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cidental_Drug_Related_Deaths_" sheetId="1" r:id="rId4"/>
    <sheet state="visible" name="Real Middletown" sheetId="2" r:id="rId5"/>
    <sheet state="visible" name="Pivot Table" sheetId="3" r:id="rId6"/>
  </sheets>
  <definedNames>
    <definedName hidden="1" localSheetId="0" name="_xlnm._FilterDatabase">Accidental_Drug_Related_Deaths_!$J$1:$J$10657</definedName>
    <definedName hidden="1" localSheetId="0" name="Z_77B39333_2C3D_49F5_91C2_772F72664D3F_.wvu.FilterData">Accidental_Drug_Related_Deaths_!$J$1:$J$10657</definedName>
  </definedNames>
  <calcPr/>
  <customWorkbookViews>
    <customWorkbookView activeSheetId="0" maximized="1" windowHeight="0" windowWidth="0" guid="{77B39333-2C3D-49F5-91C2-772F72664D3F}" name="Filter 1"/>
  </customWorkbookViews>
  <pivotCaches>
    <pivotCache cacheId="0" r:id="rId7"/>
    <pivotCache cacheId="1" r:id="rId8"/>
    <pivotCache cacheId="2" r:id="rId9"/>
    <pivotCache cacheId="3" r:id="rId10"/>
  </pivotCaches>
</workbook>
</file>

<file path=xl/sharedStrings.xml><?xml version="1.0" encoding="utf-8"?>
<sst xmlns="http://schemas.openxmlformats.org/spreadsheetml/2006/main" count="237857" uniqueCount="10064">
  <si>
    <t>Date</t>
  </si>
  <si>
    <t>Date Type</t>
  </si>
  <si>
    <t>Age</t>
  </si>
  <si>
    <t>Sex</t>
  </si>
  <si>
    <t>Race</t>
  </si>
  <si>
    <t>Ethnicity</t>
  </si>
  <si>
    <t>Residence City</t>
  </si>
  <si>
    <t>Residence County</t>
  </si>
  <si>
    <t>Residence State</t>
  </si>
  <si>
    <t>Injury City</t>
  </si>
  <si>
    <t>Injury County</t>
  </si>
  <si>
    <t>Injury State</t>
  </si>
  <si>
    <t>Injury Place</t>
  </si>
  <si>
    <t>Description of Injury</t>
  </si>
  <si>
    <t>Death City</t>
  </si>
  <si>
    <t>Death County</t>
  </si>
  <si>
    <t>Death State</t>
  </si>
  <si>
    <t>Location</t>
  </si>
  <si>
    <t>Location if Other</t>
  </si>
  <si>
    <t>Cause of Death</t>
  </si>
  <si>
    <t>Manner of Death</t>
  </si>
  <si>
    <t>Other Significant Conditions</t>
  </si>
  <si>
    <t>Heroin death certificate (DC)</t>
  </si>
  <si>
    <t>Heroin</t>
  </si>
  <si>
    <t>Cocaine</t>
  </si>
  <si>
    <t>Fentanyl</t>
  </si>
  <si>
    <t>Fentanyl Analogue</t>
  </si>
  <si>
    <t>Oxycodone</t>
  </si>
  <si>
    <t>Oxymorphone</t>
  </si>
  <si>
    <t>Ethanol</t>
  </si>
  <si>
    <t>Hydrocodone</t>
  </si>
  <si>
    <t>Benzodiazepine</t>
  </si>
  <si>
    <t>Methadone</t>
  </si>
  <si>
    <t>Meth/Amphetamine</t>
  </si>
  <si>
    <t>Amphet</t>
  </si>
  <si>
    <t>Tramad</t>
  </si>
  <si>
    <t>Hydromorphone</t>
  </si>
  <si>
    <t>Morphine (Not Heroin)</t>
  </si>
  <si>
    <t>Xylazine</t>
  </si>
  <si>
    <t>Gabapentin</t>
  </si>
  <si>
    <t>Opiate NOS</t>
  </si>
  <si>
    <t>Heroin/Morph/Codeine</t>
  </si>
  <si>
    <t>Other Opioid</t>
  </si>
  <si>
    <t>Any Opioid</t>
  </si>
  <si>
    <t>Other</t>
  </si>
  <si>
    <t>ResidenceCityGeo</t>
  </si>
  <si>
    <t>InjuryCityGeo</t>
  </si>
  <si>
    <t>DeathCityGeo</t>
  </si>
  <si>
    <t>Middletown or Not</t>
  </si>
  <si>
    <t>Type of Drug 2</t>
  </si>
  <si>
    <t>Date of death</t>
  </si>
  <si>
    <t>Male</t>
  </si>
  <si>
    <t>Black</t>
  </si>
  <si>
    <t>STAMFORD</t>
  </si>
  <si>
    <t>FAIRFIELD</t>
  </si>
  <si>
    <t>CT</t>
  </si>
  <si>
    <t>Residence</t>
  </si>
  <si>
    <t>Used Cocaine</t>
  </si>
  <si>
    <t>Cocaine Toxicity</t>
  </si>
  <si>
    <t>Accident</t>
  </si>
  <si>
    <t>Y</t>
  </si>
  <si>
    <t>STAMFORD, CT
(41.051924, -73.539475)</t>
  </si>
  <si>
    <t>CT
(41.575155, -72.738288)</t>
  </si>
  <si>
    <t>White</t>
  </si>
  <si>
    <t>NORWICH</t>
  </si>
  <si>
    <t>NEW LONDON</t>
  </si>
  <si>
    <t>Drug Use</t>
  </si>
  <si>
    <t>Hospital</t>
  </si>
  <si>
    <t>Heroin Toxicity</t>
  </si>
  <si>
    <t>NORWICH, CT
(41.524304, -72.075821)</t>
  </si>
  <si>
    <t>Norwich, CT
(41.524304, -72.075821)</t>
  </si>
  <si>
    <t>HEBRON</t>
  </si>
  <si>
    <t>MARLBOROUGH</t>
  </si>
  <si>
    <t>Heroin Intoxication</t>
  </si>
  <si>
    <t>HEBRON, CT
(41.658069, -72.366324)</t>
  </si>
  <si>
    <t>Marlborough, CT
(41.632043, -72.461309)</t>
  </si>
  <si>
    <t>Female</t>
  </si>
  <si>
    <t>BALTIC</t>
  </si>
  <si>
    <t>Acute Heroin Intoxication</t>
  </si>
  <si>
    <t>BALTIC, CT
(41.617221, -72.085031)</t>
  </si>
  <si>
    <t>Baltic, CT
(41.617221, -72.085031)</t>
  </si>
  <si>
    <t>SHELTON</t>
  </si>
  <si>
    <t>BRIDGEPORT</t>
  </si>
  <si>
    <t>Acute Fentanyl Intoxication</t>
  </si>
  <si>
    <t>SHELTON, CT
(41.316843, -73.092968)</t>
  </si>
  <si>
    <t>Bridgeport, CT
(41.179195, -73.189476)</t>
  </si>
  <si>
    <t>Date reported</t>
  </si>
  <si>
    <t>BLANDFORD</t>
  </si>
  <si>
    <t>HAMPDEN</t>
  </si>
  <si>
    <t>MA</t>
  </si>
  <si>
    <t>ENFIELD</t>
  </si>
  <si>
    <t>HARTFORD</t>
  </si>
  <si>
    <t>In Vehicle</t>
  </si>
  <si>
    <t>Drug abuse</t>
  </si>
  <si>
    <t>Roadway in vehicle</t>
  </si>
  <si>
    <t>Acute Intoxication Cocaine Toxicity</t>
  </si>
  <si>
    <t>ENFIELD, CT
(41.976501, -72.591985)</t>
  </si>
  <si>
    <t>Enfield, CT
(41.976501, -72.591985)</t>
  </si>
  <si>
    <t>DANBURY</t>
  </si>
  <si>
    <t>Acute Opioid Intoxication</t>
  </si>
  <si>
    <t>DANBURY, CT
(41.393666, -73.451539)</t>
  </si>
  <si>
    <t>Danbury, CT
(41.393666, -73.451539)</t>
  </si>
  <si>
    <t>MILFORD</t>
  </si>
  <si>
    <t>NEW HAVEN</t>
  </si>
  <si>
    <t>Ingestion</t>
  </si>
  <si>
    <t>Acute Oxycodone Intoxication</t>
  </si>
  <si>
    <t>MILFORD, CT
(41.224276, -73.057564)</t>
  </si>
  <si>
    <t>Milford, CT
(41.224276, -73.057564)</t>
  </si>
  <si>
    <t>Building</t>
  </si>
  <si>
    <t>Acute Cocaine Intoxication</t>
  </si>
  <si>
    <t>HARTFORD, CT
(41.765775, -72.673356)</t>
  </si>
  <si>
    <t>Hartford, CT
(41.765775, -72.673356)</t>
  </si>
  <si>
    <t>BETHEL</t>
  </si>
  <si>
    <t>Inhalation</t>
  </si>
  <si>
    <t>BETHEL, CT
(41.371727, -73.407448)</t>
  </si>
  <si>
    <t>Bethel, CT
(41.371727, -73.407448)</t>
  </si>
  <si>
    <t>MERIDEN</t>
  </si>
  <si>
    <t>UNKNOWN</t>
  </si>
  <si>
    <t>Unknown</t>
  </si>
  <si>
    <t>Substance abuse</t>
  </si>
  <si>
    <t>MIDDLETOWN</t>
  </si>
  <si>
    <t>MIDDLESEX</t>
  </si>
  <si>
    <t>MERIDEN, CT
(41.537589, -72.8011)</t>
  </si>
  <si>
    <t>Middletown, CT
(41.544654, -72.651713)</t>
  </si>
  <si>
    <t>MANSFIELD</t>
  </si>
  <si>
    <t>TOLLAND</t>
  </si>
  <si>
    <t>Used Heroin</t>
  </si>
  <si>
    <t>MANSFIELD, CT
(41.765926, -72.233779)</t>
  </si>
  <si>
    <t>Mansfield, CT
(41.765926, -72.233779)</t>
  </si>
  <si>
    <t>IVORYTON</t>
  </si>
  <si>
    <t>Acute Heroin Toxicity</t>
  </si>
  <si>
    <t>IVORYTON, CT
(41.348301, -72.439697)</t>
  </si>
  <si>
    <t>Ivoryton, CT
(41.348301, -72.439697)</t>
  </si>
  <si>
    <t>BETHANY</t>
  </si>
  <si>
    <t>BETHANY, CT
(41.428339, -72.994834)</t>
  </si>
  <si>
    <t>Bethany, CT
(41.428339, -72.994834)</t>
  </si>
  <si>
    <t>Substance Abuse</t>
  </si>
  <si>
    <t>Hispanic</t>
  </si>
  <si>
    <t>Cocaine use</t>
  </si>
  <si>
    <t>Meriden, CT
(41.537589, -72.8011)</t>
  </si>
  <si>
    <t>SANDY HOOK</t>
  </si>
  <si>
    <t>Acute Heroin and Cocaine Intoxication</t>
  </si>
  <si>
    <t>SANDY HOOK, CT
(41.419998, -73.282501)</t>
  </si>
  <si>
    <t>BRISTOL</t>
  </si>
  <si>
    <t>Ethanol and Heroin Toxicity</t>
  </si>
  <si>
    <t>BRISTOL, CT
(41.673037, -72.945791)</t>
  </si>
  <si>
    <t>Bristol, CT
(41.673037, -72.945791)</t>
  </si>
  <si>
    <t>WATERFORD</t>
  </si>
  <si>
    <t>Injection</t>
  </si>
  <si>
    <t>WATERFORD, CT
(41.342158, -72.125831)</t>
  </si>
  <si>
    <t>New London, CT
(41.355167, -72.099561)</t>
  </si>
  <si>
    <t>Acute Cocaine and Fentanyl Intoxication</t>
  </si>
  <si>
    <t>SUFFOLK</t>
  </si>
  <si>
    <t>SUFFOLK CITY</t>
  </si>
  <si>
    <t>VA</t>
  </si>
  <si>
    <t>Substance Use</t>
  </si>
  <si>
    <t>Acute Intoxication By The Combined Effects Of Fentanyl And Cocaine</t>
  </si>
  <si>
    <t>Acute Xylazine And Fentanyl Intoxication</t>
  </si>
  <si>
    <t>CONNECTICUT</t>
  </si>
  <si>
    <t>Roof of Building</t>
  </si>
  <si>
    <t>STRATFORD</t>
  </si>
  <si>
    <t>Acute 2-Aminoindane/2-Indanamine Toxicity</t>
  </si>
  <si>
    <t>2-A</t>
  </si>
  <si>
    <t>STRATFORD, CT
(41.200888, -73.131323)</t>
  </si>
  <si>
    <t>Stratford, CT
(41.200888, -73.131323)</t>
  </si>
  <si>
    <t>Used Oxycodone</t>
  </si>
  <si>
    <t>Acute Oxycodone Toxicity</t>
  </si>
  <si>
    <t>NEW HAVEN, CT
(41.308252, -72.924161)</t>
  </si>
  <si>
    <t>New Haven, CT
(41.308252, -72.924161)</t>
  </si>
  <si>
    <t>Complications of Acute Heroin Intoxication</t>
  </si>
  <si>
    <t>Backyard</t>
  </si>
  <si>
    <t>ATHOL</t>
  </si>
  <si>
    <t>WORCESTER</t>
  </si>
  <si>
    <t>Hospital - Inpatient</t>
  </si>
  <si>
    <t>Acute Intoxication Including Cocaine</t>
  </si>
  <si>
    <t>Acute Intoxication from the Combined Effects of Fentanyl and Heroin</t>
  </si>
  <si>
    <t>CLINTON</t>
  </si>
  <si>
    <t>Hotel or Motel</t>
  </si>
  <si>
    <t>Substance use</t>
  </si>
  <si>
    <t>WESTBROOK</t>
  </si>
  <si>
    <t>Hospital - ER/Outpatient</t>
  </si>
  <si>
    <t>Acute intoxication due to the combined effects of fentanyl, xylazine, and buprenorphine</t>
  </si>
  <si>
    <t>Bupren</t>
  </si>
  <si>
    <t>CLINTON, CT
(41.278677, -72.528067)</t>
  </si>
  <si>
    <t>Westbrook, CT
(41.283357, -72.441654)</t>
  </si>
  <si>
    <t>NEW BRITAIN</t>
  </si>
  <si>
    <t>oxy benzo intox</t>
  </si>
  <si>
    <t>Pending</t>
  </si>
  <si>
    <t>NEW BRITAIN, CT
(41.667528, -72.783437)</t>
  </si>
  <si>
    <t>New Britain, CT
(41.667528, -72.783437)</t>
  </si>
  <si>
    <t>BROAD BROOK</t>
  </si>
  <si>
    <t>Heroin and Fentanyl Intoxication</t>
  </si>
  <si>
    <t>BROAD BROOK, CT
(41.912428, -72.545409)</t>
  </si>
  <si>
    <t>Residential Building</t>
  </si>
  <si>
    <t>Drowned In Hot Tub While Intoxicated</t>
  </si>
  <si>
    <t>Asphyxia By Submersion In The Setting of Acute Intoxication Combined Effects of Ethanol, Diphenhydramine, and Citalopram/Escitalopram</t>
  </si>
  <si>
    <t>Acute intoxication due to the combined effects of fentanyl, heroin, clonazepam, and amphetamine</t>
  </si>
  <si>
    <t>Hypertensive and Atherosclerotic Cardiovascular Disease</t>
  </si>
  <si>
    <t>NEW FAIRFIELD</t>
  </si>
  <si>
    <t>NEW FAIRFIELD, CT
(41.466074, -73.485613)</t>
  </si>
  <si>
    <t>New Fairfield, CT
(41.466074, -73.485613)</t>
  </si>
  <si>
    <t>GREENWICH</t>
  </si>
  <si>
    <t>Ingested drugs</t>
  </si>
  <si>
    <t>Acute intoxication with methadone, benzodiazepines, and amphetamine</t>
  </si>
  <si>
    <t>Atherosclerotic and Hypertensive Cardiovascular Disease, Diabetes</t>
  </si>
  <si>
    <t>GREENWICH, CT
(41.026526, -73.628549)</t>
  </si>
  <si>
    <t>Greenwich, CT
(41.026526, -73.628549)</t>
  </si>
  <si>
    <t>GRISWOLD</t>
  </si>
  <si>
    <t>Used Multiple Medications, Alcohol</t>
  </si>
  <si>
    <t>Acute Combined Morphine, Oxycodone, Benzodiazepine and Alcohol Toxicities</t>
  </si>
  <si>
    <t>GRISWOLD, CT
(41.614599, -71.960584)</t>
  </si>
  <si>
    <t>WETHERSFIELD</t>
  </si>
  <si>
    <t>Motel 6</t>
  </si>
  <si>
    <t>Acute Intoxication by the Combined Effects of Fentanyl, Xylazine, Alcohol and Benzodiazepines</t>
  </si>
  <si>
    <t>WETHERSFIELD, CT
(41.712487, -72.663607)</t>
  </si>
  <si>
    <t>Wethersfield, CT
(41.712487, -72.663607)</t>
  </si>
  <si>
    <t>ANSONIA</t>
  </si>
  <si>
    <t>Acute and Chronic Substance Abuse (Opioids)</t>
  </si>
  <si>
    <t>ANSONIA, CT
(41.34198, -73.078296)</t>
  </si>
  <si>
    <t>Acute Intoxication due to the Combined Effects of Fentanyl, Xylazine, Methadone, and Benzodiazepines</t>
  </si>
  <si>
    <t>Multidrug Toxicity Including Ethanol, Fentanyl, Heroin, Diphenhydramine, and Norbuprenorphine</t>
  </si>
  <si>
    <t>Recent Cocaine Use, Bacterial Endocarditis</t>
  </si>
  <si>
    <t>MADISON</t>
  </si>
  <si>
    <t>Intoxication due to the combined effects of Ethanol Alprazolam</t>
  </si>
  <si>
    <t>MADISON, CT
(41.271447, -72.60086)</t>
  </si>
  <si>
    <t>Madison, CT
(41.271447, -72.60086)</t>
  </si>
  <si>
    <t>EAST HAVEN</t>
  </si>
  <si>
    <t>Combined Acute Methadone, Oxycodone and Diazapam Toxicities</t>
  </si>
  <si>
    <t>EAST HAVEN, CT
(41.277971, -72.871954)</t>
  </si>
  <si>
    <t>East Haven, CT
(41.277971, -72.871954)</t>
  </si>
  <si>
    <t>Prescription Medicine Abuse</t>
  </si>
  <si>
    <t>Acute Intoxication From the Combined Effects of Oxymorphone, Hydrocodone, Oxycodone, Codeine, Alprazolam, Carisoprodol, Meprobamate, Diphenhydramine, Diltiazem, Dextro/Levo Methorphan, Dextrorphan/Levorphanol, Pseudoephedrine, Promethazine, and Acetaminophen</t>
  </si>
  <si>
    <t>Multiple Drug Toxicity</t>
  </si>
  <si>
    <t>ketamine</t>
  </si>
  <si>
    <t>FAIRFIELD, CT
(41.143322, -73.249812)</t>
  </si>
  <si>
    <t>Acute Intoxication due to the Combined Effects of Fentanyl, Cocaine, Alcohol and Gabapentin</t>
  </si>
  <si>
    <t>MIDDLETOWN, CT
(41.544654, -72.651713)</t>
  </si>
  <si>
    <t>BOLTON</t>
  </si>
  <si>
    <t>VERNON</t>
  </si>
  <si>
    <t>Intoxication due to the Combined Effects of Cocaine, Fentanyl, Diphenhydramine, and Morphine</t>
  </si>
  <si>
    <t>BOLTON, CT
(41.770886, -72.443722)</t>
  </si>
  <si>
    <t>Vernon, CT
(41.818792, -72.479029)</t>
  </si>
  <si>
    <t>Acute Intoxication of Cocaine, Diazepam, Diphenhydramine, Fentanyl, Hydromorphone, Amphetamine, and Trazodone</t>
  </si>
  <si>
    <t>HYDROMORPH</t>
  </si>
  <si>
    <t>Clinton, CT
(41.278677, -72.528067)</t>
  </si>
  <si>
    <t>Acute Intoxication From The Combined Effects Of Fentanyl And Despropionyl Fentanyl (4-ANPP)</t>
  </si>
  <si>
    <t>ORLANDO</t>
  </si>
  <si>
    <t>ORANGE</t>
  </si>
  <si>
    <t>FL</t>
  </si>
  <si>
    <t>prescription  misuse</t>
  </si>
  <si>
    <t>Acute Intoxication from the Combined Effects of Acetaminophen, Oxycodone, Oxymorphone, Fentanyl, and Promethazine</t>
  </si>
  <si>
    <t>GUILFORD</t>
  </si>
  <si>
    <t>Acute Intoxication by the Combined Effects of Fentanyl, Clozapine, and Aripiprazole</t>
  </si>
  <si>
    <t>GUILFORD, CT
(41.281228, -72.681651)</t>
  </si>
  <si>
    <t>Acute Intoxication From the Combined Effects of Fentanyl and Alprazolam</t>
  </si>
  <si>
    <t>NAUGATUCK</t>
  </si>
  <si>
    <t>WATERBURY</t>
  </si>
  <si>
    <t>Complications of Acute Heroin and Fentanyl Toxicities</t>
  </si>
  <si>
    <t>Recent Cocaine Use</t>
  </si>
  <si>
    <t>NAUGATUCK, CT
(41.491113, -73.056564)</t>
  </si>
  <si>
    <t>Waterbury, CT
(41.554261, -73.043069)</t>
  </si>
  <si>
    <t>WILLINGTON</t>
  </si>
  <si>
    <t>WILLIMANTIC</t>
  </si>
  <si>
    <t>WINDHAM</t>
  </si>
  <si>
    <t>Acute Oxycodone and Fentanyl Toxicities</t>
  </si>
  <si>
    <t>WILLINGTON, CT
(41.87481, -72.262753)</t>
  </si>
  <si>
    <t>Willimantic, CT
(41.711724, -72.211975)</t>
  </si>
  <si>
    <t>Other Spanish/Hispanic/Latino</t>
  </si>
  <si>
    <t>Acute Intoxication Due To the Combined Effects of Fentanyl, Cocaine, Paroxetine, and Risperidone</t>
  </si>
  <si>
    <t>Restaurant</t>
  </si>
  <si>
    <t>Acute Fentanyl Toxicity</t>
  </si>
  <si>
    <t>MANCHESTER</t>
  </si>
  <si>
    <t>Drug use</t>
  </si>
  <si>
    <t>Acute IntoxicationCombined Effects of Sertraline, Fentanyl, and Heroin</t>
  </si>
  <si>
    <t>MANCHESTER, CT
(41.770668, -72.520868)</t>
  </si>
  <si>
    <t>Manchester, CT
(41.770668, -72.520868)</t>
  </si>
  <si>
    <t>substance abuse</t>
  </si>
  <si>
    <t>DERBY</t>
  </si>
  <si>
    <t>Acute Heroin and Fentanyl Toxicities, recent cocaine</t>
  </si>
  <si>
    <t>Derby, CT
(41.322959, -73.089594)</t>
  </si>
  <si>
    <t>Ingested medicines</t>
  </si>
  <si>
    <t>Acute Intoxication due to the Combined Effects of Methadone, Hydromorphone, Oxycodone, and Antihistamines</t>
  </si>
  <si>
    <t>WATERBURY, CT
(41.554261, -73.043069)</t>
  </si>
  <si>
    <t>BROOKLYN</t>
  </si>
  <si>
    <t>CHAPLIN</t>
  </si>
  <si>
    <t>Acute Intoxication From The Combined Effects Of Cocaine, Fentanyl, Topiramate, And Aripiprazole</t>
  </si>
  <si>
    <t>Hypertensive And Atherosclerotic Cardiovascular Disease</t>
  </si>
  <si>
    <t>BROOKLYN, CT
(41.788252, -71.949628)</t>
  </si>
  <si>
    <t>CHAPLIN, CT
(41.797715, -72.129312)</t>
  </si>
  <si>
    <t>Windham, CT
(41.699744, -72.157703)</t>
  </si>
  <si>
    <t>WEST HARTFORD</t>
  </si>
  <si>
    <t>Acute IntoxicationCombined Effects of Ethanol and Fentanyl</t>
  </si>
  <si>
    <t>WEST HARTFORD, CT
(41.762008, -72.741807)</t>
  </si>
  <si>
    <t>Acute Intoxication by the Combined Effects of Fentanyl and Clonazepam</t>
  </si>
  <si>
    <t>Stamford, CT
(41.051924, -73.539475)</t>
  </si>
  <si>
    <t>Acute Intoxication From the Combined Effects of Cocaine, Fentanyl,Clonazepam, Bupropion, and Escitalopram</t>
  </si>
  <si>
    <t>Ethanol and Oxycodone Toxicity</t>
  </si>
  <si>
    <t>Multidrug Toxicity Including Fentanyl, Acetyl Fentanyl, Ethanol, and Morphine</t>
  </si>
  <si>
    <t>CANAAN</t>
  </si>
  <si>
    <t>LITCHFIELD</t>
  </si>
  <si>
    <t>TORRINGTON</t>
  </si>
  <si>
    <t>CANAAN, CT
(41.963458, -73.334414)</t>
  </si>
  <si>
    <t>Torrington, CT
(41.812186, -73.101552)</t>
  </si>
  <si>
    <t>Cardiac Hypertrophy</t>
  </si>
  <si>
    <t>TORRINGTON, CT
(41.812186, -73.101552)</t>
  </si>
  <si>
    <t>ALLSTON</t>
  </si>
  <si>
    <t>LEDYARD</t>
  </si>
  <si>
    <t>Casino Hotel</t>
  </si>
  <si>
    <t>Methadone Intoxication</t>
  </si>
  <si>
    <t>LEDYARD, CT
(41.445618, -72.018188)</t>
  </si>
  <si>
    <t>Ledyard, CT
(41.445618, -72.018188)</t>
  </si>
  <si>
    <t>WATERTOWN</t>
  </si>
  <si>
    <t>Acute Heroin and Fentanyl Toxicities</t>
  </si>
  <si>
    <t>WATERTOWN, CT
(41.606284, -73.11839)</t>
  </si>
  <si>
    <t>Watertown, CT
(41.606284, -73.11839)</t>
  </si>
  <si>
    <t>Acute Fentanyl and Heroin Intoxication While Using Venlafaxine, Alprazolam, Hydroxyzine, Quetiapine and Zolpidem</t>
  </si>
  <si>
    <t>Acute Intoxication By The Combined Effects Of Ethanol, Nordiazepam, Chlordiazepoxide, Gabapentin, Quetiapine, Morphine, And Fentanyl</t>
  </si>
  <si>
    <t>Ansonia, CT
(41.34198, -73.078296)</t>
  </si>
  <si>
    <t>STAFFORD</t>
  </si>
  <si>
    <t>Acute Intoxication Combined Effects of Ethanol, Cocaine, and Fentanyl</t>
  </si>
  <si>
    <t>STAFFORD, CT
(41.98469, -72.290196)</t>
  </si>
  <si>
    <t>Stafford, CT
(41.98469, -72.290196)</t>
  </si>
  <si>
    <t>BERLIN</t>
  </si>
  <si>
    <t>Acute Intoxication due to the Combined Effects of Fentanyl and Alcohol</t>
  </si>
  <si>
    <t>BERLIN, CT
(41.626049, -72.749301)</t>
  </si>
  <si>
    <t>Berlin, CT
(41.626049, -72.749301)</t>
  </si>
  <si>
    <t>Acute intoxication due to the combined effects of heroin, cocaine and methadone</t>
  </si>
  <si>
    <t>Street</t>
  </si>
  <si>
    <t>Acute Intoxication By The Combined Effects Of Ethanol, Lorazepam, Cocaine, Phencyclidine, And Fentanyl</t>
  </si>
  <si>
    <t>BRIDGEPORT, CT
(41.179195, -73.189476)</t>
  </si>
  <si>
    <t>Penal Institution</t>
  </si>
  <si>
    <t>Acute fentanyl intoxication</t>
  </si>
  <si>
    <t>WOODBRIDGE</t>
  </si>
  <si>
    <t>House</t>
  </si>
  <si>
    <t>Used fentanyl</t>
  </si>
  <si>
    <t>Chronic Substance Abuse</t>
  </si>
  <si>
    <t>WOODBRIDGE, CT
(41.352933, -73.014356)</t>
  </si>
  <si>
    <t>Woodbridge, CT
(41.352933, -73.014356)</t>
  </si>
  <si>
    <t>PUTNAM</t>
  </si>
  <si>
    <t>PUTNAM, CT
(41.914993, -71.911904)</t>
  </si>
  <si>
    <t>Acute fentanyl and cocaine intoxication</t>
  </si>
  <si>
    <t>BRONX</t>
  </si>
  <si>
    <t>NY</t>
  </si>
  <si>
    <t>Days Inn</t>
  </si>
  <si>
    <t>Acute Intoxication due to the Combined Effects of Fentanyl, Acetyl Fentanyl, Dibutylone, Butylone, Clonazepam and Alprazolam</t>
  </si>
  <si>
    <t>BRONX, CT
(41.267502, -73.4422)</t>
  </si>
  <si>
    <t>ROCKFALL</t>
  </si>
  <si>
    <t>Acute Intoxication Combined Effects of Ethanol, Cocaine, and Buprenorphine</t>
  </si>
  <si>
    <t>ROCKFALL, CT
(41.530602, -72.695)</t>
  </si>
  <si>
    <t>Acute Intoxication Combined Effects Of Ethanol, Cocaine, And Fentanyl</t>
  </si>
  <si>
    <t>Acute Intoxication by the Combined Effects of Ethanol and Fentanyl</t>
  </si>
  <si>
    <t>Acute Intoxication Combined Effects Of Ethanol, Olanzapine, And Fentanyl</t>
  </si>
  <si>
    <t>NORWALK</t>
  </si>
  <si>
    <t>Acute Heroin, Alprazolam and Alcohol Intoxication</t>
  </si>
  <si>
    <t>NORWALK, CT
(41.11805, -73.412906)</t>
  </si>
  <si>
    <t>Norwalk, CT
(41.11805, -73.412906)</t>
  </si>
  <si>
    <t>Multidrug Toxicity Including Cocaine, Cocaethylene, Ethanol, Fentanyl, and Morphine</t>
  </si>
  <si>
    <t>Acute methadone intoxication</t>
  </si>
  <si>
    <t>Cocaine and Heroin Intoxication</t>
  </si>
  <si>
    <t>Acute methadone and clonazepam intoxication</t>
  </si>
  <si>
    <t>Atherosclerotic and Hypertensive Cardiovascular Disease</t>
  </si>
  <si>
    <t>UNCASVILLE</t>
  </si>
  <si>
    <t>Acute intoxication due to the combined effects of cocaine and alcohol</t>
  </si>
  <si>
    <t>UNCASVILLE, CT
(41.434399, -72.110298)</t>
  </si>
  <si>
    <t>WOODSTOCK</t>
  </si>
  <si>
    <t>WOODSTOCK, CT
(41.950652, -71.977285)</t>
  </si>
  <si>
    <t>Woodstock, CT
(41.950652, -71.977285)</t>
  </si>
  <si>
    <t>Multidrug Toxicity Including Fentanyl, 4-ANPP, Methadone, Citalopram, and Hydroxyzine</t>
  </si>
  <si>
    <t>SOUTH WINDSOR</t>
  </si>
  <si>
    <t>SOUTH WINDSOR, CT
(41.826827, -72.553262)</t>
  </si>
  <si>
    <t>JEWETT CITY</t>
  </si>
  <si>
    <t>Acute Intoxication From the Combined Effects of Fentanyl and Hydroxyzine</t>
  </si>
  <si>
    <t>JEWETT CITY, CT
(41.606767, -71.98126)</t>
  </si>
  <si>
    <t>Griswold, CT
(41.614599, -71.960584)</t>
  </si>
  <si>
    <t>HODGDON</t>
  </si>
  <si>
    <t>AROOSTOOK</t>
  </si>
  <si>
    <t>ME</t>
  </si>
  <si>
    <t>Acute Cocaine and Fentanyl Toxicities</t>
  </si>
  <si>
    <t>Acute cocaine intoxication</t>
  </si>
  <si>
    <t>Acute Intoxication Combined Effects of Buprenorphine, Fentanyl, and Acetyl Fentanyl</t>
  </si>
  <si>
    <t>TERRYVILLE</t>
  </si>
  <si>
    <t>Used Heroin and Cocaine</t>
  </si>
  <si>
    <t>Heroin aNd Cocaine Toxicities</t>
  </si>
  <si>
    <t>TERRYVILLE, CT
(41.678437, -73.011233)</t>
  </si>
  <si>
    <t>Acute Intoxication Combined Effects Of Ethanol, Methadone, And Citalopram/Escitalopram</t>
  </si>
  <si>
    <t>Excessive ingestion of alcohol and prescribed medications</t>
  </si>
  <si>
    <t>Acute Intoxication Due To The Combined Effects Of Topiramate, Mirtazapine, Clonidine, Hydroxyzine, And Alcohol</t>
  </si>
  <si>
    <t>WINDHAM, CT
(41.699744, -72.157703)</t>
  </si>
  <si>
    <t>PROSPECT</t>
  </si>
  <si>
    <t>Acute Intoxication due to the Combined Effects of Alprazolam, Fentanyl, Para-Fluorobutyryl Fentanyl, and Heroin</t>
  </si>
  <si>
    <t>PROSPECT, CT
(41.502629, -72.979046)</t>
  </si>
  <si>
    <t>Prospect, CT
(41.502629, -72.979046)</t>
  </si>
  <si>
    <t>HANOVER</t>
  </si>
  <si>
    <t>Acute heroin intoxication</t>
  </si>
  <si>
    <t>HANOVER, CT
(41.640692, -72.066224)</t>
  </si>
  <si>
    <t>Hanover, CT
(41.640692, -72.066224)</t>
  </si>
  <si>
    <t>W HAVEN</t>
  </si>
  <si>
    <t>WEST HAVEN</t>
  </si>
  <si>
    <t>W HAVEN, CT
(41.272336, -72.949817)</t>
  </si>
  <si>
    <t>WEST HAVEN, CT
(41.272336, -72.949817)</t>
  </si>
  <si>
    <t>W Haven, CT
(41.272336, -72.949817)</t>
  </si>
  <si>
    <t>Parking Lot</t>
  </si>
  <si>
    <t>Acute Heroin and Alcohol Intoxication</t>
  </si>
  <si>
    <t>Acute Intoxication The Combined Effects of Heroin, Alcohol, Clonazepam and Diazepam</t>
  </si>
  <si>
    <t>Apartment</t>
  </si>
  <si>
    <t>Complications of Anoxic Brain Injury Acute Intoxication by the Combined Effects of Fentanyl and Gabapentin</t>
  </si>
  <si>
    <t>HARRINGTON</t>
  </si>
  <si>
    <t>WASHINGTON</t>
  </si>
  <si>
    <t>Acute intoxication due to the combined effects of fentanyl, cocaine,and cyclobenzaprine</t>
  </si>
  <si>
    <t>Acute Intoxication due to the Combined Effects of Heroin, Cocaine and Cyclobenzaprine</t>
  </si>
  <si>
    <t>NEW LONDON, CT
(41.355167, -72.099561)</t>
  </si>
  <si>
    <t>Acute Intoxication due to the Combined Effects of Fentanyl, Ethanol,Mitrazapine, and Hydroxyzine</t>
  </si>
  <si>
    <t>Asian Indian</t>
  </si>
  <si>
    <t>Acute IntoxicationCombined Effects of Cocaine and Fentanyl</t>
  </si>
  <si>
    <t>Alcohol and Sertraline Intoxication</t>
  </si>
  <si>
    <t>SERT</t>
  </si>
  <si>
    <t>Acute Intoxication From the Combined Effects of Cocaine, Methamphetamine, Phencyclidine, Fentanyl, Heroin, Alprazolam, Tramadol, and Hydroxyzine</t>
  </si>
  <si>
    <t>PCP</t>
  </si>
  <si>
    <t>Acute heroin and ethanol intoxication</t>
  </si>
  <si>
    <t>Diabetes mellitus with hyperglycemia</t>
  </si>
  <si>
    <t>WILTON</t>
  </si>
  <si>
    <t>Acute Intoxication From the Combined Effects of Fentanyl and Heroin</t>
  </si>
  <si>
    <t>WILTON, CT
(41.19444, -73.432397)</t>
  </si>
  <si>
    <t>Dissecting Aneurysm and acute cocaine intoxication</t>
  </si>
  <si>
    <t>MONROE</t>
  </si>
  <si>
    <t>MONROE, CT
(41.331612, -73.206797)</t>
  </si>
  <si>
    <t>Monroe, CT
(41.331612, -73.206797)</t>
  </si>
  <si>
    <t>CLERMONT</t>
  </si>
  <si>
    <t>LAKE</t>
  </si>
  <si>
    <t>Acute Intoxication due to the Combined Effects of Heroin and Cocaine</t>
  </si>
  <si>
    <t>SUBSTANCE ABUSE</t>
  </si>
  <si>
    <t>COMBINED FENTANYL AND ALCOHOL TOXICITIES</t>
  </si>
  <si>
    <t>EAST WINDSOR</t>
  </si>
  <si>
    <t>Acute Intoxication from the Combined Effects of Heroin and Clonazepam</t>
  </si>
  <si>
    <t>EAST WINDSOR, CT
(41.899986, -72.58032)</t>
  </si>
  <si>
    <t>East Windsor, CT
(41.899986, -72.58032)</t>
  </si>
  <si>
    <t>Acute Intoxication Combined Effects of Cocaine, Phencyclidine, Lamotrigine, Sertraline, Zolpidem, Fentanyl, and Acetyl Fentanyl</t>
  </si>
  <si>
    <t>BLOOMFIELD</t>
  </si>
  <si>
    <t>Acute intoxication due to the combined effects of heroin, Butalbital and Clonazepam</t>
  </si>
  <si>
    <t>BLOOMFIELD, CT
(41.830957, -72.737425)</t>
  </si>
  <si>
    <t>Bloomfield, CT
(41.830957, -72.737425)</t>
  </si>
  <si>
    <t>Shopping Center</t>
  </si>
  <si>
    <t>Substance abuse.</t>
  </si>
  <si>
    <t>Hospital - Dead On Arrival</t>
  </si>
  <si>
    <t>Acute Fentanyl Intoxication.</t>
  </si>
  <si>
    <t>Acute Intoxication due to the Combined Effects of Fentanyl, Cocaine, Diazepam, and Ethanol</t>
  </si>
  <si>
    <t>WINDSOR LOCKS</t>
  </si>
  <si>
    <t>Acute Intoxication due to the Combined Effects of Ethanol, Diazepam, Temazepam, Bupropion, and Heroin</t>
  </si>
  <si>
    <t>WINDSOR LOCKS, CT
(41.924953, -72.627177)</t>
  </si>
  <si>
    <t>Windsor Locks, CT
(41.924953, -72.627177)</t>
  </si>
  <si>
    <t>OAKVILLE</t>
  </si>
  <si>
    <t>Acute Intoxication Due to the Combined Effects of Heroin, Fentanyl, Acetyl Fentanyl and Alprazolam</t>
  </si>
  <si>
    <t>OAKVILLE, CT
(41.588864, -73.087377)</t>
  </si>
  <si>
    <t>Oakville, CT
(41.588864, -73.087377)</t>
  </si>
  <si>
    <t>Acute Intoxication due to the Combined Effects of Ethanol, Methadone, and Fentanyl</t>
  </si>
  <si>
    <t>HAMDEN</t>
  </si>
  <si>
    <t>Acute intoxication due to the combined effects of fentanyl, cocaine, and ethanol</t>
  </si>
  <si>
    <t>HAMDEN, CT
(41.382918, -72.907743)</t>
  </si>
  <si>
    <t>Hamden, CT
(41.382918, -72.907743)</t>
  </si>
  <si>
    <t>Acute Intoxication Due To The Combined Effects Of Gabapentin, Methadone, Mirtazapine, And Alprazolam</t>
  </si>
  <si>
    <t>Recent Cocaine Use, Pulmonary Emphysema</t>
  </si>
  <si>
    <t>BRIDGEWATER</t>
  </si>
  <si>
    <t>Alcohol and prescription fentanyl overuse</t>
  </si>
  <si>
    <t>Acute intoxication due to the combined effects of fentanyl and alcohol</t>
  </si>
  <si>
    <t>Hypertensive and atherosclerotic cardiovascular disease</t>
  </si>
  <si>
    <t>BRIDGEWATER, CT
(41.535109, -73.366386)</t>
  </si>
  <si>
    <t>Bridgewater, CT
(41.535109, -73.366386)</t>
  </si>
  <si>
    <t>PAWCATUCK</t>
  </si>
  <si>
    <t>Morphine and Lorazepam Intoxication</t>
  </si>
  <si>
    <t>morphine RX</t>
  </si>
  <si>
    <t>PAWCATUCK, CT
(41.37642, -71.841613)</t>
  </si>
  <si>
    <t>Pawcatuck, CT
(41.37642, -71.841613)</t>
  </si>
  <si>
    <t>Acute Intoxication due to the Combined Effects of Alcohol, Cocaine and Phencyclidine</t>
  </si>
  <si>
    <t>pcp</t>
  </si>
  <si>
    <t>NEWINGTON</t>
  </si>
  <si>
    <t>Grantmore</t>
  </si>
  <si>
    <t>Acute intoxication due to the combined effects of cocaine, fentanyl, and alcohol</t>
  </si>
  <si>
    <t>NEWINGTON, CT
(41.698002, -72.723843)</t>
  </si>
  <si>
    <t>Newington, CT
(41.698002, -72.723843)</t>
  </si>
  <si>
    <t>DANIELSON</t>
  </si>
  <si>
    <t>Friend's residence</t>
  </si>
  <si>
    <t>Acute Intoxication due to the Combined Effects of Fentanyl and Xylazine</t>
  </si>
  <si>
    <t>DANIELSON, CT
(41.803361, -71.885766)</t>
  </si>
  <si>
    <t>Danielson, CT
(41.803361, -71.885766)</t>
  </si>
  <si>
    <t>WALLINGFORD</t>
  </si>
  <si>
    <t>Convalescent Home</t>
  </si>
  <si>
    <t>Complications of Acute Intoxication The Combined Effects Benzodiazepines, Ethanol, and Heroin</t>
  </si>
  <si>
    <t>Wallingford, CT
(41.454408, -72.818414)</t>
  </si>
  <si>
    <t>EAST HARTFORD</t>
  </si>
  <si>
    <t>Took prescription medications</t>
  </si>
  <si>
    <t>Multidrug Toxicity Including Oxycodone, Tramadol, and Cyclobenzaprine</t>
  </si>
  <si>
    <t>Hypertensive Cardiovascular Disease</t>
  </si>
  <si>
    <t>EAST HARTFORD, CT
(41.769319, -72.643785)</t>
  </si>
  <si>
    <t>East Hartford, CT
(41.769319, -72.643785)</t>
  </si>
  <si>
    <t>Bar or Night Club</t>
  </si>
  <si>
    <t>Acute intoxication due to the combined effects of heroin, cocaine, and ethanol</t>
  </si>
  <si>
    <t>Atherosclerosis, Cardiac Hypertrophy</t>
  </si>
  <si>
    <t>Acute IntoxicationCombined Effects of Ethanol, Alprazolam, Fentanyl, and Heroin</t>
  </si>
  <si>
    <t>GROTON</t>
  </si>
  <si>
    <t>Acute Intoxication From the Combined Effects of Fentanyl, Methamphetamine, Amphetamine, and 7-Amino Clonazepam</t>
  </si>
  <si>
    <t>GROTON, CT
(41.343693, -72.07877)</t>
  </si>
  <si>
    <t>Groton, CT
(41.343693, -72.07877)</t>
  </si>
  <si>
    <t>Black or African American</t>
  </si>
  <si>
    <t>PANAMA CITY</t>
  </si>
  <si>
    <t>BAY</t>
  </si>
  <si>
    <t>Acute fentanyl and xylazine intoxication.</t>
  </si>
  <si>
    <t>Acute intoxication due to the combined effects of fentanyl and gabapentin</t>
  </si>
  <si>
    <t>Recent cocaine use</t>
  </si>
  <si>
    <t>Multidrug Toxicity Including Fentanyl, 4-ANPP, And Diphenhydramine</t>
  </si>
  <si>
    <t>Heroin and Fentanyl Toxicity</t>
  </si>
  <si>
    <t>NORTH HAVEN</t>
  </si>
  <si>
    <t>Multidrug Toxicity Including Ethanol, Fentanyl, And 4-ANPP</t>
  </si>
  <si>
    <t>NORTH HAVEN, CT
(41.38864, -72.860826)</t>
  </si>
  <si>
    <t>North Haven, CT
(41.38864, -72.860826)</t>
  </si>
  <si>
    <t>Best Way Inn</t>
  </si>
  <si>
    <t>Acute Intoxication From the Combined Effects of Alcohol, Diphenhydramine, and chlorpheneramine</t>
  </si>
  <si>
    <t>accident</t>
  </si>
  <si>
    <t>diphen, chlorphen</t>
  </si>
  <si>
    <t>Acute Combined Heroin, Fentanyl, and Alcohol Toxicities</t>
  </si>
  <si>
    <t>Ethanol, Fentanyl, Heroin, and Oxycodone</t>
  </si>
  <si>
    <t>Naugatuck, CT
(41.491113, -73.056564)</t>
  </si>
  <si>
    <t>OXFORD</t>
  </si>
  <si>
    <t>Automobile</t>
  </si>
  <si>
    <t>Acute Intoxication From The Combined Effects of Oxycodone, Oxymorphone and Alcohol</t>
  </si>
  <si>
    <t>OXFORD, CT
(41.434813, -73.117134)</t>
  </si>
  <si>
    <t>AVON</t>
  </si>
  <si>
    <t>Godfather's Residence</t>
  </si>
  <si>
    <t>Acute Intoxication due to the Combined Effects of Cocaine, Fentanyl, and Oxycodone</t>
  </si>
  <si>
    <t>AVON, CT
(41.809641, -72.830547)</t>
  </si>
  <si>
    <t>Avon, CT
(41.809641, -72.830547)</t>
  </si>
  <si>
    <t>Atherosclerotic And Hypertensive Cardiovascular Disease</t>
  </si>
  <si>
    <t>Combined medication and substance ingestion</t>
  </si>
  <si>
    <t>ACUTE COMBINED ALPRAZOLAM, CLOMIPRAMINE, HYDROXYZINE, MITRAGYNINE AND TIANEPTINE TOXICITIES</t>
  </si>
  <si>
    <t>Acute Intoxication due to the Combined Effects ofHeroin and Fentanyl</t>
  </si>
  <si>
    <t>Putnam, CT
(41.914993, -71.911904)</t>
  </si>
  <si>
    <t>Acute Heroin and Cocaine Toxicities</t>
  </si>
  <si>
    <t>NEW MILFORD</t>
  </si>
  <si>
    <t>Acute Intoxication due to the Combined Effects of Fentanyl, para-Fluoroisobutyrylfentanyl, Acetyl Fentanyl, Heroin, Cocaine, Methadone and Alcohol</t>
  </si>
  <si>
    <t>NEW MILFORD, CT
(41.576633, -73.408713)</t>
  </si>
  <si>
    <t>New Milford, CT
(41.576633, -73.408713)</t>
  </si>
  <si>
    <t>SOUTHINGTON</t>
  </si>
  <si>
    <t>Fentanyl and Ethanol Toxicity</t>
  </si>
  <si>
    <t>SOUTHINGTON, CT
(41.600428, -72.878105)</t>
  </si>
  <si>
    <t>Southington, CT
(41.600428, -72.878105)</t>
  </si>
  <si>
    <t>Acute Combined Oxycodone, Benzodiazepine and Alcohol Toxicities</t>
  </si>
  <si>
    <t>PLAINFIELD</t>
  </si>
  <si>
    <t>Acute Intoxication Due To The Combined Effects Of Fentanyl, Hydroxyzine, And Mirtazapine</t>
  </si>
  <si>
    <t>PLAINFIELD, CT
(41.67731, -71.918131)</t>
  </si>
  <si>
    <t>Plainfield, CT
(41.67731, -71.918131)</t>
  </si>
  <si>
    <t>PLYMOUTH</t>
  </si>
  <si>
    <t>Intoxication due to the combined effects of Heroin, Bupropion, Citalopram/Escitalopram, Olanzapine, and Hydroxyzine</t>
  </si>
  <si>
    <t>PLYMOUTH, CT
(41.671982, -73.052909)</t>
  </si>
  <si>
    <t>Drug Abuse</t>
  </si>
  <si>
    <t>Multidrug Toxicity Including Heroin, Alprazolam, and Clonazepam</t>
  </si>
  <si>
    <t>Took Medication</t>
  </si>
  <si>
    <t>Acute Alprazolam Intoxication, Obesity</t>
  </si>
  <si>
    <t>WILLIMANTIC, CT
(41.711724, -72.211975)</t>
  </si>
  <si>
    <t>Apartment House</t>
  </si>
  <si>
    <t>Hallway</t>
  </si>
  <si>
    <t>ACUTE FENTANYL, HEROIN AND COCAINE TOXICITIES, FLUOXETINE AND OLANZAPINE USE</t>
  </si>
  <si>
    <t>PRESTON</t>
  </si>
  <si>
    <t>PRESTON, CT
(41.530948, -71.97251)</t>
  </si>
  <si>
    <t>PLAINVILLE</t>
  </si>
  <si>
    <t>Acute Intoxication From the Combined Effects of Fentanyl, Acetyl Fentanyl, and 4-ANPP</t>
  </si>
  <si>
    <t>PLAINVILLE, CT
(41.674474, -72.85835)</t>
  </si>
  <si>
    <t>Plainville, CT
(41.674474, -72.85835)</t>
  </si>
  <si>
    <t>Multidrug Toxicity Including Ethanol, Cocaine, Fentanyl, 4-ANPP, And Quetiapine</t>
  </si>
  <si>
    <t>VERNON, CT
(41.818792, -72.479029)</t>
  </si>
  <si>
    <t>PORTLAND</t>
  </si>
  <si>
    <t>Acute Intoxication due to the Combined Effects of Fentanyl and Clonazepam</t>
  </si>
  <si>
    <t>PORTLAND, CT
(41.581345, -72.634112)</t>
  </si>
  <si>
    <t>ACUTE HEROIN, ALCOHOL TOXICITIES, HYDROXYZINE, CYCLOBENZAPRINE USE</t>
  </si>
  <si>
    <t>Jewett City, CT
(41.606767, -71.98126)</t>
  </si>
  <si>
    <t>Acute fentanyl and xylazine intoxication</t>
  </si>
  <si>
    <t>Guilford, CT
(41.281228, -72.681651)</t>
  </si>
  <si>
    <t>School, Trade</t>
  </si>
  <si>
    <t>Acute Intoxication Including Fentanyl, Heroin, and Cocaine</t>
  </si>
  <si>
    <t>Acute Intoxication by the Combined Effects of Fentanyl, Para-Fluorofentanyl, Cocaine, Alprazolam, Lidocaine, and Doxylamine</t>
  </si>
  <si>
    <t>Complications of Methadone and Clonazepam Intoxication</t>
  </si>
  <si>
    <t>Royal Inn</t>
  </si>
  <si>
    <t>Acute Intoxication from the Combined Effects of Cocaine, Heroin, Bupropion, Duloxetine, Desmethylsertraline, Hydroxyzine, codeine</t>
  </si>
  <si>
    <t>BUPREN</t>
  </si>
  <si>
    <t>FRANKLIN</t>
  </si>
  <si>
    <t>Used Multiple Medications</t>
  </si>
  <si>
    <t>Acute Combined Methadone, Morphine, Oxycodone, Quetiapine and Clonazepam Toxicities</t>
  </si>
  <si>
    <t>Atherosclerotic Coronary Artery Disease</t>
  </si>
  <si>
    <t>MORPH</t>
  </si>
  <si>
    <t>FRANKLIN, CT
(41.611549, -72.145949)</t>
  </si>
  <si>
    <t>Acute Methadone Intoxication</t>
  </si>
  <si>
    <t>Chronic Alcoholism</t>
  </si>
  <si>
    <t>Acute Intoxication From the Combined Effects of Fentanyl, Heroin, Alcohol, and Doxylamine</t>
  </si>
  <si>
    <t>Acute Fentanyl and Alprazolam</t>
  </si>
  <si>
    <t>Recent Cocaine use</t>
  </si>
  <si>
    <t>Acute IntoxicationCombined Effects of Butalbital and Heroin</t>
  </si>
  <si>
    <t>Acute intoxication due to the combined effects of heroin, Diazepam and ethanol</t>
  </si>
  <si>
    <t>Other, Public Buildings</t>
  </si>
  <si>
    <t>Acute Intoxication due to the Combined Effects of Fentanyl and Heroin</t>
  </si>
  <si>
    <t>Acute Intoxication due to the Combined Effects of Fentanyl,Heroin, Amphetamine, Etizolam, and Ethanol</t>
  </si>
  <si>
    <t>Shelton, CT
(41.316843, -73.092968)</t>
  </si>
  <si>
    <t>GRANBY</t>
  </si>
  <si>
    <t>Acute Intoxication From the Combined Effects of Fentanyl, Xylazine, and Despropionyl Fentanyl (4-ANPP)</t>
  </si>
  <si>
    <t>GRANBY, CT
(41.951103, -72.786055)</t>
  </si>
  <si>
    <t>Granby, CT
(41.951103, -72.786055)</t>
  </si>
  <si>
    <t>Ethanol, Fentanyl, and Heroin</t>
  </si>
  <si>
    <t>NEWARK</t>
  </si>
  <si>
    <t>ESSEX</t>
  </si>
  <si>
    <t>NJ</t>
  </si>
  <si>
    <t>University or College</t>
  </si>
  <si>
    <t>Took non-prescription synthetic opioid</t>
  </si>
  <si>
    <t>Dorm Room</t>
  </si>
  <si>
    <t>Toxic Effects of para-Fluorobutyryl Fentanyl/FIBF</t>
  </si>
  <si>
    <t>NEWARK, CT
(41.524304, -72.075821)</t>
  </si>
  <si>
    <t>CHESTER</t>
  </si>
  <si>
    <t>Methadone and Oxycodone Toxicity</t>
  </si>
  <si>
    <t>CHESTER, CT
(41.40159, -72.453465)</t>
  </si>
  <si>
    <t>Chester, CT
(41.40159, -72.453465)</t>
  </si>
  <si>
    <t>Intoxication due to the Combined Effects of Ethanol and Morphine</t>
  </si>
  <si>
    <t>morphine</t>
  </si>
  <si>
    <t>Acute Intoxication From the Combined Effects of Fentanyl, Heroin, and Methadone</t>
  </si>
  <si>
    <t>MARLBOROUGH, CT
(41.632043, -72.461309)</t>
  </si>
  <si>
    <t>Acute heroin and Fentanyl intoxication</t>
  </si>
  <si>
    <t>Acute Intoxication Due To The Combined Effects Of Fentanyl And Clonazepam</t>
  </si>
  <si>
    <t>Acute Intoxication By The Combined Effects Of Alprazolam, Fentanyl, And Morphine</t>
  </si>
  <si>
    <t>Multidrug Toxicity Including Fentanyl, 4-ANPP, para-Fluoroisobutyrylfentanyl, and Heroin</t>
  </si>
  <si>
    <t>WINSTED</t>
  </si>
  <si>
    <t>Heroin and Ethanol Toxicity</t>
  </si>
  <si>
    <t>WINSTED, CT
(41.925393, -73.068845)</t>
  </si>
  <si>
    <t>Winsted, CT
(41.925393, -73.068845)</t>
  </si>
  <si>
    <t>Complications of acute and chronic substance use (cocaine and fentanyl)</t>
  </si>
  <si>
    <t>Acetyl Fentanyl, Despropionyl-Fentanyl, and Furanyl-Fentanyl</t>
  </si>
  <si>
    <t>Acute Intoxication Combined Effects of Olanzapine, Fentanyl, and Acetyl Fentanyl</t>
  </si>
  <si>
    <t>Acute Intoxication due to the Combined Effects of Heroin and Alcohol</t>
  </si>
  <si>
    <t>NIANTIC</t>
  </si>
  <si>
    <t>Starlight Motel</t>
  </si>
  <si>
    <t>Acute Intoxication Combined Effects of Ethanol, Diazepam, Xylazine, Trazodone, and Fentanyl</t>
  </si>
  <si>
    <t>NIANTIC, CT
(41.32694, -72.193664)</t>
  </si>
  <si>
    <t>Niantic, CT
(41.32694, -72.193664)</t>
  </si>
  <si>
    <t>Acute intoxication from the combined effects of heroin, Fentanyl, Acetyl Fentanyl and alcohol</t>
  </si>
  <si>
    <t>Ischemic Heart Disease</t>
  </si>
  <si>
    <t>Acute intoxication from the combined effects of heroin, Acetyl Fentanyl, alcohol and O-Desmethylvenlafaxine</t>
  </si>
  <si>
    <t>Acute Intoxication with Fentanyl and Heroin</t>
  </si>
  <si>
    <t>Fairfield, CT
(41.143322, -73.249812)</t>
  </si>
  <si>
    <t>Acute Intoxication Due To The Combined Effects Of Heroin, Fentanyl, Buprenorphine, And Sertraline</t>
  </si>
  <si>
    <t>PORT CHESTER</t>
  </si>
  <si>
    <t>WESTCHESTER</t>
  </si>
  <si>
    <t>Acute Intoxication due to the Combined Effects of Fentanyl, Acetyl Fentanyl, and Heroin</t>
  </si>
  <si>
    <t>PORT CHESTER, CT
(41.558102, -72.853897)</t>
  </si>
  <si>
    <t>Acute Loperamide Intoxication</t>
  </si>
  <si>
    <t>Cocaine and Oxycodone Intoxication</t>
  </si>
  <si>
    <t>Other Specified Place</t>
  </si>
  <si>
    <t>Acute Xylazine and Fentanyl Intoxication</t>
  </si>
  <si>
    <t>Shed</t>
  </si>
  <si>
    <t>Acute Intoxication From the Combined Effects of Cocaine, Fentanyl, and Alcohol</t>
  </si>
  <si>
    <t>West Hartford, CT
(41.762008, -72.741807)</t>
  </si>
  <si>
    <t>LISBON</t>
  </si>
  <si>
    <t>Complications Of Pontine Hemorrhage Acute Cocaine Use</t>
  </si>
  <si>
    <t>Hypertensive Cardiovascular Disease, Diabetes Mellitus</t>
  </si>
  <si>
    <t>LISBON, CT
(41.614599, -71.960584)</t>
  </si>
  <si>
    <t>Acute Intoxication from the Combined Effects of Fentanyl and Alprazolam</t>
  </si>
  <si>
    <t>Ingested medications and ethanol</t>
  </si>
  <si>
    <t>Acute intoxication due to the combined effects of buprenorphine, gabapentin, and ethanol</t>
  </si>
  <si>
    <t>bupren</t>
  </si>
  <si>
    <t>Acute fentanyl and heroin intoxication</t>
  </si>
  <si>
    <t>Lung Cancer</t>
  </si>
  <si>
    <t>Acute Intoxication Due To The Combined Effects Of Fentanyl, Cocaine And Heroin</t>
  </si>
  <si>
    <t>Acute intoxication due to the combined effects of heroin and ethanol</t>
  </si>
  <si>
    <t>Acute and chronic alcohol/substance use disorder</t>
  </si>
  <si>
    <t>Acute intoxication the combined effects fentanyl and ethanol</t>
  </si>
  <si>
    <t>Acute Oxycodone and Benzodiazepine Intoxication</t>
  </si>
  <si>
    <t>Alprazolam, Fentanyl, and Oxycodone</t>
  </si>
  <si>
    <t>drug use</t>
  </si>
  <si>
    <t>Acute Intoxication due to the Combined Effects of Cocaine, Fentanyl and Acetyl Fentanyl</t>
  </si>
  <si>
    <t>Cocaine and Heroin</t>
  </si>
  <si>
    <t>Hypertensive Cardiovascular Disease  and Acute Phencyclidine Intoxication</t>
  </si>
  <si>
    <t>Acute intoxication due to the combined effects of fentanyl, cocaine, xylazine, and ethanol</t>
  </si>
  <si>
    <t>Multidrug Toxicity Including Heroin, Fentanyl, and 4-ANPP</t>
  </si>
  <si>
    <t>Howard Johnson Hotel</t>
  </si>
  <si>
    <t>Intoxication due to the Combined Effects of Cocaine and Heroin</t>
  </si>
  <si>
    <t>Acute Intoxication due to the Combined Effects of Fentanyl, Alprazolam, and Clonazepam</t>
  </si>
  <si>
    <t>Quality Inn</t>
  </si>
  <si>
    <t>Intoxication due to the Combined Effects of Ethanol, Cocaine, and Morphine</t>
  </si>
  <si>
    <t>Acute intoxication due to the combined effects of fentanyl and citalopram/escitalopram</t>
  </si>
  <si>
    <t>WALLINGFORD, CT
(41.454408, -72.818414)</t>
  </si>
  <si>
    <t>Ethanol and Fentanyl</t>
  </si>
  <si>
    <t>Acute Intoxication by the Combined Effects of Fentanyl and Heroin</t>
  </si>
  <si>
    <t>NORTHFORD</t>
  </si>
  <si>
    <t>NORTHFORD, CT
(41.3936, -72.791702)</t>
  </si>
  <si>
    <t>Northford, CT
(41.3936, -72.791702)</t>
  </si>
  <si>
    <t>Multidrug Toxicity Including Fentanyl, Ethanol, Morphine, and Cocaine</t>
  </si>
  <si>
    <t>Acute intoxication due to the combined effects of fentanyl and morphine</t>
  </si>
  <si>
    <t>Multidrug Toxicity Including Heroin, Fentanyl, Alprazolam, and Diazepam</t>
  </si>
  <si>
    <t>Acute intoxication due to the combined effects of fentanyl, heroin, methadone, alprazolam, etizolam, and ethanol</t>
  </si>
  <si>
    <t>Acute Intoxication Due To The Combined Effects Of Fentanyl And Diphenhydramine</t>
  </si>
  <si>
    <t>STERLING</t>
  </si>
  <si>
    <t>Other, Farm or Ranch</t>
  </si>
  <si>
    <t>Farm</t>
  </si>
  <si>
    <t>Fentanyl and Heroin</t>
  </si>
  <si>
    <t>STERLING, CT
(41.707458, -71.829067)</t>
  </si>
  <si>
    <t>Sterling, CT
(41.707458, -71.829067)</t>
  </si>
  <si>
    <t>Acute Intoxication Due To The Combined Effects Of Fentanyl And Heroin</t>
  </si>
  <si>
    <t>Acute intoxication due to the combined effects of cocaine, fentanyl, amphetamine, gabapentin, trazodone, hydroxyzine, cyclobenzaprine, chlordiazepoxide, promethazine, and alcohol</t>
  </si>
  <si>
    <t>Acute Intoxication Combined Effects of Alprazolam, Etizolam, and Oxymorphone</t>
  </si>
  <si>
    <t>Acute Intoxication Due To The Combined Effects Of Fentanyl, Morphine, And Alcohol</t>
  </si>
  <si>
    <t>Cocaine and Heroin Toxicity</t>
  </si>
  <si>
    <t>Hebron, CT
(41.658069, -72.366324)</t>
  </si>
  <si>
    <t>Complications Following Acute Intoxication due to the Combined Effects of Heroin and Fentanyl</t>
  </si>
  <si>
    <t>Acute Intoxication Due To The Combined Effects Of Fentanyl, Xylazine, Clonazepam, And Chlorpromazine</t>
  </si>
  <si>
    <t>Acute Intoxication From The Combined Effects Of Fentanyl, Oxycodone, And 4-ANPP</t>
  </si>
  <si>
    <t>Acute intoxication due to the combined effects of fentanyl, diazepam, phenobarbital, and alcohol</t>
  </si>
  <si>
    <t>West Haven, CT
(41.272336, -72.949817)</t>
  </si>
  <si>
    <t>PUTAM</t>
  </si>
  <si>
    <t>Intoxication due to the combined effects of Opioids, Duloxetine, Zopiclone, Topiramate, Aripiprazole, Cyclobenzaprine, and Alcohol</t>
  </si>
  <si>
    <t>PUTAM, CT
(41.235001, -73.112198)</t>
  </si>
  <si>
    <t>Used illicit drugs</t>
  </si>
  <si>
    <t>Acute Intoxication Due To The Combined Effects Of Fentanyl And Cocaine</t>
  </si>
  <si>
    <t>Multidrug Toxicity Including Ethanol, Cocaine, Cocaethylene, Fentanyl, 4-ANPP, and Bupropion</t>
  </si>
  <si>
    <t>Chaplin, CT
(41.797715, -72.129312)</t>
  </si>
  <si>
    <t>THOMPSON</t>
  </si>
  <si>
    <t>FABYAN</t>
  </si>
  <si>
    <t>Acute intoxication by the combined effects of cocaine, methamphetamine, fentanyl and heroin.</t>
  </si>
  <si>
    <t>THOMPSON, CT
(41.958546, -71.86272)</t>
  </si>
  <si>
    <t>FABYAN, CT
(42.013599, -71.9403)</t>
  </si>
  <si>
    <t>Thompson, CT
(41.958546, -71.86272)</t>
  </si>
  <si>
    <t>Chronic substance abuse</t>
  </si>
  <si>
    <t>Acute Intoxication due to the Combined Effects of Cocaine, Methadone, and Fentanyl</t>
  </si>
  <si>
    <t>Atherosclerotic Cardiovascular Disease</t>
  </si>
  <si>
    <t>Friend's house</t>
  </si>
  <si>
    <t>Acute Intoxication by the Combined Effects of Fentanyl and Cocaine</t>
  </si>
  <si>
    <t>Other, Residential Institution</t>
  </si>
  <si>
    <t>Cocaine Intoxication</t>
  </si>
  <si>
    <t>Acute Morphine Intoxication</t>
  </si>
  <si>
    <t>BRANFORD</t>
  </si>
  <si>
    <t>Holiday Inn, Room 205</t>
  </si>
  <si>
    <t>Acute Intoxication due to the Combined Effects of Heroin and Mitragynine</t>
  </si>
  <si>
    <t>mitragine</t>
  </si>
  <si>
    <t>BRANFORD, CT
(41.279802, -72.81404)</t>
  </si>
  <si>
    <t>Branford, CT
(41.279802, -72.81404)</t>
  </si>
  <si>
    <t>Acute Intoxication By The Combined Effects Of Lamotrigine, Cyclobenzaprine, And Oxycodone</t>
  </si>
  <si>
    <t>Acute Intoxication due to the Combined Effects of Fentanyl, Cocaine and Alprazolam</t>
  </si>
  <si>
    <t>Acute Intoxication By The Combined Effects Of Fentanyl And Cyclobenzaprine</t>
  </si>
  <si>
    <t>Acute Intoxication Due To The Combined Effects Of Fentanyl, Oxycodone And Amphetamine</t>
  </si>
  <si>
    <t>Oxycodone Intoxication</t>
  </si>
  <si>
    <t>Acute Intoxication From the Combined Effects of Fentanyl, Valeryl Fentanyl, and 4-ANPP</t>
  </si>
  <si>
    <t>Home</t>
  </si>
  <si>
    <t>Acute Intoxication By The Combined Effects of Cocaine and Fentanyl</t>
  </si>
  <si>
    <t>Acute Intoxication from the Combined Effects of Heroin, Alcohol, and Mirtazapine</t>
  </si>
  <si>
    <t>Acute Intoxication by the Combined Effects of Fentanyl, Heroin, Tramadol, and Diphenhydramine</t>
  </si>
  <si>
    <t>Acute Intoxication By The Combined Effects Of Ethanol, Diphenhydramine, And Fentanyl</t>
  </si>
  <si>
    <t>Acute intoxication due to the combined effects of fentanyl, cocaine, and heroin</t>
  </si>
  <si>
    <t>WINDSOR</t>
  </si>
  <si>
    <t>Flamingo Inn Room 147</t>
  </si>
  <si>
    <t>Acute and chronic cocaine abuse</t>
  </si>
  <si>
    <t>WINDSOR, CT
(41.852781, -72.64379)</t>
  </si>
  <si>
    <t>Windsor, CT
(41.852781, -72.64379)</t>
  </si>
  <si>
    <t>BAKERSVILE</t>
  </si>
  <si>
    <t>BAKERSVILLE</t>
  </si>
  <si>
    <t>Acute Intoxication from the Combined Effects of Cocaine and Fentanyl</t>
  </si>
  <si>
    <t>WESTBROOK, CT
(41.283357, -72.441654)</t>
  </si>
  <si>
    <t>BAKERSVILE, CT
(41.831902, -73.030602)</t>
  </si>
  <si>
    <t>Bakersville, CT
(41.831902, -73.030602)</t>
  </si>
  <si>
    <t>EAST HAMPTON</t>
  </si>
  <si>
    <t>Acute Intoxication due to the Combined Effects of Fentanyl, Cocaine and Bupropion</t>
  </si>
  <si>
    <t>EAST HAMPTON, CT
(41.575581, -72.502526)</t>
  </si>
  <si>
    <t>Ruptured Aneurysm of right Iliac Artery with Hemoperitoneum</t>
  </si>
  <si>
    <t>Acute Cocaine</t>
  </si>
  <si>
    <t>MOODUS</t>
  </si>
  <si>
    <t>MOODUS, CT
(41.502843, -72.450318)</t>
  </si>
  <si>
    <t>Moodus, CT
(41.502843, -72.450318)</t>
  </si>
  <si>
    <t>Acute Intoxication Combined Effects of Cocaine, Methadone, Fentanyl, and Heroin</t>
  </si>
  <si>
    <t>COLCHESTER</t>
  </si>
  <si>
    <t>multiple drug use</t>
  </si>
  <si>
    <t>Combined drug toxicity, heroin and ethanol</t>
  </si>
  <si>
    <t>COLCHESTER, CT
(41.57348, -72.332129)</t>
  </si>
  <si>
    <t>Other's Residence</t>
  </si>
  <si>
    <t>Acute Intoxication Combined Effects of Ethanol, Cocaine, Xylazine, and Fentanyl</t>
  </si>
  <si>
    <t>Acute Intoxication due to the Combined Effects of Heroin, Fentanyl, Fluoxetine, and Trazodone</t>
  </si>
  <si>
    <t>Bronchial Asthma</t>
  </si>
  <si>
    <t>Intoxication due to the Combined Effects of Diazepam, Alprazolam, Citalopram/Escitalopram, and Oxycodone</t>
  </si>
  <si>
    <t>Halfway House</t>
  </si>
  <si>
    <t>Acute Intoxication By the Combined Effects of Cocaine, Heroin, Clonazepam. Fentanyl, Acetyl Fentanyl, and Tramadol</t>
  </si>
  <si>
    <t>Stratford Motor Inn</t>
  </si>
  <si>
    <t>Acute Intoxication Combined Effects of Cocaine, Diphenhydramine, and Fentanyl</t>
  </si>
  <si>
    <t>Acute Cocaine and Heroin Toxicities</t>
  </si>
  <si>
    <t>Acute Combined Heroin, Methadone and Nordiazapam Toxicities</t>
  </si>
  <si>
    <t>Cocaine, Heroin and Oxycodone Intoxication</t>
  </si>
  <si>
    <t>Acute Intoxication due to the Combined Effects ofFentanyl, Cocaine, and Diazepam</t>
  </si>
  <si>
    <t>Methadone Toxicity</t>
  </si>
  <si>
    <t>KILLINGLY</t>
  </si>
  <si>
    <t>Multidrug Toxicity Including Fentanyl, 4-ANPP, Xylazine, Aripiprazole, And Citalopram</t>
  </si>
  <si>
    <t>KILLINGLY, CT
(41.803361, -71.885766)</t>
  </si>
  <si>
    <t>Killingly, CT
(41.803361, -71.885766)</t>
  </si>
  <si>
    <t>Acute Cocaine Intoxicaton</t>
  </si>
  <si>
    <t>TARIFFVILLE</t>
  </si>
  <si>
    <t>Acute Intoxication Due to the Combined Effects of Ethanol, Lorazepam, Oxycodone and Trazodone</t>
  </si>
  <si>
    <t>TARIFFVILLE, CT
(41.909606, -72.761945)</t>
  </si>
  <si>
    <t>Tariffville, CT
(41.909606, -72.761945)</t>
  </si>
  <si>
    <t>Acute Intoxication due to the Combined Effects of Cocaine, Ethanol, and Fentanyl</t>
  </si>
  <si>
    <t>Acute Intoxication due to the Combined Effects of Fentanyl, Hydroxyzine and Lorazepam</t>
  </si>
  <si>
    <t>Acute Combined Heroin, Fentanyl and Cocaine Toxicities</t>
  </si>
  <si>
    <t>Carrier Motor Lodge</t>
  </si>
  <si>
    <t>Acute Intoxication From the Combined Effects of Cocaine and Cyclopropyl Fentanyl</t>
  </si>
  <si>
    <t>BLUEMONT</t>
  </si>
  <si>
    <t>CLARKE</t>
  </si>
  <si>
    <t>Complications of Multidrug Toxicity Including Fentanyl, Morphine, and Methadone</t>
  </si>
  <si>
    <t>Complications of Acute Fentanyl Intoxication</t>
  </si>
  <si>
    <t>Acute Intoxication By The Combined Effects Of Fentanyl, Phencyclidine, Cocaine, And Alcohol</t>
  </si>
  <si>
    <t>Took drugs</t>
  </si>
  <si>
    <t>Acute intoxication by the combined effects of fentanyl, diazepam, lorazepam, tramadol, and cyclobenzaprine</t>
  </si>
  <si>
    <t>Multidrug Toxicity Including Heroin, Fentanyl, Acetyl Fentanyl, and 4-ANPP</t>
  </si>
  <si>
    <t>Acute Oxycodone and Ethanol Intoxication</t>
  </si>
  <si>
    <t>Arteriosclerotic Cardiovascular Disease</t>
  </si>
  <si>
    <t>MOUNT VERNON</t>
  </si>
  <si>
    <t>PATTERSON</t>
  </si>
  <si>
    <t>Complications Following Acute Intoxication due to the Combined Effects of Cocaine and Opiates</t>
  </si>
  <si>
    <t>MOUNT VERNON, CT
(41.471699, -72.4133)</t>
  </si>
  <si>
    <t>"Sober House"</t>
  </si>
  <si>
    <t>In vehicle</t>
  </si>
  <si>
    <t>Acute intoxication due to the combined effects of fentanyl and cocaine</t>
  </si>
  <si>
    <t>Preston, CT
(41.530948, -71.97251)</t>
  </si>
  <si>
    <t>Complications of Multidrug Toxicity Including Fentanyl, Morphine, Risperidone, Amitriptyline, and Carbamazepine</t>
  </si>
  <si>
    <t>Other, Other Outdoor Area</t>
  </si>
  <si>
    <t>Acute Intoxication by the Combined Effects of Fentanyl, Heroin, and Hydroxyzine</t>
  </si>
  <si>
    <t>Acute Fentanyl and Phencylidine Intoxication</t>
  </si>
  <si>
    <t>Acute Intoxication By The Combined Effects Of Fentanyl, Xylazine, Heroin, Cocaine, Gabapentin, Sertraline, Quetiapine, Olanzapine, Amitriptyline, And Mirtazapine</t>
  </si>
  <si>
    <t>Acute Intoxication Due To The Combined Effects Of Fentanyl, Morphine (Heroin), Methamphetamine And Phencyclidine</t>
  </si>
  <si>
    <t>Complications Of Right Vertebral Artery Dissection Hypertensive Cardiovascular Disease And Acute Cocaine Intoxication</t>
  </si>
  <si>
    <t>WAUREGAN</t>
  </si>
  <si>
    <t>Acute Intoxication by the Combined Effects of Fentanyl, Xylazine, Methadone, Alcohol, Alprazolam, and Diphenhydramine</t>
  </si>
  <si>
    <t>WAUREGAN, CT
(41.74589, -71.912218)</t>
  </si>
  <si>
    <t>Wauregan, CT
(41.74589, -71.912218)</t>
  </si>
  <si>
    <t>Family residence</t>
  </si>
  <si>
    <t>Acute Intoxication From the Combined Effects of Cocaine, Fentanyl, Acetyl Fentanyl, Oxycodone, and Alcohol</t>
  </si>
  <si>
    <t>VERNON-ROCKVILLE</t>
  </si>
  <si>
    <t>Acute Intoxication Combined Effects of Ethanol, Thioridazine, Fentanyl, and Heroin</t>
  </si>
  <si>
    <t>VERNON-ROCKVILLE, CT
(41.841599, -72.4683)</t>
  </si>
  <si>
    <t>Acute Intoxication due to the Combined Effects of Fentanyl, Acetyl Fentanyl and Heroin</t>
  </si>
  <si>
    <t>Multiple Drug Use</t>
  </si>
  <si>
    <t>Combined Drug Toxicity, Heroin and Ethanol</t>
  </si>
  <si>
    <t>Used multiple medications and cocaine</t>
  </si>
  <si>
    <t>ACUTE COMBINED OXYCODONE, HYDROMORPHONE, ZOLPIDEM, CYCLOBENZAPRINE, DIAZEPAM AND CITALOPRAM TOXICITIES, RECENT COCAINE USE</t>
  </si>
  <si>
    <t>Acute intoxication due to the combined effects of fentanyl, xylazine, and methadone</t>
  </si>
  <si>
    <t>SALISBURY</t>
  </si>
  <si>
    <t>Usage of Multiple Drugs</t>
  </si>
  <si>
    <t>Combined Toxicity of Opiates, Nordiazapine, Buprenorphine and Mitragynine</t>
  </si>
  <si>
    <t>SALISBURY, CT
(41.983411, -73.422268)</t>
  </si>
  <si>
    <t>Salisbury, CT
(41.983411, -73.422268)</t>
  </si>
  <si>
    <t>EAST HADDAM</t>
  </si>
  <si>
    <t>EAST HADDAM, CT
(41.452557, -72.461201)</t>
  </si>
  <si>
    <t>East Haddam, CT
(41.452557, -72.461201)</t>
  </si>
  <si>
    <t>Acute Intoxication from the Combined Effects of Heroin, Fentanyl, Methadone and Alprazolam</t>
  </si>
  <si>
    <t>CROMWELL</t>
  </si>
  <si>
    <t>Super 8 Motel</t>
  </si>
  <si>
    <t>Ethanol, Cocaine and Heroin Intoxication</t>
  </si>
  <si>
    <t>CROMWELL, CT
(41.595859, -72.645562)</t>
  </si>
  <si>
    <t>Cromwell, CT
(41.595859, -72.645562)</t>
  </si>
  <si>
    <t>Acute Intoxication due to the Combined Effects of Heroin, Cocaine, Alcohol and Diphenhydramine</t>
  </si>
  <si>
    <t>Acute Intoxication due to the Combined Effects ofCocaine, Ethanol, and Heroin</t>
  </si>
  <si>
    <t>Acute Intoxication Due To The Combined Effects Of Fentanyl, Cocaine, Xylazine And Alcohol</t>
  </si>
  <si>
    <t>Intravenous drug abuse</t>
  </si>
  <si>
    <t>Complications Of Acute And Chronic Substance Abuse Including Fentanyl, Cocaine, Xylazine, And Methadone</t>
  </si>
  <si>
    <t>Acute Fentanyl and Phencyclidine Intoxication</t>
  </si>
  <si>
    <t>Acute intoxication due to the combined effects of fentanyl, heroin, and ethanol</t>
  </si>
  <si>
    <t>Acute Intoxication by the Combined Effects of Ethanol, Diazepam, Clonazepam, and Fentanyl</t>
  </si>
  <si>
    <t>SHARON</t>
  </si>
  <si>
    <t>SHARON, CT
(41.87943, -73.478873)</t>
  </si>
  <si>
    <t>Sharon, CT
(41.87943, -73.478873)</t>
  </si>
  <si>
    <t>YMCA-Parking Lot</t>
  </si>
  <si>
    <t>Acute intoxication due to the combined effects of morphine, cocaine and ethanol</t>
  </si>
  <si>
    <t>WOODBURY</t>
  </si>
  <si>
    <t>in vehicle</t>
  </si>
  <si>
    <t>WOODBURY, CT
(41.545058, -73.208654)</t>
  </si>
  <si>
    <t>Acute Intoxication Due To The Combined Effects Of Fentanyl And Xylazine</t>
  </si>
  <si>
    <t>Acute intoxication due to the combined effects of fentanyl, cocaine, and clonazepam</t>
  </si>
  <si>
    <t>Acute Intoxication Due To The Combined Effects of Heroin and Alcohol</t>
  </si>
  <si>
    <t>Acute Intoxication Combined Effects of Ethanol, Para-Fluorofentanyl, and Fentanyl</t>
  </si>
  <si>
    <t>Multidrug Toxicity Including Methadone, Gabapentin, and Alprazolam</t>
  </si>
  <si>
    <t>Complications of Acute Methadone Intoxication</t>
  </si>
  <si>
    <t>Combined Acute Fentanyl and Alcohol Toxicities</t>
  </si>
  <si>
    <t>Acute and Chronic Substance Abuse (Buprenorphine, Clonazepam, and Ethanol)</t>
  </si>
  <si>
    <t>Intoxication due to the combined effects of Cocaine and Oxycodone</t>
  </si>
  <si>
    <t>Heroin Overdose</t>
  </si>
  <si>
    <t>Opiate Toxicity</t>
  </si>
  <si>
    <t>Acute Intoxication due to the Combined Effects of Ethanol, Clonazepam, Nortriptyline, and Oxycodone</t>
  </si>
  <si>
    <t>Acute Intoxication Due to the Combined Effects of Fentanyl, Ethanol, Clonazepam, Bupropion, Lamotrigine, Doxepin and Mitragynine</t>
  </si>
  <si>
    <t>Acute Intoxication By The Combined Effects Of Fentanyl And Heroin</t>
  </si>
  <si>
    <t>Acute Intoxication By The Combined Effects Of Ethanol, 7-Amino Clonazepam, Cocaine, Phenytoin, Gabapentin, Cyclobenzaprine, And Fentanyl</t>
  </si>
  <si>
    <t>ELLINGTON</t>
  </si>
  <si>
    <t>Combined Effects of Fentanyl and Heroin</t>
  </si>
  <si>
    <t>ELLINGTON, CT
(41.903847, -72.470262)</t>
  </si>
  <si>
    <t>Ellington, CT
(41.903847, -72.470262)</t>
  </si>
  <si>
    <t>Acute intoxication by the combined effects of fentanyl, cocaine, and xylazine</t>
  </si>
  <si>
    <t>Took Medications</t>
  </si>
  <si>
    <t>Acute Intoxication due to the Combined Effects of Tramadol, Codeine and Butalbital</t>
  </si>
  <si>
    <t>codeine</t>
  </si>
  <si>
    <t>EAST CANAAN</t>
  </si>
  <si>
    <t>Acute Intoxication From the Combined Effects of Fentanyl, Heroin,Dextro/Levo Methorphan, Dextrorphan/Levorphanol, Hydroxyzine,Chlordiazepoxide, Nordiazepam, and Topiramate</t>
  </si>
  <si>
    <t>EAST CANAAN, CT
(42.013302, -73.284203)</t>
  </si>
  <si>
    <t>East Canaan, CT
(42.013302, -73.284203)</t>
  </si>
  <si>
    <t>Acute Intoxication By The Combined Effects Of Fentanyl And Morphine</t>
  </si>
  <si>
    <t>Multidrug Toxicity Including Ethanol, Fentanyl, 4-ANPP, And Alprazolam</t>
  </si>
  <si>
    <t>Acute Intoxication Due To The Combined Effects Of Fentanyl, Xylazine, Nordiazepam, And Alcohol</t>
  </si>
  <si>
    <t>Acute Intoxication From the Combined Effects of Fentanyl, Acetyl Fentanyl,Heroin, Flubromazolam, and Alcohol</t>
  </si>
  <si>
    <t>Acute Intoxication due to the Combined Effects of Ethanol and Fentanyl</t>
  </si>
  <si>
    <t>TRUMBULL</t>
  </si>
  <si>
    <t>Acute Intoxication by the Combined Effects of Para-Fluorofentanyl, Xylazine, and Fentanyl</t>
  </si>
  <si>
    <t>TRUMBULL, CT
(41.257379, -73.219533)</t>
  </si>
  <si>
    <t>Trumbull, CT
(41.257379, -73.219533)</t>
  </si>
  <si>
    <t>Multidrug Toxicity Including Cocaine, Fentanyl, 4-ANPP, P-Fluorofentanyl, Gabapentin, And Sertraline</t>
  </si>
  <si>
    <t>Acute Intoxication Combined Effects of Ethanol, Cocaine, Citalopram/Escitalopram, and Fentanyl</t>
  </si>
  <si>
    <t>South Windsor, CT
(41.826827, -72.553262)</t>
  </si>
  <si>
    <t>Friends Residence</t>
  </si>
  <si>
    <t>Acute Cocaine Toxicity</t>
  </si>
  <si>
    <t>Combined Alcohol and Medications</t>
  </si>
  <si>
    <t>Acute Intoxication due to the Combined Effects of Alcohol, Methadone, Hydroxyzine, Nordiazepam, Quetiapine and Bupropion</t>
  </si>
  <si>
    <t>Fentanyl Intoxication</t>
  </si>
  <si>
    <t>Acute Intoxication Combined Effects Of Ethanol, Clonazepam, Cocaine, Xylazine, Zolpidem, Gabapentin, Citalopram/Escitalopram, And Fentanyl</t>
  </si>
  <si>
    <t>Acute Intoxication Due To The Combined Effects of Cocaine, Heroin and Alprazolam</t>
  </si>
  <si>
    <t>Acute Intoxication The Combined Effects of Fentanyl, Clonazepam and Alprazolam</t>
  </si>
  <si>
    <t>Multidrug Toxicity Including Cocaine, Fentanyl, and 4-ANPP</t>
  </si>
  <si>
    <t>Multidrug Toxicity Including Cocaine, Ethanol, Heroin, Fentanyl, 4-ANPP, Xylazine, Lorazepam, Diphenhydramine, And Olanzapine</t>
  </si>
  <si>
    <t>Plymouth, CT
(41.671982, -73.052909)</t>
  </si>
  <si>
    <t>ACUTE FENTANYL TOXICITY</t>
  </si>
  <si>
    <t>Acute Intoxication From The Combined Effects Of Fentanyl, Phencyclidine, And Despropionyl Fentanyl (4-ANPP)</t>
  </si>
  <si>
    <t>Acute Intoxication Due To The Combined Effects Of Fentanyl, Oxycodone, And Methadone</t>
  </si>
  <si>
    <t>Acute IntoxicationCombined Effects of Ethanol and Buprenorphine</t>
  </si>
  <si>
    <t>HIGHLAND</t>
  </si>
  <si>
    <t>ULSTER</t>
  </si>
  <si>
    <t>HIGHLAND, CT
(41.565601, -72.738602)</t>
  </si>
  <si>
    <t>Acute Intoxication due to the Combined Effects of Fentanyl, Acetyl Fentanyl, Heroin, Alprazolam, Mitragynine and Ethanol</t>
  </si>
  <si>
    <t>Acute Intoxication From the Combined Effects of Cocaine, Fentanyl, Bupropion, Gabapentin, and 4-ANPP</t>
  </si>
  <si>
    <t>Multidrug Toxicity Including Cocaine, Amphetamine, Fentanyl, and 4-ANPP</t>
  </si>
  <si>
    <t>FARMINGTON</t>
  </si>
  <si>
    <t>ACUTE INTOXICATION DUE TO THE COMBINED EFFECTS OF FENTANYL, TRAZODONE AND MCPP</t>
  </si>
  <si>
    <t>FARMINGTON, CT
(41.72651, -72.824947)</t>
  </si>
  <si>
    <t>Farmington, CT
(41.72651, -72.824947)</t>
  </si>
  <si>
    <t>Combined Medication with Alcohol</t>
  </si>
  <si>
    <t>Complications of Acute Intoxication due to the Combined Effects of Diphenhydramine and Ethanol</t>
  </si>
  <si>
    <t>Mother's residence</t>
  </si>
  <si>
    <t>Acute Intoxication due to the Combined Effects of Benzodiazepines, Doxylamine, and Oxycodone</t>
  </si>
  <si>
    <t>TOLLAND, CT
(41.872445, -72.369671)</t>
  </si>
  <si>
    <t>Acute Intoxication Due To The Combined Effects Of Fentanyl, Hydromorphone And Butalbital</t>
  </si>
  <si>
    <t>NEW CANAAN</t>
  </si>
  <si>
    <t>Acute Intoxication due to the Combined Effects of Fentanyl, Heroin, Tramadol and Alcohol</t>
  </si>
  <si>
    <t>NEW CANAAN, CT
(41.148498, -73.493705)</t>
  </si>
  <si>
    <t>New Canaan, CT
(41.148498, -73.493705)</t>
  </si>
  <si>
    <t>STORRS</t>
  </si>
  <si>
    <t>Acute Intoxication due to the Combined Effects of Alprazolam, Amphetamine, and Buprenorphine</t>
  </si>
  <si>
    <t>Bupreno</t>
  </si>
  <si>
    <t>STORRS, CT
(41.801124, -72.240997)</t>
  </si>
  <si>
    <t>Storrs, CT
(41.801124, -72.240997)</t>
  </si>
  <si>
    <t>SOMERS</t>
  </si>
  <si>
    <t>SOMERS, CT
(41.985524, -72.447503)</t>
  </si>
  <si>
    <t>Somers, CT
(41.985524, -72.447503)</t>
  </si>
  <si>
    <t>Acute Intoxication due to the Combined Effects of Fentanyl, Cocaine and Heroin</t>
  </si>
  <si>
    <t>Baymont Inn</t>
  </si>
  <si>
    <t>Acute Intoxication due to the Combined Effects of Fentanyl, Cocaine and Gabapentin</t>
  </si>
  <si>
    <t>Acute Intoxication due to the Combined Effects of Fentanyl, Alprazolam, and Ethanol</t>
  </si>
  <si>
    <t>Atherosclerotic Cardiovascular Disease, Cardiac hypertrophy</t>
  </si>
  <si>
    <t>Acute Intoxication By The Combined Effects Of Fentanyl And Citalopram/Escitalopram</t>
  </si>
  <si>
    <t>Acute Intoxication From The Combined Effects Of Fentanyl, Heroin, Clonazepam, Amitriptyline, Nortriptyline, Amphetamine, And 4-ANPP</t>
  </si>
  <si>
    <t>Residential building</t>
  </si>
  <si>
    <t>Acute Intoxication due to the Combined Effects of Acetyl Fentanyl, Cocaine, Ethanol, Fentanyl, Heroin, and Methadone</t>
  </si>
  <si>
    <t>Acute Ethanol and Fentanyl Intoxication</t>
  </si>
  <si>
    <t>Acute pancreatitis and esophageal perforation complicating chronic alcohol use</t>
  </si>
  <si>
    <t>Acute heroin and fentanyl intoxication</t>
  </si>
  <si>
    <t>Hotel/Motel</t>
  </si>
  <si>
    <t>Acute Intoxication Diazepam, Alprazolam, Cocaine, Fentanyl, and Heroin</t>
  </si>
  <si>
    <t>WOLCOTT</t>
  </si>
  <si>
    <t>Acute intoxication due to the combined effects of heroin, fentanyl, and xylazine</t>
  </si>
  <si>
    <t>WOLCOTT, CT
(41.601588, -72.986414)</t>
  </si>
  <si>
    <t>GALES FERRY</t>
  </si>
  <si>
    <t>Acute Intoxication Due to the Combined Effects of Fentanyl and Heroin</t>
  </si>
  <si>
    <t>GALES FERRY, CT
(41.428833, -72.083756)</t>
  </si>
  <si>
    <t>Gales Ferry, CT
(41.428833, -72.083756)</t>
  </si>
  <si>
    <t>Multidrug Toxicity Including Cocaine, Methadone, Fentanyl, and Heroin</t>
  </si>
  <si>
    <t>Used alcohol and mitragynine</t>
  </si>
  <si>
    <t>Acute Intoxication Due To The Combined Effects Of Ethanol And Mitragynine</t>
  </si>
  <si>
    <t>Acute fentanyl and ethanol intoxication</t>
  </si>
  <si>
    <t>Acute Intoxication by the Combined Effects of Fentanyl, Clonazepam, Gabapentin, and Diphenhydramine</t>
  </si>
  <si>
    <t>Acute Fentanyl and Alcohol Intoxication with Recent Use of Cocaine</t>
  </si>
  <si>
    <t>Acute heroin fentanyl methamphetamine toxicity</t>
  </si>
  <si>
    <t>Acute Combined Heroin, Fentanyl, Methadone, Amphetamine and Alcohol Toxicities</t>
  </si>
  <si>
    <t>Acute Intoxication From the Combined Effects of Cocaine and Heroin</t>
  </si>
  <si>
    <t>Acute Intoxication Combined Effects of Cocaine, Diphenhydramine, Fentanyl, Acetyl Fentanyl, Methamphetamine, and Heroin</t>
  </si>
  <si>
    <t>Acute Intoxication by the Combined Effects of Fentanyl and Diphenhydramine</t>
  </si>
  <si>
    <t>Acute Heroin and Alcohol Toxicities</t>
  </si>
  <si>
    <t>Complicating Acute Cocaine Intoxication</t>
  </si>
  <si>
    <t>Terryville, CT
(41.678437, -73.011233)</t>
  </si>
  <si>
    <t>Vacant Lot</t>
  </si>
  <si>
    <t>Acute Intoxication Due To The Combined Effects Of Cocaine, Fentanyl, Acetyl Fentanyl, And Alcohol</t>
  </si>
  <si>
    <t>Heroin, cocaine</t>
  </si>
  <si>
    <t>Combined Effects of Clonazepam, Cocaine, Quetiapine, and Fentanyl</t>
  </si>
  <si>
    <t>Acute Bronchial Asthma</t>
  </si>
  <si>
    <t>Acute Cocaine, Heroin, Fentanyl and Phencyclidine Toxicities</t>
  </si>
  <si>
    <t>Acute Intoxication Combined Effects of Fentanyl, Cocaine, and Heroin</t>
  </si>
  <si>
    <t>Multidrug Toxicity Including Fentanyl, Heroin, Tramadol, Alprazolam, and Clonazepam</t>
  </si>
  <si>
    <t>Combined Effects of Cocaine and Fentanyl</t>
  </si>
  <si>
    <t>Acute Doxylamine And Fentanyl Intoxication</t>
  </si>
  <si>
    <t>Ruptured cerebral artery aneurysm complicating cocaine use</t>
  </si>
  <si>
    <t>Acute Heroin, Fentanyl, Acetyl Fentanyl and Cocaine Intoxication</t>
  </si>
  <si>
    <t>Multidrug Toxicity Including Ethanol, Heroin, Fentanyl, And 4-ANPP</t>
  </si>
  <si>
    <t>Acute Intoxication From the Combined Effects of Fentanyl, Acetyl Fentanyl, Phencyclidine, Alcohol, 10-Hydroxycarbazepine, Sertraline, Trazodone, Mirtazapine, and Hydroxyzine</t>
  </si>
  <si>
    <t>Multidrug Toxicity Fentanyl, 4-ANPP, Buproion, Fluoxetine, Tramadol, Olanzapine, Gabapentin, Alprazolam, and Clonazepam Metabolite</t>
  </si>
  <si>
    <t>Obesity</t>
  </si>
  <si>
    <t>FENTANYL AND HEROIN TOXICITY</t>
  </si>
  <si>
    <t>Intoxication due to the combined effects of Clonazepam, Duloxeting and Oxycodone</t>
  </si>
  <si>
    <t>Accidental Drug Overdose</t>
  </si>
  <si>
    <t>opiates</t>
  </si>
  <si>
    <t>Acute Intoxication By The Combined Effects Of Fentanyl, Xylazine, Cocaine, Diphenhydramine, And Haloperidol</t>
  </si>
  <si>
    <t>Friend</t>
  </si>
  <si>
    <t>Acute Intoxication Combined Effects of Ethanol and Heroin</t>
  </si>
  <si>
    <t>Acute Intoxication Due To The Combined Effects Of Heroin, Fentanyl and Cocaine</t>
  </si>
  <si>
    <t>Acute Intoxication By The Combined Effects of Fentanyl and Phencyclidine</t>
  </si>
  <si>
    <t>Acute Intoxication due to the Combined Effects of Acetyl Fentanyl, Cocaine, Ethanol, Fentanyl, and Heroin</t>
  </si>
  <si>
    <t>Complications Of Multiple Myeloma</t>
  </si>
  <si>
    <t>Recent Cocaine Use; Chronic Kidney Disease</t>
  </si>
  <si>
    <t>Acute Intoxication due to the Combined Effects of Cocaine, Meprobamate, Fentanyl, Dextro/Levo Methorphan, Morphine, and Oxycodone</t>
  </si>
  <si>
    <t>TAFTVILLE</t>
  </si>
  <si>
    <t>Aunt's Residence</t>
  </si>
  <si>
    <t>Acute Intoxication From the Combined Effects of Fentanyl, Xylazine, Amphetamine, Alprazolam, Citalopram, and Despropionyl Fentanyl (4-ANPP)</t>
  </si>
  <si>
    <t>TAFTVILLE, CT
(41.569698, -72.047798)</t>
  </si>
  <si>
    <t>Taftville, CT
(41.569698, -72.047798)</t>
  </si>
  <si>
    <t>Acute Methadone and Diazepam Intoxication</t>
  </si>
  <si>
    <t>Uncasville, CT
(41.434399, -72.110298)</t>
  </si>
  <si>
    <t>Acute intoxication due to the combined effects of fentanyl, heroin, and cocaine</t>
  </si>
  <si>
    <t>Complications of Acute Cocaine Intoxication</t>
  </si>
  <si>
    <t>Usage of Cocaine and Heroin</t>
  </si>
  <si>
    <t>Massive Pontine Hemorrhage/cocaine</t>
  </si>
  <si>
    <t>Acute Intoxication by the Combined Effects of Fentanyl, Cocaine, Xylazine, and Alcohol</t>
  </si>
  <si>
    <t>Acute Intoxication From the Combined Effects of Fentanyl, Methadone, Alprazolam, and 4-ANPP</t>
  </si>
  <si>
    <t>Sunnyside Inn</t>
  </si>
  <si>
    <t>Acute Furanyl Fentanyl Intoxication</t>
  </si>
  <si>
    <t>Complications Following Acute Intoxication with Opioids, Cocaine and Alcohol</t>
  </si>
  <si>
    <t>Acute Intoxication From The Combined Effects Of Fentanyl, Xylazine, And 4-ANPP</t>
  </si>
  <si>
    <t>substance abuse (injection)</t>
  </si>
  <si>
    <t>Acute Combined Heroin, Fentanyl and Alcohol Toxicities</t>
  </si>
  <si>
    <t>INTOXICATION WITH FENTANYL AND HEROIN, COMBINED WITH LORAZEPAM, SERTRALINE, DEXTROMETHORPHAN</t>
  </si>
  <si>
    <t>Acute Intoxication by the Combined Effects of Ethanol, Alprazolam, Tramadol, Gabapentin, Cyclobenzaprine, and Fentanyl</t>
  </si>
  <si>
    <t>Acute Intoxication From the Combined Effects of Fentanyl and Acetyl Fentanyl</t>
  </si>
  <si>
    <t>Acute intoxication due to the combined effects of fentanyl, xylazine, etizolam, oxycodone, and citalopram</t>
  </si>
  <si>
    <t>Fentanyl Toxicity</t>
  </si>
  <si>
    <t>SEYMOUR</t>
  </si>
  <si>
    <t>Multidrug Toxicity Including Cocaine, Fentanyl, And 4-ANPP</t>
  </si>
  <si>
    <t>SEYMOUR, CT
(41.395594, -73.073581)</t>
  </si>
  <si>
    <t>Seymour, CT
(41.395594, -73.073581)</t>
  </si>
  <si>
    <t>Acute Intoxication From The Combined Effects Of Fentanyl And 4-ANPP</t>
  </si>
  <si>
    <t>STONINGTON</t>
  </si>
  <si>
    <t>STONINGTON, CT
(41.337685, -71.907182)</t>
  </si>
  <si>
    <t>EAST LYME</t>
  </si>
  <si>
    <t>EAST LYME, CT
(41.36677, -72.229584)</t>
  </si>
  <si>
    <t>Acute intoxication due to the combined effects of oxycodone, oxymorphone, alprazolam, methocarbamol, gabapentin, butalbital, diphenhydramine, duloxetine, buspirone, amitriptyline, trazodone, and ethanol</t>
  </si>
  <si>
    <t>Novel Coronavirus (Covid-19) Respiratory Infection</t>
  </si>
  <si>
    <t>Campground</t>
  </si>
  <si>
    <t>Acute Intoxication due to the Combined Effects of Fentanyl, Cocaine and Xylazine</t>
  </si>
  <si>
    <t>COMPLICATIONS OF ACUTE FENTANYL, OPIATE AND BENZODIAZEPINE TOXICITIES</t>
  </si>
  <si>
    <t>SUFFIELD</t>
  </si>
  <si>
    <t>SUFFIELD, CT
(41.983549, -72.663124)</t>
  </si>
  <si>
    <t>Suffield, CT
(41.983549, -72.663124)</t>
  </si>
  <si>
    <t>Acute Intoxication By The Combined Effects Of Cocaine, Cocaethylene, And Methadone</t>
  </si>
  <si>
    <t>Acute intoxication due to the combined effects of fentanyl, gabapentin, diazepam, and ethanol</t>
  </si>
  <si>
    <t>Acute Intoxication By The Combined Effects of Fentanyl, Heroin and Clonazepam</t>
  </si>
  <si>
    <t>Acute Intoxication Due To The Combined Effects Of Fentanyl And Morphine</t>
  </si>
  <si>
    <t>STAFFORD SPRINGS</t>
  </si>
  <si>
    <t>ACUTE FENTANYL TOXICITY COMBINED WITH TRAMADOL AND CYCLOBENZAPRINE</t>
  </si>
  <si>
    <t>STAFFORD SPRINGS, CT
(41.953931, -72.302901)</t>
  </si>
  <si>
    <t>Stafford Springs, CT
(41.953931, -72.302901)</t>
  </si>
  <si>
    <t>Acute Intoxication by the Combined Effects of Fentanyl, Methadone, and Cocaine</t>
  </si>
  <si>
    <t>Broad Brook, CT
(41.912428, -72.545409)</t>
  </si>
  <si>
    <t>ACUTE HEROIN, COCAINE AND FENTANYL TOXICITIES</t>
  </si>
  <si>
    <t>Acute Fentanyl, Methadone and Trazadone Toxicities</t>
  </si>
  <si>
    <t>Other, Industrial Area</t>
  </si>
  <si>
    <t>Industrial Area</t>
  </si>
  <si>
    <t>Acute Intoxication due to the Combined Effects of Fentanyl, Citalopram and Diphenhydramine</t>
  </si>
  <si>
    <t>American Indian or Alaska Native</t>
  </si>
  <si>
    <t>HICKSVILLE</t>
  </si>
  <si>
    <t>NASSAU</t>
  </si>
  <si>
    <t>Casino</t>
  </si>
  <si>
    <t>Acute Intoxication Including Ethanol, Cocaine, and Fentanyl</t>
  </si>
  <si>
    <t>Acute Intoxication Combined Effects of Ethanol, Diazepam, Methadone, Mirtazapine, Hydroxyzine, Fentanyl, and Heroin</t>
  </si>
  <si>
    <t>AMSTON</t>
  </si>
  <si>
    <t>AMSTON, CT
(41.625301, -72.343597)</t>
  </si>
  <si>
    <t>Amston, CT
(41.625301, -72.343597)</t>
  </si>
  <si>
    <t>Acute Intoxication Combined Effects of Ethanol, Clonazepam, Cocaine, Tramadol, Hydroxyzine, and Fentanyl</t>
  </si>
  <si>
    <t>Acute Intoxication Due To The Combined Effects Of Fentanyl, Xylazine And Buprenorphine</t>
  </si>
  <si>
    <t>Acute Intoxication Due To The Combined Effects Of Fentanyl, Cocaine, Oxycodone, Cyclobenzaprine, Amitriptyline, And Nortriptyline</t>
  </si>
  <si>
    <t>CHESHIRE</t>
  </si>
  <si>
    <t>Multidrug Toxicity Including Ethanol, Methadone, Fluoxetine, and Lamotrigine</t>
  </si>
  <si>
    <t>CHESHIRE, CT
(41.498834, -72.901448)</t>
  </si>
  <si>
    <t>Acute Intoxication due to the Combined Effects of Methadone and Alprazolam</t>
  </si>
  <si>
    <t>Acute intoxication due to the combined effects of heroin and methadone</t>
  </si>
  <si>
    <t>Porch</t>
  </si>
  <si>
    <t>ingested ethanol and medications</t>
  </si>
  <si>
    <t>Front Porch of</t>
  </si>
  <si>
    <t>Acute intoxication due to the combined effects of ethanol, Nordiazepam and methadone</t>
  </si>
  <si>
    <t>Acute intoxication by the combined effects of fentanyl, acetyl fentanyl, para-fluorofentanyl, oxycodone and xylazine.</t>
  </si>
  <si>
    <t>Acute Intoxication due to the Combined Effects ofAcetyl Fentanyl and Fentanyl</t>
  </si>
  <si>
    <t>Multidrug Toxicity Including Fentanyl, Acetyl Fentanyl, Morphine, Oxycodone, and Ethanol</t>
  </si>
  <si>
    <t>Hypertensive Cardiovascular Disease, Recent Cocaine Use</t>
  </si>
  <si>
    <t>Acute and Chronic Substance Abuse (Opiates)</t>
  </si>
  <si>
    <t>Acute Heroin Intoxication, recent cocaine</t>
  </si>
  <si>
    <t>Acute intoxication due to the combined effects of heroin and Sertraline</t>
  </si>
  <si>
    <t>UNIONVILLE</t>
  </si>
  <si>
    <t>Acute Intoxication due to the Combined Effects ofAcetyl Fentanyl, Cocaine, and Fentanyl</t>
  </si>
  <si>
    <t>UNIONVILLE, CT
(41.757801, -72.886703)</t>
  </si>
  <si>
    <t>Acute Fentanyl and Heroin Intoxication</t>
  </si>
  <si>
    <t>Complications Following Acute Intoxication Due To The Combined Effects Of Fentanyl, Ethanol, And Gabapentin</t>
  </si>
  <si>
    <t>Acute Intoxication Due to the Combined Effects Of Benzodiazepines, Ethanol, and Methanol</t>
  </si>
  <si>
    <t>N</t>
  </si>
  <si>
    <t>Relax Inn</t>
  </si>
  <si>
    <t>Acute intoxication due to the combined effects of fentanyl, xylazine, and bupropion</t>
  </si>
  <si>
    <t>Multidrug Toxicity Including Ethanol, Cocaine, Cocaethylene, Fentanyl, 4-ANPP, And Trazodone</t>
  </si>
  <si>
    <t>OLD MYSTIC</t>
  </si>
  <si>
    <t>Acute Intoxication From the Combined Effects of Fentanyl, Acetyl Fentanyl, and Methadone</t>
  </si>
  <si>
    <t>OLD MYSTIC, CT
(41.39119, -71.965378)</t>
  </si>
  <si>
    <t>Old Mystic, CT
(41.39119, -71.965378)</t>
  </si>
  <si>
    <t>Acute Intoxication due to the Combined Effects of Ethanol, Lorazepam, Duloxetine, Zolpidem, Cyclobenzaprine, and Prochlorperazine</t>
  </si>
  <si>
    <t>Multidrug Toxicity Including Ethanol, Cocaine, Fentanyl, Oxycodone, Hydrocodone, and Alprazolam</t>
  </si>
  <si>
    <t>Acute heroin, Cocaine, and Clonazepam use</t>
  </si>
  <si>
    <t>Acute Phencyclidine and Heroin Intoxication</t>
  </si>
  <si>
    <t>Hydromorphone and Methadone Intoxication</t>
  </si>
  <si>
    <t>Sidewalk</t>
  </si>
  <si>
    <t>Exterior Alcove</t>
  </si>
  <si>
    <t>Hospital or Emergency Room</t>
  </si>
  <si>
    <t>ACUTE FENTANYL AND HEROIN TOXICITIES COMPLICATING UROSEPSIS OF UNKNOWN ETIOLOGY</t>
  </si>
  <si>
    <t>HYPERTENSIVE AND ARTERIOSCLEROTIC CARDIOVASCULAR DISEASE</t>
  </si>
  <si>
    <t>Acute Intoxication due to the Combined Effects of Fentanyl, Heroin, Mitragynine and Clonazepam</t>
  </si>
  <si>
    <t>Multidrug Toxicity Including Ethanol, Fentanyl, and Diphenhydramine</t>
  </si>
  <si>
    <t>THOMASTON</t>
  </si>
  <si>
    <t>Acute Intoxication due to the Combined Effects of Cocaine, Fentanyl, and Para-fluoroisobutyrylfentanyl</t>
  </si>
  <si>
    <t>THOMASTON, CT
(41.674124, -73.073189)</t>
  </si>
  <si>
    <t>Thomaston, CT
(41.674124, -73.073189)</t>
  </si>
  <si>
    <t>Ingestion/Inhalation</t>
  </si>
  <si>
    <t>Acute intoxication due to the combined effects of fentanyl and hydroxyzine</t>
  </si>
  <si>
    <t>Excessive ingestion of prescribed medications and alcohol</t>
  </si>
  <si>
    <t>Acute Intoxication Due To The Combined Effects Of Bupropion, Gabapentin, Escitalopram, And Alcohol</t>
  </si>
  <si>
    <t>Multidrug Toxicity Including Cocaine, Fentanyl, 4-ANPP, Morphine, Amphetamine, And Citalopram</t>
  </si>
  <si>
    <t>DERBY, CT
(41.322959, -73.089594)</t>
  </si>
  <si>
    <t>Acute Intoxication by the Combined Effects of Alprazolam, Cocaine, Xylazine, Fluoxetine, and Fentanyl</t>
  </si>
  <si>
    <t>Methadone and Zolpidem Intoxication</t>
  </si>
  <si>
    <t>Church</t>
  </si>
  <si>
    <t>Chronic and Recent Cocaine Abuse</t>
  </si>
  <si>
    <t>Multidrug Toxicity Including Ethanol, Cocaine, Cocaethylene, Heroin, Fentanyl, 4-ANPP, Clonazepam, And Gabapentin</t>
  </si>
  <si>
    <t>Other (unknown)</t>
  </si>
  <si>
    <t>Acute Oxycodone and Benzodiazapine Toxicities</t>
  </si>
  <si>
    <t>Acute Intoxication Combined Effects of Tramadol, Prochlorperazine, Fentanyl, and Oxycodone</t>
  </si>
  <si>
    <t>Acute Intoxication due to the Combined Effects of Cocaine, Heroin, and Ethanol</t>
  </si>
  <si>
    <t>Acute Intoxication due to the Combined Effects of Fentanyl, Amphetamine, Diazepam and Diphenhydramine</t>
  </si>
  <si>
    <t>WESTVILLE</t>
  </si>
  <si>
    <t>GLOUCESTER</t>
  </si>
  <si>
    <t>Acute Intoxication due to the Combined Effects of Alprazolam, Fentanyl, Heroin, Tramadol, and Valeryl Fentanyl</t>
  </si>
  <si>
    <t>WESTVILLE, CT
(41.330601, -72.972198)</t>
  </si>
  <si>
    <t>Hydromorphone Intoxication</t>
  </si>
  <si>
    <t>Acute IntoxicationCombined Effects of Ethanol, Chlordiazepoxide, Buproprion, Duloxetine, and Citalopram/Escitalopram</t>
  </si>
  <si>
    <t>Acute Intoxication By The Combined Effects Of Ethanol, Cocaine, Tramadol, Xylazine, And Fentanyl</t>
  </si>
  <si>
    <t>Acute Intoxication Due To The Combined Effects Of Methadone, Alprazolam, And Clonazepam</t>
  </si>
  <si>
    <t>Multidrug Toxicity Including Fentanyl, Acetyl Fentanyl, Heroin, and Sertraline</t>
  </si>
  <si>
    <t>Acute Intoxication due to the Combined Effects of Fentanyl, Methadone, Gabapentin and Citalopram</t>
  </si>
  <si>
    <t>Cardiac Hypertrophy Associated with Obesity</t>
  </si>
  <si>
    <t>ZIONSVILLE</t>
  </si>
  <si>
    <t>Friend's Home</t>
  </si>
  <si>
    <t>Acute Intoxication From the Combined Effects of Cocaine, Fentanyl, Heroin, and alcohol</t>
  </si>
  <si>
    <t>Intracerebellar Hemorrhage Hypertensive Cardiovascular Disease</t>
  </si>
  <si>
    <t>Cocaine Abuse</t>
  </si>
  <si>
    <t>Acute Intoxication Combined Effects of Ethanol, Xylazine, and Fentanyl</t>
  </si>
  <si>
    <t>Acute intoxication due to the combined effects of cocaine and morphine</t>
  </si>
  <si>
    <t>Morphine</t>
  </si>
  <si>
    <t>LEBANON</t>
  </si>
  <si>
    <t>LEBANON, CT
(41.636294, -72.212599)</t>
  </si>
  <si>
    <t>Lebanon, CT
(41.636294, -72.212599)</t>
  </si>
  <si>
    <t>Acute Intoxication due to the Combined Effects ofAcetyl Fentanyl, Alprazolam, Cocaine, Ethanol,Fentanyl, Flubromazolam, and3-Methoxyphencyclidine (Designer Hallucinogen)</t>
  </si>
  <si>
    <t>methoxyPCP</t>
  </si>
  <si>
    <t>Acute intoxication fentanyl, PCP, Cocaine</t>
  </si>
  <si>
    <t>UK</t>
  </si>
  <si>
    <t>Acute Intoxication From the Combined Effects of Fentanyl, Alcohol, and Despropionyl Fentanyl (4-ANPP)</t>
  </si>
  <si>
    <t>CANTON</t>
  </si>
  <si>
    <t>Acute Intoxication From the Combined Effects of Cocaine, Fentanyl, Clonazepam, and Sertraline</t>
  </si>
  <si>
    <t>CANTON, CT
(41.824474, -72.896794)</t>
  </si>
  <si>
    <t>WESTERLY</t>
  </si>
  <si>
    <t>RI</t>
  </si>
  <si>
    <t>WESTERLY, CT
(41.762008, -72.741807)</t>
  </si>
  <si>
    <t>Fentanyl and Morphine Toxicity</t>
  </si>
  <si>
    <t>Multidrug Toxicity Including Ethanol, Fentanyl, 4-ANPP, Lorazepam, Gabapentin, and Levetiracetam</t>
  </si>
  <si>
    <t>Acute Fentanyl, Heroin, Ketamine and Methadone Intoxication</t>
  </si>
  <si>
    <t>KETAMINE</t>
  </si>
  <si>
    <t>Acute Intoxication From The Combined Effects Of Cocaine, Fentanyl, Trazodone, Desmethylsertraline, And 4-ANPP</t>
  </si>
  <si>
    <t>NORTH GROSVENORDALE</t>
  </si>
  <si>
    <t>Acute intoxication due to the combined effects of fentanyl, acetyl fentanyl, and xylazine</t>
  </si>
  <si>
    <t>NORTH GROSVENORDALE, CT
(41.985644, -71.899438)</t>
  </si>
  <si>
    <t>North Grosvenordale, CT
(41.985644, -71.899438)</t>
  </si>
  <si>
    <t>Acute Intoxication by the Combined Effects of Cocaine, Xylazine, Citalopram/Escitalopram, Fentanyl</t>
  </si>
  <si>
    <t>Acute Intoxication by the Combined Effects of Cocaine and Fentanyl</t>
  </si>
  <si>
    <t>Asian, Other</t>
  </si>
  <si>
    <t>Acute Alcohol and Heroin Intoxication</t>
  </si>
  <si>
    <t>Acute Intoxication due to the Combined Effects of Cocaine and Alcohol</t>
  </si>
  <si>
    <t>NAPLES</t>
  </si>
  <si>
    <t>COLLIER</t>
  </si>
  <si>
    <t>Acute intoxication due to the combined effects of morphine, Hydromorphone and Topiramate</t>
  </si>
  <si>
    <t>Complications Of Acute Cocaine Intoxication</t>
  </si>
  <si>
    <t>ACUTE HEROIN TOXICITY, HYDROXYZINE, CITALOPRAM USE, recent cocaine</t>
  </si>
  <si>
    <t>WAKEFIELD</t>
  </si>
  <si>
    <t>Multidrug Toxicity Including Cocaine, Heroin, and Alprazolam</t>
  </si>
  <si>
    <t>WAKEFIELD, CT
(41.733101, -72.942497)</t>
  </si>
  <si>
    <t>Acute Intoxication by the Combined Effects of Ethanol, Methadone, Phencyclidine, Amphetamine, and Methamphetamine</t>
  </si>
  <si>
    <t>Intoxication due to the Combined Effects of Ethanol, Diazepam, Lorazepam, Clonazepam, Methocarbanol , and Oxycodone</t>
  </si>
  <si>
    <t>WASHINGTON, CT
(41.631357, -73.310688)</t>
  </si>
  <si>
    <t>Washington, CT
(41.631357, -73.310688)</t>
  </si>
  <si>
    <t>REDDING</t>
  </si>
  <si>
    <t>Unspecified Place</t>
  </si>
  <si>
    <t>Acute and chronic bronchial asthma</t>
  </si>
  <si>
    <t>Acute cocaine, fentanyl, and hydroxyzine intoxication</t>
  </si>
  <si>
    <t>REDDING, CT
(41.304131, -73.379918)</t>
  </si>
  <si>
    <t>Acute and Chronic Substance Abuse</t>
  </si>
  <si>
    <t>Acute Intoxication the Combined Effects of Fentanyl and Acetyl Fentanyl</t>
  </si>
  <si>
    <t>Nursing Home</t>
  </si>
  <si>
    <t>Abused medication</t>
  </si>
  <si>
    <t>Acute Oxycodone and Buprenorphine Intoxication</t>
  </si>
  <si>
    <t>Acute Intoxication Combined Effects Of Gabapentin, Fentanyl, Heroin, And Oxycodone</t>
  </si>
  <si>
    <t>Acute Intoxication by the Combined Effects of Sertraline, Tramadol, Xylazine and Fentanyl</t>
  </si>
  <si>
    <t>ROCKVILLE</t>
  </si>
  <si>
    <t>Complications of Acute Multi-Drug Intoxication Including Fentanyl and Alprazolam</t>
  </si>
  <si>
    <t>ROCKVILLE, CT
(41.86164, -72.448788)</t>
  </si>
  <si>
    <t>Acute Intoxication Combined Effects of Fentanyl, Acetyl Fentanyl, and Heroin</t>
  </si>
  <si>
    <t>Multidrug Toxicity Including Ethanol, Heroin, Hydroxyzine, Diazepam, Alprazolam, Quetiapine, and Fluoxetine</t>
  </si>
  <si>
    <t>Medication and alcohol abuse</t>
  </si>
  <si>
    <t>ACUTE COMBINED METHADONE, ALPRAZOLAM, DIAZEPAM AND ALCOHOL TOXICITIES, TOPIRAMATE, HYDROXYZINE USE</t>
  </si>
  <si>
    <t>Intoxication due to the Effects of Ethanol and Heroin</t>
  </si>
  <si>
    <t>Acute Intoxication Due To The Combined Effects Of Heroin, Fentanyl, Cocaine, And Alcohol</t>
  </si>
  <si>
    <t>Acute Intoxication by the Combined Effects of Fentanyl, Alprazolam, and Diazepam</t>
  </si>
  <si>
    <t>Multple DrugToxicity</t>
  </si>
  <si>
    <t>Complications of Acute IntoxicationCombined Effects of Substances Including Alcohol and Benzodiazepines</t>
  </si>
  <si>
    <t>Multidrug Toxicity Including Ethanol, Cocaine, Cocaethylene, Fentanyl, and Fluoxetine</t>
  </si>
  <si>
    <t>Acute Intoxication due to the Combined Effects of Fentanyl and Hydromorphone</t>
  </si>
  <si>
    <t>ORANGE, CT
(41.282731, -73.028426)</t>
  </si>
  <si>
    <t>Acute Intoxication due to the Combined Effects of Diazepam, Furanyl Fentanyl, and Oxycodone</t>
  </si>
  <si>
    <t>Acute Intoxication From the Combined Effects of Fentanyl, Heroin, Tapentadol, and Gabapentin</t>
  </si>
  <si>
    <t>WINCHESTER</t>
  </si>
  <si>
    <t>Acute Intoxication Due To The Combined Effects Of Fentanyl And Diazepam</t>
  </si>
  <si>
    <t>WINCHESTER, CT
(41.901973, -73.133851)</t>
  </si>
  <si>
    <t>Winchester, CT
(41.901973, -73.133851)</t>
  </si>
  <si>
    <t>Multidrug Toxicity Including Ethanol, Cocaine, Cocaethylene, Fentanyl, 4-ANPP, Tadalafil, And Gabapentin</t>
  </si>
  <si>
    <t>Acute Intoxication From the Combined Effects of Fentanyl, Xylazine, Alcohol, and Despropionyl Fentanyl (4-ANPP)</t>
  </si>
  <si>
    <t>Acute Intoxication Due To The Combined Effects Of Cocaine, Fentanyl, and Acetyl Fentanyl</t>
  </si>
  <si>
    <t>Took Fentanyl and Ethanol</t>
  </si>
  <si>
    <t>Multidrug Toxicity Including Cocaine, Fentanyl, 4-ANPP, and Diphenhydramine</t>
  </si>
  <si>
    <t>Hypertension</t>
  </si>
  <si>
    <t>Acute IntoxicationCombined Effects of Sertraline, Risperidone, Fentanyl, Acetyl Fentanyl, and Heroin</t>
  </si>
  <si>
    <t>Acute Intoxication Combined Effects of Ethanol, Alprazolam, and Fentanyl</t>
  </si>
  <si>
    <t>Acute Intoxication Due To The Combined Effects Of Cocaine, Heroin, Fentanyl, Phenobarbital, Levetiracetam, Sertraline, Mirtazapine, And Alcohol</t>
  </si>
  <si>
    <t>RIDGEFIELD</t>
  </si>
  <si>
    <t>Acute intoxication due to the combined effects of fentanyl, acetyl fentanyl, and heroin</t>
  </si>
  <si>
    <t>RIDGEFIELD, CT
(41.281456, -73.49843)</t>
  </si>
  <si>
    <t>Acute Intoxication The Combined Effects of Fentanyl, Morphine,Oxycodone, Zolpidem and Alprazolam</t>
  </si>
  <si>
    <t>ingestion</t>
  </si>
  <si>
    <t>Acute Intoxication The Combined Effects of Methadone, Morphine, and Oxycodone</t>
  </si>
  <si>
    <t>Acute Intoxication Due To The Combined Effects Of Fentanyl, Oxycodone, Methadone, And Ethanol</t>
  </si>
  <si>
    <t>ALLEN</t>
  </si>
  <si>
    <t>COLLIN</t>
  </si>
  <si>
    <t>TX</t>
  </si>
  <si>
    <t>Summit Motel</t>
  </si>
  <si>
    <t>Acute Intoxication Due to the Combined Effects of Fentanyl, Cocaine, and Ethanol</t>
  </si>
  <si>
    <t>Acute intoxication from the combined effects of cocaine, morphine, Fentanyl, cyclobenzaprine and alcohol</t>
  </si>
  <si>
    <t>Acute Intoxication due to the Combined Effects of Acetyl Fentanyl, Ethanol, Fentanyl, Heroin andpara-Fluoroisobutyryl Fentanyl</t>
  </si>
  <si>
    <t>Friend's House</t>
  </si>
  <si>
    <t>Acute Intoxication due to the Combined Effects of Ethanol, Cocaine, Diphenhydramine, Cyclobenzaprine, and Fentanyl</t>
  </si>
  <si>
    <t>Complications of Acute Drug Intoxication (Fentanyl and Cocaine)</t>
  </si>
  <si>
    <t>Acute Intoxication From the Combined Effects of Fentanyl, Heroin, and Despropionyl Fentanyl (4-ANPP)</t>
  </si>
  <si>
    <t>Consumed ethanol with prescription medications</t>
  </si>
  <si>
    <t>Multidrug Toxicity Including Ethanol, Topiramate, Oxycodone, And Norbuprenorphine</t>
  </si>
  <si>
    <t>Shoreline Motel</t>
  </si>
  <si>
    <t>Acute intoxication due to the combined effects of fentanyl, methamphetamine, xylazine, clonazepam, and ethanol</t>
  </si>
  <si>
    <t>Acute Intoxication due to the Combined Effects of Fentanyl, Cocaine and Alcohol</t>
  </si>
  <si>
    <t>Ingested prescription medication</t>
  </si>
  <si>
    <t>Acute Heroin and Methadone Toxicities</t>
  </si>
  <si>
    <t>Acute Intoxication From the Combined Effects of Fentanyl, Morphine, Trazodone, and Escitalpram</t>
  </si>
  <si>
    <t>PLANTSVILLE</t>
  </si>
  <si>
    <t>Acute Intoxication due to the Combined Effects of Ethanol, Citalopram, Escitalopram, and Heroin</t>
  </si>
  <si>
    <t>PLANTSVILLE, CT
(41.583599, -72.892799)</t>
  </si>
  <si>
    <t>Plantsville, CT
(41.583599, -72.892799)</t>
  </si>
  <si>
    <t>Complications Of Acute Intoxication Including Cocaine</t>
  </si>
  <si>
    <t>Acute Intoxication due to the Combined Effects of Fentanyl, Acetyl Fentanyl, Heroin, and Cocaine</t>
  </si>
  <si>
    <t>Acute Intoxication By The Combined Effects Of Gabapentin, Trazodone, Hydroxyzine, And Fentanyl</t>
  </si>
  <si>
    <t>MEDICATION/OPIATE ABUSE</t>
  </si>
  <si>
    <t>ACUTE COMBINED OXYCODONE, HYDROMORPHONE, MORPHINE AND DIAZEPAM TOXICITIES, CITALOPRAM USE</t>
  </si>
  <si>
    <t>Acute Intoxication due to the Combined Effects of Fentanyl, Acetyl Fentanyl and Alcohol</t>
  </si>
  <si>
    <t>Multidrug Toxicity Including Ethanol, Cocaine, and Cocaethylene</t>
  </si>
  <si>
    <t>ACUTE INTOXICATION DUE TO THE COMBINED EFFECTS OF MORPHINE, HYDROMORPHONE, AND ETHANOL</t>
  </si>
  <si>
    <t>Morbid Obesity</t>
  </si>
  <si>
    <t>Acute And Chronic Substance Abuse (Methadone And Cocaine)</t>
  </si>
  <si>
    <t>MIDDLEBURY</t>
  </si>
  <si>
    <t>Heroin and Hydroxyzine Toxicity</t>
  </si>
  <si>
    <t>MIDDLEBURY, CT
(41.529492, -73.127625)</t>
  </si>
  <si>
    <t>Middlebury, CT
(41.529492, -73.127625)</t>
  </si>
  <si>
    <t>Multidrug Toxicity Including Fentanyl, Heroin, Methadone, and Clonazepam</t>
  </si>
  <si>
    <t>DAYVILLE</t>
  </si>
  <si>
    <t>DAYVILLE, CT
(41.846401, -71.8881)</t>
  </si>
  <si>
    <t>Group Home</t>
  </si>
  <si>
    <t>acute Intoxication Combined Effects of U-47700, Bupropion, and Heroin</t>
  </si>
  <si>
    <t>U-47700</t>
  </si>
  <si>
    <t>Brooklyn, CT
(41.788252, -71.949628)</t>
  </si>
  <si>
    <t>Acute Intoxication From the Combined Effects of Cocaine and Fentanyl</t>
  </si>
  <si>
    <t>SAUGUS</t>
  </si>
  <si>
    <t>Ingested medication</t>
  </si>
  <si>
    <t>Holiday Inn Express Room 309</t>
  </si>
  <si>
    <t>ROCKY HILL</t>
  </si>
  <si>
    <t>Multidrug Toxicity Including Fentanyl, 4-ANPP, Alprazolam, And Tramadol</t>
  </si>
  <si>
    <t>ROCKY HILL, CT
(41.667775, -72.636739)</t>
  </si>
  <si>
    <t>Rocky Hill, CT
(41.667775, -72.636739)</t>
  </si>
  <si>
    <t>Multiple DrugToxicity</t>
  </si>
  <si>
    <t>Acute Intoxication by the Combined Effects of Fentanyl and Acetyl Fentanyl</t>
  </si>
  <si>
    <t>Deylin Motel</t>
  </si>
  <si>
    <t>Acute Intoxication The Combined Effects of Heroin, Fentanyl, and Ethanol</t>
  </si>
  <si>
    <t>Acute Intoxication Due To The Combined Effects Of Fentanyl, Cocaine, Cyclobenzaprine, And Ethanol</t>
  </si>
  <si>
    <t>Acute Intoxication Due To The Combined Effects Of Fentanyl, Oxycodone, Alprazolam, Alcohol, Buprenorphine And Carisoprodol</t>
  </si>
  <si>
    <t>Acute Intoxication From the Combined Effects of Cocaine, Fentanyl, and Heroin</t>
  </si>
  <si>
    <t>MANHASSET</t>
  </si>
  <si>
    <t>Took Medication with Alcohol</t>
  </si>
  <si>
    <t>Acute Intoxication due to the Combined Effects of Alprazolam, Clonazepam, and Ethanol</t>
  </si>
  <si>
    <t>Mother's Residence</t>
  </si>
  <si>
    <t>Acute Intoxication due to the Combined Effects of Cocaine and Heroin</t>
  </si>
  <si>
    <t>COLUMBIA</t>
  </si>
  <si>
    <t>Acute Intoxication due to the Combined Effects of Fentanyl, Heroin, Cocaine, Hydroxyzine and Trazodone</t>
  </si>
  <si>
    <t>COLUMBIA, CT
(41.701926, -72.302082)</t>
  </si>
  <si>
    <t>Columbia, CT
(41.701926, -72.302082)</t>
  </si>
  <si>
    <t>Acute intoxication due to the combined effects of Oxycodone, methadone, Diphenhydramine and Alprazolam</t>
  </si>
  <si>
    <t>Acute Intoxication by the Combined Effects of Fentanyl, Xylazine, and Cocaine (EDRS)</t>
  </si>
  <si>
    <t>Acute Intoxication Due To The Combined Effects Of Fentanyl, Methadone, And Clonazepam</t>
  </si>
  <si>
    <t>COVENTRY</t>
  </si>
  <si>
    <t>Acute intoxication due to the combined effects of fentanyl and alprazolam</t>
  </si>
  <si>
    <t>COVENTRY, CT
(41.774042, -72.309999)</t>
  </si>
  <si>
    <t>Coventry, CT
(41.774042, -72.309999)</t>
  </si>
  <si>
    <t>Used prescription medications</t>
  </si>
  <si>
    <t>Acute intoxication due to the combined effects of hydrocodone, hydromorphone, dihydrocodeine, butalbital, and meprobamate</t>
  </si>
  <si>
    <t>Acute Intoxication From The Combined Effects Of Fentanyl And Alcohol</t>
  </si>
  <si>
    <t>Multidrug Toxicity Including Ethanol, Cocaine, and Fentanyl</t>
  </si>
  <si>
    <t>Acute Intoxication from the Combined Effects of Heroin and Alprazolam</t>
  </si>
  <si>
    <t>ACUTE COMBINED FENTANYL AND ALCOHOL TOXICITIES</t>
  </si>
  <si>
    <t>PARMA</t>
  </si>
  <si>
    <t>CUYAHOGA</t>
  </si>
  <si>
    <t>OH</t>
  </si>
  <si>
    <t>Mother's Home</t>
  </si>
  <si>
    <t>Acute Intoxication From the Combined Effects of Mophine, Oxycodone, Clonazepam, and Alprazolam</t>
  </si>
  <si>
    <t>Acute and Chronic Substance Abuse (Cocaine and Alprazolam)</t>
  </si>
  <si>
    <t>Acute Intoxication due to the Combined Effects of Ethanol, Xylazine, Fentanyl, Diphenhydramine, and Tramadol</t>
  </si>
  <si>
    <t>Acute Heroin, Fentanyl and Cocaine Toxicities</t>
  </si>
  <si>
    <t>Combined Adverse Effects of Fentanyl, Heroin, Phencyclidine and Cocaine</t>
  </si>
  <si>
    <t>Acute Intoxication Combined Effects Of Cocaine, Methadone, Phencyclidine, And Fentanyl</t>
  </si>
  <si>
    <t>Acute intoxication due to the combined effects of cocaine and fentanyl</t>
  </si>
  <si>
    <t>Three Judges Motor Lodge</t>
  </si>
  <si>
    <t>Acute Intoxication by the Combined Effects of Alrpazolam, Mitragynine, Cocaine, Fentanyl, and Morphine</t>
  </si>
  <si>
    <t>Acute Oxycodone, Amitriptyline and Carisoprodol Intoxication</t>
  </si>
  <si>
    <t>Used cocaine</t>
  </si>
  <si>
    <t>Hypertension, Recent Cocaine Use</t>
  </si>
  <si>
    <t>Acute intoxication by the combined effects of cocaine, fentanyl and alcohol.</t>
  </si>
  <si>
    <t>Acute Intoxication by the Combined Effects of Alprazolam, Tramadol, Gabapentin, Amphetamine, and Fentanyl</t>
  </si>
  <si>
    <t>Multidrug Toxicity Including Fentanyl, 4-ANPP, and Oxycodone</t>
  </si>
  <si>
    <t>Oxford, CT
(41.434813, -73.117134)</t>
  </si>
  <si>
    <t>Combined Fentanyl, Cocaine, Benzodiazepines Toxicities</t>
  </si>
  <si>
    <t>Acute Intoxication due to the Combined Effects of Ethanol, Cocaine and Fentanyl</t>
  </si>
  <si>
    <t>NORTH BRANFORD</t>
  </si>
  <si>
    <t>Acute intoxication due to the combined effects of heroin, fentanyl, and cocaine</t>
  </si>
  <si>
    <t>NORTH BRANFORD, CT
(41.324919, -72.770281)</t>
  </si>
  <si>
    <t>North Branford, CT
(41.324919, -72.770281)</t>
  </si>
  <si>
    <t>Acute Fentanyl and Ethanol Intoxication</t>
  </si>
  <si>
    <t>Complications following Acute Intoxication due to the Combined Effects of Heroin and Diphenhydramine</t>
  </si>
  <si>
    <t>Acute Intoxication By The Combined Effects Of Flualprazolam And Fentanyl</t>
  </si>
  <si>
    <t>Acute Intoxication Combined Effects Of Clonazepam, Xylazine, Fentanyl, And Heroin</t>
  </si>
  <si>
    <t>Intracerebral Hemorrhage due to Cocaine Intoxication</t>
  </si>
  <si>
    <t>Acute Intoxication due to the Combined Effects of Fentanyl, Acetyl Fentanyl, Heroin, Methadone and Alprazolam</t>
  </si>
  <si>
    <t>Acute Intoxication By The Combined Effects Of Fentanyl, Heroin, Gabapentin, And Butalbital</t>
  </si>
  <si>
    <t>Acute Intoxication Combined Effects Of Clonazepam, Cocaine, Fentanyl, And Acetyl Fentanyl</t>
  </si>
  <si>
    <t>Acute Intoxication From the Combined Effects of Fentanyl and Olanzapine</t>
  </si>
  <si>
    <t>Bolton, CT
(41.770886, -72.443722)</t>
  </si>
  <si>
    <t>Acute Intoxication due to the Combined Effects of Cocaine, Fentanyl, and Heroin</t>
  </si>
  <si>
    <t>Acute Intoxication Due To The Combined Effects Of Fentanyl, Methadone, Gabapentin, And Hydroxyzine</t>
  </si>
  <si>
    <t>Took fentanyl</t>
  </si>
  <si>
    <t>Acute Intoxication Due To The Combined Effects Of Cocaine, Fentanyl, Xylazine, And Buprenorphine</t>
  </si>
  <si>
    <t>Other Asian</t>
  </si>
  <si>
    <t>Acute and chronic substance use disorder</t>
  </si>
  <si>
    <t>Acute intoxication the combined effects of fentanyl and methadone</t>
  </si>
  <si>
    <t>East Lyme, CT
(41.36677, -72.229584)</t>
  </si>
  <si>
    <t>Acute Opiate Intoxication</t>
  </si>
  <si>
    <t>Multidrug Toxicity Including Codeine, Morphine, Hydrocodone, Butalbital, and Acetaminophen</t>
  </si>
  <si>
    <t>Acute Intoxication due to the Combined Effects of Acetyl Fentanyl and Fentanyl</t>
  </si>
  <si>
    <t>Acute Fentanyl And Ethanol Intoxication</t>
  </si>
  <si>
    <t>Acute Intoxication From the Combined Effects of Fentanyl, Heroin,Alprazolam, and Alcohol</t>
  </si>
  <si>
    <t>Ingested Pills with Alcohol</t>
  </si>
  <si>
    <t>Acute Intoxication From The Combined Effects Of Alcohol And Lorazepam</t>
  </si>
  <si>
    <t>Acute Intoxication Combined Effects of Carfentanil, Diazepam, Cocaine, Fentanyl, Heroin, and Oxycodone</t>
  </si>
  <si>
    <t>carfentanil</t>
  </si>
  <si>
    <t>HAMPTON</t>
  </si>
  <si>
    <t>ROCKINGHAM</t>
  </si>
  <si>
    <t>NH</t>
  </si>
  <si>
    <t>Acute Intoxication due to the Combined Effects of Fentanyl, Acetyl Fentanyl and Cocaine</t>
  </si>
  <si>
    <t>HAMPTON, CT
(41.73871, -72.067063)</t>
  </si>
  <si>
    <t>Willington, CT
(41.87481, -72.262753)</t>
  </si>
  <si>
    <t>MONTVILLE</t>
  </si>
  <si>
    <t>Took another person's medication</t>
  </si>
  <si>
    <t>Acute Amphetamine Intoxication</t>
  </si>
  <si>
    <t>MONTVILLE, CT
(41.45303, -72.136336)</t>
  </si>
  <si>
    <t>Montville, CT
(41.45303, -72.136336)</t>
  </si>
  <si>
    <t>Intoxication due to the combined effects of Cocaine, Hydromorphone, Oxycodone, and Oxymorphone</t>
  </si>
  <si>
    <t>H-MORPH</t>
  </si>
  <si>
    <t>OLD SAYBROOK</t>
  </si>
  <si>
    <t>Acute Intoxication Due To The Combined Effects Of Fentanyl And Methadone</t>
  </si>
  <si>
    <t>OLD SAYBROOK, CT
(41.295121, -72.382292)</t>
  </si>
  <si>
    <t>Old Saybrook, CT
(41.295121, -72.382292)</t>
  </si>
  <si>
    <t>Acute Intoxication due to the Combined Effects of Fentanyl,Acetyl Fentanyl, and Heroin</t>
  </si>
  <si>
    <t>Acute intoxication due to the combined effects of methamphetamine and fentanyl</t>
  </si>
  <si>
    <t>Multidrug Toxicity Including Cocaine, Fentanyl, and Heroin</t>
  </si>
  <si>
    <t>Acute Intoxication due to the Combined Effects of Fentanyl, Xylazine, Fluoxetine, and Cyclobenzaprine</t>
  </si>
  <si>
    <t>NEW HARTFORD</t>
  </si>
  <si>
    <t>NEW HARTFORD, CT
(41.879454, -72.976047)</t>
  </si>
  <si>
    <t>Driveway</t>
  </si>
  <si>
    <t>Acute Heroin and Cocaine Toxicities Associated with Alcohol Use</t>
  </si>
  <si>
    <t>Friend's Residence</t>
  </si>
  <si>
    <t>Acute Intoxication The Combined Effects of Heroin and Cocaine</t>
  </si>
  <si>
    <t>Substance sue</t>
  </si>
  <si>
    <t>Acute Intoxication Due To The Combined Effects Of Fentanyl, Morphine, And Amitriptyline</t>
  </si>
  <si>
    <t>Acute Cocaine and Tramadol Intoxication</t>
  </si>
  <si>
    <t>BRISTOL, CT
(41.675740000000076, -72.94660999999996)</t>
  </si>
  <si>
    <t>CT
(41.57350273000003, -72.73830590799997)</t>
  </si>
  <si>
    <t>Acute Intoxication due to the Combined Effects of Ethanol, Phenobarbital, Temazepam, Lorazepam, Clonazepam, Cocaine, Olanzapine, Zolpidem, Mirtazapine, Promethazine, and Oxycodone</t>
  </si>
  <si>
    <t>Cardiac Hypertrophy with Associated Hypertension and Obesity</t>
  </si>
  <si>
    <t>Intoxication due to the Combined Effects of Buprenorphine and Norbuprenorphine</t>
  </si>
  <si>
    <t>BUPRE</t>
  </si>
  <si>
    <t>Acute Intoxication Combined Effects of Ethanol, Fentanyl, Acetyl Fentanyl, and Heroin</t>
  </si>
  <si>
    <t>Acute intoxication due to the combined effects of fentanyl, acetyl fentanyl, heroin, and cocaine</t>
  </si>
  <si>
    <t>Roadway Inn</t>
  </si>
  <si>
    <t>Combined Effects of Ethanol, Cocaine, and Fentanyl</t>
  </si>
  <si>
    <t>6340, CT
(41.077925, -73.216497)</t>
  </si>
  <si>
    <t>GLASTONBURY</t>
  </si>
  <si>
    <t>Acute Heroin, Fentanyl and Ethanol Toxicities</t>
  </si>
  <si>
    <t>GLASTONBURY, CT
(41.707618, -72.608041)</t>
  </si>
  <si>
    <t>Glastonbury, CT
(41.707618, -72.608041)</t>
  </si>
  <si>
    <t>PASCOAG</t>
  </si>
  <si>
    <t>PROVIDENCE</t>
  </si>
  <si>
    <t>Acute Intoxication From the Combined Effects of U-47700, Cyclopropyl Fentanyl, Despropionyl Fentanyl (4-ANPP), Lorazepam, Olanzapine, and Sertraline</t>
  </si>
  <si>
    <t>PASCOAG, CT
(41.584202, -71.941101)</t>
  </si>
  <si>
    <t>Acute Intoxication Due To The Combined Effects Of Fentanyl, Alprazolam, Hydroxyzine, Zolpidem, And Amphetamine</t>
  </si>
  <si>
    <t>Substance Abuse Including Intravenous Injection</t>
  </si>
  <si>
    <t>Acute Intoxication From the Combined Effects of Fentanyl and Despropionyl Fentanyl (4-ANPP)</t>
  </si>
  <si>
    <t>Acute Intoxication by the Combined Effects of Fentanyl, Cocaine, Alcohol, Oxycodone, Duloxetine, Mirtazapine, and Trazodone</t>
  </si>
  <si>
    <t>Acute Intoxication Due To The Combined Effects Of Fentanyl, Heroin, Methadone, Alprazolam, and Clonazepam</t>
  </si>
  <si>
    <t>Complications of Cocaine, Clonazepam, and Heroin Toxicities</t>
  </si>
  <si>
    <t>Acute intoxication due to the combined effects of ethanol and Oxycodone</t>
  </si>
  <si>
    <t>ACUTE HEROIN, FENTANYL AND COCAINE TOXICITIES, CYCLOBENZAPRINE USE</t>
  </si>
  <si>
    <t>Multidrug Toxicity Including Cocaine, Fentanyl, Acetyl Fentanyl, And Heroin</t>
  </si>
  <si>
    <t>Recent and Chronic Cocaine Abuse</t>
  </si>
  <si>
    <t>ACUTE HEROIN AND COCAINE TOXICITIES ASSOCIATED WITH ALPRAZOLAM AND TRAZODONE USE</t>
  </si>
  <si>
    <t>Combined Drug Toxicity, Oxycodone and Paroxetine</t>
  </si>
  <si>
    <t>Acute Intoxication Due To The Combined Effects Of Fentanyl, Heroin, Methadone, Cocaine, Carisoprodol, And Xylazine</t>
  </si>
  <si>
    <t>Acute Intoxication Cocaine, Heroin, and para-Fluorobutyryl Fentanyl</t>
  </si>
  <si>
    <t>Acute Intoxication Due To The Combined Effects Of Fentanyl, Cocaine, And Xylazine</t>
  </si>
  <si>
    <t>3 Judges Motor Lodge</t>
  </si>
  <si>
    <t>Acute Intoxication by the Combined Effects of Clonazepam, Cocaine, Xylazine, Trihexyphenidyl, and Fentanyl</t>
  </si>
  <si>
    <t>Acute Intoxication due to the Combined Effects of Fentanyl and Acetyl Fentanyl</t>
  </si>
  <si>
    <t>Acute Intoxication due to the Combined Effects of Fentanyl, Methadone, Diazepam, Morphine and Pseudoephedrine</t>
  </si>
  <si>
    <t>Acute Intoxication Combined Effects Of Cocaine, Bupropion, Gabapentin, Fluoxetine, Hydroxyzine, Fentanyl, And Heroin</t>
  </si>
  <si>
    <t>Citalopram and tramadol Intoxication</t>
  </si>
  <si>
    <t>Acute Morphine, Methadone, Oxycodone, Hydromorphone, Alprazolam and Clonazepam Intoxication</t>
  </si>
  <si>
    <t>Acute Hemorrhagic Pancreatitis, Unknown Etiology</t>
  </si>
  <si>
    <t>Multiple Drug Intoxication Including Methadone And Oxycodone</t>
  </si>
  <si>
    <t>Acute Intoxication By The Combined Effects Of Fentanyl, Xylazine, Heroin, Alcohol, And Gabapentin</t>
  </si>
  <si>
    <t>Taco Bell</t>
  </si>
  <si>
    <t>Acute Intoxication by the Combined Effects of Alprazolam, Tramadol, and Fentanyl</t>
  </si>
  <si>
    <t>Acute Heroin and Zolpidem Toxicities</t>
  </si>
  <si>
    <t>Acute Intoxication Due To The Combined Effects Of Cocaine, Fentanyl, And Methadone</t>
  </si>
  <si>
    <t>Fentanyl, Heroin, and Oxycodone</t>
  </si>
  <si>
    <t>Acute Intoxication By The Combined Effects Of Cocaine And Fentanyl.</t>
  </si>
  <si>
    <t>Complications of Acute Intoxication From the Combined Effects of Heroin and Dextro/Levo Methorphan</t>
  </si>
  <si>
    <t>Acute Intoxication due to the combined effects of Heroin, Fentanyl and Cocaine</t>
  </si>
  <si>
    <t>Used illicit drugs and alcohol</t>
  </si>
  <si>
    <t>Acute intoxication due to the combined effects of fentanyl, acetyl fentanyl, and ethanol</t>
  </si>
  <si>
    <t>Complications Of Acute Intoxication Due To The Combined Effects Of Fentanyl, Cocaine, Eszopiclone, And Olanzapine</t>
  </si>
  <si>
    <t>Acute Intoxication From the Combined Effects of Cocaine, Fentanyl, and Despropionyl Fentanyl (4-ANPP)</t>
  </si>
  <si>
    <t>Acute intoxication due to the combined effects of fentanyl, para-fluorofentanyl, xylazine, gabapentin, tramadol, and alcohol</t>
  </si>
  <si>
    <t>Garage</t>
  </si>
  <si>
    <t>Acute Intoxication Due To The Combined Effects Of Fentanyl And Alcohol</t>
  </si>
  <si>
    <t>BURLINGTON</t>
  </si>
  <si>
    <t>BURLINGTON, CT
(41.769828, -72.962087)</t>
  </si>
  <si>
    <t>Burlington, CT
(41.769828, -72.962087)</t>
  </si>
  <si>
    <t>New Haven Hotel</t>
  </si>
  <si>
    <t>Acute Intoxication From the Combined Effects of Fentanyl, Alcohol, Amphetamine, and Despropionyl Fentanyl (4-ANPP) with Recent Cocaine Use</t>
  </si>
  <si>
    <t>Acute and Chronic Drug Abuse (Methadone and Cocaine)</t>
  </si>
  <si>
    <t>Complications Of Acute And Chronic Substance Use (Cocaine And Fentanyl)</t>
  </si>
  <si>
    <t>End Stage Renal Disease On Hemodialysis</t>
  </si>
  <si>
    <t>Acute Intoxication Due To The Combined Effects Of Cocaine, Fentanyl, and Heroin</t>
  </si>
  <si>
    <t>Acute Intoxication due to the Combined Effects of Fentanyl, Heroin, Alprazolam and Clonazepam</t>
  </si>
  <si>
    <t>Acute Cocaine and Morphine Toxicities</t>
  </si>
  <si>
    <t>Alcohol and Oxycodone Intoxication</t>
  </si>
  <si>
    <t>Shelter</t>
  </si>
  <si>
    <t>Acute Intoxication Combined Effects of Para-Fluorofentanyl, Fentanyl, Acetyl Fentanyl, and Heroin</t>
  </si>
  <si>
    <t>NORTH CANAAN</t>
  </si>
  <si>
    <t>Used Medications and Alcohol</t>
  </si>
  <si>
    <t>Combined Acute Morphine, Diazepam and Alcohol Toxicities</t>
  </si>
  <si>
    <t>NORTH CANAAN, CT
(42.025992, -73.32814)</t>
  </si>
  <si>
    <t>North Canaan, CT
(42.025992, -73.32814)</t>
  </si>
  <si>
    <t>Acute Intoxication Due To The Combined Effects Of Heroin, Fentanyl, Hydroxyzine, And Olanzapine</t>
  </si>
  <si>
    <t>Acute intoxication due to the combined effects of cocaine, fentanyl, and xylazine</t>
  </si>
  <si>
    <t>Intoxication due to the combined effects of Alcohol, Citalopram, Quetiapine and Morphine</t>
  </si>
  <si>
    <t>MORPH NOS</t>
  </si>
  <si>
    <t>Amphetamine, Oxycodone, and Morphine Intoxication</t>
  </si>
  <si>
    <t>ACUTE FENTANYL AND HEROIN TOXICITIES, SERTRALINE, CLONAZEPAM USE, RECENT COCAINE USE</t>
  </si>
  <si>
    <t>SUBSTANCE  ABUSE</t>
  </si>
  <si>
    <t>ACUTE FENTANYL TOXICITY, ALCOHOL USE</t>
  </si>
  <si>
    <t>Waterford, CT
(41.342158, -72.125831)</t>
  </si>
  <si>
    <t>Acute Intoxication From The Combined Effects of Fentanyl and Alcohol</t>
  </si>
  <si>
    <t>Acute Intoxication By The Combined Effects Of Methadone, Trazodone, And Paroxetine</t>
  </si>
  <si>
    <t>Acute Intoxication By The Combined Effects of Cocaine, Fentanyl, Alprazolam, Clonazepam, Methadone, and Amitriptyline</t>
  </si>
  <si>
    <t>OAKDALE</t>
  </si>
  <si>
    <t>Acute intoxication the combined effects of fentanyl and cocaine</t>
  </si>
  <si>
    <t>OAKDALE, CT
(41.466099, -72.157799)</t>
  </si>
  <si>
    <t>Oakdale, CT
(41.466099, -72.157799)</t>
  </si>
  <si>
    <t>Multidrug Toxicity Including Cocaine, Xylazine, Fentanyl, 4-ANPP, Diphenhydramine, Oxycodone, And Alprazolam</t>
  </si>
  <si>
    <t>Acute Intoxication due to the Combined Effects of Fentanyl and Diphenhydramine</t>
  </si>
  <si>
    <t>Complications of acute fentanyl intoxication</t>
  </si>
  <si>
    <t>Acute and Chronic Substance Abuse (Cocaine and Benzodiazepines)</t>
  </si>
  <si>
    <t>The Combined Effects of Heroin, Fentanyl and Alcohol</t>
  </si>
  <si>
    <t>Acute Intoxication Combined Effects of Sertraline, Trazodone, Mirtazapine, and Fentanyl</t>
  </si>
  <si>
    <t>Acute Intoxication From The Combined Effects Of Fentanyl, Alcohol, And Despropionyl Fentanyl (4-ANPP)</t>
  </si>
  <si>
    <t>MASHANTUCKET</t>
  </si>
  <si>
    <t>Acute Intoxication due to the Combined Effects of 7-Amino Clonazepam, Acetyl Fentanyl, Cocaine, Fentanyl, Heroin, and Hydroxyzine</t>
  </si>
  <si>
    <t>MASHANTUCKET, CT
(41.471499, -71.956392)</t>
  </si>
  <si>
    <t>Mashantucket, CT
(41.471499, -71.956392)</t>
  </si>
  <si>
    <t>Acute Intoxication due to the Combined Effects of Cocaine and Fentanyl</t>
  </si>
  <si>
    <t>Acute Intoxication Due To The Combined Effects Of Fentanyl, Para-Fluorofentanyl, Bupropion, Fluoxetine, And Risperidone</t>
  </si>
  <si>
    <t>Acute intoxication due to the combined effects of fentanyl, cocaine, etizolam, xylazine, and ethanol</t>
  </si>
  <si>
    <t>School, Primary or Secondary</t>
  </si>
  <si>
    <t>Used Opiates</t>
  </si>
  <si>
    <t>opiate</t>
  </si>
  <si>
    <t>Inhalation/Injection</t>
  </si>
  <si>
    <t>Coventry CT State Boat Launch</t>
  </si>
  <si>
    <t>Heroin and Alcohol Intoxication</t>
  </si>
  <si>
    <t>Acute Intoxication By The Combined Effects Of Ethanol And Fentanyl</t>
  </si>
  <si>
    <t>Acute Intoxication From the Combined Effects of Heroin, Clonazepam, Sertraline, and Bupropion</t>
  </si>
  <si>
    <t>Acute Intoxication by the Combined Effects of Fentanyl, Acetyl Fentanyl, and Heroin</t>
  </si>
  <si>
    <t>FALL RIVER</t>
  </si>
  <si>
    <t>Alcohol and substance abuse</t>
  </si>
  <si>
    <t>Two Trees Inn Foxwood Casino</t>
  </si>
  <si>
    <t>ACTUE COMBINED FENTANYL AND ALCOHOL TOXICITIES</t>
  </si>
  <si>
    <t>Acute Intoxication Due To The Combined Effects Of Cocaine, Fentanyl, Xylazine, Tramadol, And Alcohol</t>
  </si>
  <si>
    <t>Acute Intoxication due to the Combined Effects of Heroin, Cocaine and Olanzapine</t>
  </si>
  <si>
    <t>Acute Intoxication Heroin and Fentanyl, recent cocaine use</t>
  </si>
  <si>
    <t>Acute Heroin, Alprazolam and Mirtazapine Toxicities</t>
  </si>
  <si>
    <t>Complications of Acute Multi-Drug Intoxication (Fentanyl, Cocaine, Alcohol)</t>
  </si>
  <si>
    <t>Acute intoxication due to the combined effects of fentanyl, cocaine, amphetamine, and xylazine</t>
  </si>
  <si>
    <t>Acute Intoxication From the Combined Effects of Fentanyl, Methadone, Cyclobenzaprine, and Tramadol</t>
  </si>
  <si>
    <t>Acute intoxication due to the combined effects of cyclobenzaprine, heroin, and hydromorphone</t>
  </si>
  <si>
    <t>hydromorph</t>
  </si>
  <si>
    <t>Substance abuse)</t>
  </si>
  <si>
    <t>Acute Intoxication due to the Combined Effects of Fentanyl, Heroin, and Ethanol</t>
  </si>
  <si>
    <t>Acute Intoxication due to the Combined Effects of Clonazepam, Cocaine, Carisoprodol, Meprobamate, Fentanyl, and Hydroxyzine</t>
  </si>
  <si>
    <t>Acute Intoxication Due To The Combined Effects Of Fentanyl, Methadone, And Alprazolam</t>
  </si>
  <si>
    <t>Acute Intoxication By The Combined Effects Of Ethanol, Cocaine, Olanzapine, And Fentanyl</t>
  </si>
  <si>
    <t>SPRINGFIELD</t>
  </si>
  <si>
    <t>Acute Intoxcation From the Combined Effects of Fentanyl, Cocaine,Cocaethylene, and Alcohol</t>
  </si>
  <si>
    <t>SPRINGFIELD, CT
(41.087799, -73.524696)</t>
  </si>
  <si>
    <t>Acute Intoxication due to the Combined Effects of Methadone, Diphenhydramine and Clonazepam</t>
  </si>
  <si>
    <t>ACUTE PARA-FLUOROBUTYRYL/ISOFLUOROBUTYRYL FENTANYL TOXICITY,ALPRAZOLAM USE</t>
  </si>
  <si>
    <t>Hypoxic-Ischemic Encephalopathy Following Cardiopulmonary Arrest Acute Fentanyl and Heroin Intoxication While Using Methadone</t>
  </si>
  <si>
    <t>Acute Intoxication From the Combined Effects of Fentanyl, Acetyl Fentanyl, Diphenhydramine, and Loperamide</t>
  </si>
  <si>
    <t>Forest, Wooded Area</t>
  </si>
  <si>
    <t>Acute Cocaine And Fentanyl Intoxication</t>
  </si>
  <si>
    <t>Intoxication due to the combined effects of Heroin, Oxycodone, and Bupropion</t>
  </si>
  <si>
    <t>buprop</t>
  </si>
  <si>
    <t>Used illicit and prescription drugs</t>
  </si>
  <si>
    <t>Acute intoxication due to the combined effects of fentanyl, acetyl fentanyl, cocaine, and oxycodone</t>
  </si>
  <si>
    <t>Acute Intoxication Combined Effects Of Methadone, Venlafaxine, Gabapentin, Nortriptyline, Cyclobenzaprine, Fentanyl, And Hydrocodone</t>
  </si>
  <si>
    <t>Vacant Apartment</t>
  </si>
  <si>
    <t>Acute Intoxication The Combined Effects of Heroin, Ethanol, and Alprazolam</t>
  </si>
  <si>
    <t>Acute Intoxication From the Combined Effects of Fentanyl, Alcohol, Trazodone, and Despropionyl Fentanyl (4-ANPP)</t>
  </si>
  <si>
    <t>ACUTE HEROIN TOXICITY</t>
  </si>
  <si>
    <t>Acute IntoxicationCombined Effects of Ethanol and Heroin</t>
  </si>
  <si>
    <t>Acute Intoxication from the Combined Effects of Heroin, Fentanyl, and Phenobarbital</t>
  </si>
  <si>
    <t>New Hartford, CT
(41.879454, -72.976047)</t>
  </si>
  <si>
    <t>Gas Station</t>
  </si>
  <si>
    <t>Acute Intoxication due to the Combined Effects of Dextrorphan/Levorphanol, Methorphan, Phencyclidine, and Doxylamine</t>
  </si>
  <si>
    <t>HEMPSTEAD</t>
  </si>
  <si>
    <t>RIVERSIDE</t>
  </si>
  <si>
    <t>Acute Intoxication From the Combined Effects of Fentanyl, Heroin, Alcohol, and 4-ANPP</t>
  </si>
  <si>
    <t>HEMPSTEAD, CT
(41.950298, -72.895798)</t>
  </si>
  <si>
    <t>RIVERSIDE, CT
(41.033877, -73.579464)</t>
  </si>
  <si>
    <t>Acute Intoxication From the Combined Effects of Fentanyl, Heroin, Alcohol and 4-ANPP</t>
  </si>
  <si>
    <t>Acute Intoxication Due To The Combined Effects Of Fentanyl, Heroin, Cocaine, Hydroxyzine, Zolpidem, Lidocaine, And Ethanol</t>
  </si>
  <si>
    <t>Acute Intoxication By The Combined Effects Of Clonazepam, Acetyl Fentanyl, And Fentanyl</t>
  </si>
  <si>
    <t>Acute Fentanyl Intoxication, recent cocaine</t>
  </si>
  <si>
    <t>COMBINED HEROIN, FENTANYL, TRAMADOL, METHADONE AND ALPRAZOLAM TOXICITY ASSOCIATED WITH PHENCYCLIDINE USE</t>
  </si>
  <si>
    <t>Acute fentanyl, heroin, hydromorphone</t>
  </si>
  <si>
    <t>Hydromorph</t>
  </si>
  <si>
    <t>Combined drug toxicity, Oxycodone and Fentanyl</t>
  </si>
  <si>
    <t>Multidrug Toxicity Including Cocaine, Heroin, Fentanyl, 4-ANPP, Methadone, Alprazolam, and Amitriptyline</t>
  </si>
  <si>
    <t>EAST LIME</t>
  </si>
  <si>
    <t>EAST LIME, CT
(41.761902, -73.118896)</t>
  </si>
  <si>
    <t>NEWFIELD</t>
  </si>
  <si>
    <t>Acute Intoxication due to the Combined Effects of Acetyl Fentanyl, Cocaine, and Fentanyl</t>
  </si>
  <si>
    <t>NEWFIELD, CT
(41.106899, -73.5317)</t>
  </si>
  <si>
    <t>INTOXICATION WITH FENTANYL AND HEROIN, ASSOCIATED WITH OLANZAPINE AND CLONAZEPAM USE</t>
  </si>
  <si>
    <t>The Combined Effects of Ethanol, Cocaine and Oxycodone</t>
  </si>
  <si>
    <t>Acute Intoxication by the Combined Effects of Fentanyl, Cocaine and Alcohol</t>
  </si>
  <si>
    <t>Acute Combined Heroin and Alcohol Toxicities</t>
  </si>
  <si>
    <t>Acute Intoxication From the Combined Effects of Fentanyl, Alprazolam, and Clonazepam with Recent Cocaine Use</t>
  </si>
  <si>
    <t>ACUTE FENTANYL TOXICITY, recent cocaine</t>
  </si>
  <si>
    <t>friend's house</t>
  </si>
  <si>
    <t>Rockville, CT
(41.86164, -72.448788)</t>
  </si>
  <si>
    <t>Stratford Motor Inn Room 1</t>
  </si>
  <si>
    <t>ACUTE HEROIN AND COCAINE TOXICITIES</t>
  </si>
  <si>
    <t>Acute Intoxication From the Combined Effects of Fentanyl, Heroin, and Escitalopram</t>
  </si>
  <si>
    <t>Acute Intoxication by the Combined Effects of Cocaine, Bupropion, Paroxetine, Trazodone, and Fentanyl</t>
  </si>
  <si>
    <t>EAST BERLIN</t>
  </si>
  <si>
    <t>Intoxication due to the combined toxicity of Amphetamine and Diphenhydramine</t>
  </si>
  <si>
    <t>EAST BERLIN, CT
(41.618301, -72.714203)</t>
  </si>
  <si>
    <t>Acute Intoxication From The Combined Effects Of Fentanyl, 3, 4-Methylenedioxymethamphetamine (Mdma), 3, 4-Methylenedioxyamphetmaine (Mda), And 4-ANPP</t>
  </si>
  <si>
    <t>Multidrug Toxicity Including Fentanyl, Fluoxetine, Amitriptyline, Lamotrigine, and Amphetamine</t>
  </si>
  <si>
    <t>Regal Inn</t>
  </si>
  <si>
    <t>Acute Intoxication by the Combined Effects of Fentanyl, Acetyl Fentanyl, Pseudoephedrine, and Heroin</t>
  </si>
  <si>
    <t>Consumed fentanyl</t>
  </si>
  <si>
    <t>ACUTE FENTANYL TOXICITY, CLONAZEPAM, DULOXETINE USE</t>
  </si>
  <si>
    <t>MASTIC BEACH</t>
  </si>
  <si>
    <t>Acute Intoxication due to the Combined Effects ofFentanyl, para-Fluorobutyryl Fentanyl,Cocaine, and Phencyclidine</t>
  </si>
  <si>
    <t>MASTIC BEACH, CT
(41.35461, -71.967648)</t>
  </si>
  <si>
    <t>OLS SAYBROOK</t>
  </si>
  <si>
    <t>Acute Intoxication Due To The Combined Effects Of Fentanyl, Morphine, Alprazolam, Alcohol And Amphetamine</t>
  </si>
  <si>
    <t>Acute Intoxication From the Combined Effects of Cocaine, Cocaethylene,Morphine, Codeine, Buprenorphine, Alcohol, and Acetaminophen</t>
  </si>
  <si>
    <t>Acute Intoxication Due To The Combined Effects Of Fentanyl, Methylphenidate, And Diphenhydramine</t>
  </si>
  <si>
    <t>Train or Subway Station</t>
  </si>
  <si>
    <t>Prescription Medication Abuse</t>
  </si>
  <si>
    <t>Friend's home</t>
  </si>
  <si>
    <t>Complications Following Acute Intoxication including Fentanyl</t>
  </si>
  <si>
    <t>Acute Fentanyl And Gabapentin Intoxication</t>
  </si>
  <si>
    <t>Complications of Acute Fentanyl Intoxication with Recent Cocaine Use</t>
  </si>
  <si>
    <t>Hydromorphone and Diazepam Intoxication</t>
  </si>
  <si>
    <t>Took prescribed medication</t>
  </si>
  <si>
    <t>Oxycodone Toxicity</t>
  </si>
  <si>
    <t>Acute Intoxication Combined Effects Of Cocaine, Hydroxyzine, And Fentanyl</t>
  </si>
  <si>
    <t>Wolcott, CT
(41.601588, -72.986414)</t>
  </si>
  <si>
    <t>Acute Intoxication From the Combined Effects of Cocaine, Fentanyl, and Acetyl Fentanyl</t>
  </si>
  <si>
    <t>Acute Intoxication Due To The Combined Effects Of Fentanyl And Nordiazepam</t>
  </si>
  <si>
    <t>Acute Intoxication From the Combined Effects of Fentanyl, Doxylamine, Methamphetamine, Amphetamine, Phencyclidine, Alcohol, and Despropionyl Fentanyl (4_ANPP)</t>
  </si>
  <si>
    <t>Acute Intoxication Combined Effects of Clonazepam, Suvorexant, Morphine, and Oxycodone</t>
  </si>
  <si>
    <t>Inhalation/Ingestion</t>
  </si>
  <si>
    <t>Heroin and Alprazolam Intoxication</t>
  </si>
  <si>
    <t>mother's house</t>
  </si>
  <si>
    <t>Acute Intoxication From the Combined Effects of Fentanyl, Acetyl Fentanyl, 4-ANPP, and Amphetamine</t>
  </si>
  <si>
    <t>Front Steps</t>
  </si>
  <si>
    <t>Acute Intoxication Combined Effects of Ethanol, Clonazepam. Topiramate, and Heroin</t>
  </si>
  <si>
    <t>Acute Alprazolam and Oxycodone Intoxication</t>
  </si>
  <si>
    <t>Acute Intoxication by the Combined Effects of Heroin, Methadone, Alcohol and Chlordiazepoxide</t>
  </si>
  <si>
    <t>Acute Intoxication By The Combined Effects Of Xylazine And Fentanyl</t>
  </si>
  <si>
    <t>Acute intoxication due to the combined effects of heroin and fentanyl</t>
  </si>
  <si>
    <t>Acute Intoxication by the Combined Effects of Lorazepam, Clonazepam, Amphetamine, Fentanyl, and Para-Fluorofentanyl</t>
  </si>
  <si>
    <t>Basement</t>
  </si>
  <si>
    <t>Acute intoxication due to the combined effects of heroin, cocaine and alcohol</t>
  </si>
  <si>
    <t>Acute Intoxication due to the Combined Effects of Fentanyl, Xylazine, Cocaine and Eszopiclone</t>
  </si>
  <si>
    <t>Acute Opioid (likely Fentanyl) and Ethanol Intoxiciation</t>
  </si>
  <si>
    <t>Acute Intoxication due to the Combined Effects of Heroin, Alprazolam, and Lorazepam</t>
  </si>
  <si>
    <t>Acute Intoxication Due To The Combined Effects Of Fentanyl, Cocaine, Oxycodone, And Oxymorphone</t>
  </si>
  <si>
    <t>Acute Intoxication Due To The Combined Effects Of Fentanyl, Cocaine, Tramadol And Alcohol</t>
  </si>
  <si>
    <t>Combined Acute Heroin, Fentanyl and Diazepam Toxicities</t>
  </si>
  <si>
    <t>Took prescribed and other's medications</t>
  </si>
  <si>
    <t>Complications of Multidrug Toxicity Including Methadone, Clozapine, Zolpidem, and Mirtazapine</t>
  </si>
  <si>
    <t>Acute Intoxication From the Combined Effects of Fentanyl, Acetyl Fentanyl, Levetiracetam, and Alcohol</t>
  </si>
  <si>
    <t>Portland, CT
(41.581345, -72.634112)</t>
  </si>
  <si>
    <t>Acute Intoxication Combined Effects Of Ethanol, Methadone, Sertraline, Hydroxyzine, Fentanyl, And Heroin</t>
  </si>
  <si>
    <t>Acute Intoxication Combined Effects of Clonazepam, Alprazolam, Methadone, Olanzapine, and Citalopram/Escitalopram</t>
  </si>
  <si>
    <t>HIGGANUM</t>
  </si>
  <si>
    <t>HADDAM</t>
  </si>
  <si>
    <t>Acute Intoxication due to the Combined Effects of Fentanyl and Oxycodone</t>
  </si>
  <si>
    <t>Morbid Obesity, Hypertensive Cardiovascular Disease</t>
  </si>
  <si>
    <t>HIGGANUM, CT
(41.4968, -72.558686)</t>
  </si>
  <si>
    <t>Haddam, CT
(41.477264, -72.512292)</t>
  </si>
  <si>
    <t>Complications Following Acute Intoxication due to the Combined Effects of Opiates and Cocaine</t>
  </si>
  <si>
    <t>Acute Intoxication due to the Combined Effects of Fentanyl, Heroin and Alcohol</t>
  </si>
  <si>
    <t>Intoxication due the Combined Effects of Diazepam, Morphine, Meprobamate and Oxycodone</t>
  </si>
  <si>
    <t>Acute Intoxication due to the Combined Effects of Heroin and Para-Fluoroisobutyrylfentanyl</t>
  </si>
  <si>
    <t>Acute Ethanol and Alprazolam Intoxication</t>
  </si>
  <si>
    <t>ACUTE MIXED DRUG INTOXICATION INCLUDING FENTANYL AND COCAINE</t>
  </si>
  <si>
    <t>Acute intoxication due to the combined effects of fentanyl, heroin, methadone, and alprazolam</t>
  </si>
  <si>
    <t>Acute Intoxication by the Combined Effects of Chlordiazepoxide, Olanzapine, and Fentanyl</t>
  </si>
  <si>
    <t>Acute Heroin and Ethanol Intoxication</t>
  </si>
  <si>
    <t>Acute Intoxication Combined Effects of Gabapentin, Acetyl Fentanyl, Fentanyl and Fluoxetine</t>
  </si>
  <si>
    <t>Acute Intoxication Combined Effects of Cocaine and Fentanyl</t>
  </si>
  <si>
    <t>Acute intoxication due to the combined effects of fentanyl, methamphetamine, amphetamine, and ethanol</t>
  </si>
  <si>
    <t>Diazepam and Oxycodone Intoxication</t>
  </si>
  <si>
    <t>Complications of Fentanyl Toxicity</t>
  </si>
  <si>
    <t>Acute Intoxication By The Combined Effects Of 7-Amino Clonazepam, Topiramate, Perphenazine, Amphetamine, Fentanyl, And Morphine</t>
  </si>
  <si>
    <t>MORRIS</t>
  </si>
  <si>
    <t>Intoxication due to the combined effects of Sertraline, Ephedrine, Hydrocodone, and Oxycodone</t>
  </si>
  <si>
    <t>MORRIS, CT
(41.684395, -73.196691)</t>
  </si>
  <si>
    <t>Acute Intoxication Alprazolam, Fentanyl, and Heroin</t>
  </si>
  <si>
    <t>Acute Intoxication From the Combined Effects of Fentanyl, Heroin, Quetiapine, and Sertraline</t>
  </si>
  <si>
    <t>Multidrug Toxicity Including Ethanol, Fentanyl, and Oxycodone</t>
  </si>
  <si>
    <t>Movie House or Theatre</t>
  </si>
  <si>
    <t>Acute Intoxication due to the Combined Effects of Fentanyl and Hydroxyzine</t>
  </si>
  <si>
    <t>American Motor Lodge</t>
  </si>
  <si>
    <t>Acute Fentanyl And Heroin Intoxication</t>
  </si>
  <si>
    <t>Acute Intoxication due to the Combined Effects of Ethanol, Eutylone, Methamphetamine, Fentanyl, Hydrozine, Paroxetine, and Mirtazapine</t>
  </si>
  <si>
    <t>Acute Intoxication Combined Effects of Alprazolam, Fentanyl, Acetyl Fentanyl, and Amphetamine</t>
  </si>
  <si>
    <t>Acute Intoxication by the Combined Effects of Fentanyl, Alcohol, and Citalopram</t>
  </si>
  <si>
    <t>Acute Intoxication Combined Effects of Ethanol, Diphenhydramine, Fentanyl, and Acetyl Fentanyl</t>
  </si>
  <si>
    <t>Combined Effects of Ethanol, Cocaine, Doxylamine, Citalopram/Escitalopram, and Heroin</t>
  </si>
  <si>
    <t>Acute Intoxication due to the Combined Effects of Fentanyl, Cocaine and Dextromethorphan</t>
  </si>
  <si>
    <t>Complications of Acute Opioid and Cocaine Intoxication</t>
  </si>
  <si>
    <t>Acute Intoxication Due To The Combined Effects Of Cocaine, Fentanyl, Oxycodone, And Dextromethorphan</t>
  </si>
  <si>
    <t>Acute Intoxication by the Combined Effects of Fentanyl, para-Fluorofentanyl, Hydroxyzine, Trazodone, Clonazepam, and Diphenhydramine</t>
  </si>
  <si>
    <t>Complications of Opiate Toxicity</t>
  </si>
  <si>
    <t>Drug and ethanol abuse</t>
  </si>
  <si>
    <t>PALM BEACH GARDENS</t>
  </si>
  <si>
    <t>PALM BEACH</t>
  </si>
  <si>
    <t>PALM BEACH GARDENS, CT
(41.674474, -72.85835)</t>
  </si>
  <si>
    <t>Acute Intoxication By The Combined Effects Of Alprazolam, Gabapentin, And Fentanyl</t>
  </si>
  <si>
    <t>ACUTE COMBINED HEROIN, FENTANYL, BUPRENORPHINE AND ALCOHOL TOXICITIES</t>
  </si>
  <si>
    <t>Acute intoxication due to the combined effects of fentanyl, etizolam, and xylazine</t>
  </si>
  <si>
    <t>Sandy Hook, CT
(41.419998, -73.282501)</t>
  </si>
  <si>
    <t>Intoxication due to the combined effects of Oxymorphone and Oxycodone</t>
  </si>
  <si>
    <t>Acute Intoxication by the Combined Effects of Fentanyl, Gabapentin, Clonazepam, Bupropion, Methocarbamol, and Diphenhydramine</t>
  </si>
  <si>
    <t>LITCHFIELD, CT
(41.746861, -73.189234)</t>
  </si>
  <si>
    <t>Acute Intoxication by the Combined Effects of Alcohol, Gabapentin, and Tramadol</t>
  </si>
  <si>
    <t>Acute Intoxication by the Combined Effects of Xylazine and Fentanyl</t>
  </si>
  <si>
    <t>Acute Intoxication due to the Combined Effects of Ethanol, Diazepam, Trazodone and Oxycodone</t>
  </si>
  <si>
    <t>Acute Intoxication Combined Effects of Cocaine, Quetiapine, and Fentanyl</t>
  </si>
  <si>
    <t>Acute Intoxication due to the Combined Effects of Fentanyl and Benzodiazepines</t>
  </si>
  <si>
    <t>Chronic cocaine use</t>
  </si>
  <si>
    <t>Acute Intoxication the Combined Effects of Fentanyl, Morphine, and Oxymorphone</t>
  </si>
  <si>
    <t>Complications of Acute and Chronic Substance Abuse (Ethanol, Cocaine, Xylazine, and Fentanyl)</t>
  </si>
  <si>
    <t>Acute Intoxication due to the Combined Effects of Alprazolam and Heroin</t>
  </si>
  <si>
    <t>Complications Of Acute Intoxication By The Combined Effects Of Alprazolam And Fentanyl</t>
  </si>
  <si>
    <t>Other (Specify)</t>
  </si>
  <si>
    <t>Interior Stairwell</t>
  </si>
  <si>
    <t>NAUGATUCK, CT
(41.49069000000003, -73.05528999999996)</t>
  </si>
  <si>
    <t>Acute Methadone and Diphenhydramine Intoxication</t>
  </si>
  <si>
    <t>COS COB</t>
  </si>
  <si>
    <t>COS COB, CT
(41.037899, -73.599776)</t>
  </si>
  <si>
    <t>Cos Cob, CT
(41.037899, -73.599776)</t>
  </si>
  <si>
    <t>Multidrug Toxicity Including Fentanyl, 4-ANPP, U-47700, and Heroin</t>
  </si>
  <si>
    <t>Acute Intoxication due to the combined effects of Heroin, Alprazolam and Clonazepam</t>
  </si>
  <si>
    <t>Acute Intoxication From The Combined Effects Of Fentanyl, Morphine, Alprazolam, Amphetamine, And 4-ANPP</t>
  </si>
  <si>
    <t>Took fentanyl and ethanol</t>
  </si>
  <si>
    <t>Substance and medication use</t>
  </si>
  <si>
    <t>Bronchopneumonia Complicating Chronic Obstructive Pulmonary Disease /Pseudoephedrine, hydroxyzine, chlorpromazine, tramadol, Triprolidine and fentanyl toxicities</t>
  </si>
  <si>
    <t>Acute Heroin and Cocaine (With Hydroxyzine) Intoxication While Using Topiramate</t>
  </si>
  <si>
    <t>Acute Intoxication From the Combined Effects of Fentanyl, Bupropion, Hydroxybupropion, Hydroxyzine, Cyclobenzaprine, Gabapentin, and 4-ANPP</t>
  </si>
  <si>
    <t>Acute intoxication from the combined effects of heroin, Fentanyl, Acetyl Fentanyl, Oxycodone and alcohol</t>
  </si>
  <si>
    <t>Oxycodone, chlordia</t>
  </si>
  <si>
    <t>Acute Intoxication by the Combined Effects of Fentanyl, Heroin, Cocaine, and Alcohol</t>
  </si>
  <si>
    <t>Ingested Multiple Medications and Alcohol</t>
  </si>
  <si>
    <t>Combined Acute Oxycodone, Tramadol, Mirtazapine and Alcohol Toxicities</t>
  </si>
  <si>
    <t>Asthma</t>
  </si>
  <si>
    <t>Acute Intoxication due to the Combined Effects of Ethanol, Oxycodone, and Zolpidem</t>
  </si>
  <si>
    <t>Multidrug Toxicity Including Heroin, Fentanyl, 4-ANPP, Oxycodone, Mitragynine Tramadol, Amphetamine, And Gabapentin</t>
  </si>
  <si>
    <t>Acute Intoxication due to the Combined Effects of 7-Amino Clonazepam, Alprazolam, Dextromethorphan, Heroin, Hydroxyzine, and Methadone</t>
  </si>
  <si>
    <t>combined alcohol and medication</t>
  </si>
  <si>
    <t>behind building empty parking lot</t>
  </si>
  <si>
    <t>Acute Intoxication due to the Combined Effects of Alcohol and Nordiazepam</t>
  </si>
  <si>
    <t>Acute Intoxication Combined Effects of Ethanol and Fentanyl</t>
  </si>
  <si>
    <t>Acute Intoxication By The Combined Effects Of Fentanyl And Alcohol</t>
  </si>
  <si>
    <t>Acute Intoxication by the Combined Effects of Ethanol, Quetiapine, Hydroxyzine, Cocaine, and Fentanyl</t>
  </si>
  <si>
    <t>Acute intoxciation with Fentanyl, Cocaine, Ethanol</t>
  </si>
  <si>
    <t>Office Building</t>
  </si>
  <si>
    <t>Behind Building</t>
  </si>
  <si>
    <t>Acute Intoxication due to the Combined Effects of Ethanol and Diazepam</t>
  </si>
  <si>
    <t>Oxycodone and Oxymorphone Intoxication</t>
  </si>
  <si>
    <t>Diabetes</t>
  </si>
  <si>
    <t>Ridgefield, CT
(41.281456, -73.49843)</t>
  </si>
  <si>
    <t>Acute Intoxication from the Combined Effects of Heroin and Alcohol</t>
  </si>
  <si>
    <t>Intoxication due to the combined effects of Bupropion, Fluoxetine, and Hydrocodone</t>
  </si>
  <si>
    <t>Multidrug Toxicity Including Heroin, Fentanyl, and Cocaine</t>
  </si>
  <si>
    <t>Former girlfriends</t>
  </si>
  <si>
    <t>Intoxication due to the Combined Effects of Ethanol, Clonazepam, and Alprazolam</t>
  </si>
  <si>
    <t>Acute Intoxication due to the Combined Effects of Carfentanil, Diazepam, Oxycodone, and Trazodone</t>
  </si>
  <si>
    <t>Acute Intoxication Due To The Combined Effects Of Fentanyl, Heroin, Methadone, Xylazine, And Diphenhydramine</t>
  </si>
  <si>
    <t>Complications following methadone intoxication</t>
  </si>
  <si>
    <t>Acute Intoxication due to the Combined Effects of Alprazolam, Buprenorphine, Diphenhydramine, Heroin, and Zolpidem</t>
  </si>
  <si>
    <t>Multidrug Toxicity Including Ethanol, Cocaine, Fentanyl, 4-ANPP, Heroin, Hydroxyzine, And Chlordiazepoxide</t>
  </si>
  <si>
    <t>Acute Intoxication by the Combined Effects of Alprazolam, Gabapentin, Diphenhydramine, Hydroxyzine, Fentanyl, and Heroin</t>
  </si>
  <si>
    <t>Complications following Acute Intoxication due to the Combined Effects of Heroin and Alcohol</t>
  </si>
  <si>
    <t>Acute Intoxication Combined Effects of Fentanyl, Para-Fluorofentanyl, Xylazine, and Citalopram/Escitalopram</t>
  </si>
  <si>
    <t>Acute Intoxication From the Combined Effects of Fentanyl, Acetyl Fentanyl,Heroin, N-Ethyl Pentylone, Methamphetamine, and Phencyclidine</t>
  </si>
  <si>
    <t>PCP, N-ETHYL-PENTYLONE</t>
  </si>
  <si>
    <t>Multidrug Toxicity Including Fentanyl, Acetyl Fentanyl, 4-ANPP, para-Fluoroisobutyrylfentanyl, and Heroin</t>
  </si>
  <si>
    <t>Combined ethanol and opiate</t>
  </si>
  <si>
    <t>SOUTHBURY</t>
  </si>
  <si>
    <t>Acute Intoxication by the Combined Effects of Ethanol, Tramadol, Fentanyl, and Heroin</t>
  </si>
  <si>
    <t>SOUTHBURY, CT
(41.466592, -73.203497)</t>
  </si>
  <si>
    <t>Southbury, CT
(41.466592, -73.203497)</t>
  </si>
  <si>
    <t>Acute Intoxication Combined Effects of Clonazepam, Fentanyl, Delorazepam, and Mitragynine</t>
  </si>
  <si>
    <t>Acute Intoxication Combined Effects of Ethanol, Cocaine, Cyclobenzaprine, and Fentanyl</t>
  </si>
  <si>
    <t>Acute intoxication due to the combined effects of Acetyl Fentanyl, Fentanyl and heroin</t>
  </si>
  <si>
    <t>LEEDS</t>
  </si>
  <si>
    <t>HAMPSHIRE</t>
  </si>
  <si>
    <t>Acute Intoxication Due To The Combined Effects Of Cocaine, Fentanyl, And Alcohol</t>
  </si>
  <si>
    <t>Acute Ethanol and Heroin Intoxication</t>
  </si>
  <si>
    <t>Acute Intoxication due to the Combined Effects of Fentanyl, Acetyl Fentanyl, Heroin and Cocaine</t>
  </si>
  <si>
    <t>Field</t>
  </si>
  <si>
    <t>Phencyclidine Intoxication</t>
  </si>
  <si>
    <t>Assisted Living</t>
  </si>
  <si>
    <t>Coachman Square</t>
  </si>
  <si>
    <t>Acute Intoxication Combined Effects Of Alprazolam, Buprenorphine, Fentanyl, And Heroin</t>
  </si>
  <si>
    <t>Acute Ethanol And Fentanyl Intoxication</t>
  </si>
  <si>
    <t>Colchester, CT
(41.57348, -72.332129)</t>
  </si>
  <si>
    <t>Diabetes Mellitus</t>
  </si>
  <si>
    <t>Acute Intoxication Due To The Combined Effects Of Fentanyl, Heroin, Cocaine, Oxycodone, Alprazolam, Clonazepam, Hydroxyzine, Meprobamate, And Carisoprodol</t>
  </si>
  <si>
    <t>Acute Intoxication due to the Combined Effects of Fentanyl, Acetyl Fentanyl, Heroin, Buprenorphine, and Diazepam, RECENT COCAINE USE</t>
  </si>
  <si>
    <t>Buprenor</t>
  </si>
  <si>
    <t>COMBINED HEROIN, FENTANYL AND ALCOHOL TOXICITIES</t>
  </si>
  <si>
    <t>Acute Intoxication due to the Combined Effects of Fentanyl, Oxycodone, Zolpidem, Diphenhydramine, Dextromethorphan and Bupropion</t>
  </si>
  <si>
    <t>Acute Intoxication due to the Combined Effects of Fentanyl, Acetyl Fentanyl, and Diazepam.</t>
  </si>
  <si>
    <t>Canton, CT
(41.824474, -72.896794)</t>
  </si>
  <si>
    <t>Acute Heroin, Cocaine and Cocaethylene Intoxication While Using Alcohol</t>
  </si>
  <si>
    <t>Heroin use</t>
  </si>
  <si>
    <t>methadone, oxycod benzo</t>
  </si>
  <si>
    <t>ACUTE FENTANYL TOXICITY, QUETIAPINE, SERTRALINE, CYCLOBENZAPRINE USE</t>
  </si>
  <si>
    <t>Intoxication due to the combined effects of Heroin, Fluoxetine, Clonazepam, and Tramadol</t>
  </si>
  <si>
    <t>Acute intoxication due to the combined effects of heroin, Clonazepam and Hydrocodone</t>
  </si>
  <si>
    <t>Multidrug Toxicity Including Cocaine, Fentanyl, and Acetyl Fentanyl</t>
  </si>
  <si>
    <t>Combined Medications with Alcohol</t>
  </si>
  <si>
    <t>Acute Intoxication Clonazepam, Ethanol, and Methadone</t>
  </si>
  <si>
    <t>Acute Intoxication by the Combined Effects of Fentanyl, Ethanol, Buproprion, and Citalopram</t>
  </si>
  <si>
    <t>Acute Intoxication by the Combined Effects of Ethanol, Alprazolam, Gabapentin, Amphetamine, Citalopram, and Fentanyl</t>
  </si>
  <si>
    <t>Fentanyl and 4-ANPP Toxicity</t>
  </si>
  <si>
    <t>Acute IntoxicationCombined Effects of Ethanol, Venlafaxine, Zolpidem, and Diphenhydramine</t>
  </si>
  <si>
    <t>DIPHENHYDRAMINE, ZOLPIDEM</t>
  </si>
  <si>
    <t>Ethanol and Heroin</t>
  </si>
  <si>
    <t>Acute Intoxication due to the Combined Effects of Fentanyl and Alprazolam</t>
  </si>
  <si>
    <t>Acute Intoxication due to the Combined Effects of Tramadol and Cocaine</t>
  </si>
  <si>
    <t>DARIEN</t>
  </si>
  <si>
    <t>Acute intoxication due to the combined effects of fentanyl, mitragynine, and doxylamine</t>
  </si>
  <si>
    <t>DARIEN, CT
(41.080002, -73.467371)</t>
  </si>
  <si>
    <t>Darien, CT
(41.080002, -73.467371)</t>
  </si>
  <si>
    <t>YANKTON</t>
  </si>
  <si>
    <t>SD</t>
  </si>
  <si>
    <t>Acute Intoxication Cocaine, Fentanyl, Heroin, Methamphetamine and Yohimbine</t>
  </si>
  <si>
    <t>BETHLEHEM</t>
  </si>
  <si>
    <t>Acute Intoxication due to the Combined Effects ofFentanyl and Heroin</t>
  </si>
  <si>
    <t>BETHLEHEM, CT
(41.639532, -73.20938)</t>
  </si>
  <si>
    <t>Ethanol, Cocaine, and Heroin Toxicity</t>
  </si>
  <si>
    <t>Acute Intoxication Due To The Combined Effects Of Fentanyl And Oxycodone</t>
  </si>
  <si>
    <t>Intoxication due to the Combined Effects of Ethanol, Alprazolam, Fentanyl, Buspirone, and Heroin</t>
  </si>
  <si>
    <t>Multidrug Toxicity Including Fentanyl, Heroin, and Oxymorphone</t>
  </si>
  <si>
    <t>work place</t>
  </si>
  <si>
    <t>Acute intoxication due to the combined effects of fentanyl, oxycodone, alprazolam, clonazepam, and ethanol with right pulmonary thromboembolism</t>
  </si>
  <si>
    <t>Acute Intoxication due to the Combined Effects of Ethanol, Fentanyl, and Heroin</t>
  </si>
  <si>
    <t>Acute Intoxication Combined Effects of Sertraline, Fentanyl, and Heroin</t>
  </si>
  <si>
    <t>Acute Intoxication From the Combined Effects of Fentanyl, Heroin, and Amphetamine</t>
  </si>
  <si>
    <t>Yard</t>
  </si>
  <si>
    <t>Acute Intoxication due to the Combined Effects of Fentanyl, Cocaine, and Ethanol</t>
  </si>
  <si>
    <t>ACUTE HEROIN AND FENTANYL TOXICITIES, ALCOHOL AND SERTRALINE USE</t>
  </si>
  <si>
    <t>Acute Intoxication By The Combined Effects Of Fentanyl And Methadone</t>
  </si>
  <si>
    <t>ACUTE HEROIN TOXICITY ASSOCIATED WITH TOPIRAMATE AND FLUOXETINE USE</t>
  </si>
  <si>
    <t>RECENT COCAINE USE</t>
  </si>
  <si>
    <t>Amsterdam Hotel</t>
  </si>
  <si>
    <t>Acute Intoxication From The Combined Effects Of Fentanyl, Oxycodone, Alcohol, Amphetamine, Sildenafil, And Despropionyl Fentanyl</t>
  </si>
  <si>
    <t>Acute Intoxication due to the Combined Effects of Heroin, Alprazolam, Clonazepam, Bupropion, and Amitriptyline</t>
  </si>
  <si>
    <t>Acute intoxication due to the combined effects of cocaine, fentanyl, xylazine, gabapentin, bupropion, amphetamine, topiramate, aripiprazole and escitalopram</t>
  </si>
  <si>
    <t>ASHFORD</t>
  </si>
  <si>
    <t>Acute Intoxication From the Combined Effects of Cocaine, Cocaethylene, Morphine, Alcohol, and Diazepam</t>
  </si>
  <si>
    <t>ASHFORD, CT
(41.871915, -72.124128)</t>
  </si>
  <si>
    <t>Ashford, CT
(41.871915, -72.124128)</t>
  </si>
  <si>
    <t>BOYNTON BEACH</t>
  </si>
  <si>
    <t>Acute Intoxication Due to the Combined Effects of Fentanyl, Acetyl Fentanyl, Ethanol, Bupropion and Aripiprazole</t>
  </si>
  <si>
    <t>BOYNTON BEACH, CT
(41.722304, -73.248129)</t>
  </si>
  <si>
    <t>Acute Intoxication Combined Effects of Cocaine, Fentanyl, Acetyl Fentanyl, Amphetamine, Methamphetamine, and Heroin</t>
  </si>
  <si>
    <t>Acute Intoxication Due To The Combined Effects Of Fentanyl, Cocaine, And Gabapentin</t>
  </si>
  <si>
    <t>Acute Intoxication Fentanyl and Methadone</t>
  </si>
  <si>
    <t>Acute intoxication due to the combined effects of heroin and Alprazolam</t>
  </si>
  <si>
    <t>Abandoned Building</t>
  </si>
  <si>
    <t>Acute Intoxication From The Combined Effects Of Cocaine, Fentanyl, Methadone, And Despropionyl Fentanyl</t>
  </si>
  <si>
    <t>Acute Intoxication Combined effects of Cocaine and Phencyclidine</t>
  </si>
  <si>
    <t>Store or Shopping Area</t>
  </si>
  <si>
    <t>Ethanol and drug abuse</t>
  </si>
  <si>
    <t>Multidrug Toxicity Including Ethanol, Fentanyl, Diphenhydramine, and Clonazepam</t>
  </si>
  <si>
    <t>Multidrug Toxicity Including Cocaine, Cocaethylene, Fentanyl, 4-ANPP, and Alprazolam</t>
  </si>
  <si>
    <t>NEWTOWN</t>
  </si>
  <si>
    <t>Acute Intoxication from the Combined Effects of Fentanyl, Hydrocodone, Alprazolam, Paroxetine, and Alcohol</t>
  </si>
  <si>
    <t>NEWTOWN, CT
(41.413516, -73.308842)</t>
  </si>
  <si>
    <t>Newtown, CT
(41.413516, -73.308842)</t>
  </si>
  <si>
    <t>Acute Intoxication From the Combined Effects of Fentanyl, Acetyl Fentanyl,para-Fluorobutyryl Fentanyl, Heroin, and Alcohol</t>
  </si>
  <si>
    <t>Acute Intoxication Due to the Combined Effects of Fentanyl, Heroin, Cocaine, Amphetamine, and Alprazolam</t>
  </si>
  <si>
    <t>Roadway</t>
  </si>
  <si>
    <t>Acute intoxication due to the combined effects of fentanyl, methamphetamine, and ethanol</t>
  </si>
  <si>
    <t>Ingested ethanol and a benzodiazepine</t>
  </si>
  <si>
    <t>Acute Ethanol and Chlordiazepoxide Intoxication</t>
  </si>
  <si>
    <t>Chronic alcoholism</t>
  </si>
  <si>
    <t>Acute intoxication due to the combined effects of fentanyl and ethanol</t>
  </si>
  <si>
    <t>Acute Intoxication From the Combined Effects of Fentanyl, Heroin, Hydrocodone, Dihydrocodeine/Hydrocodol, and Despropionyl Fentnayl (4-ANPP)</t>
  </si>
  <si>
    <t>Acute Fentanyl and Cocaine Intoxication</t>
  </si>
  <si>
    <t>Acute Intoxication Due To The Combined Effects Of Cocaine, Heroin, Fentanyl, Mitragynine, And Escitalopram</t>
  </si>
  <si>
    <t>Acute Combined Heroin, Cocaine and Methadone Toxicities</t>
  </si>
  <si>
    <t>ACUTE OXYCODONE WITH CYCLOBENZAPRINE TOXICITY, CLONAZEPAM, DULOXETINE, SERTRALINE USE</t>
  </si>
  <si>
    <t>Cheshire, CT
(41.498834, -72.901448)</t>
  </si>
  <si>
    <t>Acute Intoxication by the Combined Effects of Ethanol, Cocaine, and Fentanyl</t>
  </si>
  <si>
    <t>Intoxication due to the Combined Effects of Heroin and Alprazolam</t>
  </si>
  <si>
    <t>took prescription medication</t>
  </si>
  <si>
    <t>Acute intoxication due to the combined effects of oxymorphone and diazepam</t>
  </si>
  <si>
    <t>Acute and chronic substance abuse</t>
  </si>
  <si>
    <t>Acute intoxication the combined effects od fentanyl and cocaine</t>
  </si>
  <si>
    <t>Acute Intoxication From the Combined Effects of Fentanyl, Methadone, Hydroxyzine, Mirtazapine, and Duloxetine</t>
  </si>
  <si>
    <t>Acute Intoxication due to the Combined Effects of Ethanol, Fentanyl, Furanyl Fentanyl, and Heroin</t>
  </si>
  <si>
    <t>Acute Intoxication The Combined Effects of Cocaine, Bupropion, Fentanyl, and Amphetamine</t>
  </si>
  <si>
    <t>Acute Intoxication Due To The Combined Effects Of Methadone And Gabapentin</t>
  </si>
  <si>
    <t>Combined Drug Toxicity, Oxycodone and Carisoprodol</t>
  </si>
  <si>
    <t>Acute Intoxication due to the Combined Effects of Fentanyl, Heroin, Cocaine, Hydroxyzine, Aripiprazole and Bupropion</t>
  </si>
  <si>
    <t>Acute IntoxicationCombined Effects of Alprazolam, Cocaine, Sertraline, Topiramate, Zolpidem, Fentanyl, and Heroin</t>
  </si>
  <si>
    <t>acute intoxication due to the combined effects of fentanyl, cocaine, and gabapentin</t>
  </si>
  <si>
    <t>Acute Intoxication By The Combined Effects Of Fentanyl, Cocaine, Hydroxyzine, And Lorazepam</t>
  </si>
  <si>
    <t>Acute Intoxication From the Combined Effects of Fentanyl, Methadone, Alprazolam, 7-Amino Clonazepam, Alcohol, and 4-ANPP</t>
  </si>
  <si>
    <t>Complications following Acute Opiate Intoxication</t>
  </si>
  <si>
    <t>Exposed to Cold while Intoxicated</t>
  </si>
  <si>
    <t>Environmental Hypothermia complicating Acute Fentanyl Intoxication</t>
  </si>
  <si>
    <t>Ingested medications</t>
  </si>
  <si>
    <t>Acute intoxication due to the combined effects of codeine and Clonazepam</t>
  </si>
  <si>
    <t>COD</t>
  </si>
  <si>
    <t>ACUTE COCAINE TOXICITY</t>
  </si>
  <si>
    <t>Used drugs and ingested drug packets</t>
  </si>
  <si>
    <t>Excited delirium</t>
  </si>
  <si>
    <t>Acute Fentanyl and Clonazepam Intoxication</t>
  </si>
  <si>
    <t>Chronic Cocaine Abuse</t>
  </si>
  <si>
    <t>acute and chronic substance abuse</t>
  </si>
  <si>
    <t>Acute intoxication the combined effects of heroin and fentanyl</t>
  </si>
  <si>
    <t>Acute Intoxication due to the Combined Effects of Cocaine, Ethanol, and Heroin</t>
  </si>
  <si>
    <t>DURHAM</t>
  </si>
  <si>
    <t>Acute intoxication due to the combined effects of oxycodone, morphine, alprazolam, clonazepam, and butalbital.</t>
  </si>
  <si>
    <t>DURHAM, CT
(41.485881, -72.681864)</t>
  </si>
  <si>
    <t>Acute Intoxication From the Combined Effects of Fentanyl, para-Fluorofentanyl, Cocaine, Phencyclidine, Alcohol, and Despropionyl Fentanyl (4-ANPP)</t>
  </si>
  <si>
    <t>Acute Olanzapine Intoxication</t>
  </si>
  <si>
    <t>Acute Intoxication Due To The Combined Effects Of Cocaine, Methadone, Trazodone And Perphenazine</t>
  </si>
  <si>
    <t>Acute intoxication due to the combined effects of fentanyl, morphine, chlorpheniramine, and alprazolam</t>
  </si>
  <si>
    <t>Acute Oxycodone Intoxication Following Mediastinoscopy For Metastatic Adenocarcinoma Of Lung</t>
  </si>
  <si>
    <t>Acute Intoxication From the Combined Effects of Fentanyl, Acetyl Fentanyl, Morphine, Tramadol, Alprazolam, Alcohol, and 4-ANPP</t>
  </si>
  <si>
    <t>Acute Intoxication From the Combined Effects of Fentanyl, Xylazine, Bromazolam, and Despropionyl Fentanyl (4-ANPP)</t>
  </si>
  <si>
    <t>BARKHAMSTED</t>
  </si>
  <si>
    <t>BARKHAMSTED, CT
(41.927066, -72.911918)</t>
  </si>
  <si>
    <t>Fentanyl And Clonazepam Toxicity</t>
  </si>
  <si>
    <t>ACUTE CYCLOPROPYL FENTANYL TOXICITY, CLONAZEPAM, BUPRENORPHINE, ALCOHOL USE</t>
  </si>
  <si>
    <t>Buprenophine</t>
  </si>
  <si>
    <t>Acute Intoxication by the Combined Effects of Fentanyl, para-Fluorofentanyl, and Alprazolam</t>
  </si>
  <si>
    <t>Acute Alprazolam And Fentanyl Intoxication</t>
  </si>
  <si>
    <t>Combined Effects of Opioids, Cocaine and Benzodiazepines</t>
  </si>
  <si>
    <t>Acute Intoxication Due To The Combined Effects Of Fentanyl, Diphenhydramine, And Ethanol</t>
  </si>
  <si>
    <t>Flamingo Inn</t>
  </si>
  <si>
    <t>Combined Effects of Ethanol, Cocaine, Quetiapine, Fluoxetine, Fentanyl, and Heroin</t>
  </si>
  <si>
    <t>Acute Intoxication By The Combined Effects Of Alcohol, Diphenhydramine, Diazepam, And Trazodone</t>
  </si>
  <si>
    <t>Acute Intoxication From The Combined Effects Of Cocaine, Fentanyl, And Despropionyl Fentanyl (4-ANPP)</t>
  </si>
  <si>
    <t>Multidrug Toxicity Including Fentanyl, Temazepam, Oxazepam, and Oxycodone</t>
  </si>
  <si>
    <t>Acute Intoxication due to the Combined Effects of Alprazolam, Fentanyl, and Heroin</t>
  </si>
  <si>
    <t>Multidrug Toxicity Including Fentanyl, 4-ANPP, And Ethanol</t>
  </si>
  <si>
    <t>Intoxication due to the combined effects of Diazepam, Chlordiazepoxide, Bupropion, Citalopram/Escitalopram and Heroin</t>
  </si>
  <si>
    <t>Acute Intoxication Combined Effects of Ethanol, Clonazepam, Cocaine, and Fentanyl</t>
  </si>
  <si>
    <t>Acute Intoxication from the Combined Effects of Heroin, Methadone, Lorazepam, Clonazepam, Trazadone and Hydroxyzine with Recent Cocaine Use</t>
  </si>
  <si>
    <t>Pulmonary Embolus Complicating Lower Extremity Deep Vein Thrombosis due to Acute and Chronic Substance Abuse (Fentanyl and Cocaine)</t>
  </si>
  <si>
    <t>Bicuspid Aortic Valve with Cardiac Hypertrophy</t>
  </si>
  <si>
    <t>Substances Abuse</t>
  </si>
  <si>
    <t>Complications of Acute Opiod Toxicity</t>
  </si>
  <si>
    <t>Acute Intoxication From the Combined Effects of Fentanyl, Heroin, Chlodiazepoxide, Alprazolam, and Alcohol</t>
  </si>
  <si>
    <t>Intoxication due to the combined effects of Ethanol, Olanzapine, Venlafaxine, O-Desmethylvenlafaxine, and Trazodone</t>
  </si>
  <si>
    <t>OTHERS</t>
  </si>
  <si>
    <t>used methadone</t>
  </si>
  <si>
    <t>Acute Methadone Toxicity</t>
  </si>
  <si>
    <t>Used Fentanyl</t>
  </si>
  <si>
    <t>Acute Intoxication From the Combined Effects of Fentanyl andAcetyl Fentanyl</t>
  </si>
  <si>
    <t>Acute And Chronic Substance Abuse (Fentanyl, Cocaine, And Heroin)</t>
  </si>
  <si>
    <t>Acute intoxication due to the combined effects of cocaine, fentanyl, acetyl fentanyl, oxycodone, and zolpidem</t>
  </si>
  <si>
    <t>Multidrug Toxicity Including Cocaine, Fentanyl, 4-ANPP, and Diazepam</t>
  </si>
  <si>
    <t>QUAKER HILL</t>
  </si>
  <si>
    <t>Acute Heroin and Oxycodone Intoxication</t>
  </si>
  <si>
    <t>QUAKER HILL, CT
(41.403301, -72.1064)</t>
  </si>
  <si>
    <t>Tramadol, Diphenhydramine and Hydrocodone Intoxication</t>
  </si>
  <si>
    <t>Acute Intoxication due to Morphine and Dextro Methorphan</t>
  </si>
  <si>
    <t>MORPHINE</t>
  </si>
  <si>
    <t>Acute Cocaine and Ethanol Intoxication</t>
  </si>
  <si>
    <t>Alcohol and Fentanyl Intoxication</t>
  </si>
  <si>
    <t>Complications Of Acute Fentanyl Intoxication</t>
  </si>
  <si>
    <t>Acute intoxication due to the combined effects of fentanyl, phencyclidine, and alcohol</t>
  </si>
  <si>
    <t>Acute Intoxication due to the Combined Effects of Alprazolam, Carisoprodol, Meprobamate, Tramadol and Oxycodone</t>
  </si>
  <si>
    <t>Multidrug Toxicity Including Ethanol, Cocaine, Cocaethylene, Fentanyl, 4-ANPP, And Sertraline</t>
  </si>
  <si>
    <t>Acute and Chronic Substance Use</t>
  </si>
  <si>
    <t>Acute Intoxication By The Combined Effects Of Methadone And Clonazepam</t>
  </si>
  <si>
    <t>Intoxication due to the Combined Effects of Alprazolam, Heroin, Oxycodone, Oxymorphone, and Fentanyl</t>
  </si>
  <si>
    <t>Intoxication due to the Combined Effects of Methadone and Quetiapine</t>
  </si>
  <si>
    <t>Ingested medications and alcohol</t>
  </si>
  <si>
    <t>Acute intoxication due to the combined effects of                                        methadone, oxycodone, clonazepam and ethanol</t>
  </si>
  <si>
    <t>MULTIDRUG TOXICITY INCLUDING HEROIN, ETHANOL, FENTANYL, DIAZEPAM, AND CHLORDIAZEPOXIDE</t>
  </si>
  <si>
    <t>Acute Intoxication Due to Cocaine, Cocaethylene, Ethanol, Fentanyl, Xylazine, and Oxycodone</t>
  </si>
  <si>
    <t>Unionville, CT
(41.757801, -72.886703)</t>
  </si>
  <si>
    <t>Acute Intoxication From the Combined Effects of Heroin and Methadone</t>
  </si>
  <si>
    <t>Intoxication due to the Combined Effects of Cocaine, Oxycodone, and Oxymorphone</t>
  </si>
  <si>
    <t>Acute Intoxication due to the Combined Effects of Ethanol, Methadone, Xylazine, Fentanyl and Acetyl Fentanyl</t>
  </si>
  <si>
    <t>Acute Intoxication due to the Combined Effects of Bupropion, Diphenhydramine, Ethanol, Heroin, and Hydroxyzine</t>
  </si>
  <si>
    <t>Acute Intoxication Due To The Combined Effects Of Fentanyl, Cocaine, And Methamphetamine</t>
  </si>
  <si>
    <t>Almar Motel</t>
  </si>
  <si>
    <t>Acute Intoxication Combined Effects of Ethanol, Cocaine, and Morphine</t>
  </si>
  <si>
    <t>NEW ROCHELLE</t>
  </si>
  <si>
    <t>Town Commuter Lot</t>
  </si>
  <si>
    <t>Acute Intoxication due to the Combined Effects of Ethanol, Fentanyl, and Oxycodone</t>
  </si>
  <si>
    <t>Acute and Chronic Substance Abuse (Methadone and Benzodiazepines) Complicating Bronchopneumonia</t>
  </si>
  <si>
    <t>Acute Intoxication Due To The Combined Effects Of Fentanyl, Tramadol, Gabapentin, Clonazepam, And Duloxetine</t>
  </si>
  <si>
    <t>Acute IntoxicationCombined Effects of Alprazolam, Amitriptyline, Citalopram/Escitalopram, and Amphetamine</t>
  </si>
  <si>
    <t>Acute Intoxication Alprazolam, Clonazepam, Fentanyl, and Heroin</t>
  </si>
  <si>
    <t>Spanish/Hispanic/Latino</t>
  </si>
  <si>
    <t>HOMELESS</t>
  </si>
  <si>
    <t>HARTFORD, CT
(41.76376000000005, -72.67397999999997)</t>
  </si>
  <si>
    <t>Acute Intoxication From The Combined Effects Of Cocaine, Cocaethylene, Fentanyl, Alcohol, And 4-ANPP</t>
  </si>
  <si>
    <t>Acute Intoxication by the Combined Effects of Cocaine, Tramadol, and Fentanyl</t>
  </si>
  <si>
    <t>Abused prescription medications</t>
  </si>
  <si>
    <t>Acute Oxymorphone Intoxication</t>
  </si>
  <si>
    <t>Atherosclerotic Cardiovascular Disease Complicating Obesity</t>
  </si>
  <si>
    <t>ACUTE FENTANYL TOXICITY ASSOCIATED WITH DOXYLAMINE, OLANZAPINE, DIPHENHYDRAMINE, DEXTRORPHAN/LEVORPHANOL AND ACETAMINOPHEN USE</t>
  </si>
  <si>
    <t>Acute intoxication due to the combined effects of cocaine, fentanyl, and chlorpromazine</t>
  </si>
  <si>
    <t>PORT READING</t>
  </si>
  <si>
    <t>Combined Effects of Cocaine, Phencyclidine, Fentanyl, and Oxycodone</t>
  </si>
  <si>
    <t>Acute Intoxication from the Combined Effects of Fentanyl, Diazepam, and Despropionyl Fentanyl (4-ANPP)</t>
  </si>
  <si>
    <t>parents house</t>
  </si>
  <si>
    <t>Acute Intoxication due to the Combined Effects of Alprazolam and Ethanol</t>
  </si>
  <si>
    <t>Hypertensive Cardiovascular Disease, Chronic Alcoholism</t>
  </si>
  <si>
    <t>MAPLEWOOD</t>
  </si>
  <si>
    <t>Intoxication due to the Combined Effects of Heroin, Lorazepam, and Diphenhydramine</t>
  </si>
  <si>
    <t>Prescription drug use</t>
  </si>
  <si>
    <t>Acute Oxycodone and Diphenhydramine Intoxication</t>
  </si>
  <si>
    <t>Acute Intoxication Due To The Combined Effects Of Fentanyl, Flualprazolam, And Ethanol</t>
  </si>
  <si>
    <t>Acute Intoxication by the Combined Effects of Fentanyl and Xylazine</t>
  </si>
  <si>
    <t>Acute Intoxication Combined Effects of Ethanol, U-47700, Fentanyl, Acetyl Fentanyl, and Pseudoephedrine</t>
  </si>
  <si>
    <t>Acute Intoxication due to the Combined Effects of Fentanyl, Acetyl Fentanyl, Methamphetamine, Clonazepam and Amphetamine</t>
  </si>
  <si>
    <t>Acute Intoxication due to the Combined Effects of Heroin, Cocaine, Phencyclidine and Buprenorphine</t>
  </si>
  <si>
    <t>PCP, Buprenor</t>
  </si>
  <si>
    <t>Acute and Chronic Substance Abuse (Alcohol and Fentanyl)</t>
  </si>
  <si>
    <t>Friend's apt.</t>
  </si>
  <si>
    <t>Multidrug Toxicity Including Ethanol, Fentanyl, and 4-ANPP</t>
  </si>
  <si>
    <t>Acute Intoxication From the Combined Effects of Fentanyl and Alcohol</t>
  </si>
  <si>
    <t>Hampton, CT
(41.73871, -72.067063)</t>
  </si>
  <si>
    <t>The Combined Effects of Heroin, Diazepam and Alcohol</t>
  </si>
  <si>
    <t>Acute Intoxication due to the Combined Effects of Cocaine, Xylazine, and Fentanyl</t>
  </si>
  <si>
    <t>VERNON ROCKVL</t>
  </si>
  <si>
    <t>Complications of acute intoxication due to the combined effects of heroin, Fentanyl and cocaine</t>
  </si>
  <si>
    <t>VERNON ROCKVL, CT
(41.818792, -72.479029)</t>
  </si>
  <si>
    <t>Complications of Acute Intoxication due to the Combined Effects of Benzodiazepines and Ethanol</t>
  </si>
  <si>
    <t>Injection and Ingestion</t>
  </si>
  <si>
    <t>Father's Residence</t>
  </si>
  <si>
    <t>Morphine and Phencyclidine Intoxication</t>
  </si>
  <si>
    <t>MORPH PCP</t>
  </si>
  <si>
    <t>Acute Intoxication Combined Effects Of Ethanol, Amitriptyline, Trazodone, And Fentanyl</t>
  </si>
  <si>
    <t>Inside Vehicle</t>
  </si>
  <si>
    <t>Acute Intoxication due to the Combined Effects of Fentanyl, Acetyl Fentanyl, Cocaine, and Ethanol.</t>
  </si>
  <si>
    <t>Acute Myocardial Infarct Atherosclerotic and Hypertensive Cardiovascular Disease</t>
  </si>
  <si>
    <t>Acute Intoxication Combined Effects of Tramadol and Fentanyl</t>
  </si>
  <si>
    <t>Acute Intoxication By The Combined Effects Of Fentanyl And Alcohol.</t>
  </si>
  <si>
    <t>Acute Intoxication by the Combined Effects of Fentanyl, Oxycodone, and Alprazolam</t>
  </si>
  <si>
    <t>Acute Intoxication Due To The Combined Effects Of Fentanyl, Heroin And Cocaine</t>
  </si>
  <si>
    <t>Fentanyl And 4-ANPP Toxicity</t>
  </si>
  <si>
    <t>Acute Intoxication by the Combined Effects of Alprazolam, Fentanyl, and Heroin</t>
  </si>
  <si>
    <t>Acute IntoxicationCombined Effects of Phenobarbital, Clonazepam, Carbamazepine, Fentanyl, Acetyl Fentanyl, and Heroin</t>
  </si>
  <si>
    <t>Combined Effects of Para-Fluorobutyryl Fentanyl/FIBF, Furanyl Fentanyl, Cocaine, Fentanyl, and Heroin</t>
  </si>
  <si>
    <t>Yale Maintenance Building</t>
  </si>
  <si>
    <t>The Combined Effects of Fentanyl, Heroin, Alprazolam and Clonazepam</t>
  </si>
  <si>
    <t>Acute Intoxication Combined Effects of Clonazepam, Alprazolam, Cocaine, Trazodone, Aripiprazole, Hydoxyzine, and Fentanyl</t>
  </si>
  <si>
    <t>Acute Heroin and Cocaine Intoxication While Using Oxycodone and Alprazolam</t>
  </si>
  <si>
    <t>Intoxication due to the Combined Effects of Alprazolam, Morphine, and Oxycodone</t>
  </si>
  <si>
    <t>ACUTE COMBINED FENTANYL, HEROIN AND COCAINE TOXICITIES WITH ALPRAZOLAM USE</t>
  </si>
  <si>
    <t>Acute Intoxication by the Combined Effects of Ethanol, Dicyclomine, Olanzapine, Topiramate, Aripiprazole, Cyclobenzaprine, and Fentanyl</t>
  </si>
  <si>
    <t>Public bathroom</t>
  </si>
  <si>
    <t>Heroin and Cocaine Intoxication</t>
  </si>
  <si>
    <t>Acute intoxication due to the combined effects of heroin and alcohol</t>
  </si>
  <si>
    <t>Multidrug Toxicity Including Fentanyl, 4-ANPP, and Ethanol</t>
  </si>
  <si>
    <t>Acute Intox Morphine, Phencyclidine, Hydromorphone, and Diazepam</t>
  </si>
  <si>
    <t>PCP, HYDROMORPH</t>
  </si>
  <si>
    <t>Acute Intoxication From The Combined Effects Of Cocaine, Fentanyl, Para-Fluoroisobutyrylfentanyl, Heroin, Xylazine, Methadone, Alprazolam, And 4-ANPP</t>
  </si>
  <si>
    <t>BOZRAH</t>
  </si>
  <si>
    <t>BOZRAH, CT
(41.544947, -72.175639)</t>
  </si>
  <si>
    <t>Bozrah, CT
(41.544947, -72.175639)</t>
  </si>
  <si>
    <t>Father's Home</t>
  </si>
  <si>
    <t>Acute Intoxication due to the Combined Effects of Delorazepam, Diclazepam, Lorazepam, Clonazepam and U-47700</t>
  </si>
  <si>
    <t>Acute Fentanyl and Oxycodone Intoxication</t>
  </si>
  <si>
    <t>WARREN</t>
  </si>
  <si>
    <t>Acute Intoxication due to the combined effects of Heroin, Cocaine, and Buprenorphine</t>
  </si>
  <si>
    <t>WARREN, CT
(41.744496, -73.348848)</t>
  </si>
  <si>
    <t>Acute Intoxication by the Combined Effects of Fentanyl, Xylazine, and Phencyclidine</t>
  </si>
  <si>
    <t>Acute Fentanyl and Heroin Toxicities Associated with Alprazolam Use</t>
  </si>
  <si>
    <t>CHARLOTTE</t>
  </si>
  <si>
    <t>MECKLENBURG</t>
  </si>
  <si>
    <t>NC</t>
  </si>
  <si>
    <t>Parking Lot Home Depot</t>
  </si>
  <si>
    <t>Acute Intoxication From the Combined Effects of Cocaine, Fentanyl, para-Fluoroisobutyrylfentanyl, Heroin, 4-ANPP, and Amphetamine</t>
  </si>
  <si>
    <t>Acute Intoxication From the Combined Effects of para-FluorobutyrylFentanyl, Heroin, Amitriptyline, and Nortriptyline</t>
  </si>
  <si>
    <t>Acute Intoxication Due To The Combined Effects Of Fentanyl, Cocaine, And Ethanol</t>
  </si>
  <si>
    <t>Acute Intoxication From the Combined Effects of Fentanyl, Xylazine, and Alcohol</t>
  </si>
  <si>
    <t>Intracranial Hemorrhage due to Acute Cocaine intoxication</t>
  </si>
  <si>
    <t>ACUTE INTOXICATION DUE TO THE COMBINED EFFECTS OF FENTANYL, COCAINE, XYLAZINE AND HYDROXYZINE</t>
  </si>
  <si>
    <t>Storeroom</t>
  </si>
  <si>
    <t>Acute Intoxication due to the Combined Effects of Fentanyl and para-Fluorofentanyl</t>
  </si>
  <si>
    <t>MOOSUP</t>
  </si>
  <si>
    <t>Intoxication due to the Combined Effects of Paroxetine and Fentanyl</t>
  </si>
  <si>
    <t>MOOSUP, CT
(41.712872, -71.881207)</t>
  </si>
  <si>
    <t>Moosup, CT
(41.712872, -71.881207)</t>
  </si>
  <si>
    <t>Acute Heroin, Fentanyl, Cocaine and Alcohol Toxicities</t>
  </si>
  <si>
    <t>Air BNB</t>
  </si>
  <si>
    <t>Acute Intoxication due to the Combined Effects of Diphenhydramine and Heroin</t>
  </si>
  <si>
    <t>HAMILTON</t>
  </si>
  <si>
    <t>Injection/Skin Absorption</t>
  </si>
  <si>
    <t>Fentanyl and Hydromorphone Intoxication</t>
  </si>
  <si>
    <t>HYDROM</t>
  </si>
  <si>
    <t>Brother's Home</t>
  </si>
  <si>
    <t>Acute Intoxication from the Combined Effects of Fentanyl and Alcohol</t>
  </si>
  <si>
    <t>Acute And Chronic Substance Use (Cocaine And Fentanyl)</t>
  </si>
  <si>
    <t>Acute Intoxication by the Combined Effects of Fentanyl, Acetyl Fentanyl, Cocaine, Gabapentin, Bupropion, Buprenorphine, and Clonazepam</t>
  </si>
  <si>
    <t>WEST CORNWALL</t>
  </si>
  <si>
    <t>Acute intoxication due to the combined effects of heroin, fentanyl, xylazine, and sertraline</t>
  </si>
  <si>
    <t>WEST CORNWALL, CT
(41.871399, -73.362198)</t>
  </si>
  <si>
    <t>West Cornwall, CT
(41.871399, -73.362198)</t>
  </si>
  <si>
    <t>Anoxic Encephalopathy due to Heroin Intoxication</t>
  </si>
  <si>
    <t>Acute intoxication due to the combined effects of fentanyl, oxycodone, and ethanol</t>
  </si>
  <si>
    <t>Acute Intoxication Fentanyl, Cocaine, Hydrocodone, and ethanol</t>
  </si>
  <si>
    <t>Acute Intoxication by the Combined Effects Ethanol, Methadone, and Fentanyl</t>
  </si>
  <si>
    <t>Bronchopneumonia</t>
  </si>
  <si>
    <t>NORFOLK</t>
  </si>
  <si>
    <t>Acute Intoxication From the Combined Effects of Cocaine, Fentanyl, Heroin, Sertraline, and 4-ANPP</t>
  </si>
  <si>
    <t>NORFOLK, CT
(41.993599, -73.201621)</t>
  </si>
  <si>
    <t>Norfolk, CT
(41.993599, -73.201621)</t>
  </si>
  <si>
    <t>Acute Intoxication From the Combined Effects of Fentanyl, 3,4-Methylenedioxymethamphetamine (MDMA), Alprazolam, and Bupropion</t>
  </si>
  <si>
    <t>MDMA</t>
  </si>
  <si>
    <t>Acute intoxication by the combined effects of fentanyl and morphine (heroin)</t>
  </si>
  <si>
    <t>Acute intoxication the combined effects of fentanyl, cocaine, butalbital, and quetiapine</t>
  </si>
  <si>
    <t>Acute Intoxication due to the Combined Effects of Cocaine, Fentanyl, Xylazine, Methadone, Alprazolam, and Para-Fluorofentanyl</t>
  </si>
  <si>
    <t>Acute intoxication due to the combined effects of fentanyl and methamphetamine</t>
  </si>
  <si>
    <t>Acute IntoxicationCombined Effects of Ethanol, Cocaine, Olanzapine, and Fentanyl</t>
  </si>
  <si>
    <t>Combined Effects Of Fentanyl,Clonazepam, And Ethanol</t>
  </si>
  <si>
    <t>Acute Intoxication due to the Combined Effects of Alprazolam and Fentanyl</t>
  </si>
  <si>
    <t>Intoxication due to the Combined Effects of Cocaine, Methadone, Fentanyl, Midazolam, and Morphine</t>
  </si>
  <si>
    <t>Opiate screen</t>
  </si>
  <si>
    <t>Complications of Acute Intoxication due to the Combined Effects of Cocaine and Ethanol</t>
  </si>
  <si>
    <t>Oxycodone, tramadol, and alcohol toxicities</t>
  </si>
  <si>
    <t>Hypertensive Cardiovascular Disease, Chronic Bronchitis</t>
  </si>
  <si>
    <t>Wooded Area</t>
  </si>
  <si>
    <t>ACUTE HEROIN AND FENTANYL TOXICITIES, RECENT COCAINE USE</t>
  </si>
  <si>
    <t>Intoxication due to the combined effects of Clonazepam, Methadone, Citalopram, Methylphenidate, and Olanzapine</t>
  </si>
  <si>
    <t>Acute Oxycodone and Alprazolam Intoxication</t>
  </si>
  <si>
    <t>Acute Intoxication by the Combined Effects of Fentanyl, Alcohol, and Trazodone</t>
  </si>
  <si>
    <t>Acute Intoxication Combined Effects of Cocaine, Fluoxetine, Fentanyl, and Heroin</t>
  </si>
  <si>
    <t>Acute intoxication due to the combined effects of fentanyl, ethanol, and gabapentin.</t>
  </si>
  <si>
    <t>Acute Intoxication Combined Effects of Loperamide, Clonazepam, Trazodone, and Diphenhydramine</t>
  </si>
  <si>
    <t>LOPERAMIDE</t>
  </si>
  <si>
    <t>SOUTH GLASTONBURY</t>
  </si>
  <si>
    <t>Acute Intoxication due to the Combined Effects of Fentanyl and Cocaine</t>
  </si>
  <si>
    <t>SOUTH GLASTONBURY, CT
(41.666901, -72.597198)</t>
  </si>
  <si>
    <t>Acute Intoxication Due To The Combined Effects Of Fentanyl, Acetyl Fentanyl, Valeryl Fentanyl, Amphetamine, Bupropion, And Tramadol</t>
  </si>
  <si>
    <t>Complications Of Metastatic Pancreatic Adenocarcinoma</t>
  </si>
  <si>
    <t>WESTON</t>
  </si>
  <si>
    <t>WESTON, CT
(41.200939, -73.380701)</t>
  </si>
  <si>
    <t>Weston, CT
(41.200939, -73.380701)</t>
  </si>
  <si>
    <t>Acute Intoxication From The Combined Effects Of Fentanyl, Oxycodone, Alprazolam, Sertraline, Escitalopram, And 4-ANPP</t>
  </si>
  <si>
    <t>Acute Intoxication due to the Combined Effects of Fentanyl, Methadone, and Ethanol</t>
  </si>
  <si>
    <t>Acute Intoxication By The Combined Effect of Fentanyl, Acetyl Fentanyl, and Ethanol</t>
  </si>
  <si>
    <t>Acute and chronic substance use</t>
  </si>
  <si>
    <t>Acute intoxication the combined effects of fentanyl, xylazine, oxycodone, lamotigine, and topiramate</t>
  </si>
  <si>
    <t>Acute Intoxication The Combined Effects Of Cocaine And Fentanyl</t>
  </si>
  <si>
    <t>took personal methadone in addition to inpatient medical pain therapy</t>
  </si>
  <si>
    <t>Acute Intoxication from the Combined Effects of Methadone, Fentanyl, Morphine, Carisoprodol and Escitalopram</t>
  </si>
  <si>
    <t>ACUTE COCAINE TOXICITY, OXYCODONE USE</t>
  </si>
  <si>
    <t>WESTHAVEN</t>
  </si>
  <si>
    <t>Intoxication due to the Combined Effects of Methadone, Cocaine, and Alprazolam</t>
  </si>
  <si>
    <t>WESTHAVEN, CT
(41.272336, -72.949817)</t>
  </si>
  <si>
    <t>bath salt</t>
  </si>
  <si>
    <t>Acute Intoxication due to the Combined Effects of Acetyl Fentanyl, Alprazolam, Cocaine, Fentanyl and Heroin</t>
  </si>
  <si>
    <t>Acute Intoxication From the Combined Effects of Fentanyl, Morphine, and 7-Amino Clonazepam in a Person with Bronchopneumonia Complicating Chronic Substance Abuse</t>
  </si>
  <si>
    <t>Acute Intoxication Combined Effects Of Ethanol, Cocaine, Fentanyl, And Acetyl Fentanyl</t>
  </si>
  <si>
    <t>Acute Intoxication due to the Combined Effects of Morphine (Heroin) and Hydromorphone</t>
  </si>
  <si>
    <t>Acute intoxication due to the combined effects of cocaine and heroin</t>
  </si>
  <si>
    <t>Acute Intoxication From The Combined Effects Of Cocaine, Fentanyl, And 4-ANPP</t>
  </si>
  <si>
    <t>Acute Intoxication Due To The Combined Effects Of Fentanyl, Phencyclidine, And Ethanol</t>
  </si>
  <si>
    <t>Acute IntoxicationDue to the Combined Effects of Lamotrigine and Fentanyl</t>
  </si>
  <si>
    <t>Intoxication due to the Combined Effects of Methadone, Oxycodone, Oxymorphone, and Nortriptyline</t>
  </si>
  <si>
    <t>Acute Intoxication From the Combined Effects of Methadone, Oxycodone, andOxymorphone</t>
  </si>
  <si>
    <t>KILLINGWORTH</t>
  </si>
  <si>
    <t>Acute Intoxication From the Combined Effects of Heroin, Oxycodone, Alprazolam, Cyclobenzaprine, Dextro/Levo Methorphan, Dextrophan/Levorphanol, and Amphetamine</t>
  </si>
  <si>
    <t>KILLINGWORTH, CT
(41.357274, -72.554824)</t>
  </si>
  <si>
    <t>Killingworth, CT
(41.357274, -72.554824)</t>
  </si>
  <si>
    <t>MILLDALE</t>
  </si>
  <si>
    <t>MILLDALE, CT
(41.564954, -72.890629)</t>
  </si>
  <si>
    <t>Acute Intoxication Due To The Combined Effects Of Fentanyl, Trazodone, And Clonazepam</t>
  </si>
  <si>
    <t>Methadone and Oxycodone Intoxication</t>
  </si>
  <si>
    <t>Acute Intoxication From The Combined Effects Of Fentanyl, Mitragynine, Diphenhydramine, And 4-ANPP</t>
  </si>
  <si>
    <t>Acute intoxication due to the combined effects of fentanyl, morphine, xylazine, and gabapentin</t>
  </si>
  <si>
    <t>methadone</t>
  </si>
  <si>
    <t>Acute Intoxication by the Combined Effects of Ethanol, Fentanyl, and Acetyl Fentanyl</t>
  </si>
  <si>
    <t>Intoxication due to the Combined Effects of Ethanol, Cocaine, and Heroin</t>
  </si>
  <si>
    <t>outside</t>
  </si>
  <si>
    <t>Acute Intoxication due to the Combined Effects of Fentanyl, Acetyl Fentanyl, Cocaine and Alcohol</t>
  </si>
  <si>
    <t>Acute Intoxication by the Combined Effects of Fentanyl, Clonazepam, Bupropion, Mitragynine, Buprenorphine, and Dicyclomine</t>
  </si>
  <si>
    <t>Acute intoxication from the combined effects of heroin, Fentanyl, Oxycodone and alcohol</t>
  </si>
  <si>
    <t>Acute Intoxication Due To The Combined Effects Of Fentanyl And Ethanol</t>
  </si>
  <si>
    <t>Acute Intoxication By The Combined Effects Of Fentanyl And Tramadol</t>
  </si>
  <si>
    <t>Acute Intoxication Due To The Combined Effects Of Fentanyl, Heroin, Cocaine, Clonazepam, And Xylazine</t>
  </si>
  <si>
    <t>Medication abuse</t>
  </si>
  <si>
    <t>Acute Hydrocodone Intoxication</t>
  </si>
  <si>
    <t>Acute Intoxication by the Combined Effects of Ethanol, Methadone, Trazodone, and Fentanyl</t>
  </si>
  <si>
    <t>Acute Intoxication due to the Combined Effects of Cocaine, Dextromethorphan, and Fentanyl</t>
  </si>
  <si>
    <t>POMFRET CENTER</t>
  </si>
  <si>
    <t>POMFRET CENTER, CT
(41.887199, -71.962502)</t>
  </si>
  <si>
    <t>Acute Intoxication Combined Effects of Ethanol, Alprazolam, and Venlafaxine</t>
  </si>
  <si>
    <t>Acute Intoxication Due To The Combined Effects Of Fentanyl, Oxycodone, Tramadol, Clonazepam, And Bupropion</t>
  </si>
  <si>
    <t>Acute Intoxication from the Combined Effects of Fentanyl, Tadalafil, Venlafaxine, Metoprolol, and Despropionyl Fentanyl (4-ANPP)</t>
  </si>
  <si>
    <t>ACUTE FENTANYL AND HEROIN TOXICITY COMBINED WITH ALCOHOL AND SERTRALINE USE</t>
  </si>
  <si>
    <t>VANDERGRIFT</t>
  </si>
  <si>
    <t>WESTMORELAND</t>
  </si>
  <si>
    <t>PA</t>
  </si>
  <si>
    <t>Acute Intoxication By The Combined Effects Of Fentanyl, Cocaine, Gabapentin, Amitriptyline, And Fluoxetine</t>
  </si>
  <si>
    <t>WEST  HAVEN</t>
  </si>
  <si>
    <t>Acute intoxication due to the combined effects of cocaine, heroin, methadone, Chlordiazepoxide and Hydroxyzine</t>
  </si>
  <si>
    <t>WEST  HAVEN, CT
(41.272336, -72.949817)</t>
  </si>
  <si>
    <t>Acute intoxication due to the combined effects of fentanyl, xylazine, gabapentin, clonazepam, amitriptyline, and citalopram/escitalopram</t>
  </si>
  <si>
    <t>BROADBROOK</t>
  </si>
  <si>
    <t>BROADBROOK, CT
(41.912428, -72.545409)</t>
  </si>
  <si>
    <t>Acute Intoxication due to the Combined Effects of Fentanyl, Heroin, Hydromorphone, Alprazolam, Clonazepam and Carisoprodol</t>
  </si>
  <si>
    <t>Acute Intoxication From the Combined Effects of Cocaine, Cocaethylene, Alcohol, Oxycodone, Buprenorphine, and Chlordiazepoxide</t>
  </si>
  <si>
    <t>Used Heroin/Opiates</t>
  </si>
  <si>
    <t>Heroin and Mixed Opiate Toxicity</t>
  </si>
  <si>
    <t>Cardiomegaly</t>
  </si>
  <si>
    <t>Acute Intoxication due to the Combined Effects of Heroin, Methadone, Diphenhydramine and Amitriptyline</t>
  </si>
  <si>
    <t>Alcohol and Heroin Intoxication</t>
  </si>
  <si>
    <t>Acute Intoxication Combined Effects of Cocaine, Olanzapine, Fentanyl, and Acetyl Fentanyl</t>
  </si>
  <si>
    <t>Acute Intoxication due to the Combined Effects of Fentanyl, Heroin, Methadone, Alprazolam, and Nortriptyline.</t>
  </si>
  <si>
    <t>Dermal Absorption</t>
  </si>
  <si>
    <t>Arteriosclerotic Heart Disease</t>
  </si>
  <si>
    <t>Acute intoxication due to the combined effects of heroin, alcohol</t>
  </si>
  <si>
    <t>Acute Intoxication Combined Effects of Ethanol, Nordiazepam, Chlordiazepoxide, Methadone, Fentanyl, and Heroin</t>
  </si>
  <si>
    <t>Multidrug Toxicity Including Fentanyl, 4-ANPP, Cocaine, Amphetamine, Lamotrigine, and Doxepin</t>
  </si>
  <si>
    <t>DAVIE</t>
  </si>
  <si>
    <t>BROWARD</t>
  </si>
  <si>
    <t>Acute Intoxication by the Combined Effects of Fentanyl, Cocaine and Alprazolam</t>
  </si>
  <si>
    <t>Rear yard of residence</t>
  </si>
  <si>
    <t>SEBRING</t>
  </si>
  <si>
    <t>HIGHLANDS</t>
  </si>
  <si>
    <t>Acute Intoxication due to the Combined Effects of Cocaine, Methamphetamine, Amphetamine and Alprazolam</t>
  </si>
  <si>
    <t>SEBRING, CT
(41.087799, -73.524696)</t>
  </si>
  <si>
    <t>Acute Intoxication by the Combined Effects of Fentanyl, Cocaine, and Gabapentin</t>
  </si>
  <si>
    <t>Used Morphine and Ethanol</t>
  </si>
  <si>
    <t>Morphine and Ethanol Toxicities</t>
  </si>
  <si>
    <t>Cocaine Use</t>
  </si>
  <si>
    <t>ACUTE COMBINED TRAMADOL, MORPHINE, LORAZEPAM, DIPHENHYDRAMINE AND ALCOHOL TOXICITIES</t>
  </si>
  <si>
    <t>Quaker Hill, CT
(41.403301, -72.1064)</t>
  </si>
  <si>
    <t>Acute Intoxication of Alprazolam, Hydromorphone, and Zolpidem</t>
  </si>
  <si>
    <t>Acute Intoxication due to the combined effects of Methadone, Alprazolam, and Clonazepam</t>
  </si>
  <si>
    <t>benzo</t>
  </si>
  <si>
    <t>Acute Intoxication By The Combined Effects of Alprazolam, Methadone, Mirtazapine, Fentanyl, and Acetyl Fentanyl</t>
  </si>
  <si>
    <t>Acute Intoxication due to the Combined Effects of7-Amino Clonazepam and Methadone</t>
  </si>
  <si>
    <t>DEEP RIVER</t>
  </si>
  <si>
    <t>Acute heroin and Alprazolam intoxication</t>
  </si>
  <si>
    <t>DEEP RIVER, CT
(41.385619, -72.435658)</t>
  </si>
  <si>
    <t>Deep River, CT
(41.385619, -72.435658)</t>
  </si>
  <si>
    <t>Acute Intoxication By The Combined Effects Of Nordiazepam, Clonazepam, Diphenhydramine, And Oxycodone</t>
  </si>
  <si>
    <t>Acute Intoxication By The Combined Effects Of Nordiazepam, Lorazepam, And Fentanyl</t>
  </si>
  <si>
    <t>Boyfriend's Residence</t>
  </si>
  <si>
    <t>Intoxication due to the Combined Effects of Cocaine, Fentanyl, and Heroin</t>
  </si>
  <si>
    <t>Cocaine, Alcohol and Heroin Intoxication</t>
  </si>
  <si>
    <t>Acute Fentanyl and Morphine Intoxication</t>
  </si>
  <si>
    <t>Multiple Myeloma</t>
  </si>
  <si>
    <t>Acute Intoxication Combined Effects of Ethanol, Isopropanol, Carisoprodol, Meprobamate, and Tramadol</t>
  </si>
  <si>
    <t>Acute Intoxication From the Combined Effects of Cocaine, Alcohol, Buprenorphine, and Dextro/Levo Methorphan</t>
  </si>
  <si>
    <t>Amphetamine Intoxication</t>
  </si>
  <si>
    <t>Acute Intoxication due to the Combined Effects of Dextromethorphan, Fentanyl, Heroin and Tramadol</t>
  </si>
  <si>
    <t>Acute Intoxication due to the Combined Effects of Fentanyl, Heroin and Cocaine</t>
  </si>
  <si>
    <t>Acute Intoxication Due To The Combined Effects Of Ethanol, Cocaine, Gabapentin, And Heroin</t>
  </si>
  <si>
    <t>Combined Effects of Ethanol, Cocaine, and Methadone</t>
  </si>
  <si>
    <t>Acute Intoxication Combined Effects of Cocaine, Phencyclidine, Fluoxetine, Risperidone, and Fentanyl</t>
  </si>
  <si>
    <t>Acute intoxication due to the combined effects of fentanyl, cocaine, and amphetamine</t>
  </si>
  <si>
    <t>ACUTE COMBINED FENTANYL, HEROIN AND ALCOHOL TOXICITY</t>
  </si>
  <si>
    <t>Acute Intoxication due to the Combined Effects of Fentanyl, Acetyl fentanyl, and Oxycodone</t>
  </si>
  <si>
    <t>Acute Intoxication Due to the Combined Effects of Cocaine, Ethanol, and Heroin</t>
  </si>
  <si>
    <t>Hypertensive And Arteriosclerotic Cardiovascular Disease</t>
  </si>
  <si>
    <t>Acute Intoxication From the Combined Effects of Fentanyl, Oxycodone, Oxymorphone, and Alprazolam</t>
  </si>
  <si>
    <t>Acute intoxication due to the combined effects of heroin, cocaine and ethanol</t>
  </si>
  <si>
    <t>Acute Intoxication From the Combined Effects of Fentanyl, Xylazine, Diphenhydramine, Nordiazepam, Risperidone, 9-Hydroxyrisperidone, Escitalopram, and Despropionyl Fentanyl (4-ANPP)</t>
  </si>
  <si>
    <t>Multidrug Toxicity Including Ethanol, Cocaine, Fentanyl, 4-ANPP, Xylazine, Topiramate Tramadol, Venlafaxine, Diphenhydramine, And Norbuprenorphine</t>
  </si>
  <si>
    <t>Tolland, CT
(41.872445, -72.369671)</t>
  </si>
  <si>
    <t>ACUTE FENTANYL AND COCAINE TOXICITIES WITH ASSOCIATED PHENOBARBITAL USE</t>
  </si>
  <si>
    <t>Acute Intoxication From the Combined Effects of Fentanyl and 4-ANPP</t>
  </si>
  <si>
    <t>Woodbury, CT
(41.545058, -73.208654)</t>
  </si>
  <si>
    <t>Acute Intoxication by the Combined Effects of Fentanyl and Alcohol</t>
  </si>
  <si>
    <t>Acute Intoxication From the Combined Effects of Diazepam, Oxazepam, Temazepam, Methadone, Tramadol, Quetiapine, and amitriptyline</t>
  </si>
  <si>
    <t>The Combined Effects of Fentanyl, Clonazepam and Diphenhydramine</t>
  </si>
  <si>
    <t>Acute Intoxication From the Combined Effects of Fentanyl, Morphine,Oxycodone, Oxymorphone, Alprazolam, Trazodone, and Mirtazapine</t>
  </si>
  <si>
    <t>Acute Intoxication by the Combined Effects of Fentanyl and Alprazolam</t>
  </si>
  <si>
    <t>Acute Intoxication The Combined Effects of Cocaine, Fentanyl, and Heroin</t>
  </si>
  <si>
    <t>Took Multiple Medications</t>
  </si>
  <si>
    <t>Dilated Cardiomyopathy</t>
  </si>
  <si>
    <t>others</t>
  </si>
  <si>
    <t>Stairs</t>
  </si>
  <si>
    <t>Rear Stairwell</t>
  </si>
  <si>
    <t>Acute intoxication due to the combined effects of fentanyl, acetyl fentanyl, and para-fluorofentanyl</t>
  </si>
  <si>
    <t>Acute intoxication due to the combined effects of fentanyl, heroin, cocaine, and clonazepam</t>
  </si>
  <si>
    <t>US 1 Petrol Gas Station</t>
  </si>
  <si>
    <t>Multidrug Toxicity Including Cocaine, Phencyclidine, Fentanyl, 4-ANPP, and Morphine</t>
  </si>
  <si>
    <t>Drug and Alcohol Abuse</t>
  </si>
  <si>
    <t>Complications of Ethanol, Opiate, and Benzodiazepine Toxicity</t>
  </si>
  <si>
    <t>Acute Intoxication due to the Combined Effects of Clonazepam, Olanzapine, Zolpidem, and Oxycodone</t>
  </si>
  <si>
    <t>Acute Intoxication due to the Combined Effects of Ethanol, Cocaine, Methadone, and Heroin</t>
  </si>
  <si>
    <t>Acute Intoxication Combined Effects of Gabapentin, Trazodone, and Hydrocodone</t>
  </si>
  <si>
    <t>ACUTE FENTANYL, PARA-FLUOROISOBUTYRYLFENTANYL, HEROIN AND COCAINE TOXICITIES</t>
  </si>
  <si>
    <t>Acute fentanyl, para-fluorofentanyl, and xylazine intoxication</t>
  </si>
  <si>
    <t>Acute Intoxication due to the Combined Effects of Fentanyl, Xylazine, and Diphenhydramine</t>
  </si>
  <si>
    <t>Complications of Anoxic Encephalopathy due to Acute Intoxication From the Combined Effects of Fentanyl and Acetyl Fentanyl</t>
  </si>
  <si>
    <t>Alcohol and Benzodiazepine use</t>
  </si>
  <si>
    <t>COMPLICATIONS OF COMBINED ALCOHOL AND BENZODIAZEPINE TOXICITIES</t>
  </si>
  <si>
    <t>Acute Intoxication From the Combined Effects of Fentanyl,para-Fluorobutyryl Fentanyl, Morphine, and Buprenorphine</t>
  </si>
  <si>
    <t>Phencyclidine Toxicity</t>
  </si>
  <si>
    <t>Hypertrophic Cardiomyopathy</t>
  </si>
  <si>
    <t>WRENTHAM</t>
  </si>
  <si>
    <t>Acute IntoxicationCombined Effects of Alprazolam, Fentanyl, Acetyl Fentanyl, and Heroin</t>
  </si>
  <si>
    <t>Hypertensive Heart Disease/Acute Cocaine and Cocoethylene Intoxication</t>
  </si>
  <si>
    <t>NUTLEY</t>
  </si>
  <si>
    <t>Acute Fentanyl and Hydromorphone Intoxication</t>
  </si>
  <si>
    <t>ACUTE COMBINED ALCOHOL, OXYCODONE AND MORPHINE TOXICITIES, TOPIRAMATE AND CITALOPRAM USE</t>
  </si>
  <si>
    <t>Intoxication due to the Combined Effects of Alcohol, Cocaine Use, and Methadone</t>
  </si>
  <si>
    <t>Ingestion of Pills</t>
  </si>
  <si>
    <t>Acute Intoxication due to the Combined Effects of Cocaine, Fentanyl, and Acetyl Fentanyl</t>
  </si>
  <si>
    <t>Acute intoxication due to the combined effects of cocaine, fentanyl, methamphetamine, and hydroxyzine</t>
  </si>
  <si>
    <t>WESTPORT</t>
  </si>
  <si>
    <t>Acute and Chronic Substance Abuse (Phencyclidine and Cocaine)</t>
  </si>
  <si>
    <t>WESTPORT, CT
(41.14044, -73.353182)</t>
  </si>
  <si>
    <t>Mother's House</t>
  </si>
  <si>
    <t>Acetyl Fentanyl, Fentanyl, and Heroin</t>
  </si>
  <si>
    <t>Acute Intoxication From the Combined Effects of Oxycodone, Oxymorphone,Alprazolam, Hydroxyzine, and Alcohol</t>
  </si>
  <si>
    <t>Multidrug Toxicity Including Fentanyl, 4-ANPP,  para-Fluoroisobutyrylfentanyl, Oxycodone, Alprazolam, Hydroxyzine, and Fluoxetine</t>
  </si>
  <si>
    <t>WATERBURY, CT
(41.55490000000003, -73.04646999999994)</t>
  </si>
  <si>
    <t>Ingested multiple medications</t>
  </si>
  <si>
    <t>ACUTE COMBINED HYDROMORPHONE, DIAZEPAM, PAROXETINE AND AMITRIPTYLINE TOXICITIES</t>
  </si>
  <si>
    <t>Acute Intoxication due to the Combined Effects of Acetyl Fentanyl, Alprazolam, Cocaine, Diazepam, and Fentanyl</t>
  </si>
  <si>
    <t>Complications Of Acute Drug Toxicity Including Fentanyl And Cocaine</t>
  </si>
  <si>
    <t>SAN FRANCISCO</t>
  </si>
  <si>
    <t>CA</t>
  </si>
  <si>
    <t>Acute Ketamine Intoxication</t>
  </si>
  <si>
    <t>SAN FRANCISCO, CT
(41.294701, -73.362801)</t>
  </si>
  <si>
    <t>Multidrug Toxicity Including Fentanyl, 4-ANPP, Mirtazapine, 10-Hydroxycarbazepine, Ziprasidone, and Gabapentin</t>
  </si>
  <si>
    <t>Recent Cocaine Use, Arteriosclerotic Cardiovascular Disease</t>
  </si>
  <si>
    <t>COMPLICATIONS OF ACUTE FENTANYL TOXICITY</t>
  </si>
  <si>
    <t>Public Park</t>
  </si>
  <si>
    <t>Acute intoxication due to the combined effects of fentanyl, ethanol, and gabapentin</t>
  </si>
  <si>
    <t>Acute Intoxication From the Combined Effects of Fentanyl, Acetyl Fentanyl, and Alcohol</t>
  </si>
  <si>
    <t>Complications of acute opiate intoxication</t>
  </si>
  <si>
    <t>snorted</t>
  </si>
  <si>
    <t>Acute Intoxication Due To The Combined Effects Of Fentanyl, Heroin, And Ethanol</t>
  </si>
  <si>
    <t>Hypertensive cardiovascular disease with chronic kidney failure</t>
  </si>
  <si>
    <t>Acute Intoxication Combined Effects of Lorazepam, Cocaine, Venlafaxine, Fentanyl, and Heroin</t>
  </si>
  <si>
    <t>Acute intoxication from the combined effects of cocaine, heroin, alcohol and Oxycodone</t>
  </si>
  <si>
    <t>Acute Intoxication By The Combined Effects Of Fentanyl And Xylazine</t>
  </si>
  <si>
    <t>Hawaiian</t>
  </si>
  <si>
    <t>Acute Intoxication due to the Combined Effects of Opiates and Benzodiazepines</t>
  </si>
  <si>
    <t>Multidrug Toxicity Including Ethanol, Fentanyl, Methadone, and Buprenorphine</t>
  </si>
  <si>
    <t>Acute Intoxication Alprazolam, Fentanyl, Heroin and Oxycodone</t>
  </si>
  <si>
    <t>GOSHEN</t>
  </si>
  <si>
    <t>Multidrug Toxicity Including Fentanyl, Heroin, Amitriptyline, and Duloxetine</t>
  </si>
  <si>
    <t>GOSHEN, CT
(41.831925, -73.225323)</t>
  </si>
  <si>
    <t>Goshen, CT
(41.831925, -73.225323)</t>
  </si>
  <si>
    <t>Acute Intoxication by the Combined Effects of Fentanyl, Diphenhydramine, and Buprenorphine</t>
  </si>
  <si>
    <t>Acute fentanyl intoxication with recent cocaine use</t>
  </si>
  <si>
    <t>Acute Intoxication due to the Combined Effects of Fentanyl, Heroin, Hydrocodone and Alcohol</t>
  </si>
  <si>
    <t>ACUTE FENTANYL TOXICITY, BUPRENORPHINE USE</t>
  </si>
  <si>
    <t>Acute Intoxication Due To The Combined Effects Of Fentanyl, Cocaine And Alcohol</t>
  </si>
  <si>
    <t>Intoxication due to the combined effects of Cocaine and Heroin</t>
  </si>
  <si>
    <t>BROOKFIELD</t>
  </si>
  <si>
    <t>Acute Intoxication Due To The Combined Effects Of Fentanyl, Oxycodone, Morphine, Gabapentin, And Diphenhydramine</t>
  </si>
  <si>
    <t>BROOKFIELD, CT
(41.482447, -73.409561)</t>
  </si>
  <si>
    <t>Acute Intoxication Due To The Combined Effects Of Fentanyl, Gabapentin, And Morphine</t>
  </si>
  <si>
    <t>Acute Fentanyl And Buprenorphine Intoxication</t>
  </si>
  <si>
    <t>Stroke due to Hypertensive Cardiovascular Disease and Cocaine Intoxication</t>
  </si>
  <si>
    <t>Acute Intoxication due to the Combined Effects of Heroin and Alprazolam</t>
  </si>
  <si>
    <t>Acute Intoxication Due To The Combined Effects Of Alprazolam, Oxycodone, And Buprenorphine</t>
  </si>
  <si>
    <t>Acute Intoxication Due To The Combined Effects Of Fentanyl, Cocaine, Ethanol, And Phencyclidine</t>
  </si>
  <si>
    <t>Acute Intoxication from the Combined Effects of Fentanyl, Heroin, and Alcohol</t>
  </si>
  <si>
    <t>Combined Effects of Ethanol, Alprazolam, and Fentanyl</t>
  </si>
  <si>
    <t>NORTH STONINGTON</t>
  </si>
  <si>
    <t>Ex-Girlfriend's House</t>
  </si>
  <si>
    <t>Acute Intoxication From the Combined Effects of Fentanyl, Acetyl Fentanyl, and 7-Amino Clonazepam</t>
  </si>
  <si>
    <t>NORTH STONINGTON, CT
(41.43775, -71.879919)</t>
  </si>
  <si>
    <t>Acute Intoxication Due To The Combined Effects Of Fentanyl, Morphine (Heroin), Methadone And Clonazepam</t>
  </si>
  <si>
    <t>Acute Intoxication Combined Effects of Acryl Fentanyl and Diazepam</t>
  </si>
  <si>
    <t>ACUTE COMBINED FENTANYL, COCAINE, OXYCODONE, ALCOHOL TOXICITIES WITH DIPHENHYDRAMINE AND CYCLOBENZAPRINE USE</t>
  </si>
  <si>
    <t>HYPERTENSIVE AND ATHEROSCLEROTIC HEART DISEASE</t>
  </si>
  <si>
    <t>Acute Intoxication Due To The Combined Effects Of Fentanyl, Para-Fluorofentanyl, Xylazine, Gabapentin, And Hydroxyzine</t>
  </si>
  <si>
    <t>Complications of Acute Inxotication by the Combined Effects of Fentanyl and Heroin</t>
  </si>
  <si>
    <t>Acute Intoxication Combined Effects Of Ethanol, Cocaine, Sertraline, Diphenhydramine, And Fentanyl</t>
  </si>
  <si>
    <t>Acute Intoxication Due To The Combined Effects Of Fentanyl And Tramadol</t>
  </si>
  <si>
    <t>Acute Intoxication From the Combined Effects of Fentanyl, Oxycodone, Oxymorphone, Methadone, Dextro/Levo Methorphan</t>
  </si>
  <si>
    <t>YMCA</t>
  </si>
  <si>
    <t>COMPLICATIONS OF ACUTE FENTANYL, ACETYL FENTANYL AND ALCOHOL TOXICITIES</t>
  </si>
  <si>
    <t>Took prescribed medications</t>
  </si>
  <si>
    <t>Acute Bronchopneumonia Multidrug Toxicity Including Oxycodone, Doxepin, Tadalafil, and Chlorpheniramine</t>
  </si>
  <si>
    <t>Hidradenitis Suppurativa</t>
  </si>
  <si>
    <t>Acute Intoxication From the Combined Effects of Fentanyl, para-Fluororbutyryl Fentanyl, and Heroin</t>
  </si>
  <si>
    <t>Complications Of Acute And Chronic Substance Abuse (Nordiazepam, Methadone, Gabapentin, Fentanyl, Heroin, And Oxycodone)</t>
  </si>
  <si>
    <t>Complications Of Acute Opioid Intoxication</t>
  </si>
  <si>
    <t>Fentanyl and Benzodiazepine Use</t>
  </si>
  <si>
    <t>Acute Fentanyl Toxicity Associated With Diazepam and Temazepam Use</t>
  </si>
  <si>
    <t>Acute Intoxication Due to the Combined Effects Of Cocaine, Ethanol, and Fentanyl</t>
  </si>
  <si>
    <t>Acute Intoxication Due To The Combined Effects of Fentanyl and Alcohol</t>
  </si>
  <si>
    <t>Multidrug Toxicity Including Cocaine, Fentanyl, 4-ANPP, Morphine, and Amitriptyline</t>
  </si>
  <si>
    <t>STANFORDVILLE</t>
  </si>
  <si>
    <t>DUTCHESS</t>
  </si>
  <si>
    <t>Acute intoxication due to the combined effects of fentanyl and clonazepam</t>
  </si>
  <si>
    <t>STANFORDVILLE, CT
(41.051924, -73.539475)</t>
  </si>
  <si>
    <t>ACUTE COMBINED HEROIN, FENTANYL, ACETYL FENTANYL, MDMA, METHAMPHETAMINE AND PHENCYCLIDINE TOXICITIES</t>
  </si>
  <si>
    <t>MDMA, PCP</t>
  </si>
  <si>
    <t>Acute cocaine and heroin intoxication</t>
  </si>
  <si>
    <t>Acute Intoxication From the Combined Effects of Fentanyl, Acetyl Fentanyl, and Nordiazepam</t>
  </si>
  <si>
    <t>Acute Intoxication due to the Combined Effects of Fentanyl, Heroin, Cocaine, Tramadol and Alprazolam</t>
  </si>
  <si>
    <t>Acute intoxication due to the combined effects of fentanyl, heroin, and etizolam</t>
  </si>
  <si>
    <t>Complications of Chronic Ethanolism and Heroin Toxicity</t>
  </si>
  <si>
    <t>Acute Intoxication  due to the Combined Effects of Clonazepam, Cocaine, Hydroxyzine and Heroin</t>
  </si>
  <si>
    <t>Acute Intoxication Combined Effects of Cocaine, Fentanyl, and Acetyl Fentanyl</t>
  </si>
  <si>
    <t>Anoxic ischemic encephalopathy due to acute intoxication by the combined effects of cocaine, Fentanyl and morphine</t>
  </si>
  <si>
    <t>Acute Intoxication From the Combined Effects of Fentanyl, Heroin, Methadone, Clonazepam, and Phencyclidine</t>
  </si>
  <si>
    <t>Outdoor Area</t>
  </si>
  <si>
    <t>Acute Intoxication due to the Combined Effects of Alprazolam, Cocaine, Doxepin, Fentanyl, Heroin, and Topiramate</t>
  </si>
  <si>
    <t>Intoxication due to the Combined Effects of Heroin and Fentanyl</t>
  </si>
  <si>
    <t>Took medications</t>
  </si>
  <si>
    <t>Acute intoxication due to the combined effects of methadone, alprazolam, amitriptyline, topiramate, and diphenhydramine</t>
  </si>
  <si>
    <t>Acute Intoxication Due To The Combined Effects Of Fentanyl, Xylazine And Cocaine</t>
  </si>
  <si>
    <t>Alprazolam, Butalbital, Cyclobenzaprine, Dextromethorphan, Diphenhydramine, Doxylamine, Eszopiclone, Metaxalone, and Temazepam</t>
  </si>
  <si>
    <t>Acute Intoxication from the Combined Effects of Fentanyl, Morphine, and Hydromorphone</t>
  </si>
  <si>
    <t>Acute Intoxication due to the Combined Effects of Mirtazapine, Lorazepam, Hydrocodone and Verapamil</t>
  </si>
  <si>
    <t>Heroin and Ketamine Intoxication</t>
  </si>
  <si>
    <t>KET</t>
  </si>
  <si>
    <t>ascvd</t>
  </si>
  <si>
    <t>Complications Of Acute Mixed Drug Intoxication Including Diazepam And Diphenhydramine</t>
  </si>
  <si>
    <t>Chronic Substance Use (Cocaine And Alcohol)</t>
  </si>
  <si>
    <t>Acute Heroin, Fentanyl and Alcohol Toxicities</t>
  </si>
  <si>
    <t>Acute Intoxication due to the Combined Effects of Methadone, Alprazolam, Meprobamate and Clonazepam</t>
  </si>
  <si>
    <t>Acute Intoxication by the Combined Effects of Para-Fluorofentanyl and Fentanyl</t>
  </si>
  <si>
    <t>Acute Intoxication by the Combined Effects of Xylazine, Amphetamine, Methamphetamine, Fentanyl, and Nitrites/Nitrates</t>
  </si>
  <si>
    <t>ACUTE COCAINE TOXICITY, ALCOHOL USE</t>
  </si>
  <si>
    <t>Acute Intoxication From the Combined Effects of Fentanyl, Xylazine, Sertraline, and Despropionyl Fentanyl (4-ANPP)</t>
  </si>
  <si>
    <t>Complications Of Acute Intoxication By The Combined Effects Of Fentanyl And Alcohol</t>
  </si>
  <si>
    <t>Acute Intoxication From The Combined Effects Of Fentanyl, Acetyl Fentanyl, Heroin, Diazepam, Oxazepam, Temazepam, Clonazepam, Methadone, Alcohol, And Gabapentin</t>
  </si>
  <si>
    <t>Acute and chronic substance abuse (cocaine, Oxycodone, morphine)</t>
  </si>
  <si>
    <t>Convenience Store</t>
  </si>
  <si>
    <t>Intoxication due to the Combined Effects of Methadone and Diphenhydramine</t>
  </si>
  <si>
    <t>Acute Intoxication from the Combined Effects of Cocaine, Fentanyl, Alcohol, and Topiramate</t>
  </si>
  <si>
    <t>Acute Fentanyl Use</t>
  </si>
  <si>
    <t>Acute Intoxication due to the Combined Effects of Fentanyl, Cocaine, Morphine, Oxycodone, Alprazolam, Trazodone, Amphetamine,Diphenhydramine and Pseudoephedrine</t>
  </si>
  <si>
    <t>Acute Intoxication due to the Combined Effects of Diazepam and Oxycodone</t>
  </si>
  <si>
    <t>Acute Heroin and Fentanyl Toxicities Associated With Tramadol, Topiramate, Olanzapine and Fluoxetine Use</t>
  </si>
  <si>
    <t>Substance use disorder</t>
  </si>
  <si>
    <t>Acute fentanyl and oxycodone intoxication</t>
  </si>
  <si>
    <t>Fentanyl and Heroin Toxicity</t>
  </si>
  <si>
    <t>Acute Intoxication by the Combined Effects of Clonazepam, Xylazine, Hydroxyzine, and Fentanyl</t>
  </si>
  <si>
    <t>Acute Intoxication due to the Combined EFfects of Cocaine and Heroin</t>
  </si>
  <si>
    <t>Acute Intoxication by the Combined Effects of Fentanyl, para-Fluorofentanyl, and Eutylone</t>
  </si>
  <si>
    <t>Acute and chronic substance use (fentanyl and cocaine)</t>
  </si>
  <si>
    <t>DOTHAN</t>
  </si>
  <si>
    <t>HOUSTON</t>
  </si>
  <si>
    <t>AL</t>
  </si>
  <si>
    <t>Acute intoxication the combined effects of fentanyl and morphine</t>
  </si>
  <si>
    <t>Intoxication due to the Combined Effects of Methadone and Oxycodone</t>
  </si>
  <si>
    <t>Consumed methadone and ethanol</t>
  </si>
  <si>
    <t>Methadone and Ethanol Toxicity</t>
  </si>
  <si>
    <t>Acute Intoxication due to the Combined Effects of Fentanyl, Acetyl Fentanyl, Heroin, Cocaine, Methadone, and Clonazepam</t>
  </si>
  <si>
    <t>Toxic effects of ethanol and fentanyl</t>
  </si>
  <si>
    <t>Complications of Ethanol and Fentanyl Toxicity</t>
  </si>
  <si>
    <t>Acute Intoxication due to the Combined Effects of 7-Amino Clonazepam, Amphetamine, Buprenorphine, Chlorpheniramine, Cocaine, Doxepin, Venlafaxine, and Zolpidem</t>
  </si>
  <si>
    <t>Acute Intoxication By The Combined Effects Of Ethanol, Gabapentin, Fentanyl, And Heroin</t>
  </si>
  <si>
    <t>ACUTE COMBINED FENTANYL, HEROIN AND ALCOHOL TOXICITIES</t>
  </si>
  <si>
    <t>Acute Difluoroethane Toxicity</t>
  </si>
  <si>
    <t>DIFLURO</t>
  </si>
  <si>
    <t>Acute Intoxication due to the Combined Effects of Fentanyl and Mitragynine</t>
  </si>
  <si>
    <t>SHERMAN</t>
  </si>
  <si>
    <t>Acute Intoxication from the Combined Effects of Methadone, Morphine, and Amphetamine</t>
  </si>
  <si>
    <t>SHERMAN, CT
(41.578959, -73.496536)</t>
  </si>
  <si>
    <t>Sherman, CT
(41.578959, -73.496536)</t>
  </si>
  <si>
    <t>Acute Intoxication By The Combined Effects Of Fentanyl, Methadone, And Morphine</t>
  </si>
  <si>
    <t>opiate use</t>
  </si>
  <si>
    <t>Acute intoxication due to the combined effects of fentanyl, xylazine, and gabapentin</t>
  </si>
  <si>
    <t>Intoxication due to the combined effects of Oxycodone and Alcohol</t>
  </si>
  <si>
    <t>Acute Cocaine And Methadone Intoxication</t>
  </si>
  <si>
    <t>Multidrug Toxicity Including Fentanyl, 4-ANPP, Hydroxyzine, And Olanzapine</t>
  </si>
  <si>
    <t>Multidrug Toxicity Including Ethanol, Cocaine, Cocaethylene, Fentanyl, Acetyl Fentanyl, and Heroin</t>
  </si>
  <si>
    <t>Multidrug Toxicity Including Ethanol, Heroin, Fentanyl, 4-ANPP, Methadone, Duloxetine, Mirtazapine, And Gabapentin</t>
  </si>
  <si>
    <t>acute Cocaine, CV disease</t>
  </si>
  <si>
    <t>Heroin and Oxycodone Intoxication</t>
  </si>
  <si>
    <t>Acute Intoxication From the Combined Effects of Fentanyl, Gabapentin, and 4-ANPP</t>
  </si>
  <si>
    <t>Acute Intoxication Combined Effects of Temazepam, Methadone, Fluoxetine, and Codeine</t>
  </si>
  <si>
    <t>Acute IntoxicationCombined Effects of Clonazepam, Fentanyl, and Acetyl Fentanyl</t>
  </si>
  <si>
    <t>SPRAGUE</t>
  </si>
  <si>
    <t>Acute Intoxication Due To The Combined Effects Of Fentanyl, Cocaine, Ethanol, Xylazine, And Alprazolam</t>
  </si>
  <si>
    <t>SPRAGUE, CT
(41.640692, -72.066224)</t>
  </si>
  <si>
    <t>Sprague, CT
(41.640692, -72.066224)</t>
  </si>
  <si>
    <t>Intoxication due to the combined effects of Oxycodone and Oxymorphone</t>
  </si>
  <si>
    <t>Acute Intoxication Combined Effects of Heroin and Citalopram / Escitalopram</t>
  </si>
  <si>
    <t>Acute And Chronic Substance Abuse (Fentanyl, Ethanol)</t>
  </si>
  <si>
    <t>HOLLAND</t>
  </si>
  <si>
    <t>Used opiates</t>
  </si>
  <si>
    <t>Complications of Drug Toxicity, Probable Opioids</t>
  </si>
  <si>
    <t>Acute Heroin and Alprazolam Intoxication</t>
  </si>
  <si>
    <t>Acute Intoxication due to the Combined Effects ofFentanyl, Clonazepam, and Cocaine</t>
  </si>
  <si>
    <t>WEATOGUE</t>
  </si>
  <si>
    <t>ACUTE HEROIN AND FENTANYL TOXICITIES, BUPRENORPHINEAND AMPHETAMINE USE</t>
  </si>
  <si>
    <t>WEATOGUE, CT
(41.848922, -72.812695)</t>
  </si>
  <si>
    <t>Weatogue, CT
(41.848922, -72.812695)</t>
  </si>
  <si>
    <t>Acute Intoxication due to the Combined Effects of Fentanyl, Xylazine, Trazodone and Gabapentin</t>
  </si>
  <si>
    <t>Rear Porch</t>
  </si>
  <si>
    <t>Acryl Fentanyl, Fentanyl, and Heroin</t>
  </si>
  <si>
    <t>Acute Intoxication From The Combined Effects Of Fentanyl, Xylazine, Buprenorphine, Diphenhydramine, Hydroxyzine, Olanzapine, Gabapentin, Fluoxetine, Clonidine, Acetaminophen, And Despropionyl Fentanyl</t>
  </si>
  <si>
    <t>Acute intoxication due to the combined effects of heroin, Alprazolam and ethanol</t>
  </si>
  <si>
    <t>Acute Intoxication From The Combined Effects Of Fentanyl, Acetyl Fentanyl, Heroin, And 4-ANPP</t>
  </si>
  <si>
    <t>Barkhamsted, CT
(41.927066, -72.911918)</t>
  </si>
  <si>
    <t>Acute Heroin Toxicity Associated with Alcohol and Benzodiazepine Use</t>
  </si>
  <si>
    <t>WEST SUFFIELD</t>
  </si>
  <si>
    <t>ACUTE HEROIN, FENTANYL AND FURANYL FENTANYL TOXICITIES</t>
  </si>
  <si>
    <t>WEST SUFFIELD, CT
(41.988602, -72.692497)</t>
  </si>
  <si>
    <t>West Suffield, CT
(41.988602, -72.692497)</t>
  </si>
  <si>
    <t>Acute Intoxication Due To The Combined Effects Of Fentanyl, Oxycodone, Hydrocodone, Cocaine, And Ethanol</t>
  </si>
  <si>
    <t>Acute Intoxication due to the Combined Effects of Cocaine, Alcohol, Alprazolam, Trazodone and Zolpidem</t>
  </si>
  <si>
    <t>PINE MEADOW</t>
  </si>
  <si>
    <t>Motel</t>
  </si>
  <si>
    <t>Acute Intoxication Due to the Combined Effects of Cocaine, Fentanyl, Ethanol, Morphine, Methadone, Xylazine, Sertraline, Trazodone Risperidone, and Hydroxyzine</t>
  </si>
  <si>
    <t>PINE MEADOW, CT
(41.8764, -72.967499)</t>
  </si>
  <si>
    <t>the combined effects of Fentanyl, Heroin, Oxycodone and Diazepam</t>
  </si>
  <si>
    <t>Multidrug Toxicity Including Ethanol, Cocaethylene, and Heroin</t>
  </si>
  <si>
    <t>Multidrug Toxicity Including Cocaine, Fentanyl, Acetyl Fentanyl, Heroin, and Alprazolam</t>
  </si>
  <si>
    <t>ACUTE AND CHRONIC SUBSTANCE USE DISORDER</t>
  </si>
  <si>
    <t>ACUTE INTOXICATION DUE TO THE COMBINED EFFECTS OF FENTANYL, XYLAZINE, AND COCAINE</t>
  </si>
  <si>
    <t>Intoxication due to the Combined Effects of Ethanol and Heroin</t>
  </si>
  <si>
    <t>Acute Intoxication by the Combined Effects of Escitalopram, Trazadone, and Fentanyl</t>
  </si>
  <si>
    <t>LEOMINSTER</t>
  </si>
  <si>
    <t>N. STONINGTON</t>
  </si>
  <si>
    <t>N. STONINGTON, CT
(41.43775, -71.879919)</t>
  </si>
  <si>
    <t>Acute Intoxication Combined Effects of Ethanol, Clonazepam, Quetiapine, Fluoxetine, Trazodone, Morphine, and Oxycodone</t>
  </si>
  <si>
    <t>Complications Of Acute Intoxication By The Combined Effects Of Fentanyl, Heroin, And Alcohol</t>
  </si>
  <si>
    <t>Acute Intoxication Due To The Combined Effects Of Fentanyl, Gabapentin, And Alcohol</t>
  </si>
  <si>
    <t>Complications of Acute Intoxication due to the Combined Effects of Fentanyl and Oxycodone</t>
  </si>
  <si>
    <t>Intracranial Hemorrhage Complicating Acute Intoxication due to the Combined Effects of Acetyl Fentanyl, Cocaine, Fentanyl, and Methadone</t>
  </si>
  <si>
    <t>Acute Intoxication Due To The Combined Effects Of Fentanyl, Xylazine, And Hydroxyzine</t>
  </si>
  <si>
    <t>Acute Intoxication The Combined Effects of Fentanyl, Heroin, and Cocaine</t>
  </si>
  <si>
    <t>Acute Intoxication Combined Effects of Gabapentin, Fentanyl, and Oxycodone</t>
  </si>
  <si>
    <t>Acute Intoxication Combined Effects Of Temazepam, Bupropion, Trazodone, Fentanyl, And Heroin</t>
  </si>
  <si>
    <t>Acute Intoxication Combined Effects Of Alprazolam, Fentanyl, And Heroin</t>
  </si>
  <si>
    <t>BEACON FALLS</t>
  </si>
  <si>
    <t>BEACON FALLS, CT
(41.444336, -73.060658)</t>
  </si>
  <si>
    <t>Stairwell</t>
  </si>
  <si>
    <t>Other indoor Area</t>
  </si>
  <si>
    <t>injection</t>
  </si>
  <si>
    <t>Cocaine and Morphine Intoxication</t>
  </si>
  <si>
    <t>Acute Intoxication From the Combined Effects of Fentanyl, para-Fluorofentanyl, Citalopram, and Despropionyl Fentanyl (4-ANPP)</t>
  </si>
  <si>
    <t>Diphenhydramine, Topiramate and Tramadol Intoxication</t>
  </si>
  <si>
    <t>ESSEX, CT
(41.353832, -72.396436)</t>
  </si>
  <si>
    <t>Essex, CT
(41.353832, -72.396436)</t>
  </si>
  <si>
    <t>Acute Intoxication due to the Combined Effects of Fentanyl, Heroin, Cocaine and Methamphetamine</t>
  </si>
  <si>
    <t>Intoxication due to the Combined Effects of Oxycodone, Morphine, Diazepam, Nordiazepam, Oxazepam, and Lorazepam</t>
  </si>
  <si>
    <t>ACUTE FENTANYL AND HEROIN INTOXICATION</t>
  </si>
  <si>
    <t>Acute Intoxication Due To The Combined Effects Of Fentanyl, Heroin, Methadone, Cocaine, and Clonazepam</t>
  </si>
  <si>
    <t>Multidrug Toxicity Including Cocaine, Fentanyl, 4-ANPP, Methadone, Diphenhydramine, and Haloperidol</t>
  </si>
  <si>
    <t>Multidrug Toxicity Including Fentanyl, Alprazolam, Cocaine, Cyclobenzaprine, Quetiapine, and Trazodone</t>
  </si>
  <si>
    <t>Acute Intoxication From the Combined Effects of Fentanyl, Heroin, and 4-ANPP</t>
  </si>
  <si>
    <t>Acute intoxication due to the combined effects of 1,1-difluoroethane, clonazepam, estazolam, and buprenorphine</t>
  </si>
  <si>
    <t>difluro, bupren</t>
  </si>
  <si>
    <t>Acute Intoxication Due To The Combined Effects Of Oxycodone, Alprazolam, Duloxetine, And Zolpidem</t>
  </si>
  <si>
    <t>Hypertensive And Atherosclerotic Cardiovascular Disease, Obesity</t>
  </si>
  <si>
    <t>ACUTE COMBINED OXYCODONE AND DIPHENHYDRAMINE TOXICITIES</t>
  </si>
  <si>
    <t>Acute Intoxication Ffom The Combined Effects Of Fentanyl, Xylazine, And 4-ANPP</t>
  </si>
  <si>
    <t>Acute Intoxication from the Combined Effects of Heroin, Alcohol, and Diazepam</t>
  </si>
  <si>
    <t>Acute Intoxication By The Combined Effects Of Fentanyl, Heroin, Methadone, And Alcohol</t>
  </si>
  <si>
    <t>Intoxication due to the Combined Effects of Ethanol, Heroin, and Oxycodine</t>
  </si>
  <si>
    <t>Acute Intoxication due to the Combined Effects of Methadone, Clonazepam, Lorazepam, Alprazolam, and Paroxetine</t>
  </si>
  <si>
    <t>Acute Intoxication Combined Effects of Ethanol, Cocaine, Fentanyl, and Acetyl Fentanyl</t>
  </si>
  <si>
    <t>Acute intoxication due to the combined effects of fentanyl, tramadol, and gabapentin</t>
  </si>
  <si>
    <t>Acute Bronchopneumonia Multidrug Toxicity Including Fentanyl, Acetyl Fentanyl, and Alprazolam; Chronic Obstructive Pulmonary Disease; and Crohn Disease</t>
  </si>
  <si>
    <t>Multidrug Toxicity Including Fentanyl, 4-ANPP, Methadone, and Citalopram</t>
  </si>
  <si>
    <t>Combined Effects of Ethanol and Heroin</t>
  </si>
  <si>
    <t>Complications of Acute and Chronic Substance Abuse (Fentanyl, Cocaine, Methadone, and Diphenhydramine)</t>
  </si>
  <si>
    <t>Acute Intoxication From the Combined Effects of Fentanyl, Acetyl Fentanyl,and Heroin</t>
  </si>
  <si>
    <t>Took prescription medication</t>
  </si>
  <si>
    <t>OLD LYME</t>
  </si>
  <si>
    <t>Acute intoxication due to the combined effects of methadone and alcohol</t>
  </si>
  <si>
    <t>OLD LYME, CT
(41.313043, -72.331317)</t>
  </si>
  <si>
    <t>Vehicle</t>
  </si>
  <si>
    <t>Multidrug Toxicity Including Cocaine, Fentanyl, 4-ANPP, para-Fluorofentanyl, and Tramadol</t>
  </si>
  <si>
    <t>ACUTE COMBINED FENTANYL, ACETYL FENTANYL AND ALCOHOL TOXICITIES</t>
  </si>
  <si>
    <t>YORKTOWN HEIGHTS</t>
  </si>
  <si>
    <t>Acute Hydromorphone Intoxication</t>
  </si>
  <si>
    <t>HYROMORPH</t>
  </si>
  <si>
    <t>Multidrug Toxicity Including Fentanyl, Acetyl Fentanyl, Para-fluorofentanyl, 4-ANPP, Xylazine, Clonazepam, Citalopram, Mirtazapine, and Risperidone</t>
  </si>
  <si>
    <t>Acute Intoxication Combined Effects of Alprazolam and Fentanyl</t>
  </si>
  <si>
    <t>Multidrug Toxicity Including Fentanyl, 4-ANPP, Paroxetine, Diphenhydramine, and Alprazolam</t>
  </si>
  <si>
    <t>Acute Intoxication from the Combined Effects of Methadone, Alprazolam, Alcohol, and Carbamazepine</t>
  </si>
  <si>
    <t>ACUTE HEROIN TOXICITY COMBINED WITH METHADONE USE</t>
  </si>
  <si>
    <t>Acute Intoxication due to the Combined Effects of Difluoroethane, Diphenhydramine, and Methadone</t>
  </si>
  <si>
    <t>Acute intoxication by the combined effects of fentanyl, cocaine and alcohol.</t>
  </si>
  <si>
    <t>Acute Intoxication due to the Combined Effects of Fentanyl and Amphetamine</t>
  </si>
  <si>
    <t>Acute Intoxication Due to the Combined Effects of Cocaine, Fentanyl, Heroin, and Methamphetamine</t>
  </si>
  <si>
    <t>Acute Intoxication By The Combined Effects Of Fentanyl, Acetyl Fentanyl, Gabapentin, And Buprenorphine</t>
  </si>
  <si>
    <t>Acute Intoxication by the Combined Effects of Cocaine, Topiramate, Fentanyl, and Acetyl Fentanyl</t>
  </si>
  <si>
    <t>Used fentanyl and ethanol</t>
  </si>
  <si>
    <t>Acute Intoxication due to the Combined Effects of Gabapentin, Hydroxyzine, Methadone, Alzprazolam and Eszopiclone</t>
  </si>
  <si>
    <t>Acute Intoxication The Combined Effects of Fentanyl, Acetyl Fentanyl, Morphine, Cocaine, and Ethanol</t>
  </si>
  <si>
    <t>Acute bronchial asthma</t>
  </si>
  <si>
    <t>Acute Combined Heroin and Ethanol Toxicities</t>
  </si>
  <si>
    <t>Acute Intoxication Combined Effects of Para-Fluorofentanyl, Fentanyl, and Heroin</t>
  </si>
  <si>
    <t>The Twin Spruce Motel</t>
  </si>
  <si>
    <t>Grandfather's House</t>
  </si>
  <si>
    <t>HAMPTON BAYS</t>
  </si>
  <si>
    <t>Acute Tramadol, Amitriptyline and Nortriptyline Toxicities</t>
  </si>
  <si>
    <t>HAMPTON BAYS, CT
(41.73871, -72.067063)</t>
  </si>
  <si>
    <t>Complications Following Fentanyl Intoxication</t>
  </si>
  <si>
    <t>Took Drugs</t>
  </si>
  <si>
    <t>Acute Intoxication By The Combined Effects Of Nordiazepam, Oxycodone, And Fentanyl</t>
  </si>
  <si>
    <t>Acute Intoxication By The Combined Effects Of Fentanyl, Cocaine, And Gabapentin</t>
  </si>
  <si>
    <t>Acute Intoxication From the Combined Effects of Cocaine, Fentanyl, Heroin, Methadone, Alprazolam, and 4-ANPP</t>
  </si>
  <si>
    <t>Intoxication due to the Combined Effects of Heroin, Oxycodone, Oxymorphone, Fentanyl, and Diazepam</t>
  </si>
  <si>
    <t>Ketamine Toxicity</t>
  </si>
  <si>
    <t>STORM LAKE</t>
  </si>
  <si>
    <t>BUENA VISTA</t>
  </si>
  <si>
    <t>IA</t>
  </si>
  <si>
    <t>Combined Effects of Ethanol and Methadone</t>
  </si>
  <si>
    <t>Niece's Residence</t>
  </si>
  <si>
    <t>Acute Intoxication due to the Combined Effects of Ethanol and Hydrocodone</t>
  </si>
  <si>
    <t>Complications of Acute Multi-Drug Intoxication (Cocaine, Fentanyl)</t>
  </si>
  <si>
    <t>Acute Heroin and Diphenhydramine Intoxication</t>
  </si>
  <si>
    <t>METHADONE</t>
  </si>
  <si>
    <t>Acute intoxication the combined effects of fentanyl and ethanol</t>
  </si>
  <si>
    <t>Complications of Multidrug Toxicity Including Fentanyl, 4-ANPP, and Heroin with Recent Cocaine Use</t>
  </si>
  <si>
    <t>Acute Intoxication due to the Combined Effects of Fentanyl, Acetyl Fentanyl, Heroin, Hydromorphone, and Cocaine</t>
  </si>
  <si>
    <t>Acute Intoxication Due To The Combined Effects of Heroin, Cocaine, Alprazolam and Hydroxyzine</t>
  </si>
  <si>
    <t>Multidrug Toxicity Including Fentanyl, 4-ANPP, Gabapentin, And Citalopram</t>
  </si>
  <si>
    <t>Acute Intoxication by the Combined Effects of Alcohol, Methadone, Oxycodone, and Alprazolam</t>
  </si>
  <si>
    <t>Acute Intoxication due to the Combined Effects of Fentanyl, Acetyl Fentanyl, Valeryl Fentanyl, and Heroin</t>
  </si>
  <si>
    <t>Acute Intoxication Due to the Combined Effects Of Benzodiazepines, Cocaine, Ethanol, and Oxymorphone</t>
  </si>
  <si>
    <t>medication and alcohol use</t>
  </si>
  <si>
    <t>Acute Combined Oxycodone, Diazepam and Alcohol Toxicities</t>
  </si>
  <si>
    <t>ACUTE FENTANYL TOXICITY, OXYCODONE, CLONAZEPAM USE</t>
  </si>
  <si>
    <t>Acute Intoxication Combined Effects of Clonazepam, Xylazine, Gabapentin, Fluoxetine, Hydroxyzine, Fentanyl, and Heroin</t>
  </si>
  <si>
    <t>Alcohol and Medication Ingestion</t>
  </si>
  <si>
    <t>Acute Oxycodone, Alcohol and Alprazolam Toxicities</t>
  </si>
  <si>
    <t>WINGDALE</t>
  </si>
  <si>
    <t>Acute Intoxication by the Combined Effects of Fentanyl and Ethanol</t>
  </si>
  <si>
    <t>WINGDALE, CT
(41.925393, -73.068845)</t>
  </si>
  <si>
    <t>Acute Intoxication by the Combined Effects of Cocaine, Trazadone, Diphenydramine, Fentanyl, Acetyl Fentanyl, and Methamphetamine</t>
  </si>
  <si>
    <t>LONGS</t>
  </si>
  <si>
    <t>HORRY</t>
  </si>
  <si>
    <t>SC</t>
  </si>
  <si>
    <t>Half-sister's home</t>
  </si>
  <si>
    <t>Acute Intoxication Alprazolam, Ethanol, and Fentanyl</t>
  </si>
  <si>
    <t>Acute Intoxication From The Combined Effects Of Fentanyl, Morphine, Methadone, And Despropionyl Fentanyl</t>
  </si>
  <si>
    <t>Acute Intoxication Due To The Combined Effects Of Cocaine And Buprenorphine</t>
  </si>
  <si>
    <t>EAST GRANBY</t>
  </si>
  <si>
    <t>EAST GRANBY, CT
(41.943168, -72.72611)</t>
  </si>
  <si>
    <t>East Granby, CT
(41.943168, -72.72611)</t>
  </si>
  <si>
    <t>Acute Intoxication due to the Combined Effects ofCarisoprodol, Cyclobenzaprine, and Oxycodone</t>
  </si>
  <si>
    <t>Acute intoxication due to the combined effects of heroin, fentanyl, gabapentin, carisoprodol, and clonazepam</t>
  </si>
  <si>
    <t>Heroin and Ethanol Intoxication</t>
  </si>
  <si>
    <t>HADDAM, CT
(41.477264, -72.512292)</t>
  </si>
  <si>
    <t>Decedent���s Home</t>
  </si>
  <si>
    <t>Acute Intoxication by the Combined Effects of Fentanyl, Methadone and Chlordiazepoxide</t>
  </si>
  <si>
    <t>Multidrug Toxicity Including Oxycodone, Hydroxyzine, Duloxetine, Quetiapine, and Diltiazem</t>
  </si>
  <si>
    <t>Chronic Obstructive Pulmonary Disease</t>
  </si>
  <si>
    <t>Acute Morphine (Pharmaceutical) and Alprazolam Intoxication</t>
  </si>
  <si>
    <t>Acute Intoxication Due To The Combined Effects Of Fentanyl, Olanzapine, Venlafaxine, And Alcohol</t>
  </si>
  <si>
    <t>Complications of Acute and Chronic Substance Abuse (Fentanyl)</t>
  </si>
  <si>
    <t>Father's house</t>
  </si>
  <si>
    <t>Acute Intoxication due to the Combined Effects of Ethanol and Oxycodone</t>
  </si>
  <si>
    <t>Complications of Acute Intoxication due to the Combined Effects of Ethanol and Fentanyl</t>
  </si>
  <si>
    <t>Acute Intoxication due to the Combined Effects of Fentanyl, Heroin, Clonazepam, and Ethanol</t>
  </si>
  <si>
    <t>Multidrug Toxicity Including Fentanyl, Cyclobenzaprine, and Bupropion</t>
  </si>
  <si>
    <t>Combined Drug Toxicity, Fentanyl and Cocaine</t>
  </si>
  <si>
    <t>Acute Intoxication Combined Effects Of Xylazine, Fentanyl, And Heroin</t>
  </si>
  <si>
    <t>Acute Intoxication due to the Combined Effects of Cocaine, Fentanyl, Heroin, Hydroxyzine, Topiramate, and Venlafaxine</t>
  </si>
  <si>
    <t>Acute intoxication by the Combined Effects of Diazepam, Cocaine, Gabapentin, and Fentanyl</t>
  </si>
  <si>
    <t>Choice Pet Suppy rear</t>
  </si>
  <si>
    <t>Difluoroethane Intoxication</t>
  </si>
  <si>
    <t>difluoroeth</t>
  </si>
  <si>
    <t>Acute Intoxication by the Combined Effects of Fentanyl, Methadone, and Gabapentin</t>
  </si>
  <si>
    <t>Acute intoxication due to the combined effects of heroin, alcohol and Alprazolam</t>
  </si>
  <si>
    <t>Acute Cocaine, Codeine, Oxycodone, and Alcohol Toxicities</t>
  </si>
  <si>
    <t>Acute Intoxication From the Combined Effects of Fentanyl, Xylazine, 7-Amino Clonazepam, Gabapentin, and Despropionyl Fentanyl (4-ANPP)</t>
  </si>
  <si>
    <t>Anoxic Brain Injury Acute And Chronic Substance Abuse (Opiate, Ethanol, Amphetamine, Benzodiazepine)</t>
  </si>
  <si>
    <t>Courtyard by Marriot</t>
  </si>
  <si>
    <t>Acute Intoxication by the Combined Effects of Fentanyl and para-Fluorofentanyl</t>
  </si>
  <si>
    <t>Acute Intoxication due to the Combined Effects of Fentanyl, Methadone, Alprazolam, Clonazepam and Alcohol</t>
  </si>
  <si>
    <t>Acute Combined Heroin and Methadone Toxicities</t>
  </si>
  <si>
    <t>Acute intoxication due to the combined effects of cocaine, heroin and Citalopram</t>
  </si>
  <si>
    <t>Complications of fentanyl and methadone intoxication.</t>
  </si>
  <si>
    <t>Acute Intoxication by the Combined Effects of 7-Amino Clonazepam, Topiramate, Venlafaxine, and Fentanyl</t>
  </si>
  <si>
    <t>Acute Intoxication From the Combined Effects of Cocaine, Cocaethylene, Fentanyl, and Alcohol</t>
  </si>
  <si>
    <t>Acute Intoxication From the Combined Effects of Fentanyl, Heroin, Cocaine, Phencyclidine, Diphenhydramine, and Paroxetine</t>
  </si>
  <si>
    <t>Acute Intoxication due to the Combined Effects of Fentanyl, Acetyl Fentanyl, Morphine and Methadone</t>
  </si>
  <si>
    <t>BASS HARBOR</t>
  </si>
  <si>
    <t>Acute intoxication due to the combined effects of heroin and Fentanyl</t>
  </si>
  <si>
    <t>Stonington, CT
(41.337685, -71.907182)</t>
  </si>
  <si>
    <t>Intoxication due to the Combined Effects of Ethanol and Citalopram</t>
  </si>
  <si>
    <t>Acute Intoxication due to the Combined Effects of Fentanyl, Heroin, Cocaine and Diazepam</t>
  </si>
  <si>
    <t>Acute Intoxication due to the Combined Effects of Fentanyl, Cocaine, Hydroxyzine and Alcohol</t>
  </si>
  <si>
    <t>Acute intoxication due to the combined effects of fentanyl, heroin, tramadol, and ethanol</t>
  </si>
  <si>
    <t>Acute Acetyl Fentanyl Intoxication</t>
  </si>
  <si>
    <t>Acute Intoxication Due To The Combined Effects Of Fentanyl, Oxycodone, Carisoprodol, And Meprobamate</t>
  </si>
  <si>
    <t>FLORALA</t>
  </si>
  <si>
    <t>COVINGTON</t>
  </si>
  <si>
    <t>FLORALA, CT
(41.32121, -72.35925)</t>
  </si>
  <si>
    <t>Acute Intoxication Combined Effects of Clonazepam, Cocaine, Hydrocodone, and Oxycodone</t>
  </si>
  <si>
    <t>Acute methamphetamine intoxication, gastric hemorrhage</t>
  </si>
  <si>
    <t>Acute Intoxication Due To The Combined Effects of Oxycodone and Clonazepam</t>
  </si>
  <si>
    <t>Multidrug Toxicity Including Heroin, Topiramate, Tramadol, and Clonazepam</t>
  </si>
  <si>
    <t>Ingested Medications</t>
  </si>
  <si>
    <t>Acute Intoxication By The Combined Effects Of Oxycodone, Diphenhydramine, Venlafaxine, And Doxepin</t>
  </si>
  <si>
    <t>ACUTE COMBINED MORPHINE, HYDROMORPHONE, BUPRENORPHINE, TRAZADONE AND HYDROXYZINE TOXICITY</t>
  </si>
  <si>
    <t>her, coc, eth</t>
  </si>
  <si>
    <t>Acute Intoxication by the Combined Effects of Alcohol, Cocaine, and Methadone</t>
  </si>
  <si>
    <t>Acute Intoxication by the Combined Effects of Fentanyl, Xylazine, Metonitazene, Amphetamine, Gabapentin, Trazodone, Chlorpromazine, and Diphenhydramine</t>
  </si>
  <si>
    <t>TORINGTON</t>
  </si>
  <si>
    <t>Acute Intoxication due to Cocaine</t>
  </si>
  <si>
    <t>TORINGTON, CT
(41.812186, -73.101552)</t>
  </si>
  <si>
    <t>Acute Heroin, Fentanyl and Acetyl Fentanyl Toxicities</t>
  </si>
  <si>
    <t>Acute Alcohol and Fentanyl (Pharmaceutical) Intoxication</t>
  </si>
  <si>
    <t>Multidrug Toxicity Including Ethanol, Cocaine, Cocaethylene, Fentanyl, And 4-ANPP</t>
  </si>
  <si>
    <t>Acute Intoxication due to the Combined Effects of Methadone and Clonazepam</t>
  </si>
  <si>
    <t>Acute Intoxication Due To The Combined Effects Of Fentanyl, Morphine, Buprenorphine, Escitalopram, Topiramate, And Theophylline</t>
  </si>
  <si>
    <t>PORT SAINT LUCIE</t>
  </si>
  <si>
    <t>SAINT LUCIE</t>
  </si>
  <si>
    <t>Chronic cocaine abuse</t>
  </si>
  <si>
    <t>PORT SAINT LUCIE, CT
(41.558102, -72.853897)</t>
  </si>
  <si>
    <t>Diabetic Ketoacidosis</t>
  </si>
  <si>
    <t>Acute Intoxication From The Combined Effects Of Cocaine, Cocaethylene, Fentanyl, Eutylone, Hydrocodone, 7-Amino Clonazepam, Venlafaxine, And Alcohol</t>
  </si>
  <si>
    <t>Acute Intoxication due to the combined effects of Cocaine, Methoxyacetyl Fentanyl, and Cyclopropyl Fentanyl</t>
  </si>
  <si>
    <t>Abuse of Medications</t>
  </si>
  <si>
    <t>Acute Intoxication due to the Combined Effects of Quetiapine, Clonazepam and Trazodone</t>
  </si>
  <si>
    <t>Basement of Apartment Building</t>
  </si>
  <si>
    <t>Intoxication due to the combined effects of Ethanol, Imipramine, and Hydrocodone</t>
  </si>
  <si>
    <t>Acute Intoxication by the Combined Effects of Ethanol, Phencyclidine, and Fentanyl</t>
  </si>
  <si>
    <t>Acute intoxication due to the combined effects of fentanyl and flubromazepam</t>
  </si>
  <si>
    <t>Acute Intoxication by the Combined Effects of Ethanol, Fentanyl, Oxycodone, and Oxymorphone</t>
  </si>
  <si>
    <t>Friends House</t>
  </si>
  <si>
    <t>COMBINED OXYCODONE, ETHANOL, MIRTAZAPINE AND CYCLOBENZAPRINE TOXICITIES</t>
  </si>
  <si>
    <t>Acute Intoxication by the Combined Effects of Cocaine, Methadone, Xylazine, Trazadone, and Fentanyl</t>
  </si>
  <si>
    <t>EASTON</t>
  </si>
  <si>
    <t>COMBINED ACUTE HEROIN TOXICITY WITH ACUTE AND CHRONIC ALCOHOL TOXICITY</t>
  </si>
  <si>
    <t>EASTON, CT
(41.252848, -73.297472)</t>
  </si>
  <si>
    <t>Acute Intoxication Combined Effects Of Ethanol, Cocaine, Fentanyl, And Mitragynine</t>
  </si>
  <si>
    <t>Multidrug Toxicity Including Ethanol, Cocaethylene, Fentanyl, and Acetyl Fentanyl</t>
  </si>
  <si>
    <t>Holiday Inn</t>
  </si>
  <si>
    <t>Acute fentanyl Intoxication</t>
  </si>
  <si>
    <t>Ingestion of Prescription Medication</t>
  </si>
  <si>
    <t>Acute Intoxication By The Combined Effects Of Hydromorphone and Clonazepam</t>
  </si>
  <si>
    <t>Cholangiocarcinoma (Status-Post Recent Segmental Liver Resection)</t>
  </si>
  <si>
    <t>Outside</t>
  </si>
  <si>
    <t>Acute Intoxication Combined Effects of Cocaine, Fentanyl, and Heroin</t>
  </si>
  <si>
    <t>Acute Intoxication From the Combined Effects of Cocaine, Cocaethylene, Oxycodone, Alcohol, and Alprazolam</t>
  </si>
  <si>
    <t>Acute Heroin and Fentanyl Toxicities Associated With Alprazolam Use</t>
  </si>
  <si>
    <t>Acute Intoxication Combined Effects of Lorazepam, Methadone, Tramadol, Fentanyl, Acetyl Fentanyl, and Heroin</t>
  </si>
  <si>
    <t>Red Roof</t>
  </si>
  <si>
    <t>Complications of Fentanyl Toxicity and Cocaine Use</t>
  </si>
  <si>
    <t>Acute Intoxication by the Combined Effects of Fentanyl, Cocaine, Hydroxyzine, Gabapentin, and Diazepam</t>
  </si>
  <si>
    <t>Acute intoxication due to the combined effects of Fentanyl, Mirtazepine and Quetiapine</t>
  </si>
  <si>
    <t>Intoxication due to the Combined Effects of Lorazepam, Clonazepam, Midazolam, and Morphine</t>
  </si>
  <si>
    <t>OPIATE IN HOSP?</t>
  </si>
  <si>
    <t>Acute Fentanyl And Clonazepam Intoxication</t>
  </si>
  <si>
    <t>Acute intoxication due to the combined effects of Acetyl Fentanyl, ethanol and heroin</t>
  </si>
  <si>
    <t>MNEW LONDON</t>
  </si>
  <si>
    <t>Acute Intoxication From the Combined Effects of Buprenorphine and Gabapentin</t>
  </si>
  <si>
    <t>Not Spanish/Hispanic/Latino</t>
  </si>
  <si>
    <t>Acute Intoxication due to the Combined Effects of Acetyl Fentanyl, Fentanyl, and Heroin</t>
  </si>
  <si>
    <t>Opiate and Buprenorphine Use</t>
  </si>
  <si>
    <t>Acute Combined Morphine and Buprenorphine Toxicities</t>
  </si>
  <si>
    <t>Acute Intoxication By The Combined Effects Of Fentanyl, Acetyl Fentanyl, Hydroxyzine, Alprazolam, And Amphetamine</t>
  </si>
  <si>
    <t>Parent's Residence</t>
  </si>
  <si>
    <t>Acetyl Fentanyl, Cocaine, Ethanol, and Fentanyl</t>
  </si>
  <si>
    <t>Acute Intoxication Due To The Combined Effects Of Fentanyl, Cocaine, Xylazine, Gabapentin, Sertraline, And Ethanol</t>
  </si>
  <si>
    <t>Acute intoxication due to the combined effects of fentanyl and xylazine</t>
  </si>
  <si>
    <t>Ingested Alcohol and Medications</t>
  </si>
  <si>
    <t>Acute Alcohol, Combined with Diazepam and Chlordiazepoxide Toxicities</t>
  </si>
  <si>
    <t>Acute Intoxication by the Combined Effects of Fentanyl, Cocaine, and Alcohol</t>
  </si>
  <si>
    <t>Acute intoxication the combined effects of fentanyl, oxymorphone, diphenhydramine,amphetamine, and alprazolam</t>
  </si>
  <si>
    <t>Acute Intoxication Combined Effects of Ethanol, Hydroxyzine, Cyclobenzaprine, and Fentanyl</t>
  </si>
  <si>
    <t>Coronary Artery Atherosclerosis</t>
  </si>
  <si>
    <t>Acute Intoxication due to the Combined Effects of Fentanyl, Heroin and Alprazolam</t>
  </si>
  <si>
    <t>Multiple Locations</t>
  </si>
  <si>
    <t>Substance abuse of prescribed medications</t>
  </si>
  <si>
    <t>Methadone, Fluoxetine, Loxapine, Clonazepam, Diphenhydramine, Trazodone and Ziprasidone Intoxication</t>
  </si>
  <si>
    <t>ROSCOE</t>
  </si>
  <si>
    <t>SULLIVAN</t>
  </si>
  <si>
    <t>Acute Methamphetamine Intoxication</t>
  </si>
  <si>
    <t>Acute intoxication due to the combined effects of methamphetamine, heroin and Clonazepam</t>
  </si>
  <si>
    <t>Multidrug Toxicity Including Cocaine, Ketamine, Fluoxetine, Cyclobenzaprine, Bupropion, Aripiprazole, And Gabapentin</t>
  </si>
  <si>
    <t>Acute Intoxication Combined Effects of Alprazolam, Citalopram/Escitalopram, Fentanyl, and Heroin</t>
  </si>
  <si>
    <t>Ethanol and Fentanyl Toxicity</t>
  </si>
  <si>
    <t>Heroin, Oxycodone, and Phencyclidine Intoxication</t>
  </si>
  <si>
    <t>Acute Intoxication by the Combined Effects of Fentanyl, Cocaine, Heroin, Trazodone, Clonazepam, and Sertraline</t>
  </si>
  <si>
    <t>Acute intoxication due to the combined effects of fentanyl, heroin, methadone, cocaine, alprazolam, gabapentin, and venlafaxine</t>
  </si>
  <si>
    <t>Acute Intoxication Combined Effects Of Alprazolam, Lamotrigine, Topiramate, Gabapentin, Fluoxetine, Cyclobenzaprine, Fentanyl, And Heroin</t>
  </si>
  <si>
    <t>Laundry Room</t>
  </si>
  <si>
    <t>Acute Intoxication From the Combined Effects of Cocaine, Fentanyl, Trazodone, Sertraline, and Despropionyl Fentanyl (4-ANPP)</t>
  </si>
  <si>
    <t>Acute Intoxication Due To The Combined Effects Of Fentanyl, Heroin, Cocaine, Doxylamine, Diphenhydramine, Dextromethorphan, Chlorphen</t>
  </si>
  <si>
    <t>Acute Intoxication due to the Combined Effects of Fentanyl, Acetyl Fentanyl, Heroin and Alprazolam</t>
  </si>
  <si>
    <t>Multidrug Toxicity Including Ethanol, Cocaine, Cocaethylene, Fentanyl, and 4-ANPP</t>
  </si>
  <si>
    <t>Acute Intoxication Combined Effects of Diazepam, Clonazepam, Fentanyl, Acetyl Fentanyl, and Heroin</t>
  </si>
  <si>
    <t>Acute Alcohol Intoxication While Using Oxycodone</t>
  </si>
  <si>
    <t>Acute Intoxication due to the Combined Effects of Acetyl Fentanyl, Fentanyl, Methadone and Ethanol</t>
  </si>
  <si>
    <t>Acute intoxication Heroin, Furanyl Fentanyl, and Ethanol.</t>
  </si>
  <si>
    <t>Acute Intoxication from the Combined Effects of Heroin, Fentanyl, Alcohol and Diazepam</t>
  </si>
  <si>
    <t>Acute intoxication due to the combined effects of heroin, ethanol, Methorphan, Promethazine and Chlorpheniramine</t>
  </si>
  <si>
    <t>East Hampton, CT
(41.575581, -72.502526)</t>
  </si>
  <si>
    <t>Multidrug Toxicity Including Ethanol, Fentanyl, 4-ANPP, Lorazepam, Hydroxyzine, and Trazodone</t>
  </si>
  <si>
    <t>Acute intoxication due to the combined effects of fentanyl, ethanol, and xylazine</t>
  </si>
  <si>
    <t>Complications of Intracerebral Hemorrhage due to Acute Cocaine Intoxication</t>
  </si>
  <si>
    <t>Took medications and alcohol</t>
  </si>
  <si>
    <t>Acute Intoxication due to the Combined Effects of Methadone, Buprenorphine, and Ethanol</t>
  </si>
  <si>
    <t>Hypoxic-Ischemic Encephalopathy Following Cardiopulmonary Arrest Acute Opioid Intoxication</t>
  </si>
  <si>
    <t>Intoxication due to the Combined Effects of Ethanol and Oxymorphone</t>
  </si>
  <si>
    <t>Acute Intoxication From The Combined Effects Of Fentanyl, Oxycodone, Oxymorphone, And 4-ANPP</t>
  </si>
  <si>
    <t>Acute Intoxication Combined Effects of Hydroxyzine, Fentanyl, and Morphine</t>
  </si>
  <si>
    <t>Acute Intoxication due to the combined effects of fentanyl, oxycodone, and benzodiazepines</t>
  </si>
  <si>
    <t>Acute Intoxication Combined Effects of Diphenhydramine, Fentanyl, and Oxycodone</t>
  </si>
  <si>
    <t>Fentanyl and Lorazepam Toxicity</t>
  </si>
  <si>
    <t>Hypertensive Cardiovascular Disease, Obesity</t>
  </si>
  <si>
    <t>Acute Intoxication Due To The Combined Effects Of Fentanyl, Xylazine And Alcohol</t>
  </si>
  <si>
    <t>Acute Intoxication The Combined Effects of Heroin, Fentanyl, Cocaine and Olanzapine</t>
  </si>
  <si>
    <t>Acute Intoxication By The Combined Effects Of Alprazolam, Cocaine, Quetiapine, Sertraline, Amphetamine, Fentanyl, And Heroin</t>
  </si>
  <si>
    <t>Acute Intoxication Combined Effects Of Ethanol, Clonazepam, Xylazine, Diphenhydramine, Citalopram/Escitalopram, Amphetamine, And Fentanyl</t>
  </si>
  <si>
    <t>Multidrug Toxicity Including Fentanyl, Acetyl Fentanyl, Nordiazepam, Clonazepam, Diphenhydramine, and O-Desmethylvenlafaxine</t>
  </si>
  <si>
    <t>Multidrug Toxicity Including Ethanol, Cocaethylene, Methadone, and Dextromethorphan</t>
  </si>
  <si>
    <t>Intoxication due to the Combined Effects of Heroin, Diazepam,and Hydroxyzine</t>
  </si>
  <si>
    <t>Acute Intoxication Combined Effects of Ethanol, Alprazolam, Methadone, Citalopram/Escitalopram, and Fentanyl</t>
  </si>
  <si>
    <t>Acute IntoxicationCombined Effects of Methadone and Difluoroethane</t>
  </si>
  <si>
    <t>Difluro</t>
  </si>
  <si>
    <t>Acute Intoxication by the Combined Effects of Phencyclidine and Fentanyl</t>
  </si>
  <si>
    <t>Acute Intoxication From the Combined Effects of Fenatnyl, Methoxyacetyl Fentanyl, and Cyclopropyl Fentanyl</t>
  </si>
  <si>
    <t>Acute Intoxication Combined Effects of Ethanol, Methadone, Fentanyl, and Heroin</t>
  </si>
  <si>
    <t>Acute Intoxication due to the Combined Effects of Fentanyl, Heroin, Cocaine, Meprobamate, Alprazolam and Quetiapine</t>
  </si>
  <si>
    <t>Acute Tramadol and Methadone Intoxication While Using Alprazolam and Diphenhydramine and Recent Use of Cocaine</t>
  </si>
  <si>
    <t>Alleyway</t>
  </si>
  <si>
    <t>alley</t>
  </si>
  <si>
    <t>Acute Intoxication by the Combined Effects of Fentanyl, para-Fluorofentanyl, and Alcohol</t>
  </si>
  <si>
    <t>Acute Intoxication Due To The Combined Effects Of Methadone And Alcohol</t>
  </si>
  <si>
    <t>Pulmonary Emphysema, Hypertensive And Atherosclerotic Disease</t>
  </si>
  <si>
    <t>Fentanyl Use</t>
  </si>
  <si>
    <t>Acute Fentanyl Toxicity Associated with Lorazepam, Doxylamine and Diphenhydramine Use</t>
  </si>
  <si>
    <t>Consumed Prescription Medication</t>
  </si>
  <si>
    <t>Acute Intoxication by the Combined Effects of Cyclobenzaprine and Oxycodone</t>
  </si>
  <si>
    <t>Acute Intoxication Due to the Combined Effects of Fentanyl, Heroin, Cocaine, Alprazolam, and 3,4-Methylenedioxymethamphetamine</t>
  </si>
  <si>
    <t>Oxymorphone Intoxication</t>
  </si>
  <si>
    <t>Multidrug Toxicity Including Ethanol, Cocaine, Cocaethylene, Fentanyl, Acetyl Fentanyl, 4-ANPP, and Morphine</t>
  </si>
  <si>
    <t>Acute Intoxication Due To The Combined Effects Of Cocaine, Fentanyl, Mitragynine, Amphetamine, Zolpidem, And Alcohol</t>
  </si>
  <si>
    <t>Acute Intoxication Due To The Combined Effects Of Cocaine, Diphenhydramine, And Alcohol</t>
  </si>
  <si>
    <t>Acute Intoxication Combined Effects of Ethanol, Clonazepam, Methadone, and Quetiapine</t>
  </si>
  <si>
    <t>ACUTE FENTANYL, HEROIN, METHADONE AND COCAINE TOXICITIES</t>
  </si>
  <si>
    <t>Combined Effects of Methadone and Fentanyl</t>
  </si>
  <si>
    <t>Acute Intoxication By The Combined Effects Of Fentanyl, Alcohol, And Tramadol</t>
  </si>
  <si>
    <t>Alcohol ingestion and medication use</t>
  </si>
  <si>
    <t>CHRONIC ALCOHOLISM WITH ACUTE ALCOHOL AND NORDIAZEPAM TOXICITY</t>
  </si>
  <si>
    <t>Combined Effects of Butyryl Fentanyl, U-47700 (Synthetic Opioid), Clonazepam, Cocaine, Venlafaxine, Fentanyl, Oxycodone, and Heroin</t>
  </si>
  <si>
    <t>Grange Hall UConn</t>
  </si>
  <si>
    <t>Acute Intoxication from the Combined Effects of Fentanyl, Diphenhydramine, Doxylamine, Alprazolam, and Amphetamine</t>
  </si>
  <si>
    <t>Acute Cocaine and Heroin Intoxication</t>
  </si>
  <si>
    <t>took medication</t>
  </si>
  <si>
    <t>Acute intoxication due to the combined effects of Oxycodone, Alprazolam and Diphenhydramine</t>
  </si>
  <si>
    <t>Acute Combined Heroin, Fentanyl, Oxycodone, and Diphenhydramine Toxicities associated with Fluoxetine and Promethazine Use</t>
  </si>
  <si>
    <t>RED HOOK</t>
  </si>
  <si>
    <t>STORMVILLE</t>
  </si>
  <si>
    <t>Acute Heroin Intoxication and Recent Use of Cocaine</t>
  </si>
  <si>
    <t>RED HOOK, CT
(41.0667, -73.556099)</t>
  </si>
  <si>
    <t>ACUTE COMBINED FENTANYL, HEROIN, COCAINE AND ALCOHOL TOXICITIES</t>
  </si>
  <si>
    <t>ARLINGTON HEIGHTS</t>
  </si>
  <si>
    <t>COOK</t>
  </si>
  <si>
    <t>IL</t>
  </si>
  <si>
    <t>Acute intoxication due to the combined effects of Hydrocodone, Diltiazepam, Alprazolam, Trazodone, Dextromethorphan, and Bupropion</t>
  </si>
  <si>
    <t>FORT LAUDERDALE</t>
  </si>
  <si>
    <t>Cocaine and Fentanyl Toxicity</t>
  </si>
  <si>
    <t>Acute Intoxication from the Combined Effects of Heroin, Oxycodone, and Alcohol</t>
  </si>
  <si>
    <t>Brother's house</t>
  </si>
  <si>
    <t>Acute intoxication due to the combined effects of Hydromorphone, Tramadol and Olanzapine</t>
  </si>
  <si>
    <t>Acute Intoxication From The Combined Effects Of Fentanyl, Acetyl Fentanyl, And Despropionyl Fentanyl (4-ANPP)</t>
  </si>
  <si>
    <t>Ethanol, Furanyl Fentanyl, and Para-Fluorobutyryl Fentanyl</t>
  </si>
  <si>
    <t>Acute Intoxication Combined Effects of Fentanyl and Butyrylfentanyl</t>
  </si>
  <si>
    <t>Acute intoxication due to the combined effects of heroin, alprazolam, citalopram, and hydrocodone</t>
  </si>
  <si>
    <t>Used Methadone And Benzodiazapines</t>
  </si>
  <si>
    <t>Complications Of Methadone And Benzodiazapine Toxicity</t>
  </si>
  <si>
    <t>KENT</t>
  </si>
  <si>
    <t>Abuse of Medication</t>
  </si>
  <si>
    <t>KENT, CT
(41.724646, -73.477079)</t>
  </si>
  <si>
    <t>Kent, CT
(41.724646, -73.477079)</t>
  </si>
  <si>
    <t>Acute Intoxication The Combined Effects Of Fentanyl And Ethanol</t>
  </si>
  <si>
    <t>ACUTE HEROIN, FENTANYL AND ACETYL FENTANYL TOXICITIES</t>
  </si>
  <si>
    <t>Acute Intoxication From the Combined Effects of Cocaine, Cocaethylene, Fentanyl, para-Fluorofentanyl, Alcohol, 7-Amino Clonazepam, and Despropionyl Fentanyl (4-ANPP)</t>
  </si>
  <si>
    <t>Acute Intoxication due to the Combined Effects of Ethanol, Quetiapine, Xylazine and Fentanyl</t>
  </si>
  <si>
    <t>Acute IntoxicationCombined Effects of Clonazepam, Cocaine, Bupropion, Mirtazapine, Citalopram/Escitalopram, and Fentanyl</t>
  </si>
  <si>
    <t>Complications of Acute Intoxication by the Combined Effects of Fentanyl and Alcohol</t>
  </si>
  <si>
    <t>Acute Intoxication Due To The Combined Effects Of Cocaine, Methadone, Cyclobenzaprine, And Alcohol</t>
  </si>
  <si>
    <t>Acute Intoxication by the Combined Effects of Fentanyl, Cocaine, Buprenorphine and Etizolam</t>
  </si>
  <si>
    <t>ACUTE FENTANYL TOXICITY COMBINED WITH ALCOHOL INTOXICATION</t>
  </si>
  <si>
    <t>ACUTE MIXED DRUG INTOXICATION INCLUDING FENTANYL</t>
  </si>
  <si>
    <t>Redding, CT
(41.304131, -73.379918)</t>
  </si>
  <si>
    <t>Combined Effects of Alprazolam, Heroin, and Hydrocodone</t>
  </si>
  <si>
    <t>Heroin, Cocaine and Alcohol Intoxication</t>
  </si>
  <si>
    <t>Acute Intoxication due to the Combined Effects ofAmphetamine and Buprenorphine</t>
  </si>
  <si>
    <t>ACUTE COCAINE TOXICITY, ASSOCIATED TOPIRAMATE, TRAZODONE AND CYCLOBENZAPRINE USE</t>
  </si>
  <si>
    <t>Acute Intoxication Due to the Combined Effects of Heroin and Cocaine</t>
  </si>
  <si>
    <t>Acute Intoxication By The Combined Effects Of 7-Amino Clonazepam And Fentanyl</t>
  </si>
  <si>
    <t>Misuse of Medications</t>
  </si>
  <si>
    <t>Acute Intoxication By The Combined Effects Of Methadone, Alprazolam, Diphenhydramine, Bupropion, Amitriptyline, And Olanzapine</t>
  </si>
  <si>
    <t>Benzodiazepine Overdose</t>
  </si>
  <si>
    <t>Cocaine and Opiate Toxicity</t>
  </si>
  <si>
    <t>OPIATE</t>
  </si>
  <si>
    <t>Acute Intoxication Due To The Combined Effects of Morphine, Hydromorphone, Diphenhydramine, Clonazepam, Diazepam, And Topiramate</t>
  </si>
  <si>
    <t>Submerged in bathtub while intoxicated</t>
  </si>
  <si>
    <t>Drowning Complicating Acute Intoxication by the Combined Effects of Fentanyl and Xylazine</t>
  </si>
  <si>
    <t>Acute Intoxication from the Combined Effects of Heroin, Acetyl Fentanyl and alcohol</t>
  </si>
  <si>
    <t>Acute Intoxication by the Combined Effects of Venlafaxine, Fentanyl, and Oxycodone</t>
  </si>
  <si>
    <t>Acute intoxication due to the combined effects of fentanyl, cocaine, alprazolam, gabapentin, and hydroxyzine</t>
  </si>
  <si>
    <t>Other, Health Care Facility</t>
  </si>
  <si>
    <t>Complications of Acute Intoxication From the Combined Effects of Fentanyl, Heroin, Clonazepam, and Trazodone</t>
  </si>
  <si>
    <t>Intoxication due to the Combined Effects of Alprazolam, Citalopram, Quetiapine and Oxymorphone</t>
  </si>
  <si>
    <t>ACUTE COMBINED FENTANYL ANDPARA-FLUOROISOBUTYRYLFENTANYL TOXICITIES</t>
  </si>
  <si>
    <t>Acute Intoxication due to the Combined Effects of Fentanyl, Heroin, Cocaine, and Methylenedioxymethamphetamine.</t>
  </si>
  <si>
    <t>Subsegmental Left Lower Lobe Pulmonary Thromboemboli</t>
  </si>
  <si>
    <t>Acute intoxication due to the combined effects of fentanyl, para-fluorofentanyl, and xylazine</t>
  </si>
  <si>
    <t>Multidrug Toxicity Including Oxycodone, Diphenhydramine, and Zolpidem</t>
  </si>
  <si>
    <t>Acute Intoxication Due To The Combined Effects Of Fentanyl, Morphine (Heroin) And Clonazepam</t>
  </si>
  <si>
    <t>Acute Intoxication by the Combined Effects of Fentanyl, Acetyl Fentanyl, Cocaine, Methadone, Tramadol, Clonazepam, and Olanzapine</t>
  </si>
  <si>
    <t>Acute Intoxication due to the Combined Effects of Ethanol, Fentanyl, Gabapentin, Methadone, Chlordiazepoxide, and Lorazepam</t>
  </si>
  <si>
    <t>Ethanol and Opiate Toxicity</t>
  </si>
  <si>
    <t>Hotel 0</t>
  </si>
  <si>
    <t>Acute Intoxication The Combined Effects of Fentanyl, Heroin, Cocaine, and Amphetamine</t>
  </si>
  <si>
    <t>Combined Effects of Ethanol, Diazepam, Oxazepam, Temazepam, Chlordiazepoxide, Lorazepam, Alprazolam, Fentanyl, and Heroin</t>
  </si>
  <si>
    <t>JEFFERSONVILLE</t>
  </si>
  <si>
    <t>Acute Fentanyl, Heroin with Hydroxyzine, Cocaine and Alcohol Intoxication While Using Alprazolam</t>
  </si>
  <si>
    <t>Acute intoxication the combined effects of fentanyl, oxycodone, gabapentin, and diltiazem</t>
  </si>
  <si>
    <t>Acute Intoxication due to the Combined Effects of Opioids and Benzodiazepines</t>
  </si>
  <si>
    <t>OPIOID NOS</t>
  </si>
  <si>
    <t>Ingestion of Medications</t>
  </si>
  <si>
    <t>Combined Effects of Lamotrigine, Quetiapine, Sertraline, and Topiramate</t>
  </si>
  <si>
    <t>Super 8 Motel Room 219</t>
  </si>
  <si>
    <t>Acute Intoxication IncludingEthanol, Methadone, and Synthetic Cathinone</t>
  </si>
  <si>
    <t>CATHINONE</t>
  </si>
  <si>
    <t>Acute Cocaine and Alcohol Intoxication with Formation of Cocaethylene While Using Methadone</t>
  </si>
  <si>
    <t>Acute Intoxication Combined Effects of Diazepam, Buprenorphine, and Trazodone</t>
  </si>
  <si>
    <t>NISSEQUOGUE</t>
  </si>
  <si>
    <t>residential building</t>
  </si>
  <si>
    <t>Acute Intoxication due to the Combined Effects of Fentanyl, Alprazolam and Alcohol</t>
  </si>
  <si>
    <t>Acute Intoxication by the Combined Effects of Fentanyl, Trazodone, Diphenhydramine, and Alprazolam</t>
  </si>
  <si>
    <t>Fentanyl and PhencyclidineToxicity</t>
  </si>
  <si>
    <t>Acute Intoxication Combined Effects of Guaifenesin, Doxylamine, Dextro/Levo Methorphan, and Fentanyl</t>
  </si>
  <si>
    <t>Acute Intoxciation Due To The Combined Effects Of Fentanyl, Ethanol, Alprazolam, Bupropion And Gabapentin</t>
  </si>
  <si>
    <t>ACUTE COCAINE, FENTANYL, HEROIN, PHENCYCLIDINE TOXICITIES, ALCOHOL, HYDROXYZINE, PROMETHAZINE, DEXTROMETHORPHAN USE</t>
  </si>
  <si>
    <t>Acute Intoxication due to the Combined Effects of Fentanyl, Acetyl Fentanyl, para-Fluoroisobutyrylfentanyl, Heroin, Albrazolam and Alcohol</t>
  </si>
  <si>
    <t>Multidrug Toxicity Including Fentanyl, 4-ANPP, Gabapentin, Sertraline, And Olanzapine</t>
  </si>
  <si>
    <t>Multidrug Toxicity Including Cocaine, Fentanyl, 4-ANPP, Diazepam, Alprazolam, Diphenhydramine, And Buprenorphine</t>
  </si>
  <si>
    <t>Fentanyl and Heroin and Chronic Substance Abuse</t>
  </si>
  <si>
    <t>Acute intoxication due to the combined effects of heroin, Fentanyl and cocaine</t>
  </si>
  <si>
    <t>Durham, CT
(41.485881, -72.681864)</t>
  </si>
  <si>
    <t>Acute Intoxication due to the Combined Effects of Fentanyl and Flualprazolam</t>
  </si>
  <si>
    <t>Acute intoxication due to the combined effects of fentanyl, para-fluorofentanyl, and phencyclidine</t>
  </si>
  <si>
    <t>Combined Effects of Cocaine, Fentanyl, Acetyl Fentanyl, and Heroin</t>
  </si>
  <si>
    <t>Multidrug Toxicity Including Heroin, Fentanyl, Hydroxyzine, Mirtazapine, and Clonazepam</t>
  </si>
  <si>
    <t>Multidrug Toxicity Including Cocaine, Fentanyl, and Tramadol</t>
  </si>
  <si>
    <t>Complications of Acute Intoxication From the Combined Effects of Fentanyl, Alcohol, and Amphetamine</t>
  </si>
  <si>
    <t>CHEPACHET</t>
  </si>
  <si>
    <t>Acute Fentanyl and Morphine Intoxication While Using Clonazepam</t>
  </si>
  <si>
    <t>Acute Intoxication Due To The Combined Effects Of Fentanyl, Morphine, Clonazepam, Bupropion, Escitalopram, And Amphetamine</t>
  </si>
  <si>
    <t>Westport, CT
(41.14044, -73.353182)</t>
  </si>
  <si>
    <t>Intoxication due to the Combined Effects of Clonazepam, Clozapine, Fentanyl, Oxycodone, and Heroin</t>
  </si>
  <si>
    <t>Acute Intoxication Due To The Combined Effects Of Cocaine And Fentanyl</t>
  </si>
  <si>
    <t>Alprazolam, Methadone and Morphine Intoxication</t>
  </si>
  <si>
    <t>Chronic Alcoholism With Liver Failure</t>
  </si>
  <si>
    <t>Acute intoxication due to the combined effects of heroin, methadone,</t>
  </si>
  <si>
    <t>Acute Intoxication Combined Effects of Ethanol, Diphenhydramine, and Fentanyl</t>
  </si>
  <si>
    <t>Acute Intoxication Combined Effects Of Clonazepam, Alprazolam, Cocaine, Doxepin, Buprenorphine, Diphenhydramine, Amphetamine, And Fentanyl</t>
  </si>
  <si>
    <t>Cocaine and Alprazolam Toxicity</t>
  </si>
  <si>
    <t>Acute Intoxication From the Combined Effects of Fentanyl, Acetyl Fentanyl, U-47700 (Synthetic Opioid), and Alcohol</t>
  </si>
  <si>
    <t>Multidrug Toxicity Including Fentanyl, 4-ANPP, and Xylazine</t>
  </si>
  <si>
    <t>Acute Intoxication Due to the Combined Effects of Ethanol, Fentanyl, and Heroin</t>
  </si>
  <si>
    <t>Complications of Acute Intoxication due to the Combined Effects of Cocaine, Furanyl Fentanyl, and Heroin</t>
  </si>
  <si>
    <t>JAMAICA PLAIN</t>
  </si>
  <si>
    <t>Combined Effects of Ethanol, Butalbital, Tramadol, and Mirtazapine</t>
  </si>
  <si>
    <t>Used Medications and Ethanol</t>
  </si>
  <si>
    <t>Combined Methadone, Diazapam and Ethanol Toxicities</t>
  </si>
  <si>
    <t>Acute Intoxication Due To The Combined Effects Of Methadone, Citalopram, And Alcohol</t>
  </si>
  <si>
    <t>Acute Intoxication due to the Combined Effects of Fentanyl, Tramadol, Clonazepam and Cyclobenzaprine</t>
  </si>
  <si>
    <t>Acute Intoxication Due To The Combined Effects Of Oxycodone, Gabapentin, Alprazolam, Cyclobenzaprine, Hydroxyzine, And Lamotrigine</t>
  </si>
  <si>
    <t>Complications Of Multidrug Toxicity Including Ethanol, Cocaine, Cocaethylene, And Fentanyl</t>
  </si>
  <si>
    <t>Atherosclerotic Coronary Artery Disease with Cardiac Hypertrophy</t>
  </si>
  <si>
    <t>Combined Drug Toxicity, Heroin and Methadone</t>
  </si>
  <si>
    <t>ACUTE FENTANYL AND ACETYL FENTANYL TOXICITIES COMBINED WITH ALPRAZOLAM USE</t>
  </si>
  <si>
    <t>Acute Intoxication due to the Combined Effects of Fentanyl, Cocaine and Phencyclidine</t>
  </si>
  <si>
    <t>Acute Intoxication by the Combined Effects of Fentanyl, Para-Fluorofentanyl, and Morphine</t>
  </si>
  <si>
    <t>Acute Heroin and Fentanyl Toxicity</t>
  </si>
  <si>
    <t>Acute intoxication due to the combined effects of fentanyl, methadone, clonazepam, sertraline, gabapentin, clonidine, diphenhydramine, and cyclobenzaprine</t>
  </si>
  <si>
    <t>Acute and Chronic Cocaine Abuse</t>
  </si>
  <si>
    <t>Acute Intoxication by the Combined Effects of Fentanyl, Diphenhydramine, and Levetiracetam</t>
  </si>
  <si>
    <t>Used Cocaine and Morphine</t>
  </si>
  <si>
    <t>Cocaine and Morphine Toxicities</t>
  </si>
  <si>
    <t>MIDDLEFIELD</t>
  </si>
  <si>
    <t>Acute Intoxication Combined Effects Of Cocaine, Methadone, And Diphenhydramine</t>
  </si>
  <si>
    <t>MIDDLEFIELD, CT
(41.515997, -72.712263)</t>
  </si>
  <si>
    <t>Middlefield, CT
(41.515997, -72.712263)</t>
  </si>
  <si>
    <t>Acute Intoxication due to the Combined Effects of Cocaine, Cyclobenzaprine and Oxycodone</t>
  </si>
  <si>
    <t>ACUTE HEROIN TOXICITY IN COMBINATION WITH ALCOHOL, BENZODIAZEPINE(S), HYDROXYZINE, CITALOPRAM USE</t>
  </si>
  <si>
    <t>Complications Of Acute Intoxication By The Combined Effects Of Fentanyl, Gabapentin, Fluoxetine, Trazadone, And Aripiprazole</t>
  </si>
  <si>
    <t>ACUTE COMBINED HEROIN, FENTANYL AND ALPRAZOLAM TOXICITIES</t>
  </si>
  <si>
    <t>Acute Intoxication From the Combined Effects of Fentanyl and Morphine</t>
  </si>
  <si>
    <t>Friend's Apartment</t>
  </si>
  <si>
    <t>Acute Intoxication From the Combined Effects of Methadone, Alcohol, Hydroxyzine, and Fluoxetine</t>
  </si>
  <si>
    <t>Vehicle in Parking Lot</t>
  </si>
  <si>
    <t>Acute Intoxication by the Combined Effects of Diazepam, Carbamazepine, Xylazine, Trazodone, and Fentanyl</t>
  </si>
  <si>
    <t>Acute Intoxication From The Combined Effects Of Fentanyl, Xylaine, And Despropionyl Fentanyl (4-ANPP)</t>
  </si>
  <si>
    <t>ACUTE INTOXICATION DUE TO THE COMBINED EFFECTS OF METHADONE, CLONAZEPAM, QUETIAPINE, PAROXETINE, AND TOPIRAMATE</t>
  </si>
  <si>
    <t>Acute Intoxication Combined Effects of Ethanol, Valeryl Fentanyl, Cocaine, Diltiazem, Fentanyl, Heroin, and Oxycodone</t>
  </si>
  <si>
    <t>Multidrug Toxicity Including Heroin, Fentanyl, 4-ANPP, Topiramate, Norfluoxetine, and Citalopram</t>
  </si>
  <si>
    <t>Acute intoxication due to the combined effects of cocaine, fentanyl, olanzapine, and alcohol</t>
  </si>
  <si>
    <t>ACUTE FENTANYL TOXICITY, PAROXETINE, VERAPAMIL AND DIPHENHYDRAMINE USE</t>
  </si>
  <si>
    <t>Acute intoxication the combined effects of fentanyl, methadone, diphenhydramine, and clonidine</t>
  </si>
  <si>
    <t>Acute Intoxication From The Combined Effects Of Cocaine, Cocaethylene, Fentanyl, And 4-ANPP</t>
  </si>
  <si>
    <t>Ingested Oxycodone and Alcohol</t>
  </si>
  <si>
    <t>Acute Oxycodone and Alcohol Intoxication</t>
  </si>
  <si>
    <t>Interstitial Lung Disease</t>
  </si>
  <si>
    <t>Acute Methadone and Alcohol Intoxication</t>
  </si>
  <si>
    <t>Acute Ethanol and Methamphetamine Intoxication</t>
  </si>
  <si>
    <t>Acute Fentanyl and Alcohol Intoxication While Using Diazepam</t>
  </si>
  <si>
    <t>Acute Intoxication Combined Effects of Ethanol, Para-Fluorofentanyl, Cocaine, and Fentanyl</t>
  </si>
  <si>
    <t>Acute intoxication due to the combined effects of fentanyl, acetyl fentanyl, heroin, cocaine, methadone, clonazepam, and ethanol</t>
  </si>
  <si>
    <t>Complications Of Heroin And Oxycodone Toxicity With Recent Cocaine Use</t>
  </si>
  <si>
    <t>Meperidine Toxicity</t>
  </si>
  <si>
    <t>meperidine</t>
  </si>
  <si>
    <t>SARATOGA SPGS</t>
  </si>
  <si>
    <t>SARATOGA</t>
  </si>
  <si>
    <t>Acute Fentanyl and Buprenorphine Intoxication, recent cocaine</t>
  </si>
  <si>
    <t>Buprnor</t>
  </si>
  <si>
    <t>Acute Intoxication By The Combined Effects Of Cocaine, Gabapentin, Aripiprazole, And Fentanyl</t>
  </si>
  <si>
    <t>Acute intoxication due to the combined effects of fentanyl, acetaminophen, and alcohol</t>
  </si>
  <si>
    <t>Used Medications</t>
  </si>
  <si>
    <t>Acute Methadone and Alprazolam Toxicities</t>
  </si>
  <si>
    <t>Acute Intoxication due to the Combined Effects of Fentanyl, Cocaine, Alcohol, Chlordiazepoxide and Hydroxyzine</t>
  </si>
  <si>
    <t>Intoxication due to the combined effects of Difluoroethane, Quetiapine, and Oxycodone</t>
  </si>
  <si>
    <t>Acute Intoxication By The Combined Effects Of Gabapentin, Hydroxyzine, Fentanyl, And Morphine</t>
  </si>
  <si>
    <t>Acute fentanyl and etizolam intoxication</t>
  </si>
  <si>
    <t>WINCHESTER CENTER</t>
  </si>
  <si>
    <t>Acute Intoxication Combined Effects of Fentanyl, Etizolam, and Mitragynine</t>
  </si>
  <si>
    <t>WINCHESTER CENTER, CT
(41.900002, -73.135277)</t>
  </si>
  <si>
    <t>Acute And Chronic Substance Abuse (Fentanyl And Cocaine)</t>
  </si>
  <si>
    <t>Multidrug Toxicity Including Ethanol, Fentanyl, 4-ANPP, Diphenhydramine, Oxycodone, and Acetaminophen</t>
  </si>
  <si>
    <t>Intravenously Infused Non-Prescribed Medication</t>
  </si>
  <si>
    <t>Acute Propofol Intoxication</t>
  </si>
  <si>
    <t>propofol</t>
  </si>
  <si>
    <t>Car</t>
  </si>
  <si>
    <t>Acute Intoxication due to the Combined Effects of Fentanyl and Gabapentin</t>
  </si>
  <si>
    <t>Intoxication due to the Combined Effects of Cocaine and Fentanyl</t>
  </si>
  <si>
    <t>Acute intoxication due to the combined effects of Fentanyl, Methadone, and Alprazolam</t>
  </si>
  <si>
    <t>residence</t>
  </si>
  <si>
    <t>Acute Intoxication Fentanyl and Tramadol</t>
  </si>
  <si>
    <t>Acute Intoxication due to the Combined Effects of Fentanyl, Heroin, Methadone and Alcohol</t>
  </si>
  <si>
    <t>Acute Intoxication Due To The Combined Effects Of Amitriptyline And Methadone</t>
  </si>
  <si>
    <t>Diabetes, Hypertensive And Atherosclerotic Cardiovascular Disease</t>
  </si>
  <si>
    <t>Multidrug Toxicity Including Ethanol, Fentanyl, 4-ANPP, and Morphine</t>
  </si>
  <si>
    <t>Econolodge</t>
  </si>
  <si>
    <t>Acute Intoxication from the Combined Effects of Heroin, Methadone, Codeine, Alprazolam, Quetiapine, and Mirtazapine</t>
  </si>
  <si>
    <t>Acute Intoxication due to the Combined Effects of Oxycodone and Clonazepam</t>
  </si>
  <si>
    <t>Acute Intoxication due to the Combined Effects of Fentanyl, Oxycodone, Lamotrigine, Diphenhydramine, Cyclobenzaprine, and 7-Amino Clonazepam</t>
  </si>
  <si>
    <t>Used Cocaine and Heroin</t>
  </si>
  <si>
    <t>Cocaine and Heroin Toxicities</t>
  </si>
  <si>
    <t>Combined drug toxicity, ethanol and phencyclidine</t>
  </si>
  <si>
    <t>Coronary Artery Disease</t>
  </si>
  <si>
    <t>Acute Intoxication due to the Combined Effects of Fentanyl, Heroin,Alprazolam, and Clonazepam</t>
  </si>
  <si>
    <t>RICHMOND</t>
  </si>
  <si>
    <t>Hyatt Hotel</t>
  </si>
  <si>
    <t>Multidrug Toxicity Including Ethanol, Fentanyl, Cyclobenzaprine, Paroxetine, And Gabapentin</t>
  </si>
  <si>
    <t>Acute Intoxication by the Combined Effects Of Fentanyl, Diazepam, Clonazepam, and Diphenhydramine</t>
  </si>
  <si>
    <t>park</t>
  </si>
  <si>
    <t>Acute Intoxication From the Combined Effects of Heroin, Hydromorphone, Methadone, and Alprazolam</t>
  </si>
  <si>
    <t>Sister's Residence</t>
  </si>
  <si>
    <t>Acute Intoxication with Fentanyl</t>
  </si>
  <si>
    <t>Alprazolam and Oxycodone Intoxication</t>
  </si>
  <si>
    <t>WEST SPRINGFIELD</t>
  </si>
  <si>
    <t>Multidrug Toxicity Including Ethanol, Furanyl Fentanyl, 4-ANPP, U-47700, Cocaine, Cocaethylene, and Heroin</t>
  </si>
  <si>
    <t>WEST SPRINGFIELD, CT
(41.988602, -72.692497)</t>
  </si>
  <si>
    <t>Acute Intoxication due to the Combined Effects of Fentanyl, Clonazepam and Mirtazapine</t>
  </si>
  <si>
    <t>Acute Intoxication Due To The Combined Effects Of Fentanyl, Tramadol, And Ethanol</t>
  </si>
  <si>
    <t>Acute Intoxication due to the Combined Effects of Diazepam, Alprazolam, Diphenhydramine, and Oxycodone</t>
  </si>
  <si>
    <t>Acute Intoxication by the Combined Effects of Cocaine, Olanzapine, Trazadone, Risperidone, and Heroin</t>
  </si>
  <si>
    <t>Intoxication due to the combined effects of Ethanol, Diazepam, Heroin, and Oxycodone</t>
  </si>
  <si>
    <t>Native American, Other</t>
  </si>
  <si>
    <t>Intoxication due to the Combined Effects of Venlafaxine, Hydrocodone, and Dihydrocodeine</t>
  </si>
  <si>
    <t>Acute Intoxication Due To The Combined Effects Of Fentanyl, Trazodone, And Alcohol</t>
  </si>
  <si>
    <t>Acute Intoxication From the Combined Effects of Cocaine, Fentanyl, Acetyl Fentanyl, Bupropion, and 4-ANPP</t>
  </si>
  <si>
    <t>Acute intoxication due to the combined effects of fentanyl, oxycodone, cocaine, and gabapentin</t>
  </si>
  <si>
    <t>Acute Intoxication From the Combined Effects of Fentanyl, Bupropion, and Citalopram/Escitalopram</t>
  </si>
  <si>
    <t>Multidrug Toxicity Including Cocaine, Fentanyl, 4-ANPP, and Hydroxyzine</t>
  </si>
  <si>
    <t>Acute Intoxication Due to the Combined Effects Of Alprazolam, Cyclobenzaprine, Eszopiclone, and Methadone</t>
  </si>
  <si>
    <t>Acute Intoxication From the Combined Effects of Fentanyl, Xylazine, Clonazepam, Bupropion, and Citalopram/Escitalopram with Recent Cocaine Use</t>
  </si>
  <si>
    <t>Acute Intoxication From The Combined Effects Of Fentanyl, Alcohol, And 4-ANPP</t>
  </si>
  <si>
    <t>Acute intoxication by the combined effects of fentanyl, acetyl fentanyl, cocaine, alcohol and chlordiazepoxide</t>
  </si>
  <si>
    <t>Multidrug Toxicity Including Ethanol, Cocaine, Cocaethylene, Fentanyl, 4-ANPP, and Morphine</t>
  </si>
  <si>
    <t>Acute intoxication due to the combined effects of fentanyl, xylazine, and diphenhydramine.</t>
  </si>
  <si>
    <t>Beacon Falls, CT
(41.444336, -73.060658)</t>
  </si>
  <si>
    <t>Acute Intoxication due to the Combined Effects of Oxycodone, Lorazepam and Diphenhydramine</t>
  </si>
  <si>
    <t>Combined alcohol and medication</t>
  </si>
  <si>
    <t>Acute intoxication due to the combined effects of ethanol and methadone</t>
  </si>
  <si>
    <t>Acute Intoxication by the Combined Effects of Fentanyl, Morphine, Alprazolam, Clonazepam, and Hydroxyzine</t>
  </si>
  <si>
    <t>Acute Intoxication due to the Combined Effects of Cocaine, Oxycodone, and Diphenhydramine</t>
  </si>
  <si>
    <t>Acute intoxication due to the combined effects of fentanyl, heroin, and diazepam</t>
  </si>
  <si>
    <t>Complications of Acute and Chronic Substance Abuse (Cocaine and Fentanyl)</t>
  </si>
  <si>
    <t>Complications of acute intoxication due to the combined effects of cocaine, fentanyl, and bupropion</t>
  </si>
  <si>
    <t>Acute Intoxication due to the Combined Effects of Fentanyl, Heroin, and Oxycodone</t>
  </si>
  <si>
    <t>Acute Intoxication the Combined Effects of Heroin, Fentanyl, Acetyl Fentanyl, Oxymorphone, Loperamide, Alprazolam, and Sertraline</t>
  </si>
  <si>
    <t>Multidrug Toxicity Including Cocaine, Fentanyl, 4-ANPP, And Methadone</t>
  </si>
  <si>
    <t>FRANKLIN SQUARE</t>
  </si>
  <si>
    <t>Complications of Acute Multi-Drug Intoxication (Fentanyl, Cocaine, Ethanol)</t>
  </si>
  <si>
    <t>FRANKLIN SQUARE, CT
(41.611549, -72.145949)</t>
  </si>
  <si>
    <t>America's Best Hotel</t>
  </si>
  <si>
    <t>Combined Drug Toxicity, Heroin and Cocaine</t>
  </si>
  <si>
    <t>ACUTE COMBINED FENTANYL, METHADONE, ALCOHOL AND COCAINE TOXICITIES</t>
  </si>
  <si>
    <t>BEAUFORT</t>
  </si>
  <si>
    <t>Multidrug Toxicity Including Fentanyl, Acetyl Fentanyl, and Heroin</t>
  </si>
  <si>
    <t>Acute Intoxication Due To The Combined Effects Of Fentanyl, Clonazepam, Amphetamine And Nortriptyline</t>
  </si>
  <si>
    <t>ACUTE HEROIN, FENTANYL AND COCAINE TOXICITIES, VENLAFAXINE, MIRTAZAPINE USE</t>
  </si>
  <si>
    <t>Acute Intoxication Due To The Combined Effects Of Fentanyl, Amitriptyline, Hydroxyzine, And 10-Hydroxycarbazepine</t>
  </si>
  <si>
    <t>Intoxication due to the combined effects of Cocaine, Topiramate and Tramadol</t>
  </si>
  <si>
    <t>Acute Intoxication By The Combined Effects Of Mitragynine, Hydroxyzine, And Clonazepam</t>
  </si>
  <si>
    <t>Acute intoxication fentanyl and cocaine</t>
  </si>
  <si>
    <t>Intoxication due to the Combined Effects of Fentanyl and Heroin</t>
  </si>
  <si>
    <t>Acute Intoxication By The Combined Effects Of Ethanol, Cocaine, Sertraline, Gabapentin, Fentanyl, And Heroin</t>
  </si>
  <si>
    <t>Acute Intoxication due to the Combined Effects of Alprazolam, Bupropion, Cyclobenzaprine, Doxepin, Fluoxetine, and Morphine</t>
  </si>
  <si>
    <t>NO RX BUT STRAWS</t>
  </si>
  <si>
    <t>Peritonitis Due To Peptic Ulcer Disease With Gastric Perforation</t>
  </si>
  <si>
    <t>Acute Intoxication By The Combined Effects Of Para-Fluorofentanyl, Xylazine, Gabapentin, And Fentanyl</t>
  </si>
  <si>
    <t>Acute intoxication due to the combined effects of heroin and cocaine</t>
  </si>
  <si>
    <t>Acute Intoxication from the Combined Effects of Heroin, Zolpidem, and Alcohol</t>
  </si>
  <si>
    <t>Used oxycodone</t>
  </si>
  <si>
    <t>Acute oxycodone toxicity</t>
  </si>
  <si>
    <t>HARRISBURG</t>
  </si>
  <si>
    <t>DAUPHIN</t>
  </si>
  <si>
    <t>Complications of Anoxic-Ischemic EncephalopathyAcute Opioid Intoxication</t>
  </si>
  <si>
    <t>HARRISBURG, CT
(41.617199, -73.284203)</t>
  </si>
  <si>
    <t>Acute Cocaine, Heroin and Furanyl Fentanyl Toxicities Associated with Alcohol Use</t>
  </si>
  <si>
    <t>Appalachian Trail-Woods</t>
  </si>
  <si>
    <t>Intoxication due to the Combined Effects of Hydroxybupropion, Oxycodone, and Oxymorphone</t>
  </si>
  <si>
    <t>Acute Intoxication By The Combined Effects Of Oxycodone And Fentanyl</t>
  </si>
  <si>
    <t>Acute Intoxication Due To The Combined Effects Of Fentanyl, Amphetamine, Trazodone, Gabapentin, Diazepam And Alcohol</t>
  </si>
  <si>
    <t>Acute Intoxication Due To The Combined Effects of Heroin and Fentanyl</t>
  </si>
  <si>
    <t>parking lot</t>
  </si>
  <si>
    <t>Acute Intoxication Due To The Combined Effects of Heroin And Alcohol</t>
  </si>
  <si>
    <t>Recent Cocaine Use, Atherosclerosis</t>
  </si>
  <si>
    <t>Acute Heroin, Fentanyl and Acetyl Fentanyl Toxicities Associated With Sertraline Use</t>
  </si>
  <si>
    <t>Acute 3,4-Methylenedioxymethamphetamine (MDMA) Intoxication</t>
  </si>
  <si>
    <t>Acute Heroin and Fentanyl Intoxication</t>
  </si>
  <si>
    <t>Acute intoxication The Combined Effects of Heroin and Phencyclidine</t>
  </si>
  <si>
    <t>MUSKOGEE</t>
  </si>
  <si>
    <t>OK</t>
  </si>
  <si>
    <t>Pilot Travel Center</t>
  </si>
  <si>
    <t>Multidrug Toxicity Including Fentanyl, 4-ANPP, and Diphenhydramine</t>
  </si>
  <si>
    <t>Complications Following Acute Intoxication Including Cocaine And Alcohol</t>
  </si>
  <si>
    <t>Pond</t>
  </si>
  <si>
    <t>Acute Methadone and Fentanyl Intoxication</t>
  </si>
  <si>
    <t>Acute Intoxication From the Combined Effects of Fentanyl, Heroin, and Alcohol</t>
  </si>
  <si>
    <t>Acute Intoxication due to the Combined Effects of Ethanol and Difluoroethane</t>
  </si>
  <si>
    <t>DIFLOURO</t>
  </si>
  <si>
    <t>Acute intoxication due to the combined effects of heroin, Alprazolam and Cyclobenzaprine</t>
  </si>
  <si>
    <t>Acute Intoxication From the Combined Effects of Cocaine, Fentanyl, Bupropion, Quetiapine, and Citalopram/Escitalopram</t>
  </si>
  <si>
    <t>Acute intoxication from the combined effects of heroin and methadone</t>
  </si>
  <si>
    <t>Acute Intoxication due to the Combined Effects of Fentanyl,Cocaine, Amitriptyline, and Quetiapine</t>
  </si>
  <si>
    <t>Acute Intoxication the Combined Effects of Alcohol, Morphine, Lorazepam, Tramadol and Nordiazepam</t>
  </si>
  <si>
    <t>Acute Intoxication From the Combined Effects of Fentanyl, Heroin, andLorazepam</t>
  </si>
  <si>
    <t>Acute Intoxication due to the Combined Effects of Heroin, Hydroxyzine and Trazodone</t>
  </si>
  <si>
    <t>Acute Heroin, Fentanyl, Acetyl Fentanyl and Alcohol Intoxication</t>
  </si>
  <si>
    <t>Acute Intoxication from the combined effects of Heroin, Fentanyl, and Diphenhydramine</t>
  </si>
  <si>
    <t>Acute intoxication due to the combined effects of Fentanyl, Heroin, Ethanol, and Benzodiazepines</t>
  </si>
  <si>
    <t>Acute Buprenorphine, Alprazolam and Venlafaxine Toxicity</t>
  </si>
  <si>
    <t>Acute Intoxication Combined Effects of Ethanol, Fentanyl, Amphetamine, Methamphetamine, and Heroin</t>
  </si>
  <si>
    <t>Acute Intoxication due to the Combined Effects of Ethanol, Diazepam, and Chlordiazepoxide</t>
  </si>
  <si>
    <t>Acute Intoxication Due to the Combined Effects of Fentanyl, Xylazine and Methadone</t>
  </si>
  <si>
    <t>Acute and Chronic Substance Abuse (Oxycodone and Fentanyl)</t>
  </si>
  <si>
    <t>Acute Intoxication By The Combined Effects Of Fentanyl, Cocaine, And Hydroxyzine</t>
  </si>
  <si>
    <t>Acute Intoxication due to the Combined Effects of Alprazolam, Fentanyl, and Morphine</t>
  </si>
  <si>
    <t>STOLE MEDS</t>
  </si>
  <si>
    <t>BELCHERTOWN</t>
  </si>
  <si>
    <t>Warehouse</t>
  </si>
  <si>
    <t>BELCHERTOWN, CT
(41.1586, -73.2258)</t>
  </si>
  <si>
    <t>Mixed alcohol and pills</t>
  </si>
  <si>
    <t>Acute Intoxication due to the Combined Effects ofOxycodone, Ethanol, and Diazepam</t>
  </si>
  <si>
    <t>Acute Intoxication From The Combined Effects of Cocaine and Fentanyl</t>
  </si>
  <si>
    <t>Acute Intoxication From the Combined Effects of Fentanyl, Xylazine, Methadone, and Despropionyl Fentanyl (4-ANPP)</t>
  </si>
  <si>
    <t>Acute Intoxication Combined Effects of Ethanol, Isopropanol, Alprazolam, Amitriptyline, and Trazodone</t>
  </si>
  <si>
    <t>Acute Intoxication due to the Combined Effects of Fentanyl, Acetyl Fentanyl, and Oxycodone</t>
  </si>
  <si>
    <t>ACUTE INTOXICATION DUE TO THE HE COMBINED EFFECTS OF MORPHINE, CODEINE, HYDROMORPHONE, AND OXYCODONE.</t>
  </si>
  <si>
    <t>MORPH/COD</t>
  </si>
  <si>
    <t>GHB, clonazepam</t>
  </si>
  <si>
    <t>GHB</t>
  </si>
  <si>
    <t>Acute Intoxication By The Combined Effects Of Cocaine, Xylazine, And Fentanyl</t>
  </si>
  <si>
    <t>Acute Intoxication From the Combined Effects of Fentanyl, Heroin, Hydromorphone, Diphenhydramine, and Alcohol</t>
  </si>
  <si>
    <t>Wilton, CT
(41.19444, -73.432397)</t>
  </si>
  <si>
    <t>Old Lyme, CT
(41.313043, -72.331317)</t>
  </si>
  <si>
    <t>Acute intoxication due to the combined effects of alprazolam and methadone</t>
  </si>
  <si>
    <t>Acute Intoxication by the Combined Effects of Fentanyl, Clonazepam, Diphenhydramine, Gabapentin, and Ethanol</t>
  </si>
  <si>
    <t>Acute Intoxication By The Combined Effects Of Fentanyl, Mitragynine, And Amphetamine</t>
  </si>
  <si>
    <t>Acute Intoxication Combined Effects of Cocaine, Amphetamine, and Heroin</t>
  </si>
  <si>
    <t>Acute Intoxication due to the Combined Effects of Heroin, Fentanyl, Alprazolam and Ethanol</t>
  </si>
  <si>
    <t>Brookfield, CT
(41.482447, -73.409561)</t>
  </si>
  <si>
    <t>Male Companion's House</t>
  </si>
  <si>
    <t>Acute Intoxication due to the Combined Effects of Oxycodone and Alcohol</t>
  </si>
  <si>
    <t>Multidrug Toxicity Including Heroin, Fentanyl, and Ethanol</t>
  </si>
  <si>
    <t>Multidrug Toxicity Including Xylazine, Fentanyl, Acetyl Fentanyl, and 4-ANPP</t>
  </si>
  <si>
    <t>Emphysema</t>
  </si>
  <si>
    <t>Acute Intoxication From the Combined Effects of Fentanyl, Methadone, Trazodone, 9-Hydroxyrisperidone, and Despropionyl Fentanyl (4-ANPP)</t>
  </si>
  <si>
    <t>Combined Acute Buproprion and Olanzapine Toxicities</t>
  </si>
  <si>
    <t>EVERETT</t>
  </si>
  <si>
    <t>SNOHOMISH</t>
  </si>
  <si>
    <t>WA</t>
  </si>
  <si>
    <t>Acute Combined Intoxication Due to the Combined Effects of Fentanyl and Heroin</t>
  </si>
  <si>
    <t>Acute Amitriptyline Intoxication while Using Methadone</t>
  </si>
  <si>
    <t>Substance</t>
  </si>
  <si>
    <t>TALLAHASSEE</t>
  </si>
  <si>
    <t>LEON</t>
  </si>
  <si>
    <t>TALLAHASSEE, CT
(41.644199, -73.010002)</t>
  </si>
  <si>
    <t>Acute And Chronic Substance Abuse (Cocaine, Fentanyl, 4-ANPP, Xylazine, And Heroin) With Hemorrhagic Fibrinous Pericarditis</t>
  </si>
  <si>
    <t>Complications of Acute Opioid Intoxication (heroin and fentanyl)</t>
  </si>
  <si>
    <t>Cardiomyopathy</t>
  </si>
  <si>
    <t>Acute Intoxication From the Combined Effects of Cocaine, Cocaethylene, Morphine, Alcohol, Diazepam, Oxazepam, Diphenhydramine, Lamotrigine, and Fluoxetine</t>
  </si>
  <si>
    <t>Acute Intoxication The Combined Effects of Fentanyl, Heroin, and Alprazolam</t>
  </si>
  <si>
    <t>Acute Intoxication Combined Effects of Ethanol, Alprazolam, Methadone, Fentanyl, and Heroin</t>
  </si>
  <si>
    <t>Drowned In Bathtub</t>
  </si>
  <si>
    <t>Drowning With Acute Fentanyl and Hydromorphone Intoxication</t>
  </si>
  <si>
    <t>Acute intoxication due to the combined effects of fentanyl, cocaine, amphetamine, xylazine, gabapentin, and alprazolam</t>
  </si>
  <si>
    <t>Hypoxic-Ischemic Encephalopathy Following Cardiopulmonary Arrest due to acute heroin intoxication</t>
  </si>
  <si>
    <t>took pills and alcohol</t>
  </si>
  <si>
    <t>Acute intoxication due to the combined effects of ethanol, Alprazolam, Cyclobenzaprine, Venlafaxine and Methylenedioxy-methamphetamine</t>
  </si>
  <si>
    <t>Acute Intoxication due to the Combined Effects of Alcohol and Alprazolam</t>
  </si>
  <si>
    <t>Acute Intoxication Combined Effects Of Cocaine, Phencyclidine, And Fentanyl</t>
  </si>
  <si>
    <t>Madison Motor Inn</t>
  </si>
  <si>
    <t>ACUTE FENTANYL AND COCAINE TOXICITIES</t>
  </si>
  <si>
    <t>Overdose</t>
  </si>
  <si>
    <t>Brain Death due to Heroin Intoxication</t>
  </si>
  <si>
    <t>Alprazolam, Oxycodone, Fentanyl and Hydroxine Intoxication</t>
  </si>
  <si>
    <t>ACUTE COMBINED FENTANYL, HEROIN AND COCAINE TOXICITIES, DIAZEPAM AND ALCOHOL USE</t>
  </si>
  <si>
    <t>Heroin, Cocaine, and Fentanyl Intoxication</t>
  </si>
  <si>
    <t>Acute Intoxication From the Combined Effects of Heroin, Alprazolam,Clonazepam, Diphenhydramine, Hydroxyzine, Chlorpromazine, andNortriptyline</t>
  </si>
  <si>
    <t>Acute Intoxication by the Combined Effects of Fentanyl, Gabapentin, and Hydroxyzine</t>
  </si>
  <si>
    <t>Acute intoxication due to the combined effects of heroin, fentanyl, valeryl fentanyl, clonazepam, and cocaine</t>
  </si>
  <si>
    <t>BANTAM</t>
  </si>
  <si>
    <t>Acute Intoxication due to the Combined Effects of Fentanyl, Heroin, Clonazepam, Hydromorphone and Gabapentin</t>
  </si>
  <si>
    <t>BANTAM, CT
(41.722304, -73.248129)</t>
  </si>
  <si>
    <t>Intoxication due to the combined effects of Ethanol and Heroin</t>
  </si>
  <si>
    <t>Acute Fentanyl And Etizolam Intoxication</t>
  </si>
  <si>
    <t>Acute Intoxication by the Combined Effects of Fentanyl, Cocaine, Gabapentin, and Ethanol</t>
  </si>
  <si>
    <t>Acute Intoxication due to the Combined Effects of Fentanyl, Duloxetine, and Bupropion</t>
  </si>
  <si>
    <t>Multidrug Toxicity Including Buprenorphine, Nordiazepam, Oxazepam, Zolpidem, and Cyclobenzaprine</t>
  </si>
  <si>
    <t>Other Residence</t>
  </si>
  <si>
    <t>Acute Intoxication due to the Combined Effects of Fentanyl, Cocaine and Methamphetamine</t>
  </si>
  <si>
    <t>Acute intoxication due to the combined effects of fentanyl, heroin, and gabapentin</t>
  </si>
  <si>
    <t>Hypertensive and Atherosclerotic Cardiovascular Disease, Obesity</t>
  </si>
  <si>
    <t>Acute Intoxication From The Combined Effects Of Fentanyl, Mitragynine, And 4-ANPP</t>
  </si>
  <si>
    <t>Complications of Ethanol and Ketamine Toxicity with Recent Cocaine Use</t>
  </si>
  <si>
    <t>Ketamine</t>
  </si>
  <si>
    <t>Cousin's House</t>
  </si>
  <si>
    <t>Acute Intoxication due to the Combined Effects of Cocaine, Diazepam, Ethanol, and Oxycodone</t>
  </si>
  <si>
    <t>Atherosclerotic Cardiovascular Disease/cocaine</t>
  </si>
  <si>
    <t>Acute Intoxication Combined Effects of Amitriptyline, Fentanyl, and Heroin</t>
  </si>
  <si>
    <t>Motel-Howard Johnson</t>
  </si>
  <si>
    <t>Acute Citalopram / Escitalopram and Fentanyl Intoxication</t>
  </si>
  <si>
    <t>Acute intoxication due to the combined effects of ethanol, Oxycodone, benzodiazepines, Duloxetine and Bupropion</t>
  </si>
  <si>
    <t>Heroin and Oxycodone Toxicity</t>
  </si>
  <si>
    <t>Other, Park or Recreational Area</t>
  </si>
  <si>
    <t>Black Rock State Park</t>
  </si>
  <si>
    <t>Multidrug Toxicity Including Ethanol, Fentanyl, and Etizolam</t>
  </si>
  <si>
    <t>Girlfriend's House</t>
  </si>
  <si>
    <t>Acute Intoxication due to the Combined Effects of Alprazolam, Cocaine, Ethanol, Fentanyl, Heroin, Methadone, and Oxycodone</t>
  </si>
  <si>
    <t>Acute Intoxication By The Combined Effects Of Ethanol, Alprazolam, 7-Amino Clonazepam, Fentanyl, And Buprenorphine</t>
  </si>
  <si>
    <t>HARRIS</t>
  </si>
  <si>
    <t>Marriott Hotel</t>
  </si>
  <si>
    <t>Acute Intoxication due to the Combined Effects of Alprazolam, Amphetamine, Chlorpheniramine, Cocaine, Ethanol, Fentanyl, and Tadalafil</t>
  </si>
  <si>
    <t>HOUSTON, CT
(41.419998, -73.454201)</t>
  </si>
  <si>
    <t>KINGS</t>
  </si>
  <si>
    <t>Acute Intoxication Combined Effects Of Bupropion, Topiramate, And Fentanyl</t>
  </si>
  <si>
    <t>Intravenous Drug Abuse</t>
  </si>
  <si>
    <t>Acute intoxication due to the combined effects of cocaine, fentanyl, trazodone, gabapentin, quetiapine, bupropion, and alcohol</t>
  </si>
  <si>
    <t>Acute Intoxication From the Combined Effects of Cocaine, Heroin, and Citalopram/Escitalopram</t>
  </si>
  <si>
    <t>Acute intoxication due to the combined effects of heroin, fentanyl, cocaine, gabapentin, clonazepam, and amitriptyline</t>
  </si>
  <si>
    <t>Intoxication due to the Combined Effects of Ethanol and Hydrocodone</t>
  </si>
  <si>
    <t>Acute Intoxication From the Combined Effects of Fentanyl, Heroin, para-Fluorofentanyl, Xylazine, Buprenorphine, Diazepam, Alcohol, Hydroxyzine, Gabapentin, Nortriptyline, Cyclobenzaprine, and Despropionyl Fentanyl (4-ANPP)</t>
  </si>
  <si>
    <t>Multidrug Toxicity Including Fentanyl, 4-ANPP, Hydroxyzine, Haloperidol, 10-Hydroxycarbazepine, And Trazodone</t>
  </si>
  <si>
    <t>Heron Intoxication</t>
  </si>
  <si>
    <t>The Combined Effects of Clonazepam, Citalopram/Escitalopram and Heroin</t>
  </si>
  <si>
    <t>Intoxication due to the Combined Effects of Clonazepam, Cocaine, and Heroin</t>
  </si>
  <si>
    <t>Acute Oxycodone Intoxication While Using Carisoprodol and Zolipidem</t>
  </si>
  <si>
    <t>Acute Intoxication due to the Combined Effects of Fentanyl, Heroin, and Hydromorphone.</t>
  </si>
  <si>
    <t>Acute Intoxication due to the Combined Effects of Fentanyl, Methamphetamine, Xylazine and Alcohol</t>
  </si>
  <si>
    <t>Acute IntoxicationCombined Effects of Sertraline, Topiramate, and Hydrocodone</t>
  </si>
  <si>
    <t>Acute Intoxication the Combined Effects of Heroin, Fentanyl, and Cocaine</t>
  </si>
  <si>
    <t>BERKELEY SPRINGS</t>
  </si>
  <si>
    <t>MORGAN</t>
  </si>
  <si>
    <t>WV</t>
  </si>
  <si>
    <t>BERKELEY SPRINGS, CT
(41.788252, -71.949628)</t>
  </si>
  <si>
    <t>Acute Intoxication Due To The Combined Effects Of Fentanyl, Acetyl Fentanyl, Gabapentin, And Diphenhydramine</t>
  </si>
  <si>
    <t>Acute Intoxication by the Combined Effects of Cocaine, Fentanyl, Heroin, and Ethanol</t>
  </si>
  <si>
    <t>Acute Intoxication due to the Combined Effects of Oxycodone, Alprazolam, and Citalopram</t>
  </si>
  <si>
    <t>Intoxication due to the Combined Effects of Clonazepam, Cocaine, Zolpidem, Fentanyl, Buprenorphine and Amphetamine</t>
  </si>
  <si>
    <t>MYSTIC</t>
  </si>
  <si>
    <t>Multidrug Toxicity Including Fentanyl, 4-ANPP, and Methadone</t>
  </si>
  <si>
    <t>MYSTIC, CT
(41.35461, -71.967648)</t>
  </si>
  <si>
    <t>Mystic, CT
(41.35461, -71.967648)</t>
  </si>
  <si>
    <t>Acute Intoxication Combined Effects of Diazepam, Temazepam, Cocaine, Methadone, Methamphetamine, and Fentanyl</t>
  </si>
  <si>
    <t>Acute Ethanol and Nordiazepam Intoxication</t>
  </si>
  <si>
    <t>Acute Intoxication by the Combined Effects of Alprazolam, Methadone, Amitriptyline, Escitalopram, Fentanyl, Amitriptyline, Escitalopram, Fentanyl, Para-Fluoroisobutyrylfentanyl, and heroin</t>
  </si>
  <si>
    <t>Red Roof Inn</t>
  </si>
  <si>
    <t>Cocaine and Ethanol Toxicity</t>
  </si>
  <si>
    <t>ASCVD</t>
  </si>
  <si>
    <t>Multidrug Toxicity Including Ethanol, Fentanyl, 4-ANPP, And Xylazine</t>
  </si>
  <si>
    <t>Used Fentanyl Patches</t>
  </si>
  <si>
    <t>Acute Intoxication From the Combined Effects of Cocaine, Fentanyl, Amitriptyline, Nortriptyline, and Hydroxyzine</t>
  </si>
  <si>
    <t>Acute Intoxication Due To The Combined Effects Of Fentanyl And Alprazolam</t>
  </si>
  <si>
    <t>Acute Intoxication by the Combined Effects of Quetiapine, Amitriptyline, Hydroxyzine, Citalopram, and Fentanyl</t>
  </si>
  <si>
    <t>ACUTE COMBINED HEROIN, METHADONE AND ALPRAZOLAM TOXICITY</t>
  </si>
  <si>
    <t>Methadone and Alcohol Intoxication</t>
  </si>
  <si>
    <t>Acute Intoxication From the Combined Effects of Fentanyl, Acetyl Fentanyl, Alcohol, and Olanzapine</t>
  </si>
  <si>
    <t>Complications Of Acute And Chronic Substance Abuse (Fentanyl And Acetyl Fentanyl)</t>
  </si>
  <si>
    <t>Acute Intoxication From the Combined Effects of Cocaine, Fentanyl, Diphenhydramine, Topiramate, Methocarbamol, Gabapentin, and Despropionyl Fentnanyl (4-ANPP)</t>
  </si>
  <si>
    <t>NORTH WINDHAM</t>
  </si>
  <si>
    <t>NORTH WINDHAM, CT
(41.749401, -72.154999)</t>
  </si>
  <si>
    <t>Opiate Use</t>
  </si>
  <si>
    <t>Acute Opiate Toxicity</t>
  </si>
  <si>
    <t>Acute Intoxication From the Combined Effects of Cocaine, Fentanyl, Clomipramine, Hydroxyzine, Hydroxycarbazapine, Lamotrigine, and Despropionyl Fentanyl (4-ANPP)</t>
  </si>
  <si>
    <t>NEWTON</t>
  </si>
  <si>
    <t>GA</t>
  </si>
  <si>
    <t>Multidrug Toxicity Including Ethanol, Fentanyl, Acetyl Fentanyl, and Heroin</t>
  </si>
  <si>
    <t>Complications of Acute Intoxication From the Combined Effects of Cocaine and Fentanyl</t>
  </si>
  <si>
    <t>QUINEBAUG</t>
  </si>
  <si>
    <t>Combined Alcohol and Medication (Diazepam, Carisoprodol/Meprobamate, Amitriptyline) Toxicities</t>
  </si>
  <si>
    <t>QUINEBAUG, CT
(42.021814, -71.945555)</t>
  </si>
  <si>
    <t>Quinebaug, CT
(42.021814, -71.945555)</t>
  </si>
  <si>
    <t>Acute Fentanyl, Acetyl Fentanyl and Heroin (With Hydroxyzine) Intoxication While Using Methadone</t>
  </si>
  <si>
    <t>Acute Intoxication Due to the Combined Effects of Fentanyl, Amphetamine, and Diphenhydramine</t>
  </si>
  <si>
    <t>Acute intoxication due to the combined effects of Oxycodone, morphine, methadone, Alprazolam and Clonidine</t>
  </si>
  <si>
    <t>Acute and Chronic Substance Abuse (Heroin and Cocaine)</t>
  </si>
  <si>
    <t>Acute Intoxication from the Combined Effects of Tramadol, Butalbital, Clonazepam, and Sertraline</t>
  </si>
  <si>
    <t>Father's residence</t>
  </si>
  <si>
    <t>Acute Intoxication From the Combined Effects of Fentanyl, Heroin, Methadone, Alprazolam, Carisoprodol, and Meprobamate</t>
  </si>
  <si>
    <t>DISTRICT OF COLUMBIA</t>
  </si>
  <si>
    <t>DC</t>
  </si>
  <si>
    <t>Acute Intoxication by the Combined Effects of Fentanyl, Cocaine, and Xylazine</t>
  </si>
  <si>
    <t>Acute Intoxication Combined Ethanol, Cocaine, Fentanyl, and Morphine</t>
  </si>
  <si>
    <t>Multidrug Toxicity Including Fentanyl, Heroin, and Alprazolam</t>
  </si>
  <si>
    <t>Intoxication due to the Combined Effects of Alprazolam, Methadone, and Citalopram/Escitalopram</t>
  </si>
  <si>
    <t>Acute Intoxication due to the Combined Effects of Ethanol, Citalopram, and Tramadol</t>
  </si>
  <si>
    <t>Acute Intoxication Due To The Combined Effects Of Fentanyl, Cocaine And Tramadol</t>
  </si>
  <si>
    <t>Acute intoxication due to heroin and oxycodone</t>
  </si>
  <si>
    <t>Acute Intoxication by the Combined Effects of Lamotrigine, Sertraline, Amphetamine, and Fentanyl</t>
  </si>
  <si>
    <t>Acute Intoxication Due To The Combined Effects Of Fentanyl, Cocaine, And Tramadol</t>
  </si>
  <si>
    <t>Acute Intoxication Combined Effects of Ethanol, Alprazolam, Cocaine, Bupropion, Gabapentin, Aripiprazole, Tadalfil, Hydroxyzine, Methamphetamine, and Fentanyl</t>
  </si>
  <si>
    <t>Acute oxycodone and diazepam intoxication</t>
  </si>
  <si>
    <t>ASTORIA</t>
  </si>
  <si>
    <t>QUEENS</t>
  </si>
  <si>
    <t>Parent's house</t>
  </si>
  <si>
    <t>ACUTE OXYCODONE TOXICITY, CLONAZEPAM, SERTRALINE USE, RECENT COCAINE USE</t>
  </si>
  <si>
    <t>Acute Intoxication by the Combined Effects of Fentanyl and Gabapentin</t>
  </si>
  <si>
    <t>Acute Intoxication due to the Combined Effects of Fentanyl, Morphine, Diphenhydramine, and Ethanol, cocaine use.</t>
  </si>
  <si>
    <t>Acute Intoxication By The Combined Effects Of Methylphenidate, Fentanyl, And Heroin</t>
  </si>
  <si>
    <t>ACUTE COMBINED FENTANYL, COCAINE AND ALCOHOL TOXICITIES</t>
  </si>
  <si>
    <t>Multidrug Toxicity Including Ethanol, Fentanyl, and Tramadol</t>
  </si>
  <si>
    <t>Acute Intoxication by the Combined Effects of Fentanyl, Acetyl Fentanyl, Heroin, Ethanol, and Quinine</t>
  </si>
  <si>
    <t>Acute Intoxication due to the Combined Effects of Fentanyl, Cocaine, Alprazolam and Diazepam</t>
  </si>
  <si>
    <t>Hyperglycemia and Ketoacidosis Diabetes Mellitus and Acute Intoxication With Ethanol, Alprazolam, Cocaine, and Heroin</t>
  </si>
  <si>
    <t>VOLUNTOWN</t>
  </si>
  <si>
    <t>Acute Intoxication due to the Combined Effects of Heroin, Etizolam, Diphenhydramine and Hydroxyzine</t>
  </si>
  <si>
    <t>VOLUNTOWN, CT
(41.573883, -71.862923)</t>
  </si>
  <si>
    <t>Fairfield Inn</t>
  </si>
  <si>
    <t>Acute intoxication due to the combined effects of fentanyl, cocaine, methamphetamine, xylazine, and ethanol</t>
  </si>
  <si>
    <t>Intoxicaton due to the Combined Effects of Ethanol and Heroin</t>
  </si>
  <si>
    <t>Combined Effects of Cocaine, Fluoxetine, Fentanyl, and Heroin</t>
  </si>
  <si>
    <t>FENTANYL, HEROIN, AND ETHANOL</t>
  </si>
  <si>
    <t>Acute Intoxication Combined Effects of Eutylone, Cocaine, Xylazine, and Fentanyl</t>
  </si>
  <si>
    <t>Intoxication due to the Combined Effects of Ethanol and Nordiazepam</t>
  </si>
  <si>
    <t>Acute Intoxication Clonazepam, Cocaine, Ethanol, Heroin, Hydroxyzine, and Topiramate</t>
  </si>
  <si>
    <t>ACUTE COCAINE, FENTANYL AND ALCOHOL TOXICITIES, CHLORPHENIRAMINE USE</t>
  </si>
  <si>
    <t>Benzodiazepine and Morphine Intoxication</t>
  </si>
  <si>
    <t>Acute Intoxication Combined Effects of Diphenhydramine, Hydroxyzine, Hydromorphone, and Oxycodone</t>
  </si>
  <si>
    <t>Multidrug Toxicity Including Fentanyl, 4-ANPP, Morphine, Mitragynine, Tramadol, And Clonazepam</t>
  </si>
  <si>
    <t>Acute Intoxication due to the Combined Effects of Acetyl Fentanyl, Cocaethylene, Cocaine, and Fentanyl</t>
  </si>
  <si>
    <t>Acute And Chronic Substance Abuse (Ethanol, Cocaine, And Fentanyl)</t>
  </si>
  <si>
    <t>Acute IntoxicationCombined Effects of Cocaine, Fentanyl, Acetyl Fentanyl, and Heroin</t>
  </si>
  <si>
    <t>Acute Intoxication The Combined Effects of Methadone, Trazodone and Alcohol</t>
  </si>
  <si>
    <t>Combined Effects of Cocaine, Methadone, and Hydroxyzine</t>
  </si>
  <si>
    <t>heroin use</t>
  </si>
  <si>
    <t>Acute Intoxication By The Combined Effects Of Fentanyl, Amphetamine, Gabapentin, Alprazolam, And Mitragynine</t>
  </si>
  <si>
    <t>Acute Intoxication From the Combined Effects of Cocaine, Fentanyl, andAcetyl Fentanyl</t>
  </si>
  <si>
    <t>Acute intoxication due to the combined effects of cocaine, fentanyl, and amitriptyline</t>
  </si>
  <si>
    <t>COMPLICATIONS OF FENTANYL AND COCAINE TOXICITIES</t>
  </si>
  <si>
    <t>Ketoacidosis and Hyperglycemia Complicating Diabetes Mellitus</t>
  </si>
  <si>
    <t>Acute and Chronic Substance Abuse (Fentanyl and Buprenorphine)</t>
  </si>
  <si>
    <t>Y POPS</t>
  </si>
  <si>
    <t>Acute Intoxication due to the Combined Effects of Fentanyl,Acetyl Fentanyl, Cocaine, Diazepam, and Alprazolam</t>
  </si>
  <si>
    <t>Acute Intoxication by the Combined Effects of Cocaine, Cocaethylene, Hydroxyzine, Cyclobenzaprine, Citalopram, and Fentanyl</t>
  </si>
  <si>
    <t>Carport</t>
  </si>
  <si>
    <t>ACUTE FENTANYL AND HEROIN TOXICITIES</t>
  </si>
  <si>
    <t>Intoxication due to the Combined Effects of Ethanol, Diazepam, Hydromorphone, and Oxycodone</t>
  </si>
  <si>
    <t>Acute Intoxication Due To The Combined Effects Of Fentanyl, Gabapentin, Benztropine And Lamotrigine</t>
  </si>
  <si>
    <t>Acute Intoxication from the Combined Effects of Cocaine, Fentanyl, Heroin, Sertraline, and Risperidone</t>
  </si>
  <si>
    <t>Acute Intoxication by the Combined Effects of Fentanyl, Cocaine, and Hydroxyzine</t>
  </si>
  <si>
    <t>Intoxication due to the combined effects of Butalbital, Clonazepam, Methadone, and Hydrocodone</t>
  </si>
  <si>
    <t>BUTALBITAL</t>
  </si>
  <si>
    <t>Parents House</t>
  </si>
  <si>
    <t>Acute Intoxication Due To The Combined Effects of Heroin, Fentanyl and Alprazolam</t>
  </si>
  <si>
    <t>Acute Intoxication By The Combined Effects Of Lorazepam, Lamotrigine, Xylazine, Fentanyl, And Heroin</t>
  </si>
  <si>
    <t>Acute intoxication due to the combined effects of fentanyl, morphine, and citalopram</t>
  </si>
  <si>
    <t>Multiple drug use</t>
  </si>
  <si>
    <t>Combined drug toxicity, cocaine and heroin</t>
  </si>
  <si>
    <t>Acute Intoxication by the Combined Effects of Fentanyl, Heroin, Lamotrigine, and Diphenydramine</t>
  </si>
  <si>
    <t>Complications of Acute Intoxication due to the Combined Effects of Cocaine and Heroin</t>
  </si>
  <si>
    <t>Atherosclerotic and Hypertensive Cardiovascular Disease/Acute Methamphetamine and Amphetamine Intoxication</t>
  </si>
  <si>
    <t>Multidrug Toxicity Including Fentanyl, Heroin, and Xylazine</t>
  </si>
  <si>
    <t>Acute intoxication due to the combined effects of fentanyl, tramadol, gabapentin, clonazepam, norbuprenorphine, and amphetamine</t>
  </si>
  <si>
    <t>Acute Intoxication due to the Combined Effects of Heroin, Cocaine, Oxycodone, and Ethanol</t>
  </si>
  <si>
    <t>Acute and Chronic Substance Abuse (Cocaine and Phencyclidine)</t>
  </si>
  <si>
    <t>Acute Intoxication Benzodiazepines, Ethanol, Fentanyl, and Heroin</t>
  </si>
  <si>
    <t>Acute Intoxication due to the Combined Effects of Methadone, Diazepam, Alcohol and Buspirone</t>
  </si>
  <si>
    <t>Acute Intoxication due to the Combined Effects of Alcohol, Lorazepam, Quetiapine, Venlafaxine, Mirtazapine and Hydroxyzine</t>
  </si>
  <si>
    <t>Multidrug Toxicity Including Ethanol, Fentanyl, Heroin, And Alprazolam</t>
  </si>
  <si>
    <t>families house</t>
  </si>
  <si>
    <t>Acute Intoxication due to the Combined Effects of Ethanol and Para-Fluorobutyryl Fentanyl</t>
  </si>
  <si>
    <t>Acute Intoxication due to the Combined Effects of Heroin, Oxycodone, Amphetamine, Cocaine, and Amitriptyline</t>
  </si>
  <si>
    <t>Dilated cardiomyopathy</t>
  </si>
  <si>
    <t>Acute U-47700 Toxicity</t>
  </si>
  <si>
    <t>Multidrug Toxicity Including Cocaine, Fentanyl, 4-ANPP, and Heroin</t>
  </si>
  <si>
    <t>Complications of Acute Opioid Intoxication</t>
  </si>
  <si>
    <t>Ethanol and Cocaine Toxicity</t>
  </si>
  <si>
    <t>Acute Intoxication From The Combined Effects Of Cocaine, Fentanyl, Zolpidem, 7-Amino Clonazepam, Bupropion, Verapamil, And Alcohol</t>
  </si>
  <si>
    <t>Acute Intoxication due to the Combined Effects Of Fentanyl and Heroin</t>
  </si>
  <si>
    <t>Acute Intoxication Combined Effects Of Clonazepam, Tramadol, Fentanyl, And Heroin</t>
  </si>
  <si>
    <t>Acute Intoxication Clonazepam and Methadone</t>
  </si>
  <si>
    <t>Acute Intoxication due to the Combined Effects of Fentanyl, Heroin, and 3,4-Methylenedioxymethamphetamine (MDMA)</t>
  </si>
  <si>
    <t>Intoxication due to the Combined Effects of Ethanol, Cocaine and Hydrocodone</t>
  </si>
  <si>
    <t>Acute Intoxication Due To The Combined Effects of Heroin and Clonazepam</t>
  </si>
  <si>
    <t>Acute Intoxication due to the Combined Effects of Fentanyl, Acetyl Fentanyl, Heroin, Alcohol and Chlordiazepoxide</t>
  </si>
  <si>
    <t>Combined Effects of Clonazepam, Cocaine, Citalopram/Escitalopram, Fentanyl, and Heroin</t>
  </si>
  <si>
    <t>Multidrug Toxicity Including Ethanol, Cocaine, Cocaethylene, Fentanyl, and Acetyl Fentanyl</t>
  </si>
  <si>
    <t>Acute Intoxication due to the Combined Effects of Fentanyl, Cocaine, Diazepam, Cyclobenzaprine, Quetiapine and Venlafaxine</t>
  </si>
  <si>
    <t>Heroin, Cocaine, And Ethanol</t>
  </si>
  <si>
    <t>Multidrug Toxicity Including Cocaine, Heroin, Fentanyl, 4-ANPP, Acetyl Fentanyl,</t>
  </si>
  <si>
    <t>Acute Intoxication Due To The Combined Effects Of Fentanyl, Cocaine, Alprazolam, Clonazepam, Diazepam And Amphetamine</t>
  </si>
  <si>
    <t>Acute Intoxication by the Combined Effects of Ethanol, Xylazine, and Fentanyl</t>
  </si>
  <si>
    <t>Garage/Warehouse</t>
  </si>
  <si>
    <t>garage</t>
  </si>
  <si>
    <t>Acute intoxication the combined effects of fentanyl, para-fluorofentanyl, and cocaine</t>
  </si>
  <si>
    <t>Acute intoxication due to the combined effects of Oxycodone, Hydromorphone, Alprazolam, Clonazepam and Citalopram/Escitalopram</t>
  </si>
  <si>
    <t>Lisbon, CT
(41.614599, -71.960584)</t>
  </si>
  <si>
    <t>ACUTE HEROIN AND FENTANYL TOXICITIES, LORAZEPAM AND ZOLPIDEM USE, recent cocaine</t>
  </si>
  <si>
    <t>Intracranial Hemorrhage Hypertensive and Atherosclerotic Cardiovascular Disease and Complicating Acute Intoxication due to the Combined Effects of Cocaine, Ethanol, and Hydrocodone</t>
  </si>
  <si>
    <t>Acute Intoxication By The Combined Effects Of Fentanyl, Acetyl Fentanyl, And Cocaine</t>
  </si>
  <si>
    <t>Multidrug Toxicity Including Fentanyl, 4-ANPP, and Aripiprazole</t>
  </si>
  <si>
    <t>Acute Intoxication due to the Combined Effects of Fentanyl, Heroin, Alprazolam, and Diazepam</t>
  </si>
  <si>
    <t>Cocaine, Heroin and Phencyclidine Intoxication</t>
  </si>
  <si>
    <t>Acute intoxication due to the combined effects of fentanyl, cocaine, diazepam, clonazepam, and xylazine</t>
  </si>
  <si>
    <t>Acute Intoxication From the Combined Effects of Fentanyl, Tramadol, and fluoxetine</t>
  </si>
  <si>
    <t>Intoxication due to the Combined Effects of Fentanyl and Morphine</t>
  </si>
  <si>
    <t>Alcohol and medication/substance abuse</t>
  </si>
  <si>
    <t>COMPLICATIONS OF ACUTE AND CHRONIC ALCOHOL AND OPIATE ABUSE</t>
  </si>
  <si>
    <t>Intracerebral Hemorrhage Hypertensive and Atherosclerotic Cardiovascular Disease and Complicating Acute Cocaine Intoxication</t>
  </si>
  <si>
    <t>MELROSE</t>
  </si>
  <si>
    <t>Acute Heroin, Fentanyl and Cocaine Toxicities Associated With Alprazolam and Alcohol Use</t>
  </si>
  <si>
    <t>MELROSE, CT
(41.9375, -72.521698)</t>
  </si>
  <si>
    <t>Acute Intoxication Combined Effects Of Duloxetine, Lamotrigine, Gabapentin, Trazodone, Diphenhydramine, Hydroxyzine, And Oxycodone</t>
  </si>
  <si>
    <t>Hypertensive Heart Disease</t>
  </si>
  <si>
    <t>ACUTE FENTANYL TOXICITY ASSOCIATED WITH ALCOHOL, SERTRALINE AND LAMOTRIGINE USE</t>
  </si>
  <si>
    <t>Acute Intoxication By The Combined Effects Of Gabapentin, Hydroxyzine, Cyclobenzaprine, Fentanyl, And Morphine</t>
  </si>
  <si>
    <t>Acute Intoxication Due To The Combined Effects Of Fentanyl, Ethanol, And Xylazine</t>
  </si>
  <si>
    <t>Acute Intoxication By The Combined Effects Of Ethanol, Topiramate, And Fentanyl</t>
  </si>
  <si>
    <t>Acute intoxication fentanyl, heroin, alprazolam, and amphetamine</t>
  </si>
  <si>
    <t>Acute Intoxication From the Combined Effects of Cocaine, Fentanyl, Tramadol, Trazodone, Cyclobenzaprine, Amlodipine, and Despropionyl Fentanyl (4-ANPP)</t>
  </si>
  <si>
    <t>acute intoxication due to the combined effects of buprenorphine, hydroxyzine, gabapentin, baclofen, trazodone, haloperidol, and arpiprazole</t>
  </si>
  <si>
    <t>SIMSBURY</t>
  </si>
  <si>
    <t>Combined Effects of Ethanol, Diazepam, Oxazepam, Temazepam, Cocaine, Venlafaxine, Amitriptyline, and Heroin</t>
  </si>
  <si>
    <t>SIMSBURY, CT
(41.875874, -72.801404)</t>
  </si>
  <si>
    <t>Simsbury, CT
(41.875874, -72.801404)</t>
  </si>
  <si>
    <t>Acute Intoxication due to the Combined Effects of Alprazolam and Methadone</t>
  </si>
  <si>
    <t>Acute Intoxication due to the Combined Effects of Heroin and Fentanyl</t>
  </si>
  <si>
    <t>Public Building</t>
  </si>
  <si>
    <t>Dichloromethane Toxicity</t>
  </si>
  <si>
    <t>duster</t>
  </si>
  <si>
    <t>Acute intoxication due to the combined effects of Fentanyl, heroin, Oxycodone, cocaine and ethanol</t>
  </si>
  <si>
    <t>outreach facility</t>
  </si>
  <si>
    <t>Outdoors</t>
  </si>
  <si>
    <t>Acute Difluoroethane Intoxication</t>
  </si>
  <si>
    <t>difluror</t>
  </si>
  <si>
    <t>Multidrug Toxicity Including Cocaine, Fentanyl, Heroin, Oxycodone, and Xylazine</t>
  </si>
  <si>
    <t>Acute intoxication due to the combined effects of fentanyl, lorazepam, and etizolam</t>
  </si>
  <si>
    <t>Acute Heroin and Hydrocodone Intoxication</t>
  </si>
  <si>
    <t>Acute Cocaine, Heroin and Hydrocodone Toxicities</t>
  </si>
  <si>
    <t>Rear of Lowe's parking lot</t>
  </si>
  <si>
    <t>Acute Intoxication Combined Effects of Alprazolam, Paroxetine, Mirtazapine, and Fentanyl</t>
  </si>
  <si>
    <t>Multidrug Toxicity Including Fentanyl, Clonazepam, and Gabapentin</t>
  </si>
  <si>
    <t>Multidrug Toxicity Including Ethanol, Fentanyl, 4-ANPP, Cocaine, Cocaethylene, and Gabapentin</t>
  </si>
  <si>
    <t>Acute Intoxication Due To The Combined Effects Of Fentanyl, Cocaine, Flubromazolam, And Buprenorphine</t>
  </si>
  <si>
    <t>Acute Intoxication due to the Combined Effects of Heroin, Cocaine, Methadone, and Ethanol</t>
  </si>
  <si>
    <t>Acute intoxication due to the combined effects of Fentanyl and Cocaine</t>
  </si>
  <si>
    <t>Used Methanone and Ethanol</t>
  </si>
  <si>
    <t>Methadone and Ethanol Toxicities</t>
  </si>
  <si>
    <t>Acute Intoxication by the Combined Effects of Heroin and Fentanyl</t>
  </si>
  <si>
    <t>Acute Intoxication Combined Effects of Clonazepam, Alprazolam, Cocaine, Fentanyl, and Heroin</t>
  </si>
  <si>
    <t>Acute Intoxication From The Combined Effects Of Cocaine, Fentanyl, Acetyl Fentanyl, Quetiapine, Trazodone, And 4-ANPP</t>
  </si>
  <si>
    <t>Acute Intoxication From the Combined Effects of Methadone and Alcohol</t>
  </si>
  <si>
    <t>Acute Intoxication From the Combined Effects of Cocaine, Fentanyl, Xylazine, Morphine, and Despropionyl Fentanyl (4-ANPP)</t>
  </si>
  <si>
    <t>Acute Intoxication Due to the Combined Effects of Fentanyl, Acetyl Fentanyl, Butyryl Fentanyl, and Gabapentin</t>
  </si>
  <si>
    <t>Acute Intoxication From The Combined Effects Of Cocaine, Fentanyl, Heroin, And Buprenorphine</t>
  </si>
  <si>
    <t>Acute Intoxication Due To The Combined Effects Of Fentanyl, Cocaine, Alprazolam, Amphetamine, Hydroxyzine, Buprenorphine, Venlafaxine</t>
  </si>
  <si>
    <t>Acute intoxication due to the combined effects of fentanyl, gabapentin, alprazolam, escitalopram, risperidone, hydroxyzine, and levetiracetam</t>
  </si>
  <si>
    <t>Acute IntoxicationCombined Effects of Desvenlafaxine, Nortriptyline, and Oxycodone</t>
  </si>
  <si>
    <t>Cardiac hypertrophy</t>
  </si>
  <si>
    <t>Multidrug Toxicity Including Fentanyl, Morphine, and Alprazolam</t>
  </si>
  <si>
    <t>Intoxication due to the combined effects of Diazepam and Fentanyl</t>
  </si>
  <si>
    <t>Acute Intoxication Combined Effects of Cocaine, Xylazine, Hydroxyzine, Citalopram/Escitalopram, and Fentanyl</t>
  </si>
  <si>
    <t>Complication Following Acute Intoxication Including Opiates and Cocaine</t>
  </si>
  <si>
    <t>Grandmother's Residence</t>
  </si>
  <si>
    <t>Heroin and Cocaine Toxicities</t>
  </si>
  <si>
    <t>Acute Intoxication due to the Combined Effects of Ethanol, Cocaine, and Fentanyl</t>
  </si>
  <si>
    <t>Complications of Drug Toxicity Probable Cocaine and Phencyclidine</t>
  </si>
  <si>
    <t>Acute Intoxication Combined Effects of Para-Fluorofentanyl, Clonazepam, Olanzapine, Chlorpromazine, Hydroxyzine, and Fentanyl</t>
  </si>
  <si>
    <t>Acute Intoxication By The Combined Effects Of Ethanol, Cocaine, Phencyclidine, Methamphetamine, And Fentanyl</t>
  </si>
  <si>
    <t>Hypertensive and Atherosclerotic Cardiovascular Disesae</t>
  </si>
  <si>
    <t>Acute Intoxication Due To The Combined Effects Of Ethanol, Diazepam, Lorazepam, Methadone, Buprenorphine, Citalopram, Dihydrocodeine And Hydrocodone</t>
  </si>
  <si>
    <t>Acute Intoxication by the Combined Effects of Cocaine, Methamphetamine, and Fentanyl</t>
  </si>
  <si>
    <t>Acute intoxication the combined effects of morphine, fentanyl, xylazine, and doxylamine</t>
  </si>
  <si>
    <t>Multidrug Toxicity Including Ethanol, Fentanyl, and Heroin</t>
  </si>
  <si>
    <t>Dayville, CT
(41.846401, -71.8881)</t>
  </si>
  <si>
    <t>Multiple Drug Toxity</t>
  </si>
  <si>
    <t>Y (PTCH)</t>
  </si>
  <si>
    <t>Doxy, phenobarb</t>
  </si>
  <si>
    <t>ACUTE COMBINED ETHANOL AND DIPHENHYDRAMINE TOXICITIES, FLUOXETINE USE</t>
  </si>
  <si>
    <t>DIPHENHYDRAMINE</t>
  </si>
  <si>
    <t>Acute Intoxication by the Combined Effects of Fentanyl, Morphine (Heroin) and Hydromorphone</t>
  </si>
  <si>
    <t>End stage renal failure on dialysis due to hypertension and diabetes</t>
  </si>
  <si>
    <t>Acute intoxication the combined effects of cocaine, fentanyl, xylazine, tramadol, gabapentin, and hydroxyzine</t>
  </si>
  <si>
    <t>Acute Intoxication from the Combined Effects of Heroin, Fentanyl, Methadone, and alprazolam</t>
  </si>
  <si>
    <t>Acute Intoxication Combined Effects Of Amphetamine, Alprazolam, Cocaine, Fentanyl, And Heroin</t>
  </si>
  <si>
    <t>The Combined Effects of Heroin, Alprazolam and Cocaine</t>
  </si>
  <si>
    <t>Acute Cocaine and Methamphetamine Intoxication</t>
  </si>
  <si>
    <t>Vernon-Rockville, CT
(41.841599, -72.4683)</t>
  </si>
  <si>
    <t>Acute Intoxication Combined Effects of Amphetamine, Butalbital, and Fentanyl</t>
  </si>
  <si>
    <t>Complications Following Acute Intoxication Including Fentanyl, Benzodiazepines And Cocaine</t>
  </si>
  <si>
    <t>N HAVEN</t>
  </si>
  <si>
    <t>Complications of Fentanyl and Cocaine Intoxication</t>
  </si>
  <si>
    <t>N HAVEN, CT
(41.38864, -72.860826)</t>
  </si>
  <si>
    <t>Acute Intoxication by the Combined Effects of Fentanyl, Heroin, and Phencyclidine</t>
  </si>
  <si>
    <t>COLLINSVILLE</t>
  </si>
  <si>
    <t>Sober House</t>
  </si>
  <si>
    <t>Acute Intoxication Combined Effects of Duloxetine, Xylazine, Trazodone, and Fentanyl</t>
  </si>
  <si>
    <t>COLLINSVILLE, CT
(41.81093, -72.920536)</t>
  </si>
  <si>
    <t>CANTERBURY</t>
  </si>
  <si>
    <t>Combined Effects of Clonazepam, Cocaine, Quetiapine, Trazodone, Clonidine, Hydroxyzine, Fentanyl, and Heroin</t>
  </si>
  <si>
    <t>CANTERBURY, CT
(41.698351, -71.971118)</t>
  </si>
  <si>
    <t>Canterbury, CT
(41.698351, -71.971118)</t>
  </si>
  <si>
    <t>Acute Intoxication Combined Effects of Cocaine, Xylazine, and Fentanyl</t>
  </si>
  <si>
    <t>Acute Intoxication From The Combined Effects Of Cocaine, Cocaethylene, Fentanyl, Heroin, Alcohol, And 4-ANPP</t>
  </si>
  <si>
    <t>Budget Inn</t>
  </si>
  <si>
    <t>Acute Cocaine and Fentanyl Toxicities Associated with Alcohol Use</t>
  </si>
  <si>
    <t>Fentanyl Intoxicaton</t>
  </si>
  <si>
    <t>Multidrug Toxicity Including Ethanol, Fentanyl, 4-ANPP, Para-fluorofentanyl, and Nordiazepam</t>
  </si>
  <si>
    <t>car in hartford</t>
  </si>
  <si>
    <t>Heroin and Fentanyl intoxication</t>
  </si>
  <si>
    <t>Acute and Chronic Substance Abuse (Heroin and Methadone) with Liver and Brain Abscesses</t>
  </si>
  <si>
    <t>Complications of Acute Intoxication due to the Combined Effects of Fentanyl, Heroin and Alcohol</t>
  </si>
  <si>
    <t>Acute Intoxication due to the Combined Effects ofClonazepam, Fentanyl, and Trazodone</t>
  </si>
  <si>
    <t>Combined Effects of Furanyl Fentanyl and Alprazolam</t>
  </si>
  <si>
    <t>Orange, CT
(41.282731, -73.028426)</t>
  </si>
  <si>
    <t>Acute Intoxication By The Combined Effects Of Methamphetamine And Fentanyl</t>
  </si>
  <si>
    <t>Acute Intoxication Due To The Combined Effects Of Fentanyl, Xylazine, Alprazolam, And Ethanol</t>
  </si>
  <si>
    <t>American Inn Hotel</t>
  </si>
  <si>
    <t>Acute Intoxication From the Combined Effects of Cocaine, Bupropion, and hydroxyzine</t>
  </si>
  <si>
    <t>Multidrug Toxicity Including Ethanol, Cocaine, Cocaethylene, Fentanyl, and Morphine</t>
  </si>
  <si>
    <t>Railroad Track</t>
  </si>
  <si>
    <t>Acute Intoxication Combined Effects of Ethanol and Diazepam</t>
  </si>
  <si>
    <t>Multisystem organ failure due to acute opioid toxicity</t>
  </si>
  <si>
    <t>Acute Intoxication due to the Combined Effects of Fentanyl, Heroin, Cocaine, Clonazepam and Hydromorphone</t>
  </si>
  <si>
    <t>Acute intoxication by the combined effects of fentanyl and heroin.</t>
  </si>
  <si>
    <t>GREENFIELD</t>
  </si>
  <si>
    <t>Drank Alcohol to Excess While on Prescription Medications</t>
  </si>
  <si>
    <t>Acute Intoxication From the Combined Effects of Alcohol, Alprazolam, Lamotrigine, and Fluoxetine</t>
  </si>
  <si>
    <t>GREENFIELD, CT
(41.951103, -72.786055)</t>
  </si>
  <si>
    <t>Acute Intoxication From the Combined Effects of Cocaine, Cocaethylene, Fentanyl, Alcohol, and Gabapentin</t>
  </si>
  <si>
    <t>Acute Cocaine and Opiate Intoxication</t>
  </si>
  <si>
    <t>Diabetes Mellitus, Obesity</t>
  </si>
  <si>
    <t>ACUTE COMBINED FENTANYL, ACETYL FENTANYL, HEROIN, OXYCODONE, AND COCAINE TOXICITIES</t>
  </si>
  <si>
    <t>Acute Intoxication Combined Effects of Chlordiazepoxide, Cocaine, Methadone, Fentanyl, and Heroin</t>
  </si>
  <si>
    <t>Acute Intoxication From the Combined Effects of Fentanyl, 7-Amino Clonazepam, Amphetamine, Quetiapine, and O-Desmethylvenlafaxine</t>
  </si>
  <si>
    <t>Acute Intoxication due to the Combined Effects of Heroin, Cocaine, and Clonazepam</t>
  </si>
  <si>
    <t>Acute Intoxication By The Combined Effects Of Fentanyl And 1, 1-Difluoroethane</t>
  </si>
  <si>
    <t>Acute Intoxication Combined Effects Of Cocaine, Methamphetamine, And Fentanyl</t>
  </si>
  <si>
    <t>EASTFORD</t>
  </si>
  <si>
    <t>Acute Intoxication by the Combined Effects of Fentanyl, Cocaine, Morphine, and Clonazepam</t>
  </si>
  <si>
    <t>EASTFORD, CT
(41.902117, -72.082503)</t>
  </si>
  <si>
    <t>Eastford, CT
(41.902117, -72.082503)</t>
  </si>
  <si>
    <t>Friends's Residence</t>
  </si>
  <si>
    <t>Intoxication due to the combined effects of Methadone and Oxycodone</t>
  </si>
  <si>
    <t>Acute Intoxication by the Combined Effects of Cocaine, Fentanyl, and Mitragynine</t>
  </si>
  <si>
    <t>Acute Intoxication From the Combined Effects of Cocaine, Cocaethylene, Fentanyl, Heroin, Alcohol, and Trazodone</t>
  </si>
  <si>
    <t>FLUSHING</t>
  </si>
  <si>
    <t>RYE</t>
  </si>
  <si>
    <t>Transdermal Absorption</t>
  </si>
  <si>
    <t>Mobil Gas Station</t>
  </si>
  <si>
    <t>Acute intoxication the combined effects of fentanyl, xylazine cocaine, sertraline, and haloperidol</t>
  </si>
  <si>
    <t>INTOXICATION WITH FENTANYL, ASSOCIATED WITH CLONAZEPAM, BUPROPION AND FLUOXETINE</t>
  </si>
  <si>
    <t>Acute Intoxication due to the Combined Effects of Fentanyl, Etizolam, Alpha-Hydroxyetizolam, Methadone, Topiramate, and Amitriptyline</t>
  </si>
  <si>
    <t>Multidrug Toxicity Including Cocaine, Fentanyl, Fluoxetine, and Aripiprazole</t>
  </si>
  <si>
    <t>Cardiomegaly, Obesity</t>
  </si>
  <si>
    <t>Acute Intoxication Combined Effects Of Cocaine, Fentanyl, Acetyl Fentanyl, And Heroin</t>
  </si>
  <si>
    <t>Acute Intoxication From the Combined Effects of Fentanyl, Heroin, and Alprazolam</t>
  </si>
  <si>
    <t>WEBSTER</t>
  </si>
  <si>
    <t>Acute Intoxication from the Combined Effects of Heroin, Clonazepam, 7-Amino Clonazepam, and Amphetamine</t>
  </si>
  <si>
    <t>Intoxication due to the combined effects of Alprazolam, Paroxetine, and Oxycodone</t>
  </si>
  <si>
    <t>Acute Orthro-Fluoro-Acrylfentanyl Intoxication</t>
  </si>
  <si>
    <t>Acute intoxication due to the combined effects of fentanyl, heroin, xylazine, and alprazolam</t>
  </si>
  <si>
    <t>Combined Amitriptyline, Zolpidem, Morphine, Oxycodone and Alprazolam Toxicities</t>
  </si>
  <si>
    <t>Residence Inn/Marriott Room 615</t>
  </si>
  <si>
    <t>Acute Intoxication due to the Combined Effects of Cocaine, Benzodiazepines, Oxycodone, Morphine, Zolpidem, Trazodone, and Ethanol</t>
  </si>
  <si>
    <t>Bacterial Endocarditis Complicating Chronic Substance Abuse and Acute Cocaine Intoxication</t>
  </si>
  <si>
    <t>Acute Intoxication by the Combined Effects of Nordiazepam, Chlordiazepoxide, Hydroxyzine, and Fentanyl</t>
  </si>
  <si>
    <t>Super 8</t>
  </si>
  <si>
    <t>Intoxication due to the Combined Effects of Lorazepam, Morphine, Sertraline, and Desmethylsertraline</t>
  </si>
  <si>
    <t>Family's House</t>
  </si>
  <si>
    <t>Acute Intoxication Due To The Combined Effects Of Cocaine And Ethanol</t>
  </si>
  <si>
    <t>Acute Intoxication Including Buprenorphine, Clonazepam, Butalbital,Alprazolam, and Gabapentin</t>
  </si>
  <si>
    <t>Acute intoxication due to the combined effects of heroin, Methylphenidate, Topiramate, Methylone and Amitriptyline</t>
  </si>
  <si>
    <t>Acute Intoxication Combined Effects of Alprazolam, Methocarbamol, Tramadol, Zolpidem, Trazodone, Diphenhydramine, and Oxycodone</t>
  </si>
  <si>
    <t>Acute Intoxication From the Combined Effects of Heroin and Diazepam</t>
  </si>
  <si>
    <t>Acute Intoxication Alprazolam, Cocaine, and Heroin</t>
  </si>
  <si>
    <t>Acute Intoxication Combined Effects of Sertraline, Fentanyl, and Acetyl Fentanyl</t>
  </si>
  <si>
    <t>ACUTE HEROIN, FENTANYL AND COCAINE TOXICITIES, OXYCODONE, MIRTAZAPINE, CLONAZEPAM USE</t>
  </si>
  <si>
    <t>Acute Heroin</t>
  </si>
  <si>
    <t>hydromorp</t>
  </si>
  <si>
    <t>Acute Intoxication Combined Effects Of Ethanol, Cocaine, Gabapentin, And Fentanyl</t>
  </si>
  <si>
    <t>Multidrug Toxicity Including Ethanol, Cocaine, Cocaethylene, and Fentanyl</t>
  </si>
  <si>
    <t>Acute Intoxication From the Combined Effects of Fentanyl, Alcohol, and Nordiazepam</t>
  </si>
  <si>
    <t>Intoxication due tot he Combined Effects of Ethanol, Clonazepam, Alprazolam, Cocaine, and Methadone</t>
  </si>
  <si>
    <t>Acute Buprenorphine Intoxication</t>
  </si>
  <si>
    <t>Acute Intoxication Due To The Combined Effects Of Fentanyl, Heroin, Cocaine, And Phencyclidine</t>
  </si>
  <si>
    <t>Acute intoxication due to the combined effects of fentanyl, cocaine, heroin, xylazine, gabapentin, and ethanol</t>
  </si>
  <si>
    <t>Methadone and Heroin Toxicity</t>
  </si>
  <si>
    <t>RYE BROOK</t>
  </si>
  <si>
    <t>Acute Intoxication By The Combined Effects Of Clonazepam, Cocaine, Diphenhydramine, Fentanyl, And Flualprazolam</t>
  </si>
  <si>
    <t>RYE BROOK, CT
(41.033877, -73.579464)</t>
  </si>
  <si>
    <t>Fentanyl and Alprazolam Toxicity</t>
  </si>
  <si>
    <t>Complications of Acute Intoxication From the Combined Effects of Fentanyl, Tramdol, and Sertraline</t>
  </si>
  <si>
    <t>Acute Intoxication From the Combined Effects of Cocaine, Cocaethylene, Alcohol, Fentanyl, and Despropionyl Fentanyl (4-ANPP)</t>
  </si>
  <si>
    <t>Acute Intoxication Due To The Combined Effects Of Fentanyl, Xylazine, And Flualprazolam</t>
  </si>
  <si>
    <t>Diphenhydramine and Doxylamine Intoxication</t>
  </si>
  <si>
    <t>DOX, DIPHEN</t>
  </si>
  <si>
    <t>Oxycod, benzos</t>
  </si>
  <si>
    <t>Acute Intoxication by the Combined Effects of Ethanol, Cocaine, Fentanyl, and Acetyl Fentanyl</t>
  </si>
  <si>
    <t>Acute Intoxication due to the Combined Effects of Fentanyl, Trazodone, Aripiprazole, Bupropion, Duloxetine and Lamotrigine</t>
  </si>
  <si>
    <t>Ingested alcohol with medication</t>
  </si>
  <si>
    <t>Boyfriend's House</t>
  </si>
  <si>
    <t>Acute Ethanol and Clobazam Intoxication</t>
  </si>
  <si>
    <t>Acute Combined Fentanyl and Methadone Toxicities</t>
  </si>
  <si>
    <t>TJ Maxx Bathroom</t>
  </si>
  <si>
    <t>Acute Intoxication Due to the Combined Effects of Fentanyl, Methadone, Clonezepam, Amphetamine, Ethanol, Gabapentin, Mirtazepine, and Hydroxyzine</t>
  </si>
  <si>
    <t>Acute Intoxication From the Combined Effects of Cocaine, Fentanyl,Lidocaine, Monoethylglycinexylidide, Alprazolam, Ziprasidone, andLevamisole</t>
  </si>
  <si>
    <t>Multidrug Toxicity Including Methadone, Alprazolam, Hydroxyzine, Gabapentin, and Sertraline</t>
  </si>
  <si>
    <t>Acute Intoxication From the Combined Effects of Cocaine, Fentanyl, and Methadone</t>
  </si>
  <si>
    <t>Brother's House</t>
  </si>
  <si>
    <t>Methadone and Cocaine Intoxication</t>
  </si>
  <si>
    <t>Acute intoxication due to the combined effects of fentanyl, cocaine, heroin, methadone, xylazine, phencyclidine, and alprazolam</t>
  </si>
  <si>
    <t>Xylazine, PCP</t>
  </si>
  <si>
    <t>Acute Intoxication due to the combined effects of Fentanyl and Heroin</t>
  </si>
  <si>
    <t>Acute Intoxication due to the Combined Effects of Fentanyl, Cocaine, and Alprazolam</t>
  </si>
  <si>
    <t>ACUTE COMBINED FENTANYL, ALCOHOL AND OLANZAPINE TOXICITY, RECENT COCAINE USE</t>
  </si>
  <si>
    <t>Acute Intoxication Due To The Combined Effects Of Heroin, Fentanyl, And Alcohol</t>
  </si>
  <si>
    <t>Ingested Prescription Medications</t>
  </si>
  <si>
    <t>Acute Intoxication Combined Effects Of Clonazepam, Cocaine, Sertraline, Gabapentin, And Fentanyl</t>
  </si>
  <si>
    <t>ingested medications</t>
  </si>
  <si>
    <t>Acute intoxication due to the combined effects of Diphenhydramine, Diazepam, Hydromorphone, Zolpidem, Duloxetine and Topiramate</t>
  </si>
  <si>
    <t>Asthma, Obesity with Cardiac Hypertrophy</t>
  </si>
  <si>
    <t>HYDR-MOR</t>
  </si>
  <si>
    <t>Complications Following Acute Intoxication due to the Combined Effects of Fentanyl and Pregabalin</t>
  </si>
  <si>
    <t>Acute Hydrocodone Toxicity</t>
  </si>
  <si>
    <t>Acute Intoxication Combined Effects of Lorazepam, Fentanyl, and Oxycodone</t>
  </si>
  <si>
    <t>Acute Heroin Toxicity Associated with Alprazolam Use</t>
  </si>
  <si>
    <t>Acute Intoxication From The Combined Effects Of Cocaine, Fentanyl, Clonazepam and Alcohol</t>
  </si>
  <si>
    <t>Acute intoxication due to the combined effects of oxymorphone, oxycodone, and gabapentin</t>
  </si>
  <si>
    <t>Chronic obstructive pulmonary disease</t>
  </si>
  <si>
    <t>Sober  House</t>
  </si>
  <si>
    <t>Acute Intoxication by the Combined Effects of Para-Fluorofentanyl, Cocaine, Xylazine, and Fentanyl</t>
  </si>
  <si>
    <t>Acute Intoxication from the Combined Effects of Methadone and Diazepam</t>
  </si>
  <si>
    <t>Multidrug Toxicity Including Fentanyl, Heroin, Lorazepam, and Alprazolam</t>
  </si>
  <si>
    <t>Acute intoxication by the combined effects of cocaine, fentanyl, para-fluorofentanyl and xylazine.</t>
  </si>
  <si>
    <t>Acute Intoxication due to the Combined Effects of Clonazepam, Cyclobenzaprine, Morphine, and Sertraline</t>
  </si>
  <si>
    <t>Citgo Station</t>
  </si>
  <si>
    <t>Intoxication due to the Combined Effects of Ethanol and Lorazepam</t>
  </si>
  <si>
    <t>Acute Intoxication due to the Combined Effects of Heroin, Cocaine and Clonazepam</t>
  </si>
  <si>
    <t>Acute Intoxication due to the Combined Effects of Fentanyl, Heroin, Etizolam, Hydrocodone, Clonazepam and Hydroxyzine</t>
  </si>
  <si>
    <t>Acute Intoxication Combined Effects of Lamotrigine, Gabapentin, Hydroxyzine, Citalopram/Escitalopram, and Fentanyl</t>
  </si>
  <si>
    <t>Acute Fentanyl and Oxycodone Toxicities</t>
  </si>
  <si>
    <t>Acute Intoxication due to the Combined Effects of Fentanyl,Acetyl Fentanyl, and Ethanol</t>
  </si>
  <si>
    <t>Acute Intoxication From the Combined Effects of Fentanyl, Acetyl Fentanyl, Heroin, Methadone, and Cocaine</t>
  </si>
  <si>
    <t>Complications of Cocaine and Opiate Toxicity</t>
  </si>
  <si>
    <t>Complications of Acute Fentanyl Intoxication and Recent Cocaine Use</t>
  </si>
  <si>
    <t>Acute Intoxication From The Combined Effects of Oxycodone, Oxymorphone, Alprazolam and Clonazepam</t>
  </si>
  <si>
    <t>ACUTE FENTANYL, HEROIN AND COCAINE TOXICITIES, DIPHENHYDRAMINE USE</t>
  </si>
  <si>
    <t>Fentanyl and Diazepam Intoxication</t>
  </si>
  <si>
    <t>Acute Intoxication From the Combined Effects of Cocaine, Fentanyl, Xylazine, Diazepam, Oxazepam, Temazepam, and 4-ANPP</t>
  </si>
  <si>
    <t>Intoxication due to the Combined Effects of Methadone, Oxycodone, and Alprazolam</t>
  </si>
  <si>
    <t>Acute intoxication the combined effects of fentanyl, methamphetamine, and chlorpheniramine</t>
  </si>
  <si>
    <t>Acute Intoxication From the Combined Effects of Cocaine, Fentanyl, Diazepam, Mirtazapine, and Despropionyl Fentanyl (4-ANPP)</t>
  </si>
  <si>
    <t>Acute Intoxication From the Combined Effects of Cocaine, Fentanyl, Heroin, Mitragynine, Alcohol, and Alprazolam</t>
  </si>
  <si>
    <t>ACUTE HEROIN AND FENTANYL TOXICITIES</t>
  </si>
  <si>
    <t>HARWINTON</t>
  </si>
  <si>
    <t>HARWINTON, CT
(41.771487, -73.059941)</t>
  </si>
  <si>
    <t>Harwinton, CT
(41.771487, -73.059941)</t>
  </si>
  <si>
    <t>Acute Intoxication due to the Combined Effects of Heroin, Alprazolam, and Clonazepam</t>
  </si>
  <si>
    <t>Acute Intoxication From the Combined Effects of Fentanyl, para-Fluorofentanyl, Diphenhydramine, and Despropionyl Fentanyl (4-ANPP)</t>
  </si>
  <si>
    <t>Alprazolam Intoxication</t>
  </si>
  <si>
    <t>Multidrug Toxicity Including Ethanol, Alprazolam, Citalopram, Fluoxetine, Amitriptyline, and Paroxetine</t>
  </si>
  <si>
    <t>Acute Intoxication Combined Effects of Bupropion, Etizolam, and Fentanyl</t>
  </si>
  <si>
    <t>Acute Intoxication due to the Combined Effects of Fentanyl and Ethanol</t>
  </si>
  <si>
    <t>Acute Intoxication Combined Effects of Clonazepam, Olanzapine, Cyclobenzaprine, and Fentanyl</t>
  </si>
  <si>
    <t>Opiate and Cocaine Intoxication</t>
  </si>
  <si>
    <t>Multidrug Toxicity Including Fentanyl, Acetyl Fentanyl, and Morphine</t>
  </si>
  <si>
    <t>Hotel</t>
  </si>
  <si>
    <t>Acute intoxication due to the combined effects of fentanyl, acetyl fentanyl, hydromorphone, and diazepam</t>
  </si>
  <si>
    <t>Combined Effects of Cocaine, Fentanyl, and Heroin</t>
  </si>
  <si>
    <t>Intoxication due to the combined effects of Ethanol, Cocaine, and Heroin</t>
  </si>
  <si>
    <t>Acute IntoxicationCombined Effects of Cocaine, Dextro/Levo Methorphan, Fentanyl, and Heroin</t>
  </si>
  <si>
    <t>Acute Intoxication By The Combined Effects Of Clonazepam And Fentanyl</t>
  </si>
  <si>
    <t>Acute Intoxication By The Combined Effects Of Fentanyl, Acetyl Fentanyl, and Doxepin</t>
  </si>
  <si>
    <t>Acute Intoxication From the Combined Effects of Cocaine, Fentanyl, Alcohol, and Despropionyl Fentanyl (4-ANPP)</t>
  </si>
  <si>
    <t>SOUTHBRIDGE</t>
  </si>
  <si>
    <t>Acute Intoxication due to the Combined Effects of Ethanol, Cocaine, Xylazine, and Fentanyl</t>
  </si>
  <si>
    <t>SOUTHBRIDGE, CT
(41.466592, -73.203497)</t>
  </si>
  <si>
    <t>Acute Intoxication due to the combined effects of Cocaine, Fentanyl, and Heroin</t>
  </si>
  <si>
    <t>Multidrug Toxicity Including Fentanyl, Heroin, Oxycodone, Lorazepam, Clonidine, Duloxetine, Promethazine, and Ethanol</t>
  </si>
  <si>
    <t>Acute Heroin and Alcohol Intoxication While Using Prescribed Alprazolam</t>
  </si>
  <si>
    <t>MAHOPAC</t>
  </si>
  <si>
    <t>Huffed Propellant</t>
  </si>
  <si>
    <t>Woods</t>
  </si>
  <si>
    <t>1,1-Difluoroethane Toxicity</t>
  </si>
  <si>
    <t>Duster</t>
  </si>
  <si>
    <t>Used Methadone</t>
  </si>
  <si>
    <t>Acute Intoxication By The Combined Effects Of Ethanol, Cocaine, Xylazine, Fentanyl, And Heroin</t>
  </si>
  <si>
    <t>Acute Combined Heroin, Alcohol, and Benzodiapam Toxicities</t>
  </si>
  <si>
    <t>Acute Intoxication Due To The Combined Effects Of Fentanyl, Morphine, And Hydrocodone</t>
  </si>
  <si>
    <t>substance</t>
  </si>
  <si>
    <t>Acute fent, hydrocod, benzodiazepine</t>
  </si>
  <si>
    <t>Park City Park</t>
  </si>
  <si>
    <t>Acute intoxication due to the combined effects of cocaine, fentanyl, gabapentin, atomoxetine, hydroxyzine, and dextromethorphan</t>
  </si>
  <si>
    <t>Acute intoxication due to the combined effects of fentanyl, xylazine, cocaine, gabapentin, and metonitazene</t>
  </si>
  <si>
    <t>Complications Following Acute Intoxication by the Combined Effects of Heroin and Gabapentin</t>
  </si>
  <si>
    <t>Acute Intoxication Combined Effects of Ethanol, Alprazolam, Quetiapine, Citalopram/Escitalopram, and Heroin</t>
  </si>
  <si>
    <t>Acute Intoxication Due To The Combined Effects Of Fentanyl, Methamphetamine And Methadone</t>
  </si>
  <si>
    <t>Multidrug Toxicity Including Fentanyl and Alprazolam</t>
  </si>
  <si>
    <t>Complications of Heroin and Ethanol Toxicity</t>
  </si>
  <si>
    <t>Complications of Acute Intoxication From the Cobined Effects of Fentanyl, Heroin, Diazepam, Alcohol, Amphetamine, Tadalafil, and Acetaminophen</t>
  </si>
  <si>
    <t>Multidrug Toxcity Including Heroin, Fentanyl, Hydrocodone, N-Ethyl Pentylone, and Topiramate</t>
  </si>
  <si>
    <t>N-ETHYL-PENTYLONE</t>
  </si>
  <si>
    <t>Acute Intoxication Due To The Combined Effects Of Fentanyl, Tramadol, And Promethazine</t>
  </si>
  <si>
    <t>Acute Intoxication From The Combined Effects of Fentanyl, Morphine, Alprazolam and Clonazepam</t>
  </si>
  <si>
    <t>Acute Intoxication due to the Combined Effects of Fentanyl, Heroin, Alprazolam, Tramadol and Alcohol</t>
  </si>
  <si>
    <t>Oxycodone and Alprazolam Intoxication</t>
  </si>
  <si>
    <t>Acute Intoxication due to the Combined Effects of Fentanyl, Methadone, Alprazolam, Clonazepam, Gabapentin and Hydroxyzine</t>
  </si>
  <si>
    <t>Acute Intoxication Combined Effects Of Ethanol, Bupropion, Citalopram/Escitalopram, Methamphetamine, And Fentanyl</t>
  </si>
  <si>
    <t>NEW YORK</t>
  </si>
  <si>
    <t>NEW YORK, CT
(41.524304, -72.075821)</t>
  </si>
  <si>
    <t>Acute Intoxication Combined Effects of Ethanol, Eszopiclone/zopiclone, and Fentanyl</t>
  </si>
  <si>
    <t>Back deck of residence</t>
  </si>
  <si>
    <t>Acute Intoxication by the Combined Effects of Fentanyl, para-Fluorofentanyl, Cocaine, Alcohol, and Diphenhydramine</t>
  </si>
  <si>
    <t>Back Stairwell</t>
  </si>
  <si>
    <t>Acute Intoxication Due To The Combined Effects Of Fentanyl, Acetyl Fentanyl, Oxycodone, Meprobamate, And Carisoprodol</t>
  </si>
  <si>
    <t>Acute Intoxication From the Combined Effects of Heroin and Alcohol</t>
  </si>
  <si>
    <t>Mother's house</t>
  </si>
  <si>
    <t>ACUTE HEROIN TOXICITY, FLUOXETINE USE</t>
  </si>
  <si>
    <t>Difluor</t>
  </si>
  <si>
    <t>Acute Intoxication Due To The Combined Effects Of Heroin, Fentanyl, Cocaine, Xylazine, And Clonazepam</t>
  </si>
  <si>
    <t>Acute Bacterial Endocarditis Acute and Chronic Intravenous Drug Abuse, Heroin and Hydromorphone Intoxication</t>
  </si>
  <si>
    <t>Acute Heroin, Cocaine and Alcohol Toxicities</t>
  </si>
  <si>
    <t>Acute Combined Methadone, Fentanyl, Diphenhydramine and Acetaminophen Intoxication</t>
  </si>
  <si>
    <t>Acute Intoxication from the Combined Effects of Heroin, Acetyl Fentanyl and Alcohol</t>
  </si>
  <si>
    <t>Multidrug Toxicity Including Furanyl Fentanyl, 4-ANPP, Fentanyl, Heroin, and Tramadol</t>
  </si>
  <si>
    <t>Citco Station Parking Lot</t>
  </si>
  <si>
    <t>Acute and chronic substance use (cocaine and fentanyl)</t>
  </si>
  <si>
    <t>Acute cocaine and alcohol intoxication</t>
  </si>
  <si>
    <t>Obesity with cardiac hypertrophy</t>
  </si>
  <si>
    <t>Acute intoxication due to the combined effects of cocaine, ethanol, Fentanyl and opiates</t>
  </si>
  <si>
    <t>Acute Intoxication From The Combined Effects Of Cocaine, Cocaethylene, Alcohol, Amphetamine, Fentanyl, Tramadol, Hydroxyzine, And Despropionyl Fentanyl (4-ANPP)</t>
  </si>
  <si>
    <t>Acute Intoxication From the Combined Effects of Fentanyl, Xylazine, Mitragynine, Flualprazolam, Etizolam, Flubromazolam, 7-Amino Clonazepam, and Despropionyl Fentanyl (4-ANPP)</t>
  </si>
  <si>
    <t>Acute Intoxication From The Combined Effects Of Methadone, Clonazepam, Cyclobenzaprine, And Phencyclidine</t>
  </si>
  <si>
    <t>Acute Intoxication Combined Effects of Ethanol, Diphenhydramine, Fentanyl, Acetyl Fentanyl, Heroin, and Oxycodone</t>
  </si>
  <si>
    <t>HIGHTSTOWN</t>
  </si>
  <si>
    <t>MERCER</t>
  </si>
  <si>
    <t>Acute intoxication due to the combined effects of cocaine, fentanyl, methadone, gabapentin, and trazodone</t>
  </si>
  <si>
    <t>Multidrug Toxicity Including Fentanyl, 4-ANPP, Oxycodone, Alprazolam, Methocarbamol, and Gabapentin</t>
  </si>
  <si>
    <t>Intoxication due to the combined effects of Heroin, Diazepam, and Zolpidem</t>
  </si>
  <si>
    <t>Hypertensive and Atheroslcerotic Cardiovascular Disease</t>
  </si>
  <si>
    <t>Acute Methadone, Sertraline, Mirtazapine, and Gabapentin Intoxication</t>
  </si>
  <si>
    <t>Took Medications With Alcohol</t>
  </si>
  <si>
    <t>Diphenhydramine, Ethanol, Hydrocodone, Nordiazepam, and Zolpidem</t>
  </si>
  <si>
    <t>Acute Intoxication due to the Combined Effects of Amphetamine and Cocaine</t>
  </si>
  <si>
    <t>Multidrug Toxicity Inlcuding Ethanol, Heroin, Fentanyl, And 4-ANPP</t>
  </si>
  <si>
    <t>Multidrug Toxicity Including 3,4-Methylenedioxymethamphetamine, Fentanyl, Buprenorphine, and Risperidone</t>
  </si>
  <si>
    <t>MDMA, Bupren</t>
  </si>
  <si>
    <t>Acute Intoxication Combined Effects of Lorazepam, Methadone, Trazodone, Hydoxyzine, Cyclobenzaprine, Pseudoephedrine, and Fentanyl</t>
  </si>
  <si>
    <t>Acute Intoxication from the Combined Effects of Heroin, Fentanyl and Alcohol</t>
  </si>
  <si>
    <t>Acute Intoxication Cocaine and Fentanyl</t>
  </si>
  <si>
    <t>Acute Intoxication due to the Combined Effects of Fentanyl, Cocaine, Heroin, Diazepam and Trazodone</t>
  </si>
  <si>
    <t>Took opiate</t>
  </si>
  <si>
    <t>Acute Morphine intoxication</t>
  </si>
  <si>
    <t>Intoxication due to the Combined Effects of Sertraline, Quetiapine, Oxymorphone and Desmethylsertraline</t>
  </si>
  <si>
    <t>Franklin, CT
(41.611549, -72.145949)</t>
  </si>
  <si>
    <t>Acute combined heroin and methadone toxicities</t>
  </si>
  <si>
    <t>Acute Intoxication due to the Combined Effects of Diphenhydramine, Fentanyl, and Heroin</t>
  </si>
  <si>
    <t>Methadone, Alprazolam, and Cocaine Intoxication</t>
  </si>
  <si>
    <t>USED MORPHINE</t>
  </si>
  <si>
    <t>ACUTE MORPHINE TOXOCITY, ALPRAZOLAM, ZOLPIDEM, CITALOPRAM USE</t>
  </si>
  <si>
    <t>Acute Intoxication Combined Effects of Ethanol, Paroxetine, and Fentanyl</t>
  </si>
  <si>
    <t>Acute Intoxication From the Combined Effects of Fentanyl, Acetyl Fentanyl, Alcohol, Sertraline, and Trazodone</t>
  </si>
  <si>
    <t>Used Methamphetamine</t>
  </si>
  <si>
    <t>Methamphetamine Toxicity</t>
  </si>
  <si>
    <t>Dilated Cardiomyopathy, Atherosclerotic Coronary Artery Disease</t>
  </si>
  <si>
    <t>Multidrug Toxicity Including Fentanyl, 4-ANPP, Xylazine, Heroin, Sertraline, Venlafaxine, And Trazodone</t>
  </si>
  <si>
    <t>Acute Fentanyl, Heroin and Alcohol Intoxication While Using Buprenorphine</t>
  </si>
  <si>
    <t>BUPRENOR</t>
  </si>
  <si>
    <t>Aspiration Pneumonia due to Narcotic Use</t>
  </si>
  <si>
    <t>VINE GROVE</t>
  </si>
  <si>
    <t>Acute Combined Oxycodone, Morphine, Oxymorphone, Alprazolam and Zopiclone Toxicities</t>
  </si>
  <si>
    <t>pos 6-mam</t>
  </si>
  <si>
    <t>NAHANT</t>
  </si>
  <si>
    <t>Acute Intoxication due to the Combined Effects of Fentanyl, Acetyl Fentanyl, and Ethanol</t>
  </si>
  <si>
    <t>NAHANT, CT
(41.604401, -72.018303)</t>
  </si>
  <si>
    <t>Acute Intoxication by the Combined Effects of Cocaine, Fentanyl, Acetyl Fentanyl, Heroin and Ethanol</t>
  </si>
  <si>
    <t>Acute Intoxication due to the Combined Effects of Heroin, Synthetic Fentanyls and U-47700</t>
  </si>
  <si>
    <t>Systemic Sarcoidosis</t>
  </si>
  <si>
    <t>Intoxication due to the Combined Effects of Clonazepam, Citalopram/Escitalopram, Fentanyl, Methamphetamine, and Heroin</t>
  </si>
  <si>
    <t>Intoxication due to the combined effects of Ethanol and Oxycodone</t>
  </si>
  <si>
    <t>Abuse of medications.</t>
  </si>
  <si>
    <t>Acute Intoxication By The Combined Effects Of Clonazepam, Dextromethorphan, Doxylamine, Gabapentin, Methocarbamol And Topiramate.</t>
  </si>
  <si>
    <t>Morbid Obesity With Cardiomegaly.</t>
  </si>
  <si>
    <t>Acute Intoxication from the Combined Effects of Heroin, Alcohol, Alprazolam, Diphenhydramine, Hydroxyzine, and Cyclobenzaprine</t>
  </si>
  <si>
    <t>Acute Intoxication From The Combined Effects Of Cocaine, Cocaethylene, Fentanyl, Hydroxyzine, And Alcohol</t>
  </si>
  <si>
    <t>Acute Intoxication by the Combined Effects of Fentanyl, Cocaine, Alcohol, and Eutylone</t>
  </si>
  <si>
    <t>Acute Intoxication From the Combined Effects of Fentanyl, Acetyl Fentanyl, Heroin, and 4-ANPP</t>
  </si>
  <si>
    <t>Acute Intoxication by the Combined Effects of Fentanyl, Cocaine, Amphetamine and Alcohol</t>
  </si>
  <si>
    <t>Acute Fentanyl And Cocaine Intoxication</t>
  </si>
  <si>
    <t>Acute intoxication due to the combined effects of fentanyl,acetyl fentanyl, trazodone, and bupropion</t>
  </si>
  <si>
    <t>Acute Intoxication The Combined Effects of Cocaine and Methadone</t>
  </si>
  <si>
    <t>Acute Intoxication due to the Combined Effects of 1, 1-Difluoroethane and Alcohol</t>
  </si>
  <si>
    <t>Ingested Alcohol with Opioid Medication Prescribed to Another</t>
  </si>
  <si>
    <t>Acute Intoxication From the Combined Effects of Oxycodone and Alcohol</t>
  </si>
  <si>
    <t>Multidrug Toxicity Including Heroin, Fentanyl, 4-ANPP, Clonazepam, And Sertraline</t>
  </si>
  <si>
    <t>Chinese</t>
  </si>
  <si>
    <t>opiate screen</t>
  </si>
  <si>
    <t>Acute Intoxication Combined Effects of Methadone, Gabapentin, and Fentanyl</t>
  </si>
  <si>
    <t>Acute Intoxication by the Combined Effects of Fentanyl, Cocaine, Alcohol, Hydroxyzine, and Trazodone</t>
  </si>
  <si>
    <t>Multidrug Toxicity Including Fentanyl, 4-ANPP, Aripiprazole, and Lamotrigine</t>
  </si>
  <si>
    <t>Morris, CT
(41.684395, -73.196691)</t>
  </si>
  <si>
    <t>Acute Intoxication due to the Combined Effects of Oxycodone and Cyclobenzaprine</t>
  </si>
  <si>
    <t>Emphysema, Atherosclerotic and Hypertensive Cardiovascular Disease</t>
  </si>
  <si>
    <t>Norwalk Inn</t>
  </si>
  <si>
    <t>Acute Intoxication by the Combined Effects of Ethanol, Fentanyl, and Heroin</t>
  </si>
  <si>
    <t>Acute Intoxication due to the Combined Effects of Fentanyl, Cocaine and Trazodone</t>
  </si>
  <si>
    <t>Complications Of Fentanyl And 4-ANPP Toxicity</t>
  </si>
  <si>
    <t>Acute Intoxication Combined Effects of Ethanol, Cocaine, Phencyclidine, Diltiazem, and Dextro/Levo Methorphan</t>
  </si>
  <si>
    <t>Acute intoxication due to the combined effects of fentanyl, morphine, and alcohol</t>
  </si>
  <si>
    <t>Acute intoxication due to the combined effects of heroin, Oxycodone, Hydromorphone and Hydrocodone</t>
  </si>
  <si>
    <t>Acute Intoxication by the Combined Effects of Fentanyl, Morphine, Methadone, and Diphenhydramine</t>
  </si>
  <si>
    <t>Acute Intoxication From The Combined Effects Of Fentanyl, Alcohol, 7-Amino Clonazepam, Cyclobenzaprine, Lamotrigine, And Despropionyl Fentanyl (4-ANPP)</t>
  </si>
  <si>
    <t>Complications of Intracranial HemorrhageAcute Cocaine Intoxication</t>
  </si>
  <si>
    <t>Acute Intoxication By The Combined Effects Of Fentanyl, Buprenorphine And Gabapentin.</t>
  </si>
  <si>
    <t>Under overpass I-91 North</t>
  </si>
  <si>
    <t>Acute intoxication due to the combined effects of heroin, ethanol and Mirtazepine</t>
  </si>
  <si>
    <t>Multidrug Toxicity Including Heroin, Fentanyl, Acetyl Fentanyl, and Hydroxyzine</t>
  </si>
  <si>
    <t>Complications of Acute Fentanyl and Cocaine Intoxication</t>
  </si>
  <si>
    <t>ROXBURY</t>
  </si>
  <si>
    <t>Acute Intoxication Due To The Combined Effects Of Fentanyl, Clonazepam, Alcohol, Amphetamine, Gabapentin, Methylphenidate And Amitriptyline</t>
  </si>
  <si>
    <t>ROXBURY, CT
(41.556245, -73.309401)</t>
  </si>
  <si>
    <t>Complications Of Acute Intoxication Due To The Combined Effects Of Fentanyl, Methadone, And Trazodone</t>
  </si>
  <si>
    <t>Acute Intoxication From The Combined Effects Of Cocaine, Fentanyl, Valeryl Fentanyl, Olanzapine, Trazodone, And 4-ANPP</t>
  </si>
  <si>
    <t>Rodeway Inn</t>
  </si>
  <si>
    <t>Intoxication due to the combined effects of Heroin and Methadone</t>
  </si>
  <si>
    <t>girlfriend's apt</t>
  </si>
  <si>
    <t>Acute Intoxication Due To The Combined Effects Of Cocaine, Sertraline, Trazodone, Ariprazole, Risperidone, And Fentanyl</t>
  </si>
  <si>
    <t>Panera Bread - bathroom</t>
  </si>
  <si>
    <t>Acute intoxication due to the combined effects of fentanyl, heroin, alprazolam, and clonazepam</t>
  </si>
  <si>
    <t>Acute intoxication due to the combined effects of fentanyl, heroin, diazepam, ethanol, and chlorpheniramine</t>
  </si>
  <si>
    <t>Acute Intoxication Due To The Combined Effects Of Fentanyl, Heroin, Oxycodone, Benzodiazepines, Xylazine, And Gabapentin</t>
  </si>
  <si>
    <t>Acute Intoxication due to the Combined Effects of Fentanyl, Heroin, Methadone, Clonazepam and Hydromorphone</t>
  </si>
  <si>
    <t>Acute Intoxication From The Combined Effects of Heroin, Fentanyl, Phencyclidine, Hydroxyzine and Paroxetine</t>
  </si>
  <si>
    <t>Acute Fentanyl intoxication</t>
  </si>
  <si>
    <t>Methadone use</t>
  </si>
  <si>
    <t>Bridge underpass</t>
  </si>
  <si>
    <t>ACUTE METHADONE TOXICITY, NORDIAZEPAM PRESENT</t>
  </si>
  <si>
    <t>Acute Intoxication due to the Combined Effects of 7-Amino Clonazepam, Ethanol, Fentanyl, and Tramadol</t>
  </si>
  <si>
    <t>COMBINED FENTANYL AND ALCOHOL TOXICITIES, RECENT COCAINE USE</t>
  </si>
  <si>
    <t>Complications of Acute and Chronic Opiate/Opioid Abuse</t>
  </si>
  <si>
    <t>Complications following acute combined drug intoxication including fentanyl, cocaine, amphetamine, and ethanol</t>
  </si>
  <si>
    <t>Acute IntoxicationCombined Effects of Ethanol, Fentanyl, Acetyl Fentanyl, and Para-Fluorobutyryl Fentanyl</t>
  </si>
  <si>
    <t>Intoxication due to the Combined Effects of Cocaine, Methadone, and Heroin</t>
  </si>
  <si>
    <t>Acute Intoxication due to the Combined Effects of Fentanyl, Acetyl Fentanyl, Buprenorphine, Amitriptyline, and Bupropion</t>
  </si>
  <si>
    <t>Passanger side of vehicle in front of</t>
  </si>
  <si>
    <t>Acute intoxication due to the combined effects of heroin, fentanyl, acetyl fentanyl, xylazine, and methadone</t>
  </si>
  <si>
    <t>Complications of Acute Heroin Toxicity</t>
  </si>
  <si>
    <t>Acute Intoxication from the Combined Effects of Methadone, Alprazolam, Clonazepam, and Phentermine</t>
  </si>
  <si>
    <t>Stop and Shop</t>
  </si>
  <si>
    <t>Acute Intoxication due to the Combined Effects of Heroin and Flurazepam and Recent Cocaine Use</t>
  </si>
  <si>
    <t>Acetyl Fentanyl and Fentanyl</t>
  </si>
  <si>
    <t>Hypoxic-ischemic encephalopathy due to Complications following acute drug intoxication</t>
  </si>
  <si>
    <t>Acute Intoxication by the Combined Effects of Fentanyl, Cocaine, and Alprazolam</t>
  </si>
  <si>
    <t>Acute intoxication due to the combined effects of fentanyl and para-fluorofentanyl</t>
  </si>
  <si>
    <t>Combined Drug Toxicity, Ethanol and Oxycodone</t>
  </si>
  <si>
    <t>Opioide and benzodiazepine intoxication</t>
  </si>
  <si>
    <t>Acute intoxication due to the combined effects of Alprazolam and Bruprenorphine</t>
  </si>
  <si>
    <t>Acute Intoxication Combined Effects of Ethanol, Venlafaxine, and Fentanyl</t>
  </si>
  <si>
    <t>Front Porch</t>
  </si>
  <si>
    <t>Acute Intoxication From the Combined Effects of Cocaine, Fentanyl, Acetaminophen, and Despropionyl Fentanyl (4-ANPP)</t>
  </si>
  <si>
    <t>COMPLICATIONS OF ACUTE AND CHRONIC COCAINE TOXICITY WITH HYPERTENSION AND ASSOCIATED END STAGE RENAL FAILURE</t>
  </si>
  <si>
    <t>Acute Intoxication Due To The Combined Effects Of Fentanyl, Para-Fluorofentanyl, Xylazine, Phencyclidine, Trazodone, Olanzapine, Risperidone, And Hydroxyzine</t>
  </si>
  <si>
    <t>Intoxication due to the Combined Effects of Alprazolam and Methadone</t>
  </si>
  <si>
    <t>BREMEN</t>
  </si>
  <si>
    <t>LINCOLN</t>
  </si>
  <si>
    <t>ACUTE MIXED DRUG INTOXICATION INCLUDING COCAINE AND FENTANYL</t>
  </si>
  <si>
    <t>BREMEN, CT
(41.799198, -72.618599)</t>
  </si>
  <si>
    <t>Acute fentanyl and diazepam intoxication</t>
  </si>
  <si>
    <t>KENSINGTON</t>
  </si>
  <si>
    <t>Acute Intoxication From the Combined Effects of Fentanyl, Alcohol, Amphetamine, Escitalopram, and Despropionyl Fentanyl (4-ANPP)</t>
  </si>
  <si>
    <t>KENSINGTON, CT
(41.634687, -72.766879)</t>
  </si>
  <si>
    <t>Kensington, CT
(41.634687, -72.766879)</t>
  </si>
  <si>
    <t>Intoxication due to the Combined Effects of Diazepam, Cocaine, Sertraline, Hydrocodone, and Heroin</t>
  </si>
  <si>
    <t>Acute Intoxication due to the Combined Effects of Alcohol and Diazepam</t>
  </si>
  <si>
    <t>Acute Intoxication due to the Combined Effects of Fentanyl, Acetyl Fentanyl, Cocaine and Xylazine</t>
  </si>
  <si>
    <t>Fentanyl Toxicity,Recent Cocaine Use</t>
  </si>
  <si>
    <t>heart disease</t>
  </si>
  <si>
    <t>Combined Effects of Ethanol, Lorazepam, and Oxycodone</t>
  </si>
  <si>
    <t>Wooded area</t>
  </si>
  <si>
    <t>Acute (Pharmaceutical) Fentanyl Intoxication While Using Butalbital, Clonazepam, Lamotrigine and Venlafaxine</t>
  </si>
  <si>
    <t>Cocaine And Heroin Toxicity</t>
  </si>
  <si>
    <t>Intoxication due to the combined effects of Cocaine, Olanzapine, Doxylamine, and Heroin</t>
  </si>
  <si>
    <t>Ingested ethanol with medication</t>
  </si>
  <si>
    <t>Acute Ethanol And Lorazepam Intoxication With Ketoacidosis</t>
  </si>
  <si>
    <t>Chronic Alcoholism With Cardiomyopathy</t>
  </si>
  <si>
    <t>Acute Heroin and Cocaine Toxicities Associated with Sertraline Use</t>
  </si>
  <si>
    <t>Acute Intoxication due to the Combined Effects of Fentanyl, Heroin, and para-Fluoroisobutyrylfentanyl</t>
  </si>
  <si>
    <t>Acute Citalopram/Escitalopram and Fentanyl Intoxication</t>
  </si>
  <si>
    <t>PINE PLAINS</t>
  </si>
  <si>
    <t>Ketoacidosis and Acute Bronchopneumonia</t>
  </si>
  <si>
    <t>PINE PLAINS, CT
(41.882801, -71.8517)</t>
  </si>
  <si>
    <t>Acute Intoxication from the Combined Effects of Fentanyl, Alprazolam, and Carisoprodol</t>
  </si>
  <si>
    <t>Acute Intoxication due to the Combined Effects of Fentanyl and Para-Fluorobutyryl Fentanyl</t>
  </si>
  <si>
    <t>Acute Intoxication Combined Effects of Duloxetine, Gabapentin, Trazodone, and Fentanyl</t>
  </si>
  <si>
    <t>Acute Intoxication Combined Effects of Cocaine, Sertraline, Fentanyl, and Heroin</t>
  </si>
  <si>
    <t>Acute Intoxication By The Combined Effects Of Ethanol, Cocaine, And Fentanyl</t>
  </si>
  <si>
    <t>Injected Crushed Pills into Peripherally Inserted Central Catheter (PICC)</t>
  </si>
  <si>
    <t>Acute and Chronic Substance Abuse (Oxycodone, Diazepam, Trazodone) with Pulmonary Vascular Emboli and GranulomatosisIntravenous Injection of Crushed Pills</t>
  </si>
  <si>
    <t>Acute Intoxication From the Combined Effects of Oxycodone, Oxymorphone, Diazepam, Alprazolam, Quetiapine, Lamotrigine, and Gabapentin</t>
  </si>
  <si>
    <t>Complications of Multidrug Toxicity Including Ethanol, Fentanyl, and Acetyl Fentanyl</t>
  </si>
  <si>
    <t>Multidrug Toxicity Including Ethanol, Morphine, Methadone, and Fentanyl, RECENT COCAINE USE</t>
  </si>
  <si>
    <t>Acute Intoxication Combined Effects Of Fentanyl, Heroin, And Oxycodone</t>
  </si>
  <si>
    <t>Acute Intoxication due to the Combined Effects of Methadone and Oxycodone</t>
  </si>
  <si>
    <t>OPIATE AND BENZODIAZEPINE USE</t>
  </si>
  <si>
    <t>COMPLICATIONS OF OPIATE AND BENZODIAZEPINE TOXICITIES</t>
  </si>
  <si>
    <t>ANDOVER</t>
  </si>
  <si>
    <t>Consumed illicit drug with ethanol</t>
  </si>
  <si>
    <t>ANDOVER, CT
(41.728789, -72.370309)</t>
  </si>
  <si>
    <t>Andover, CT
(41.728789, -72.370309)</t>
  </si>
  <si>
    <t>Other Indoor Area</t>
  </si>
  <si>
    <t>lobby</t>
  </si>
  <si>
    <t>Acute intoxication due to the combined effects of fentanyl, heroin, cocaine, hydroxyzine, and ethanol</t>
  </si>
  <si>
    <t>HUBERT</t>
  </si>
  <si>
    <t>ONSLOW</t>
  </si>
  <si>
    <t>Acute Intoxication Combined Effects Of Olanzapine, Fluoxetine, And Heroin</t>
  </si>
  <si>
    <t>ACUTE INTOXICATION BY THE COMBINED EFFECTS OF HEROIN AND ALCOHOL</t>
  </si>
  <si>
    <t>Complications Of Acute Bronchopneumonia And Multidrug Toxicity Including Ethanol, Fentanyl, And 4-ANPP</t>
  </si>
  <si>
    <t>Acute Ethanol and Cocaine Intoxication</t>
  </si>
  <si>
    <t>Acute Intoxication From the Combined Effects of Fentanyl, Heroin, Alcohol, Topiramate, Quetiapine, and Escitalopram</t>
  </si>
  <si>
    <t>Complications of Acute Intoxication by the Combined Effects of Fentanyl, Oxycodone, and Amphetamine</t>
  </si>
  <si>
    <t>SANDISFIELD</t>
  </si>
  <si>
    <t>BERKSHIRE</t>
  </si>
  <si>
    <t>Acute Intoxication by the Combined Effects of Fentanyl, Acetyl Fentanyl, and Hydroxyzine</t>
  </si>
  <si>
    <t>SANDISFIELD, CT
(41.896099, -72.553101)</t>
  </si>
  <si>
    <t>Consumed medications</t>
  </si>
  <si>
    <t>Multidrug Toxicity Including Diphenhydramine, Temazepam, and Oxycodone</t>
  </si>
  <si>
    <t>Acute Intoxication Due To The Combined Effects Of Cocaine, Fentanyl, Oxycodone, And Alcohol</t>
  </si>
  <si>
    <t>ACUTE COMBINED HEROIN, FENTANYL, TRAMADOL, CYCLOBENZAPRINE AND QUETIAPINE TOXICITIES</t>
  </si>
  <si>
    <t>Acute Intoxication From the Combined Effects of Oxycodone, Oxymorphone, Diazepam, and Alcohol with Recent Cocaine Use</t>
  </si>
  <si>
    <t>Multidrug Toxicity Including Oxycodone, Alprazolam, Gabapentin, Sertraline, Venlafaxine, And Olanzapine</t>
  </si>
  <si>
    <t>Combined Effects of Morphine, Diazapem, Oxazepam, Temazepam, Bupropion, Clomipramine and Duloxetime</t>
  </si>
  <si>
    <t>Collapsed with trash can and plastic bag over face while intoxicated.</t>
  </si>
  <si>
    <t>Asphyxia due to Covering of Nose and Mouth, Complicating Acute Intoxication by the Combined Effects of Fentanyl, Methadone, Alprazolam and Clonazepam</t>
  </si>
  <si>
    <t>ACUTE METHADONE TOXICITY, RECENT COCAINE USE</t>
  </si>
  <si>
    <t>Intoxication due to the Combined Effects of Diazepam, Nordiazepam, Oxazepam, 7-Amino Clonazepam, Oxycodone, Oxymorphone, Carisoprodol and Meprobamate</t>
  </si>
  <si>
    <t>Parent's Home</t>
  </si>
  <si>
    <t>Acute Intoxication from the Combined Effects of Fentanyl and  (U-47700, Opioid)</t>
  </si>
  <si>
    <t>Acute intoxication due to the combined effects of fentanyl, ketamine, clonazepam, mirtazapine, and hydroxyzine</t>
  </si>
  <si>
    <t>Acute Intoxication Combined Effects Of Clonazepam, Alprazolam, And Fentanyl</t>
  </si>
  <si>
    <t>Acute Intoxication due to the Combined Effects ofAcetyl Fentanyl, Ethanol, and Fentanyl</t>
  </si>
  <si>
    <t>Intoxicatin due to the Combined Effects of Cocaine and Heroin</t>
  </si>
  <si>
    <t>Acute Intoxication by the Combined Effects of Fentanyl and Morphine</t>
  </si>
  <si>
    <t>Ingested Medication Prescribed to Another</t>
  </si>
  <si>
    <t>Acute Intoxication Due to the Combined Effects of Cocaine and Morphine</t>
  </si>
  <si>
    <t>Kik Builders</t>
  </si>
  <si>
    <t>Fentanyl, Heroin, and Cocaine.</t>
  </si>
  <si>
    <t>Acute Intoxication by the Combined Effects of Fentanyl, Cocaine, Dextro/Levo Methorphan, and Ethanol</t>
  </si>
  <si>
    <t>Combined Effects of Lorazepam, Citalopram/Escitalopram, and Oxycodone</t>
  </si>
  <si>
    <t>Acute Intoxication Combined Effects Of Aripiprazole, Clonazepam, Buprpion, Gabapentin, And Fentanyl</t>
  </si>
  <si>
    <t>Acute Intoxication From the Combined Effects of Cocaine, Fenanyl, and Methadone</t>
  </si>
  <si>
    <t>LANCASTER</t>
  </si>
  <si>
    <t>Acute Intoxication due to the Combined Effects of Fentanyl and Morphine (Heroin)</t>
  </si>
  <si>
    <t>Acute Intoxication by the Combined Effects of Alprazolam, Dicyclomine, Venlafaxine, Cyclobenzaprine, Pseudoephederine, and Fentanyl</t>
  </si>
  <si>
    <t>Acute intoxication due to the combined effects of fentanyl, tramadol, norfluoxetine, diphenhydramine, and mitragynine</t>
  </si>
  <si>
    <t>ACUTE INTOXICATION DUE TO THE COMBINED EFFECTS OF FENTANYL, HEROIN, METHADONE, AND ETHANOL</t>
  </si>
  <si>
    <t>Acute and Chronic Substance abuse (FENTANYL, HEROIN, AND COCAINE)</t>
  </si>
  <si>
    <t>Acute Intoxication due to the  Combined Effects of Fentanyl, Acetyl Fentanyl, Cocaine, Amphetamine, Buprenorphine, Diazepam, and Alprazolam</t>
  </si>
  <si>
    <t>Acute Heroin, Lorazepam, Clonazepam, Carisoprodol,Quetiapine and Tramadol Toxicities</t>
  </si>
  <si>
    <t>Acute and chronic drug abuse (Fentanyl, cocaine, amphetamine)</t>
  </si>
  <si>
    <t>Multidrug Toxicity Including Ethanol, Xylazine, Fentanyl, and 4-ANPP</t>
  </si>
  <si>
    <t>Combined Effects of Cocaine, Fentanyl, and Lorazepam</t>
  </si>
  <si>
    <t>Heroin and Tramadol Intoxication</t>
  </si>
  <si>
    <t>Acute Intoxication due to the Combined Effects ofCocaine, Fentanyl, Flubromazolam, Heroin, and Methamphetamine</t>
  </si>
  <si>
    <t>Acute intoxication due to the combined effects of cocaine, fentanyl, valeryl fentanyl, clonazepam, alprazolam, diphenhydramine, and alcohol</t>
  </si>
  <si>
    <t>Ethanol and Oxycodone</t>
  </si>
  <si>
    <t>Best Western</t>
  </si>
  <si>
    <t>Acute Intoxication by the Combined Effects of Cocaine, Xylazine, and Fentanyl</t>
  </si>
  <si>
    <t>Acute Combined Heroin, Oxycodone, and Alcohol Toxicities</t>
  </si>
  <si>
    <t>Boat/Marina</t>
  </si>
  <si>
    <t>Acute Para-Fluoro-Isobutyryl-Fentanyl Toxicity</t>
  </si>
  <si>
    <t>Ingested medicine with alcohol</t>
  </si>
  <si>
    <t>Acute Alcohol and Diphenhydramine Intoxication</t>
  </si>
  <si>
    <t>Hypertensive Cardiovascular Disease  and Acute N-Ethyl Pentylone Intoxication</t>
  </si>
  <si>
    <t>COMPLICATIONS OF ACUTE FENTANYL, DIAZEPAM TOXICITIES, RECENT COCAINE USE</t>
  </si>
  <si>
    <t>Complications Following Acute Fentanyl Intoxication</t>
  </si>
  <si>
    <t>Acute Intoxication by the Combined Effects of Fentanyl, Acetyl Fentanyl, Heroin, and Cocaine</t>
  </si>
  <si>
    <t>Acute intoxication due to the combined effects of fentanyl, heroin, oxycodone, diazepam, and gabapentin</t>
  </si>
  <si>
    <t>Acute intoxication due to the combined effects of fentanyl, morphine, and ethanol</t>
  </si>
  <si>
    <t>Combined Effects of Cocaine, Diphenhydramine, Fentanyl, and Heroin</t>
  </si>
  <si>
    <t>Acute Intoxication due to the Combined Effects of Fentanyl, Acetyl Fentanyl, Heroin, Cocaine and Lorazepam</t>
  </si>
  <si>
    <t>Vacant Building</t>
  </si>
  <si>
    <t>Acute Intoxication Combined Effects Of Ethanol, Phencyclidine, Gabapentin, Xylazine, And Fentanyl</t>
  </si>
  <si>
    <t>Acute Intoxication due to the Combined Effects of Hydrocodone, Quetiapine, Hydroxyzine, Mirtazepine, and Bupropion</t>
  </si>
  <si>
    <t>Acute Intoxication Combined Effects of Cocaine, Fenatnyl, and Heroin</t>
  </si>
  <si>
    <t>Multidrug Toxicity Including Ethanol, Cocaine, Cocaethylene, Fentanyl, Trazodone, Clonazepam, Fluoxetine, and Citalopram</t>
  </si>
  <si>
    <t>LARCHMONT</t>
  </si>
  <si>
    <t>Acute Intoxication due to the Combined Effects of Fentanyl,Heroin, and Cocaine</t>
  </si>
  <si>
    <t>Used Drugs</t>
  </si>
  <si>
    <t>Acute Intoxication From the Combined Effects of Fentanyl, Heroin, Alprazolam, and Despropionyl Fentanyl (4-ANPP)</t>
  </si>
  <si>
    <t>Acute Intoxication Due To The Combined Effects Of Fentanyl, Buprenorphine, Tramadol, And Ethanol</t>
  </si>
  <si>
    <t>Acute Intoxication Due to the Combined Effects of Cocaine and Ethanol</t>
  </si>
  <si>
    <t>Combined Effects of Ethanol, Furanyl Fentanyl, Cocaine, Amitriptyline, and Morphine</t>
  </si>
  <si>
    <t>Acute Intoxication By The Combined Effects Of Cocaine, Fentanyl, Zolpidem, and Ethanol</t>
  </si>
  <si>
    <t>Acute Intoxication From the Combined Effects of Fentanyl, Heroin, and Tramadol</t>
  </si>
  <si>
    <t>ACUTE FENTANYL TOXICITY, CLONAZEPAM, ESZOPICLONE/ZOPICLONE USE</t>
  </si>
  <si>
    <t>Sober house</t>
  </si>
  <si>
    <t>Acute Intoxication by the Combined Effects of Fentanyl, Heroin, Xylazine, Alcohol, and Buprenorphine</t>
  </si>
  <si>
    <t>Acute Intoxication Due To The Combined Effects Of Cocaine, Heroin, Fentanyl, And Alcohol</t>
  </si>
  <si>
    <t>Acute intoxication due to the combined effects of fentanyl, xylazine, methadone, and alprazolam</t>
  </si>
  <si>
    <t>Tramadol and Fentanyl Intoxication</t>
  </si>
  <si>
    <t>Acute Intoxication Combined Effects of Duloxetine, Olanzapine, and Fentanyl</t>
  </si>
  <si>
    <t>Acute Duloxetine And Fentanyl Intoxication</t>
  </si>
  <si>
    <t>Complications Following Acute Intoxication Including Cocaine</t>
  </si>
  <si>
    <t>Acute Intoxication From The Combined Effects Of Fentanyl, Oxycodone, Codeine, Nordiazepam, 7-Amino Clonazepam, Tramadol, And Trazodone</t>
  </si>
  <si>
    <t>Acute Intoxication due to the Combined Effects of Fentanyl, Cocaine, Alprazolam, Oxycodone and Phenobarbital</t>
  </si>
  <si>
    <t>Acute Intoxication due to the Combined Effects of Morphine, Oxymorphone, and Ethanol</t>
  </si>
  <si>
    <t>Acute Intoxication due to the Combined Effects of Fentanyl, Morphine, and Ethanol</t>
  </si>
  <si>
    <t>Complications Of Acute Intoxication By The Combined Effects Of Fentanyl And Cocaine</t>
  </si>
  <si>
    <t>Multidrug Toxicity Including Heroin, Hydrocodone, Alprazolam, and Mitragynine</t>
  </si>
  <si>
    <t>Alprazolam and Methadone Intoxication</t>
  </si>
  <si>
    <t>Acute Intoxication From the Combined Effects of Fentanyl, Heroin, and Quetiapine</t>
  </si>
  <si>
    <t>Acute intoxication due to the combined effects of fentanyl, ethanol, and alprazolam</t>
  </si>
  <si>
    <t>ACUTE HEROIN AND FENTANYL TOXICITIES, DIAZEPAM AND CYCLOBENZAPRINE USE</t>
  </si>
  <si>
    <t>ACUTE COMBINED FENTANYL AND HEROIN TOXICITIES, SERTRALINE USE</t>
  </si>
  <si>
    <t>Hallway of apartment</t>
  </si>
  <si>
    <t>Girlfriend Residence</t>
  </si>
  <si>
    <t>ACUTE FENTANYL AND RECENT COCAINE INTOXICATION</t>
  </si>
  <si>
    <t>Girlfriend's Residence</t>
  </si>
  <si>
    <t>Diphenhydramine, Fentanyl, and Heroin</t>
  </si>
  <si>
    <t>WELLS</t>
  </si>
  <si>
    <t>DELTA</t>
  </si>
  <si>
    <t>MI</t>
  </si>
  <si>
    <t>Acute Intoxication due to the Combined Effects ofDiazepam, Fentanyl, and Heroin</t>
  </si>
  <si>
    <t>Consumed ethanol with prescribed medications</t>
  </si>
  <si>
    <t>Multidrug Toxicity Including Ethanol, Hydroxyzine, Chlordiazepoxide, Bupropion, Dicyclomine, And Gabapentin</t>
  </si>
  <si>
    <t>Oxycodone Toxicity Combined with Diazepam and Diphenhydramine</t>
  </si>
  <si>
    <t>Acute Intoxication due to the Combined Effects of Fentanyl, para-Fluoroisobutyrylfentanyl, and Heroin</t>
  </si>
  <si>
    <t>Acute intoxication due to the combined effects of fentanyl, cocaine, heroin, and ethanol</t>
  </si>
  <si>
    <t>Multidrug Toxicity Including Heroin, Ethanol, and Fentanyl</t>
  </si>
  <si>
    <t>Acute and chronic alcohol/substance abuse</t>
  </si>
  <si>
    <t>Acute Intoxication the Combined Effects of Alprazolam, Venlafaxine, and Ethanol</t>
  </si>
  <si>
    <t>Acute Intoxication by the Combined Effects of Fentanyl, Amitriptyline and Tapentadol</t>
  </si>
  <si>
    <t>Chronic renal failure with fluid overload</t>
  </si>
  <si>
    <t>Ethanol And Fentanyl Toxicity</t>
  </si>
  <si>
    <t>Intoxication due to the combined effects of Clonazepam, Temazepam, Alprazolam, Cocaine, Oxycodone, and Oxymorphone</t>
  </si>
  <si>
    <t>Alcohol, Heroin and Oxycodone Intoxication</t>
  </si>
  <si>
    <t>Acute Intoxication Due To The Combined Effects Of Fentanyl, Heroin, Phencyclidine And Hydroxyzine</t>
  </si>
  <si>
    <t>Acute Intoxication From the Combined Effects of Cocaine, Cocaethylene, Fentanyl, Heroin, and Methadone</t>
  </si>
  <si>
    <t>Acute intoxication opiates, cocaine, and benzodiazepines</t>
  </si>
  <si>
    <t>Diabetes mellitus</t>
  </si>
  <si>
    <t>Complications Of Acute Drug Toxicity Including Cocaine And Chronic Drug Abuse</t>
  </si>
  <si>
    <t>Millennium Inn</t>
  </si>
  <si>
    <t>Acute Intoxication by the Combined Effects of Ethanol, Cocaine, Gabapentin, and Fentanyl</t>
  </si>
  <si>
    <t>Motel/Hotel</t>
  </si>
  <si>
    <t>Intoxication due to the Combined Effects of Heroin and Buprenorphine</t>
  </si>
  <si>
    <t>STAATSBURG</t>
  </si>
  <si>
    <t>Acute Intoxication due to the Combined Effects of Fentanyl, Oxycodone, and 3,4-Methylenedioxymethamphetamine</t>
  </si>
  <si>
    <t>STAATSBURG, CT
(41.937941, -71.959706)</t>
  </si>
  <si>
    <t>Acute Intoxication Due To The Combined Effects Of Cocaine And Alcohol</t>
  </si>
  <si>
    <t>Acute Heroin, Cocaine and Hydromorphone Toxicities Associated with Buprenorphine and Alcohol Use</t>
  </si>
  <si>
    <t>HYDROMORPH, BUPRENOR</t>
  </si>
  <si>
    <t>Acute Ethanol and Morphine Intoxication</t>
  </si>
  <si>
    <t>Rear Parking Lot</t>
  </si>
  <si>
    <t>Acute Intoxication due to the Combined Effects of Fentanyl, Oxycodone and Alcohol</t>
  </si>
  <si>
    <t>Acute Intoxication By The Combined Effects Of Fentanyl, Acetyl Fentanyl, Xylazine, Methadone, Cocaine, Clonazepam, And Buprenorphine</t>
  </si>
  <si>
    <t>Acute Intoxication due to the Combined Effects of Cocaine and Ethanol</t>
  </si>
  <si>
    <t>Atherosclerotic Coronary Artery Disease, Diabetes Mellitus</t>
  </si>
  <si>
    <t>EAST BOSTON</t>
  </si>
  <si>
    <t>EAST BOSTON, CT
(41.277971, -72.871954)</t>
  </si>
  <si>
    <t>Acute Intoxication due to the Combined Effects of Fentanyl, Acetyl Fentanyl, Tramadol, Methadone and Alprazolam</t>
  </si>
  <si>
    <t>DIPHENH</t>
  </si>
  <si>
    <t>Acute cocaine and ethanol intoxication</t>
  </si>
  <si>
    <t>Studio Six hotel</t>
  </si>
  <si>
    <t>Acute Intoxication From the Combined Effects of Cocaine and Mirtazapine</t>
  </si>
  <si>
    <t>Acute Intoxication Combined Effects of Ethanol, Cocaine, Tramadol, Amitriptyline, Clonidine, and Fentanyl</t>
  </si>
  <si>
    <t>Multidrug Toxicity Including Fentanyl and Acetyl Fentanyl, recent cocaine</t>
  </si>
  <si>
    <t>Acute Intoxication By The Combined Effects Of Ethanol, 7-Amino Clonazepam, Xylazine, And Fentanyl</t>
  </si>
  <si>
    <t>Ingested Prescription Medication and Alcohol</t>
  </si>
  <si>
    <t>Oxycodone and ethanol</t>
  </si>
  <si>
    <t>Acute Intoxication Combined Effects Of Cocaine, Fentanyl, And Acetyl Fentanyl</t>
  </si>
  <si>
    <t>Acute Intoxication Combined Effects Of Ethanol, Xylazine, Citalopram/Escitalopram, And Fentanyl</t>
  </si>
  <si>
    <t>Acute Intoxication Combined Effects of Alprazolam and Morphine</t>
  </si>
  <si>
    <t>Acute Intoxication From The Combined Effects Of Fentanyl, Tramadol, Butalbital, Sertraline, Bupropion, And Despropionyl Fentanyl (4-ANPP)</t>
  </si>
  <si>
    <t>Public Recreation Area</t>
  </si>
  <si>
    <t>Acute intoxication the combined effects of fentanyl, cocaine, and ethanol</t>
  </si>
  <si>
    <t>Acute Intoxication Combined Effects of Ethanol, Fentanyl, and Heroin</t>
  </si>
  <si>
    <t>Ramada Inn</t>
  </si>
  <si>
    <t>ACUTE COCAINE AND FENTANYL INTOXICATION</t>
  </si>
  <si>
    <t>Relative's Home</t>
  </si>
  <si>
    <t>Acute intoxication the combined effects of fentanyl, methamphetamine, and xylazine</t>
  </si>
  <si>
    <t>COLEBROOK</t>
  </si>
  <si>
    <t>Acute Intoxication Due To The Combined Effects Of Ethanol, Methadone, And Clonazepam</t>
  </si>
  <si>
    <t>COLEBROOK, CT
(41.991381, -73.097592)</t>
  </si>
  <si>
    <t>Colebrook, CT
(41.991381, -73.097592)</t>
  </si>
  <si>
    <t>Heroin, Cocaine, and Quetiapine Intoxication</t>
  </si>
  <si>
    <t>Acute and Chronic Substance Abuse (Ethanol, Diphenhydramine, and Nordiazepam)</t>
  </si>
  <si>
    <t>Acute Gabapentin and Fentanyl Intoxication</t>
  </si>
  <si>
    <t>Cocaine, Ethanol, and Fentanyl</t>
  </si>
  <si>
    <t>WEST STAFFORD</t>
  </si>
  <si>
    <t>Sister's Home</t>
  </si>
  <si>
    <t>WEST STAFFORD, CT
(41.9706, -72.355598)</t>
  </si>
  <si>
    <t>West Stafford, CT
(41.9706, -72.355598)</t>
  </si>
  <si>
    <t>Acute Intoxication Combined Effects of Ethanol, Methadone, Duloxetine, and Fentanyl</t>
  </si>
  <si>
    <t>Acute IntoxicationCombined Effects of Fentanyl and Heroin</t>
  </si>
  <si>
    <t>ACUTE FENTANYL TOXICITY ASSOCIATED WITH RECENT COCAINE USE AND HYDROXYZINE USE</t>
  </si>
  <si>
    <t>ACUTE HEROIN, FENTANYL, COCAINE AND CLONIDINE TOXICITIES, PSEUDOEPHEDRINE AND ALCOHOL USE</t>
  </si>
  <si>
    <t>Acute Intoxication Combined Effects of Lorazepam, Trazodone, Citalopram/Escitalopram, and Oxycodone</t>
  </si>
  <si>
    <t>Acute intoxication due the combined effects of fentanyl and ethanol</t>
  </si>
  <si>
    <t>CENTRAL VILLAGE</t>
  </si>
  <si>
    <t>CENTRAL VILLAGE, CT
(41.722801, -71.907204)</t>
  </si>
  <si>
    <t>Central Village, CT
(41.722801, -71.907204)</t>
  </si>
  <si>
    <t>ACUTE COMBINED FENTANYL, ACETYL FENTANYL, OXYCODONE, ETHANOL AND PROMETHAZINE TOXICITIES</t>
  </si>
  <si>
    <t>Complications of Acute Intoxication due to the Combined Effects of Acetyl Fentanyl, Ethanol, and Fentanyl</t>
  </si>
  <si>
    <t>Acute intoxication due to the combined effects of fentanyl, oxycodone, clonazepam, and ethanol</t>
  </si>
  <si>
    <t>Acute Intoxication Combined Effects of Gabapentin, Chlorpromazine, and Fentanyl</t>
  </si>
  <si>
    <t>Acute mixed drug intoxication including fentanyl, phencyclidine, meperidine, and fluoxetine</t>
  </si>
  <si>
    <t>Acute Intoxication Combined Effects of Cocaine, Bupropion, and Fentanyl</t>
  </si>
  <si>
    <t>Acute Intoxication From the Combined Effects of Heroin, Diazepam, and Nordiazepam</t>
  </si>
  <si>
    <t>Acute Intoxication Due To The Combined Effects Of Oxymorphone, Morphine, Hydromorphone, Dextrorphan, Doxylamine, Clonazepam, Gabapentin And Hydroxyzine</t>
  </si>
  <si>
    <t>Acute intoxication due to the combined effects of morphine,                                                                     temazepam, lorazepam, duloxetine, lamotrigine, and aripiprazole</t>
  </si>
  <si>
    <t>Complications of Heroin Toxicity</t>
  </si>
  <si>
    <t>Acute Intoxication Due To The Combined Effects Of Fentanyl and Morphine</t>
  </si>
  <si>
    <t>Acute Fentanyl and Alcohol Intoxication</t>
  </si>
  <si>
    <t>Acute Intoxication Due To The Combined Effects of Heroin, Clonazepam And Buprenorphine</t>
  </si>
  <si>
    <t>Maple Motel</t>
  </si>
  <si>
    <t>Acute Intoxication from the Combined Effects of Oxymorphone, Diazepam, Nordiazepam, and Alcohol</t>
  </si>
  <si>
    <t>Acute IntoxicationCombined Effects of Ethanol, Fentanyl, Lorazepam, Cocaine, Sertraline, and Diphenhydramine</t>
  </si>
  <si>
    <t>Acute fentanyl and alcohol intoxication</t>
  </si>
  <si>
    <t>Acute IntoxicationCombined Effects of Duloxetine, Doxepin, and Heroin</t>
  </si>
  <si>
    <t>Acute intoxication due to the combined effects of fentanyl and heroin</t>
  </si>
  <si>
    <t>Acute Intoxication due to the Combined Effects of Fentanyl, Heroin, Temazepam, and Trazodone</t>
  </si>
  <si>
    <t>Bassick High School parking lot</t>
  </si>
  <si>
    <t>Acute Intoxication by the Combined Effects of Fentanyl, Cocaine, Hydroxyzine, Tramadol, Gabapentin, Diphenhydramine, and Escitalopram</t>
  </si>
  <si>
    <t>Acute intoxication due to the combined effects of fentanyl, heroin, and alprazolam</t>
  </si>
  <si>
    <t>Acute Heroin and Oxycodone Toxicities</t>
  </si>
  <si>
    <t>Atrial Fibrillation</t>
  </si>
  <si>
    <t>Acute Intoxication from the Combined Effects of Heroin, Fentanyl, Phenytoin, Bupropion, and Methylphenidate</t>
  </si>
  <si>
    <t>Acute Intoxication Combined Effects of Alprazolam, Methadone, Olanzapine, and Quetiapine</t>
  </si>
  <si>
    <t>Mom's house</t>
  </si>
  <si>
    <t>Acute Intoxication Due To The Combined Effects Of Fentanyl, Cocaine, Doxylamine, Cyclobenzaprine And Buprenorphine</t>
  </si>
  <si>
    <t>Acute Intoxication from the Combined Effects of Heroin, Alcohol, and Alprazolam</t>
  </si>
  <si>
    <t>Acute Intoxication Due To The Combined Effects Of Fentanyl, Methadone, Methorphan, Levorphanol, And Xylazine</t>
  </si>
  <si>
    <t>STATEN ISLAND</t>
  </si>
  <si>
    <t>Acute intoxication due to the combined effects of fentanyl, diacetylmorphine, methadone, and ethanol</t>
  </si>
  <si>
    <t>Acute intoxication due to the combined effects of alcohol, Clonazepam and Diazepam</t>
  </si>
  <si>
    <t>Acute Intoxication due to the Combined Effects of Alprazolam, Diazepam, and Oxycodone</t>
  </si>
  <si>
    <t>River, Stream or Canal</t>
  </si>
  <si>
    <t>Immersion in water while intoxicated</t>
  </si>
  <si>
    <t>Acute Intoxication with Dextrorphan/Levorphanol, Dextro/Levo Methorphan, and Tramadol with Immersion in Water</t>
  </si>
  <si>
    <t>WINTER HAVEN</t>
  </si>
  <si>
    <t>POLK</t>
  </si>
  <si>
    <t>Acute Intoxication From the Combined Effects of Cocaine, Fentanyl, 7-Amino Clonazepam, Trazodone, Gabapentin, and Despropionyl Fentanyl (4-ANPP)</t>
  </si>
  <si>
    <t>WINTER HAVEN, CT
(41.361698, -72.489197)</t>
  </si>
  <si>
    <t>Complications following Acute Heroin Intoxication</t>
  </si>
  <si>
    <t>Took prescription-type medications</t>
  </si>
  <si>
    <t>Multidrug Toxicity Including Morphine, Codeine, Diphenhydramine, Alprazolam, and Gabapentin</t>
  </si>
  <si>
    <t>Combined Effects of Alprazolam, Fentanyl, and Heroin</t>
  </si>
  <si>
    <t>Combined Drug Toxicity, Methadone, Ethanol and Lorazepam</t>
  </si>
  <si>
    <t>Acute intoxication due to the combined effects of fentanyl, heroin, cocaine, and gabapentin</t>
  </si>
  <si>
    <t>HARRISON</t>
  </si>
  <si>
    <t>Acute Intoxication From the Combined Effects of Cocaine, Fentanyl, Acetyl Fentanyl, Heroin, and Diazepam</t>
  </si>
  <si>
    <t>HARRISON, CT
(41.3867, -72.1008)</t>
  </si>
  <si>
    <t>Acute Intoxication By The Combined Effects Of Fentanyl, Cocaine, And Duloxetine</t>
  </si>
  <si>
    <t>Acute Intoxication due to the Combined Effects of Morphine, Oxycodone and Alcohol</t>
  </si>
  <si>
    <t>Acute Intoxication Due To The Combined Effects Of Methamphetamine, Buprenorphine, Ketamine, And Alprazolam</t>
  </si>
  <si>
    <t>Multidrug Toxicity Including Fentanyl, 4-ANPP, Xylazine, Diazepam, And Acetaminophen</t>
  </si>
  <si>
    <t>Roxbury, CT
(41.556245, -73.309401)</t>
  </si>
  <si>
    <t>Acute Intoxication From The Combined Effects Of Fentanyl, Nifedipine, Sertraline, Mirtazapine, And 4-ANPP</t>
  </si>
  <si>
    <t>Pulmonary Hypertension</t>
  </si>
  <si>
    <t>Acute Intoxication due to the Combined Effects of Clonazepam, Bupropion, Duloxetine, Metaxalone, Diphenhydramine, and Hydromorphone</t>
  </si>
  <si>
    <t>HYDROMORP</t>
  </si>
  <si>
    <t>Intoxication due to the combined effects of Fentanyl, Oxycodone, and Citalopram</t>
  </si>
  <si>
    <t>Acute Combined Fentanyl, Heroin and Oxycodone Toxicities Associated With Pseudoephedrine Use</t>
  </si>
  <si>
    <t>Acute Intoxication By The Combined Effects Of Oxycodone, Bupropion, Gabapentin, Duloxetine, Cyclobenzaprine, Topiramate, Chlordiazepoxide, Doxylamine, Triprolidine, And Dextro/Levo Methorphan</t>
  </si>
  <si>
    <t>Cocaine, Alcohol, and Heroin Intoxication</t>
  </si>
  <si>
    <t>Diabetic ketoacidosis, cardiac hypertrophy, recent cocaine use</t>
  </si>
  <si>
    <t>Acute Oxycodone, Morphine, Alprazolam and Cocaine Toxicities</t>
  </si>
  <si>
    <t>Diazepam and Heroin Intoxication</t>
  </si>
  <si>
    <t>Acute Intoxication Due To The Combined Effects Of Fentanyl, Cocaine, Ethanol, And Xylazine</t>
  </si>
  <si>
    <t>Acute Intoxication Due To The Combined Effects Of Fentanyl, Furanyl Fentanyl, Heroin, U-47700 (Opioid Analogue), And Ethanol</t>
  </si>
  <si>
    <t>Acute intoxication the combined effects of fentanyl, xylazine, amphetamine, and cocaine</t>
  </si>
  <si>
    <t>Acute Heroin Intoxication While Using Tramadol</t>
  </si>
  <si>
    <t>Acute Intoxication Combined Effects of Clonazepam, Cocaine, Fentanyl, and Heroin</t>
  </si>
  <si>
    <t>Acute Intoxication Due To The Combined Effects Of Fentanyl, Heroin And Alcohol</t>
  </si>
  <si>
    <t>Diabetic Ketoacidosis due to Diabetes Mellitus</t>
  </si>
  <si>
    <t>Acute Fentanyl, Methadone, and Diphenhydramine Intoxication</t>
  </si>
  <si>
    <t>Acute Intoxication Due To The Combined Effects Of Fentanyl, Xylazine, Cocaine And Alcohol</t>
  </si>
  <si>
    <t>Complications of Acute Intoxication due to the Combined Effects ofCocaine and Fentanyl</t>
  </si>
  <si>
    <t>alcohol abuse</t>
  </si>
  <si>
    <t>Acute and Chronic Alcohol Toxicity Associated with Diazepam Use</t>
  </si>
  <si>
    <t>Acute Intoxication Due To The Combined Effects Of Fentanyl, Oxycodone, Etizolam, And Flualprazolam</t>
  </si>
  <si>
    <t>WOODSVILLE</t>
  </si>
  <si>
    <t>GRAFTON</t>
  </si>
  <si>
    <t>Acute intoxication due to the combined effects of fentanyl and hydromorphone</t>
  </si>
  <si>
    <t>Acute Intoxication from the Combined Effects of Heroin and Fentanyl</t>
  </si>
  <si>
    <t>ACUTE HEROIN TOXICITY, HYDROMORPHONE, SERTRALINE, BUTALBITAL USE</t>
  </si>
  <si>
    <t>Multidrug Toxicity Including Cocaine, Fentanyl, Acetyl Fentanyl, and Heroin</t>
  </si>
  <si>
    <t>Acute Intoxication By The Combined Effects Of Heroin And Fentanyl</t>
  </si>
  <si>
    <t>Acute Diphenhydramine and Fentanyl Intoxication</t>
  </si>
  <si>
    <t>Intoxication due to the Combined Effects of Paroxetine, Mirtazapine, Buspirone, Cyclobenzaprine, Hydrocodone, and Oxycodone</t>
  </si>
  <si>
    <t>Acute Intoxication Due To The Combined Effects Of Fentanyl, Heroin, And Cocaine</t>
  </si>
  <si>
    <t>Acute intoxication due to the combined effects of fentanyl, methadone, acetaminophen, dextromethorphan, and promethazine</t>
  </si>
  <si>
    <t>Acute Intoxication by the Combined Effects of Fentanyl, Heroin, Phencyclidine, and Alcohol</t>
  </si>
  <si>
    <t>Intoxication due to the Combined Effects of Phencyclidine, Tramadol, Fentanyl, and Heroin</t>
  </si>
  <si>
    <t>Boyfriends House</t>
  </si>
  <si>
    <t>Acute Intoxication due to the Combined Effects of Fentanyl, Heroin, Cocaine and Clonazepam</t>
  </si>
  <si>
    <t>Acute Intoxication due to the Combined Effects of Alprazolam, Buprenorphine and Oxycodone</t>
  </si>
  <si>
    <t>Complications of Acute Fentanyl and Gabapentin Toxicities Associated with Lorazepam Use</t>
  </si>
  <si>
    <t>Intoxication due to the Combined Effects of Oxcodone, Quetiapine, and Pseudoephedrine</t>
  </si>
  <si>
    <t>Acute Opioid Intoxication Including Hydrocodone</t>
  </si>
  <si>
    <t>PAWTUCKET</t>
  </si>
  <si>
    <t>NORTH GRANBY</t>
  </si>
  <si>
    <t>Acute Intoxication due to the combined effects of heroin, Alprazolam and Zolpidem</t>
  </si>
  <si>
    <t>NORTH GRANBY, CT
(42.023687, -72.8394)</t>
  </si>
  <si>
    <t>North Granby, CT
(42.023687, -72.8394)</t>
  </si>
  <si>
    <t>Acute intoxication due to the combined effects of heroin and Oxycodone</t>
  </si>
  <si>
    <t>Acute Intoxication by the Combined Effects of Fentanyl, Phenobarbital, and Benzodiazepines</t>
  </si>
  <si>
    <t>Used prescription and over-the-counter medications</t>
  </si>
  <si>
    <t>Acute intoxication due to the combined effects of oxycodone, oxymorphone, and doxylamine</t>
  </si>
  <si>
    <t>Bronchopneumonia associated with influenza B virus infection</t>
  </si>
  <si>
    <t>Acute Intoxication Combined Effects Of Cocaine, Phencyclidine, Hydoxyzine, Methamphetamine, Fentanyl, And Heroin</t>
  </si>
  <si>
    <t>Acute intoxication due to the combined effects of cocaine, fentanyl, para-fluorofentanyl, xylazine, and venlafaxine</t>
  </si>
  <si>
    <t>Bronchopneumonia Complicating Acute and Chronic Substance Abuse (Morphine, Hydrocodone, Buprenorphine, Phencyclidine)</t>
  </si>
  <si>
    <t>pcp. Bupren</t>
  </si>
  <si>
    <t>Fentanyl and Hydroxyzine</t>
  </si>
  <si>
    <t>Acute intoxication due to the combined effects of heroin, alcohol, Alprazolam, Temazepam and Trazodone</t>
  </si>
  <si>
    <t>Acute Intoxication by the Combined Effects of Fentanyl, Xylazine, and Heroin</t>
  </si>
  <si>
    <t>Acute Intoxication Combined Effects of Butalbital, Alprazolam, Cocaine, Amitriptyline, Dextromethorphan, Fentanyl, Acetyl Fentanyl, and Heroin</t>
  </si>
  <si>
    <t>Acute intoxication due to the combined effects of clonazepam, methadone and hydroxyzine</t>
  </si>
  <si>
    <t>Acute intoxication the combined effects of fentanyl, xylazine, and cocaine</t>
  </si>
  <si>
    <t>PAMPLIN</t>
  </si>
  <si>
    <t>APPOMATTOX</t>
  </si>
  <si>
    <t>PAMPLIN, CT
(41.882801, -71.8517)</t>
  </si>
  <si>
    <t>Multidrug Toxicity Including Fentanyl, Acetyl Fentanyl, and Ethanol</t>
  </si>
  <si>
    <t>Sister's House</t>
  </si>
  <si>
    <t>Acute Intoxication Combined Effects of Para-Fluorofentanyl, Amphetamine, and Fentanyl</t>
  </si>
  <si>
    <t>Acute Intoxication Combined Effects of Alprazolam, Sertraline, and Oxycodone</t>
  </si>
  <si>
    <t>Acute intoxication due to the combined effects of fentanyl, methadone, gabapentin, trazodone, risperidone, hydroxyzine, and escitalopram</t>
  </si>
  <si>
    <t>Coronary Atherosclerosis</t>
  </si>
  <si>
    <t>Acute Intoxication From the Combined Effects of Cocaine, Cocaethylene, Fentanyl, Alcohol, and Bupropion</t>
  </si>
  <si>
    <t>In car on road</t>
  </si>
  <si>
    <t>Acute intoxication due to the combined effects of Buprenorphine and Paroxetine</t>
  </si>
  <si>
    <t>USED MULTIPLE MEDICATIONS</t>
  </si>
  <si>
    <t>COMBINED OXYCODONE, TRAMADOL, CYCLOBENZAPRINE AND DIAZEPAM TOXICITIES</t>
  </si>
  <si>
    <t>Acute Intoxication Combined Effects Of Diazepam, Venlafaxine, Diphenhydramine, And Hydrocodone</t>
  </si>
  <si>
    <t>Complications of acute intoxication from the combined effects of cocaine, opiates and benzodiazepines</t>
  </si>
  <si>
    <t>Acute Intoxication From the Combined Effects of Fentanyl, Acetyl Fentanyl, Heroin, Alprazolam, Amitriptyline, and Nortriptyline</t>
  </si>
  <si>
    <t>rehab facility</t>
  </si>
  <si>
    <t>Acute Heroin and Fentanyl Toxicities Associated with Nordiazepam Use</t>
  </si>
  <si>
    <t>Acute Cocaine, Phencyclidine and Heroin Toxicity</t>
  </si>
  <si>
    <t>Acute Intoxication From The Combined Effects Of Cocaine, Phencyclidine, Fentanyl, Heroin, Oxycodone, Gabapentin, Alcohol, Fluoxetine, And 4-ANPP</t>
  </si>
  <si>
    <t>Acute Intoxication due to the Combined Effects of Fentanyl, Tramadol, Alprazolam and Diphenhydramine</t>
  </si>
  <si>
    <t>Acute Intoxication Combined Effects of Xylazine, Fentanyl, and Acetyl Fentanyl</t>
  </si>
  <si>
    <t>Acute Intoxication By the Combined Effects of Xylazine and Fentanyl</t>
  </si>
  <si>
    <t>morphine, benzodiaz, trazadone, buprop</t>
  </si>
  <si>
    <t>Acute intoxication due to the combined effects of Alprazolam, Fentanyl and Diphenhydramine</t>
  </si>
  <si>
    <t>Acute Intoxication due to the Combined Effects Oxycodone, Clonazepam, Diphenhydramine, Trazodone, Gabapentin, Venlafaxine and Fluoxetine</t>
  </si>
  <si>
    <t>Interstitial Lung Disease, Morbid Obesity</t>
  </si>
  <si>
    <t>ACUTE U-47700, FENTANYL TOXICITIES, DIAZEPAM, ALPRAZOLAM, CITALOPRAM USE</t>
  </si>
  <si>
    <t>Acute intoxication due to the combined effects of fentanyl, trazodone, sertraline, hydroxyzine, and alcohol</t>
  </si>
  <si>
    <t>Acute Intoxication Due To The Combined Effects Of Fentanyl, Cocaine, Alprazolam, Xylazine, And Gabapentin</t>
  </si>
  <si>
    <t>Acute Methadone and Ethanol Intoxication</t>
  </si>
  <si>
    <t>Acute Intoxication due to the Combined Effects of Hydrocodone, Imipramine, Diazepam, Quetiapine and Cyclobenzapine</t>
  </si>
  <si>
    <t>SOUTH SALEM</t>
  </si>
  <si>
    <t>ACUTE FURANYL FENTANYL AND PARA-FLUOROBUTYRYL FENTANYL/FIBF TOXICITIES, DIAZEPAM, LORAZEPAM, TRAZODONE, DIPHENHYDRAMINE, CYCLOBENZAPRINE USE</t>
  </si>
  <si>
    <t>SOUTH SALEM, CT
(41.7911, -71.833603)</t>
  </si>
  <si>
    <t>Combined Acute Methadone, Alprazolam and Alcohol Toxicities</t>
  </si>
  <si>
    <t>Acute intoxication due to the combined effects of fentanyl and mitragynine</t>
  </si>
  <si>
    <t>Combined Drug Toxicity, Ethanol and Heroin</t>
  </si>
  <si>
    <t>Friends home</t>
  </si>
  <si>
    <t>Acute Intoxication By The Combined Effects Of Fluoxetine, Aripiprazole, Amphetamine, And Fentanyl</t>
  </si>
  <si>
    <t>Intoxication due to the Combined Effects of Citalopram, Escitalopram, Fentanyl, and Trazodone</t>
  </si>
  <si>
    <t>Multidrug Toxicity Including Ethanol, Cocaine, Cocaethylene, Xylazine, Fentanyl, 4-ANPP, and Fluoxetine</t>
  </si>
  <si>
    <t>Intoxication due to the Combined Effects of Ethanol, Alprazolam, Oxycodone, and Oxymorphone</t>
  </si>
  <si>
    <t>Vacant Lot Behind</t>
  </si>
  <si>
    <t>The Combined Effects of Fentanyl, Heroin, Cocaine, Methadone and Alcohol</t>
  </si>
  <si>
    <t>Ingested prescribed medications</t>
  </si>
  <si>
    <t>Acute Intoxication by the Combined Effects of Oxycodone and Cyclobenzaprine</t>
  </si>
  <si>
    <t>Acute Intoxicaton Combined Effects Of Clonazepam, Xylazine, And Fentanyl</t>
  </si>
  <si>
    <t>Acute intoxication due to the combined effects of cocaine, fentanyl, para-fluorofentanyl, clonazepam, gabapentin, and bupropion</t>
  </si>
  <si>
    <t>Acute Fentanyl, Heroin, Cocaine and Cocoethylene Intoxication</t>
  </si>
  <si>
    <t>EAST WOODSTOCK</t>
  </si>
  <si>
    <t>Opiate and Alcohol Abuse</t>
  </si>
  <si>
    <t>Acute Combined Oxycodone, Hydrocodone, Oxymorphone and Alcohol Toxicities</t>
  </si>
  <si>
    <t>EAST WOODSTOCK, CT
(41.983601, -71.977798)</t>
  </si>
  <si>
    <t>East Woodstock, CT
(41.983601, -71.977798)</t>
  </si>
  <si>
    <t>Acute Intoxication Combined Effects of Ethanol and Chlordiazepoxide</t>
  </si>
  <si>
    <t>combined alcohol and medications</t>
  </si>
  <si>
    <t>Acute Intoxication the Combined Effects of Oxycodone, Clonazepam and Alcohol</t>
  </si>
  <si>
    <t>Acute intoxication due to the combined effects of morphine, ethanol and phencyclidine</t>
  </si>
  <si>
    <t>PCP, MORPHINE NOS</t>
  </si>
  <si>
    <t>DUSTER</t>
  </si>
  <si>
    <t>Acute Intoxication Fromt the Combined Effects of Methadone, Buprenorphine and Temazepam</t>
  </si>
  <si>
    <t>Acute Intoxication From the Combined Effects of Cocaine, Cocaethylene, Fentanyl, Xylazine, Alcohol, Carbamazepine, and Despropionyl Fentanyl (4-ANPP)</t>
  </si>
  <si>
    <t>Acute intoxication due to the combined effects of fentanyl, acetyl fentanyl, cyclobenzaprine, hydroxyzine, and gabapentin</t>
  </si>
  <si>
    <t>Acute Intoxication by the Combined Effects of Alprazolam, Xylazine, Gabapentin, Oxycodone, and Fentanyl</t>
  </si>
  <si>
    <t>Higganum, CT
(41.4968, -72.558686)</t>
  </si>
  <si>
    <t>Multidrug Toxicity Including Cocaine, Fentanyl, Amphetamine, and Morphine</t>
  </si>
  <si>
    <t>Ethanol and Oxycodone Intoxication</t>
  </si>
  <si>
    <t>Acute Intoxication due to the Combined Effects of Heroin, Hydroxyzine, and Oxycodone</t>
  </si>
  <si>
    <t>WATERBURY, CT</t>
  </si>
  <si>
    <t>Intoxication due to the Combined Effects of Methadone and Heroin</t>
  </si>
  <si>
    <t>WATERBURY, CT, CT
(41.554261, -73.043069)</t>
  </si>
  <si>
    <t>Acute IntoxicationCombined Effects of Ethanol and Cocaine</t>
  </si>
  <si>
    <t>Acute Intoxication From The Combined Effects Of Fentanyl, Alcohol, Cyclobenzaprine, And Gabapentin</t>
  </si>
  <si>
    <t>Acute Intoxication from the Combined Effects of Heroin, Fentanyl, Metaxalone, Flecainide, Clonidine, and Duloxetine</t>
  </si>
  <si>
    <t>friends home</t>
  </si>
  <si>
    <t>Neighbor's Front Yard</t>
  </si>
  <si>
    <t>Lorazepam, Fentanyl, Hydroxyzine and Clonazepam Intoxication</t>
  </si>
  <si>
    <t>Acute Intoxication From The Combined Effects Of Fentanyl And Metoprolol</t>
  </si>
  <si>
    <t>Acute Thrombus Of Right Coronary Artery Hypertensive And Atherosclerotic Cardiovascular Disease</t>
  </si>
  <si>
    <t>Acute Cocaine Intoxication, Diabetes Mellitus</t>
  </si>
  <si>
    <t>Acute Fentanyl and Heroin Toxicities</t>
  </si>
  <si>
    <t>Acute Intoxication due to the Combined Effects of Heroin, Cocaine and Alprazolam</t>
  </si>
  <si>
    <t>BLUFFTON</t>
  </si>
  <si>
    <t>Acute Intoxication by the Combined Effects of Fentanyl, Heroin, and Alcohol</t>
  </si>
  <si>
    <t>Hepatic Cirrhosis; Hypertensive Cardiovascular Disease</t>
  </si>
  <si>
    <t>Acute heroin and ethanol toxicities</t>
  </si>
  <si>
    <t>Abused medications</t>
  </si>
  <si>
    <t>Acute intoxication due to the combined effects of Methadone and Oxycodone</t>
  </si>
  <si>
    <t>Cardiac Hypertrophy, Sleep Apnea</t>
  </si>
  <si>
    <t>Acute and Chronic Substance Abuse (Opioids, Methadone, Clonazepam, Cocaine)</t>
  </si>
  <si>
    <t>Acute intoxication due to the combined effects of fentanyl, heroin, benzodiazepines, and ethanol</t>
  </si>
  <si>
    <t>Acute Intoxication                                                                               Combined Effects of Benzodiazepines and Hydrocodone</t>
  </si>
  <si>
    <t>Acute Intoxication Due To The Combined Effects Of Heroin And Fentanyl</t>
  </si>
  <si>
    <t>Took prescription medications, synthetic opioid, and ethanol</t>
  </si>
  <si>
    <t>Multidrug Toxicity Including Ethanol, Fentanyl, Acetyl Fentanyl, Hydrocodone, and Oxycodone</t>
  </si>
  <si>
    <t>Acute Intoxication Due To The Combined Effects Of Fentanyl, Xylazine, Morphine (Heroin), Hydroxyzine And Cyclobenzaprine</t>
  </si>
  <si>
    <t>Multidrug Toxicity Including Ethanol, Fentanyl, 4-ANPP, Xylazine, Citalopram, and Aripiprazole</t>
  </si>
  <si>
    <t>Acute Intoxication Combined Effects of Nordiazepam, Alprazolam, Cocaine, and Oxycodone</t>
  </si>
  <si>
    <t>Acute Intoxication Combined Effects of Cocaine, Phencyclidine, Fentanyl, and Heroin</t>
  </si>
  <si>
    <t>Acute Intoxication Due to the Combined Effects of Benzodiazepines and heroin</t>
  </si>
  <si>
    <t>Acute Intoxication Due To The Combined Effects Of Fentanyl, Heroin And Xylazine</t>
  </si>
  <si>
    <t>Acute intoxication due to the combined effects of alcohol and Clonazepam</t>
  </si>
  <si>
    <t>Acute Intoxication From the Combined Effects of Tramadol, Gabapentin, 7-Amino Clonazepam, Duloxetine, and Mirtazapine</t>
  </si>
  <si>
    <t>Acute Intoxication Due To The Combined Effects Of Fentanyl, Para-Fluorofentanyl, And Ethanol</t>
  </si>
  <si>
    <t>Acute Intoxication From the Combined Effects of Cocaine, Methadone, Diazepam, Alprazolam, and Citalopram/Escitalopram</t>
  </si>
  <si>
    <t>Acute Intoxication Due to the Combined Effects of Cocaine, Ethanol, Hydrocodone, and Oxycodone</t>
  </si>
  <si>
    <t>Multidrug Toxicity Including Fentanyl, 4-ANPP, Ethanol, Citalopram, Diphenhydramine, Risperidone, and Trazodone</t>
  </si>
  <si>
    <t>Acute Intoxication due to the Combined Effects of Heroin and Acetyl Fentanyl</t>
  </si>
  <si>
    <t>PEPPERELL</t>
  </si>
  <si>
    <t>Acute Intoxication Due To The Combined Effects Of Fentanyl, Methamphetamine, And Amphetamine</t>
  </si>
  <si>
    <t>Hypertension, Obesity</t>
  </si>
  <si>
    <t>Acute IntoxicationCombined Effects of Cocaine, Lamotrigine, Aripiprazole, Diphenhydramine, and Fentanyl</t>
  </si>
  <si>
    <t>Commercial garage</t>
  </si>
  <si>
    <t>Acute Cocaine, Fentanyl and Alcohol Toxicities</t>
  </si>
  <si>
    <t>Complications of Diabetes Mellitus, Atherosclerosis and Hypertensive Cardiovascular Disease</t>
  </si>
  <si>
    <t>Acute Intoxication Due To The Combined Effects of Cocaine and Heroin</t>
  </si>
  <si>
    <t>Acute Intoxication by the Combined Effects of Fentanyl and Methadone (EDRS)</t>
  </si>
  <si>
    <t>Acute Intoxication Combined Effects Of Ethanol, Cocaine, Metylphenidate, Ritalinic Acid, Amitriptyline, Buspirone, Cyclobenzaprine, Citalopram/Escitalopram, And Fentanyl</t>
  </si>
  <si>
    <t>Acute Intoxication due to the Combined Effects ofHeroin, Fentanyl, Cocaine, and Clonazepam</t>
  </si>
  <si>
    <t>Acute and Chronic Substance Abuse (Cocaine, Buprenorphine, Diazepam, and Fentanyl Analog)</t>
  </si>
  <si>
    <t>PITTSFIELD</t>
  </si>
  <si>
    <t>Acute Fentanyl and Alprazolam Intoxication</t>
  </si>
  <si>
    <t>ACUTE INTOXICATION DUE TO THE COMBINED EFFECTS OF FENTANYL, COCAINE AND SERTRALINE</t>
  </si>
  <si>
    <t>Acute intoxication due to the combined effects of heroin, Alprazolam and Clonazepam</t>
  </si>
  <si>
    <t>EAST MEADOW</t>
  </si>
  <si>
    <t>EAST MEADOW, CT
(41.252848, -73.297472)</t>
  </si>
  <si>
    <t>Acute Intoxication From the Combined Effects of Fentanyl, Heroin, Methadone, Carbamazapine, Gabapentin, and 4-ANPP</t>
  </si>
  <si>
    <t>SANTA CRUZ</t>
  </si>
  <si>
    <t>Father's Summer cottage</t>
  </si>
  <si>
    <t>SANTA CRUZ, CT
(41.896099, -72.553101)</t>
  </si>
  <si>
    <t>DEER LODGE</t>
  </si>
  <si>
    <t>Cocaine, Fentanyl, Heroin, and Alcohol Intoxication</t>
  </si>
  <si>
    <t>Acute Intoxication due to the Combined Effects of para-Fluorobutyryl Fentanyl, Cocaine and Alcohol</t>
  </si>
  <si>
    <t>Acute Intoxication From the Combined Effects of Cocaine, Fentanyl,Diphenhydramine, Zolpidem, and Clonazepam</t>
  </si>
  <si>
    <t>Halfway house</t>
  </si>
  <si>
    <t>Acute Intoxication By The Combined Effects Of Fentanyl, Heroin, Alcohol, Diazepam, Tramadol, Cyclobenzaprine, And Buspirone</t>
  </si>
  <si>
    <t>Acute Intoxication due to the Combined Effects of Cocaine, Diphenhydramine, Doxylamine, and Fentanyl</t>
  </si>
  <si>
    <t>Acute Intoxication due to the Combined Effects ofBuprenorphine and Cyclobenzaprine</t>
  </si>
  <si>
    <t>Acute Intoxication from the Combined Effects of Morphine, Hydrocodone, Mirtazepine, Diphenhydramine and Paroxetine</t>
  </si>
  <si>
    <t>Commercial Art Studio</t>
  </si>
  <si>
    <t>Benzodiazepines, Ethanol, and Heroin</t>
  </si>
  <si>
    <t>Acute intoxication due to the combined effects of cocaine, fentanyl, buprenorphine, and sertraline</t>
  </si>
  <si>
    <t>Complications of Multidrug Toxicity Including Ethanol, Fentanyl, para-Fluorofentanyl, and Morphine</t>
  </si>
  <si>
    <t>EAST HARTLAND</t>
  </si>
  <si>
    <t>Intoxication due to the Combined Effects of Oxycodone and 7-Amino Clonazepam</t>
  </si>
  <si>
    <t>EAST HARTLAND, CT
(41.998901, -72.9058)</t>
  </si>
  <si>
    <t>East Hartland, CT
(41.998901, -72.9058)</t>
  </si>
  <si>
    <t>Substance Abuse (Injection)</t>
  </si>
  <si>
    <t>Morphine Toxicity</t>
  </si>
  <si>
    <t>Acute Intoxication due to the Combined Effects of Fluorobutyryl Fentanyl, Heroin, and Ethanol</t>
  </si>
  <si>
    <t>Acute Intoxication by the Combined Effects of Fentanyl and Trazodone</t>
  </si>
  <si>
    <t>Acute Intoxication by the Combined Effects of Cocaine, Tramadol, Fentanyl, Acetyl Fentanyl, and Heroin</t>
  </si>
  <si>
    <t>ACUTE COMBINED HEROIN AND COCAINE TOXICITIES, DIAZEPAM, LAMOTRIGINE AND VENLAFAXINE USE</t>
  </si>
  <si>
    <t>WHEELERSBURG</t>
  </si>
  <si>
    <t>SCIOTO</t>
  </si>
  <si>
    <t>Hampton Inn</t>
  </si>
  <si>
    <t>Atherosclerotic cardiovascular disease</t>
  </si>
  <si>
    <t>Acute fentanyl intoxication, Obesity</t>
  </si>
  <si>
    <t>Acute fentanyl intox</t>
  </si>
  <si>
    <t>North Windham, CT
(41.749401, -72.154999)</t>
  </si>
  <si>
    <t>Acute Intoxication Combined Effects Of Ethanol, Para-Fluorofentanyl, Clonazepam, Tramadol, Fentanyl, And Acetyl Fentanyl</t>
  </si>
  <si>
    <t>Multidrug Toxicity Including Fentanyl, 4-ANPP, Oxycodone, Gabapentin, and Clonazepam Metabolite</t>
  </si>
  <si>
    <t>HAWAIIAN GARDENS</t>
  </si>
  <si>
    <t>LOS ANGELES</t>
  </si>
  <si>
    <t>HAWAIIAN GARDENS, CT
(41.9767, -72.779404)</t>
  </si>
  <si>
    <t>Acute Intoxication From the Combined Effects of Hydrocodone, Alcohol,Lamotrigine, Levetracetam, and Fluoxetine</t>
  </si>
  <si>
    <t>Acute intoxication due to the combined effects of fentanyl, xylazine, oxycodone, and ethanol</t>
  </si>
  <si>
    <t>Acute Intoxication By The Combined Effects Of Gabapentin And Fentanyl</t>
  </si>
  <si>
    <t>Acute intoxication due to the combined effects of fentanyl, cocaine, and gabapentin</t>
  </si>
  <si>
    <t>Complications of Acute Fentanyl and Heroin Intoxication</t>
  </si>
  <si>
    <t>Acute Intoxication due to the Combined Effects of Fentanyl,Acetyl Fentanyl, Cocaine, Ethanol, Diphenhydramine, and Nortriptyline</t>
  </si>
  <si>
    <t>Acute intoxication due to the combined effects of heroin, Lorazepam, Topiramate and Quetiapine</t>
  </si>
  <si>
    <t>Acute Tramadol, Alprazolam, and Cyclobenazprine Toxicities</t>
  </si>
  <si>
    <t>Acute Intoxication The Combined Effects of Ethanol and Heroin</t>
  </si>
  <si>
    <t>Acute intoxication due to the combined effects of fentanyl, methadone, and cocaine</t>
  </si>
  <si>
    <t>Acute Intoxication due to the Combined Effects of Fentanyl, Cocaine and Cyclobenzaprine</t>
  </si>
  <si>
    <t>Acute Ethanol And Alprazolam Intoxication</t>
  </si>
  <si>
    <t>Advanced Motel</t>
  </si>
  <si>
    <t>Inhaling 1,1-DIFLUOROETHANE</t>
  </si>
  <si>
    <t>ACUTE 1,1-DIFLUOROETHANE TOXICITY, ALCOHOL, ALPRAZOLAM, DIPHENHYDRAMINE, AMPHETAMINE USE</t>
  </si>
  <si>
    <t>difluro</t>
  </si>
  <si>
    <t>NEW CANNAN</t>
  </si>
  <si>
    <t>Acute Ethanol and Gamma-Hydroxybutyrate Intoxication</t>
  </si>
  <si>
    <t>New Cannan, CT
(41.148498, -73.493705)</t>
  </si>
  <si>
    <t>Acute Intoxication By The Combined Effects Of Cocaine, Fentanyl, Acetyl Fentanyl, And Oxycodone</t>
  </si>
  <si>
    <t>Acute Intoxication Due To The Combined Effects Of Fentanyl, Xylazine, Oxycodone, Mitragynine, And Clonazepam</t>
  </si>
  <si>
    <t>Acute Intoxication From the Combined Effects of Cocaine, Cocaethylene, Fentanyl, Pheniramine, and 4-ANPP</t>
  </si>
  <si>
    <t>Acute Tramadol Intoxication</t>
  </si>
  <si>
    <t>Acute Intoxication From the Combined Effects of Fentanyl, Heroin, Amphetamine, Bupropion, and Doxepin</t>
  </si>
  <si>
    <t>Acute Intoxication Due To The Combined Effects Of Fentanyl, Heroin, Cocaine, And Ethanol</t>
  </si>
  <si>
    <t>Acute Intoxication due to the Combined Effects of 7-Amino Clonazepam, Cocaine, Diphenhydramine, and Fentanyl</t>
  </si>
  <si>
    <t>ACUTE HEROIN TOXICITY ASSOCIATED WITH DIPHENHYDRAMINE, BUPROPION AND HALOPERIDOL USE</t>
  </si>
  <si>
    <t>INGESTED MEDICATIONS</t>
  </si>
  <si>
    <t>ACUTE INTOXICATION DUE TO THE COMBINED EFFECTS OF TRAMADOL, AMPHETAMINE, DOXYLAMINE, AND PHENYLPROPANOLAMINE</t>
  </si>
  <si>
    <t>ACUTE INTOXICATION DUE TO THE COMBINED EFFECTS OF COCAINE, HEROIN and CLONAZEPAM</t>
  </si>
  <si>
    <t>NEWPORT</t>
  </si>
  <si>
    <t>Bathroom</t>
  </si>
  <si>
    <t>Acute Intoxication due to the Combined Effects of Fentanyl, Heroin, Alcohol and Diphenhydramine</t>
  </si>
  <si>
    <t>NEWPORT, CT
(41.667528, -72.783437)</t>
  </si>
  <si>
    <t>Public Restroom</t>
  </si>
  <si>
    <t>Acute Intoxication Due To The Combined Effects of Heroin, Fentanyl, Oxycodone and Alprazolam</t>
  </si>
  <si>
    <t>Acute Heroin and Probable Acetyl Fentanyl Intoxication</t>
  </si>
  <si>
    <t>Multidrug Toxicity Including Fentanyl, 4-ANPP, and Gabapentin</t>
  </si>
  <si>
    <t>Acute Intoxication Combined Effects of Ethanol, Diazepam, and Fentanyl</t>
  </si>
  <si>
    <t>Acute Morphine (from Poppy) and Cocaine Intoxication</t>
  </si>
  <si>
    <t>BREWSTER</t>
  </si>
  <si>
    <t>Acute intoxication due to the combined effects of heroin, fentanyl, acetylfentanyl, and clonazepam</t>
  </si>
  <si>
    <t>BREWSTER, CT
(41.673037, -72.945791)</t>
  </si>
  <si>
    <t>Acute Intoxication due to the Combined Effects of Cocaine, Fentanyl, Hydroxyzine, and Lorazepam</t>
  </si>
  <si>
    <t>Acute Intoxication From the Combined Effects of Fentanyl, Heroin, and diphenhydramine</t>
  </si>
  <si>
    <t>Multidrug Toxicity Including Cocaine, Fentanyl, 4-ANPP, And Heroin</t>
  </si>
  <si>
    <t>Acute Intoxication From The Combined Effects of Fentanyl and Acetyl Fentanyl</t>
  </si>
  <si>
    <t>Methadone, alprazolam</t>
  </si>
  <si>
    <t>Acute Intoxication by the Combined Effects of Fentanyl, Hydroxyzine, and Oxycodone</t>
  </si>
  <si>
    <t>Multidrug Toxicity Including Cocaine, Diazepam, Nordiazepam, and Alprazolam</t>
  </si>
  <si>
    <t>Complications Following Acute Intoxication due to the Combined Effects of Fentanyl, Heroin and Alcohol</t>
  </si>
  <si>
    <t>Acute Intoxication due to the Combined Effects of Heroin, Oxycodone and Alprazolam</t>
  </si>
  <si>
    <t>Acute Intoxication due to the Combined Effects of Cocaine, Fentanyl, Hydroxyzine, and Oxycodone</t>
  </si>
  <si>
    <t>Used Cocaine, Heroin and Fentanyl</t>
  </si>
  <si>
    <t>Cocaine, Heroin and Fentanyl Toxicities</t>
  </si>
  <si>
    <t>USA</t>
  </si>
  <si>
    <t>Intoxication due to the Combined Effects of Cocaine, Methadone, Nortripyline, and Mirtazapine</t>
  </si>
  <si>
    <t>Acute Intoxication by the Combined Effects of Fentanyl, Cocaine, Buprenorphine and Gabapentin</t>
  </si>
  <si>
    <t>Acute Intoxication by the Combined Effects of Fentanyl, para-Fluorofentanyl, Cocaine, Phencyclidine, Hyroxyzine, and Alprazolam</t>
  </si>
  <si>
    <t>Combined Effects of Clonazepam, Cocaine, Amitriptyline, Aripiprazole, and Heroin</t>
  </si>
  <si>
    <t>Acute Intoxication Combined Effects of Cocaine, Duloxetine, Amitriptyline, Resperidone, and Oxycodone</t>
  </si>
  <si>
    <t>Acute Intoxication the Combined Effects of Fentanyl and Cocaine</t>
  </si>
  <si>
    <t>Fentanyl and Hydroxyzine Toxicity</t>
  </si>
  <si>
    <t>ACUTE COMBINED FENTANYL, ACETYL FENTANYL, COCAINE AND CITALOPRAM TOXICITY</t>
  </si>
  <si>
    <t>Acute Intoxication from the Combined Effects of Fentanyl and Diazepam</t>
  </si>
  <si>
    <t>Acute Intoxication From the Combined Effects of Cocaine, Alprazolam,Hydroxyzine, Trazodone, and Mirtazapine</t>
  </si>
  <si>
    <t>Acute Intoxication Combined Effects Of Fentanyl, Etizolam, And Heroin</t>
  </si>
  <si>
    <t>Acute intoxication due to the combined effects of fentanyl, morphine, and alprazolam</t>
  </si>
  <si>
    <t>Ingested medications, alcohol</t>
  </si>
  <si>
    <t>OXYCODONE TOXICITY, ALCOHOL AND ALPRAZOLAM USE</t>
  </si>
  <si>
    <t>Acute Intoxication From the Combined Effects of Fentanyl, Alcohol and Duloxetine</t>
  </si>
  <si>
    <t>Acute Intoxication Due To The Combined Effects Of Heroin, Fentanyl, And Tramadol</t>
  </si>
  <si>
    <t>Drug and alcohol abuse</t>
  </si>
  <si>
    <t>Multidrug Toxicity Including Ethanol, Cocaine, Cocaethylene, para-Fluorobutyryl Fentanyl, Heroin, and Olanzapine</t>
  </si>
  <si>
    <t>Acute Intoxication due to the Combined Effects of Alcohol, Lorazepam, Clonazepam and Zolpidem</t>
  </si>
  <si>
    <t>Brother's Residence</t>
  </si>
  <si>
    <t>Acute Fentanyl And Alcohol Intoxication</t>
  </si>
  <si>
    <t>Combined Effects of Diazepam, Oxazepam, Temazepam, Olanzapine, Tramadol, and Heroin</t>
  </si>
  <si>
    <t>intox</t>
  </si>
  <si>
    <t>Acute Intoxication due to the Combined Effects ofAcetyl Fentanyl, Alprazolam, Fentanyl, Heroin, and Methadone</t>
  </si>
  <si>
    <t>Intoxication due to the Combined Effects of Ethanol, Fentanyl, and Heroin</t>
  </si>
  <si>
    <t>Acute Fentanyl and Alcohol Toxicities</t>
  </si>
  <si>
    <t>Inhalation of Dust Off</t>
  </si>
  <si>
    <t>Acute Intoxication due to the Combined Effects of Ethanol, Lorazepam, Fentanyl, and Morphine</t>
  </si>
  <si>
    <t>Acute IntoxicationCombined Effects of Alprazolam, Atomoxetine, Imipramine, Dextromethorphan, and Loperamide</t>
  </si>
  <si>
    <t>Acute Intoxication by the Combined Effects of Fentanyl, Heroin and Alcohol</t>
  </si>
  <si>
    <t>Intoxication due to the Combined Effects of Cocaine, Methadone, Bupropion, Duloxetine, Topiramate, and Ethanol</t>
  </si>
  <si>
    <t>Multidrug Toxicity Including Ethanol, Heroin, Alprazolam, and Sertraline</t>
  </si>
  <si>
    <t>Multidrug Toxicity Including Cocaethylene, Methadone, Quetiapine, and Hydroxyzine</t>
  </si>
  <si>
    <t>Toxic effects of ethanol and prescription medications</t>
  </si>
  <si>
    <t>Multidrug Toxicity Including Ethanol, Gabapentin, Amitriptyline, Oxycodone, and Diazepam</t>
  </si>
  <si>
    <t>Fentanyl, Heroin, And Clonazepam</t>
  </si>
  <si>
    <t>Acute intoxication due to the combined effects of fentanyl and tramadol</t>
  </si>
  <si>
    <t>Acute Intoxication Cocaine and Fentanyl Toxicity</t>
  </si>
  <si>
    <t>Acute Intoxication by the Combined Effects of Fentanyl, Cocaine, and Tramadol</t>
  </si>
  <si>
    <t>Intoxication due to the combined effects of Ethanol, Lorazepam, Citalopram/Escitalopram, and Tramadol</t>
  </si>
  <si>
    <t>Multidrug Toxicity Including Cocaine, Fentanyl, 4-ANPP, Methadone, Gabapentin, Diphenhydramine, And Morphine</t>
  </si>
  <si>
    <t>Temporary Residence</t>
  </si>
  <si>
    <t>Acute Intoxication From the Combined Effects of Fentanyl and Levetiracetam</t>
  </si>
  <si>
    <t>Multidrug Toxicity Including Heroin, Cocaine, Methadone, Fentanyl, and Acetyl Fentanyl</t>
  </si>
  <si>
    <t>Multidrug Toxicity Including Ethanol, Cocaine, Cocaethylene, Methamphetamine, Fentanyl, and 4-ANPP</t>
  </si>
  <si>
    <t>Acute Intoxication due to the Combined Effects of Acetyl Fentanyl, Ethanol, and Fentanyl</t>
  </si>
  <si>
    <t>Acute Intoxication the Combined Effects of Cocaine, Olanzapine, Fentanyl, Amitriptyline and Heroin</t>
  </si>
  <si>
    <t>Acute intoxication due to the combined effects of methadone, morphine, Alprazolam and amphetamine</t>
  </si>
  <si>
    <t>Acute Intoxication Due To The Combined Effects Of Fentanyl, Cocaine, Hydrocodone, And Ethanol</t>
  </si>
  <si>
    <t>Acute Intoxication by the Combined Effects of Ethanol and Cocaine</t>
  </si>
  <si>
    <t>ESSEX, CT
(41.35324000000003, -72.39086999999995)</t>
  </si>
  <si>
    <t>Acute intoxication due to the combined effects of heroin, Fentanyl, Zolpidem and ethanol</t>
  </si>
  <si>
    <t>Acute Intoxication Due To The Combined Effects Of Fentanyl, Ethanol, And Gabapentin</t>
  </si>
  <si>
    <t>Acute Intoxication From the Combined Effects of Cocaine, Fentanyl, 7-Amino Clonazepam, Clonidine, Olanzapine, Mirtazapine, and Escitalopram</t>
  </si>
  <si>
    <t>Acute Intoxication due to the Combined Effects of Fentanyl,Heroin, and Diphenhydramine</t>
  </si>
  <si>
    <t>End stage kidney disease, chronic cocaine use</t>
  </si>
  <si>
    <t>DIPHENHY</t>
  </si>
  <si>
    <t>Acute Intoxication Due To The Combined Effects Of Fentanyl, Heroin, Cocaine, Methadone, And Xylazine</t>
  </si>
  <si>
    <t>Acute Combined Tramadol, Alcohol and Alprazolam Toxicities</t>
  </si>
  <si>
    <t>Acute Intoxication The Combined Effects of Clonazepam, Methadone, Fentanyl, and Heroin</t>
  </si>
  <si>
    <t>Acute intoxication due to the combined effects of fentanyl, hydrocodone, hydroxyzine, diphenhydramine, and duloxetine</t>
  </si>
  <si>
    <t>Alprazolam and Hydrocodone Intoxication</t>
  </si>
  <si>
    <t>Used Oxymorphone</t>
  </si>
  <si>
    <t>Oxymorphone Toxicity</t>
  </si>
  <si>
    <t>Acute Intoxication Due to the Combined Effects of Fentanyl, Citalopram, Aripiprazole, Trazodone and Clonazepam</t>
  </si>
  <si>
    <t>Acute intoxication due to the combined effects of cocaine, fentanyl, and amphetamine</t>
  </si>
  <si>
    <t>Complications of Acute Intoxication due to the Combined Effects of Heroin, Diphenhydramine and Alcohol</t>
  </si>
  <si>
    <t>ACUTE FENTANYL INTOXICATION</t>
  </si>
  <si>
    <t>Abandoned Garage</t>
  </si>
  <si>
    <t>Acute Intoxiction From the Combined Effects of Cocaine, Heroin, and Phencyclidine</t>
  </si>
  <si>
    <t>Acute Intoxication Due To The Combined Effects Of Methadone, Sertraline, Gabapentin, Diazepam, Hydroxyzine, Escitalopram, Clonidine, Lamotrigine, And Alcohol</t>
  </si>
  <si>
    <t>Acute intoxication due to the combined effects of fentanyl, gabapentin, paroxetine, and chlorpheniramine</t>
  </si>
  <si>
    <t>Acute intoxication due to the combined effects of fentanyl, cocaine, diphenhydramine, tramadol, and ethanol</t>
  </si>
  <si>
    <t>Acute Intoxication due the Combined Effects of Cocaine and Ethanol</t>
  </si>
  <si>
    <t>Heroin toxicity</t>
  </si>
  <si>
    <t>Acute Intoxication by the Combined Effects of Ethanol, Cocaine, Tramadol, Xylazine, and Fentanyl</t>
  </si>
  <si>
    <t>Cemetery</t>
  </si>
  <si>
    <t>Aortic dissection due to acute cocaine intoxication</t>
  </si>
  <si>
    <t>Acute Intoxication From the Combined Effects of Cocaine, Fentanyl, Clonazepam, Hydroxyzine, Fluoxetine, Doxepin, 10-Hydroxycarbamazepine, and Despropionyl Fentanyl (4-ANPP)</t>
  </si>
  <si>
    <t>Ingested prescription medications</t>
  </si>
  <si>
    <t>Chronic Obstructive Pulmonary Disease with Cardiac Hypertrophy</t>
  </si>
  <si>
    <t>Obesity, Methadone, Alprazolam and Clonazepam Intoxication</t>
  </si>
  <si>
    <t>Intoxication due to the Combined Effects of Nordiazepam, Clonazepam, Alprazolam, Olanzapine, Risperidone, and 9-Hydroxyrisperidone</t>
  </si>
  <si>
    <t>Acute Intoxication The Combined Effects of Heroin, Hydrocodone, and Lorazepam</t>
  </si>
  <si>
    <t>Lake or Pond</t>
  </si>
  <si>
    <t>Submerged in Water While Intoxicated</t>
  </si>
  <si>
    <t>Drowning Complicating Acute Intoxication From the Combined Effects of</t>
  </si>
  <si>
    <t>The Combined Effects of Fentanyl, Heroin and Cocaine</t>
  </si>
  <si>
    <t>Intraparenchymal Pontine Hemorrhage/Acute Cocaine</t>
  </si>
  <si>
    <t>Acute Intoxication from the Combined Effects of Cocaine, Heroin, and Alcohol</t>
  </si>
  <si>
    <t>Uncle's House</t>
  </si>
  <si>
    <t>Acute Intoxication due to the Combined Effects of Ethanol, Fentanyl, and Xylazine</t>
  </si>
  <si>
    <t>Multidrug Toxicity Including Fentanyl, 4-ANPP, Amphetamine, and Norbuprenorphine</t>
  </si>
  <si>
    <t>Atherosclerotic Cardiovascular and Chronic Obstructive Pulmonary</t>
  </si>
  <si>
    <t>Multidrug Toxicity Including Cocaine, Fentanyl, 4-ANPP, and Oxycodone</t>
  </si>
  <si>
    <t>MAMARONECK</t>
  </si>
  <si>
    <t>ACUTE HEROIN TOXICITY ASSOCIATED WITH AMPHETAMINE AND ALPRAZOLAM USE</t>
  </si>
  <si>
    <t>Acute Intoxication Combined Effects of Xylazine and Fentanyl</t>
  </si>
  <si>
    <t>Acute Drug Intoxication Including Phencyclidine</t>
  </si>
  <si>
    <t>Acute Intoxication From the Combined Effects of Cocaine, Heroin, Codeine, Tramadol, and Alcohol</t>
  </si>
  <si>
    <t>Complications Of Acute And Chronic Substance Use (Amphetamines And Cocaine)</t>
  </si>
  <si>
    <t>Fentanyl and Methadone Toxicity</t>
  </si>
  <si>
    <t>Acute Intoxication by the Combined Effects of Fentanyl and Tramadol</t>
  </si>
  <si>
    <t>Girlfriend's apt.</t>
  </si>
  <si>
    <t>Acute Fentanyl, Heroin and Alcohol Intoxication</t>
  </si>
  <si>
    <t>Daughters Home</t>
  </si>
  <si>
    <t>Acute Intoxication Combined Effects of Fentanyl and Acetyl Fentanyl</t>
  </si>
  <si>
    <t>Complications of Cocaine Intoxication</t>
  </si>
  <si>
    <t>Acute Intoxication Due to the Combined Effects of Heroin and Ethanol</t>
  </si>
  <si>
    <t>Warren, CT
(41.744496, -73.348848)</t>
  </si>
  <si>
    <t>Acryl Fentanyl and Oxycodone, recent cocaine</t>
  </si>
  <si>
    <t>Complications of Phencyclidine Toxicity</t>
  </si>
  <si>
    <t>Multidrug Toxicity Including Ethanol, Fentanyl, Acetyl Fentanyl, Citalopram, Diphenhydramine, and Risperidone</t>
  </si>
  <si>
    <t>Acute Intoxication From the Combined Effects of Heroin, Clonazepam, and pseudoephedrine</t>
  </si>
  <si>
    <t>Acute Intoxication due to the Combined Effects of Oxycodone, Lorazepam and Hydroxyzine</t>
  </si>
  <si>
    <t>Acute intoxication due to the combined effects of cocaine, fentanyl, xylazine, oxycodone, and carisoprodol</t>
  </si>
  <si>
    <t>Bronchopneumonia with Consolidation due to Acute Oxycodone, Duloxetine, Temazepam and Diazepam Intoxication</t>
  </si>
  <si>
    <t>Acute Intoxication due to the Combined Effects of Fentanyl, Alprazolam and Etizolam</t>
  </si>
  <si>
    <t>Multidrug Toxicity Including Fentanyl, 4-ANPP, And Methadone</t>
  </si>
  <si>
    <t>Recent Cocaine Use, Cardiomegaly</t>
  </si>
  <si>
    <t>Acute Intoxication From the Combined Effects of Cocaine, Fentanyl, Nordiazepam, Chlordiazepoxide, Lorazepam, and 7-Amino Clonazepam</t>
  </si>
  <si>
    <t>Acute intoxication by the combined effects of fentanyl and xylazine.</t>
  </si>
  <si>
    <t>Acute Intoxication From The Combined Effects Of Cocaine, Fentanyl, Acetyl Fentanyl, And Despropionyl Fentanyl (4-ANPP)</t>
  </si>
  <si>
    <t>Multidrug Toxicity Including Cocaine, Methamphetamine, Fentanyl, 4-ANPP,</t>
  </si>
  <si>
    <t>Acute Intoxication Byt The Combined Effects Of Cocaine And Fentanyl</t>
  </si>
  <si>
    <t>Acute Intoxication Combined Effects of Xylazine, Hydroxyzine, and Fentanyl</t>
  </si>
  <si>
    <t>INVER GROVE HEIGHTS</t>
  </si>
  <si>
    <t>DAKOTA</t>
  </si>
  <si>
    <t>MN</t>
  </si>
  <si>
    <t>Acute Intoxication Due To The Combined Effects Of Cocaine and Ethanol</t>
  </si>
  <si>
    <t>FALLS VILLAGE</t>
  </si>
  <si>
    <t>Acute Intoxiation due to the combined effects of                                                                   Opioids and Clonazepam</t>
  </si>
  <si>
    <t>FALLS VILLAGE, CT
(41.955028, -73.355309)</t>
  </si>
  <si>
    <t>Acute Intoxication Combined Effects of Ethanol, Cocaine, Tramadol, and Fentanyl</t>
  </si>
  <si>
    <t>SCOTLAND</t>
  </si>
  <si>
    <t>Acute Intoxication From the Combined Effects of Fentanyl, Acetyl Fentanyl, Heroin, Hydrocodone, and Dihydrocodeine/Hydrocodol</t>
  </si>
  <si>
    <t>SCOTLAND, CT
(41.6975, -72.119465)</t>
  </si>
  <si>
    <t>Intoxication due to the Combined Effects of Cocaine, Alprazolam, and Methadone</t>
  </si>
  <si>
    <t>ACUTE COCAINE, HEROIN, METHAMPHETAMINE AND ALCOHOL TOXICITIES</t>
  </si>
  <si>
    <t>Acute intoxication by the combined effects of fentanyl, cocaethylene, alcohol and ketamine.</t>
  </si>
  <si>
    <t>Complications Of Acute Mixed Drug Intoxication Including Fentanyl, Cocaine, Clonazepam, Gabapentin, Duloxetine, Hydroxyzine, And Alcohol</t>
  </si>
  <si>
    <t>truck cab</t>
  </si>
  <si>
    <t>Acute Intoxication Due To The Combined Effects Of Fentanyl, Tramadol, And Diphenhydramine</t>
  </si>
  <si>
    <t>Public Park, Urban or Suburban</t>
  </si>
  <si>
    <t>Intoxication due to the combined effects of Fentanyl and Heroin</t>
  </si>
  <si>
    <t>Acute intoxication due to the combined effects of fentanyl, cocaine, amphetamine, and mitragynine</t>
  </si>
  <si>
    <t>Bubbles Car Wash</t>
  </si>
  <si>
    <t>Intoxication due to the Combined Effects of Morphine, Oxycodone, and Olanzapine</t>
  </si>
  <si>
    <t>morphine no 6mam</t>
  </si>
  <si>
    <t>Multidrug Toxicity Including Fentanyl, Duloxetine, Olanzapine, and Trazodone</t>
  </si>
  <si>
    <t>Acute intoxication the combined effects of fentanyl, methadone, cocaine, lamotrigine, and diazepam</t>
  </si>
  <si>
    <t>Acute Intoxication by the Combined Effects of Methadone, Fentanyl, and Heroin</t>
  </si>
  <si>
    <t>Acute Intoxication From the Combined Effects of Alprazolam, Methadone, Clonazepam, Topiramate, Quetiapine, Bupropion, and Tadalafil</t>
  </si>
  <si>
    <t>Acute Intoxication From the Combined Effects of Cocaine, Cocaethylene, Alcohol, Fentanyl, and 4-ANPP</t>
  </si>
  <si>
    <t>Acute Intoxication by the Combined Effects of Fentanyl, Alcohol, Tramadol, and Methamphetamine</t>
  </si>
  <si>
    <t>Acute intoxication due to the combined effects of Cocaine, Buprenorphine, Alprazolam and Clonazepam</t>
  </si>
  <si>
    <t>Acute Intoxication From the Combined Effects of Cocaine, Fentanyl, and heroin</t>
  </si>
  <si>
    <t>Acute Intoxication Combined Effects of Ethanol, Xylazine, Pseudoephedrine, Fentanyl, and Heroin</t>
  </si>
  <si>
    <t>Combined Acute Oxycodone and Alcohol Toxicities, Associated Therapeutic Citalopram Use</t>
  </si>
  <si>
    <t>Intoxication due to the combined effects of Tramadol and Diphenhydramine</t>
  </si>
  <si>
    <t>Acute Intoxication From the Combined Effects of Cocaine, Cocaethylene, Alcohol, and Clonazepam</t>
  </si>
  <si>
    <t>Diazepam, Oxycodone, and Hydromorphone Intoxication</t>
  </si>
  <si>
    <t>Acute intoxication due to the combined effects of fentanyl, heroin, oxycodone, and cocaine</t>
  </si>
  <si>
    <t>Complications of Acute Fentanyl and Acetyl Fentanyl Intoxication</t>
  </si>
  <si>
    <t>Complications of Acute Intoxication From the Combined Effects of Oxycodone, Oxymorphone, benzodiazepines</t>
  </si>
  <si>
    <t>Acute Intoxication from the Combined Effects of Fentanyl, Heroin, Diazepam and Clonazepam</t>
  </si>
  <si>
    <t>Acute IntoxicationCombined Effects of Alprazolam, Cocaine, Quetiapine, Dextromethorphan, Fentanyl, Acetyl Fentanyl, Amphetamine, and Heroin</t>
  </si>
  <si>
    <t>Intracerebral Hemorrhage Complicating Acute Intoxication Due To  The Combined Effects Of Cocaine, Heroin, Fentanyl, And Xylazine</t>
  </si>
  <si>
    <t>Infectious Complications Of Inflammatory Bowel Disease</t>
  </si>
  <si>
    <t>Acute Fentanyl And Methadone Intoxication</t>
  </si>
  <si>
    <t>MILLIKEN</t>
  </si>
  <si>
    <t>WELD</t>
  </si>
  <si>
    <t>CO</t>
  </si>
  <si>
    <t>Intoxication due to the Combined Effects of Fentanyl, Acetyl Fentanyl, Heroin and Hydromorphone</t>
  </si>
  <si>
    <t>heroin, fentanyl, benzo</t>
  </si>
  <si>
    <t>Acute and Chronic Substance Abuse (Cocaine and Methadone)</t>
  </si>
  <si>
    <t>Acute Intoxication Due to the Combined Effects of Fentanyl and Xylazine</t>
  </si>
  <si>
    <t>Acute Intoxication From The Combined Effects Of Fentanyl, Heroin, Alcohol, And 4-ANPP</t>
  </si>
  <si>
    <t>Acute Intoxication Combined Effects of Tramadol, Gabapentin, and Fentanyl</t>
  </si>
  <si>
    <t>Acute Intoxication by the Combined Effects of Alprazolam, Hydroxyzine, Oxycodone, and Oxymorphone</t>
  </si>
  <si>
    <t>Took Opioids</t>
  </si>
  <si>
    <t>Acute Intoxication By The Combined Effects Of Ethanol, 7-Amino Clonazepam, Xylazine, Hydroxyzine, Fentanyl, And Acetyl Fentanyl</t>
  </si>
  <si>
    <t>Acute intoxication due to the combined effects of  fentanyl, buprenorphine, and xylazine</t>
  </si>
  <si>
    <t>Acute Fentanyl and Heroin Intoxication with Recent Cocaine Use</t>
  </si>
  <si>
    <t>Hyperglycemia and Ketosis DM and acute cocaine intoxication</t>
  </si>
  <si>
    <t>JEWITT CITY</t>
  </si>
  <si>
    <t>Acute Intoxication due to the Combined Effects of Clonazepam, Citalopram/Escitalopram, Lamotrigine, Amphetamine, Diphenhydramine, Quetiapine, Morphine, and Oxycodone</t>
  </si>
  <si>
    <t>JEWITT CITY, CT
(41.606767, -71.98126)</t>
  </si>
  <si>
    <t>Emphysema, Non-Small Cell Lung Carcinoma</t>
  </si>
  <si>
    <t>Acute Intoxication Due to the Combined Effects of Ethanol, Hydroxyzine, and Oxycodone</t>
  </si>
  <si>
    <t>Acute Intoxication from the Combined Effects of Heroin, Citalopram, Doxepin, and Aripiprazole</t>
  </si>
  <si>
    <t>Acute Intoxication Cocaine, Ethanol, and Heroin</t>
  </si>
  <si>
    <t>Acute Intoxication due to the Combined Effects of Fentanyl, Cocaine, Alcohol, Hydroxyzine and Diphenhydramine</t>
  </si>
  <si>
    <t>Acute Intoxication Due To The Combined Effects Of Fentanyl, Cocaine, Alcohol, Clonazepam And Hydroxyzine</t>
  </si>
  <si>
    <t>Multidrug Toxicity Including Ethanol, Cocaine, Fentanyl, 4-ANPP, Xylazine, Cyclobenzaprine, And Trazodone</t>
  </si>
  <si>
    <t>Ingested Narcotic and Sedating Medications with Alcohol</t>
  </si>
  <si>
    <t>Acute Intoxication From the Combined Effects of Oxycodone, Oxymorphone, Zolpidem, Diphenhydramine, and Alcohol</t>
  </si>
  <si>
    <t>Acute Intoxication From the Combined Effects of Fentanyl, Xylazine, Amphetamine, Citalopram/Escitalopram, and Despropionyl Fentanyl (4-ANPP)</t>
  </si>
  <si>
    <t>Multidrug Toxicity Including Fentanyl, 4-ANPP, Mitragynine, And Clonazepam</t>
  </si>
  <si>
    <t>Acute Intoxication Combined Effects of Clonazepam, Carisoprodol, Meprobamate, Duloxetine, and Heroin</t>
  </si>
  <si>
    <t>Acute Intoxication From the Combined Effects of Cocaine, Cocaethylene, Fentanyl, Tramadol, Alcohol, and 4-ANPP</t>
  </si>
  <si>
    <t>Acute intoxication due to the combined effects of Fentanyl, Heroin, Oxycodone, and Phencyclidine</t>
  </si>
  <si>
    <t>Acute Intoxication by the Combined Effects of Fentanyl, Xylazine, para-Fluorofentanyl, Heroin, Cocaine, Alcohol, and Gabapentin</t>
  </si>
  <si>
    <t>Acute intoxication due to the combined effects of fentanyl, cocaine, ethanol, and loperamide</t>
  </si>
  <si>
    <t>GEORGETOWN</t>
  </si>
  <si>
    <t>WILLIAMSON</t>
  </si>
  <si>
    <t>Acute Intoxication due to the Combined Effects of Acetyl Fentanyl, Alprazolam, Clonazepam, Fentanyl, and Hydrocodone</t>
  </si>
  <si>
    <t>GEORGETOWN, CT
(41.255766, -73.434803)</t>
  </si>
  <si>
    <t>Acute Intoxication by the Combined Effects of Clonazepam, 7-Amino Clonazepam, Cocaine, Fentanyl, Amphetamine, and Heroin</t>
  </si>
  <si>
    <t>Acute Intoxication By The Combined Effects Of Cocaine And Alcohol</t>
  </si>
  <si>
    <t>The Inn</t>
  </si>
  <si>
    <t>Acute Intoxication From the Combined Effects of Cocaine, Cocaethylene, Fentanyl, Morphine, Alcohol, and 4-ANPP</t>
  </si>
  <si>
    <t>Acute Intoxication By The Combined Effecs Of Fentanyl, Hydromorphone, Diazepam, Xylazine And Alcohol.</t>
  </si>
  <si>
    <t>Acute Intoxication The Combined Effects of Fentanyl, Cocaine, and Heroin</t>
  </si>
  <si>
    <t>Acute Intoxication Combined Effects Of Cocaine, Tramadol, And Fentanyl</t>
  </si>
  <si>
    <t>Intoxication due to the Combined Effects of Alprazolam, Oxycodone, and Citalopram</t>
  </si>
  <si>
    <t>Fentanyl and Cocaine Intoxication</t>
  </si>
  <si>
    <t>NORTH SALEM</t>
  </si>
  <si>
    <t>NORTH SALEM, CT
(41.8978, -72.893097)</t>
  </si>
  <si>
    <t>Acute intoxication due to the combined effects of hydrocodone, hydromorphone, zolpidem, and citalopram/escitalopram</t>
  </si>
  <si>
    <t>Acute and Chronic Substance Abuse (Fentanyl and Cocaine)</t>
  </si>
  <si>
    <t>Acute Intoxication From the Combined Effects of Fentanyl, Alcohol,Hydroxyzine, and Alprazolam</t>
  </si>
  <si>
    <t>The Combined Effects of Fentanyl, Diphenhydramine, Cocaine and Heroin</t>
  </si>
  <si>
    <t>Multidrug Toxicity Including Fentanyl, Diphenhydramine, Buprenorphine, and Alprazolam</t>
  </si>
  <si>
    <t>Post Office</t>
  </si>
  <si>
    <t>Acute Intoxication By The Combined Effects Of Ethanol, Cocaine, Gabapentin, And Fentanyl</t>
  </si>
  <si>
    <t>Acute intoxication due to the combined effects of fentanyl, diazepam, and alcohol</t>
  </si>
  <si>
    <t>Acute intoxication due to the combined effects of heroin, Fentanyl, Oxycodone, Clonazepam and cocaine</t>
  </si>
  <si>
    <t>Acute Intoxication the Combined Effects of Heroin, Fentanyl, and Acetyl Fentanyl</t>
  </si>
  <si>
    <t>Acute Intoxication due to combined effects of Oxycodone, Morphine, Diazepam, Alprazolam, Quetiapine and Zolpidem</t>
  </si>
  <si>
    <t>MORPHINE RX</t>
  </si>
  <si>
    <t>Grantmoor Motel</t>
  </si>
  <si>
    <t>Acute Intoxication due to the Combined Effects of Fentanyl, Xylazine, and 7-Amino Clonazepam</t>
  </si>
  <si>
    <t>ACUTE COCAINE TOXICITY, NORDIAZEPAM AND CHLORPHENIRAMINE USE</t>
  </si>
  <si>
    <t>Acute Intoxication By The Combined Effects Of Ethanol, Cocaine, Amphetamine, And Fentanyl</t>
  </si>
  <si>
    <t>Acute Intoxication By The Combined Effects Of Xylazine, Methamphetamine, Amphetamine, And Fentanyl</t>
  </si>
  <si>
    <t>Complications Of Acute Intoxication By The Combined Effects Of Fentanyl And Topiramate</t>
  </si>
  <si>
    <t>Opiate and Amphetamine Intoxication with Anoxic Brain Death</t>
  </si>
  <si>
    <t>New Haven Inn</t>
  </si>
  <si>
    <t>Multidrug Toxicity Including Cocaine, Methadone, and Diphenhydramine</t>
  </si>
  <si>
    <t>Acute Intoxication By The Combined Effects Of Fentanyl, Xylazine, Cocaine, And Diphenhydramine</t>
  </si>
  <si>
    <t>Acute Intoxications due to the Combined Effects of Ethanol, Methadone, and Heroin</t>
  </si>
  <si>
    <t>Hypertensive Cardiovascular Disease/Acute Heroin and Methadone Intoxication</t>
  </si>
  <si>
    <t>Multidrug Toxicity Including Heroin, Fentanyl, 4-ANPP, Gabapentin, and Clonazepam</t>
  </si>
  <si>
    <t>Acute Intoxication From The Combined Effects Of Cocaine, Fentanyl, Metoprolol, And 4-ANPP</t>
  </si>
  <si>
    <t>Acute Intoxication by the Combined Effects of Fentanyl, Ethanol, and Aripiprazole</t>
  </si>
  <si>
    <t>substance abuse and fall</t>
  </si>
  <si>
    <t>Acute intoxication due to the combined effects of ethanol, oxymorphone and oxycodone, and recent blunt trauma of torso with rib fractures</t>
  </si>
  <si>
    <t>Acute Intoxication By The Combined Effects Of Ethanol, Alprazolam, Methadone, Heroin, And Hydromorphone</t>
  </si>
  <si>
    <t>Acute intoxication from the combined effects of heroin and Fentanyl</t>
  </si>
  <si>
    <t>Acute Intoxication Combined Effects of Lamotrigine, Fluoxetine, and Fentanyl</t>
  </si>
  <si>
    <t>Acute Intoxication due to the Combined Effects of Fentanyl, Cocaine, Heroin and Diphenhydramine</t>
  </si>
  <si>
    <t>Acute Intoxication Due To The Combined Effects Of Fentanyl, Trazodone And Tramadol</t>
  </si>
  <si>
    <t>Cocaine, Heroin, and Oxycodone Intoxication</t>
  </si>
  <si>
    <t>Heroin Use</t>
  </si>
  <si>
    <t>Cirrhosis of the liver</t>
  </si>
  <si>
    <t>Aute Intoxication due to the Combined Effects of Heroin, Clonazepam, Methadone, Oxycodone, Alprazolam, Trazodone and Dihydrocodeine</t>
  </si>
  <si>
    <t>Acute Intoxication Combined Effects of Clonazepam, Fentanyl, and Heroin</t>
  </si>
  <si>
    <t>Complications of Cocaine Toxicity</t>
  </si>
  <si>
    <t>Acute Intoxication By The Combined Effects Of Ethanol, Nordiazepam, Xylazine, Gabapentin, Hydroxyzine, Fentanyl, And Heroin</t>
  </si>
  <si>
    <t>Amphetamine and Phentermine Intoxication</t>
  </si>
  <si>
    <t>Acute Intoxication due to the Combined Effects of Cocaine, Ethanol, Fentanyl, and Heroin</t>
  </si>
  <si>
    <t>Acute intoxication from the combined effects of cocaine, methadone, Alprazolam, Alpha-Hydroxyalprazolam and 7-Amino Clonazepam</t>
  </si>
  <si>
    <t>Acute Intoxication From the Combined Effects of Cocaine, Fentanyl, Heroin, and Methadone</t>
  </si>
  <si>
    <t>Acute Intoxication From the Combined Effects of Cocaine, Cocaethylene, Fentanyl, Morphine, Alcohol, and Despropionyl Fentanyl (4-ANPP)</t>
  </si>
  <si>
    <t>GAYLORDSVILLE</t>
  </si>
  <si>
    <t>Multidrug Toxicity Including Ethanol, Fentanyl, Heroin, Alprazolam, Buprenorphine, and Fluoxetine</t>
  </si>
  <si>
    <t>GAYLORDSVILLE, CT
(41.6464, -73.484703)</t>
  </si>
  <si>
    <t>Combined Hydromorphone, Alcohol, Cyclobenzapine, Diazapam and Diphenhydramine Toxicities</t>
  </si>
  <si>
    <t>Intoxication due to the Combined Effects of Morphine, Tramadol, and O-Desmethyltramadol</t>
  </si>
  <si>
    <t>morphin</t>
  </si>
  <si>
    <t>Used Multiple Drugs</t>
  </si>
  <si>
    <t>Acute Heroin, Fentanyl, and Methamphetamine Toxicities</t>
  </si>
  <si>
    <t>Multidrug Toxicity Including Ethanol, Fentanyl, Citalopram, Hydroxyzine, and Aripiprazole</t>
  </si>
  <si>
    <t>Acute Intoxication Combined Effects of Methadone, Fentanyl, and Morphine</t>
  </si>
  <si>
    <t>Camper</t>
  </si>
  <si>
    <t>ACUTE INTOXICATION DUE TO THE COMBINED EFFECTS OF FENTANYL, HEROIN, AND COCAINE</t>
  </si>
  <si>
    <t>Multidrug Toxicity Including Fentanyl, 4-ANPP, and Heroin</t>
  </si>
  <si>
    <t>Acute Intoxication Due To The Combined Effects Of Fentanyl, Cocaine, And Phencyclidine</t>
  </si>
  <si>
    <t>Multidrug Toxicity Including Fentanyl, Acetyl Fentanyl, Heroin, Alprazolam, and Amphetamine</t>
  </si>
  <si>
    <t>Took oxycodone and alcohol</t>
  </si>
  <si>
    <t>Acute oxycodone and ethanol intoxication</t>
  </si>
  <si>
    <t>Multidrug Toxicity Including Fentanyl, 4-ANPP, Alprazolam, And Citalopram</t>
  </si>
  <si>
    <t>Complications of Acute and Chronic Substance Abuse (Alcohol and Opiods)</t>
  </si>
  <si>
    <t>Combined Acute Fentanyl, Oxycodone and Alcohol Toxicities</t>
  </si>
  <si>
    <t>Acute Ethanol and Fentanyl Intoxication and Gastrointestinal Hemorrhage/Cirrhosis/Chronic Alcoholism</t>
  </si>
  <si>
    <t>Hypertensive Cardiovascular Disease, Pulmonary Emphysema</t>
  </si>
  <si>
    <t>Acute Intoxication due to the Combined Effects ofCocaine, Ethanol, Fentanyl, and Heroin</t>
  </si>
  <si>
    <t>Acute Intoxication Due to The Combined Effects of Cocaine, Fentanyl and Haloperidol</t>
  </si>
  <si>
    <t>Acute Intoxication Due To The Combined Effects Of Fentanyl, Heroin, Cocaine, Clonazepam, Ethanol, Diphenhydramine, And Methorphan</t>
  </si>
  <si>
    <t>Acute Intoxication due to the Combined Effects of Fentanyl, Cocaine, and Mitragynine</t>
  </si>
  <si>
    <t>Acute Intoxication from the Combined Effects of Heroin, Cocaine, Hydromorphone, Alprazolam, Haloperidol, Trazodone, Mirtazepine, lamotrigine</t>
  </si>
  <si>
    <t>Dunkin donuts</t>
  </si>
  <si>
    <t>Acute Intoxication Due To The Combined Effects of Fentanyl and Heroin</t>
  </si>
  <si>
    <t>Acute Intoxication due to the Combined Effects of Fentanyl,Methoxyacetylfentanyl, Heroin, Cocaine, and Ethanol</t>
  </si>
  <si>
    <t>Acute Intoxication Combined Effects Of Ethanol, Clonazepam, Methadone, And Amphetamine</t>
  </si>
  <si>
    <t>Multidrug Toxicity Including Heroin, Fentanyl, 4-ANPP, and Phencyclidine</t>
  </si>
  <si>
    <t>Acute Intoxication From the Combined Effects of Heroin, Fentanyl, Clonazepam, and Diphenhydramine</t>
  </si>
  <si>
    <t>Acute intoxication due to the combined effects of fentanyl, oxycodone, and diazepam</t>
  </si>
  <si>
    <t>Acute Intoxication due to the Combined Effects of Methadone and Trazodone</t>
  </si>
  <si>
    <t>Acute intoxication due to the combined effects of fentanyl, alprazolam, and ethanol</t>
  </si>
  <si>
    <t>Super 8 Hotel</t>
  </si>
  <si>
    <t>Complications following Acute Fentanyl Intoxication</t>
  </si>
  <si>
    <t>Cocaine induced Ruptured Cerebral Aneurysm COCAINE</t>
  </si>
  <si>
    <t>Acute Intoxication from the Combined Effects of Oxycodone, Oxymorphone, Diazepam, Alprazolam and Cyclobenzaprine</t>
  </si>
  <si>
    <t>Acetyl fentanyl, Fentanyl, Heroin Intoxication</t>
  </si>
  <si>
    <t>Acute Intoxication From the Combined Effects of Cocaine, Fentanyl, AcetylFentanyl, Morphine, Oxycodone, Oxymorphone, Chlorpheniramine,Tramadol, and Alcohol</t>
  </si>
  <si>
    <t>Chewed fentanyl patches, took medications</t>
  </si>
  <si>
    <t>ACUTE COMBINED FENTANYL, OXYCODONE, DIPHENHYDRAMINE, ALPRAZOLAM, TOPIRAMATE AND HYDROXYZINE TOXICITIES</t>
  </si>
  <si>
    <t>Intoxication due to the combined effects of Cocaine, Heroin, and Ethanol</t>
  </si>
  <si>
    <t>ACUTE FLUOROBUTYRYL FENTANYL AND METHADONE INTOXICATION</t>
  </si>
  <si>
    <t>Acute Intoxication From the Combined Effects of Fentanyl, Acetyl Fentanyl, and Pseudoephedrine</t>
  </si>
  <si>
    <t>Sequelae of Cardiopulmonary Arrest Including Hypoxic-Ischemic Encephalopathy Acute Opiate Intoxication</t>
  </si>
  <si>
    <t>Acute Intoxication from the Combined Effects of Cocaine, Fentanyl, Hydromorphone, and Alprazolam</t>
  </si>
  <si>
    <t>Mother's home</t>
  </si>
  <si>
    <t>Acute Cocaine and Oxycodone Toxicities Associated With Amitriptyline, Doxepin and Mirtazapine Use</t>
  </si>
  <si>
    <t>Acute Intoxication Due To The Combined Effects of Buprenorphine, Quetiapine and Fluoxetine</t>
  </si>
  <si>
    <t>Acute Intoxication Due to the Combined Effects of Cocaine and Fentanyl</t>
  </si>
  <si>
    <t>Acute Intoxication By The Combined Effects Of Methadone, Flubromazolam, And Clonazepam</t>
  </si>
  <si>
    <t>Acute Intoxication By The Combined Effects Of Alcohol, Hydroxyzine, Diphenhydramine, Naltrexone, And Citalopram/Escitalopram</t>
  </si>
  <si>
    <t>Alcohol and Substance Abuse</t>
  </si>
  <si>
    <t>Acute Intoxication from the Combined Effects of Alcohol, Methadone, and Lorazepam</t>
  </si>
  <si>
    <t>Acute Intoxication by the Combined Effects of Cocaine, 7-Amino Clonazepam, and Fentanyl</t>
  </si>
  <si>
    <t>Neighbor's apartment</t>
  </si>
  <si>
    <t>Acute Intoxication due to the combined effects of Furanyl Fentanyl, Heroin, Cocaine, and Ethanol</t>
  </si>
  <si>
    <t>Acute Intoxication due to the Combined Effects of Fentanyl, Heroin, Cocaine, Buprenorphine and Alcohol</t>
  </si>
  <si>
    <t>Acute Intoxication from the Combined Effects of Heroin, Fentanyl and Diazepam</t>
  </si>
  <si>
    <t>Complications Of Acute And Chronic Substance Abuse (Xylazine And Fentanyl)</t>
  </si>
  <si>
    <t>Acute Intoxication Due To The Combined Effects Of Ethanol And Fentanyl</t>
  </si>
  <si>
    <t>ACUTE HEROIN AND FENTANYL TOXICITIES, METHADONE, ALPRAZOLAM,CLONAZEPAM USE</t>
  </si>
  <si>
    <t>Project More Sober Home</t>
  </si>
  <si>
    <t>Acute Intoxication the Combined Effects of Heroin and Citalopram/Escitalopram</t>
  </si>
  <si>
    <t>FRIEND HOME</t>
  </si>
  <si>
    <t>Acute Cocaine, Fentanyl, Ziprasidone and Alcohol Toxicities</t>
  </si>
  <si>
    <t>Used drugs and alcohol</t>
  </si>
  <si>
    <t>Acute intoxication due to the combined effects of fentanyl, heroin, ethanol, and alprazolam</t>
  </si>
  <si>
    <t>Multiple Drug Toxicity, Cocaine, Methadone, Oxycodone and Antidepressants</t>
  </si>
  <si>
    <t>N Haven, CT
(41.38864, -72.860826)</t>
  </si>
  <si>
    <t>Acute Intoxication Combined Effects of Butalbital, Morphine, and Oxycodone</t>
  </si>
  <si>
    <t>Found in car</t>
  </si>
  <si>
    <t>Acute Intoxication By The Combined Effects Of Lorazepam, Amitriptyline, Norbuprenorphine, And Oxycodone</t>
  </si>
  <si>
    <t>Complications Of Acute And Chronic Substance Abuse (Heroin, Fentanyl, Acetyl Fentanyl, Clonazepam, Hydroxyzine, and Methocarbamol)</t>
  </si>
  <si>
    <t>Acute intoxication due to the combined effects of heroin, clonazepam, and mitragynine</t>
  </si>
  <si>
    <t>mitragynine</t>
  </si>
  <si>
    <t>LONGMONT</t>
  </si>
  <si>
    <t>Acute Intoxication due to the Combined Effects of Fentanyl, Heroin, Cocaine, Phencyclidine, Alprazolam, Clonazepam and Diazepam</t>
  </si>
  <si>
    <t>Acute intoxication due to the combined effects of cocaine, fentanyl, xylazine, methamphetamine, alprazolam, clonazepam, and diazepam</t>
  </si>
  <si>
    <t>acute intoxication due to the combined effects of fentanyl, cocaine, and ethanol</t>
  </si>
  <si>
    <t>Complications of Acute Mixed-Drug Intoxication, Including Fentanyl and Alcohol</t>
  </si>
  <si>
    <t>Acute Heroin Toxicity Associated with Tramadol and Alcohol Use</t>
  </si>
  <si>
    <t>Acute Intoxication Due To The Combined Effects Of Fentanyl, Diazepam, Alprazolam, And Sertraline</t>
  </si>
  <si>
    <t>Complications of Acute Ethanol and Fentanyl Intoxication</t>
  </si>
  <si>
    <t>Acute Intoxication by the Combined Effects of Cocaine, Cocaethylene, and Fentanyl</t>
  </si>
  <si>
    <t>Acute intoxication due to the combined effects of fentanyl, methadone, and alcohol</t>
  </si>
  <si>
    <t>Acute intoxication due to the combined effects of Fentanyl and ethanol</t>
  </si>
  <si>
    <t>Complications of Acute Intoxication due to the Combined Effects of 7-Amino Clonazepam, Acetyl Fentanyl, Cocaine, and Fentanyl</t>
  </si>
  <si>
    <t>Acute IntoxicationCombined Effects of Diazepam, Lorazepam, Zolpidem, Hydroxyzine, and Oxycodone</t>
  </si>
  <si>
    <t>The Combined Effects of Cocaine and Alcohol</t>
  </si>
  <si>
    <t>Complications of Acute Intoxication due to the Combined Effects ofCocaine and Heroin</t>
  </si>
  <si>
    <t>Abuse</t>
  </si>
  <si>
    <t>Acute intoxication alcohol, diphenhydramine, Oxycodone, Alprazolam, and Sertraline</t>
  </si>
  <si>
    <t>Complications of Acute Intoxication From the Combined Effects of Fentanyl and Alcohol with Recent Cocaine Use</t>
  </si>
  <si>
    <t>Acute Combined Fentanyl, Alcohol and Buprenorphine Toxicities</t>
  </si>
  <si>
    <t>Took cocaine</t>
  </si>
  <si>
    <t>Excited delirium due to acute cocaine intoxication</t>
  </si>
  <si>
    <t>Multidrug Toxicity Including Fentanyl, 4-ANPP, Oxycodone, Alprazolam, And Duloxetine</t>
  </si>
  <si>
    <t>Acute Fentanyl And Phencyclidine Intoxication</t>
  </si>
  <si>
    <t>Homeless Shelter</t>
  </si>
  <si>
    <t>Acute intoxication due to the combined effects of fentanyl, xylazine, gabapentin, and cyclobenzaprine</t>
  </si>
  <si>
    <t>Hypertension, Chronic Ethanolism</t>
  </si>
  <si>
    <t>Acute intoxication due to the combined effects of heroin, fentanyl, mitragynine, and amphetamine</t>
  </si>
  <si>
    <t>Recent Cocaine Use, Chronic Obstructive Pulmonary Disease</t>
  </si>
  <si>
    <t>Acute Intoxication From the Combined Effects of Fentanyl, Methadone,Hydroxyzine, Olanzapine, and Escitalopram</t>
  </si>
  <si>
    <t>Acute Intoxication Combined Effects Of Clonazepam, Bupropion, And Fentanyl</t>
  </si>
  <si>
    <t>Acute Intoxication From the Combined Effects of Oxycodone, Oxymorphone, Clonazepam, Cyclobenzaprine, Quetiapine, Amitriptyline, Nortriptyline, and hydroxyzine</t>
  </si>
  <si>
    <t>Passport Inn #106</t>
  </si>
  <si>
    <t>Acute Intoxication Combined Effects of Ethanol, Cocaine, Duloxetine, Sertraline, Tramadol, Gabapentin, Buprenorphine, and Fentanyl</t>
  </si>
  <si>
    <t>Acute Intoxication Due To The Combined Effects Of Ethanol, Fentanyl, And Para-Fluorofentanyl</t>
  </si>
  <si>
    <t>Acute Intoxication From the Combined Effects of Cocaine, Fentanyl, Heroin, Xylazine, Buprenorphine, Trazodone, Mirtazapine, and 4-ANPP</t>
  </si>
  <si>
    <t>Xylazine, bupren</t>
  </si>
  <si>
    <t>Intoxication due to the Combined Effects of Morphine and Meprobamate</t>
  </si>
  <si>
    <t>ACUTE INTOXICATION DUE TO THE COMBINED EFFECTS OF FENTANYL, HEROIN, OXYCODONE, HYDROMORPHONE, AND ETHANOL</t>
  </si>
  <si>
    <t>Train Station</t>
  </si>
  <si>
    <t>Acute Intoxication From the Combined Effects of Fentanyl, Acetyl Fentanyl, Heroin, and Alprazolam</t>
  </si>
  <si>
    <t>Acute Intoxication by the Combined Effects of Methocarbamol and Fentanyl</t>
  </si>
  <si>
    <t>Acute Intoxication Combined Effects of Clonazepam, Alprazolam, and Buprenorphine</t>
  </si>
  <si>
    <t>Complications of Acute Intoxication due to the Combined Effects of Fentanyl and Cocaine</t>
  </si>
  <si>
    <t>Acute Intoxication By The Combined Effects Of Diazepam, Bupropion, And Fentanyl</t>
  </si>
  <si>
    <t>Coronary Artery ThrombusAtherosclerotic and Hypertensive Cardiovascular Disease</t>
  </si>
  <si>
    <t>Acute Intoxication due to the Combined Effects of Heroin and Methadone</t>
  </si>
  <si>
    <t>ACUTE INTOXICATION DUE TO THE COMBINED EFFECTS of fentanyl and cocaine</t>
  </si>
  <si>
    <t>HTFD</t>
  </si>
  <si>
    <t>ACUTE COCAINE AND FENTANYL TOXICITIES, CYCLOBENZAPRINE USE</t>
  </si>
  <si>
    <t>Acute Intoxication From The Combined Effects Of Fentanyl, Alcohol, Mitragynine, And 4-ANPP</t>
  </si>
  <si>
    <t>Acute Intoxication Combined Effects of Loperamide, Clonazepam, Duloxetine, Sertraline, Amitriptyline, Diphenhydramine, Cyclobenzaprine, and Oxycodone</t>
  </si>
  <si>
    <t>Acute Intoxication By The Combined Effects Of Clonazepam, Trazodone, And Inhalational Agents (1, 1-Difluoroethane, Isobutane, And N-Butane)</t>
  </si>
  <si>
    <t>DOVER PLAINS</t>
  </si>
  <si>
    <t>Acute Intoxication By The Combined Effects Of Fentanyl, Cocaine, Alcohol, Oxycodone, And Alprazolam</t>
  </si>
  <si>
    <t>DOVER PLAINS, CT
(41.741205, -73.576515)</t>
  </si>
  <si>
    <t>Parking Garage</t>
  </si>
  <si>
    <t>Acute Heroin and Fentanyl Toxicities with recent cocaine use</t>
  </si>
  <si>
    <t>Multidrug Toxicity Including Fentanyl, Acetyl Fentanyl, Hydrocodone, Clonidine, and Amphetamine</t>
  </si>
  <si>
    <t>Medication Misuse</t>
  </si>
  <si>
    <t>Acute Intoxication due to the Combined Effects ofDextromethorphan, Doxylamine, Ethanol, Methocarbamol, and Oxycodone</t>
  </si>
  <si>
    <t>Acute Intoxication due to the Combined Effects of Heroin, Tramadol, and Ethanol</t>
  </si>
  <si>
    <t>ACUTE FENTANYL, HEROIN AND COCAINE TOXICITIES</t>
  </si>
  <si>
    <t>Acute Intoxication due to the Combined Effects of Diazepam, Diphenhydramine, Heroin, and Oxycodone</t>
  </si>
  <si>
    <t>Acute Intoxication Combined Effects of Methadone, Doxylamine, Dextrorphan/Levorphanol, Dextro/Levo Methorphan, and Fentanyl</t>
  </si>
  <si>
    <t>Acute intoxication due to the combined effects of fentanyl, xylazine, and alcohol</t>
  </si>
  <si>
    <t>Acute Intoxication From the Combined Effects of Fentanyl, Alcohol, and Tramadol</t>
  </si>
  <si>
    <t>Acute Intoxication Due To The Combined Effects Of Mitragynine, Gabapentin, And Diphenhydramine</t>
  </si>
  <si>
    <t>DORAL</t>
  </si>
  <si>
    <t>MIAMI-DADE</t>
  </si>
  <si>
    <t>Multidrug Toxicity Including Ethanol, Cocaethylene, Fentanyl, para-Fluorobutyryl Fentanyl, and 4-ANPP</t>
  </si>
  <si>
    <t>4-ANPP</t>
  </si>
  <si>
    <t>Intoxication due to the Combined Efficts of Ethanol, Cholordiazepine, Nordiazepam, and Demoxepam</t>
  </si>
  <si>
    <t>Acute Intoxication by the Combined Effects of Cocaine and Alcohol</t>
  </si>
  <si>
    <t>Acute Intoxication From the Combined Effects of Methadone and Diphenhydramine</t>
  </si>
  <si>
    <t>Acute Intoxication Combined Effects of Ethanol, Cocaine, Xylazine, Methamphetamine, and Fentanyl</t>
  </si>
  <si>
    <t>ACUTE COMBINED LOPERAMIDE, ALPRAZOLAM AND TRAZODONE TOXICITIES</t>
  </si>
  <si>
    <t>OWENSBORO</t>
  </si>
  <si>
    <t>DAVIESS</t>
  </si>
  <si>
    <t>KY</t>
  </si>
  <si>
    <t>Acute Intoxication by the Combined Effects of Olanzapine, Hydroxyzine, Fentanyl, and Morphine</t>
  </si>
  <si>
    <t>Cocaine and Morphine Toxicity</t>
  </si>
  <si>
    <t>Acute Intoxication From The Combined Effects Of Fentanyl, Methadone, Alcohol, Gabapentin, And 4-ANPP</t>
  </si>
  <si>
    <t>SOUTH WINDHAM</t>
  </si>
  <si>
    <t>Acute intoxication due to combined effects of fentanyl, butyrylfentanyl, and heroin</t>
  </si>
  <si>
    <t>SOUTH WINDHAM, CT
(41.675595, -72.170314)</t>
  </si>
  <si>
    <t>South Windham, CT
(41.675595, -72.170314)</t>
  </si>
  <si>
    <t>Acute Intoxication Combined Effects of Diazepam, Clonazepam, Mirtazapine, Fentanyl, and Heroin</t>
  </si>
  <si>
    <t>Rooming House</t>
  </si>
  <si>
    <t>ACUTE HEROIN AND ALCOHOL TOXICITIES</t>
  </si>
  <si>
    <t>Multidrug Toxicity Including Ethanol, Cocaine, Cocaethylene, Fentanyl, 4-ANPP, And Xylazine</t>
  </si>
  <si>
    <t>Multidrug Toxicity Including Fentanyl, Diphenhydramine, Alprazolam, Clonazepam, and Fluoxetine</t>
  </si>
  <si>
    <t>Acute Intoxication From the Combined Effects of Cocaine, Fentanyl, and 4-ANPP</t>
  </si>
  <si>
    <t>Complications of acute fentanyl and ethanol intoxication</t>
  </si>
  <si>
    <t>Acute Intoxication By The Combined Effects Of Fentanyl, Buprenorphine, Clonazepam, And Alprazolam</t>
  </si>
  <si>
    <t>ACUTE HEROIN TOXICITY ASSOCIATED WITH LORAZEPAM. BUPROPION, ARIPIPRAZOLE AND FLUOXETINE USE</t>
  </si>
  <si>
    <t>Intoxication due to the combined effects of Ethanol, Temazepam, Bupropion, Oxycodone and Oxymorphone</t>
  </si>
  <si>
    <t>Acute IntoxicationCombined Effects of Clonazepam, Lamotrigine, Trazodone, Hydroxyzine, Fentanyl, Para-Fluoroisobutyrylfentanyl(FIBF), and Heroin</t>
  </si>
  <si>
    <t>Acute fentanyl and acetyl fentanyl intoxication</t>
  </si>
  <si>
    <t>Infectious Complications of Percutaneous Gastrostomy Tube PlacedCerebral Infarct Complicating Acute Cocaine Intoxication with Atherosclerosis</t>
  </si>
  <si>
    <t>Acute Intoxication Combined Effects Of Ethanol, Cocaine, Fentanyl, And Heroin</t>
  </si>
  <si>
    <t>Hypoxic-Ischemic Encephalopathy Following Cardiopulmonary Arrest Acute Opiate and Benzodiazepine Intoxication</t>
  </si>
  <si>
    <t>ROGERS</t>
  </si>
  <si>
    <t>ROGERS, CT
(41.840302, -71.9067)</t>
  </si>
  <si>
    <t>Rogers, CT
(41.840302, -71.9067)</t>
  </si>
  <si>
    <t>Acute Intoxication due to the Combined Effects of Fentanyl, Heroin, Oxycodone and Diazepam</t>
  </si>
  <si>
    <t>Stonington Motel</t>
  </si>
  <si>
    <t>Acute Intoxication due to the Combined Effects ofAcetyl Fentanyl, Clonazepam, Ethanol, Fentanyl, and Heroin</t>
  </si>
  <si>
    <t>Acute Intoxication From the Combined Effects of Cocaine, Cocaethylene, Fentanyl, Morphine, Pseudoephedrine, Dextro/Levo Methorphan, Brompheniramine, Aripiprazole, and Lamotrigine</t>
  </si>
  <si>
    <t>Acute Intoxication From The Combined Effects Of Fentanyl, Mitragynine, Phenazepam, Lamotrigine, Mirtazapine, And 4-ANPP</t>
  </si>
  <si>
    <t>Acute Intoxication due to the Combined Effects of Alprazolam, Cocaine, Fentanyl, and Heroin</t>
  </si>
  <si>
    <t>SOUTH LYME</t>
  </si>
  <si>
    <t>SOUTH LYME, CT
(41.305302, -72.258904)</t>
  </si>
  <si>
    <t>Acute intoxication the combined effects of fentanyl, trazodone, and alprazolam</t>
  </si>
  <si>
    <t>Acute Intoxication due to the Combined Effects of Heroin, Alcohol, Tramadol and Alprazolam</t>
  </si>
  <si>
    <t>Acute Intoxication Alprazolam and Fentanyl</t>
  </si>
  <si>
    <t>prescription medication abuse</t>
  </si>
  <si>
    <t>Acute Intoxication From The Combined Effects of Fentanyl, Diazepam, Lorazepam, Alcohol, Lamotrigine, Quetiapine, Venlafaxine, and cyclobenzaprine</t>
  </si>
  <si>
    <t>CT FARMINGTON</t>
  </si>
  <si>
    <t>Acute Intoxication by the Combined Effects of Fentanyl and Methadone</t>
  </si>
  <si>
    <t>Acute Intoxication due to the Combined Effects of 7-Amino Clonazepam, Cyclobenzaprine, Fentanyl, Heroin, and Trazodone</t>
  </si>
  <si>
    <t>Acute Intoxication Combined Effects Of Duloxetine, Xylazine, Amitriptyline, Diphenhydramine, And Fentanyl</t>
  </si>
  <si>
    <t>Acute Intoxication Combined Effects of Cocaine, Xylazine, Gabapentin, Buprenorphine, and Fentanyl</t>
  </si>
  <si>
    <t>MONSON</t>
  </si>
  <si>
    <t>Complications of Chronic Intravenous Drug Abuse with Fentanyl and 4-ANPP Toxicity</t>
  </si>
  <si>
    <t>Diabetic Ketoacidosis, Recent Cocaine Use</t>
  </si>
  <si>
    <t>MONSON, CT
(41.2519, -72.876701)</t>
  </si>
  <si>
    <t>Acute Intoxication due to the Combined Effects of Fentanyl, Xylazine and Alcohol</t>
  </si>
  <si>
    <t>Acute IntoxicationCombined Effects of Alprazolam and Fentanyl</t>
  </si>
  <si>
    <t>Acute Intoxication Due To The Combined Effects Of Fentanyl, Morphine, Diazepam, Clonazepam And Amphetamine</t>
  </si>
  <si>
    <t>Acute Intoxication Combined Effects of Alprazolam, Cocaine, Fentanyl, Acetyl Fentanyl, and Oxycodone</t>
  </si>
  <si>
    <t>Recent Cocaine Use, Hypertensive Cardiovascular Disease</t>
  </si>
  <si>
    <t>Combined ethanol with medicaments</t>
  </si>
  <si>
    <t>Multidrug Toxicity Including Ethanol, Fentanyl, Lorazepam, and Doxepin</t>
  </si>
  <si>
    <t>Oxycodone Ingestion</t>
  </si>
  <si>
    <t>Acute Intoxication due to the Combined Effects of Cocaine, Fentanyl, and Morphine</t>
  </si>
  <si>
    <t>Acute Intoxication due to Synthetic Fentanyls including para-Fluorobutyryl Fentanyl and Butyryl Fentanyl</t>
  </si>
  <si>
    <t>Acute intoxication due to the combined effects of heroin, Clonazepam and Alprazolam</t>
  </si>
  <si>
    <t>Acute intoxication due to the combined effects of heroin, fentanyl, and phencyclidine</t>
  </si>
  <si>
    <t>Combined Effects of Cocaine, Topiramate, Venlafaxine, and Fentanyl</t>
  </si>
  <si>
    <t>Acute Intoxication From the Combined Effects of Cocaine, Fentanyl, Morphine, Hydroxyzine, and Bupropion</t>
  </si>
  <si>
    <t>High Ridge Motel</t>
  </si>
  <si>
    <t>Acute Intoxication Due To The Combined Effects Of Heroin, Cocaine, And Clonazepam</t>
  </si>
  <si>
    <t>Combined Effects of Citalopram/Escitalopram, Fentanyl, and Heroin</t>
  </si>
  <si>
    <t>Easton, CT
(41.252848, -73.297472)</t>
  </si>
  <si>
    <t>Acute Intoxication due to the Combined Effects of Alcohol, Diazepam and Tramadol</t>
  </si>
  <si>
    <t>Liver Failure due to cirrhosis due to chronic hepatitis C (OSC Heroin)</t>
  </si>
  <si>
    <t>Ingestion of medications</t>
  </si>
  <si>
    <t>Acute intoxication alprazolam, zolpidem, escitalopram, oxycodone, and oxymorphone</t>
  </si>
  <si>
    <t>Acute Ethanol, Cocaine, And Fentanyl Intoxication</t>
  </si>
  <si>
    <t>Acute Intoxication Combined Effects Of Ethanol, Para-Fluorofentanyl, And Fentanyl</t>
  </si>
  <si>
    <t>Acute Intoxication From the Combined Effects of Heroin, Hydroxyzine,Trazodone, Quetiapine, Venlafaxine, and Aripiprazole</t>
  </si>
  <si>
    <t>Acute Intoxication Combined Effects of Hydroxyzine, Fentanyl, and Heroin</t>
  </si>
  <si>
    <t>Acute Intoxication Benzodiazepines, Cocaine, Heroin, and Oxycodone</t>
  </si>
  <si>
    <t>Multidrug Toxicity Including Ethanol, Heroin, Fentanyl, and 4-ANPP</t>
  </si>
  <si>
    <t>Acute Intoxication Combined Effects Of Clonazepam, Methadone, Trazodone, Fentanyl, And Heroin</t>
  </si>
  <si>
    <t>ACUTE COMBINED HYDROCODONE, OXYCODONE, DIAZEPAM AND TRAMADOL TOXICITIES</t>
  </si>
  <si>
    <t>Acryl Fentanyl, Cocaine, Fentanyl, Heroin, and U47700 (Synthetic Opioid)</t>
  </si>
  <si>
    <t>Acute Intoxication From the Combined Effects of Heroin, 7-Amino Clonazepam, and Citalopram</t>
  </si>
  <si>
    <t>Acute Heroin, Fentanyl and Methamphetamine Toxicities</t>
  </si>
  <si>
    <t>SALEM</t>
  </si>
  <si>
    <t>Prolonged Exposure to Cold</t>
  </si>
  <si>
    <t>Gravel Pit</t>
  </si>
  <si>
    <t>Hypothermia/morphine</t>
  </si>
  <si>
    <t>SALEM, CT
(41.487106, -72.274406)</t>
  </si>
  <si>
    <t>Salem, CT
(41.487106, -72.274406)</t>
  </si>
  <si>
    <t>Sunnyside Motel</t>
  </si>
  <si>
    <t>Acute Intoxication From the Combined Effects of Cocaine, Fentanyl, Chlorpromazine, Gabapentin, Escitalopram, Alcohol, and Despropionyl Fentanyl (4-ANPP)</t>
  </si>
  <si>
    <t>Multidrug Toxicity Including Ethanol and Fentanyl</t>
  </si>
  <si>
    <t>Acute Fentanyl, Heroin and Cocaine Intoxication While Using Sertraline and Methadone</t>
  </si>
  <si>
    <t>Acute Intoxication By The Combined Effects Of Ethanol, Xylazine, And Fentanyl</t>
  </si>
  <si>
    <t>Acute Intoxication From the Combined Effects of Cocaine, Fentanyl, Acetyl Fentanyl, Hydrocodone, and Alcohol</t>
  </si>
  <si>
    <t>Acute Intoxication due to the combined effects of ethanol, fentanyl, and heroin</t>
  </si>
  <si>
    <t>Acute Intoxication From The Combined Effects Of Cocaine, Fentanyl, Heroin, Phencyclidine, And Despropionyl Fentanyl (4-ANPP)</t>
  </si>
  <si>
    <t>Acute intoxication due to the combined effects of cocaine, fentanyl, and pseudoephedrine</t>
  </si>
  <si>
    <t>SWANZEY</t>
  </si>
  <si>
    <t>Acute Intoxication By The Combined Effects Of Cocaine, Fentanyl, Mitragynine, And Heroin</t>
  </si>
  <si>
    <t>Acute Intoxication Due to the Combined Effects of Alprazolam, Heroin, and Methamphetamine</t>
  </si>
  <si>
    <t>NEW PRESTON</t>
  </si>
  <si>
    <t>Lake Warmaug</t>
  </si>
  <si>
    <t>Combined Effects of Ethanol, Alprazolam, Venlafaxine, Mirtazapine, and Heroin</t>
  </si>
  <si>
    <t>NEW PRESTON, CT
(41.663368, -73.36891)</t>
  </si>
  <si>
    <t>New Preston, CT
(41.663368, -73.36891)</t>
  </si>
  <si>
    <t>Inhalation; Ingestion</t>
  </si>
  <si>
    <t>Drug Intoxication                                                                                         Citalopram, Barbiturates, Oxycodone and Tramadol</t>
  </si>
  <si>
    <t>Acute intoxication due to the combined effects of heroin, Acetyl Fentanyl, amphetamine and ethanol</t>
  </si>
  <si>
    <t>KINGSTON</t>
  </si>
  <si>
    <t>Acute Intoxication due to the Combined Effectsof Fentanyl, Heroin, Phencyclidine, and Cocaine</t>
  </si>
  <si>
    <t>Acute Intoxication due to the Combined Effects ofAcetyl Fentanyl, Alprazolam, Fentanyl, Heroin,Nordiazepam, and Oxycodone</t>
  </si>
  <si>
    <t>Litchfield, CT
(41.746861, -73.189234)</t>
  </si>
  <si>
    <t>Used Medications with Alcohol</t>
  </si>
  <si>
    <t>Acute Combined Methadone, Alcohol and Alprazolam Toxicities</t>
  </si>
  <si>
    <t>FENTANYL, ACETYL FENTANYL, METHADONE, COCAINE, QUETIAPINE, AND DIPHENHYDRAMINE</t>
  </si>
  <si>
    <t>Complications Of Acute And Chronic Substance Use (Cocaine, Opioids, And Phencyclidine)</t>
  </si>
  <si>
    <t>Acute Intoxication Due To The Combined Effects Of Fentanyl And Mitragynine</t>
  </si>
  <si>
    <t>Consumed ethanol and buprenorphine</t>
  </si>
  <si>
    <t>Ethanol And Buprenorphine Toxicity</t>
  </si>
  <si>
    <t>Acute Fentanyl and Heroin intoxication</t>
  </si>
  <si>
    <t>Took ethanol and fentanyl</t>
  </si>
  <si>
    <t>Acute Intoxication the Combined Effects of Butalbital, Clonazepam, Topiramate, Tapentadol, Codeine, and Oxycodone</t>
  </si>
  <si>
    <t>TAPENTADOL</t>
  </si>
  <si>
    <t>Acute intoxication the combined effects of fentanyl, phencyclidine, gabapentin, and ethanol</t>
  </si>
  <si>
    <t>Drank Alcohol and Took Prescription Medications</t>
  </si>
  <si>
    <t>back patio</t>
  </si>
  <si>
    <t>Acute Intoxication From the Combined Effects of Alcohol, Zolpidem, and cyclobenzaprine</t>
  </si>
  <si>
    <t>Acute Intoxication Due To The Combined Effects Of 1,1 Difluoroethane, Diazepam, And Fluoxetine</t>
  </si>
  <si>
    <t>Acute Intoxication from the Combined Effects of Fentanyl and Duloxetine</t>
  </si>
  <si>
    <t>HAZLETON</t>
  </si>
  <si>
    <t>LUZERNE</t>
  </si>
  <si>
    <t>Acute Intoxication due to the Combined Effects of Carfentanil, Etizolam, Fentanyl, Heroin, and Hydroxyzine</t>
  </si>
  <si>
    <t>Injection/Ingestion</t>
  </si>
  <si>
    <t>Intoxication due to the combined effects of Diazepam, Heroin, and Oxycodone</t>
  </si>
  <si>
    <t>Acute Intoxication From the Combined Effects of Fentanyl, Heroin, Amphetamine, Alcohol, Gabapentin, and Despropionyl Fentanyl (4-ANPP)</t>
  </si>
  <si>
    <t>Bethlehem, CT
(41.639532, -73.20938)</t>
  </si>
  <si>
    <t>Acute Intoxication due to the Combined Effects of Fentanyl, Para- Fluorofentanyl, Clonazepam, and Quetiapine</t>
  </si>
  <si>
    <t>Acute Intoxication due to the Combined Effects of Fentanyl, Heroin, Cocaine, Alprazolam, Clonazepam, Buprenorphine and Alcohol</t>
  </si>
  <si>
    <t>Acute Intoxication Combined Effects of Ethanol, Fentanyl, and Benzodiazepines</t>
  </si>
  <si>
    <t>Acute Heroin and Gabapentin Intoxication and Recent Use of Cocaine</t>
  </si>
  <si>
    <t>Acute Intoxication From The Combined Effects Of Cocaine, Amphetamine, Fentanyl, Diltiazem, And 4-ANPP</t>
  </si>
  <si>
    <t>Acute Intoxication due to the Combined Effects of Ethanol, Cocaine, Phencyclidine, and Fentanyl</t>
  </si>
  <si>
    <t>Took illicit drug with prescribed medications</t>
  </si>
  <si>
    <t>Multidrug Toxicity Including Fentanyl, 4-ANPP, Diazepam, and Quetiapine</t>
  </si>
  <si>
    <t>CREAM RIDGE</t>
  </si>
  <si>
    <t>MONMOUTH</t>
  </si>
  <si>
    <t>Daughter's Residence</t>
  </si>
  <si>
    <t>Acute Intoxication From the Combined Effects of Fentanyl, Lorazepam, 7-Amino Clonazepam, Amphetamine, Venlafaxine, Amlodipine, and Despropionyl Fentanyl (4-ANPP)</t>
  </si>
  <si>
    <t>Acute Intoxication of Codeine, Temazepam, Diazepam, and Hydroxyzine</t>
  </si>
  <si>
    <t>ACUTE INTOXICATION DUE TO THE COMBINED EFFECTS OF FENTANYL, ACETYL FENTANYL, HEROIN, COCAINE AND ALCOHOL</t>
  </si>
  <si>
    <t>Hypertensive and Atherosclerotic Cardiovascular Disease, Sleep Apnea</t>
  </si>
  <si>
    <t>Acute Intoxication From the Combined Effects of Methadone, Clonazepam,and Hydroxyzine</t>
  </si>
  <si>
    <t>Used ethanol and methadone</t>
  </si>
  <si>
    <t>Acute And Chronic Substance Abuse (Ethanol, Methadone)</t>
  </si>
  <si>
    <t>Intoxication due to the Combined Effects of Cocaine, Heroin, and Oxycodone</t>
  </si>
  <si>
    <t>Acute Intoxication From The Combined Effects Of Cocaine, Fentanyl, Hydroxyzine, And 4-ANPP</t>
  </si>
  <si>
    <t>Acute Intoxication Combined Effects Of Clonazepam, Aripiprazole, And Fentanyl</t>
  </si>
  <si>
    <t>Took Prescription Medications</t>
  </si>
  <si>
    <t>Acute Intoxication Combined Effects of Alprazolam and Oxycodone</t>
  </si>
  <si>
    <t>Multidrug Toxicity Including Heroin, Fentanyl, Ethanol, Lorazepam, and Alprazolam</t>
  </si>
  <si>
    <t>The Combined Effects of Fentanyl and Oxycodone</t>
  </si>
  <si>
    <t>ACUTE INTOXICATION DUE TO THE COMBINED EFFECTS OF FENTANYL, HEROIN, AND BENZODIAZEPINES WITH RECENT COCAINE USE</t>
  </si>
  <si>
    <t>Used Methadone and Hydrocodone</t>
  </si>
  <si>
    <t>Methadone and Hydrocodone Toxicity</t>
  </si>
  <si>
    <t>Subsatnce abuse</t>
  </si>
  <si>
    <t>Acute Intoxication by the Combined Effects of Fentanyl, Valeryl Fentanyl, Heroin and Oxycodone</t>
  </si>
  <si>
    <t>Acute Intoxication By The Combined Effects Of Ethanol, Fentanyl, And Heroin</t>
  </si>
  <si>
    <t>Acute intoxication due to the combined effects of fentanyl, etizolam, quetiapine, clonidine, and alcohol</t>
  </si>
  <si>
    <t>Acute Intoxication By The Combined Effects Of Fentanyl And Methamphetamine</t>
  </si>
  <si>
    <t>Acute Intoxication From the Combined Effects of Cocaine, Fentanyl, and alcohol</t>
  </si>
  <si>
    <t>Acute intoxication due to the combined effects of Fentanyl, Acetyl Fentanyl, Clonazepam and Ethanol</t>
  </si>
  <si>
    <t>Heroin and Zolpidem</t>
  </si>
  <si>
    <t>Took ethanol with medications</t>
  </si>
  <si>
    <t>Multidrug Toxicity Including Ethanol, Methadone, Hydroxyzine, And Chlordiazepoxide</t>
  </si>
  <si>
    <t>Acute Intoxication due to the Combined Effects of Fentanyl, para- Fluorofentanyl, Cocaine, Heroin and Alprazolam</t>
  </si>
  <si>
    <t>Acute Heroin, Fentanyl and Cocaine Intoxication</t>
  </si>
  <si>
    <t>Acute Combined Heroin, Fentanyl and Diazepam Toxicities</t>
  </si>
  <si>
    <t>The Combined Effects of Clonazepam, Cyclobenzaprine, Heroin and Furanyl Fentanyl</t>
  </si>
  <si>
    <t>BUPRENO</t>
  </si>
  <si>
    <t>Acute Intoxication due to the Combined Effects of Chlorpheniramine, Ethanol, and Oxycodone</t>
  </si>
  <si>
    <t>Oxycodone Intoxication, Chronic Obstructive Pulmonary Disease</t>
  </si>
  <si>
    <t>Ingested Multiple Medications</t>
  </si>
  <si>
    <t>Acute Combined Methadone, Trazodone and Dextromethorphan Toxicities</t>
  </si>
  <si>
    <t>Acute Intoxication by the Combined Effects of Fentanyl, Cocaine, and Clonazepam</t>
  </si>
  <si>
    <t>Acute Intoxication due to the Combined Effects of Ethanol, Clonazepam, Alprazolam, and Trazodone</t>
  </si>
  <si>
    <t>Combined Acute Heroin, Tramadol and Benzodiazepine Toxicities</t>
  </si>
  <si>
    <t>Acute intoxication due to the combined effects of heroin, fentanyl, and ethanol</t>
  </si>
  <si>
    <t>Acute Intoxication Combined Effects of Diphenhydramine and Fentanyl</t>
  </si>
  <si>
    <t>Acute Intoxication Combined Effects of Ethanol and Cocaine</t>
  </si>
  <si>
    <t>Acute Intoxication Combine Efeects of Sertraline, Xylazine, Fentanyl, and Heroin</t>
  </si>
  <si>
    <t>Acute Intoxication due to the Combined Effects ofCocaine and Fentanyl</t>
  </si>
  <si>
    <t>Acute Intoxication Due To The Combined Effects Of Fentanyl, Clonazepam, And Ethanol</t>
  </si>
  <si>
    <t>Ethanol and Methadone Toxicity</t>
  </si>
  <si>
    <t>Acute Intoxication due to the Combined Effects of Amphetamine, Clonazepam, Diphenhydramine, and Heroin</t>
  </si>
  <si>
    <t>Acute Intoxication due to the Combined Effects of Fentanyl, Cocaine, Methamphetamine and Alcohol</t>
  </si>
  <si>
    <t>Acute Intoxication From the Combined Effects of Cocaine, Fentanyl, Heroin, and 4-ANPP</t>
  </si>
  <si>
    <t>Combined Medication Alcohol</t>
  </si>
  <si>
    <t>Acute Intoxication due to the Combined Effects of Alcohol, Methadone, Diazepam, Clonazepam and Diphenhydramine</t>
  </si>
  <si>
    <t>Intoxication due to the Combined Effects of Heroin and Methadone</t>
  </si>
  <si>
    <t>Acute Intoxication by the Combined Effects of Fentanyl and Codeine</t>
  </si>
  <si>
    <t>Intoxication due to the combined effects of Acetaminophen, Salicylate, Alprazolam, and Hydrocodone</t>
  </si>
  <si>
    <t>Acute Intoxication by the Combined Effects of Alprazolam and Fentanyl</t>
  </si>
  <si>
    <t>Mutiple Drug Toxicity</t>
  </si>
  <si>
    <t>Acute Intoxication From The Combined Effects Of Fentanyl, Clonazepam, Diphenhydramine, And 4-ANPP</t>
  </si>
  <si>
    <t>Acute Intoxication From the Combined Effects of Fentanyl, Zolpidem, Alprazolam, Trazodone, and Despropionyl Fentnayl (4-ANPP)</t>
  </si>
  <si>
    <t>DALLAS</t>
  </si>
  <si>
    <t>GASTON</t>
  </si>
  <si>
    <t>Acute Intoxication Due To The Combined Effects Of Fentanyl, Cocaine, Morphine And Tramadol</t>
  </si>
  <si>
    <t>Acute Intoxication Combined Effects of Alprazolam, Methadone, Quetiapine, and Amitriptyline</t>
  </si>
  <si>
    <t>Prescription Medicine Misuse</t>
  </si>
  <si>
    <t>Acute Intoxication From the Combined Effects of Tramadol, Clonazepam,Trazodone, Alcohol, and Levetiracetam</t>
  </si>
  <si>
    <t>Acute Intoxication Combined Effects Of Clonazepam, Cocaine, Tramadol, Doxepin, And Fentanyl</t>
  </si>
  <si>
    <t>Acute Intoxication The Combined Effects of Fentanyl and Heroin</t>
  </si>
  <si>
    <t>Multidrug Toxicity Including Oxycodone, Ethanol, Cocaine, and Alprazolam</t>
  </si>
  <si>
    <t>Acute Intoxication by the Combined Effects of Fentanyl, Cocaine, and Diazepam</t>
  </si>
  <si>
    <t>Complications of Acute Intoxication from the Combined Effects of Opiates, Benzodiazepines and Alcohol</t>
  </si>
  <si>
    <t>Acute Intoxication Due To The Combined Effects Of Fentanyl, Oxycodone, Mitragynine, Diphenhydramine, Xylazine, And Fluazprazolam</t>
  </si>
  <si>
    <t>Multidrug Toxicity Including Ethanol, Cocaine, Fentanyl, 4-ANPP, And Chlorpheniramine</t>
  </si>
  <si>
    <t>Acute Intoxication From The Combined Effects Of Fentanyl, Oxycodone, Oxymorphone, And Despropionyl Fentanyl (4-ANPP)</t>
  </si>
  <si>
    <t>Complications of Oxycodone and Baclofen Toxicity</t>
  </si>
  <si>
    <t>Complications of Acute and Chronic Substance Abuse (Para-Fluorofentanyl and Fentanyl)</t>
  </si>
  <si>
    <t>Intoxication due to the Combined Effects of Cocaine, Heroin, and Alprazolam</t>
  </si>
  <si>
    <t>Acute Fentanyl, Acetyl Fentanyl, and Heroin Intoxication</t>
  </si>
  <si>
    <t>Acute Asthma</t>
  </si>
  <si>
    <t>Acute Intoxication due to the Combined Effects of Fentanyl, Morphine (Heroin), Cocaine and Alcohol</t>
  </si>
  <si>
    <t>Grand Pequot Hotel</t>
  </si>
  <si>
    <t>Acute Intoxication Combined Effects of Alprazolam, Xylazine, Citalopram/Escitalopram, Amphetamine, and Fentanyl</t>
  </si>
  <si>
    <t>Acute Intoxication Combined Effects of Clonazepam, Zolpidem, Amphetamine, Fentanyl, and Heroin</t>
  </si>
  <si>
    <t>Acute Intoxication By The Combined Effects of Heroin and Fentanyl</t>
  </si>
  <si>
    <t>Acute Intoxication By The Combined Effects of Fentanyl, Heroin, and Ethanol</t>
  </si>
  <si>
    <t>Acute intoxication due to the combined effects of cocaine, heroin, and fentanyl</t>
  </si>
  <si>
    <t>Acute Intoxication From the Combined Effects of Oxycodone, Oxymorphone, Alprazolam, Duloxetine, and Escitalopram</t>
  </si>
  <si>
    <t>Sudden Death Associated wtih History of Cocaine Use</t>
  </si>
  <si>
    <t>Acute Intoxication From The Combined Effects Of Oxycodone, Diphrenhydramine, Hydroxyzine, Cyclobenzaprine, Bupropion, Gabapentin, And Sertraline</t>
  </si>
  <si>
    <t>Difluoroethane Toxicity</t>
  </si>
  <si>
    <t>W HARTFORD</t>
  </si>
  <si>
    <t>Acute Intoxication from the Combined Effects of Morphine, Fentanyl, and Mirtazapine</t>
  </si>
  <si>
    <t>W HARTFORD, CT
(41.762008, -72.741807)</t>
  </si>
  <si>
    <t>Intoxication due to the Combined Effects of Oxycodone and Oxymorphone</t>
  </si>
  <si>
    <t>PITTSBURGH</t>
  </si>
  <si>
    <t>Acute Intoxication From the Combined Effects of Valeryl Fentanyl, Heroin, 4-ANPP, Chlordiazepoxide, Nordiazepam, Lorazepam, Olanzapine, Amitriptyline, Nortriptyline, and Citalopram</t>
  </si>
  <si>
    <t>PRSOPECT</t>
  </si>
  <si>
    <t>Intoxication due to the combined effects of Ethanol, Alprazolam, and Dextromethorphan</t>
  </si>
  <si>
    <t>PRSOPECT, CT
(41.502629, -72.979046)</t>
  </si>
  <si>
    <t>Parents' Home</t>
  </si>
  <si>
    <t>Acute Intoxication due to the Combined Effects of Fentanyl and Para-Fluorofentanyl</t>
  </si>
  <si>
    <t>Acute Intoxication By The Combined Effects Of Cocaine And Fentanyl</t>
  </si>
  <si>
    <t>EconoLoge</t>
  </si>
  <si>
    <t>Acute Morphine and Codeine Intoxication While Using Diazepam and Fluoxetine</t>
  </si>
  <si>
    <t>Acute Intoxication Due To The Combined Effects Of Fentanyl, Morphine, Oxycodone, Oxymorphone, Cyclobenzaprine, Gabapentin, Ethanol</t>
  </si>
  <si>
    <t>Multidrug Toxicity Including Ethanol, Fentanyl, Acetyl Fentanyl, Chlordiazepoxide, and Nordiazepam</t>
  </si>
  <si>
    <t>ONECO</t>
  </si>
  <si>
    <t>ONECO, CT
(41.6936, -71.808899)</t>
  </si>
  <si>
    <t>Acute Intoxication By The Combined Effects Of Ethanol, Lorazepam, 7-Amino Clonazepam, Fentanyl, And Morphine</t>
  </si>
  <si>
    <t>Acute Fentanyl, Heroin, Acetyl Fentanyl and Alcohol Intoxication While using Methadone, Tramadol, Alprazolam and Flurazepam</t>
  </si>
  <si>
    <t>ACUTE FENTANYL AND BENZODIAZEPINE INTOXICATION</t>
  </si>
  <si>
    <t>Used Methadone and an Opiate</t>
  </si>
  <si>
    <t>Acute Opiate and Methadone Toxicity</t>
  </si>
  <si>
    <t>Complications of Acute Intoxication from the Combined Effects of Fentanyl, Zolpidem, Clonazepam, Hydroxyzine, Amphetamine, Olanzepine, and Alcohol</t>
  </si>
  <si>
    <t>Acute Intoxication Combined Effects of Clonazepam, Cocaine, Lamotrigine, Clonidine, and Fentanyl</t>
  </si>
  <si>
    <t>USED HYDROCODONE SYRUP AND DIPHENHYDRAMINE</t>
  </si>
  <si>
    <t>ACUTE HYDROCODONE COMBINED WITH DIPHENHYDRAMINE TOXICITIES, VENLAFAXINE AND ALPRAZOLAM USE</t>
  </si>
  <si>
    <t>Union Pond Park</t>
  </si>
  <si>
    <t>Acute IntoxicationCombined Effects of Ethanol, Cocaine, and Fentanyl</t>
  </si>
  <si>
    <t>Multidrug Toxicity Including Ethanol, Fentanyl, Morphine, and Diazepam</t>
  </si>
  <si>
    <t>Honeyspot Motor Lodge</t>
  </si>
  <si>
    <t>Acute intoxication due to the combined effects of heroin, Clonazepam and ethanol</t>
  </si>
  <si>
    <t>BEVERLY HILLS</t>
  </si>
  <si>
    <t>CITRUS</t>
  </si>
  <si>
    <t>Acute Intoxication By The Combined Effects Of Fentanyl, Methadone, Cocaine, Alprazolam, Clonazepam, And Tramadol</t>
  </si>
  <si>
    <t>Multidrug Toxicity Including Cocaine, Fentanyl, Acetyl Fentanyl, and Acetaminophen</t>
  </si>
  <si>
    <t>Acute IntoxicationCombined Effects of Ethanol, Clonazepam, Quetiapine, and Venlafaxine</t>
  </si>
  <si>
    <t>Friends' Home</t>
  </si>
  <si>
    <t>Ethanol, cocaine and Heroin Toxicity</t>
  </si>
  <si>
    <t>Acute Intoxication by the Combined Effects of Clonazepam, Fentanyl, Acetyl Fentanyl, and Heroin</t>
  </si>
  <si>
    <t>Substance Abuse Including Injection of Heroin</t>
  </si>
  <si>
    <t>Acute Heroin Intoxication While Using Alcohol, Trazodone, Bupropion and Abilify</t>
  </si>
  <si>
    <t>Complications of Acute Opiate Toxicity</t>
  </si>
  <si>
    <t>Acute heroin and benzodiazepines</t>
  </si>
  <si>
    <t>Acute Intoxication the Combined Effects of Cocaine and Fentanyl</t>
  </si>
  <si>
    <t>Acute Intoxication From the Combined Effects of Fentanyl and Paroxetine</t>
  </si>
  <si>
    <t>Acute Intoxication by the Combined Effects of Fentanyl, Alprazolam, Hydroxyzine, and Ethanol</t>
  </si>
  <si>
    <t>Acute Intoxication due to the Combined Effects of Fentanyl,Acetyl Fentanyl, Heroin, Ethanol, and Quetiapine</t>
  </si>
  <si>
    <t>Multiple Drug Toxicities</t>
  </si>
  <si>
    <t>Substance Abuse and Attempted Resuscitation</t>
  </si>
  <si>
    <t>Complications Of Acute Fentanyl And Midazolam Intoxication</t>
  </si>
  <si>
    <t>Acute Clonazepam and Heroin Intoxication</t>
  </si>
  <si>
    <t>Acute Intoxication due to the Combined Effects of Diazepam, Ethanol, Furanyl Fentanyl, and Heroin</t>
  </si>
  <si>
    <t>Acute Intoxication by the Combined Effects of Fentanyl, Acetyl Fentanyl, Trazadone, and Ethanol</t>
  </si>
  <si>
    <t>Acute Intoxication due to the Combined Effects of Alcohol, Fluvoxamine, Cyclobenzaprine, Diazepam, Morphine and Oxycodone</t>
  </si>
  <si>
    <t>Multidrug Toxicity Including Fentanyl, Temazepam, Lorazepam, and Tramadol</t>
  </si>
  <si>
    <t>Substance Abuse Including Intravenous Drug Abuse</t>
  </si>
  <si>
    <t>Acute Fentanyl Intoxication While Using Alcohol</t>
  </si>
  <si>
    <t>Complications of an Acute Intoxication Combined effects of Fentanyl, Morphine, and Amphetamine</t>
  </si>
  <si>
    <t>Acute Intoxication due to the Combined Effects of Alprazolam, Methadone, Fentanyl, Heroin, and Oxycodone</t>
  </si>
  <si>
    <t>Multidrug Toxicity Including Fentanyl, Heroin, Clonazepam, Bupropion, and Venlafaxine</t>
  </si>
  <si>
    <t>Acute Intoxication From The Combined Effects Of Fentanyl, Acetyl Fentanyl, Alcohol, Amphetamine, And 4-ANPP</t>
  </si>
  <si>
    <t>Acute Morphine and Alprazolam Intoxication</t>
  </si>
  <si>
    <t>Multidrug Toxicity Including Fentanyl, 4-ANPP, Clozapine, Citalopram, And Gabapentin</t>
  </si>
  <si>
    <t>Combined Acute Heroin, Oxycodone and Diphenhydramine Toxicities</t>
  </si>
  <si>
    <t>Ingested Narcotic Medications with Alcohol</t>
  </si>
  <si>
    <t>Acute Intoxication From the Combined Effects of Hydrocodone, Hydromorphone, Dihydrocodeine, Alcohol, and Acetaminophen</t>
  </si>
  <si>
    <t>Acute Intoxication From the Combined Effects of Fentanyl, Diazepam, and Duloxetine</t>
  </si>
  <si>
    <t>Acute intoxication due to the combined effects of fentanyl, xylazine, and ethanol</t>
  </si>
  <si>
    <t>Furanyl-Fentanyl, U-47700, Amphetamine, Mitragynine, Diazepam, Promethazine and Diphenhydramine Intoxication</t>
  </si>
  <si>
    <t>Acute Intoxication By The Combined Effects Of Fentanyl, Heroin, And Cocaine</t>
  </si>
  <si>
    <t>Acute intoxication due to the combined effects of fentanyl, tramadol, escitalopram, olanzapine, lamotrigine, and 10-hydroxycarbazepine</t>
  </si>
  <si>
    <t>Acute Intoxication by the Combined Effects of Ethanol, Sertraline, Xylazine, Fentanyl, and Heroin</t>
  </si>
  <si>
    <t>Acute Intoxication due to the Combined Effects of Cocaine and Cocaethylene</t>
  </si>
  <si>
    <t>Complications Of Acute Multi-Drug Intoxication (Cocaine, Alcohol, Amphetamines)</t>
  </si>
  <si>
    <t>Acute Intoxication due to the combined Effects of Heroin, Fentanyl, Cocaine, Alprazolam and Methoxyacetylfentanyl</t>
  </si>
  <si>
    <t>Cardiac Hypertrophy, Obesity</t>
  </si>
  <si>
    <t>Swallowed bag of drug while in police custody</t>
  </si>
  <si>
    <t>Complications of acute cocaine intoxication</t>
  </si>
  <si>
    <t>Acute Intoxication The Combined Effects of Alcohol, Methadone, Clonazepam and  Clozapine</t>
  </si>
  <si>
    <t>Complications of acute intoxication due to the combined effects of cocaine, fentanyl, acetyl fentanyl, morphine, clonazepam, and topiramate</t>
  </si>
  <si>
    <t>Acute Cocaethylene Intoxication</t>
  </si>
  <si>
    <t>Multidrug Toxicity Including Ethanol, Fentanyl, 4-ANPP, Paroxetine, Nordiazepam, and Lamotrigine</t>
  </si>
  <si>
    <t>Acute Intoxication From the Combined Effects of Opioids and Hydroxyzine</t>
  </si>
  <si>
    <t>Acute Intoxication Due To The Combined Effects Of Fentanyl, Gabapentin, And Ethanol</t>
  </si>
  <si>
    <t>Acute Intoxication Combined Effects of Cocaine, Fentanyl, and Morphine</t>
  </si>
  <si>
    <t>Acute Intoxication due to the Combined Effects of Fentanyl, Alcohol, Trazodone, Mirtazapine and Sertraline</t>
  </si>
  <si>
    <t>Motel 6, Room 167</t>
  </si>
  <si>
    <t>Oxycodone, Alprazolam and Alcohol Intoxication</t>
  </si>
  <si>
    <t>Acute Intoxication From the Combined Effects of Cocaine, Fentanyl, para-Fluorobutyryl Fentanyl, and Heroin</t>
  </si>
  <si>
    <t>Acute Intoxication due to the Combined Effects ofClonazepam, Methadone, Oxycodone,Quetiapine, Topiramate, and Venlafaxine</t>
  </si>
  <si>
    <t>Acute Intoxication Due To The Combined Effects Of Fentanyl And Alprazolam.</t>
  </si>
  <si>
    <t>Acute Intoxication Combined Effects of Xylazine, Trazodone, Buprenorphine, Hydroxyzine, Citalopram/Escitalopram, Fentanyl, Heroin, and Gabapentin</t>
  </si>
  <si>
    <t>Boyfriends Residence</t>
  </si>
  <si>
    <t>Multidrug Toxicity Including Ethanol, Fentanyl, and Amphetamine</t>
  </si>
  <si>
    <t>Acute Intoxication by the Combined Effects of Fentanyl, Xylazine, Heroin, Oxycodone, and Chlordiazepoxide</t>
  </si>
  <si>
    <t>Acute Intoxication By The Combined Effects Of Quetiapine And Fentanyl</t>
  </si>
  <si>
    <t>Acute intoxication due to the combined effects of fentanyl, para-fluoroisobutyrylfentanyl, heroin, methadone, and alprazolam</t>
  </si>
  <si>
    <t>Acute Intoxication From the Combined Effects of Cocaine, Fentanyl, and Phencyclidine</t>
  </si>
  <si>
    <t>Acute Intoxication Combined Effects of Clonazepam, Sertraline, Amphetamine, and Fentanyl</t>
  </si>
  <si>
    <t>Took medicine with alcohol</t>
  </si>
  <si>
    <t>Acute Ethanol and Clonazepam Intoxication</t>
  </si>
  <si>
    <t>BATON ROUGE</t>
  </si>
  <si>
    <t>EAST BATON ROUGE</t>
  </si>
  <si>
    <t>LA</t>
  </si>
  <si>
    <t>Acute Intoxication Combined Effects of Cocaine, Gabapentin, Clonidine, and Fentanyl</t>
  </si>
  <si>
    <t>Acute Intoxication by the Combined Effects of Fentanyl, Dextromethorphan, and Gabapentin</t>
  </si>
  <si>
    <t>Acute Intoxication From the Combined Effects of Hydrocodone, Zolpidem,and Acetaminophen</t>
  </si>
  <si>
    <t>Acute Intoxication by the Combined Effects of Fentanyl, Hydroxyzine, and Cocaethylene</t>
  </si>
  <si>
    <t>Acute Intoxication Combined Effects of Clonazepam, Methadone, Quetiapine, and Citalopram/Escitalopram</t>
  </si>
  <si>
    <t>Acute Intoxication From the Combined Effects of Fentanyl, Heroin, andClonazepam</t>
  </si>
  <si>
    <t>Dunkin' Donuts/J&amp;T Shell Gas Station</t>
  </si>
  <si>
    <t>Intracerebral hemorrhage due to acute cocaine intox</t>
  </si>
  <si>
    <t>Acute IntoxicationCombined Effects of Quetiapine, Doxepin, Mirtazapine, Fentanyl, Butalbital, Tramadol, and Citalopram/Escitalopram</t>
  </si>
  <si>
    <t>Acute intoxication due to the combined effects of                                                                                    heroin, Clonazepam, Citalopram and Alprazolam</t>
  </si>
  <si>
    <t>Acute Intoxication due to the Combined effects of Heroin, Alprazolam, Olanzapine, Clonazepam, and Ethanol</t>
  </si>
  <si>
    <t>ACUTE HEROIN AND FENTANYL TOXICITIES ASSOCIATED WITH METHADONE AND ALCOHOL USE</t>
  </si>
  <si>
    <t>Acute Intoxication Combined Effects of Olanzapine, Xylazine, and Fentanyl</t>
  </si>
  <si>
    <t>Acute Intoxication by the Combined Effects of Fentanyl, Acetyl Fentanyl, Hydroxyzine, Trazodone, and Cyclobenzaprine (EDRS)</t>
  </si>
  <si>
    <t>Acute Intoxication due to the Combined Effects of Heroinand Ethanol</t>
  </si>
  <si>
    <t>Multidrug Toxicity Including Fentanyl, 4-ANPP, Amphetamine, Trazodone, and Clonazepam Metabolite</t>
  </si>
  <si>
    <t>Acute Intoxication by the Combined Effects of Cocaine, Xylazine, Fentanyl, and Heroin</t>
  </si>
  <si>
    <t>Multidrug Toxicity Including Heroin, Fentanyl, And 4-ANPP</t>
  </si>
  <si>
    <t>Acute Intoxication due to the Combined Effects of Synthetic Fentanyls including Furanyl, Butyryl, para-Fluorofentanyl, para-Fluorobutyryl and 4-ANPP</t>
  </si>
  <si>
    <t>Acute Intoxication From the Combined Effects of Fentanyl, Acetyl Fentanyl, And Alcohol</t>
  </si>
  <si>
    <t>WEST WARWICK</t>
  </si>
  <si>
    <t>Acute Intoxication From the Combined Effects of Fentanyl, Alprazolam,Alpha-Hydroxyalprazolam, Cyclobenzaprine, and Hydroxyzine</t>
  </si>
  <si>
    <t>WEST WARWICK, CT
(41.762008, -72.741807)</t>
  </si>
  <si>
    <t>Acute Intoxication due to the Combined Effects of Acetyl Fentanyl, Cocaine, Dextromethorphan, Fentanyl, and Heroin</t>
  </si>
  <si>
    <t>Acute Intoxication by the Combined Effects of Fentanyl, Alcohol, and Gabapentin</t>
  </si>
  <si>
    <t>Intoxication due to the Combined Effects of Cocaine and Opiates</t>
  </si>
  <si>
    <t>Acute Intoxication Due to the Combined Effects of Diazepam, Heroin, and Tramadol</t>
  </si>
  <si>
    <t>Acute Intoxication by the Combined Effects of Fentanyl, Cocaine, Clonazepam, and Cyclobenzaprine</t>
  </si>
  <si>
    <t>Acute Intoxication Combined Effects of Alprazolam, Amphetamine, Cocaine, Fentanyl, and Oxycodone</t>
  </si>
  <si>
    <t>Acute Intoxication From the Combined Effects of Cocaine, Fentanyl, Xylazine, and Despropionyl Fentanyl (4-ANPP)</t>
  </si>
  <si>
    <t>took prescription medications</t>
  </si>
  <si>
    <t>Acute intoxication due to the combined effects of morphine, Oxycodone, Clonazepam and Trazadone</t>
  </si>
  <si>
    <t>Acute Intoxication Due To The Combined Effects Of Fentanyl, Xylazine, And Diazepam</t>
  </si>
  <si>
    <t>Acute Intoxication From the Combined Effects of Cocaine, Fentanyl, Acetyl Fentanyl, and 9-Hydroxyrisperidone</t>
  </si>
  <si>
    <t>Acute Intox with Furanyl Fentanyl, Heroin, and U47700 (Synthetic Opioid)</t>
  </si>
  <si>
    <t>Used Opiates and Ethanol</t>
  </si>
  <si>
    <t>Opiate and Ethanol Toxicities</t>
  </si>
  <si>
    <t>Acute Intoxication due to the Combined Effects of Cyclobenzapeine, Amitriptyline and Heroin</t>
  </si>
  <si>
    <t>Acute Heroin Intoxication While Using Alcohol With Recent Use of Cocaine</t>
  </si>
  <si>
    <t>DrugUse</t>
  </si>
  <si>
    <t>Acute Amphetamine and Fentanyl Intoxication</t>
  </si>
  <si>
    <t>Acute Intoxication Combined Effects of Venlafaxine, Cocaine, and Fentanyl</t>
  </si>
  <si>
    <t>Acute Intoxication the Combined Effects of Ethanol, Fentanyl, and Heroin</t>
  </si>
  <si>
    <t>ACUTE FENTANYL, OXYCODONE AND COCAINE TOXICITIES, SERTRALINE USE</t>
  </si>
  <si>
    <t>Acute Fentanyl Intoxication with Cocaine Use</t>
  </si>
  <si>
    <t>Acute Intoxication By The Combined Effects Of Fentanyl, Acetyl Fentanyl, and Hydroxyzine</t>
  </si>
  <si>
    <t>WATERBRUY</t>
  </si>
  <si>
    <t>WATERBRUY, CT
(41.554261, -73.043069)</t>
  </si>
  <si>
    <t>Acute Intoxication Due To The Combined Effects Of Fentanyl, Acetyl Fentanyl, And Cocaine</t>
  </si>
  <si>
    <t>Acute Intoxication From the Combined Effects of Fentanyl, Venlafaxine, and Doxepin</t>
  </si>
  <si>
    <t>SOUTHPORT</t>
  </si>
  <si>
    <t>Acute Intoxication From the Combined Effects of Fentanyl, Oxycodone, Lorazepam, Cyclobenzaprine, Quetiapine, Escitalopram, Mirtazapine, Desmethyldoxepin, and Paroxetine</t>
  </si>
  <si>
    <t>SOUTHPORT, CT
(41.135275, -73.285245)</t>
  </si>
  <si>
    <t>prescription medicine abuse</t>
  </si>
  <si>
    <t>Acute Intoxication from the Combined effects of Fentanyl, Tramadol, and Cyclobenzaprine</t>
  </si>
  <si>
    <t>Acute Fentanyl Intoxciation</t>
  </si>
  <si>
    <t>Acute Intoxication Combined Effects of Clonazepam, Cocaine, Methadone, Amphetamine, Fentanyl, and Heroin</t>
  </si>
  <si>
    <t>Acute intoxication due to the combined effects of fentanyl, acetyl fentanyl, heroin, gabapentin, and diltiazem</t>
  </si>
  <si>
    <t>Complications Of Acute Intoxication By The Combined Effects Of Fentanyl, Methadone, And Amphetamine</t>
  </si>
  <si>
    <t>Acute Intoxication due to the Combined Effects of Alcohol, Methadone and Diazepam</t>
  </si>
  <si>
    <t>Acute Cocaine and Alcohol Intoxication with Formation of Cocoethylene</t>
  </si>
  <si>
    <t>Acute Intoxication Combined Effects of Ethanol, Cocaine, Fluoxetine, Hydroxyzine, and Fentanyl</t>
  </si>
  <si>
    <t>Acute Intoxication Due To The Combined Effects Of Methadone, Diazepam, Clonidine, And Diphenhydramine</t>
  </si>
  <si>
    <t>Acute Intoxication By The Combined Effects Of Hydromorphone, Gabapentin, Alprazolam, Mirtazapine, Methocarbamol, Risperidone, And Dextrorphan/Levorphanol</t>
  </si>
  <si>
    <t>ACUTE OXYCODONE AND COCAINE TOXICITIES, ALPRAZOLAM, AMPHETAMINE USE</t>
  </si>
  <si>
    <t>Acute Intoxication Combined Effects Of Ethanol, Buprenorphine, And Fentanyl</t>
  </si>
  <si>
    <t>Acute And Chronic Alcoholism With Cirrhosis And Ketoacidosis</t>
  </si>
  <si>
    <t>Acute Intoxication from the Combined Effects of Cocaine, Heroin, Tramadol and Alprazolam</t>
  </si>
  <si>
    <t>Acute Intoxication by the Combined Effects of Fentanyl, Gabapentin, Butalbital, Duloxetine, and Benzodiazepines</t>
  </si>
  <si>
    <t>Acute Methadone and Gabapentin Intoxication</t>
  </si>
  <si>
    <t>Intoxication due to the Combined Effects of Ethanol, Diazepam, and Heroin</t>
  </si>
  <si>
    <t>Acute Intoxication By The Combined Effects Of Alprazolam, Gabapentin, Diphenhydramine, Cyclobenzaprine, And Fentanyl</t>
  </si>
  <si>
    <t>Multidrug Toxicity Including Ethanol, Cocaine, Cocaethylene, Fentanyl, para-Fluorofentanyl, Duloxetine, Quetiapine, and Cyclobenzaprine</t>
  </si>
  <si>
    <t>Acute Heroin Toxicity Associated with Alprazolam and Alcohol Use</t>
  </si>
  <si>
    <t>Acute Intoxication due to the Combined Effects of Fentanyl, Acetyl Fentanyl, Heroin, Cocaine, Alprazolam, Clonazepam, Diazepam and Amphetamine</t>
  </si>
  <si>
    <t>WINTHROP</t>
  </si>
  <si>
    <t>WINTHROP, CT
(41.361698, -72.489197)</t>
  </si>
  <si>
    <t>BRIDGEPORT, CT
(41.18213000000003, -73.19063999999997)</t>
  </si>
  <si>
    <t>Intoxication due to the Combined Effects of Clozapine and Hydrocodone</t>
  </si>
  <si>
    <t>Friends Apartment</t>
  </si>
  <si>
    <t>Multidrug Toxicity Including Fentanyl, 4-ANPP, and Morphine</t>
  </si>
  <si>
    <t>Back of Warehouse</t>
  </si>
  <si>
    <t>Acute Intoxication Combined Effects of Ethanol, Gabapentin, Trazodone, Mirtazapine, Hydroxyzine, Citalopram/Escitalopram, and Fentanyl</t>
  </si>
  <si>
    <t>Abandon House</t>
  </si>
  <si>
    <t>Detoxification Center</t>
  </si>
  <si>
    <t>Stonington Institute</t>
  </si>
  <si>
    <t>Acute Intoxication From the Combined Effects of Fentanyl, para-Fluorofentanyl, Lorazepam, Nordiazepam, 7-Amino Clonazepam, Diphenhydramine, Hydroxyzine, and Despropionyl Fentanyl (4-ANPP)</t>
  </si>
  <si>
    <t>North Stonington, CT
(41.43775, -71.879919)</t>
  </si>
  <si>
    <t>Acute Intoxication due to the Combined Effects of Alprazolam, Bupropion, Methadone, Methylphenidate, Nortriptyline, Ritalinic Acid, Topiramate, Tramadol, and Venlafaxine</t>
  </si>
  <si>
    <t>Acute Intoxication by the Combined Effects of Ethanol, Cocaine, Fentanyl, and Heroin</t>
  </si>
  <si>
    <t>Intoxication due to the combined effects of Oxycodone, Oxymorphone, Clonazepam, and Alprazolam</t>
  </si>
  <si>
    <t>Bus Station</t>
  </si>
  <si>
    <t>Hydrocodone and Methadone Intoxication</t>
  </si>
  <si>
    <t>Combined Alcohol and Medication</t>
  </si>
  <si>
    <t>Acute Intoxication due to the Combined Effects of Alcohol and Gamma Hydroxybutyric Acid</t>
  </si>
  <si>
    <t>Endocarditis Complicating Acute And Chronic Substance Abuse (Opioids And Benzodiazepines)</t>
  </si>
  <si>
    <t>Acute Intoxication By The Combined Effects Of Quetiapine, Zolpidem, Fentanyl, Morphine, Hydromorphone, Oxycodone</t>
  </si>
  <si>
    <t>Acute intoxication due to the combined effects of fentanyl, alprazolam, mitragynine, and ethanol</t>
  </si>
  <si>
    <t>Acute Intoxication Due To The Combined Effects Of Fentanyl, Cocaine, Morphine, Dextro/Levo Methorphan, And Ethanol</t>
  </si>
  <si>
    <t>Counsin's Residence</t>
  </si>
  <si>
    <t>The Combined Effects of Heroin and Alcohol</t>
  </si>
  <si>
    <t>Acute intoxication due to the combined effects of heroin, Hydrocodone and Ketamine</t>
  </si>
  <si>
    <t>Acute Intoxication Due To The Combined Effects Of Fentanyl, Xylazine, And Ethanol</t>
  </si>
  <si>
    <t>Girlfriends House</t>
  </si>
  <si>
    <t>Acute intoxication due to the combined effects of cocaine, fentanyl, xylazine, and alcohol</t>
  </si>
  <si>
    <t>Acute Acryl Fentanyl Toxicity, Acute and Chronic Alcohol Abuse, Associated Cardiac Hypertrophy</t>
  </si>
  <si>
    <t>Acute Intoxication by the Combined Effects of Cocaine, Xylazine, Gabapentin, and Fentanyl</t>
  </si>
  <si>
    <t>Acute Fentanyl and Hydroxyzine Intoxication</t>
  </si>
  <si>
    <t>Intoxication due to the Combined Effects of Diazepam, Cocaine and Heroin</t>
  </si>
  <si>
    <t>Multidrug Toxicity Including Ethanol, Fentanyl, Chlorpromazine, Bupropion, and Tramadol</t>
  </si>
  <si>
    <t>ACUTE FENTANYL AND COCAINE TOXICITIES, TRAMADOL USE</t>
  </si>
  <si>
    <t>Multidrug Toxicity Including Fentanyl, 4-ANPP, Tramadol, And Gabapentin</t>
  </si>
  <si>
    <t>Ruptured Cerebral Aneurysm Complicating Acute Eutylone Intoxication</t>
  </si>
  <si>
    <t>Multidrug Toxicity Including Cocaine, Fentanyl, 4-ANPP, And Xylazine</t>
  </si>
  <si>
    <t>Anoxic Ischemic Encephalopathy Complicating Acute Intoxication including Cocaine</t>
  </si>
  <si>
    <t>Clozapine Intoxication</t>
  </si>
  <si>
    <t>Seizure Disorder</t>
  </si>
  <si>
    <t>Acute Intoxication Combined Effects of Clonazepam, Topiramate, Xylazine, Zolpidem, Gabapentin, Trazodone, Buprenorphine, Citalopram/Escitalopram, and Fentanyl</t>
  </si>
  <si>
    <t>The Combined Effects of Bupropion, Fentanyl, and Morphine</t>
  </si>
  <si>
    <t>PCP NEG</t>
  </si>
  <si>
    <t>Misuse of Fentanyl Patch</t>
  </si>
  <si>
    <t>Multidrug Toxicity Including Ethanol, Cocaine, Cocaethylene, Fentanyl, Heroin, and Oxycodone</t>
  </si>
  <si>
    <t>ACUTE INTOXICATION DUE TO THE COMBINED EFFECTS OF FENTANYL, HEROIN, MITRAGYNINE, AND CLONAZEPAM</t>
  </si>
  <si>
    <t>Abandoned garage</t>
  </si>
  <si>
    <t>Acute Intoxication due to the Combined Effects of Acetyl Fentanyl, Cocaine, Ethanol, Fentanyl and Heroin</t>
  </si>
  <si>
    <t>Acute intoxication due to the combined effects of fentanyl, heroin, cocaine, xylazine, cyclobenzaprine, and ethanol</t>
  </si>
  <si>
    <t>Acute Trans-3, 4-Dichloro-N-(2-(Dimethylamino)Cyclohexyl)-N-Methylbenzamide (U-47700; Opioid) Intoxication</t>
  </si>
  <si>
    <t>U-47700 synthetic opioid</t>
  </si>
  <si>
    <t>Grantmoor Motor Lodge</t>
  </si>
  <si>
    <t>Acute Intoxication Combined Effects of Cocaine, Xylazine, Diphenhydramine, and Fentanyl</t>
  </si>
  <si>
    <t>Acute Fentanyl and Acetyl Fentanyl Intoxication</t>
  </si>
  <si>
    <t>Abuse of medication</t>
  </si>
  <si>
    <t>Acute intoxication due to the combined effects of Fentanyl and Doxepin</t>
  </si>
  <si>
    <t>Took ethanol, illicit drug, and prescription drugs</t>
  </si>
  <si>
    <t>Multidrug Toxicity Including Ethanol, Methamphetamine, Citalopram, Tramadol, Bupropion, and Diazepam</t>
  </si>
  <si>
    <t>Acute Fentanyl and Despropionyl Fentanyl Intoxication</t>
  </si>
  <si>
    <t>GROTON, CT
(41.35486000000003, -72.07144999999997)</t>
  </si>
  <si>
    <t>Acute Intoxication due to the Combined Effects of Heroin, Fentanyl, Cocaine, Diazepam, Tramadol and Carisoprodol</t>
  </si>
  <si>
    <t>Acute Intoxication Combined Effects of Diazepam, Carbamazepine, Fluoxetine, Hydroxyzine, Cyclobenzaprine, and Oxycodone</t>
  </si>
  <si>
    <t>The Grantmoor Motel</t>
  </si>
  <si>
    <t>Acute methamphetamine/amphetamine intoxication</t>
  </si>
  <si>
    <t>Acute intoxication due to the combined effects of fentanyl, heroin, methadone, and clonazepam</t>
  </si>
  <si>
    <t>Acute Intoxication From the Combined Effects of Cocaine, Fentanyl, Hydroxyzine, and Despropionyl Fentanyl (4-ANPP)</t>
  </si>
  <si>
    <t>Multidrug Toxicity Including Fentanyl, 4-ANPP, And Phencyclidine</t>
  </si>
  <si>
    <t>ACUTE HEROIN, FENTANYL AND COCAINE TOXICITIES, ALCOHOL USE</t>
  </si>
  <si>
    <t>Acute Intoxication From The Combined Effects Of Fentanyl, Xylazine, Alprazolam, Levetiracetam, Quetiapine, Fluoxetine, And 4-ANPP</t>
  </si>
  <si>
    <t>Acute Intoxication by the Combined Effects of Fentanyl, Alprazolam, and Lorazepam</t>
  </si>
  <si>
    <t>Complications of Acute Fentanyl, Heroin, Lorazepam and Alprazolam Toxicities</t>
  </si>
  <si>
    <t>Acute intoxication due to the combined effects of Methadone,                                                                        Alprazolam, Citalopram and Amitriptyline</t>
  </si>
  <si>
    <t>Acute intoxication due to the combined effects of fentanyl, heroin, and methadone</t>
  </si>
  <si>
    <t>Acute intoxication due to the combined effects of fentanyl, oxycodone, flurazepam, and alcohol</t>
  </si>
  <si>
    <t>Acute Intoxication From The Combined Effects Of Fentanyl, Trazodone, Gabapentin, Venlafaxine, And 4-ANPP</t>
  </si>
  <si>
    <t>Acute Fentanyl And Oxycodone Intoxication With Recent Cocaine Use</t>
  </si>
  <si>
    <t>Acute intoxication by the combined effects of fentanyl, heroin and alcohol.</t>
  </si>
  <si>
    <t>NEW LONDON CT</t>
  </si>
  <si>
    <t>Complication of Acute Cocaine Intoxication</t>
  </si>
  <si>
    <t>NEW LONDON CT, CT
(41.355167, -72.099561)</t>
  </si>
  <si>
    <t>Ingested ethanol with prescription medications</t>
  </si>
  <si>
    <t>Multidrug Toxicity Including Ethanol, Venlafaxine, And Bupropion</t>
  </si>
  <si>
    <t>Acute Intoxication Combined Effects of Ethanol, Clonazepam, Alprazolam, Fentanyl, and Valeryl Fentanyl</t>
  </si>
  <si>
    <t>Acute Intoxication by the Combined Effects of Fentanyl, Heroin, Cocaine, Xylazine, and Ethanol</t>
  </si>
  <si>
    <t>The Combined Effects of Cocaine and Heroin</t>
  </si>
  <si>
    <t>Acute Intoxication From the Combined Effects of Fentanyl, Hydroxyzine, Quetiapine, and Trazodone</t>
  </si>
  <si>
    <t>Acute Intoxication Combined Effects of Ethanol, Quetiapine, and Venlafaxine</t>
  </si>
  <si>
    <t>Complications of Multidrug Toxicity Inlcuding Ethanol, Fentanyl, and Tramadol</t>
  </si>
  <si>
    <t>Recent Cocaine Use, Hypertensive Cardiovascular Disease, Obesity</t>
  </si>
  <si>
    <t>Combined Acute Oxycodone, Hydrocodone and Clonazepam Toxicities</t>
  </si>
  <si>
    <t>Acute Intoxication From The Combined Effects of Methadone and Diazepam</t>
  </si>
  <si>
    <t>PAWCATUCK, CT
(41.37642000000005, -71.84171999999995)</t>
  </si>
  <si>
    <t>Acute Intoxication Combined Effects of Citalopram/Escitalopram, Fentanyl, Acetyl Fentanyl, Etizolam, and Mitragynine</t>
  </si>
  <si>
    <t>Complications of Acute and Chronic Substance Abuse (Fentanyl and Mitragynine)</t>
  </si>
  <si>
    <t>Acute Intoxication By The Combined Effect of Cocaine, Cocaethylene, Fentanyl, Acetyl Fentanyl, and Ethanol</t>
  </si>
  <si>
    <t>Acute Intoxication By The Combined Effects Of Ethanol, Cocaine, Phencyclidine, And Fentanyl</t>
  </si>
  <si>
    <t>Used Above Substances</t>
  </si>
  <si>
    <t>Acute Combined Morphine, Fluoxetine and Cyclobenzaprine Toxicities</t>
  </si>
  <si>
    <t>Abandoned House</t>
  </si>
  <si>
    <t>Acute intoxication by the combined effects of fentanyl and morphine (heroin).</t>
  </si>
  <si>
    <t>Medication overuse</t>
  </si>
  <si>
    <t>Acute Intoxication Due To The Combined Effects Of Methadone And Diphenhydramine</t>
  </si>
  <si>
    <t>Pulmonary Emphysema, Obesity</t>
  </si>
  <si>
    <t>ACUTE HEROIN AND FENTANYL TOXICITIES, ALCOHOL, ALPRAZOLAM, CITALOPRAM USE</t>
  </si>
  <si>
    <t>Oneco, CT
(41.6936, -71.808899)</t>
  </si>
  <si>
    <t>TAUNTON</t>
  </si>
  <si>
    <t>Acute Intoxication From the Combined Effects of Cocaine, Cocaethylene, Fentanyl, Alcohol, and Despropionyl Fentanyl (4-ANPP)</t>
  </si>
  <si>
    <t>Acute Intoxication From the Combined Effects of Fentanyl andpara-Fluorobutyryl Fentanyl</t>
  </si>
  <si>
    <t>Acute Intoxication By The Combined Effects Of Fentanyl, Para-fluorofentanyl And Xylazine</t>
  </si>
  <si>
    <t>Heroin, Duloxetine, and Cyclobenzapine Intoxication</t>
  </si>
  <si>
    <t>Acute Heroin Toxicity Associated with Oxycodone, Hydromorphone, Clonazepam and Cocaine Use</t>
  </si>
  <si>
    <t>Multidrug Toxicity Including Cocaine, Fentanyl, Pseudoephedrine, 4-ANPP, para-Fluoroisobutyrylfentanyl, and Morphine</t>
  </si>
  <si>
    <t>Complications of Acute Intoxication due to the Combined Effects of Cocaine, Fentanyl, and Heroin</t>
  </si>
  <si>
    <t>Acute Intoxication Combined Effects of Methylphenidate, Quetiapine, Nortriptyline, Fluoxetine, and Oxycodone</t>
  </si>
  <si>
    <t>Acute Intoxication due to the Combined Effects of Heroin, Clonazepam, Chlordiazepoxide and Alcohol</t>
  </si>
  <si>
    <t>Acute Intoxication By The Combined Effects Of Fentanyl, Cocaine, Gabapentin, And Escitalopram</t>
  </si>
  <si>
    <t>Acute Intoxication Due To The Combined Effects Of Cocaine, Heroin, Fentanyl, Methadone, Clonzepam, And Hydroxyzine</t>
  </si>
  <si>
    <t>Acute Intoxication due to the Combined Effects of Fentanyl, Heroin, Amphetamine, Clonazepam, and N-Ethyl Pentylone</t>
  </si>
  <si>
    <t>Acute Intoxication By The Combined Effect Of Cocaine, Fentanyl, And Heroin</t>
  </si>
  <si>
    <t>Park</t>
  </si>
  <si>
    <t>Inhalation and Ingestion</t>
  </si>
  <si>
    <t>Apartment Building Stairwell</t>
  </si>
  <si>
    <t>Multidrug Toxicity Including Fentanyl, 4-ANPP, Olanzapine, Buspirone, and Loperamide</t>
  </si>
  <si>
    <t>Used Opiates and Cocaine</t>
  </si>
  <si>
    <t>Heroin, Cocaine and Methadone Toxicities</t>
  </si>
  <si>
    <t>Acute Intoxication From the Combined Effects of Cocaine, Cocaethylene,Alcohol, Quetiapine, and Escitalopram</t>
  </si>
  <si>
    <t>OSHKOSH</t>
  </si>
  <si>
    <t>WINNEBAGO</t>
  </si>
  <si>
    <t>Multiple Complications Acute Intoxication Due To The Combined Effects Of Fentanyl And Ethanol</t>
  </si>
  <si>
    <t>Acute Intoxication From the Combined Effects of Heroin, Fentanyl, para-Fluorobutyryl Fentanyl, Hydromorphone, and Methadone</t>
  </si>
  <si>
    <t>The Combined Effects of Diazepam, Methadone, Venlafaxine, Heroin and Hydromorphone</t>
  </si>
  <si>
    <t>AcuteEthanol and Oxycodone Intoxication</t>
  </si>
  <si>
    <t>Intoxication due to the combined effects of Cocaine, Chlordiazepoxide, Methadone, and Sertraline</t>
  </si>
  <si>
    <t>Acute Intoxication From The Combined Effects Of Cocaine, Fentanyl, Phenytoin, 10-Hydroxycarbazepine, 9-Hydroxyrisperidone, And 4-ANPP</t>
  </si>
  <si>
    <t>Acute Intoxication From the Combined Effects of Fentanyl, Acetyl Fentanyl, Heroin, Xylazine, Diazepam, Oxazepam, Alprazolam, Diphenhydramine, Gabapentin, and 4-ANPP</t>
  </si>
  <si>
    <t>Alcohol And Diazepam Intoxication</t>
  </si>
  <si>
    <t>Acute IntoxicationCombined Effects of Alprazolam, Methadone, Zolpidem, and Cyclobenzaprine</t>
  </si>
  <si>
    <t>The Combined Effects of Alcohol and Fentanyl</t>
  </si>
  <si>
    <t>Combined Effects of Sertraline, Hydroxyzine, Fentanyl, and Hydromorphone</t>
  </si>
  <si>
    <t>Acute IntoxicationCombined Effects of Ethanol and Morphine</t>
  </si>
  <si>
    <t>Acute Intoxication Due To The Combined Effects Of Fentanyl, Xylazine, And Cocaine</t>
  </si>
  <si>
    <t>Acute Drug Intoxication Including Benzodiazepines</t>
  </si>
  <si>
    <t>Acute Intoxication due to the Combined Effects of Cocaine, Fentanyl, Heroin, and Hydromorphone</t>
  </si>
  <si>
    <t>Multidrug Toxicity Including Fentanyl, Heroin, para-Fluorobutyryl Fentanyl, and 4-ANPP</t>
  </si>
  <si>
    <t>Complications Of Acute Intoxication By The Combined Effects Of Fentanyl And Acetyl Fentanyl</t>
  </si>
  <si>
    <t>FENTANYL, HEROIN, QUETIAPINE, AND ETHANOL</t>
  </si>
  <si>
    <t>Combined Acute Fentanyl and Diazepam Toxicity</t>
  </si>
  <si>
    <t>ANSONICA</t>
  </si>
  <si>
    <t>ingested pills</t>
  </si>
  <si>
    <t>The Combined Effects of Codeine, Morphine, Hydrocodone, Clonazepam, and Chlordiazepoxide</t>
  </si>
  <si>
    <t>morphine, no rx in pmp</t>
  </si>
  <si>
    <t>ANSONICA, CT
(41.34198, -73.078296)</t>
  </si>
  <si>
    <t>FREEPORT</t>
  </si>
  <si>
    <t>Acute Intoxication due to the Combined Effects of Fentanyl, Acetyl Fentanyl, Heroin, Cocaine, and Methorphan</t>
  </si>
  <si>
    <t>Acute heroin toxicity</t>
  </si>
  <si>
    <t>Complications following Acute Intoxication due to the Combined Effects of Alcohol and Heroin</t>
  </si>
  <si>
    <t>Acute Intoxication From the Combined Effects of Buprenorphine, Diazepam, Lorazepam, Alcohol, and Citalopram</t>
  </si>
  <si>
    <t>Acute Intoxication Combined Effects of Buprenorphine and Fentanyl</t>
  </si>
  <si>
    <t>Acute intoxication the combined effects of heroin, fentanyl, and xylazine</t>
  </si>
  <si>
    <t>Acute Bronchial Asthma Complicating Acute Heroin Intoxication</t>
  </si>
  <si>
    <t>Multidrug Toxicity Including Fentanyl, Acetyl Fentanyl, para-Fluorobutyryl Fentanyl, and 4-ANPP</t>
  </si>
  <si>
    <t>4-anpp</t>
  </si>
  <si>
    <t>Acute Intoxication Combined Effects of Para-Fluorofentanyl, Buproprion, Carisoprodol, Meprobamate, Quetiapine, Gabapentin, Trazodone, and Fentanyl</t>
  </si>
  <si>
    <t>Boyfriend's house</t>
  </si>
  <si>
    <t>Acute intoxication due to the combined effects of fentanyl, buprenorphine, gabapentin, and ethanol</t>
  </si>
  <si>
    <t>acute heroin intoxication</t>
  </si>
  <si>
    <t>Intoxication Due to the  Combined Effects of Heroin and Fentanyl</t>
  </si>
  <si>
    <t>Chronic bronchitis and pulmonary emphysema</t>
  </si>
  <si>
    <t>Acute intoxication d/t the combined effects of methadone, codeine, Alprazolam &amp; Clonazepam</t>
  </si>
  <si>
    <t>Codeine</t>
  </si>
  <si>
    <t>Acute Intoxication Combined Effects of Clonazepam, Cyclobenzaprine, and Oxycodone</t>
  </si>
  <si>
    <t>Acute Intoxication Due To The Combined Effects Of Cocaine, Fentanyl, And Methamphetamine</t>
  </si>
  <si>
    <t>Cardiac Hypertrophy with Hypertension, Asthma</t>
  </si>
  <si>
    <t>Acute Intoxication by the Combined Effects of Gabapentin and Heroin</t>
  </si>
  <si>
    <t>Acute Intoxication From the Combined Effects of Cocaine, Fentanyl, Heroin, and Alcohol</t>
  </si>
  <si>
    <t>Acute Intoxication from the Combined Effects of Fentanyl, Alprazolam, and Nordiazepam</t>
  </si>
  <si>
    <t>Acute Intoxication due to the Combined Effects of Cocaine, Methamphetamine and Fentanyl</t>
  </si>
  <si>
    <t>Rear Alleyway</t>
  </si>
  <si>
    <t>Acute Intoxication Due To The Combined Effects Of Heroin, Fentanyl, Buprenorphine, Tramadol, And Topiramate</t>
  </si>
  <si>
    <t>Recent cocane use, cardiac hypertrophy</t>
  </si>
  <si>
    <t>Multidrug Toxicity Including Fentanyl, 4-ANPP, Methadone, Mirtazapine, And Hydroxyzine</t>
  </si>
  <si>
    <t>Recent Cocaine Use, Hypertension</t>
  </si>
  <si>
    <t>MOULTRIE</t>
  </si>
  <si>
    <t>Holiday Inn Express</t>
  </si>
  <si>
    <t>Acute Combined Alcohol, Oxycodone and Tramadol Toxicities</t>
  </si>
  <si>
    <t>Voluntown, CT
(41.573883, -71.862923)</t>
  </si>
  <si>
    <t>Multidrug Toxicity Including Fentanyl, Acetyl Fentanyl, Temazepam, and Alprazolam</t>
  </si>
  <si>
    <t>Acute Fentanyl and Cocaine intoxciation</t>
  </si>
  <si>
    <t>Rooming house</t>
  </si>
  <si>
    <t>Acute intoxication by the combined effects of fentanyl, cocaine, and gabapentin</t>
  </si>
  <si>
    <t>Acute Intoxication By The Combined Effects Of Xylazine, Gabapentin, Fentanyl, And Morphine</t>
  </si>
  <si>
    <t>Acute Intoxication Cocaine, Ethanol, Heroin, and Hydroxyzine</t>
  </si>
  <si>
    <t>Cardiac Hypertrophy with Dilation, Obesity</t>
  </si>
  <si>
    <t>Acute Intoxication Due To The Combined Effects Of Fentanyl, Clonazepam, And Hydroxyzine</t>
  </si>
  <si>
    <t>Complications Of Multidrug Toxicity Including Ethanol, Fentanyl, Heroin, And Oxycodone</t>
  </si>
  <si>
    <t>Acute intoxication due to the combined effects of fentanyl, morphine, and methadone</t>
  </si>
  <si>
    <t>Acute Intoxication due to the Combined Effects of Fentanyl, Alcohol, Buprenorphine, Amphetamine, Aripiprazole and Venlafaxine</t>
  </si>
  <si>
    <t>Multidrug Toxicity Including Fentanyl, Acetyl Fentanyl, and Alprazolam</t>
  </si>
  <si>
    <t>Acute Oxycodone intoxication</t>
  </si>
  <si>
    <t>Obesity with Cardiac Hypertrophy</t>
  </si>
  <si>
    <t>Acute Intoxication Combined Effects of Butalbital, Bupropion, Gabapentin, Trazodone, Diphenhydramine, and Fentanyl</t>
  </si>
  <si>
    <t>Acute Intoxication Combined Effects of Methadone and Fentanyl</t>
  </si>
  <si>
    <t>Acute Intoxication by the Combined Effects of Quetiapine and Heroin</t>
  </si>
  <si>
    <t>Acute Intoxication Combined Effects of Ethanol, Cocaine, Methadone, Gabapentin, Amitriptyline, Fentanyl, and Heroin</t>
  </si>
  <si>
    <t>Acute intoxication due to the combined effects of fentanyl, venlafaxine, and hydroxyzine</t>
  </si>
  <si>
    <t>Acute Intoxication From The Combined Effects Of Fentanyl, Gabapentin, 7-Amino Clonazepam, And Despropionyl Fentanyl</t>
  </si>
  <si>
    <t>Acute intoxication due to the combined effects of cocaine, fentanyl, phencyclidine, trazodone, and sertraline</t>
  </si>
  <si>
    <t>Acute Intoxication Due To The Combined Effects Of Fentanyl, Morphine, And Ethanol</t>
  </si>
  <si>
    <t>ACUTE BUPROPION AND DIPHENHYDRAMINE TOXICITIES, COMBINED WITH ALPRAZOLAM, METHADONE, DICYCLOMINE USE</t>
  </si>
  <si>
    <t>POMFRET</t>
  </si>
  <si>
    <t>POMFRET, CT
(41.897524, -71.962064)</t>
  </si>
  <si>
    <t>Pomfret, CT
(41.897524, -71.962064)</t>
  </si>
  <si>
    <t>Acute Cocaine and Oxycodone Toxicities</t>
  </si>
  <si>
    <t>Intoxication due to the Combined Effects of Heroin, Temazepam, Oxazepam, and Diazepam</t>
  </si>
  <si>
    <t>Amphetamine, Heroin, and Fentanyl Intoxication</t>
  </si>
  <si>
    <t>Complications of Fentanyl and para-Fluorobutyryl Fentanyl Toxicity</t>
  </si>
  <si>
    <t>Complications of Acute Intoxication From the Combined Effects of Methadone and Alprazolam</t>
  </si>
  <si>
    <t>ACUTE HEROIN AND COCAINE TOXICITIES, VENLAFAXINE USE</t>
  </si>
  <si>
    <t>Acute intoxication the combined effects of fentanyl, cocaine, and clonazepam</t>
  </si>
  <si>
    <t>Complications of Acute and Chronic Substance Abuse (Ethanol, Para-Fluorofentanyl, Fentanyl, and Cocaine)</t>
  </si>
  <si>
    <t>Substance Abuse Including Intravenous Use</t>
  </si>
  <si>
    <t>Acute Fentanyl and Heroin Intoxication While Using Methadone and Alprazolam with Recent Use of Cocaine</t>
  </si>
  <si>
    <t>Acute intoxication due the combined effects of fentanyl, heroin, oxycodone, oxymorphone, buprenorphine, and xylazine</t>
  </si>
  <si>
    <t>Xylazine, Bupren</t>
  </si>
  <si>
    <t>Acute intoxication due to the combined effects of nordiazepam, trazodone, buprenorphine, and alcohol</t>
  </si>
  <si>
    <t>Hypertensive Cardiovascular Disease and Obesity</t>
  </si>
  <si>
    <t>Acute Intoxication By The Combined Effects Of Fentanyl, Heroin, Alcohol, And Hydroxyzine</t>
  </si>
  <si>
    <t>Cedar Grove Cemetery</t>
  </si>
  <si>
    <t>Acute Intoxication From the Combined Effects of Fentanyl, Acetyl Fentanyl, Alcohol, and Citalopram/Escitalopram</t>
  </si>
  <si>
    <t>Submerged in Bathtub while Intoxicated</t>
  </si>
  <si>
    <t>Acute Intoxication due to the Combined Effects of Fentanyl, Hydroxyzine and Alcohol</t>
  </si>
  <si>
    <t>Drowning</t>
  </si>
  <si>
    <t>EAST HARTFORD,</t>
  </si>
  <si>
    <t>EAST HARTFORD,, CT
(41.769319, -72.643785)</t>
  </si>
  <si>
    <t>Acute Intoxication Due To The Combined Effects Of Fentanyl And Phencyclidine</t>
  </si>
  <si>
    <t>Complications of Acute Multi-Drug Intoxication (Fentanyl, Ethanol)</t>
  </si>
  <si>
    <t>Intoxication due to the Combined Effects of Ethanol, Diazepam, Nordiazepam, Oxazepam, Temazepam, Codeine, and Morphine</t>
  </si>
  <si>
    <t>Cocanie and Morphine Toxicity</t>
  </si>
  <si>
    <t>Acute And Chronic Substance Abuse (Cocaine And Fentanyl)</t>
  </si>
  <si>
    <t>Acute Intoxication due to the Combined Effects of Amphetamine, Cocaine, Diazepam, and Opiates</t>
  </si>
  <si>
    <t>Complications Of Acute Multi-Drug Intoxication (Cocaine And Opiates)</t>
  </si>
  <si>
    <t>Multidrug Toxicity Including Cocaine, Fentanyl, Morphine, and Ethanol</t>
  </si>
  <si>
    <t>Acute Intoxication From the Combined Effects of Fentanyl, Methadone, Methamphetamine, Amphetamine, and Gabapentin</t>
  </si>
  <si>
    <t>Acute Intoxication By The Combined Effects Of Fentanyl, Heroin, Cocaine, Oxycodone, And Alprazolam</t>
  </si>
  <si>
    <t>Acute Intoxication from the Combined Effects of Fentanyl and Eszopiclone/Zopiclone</t>
  </si>
  <si>
    <t>Transdermal</t>
  </si>
  <si>
    <t>Acute Intoxication from the Combined Effects of Ethanol, Bupropion, Cyclobenzapine, Hydrocodone, and Oxycodone</t>
  </si>
  <si>
    <t>Acute Intoxication From the Combined Effects of Cocaine, Fentanyl, Acetyl Fentanyl, Hydroxyzine, Gabapentin, and 4-ANPP</t>
  </si>
  <si>
    <t>Intoxication due to the Combined Effects of Clonazepam, Bupropion, Eszopiclone/Zopiclone, Olanzapine, Stertraline, Buprenorphine, Fluoxetine, Trazodone, and Hydroxyzine</t>
  </si>
  <si>
    <t>BUPRENORPHINE</t>
  </si>
  <si>
    <t>Methadone and Cocaine</t>
  </si>
  <si>
    <t>Fentanyl and Clonazepam Toxicity</t>
  </si>
  <si>
    <t>Acute Intoxication By The Combined Effects Of Fentanyl, Clonazepam, Alprazolam, And Zolpidem</t>
  </si>
  <si>
    <t>Acute intoxication due to the combined effects of heroin, cocaine, and benzodiazepines</t>
  </si>
  <si>
    <t>Acute Intoxication From the Combined Effects of Hydrocodone,Chlorpheniramine, Diphenhydramine, and Alcohol</t>
  </si>
  <si>
    <t>Acute Intoxication By The Combined Effects Of Fentanyl, Alcohol, And Trazodone</t>
  </si>
  <si>
    <t>Acute Intoxication From the Combined Effects of Cocaine, Fentanyl, Heroin, Methadone, and Cyclobenzaprine</t>
  </si>
  <si>
    <t>Acute Intoxication By The Combined Effects Of Fentanyl And Oxycodone</t>
  </si>
  <si>
    <t>ACUTE HEROIN AND FENTANYL TOXICITIES, recent cocaine use</t>
  </si>
  <si>
    <t>Heroin, Alprazolam, and Methylphenidate Intoxication</t>
  </si>
  <si>
    <t>cocaine/cv</t>
  </si>
  <si>
    <t>Acute intoxication due to the combined effects of fentanyl, alprazolam, and nordiazepam</t>
  </si>
  <si>
    <t>Multidrug Toxicity Including Fentanyl, Heroin, Cyclobenzaprine, and Doxepin</t>
  </si>
  <si>
    <t>Acute Intoxication From the Combined Effects of Oxycodone, Oxymorphone, Diazepam, Lorazepam, Propanolol, Quetiapine, Duloxetine, and Acetaminophen</t>
  </si>
  <si>
    <t>Multidrug Toxicity Including Phencyclidine, Fentanyl, and Heroin</t>
  </si>
  <si>
    <t>Acute intoxication due to the combined effects of fentanyl, cocaine, and morphine</t>
  </si>
  <si>
    <t>Acute Intoxication From the Combined Effects of Heroin, Furanyl Fentanyl, Para-Fluorobutyryl Fentanyl, and Alcohol</t>
  </si>
  <si>
    <t>Acute Intoxication due to the Combined Effect of Fentanyl, Xylazine and Ethanol</t>
  </si>
  <si>
    <t>Acute Intoxication due to the Combined Effects of Cocaine, Fentanyl, and Methadone</t>
  </si>
  <si>
    <t>Acute Intoxication due to the Combined Effects of FEntanyl, Cocaine and Heroin</t>
  </si>
  <si>
    <t>Complications Of Acute And Chronic Cocaine Use</t>
  </si>
  <si>
    <t>Chronic Obstructive Pulmonary Disease, Hypertension, Diabetes</t>
  </si>
  <si>
    <t>Acute IntoxicationCombined Effects of Cocaine, Phencyclidine, Pheniramine, and Fentanyl</t>
  </si>
  <si>
    <t>Multidrug Toxicity Including Cocaine, Xylazine, Fentanyl, and 4-ANPP</t>
  </si>
  <si>
    <t>ACUTE HEROIN AND FENTANYL TOXICITIES, ALPRAZOLAM, BUPROPION, ZIPRASIDONE USE</t>
  </si>
  <si>
    <t>Acute Intoxication due to the Combined Effects of Cyclobenzaprine and Dextromethorphan, recent cocaine use</t>
  </si>
  <si>
    <t>Acute Intoxication Due To The Combined Effects Of Alprazolam, Methadone, And Fentanyl</t>
  </si>
  <si>
    <t>Acute Intoxication Due To The Combined Effects Of Heroin, Fentanyl, And Alprazolam</t>
  </si>
  <si>
    <t>Acute Intoxication Due To The Combined Effects Of Oxycodone, Alprazolam And Cyclobenzaprine</t>
  </si>
  <si>
    <t>Acute Intoxication due to the Combined Effects of Fentanyl,Acetyl Fentanyl, Heroin, Methadone, Chlordiazepoxide, and Ethanol</t>
  </si>
  <si>
    <t>Acute Intoxication due to the Combined Effects of Tizanidine, Phenobarbital/Primidone, Clonazepam, and Diphenhydramine</t>
  </si>
  <si>
    <t>Acute Fentanyl, Heroin and Alcohol Intoxication While Using Methadone</t>
  </si>
  <si>
    <t>Acute Intoxication by the Combined Effects of Alprazolam, Cocaine, Xylazine, Fluoxetine, Mirtazapine, and Fentanyl</t>
  </si>
  <si>
    <t>Acute Intoxication due to the Combined Effects of Fentanyl,Acetyl Fentanyl, Heroin, and Cocaine</t>
  </si>
  <si>
    <t>Acute Intoxication by the Combined Effects of Methadone, Olanzapine, and Fentanyl</t>
  </si>
  <si>
    <t>Acute Intoxication due to the Combined Effects of Heroin and Ethanol</t>
  </si>
  <si>
    <t>Acute Intoxication due to the Combined Effects of Amphetamine, Diazepam, and Isoflurane</t>
  </si>
  <si>
    <t>Acute Intoxication due to the Combined Effects of Fentanyl, Alprazolam, Oxycodone and Alcohol</t>
  </si>
  <si>
    <t>Combined Effects of Clonazepam, Trazodone, and Fentanyl</t>
  </si>
  <si>
    <t>Acute Intoxication By The Combined Effects Of Fentanyl, Phencyclidine, And Cyclobenzaprine</t>
  </si>
  <si>
    <t>Acute Intoxication By The Combined Effects Of Fentanyl And Gabapentin</t>
  </si>
  <si>
    <t>Took Fentanyl</t>
  </si>
  <si>
    <t>Lakeside Motel</t>
  </si>
  <si>
    <t>Acute Intoxication due to the Combined Effects of Alcohol, Diphenhydramine and Methadone</t>
  </si>
  <si>
    <t>Acute Intoxication due to the Combined Effects of Fentanyl, Cocaine, Heroin and Alcohol</t>
  </si>
  <si>
    <t>Acute Intoxication due to the Combined Effects of Cocaine, Fentanyl, Venlafaxine, Mirtazapine and Diltiazem</t>
  </si>
  <si>
    <t>Acute Intoxication Due To The Combined Effects Of Fentanyl, Methadone, Cyclobenzaprine, Codeine, Morphine, And Oxycodone</t>
  </si>
  <si>
    <t>COMBINED FENTANYL, ACETYL-FENTANYL, HEROIN, METHADONE AND ALPRAZOLAM TOXICITIES</t>
  </si>
  <si>
    <t>Substance Abuse and Exposure to Sun</t>
  </si>
  <si>
    <t>Complications Of Acute And Chronic Heroin Abuse Including Anoxic Encephalopathy And Heat Exposure With Thermal Burns</t>
  </si>
  <si>
    <t>Diabetes With End-Stage Renal Disease, Hypertension</t>
  </si>
  <si>
    <t>Intoxication due to the Combined Effects of Diazepam, Paroxetine, Tramadol,  and Heroin</t>
  </si>
  <si>
    <t>Lyme Tavern</t>
  </si>
  <si>
    <t>Acute Intoxication by the Combined Effects of Ethanol, Gabapentin, Fentanyl, and Heroin</t>
  </si>
  <si>
    <t>Acute Intoxication due to the Combined Effects of Ethanol, Furanyl Fentanyl, and Fentanyl</t>
  </si>
  <si>
    <t>COSCOB</t>
  </si>
  <si>
    <t>Cos Cob Inn Bed and Breakfast</t>
  </si>
  <si>
    <t>Intoxication due to the combined effects of Ethanol, Oxycodone, and Diazepam</t>
  </si>
  <si>
    <t>COSCOB, CT
(41.037899, -73.599776)</t>
  </si>
  <si>
    <t>Acute Intoxication due to the Combined Effects of Hydromorphone,Oxycodone, Methorphan, and Doxylamine</t>
  </si>
  <si>
    <t>Acute intoxication due to the combined effects of cocaine, heroin and Alprazolam</t>
  </si>
  <si>
    <t>Acute Intoxication By The Combined Effects Of Ethanol And Oxycodone</t>
  </si>
  <si>
    <t>Acute Intoxication Due To The Combined Effects Of Fentanyl, Amphetamine, Buprenorphine, Paroxetine, Olanzapine, And Alprazolam</t>
  </si>
  <si>
    <t>Sepsis with Acute and Chronic Heroin Abuse</t>
  </si>
  <si>
    <t>Acute Intoxication due to the Combined Effects of Fentanyl, Acetyl Fentanyl, Heroin and Methadone</t>
  </si>
  <si>
    <t>Multidrug Toxicity Including Fentanyl, Ethanol, Citalopram, and Mirtazapine</t>
  </si>
  <si>
    <t>Acute Intoxication From The Combined Effects Of Fentanyl, Xylazine, Eutylone, Hydroxyzine, Paroxetine, And 4-ANPP</t>
  </si>
  <si>
    <t>Acute Intoxication due to the Combined Effects of Fentanyl, Acetyl Fentanyl, Alprazolam and Alcohol</t>
  </si>
  <si>
    <t>Acute Intoxication Combined Effects Of Cocaine, Bupropion, Buprenorphine, And Fentanyl</t>
  </si>
  <si>
    <t>LA PLACE</t>
  </si>
  <si>
    <t>ST JOHN THE BAPTIST</t>
  </si>
  <si>
    <t>Acute Intoxication due to the Combined Effects of Oxycodone, Morphine, Codeine, Alprazolam, and Butalbital</t>
  </si>
  <si>
    <t>morphine/cod</t>
  </si>
  <si>
    <t>Complications Following Acute Intoxication By the Combined Effects of Fentanyl and Benzodiazepines</t>
  </si>
  <si>
    <t>ACUTE MIXED DRUG INTOXICATION INCLUDING FENTANYL, COCAINE AND ETHANOL</t>
  </si>
  <si>
    <t>Acute Intoxication From the Combined Effects of Fentanyl, Heroin,Methadone, Clonazepam, and Quetiapine</t>
  </si>
  <si>
    <t>Acute intoxication due to the combined effects of morphine, Fentanyl and benzodiazepines</t>
  </si>
  <si>
    <t>Acute Intoxication By The Combined Effects Of Fentanyl, Heroin And Cocaine.</t>
  </si>
  <si>
    <t>Acute Intoxication From the Combined Effects of Carfentanil and Alcohol</t>
  </si>
  <si>
    <t>Acute Intoxication From the Combined Effects of Fentanyl, Acetyl Fentanyl, Diazepam, and Alcohol</t>
  </si>
  <si>
    <t>Acute Intoxication by the Combined Effects of Lorazepam, Oxycodone, and Oxymorphone</t>
  </si>
  <si>
    <t>Acute Intoxication from the Combined Effects of Cocaine, Fentanyl, Hydroxyzine, and Desmethylsertraline</t>
  </si>
  <si>
    <t>Acute Intoxication Combined Effects of Duloxetine and Morphine</t>
  </si>
  <si>
    <t>Cocaine and Fentanyl</t>
  </si>
  <si>
    <t>Complications of Acute and Chronic Drug Toxicity Including Cocaine</t>
  </si>
  <si>
    <t>Acute Intoxication Combined Effects Of Cocaine, Gabapentin, Mirtazapine, Fentanyl, And Oxycodone</t>
  </si>
  <si>
    <t>Acute Intoxication From the Combined Effects of Fentanyl, Acetyl Fentanyl, Heroin, and Trazodone</t>
  </si>
  <si>
    <t>Acute Intoxication by the Combined Effects of Alprazolam, Xylazine, Fentanyl, and Heroin</t>
  </si>
  <si>
    <t>Multidrug Toxicity Including Ethanol, Fentanyl, 4-ANPP, and Methadone</t>
  </si>
  <si>
    <t>Multidrug Toxicity Including Ethanol, Heroin, Fentanyl, and Methadone</t>
  </si>
  <si>
    <t>Acute intoxication due to the combined effects of cocaine, fentanyl, and para-fluorofentanyl</t>
  </si>
  <si>
    <t>ACUTE COMBINED FENTANYL AND HEROIN TOXICITIES, SERTRALINE AND AMPHETAMINE USE</t>
  </si>
  <si>
    <t>Acute intoxication due to the combined effects of cocaine, heroin, fentanyl, acetyl fentanyl, doxepin, and xylazine</t>
  </si>
  <si>
    <t>Acute Intoxication by the Combined Effects of Fentanyl, Xylazine, Cocaine, Eutylone, and Clonazepam</t>
  </si>
  <si>
    <t>Acute Intoxication by the Combined Effects of Fentanyl, Oxymorphone, Alprazolam, and Clonazepam</t>
  </si>
  <si>
    <t>Acute Intoxication ethanol, hydrocodone, and benzodiazepines</t>
  </si>
  <si>
    <t>Acute intoxication due to the combined effects of cocaine, morphine and Tramadol</t>
  </si>
  <si>
    <t>Acute Intoxication by the Combined Effects of Ethanol, Cocaine, Sertraline, and Heroin</t>
  </si>
  <si>
    <t>Multidrug Toxicity Including Fentanyl, Acetyl Fentanyl, 4-ANPP, Cyclobenzaprine, and Citalopram</t>
  </si>
  <si>
    <t>ELLENBURG DEPOT</t>
  </si>
  <si>
    <t>Super 8 Motel, Room 206</t>
  </si>
  <si>
    <t>ELLENBURG DEPOT, CT
(41.831402, -71.8769)</t>
  </si>
  <si>
    <t>Acute Intoxication Combined Effects of Cocaine, Hydroxyzine, and Fentanyl</t>
  </si>
  <si>
    <t>Acute and Chronic Substance Abuse (Ethanol, Cocaine, Heroin)</t>
  </si>
  <si>
    <t>Acute Intoxicaiton due to the Combined Effects of Cocaine, Alcohol and Morphine</t>
  </si>
  <si>
    <t>PASSAIC</t>
  </si>
  <si>
    <t>PASSAIC, CT
(41.584202, -71.941101)</t>
  </si>
  <si>
    <t>ACUTE COMBINED FENTANYL, ACETYL FENTANYL, HEROIN AND METHADONE TOXICITIES</t>
  </si>
  <si>
    <t>RECENT COCAINE USE, EMPHYSEMA</t>
  </si>
  <si>
    <t>PORTCHESTER</t>
  </si>
  <si>
    <t>PORTCHESTER, CT
(41.558102, -72.853897)</t>
  </si>
  <si>
    <t>Acute Intoxication the Combined Effects of Ethanol, Clonazepam, Cocaine, Duloxetine, and Fentanyl</t>
  </si>
  <si>
    <t>Acute Intoxication Due to the Combined Effects of Fentanyl, Xylazine, and Ethanol</t>
  </si>
  <si>
    <t>Acute intoxication due to the combined effects of Oxymorphone and Diazepam</t>
  </si>
  <si>
    <t>Acute Intoxication Including Fentanyl, Cocaine, And Etizolam</t>
  </si>
  <si>
    <t>Acute Intoxication due to the Combined Effects of Fentanyl,Ethanol, and Amphetamine</t>
  </si>
  <si>
    <t>Complications Following Phencyclidine Intoxication</t>
  </si>
  <si>
    <t>Complications of Acute Intoxication due to the Combined Effects of Cocaine and Fentanyl</t>
  </si>
  <si>
    <t>Complications of Acute Intoxication From the Combined Effects of Morphine, Lorazepam, Alprazolam, Bupropion, and Methylphenidate</t>
  </si>
  <si>
    <t>HURLEY</t>
  </si>
  <si>
    <t>Used Heroin and Opiates</t>
  </si>
  <si>
    <t>Heroin and Opiate Toxicity</t>
  </si>
  <si>
    <t>Acute Intoxication From the Combined Effects of Fentanyl, Acetyl Fentanyl,and Clonazepam</t>
  </si>
  <si>
    <t>Intoxication due to the Combined Effects of Fentanyl, Diazepam, and Mirtazapine</t>
  </si>
  <si>
    <t>Rehab House</t>
  </si>
  <si>
    <t>Heroin, fentanyl, hydromorphone, and benzodiazepine intoxication</t>
  </si>
  <si>
    <t>Acute Ethanol And Amitriptyline Intoxication</t>
  </si>
  <si>
    <t>Hypoxic-Ischemic Encephalopathy Following Cardiopulmonary Arrest due to acute cocaine intoxication</t>
  </si>
  <si>
    <t>Multidrug Toxicity Including Cocaine, Fentanyl, and Ethanol</t>
  </si>
  <si>
    <t>Acute intoxication the combined effects of fentanyl, para-fluorofentanyl, and sertraline</t>
  </si>
  <si>
    <t>Acute Intoxication Combined Effects of Ethanol, Fentanyl, and Acetyl Fentanyl</t>
  </si>
  <si>
    <t>Multidrug Toxicity Including Ethanol, Heroin, Diphenhydramine, Fluoxetine, and Trazodone</t>
  </si>
  <si>
    <t>AVENTURA</t>
  </si>
  <si>
    <t>Parent's residence</t>
  </si>
  <si>
    <t>Alcohol and Zolpidem Intoxication</t>
  </si>
  <si>
    <t>ZOLP</t>
  </si>
  <si>
    <t>Acute Intoxication by the Combined Effects of Cocaine, Fentanyl, Para-Fluoroisobutyrylfentanyl, Diazepam, Zolpidem, Doxepin, Nordiazepam, and clonidine</t>
  </si>
  <si>
    <t>Multidrug Toxicity Including Ethanol, para-Fluoroisobutyrylfentanyl, Fluoxetine, and Acetaminophen</t>
  </si>
  <si>
    <t>Acute Intoxication From The Combined Effects Of Fentanyl, Paroxetine, And Despropionyl Fentanyl</t>
  </si>
  <si>
    <t>Acute Intoxication by the Combined Effect of Heroin and Fentanyl</t>
  </si>
  <si>
    <t>Used medications and alcohol</t>
  </si>
  <si>
    <t>Acute intoxication due to the combined effects of ethanol, doxylamine, diphenhydramine, alprazolam, and lorazepam</t>
  </si>
  <si>
    <t>Acute Intoxication From The Combined Effects Of Cocaine, Heroin, Methamphetamine, Cyclobenzaprine, Venlafaxine and 7-Amino Clonazepam</t>
  </si>
  <si>
    <t>Combined Effects of Lorazepam, Methadone, Diltiazem, and Fentanyl</t>
  </si>
  <si>
    <t>home of employer</t>
  </si>
  <si>
    <t>Multidrug Toxicity Including Fentanyl, 4-ANPP, Mitragynine, Olanzapine, Duloxetine, Cyclobenzaprine, Tramadol, and Gabapentin</t>
  </si>
  <si>
    <t>Multidrug Toxicity Including Fentanyl, Flualprazolam, Gabapentin, And Mirtazapine</t>
  </si>
  <si>
    <t>Acute intoxication by the combined effects of fentanyl, para-Fluorofentanyl, xylazine and amphetamine.</t>
  </si>
  <si>
    <t>Acute Intoxication Combined Effects of Baclofen and Gabapentin</t>
  </si>
  <si>
    <t>CRAGFORD</t>
  </si>
  <si>
    <t>CLAY</t>
  </si>
  <si>
    <t>ACUTE HEROIN, FENTANYL AND COCAINE TOXICITIES</t>
  </si>
  <si>
    <t>Acute intoxication due to the combined effects of amphetamine and Tapentadol</t>
  </si>
  <si>
    <t>Acute Intoxication due to the Combined Effects of Heroin, Cocaine, Trazodone, and Ethanol</t>
  </si>
  <si>
    <t>Acute Intoxication due to the Combined Effects of Fentanyl, Mitragynine, and Morphine</t>
  </si>
  <si>
    <t>Complications Of Acute And Chronic Substance Abuse (Amphetamine And Methamphetamine)</t>
  </si>
  <si>
    <t>Super 8 Cromwell</t>
  </si>
  <si>
    <t>Acute Intoxication Combined Effects of Alprazolam, Methadone, and Sertraline</t>
  </si>
  <si>
    <t>Acute Intoxication due to the Combined Effects of Ethanol and Heroin</t>
  </si>
  <si>
    <t>Acute Intoxication Combined Effects Of Bupropion, Fentanyl, And Herion</t>
  </si>
  <si>
    <t>LAWRENCEVILLE</t>
  </si>
  <si>
    <t>TIOGA</t>
  </si>
  <si>
    <t>Multidrug Toxicity Including Heroin, Fentanyl, 4-ANPP, para-Fluoroisobutyrylfentanyl, and Tramadol</t>
  </si>
  <si>
    <t>Acute Intoxication due to the Combined Effects of Ethanol, Chlordiazepoxide, Lorazepam, Clonazepam, and Zolpidem</t>
  </si>
  <si>
    <t>Cardiac hypertrophy, obesity</t>
  </si>
  <si>
    <t>Riverside, CT
(41.033877, -73.579464)</t>
  </si>
  <si>
    <t>Prescription drug overuse</t>
  </si>
  <si>
    <t>Acute intoxication due to the combined effects of fentanyl, diazepam, and meprobamate</t>
  </si>
  <si>
    <t>Pulmonary emphysema</t>
  </si>
  <si>
    <t>Pulmonary Thromboembolus</t>
  </si>
  <si>
    <t>Acute Intoxication from the Combined Effects of Heroin and Hydromorphone</t>
  </si>
  <si>
    <t>Acute Intoxication Combined Effects of Ethanol, Lorazepam, Mirtazapine, and Morphine</t>
  </si>
  <si>
    <t>Acute Intoxication Due To The Combined Effects Of Fentanyl, Heroin, Phencyclidine, Chlordiazepoxide, And Ethanol</t>
  </si>
  <si>
    <t>Acute Intoxication Due To The Combined Effects Of Fentanyl, Heroin, Buprenorphine, And Alprazolam</t>
  </si>
  <si>
    <t>Acute Intoxication Due To The Combined Effects Of Fentanyl, Xylazine, Cocaine, And Alcohol</t>
  </si>
  <si>
    <t>Acute Intoxication Due To The Combined Effects Of Mitragynine, Alprazolam, Quetiapine, Sildenafil, Diphenhydramine, And Alcohol</t>
  </si>
  <si>
    <t>Combined Acute Cocaine, Fentanyl and Alcohol Toxicities</t>
  </si>
  <si>
    <t>Acute Intoxication From the Combined Effects of Fentanyl, Buprenorphine, Alprazolam, Gabapentin, and Despropionyl Fentanyl (4-ANPP)</t>
  </si>
  <si>
    <t>Combined Effects of Diazepam, Cocaine, Fentanyl, Acetyl Fentanyl, Heroin, and Oxycodone</t>
  </si>
  <si>
    <t>Heroin, methadone, oxycodone, diazepam toxicities</t>
  </si>
  <si>
    <t>ACUTE COMBINED FENTANYL AND ACETYL FENTANYL TOXICITIES, ALPRAZOLAM AND BUPROPION USE</t>
  </si>
  <si>
    <t>MILLERTON</t>
  </si>
  <si>
    <t>Complications of Hypoxic-Ischemic Brain Injury Acute Intoxication by the Combined Effects of Fentanyl, Amphetamine, Duloxetine, and Phenylpropanolamine</t>
  </si>
  <si>
    <t>Acute intoxication due to the combined effects of heroin, cocaine and Oxycodone</t>
  </si>
  <si>
    <t>Acute Oxycodone, Oxymorphone, and Topiramate Toxicities</t>
  </si>
  <si>
    <t>ACUTE COMBINED FENTANYL, ALCOHOL AND DIPHENHYDRAMINE TOXICITES</t>
  </si>
  <si>
    <t>Acute Intoxication due to the Combined Effects of Fentanyl, Heroin, Alprazolam, Oxazepam and Buprenorphine</t>
  </si>
  <si>
    <t>Acute intoxication the combined effects of fentanyl and alprazolam</t>
  </si>
  <si>
    <t>hyperglycemia and ketoacidosis due to diabetes mellitus</t>
  </si>
  <si>
    <t>I-91 N Rest Area</t>
  </si>
  <si>
    <t>CARIBOU</t>
  </si>
  <si>
    <t>Acute Intoxication From the Combined Effects of Cocaine, Fentanyl,Acetyl Fentanyl, Heroin, Zolpidem, Diphenhydramine, and Bupropion</t>
  </si>
  <si>
    <t>Opiate and Benzodiazapine</t>
  </si>
  <si>
    <t>Opiate and Benzodiazapine Toxicities</t>
  </si>
  <si>
    <t>Acute Intoxication The Combined Effects of Ethanol, Cocaine, Fentanyl, and Heroin</t>
  </si>
  <si>
    <t>Multidrug Toxicity Including Fentanyl, 4-ANPP, Xylazine, Diazepam, And Amphetamine</t>
  </si>
  <si>
    <t>Opiate use</t>
  </si>
  <si>
    <t>COMPLICATIONS OF ACUTE AND CHRONIC OPIATE TOXICITY</t>
  </si>
  <si>
    <t>Acute Intoxication Combined Effects of Temazepam, Clonazepam, Carisoprodol, Meprobamate, Lamotrigine, Gabapentin, Mirtazapine, Fentanyl, and Mitragynine</t>
  </si>
  <si>
    <t>Acute Intoxication Due to the Combined Effects of Cyclobenzaprine, Heroin, and Morphine</t>
  </si>
  <si>
    <t>Toxic effects of fentanyl</t>
  </si>
  <si>
    <t>Acute Intoxication By The Combined Effects Of Heroin And Methadone</t>
  </si>
  <si>
    <t>SHIRLEY</t>
  </si>
  <si>
    <t>Acute Intoxication By The Combined Effects Of Fentanyl, Cocaine, And Heroin</t>
  </si>
  <si>
    <t>Acute intoxication due to the combined effects of heroin, Zolpidem and Quetiapine</t>
  </si>
  <si>
    <t>Acute Intoxication by the Combined Effects of Cocaine, Olanzapine, Methamphetamine, Fentanyl, and Heroin</t>
  </si>
  <si>
    <t>Complications of Acute Intoxication due to the Combined Effects ofClonazepam, Codeine, Fentanyl, Hydroxyzine, and Zolpidem</t>
  </si>
  <si>
    <t>ACUTE FENTANYL TOXICITY, CLONAZEPAM AND TRAZODONE USE</t>
  </si>
  <si>
    <t>Combine Codeine and Alprazolam Toxicity</t>
  </si>
  <si>
    <t>tapentadol</t>
  </si>
  <si>
    <t>Ingestion of Another Person's Buprenorphine</t>
  </si>
  <si>
    <t>Buprno</t>
  </si>
  <si>
    <t>Acute Intoxication By The Combined Effects Of Ethanol, 7-Amino Clonazepam, Tramadol, Fentanyl, And Oxycodone</t>
  </si>
  <si>
    <t>Acute Morphine and Oxycodone Intoxication and Recent Use of Cocaine</t>
  </si>
  <si>
    <t>Acute Intoxication from the Combined Effects of Fentanyl, Furanyl Fentanyl, Alcohol, and Bupropion</t>
  </si>
  <si>
    <t>Intoxication due to the combined effects of Quetiapine, Doxepin, Oxycodone, and Oxymorphone</t>
  </si>
  <si>
    <t>Acute Intoxication due to the Combined Effects of Amitriptyline, Oxycodone, and Oxymorphone</t>
  </si>
  <si>
    <t>Acute Intoxication due to the Combined Effects of Methadone, Oxycodone and Lamotrigine</t>
  </si>
  <si>
    <t>Acute Intoxication Combined Effects of Cocaine, Methamphetamine, and Fentanyl</t>
  </si>
  <si>
    <t>Acute Intoxication By The Combined Effects Of Fentanyl, Xylazine, And Cocaine</t>
  </si>
  <si>
    <t>Acute Intoxication From The Combined Effects Of Cocaine, Fentanyl, Heroin, Levetiracetam, And 4-ANPP</t>
  </si>
  <si>
    <t>Acute Heroin, Hydrocodone and Alcohol Toxicities</t>
  </si>
  <si>
    <t>Acute Intoxication due to the Combined Effects of Fentanyl, Heroin and Diazepam</t>
  </si>
  <si>
    <t>In Car in Margherita's parking lot</t>
  </si>
  <si>
    <t>Acute Intoxication Combined Effects of Cocaine, Xylazine, Trazodone, and Fentanyl</t>
  </si>
  <si>
    <t>Multidrug Toxicity Including Ethanol, Fentanyl, 4-ANPP, Fluoxetine, And Trazodone</t>
  </si>
  <si>
    <t>FAIRFAX</t>
  </si>
  <si>
    <t>FAIRFAX, CT
(41.733299, -72.599998)</t>
  </si>
  <si>
    <t>Acute Intoxication Combined Effects Of Cocaine, Duloxetine, Olanzapine, Chlorpromazine, Fentanyl, And Heroin</t>
  </si>
  <si>
    <t>Acute Intoxication by the Combined Effects of Fentanyl, Xylazine, and Hydroxyzine</t>
  </si>
  <si>
    <t>SOUTHFIELD</t>
  </si>
  <si>
    <t>Ingested Methadone Prescribed to Another</t>
  </si>
  <si>
    <t>Combined Morphine, Quetiapine and Sertraline Toxicities</t>
  </si>
  <si>
    <t>Acute Fentanyl And Diphenhydramine Intoxication</t>
  </si>
  <si>
    <t>Acute Intoxication by the Combined Effects of Fentanyl, Heroin, and Ethanol</t>
  </si>
  <si>
    <t>Acute Intoxication Combined Effects of Ethanol, Methadone, Gabapentin, and Fentanyl</t>
  </si>
  <si>
    <t>Acute Intoxication By The Combined Effects Of Fentanyl And Methadone (Edrs)</t>
  </si>
  <si>
    <t>Acute intoxication the combined effects of fentanyl, morphine, and amphetamine</t>
  </si>
  <si>
    <t>Acute Intoxication Due To The Combined Effects Of Heroin, Cocaine, Clonazepam, And Quetiapine</t>
  </si>
  <si>
    <t>Acute Intoxication Due To The Combined Effects Of Fentanyl, Acetyl Fentanyl, Methadone, Nordiazepam, And Alprazolam</t>
  </si>
  <si>
    <t>Westerleigh Housing</t>
  </si>
  <si>
    <t>Acute intoxication due to the combined effects of Oxycodone, Zolpidem, Mirtazepine, Sertraline and Diphenhydramine</t>
  </si>
  <si>
    <t>Cocaine and Phencyclidine Intoxication</t>
  </si>
  <si>
    <t>Intoxication due to the Combined Effects of Ethanol, Oxycodone, Citalopram, Dicyclomine, Phentermine, and Diphenhydramine</t>
  </si>
  <si>
    <t>BRIDEPORT</t>
  </si>
  <si>
    <t>The Combined Effects of Fentanyl and Heroin</t>
  </si>
  <si>
    <t>BRIDEPORT, CT
(41.912428, -72.545409)</t>
  </si>
  <si>
    <t>ACUTE MIXED DRUG INTOXICATION INCLUDING FENTANYL AND HEROIN</t>
  </si>
  <si>
    <t>PULMONARY EMPHYSEMA, CHRONIC EMPYEMA</t>
  </si>
  <si>
    <t>Korean</t>
  </si>
  <si>
    <t>Acute Intoxication Due to the Combined Effects of Cocaine, Clonazepam and Olanzapine</t>
  </si>
  <si>
    <t>Acute Intoxication By The Combined Effects Of Fentanyl And Buprenorphine</t>
  </si>
  <si>
    <t>stream</t>
  </si>
  <si>
    <t>Multidrug Toxicity Including Fentanyl, 4-ANPP, And Alprazolam</t>
  </si>
  <si>
    <t>KINGWOOD</t>
  </si>
  <si>
    <t>Acute Intoxication due to the Combined Effects of Heroin, Fentanyl, Cocaine and Trazodone</t>
  </si>
  <si>
    <t>Acute Ethanol And Methamphetamine Intoxication</t>
  </si>
  <si>
    <t>Complications Of Acute And Chronic Substance Abuse (Cocaine)</t>
  </si>
  <si>
    <t>Intoxication due to the combined effects of Ethanol, Clonazepam, Alprazolam, Cocaine, and Methadone</t>
  </si>
  <si>
    <t>Acute Intoxication the Combined Effects of Fentanyl, Diazepam, Bupropion, Duloxetine, and hydroxyzine</t>
  </si>
  <si>
    <t>Misuse of medication</t>
  </si>
  <si>
    <t>Acute Intoxication The Combined Effects of Clonazepam, Buprenorphine and Trazodone</t>
  </si>
  <si>
    <t>Cousin's residence</t>
  </si>
  <si>
    <t>Acute Fentanyl and Cocaine Intoxication While Using Diazepam</t>
  </si>
  <si>
    <t>Intradermal Absolution</t>
  </si>
  <si>
    <t>used heroin</t>
  </si>
  <si>
    <t>COMPLICATIONS OF ACUTE COMBINED HEROIN, FENTANYL, METHADONE AND BENZODIAZEPINE TOXICITIES</t>
  </si>
  <si>
    <t>Acute Intoxication by the Combined Effects of Fentanyl and Oxycodone</t>
  </si>
  <si>
    <t>Acute Intoxication Due To The Combined Effects Of Fentanyl, Alprazolam, And Escitalopram</t>
  </si>
  <si>
    <t>Acute Intoxication Due To The Combined Effects Of Oxycodone, Cyclobenzaprine And Gabapentin</t>
  </si>
  <si>
    <t>Acute Intoxication By The Combined Effects Of Fentanyl, Xylazine, And Alcohol</t>
  </si>
  <si>
    <t>Methadone toxicity</t>
  </si>
  <si>
    <t>Acute intoxication due to the combined effects of Oxycodone, morphine, Zolpidem, Olanzapine and Citalopram</t>
  </si>
  <si>
    <t>Intoxication due to the combined effects of Diazepam, Oxazepam, Temazepam, Carisoprodol, and Tramadol</t>
  </si>
  <si>
    <t>Acute Heroin and Fentanyl Toxicities Associated with Diazepam, Oxazepam, Temazepam and Alprazolam Use</t>
  </si>
  <si>
    <t>Acute Intoxication by the Combined Effects of Fentanyl, Phencyclidine, Amphetamine, and Gabapentin</t>
  </si>
  <si>
    <t>Acute Intoxication By The Combined Effects Of Fentanyl, Alprazolam, And Alcohol</t>
  </si>
  <si>
    <t>Acute Intoxication From the Combined Effects of Methadone, Diphenhydramine, and Mirtazapine</t>
  </si>
  <si>
    <t>Acute intoxication due to the combined effects of fentanyl, acetyl fentanyl, and paroxetine</t>
  </si>
  <si>
    <t>Multidrug Toxicity Including Methanol, Fentanyl, and 4-ANPP</t>
  </si>
  <si>
    <t>Combined Effects of Ethanol, Fentanyl, and Oxycodone</t>
  </si>
  <si>
    <t>Heroin and ethanol intoxication</t>
  </si>
  <si>
    <t>Acute intoxication the combined effects of fentanyl, xylazine, and alprazolam</t>
  </si>
  <si>
    <t>Howard Johnson's Motel  Room 210</t>
  </si>
  <si>
    <t>Acute Heroin, Oxycodone, Fentanyl and Alprazolam Toxicities</t>
  </si>
  <si>
    <t>Police Station</t>
  </si>
  <si>
    <t>Acute Intoxication by the Combined Effects of Butalbital, Alprazolam, Cocaine, Bupropion, Fluoxetine, Fentanyl, and Oxycodone</t>
  </si>
  <si>
    <t>Acute intoxication by the combined effects of fentanyl and cocaine.</t>
  </si>
  <si>
    <t>Took other's and own prescribed medications</t>
  </si>
  <si>
    <t>Multidrug Toxicity Including Morphine, Lorazepam, and Clonazepam</t>
  </si>
  <si>
    <t>Acute Intoxication The Combined Effects of Fentanyl and Benzodiazepines</t>
  </si>
  <si>
    <t>Excessive use of medications</t>
  </si>
  <si>
    <t>Acute Intoxication Due To The Combined Effects Of Hydrocodone, Gabapentin, Acetaminophen, And Clonazepam</t>
  </si>
  <si>
    <t>Acute Diphenhydramine Intoxication</t>
  </si>
  <si>
    <t>Acute Intoxication by the Combined Effects of Ethanol, Cocaethylene, and Fentanyl</t>
  </si>
  <si>
    <t>Complications Of Acute Intoxication By The Combined Effects Of Alcohol And Buprenorphine</t>
  </si>
  <si>
    <t>Cirrhosis; Hypertensive And Atherosclerotic Cardiovascular Disease</t>
  </si>
  <si>
    <t>Hospice</t>
  </si>
  <si>
    <t>Acute Intoxication From the Combined Effects of Cocaine, Cocaethylene, Fentanyl, Alcohol, Phencyclidine, and Despropionyl Fentanyl (4-ANPP)</t>
  </si>
  <si>
    <t>Acute Intoxication from the Combined Effects of Heroin, Fentanyl, Acetyl Fentanyl, Cocaine, Alcohol, and Diazepam</t>
  </si>
  <si>
    <t>Acute intoxication by the combined effects of fentanyl, cocaine, methadone and alprazolam.</t>
  </si>
  <si>
    <t>Acute Intoxication Combined Effects of Cocaine, Amitriptyline, Doxepin, Fluoxetine, Perphenazine, Chlorpheniramine, and Fentanyl</t>
  </si>
  <si>
    <t>Intoxication due to the Combined Effects of Cocaine and Ethanol</t>
  </si>
  <si>
    <t>Ethanol, Heroin, and Lorazepam</t>
  </si>
  <si>
    <t>Hypoxic-Ischemic Encephalopathy Following Cardiopulmonary Arrest Acute Opiate/Heroin and Cocaine Intoxication</t>
  </si>
  <si>
    <t>Acute Heroin Intoxication While Using Clonazepam</t>
  </si>
  <si>
    <t>girlfriend residence</t>
  </si>
  <si>
    <t>Acute Intoxication From the Combined Effects of Fentanyl, Morphine, and Despropionyl Fentanyl (4-ANPP)</t>
  </si>
  <si>
    <t>Acute Intoxication due to Fentanyl and Ethanol</t>
  </si>
  <si>
    <t>SHELTON, CT
(41.32260000000008, -73.10909999999996)</t>
  </si>
  <si>
    <t>Acute intoxication due to the combined effects of fentanyl, oxycodone, tramadol, alprazolam, gabapentin, and xylazine</t>
  </si>
  <si>
    <t>Sister's Address</t>
  </si>
  <si>
    <t>Acute Intoxication due to the Combined Effects of Cocaine, Fentanyl, and Ethanol</t>
  </si>
  <si>
    <t>Acute Intoxication due to the Combined Effects of Cocaine, Heroin, and Hydroxyzine</t>
  </si>
  <si>
    <t>Acute Intoxication Due To The Combined Effects Of Methadone, Tramadol, Lorazepam, And Gabapentin</t>
  </si>
  <si>
    <t>Exterior porch</t>
  </si>
  <si>
    <t>Acute Combined Cocaine, Methadone, Morphine, and Fentanyl Toxicities</t>
  </si>
  <si>
    <t>Acute Intoxication By The Combined Effects Of Alprazolam And Fentanyl</t>
  </si>
  <si>
    <t>ACUTE FENTANYL, ACETYL FENTANYL AND COCAINE TOXICITIES</t>
  </si>
  <si>
    <t>SUDBURY</t>
  </si>
  <si>
    <t>Sacred Heart University</t>
  </si>
  <si>
    <t>SUDBURY, CT
(41.466592, -73.203497)</t>
  </si>
  <si>
    <t>Atherosclerotic and Valvular Heart Disease</t>
  </si>
  <si>
    <t>Acute Intoxication Due To The Combined Effects Of Fentanyl, Para-Fluorofentanyl, Xylazine, Sertraline, And Mirtazapine</t>
  </si>
  <si>
    <t>Acute Intoxication Due To The Combined Effects Of Heroin, Fentanyl, Xylazine, Amphetamine, Alprazolam, And Alcohol</t>
  </si>
  <si>
    <t>Hypoxic-Ischemic Encephalopathy Following Cardiopulmonary Arrest Acute Cocaine and Opioid (Probably Heroin) Intoxication</t>
  </si>
  <si>
    <t>MT VERNON</t>
  </si>
  <si>
    <t>Acute Intoxication from the Combined Effects of Cocaine, Heroin, and Hydroxyzine</t>
  </si>
  <si>
    <t>MT VERNON, CT
(41.471699, -72.4133)</t>
  </si>
  <si>
    <t>Acute Intoxication due to the Combined Effects of Fentanyl, Cyclobenzaprine, Diazepam, and Temazepam</t>
  </si>
  <si>
    <t>Acute Intoxication Combined Effects of Clonazepam, Alprazolam, Trazodone, Diphenhydramine, Cyclobenzaprine, and Oxycodone</t>
  </si>
  <si>
    <t>Acute Intoxication Combined Effects of Ethanol, Cocaine, Fentanyl, Heroin, and Oxycodone</t>
  </si>
  <si>
    <t>Acute Intoxication Combined Effects Of Ethanol, Lorazepam, Trazodone, And Diltiazem</t>
  </si>
  <si>
    <t>inhalant abuse</t>
  </si>
  <si>
    <t>Acute 1,1-Difluoroethane Intoxication</t>
  </si>
  <si>
    <t>Opiate Intoxication</t>
  </si>
  <si>
    <t>ACUTE FENTANYL AND ETHANOL TOXICITY</t>
  </si>
  <si>
    <t>Acute Heroin and Fentanyl Toxicities Associated with Cocaine, Sertraline and Trazodone Use</t>
  </si>
  <si>
    <t>Acute intoxication due to the combined effects of fentanyl, xylazine, doxylamine, and methorphan</t>
  </si>
  <si>
    <t>Recent cocaine abuse</t>
  </si>
  <si>
    <t>Acute intoxication due to the combined effects of cocaine, fentanyl, xylazine, buprenorphine, hydroxyzine, and alcohol</t>
  </si>
  <si>
    <t>Acute Intoxication from the Combined Effects of Fentanyl, Acetyl Fentanyl, Morphine, Alcohol, and  (U-47700; Opioid)</t>
  </si>
  <si>
    <t>Intoxication due to the Combined Effects of Citalopram/Escitalopram, Olanzapine, Topiramine, and Buprenorphine</t>
  </si>
  <si>
    <t>Intoxication due to the Combined Effects of Ethanol, Lorazepam, Alprazolam, and Oxycodone</t>
  </si>
  <si>
    <t>Acute Intoxication Due To The Combined Effects Of Cocaine, Fentanyl, Clonazepam, Tramadol, Hydroxyzine, And Topiramate</t>
  </si>
  <si>
    <t>Multidrug Toxicity Including Ethanol, Heroin, Fentanyl, Oxycodone, Oxymorphone, and Alprazolam</t>
  </si>
  <si>
    <t>Acute Intoxication From the Combined Effects of Heroin and Fentanyl</t>
  </si>
  <si>
    <t>In car in front of</t>
  </si>
  <si>
    <t>Acute Intoxication due to the Combined Effects of Fentanyl, Heroin and Methamphetamine</t>
  </si>
  <si>
    <t>S GLASTONBURY</t>
  </si>
  <si>
    <t>S GLASTONBURY, CT
(41.666901, -72.597198)</t>
  </si>
  <si>
    <t>S Glastonbury, CT
(41.666901, -72.597198)</t>
  </si>
  <si>
    <t>Substance Abuse including intravenous administration of fentanyl</t>
  </si>
  <si>
    <t>Sequelae of Cardiopulmonary Arrest due to Acute Fentanyl and Alcohol Intoxication While Using Methadone and Bupropion</t>
  </si>
  <si>
    <t>Multidrug Toxicity Including Fentanyl, 4-ANPP, Methadone, Diphenhydramine, and Acetaminophen</t>
  </si>
  <si>
    <t>Hydromorphone and Alprazolam Intoxication</t>
  </si>
  <si>
    <t>ELIZABETH</t>
  </si>
  <si>
    <t>UNION</t>
  </si>
  <si>
    <t>Acute and chronic substance abuse (oxycodone, ethanol, citalopram, cocaine)</t>
  </si>
  <si>
    <t>Acute heroin and cocaine intoxication</t>
  </si>
  <si>
    <t>Acute Fentanyl And Methamphetamine Intoxication (Edrs Case)</t>
  </si>
  <si>
    <t>Acute Fentanyl Intoxication While Using Methadone, Fluoxetine and Diphenhydramine with Recent Use of Cocaine and Alcohol</t>
  </si>
  <si>
    <t>Acute Intoxication by the Combined Effects of Fentanyl, Xylazine, and Cocaine</t>
  </si>
  <si>
    <t>Acute Intoxication due to the Combined Effects of Buprenorphine and Clonazepam</t>
  </si>
  <si>
    <t>Complications of Acute Opioid Intoxication including Fentanyl and Probably Heroin with Recent Cocaine Use</t>
  </si>
  <si>
    <t>Baseball Field</t>
  </si>
  <si>
    <t>SOUTHWICK</t>
  </si>
  <si>
    <t>Acute Intoxication due to the Combined Effects of Acetyl Fentanyl, Fentanyl, and Mitragynine</t>
  </si>
  <si>
    <t>Mitragynine</t>
  </si>
  <si>
    <t>SOUTHWICK, CT
(41.984699, -72.516098)</t>
  </si>
  <si>
    <t>Acute Intoxication due to the Combined Effects of Acetyl Fentanyl, Alprazolam, Fentanyl, Heroin, and Oxycodone</t>
  </si>
  <si>
    <t>Acute Intoxication By The Combined Effects Of Fentanyl, Heroin, And Alcohol</t>
  </si>
  <si>
    <t>Combined Effects of Bupropion and Fentanyl</t>
  </si>
  <si>
    <t>Acute Morpine Toxicity</t>
  </si>
  <si>
    <t>The Combined Effects of Heroin, Fentanyl and Methadone</t>
  </si>
  <si>
    <t>Skin Absorption</t>
  </si>
  <si>
    <t>Boat Marina</t>
  </si>
  <si>
    <t>Intoxication due to the Combined Effects of Methadone, Oxycodone, Oxymorphone, and Amphetamine</t>
  </si>
  <si>
    <t>Colts Park</t>
  </si>
  <si>
    <t>Acute intoxication due to the combined effects of heroin, Fentanyl, Benzodiazepines and Amitriptyline</t>
  </si>
  <si>
    <t>Acute Intoxication Due To The Combined Effects Of Heroin, Fentanyl, Acetyl Fentanyl, Buprenorphine, Tadalafil, Diphenhydramine, And Alcohol</t>
  </si>
  <si>
    <t>Ethanol and Morphine Toxicity</t>
  </si>
  <si>
    <t>Complications Of Multidrug Toxicity Including Fentanyl, Morphine, And 4-ANPP</t>
  </si>
  <si>
    <t>Acute Intoxication by the Combined Effects of Fentanyl, Cocaine, Alcohol, and Diphenhydramine</t>
  </si>
  <si>
    <t>Acute intoxication due to the combined effects of Methadone and Clonazepam</t>
  </si>
  <si>
    <t>Acute Intoxication The Combined Effects of Fentanyl, Clonazepam, Zolpidem, Morphine, and Oxycodone</t>
  </si>
  <si>
    <t>America's Best Value Inn</t>
  </si>
  <si>
    <t>Acute Intoxication From the Combined Effects of Fentanyl, Hydroxyzine, and Despropionyl Fentanyl (4-ANPP)</t>
  </si>
  <si>
    <t>DENHAM SPRINGS</t>
  </si>
  <si>
    <t>LIVINGSTON</t>
  </si>
  <si>
    <t>JASPER</t>
  </si>
  <si>
    <t>Econo Lodge</t>
  </si>
  <si>
    <t>Acute intoxication due to the combined effects of cocaine, heroin, and ethanol</t>
  </si>
  <si>
    <t>Complications Of Acute And Chronic Substance Abuse (Diazepam, Morphine, Oxycodone, Levetiracetam, And Fentanyl)</t>
  </si>
  <si>
    <t>AMENIA</t>
  </si>
  <si>
    <t>Acute Intoxication Combined Effects of Cocaine and Heroin</t>
  </si>
  <si>
    <t>AMENIA, CT
(41.84926, -73.556792)</t>
  </si>
  <si>
    <t>Acute Heroin Intoxication with Bronchopneumonia</t>
  </si>
  <si>
    <t>Acute Intoxication Combined Effects of Ethanol, Cocaine, Xylazine, Fentanyl, and Oxycodone</t>
  </si>
  <si>
    <t>Hypertensive Cardiovascular Disease and Pulmonary Hypertension</t>
  </si>
  <si>
    <t>Acute Intoxication By The Combined Effects Of Fentanyl, Valeryl Fentanyl, Oxycodone, Methadone, Trazodone, And Duloxetine</t>
  </si>
  <si>
    <t>Acute intoxication the combined effects of fentanyl, buprenorphine, gabapentin, and primidone</t>
  </si>
  <si>
    <t>Acute Intoxication Combined Effects of Alprazolam, Fentanyl, and Acetyl Fentanyl</t>
  </si>
  <si>
    <t>Acute intoxication due to the the Combined Effects of Diazepam, Clonazepam, Alprazolam, Cocaine, Methadone, and Duloxetine</t>
  </si>
  <si>
    <t>Heroin, ethanol, oxycod</t>
  </si>
  <si>
    <t>Acute oxycodone and clonazepam intoxication</t>
  </si>
  <si>
    <t>Acute Intoxication From The Combined Effects Of Cocaine, Fentanyl, Morphine And Despropionyl Fentanyl (4-ANPP)</t>
  </si>
  <si>
    <t>Acute intoxication due to the combined effects of heroin, duloxetine, tramadol, trazodone, and gabapentin</t>
  </si>
  <si>
    <t>Acute Intoxication due to the Combined Effects of Fentanyl, Cocaine, Methadone and Alprazolam</t>
  </si>
  <si>
    <t>Acute Intoxication by the Combined Effects of Fentanyl, Heroin, Cocaine, Methadone, Alcohol, Cyclobenzaprine, Quetiapine, and Alprazolam</t>
  </si>
  <si>
    <t>Cerebral Intraventricular Hemorrhage Cocaine And Cocaethylene Toxicity</t>
  </si>
  <si>
    <t>Complications of Acute Morphine Toxicity</t>
  </si>
  <si>
    <t>Acute Intoxication Combined Effects of Clonazepam, Alprazolam, Cocaine, Methadone, Duloxetine, Cyclobenzapeine, and Heroin</t>
  </si>
  <si>
    <t>La Quinta Inn</t>
  </si>
  <si>
    <t>COSTA MESA</t>
  </si>
  <si>
    <t>Acute Intoxication due to the Combined Effects of Heroin and Para-Fluorobutyryl Fentanyl</t>
  </si>
  <si>
    <t>Acute Intoxication From the Combined Effects of Fentanyl, Acetyl Fentanyl, Heroin, and Alcohol</t>
  </si>
  <si>
    <t>Acute Intoxication Due To The Combined Effects Of Benzodiazepines, Ethanol, and Oxycodone</t>
  </si>
  <si>
    <t>Acute Alcohol and Oxycodone Intoxication</t>
  </si>
  <si>
    <t>Acute Intoxication Combined Effects Of Xylazine, Gabapentin, Trazodone, Buprenorphine, And Fentanyl</t>
  </si>
  <si>
    <t>Acute IntoxicationCombined Effects of Ethanol, Fentanyl, Acetyl Fentanyl, and Heroin</t>
  </si>
  <si>
    <t>Acute Intoxication by the Combined Effects of Cocaine, Phencyclidine, and Fentanyl</t>
  </si>
  <si>
    <t>Acute intoxication due to the combined effects of heroin, hydromorphone and diphenhydramine</t>
  </si>
  <si>
    <t>HYDRO MORPH</t>
  </si>
  <si>
    <t>Acute intoxication due to the combined effects of fentanyl, oxycodone, and oxymorphone</t>
  </si>
  <si>
    <t>Opiate</t>
  </si>
  <si>
    <t>Acute Intoxication Due To The Combined Effects Of Fentanyl, Amphetamine, Ethanol, And Xylazine</t>
  </si>
  <si>
    <t>Acute intoxication due to the combined effects of cocaine, heroin, fentanyl, para-fluorofentanyl, methamphetamine, and alcohol</t>
  </si>
  <si>
    <t>Acute Intoxication due to the Combined Effects of Cocaine, Fentanyl, and Tramadol</t>
  </si>
  <si>
    <t>Acute Intoxication Due To The Combined Effects Of Fentanyl, Oxycodone, Alprazolam, And Gabapentin</t>
  </si>
  <si>
    <t>WHITE PLAINS</t>
  </si>
  <si>
    <t>WHITE PLAINS, CT
(41.7047, -73.297501)</t>
  </si>
  <si>
    <t>Acute Intoxication due to the Combined Effects of Fentanyl, Heroin, Acetyl Fentanyl, and Methadone</t>
  </si>
  <si>
    <t>Acute intoxication due to the combined effects of fentanyl, heroin, methadone, cocaine, and alprazolam</t>
  </si>
  <si>
    <t>prescription medicine misuse</t>
  </si>
  <si>
    <t>Multiple Sclerosis/Acute Intoxication from the Combined Effects of Hydrocodone, Clonazepam and Promethazine</t>
  </si>
  <si>
    <t>ACUTE FENTANYL TOXICITY, ALCOHOL, MARIJUANA USE</t>
  </si>
  <si>
    <t>Acute Intoxication From the Combined Effects of Fentanyl, Morphine, Cyclobenzaprine, and Alcohol</t>
  </si>
  <si>
    <t>Boyfriend's Home</t>
  </si>
  <si>
    <t>Acute Intoxication by the Combined Effects of Aripiprazole, Amphetamine, Cocaine, Xylazine, Fentanyl, and Para-Fluorofentanyl</t>
  </si>
  <si>
    <t>Multidrug Toxicity Including Xylazine, Fentanyl, and 4-ANPP</t>
  </si>
  <si>
    <t>Acute Intoxication Due to the Combined Effects of Acetyl Fentanyl and Fentanyl</t>
  </si>
  <si>
    <t>Acute Combined Oxycodone, Alcohol and Sertraline Toxicities</t>
  </si>
  <si>
    <t>Acute Bronchial Asthma Complicating Acute Heroin and Diphenhydramine Intoxication While on Methadone</t>
  </si>
  <si>
    <t>Acute Methadone and Clonazepam Intoxication</t>
  </si>
  <si>
    <t>Intoxication due to the combined effects of Methadone, Alprazolam, and Clonazepam</t>
  </si>
  <si>
    <t>Acute Intoxication due to the Combined Effects of Fentanyl, Heroin, Methorphan, Cocaine, Ethanol, and Buprenorphine</t>
  </si>
  <si>
    <t>Combined Effects of Ethanol, Alprazolam, Heroin, and Oxymorphone</t>
  </si>
  <si>
    <t>Acute Intoxication due to the Combined Effects of Heroin, Tramadol, Clonazepam, Diazepam, Trazodone, Duloxetine and Hydroxyzine</t>
  </si>
  <si>
    <t>Multiple drug toxicity</t>
  </si>
  <si>
    <t>Acute Intoxication By The Combined Effects Of Fentanyl, Cocaine, Alcohol, Amphetamine, And Sertraline</t>
  </si>
  <si>
    <t>Excessive use of prescribed medications</t>
  </si>
  <si>
    <t>Acute intoxication due to the combined effects of carisoprodol, clonazepam, and diphenhydramine</t>
  </si>
  <si>
    <t>Intoxication due to the combined effects of Clozapine, Paroxetine, and Cyclobenzaprine</t>
  </si>
  <si>
    <t>Acute intoxication by the combined effects of fentanyl, acetyl fentanyl and alcohol.</t>
  </si>
  <si>
    <t>ACUTE COCAINE TOXICITY, ALPRAZOLAM, METHADONE USE</t>
  </si>
  <si>
    <t>Comfort inn Room and suite</t>
  </si>
  <si>
    <t>Combined Effects of Clonazepam, Cocaine, Buprenorphine, Hydoxyzine, Dextro/Levo Methorphan, Fentanyl, and Heroin</t>
  </si>
  <si>
    <t>Acute intoxication due to the combined effects of Fentanyl, Oxycodone, and Ethanol</t>
  </si>
  <si>
    <t>Atherosclerotic cardiovascular disease with aortic stenosis</t>
  </si>
  <si>
    <t>Multidrug Toxicity Including Fentanyl, 4-ANPP, and Acetaminophen</t>
  </si>
  <si>
    <t>ACUTE HEROIN AND COCAINE TOXICITIES, BUPROPION AND RISPERIDONE USE</t>
  </si>
  <si>
    <t>Acute Intoxication From the Combined Effects of Cocaine, Fentanyl, and Norbuprenorphine</t>
  </si>
  <si>
    <t>Acute intoxication due to the combined effects of Heroin, Fentanyl, Diazepam, Alprazolam, Escitalopram, and Alcohol</t>
  </si>
  <si>
    <t>Acute Heroin and Alcohol Intoxication While Using Duloxetine and Mirtazapine With Recent Use of Cocaine</t>
  </si>
  <si>
    <t>Intoxication due to the combined effects of Alprazolam and Quetiapine</t>
  </si>
  <si>
    <t>QUIET</t>
  </si>
  <si>
    <t>Acute Intoxication due to the Combined Effects of Fentanyl, Heroin, Cocaine and Hydroxyzine</t>
  </si>
  <si>
    <t>Acute Intoxication From the Combined Effects of Cocaine, Fentanyl, Methadone, Phencyclidine, and Lamotrigine</t>
  </si>
  <si>
    <t>Complications Of Acute Intoxication By The Combined Effects Of Fentanyl, Alprazolam, And Trazodone</t>
  </si>
  <si>
    <t>Prescription Medication</t>
  </si>
  <si>
    <t>Acute Intoxication From the Combined Effects of Alcohol and Lorazepam</t>
  </si>
  <si>
    <t>Acute Intoxication Due To The Combined Effects Of Fentanyl, Heroin, Alprazolam, And Hydroxyzine</t>
  </si>
  <si>
    <t>Acute and chronic substance abuse (heroin and cocaine)</t>
  </si>
  <si>
    <t>Acute Intoxication The Combined Effects Of Heroin, Fentanyl, Gabapentin, Quetiapine,alprazolam, And Ethanol</t>
  </si>
  <si>
    <t>Complications Of Acute And Chronic Substance Abuse (Lorazepam, Alprazolam, Xylazine, And Fentanyl)</t>
  </si>
  <si>
    <t>used alcohol and prescription medications</t>
  </si>
  <si>
    <t>Acute and Chronic Alcohol Toxicity Associated with Buproprion, Citalopram, Topiramate and Codeine Use</t>
  </si>
  <si>
    <t>Acute Intoxication Combined Effects of Ethanol, Lorazepam, Gabapentin, Diphenhydramine, and Citalopram/Escitalopram</t>
  </si>
  <si>
    <t>Acute intoxication due to the combined effects of fentanyl, hydroxyzine, and diazepam</t>
  </si>
  <si>
    <t>Drug, Alcohol Use</t>
  </si>
  <si>
    <t>Acute Opiate, Clonazepam, Alprazolam and Alcohol Toxicities</t>
  </si>
  <si>
    <t>Acute Intoxication due to the Combined Effects of Fentanyl, Pseudoephedrine, Amphetamine and Carisoprodol</t>
  </si>
  <si>
    <t>Acute Intoxication by the Combined Effects of Phencyclidine, Fentanyl, Hydromorphone, and Heroin</t>
  </si>
  <si>
    <t>Acute Intoxication due to the Combined Effects of Fentanyl, Hydroxyzine and Duloxetine</t>
  </si>
  <si>
    <t>Complications Of Acute And Chronic Intravenous Substance Abuse With Endocarditis And Acute Intoxication By Fentanyl, Xylazine, Diphenhydramine And Methadone</t>
  </si>
  <si>
    <t>Acute Intoxication From the Combined Effects of Cocaine, Fentanyl, Phencyclidine, Trihexyphenidyl, and 4-ANPP</t>
  </si>
  <si>
    <t>Acute Intoxication due to the Combined Effects of Diazepam, Ethanol, and Oxycodone</t>
  </si>
  <si>
    <t>Acute and Chronic Intravenous Drug Abuse (Fentanyl) with Bacterial Endocarditis</t>
  </si>
  <si>
    <t>Acute Intoxication Combined Effects of Dextro/Levo Methorphan, Fentanyl, and Heroin</t>
  </si>
  <si>
    <t>Used Heroin and Benzodiazepines</t>
  </si>
  <si>
    <t>Complications of Heroin and Benzodiazepine Toxicity</t>
  </si>
  <si>
    <t>Took Medications including Medications Belonging to Another</t>
  </si>
  <si>
    <t>Acute Intoxication due to the Combined Effects of Morphine, Oxycodone, Cyclobenzaprine, Lorazepam, Quetiapine and Seroquel</t>
  </si>
  <si>
    <t>Intracerebral Hemorrhage Acute Cocaine Intoxication</t>
  </si>
  <si>
    <t>Acute intoxication due to the combined effects of heroin, fentanyl, methadone, chlordiazepoxide, flecainide, and diltiazem</t>
  </si>
  <si>
    <t>Acute Intoxication due to the Combined Effects of Amphetamine, Clonazepam, Cocaine, Heroin, and MDMA</t>
  </si>
  <si>
    <t>Multidrug Toxicity Including Morphine, Alprazolam, and Fluoxetine</t>
  </si>
  <si>
    <t>COMBINED HEROIN, FENTANYL, ACETYL FENTANYL AND COCAINE TOXICITIES</t>
  </si>
  <si>
    <t>HYPERTENSIVE AND ATHEROSCLEROTIC CARDIOVASCULAR DISEASE</t>
  </si>
  <si>
    <t>Acute Hypoxic Encephalopathy Complicating Methamphetamine Intoxication With Recent Cocaine Use</t>
  </si>
  <si>
    <t>Bronchial Asthma; Pulmonary Emphysema; Hyper Ig-E Syndrome</t>
  </si>
  <si>
    <t>Acute Intoxication (Cyclobenzaprine, Oxycodone, Temazepam, Ethanol)</t>
  </si>
  <si>
    <t>Outside driveway</t>
  </si>
  <si>
    <t>Acute Intoxication by the Combined Effects of Fentanyl, Cocaine, Xylazine, Diazepam, Clonazepam, and Ethanol</t>
  </si>
  <si>
    <t>Hypertensive Heart Disease, Chronic Obstructive Pulmonary Disease</t>
  </si>
  <si>
    <t>Multidrug Toxicity Including Cocaine, Fentanyl, 4-ANPP, Heroin, and Xylazine</t>
  </si>
  <si>
    <t>Intoxication due to the Combined Effects of Ethanol, Cocaine, Bupropion, Haloperidol, and Heroin</t>
  </si>
  <si>
    <t>Acute intoxication due to the combined effects of heroin, Clonazepam, Topiramate and Trazodone</t>
  </si>
  <si>
    <t>Acute Intoxication from the Combined Effects of Cocaine, Alcohol, Methadone, and Sertraline</t>
  </si>
  <si>
    <t>WARETOWN</t>
  </si>
  <si>
    <t>OCEAN</t>
  </si>
  <si>
    <t>Acute intoxication the combined effects of morphine, fentanyl, phenobarbital, trazodone, hydroxyzine, and methocarbamol</t>
  </si>
  <si>
    <t>SUNDERLAND</t>
  </si>
  <si>
    <t>BENNINGTON</t>
  </si>
  <si>
    <t>VT</t>
  </si>
  <si>
    <t>SUNDERLAND, CT
(41.340801, -72.186096)</t>
  </si>
  <si>
    <t>Complications Following Acute Intoxication due to the Combined Effects of Morphine and Clonazepam</t>
  </si>
  <si>
    <t>ACUTE INTOXICATION DUE TO THE COMBINED EFFECTS OF FENTANYL, MORPHINE (HEROIN), ALPRAZOLAM, CLONAZEPAM AND DIPHENHYDRAMINE</t>
  </si>
  <si>
    <t>Acute Intoxication due to the Combined Effects ofFentanyl, Cocaine, Ethanol, and Benzodiazepines</t>
  </si>
  <si>
    <t>Acute Intoxication By The Combined Effects Of Cocaine, 7-Amino Clonazepam, Quetiapine, Zolpidem, Bupropion Buspirone, Cyclobenzaprine, And Fentanyl</t>
  </si>
  <si>
    <t>Multidrug Toxicity Including Fentanyl, Alprazolam, Clonidine, Norbuprenorphine, Duloxetine, and Trazodone</t>
  </si>
  <si>
    <t>Acute intoxication due to the combined effects of ethanol and hydromorphone</t>
  </si>
  <si>
    <t>Cocaine and Opiates</t>
  </si>
  <si>
    <t>Acute Intoxication Due To The Combined Effects Of Fentanyl, Cocaine, And Alprazolam</t>
  </si>
  <si>
    <t>Prescription Misuse</t>
  </si>
  <si>
    <t>Acute Intoxication From the Combined Effects of Fentanyl, Oxycodone,7-Amino Clonazepam, Cyclobenzaprine, Paroxetine, and Aripiprazole</t>
  </si>
  <si>
    <t>Acute Intoxication By The Combined Effects Of Fentanyl, Heroin, Gabapentin, Trazodone, Quetiapine, Mirtazapine, And Citalopram/Escitalopram</t>
  </si>
  <si>
    <t>Acute Intoxication due to the Combined Effects of Methadone, Oxycodone, and Oxymorphone</t>
  </si>
  <si>
    <t>Complications of Acute Phencyclidine Intoxication</t>
  </si>
  <si>
    <t>Acute Intoxication From the Combined Effects of Fentanyl, Acetyl Fentanyl, and heroin</t>
  </si>
  <si>
    <t>Complications of Acute and Chronic Substance Abuse (Ethanol, Cocaine, Fentanyl)</t>
  </si>
  <si>
    <t>Complications of Acute Intoxication due to the Combined Effects ofAcetyl Fentanyl, Clonazepam, Diphenhydramine,Fentanyl, Heroin, and Methadone</t>
  </si>
  <si>
    <t>Acute Intoxication by the Combined Effects of Fentanyl, Xylazine, and Ethanol</t>
  </si>
  <si>
    <t>Acute Intoxication Due To The Combined Effects Of Fentanyl, Alprazolam, And Diphenhydramine</t>
  </si>
  <si>
    <t>Acute Intoxication From the Combined Effects of Fentanyl, Acetyl Fentanyl, Heroin, and Amphetamine</t>
  </si>
  <si>
    <t>Acute Intoxication Due To Combined Effects Of Fentanyl And Heroin</t>
  </si>
  <si>
    <t>Acute Intoxication By The Combined Effects Of Fentanyl, Cocaine, And Alcohol</t>
  </si>
  <si>
    <t>Hypoxic-Ischemic Encephalopathy Following Cardiopulmonary Arrest Morphine Intoxication Probably Derived from Heroin</t>
  </si>
  <si>
    <t>Acute intoxication the combined effects of fentanyl and xylazine</t>
  </si>
  <si>
    <t>Acute Ethanol and  Benzodiazepine Intoxication</t>
  </si>
  <si>
    <t>Acute Intoxication due to the Combined Effects of Fentanyl, Heroin, and Buprenorphine</t>
  </si>
  <si>
    <t>Multidrug Toxicity Including Ethanol, Cocaine, Cocaethylene, Fentanyl, and Alprazolam</t>
  </si>
  <si>
    <t>Acute Intoxication By The Combined Effects Of Cocaine, Phencyclidine, Diphenhydramine, And Fentanyl</t>
  </si>
  <si>
    <t>Acute Intoxication Combined Effects of Ethanol, Diazepam, Clonazepam, Hydroxyzine, Fentanyl, Acetyl Fentanyl, and Heroin</t>
  </si>
  <si>
    <t>Acute Intoxication from the Combined Effects of Phencyclidine and Heroin</t>
  </si>
  <si>
    <t>CENTRAL FALLS</t>
  </si>
  <si>
    <t>Campgrounds</t>
  </si>
  <si>
    <t>Acute Intoxication due to the Combined Effects of Cocaine, Clonazepam, Trazodone, Buprenorphine, Amitriptyline, and Quetiapine</t>
  </si>
  <si>
    <t>CENTRAL FALLS, CT
(41.698351, -71.971118)</t>
  </si>
  <si>
    <t>Complications Of Acute And Chronic Substance Abuse (Cocaine And Fentanyl)</t>
  </si>
  <si>
    <t>Acute Intoxication Combined Effects of Trazodone, Diphenhydramine, and Fentanyl</t>
  </si>
  <si>
    <t>Acute Intoxication From The Combined Effects of Heroin and Amphetamine</t>
  </si>
  <si>
    <t>Acute IntoxicationCombined Effects of Diazepam, Trazodone, Citalopram/Escitalopram, Fentanyl, Acetyl Fenatnyl, and Heroin</t>
  </si>
  <si>
    <t>Acute Intoxication From the Combined Effects of Fentanyl, Heroin, Alcohol, Hydroxyzine, and Quetiapine</t>
  </si>
  <si>
    <t>Acute heroin and benzodiazepine intoxication</t>
  </si>
  <si>
    <t>Acute Inotxication From the Combined Effects of Cocaine, Fentanyl, Diphenhydramine, 10-Hydroxycarbazepine, Quetiapine, and 4-ANPP</t>
  </si>
  <si>
    <t>Complications Following Acute Intoxication due to the Combined Effects of</t>
  </si>
  <si>
    <t>Acute and Chronic Substance Abuse (Heroin, Buprenorphine, Cocaine)</t>
  </si>
  <si>
    <t>Shoreline Hotel</t>
  </si>
  <si>
    <t>Acute Intoxication due to the Combined Effects ofCocaine, Diphenhydramine, Ethanol, Fentanyl, and Tramadol</t>
  </si>
  <si>
    <t>Multidrug Toxicity Including Cocaine, Fentanyl, Methadone, Morphine, Diphenhydramine, and Xylazine</t>
  </si>
  <si>
    <t>Acute Intoxication Due To The Combined Effects Of Fentanyl, Heroin, Cocaine, Phencyclidine, And Gabapentin</t>
  </si>
  <si>
    <t>Acute Intoxication Combined Effects of Ethanol, Cocaine, Methadone, Fentanyl, and Acetyl Fentanyl</t>
  </si>
  <si>
    <t>Acute Intoxication Combined Effects of Clonazepam. Alprazolam, Methadone, and Amphetamine</t>
  </si>
  <si>
    <t>Alcohol Medications</t>
  </si>
  <si>
    <t>Acute Intoxication due to the Combined Effects of Oxycodone, Alcohol and Diphenhydramine</t>
  </si>
  <si>
    <t>Acute Intoxication Combined Effects Of Alprazolam, Cocaine, Tramadol, Gabapentin, Diphenhydramine, And Fentanyl</t>
  </si>
  <si>
    <t>Acute Intoxication from the Combined Effects of Fentanyl, Heroin, Alcohol, and Mirtazapine</t>
  </si>
  <si>
    <t>Acute intoxication due to the combined effects of heroin, cocaine, ethanol, alprazolam, and diphenydramine</t>
  </si>
  <si>
    <t>Acute Intoxication Combined Effects of Ethanol, U-47700 (Opioid), Diazepam, Lorazepam, Hydroxyzine, and Citalopram/Escitalopram</t>
  </si>
  <si>
    <t>Consumed ethanol with prescribed medication</t>
  </si>
  <si>
    <t>Ethanol and Hydrocodone Toxicity</t>
  </si>
  <si>
    <t>Acute Fentanyl, Heroin, Cocaine, Citalopram, Hydroxyzine and Clonazepam Intoxication</t>
  </si>
  <si>
    <t>Acute Intoxication Due to the Combined Effects Of Ethanol, Fentanyl, and Heroin</t>
  </si>
  <si>
    <t>Acute intoxication due to the combined effects of methadone and oxycodone</t>
  </si>
  <si>
    <t>Complications of Opiate and Cocaine Toxicities</t>
  </si>
  <si>
    <t>Acute Intoxication From the Combined Effects of Methamphetamine, Amphetamine, and Alcohol</t>
  </si>
  <si>
    <t>Acute Intoxication Combined Effects Of Clonazepam, Cocaine, Dextro/Levo Methorphan, Fentanyl, Acetyl Fentanyl, And Codeine</t>
  </si>
  <si>
    <t>Acute Intoxication due to the Combined Effects of Fentanyl, Heroin and Clonazepam</t>
  </si>
  <si>
    <t>ACUTE COMBINED FENTANYL, ALCOHOL AND COCAINE TOXICITIES</t>
  </si>
  <si>
    <t>Acute Intoxication Due To The Combined Effects Of Fentanyl, Cyclobenzaprine, Desalkylflurazepam, And Etizolam</t>
  </si>
  <si>
    <t>Cocaine Toxicity and Acute Intracerebral Hemorrhage</t>
  </si>
  <si>
    <t>Acute Intoxication From the Combined Effects of Fentanyl, Heroin, and Buprenorphine</t>
  </si>
  <si>
    <t>buprenor</t>
  </si>
  <si>
    <t>Acute Intoxication Combined Effects Of Clonazepam, Sertraline, And Hydromorphone</t>
  </si>
  <si>
    <t>Acute Combined Heroin, Fentanyl and Methadone Toxicities</t>
  </si>
  <si>
    <t>Acute Intoxication Combined Effects of Ethanol and Oxycodone</t>
  </si>
  <si>
    <t>Fentanyl And Flualprazolam Toxicity</t>
  </si>
  <si>
    <t>Acue Ethanol and Fentanyl Intoxication</t>
  </si>
  <si>
    <t>fen her</t>
  </si>
  <si>
    <t>E HARTFORD</t>
  </si>
  <si>
    <t>Acute Heroin Toxicitty</t>
  </si>
  <si>
    <t>E HARTFORD, CT
(41.769319, -72.643785)</t>
  </si>
  <si>
    <t>Acute Intoxication by the Combined Effects of Xylazine, Gabapentin, Diphenydramine, and Fentanyl</t>
  </si>
  <si>
    <t>Acute Intoxication By The Combined Effects Of Ethanol, Lorazepam, Cocaine, Lamotrigine, And Fentanyl</t>
  </si>
  <si>
    <t>Acute intoxication due to the combined effects of morphine, Clonazepam, and Diphenhydramine</t>
  </si>
  <si>
    <t>Acute Intoxication due to the Combined Effects of Alcohol, Lorazepam and Citalopram</t>
  </si>
  <si>
    <t>Acute Intoxication Combined Effects Of Methocarbamol, Tramadol, Gabapentin, And Fentanyl</t>
  </si>
  <si>
    <t>Acute Intoxication Due To The Combined Effects Of Oxycodone, Methadone, Alprazolam, And Ethanol</t>
  </si>
  <si>
    <t>Obesity, Hypertensive And Atherosclerotic Cardiovascular Disease</t>
  </si>
  <si>
    <t>Multidrug Toxicity Including Heroin, Fentanyl, Cocaine, Methadone, and Alprazolam</t>
  </si>
  <si>
    <t>Acute Intoxication From the Combined Effects of Fentanyl, Hydroxyzine, and 4-ANPP</t>
  </si>
  <si>
    <t>Multidrug Toxicity Including Fentanyl, 4-ANPP, Phencyclidine, and Tramadol</t>
  </si>
  <si>
    <t>Acute Combined U-47700, Oxycodone and Zolpidem Toxicities Associated with Etizolam and Trazodone Use</t>
  </si>
  <si>
    <t>Acute Intoxication by the Combined Effects of Fentanyl, Cocaine, and Phencyclidine</t>
  </si>
  <si>
    <t>Acute Intoxication Due To The Combined Effects Of Fentanyl, Para-Fluorofentanyl, Heroin, Cocaine, Clonazepam, And Gabapentin</t>
  </si>
  <si>
    <t>Acute Intoxication Due To The Combined Effects Of Fentanyl, Amphetamine And Alcohol</t>
  </si>
  <si>
    <t>TAFTSVILLE</t>
  </si>
  <si>
    <t>Acute intoxication due to the combined effects of cocaine, heroin and Clonazepam</t>
  </si>
  <si>
    <t>COMBINED HEROIN, ALCOHOL AND ALPRAZOLAM TOXICITIES, FLUOXETINE AND MIRTAZAPINE USE</t>
  </si>
  <si>
    <t>Acute Intoxication Due To The Combined Effects Of Fentanyl, Cocaine, And Mitragynine</t>
  </si>
  <si>
    <t>Acute IntoxicationCombined Effects of Diazepam, Clonazepam, and Heroin</t>
  </si>
  <si>
    <t>Acute and Chronic Cocaine Use</t>
  </si>
  <si>
    <t>Acute Intoxication by the Combined Effects of Cocaine, Alprazolam, Methadone, Quetiapine, and Mirtazapine</t>
  </si>
  <si>
    <t>Acute IntoxicationCombined Effects of Bupropion, Hydroxyzine, Fentanyl, and Heroin</t>
  </si>
  <si>
    <t>Acute Intoxication due to Combined Effects of Fentanyl and Nortriptyline</t>
  </si>
  <si>
    <t>Acute Intoxication Combined Effects of Methadone, Fentanyl, Acetyl Fentanyl, and Heroin</t>
  </si>
  <si>
    <t>Acute Intoxication by the Combined Effects of Fentanyl, Acetyl Fentanyl, Methadone, Cocaine, Alcohol, Hydroxyzine, and Diphenhydramine</t>
  </si>
  <si>
    <t>LAKEWOOD</t>
  </si>
  <si>
    <t>JEFFERSON</t>
  </si>
  <si>
    <t>Complications following Acute Intoxication due to the Combined Effects of Furanyl Fentanyl and Clonazepam</t>
  </si>
  <si>
    <t>LAKEWOOD, CT
(41.5797, -73.030296)</t>
  </si>
  <si>
    <t>Used Medications, Alcohol</t>
  </si>
  <si>
    <t>Acute Combined Oxycodone, Alprazolam and Alcohol Toxicities</t>
  </si>
  <si>
    <t>ACUTE COMBINED FENTANYL, ETHANOL AND ALPRAZOLAM TOXICITIES</t>
  </si>
  <si>
    <t>ACUTE INTOXICATION DUE TO THE COMBINED EFFECTS OF HEROIN, COCAINE, ALPRAZOLAM, AND OXYCODONE</t>
  </si>
  <si>
    <t>substance abuse, injection</t>
  </si>
  <si>
    <t>Acute Heroin, Fentanyl, Methamphetamine and Alcohol Toxicities</t>
  </si>
  <si>
    <t>injected Fentanyl</t>
  </si>
  <si>
    <t>Acute Intoxication by the Combined Effects of Ethanol, Diazepam, Gabapentin, and Fentanyl</t>
  </si>
  <si>
    <t>Acute Intoxication From The Combined Effects Of Fentanyl, Methadone, Morphine, Alprazolam, Citalopram/Escitalopram, And Despropionyl Fentanyl (4-ANPP)</t>
  </si>
  <si>
    <t>Combined Effects of Clonazepam and Fentanyl</t>
  </si>
  <si>
    <t>Acute Intoxication Combined Effects Of Ethanol, Bupropion, And Oxycodone</t>
  </si>
  <si>
    <t>Acute Intoxication Combined Effects of Ethanol, Cocaine, Chlorpromazine, and Fentanyl</t>
  </si>
  <si>
    <t>Acute Intoxication due to the Combined Effects of Fentanyl and Hydrocodone</t>
  </si>
  <si>
    <t>Acute Intoxication Combined Effects of Ethanol, Chlordiazepoxide, Lamotrigine, Fentanyl, Acetyl Fentanyl, and Heroin</t>
  </si>
  <si>
    <t>Acute intoxiation from the combined effects of cocaine, heroin, Fentanyl and Acetyl Fentanyl</t>
  </si>
  <si>
    <t>Days Inn Hotel</t>
  </si>
  <si>
    <t>Acute Intoxication by the Combined Effects of Fentanyl, Acetyl Fentanyl, Cocaine, Alcohol, and Gabapentin</t>
  </si>
  <si>
    <t>Acute intoxication due to the combined effects of fentanyl, cocaine, and phencyclidine</t>
  </si>
  <si>
    <t>Multidrug Toxicity Including Fentanyl, 4-ANPP, Heroin, And Sertraline</t>
  </si>
  <si>
    <t>Exposure to cold</t>
  </si>
  <si>
    <t>Hypothermia Complicating Chronic Substance Use</t>
  </si>
  <si>
    <t>Intracerebral Hemorrhage due to Hypertensive Cardiovascular Disease and acute Cocaine Intoxication</t>
  </si>
  <si>
    <t>Complications Of Multidrug Toxicity Including Cocaine, Methadone, Morphine, Citalopram, And Lorazepam</t>
  </si>
  <si>
    <t>Acute Intoxication By The Combined Effects Of Cyclobenzaprine, Lamotrigine, And Fentanyl</t>
  </si>
  <si>
    <t>Complications of Acute Intoxication due to the Combined Effects of Ethanol and Heroin</t>
  </si>
  <si>
    <t>Acute Heroin Toxicity Associated with Alcohol Use</t>
  </si>
  <si>
    <t>Acute Intoxication from the Combined Effects of Heroin, Alcohol, and Cyclobenzaprine</t>
  </si>
  <si>
    <t>Barbituate, Hydromorphone, and Fentanyl Intoxication</t>
  </si>
  <si>
    <t>Acute Intoxication Combined Effects of Fentanyl, Cocaine, Sertraline, and Heroin</t>
  </si>
  <si>
    <t>EconoLodge</t>
  </si>
  <si>
    <t>Acute intoxication due to the combined effects of oxycodone, oxymorphone, methocarbamol, gabapentin, and dextro/levo methorphan</t>
  </si>
  <si>
    <t>Acute Intoxication by the Combined Effects of Alprazolam, Fentanyl, and Mitragynine</t>
  </si>
  <si>
    <t>Acute Intoxication By The Combined Effects Of Fentanyl, Cocaine, Gabapentin, Amphetamine And Alcohol.</t>
  </si>
  <si>
    <t>Acute Intoxication due to the Combined Effects ofCocaine, Fentanyl, Para-Fluorobutyryl Fentanyl, andU47700 (Synthetic Opioid)</t>
  </si>
  <si>
    <t>Multiple Drug Toxicity, Clonazepam, Duloxetine and Opiates</t>
  </si>
  <si>
    <t>Acute Heroin, Fentanyl and Cocaine Toxicities, Clonazepam Use</t>
  </si>
  <si>
    <t>Acute Intoxication By The Combined Effects Of Fentanyl And Hydroxyzine</t>
  </si>
  <si>
    <t>Complications Following Acute Fentanyl and Alcohol Intoxication</t>
  </si>
  <si>
    <t>Acute Intoxication due to the Combined Effects of                                                                 Heroin, Cocaine and Sertraline</t>
  </si>
  <si>
    <t>Friends Resident</t>
  </si>
  <si>
    <t>Acute Heroin, Fentanyl and Cocaine Intoxication While Using Alprazolam</t>
  </si>
  <si>
    <t>Ingested Alcohol, Diazapam</t>
  </si>
  <si>
    <t>Acute and Chronic Alcohol Toxicity Associated with Diazapam Use</t>
  </si>
  <si>
    <t>complications of an acute intoxication due to the combined effects of opiates and benzodiazepines</t>
  </si>
  <si>
    <t>Acute Intoxication by the Combined Effects of Fentanyl, Hydroxyzine, and Olanzapine</t>
  </si>
  <si>
    <t>Customers House</t>
  </si>
  <si>
    <t>Intoxication due to the Combined Effectsof Oxycodone and Venlafaxine</t>
  </si>
  <si>
    <t>Acute intoxication due to the combined effects of fentanyl, acetyl fentanyl, morphine, cocaine, xylazine, and ethanol</t>
  </si>
  <si>
    <t>ACUTE INTOXICATION DUE TO THE COMBINED EFFECTS OF FENTANYL, OXYCODONE, AMPHETAMINE, GABAPENTIN, AND XYLAZINE</t>
  </si>
  <si>
    <t>Chronic Cocaine Use, Atherosclerotic Cardiovascular Disease</t>
  </si>
  <si>
    <t>Acute Intoxication Combined Effects of Fentanyl and Heroin</t>
  </si>
  <si>
    <t>CLAREMORE</t>
  </si>
  <si>
    <t>Crown Plaza Hotel</t>
  </si>
  <si>
    <t>Complications of Anoxic Brain Injury Following Acute Intoxication Including Fentanyl and Gabapentin</t>
  </si>
  <si>
    <t>Anoxic Brain Injury Complications Of Acute And Chronic Substance Abuse (Cocaine)</t>
  </si>
  <si>
    <t>Acute fentanyl and cocaine</t>
  </si>
  <si>
    <t>Acute intoxication due to the combined effects of fentanyl, acetyl fentanyl, cocaine, and ethanol</t>
  </si>
  <si>
    <t>Acute intoxication due to the combined effects of cocaine, fentanyl, xylazine, and trazodone</t>
  </si>
  <si>
    <t>Heroin and Amphetamine Intoxication</t>
  </si>
  <si>
    <t>Acute Intoxication due to the Combined Effects of Fentanyl, Cocaine, and Phencyclidine</t>
  </si>
  <si>
    <t>Prescription Abuse</t>
  </si>
  <si>
    <t>Acute Intoxication due to the Combined Effects of Benzodiazepines, Buprenorphine, Carisoprodol, and Zolpidem</t>
  </si>
  <si>
    <t>Multidrug Toxicity Including Fentanyl, 4-ANPP, Oxycodone, Duloxetine, Olanzapine, And Gabapentin</t>
  </si>
  <si>
    <t>Complications of Acute Intoxication by the Combined Effects of Fentanyl, Heroin, Oxycodone, Hydroxyzine, and Chlordiazepoxide</t>
  </si>
  <si>
    <t>STAFFORD SPGS</t>
  </si>
  <si>
    <t>STAFFORD SPGS, CT
(41.953931, -72.302901)</t>
  </si>
  <si>
    <t>Acute intoxication due to the combined effects of cocaine, fentanyl, xylazine, gabapentin, and alcohol</t>
  </si>
  <si>
    <t>Complications Of Acute Intoxication Due To The Combined Effects Of Alcohol And Clonazepam</t>
  </si>
  <si>
    <t>Intoxication due to the combined effects of Alprazolam, Methadone, Oxycodone, and Oxymorphone</t>
  </si>
  <si>
    <t>Acute Intoxication Combined Effects Of Ethanol, Xylazine, Lacosamide, Fentanyl, And Heroin</t>
  </si>
  <si>
    <t>Acute Intoxication Combined Effects of Para-Fluorofentanyl, Trazodone, Fentanyl, and Heroin</t>
  </si>
  <si>
    <t>Acute Intoxication Due To The Combined Effects Of Fentanyl, Clonazepam, And Quetiapine</t>
  </si>
  <si>
    <t>Acute Intoxication due to the Combined Effects of Fentanyl, Clonazepam, Quetiapine, Gabapentin and Mirtazapine</t>
  </si>
  <si>
    <t>Days Inn Room 214</t>
  </si>
  <si>
    <t>Multidrug Toxicity Including Heroin, Methamphetamine, Amphetamine, Aripiprazole, And Clonazepam</t>
  </si>
  <si>
    <t>Combined Effects of Alprazolam, Methadone, Quetiapine, and Citalopram/Escitalopram</t>
  </si>
  <si>
    <t>Acute Intoxication Combined Effects of Gabapentin, Fentanyl, and Heroin</t>
  </si>
  <si>
    <t>TOLLAND, CT</t>
  </si>
  <si>
    <t>Acute intoxication due to the combined effects of Oxycodone, Diazepam,</t>
  </si>
  <si>
    <t>TOLLAND, CT, CT
(41.872445, -72.369671)</t>
  </si>
  <si>
    <t>Acute Intoxication due to the Combined Effects of Cocaine, Fentanyl and Xylazine</t>
  </si>
  <si>
    <t>Acute Intoxication By The Combined Effects of Fentanyl, Ethanol and Hydroxyzine</t>
  </si>
  <si>
    <t>Intoxication due to the combined effects of Methadone, Alprazolam, and Heroin</t>
  </si>
  <si>
    <t>Pulmonary Emphysema</t>
  </si>
  <si>
    <t>Acute Intoxication Combined Effects Of Ethanol, Alprazolam, Quetiapine, Gabapentin, Buprenorphine, And Amphetamine</t>
  </si>
  <si>
    <t>Multidrug Toxicity Including Cocaine, Fentanyl, 4-ANPP, Tramadol, And Cyclobenzaprine</t>
  </si>
  <si>
    <t>Acute Intoxication Due to the Combined Effects of Alprazolam, Diphenhydramine, and Methadone</t>
  </si>
  <si>
    <t>Acute IntoxicationCombined Effects of Fluoxetine, Hydroxyzine, Fentanyl, Acetyl Fentanyl, and Oxycodone</t>
  </si>
  <si>
    <t>Combined Effects of Butyryl Fentanyl, Clonazepam, Bupropion, Fentanyl, Acetyl Fentanyl, and Heroin</t>
  </si>
  <si>
    <t>Acute Intoxication Due To The Combined Effects Of Fentanyl, Buprenorphine, And Alprazolam</t>
  </si>
  <si>
    <t>Acute Intoxication from the Combined Effects of Heroin, Methadone, Olanzapine, Venlafaxine, Fluoxetine, and Mirtazapine</t>
  </si>
  <si>
    <t>DANILESON</t>
  </si>
  <si>
    <t>DANILESON, CT
(41.803361, -71.885766)</t>
  </si>
  <si>
    <t>Acute Intoxication From the Combined Effects of Hydrocodone, Dihydrocodeine/Hydrocodol, Fentanyl, Diphenhydramine, Desmethylloperamide, and Gabapentin</t>
  </si>
  <si>
    <t>Used Heroin, Cocaine and Hydrocodone</t>
  </si>
  <si>
    <t>Heroin, Cocaine and Hydrocodone Toxicities</t>
  </si>
  <si>
    <t>Acute Intoxication By The Combined Effects Of Fentanyl, Xylazine, Gabapentin, And Cocaine</t>
  </si>
  <si>
    <t>Acute IntoxicationCombined Effects of Lorazepam, Cocaine, Haloperidol, Amitriptyline, and Fentanyl</t>
  </si>
  <si>
    <t>Complications of Intracerebral Hemorrhage (Status-Post Left Hemicraniectomy) Recent cocaine use</t>
  </si>
  <si>
    <t>Atherosclerotic Coronary Artery Disease With Acute Thrombosis</t>
  </si>
  <si>
    <t>Acute intoxication due to the combined effects of fentanyl, cocaine, and diphenhydramine</t>
  </si>
  <si>
    <t>Acute intoxication due to the combined effects of fentanyl, clonazepam, and duloxetine</t>
  </si>
  <si>
    <t>Acute Intoxication By The Combined Effects Of Alcohol And Diazepam</t>
  </si>
  <si>
    <t>Acute Intoxication By The Combined Effects Of Ethanol, Cocaine, Buproprion, Venlafaxine, And Fentanyl</t>
  </si>
  <si>
    <t>Combined Effects of Fluoxetine and Heroin</t>
  </si>
  <si>
    <t>Acute Intoxication From the Combined Effects of Fentanyl, Buprenorphine, Hydromorphone, and Tramadol</t>
  </si>
  <si>
    <t>Multidrug Toxicity Including Ethanol, Cocaine, Cocaethylene, Fentanyl, 4-ANPP, and Doxylamine</t>
  </si>
  <si>
    <t>Acute Intoxication due to the Combined Effects of Fentanyl, Heroin, Cocaine, Methadone, Clonazepam and Hydromorphone</t>
  </si>
  <si>
    <t>Multidrug Toxicity Including Cocaine, Fentanyl, 4-ANPP, and Morphine</t>
  </si>
  <si>
    <t>Acute Intoxication Combined Effects Of Ethanol, Fentanyl, Oxycodone, And Flualprazolam</t>
  </si>
  <si>
    <t>ROBESINONIA</t>
  </si>
  <si>
    <t>Acute Methamphetamine And Fentanyl Intoxication</t>
  </si>
  <si>
    <t>Acute Intoxication Combined Effects of Ethanol, Valeryl Fenatnyl, Hyroxyzine, Fentanyl, and Heroin</t>
  </si>
  <si>
    <t>PORT WASHINGTON</t>
  </si>
  <si>
    <t>Sky Hotel</t>
  </si>
  <si>
    <t>Multidrug Toxicity Including Ethanol, Cocaine, Cocaethylene, 3,4-Methylenedioxymethamphetamine, Fentanyl, and 4-ANPP</t>
  </si>
  <si>
    <t>PORT WASHINGTON, CT
(41.558102, -72.853897)</t>
  </si>
  <si>
    <t>Acute Intoxication due to the Combined Effects of Fentanyl, Heroin, Cocaine, and Ethanol</t>
  </si>
  <si>
    <t>Acute Heroin and Alcohol Toxicity</t>
  </si>
  <si>
    <t>ACUTE COMBINED FENTANYL AND COCAINE TOXICITIES</t>
  </si>
  <si>
    <t>Acute intoxication due to the combined effects of cocaine and methadone</t>
  </si>
  <si>
    <t>Daughters apartment</t>
  </si>
  <si>
    <t>Acute Intoxication Due To The Combined Effects Of Fentanyl, Morphine, Hydrocodone, Hydromorphone, Dihydrocodeine, Diazepam, And Alcohol</t>
  </si>
  <si>
    <t>Acute Intoxication due to the Combined Effects of Fentanyl,Acetyl Fentanyl, Heroin, Methadone, and Cocaine</t>
  </si>
  <si>
    <t>Acute Intoxication due to the Combined Effects of Fentanyl, Hydrocodone, and Ethanol</t>
  </si>
  <si>
    <t>Acute intoxication due to the combined effects of heroin, Fentanyl, OXYCOD, ETHANL</t>
  </si>
  <si>
    <t>Acute Intoxication due to the Combined Effects of Fentanyl, Heroin, and Cocaine</t>
  </si>
  <si>
    <t>Acute Intoxication Combined Effects of Diazepam, Citalopram/Escitalopram, and Fentanyl</t>
  </si>
  <si>
    <t>Acute Intoxication due to the Combined Effects of Fentanyl, Cocaine, Clonazepam and Diphenhydramine</t>
  </si>
  <si>
    <t>Complications Following Acute Intoxication Due To The Combined Effects Of Fentanyl And Methadone</t>
  </si>
  <si>
    <t>Acute Alcohol Intoxication While Using Tramadol and Clonazepam</t>
  </si>
  <si>
    <t>Complications Of Acute Intoxication By The Combined Effects Of Fentanyl And Ethanol</t>
  </si>
  <si>
    <t>Acute Intoxication By The Combined Effects Of Fentanyl, Heroin, Methadone, Alprazolam, Gabapentin, And Trazodone</t>
  </si>
  <si>
    <t>Acute Intoxication Combined Effects of Alprazolam, Cocaine, Fentanyl, Acetyl Fentanyl, and Heroin</t>
  </si>
  <si>
    <t>Acute Intoxication From The Combined Effects Of Cocaine, Fentanyl, Phencyclidine, And 4-ANPP</t>
  </si>
  <si>
    <t>Complications of Acute Cocaine and Heroin Toxicities</t>
  </si>
  <si>
    <t>Acute Intoxication due to the Combined Effects of Fentanyl, Heroin, Cocaine, and Methadone</t>
  </si>
  <si>
    <t>Acute intoxication due to the combined effects of fentanyl, gabapentin, and alcohol</t>
  </si>
  <si>
    <t>Acute intoxication due to the combined effects of fentanyl, clonazepam, sertraline, and trazodone</t>
  </si>
  <si>
    <t>Multidrug Toxicity Including Cocaine, Cocaethylene, Fentanyl, Heroin, and Amphetamine</t>
  </si>
  <si>
    <t>Acute Intoxication From the Combined Effects of Fentanyl, Heroin, Oxycodone, and Oxymorphone</t>
  </si>
  <si>
    <t>Complications of Acute Intoxication due to the Combined Effects of Fentanyl and Heroin</t>
  </si>
  <si>
    <t>Acute Intoxication Due To The Combined Effects Of Fentanyl, Heroin, Clonazepam, And Clozapine</t>
  </si>
  <si>
    <t>Used prescription drugs</t>
  </si>
  <si>
    <t>Acute Intoxication due to the Combined Effects of Oxycodone, Buprenorphine, and Clonazepam</t>
  </si>
  <si>
    <t>Acute Intoxication due to the Combined Effects of Diazepam, Hydroxyzine, Methadone, Oxycodone, and Topiramate</t>
  </si>
  <si>
    <t>The Combined Effects of Buprenorphine and Doxylamine</t>
  </si>
  <si>
    <t>Acute Heroin, Fentanyl and Cocaine Intoxication While Using Hydroxyzine, Citalopram and Mirtazapine</t>
  </si>
  <si>
    <t>Acute Intoxication from the Combined Effects of heroin and buprenorphine</t>
  </si>
  <si>
    <t>BUPRENORP</t>
  </si>
  <si>
    <t>ACUTE FENTANYL, METHOXYACETYLFENTANYL AND HEROIN WITH ALPRAZOLAM TOXICITY</t>
  </si>
  <si>
    <t>Acute opioid and benzodiazepine Intox</t>
  </si>
  <si>
    <t>Acute Intoxication By The Combined Effects Of Acetyl Fentanyl, Fentanyl, Cocaine, Hydroxyzine, And Clonidine</t>
  </si>
  <si>
    <t>Eosinophilic Myocarditis Of Undetermined Etiology</t>
  </si>
  <si>
    <t>Acute Intoxication due to the Combined Effects of Fentanyl, Heroin and Etizolam</t>
  </si>
  <si>
    <t>Acute Oxycodone and Morphine Toxicities</t>
  </si>
  <si>
    <t>SUPPLY</t>
  </si>
  <si>
    <t>BRUNSWICK</t>
  </si>
  <si>
    <t>Complications Following Acute Intoxication Due To The Combined Effects Of Fentanyl And Alcohol</t>
  </si>
  <si>
    <t>SUPPLY, CT
(41.4883, -71.995003)</t>
  </si>
  <si>
    <t>Complications Of Acute And Chronic Substance Abuse (Fentanyl And Morphine)</t>
  </si>
  <si>
    <t>Acute intoxication due to the combined effects of fentanyl, heroin, clonazepam, and methadone</t>
  </si>
  <si>
    <t>Diabetic ketoacidosis</t>
  </si>
  <si>
    <t>Acute Intoxication Due to the Combined Effects of Fentanyl, Heroin and Cocaine</t>
  </si>
  <si>
    <t>Intoxication due to the Combined Effects of Tamazepam, Clonazepam, Quetiapine, Sertraline, Morphine, Hydromorphone, and Oxycodone</t>
  </si>
  <si>
    <t>MORPHINE/HYDROMORPH</t>
  </si>
  <si>
    <t>Acute Intoxication by the Combined Effects of Fentanyl, Cocaine, Bupropion, and Trazodone</t>
  </si>
  <si>
    <t>Complications of acute intoxication due to the combined effects of fentanyl, morphine, and alprazolam.</t>
  </si>
  <si>
    <t>Acute Intoxication Combined Effects of Fentanyl, Diazepam, Oxazepam, and Heroin</t>
  </si>
  <si>
    <t>Complications of Acute and Chronic Substance Abuse</t>
  </si>
  <si>
    <t>Acute Intoxication due to the Combined Effects of Cocaine, Morphine, Olanzapine, and Fluoxetine</t>
  </si>
  <si>
    <t>Combined Effects of Ethanol, Clonazepam, Lamotrigine, Venlafaxine, Doxepin, Fentanyl, and Heroin</t>
  </si>
  <si>
    <t>Intoxication due to the Combined Effects of Ethanol, Morphine, and Citalopram</t>
  </si>
  <si>
    <t>Acute intoxication due to the combined effects of heroin, ethanol, Lorazepam and Sertraline</t>
  </si>
  <si>
    <t>Acute Methadone and Heroin Intoxication</t>
  </si>
  <si>
    <t>Intoxication due to the combined effects of ethanol, Fluoxetine, Trazodone and heroin</t>
  </si>
  <si>
    <t>Acute Intoxication Combined Effects Of Butalbital, Clonazepam, Duloxetine, Methocarbamol, Topiramate, Tramadol, Gabapentin, Hydroxyzine, And Fentanyl</t>
  </si>
  <si>
    <t>Acute Intoxication From the Combined Effects of Fentanyl, Heroin, Alprazolam, Amitriptyline, Nortriptyline, Norbuprenorphine, and Amphetamine</t>
  </si>
  <si>
    <t>Acute intoxication due to the combined effects of fentanyl, xylazine, alprazolam, buprenorphine, and escitalopram</t>
  </si>
  <si>
    <t>Acute Intoxication From The Combined Effects Of Cocaine And Phencyclidine</t>
  </si>
  <si>
    <t>Acute Intoxication The Combined Effects of Fentanyl, Oxycodone, Cocaine, and Clonazepam</t>
  </si>
  <si>
    <t>Acute intoxication fentanyl, oxycodone, diazepam</t>
  </si>
  <si>
    <t>Intoxication due to the Combined Effects of Ethanol, Oxycodone, and Oxymorphone</t>
  </si>
  <si>
    <t>Acute intoxication due to the combined effects of Methadone, alcohol and Oxycodone</t>
  </si>
  <si>
    <t>Acute Intoxication By The Combined Effects Of Ethanol, Tramadol, Xylazine, Fentanyl, Codeine, And Morphine</t>
  </si>
  <si>
    <t>Complications Following Acute Intoxication Including Fentanyl, Cocaine, Xylazine, and Gabapentin</t>
  </si>
  <si>
    <t>Acute Intoxication Citalopram, Lorazepam, and Methadone</t>
  </si>
  <si>
    <t>Intoxication due to the Combined Effects of Ethanol, Clonazepam, Alprazolam, Topiramate, and Heroin</t>
  </si>
  <si>
    <t>Acute intoxication due to the combined effects of oxycodone, oxymorphone, and ethanol</t>
  </si>
  <si>
    <t>Acute Intoxication Combined Effects Of Cocaine, Trazodone, Hydroxyzine, Citalopram/Escitalopram, Fentanyl, And Heroin</t>
  </si>
  <si>
    <t>Multidrug Toxicity Including Cocaine, Phencyclidine, Fentanyl, and 4-ANPP</t>
  </si>
  <si>
    <t>Used multiple medications</t>
  </si>
  <si>
    <t>ACUTE COMBINED BUPRENORPHINE, DIAZEPAM, ALPRAZOLAM AND HYDROXYZINE TOXICITIES</t>
  </si>
  <si>
    <t>Acute Intoxication Due To The Combined Effects Of Fentanyl, Lorazepam, Gabapentin, And Hydroxyzine</t>
  </si>
  <si>
    <t>Acute Intoxication due to the Combined Effects ofAcetyl Fentanyl, Cocaine, Fentanyl, and Heroin</t>
  </si>
  <si>
    <t>Acute and Chronic Substance Abuse (Cocaine and Opioids)</t>
  </si>
  <si>
    <t>WILLACOOCHEE</t>
  </si>
  <si>
    <t>Acute Intoxication Due to the Combined Effects of Fentanyl, Cocaine and Diphenhydramine</t>
  </si>
  <si>
    <t>Diabetic Ketoacidosis, Pneumonia</t>
  </si>
  <si>
    <t>Fentanyl and Acetyl Fentanyl Toxicity</t>
  </si>
  <si>
    <t>Acute Intoxication Combined Effects of Citalopram/Escitalopram, Fentanyl, and Etizolam</t>
  </si>
  <si>
    <t>Rear Staircase</t>
  </si>
  <si>
    <t>Acute Intoxication due to the Combined Effects of Acetyl Fentanyl, Cocaine, Fentanyl, Heroin, and Oxycodone</t>
  </si>
  <si>
    <t>Acute Intoxication Due To The Combined Effects Of Cocaine, Fentanyl, And Bupropion</t>
  </si>
  <si>
    <t>Acute intoxication due to the combined effects of fentanyl, hydrocodone, and gabapentin</t>
  </si>
  <si>
    <t>Family Residence</t>
  </si>
  <si>
    <t>Cardiac Hypertrophy, Atherosclerosis</t>
  </si>
  <si>
    <t>Acute Intoxication Combined Effects of Alprazolam, Quetiapine, and Fentanyl</t>
  </si>
  <si>
    <t>Acute IntoxicationCombined Effects of Alprazolam, Tramadol, Buprenorphine, Fentanyl, Acetyl Fentanyl, N-Ethyl Hexedrone, and Amphetamine</t>
  </si>
  <si>
    <t>Bupren, HEXADRONE</t>
  </si>
  <si>
    <t>Relative's Residence</t>
  </si>
  <si>
    <t>Acute Intoxication From the Combined Effects of Fentanyl, Xylazine, Alprazolam, Amphetamine, Alcohol, O-Desmethylvenlafaxine, and Despropionyl Fentanyl (4-ANPP)</t>
  </si>
  <si>
    <t>Acute Intoxication with Benzodiazepines, Fentanyl, and Opiates, recent cocaine use</t>
  </si>
  <si>
    <t>Acute Heroin Alprazolam, Temazepam and Alcohol Toxicities</t>
  </si>
  <si>
    <t>Acute Intoxication Due To The Combined Effects of Ethanol and Lorazepam</t>
  </si>
  <si>
    <t>Acute Intoxication The Combined Effects of 1,1-Difluoroethane, Alprazolam, Cocaine, Buprenorphine, and Hydroxyzine</t>
  </si>
  <si>
    <t>BUPREN, DIFLUORO</t>
  </si>
  <si>
    <t>Acute Intoxication Combined Effects of Clonazepam, Duloxetine, Quetiapine, Sertraline, Amitriptyline, Fentanyl, Mitragynine, and Heroin</t>
  </si>
  <si>
    <t>Acute Intoxication By The Combined Effects Of Cocaine, Phencyclidine, And Fentanyl</t>
  </si>
  <si>
    <t>Acute Intoxication due to the Combined Effects of Fentanyl, Heroin, Chlorpheniramine, Diphenhydramine, Nordiazepam and Alcohol</t>
  </si>
  <si>
    <t>Acute Intoxication From the Combined Effects of Heroin, Methadone, Diazepam, Oxazepam, Temazepam, and Lorazepam</t>
  </si>
  <si>
    <t>Buprenorphine Intoxication</t>
  </si>
  <si>
    <t>Smoked cocaine</t>
  </si>
  <si>
    <t>Hypertensive cardiovascular disease</t>
  </si>
  <si>
    <t>Acute Intoxication Combined Effects of Clonazepam, Methadone, Fentanyl, Acetyl Fentanyl, and Heroin</t>
  </si>
  <si>
    <t>Ethanol, heroin, benzo</t>
  </si>
  <si>
    <t>Acute Intoxication Due to the Combined Effects of Fentanyl, Xylazine, and Cocaine</t>
  </si>
  <si>
    <t>Took Prescription Drugs</t>
  </si>
  <si>
    <t>Intoxication due to the Combined Effects of Fentanyl, Oxycodone and Clonazepam</t>
  </si>
  <si>
    <t>Acute IntoxicationCombined Effects of Ethanol, Heroin, and Fentanyl</t>
  </si>
  <si>
    <t>Acute intoxication from the combined effects of heroin, Fentanyl, Clonazepam, 7-Amino Clonazepam, Triazolam, Desalkylflurazepam,</t>
  </si>
  <si>
    <t>Complications of Acute Cocaine and Heroin Intoxication</t>
  </si>
  <si>
    <t>Acute intoxication due to the combined effects of ethanol, Alprazolam and Cyclobenzaprine</t>
  </si>
  <si>
    <t>Medication Abuse</t>
  </si>
  <si>
    <t>Acute Intoxication From the Combined Effects of Methadone, Clonazepam, Diphenhydramine, Butalbital, and Citalopram/Escitalopram</t>
  </si>
  <si>
    <t>Intoxication due to the Combined Effects of Oxycodone and Sertraline</t>
  </si>
  <si>
    <t>Acute Fentanyl, Cocaine, and Clonazepam Intoxication</t>
  </si>
  <si>
    <t>Acute Intoxication From the Combined Effects of Heroin, Cocaine, Cocaethylene, Alcohol, Diphenhydramine, and Dextro/Levo Methorphan</t>
  </si>
  <si>
    <t>Acute Intoxication Due To The Combined Effects Of Heroin, Fentanyl, Acetyl Fentanyl, Lorazepam, Bupropion, Quetiapine, And Alcohol</t>
  </si>
  <si>
    <t>Multidrug Toxicity Including Cocaine, Phencyclidine, Xylazine, Fentanyl, and 4-ANPP</t>
  </si>
  <si>
    <t>Acute Intoxication Due to the Combined Effects of Amphetamine, Clonazepam, Ethanol, and Oxymorphone</t>
  </si>
  <si>
    <t>Acute Intoxication Combined Effects of Cocaine and Oxycodone</t>
  </si>
  <si>
    <t>Acute Intoxication due to the Combined Effects Of Heroin, Furanyl Fentanyl, Methadone, Benzodiazepines, and Ethanol</t>
  </si>
  <si>
    <t>Acute Intoxication, Heroin and Phencyclidine</t>
  </si>
  <si>
    <t>Acute Intoxication Due To The Combined Effects Of Fentanyl, Morphine, Cocaine, Hydroxyzine, Gabapentin, And Amitriptyline/Nortriptyline</t>
  </si>
  <si>
    <t>Acute Heroin Toxicity Associated Wtih Tramadol and Diazapam Use</t>
  </si>
  <si>
    <t>Acute Intoxication by the Combined Effects of Fentanyl, Oxycodone, and Alcohol (EDRS)</t>
  </si>
  <si>
    <t>Intoxication due to the Combined Effects of Alprazolam, Cocaine, Bupropion, Duloxetine, Quetiapine, Fentanyl, and Heroin</t>
  </si>
  <si>
    <t>Acute Intoxication Combined Effects Of Clonazepam, Cocaine, Tramadol, Mirtazapine, And Fentanyl</t>
  </si>
  <si>
    <t>Complications of acute opiate/opioid intoxication</t>
  </si>
  <si>
    <t>Acute Intoxication From the Combined Effects of Methadone, Oxycodone, Oxymorphone, Amphetamine, Lamotrigine, and Sertraline</t>
  </si>
  <si>
    <t>Acute Intoxication due to the Combined Effects of Ethanol, Fentanyl, and Acetyl Fentanyl</t>
  </si>
  <si>
    <t>Acute Intoxication Combined Effects of Xylazine, Fentanyl, Hydrocodone, and Oxycodone</t>
  </si>
  <si>
    <t>Acute Intoxication due to the Combined Effects of Acetyl Fentanyl, Alprazolam, Cocaine, Fentanyl, and Oxycodone</t>
  </si>
  <si>
    <t>Acute Intoxication due to the Combined Effects of Chlorpheniramine, Fentanyl, Hydrocodone, Nordiazepam, and Oxycodone</t>
  </si>
  <si>
    <t>Acute intoxication by the Combined Effects of Fentanyl, Acetyl Fentanyl, Morphine and Alprazolam</t>
  </si>
  <si>
    <t>Acute Intoxication By The Combined Effects Of Ethanol, Alprazolam, 7-Amino Clonazepam, Cocaine, And Fentanyl</t>
  </si>
  <si>
    <t>Intoxication due to the Combined Toxicity of Cocaine and Heroin</t>
  </si>
  <si>
    <t>Acute Intoxication By The Combined Effects Of Heroin And Cocaine</t>
  </si>
  <si>
    <t>Took ethanol and prescription medications</t>
  </si>
  <si>
    <t>Multidrug Toxicity Including Ethanol, Diazepam, Methadone, and Oxycodone</t>
  </si>
  <si>
    <t>Acute Intoxication From the Combined Effects of Cocaine, Cocaethylene, Heroin, Alcohol, Trazodone, and Gabapentin</t>
  </si>
  <si>
    <t>Complications of Acute Fentanyl Toxicity</t>
  </si>
  <si>
    <t>Manchester Inn</t>
  </si>
  <si>
    <t>Acute Intoxication due to the Combined Effects of Cocaine, Alcohol, Phencyclidine, Diazepam and Fentanyl with Intracerebral Hemorrhag</t>
  </si>
  <si>
    <t>Acute Intoxication from the Combined Effects of Fentanyl, Nortriptyline, and Norfluoxetine</t>
  </si>
  <si>
    <t>Acute Intoxication By The Combined Effects Of Clonazepam, Xylazine, Fentanyl, Morphine, and Hydromorphone</t>
  </si>
  <si>
    <t>Acute Heroin, Diazepam, Clonazepam, Alprazolam and Venlafaxine Toxicities</t>
  </si>
  <si>
    <t>Anoxic Brain Injury Complications Following Acute Intoxication Due To The Combined Effects Of Fentanyl And Ethanol</t>
  </si>
  <si>
    <t>Acute IntoxicationCombined Effects of Ethanol, Alprazolam, Venlafaxine, Promethazine, and Heroin</t>
  </si>
  <si>
    <t>Complications of Acute and Chronic Substance Abuse (Gabapentin, Fentanyl, Cocaine)</t>
  </si>
  <si>
    <t>Acute Intoxication From the Combined Effects of Fentanyl, Heroin, Oxycodone, Oxymorphone, and Diazepam</t>
  </si>
  <si>
    <t>Acute Intoxication Combined Effects of Ethanol, Clonazepam, Cocaine, Hydroxyzine, Fentanyl, and Heroin</t>
  </si>
  <si>
    <t>Acute Intoxication due to the Combined Effects of Fentanyl, Heroin, Cocaine, Alcohol, Bupropion and Zolpidem</t>
  </si>
  <si>
    <t>Acute Intoxication Combined Effects Of Methadone, Gabapentin, Hydroxyzine, And Fentanyl</t>
  </si>
  <si>
    <t>Acute Intoxication Combined Effects of Alprazolam, Cocaine, And Oxycodone</t>
  </si>
  <si>
    <t>Acute Intoxication due to the Combined Effects of Morphine, Clonazepam, Lorazepam, Temazepam, Mirtazapine and Citalopram</t>
  </si>
  <si>
    <t>Acute Fentanyl Toxicity Associated with Alcohol Use</t>
  </si>
  <si>
    <t>Acute intoxication due to the combined effects ofFentanyl, Oxycodone, Amphetamine, Cocaine, Hydroxyzine,and Clonazepam</t>
  </si>
  <si>
    <t>Fentanyl and Oxycodone</t>
  </si>
  <si>
    <t>Acute Intoxication Combined Effects of Diazepam, Fentanyl, and Heroin</t>
  </si>
  <si>
    <t>Acute intoxication due to the combined effects of fentanyl, heroin, alprazolam, and diphenhydramine</t>
  </si>
  <si>
    <t>Complications Of Acute And Chronic Substance Abuse (Fentanyl)</t>
  </si>
  <si>
    <t>Acute Intoxication due to the Combined Effects ofAcetyl Fentanyl, Fentanyl, and Heroin</t>
  </si>
  <si>
    <t>Acute Intoxication from the Combined Effects of Cocaine, Heroin, Sertraline, and Mirtazapine</t>
  </si>
  <si>
    <t>Acute Intoxication From the Combined Effects of Cocaine, Cocaethylene, Fentanyl, Alcohol, Venlafaxine, and Despropionyl Fentanyl (4-ANPP)</t>
  </si>
  <si>
    <t>Acute and Chronic Cocaine Abuse, Pulmonary Emphysema, Diabetes Mellitus</t>
  </si>
  <si>
    <t>Acute Intoxication From the Combined Effects of Methadone, Alprazolam, and Sertraline</t>
  </si>
  <si>
    <t>COLUMBUS</t>
  </si>
  <si>
    <t>MUSCOGEE</t>
  </si>
  <si>
    <t>Acute Intoxication due to the combined effects of Heroin, Fentanyl, Diazepam and Bupropion</t>
  </si>
  <si>
    <t>COLUMBUS, CT
(41.701926, -72.302082)</t>
  </si>
  <si>
    <t>hyd-morph</t>
  </si>
  <si>
    <t>Acute Intoxication the Combined Effects of Fentanyl,Alprazolam, Diphenhydramine, and Sertraline</t>
  </si>
  <si>
    <t>NISKAYUNA</t>
  </si>
  <si>
    <t>SCHENECTADY</t>
  </si>
  <si>
    <t>Complications of Acute Intoxication due to the Combined Effects of Alprazolam, Clonazepam, Fentanyl, and Oxycodone</t>
  </si>
  <si>
    <t>Acute Intoxication Combined Effects of Ethanol, Diazepam, Clonazepam, Alprazolam, Sertraline, Chlorpheniramine, Diphenhydramine, and Diltiazem</t>
  </si>
  <si>
    <t>Acute intoxication due to the combined effects of cocaine, fentanyl, acetyl fentanyl, trazodone, and venlafaxine</t>
  </si>
  <si>
    <t>Acute Intoxication From The Combined Effects of Fentanyl, Heroin, Codeine, Alcohol, and Fluoxetine</t>
  </si>
  <si>
    <t>ACUTE COMBINED FENTANYL, HEROIN, ALPRAZOLAM AND DIPHENHYDRAMINE TOXICITIES</t>
  </si>
  <si>
    <t>Used medications</t>
  </si>
  <si>
    <t>Complications Of Chronic Obstructive Pulmonary Disease With Acute Bronchopneumonia</t>
  </si>
  <si>
    <t>Mixed Drug Intoxication (Fentanyl, Methadone, Benzodiazepine)</t>
  </si>
  <si>
    <t>Intoxication due to the Combined Effects of Fentanyl, Heroin, and Lorazepam</t>
  </si>
  <si>
    <t>Multidrug Toxicity Including Ethanol, Phencyclidine, Fentanyl, and Heroin</t>
  </si>
  <si>
    <t>Acute Intoxication Combined Effects of Alprazolam, Cocaine, Sertraline, Diphenhydramine, Fentanyl, Para-Fluoroisobutyrylfentanyl, and Heroin</t>
  </si>
  <si>
    <t>Inhaled isopropyl nitrite while using gas mask</t>
  </si>
  <si>
    <t>Complications Of Acute Nitrate/Nitrite Intoxication</t>
  </si>
  <si>
    <t>Acute intoxication due to the combined effects of fentanyl, amphetamine, ethanol, tramadol, and diazepam</t>
  </si>
  <si>
    <t>Hop River Motel</t>
  </si>
  <si>
    <t>COLLAPSED WHILE INTOXICATED AND COMPRESSED NECK WITH FENCE</t>
  </si>
  <si>
    <t>COMPRESSION OF NECK COMPLICATING ACUTE INTOXICATION BY FENTANYL, HEROIN AND METHADONE</t>
  </si>
  <si>
    <t>Combined Acute Cocaine, Oxycodone, Alprazolam, Topiramate, Zolpidem, Chlorpromazine and Duloxetine</t>
  </si>
  <si>
    <t>Acute Intoxication due to the combined effects of Clonazepam, Alprazolam, Cocaine, Methadone, Fentanyl, Amphetamine, and Heroin</t>
  </si>
  <si>
    <t>Acute Intoxication Due To The Combined Effects Of Fentanyl, Alprazolam, And Diazepam</t>
  </si>
  <si>
    <t>Acute Intoxication From The Combined Effects of Fentanyl, Buprenorphine and alprazolam</t>
  </si>
  <si>
    <t>Complications of Acute and Chronic Substance Abuse (Para-Fluorofentanyl, Xylazine, and Fentanyl) With Recent Cocaine Use</t>
  </si>
  <si>
    <t>Acute Intoxication by the Combined Effects of Para-Fluorofentanyl, Cocaine, Fentanyl, and Morphine</t>
  </si>
  <si>
    <t>Complications Of Acute And Chronic Substance Abuse (Cocaine, Benzodiazepine(S))</t>
  </si>
  <si>
    <t>Acute intoxication due to the combined effects of heroin and Diazepam</t>
  </si>
  <si>
    <t>Acute Hydromorphone Intoxication While using Hydrocodone and Cyclobenzaprine, cocaine, ethanoll</t>
  </si>
  <si>
    <t>Alcohol and Medication</t>
  </si>
  <si>
    <t>Acute Intoxication due to the Combined Effects of Alcohol, Alprazolam and Hydrocodone</t>
  </si>
  <si>
    <t>Acute intoxication due to the combined effects of fentanyl, oxycodone, and alcohol</t>
  </si>
  <si>
    <t>Acute Heroin And Cocaine Intoxication</t>
  </si>
  <si>
    <t>Acute Intoxication Due To The Combined Effects Of Fentanyl, Diphenhydramine, And Gabapentin</t>
  </si>
  <si>
    <t>Acute Bronchopneumonia With Pleural Empyema</t>
  </si>
  <si>
    <t>Acute Intoxication Combined Effects of Ethanol, Cocaine, Risperidone, and Fentanyl</t>
  </si>
  <si>
    <t>Acute Intoxication From the Combined Effects of Fentanyl, Tramadol, and Despropionyl Fentanyl (4-ANPP)</t>
  </si>
  <si>
    <t>Acute Intoxication due to the Combined Effects of Alprazolam and Codeine</t>
  </si>
  <si>
    <t>CODEINE</t>
  </si>
  <si>
    <t>HEROIN, FENTANYL, BENZO, BE</t>
  </si>
  <si>
    <t>Acute Intoxication due to the Combined Effects of Fentanyl, Heroin, Clonazepam and Nordiazepam</t>
  </si>
  <si>
    <t>USED COCAINE</t>
  </si>
  <si>
    <t>COMPLICATIONS OF ACUTE COCAINE TOXICITY</t>
  </si>
  <si>
    <t>Acute Cocaine Intoxication While Using Cyclobenzaprine and Benzodiazepine</t>
  </si>
  <si>
    <t>Acute intoxication due to the combined effects of oxycodone, oxymorphone, butalbital, gabapentin, carisoprodol, and meprobamate</t>
  </si>
  <si>
    <t>Acute Intoxication due to the Combined Effects ofAcetyl Fentanyl, Cocaine, Cyclobenzaprine, and Fentanyl</t>
  </si>
  <si>
    <t>Acute Cocaine and Oxycodone Intoxication</t>
  </si>
  <si>
    <t>Acute Intoxication due to the Combined Effects of Butyryl Fentanyl, Delorazepam, Dextromethorphan, Lorazepam, and U47700 (Synthetic Opioid)</t>
  </si>
  <si>
    <t>Multidrug Toxicity Including Fentanyl, 4-ANPP, And Amphetamine</t>
  </si>
  <si>
    <t>Complications of Acute Intoxication due to the Combined Effects ofAcetyl Fentanyl, Alprazolam, Cocaine,Fentanyl, and Heroin withExcited Delirium</t>
  </si>
  <si>
    <t>Complications of Acute Multi-Drug Intoxication (Fentanyl, Cocaine)</t>
  </si>
  <si>
    <t>Multidrug Toxicity Including Fentanyl, Cocaine, and Methadone</t>
  </si>
  <si>
    <t>Multidrug Toxicity Including Ethanol, Cocaine, Cocaethylene, Fentanyl, 4-ANPP, and Nordiazepam</t>
  </si>
  <si>
    <t>ACUTE INTOXICATION BY THE COMBINED EFFECTS OF FENTANYL, ALPRAZOLAM AND ALCOHOL</t>
  </si>
  <si>
    <t>Acute Intoxication by the Combined Effects of Para-Fluorofentanyl and Cocaine</t>
  </si>
  <si>
    <t>Acute Intoxication by the Combined Effects of Bupropion, Fentanyl, and Heroin</t>
  </si>
  <si>
    <t>Used heroin and ethanol</t>
  </si>
  <si>
    <t>Under Pier</t>
  </si>
  <si>
    <t>Acute Intoxication Due To The Combined Effects Of Methadone And Clonazepam</t>
  </si>
  <si>
    <t>Complications of Acute Intoxication including Amphetamine,Benzodiazepine and Opioids</t>
  </si>
  <si>
    <t>ACUTE FENTANYL, ACETYL FENTANYL AND HEROIN TOXICITIES</t>
  </si>
  <si>
    <t>Cocaine and Methadone Toxicity</t>
  </si>
  <si>
    <t>Used Oxycodone and Cocaine</t>
  </si>
  <si>
    <t>Oxycodone and Cocaine Toxicities</t>
  </si>
  <si>
    <t>Mohegan Sun parking garage</t>
  </si>
  <si>
    <t>Acute Intoxication From the Combined Effects of Fentanyl, Alcohol, andCyclobenzaprine</t>
  </si>
  <si>
    <t>Multidrug Toxicity Including Heroin and Methoxyacetyl Fentanyl</t>
  </si>
  <si>
    <t>Acute Intoxication due to the Combined Effects of Fentanyl, Cocaine, Methamphetamine, Clonazepam, and Ethanol</t>
  </si>
  <si>
    <t>Acute Intoxication From the Combined Effects of Fentanyl, Alcohol, 7-Amino Clonazepam, and 4-ANPP</t>
  </si>
  <si>
    <t>Acute Intoxication Due To The Combined Effects of Fentanyl, Hydrocodone and Ethanol</t>
  </si>
  <si>
    <t>ethanol, clonazepam</t>
  </si>
  <si>
    <t>Acute Intoxication due to the Combined Effects of Alprazolam, Methadone, Sertraline, and Venlafaxine</t>
  </si>
  <si>
    <t>Acute Intoxication Due To The Combined Effects Of Fentanyl, Trazodone, Doxepin, Quetiapine, And Butalbital</t>
  </si>
  <si>
    <t>Acute Ethanol And Buprenorphine Intoxication</t>
  </si>
  <si>
    <t>Acute Intoxication Due To The Combined Effects Of Fentanyl, Xylazine, Alcohol And Buprenorphine</t>
  </si>
  <si>
    <t>Acute Intoxication by the Combined Effects of Cocaine and Ethanol</t>
  </si>
  <si>
    <t>Pheochromocytoma</t>
  </si>
  <si>
    <t>Acute Intoxication by the Combined Effects of Diazepam, Alprazolam, Xylazine, and Fentanyl</t>
  </si>
  <si>
    <t>Acute Intoxication Cocaine, Phencyclidine, Desmethylsertraline, Xylazine, Doxylamine, Dextrorphan/Levorphanol, Dextro/Levo Methorphan, Fentanyl, and Heroin</t>
  </si>
  <si>
    <t>Ingested Opiod</t>
  </si>
  <si>
    <t>Acute Oxycodone Intoxication with Diffuse Alveolar Damage</t>
  </si>
  <si>
    <t>ACUTE HEROIN TOXICITY, DIAZEPAM, RISPERIDONE USE</t>
  </si>
  <si>
    <t>Acute intoxication due to the combined effects of fentanyl, heroin, cocaine, and buprenorphine</t>
  </si>
  <si>
    <t>Acute Intoxication due to the Combined Effects of Fentanyl, Heroin, Para-Fluorofentanyl and Clonazepam</t>
  </si>
  <si>
    <t>Acute Intoxication due to the Combined Effects of Heroin, Fentanyl, Acetyl Fentanyl, Cocaine, Buprenorphine, Hydroxyzine and Diphenhydramine</t>
  </si>
  <si>
    <t>Sister's Apartment</t>
  </si>
  <si>
    <t>ACUTE FENTANYL TOXICITY, ALPRAZOLAM USE</t>
  </si>
  <si>
    <t>Acute Intoxication From the Combined Effects of Fentanyl, Heroin, Trazodone, 7-Amino Clonazepam, and Desmethylsertraline</t>
  </si>
  <si>
    <t>Acute Oxymorphone, Alprazolam Toxicities with Associated Recent Cocaine Use</t>
  </si>
  <si>
    <t>Neighbor's Residence</t>
  </si>
  <si>
    <t>Multidrug Toxicity Including Cocaine, Fentanyl, and Morphine</t>
  </si>
  <si>
    <t>Acute Intoxication By The Combined Effects Of Fentanyl, Alcohol, And Gabapentin</t>
  </si>
  <si>
    <t>Paroxetine Intoxication</t>
  </si>
  <si>
    <t>PAROX</t>
  </si>
  <si>
    <t>Acute Intoxication By The Combined Effects of Ethanol, Cocaethylene, Paroxetine, Tramadol, Trazadone, and Fentanyl with Recent Cocaine Use</t>
  </si>
  <si>
    <t>Rest Home</t>
  </si>
  <si>
    <t>Acute Heroin, Fentanyl, Alcohol and Methamphetamine Intoxication While Using Nortriptyline</t>
  </si>
  <si>
    <t>AGAWAM</t>
  </si>
  <si>
    <t>Morphine and Fentanyl Toxicity</t>
  </si>
  <si>
    <t>ACUTE COMBINED CARFENTANIL, ALPRAZOLAM, BUPRENORPHINE AND ALCOHOL TOXICITIES, CITALOPRAM USE</t>
  </si>
  <si>
    <t>Buprenor, carfentanil</t>
  </si>
  <si>
    <t>Acute Intoxication From the Combined Effects of Fentanyl, Heroin, Clonazepam, 7-Amino Clonazepam, and Despropionyl Fentanyl (4-ANPP)</t>
  </si>
  <si>
    <t>Acute Intoxication From The Combined Effects Of Fentanyl, Methamphetamine, And Amphetamine</t>
  </si>
  <si>
    <t>Acute Intoxication With The Combined Effects Of Fentanyl, Xylazine, Lorazepam, And Chlordiazepoxide</t>
  </si>
  <si>
    <t>Riverdale Motel</t>
  </si>
  <si>
    <t>Complications Of Multidrug Toxicity Including Cocaine, Heroin, Methadone, Fentanyl, Acetyl Fentanyl, 4-ANPP, Gabapentin, And Buproprion</t>
  </si>
  <si>
    <t>Intoxication due to the Combined Effects of Heroin, Oxycodone, and Oxymorphone</t>
  </si>
  <si>
    <t>Acute Intoxication due to the Combined Effects of Fentanyl, Cocaine, Clonazepam and Alcohol</t>
  </si>
  <si>
    <t>Acute Intoxication Due To the Combined Effects of Fentanyl and Aripiprazole</t>
  </si>
  <si>
    <t>LYME</t>
  </si>
  <si>
    <t>Acute intoxication by the combined effects of fentanyl, clonazepam, bromazolam and alcohol.</t>
  </si>
  <si>
    <t>LYME, CT
(41.3293, -72.306297)</t>
  </si>
  <si>
    <t>Acute Intoxication Combined Effects of Gabapentin and Fentanyl</t>
  </si>
  <si>
    <t>Combined drug toxicity, Oxycodone and Alprazolam</t>
  </si>
  <si>
    <t>Acute Intoxication From the Combined Effects of Fentanyl, Alcohol, and Sildenafil</t>
  </si>
  <si>
    <t>Acute Intoxication Combined Effects of Ethanol, Clonazepam, Lamotrigine, Gabapentin, Fluoxetine, Fentanyl, Acetyl Fentanyl, and Heroin</t>
  </si>
  <si>
    <t>Acute Intoxication From the Combined Effects of Fentanyl and Cyclobenzaprine</t>
  </si>
  <si>
    <t>Acute Intoxication From the Combined Effects of Cocaine, Fentanyl, and Escitalopram</t>
  </si>
  <si>
    <t>Multiple Complications Of Acute Mixed Drug Intoxication (Heroin, Fentanyl, And Cocaine)</t>
  </si>
  <si>
    <t>Complications Of Acute Intoxication By The Combined Effects Of Fentanyl And Lorazepam</t>
  </si>
  <si>
    <t>Diabetes Mellitus With Ketoacidosis; Chronic Cocaine Use</t>
  </si>
  <si>
    <t>Took multiple medications</t>
  </si>
  <si>
    <t>COMBINED HYDROCODONE, HYDROMORPHONE, CYCLOBENZAPRINE AND HYDROXYZINE TOXICITIES, HALOPERIDOL USE</t>
  </si>
  <si>
    <t>Complications of Acute Intoxication due to the Combined Effects ofFentanyl and Heroin</t>
  </si>
  <si>
    <t>Acute Methadone and Alprazolam Intoxication</t>
  </si>
  <si>
    <t>Acute Intoxication due to the Combined Effects of Fentanyl, Cocaine, Cyclobenzaprine and Alcohol</t>
  </si>
  <si>
    <t>Acute Acetyl Fentanyl, Fentanyl, and Ethanol Intoxication</t>
  </si>
  <si>
    <t>Boarding House</t>
  </si>
  <si>
    <t>ACUTE HEROIN AND FENTANYL TOXICITIES, ALCOHOL, DILTIAZEM USE</t>
  </si>
  <si>
    <t>Multidrug Toxicity Including Fentanyl, 4-ANPP, and Phencyclidine</t>
  </si>
  <si>
    <t>Acute intoxication due to the combined effects of fentanyl, diphenhydramine, gabapentin, and cyclobenzaprine</t>
  </si>
  <si>
    <t>took Fentanyl</t>
  </si>
  <si>
    <t>JOLIET</t>
  </si>
  <si>
    <t>WILL</t>
  </si>
  <si>
    <t>Acute Intoxication Due To The Combined Effects Of Fentanyl, Acetyl Fentanyl, And Gabapentin</t>
  </si>
  <si>
    <t>Acute Intoxication Combined Effects Of Ethanol, Cocaine, And Buprenorphine</t>
  </si>
  <si>
    <t>Acute intoxication due to the combined effects of fentanyl, heroin, zolpidem, ethanol, and amitriptyline</t>
  </si>
  <si>
    <t>Regal Inn Hotel</t>
  </si>
  <si>
    <t>Acute fentanyl and alprazolam intoxication</t>
  </si>
  <si>
    <t>Acute Intoxication due to the Combined Effects of Cocaine, Heroin, Fentanyl, and Oxycodone</t>
  </si>
  <si>
    <t>Neighbor's Home</t>
  </si>
  <si>
    <t>Acute Intoxication due to the Combined Effects of Methadone, Ethanol and Doxylamine</t>
  </si>
  <si>
    <t>Acute Intoxication Combined Effects Of Alprazolam, Zolpidem, Heroin, And Oxycodone</t>
  </si>
  <si>
    <t>Acute Intoxication Combined Effects of Phenobarbital, Citalopram/Escitalopram, Fentanyl, and Heroin</t>
  </si>
  <si>
    <t>Acute Intoxication by the Combined Effects of Fentanyl, Xylazine, Cocaine, Alcohol, Bupropion, and Buprenorphine</t>
  </si>
  <si>
    <t>NORTH WINDAM</t>
  </si>
  <si>
    <t>Multidrug Toxicity Including Fentanyl, Methadone, Topiramate, and Alprazolam</t>
  </si>
  <si>
    <t>NORTH WINDAM, CT
(41.749401, -72.154999)</t>
  </si>
  <si>
    <t>North Windam, CT
(41.749401, -72.154999)</t>
  </si>
  <si>
    <t>Acute Intoxication From the Combined Effects of Fentanyl, Heroin, Alprazolam, Clonazepam, Quetiapine, and 4-ANPP</t>
  </si>
  <si>
    <t>Girlfriend's Home</t>
  </si>
  <si>
    <t>Acute Intoxication Due To The Combined Effects of Heroin, Cocaine, Alprazolam and Tramadol</t>
  </si>
  <si>
    <t>Multidrug Toxicity Including Fentanyl, 4-ANPP, Bupropion, And Sertraline</t>
  </si>
  <si>
    <t>Acute Intoxication due to the Combined Effects of Fentanyl, Heroin, and Midazolam</t>
  </si>
  <si>
    <t>Acute Intoxication by the Combined Effects of Cocaine, Fentanyl, and Ethanol</t>
  </si>
  <si>
    <t>Acute Intoxication Due to the Combined Effects of Ethanol, Alprazolam, Cocaine, Fentanyl, Acetyl Fentanyl, and Heroin</t>
  </si>
  <si>
    <t>Acute Intoxication by the Combined Effects of Fentanyl, Cocaine, Phencyclidine, and Gabapentin</t>
  </si>
  <si>
    <t>Intoxication due to the Combined Effects of Methadone and Tramadol</t>
  </si>
  <si>
    <t>Acute combined heroin and alcohol toxicities</t>
  </si>
  <si>
    <t>Acute Intoxication due to the Combined Effects of Heroin, Fentanyl and Acetyl Fentanyl</t>
  </si>
  <si>
    <t>Acute Intoxication From the Combined Effects of Oxycodone, Morphine, Hydromorphone, Alprazolam, and Citalopram/Escitalopram</t>
  </si>
  <si>
    <t>Multidrug Toxicity Including Ethanol, Cocaine, Cocaethylene, Fentanyl, 4-ANPP, and Diazepam</t>
  </si>
  <si>
    <t>ACUTE COMBINED HEROIN, FENTANYL, ALCOHOL AND COCAINE TOXICITIES</t>
  </si>
  <si>
    <t>Acute Intoxication due to the Combined Effects of Fentanyl, Methadone and Clonazepam</t>
  </si>
  <si>
    <t>Acute Phencyclidine And Fentanyl Intoxication</t>
  </si>
  <si>
    <t>Intoxication due to the combined effects of cocaine and methadone</t>
  </si>
  <si>
    <t>Multidrug Toxicity Including Cocaine, Fentanyl, 4-ANPP, Oxycodone, Gabapentin, and Hydroxyzine</t>
  </si>
  <si>
    <t>McDonald Park</t>
  </si>
  <si>
    <t>Acute Intoxication From the Combined Effects of Cocaine, Fentanyl, cocaethylene and alcohol</t>
  </si>
  <si>
    <t>Acute Intoxication by the Combined Effects of Fentanyl, Cocaine, Alcohol, and Gabapentin</t>
  </si>
  <si>
    <t>Acute Intoxication From the Combined Effects of Cocaine, Cocaethylene, Fentanyl, Alcohol, and Phencyclidine</t>
  </si>
  <si>
    <t>Methadone, Alcohol, and Heroin Intoxication</t>
  </si>
  <si>
    <t>Acute intoxication due to the combined effects of fentanyl, diazepam, clonazepam, venlafaxine, zolpidem, cyclobenzaprine, and alcohol</t>
  </si>
  <si>
    <t>Acute Intoxication due to the Combined Effects of Fentanyl, Cocaine, Xylazine and Hydroxyzine</t>
  </si>
  <si>
    <t>Acute Intoxication Due to Fentanyl, Phenobarbital, Ethanol, and Citalopram</t>
  </si>
  <si>
    <t>Acute Intoxication From The Combined Effects Of Cocaine, Fentanyl, Buprenorphine, Mirtazapine, Citalopram/Escitalopram, And Desproionyl Fentanyl (4-ANPP)</t>
  </si>
  <si>
    <t>Acute Intoxication Due To The Combined Effects Of Fentanyl, Diazepam, And Zolpidem</t>
  </si>
  <si>
    <t>Intoxication due to the Combined Effects of Alcohol, Hydrocodone and Alprazolam</t>
  </si>
  <si>
    <t>Acute Intoxication the Combined Effects of Diazepam, Quetiapine, Zolpidem, Buprenorphine, Diphenhydramine, and Ethanol</t>
  </si>
  <si>
    <t>Acute Mirtagynine and Etizolam Intoxication</t>
  </si>
  <si>
    <t>Mirtagynine</t>
  </si>
  <si>
    <t>Acute Intoxication Due To The Combined Effects Of Fentanyl, Oxycodone, Amitriptyline, And Alcohol</t>
  </si>
  <si>
    <t>Acute Intoxication From The Combined Effects Of Fentanyl, Xylazine, Alcohol, And Despropionyl Fentanyl (4-ANPP)</t>
  </si>
  <si>
    <t>Acute Intoxication due to the Combined Effects of Ethanol, Diphenhydramine, Fentanyl and Heroin</t>
  </si>
  <si>
    <t>Multidrug Toxicity Including Heroin, Fentanyl, Acetyl Fentanyl, Diazepam, and Butalbital</t>
  </si>
  <si>
    <t>Acute intoxication due to the combined effects of fentanyl, morphine, mirtazapine, lorazepam, and o-desmethylvenlafaxine</t>
  </si>
  <si>
    <t>Complications of Cocaine and Ethanol Intoxication</t>
  </si>
  <si>
    <t>Acute Intoxication due to the Combined Effects of Alcohol and Chlorpromazine</t>
  </si>
  <si>
    <t>ACUTE INTOXICATION DUE TO THE COMBINED EFFECTS OF FENTANYL, COCAINE, HEROIN, AND CLONAZEPAM</t>
  </si>
  <si>
    <t>Acute Intoxication From the Combined Effects of Fentanyl, Xylazine, Methadone, Alprazolam, 7-Amino Clonazepam, Diphenhydramine, and Despropionyl Fentanyl (4-ANPP)</t>
  </si>
  <si>
    <t>Acute Intoxication from the Combined Effects of Fentanyl, Morphine, and Alcohol</t>
  </si>
  <si>
    <t>Intoxication due to the Combined Effects of Cocaine, Sertraline, and Heroin</t>
  </si>
  <si>
    <t>Acute Heroin intoxication</t>
  </si>
  <si>
    <t>Acute Intoxication By The Combined Effects of Fentanyl and Acetyl Fentanyl</t>
  </si>
  <si>
    <t>Acute Intoxication due to the Combined Effects of Oxycodone and Dextro/Levo Methorphan</t>
  </si>
  <si>
    <t>Acute Intoxication due to the Combined Effects of Fentanyl, Heroin, Oxycodone, Diazepam and Clonazepam</t>
  </si>
  <si>
    <t>Acute Intoxication From the Combined Effects of Heroin and Buprenorphine</t>
  </si>
  <si>
    <t>Acute Morphine Intoxication (Probably Derived from Heroin)</t>
  </si>
  <si>
    <t>Acute And Chronic Substance Abuse (Fentanyl, Heroin, And Benzodiazepines)</t>
  </si>
  <si>
    <t>Dad's Home</t>
  </si>
  <si>
    <t>DELAND</t>
  </si>
  <si>
    <t>VOLUSIA</t>
  </si>
  <si>
    <t>Acute Intoxication From the Combined Effects of Fentanyl, Xylazine, Alcohol, Despropionyl Fentanyl (4-ANPP), and Amlodipine</t>
  </si>
  <si>
    <t>Acute Intoxication Combined Effects of Clonazepam, Cocaine, Sertraline, Aripiprazole, and Fentanyl</t>
  </si>
  <si>
    <t>MULT DRUGS</t>
  </si>
  <si>
    <t>Acute Intoxication Combined Effects of Cocaine, Xylazine, Fentanyl, Acetyl Fentanyl, and Heroin</t>
  </si>
  <si>
    <t>Acute intoxication by the combined effects of cocaine, fentanyl and chlordiazepoxide.</t>
  </si>
  <si>
    <t>Intoxication due to the Combined Effects of Fentanyl, Morphine and Oxycodone</t>
  </si>
  <si>
    <t>Acute cocaine and opioid intoxication</t>
  </si>
  <si>
    <t>opioid</t>
  </si>
  <si>
    <t>Acute intoxication due to the combined effects of Buprenophrine, Clonazepam, Hydroxyzine and Trazodone</t>
  </si>
  <si>
    <t>BUPRENORPHONE</t>
  </si>
  <si>
    <t>Ingested alcohol and medications</t>
  </si>
  <si>
    <t>Acute intoxication due to the combined effects of morphine, Oxycodone, ethanol and benzodiazepines</t>
  </si>
  <si>
    <t>Acute Intoxication Due To The Combined Effects Of Fentanyl, Morphine, Flualprazolam, Delorazepam, And Diphenhydramine</t>
  </si>
  <si>
    <t>Complications of Multidrug Toxicity Including Ethanol, Cocaine, Cocaethylene, and para-Fluoroisobutyrylfentanyl</t>
  </si>
  <si>
    <t>Acute Intoxication From the Combined Effects of Fentanyl, Heroin, and Hydromorphone</t>
  </si>
  <si>
    <t>parent's residence</t>
  </si>
  <si>
    <t>Acute Intoxication due to the Combined Effects of Morphine, Oxycodone and Hydromorphone</t>
  </si>
  <si>
    <t>Multidrug Toxicity Including Ethanol, Cocaine, Cocaethylene, Fentanyl, 4-ANPP, Diazepam, and Alprazolam</t>
  </si>
  <si>
    <t>Intoxication due to the combined effects of Diazepam, Dextrorphan/Levorphanol, Dextro/Levo Methorphan, Doxylamine, and Chlorpheniramine</t>
  </si>
  <si>
    <t>Acute Intoxication of Ethanol, Opiates, and Diazepam</t>
  </si>
  <si>
    <t>Acute Intoxication due to the combined effects of Fentanyl and Cocaine</t>
  </si>
  <si>
    <t>Acute Intoxication By The Combined Effects of Clonazepam, Diphenhydramine and Fentanyl</t>
  </si>
  <si>
    <t>Complications Of Acute And Chronic Substance Use (Opioids, Cocaine, Benzodiazepines)</t>
  </si>
  <si>
    <t>Acute Intoxication From The Combined Effects Of Fentanyl, Butalbital, 7-Amino Clonazepam, Bupropion, Lamotrigine, Topiramate, Cyclobenzaprine, And Despropionyl Fentanyl (4-ANPP)</t>
  </si>
  <si>
    <t>Acute Intoxication due to the Combined Effects of Fentanyl, Heroin, Trazodone and Alcohol</t>
  </si>
  <si>
    <t>WATEBURY</t>
  </si>
  <si>
    <t>Oxycodone and Amphetamine Intoxication</t>
  </si>
  <si>
    <t>WATEBURY, CT
(41.545058, -73.208654)</t>
  </si>
  <si>
    <t>Multidrug Toxicity Including Fentanyl and 3,4-Methylenedioxymethamphetamine</t>
  </si>
  <si>
    <t>Took ethanol and prescription medication</t>
  </si>
  <si>
    <t>Ethanol and Carisoprodol Toxicity</t>
  </si>
  <si>
    <t>Consumed prescription medications and ethanol</t>
  </si>
  <si>
    <t>Multidrug Toxicity Including Fentanyl, Ethanol, and Alprazolam</t>
  </si>
  <si>
    <t>NOANK</t>
  </si>
  <si>
    <t>Complications of Acute Fentanyl and Alcohol Toxicities</t>
  </si>
  <si>
    <t>NOANK, CT
(41.328266, -71.99082)</t>
  </si>
  <si>
    <t>Cardiac Hypertrophy with Dilation</t>
  </si>
  <si>
    <t>Acute Intoxication From The Combined Effects of Heroin, Fentanyl, Trazodone, and Sertraline</t>
  </si>
  <si>
    <t>Acute Intoxication Due to the Combine Effects of Fentanyl, Methadone, Xylazine, Cocaine, and Paroextine</t>
  </si>
  <si>
    <t>Acute Intoxicaton from the Combined Effects of Cocaine, Alcohol, Morphine, and Diazepam</t>
  </si>
  <si>
    <t>Multidrug Toxicity Including Cocaine, Methadone, Fentanyl, Bupropion, and Clonazepam</t>
  </si>
  <si>
    <t>Complications of remote cocaine intoxication with cerebral artery aneurysm rupture</t>
  </si>
  <si>
    <t>Complications of Acute Intoxication due to the Combined Effects of Acetyl Fentanyl, Alprazolam, and Fentanyl</t>
  </si>
  <si>
    <t>Acute Intoxication due to the Combined Effects of Clonazepam, Alprazolam, Cocaine, Methadone, and Heroin</t>
  </si>
  <si>
    <t>Acute Intoxication From The Combined Effects Of Cocaine And Bupropion</t>
  </si>
  <si>
    <t>Acute Intoxication Due To The Combined Effects Of Fentanyl, Heroin, Buprenorphine, And Clonazepam</t>
  </si>
  <si>
    <t>Complications of Intoxication From the Combined Effects of Fentanyl, Xylazine, and Tramadol</t>
  </si>
  <si>
    <t>Acute Intoxication Due To The Combined Effects Of Heroin, Fentanyl, And Cocaine</t>
  </si>
  <si>
    <t>Complications of Multidrug Toxicity Including Fentanyl, 4-ANPP, and Flubromazolam</t>
  </si>
  <si>
    <t>Acute intoxication the combined effects of fentanyl, xylazine, cocaine, and methadone</t>
  </si>
  <si>
    <t>Multidrug Toxicity Including Heroin, Fentanyl, Ethanol, and Cocaine</t>
  </si>
  <si>
    <t>Multidrug Toxicity Including Ethanol, Cocaine, Heroin, Fentanyl, and 4-ANPP</t>
  </si>
  <si>
    <t>The Combined Effects of Heroin, Cocaine and Alprazolam</t>
  </si>
  <si>
    <t>Acute Intoxication Due To The Combined Effects Of Fentanyl, Xylazine, And Fluoxetine</t>
  </si>
  <si>
    <t>Multidrug Toxicity Including Ethanol, Fentanyl, and Phenobarbital</t>
  </si>
  <si>
    <t>Acute Intoxication From the Combined Effects of Fentanyl, Zolpidem, Cyclobenzaprine, and Despropionyl Fentanyl (4-ANPP)</t>
  </si>
  <si>
    <t>Combined Effects of Ethanol, Fentanyl, and Morphine</t>
  </si>
  <si>
    <t>Used Oxycodone in combination with  other medications</t>
  </si>
  <si>
    <t>Acute intoxication due to the combined effects of cocaine, fentanyl, quetiapine, and sertraline</t>
  </si>
  <si>
    <t>Acute Intoxication Due To The Combined Effects Of Fentanyl, Methamphetamine, And Ethanol</t>
  </si>
  <si>
    <t>Acute intoxication due to the Combined Effects of Fentanyl, Acetyl Fentanyl, Alprazolam, and Cocaine</t>
  </si>
  <si>
    <t>Multidrug Toxicity Including Fentanyl, Nortriptyline, Gabapentin, And Lamotrigine</t>
  </si>
  <si>
    <t>Acute Intox ethanol, oxycodone, hydrocodone, and benzodiazepines</t>
  </si>
  <si>
    <t>WORTHINGTON</t>
  </si>
  <si>
    <t>Acute intoxication due to the combined effects of fentanyl, morphine, escitalopram, and methylphenidate</t>
  </si>
  <si>
    <t>Acute Intoxication due to the Combined Effects of Acetyl Fentanyl, Cocaine, Fentanyl, and Hydroxyzine</t>
  </si>
  <si>
    <t>Clonidine Intoxication</t>
  </si>
  <si>
    <t>Acute Intoxication Combined Effects Of Xylazine, Gabapentin, Amphetamine, And Fentanyl</t>
  </si>
  <si>
    <t>Acute Intoxications from the Combined Effects of Cocaine and Morphine</t>
  </si>
  <si>
    <t>Acute Intoxication due to the Combined Effects of Fentanyl, Cocaine, and Alcohol</t>
  </si>
  <si>
    <t>Acute Intoxication due to the Combined Effects of Acetyl Fentanyl, Fentanyl, Cocaine, Lorazepam and Olanzapine</t>
  </si>
  <si>
    <t>Ethanol, Etizolam, and Heroin</t>
  </si>
  <si>
    <t>Acute intoxication due to the combined effects of cocaine, fentanyl, and diphenhydramine</t>
  </si>
  <si>
    <t>Acute Intoxication From the Combined Effects of Cocaine, Fentanyl, Xylazine, Cyclobenzaprine, Gabapentin, and Despropionyl Fentanyl (4-ANPP)</t>
  </si>
  <si>
    <t>Acute Intoxication From the Combined Effects of Cocaine, Fentanyl, Heroin, Hydroxyzine, and Escitalopram</t>
  </si>
  <si>
    <t>SEBASTIAN</t>
  </si>
  <si>
    <t>INDIAN RIVER</t>
  </si>
  <si>
    <t>Acute Intoxication Combined Effects of Ethanol, Fentanyl, and Furanyl Fentanyl</t>
  </si>
  <si>
    <t>ingested prescription opioid pills with alcohol</t>
  </si>
  <si>
    <t>Acute Hydrocodone and Ethanol Intoxication</t>
  </si>
  <si>
    <t>ACUTE INTOXICATION DUE TO THE COMBINED EFFECTS OF FENTANYL, ACETYL FENTANYL, COCAINE AND DIAZEPAM</t>
  </si>
  <si>
    <t>Girlfriends</t>
  </si>
  <si>
    <t>Acute Intoxication due to the Combined Effects of Butalbital, Diphenhydramine, Hydromorphone, Lorazepam, and Topiramate and Tramadol</t>
  </si>
  <si>
    <t>Acute Intoxication By The Combined Effects Of Ethanol, Tramadol, And Fentanyl</t>
  </si>
  <si>
    <t>Acute Intoxication Cocaine and Ethanol</t>
  </si>
  <si>
    <t>Acute Intoxication Due to the Combined Effects of Heroin, Clonazepam, and Buprenorphine</t>
  </si>
  <si>
    <t>Acute intoxication due to the combined effects of fentanyl, cocaine, xylazine, hydroxyzine, hydrocodone, and nordiazepam</t>
  </si>
  <si>
    <t>Acute Intoxication Due To The Combined Effects Of Ethanol, Bupropion, Fentanyl, And Morphine</t>
  </si>
  <si>
    <t>Acute Intoxication Due To The Combined Effects Of Fentanyl, Acetyl Fentanyl, Morphine, And Cocaine</t>
  </si>
  <si>
    <t>Acute Intoxication By The Combined Effects Of Cocaine, Fentanyl And Heroin.</t>
  </si>
  <si>
    <t>Acute Combined Heroin, Tramadol, Nordiazepam and Alcohol Toxicities</t>
  </si>
  <si>
    <t>Acute Intoxication due to the Combined Effects of Fentanyl, Cocaine, Ethanol and Benzodiazepines</t>
  </si>
  <si>
    <t>Acute Intoxication From the Combined Effects of Fentanyl and Cocaine</t>
  </si>
  <si>
    <t>Complications of Acute Intoxication From the Combined Effects of Fentanyl,</t>
  </si>
  <si>
    <t>Acute Intoxication Due To The Combined Effects Of Heroin, Fentanyl, And Para-Isobutyrylfentanyl</t>
  </si>
  <si>
    <t>Acute Intoxication From The Combined Effects Of Cocaine, Fentanyl, Heroin, Hydromorphone, Alprazolam, 7-Amino Clonazepam, And Despropionyl Fentanyl (4-ANPP)</t>
  </si>
  <si>
    <t>Hypertensive Cardiovascular Disease, Morbid Obesity</t>
  </si>
  <si>
    <t>Acute Intoxication Due To The Combined Effects Of Clomipramine, Hydroxyzine, Clonazepam, And Topiramate</t>
  </si>
  <si>
    <t>Drug abuse while traveling in vehicle</t>
  </si>
  <si>
    <t>Multidrug Toxicity Including Ethanol, Cocaine, and Sertraline</t>
  </si>
  <si>
    <t>Acute Intoxication Combined Effects Of Methadone, Quetiapine, Fentanyl, And Heroin</t>
  </si>
  <si>
    <t>Acute Lorazepam And Fentanyl Intoxication</t>
  </si>
  <si>
    <t>Combined Effects of Sertraline, Fentanyl, and Pseudoephedrine</t>
  </si>
  <si>
    <t>Acute Intoxication due to the Combined Effects of Fentanyl, Heroin, Cocaine and Carisoprodol</t>
  </si>
  <si>
    <t>ACUTE INTOXICATION BY THE COMBINED EFFECTS OF FENTANYL, COCAINE, DIAZEPAM AND MITRAGYNINE</t>
  </si>
  <si>
    <t>Acute Intoxication Due To The Combined Effects Of Fentanyl, Etizolam, Cyclobenzaprine, And Hydroxyzine</t>
  </si>
  <si>
    <t>Cummings Park</t>
  </si>
  <si>
    <t>Acute alcohol and Diazepam intoxication</t>
  </si>
  <si>
    <t>Acute Fentanyl and Hydrocodone Intoxication</t>
  </si>
  <si>
    <t>Acute Diazepam And Fentanyl Intoxication</t>
  </si>
  <si>
    <t>Complications Of Acute And Chronic Substance Use (Opioids)</t>
  </si>
  <si>
    <t>Acute intoxication due to the combined effects of Fentanyl, methadone, ethanol and Alprazolam</t>
  </si>
  <si>
    <t>Acute Intoxication due to the Combined Effects of Acetyl Fentanyl, Cocaine, Fentanyl, Heroin, and Phencyclidine</t>
  </si>
  <si>
    <t>Multidrug Toxicity Including Ethanol, Fentanyl, 4-ANPP, and Heroin</t>
  </si>
  <si>
    <t>Combined Methadone and Benzodiazapine Use</t>
  </si>
  <si>
    <t>used multiple medications</t>
  </si>
  <si>
    <t>Acute Combined Oxycodone, Hydromorphone, Morphine and Carisoprodol Toxicities</t>
  </si>
  <si>
    <t>Complications of Hypertensive and Atherosclerotic Cardiovascular Disease</t>
  </si>
  <si>
    <t>uk</t>
  </si>
  <si>
    <t>Acute Intoxication due to the Combined Effects of Fentanyl, Acetyl Fentanyl, Mitragynine, Alprazolam and Amphetamine</t>
  </si>
  <si>
    <t>Acute Intoxication due to the Combined Effects of Acetyl Fentanyl, Amphetamine, Clonazepam, Cocaine, Fentanyl, and Heroin</t>
  </si>
  <si>
    <t>OLD GREENWICH</t>
  </si>
  <si>
    <t>OLD GREENWICH, CT
(41.031999, -73.568023)</t>
  </si>
  <si>
    <t>Acute Heroin Toxicity with Associated Alcohol Use</t>
  </si>
  <si>
    <t>Acute Intoxication By The Combined Effects Of Heroin, Alcohol, And Diphenhydramine</t>
  </si>
  <si>
    <t>Acute Intoxication due to the Combined Effects of Clonazepam, Topiramate, Fluoxetine, and Heroin</t>
  </si>
  <si>
    <t>Medication and Alcohol Use</t>
  </si>
  <si>
    <t>Acute Fentanyl Intoxication and Use of Alcohol and Benzodiazepines</t>
  </si>
  <si>
    <t>Multidrug Toxicity Including Ethanol, Heroin, and Fentanyl</t>
  </si>
  <si>
    <t>ACUTE FENTANYL AND COCAINE TOXICITIES, RISPERIDONE USE</t>
  </si>
  <si>
    <t>Acute Intoxication due to the Combined Effects of Fentanyl, Diphenhydramine, Trazodone and Alcohol</t>
  </si>
  <si>
    <t>Acute intoxication the combined effects of fentanyl, mitragynine, and citalopram</t>
  </si>
  <si>
    <t>Acute Cocaine, Heroin and Fentanyl Intoxication While Using Bupropion and Amitriptyline</t>
  </si>
  <si>
    <t>Multidrug Toxicity Including Cocaine, Fentanyl, 4-ANPP, Xylazine, Alprazolam, Diphenhydramine, and Amitriptyline</t>
  </si>
  <si>
    <t>Acute Intoxication From the Combined Effects of Fentanyl, Oxycodone, Oxymorphone, and Despropionyl Fentanyl (4-ANPP)</t>
  </si>
  <si>
    <t>Acute Intoxication due to the Combined Effects of Fentanyl, Hydrocodone, Doxylamine and Diphenhydramine</t>
  </si>
  <si>
    <t>BALDWIN PLACE</t>
  </si>
  <si>
    <t>Acute Intoxication By The Combined Effects Of 7-Amino Clonazepam, Topiramate, And Fentanyl</t>
  </si>
  <si>
    <t>BALDWIN PLACE, CT
(41.770886, -72.443722)</t>
  </si>
  <si>
    <t>Acute Intoxication due to the Combined Effects of Fentanyl, Morphine and Buprenorphine</t>
  </si>
  <si>
    <t>Acute Intoxication due to the Combined Effects ofFentanyl, Acetyl Fentanyl, Heroin, Cocaine, and Diazepam</t>
  </si>
  <si>
    <t>Acute Intoxication Combined Effects of Alprazolam and Methadone</t>
  </si>
  <si>
    <t>Acute Intoxication From the Combined Effects of Fentanyl, Heroin, U-47700 (Synthetic Opioid), and Butyryl Fentanyl</t>
  </si>
  <si>
    <t>Acute Intoxication By The Combined Effects Of Alprazolam, Cocaine, Hydroxyzine, Amphetamine, And Fentanyl</t>
  </si>
  <si>
    <t>Intoxication due to the combined effects of Ethanol, Trazodone, and Bupropion</t>
  </si>
  <si>
    <t>HEROIN AND CLONAZEPAM</t>
  </si>
  <si>
    <t>Multidrug Toxicity Including Ethanol, Hydroxyzine, Diazepam, Duloxetine, And Gabapentin</t>
  </si>
  <si>
    <t>Chronic Ethanolism, Hypertensive Cardiovascular Disease</t>
  </si>
  <si>
    <t>Hydrocodone and Zolpidem Intoxication</t>
  </si>
  <si>
    <t>Acute Intoxication due to the Combined Effects of Fentanyl, Heroin and Hydromorphone</t>
  </si>
  <si>
    <t>Walkway</t>
  </si>
  <si>
    <t>Acute Intoxication due to the Combined Effects of Methamphetamine, Promethazine and Alcohol</t>
  </si>
  <si>
    <t>Intoxication due to the Combined Effects of Heroin, Alprazolam, and Fentanyl</t>
  </si>
  <si>
    <t>Opiate Toxicities</t>
  </si>
  <si>
    <t>Acute heroin and Clonazepam intoxication</t>
  </si>
  <si>
    <t>Acute Intoxication due to the Combined Effects of Fentanyl, Doxylamine, and Dextrorphan</t>
  </si>
  <si>
    <t>Acute Intoxication The Combined Effects of Heroin and Alcohol</t>
  </si>
  <si>
    <t>Acute Intoxication due to the Combined Effects of Acetyl Fentanyl, Ethanol, Fentanyl, and Heroin</t>
  </si>
  <si>
    <t>Intoxication due to the Combined Effects of Ethanol, Oxycodone and Oxymorphone</t>
  </si>
  <si>
    <t>Complications following Acute Fentanyl and Cocaine Intoxication</t>
  </si>
  <si>
    <t>Lowe's Distribution Center</t>
  </si>
  <si>
    <t>Acute Intoxication From the Combined Effects of Fentanyl, Xylazine, Buprenorphine, and Despropionyl Fentanyl (4-ANPP)</t>
  </si>
  <si>
    <t>Acute intoxication due to the combined effects of fentanyl, xylazine, risperidone, o-desmethylvenlafaxine, and alcohol</t>
  </si>
  <si>
    <t>STARTFORD</t>
  </si>
  <si>
    <t>Intoxication due to the Combined Effects of Ethanol, Alprazolam, and Tramadol</t>
  </si>
  <si>
    <t>STARTFORD, CT
(41.200888, -73.131323)</t>
  </si>
  <si>
    <t>Acute Intoxication Combined Effects of Fentanyl, Acetyl Fentanyl, and Oxycodone</t>
  </si>
  <si>
    <t>Acute Intoxication From the Combined Effects of Heroin and Clonazepam</t>
  </si>
  <si>
    <t>Acute intoxication due to the combined effects of fentanyl and hydroxybupropion</t>
  </si>
  <si>
    <t>Acute Intoxication by the Combined Effects Of Cocaine, Citalopram/Escitalopram, Fentanyl, and Ethanol</t>
  </si>
  <si>
    <t>Acute Intoxication Combined Effects of Quetiapine, Clonazepam, Hydroxyzine, Fentanyl, and Acetyl Fentanyl</t>
  </si>
  <si>
    <t>Acute Cocaine and Alcohol Toxicities with Quetiapine, Hydroxyzine and Amitriptyline Use</t>
  </si>
  <si>
    <t>LaQuinta Inn</t>
  </si>
  <si>
    <t>Intoxication due to the combined effects of Cocaine, Diazepam, Nordiazepam, and Heroin</t>
  </si>
  <si>
    <t>Complications Following Acute Drug Intoxication Including Phencyclidine</t>
  </si>
  <si>
    <t>FREEDOM</t>
  </si>
  <si>
    <t>CARROLL</t>
  </si>
  <si>
    <t>FREEDOM, CT
(41.904999, -72.823303)</t>
  </si>
  <si>
    <t>Complications of Acute Intoxication due to the Combined Effects ofFentanyl and Oxycodone</t>
  </si>
  <si>
    <t>Multidrug Toxicity Including Fentanyl, 4-ANPP, and Tadalafil</t>
  </si>
  <si>
    <t>Acute Intoxication By The Combined Effects Of Fentanyl, Alcohol, And Diazepam</t>
  </si>
  <si>
    <t>Acute Intoxication By The Combined Effects Of Alcohol, Methadone, And Gabapentin</t>
  </si>
  <si>
    <t>Acute Intoxication Due To The Combined Effects Of Carfentanil, Fentanyl, Phencyclidine, And Ethanol</t>
  </si>
  <si>
    <t>Spontaneous Intracerebral Hemorrhage Associated with cocaine</t>
  </si>
  <si>
    <t>Submerged in bathtub while under the influence of illicit drugs</t>
  </si>
  <si>
    <t>Drowning in the Setting of Multidrug Toxicity Including Fentanyl, 4-ANPP, Heroin, and Olanzapine</t>
  </si>
  <si>
    <t>Recent Cocaine Use, Coronary Artery Disease</t>
  </si>
  <si>
    <t>ACUTE HEROIN, FENTANYL, PARA-FLUOROBUTYTYL FENTANYL/FIBF AND COCAINE TOXICITIES</t>
  </si>
  <si>
    <t>Acute intoxication due to the combined effects of fentanyl, acetyl fentanyl, and cocaine</t>
  </si>
  <si>
    <t>Acute Intoxication Combined Effects Of Alprazolam, Cocaine, Bupropion, Xylazine, Gabapentin, Clonidine, And Fentanyl</t>
  </si>
  <si>
    <t>Acute Intoxication Due To The Combined Effects Of Fentanyl, Morphine, And Xylazine</t>
  </si>
  <si>
    <t>Arteriosclerotic and Hypertensive Cardiovascular Disease</t>
  </si>
  <si>
    <t>CHESAPEAKE</t>
  </si>
  <si>
    <t>CHESAPEAKE CITY</t>
  </si>
  <si>
    <t>Hilton Garden Inn</t>
  </si>
  <si>
    <t>Combined Drug Toxicity, Heroin, Cocaine and Ethanol</t>
  </si>
  <si>
    <t>Intoxication due to the combined effects of Methadone and Olanzapine</t>
  </si>
  <si>
    <t>Acute intoxication due to the combined effects of fentanyl, gabapentin, and hydroxyzine</t>
  </si>
  <si>
    <t>Multidrug Toxicty Including Heroin, Fentanyl, Tramadol, and Alprazolam</t>
  </si>
  <si>
    <t>Friends house</t>
  </si>
  <si>
    <t>Acute Intoxication From the Combined Effects of Heroin and Doxylamine with recent cocaine use</t>
  </si>
  <si>
    <t>ACUTE INTOXICATION BY THE COMBINED EFFECTS OF FENTANYL, HEROIN, METHADONE, AND ALCOHOL</t>
  </si>
  <si>
    <t>Multidrug Toxicity Including Heroin, Fentanyl, Alprazolam, and Fluoxetine</t>
  </si>
  <si>
    <t>Acute Intoxication Due To The Combined Effects Of Oxycodone, Gabapentin, Morphine [Prescription], Trazodone, And Duloxetine</t>
  </si>
  <si>
    <t>Acute Intoxication due to the Combined Effects of Hydromorphone and Alprazolam</t>
  </si>
  <si>
    <t>Acute Intoxication By The Combined Effects Of Amphetamine And Fentanyl</t>
  </si>
  <si>
    <t>Complications Of Acute Intoxication From The Combined Effects Of Cocaine, Fentanyl, Alcohol, Gabapentin, And 4-ANPP</t>
  </si>
  <si>
    <t>Acute intoxication due to the combined effects of morphine, benzodiazepines, Trazodone and Diphenhydramine</t>
  </si>
  <si>
    <t>Ethanol, Furanyl Fentanyl, and Heroin</t>
  </si>
  <si>
    <t>ACUTE COMBINED FENTANYL, COCAINE, METHADONE, CLONAZEPAM, ALPRAZOLAM, AND RISPERIDONE TOXICITIES</t>
  </si>
  <si>
    <t>Acute Intoxication Due To The Combined Effects Of Fentanyl, Heroin, And Hydroxyzine</t>
  </si>
  <si>
    <t>Acute Inoxication due to The Combined Effects of Fentanyl, Acetyl Fentanyl, and Heroin</t>
  </si>
  <si>
    <t>Acute intoxication the combined effects of fentanyl, xylazine, and flualprazolam</t>
  </si>
  <si>
    <t>Multidrug Toxicity Including Heroin, Fentanyl, and Alprazolam</t>
  </si>
  <si>
    <t>RUTLAND</t>
  </si>
  <si>
    <t>Complications of Anoxic Brain Injury Acute Intoxication Including Fentanyl</t>
  </si>
  <si>
    <t>Acute Intoxication by the Combined Effects of Fentanyl and Quetiapine</t>
  </si>
  <si>
    <t>ACUTE INTOXICATION (ETHANOL AND PROBABLE FENTANYL)</t>
  </si>
  <si>
    <t>Acute intoxication the combined effects of heroin, fentanyl, methadone, and alprazolam</t>
  </si>
  <si>
    <t>Multidrug Toxicity Including Fentanyl, 4-ANPP, Xylazine, And Orphenadrine</t>
  </si>
  <si>
    <t>Multidrug Toxicity Including Fentanyl, 4-ANPP, and Alprazolam</t>
  </si>
  <si>
    <t>Acute Intoxication From the Combined Effects of Fentanyl, Morphine, Oxycodone, and Oxymorphone</t>
  </si>
  <si>
    <t>Acute Intoxication Due to the Combined Effects of Heroin, Clonazepam, Trazodone and Alcohol</t>
  </si>
  <si>
    <t>Acute Intoxication due to the Combined Effects ofAcetyl Fentanyl, Cocaine, Fentanyl, and Lorazepam</t>
  </si>
  <si>
    <t>Acute Intoxication due to the Combined Effects of Methadone, Phencyclidine, Clonazepam, Lorazepam, Doxepin and Diphenhydramine</t>
  </si>
  <si>
    <t>Combined ethanol with prescribed medications</t>
  </si>
  <si>
    <t>Multidrug Toxicity Including Ethanol, Topiramate, Paroxetine, Olanzapine, and Risperidone</t>
  </si>
  <si>
    <t>Inside minivan</t>
  </si>
  <si>
    <t>Acute Intoxication due to the Combined Effects ofHeroin and para-Fluorobutyryl Fentanyl</t>
  </si>
  <si>
    <t>Multidrug Toxicity Including Ethanol, Phencyclidine, Fentanyl, 4-ANPP, Tramadol, and Desmethylsertraline</t>
  </si>
  <si>
    <t>Acute Intoxication due to the Combined Effects of Acetyl Fentanyl, Ethanol, Fentanyl, Heroin, and Tramadol</t>
  </si>
  <si>
    <t>Acute intoxication due to the combined effects of fentanyl and phencyclidine</t>
  </si>
  <si>
    <t>Acute Intoxication due the Combined Effects ofAlprazolam, Cocaine, and Methadone</t>
  </si>
  <si>
    <t>Acute Intoxication Due To The Combined Effects Of Fentanyl, Amphetamine, Diphenhydramine, Chlorpheniramine, Gabapentin, And Xylazine</t>
  </si>
  <si>
    <t>Complications of acute intoxication due to the combined effects of gabapentin, oxycodone, diphenhydramine, and alcohol</t>
  </si>
  <si>
    <t>ACUTE COMBINED FENTANYL, ACETYL FENTANYL, PARA-FLUOROBUTYRYL FENTANYL/FIBF AND U-47700 TOXICITY, FLUOXETINE AND MIRTAZAPINE USE</t>
  </si>
  <si>
    <t>Acute Intoxication Due To The Combined Effects Of Fentanyl, Cocaine, Xylazine, And Gabapentin</t>
  </si>
  <si>
    <t>Multidrug Toxicity Including Ethanol, Cocaine, Cocaethylene, Fentanyl, 4-ANPP, and Diphenhydramine</t>
  </si>
  <si>
    <t>Trailer</t>
  </si>
  <si>
    <t>Acute Intoxication due to the Combined Effects of Diazepam and Heroin</t>
  </si>
  <si>
    <t>Acute Cocaine and fentanyl Intoxication</t>
  </si>
  <si>
    <t>ACUTE HEROIN TOXICITY WITH BUPROPION, SERTRALINE AND AMITRIPTYLINE USE</t>
  </si>
  <si>
    <t>Acute Intoxication By The Combined Effects Of Ethanol, Phencyclidine, Trazodone, And Fentanyl</t>
  </si>
  <si>
    <t>Acute Intoxication due to the Combined Effects ofDiazepam, Diphenhydramine, and Oxycodone</t>
  </si>
  <si>
    <t>Alternative Youth Center</t>
  </si>
  <si>
    <t>Acute intoxication due to the combined effects of heroin, cocaine, Resperidone, Sertraline and Trazodone</t>
  </si>
  <si>
    <t>Acute Intoxication By The Combined Effects Of Fentanyl And Diazepam</t>
  </si>
  <si>
    <t>Acute Intoxication Combined Effects of Ethanol, Gabapentin, Trazodone, Amphetamine, Fentanyl, and Heroin</t>
  </si>
  <si>
    <t>Acute Intoxication Due to the Combined Effects of Cocaine, Fentanyl, Diphenhydramine, and Hydroxyzine</t>
  </si>
  <si>
    <t>Acute Intoxication due to the Combined Effects of Fentanyl and Diazepam</t>
  </si>
  <si>
    <t>Acute Intoxication From the Combined Effects of Fentanyl, Morphine, Hydromorphone, Lorazepam, 7-Amino Clonazepam, and Promethazine</t>
  </si>
  <si>
    <t>Acute Intoxication Due To The Combined Effects of Fentanyl and Alprazolam</t>
  </si>
  <si>
    <t>Acute Intoxication Due To The Combined Effects Of Fentanyl, Cocaine, And Oxycodone</t>
  </si>
  <si>
    <t>Acute Heroin Intoxication with Aspiration Pneumonia</t>
  </si>
  <si>
    <t>Acute Intoxication Alprazolam, Fentanyl, Heroin, and Phenobarbital</t>
  </si>
  <si>
    <t>Multidrug Toxicity Including Fentanyl, 4-ANPP, Etizolam, Alprazolam, Amphetamine, Diphenhydramine, Tramadol, Gabapentin, Clonidine, Oxycodone, And Norbuprenorphine</t>
  </si>
  <si>
    <t>Acute and Chronic Substance Abuse (Cocaine, Heroin, Risperidone, Amitriptyline and Alpha-PVP</t>
  </si>
  <si>
    <t>Complications of Acute Intoxication The Combined Effects of Ethanol and Opiates</t>
  </si>
  <si>
    <t>WESTMINSTER</t>
  </si>
  <si>
    <t>MD</t>
  </si>
  <si>
    <t>Complications Of Fentanyl Toxicity</t>
  </si>
  <si>
    <t>WESTMINSTER, CT
(41.7094, -72.0186)</t>
  </si>
  <si>
    <t>Anoxic Brain Injury due to the combined effects of Diazepam, Oxazepam, Fentanyl, Oxycodone, and Percocet</t>
  </si>
  <si>
    <t>Complications of Acute and Chronic Substance Abuse (Heroin and Cocaine)</t>
  </si>
  <si>
    <t>Acute intoxication due to the combined effects of heroin, fentanyl, diazepam, bupropion, topiramate, gabapentin, hydroxyzine, and alcohol</t>
  </si>
  <si>
    <t>Acute Intoxication By The Combined Effects Of Fentanyl, Gabapentin, And Diphenhydramine</t>
  </si>
  <si>
    <t>Multidrug Toxicity Including Fentanyl, 4-ANPP, Phencyclidine, And Methadone</t>
  </si>
  <si>
    <t>Acute Intoxication due to the Combined Effects of Cocaine, Clonazepam, Fentanyl, Heroin, Hydroxyzine, Methadone, and Trazodone</t>
  </si>
  <si>
    <t>Complications of Acute Intoxication due to the Combined Effects of Cocaine, Fentanyl, and Methadone</t>
  </si>
  <si>
    <t>Acute intoxication due to the combined effects of Hydrocodone, Ethanol, Bupropion, and Sertraline</t>
  </si>
  <si>
    <t>Positional Asphyxia Complicating Acute Intoxication due to the Combined Effects of Cyclobenzaprine, Diazepam, Diphenhydramine, Ethanol, and Hydrocodone</t>
  </si>
  <si>
    <t>Used buprenorphine and ethanol</t>
  </si>
  <si>
    <t>Acute intoxication due to the combined effects of buprenorphine and ethanol</t>
  </si>
  <si>
    <t>Hypertensive Cardiovascular Disease  and Acute Mitragynine Intoxication</t>
  </si>
  <si>
    <t>Multidrug Toxicity Including Cocaine, Cocaethylene, Alprazolam, Fentanyl, Acetyl Fentanyl, Methamphetamine, and Morphine</t>
  </si>
  <si>
    <t>Acute Intoxication Due To The Combined Effects Of Fentanyl And Para-Fluorofentanyl</t>
  </si>
  <si>
    <t>Acute Intoxication due to the Combined Effects of3,4-Methylenedioxymethamphetamine, Clonazepam, Cocaine,Cyclopropylfentanyl, Fentanyl, Methoxyacetylfentanyl, andN-Ethyl Pentylone</t>
  </si>
  <si>
    <t>MDMA, N-ETHYL-PENTYLONE</t>
  </si>
  <si>
    <t>Acute Intoxciation due to the Combined Effects of Fentanyl,Heroin, and Buprenorphine</t>
  </si>
  <si>
    <t>Acute Intoxication due to the Combined Effects of Clonazepam, Citalopram/Escitalopram, Trazadone, Perphenazine, Hydroxyzine, and heroin</t>
  </si>
  <si>
    <t>Acute Intoication with Cocaine and Fentanyl</t>
  </si>
  <si>
    <t>Acute Intoxication From The Combined Effects Of Cocaine, Fentanyl, Morphine, Methadone, Nortriptyline, And Clonidine</t>
  </si>
  <si>
    <t>Acute Intoxication by the Combined Effects of Fentanyl, Alprazolam, Amphetamine, and Cocaine</t>
  </si>
  <si>
    <t>ACUTE FENTANYL, HEROIN AND COCAINE TOXICITIES, ALCOHOL USE</t>
  </si>
  <si>
    <t>STORRS MANSFIELD</t>
  </si>
  <si>
    <t>Acute intoxication due to the combined effects of fentanyl, doxepin, hydroxyzine, and escitalopram</t>
  </si>
  <si>
    <t>STORRS MANSFIELD, CT
(41.8013, -72.3069)</t>
  </si>
  <si>
    <t>Complications following acute cocaine intoxication</t>
  </si>
  <si>
    <t>Rear Yard</t>
  </si>
  <si>
    <t>Abuse of Prescribed and Illicit Drugs</t>
  </si>
  <si>
    <t>Acute Intoxication due to the Combined Effects of Fentanyl, Heroin, and Methadone</t>
  </si>
  <si>
    <t>Combined Drug Toxicity, Cocaine and Opiate</t>
  </si>
  <si>
    <t>MORPHIINE</t>
  </si>
  <si>
    <t>Complications of Acute and or Chronic Heroin, Cocaine and Alcohol Use</t>
  </si>
  <si>
    <t>WEST HARTFRD</t>
  </si>
  <si>
    <t>Acute Intoxication from the combined effects of Fentanyl, Alprazolam, Clonazepam and Ziprasidone</t>
  </si>
  <si>
    <t>WEST HARTFRD, CT
(41.762008, -72.741807)</t>
  </si>
  <si>
    <t>Acute Intoxication due to the Combined Effects ofBenzodiazepines, Ethanol, and Hydroxyzine</t>
  </si>
  <si>
    <t>Acute Intoxication From the Combined Effects of Oxycodone, Oxymorphone,Alcohol, Citalopram, and Olanzapine</t>
  </si>
  <si>
    <t>Fentanyl, Heroin, Hydromorphone, And Diazepam</t>
  </si>
  <si>
    <t>Ingested medications with alcohol.</t>
  </si>
  <si>
    <t>Acute Intoxication due to the Combined Effects of Oxycodone, Citalopram and Ethanol</t>
  </si>
  <si>
    <t>Left Ventricular Hypertrophy</t>
  </si>
  <si>
    <t>Heroin, Methadone, Alprazolam and Topiramate</t>
  </si>
  <si>
    <t>Multidrug Toxicity Including Heroin, Fentanyl, Acetyl Fentanyl, And 4-ANPP</t>
  </si>
  <si>
    <t>Acute intoxication due to the combined effects of fentanyl, methadone, alprazolam, and ethanol</t>
  </si>
  <si>
    <t>Acute Intoxication From the Combined Effects of Fentanyl, Acetyl Fentanyl, Heroin, and Methamphetamine</t>
  </si>
  <si>
    <t>Acute Intoxication Combined Effects Of Methadone, Xylazine, And Fentanyl</t>
  </si>
  <si>
    <t>Acute Intoxication due to the Combined Effects of Ethanol, Diazepam, Fentanyl and Heroin</t>
  </si>
  <si>
    <t>Acute Methamphetamine And Alcohol Use</t>
  </si>
  <si>
    <t>MELBOURNE</t>
  </si>
  <si>
    <t>BREVARD</t>
  </si>
  <si>
    <t>Acute Intoxication due to the Combined Effects of Fentanyl, para-Fluoroisobutyrylfentanyl, Heroin, and Ethanol</t>
  </si>
  <si>
    <t>MELBOURNE, CT
(41.224276, -73.057564)</t>
  </si>
  <si>
    <t>Naugatuck Motor Lodge</t>
  </si>
  <si>
    <t>Acute Intoxication Cocaine, Fentanyl, and Heroin</t>
  </si>
  <si>
    <t>Fentanyl, Heroin, Olanzapine, and Citalopram</t>
  </si>
  <si>
    <t>Acute Intoxication From the Combined Effects of Cocaine, Bupropion, and Diphenhydramine</t>
  </si>
  <si>
    <t>Pulmonary Thromboemboli</t>
  </si>
  <si>
    <t>Multidrug Toxicity Including Ethanol, Fentanyl, 4-ANPP, And Paroxetine</t>
  </si>
  <si>
    <t>Acute Intoxication Due To The Combined Effects Of Fentanyl, Clonazepam, Butalbital And Alcohol</t>
  </si>
  <si>
    <t>Price Rite</t>
  </si>
  <si>
    <t>Acute Intoxication From the Combined Effects of Fentanyl, Heroin, Methadone, Alcohol, and Hydroxyzine</t>
  </si>
  <si>
    <t>Acute Intoxication From the Combined Effects of Methamphetamine, Amphetamine, Phencyclidine, Methadone, Alprazolam, and Clonazepam</t>
  </si>
  <si>
    <t>Acute Intoxication due to the Combined Effects of Fentanyl, Acetyl Fentanyl and Clonazepam</t>
  </si>
  <si>
    <t>Multidrug Toxicity Including Cocaine, Methadone, and Fentanyl</t>
  </si>
  <si>
    <t>Acute Intoxication By The Combined Effects Of Methadone, Alprazolam, Hydrocodone, And Amphetamine</t>
  </si>
  <si>
    <t>Acute Intoxication From The Combined Effects Of Fentanyl, Heroin, Lorazepam, And Metoprolol</t>
  </si>
  <si>
    <t>Acute Intoxication due to the Combined Effects of Heroin, Fentanyl, and Cocaine</t>
  </si>
  <si>
    <t>ROSLINDALE</t>
  </si>
  <si>
    <t>ROSLINDALE, CT
(41.411701, -72.656403)</t>
  </si>
  <si>
    <t>Multidrug Toxicity Including Fentanyl, Acetyl Fentanyl, Fluoxetine, Bupropion, and Gabapentin</t>
  </si>
  <si>
    <t>Acute Opioid and Benzodiazepine Intoxication</t>
  </si>
  <si>
    <t>Acute Intoxication from the Combined Effects of Fentanyl, Acetyl Fentanyl, and Heroin</t>
  </si>
  <si>
    <t>Combined Effects of Fentanyl, Furanyl Fentanyl, Diazepam, and Citalopram / Escitalopram</t>
  </si>
  <si>
    <t>Opiate Overdose</t>
  </si>
  <si>
    <t>Acute Intoxication From the Combined Effects of 3,4-Methylenedioxyamphetamine (MDA) and Alcohol</t>
  </si>
  <si>
    <t>Acute Intoxication Due To The Combined Effects Of Cocaine, Heroin, Fentanyl, And Alprazolam</t>
  </si>
  <si>
    <t>Complications Of Acute Intoxication By The Combined Effects Of Fentanyl And Methadone</t>
  </si>
  <si>
    <t>Bacterial Endocarditis With Pulmonary Abscesses</t>
  </si>
  <si>
    <t>Acute Combined Heroin, Oxycodone, and Diphenhydramine Toxicities</t>
  </si>
  <si>
    <t>Acute Intoxication Combined Effects of Ethanol, Alprazolam, Cocaine, Fentanyl, Oxycodone, and Heroin</t>
  </si>
  <si>
    <t>Acute Intoxication due to the Combined Effects of Ethanol, Fentanyl and Heroin</t>
  </si>
  <si>
    <t>Acute Intoxication From The Combined Effects Of Fentanyl, Tramadol, And Despropionyl Fentanyl (4-ANPP)</t>
  </si>
  <si>
    <t>Acute Intoxication The Combined Effects of Heroin, Methadone, Hydromorphone, Amphetamine, Topiramate, and Venlafaxine</t>
  </si>
  <si>
    <t>HYDMORPH</t>
  </si>
  <si>
    <t>OXYMORPH DIAZEPAM</t>
  </si>
  <si>
    <t>Acute Intoxication From the Combined Effects of Fentanyl, Heroin, Oxycodone, Oxymorphone, Diazepam, Alcohol, and Escitalopram</t>
  </si>
  <si>
    <t>Acute Intoxication by the Combined Effects of 7-Amino Clonazepam, Alprazolam, Xylazine, Buprenorphine, Fentanyl, and Acetyl Fentanyl</t>
  </si>
  <si>
    <t>COMPLICATIONS OF ACUTE HEROIN, FENTANYL AND ALCOHOL TOXICITIES</t>
  </si>
  <si>
    <t>Acute IntoxicationCombined Effects of Quetiapine, Topiramate, Tramadol, and Cyclobenzaprine</t>
  </si>
  <si>
    <t>Acute Intoxication due to the Combined Effects of Alprazolam, Promethazine, Fentanyl, and Oxycodone</t>
  </si>
  <si>
    <t>Multidrug Toxicity Including Ethanol, Cocaine, Cocaethylene, Fentanyl, Sildenafil, and Diphenhydramine</t>
  </si>
  <si>
    <t>girlfriend's house</t>
  </si>
  <si>
    <t>Acute Intoxication due to Methadone and Cocaine</t>
  </si>
  <si>
    <t>Acute intoxication due to the combined effects of Heroin, Diphenhydramine and Gabapentin</t>
  </si>
  <si>
    <t>Acute Intoxication Combined Effects of Ethanol, Cocaine, Clonidine, and Fentanyl</t>
  </si>
  <si>
    <t>Acute fentanyl, heroin, oxycodone, and benzodiazepines</t>
  </si>
  <si>
    <t>Acute Intoxication From The Combined Effects Of Fentanyl, Alcohol, And Despropionyl Fentanyl</t>
  </si>
  <si>
    <t>Acute Intoxication Combined Effects of Ethanol and Dextro/Levo Methorphan</t>
  </si>
  <si>
    <t>Acute Intoxication Combined Effects of Buprenorphine, Fentanyl, and Amphetamine</t>
  </si>
  <si>
    <t>Acute Intoxication due to the Combined Effects of Ethanol, Alprazolam, Amitriptyline, Oxycodone and Oxymorphone</t>
  </si>
  <si>
    <t>Aortic Dissection Complicating Acute and Chronic Cocaine Use</t>
  </si>
  <si>
    <t>Complications Following Acute Intoxication due to the Combined Effects of Fentanyl and Acetyl Fentanyl</t>
  </si>
  <si>
    <t>Ingested pills</t>
  </si>
  <si>
    <t>Acute intoxication due to the combined effects of Oxycodone, Clonazepam, Fluoxetine and Cyclobenzaprine</t>
  </si>
  <si>
    <t>Acute intoxication due to the combined effects of heroin, Fentanyl, cocaine and Alprazolam</t>
  </si>
  <si>
    <t>Acute Intoxication due to the Combined Effects of Diazepam, Alprazolam, Fentanyl, and Heroin</t>
  </si>
  <si>
    <t>ACUTE FENTANYL, HEROIN AND METHAMPHETAMINE TOXICITIES, TOPIRAMATE USE</t>
  </si>
  <si>
    <t>Acute Intoxication By The Combined Effects Of Fentanyl, Heroin, Cocaine, Diazepam, Promethazine, And Clonidine</t>
  </si>
  <si>
    <t>Combined Effects of Ethanol, Cocaine, Hydroxyzine, Fentanyl, and Acetyl Fentanyl</t>
  </si>
  <si>
    <t>Complications of Oxycodone and Diazepam Intoxication for Treatment of Pain Following Removal of Urethral Stent</t>
  </si>
  <si>
    <t>Atherosclerosis with Atrial Fibrillation</t>
  </si>
  <si>
    <t>Injected Prescription Medications and Crushed Pills</t>
  </si>
  <si>
    <t>Acute Intoxication Bupivicaine, Buprenorphine, Carbamazapine, Topiramate, Amphetamine, and promethazine</t>
  </si>
  <si>
    <t>Acute Intoxication Due to the Combined Effects of Buprenorphine and Alprazolam</t>
  </si>
  <si>
    <t>Acute Intoxication From The Combined Effects Of Carfentanil, Heroin, Alcohol, Olanzapine, And Metoprolol</t>
  </si>
  <si>
    <t>Acute Intoxication by the Combined Effects of Cocaine, Ethanol, Oxycodone, and Diphenhydramine</t>
  </si>
  <si>
    <t>Beach</t>
  </si>
  <si>
    <t>Complications Of Acute And Chronic Substance Use (Phencyclidine And Alcohol)</t>
  </si>
  <si>
    <t>Acute Intoxication due to the Combined Effects of Fentanyl and Etizolam</t>
  </si>
  <si>
    <t>Acute Intoxication Due To The Combined Effects Of Fentanyl, Xylazine, Oxymorphone, Tramadol, Alprazolam, And Ethanol</t>
  </si>
  <si>
    <t>Acute Intoxication From the Combined Effects of Fentanyl, Acetyl Fentanyl, Para-Fluorobutyryl Fentanyl, 4-ANPP, Lorazepam, and 7-Amino Clonazepam</t>
  </si>
  <si>
    <t>Acute Intoxication from the Combined Effects of Fentanyl, para-Fluoroisobutyrylfentanyl, 4-ANPP, and Etizolam</t>
  </si>
  <si>
    <t>Fentanyl, Heroin, and Clonazepam</t>
  </si>
  <si>
    <t>Acute Intoxication by the Combined Effects of Ethanol, Fentanyl, Acetyl Fentanyl, and Heroin</t>
  </si>
  <si>
    <t>Acute Intoxication by the Combined Effects of Fentanyl, Cocaine, Morphine, and Ethanol</t>
  </si>
  <si>
    <t>Abuse of Inhalants</t>
  </si>
  <si>
    <t>Acute 1, 1-Difluoroethane Intoxication</t>
  </si>
  <si>
    <t>Acute Fentanyl, Heroin and Alprazolam intoxication</t>
  </si>
  <si>
    <t>Acute Intoxication Due To The Combined Effects Of Cocaine, Fentanyl And Flubromazolam</t>
  </si>
  <si>
    <t>Diazepam, Clonazepam, Olanzapine, Sertraline, Fentanyl, Hydroxyzine, methadone, and oxycodone</t>
  </si>
  <si>
    <t>Acute Fentanyl Intoxication While Using Alprazolam, Fluoxetine and Imipramine</t>
  </si>
  <si>
    <t>Acute Intoxication due to the Combined Effects of Heroin,Methamphetamine, and Ketamine</t>
  </si>
  <si>
    <t>Acute Intoxication by the Combined Effects of Fentanyl, Xylazine, and Haloperidol</t>
  </si>
  <si>
    <t>Acute Intoxication by the Combined Effects of Gabapentin, Amitriptyline, Bupropion, and Fentanyl</t>
  </si>
  <si>
    <t>Acute Intoxication due to the Combined Effects of Fentanyl, Heroin, Clonazepam, and Cyclobenzaprine</t>
  </si>
  <si>
    <t>Acute Intoxication From the Combined Effects of Cocaine, Cocaethylene, and Alcohol</t>
  </si>
  <si>
    <t>Acute intoxication due to the combined effects of Oxycodone and alcohol</t>
  </si>
  <si>
    <t>Acute Intoxication by the Combined Effects of Fentanyl, Cocaine, Lorazepam, Hydrocodone, Xylazine, and Gabapentin</t>
  </si>
  <si>
    <t>Multidrug Toxicity Including Ethanol, Fentanyl, Nordiazepam, and Hydroxyzine</t>
  </si>
  <si>
    <t>CHASE</t>
  </si>
  <si>
    <t>BALTIMORE</t>
  </si>
  <si>
    <t>FENTANYL TOXICITY, ASSOCIATED TRAMADOL, TRAZODONE AND HYDROXYZINE USE</t>
  </si>
  <si>
    <t>Multidrug Toxicity Including Ethanol, Heroin, Nordiazepam, Lorazepam, Hydroxyzine, and Promethazine</t>
  </si>
  <si>
    <t>Acute Intoxication due to the Combined Effects of Heroin, Methadone, Tramadol and Diphenhydramine</t>
  </si>
  <si>
    <t>Acute Intoxication By The Combined Effects Of Oxycodone, Alprazolam, Gabapentin, Diphenhydramine, Cyclobenzaprine, And Trazodone</t>
  </si>
  <si>
    <t>Acute Intoxication from the Combined Effects of Methadone, Alprazolam and Escitalopram</t>
  </si>
  <si>
    <t>QUINCY</t>
  </si>
  <si>
    <t>Complications of acute intoxication due to the combined effects of ethanol, Butalbital, Lorazepam, and Bupropion</t>
  </si>
  <si>
    <t>BUTALB</t>
  </si>
  <si>
    <t>Used Opiates and Alcohol</t>
  </si>
  <si>
    <t>Acute Combined Opiate and Alcohol Toxicities</t>
  </si>
  <si>
    <t>Acute Intoxication due to the Combined Effects of Cocaine, Etizolam, Fentanyl, Flubromazolam, and Heroin</t>
  </si>
  <si>
    <t>Ethanol and Oxymorphone Toxicity</t>
  </si>
  <si>
    <t>Acute Intoxication Combined Effects of Diazepam, Bupropion, Amitriptyline, Dextromethorphan, and Heroin</t>
  </si>
  <si>
    <t>Acute Intoxication From the Combined Effects of Fentanyl, Heroin, Methadone, Alprazolam, Mirtazapine, and Alcohol</t>
  </si>
  <si>
    <t>Acute Intoxication Combined Effects of Bupropion, Duloxetine, Cyclobenzaprine, Fentanyl, and Oxycodone</t>
  </si>
  <si>
    <t>Acute Intoxication By The Combined Effects Of Gabapentin, Diphenhyramine, Fentanyl, Heroin, And Hydromorphone</t>
  </si>
  <si>
    <t>Acute Intoxication due to the Combined Effects of Gabapentin and Clonazepam</t>
  </si>
  <si>
    <t>friends house</t>
  </si>
  <si>
    <t>Acute Intoxication The Combined Effects of Ethanol, Alprazolam, Cocaine, Fentanyl, and Heroin</t>
  </si>
  <si>
    <t>Acute Intoxication due to the Combined Effects of Alprazolam and Oxycodone</t>
  </si>
  <si>
    <t>Intoxication due to the combined effects of Lorazepam, Methadone, Bupropion, Citalopram, Olanzapine, Diphenhydramine, Morphine, and Hydromorphone</t>
  </si>
  <si>
    <t>Acute Intoxication From the Combined Effects of Cocaine and Trazodone</t>
  </si>
  <si>
    <t>Acute intoxication by the combined effects of fentanyl, xylazine, cocaine and alcohol.</t>
  </si>
  <si>
    <t>Acute intoxication due to the combined effects of fentanyl, methadone, and xylazine</t>
  </si>
  <si>
    <t>Alcohol and Hydrocodone Intoxication</t>
  </si>
  <si>
    <t>Inhalant Abuse</t>
  </si>
  <si>
    <t>Acute 1, 1 Difluoroethane Intoxication</t>
  </si>
  <si>
    <t>Acute Intoxication due to the Combined Effects of Cocaine, Cocaethylene, and Diphenhydramine</t>
  </si>
  <si>
    <t>CHARLESTOWN</t>
  </si>
  <si>
    <t>Intoxication due to the combined effects or Heroin and Methylenedioxymethamphetamine (MDMA)</t>
  </si>
  <si>
    <t>Intoxication due to the combined effects of Fentanyl and Alcohol</t>
  </si>
  <si>
    <t>Fentanyl and Clonazepam Intoxiation</t>
  </si>
  <si>
    <t>Acute Intoxication due to the Combined Effects of Ethanol, Fentanyl, and Morphine</t>
  </si>
  <si>
    <t>Fentanyl Toxicity and Chronic Drug Abuse</t>
  </si>
  <si>
    <t>Arteriosclerotic Cardiovascular 
Chronic Obstructive Pulmonary Disease</t>
  </si>
  <si>
    <t>Acute Intoxication Combined Effects Of Hydroxyzine, Fentanyl, And Heroin</t>
  </si>
  <si>
    <t>Acute Intoxication Due To The Combined Effects Of Fentanyl, Cocaine, And Amphetamine</t>
  </si>
  <si>
    <t>Intoxicaion due to the Combined Effects of Heroin, Fentanyl and Alprazolam</t>
  </si>
  <si>
    <t>Acute Intoxication due to the Combined Effects of Heroin, Clonazepam and Alcohol</t>
  </si>
  <si>
    <t>Complications of Acute Phenobarbitol Toxicity</t>
  </si>
  <si>
    <t>Cardiac Hypertrophy with Dilation and Atherosclerotic Coronary Artery Disease</t>
  </si>
  <si>
    <t>phenobarb</t>
  </si>
  <si>
    <t>Used Opiates and PCP</t>
  </si>
  <si>
    <t>Complications of Opiate and Phencyclidine Toxicity</t>
  </si>
  <si>
    <t>Acute Intoxication Alprazolam, Clonazepam, Oxycodone, Promethazine, and Zolpidem, recent cocaine use</t>
  </si>
  <si>
    <t>Acute Combined Hydromorphone and Alprazolam Toxicities</t>
  </si>
  <si>
    <t>HYDRMORP</t>
  </si>
  <si>
    <t>Complications of Acute Heroin, Fentanyl, Methamphetamine and cocaine Toxicities</t>
  </si>
  <si>
    <t>Acute Intoxication Combined Effects of Xylazine, Fentanyl, and Heroin</t>
  </si>
  <si>
    <t>Acute Intoxication By The Combined Effects Of Fentanyl And Cocaine (Edrs)</t>
  </si>
  <si>
    <t>Acute Intoxication From the Combined Effects of Cocaine, Fentanyl, Heroin, Bupropion, and 4-ANPP</t>
  </si>
  <si>
    <t>Acute Intoxication Combined Effects of Alprazolam, Methadone, Fentanyl, and Heroin</t>
  </si>
  <si>
    <t>Acute Intoxication Combined Effects of Ethanol, Methadone, Xylazine, Fentanyl, and Heroin</t>
  </si>
  <si>
    <t>Multidrug Toxicity Including Heroin, Fentanyl, Ethanol, and Alprazolam</t>
  </si>
  <si>
    <t>Acute intoxication the combined effects of fentanyl, cocaine, and hydroxyzine</t>
  </si>
  <si>
    <t>Acute Intoxication By The Combined Effects Of Fentanyl And Etizolam</t>
  </si>
  <si>
    <t>Medications and Alcohol</t>
  </si>
  <si>
    <t>Focal Atherosclerosis of Left Anterior Descending Coronary Artery with Combined Effects of Clonazepam, Citalopram, Methadone and Alcohol</t>
  </si>
  <si>
    <t>Acute intoxication from the combined effects of Oxycodone and Diphenhydramine</t>
  </si>
  <si>
    <t>Acute Intoxication From the Combined Effects of Cocaine, Cocaethylene, para-Fluoroisobutyrylfentanyl, Alcohol, and Diphenhydramine</t>
  </si>
  <si>
    <t>Acute Intoxication due to the Combined Effects ofCyclobenzaprine, Ethanol, Fentanyl, and Zolpidem</t>
  </si>
  <si>
    <t>Medication Alcohol Abuse</t>
  </si>
  <si>
    <t>Acute Combined Tramadol, Oxycodone, Zolpidem, Mirtazapine, Duloxetine and Alcohol Toxicities</t>
  </si>
  <si>
    <t>Acute intoxication due to the combined effects of cocaine, fentanyl, para-fluorofentanyl, gabapentin, trazodone, venlafaxine, clonidine, levetiracetam, and alcohol</t>
  </si>
  <si>
    <t>Acute intoxication from the combined effects of heroin and phencyclidine</t>
  </si>
  <si>
    <t>ACUTE INTOXICATION DUE TO THE COMBINED EFFECTS OF COCAINE, FENTANYL, BUPRENORPHINE AND XYLAZINE</t>
  </si>
  <si>
    <t>Multidrug Toxicity Including Fentanyl, Heroin, and Ethanol</t>
  </si>
  <si>
    <t>Acute Intoxication Combined Effects of Ethanol, Cocaine, Chlorpheniramine, Fentanyl, Acetyl Fentanyl, and Heroin</t>
  </si>
  <si>
    <t>Acute Heroin Toxicity Associated with Cocaine and Alcohol Abuse</t>
  </si>
  <si>
    <t>Acute Intoxication From the Combined Effects of Fentanyl, Morphine, and Methamphetamine</t>
  </si>
  <si>
    <t>Arteriosclerotic Cardiovascular Disease, Chronic Obstructive Pulmonary</t>
  </si>
  <si>
    <t>Acute Intoxication By The Combined Effects of Heroin and Methadone</t>
  </si>
  <si>
    <t>Acute intoxication due to the combined effects of heroin, fentanyl, methadone, and zolpidem</t>
  </si>
  <si>
    <t>Sober home</t>
  </si>
  <si>
    <t>Acute Intoxication From The Combined Effects Of Fentanyl, Xylazine, Alprazolam, Alcohol, And 4-ANPP</t>
  </si>
  <si>
    <t>MEXICO</t>
  </si>
  <si>
    <t>OSWEGO</t>
  </si>
  <si>
    <t>Complications of Fentanyl and Heroin Toxicity</t>
  </si>
  <si>
    <t>Multidrug Toxicity Including Cocaine, Ethanol, Fentanyl, And 4-ANPP</t>
  </si>
  <si>
    <t>Acute Intoxication By The Combined Effects Of Gabapentin, Fentanyl, And Mitragynine</t>
  </si>
  <si>
    <t>ACUTE HEROIN TOXICITY, TEMAZEPAM, CYCLOBENZAPPRINE AND OXYCODONE USE</t>
  </si>
  <si>
    <t>Acute intoxication due to the combined effects of cocaine, ethanol and Clonazepam</t>
  </si>
  <si>
    <t>Intoxication due to the Combined Effects of Cocaine, Fentanyl, and Meperidine</t>
  </si>
  <si>
    <t>MEPERIDINE</t>
  </si>
  <si>
    <t>Acute Intoxication the Combined Effects of Heroin, Fentanyl, Acetyl Fentanyl, para-Fluorisobutyrylfentanyl, Quetiapine, and Ethanol</t>
  </si>
  <si>
    <t>Intoxication due to the Combined Effects of Alprazolam and Heroin</t>
  </si>
  <si>
    <t>Complications of Acute Multi-Drug Intoxication (Fentanyl and Cocaine)</t>
  </si>
  <si>
    <t>Acute intoxication due to the combined effects of fentanyl, ethanol, and tramadol</t>
  </si>
  <si>
    <t>Recent cocaine use; hypertensive cardiovascular disease</t>
  </si>
  <si>
    <t>Acute Intoxication by the Combined Effects of Fentanyl, Acetyl Fentanyl, Alprazolam, Diphenhydramine, Doxylamine, Zolpidem, Cyclobenzaprine, and Sertraline</t>
  </si>
  <si>
    <t>Acute intoxication due to the combined effects of Oxycodone, cocaine and Clonazepam</t>
  </si>
  <si>
    <t>Acute Intoxication Combined Effects of Cocaine, Hydroxyzine, and Heroin</t>
  </si>
  <si>
    <t>Acute Intoxication due to the Combined Effects of Fentanyl, Acetyl Fentanyl, Heroin, Tadalafil and Alcohol</t>
  </si>
  <si>
    <t>P</t>
  </si>
  <si>
    <t>PHOENIXVILLE</t>
  </si>
  <si>
    <t>PHOENIXVILLE, CT
(41.8769, -72.086403)</t>
  </si>
  <si>
    <t>Cocaine, Heroin and Fentanyl Intoxication</t>
  </si>
  <si>
    <t>Combined Cocaine, Methadone and Alprazolam Toxicities</t>
  </si>
  <si>
    <t>Intoxication due to the Combined Effects of Cocaine and Oxycodone</t>
  </si>
  <si>
    <t>Acute Heroin, Fentanyl and Hydromorphone Intoxication</t>
  </si>
  <si>
    <t>Phencyclidine and Heroin Intoxication</t>
  </si>
  <si>
    <t>Acute intoxication by the combined effects of fentanyl, heroin, tramadol, and cocaine</t>
  </si>
  <si>
    <t>Alcohol and Methadone Intoxication</t>
  </si>
  <si>
    <t>ACUTE INTOXICATION DUE TO THE COMBINED EFFECTS OF FENTANYL AND ALCOHOL</t>
  </si>
  <si>
    <t>Intoxication due to the combined effects of Clonazepam, Citalopram, Sertraline, Diphenhydramine, and Oxycodone</t>
  </si>
  <si>
    <t>Intoxication due to the Combined Effects of Ethanol and Cocaine</t>
  </si>
  <si>
    <t>Acute Intoxication by the Combined Effects of Ethanol, Cocaine, Tramadol, Xylazine, Buprenorphine, and Fentanyl</t>
  </si>
  <si>
    <t>Complications Of Acute Intoxication By The Combined Effects Of Fentanyl, Xylazine, And Alcohol</t>
  </si>
  <si>
    <t>Scotland, CT
(41.6975, -72.119465)</t>
  </si>
  <si>
    <t>Acute intoxication due to the combined effects of heroin, alcohol and Oxycodone</t>
  </si>
  <si>
    <t>Acute Intoxication From the Combined Effects of Alcohol, Dextro/Levo Methorphan, Guaifenesin, Chlorpheniramine, 7-Amino Clonazepam, Chlorpromazine, Amphetamine, and Gabapentin</t>
  </si>
  <si>
    <t>Acute Intoxication Due To The Combined Effects of Fentanyl and Acetyl Fentanyl</t>
  </si>
  <si>
    <t>used Fentanyl</t>
  </si>
  <si>
    <t>Acute Fentanyl Toxicity Associated With Subtherapeutic Levels of Quetiapine and Ziprasidone</t>
  </si>
  <si>
    <t>Multidrug Toxicity Including Cocaine, Fentanyl, 4-ANPP, And Oxycodone</t>
  </si>
  <si>
    <t>Acute Intoxication Due To The Combined Effects Of Fentanyl and Heroin</t>
  </si>
  <si>
    <t>Intoxication due to the combined effects of Diazepam, Codeine, Morphine and Hydrocodone</t>
  </si>
  <si>
    <t>Intoxication due to the combined effects of Cocaine and Methadone</t>
  </si>
  <si>
    <t>Used methadone</t>
  </si>
  <si>
    <t>ACUTE METHADONE TOXICITY</t>
  </si>
  <si>
    <t>Acute Intoxication due to the Combined Effects of Fentanyl, Alcohol and Diazepam</t>
  </si>
  <si>
    <t>Complications of Acute Intoxication due to the Combined Effects of Fentanyl, Furanyl Fentanyl, and Heroin</t>
  </si>
  <si>
    <t>Acute Intoxication due to the Combined Effects of Alcohol and Methadone</t>
  </si>
  <si>
    <t>Multidrug Toxicity Including Fentanyl, 4-ANPP, Hydroxyzine, And Aripiprazole</t>
  </si>
  <si>
    <t>ACUTE COMBINED HEROIN, ACETYL FENTANYL, FENTANYL, METHADONE, NORDIAZEPAM AND ALCOHOL TOXICITIES</t>
  </si>
  <si>
    <t>KNOX</t>
  </si>
  <si>
    <t>ACUTE FENTANYL, ACETYL FENTANYL, HEROIN, COCAINE TOXICITIES COMBINED WITH ALCOHOL, ALPRAZOLAM, ZOLPIDEM, BUPRENORPNINE, CLONIDINE AND DIPHENHYDRAMINE</t>
  </si>
  <si>
    <t>Acute Intoxication Combined Effects of Ethanol, Alprazolam, Cocaine, Buprenorphine, Amphetamine, Fentanyl, and Heroin</t>
  </si>
  <si>
    <t>Acute Intoxication Due To The Combined Effects Of Fentanyl, Morphine, Ethanol, And Diphenhydramine</t>
  </si>
  <si>
    <t>Acute heroin and alcohol toxicities</t>
  </si>
  <si>
    <t>Complications following Acute Intoxication due to the Combined Effects of Heroin and Cocaine</t>
  </si>
  <si>
    <t>Acute Intoxication Due To The Combined Effects of Heroin and Ethanol</t>
  </si>
  <si>
    <t>Acute Intoxication From the Combined Effects of Oxycodone, Temazepam, Dextro/Levo Methorphan, Diphenhydramine, Chlorpheniramine, Trazodone, and Doxepin</t>
  </si>
  <si>
    <t>Acute Intoxication due to the Combined Effects of Alcohol and Tramadol</t>
  </si>
  <si>
    <t>Acute Intoxication From the Combined Effects of Cocaine, Diphenhydramine,and Hydroxyzine</t>
  </si>
  <si>
    <t>Acute Intoxication due to the Combined Effects of Fentanyl, Cocaine, and Xylazine</t>
  </si>
  <si>
    <t>Acute intoxication due to the combined effects of fentanyl, heroin, and buprenorphine</t>
  </si>
  <si>
    <t>Acute Intoxication By The Combined Effects Of Cocaine, Xylazine, Fentanyl, And Heroin</t>
  </si>
  <si>
    <t>Rental property</t>
  </si>
  <si>
    <t>ACUTE MIXED DRUG INTOXICATION INCLUDING COCAINE, FENTANYL, HEROIN, XYLAZINE AND DIPHENHYDRAMINE</t>
  </si>
  <si>
    <t>Acute Coronary Thrombosis Atherosclerotic Coronary Artery Disease</t>
  </si>
  <si>
    <t>Chronic Substance Abuse With Acute Cocaine Intoxication</t>
  </si>
  <si>
    <t>Acute Intoxication From the Combined Effects of Oxycodone, Oxymorphone,Alcohol, Alprazolam, 7-Amino-Clonazepam, and Orphenadrine</t>
  </si>
  <si>
    <t>Intoxication due to the Combined Effects of Ethanol andHeroin</t>
  </si>
  <si>
    <t>Acute Heroin and Fentanyl Toxicities Associated With Buprenorphine and Ethanol Use</t>
  </si>
  <si>
    <t>Intoxication due to the Combined Effects of Ethanol, Citalopram, and Diphenydramine</t>
  </si>
  <si>
    <t>Acute Intoxication Combined Effects of Cocaine, Sertraline, Aripiprazole, and Fentanyl</t>
  </si>
  <si>
    <t>Acute Intoxication From the Combined Effects of Fentanyl, Xylazine, Mirtazapine, and Despropionyl Fentanyl (4-ANPP)</t>
  </si>
  <si>
    <t>Acute Intoxication due to the Combined Effects of Heroin, Methadone, Alprazolam, Carisoprodol and Amphetamine</t>
  </si>
  <si>
    <t>Acute IntoxicationCombined Effects of Ethanol, Fentanyl, Heroin, Alprazolam, Cocaine, MDMA, and Amphetamine</t>
  </si>
  <si>
    <t>mdma</t>
  </si>
  <si>
    <t>Acute Heroin and Benzodiazapine Toxicities</t>
  </si>
  <si>
    <t>Acute intoxication due to the combined effects of cocaine, heroin, fentanyl, sertraline, and alcohol</t>
  </si>
  <si>
    <t>Intoxication due to the combined effects of Ethanol, Cocain, and Heroin</t>
  </si>
  <si>
    <t>Acute Intoxication By The Combined Effects Of Ethanol And Cocaine</t>
  </si>
  <si>
    <t>Acute Intoxication by the Combined Effects of Fentanyl, Cocaine, Alcohol, and Amphetamine</t>
  </si>
  <si>
    <t>Multidrug Toxicity Including Fentanyl, Alprazolam, and Duloxetine</t>
  </si>
  <si>
    <t>Complications of Acute Fentanyl and Alcohol Intoxication with Recent Cocaine Use</t>
  </si>
  <si>
    <t>Acute Intoxication Due To The Combined Effects Of Cocaine, Fluoxetine, And Alcohol</t>
  </si>
  <si>
    <t>Chronic Alcohol Use, Atherosclerotic Cardiovascular Disease</t>
  </si>
  <si>
    <t>Used Hydrocodone</t>
  </si>
  <si>
    <t>Hydrocodone Toxicity</t>
  </si>
  <si>
    <t>Took another person's methadone</t>
  </si>
  <si>
    <t>Acute intoxication due to the combined effects of fentanyl, morphine, methadone, fluoxetine, hydroxyzine, and alcohol</t>
  </si>
  <si>
    <t>Multidrug Toxicity Including Cocaine, Fentanyl, 4-ANPP, Xylazine, Olanzapine, and Trazodone</t>
  </si>
  <si>
    <t>Multidrug Toxicity Including Fentanyl, Acetyl Fentanyl, and Methadone</t>
  </si>
  <si>
    <t>Acute Intoxication due to the Combined Effects of Alprazolam, Diphenhydramine, Oxycodone, Trazodone, and Zolpidem</t>
  </si>
  <si>
    <t>Acute Methadone And Fentanyl Intoxication</t>
  </si>
  <si>
    <t>Acute Intoxication By The Combined Effects Of Fentanyl, Phencyclidine, Methamphetamine, And Oxycodone</t>
  </si>
  <si>
    <t>Fentanyl, Alprazolam, And Hydroxyzine</t>
  </si>
  <si>
    <t>Intoxication due to the Combined Effects of Heroin and Ethanol</t>
  </si>
  <si>
    <t>ACUTE FENTANYL, HEROIN, COCAINE AND PHENCYCLIDINE TOXICITIES</t>
  </si>
  <si>
    <t>Acute Intoxication due to the Combined Effects of Fentanyl, Cocaine,and Clonazepam</t>
  </si>
  <si>
    <t>Acute Intoxication due to the Combined Effects of Fentanyl, Acetyl Fentanyl, Hydrocodone and Alcohol</t>
  </si>
  <si>
    <t>Hypothermia Complicating Acute Heroin and Cocaine Intoxication</t>
  </si>
  <si>
    <t>ACUTE COMBINED HEROIN, FENTANYL AND ALCOHOL TOXICITIES</t>
  </si>
  <si>
    <t>Acute Intoxication by the Combined Effects of Fentanyl, Cocaine, and Methadone</t>
  </si>
  <si>
    <t>Acute intoxication due to the combined effects of heroin, cocaine, ethanol and benzodiazepines</t>
  </si>
  <si>
    <t>Complications Of Acute Heroin Intoxication</t>
  </si>
  <si>
    <t>Diabetes mellitus, Hypertensive cardiovascular disease</t>
  </si>
  <si>
    <t>Acute Intoxication due to the Combined Effects of Fentanyl, Heroin, Ethanol, and Alprazolam</t>
  </si>
  <si>
    <t>Acute Intoxication Combined Effects of Difluoroethane and Fentanyl</t>
  </si>
  <si>
    <t>DFE</t>
  </si>
  <si>
    <t>Acute Intoxication From The Combined Effects Of Fentanyl, Tramadol, And 4-ANPP</t>
  </si>
  <si>
    <t>Outdoor Stairwell</t>
  </si>
  <si>
    <t>HANCOCK</t>
  </si>
  <si>
    <t>HILLSBOROUGH</t>
  </si>
  <si>
    <t>Ingested Drugs</t>
  </si>
  <si>
    <t>HANCOCK, CT
(41.636398, -73.0242)</t>
  </si>
  <si>
    <t>Acute Intoxication By The Combined Effects Of Olanzapine, Amitriptyline, Fentanyl, And Oxycodone</t>
  </si>
  <si>
    <t>Acute Intoxication by the Combined Effects of Gabapentin and Fentanyl</t>
  </si>
  <si>
    <t>Acute Intoxication By The Combined Effects Of Topiramate, Trazodone, And Fentanyl</t>
  </si>
  <si>
    <t>Fentanyl, Cocaine, and Ethanol</t>
  </si>
  <si>
    <t>Acute Intoxication due to the Combined Effects of Fentanyl, Heroin, Cocaine and Phencyclidine</t>
  </si>
  <si>
    <t>Acute Intoxication by the Combined Effects of Fentanyl, Heroin, Cocaine, Oxycodone, Doxylamine, and Dextro/Levo Methorphan</t>
  </si>
  <si>
    <t>ACUTE COCAINE AND FENTANYL TOXICITIES</t>
  </si>
  <si>
    <t>Acute Intoxication due to the combined effects of Fentanyl, Cocaine,  and Phencyclidine (PCP)</t>
  </si>
  <si>
    <t>Acute intoxication due to the combined effects of fentanyl, methadone, xylazine, gabapentin, and ethanol</t>
  </si>
  <si>
    <t>Acute Intoxication due to the Combined Effects of Fentanyl, Heroin, Cocaine and Lorazepam</t>
  </si>
  <si>
    <t>Acute Intoxication Combined Effects of Diazepam, Fentanyl, and Oxycodone</t>
  </si>
  <si>
    <t>Acute Intoxication The Combined Effects of Fentanyl and Morphine</t>
  </si>
  <si>
    <t>Acute Combined Oxycodone, Benzodiazepine, Mirtazapine, Diphenhydramine and Alcohol Toxicities</t>
  </si>
  <si>
    <t>Acute Intoxication By The Combined Effects Of Fentanyl, Methadone, And Tramadol</t>
  </si>
  <si>
    <t>Acute Intoxication Due To The Combined Effects Of Fentanyl, Alprazolam, And Ethanol</t>
  </si>
  <si>
    <t>ACUTE COMBINED FENTANYL, PARA-FLUOROBUTYRYL FENTANYL/FIBF, ACETYL FENTANYL AND HEROIN</t>
  </si>
  <si>
    <t>Acute Intoxication due to the Combined Effects of 7-Amino Clonazepam, Chlorpheniramine, and Methadone</t>
  </si>
  <si>
    <t>Acute Intoxication due to the Combined Effects of Carfentanil, Etizolam, Fentanyl, Heroin, Methadone, and U-47700 (Synthetic Opioid)</t>
  </si>
  <si>
    <t>U-47700, carfentanil</t>
  </si>
  <si>
    <t>Acute IntoxicationCombined Effects of Cocaine, Fentanyl, and Heroin</t>
  </si>
  <si>
    <t>Other building</t>
  </si>
  <si>
    <t>Siesta Motel</t>
  </si>
  <si>
    <t>Acute intoxication the combined effects of fentanyl, xylazine, cocaine, and ethanol</t>
  </si>
  <si>
    <t>Took drugs and inhaled aerosolized chemicals</t>
  </si>
  <si>
    <t>Acute Difluoroethane and Methadone Intoxication</t>
  </si>
  <si>
    <t>Acute Intoxication Combined Effects Of Ethanol, Lamotrigine, Olanzapine, Zolpidem, Gabapentin, Trazodone, Hydroxyzine, Fentanyl, And Heroin</t>
  </si>
  <si>
    <t>Acute Intoxication due to the Combined Effects of Fentanyl, Clonazepm and Cyclobenzaprine</t>
  </si>
  <si>
    <t>Acute Intoxication From The Combined Effects Of Cocaine, Cocaethylene, Fentanyl, Alcohol, Trazodone, Gabapentin, And 4-ANPP</t>
  </si>
  <si>
    <t>Acute Intoxication From the Combined Effects of Fentanyl, Heroin, and Etizolam</t>
  </si>
  <si>
    <t>America's Best Value Hotel</t>
  </si>
  <si>
    <t>ACUTE HEROIN TOXICITY, ALCOHOL, DIAZEPAM, TRAZODONE, MIRTAZAPINE, DILTIAZEM USE</t>
  </si>
  <si>
    <t>Acute Intoxication of Heroin and Cocaine</t>
  </si>
  <si>
    <t>ACUTE HEROIN AND FENTANYL TOXICITIES, ALPRAZOLAM USE</t>
  </si>
  <si>
    <t>Acute Intoxication due to the Combined Effects of Fentanyl, Methadone, and Diphenhydramine</t>
  </si>
  <si>
    <t>Acute Intoxication due to the Combined Effects of Ethanol,                                                             Lorazepam, Zolpidem and Risperadone</t>
  </si>
  <si>
    <t>Acute Intoxication From the Combined Effects of Cocaine, Fentanyl, Amphetamine, and Lorazepam</t>
  </si>
  <si>
    <t>Acute Intoxication due to the Combined Effects of Fentanyl, Acetyl Fentanyl, and Clonazepam</t>
  </si>
  <si>
    <t>Acute intoxication the combined effects of fentanyl, xylazine, diphenhydramine, and ethanol</t>
  </si>
  <si>
    <t>Acute Intoxication by the Combined Effects of Ethanol, Amphetamine, and Fentanyl</t>
  </si>
  <si>
    <t>NEW CASTLE</t>
  </si>
  <si>
    <t>Alprazolam, Amitriptyline and Cyclobenzapine Intoxication</t>
  </si>
  <si>
    <t>Acute Intoxication due to the Combined Effects of Amitriptyline, Bupropion, Clonazepam, Methamphetamine, Phenylpropanolamine, Quetiapine, and Zolpidem</t>
  </si>
  <si>
    <t>ACUTE FENTANYL TOXICITY, SERTRALINE, QUETIAPINE, CLONAZEPAM USE</t>
  </si>
  <si>
    <t>Complications of Acute Intoxication due to the Combined Effects of Fentanyl, Oxycodone, Alprazolam, Diphenhydramine and Mitragynine</t>
  </si>
  <si>
    <t>Multidrug Toxicity Fentanyl, 4-ANPP, Diphenhydramine, Chlorpheniramine, Dextromethorphan, and Clonazepam Metabolite</t>
  </si>
  <si>
    <t>VINELAND</t>
  </si>
  <si>
    <t>CUMBERLAND</t>
  </si>
  <si>
    <t>ingested multiple pain medications</t>
  </si>
  <si>
    <t>Suites at Yale</t>
  </si>
  <si>
    <t>Acute Intoxication by the Combined Effects of Morphine, Hydromorphone, Oxycodone and Clonazepam</t>
  </si>
  <si>
    <t>MORPHINE, HYDROMORPH</t>
  </si>
  <si>
    <t>Multidrug Toxicity Including Ethanol, Fentanyl, 4-ANPP, para-Fluoroisobutyrylfentanyl, Morphine, and Diphenhydramine</t>
  </si>
  <si>
    <t>Acute Intoxication due to the Combined Effects of Ethanol, Buprenorphine, and oxycodone</t>
  </si>
  <si>
    <t>Acute Intoxication due to the Combined Effects of Fentanyl, Alprazolam and Diphenhydramine</t>
  </si>
  <si>
    <t>Used tianeptine</t>
  </si>
  <si>
    <t>Acute Tianeptine Intoxication</t>
  </si>
  <si>
    <t>Intoxication due to the Combined Effects of Cocaine, Heroin and Fentanyl</t>
  </si>
  <si>
    <t>Morphine Intoxication</t>
  </si>
  <si>
    <t>Complications of Fentanyl, Acetyl Fentanyl, and Clonazepam Toxicity</t>
  </si>
  <si>
    <t>Intoxication Due to the Combined Effects of Heroin, Amphetamine, Alprazolam and Cocaine</t>
  </si>
  <si>
    <t>Acute Intoxication From the Combined Effects of Fentanyl, Oxycodone, Gabapentin, Acetaminophen, and Despropionyl Fentanyl (4-ANPP)</t>
  </si>
  <si>
    <t>Prescription Medication Misuse</t>
  </si>
  <si>
    <t>Acute Intoxication From the Combined Effects of Morphine, Dextro/Levo Methorphan, Clonazepam, Chlorpheniramine and Hydroxyzine</t>
  </si>
  <si>
    <t>Acute Oxycodone, Cocaine and Alcohol Intoxication with Cocoethylene Formation While Using Citalopram and Clonazepam</t>
  </si>
  <si>
    <t>Acute intoxication due to the combined effects of heroin, fentanyl, hydroxyzine, alprazolam, buprenorphine, amphetamine, and cocaine</t>
  </si>
  <si>
    <t>Multidrug Toxicity Including Cocaine, Cocaethylene, Fentanyl, 4-ANPP, And Diphenhydramine</t>
  </si>
  <si>
    <t>Acute Intoxication due to the Combined Effects of Fentanyl, Phencyclidine and Alcohol</t>
  </si>
  <si>
    <t>Acute Intoxication by the Combined Effects of Heroin, Trazadone and Clonazepam</t>
  </si>
  <si>
    <t>Acute Bronchial Asthma Complicating Acute Heroin and Cocaine Intoxication While Using Alprazolam</t>
  </si>
  <si>
    <t>CALABASH</t>
  </si>
  <si>
    <t>Acute intoxication the combined effects of fentanyl, cocaine, and methadone</t>
  </si>
  <si>
    <t>Acute Combined Cocaine, Fentanyl and Heroin Toxicities</t>
  </si>
  <si>
    <t>Acute IntoxicationCombined Effects of Ethanol, Alprazolam, Topiramate, Fluoxetine, and Fentanyl</t>
  </si>
  <si>
    <t>Acute Intoxication due to the Combined Effects of Heroin, Fentanyl, and Acetyl Fentanyl</t>
  </si>
  <si>
    <t>Family Friend Residence</t>
  </si>
  <si>
    <t>Acute Intoxication by the Combined Effects of Fentanyl, Heroin, Oxycodone, Alprazolam, and Diphenhydramine</t>
  </si>
  <si>
    <t>Acute Intoxication From the Combined Effects of Fentanyl, Oxycodone, Oxymorphone, and Alcohol</t>
  </si>
  <si>
    <t>Acute intoxication due to the combined effects of heroin, cocaine, diazepam, and diphenhydramine</t>
  </si>
  <si>
    <t>Acute and Chronic Substance Abuse (fentanyl, cocaine, and ethanol) with Cirrhosis</t>
  </si>
  <si>
    <t>Acute Intoxication by the Combined Effects of Fentanyl, Hydroxyzine, Aripiprazole, and Bupropion</t>
  </si>
  <si>
    <t>Acute Intoxication From the Combined Effects of Cocaine, Alcohol, and Methadone</t>
  </si>
  <si>
    <t>DKA and Acute Cocaine</t>
  </si>
  <si>
    <t>Acute Intoxication by the Combined Effects of Fentanyl, Xylazine, Diphenhydramine, and Ethanol</t>
  </si>
  <si>
    <t>Acute Intoxication due to the Combined Effects of Fentanyl, Heroin and Methadone</t>
  </si>
  <si>
    <t>Acute Intoxication due to the Combined Effects of Bupropion, Duloxetine and Heroin</t>
  </si>
  <si>
    <t>Acute Acetyl Fentanyl and Furanyl Fentanyl Intoxication</t>
  </si>
  <si>
    <t>Acute Intoxication Combined Effects of Methadone, Guaifenesin, Cyclobenzaprine, Citalopram/Escitalopram, and Fentanyl</t>
  </si>
  <si>
    <t>Acute Intoxication due to the Combined Effects of Fentanyl, Cocaine, Alcohol, Diazepam and Diphenhydramine</t>
  </si>
  <si>
    <t>NO HAVEN</t>
  </si>
  <si>
    <t>NO HAVEN, CT
(41.308252, -72.924161)</t>
  </si>
  <si>
    <t>No Haven, CT
(41.308252, -72.924161)</t>
  </si>
  <si>
    <t>Acute IntoxicationCombined Effects of Quetiapine, Zolpidem, Mirtazapine, Para-Fluorobutyryl Fentanyl, and Heroin</t>
  </si>
  <si>
    <t>Submerged face in water while intoxicated</t>
  </si>
  <si>
    <t>Drowning Complicating Acute Intoxication by the Combined Effects of Fentanyl and Diphenhydramine</t>
  </si>
  <si>
    <t>Acute Intoxication Combined Effects of Methadone, Xylazine, Diphenhydramine, Fentanyl, and Oxycodone</t>
  </si>
  <si>
    <t>Acute Intoxication Due To The Combined Effects Of Fentanyl, Oxycodone, And Oxymorphone</t>
  </si>
  <si>
    <t>Flagship Inn</t>
  </si>
  <si>
    <t>Acute Cocaine, Heroin and Methamphetamine Toxicities Associated with Citalopram Use</t>
  </si>
  <si>
    <t>Acute Intoxication by the Combined Effects of Cocaine, Fentanyl and Xylazine</t>
  </si>
  <si>
    <t>Multidrug Toxicity Including Cocaine, Fentanyl, and Pseudoephedrine</t>
  </si>
  <si>
    <t>Acute Intoxication due to the Combined Effects ofBenzodiazepines, Hydromorphone, Olanzapine, Phenobarbital, and Sertraline</t>
  </si>
  <si>
    <t>Acute Intoxication From the Cobined Effects of Ephedrine, Phenylpropanolamine, and Oxycodone</t>
  </si>
  <si>
    <t>Acute Intoxication From The Combined Effects Of Fentanyl, Methadone, Trazodone, And Mirtazapine</t>
  </si>
  <si>
    <t>Acute Intoxication Combined Effects Of Ethanol, Fentanyl, Acetyl Fentanyl, And Heroin</t>
  </si>
  <si>
    <t>Naugatuck Motor Lodge, Room 105</t>
  </si>
  <si>
    <t>Acute Intoxication From the Combined Effects of Fentanyl, Morphine, and Alcohol</t>
  </si>
  <si>
    <t>JACKSON</t>
  </si>
  <si>
    <t>Parkway Motel</t>
  </si>
  <si>
    <t>Acute Intoxication due to the Combined Effects of Ethanol, Fentanyl, and Methamphetamine</t>
  </si>
  <si>
    <t>Acute Intoxication due to the Combined Effects of Cocaine, Fentanyl and Mirtazapine</t>
  </si>
  <si>
    <t>Intoxication due to the Combined Effects of Alprazolam, Cocaine, Bupropion, Quetiapine, and Fentanyl</t>
  </si>
  <si>
    <t>Acute Gabapentin And Fentanyl Intoxication</t>
  </si>
  <si>
    <t>Acute Intoxication Combined Effects of Alprazolam, Duloxetine, Tramadol, and Fentanyl</t>
  </si>
  <si>
    <t>Acute Cocaine and Fentanyl intoxication</t>
  </si>
  <si>
    <t>Fentanyl, Quetiapine, and Duloxetine.</t>
  </si>
  <si>
    <t>Acute Eutylone Intoxication</t>
  </si>
  <si>
    <t>Intoxication due to the Combined Effects of Cocaine and Morphine</t>
  </si>
  <si>
    <t>Acute Intoxication by the Combined Effects of Fentanyl, Cocaine, and Ethanol</t>
  </si>
  <si>
    <t>Acute Intoxication From the Combined Effects of Cocaine, Cocaethylene,Alcohol, Fentanyl, and Morphine</t>
  </si>
  <si>
    <t>WARWICK</t>
  </si>
  <si>
    <t>Acute Intoxication Combined Effects of Methylphenidate, Ritalinic Acid, Citalopram/Escitaolpram, Fentanyl, and Mitragynine</t>
  </si>
  <si>
    <t>Pulmonary Thromboemboli Complicating Chronic Substance Abuse</t>
  </si>
  <si>
    <t>Complications of Acute Opiate/Opioid Intoxication</t>
  </si>
  <si>
    <t>Acute Intoxication due to the Combined Effects of Oxycodone, Diazepam and Alprazolam</t>
  </si>
  <si>
    <t>YORK</t>
  </si>
  <si>
    <t>Acute Intoxication From the Combined Effects of Cocaine, Hydroxyzine, and quetipine</t>
  </si>
  <si>
    <t>Acute intoxication due to the combined effects of Oxycodone and Alprazolam</t>
  </si>
  <si>
    <t>CARMEL</t>
  </si>
  <si>
    <t>Pulmonary Thromboembolism and Acute Bronchopneumonia</t>
  </si>
  <si>
    <t>CARMEL, CT
(41.844248, -73.33229)</t>
  </si>
  <si>
    <t>Acute Intoxication From the Combined Effects of Cocaine, Fentanyl, Alcohol, Trazodone, Sertraline, Gabapentin, and Despropionyl Fentanyl (4-ANPP)</t>
  </si>
  <si>
    <t>Acute Alprazolam and Fentanyl Intoxication</t>
  </si>
  <si>
    <t>Multidrug Toxicity Including Cocaine, Cocaethylene, Diphenhydramine, and Buprenorphine</t>
  </si>
  <si>
    <t>Death Associated With Cocaine Use</t>
  </si>
  <si>
    <t>Acute Intoxication Combined Effects of Quetiapine, Xylazine, Citalopram/Escitalopram, and Fentanyl</t>
  </si>
  <si>
    <t>Homewood Suites</t>
  </si>
  <si>
    <t>Fentanyl, Oxycodone and Oxymorphone Intoxication</t>
  </si>
  <si>
    <t>Multidrug Toxicity Including Ethanol, Cocaine, Cocaethylene, Methadone, and Heroin</t>
  </si>
  <si>
    <t>Atherosclerotic and Hypertensive Cardiovascular Disease, Obesity</t>
  </si>
  <si>
    <t>Acute Intoxication From the Combined Effects of Fentanyl, Gabapentin, Bupropion, and Sertraline</t>
  </si>
  <si>
    <t>Acute Intoxication Due To The Combined Effects Of Fentanyl, Acetyl Fentanyl, Heroin, And Ethanol</t>
  </si>
  <si>
    <t>TORRNGTON</t>
  </si>
  <si>
    <t>Intoxication due to the combined effects of Ethanol, Oxycodone, and Oxymorphone</t>
  </si>
  <si>
    <t>TORRNGTON, CT
(41.812186, -73.101552)</t>
  </si>
  <si>
    <t>Acute Intoxication by the Combined Effects of Fentanyl, Methadone, Diphenhydramine, and Bupropion</t>
  </si>
  <si>
    <t>Acute Intoxication due to the Combined Effects of Heroin, Fentanyl, Cocaine and Ethanol</t>
  </si>
  <si>
    <t>Acute Intoxication by the Combined Effects of Fentanyl, Oxycodone, Oxymorphone, Ethanol, and Venlafaxine</t>
  </si>
  <si>
    <t>Acute Intoxication by the Combined Effects of Cocaine, Fentanyl, and Heroin</t>
  </si>
  <si>
    <t>Acute Intoxication Due To The Combined Effects Of Methadone, Phencyclidine, And Gabapentin</t>
  </si>
  <si>
    <t>Acute Intoxication due to the Combined Effects of Fentanyl, para-Fluoroisobutyrlfentanyl, Alprazolam, and Methylphenidate</t>
  </si>
  <si>
    <t>Anoxic Brain Injury due to the Combined Effects of Cocaine, Opiate, and Ethanol Intoxication</t>
  </si>
  <si>
    <t>Acute intoxication by the combined effects of fentanyl, acetyl fentanyl, methadone and diazepam.</t>
  </si>
  <si>
    <t>homeless shelter</t>
  </si>
  <si>
    <t>Heroin intoxication</t>
  </si>
  <si>
    <t>Acute intoxication due to the combined effects of Oxycodone, methadone, Alprazolam, Clonazepam and Sertraline</t>
  </si>
  <si>
    <t>Multidrug Toxicity Including Cocaine, Fentanyl, 4-ANPP, And Cyclobenzaprine</t>
  </si>
  <si>
    <t>Multidrug Toxicity Including Cocaine and Methadone</t>
  </si>
  <si>
    <t>Acute Intoxication due to the Combined Effects ofAmphetamine, Benzodiazepines, Fentanyl, and Promethazine</t>
  </si>
  <si>
    <t>Morbid Obesity and Excess use of Fentanyl</t>
  </si>
  <si>
    <t>Acute Intoxication Due To The Combined Effects Of Fentanyl, Cyclobenzaprine, Gabapentin, And Ethanol</t>
  </si>
  <si>
    <t>Acute Intoxication due to the Combined Effects of Alcohol, Methadone and Chlordiazepoxide</t>
  </si>
  <si>
    <t>Combined Acute Oxycodone, Oxymorphone and Cyclobenzaprine Toxicities</t>
  </si>
  <si>
    <t>Multiple drug toxicity, Lorazepam, Hydromorphone, Quetiapine, Topiramate and Amphetamine</t>
  </si>
  <si>
    <t>ACUTE FENTANYL AND ACETYL FENTANYL TOXICITIES, METHADONE, ALPRAZOLAM AND ALCOHOL USE, RECENT COCAINE USE</t>
  </si>
  <si>
    <t>Acute And Chronic Substance Use (Fentanyl And Alcohol)</t>
  </si>
  <si>
    <t>Acute Intoxication From the Combined Effects of Heroin, Alprazolam, and 7-Amino Clonazepam</t>
  </si>
  <si>
    <t>Acute Intoxication due to the Combined Effects of Fentanyl, Cocaine, Tramadol, Hydroxyzine, Alcohol, Bupropion and Olanzapine</t>
  </si>
  <si>
    <t>Acute intoxication due to the combined effects of fentanyl, alprazolam, and amphetamine</t>
  </si>
  <si>
    <t>Acute Intoxication From the Combined Effects of Cocaine, Cocaethylene, Fentanyl, and 4-ANPP</t>
  </si>
  <si>
    <t>Multidrug Toxicity Including Cocaine, Fentanyl, 4-ANPP, and para-Fluorofentanyl</t>
  </si>
  <si>
    <t>Acute Intoxication due to the Combined Effects of Ethanol, Fentanyl. and Diphenhydramine</t>
  </si>
  <si>
    <t>Multidrug Toxicity Including Fentanyl, para-Fluorobutyryl Fentanyl, 4-ANPP, Morphine, and Methadone, RECENT COCAINE USE</t>
  </si>
  <si>
    <t>Acute Intoxication The Combined Effects of Tramadol, Fentanyl, and Ethanol</t>
  </si>
  <si>
    <t>Acute ethanol and methadone intoxication</t>
  </si>
  <si>
    <t>Multidrug Toxicity Including Fentanyl, 4-ANPP, para-Fluorofentanyl, Morphine, Alprazolam, Doxylamine, Diphenhydramine, Nortriptyline, Trazodone, and Butalbital</t>
  </si>
  <si>
    <t>West Haven Beach</t>
  </si>
  <si>
    <t>Acute Methadone and Benzodiazepine Toxicity</t>
  </si>
  <si>
    <t>Ingested alcohol combined with medications</t>
  </si>
  <si>
    <t>CHRONIC AND ACUTE ALCOHOL TOXICITY, COMBINED WITH DIAZEPAM, DOXYLAMINE AND DIPHENHYDRAMINE USE</t>
  </si>
  <si>
    <t>Complications Of Fentanyl, 4-ANPP, And Hydroxyzine Toxicity With Recent Cocaine Use</t>
  </si>
  <si>
    <t>Acute Oxycodone and Amphetamine Intoxication.</t>
  </si>
  <si>
    <t>ACUTE METHADONE TOXICITY, AMPHETAMINE, ALPRAZOLAM, QUETIAPINE, RISPERIDONE USE</t>
  </si>
  <si>
    <t>Acute intoxication due to the combined effects of fentanyl, heroin, and xylazine</t>
  </si>
  <si>
    <t>Acute Intoxication From the Combined Effects of Fentanyl, Heroin, Cyclobenzaprine, Hydroxyzine, Doxepin, Buspirone, and Sertraline</t>
  </si>
  <si>
    <t>Acute intoxication due to the combined effects of alcohol and Diazepam</t>
  </si>
  <si>
    <t>Acute Intoxication From the Combined Effects of Cocaine, Cocaethylene, Fentanyl, Alcohol, Fluoxetine, and 4-ANPP</t>
  </si>
  <si>
    <t>Acute Intoxication due to the Combined Effects of Fentanyl, Acetyl Fentanyl, Alcohol, Hydroxyzine and Gabapentin</t>
  </si>
  <si>
    <t>Complications of Acute Intoxication due to the Combined Effects of Alprazolam, Cocaine, Fentanyl, and Heroin</t>
  </si>
  <si>
    <t>Diabetes Mellitus; Hypertensive Cardiovascular Disease</t>
  </si>
  <si>
    <t>Acute Intoxication Combined Effects of Cocaine, Phencyclidine, and Fentanyl</t>
  </si>
  <si>
    <t>Wooded Area Near</t>
  </si>
  <si>
    <t>ACUTE HEROIN, FENTANYL AND COCAINE TOXICITIES, WITH NORDIAZEPAM, CHLORDIAZEPOXIDE AND OLANZAPINE USE</t>
  </si>
  <si>
    <t>Acute Intoxication From The Combined Effects of Oxycodone and Diazepam</t>
  </si>
  <si>
    <t>Multidrug Toxicity Including Cocaine, Fentanyl, 4-ANPP, Morphine, Diazepam, Gabapentin, Amphetamine, And Fluoxetine</t>
  </si>
  <si>
    <t>Complications Of Acute And Chronic Substance Abuse (Fentanyl, Risperidone, and Alcohol)</t>
  </si>
  <si>
    <t>NORTH ATTLEBORO</t>
  </si>
  <si>
    <t>NORTH ATTLEBORO, CT
(41.550301, -73.205803)</t>
  </si>
  <si>
    <t>Abused Medications</t>
  </si>
  <si>
    <t>Acute Intoxication due to the Combined Effects of Tramadol, Paroxetine, Lorazepam, Clonazepam, Respiridone, and Trazodone</t>
  </si>
  <si>
    <t>Acute Intoxication From the Combined Effects of Cocaine, Fentanyl,Pseudoephedrine, Dextro/Levo Methorphan, Brompheniramine, Lorazepam,and Nortriptyline</t>
  </si>
  <si>
    <t>PSEUDO</t>
  </si>
  <si>
    <t>Intoxication with Cocaine, Oxycodone and Doxylamine</t>
  </si>
  <si>
    <t>Acute Intoxication Combined Effects Of Ethanol, Levetiracetam, Olanzapine, Fentanyl, And Heroin</t>
  </si>
  <si>
    <t>In park</t>
  </si>
  <si>
    <t>Acute Intoxication Combined Effects of Lorazepam, Methadone, Xylazine, Gabapentin, Hydroxyzine, and Fentanyl</t>
  </si>
  <si>
    <t>Acute Intoxication by the Combined Effects of Ethanol, Bupropion, Fentanyl, and Heroin</t>
  </si>
  <si>
    <t>Canaan, CT
(41.963458, -73.334414)</t>
  </si>
  <si>
    <t>Acute Intoxication due to the Combined Effects of Cocaine, Fentanyl and Hydroxyzine</t>
  </si>
  <si>
    <t>Intoxication due to the combined effects of ethanol, Clonazepam, Bupropion and heroin</t>
  </si>
  <si>
    <t>Acute Intoxication Due to the Combined Effects of Cocaine and Heroin</t>
  </si>
  <si>
    <t>Acute Intoxication Combined Effects of Ethanol, Diazepam, Fentanyl, and Heroin</t>
  </si>
  <si>
    <t>Acute Intoxication from the Combined Effects of Methadone, Diazepam, Alprazolam, and Alcohol</t>
  </si>
  <si>
    <t>Acute Intoxication from the Combined Effects of Heroin and Oxycodone</t>
  </si>
  <si>
    <t>PALMER</t>
  </si>
  <si>
    <t>PALMER, CT
(41.447498, -72.131393)</t>
  </si>
  <si>
    <t>Acute IntoxicationCombined Effects of Alprazolam, Cocaine, Fluoxetine, Fentanyl, and Heroin</t>
  </si>
  <si>
    <t>Acute intoxication due to the combined effects of methadone and Alprazolam</t>
  </si>
  <si>
    <t>Acute Fentanyl Intoxication with Recent Cocaine Use</t>
  </si>
  <si>
    <t>Complications Of Acute Intoxication Due To Combined Effects Of Mitragynine, Buprenorphine, Clonazepam, Gabapentin And Amphetamine</t>
  </si>
  <si>
    <t>Acute Intoxication From The Combined Effects Of Fentanyl, 3,4-Methylenedioxymethamphetamine (Mdma), 3,4-Methylenedioxyamphetmaine (Mda), And 4-ANPP</t>
  </si>
  <si>
    <t>Acute Intoxication Combined Effects of Ethanol, Cocaine, Hydroxyzine, and Fentanyl</t>
  </si>
  <si>
    <t>Complications of Acute Intoxication due to the Combined Effects of Fentanyl and Morphine (Heroin)</t>
  </si>
  <si>
    <t>Acute IntoxicationCombined Effects of Clonazepam, Chlorpromazine, Trihexyphenidyl, Hydroxyzine, Fentanyl, and Heroin</t>
  </si>
  <si>
    <t>Acute Heroin Toxicity Associated with Alcohol Ingestion</t>
  </si>
  <si>
    <t>Acute Intoxication Combined Effects of Lorazepam, Cocaine, Fentanyl, Venlafaxine, and Heroin</t>
  </si>
  <si>
    <t>Acute Intoxication due to the Combined Effects ofDiphenhydramine, Fentanyl, Heroin, and Oxycodone</t>
  </si>
  <si>
    <t>COMPLICATIONS OF FENTANYL TOXICITY, ALPRAZOLAM USE</t>
  </si>
  <si>
    <t>Multidrug Toxcity Including Cocaine, Fentanyl, 4-ANPP, And Olanzapine</t>
  </si>
  <si>
    <t>Acute intoxication by the combined effects of heroin, phencyclidine, cocaine and alcohol</t>
  </si>
  <si>
    <t>Acute Intoxication Due to the Combined Effects of Clonazepam, Cocaine, Bupropion, Paroxetine, Xylazine, Gabapentin, Promethazine, and Fentanyl</t>
  </si>
  <si>
    <t>Ingested Methadone Prescribed to Another Person with Own Prescription Medications</t>
  </si>
  <si>
    <t>Acute Intoxication From the Combined Effects of Methadone, Clonazepam, Zolpidem, Olanzapine, and Sertraline</t>
  </si>
  <si>
    <t>Acute Intoxicaton due to the Combined Effects of Fentanyl and Clonazepam</t>
  </si>
  <si>
    <t>Acute Intoxication From The Combined Effects of Cocaine, Cocaethylene, Heroin, and Alprazolam</t>
  </si>
  <si>
    <t>Acute Heroin and Clonazepam Intoxication</t>
  </si>
  <si>
    <t>Acute Intoxication Due to the Combined Effects of Fentanyl, Clonazepam and Lamotrigine</t>
  </si>
  <si>
    <t>Acute intoxication due to the combined effects of fentanyl, ethanol, and chlorpheniramine</t>
  </si>
  <si>
    <t>Acute Intoxication by the Combined Effects of Fentanyl, Acetyl Fentanyl, and Mitragynine</t>
  </si>
  <si>
    <t>BOSTON</t>
  </si>
  <si>
    <t>Acute Intoxication From The Combined Effects Of Cocaine, Cocaethylene, Fentanyl, Etizolam, Alcohol, And 4-ANPP</t>
  </si>
  <si>
    <t>Intoxication due to the Combined Effects of Methadone and Hydroxyzine</t>
  </si>
  <si>
    <t>Diazepam, Oxazepam, Cocaine, Citalopram/Escitalopram, Fentanyl, Cyclobenzaprine, Codeine and Oxycodone</t>
  </si>
  <si>
    <t>Cocaine, Oxycodone and Fentanyl Intoxication</t>
  </si>
  <si>
    <t>Acute Intoxication due to the Combined Effects of Alcohol, Oxycodone, Alprazolam and para-Fluorobutyryl Fentanyl</t>
  </si>
  <si>
    <t>Acute Heroin, Cocaine, and Alcohol Toxicities</t>
  </si>
  <si>
    <t>Acute Fentanyl and Methadone Intoxication</t>
  </si>
  <si>
    <t>Acute Fentanyl Intoxication and Recent Use of Heroin and Cocaine</t>
  </si>
  <si>
    <t>Acute Intoxication Cocaine, Diazepam, Ethanol, Fentanyl, Heroin, Oxycodone, and Zolpidem</t>
  </si>
  <si>
    <t>Cube Smart</t>
  </si>
  <si>
    <t>Acute Intoxication Due to the Combined Effects of Fentanyl, Heroin, Cocaine, and Ethanol</t>
  </si>
  <si>
    <t>GROTON LONG POINT</t>
  </si>
  <si>
    <t>comb effects heroin, clonazepam, alprazolam and ethanol</t>
  </si>
  <si>
    <t>ACCIDENT</t>
  </si>
  <si>
    <t>GROTON LONG POINT, CT
(41.314944, -72.006353)</t>
  </si>
  <si>
    <t>Groton Long Point, CT
(41.314944, -72.006353)</t>
  </si>
  <si>
    <t>Acute Intoxication From the Combined Effects of Fentanyl, Acetyl Fentanyl, Heroin, Methadone, and Alprazolam</t>
  </si>
  <si>
    <t>Acute Intoxication Due To The Combined Effects of Fentanyl, Cocaine and Alcohol</t>
  </si>
  <si>
    <t>Multidrug Toxicity Including Heroin, Fentanyl, Acetyl Fentanyl, and Alprazolam</t>
  </si>
  <si>
    <t>Acute Intoxication due to the Combined Effects of Acetyl Fentanyl, Alprazolam, and Fentanyl</t>
  </si>
  <si>
    <t>Acute intoxication the combined effects of fentanyl, alprazolam, and sertraline</t>
  </si>
  <si>
    <t>Acute Intoxication due to the Combined Effects of Oxycodone, Alprazolam, Alcohol, Quetiapine, Doxepin, Mirtazapine and Citalopram</t>
  </si>
  <si>
    <t>Complications of Acute Fentanyl and Acetyl Fentanyl Toxicity, cocaine use</t>
  </si>
  <si>
    <t>Acute Intoxication due to the Combined Effects of Fentanyl, Heroin, Cocaine and Methadone</t>
  </si>
  <si>
    <t>Multidrug Toxicity Including Fentanyl, 4-ANPP, Xylazine, Oxycodone, Methadone, Diltiazem, Alprazolam, and Clonazepam Metabolite</t>
  </si>
  <si>
    <t>Acute intoxication due to the combined effects of fentanyl, acetyl fentanyl, xylazine, buprenorphine, and alcohol</t>
  </si>
  <si>
    <t>Acute Intoxication By The Combined Effects Of Cocaine, Cocaethylene, Methadone, Fentanyl, And Morphine</t>
  </si>
  <si>
    <t>Cocaine Intoxcicity</t>
  </si>
  <si>
    <t>Acute Heroin, Cocaine and Cocaethylene Intoxication</t>
  </si>
  <si>
    <t>Multidrug Toxicity Including Ethanol, Fentanyl, 4-ANPP, Methadone, Gabapentin, And Fluoxetine</t>
  </si>
  <si>
    <t>Substance  abuse</t>
  </si>
  <si>
    <t>Acute Intoxication due to the Combined Effects of Fentanyl, Acetyl Fentanyl, Heroin, Diazepam, and Alcohol</t>
  </si>
  <si>
    <t>Acute Intoxication By The Combined Effects Of Fentanyl And Diphenhydramine</t>
  </si>
  <si>
    <t>Took ethanol and prescribed medications</t>
  </si>
  <si>
    <t>Multidrug Toxicity Including Ethanol, Zolpidem, and Amphetamine</t>
  </si>
  <si>
    <t>Acute Clonazepam And Fentanyl Intoxication</t>
  </si>
  <si>
    <t>Acute Intoxication due to the Combined Effects of Fentanyl, Cocaine, Trazodone and Olanzapine</t>
  </si>
  <si>
    <t>Acute Fentanyl and Mitragynine Intoxication</t>
  </si>
  <si>
    <t>Bozzuto</t>
  </si>
  <si>
    <t>Acute intoxication due to the combined effects of Methadone, Diazepam and Clonazepam</t>
  </si>
  <si>
    <t>Acute methadone and ethanol intoxication</t>
  </si>
  <si>
    <t>Acute Intoxication due to the Combined Effects of Ethanol, Lorazepam, Cocaine, Lysergic Acid Diethylamide, Zolpidem, Prochlorperazine, Morphine, and Hydromorphone</t>
  </si>
  <si>
    <t>lsd, hydromorph</t>
  </si>
  <si>
    <t>Acute Intoxication by the Combined Effects of Fentanyl, Ethanol, and Duloxetine</t>
  </si>
  <si>
    <t>The Combined Effects of Cocaine and Fentanyl</t>
  </si>
  <si>
    <t>Acute Intoxication Due To The Combined Effects Of Gabapentin, Venlafaxine, Doxepin, Morphine [Prescription], And Trazodone</t>
  </si>
  <si>
    <t>Acute Intoxication the Combined Effects of Fentanyl, Morphine (Heroin) and Alcohol</t>
  </si>
  <si>
    <t>Oxford House</t>
  </si>
  <si>
    <t>Acute Intoxication From the Combined Effects of Fentanyl, Methamphetamine,Amphetamine, Alcohol, and Despropionyl Fentanyl (4-ANPP)</t>
  </si>
  <si>
    <t>Ethanol and Benzodiazepine Toxicity</t>
  </si>
  <si>
    <t>Acute Intoxication due to the Combined Effects of Fentanyl, Cocaine, Xylazine, Diazepam and Cyclobenzaprine</t>
  </si>
  <si>
    <t>Acute intoxication from the combined effects of heroin, Fentanyl and Oxycodone</t>
  </si>
  <si>
    <t>Multidrug Toxicity Including Ethanol, Heroin, Fentanyl, 4-ANPP, And Citalopram</t>
  </si>
  <si>
    <t>Acute Intoxication due to the Combined Effects of Amitriptyline, Carisoprodol, Diphenhydramine, Hydrocodone, and Temazepam</t>
  </si>
  <si>
    <t>Acute Intoxication due to the Combined Effects of Clonazepam, Methadone, and Buprenorphine</t>
  </si>
  <si>
    <t>BUPRENORPH</t>
  </si>
  <si>
    <t>Acute Intoxication by the Combined Effects of Fentanyl, Cocaine, Tramadol, and Trazodone</t>
  </si>
  <si>
    <t>Complications Following Acute Methadone Intoxication</t>
  </si>
  <si>
    <t>Acute Intoxication due to the Combined Effects of Fentanyl, Cocaine and Clonazepam</t>
  </si>
  <si>
    <t>Complications Of Acute And Chronic Substance Abuse (Tramadol, Fentanyl, And Morphine</t>
  </si>
  <si>
    <t>Acute Intoxication Due To The Combined Effects Of Fentanyl, Gabapentin, Xylazine, And Ethanol</t>
  </si>
  <si>
    <t>Acute Intoxication due to the Combined Effects of Fentanyl, Tramadol and Diphenhydramine</t>
  </si>
  <si>
    <t>Acute Intoxication From the Combined Effects of Cocaine, Heroin, and Alcohol</t>
  </si>
  <si>
    <t>Complications following Acute Intoxication including Fentanyl, Methadone and Clonazepam</t>
  </si>
  <si>
    <t>CHICOPEE</t>
  </si>
  <si>
    <t>Acute Intoxication due to the Combined Effects of Cocaine, Ethanol, and Buprenorphine</t>
  </si>
  <si>
    <t>CHICOPEE, CT
(41.037899, -73.599776)</t>
  </si>
  <si>
    <t>abandoned house</t>
  </si>
  <si>
    <t>Acute Intoxication (Benzodiazepines and Opiates)</t>
  </si>
  <si>
    <t>Complications Of Acute Fentanyl Intoxication With Recent Cocaine Use</t>
  </si>
  <si>
    <t>Acute intoxication due to the combined effects of cocaine, fentanyl, and acetyl fentanyl</t>
  </si>
  <si>
    <t>Acute Fentanyl Toxicity Associated with Diazepam Use</t>
  </si>
  <si>
    <t>substance abuse associated with prescribed Tramadol use</t>
  </si>
  <si>
    <t>Complications of Acute Heroin Toxicity Associated With Prescribed tramadol use</t>
  </si>
  <si>
    <t>CORNWALL BRIDGE</t>
  </si>
  <si>
    <t>Acute Intoxication due to the Combined Effects of Oxycodone, Diazepam and Alcohol</t>
  </si>
  <si>
    <t>CORNWALL BRIDGE, CT
(41.8186, -73.371399)</t>
  </si>
  <si>
    <t>Cornwall Bridge, CT
(41.8186, -73.371399)</t>
  </si>
  <si>
    <t>CARRBORO</t>
  </si>
  <si>
    <t>Acute Intoxication Combined Effects of Alprazolam, Cocaine, Fentanyl, and Oxycodone</t>
  </si>
  <si>
    <t>CARRBORO, CT
(41.811401, -72.887497)</t>
  </si>
  <si>
    <t>Acute Intoxication the Combined Effects of Cocaine, Xylazine, and Fentanyl</t>
  </si>
  <si>
    <t>Combined Effects of Diazepam, Cocaine, Fentanyl, and Heroin</t>
  </si>
  <si>
    <t>Multidrug Toxicity Including Cocaine, Fentanyl, para-Fluorofentanyl, and 4-ANPP</t>
  </si>
  <si>
    <t>ACUTE OXYCODONE AND AMPHETAMINE TOXICITIES, WITH CLONAZEPAM AND ARIPIPRAZOLE USE</t>
  </si>
  <si>
    <t>Acute Intoxication By The Combined Effects Of Ethanol, Methamphetamine, And Fentanyl</t>
  </si>
  <si>
    <t>Acute Intoxication Due To The Combined Effects Of Fentanyl, Heroin, Hydrocodone, Mitragynine And Diphenhydramine</t>
  </si>
  <si>
    <t>Acute Intoxication From The Combined Effects Of Fentanyl, Xylazine, Methadone, And 4-ANPP</t>
  </si>
  <si>
    <t>Acute Exacerbation Of Chronic Bronchial Asthma</t>
  </si>
  <si>
    <t>Acute Intoxication Combined Effects of Duloxetine, Methocarbamol, Tramadol, and Amitriptyline,</t>
  </si>
  <si>
    <t>Acute intoxication due to the combined effects of heroin, cocaine, diazepam, and ethanol</t>
  </si>
  <si>
    <t>Acute Intoxicatiaon due to the Combined Effects of Cocaine and Fentanyl</t>
  </si>
  <si>
    <t>Acute intoxication due to the combined effects of fentanyl, xylazine, methadone, and diphenhydramine</t>
  </si>
  <si>
    <t>Acute Intoxication Due To The Combined Effects Of Fentanyl, Cocaine, Morphine, Alprazolam, Clonazepam And Alcohol</t>
  </si>
  <si>
    <t>Ruptured Aortic Dissection with Hemopericardium hTN and athero (cocaine)</t>
  </si>
  <si>
    <t>ACUTE COMBINED HEROIN, FENTANYL, ACETYL FENTANYL AND COCAINE TOXICITIES</t>
  </si>
  <si>
    <t>Complications Of Acute And Chronic Substance Abuse (Phencyclidine And Cocaine)</t>
  </si>
  <si>
    <t>Acute Intoxication due to the Combined Effects of Eszopiclone, Diazepam, and Oxycodone</t>
  </si>
  <si>
    <t>Acute Intoxication From the Combined Effects of Fentanyl, para-Fluoroisobutyrylfentanyl, and 4-ANPP</t>
  </si>
  <si>
    <t>Acute Cocaine and Amitriptyline Intoxication</t>
  </si>
  <si>
    <t>Cocaine, Alcohol and Fentanyl Intoxication</t>
  </si>
  <si>
    <t>Acute Intoxication Combined Effects of Cocaine, Fentanyl, Acetyl Fentanyl, Phencyclidine, and Heroin</t>
  </si>
  <si>
    <t>Complications of Multidrug Toxicity Including Fentanyl, 4-ANPP, Lorazepam, Alprazolam, and Gabapentin</t>
  </si>
  <si>
    <t>Complications of Acute Methadone Toxicity</t>
  </si>
  <si>
    <t>Diazepam, Morphine, Temazepam and Venlafaxine Intoxication</t>
  </si>
  <si>
    <t>Multidrug Toxicity Including Fentanyl, Morphine, and Cocaine</t>
  </si>
  <si>
    <t>Acute Intoxication Due To The Combined Effects of Fentanyl, Heroin and Cocaine</t>
  </si>
  <si>
    <t>Spouse's Home</t>
  </si>
  <si>
    <t>Acute intoxication due to the combined effects of fentanyl, acetyl fentanyl, gabapentin, and doxylamine</t>
  </si>
  <si>
    <t>Acute Intoxication Combined Effects of Ethanol, Mitragynine, and Fentanyl</t>
  </si>
  <si>
    <t>Multidrug Toxicity Including Cocaine, Fentanyl, 4-ANPP, Oxycodone, Citalopram, Diphenhydramine, Bupropion, Gabapentin, And Trazodone</t>
  </si>
  <si>
    <t>TAMARAC</t>
  </si>
  <si>
    <t>Acute intoxication due to the combined effects of fentanyl, heroin, xylazine, and gabapentin</t>
  </si>
  <si>
    <t>Residential dwelling</t>
  </si>
  <si>
    <t>Acute Heroin, Cocaine and Fentanyl Toxicities</t>
  </si>
  <si>
    <t>WILLIAMNTIC</t>
  </si>
  <si>
    <t>Acute fentanyl and valerylfentanyl intoxication</t>
  </si>
  <si>
    <t>WILLIAMNTIC, CT
(41.1931, -73.083603)</t>
  </si>
  <si>
    <t>Williamntic, CT
(41.1931, -73.083603)</t>
  </si>
  <si>
    <t>Acute Intoxication Due To The Combined Effects Of Fentanyl, Heroin And Ketamine</t>
  </si>
  <si>
    <t>Acute Intoxication From the Combined Effects of Fentanyl, Heroin, Etizolam, Alprazolam, and 4-ANPP</t>
  </si>
  <si>
    <t>Acute Intoxication Due To The Combined Effects Of Fentanyl, Gabapentin, Cyclobenzaprine, And Ethanol</t>
  </si>
  <si>
    <t>Methadone, benzo</t>
  </si>
  <si>
    <t>Acute Intoxication the Combined Effects of Fentanyl and Hydroxyzine</t>
  </si>
  <si>
    <t>Acute Intoxication due to the Combined Effects of Fentanyl, para-Fluorofentanyl and Ethanol</t>
  </si>
  <si>
    <t>Acute intoxication due to the combined effects of oxycodone, fentanyl, benzo</t>
  </si>
  <si>
    <t>Acute Intoxication From The Combined Effects Of Fentanyl, Oxycodone, Oxymorphone, And Alcohol</t>
  </si>
  <si>
    <t>Acute Intoxication Combined Effects of Para-Fluorobutryl Fentanyl, Diazepam, Trazodone, Fentanyl, and Heroin</t>
  </si>
  <si>
    <t>Detention Center</t>
  </si>
  <si>
    <t>Acute methamphetamine and amphetamine intoxication with recent myocardial infarct</t>
  </si>
  <si>
    <t>Acute Intoxication Clonazepam, Heroin, Metaxalone and Zolpidem</t>
  </si>
  <si>
    <t>LYNN</t>
  </si>
  <si>
    <t>Acute Intoxication From the Combined Effects of Fentanyl, Clonazepam, and 4-ANPP</t>
  </si>
  <si>
    <t>LYNN, CT
(41.3293, -72.306297)</t>
  </si>
  <si>
    <t>Complications of Acute and Chronic Substance Abuse (Cocaine and Heroin)</t>
  </si>
  <si>
    <t>Acute Temazepam and Fentanyl Intoxication</t>
  </si>
  <si>
    <t>Complications following the Acute Intoxication due to the Combined Effects of Heroin and Alcohol</t>
  </si>
  <si>
    <t>FENTANYL, HEROIN, DIPHENHYDRAMINE, ZOLPIDEM, and alprazolam</t>
  </si>
  <si>
    <t>Acute Intoxication Due To The Combined Effects Of Fentanyl, Xylazine And Hydroxyzine</t>
  </si>
  <si>
    <t>Multidrug Toxicity Including Fentanyl, Ethanol, Diazepam, Nordiazepam, Quetiapine, Desmethylsertraline, Doxepin, and Diphenhydramine</t>
  </si>
  <si>
    <t>Acute Intoxication From the Combined Effects of Cocaine, Fentanyl, Acetyl Fentanyl, Tramadol, Alprazolam, Sertraline, and Lamotrigine</t>
  </si>
  <si>
    <t>ALFRED STATION</t>
  </si>
  <si>
    <t>Intoxication due to the combined effects of Cocaine, Oxycodone, and Oxymorphone</t>
  </si>
  <si>
    <t>Acute Intoxication Combined Effects of Cocaine, Mirtazapine, Resperidone, 9-Hydroxyresperidone, and Fentanyl</t>
  </si>
  <si>
    <t>Acute Intoxication From the Combined Effects of Fentanyl, Acetyl Fentanyl, Morphine, Buprenorphine, and Alprazolam</t>
  </si>
  <si>
    <t>RICHFIELD SPRINGS</t>
  </si>
  <si>
    <t>OTSEGO</t>
  </si>
  <si>
    <t>Acute Intoxication due to the Combined Effects of Methadone, Diphenhydramine, Trazodone and Clonazepam</t>
  </si>
  <si>
    <t>RICHFIELD SPRINGS, CT
(41.86164, -72.448788)</t>
  </si>
  <si>
    <t>Pulmonary Emphysema and Chronic Bronchitis/Acute Doxylamine, Morphine, Oxycodone and Alprazolam Intoxication</t>
  </si>
  <si>
    <t>Complications of Multidrug Toxicity Including Ethanol, Fentanyl, and Para-fluorofentanyl</t>
  </si>
  <si>
    <t>Acute Intoxication due to the Combined Effects of Ethanol, Diazepam, and Oxycodone</t>
  </si>
  <si>
    <t>Acute Intoxication The Combined Effects of Cocaine, Methadone, Fentanyl, and Heroin</t>
  </si>
  <si>
    <t>Excessive ingestion of medications</t>
  </si>
  <si>
    <t>Acute Intoxication Due To The Combined Effects Of Alprazolam, Gabapentin, Amitriptyline, Doxylamine, Diphenhydramine, Cyclobenzaprine, Dextromethorphan, And Hydromorphone</t>
  </si>
  <si>
    <t>Acute Intoxication due to the Combined Effects of Ethanol, Hydrocodone, and Oxycodone</t>
  </si>
  <si>
    <t>Acute Intoxication Combined Effects Of Trazodone, Citalopram/Escitalopram, Fentanyl, And Loperamide</t>
  </si>
  <si>
    <t>Heroin and Clonazepam Intoxication</t>
  </si>
  <si>
    <t>Acute Fentanyl Intoxication With Recent Cocaine Use</t>
  </si>
  <si>
    <t>ingested medication and alcohol</t>
  </si>
  <si>
    <t>Acute intoxication due to the combined effects of Oxycodone, Hydromorphone, Cyclobenzaprine, ethanol and Diazepam</t>
  </si>
  <si>
    <t>Acute Intoxication Combined Effects of Ethanol, Methadone, Carbamazepine, Tramadol, and Cyclobenzaprine</t>
  </si>
  <si>
    <t>Acute Fentanyl, Opiate and Cocaine Intoxication</t>
  </si>
  <si>
    <t>Acute Intoxication by the Combined Effects of Fentanyl, Alcohol, Cocaethylene, and Dextro/Levo Methorphan</t>
  </si>
  <si>
    <t>Oxycodone and Morphine Intoxication</t>
  </si>
  <si>
    <t>Acute intoxication the combined effects of fentanyl, morphine, and ethanol</t>
  </si>
  <si>
    <t>Acute Intoxication From the Combined Effects of Methadone, Diphenhydramine, Topiramate, Lamotrigine, and Olanzapine</t>
  </si>
  <si>
    <t>Intoxication due to the combined effects of Fentanyl, Heroin, and Alcohol</t>
  </si>
  <si>
    <t>Acute Alcohol and Morphine Intoxication</t>
  </si>
  <si>
    <t>Acute Intoxication From The Combined Effects Of Fentanyl, Diazepam, Alprazolam, Amphetamine, Citalopram/Escitalopram, Lamotrigine, And 4-ANPP</t>
  </si>
  <si>
    <t>ACUTE FENTANYL, ACETYL FENTANYL, COCAINE AND ALCOHOL TOXICITIES, DIAZEPAM, BUPROPION, AMPHETAMINE USE</t>
  </si>
  <si>
    <t>Acute Intoxication by the Combined Effects of Diazepam, Bupropion, and Fentanyl</t>
  </si>
  <si>
    <t>Chronic Alcohol Abuse</t>
  </si>
  <si>
    <t>SAKEM</t>
  </si>
  <si>
    <t>Intoxication due to the Combined Effects of Ethanol, Trazodone, Clonazepam and Duloxetine</t>
  </si>
  <si>
    <t>Acute Intoxication From The Combined Effects Of Fentanyl, Diphenhydramine, Tramadol, And 4-ANPP</t>
  </si>
  <si>
    <t>Multidrug Toxicity Including Fentanyl, 4-ANPP, And Methamphetamine</t>
  </si>
  <si>
    <t>Multidrug Toxicity Including Cocaine, Fentanyl, Heroin, and Trazodone</t>
  </si>
  <si>
    <t>Acute Intoxication Due To The Combined Effects of Heroin and Alprazolam</t>
  </si>
  <si>
    <t>Acute Intoxication by the Combined Effects of Fentanyl, Cocaine, Hydroxyzine, and Gabapentin</t>
  </si>
  <si>
    <t>Acute Intoxication Combined Effects of Ethanol, Alprazolam, Fentanyl, and Oxycodone</t>
  </si>
  <si>
    <t>Parking lot</t>
  </si>
  <si>
    <t>Acute Intoxication by the Combined Effects of Fentanyl, Xylazine, Phencyclidine, and Ethanol</t>
  </si>
  <si>
    <t>Acute Intoxication By The Combined Effects of Fentanyl, Acetyl Fentanyl and Heroin</t>
  </si>
  <si>
    <t>cocaine use</t>
  </si>
  <si>
    <t>Acute Intoxication due to the Combined Effects of Fentanyl, Cocaine, Alcohol and Diazepam</t>
  </si>
  <si>
    <t>Acute IntoxicationCombined Effects of Fentanyl and Mitragynine</t>
  </si>
  <si>
    <t>ACUTE FENTANYL, HEROIN AND COCAINE TOXICITIES, BUPROPION USE</t>
  </si>
  <si>
    <t>Acute Intoxication By The Combined Effects of Valeryl Fentanyl, Fentanyl, Acetyl Fentanyl, and Heroin</t>
  </si>
  <si>
    <t>Acute Intoxication Combined Effects Of Ethanol, Butalbital, Diazepam, Oxazepam, And Temazepam</t>
  </si>
  <si>
    <t>Acute Intoxication due to the Combined Effects of Heroin, Cocaine, Alprazolam, Alcohol and Diphenhydramine</t>
  </si>
  <si>
    <t>By Railroad Tracks</t>
  </si>
  <si>
    <t>GRANVILLE</t>
  </si>
  <si>
    <t>GRANVILLE, CT
(41.951103, -72.786055)</t>
  </si>
  <si>
    <t>Sister's house</t>
  </si>
  <si>
    <t>Acute Intoxication due to the Combined Effects of Fentanyl, Oxycodone, Alprazolam, Methylphenidate and Gabapentin</t>
  </si>
  <si>
    <t>Recent Cocaine Use, Heroin Toxicity, Diabetes Mellitus</t>
  </si>
  <si>
    <t>Acute Intoxication Combined Effects of Cocaine, Methadone, Olanzapine, Cyclobenzaprine, and Fentanyl</t>
  </si>
  <si>
    <t>Acute Intoxication due to the Combined Effects of Fentanyl, Acetyl Fentanyl, Heroin, Methadone, and Ethanol</t>
  </si>
  <si>
    <t>Complications of Acute and Chronic Substance Abuse (Alprazolam, Fentanyl, and Methamphetamine)</t>
  </si>
  <si>
    <t>Complications of Acute Intoxication due to the Combined Effects ofCocaine, Fentanyl, and Heroin</t>
  </si>
  <si>
    <t>Acute amphetamine intoxication</t>
  </si>
  <si>
    <t>ACUTE HEROIN TOXICITY, DIAZEPAM USE</t>
  </si>
  <si>
    <t>Acute IntoxicationCombined Effects of Ethanol, Methadone, Fentanyl, Cocaine, and Heroin</t>
  </si>
  <si>
    <t>Acute Intoxication Combined Effects of Ethanol and Clonazepam</t>
  </si>
  <si>
    <t>Complications of Acute and Chronic Substane Abuse (Fentanyl)</t>
  </si>
  <si>
    <t>Acute Intoxication By The Combined Effects Of Cocaine, Cocaethylene, And Fentanyl</t>
  </si>
  <si>
    <t>Acute intoxication due to the combined effects of fentanyl, cocaine, and xylazine</t>
  </si>
  <si>
    <t>FISHERS ISLAND</t>
  </si>
  <si>
    <t>Acute Intoxication Combined Effects of Para-Fluorofentanyl, Cocaine, Fentanyl, and Heroin</t>
  </si>
  <si>
    <t>Complications Of Acute And Chronic Substance Abuse Including Cocaine, Opioids, And Phencyclidine</t>
  </si>
  <si>
    <t>Acute Intoxication Combined Effects of Ethanol, Quetiapine, Hydroxyzine, Fentanyl, and Heroin</t>
  </si>
  <si>
    <t>Acute Intoxication: Alprazolam, Amphetamine, and Oxycodone</t>
  </si>
  <si>
    <t>Multidrug Toxicity Including Ethanol, Cocaine, Fentanyl, Acetyl Fentanyl, Methadone, and Tramadol</t>
  </si>
  <si>
    <t>Acute Intoxication Combined Effects of Alprazolam, 10-Hydroxycarbazepine, Zolpidem, and Fentanyl</t>
  </si>
  <si>
    <t>Acute Fentanyl Intoxication, RECENT COCAINE USE</t>
  </si>
  <si>
    <t>Acute Intoxication Including Ethanol and Fentanyl</t>
  </si>
  <si>
    <t>Used oxycodone and alcohol</t>
  </si>
  <si>
    <t>ACUTE COMBINED OXYCODONE AND ALCOHOL TOXICITIES</t>
  </si>
  <si>
    <t>Acute Intoxication from the Combined Effects of Cocaine, Heroin, and fentanyl</t>
  </si>
  <si>
    <t>Acute and Chronic Substance Abuse (Cocaine and Ethanol)</t>
  </si>
  <si>
    <t>Acute Intoxication From the Combined Effects of Cocaine, Fentanyl, Trazodone, and Hydroxyzine</t>
  </si>
  <si>
    <t>Acute Intoxication Combined Effects of Cocaine, Methadone, and Fentanyl</t>
  </si>
  <si>
    <t>Acute Intoxication From The Combined Effects Of Cocaine, Cocaethylene, Fentanyl, Acetyl Fentanyl, 3,4-Methylenedioxymethamphetamine (Mdma), Alcohol, And Despropionyl Fentanyl (4-ANPP)</t>
  </si>
  <si>
    <t>Inside Vehicle in Roadway</t>
  </si>
  <si>
    <t>Acute Intoxication by the Combined Effects of Fentanyl, Para-Fluorofentanyl, Morphine, Cocaine, and Alprazolam</t>
  </si>
  <si>
    <t>Acute intoxication due to the combined effects of fentanyl, buprenorphine, and alprazolam</t>
  </si>
  <si>
    <t>Acute intoxication due to the combined effects of fentanyl, acetyl fentanyl, xylazine, and alprazolam</t>
  </si>
  <si>
    <t>Multidrug Toxicity Including Ethanol, Fentanyl, 4-ANPP, And Morphine</t>
  </si>
  <si>
    <t>Acute Intoxication from the Combined Effects of Cocaine, Haloperidol, Fluphenazine, Clonazepam, 7-Amino Clonazepam, Duloxetine, Amitriptyline, Nortriptyline, and Lamotrigine</t>
  </si>
  <si>
    <t>Homeless</t>
  </si>
  <si>
    <t>Acute Intoxication By The Combined Effects Of Fentanyl, Para-Fluorofentanyl, Alcohol, Clonazepam, Doxepin, And Paroxetine</t>
  </si>
  <si>
    <t>Acute Intoxication due to the Combined Effects of Cocaine, Morphine and Hydromorphone</t>
  </si>
  <si>
    <t>Acute Intoxication due to Clonazepam, Cocaine, Bupropion, Methylphenidate, Riutalinic Acid, Olanzapine, Fentanyl, Clonidine, and Oxycodone</t>
  </si>
  <si>
    <t>Combined Medication and Ethanol Toxicity</t>
  </si>
  <si>
    <t>Acute Intoxication due to the Combined Effects of Heroin, Fentanyl, Oxycodone, Alprazolam, Amphetamine, and Ethanol.</t>
  </si>
  <si>
    <t>Acute Intoxication From the Combined Effects of Fentanyl, Diazepam, Clonazepam, and Despropionyl Fentanyl (4-ANPP) with Recent Cocaine Use</t>
  </si>
  <si>
    <t>Acute Intoxication Combined Effects Of Methadone, Quetiapine, And Fluoxetine</t>
  </si>
  <si>
    <t>Acute Intoxication due to the Combined Effects of Tramadol, Oxycodone and Ethanol</t>
  </si>
  <si>
    <t>Acute intoxication due to the combined effects of heroin, fentanyl, trazodone, and alcohol</t>
  </si>
  <si>
    <t>Acute Intoxication Combined Effects Of Clonazepam, Alprazolam, Methadone, Bupropion, Citalopram/Escitalopram, Pseudoephedrine, Amphetamine, And Mitragynine</t>
  </si>
  <si>
    <t>NEW BRIT</t>
  </si>
  <si>
    <t>NEW BRIT, CT
(41.666599, -72.771301)</t>
  </si>
  <si>
    <t>Acute Intoxication due to the Combined Effects of Diphenhydramine, Citalopram/Escitalopram, Tramadol, and Heroin</t>
  </si>
  <si>
    <t>Multidrug Toxicity Including Cocaine, Fentanyl, Methadone, and Buprenorphine</t>
  </si>
  <si>
    <t>Acute intoxication due to the combined effects of cocaine, fentanyl, oxycodone, alprazolam, sertraline, and alcohol</t>
  </si>
  <si>
    <t>Intoxication due to the combined effects Ethanol Tramadol, Oxycodone, and Oxymorphone</t>
  </si>
  <si>
    <t>Clinical History of Cocaine Use</t>
  </si>
  <si>
    <t>Took alcohol and prescription medications</t>
  </si>
  <si>
    <t>Multidrug Toxicity Including Ethanol, Isopropanol, Tramadol, Doxylamine, and Methanol</t>
  </si>
  <si>
    <t>Acute Intoxication due to the Combined Effects of Heroin, Fentanyl and para-Fluorobutyryl Fentanyl</t>
  </si>
  <si>
    <t>Acute Intoxication due to the Combined Effects of Heroin, Cocaine, and Ethanol</t>
  </si>
  <si>
    <t>Drug and Ethanol Abuse</t>
  </si>
  <si>
    <t>Complications of Ethanol and Drug Toxicity</t>
  </si>
  <si>
    <t>Multiple substance intoxication, acute (fentanyl, acetyl fentanyl, heroin, cocaine)</t>
  </si>
  <si>
    <t>Acute Alcohol, Heroin and Fentanyl Toxicities</t>
  </si>
  <si>
    <t>Acute Intoxication Combined Effects Of Methadone, Dicyclomine, Gabapentin, Fluoxetine, Diphenhydramine, And Cyclobenzaprine</t>
  </si>
  <si>
    <t>Acute Intoxication by the Combined Effects of Fentanyl, Cocaine, Methadone, Alcohol, Chlordiazepoxide, and Lorazepam</t>
  </si>
  <si>
    <t>Complications of Acute Intoxication due to the Combined Effects of Heroin and Benzodiazepines</t>
  </si>
  <si>
    <t>Acute Intoxication Combined Effects of Ethanol, Xylazine, Fentanyl, Acetyl Fentanyl, and Heroin</t>
  </si>
  <si>
    <t>Acute Intoxication due to the Combined Effects of Cocaine, Methadone, and Phencyclidine</t>
  </si>
  <si>
    <t>ACUTE FENTANYL AND ACETYL FENTANYL TOXICITIES</t>
  </si>
  <si>
    <t>Acute Heroin and Cocaine intoxication</t>
  </si>
  <si>
    <t>Arteriosclerotic cardiovascular disease with endstage kidney disease</t>
  </si>
  <si>
    <t>Complications of Acute Intoxication from the Combined Effects of Fentanyl, Clonazepam, and Amphetamine</t>
  </si>
  <si>
    <t>Combined Effects of Cocaine, Methadone, Amitriptyline, Citalopram / Escitalopram, and Trazodone</t>
  </si>
  <si>
    <t>Acute Intoxication due to the Combined Effects of Fentanyl, Xylazine, and Ethanol</t>
  </si>
  <si>
    <t>Acute Intoxication Combined Effects of Diazepam, Oxazepam, Temazepam, Alprazolam, Fentanyl, Acetyl Fentanyl, and Heroin</t>
  </si>
  <si>
    <t>Multidrug Toxicity Including Heroin, Cocaine, Cocaethylene, and Ethanol</t>
  </si>
  <si>
    <t>Acute Drug Intoxication with Heroin and Alprazolam</t>
  </si>
  <si>
    <t>Acute Intoxication Combined Effects of Diazepam, Cocaine, Duloxetine, Diphenhydramine, and Heroin</t>
  </si>
  <si>
    <t>strip  mall outside</t>
  </si>
  <si>
    <t>Acute Intoxication From The Combined Effects Of Heroin, Alprazolam, Amphetamine, And Metoprolol</t>
  </si>
  <si>
    <t>Acute intoxication due to the combined effects of Fentanyl, Cocaine, and Alprazolam</t>
  </si>
  <si>
    <t>Acute Intoxication Due To The Combined Effects Of Fentanyl, Alprazolam, Clonazepam, Fluoxetine, And Amphetamine</t>
  </si>
  <si>
    <t>Acute Intoxication by the Combined Effects of Fentanyl, Etizolam, and Amphetamine</t>
  </si>
  <si>
    <t>Multiple Drug Toxcity</t>
  </si>
  <si>
    <t>Acute Intoxication due to the Combined Effects of 7-Amino Clonazepam, Ethanol, Fentanyl, and Methadone</t>
  </si>
  <si>
    <t>Middlesex Hospital Parking Lot</t>
  </si>
  <si>
    <t>Acute Intoxication by the Combined Effects of Ethanol, Cocaine, Xylazine, and Fentanyl</t>
  </si>
  <si>
    <t>Complications Following Acute Intoxication Including Heroin</t>
  </si>
  <si>
    <t>Acute Intoxication From the Combined Effects of Cocaine, Cocaethylene, Fentanyl, Gabapentin, and Despropionyl Fentanyl (4-ANPP)</t>
  </si>
  <si>
    <t>Acute Intoxication by the Combined Effects of Alprazolam, Cocaine, N-Ethyl Pentylone, Oxycodone, and Oxymorphone</t>
  </si>
  <si>
    <t>N-Ethyl Pentylone</t>
  </si>
  <si>
    <t>Acute Intoxication due to the Combined Effects of Heroin, Fentanyl, Lorazepam and Trazodone</t>
  </si>
  <si>
    <t>Acute Intoxication From The Combined Effects Of Methadone, Clonazepam, And Alprazolam</t>
  </si>
  <si>
    <t>Acute Intoxication due to the Combined Effects ofAcetyl Fentanyl, Fentanyl, Methoxyacetyl Fentanyl and Heroin</t>
  </si>
  <si>
    <t>Acute Intoxication By The Combined Effects Of Fentanyl, Cocaine, And Amphetamine</t>
  </si>
  <si>
    <t>Tramadol and Zolpidem Intoxication</t>
  </si>
  <si>
    <t>oxycod, morphine, benzo</t>
  </si>
  <si>
    <t>Multidrug Toxicity Including Fentanyl, Alprazolam, and Lamotrigine</t>
  </si>
  <si>
    <t>Complications following Acute Drug Intoxication (Opioid(s), Cocaine)</t>
  </si>
  <si>
    <t>ACUTE FENTANYL AND HEROIN TOXICITIES, ASSOCIATED QUETIAPINE USE</t>
  </si>
  <si>
    <t>Acute fentanyl and alprazolam intoxication.</t>
  </si>
  <si>
    <t>heroin, fentanyl</t>
  </si>
  <si>
    <t>Acute Intoxication Due To The Combined Effects Of Alprazolam, Ethanol, Heroin, and Methadone</t>
  </si>
  <si>
    <t>Multidrug Toxicity Including Heroin, Fentanyl, Cocaine, and Tramadol</t>
  </si>
  <si>
    <t>boyfriend's house</t>
  </si>
  <si>
    <t>Acute Heroin, Cocaine, Alcohol and Cocaethylene Intoxication</t>
  </si>
  <si>
    <t>Acute Intoxication From the Combined Effects of Fentanyl, Acetyl Fentanyl, Trazodone, and Alcohol</t>
  </si>
  <si>
    <t>SAINT PETERSBURG</t>
  </si>
  <si>
    <t>PINELLAS</t>
  </si>
  <si>
    <t>Multidrug Toxicity Inlcuding Fentanyl, Acetyl Fentanyl, Heroin, and Xylazine</t>
  </si>
  <si>
    <t>Acute Intoxication Combined Effects of Ethanol, Cocaine, Trazodone, Fentanyl, and Acetyl Fentanyl</t>
  </si>
  <si>
    <t>Acute intoxication due to the combined effects of methadone, ethanol, benzodiazepines and diphenhydramine</t>
  </si>
  <si>
    <t>Misuse of Prescription Medications</t>
  </si>
  <si>
    <t>Acute Intoxication By The Combined Effects Of Methadone, Lorazepam, Amitriptyline, Amphetamine, And Topiramate</t>
  </si>
  <si>
    <t>Acute intoxication due to the combined effects of heroin, cocaine, Oxycodone and ethanol</t>
  </si>
  <si>
    <t>Acute Intoxication due to the Combined Effects of Fentanyl, Morphine and Alprazolam</t>
  </si>
  <si>
    <t>Intoxication due to the combined effects of Methadone, Heroin, and Oxycodone</t>
  </si>
  <si>
    <t>GLASTONBURY CT</t>
  </si>
  <si>
    <t>GLASTONBURY CT, CT
(41.707618, -72.608041)</t>
  </si>
  <si>
    <t>Acute Intoxication from the Combined Effects of Heroin, Fentanyl, and methadone</t>
  </si>
  <si>
    <t>Acute intoxication due to the combined effects of fentanyl, clonazepam, bupropion, gabapentin, and 10-hydroxycarbazepine</t>
  </si>
  <si>
    <t>Acute Intoxication due to the Combined Effects of Alprazolam, Nordiazepam, Gabapentin, Fentanyl, and Mitragynine</t>
  </si>
  <si>
    <t>Acute Intoxication Due To The Combined Effects Of Ethanol, Diazepam, Cyclobenzaprine, And Oxycodone</t>
  </si>
  <si>
    <t>Acute Heroin Toxicity in Association with Amphetamine, Oxycodone, Hydrocodone, and Alcohol</t>
  </si>
  <si>
    <t>Multidrug Toxicity Including Cocaine, Fentanyl, 4-ANPP, para-Fluoroisobutyrylfentanyl, Heroin, Citalopram, Phentermine, Tadalafil, and Aripiprazole</t>
  </si>
  <si>
    <t>Shopping Area</t>
  </si>
  <si>
    <t>Acute Cocaine, Heroin, Fentanyl and Alcohol Toxicities</t>
  </si>
  <si>
    <t>Acute Intoxication From The Combined Effects Of Cocaine, Cocaethylene, Fentanyl, Alcohol, And Despropionyl Fentanyl</t>
  </si>
  <si>
    <t>Multidrug Toxicity Including Cocaine, Fentanyl, 4-ANPP, Mitragynine, Dextromethorphan, and Chlorpheniramine</t>
  </si>
  <si>
    <t>Acute intoxication the combined effects of heroin, amitriptyline, and aripiprazole</t>
  </si>
  <si>
    <t>FAIR HAVEN</t>
  </si>
  <si>
    <t>FAIR HAVEN, CT
(41.3111, -72.896103)</t>
  </si>
  <si>
    <t>Alcohol, Cocaine and Heroin Intoxication</t>
  </si>
  <si>
    <t>Acute Intoxication Combined Effects Of Ethanol, Cocaine, Tramadol, Fentanyl, Acetyl Fentanyl, And Heroin</t>
  </si>
  <si>
    <t>Medication, Alcohol Use</t>
  </si>
  <si>
    <t>Acute Combined Morphine, Tramadol, Diphenhydramine and Alcohol Toxicities</t>
  </si>
  <si>
    <t>Acute Intoxication Alprazolam, Furanyl Fentanyl, and Heroin</t>
  </si>
  <si>
    <t>Acute Intoxication By The Combined Effects Of Ethanol, Alprazolam, Xylazine, Hydroxyzine, And Fentanyl</t>
  </si>
  <si>
    <t>Acute and Chronic Substance Abuse (Fentanyl, Cocaine, and Hydrocodone)</t>
  </si>
  <si>
    <t>Ingestion of Medications with Alcohol</t>
  </si>
  <si>
    <t>Acute Intoxication By The Combined Effects Of Ethanol, Lorazepam, Duloxetine, And Trazadone</t>
  </si>
  <si>
    <t>Consumed oxycodone</t>
  </si>
  <si>
    <t>Complications Of Oxycodone Toxicity</t>
  </si>
  <si>
    <t>Acute intoxication due to the combined effects of fentanyl, acetyl fentanyl, oxycodone, tramadol, and diazepam</t>
  </si>
  <si>
    <t>Acute Intoxication the Combined Effects of Cocaine, Tramadol, and Heroin</t>
  </si>
  <si>
    <t>RUPTURED CEREBRAL ANEURYSM ASSOCIATED WITH HYPERTENSION AND COCAINE USE</t>
  </si>
  <si>
    <t>Acute Intoxication Combined Effects Of Phencyclidine, Venlafaxine, Hydroxyine, And Cyclobenzaprine</t>
  </si>
  <si>
    <t>Hypertensive Cardiovascular Disease.Diabetes Mellitus</t>
  </si>
  <si>
    <t>Acute Intoxication Combined Effects of Clonazepam, Cocaine, Bupropion, and Fentanyl</t>
  </si>
  <si>
    <t>ACUTE INTOXICATION DUE TO THE COMBINED EFFECTS OF CLONAZEPAM, CYCLOBENZAPRINE, HYDROXYZINE, TRIHEXYPHENIDYL, AND OXYCODONE</t>
  </si>
  <si>
    <t>Acute Intoxication From the Combined Effects of Cocaine, Fentanyl, Acetyl Fentanyl, para-Fluorobutyrylfentanyl, 4-ANPP, Heroin, Diphenhydramine, Alprazolam, 7-Amino Clonazepam, and Trazodone</t>
  </si>
  <si>
    <t>Acute Intoxication From the Combined Effects of Fentanyl, Amphetamine, and Sertraline</t>
  </si>
  <si>
    <t>Acute Oxycodone and Alcohol Toxicities</t>
  </si>
  <si>
    <t>Acute Intoxication due to the Combined Effects of Fentanyl, Acetyl Fentanyl,Heroin, Cocaine, Amphetamines, and Oxymorphone</t>
  </si>
  <si>
    <t>Acute Intoxication From the Combined Effects of Cocaine, Fentanyl, Xylazine, Methamphetamine, Amphetamine, and Despropionyl Fentnayl (4-ANPP)</t>
  </si>
  <si>
    <t>Acute Intoxication Combined Effects of Cocaine, Tramadol, and Methoxyacetyl Fentanyl</t>
  </si>
  <si>
    <t>Acute Intoxication by the Combined Effects of Fentanyl, Xylazine, Cocaine, Alcohol, Gabapentin, and Venlafaxine</t>
  </si>
  <si>
    <t>Acute intoxication due to the combined effects of fentanyl, etizolam, tramadol, and hydroxyzine</t>
  </si>
  <si>
    <t>Acute Intoxication due to the Combined Effects of Fentanyl, Heroin, Alcohol and Tramadol</t>
  </si>
  <si>
    <t>Acute Intoxication By The Combined Effects Of Fentanyl, Gabapentin, And Hydroxyzine</t>
  </si>
  <si>
    <t>Acute Intoxication of Morphine, Fentanyl and Tramadol</t>
  </si>
  <si>
    <t>Acute Intoxication due to the Combined Effects of Fentanyl and Phencyclidine</t>
  </si>
  <si>
    <t>Multidrug Toxicity Including Fentanyl, 4-ANPP, Fluoxetine, and Bupropion</t>
  </si>
  <si>
    <t>Acute Intoxication Combine Effects Of Ethanol, Fentanyl, And Oxycodone</t>
  </si>
  <si>
    <t>Acute Intoxication due to the Combined Effects of Fentanyl,Acetyl Fentanyl, Heroin, Hydromorphone, and Methamphetamine</t>
  </si>
  <si>
    <t>Acute Heroin and Fentanyl Toxicities Associated with Alcohol Use</t>
  </si>
  <si>
    <t>WESTFIELD</t>
  </si>
  <si>
    <t>WESTFIELD, CT
(41.584702, -72.701103)</t>
  </si>
  <si>
    <t>Multidrug Toxicity Including Fentanyl, 4-ANPP, Xylazine, Duloxetine, Gabapentin, And Buprenorphine</t>
  </si>
  <si>
    <t>Acute Intoxication Combined Effects Of Fentanyl, Diazepam, Methadone, Gabapentin, Cyclobenzaprine, And Amphetamine</t>
  </si>
  <si>
    <t>car</t>
  </si>
  <si>
    <t>Intoxication due to the combined effects of Cocaine, Heroin, and Clonazepam</t>
  </si>
  <si>
    <t>Acute Intoxication Due to the Combined Effects Of Acetyl Fentanyl, Alprazolam, Amphetamine, and Heroin</t>
  </si>
  <si>
    <t>Intoxication due to the Combined Effects of Ethanol, Citalopram, and Zolpidem</t>
  </si>
  <si>
    <t>Acute Intoxication due to the Combined Effects of Methamphetamine, Fentanyl and Amphetamine</t>
  </si>
  <si>
    <t>TACONIC</t>
  </si>
  <si>
    <t>TACONIC, CT
(42.035599, -73.408302)</t>
  </si>
  <si>
    <t>abuse of medication</t>
  </si>
  <si>
    <t>Acute Intoxication due to the Combined Effects of Morphine, Oxycodone, Clonazepam, Hydromorphone and Duloxetine</t>
  </si>
  <si>
    <t>Rx morphine</t>
  </si>
  <si>
    <t>Acute Intoxication the Combined Effects of Fentanyl and Heroin</t>
  </si>
  <si>
    <t>Intoxication due to the combined effects of Lorazepam, Bupropion, Citalopram, Quetiapine, and Heroin</t>
  </si>
  <si>
    <t>Acute Intoxication due to the Combined Effects of Fentanyl, Xylazine, Hydroxyzine and Trazodone</t>
  </si>
  <si>
    <t>ACUTE HEROIN AND FENTANYL TOXICITIES, CLONAZEPAM USE with recent cocaine use</t>
  </si>
  <si>
    <t>Acute Intoxication due to the Combined Effects of Ethanol, Cocaine, Methadone, and Fentanyl</t>
  </si>
  <si>
    <t>ACUTE FENTANYL TOXICITY, ASSOCIATED ALCOHOL USE</t>
  </si>
  <si>
    <t>Acute Intoxication The Combined Effects of Fentanyl and Cocaine</t>
  </si>
  <si>
    <t>Complications of Acute Intoxication due to the Combined Effects of Ethanol and Fentanyl, RECENT COCAINE USE</t>
  </si>
  <si>
    <t>Acute Intoxication due to the Combined Effects of Fentanyl, Clonazepam, Clonidine, Amphetamine and Alcohol</t>
  </si>
  <si>
    <t>Acute Intoxication by the Combined Effects of Fentanyl, Heroin, Gabapentin, and Quetiapine</t>
  </si>
  <si>
    <t>Acute Tapentadol and Alcohol Intoxication While Using Hydromorphone, Oxycodone, Cyclobenzaprine and Diazepam</t>
  </si>
  <si>
    <t>Acute Intoxication From the Combined Effects of Fentanyl, Buprenorphine, Alcohol, and Duloxetine</t>
  </si>
  <si>
    <t>Acute intoxication due to the combined effects of methadone and alprazolam</t>
  </si>
  <si>
    <t>Acute intoxication due to the combined effects of cocaine, heroin and hydromorphone</t>
  </si>
  <si>
    <t>Acute Intoxication Due To The Combined Effects Of Heroin, Fentanyl, And Phencyclidine</t>
  </si>
  <si>
    <t>Acute Intoxication Combined Effects of Fentanyl and Mitragynine</t>
  </si>
  <si>
    <t>LONG BEACH</t>
  </si>
  <si>
    <t>LONG BEACH, CT
(41.535599, -73.423302)</t>
  </si>
  <si>
    <t>Complications Of Acute And Chronic Opioid Use With Fentanyl</t>
  </si>
  <si>
    <t>Complications Of Acute And Chronic Substance Abuse (Alcohol And Opioids)</t>
  </si>
  <si>
    <t>Acute Intoxication due to the Combined Effects of Fentanyl, Cocaine, Clonazepam, Zolpidem and Diphenhydramine</t>
  </si>
  <si>
    <t>Vehicle side of Road</t>
  </si>
  <si>
    <t>Complications of Multidrug Toxicity Including Fentanyl, 4-ANPP, and Alprazolam</t>
  </si>
  <si>
    <t>The Combined Effects of Cocaine, Acetyl Fentanyl, Morphine and Oxycodone</t>
  </si>
  <si>
    <t>Acute Intoxication By The Combined Effects Of Fentanyl, Xylazine, Methadone, And Tramadol</t>
  </si>
  <si>
    <t>Cocaine,Heroin and Oxycodone Intoxication</t>
  </si>
  <si>
    <t>Acute Intoxication due to the Combined Effects of Heroin, Alprazolam and Clonazepam</t>
  </si>
  <si>
    <t>Ingestion of Drugs</t>
  </si>
  <si>
    <t>Acute Intoxication By The Combined Effects Of Ethanol, Cocaine, Bupropion, Sertraline, Gabapentin, And Fentanyl</t>
  </si>
  <si>
    <t>COVENTRY CT 06238</t>
  </si>
  <si>
    <t>Combined Drug Toxicity with Survival</t>
  </si>
  <si>
    <t>COVENTRY CT 06238, CT
(41.774042, -72.309999)</t>
  </si>
  <si>
    <t>Environmental Exposure and Substance Abuse</t>
  </si>
  <si>
    <t>Complications of Hypothermia Environmental Exposure and Acute Intoxication due to the Combined Effects of Fentanyl, Heroin, Phencyclidine, and Xylazine</t>
  </si>
  <si>
    <t>Complications of hypoxic-ischemic brain injury Acute intoxication due to the combined effects of fentanyl, clonazepam, and ethanol</t>
  </si>
  <si>
    <t>Acute Intoxication By The Combined Effects of Ethanol, Fentanyl, Para-Fluorofentanyl, and Phencyclidine</t>
  </si>
  <si>
    <t>Acute Intoxication Due To The Combined Effects Of Fentanyl, Cocaine, Morphine (Heroin) And Alcohol</t>
  </si>
  <si>
    <t>Acute intoxication the combined effects of fentanyl, cocaine, and clozapine</t>
  </si>
  <si>
    <t>mother's residence</t>
  </si>
  <si>
    <t>Intoxication due to the Combined Effects of Tramadol and Venlafaxine</t>
  </si>
  <si>
    <t>Acute Intoxication the Combined Effects of Fentanyl, Fluoxetine, and Quetiapine</t>
  </si>
  <si>
    <t>ACUTE HEROIN, FENTANYL AND COCAINE TOXICITIES, ALPRAZOLAM, METHADONE, DEXTROMETHORPHINE AND PROCHLORPERAZINE USE</t>
  </si>
  <si>
    <t>Intoxication due to the Combined Effects of Oxycodone, Alprazolam, Lorazepam, Methylone, and Doxepin</t>
  </si>
  <si>
    <t>Area to west of Railroad Tracks</t>
  </si>
  <si>
    <t>Acute Intoxication from the Combined Effects of Heroin, Hydrocodone and Alcohol</t>
  </si>
  <si>
    <t>Acute Intoxication Due To The Combined Effects Of Fentanyl, Heroin, Clonazepam And Oxycodone</t>
  </si>
  <si>
    <t>substance abuse including intravenous drug use</t>
  </si>
  <si>
    <t>Acute Heroin Intoxication While Using Diazepam</t>
  </si>
  <si>
    <t>Acute intoxication due to the combined effects of Fentanyl, heroin and alcohol</t>
  </si>
  <si>
    <t>Acute Intoxication by the Combined Effects of Fentanyl, Heroin, and Cocaine</t>
  </si>
  <si>
    <t>Used opioid(s)</t>
  </si>
  <si>
    <t>Complications following acute opioid intoxication</t>
  </si>
  <si>
    <t>Acute Heroin Intoxication in a Person Taking Clonazepam, Amphetamine, Citalopram, and Aripiprazole</t>
  </si>
  <si>
    <t>Acute Intoxication From The Combined Effects Of Fentanyl, Hydrocodone, Dihydrocodeine/Hydrocodol, Methadone, Tramadol, Gabapentin, Despropionyl Fentanyl (4-ANPP), And Metoprolol</t>
  </si>
  <si>
    <t>Acute intoxication due to the combined effects of fentanyl, oxycodone, and cyclobenzaprine</t>
  </si>
  <si>
    <t>Combined Effects of Diazepam, Clonazepam, Cyclobenzaprine, and Fentanyl</t>
  </si>
  <si>
    <t>Took Amphetamine</t>
  </si>
  <si>
    <t>HYPERTENSIVE AND ATHEROSCLEROTIC CARDIOVASCULAR DISEASE/Acute Amphetamine intoxication</t>
  </si>
  <si>
    <t>Intoxication due to the combined effects of Ethanol, Alprazolam, Oxycodone, and Oxymorphone</t>
  </si>
  <si>
    <t>Acute Intoxication due to the Combined Effects of Heroin, Fentanyl, Diazepam, Cyclobenzaprine and Methadone</t>
  </si>
  <si>
    <t>Multidrug Toxicity Including Fentanyl, Cyclobenzaprine, and Alprazolam</t>
  </si>
  <si>
    <t>Metastatic Esophageal Carcinoma with Pleural Effusion</t>
  </si>
  <si>
    <t>Acute Methadone, Oxycodone, Hydromorphone and Tramadol Intoxication</t>
  </si>
  <si>
    <t>Acute Intoxication due to the Combined Effects of Heroin, Phencyclidine, Olanzapine and Citalopram</t>
  </si>
  <si>
    <t>Acute Intoxication Combined Effects of Diazepam, Methadone, Paroxetine, and Quetiapine</t>
  </si>
  <si>
    <t>Acute Intoxication due to the Combined Effects of Diazepam, Carisoprodol, Meprobamate, Zolipdem, and Hydrocodone</t>
  </si>
  <si>
    <t>Intoxication due to the Combined Effects of Ethanol Zolpidem, and Diphenydramine</t>
  </si>
  <si>
    <t>zolpidem</t>
  </si>
  <si>
    <t>Complications of Acute Fentanyl and Ethanol Intoxication</t>
  </si>
  <si>
    <t>Acute Intoxication Due To The Combined Effects Of Fentanyl, Gabapentin, Xylazine, And Risperidone</t>
  </si>
  <si>
    <t>Acute intoxication due to the combined effects of heroin, cocaine, buprenorphine, and venlafaxine</t>
  </si>
  <si>
    <t>Acute Intoxication by the Combined Effects of Ethanol, Nordiazepam, Gabapentin, Fentanyl, and Heroin</t>
  </si>
  <si>
    <t>Acute Intoxication From the Combined Effects of Fentanyl, Hydrocodone, trazadone, and esctalopram</t>
  </si>
  <si>
    <t>Acute intoxication due to the combined effects of Hydrocodone, Fentanyl, Doxepin, Trazodone, Quetiapine and Venlafaxine</t>
  </si>
  <si>
    <t>Acute Intoxication From the Combined Effects of Fentanyl, Diphenhydramine, Clonazepam, Amlodipine, and Despropionyl Fentanyl (4-ANPP)</t>
  </si>
  <si>
    <t>Acute Intoxication due to the Combined Effects of Heroin, Clonazepam, and Ethanol</t>
  </si>
  <si>
    <t>Acute Intoxication due to the Combined Effects of Fentanyl, Cocaine, Alprazolam, Bupropion and Olanzapine</t>
  </si>
  <si>
    <t>Acute Intoxication Due To The Combined Effects Of Fentanyl, Clonazepam, Acetaminophen, And Alcohol</t>
  </si>
  <si>
    <t>Multidrug Toxicity Including Cocaine, Fentanyl, 4-ANPP, and Tramadol</t>
  </si>
  <si>
    <t>Intoxication due to the combined effects of Fentanyl, Heroin, and Cocaine</t>
  </si>
  <si>
    <t>Acute Intoxication From the Combined Effects of Fentanyl, Heroin,Clonazepam, and Citalopram/Escitalopram</t>
  </si>
  <si>
    <t>Acute Intoxication Combined Effects Of Lamotrigine, Gabapentin, And Fentanyl</t>
  </si>
  <si>
    <t>Acute Combined Buprenorphine, Ethanol and Alprazolam Toxicities</t>
  </si>
  <si>
    <t>Acute Intoxication Combined Effects Of Cocaine, Duloxetine, Dextrorphan/Levorphanol, Dextro/Levo Methorphan, And Oxycodone</t>
  </si>
  <si>
    <t>Acute Intoxication Combined Effects Of Ethanol, Alprazolam, Cocaine, Tramadol, Xylazine, Buprenorphine, Fentanyl, Acetyl Fentanyl, And Heroin</t>
  </si>
  <si>
    <t>Cocaine And Fentanyl Toxicity</t>
  </si>
  <si>
    <t>Acute Intoxication by the Combined Effects of Cocaine, Fentanyl, Diphenhydramine, Duloxetine, and Nifedipine</t>
  </si>
  <si>
    <t>Acute Opioid and Alcohol Intoxication</t>
  </si>
  <si>
    <t>Acute Intoxication due to the Combined Effects of Fentanyl and para-Fluoroisobutyrylfentanyl</t>
  </si>
  <si>
    <t>Acute IntoxicationCombined Effects of Cocaine, Tramadol, and Fentanyl</t>
  </si>
  <si>
    <t>Fentanyl, Diazepam, and Citalopram</t>
  </si>
  <si>
    <t>Acute Intoxication by the Combined Effects of Clonazepam, 7-Amino Clonazepam, Fentanyl, Heroin, Oxycodone, and Oxymorphone</t>
  </si>
  <si>
    <t>Acute Intoxication Due To The Combined Effects Of Fentanyl, Phencyclidine, Cocaine, Morphine, And Ethanol</t>
  </si>
  <si>
    <t>Acute Intoxication due to the Combined Effects of Carfentanil, Fentanyl, Acetyl Fentanyl, Butyryl Fentanyl, Heroin, Etizolam, U-47700, Methadone and Alprazolam</t>
  </si>
  <si>
    <t>Acute Intoxication Combined Effects of Ethanol, Methadone, and Heroin</t>
  </si>
  <si>
    <t>Intoxication due to the Combined Effects of Diazepam, Temazepam, and Fentanyl</t>
  </si>
  <si>
    <t>Cocaine, Heroin, and Alcohol Intoxication</t>
  </si>
  <si>
    <t>Acute intoxication due to the combined effects of fentanyl, oxycodone, and alprazolam with recent cocaine use</t>
  </si>
  <si>
    <t>Acute Intoxication Due To The Combined Effects Of Cocaine, Trazodone, Olanzapine, And Alcohol</t>
  </si>
  <si>
    <t>Chronic Alcohol Use, Hypertensive Cardiovascular Disease</t>
  </si>
  <si>
    <t>STUART</t>
  </si>
  <si>
    <t>MARTIN</t>
  </si>
  <si>
    <t>Acute Intoxication due to the Combined Effects of Fentanyl, Morphine, Hydroxyzine, Gabapentin, Xylazine, and Alprazolam</t>
  </si>
  <si>
    <t>STUART, CT
(41.200888, -73.131323)</t>
  </si>
  <si>
    <t>Acute Fentanyl and Bupropion Intoxication</t>
  </si>
  <si>
    <t>Acute Intoxication Due To The Combined Effects Of Fentanyl, Methadone, And Gabapentin</t>
  </si>
  <si>
    <t>Took oxycodone</t>
  </si>
  <si>
    <t>Oxycodone Toxicity and Chronic Drug Abuse</t>
  </si>
  <si>
    <t>Acute Intoxication By The Combined Effects of Ethanol, Alprazolam, and Methadone</t>
  </si>
  <si>
    <t>Multidrug Toxicity Including Cocaine, Fentanyl, 4-ANPP, Methamphetamine, Dextromethorphan, Bupropion, and 7-Amino Clonazepam</t>
  </si>
  <si>
    <t>Old Greenwich, CT
(41.031999, -73.568023)</t>
  </si>
  <si>
    <t>Acute Combined Heroin, Cocaine and Alcohol Toxicities</t>
  </si>
  <si>
    <t>Complications of Acute Intoxication From the Combined Effects of Fentanyl and Despropionyl Fentanyl (4-ANPP) with Recent Cocaine Use</t>
  </si>
  <si>
    <t>Acute Intoxication due to the Combined Effects of Fentanyl, Alprazolam, Amphetamine and Alcohol</t>
  </si>
  <si>
    <t>Acute intoxication due to the combined effects of Fentanyl, opiates,</t>
  </si>
  <si>
    <t>Acute Intoxication Combined Effects of Clonazepam, Alprazolam, and Fentanyl</t>
  </si>
  <si>
    <t>Acute Intoxiation Due To The Combined Effects Of Fentanyl And Xylazine</t>
  </si>
  <si>
    <t>Obesity with dilated cardiomyopathy</t>
  </si>
  <si>
    <t>Acute Combined Heroin, Methadone, and Alcohol Toxicities</t>
  </si>
  <si>
    <t>Acute And Chronic Substance Abuse With Septic Emboli (Fentanyl, Cocaine)</t>
  </si>
  <si>
    <t>Acute Intoxication The Combined Effects of Clonazepam and Fentanyl</t>
  </si>
  <si>
    <t>Acute Intoxication From the Combined Effects of Heroin, Tramadol, and alcohol</t>
  </si>
  <si>
    <t>Acute Intoxication From the Combined Effects of Fentanyl, Morphine,Amphetamine, Amitriptyline, and Alcohol</t>
  </si>
  <si>
    <t>Acute Intoxication by the Combined Effects of Fentanyl and Risperidone</t>
  </si>
  <si>
    <t>ACUTE HEROIN, TRAMADOL AND HYDROCODONE TOXICITIES, PAROXETINE,CHORPHENIRAMINE, DIPHENHYDRAMINE, DEXTROMETHORPHAN USE</t>
  </si>
  <si>
    <t>Multidrug Toxicity Including Fentanyl and Ethanol</t>
  </si>
  <si>
    <t>Acute intoxication due to the combined effects of Fentanyl, heroin and alcohol.</t>
  </si>
  <si>
    <t>Acute Intoxication By The Combined Effects Of Alprazolam, Cocaine, Gabapentin, Olanzapine, And Fentanyl</t>
  </si>
  <si>
    <t>WINDBER</t>
  </si>
  <si>
    <t>SOMERSET</t>
  </si>
  <si>
    <t>ACUTE FENTANYL AND COCAINE TOXICITIES ASSOCIATED WITH BUPROPION</t>
  </si>
  <si>
    <t>Acute Intoxication due to the Combined Effects of Ethanol, Clonazepam, Clozapine, Olanzapine, and Sertraline</t>
  </si>
  <si>
    <t>Acute Intoxication due to the Combined Effects of Fentayl and Cocaine</t>
  </si>
  <si>
    <t>Acute Intoxication by the Combined Effects of Fentanyl, Xylazine, and Alcohol</t>
  </si>
  <si>
    <t>ACUTE COMBINED FENTANYL, ACETYL FENTANYL, HEROIN, ALCOHOL AND COCAINE TOXICITIES, HYDROXYZINE USE</t>
  </si>
  <si>
    <t>Acute intoxication Ethanol, Hydrocodone, and Oxycodone</t>
  </si>
  <si>
    <t>Complications of an Acute Intoxication due to the CombinedEffects of Fentanyl, Heroin, and Cocaine</t>
  </si>
  <si>
    <t>Acute Ethanol and Lorazepam Intoxication</t>
  </si>
  <si>
    <t>Acute Intoxication Due To The Combined Effects Of Baclofen, Gabapentin, Butalbital, Clonidine, And Levetiracetam</t>
  </si>
  <si>
    <t>Chronic Kidney Disease On Hemodialysis, Organizing Pneumonia</t>
  </si>
  <si>
    <t>Acute Intoxication Due To The Combined Effects Of Heroin, Methadone, And Ethanol</t>
  </si>
  <si>
    <t>Acute Intoxication due to the Combined Effects of Acetyl Fentanyl, Fentanyl, and Morphine</t>
  </si>
  <si>
    <t>Combined Effects of Ethanol, Fentanyl and Oxycodone</t>
  </si>
  <si>
    <t>Acute intoxication due to the combined effects of fentanyl, xylazine, escitalopram, hydroxyzine, and clonazepam</t>
  </si>
  <si>
    <t>Acute intoxication due to the combined effects of oxycodone, methadone, alprazolam, and sertraline</t>
  </si>
  <si>
    <t>Complex congenital heart disease</t>
  </si>
  <si>
    <t>Acute Intoxication From the Combined Effects of Fentanyl, Heroin, and butalbital</t>
  </si>
  <si>
    <t>Used Cocaine and Opiates</t>
  </si>
  <si>
    <t>Truck Stop</t>
  </si>
  <si>
    <t>Cocaine and Opiate Toxicities</t>
  </si>
  <si>
    <t>Acute Intoxication by the Combined Effects of Fentanyl, Cocaine, and Oxycodone</t>
  </si>
  <si>
    <t>Took Drugs While in Hot Tub</t>
  </si>
  <si>
    <t>Acute Intoxication By The Combined Effects Of Fentanyl, Hydrocodone, And Oxymorphone With Submersion In Water</t>
  </si>
  <si>
    <t>Acute Intoxication Combined Effects of Lorazepam, Clonazepam, Cocaine, Bupropion, Amphetamine, Fentanyl, and Acetyl Fentanyl</t>
  </si>
  <si>
    <t>Acute Intoxication From The Combined Effects Of Cocaine, Fentanyl, Diazepam, And 4-ANPP</t>
  </si>
  <si>
    <t>Acute Intoxication due to the Combined Effects of Fentanyl, Acetyl Fentanyl and 4-ANPP</t>
  </si>
  <si>
    <t>Acute Intoxication Due To The Combined Effects Of Heroin, Fentanyl, Xylazine, And Buprenorphine</t>
  </si>
  <si>
    <t>Acute Intoxication From the Combined Effects of Cocaine, Fentanyl, Phencyclidine, Topiramate, Aripiprazole, and Despropionyl Fentanyl (4-ANPP)</t>
  </si>
  <si>
    <t>Acute intoxication due to the combined effects of fentanyl, mitragynine, and clobazam</t>
  </si>
  <si>
    <t>Acute Intoxication From the Combined Effects of Morphine, Hydromorphone, Oxycodone, Oxymorphone, Temazepam, Sertraline, Aripiprazole, and Citalopram/Escitalopram</t>
  </si>
  <si>
    <t>Acute Intoxication Due to the Combined Effects of Benzodiazepines, Dextromethorphan, Ethanol and Oxycodone</t>
  </si>
  <si>
    <t>Acute Intoxication From the Combined Effects of Fentanyl, Acetyl Fentanyl, Oxycodone, Alcohol, 7-Amino Clonazepam, Lamotrigine, and Trazodone</t>
  </si>
  <si>
    <t>Baldwin Pond</t>
  </si>
  <si>
    <t>Acute Intoxication From the Combined Effects of Fentanyl, Acetyl Fentanyl, Heroin, and 7-Amino Clonazepam</t>
  </si>
  <si>
    <t>Acute Intoxication by the Combined Effects of Fentanyl, 7 Amino-Clonazepam, Alprazolam, and Sertraline</t>
  </si>
  <si>
    <t>Acute Intoxication Combined Effects of Cocaine, Duloxetine, Quetiapine, Sertraline, Xylazine, Gabapentin, and Fentanyl</t>
  </si>
  <si>
    <t>COMBINED ACUTE METHADONE AND ALPRAZOLAM TOXICITIES</t>
  </si>
  <si>
    <t>Acute Intoxication By The Combined Effects Of Phencyclidine And Gabapentin</t>
  </si>
  <si>
    <t>Acute intoxication due to the combined effects of cocaine, fentanyl, clozapine, and haloperidol</t>
  </si>
  <si>
    <t>Acute Intoxication From the Combined Effects of Cocaine, Fentanyl, Xylazine, 7-Amino Clonazepam, and Despropionyl Fentanyl (4-ANPP)</t>
  </si>
  <si>
    <t>Multidrug Toxicity Including Cocaine, Fentanyl, 4-ANPP, Amphetamine, and Mirtazapine</t>
  </si>
  <si>
    <t>UNION, CT
(41.99388, -72.155248)</t>
  </si>
  <si>
    <t>Acute Intoxication by the Combined Effects of Ethanol, Cocaethylene, Fentanyl, and Heroin</t>
  </si>
  <si>
    <t>NORTH FORT MYERS</t>
  </si>
  <si>
    <t>LEE</t>
  </si>
  <si>
    <t>Acute IntoxicationCombined Effects of Fentanyl, Acetyl Fentanyl, and Heroin</t>
  </si>
  <si>
    <t>NORTH FORT MYERS, CT
(41.38864, -72.860826)</t>
  </si>
  <si>
    <t>Acute intoxication due to the combined effects of buprenorphine, clonazepam, alprazolam, meprobamate, and carisoprodol</t>
  </si>
  <si>
    <t>The Combined Effects of Heroin, Fentanyl, and Ethanol</t>
  </si>
  <si>
    <t>Acute Intoxication Due To The Combined Effects Of Fentanyl, Etizolam, Methamphetamine, And Alcohol</t>
  </si>
  <si>
    <t>ACUTE INTOXICATION DUE TO THE COMBINED EFFECTS OF HEROIN AND ALPRAZOLAM</t>
  </si>
  <si>
    <t>BETHPAGE</t>
  </si>
  <si>
    <t>Acute Combined Alcohol, Diphenhydramine and Alprazolam Toxicities</t>
  </si>
  <si>
    <t>Acute intoxication due to the combined effects of fentanyl, para-fluorisobutyrylfentanyl, and heroin</t>
  </si>
  <si>
    <t>Acute intoxication due to the combined effects of fentanyl, heroin, cocaine, amphetamine, and diazepam</t>
  </si>
  <si>
    <t>Acquaintance</t>
  </si>
  <si>
    <t>Acute intoxication due to the combined effects of fentanyl, xylazine, and phencyclidine</t>
  </si>
  <si>
    <t>Acute Intoxication the Combined Effects of Ethanol, Chlordiazepoxide, Fentanyl and Heroin</t>
  </si>
  <si>
    <t>ACUTE COMBINED COCAINE, FENTANYL AND ACETYL FENTANYL TOXICITIES WITH ALPRAZOLAM AND PAROXETINE USE</t>
  </si>
  <si>
    <t>Acute intoxication due to the combined effects of heroin, Oxycodone and Diazepam</t>
  </si>
  <si>
    <t>Complications of Acute and Chronic Substance Abuse (Methadone)</t>
  </si>
  <si>
    <t>Acute Intoxication Due to the Combined Effects of Ethanol, Fentanyl and Acetyl Fentanyl</t>
  </si>
  <si>
    <t>Acute Intoxication due to the Combined Effects of Fentanyl, Acetyl Fentanyl and Mitragynine</t>
  </si>
  <si>
    <t>Acute intoxication due to the combined effects of Fentanyl, methamphetamine, and ethanol</t>
  </si>
  <si>
    <t>ingested medications with ethanol</t>
  </si>
  <si>
    <t>Acute intoxication due to the combined effects of ethanol and benzodiazepines</t>
  </si>
  <si>
    <t>Combined Effects of Ethanol and Oxycodone</t>
  </si>
  <si>
    <t>Acute intoxication from the combined effects of heroin, Zolpidem and Nordiazepam</t>
  </si>
  <si>
    <t>Used Multiple Medications/Substances</t>
  </si>
  <si>
    <t>Acute Combined Alcohol, Diazepam, Fentanyl and Phencyclidine Intoxication</t>
  </si>
  <si>
    <t>Acute Fentanyl And Mitragynine Intoxication</t>
  </si>
  <si>
    <t>The Combined Effects of Fentanyl, Heroin and Hydromorphone</t>
  </si>
  <si>
    <t>ACUTE INTOXICATION DUE TO THE COMBINED EFFECTS OF DIPHENHYDRAMINE AND METHADONE</t>
  </si>
  <si>
    <t>Multidrug Toxicity Including Fentanyl, Heroin, Hydroxyzine, Fluoxetine, and Risperidone</t>
  </si>
  <si>
    <t>Acute Intoxication the Combined Effects of Cocaine, Fentanyl, Buprenorphine, and Heroin</t>
  </si>
  <si>
    <t>Acute Intoxication From the Combined Effects of Tramadol, Quetiapine, and Clonazepam</t>
  </si>
  <si>
    <t>Acute Intoxication From the Combined Effects of Fentanyl, Heroin, Methadone, Diphenhydramine, Venlafaxine, Mirtazapine, and Escitalopram</t>
  </si>
  <si>
    <t>Multidrug Toxicity Including Fentanyl, Xylazine, Morphine, Oxycodone, Alprazolam, And Amphetamine</t>
  </si>
  <si>
    <t>The Goodwin Hotel</t>
  </si>
  <si>
    <t>Acute Intoxication From the Combined Effects of Cocaine, Fentanyl, Clonazepam, Venlafaxine, Trazodone, Gabapentin, and Despropionyl Fentanyl (4-ANPP)</t>
  </si>
  <si>
    <t>Acute Intoxication From the Combined Effects of Fentanyl, Morphine,Methadone, Alprazolam, and Mirtazapine</t>
  </si>
  <si>
    <t>Acute intoxication due to the combined effects of heroin, Citalopram and Clonazepam</t>
  </si>
  <si>
    <t>Acute intoxication due to the combined effects of fentanyl, tramadol, and cocaine</t>
  </si>
  <si>
    <t>Acute Intoxication From The Combined Effects Of Fentanyl, Heroin, Phencyclidine, And Despropionyl Fentanyl</t>
  </si>
  <si>
    <t>Acute IntoxicationCombined Effects of Ethanol, Fentanyl, Acetyl Fentanyl, and Cocaine</t>
  </si>
  <si>
    <t>Chronic Cocaine Use</t>
  </si>
  <si>
    <t>meth benzo</t>
  </si>
  <si>
    <t>Acute Intoxication due to the Combined Effects ofAcetyl Fentanyl, Alprazolam, Ethanol, Fentanyl, and Heroin</t>
  </si>
  <si>
    <t>Acute Intoxication Combined Effects Of Xylazine, Hydroxyzine, And Fentanyl</t>
  </si>
  <si>
    <t>Acute Intoxication Due To The Combined Effects of Cocaine, Ethanol, Oxycodone and Venlafaxine</t>
  </si>
  <si>
    <t>Acute Combined Fentanyl, Oxycodone, and Diphenhydramine Toxicities</t>
  </si>
  <si>
    <t>Acute Intoxication due to the Combined Effects of Fentanyl, Heroin, Trazodone and Topiramate</t>
  </si>
  <si>
    <t>Complications of Acute Intoxication due to the Combined Effects of Fentanyl,Acetyl Fentanyl, and Clonazepam</t>
  </si>
  <si>
    <t>Acute Intoxication due to the Combined Effects ofCocaine, Fentanyl, Heroin, and Methamphetamine</t>
  </si>
  <si>
    <t>Multidrug Toxicity Including Ethanol, Fentanyl, 4-ANPP, And Heroin</t>
  </si>
  <si>
    <t>Acute Intoxication Combined Effects of Ethanol, Cocaine, Fentanyl, and Heroin</t>
  </si>
  <si>
    <t>Acute Intoxication due to the Combined Effects of Fentanyl, Acetyl Fentanyl, N-Ethyl Pentylone, and Ethanol</t>
  </si>
  <si>
    <t>Complications Following Acute Intoxication Including Fentanyl</t>
  </si>
  <si>
    <t>Acute Intoxication due to the Combined Effects of Ethanol, Lorazepam, Clonazepam, and Methadone</t>
  </si>
  <si>
    <t>Acute Intoxication Due To The Combined Effects Of Fentanyl, Heroin, Hydromorphone And Gabapentin</t>
  </si>
  <si>
    <t>Acute Intoxication Combined Effects of Butalbital, Cyclobenzaprine, Fentanyl, Amphetamine, and Oxycodone</t>
  </si>
  <si>
    <t>Acute Intoxication Combined Effects of Alprazolam, Cocaine, and Heroin</t>
  </si>
  <si>
    <t>ACUTE COCAINE, FENTANYL AND ALCOHOL TOXICITIES</t>
  </si>
  <si>
    <t>MANSFIELD CENTER</t>
  </si>
  <si>
    <t>ACUTE COCAINE, FENTANYL AND HYDROXYZINE INTOXICATION</t>
  </si>
  <si>
    <t>MANSFIELD CENTER, CT
(41.7654, -72.198431)</t>
  </si>
  <si>
    <t>Mansfield Center, CT
(41.7654, -72.198431)</t>
  </si>
  <si>
    <t>Acute And Chronic Substance Abuse (Heroin, Fentanyl, And Methadone)</t>
  </si>
  <si>
    <t>Acute Intoxication From The Combined Effects Of Fentanyl, Morphine, And 4-ANPP</t>
  </si>
  <si>
    <t>NEW BEDFORD</t>
  </si>
  <si>
    <t>Foxwoods Casino</t>
  </si>
  <si>
    <t>Intoxication due to the combined effects of Clonazepam, Alprazolam, Fentanyl, Norfentanyl, and Heroin</t>
  </si>
  <si>
    <t>GALLATIN</t>
  </si>
  <si>
    <t>SUMNER</t>
  </si>
  <si>
    <t>TN</t>
  </si>
  <si>
    <t>Acute Intoxication Combined Effects of Cocaine, Methadone, Xylazine, and Fentanyl</t>
  </si>
  <si>
    <t>GALLATIN, CT
(41.369202, -72.196899)</t>
  </si>
  <si>
    <t>Used Methadone, Cocaine</t>
  </si>
  <si>
    <t>Complications of Oxycodone and Benzodiazapine Toxicities</t>
  </si>
  <si>
    <t>Combined Effects of Nordiazepam, Fentanyl, and Heroin</t>
  </si>
  <si>
    <t>Acute Intoxication Due To The Combined Effects Of Cocaine, Fentanyl, And Phencyclidine</t>
  </si>
  <si>
    <t>Acute Intoxication the Combined Effects of Alprazolam, Fentanyl, Pseudoephedrine, and Oxycodone</t>
  </si>
  <si>
    <t>Acute IntoxicationCombined Effects of Cocaine and Heroin</t>
  </si>
  <si>
    <t>Acute Intoxication by the Combined Effects of Lorazepam, Diphenhydramine, Amphetamine, Fentanyl, and Heroin</t>
  </si>
  <si>
    <t>Natural</t>
  </si>
  <si>
    <t>Acute intoxication due to the combined effects of fentanyl, xylazine, gabapentin, paroxetine, diphenhydramine, hydroxyzine, and alcohol</t>
  </si>
  <si>
    <t>Acute Intoxication due to the Combined Effects of Alprazolam, Fentanyl, and Tramadol</t>
  </si>
  <si>
    <t>Acute Intoxication by the Combined Effects of Ethanol, Phencyclidine, Xylazine, and Fentanyl</t>
  </si>
  <si>
    <t>Acute Intoxication Due To The Combined Effects Of Fentanyl, Heroin, Cocaine And Alcohol</t>
  </si>
  <si>
    <t>Acute intoxication due to the combined effects of                                              Fentanyl, heroin and lorazepam</t>
  </si>
  <si>
    <t>Acute Intoxication Due to the Combined Effects of Fentanyl, Acetyl Fentanyl, Heroin, and Cocaine</t>
  </si>
  <si>
    <t>Acute Intoxication The Combined Effects of Fentanyl, Cocaine, Heroin, Oxycodone, and Hydromorphone</t>
  </si>
  <si>
    <t>ALCOHOL MEDICATION ABUSE</t>
  </si>
  <si>
    <t>ACUTE COMBINED OXYCODONE, ALCOHOL, HYDROXYZINE AND CYCLOBENZAPRINE TOXICITIES</t>
  </si>
  <si>
    <t>Acute Intoxication From the Combined Effects of Opioids and Alcohol</t>
  </si>
  <si>
    <t>Acute Combined Oxycodone, Oxymorphone, Carisoprodol,, Meprobamate, Diazepam, Nordiazepam and Trazodone Toxicities</t>
  </si>
  <si>
    <t>Acute Intoxication (Opioids)</t>
  </si>
  <si>
    <t>Acute Intoxication By The Combined Effects Of Fentanyl, Clonazepam, And Amphetamine</t>
  </si>
  <si>
    <t>Multidrug Toxicity Including Fentanyl, Oxycodone, Diphenhydramine, Topiramate, O-Desmethylvenlafaxine, Amitriptyline, Alprazolam, And Carisoprodol</t>
  </si>
  <si>
    <t>Milford Inn</t>
  </si>
  <si>
    <t>ACUTE HEROIN AND FENTANYL TOXICITIES, AMPHETAMINE, MIRTAZAPINE, ALPRAZOLAM USE</t>
  </si>
  <si>
    <t>Multidrug Toxcity Including Heroin, Fentanyl, and Alprazolam</t>
  </si>
  <si>
    <t>Methadone Use</t>
  </si>
  <si>
    <t>Acute Intoxication Combined Effects of Oxazepam, Temazepam, Clonazepam, and Fentanyl</t>
  </si>
  <si>
    <t>BRYAM</t>
  </si>
  <si>
    <t>Acute intoxication due to the combined effects of fentanyl, methadone, and alprazolam</t>
  </si>
  <si>
    <t>BRYAM, CT
(41.00455, -73.650186)</t>
  </si>
  <si>
    <t>Complications of Multidrug Toxicity Including Fentanyl, Acetyl Fentanyl, Morphine, Clonazepam, Venlafaxine, and Aripiprazole</t>
  </si>
  <si>
    <t>Acute Intoxication By The Combined Effects Of Fentanyl, Heroin, Methadone, Alprazolam, Lorazepam And Alcohol.</t>
  </si>
  <si>
    <t>Chronic Alcoholism With End Stage Liver Disease.</t>
  </si>
  <si>
    <t>ACUTE COMBINED FENTANYL AND HEROIN TOXICITIES</t>
  </si>
  <si>
    <t>Best Western Motel</t>
  </si>
  <si>
    <t>ACUTE COCAINE AND PARA-FLUOROBUTYRYL FENTANYL / FIBF TOXICITIES</t>
  </si>
  <si>
    <t>Bantam, CT
(41.722304, -73.248129)</t>
  </si>
  <si>
    <t>Acute Intoxication Due To The Combined Effects Of Cocaine, Fentanyl, Sertraline, And Alcohol</t>
  </si>
  <si>
    <t>Fentanyl and Heroin Intoxication</t>
  </si>
  <si>
    <t>Acute Intoxication From the Combined Effects of Cocaine, Fentanyl, Acetyl Fentanyl, Xylazine, Norbuprenorphine, 7-Amino Clonazepam, and Fluoxetine</t>
  </si>
  <si>
    <t>Multidrug Toxicity Including Ethanol, Fentanyl, and Trazodone</t>
  </si>
  <si>
    <t>Acute Intoxication due to the Combined Effects of Clonazepam and Methadone</t>
  </si>
  <si>
    <t>Acute Intoxication due to the Combined Effects of Fentanyl, Alcohol and Oxycodone</t>
  </si>
  <si>
    <t>Acute Heroin, Hydromorphone and Pharmaceutical Fentanyl Intoxication with Pneumonia</t>
  </si>
  <si>
    <t>Acute Intoxication Combined Effects of Clonazepam, Methadone, Zolpidem, Fluoxetine, Cyclobenzaprine, and Amphetamine</t>
  </si>
  <si>
    <t>Acute Intoxication by the Combined Effects of Fluoxetine, Trazadone, and Fentanyl</t>
  </si>
  <si>
    <t>Acute Intoxication From the Combined Effects of Fentanyl, Xylazine, Carbamazapine, Gabapentin, Escitalopram, Alcohol, Despropionyl Fentanyl (4-ANPP), and Metoprolol</t>
  </si>
  <si>
    <t>Cocaine and Oxycodone Toxicity</t>
  </si>
  <si>
    <t>Multidrug Toxicity Including Fentanyl, Acetyl Fentanyl, 4-ANPP, Xylazine, Hydroxyzine, Phentermine, Alprazolam, And Clonazepam</t>
  </si>
  <si>
    <t>Acute Intoxication From the Combined Effects of Fentanyl, Heroin, Diphenhydramine, Dextro/Levo Methorphan, Alprazolam, Amphetamine, and 4-ANPP</t>
  </si>
  <si>
    <t>ACUTE COMBINED METHADONE, QUETIAPINE, AMITRIPTYLINE AND CLONAZEPAM TOXICITIES</t>
  </si>
  <si>
    <t>Acute intoxication due to the combined effects of cocaine, ethanol, and gabapentin</t>
  </si>
  <si>
    <t>Terminal aspiration of food bolus</t>
  </si>
  <si>
    <t>Acute Intoxication Due to the Combined Effects of Ethanol, Tramadol and Amitriptyline</t>
  </si>
  <si>
    <t>Rodeway Inn &amp; Suites</t>
  </si>
  <si>
    <t>Acute Intoxication by the Combined Effects of Fentanyl, Acetyl Fentanyl, and Cocaine</t>
  </si>
  <si>
    <t>Combined Effects of Lorazepam, Clonazepam, Tramadol, Verapamil, Cyclobenzaprine, and Amphetamine</t>
  </si>
  <si>
    <t>Acute Intoxication due to the Combined Effects of Fentanyl, Cocaine, Clonazepam and Gabapentin</t>
  </si>
  <si>
    <t>Acute Intoxication From the Combined Effects of Fentanyl, U-44700 (Synthetic Opioid), and Heroin</t>
  </si>
  <si>
    <t>Intoxication due to the combined effects of Cocaine, Fentanyl, and Heroin</t>
  </si>
  <si>
    <t>Acute Intoxication due to the Combined Effects of Diphenhydramine and Fentanyl</t>
  </si>
  <si>
    <t>Acute Intoxication From The Combined Effects Of Fentanyl, Alprazolam, And 4-ANPP</t>
  </si>
  <si>
    <t>Acute intoxication due to the combined effects of fentanyl, cocaine, amphetamine, xylazine, and alprazolam</t>
  </si>
  <si>
    <t>Multidrug Toxicity Including Cocaine, Fentanyl, and Oxycodone</t>
  </si>
  <si>
    <t>Acute Intoxication From the Combined Effects of Heroin, Fentanyl, Acetyl Fentanyl, Alcohol, and Alprazolam</t>
  </si>
  <si>
    <t>SUMAS</t>
  </si>
  <si>
    <t>WHATCOM</t>
  </si>
  <si>
    <t>Acute Intoxication by the Combined Effects of Fentanyl, Hydrocodone and Alcohol</t>
  </si>
  <si>
    <t>Acute Intoxication Combined Effects of Clonazepam, Cocaine, Sertraline, Fentanyl, Oxycodone, and Heroin</t>
  </si>
  <si>
    <t>Farmington Inn</t>
  </si>
  <si>
    <t>Acute Intoxication Combined Effects Of Ethanol, Fentanyl, And Oxycodone</t>
  </si>
  <si>
    <t>Used prescription and over-the-counter drugs</t>
  </si>
  <si>
    <t>Acute intoxication due to the combined effects of oxycodone, cyclobenzaprine, doxepin, diphenhydramine, meprobamate, and hydroxyzine</t>
  </si>
  <si>
    <t>COMBINED FENTANYL, COCAINE AND ALCOHOL TOXICITIES</t>
  </si>
  <si>
    <t>Multidrug Toxicity Including Ethanol, Fentanyl, 4-ANPP, and Xylazine</t>
  </si>
  <si>
    <t>Intoxication due to the Combined Effects of Heroin, Alprazolam, and 3,4-Methylenedioxymethamphetamine (MDMA)</t>
  </si>
  <si>
    <t>Acute And Chronic Substance Use (Cocaine, Opioids, Benzodiazepines, And Alcohol)</t>
  </si>
  <si>
    <t>Stafford Spgs, CT
(41.953931, -72.302901)</t>
  </si>
  <si>
    <t>Acute Intoxication due to the Combined Effects of Fentanyl, Zolpidem and Diphenhydramine</t>
  </si>
  <si>
    <t>Acute Intoxication From the Combined Effects of Fentanyl, Heroin, and Cyclobenzaprine</t>
  </si>
  <si>
    <t>Acute Intoxication From the Combined Effects of Morphine, Methadone, and alcohol</t>
  </si>
  <si>
    <t>Combined Acute Heroin and Alcohol Toxicities</t>
  </si>
  <si>
    <t>Complications Following Acute Intoxication Due To The Combined Effects Fentanyl And Cocaine</t>
  </si>
  <si>
    <t>CIOPD</t>
  </si>
  <si>
    <t>Intoxication due to the combined effects of Diazepam, Cocaine, and Heroin</t>
  </si>
  <si>
    <t>Acute Intoxication From The Combined Effects Of Fentanyl And Morphine</t>
  </si>
  <si>
    <t>ACUTE HEROIN AND FENTANYL TOXICITIES, ASSOCIATED RESPIRADONE, BENZODIAZEPINE AND LAMOTRIGINE USE</t>
  </si>
  <si>
    <t>Intoxication due to the Combined Effects of Sertraline, Trazodone, and Heroin</t>
  </si>
  <si>
    <t>Church Steps</t>
  </si>
  <si>
    <t>Acute Intoxication From the Combined Effects of Fentanyl, Cyclobenzaprine, Trazodone, Fluoxetine, and Despropionyl Fentanyl (4-ANPP)</t>
  </si>
  <si>
    <t>Subarachnoid And Intraparenchymal Cerebral Hemorrhage Ruptured Cerebral Artery Aneurysm Complicating Acute Intoxication Including Cocaine, Fentanyl, And Opiate(S)</t>
  </si>
  <si>
    <t>Acute intoxication by the combined effects of fentanyl, cocaine, xylazine, and ethanol</t>
  </si>
  <si>
    <t>Acute Intoxication from the Combined Effects of Cocaine and Alcohol</t>
  </si>
  <si>
    <t>Acute Intoxication From the Combined Effects of Methadone, Diazepam, Clonazepam, and Sertraline</t>
  </si>
  <si>
    <t>Acute Intoxication Combined Effects of Clonazepam, Alprazolam, Hydroxyzine, Fentanyl, and Heroin</t>
  </si>
  <si>
    <t>Acute Intoxication by the Combined Effects of Cocaine, Olanzapine, Topiramate, Hydroxyzine, Fentanyl, and Heroin</t>
  </si>
  <si>
    <t>Acute Intoxication Combined Effects of Diazepam, Lorazepam, Cocaine, Haloperidol, Olanzapine, Sertraline, Zolpidem, Resperidone, Fentanyl, and Oxycodone</t>
  </si>
  <si>
    <t>Acute Intoxication Combined Effects of Ethanol, Clonazepam, Cocaine, Xylazine, Fentanyl, and Heroin</t>
  </si>
  <si>
    <t>Acute Intoxication by the Combined Effects of Fentanyl, Methadone, and Clonazepam</t>
  </si>
  <si>
    <t>Took alcohol and medications</t>
  </si>
  <si>
    <t>Acute Intoxication Due To The Combined Effects Of Ethanol, Clonazepam, And Diphenhydramine</t>
  </si>
  <si>
    <t>MORRISTON</t>
  </si>
  <si>
    <t>LEVY</t>
  </si>
  <si>
    <t>Acute Intoxication From the Combined Effects of Cocaine, Heroin, Fentanyl, Xylazine, para-Fluorofentanyl, Alprazolam, and Despropionyl Fentanyl (4-ANPP)</t>
  </si>
  <si>
    <t>Acute Ethanol And Methadone Intoxication</t>
  </si>
  <si>
    <t>Acute ethanol and heroin intox</t>
  </si>
  <si>
    <t>Acute Intoxication From The Combined Effects of Cocaine, Heroin, Fentanyl and Hydroxyzine</t>
  </si>
  <si>
    <t>Acute intoxication due to the combined effects of fentanyl, alprazolam, and hydroxyzine</t>
  </si>
  <si>
    <t>Acute intoxication due to the combined effects of fentanyl, acetyl fentanyl, oxycodone, oxymorphone, diazepam, and alprazolam</t>
  </si>
  <si>
    <t>Acute Intoxication From The Combined Effects Of Fentanyl, Morphine, Buprenorphine, Alcohol, Tramadol, Alprazolam, Gabapentin, Fluoxetine, And 4-ANPP</t>
  </si>
  <si>
    <t>Intoxication due to the Combined Effects of Alcohol, Topiramate, and Venlafaxine</t>
  </si>
  <si>
    <t>TOPIRAMATE</t>
  </si>
  <si>
    <t>Acute Intoxication By The Combined Effects of Fentanyl, Acetyl Fentanyl and Citalopram</t>
  </si>
  <si>
    <t>Inhalation, Ingestion</t>
  </si>
  <si>
    <t>Heroin, Cocaine, Alcohol, and Diazepam Intoxication</t>
  </si>
  <si>
    <t>ACUTE FENTANYL, ACETYL FENTANYL, HEROIN AND COCAINE TOXICITIES COMBINED WITH ALPRAZOLAM AND OXYCODONE</t>
  </si>
  <si>
    <t>Acute Heroin and Cocaine Toxicities, Associated Alprazolam Use</t>
  </si>
  <si>
    <t>Complications Of Multidrug Toxicity Including Ethanol, Fentanyl, And 4-ANPP</t>
  </si>
  <si>
    <t>Recent Cocaine Use, Recent Novel Coronavirus (Covid-19) Infection</t>
  </si>
  <si>
    <t>Acute Intoxication by the Combined Effects Of Fentanyl, Alcohol, Clonazepam and Diphenhydramine</t>
  </si>
  <si>
    <t>Complications of Cocaine and Opioid Intoxication</t>
  </si>
  <si>
    <t>Acute Intoxication By The Combined Effects Of Methadone, Diazepam, Lorazepam, Clonazepam, Venlafaxine, Gabapentin, And Hydroxyzine</t>
  </si>
  <si>
    <t>Hypertensive Cardiovascular Disease; Diabetes Mellitus</t>
  </si>
  <si>
    <t>Recent cocaine use, atherosclerotic cardiovascular disease</t>
  </si>
  <si>
    <t>Acute intoxication due to the combined effects of morphine, ethanol, and alprazolam</t>
  </si>
  <si>
    <t>mORPHINE</t>
  </si>
  <si>
    <t>Acute Fentanyl and Heroin Intoxication with recent cocaine use</t>
  </si>
  <si>
    <t>Acute intoxication due to the combined effects of Alprazolam and morphine</t>
  </si>
  <si>
    <t>Complications Of Acute And Chronic Substance Abuse (Ethanol, Alprazolam, Methadone, Heroin, And Fentanyl)</t>
  </si>
  <si>
    <t>Complications Of Acute And Chronic Substance Use (Cocaine And Opioids)</t>
  </si>
  <si>
    <t>WILMINGTON</t>
  </si>
  <si>
    <t>NEW HANOVER</t>
  </si>
  <si>
    <t>WILMINGTON, CT
(41.711724, -72.211975)</t>
  </si>
  <si>
    <t>Acute Intoxication from the Combined Effects of Oxycodone, Oxymorphone, Zolpidem, Doxylamine, Dextromethorphan, and 7-Amino Clonazepam</t>
  </si>
  <si>
    <t>Combined Acute Oxycodone, Hydrocodone, Mirtazapine and Paroxetine Toxicities</t>
  </si>
  <si>
    <t>WELLESLEY</t>
  </si>
  <si>
    <t>New Stratford Motor Inn</t>
  </si>
  <si>
    <t>Acute Intoxication from the Combined Effects of Cocaine, Heroin, Fentanyl and Alcohol</t>
  </si>
  <si>
    <t>Acute Intoxication By The Combined Effects Of Ethanol, Gabapentin, And Oxycodone</t>
  </si>
  <si>
    <t>USED FENTANYL AND ALCOHOL</t>
  </si>
  <si>
    <t>COMPLICATIONS OF ACUTE FENTANYL AND ALCOHOL TOXICITIES</t>
  </si>
  <si>
    <t>Acute Intoxication Due To The Combined Effects Of Furanyl Fentanyl, U-47700, And Tramadol</t>
  </si>
  <si>
    <t>U47700</t>
  </si>
  <si>
    <t>Multidrug Toxicity Including Ethanol, Topiramate, Doxepin, Olanzapine, Temazepam, Alprazolam, and Amphetamine</t>
  </si>
  <si>
    <t>Acute Intoxication COCAINE, FENTANYL, AND HEROIN</t>
  </si>
  <si>
    <t>KNOXVILLE</t>
  </si>
  <si>
    <t>Acute Intoxication due to the combined effects of Cocaine, Methadone, and Fentanyl</t>
  </si>
  <si>
    <t>Acute Intoxication due to the Combined Effects of Fentanyl, Xylazine, Alprazolam, Hydroxyzine and Gabapentin</t>
  </si>
  <si>
    <t>Acute Intoxication Combined Effects Of Clobazam, Lamotrigine, Zonisamide, And Fentanyl</t>
  </si>
  <si>
    <t>CHELSEA</t>
  </si>
  <si>
    <t>Acute Fentanyl, Heroin and Methamphetamine Intoxication While Using Alcohol</t>
  </si>
  <si>
    <t>Acute Intoxication From the Combined Effects of Fentanyl and Bupropion</t>
  </si>
  <si>
    <t>Acute intoxication due to the combined effects of fentanyl, methadone, and citalopram</t>
  </si>
  <si>
    <t>ACUTE INTOXICATION DUE TO THE COMBINED EFFECTS OF FENTANYL, ACETYL FENTANYL, HEROIN, ALPRAZOLAM AND TRAZODONE</t>
  </si>
  <si>
    <t>Acute Fentanyl, Acetyl Fentanyl, Heroin and Alcohol Intoxication While Using Lorazepam</t>
  </si>
  <si>
    <t>Skin Absorption/Inhalation</t>
  </si>
  <si>
    <t>Acute Intoxication From the Combined Effects of Cocaine, Fentanyl, Diphenhydramine, and 4-ANPP</t>
  </si>
  <si>
    <t>Intoxication due to the combined effects of Cocaine, Citalopram, and Heroin</t>
  </si>
  <si>
    <t>Acute Intoxication Combined Effects Of Ethanol, Zolpidem, Gabapentin, Hydroxyzine, Fentanyl, And Mitragynine</t>
  </si>
  <si>
    <t>Acute Intoxication due to the Combined Effects of Ethanol, Alprazolam, and Zolpidem</t>
  </si>
  <si>
    <t>Acute Intoxication from the Combined Effects of Heroin, Cocaine, Cyclobenzaprine, Hydroxyzine</t>
  </si>
  <si>
    <t>Hypertensive and atherosclerotic cardiovascular disease, Diabetes</t>
  </si>
  <si>
    <t>Acute Methamphetamine Intoxication with Cardiac Hypertrophy</t>
  </si>
  <si>
    <t>Multidrug Toxicity Including Ethanol, Fentanyl, and Morphine</t>
  </si>
  <si>
    <t>Multidrug Toxicity Including Cocaine, Heroin, Fentanyl, And Hydroxyzine</t>
  </si>
  <si>
    <t>Acute Intoxication due to the Combined Effects of Fentanyl, Alprazolam, Clonazepam and Hydroxyzine</t>
  </si>
  <si>
    <t>Multidrug Toxicity Including Fentanyl, Acetyl Fentanyl, 4-ANPP, And Morphine</t>
  </si>
  <si>
    <t>Consumed ethanol and prescription medication</t>
  </si>
  <si>
    <t>Acute Intoxication due to the Combined Effects of Heroin, Methadone, and Ethanol</t>
  </si>
  <si>
    <t>ACUTE INTOXICATION DUE TO THE COMBINED EFFECTS OF FENTANYL, AMITRIPTYLINE AND ETHANOL</t>
  </si>
  <si>
    <t>Acute Intoxication by the Combined Effects of Cocaine, Bupropion, and Citalopram</t>
  </si>
  <si>
    <t>Multidrug Toxicity Including Ethanol, Cocaine, Cocaethylene, Heroin, Fentanyl, 4-ANPP, And Sertraline</t>
  </si>
  <si>
    <t>Intoxication due to the combined effects of Clonazepam, Cocaine, Venlafaxine, and Fentanyl</t>
  </si>
  <si>
    <t>EASTHAVEN</t>
  </si>
  <si>
    <t>Acute fentanyl, heroin, cocaine, and benzodiazepines</t>
  </si>
  <si>
    <t>EASTHAVEN, CT
(41.277971, -72.871954)</t>
  </si>
  <si>
    <t>WILLISTON PARK</t>
  </si>
  <si>
    <t>Devon Motel</t>
  </si>
  <si>
    <t>Acute Intoxication due to the Combined Effects of Cocaine, Heroin, Benzodiazepines and Ethanol</t>
  </si>
  <si>
    <t>WILLISTON PARK, CT
(41.601588, -72.986414)</t>
  </si>
  <si>
    <t>Acute Intoxication due to the Combined Effects of Heroin,Cocaine, Clonazepam, and Methylphenidate</t>
  </si>
  <si>
    <t>Acute Intoxication By The Combined Effects Of Fentanyl, Methadone, And Gabapentin</t>
  </si>
  <si>
    <t>Acute Cocaine And Buprenorphine Intoxication</t>
  </si>
  <si>
    <t>Acute Intoxication Combined Effects of Topiramate, Gabapentin, Amphetamine, and Fentanyl</t>
  </si>
  <si>
    <t>Acute Intoxication Combined Effects Of Lorazepam, Cocaine, Xylazine, Diphenhydramine, And Fentanyl</t>
  </si>
  <si>
    <t>Detox Housing</t>
  </si>
  <si>
    <t>Acute Intoxication by the Combined Effects of Fentanyl, Cocaine, Buprenorphine, Oxycodone, and Alcohol</t>
  </si>
  <si>
    <t>HASTINGS-ON-HUDSON</t>
  </si>
  <si>
    <t>Bathing in Hot Tub While Intoxicated</t>
  </si>
  <si>
    <t>Drowning Complicating Acute Intoxication From the Combined Effects of Hydrocodone, Diphenhydramine, and Alcohol</t>
  </si>
  <si>
    <t>HASTINGS-ON-HUDSON, CT
(41.419998, -73.454201)</t>
  </si>
  <si>
    <t>Multidrug Toxicity Including Fentanyl, 4-ANPP, Xylazine, And Tramadol</t>
  </si>
  <si>
    <t>Acute Intoxication Combined Effects of Ethanol, Resperidone, and Fentanyl</t>
  </si>
  <si>
    <t>Inhalation of Aerosol Dusting Spray</t>
  </si>
  <si>
    <t>Acute Intoxication From the Combined Effects of Fentanyl, Heroin, and 7-Amino Clonazepam</t>
  </si>
  <si>
    <t>Acute intox heroin, ethanol, fentanyl, lorazepam</t>
  </si>
  <si>
    <t>Acute Intoxication by the Combined Effects of Fentanyl, Cocaine, Mitragynine, and Clonazepam</t>
  </si>
  <si>
    <t>Acute intoxication due to Furanyl Fentanyl and U47700 (Synthetic Opioid)</t>
  </si>
  <si>
    <t>Acute intoxication due to the combined effects of cocaine, heroin, Alprazolam and ethanol</t>
  </si>
  <si>
    <t>Acute Intoxication due to the Combined Effects of Fentanyl,Cocaine, Amphetamine, and Alprazolam</t>
  </si>
  <si>
    <t>Injection/Inhalation</t>
  </si>
  <si>
    <t>Honey Spot</t>
  </si>
  <si>
    <t>Acute Intoxication due to the Combined Effects of Alcohol, Lorazepam and Quetiapine</t>
  </si>
  <si>
    <t>Acute Intoxication Due To The Combined Effects Of Tramadol And Codeine</t>
  </si>
  <si>
    <t>Acute Asthma Attack and Acute Heroin Toxicity, Buprenorphine Use</t>
  </si>
  <si>
    <t>Compications of Intoxication From Multiple Drugs Including Methadone and clonazepam</t>
  </si>
  <si>
    <t>Intoxication due to the combined effects of Nordiazepam, Clonazepam, Alprazolam, Cocaine, and Heroin</t>
  </si>
  <si>
    <t>Acute Intoxication From the Combined Effects of Fentanyl and Diphenhydramine</t>
  </si>
  <si>
    <t>Acute Intoxication Combined Effects of Zolpidem and Fentanyl</t>
  </si>
  <si>
    <t>Work</t>
  </si>
  <si>
    <t>Acute Intoxication From The Combined Effects Of Methadone, Clonazepam, Cyclobenzaprine, Hydroxyzine, Trazodone, Gabapentin, And Citalopram With Recent Cocaine Use</t>
  </si>
  <si>
    <t>Acute intoxication due to the combined effects of Fentanyl, Heroin, and Ethanol</t>
  </si>
  <si>
    <t>Multidrug Toxicity Including Ethanol, Sertraline, and Gabapentin</t>
  </si>
  <si>
    <t>Acute intoxication due to the combined effects of fentanyl, cocaine, methadone, xylazine, and diazepam</t>
  </si>
  <si>
    <t>Acute Intoxication by the Combined Effects of Diazepam, Nordiazepam, Oxazepam, Temazepam, Gabapentin, Fluoxetine, Promethazine, Pseudoephedrine, Loperamide, Codeine and Morphine</t>
  </si>
  <si>
    <t>Decedent's Home</t>
  </si>
  <si>
    <t>Acute intoxication due to the combined effects of fentanyl, promethazine, mitragynine, and lamotrigine</t>
  </si>
  <si>
    <t>Complications of Acute Multi-Drug Intoxication (Cocaine, Opiates, Phencyclidine, Alcohol)</t>
  </si>
  <si>
    <t>Acute intoxication due to the combined effects of methadone, clonazepam, and ethanol</t>
  </si>
  <si>
    <t>Acute Intoxication Combined Effects of Quetiapine, Tramadol, Xylazine, Clonidine, Fentanyl, and Heroin</t>
  </si>
  <si>
    <t>Acute Intoxication by the Combined Effects of Fentanyl, Para-Fluorofentanyl, Cocaine, Lorazepam, Temazepam, Diazepam, Nordiazepam, (continued) Gabapentin, and Diphenhydramine</t>
  </si>
  <si>
    <t>Acute intoxication due to the combined effects of cocaine, ethanol, and oxycodone</t>
  </si>
  <si>
    <t>Street/Highway</t>
  </si>
  <si>
    <t>Acute Intoxication due to the Combined Effects of Ethanol, Cocaine, Fentanyl, and Morphine</t>
  </si>
  <si>
    <t>Acute Intoxication by the Combined Effects of Heroin, Alcohol, and Hydroxyzine</t>
  </si>
  <si>
    <t>Acute Clozapine Intoxication</t>
  </si>
  <si>
    <t>Clozapine</t>
  </si>
  <si>
    <t>Acute Intoxication by the Combined Effects of Morphine, Hydrocodone, Tramadol, Lorazepam, and Gabapentin</t>
  </si>
  <si>
    <t>Acute Intoxication due to Fentanyl, Acetyl Fentanyl, Heroin, Gabapentin, and Aripiprazole</t>
  </si>
  <si>
    <t>Acute Intoxication by the Combined Effects of Fentanyl, Xylazine, Cocaine, Clonazepam, and Diphenhydramine</t>
  </si>
  <si>
    <t>Complications of Acute Drug Intoxication, Including Oxycodone</t>
  </si>
  <si>
    <t>Acute intoxication due to the combined effects of methadone, morphine, oxycodone, and gabapentin</t>
  </si>
  <si>
    <t>Elm Motel</t>
  </si>
  <si>
    <t>Acute Intoxication Combined Effects of Para-Fluorofentanyl, Xylazine, Trazodone, Citalopram/Escitalopram, and Fentanyl</t>
  </si>
  <si>
    <t>Puerto Rican</t>
  </si>
  <si>
    <t>Acute intoxication by the combined effects of fentanyl, cocaine and doxepin.</t>
  </si>
  <si>
    <t>Methadone and Gabapentin Toxicity</t>
  </si>
  <si>
    <t>Acute Duloxetine and Mitragynine Intoxication</t>
  </si>
  <si>
    <t>Acute Intoxication by the Combined Effects of Cocaine, Oxycodone, Tramadol, Diphenhydramine, and Alprazolam</t>
  </si>
  <si>
    <t>Acute intoxication due to the combined effects of cocaine, phencyclidine, and eutylone</t>
  </si>
  <si>
    <t>Acute intoxication due to the combined effects of fentanyl, diazepam, clonazepam, alprazolam, bupropion, and escitalopram</t>
  </si>
  <si>
    <t>Residential Institution</t>
  </si>
  <si>
    <t>Acute Intoxication by the Combined Effects of Fentanyl, Gabapentin, Methylphenidate, Fluoxetine, and Aripiprazole</t>
  </si>
  <si>
    <t>Acute Intoxication by the Combined Effects of Oxycodone, Oxymorphone, and Alprazolam</t>
  </si>
  <si>
    <t>Acute Coronary Artery Thrombosis Atherosclerotic and Hypertensive Cardiovascular Disease</t>
  </si>
  <si>
    <t>Acute intoxication due to the combined effects of methadone, alprazolam, and alcohol</t>
  </si>
  <si>
    <t>VALHALLA</t>
  </si>
  <si>
    <t>Acute Intoxication Combined Effects of Lorazepam, Cocaine, Methylphenidate, Quetiapine, Aripiprazole, Methamphetamine, and Fentanyl</t>
  </si>
  <si>
    <t>Acute Intoxication due to the Combined Effects of Fentanyl, Cocaine, Xylazine and Citalopram/Escitalopram</t>
  </si>
  <si>
    <t>Acute Intoxication Combined Effects of Alprazolam, Methadone, Lamotrigine, Gabapentin, and Amphetamine</t>
  </si>
  <si>
    <t>Acute fentanyl intoxication.</t>
  </si>
  <si>
    <t>Recent cocaine use.</t>
  </si>
  <si>
    <t>Acute Intoxication by the Combined Effects of Fentanyl, Xylazine, Cocaine, Oxycocone, Amphetamine, Trazodone, and Duloxetine</t>
  </si>
  <si>
    <t>Acute intoxication due to the combined effects of gabapentin, methadone, clonazepam, sertraline, and alcohol</t>
  </si>
  <si>
    <t>Acute Intoxication due to the Combined Effects of Fentanyl, Cocaine, Tramadol and Methocarbamol</t>
  </si>
  <si>
    <t>In vehicle in Parking lot</t>
  </si>
  <si>
    <t>Acute cocaine and amphetamine intoxication</t>
  </si>
  <si>
    <t>Acute Intoxication Combined Effects of Tramadol, Trazodone, Tadalafil, Hydroxyzine, and Oxycodone</t>
  </si>
  <si>
    <t>Acute Intoxication Combined Effects of Ethanol, Cocaine, and Chlordiazepoxide</t>
  </si>
  <si>
    <t>Used substances including medication prescribed to another</t>
  </si>
  <si>
    <t>Acute intoxication due to the combined effects of methadone, gabapentin, and hydroxyzine</t>
  </si>
  <si>
    <t>Novel coronavirus (COVID-19) respiratory infection</t>
  </si>
  <si>
    <t>Acute intoxication due to the combined effects of fentanyl, para-fluorofentanyl, cocaine, alprazolam, and clonazepam</t>
  </si>
  <si>
    <t>Elite Inn</t>
  </si>
  <si>
    <t>Hemopericardium Ruptured ascending aortic dissection Hypertensive and atherosclerotic cardiovascular disease</t>
  </si>
  <si>
    <t>Acute Intoxication by the Combined Effects of Methadone and Ethanol</t>
  </si>
  <si>
    <t>Acute Intoxication Combined Effects of Ethanol, Clonazepam, Alprazolam, Methadone, and Diphenhydramine</t>
  </si>
  <si>
    <t>Complications of acute and chronic substance use (cocaine and opioids)</t>
  </si>
  <si>
    <t>Aortic Dissection due to Recent Cocaine Use</t>
  </si>
  <si>
    <t>Acute intoxication the combined effects of flualprazolam and flubromazolam</t>
  </si>
  <si>
    <t>Multidrug Toxicity Including Xylazine, Fentanyl, 4-ANPP, Doxylamine, and Dextromethorphan</t>
  </si>
  <si>
    <t>Recent Cocaine Use, Chronic Substance Abuse</t>
  </si>
  <si>
    <t>Acute and chronic alcohol use disorder</t>
  </si>
  <si>
    <t>Acute intoxication the combined effects of ethanol and diphenhydramine</t>
  </si>
  <si>
    <t>Acute intoxication due to the combined effects of fentanyl, cocaine, ethanol, and phenobarbital</t>
  </si>
  <si>
    <t>Acute intoxication due to the combined effects of methadone, alprazolam, and gabapentin</t>
  </si>
  <si>
    <t>Acute Intoxication due to the Combined Effects of Cocaine, Alprazolam, Clomipramine and Nortriptyline</t>
  </si>
  <si>
    <t>Ingestion of pills and ethanol</t>
  </si>
  <si>
    <t>Acute intoxication the combined effects of oxycodone and ethanol</t>
  </si>
  <si>
    <t>Acute Cocaine and Methadone Intoxication</t>
  </si>
  <si>
    <t>Acute Intoxication by the Combined Effects of Ethanol and Heroin</t>
  </si>
  <si>
    <t>Hypertensive Cardiovascular Disease; Obesity</t>
  </si>
  <si>
    <t>Acute Intoxication due to The Combined Effects of Fentanyl and Lorazepam</t>
  </si>
  <si>
    <t>Acute Intoxication Combined Effects of Phenobarbital, Diazepam, Chlordiazepoxide, Lorazepam, and Heroin</t>
  </si>
  <si>
    <t>Intracerebral Hemorrhage Hypertensive Cardiovascular Disease</t>
  </si>
  <si>
    <t>Acute intoxication due to the combined effects of fentanyl, promethazine, hydroxyzine, and alcohol</t>
  </si>
  <si>
    <t>Acute Intoxication Including Cocaine and Oxycodone</t>
  </si>
  <si>
    <t>Acute Intoxication Combined Effects of Ethanol, Cocaine, Methadone, Bupropion, Olanzapine, and Diphenhydramine</t>
  </si>
  <si>
    <t>Acute Intoxication by the Combined Effects of 7-Amino Clonazepam, Gabapentin, Diphenhydramine, Cyclobenzaprine, and Oxycodone</t>
  </si>
  <si>
    <t>Acute Intoxication Due to Fentanyl, Cocaine, Cocaethylene, and Ethanol</t>
  </si>
  <si>
    <t>Pulmonary Emphysema, Atherosclerosis, Hypertension</t>
  </si>
  <si>
    <t>ACUTE INTOXICATION DUE TO FENTANYL, COCAINE, AND ETHANOL</t>
  </si>
  <si>
    <t>Acute Intoxication Combined Effects of Dilfuoroethane, Fluoxetine, Trazodone, Cyclobenzaprine, and Morphine</t>
  </si>
  <si>
    <t>Boyfriend's residence</t>
  </si>
  <si>
    <t>Acute Intoxication Combined Effects of Flualprazolam, Cocaine, Gabapentin, Buprenorphine, and Diphenhydramine</t>
  </si>
  <si>
    <t>Acute intoxication due to the combined effects of methadone and trazodone</t>
  </si>
  <si>
    <t>Complications of Drug Toxicity Including Cocaine and Benzodiazepine</t>
  </si>
  <si>
    <t>Acute Intoxication by the Combined Effects of Methadone and Diphenhydramine</t>
  </si>
  <si>
    <t>Acute Intoxication due to the Combined Effects of Alprazolam, Cocaine, Diphenhydramine, Dextromethorphan, and Oxycodone</t>
  </si>
  <si>
    <t>Acute Intoxication Combined Effects of Ethanol, Para-Fluorofentanyl, Cocaine, and Citalopram/Escitalopram</t>
  </si>
  <si>
    <t>Relative's rear yard</t>
  </si>
  <si>
    <t>Acute intoxication due to the combined effects of para-fluorofentanyl, xylazine, and ethanol</t>
  </si>
  <si>
    <t>Acute intoxication the combined effects of fentanyl, clonazepam, venlafaxine, and ethanol</t>
  </si>
  <si>
    <t>Acute intoxication due to the combined effects of oxycodone, gabapentin, and alprazolam</t>
  </si>
  <si>
    <t>Acute Fentanyl and Xylazine Intoxication</t>
  </si>
  <si>
    <t>Complications of Intracerebral Hemorrhage Hypertensive Cerebrovascular and Cardiovascular Disease</t>
  </si>
  <si>
    <t>Complications of acute opioid intoxication</t>
  </si>
  <si>
    <t>Complications of diabetes mellitus</t>
  </si>
  <si>
    <t>WALES</t>
  </si>
  <si>
    <t>Acute Intoxication By The Combined Effects Of Ethanol, Cocaine, Fentanyl, And Heroin</t>
  </si>
  <si>
    <t>ACUTE MIXED DRUG INTOXICATION INCLUDING FENTANYL AND XYLAZINE</t>
  </si>
  <si>
    <t>Acute Intoxication From the Combined Effects of Morphine, Mitragynine, Temazepam, Lorazepam, Tadalafil, Duloxetine, Gabapentin, and Lamotrigine</t>
  </si>
  <si>
    <t>Acute Intoxication Combined Effects of Cocaine, Phencyclidine, and Gabapentin</t>
  </si>
  <si>
    <t>Acute Intoxication by the Combined Effects of Cocaine, Fentanyl, and Morphine</t>
  </si>
  <si>
    <t>THOMASATON</t>
  </si>
  <si>
    <t>Obesity; Cardiac Hypertrophy</t>
  </si>
  <si>
    <t>THOMASATON, CT
(41.674124, -73.073189)</t>
  </si>
  <si>
    <t>Acute Intoxication due to the Combined Effects of Alcohol and Diphenhydramine</t>
  </si>
  <si>
    <t>Acute Intoxication by the Combined Effects of Xylazine, Buprenorphine, and Fentanyl</t>
  </si>
  <si>
    <t>ACUTE INTOXICATION DUE TO THE COMBINED EFFECTS OF FENTANYL, COCAINE AND ETHANOL</t>
  </si>
  <si>
    <t>Took drug</t>
  </si>
  <si>
    <t>Upper gastrointestinal hemorrhage complicating chronic alcohol use with hepatic cirrhosis</t>
  </si>
  <si>
    <t>Complications of Acute Cocaine Toxicity and Chronic Substance Abuse</t>
  </si>
  <si>
    <t>Best Western Hotel</t>
  </si>
  <si>
    <t>ACUTE MIXED DRUG INTOXICATION INCLUDING FENTANYL, PARA-FLUOROFENTANYL, DESPROPIONYL FENTANYL AND XYLAZINE</t>
  </si>
  <si>
    <t>Acute Intoxication by the Combined Effects of Ethanol, Diazepam, and Mitragynine</t>
  </si>
  <si>
    <t>Acute methamphetamine intoxication</t>
  </si>
  <si>
    <t>Used prescription medications and ethanol</t>
  </si>
  <si>
    <t>Acute Intoxication by the Combined Effects of Cyclobenzaprine, Lorazepam, and Ethanol</t>
  </si>
  <si>
    <t>Acute intoxication due to the combined effects of oxycodone, gabapentin, clonazepam, quetiapine, and sertraline</t>
  </si>
  <si>
    <t>Obesity, Chronic obstructive pulmonary disease</t>
  </si>
  <si>
    <t>Complications of Acute Intoxication Including Cocaine</t>
  </si>
  <si>
    <t>Nephew's Residence</t>
  </si>
  <si>
    <t>Chronic Substance Use with Cardiomyopathy</t>
  </si>
  <si>
    <t>Hemopericardium Ruptured aortic dissection Hypertensive and atherosclerotic cardiovascular disease</t>
  </si>
  <si>
    <t>Acute cocaine use</t>
  </si>
  <si>
    <t>Sunny Side Inn</t>
  </si>
  <si>
    <t>Acute Intoxication by the Combined Effects of Ethanol, Cocaine, and Fluoxetine</t>
  </si>
  <si>
    <t>Hemopericardium Ruptured aortic dissection Hypertensive cardiovascular disease</t>
  </si>
  <si>
    <t>Acute Intoxication due to the Combined effects of Para-Fluorofentanyl, Cocaine and Alcohol</t>
  </si>
  <si>
    <t>Acute Intoxication Combined Effects of Alprazolam, Methadone, and Oxycodone</t>
  </si>
  <si>
    <t>Complications Following Acute Intoxication including Benzodiazepines</t>
  </si>
  <si>
    <t>ACUTE MORPHINE AND GABAPENTIN INTOXICATION</t>
  </si>
  <si>
    <t>HYPERTENSIVE AND ATHEROSCLEROTIC CARDIOVASCULAR DISEASE, COPD</t>
  </si>
  <si>
    <t>Complications of Acute and Chronic Substance Abuse (Ethanol and Cocaine)</t>
  </si>
  <si>
    <t>Acute intoxication by the combined effects of amphetamine, buprenorphine, and gabapentin</t>
  </si>
  <si>
    <t>Acute Intoxication by the Combined Effects of Alcohol, 1, 1-Difluoroethane, and Benzodiazepines</t>
  </si>
  <si>
    <t>Multidrug Toxicity Including Cocaine, Fentanyl, 4-ANPP, and Xylazine</t>
  </si>
  <si>
    <t>Multidrug Toxicity Including Oxycodone, Diphenhydramine, Buspirone, Acetaminophen, and Sertraline Metabolite</t>
  </si>
  <si>
    <t>Arteriosclerotic Cardiovascular Disease, Viral Hepatitis</t>
  </si>
  <si>
    <t>Acute Intoxication From the Combined Effects of Cocaine, Fentanyl, Methadone, Hydroxyzine, Levetiracetam, 10-Hydroxycarbamazepine, and Despropionyl Fentanyl (4-ANPP)</t>
  </si>
  <si>
    <t>Complications of Acute and Chronic Substance Use (cocaine, opioids, and alcohol)</t>
  </si>
  <si>
    <t>Acute Intoxication From the Combined Effects of Fentanyl, Etizolam, and Despropionyl Fentanyl (4-ANPP)</t>
  </si>
  <si>
    <t>Acute phencyclidine intoxication</t>
  </si>
  <si>
    <t>Intracerebral Hemorrhage Hypertensive and Atherosclerotic Cardiovascular Disease Complicated by Acute Cocaine and Phencyclidine Intoxication</t>
  </si>
  <si>
    <t>Acute Intoxication due to the Combined Effects of Fentanyl, Xylazine, and Tramadol</t>
  </si>
  <si>
    <t>Diabetic Ketoacidosis Diabetes Mellitus</t>
  </si>
  <si>
    <t>Acute Phencyclidine Intoxication</t>
  </si>
  <si>
    <t>Acute Intoxication From the Combined Effects of Buprenorphine, Tramadol, Diphenhydramine, Gabapentin, Acetaminophen, and Dicyclomine</t>
  </si>
  <si>
    <t>Morbid obesity</t>
  </si>
  <si>
    <t>Acute methadone and diphenhydramine intoxication</t>
  </si>
  <si>
    <t>Complications Following Acute Intoxication Including Benzodiazepines and Alcohol</t>
  </si>
  <si>
    <t>ACUTE INTOXICATION DUE TO THE COMBINED EFFECTS OF FENTANYL, COCAINE, METHAMPHETAMINE AND CITALOPRAM/ESCITALOPRAM</t>
  </si>
  <si>
    <t>Acute intoxication due to the combined effects of mitragynine and fluoxetine</t>
  </si>
  <si>
    <t>Acute Intoxication due to the Combined Effects of Hydrocodone and Alcohol</t>
  </si>
  <si>
    <t>Chronic Alcoholism with Cirrhosis and Pancreatitis</t>
  </si>
  <si>
    <t>Complications of Acute Intoxication by the Combined Effects of Fentanyl and Xylazine</t>
  </si>
  <si>
    <t>Acute Intoxication From the Combined Effects of Methadone, Oxycodone, Oxymorphone, Trazodone, Metoprolol, and Escitalopram</t>
  </si>
  <si>
    <t>Complications of Multidrug Toxicity Including Cocaine and Benzodiazepine</t>
  </si>
  <si>
    <t>Acute cocaine intoxication, Diabetes Mellitus, Obesity</t>
  </si>
  <si>
    <t>Opioid, cyclobenzaprine, antihistamine, and gabapentin intoxication</t>
  </si>
  <si>
    <t>Acute Intoxication From the Combined Effects of Fentanyl, Alprazolam, Clonazepam, and Despropionyl Fentanyl (4-ANPP) with Recent Cocaine Use</t>
  </si>
  <si>
    <t>Ingestion and huffing</t>
  </si>
  <si>
    <t>Acute intoxication due to the combined effects of 1,1-difluoroethane and hydroxyzine</t>
  </si>
  <si>
    <t>Complications of Delayed Hypoxic-Induced Leukoencephalopathy Acute Oxycodone Intoxication</t>
  </si>
  <si>
    <t>Chronic Substance Abuse with Pancreatitis</t>
  </si>
  <si>
    <t>Acute Intoxication due to the Combined Effects of Methadone, Diphenhydramine and Gabapentin</t>
  </si>
  <si>
    <t>Multidrug Toxicity Including Fentanyl, 4-ANPP, Morphine, Alprazolam, and Sertraline</t>
  </si>
  <si>
    <t>Complications of Acute Intoxication Combined Effects of Ethanol, Cocaine, Gabapentin, and Fentanyl</t>
  </si>
  <si>
    <t>Acute Intoxication From the Combined Effects of Cocaine, Fentanyl, Methadone, Hydroxyzine, Duloxetine, Gabapentin, Quetiapine, and Despropionyl Fentanyl (4-ANPP)</t>
  </si>
  <si>
    <t>Acute intoxication due to the combined effects of methadone, tramadol, etizolam, clonazepam, gabapentin, and mirtazapine</t>
  </si>
  <si>
    <t>Multidrug Toxicity Including Diphenhydramine, Methadone, Trazodone, Levetiracetam, and Clonazepam Metabolite</t>
  </si>
  <si>
    <t>Chronic Ethanolism</t>
  </si>
  <si>
    <t>Acute Intoxication by the Combined Effects of Ethanol and Para-Fluorofentanyl</t>
  </si>
  <si>
    <t>Complications of acute and chronic substance use (cocaine, fentanyl, and alcohol)</t>
  </si>
  <si>
    <t>Acute Intoxication Combined Effects of Ethanol, Cocaine, Nortriptyline, Fentanyl, and Heroin</t>
  </si>
  <si>
    <t>Acute cocaine and fentanyl intoxication.</t>
  </si>
  <si>
    <t>Acute intoxication the combined effects of heroin, cocaine, and alprazolam</t>
  </si>
  <si>
    <t>Infectious Complications of Anoxic Encephalopathy Acute Intoxication From the Combined Effects of U-4770 and Etizolam</t>
  </si>
  <si>
    <t>Ingested Narcotic Medications and Alcohol</t>
  </si>
  <si>
    <t>Acute Intoxication From the Combined Effects of Codeine, Oxycodone, Hydrocodone, and Alcohol</t>
  </si>
  <si>
    <t>Hypertensive and Arteriosclerotic Cardiovascular Disease</t>
  </si>
  <si>
    <t>Methadone and Cocaethylene Toxicity</t>
  </si>
  <si>
    <t>Acute Intoxication by the Combined Effects of Ethanol, Cocaine, and Trazodone</t>
  </si>
  <si>
    <t>Used Drugs and Alcohol</t>
  </si>
  <si>
    <t>Acute Intoxication From the Combined Effects of Cocaine, Cocaethylene, Fentanyl, Morphine, Alcohol, Escitalopram, and Despropionyl Fentanyl (4-ANPP)</t>
  </si>
  <si>
    <t>OCCUM</t>
  </si>
  <si>
    <t>Acute intoxication due to the combined effects of para-fluorofentanyl, cocaine, and ethanol</t>
  </si>
  <si>
    <t>OCCUM, CT
(41.595001, -72.051102)</t>
  </si>
  <si>
    <t>Occum, CT
(41.595001, -72.051102)</t>
  </si>
  <si>
    <t>Acute Intoxication From the Combined Effects of Phencyclidine and Metoprolol</t>
  </si>
  <si>
    <t>Consumed prescribed medications and over the counter medications</t>
  </si>
  <si>
    <t>Multidrug Toxicity Including Hydroxyzine, Diphenhydramine, Topiramate, Clonazepam, Zolpidem, and Amlodipine</t>
  </si>
  <si>
    <t>Acute Intoxication by the Combined Effects of Gabapentin, Diazepam, Hydrocodone, Diphenhydramine, and Olanzapine</t>
  </si>
  <si>
    <t>Acute Intoxication Combined Effects of Ethanol, Alprazolam, Cocaine, Methadone, Sertraline, and Gabapentin and Gabapentin</t>
  </si>
  <si>
    <t>Rockfall, CT
(41.530602, -72.695)</t>
  </si>
  <si>
    <t>Chronic Ethanol Use</t>
  </si>
  <si>
    <t>The Welcome Inn</t>
  </si>
  <si>
    <t>Acute Cocaine Intoxication.</t>
  </si>
  <si>
    <t>Acute Intoxication by the Combined Effects of Morphine, Hydromorphone, Gabapentin, Quetiapine, Lamotrigine, and Venlafaxine</t>
  </si>
  <si>
    <t>Complications of Acute Multi-Drug Intoxication (Fentanyl, Opiates)</t>
  </si>
  <si>
    <t>Acute Intoxication by the Combined Effects of Fentanyl, Para-Fluorofentanyl, and Cocaine</t>
  </si>
  <si>
    <t>COPD; Alprazolam, Cyclobenzaprine and Buprenorphine Toxicity</t>
  </si>
  <si>
    <t>Acute para-Fluorofentanyl Intoxication</t>
  </si>
  <si>
    <t>Cardiac Tamponade Hemopericardium Ruptured Aortic Dissection Acute Cocaine Intoxication</t>
  </si>
  <si>
    <t>LAKEVILLE</t>
  </si>
  <si>
    <t>Acute Intoxication by the Combined Effects of Oxycodone, Gabapentin, Amphetamine, Doxepin, Clonazepam, Bupropion, Promethazine, and Citalopram/Escitalopram</t>
  </si>
  <si>
    <t>LAKEVILLE, CT
(41.958312, -73.437314)</t>
  </si>
  <si>
    <t>Lakeville, CT
(41.958312, -73.437314)</t>
  </si>
  <si>
    <t>Methadone and Alprazolam Toxicity</t>
  </si>
  <si>
    <t>Acute Intoxication by the Combined Effects of 7-Amino Clonazepam, Gabapentin, Hydroxyzine, and Loperamide</t>
  </si>
  <si>
    <t>Acute Intoxication due to the Combined Effects of Cocaine and Xylazine</t>
  </si>
  <si>
    <t>Acute intoxication due to the combined effects of fentanyl and trazodone</t>
  </si>
  <si>
    <t>Complications of Acute Intoxication from Unknown Substance(s)</t>
  </si>
  <si>
    <t>Chronic Alcoholism with Cirrhosis</t>
  </si>
  <si>
    <t>Acute Tramadol and Trazodone Intoxication</t>
  </si>
  <si>
    <t>Acute Intoxication due to the Combined Effects of Ethanol, Xylazine, Fluoxetine, Amphetamine, and Fentanyl</t>
  </si>
  <si>
    <t>Acute Carfentanil Intoxication</t>
  </si>
  <si>
    <t>Acute Intoxication due to the Combined Effects of Ethanol, Quetiapine, and Amphetamine</t>
  </si>
  <si>
    <t>Acute Intoxication due to the Combined Effects of Ethanol, Cocaine, and para-Fluorofentanyl</t>
  </si>
  <si>
    <t>Building Entrance</t>
  </si>
  <si>
    <t>Cardiomegaly, Pulmonary emphysema</t>
  </si>
  <si>
    <t>Acute Intoxication by the Combined Effects of Buprenorphine, Alprazolam, Gabapentin, and Diphenhydramine</t>
  </si>
  <si>
    <t>Behind a building</t>
  </si>
  <si>
    <t>Complications of Ruptured Cerebral Artery Aneurysm Acute Cocaine Intoxication</t>
  </si>
  <si>
    <t>Acute Intoxication Combined Effects of Ethanol, Clonazepam, Methadone, Gabapentin, and Trazodone</t>
  </si>
  <si>
    <t>Acute and Chronic Substance Abuse (Cocaine)</t>
  </si>
  <si>
    <t>Acute intoxication due to the combined effects of fentanyl, benzodiazepines, hydroxyzine, and cyclobenzaprine</t>
  </si>
  <si>
    <t>Liberty Inn</t>
  </si>
  <si>
    <t>Etizolam and Buprenorphine Toxicity</t>
  </si>
  <si>
    <t>Acute Intoxication due to the Combined Effect of Oxycodone, Morphine, Diazepam, Carisoprodol and Gabapentin</t>
  </si>
  <si>
    <t>Complications of acute intoxication due to the combined effects of para-fluorofentanyl, xylazine, and alcohol</t>
  </si>
  <si>
    <t>Acute Intoxication From the Combined Effects of Methamphetamine and Amphetamine</t>
  </si>
  <si>
    <t>Acute intoxication due to the combined effects of fentanyl, diazepam, cocaine, and phencyclidine</t>
  </si>
  <si>
    <t>Acute Intoxication by the Combined Effects of Phencyclidine, Tramadol, Gabapentin, and Cyclobenzaprine</t>
  </si>
  <si>
    <t>Acute Intoxication Due To Fentanyl, Para-Fluorofentanyl, Cocaine, Methamphetamine, Dextromethorphan, And Doxylamine</t>
  </si>
  <si>
    <t>Acute Intoxication by the Combined Effects of Morphine, Hydromorphone, and Trazodone</t>
  </si>
  <si>
    <t>RV on the property</t>
  </si>
  <si>
    <t>Acute Intoxication due to the Combined Effects of Ethanol, Alprazolam, Gabapentin, Benztropine, and Amphetamine</t>
  </si>
  <si>
    <t>Acute Intoxication Due to Fentanyl, Xylazine, Oxycodone, Cocaine, and Amphetamine</t>
  </si>
  <si>
    <t>Acute intoxication due to the combined effects of cocaine, fentanyl, phencyclidine, cyclobenzaprine, and alcohol</t>
  </si>
  <si>
    <t>Acute Intoxication by the Combined Effects of Oxycodone, Alprazolam, and Ethanol</t>
  </si>
  <si>
    <t>Acute Intoxication by the Combined Effects of 1,1-Difluoroethane, Lamotrigine, Olanzapine, Topiramate, Trazodone, and Citalopram/Escitalopram</t>
  </si>
  <si>
    <t>Acute Intoxication due to the Combined Effects of Fentanyl, Hydroxyzine, Ethanol and Gabapentin</t>
  </si>
  <si>
    <t>Mixed Alcohol and Medications</t>
  </si>
  <si>
    <t>Acute Intoxication by the Combined Effects of Alcohol, Gabapentin, Hydroxyzine, Diazepam, Chlordiazepoxide, and Lorazepam</t>
  </si>
  <si>
    <t>Acute Intoxication by the Combined Effects of Ethanol, Cocaine, and Heroin</t>
  </si>
  <si>
    <t>Acute intoxication the combined effects of cocaine, oxycodone, and ethanol</t>
  </si>
  <si>
    <t>Acute intoxication the combined effects of fentanyl, alprazolam, cyclobenzaprine, and hydroxyzine</t>
  </si>
  <si>
    <t>Took Medications with Alcohol</t>
  </si>
  <si>
    <t>Acute Intoxication by the Combined Effects of Ethanol, Diazepam, and Oxycodone</t>
  </si>
  <si>
    <t>Chronic Alcohol Abuse with Hepatic Cirrhosis</t>
  </si>
  <si>
    <t>Mixed Alcohol and Medication</t>
  </si>
  <si>
    <t>Acute Intoxication by the Combined Effects of Alcohol and Alprazolam</t>
  </si>
  <si>
    <t>Acute intoxication due to the combined effects of cocaine, methadone, gabapentin, and escitalopram</t>
  </si>
  <si>
    <t>Acute intoxication due to the combined effects of oxycodone, trazodone, gabapentin, fluoxetine, hydroxyzine, and topiramate</t>
  </si>
  <si>
    <t>Multidrug Toxicity Including Cocaine, Heroin, Fentanyl, Acetyl Fentanyl, 4-ANPP, Alprazolam, and Oxycodone</t>
  </si>
  <si>
    <t>Complications Following Acute Intoxication including Alcohol, Methadone, Cocaine and Benzodiazepines</t>
  </si>
  <si>
    <t>In car in parking lot</t>
  </si>
  <si>
    <t>Multidrug Toxicity Including Ethanol, Buprenorphine, and Amphetamine</t>
  </si>
  <si>
    <t>Acute Intoxication due to the Combined Effects of Alcohol, Hydroxyzine, Clonazepam and Fluoxetine</t>
  </si>
  <si>
    <t>GREENVILLE</t>
  </si>
  <si>
    <t>PITT</t>
  </si>
  <si>
    <t>Complications of Acute and Chronic Substance Abuse (Opiates, Methadone, and Oxycodone)</t>
  </si>
  <si>
    <t>GREENVILLE, CT
(41.5336, -72.0578)</t>
  </si>
  <si>
    <t>Necrotizing pneumonia complicating pulmonary emphysema</t>
  </si>
  <si>
    <t>Acute oxycodone intoxication</t>
  </si>
  <si>
    <t>Hyperglycemia and Ketoacidosis due to Type I Diabetes Mellitus</t>
  </si>
  <si>
    <t>Intracerebral hemorrhage complicating recent cocaine use</t>
  </si>
  <si>
    <t>Acute intoxication due to the combined effects of fentanyl, gabapentin, and paroxetine</t>
  </si>
  <si>
    <t>Other's Residents</t>
  </si>
  <si>
    <t>Acute Intoxication by the Combined Effects of Cocaine, Trazodone, and Fluoxetine</t>
  </si>
  <si>
    <t>Acute Intoxication by the Combined Effects of Fentanyl, Phencyclidine, and Ethanol</t>
  </si>
  <si>
    <t>Acute Intoxication by the Combined Effects of Alcohol and Doxylamine</t>
  </si>
  <si>
    <t>Acute Intoxication Due to Heroin, Fentanyl, Methadone, Cocaine, and Gabapentin</t>
  </si>
  <si>
    <t>In Car in Driveway</t>
  </si>
  <si>
    <t>Acute Intoxication Combined Effects of Cocaine, Gabapentin, Trazodone, and Fentanyl</t>
  </si>
  <si>
    <t>Acute Intoxication by the Combined Effects of Methadone, Alcohol, and Alprazolam</t>
  </si>
  <si>
    <t>Acute Intoxication due to the Combined Effects of Fentanyl, Heroin, and Gabapentin</t>
  </si>
  <si>
    <t>Consumed ethanol and prescribed medications</t>
  </si>
  <si>
    <t>Multidrug Toxicity Including Ethanol, Diphenhydramine, Hydroxyzine, Bupropion, and Mirtazapine</t>
  </si>
  <si>
    <t>Arteriosclerotic Cardiovascular and Chronic Obstructive Pulmonary</t>
  </si>
  <si>
    <t>Multidrug Toxicity Including Cocaine, Fentanyl, 4-ANPP, Hydroxyzine, Oxycodone, and Hydrocodone</t>
  </si>
  <si>
    <t>Hilton</t>
  </si>
  <si>
    <t>Acute Intoxication From the Combined Effects of Oxycodone, Oxymorphone, Diazepam, Gabapentin, and Amlodipine</t>
  </si>
  <si>
    <t>Elderly Woman's Apartment</t>
  </si>
  <si>
    <t>Recent Cocaine Use; Hypertensive Cardiovascular Disease</t>
  </si>
  <si>
    <t>Commuter Lot</t>
  </si>
  <si>
    <t>Best Value Inn</t>
  </si>
  <si>
    <t>Acute Intoxication Combined Effects of Ethanol, Diazepam, Chlordiazepoxide, and Sertraline</t>
  </si>
  <si>
    <t>Acute Intoxication due to the Combined Effects of Codeine, Oxycodone, Diazepam, Diphenhydramine, Cyclobenzaprine, Hydroxyzine, Pseudoephedrine, Gabapentin , Butalbital and Carisoprodol</t>
  </si>
  <si>
    <t>Complications of Chronic Substance Abuse with Recent Cocaine Use</t>
  </si>
  <si>
    <t>Comfort Inn and Suites</t>
  </si>
  <si>
    <t>Novel Coronavirus (COVID-19) Respiratory Infection</t>
  </si>
  <si>
    <t>Acute Intoxication by the Combined Effects of Ethanol, Methadone, and Gabapentin</t>
  </si>
  <si>
    <t>Acute intoxication Combined effects of cocaine, methadone, and gabapentin</t>
  </si>
  <si>
    <t>Acute Intoxication by the Combined Effects of Ethanol, Alprazolam, and Cocaine</t>
  </si>
  <si>
    <t>Acute Intoxication Combined Effects of Ethanol, Methadone, and Methanol</t>
  </si>
  <si>
    <t>Acute cocaine and methadone intoxication.</t>
  </si>
  <si>
    <t>Hypertensive cardiovascular disease.</t>
  </si>
  <si>
    <t>RUPTURE OF CEREBRAL ANEURYSM COMPLICATING ACUTE COCAINE INTOXICATION</t>
  </si>
  <si>
    <t>Acute Intoxication By The Combined Effects Of Butalbital, Diazepam, Methadone, Paroxetine, Topiramate, Amitriptyline, and Diphenhydramine</t>
  </si>
  <si>
    <t>Acute Intoxication by the Combined Effects of Methadone, Oxycodone, and Clonazepam</t>
  </si>
  <si>
    <t>Hypertensive and Atherosclerotic Cardiovascular Disease; Obesity</t>
  </si>
  <si>
    <t>Acute intoxication due to the combined effects of ethanol and diphenhydramine</t>
  </si>
  <si>
    <t>Acute intoxication due to the combined effects of cocaine, fentanyl, morphine, and alcohol</t>
  </si>
  <si>
    <t>Acute Intoxication due to the Combined Effects of Alprazolam, Methadone, Gabapentin, and Amitriptyline</t>
  </si>
  <si>
    <t>Trade Wind Plaza</t>
  </si>
  <si>
    <t>Acute Intoxication Combined Effects of Ethanol, Diazepam, and Sertraline</t>
  </si>
  <si>
    <t>Acute intoxication the combined effects of fentanyl, alprazolam, and ethanol</t>
  </si>
  <si>
    <t>Acute Intoxication by the Combined Effects of Methadone, Hydroxyzine, and Benzodiazepines</t>
  </si>
  <si>
    <t>Jay's Motel</t>
  </si>
  <si>
    <t>Acute Intoxication Combined Effects of Ethanol, Cocaine, and Oxycodone</t>
  </si>
  <si>
    <t>Acute Intoxication by the Combined Effects of Alprazolam, Gabapentin, and Heroin</t>
  </si>
  <si>
    <t>Acute Intoxication due to the Combined Effects of Fentanyl, Xylazine, Cocaine, Clonazepam and Alcohol</t>
  </si>
  <si>
    <t>Ingestion of hand sanitizer</t>
  </si>
  <si>
    <t>Acute intoxication the combined effects of ethanol, isopropanol, and diazepam</t>
  </si>
  <si>
    <t>Acute intoxication due to the combined effects of cocaine, gabapentin, risperidone, and citalopram</t>
  </si>
  <si>
    <t>Ingested Alcohol with Prescription Medications</t>
  </si>
  <si>
    <t>Acute Intoxication From the Combined Effects of Alcohol, Alprazolam, and Verapamil</t>
  </si>
  <si>
    <t>Acute Intoxication by the Combined Effects of Cocaine, Chlorpheniramine, Diphenhydramine, and Dextro/Levo Methorphan</t>
  </si>
  <si>
    <t>Acute Intoxication by the Combined Effects of Buprenorphine and Clonazepam</t>
  </si>
  <si>
    <t>Driveway-Friends residence</t>
  </si>
  <si>
    <t>Acute Intoxication by the Combined Effects of Fentanyl, Cocaine, and Cocaethylene</t>
  </si>
  <si>
    <t>Acute intoxication the combined effects of fentanyl, para-fluorofentanyl, xylazine, and cocaine</t>
  </si>
  <si>
    <t>Complications of Acute and Chronic Substance Abuse (Benzodiazepine)</t>
  </si>
  <si>
    <t>In Vehicle in Parking Lot</t>
  </si>
  <si>
    <t>Acute Intoxication Due to Methadone</t>
  </si>
  <si>
    <t>Complications of intracerebral hemorrhage Hypertensive cardiovascular disease</t>
  </si>
  <si>
    <t>Acute Intoxication Combined Effects of Ethanol, Methadone, and Fentanyl</t>
  </si>
  <si>
    <t>Complications of acute and chronic cocaine abuse with end-stage ischemic heart disease.</t>
  </si>
  <si>
    <t>Acute intoxication the combined effects of methamphetamine, opiates, paroxetine, and etizolam</t>
  </si>
  <si>
    <t>Acute Intoxication by the Combined Effects of Lorazepam, Bupropion, Duloxetine, Gabapentin, Diphenhydramine, Cyclobenzaprine, Fentanyl and Oxycodone</t>
  </si>
  <si>
    <t>Multidrug Toxicity Including Ethanol, Oxycodone, Diazepam, and Sertraline</t>
  </si>
  <si>
    <t>Hypertensive Cardiovascular Disease, Chronic Ethanolism</t>
  </si>
  <si>
    <t>ACUTE INTOXICATION DUE TO THE COMBINED EFFECTS OF GABAPENTIN, CYCLOBENZAPRINE, TOPIRAMATE AND ALCOHOL</t>
  </si>
  <si>
    <t>Best Western Plus Fairfield</t>
  </si>
  <si>
    <t>Took drugs and alcohol</t>
  </si>
  <si>
    <t>Acute intoxication due to the combined effects of oxycodone and alcohol</t>
  </si>
  <si>
    <t>Arteriosclerotic cardiovascular disease, Obesity</t>
  </si>
  <si>
    <t>Acute Para-Fluorofentanyl Intoxication</t>
  </si>
  <si>
    <t>Hyperactive delirium Acute Phencyclidine and Ethanol Intoxication</t>
  </si>
  <si>
    <t>Day's Inn</t>
  </si>
  <si>
    <t>Acute Intoxication Due to Fentanyl, Xylazine, Fluoxetine, Amitryiptyline, Tramadol, and Gabapentin</t>
  </si>
  <si>
    <t>Hallway at friend's residene</t>
  </si>
  <si>
    <t>Acute Intoxication by the Combined Effects of Cocaine, Phencyclidine, and Oxycodone</t>
  </si>
  <si>
    <t>Complications of Acute Substance Intoxication Including Cocaine and Alcohol</t>
  </si>
  <si>
    <t>Acute Intoxication by the Combined Effects of Cocaine, Gabapentin, and Citalopram</t>
  </si>
  <si>
    <t>Acute Intoxication by the Combined Effects of Fentanyl, Xylazine, and Methadone</t>
  </si>
  <si>
    <t>Combined Acute Toxic Effects of Mitragynine and Etizolam</t>
  </si>
  <si>
    <t>WILLIMANTIC, CT
(41.71096000000006, -72.20528999999993)</t>
  </si>
  <si>
    <t>DRUG USE AND MEDICATION MISUSE</t>
  </si>
  <si>
    <t>COMBINED EFFECTS OF FENTANYL, HYDROXIZINE, AND CITALOPRAM/ESCITALOPRAM TOXICITY</t>
  </si>
  <si>
    <t>Acute Intoxication by the Combined Effects of Fentanyl, Xylazine, Phencyclidine, and Cocaine</t>
  </si>
  <si>
    <t>NEWINGTON, CT
(41.695550000000026, -72.71908999999994)</t>
  </si>
  <si>
    <t>Acute Intoxication due to the Combined Effects of  Ethanol, Clonazepam, Cocaine, Sertraline, Topiramate, Gabapentin, Nortriptyline, Trazodone, Cyclobenzaprine, and Fentanyl</t>
  </si>
  <si>
    <t>NORWICH, CT
(41.526760000000024, -72.07567999999998)</t>
  </si>
  <si>
    <t>Asian/Indian</t>
  </si>
  <si>
    <t>Acute Intoxication due to the Combined Effects of Cocaine, Olanzapine, Trazodone, Benztropine, Citalopram, and Fentanyl</t>
  </si>
  <si>
    <t>TORRINGTON, CT
(41.80137000000008, -73.08619999999996)</t>
  </si>
  <si>
    <t>Acute Intoxication by the Combined Effects of Fentanyl, Cocaine, Xylazine, and Ethanol</t>
  </si>
  <si>
    <t>EAST HARTFORD, CT
(41.768970000000024, -72.64400999999998)</t>
  </si>
  <si>
    <t>Acute Intoxication due to the Combined Effects of Ethanol, Xylazine, and Fentanyl</t>
  </si>
  <si>
    <t>Acute Intoxication due to the Combined Effects of Fentanyl, Xylazine and Cocaine</t>
  </si>
  <si>
    <t>BERLIN, CT
(41.62316000000004, -72.74505999999997)</t>
  </si>
  <si>
    <t>FAIRFIELD, CT
(41.166360000000054, -73.22870999999998)</t>
  </si>
  <si>
    <t>NORWALK, CT
(41.11366000000004, -73.40764999999993)</t>
  </si>
  <si>
    <t>Acute Intoxication by the Combined Effects of Fentanyl, Cocaine, Diphenhydramine, and Venlafaxine</t>
  </si>
  <si>
    <t>Fentanyl, Clonazepam, Olanzapine, Ethanol, Diphenhydramine, Hydroxyzine, Duloxetine, Xylazine, and Gabapentin Toxicity</t>
  </si>
  <si>
    <t>Hypertensive cardiovascular disease, Diabetes mellitus</t>
  </si>
  <si>
    <t>Acute Intoxication due to the Combined Effects of Ethanol, Fentanyl, Heroin, and Oxycodone</t>
  </si>
  <si>
    <t>NEW HAVEN, CT
(41.308010000000024, -72.92431999999997)</t>
  </si>
  <si>
    <t>Acute Intoxication by the Combined Effects of Fentanyl, Xylazine, Methadone, and Bupropion</t>
  </si>
  <si>
    <t>NORTH CANAAN, CT
(42.02767000000006, -73.33103999999997)</t>
  </si>
  <si>
    <t>Acute Intoxication due to the Combined Effects of Cocaine, Fentanyl, Despropionyl Fentanyl (4-ANPP), and Diphenhydramine</t>
  </si>
  <si>
    <t>Acute Intoxication From the Combined Effects of Fentanyl, Xylazine, Phencyclidine, and Despropionyl Fentanyl (4-ANPP)</t>
  </si>
  <si>
    <t>Hyperglycemia and Ketoacidosis Complicating Diabetes Mellitus</t>
  </si>
  <si>
    <t>MILFORD, CT
(41.2253, -73.05721)</t>
  </si>
  <si>
    <t>Drug use and misuse of medications</t>
  </si>
  <si>
    <t>Combined effects of fentanyl, methamphetamine, and tramadol toxicity</t>
  </si>
  <si>
    <t>STRATFORD, CT
(41.198750000000075, -73.13307999999995)</t>
  </si>
  <si>
    <t>Acute intoxication due to the combined effects of fentanyl, phencyclidine, and paroxetine</t>
  </si>
  <si>
    <t>Acute Intoxication due to the Combined Effects of fentanyl and alprazolam</t>
  </si>
  <si>
    <t>WEST HAVEN, CT
(41.27228000000008, -72.94997999999998)</t>
  </si>
  <si>
    <t>DANBURY, CT
(41.39268000000004, -73.45358999999996)</t>
  </si>
  <si>
    <t>MIDDLETOWN, CT
(41.56268000000006, -72.64976999999993)</t>
  </si>
  <si>
    <t>NEW HARTFORD, CT
(41.87945000000008, -72.98022999999995)</t>
  </si>
  <si>
    <t>Acute intoxication due to the combined effects of fentanyl, acetyl fentanyl, morphine, phencyclidine, and bupropion</t>
  </si>
  <si>
    <t>y</t>
  </si>
  <si>
    <t>Combined Effects of Fentanyl, Acetyl Fentanyl, para-Fluorofentanyl, Heroin, Gabapentin, and Diphenhydramine Toxicity</t>
  </si>
  <si>
    <t>EAST HAVEN, CT
(41.27789000000007, -72.87168999999994)</t>
  </si>
  <si>
    <t>Acute Intoxication due to the Combined Effects of Fentanyl, Heroin, Clonazepam, Trazodone, Gabapentin, and Mirtazepine</t>
  </si>
  <si>
    <t>NEW BRITAIN, CT
(41.66772000000003, -72.78214999999994)</t>
  </si>
  <si>
    <t>JEWETT CITY, CT
(41.602940000000046, -71.97582999999997)</t>
  </si>
  <si>
    <t>Outdoor porch</t>
  </si>
  <si>
    <t>NEW LONDON, CT
(41.35650000000004, -72.09625999999997)</t>
  </si>
  <si>
    <t>Mexican, Mexican American, Chicano</t>
  </si>
  <si>
    <t>Acute Intoxication due to Fentanyl, Xylazine, and Cocaine</t>
  </si>
  <si>
    <t>PRESTON, CT
(41.48819000000003, -71.99405999999993)</t>
  </si>
  <si>
    <t>Alternate Residence</t>
  </si>
  <si>
    <t>Acute Intoxication by the Combined Effects of Fentanyl, Xylazine, and Cyclobenzaprine</t>
  </si>
  <si>
    <t>MAMARONECK, CT
(40.94909, -73.73578)</t>
  </si>
  <si>
    <t>Acute Intoxication by the Combined Effects of Fentanyl, Cocaine, Methamphetamine, and Alcohol</t>
  </si>
  <si>
    <t>Combined Acute Toxic Effects of Cocaine, Fentanyl, Morphine, Clonazepam, Gabapentin, Venlafaxine, Hydroxyzine, and Cyclobenzaprine</t>
  </si>
  <si>
    <t>Acute Intoxication by the Combined Effects of Quetiapine, Trazodone, and Fentanyl</t>
  </si>
  <si>
    <t>HAMDEN, CT
(41.38428000000005, -72.90158999999994)</t>
  </si>
  <si>
    <t>Acute Intoxication by the Combined Effects of Fentanyl, Amphetamine, Xylazine, and Alprazolam</t>
  </si>
  <si>
    <t>Acute intoxication due to the combined effects of fentanyl, cocaine, xylazine, and mitragynine</t>
  </si>
  <si>
    <t>WESTPORT, CT
(41.14149000000003, -73.35934999999995)</t>
  </si>
  <si>
    <t>Acute Intoxication due to the Combined Effects of Fentanyl, Heroin, Xylazine and Clonazepam</t>
  </si>
  <si>
    <t>BROOKFIELD, CT
(41.46736000000004, -73.39825999999994)</t>
  </si>
  <si>
    <t>Acute Intoxication by the Combined Effects of Ethanol, Amitriptyline, Trazodone, Fentanyl, and Heroin</t>
  </si>
  <si>
    <t>WINCHESTER, CT
(41.92118000000005, -73.06811999999996)</t>
  </si>
  <si>
    <t>Acute Intoxication by the Combined Effects of Fentanyl, Xylazine, 7-Amino Clonazepam, and Ethanol</t>
  </si>
  <si>
    <t>VERNON, CT
(41.867530000000045, -72.44805999999994)</t>
  </si>
  <si>
    <t>VERNON-ROCKVILLE, CT
(41.86817, -72.46019)</t>
  </si>
  <si>
    <t>Acute Intoxication Combined Effects of Cocaine, Xylazine, Buprenorphine, and Fentanyl</t>
  </si>
  <si>
    <t>Buprenorphine</t>
  </si>
  <si>
    <t>CVH</t>
  </si>
  <si>
    <t>Acute Intoxication due to the Combined Effects of Cocaine, Fentanyl, 4-ANPP and Hydroxyzine</t>
  </si>
  <si>
    <t>BOZRAH, CT
(41.56752000000006, -72.15060999999997)</t>
  </si>
  <si>
    <t>UNIONVILLE, CT
(41.75922000000003, -72.88842999999997)</t>
  </si>
  <si>
    <t>Acute Intoxication From the Combined Effects of Cocaine and Gabapentin</t>
  </si>
  <si>
    <t>Acute intoxication due to the combined effects of fentanyl, heroin, clonazepam, amitriptyline, gabapentin, doxepin, and ethanol</t>
  </si>
  <si>
    <t>WALLINGFORD, CT
(41.45417000000003, -72.81834999999995)</t>
  </si>
  <si>
    <t>Bedroom</t>
  </si>
  <si>
    <t>Acute Intoxication due to the Combined Effects of Fentanyl, Xylazine, Despropionyl Fentanyl (4-ANPP), Diphenhydramine, Amitriptyline, and Nortriptyline</t>
  </si>
  <si>
    <t>Acute Intoxication due to the Combined Effects of 1, 1 Difluoroethane, Sertraline, Trazodone, Amphetamine and Alprazolam</t>
  </si>
  <si>
    <t>OAKDALE, CT
(41.47105, -72.1641)</t>
  </si>
  <si>
    <t>Acute Intoxication by the Combined Effects of fentanyl and xylazine</t>
  </si>
  <si>
    <t>PORTLAND, CT
(41.577710000000025, -72.63702999999998)</t>
  </si>
  <si>
    <t>Acute intoxication due to the combined effects of hydrocodone, acetaminophen, gabapentin, escitalopram, and diltiazem</t>
  </si>
  <si>
    <t>Acute Intoxication due to the Combined Effects of Sertraline, Hydroxyzine, Fentanyl, and Oxycodone</t>
  </si>
  <si>
    <t>ACUTE INTOXICATION DUE TO THE COMBINED EFFECTS OF PARA-FLUOROFENTANYL, HYDROXYZINE AND ARIPIPRAZOLE</t>
  </si>
  <si>
    <t>Homeless shelter</t>
  </si>
  <si>
    <t>Combined Effects of Fentanyl, Cocaine, and Ethanol Toxicity</t>
  </si>
  <si>
    <t>STAMFORD, CT
(41.05195000000003, -73.54221999999999)</t>
  </si>
  <si>
    <t>Acute Intoxication by the Combined Effects of Ethanol, Cocaine, Xylazine, Fentanyl, and Morphine</t>
  </si>
  <si>
    <t>Fentanyl and Cocaine use</t>
  </si>
  <si>
    <t>Combined effects of fentanyl and cocaine toxicity</t>
  </si>
  <si>
    <t>Acute Intoxication by the Combined Effects of Cocaine, Tramadol, Cyclobenzaprine, and Fentanyl</t>
  </si>
  <si>
    <t>MOODUS, CT
(41.5027, -72.45049)</t>
  </si>
  <si>
    <t>Combined Effects of Fentanyl and Diazepam Toxicity</t>
  </si>
  <si>
    <t>Acute Intoxication by the Combined Effects of Cocaine, Lorazepam, Methadone, Diphenhydramine, and Dextro / Levo Methorphan</t>
  </si>
  <si>
    <t>ENFIELD, CT
(41.99840000000006, -72.57438999999994)</t>
  </si>
  <si>
    <t>ANSONIA, CT
(41.34317000000004, -73.07874999999996)</t>
  </si>
  <si>
    <t>Ethanol and medication misuse)</t>
  </si>
  <si>
    <t>Combined Effects of Ethanol, Methadone, Trazodone, and Citalopram/Escitalopram Toxicity</t>
  </si>
  <si>
    <t>ORANGE, CT
(41.26807000000008, -73.00011999999998)</t>
  </si>
  <si>
    <t>Acute Intoxication by the Combined Effects of Fentanyl, Cocaine, Hydroxyzine, and Ethanol</t>
  </si>
  <si>
    <t>Acute Intoxication by the Combined Effects of Fentanyl, Xylazine, Alprazolam, Cyclobenzaprine, and Trazodone</t>
  </si>
  <si>
    <t>Institutional recreation Area</t>
  </si>
  <si>
    <t>DOC Halfway House</t>
  </si>
  <si>
    <t>MANCHESTER, CT
(41.76900000000006, -72.52068999999995)</t>
  </si>
  <si>
    <t>BLOOMFIELD, CT
(41.829630000000066, -72.73486999999994)</t>
  </si>
  <si>
    <t>Complications of Acute and Chronic Substance Abuse (Fentanyl, Clonazepam, Gabapentin, and Tramadol)</t>
  </si>
  <si>
    <t>Acute Intoxication due to the Combined Effects of Fentanyl, Despropionyl Fentanyl, Xylazine and Gabapentin</t>
  </si>
  <si>
    <t>Acute Intoxication due to the Combined Effects of fentanyl, cocaine, oxycodone, alprazolam, and ethanol</t>
  </si>
  <si>
    <t>Acute oxycodone and alprazolam intoxication</t>
  </si>
  <si>
    <t>Acute Intoxication due to the Combined Effects of Cocaine, Fentanyl, Despropionyl Fentanyl and Xylazine</t>
  </si>
  <si>
    <t>SUFFIELD, CT
(41.98373000000004, -72.65921999999995)</t>
  </si>
  <si>
    <t>WINDSOR LOCKS, CT
(41.92883000000006, -72.62737999999996)</t>
  </si>
  <si>
    <t>Acute Intoxication by the Combined Effects of Ethanol, Phencyclidine, Fentanyl, and Morphine</t>
  </si>
  <si>
    <t>LUMBERTON</t>
  </si>
  <si>
    <t>ROBESON</t>
  </si>
  <si>
    <t>Acute Intoxication by the Combined Effects of Fentanyl, Xylazine, Oxycodone, Clonazepam, Promethazine, and Citalopram</t>
  </si>
  <si>
    <t>LUMBERTON, CT
(34.61898, -79.01398)</t>
  </si>
  <si>
    <t>Acute intoxication from the combined effects of fentanyl, escitalopram, and despropionyl fentanyl (4-anpp)</t>
  </si>
  <si>
    <t>Acute intoxication due to the combined effects of cocaine, fentanyl, chlorpromazine, and lamotrigine</t>
  </si>
  <si>
    <t>Acute mixed drug intoxication including Cocaine, Amphetamine, Methamphetamine and Fentanyl</t>
  </si>
  <si>
    <t>BETHEL, CT
(41.38578000000007, -73.39841999999999)</t>
  </si>
  <si>
    <t>Acute Intoxication due to the Combined Effects of Fentanyl, Xylazine, Oxycodone, Cyclobenzaprine, Gabapentin and Trazodone</t>
  </si>
  <si>
    <t>Female Friend's Residence</t>
  </si>
  <si>
    <t>Acute Intoxication due to the Combined Effects of Fentanyl, 4-ANPP, Xylazine and Ethanol</t>
  </si>
  <si>
    <t>AMSTON, CT
(41.62651, -72.34322)</t>
  </si>
  <si>
    <t>COLUMBIA, CT
(41.71974000000006, -72.27428999999995)</t>
  </si>
  <si>
    <t>Acute Intoxication From the Combined Effects Fentanyl, Diphenhydramine, Gabapentin, Mirtazapine, and Despropionyl Fentanyl (4-ANPP)</t>
  </si>
  <si>
    <t>Acute Intoxication due to the Combined Effects Of Fentanyl, Heroin, Cocaine, and Diazepam</t>
  </si>
  <si>
    <t>BEACON FALLS, CT
(41.44505000000004, -73.06030999999996)</t>
  </si>
  <si>
    <t>Complications of Acute Intoxication Including Fentanyl and Ethanol</t>
  </si>
  <si>
    <t>Recent Cocaine Use; Atherosclerotic and Hypertensive Cardiovascular Disease</t>
  </si>
  <si>
    <t>Excessive use of medications and alcohol</t>
  </si>
  <si>
    <t>Acute intoxication due to the combined effects of oxycodone, quetiapine, and alcohol</t>
  </si>
  <si>
    <t>Acute and chronic intravenous drug abuse with bacterial endocarditis (fentanyl, methadone, cocaine)</t>
  </si>
  <si>
    <t>WESTBROOK, CT
(41.28353000000004, -72.44254999999998)</t>
  </si>
  <si>
    <t>Acute Intoxication due to the Combined Effects of heroin, fentanyl, cocaine, and methadone</t>
  </si>
  <si>
    <t>MONROE, CT
(41.33185000000003, -73.20693999999997)</t>
  </si>
  <si>
    <t>Acute Intoxication by the Combined Effects of Fentanyl and Amphetamine</t>
  </si>
  <si>
    <t>Acute Intoxication by the Combined Effects of Fentanyl, Cocaine, Methadone, Xylazine, Clonazepam, Olanzapine, and Escitalopram</t>
  </si>
  <si>
    <t>Acute Intoxication by the Combined Effects of Fentanyl and Cyclobenzaprine</t>
  </si>
  <si>
    <t>WOODBURY, CT
(41.54368000000005, -73.20875999999998)</t>
  </si>
  <si>
    <t>Acute methadone and alprazolam intoxication</t>
  </si>
  <si>
    <t>Acute Intoxication by the Combined Effects of Bupropion, Gabapentin, Buprenorphine, Hydroxyzine, and Topiramate</t>
  </si>
  <si>
    <t>MERIDEN, CT
(41.53653000000003, -72.79809999999998)</t>
  </si>
  <si>
    <t>Acute Intoxication Due to Fentanyl and Xylazine</t>
  </si>
  <si>
    <t>DEEP RIVER, CT
(41.38330000000008, -72.43505999999996)</t>
  </si>
  <si>
    <t>Acute Intoxication by the Combined Effects of Xylazine, Fentanyl, and Oxycodone</t>
  </si>
  <si>
    <t>Drug and ethanol use</t>
  </si>
  <si>
    <t>Combined effects of fentanyl, cocaine, and ethanol toxicity</t>
  </si>
  <si>
    <t>Acute Mixed Drug Intoxication Including Fentanyl</t>
  </si>
  <si>
    <t>Combined Acute Toxic Effects of Cocaine, Fentanyl, Xylazine, and Nordiazepam</t>
  </si>
  <si>
    <t>Acute Intoxication due to the Combined Effects of Xylazine, Zolpidem, Amitriptyline, and Fentanyl</t>
  </si>
  <si>
    <t>Combined Acute Toxic Effects of Fentanyl, Cocaine, Xylazine, and Alcohol</t>
  </si>
  <si>
    <t>Substance and ethanol use</t>
  </si>
  <si>
    <t>Acute Mixed Drug Intoxication including Fentanyl, Cocaine, Xylazine, Doxepin and Alprazolam</t>
  </si>
  <si>
    <t>TAFTVILLE, CT
(41.56863, -72.05563)</t>
  </si>
  <si>
    <t>Acute Intoxication The Combined Effects of Cocaine, Fentanyl, Xylazine, Methadone, and Despropionyl Fentanyl (4-ANPP)</t>
  </si>
  <si>
    <t>LAKELAND</t>
  </si>
  <si>
    <t>Acute Intoxication due to the Combined Effects of Ethanol, Cocaine, Xylazine, Fentanyl, and Heroin</t>
  </si>
  <si>
    <t>LAKELAND, CT
(28.04419, -81.94786)</t>
  </si>
  <si>
    <t>WOLCOTT, CT
(41.57883000000004, -72.98421999999994)</t>
  </si>
  <si>
    <t>SOUTHINGTON, CT
(41.600220000000036, -72.87812999999994)</t>
  </si>
  <si>
    <t>Subarachnoid hemorrhage complicating acute methamphetamine intoxication</t>
  </si>
  <si>
    <t>Acute Intoxication by the Combined Effects of 7-Amino Clonazepam, Bupropion, Ketamine, and Fentanyl</t>
  </si>
  <si>
    <t>GUILFORD, CT
(41.28424000000007, -72.68141999999995)</t>
  </si>
  <si>
    <t>THOMASTON, CT
(41.67348000000004, -73.07406999999995)</t>
  </si>
  <si>
    <t>Combined Effects of Fentanyl and Ethanol Toxicity</t>
  </si>
  <si>
    <t>Acute intoxication due to the combined effects of fentanyl, morphine, and hydrocodone</t>
  </si>
  <si>
    <t>Diabetes mellitus, hypertensive and atherosclerotic cardiovascular disease</t>
  </si>
  <si>
    <t>UNCASVILLE, CT
(41.42918, -72.11361)</t>
  </si>
  <si>
    <t>Complications Following Acute Intoxication Including Opiates, Benzodiazepines, Cocaine and Probable Fentanyl</t>
  </si>
  <si>
    <t>GLASTONBURY, CT
(41.712270000000046, -72.60498999999999)</t>
  </si>
  <si>
    <t>NORTHFORD, CT
(41.40155000000004, -72.78484999999995)</t>
  </si>
  <si>
    <t>Acute Intoxication Combined Effects of Ethanol, Cocaine, and Heroin</t>
  </si>
  <si>
    <t>Acute and Chronic Substance Use Including Cocaine</t>
  </si>
  <si>
    <t>rear apartment</t>
  </si>
  <si>
    <t>Acute Intoxication by the Combined Effects of Fentanyl, Cocaine, Alcohol, and Citalopram/Escitalopram</t>
  </si>
  <si>
    <t>Acute Intoxication by the Combined Effects of cocaine, fentanyl and alcohol.</t>
  </si>
  <si>
    <t>Other's residence</t>
  </si>
  <si>
    <t>Acute intoxication by the combined effects of fentanyl, cocaine, xylazine, gabapentin and diazepam.</t>
  </si>
  <si>
    <t>Used medication</t>
  </si>
  <si>
    <t>Acute Intoxication due to the Combined Effects of Fentanyl, Acetyl Fentanyl, Xylazine and Cocaine</t>
  </si>
  <si>
    <t>Family Member's House</t>
  </si>
  <si>
    <t>Used Drugs and Ethanol</t>
  </si>
  <si>
    <t>Combined Effects of Cocaine, Fentanyl, and Ethanol Toxicity</t>
  </si>
  <si>
    <t>Acute Intoxication by the Combined Effects of Fentanyl and Hydroxyzine</t>
  </si>
  <si>
    <t>Acute Intoxication Combined Effects of Ethanol, Alprazolam, Cocaine, and Fentanyl</t>
  </si>
  <si>
    <t>Acute Intoxication by the Combined Effects of Fentanyl, Cocaine, Ethanol, and Diphenhydramine</t>
  </si>
  <si>
    <t>Acute Intoxication by the Combined Effects of Alcohol and Clonazepam</t>
  </si>
  <si>
    <t>MORRIS, CT
(41.68339000000003, -73.20024999999998)</t>
  </si>
  <si>
    <t>in Camper Trailer</t>
  </si>
  <si>
    <t>Combined Acute Toxic Effects of Fentanyl, Cocaine, Mitragynine, and Bupropion</t>
  </si>
  <si>
    <t>Acute Intoxication due to the Combined Effects of Cocaine, Xylazine, Fentanyl, and Heroin</t>
  </si>
  <si>
    <t>Acute Midazolam and Fentanyl Intoxication</t>
  </si>
  <si>
    <t>Acute Intoxication by the Combined Effects of Methadone, Hydroxyzine, and Citalopram</t>
  </si>
  <si>
    <t>Acute Intoxication due to the Combined Effects of Tramadol, Mirtazapine. and Fentanyl</t>
  </si>
  <si>
    <t>Acute intoxication with the combined effects of fentanyl, cocaine, and ethanol</t>
  </si>
  <si>
    <t>Acute Intoxication due to the Combined Effect of Fentanyl, Xylazine, Oxycodone, Clonazepam and Morphine</t>
  </si>
  <si>
    <t>BRANFORD, CT
(41.283210000000054, -72.81343999999996)</t>
  </si>
  <si>
    <t>Acute Intoxication due to the Combined Effects of Ethanol, Xylazine, Hydroxyzine, Gabapentin, and Fentanyl</t>
  </si>
  <si>
    <t>Acute Intoxication by the Combined Effects of Ethanol, Cocaine, and Diphenhydramine</t>
  </si>
  <si>
    <t>Acute Intoxication by the Combined Effects of Fentanyl, Heroin, Cocaine, Xylazine, Trazodone, and Olanzapine</t>
  </si>
  <si>
    <t>MANSFIELD, CT
(41.80102000000005, -72.24120999999997)</t>
  </si>
  <si>
    <t>Acute intoxication the combined effects of fentanyl, heroin, cocaine, and amphetamine</t>
  </si>
  <si>
    <t>Hiospital</t>
  </si>
  <si>
    <t>Drowning complicating an acute intoxication due to the combinedeffects of fentanyl and clonazepam</t>
  </si>
  <si>
    <t>Acute intoxication due to the combined effects of cocaine, fentanyl, clonazepam, sertraline, olanzapine, hydroxyzine, 10-hydroxycarbazapine, and lamotrigine</t>
  </si>
  <si>
    <t>Bronchopneumonia Complicating Acute Fentanyl and Methadone Intoxication due to Acute and Chronic Substance Use</t>
  </si>
  <si>
    <t>WETHERSFIELD, CT
(41.71109000000007, -72.66227999999995)</t>
  </si>
  <si>
    <t>NEW FAIRFIELD, CT
(41.46579000000003, -73.48604999999998)</t>
  </si>
  <si>
    <t>Highway overpass</t>
  </si>
  <si>
    <t>Mohegan Park</t>
  </si>
  <si>
    <t>Acute Intoxication by the Combined Effects of Fentanyl, Alprazolam, and Clonazepam</t>
  </si>
  <si>
    <t>Correctional Facility</t>
  </si>
  <si>
    <t>Acute Intoxication From the Combined Effects of Fentanyl, Tramadol, Gabapentin, Metoprolol, and Despropionyl Fentanyl (4-ANPP)</t>
  </si>
  <si>
    <t>Acute Intoxication due to the Combined Effects of Fentanyl, Para-Fluorofentanyl, and Deschloroetizolam</t>
  </si>
  <si>
    <t>Acute intoxication due to the combined effects of cocaine, fentanyl, escitalopram, chlorpheniramine, trihexyphenidyl, and alcohol</t>
  </si>
  <si>
    <t>Complications Following Acute Intoxication due to the Combined Effects of Fentanyl and Alcohol</t>
  </si>
  <si>
    <t>TOLLAND, CT
(41.874540000000025, -72.37400999999994)</t>
  </si>
  <si>
    <t>Complications of Acute Drug Intoxication Including Fentanyl</t>
  </si>
  <si>
    <t>NORTH GRANBY, CT
(42.00084, -72.83369)</t>
  </si>
  <si>
    <t>WINDSOR, CT
(41.85179000000005, -72.64350999999994)</t>
  </si>
  <si>
    <t>Combined Effects of Fentanyl, Xylazine, and Ethanol Toxicity</t>
  </si>
  <si>
    <t>Used Illicit Substances</t>
  </si>
  <si>
    <t>Intoxication due to Combined Effects of Cocaine and Fentanyl</t>
  </si>
  <si>
    <t>Acute intoxication due to the combined effects of fentanyl, xylazine, and trazodone</t>
  </si>
  <si>
    <t>PLAINVILLE, CT
(41.669800000000066, -72.86726999999996)</t>
  </si>
  <si>
    <t>Gastrointestinal Hemorrhage Complicating Chronic Alcoholism</t>
  </si>
  <si>
    <t>Misuse of oxycodone</t>
  </si>
  <si>
    <t>Hypertensive and atherosclerotic cardiovascular disease, obesity</t>
  </si>
  <si>
    <t>PLAINFIELD, CT
(41.680030000000045, -71.91828999999996)</t>
  </si>
  <si>
    <t>Hemopericardial tamponade ruptured myocardial infarct atherosclerotic coronary artery disease</t>
  </si>
  <si>
    <t>Acute Intoxication From the Combined Effects of Fentanyl, Alcohol, and Tadalafil</t>
  </si>
  <si>
    <t>ITHACA</t>
  </si>
  <si>
    <t>TOMPKINS</t>
  </si>
  <si>
    <t>Acute Intoxication due to the Combined Effects of Fentanyl, 4-ANPP, Xylazine, Tramadol, Diphenhydramine, Cyclobenzaprine and Alprazolam</t>
  </si>
  <si>
    <t>ITHACA, CT
(42.44051, -76.49546)</t>
  </si>
  <si>
    <t>Acute Intoxication due to the Combined Effects of Fentanyl, Hydrocodone, Hydromorphone, Methadone, Alcohol, Acetaminophen, Amlodipine, and Despropionyl Fentanyl (4-ANPP)</t>
  </si>
  <si>
    <t>Acute Intoxication by the Combined Effects of Olanzapine, Phencyclidine, Hydroxyzine, Trazadone, and Fentanyl</t>
  </si>
  <si>
    <t>Acute intoxication due to the combined effects of cocaine, fentanyl, bupropion, and fluoxetine</t>
  </si>
  <si>
    <t>drug and ethanol use</t>
  </si>
  <si>
    <t>Combined Effects of Fentanyl, Gabapentin, and Ethanol Toxicity</t>
  </si>
  <si>
    <t>Acute Intoxication by the Combined Effects of Fentanyl, Cocaine, Gabapentin, and Dextro/Levo Methorphan</t>
  </si>
  <si>
    <t>Acute Intoxication by the Combined Effect of Fentanyl, Xylazine, and Ethanol</t>
  </si>
  <si>
    <t>Acute Intoxication due to the Combined Effects of fentanyl, oxycodone, gabapentin, trazadone, and citalopram/escitalopram</t>
  </si>
  <si>
    <t>Acute Intoxication due to the Combined Effects of Fentanyl, ValerylFentanyl, DespropionylFentanyl, Morphine, Xylazine and Hydroxyzine</t>
  </si>
  <si>
    <t>ACUTE INTOXICATION DUE TO THE COMBINED EFFECTS OF FENTANYL, XYLAZINE, HYDROMORPHONE, AND LORAZEPAM</t>
  </si>
  <si>
    <t>In front of Package Store</t>
  </si>
  <si>
    <t>Acute Intoxication due to the Combined Effects of Fentanyl, Ethanol, Clonazepam and Diphenhydramine</t>
  </si>
  <si>
    <t>Hypertensive and atherosclerotic cardiovascular disease with congestive heart failure</t>
  </si>
  <si>
    <t>Inhalant use</t>
  </si>
  <si>
    <t>Acute 1,1-Difluoroethane Toxicity</t>
  </si>
  <si>
    <t>Acute intoxication due to the combined effects of heroin, fentanyl, and sertraline</t>
  </si>
  <si>
    <t>Acute Intoxication by the Combined Effects of Alcohol and Tramadol</t>
  </si>
  <si>
    <t>Acute Intoxication by the Combined Effects of Fentanyl, Cocaine, Alcohol, and Xylazine</t>
  </si>
  <si>
    <t>Acute intoxication due to the combined effects of fentanyl, xylazine, and primidone</t>
  </si>
  <si>
    <t>Acute Intoxication by the Combined Effects of Morphine and Methadone</t>
  </si>
  <si>
    <t>Acute Intoxication by the Combined Effects of Fentanyl, Para-Fluorofentanyl and Cocaine.</t>
  </si>
  <si>
    <t>bedroom 2nd floor</t>
  </si>
  <si>
    <t>Acute Intoxication due to the Combined Effects of para-Fluorofentanyl, Lamotrigine, Methylphenidate, Doxepin, Fluoxetine, Trazodone, and Hydroxyzine</t>
  </si>
  <si>
    <t>School, Other Institution, Administrative Area</t>
  </si>
  <si>
    <t>Complications of Acute Intoxication From the Combined Effects of Fentanyl and Despropionyl Fentanyl (4-ANPP)</t>
  </si>
  <si>
    <t>Acute Intoxication From the Combined Effects of Fentanyl, Diphenhydramine, Clonazepam, Duloxetine, Levetiracetam, Gabapentin, Metoprolol, and Despropionyl Fentanyl (4-ANPP)</t>
  </si>
  <si>
    <t>Acute intoxication due to the combined effects of heroin, fentanyl, flubromazepam, methadone, and clonazepam</t>
  </si>
  <si>
    <t>WOODBRIDGE, CT
(41.354430000000036, -73.01206999999994)</t>
  </si>
  <si>
    <t>Acute Intoxication due to the Combined Effects of Cocaine, Fentanyl, and Despropionyl Fentanyl (4-ANPP)</t>
  </si>
  <si>
    <t>Boyfriend's Apartment</t>
  </si>
  <si>
    <t>Acute Nordiazepam and Fentanyl Intoxication</t>
  </si>
  <si>
    <t>Acute Intoxication by the Combined Effects of Alprazolam, Methadone, and Fentanyl</t>
  </si>
  <si>
    <t>DERBY, CT
(41.32349000000005, -73.08963999999997)</t>
  </si>
  <si>
    <t>Girlfriends house</t>
  </si>
  <si>
    <t>Acute Intoxication due to the Combined Effects of Ethanol, Xylazine, Diphenhydramine, and Fentanyl</t>
  </si>
  <si>
    <t>Acute Intoxication the Combined Effects of Fentanyl, Despropionyl Fentanyl (4-ANPP), Gabapentin, Metoprolol, Amlodipine, Trazodone, and Escitalopram</t>
  </si>
  <si>
    <t>Ingested Alcohol and Excess Medications</t>
  </si>
  <si>
    <t>Acute Intoxication From the Combined Effects of Alcohol, Diphenhydramine, and Sertraline</t>
  </si>
  <si>
    <t>Cousin's house</t>
  </si>
  <si>
    <t>Acute intoxication due to the combined effects of fentanyl, bromazolam, flubromazolam, and gabapentin</t>
  </si>
  <si>
    <t>Acute Intoxication due to the Combined Effects of Difluoroethane and Ethanol</t>
  </si>
  <si>
    <t>Acute Intoxication by the Combined Effects of Ethanol, Bupropion, Sertraline, Xylazine, and Fentanyl</t>
  </si>
  <si>
    <t>Acute Intoxication due to the Combined Effects of Fentanyl, Despropionyl Fentanyl, 7- Amino Clonazepam, Trazodone and mCPP</t>
  </si>
  <si>
    <t>Complications of Acute Intoxication by the Combined Effects of Fentanyl and Cocaine</t>
  </si>
  <si>
    <t>Acute Intoxication by the Combined Effects of Diazepam, Paroxetine, Xylazine, and Fentanyl</t>
  </si>
  <si>
    <t>Acute Intoxication by the Combined Effects of Venlafaxine, Xylazine, Gabapentin, and Fentanyl</t>
  </si>
  <si>
    <t>BROOKLYN, CT
(41.78716000000003, -71.94963999999999)</t>
  </si>
  <si>
    <t>Acute Intoxication Combined Effects of Xylazine, Fentanyl, and  Oxycodone</t>
  </si>
  <si>
    <t>Acute Intoxication due to the Combined Effects of Fentanyl, Despropionyl Fentanyl (4-ANPP), and Mitragynine</t>
  </si>
  <si>
    <t>Acute Intoxication due to the Combined Effects of Ethanol, Chlordiazepoxide, Gabapentin, Fentanyl, and Heroin</t>
  </si>
  <si>
    <t>EAST WINDSOR, CT
(41.92948000000007, -72.61660999999998)</t>
  </si>
  <si>
    <t>Acute Intoxication by the Combined Effects of Fentanyl, Cocaine, Gabapentin, and Hydroxyzine</t>
  </si>
  <si>
    <t>Acute intoxication due to the combined effects of fentanyl and acetyl fentanyl</t>
  </si>
  <si>
    <t>Acute Intoxication by the Combined Effects of fentanyl, alprazolam, clonazepam, xylazine and alcohol.</t>
  </si>
  <si>
    <t>Acute Intoxication due to the Combined Effects of Fentanyl, Diazepam, Amitriptyline and Phenobarbital</t>
  </si>
  <si>
    <t>RECENT COCAINE USE, ATHEROSCLEROTIC CARDIOVASCULAR DISEASE</t>
  </si>
  <si>
    <t>Ingested Excess Medications</t>
  </si>
  <si>
    <t>Acute Intoxication from the Combined Effects of Amitriptyline, Nortriptyline, Duloxetine, Gabapentin, and Ziprasidone with Recent Cocaine Use</t>
  </si>
  <si>
    <t>Acute intoxication due to the combined effects of fentanyl, acetyl fentanyl, morphine, sertraline, and alcohol</t>
  </si>
  <si>
    <t>Fentanyl and Xylazine Toxicity</t>
  </si>
  <si>
    <t>Acute Intoxication due to the Combined Effects of Ethanol, Diazepam, Xylazine, and Fentanyl</t>
  </si>
  <si>
    <t>Acute Intoxication by the Combined Effects of Cocaine, Ethanol, and Diphenhydramine</t>
  </si>
  <si>
    <t>Combined Acute Toxic Effects of Fentanyl, Xylazine, Cocaine, and Alcohol</t>
  </si>
  <si>
    <t>PORT CHESTER, CT
(41.00142, -73.66595)</t>
  </si>
  <si>
    <t>MIDDLESEZ</t>
  </si>
  <si>
    <t>Bilateral segmental pulmonary artery thromboemboli due to Bilateral lower extremity deep vein thromboses complicating chronic substance use</t>
  </si>
  <si>
    <t>Acute fentanyl and methadone intoxication</t>
  </si>
  <si>
    <t>NEW MILFORD, CT
(41.57871000000006, -73.41374999999994)</t>
  </si>
  <si>
    <t>Acute Intoxication Combined Effects of Clonazepam, Cocaine, Gabapentin, Chlorpromazine, Trazodone, Mirtazapine, and Heroin</t>
  </si>
  <si>
    <t>Acute Intoxication due to the Combined Effects of Fentanyl, Xylazine, Cocaine, Alcohol and Diphenhydramine</t>
  </si>
  <si>
    <t>Cuban</t>
  </si>
  <si>
    <t>Acute Intoxication Combined Effects of Xylazine, Amitriptyline, and Fentanyl</t>
  </si>
  <si>
    <t>ACUTE INTOXICATION DUE TO THE COMBINED EFFECTS OF FENTANYL, CITALOPRAM/ESCITALOPRAM, DIAZEPAM, 7-AMINO CLONAZEPAM AND CYCLOBENZAPRINE</t>
  </si>
  <si>
    <t>Acute Intoxication due to the Combined Effects of Etizolam, Buprenorphine and Gabapentin</t>
  </si>
  <si>
    <t>SOUTHBURY, CT
(41.47965000000005, -73.22106999999994)</t>
  </si>
  <si>
    <t>Acute Intoxication From the Combined Effects of Cocaine, Phencyclidine, Fentanyl, and Despropionyl Fentanyl (4-ANPP)</t>
  </si>
  <si>
    <t>Acute Intoxication by the Combined Effects of Fentanyl, Cocaine, Xylazine, Alcohol, and Hydroxyzine</t>
  </si>
  <si>
    <t>Complications of Acute and Chronic Substance Abuse (Cocaine, Para-Fluorofentanyl, Sertraline, and Risperidone)</t>
  </si>
  <si>
    <t>Acute Intoxication by the Combined Effects of Fentanyl, Cocaine, Diazepam, and Ethanol</t>
  </si>
  <si>
    <t>WILLINGTON, CT
(41.879440000000045, -72.30138999999997)</t>
  </si>
  <si>
    <t>Acute Intoxication by the Combined Effects of Fentanyl, Diphenhydramine, and Ethanol</t>
  </si>
  <si>
    <t>WATERFORD, CT
(41.34593, -72.13852)</t>
  </si>
  <si>
    <t>NEWTOWN, CT
(41.41327000000007, -73.30869999999999)</t>
  </si>
  <si>
    <t>Complications of acute and chronic substance use (cocaine, fentanyl, and amphetamines)</t>
  </si>
  <si>
    <t>WEST HARTFORD, CT
(41.75922000000003, -72.74433999999997)</t>
  </si>
  <si>
    <t>In Vehicle Gulf Gas Station</t>
  </si>
  <si>
    <t>Acute Intoxication by the Combined Effects of Fentanyl, Citalopram, and Xylazine</t>
  </si>
  <si>
    <t>Acute intoxication due to the combined effects of fentanyl, methadone, trazadone, and xylazine</t>
  </si>
  <si>
    <t>Acute Pancreatitis</t>
  </si>
  <si>
    <t>Acute Intoxication due to the Combined Effects of Fentanyl, Xylazine and Fluoxetine</t>
  </si>
  <si>
    <t>Complications of Hypoxic-Ischemic Brain Injury Acute Intoxication Including Fentanyl</t>
  </si>
  <si>
    <t>DRUG USE</t>
  </si>
  <si>
    <t>Combined Effects of Cocaine, Fentanyl, and Xylazine Toxicity</t>
  </si>
  <si>
    <t>OAKVILLE, CT
(41.58854000000008, -73.08690999999999)</t>
  </si>
  <si>
    <t>Drug and Ethanol Use</t>
  </si>
  <si>
    <t>Combined Effects of Cocaine, Ethanol, Fentanyl, Acetyl Fentanyl, Clonazepam, and Xylazine Toxicity</t>
  </si>
  <si>
    <t>Acute Intoxication by the Combined Effects of Fentanyl, Cocaine, and Cyclobenzaprine</t>
  </si>
  <si>
    <t>Complications following Acute Intoxication due to the Combined Effects of Fentanyl, Opiates, Cocaine and Benzodiazepines</t>
  </si>
  <si>
    <t>Acute Intoxication by the Combined Effects of Amitriptyline, Clomipramine, Gabapentin, Diphenhydramine, Bupropion, Clonazepam, and Sertraline</t>
  </si>
  <si>
    <t>Arteriosclerotic Cardiovascular Disease; Obesity</t>
  </si>
  <si>
    <t>Acute Intoxication Combined Effects of Fentanyl, Bupropion, 10-Hydroxycarbazepine, Gabapentin, Escitalopram, and Despropionyl Fentanyl (4-ANPP)</t>
  </si>
  <si>
    <t>Combined Effects of Fentanyl and Cocaine Toxicity</t>
  </si>
  <si>
    <t>Acute Intoxication by the Combined Effects of Ethanol, 7-Amino Clonazepam, Methadone, Xylazine, Fentanyl, and Morphine</t>
  </si>
  <si>
    <t>Sister's residence</t>
  </si>
  <si>
    <t>ACUTE INTOXICATION DUE TO THE COMBINED EFFECTS OF FENTANYL, COCAINE AND XYLAZINE</t>
  </si>
  <si>
    <t>Acute Intoxication due to the Combined Effects of Cocaine, Methadone, Bupropion, Gabapentin, Hydroxyzine, and Fentanyl</t>
  </si>
  <si>
    <t>Acute Intoxication by the Combined Effects of Fentanyl, Alcohol, Gabapentin, and Trazodone</t>
  </si>
  <si>
    <t>Arteriosclerotic and Hypertensive Cardiovascular Disease; COPD; Diabetes Mellitus</t>
  </si>
  <si>
    <t>GRISWOLD, CT
(41.58487000000008, -71.93756999999994)</t>
  </si>
  <si>
    <t>MARLBOROUGH, CT
(41.63149000000004, -72.45983999999999)</t>
  </si>
  <si>
    <t>Acute Intoxication From the Combined Effects of Fentanyl, Oxycodone, Oxymorphone, Diphenhydrmaine, Clonazepam, Amitriptyline, and Nortriptyline</t>
  </si>
  <si>
    <t>ELLINGTON, CT
(41.90438000000006, -72.46908999999994)</t>
  </si>
  <si>
    <t>NORTH HAVEN, CT
(41.39345000000003, -72.85792999999995)</t>
  </si>
  <si>
    <t>Friends apartment</t>
  </si>
  <si>
    <t>substance use</t>
  </si>
  <si>
    <t>Combined effects of fentanyl, cocaine, and amphetamine toxicity</t>
  </si>
  <si>
    <t>Acute intoxication due to the combined effects of amitriptyline, gabapentin, and morphine</t>
  </si>
  <si>
    <t>Livingroom area</t>
  </si>
  <si>
    <t>Acute Intoxication By the Combined Effects of Ethanol, Olanzapine, and Fentanyl</t>
  </si>
  <si>
    <t>Acute Intoxication due to the Combined Effects of Cocaine, Bupropion, and Fentanyl</t>
  </si>
  <si>
    <t>Acute Intoxication due to the Combined Effects of Fentanyl, Alcohol and Phencyclidine</t>
  </si>
  <si>
    <t>Acute Intoxication due to the Combined Effects of Fentanyl, Despropionyl Fentanyl, Ethanol, Amphetamine, Xylazine, Buprenorphine, Norbuprenorphine, Aprazolam and Mirtazapine</t>
  </si>
  <si>
    <t>TERRYVILLE, CT
(41.678360000000055, -73.01007999999996)</t>
  </si>
  <si>
    <t>Acute Intoxication Combined Effects of Methadone, Xylazine, Hydroxyzine, Citalopram/Escitalopram, and Fentanyl</t>
  </si>
  <si>
    <t>Acute Intoxication Due to Fentanyl, Xylazine, and Cocaine</t>
  </si>
  <si>
    <t>Acute Intoxication due to the Combined Effects of Ethanol, Cocaine, Mirtazapine, Citalopram/Escitalopram, and Fentanyl</t>
  </si>
  <si>
    <t>Acute intoxication due to the combined effects of fentanyl, acetyl fentanyl, methadone, trazodone, hydroxyzine, and chlordiazepoxide</t>
  </si>
  <si>
    <t>WESTERLY, CT
(41.3438, -71.81573)</t>
  </si>
  <si>
    <t>LEDYARD, CT
(41.44541000000004, -72.01818999999995)</t>
  </si>
  <si>
    <t>Multifocal Embolic Cerebral Infarctions Complicating Atrial Fibrillation</t>
  </si>
  <si>
    <t>Acute and Chronic Substance Abuse (Cocaine), Hypertensive and Atherosclerotic Cardiovascular Disease</t>
  </si>
  <si>
    <t>Acute Intoxication due to the Combined Effects of Alprazolam, Fentanyl, and Oxycodone</t>
  </si>
  <si>
    <t>STEPHENS</t>
  </si>
  <si>
    <t>OGLETHORPE</t>
  </si>
  <si>
    <t>Acute Intoxication due to the Combined Effects of Fentanyl, Despropionyl Fentanyl and Ethanol</t>
  </si>
  <si>
    <t>STEPHENS, CT
(33.41143, -93.07014)</t>
  </si>
  <si>
    <t>Acute Intoxication by the Combined Effects of Cocaine, Gabapentin, Lamotrigrine, and Isotonitazene/Protonitazene</t>
  </si>
  <si>
    <t>CHESTER, CT
(41.402300000000025, -72.44902999999994)</t>
  </si>
  <si>
    <t>Acute Intoxication Combined Effects of Cocaine, Phencyclidine, Xylazine, Citalopram/Escitalopram, and Fentanyl</t>
  </si>
  <si>
    <t>Kitchen</t>
  </si>
  <si>
    <t>Acute Intoxication due to the Combined Effects of Fentanyl, para-Flurofentanyl, and Despropionyl Fentanyl (4-ANPP) with Recent Cocaine Use</t>
  </si>
  <si>
    <t>Acute intoxication due to the combined effects of ethanol, clonazepam, gabapentin, bupropion, and hydroxyzine</t>
  </si>
  <si>
    <t>Acute Intoxication due to the Combined Effects of Cocaine, Fentanyl, Topiramate, Gabapentin, Aripiprazole and Hydroxyzine</t>
  </si>
  <si>
    <t>acute intoxication due to the combined effects of fentanyl, cocaine, etizolam, diphenhydramine, and gabapentin</t>
  </si>
  <si>
    <t>Acute Intoxication due to the Combined Effects of Gabapentin, Buprenorphine, Trazodone and Hydroxyzine</t>
  </si>
  <si>
    <t>Acute Intoxication by the Combined Effect of Fentanyl, Cocaine, Phencyclidine, and Alcohol</t>
  </si>
  <si>
    <t>Hepatic Cirrhosis; Hypertensive and Atherosclerotic Cardiovascular Disease; Obesity</t>
  </si>
  <si>
    <t>BANGOR</t>
  </si>
  <si>
    <t>BANGOR, CT
(44.80171, -68.77077)</t>
  </si>
  <si>
    <t>Acute Intoxication Due to the Combined Effects of Fentanyl, Xylazine, and Mitragynine</t>
  </si>
  <si>
    <t>Acute Intoxication From the Combined Effects of Cocaine, Fentanyl, Xylazine, Citalopram, and Despropionyl Fentanyl (4-ANPP)</t>
  </si>
  <si>
    <t>Acute Intoxication by the Combined Effects of Fentanyl, Cocaine, and Buprenorphine</t>
  </si>
  <si>
    <t>Combined Effects of Fentanyl, Cocaine, and Methamphetamine Toxicity</t>
  </si>
  <si>
    <t>Acute Intoxication From the Combined Effects of Cocaine, Cocaethylene, Fentanyl, Oxycodone, Alcohol, and Despropionyl Fentanyl (4-ANPP)</t>
  </si>
  <si>
    <t>Acute Intoxication due to the Combined Effects of Fentanyl, Despropionyl Fentanyl and Gabapentin</t>
  </si>
  <si>
    <t>Acute Intoxication by the Combined Effects of Hydroxyzine and Fentanyl</t>
  </si>
  <si>
    <t>HIGGANUM, CT
(41.49798, -72.55221)</t>
  </si>
  <si>
    <t>Acute Intoxication by the Combined Effects of Fentanyl, Phencyclidine, and Amphetamine</t>
  </si>
  <si>
    <t>BROOKSVILLE</t>
  </si>
  <si>
    <t>HERNANDO</t>
  </si>
  <si>
    <t>BROOKSVILLE, CT
(28.55465, -82.38782)</t>
  </si>
  <si>
    <t>Complications of Acute Drug Intoxication (Alcohol, Phencyclidine)</t>
  </si>
  <si>
    <t>MOOSUP, CT
(41.71338, -71.88101)</t>
  </si>
  <si>
    <t>Acute Intoxication by the Combined Effects of Fentanyl, Cocaine, Morphine, Xylazine, Hydroxyzine, and Ethanol</t>
  </si>
  <si>
    <t>on the sidewalk</t>
  </si>
  <si>
    <t>Acute intoxication due to the combined effects of cocaine, fentanyl, phencyclidine, and alcohol</t>
  </si>
  <si>
    <t>WAYNE</t>
  </si>
  <si>
    <t>IN</t>
  </si>
  <si>
    <t>RICHMOND, CT
(37.93784, -122.34293)</t>
  </si>
  <si>
    <t>Acute mixed drug intoxication including Fentanyl</t>
  </si>
  <si>
    <t>RIVERSIDE, CT
(41.04164, -73.579)</t>
  </si>
  <si>
    <t>GREENWICH, CT
(41.06425000000007, -73.63980999999995)</t>
  </si>
  <si>
    <t>Place of employment</t>
  </si>
  <si>
    <t>Acute Intoxication From the Combined Effects of Fentanyl, Alcohol, Metoprolol, and Despropionyl Fentanyl (4-ANPP)</t>
  </si>
  <si>
    <t>PUTNEY</t>
  </si>
  <si>
    <t>PUTNEY, CT
(41.2351, -73.11178)</t>
  </si>
  <si>
    <t>Friends Home</t>
  </si>
  <si>
    <t>Acute intoxication due to the combined effects of cocaine, fentanyl, xylazine, and alprazolam</t>
  </si>
  <si>
    <t>Combined Acute Toxic Effects of Fentanyl, Methadone, Venlafaxine, Gabapentin, Hydroxyzine, and Aripiprazole</t>
  </si>
  <si>
    <t>Acute Intoxication From the Combined Effects of Fentanyl, Mirtazapine, and Despropionyl Fentanyl (4-ANPP)</t>
  </si>
  <si>
    <t>Employee Lot L 4</t>
  </si>
  <si>
    <t>Acute intoxication by the combined effects of fentanyl, xylazine, oxycodone and alcohol.</t>
  </si>
  <si>
    <t>FARMINGTON, CT
(41.71291000000008, -72.83773999999994)</t>
  </si>
  <si>
    <t>ANDOVER, CT
(41.74159000000003, -72.38046999999995)</t>
  </si>
  <si>
    <t>Acute Intoxication by the Combined Effects of Ethanol, Lamotrigine, Xylazine, And Fentanyl</t>
  </si>
  <si>
    <t>Obesity; Arteriosclerotic Cardiovascular Disease</t>
  </si>
  <si>
    <t>Environmental exposure while intoxicated</t>
  </si>
  <si>
    <t>In wooded area</t>
  </si>
  <si>
    <t>Hypothermia Complicating Acute Intoxication Due To Cocaine and Oxycodone</t>
  </si>
  <si>
    <t>NORTH FRANKLIN</t>
  </si>
  <si>
    <t>Combined Effects of Fentanyl, Acetyl Fentanyl, and Xylazine Toxicity</t>
  </si>
  <si>
    <t>NORTH FRANKLIN, CT
(41.63591, -72.16808)</t>
  </si>
  <si>
    <t>Acute intoxication due to the combined effects of fentanyl, amphetamine, cyclobenzaprine, and diphenhydramine</t>
  </si>
  <si>
    <t>Acute Intoxication due to the Combined Effects of Methamphetamine, Fentanyl. and Buprenorphine</t>
  </si>
  <si>
    <t>Used fentanyl and cocaine</t>
  </si>
  <si>
    <t>Parked Vehicle</t>
  </si>
  <si>
    <t>OLD SAYBROOK, CT
(41.29725, -72.37706)</t>
  </si>
  <si>
    <t>RIVERTON</t>
  </si>
  <si>
    <t>Acute Intoxication by the Combined Effects of Fentanyl, Heroin, Oxycodone, Oxymorphone, and Ethanol</t>
  </si>
  <si>
    <t>WINSTED, CT
(41.92118000000005, -73.06811999999996)</t>
  </si>
  <si>
    <t>RIVERTON, CT
(41.95945, -73.02033)</t>
  </si>
  <si>
    <t>Combined Effects of Fentanyl, Lorazepam, Gabapentin, Trazodone, Hydromorphone, Oxycodone, and Xylazine Toxicity</t>
  </si>
  <si>
    <t>Misuse of medications</t>
  </si>
  <si>
    <t>Combined Effects of Methadone and Alprazolam Toxicity</t>
  </si>
  <si>
    <t>Acute Intoxication by the Combined Effects of Methadone, Doxylamine, Diphenhydramine, and Dextro/Levo Methorphan</t>
  </si>
  <si>
    <t>Acute Intoxication The Combined Effects of Cocaine, Cocaethylene, Fentanyl, Alcohol, and Despropionyl Fentanyl (4-ANPP)</t>
  </si>
  <si>
    <t>In woods</t>
  </si>
  <si>
    <t>Acute Intoxication by the Combined Effects of Fentanyl, Diphenhydramine, Haloperidol, Bupropion, Chlorpromazine, and Mirtazapine</t>
  </si>
  <si>
    <t>Bluff Point State Park in Van</t>
  </si>
  <si>
    <t>Acute Intoxication due to the Combined Effects of Fentanyl and Xylazine.</t>
  </si>
  <si>
    <t>Acute intoxication due to the combined effects of fentanyl, clonazepam, and mirtazapine</t>
  </si>
  <si>
    <t>DANIELSON, CT
(41.80323, -71.88573)</t>
  </si>
  <si>
    <t>PORTSMOUTH</t>
  </si>
  <si>
    <t>PORTSMOUTH, CT
(36.83273, -76.29771)</t>
  </si>
  <si>
    <t>Acute Intoxication due to the Combined Effects of Alprazolam, Clozapine, Xylazine, and Fentanyl</t>
  </si>
  <si>
    <t>Acute Intoxication From the Combined Effects of Cocaine, Fentanyl, Xylazine, Zolpidem, Alcohol, and Despropionyl Fentanyl (4-ANPP)</t>
  </si>
  <si>
    <t>GALES FERRY, CT
(41.426210000000026, -72.08156999999994)</t>
  </si>
  <si>
    <t>Pyelonephritis Complicating Diabetes Mellitus</t>
  </si>
  <si>
    <t>Acute Intoxication due to the Combined Effects of Ethanol, Cocaine, Meprobamate, Carisoprodol, Gabapentin, and Fentanyl</t>
  </si>
  <si>
    <t>Acute intoxication due to the combined effects of fentanyl, cocaine, xylazine, bromazolam, and olanzapine</t>
  </si>
  <si>
    <t>Acute Intoxication From the Combined Effects of Fentanyl, Xylazine, Mitragynine, Hydroxyzine, Trazodone, Gabapentin, Duloxetine, and Despropionyl Fentanyl (4-ANPP)</t>
  </si>
  <si>
    <t>Acute Intoxication due to the Combined Effects of Alcohol, Oxycodone and Fentanyl</t>
  </si>
  <si>
    <t>Acute Intoxication due to the Combined Effects of Cocaine, Fentanyl, Cocaethylene, Lamotrigine, Gabapentin, and Aripiprazole</t>
  </si>
  <si>
    <t>Complications of Acute and Chronic Substance Abuse (Opiates and Amphetamine)</t>
  </si>
  <si>
    <t>Acute Intoxication due to the Combined Effects of fentanyl, cocaine, xylazine, and hydroxyzine</t>
  </si>
  <si>
    <t>Combined Effects of Fentanyl, Methadone, Alprazolam, and Ethanol Toxicity</t>
  </si>
  <si>
    <t>Acute Intoxication due to the Combined Effects of Ethanol, Diazepam, Temazepam, and Fentanyl</t>
  </si>
  <si>
    <t>ACUTE COCAINE, FENTANYL AND METHADONE INTOXICATION</t>
  </si>
  <si>
    <t>Acute Intoxication by the Combined Effects of Ethanol, 7-Amino Clonazepam, and Fentanyl</t>
  </si>
  <si>
    <t>Acute Intoxication due to the Combined Effects of Fentanyl, Cocaine, Xylazine and Alcohol</t>
  </si>
  <si>
    <t>Private farm property</t>
  </si>
  <si>
    <t>Acute Intoxication the Combined Effects of Fentanyl, Despropionyl Fentanyl (4-ANPP), Alcohol, Metoprolol, and Amlodipine</t>
  </si>
  <si>
    <t>Complications of novel coronavirus (COVID-19) respiratory infection</t>
  </si>
  <si>
    <t>Acute fentanyl, para-fluorofentanyl, and diphenhydramine intoxication</t>
  </si>
  <si>
    <t>Combined Effects of Fentanyl and Diphenhydramine Toxicity</t>
  </si>
  <si>
    <t>livingroom</t>
  </si>
  <si>
    <t>Pulmonary Thromboemboli Deep Venous Thrombosis of Lower Extremities Complicating Inactivity In the Setting of Acute Opioid Use (Fentanyl and Parafluorofentanyl)</t>
  </si>
  <si>
    <t>WESTON, CT
(41.22438000000005, -73.38306999999998)</t>
  </si>
  <si>
    <t>Acute Intoxication by the Combined Effects of Oxycodone, Zolpidem, Alprazolam, Olanzapine, and Fluoxetine</t>
  </si>
  <si>
    <t>NORTH GROSVENORDALE, CT
(41.98532, -71.89838)</t>
  </si>
  <si>
    <t>ACUTE INTOXICATIN DUE TO THE COMBINED EFFECTS OF FENTANYL, XYLAZINE AND DIAZEPAM</t>
  </si>
  <si>
    <t>Brother's Apartment</t>
  </si>
  <si>
    <t>Acute Intoxication due to the Combined Effects of Ethanol, Olanzapine, Xylazine, Gabapentin, Doxepin, and Fentanyl</t>
  </si>
  <si>
    <t>ROCKY HILL, CT
(41.668570000000045, -72.63900999999998)</t>
  </si>
  <si>
    <t>Baseball Field Dugout</t>
  </si>
  <si>
    <t>Combined Effects of Cocaine, Ethanol, Quetiapine, and Gabapentin Toxicity</t>
  </si>
  <si>
    <t>Complications of acute intoxication including fentanyl</t>
  </si>
  <si>
    <t>Complications of Acute and Chronic Substance Use (Cocaine, Fentanyl, Methadone)</t>
  </si>
  <si>
    <t>Acute intoxication due to the combined effects of fentanyl, gabapentin, clonazepam, lorazepam, bupropion, hydroxyzine, diphenhydramine, venlafaxine, topiramate, and naltrexone</t>
  </si>
  <si>
    <t>CARMEL, CT
(39.97839, -86.12607)</t>
  </si>
  <si>
    <t>BREWSTER, CT
(41.39451, -73.61613)</t>
  </si>
  <si>
    <t>GOOSE CREEK</t>
  </si>
  <si>
    <t>BERKELEY</t>
  </si>
  <si>
    <t>Acute intoxication due to the combined effects of fentanyl, xylazine, cocaine, and clonazepam</t>
  </si>
  <si>
    <t>GOOSE CREEK, CT
(32.9978, -80.03972)</t>
  </si>
  <si>
    <t>Laundromat</t>
  </si>
  <si>
    <t>ACUTE INTOXICATIN DUE TO THE COMBINED EFFECTS OF FENTANYL, PHENCYCLIDINE AND COCAINE</t>
  </si>
  <si>
    <t>acute and chronic substance use disorder</t>
  </si>
  <si>
    <t>Acute Intoxication due to the Combined Effects of fentanyl and cocaine</t>
  </si>
  <si>
    <t>Acute Intoxication by the Combined Effects of Fentanyl, Cocaine, Xylazine, Alcohol, and Gabapentin</t>
  </si>
  <si>
    <t>Acute Intoxication due to the Combined Effects of Gabapentin, Trazodone, Diphenhydramine, Cyclobenzaprine, Citalopram/Escitalopram, and Fentanyl</t>
  </si>
  <si>
    <t>Acute Intoxication due to the Combined Effects of Fentanyl, Cocaine, Buprenorphine and Gabapentin</t>
  </si>
  <si>
    <t>Acute Intoxication due to the Combined Effects of fentanyl, acetylfentanyl, and cocaine</t>
  </si>
  <si>
    <t>Acute Intoxication by the Combined Effects of Fentanyl, Xylazine, Mitragynine, and Diphenhydramine</t>
  </si>
  <si>
    <t>SOMERS, CT
(41.98825000000005, -72.44012999999995)</t>
  </si>
  <si>
    <t>Acute Intoxication due to the Combined Effects of Fentanyl, Despropionyl Fentanyl (4-ANPP) and Alcohol</t>
  </si>
  <si>
    <t>Wifes House</t>
  </si>
  <si>
    <t>Acute Intoxication by the Combined Effects of Methadone, Xylazine, Fentanyl, and Heroin</t>
  </si>
  <si>
    <t>KISSIMMEE</t>
  </si>
  <si>
    <t>OSCEOLA</t>
  </si>
  <si>
    <t>KISSIMMEE, CT
(28.29457, -81.40663)</t>
  </si>
  <si>
    <t>Acute Intoxication By the Combined Effects of Fentanyl and Cocaine.</t>
  </si>
  <si>
    <t>halfway house</t>
  </si>
  <si>
    <t>Acute Intoxication due to the Combined Effects of Fentanyl, Gabapentin and Bupropion</t>
  </si>
  <si>
    <t>Combined Effects of Fentanyl, Cocaine, and Quetiapine Toxicity</t>
  </si>
  <si>
    <t>Acute Intoxication due to the Combined Effects of Ethanol, Sertraline, and Fentanyl</t>
  </si>
  <si>
    <t>Acute Intoxication due to the Combined Effects of Cocaine, Xylazine, Diphenhydramine, and Fentanyl</t>
  </si>
  <si>
    <t>Acute Intoxication From the Combined Effects of Alcohol, Oxycodone, Oxymorphone, and Bupropion</t>
  </si>
  <si>
    <t>Acute Intoxication the Combined Effects of Cocaine, Cocaethylene, Fentanyl, Despropionyl Fentanyl (4-ANPP), and Alcohol</t>
  </si>
  <si>
    <t>Acute Intoxication due to the Combined Effects of Cyclobenzaprine, Fentanyl, Heroin, and Oxycodone</t>
  </si>
  <si>
    <t>Acute Intoxication due to the Combined Effects of Alprazolam, Methadone, Fentanyl, Xylazine, Heroin, and  Oxycodone</t>
  </si>
  <si>
    <t>Neighbor's Apartment</t>
  </si>
  <si>
    <t>Acute Intoxication From the Combined Effects of Fentanyl, Alprazolam, 7-Amino Clonazepam, Doxylamine, Bupropion, and Despropionyl Fentanyl (4-ANPP)</t>
  </si>
  <si>
    <t>SEYMOUR, CT
(41.39761000000004, -73.08050999999995)</t>
  </si>
  <si>
    <t>Combined Effects of Fentanyl, Flualprazolam, Alprazolam, 7-Amino Clonazepam,  Xylazine, and Ethanol Toxicity</t>
  </si>
  <si>
    <t>Acute Intoxication due to the Combined Effects of Morphine, Alprazolam and Duloxetine</t>
  </si>
  <si>
    <t>bedroom</t>
  </si>
  <si>
    <t>Acute Intoxication due to the Combined Effects of Ethanol, Alprazolam, Fentanyl, and Heroin</t>
  </si>
  <si>
    <t>Friends Resience</t>
  </si>
  <si>
    <t>Acute Intoxication due to the Combined Effects of fentanyl, phencyclidine, cyclobenzaprine, and gabapentin</t>
  </si>
  <si>
    <t>Used drugs</t>
  </si>
  <si>
    <t>Combined Effects of Cocaine, Fentanyl, Methadone, Eszopiclone/Zopiclone, and Cyclobenzaprine Toxicity</t>
  </si>
  <si>
    <t>SANDY HOOK, CT
(41.42008, -73.28182)</t>
  </si>
  <si>
    <t>Acute Intoxication due to the Combined Effects of Ethanol, Cocaine, and Amphetamine</t>
  </si>
  <si>
    <t>Acute Intoxication From the Combined Effects of Fentanyl, Quetiapine, Bupropion, and Despropionyl Fentanyl (4-ANPP)</t>
  </si>
  <si>
    <t>Acute intoxication due to the combined effects of fentanyl, xylazine, lorazepam, and duloxetine</t>
  </si>
  <si>
    <t>Acute Intoxication due to the Combined Effects of Fentanyl, Methadone and Alcohol</t>
  </si>
  <si>
    <t>Complication of Chronic Alcohol Use</t>
  </si>
  <si>
    <t>Acute Intoxication Combined Effects of Cocaine, Quetiapine, Topiramate, Xylazine, and Fentanyl</t>
  </si>
  <si>
    <t>apartment building</t>
  </si>
  <si>
    <t>Acute Intoxication From the Combined Effects of Cocaine, Fentanyl, Xylazine, Olanzapine, and Despropionyl Fentanyl (4-ANPP)</t>
  </si>
  <si>
    <t>Acute Intoxication by the Combined Effects of Xylazine, Gabapentin, Mirtazapine, and Fentanyl</t>
  </si>
  <si>
    <t>SOUTH RICHMOND HILL</t>
  </si>
  <si>
    <t>SOUTH RICHMOND HILL, CT
(40.68965, -73.82705)</t>
  </si>
  <si>
    <t>Acute Intoxication Combined Effects of Cocaine, Fentanyl, Acetyl Fentanyl, Despropionyl Fentanyl, Diphenhydramine, and Amlodipine</t>
  </si>
  <si>
    <t>Acute Intoxication by the Combined Effects of Fentanyl, Cocaine, Dextro/Levo Methorphan, Diphenhydramine, and Doxylamine</t>
  </si>
  <si>
    <t>Camper parked at residence</t>
  </si>
  <si>
    <t>Acute Intoxication by the Combined Effects of Clonazepam and Fentanyl</t>
  </si>
  <si>
    <t>Drug and Medication Misuse</t>
  </si>
  <si>
    <t>Combined Effects of Fentanyl, Acetyl Fentanyl, Amphetamine, Buprenorphine, Cyclobenzaprine, Mirtazapine, and Topiramate Toxicity</t>
  </si>
  <si>
    <t>Acute Intoxication by Combined Effects of Fentanyl, Acetyl Fentanyl, Alcohol, Cocaethylene, Alprazolam, and Sertraline</t>
  </si>
  <si>
    <t>Acute intoxication due to the combined effects of cocaine, tramadol, buprenorphine, clonazepam hydroxyzine, nortriptyline, and quetiapine</t>
  </si>
  <si>
    <t>Ingested Alcohol and Sedating Medications</t>
  </si>
  <si>
    <t>Acute Intoxication From the Combined Effects of Alcohol, Phenobarbital, and Diazepam</t>
  </si>
  <si>
    <t>Illicit and Prescribed Drug Administration</t>
  </si>
  <si>
    <t>Acute Intoxication due to the Combined Effects of Fentanyl, Ketamine, and Diphenhydramine</t>
  </si>
  <si>
    <t>Acute Intoxication due to the Combined Effects of Cocaine, Fentanyl, and Diazepam</t>
  </si>
  <si>
    <t>Acute Intoxication by the Combined Effects of Fentanyl, Xylazine, and Morphine</t>
  </si>
  <si>
    <t>BROAD BROOK, CT
(41.91239, -72.53301)</t>
  </si>
  <si>
    <t>Excessive use of medication</t>
  </si>
  <si>
    <t>Acute pneumonia complicating chronic substance use</t>
  </si>
  <si>
    <t>Acute Intoxication Combined Effects of Diazepam, Methadone, Gabapentin, Cyclobenzaprine, and Fentanyl</t>
  </si>
  <si>
    <t>Gastrointestinal Hemorrhage Complicating Hepatic Cirrhosis</t>
  </si>
  <si>
    <t>Acute Intoxication from the Combined Effects of Fentanyl, para-Fluorofentanyl, and Despropionyl Fentanyl (4-ANPP) with Recent Cocaine Use</t>
  </si>
  <si>
    <t>Acute Intoxication Combined Effects of Methadone, Amphetamine, and Fentanyl</t>
  </si>
  <si>
    <t>Acute Intoxication due to the Combined Effects of fentanyl, xylazine, and morphine</t>
  </si>
  <si>
    <t>Acute Intoxication due to the Combined Effects of Ethanol, Nordiazepam, Amitriptyline, and Morphine</t>
  </si>
  <si>
    <t>Acute Intoxication by the Combined Effects of Fentanyl, Cocaine and Xylazine.</t>
  </si>
  <si>
    <t>Acute Intoxication by the Combined Effects of alcohol, chlordiazepoxide and fentanyl.</t>
  </si>
  <si>
    <t>Acute Intoxication due to the Combined Effects of Fentanyl and Despropionyl Fentanyl</t>
  </si>
  <si>
    <t>Pulmonary Emphysema, Atherosclerotic and Hypertensive Cardiovascular Disease</t>
  </si>
  <si>
    <t>Acute Intoxication due to the Combined Effects of Fentanyl, Xylazine and Chlorpheniramine</t>
  </si>
  <si>
    <t>Acute Intoxication From the Combined Effects of Fentanyl, Xylazine, Diphenhydramine, and Despropionyl Fentanyl (4-ANPP) with Recent Cocaine Use</t>
  </si>
  <si>
    <t>Acute Intoxication due to the Combined Effects of fentanyl, xylazine, and alprazolam</t>
  </si>
  <si>
    <t>Acute Intoxication From the Combined Effects of Fentanyl, Xylazine, Clonazepam, Nortriptyline, Topiramate, and Gabapentin with Recent Cocaine Use</t>
  </si>
  <si>
    <t>Combined Effects of Fentanyl, para-Fluorofentanyl, Cocaine, Olanzapine, and  Clonazepam Toxicity</t>
  </si>
  <si>
    <t>Acute Intoxication due to the Combined Effects of Ethanol, Fentanyl, Acetyl Fentanyl, and Morphine</t>
  </si>
  <si>
    <t>MONTVILLE, CT
(41.45396000000005, -72.13661999999994)</t>
  </si>
  <si>
    <t>Acute Intoxication From the Combined Effects of Cocaine, Fentanyl, Chlordiazepoxide, 7-Amino Clonazepam, Cyclobenzaprine, Amitriptyline, Nortriptyline, Gabapentin, and Despropionyl Fentanyl (4-ANPP)</t>
  </si>
  <si>
    <t>Acute Intoxication due to the Combined Effects of Fentanyl, Alprazolam, Doxepin, Quetiapine and Chlorpheniramine</t>
  </si>
  <si>
    <t>LEBANON, CT
(41.64541000000003, -72.20097999999996)</t>
  </si>
  <si>
    <t>Acute Intoxication due to the Combined Effects of fentanyl, xylazine, cocaine, and trazodone</t>
  </si>
  <si>
    <t>Complications following Acute Intoxication due to the Combined Effects of Fentanyl, Cocaine and Alcohol</t>
  </si>
  <si>
    <t>Acute Intoxication due to the Combined Effects of Ethanol, Fluoxetine, Trazodone, and Fentanyl</t>
  </si>
  <si>
    <t>Acute Intoxication by the Combined Effects of Fentanyl, Cocaine, and Bupropion</t>
  </si>
  <si>
    <t>Acute Intoxication by the Combined Effects of Fentanyl, Cocaine, Alcohol, Trazodone, Zolpidem, Mirtazapine, and Duloxetine</t>
  </si>
  <si>
    <t>Acute Intoxication due to the Combined Effects of Ethanol, Xylazine, Diphenhydramine, Fentanyl, and Mitragynine</t>
  </si>
  <si>
    <t>Acute Intoxication by the Combined Effects of Diphenhydramine, Hydroxyzine, and Fentanyl</t>
  </si>
  <si>
    <t>Acute intoxication due to the combined effects of fentanyl, cocaine, and alprazolam</t>
  </si>
  <si>
    <t>Acute Intoxication by the Combined Effects of Ethanol, Cocaine, Mitragynine, and Fentanyl</t>
  </si>
  <si>
    <t>Fentanyl and Cocaine Use</t>
  </si>
  <si>
    <t>Acute Intoxication due to the Combined Effects of Ethanol, Clonazepam, Cocaine, Cocaethylene, Xylazine, Citalopram, and Fentanyl</t>
  </si>
  <si>
    <t>Acute Intoxication due to the Combined Effects of Xylazine, Cyclobenzaprine, and Fentanyl</t>
  </si>
  <si>
    <t>Complications of Acute and Chronic Substance Use (Cocaine, Amphetamine, and Fentanyl)</t>
  </si>
  <si>
    <t>AVON, CT
(41.81094000000007, -72.83008999999998)</t>
  </si>
  <si>
    <t>Acute Intoxication due to the Combined Effects of Fentanyl, Xylazine, Cocaine and Tramadol</t>
  </si>
  <si>
    <t>Acute Intoxication due to the Combined Effects of Fentanyl, Despropionyl Fentanyl, Morphine and Ethanol</t>
  </si>
  <si>
    <t>Acute Intoxication by the Combined Effects of Fentanyl, Methadone, and Hydroxyzine</t>
  </si>
  <si>
    <t>PLYMOUTH, CT
(41.67196000000007, -73.05272999999994)</t>
  </si>
  <si>
    <t>Acute Intoxication by the Combined Effects of Clonazepam, Methadone, Xylazine, and Fentanyl</t>
  </si>
  <si>
    <t>Acute Intoxication due to the Combined Effects of Ethanol, Paroxetine, and Fentanyl</t>
  </si>
  <si>
    <t>RIDGEFIELD, CT
(41.28450000000004, -73.49865999999997)</t>
  </si>
  <si>
    <t>Prescription medication misuse</t>
  </si>
  <si>
    <t>Acute intoxication due to the combined effects of oxycodone, amitriptyline, and gabapentin</t>
  </si>
  <si>
    <t>Acute Intoxication due to the Combined Effects of Fentanyl and Phencyclidine with Recent Cocaine Use</t>
  </si>
  <si>
    <t>Acute Intoxication due to the Combined Effects of Methadone, Aripiprazole, Hydroxyzine, Duloxetine, and Gabapentin</t>
  </si>
  <si>
    <t>Acute Intoxication From the Combined Effects of Methadone, Alprazolam, Gabapentin, Quetiapine, Amitriptyline, and Nortriptyline</t>
  </si>
  <si>
    <t>Acute cocaine intoxication, Hypertensive and atherosclerotic cardiovascular disease</t>
  </si>
  <si>
    <t>Acute intoxication due to the combined effects of fentanyl, xylazine, methadone, gabapentin, escitalopram, 10-hydroxycarbazepine, and levetiracetam</t>
  </si>
  <si>
    <t>Acute Intoxication due to the Combined Effects of Diphenhydramine, Methamphetamine, and Amphetamine</t>
  </si>
  <si>
    <t>Acute Combined Drug Intoxication (Methadone, Morphine, Dextro/Levo Methorphan, Gabapentin, Trazodone, Bupropion)</t>
  </si>
  <si>
    <t>Acute Intoxication by to the Combined Effects of Cocaine and Fentanyl</t>
  </si>
  <si>
    <t>Acute Intoxication due to the Combined Effects of Ethanol, Cocaine, Methadone, Citalopram/Escitalopram, and Fentanyl</t>
  </si>
  <si>
    <t>COLCHESTER, CT
(41.57490000000007, -72.32693999999998)</t>
  </si>
  <si>
    <t>Acute Intoxication due to the Combined Effects of Fentanyl, Xylazine, Hydroxyzine, Clonazepam, Gabapentin and Desmethylvenlafaxine</t>
  </si>
  <si>
    <t>Acute intoxication due to the combined effects of fentanyl, cocaine, gabapentin, haloperidol, and ethanol</t>
  </si>
  <si>
    <t>Acute Intoxication due to the Combined Effects of fentanyl, xylazine, cocaine, and ethanol</t>
  </si>
  <si>
    <t>NORFOLK CITY</t>
  </si>
  <si>
    <t>NORFOLK, CT
(41.991940000000056, -73.19826999999998)</t>
  </si>
  <si>
    <t>Acute Intoxication the Combined Effects of Cocaine, Fentanyl, Heroin, Xylazine, Despropionyl Fentanyl (4-ANPP), and 7-Amino Clonazepam</t>
  </si>
  <si>
    <t>Excessive use of medication and alcohol</t>
  </si>
  <si>
    <t>Acute and chronic substance use (cocaine, fentanyl, and opioids)</t>
  </si>
  <si>
    <t>Acute intoxication due to the combined effects of fentanyl, xylazine, and alprazolam</t>
  </si>
  <si>
    <t>Marina</t>
  </si>
  <si>
    <t>Acute Intoxication due to the Combined Effects of Fentanyl, Despropionyl Fentanyl and Phencyclidine</t>
  </si>
  <si>
    <t>Recent Cocaine Intoxication</t>
  </si>
  <si>
    <t>Acute Intoxication by the Combined Effects of Ethanol, Phenobarbital, Bupropion, Sertraline, Gabapentin, Mirtazapine, Clonidine, Diphenhydramine, and Hydroxyzine</t>
  </si>
  <si>
    <t>NORTH STONINGTON, CT
(41.45301, -71.90452)</t>
  </si>
  <si>
    <t>Acute Intoxication due to the Combined Effects of Fentanyl, Alcohol, and Quetiapine</t>
  </si>
  <si>
    <t>Acute intoxication due to the combined effects of fentanyl, xylazine, clonazepam, citalopram, and sertraline</t>
  </si>
  <si>
    <t>PLANTSVILLE, CT
(41.58601, -72.89129)</t>
  </si>
  <si>
    <t>Diabetes mellitus with hyperglycemia and ketoacidosis, Cocaine Use</t>
  </si>
  <si>
    <t>home</t>
  </si>
  <si>
    <t>Acute Intoxication due to the Combined Effects of Fentanyl, Xylazine and Hydrocodone</t>
  </si>
  <si>
    <t>Acute Intoxication due to the Combined Effects of Ethanol, Venlafaxine, and Fentanyl</t>
  </si>
  <si>
    <t>Acute Intoxication by the Combined Effects of Fentanyl, Cocaine, Methadone, and Quetiapine</t>
  </si>
  <si>
    <t>Acute Intoxication by the Combined Effects of Cocaine, Xylazine, Hydroxyzine, and Fentanyl</t>
  </si>
  <si>
    <t>BURLINGTON, CT
(41.76759000000004, -72.96182999999996)</t>
  </si>
  <si>
    <t>Combined Effects of Fentanyl and Xylazine Toxicity</t>
  </si>
  <si>
    <t>Combined Acute Toxic Effects of Fentanyl, Oxycodone, Alcohol, Alprazolam, and Trazodone</t>
  </si>
  <si>
    <t>Acute Intoxication by the Combined Effects of Xylazine and Fentanyl with Recent Cocaine Use</t>
  </si>
  <si>
    <t>Acute Intoxication due to the Combined Effects of Ethanol, Fentanyl, Oxycodone, and Quetiapine</t>
  </si>
  <si>
    <t>Acute Intoxication by the Combined Effects of Cocaine, Bupropion, Tadalafil, and Amphetamine</t>
  </si>
  <si>
    <t>Rear Hallway Stairwell</t>
  </si>
  <si>
    <t>Acute Cocaine and Olanzapine Intoxication</t>
  </si>
  <si>
    <t>CHESHIRE, CT
(41.511690000000044, -72.89910999999995)</t>
  </si>
  <si>
    <t>Acute Intoxication by the Combined Effects of Fentanyl, Methadone, and Lorazepam</t>
  </si>
  <si>
    <t>Acute Intoxication due to the Combined Effects of Fentanyl, 4-ANPP, Methadone, Xylazine, Trazodone and mCPP</t>
  </si>
  <si>
    <t>Acute Intoxication due to the Combined Effects of Ethanol, Cocaine, Sertraline, and Fentanyl</t>
  </si>
  <si>
    <t>Acute Intoxication Combined Effects of Cocaine, Cocaethylene, Alcohol, Fentanyl, Despropionyl Fentanyl (4-ANPP), and Diphenhydramine</t>
  </si>
  <si>
    <t>WATERTOWN, CT
(41.60552000000007, -73.11893999999995)</t>
  </si>
  <si>
    <t>Outside/Lawn</t>
  </si>
  <si>
    <t>Acute Intoxication by the Combined Effects of Doxepin, Clonazepam, Trazodone, Diphenhydramine, Buprenorphine, and Clonidine</t>
  </si>
  <si>
    <t>Acute Intoxication by the Combined Effects of Fentanyl, Oxycodone, Alprazolam, Zolpidem, and Ethanol</t>
  </si>
  <si>
    <t>Acute Intoxication due to the Combined Effects of Alcohol, Zolpidem and Lorazepam</t>
  </si>
  <si>
    <t>Acute Intoxication From the Combined Effects of Cocaine, Cocaethylene, Fentanyl, Heroin, Alcohol, and Despropionyl Fentanyl (4-ANPP)</t>
  </si>
  <si>
    <t>Complications of Acute Drug Intoxication (Fentanyl)</t>
  </si>
  <si>
    <t>KILLINGWORTH, CT
(41.35961000000003, -72.56591999999995)</t>
  </si>
  <si>
    <t>Acute Intoxication by the Combined Effects of Fentanyl, Tramadol, and Mitragynine</t>
  </si>
  <si>
    <t>Acute intoxication due to the combined effects of fentanyl, clonazepam, and xylazine</t>
  </si>
  <si>
    <t>Cardiac hypertrophy, recent cocaine use</t>
  </si>
  <si>
    <t>Acute Intoxication by the Combined Effects of Sertraline, Xylazine, Fluoxetine, Trazadone, Fentanyl, and Oxycodone</t>
  </si>
  <si>
    <t>Acute Intoxication by the Combined Effects of Ethanol, Buprenorphine, and Gabapentin</t>
  </si>
  <si>
    <t>COVENTRY, CT
(41.77009000000004, -72.30497999999994)</t>
  </si>
  <si>
    <t>MADISON, CT
(41.27973000000003, -72.59506999999996)</t>
  </si>
  <si>
    <t>Combined Acute Toxic Effects of Fentanyl, Cocaine, Fluphenazine, and Trazodone</t>
  </si>
  <si>
    <t>Acute Intoxication by the Combined Effects of Cyclobenzaprine, Gabapentin, and Morphine</t>
  </si>
  <si>
    <t>ACUTE INTOXICATION DUE TO THE COMBINED EFFECTS OF FENTANYL, COCAINE AND ALCOHOL</t>
  </si>
  <si>
    <t>Medication misuse</t>
  </si>
  <si>
    <t>combined effects of oxycodone, hydromorphone, and zolpidem toxicity</t>
  </si>
  <si>
    <t>Acute Intoxication by the Combined Effects of Fentanyl, Methadone, Diphenhydramine, and Ethanol</t>
  </si>
  <si>
    <t>Drug and Medication Abuse</t>
  </si>
  <si>
    <t>Combined Effects of Fentanyl, Cocaine, and Sertraline Toxicity</t>
  </si>
  <si>
    <t>Acute Intoxication by the Combined Effects of Fentanyl, Methadone, Amphetamine, and Fluoxetine</t>
  </si>
  <si>
    <t>Acute intoxication due to the combined effects of hydrocodone, oxycodone, diazepam, trazodone, and gabapentin</t>
  </si>
  <si>
    <t>Complications of Acute Intoxication From the Combined Effects of Alcohol and Drugs (Probable Opioids)</t>
  </si>
  <si>
    <t>Uncle's residence</t>
  </si>
  <si>
    <t>Acute Intoxication by the Combined Effects of Fentanyl, Cocaine, Clonazepam, Gabapentin, and Ethanol</t>
  </si>
  <si>
    <t>TRUMBULL, CT
(41.234950000000026, -73.21966999999995)</t>
  </si>
  <si>
    <t>Acute Intoxication by the Combined Effects of Fentanyl, Acetyl Fentanyl, Heroin and Hydroxyzine</t>
  </si>
  <si>
    <t>Acute Intoxication due to the Combined Effects of Buprenorphine, Amphetamine, and Fentanyl</t>
  </si>
  <si>
    <t>Acute Intoxication due to the Combined Effects of Ethanol, Topiramate, Fentanyl, and Heroin</t>
  </si>
  <si>
    <t>Complications of Acute Drug Intoxication, Including Fentanyl, Opiates, and Benzodiazepines</t>
  </si>
  <si>
    <t>Acute Intoxication due to the Combined Effects of fentanyl, zolpidem, cyclobenzaprine, and ethanol</t>
  </si>
  <si>
    <t>Acute Intoxication due to the combined effects of Cocaine, Diphenhydramine, and Fentanyl</t>
  </si>
  <si>
    <t>Acute Intoxication due to the Combined Effects of Cocaine, Cocaethylene, Olanzapine, Hydroxyzine, and Fentanyl</t>
  </si>
  <si>
    <t>Acute Intoxication due to the Combined Effects of Ethanol, Buprenorphine, Fentanyl, and Codeine</t>
  </si>
  <si>
    <t>Acute Intoxication due to the Combined Effects of Ethanol, Alprazolam, Methadone, Diphenhydramine, Fentanyl, and Heroin</t>
  </si>
  <si>
    <t>Combined Effects of Fentanyl, Cocaine, Ethanol, and Citalopram/Escitalopram Toxicity</t>
  </si>
  <si>
    <t>Acute Intoxication by the Combined Effects of Ethanol, 7-Amino Clonazepam, and Fentanyl with Recent Cocaine Use</t>
  </si>
  <si>
    <t>BROCKTON</t>
  </si>
  <si>
    <t>BROCKTON, CT
(42.08336, -71.01724)</t>
  </si>
  <si>
    <t>Acute intoxication due to the combined effects of fentanyl, gabapentin, cyclobenzaprine, hydroxyzine, and chlorpromazine</t>
  </si>
  <si>
    <t>PUTNAM, CT
(41.91616000000005, -71.90958999999998)</t>
  </si>
  <si>
    <t>CLINTON, CT
(41.27864000000005, -72.52777999999995)</t>
  </si>
  <si>
    <t>Acute Intoxication From the Combined Effects of Cocaine, para-Fluorofentanyl, and Xylazine</t>
  </si>
  <si>
    <t>Acute Intoxication By The Combined Effects Of Xylazine, Amphetamine, Hydrocodone, and Fentanyl</t>
  </si>
  <si>
    <t>SOUTH WINDSOR, CT
(41.826280000000054, -72.56026999999995)</t>
  </si>
  <si>
    <t>Acute Intoxication by the Combined Effects of Ethanol, Methamphetamine, and Fentanyl with Recent Cocaine Use</t>
  </si>
  <si>
    <t>Acute Intoxication due to the Combined Effects of Ethanol, Hydroxyzine, Hydrocodone, and Oxycodone</t>
  </si>
  <si>
    <t>ACUTE MIXED DRUG INTOXICATION INCLUDING ETHANOL, METHAMPHETAMINE AND FENTANYL</t>
  </si>
  <si>
    <t>Acute intoxication the combined effects of fentanyl, para-fluorofentanyl, xylazine, phencyclidine, and cocaine</t>
  </si>
  <si>
    <t>Buisness</t>
  </si>
  <si>
    <t>Acute intoxication by the combined effects of fentanyl, cocaine and xylazine.</t>
  </si>
  <si>
    <t>Acute Amphetamine Intoxication, Obesity</t>
  </si>
  <si>
    <t>Acute Intoxication by the Combined Effects of Fentanyl, Xylazine, Cocaine, Trazodone, Amphetamine, and Bupropion</t>
  </si>
  <si>
    <t>HAMPTON, CT
(41.783330000000035, -72.05506999999994)</t>
  </si>
  <si>
    <t>Acute Intoxication due to Fentanyl and Cocaine</t>
  </si>
  <si>
    <t>Complications of Acute Multiple Drug Intoxication Including Cocaine and Benzodiazepines</t>
  </si>
  <si>
    <t>NORTH BRANFORD, CT
(41.33239000000003, -72.79388999999998)</t>
  </si>
  <si>
    <t>Acute Intoxication From the Combined Effects of Cocaine and Alcohol</t>
  </si>
  <si>
    <t>Acute Intoxication by the Combined Effects of Cocaine, Para-Fluorofentanyl, Xylazine, and Fentanyl</t>
  </si>
  <si>
    <t>Acute Intoxication by the Combined Effects of Fentanyl and Flualprazolam</t>
  </si>
  <si>
    <t>STAFFORD SPRINGS, CT
(41.95324000000005, -72.31682999999998)</t>
  </si>
  <si>
    <t>Acute intoxication due to the combined effects of fentanyl, cocaine, and etizolam</t>
  </si>
  <si>
    <t>Acute Intoxication due to the Combined Effects of fentanyl, xylazine, and cocaine</t>
  </si>
  <si>
    <t>Acute Intoxication by the Combined Effects of Oxycodone, Oxymorphone, Diphenhydramine, and Diazepam</t>
  </si>
  <si>
    <t>Combined Effects of Fentanyl, Acetyl Fentanyl, Cocaine,  Methylenedioxymethamphetamine (MDMA), Buprenorphine, and Dextro/Levo Methorphan Toxicity</t>
  </si>
  <si>
    <t>MDMA, Buprenorphine</t>
  </si>
  <si>
    <t>FALLS VILLAGE, CT
(41.97581, -73.35694)</t>
  </si>
  <si>
    <t>ACUTE INTOXICATION DUE TO THE COMBINED EFFECTS OF FENTANYL, TRAZODONE AND OLANZAPINE</t>
  </si>
  <si>
    <t>Acute Intoxication From the Combined Effects of Fentanyl, Methadone, Alprazolam, 7-Amino Clonazepam, and Despropionyl Fentanyl (4-ANPP)</t>
  </si>
  <si>
    <t>Combined Acute Toxic Effects of Fentanyl, Acetyl Fentanyl, and Heroin</t>
  </si>
  <si>
    <t>Arteriosclerotic Cardiovascular Disease; Chronic Obstructive Pulmonary Disease</t>
  </si>
  <si>
    <t>Acute Intoxication From the Combined Effects of Fentanyl and Alprazolam with Recent Cocaine Use</t>
  </si>
  <si>
    <t>Acute Intoxication by the Combined Effects of Ethanol, Cocaine, Cyclobenzaprine, and Fentanyl</t>
  </si>
  <si>
    <t>Acute Intoxication due to the Combined Effects of Para-Fluorofentanyl, Cocaine, and Fentanyl</t>
  </si>
  <si>
    <t>Sisters Residence</t>
  </si>
  <si>
    <t>Acute Intoxication due to the Combined Effects of fentanyl, cocaine, amphetamine, and ethanol</t>
  </si>
  <si>
    <t>SPRINGFIELD, CT
(39.8013, -89.6436)</t>
  </si>
  <si>
    <t>Acute Intoxication due to the Combined Effects of Fentanyl, Alprazolam, Diazepam, Cyclobenzaprine, Tramadol and Gabapentin</t>
  </si>
  <si>
    <t>MIDDLEFIELD, CT
(41.515130000000056, -72.71216999999996)</t>
  </si>
  <si>
    <t>Acute Intoxication due to the Combined Effects of Hydromorphone, Alcohol, Lorazepam, Methocarbamol, and Amitriptyline</t>
  </si>
  <si>
    <t>Acute Intoxication due to the Combined Effects of Fentanyl, Morphine, and Cocaine</t>
  </si>
  <si>
    <t>Acute Intoxication due to the Combined Effects of Alprazolam, Duloxetine, Levetiracetam, Gabapentin, and Fentanyl</t>
  </si>
  <si>
    <t>Acute intoxication due to the combined effects of fentanyl, cocaine, diazepam, xylazine, gabapentin, and ethanol</t>
  </si>
  <si>
    <t>Acute Intoxication due to the Combined Effects of Fentanyl, 4-ANPP and Methadone</t>
  </si>
  <si>
    <t>Recent cocaine intoxication</t>
  </si>
  <si>
    <t>Acute intoxication due to the combined effects of fentanyl, morphine, lorazepam, amphetamine, and alcohol</t>
  </si>
  <si>
    <t>Acute Intoxication due to the Combined Effects of Fentanyl, para-Fluorofentanyl, Cocaine and Alcohol</t>
  </si>
  <si>
    <t>Acute Intoxication by the Combined Effects of Fentanyl and Mitragynine</t>
  </si>
  <si>
    <t>Acute Intoxication due to the Combined Effects of Cocaine, Fentanyl, Hydrocodone, Gabapentin, and Despropionyl Fentanyl (4-ANPP)</t>
  </si>
  <si>
    <t>CROMWELL, CT
(41.61653000000007, -72.65349999999995)</t>
  </si>
  <si>
    <t>Acute Intoxication Combined Effects of Xylazine, Gabapentin, and Fentanyl</t>
  </si>
  <si>
    <t>Acute Intoxication due to the Combined Effects of Fentanyl, Acetyl Fentanyl, and Tramadol</t>
  </si>
  <si>
    <t>Acute Intoxication due to the Combined Effects of Fentanyl, Fluoxetine, and Despropionyl Fentanyl (4-ANPP)</t>
  </si>
  <si>
    <t>STORRS MANSFIELD, CT
(41.82732, -72.26619)</t>
  </si>
  <si>
    <t>Acute Intoxication due to the Combined Effects of Fentanyl, Cocaine, Ethanol, Morphine and Hydroxyzine</t>
  </si>
  <si>
    <t>Acute Intoxication due to the Combined Effects of Ethanol, Para-Fluorofentanyl, Cocaine, and Fentanyl</t>
  </si>
  <si>
    <t>Acute Intoxication due to the Combined Effects of Cocaine, Xylazine, Fentanyl, Mitragynine 8-Aminoclonazolam, Bromazolam, and Tianeptine</t>
  </si>
  <si>
    <t>Acute intoxication due to the combined effects of fentanyl, xylazine, oxycodone, and tramadol</t>
  </si>
  <si>
    <t>Acute Intoxication due to the Combined Effects of Fentanyl, Despropionyl Fentanyl (4-ANPP), and Alcohol</t>
  </si>
  <si>
    <t>Acute Intoxication due to the Combined Effects of Clonazepam, Gabapentin, Buprenorphine, Hydroxyzine, Cyclobenzaprine, and Fentanyl</t>
  </si>
  <si>
    <t>acute intoxication due to the combined effects of fentanyl, oxycodone, cocaine, xylazine, and gabapentin</t>
  </si>
  <si>
    <t>Bronchopneumonia due to Novel Coronavirus (COVID-19) Respiratory Infection</t>
  </si>
  <si>
    <t>Acute Intoxication From the Combined Effects of Cocaine, Fentanyl, Xylazine, Buprenorphine, Hydroxyzine, Diphenhydramine, Quetiapine, Gabapentin, Fluoxetine, and Despropionyl Fentanyl (4-ANPP)</t>
  </si>
  <si>
    <t>Acute Intoxication by the Combined Effects of Fentanyl, Alcohol, Phenobarbital, and Trazodone</t>
  </si>
  <si>
    <t>Acute Intoxication From the Combined Effects of Fentanyl, Xylazine, Methadone, Alcohol, Alprazolam, Amlodipine, Mirtazapine, and Despropionyl Fentanyl (4-ANPP) with Recent Cocaine Use</t>
  </si>
  <si>
    <t>ACUTE INTOXICATION DUE TO THE COMBINED EFFECTS OF FENTANYL, ALPRAZOLAM AND ARIPIPRAZOLE</t>
  </si>
  <si>
    <t>Right pulmonary artery thromboembolus Bilateral lower extremity deep vein thromboses of uncertain etiology</t>
  </si>
  <si>
    <t>Acute mixed drug intoxication including fentanyl and xylazine</t>
  </si>
  <si>
    <t>DUDLEY</t>
  </si>
  <si>
    <t>Acute Intoxication due to the Combined Effects of Ketamine and Fentanyl with Recent Cocaine Use</t>
  </si>
  <si>
    <t>DUDLEY, CT
(42.04323, -71.90434)</t>
  </si>
  <si>
    <t>In Car</t>
  </si>
  <si>
    <t>Acute Intoxication by the Combined Effects of Fentanyl, Amphetamine, Xylazine, Gabapentin, and 7-Amino Clonazepam</t>
  </si>
  <si>
    <t>Aunt's house</t>
  </si>
  <si>
    <t>Acute intoxication the combined effects of fentanyl, xylazine, phencyclidine, and ethanol</t>
  </si>
  <si>
    <t>Complications Of Acute And Chronic Substance Abuse (Cocaine and Fentanyl)</t>
  </si>
  <si>
    <t>Acute Intoxication by the Combined Effects of Fentanyl, Cocaine, Xylazine, Methamphetamine, and Ethanol</t>
  </si>
  <si>
    <t>Acute Intoxication due to the Combined Effects of Cocaine, Fentanyl, Despropionyl Fentanyl (4-ANPP), and 7-Amino Clonazepam</t>
  </si>
  <si>
    <t>Acute Intoxication due to the Combined Effects of Alprazolam and Morphine</t>
  </si>
  <si>
    <t>MYSTIC, CT
(41.350610000000074, -71.96031999999997)</t>
  </si>
  <si>
    <t>Acute Intoxication by the Combined Effects of Fentanyl, Cocaine, Xylazine, and Phencyclidine</t>
  </si>
  <si>
    <t>WEATOGUE, CT
(41.84127, -72.81371)</t>
  </si>
  <si>
    <t>Acute Intoxication by the Combined Effects of Fentanyl, Amphetamine, Zolpidem, Diazepam, Bupropion, Loperamide, Topiramate, and Citalopram/Escitalopram</t>
  </si>
  <si>
    <t>HARWINTON, CT
(41.76965000000007, -73.06990999999994)</t>
  </si>
  <si>
    <t>Acute Intoxication Combined Effects of Ethanol, Fentanyl, and Oxycodone</t>
  </si>
  <si>
    <t>Acute fentanyl and gabapentin intoxication</t>
  </si>
  <si>
    <t>Acute Intoxication due to the Combined Effects of Cocaine, Duloxetine, Xylazine, and Fentanyl</t>
  </si>
  <si>
    <t>Combined Acute Toxic Effects of Fentanyl, Cocaine, Alcohol, Aripiprazole, and Bupropion</t>
  </si>
  <si>
    <t>Acute cocaine and fentanyl intoxication</t>
  </si>
  <si>
    <t>Acute Intoxication by the Combined Effects of Fentanyl, Methadone, Amphetamine, Methylphenidate, and Clonazepam</t>
  </si>
  <si>
    <t>Acute Intoxication due to the Combined Effects of Ethanol, Xylazine, Fentanyl, Codeine, and Heroin</t>
  </si>
  <si>
    <t>Combined Acute Toxic Effects of Fentanyl, Heroin, Cocaine, Gabapentin, and Topiramate</t>
  </si>
  <si>
    <t>Acute mitragynine Intoxication</t>
  </si>
  <si>
    <t>Underneath a bridge</t>
  </si>
  <si>
    <t>Acute Intoxication by the Combined Effects of Cocaine, Hydroxyzine, and Fentanyl</t>
  </si>
  <si>
    <t>Friendship Center</t>
  </si>
  <si>
    <t>Acute Intoxication due to the Combined Effects of Fentanyl, Xylazine, Cocaine, Alcohol and Clobazam</t>
  </si>
  <si>
    <t>Acute Intoxication by the Combined Effects of Fentanyl, Cocaine, Quetiapine, Gabapentin, and Methamphetamine</t>
  </si>
  <si>
    <t>Acute Intoxication due to the Combined Effects of Ethanol, Gabapentin, Trazodone, Fentanyl, Acetyl Fentanyl, and Heroin</t>
  </si>
  <si>
    <t>Acute Intoxication by the Combined Effects of Fentanyl, Heroin, Methadone, and Xylazine</t>
  </si>
  <si>
    <t>Acute Intoxication the Combined Effects of Cocaine, Fentanyl, Xylazine, Alprazolam, and Despropionyl Fentanyl (4-ANPP)</t>
  </si>
  <si>
    <t>Acute Intoxication by the Combined Effects of Fentanyl, Xylazine, Cocaine, Gabapentin, Tramadol, Cyclobenzaprine, Dextro/Levo Methorphan, Escitalopram, Sertraline, and Benzodiazepines</t>
  </si>
  <si>
    <t>Substance and ethanol abuse</t>
  </si>
  <si>
    <t>Acute Intoxication due to the Combined Effects of Cocaine, Cocaethylene, Fentanyl, Despropionyl Fentanyl (4-ANPP), Diphenhydramine, Alcohol, Fluoxetine, Gabapentin, and Metoprolol</t>
  </si>
  <si>
    <t>Acute Intoxication due to the Combined Effects of Fentanyl, Cocaine, Xylazine and Lorazepam</t>
  </si>
  <si>
    <t>HOLLYWOOD</t>
  </si>
  <si>
    <t>HOLLYWOOD, CT
(26.01067, -80.16026)</t>
  </si>
  <si>
    <t>Acute intoxication due to the combined effects of cocaine, fentanyl, xylazine, and methadone</t>
  </si>
  <si>
    <t>Corrections</t>
  </si>
  <si>
    <t>Complications of Acute and Chronic Opioid Use (Fentanyl and para-Fluorofentanyl)</t>
  </si>
  <si>
    <t>Combined Effects of Fentanyl, Heroin, and Alprazolam Toxicity</t>
  </si>
  <si>
    <t>Acute Intoxication by the Combined Effects of  Fentanyl, Heroin, Cocaine, Cyclobenzaprine, and Diazepam</t>
  </si>
  <si>
    <t>Acute Intoxication by the Combined Effects of Ethanol, Phencyclidine, Fentanyl, and Chlorpheniramine</t>
  </si>
  <si>
    <t>Industrial &amp; Construction</t>
  </si>
  <si>
    <t>Acute intoxication due to the combined effects of fentanyl, para-fluorofentanyl, gabapentin, trazodone, hydroxyzine, and alcohol</t>
  </si>
  <si>
    <t>Acute Intoxication due to the Combined Effects of Fentanyl, Despropionyl Fentanyl, Ethanol and Cocaine</t>
  </si>
  <si>
    <t>Acute Intoxication by the Combined Effects of Cocaine, Xylazine, Zolpidem, Gabapentin, Doxylamine, Cyclobenzaprine, Fentanyl, and Hydromorphone</t>
  </si>
  <si>
    <t>Acute Intoxication Due to Fentanyl, Cocaine, and Hydroxyzine</t>
  </si>
  <si>
    <t>Acute Intoxication Combined Effects of Cocaine, Fentanyl, Xylazine, Methadone, and Despropionyl Fentanyl (4-ANPP)</t>
  </si>
  <si>
    <t>Acute Intoxication Due to Fentanyl and Alprazolam</t>
  </si>
  <si>
    <t>WILLIAMSVILLE</t>
  </si>
  <si>
    <t>Acute Intoxication due to the Combined Effects of Fentanyl, para-Fluorofentanyl and Xylazine</t>
  </si>
  <si>
    <t>WILLIAMSVILLE, CT
(41.84038, -71.90618)</t>
  </si>
  <si>
    <t>Acute Intoxication by the Combined Effects of Fentanyl and Clozapine</t>
  </si>
  <si>
    <t>Acute Intoxication by the Combined Effects of Cocaine, Doxylamine, and Dextro/Levo Methorphan</t>
  </si>
  <si>
    <t>Acute intoxication the combined effects of fentanyl, gabapentin, and hydroxyzine</t>
  </si>
  <si>
    <t>Acute Intoxication From the Combined Effects of Cocaine, Fentanyl, Escitalopram, and Despropionyl Fentanyl (4-ANPP)</t>
  </si>
  <si>
    <t>Complications of Acute and Chronic Substance Abuse (Ethanol, Fentanyl, and Methadone)</t>
  </si>
  <si>
    <t>Acute Intoxication by the Combined Effects of Alcohol and Chlordiazepoxide</t>
  </si>
  <si>
    <t>Acute Intoxication Combined Effects of Cocaine, Fentanyl, Lorazepam, Bupropion, and Despropionyl Fentanyl (4-ANPP)</t>
  </si>
  <si>
    <t>Acute intoxication the Combined Effects of fentanyl, morphine, cocaine, and ethanol</t>
  </si>
  <si>
    <t>Acute Intoxication due to the Combined Effects of Clonazepam, Alprazolam, Methadone, Xylazine, Gabapentin, Hydroxyzine, Fentanyl, Acetyl Fentanyl, and Heroin</t>
  </si>
  <si>
    <t>Intracerebellar Hemorrhagic Stroke Acute Cocaine Intoxication</t>
  </si>
  <si>
    <t>motel/hotel</t>
  </si>
  <si>
    <t>MILLDALE, CT
(41.56665, -72.89988)</t>
  </si>
  <si>
    <t>Acute Intoxication due to the Combined Effects of Cocaine, Hydroxyzine, Fentanyl, and Ethanol</t>
  </si>
  <si>
    <t>Acute Intoxication Due to Fentanyl, Ehtanol, Alprazolam, and Clonazepam</t>
  </si>
  <si>
    <t>Acute intoxication due to the combined effects of fentanyl, methadone, and ethanol</t>
  </si>
  <si>
    <t>Acute intoxication due to the combined effects of cocaine, fentanyl, and bupropion</t>
  </si>
  <si>
    <t>PROSPECT, CT
(41.501280000000065, -72.97789999999998)</t>
  </si>
  <si>
    <t>Package Store</t>
  </si>
  <si>
    <t>Acute Intoxication due to the Combined Effects of Fentanyl, Xylazine, Gabapentin and Alprazolam</t>
  </si>
  <si>
    <t>Acute Intoxication From the Combined Effects of Fentanyl, Methadone, Sertraline, and Despropionyl Fentanyl (4-ANPP) with Recent Cocaine Use</t>
  </si>
  <si>
    <t>Complications of Acute Intoxication Fentanyl, Despropionyl Fentanyl (4-ANPP), Methadone, Mitragynine, and Topiramate with Recent Cocaine Use</t>
  </si>
  <si>
    <t>Acute intoxication by the combined effects of fentanyl, clonazepam and alcohol.</t>
  </si>
  <si>
    <t>NEWLONDON</t>
  </si>
  <si>
    <t>Overuse of medications</t>
  </si>
  <si>
    <t>Acute mixed drug intoxication including hydrocodone, alprazolam, and gabapentin</t>
  </si>
  <si>
    <t>Complications of Anoxic Brain Injury Acute Intoxication Including Fentanyl and Cocaine</t>
  </si>
  <si>
    <t>Abandoned Warehouse</t>
  </si>
  <si>
    <t>ACUTE FENTANYL AND METHADONE INTOXICATION</t>
  </si>
  <si>
    <t>SIMSBURY, CT
(41.88050000000004, -72.79997999999995)</t>
  </si>
  <si>
    <t>Acute Intoxication by the Combined Effects of Fentanyl, Alprazolam, and Bromazolam</t>
  </si>
  <si>
    <t>Cerebral Intraparenchymal Hemorrhage Complicating Acute and Chronic Substance Abuse (Cocaine)</t>
  </si>
  <si>
    <t>Acute Intoxication Combined Effects of Ethanol, Trazodone, Methamphetamine, and Fentanyl</t>
  </si>
  <si>
    <t>Acute Intoxication by the Combined Effect of Fentanyl, Methamphetamine, Amphetamine, and Cocaine</t>
  </si>
  <si>
    <t>Combined Acute Toxic Effects of Cocaine and Fentanyl</t>
  </si>
  <si>
    <t>Acute Intoxication by the Combined Effects of Fentanyl, Morphine, Xylazine, and 7-Amino Clonazepam</t>
  </si>
  <si>
    <t>Acute Intoxication due to the Combined Effects of Ethanol, Cocaine, Xylazine, Fluoxetine, Dextrorphan/Levorphanol Dextro/Levo Methorphan, Fentanyl, and Heroin</t>
  </si>
  <si>
    <t>Acute Intoxication by the Combined Effects of Alcohol and Buprenorphine</t>
  </si>
  <si>
    <t>Hypertensive and Atherosclerotic Cardiovascular Disease; Hepatic Cirrhosis</t>
  </si>
  <si>
    <t>WOODSTOCK, CT
(41.95623000000006, -71.98143999999996)</t>
  </si>
  <si>
    <t>ACUTE INTOXICATION DUE TO THE COMBINED EFFECTS OF FENTANYL, COCAINE, AND PARA-FLUOROFENTANYL</t>
  </si>
  <si>
    <t>Cardiac hypertrophy and coronary artery thrombosis</t>
  </si>
  <si>
    <t>Acute Intoxication due to the Combined Effects of heroin, fentanyl, acetylfentanyl, and alprazolam</t>
  </si>
  <si>
    <t>Acute intoxication by the combined effects of fentanyl, amphetamine, xylazine and cocaine</t>
  </si>
  <si>
    <t>Acute Intoxication due to the Combined Effects of Cocaine, Fentanyl, Olanzapine, and Risperidone</t>
  </si>
  <si>
    <t>Acute intoxication due to the combined effects of methadone, clonazepam, nordiazepam, and alcohol</t>
  </si>
  <si>
    <t>friend's residence</t>
  </si>
  <si>
    <t>Acute Intoxication due to the Combined Effects of Fentanyl, Cocaine, Alcohol and Nordiazepam</t>
  </si>
  <si>
    <t>Acute Intoxication by the Combined Effects of Fentanyl, Xylazine, Morphine, Temazepam, Oxazepam, Diazepam, and Ethanol</t>
  </si>
  <si>
    <t>Acute Intoxication by the Combined Effects of Fentanyl, Heroin, Methadone, Xylazine, Clonazepam, and Cyclobenzaprine</t>
  </si>
  <si>
    <t>Acute Intoxication due to the Combined Effects of morphine, trazodone, and diphenhydramine</t>
  </si>
  <si>
    <t>Acute Intoxication by the Combined Effects of Ethanol, Para-Fluorofentanyl, and Fentanyl</t>
  </si>
  <si>
    <t>NIANTIC, CT
(41.33266, -72.19794)</t>
  </si>
  <si>
    <t>Acute Intoxication by the Combined Effects of Cocaine, Cocaethylene, Olanzapine, 10-Hydroxycarbazepine, and Fentanyl</t>
  </si>
  <si>
    <t>Friend Home</t>
  </si>
  <si>
    <t>Acute intoxication with the combined effects fentanyl, cocaine, and alprazolam</t>
  </si>
  <si>
    <t>Acute intoxication due to the combined effects of fentanyl, morphine, and xylazine</t>
  </si>
  <si>
    <t>Acute Intoxication by the Combined Effects of Cocaine, Duloxetine, Gabapentin, Diphenhydramine, and Oxycodone</t>
  </si>
  <si>
    <t>Coronary Artery Thrombus Atherosclerotic Cardiovascular Disease</t>
  </si>
  <si>
    <t>Acute Intoxication due to the Combined Effects of Methamphetamine, Fentanyl, Xylazine and Zolpidem</t>
  </si>
  <si>
    <t>Acute Intoxication due to the Combined Effects of Methadone, Dicyclomine, Sertraline, Gabapentin, Mirtazapine, and Resperidone</t>
  </si>
  <si>
    <t>Acute intoxication due to the combined effects of fentanyl, xylazine, and n,n-dimethylpentylone</t>
  </si>
  <si>
    <t>Acute Intoxication due to the Combined Effects of Cocaine, Topiramate, Gabapentin, and Diphenhydramine</t>
  </si>
  <si>
    <t>Bushnell Park</t>
  </si>
  <si>
    <t>Acute Intoxication by the Combined Effects of Fentanyl, Xylazine, Methadone, Hydroxyzine, and Citalopram/Escitalopram</t>
  </si>
  <si>
    <t>Outside/Rear of corner store</t>
  </si>
  <si>
    <t>Acute Intoxication by the Combined Effects of Fentanyl, Chlorpheniramine, Zolpidem, and Gabapentin</t>
  </si>
  <si>
    <t>Misuse of prescription medications</t>
  </si>
  <si>
    <t>Combined Effects of Hydroxychloroquine, Quetiapine, Zolpidem, and Gabapentin Toxicity</t>
  </si>
  <si>
    <t>Acute Intoxication by the Combined Effects of Fentanyl, Heroin, Methadone, and Sertraline</t>
  </si>
  <si>
    <t>Acute Intoxication by the Combined Effects of Fentanyl, Para-Fluorofentanyl, and Sertraline</t>
  </si>
  <si>
    <t>Ingestion of drugs</t>
  </si>
  <si>
    <t>Acute Intoxication due to the Combined Effects of methadone, benzodiazepines, quetiapine, gabapentin, and hydroxyzine</t>
  </si>
  <si>
    <t>Combined Effects of Fentanyl, Cocaine, and Risperidone Toxicity</t>
  </si>
  <si>
    <t>Acute Intoxication by the Combined Effects of Fentanyl, Cocaine, Oxycodone, and Trazodone</t>
  </si>
  <si>
    <t>Acute Intoxication due to the Combined Effects of Gabapentin, Fentanyl, Acetyl Fentanyl, and Heroin</t>
  </si>
  <si>
    <t>Acute Intoxication by the Combined Effects of Methadone, Gabapentin, Oxycodone, Hydroxyzine, Trazodone, Bupropion, and Sertraline</t>
  </si>
  <si>
    <t>Acute Bronchopneumonia</t>
  </si>
  <si>
    <t>Acute Intoxication by the Combined Effects of Fentanyl, Cocaine, Amitriptyline, Trazodone, Hydroxyzine, Pseudoephedrine, and Chlorpheniramine</t>
  </si>
  <si>
    <t>Acute Intoxication by the Combined Effects of Ethanol, Cocaethylene, and Fentanyl with Recent Cocaine Use</t>
  </si>
  <si>
    <t>Acute Intoxication by the Combined Effects of Fentanyl, Alcohol, and Diphenhydramine</t>
  </si>
  <si>
    <t>OXFORD, CT
(41.43916000000007, -73.12355999999994)</t>
  </si>
  <si>
    <t>Acute Intoxication Due to the Combined Effects of Fentanyl, Xylazine and Ethanol</t>
  </si>
  <si>
    <t>ACUTE INTOXICATION DUE TO THE COMBINED EFFECTS OF FENTANYL, COCAINE, HEROIN AND OXYCODONE</t>
  </si>
  <si>
    <t>Acute Intoxication by the Combined Effects of Fentanyl, Xylazine, Clonazepam, and Paroxetine</t>
  </si>
  <si>
    <t>Complications of Acute and Chronic Substance Abuse, (Cocaine, Ketamine, and Fentanyl)</t>
  </si>
  <si>
    <t>Acute Fentanyl and Despropionyl Fentanyl (4-ANPP) Intoxication with Recent Cocaine Use</t>
  </si>
  <si>
    <t>Intracerebral hemorrhage Hypertensive and atherosclerotic cardiovascular disease</t>
  </si>
  <si>
    <t>Heroin and Ethanol Use</t>
  </si>
  <si>
    <t>Combined Effects of Heroin and Ethanol Toxicity</t>
  </si>
  <si>
    <t>SALEM, CT
(41.492360000000076, -72.27691999999996)</t>
  </si>
  <si>
    <t>Acute Intoxication due to the Combined Effects of Diazepam, Alprazolam, Hydroxyzine, Cyclobenzaprine, and  Oxycodone</t>
  </si>
  <si>
    <t>Acute Phencyclidine and Fentanyl Intoxication</t>
  </si>
  <si>
    <t>Combined Effects of Fentanyl, Heroin, and Ethanol Toxicity</t>
  </si>
  <si>
    <t>Acute Intoxication due to the Combined Effects of cocaine, fentanyl, xylazine, and ethanol</t>
  </si>
  <si>
    <t>Acute Intoxication by the Combined Effects of Fentanyl, Tapentadol, and Diphenhydramine</t>
  </si>
  <si>
    <t>Combined effects of fentanyl and para-fluorofentanyl toxicity</t>
  </si>
  <si>
    <t>Acute Intoxication due to the Combined Effects of Cocaine, Fentanyl, Alcohol, and Clonazepam</t>
  </si>
  <si>
    <t>Acute Intoxication due to the Combined Effects of Cocaine, Phencyclidine, and Fentanyl</t>
  </si>
  <si>
    <t>Acute Intoxication the Combined Effects of Fentanyl, Despropionyl Fentanyl (4-ANPP), Xylazine, Metoprolol, and Alcohol</t>
  </si>
  <si>
    <t>SAN DIEGO</t>
  </si>
  <si>
    <t>Combined effects of fentanyl and methamphetamine toxicity</t>
  </si>
  <si>
    <t>SAN DIEGO, CT
(32.71568, -117.16171)</t>
  </si>
  <si>
    <t>Acute Intoxication by the Combined Effects of Fentanyl, Hydroxyzine, Diphenhydramine, Lorazepam, and Gabapentin</t>
  </si>
  <si>
    <t>Hypertensive and Atherosclerotic Cardiovascular Disease; Diabetes Mellitus</t>
  </si>
  <si>
    <t>Acute intoxication due to the combined effects of cocaine, fentanyl, methadone, and gabapentin</t>
  </si>
  <si>
    <t>Hospice Facility</t>
  </si>
  <si>
    <t>Complications of Acute Drug Intoxication Including Cocaine and Amphetamine in the Setting of Hypertensive and Atherosclerotic Cardiovascular Disease</t>
  </si>
  <si>
    <t>Combined Toxic Effects of Fentanyl, Phencyclidine, and Alcohol</t>
  </si>
  <si>
    <t>Acute Intoxication due to the Combined Effects of Fentanyl, Cocaine, and Diphenhydramine</t>
  </si>
  <si>
    <t>Acute Intoxication Combined Effects of Ethanol, Xylazine, Fentanyl, and Heroin</t>
  </si>
  <si>
    <t>Complications of acute and chronic substance use (cocaine and opiates)</t>
  </si>
  <si>
    <t>Ingested alcohol with medications</t>
  </si>
  <si>
    <t>Acute Intoxication due to the combined effects of Oxycodone, Cyclobenzaprine, Trazodone, Alprazolam and Ethanol</t>
  </si>
  <si>
    <t>Acute Intoxication due to the Combined Effects of Cocaine, Fentanyl, Despropionyl Fentanyl, Hydroxyzine, Diphenhydramine, Gabapentin, 7-Amino Clonazepam and O-Desmethylvenlafaxine</t>
  </si>
  <si>
    <t>Basement/GF residence</t>
  </si>
  <si>
    <t>Acute intoxication due to the combined effects of fentanyl, gabapentin, venlafaxine, and alcohol</t>
  </si>
  <si>
    <t>Acute Intoxication due to Fentanyl and Xylazine</t>
  </si>
  <si>
    <t>Family's Residence</t>
  </si>
  <si>
    <t>Acute intoxication due to the combined effects of phencyclidine and fentanyl</t>
  </si>
  <si>
    <t>Used prescription medication</t>
  </si>
  <si>
    <t>Acute Intoxication due to the Combined Effects of Cocaine, Amphetamine, and Fentanyl</t>
  </si>
  <si>
    <t>Acute intoxication due to the combined effects of fentanyl, xylazine, hydromorphone, diphenhydramine, lamotrigine, and quetiapine</t>
  </si>
  <si>
    <t>Acute intoxication due to the combined effects of fentanyl, oxycodone, gabapentin, carisoprodol, and cyclobenzaprine</t>
  </si>
  <si>
    <t>Acute Intoxication by the Combined Effects of Diazepam, Xylazine, Fentanyl, and Valerylfentanyl with Recent Cocaine Use</t>
  </si>
  <si>
    <t>Acute Intoxication due to the Combined Effects of Fentanyl, Heroin, Despropionyl Fentanyl (4-ANPP), Buprenorphine, Alcohol, Clonazepam, Sertraline, and Gabapentin</t>
  </si>
  <si>
    <t>Acute Intoxication due to the Combined Effects of fentanyl and cyclobenzaprine</t>
  </si>
  <si>
    <t>Acute Intoxication due to the Combined Effects of Cocaine, Phencyclidine, Xylazine, Fentanyl, and Ethanol</t>
  </si>
  <si>
    <t>Acute intoxication due to the combined effects of cocaine, fentanyl, xylazine, methamphetamine, and alcohol</t>
  </si>
  <si>
    <t>Combined Effects of Cocaine and Fentanyl Toxicity</t>
  </si>
  <si>
    <t>Outside Deck Landing</t>
  </si>
  <si>
    <t>Acute intoxication due to the combined effects of fentanyl, xylazine, and oxycodone</t>
  </si>
  <si>
    <t>Complications of Acute Intoxication by the Combined Effects of Fentanyl, Xylazine, and Alcohol</t>
  </si>
  <si>
    <t>Recent Cocaine Use; Hypertensive and Arteriosclerotic Cardiovascular Disease</t>
  </si>
  <si>
    <t>Recent Cocaine Use;Hypertensive and Atherosclerotic Cardiovascular Disease;Diabetes Mellitus;Obesity</t>
  </si>
  <si>
    <t>Acute Intoxication due to the Combined Effects of Cocaine, Methadone, Sertraline, Mirtazapine, and Fentanyl</t>
  </si>
  <si>
    <t>Complications following Acute Intoxication due to the Combined Effects of Oxycodone and Buprenorphine</t>
  </si>
  <si>
    <t>Hypertensive and Atherosclerotic Cardiovascular Disease, Cirrhosis, 
Emphysema</t>
  </si>
  <si>
    <t>Diabetes Mellitus; Acute and Chronic Substance Use (Cocaine and Phencyclidine)</t>
  </si>
  <si>
    <t>Acute mixed drug intoxication including diphenhydramine, mirtazapine, and alcohol</t>
  </si>
  <si>
    <t>Chronic alcohol use with ketoacidosis</t>
  </si>
  <si>
    <t>Acute intoxication due to the combined effects of fentanyl, oxycodone, gabapentin, and alcohol</t>
  </si>
  <si>
    <t>Combined Acute Toxic Effects of Fentanyl, Cocaine, and Alcohol</t>
  </si>
  <si>
    <t>Combined Effects of Fentanyl, Acetyl Fentanyl, and Ethanol Toxicity</t>
  </si>
  <si>
    <t>Acute intoxication due to the combined effects of fentanyl, xylazine, and mitragynine</t>
  </si>
  <si>
    <t>Acute Intoxication by the Combined Effects of Phencyclidine, Methadone, Hydroxyzine, and Chlordiazepoxide</t>
  </si>
  <si>
    <t>ERICK</t>
  </si>
  <si>
    <t>BECKHAM</t>
  </si>
  <si>
    <t>Acute Intoxication From the Combined Effects of Fentanyl, Heroin, Amlodipine, and Despropionyl Fentanyl (4-ANPP)</t>
  </si>
  <si>
    <t>ERICK, CT
(35.21587, -99.86661)</t>
  </si>
  <si>
    <t>Acute Intoxication due to the Combined Effects of Cocaine, Xylazine, Citalopram/Escitalopram, and Fentanyl</t>
  </si>
  <si>
    <t>Acute Intoxication by the Combined Effects of Fentanyl, Amphetamine, Gabapentin, Clonazepam, Mitragynine, and Fluoxetine</t>
  </si>
  <si>
    <t>Acute Intoxication by the Combined Effects of Fentanyl, Cocaine, Alcohol, Xylazine, Ketamine, and Dextro/Levo Methorphan</t>
  </si>
  <si>
    <t>Acute Intoxication due to the Combined Effects of Alprazolam, Cocaine, Xylazine, and Fentanyl</t>
  </si>
  <si>
    <t>Combined Acute Toxic Effects of Fentanyl, Amphetamine, Clonazepam, Quetiapine, and Zolpidem</t>
  </si>
  <si>
    <t>BOLTON, CT
(41.79117000000008, -72.44232999999997)</t>
  </si>
  <si>
    <t>Acute Intoxication Including Ethanol and Cocaine</t>
  </si>
  <si>
    <t>Acute Intoxication By The Combined Effects Of Cocaine And Phencyclidine</t>
  </si>
  <si>
    <t>Acute Intoxication Combined Effects of Methadone, Gabapentin, Risperidone, and Cyclobenzaprine</t>
  </si>
  <si>
    <t>Acute Phencyclidine and Bupropion Intoxication</t>
  </si>
  <si>
    <t>Acute Intoxication by the Combined Effects of Fentanyl, Methadone, Gabapentin, Alprazolam, and Olanzapine</t>
  </si>
  <si>
    <t>STERLING, CT
(41.707490000000064, -71.82866999999999)</t>
  </si>
  <si>
    <t>Complications of Acute Intoxication From the Combined Effects of Cocaine and Aripiprazole</t>
  </si>
  <si>
    <t>Acute Intoxication Including Fentanyl</t>
  </si>
  <si>
    <t>Acute Intoxication by the Combined Effects of Ethanol, Cocaine, Hydroxyzine, and Fentanyl</t>
  </si>
  <si>
    <t>Acute intoxication due to the combined effects of cocaine, fentanyl, mitragynine, and alcohol</t>
  </si>
  <si>
    <t>Acute Intoxication due to the Combined Effects of Cocaine, Cocaethylene, Fentanyl and Ethanol</t>
  </si>
  <si>
    <t>Excessive use of alcohol and medications</t>
  </si>
  <si>
    <t>Acute mixed drug intoxication including alcohol and benzodiazepines</t>
  </si>
  <si>
    <t>Acute intoxication by the combined effects of fentanyl, xylazine and gabapentin.</t>
  </si>
  <si>
    <t>EAST LYME, CT
(41.36844000000008, -72.22333999999995)</t>
  </si>
  <si>
    <t>Acute Intoxication by the Combined Effects of Fentanyl, Alcohol, and Cocaethylene</t>
  </si>
  <si>
    <t>Acute Intoxication due to the Combined Effects of Fentanyl, Xylazine, Methadone, Alprazolam, Metoprolol, Gabapentin, and Despropionyl Fentanyl (4-ANPP) with Recent Cocaine Use With Recent Cocaine Use</t>
  </si>
  <si>
    <t>EAST HADDAM, CT
(41.458290000000034, -72.46365999999995)</t>
  </si>
  <si>
    <t>Acute intoxication due to the combined effects of fentanyl, oxycodone, alprazolam, and xylazine</t>
  </si>
  <si>
    <t>Acute intoxication due to the combined effects of cocaine, fentanyl, trazodone, sertraline, and alcohol</t>
  </si>
  <si>
    <t>Acute Intoxication due to the Combined Effects of Ethanol, Olanzapine, Xylazine, and Fentanyl</t>
  </si>
  <si>
    <t>STAFFORD, CT
(41.98679000000004, -72.28625999999997)</t>
  </si>
  <si>
    <t>Acute intoxication due to the combined effects of heroin, fentanyl, and alprazolam</t>
  </si>
  <si>
    <t>Acute Intoxication due to the Combined Effects of Ethanol, Lorazepam, and Tramadol</t>
  </si>
  <si>
    <t>Acute Intoxication due to the Combined Effects of Cocaine, Fentanyl, Topiramate, and Despropionyl Fentanyl (4-ANPP)</t>
  </si>
  <si>
    <t>Pool in yard</t>
  </si>
  <si>
    <t>Acute Intoxication by the Combined Effects of Alcohol, Diazepam, Trazodone, and Topiramate</t>
  </si>
  <si>
    <t>Acute Intoxication due to the Combined Effects of Ethanol, Methadone, Trazodone, Diphenhydramine, and Fentanyl</t>
  </si>
  <si>
    <t>Acute Intoxication due to the Combined Effects of Fentanyl, hydroxyzine, and ethanol</t>
  </si>
  <si>
    <t>Acute intoxication with the combined effects of fentanyl and xylazine</t>
  </si>
  <si>
    <t>Combined Effects of Fentanyl, Cocaine, and Methadone Toxicity</t>
  </si>
  <si>
    <t>Acute intoxication due to the combined effects of amphetamine, methadone, gabapentin, clonazepam, and fluoxetine</t>
  </si>
  <si>
    <t>Acute Intoxication due to the Combined Effects of Oxycodone, Oxymorphone, Alprazolam, and Gabapentin</t>
  </si>
  <si>
    <t>Acute Intoxication by the Combined Effects of Fentanyl, Cocaine, Xylazine, Morphine, and Ethanol</t>
  </si>
  <si>
    <t>Acute Intoxication From the Combined Effects of Cocaine, Fentanyl, Xylazine, Morphine, Oxycodone, Oxymorphone, Hydromorphone, Gabapentin, and Despropionyl Fentanyl (4-ANPP)</t>
  </si>
  <si>
    <t>Acute Intoxication by the Combined Effects of Fentanyl, Cocaine, Xylazine, Gabapentin, Trazodone, and Dextro/Levo Methorphan</t>
  </si>
  <si>
    <t>Acute mixed drug intoxication including fentanyl, xylazine, and methadone</t>
  </si>
  <si>
    <t>Acute intoxication due to the combined effects of cocaine, fentanyl, and sertraline</t>
  </si>
  <si>
    <t>sidewalk</t>
  </si>
  <si>
    <t>Acute Intoxication due to the Combined Effects of Cocaine, Fentanyl, Morphine and Tramadol</t>
  </si>
  <si>
    <t>Acute Intoxication From the Combined Effects of Cocaine, Cocaethylene, Fentanyl, Xylazine, Alcohol, Gabapentin, and Despropionyl Fentanyl (4-ANPP)</t>
  </si>
  <si>
    <t>Acute Intoxication due to the Combined Effects of Gabapentin, Fentanyl, and Heroin</t>
  </si>
  <si>
    <t>BUSKIRK</t>
  </si>
  <si>
    <t>RENSSELAER</t>
  </si>
  <si>
    <t>BUSKIRK, CT
(42.95796, -73.43302)</t>
  </si>
  <si>
    <t>Acute Intoxication due to the Combined Effects of Cocaine, Xylazine, Mirtazapine, Aripiprazole, Hydroxyzine, and Fentanyl</t>
  </si>
  <si>
    <t>Acute Intoxication due to the Combined Effects of Cocaine, Methadone, Xylazine, and Fentanyl</t>
  </si>
  <si>
    <t>Acute Intoxication due to the Combined Effects of Cocaine, Cocaethylene, Fentanyl, Despropionyl Fentanyl (4-ANPP), and Alcohol</t>
  </si>
  <si>
    <t>Acute Intoxication due to Fentanyl, Xylazine, Cocaine, and Cocaethylene</t>
  </si>
  <si>
    <t>Acute Intoxication due to the Combined Effects of Ethanol, Cocaine, Diphenhydramine, and Fentanyl</t>
  </si>
  <si>
    <t>Acute intoxication due to the combined effects of fentanyl, xylazine, methamphetamine, and clonazepam</t>
  </si>
  <si>
    <t>Acute Intoxication by the Combined Effects of Fentanyl, Oxycodone, and Oxymorphone</t>
  </si>
  <si>
    <t>Acute Intoxication due to the Combined Effects of Fentanyl and Despropionyl Fentanyl (4-ANPP) with Recent Cocaine Use</t>
  </si>
  <si>
    <t>Acute Intoxication by the Combined Effects of Fentanyl, Amphetamine, Alcohol, Bupropion, Diphenhydramine, Sertraline, Topiramate, Clonidine, and Promethazine</t>
  </si>
  <si>
    <t>Acute Intoxication From the Combined Effects of Fentanyl, Xylazine, Morphine, Methadone, Alcohol, and Despropionyl Fentanyl (4-ANP)</t>
  </si>
  <si>
    <t>EAST HAMPTON, CT
(41.579990000000066, -72.50528999999995)</t>
  </si>
  <si>
    <t>Acute phencyclidine intoxication with aortic dissection</t>
  </si>
  <si>
    <t>Acute Intoxication due to the Combined Effects of Fentanyl, Cocaine and Diphenhydramine</t>
  </si>
  <si>
    <t>Trade and Service Area</t>
  </si>
  <si>
    <t>WILTON, CT
(41.19085000000007, -73.42746999999997)</t>
  </si>
  <si>
    <t>Acute Intoxication by the Combined Effects of Fentanyl, Alcohol, Clonazepam, and Escitalopram</t>
  </si>
  <si>
    <t>Acute Intoxication by the Combined Effects of Cocaine, Bupropion, Sertraline, and Fentanyl</t>
  </si>
  <si>
    <t>Acute Intoxication due to the Combined Effects of Fentanyl, Cocaine, Methadone, Alprazolam, Clonazepam and Amphetamine</t>
  </si>
  <si>
    <t>Acute Intoxication by the Combined Effects of 7-Amino Clonazepam, Bupropion, Duloxetine, Gabapentin, Olanzapine, and Fentanyl</t>
  </si>
  <si>
    <t>Acute mixed drug intoxication including fentanyl, morphine, oxycodone, methadone, and flualprazolam</t>
  </si>
  <si>
    <t>ACUTE INTOXICATION DUE TO THE COMBINED EFFECTS OF FENTANYL, ETHANOL AND CITALOPRAM/ESCITALOPRAM</t>
  </si>
  <si>
    <t>Acute Intoxication due to the Combined Effects of Alprazolam, Cocaine, Xylazine, Mirtazapine, Cyclobenzaprine, and Fentanyl</t>
  </si>
  <si>
    <t>Friendship Service Center</t>
  </si>
  <si>
    <t>Acute Intoxication due to the Combined Effects of Ethanol, Cocaine, Xylazine, Diphenhydramine, and Fentanyl</t>
  </si>
  <si>
    <t>Acute Intoxication by the Combined Effects of Fentanyl, Tramadol, and Ethanol</t>
  </si>
  <si>
    <t>Mixed Medications and Alcohol</t>
  </si>
  <si>
    <t>Acute Intoxication by the Combined Effects of Oxycodone, Alcohol, Cyclobenzaprine, and Amitriptyline</t>
  </si>
  <si>
    <t>Recent Cocaine Use; Hypertensive and Atherosclerotic Cardiovascular Disease</t>
  </si>
  <si>
    <t>Combined Acute Toxic Effects of Fentanyl, Methadone, Diphenhydramine, Alprazolam, Alcohol, Trazodone, and Clonidine</t>
  </si>
  <si>
    <t>Acute Intoxication by the Combined Effects of Fentanyl, Cyclobenzaprine, and Tapentadol</t>
  </si>
  <si>
    <t>Recent Cocaine Use; Hypertensive and Atherosclerotic Cardiovascular Disease; Diabetes Mellitus</t>
  </si>
  <si>
    <t>CHESTERFIELD</t>
  </si>
  <si>
    <t>Acute Intoxication From the Combined Effects of Cocaine, Cocaethylene, Alcohol, Fentanyl, Xylazine, and Despropionyl Fentanyl (4-ANPP)</t>
  </si>
  <si>
    <t>CHESTERFIELD, CT
(41.42732, -72.21452)</t>
  </si>
  <si>
    <t>CANON CITY</t>
  </si>
  <si>
    <t>FREMONT</t>
  </si>
  <si>
    <t>Acute Intoxication due to the Combined Effects of Fentanyl Heroin, and Methamphetamine</t>
  </si>
  <si>
    <t>CANON CITY, CT
(38.44083, -105.23775)</t>
  </si>
  <si>
    <t>JACKSONVILLE</t>
  </si>
  <si>
    <t>DUVAL</t>
  </si>
  <si>
    <t>Acute intoxication due to the combined effects of fentanyl, cocaine, and mitragynine</t>
  </si>
  <si>
    <t>JACKSONVILLE, CT
(30.33147, -81.65622)</t>
  </si>
  <si>
    <t>Acute Intoxication by the Combined Effects of Methadone, Amphetamine, and Fentanyl</t>
  </si>
  <si>
    <t>Acute Intoxication due to the Combined Effects of Xylazine, Citalopram, and Fentanyl</t>
  </si>
  <si>
    <t>Acute Intoxication due to the Combined Effects of Oxycodone and Amitriptyline</t>
  </si>
  <si>
    <t>Acute intoxication due to the combined effects of cocaine, fentanyl, bupropion, sertraline, and alcohol</t>
  </si>
  <si>
    <t>Acute Intoxication due to the Combined Effects of Diphenhydramine, Fentanyl, and Acetyl Fentanyl</t>
  </si>
  <si>
    <t>stairwell</t>
  </si>
  <si>
    <t>Combined Effects of Fentanyl, Methadone, and Xylazine Toxicity</t>
  </si>
  <si>
    <t>Acute Intoxication due to the Combined Effects of Fentanyl, Xylazine, Methadone, and Despropionyl Fentanyl (4-ANPP)</t>
  </si>
  <si>
    <t>Acute Intoxication due to the Combined Effects of Clonazepam, Sertraline, Xylazine, and Fentanyl</t>
  </si>
  <si>
    <t>Acute Intoxication Fentanyl, Xylazine, Flubromazepam</t>
  </si>
  <si>
    <t>Acute intoxication due to the combined effects of fentanyl, diazepam, bupropion, and verapamil</t>
  </si>
  <si>
    <t>Complications of Acute Intoxication From the Combined Effects of Fentanyl, Methamphetamine, and Phencyclidine</t>
  </si>
  <si>
    <t>Acute Novel Coronavirus (COVID-19) Respiratory Infection</t>
  </si>
  <si>
    <t>Acute Intoxication by the Combined Effects of Fentanyl, Heroin, Xylazine, Loperamide, and Quetiapine</t>
  </si>
  <si>
    <t>Acute Intoxication due to the Combined Effects of Fentanyl and Alprazolam with Recent Cocaine Use</t>
  </si>
  <si>
    <t>Acute intoxication due to the combined effects of fentanyl, para-fluorofentanyl, morphine, flualprazolam, and alcohol</t>
  </si>
  <si>
    <t>Acute Intoxication due to the Combined Effects of Fentanyl, Acetyl Fentanyl, Heroin, Oxycodone and Alcohol</t>
  </si>
  <si>
    <t>Acute Intoxication by the Combined Effects of Alcohol and Gabapentin</t>
  </si>
  <si>
    <t>Complications of acute toxic ingestion (probable 2-methyl-2-butanol) with ketoacidosis</t>
  </si>
  <si>
    <t>Fast Track Bus Station</t>
  </si>
  <si>
    <t>Acute Intoxication Including Cocaine and Fentanyl</t>
  </si>
  <si>
    <t>Acute Intoxication Combined Effects of Cocaine, Methadone, and Amphetamine</t>
  </si>
  <si>
    <t>Other's Apartment</t>
  </si>
  <si>
    <t>Acute and Chronic Asthma</t>
  </si>
  <si>
    <t>Acute Intoxication by the Combined Effects of Cocaine, Fentanyl, and Alprazolam</t>
  </si>
  <si>
    <t>Acute Intoxication by the Combined Effects of Fentanyl, Valerylfentanyl, Xylazine, Morphine, and Alprazolam</t>
  </si>
  <si>
    <t>Acute Intoxication the Combined Effects of Fentanyl, Despropionyl Fentanyl (4-ANPP), and Alcohol with Recent Cocaine Use</t>
  </si>
  <si>
    <t>Acute Intoxication by the Combined Effects of 7-Amino Clonazepam, Cocaine, Xylazine, Buprenorphine, and Fentanyl</t>
  </si>
  <si>
    <t>Acute Intoxication the Combined Effects of Fentanyl, Acetyl Fentanyl, Despropionyl Fentanyl (4-ANPP), Amlodipine, and Metoprolol</t>
  </si>
  <si>
    <t>Acute intoxication due to the combined effects of fentanyl, gabapentin, and diphenhydramine</t>
  </si>
  <si>
    <t>Acute Intoxication due to the Combined Effects of fentanyl, xylazine, and cyclobenzaprine</t>
  </si>
  <si>
    <t>Acute Intoxication due to the Combined Effects of Alprazolam, Cocaine, Venlafaxine, Xylazine, Amitriptyline, Hydroxyzine, and Fentanyl</t>
  </si>
  <si>
    <t>Acute Intoxication due to the Combined Effects of Fentanyl, Acetaminophen, Oxymorphone Gabapentin, an</t>
  </si>
  <si>
    <t>SHREWSBURY</t>
  </si>
  <si>
    <t>SHREWSBURY, CT
(42.29411, -71.71801)</t>
  </si>
  <si>
    <t>Acute intoxication due to the combined effects of fentanyl, oxycodone, MDMA, LSD, cocaine, gabapentin, and clonazepam</t>
  </si>
  <si>
    <t>Acute Mixed Drug Intoxication including Fentanyl</t>
  </si>
  <si>
    <t>Shopping Plaza</t>
  </si>
  <si>
    <t>Acute Intoxication due to the Combined Effects of Fentanyl, Methadone, Trazodone, Duloxetine, Clozapine, Olanzapine, and Gabapentin</t>
  </si>
  <si>
    <t>Acute intoxication due to the combined effects of cocaine and para-fluorofentanyl</t>
  </si>
  <si>
    <t>Acute intoxication due to the combined effects of fentanyl, xylazine, amphetamine, and aripiprazole</t>
  </si>
  <si>
    <t>Acute Intoxication by the Combined Effects of Fentanyl, Ephedrine, Carisoprodol, Paroxetine, and Clonazepam</t>
  </si>
  <si>
    <t>Complications of Acute And Chronic Substance Use (Fentanyl And Cocaine)</t>
  </si>
  <si>
    <t>NEW ROCHELLE, CT
(40.92011, -73.78694)</t>
  </si>
  <si>
    <t>Acute Intoxication due to the Combined Effects of Fentanyl, Mitragynine, and Ethanol</t>
  </si>
  <si>
    <t>LITCHFIELD, CT
(41.74626000000006, -73.18894999999998)</t>
  </si>
  <si>
    <t>Echo Lake Park</t>
  </si>
  <si>
    <t>Acute intoxication due to the combined effects of fentanyl, morphine, diazepam, chlordiazepoxide, hydroxyzine, and alcohol</t>
  </si>
  <si>
    <t>Acute Intoxication by the Combined Effects of Fentanyl, Xylazine, Cocaine, and Methadone</t>
  </si>
  <si>
    <t>Acute Intoxication by the Combined Effects of para-Fluorofentanyl, cocaine and alcohol.</t>
  </si>
  <si>
    <t>Wooded State Property along highway</t>
  </si>
  <si>
    <t>Acute Intoxication by the Combined Effects of Buprenorphine and Ethanol</t>
  </si>
  <si>
    <t>Acute Intoxication From the Combined Effects of Fentanyl and Oxycodone with Recent Cocaine Use</t>
  </si>
  <si>
    <t>Acute Methadone and Amphetamine Intoxication</t>
  </si>
  <si>
    <t>Other's Home, Driveway</t>
  </si>
  <si>
    <t>driveway Friends house</t>
  </si>
  <si>
    <t>Acute Intoxication by the Combined Effects of Clonazepam, Alprazolam, Xylazine, Gabapentin, Amphetamine, and Fentanyl</t>
  </si>
  <si>
    <t>Complications of Anoxic Brain Injury Acute and Chronic Substance Abuse (Cocaine)</t>
  </si>
  <si>
    <t>Acute Intoxication due to the Combined Effects of Fentanyl, Acetyl Fentanyl, Heroin, Clonazepam and Methadone</t>
  </si>
  <si>
    <t>Acute Intoxication the Combined Effects of Cocaine, Cocaethylene, Fentanyl, Alcohol, and Despropionyl Fentanyl (4-ANPP)</t>
  </si>
  <si>
    <t>Business Entryway</t>
  </si>
  <si>
    <t>Acute intoxication due to the combined effects of fentanyl, xylazine, buprenorphine, gabapentin, clonazepam, and topiramate</t>
  </si>
  <si>
    <t>Acute Intoxication by the Combined Effects of Fentanyl and Bupropion</t>
  </si>
  <si>
    <t>Acute Intoxication by the Combined Effects of Fentanyl, Acetyl Fentanyl, Cocaine, and Sertraline</t>
  </si>
  <si>
    <t>Intracerebral hematoma Acute Cocaine Intoxication</t>
  </si>
  <si>
    <t>Took methadone</t>
  </si>
  <si>
    <t>Acute Intoxication by the Combined Effects of Cocaine, Methadone, Xylazine, Gabapentin, Fentanyl, and Heroin</t>
  </si>
  <si>
    <t>Acute Intoxication From the Combined Effects of Fentanyl and Despropionyl Fentanyl (4-ANPP) with Recent Cocaine Use</t>
  </si>
  <si>
    <t>Acute Intoxication due to the Combined Effects of Ethanol, Alprazolam, and Fentanyl</t>
  </si>
  <si>
    <t>ACUTE MIXED DRUG INTOXICATION INCLUDING COCAINE</t>
  </si>
  <si>
    <t>Used Sedating Medications and Alcohol</t>
  </si>
  <si>
    <t>Acute Intoxication due to the Combined Effects of Oxycodone, Codeine, Alcohol, Hydroxyzine, Cyclobenzaprine, Topiramate, and Acetamin</t>
  </si>
  <si>
    <t>In a trailer in the rear</t>
  </si>
  <si>
    <t>Acute intoxication due to the combined effects of fentanyl, xylazine, nordiazepam, and gabapentin</t>
  </si>
  <si>
    <t>Acute intoxication due the combined effects of fentanyl and xylazine</t>
  </si>
  <si>
    <t>Acute Intoxication From the Combined Effects of Cocaine, Fentanyl, 8-Aminoclonazolam, and Despropionyl Fentanyl (4-ANPP)</t>
  </si>
  <si>
    <t>Acute Intoxication From the Combined Effects of Cocaine, Fentanyl, Xylazine, Alprazolam, Duloxetine, Amphetamine, and Despropionyl Fentanyl (4-ANPP)</t>
  </si>
  <si>
    <t>Acute Intoxication by the Combined Effects of Alprazolam, Bupropion, Xylazine, Zolpidem, Citalopram, and Fentanyl</t>
  </si>
  <si>
    <t>Acute Intoxication by the Combined Effects of Methadone, Alprazolam, Oxycodone, and Zolpidem</t>
  </si>
  <si>
    <t>Acute intoxication due to the combined effects of cocaine, fentanyl, clonazepam, hydroxybupropion, duloxetine, gabapentin, and amphetamine</t>
  </si>
  <si>
    <t>Friend House</t>
  </si>
  <si>
    <t>Acute Intoxication due to the Combined Effects of Ethanol, Xylazine, Fentanyl, Mitragynine, and Sertraline</t>
  </si>
  <si>
    <t>ACUTE FENTANYL AND ETHANOL INTOXICATION</t>
  </si>
  <si>
    <t>Acute intoxication due to the combined effects of fentanyl, xylazine, oxycodone, trazodone, and clozapine</t>
  </si>
  <si>
    <t>Acute intoxication by the combined effects of fentanyl, methadone, xylazine, cyclobenzaprine and trazodone</t>
  </si>
  <si>
    <t>Complications of Chronic Obstructive Pulmonary Disease</t>
  </si>
  <si>
    <t>Gastrointestinal hemorrhage Anastomotic ulcer following remote gastric bypass for the treatment of obesity</t>
  </si>
  <si>
    <t>Acute cocaine, fentanyl, and morphine intoxication</t>
  </si>
  <si>
    <t>Employment</t>
  </si>
  <si>
    <t>Acute Intoxication From the Combined Effects of Fentanyl, Heroin, Hydromorphone Escitalopram, and Despropionyl Fentanyl (4-ANPP) with Recent Cocaine Use</t>
  </si>
  <si>
    <t>Complications Following Presumed Opioid Intoxication</t>
  </si>
  <si>
    <t>Acute Intoxication by the Combined Effects of Fentanyl, Cocaine, Clonazepam, Chlorpromazine, Olanzapine, Hydroxyzine, and Benztropine</t>
  </si>
  <si>
    <t>Acute Intoxication by the Combined Effects of Fentanyl, Xylazine, Cocaine, and Ethanol</t>
  </si>
  <si>
    <t>Acute intoxication due to the combined effects of fentanyl, ketamine, phencyclidine, and mitragynine</t>
  </si>
  <si>
    <t>Complications of acute cocaine, fentanyl, and diphenhydramine intoxication</t>
  </si>
  <si>
    <t>Acute intoxication due to the combined effects of fentanyl, para-fluorofentanyl, and cocaine</t>
  </si>
  <si>
    <t>Complications of Acute Drug Intoxication, Including Fentanyl and Alcohol</t>
  </si>
  <si>
    <t>Acute Intoxication due to the Combined Effects of Cocaine, Cocaethylene, and Fentanyl</t>
  </si>
  <si>
    <t>STONINGTON, CT
(41.335920000000044, -71.90641999999997)</t>
  </si>
  <si>
    <t>Acute Intoxication by the Combined Effects of Fentanyl, Amphetamine, Cocaine, and Ethanol</t>
  </si>
  <si>
    <t>Intravenous Substance Use</t>
  </si>
  <si>
    <t>Combined Acute Toxic Effects of Fentanyl, Tramadol, and Fluoxetine</t>
  </si>
  <si>
    <t>Acute Intoxication due to the Combined Effects of Cocaine, Topiramate, Aripiprazole, and Diphenhydramine</t>
  </si>
  <si>
    <t>Combined Effects of Cocaine, Fentanyl, and Olanzapine Toxicity</t>
  </si>
  <si>
    <t>Acute Intoxication due to the Combined Effects of Fentanyl, Xylazine, Methadone, Alprazolam, Clonazepam and Hydroxyzine</t>
  </si>
  <si>
    <t>Acute Intoxication From the Combined Effects of Fentanyl, Heroin, Codeine, and Alcohol with Recent Cocaine Use</t>
  </si>
  <si>
    <t>Acute Intoxication by the Combined Effects of Sertraline, Gabapentin, Doxepin, Methylphenidate, and Memantine</t>
  </si>
  <si>
    <t>Chronic Alcohol Use</t>
  </si>
  <si>
    <t>Combined Effects of Cocaine, Fentanyl, Acetyl Fentanyl, and Xylazine Toxicity</t>
  </si>
  <si>
    <t>Complications Following Acute Intoxication including Fentanyl, Trazodone, Buspirone and Cocaine</t>
  </si>
  <si>
    <t>Woods in back of property</t>
  </si>
  <si>
    <t>Acute Intoxication by the Combined Effects of Fentanyl, Heroin, Methadone, Alprazolam, Amphetamine, Hydroxyzine, and Gabapentin</t>
  </si>
  <si>
    <t>WEST HARTLAND</t>
  </si>
  <si>
    <t>WEST HARTLAND, CT
(42.02515, -72.96692)</t>
  </si>
  <si>
    <t>Acute Intoxication From the Combined Effects of Fentanyl, Xylazine, Despropionyl Fentanyl (4-ANPP), and Amlodipine with Recent Cocaine Use</t>
  </si>
  <si>
    <t>Acute intoxication due to the combined effects of fentanyl, gabapentin, duloxetine, and hydroxyzine</t>
  </si>
  <si>
    <t>Acute Intoxication by the Combined Effects of Fentanyl, Etizolam, and Duloxetine</t>
  </si>
  <si>
    <t>Environmental Exposure While Intoxicated</t>
  </si>
  <si>
    <t>Hypothermia Environmental Exposure Complicating Acute Intoxication by the Combined Effects of Fentanyl and Lorazepam</t>
  </si>
  <si>
    <t>WINDHAM, CT
(41.69996000000003, -72.15471999999994)</t>
  </si>
  <si>
    <t>Friend/Aquaintance Apartment</t>
  </si>
  <si>
    <t>Acute Intoxication the Combined Effects of Fentanyl, para-Fluorofentanyl, Despropionyl Fentanyl (4-ANPP), Methamphetamine, and Amphetamine</t>
  </si>
  <si>
    <t>Acute intoxication due to the combined effects of heroin, fentanyl, xylazine, diphenhydramine, and cyclobenzaprine</t>
  </si>
  <si>
    <t>Misuse of Alcohol and Medications</t>
  </si>
  <si>
    <t>Acute Intoxication by the Combined Effects of Alcohol, Oxymorphone, and Diazepam</t>
  </si>
  <si>
    <t>Combined effects of fentanyl, xylazine, and ethanol toxicity</t>
  </si>
  <si>
    <t>Acute Intoxication by the Combined Effects of Fentanyl, Cocaine, Alcohol, Diphenhydramine, Cyclobenzaprine, Dextro/Levo Methorphan, Nortriptyline, and Citalopram/Escitalopram</t>
  </si>
  <si>
    <t>Acute intoxication due to the combined effects of cocaine, fentanyl, para-fluorofentanyl, and bromazolam</t>
  </si>
  <si>
    <t>Acute Intoxication due to the Combined Effects of Cocaine, Ethanol, Cocaethylene, Fentanyl and 4-ANPP</t>
  </si>
  <si>
    <t>Acute Intoxication due to the Combined Effects of Fentanyl, Heroin, Cocaine, Methadone and Alprazolam</t>
  </si>
  <si>
    <t>Acute Intoxication due to the Combined Effects of Alprazolam, Cocaine, Tramadol, Diphenhydramine, Citalopram, and Fentanyl</t>
  </si>
  <si>
    <t>Acute intoxication due to the combined effects of fentanyl, trazodone, and alcohol</t>
  </si>
  <si>
    <t>acute intoxication due to the combined effects of fentanyl, phencyclidine and ethanol</t>
  </si>
  <si>
    <t>Acute Intoxication due to the Combined Effects of Fentanyl and Methamphetamine</t>
  </si>
  <si>
    <t>Acute Intoxication due to the Combined Effects of Fentanyl, Topiramate, Trazodone, and Hydroxyzine</t>
  </si>
  <si>
    <t>JOHNSTON</t>
  </si>
  <si>
    <t>ACUTE MIXED DRUG INTOXICATION INCLUDING FENTANYL AND ETHANOL</t>
  </si>
  <si>
    <t>JOHNSTON, CT
(41.82387, -71.49879)</t>
  </si>
  <si>
    <t>Complications of Acute Intoxication by the Combined Effects of Fentanyl, Alcohol, Xylazine, Gabapentin, and Trazodone</t>
  </si>
  <si>
    <t>hotel room</t>
  </si>
  <si>
    <t>Acute Intoxication due to the Combined Effects of fentanyl, xylazine,olanzapine, trazodone, and diphenhydramine</t>
  </si>
  <si>
    <t>Acute Intoxication by the Combined Effects of Fentanyl, Cocaine, Phencyclidine, and Hydroxyzine</t>
  </si>
  <si>
    <t>Chronic Cocaine Use; Arteriosclerotic Cardiovascular Disease; Diabetes Mellitus</t>
  </si>
  <si>
    <t>Acute Intoxication due to the Combined Effects of Cocaine, Xylazine, Amphetamine, Fentanyl, Alprazolam, and Olanzapine</t>
  </si>
  <si>
    <t>Acute Intoxication due to the Combined Effects of heroin, fentanyl, xylazine, and methadone</t>
  </si>
  <si>
    <t>Acute Intoxication Combined Effects of Methadone, Topiramate, Zolpidem, Mirtazapine, and Fentanyl</t>
  </si>
  <si>
    <t>Acute Intoxication due to the Combined Effects of fentanyl, gabapentin, olanzapine, and topiramate</t>
  </si>
  <si>
    <t>Acute Intoxication From the Combined Effects of Fentanyl, Oxycodone, and Alcohol</t>
  </si>
  <si>
    <t>Combined Effects of Fentanyl, Ethanol, and Xylazine Toxicity</t>
  </si>
  <si>
    <t>Acute intoxication due to the combined effects of fentanyl, xylazine, fluoxetine, olanzapine, and norbuprenorphine</t>
  </si>
  <si>
    <t>Complications of Acute Intoxication Including Fentanyl</t>
  </si>
  <si>
    <t>Acute Intoxication Combined Effects of Cocaine, Cocaethylene, Fentanyl, Alcohol, and Despropionyl Fentanyl (4-ANPP)</t>
  </si>
  <si>
    <t>Acute Intoxication From the Combined Effects of Cocaine, Fentanyl, and Desproionyl Fentanyl (4-ANPP)</t>
  </si>
  <si>
    <t>Combined effects of fentanyl, xylazine, and morphine (heroin) toxicity</t>
  </si>
  <si>
    <t>Grocery Store</t>
  </si>
  <si>
    <t>Acute Intoxication by the Combined Effects of Fentanyl, Xylazine, and Gabapentin</t>
  </si>
  <si>
    <t>Acute Intoxication due to the Combined Effects of Cocaine, Alprazolam, Tramadol, Diphenhydramine, Fentanyl, and Morphine</t>
  </si>
  <si>
    <t>Acute Intoxication Combined Effects of Sertraline, Tramadol, Xylazine, and Fentanyl</t>
  </si>
  <si>
    <t>Acute intoxication due to the combined effects of heroin, fentanyl, and alcohol</t>
  </si>
  <si>
    <t>Acute cocaine and alcohol use</t>
  </si>
  <si>
    <t>ACUTE INTOXICATION DUE TO THE COMBINED EFFECTS OF FENTANYL, COCAINE, XYLAZINE AND ETHANOL</t>
  </si>
  <si>
    <t>Acute intoxication due to the combined effects of fentanyl, methadone, and clonazepam</t>
  </si>
  <si>
    <t>Acute Intoxication due to the Combined Effects of Cocaine, Cocaethylene, Fentanyl, and Despropionyl Fentanyl (4-ANPP)</t>
  </si>
  <si>
    <t>Acute Intoxication by the Combined Effects of Fentanyl, Cocaine, Xylazine, Methadone, and Dextro / Levo Methorphan</t>
  </si>
  <si>
    <t>Acute Intoxication Due To Fentanyl, Acetyl-Fentanyl, Oxycodone, Cocaethylene, and Ethanol</t>
  </si>
  <si>
    <t>Novel Coronavirus (COVID-19) Respiratory Infection; Nutritional 
Deficiency</t>
  </si>
  <si>
    <t>Combined Acute Toxic Effects of Fentanyl, Para-Fluorofentanyl, Cocaine, and Ethanol</t>
  </si>
  <si>
    <t>DELAWARE</t>
  </si>
  <si>
    <t>Used cocaine and ethanol</t>
  </si>
  <si>
    <t>Combined Effects of Cocaine and Ethanol Toxicity</t>
  </si>
  <si>
    <t>HANCOCK, CT
(41.63649, -73.02372)</t>
  </si>
  <si>
    <t>Used drugs and ethanol</t>
  </si>
  <si>
    <t>Acute Intoxication due to the Combined Effects of fentanyl, cocaine, topiramate, 10-hydroxycarbazine, and ethanol</t>
  </si>
  <si>
    <t>Acute Intoxication due to the Combined Effects of Cocaine and Methadone</t>
  </si>
  <si>
    <t>Combined Effects of Fentanyl and Ethanol toxicity</t>
  </si>
  <si>
    <t>Flax Hill Park</t>
  </si>
  <si>
    <t>Back wooded area</t>
  </si>
  <si>
    <t>Acute Intoxication due to the Combined Effects of fentanyl, methadone, and leveteracetam</t>
  </si>
  <si>
    <t>basement apartment</t>
  </si>
  <si>
    <t>OUTSIDE</t>
  </si>
  <si>
    <t>Acute Intoxication From the Combined Effects of Fentanyl, Metoprolol, Fluoxetine, Quetiapine, and Despropionyl Fentanyl (4-ANPP)</t>
  </si>
  <si>
    <t>Acute Intoxication by the Combined Effects of Fentanyl, Cocaine, Diphenhydramine, Bupropion, Topiramate, and Fluoxetine</t>
  </si>
  <si>
    <t>Acute Intoxication by the Combined Effects of Alcohol, Duloxetine, and Diphenhydramine</t>
  </si>
  <si>
    <t>Hypertensive and Atherosclerotic Cardiovascular Disease; Obesity; Hepatic Cirrhosis</t>
  </si>
  <si>
    <t>Acute intoxication due to the combined effects of fentanyl and methadone</t>
  </si>
  <si>
    <t>Acute Intoxication due to the Combined Effects of Fentanyl, Acetyl Fentanyl, Morphine, Despropionyl Fentany (4-ANPP), Methadone, Diphendhydramine, and Clonazepam</t>
  </si>
  <si>
    <t>Acute Intoxication due to the Combined Effects of Methadone, Diphenhydramine, and Fentanyl</t>
  </si>
  <si>
    <t>Acute Intoxication Combined Effects of Cocaine, Xylazine, Trazodone, Mirtazapine, Hydroxyzine, and Fentanyl</t>
  </si>
  <si>
    <t>Acute Intoxication due to the Combined Effects of Fentanyl, Ethanol and Gabapentin</t>
  </si>
  <si>
    <t>Acute Intoxication due to the Combined Effects of Fentanyl, Oxycodone and Gabapentin</t>
  </si>
  <si>
    <t>Acute Ethanol and Diazepam Intoxication</t>
  </si>
  <si>
    <t>Acute intoxication due to the combined effects of alprazolam, temazepam, bupropion, gabapentin, chlordiazepoxide, paroxetine, diphenhydramine, and alcohol</t>
  </si>
  <si>
    <t>Acute intoxication due to the combined effects of fentanyl and cyclobenzaprine</t>
  </si>
  <si>
    <t>Acute Intoxication due to the Combined Effects of Fentanyl, Xyalzine, Despropionyl Fentanyl (4-ANPP), and Mitragynine</t>
  </si>
  <si>
    <t>Complications of Acute Multi-Drug Intoxication (Amphetamines, Cocaine, Alcohol)</t>
  </si>
  <si>
    <t>Combined Effects of Cocaine, Fentanyl, and Acetyl Fentanyl Toxicity</t>
  </si>
  <si>
    <t>ACUTE FENTANYL AND COCAINE INTOXICATION</t>
  </si>
  <si>
    <t>Storage Building Garage</t>
  </si>
  <si>
    <t>Acute Fentanyl, Despropionyl Fentanyl and Cocaine Intoxication</t>
  </si>
  <si>
    <t>Acute Intoxication by the Combined Effects of Cocaine, Methadone, Xylazine, and Fentanyl</t>
  </si>
  <si>
    <t>Acute intoxication due to the combined effects of methadone and diazepam</t>
  </si>
  <si>
    <t>Substance Absue</t>
  </si>
  <si>
    <t>Acute Intoxication due to the Combined Effects of Methadone, Cocaine, and Ethanol</t>
  </si>
  <si>
    <t>ROCK SPRINGS</t>
  </si>
  <si>
    <t>SWEETWATER</t>
  </si>
  <si>
    <t>WY</t>
  </si>
  <si>
    <t>Recent cocaine use, Atherosclerotic cardiovascular disease</t>
  </si>
  <si>
    <t>ROCK SPRINGS, CT
(41.58632, -109.22267)</t>
  </si>
  <si>
    <t>Acute Intoxication due to the Combined Effects of Tramadol, Xylazine, Fentanyl, Acetyl Fentanyl, and Cocaine</t>
  </si>
  <si>
    <t>Acute intoxication due to the combined effects of fentanyl, cocaine, and tramadol</t>
  </si>
  <si>
    <t>Acute Intoxication by the Combined Effects of Fentanyl, Heroin, Cocaine, and Cocaethylene</t>
  </si>
  <si>
    <t>Complications of acute and chronic substance use (fentanyl, xylazine, and cocaine)</t>
  </si>
  <si>
    <t>Acute Intoxication due to the Combined Effects of Xylazine, Gabapentin, Promethazine, and Fentanyl</t>
  </si>
  <si>
    <t>Acute Intoxication by the Combined Effects of Fentanyl and Chlordiazepoxide</t>
  </si>
  <si>
    <t>Acute Intoxication by the Combined Effects of Fentanyl, Heroin, Hydroxyzine, Fluoxetine, and Aripiprazole</t>
  </si>
  <si>
    <t>Acute Intoxication by the Combined Effects of Fentanyl, Olanzapine, and Sertraline</t>
  </si>
  <si>
    <t>Aortic Dissection Hypertensive and Atherosclerotic Cardiovascular Disease Complicated by Acute Cocaine Intoxication</t>
  </si>
  <si>
    <t>Acute intoxication due to the combined effects of fentanyl, phencyclidine, and ethanol</t>
  </si>
  <si>
    <t>Playground</t>
  </si>
  <si>
    <t>Combined Effects of Fentanyl, Morphine, Ethanol, and Trazodone Toxicity</t>
  </si>
  <si>
    <t>Acute Intoxication by the Combined Effects of Ethanol, Para-Fluorofentanyl, Clonazepam, Trazodone, Amphetamine, and Fentanyl with Recent Cocaine Use</t>
  </si>
  <si>
    <t>Combined Effects of Fentanyl, Cocaine, Ethanol, and Gabapentin Toxicity</t>
  </si>
  <si>
    <t>Acute Intoxication due to the Combined Effects of Fentanyl, Xylazine and Ethanol</t>
  </si>
  <si>
    <t>ACUTE INTOXICATION DUE TO THE COMBINED EFFECTS OF FENTANYL, XYLAZINE, GABAPENTIN, DIAZEPAM, HYDROXYZINE AND ETHANOL</t>
  </si>
  <si>
    <t>CENTRAL VILLAGE, CT
(41.72269, -71.90666)</t>
  </si>
  <si>
    <t>Acute Ethanol and Oxycodone Intoxication</t>
  </si>
  <si>
    <t>Acute Intoxication by the Combined Effects of Fentanyl, Cocaine, Alcohol, and Hydroxyzine</t>
  </si>
  <si>
    <t>Acute Intoxication by the Combined Effects of Fentanyl, Methamphetamine, Phencyclidine, and Ethanol</t>
  </si>
  <si>
    <t>Complications Following Remote Fentanyl Intoxication</t>
  </si>
  <si>
    <t>Acute intoxication by the combined effects of fentanyl, heroin, alprazolam, and xylazine</t>
  </si>
  <si>
    <t>Acute Intoxication the Combined Effects of Cocaine, Cocaethylene, Fentanyl, Despropionyl Fentanyl (4-ANPP), Alcohol, and Sildenafil</t>
  </si>
  <si>
    <t>Combined Effects of Fentanyl, Alprazolam, and Oxycodone Toxicity</t>
  </si>
  <si>
    <t>Acute Intoxication by the Combined Effects of Cocaine, Xylazine, Amphetamine, and Fentanyl</t>
  </si>
  <si>
    <t>Acute Intoxication due to the Combined Effects of Ethanol, Methadone, Fentanyl, and Heroin</t>
  </si>
  <si>
    <t>Store</t>
  </si>
  <si>
    <t>ACUTE INTOXICATION DUE TO THE COMBINED EFFECTS OF FENTANYL, XYLAZINE, GABAPENTIN, HEROIN and METHADONE</t>
  </si>
  <si>
    <t>GRANBY, CT
(41.95258000000007, -72.78525999999994)</t>
  </si>
  <si>
    <t>Acute Intoxication From the Combined Effects of Fentanyl, Oxycodone, Sildenafil, Gabapentin, and Despropionyl Fentanyl (4-ANPP)</t>
  </si>
  <si>
    <t>rooming house</t>
  </si>
  <si>
    <t>Acute Intoxication due to the Combined Effects of Fentanyl, Alcohol and Amitriptyline</t>
  </si>
  <si>
    <t>Acute Intoxication from the Combined Effects of Fentanyl, Alcohol, Chlordiazepoxide, and Nordiazepam</t>
  </si>
  <si>
    <t>Acute fenatnayl, morphine, and cocaine intoxication</t>
  </si>
  <si>
    <t>Acute Intoxication due to Fentanyl, Xylazine, Tramadol, and Ethanol</t>
  </si>
  <si>
    <t>Acute Intoxication by the Combined Effects of Ethanol, 7-Amino Clonazepam, Bupropion, Sertraline, Hydroxyzine, Amphetamine, and Fentanyl with Recent Cocaine Use</t>
  </si>
  <si>
    <t>Acute Intoxication by the Combined Effects of Butalbital, Diazepam, Topiramate, Gabapentin, Doxepin, Cyclobenzaprine, Amphetamine And Oxycodone</t>
  </si>
  <si>
    <t>Acute Intoxication by the Combined Effects of Fentanyl, Morphine, Cocaine, and Alprazolam</t>
  </si>
  <si>
    <t>Acute Intoxication by the Combined Effects of Cocaine, Methadone, Olanzapine, Xylazine, Gabapentin, and Fentanyl</t>
  </si>
  <si>
    <t>Combined Effects of Fentanyl, Methadone, Clonazepam, and Gabapentin Toxicity</t>
  </si>
  <si>
    <t>Ijfected Crushed Medications</t>
  </si>
  <si>
    <t>apartment</t>
  </si>
  <si>
    <t>Acute Intoxication due to the Combined Effects of Oxycodone and Hydromorphone</t>
  </si>
  <si>
    <t>Excipient Lung Disease</t>
  </si>
  <si>
    <t>Acute Intoxication due to the Combined Effects of Fentanyl, Methadone, Alprazolam and Gabapentin</t>
  </si>
  <si>
    <t>GAYLORDSVILLE, CT
(41.644480000000044, -73.48409999999996)</t>
  </si>
  <si>
    <t>Complications of Acute Drug Intoxication, Including Fentanyl and Cocaine</t>
  </si>
  <si>
    <t>Heroin use and misuse of medications</t>
  </si>
  <si>
    <t>Combined Effects of Heroin, Morphine, Carisoprodol, and Hydromorphone Toxicity</t>
  </si>
  <si>
    <t>Combined Effects of Pentylone and Gabapentin Toxicity</t>
  </si>
  <si>
    <t>Acute Intoxication due to the Combined Effects of Fentanyl, Heroin, and Alprazolam</t>
  </si>
  <si>
    <t>HEBRON, CT
(41.66031000000004, -72.35798999999997)</t>
  </si>
  <si>
    <t>Acute Amitriptyline and Fentanyl Intoxication</t>
  </si>
  <si>
    <t>Recent Cocaine Use; Arteriosclerotic Cardiovascular Disease</t>
  </si>
  <si>
    <t>Rear parking lot</t>
  </si>
  <si>
    <t>Acute Intoxication due to the Combined Effects of Cocaine, Xylazine, Gabapentin, and Fentanyl</t>
  </si>
  <si>
    <t>Acute Intoxication by the Combined Effects of Fentanyl, Hydroxyzine, Diphenhydramine, and Bupropion</t>
  </si>
  <si>
    <t>Acute intoxication due to the combined effects of cocaine, trazodone, fluoxetine, haloperidol, and dextromethorphan</t>
  </si>
  <si>
    <t>Acute Intoxication due to the Combined Effects of Fentanyl, Xylazine, Diphenhydramine, Cyclobenzaprine, Mirtazapine, Gabapentin and Olanzapine</t>
  </si>
  <si>
    <t>Acute Intoxication by the Combined Effects of Fentanyl, Cocaine, Hydroxyzine, Topiramate, and Gabapentin</t>
  </si>
  <si>
    <t>Acute Intoxication By The Combined Effects Of Ethanol, Clonazepam, Topiramate, Diphenhydramine, Buspirone, And Amphetamine</t>
  </si>
  <si>
    <t>Acute Intoxication due to the Combined Effects of Duloxetine, Lamotrigine, Cyclobenzaprine, and Fentanyl</t>
  </si>
  <si>
    <t>Acute Intoxication by the Combined Effects of Fentanyl, Gabapentin, and Mirtazapine</t>
  </si>
  <si>
    <t>Parked vehicle</t>
  </si>
  <si>
    <t>Acute Intoxication Due To Fentanyl, Morphine, Buprenorphine, Cocaine, Gabapentin, Sertraline, Hydroxyzine, and Diphenhydramine</t>
  </si>
  <si>
    <t>Acute Intoxication due to the Combined Effects of Xylazine, Citalopram/Escitalopram, and Fentanyl</t>
  </si>
  <si>
    <t>WEATHERSFIELD</t>
  </si>
  <si>
    <t>WEATHERSFIELD, CT
(41.71109, -72.66228)</t>
  </si>
  <si>
    <t>Year</t>
  </si>
  <si>
    <t>Age Groupings</t>
  </si>
  <si>
    <t>Updated Race</t>
  </si>
  <si>
    <t>Drug type</t>
  </si>
  <si>
    <t>Drug Groupings</t>
  </si>
  <si>
    <t>COUNTA of Age Groupings</t>
  </si>
  <si>
    <t>20-30</t>
  </si>
  <si>
    <t>30-40</t>
  </si>
  <si>
    <t>40-50</t>
  </si>
  <si>
    <t>50-60</t>
  </si>
  <si>
    <t>60-70</t>
  </si>
  <si>
    <t>70-80</t>
  </si>
  <si>
    <t>Grand Total</t>
  </si>
  <si>
    <t>COUNTA of Year</t>
  </si>
  <si>
    <t>COUNTA of Updated Race</t>
  </si>
  <si>
    <t>Hispanic White</t>
  </si>
  <si>
    <t>White (not Hispanic)</t>
  </si>
  <si>
    <t>COUNTA of Drug Groupings</t>
  </si>
  <si>
    <t>Benzodiazepine Combination</t>
  </si>
  <si>
    <t>Cocaine Combination</t>
  </si>
  <si>
    <t>Ethanol Combination</t>
  </si>
  <si>
    <t>Fentanyl Combination</t>
  </si>
  <si>
    <t>Heroin Combination</t>
  </si>
  <si>
    <t>Heroin death certificate (DC) Combination</t>
  </si>
  <si>
    <t>Methadone Combination</t>
  </si>
  <si>
    <t>Other Opioid Combination</t>
  </si>
  <si>
    <t>Oxycodone Combination</t>
  </si>
  <si>
    <t>Tramad Combination</t>
  </si>
  <si>
    <t xml:space="preserve"> Total</t>
  </si>
  <si>
    <t>Female Total</t>
  </si>
  <si>
    <t>Male Total</t>
  </si>
  <si>
    <t>Black Total</t>
  </si>
  <si>
    <t>Hispanic White Total</t>
  </si>
  <si>
    <t>Unknown Total</t>
  </si>
  <si>
    <t>White (not Hispanic)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</si>
</sst>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yy"/>
    <numFmt numFmtId="165" formatCode="m/d/yyyy"/>
  </numFmts>
  <fonts count="6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b/>
      <color theme="1"/>
      <name val="Arial"/>
    </font>
    <font>
      <color rgb="FFFFFFFF"/>
      <name val="Arial"/>
      <scheme val="minor"/>
    </font>
    <font>
      <color rgb="FF000000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0" fillId="0" fontId="2" numFmtId="164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shrinkToFit="0" vertical="bottom" wrapText="0"/>
    </xf>
    <xf borderId="0" fillId="0" fontId="2" numFmtId="165" xfId="0" applyAlignment="1" applyFont="1" applyNumberFormat="1">
      <alignment horizontal="right" vertical="bottom"/>
    </xf>
    <xf borderId="0" fillId="2" fontId="1" numFmtId="0" xfId="0" applyFill="1" applyFont="1"/>
    <xf borderId="0" fillId="0" fontId="4" numFmtId="0" xfId="0" applyFont="1"/>
    <xf borderId="0" fillId="2" fontId="5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pivotCacheDefinition" Target="pivotCache/pivotCacheDefinition4.xml"/><Relationship Id="rId9" Type="http://schemas.openxmlformats.org/officeDocument/2006/relationships/pivotCacheDefinition" Target="pivotCache/pivotCacheDefinition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Overdose Deaths by Age Range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'Real Middletown'!$B$192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'Real Middletown'!$A$193:$A$198</c:f>
            </c:strRef>
          </c:cat>
          <c:val>
            <c:numRef>
              <c:f>'Real Middletown'!$B$193:$B$198</c:f>
              <c:numCache/>
            </c:numRef>
          </c:val>
        </c:ser>
        <c:axId val="1204601219"/>
        <c:axId val="1747972504"/>
      </c:barChart>
      <c:catAx>
        <c:axId val="12046012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Age Ranges (Grouped by 10 years)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7972504"/>
      </c:catAx>
      <c:valAx>
        <c:axId val="17479725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Number of Deaths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46012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Race Breakdown of Overdose Deaths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'Real Middletown'!$B$231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'Real Middletown'!$A$232:$A$235</c:f>
            </c:strRef>
          </c:cat>
          <c:val>
            <c:numRef>
              <c:f>'Real Middletown'!$B$232:$B$235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</xdr:colOff>
      <xdr:row>191</xdr:row>
      <xdr:rowOff>0</xdr:rowOff>
    </xdr:from>
    <xdr:ext cx="5753100" cy="34956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247650</xdr:colOff>
      <xdr:row>226</xdr:row>
      <xdr:rowOff>161925</xdr:rowOff>
    </xdr:from>
    <xdr:ext cx="4981575" cy="30765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E1:E189" sheet="Real Middletown"/>
  </cacheSource>
  <cacheFields>
    <cacheField name="Age Groupings" numFmtId="0">
      <sharedItems>
        <s v="30-40"/>
        <s v="20-30"/>
        <s v="50-60"/>
        <s v="40-50"/>
        <s v="60-70"/>
        <s v="70-8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B189" sheet="Real Middletown"/>
  </cacheSource>
  <cacheFields>
    <cacheField name="Year" numFmtId="0">
      <sharedItems containsSemiMixedTypes="0" containsString="0" containsNumber="1" containsInteger="1">
        <n v="2012.0"/>
        <n v="2013.0"/>
        <n v="2014.0"/>
        <n v="2015.0"/>
        <n v="2016.0"/>
        <n v="2017.0"/>
        <n v="2018.0"/>
        <n v="2019.0"/>
        <n v="2020.0"/>
        <n v="2021.0"/>
        <n v="2022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H1:H189" sheet="Real Middletown"/>
  </cacheSource>
  <cacheFields>
    <cacheField name="Updated Race" numFmtId="0">
      <sharedItems>
        <s v="White (not Hispanic)"/>
        <s v="Hispanic White"/>
        <s v="Black"/>
        <s v="Unknown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BA190" sheet="Real Middletown"/>
  </cacheSource>
  <cacheFields>
    <cacheField name="Date" numFmtId="164">
      <sharedItems containsDate="1" containsString="0" containsBlank="1">
        <d v="2012-04-09T00:00:00Z"/>
        <d v="2012-04-12T00:00:00Z"/>
        <d v="2012-08-20T00:00:00Z"/>
        <d v="2012-08-29T00:00:00Z"/>
        <d v="2012-09-30T00:00:00Z"/>
        <d v="2012-10-10T00:00:00Z"/>
        <d v="2012-12-04T00:00:00Z"/>
        <d v="2012-12-11T00:00:00Z"/>
        <d v="2012-12-14T00:00:00Z"/>
        <d v="2013-02-08T00:00:00Z"/>
        <d v="2013-02-14T00:00:00Z"/>
        <d v="2013-04-05T00:00:00Z"/>
        <d v="2013-08-07T00:00:00Z"/>
        <d v="2013-11-13T00:00:00Z"/>
        <d v="2013-11-17T00:00:00Z"/>
        <d v="2013-12-19T00:00:00Z"/>
        <d v="2013-12-23T00:00:00Z"/>
        <d v="2014-01-08T00:00:00Z"/>
        <d v="2014-02-04T00:00:00Z"/>
        <d v="2014-06-10T00:00:00Z"/>
        <d v="2014-06-15T00:00:00Z"/>
        <d v="2014-06-25T00:00:00Z"/>
        <d v="2014-06-28T00:00:00Z"/>
        <d v="2014-09-07T00:00:00Z"/>
        <d v="2014-12-14T00:00:00Z"/>
        <d v="2014-12-25T00:00:00Z"/>
        <d v="2015-01-01T00:00:00Z"/>
        <d v="2015-02-01T00:00:00Z"/>
        <d v="2015-03-17T00:00:00Z"/>
        <d v="2015-04-01T00:00:00Z"/>
        <d v="2015-04-05T00:00:00Z"/>
        <d v="2015-04-24T00:00:00Z"/>
        <d v="2015-04-26T00:00:00Z"/>
        <d v="2015-06-01T00:00:00Z"/>
        <d v="2015-06-09T00:00:00Z"/>
        <d v="2015-06-22T00:00:00Z"/>
        <d v="2015-08-12T00:00:00Z"/>
        <d v="2015-09-14T00:00:00Z"/>
        <d v="2015-10-09T00:00:00Z"/>
        <d v="2015-12-09T00:00:00Z"/>
        <d v="2016-01-30T00:00:00Z"/>
        <d v="2016-02-04T00:00:00Z"/>
        <d v="2016-02-26T00:00:00Z"/>
        <d v="2016-04-13T00:00:00Z"/>
        <d v="2016-05-10T00:00:00Z"/>
        <d v="2016-07-12T00:00:00Z"/>
        <d v="2016-07-22T00:00:00Z"/>
        <d v="2016-08-26T00:00:00Z"/>
        <d v="2016-10-03T00:00:00Z"/>
        <d v="2016-12-02T00:00:00Z"/>
        <d v="2016-12-07T00:00:00Z"/>
        <d v="2016-12-14T00:00:00Z"/>
        <d v="2017-01-07T00:00:00Z"/>
        <d v="2017-01-15T00:00:00Z"/>
        <d v="2017-01-19T00:00:00Z"/>
        <d v="2017-03-10T00:00:00Z"/>
        <d v="2017-04-08T00:00:00Z"/>
        <d v="2017-06-02T00:00:00Z"/>
        <d v="2017-06-15T00:00:00Z"/>
        <d v="2017-09-09T00:00:00Z"/>
        <d v="2017-09-12T00:00:00Z"/>
        <d v="2017-09-29T00:00:00Z"/>
        <d v="2017-11-07T00:00:00Z"/>
        <d v="2017-11-20T00:00:00Z"/>
        <d v="2017-11-27T00:00:00Z"/>
        <d v="2017-12-02T00:00:00Z"/>
        <d v="2017-12-17T00:00:00Z"/>
        <d v="2017-12-24T00:00:00Z"/>
        <d v="2017-12-31T00:00:00Z"/>
        <d v="2018-02-03T00:00:00Z"/>
        <d v="2018-02-13T00:00:00Z"/>
        <d v="2018-02-27T00:00:00Z"/>
        <d v="2018-02-28T00:00:00Z"/>
        <d v="2018-03-01T00:00:00Z"/>
        <d v="2018-03-02T00:00:00Z"/>
        <d v="2018-04-02T00:00:00Z"/>
        <d v="2018-04-27T00:00:00Z"/>
        <d v="2018-05-03T00:00:00Z"/>
        <d v="2018-05-23T00:00:00Z"/>
        <d v="2018-06-05T00:00:00Z"/>
        <d v="2018-07-01T00:00:00Z"/>
        <d v="2018-07-12T00:00:00Z"/>
        <d v="2018-08-04T00:00:00Z"/>
        <d v="2018-08-25T00:00:00Z"/>
        <d v="2018-08-27T00:00:00Z"/>
        <d v="2018-10-20T00:00:00Z"/>
        <d v="2018-11-26T00:00:00Z"/>
        <d v="2019-01-17T00:00:00Z"/>
        <d v="2019-02-10T00:00:00Z"/>
        <d v="2019-04-01T00:00:00Z"/>
        <d v="2019-04-19T00:00:00Z"/>
        <d v="2019-04-30T00:00:00Z"/>
        <d v="2019-05-15T00:00:00Z"/>
        <d v="2019-05-31T00:00:00Z"/>
        <d v="2019-06-02T00:00:00Z"/>
        <d v="2019-06-03T00:00:00Z"/>
        <d v="2019-07-09T00:00:00Z"/>
        <d v="2019-08-16T00:00:00Z"/>
        <d v="2019-09-18T00:00:00Z"/>
        <d v="2019-10-09T00:00:00Z"/>
        <d v="2019-12-12T00:00:00Z"/>
        <d v="2019-12-21T00:00:00Z"/>
        <d v="2020-01-04T00:00:00Z"/>
        <d v="2020-01-06T00:00:00Z"/>
        <d v="2020-01-25T00:00:00Z"/>
        <d v="2020-01-31T00:00:00Z"/>
        <d v="2020-03-05T00:00:00Z"/>
        <d v="2020-03-12T00:00:00Z"/>
        <d v="2020-03-26T00:00:00Z"/>
        <d v="2020-04-03T00:00:00Z"/>
        <d v="2020-04-04T00:00:00Z"/>
        <d v="2020-04-08T00:00:00Z"/>
        <d v="2020-05-01T00:00:00Z"/>
        <d v="2020-05-02T00:00:00Z"/>
        <d v="2020-05-18T00:00:00Z"/>
        <d v="2020-06-10T00:00:00Z"/>
        <d v="2020-06-19T00:00:00Z"/>
        <d v="2020-06-29T00:00:00Z"/>
        <d v="2020-06-30T00:00:00Z"/>
        <d v="2020-07-03T00:00:00Z"/>
        <d v="2020-07-23T00:00:00Z"/>
        <d v="2020-07-31T00:00:00Z"/>
        <d v="2020-10-04T00:00:00Z"/>
        <d v="2020-10-05T00:00:00Z"/>
        <d v="2020-10-22T00:00:00Z"/>
        <d v="2020-10-24T00:00:00Z"/>
        <d v="2020-10-27T00:00:00Z"/>
        <d v="2020-11-03T00:00:00Z"/>
        <d v="2020-11-21T00:00:00Z"/>
        <d v="2020-12-12T00:00:00Z"/>
        <d v="2021-02-19T00:00:00Z"/>
        <d v="2021-02-23T00:00:00Z"/>
        <d v="2021-02-25T00:00:00Z"/>
        <d v="2021-02-26T00:00:00Z"/>
        <d v="2021-03-18T00:00:00Z"/>
        <d v="2021-03-19T00:00:00Z"/>
        <d v="2021-03-23T00:00:00Z"/>
        <d v="2021-03-25T00:00:00Z"/>
        <d v="2021-03-26T00:00:00Z"/>
        <d v="2021-03-31T00:00:00Z"/>
        <d v="2021-04-03T00:00:00Z"/>
        <d v="2021-04-06T00:00:00Z"/>
        <d v="2021-04-11T00:00:00Z"/>
        <d v="2021-04-20T00:00:00Z"/>
        <d v="2021-05-04T00:00:00Z"/>
        <d v="2021-05-10T00:00:00Z"/>
        <d v="2021-05-11T00:00:00Z"/>
        <d v="2021-06-02T00:00:00Z"/>
        <d v="2021-06-13T00:00:00Z"/>
        <d v="2021-06-19T00:00:00Z"/>
        <d v="2021-07-07T00:00:00Z"/>
        <d v="2021-08-03T00:00:00Z"/>
        <d v="2021-08-05T00:00:00Z"/>
        <d v="2021-08-06T00:00:00Z"/>
        <d v="2021-08-15T00:00:00Z"/>
        <d v="2021-08-24T00:00:00Z"/>
        <d v="2021-09-09T00:00:00Z"/>
        <d v="2021-09-12T00:00:00Z"/>
        <d v="2021-09-20T00:00:00Z"/>
        <d v="2021-09-25T00:00:00Z"/>
        <d v="2021-10-28T00:00:00Z"/>
        <d v="2021-11-04T00:00:00Z"/>
        <d v="2021-12-25T00:00:00Z"/>
        <d v="2021-12-27T00:00:00Z"/>
        <d v="2022-01-14T00:00:00Z"/>
        <d v="2022-02-02T00:00:00Z"/>
        <d v="2022-02-08T00:00:00Z"/>
        <d v="2022-02-24T00:00:00Z"/>
        <d v="2022-02-28T00:00:00Z"/>
        <d v="2022-03-02T00:00:00Z"/>
        <d v="2022-03-14T00:00:00Z"/>
        <d v="2022-04-26T00:00:00Z"/>
        <d v="2022-05-03T00:00:00Z"/>
        <d v="2022-07-08T00:00:00Z"/>
        <d v="2022-09-28T00:00:00Z"/>
        <d v="2022-10-24T00:00:00Z"/>
        <d v="2022-10-29T00:00:00Z"/>
        <d v="2022-10-30T00:00:00Z"/>
        <d v="2022-11-05T00:00:00Z"/>
        <d v="2022-11-06T00:00:00Z"/>
        <d v="2022-11-12T00:00:00Z"/>
        <d v="2022-12-07T00:00:00Z"/>
        <d v="2022-12-09T00:00:00Z"/>
        <d v="2022-12-20T00:00:00Z"/>
        <m/>
      </sharedItems>
    </cacheField>
    <cacheField name="Year" numFmtId="0">
      <sharedItems containsString="0" containsBlank="1" containsNumber="1" containsInteger="1">
        <n v="2012.0"/>
        <n v="2013.0"/>
        <n v="2014.0"/>
        <n v="2015.0"/>
        <n v="2016.0"/>
        <n v="2017.0"/>
        <n v="2018.0"/>
        <n v="2019.0"/>
        <n v="2020.0"/>
        <n v="2021.0"/>
        <n v="2022.0"/>
        <m/>
      </sharedItems>
    </cacheField>
    <cacheField name="Date Type" numFmtId="0">
      <sharedItems containsBlank="1">
        <s v="Date of death"/>
        <s v="Date reported"/>
        <m/>
      </sharedItems>
    </cacheField>
    <cacheField name="Age" numFmtId="0">
      <sharedItems containsString="0" containsBlank="1" containsNumber="1" containsInteger="1">
        <n v="36.0"/>
        <n v="21.0"/>
        <n v="54.0"/>
        <n v="39.0"/>
        <n v="32.0"/>
        <n v="45.0"/>
        <n v="48.0"/>
        <n v="23.0"/>
        <n v="47.0"/>
        <n v="30.0"/>
        <n v="31.0"/>
        <n v="29.0"/>
        <n v="44.0"/>
        <n v="49.0"/>
        <n v="58.0"/>
        <n v="41.0"/>
        <n v="51.0"/>
        <n v="64.0"/>
        <n v="53.0"/>
        <n v="66.0"/>
        <n v="27.0"/>
        <n v="52.0"/>
        <n v="35.0"/>
        <n v="33.0"/>
        <n v="42.0"/>
        <n v="22.0"/>
        <n v="59.0"/>
        <n v="20.0"/>
        <n v="28.0"/>
        <n v="60.0"/>
        <n v="57.0"/>
        <n v="34.0"/>
        <n v="26.0"/>
        <n v="43.0"/>
        <n v="40.0"/>
        <n v="38.0"/>
        <n v="55.0"/>
        <n v="37.0"/>
        <n v="50.0"/>
        <n v="65.0"/>
        <n v="56.0"/>
        <n v="61.0"/>
        <n v="63.0"/>
        <n v="62.0"/>
        <n v="46.0"/>
        <n v="70.0"/>
        <n v="68.0"/>
        <n v="72.0"/>
        <n v="69.0"/>
        <m/>
      </sharedItems>
    </cacheField>
    <cacheField name="Age Groupings" numFmtId="0">
      <sharedItems containsBlank="1">
        <s v="30-40"/>
        <s v="20-30"/>
        <s v="50-60"/>
        <s v="40-50"/>
        <s v="60-70"/>
        <s v="70-80"/>
        <m/>
      </sharedItems>
    </cacheField>
    <cacheField name="Sex" numFmtId="0">
      <sharedItems containsBlank="1">
        <s v="Female"/>
        <s v="Male"/>
        <m/>
      </sharedItems>
    </cacheField>
    <cacheField name="Race" numFmtId="0">
      <sharedItems containsBlank="1">
        <s v="White"/>
        <s v="Black"/>
        <s v="Unknown"/>
        <s v="Black or African American"/>
        <m/>
      </sharedItems>
    </cacheField>
    <cacheField name="Updated Race" numFmtId="0">
      <sharedItems containsBlank="1">
        <s v="White (not Hispanic)"/>
        <s v="Hispanic White"/>
        <s v="Black"/>
        <s v="Unknown"/>
        <m/>
      </sharedItems>
    </cacheField>
    <cacheField name="Ethnicity" numFmtId="0">
      <sharedItems containsBlank="1">
        <m/>
        <s v="Hispanic"/>
        <s v="Other Spanish/Hispanic/Latino"/>
        <s v="Not Spanish/Hispanic/Latino"/>
        <s v="Spanish/Hispanic/Latino"/>
      </sharedItems>
    </cacheField>
    <cacheField name="Residence City" numFmtId="0">
      <sharedItems containsBlank="1">
        <s v="MIDDLETOWN"/>
        <s v="WETHERSFIELD"/>
        <s v="SANDY HOOK"/>
        <s v="MERIDEN"/>
        <s v="NEW HAVEN"/>
        <m/>
        <s v="HADDAM"/>
        <s v="BERLIN"/>
        <s v="SOUTHINGTON"/>
        <s v="UNKNOWN"/>
        <s v="WINDBER"/>
        <s v="FAIRFIELD"/>
        <s v="HARTFORD"/>
        <s v="PORTLAND"/>
        <s v="GAYLORDSVILLE"/>
        <s v="NEW BRITAIN"/>
        <s v="SPRINGFIELD"/>
        <s v="AVON"/>
        <s v="WATERBURY"/>
        <s v="GLASTONBURY"/>
        <s v="MOODUS"/>
      </sharedItems>
    </cacheField>
    <cacheField name="Residence County" numFmtId="0">
      <sharedItems containsBlank="1">
        <s v="MIDDLESEX"/>
        <s v="HARTFORD"/>
        <m/>
        <s v="NEW HAVEN"/>
        <s v="SOMERSET"/>
        <s v="FAIRFIELD"/>
        <s v="LITCHFIELD"/>
        <s v="HAMPDEN"/>
        <s v="MIDDLESEZ"/>
      </sharedItems>
    </cacheField>
    <cacheField name="Residence State" numFmtId="0">
      <sharedItems containsBlank="1">
        <m/>
        <s v="CT"/>
        <s v="PA"/>
        <s v="MA"/>
      </sharedItems>
    </cacheField>
    <cacheField name="Injury City" numFmtId="0">
      <sharedItems containsBlank="1">
        <s v="MIDDLETOWN"/>
        <m/>
      </sharedItems>
    </cacheField>
    <cacheField name="Injury County" numFmtId="0">
      <sharedItems containsBlank="1">
        <m/>
        <s v="MIDDLESEX"/>
      </sharedItems>
    </cacheField>
    <cacheField name="Injury State" numFmtId="0">
      <sharedItems containsBlank="1">
        <s v="CT"/>
        <m/>
      </sharedItems>
    </cacheField>
    <cacheField name="Injury Place" numFmtId="0">
      <sharedItems containsBlank="1">
        <s v="Residence"/>
        <s v="Other, Industrial Area"/>
        <s v="Hotel or Motel"/>
        <s v="Automobile"/>
        <s v="Parking Lot"/>
        <s v="Detoxification Center"/>
        <s v="Other"/>
        <s v="Residential Building"/>
        <s v="In Vehicle"/>
        <s v="Other, Public Buildings"/>
        <s v="Sidewalk"/>
        <s v="Halfway House"/>
        <s v="Apartment"/>
        <s v="Driveway"/>
        <s v="Other, Other Outdoor Area"/>
        <s v="Other, Residential Institution"/>
        <s v="Unknown"/>
        <s v="Alleyway"/>
        <s v="Street"/>
        <s v="Home"/>
        <s v="Other Specified Place"/>
        <m/>
        <s v="Garage/Warehouse"/>
      </sharedItems>
    </cacheField>
    <cacheField name="Description of Injury" numFmtId="0">
      <sharedItems containsBlank="1">
        <s v="Injection and Ingestion"/>
        <s v="Inhalation"/>
        <s v="Used Heroin"/>
        <s v="Drug Use"/>
        <s v="Multiple Drug Toxicity"/>
        <s v="Injection"/>
        <s v="Ingestion"/>
        <s v="Used Multiple Medications/Substances"/>
        <s v="Abused Medications"/>
        <s v="Substance Abuse"/>
        <s v="Medication, Alcohol Use"/>
        <s v="Ingested pills"/>
        <s v="Ingested Medications"/>
        <m/>
        <s v="Substance Abuse Including Injection of Heroin"/>
        <s v="Combined Medication Alcohol"/>
        <s v="Drug abuse"/>
        <s v="Medication and alcohol abuse"/>
        <s v="Used illicit drugs"/>
        <s v="Substance use"/>
        <s v="Combined ethanol with medicaments"/>
        <s v="Used prescription drugs"/>
        <s v="Ingested ethanol with medication"/>
        <s v="Acute and chronic substance use disorder"/>
        <s v="Substance abuse."/>
        <s v="Used Drugs"/>
        <s v="Used Drugs and Alcohol"/>
      </sharedItems>
    </cacheField>
    <cacheField name="Death City" numFmtId="0">
      <sharedItems containsBlank="1">
        <s v="MIDDLETOWN"/>
        <s v="HARTFORD"/>
        <s v="NEW HAVEN"/>
        <m/>
      </sharedItems>
    </cacheField>
    <cacheField name="Death County" numFmtId="0">
      <sharedItems containsBlank="1">
        <s v="MIDDLESEX"/>
        <m/>
        <s v="NEW HAVEN"/>
        <s v="HARTFORD"/>
      </sharedItems>
    </cacheField>
    <cacheField name="Death State" numFmtId="0">
      <sharedItems containsBlank="1">
        <m/>
        <s v="CT"/>
      </sharedItems>
    </cacheField>
    <cacheField name="Location" numFmtId="0">
      <sharedItems containsBlank="1">
        <s v="Residence"/>
        <s v="Hospital"/>
        <s v="Other"/>
        <s v="Hospital - ER/Outpatient"/>
        <s v="Hospital - Inpatient"/>
        <s v="Decedent's Home"/>
        <s v="Other (Specify)"/>
        <s v="Decedent���s Home"/>
        <m/>
      </sharedItems>
    </cacheField>
    <cacheField name="Location if Other" numFmtId="0">
      <sharedItems containsBlank="1">
        <m/>
        <s v="Industrial Area"/>
        <s v="Shelter"/>
        <s v="Father's residence"/>
        <s v="Passport Inn #106"/>
        <s v="YMCA-Parking Lot"/>
        <s v="Boyfriend's Residence"/>
        <s v="I-91 N Rest Area"/>
        <s v="YMCA"/>
        <s v="Friend's Residence"/>
        <s v="Friends House"/>
        <s v="Residence"/>
        <s v="Friend's house"/>
        <s v="Trade Wind Plaza"/>
        <s v="Middlesex Hospital Parking Lot"/>
        <s v="Hotel"/>
        <s v="Other's residence"/>
        <s v="Friend Home"/>
        <s v="Package Store"/>
        <s v="Apartment"/>
        <s v="CVH"/>
        <s v="Storage Building Garage"/>
        <s v="rear apartment"/>
        <s v="House"/>
      </sharedItems>
    </cacheField>
    <cacheField name="Cause of Death" numFmtId="0">
      <sharedItems containsBlank="1">
        <s v="Multiple Drug Toxicity"/>
        <s v="Heroin Toxicity"/>
        <s v="Opiate Toxicity"/>
        <s v="Heroin Intoxication"/>
        <s v="Oxycodone Intoxication"/>
        <s v="Acute Combined Alcohol, Diazepam, Fentanyl and Phencyclidine Intoxication"/>
        <s v="Amphetamine and Phentermine Intoxication"/>
        <s v="Intoxication due to the Combined Effects of Cocaine and Heroin"/>
        <s v="Cocaine and Oxycodone Intoxication"/>
        <s v="Acute Intoxication due to the Combined Effects of Tramadol, Paroxetine, Lorazepam, Clonazepam, Respiridone, and Trazodone"/>
        <s v="Acute Cocaine and Ethanol Intoxication"/>
        <s v="Combined Drug Toxicity, Fentanyl and Cocaine"/>
        <s v="Acute Combined Morphine, Tramadol, Diphenhydramine and Alcohol Toxicities"/>
        <s v="Acute Heroin Toxicity"/>
        <s v="Methadone Intoxication"/>
        <s v="Acute intoxication due to the combined effects of heroin, Lorazepam, Topiramate and Quetiapine"/>
        <s v="Acute intoxication due to the combined effects of morphine, cocaine and ethanol"/>
        <s v="Acute intoxication due to the combined effects of Oxycodone, Clonazepam, Fluoxetine and Cyclobenzaprine"/>
        <s v="Acute Oxycodone and Buprenorphine Intoxication"/>
        <s v="Intoxication due to the combined effects of Lorazepam, Bupropion, Citalopram, Quetiapine, and Heroin"/>
        <s v="Acute Combined Heroin and Alcohol Toxicities"/>
        <s v="Intoxication Due to the Combined Effects of Heroin, Amphetamine, Alprazolam and Cocaine"/>
        <s v="Acute intoxication due to the combined effects of heroin, cocaine and ethanol"/>
        <s v="Intoxication due to the Combined Effects of Ethanol and Heroin"/>
        <s v="Cocaine"/>
        <s v="Intoxication due to the Combined Effects of Cocaine, Sertraline, and Heroin"/>
        <s v="Intoxication due to the Combined Effects of Ethanol, Lorazepam, Alprazolam, and Oxycodone"/>
        <s v="Acute Intoxication from the Combined Effects of Heroin, Alcohol, and Mirtazapine"/>
        <s v="Acute Intoxication ethanol, hydrocodone, and benzodiazepines"/>
        <s v="Acute Intoxication Due To The Combined Effects of Fentanyl and Alprazolam"/>
        <s v="Acute Fentanyl and Heroin Intoxication While Using Venlafaxine, Alprazolam, Hydroxyzine, Quetiapine and Zolpidem"/>
        <s v="Acute Heroin Intoxication While Using Alcohol, Trazodone, Bupropion and Abilify"/>
        <s v="Complications Following Acute Intoxication due to the Combined Effects of Fentanyl and Pregabalin"/>
        <s v="Acute Intoxication due to the Combined Effects of Acetyl Fentanyl, Alprazolam, and Fentanyl"/>
        <s v="Acute Intoxication due to the Combined Effects of Heroin and Fentanyl"/>
        <s v="Acute Fentanyl Intoxication"/>
        <s v="Acute Intoxication due to the Combined Effects of Cocaine and Ethanol"/>
        <s v="Acute Fentanyl and Heroin Intoxication"/>
        <s v="Acute Intoxication The Combined Effects of Fentanyl and Heroin"/>
        <s v="Acute Intoxication due to the Combined Effects of Alcohol, Methadone, Diazepam, Clonazepam and Diphenhydramine"/>
        <s v="Acute Intoxication due to the Combined Effects of Cocaine, Fentanyl, and Heroin"/>
        <s v="Complications following Acute Intoxication due to the Combined Effects of Alcohol and Heroin"/>
        <s v="Acute Intoxication From the Combined Effects of Fentanyl, Morphine, Trazodone, and Escitalpram"/>
        <s v="Combined Effects of Fentanyl, Furanyl Fentanyl, Diazepam, and Citalopram / Escitalopram"/>
        <s v="Acute Intoxication From the Combined Effects of Cocaine, Fentanyl, and Alcohol"/>
        <s v="Hypothermia Complicating Acute Heroin and Cocaine Intoxication"/>
        <s v="Acute Intoxication Cocaine and Fentanyl"/>
        <s v="Ethanol and Fentanyl"/>
        <s v="Acute Intoxication due to the Combined Effects of Heroin and Alcohol"/>
        <s v="Acute Intoxication Combined Effects of Cocaine, Amphetamine, and Heroin"/>
        <s v="ACUTE FENTANYL AND COCAINE TOXICITIES ASSOCIATED WITH BUPROPION"/>
        <s v="Multidrug Toxicity Including Fentanyl, Alprazolam, Cocaine, Cyclobenzaprine, Quetiapine, and Trazodone"/>
        <s v="ACUTE COMBINED FENTANYL, METHADONE, ALCOHOL AND COCAINE TOXICITIES"/>
        <s v="COMBINED OXYCODONE, ETHANOL, MIRTAZAPINE AND CYCLOBENZAPRINE TOXICITIES"/>
        <s v="Multidrug Toxicity Including Cocaine, Fentanyl, Methadone, and Buprenorphine"/>
        <s v="Acute Intoxication Combined Effects of Ethanol, Cocaine, and Buprenorphine"/>
        <s v="Acute Intoxication due to the Combined Effects ofCocaine and Fentanyl"/>
        <s v="Acute Intoxication Including Buprenorphine, Clonazepam, Butalbital,Alprazolam, and Gabapentin"/>
        <s v="Fentanyl and Morphine Toxicity"/>
        <s v="Acute Intoxication due to the Combined Effects of Fentanyl, Acetyl Fentanyl and 4-ANPP"/>
        <s v="Acute Intoxication due to the Combined Effects of Fentanyl,Acetyl Fentanyl, Cocaine, Ethanol, Diphenhydramine, and Nortriptyline"/>
        <s v="Multidrug Toxicity Including Cocaine, Fentanyl, and Acetyl Fentanyl"/>
        <s v="Acute Intoxication From the Combined Effects of Fentanyl andAcetyl Fentanyl"/>
        <s v="COMPLICATIONS OF ACUTE FENTANYL TOXICITY"/>
        <s v="ACUTE COMBINED FENTANYL, ACETYL FENTANYL, PARA-FLUOROBUTYRYL FENTANYL/FIBF AND U-47700 TOXICITY, FLUOXETINE AND MIRTAZAPINE USE"/>
        <s v="Acute Intoxication due to the Combined Effects ofFentanyl, Cocaine, Ethanol, and Benzodiazepines"/>
        <s v="Acute fentanyl intoxication with recent cocaine use"/>
        <s v="Morphine Toxicity"/>
        <s v="Acute Cocaine Intoxication"/>
        <s v="Acute Fentanyl and Cocaine Intoxication"/>
        <s v="Acute Intoxication By The Combined Effects of Heroin and Fentanyl"/>
        <s v="Acute Intoxication due to the Combined Effects of Fentanyl, Alcohol, Buprenorphine, Amphetamine, Aripiprazole and Venlafaxine"/>
        <s v="Acute Intoxication From the Combined Effects of Fentanyl and Morphine"/>
        <s v="Acute and Chronic Substance Abuse (Buprenorphine, Clonazepam, and Ethanol)"/>
        <s v="Complications Of Acute And Chronic Substance Abuse (Fentanyl, Risperidone, and Alcohol)"/>
        <s v="Multidrug Toxicity Including Fentanyl, Alprazolam, and Duloxetine"/>
        <s v="Acute Intoxication From the Combined Effects of Cocaine, Cocaethylene, Alcohol, Oxycodone, Buprenorphine, and Chlordiazepoxide"/>
        <s v="Acute Intoxication From the Combined Effects of Fentanyl and Paroxetine"/>
        <s v="Acute intoxication due to the combined effects of fentanyl, acetyl fentanyl, and xylazine"/>
        <s v="Acute Ethanol and Heroin Intoxication"/>
        <s v="Acute Intoxication Combined Effects of Ethanol, Cocaine, Fluoxetine, Hydroxyzine, and Fentanyl"/>
        <s v="Acute intoxication due to the combined effects of fentanyl and heroin"/>
        <s v="Acute intoxication due to the combined effects of fentanyl, hydrocodone, hydroxyzine, diphenhydramine, and duloxetine"/>
        <s v="Acute Intoxication due to the Combined Effects of Fentanyl, Cocaine, Alcohol and Gabapentin"/>
        <s v="Acute Intoxication by the Combined Effects of 7-Amino Clonazepam, Topiramate, Venlafaxine, and Fentanyl"/>
        <s v="Acute Intoxication Combined Effects of Ethanol, Cocaine, and Fentanyl"/>
        <s v="Acute intoxication due to the combined effects of fentanyl, morphine, and alcohol"/>
        <s v="Multidrug Toxicity Including Ethanol, Fentanyl, Lorazepam, and Doxepin"/>
        <s v="Acute Intoxication From the Combined Effects of Cocaine, Fentanyl, and 4-ANPP"/>
        <s v="Acute Intoxication Combined Effects of Lorazepam, Fentanyl, and Oxycodone"/>
        <s v="Acute Intoxication Combined Effects Of Alprazolam, Cocaine, Tramadol, Gabapentin, Diphenhydramine, And Fentanyl"/>
        <s v="Acute Intoxication Due To The Combined Effects Of Gabapentin, Venlafaxine, Doxepin, Morphine [Prescription], And Trazodone"/>
        <s v="Acute Intoxication Due To The Combined Effects Of Fentanyl, Methamphetamine, And Amphetamine"/>
        <s v="Multidrug Toxicity Including Fentanyl, 4-ANPP, Clozapine, Citalopram, And Gabapentin"/>
        <s v="Acute Intoxication Due To The Combined Effects Of Fentanyl, Heroin And Alcohol"/>
        <s v="Fentanyl And 4-ANPP Toxicity"/>
        <s v="Acute Intoxication By The Combined Effects Of Ethanol, Fentanyl, And Heroin"/>
        <s v="Acute Intoxication Due To The Combined Effects Of Fentanyl, Oxycodone, Etizolam, And Flualprazolam"/>
        <s v="Acute Intoxication Due To The Combined Effects Of Fentanyl, Morphine, Buprenorphine, Escitalopram, Topiramate, And Theophylline"/>
        <s v="Complications Following Acute Intoxication Including Cocaine And Alcohol"/>
        <s v="Acute Intoxication Due To The Combined Effects Of Oxycodone, Alprazolam, Duloxetine, And Zolpidem"/>
        <s v="Acute Intoxication By The Combined Effects Of Oxycodone, Diphenhydramine, Venlafaxine, And Doxepin"/>
        <s v="Acute Intoxication By The Combined Effects Of Nordiazepam, Lorazepam, And Fentanyl"/>
        <s v="Acute Intoxication Due To The Combined Effects Of Methamphetamine, Buprenorphine, Ketamine, And Alprazolam"/>
        <s v="Acute Intoxication Due To The Combined Effects Of Fentanyl, Trazodone, Doxepin, Quetiapine, And Butalbital"/>
        <s v="Acute Intoxication From The Combined Effects Of Cocaine, Cocaethylene, Fentanyl, Hydroxyzine, And Alcohol"/>
        <s v="Acute Intoxication From The Combined Effects Of Fentanyl, Oxycodone, And 4-ANPP"/>
        <s v="Acute Intoxication From The Combined Effects Of Cocaine, Fentanyl, Buprenorphine, Mirtazapine, Citalopram/Escitalopram, And Desproionyl Fentanyl (4-ANPP)"/>
        <s v="Hypertensive And Atherosclerotic Cardiovascular Disease"/>
        <s v="Complications Of Acute Mixed Drug Intoxication Including Fentanyl, Cocaine, Clonazepam, Gabapentin, Duloxetine, Hydroxyzine, And Alcohol"/>
        <s v="Multidrug Toxicity Including Fentanyl, 4-ANPP, Hydroxyzine, And Olanzapine"/>
        <s v="Multidrug Toxicity Including Fentanyl, 4-ANPP, Morphine, Mitragynine, Tramadol, And Clonazepam"/>
        <s v="Acute Intoxication Due To The Combined Effects Of Cocaine, Fentanyl, And Methadone"/>
        <s v="Complications Of Acute And Chronic Substance Abuse (Alcohol And Opioids)"/>
        <s v="Acute Ethanol And Lorazepam Intoxication With Ketoacidosis"/>
        <s v="Acute Intoxication due to the Combined Effects of Cocaine, Alprazolam, Clomipramine and Nortriptyline"/>
        <s v="Acute intoxication due to the combined effects of fentanyl, cocaine, etizolam, xylazine, and ethanol"/>
        <s v="Acute intoxication due to the combined effects of fentanyl, gabapentin, and alcohol"/>
        <s v="Acute Intoxication Combined Effects of Clonazepam, Topiramate, Xylazine, Zolpidem, Gabapentin, Trazodone, Buprenorphine, Citalopram/Escitalopram, and Fentanyl"/>
        <s v="Acute intoxication due to the combined effects of fentanyl, ethanol, and xylazine"/>
        <s v="Multidrug Toxicity Including Ethanol, Cocaine, Cocaethylene, Fentanyl, and 4-ANPP"/>
        <s v="Acute intoxication due to the combined effects of fentanyl, cocaine, and xylazine"/>
        <s v="Acute Intoxication Combined Effects of Ethanol, Diazepam, and Sertraline"/>
        <s v="Acute intoxication due to the combined effects of cocaine, phencyclidine, and eutylone"/>
        <s v="Acute Intoxication due to Combined Effects of Fentanyl and Nortriptyline"/>
        <s v="Complications of Acute and Chronic Substance Abuse (Ethanol and Cocaine)"/>
        <s v="Complications of Acute Fentanyl and Alcohol Intoxication with Recent Cocaine Use"/>
        <s v="Acute intoxication due to the combined effects of fentanyl and para-fluorofentanyl"/>
        <s v="Multidrug Toxicity Including Fentanyl, 4-ANPP, Mirtazapine, 10-Hydroxycarbazepine, Ziprasidone, and Gabapentin"/>
        <s v="Acute intoxication the combined effects of cocaine, fentanyl, xylazine, tramadol, gabapentin, and hydroxyzine"/>
        <s v="Acute intoxication due to the combined effects of fentanyl and hydroxybupropion"/>
        <s v="Acute Intoxication From the Combined Effects of Cocaine, Fentanyl, Diphenhydramine, Topiramate, Methocarbamol, Gabapentin, and Despropionyl Fentnanyl (4-ANPP)"/>
        <s v="Acute Intoxication by the Combined Effects of Ethanol, Cocaine, Xylazine, and Fentanyl"/>
        <s v="Multidrug Toxicity Including Fentanyl, 4-ANPP, and Xylazine"/>
        <s v="Acute Intoxication From the Combined Effects of Cocaine, Cocaethylene, Fentanyl, Xylazine, Alcohol, Carbamazepine, and Despropionyl Fentanyl (4-ANPP)"/>
        <s v="Acute Intoxication From the Combined Effects of Fentanyl, Xylazine, Alcohol, and Despropionyl Fentanyl (4-ANPP)"/>
        <s v="Acute Intoxication by the Combined Effects of Ethanol, Diazepam, Clonazepam, and Fentanyl"/>
        <s v="Acute Intoxication Combined Effects of Methadone, Guaifenesin, Cyclobenzaprine, Citalopram/Escitalopram, and Fentanyl"/>
        <s v="Acute Intoxication Combined Effects of Cocaine, Methadone, Olanzapine, Cyclobenzaprine, and Fentanyl"/>
        <s v="Multidrug Toxicity Including Ethanol, Cocaine, Cocaethylene, Fentanyl, 4-ANPP, and Diazepam"/>
        <s v="Complications of acute cocaine intoxication"/>
        <s v="Acute Intoxication Due to the Combined Effects of Fentanyl and Xylazine"/>
        <s v="Acute intoxication the combined effects of fentanyl, methadone, diphenhydramine, and clonidine"/>
        <s v="Acute Intoxication by the Combined Effects of Diazepam, Carbamazepine, Xylazine, Trazodone, and Fentanyl"/>
        <s v="Necrotizing pneumonia complicating pulmonary emphysema"/>
        <s v="Acute Intoxication due to the Combined Effects of Fentanyl, Xylazine, and Tramadol"/>
        <s v="Acute Intoxication by the Combined Effects of Phencyclidine, Tramadol, Gabapentin, and Cyclobenzaprine"/>
        <s v="Acute intoxication by the combined effects of fentanyl, cocaine, xylazine, gabapentin and diazepam."/>
        <s v="Acute Intoxication Combined Effects of Methadone, Gabapentin, Risperidone, and Cyclobenzaprine"/>
        <s v="Acute Cocaine and Fentanyl Intoxication"/>
        <s v="Acute Intoxication due to the Combined Effects of Fentanyl and Despropionyl Fentanyl (4-ANPP) with Recent Cocaine Use"/>
        <s v="Acute intoxication with the combined effects fentanyl, cocaine, and alprazolam"/>
        <s v="Acute Intoxication due to the Combined Effects of Fentanyl, Xylazine, Diphenhydramine, Cyclobenzaprine, Mirtazapine, Gabapentin and Olanzapine"/>
        <s v="Acute intoxication due to the combined effects of fentanyl and ethanol"/>
        <s v="Acute Intoxication due to the Combined Effects of Difluoroethane and Ethanol"/>
        <s v="Acute Intoxication by the Combined Effects of Diphenhydramine, Hydroxyzine, and Fentanyl"/>
        <s v="Acute Intoxication From the Combined Effects of Fentanyl, Alcohol, and Despropionyl Fentanyl (4-ANPP)"/>
        <s v="Complications of Acute and Chronic Substance Abuse, (Cocaine, Ketamine, and Fentanyl)"/>
        <s v="Acute Intoxication by the Combined Effects of Ethanol, Cocaethylene, and Fentanyl with Recent Cocaine Use"/>
        <s v="Acute Intoxication due to the Combined Effects of Cocaine, Fentanyl, 4-ANPP and Hydroxyzine"/>
        <s v="Acute Intoxication by the Combined Effects of Fentanyl, Xylazine, Alprazolam, Cyclobenzaprine, and Trazodone"/>
        <s v="Acute Intoxication by the Combined Effects of Fentanyl, Hydroxyzine, Diphenhydramine, and Bupropion"/>
        <s v="Acute Intoxication by the Combined Effects of Fentanyl, Cocaine, Alcohol, and Citalopram/Escitalopram"/>
        <s v="Acute Fentanyl and Acetyl Fentanyl Intoxication"/>
        <s v="Acute Intoxication by the Combined Effects of Ethanol and Fentanyl"/>
        <s v="Hypertensive and atherosclerotic cardiovascular disease with congestive heart failure"/>
        <s v="Bilateral segmental pulmonary artery thromboemboli due to Bilateral lower extremity deep vein thromboses complicating chronic substance use"/>
        <m/>
      </sharedItems>
    </cacheField>
    <cacheField name="Manner of Death" numFmtId="0">
      <sharedItems containsBlank="1">
        <s v="Accident"/>
        <m/>
      </sharedItems>
    </cacheField>
    <cacheField name="Other Significant Conditions" numFmtId="0">
      <sharedItems containsBlank="1">
        <m/>
        <s v="Atherosclerotic Cardiovascular Disease"/>
        <s v="Hypertensive Cardiovascular Disease"/>
        <s v="Recent cocaine use"/>
        <s v="Hypertensive And Atherosclerotic Cardiovascular Disease"/>
        <s v="Hypertensive And Atherosclerotic Cardiovascular Disease, Obesity"/>
        <s v="Acute Intoxication (Cyclobenzaprine, Oxycodone, Temazepam, Ethanol)"/>
        <s v="Chronic Alcoholism With Cardiomyopathy"/>
        <s v="Acute Bronchial Asthma"/>
        <s v="Atherosclerotic and Hypertensive Cardiovascular Disease"/>
        <s v="Recent Cocaine Use, Arteriosclerotic Cardiovascular Disease"/>
        <s v="Acute oxycodone intoxication"/>
        <s v="Acute cocaine intoxication"/>
        <s v="Acute fentanyl and methadone intoxication"/>
      </sharedItems>
    </cacheField>
    <cacheField name="Heroin death certificate (DC)">
      <sharedItems containsBlank="1" containsMixedTypes="1" containsNumber="1" containsInteger="1">
        <m/>
        <s v="Y"/>
        <n v="15.0"/>
      </sharedItems>
    </cacheField>
    <cacheField name="Heroin">
      <sharedItems containsBlank="1" containsMixedTypes="1" containsNumber="1" containsInteger="1">
        <s v="Y"/>
        <m/>
        <n v="44.0"/>
      </sharedItems>
    </cacheField>
    <cacheField name="Cocaine">
      <sharedItems containsBlank="1" containsMixedTypes="1" containsNumber="1" containsInteger="1">
        <m/>
        <s v="Y"/>
        <n v="73.0"/>
      </sharedItems>
    </cacheField>
    <cacheField name="Fentanyl">
      <sharedItems containsBlank="1" containsMixedTypes="1" containsNumber="1" containsInteger="1">
        <m/>
        <s v="Y"/>
        <n v="118.0"/>
      </sharedItems>
    </cacheField>
    <cacheField name="Fentanyl Analogue">
      <sharedItems containsBlank="1" containsMixedTypes="1" containsNumber="1" containsInteger="1">
        <m/>
        <s v="Y"/>
        <n v="9.0"/>
      </sharedItems>
    </cacheField>
    <cacheField name="Oxycodone">
      <sharedItems containsBlank="1" containsMixedTypes="1" containsNumber="1" containsInteger="1">
        <m/>
        <s v="Y"/>
        <n v="15.0"/>
      </sharedItems>
    </cacheField>
    <cacheField name="Oxymorphone">
      <sharedItems containsBlank="1" containsMixedTypes="1" containsNumber="1" containsInteger="1">
        <m/>
        <s v="Y"/>
        <n v="1.0"/>
      </sharedItems>
    </cacheField>
    <cacheField name="Ethanol">
      <sharedItems containsBlank="1" containsMixedTypes="1" containsNumber="1" containsInteger="1">
        <m/>
        <s v="Y"/>
        <n v="57.0"/>
      </sharedItems>
    </cacheField>
    <cacheField name="Hydrocodone">
      <sharedItems containsBlank="1" containsMixedTypes="1" containsNumber="1" containsInteger="1">
        <m/>
        <s v="Y"/>
        <n v="4.0"/>
      </sharedItems>
    </cacheField>
    <cacheField name="Benzodiazepine">
      <sharedItems containsBlank="1" containsMixedTypes="1" containsNumber="1" containsInteger="1">
        <s v="Y"/>
        <m/>
        <n v="44.0"/>
      </sharedItems>
    </cacheField>
    <cacheField name="Methadone">
      <sharedItems containsBlank="1" containsMixedTypes="1" containsNumber="1" containsInteger="1">
        <m/>
        <s v="Y"/>
        <n v="11.0"/>
      </sharedItems>
    </cacheField>
    <cacheField name="Meth/Amphetamine">
      <sharedItems containsBlank="1" containsMixedTypes="1" containsNumber="1" containsInteger="1">
        <m/>
        <s v="Y"/>
        <n v="1.0"/>
      </sharedItems>
    </cacheField>
    <cacheField name="Amphet">
      <sharedItems containsBlank="1" containsMixedTypes="1" containsNumber="1" containsInteger="1">
        <m/>
        <s v="Y"/>
        <n v="5.0"/>
      </sharedItems>
    </cacheField>
    <cacheField name="Tramad">
      <sharedItems containsBlank="1" containsMixedTypes="1" containsNumber="1" containsInteger="1">
        <m/>
        <s v="Y"/>
        <n v="7.0"/>
      </sharedItems>
    </cacheField>
    <cacheField name="Hydromorphone" numFmtId="0">
      <sharedItems containsString="0" containsBlank="1" containsNumber="1" containsInteger="1">
        <m/>
        <n v="0.0"/>
      </sharedItems>
    </cacheField>
    <cacheField name="Morphine (Not Heroin)" numFmtId="0">
      <sharedItems containsString="0" containsBlank="1" containsNumber="1" containsInteger="1">
        <m/>
        <n v="0.0"/>
      </sharedItems>
    </cacheField>
    <cacheField name="Xylazine">
      <sharedItems containsBlank="1" containsMixedTypes="1" containsNumber="1" containsInteger="1">
        <m/>
        <s v="Y"/>
        <n v="15.0"/>
      </sharedItems>
    </cacheField>
    <cacheField name="Gabapentin">
      <sharedItems containsBlank="1" containsMixedTypes="1" containsNumber="1" containsInteger="1">
        <m/>
        <s v="Y"/>
        <n v="9.0"/>
      </sharedItems>
    </cacheField>
    <cacheField name="Opiate NOS">
      <sharedItems containsBlank="1" containsMixedTypes="1" containsNumber="1" containsInteger="1">
        <m/>
        <s v="Y"/>
        <n v="3.0"/>
      </sharedItems>
    </cacheField>
    <cacheField name="Heroin/Morph/Codeine">
      <sharedItems containsBlank="1" containsMixedTypes="1" containsNumber="1" containsInteger="1">
        <m/>
        <s v="Y"/>
        <n v="25.0"/>
      </sharedItems>
    </cacheField>
    <cacheField name="Other Opioid">
      <sharedItems containsBlank="1" containsMixedTypes="1" containsNumber="1" containsInteger="1">
        <m/>
        <s v="Y"/>
        <s v="Difluro"/>
        <n v="5.0"/>
      </sharedItems>
    </cacheField>
    <cacheField name="Any Opioid">
      <sharedItems containsBlank="1" containsMixedTypes="1" containsNumber="1" containsInteger="1">
        <m/>
        <s v="Y"/>
        <n v="132.0"/>
      </sharedItems>
    </cacheField>
    <cacheField name="Other" numFmtId="0">
      <sharedItems containsBlank="1">
        <m/>
        <s v="PCP"/>
        <s v="MORPH"/>
        <s v="BUPRENO"/>
        <s v="Buprenor"/>
        <s v="Bupren"/>
        <s v="4-anpp"/>
        <s v="U-47700"/>
        <s v="Xylazine"/>
        <s v="Difluro"/>
      </sharedItems>
    </cacheField>
    <cacheField name="ResidenceCityGeo" numFmtId="0">
      <sharedItems containsBlank="1">
        <s v="MIDDLETOWN, CT&#10;(41.544654, -72.651713)"/>
        <s v="WETHERSFIELD, CT&#10;(41.712487, -72.663607)"/>
        <s v="SANDY HOOK, CT&#10;(41.419998, -73.282501)"/>
        <s v="MERIDEN, CT&#10;(41.537589, -72.8011)"/>
        <s v="NEW HAVEN, CT&#10;(41.308252, -72.924161)"/>
        <s v="CT&#10;(41.575155, -72.738288)"/>
        <s v="HADDAM, CT&#10;(41.477264, -72.512292)"/>
        <s v="BERLIN, CT&#10;(41.626049, -72.749301)"/>
        <s v="SOUTHINGTON, CT&#10;(41.600428, -72.878105)"/>
        <m/>
        <s v="FAIRFIELD, CT&#10;(41.143322, -73.249812)"/>
        <s v="HARTFORD, CT&#10;(41.765775, -72.673356)"/>
        <s v="PORTLAND, CT&#10;(41.581345, -72.634112)"/>
        <s v="GAYLORDSVILLE, CT&#10;(41.6464, -73.484703)"/>
        <s v="NEW BRITAIN, CT&#10;(41.667528, -72.783437)"/>
        <s v="SPRINGFIELD, CT&#10;(41.087799, -73.524696)"/>
        <s v="AVON, CT&#10;(41.809641, -72.830547)"/>
        <s v="WATERBURY, CT&#10;(41.554261, -73.043069)"/>
        <s v="MIDDLETOWN, CT&#10;(41.56268000000006, -72.64976999999993)"/>
        <s v="PORTLAND, CT&#10;(41.577710000000025, -72.63702999999998)"/>
        <s v="GLASTONBURY, CT&#10;(41.712270000000046, -72.60498999999999)"/>
        <s v="CT&#10;(41.57350273000003, -72.73830590799997)"/>
        <s v="MOODUS, CT&#10;(41.5027, -72.45049)"/>
        <s v="MERIDEN, CT&#10;(41.53653000000003, -72.79809999999998)"/>
      </sharedItems>
    </cacheField>
    <cacheField name="InjuryCityGeo" numFmtId="0">
      <sharedItems containsBlank="1">
        <s v="MIDDLETOWN, CT&#10;(41.544654, -72.651713)"/>
        <s v="MIDDLETOWN, CT&#10;(41.56268000000006, -72.64976999999993)"/>
        <m/>
      </sharedItems>
    </cacheField>
    <cacheField name="DeathCityGeo" numFmtId="0">
      <sharedItems containsBlank="1">
        <s v="Middletown, CT&#10;(41.544654, -72.651713)"/>
        <s v="Hartford, CT&#10;(41.765775, -72.673356)"/>
        <s v="New Haven, CT&#10;(41.308252, -72.924161)"/>
        <s v="CT&#10;(41.57350273000003, -72.73830590799997)"/>
        <m/>
      </sharedItems>
    </cacheField>
    <cacheField name="Drug type" numFmtId="0">
      <sharedItems containsBlank="1">
        <s v="Heroin, Benzodiazepine"/>
        <s v="Cocaine, Benzodiazepine"/>
        <s v="Heroin"/>
        <s v="Oxycodone, Oxymorphone, Hydrocodone"/>
        <s v="Heroin, Cocaine"/>
        <s v="Heroin, Hydrocodone"/>
        <s v="Heroin, Benzodiazepine, Methadone"/>
        <s v="Oxycodone"/>
        <s v="Fentanyl, Ethanol, Benzodiazepine, Other: PCP"/>
        <s v="Amphet"/>
        <s v="Cocaine, Oxycodone"/>
        <s v="Benzodiazepine, Tramad"/>
        <s v="Cocaine"/>
        <s v="Cocaine, Fentanyl"/>
        <s v="Ethanol, Tramad, Other: MORPH"/>
        <s v="Methadone"/>
        <s v="Heroin, Cocaine, Ethanol"/>
        <s v="Oxycodone, Benzodiazepine"/>
        <s v="Oxycodone, Other: BUPRENO"/>
        <s v="Heroin death certificate (DC), Heroin, Heroin/Morph/Codeine, Any Opioid"/>
        <s v="Heroin death certificate (DC), Heroin, Ethanol, Heroin/Morph/Codeine, Any Opioid"/>
        <s v="Heroin death certificate (DC), Heroin, Cocaine, Benzodiazepine, Amphet, Heroin/Morph/Codeine, Any Opioid"/>
        <s v="Heroin death certificate (DC), Heroin, Cocaine, Ethanol, Heroin/Morph/Codeine, Any Opioid"/>
        <s v="Heroin death certificate (DC), Heroin, Cocaine, Heroin/Morph/Codeine, Any Opioid"/>
        <s v="Oxycodone, Ethanol, Benzodiazepine, Any Opioid"/>
        <s v="Ethanol, Hydrocodone, Benzodiazepine, Any Opioid"/>
        <s v="Fentanyl, Benzodiazepine, Any Opioid"/>
        <s v="Heroin death certificate (DC), Heroin, Fentanyl, Benzodiazepine, Heroin/Morph/Codeine, Any Opioid"/>
        <s v="Fentanyl, Any Opioid"/>
        <s v="Heroin, Fentanyl, Heroin/Morph/Codeine, Any Opioid"/>
        <s v="Cocaine, Ethanol"/>
        <s v="Heroin death certificate (DC), Heroin, Fentanyl, Heroin/Morph/Codeine, Any Opioid"/>
        <s v="Ethanol, Benzodiazepine, Methadone, Any Opioid"/>
        <s v="Heroin death certificate (DC), Heroin, Cocaine, Fentanyl, Heroin/Morph/Codeine, Any Opioid"/>
        <s v="Fentanyl, Opiate NOS, Heroin/Morph/Codeine, Any Opioid"/>
        <s v="Fentanyl, Fentanyl Analogue, Benzodiazepine"/>
        <s v="Cocaine, Fentanyl, Ethanol"/>
        <s v="Heroin, Fentanyl"/>
        <s v="Fentanyl"/>
        <s v="Fentanyl, Ethanol"/>
        <s v="Heroin, Ethanol"/>
        <s v="Heroin, Cocaine, Amphet"/>
        <s v="Cocaine, Fentanyl, Benzodiazepine"/>
        <s v="Cocaine, Fentanyl, Ethanol, Methadone"/>
        <s v="Oxycodone, Ethanol"/>
        <s v="Cocaine, Fentanyl, Methadone, Other: Buprenor"/>
        <s v="Cocaine, Ethanol, Other: Buprenor"/>
        <s v="Cocaine, Fentanyl, Any Opioid"/>
        <s v="Benzodiazepine, Any Opioid, Other: Bupren"/>
        <s v="Fentanyl, Fentanyl Analogue, Any Opioid, Other: 4-anpp"/>
        <s v="Cocaine, Fentanyl, Fentanyl Analogue, Ethanol, Any Opioid"/>
        <s v="Cocaine, Fentanyl, Fentanyl Analogue, Any Opioid"/>
        <s v="Fentanyl, Fentanyl Analogue, Any Opioid"/>
        <s v="Fentanyl, Fentanyl Analogue, Any Opioid, Other: U-47700"/>
        <s v="Cocaine, Fentanyl, Ethanol, Benzodiazepine, Any Opioid"/>
        <s v="Heroin, Heroin/Morph/Codeine, Any Opioid"/>
        <s v="Fentanyl, Ethanol, Meth/Amphetamine, Any Opioid, Other: Bupren"/>
        <s v="Ethanol, Opiate NOS, Heroin/Morph/Codeine, Any Opioid, Other: Bupren"/>
        <s v="Fentanyl, Ethanol, Any Opioid"/>
        <s v="Cocaine, Oxycodone, Ethanol, Benzodiazepine, Any Opioid, Other: Bupren"/>
        <s v="Cocaine, Fentanyl, Fentanyl Analogue, Any Opioid, Other: Xylazine"/>
        <s v="Heroin, Ethanol, Heroin/Morph/Codeine, Any Opioid"/>
        <s v="Cocaine, Fentanyl, Ethanol, Any Opioid"/>
        <s v="Fentanyl, Hydrocodone, Any Opioid"/>
        <s v="Heroin, Fentanyl, Ethanol, Heroin/Morph/Codeine, Any Opioid"/>
        <s v="Fentanyl, Ethanol, Benzodiazepine, Any Opioid"/>
        <s v="Fentanyl, Oxycodone, Benzodiazepine, Any Opioid"/>
        <s v="Cocaine, Fentanyl, Benzodiazepine, Tramad, Any Opioid"/>
        <s v="Other Opioid, Any Opioid"/>
        <s v="Fentanyl, Amphet, Any Opioid"/>
        <s v="Heroin, Fentanyl, Ethanol, Any Opioid"/>
        <s v="Heroin, Fentanyl, Other Opioid, Any Opioid"/>
        <s v="Oxycodone, Benzodiazepine, Any Opioid"/>
        <s v="Oxycodone, Any Opioid"/>
        <s v="Benzodiazepine, Amphet, Other Opioid, Any Opioid"/>
        <s v="Fentanyl, Oxycodone, Any Opioid"/>
        <s v="Cocaine, Fentanyl, Other Opioid, Any Opioid"/>
        <s v="Heroin, Fentanyl, Benzodiazepine, Tramad, Other Opioid, Any Opioid"/>
        <s v="Cocaine, Fentanyl, Methadone, Any Opioid"/>
        <s v="Ethanol, Opiate NOS, Any Opioid"/>
        <s v="Ethanol, Benzodiazepine"/>
        <s v="Cocaine, Fentanyl, Ethanol, Benzodiazepine, Xylazine, Any Opioid"/>
        <s v="Fentanyl, Ethanol, Gabapentin, Any Opioid"/>
        <s v="Fentanyl, Benzodiazepine, Xylazine, Gabapentin, Any Opioid, Other: Bupren"/>
        <s v="Fentanyl, Ethanol, Xylazine, Any Opioid"/>
        <s v="Cocaine, Fentanyl, Xylazine, Any Opioid"/>
        <s v="Cocaine, Other: PCP"/>
        <s v="Cocaine, Fentanyl, Gabapentin, Any Opioid"/>
        <s v="Cocaine, Fentanyl, Tramad, Xylazine, Gabapentin, Any Opioid"/>
        <s v="Cocaine, Fentanyl, Ethanol, Xylazine, Any Opioid"/>
        <s v="Fentanyl, Methadone, Any Opioid"/>
        <s v="Fentanyl, Xylazine, Any Opioid"/>
        <s v="Fentanyl, Benzodiazepine, Xylazine, Any Opioid"/>
        <s v="Cocaine, Fentanyl, Tramad, Xylazine, Any Opioid"/>
        <s v="Tramad, Gabapentin, Any Opioid, Other: PCP"/>
        <s v="Cocaine, Fentanyl, Benzodiazepine, Xylazine, Gabapentin, Any Opioid"/>
        <s v="Methadone, Gabapentin, Any Opioid"/>
        <s v="Cocaine, Fentanyl, Benzodiazepine, Any Opioid"/>
        <s v="Fentanyl, Benzodiazepine, Xylazine, Gabapentin, Any Opioid"/>
        <s v="Cocaine, Ethanol, Other Opioid: Difluro, Other: Difluro"/>
        <m/>
      </sharedItems>
    </cacheField>
    <cacheField name="Drug Groupings" numFmtId="0">
      <sharedItems containsBlank="1">
        <s v="Heroin Combination"/>
        <s v="Cocaine Combination"/>
        <s v="Heroin"/>
        <s v="Oxycodone Combination"/>
        <s v="Oxycodone"/>
        <s v="Fentanyl Combination"/>
        <s v="Amphet"/>
        <s v="Benzodiazepine Combination"/>
        <s v="Cocaine"/>
        <s v="Ethanol Combination"/>
        <s v="Methadone"/>
        <s v="Heroin death certificate (DC) Combination"/>
        <s v="Fentanyl"/>
        <s v="Other Opioid Combination"/>
        <s v="Tramad Combination"/>
        <s v="Methadone Combination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Real Middletown" cacheId="0" dataCaption="" compact="0" compactData="0">
  <location ref="A192:B199" firstHeaderRow="0" firstDataRow="1" firstDataCol="0"/>
  <pivotFields>
    <pivotField name="Age Groupings" axis="axisRow" dataField="1" compact="0" outline="0" multipleItemSelectionAllowed="1" showAll="0" sortType="ascending">
      <items>
        <item x="1"/>
        <item x="0"/>
        <item x="3"/>
        <item x="2"/>
        <item x="4"/>
        <item x="5"/>
        <item t="default"/>
      </items>
    </pivotField>
  </pivotFields>
  <rowFields>
    <field x="0"/>
  </rowFields>
  <dataFields>
    <dataField name="COUNTA of Age Groupings" fld="0" subtotal="count" baseField="0"/>
  </dataFields>
</pivotTableDefinition>
</file>

<file path=xl/pivotTables/pivotTable2.xml><?xml version="1.0" encoding="utf-8"?>
<pivotTableDefinition xmlns="http://schemas.openxmlformats.org/spreadsheetml/2006/main" name="Real Middletown 2" cacheId="1" dataCaption="" compact="0" compactData="0">
  <location ref="A212:B224" firstHeaderRow="0" firstDataRow="1" firstDataCol="0"/>
  <pivotFields>
    <pivotField name="Year" axis="axisRow" dataField="1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0"/>
  </rowFields>
  <dataFields>
    <dataField name="COUNTA of Year" fld="0" subtotal="count" baseField="0"/>
  </dataFields>
</pivotTableDefinition>
</file>

<file path=xl/pivotTables/pivotTable3.xml><?xml version="1.0" encoding="utf-8"?>
<pivotTableDefinition xmlns="http://schemas.openxmlformats.org/spreadsheetml/2006/main" name="Real Middletown 3" cacheId="2" dataCaption="" compact="0" compactData="0">
  <location ref="A231:B236" firstHeaderRow="0" firstDataRow="1" firstDataCol="0"/>
  <pivotFields>
    <pivotField name="Updated Race" axis="axisRow" dataField="1" compact="0" outline="0" multipleItemSelectionAllowed="1" showAll="0" sortType="ascending">
      <items>
        <item x="2"/>
        <item x="1"/>
        <item x="3"/>
        <item x="0"/>
        <item t="default"/>
      </items>
    </pivotField>
  </pivotFields>
  <rowFields>
    <field x="0"/>
  </rowFields>
  <dataFields>
    <dataField name="COUNTA of Updated Race" fld="0" subtotal="count" baseField="0"/>
  </dataFields>
</pivotTableDefinition>
</file>

<file path=xl/pivotTables/pivotTable4.xml><?xml version="1.0" encoding="utf-8"?>
<pivotTableDefinition xmlns="http://schemas.openxmlformats.org/spreadsheetml/2006/main" name="Pivot Table" cacheId="3" dataCaption="" compact="0" compactData="0">
  <location ref="A1:U63" firstHeaderRow="0" firstDataRow="3" firstDataCol="1"/>
  <pivotFields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name="Year" axis="axisRow" compact="0" outline="0" multipleItemSelectionAllowed="1" showAll="0" sortType="ascending">
      <items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Date Type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Age Grouping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ex" axis="axisRow" compact="0" outline="0" multipleItemSelectionAllowed="1" showAll="0" sortType="ascending">
      <items>
        <item x="2"/>
        <item x="0"/>
        <item x="1"/>
        <item t="default"/>
      </items>
    </pivotField>
    <pivotField name="Rac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Updated Race" axis="axisRow" compact="0" outline="0" multipleItemSelectionAllowed="1" showAll="0" sortType="ascending">
      <items>
        <item x="4"/>
        <item x="2"/>
        <item x="1"/>
        <item x="3"/>
        <item x="0"/>
        <item t="default"/>
      </items>
    </pivotField>
    <pivotField name="Ethnici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Residence 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Residence Coun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sidence State" compact="0" outline="0" multipleItemSelectionAllowed="1" showAll="0">
      <items>
        <item x="0"/>
        <item x="1"/>
        <item x="2"/>
        <item x="3"/>
        <item t="default"/>
      </items>
    </pivotField>
    <pivotField name="Injury City" compact="0" outline="0" multipleItemSelectionAllowed="1" showAll="0">
      <items>
        <item x="0"/>
        <item x="1"/>
        <item t="default"/>
      </items>
    </pivotField>
    <pivotField name="Injury County" compact="0" outline="0" multipleItemSelectionAllowed="1" showAll="0">
      <items>
        <item x="0"/>
        <item x="1"/>
        <item t="default"/>
      </items>
    </pivotField>
    <pivotField name="Injury State" compact="0" outline="0" multipleItemSelectionAllowed="1" showAll="0">
      <items>
        <item x="0"/>
        <item x="1"/>
        <item t="default"/>
      </items>
    </pivotField>
    <pivotField name="Injury Pla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Description of Inju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Death City" compact="0" outline="0" multipleItemSelectionAllowed="1" showAll="0">
      <items>
        <item x="0"/>
        <item x="1"/>
        <item x="2"/>
        <item x="3"/>
        <item t="default"/>
      </items>
    </pivotField>
    <pivotField name="Death County" compact="0" outline="0" multipleItemSelectionAllowed="1" showAll="0">
      <items>
        <item x="0"/>
        <item x="1"/>
        <item x="2"/>
        <item x="3"/>
        <item t="default"/>
      </items>
    </pivotField>
    <pivotField name="Death Stat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ocation if Oth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Cause of Dea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name="Manner of Death" compact="0" outline="0" multipleItemSelectionAllowed="1" showAll="0">
      <items>
        <item x="0"/>
        <item x="1"/>
        <item t="default"/>
      </items>
    </pivotField>
    <pivotField name="Other Significant Condit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Heroin death certificate (DC)" compact="0" outline="0" multipleItemSelectionAllowed="1" showAll="0">
      <items>
        <item x="0"/>
        <item x="1"/>
        <item x="2"/>
        <item t="default"/>
      </items>
    </pivotField>
    <pivotField name="Heroin" compact="0" outline="0" multipleItemSelectionAllowed="1" showAll="0">
      <items>
        <item x="0"/>
        <item x="1"/>
        <item x="2"/>
        <item t="default"/>
      </items>
    </pivotField>
    <pivotField name="Cocaine" compact="0" outline="0" multipleItemSelectionAllowed="1" showAll="0">
      <items>
        <item x="0"/>
        <item x="1"/>
        <item x="2"/>
        <item t="default"/>
      </items>
    </pivotField>
    <pivotField name="Fentanyl" compact="0" outline="0" multipleItemSelectionAllowed="1" showAll="0">
      <items>
        <item x="0"/>
        <item x="1"/>
        <item x="2"/>
        <item t="default"/>
      </items>
    </pivotField>
    <pivotField name="Fentanyl Analogue" compact="0" outline="0" multipleItemSelectionAllowed="1" showAll="0">
      <items>
        <item x="0"/>
        <item x="1"/>
        <item x="2"/>
        <item t="default"/>
      </items>
    </pivotField>
    <pivotField name="Oxycodone" compact="0" outline="0" multipleItemSelectionAllowed="1" showAll="0">
      <items>
        <item x="0"/>
        <item x="1"/>
        <item x="2"/>
        <item t="default"/>
      </items>
    </pivotField>
    <pivotField name="Oxymorphone" compact="0" outline="0" multipleItemSelectionAllowed="1" showAll="0">
      <items>
        <item x="0"/>
        <item x="1"/>
        <item x="2"/>
        <item t="default"/>
      </items>
    </pivotField>
    <pivotField name="Ethanol" compact="0" outline="0" multipleItemSelectionAllowed="1" showAll="0">
      <items>
        <item x="0"/>
        <item x="1"/>
        <item x="2"/>
        <item t="default"/>
      </items>
    </pivotField>
    <pivotField name="Hydrocodone" compact="0" outline="0" multipleItemSelectionAllowed="1" showAll="0">
      <items>
        <item x="0"/>
        <item x="1"/>
        <item x="2"/>
        <item t="default"/>
      </items>
    </pivotField>
    <pivotField name="Benzodiazepine" compact="0" outline="0" multipleItemSelectionAllowed="1" showAll="0">
      <items>
        <item x="0"/>
        <item x="1"/>
        <item x="2"/>
        <item t="default"/>
      </items>
    </pivotField>
    <pivotField name="Methadone" compact="0" outline="0" multipleItemSelectionAllowed="1" showAll="0">
      <items>
        <item x="0"/>
        <item x="1"/>
        <item x="2"/>
        <item t="default"/>
      </items>
    </pivotField>
    <pivotField name="Meth/Amphetamine" compact="0" outline="0" multipleItemSelectionAllowed="1" showAll="0">
      <items>
        <item x="0"/>
        <item x="1"/>
        <item x="2"/>
        <item t="default"/>
      </items>
    </pivotField>
    <pivotField name="Amphet" compact="0" outline="0" multipleItemSelectionAllowed="1" showAll="0">
      <items>
        <item x="0"/>
        <item x="1"/>
        <item x="2"/>
        <item t="default"/>
      </items>
    </pivotField>
    <pivotField name="Tramad" compact="0" outline="0" multipleItemSelectionAllowed="1" showAll="0">
      <items>
        <item x="0"/>
        <item x="1"/>
        <item x="2"/>
        <item t="default"/>
      </items>
    </pivotField>
    <pivotField name="Hydromorphone" compact="0" outline="0" multipleItemSelectionAllowed="1" showAll="0">
      <items>
        <item x="0"/>
        <item x="1"/>
        <item t="default"/>
      </items>
    </pivotField>
    <pivotField name="Morphine (Not Heroin)" compact="0" outline="0" multipleItemSelectionAllowed="1" showAll="0">
      <items>
        <item x="0"/>
        <item x="1"/>
        <item t="default"/>
      </items>
    </pivotField>
    <pivotField name="Xylazine" compact="0" outline="0" multipleItemSelectionAllowed="1" showAll="0">
      <items>
        <item x="0"/>
        <item x="1"/>
        <item x="2"/>
        <item t="default"/>
      </items>
    </pivotField>
    <pivotField name="Gabapentin" compact="0" outline="0" multipleItemSelectionAllowed="1" showAll="0">
      <items>
        <item x="0"/>
        <item x="1"/>
        <item x="2"/>
        <item t="default"/>
      </items>
    </pivotField>
    <pivotField name="Opiate NOS" compact="0" outline="0" multipleItemSelectionAllowed="1" showAll="0">
      <items>
        <item x="0"/>
        <item x="1"/>
        <item x="2"/>
        <item t="default"/>
      </items>
    </pivotField>
    <pivotField name="Heroin/Morph/Codeine" compact="0" outline="0" multipleItemSelectionAllowed="1" showAll="0">
      <items>
        <item x="0"/>
        <item x="1"/>
        <item x="2"/>
        <item t="default"/>
      </items>
    </pivotField>
    <pivotField name="Other Opioid" compact="0" outline="0" multipleItemSelectionAllowed="1" showAll="0">
      <items>
        <item x="0"/>
        <item x="1"/>
        <item x="2"/>
        <item x="3"/>
        <item t="default"/>
      </items>
    </pivotField>
    <pivotField name="Any Opioid" compact="0" outline="0" multipleItemSelectionAllowed="1" showAll="0">
      <items>
        <item x="0"/>
        <item x="1"/>
        <item x="2"/>
        <item t="default"/>
      </items>
    </pivotField>
    <pivotField name="Oth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ResidenceCityGe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InjuryCityGeo" compact="0" outline="0" multipleItemSelectionAllowed="1" showAll="0">
      <items>
        <item x="0"/>
        <item x="1"/>
        <item x="2"/>
        <item t="default"/>
      </items>
    </pivotField>
    <pivotField name="DeathCityGeo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rug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Drug Groupings" axis="axisCol" dataField="1" compact="0" outline="0" multipleItemSelectionAllowed="1" showAll="0" sortType="ascending">
      <items>
        <item x="16"/>
        <item x="6"/>
        <item x="7"/>
        <item x="8"/>
        <item x="1"/>
        <item x="9"/>
        <item x="12"/>
        <item x="5"/>
        <item x="2"/>
        <item x="0"/>
        <item x="11"/>
        <item x="10"/>
        <item x="15"/>
        <item x="13"/>
        <item x="4"/>
        <item x="3"/>
        <item x="14"/>
        <item t="default"/>
      </items>
    </pivotField>
  </pivotFields>
  <rowFields>
    <field x="7"/>
    <field x="5"/>
    <field x="1"/>
  </rowFields>
  <colFields>
    <field x="52"/>
  </colFields>
  <dataFields>
    <dataField name="COUNTA of Drug Groupings" fld="52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>
      <c r="A2" s="2">
        <v>41058.0</v>
      </c>
      <c r="B2" s="1" t="s">
        <v>50</v>
      </c>
      <c r="C2" s="1">
        <v>37.0</v>
      </c>
      <c r="D2" s="1" t="s">
        <v>51</v>
      </c>
      <c r="E2" s="1" t="s">
        <v>52</v>
      </c>
      <c r="G2" s="1" t="s">
        <v>53</v>
      </c>
      <c r="H2" s="1" t="s">
        <v>54</v>
      </c>
      <c r="J2" s="1" t="s">
        <v>53</v>
      </c>
      <c r="L2" s="1" t="s">
        <v>55</v>
      </c>
      <c r="M2" s="1" t="s">
        <v>56</v>
      </c>
      <c r="N2" s="1" t="s">
        <v>57</v>
      </c>
      <c r="R2" s="1" t="s">
        <v>56</v>
      </c>
      <c r="T2" s="1" t="s">
        <v>58</v>
      </c>
      <c r="U2" s="1" t="s">
        <v>59</v>
      </c>
      <c r="Y2" s="1" t="s">
        <v>60</v>
      </c>
      <c r="AT2" s="1" t="s">
        <v>61</v>
      </c>
      <c r="AU2" s="1" t="s">
        <v>61</v>
      </c>
      <c r="AV2" s="1" t="s">
        <v>62</v>
      </c>
      <c r="AW2" s="3" t="str">
        <f t="shared" ref="AW2:AW7572" si="1">IF(ISNUMBER(SEARCH("MIDDLETOWN", J2)), "Middletown", "Other")</f>
        <v>Other</v>
      </c>
      <c r="AX2" s="3" t="str">
        <f t="array" ref="AX2">TEXTJOIN(", ", TRUE, IF(X2:AS2="Y", X$1:AS$1, IF(X2:AS2&lt;&gt;"", X$1:AS$1 &amp; ": " &amp; X2:AS2, "")))
</f>
        <v>Cocaine</v>
      </c>
    </row>
    <row r="3">
      <c r="A3" s="2">
        <v>41087.0</v>
      </c>
      <c r="B3" s="1" t="s">
        <v>50</v>
      </c>
      <c r="C3" s="1">
        <v>37.0</v>
      </c>
      <c r="D3" s="1" t="s">
        <v>51</v>
      </c>
      <c r="E3" s="1" t="s">
        <v>63</v>
      </c>
      <c r="G3" s="1" t="s">
        <v>64</v>
      </c>
      <c r="H3" s="1" t="s">
        <v>65</v>
      </c>
      <c r="J3" s="1" t="s">
        <v>64</v>
      </c>
      <c r="L3" s="1" t="s">
        <v>55</v>
      </c>
      <c r="M3" s="1" t="s">
        <v>56</v>
      </c>
      <c r="N3" s="1" t="s">
        <v>66</v>
      </c>
      <c r="O3" s="1" t="s">
        <v>64</v>
      </c>
      <c r="P3" s="1" t="s">
        <v>65</v>
      </c>
      <c r="R3" s="1" t="s">
        <v>67</v>
      </c>
      <c r="T3" s="1" t="s">
        <v>68</v>
      </c>
      <c r="U3" s="1" t="s">
        <v>59</v>
      </c>
      <c r="X3" s="1" t="s">
        <v>60</v>
      </c>
      <c r="AT3" s="1" t="s">
        <v>69</v>
      </c>
      <c r="AU3" s="1" t="s">
        <v>69</v>
      </c>
      <c r="AV3" s="1" t="s">
        <v>70</v>
      </c>
      <c r="AW3" s="3" t="str">
        <f t="shared" si="1"/>
        <v>Other</v>
      </c>
      <c r="AX3" s="3" t="str">
        <f t="array" ref="AX3">TEXTJOIN(", ", TRUE, IF(X3:AS3="Y", X$1:AS$1, IF(X3:AS3&lt;&gt;"", X$1:AS$1 &amp; ": " &amp; X3:AS3, "")))
</f>
        <v>Heroin</v>
      </c>
    </row>
    <row r="4">
      <c r="A4" s="2">
        <v>41722.0</v>
      </c>
      <c r="B4" s="1" t="s">
        <v>50</v>
      </c>
      <c r="C4" s="1">
        <v>28.0</v>
      </c>
      <c r="D4" s="1" t="s">
        <v>51</v>
      </c>
      <c r="E4" s="1" t="s">
        <v>63</v>
      </c>
      <c r="G4" s="1" t="s">
        <v>71</v>
      </c>
      <c r="J4" s="1" t="s">
        <v>71</v>
      </c>
      <c r="L4" s="1" t="s">
        <v>55</v>
      </c>
      <c r="M4" s="1" t="s">
        <v>56</v>
      </c>
      <c r="N4" s="1" t="s">
        <v>66</v>
      </c>
      <c r="O4" s="1" t="s">
        <v>72</v>
      </c>
      <c r="R4" s="1" t="s">
        <v>67</v>
      </c>
      <c r="T4" s="1" t="s">
        <v>73</v>
      </c>
      <c r="U4" s="1" t="s">
        <v>59</v>
      </c>
      <c r="X4" s="1" t="s">
        <v>60</v>
      </c>
      <c r="AT4" s="1" t="s">
        <v>74</v>
      </c>
      <c r="AU4" s="1" t="s">
        <v>74</v>
      </c>
      <c r="AV4" s="1" t="s">
        <v>75</v>
      </c>
      <c r="AW4" s="3" t="str">
        <f t="shared" si="1"/>
        <v>Other</v>
      </c>
      <c r="AX4" s="3" t="str">
        <f t="array" ref="AX4">TEXTJOIN(", ", TRUE, IF(X4:AS4="Y", X$1:AS$1, IF(X4:AS4&lt;&gt;"", X$1:AS$1 &amp; ": " &amp; X4:AS4, "")))
</f>
        <v>Heroin</v>
      </c>
    </row>
    <row r="5">
      <c r="A5" s="4">
        <v>42004.0</v>
      </c>
      <c r="B5" s="1" t="s">
        <v>50</v>
      </c>
      <c r="C5" s="1">
        <v>26.0</v>
      </c>
      <c r="D5" s="1" t="s">
        <v>76</v>
      </c>
      <c r="E5" s="1" t="s">
        <v>63</v>
      </c>
      <c r="G5" s="1" t="s">
        <v>77</v>
      </c>
      <c r="O5" s="1" t="s">
        <v>77</v>
      </c>
      <c r="P5" s="1" t="s">
        <v>65</v>
      </c>
      <c r="R5" s="1" t="s">
        <v>56</v>
      </c>
      <c r="T5" s="1" t="s">
        <v>78</v>
      </c>
      <c r="U5" s="1" t="s">
        <v>59</v>
      </c>
      <c r="X5" s="1" t="s">
        <v>60</v>
      </c>
      <c r="AT5" s="1" t="s">
        <v>79</v>
      </c>
      <c r="AU5" s="1" t="s">
        <v>62</v>
      </c>
      <c r="AV5" s="1" t="s">
        <v>80</v>
      </c>
      <c r="AW5" s="3" t="str">
        <f t="shared" si="1"/>
        <v>Other</v>
      </c>
      <c r="AX5" s="3" t="str">
        <f t="array" ref="AX5">TEXTJOIN(", ", TRUE, IF(X5:AS5="Y", X$1:AS$1, IF(X5:AS5&lt;&gt;"", X$1:AS$1 &amp; ": " &amp; X5:AS5, "")))
</f>
        <v>Heroin</v>
      </c>
    </row>
    <row r="6">
      <c r="A6" s="2">
        <v>42385.0</v>
      </c>
      <c r="B6" s="1" t="s">
        <v>50</v>
      </c>
      <c r="C6" s="1">
        <v>41.0</v>
      </c>
      <c r="D6" s="1" t="s">
        <v>51</v>
      </c>
      <c r="E6" s="1" t="s">
        <v>63</v>
      </c>
      <c r="G6" s="1" t="s">
        <v>81</v>
      </c>
      <c r="H6" s="1" t="s">
        <v>54</v>
      </c>
      <c r="I6" s="1" t="s">
        <v>55</v>
      </c>
      <c r="J6" s="1" t="s">
        <v>81</v>
      </c>
      <c r="M6" s="1" t="s">
        <v>56</v>
      </c>
      <c r="N6" s="1" t="s">
        <v>66</v>
      </c>
      <c r="O6" s="1" t="s">
        <v>82</v>
      </c>
      <c r="R6" s="1" t="s">
        <v>67</v>
      </c>
      <c r="T6" s="1" t="s">
        <v>83</v>
      </c>
      <c r="U6" s="1" t="s">
        <v>59</v>
      </c>
      <c r="Z6" s="1" t="s">
        <v>60</v>
      </c>
      <c r="AR6" s="1" t="s">
        <v>60</v>
      </c>
      <c r="AT6" s="1" t="s">
        <v>84</v>
      </c>
      <c r="AU6" s="1" t="s">
        <v>84</v>
      </c>
      <c r="AV6" s="1" t="s">
        <v>85</v>
      </c>
      <c r="AW6" s="3" t="str">
        <f t="shared" si="1"/>
        <v>Other</v>
      </c>
      <c r="AX6" s="3" t="str">
        <f t="array" ref="AX6">TEXTJOIN(", ", TRUE, IF(X6:AS6="Y", X$1:AS$1, IF(X6:AS6&lt;&gt;"", X$1:AS$1 &amp; ": " &amp; X6:AS6, "")))
</f>
        <v>Fentanyl, Any Opioid</v>
      </c>
    </row>
    <row r="7">
      <c r="A7" s="2">
        <v>42899.0</v>
      </c>
      <c r="B7" s="1" t="s">
        <v>86</v>
      </c>
      <c r="C7" s="1">
        <v>57.0</v>
      </c>
      <c r="D7" s="1" t="s">
        <v>51</v>
      </c>
      <c r="E7" s="1" t="s">
        <v>63</v>
      </c>
      <c r="G7" s="1" t="s">
        <v>87</v>
      </c>
      <c r="H7" s="1" t="s">
        <v>88</v>
      </c>
      <c r="I7" s="1" t="s">
        <v>89</v>
      </c>
      <c r="J7" s="1" t="s">
        <v>90</v>
      </c>
      <c r="K7" s="1" t="s">
        <v>91</v>
      </c>
      <c r="L7" s="1" t="s">
        <v>55</v>
      </c>
      <c r="M7" s="1" t="s">
        <v>92</v>
      </c>
      <c r="N7" s="1" t="s">
        <v>93</v>
      </c>
      <c r="O7" s="1" t="s">
        <v>90</v>
      </c>
      <c r="P7" s="1" t="s">
        <v>91</v>
      </c>
      <c r="Q7" s="1" t="s">
        <v>55</v>
      </c>
      <c r="R7" s="1" t="s">
        <v>44</v>
      </c>
      <c r="S7" s="1" t="s">
        <v>94</v>
      </c>
      <c r="T7" s="1" t="s">
        <v>95</v>
      </c>
      <c r="U7" s="1" t="s">
        <v>59</v>
      </c>
      <c r="Y7" s="1" t="s">
        <v>60</v>
      </c>
      <c r="AU7" s="1" t="s">
        <v>96</v>
      </c>
      <c r="AV7" s="1" t="s">
        <v>97</v>
      </c>
      <c r="AW7" s="3" t="str">
        <f t="shared" si="1"/>
        <v>Other</v>
      </c>
      <c r="AX7" s="3" t="str">
        <f t="array" ref="AX7">TEXTJOIN(", ", TRUE, IF(X7:AS7="Y", X$1:AS$1, IF(X7:AS7&lt;&gt;"", X$1:AS$1 &amp; ": " &amp; X7:AS7, "")))
</f>
        <v>Cocaine</v>
      </c>
    </row>
    <row r="8">
      <c r="A8" s="4">
        <v>42297.0</v>
      </c>
      <c r="B8" s="1" t="s">
        <v>86</v>
      </c>
      <c r="C8" s="1">
        <v>26.0</v>
      </c>
      <c r="D8" s="1" t="s">
        <v>51</v>
      </c>
      <c r="E8" s="1" t="s">
        <v>63</v>
      </c>
      <c r="G8" s="1" t="s">
        <v>98</v>
      </c>
      <c r="H8" s="1" t="s">
        <v>54</v>
      </c>
      <c r="I8" s="1" t="s">
        <v>55</v>
      </c>
      <c r="J8" s="1" t="s">
        <v>98</v>
      </c>
      <c r="M8" s="1" t="s">
        <v>56</v>
      </c>
      <c r="O8" s="1" t="s">
        <v>98</v>
      </c>
      <c r="P8" s="1" t="s">
        <v>54</v>
      </c>
      <c r="Q8" s="1" t="s">
        <v>55</v>
      </c>
      <c r="R8" s="1" t="s">
        <v>67</v>
      </c>
      <c r="T8" s="1" t="s">
        <v>99</v>
      </c>
      <c r="U8" s="1" t="s">
        <v>59</v>
      </c>
      <c r="AR8" s="1" t="s">
        <v>60</v>
      </c>
      <c r="AT8" s="1" t="s">
        <v>100</v>
      </c>
      <c r="AU8" s="1" t="s">
        <v>100</v>
      </c>
      <c r="AV8" s="1" t="s">
        <v>101</v>
      </c>
      <c r="AW8" s="3" t="str">
        <f t="shared" si="1"/>
        <v>Other</v>
      </c>
      <c r="AX8" s="3" t="str">
        <f t="array" ref="AX8">TEXTJOIN(", ", TRUE, IF(X8:AS8="Y", X$1:AS$1, IF(X8:AS8&lt;&gt;"", X$1:AS$1 &amp; ": " &amp; X8:AS8, "")))
</f>
        <v>Any Opioid</v>
      </c>
    </row>
    <row r="9">
      <c r="A9" s="2">
        <v>42768.0</v>
      </c>
      <c r="B9" s="1" t="s">
        <v>86</v>
      </c>
      <c r="C9" s="1">
        <v>64.0</v>
      </c>
      <c r="D9" s="1" t="s">
        <v>51</v>
      </c>
      <c r="E9" s="1" t="s">
        <v>63</v>
      </c>
      <c r="G9" s="1" t="s">
        <v>102</v>
      </c>
      <c r="H9" s="1" t="s">
        <v>103</v>
      </c>
      <c r="I9" s="1" t="s">
        <v>55</v>
      </c>
      <c r="J9" s="1" t="s">
        <v>102</v>
      </c>
      <c r="K9" s="1" t="s">
        <v>103</v>
      </c>
      <c r="L9" s="1" t="s">
        <v>55</v>
      </c>
      <c r="M9" s="1" t="s">
        <v>56</v>
      </c>
      <c r="N9" s="1" t="s">
        <v>104</v>
      </c>
      <c r="O9" s="1" t="s">
        <v>102</v>
      </c>
      <c r="P9" s="1" t="s">
        <v>103</v>
      </c>
      <c r="Q9" s="1" t="s">
        <v>55</v>
      </c>
      <c r="R9" s="1" t="s">
        <v>56</v>
      </c>
      <c r="T9" s="1" t="s">
        <v>105</v>
      </c>
      <c r="U9" s="1" t="s">
        <v>59</v>
      </c>
      <c r="AB9" s="1" t="s">
        <v>60</v>
      </c>
      <c r="AT9" s="1" t="s">
        <v>106</v>
      </c>
      <c r="AU9" s="1" t="s">
        <v>106</v>
      </c>
      <c r="AV9" s="1" t="s">
        <v>107</v>
      </c>
      <c r="AW9" s="3" t="str">
        <f t="shared" si="1"/>
        <v>Other</v>
      </c>
      <c r="AX9" s="3" t="str">
        <f t="array" ref="AX9">TEXTJOIN(", ", TRUE, IF(X9:AS9="Y", X$1:AS$1, IF(X9:AS9&lt;&gt;"", X$1:AS$1 &amp; ": " &amp; X9:AS9, "")))
</f>
        <v>Oxycodone</v>
      </c>
    </row>
    <row r="10">
      <c r="A10" s="2">
        <v>43284.0</v>
      </c>
      <c r="B10" s="1" t="s">
        <v>50</v>
      </c>
      <c r="C10" s="1">
        <v>33.0</v>
      </c>
      <c r="D10" s="1" t="s">
        <v>51</v>
      </c>
      <c r="J10" s="1" t="s">
        <v>91</v>
      </c>
      <c r="K10" s="1" t="s">
        <v>91</v>
      </c>
      <c r="M10" s="1" t="s">
        <v>108</v>
      </c>
      <c r="N10" s="1" t="s">
        <v>66</v>
      </c>
      <c r="O10" s="1" t="s">
        <v>91</v>
      </c>
      <c r="P10" s="1" t="s">
        <v>91</v>
      </c>
      <c r="Q10" s="1" t="s">
        <v>55</v>
      </c>
      <c r="R10" s="1" t="s">
        <v>44</v>
      </c>
      <c r="T10" s="1" t="s">
        <v>109</v>
      </c>
      <c r="U10" s="1" t="s">
        <v>59</v>
      </c>
      <c r="Y10" s="1" t="s">
        <v>60</v>
      </c>
      <c r="AT10" s="1" t="s">
        <v>62</v>
      </c>
      <c r="AU10" s="1" t="s">
        <v>110</v>
      </c>
      <c r="AV10" s="1" t="s">
        <v>111</v>
      </c>
      <c r="AW10" s="3" t="str">
        <f t="shared" si="1"/>
        <v>Other</v>
      </c>
      <c r="AX10" s="3" t="str">
        <f t="array" ref="AX10">TEXTJOIN(", ", TRUE, IF(X10:AS10="Y", X$1:AS$1, IF(X10:AS10&lt;&gt;"", X$1:AS$1 &amp; ": " &amp; X10:AS10, "")))
</f>
        <v>Cocaine</v>
      </c>
    </row>
    <row r="11">
      <c r="A11" s="2">
        <v>41402.0</v>
      </c>
      <c r="B11" s="1" t="s">
        <v>50</v>
      </c>
      <c r="C11" s="1">
        <v>23.0</v>
      </c>
      <c r="D11" s="1" t="s">
        <v>51</v>
      </c>
      <c r="E11" s="1" t="s">
        <v>63</v>
      </c>
      <c r="G11" s="1" t="s">
        <v>112</v>
      </c>
      <c r="H11" s="1" t="s">
        <v>54</v>
      </c>
      <c r="J11" s="1" t="s">
        <v>112</v>
      </c>
      <c r="L11" s="1" t="s">
        <v>55</v>
      </c>
      <c r="M11" s="1" t="s">
        <v>56</v>
      </c>
      <c r="N11" s="1" t="s">
        <v>113</v>
      </c>
      <c r="O11" s="1" t="s">
        <v>112</v>
      </c>
      <c r="P11" s="1" t="s">
        <v>54</v>
      </c>
      <c r="R11" s="1" t="s">
        <v>56</v>
      </c>
      <c r="T11" s="1" t="s">
        <v>73</v>
      </c>
      <c r="U11" s="1" t="s">
        <v>59</v>
      </c>
      <c r="X11" s="1" t="s">
        <v>60</v>
      </c>
      <c r="AT11" s="1" t="s">
        <v>114</v>
      </c>
      <c r="AU11" s="1" t="s">
        <v>114</v>
      </c>
      <c r="AV11" s="1" t="s">
        <v>115</v>
      </c>
      <c r="AW11" s="3" t="str">
        <f t="shared" si="1"/>
        <v>Other</v>
      </c>
      <c r="AX11" s="3" t="str">
        <f t="array" ref="AX11">TEXTJOIN(", ", TRUE, IF(X11:AS11="Y", X$1:AS$1, IF(X11:AS11&lt;&gt;"", X$1:AS$1 &amp; ": " &amp; X11:AS11, "")))
</f>
        <v>Heroin</v>
      </c>
    </row>
    <row r="12">
      <c r="A12" s="2">
        <v>42749.0</v>
      </c>
      <c r="B12" s="1" t="s">
        <v>86</v>
      </c>
      <c r="C12" s="1">
        <v>54.0</v>
      </c>
      <c r="D12" s="1" t="s">
        <v>51</v>
      </c>
      <c r="E12" s="1" t="s">
        <v>63</v>
      </c>
      <c r="G12" s="1" t="s">
        <v>116</v>
      </c>
      <c r="H12" s="1" t="s">
        <v>103</v>
      </c>
      <c r="I12" s="1" t="s">
        <v>55</v>
      </c>
      <c r="J12" s="1" t="s">
        <v>117</v>
      </c>
      <c r="L12" s="1" t="s">
        <v>55</v>
      </c>
      <c r="M12" s="1" t="s">
        <v>118</v>
      </c>
      <c r="N12" s="1" t="s">
        <v>119</v>
      </c>
      <c r="O12" s="1" t="s">
        <v>120</v>
      </c>
      <c r="P12" s="1" t="s">
        <v>121</v>
      </c>
      <c r="Q12" s="1" t="s">
        <v>55</v>
      </c>
      <c r="R12" s="1" t="s">
        <v>67</v>
      </c>
      <c r="T12" s="1" t="s">
        <v>83</v>
      </c>
      <c r="U12" s="1" t="s">
        <v>59</v>
      </c>
      <c r="Z12" s="1" t="s">
        <v>60</v>
      </c>
      <c r="AT12" s="1" t="s">
        <v>122</v>
      </c>
      <c r="AV12" s="1" t="s">
        <v>123</v>
      </c>
      <c r="AW12" s="3" t="str">
        <f t="shared" si="1"/>
        <v>Other</v>
      </c>
      <c r="AX12" s="3" t="str">
        <f t="array" ref="AX12">TEXTJOIN(", ", TRUE, IF(X12:AS12="Y", X$1:AS$1, IF(X12:AS12&lt;&gt;"", X$1:AS$1 &amp; ": " &amp; X12:AS12, "")))
</f>
        <v>Fentanyl</v>
      </c>
    </row>
    <row r="13">
      <c r="A13" s="2">
        <v>41138.0</v>
      </c>
      <c r="B13" s="1" t="s">
        <v>50</v>
      </c>
      <c r="C13" s="1">
        <v>45.0</v>
      </c>
      <c r="D13" s="1" t="s">
        <v>76</v>
      </c>
      <c r="E13" s="1" t="s">
        <v>63</v>
      </c>
      <c r="G13" s="1" t="s">
        <v>124</v>
      </c>
      <c r="H13" s="1" t="s">
        <v>125</v>
      </c>
      <c r="J13" s="1" t="s">
        <v>124</v>
      </c>
      <c r="L13" s="1" t="s">
        <v>55</v>
      </c>
      <c r="M13" s="1" t="s">
        <v>56</v>
      </c>
      <c r="N13" s="1" t="s">
        <v>126</v>
      </c>
      <c r="O13" s="1" t="s">
        <v>124</v>
      </c>
      <c r="P13" s="1" t="s">
        <v>125</v>
      </c>
      <c r="R13" s="1" t="s">
        <v>56</v>
      </c>
      <c r="T13" s="1" t="s">
        <v>68</v>
      </c>
      <c r="U13" s="1" t="s">
        <v>59</v>
      </c>
      <c r="X13" s="1" t="s">
        <v>60</v>
      </c>
      <c r="AT13" s="1" t="s">
        <v>127</v>
      </c>
      <c r="AU13" s="1" t="s">
        <v>127</v>
      </c>
      <c r="AV13" s="1" t="s">
        <v>128</v>
      </c>
      <c r="AW13" s="3" t="str">
        <f t="shared" si="1"/>
        <v>Other</v>
      </c>
      <c r="AX13" s="3" t="str">
        <f t="array" ref="AX13">TEXTJOIN(", ", TRUE, IF(X13:AS13="Y", X$1:AS$1, IF(X13:AS13&lt;&gt;"", X$1:AS$1 &amp; ": " &amp; X13:AS13, "")))
</f>
        <v>Heroin</v>
      </c>
    </row>
    <row r="14">
      <c r="A14" s="4">
        <v>42318.0</v>
      </c>
      <c r="B14" s="1" t="s">
        <v>86</v>
      </c>
      <c r="C14" s="1">
        <v>64.0</v>
      </c>
      <c r="D14" s="1" t="s">
        <v>51</v>
      </c>
      <c r="E14" s="1" t="s">
        <v>63</v>
      </c>
      <c r="G14" s="1" t="s">
        <v>129</v>
      </c>
      <c r="H14" s="1" t="s">
        <v>121</v>
      </c>
      <c r="I14" s="1" t="s">
        <v>55</v>
      </c>
      <c r="J14" s="1" t="s">
        <v>129</v>
      </c>
      <c r="M14" s="1" t="s">
        <v>56</v>
      </c>
      <c r="O14" s="1" t="s">
        <v>129</v>
      </c>
      <c r="P14" s="1" t="s">
        <v>121</v>
      </c>
      <c r="Q14" s="1" t="s">
        <v>55</v>
      </c>
      <c r="R14" s="1" t="s">
        <v>56</v>
      </c>
      <c r="T14" s="1" t="s">
        <v>130</v>
      </c>
      <c r="U14" s="1" t="s">
        <v>59</v>
      </c>
      <c r="W14" s="1" t="s">
        <v>60</v>
      </c>
      <c r="X14" s="1" t="s">
        <v>60</v>
      </c>
      <c r="AP14" s="1" t="s">
        <v>60</v>
      </c>
      <c r="AR14" s="1" t="s">
        <v>60</v>
      </c>
      <c r="AT14" s="1" t="s">
        <v>131</v>
      </c>
      <c r="AU14" s="1" t="s">
        <v>131</v>
      </c>
      <c r="AV14" s="1" t="s">
        <v>132</v>
      </c>
      <c r="AW14" s="3" t="str">
        <f t="shared" si="1"/>
        <v>Other</v>
      </c>
      <c r="AX14" s="3" t="str">
        <f t="array" ref="AX14">TEXTJOIN(", ", TRUE, IF(X14:AS14="Y", X$1:AS$1, IF(X14:AS14&lt;&gt;"", X$1:AS$1 &amp; ": " &amp; X14:AS14, "")))
</f>
        <v>Heroin, Heroin/Morph/Codeine, Any Opioid</v>
      </c>
    </row>
    <row r="15">
      <c r="A15" s="2">
        <v>42239.0</v>
      </c>
      <c r="B15" s="1" t="s">
        <v>86</v>
      </c>
      <c r="C15" s="1">
        <v>21.0</v>
      </c>
      <c r="D15" s="1" t="s">
        <v>51</v>
      </c>
      <c r="E15" s="1" t="s">
        <v>63</v>
      </c>
      <c r="G15" s="1" t="s">
        <v>133</v>
      </c>
      <c r="H15" s="1" t="s">
        <v>103</v>
      </c>
      <c r="I15" s="1" t="s">
        <v>55</v>
      </c>
      <c r="J15" s="1" t="s">
        <v>117</v>
      </c>
      <c r="M15" s="1" t="s">
        <v>118</v>
      </c>
      <c r="O15" s="1" t="s">
        <v>133</v>
      </c>
      <c r="P15" s="1" t="s">
        <v>103</v>
      </c>
      <c r="Q15" s="1" t="s">
        <v>55</v>
      </c>
      <c r="R15" s="1" t="s">
        <v>56</v>
      </c>
      <c r="T15" s="1" t="s">
        <v>78</v>
      </c>
      <c r="U15" s="1" t="s">
        <v>59</v>
      </c>
      <c r="W15" s="1" t="s">
        <v>60</v>
      </c>
      <c r="X15" s="1" t="s">
        <v>60</v>
      </c>
      <c r="AP15" s="1" t="s">
        <v>60</v>
      </c>
      <c r="AR15" s="1" t="s">
        <v>60</v>
      </c>
      <c r="AT15" s="1" t="s">
        <v>134</v>
      </c>
      <c r="AV15" s="1" t="s">
        <v>135</v>
      </c>
      <c r="AW15" s="3" t="str">
        <f t="shared" si="1"/>
        <v>Other</v>
      </c>
      <c r="AX15" s="3" t="str">
        <f t="array" ref="AX15">TEXTJOIN(", ", TRUE, IF(X15:AS15="Y", X$1:AS$1, IF(X15:AS15&lt;&gt;"", X$1:AS$1 &amp; ": " &amp; X15:AS15, "")))
</f>
        <v>Heroin, Heroin/Morph/Codeine, Any Opioid</v>
      </c>
    </row>
    <row r="16">
      <c r="A16" s="2">
        <v>41811.0</v>
      </c>
      <c r="B16" s="1" t="s">
        <v>50</v>
      </c>
      <c r="C16" s="1">
        <v>41.0</v>
      </c>
      <c r="D16" s="1" t="s">
        <v>51</v>
      </c>
      <c r="E16" s="1" t="s">
        <v>63</v>
      </c>
      <c r="G16" s="1" t="s">
        <v>90</v>
      </c>
      <c r="J16" s="1" t="s">
        <v>90</v>
      </c>
      <c r="L16" s="1" t="s">
        <v>55</v>
      </c>
      <c r="M16" s="1" t="s">
        <v>56</v>
      </c>
      <c r="N16" s="1" t="s">
        <v>136</v>
      </c>
      <c r="O16" s="1" t="s">
        <v>90</v>
      </c>
      <c r="P16" s="1" t="s">
        <v>91</v>
      </c>
      <c r="R16" s="1" t="s">
        <v>56</v>
      </c>
      <c r="T16" s="1" t="s">
        <v>130</v>
      </c>
      <c r="U16" s="1" t="s">
        <v>59</v>
      </c>
      <c r="X16" s="1" t="s">
        <v>60</v>
      </c>
      <c r="AT16" s="1" t="s">
        <v>96</v>
      </c>
      <c r="AU16" s="1" t="s">
        <v>96</v>
      </c>
      <c r="AV16" s="1" t="s">
        <v>97</v>
      </c>
      <c r="AW16" s="3" t="str">
        <f t="shared" si="1"/>
        <v>Other</v>
      </c>
      <c r="AX16" s="3" t="str">
        <f t="array" ref="AX16">TEXTJOIN(", ", TRUE, IF(X16:AS16="Y", X$1:AS$1, IF(X16:AS16&lt;&gt;"", X$1:AS$1 &amp; ": " &amp; X16:AS16, "")))
</f>
        <v>Heroin</v>
      </c>
    </row>
    <row r="17">
      <c r="A17" s="2">
        <v>41020.0</v>
      </c>
      <c r="B17" s="1" t="s">
        <v>50</v>
      </c>
      <c r="C17" s="1">
        <v>48.0</v>
      </c>
      <c r="D17" s="1" t="s">
        <v>51</v>
      </c>
      <c r="E17" s="1" t="s">
        <v>63</v>
      </c>
      <c r="F17" s="1" t="s">
        <v>137</v>
      </c>
      <c r="G17" s="1" t="s">
        <v>116</v>
      </c>
      <c r="H17" s="1" t="s">
        <v>103</v>
      </c>
      <c r="J17" s="1" t="s">
        <v>116</v>
      </c>
      <c r="L17" s="1" t="s">
        <v>55</v>
      </c>
      <c r="M17" s="1" t="s">
        <v>56</v>
      </c>
      <c r="N17" s="1" t="s">
        <v>138</v>
      </c>
      <c r="O17" s="1" t="s">
        <v>116</v>
      </c>
      <c r="P17" s="1" t="s">
        <v>103</v>
      </c>
      <c r="R17" s="1" t="s">
        <v>67</v>
      </c>
      <c r="T17" s="1" t="s">
        <v>58</v>
      </c>
      <c r="U17" s="1" t="s">
        <v>59</v>
      </c>
      <c r="Y17" s="1" t="s">
        <v>60</v>
      </c>
      <c r="AT17" s="1" t="s">
        <v>122</v>
      </c>
      <c r="AU17" s="1" t="s">
        <v>122</v>
      </c>
      <c r="AV17" s="1" t="s">
        <v>139</v>
      </c>
      <c r="AW17" s="3" t="str">
        <f t="shared" si="1"/>
        <v>Other</v>
      </c>
      <c r="AX17" s="3" t="str">
        <f t="array" ref="AX17">TEXTJOIN(", ", TRUE, IF(X17:AS17="Y", X$1:AS$1, IF(X17:AS17&lt;&gt;"", X$1:AS$1 &amp; ": " &amp; X17:AS17, "")))
</f>
        <v>Cocaine</v>
      </c>
    </row>
    <row r="18">
      <c r="A18" s="2">
        <v>42442.0</v>
      </c>
      <c r="B18" s="1" t="s">
        <v>50</v>
      </c>
      <c r="C18" s="1">
        <v>30.0</v>
      </c>
      <c r="D18" s="1" t="s">
        <v>76</v>
      </c>
      <c r="E18" s="1" t="s">
        <v>63</v>
      </c>
      <c r="G18" s="1" t="s">
        <v>140</v>
      </c>
      <c r="H18" s="1" t="s">
        <v>54</v>
      </c>
      <c r="I18" s="1" t="s">
        <v>55</v>
      </c>
      <c r="J18" s="1" t="s">
        <v>117</v>
      </c>
      <c r="M18" s="1" t="s">
        <v>118</v>
      </c>
      <c r="N18" s="1" t="s">
        <v>136</v>
      </c>
      <c r="O18" s="1" t="s">
        <v>98</v>
      </c>
      <c r="R18" s="1" t="s">
        <v>67</v>
      </c>
      <c r="T18" s="1" t="s">
        <v>141</v>
      </c>
      <c r="U18" s="1" t="s">
        <v>59</v>
      </c>
      <c r="W18" s="1" t="s">
        <v>60</v>
      </c>
      <c r="X18" s="1" t="s">
        <v>60</v>
      </c>
      <c r="Y18" s="1" t="s">
        <v>60</v>
      </c>
      <c r="AP18" s="1" t="s">
        <v>60</v>
      </c>
      <c r="AR18" s="1" t="s">
        <v>60</v>
      </c>
      <c r="AT18" s="1" t="s">
        <v>142</v>
      </c>
      <c r="AV18" s="1" t="s">
        <v>101</v>
      </c>
      <c r="AW18" s="3" t="str">
        <f t="shared" si="1"/>
        <v>Other</v>
      </c>
      <c r="AX18" s="3" t="str">
        <f t="array" ref="AX18">TEXTJOIN(", ", TRUE, IF(X18:AS18="Y", X$1:AS$1, IF(X18:AS18&lt;&gt;"", X$1:AS$1 &amp; ": " &amp; X18:AS18, "")))
</f>
        <v>Heroin, Cocaine, Heroin/Morph/Codeine, Any Opioid</v>
      </c>
    </row>
    <row r="19">
      <c r="A19" s="2">
        <v>41030.0</v>
      </c>
      <c r="B19" s="1" t="s">
        <v>50</v>
      </c>
      <c r="C19" s="1">
        <v>49.0</v>
      </c>
      <c r="D19" s="1" t="s">
        <v>51</v>
      </c>
      <c r="E19" s="1" t="s">
        <v>63</v>
      </c>
      <c r="G19" s="1" t="s">
        <v>143</v>
      </c>
      <c r="H19" s="1" t="s">
        <v>91</v>
      </c>
      <c r="J19" s="1" t="s">
        <v>143</v>
      </c>
      <c r="L19" s="1" t="s">
        <v>55</v>
      </c>
      <c r="M19" s="1" t="s">
        <v>56</v>
      </c>
      <c r="N19" s="1" t="s">
        <v>66</v>
      </c>
      <c r="O19" s="1" t="s">
        <v>143</v>
      </c>
      <c r="P19" s="1" t="s">
        <v>91</v>
      </c>
      <c r="R19" s="1" t="s">
        <v>56</v>
      </c>
      <c r="T19" s="1" t="s">
        <v>144</v>
      </c>
      <c r="U19" s="1" t="s">
        <v>59</v>
      </c>
      <c r="X19" s="1" t="s">
        <v>60</v>
      </c>
      <c r="AD19" s="1" t="s">
        <v>60</v>
      </c>
      <c r="AT19" s="1" t="s">
        <v>145</v>
      </c>
      <c r="AU19" s="1" t="s">
        <v>145</v>
      </c>
      <c r="AV19" s="1" t="s">
        <v>146</v>
      </c>
      <c r="AW19" s="3" t="str">
        <f t="shared" si="1"/>
        <v>Other</v>
      </c>
      <c r="AX19" s="3" t="str">
        <f t="array" ref="AX19">TEXTJOIN(", ", TRUE, IF(X19:AS19="Y", X$1:AS$1, IF(X19:AS19&lt;&gt;"", X$1:AS$1 &amp; ": " &amp; X19:AS19, "")))
</f>
        <v>Heroin, Ethanol</v>
      </c>
    </row>
    <row r="20">
      <c r="A20" s="2">
        <v>41312.0</v>
      </c>
      <c r="B20" s="1" t="s">
        <v>50</v>
      </c>
      <c r="C20" s="1">
        <v>26.0</v>
      </c>
      <c r="D20" s="1" t="s">
        <v>76</v>
      </c>
      <c r="E20" s="1" t="s">
        <v>63</v>
      </c>
      <c r="G20" s="1" t="s">
        <v>147</v>
      </c>
      <c r="H20" s="1" t="s">
        <v>65</v>
      </c>
      <c r="J20" s="1" t="s">
        <v>147</v>
      </c>
      <c r="L20" s="1" t="s">
        <v>55</v>
      </c>
      <c r="M20" s="1" t="s">
        <v>56</v>
      </c>
      <c r="N20" s="1" t="s">
        <v>148</v>
      </c>
      <c r="O20" s="1" t="s">
        <v>65</v>
      </c>
      <c r="P20" s="1" t="s">
        <v>65</v>
      </c>
      <c r="R20" s="1" t="s">
        <v>67</v>
      </c>
      <c r="T20" s="1" t="s">
        <v>68</v>
      </c>
      <c r="U20" s="1" t="s">
        <v>59</v>
      </c>
      <c r="X20" s="1" t="s">
        <v>60</v>
      </c>
      <c r="AT20" s="1" t="s">
        <v>149</v>
      </c>
      <c r="AU20" s="1" t="s">
        <v>149</v>
      </c>
      <c r="AV20" s="1" t="s">
        <v>150</v>
      </c>
      <c r="AW20" s="3" t="str">
        <f t="shared" si="1"/>
        <v>Other</v>
      </c>
      <c r="AX20" s="3" t="str">
        <f t="array" ref="AX20">TEXTJOIN(", ", TRUE, IF(X20:AS20="Y", X$1:AS$1, IF(X20:AS20&lt;&gt;"", X$1:AS$1 &amp; ": " &amp; X20:AS20, "")))
</f>
        <v>Heroin</v>
      </c>
    </row>
    <row r="21">
      <c r="A21" s="4">
        <v>43825.0</v>
      </c>
      <c r="B21" s="1" t="s">
        <v>50</v>
      </c>
      <c r="C21" s="1">
        <v>39.0</v>
      </c>
      <c r="D21" s="1" t="s">
        <v>51</v>
      </c>
      <c r="E21" s="1" t="s">
        <v>63</v>
      </c>
      <c r="F21" s="1" t="s">
        <v>137</v>
      </c>
      <c r="J21" s="1" t="s">
        <v>91</v>
      </c>
      <c r="K21" s="1" t="s">
        <v>91</v>
      </c>
      <c r="L21" s="1" t="s">
        <v>55</v>
      </c>
      <c r="M21" s="1" t="s">
        <v>56</v>
      </c>
      <c r="N21" s="1" t="s">
        <v>66</v>
      </c>
      <c r="O21" s="1" t="s">
        <v>91</v>
      </c>
      <c r="P21" s="1" t="s">
        <v>91</v>
      </c>
      <c r="Q21" s="1" t="s">
        <v>55</v>
      </c>
      <c r="R21" s="1" t="s">
        <v>44</v>
      </c>
      <c r="T21" s="1" t="s">
        <v>151</v>
      </c>
      <c r="U21" s="1" t="s">
        <v>59</v>
      </c>
      <c r="Y21" s="1" t="s">
        <v>60</v>
      </c>
      <c r="Z21" s="1" t="s">
        <v>60</v>
      </c>
      <c r="AR21" s="1" t="s">
        <v>60</v>
      </c>
      <c r="AT21" s="1" t="s">
        <v>62</v>
      </c>
      <c r="AU21" s="1" t="s">
        <v>110</v>
      </c>
      <c r="AV21" s="1" t="s">
        <v>111</v>
      </c>
      <c r="AW21" s="3" t="str">
        <f t="shared" si="1"/>
        <v>Other</v>
      </c>
      <c r="AX21" s="3" t="str">
        <f t="array" ref="AX21">TEXTJOIN(", ", TRUE, IF(X21:AS21="Y", X$1:AS$1, IF(X21:AS21&lt;&gt;"", X$1:AS$1 &amp; ": " &amp; X21:AS21, "")))
</f>
        <v>Cocaine, Fentanyl, Any Opioid</v>
      </c>
    </row>
    <row r="22">
      <c r="A22" s="2">
        <v>44058.0</v>
      </c>
      <c r="B22" s="1" t="s">
        <v>50</v>
      </c>
      <c r="C22" s="1">
        <v>44.0</v>
      </c>
      <c r="D22" s="1" t="s">
        <v>51</v>
      </c>
      <c r="E22" s="1" t="s">
        <v>52</v>
      </c>
      <c r="G22" s="1" t="s">
        <v>152</v>
      </c>
      <c r="H22" s="1" t="s">
        <v>153</v>
      </c>
      <c r="I22" s="1" t="s">
        <v>154</v>
      </c>
      <c r="J22" s="1" t="s">
        <v>117</v>
      </c>
      <c r="K22" s="1" t="s">
        <v>117</v>
      </c>
      <c r="M22" s="1" t="s">
        <v>118</v>
      </c>
      <c r="N22" s="1" t="s">
        <v>155</v>
      </c>
      <c r="O22" s="1" t="s">
        <v>91</v>
      </c>
      <c r="P22" s="1" t="s">
        <v>91</v>
      </c>
      <c r="Q22" s="1" t="s">
        <v>55</v>
      </c>
      <c r="R22" s="1" t="s">
        <v>44</v>
      </c>
      <c r="T22" s="1" t="s">
        <v>156</v>
      </c>
      <c r="U22" s="1" t="s">
        <v>59</v>
      </c>
      <c r="Y22" s="1" t="s">
        <v>60</v>
      </c>
      <c r="Z22" s="1" t="s">
        <v>60</v>
      </c>
      <c r="AR22" s="1" t="s">
        <v>60</v>
      </c>
      <c r="AV22" s="1" t="s">
        <v>111</v>
      </c>
      <c r="AW22" s="3" t="str">
        <f t="shared" si="1"/>
        <v>Other</v>
      </c>
      <c r="AX22" s="3" t="str">
        <f t="array" ref="AX22">TEXTJOIN(", ", TRUE, IF(X22:AS22="Y", X$1:AS$1, IF(X22:AS22&lt;&gt;"", X$1:AS$1 &amp; ": " &amp; X22:AS22, "")))
</f>
        <v>Cocaine, Fentanyl, Any Opioid</v>
      </c>
    </row>
    <row r="23">
      <c r="A23" s="2">
        <v>44077.0</v>
      </c>
      <c r="B23" s="1" t="s">
        <v>50</v>
      </c>
      <c r="C23" s="1">
        <v>42.0</v>
      </c>
      <c r="D23" s="1" t="s">
        <v>51</v>
      </c>
      <c r="E23" s="1" t="s">
        <v>63</v>
      </c>
      <c r="F23" s="1" t="s">
        <v>137</v>
      </c>
      <c r="J23" s="1" t="s">
        <v>91</v>
      </c>
      <c r="K23" s="1" t="s">
        <v>91</v>
      </c>
      <c r="L23" s="1" t="s">
        <v>55</v>
      </c>
      <c r="M23" s="1" t="s">
        <v>56</v>
      </c>
      <c r="N23" s="1" t="s">
        <v>66</v>
      </c>
      <c r="O23" s="1" t="s">
        <v>91</v>
      </c>
      <c r="P23" s="1" t="s">
        <v>91</v>
      </c>
      <c r="Q23" s="1" t="s">
        <v>55</v>
      </c>
      <c r="R23" s="1" t="s">
        <v>44</v>
      </c>
      <c r="T23" s="1" t="s">
        <v>157</v>
      </c>
      <c r="U23" s="1" t="s">
        <v>59</v>
      </c>
      <c r="Z23" s="1" t="s">
        <v>60</v>
      </c>
      <c r="AM23" s="1" t="s">
        <v>60</v>
      </c>
      <c r="AR23" s="1" t="s">
        <v>60</v>
      </c>
      <c r="AT23" s="1" t="s">
        <v>62</v>
      </c>
      <c r="AU23" s="1" t="s">
        <v>110</v>
      </c>
      <c r="AV23" s="1" t="s">
        <v>111</v>
      </c>
      <c r="AW23" s="3" t="str">
        <f t="shared" si="1"/>
        <v>Other</v>
      </c>
      <c r="AX23" s="3" t="str">
        <f t="array" ref="AX23">TEXTJOIN(", ", TRUE, IF(X23:AS23="Y", X$1:AS$1, IF(X23:AS23&lt;&gt;"", X$1:AS$1 &amp; ": " &amp; X23:AS23, "")))
</f>
        <v>Fentanyl, Xylazine, Any Opioid</v>
      </c>
    </row>
    <row r="24">
      <c r="A24" s="4">
        <v>44484.0</v>
      </c>
      <c r="B24" s="1" t="s">
        <v>50</v>
      </c>
      <c r="C24" s="1">
        <v>54.0</v>
      </c>
      <c r="D24" s="1" t="s">
        <v>51</v>
      </c>
      <c r="E24" s="1" t="s">
        <v>63</v>
      </c>
      <c r="J24" s="1" t="s">
        <v>117</v>
      </c>
      <c r="L24" s="1" t="s">
        <v>158</v>
      </c>
      <c r="M24" s="1" t="s">
        <v>118</v>
      </c>
      <c r="N24" s="1" t="s">
        <v>155</v>
      </c>
      <c r="O24" s="1" t="s">
        <v>91</v>
      </c>
      <c r="P24" s="1" t="s">
        <v>91</v>
      </c>
      <c r="Q24" s="1" t="s">
        <v>55</v>
      </c>
      <c r="R24" s="1" t="s">
        <v>44</v>
      </c>
      <c r="S24" s="1" t="s">
        <v>159</v>
      </c>
      <c r="T24" s="1" t="s">
        <v>83</v>
      </c>
      <c r="U24" s="1" t="s">
        <v>59</v>
      </c>
      <c r="Z24" s="1" t="s">
        <v>60</v>
      </c>
      <c r="AR24" s="1" t="s">
        <v>60</v>
      </c>
      <c r="AT24" s="1" t="s">
        <v>62</v>
      </c>
      <c r="AV24" s="1" t="s">
        <v>111</v>
      </c>
      <c r="AW24" s="3" t="str">
        <f t="shared" si="1"/>
        <v>Other</v>
      </c>
      <c r="AX24" s="3" t="str">
        <f t="array" ref="AX24">TEXTJOIN(", ", TRUE, IF(X24:AS24="Y", X$1:AS$1, IF(X24:AS24&lt;&gt;"", X$1:AS$1 &amp; ": " &amp; X24:AS24, "")))
</f>
        <v>Fentanyl, Any Opioid</v>
      </c>
    </row>
    <row r="25">
      <c r="A25" s="2">
        <v>42017.0</v>
      </c>
      <c r="B25" s="1" t="s">
        <v>86</v>
      </c>
      <c r="C25" s="1">
        <v>28.0</v>
      </c>
      <c r="D25" s="1" t="s">
        <v>51</v>
      </c>
      <c r="E25" s="1" t="s">
        <v>63</v>
      </c>
      <c r="G25" s="1" t="s">
        <v>160</v>
      </c>
      <c r="H25" s="1" t="s">
        <v>54</v>
      </c>
      <c r="I25" s="1" t="s">
        <v>55</v>
      </c>
      <c r="J25" s="1" t="s">
        <v>160</v>
      </c>
      <c r="M25" s="1" t="s">
        <v>56</v>
      </c>
      <c r="O25" s="1" t="s">
        <v>160</v>
      </c>
      <c r="P25" s="1" t="s">
        <v>54</v>
      </c>
      <c r="Q25" s="1" t="s">
        <v>55</v>
      </c>
      <c r="T25" s="1" t="s">
        <v>161</v>
      </c>
      <c r="U25" s="1" t="s">
        <v>59</v>
      </c>
      <c r="AS25" s="1" t="s">
        <v>162</v>
      </c>
      <c r="AT25" s="1" t="s">
        <v>163</v>
      </c>
      <c r="AU25" s="1" t="s">
        <v>163</v>
      </c>
      <c r="AV25" s="1" t="s">
        <v>164</v>
      </c>
      <c r="AW25" s="3" t="str">
        <f t="shared" si="1"/>
        <v>Other</v>
      </c>
      <c r="AX25" s="3" t="str">
        <f t="array" ref="AX25">TEXTJOIN(", ", TRUE, IF(X25:AS25="Y", X$1:AS$1, IF(X25:AS25&lt;&gt;"", X$1:AS$1 &amp; ": " &amp; X25:AS25, "")))
</f>
        <v>Other: 2-A</v>
      </c>
    </row>
    <row r="26">
      <c r="A26" s="2">
        <v>41690.0</v>
      </c>
      <c r="B26" s="1" t="s">
        <v>50</v>
      </c>
      <c r="C26" s="1">
        <v>48.0</v>
      </c>
      <c r="D26" s="1" t="s">
        <v>51</v>
      </c>
      <c r="E26" s="1" t="s">
        <v>63</v>
      </c>
      <c r="F26" s="1" t="s">
        <v>137</v>
      </c>
      <c r="G26" s="1" t="s">
        <v>103</v>
      </c>
      <c r="J26" s="1" t="s">
        <v>103</v>
      </c>
      <c r="L26" s="1" t="s">
        <v>55</v>
      </c>
      <c r="M26" s="1" t="s">
        <v>56</v>
      </c>
      <c r="N26" s="1" t="s">
        <v>165</v>
      </c>
      <c r="O26" s="1" t="s">
        <v>103</v>
      </c>
      <c r="R26" s="1" t="s">
        <v>56</v>
      </c>
      <c r="T26" s="1" t="s">
        <v>166</v>
      </c>
      <c r="U26" s="1" t="s">
        <v>59</v>
      </c>
      <c r="AB26" s="1" t="s">
        <v>60</v>
      </c>
      <c r="AT26" s="1" t="s">
        <v>167</v>
      </c>
      <c r="AU26" s="1" t="s">
        <v>167</v>
      </c>
      <c r="AV26" s="1" t="s">
        <v>168</v>
      </c>
      <c r="AW26" s="3" t="str">
        <f t="shared" si="1"/>
        <v>Other</v>
      </c>
      <c r="AX26" s="3" t="str">
        <f t="array" ref="AX26">TEXTJOIN(", ", TRUE, IF(X26:AS26="Y", X$1:AS$1, IF(X26:AS26&lt;&gt;"", X$1:AS$1 &amp; ": " &amp; X26:AS26, "")))
</f>
        <v>Oxycodone</v>
      </c>
    </row>
    <row r="27">
      <c r="A27" s="2">
        <v>42265.0</v>
      </c>
      <c r="B27" s="1" t="s">
        <v>86</v>
      </c>
      <c r="C27" s="1">
        <v>43.0</v>
      </c>
      <c r="D27" s="1" t="s">
        <v>51</v>
      </c>
      <c r="E27" s="1" t="s">
        <v>63</v>
      </c>
      <c r="G27" s="1" t="s">
        <v>90</v>
      </c>
      <c r="H27" s="1" t="s">
        <v>91</v>
      </c>
      <c r="I27" s="1" t="s">
        <v>55</v>
      </c>
      <c r="J27" s="1" t="s">
        <v>117</v>
      </c>
      <c r="O27" s="1" t="s">
        <v>91</v>
      </c>
      <c r="P27" s="1" t="s">
        <v>91</v>
      </c>
      <c r="Q27" s="1" t="s">
        <v>55</v>
      </c>
      <c r="R27" s="1" t="s">
        <v>67</v>
      </c>
      <c r="T27" s="1" t="s">
        <v>169</v>
      </c>
      <c r="U27" s="1" t="s">
        <v>59</v>
      </c>
      <c r="W27" s="1" t="s">
        <v>60</v>
      </c>
      <c r="X27" s="1" t="s">
        <v>60</v>
      </c>
      <c r="AP27" s="1" t="s">
        <v>60</v>
      </c>
      <c r="AR27" s="1" t="s">
        <v>60</v>
      </c>
      <c r="AT27" s="1" t="s">
        <v>96</v>
      </c>
      <c r="AV27" s="1" t="s">
        <v>111</v>
      </c>
      <c r="AW27" s="3" t="str">
        <f t="shared" si="1"/>
        <v>Other</v>
      </c>
      <c r="AX27" s="3" t="str">
        <f t="array" ref="AX27">TEXTJOIN(", ", TRUE, IF(X27:AS27="Y", X$1:AS$1, IF(X27:AS27&lt;&gt;"", X$1:AS$1 &amp; ": " &amp; X27:AS27, "")))
</f>
        <v>Heroin, Heroin/Morph/Codeine, Any Opioid</v>
      </c>
    </row>
    <row r="28">
      <c r="A28" s="2">
        <v>44446.0</v>
      </c>
      <c r="B28" s="1" t="s">
        <v>50</v>
      </c>
      <c r="C28" s="1">
        <v>46.0</v>
      </c>
      <c r="D28" s="1" t="s">
        <v>51</v>
      </c>
      <c r="E28" s="1" t="s">
        <v>63</v>
      </c>
      <c r="J28" s="1" t="s">
        <v>116</v>
      </c>
      <c r="K28" s="1" t="s">
        <v>103</v>
      </c>
      <c r="L28" s="1" t="s">
        <v>55</v>
      </c>
      <c r="M28" s="1" t="s">
        <v>170</v>
      </c>
      <c r="N28" s="1" t="s">
        <v>66</v>
      </c>
      <c r="O28" s="1" t="s">
        <v>116</v>
      </c>
      <c r="P28" s="1" t="s">
        <v>103</v>
      </c>
      <c r="Q28" s="1" t="s">
        <v>55</v>
      </c>
      <c r="R28" s="1" t="s">
        <v>44</v>
      </c>
      <c r="T28" s="1" t="s">
        <v>109</v>
      </c>
      <c r="U28" s="1" t="s">
        <v>59</v>
      </c>
      <c r="Y28" s="1" t="s">
        <v>60</v>
      </c>
      <c r="AT28" s="1" t="s">
        <v>62</v>
      </c>
      <c r="AU28" s="1" t="s">
        <v>122</v>
      </c>
      <c r="AV28" s="1" t="s">
        <v>139</v>
      </c>
      <c r="AW28" s="3" t="str">
        <f t="shared" si="1"/>
        <v>Other</v>
      </c>
      <c r="AX28" s="3" t="str">
        <f t="array" ref="AX28">TEXTJOIN(", ", TRUE, IF(X28:AS28="Y", X$1:AS$1, IF(X28:AS28&lt;&gt;"", X$1:AS$1 &amp; ": " &amp; X28:AS28, "")))
</f>
        <v>Cocaine</v>
      </c>
    </row>
    <row r="29">
      <c r="A29" s="2">
        <v>44478.0</v>
      </c>
      <c r="B29" s="1" t="s">
        <v>50</v>
      </c>
      <c r="C29" s="1">
        <v>50.0</v>
      </c>
      <c r="D29" s="1" t="s">
        <v>51</v>
      </c>
      <c r="E29" s="1" t="s">
        <v>63</v>
      </c>
      <c r="G29" s="1" t="s">
        <v>171</v>
      </c>
      <c r="H29" s="1" t="s">
        <v>172</v>
      </c>
      <c r="I29" s="1" t="s">
        <v>89</v>
      </c>
      <c r="J29" s="1" t="s">
        <v>171</v>
      </c>
      <c r="K29" s="1" t="s">
        <v>172</v>
      </c>
      <c r="L29" s="1" t="s">
        <v>89</v>
      </c>
      <c r="M29" s="1" t="s">
        <v>56</v>
      </c>
      <c r="N29" s="1" t="s">
        <v>66</v>
      </c>
      <c r="O29" s="1" t="s">
        <v>91</v>
      </c>
      <c r="P29" s="1" t="s">
        <v>91</v>
      </c>
      <c r="Q29" s="1" t="s">
        <v>55</v>
      </c>
      <c r="R29" s="1" t="s">
        <v>173</v>
      </c>
      <c r="T29" s="1" t="s">
        <v>174</v>
      </c>
      <c r="U29" s="1" t="s">
        <v>59</v>
      </c>
      <c r="Y29" s="1" t="s">
        <v>60</v>
      </c>
      <c r="AV29" s="1" t="s">
        <v>111</v>
      </c>
      <c r="AW29" s="3" t="str">
        <f t="shared" si="1"/>
        <v>Other</v>
      </c>
      <c r="AX29" s="3" t="str">
        <f t="array" ref="AX29">TEXTJOIN(", ", TRUE, IF(X29:AS29="Y", X$1:AS$1, IF(X29:AS29&lt;&gt;"", X$1:AS$1 &amp; ": " &amp; X29:AS29, "")))
</f>
        <v>Cocaine</v>
      </c>
    </row>
    <row r="30">
      <c r="A30" s="2">
        <v>42386.0</v>
      </c>
      <c r="B30" s="1" t="s">
        <v>50</v>
      </c>
      <c r="C30" s="1">
        <v>26.0</v>
      </c>
      <c r="D30" s="1" t="s">
        <v>51</v>
      </c>
      <c r="E30" s="1" t="s">
        <v>52</v>
      </c>
      <c r="G30" s="1" t="s">
        <v>143</v>
      </c>
      <c r="H30" s="1" t="s">
        <v>91</v>
      </c>
      <c r="I30" s="1" t="s">
        <v>55</v>
      </c>
      <c r="J30" s="1" t="s">
        <v>143</v>
      </c>
      <c r="M30" s="1" t="s">
        <v>56</v>
      </c>
      <c r="N30" s="1" t="s">
        <v>136</v>
      </c>
      <c r="O30" s="1" t="s">
        <v>143</v>
      </c>
      <c r="R30" s="1" t="s">
        <v>56</v>
      </c>
      <c r="T30" s="1" t="s">
        <v>175</v>
      </c>
      <c r="U30" s="1" t="s">
        <v>59</v>
      </c>
      <c r="W30" s="1" t="s">
        <v>60</v>
      </c>
      <c r="X30" s="1" t="s">
        <v>60</v>
      </c>
      <c r="Z30" s="1" t="s">
        <v>60</v>
      </c>
      <c r="AP30" s="1" t="s">
        <v>60</v>
      </c>
      <c r="AR30" s="1" t="s">
        <v>60</v>
      </c>
      <c r="AT30" s="1" t="s">
        <v>145</v>
      </c>
      <c r="AU30" s="1" t="s">
        <v>145</v>
      </c>
      <c r="AV30" s="1" t="s">
        <v>146</v>
      </c>
      <c r="AW30" s="3" t="str">
        <f t="shared" si="1"/>
        <v>Other</v>
      </c>
      <c r="AX30" s="3" t="str">
        <f t="array" ref="AX30">TEXTJOIN(", ", TRUE, IF(X30:AS30="Y", X$1:AS$1, IF(X30:AS30&lt;&gt;"", X$1:AS$1 &amp; ": " &amp; X30:AS30, "")))
</f>
        <v>Heroin, Fentanyl, Heroin/Morph/Codeine, Any Opioid</v>
      </c>
    </row>
    <row r="31">
      <c r="A31" s="2">
        <v>44450.0</v>
      </c>
      <c r="B31" s="1" t="s">
        <v>50</v>
      </c>
      <c r="C31" s="1">
        <v>35.0</v>
      </c>
      <c r="D31" s="1" t="s">
        <v>51</v>
      </c>
      <c r="E31" s="1" t="s">
        <v>63</v>
      </c>
      <c r="G31" s="1" t="s">
        <v>129</v>
      </c>
      <c r="H31" s="1" t="s">
        <v>121</v>
      </c>
      <c r="I31" s="1" t="s">
        <v>55</v>
      </c>
      <c r="J31" s="1" t="s">
        <v>176</v>
      </c>
      <c r="K31" s="1" t="s">
        <v>121</v>
      </c>
      <c r="L31" s="1" t="s">
        <v>55</v>
      </c>
      <c r="M31" s="1" t="s">
        <v>177</v>
      </c>
      <c r="N31" s="1" t="s">
        <v>178</v>
      </c>
      <c r="O31" s="1" t="s">
        <v>179</v>
      </c>
      <c r="P31" s="1" t="s">
        <v>121</v>
      </c>
      <c r="Q31" s="1" t="s">
        <v>55</v>
      </c>
      <c r="R31" s="1" t="s">
        <v>180</v>
      </c>
      <c r="T31" s="1" t="s">
        <v>181</v>
      </c>
      <c r="U31" s="1" t="s">
        <v>59</v>
      </c>
      <c r="Z31" s="1" t="s">
        <v>60</v>
      </c>
      <c r="AM31" s="1" t="s">
        <v>60</v>
      </c>
      <c r="AR31" s="1" t="s">
        <v>60</v>
      </c>
      <c r="AS31" s="1" t="s">
        <v>182</v>
      </c>
      <c r="AT31" s="1" t="s">
        <v>131</v>
      </c>
      <c r="AU31" s="1" t="s">
        <v>183</v>
      </c>
      <c r="AV31" s="1" t="s">
        <v>184</v>
      </c>
      <c r="AW31" s="3" t="str">
        <f t="shared" si="1"/>
        <v>Other</v>
      </c>
      <c r="AX31" s="3" t="str">
        <f t="array" ref="AX31">TEXTJOIN(", ", TRUE, IF(X31:AS31="Y", X$1:AS$1, IF(X31:AS31&lt;&gt;"", X$1:AS$1 &amp; ": " &amp; X31:AS31, "")))
</f>
        <v>Fentanyl, Xylazine, Any Opioid, Other: Bupren</v>
      </c>
    </row>
    <row r="32">
      <c r="A32" s="4">
        <v>41570.0</v>
      </c>
      <c r="B32" s="1" t="s">
        <v>50</v>
      </c>
      <c r="C32" s="1">
        <v>30.0</v>
      </c>
      <c r="D32" s="1" t="s">
        <v>76</v>
      </c>
      <c r="E32" s="1" t="s">
        <v>44</v>
      </c>
      <c r="G32" s="1" t="s">
        <v>185</v>
      </c>
      <c r="H32" s="1" t="s">
        <v>91</v>
      </c>
      <c r="O32" s="1" t="s">
        <v>185</v>
      </c>
      <c r="P32" s="1" t="s">
        <v>91</v>
      </c>
      <c r="R32" s="1" t="s">
        <v>56</v>
      </c>
      <c r="T32" s="1" t="s">
        <v>186</v>
      </c>
      <c r="U32" s="1" t="s">
        <v>187</v>
      </c>
      <c r="AB32" s="1" t="s">
        <v>60</v>
      </c>
      <c r="AF32" s="1" t="s">
        <v>60</v>
      </c>
      <c r="AT32" s="1" t="s">
        <v>188</v>
      </c>
      <c r="AU32" s="1" t="s">
        <v>62</v>
      </c>
      <c r="AV32" s="1" t="s">
        <v>189</v>
      </c>
      <c r="AW32" s="3" t="str">
        <f t="shared" si="1"/>
        <v>Other</v>
      </c>
      <c r="AX32" s="3" t="str">
        <f t="array" ref="AX32">TEXTJOIN(", ", TRUE, IF(X32:AS32="Y", X$1:AS$1, IF(X32:AS32&lt;&gt;"", X$1:AS$1 &amp; ": " &amp; X32:AS32, "")))
</f>
        <v>Oxycodone, Benzodiazepine</v>
      </c>
    </row>
    <row r="33">
      <c r="A33" s="2">
        <v>41686.0</v>
      </c>
      <c r="B33" s="1" t="s">
        <v>50</v>
      </c>
      <c r="C33" s="1">
        <v>14.0</v>
      </c>
      <c r="D33" s="1" t="s">
        <v>76</v>
      </c>
      <c r="E33" s="1" t="s">
        <v>63</v>
      </c>
      <c r="G33" s="1" t="s">
        <v>190</v>
      </c>
      <c r="J33" s="1" t="s">
        <v>190</v>
      </c>
      <c r="L33" s="1" t="s">
        <v>55</v>
      </c>
      <c r="M33" s="1" t="s">
        <v>44</v>
      </c>
      <c r="N33" s="1" t="s">
        <v>148</v>
      </c>
      <c r="O33" s="1" t="s">
        <v>91</v>
      </c>
      <c r="R33" s="1" t="s">
        <v>67</v>
      </c>
      <c r="T33" s="1" t="s">
        <v>191</v>
      </c>
      <c r="U33" s="1" t="s">
        <v>59</v>
      </c>
      <c r="X33" s="1" t="s">
        <v>60</v>
      </c>
      <c r="Z33" s="1" t="s">
        <v>60</v>
      </c>
      <c r="AT33" s="1" t="s">
        <v>192</v>
      </c>
      <c r="AU33" s="1" t="s">
        <v>192</v>
      </c>
      <c r="AV33" s="1" t="s">
        <v>111</v>
      </c>
      <c r="AW33" s="3" t="str">
        <f t="shared" si="1"/>
        <v>Other</v>
      </c>
      <c r="AX33" s="3" t="str">
        <f t="array" ref="AX33">TEXTJOIN(", ", TRUE, IF(X33:AS33="Y", X$1:AS$1, IF(X33:AS33&lt;&gt;"", X$1:AS$1 &amp; ": " &amp; X33:AS33, "")))
</f>
        <v>Heroin, Fentanyl</v>
      </c>
    </row>
    <row r="34">
      <c r="A34" s="2">
        <v>43568.0</v>
      </c>
      <c r="B34" s="1" t="s">
        <v>50</v>
      </c>
      <c r="C34" s="1">
        <v>31.0</v>
      </c>
      <c r="D34" s="1" t="s">
        <v>76</v>
      </c>
      <c r="E34" s="1" t="s">
        <v>63</v>
      </c>
      <c r="G34" s="1" t="s">
        <v>143</v>
      </c>
      <c r="H34" s="1" t="s">
        <v>91</v>
      </c>
      <c r="I34" s="1" t="s">
        <v>55</v>
      </c>
      <c r="J34" s="1" t="s">
        <v>143</v>
      </c>
      <c r="K34" s="1" t="s">
        <v>91</v>
      </c>
      <c r="L34" s="1" t="s">
        <v>55</v>
      </c>
      <c r="M34" s="1" t="s">
        <v>193</v>
      </c>
      <c r="N34" s="1" t="s">
        <v>194</v>
      </c>
      <c r="O34" s="1" t="s">
        <v>143</v>
      </c>
      <c r="P34" s="1" t="s">
        <v>91</v>
      </c>
      <c r="Q34" s="1" t="s">
        <v>55</v>
      </c>
      <c r="R34" s="1" t="s">
        <v>44</v>
      </c>
      <c r="T34" s="1" t="s">
        <v>195</v>
      </c>
      <c r="U34" s="1" t="s">
        <v>59</v>
      </c>
      <c r="AD34" s="1" t="s">
        <v>60</v>
      </c>
      <c r="AT34" s="1" t="s">
        <v>145</v>
      </c>
      <c r="AU34" s="1" t="s">
        <v>145</v>
      </c>
      <c r="AV34" s="1" t="s">
        <v>146</v>
      </c>
      <c r="AW34" s="3" t="str">
        <f t="shared" si="1"/>
        <v>Other</v>
      </c>
      <c r="AX34" s="3" t="str">
        <f t="array" ref="AX34">TEXTJOIN(", ", TRUE, IF(X34:AS34="Y", X$1:AS$1, IF(X34:AS34&lt;&gt;"", X$1:AS$1 &amp; ": " &amp; X34:AS34, "")))
</f>
        <v>Ethanol</v>
      </c>
    </row>
    <row r="35">
      <c r="A35" s="2">
        <v>43687.0</v>
      </c>
      <c r="B35" s="1" t="s">
        <v>50</v>
      </c>
      <c r="C35" s="1">
        <v>48.0</v>
      </c>
      <c r="D35" s="1" t="s">
        <v>51</v>
      </c>
      <c r="E35" s="1" t="s">
        <v>63</v>
      </c>
      <c r="G35" s="1" t="s">
        <v>143</v>
      </c>
      <c r="H35" s="1" t="s">
        <v>91</v>
      </c>
      <c r="I35" s="1" t="s">
        <v>55</v>
      </c>
      <c r="J35" s="1" t="s">
        <v>143</v>
      </c>
      <c r="K35" s="1" t="s">
        <v>91</v>
      </c>
      <c r="L35" s="1" t="s">
        <v>55</v>
      </c>
      <c r="M35" s="1" t="s">
        <v>56</v>
      </c>
      <c r="N35" s="1" t="s">
        <v>119</v>
      </c>
      <c r="O35" s="1" t="s">
        <v>143</v>
      </c>
      <c r="P35" s="1" t="s">
        <v>91</v>
      </c>
      <c r="Q35" s="1" t="s">
        <v>55</v>
      </c>
      <c r="R35" s="1" t="s">
        <v>67</v>
      </c>
      <c r="T35" s="1" t="s">
        <v>196</v>
      </c>
      <c r="U35" s="1" t="s">
        <v>59</v>
      </c>
      <c r="V35" s="1" t="s">
        <v>197</v>
      </c>
      <c r="X35" s="1" t="s">
        <v>60</v>
      </c>
      <c r="Z35" s="1" t="s">
        <v>60</v>
      </c>
      <c r="AF35" s="1" t="s">
        <v>60</v>
      </c>
      <c r="AH35" s="1" t="s">
        <v>60</v>
      </c>
      <c r="AP35" s="1" t="s">
        <v>60</v>
      </c>
      <c r="AR35" s="1" t="s">
        <v>60</v>
      </c>
      <c r="AT35" s="1" t="s">
        <v>145</v>
      </c>
      <c r="AU35" s="1" t="s">
        <v>145</v>
      </c>
      <c r="AV35" s="1" t="s">
        <v>146</v>
      </c>
      <c r="AW35" s="3" t="str">
        <f t="shared" si="1"/>
        <v>Other</v>
      </c>
      <c r="AX35" s="3" t="str">
        <f t="array" ref="AX35">TEXTJOIN(", ", TRUE, IF(X35:AS35="Y", X$1:AS$1, IF(X35:AS35&lt;&gt;"", X$1:AS$1 &amp; ": " &amp; X35:AS35, "")))
</f>
        <v>Heroin, Fentanyl, Benzodiazepine, Meth/Amphetamine, Heroin/Morph/Codeine, Any Opioid</v>
      </c>
    </row>
    <row r="36">
      <c r="A36" s="2">
        <v>44113.0</v>
      </c>
      <c r="B36" s="1" t="s">
        <v>50</v>
      </c>
      <c r="C36" s="1">
        <v>40.0</v>
      </c>
      <c r="D36" s="1" t="s">
        <v>51</v>
      </c>
      <c r="E36" s="1" t="s">
        <v>63</v>
      </c>
      <c r="G36" s="1" t="s">
        <v>198</v>
      </c>
      <c r="H36" s="1" t="s">
        <v>54</v>
      </c>
      <c r="I36" s="1" t="s">
        <v>55</v>
      </c>
      <c r="J36" s="1" t="s">
        <v>198</v>
      </c>
      <c r="K36" s="1" t="s">
        <v>54</v>
      </c>
      <c r="L36" s="1" t="s">
        <v>55</v>
      </c>
      <c r="M36" s="1" t="s">
        <v>56</v>
      </c>
      <c r="N36" s="1" t="s">
        <v>155</v>
      </c>
      <c r="O36" s="1" t="s">
        <v>198</v>
      </c>
      <c r="P36" s="1" t="s">
        <v>54</v>
      </c>
      <c r="Q36" s="1" t="s">
        <v>55</v>
      </c>
      <c r="R36" s="1" t="s">
        <v>56</v>
      </c>
      <c r="T36" s="1" t="s">
        <v>156</v>
      </c>
      <c r="U36" s="1" t="s">
        <v>59</v>
      </c>
      <c r="Y36" s="1" t="s">
        <v>60</v>
      </c>
      <c r="Z36" s="1" t="s">
        <v>60</v>
      </c>
      <c r="AR36" s="1" t="s">
        <v>60</v>
      </c>
      <c r="AT36" s="1" t="s">
        <v>199</v>
      </c>
      <c r="AU36" s="1" t="s">
        <v>199</v>
      </c>
      <c r="AV36" s="1" t="s">
        <v>200</v>
      </c>
      <c r="AW36" s="3" t="str">
        <f t="shared" si="1"/>
        <v>Other</v>
      </c>
      <c r="AX36" s="3" t="str">
        <f t="array" ref="AX36">TEXTJOIN(", ", TRUE, IF(X36:AS36="Y", X$1:AS$1, IF(X36:AS36&lt;&gt;"", X$1:AS$1 &amp; ": " &amp; X36:AS36, "")))
</f>
        <v>Cocaine, Fentanyl, Any Opioid</v>
      </c>
    </row>
    <row r="37">
      <c r="A37" s="2">
        <v>43649.0</v>
      </c>
      <c r="B37" s="1" t="s">
        <v>50</v>
      </c>
      <c r="C37" s="1">
        <v>68.0</v>
      </c>
      <c r="D37" s="1" t="s">
        <v>51</v>
      </c>
      <c r="E37" s="1" t="s">
        <v>63</v>
      </c>
      <c r="G37" s="1" t="s">
        <v>201</v>
      </c>
      <c r="H37" s="1" t="s">
        <v>54</v>
      </c>
      <c r="I37" s="1" t="s">
        <v>55</v>
      </c>
      <c r="J37" s="1" t="s">
        <v>201</v>
      </c>
      <c r="K37" s="1" t="s">
        <v>54</v>
      </c>
      <c r="L37" s="1" t="s">
        <v>55</v>
      </c>
      <c r="M37" s="1" t="s">
        <v>56</v>
      </c>
      <c r="N37" s="1" t="s">
        <v>202</v>
      </c>
      <c r="O37" s="1" t="s">
        <v>201</v>
      </c>
      <c r="P37" s="1" t="s">
        <v>54</v>
      </c>
      <c r="Q37" s="1" t="s">
        <v>55</v>
      </c>
      <c r="R37" s="1" t="s">
        <v>67</v>
      </c>
      <c r="T37" s="1" t="s">
        <v>203</v>
      </c>
      <c r="U37" s="1" t="s">
        <v>59</v>
      </c>
      <c r="V37" s="1" t="s">
        <v>204</v>
      </c>
      <c r="AG37" s="1" t="s">
        <v>60</v>
      </c>
      <c r="AH37" s="1" t="s">
        <v>60</v>
      </c>
      <c r="AR37" s="1" t="s">
        <v>60</v>
      </c>
      <c r="AT37" s="1" t="s">
        <v>205</v>
      </c>
      <c r="AU37" s="1" t="s">
        <v>205</v>
      </c>
      <c r="AV37" s="1" t="s">
        <v>206</v>
      </c>
      <c r="AW37" s="3" t="str">
        <f t="shared" si="1"/>
        <v>Other</v>
      </c>
      <c r="AX37" s="3" t="str">
        <f t="array" ref="AX37">TEXTJOIN(", ", TRUE, IF(X37:AS37="Y", X$1:AS$1, IF(X37:AS37&lt;&gt;"", X$1:AS$1 &amp; ": " &amp; X37:AS37, "")))
</f>
        <v>Methadone, Meth/Amphetamine, Any Opioid</v>
      </c>
    </row>
    <row r="38">
      <c r="A38" s="2">
        <v>42400.0</v>
      </c>
      <c r="B38" s="1" t="s">
        <v>50</v>
      </c>
      <c r="C38" s="1">
        <v>54.0</v>
      </c>
      <c r="D38" s="1" t="s">
        <v>76</v>
      </c>
      <c r="E38" s="1" t="s">
        <v>63</v>
      </c>
      <c r="G38" s="1" t="s">
        <v>207</v>
      </c>
      <c r="H38" s="1" t="s">
        <v>65</v>
      </c>
      <c r="I38" s="1" t="s">
        <v>55</v>
      </c>
      <c r="J38" s="1" t="s">
        <v>207</v>
      </c>
      <c r="M38" s="1" t="s">
        <v>56</v>
      </c>
      <c r="N38" s="1" t="s">
        <v>208</v>
      </c>
      <c r="O38" s="1" t="s">
        <v>64</v>
      </c>
      <c r="R38" s="1" t="s">
        <v>67</v>
      </c>
      <c r="T38" s="1" t="s">
        <v>209</v>
      </c>
      <c r="U38" s="1" t="s">
        <v>59</v>
      </c>
      <c r="AB38" s="1" t="s">
        <v>60</v>
      </c>
      <c r="AD38" s="1" t="s">
        <v>60</v>
      </c>
      <c r="AF38" s="1" t="s">
        <v>60</v>
      </c>
      <c r="AL38" s="1" t="s">
        <v>60</v>
      </c>
      <c r="AP38" s="1" t="s">
        <v>60</v>
      </c>
      <c r="AR38" s="1" t="s">
        <v>60</v>
      </c>
      <c r="AT38" s="1" t="s">
        <v>210</v>
      </c>
      <c r="AU38" s="1" t="s">
        <v>210</v>
      </c>
      <c r="AV38" s="1" t="s">
        <v>70</v>
      </c>
      <c r="AW38" s="3" t="str">
        <f t="shared" si="1"/>
        <v>Other</v>
      </c>
      <c r="AX38" s="3" t="str">
        <f t="array" ref="AX38">TEXTJOIN(", ", TRUE, IF(X38:AS38="Y", X$1:AS$1, IF(X38:AS38&lt;&gt;"", X$1:AS$1 &amp; ": " &amp; X38:AS38, "")))
</f>
        <v>Oxycodone, Ethanol, Benzodiazepine, Morphine (Not Heroin), Heroin/Morph/Codeine, Any Opioid</v>
      </c>
    </row>
    <row r="39">
      <c r="A39" s="2">
        <v>44312.0</v>
      </c>
      <c r="B39" s="1" t="s">
        <v>50</v>
      </c>
      <c r="C39" s="1">
        <v>37.0</v>
      </c>
      <c r="D39" s="1" t="s">
        <v>51</v>
      </c>
      <c r="E39" s="1" t="s">
        <v>63</v>
      </c>
      <c r="G39" s="1" t="s">
        <v>211</v>
      </c>
      <c r="H39" s="1" t="s">
        <v>91</v>
      </c>
      <c r="I39" s="1" t="s">
        <v>55</v>
      </c>
      <c r="J39" s="1" t="s">
        <v>211</v>
      </c>
      <c r="K39" s="1" t="s">
        <v>91</v>
      </c>
      <c r="L39" s="1" t="s">
        <v>55</v>
      </c>
      <c r="M39" s="1" t="s">
        <v>177</v>
      </c>
      <c r="N39" s="1" t="s">
        <v>155</v>
      </c>
      <c r="O39" s="1" t="s">
        <v>211</v>
      </c>
      <c r="P39" s="1" t="s">
        <v>91</v>
      </c>
      <c r="Q39" s="1" t="s">
        <v>55</v>
      </c>
      <c r="R39" s="1" t="s">
        <v>44</v>
      </c>
      <c r="S39" s="1" t="s">
        <v>212</v>
      </c>
      <c r="T39" s="1" t="s">
        <v>213</v>
      </c>
      <c r="U39" s="1" t="s">
        <v>59</v>
      </c>
      <c r="Z39" s="1" t="s">
        <v>60</v>
      </c>
      <c r="AD39" s="1" t="s">
        <v>60</v>
      </c>
      <c r="AF39" s="1" t="s">
        <v>60</v>
      </c>
      <c r="AM39" s="1" t="s">
        <v>60</v>
      </c>
      <c r="AR39" s="1" t="s">
        <v>60</v>
      </c>
      <c r="AT39" s="1" t="s">
        <v>214</v>
      </c>
      <c r="AU39" s="1" t="s">
        <v>214</v>
      </c>
      <c r="AV39" s="1" t="s">
        <v>215</v>
      </c>
      <c r="AW39" s="3" t="str">
        <f t="shared" si="1"/>
        <v>Other</v>
      </c>
      <c r="AX39" s="3" t="str">
        <f t="array" ref="AX39">TEXTJOIN(", ", TRUE, IF(X39:AS39="Y", X$1:AS$1, IF(X39:AS39&lt;&gt;"", X$1:AS$1 &amp; ": " &amp; X39:AS39, "")))
</f>
        <v>Fentanyl, Ethanol, Benzodiazepine, Xylazine, Any Opioid</v>
      </c>
    </row>
    <row r="40">
      <c r="A40" s="4">
        <v>42725.0</v>
      </c>
      <c r="B40" s="1" t="s">
        <v>50</v>
      </c>
      <c r="C40" s="1">
        <v>49.0</v>
      </c>
      <c r="D40" s="1" t="s">
        <v>51</v>
      </c>
      <c r="E40" s="1" t="s">
        <v>63</v>
      </c>
      <c r="G40" s="1" t="s">
        <v>216</v>
      </c>
      <c r="H40" s="1" t="s">
        <v>103</v>
      </c>
      <c r="I40" s="1" t="s">
        <v>55</v>
      </c>
      <c r="J40" s="1" t="s">
        <v>216</v>
      </c>
      <c r="M40" s="1" t="s">
        <v>56</v>
      </c>
      <c r="N40" s="1" t="s">
        <v>66</v>
      </c>
      <c r="O40" s="1" t="s">
        <v>82</v>
      </c>
      <c r="R40" s="1" t="s">
        <v>67</v>
      </c>
      <c r="T40" s="1" t="s">
        <v>217</v>
      </c>
      <c r="U40" s="1" t="s">
        <v>59</v>
      </c>
      <c r="AO40" s="1" t="s">
        <v>60</v>
      </c>
      <c r="AP40" s="1" t="s">
        <v>60</v>
      </c>
      <c r="AR40" s="1" t="s">
        <v>60</v>
      </c>
      <c r="AT40" s="1" t="s">
        <v>218</v>
      </c>
      <c r="AU40" s="1" t="s">
        <v>218</v>
      </c>
      <c r="AV40" s="1" t="s">
        <v>85</v>
      </c>
      <c r="AW40" s="3" t="str">
        <f t="shared" si="1"/>
        <v>Other</v>
      </c>
      <c r="AX40" s="3" t="str">
        <f t="array" ref="AX40">TEXTJOIN(", ", TRUE, IF(X40:AS40="Y", X$1:AS$1, IF(X40:AS40&lt;&gt;"", X$1:AS$1 &amp; ": " &amp; X40:AS40, "")))
</f>
        <v>Opiate NOS, Heroin/Morph/Codeine, Any Opioid</v>
      </c>
    </row>
    <row r="41">
      <c r="A41" s="2">
        <v>44434.0</v>
      </c>
      <c r="B41" s="1" t="s">
        <v>50</v>
      </c>
      <c r="C41" s="1">
        <v>57.0</v>
      </c>
      <c r="D41" s="1" t="s">
        <v>51</v>
      </c>
      <c r="E41" s="1" t="s">
        <v>63</v>
      </c>
      <c r="G41" s="1" t="s">
        <v>143</v>
      </c>
      <c r="H41" s="1" t="s">
        <v>91</v>
      </c>
      <c r="I41" s="1" t="s">
        <v>55</v>
      </c>
      <c r="J41" s="1" t="s">
        <v>143</v>
      </c>
      <c r="K41" s="1" t="s">
        <v>91</v>
      </c>
      <c r="L41" s="1" t="s">
        <v>55</v>
      </c>
      <c r="M41" s="1" t="s">
        <v>56</v>
      </c>
      <c r="N41" s="1" t="s">
        <v>136</v>
      </c>
      <c r="O41" s="1" t="s">
        <v>143</v>
      </c>
      <c r="P41" s="1" t="s">
        <v>91</v>
      </c>
      <c r="Q41" s="1" t="s">
        <v>55</v>
      </c>
      <c r="R41" s="1" t="s">
        <v>56</v>
      </c>
      <c r="T41" s="1" t="s">
        <v>219</v>
      </c>
      <c r="U41" s="1" t="s">
        <v>59</v>
      </c>
      <c r="Z41" s="1" t="s">
        <v>60</v>
      </c>
      <c r="AF41" s="1" t="s">
        <v>60</v>
      </c>
      <c r="AG41" s="1" t="s">
        <v>60</v>
      </c>
      <c r="AM41" s="1" t="s">
        <v>60</v>
      </c>
      <c r="AR41" s="1" t="s">
        <v>60</v>
      </c>
      <c r="AT41" s="1" t="s">
        <v>145</v>
      </c>
      <c r="AU41" s="1" t="s">
        <v>145</v>
      </c>
      <c r="AV41" s="1" t="s">
        <v>146</v>
      </c>
      <c r="AW41" s="3" t="str">
        <f t="shared" si="1"/>
        <v>Other</v>
      </c>
      <c r="AX41" s="3" t="str">
        <f t="array" ref="AX41">TEXTJOIN(", ", TRUE, IF(X41:AS41="Y", X$1:AS$1, IF(X41:AS41&lt;&gt;"", X$1:AS$1 &amp; ": " &amp; X41:AS41, "")))
</f>
        <v>Fentanyl, Benzodiazepine, Methadone, Xylazine, Any Opioid</v>
      </c>
    </row>
    <row r="42">
      <c r="A42" s="2">
        <v>43588.0</v>
      </c>
      <c r="B42" s="1" t="s">
        <v>50</v>
      </c>
      <c r="C42" s="1">
        <v>40.0</v>
      </c>
      <c r="D42" s="1" t="s">
        <v>51</v>
      </c>
      <c r="E42" s="1" t="s">
        <v>63</v>
      </c>
      <c r="J42" s="1" t="s">
        <v>143</v>
      </c>
      <c r="K42" s="1" t="s">
        <v>91</v>
      </c>
      <c r="L42" s="1" t="s">
        <v>55</v>
      </c>
      <c r="M42" s="1" t="s">
        <v>56</v>
      </c>
      <c r="N42" s="1" t="s">
        <v>93</v>
      </c>
      <c r="O42" s="1" t="s">
        <v>143</v>
      </c>
      <c r="P42" s="1" t="s">
        <v>91</v>
      </c>
      <c r="Q42" s="1" t="s">
        <v>55</v>
      </c>
      <c r="R42" s="1" t="s">
        <v>44</v>
      </c>
      <c r="T42" s="1" t="s">
        <v>220</v>
      </c>
      <c r="U42" s="1" t="s">
        <v>59</v>
      </c>
      <c r="V42" s="1" t="s">
        <v>221</v>
      </c>
      <c r="X42" s="1" t="s">
        <v>60</v>
      </c>
      <c r="Y42" s="1" t="s">
        <v>60</v>
      </c>
      <c r="Z42" s="1" t="s">
        <v>60</v>
      </c>
      <c r="AD42" s="1" t="s">
        <v>60</v>
      </c>
      <c r="AP42" s="1" t="s">
        <v>60</v>
      </c>
      <c r="AR42" s="1" t="s">
        <v>60</v>
      </c>
      <c r="AS42" s="1" t="s">
        <v>182</v>
      </c>
      <c r="AT42" s="1" t="s">
        <v>62</v>
      </c>
      <c r="AU42" s="1" t="s">
        <v>145</v>
      </c>
      <c r="AV42" s="1" t="s">
        <v>146</v>
      </c>
      <c r="AW42" s="3" t="str">
        <f t="shared" si="1"/>
        <v>Other</v>
      </c>
      <c r="AX42" s="3" t="str">
        <f t="array" ref="AX42">TEXTJOIN(", ", TRUE, IF(X42:AS42="Y", X$1:AS$1, IF(X42:AS42&lt;&gt;"", X$1:AS$1 &amp; ": " &amp; X42:AS42, "")))
</f>
        <v>Heroin, Cocaine, Fentanyl, Ethanol, Heroin/Morph/Codeine, Any Opioid, Other: Bupren</v>
      </c>
    </row>
    <row r="43">
      <c r="A43" s="2">
        <v>41890.0</v>
      </c>
      <c r="B43" s="1" t="s">
        <v>50</v>
      </c>
      <c r="C43" s="1">
        <v>49.0</v>
      </c>
      <c r="D43" s="1" t="s">
        <v>76</v>
      </c>
      <c r="E43" s="1" t="s">
        <v>63</v>
      </c>
      <c r="G43" s="1" t="s">
        <v>222</v>
      </c>
      <c r="J43" s="1" t="s">
        <v>222</v>
      </c>
      <c r="L43" s="1" t="s">
        <v>55</v>
      </c>
      <c r="M43" s="1" t="s">
        <v>56</v>
      </c>
      <c r="N43" s="1" t="s">
        <v>104</v>
      </c>
      <c r="O43" s="1" t="s">
        <v>222</v>
      </c>
      <c r="P43" s="1" t="s">
        <v>103</v>
      </c>
      <c r="R43" s="1" t="s">
        <v>56</v>
      </c>
      <c r="T43" s="1" t="s">
        <v>223</v>
      </c>
      <c r="U43" s="1" t="s">
        <v>59</v>
      </c>
      <c r="AD43" s="1" t="s">
        <v>60</v>
      </c>
      <c r="AF43" s="1" t="s">
        <v>60</v>
      </c>
      <c r="AT43" s="1" t="s">
        <v>224</v>
      </c>
      <c r="AU43" s="1" t="s">
        <v>224</v>
      </c>
      <c r="AV43" s="1" t="s">
        <v>225</v>
      </c>
      <c r="AW43" s="3" t="str">
        <f t="shared" si="1"/>
        <v>Other</v>
      </c>
      <c r="AX43" s="3" t="str">
        <f t="array" ref="AX43">TEXTJOIN(", ", TRUE, IF(X43:AS43="Y", X$1:AS$1, IF(X43:AS43&lt;&gt;"", X$1:AS$1 &amp; ": " &amp; X43:AS43, "")))
</f>
        <v>Ethanol, Benzodiazepine</v>
      </c>
    </row>
    <row r="44">
      <c r="A44" s="2">
        <v>42157.0</v>
      </c>
      <c r="B44" s="1" t="s">
        <v>86</v>
      </c>
      <c r="C44" s="1">
        <v>46.0</v>
      </c>
      <c r="D44" s="1" t="s">
        <v>51</v>
      </c>
      <c r="E44" s="1" t="s">
        <v>63</v>
      </c>
      <c r="G44" s="1" t="s">
        <v>226</v>
      </c>
      <c r="H44" s="1" t="s">
        <v>103</v>
      </c>
      <c r="I44" s="1" t="s">
        <v>55</v>
      </c>
      <c r="J44" s="1" t="s">
        <v>226</v>
      </c>
      <c r="M44" s="1" t="s">
        <v>56</v>
      </c>
      <c r="O44" s="1" t="s">
        <v>226</v>
      </c>
      <c r="P44" s="1" t="s">
        <v>103</v>
      </c>
      <c r="Q44" s="1" t="s">
        <v>55</v>
      </c>
      <c r="R44" s="1" t="s">
        <v>56</v>
      </c>
      <c r="T44" s="1" t="s">
        <v>227</v>
      </c>
      <c r="U44" s="1" t="s">
        <v>59</v>
      </c>
      <c r="AB44" s="1" t="s">
        <v>60</v>
      </c>
      <c r="AF44" s="1" t="s">
        <v>60</v>
      </c>
      <c r="AG44" s="1" t="s">
        <v>60</v>
      </c>
      <c r="AR44" s="1" t="s">
        <v>60</v>
      </c>
      <c r="AT44" s="1" t="s">
        <v>228</v>
      </c>
      <c r="AU44" s="1" t="s">
        <v>228</v>
      </c>
      <c r="AV44" s="1" t="s">
        <v>229</v>
      </c>
      <c r="AW44" s="3" t="str">
        <f t="shared" si="1"/>
        <v>Other</v>
      </c>
      <c r="AX44" s="3" t="str">
        <f t="array" ref="AX44">TEXTJOIN(", ", TRUE, IF(X44:AS44="Y", X$1:AS$1, IF(X44:AS44&lt;&gt;"", X$1:AS$1 &amp; ": " &amp; X44:AS44, "")))
</f>
        <v>Oxycodone, Benzodiazepine, Methadone, Any Opioid</v>
      </c>
    </row>
    <row r="45">
      <c r="A45" s="2">
        <v>43609.0</v>
      </c>
      <c r="B45" s="1" t="s">
        <v>50</v>
      </c>
      <c r="C45" s="1">
        <v>47.0</v>
      </c>
      <c r="D45" s="1" t="s">
        <v>51</v>
      </c>
      <c r="E45" s="1" t="s">
        <v>63</v>
      </c>
      <c r="G45" s="1" t="s">
        <v>226</v>
      </c>
      <c r="H45" s="1" t="s">
        <v>103</v>
      </c>
      <c r="I45" s="1" t="s">
        <v>55</v>
      </c>
      <c r="J45" s="1" t="s">
        <v>226</v>
      </c>
      <c r="K45" s="1" t="s">
        <v>103</v>
      </c>
      <c r="L45" s="1" t="s">
        <v>55</v>
      </c>
      <c r="M45" s="1" t="s">
        <v>56</v>
      </c>
      <c r="N45" s="1" t="s">
        <v>230</v>
      </c>
      <c r="O45" s="1" t="s">
        <v>226</v>
      </c>
      <c r="P45" s="1" t="s">
        <v>103</v>
      </c>
      <c r="Q45" s="1" t="s">
        <v>55</v>
      </c>
      <c r="R45" s="1" t="s">
        <v>56</v>
      </c>
      <c r="T45" s="1" t="s">
        <v>231</v>
      </c>
      <c r="U45" s="1" t="s">
        <v>59</v>
      </c>
      <c r="AB45" s="1" t="s">
        <v>60</v>
      </c>
      <c r="AC45" s="1" t="s">
        <v>60</v>
      </c>
      <c r="AE45" s="1" t="s">
        <v>60</v>
      </c>
      <c r="AF45" s="1" t="s">
        <v>60</v>
      </c>
      <c r="AR45" s="1" t="s">
        <v>60</v>
      </c>
      <c r="AT45" s="1" t="s">
        <v>228</v>
      </c>
      <c r="AU45" s="1" t="s">
        <v>228</v>
      </c>
      <c r="AV45" s="1" t="s">
        <v>229</v>
      </c>
      <c r="AW45" s="3" t="str">
        <f t="shared" si="1"/>
        <v>Other</v>
      </c>
      <c r="AX45" s="3" t="str">
        <f t="array" ref="AX45">TEXTJOIN(", ", TRUE, IF(X45:AS45="Y", X$1:AS$1, IF(X45:AS45&lt;&gt;"", X$1:AS$1 &amp; ": " &amp; X45:AS45, "")))
</f>
        <v>Oxycodone, Oxymorphone, Hydrocodone, Benzodiazepine, Any Opioid</v>
      </c>
    </row>
    <row r="46">
      <c r="A46" s="2">
        <v>40969.0</v>
      </c>
      <c r="B46" s="1" t="s">
        <v>50</v>
      </c>
      <c r="C46" s="1">
        <v>51.0</v>
      </c>
      <c r="D46" s="1" t="s">
        <v>76</v>
      </c>
      <c r="E46" s="1" t="s">
        <v>63</v>
      </c>
      <c r="G46" s="1" t="s">
        <v>54</v>
      </c>
      <c r="H46" s="1" t="s">
        <v>54</v>
      </c>
      <c r="J46" s="1" t="s">
        <v>54</v>
      </c>
      <c r="L46" s="1" t="s">
        <v>55</v>
      </c>
      <c r="M46" s="1" t="s">
        <v>56</v>
      </c>
      <c r="N46" s="1" t="s">
        <v>104</v>
      </c>
      <c r="O46" s="1" t="s">
        <v>82</v>
      </c>
      <c r="P46" s="1" t="s">
        <v>54</v>
      </c>
      <c r="R46" s="1" t="s">
        <v>67</v>
      </c>
      <c r="T46" s="1" t="s">
        <v>232</v>
      </c>
      <c r="U46" s="1" t="s">
        <v>59</v>
      </c>
      <c r="AB46" s="1" t="s">
        <v>60</v>
      </c>
      <c r="AC46" s="1" t="s">
        <v>60</v>
      </c>
      <c r="AF46" s="1" t="s">
        <v>60</v>
      </c>
      <c r="AS46" s="1" t="s">
        <v>233</v>
      </c>
      <c r="AT46" s="1" t="s">
        <v>234</v>
      </c>
      <c r="AU46" s="1" t="s">
        <v>234</v>
      </c>
      <c r="AV46" s="1" t="s">
        <v>85</v>
      </c>
      <c r="AW46" s="3" t="str">
        <f t="shared" si="1"/>
        <v>Other</v>
      </c>
      <c r="AX46" s="3" t="str">
        <f t="array" ref="AX46">TEXTJOIN(", ", TRUE, IF(X46:AS46="Y", X$1:AS$1, IF(X46:AS46&lt;&gt;"", X$1:AS$1 &amp; ": " &amp; X46:AS46, "")))
</f>
        <v>Oxycodone, Oxymorphone, Benzodiazepine, Other: ketamine</v>
      </c>
    </row>
    <row r="47">
      <c r="A47" s="2">
        <v>43655.0</v>
      </c>
      <c r="B47" s="1" t="s">
        <v>50</v>
      </c>
      <c r="C47" s="1">
        <v>65.0</v>
      </c>
      <c r="D47" s="1" t="s">
        <v>51</v>
      </c>
      <c r="E47" s="1" t="s">
        <v>52</v>
      </c>
      <c r="G47" s="1" t="s">
        <v>120</v>
      </c>
      <c r="J47" s="1" t="s">
        <v>120</v>
      </c>
      <c r="K47" s="1" t="s">
        <v>121</v>
      </c>
      <c r="L47" s="1" t="s">
        <v>55</v>
      </c>
      <c r="M47" s="1" t="s">
        <v>193</v>
      </c>
      <c r="N47" s="1" t="s">
        <v>136</v>
      </c>
      <c r="O47" s="1" t="s">
        <v>120</v>
      </c>
      <c r="P47" s="1" t="s">
        <v>121</v>
      </c>
      <c r="Q47" s="1" t="s">
        <v>55</v>
      </c>
      <c r="R47" s="1" t="s">
        <v>67</v>
      </c>
      <c r="T47" s="1" t="s">
        <v>235</v>
      </c>
      <c r="U47" s="1" t="s">
        <v>59</v>
      </c>
      <c r="Y47" s="1" t="s">
        <v>60</v>
      </c>
      <c r="Z47" s="1" t="s">
        <v>60</v>
      </c>
      <c r="AD47" s="1" t="s">
        <v>60</v>
      </c>
      <c r="AR47" s="1" t="s">
        <v>60</v>
      </c>
      <c r="AT47" s="1" t="s">
        <v>236</v>
      </c>
      <c r="AU47" s="1" t="s">
        <v>236</v>
      </c>
      <c r="AV47" s="1" t="s">
        <v>123</v>
      </c>
      <c r="AW47" s="3" t="str">
        <f t="shared" si="1"/>
        <v>Middletown</v>
      </c>
      <c r="AX47" s="3" t="str">
        <f t="array" ref="AX47">TEXTJOIN(", ", TRUE, IF(X47:AS47="Y", X$1:AS$1, IF(X47:AS47&lt;&gt;"", X$1:AS$1 &amp; ": " &amp; X47:AS47, "")))
</f>
        <v>Cocaine, Fentanyl, Ethanol, Any Opioid</v>
      </c>
    </row>
    <row r="48">
      <c r="A48" s="2">
        <v>41855.0</v>
      </c>
      <c r="B48" s="1" t="s">
        <v>50</v>
      </c>
      <c r="C48" s="1">
        <v>54.0</v>
      </c>
      <c r="D48" s="1" t="s">
        <v>51</v>
      </c>
      <c r="E48" s="1" t="s">
        <v>63</v>
      </c>
      <c r="G48" s="1" t="s">
        <v>237</v>
      </c>
      <c r="J48" s="1" t="s">
        <v>237</v>
      </c>
      <c r="L48" s="1" t="s">
        <v>55</v>
      </c>
      <c r="M48" s="1" t="s">
        <v>56</v>
      </c>
      <c r="N48" s="1" t="s">
        <v>66</v>
      </c>
      <c r="O48" s="1" t="s">
        <v>238</v>
      </c>
      <c r="P48" s="1" t="s">
        <v>125</v>
      </c>
      <c r="R48" s="1" t="s">
        <v>67</v>
      </c>
      <c r="T48" s="1" t="s">
        <v>239</v>
      </c>
      <c r="U48" s="1" t="s">
        <v>59</v>
      </c>
      <c r="X48" s="1" t="s">
        <v>60</v>
      </c>
      <c r="Y48" s="1" t="s">
        <v>60</v>
      </c>
      <c r="Z48" s="1" t="s">
        <v>60</v>
      </c>
      <c r="AT48" s="1" t="s">
        <v>240</v>
      </c>
      <c r="AU48" s="1" t="s">
        <v>240</v>
      </c>
      <c r="AV48" s="1" t="s">
        <v>241</v>
      </c>
      <c r="AW48" s="3" t="str">
        <f t="shared" si="1"/>
        <v>Other</v>
      </c>
      <c r="AX48" s="3" t="str">
        <f t="array" ref="AX48">TEXTJOIN(", ", TRUE, IF(X48:AS48="Y", X$1:AS$1, IF(X48:AS48&lt;&gt;"", X$1:AS$1 &amp; ": " &amp; X48:AS48, "")))
</f>
        <v>Heroin, Cocaine, Fentanyl</v>
      </c>
    </row>
    <row r="49">
      <c r="A49" s="2">
        <v>42651.0</v>
      </c>
      <c r="B49" s="1" t="s">
        <v>50</v>
      </c>
      <c r="C49" s="1">
        <v>52.0</v>
      </c>
      <c r="D49" s="1" t="s">
        <v>76</v>
      </c>
      <c r="E49" s="1" t="s">
        <v>63</v>
      </c>
      <c r="G49" s="1" t="s">
        <v>176</v>
      </c>
      <c r="H49" s="1" t="s">
        <v>121</v>
      </c>
      <c r="I49" s="1" t="s">
        <v>55</v>
      </c>
      <c r="J49" s="1" t="s">
        <v>176</v>
      </c>
      <c r="M49" s="1" t="s">
        <v>56</v>
      </c>
      <c r="N49" s="1" t="s">
        <v>136</v>
      </c>
      <c r="O49" s="1" t="s">
        <v>176</v>
      </c>
      <c r="R49" s="1" t="s">
        <v>56</v>
      </c>
      <c r="T49" s="1" t="s">
        <v>242</v>
      </c>
      <c r="U49" s="1" t="s">
        <v>59</v>
      </c>
      <c r="Y49" s="1" t="s">
        <v>60</v>
      </c>
      <c r="Z49" s="1" t="s">
        <v>60</v>
      </c>
      <c r="AF49" s="1" t="s">
        <v>60</v>
      </c>
      <c r="AR49" s="1" t="s">
        <v>60</v>
      </c>
      <c r="AS49" s="1" t="s">
        <v>243</v>
      </c>
      <c r="AT49" s="1" t="s">
        <v>183</v>
      </c>
      <c r="AU49" s="1" t="s">
        <v>183</v>
      </c>
      <c r="AV49" s="1" t="s">
        <v>244</v>
      </c>
      <c r="AW49" s="3" t="str">
        <f t="shared" si="1"/>
        <v>Other</v>
      </c>
      <c r="AX49" s="3" t="str">
        <f t="array" ref="AX49">TEXTJOIN(", ", TRUE, IF(X49:AS49="Y", X$1:AS$1, IF(X49:AS49&lt;&gt;"", X$1:AS$1 &amp; ": " &amp; X49:AS49, "")))
</f>
        <v>Cocaine, Fentanyl, Benzodiazepine, Any Opioid, Other: HYDROMORPH</v>
      </c>
    </row>
    <row r="50">
      <c r="A50" s="2">
        <v>44095.0</v>
      </c>
      <c r="B50" s="1" t="s">
        <v>50</v>
      </c>
      <c r="C50" s="1">
        <v>25.0</v>
      </c>
      <c r="D50" s="1" t="s">
        <v>51</v>
      </c>
      <c r="E50" s="1" t="s">
        <v>63</v>
      </c>
      <c r="G50" s="1" t="s">
        <v>64</v>
      </c>
      <c r="H50" s="1" t="s">
        <v>65</v>
      </c>
      <c r="I50" s="1" t="s">
        <v>55</v>
      </c>
      <c r="J50" s="1" t="s">
        <v>64</v>
      </c>
      <c r="K50" s="1" t="s">
        <v>65</v>
      </c>
      <c r="L50" s="1" t="s">
        <v>55</v>
      </c>
      <c r="M50" s="1" t="s">
        <v>56</v>
      </c>
      <c r="N50" s="1" t="s">
        <v>136</v>
      </c>
      <c r="O50" s="1" t="s">
        <v>64</v>
      </c>
      <c r="P50" s="1" t="s">
        <v>65</v>
      </c>
      <c r="Q50" s="1" t="s">
        <v>55</v>
      </c>
      <c r="R50" s="1" t="s">
        <v>56</v>
      </c>
      <c r="T50" s="1" t="s">
        <v>245</v>
      </c>
      <c r="U50" s="1" t="s">
        <v>59</v>
      </c>
      <c r="Z50" s="1" t="s">
        <v>60</v>
      </c>
      <c r="AR50" s="1" t="s">
        <v>60</v>
      </c>
      <c r="AT50" s="1" t="s">
        <v>69</v>
      </c>
      <c r="AU50" s="1" t="s">
        <v>69</v>
      </c>
      <c r="AV50" s="1" t="s">
        <v>70</v>
      </c>
      <c r="AW50" s="3" t="str">
        <f t="shared" si="1"/>
        <v>Other</v>
      </c>
      <c r="AX50" s="3" t="str">
        <f t="array" ref="AX50">TEXTJOIN(", ", TRUE, IF(X50:AS50="Y", X$1:AS$1, IF(X50:AS50&lt;&gt;"", X$1:AS$1 &amp; ": " &amp; X50:AS50, "")))
</f>
        <v>Fentanyl, Any Opioid</v>
      </c>
    </row>
    <row r="51">
      <c r="A51" s="2">
        <v>42569.0</v>
      </c>
      <c r="B51" s="1" t="s">
        <v>50</v>
      </c>
      <c r="C51" s="1">
        <v>59.0</v>
      </c>
      <c r="D51" s="1" t="s">
        <v>76</v>
      </c>
      <c r="E51" s="1" t="s">
        <v>63</v>
      </c>
      <c r="G51" s="1" t="s">
        <v>246</v>
      </c>
      <c r="H51" s="1" t="s">
        <v>247</v>
      </c>
      <c r="I51" s="1" t="s">
        <v>248</v>
      </c>
      <c r="J51" s="1" t="s">
        <v>64</v>
      </c>
      <c r="M51" s="1" t="s">
        <v>193</v>
      </c>
      <c r="N51" s="1" t="s">
        <v>249</v>
      </c>
      <c r="O51" s="1" t="s">
        <v>65</v>
      </c>
      <c r="R51" s="1" t="s">
        <v>67</v>
      </c>
      <c r="T51" s="1" t="s">
        <v>250</v>
      </c>
      <c r="U51" s="1" t="s">
        <v>59</v>
      </c>
      <c r="Z51" s="1" t="s">
        <v>60</v>
      </c>
      <c r="AB51" s="1" t="s">
        <v>60</v>
      </c>
      <c r="AC51" s="1" t="s">
        <v>60</v>
      </c>
      <c r="AR51" s="1" t="s">
        <v>60</v>
      </c>
      <c r="AU51" s="1" t="s">
        <v>69</v>
      </c>
      <c r="AV51" s="1" t="s">
        <v>150</v>
      </c>
      <c r="AW51" s="3" t="str">
        <f t="shared" si="1"/>
        <v>Other</v>
      </c>
      <c r="AX51" s="3" t="str">
        <f t="array" ref="AX51">TEXTJOIN(", ", TRUE, IF(X51:AS51="Y", X$1:AS$1, IF(X51:AS51&lt;&gt;"", X$1:AS$1 &amp; ": " &amp; X51:AS51, "")))
</f>
        <v>Fentanyl, Oxycodone, Oxymorphone, Any Opioid</v>
      </c>
    </row>
    <row r="52">
      <c r="A52" s="4">
        <v>43768.0</v>
      </c>
      <c r="B52" s="1" t="s">
        <v>50</v>
      </c>
      <c r="C52" s="1">
        <v>37.0</v>
      </c>
      <c r="D52" s="1" t="s">
        <v>51</v>
      </c>
      <c r="E52" s="1" t="s">
        <v>63</v>
      </c>
      <c r="G52" s="1" t="s">
        <v>251</v>
      </c>
      <c r="H52" s="1" t="s">
        <v>103</v>
      </c>
      <c r="I52" s="1" t="s">
        <v>55</v>
      </c>
      <c r="J52" s="1" t="s">
        <v>251</v>
      </c>
      <c r="K52" s="1" t="s">
        <v>103</v>
      </c>
      <c r="L52" s="1" t="s">
        <v>55</v>
      </c>
      <c r="M52" s="1" t="s">
        <v>92</v>
      </c>
      <c r="N52" s="1" t="s">
        <v>155</v>
      </c>
      <c r="O52" s="1" t="s">
        <v>103</v>
      </c>
      <c r="P52" s="1" t="s">
        <v>103</v>
      </c>
      <c r="Q52" s="1" t="s">
        <v>55</v>
      </c>
      <c r="R52" s="1" t="s">
        <v>67</v>
      </c>
      <c r="T52" s="1" t="s">
        <v>252</v>
      </c>
      <c r="U52" s="1" t="s">
        <v>59</v>
      </c>
      <c r="Z52" s="1" t="s">
        <v>60</v>
      </c>
      <c r="AR52" s="1" t="s">
        <v>60</v>
      </c>
      <c r="AT52" s="1" t="s">
        <v>253</v>
      </c>
      <c r="AU52" s="1" t="s">
        <v>253</v>
      </c>
      <c r="AV52" s="1" t="s">
        <v>168</v>
      </c>
      <c r="AW52" s="3" t="str">
        <f t="shared" si="1"/>
        <v>Other</v>
      </c>
      <c r="AX52" s="3" t="str">
        <f t="array" ref="AX52">TEXTJOIN(", ", TRUE, IF(X52:AS52="Y", X$1:AS$1, IF(X52:AS52&lt;&gt;"", X$1:AS$1 &amp; ": " &amp; X52:AS52, "")))
</f>
        <v>Fentanyl, Any Opioid</v>
      </c>
    </row>
    <row r="53">
      <c r="A53" s="4">
        <v>43024.0</v>
      </c>
      <c r="B53" s="1" t="s">
        <v>86</v>
      </c>
      <c r="C53" s="1">
        <v>27.0</v>
      </c>
      <c r="D53" s="1" t="s">
        <v>76</v>
      </c>
      <c r="E53" s="1" t="s">
        <v>63</v>
      </c>
      <c r="G53" s="1" t="s">
        <v>64</v>
      </c>
      <c r="H53" s="1" t="s">
        <v>65</v>
      </c>
      <c r="I53" s="1" t="s">
        <v>55</v>
      </c>
      <c r="J53" s="1" t="s">
        <v>64</v>
      </c>
      <c r="K53" s="1" t="s">
        <v>65</v>
      </c>
      <c r="L53" s="1" t="s">
        <v>55</v>
      </c>
      <c r="M53" s="1" t="s">
        <v>56</v>
      </c>
      <c r="N53" s="1" t="s">
        <v>136</v>
      </c>
      <c r="O53" s="1" t="s">
        <v>64</v>
      </c>
      <c r="P53" s="1" t="s">
        <v>65</v>
      </c>
      <c r="Q53" s="1" t="s">
        <v>55</v>
      </c>
      <c r="R53" s="1" t="s">
        <v>56</v>
      </c>
      <c r="T53" s="1" t="s">
        <v>254</v>
      </c>
      <c r="U53" s="1" t="s">
        <v>59</v>
      </c>
      <c r="Z53" s="1" t="s">
        <v>60</v>
      </c>
      <c r="AF53" s="1" t="s">
        <v>60</v>
      </c>
      <c r="AT53" s="1" t="s">
        <v>69</v>
      </c>
      <c r="AU53" s="1" t="s">
        <v>69</v>
      </c>
      <c r="AV53" s="1" t="s">
        <v>70</v>
      </c>
      <c r="AW53" s="3" t="str">
        <f t="shared" si="1"/>
        <v>Other</v>
      </c>
      <c r="AX53" s="3" t="str">
        <f t="array" ref="AX53">TEXTJOIN(", ", TRUE, IF(X53:AS53="Y", X$1:AS$1, IF(X53:AS53&lt;&gt;"", X$1:AS$1 &amp; ": " &amp; X53:AS53, "")))
</f>
        <v>Fentanyl, Benzodiazepine</v>
      </c>
    </row>
    <row r="54">
      <c r="A54" s="2">
        <v>43144.0</v>
      </c>
      <c r="B54" s="1" t="s">
        <v>50</v>
      </c>
      <c r="C54" s="1">
        <v>34.0</v>
      </c>
      <c r="D54" s="1" t="s">
        <v>51</v>
      </c>
      <c r="E54" s="1" t="s">
        <v>63</v>
      </c>
      <c r="G54" s="1" t="s">
        <v>255</v>
      </c>
      <c r="H54" s="1" t="s">
        <v>103</v>
      </c>
      <c r="I54" s="1" t="s">
        <v>55</v>
      </c>
      <c r="J54" s="1" t="s">
        <v>255</v>
      </c>
      <c r="K54" s="1" t="s">
        <v>103</v>
      </c>
      <c r="M54" s="1" t="s">
        <v>56</v>
      </c>
      <c r="N54" s="1" t="s">
        <v>119</v>
      </c>
      <c r="O54" s="1" t="s">
        <v>256</v>
      </c>
      <c r="P54" s="1" t="s">
        <v>103</v>
      </c>
      <c r="Q54" s="1" t="s">
        <v>55</v>
      </c>
      <c r="R54" s="1" t="s">
        <v>67</v>
      </c>
      <c r="T54" s="1" t="s">
        <v>257</v>
      </c>
      <c r="U54" s="1" t="s">
        <v>59</v>
      </c>
      <c r="V54" s="1" t="s">
        <v>258</v>
      </c>
      <c r="X54" s="1" t="s">
        <v>60</v>
      </c>
      <c r="Y54" s="1" t="s">
        <v>60</v>
      </c>
      <c r="Z54" s="1" t="s">
        <v>60</v>
      </c>
      <c r="AP54" s="1" t="s">
        <v>60</v>
      </c>
      <c r="AR54" s="1" t="s">
        <v>60</v>
      </c>
      <c r="AT54" s="1" t="s">
        <v>259</v>
      </c>
      <c r="AU54" s="1" t="s">
        <v>259</v>
      </c>
      <c r="AV54" s="1" t="s">
        <v>260</v>
      </c>
      <c r="AW54" s="3" t="str">
        <f t="shared" si="1"/>
        <v>Other</v>
      </c>
      <c r="AX54" s="3" t="str">
        <f t="array" ref="AX54">TEXTJOIN(", ", TRUE, IF(X54:AS54="Y", X$1:AS$1, IF(X54:AS54&lt;&gt;"", X$1:AS$1 &amp; ": " &amp; X54:AS54, "")))
</f>
        <v>Heroin, Cocaine, Fentanyl, Heroin/Morph/Codeine, Any Opioid</v>
      </c>
    </row>
    <row r="55">
      <c r="A55" s="2">
        <v>42106.0</v>
      </c>
      <c r="B55" s="1" t="s">
        <v>86</v>
      </c>
      <c r="C55" s="1">
        <v>51.0</v>
      </c>
      <c r="D55" s="1" t="s">
        <v>76</v>
      </c>
      <c r="E55" s="1" t="s">
        <v>63</v>
      </c>
      <c r="G55" s="1" t="s">
        <v>261</v>
      </c>
      <c r="H55" s="1" t="s">
        <v>125</v>
      </c>
      <c r="I55" s="1" t="s">
        <v>55</v>
      </c>
      <c r="J55" s="1" t="s">
        <v>261</v>
      </c>
      <c r="M55" s="1" t="s">
        <v>56</v>
      </c>
      <c r="O55" s="1" t="s">
        <v>262</v>
      </c>
      <c r="P55" s="1" t="s">
        <v>263</v>
      </c>
      <c r="Q55" s="1" t="s">
        <v>55</v>
      </c>
      <c r="R55" s="1" t="s">
        <v>67</v>
      </c>
      <c r="T55" s="1" t="s">
        <v>264</v>
      </c>
      <c r="U55" s="1" t="s">
        <v>59</v>
      </c>
      <c r="Z55" s="1" t="s">
        <v>60</v>
      </c>
      <c r="AB55" s="1" t="s">
        <v>60</v>
      </c>
      <c r="AR55" s="1" t="s">
        <v>60</v>
      </c>
      <c r="AT55" s="1" t="s">
        <v>265</v>
      </c>
      <c r="AU55" s="1" t="s">
        <v>265</v>
      </c>
      <c r="AV55" s="1" t="s">
        <v>266</v>
      </c>
      <c r="AW55" s="3" t="str">
        <f t="shared" si="1"/>
        <v>Other</v>
      </c>
      <c r="AX55" s="3" t="str">
        <f t="array" ref="AX55">TEXTJOIN(", ", TRUE, IF(X55:AS55="Y", X$1:AS$1, IF(X55:AS55&lt;&gt;"", X$1:AS$1 &amp; ": " &amp; X55:AS55, "")))
</f>
        <v>Fentanyl, Oxycodone, Any Opioid</v>
      </c>
    </row>
    <row r="56">
      <c r="A56" s="2">
        <v>44454.0</v>
      </c>
      <c r="B56" s="1" t="s">
        <v>50</v>
      </c>
      <c r="C56" s="1">
        <v>38.0</v>
      </c>
      <c r="D56" s="1" t="s">
        <v>51</v>
      </c>
      <c r="E56" s="1" t="s">
        <v>63</v>
      </c>
      <c r="F56" s="1" t="s">
        <v>267</v>
      </c>
      <c r="G56" s="1" t="s">
        <v>103</v>
      </c>
      <c r="H56" s="1" t="s">
        <v>103</v>
      </c>
      <c r="I56" s="1" t="s">
        <v>55</v>
      </c>
      <c r="J56" s="1" t="s">
        <v>103</v>
      </c>
      <c r="K56" s="1" t="s">
        <v>103</v>
      </c>
      <c r="L56" s="1" t="s">
        <v>55</v>
      </c>
      <c r="M56" s="1" t="s">
        <v>56</v>
      </c>
      <c r="N56" s="1" t="s">
        <v>136</v>
      </c>
      <c r="O56" s="1" t="s">
        <v>103</v>
      </c>
      <c r="P56" s="1" t="s">
        <v>103</v>
      </c>
      <c r="Q56" s="1" t="s">
        <v>55</v>
      </c>
      <c r="R56" s="1" t="s">
        <v>56</v>
      </c>
      <c r="T56" s="1" t="s">
        <v>268</v>
      </c>
      <c r="U56" s="1" t="s">
        <v>59</v>
      </c>
      <c r="Y56" s="1" t="s">
        <v>60</v>
      </c>
      <c r="Z56" s="1" t="s">
        <v>60</v>
      </c>
      <c r="AR56" s="1" t="s">
        <v>60</v>
      </c>
      <c r="AT56" s="1" t="s">
        <v>167</v>
      </c>
      <c r="AU56" s="1" t="s">
        <v>167</v>
      </c>
      <c r="AV56" s="1" t="s">
        <v>168</v>
      </c>
      <c r="AW56" s="3" t="str">
        <f t="shared" si="1"/>
        <v>Other</v>
      </c>
      <c r="AX56" s="3" t="str">
        <f t="array" ref="AX56">TEXTJOIN(", ", TRUE, IF(X56:AS56="Y", X$1:AS$1, IF(X56:AS56&lt;&gt;"", X$1:AS$1 &amp; ": " &amp; X56:AS56, "")))
</f>
        <v>Cocaine, Fentanyl, Any Opioid</v>
      </c>
    </row>
    <row r="57">
      <c r="A57" s="2">
        <v>42062.0</v>
      </c>
      <c r="B57" s="1" t="s">
        <v>86</v>
      </c>
      <c r="C57" s="1">
        <v>35.0</v>
      </c>
      <c r="D57" s="1" t="s">
        <v>51</v>
      </c>
      <c r="E57" s="1" t="s">
        <v>63</v>
      </c>
      <c r="G57" s="1" t="s">
        <v>185</v>
      </c>
      <c r="H57" s="1" t="s">
        <v>91</v>
      </c>
      <c r="I57" s="1" t="s">
        <v>55</v>
      </c>
      <c r="J57" s="1" t="s">
        <v>185</v>
      </c>
      <c r="M57" s="1" t="s">
        <v>269</v>
      </c>
      <c r="O57" s="1" t="s">
        <v>91</v>
      </c>
      <c r="P57" s="1" t="s">
        <v>91</v>
      </c>
      <c r="Q57" s="1" t="s">
        <v>55</v>
      </c>
      <c r="R57" s="1" t="s">
        <v>67</v>
      </c>
      <c r="T57" s="1" t="s">
        <v>270</v>
      </c>
      <c r="U57" s="1" t="s">
        <v>59</v>
      </c>
      <c r="Z57" s="1" t="s">
        <v>60</v>
      </c>
      <c r="AR57" s="1" t="s">
        <v>60</v>
      </c>
      <c r="AT57" s="1" t="s">
        <v>188</v>
      </c>
      <c r="AU57" s="1" t="s">
        <v>188</v>
      </c>
      <c r="AV57" s="1" t="s">
        <v>111</v>
      </c>
      <c r="AW57" s="3" t="str">
        <f t="shared" si="1"/>
        <v>Other</v>
      </c>
      <c r="AX57" s="3" t="str">
        <f t="array" ref="AX57">TEXTJOIN(", ", TRUE, IF(X57:AS57="Y", X$1:AS$1, IF(X57:AS57&lt;&gt;"", X$1:AS$1 &amp; ": " &amp; X57:AS57, "")))
</f>
        <v>Fentanyl, Any Opioid</v>
      </c>
    </row>
    <row r="58">
      <c r="A58" s="2">
        <v>43150.0</v>
      </c>
      <c r="B58" s="1" t="s">
        <v>50</v>
      </c>
      <c r="C58" s="1">
        <v>40.0</v>
      </c>
      <c r="D58" s="1" t="s">
        <v>51</v>
      </c>
      <c r="E58" s="1" t="s">
        <v>63</v>
      </c>
      <c r="G58" s="1" t="s">
        <v>271</v>
      </c>
      <c r="H58" s="1" t="s">
        <v>91</v>
      </c>
      <c r="I58" s="1" t="s">
        <v>55</v>
      </c>
      <c r="J58" s="1" t="s">
        <v>271</v>
      </c>
      <c r="K58" s="1" t="s">
        <v>91</v>
      </c>
      <c r="M58" s="1" t="s">
        <v>56</v>
      </c>
      <c r="N58" s="1" t="s">
        <v>272</v>
      </c>
      <c r="O58" s="1" t="s">
        <v>271</v>
      </c>
      <c r="P58" s="1" t="s">
        <v>91</v>
      </c>
      <c r="Q58" s="1" t="s">
        <v>55</v>
      </c>
      <c r="R58" s="1" t="s">
        <v>56</v>
      </c>
      <c r="T58" s="1" t="s">
        <v>273</v>
      </c>
      <c r="U58" s="1" t="s">
        <v>59</v>
      </c>
      <c r="X58" s="1" t="s">
        <v>60</v>
      </c>
      <c r="Z58" s="1" t="s">
        <v>60</v>
      </c>
      <c r="AP58" s="1" t="s">
        <v>60</v>
      </c>
      <c r="AR58" s="1" t="s">
        <v>60</v>
      </c>
      <c r="AT58" s="1" t="s">
        <v>274</v>
      </c>
      <c r="AU58" s="1" t="s">
        <v>274</v>
      </c>
      <c r="AV58" s="1" t="s">
        <v>275</v>
      </c>
      <c r="AW58" s="3" t="str">
        <f t="shared" si="1"/>
        <v>Other</v>
      </c>
      <c r="AX58" s="3" t="str">
        <f t="array" ref="AX58">TEXTJOIN(", ", TRUE, IF(X58:AS58="Y", X$1:AS$1, IF(X58:AS58&lt;&gt;"", X$1:AS$1 &amp; ": " &amp; X58:AS58, "")))
</f>
        <v>Heroin, Fentanyl, Heroin/Morph/Codeine, Any Opioid</v>
      </c>
    </row>
    <row r="59">
      <c r="A59" s="2">
        <v>42503.0</v>
      </c>
      <c r="B59" s="1" t="s">
        <v>50</v>
      </c>
      <c r="C59" s="1">
        <v>53.0</v>
      </c>
      <c r="D59" s="1" t="s">
        <v>51</v>
      </c>
      <c r="E59" s="1" t="s">
        <v>63</v>
      </c>
      <c r="G59" s="1" t="s">
        <v>216</v>
      </c>
      <c r="H59" s="1" t="s">
        <v>103</v>
      </c>
      <c r="I59" s="1" t="s">
        <v>55</v>
      </c>
      <c r="J59" s="1" t="s">
        <v>216</v>
      </c>
      <c r="M59" s="1" t="s">
        <v>56</v>
      </c>
      <c r="N59" s="1" t="s">
        <v>276</v>
      </c>
      <c r="O59" s="1" t="s">
        <v>277</v>
      </c>
      <c r="R59" s="1" t="s">
        <v>67</v>
      </c>
      <c r="T59" s="1" t="s">
        <v>278</v>
      </c>
      <c r="U59" s="1" t="s">
        <v>59</v>
      </c>
      <c r="X59" s="1" t="s">
        <v>60</v>
      </c>
      <c r="Y59" s="1" t="s">
        <v>60</v>
      </c>
      <c r="Z59" s="1" t="s">
        <v>60</v>
      </c>
      <c r="AP59" s="1" t="s">
        <v>60</v>
      </c>
      <c r="AR59" s="1" t="s">
        <v>60</v>
      </c>
      <c r="AT59" s="1" t="s">
        <v>218</v>
      </c>
      <c r="AU59" s="1" t="s">
        <v>218</v>
      </c>
      <c r="AV59" s="1" t="s">
        <v>279</v>
      </c>
      <c r="AW59" s="3" t="str">
        <f t="shared" si="1"/>
        <v>Other</v>
      </c>
      <c r="AX59" s="3" t="str">
        <f t="array" ref="AX59">TEXTJOIN(", ", TRUE, IF(X59:AS59="Y", X$1:AS$1, IF(X59:AS59&lt;&gt;"", X$1:AS$1 &amp; ": " &amp; X59:AS59, "")))
</f>
        <v>Heroin, Cocaine, Fentanyl, Heroin/Morph/Codeine, Any Opioid</v>
      </c>
    </row>
    <row r="60">
      <c r="A60" s="4">
        <v>41592.0</v>
      </c>
      <c r="B60" s="1" t="s">
        <v>50</v>
      </c>
      <c r="C60" s="1">
        <v>56.0</v>
      </c>
      <c r="D60" s="1" t="s">
        <v>76</v>
      </c>
      <c r="E60" s="1" t="s">
        <v>63</v>
      </c>
      <c r="G60" s="1" t="s">
        <v>256</v>
      </c>
      <c r="H60" s="1" t="s">
        <v>103</v>
      </c>
      <c r="J60" s="1" t="s">
        <v>256</v>
      </c>
      <c r="L60" s="1" t="s">
        <v>55</v>
      </c>
      <c r="M60" s="1" t="s">
        <v>56</v>
      </c>
      <c r="N60" s="1" t="s">
        <v>280</v>
      </c>
      <c r="O60" s="1" t="s">
        <v>256</v>
      </c>
      <c r="P60" s="1" t="s">
        <v>103</v>
      </c>
      <c r="R60" s="1" t="s">
        <v>56</v>
      </c>
      <c r="T60" s="1" t="s">
        <v>281</v>
      </c>
      <c r="U60" s="1" t="s">
        <v>59</v>
      </c>
      <c r="AB60" s="1" t="s">
        <v>60</v>
      </c>
      <c r="AE60" s="1" t="s">
        <v>60</v>
      </c>
      <c r="AG60" s="1" t="s">
        <v>60</v>
      </c>
      <c r="AT60" s="1" t="s">
        <v>282</v>
      </c>
      <c r="AU60" s="1" t="s">
        <v>282</v>
      </c>
      <c r="AV60" s="1" t="s">
        <v>260</v>
      </c>
      <c r="AW60" s="3" t="str">
        <f t="shared" si="1"/>
        <v>Other</v>
      </c>
      <c r="AX60" s="3" t="str">
        <f t="array" ref="AX60">TEXTJOIN(", ", TRUE, IF(X60:AS60="Y", X$1:AS$1, IF(X60:AS60&lt;&gt;"", X$1:AS$1 &amp; ": " &amp; X60:AS60, "")))
</f>
        <v>Oxycodone, Hydrocodone, Methadone</v>
      </c>
    </row>
    <row r="61">
      <c r="A61" s="2">
        <v>44112.0</v>
      </c>
      <c r="B61" s="1" t="s">
        <v>50</v>
      </c>
      <c r="C61" s="1">
        <v>42.0</v>
      </c>
      <c r="D61" s="1" t="s">
        <v>51</v>
      </c>
      <c r="E61" s="1" t="s">
        <v>63</v>
      </c>
      <c r="G61" s="1" t="s">
        <v>283</v>
      </c>
      <c r="H61" s="1" t="s">
        <v>263</v>
      </c>
      <c r="I61" s="1" t="s">
        <v>55</v>
      </c>
      <c r="J61" s="1" t="s">
        <v>284</v>
      </c>
      <c r="K61" s="1" t="s">
        <v>263</v>
      </c>
      <c r="L61" s="1" t="s">
        <v>55</v>
      </c>
      <c r="M61" s="1" t="s">
        <v>92</v>
      </c>
      <c r="N61" s="1" t="s">
        <v>136</v>
      </c>
      <c r="O61" s="1" t="s">
        <v>263</v>
      </c>
      <c r="P61" s="1" t="s">
        <v>263</v>
      </c>
      <c r="Q61" s="1" t="s">
        <v>55</v>
      </c>
      <c r="R61" s="1" t="s">
        <v>67</v>
      </c>
      <c r="T61" s="1" t="s">
        <v>285</v>
      </c>
      <c r="U61" s="1" t="s">
        <v>59</v>
      </c>
      <c r="V61" s="1" t="s">
        <v>286</v>
      </c>
      <c r="Y61" s="1" t="s">
        <v>60</v>
      </c>
      <c r="Z61" s="1" t="s">
        <v>60</v>
      </c>
      <c r="AR61" s="1" t="s">
        <v>60</v>
      </c>
      <c r="AT61" s="1" t="s">
        <v>287</v>
      </c>
      <c r="AU61" s="1" t="s">
        <v>288</v>
      </c>
      <c r="AV61" s="1" t="s">
        <v>289</v>
      </c>
      <c r="AW61" s="3" t="str">
        <f t="shared" si="1"/>
        <v>Other</v>
      </c>
      <c r="AX61" s="3" t="str">
        <f t="array" ref="AX61">TEXTJOIN(", ", TRUE, IF(X61:AS61="Y", X$1:AS$1, IF(X61:AS61&lt;&gt;"", X$1:AS$1 &amp; ": " &amp; X61:AS61, "")))
</f>
        <v>Cocaine, Fentanyl, Any Opioid</v>
      </c>
    </row>
    <row r="62">
      <c r="A62" s="2">
        <v>43271.0</v>
      </c>
      <c r="B62" s="1" t="s">
        <v>50</v>
      </c>
      <c r="C62" s="1">
        <v>24.0</v>
      </c>
      <c r="D62" s="1" t="s">
        <v>51</v>
      </c>
      <c r="E62" s="1" t="s">
        <v>63</v>
      </c>
      <c r="G62" s="1" t="s">
        <v>290</v>
      </c>
      <c r="H62" s="1" t="s">
        <v>91</v>
      </c>
      <c r="I62" s="1" t="s">
        <v>55</v>
      </c>
      <c r="J62" s="1" t="s">
        <v>290</v>
      </c>
      <c r="K62" s="1" t="s">
        <v>91</v>
      </c>
      <c r="M62" s="1" t="s">
        <v>56</v>
      </c>
      <c r="N62" s="1" t="s">
        <v>272</v>
      </c>
      <c r="O62" s="1" t="s">
        <v>91</v>
      </c>
      <c r="P62" s="1" t="s">
        <v>91</v>
      </c>
      <c r="Q62" s="1" t="s">
        <v>55</v>
      </c>
      <c r="R62" s="1" t="s">
        <v>67</v>
      </c>
      <c r="T62" s="1" t="s">
        <v>291</v>
      </c>
      <c r="U62" s="1" t="s">
        <v>59</v>
      </c>
      <c r="Z62" s="1" t="s">
        <v>60</v>
      </c>
      <c r="AD62" s="1" t="s">
        <v>60</v>
      </c>
      <c r="AR62" s="1" t="s">
        <v>60</v>
      </c>
      <c r="AT62" s="1" t="s">
        <v>292</v>
      </c>
      <c r="AU62" s="1" t="s">
        <v>292</v>
      </c>
      <c r="AV62" s="1" t="s">
        <v>111</v>
      </c>
      <c r="AW62" s="3" t="str">
        <f t="shared" si="1"/>
        <v>Other</v>
      </c>
      <c r="AX62" s="3" t="str">
        <f t="array" ref="AX62">TEXTJOIN(", ", TRUE, IF(X62:AS62="Y", X$1:AS$1, IF(X62:AS62&lt;&gt;"", X$1:AS$1 &amp; ": " &amp; X62:AS62, "")))
</f>
        <v>Fentanyl, Ethanol, Any Opioid</v>
      </c>
    </row>
    <row r="63">
      <c r="A63" s="2">
        <v>44222.0</v>
      </c>
      <c r="B63" s="1" t="s">
        <v>50</v>
      </c>
      <c r="C63" s="1">
        <v>36.0</v>
      </c>
      <c r="D63" s="1" t="s">
        <v>51</v>
      </c>
      <c r="E63" s="1" t="s">
        <v>63</v>
      </c>
      <c r="G63" s="1" t="s">
        <v>53</v>
      </c>
      <c r="H63" s="1" t="s">
        <v>54</v>
      </c>
      <c r="I63" s="1" t="s">
        <v>55</v>
      </c>
      <c r="J63" s="1" t="s">
        <v>117</v>
      </c>
      <c r="M63" s="1" t="s">
        <v>118</v>
      </c>
      <c r="N63" s="1" t="s">
        <v>155</v>
      </c>
      <c r="O63" s="1" t="s">
        <v>53</v>
      </c>
      <c r="P63" s="1" t="s">
        <v>54</v>
      </c>
      <c r="Q63" s="1" t="s">
        <v>55</v>
      </c>
      <c r="R63" s="1" t="s">
        <v>56</v>
      </c>
      <c r="T63" s="1" t="s">
        <v>293</v>
      </c>
      <c r="U63" s="1" t="s">
        <v>59</v>
      </c>
      <c r="Z63" s="1" t="s">
        <v>60</v>
      </c>
      <c r="AF63" s="1" t="s">
        <v>60</v>
      </c>
      <c r="AR63" s="1" t="s">
        <v>60</v>
      </c>
      <c r="AT63" s="1" t="s">
        <v>61</v>
      </c>
      <c r="AV63" s="1" t="s">
        <v>294</v>
      </c>
      <c r="AW63" s="3" t="str">
        <f t="shared" si="1"/>
        <v>Other</v>
      </c>
      <c r="AX63" s="3" t="str">
        <f t="array" ref="AX63">TEXTJOIN(", ", TRUE, IF(X63:AS63="Y", X$1:AS$1, IF(X63:AS63&lt;&gt;"", X$1:AS$1 &amp; ": " &amp; X63:AS63, "")))
</f>
        <v>Fentanyl, Benzodiazepine, Any Opioid</v>
      </c>
    </row>
    <row r="64">
      <c r="A64" s="2">
        <v>43232.0</v>
      </c>
      <c r="B64" s="1" t="s">
        <v>50</v>
      </c>
      <c r="C64" s="1">
        <v>36.0</v>
      </c>
      <c r="D64" s="1" t="s">
        <v>76</v>
      </c>
      <c r="E64" s="1" t="s">
        <v>63</v>
      </c>
      <c r="G64" s="1" t="s">
        <v>90</v>
      </c>
      <c r="H64" s="1" t="s">
        <v>91</v>
      </c>
      <c r="I64" s="1" t="s">
        <v>55</v>
      </c>
      <c r="J64" s="1" t="s">
        <v>90</v>
      </c>
      <c r="K64" s="1" t="s">
        <v>91</v>
      </c>
      <c r="M64" s="1" t="s">
        <v>56</v>
      </c>
      <c r="N64" s="1" t="s">
        <v>136</v>
      </c>
      <c r="O64" s="1" t="s">
        <v>90</v>
      </c>
      <c r="P64" s="1" t="s">
        <v>91</v>
      </c>
      <c r="Q64" s="1" t="s">
        <v>55</v>
      </c>
      <c r="R64" s="1" t="s">
        <v>56</v>
      </c>
      <c r="T64" s="1" t="s">
        <v>295</v>
      </c>
      <c r="U64" s="1" t="s">
        <v>59</v>
      </c>
      <c r="Y64" s="1" t="s">
        <v>60</v>
      </c>
      <c r="Z64" s="1" t="s">
        <v>60</v>
      </c>
      <c r="AF64" s="1" t="s">
        <v>60</v>
      </c>
      <c r="AR64" s="1" t="s">
        <v>60</v>
      </c>
      <c r="AT64" s="1" t="s">
        <v>96</v>
      </c>
      <c r="AU64" s="1" t="s">
        <v>96</v>
      </c>
      <c r="AV64" s="1" t="s">
        <v>97</v>
      </c>
      <c r="AW64" s="3" t="str">
        <f t="shared" si="1"/>
        <v>Other</v>
      </c>
      <c r="AX64" s="3" t="str">
        <f t="array" ref="AX64">TEXTJOIN(", ", TRUE, IF(X64:AS64="Y", X$1:AS$1, IF(X64:AS64&lt;&gt;"", X$1:AS$1 &amp; ": " &amp; X64:AS64, "")))
</f>
        <v>Cocaine, Fentanyl, Benzodiazepine, Any Opioid</v>
      </c>
    </row>
    <row r="65">
      <c r="A65" s="2">
        <v>41094.0</v>
      </c>
      <c r="B65" s="1" t="s">
        <v>50</v>
      </c>
      <c r="C65" s="1">
        <v>22.0</v>
      </c>
      <c r="D65" s="1" t="s">
        <v>51</v>
      </c>
      <c r="E65" s="1" t="s">
        <v>63</v>
      </c>
      <c r="G65" s="1" t="s">
        <v>112</v>
      </c>
      <c r="H65" s="1" t="s">
        <v>54</v>
      </c>
      <c r="J65" s="1" t="s">
        <v>112</v>
      </c>
      <c r="L65" s="1" t="s">
        <v>55</v>
      </c>
      <c r="M65" s="1" t="s">
        <v>56</v>
      </c>
      <c r="N65" s="1" t="s">
        <v>104</v>
      </c>
      <c r="O65" s="1" t="s">
        <v>112</v>
      </c>
      <c r="P65" s="1" t="s">
        <v>54</v>
      </c>
      <c r="R65" s="1" t="s">
        <v>56</v>
      </c>
      <c r="T65" s="1" t="s">
        <v>296</v>
      </c>
      <c r="U65" s="1" t="s">
        <v>59</v>
      </c>
      <c r="AB65" s="1" t="s">
        <v>60</v>
      </c>
      <c r="AD65" s="1" t="s">
        <v>60</v>
      </c>
      <c r="AT65" s="1" t="s">
        <v>114</v>
      </c>
      <c r="AU65" s="1" t="s">
        <v>114</v>
      </c>
      <c r="AV65" s="1" t="s">
        <v>115</v>
      </c>
      <c r="AW65" s="3" t="str">
        <f t="shared" si="1"/>
        <v>Other</v>
      </c>
      <c r="AX65" s="3" t="str">
        <f t="array" ref="AX65">TEXTJOIN(", ", TRUE, IF(X65:AS65="Y", X$1:AS$1, IF(X65:AS65&lt;&gt;"", X$1:AS$1 &amp; ": " &amp; X65:AS65, "")))
</f>
        <v>Oxycodone, Ethanol</v>
      </c>
    </row>
    <row r="66">
      <c r="A66" s="4">
        <v>43057.0</v>
      </c>
      <c r="B66" s="1" t="s">
        <v>86</v>
      </c>
      <c r="C66" s="1">
        <v>49.0</v>
      </c>
      <c r="D66" s="1" t="s">
        <v>51</v>
      </c>
      <c r="E66" s="1" t="s">
        <v>63</v>
      </c>
      <c r="F66" s="1" t="s">
        <v>137</v>
      </c>
      <c r="G66" s="1" t="s">
        <v>185</v>
      </c>
      <c r="H66" s="1" t="s">
        <v>91</v>
      </c>
      <c r="I66" s="1" t="s">
        <v>55</v>
      </c>
      <c r="J66" s="1" t="s">
        <v>185</v>
      </c>
      <c r="K66" s="1" t="s">
        <v>91</v>
      </c>
      <c r="L66" s="1" t="s">
        <v>55</v>
      </c>
      <c r="M66" s="1" t="s">
        <v>56</v>
      </c>
      <c r="N66" s="1" t="s">
        <v>93</v>
      </c>
      <c r="O66" s="1" t="s">
        <v>185</v>
      </c>
      <c r="P66" s="1" t="s">
        <v>91</v>
      </c>
      <c r="Q66" s="1" t="s">
        <v>55</v>
      </c>
      <c r="R66" s="1" t="s">
        <v>56</v>
      </c>
      <c r="T66" s="1" t="s">
        <v>297</v>
      </c>
      <c r="U66" s="1" t="s">
        <v>59</v>
      </c>
      <c r="X66" s="1" t="s">
        <v>60</v>
      </c>
      <c r="Z66" s="1" t="s">
        <v>60</v>
      </c>
      <c r="AA66" s="1" t="s">
        <v>60</v>
      </c>
      <c r="AD66" s="1" t="s">
        <v>60</v>
      </c>
      <c r="AT66" s="1" t="s">
        <v>188</v>
      </c>
      <c r="AU66" s="1" t="s">
        <v>188</v>
      </c>
      <c r="AV66" s="1" t="s">
        <v>189</v>
      </c>
      <c r="AW66" s="3" t="str">
        <f t="shared" si="1"/>
        <v>Other</v>
      </c>
      <c r="AX66" s="3" t="str">
        <f t="array" ref="AX66">TEXTJOIN(", ", TRUE, IF(X66:AS66="Y", X$1:AS$1, IF(X66:AS66&lt;&gt;"", X$1:AS$1 &amp; ": " &amp; X66:AS66, "")))
</f>
        <v>Heroin, Fentanyl, Fentanyl Analogue, Ethanol</v>
      </c>
    </row>
    <row r="67">
      <c r="A67" s="2">
        <v>42262.0</v>
      </c>
      <c r="B67" s="1" t="s">
        <v>86</v>
      </c>
      <c r="C67" s="1">
        <v>27.0</v>
      </c>
      <c r="D67" s="1" t="s">
        <v>51</v>
      </c>
      <c r="E67" s="1" t="s">
        <v>63</v>
      </c>
      <c r="G67" s="1" t="s">
        <v>298</v>
      </c>
      <c r="H67" s="1" t="s">
        <v>299</v>
      </c>
      <c r="I67" s="1" t="s">
        <v>55</v>
      </c>
      <c r="J67" s="1" t="s">
        <v>298</v>
      </c>
      <c r="M67" s="1" t="s">
        <v>56</v>
      </c>
      <c r="O67" s="1" t="s">
        <v>300</v>
      </c>
      <c r="P67" s="1" t="s">
        <v>299</v>
      </c>
      <c r="Q67" s="1" t="s">
        <v>55</v>
      </c>
      <c r="R67" s="1" t="s">
        <v>67</v>
      </c>
      <c r="T67" s="1" t="s">
        <v>78</v>
      </c>
      <c r="U67" s="1" t="s">
        <v>59</v>
      </c>
      <c r="W67" s="1" t="s">
        <v>60</v>
      </c>
      <c r="X67" s="1" t="s">
        <v>60</v>
      </c>
      <c r="AP67" s="1" t="s">
        <v>60</v>
      </c>
      <c r="AR67" s="1" t="s">
        <v>60</v>
      </c>
      <c r="AT67" s="1" t="s">
        <v>301</v>
      </c>
      <c r="AU67" s="1" t="s">
        <v>301</v>
      </c>
      <c r="AV67" s="1" t="s">
        <v>302</v>
      </c>
      <c r="AW67" s="3" t="str">
        <f t="shared" si="1"/>
        <v>Other</v>
      </c>
      <c r="AX67" s="3" t="str">
        <f t="array" ref="AX67">TEXTJOIN(", ", TRUE, IF(X67:AS67="Y", X$1:AS$1, IF(X67:AS67&lt;&gt;"", X$1:AS$1 &amp; ": " &amp; X67:AS67, "")))
</f>
        <v>Heroin, Heroin/Morph/Codeine, Any Opioid</v>
      </c>
    </row>
    <row r="68">
      <c r="A68" s="2">
        <v>43583.0</v>
      </c>
      <c r="B68" s="1" t="s">
        <v>50</v>
      </c>
      <c r="C68" s="1">
        <v>63.0</v>
      </c>
      <c r="D68" s="1" t="s">
        <v>51</v>
      </c>
      <c r="E68" s="1" t="s">
        <v>63</v>
      </c>
      <c r="G68" s="1" t="s">
        <v>143</v>
      </c>
      <c r="H68" s="1" t="s">
        <v>91</v>
      </c>
      <c r="I68" s="1" t="s">
        <v>55</v>
      </c>
      <c r="J68" s="1" t="s">
        <v>300</v>
      </c>
      <c r="K68" s="1" t="s">
        <v>299</v>
      </c>
      <c r="L68" s="1" t="s">
        <v>55</v>
      </c>
      <c r="M68" s="1" t="s">
        <v>56</v>
      </c>
      <c r="N68" s="1" t="s">
        <v>119</v>
      </c>
      <c r="O68" s="1" t="s">
        <v>300</v>
      </c>
      <c r="P68" s="1" t="s">
        <v>299</v>
      </c>
      <c r="Q68" s="1" t="s">
        <v>55</v>
      </c>
      <c r="R68" s="1" t="s">
        <v>44</v>
      </c>
      <c r="T68" s="1" t="s">
        <v>83</v>
      </c>
      <c r="U68" s="1" t="s">
        <v>59</v>
      </c>
      <c r="V68" s="1" t="s">
        <v>303</v>
      </c>
      <c r="Z68" s="1" t="s">
        <v>60</v>
      </c>
      <c r="AR68" s="1" t="s">
        <v>60</v>
      </c>
      <c r="AT68" s="1" t="s">
        <v>145</v>
      </c>
      <c r="AU68" s="1" t="s">
        <v>304</v>
      </c>
      <c r="AV68" s="1" t="s">
        <v>302</v>
      </c>
      <c r="AW68" s="3" t="str">
        <f t="shared" si="1"/>
        <v>Other</v>
      </c>
      <c r="AX68" s="3" t="str">
        <f t="array" ref="AX68">TEXTJOIN(", ", TRUE, IF(X68:AS68="Y", X$1:AS$1, IF(X68:AS68&lt;&gt;"", X$1:AS$1 &amp; ": " &amp; X68:AS68, "")))
</f>
        <v>Fentanyl, Any Opioid</v>
      </c>
    </row>
    <row r="69">
      <c r="A69" s="2">
        <v>41919.0</v>
      </c>
      <c r="B69" s="1" t="s">
        <v>50</v>
      </c>
      <c r="C69" s="1">
        <v>37.0</v>
      </c>
      <c r="D69" s="1" t="s">
        <v>51</v>
      </c>
      <c r="E69" s="1" t="s">
        <v>63</v>
      </c>
      <c r="G69" s="1" t="s">
        <v>305</v>
      </c>
      <c r="J69" s="1" t="s">
        <v>306</v>
      </c>
      <c r="L69" s="1" t="s">
        <v>55</v>
      </c>
      <c r="M69" s="1" t="s">
        <v>177</v>
      </c>
      <c r="N69" s="1" t="s">
        <v>104</v>
      </c>
      <c r="O69" s="1" t="s">
        <v>306</v>
      </c>
      <c r="P69" s="1" t="s">
        <v>65</v>
      </c>
      <c r="R69" s="1" t="s">
        <v>44</v>
      </c>
      <c r="S69" s="1" t="s">
        <v>307</v>
      </c>
      <c r="T69" s="1" t="s">
        <v>308</v>
      </c>
      <c r="U69" s="1" t="s">
        <v>59</v>
      </c>
      <c r="AG69" s="1" t="s">
        <v>60</v>
      </c>
      <c r="AU69" s="1" t="s">
        <v>309</v>
      </c>
      <c r="AV69" s="1" t="s">
        <v>310</v>
      </c>
      <c r="AW69" s="3" t="str">
        <f t="shared" si="1"/>
        <v>Other</v>
      </c>
      <c r="AX69" s="3" t="str">
        <f t="array" ref="AX69">TEXTJOIN(", ", TRUE, IF(X69:AS69="Y", X$1:AS$1, IF(X69:AS69&lt;&gt;"", X$1:AS$1 &amp; ": " &amp; X69:AS69, "")))
</f>
        <v>Methadone</v>
      </c>
    </row>
    <row r="70">
      <c r="A70" s="2">
        <v>42184.0</v>
      </c>
      <c r="B70" s="1" t="s">
        <v>86</v>
      </c>
      <c r="C70" s="1">
        <v>40.0</v>
      </c>
      <c r="D70" s="1" t="s">
        <v>51</v>
      </c>
      <c r="E70" s="1" t="s">
        <v>63</v>
      </c>
      <c r="G70" s="1" t="s">
        <v>311</v>
      </c>
      <c r="H70" s="1" t="s">
        <v>299</v>
      </c>
      <c r="I70" s="1" t="s">
        <v>55</v>
      </c>
      <c r="J70" s="1" t="s">
        <v>311</v>
      </c>
      <c r="M70" s="1" t="s">
        <v>56</v>
      </c>
      <c r="O70" s="1" t="s">
        <v>311</v>
      </c>
      <c r="P70" s="1" t="s">
        <v>299</v>
      </c>
      <c r="Q70" s="1" t="s">
        <v>55</v>
      </c>
      <c r="R70" s="1" t="s">
        <v>56</v>
      </c>
      <c r="T70" s="1" t="s">
        <v>312</v>
      </c>
      <c r="U70" s="1" t="s">
        <v>59</v>
      </c>
      <c r="W70" s="1" t="s">
        <v>60</v>
      </c>
      <c r="X70" s="1" t="s">
        <v>60</v>
      </c>
      <c r="Z70" s="1" t="s">
        <v>60</v>
      </c>
      <c r="AP70" s="1" t="s">
        <v>60</v>
      </c>
      <c r="AR70" s="1" t="s">
        <v>60</v>
      </c>
      <c r="AT70" s="1" t="s">
        <v>313</v>
      </c>
      <c r="AU70" s="1" t="s">
        <v>313</v>
      </c>
      <c r="AV70" s="1" t="s">
        <v>314</v>
      </c>
      <c r="AW70" s="3" t="str">
        <f t="shared" si="1"/>
        <v>Other</v>
      </c>
      <c r="AX70" s="3" t="str">
        <f t="array" ref="AX70">TEXTJOIN(", ", TRUE, IF(X70:AS70="Y", X$1:AS$1, IF(X70:AS70&lt;&gt;"", X$1:AS$1 &amp; ": " &amp; X70:AS70, "")))
</f>
        <v>Heroin, Fentanyl, Heroin/Morph/Codeine, Any Opioid</v>
      </c>
    </row>
    <row r="71">
      <c r="A71" s="2">
        <v>42347.0</v>
      </c>
      <c r="B71" s="1" t="s">
        <v>86</v>
      </c>
      <c r="C71" s="1">
        <v>59.0</v>
      </c>
      <c r="D71" s="1" t="s">
        <v>51</v>
      </c>
      <c r="E71" s="1" t="s">
        <v>63</v>
      </c>
      <c r="G71" s="1" t="s">
        <v>120</v>
      </c>
      <c r="H71" s="1" t="s">
        <v>121</v>
      </c>
      <c r="I71" s="1" t="s">
        <v>55</v>
      </c>
      <c r="J71" s="1" t="s">
        <v>120</v>
      </c>
      <c r="M71" s="1" t="s">
        <v>56</v>
      </c>
      <c r="O71" s="1" t="s">
        <v>120</v>
      </c>
      <c r="P71" s="1" t="s">
        <v>121</v>
      </c>
      <c r="Q71" s="1" t="s">
        <v>55</v>
      </c>
      <c r="R71" s="1" t="s">
        <v>56</v>
      </c>
      <c r="T71" s="1" t="s">
        <v>315</v>
      </c>
      <c r="U71" s="1" t="s">
        <v>59</v>
      </c>
      <c r="W71" s="1" t="s">
        <v>60</v>
      </c>
      <c r="X71" s="1" t="s">
        <v>60</v>
      </c>
      <c r="Z71" s="1" t="s">
        <v>60</v>
      </c>
      <c r="AF71" s="1" t="s">
        <v>60</v>
      </c>
      <c r="AP71" s="1" t="s">
        <v>60</v>
      </c>
      <c r="AR71" s="1" t="s">
        <v>60</v>
      </c>
      <c r="AT71" s="1" t="s">
        <v>236</v>
      </c>
      <c r="AU71" s="1" t="s">
        <v>236</v>
      </c>
      <c r="AV71" s="1" t="s">
        <v>123</v>
      </c>
      <c r="AW71" s="3" t="str">
        <f t="shared" si="1"/>
        <v>Middletown</v>
      </c>
      <c r="AX71" s="3" t="str">
        <f t="array" ref="AX71">TEXTJOIN(", ", TRUE, IF(X71:AS71="Y", X$1:AS$1, IF(X71:AS71&lt;&gt;"", X$1:AS$1 &amp; ": " &amp; X71:AS71, "")))
</f>
        <v>Heroin, Fentanyl, Benzodiazepine, Heroin/Morph/Codeine, Any Opioid</v>
      </c>
    </row>
    <row r="72">
      <c r="A72" s="2">
        <v>43978.0</v>
      </c>
      <c r="B72" s="1" t="s">
        <v>50</v>
      </c>
      <c r="C72" s="1">
        <v>59.0</v>
      </c>
      <c r="D72" s="1" t="s">
        <v>51</v>
      </c>
      <c r="E72" s="1" t="s">
        <v>63</v>
      </c>
      <c r="G72" s="1" t="s">
        <v>216</v>
      </c>
      <c r="H72" s="1" t="s">
        <v>103</v>
      </c>
      <c r="I72" s="1" t="s">
        <v>55</v>
      </c>
      <c r="J72" s="1" t="s">
        <v>216</v>
      </c>
      <c r="K72" s="1" t="s">
        <v>103</v>
      </c>
      <c r="L72" s="1" t="s">
        <v>55</v>
      </c>
      <c r="M72" s="1" t="s">
        <v>56</v>
      </c>
      <c r="N72" s="1" t="s">
        <v>136</v>
      </c>
      <c r="O72" s="1" t="s">
        <v>216</v>
      </c>
      <c r="P72" s="1" t="s">
        <v>103</v>
      </c>
      <c r="Q72" s="1" t="s">
        <v>55</v>
      </c>
      <c r="R72" s="1" t="s">
        <v>56</v>
      </c>
      <c r="T72" s="1" t="s">
        <v>316</v>
      </c>
      <c r="U72" s="1" t="s">
        <v>59</v>
      </c>
      <c r="X72" s="1" t="s">
        <v>60</v>
      </c>
      <c r="Z72" s="1" t="s">
        <v>60</v>
      </c>
      <c r="AD72" s="1" t="s">
        <v>60</v>
      </c>
      <c r="AF72" s="1" t="s">
        <v>60</v>
      </c>
      <c r="AQ72" s="1" t="s">
        <v>60</v>
      </c>
      <c r="AR72" s="1" t="s">
        <v>60</v>
      </c>
      <c r="AT72" s="1" t="s">
        <v>218</v>
      </c>
      <c r="AU72" s="1" t="s">
        <v>218</v>
      </c>
      <c r="AV72" s="1" t="s">
        <v>317</v>
      </c>
      <c r="AW72" s="3" t="str">
        <f t="shared" si="1"/>
        <v>Other</v>
      </c>
      <c r="AX72" s="3" t="str">
        <f t="array" ref="AX72">TEXTJOIN(", ", TRUE, IF(X72:AS72="Y", X$1:AS$1, IF(X72:AS72&lt;&gt;"", X$1:AS$1 &amp; ": " &amp; X72:AS72, "")))
</f>
        <v>Heroin, Fentanyl, Ethanol, Benzodiazepine, Other Opioid, Any Opioid</v>
      </c>
    </row>
    <row r="73">
      <c r="A73" s="2">
        <v>43597.0</v>
      </c>
      <c r="B73" s="1" t="s">
        <v>50</v>
      </c>
      <c r="C73" s="1">
        <v>47.0</v>
      </c>
      <c r="D73" s="1" t="s">
        <v>76</v>
      </c>
      <c r="E73" s="1" t="s">
        <v>63</v>
      </c>
      <c r="G73" s="1" t="s">
        <v>318</v>
      </c>
      <c r="H73" s="1" t="s">
        <v>125</v>
      </c>
      <c r="I73" s="1" t="s">
        <v>55</v>
      </c>
      <c r="J73" s="1" t="s">
        <v>318</v>
      </c>
      <c r="K73" s="1" t="s">
        <v>125</v>
      </c>
      <c r="L73" s="1" t="s">
        <v>55</v>
      </c>
      <c r="M73" s="1" t="s">
        <v>56</v>
      </c>
      <c r="N73" s="1" t="s">
        <v>66</v>
      </c>
      <c r="O73" s="1" t="s">
        <v>318</v>
      </c>
      <c r="P73" s="1" t="s">
        <v>125</v>
      </c>
      <c r="Q73" s="1" t="s">
        <v>55</v>
      </c>
      <c r="R73" s="1" t="s">
        <v>56</v>
      </c>
      <c r="T73" s="1" t="s">
        <v>319</v>
      </c>
      <c r="U73" s="1" t="s">
        <v>59</v>
      </c>
      <c r="Y73" s="1" t="s">
        <v>60</v>
      </c>
      <c r="Z73" s="1" t="s">
        <v>60</v>
      </c>
      <c r="AD73" s="1" t="s">
        <v>60</v>
      </c>
      <c r="AR73" s="1" t="s">
        <v>60</v>
      </c>
      <c r="AT73" s="1" t="s">
        <v>320</v>
      </c>
      <c r="AU73" s="1" t="s">
        <v>320</v>
      </c>
      <c r="AV73" s="1" t="s">
        <v>321</v>
      </c>
      <c r="AW73" s="3" t="str">
        <f t="shared" si="1"/>
        <v>Other</v>
      </c>
      <c r="AX73" s="3" t="str">
        <f t="array" ref="AX73">TEXTJOIN(", ", TRUE, IF(X73:AS73="Y", X$1:AS$1, IF(X73:AS73&lt;&gt;"", X$1:AS$1 &amp; ": " &amp; X73:AS73, "")))
</f>
        <v>Cocaine, Fentanyl, Ethanol, Any Opioid</v>
      </c>
    </row>
    <row r="74">
      <c r="A74" s="4">
        <v>43052.0</v>
      </c>
      <c r="B74" s="1" t="s">
        <v>86</v>
      </c>
      <c r="C74" s="1">
        <v>48.0</v>
      </c>
      <c r="D74" s="1" t="s">
        <v>76</v>
      </c>
      <c r="E74" s="1" t="s">
        <v>63</v>
      </c>
      <c r="G74" s="1" t="s">
        <v>322</v>
      </c>
      <c r="H74" s="1" t="s">
        <v>91</v>
      </c>
      <c r="I74" s="1" t="s">
        <v>55</v>
      </c>
      <c r="J74" s="1" t="s">
        <v>322</v>
      </c>
      <c r="K74" s="1" t="s">
        <v>91</v>
      </c>
      <c r="L74" s="1" t="s">
        <v>55</v>
      </c>
      <c r="M74" s="1" t="s">
        <v>56</v>
      </c>
      <c r="N74" s="1" t="s">
        <v>136</v>
      </c>
      <c r="O74" s="1" t="s">
        <v>322</v>
      </c>
      <c r="P74" s="1" t="s">
        <v>91</v>
      </c>
      <c r="Q74" s="1" t="s">
        <v>55</v>
      </c>
      <c r="R74" s="1" t="s">
        <v>56</v>
      </c>
      <c r="T74" s="1" t="s">
        <v>323</v>
      </c>
      <c r="U74" s="1" t="s">
        <v>59</v>
      </c>
      <c r="Z74" s="1" t="s">
        <v>60</v>
      </c>
      <c r="AD74" s="1" t="s">
        <v>60</v>
      </c>
      <c r="AT74" s="1" t="s">
        <v>324</v>
      </c>
      <c r="AU74" s="1" t="s">
        <v>324</v>
      </c>
      <c r="AV74" s="1" t="s">
        <v>325</v>
      </c>
      <c r="AW74" s="3" t="str">
        <f t="shared" si="1"/>
        <v>Other</v>
      </c>
      <c r="AX74" s="3" t="str">
        <f t="array" ref="AX74">TEXTJOIN(", ", TRUE, IF(X74:AS74="Y", X$1:AS$1, IF(X74:AS74&lt;&gt;"", X$1:AS$1 &amp; ": " &amp; X74:AS74, "")))
</f>
        <v>Fentanyl, Ethanol</v>
      </c>
    </row>
    <row r="75">
      <c r="A75" s="2">
        <v>42010.0</v>
      </c>
      <c r="B75" s="1" t="s">
        <v>86</v>
      </c>
      <c r="C75" s="1">
        <v>70.0</v>
      </c>
      <c r="D75" s="1" t="s">
        <v>51</v>
      </c>
      <c r="E75" s="1" t="s">
        <v>63</v>
      </c>
      <c r="F75" s="1" t="s">
        <v>137</v>
      </c>
      <c r="G75" s="1" t="s">
        <v>91</v>
      </c>
      <c r="H75" s="1" t="s">
        <v>91</v>
      </c>
      <c r="I75" s="1" t="s">
        <v>55</v>
      </c>
      <c r="J75" s="1" t="s">
        <v>91</v>
      </c>
      <c r="M75" s="1" t="s">
        <v>56</v>
      </c>
      <c r="O75" s="1" t="s">
        <v>91</v>
      </c>
      <c r="P75" s="1" t="s">
        <v>91</v>
      </c>
      <c r="Q75" s="1" t="s">
        <v>55</v>
      </c>
      <c r="R75" s="1" t="s">
        <v>67</v>
      </c>
      <c r="T75" s="1" t="s">
        <v>326</v>
      </c>
      <c r="U75" s="1" t="s">
        <v>59</v>
      </c>
      <c r="W75" s="1" t="s">
        <v>60</v>
      </c>
      <c r="X75" s="1" t="s">
        <v>60</v>
      </c>
      <c r="Y75" s="1" t="s">
        <v>60</v>
      </c>
      <c r="AG75" s="1" t="s">
        <v>60</v>
      </c>
      <c r="AP75" s="1" t="s">
        <v>60</v>
      </c>
      <c r="AR75" s="1" t="s">
        <v>60</v>
      </c>
      <c r="AT75" s="1" t="s">
        <v>110</v>
      </c>
      <c r="AU75" s="1" t="s">
        <v>110</v>
      </c>
      <c r="AV75" s="1" t="s">
        <v>111</v>
      </c>
      <c r="AW75" s="3" t="str">
        <f t="shared" si="1"/>
        <v>Other</v>
      </c>
      <c r="AX75" s="3" t="str">
        <f t="array" ref="AX75">TEXTJOIN(", ", TRUE, IF(X75:AS75="Y", X$1:AS$1, IF(X75:AS75&lt;&gt;"", X$1:AS$1 &amp; ": " &amp; X75:AS75, "")))
</f>
        <v>Heroin, Cocaine, Methadone, Heroin/Morph/Codeine, Any Opioid</v>
      </c>
    </row>
    <row r="76">
      <c r="A76" s="4">
        <v>44131.0</v>
      </c>
      <c r="B76" s="1" t="s">
        <v>50</v>
      </c>
      <c r="C76" s="1">
        <v>40.0</v>
      </c>
      <c r="D76" s="1" t="s">
        <v>76</v>
      </c>
      <c r="E76" s="1" t="s">
        <v>52</v>
      </c>
      <c r="G76" s="1" t="s">
        <v>82</v>
      </c>
      <c r="H76" s="1" t="s">
        <v>54</v>
      </c>
      <c r="I76" s="1" t="s">
        <v>55</v>
      </c>
      <c r="J76" s="1" t="s">
        <v>82</v>
      </c>
      <c r="K76" s="1" t="s">
        <v>54</v>
      </c>
      <c r="L76" s="1" t="s">
        <v>55</v>
      </c>
      <c r="M76" s="1" t="s">
        <v>327</v>
      </c>
      <c r="N76" s="1" t="s">
        <v>136</v>
      </c>
      <c r="O76" s="1" t="s">
        <v>82</v>
      </c>
      <c r="P76" s="1" t="s">
        <v>54</v>
      </c>
      <c r="Q76" s="1" t="s">
        <v>55</v>
      </c>
      <c r="R76" s="1" t="s">
        <v>67</v>
      </c>
      <c r="T76" s="1" t="s">
        <v>328</v>
      </c>
      <c r="U76" s="1" t="s">
        <v>59</v>
      </c>
      <c r="Y76" s="1" t="s">
        <v>60</v>
      </c>
      <c r="Z76" s="1" t="s">
        <v>60</v>
      </c>
      <c r="AD76" s="1" t="s">
        <v>60</v>
      </c>
      <c r="AF76" s="1" t="s">
        <v>60</v>
      </c>
      <c r="AR76" s="1" t="s">
        <v>60</v>
      </c>
      <c r="AT76" s="1" t="s">
        <v>329</v>
      </c>
      <c r="AU76" s="1" t="s">
        <v>329</v>
      </c>
      <c r="AV76" s="1" t="s">
        <v>85</v>
      </c>
      <c r="AW76" s="3" t="str">
        <f t="shared" si="1"/>
        <v>Other</v>
      </c>
      <c r="AX76" s="3" t="str">
        <f t="array" ref="AX76">TEXTJOIN(", ", TRUE, IF(X76:AS76="Y", X$1:AS$1, IF(X76:AS76&lt;&gt;"", X$1:AS$1 &amp; ": " &amp; X76:AS76, "")))
</f>
        <v>Cocaine, Fentanyl, Ethanol, Benzodiazepine, Any Opioid</v>
      </c>
    </row>
    <row r="77">
      <c r="A77" s="2">
        <v>43561.0</v>
      </c>
      <c r="B77" s="1" t="s">
        <v>50</v>
      </c>
      <c r="C77" s="1">
        <v>35.0</v>
      </c>
      <c r="D77" s="1" t="s">
        <v>51</v>
      </c>
      <c r="E77" s="1" t="s">
        <v>118</v>
      </c>
      <c r="G77" s="1" t="s">
        <v>91</v>
      </c>
      <c r="H77" s="1" t="s">
        <v>91</v>
      </c>
      <c r="I77" s="1" t="s">
        <v>55</v>
      </c>
      <c r="J77" s="1" t="s">
        <v>91</v>
      </c>
      <c r="K77" s="1" t="s">
        <v>91</v>
      </c>
      <c r="L77" s="1" t="s">
        <v>55</v>
      </c>
      <c r="M77" s="1" t="s">
        <v>330</v>
      </c>
      <c r="N77" s="1" t="s">
        <v>119</v>
      </c>
      <c r="O77" s="1" t="s">
        <v>91</v>
      </c>
      <c r="P77" s="1" t="s">
        <v>91</v>
      </c>
      <c r="Q77" s="1" t="s">
        <v>55</v>
      </c>
      <c r="R77" s="1" t="s">
        <v>67</v>
      </c>
      <c r="T77" s="1" t="s">
        <v>331</v>
      </c>
      <c r="U77" s="1" t="s">
        <v>59</v>
      </c>
      <c r="Z77" s="1" t="s">
        <v>60</v>
      </c>
      <c r="AR77" s="1" t="s">
        <v>60</v>
      </c>
      <c r="AT77" s="1" t="s">
        <v>110</v>
      </c>
      <c r="AU77" s="1" t="s">
        <v>110</v>
      </c>
      <c r="AV77" s="1" t="s">
        <v>111</v>
      </c>
      <c r="AW77" s="3" t="str">
        <f t="shared" si="1"/>
        <v>Other</v>
      </c>
      <c r="AX77" s="3" t="str">
        <f t="array" ref="AX77">TEXTJOIN(", ", TRUE, IF(X77:AS77="Y", X$1:AS$1, IF(X77:AS77&lt;&gt;"", X$1:AS$1 &amp; ": " &amp; X77:AS77, "")))
</f>
        <v>Fentanyl, Any Opioid</v>
      </c>
    </row>
    <row r="78">
      <c r="A78" s="2">
        <v>43856.0</v>
      </c>
      <c r="B78" s="1" t="s">
        <v>50</v>
      </c>
      <c r="C78" s="1">
        <v>36.0</v>
      </c>
      <c r="D78" s="1" t="s">
        <v>51</v>
      </c>
      <c r="E78" s="1" t="s">
        <v>63</v>
      </c>
      <c r="G78" s="1" t="s">
        <v>103</v>
      </c>
      <c r="H78" s="1" t="s">
        <v>103</v>
      </c>
      <c r="I78" s="1" t="s">
        <v>55</v>
      </c>
      <c r="J78" s="1" t="s">
        <v>332</v>
      </c>
      <c r="K78" s="1" t="s">
        <v>103</v>
      </c>
      <c r="L78" s="1" t="s">
        <v>55</v>
      </c>
      <c r="M78" s="1" t="s">
        <v>333</v>
      </c>
      <c r="N78" s="1" t="s">
        <v>334</v>
      </c>
      <c r="O78" s="1" t="s">
        <v>332</v>
      </c>
      <c r="P78" s="1" t="s">
        <v>103</v>
      </c>
      <c r="Q78" s="1" t="s">
        <v>55</v>
      </c>
      <c r="R78" s="1" t="s">
        <v>44</v>
      </c>
      <c r="T78" s="1" t="s">
        <v>83</v>
      </c>
      <c r="U78" s="1" t="s">
        <v>59</v>
      </c>
      <c r="V78" s="1" t="s">
        <v>335</v>
      </c>
      <c r="Z78" s="1" t="s">
        <v>60</v>
      </c>
      <c r="AR78" s="1" t="s">
        <v>60</v>
      </c>
      <c r="AT78" s="1" t="s">
        <v>167</v>
      </c>
      <c r="AU78" s="1" t="s">
        <v>336</v>
      </c>
      <c r="AV78" s="1" t="s">
        <v>337</v>
      </c>
      <c r="AW78" s="3" t="str">
        <f t="shared" si="1"/>
        <v>Other</v>
      </c>
      <c r="AX78" s="3" t="str">
        <f t="array" ref="AX78">TEXTJOIN(", ", TRUE, IF(X78:AS78="Y", X$1:AS$1, IF(X78:AS78&lt;&gt;"", X$1:AS$1 &amp; ": " &amp; X78:AS78, "")))
</f>
        <v>Fentanyl, Any Opioid</v>
      </c>
    </row>
    <row r="79">
      <c r="A79" s="2">
        <v>41439.0</v>
      </c>
      <c r="B79" s="1" t="s">
        <v>50</v>
      </c>
      <c r="C79" s="1">
        <v>53.0</v>
      </c>
      <c r="D79" s="1" t="s">
        <v>76</v>
      </c>
      <c r="E79" s="1" t="s">
        <v>52</v>
      </c>
      <c r="G79" s="1" t="s">
        <v>338</v>
      </c>
      <c r="H79" s="1" t="s">
        <v>263</v>
      </c>
      <c r="O79" s="1" t="s">
        <v>53</v>
      </c>
      <c r="P79" s="1" t="s">
        <v>54</v>
      </c>
      <c r="R79" s="1" t="s">
        <v>67</v>
      </c>
      <c r="T79" s="1" t="s">
        <v>232</v>
      </c>
      <c r="U79" s="1" t="s">
        <v>59</v>
      </c>
      <c r="AD79" s="1" t="s">
        <v>60</v>
      </c>
      <c r="AG79" s="1" t="s">
        <v>60</v>
      </c>
      <c r="AT79" s="1" t="s">
        <v>339</v>
      </c>
      <c r="AU79" s="1" t="s">
        <v>62</v>
      </c>
      <c r="AV79" s="1" t="s">
        <v>294</v>
      </c>
      <c r="AW79" s="3" t="str">
        <f t="shared" si="1"/>
        <v>Other</v>
      </c>
      <c r="AX79" s="3" t="str">
        <f t="array" ref="AX79">TEXTJOIN(", ", TRUE, IF(X79:AS79="Y", X$1:AS$1, IF(X79:AS79&lt;&gt;"", X$1:AS$1 &amp; ": " &amp; X79:AS79, "")))
</f>
        <v>Ethanol, Methadone</v>
      </c>
    </row>
    <row r="80">
      <c r="A80" s="2">
        <v>44346.0</v>
      </c>
      <c r="B80" s="1" t="s">
        <v>50</v>
      </c>
      <c r="C80" s="1">
        <v>47.0</v>
      </c>
      <c r="D80" s="1" t="s">
        <v>51</v>
      </c>
      <c r="E80" s="1" t="s">
        <v>63</v>
      </c>
      <c r="G80" s="1" t="s">
        <v>103</v>
      </c>
      <c r="H80" s="1" t="s">
        <v>103</v>
      </c>
      <c r="I80" s="1" t="s">
        <v>55</v>
      </c>
      <c r="J80" s="1" t="s">
        <v>103</v>
      </c>
      <c r="K80" s="1" t="s">
        <v>103</v>
      </c>
      <c r="L80" s="1" t="s">
        <v>55</v>
      </c>
      <c r="M80" s="1" t="s">
        <v>56</v>
      </c>
      <c r="N80" s="1" t="s">
        <v>119</v>
      </c>
      <c r="O80" s="1" t="s">
        <v>103</v>
      </c>
      <c r="P80" s="1" t="s">
        <v>103</v>
      </c>
      <c r="Q80" s="1" t="s">
        <v>55</v>
      </c>
      <c r="R80" s="1" t="s">
        <v>56</v>
      </c>
      <c r="T80" s="1" t="s">
        <v>340</v>
      </c>
      <c r="U80" s="1" t="s">
        <v>59</v>
      </c>
      <c r="V80" s="1" t="s">
        <v>197</v>
      </c>
      <c r="Y80" s="1" t="s">
        <v>60</v>
      </c>
      <c r="Z80" s="1" t="s">
        <v>60</v>
      </c>
      <c r="AR80" s="1" t="s">
        <v>60</v>
      </c>
      <c r="AT80" s="1" t="s">
        <v>167</v>
      </c>
      <c r="AU80" s="1" t="s">
        <v>167</v>
      </c>
      <c r="AV80" s="1" t="s">
        <v>168</v>
      </c>
      <c r="AW80" s="3" t="str">
        <f t="shared" si="1"/>
        <v>Other</v>
      </c>
      <c r="AX80" s="3" t="str">
        <f t="array" ref="AX80">TEXTJOIN(", ", TRUE, IF(X80:AS80="Y", X$1:AS$1, IF(X80:AS80&lt;&gt;"", X$1:AS$1 &amp; ": " &amp; X80:AS80, "")))
</f>
        <v>Cocaine, Fentanyl, Any Opioid</v>
      </c>
    </row>
    <row r="81">
      <c r="A81" s="4">
        <v>43030.0</v>
      </c>
      <c r="B81" s="1" t="s">
        <v>86</v>
      </c>
      <c r="C81" s="1">
        <v>35.0</v>
      </c>
      <c r="D81" s="1" t="s">
        <v>51</v>
      </c>
      <c r="E81" s="1" t="s">
        <v>63</v>
      </c>
      <c r="G81" s="1" t="s">
        <v>341</v>
      </c>
      <c r="H81" s="1" t="s">
        <v>341</v>
      </c>
      <c r="I81" s="1" t="s">
        <v>342</v>
      </c>
      <c r="J81" s="1" t="s">
        <v>112</v>
      </c>
      <c r="K81" s="1" t="s">
        <v>54</v>
      </c>
      <c r="L81" s="1" t="s">
        <v>55</v>
      </c>
      <c r="M81" s="1" t="s">
        <v>177</v>
      </c>
      <c r="N81" s="1" t="s">
        <v>136</v>
      </c>
      <c r="O81" s="1" t="s">
        <v>112</v>
      </c>
      <c r="P81" s="1" t="s">
        <v>54</v>
      </c>
      <c r="Q81" s="1" t="s">
        <v>55</v>
      </c>
      <c r="R81" s="1" t="s">
        <v>44</v>
      </c>
      <c r="S81" s="1" t="s">
        <v>343</v>
      </c>
      <c r="T81" s="1" t="s">
        <v>344</v>
      </c>
      <c r="U81" s="1" t="s">
        <v>59</v>
      </c>
      <c r="Z81" s="1" t="s">
        <v>60</v>
      </c>
      <c r="AA81" s="1" t="s">
        <v>60</v>
      </c>
      <c r="AF81" s="1" t="s">
        <v>60</v>
      </c>
      <c r="AT81" s="1" t="s">
        <v>345</v>
      </c>
      <c r="AU81" s="1" t="s">
        <v>114</v>
      </c>
      <c r="AV81" s="1" t="s">
        <v>115</v>
      </c>
      <c r="AW81" s="3" t="str">
        <f t="shared" si="1"/>
        <v>Other</v>
      </c>
      <c r="AX81" s="3" t="str">
        <f t="array" ref="AX81">TEXTJOIN(", ", TRUE, IF(X81:AS81="Y", X$1:AS$1, IF(X81:AS81&lt;&gt;"", X$1:AS$1 &amp; ": " &amp; X81:AS81, "")))
</f>
        <v>Fentanyl, Fentanyl Analogue, Benzodiazepine</v>
      </c>
    </row>
    <row r="82">
      <c r="A82" s="2">
        <v>43470.0</v>
      </c>
      <c r="B82" s="1" t="s">
        <v>50</v>
      </c>
      <c r="C82" s="1">
        <v>60.0</v>
      </c>
      <c r="D82" s="1" t="s">
        <v>51</v>
      </c>
      <c r="E82" s="1" t="s">
        <v>63</v>
      </c>
      <c r="G82" s="1" t="s">
        <v>346</v>
      </c>
      <c r="H82" s="1" t="s">
        <v>121</v>
      </c>
      <c r="I82" s="1" t="s">
        <v>55</v>
      </c>
      <c r="J82" s="1" t="s">
        <v>346</v>
      </c>
      <c r="K82" s="1" t="s">
        <v>121</v>
      </c>
      <c r="L82" s="1" t="s">
        <v>55</v>
      </c>
      <c r="M82" s="1" t="s">
        <v>56</v>
      </c>
      <c r="N82" s="1" t="s">
        <v>66</v>
      </c>
      <c r="O82" s="1" t="s">
        <v>120</v>
      </c>
      <c r="P82" s="1" t="s">
        <v>121</v>
      </c>
      <c r="Q82" s="1" t="s">
        <v>55</v>
      </c>
      <c r="R82" s="1" t="s">
        <v>67</v>
      </c>
      <c r="T82" s="1" t="s">
        <v>347</v>
      </c>
      <c r="U82" s="1" t="s">
        <v>59</v>
      </c>
      <c r="V82" s="1" t="s">
        <v>197</v>
      </c>
      <c r="Y82" s="1" t="s">
        <v>60</v>
      </c>
      <c r="AD82" s="1" t="s">
        <v>60</v>
      </c>
      <c r="AR82" s="1" t="s">
        <v>60</v>
      </c>
      <c r="AS82" s="1" t="s">
        <v>182</v>
      </c>
      <c r="AT82" s="1" t="s">
        <v>348</v>
      </c>
      <c r="AU82" s="1" t="s">
        <v>348</v>
      </c>
      <c r="AV82" s="1" t="s">
        <v>123</v>
      </c>
      <c r="AW82" s="3" t="str">
        <f t="shared" si="1"/>
        <v>Other</v>
      </c>
      <c r="AX82" s="3" t="str">
        <f t="array" ref="AX82">TEXTJOIN(", ", TRUE, IF(X82:AS82="Y", X$1:AS$1, IF(X82:AS82&lt;&gt;"", X$1:AS$1 &amp; ": " &amp; X82:AS82, "")))
</f>
        <v>Cocaine, Ethanol, Any Opioid, Other: Bupren</v>
      </c>
    </row>
    <row r="83">
      <c r="A83" s="2">
        <v>43861.0</v>
      </c>
      <c r="B83" s="1" t="s">
        <v>50</v>
      </c>
      <c r="C83" s="1">
        <v>60.0</v>
      </c>
      <c r="D83" s="1" t="s">
        <v>51</v>
      </c>
      <c r="E83" s="1" t="s">
        <v>52</v>
      </c>
      <c r="G83" s="1" t="s">
        <v>103</v>
      </c>
      <c r="H83" s="1" t="s">
        <v>103</v>
      </c>
      <c r="I83" s="1" t="s">
        <v>55</v>
      </c>
      <c r="J83" s="1" t="s">
        <v>103</v>
      </c>
      <c r="K83" s="1" t="s">
        <v>103</v>
      </c>
      <c r="L83" s="1" t="s">
        <v>55</v>
      </c>
      <c r="M83" s="1" t="s">
        <v>56</v>
      </c>
      <c r="N83" s="1" t="s">
        <v>66</v>
      </c>
      <c r="O83" s="1" t="s">
        <v>103</v>
      </c>
      <c r="P83" s="1" t="s">
        <v>103</v>
      </c>
      <c r="Q83" s="1" t="s">
        <v>55</v>
      </c>
      <c r="R83" s="1" t="s">
        <v>56</v>
      </c>
      <c r="T83" s="1" t="s">
        <v>349</v>
      </c>
      <c r="U83" s="1" t="s">
        <v>59</v>
      </c>
      <c r="Y83" s="1" t="s">
        <v>60</v>
      </c>
      <c r="Z83" s="1" t="s">
        <v>60</v>
      </c>
      <c r="AD83" s="1" t="s">
        <v>60</v>
      </c>
      <c r="AR83" s="1" t="s">
        <v>60</v>
      </c>
      <c r="AT83" s="1" t="s">
        <v>167</v>
      </c>
      <c r="AU83" s="1" t="s">
        <v>167</v>
      </c>
      <c r="AV83" s="1" t="s">
        <v>168</v>
      </c>
      <c r="AW83" s="3" t="str">
        <f t="shared" si="1"/>
        <v>Other</v>
      </c>
      <c r="AX83" s="3" t="str">
        <f t="array" ref="AX83">TEXTJOIN(", ", TRUE, IF(X83:AS83="Y", X$1:AS$1, IF(X83:AS83&lt;&gt;"", X$1:AS$1 &amp; ": " &amp; X83:AS83, "")))
</f>
        <v>Cocaine, Fentanyl, Ethanol, Any Opioid</v>
      </c>
    </row>
    <row r="84">
      <c r="A84" s="2">
        <v>43621.0</v>
      </c>
      <c r="B84" s="1" t="s">
        <v>50</v>
      </c>
      <c r="C84" s="1">
        <v>39.0</v>
      </c>
      <c r="D84" s="1" t="s">
        <v>51</v>
      </c>
      <c r="E84" s="1" t="s">
        <v>63</v>
      </c>
      <c r="G84" s="1" t="s">
        <v>211</v>
      </c>
      <c r="H84" s="1" t="s">
        <v>91</v>
      </c>
      <c r="I84" s="1" t="s">
        <v>55</v>
      </c>
      <c r="J84" s="1" t="s">
        <v>211</v>
      </c>
      <c r="K84" s="1" t="s">
        <v>91</v>
      </c>
      <c r="L84" s="1" t="s">
        <v>55</v>
      </c>
      <c r="M84" s="1" t="s">
        <v>56</v>
      </c>
      <c r="N84" s="1" t="s">
        <v>136</v>
      </c>
      <c r="O84" s="1" t="s">
        <v>211</v>
      </c>
      <c r="P84" s="1" t="s">
        <v>91</v>
      </c>
      <c r="Q84" s="1" t="s">
        <v>55</v>
      </c>
      <c r="R84" s="1" t="s">
        <v>56</v>
      </c>
      <c r="T84" s="1" t="s">
        <v>350</v>
      </c>
      <c r="U84" s="1" t="s">
        <v>59</v>
      </c>
      <c r="Z84" s="1" t="s">
        <v>60</v>
      </c>
      <c r="AD84" s="1" t="s">
        <v>60</v>
      </c>
      <c r="AR84" s="1" t="s">
        <v>60</v>
      </c>
      <c r="AT84" s="1" t="s">
        <v>214</v>
      </c>
      <c r="AU84" s="1" t="s">
        <v>214</v>
      </c>
      <c r="AV84" s="1" t="s">
        <v>215</v>
      </c>
      <c r="AW84" s="3" t="str">
        <f t="shared" si="1"/>
        <v>Other</v>
      </c>
      <c r="AX84" s="3" t="str">
        <f t="array" ref="AX84">TEXTJOIN(", ", TRUE, IF(X84:AS84="Y", X$1:AS$1, IF(X84:AS84&lt;&gt;"", X$1:AS$1 &amp; ": " &amp; X84:AS84, "")))
</f>
        <v>Fentanyl, Ethanol, Any Opioid</v>
      </c>
    </row>
    <row r="85">
      <c r="A85" s="2">
        <v>44011.0</v>
      </c>
      <c r="B85" s="1" t="s">
        <v>50</v>
      </c>
      <c r="C85" s="1">
        <v>43.0</v>
      </c>
      <c r="D85" s="1" t="s">
        <v>51</v>
      </c>
      <c r="E85" s="1" t="s">
        <v>63</v>
      </c>
      <c r="G85" s="1" t="s">
        <v>211</v>
      </c>
      <c r="H85" s="1" t="s">
        <v>91</v>
      </c>
      <c r="I85" s="1" t="s">
        <v>55</v>
      </c>
      <c r="J85" s="1" t="s">
        <v>211</v>
      </c>
      <c r="K85" s="1" t="s">
        <v>91</v>
      </c>
      <c r="L85" s="1" t="s">
        <v>55</v>
      </c>
      <c r="M85" s="1" t="s">
        <v>56</v>
      </c>
      <c r="N85" s="1" t="s">
        <v>66</v>
      </c>
      <c r="O85" s="1" t="s">
        <v>211</v>
      </c>
      <c r="P85" s="1" t="s">
        <v>91</v>
      </c>
      <c r="Q85" s="1" t="s">
        <v>55</v>
      </c>
      <c r="R85" s="1" t="s">
        <v>56</v>
      </c>
      <c r="T85" s="1" t="s">
        <v>351</v>
      </c>
      <c r="U85" s="1" t="s">
        <v>59</v>
      </c>
      <c r="Z85" s="1" t="s">
        <v>60</v>
      </c>
      <c r="AD85" s="1" t="s">
        <v>60</v>
      </c>
      <c r="AR85" s="1" t="s">
        <v>60</v>
      </c>
      <c r="AT85" s="1" t="s">
        <v>214</v>
      </c>
      <c r="AU85" s="1" t="s">
        <v>214</v>
      </c>
      <c r="AV85" s="1" t="s">
        <v>215</v>
      </c>
      <c r="AW85" s="3" t="str">
        <f t="shared" si="1"/>
        <v>Other</v>
      </c>
      <c r="AX85" s="3" t="str">
        <f t="array" ref="AX85">TEXTJOIN(", ", TRUE, IF(X85:AS85="Y", X$1:AS$1, IF(X85:AS85&lt;&gt;"", X$1:AS$1 &amp; ": " &amp; X85:AS85, "")))
</f>
        <v>Fentanyl, Ethanol, Any Opioid</v>
      </c>
    </row>
    <row r="86">
      <c r="A86" s="2">
        <v>42563.0</v>
      </c>
      <c r="B86" s="1" t="s">
        <v>50</v>
      </c>
      <c r="C86" s="1">
        <v>30.0</v>
      </c>
      <c r="D86" s="1" t="s">
        <v>51</v>
      </c>
      <c r="E86" s="1" t="s">
        <v>63</v>
      </c>
      <c r="G86" s="1" t="s">
        <v>352</v>
      </c>
      <c r="H86" s="1" t="s">
        <v>54</v>
      </c>
      <c r="I86" s="1" t="s">
        <v>55</v>
      </c>
      <c r="J86" s="1" t="s">
        <v>117</v>
      </c>
      <c r="M86" s="1" t="s">
        <v>118</v>
      </c>
      <c r="N86" s="1" t="s">
        <v>136</v>
      </c>
      <c r="O86" s="1" t="s">
        <v>352</v>
      </c>
      <c r="R86" s="1" t="s">
        <v>67</v>
      </c>
      <c r="T86" s="1" t="s">
        <v>353</v>
      </c>
      <c r="U86" s="1" t="s">
        <v>59</v>
      </c>
      <c r="W86" s="1" t="s">
        <v>60</v>
      </c>
      <c r="X86" s="1" t="s">
        <v>60</v>
      </c>
      <c r="AD86" s="1" t="s">
        <v>60</v>
      </c>
      <c r="AF86" s="1" t="s">
        <v>60</v>
      </c>
      <c r="AP86" s="1" t="s">
        <v>60</v>
      </c>
      <c r="AR86" s="1" t="s">
        <v>60</v>
      </c>
      <c r="AT86" s="1" t="s">
        <v>354</v>
      </c>
      <c r="AV86" s="1" t="s">
        <v>355</v>
      </c>
      <c r="AW86" s="3" t="str">
        <f t="shared" si="1"/>
        <v>Other</v>
      </c>
      <c r="AX86" s="3" t="str">
        <f t="array" ref="AX86">TEXTJOIN(", ", TRUE, IF(X86:AS86="Y", X$1:AS$1, IF(X86:AS86&lt;&gt;"", X$1:AS$1 &amp; ": " &amp; X86:AS86, "")))
</f>
        <v>Heroin, Ethanol, Benzodiazepine, Heroin/Morph/Codeine, Any Opioid</v>
      </c>
    </row>
    <row r="87">
      <c r="A87" s="2">
        <v>43104.0</v>
      </c>
      <c r="B87" s="1" t="s">
        <v>50</v>
      </c>
      <c r="C87" s="1">
        <v>54.0</v>
      </c>
      <c r="D87" s="1" t="s">
        <v>51</v>
      </c>
      <c r="E87" s="1" t="s">
        <v>63</v>
      </c>
      <c r="G87" s="1" t="s">
        <v>102</v>
      </c>
      <c r="H87" s="1" t="s">
        <v>103</v>
      </c>
      <c r="I87" s="1" t="s">
        <v>55</v>
      </c>
      <c r="J87" s="1" t="s">
        <v>102</v>
      </c>
      <c r="K87" s="1" t="s">
        <v>103</v>
      </c>
      <c r="M87" s="1" t="s">
        <v>56</v>
      </c>
      <c r="N87" s="1" t="s">
        <v>93</v>
      </c>
      <c r="O87" s="1" t="s">
        <v>102</v>
      </c>
      <c r="P87" s="1" t="s">
        <v>103</v>
      </c>
      <c r="Q87" s="1" t="s">
        <v>55</v>
      </c>
      <c r="R87" s="1" t="s">
        <v>56</v>
      </c>
      <c r="T87" s="1" t="s">
        <v>356</v>
      </c>
      <c r="U87" s="1" t="s">
        <v>59</v>
      </c>
      <c r="X87" s="1" t="s">
        <v>60</v>
      </c>
      <c r="Y87" s="1" t="s">
        <v>60</v>
      </c>
      <c r="Z87" s="1" t="s">
        <v>60</v>
      </c>
      <c r="AD87" s="1" t="s">
        <v>60</v>
      </c>
      <c r="AP87" s="1" t="s">
        <v>60</v>
      </c>
      <c r="AR87" s="1" t="s">
        <v>60</v>
      </c>
      <c r="AT87" s="1" t="s">
        <v>106</v>
      </c>
      <c r="AU87" s="1" t="s">
        <v>106</v>
      </c>
      <c r="AV87" s="1" t="s">
        <v>107</v>
      </c>
      <c r="AW87" s="3" t="str">
        <f t="shared" si="1"/>
        <v>Other</v>
      </c>
      <c r="AX87" s="3" t="str">
        <f t="array" ref="AX87">TEXTJOIN(", ", TRUE, IF(X87:AS87="Y", X$1:AS$1, IF(X87:AS87&lt;&gt;"", X$1:AS$1 &amp; ": " &amp; X87:AS87, "")))
</f>
        <v>Heroin, Cocaine, Fentanyl, Ethanol, Heroin/Morph/Codeine, Any Opioid</v>
      </c>
    </row>
    <row r="88">
      <c r="A88" s="4">
        <v>43794.0</v>
      </c>
      <c r="B88" s="1" t="s">
        <v>50</v>
      </c>
      <c r="C88" s="1">
        <v>65.0</v>
      </c>
      <c r="D88" s="1" t="s">
        <v>51</v>
      </c>
      <c r="E88" s="1" t="s">
        <v>63</v>
      </c>
      <c r="F88" s="1" t="s">
        <v>137</v>
      </c>
      <c r="G88" s="1" t="s">
        <v>82</v>
      </c>
      <c r="H88" s="1" t="s">
        <v>54</v>
      </c>
      <c r="I88" s="1" t="s">
        <v>55</v>
      </c>
      <c r="J88" s="1" t="s">
        <v>82</v>
      </c>
      <c r="K88" s="1" t="s">
        <v>54</v>
      </c>
      <c r="L88" s="1" t="s">
        <v>55</v>
      </c>
      <c r="M88" s="1" t="s">
        <v>56</v>
      </c>
      <c r="N88" s="1" t="s">
        <v>178</v>
      </c>
      <c r="O88" s="1" t="s">
        <v>82</v>
      </c>
      <c r="P88" s="1" t="s">
        <v>54</v>
      </c>
      <c r="Q88" s="1" t="s">
        <v>55</v>
      </c>
      <c r="R88" s="1" t="s">
        <v>56</v>
      </c>
      <c r="T88" s="1" t="s">
        <v>357</v>
      </c>
      <c r="U88" s="1" t="s">
        <v>59</v>
      </c>
      <c r="AG88" s="1" t="s">
        <v>60</v>
      </c>
      <c r="AR88" s="1" t="s">
        <v>60</v>
      </c>
      <c r="AT88" s="1" t="s">
        <v>329</v>
      </c>
      <c r="AU88" s="1" t="s">
        <v>329</v>
      </c>
      <c r="AV88" s="1" t="s">
        <v>85</v>
      </c>
      <c r="AW88" s="3" t="str">
        <f t="shared" si="1"/>
        <v>Other</v>
      </c>
      <c r="AX88" s="3" t="str">
        <f t="array" ref="AX88">TEXTJOIN(", ", TRUE, IF(X88:AS88="Y", X$1:AS$1, IF(X88:AS88&lt;&gt;"", X$1:AS$1 &amp; ": " &amp; X88:AS88, "")))
</f>
        <v>Methadone, Any Opioid</v>
      </c>
    </row>
    <row r="89">
      <c r="A89" s="2">
        <v>41841.0</v>
      </c>
      <c r="B89" s="1" t="s">
        <v>50</v>
      </c>
      <c r="C89" s="1">
        <v>43.0</v>
      </c>
      <c r="D89" s="1" t="s">
        <v>51</v>
      </c>
      <c r="E89" s="1" t="s">
        <v>63</v>
      </c>
      <c r="G89" s="1" t="s">
        <v>185</v>
      </c>
      <c r="J89" s="1" t="s">
        <v>185</v>
      </c>
      <c r="L89" s="1" t="s">
        <v>55</v>
      </c>
      <c r="M89" s="1" t="s">
        <v>56</v>
      </c>
      <c r="N89" s="1" t="s">
        <v>113</v>
      </c>
      <c r="O89" s="1" t="s">
        <v>185</v>
      </c>
      <c r="P89" s="1" t="s">
        <v>91</v>
      </c>
      <c r="R89" s="1" t="s">
        <v>56</v>
      </c>
      <c r="T89" s="1" t="s">
        <v>358</v>
      </c>
      <c r="U89" s="1" t="s">
        <v>59</v>
      </c>
      <c r="X89" s="1" t="s">
        <v>60</v>
      </c>
      <c r="Y89" s="1" t="s">
        <v>60</v>
      </c>
      <c r="AT89" s="1" t="s">
        <v>188</v>
      </c>
      <c r="AU89" s="1" t="s">
        <v>188</v>
      </c>
      <c r="AV89" s="1" t="s">
        <v>189</v>
      </c>
      <c r="AW89" s="3" t="str">
        <f t="shared" si="1"/>
        <v>Other</v>
      </c>
      <c r="AX89" s="3" t="str">
        <f t="array" ref="AX89">TEXTJOIN(", ", TRUE, IF(X89:AS89="Y", X$1:AS$1, IF(X89:AS89&lt;&gt;"", X$1:AS$1 &amp; ": " &amp; X89:AS89, "")))
</f>
        <v>Heroin, Cocaine</v>
      </c>
    </row>
    <row r="90">
      <c r="A90" s="2">
        <v>43711.0</v>
      </c>
      <c r="B90" s="1" t="s">
        <v>50</v>
      </c>
      <c r="C90" s="1">
        <v>48.0</v>
      </c>
      <c r="D90" s="1" t="s">
        <v>51</v>
      </c>
      <c r="E90" s="1" t="s">
        <v>63</v>
      </c>
      <c r="G90" s="1" t="s">
        <v>256</v>
      </c>
      <c r="H90" s="1" t="s">
        <v>103</v>
      </c>
      <c r="I90" s="1" t="s">
        <v>55</v>
      </c>
      <c r="J90" s="1" t="s">
        <v>256</v>
      </c>
      <c r="K90" s="1" t="s">
        <v>103</v>
      </c>
      <c r="L90" s="1" t="s">
        <v>55</v>
      </c>
      <c r="M90" s="1" t="s">
        <v>56</v>
      </c>
      <c r="N90" s="1" t="s">
        <v>119</v>
      </c>
      <c r="O90" s="1" t="s">
        <v>256</v>
      </c>
      <c r="P90" s="1" t="s">
        <v>103</v>
      </c>
      <c r="Q90" s="1" t="s">
        <v>55</v>
      </c>
      <c r="R90" s="1" t="s">
        <v>56</v>
      </c>
      <c r="T90" s="1" t="s">
        <v>359</v>
      </c>
      <c r="U90" s="1" t="s">
        <v>59</v>
      </c>
      <c r="V90" s="1" t="s">
        <v>360</v>
      </c>
      <c r="AF90" s="1" t="s">
        <v>60</v>
      </c>
      <c r="AG90" s="1" t="s">
        <v>60</v>
      </c>
      <c r="AR90" s="1" t="s">
        <v>60</v>
      </c>
      <c r="AT90" s="1" t="s">
        <v>282</v>
      </c>
      <c r="AU90" s="1" t="s">
        <v>282</v>
      </c>
      <c r="AV90" s="1" t="s">
        <v>260</v>
      </c>
      <c r="AW90" s="3" t="str">
        <f t="shared" si="1"/>
        <v>Other</v>
      </c>
      <c r="AX90" s="3" t="str">
        <f t="array" ref="AX90">TEXTJOIN(", ", TRUE, IF(X90:AS90="Y", X$1:AS$1, IF(X90:AS90&lt;&gt;"", X$1:AS$1 &amp; ": " &amp; X90:AS90, "")))
</f>
        <v>Benzodiazepine, Methadone, Any Opioid</v>
      </c>
    </row>
    <row r="91">
      <c r="A91" s="2">
        <v>42042.0</v>
      </c>
      <c r="B91" s="1" t="s">
        <v>86</v>
      </c>
      <c r="C91" s="1">
        <v>57.0</v>
      </c>
      <c r="D91" s="1" t="s">
        <v>51</v>
      </c>
      <c r="E91" s="1" t="s">
        <v>44</v>
      </c>
      <c r="G91" s="1" t="s">
        <v>160</v>
      </c>
      <c r="H91" s="1" t="s">
        <v>54</v>
      </c>
      <c r="I91" s="1" t="s">
        <v>55</v>
      </c>
      <c r="J91" s="1" t="s">
        <v>361</v>
      </c>
      <c r="M91" s="1" t="s">
        <v>177</v>
      </c>
      <c r="O91" s="1" t="s">
        <v>64</v>
      </c>
      <c r="P91" s="1" t="s">
        <v>65</v>
      </c>
      <c r="Q91" s="1" t="s">
        <v>55</v>
      </c>
      <c r="R91" s="1" t="s">
        <v>67</v>
      </c>
      <c r="T91" s="1" t="s">
        <v>362</v>
      </c>
      <c r="U91" s="1" t="s">
        <v>59</v>
      </c>
      <c r="Y91" s="1" t="s">
        <v>60</v>
      </c>
      <c r="AD91" s="1" t="s">
        <v>60</v>
      </c>
      <c r="AT91" s="1" t="s">
        <v>163</v>
      </c>
      <c r="AU91" s="1" t="s">
        <v>363</v>
      </c>
      <c r="AV91" s="1" t="s">
        <v>70</v>
      </c>
      <c r="AW91" s="3" t="str">
        <f t="shared" si="1"/>
        <v>Other</v>
      </c>
      <c r="AX91" s="3" t="str">
        <f t="array" ref="AX91">TEXTJOIN(", ", TRUE, IF(X91:AS91="Y", X$1:AS$1, IF(X91:AS91&lt;&gt;"", X$1:AS$1 &amp; ": " &amp; X91:AS91, "")))
</f>
        <v>Cocaine, Ethanol</v>
      </c>
    </row>
    <row r="92">
      <c r="A92" s="2">
        <v>44087.0</v>
      </c>
      <c r="B92" s="1" t="s">
        <v>50</v>
      </c>
      <c r="C92" s="1">
        <v>29.0</v>
      </c>
      <c r="D92" s="1" t="s">
        <v>51</v>
      </c>
      <c r="E92" s="1" t="s">
        <v>63</v>
      </c>
      <c r="G92" s="1" t="s">
        <v>364</v>
      </c>
      <c r="H92" s="1" t="s">
        <v>263</v>
      </c>
      <c r="I92" s="1" t="s">
        <v>55</v>
      </c>
      <c r="J92" s="1" t="s">
        <v>364</v>
      </c>
      <c r="K92" s="1" t="s">
        <v>263</v>
      </c>
      <c r="L92" s="1" t="s">
        <v>55</v>
      </c>
      <c r="M92" s="1" t="s">
        <v>56</v>
      </c>
      <c r="N92" s="1" t="s">
        <v>136</v>
      </c>
      <c r="O92" s="1" t="s">
        <v>364</v>
      </c>
      <c r="P92" s="1" t="s">
        <v>263</v>
      </c>
      <c r="Q92" s="1" t="s">
        <v>55</v>
      </c>
      <c r="R92" s="1" t="s">
        <v>56</v>
      </c>
      <c r="T92" s="1" t="s">
        <v>83</v>
      </c>
      <c r="U92" s="1" t="s">
        <v>59</v>
      </c>
      <c r="Z92" s="1" t="s">
        <v>60</v>
      </c>
      <c r="AR92" s="1" t="s">
        <v>60</v>
      </c>
      <c r="AT92" s="1" t="s">
        <v>365</v>
      </c>
      <c r="AU92" s="1" t="s">
        <v>365</v>
      </c>
      <c r="AV92" s="1" t="s">
        <v>366</v>
      </c>
      <c r="AW92" s="3" t="str">
        <f t="shared" si="1"/>
        <v>Other</v>
      </c>
      <c r="AX92" s="3" t="str">
        <f t="array" ref="AX92">TEXTJOIN(", ", TRUE, IF(X92:AS92="Y", X$1:AS$1, IF(X92:AS92&lt;&gt;"", X$1:AS$1 &amp; ": " &amp; X92:AS92, "")))
</f>
        <v>Fentanyl, Any Opioid</v>
      </c>
    </row>
    <row r="93">
      <c r="A93" s="2">
        <v>44400.0</v>
      </c>
      <c r="B93" s="1" t="s">
        <v>50</v>
      </c>
      <c r="C93" s="1">
        <v>34.0</v>
      </c>
      <c r="D93" s="1" t="s">
        <v>76</v>
      </c>
      <c r="E93" s="1" t="s">
        <v>63</v>
      </c>
      <c r="G93" s="1" t="s">
        <v>143</v>
      </c>
      <c r="H93" s="1" t="s">
        <v>91</v>
      </c>
      <c r="I93" s="1" t="s">
        <v>55</v>
      </c>
      <c r="J93" s="1" t="s">
        <v>143</v>
      </c>
      <c r="K93" s="1" t="s">
        <v>91</v>
      </c>
      <c r="L93" s="1" t="s">
        <v>55</v>
      </c>
      <c r="M93" s="1" t="s">
        <v>56</v>
      </c>
      <c r="N93" s="1" t="s">
        <v>93</v>
      </c>
      <c r="O93" s="1" t="s">
        <v>143</v>
      </c>
      <c r="P93" s="1" t="s">
        <v>91</v>
      </c>
      <c r="Q93" s="1" t="s">
        <v>55</v>
      </c>
      <c r="R93" s="1" t="s">
        <v>56</v>
      </c>
      <c r="T93" s="1" t="s">
        <v>367</v>
      </c>
      <c r="U93" s="1" t="s">
        <v>59</v>
      </c>
      <c r="Z93" s="1" t="s">
        <v>60</v>
      </c>
      <c r="AG93" s="1" t="s">
        <v>60</v>
      </c>
      <c r="AR93" s="1" t="s">
        <v>60</v>
      </c>
      <c r="AT93" s="1" t="s">
        <v>145</v>
      </c>
      <c r="AU93" s="1" t="s">
        <v>145</v>
      </c>
      <c r="AV93" s="1" t="s">
        <v>146</v>
      </c>
      <c r="AW93" s="3" t="str">
        <f t="shared" si="1"/>
        <v>Other</v>
      </c>
      <c r="AX93" s="3" t="str">
        <f t="array" ref="AX93">TEXTJOIN(", ", TRUE, IF(X93:AS93="Y", X$1:AS$1, IF(X93:AS93&lt;&gt;"", X$1:AS$1 &amp; ": " &amp; X93:AS93, "")))
</f>
        <v>Fentanyl, Methadone, Any Opioid</v>
      </c>
    </row>
    <row r="94">
      <c r="A94" s="2">
        <v>41291.0</v>
      </c>
      <c r="B94" s="1" t="s">
        <v>50</v>
      </c>
      <c r="C94" s="1">
        <v>32.0</v>
      </c>
      <c r="D94" s="1" t="s">
        <v>51</v>
      </c>
      <c r="E94" s="1" t="s">
        <v>63</v>
      </c>
      <c r="G94" s="1" t="s">
        <v>368</v>
      </c>
      <c r="H94" s="1" t="s">
        <v>91</v>
      </c>
      <c r="J94" s="1" t="s">
        <v>368</v>
      </c>
      <c r="L94" s="1" t="s">
        <v>55</v>
      </c>
      <c r="M94" s="1" t="s">
        <v>56</v>
      </c>
      <c r="N94" s="1" t="s">
        <v>126</v>
      </c>
      <c r="O94" s="1" t="s">
        <v>271</v>
      </c>
      <c r="P94" s="1" t="s">
        <v>91</v>
      </c>
      <c r="R94" s="1" t="s">
        <v>67</v>
      </c>
      <c r="T94" s="1" t="s">
        <v>68</v>
      </c>
      <c r="U94" s="1" t="s">
        <v>59</v>
      </c>
      <c r="X94" s="1" t="s">
        <v>60</v>
      </c>
      <c r="AT94" s="1" t="s">
        <v>369</v>
      </c>
      <c r="AU94" s="1" t="s">
        <v>369</v>
      </c>
      <c r="AV94" s="1" t="s">
        <v>275</v>
      </c>
      <c r="AW94" s="3" t="str">
        <f t="shared" si="1"/>
        <v>Other</v>
      </c>
      <c r="AX94" s="3" t="str">
        <f t="array" ref="AX94">TEXTJOIN(", ", TRUE, IF(X94:AS94="Y", X$1:AS$1, IF(X94:AS94&lt;&gt;"", X$1:AS$1 &amp; ": " &amp; X94:AS94, "")))
</f>
        <v>Heroin</v>
      </c>
    </row>
    <row r="95">
      <c r="A95" s="4">
        <v>43458.0</v>
      </c>
      <c r="B95" s="1" t="s">
        <v>50</v>
      </c>
      <c r="C95" s="1">
        <v>22.0</v>
      </c>
      <c r="D95" s="1" t="s">
        <v>76</v>
      </c>
      <c r="E95" s="1" t="s">
        <v>63</v>
      </c>
      <c r="F95" s="1" t="s">
        <v>137</v>
      </c>
      <c r="G95" s="1" t="s">
        <v>207</v>
      </c>
      <c r="H95" s="1" t="s">
        <v>65</v>
      </c>
      <c r="I95" s="1" t="s">
        <v>55</v>
      </c>
      <c r="J95" s="1" t="s">
        <v>370</v>
      </c>
      <c r="K95" s="1" t="s">
        <v>65</v>
      </c>
      <c r="M95" s="1" t="s">
        <v>56</v>
      </c>
      <c r="N95" s="1" t="s">
        <v>136</v>
      </c>
      <c r="O95" s="1" t="s">
        <v>207</v>
      </c>
      <c r="P95" s="1" t="s">
        <v>65</v>
      </c>
      <c r="Q95" s="1" t="s">
        <v>55</v>
      </c>
      <c r="R95" s="1" t="s">
        <v>56</v>
      </c>
      <c r="T95" s="1" t="s">
        <v>371</v>
      </c>
      <c r="U95" s="1" t="s">
        <v>59</v>
      </c>
      <c r="Z95" s="1" t="s">
        <v>60</v>
      </c>
      <c r="AR95" s="1" t="s">
        <v>60</v>
      </c>
      <c r="AT95" s="1" t="s">
        <v>210</v>
      </c>
      <c r="AU95" s="1" t="s">
        <v>372</v>
      </c>
      <c r="AV95" s="1" t="s">
        <v>373</v>
      </c>
      <c r="AW95" s="3" t="str">
        <f t="shared" si="1"/>
        <v>Other</v>
      </c>
      <c r="AX95" s="3" t="str">
        <f t="array" ref="AX95">TEXTJOIN(", ", TRUE, IF(X95:AS95="Y", X$1:AS$1, IF(X95:AS95&lt;&gt;"", X$1:AS$1 &amp; ": " &amp; X95:AS95, "")))
</f>
        <v>Fentanyl, Any Opioid</v>
      </c>
    </row>
    <row r="96">
      <c r="A96" s="2">
        <v>42619.0</v>
      </c>
      <c r="B96" s="1" t="s">
        <v>50</v>
      </c>
      <c r="C96" s="1">
        <v>30.0</v>
      </c>
      <c r="D96" s="1" t="s">
        <v>76</v>
      </c>
      <c r="E96" s="1" t="s">
        <v>63</v>
      </c>
      <c r="G96" s="1" t="s">
        <v>374</v>
      </c>
      <c r="H96" s="1" t="s">
        <v>375</v>
      </c>
      <c r="I96" s="1" t="s">
        <v>376</v>
      </c>
      <c r="J96" s="1" t="s">
        <v>91</v>
      </c>
      <c r="M96" s="1" t="s">
        <v>44</v>
      </c>
      <c r="N96" s="1" t="s">
        <v>276</v>
      </c>
      <c r="O96" s="1" t="s">
        <v>91</v>
      </c>
      <c r="R96" s="1" t="s">
        <v>67</v>
      </c>
      <c r="T96" s="1" t="s">
        <v>377</v>
      </c>
      <c r="U96" s="1" t="s">
        <v>59</v>
      </c>
      <c r="Y96" s="1" t="s">
        <v>60</v>
      </c>
      <c r="Z96" s="1" t="s">
        <v>60</v>
      </c>
      <c r="AR96" s="1" t="s">
        <v>60</v>
      </c>
      <c r="AU96" s="1" t="s">
        <v>110</v>
      </c>
      <c r="AV96" s="1" t="s">
        <v>111</v>
      </c>
      <c r="AW96" s="3" t="str">
        <f t="shared" si="1"/>
        <v>Other</v>
      </c>
      <c r="AX96" s="3" t="str">
        <f t="array" ref="AX96">TEXTJOIN(", ", TRUE, IF(X96:AS96="Y", X$1:AS$1, IF(X96:AS96&lt;&gt;"", X$1:AS$1 &amp; ": " &amp; X96:AS96, "")))
</f>
        <v>Cocaine, Fentanyl, Any Opioid</v>
      </c>
    </row>
    <row r="97">
      <c r="A97" s="4">
        <v>41970.0</v>
      </c>
      <c r="B97" s="1" t="s">
        <v>50</v>
      </c>
      <c r="C97" s="1">
        <v>63.0</v>
      </c>
      <c r="D97" s="1" t="s">
        <v>51</v>
      </c>
      <c r="E97" s="1" t="s">
        <v>63</v>
      </c>
      <c r="G97" s="1" t="s">
        <v>185</v>
      </c>
      <c r="J97" s="1" t="s">
        <v>185</v>
      </c>
      <c r="L97" s="1" t="s">
        <v>55</v>
      </c>
      <c r="M97" s="1" t="s">
        <v>56</v>
      </c>
      <c r="N97" s="1" t="s">
        <v>276</v>
      </c>
      <c r="O97" s="1" t="s">
        <v>185</v>
      </c>
      <c r="P97" s="1" t="s">
        <v>91</v>
      </c>
      <c r="R97" s="1" t="s">
        <v>56</v>
      </c>
      <c r="T97" s="1" t="s">
        <v>378</v>
      </c>
      <c r="U97" s="1" t="s">
        <v>59</v>
      </c>
      <c r="Y97" s="1" t="s">
        <v>60</v>
      </c>
      <c r="AT97" s="1" t="s">
        <v>188</v>
      </c>
      <c r="AU97" s="1" t="s">
        <v>188</v>
      </c>
      <c r="AV97" s="1" t="s">
        <v>189</v>
      </c>
      <c r="AW97" s="3" t="str">
        <f t="shared" si="1"/>
        <v>Other</v>
      </c>
      <c r="AX97" s="3" t="str">
        <f t="array" ref="AX97">TEXTJOIN(", ", TRUE, IF(X97:AS97="Y", X$1:AS$1, IF(X97:AS97&lt;&gt;"", X$1:AS$1 &amp; ": " &amp; X97:AS97, "")))
</f>
        <v>Cocaine</v>
      </c>
    </row>
    <row r="98">
      <c r="A98" s="2">
        <v>43366.0</v>
      </c>
      <c r="B98" s="1" t="s">
        <v>50</v>
      </c>
      <c r="C98" s="1">
        <v>52.0</v>
      </c>
      <c r="D98" s="1" t="s">
        <v>51</v>
      </c>
      <c r="E98" s="1" t="s">
        <v>63</v>
      </c>
      <c r="G98" s="1" t="s">
        <v>185</v>
      </c>
      <c r="H98" s="1" t="s">
        <v>91</v>
      </c>
      <c r="I98" s="1" t="s">
        <v>55</v>
      </c>
      <c r="J98" s="1" t="s">
        <v>185</v>
      </c>
      <c r="K98" s="1" t="s">
        <v>91</v>
      </c>
      <c r="M98" s="1" t="s">
        <v>56</v>
      </c>
      <c r="N98" s="1" t="s">
        <v>66</v>
      </c>
      <c r="O98" s="1" t="s">
        <v>185</v>
      </c>
      <c r="P98" s="1" t="s">
        <v>91</v>
      </c>
      <c r="Q98" s="1" t="s">
        <v>55</v>
      </c>
      <c r="R98" s="1" t="s">
        <v>44</v>
      </c>
      <c r="T98" s="1" t="s">
        <v>379</v>
      </c>
      <c r="U98" s="1" t="s">
        <v>59</v>
      </c>
      <c r="Z98" s="1" t="s">
        <v>60</v>
      </c>
      <c r="AA98" s="1" t="s">
        <v>60</v>
      </c>
      <c r="AR98" s="1" t="s">
        <v>60</v>
      </c>
      <c r="AS98" s="1" t="s">
        <v>182</v>
      </c>
      <c r="AT98" s="1" t="s">
        <v>188</v>
      </c>
      <c r="AU98" s="1" t="s">
        <v>188</v>
      </c>
      <c r="AV98" s="1" t="s">
        <v>189</v>
      </c>
      <c r="AW98" s="3" t="str">
        <f t="shared" si="1"/>
        <v>Other</v>
      </c>
      <c r="AX98" s="3" t="str">
        <f t="array" ref="AX98">TEXTJOIN(", ", TRUE, IF(X98:AS98="Y", X$1:AS$1, IF(X98:AS98&lt;&gt;"", X$1:AS$1 &amp; ": " &amp; X98:AS98, "")))
</f>
        <v>Fentanyl, Fentanyl Analogue, Any Opioid, Other: Bupren</v>
      </c>
    </row>
    <row r="99">
      <c r="A99" s="2">
        <v>41217.0</v>
      </c>
      <c r="B99" s="1" t="s">
        <v>50</v>
      </c>
      <c r="C99" s="1">
        <v>49.0</v>
      </c>
      <c r="D99" s="1" t="s">
        <v>51</v>
      </c>
      <c r="E99" s="1" t="s">
        <v>63</v>
      </c>
      <c r="G99" s="1" t="s">
        <v>380</v>
      </c>
      <c r="H99" s="1" t="s">
        <v>299</v>
      </c>
      <c r="J99" s="1" t="s">
        <v>380</v>
      </c>
      <c r="L99" s="1" t="s">
        <v>55</v>
      </c>
      <c r="M99" s="1" t="s">
        <v>56</v>
      </c>
      <c r="N99" s="1" t="s">
        <v>381</v>
      </c>
      <c r="O99" s="1" t="s">
        <v>143</v>
      </c>
      <c r="P99" s="1" t="s">
        <v>91</v>
      </c>
      <c r="R99" s="1" t="s">
        <v>67</v>
      </c>
      <c r="T99" s="1" t="s">
        <v>382</v>
      </c>
      <c r="U99" s="1" t="s">
        <v>59</v>
      </c>
      <c r="X99" s="1" t="s">
        <v>60</v>
      </c>
      <c r="Y99" s="1" t="s">
        <v>60</v>
      </c>
      <c r="AT99" s="1" t="s">
        <v>383</v>
      </c>
      <c r="AU99" s="1" t="s">
        <v>383</v>
      </c>
      <c r="AV99" s="1" t="s">
        <v>146</v>
      </c>
      <c r="AW99" s="3" t="str">
        <f t="shared" si="1"/>
        <v>Other</v>
      </c>
      <c r="AX99" s="3" t="str">
        <f t="array" ref="AX99">TEXTJOIN(", ", TRUE, IF(X99:AS99="Y", X$1:AS$1, IF(X99:AS99&lt;&gt;"", X$1:AS$1 &amp; ": " &amp; X99:AS99, "")))
</f>
        <v>Heroin, Cocaine</v>
      </c>
    </row>
    <row r="100">
      <c r="A100" s="2">
        <v>43932.0</v>
      </c>
      <c r="B100" s="1" t="s">
        <v>50</v>
      </c>
      <c r="C100" s="1">
        <v>45.0</v>
      </c>
      <c r="D100" s="1" t="s">
        <v>51</v>
      </c>
      <c r="E100" s="1" t="s">
        <v>63</v>
      </c>
      <c r="G100" s="1" t="s">
        <v>271</v>
      </c>
      <c r="H100" s="1" t="s">
        <v>91</v>
      </c>
      <c r="I100" s="1" t="s">
        <v>55</v>
      </c>
      <c r="J100" s="1" t="s">
        <v>271</v>
      </c>
      <c r="K100" s="1" t="s">
        <v>91</v>
      </c>
      <c r="L100" s="1" t="s">
        <v>55</v>
      </c>
      <c r="M100" s="1" t="s">
        <v>56</v>
      </c>
      <c r="N100" s="1" t="s">
        <v>66</v>
      </c>
      <c r="O100" s="1" t="s">
        <v>271</v>
      </c>
      <c r="P100" s="1" t="s">
        <v>91</v>
      </c>
      <c r="Q100" s="1" t="s">
        <v>55</v>
      </c>
      <c r="R100" s="1" t="s">
        <v>44</v>
      </c>
      <c r="T100" s="1" t="s">
        <v>384</v>
      </c>
      <c r="U100" s="1" t="s">
        <v>59</v>
      </c>
      <c r="AD100" s="1" t="s">
        <v>60</v>
      </c>
      <c r="AG100" s="1" t="s">
        <v>60</v>
      </c>
      <c r="AR100" s="1" t="s">
        <v>60</v>
      </c>
      <c r="AT100" s="1" t="s">
        <v>274</v>
      </c>
      <c r="AU100" s="1" t="s">
        <v>274</v>
      </c>
      <c r="AV100" s="1" t="s">
        <v>275</v>
      </c>
      <c r="AW100" s="3" t="str">
        <f t="shared" si="1"/>
        <v>Other</v>
      </c>
      <c r="AX100" s="3" t="str">
        <f t="array" ref="AX100">TEXTJOIN(", ", TRUE, IF(X100:AS100="Y", X$1:AS$1, IF(X100:AS100&lt;&gt;"", X$1:AS$1 &amp; ": " &amp; X100:AS100, "")))
</f>
        <v>Ethanol, Methadone, Any Opioid</v>
      </c>
    </row>
    <row r="101">
      <c r="A101" s="2">
        <v>43844.0</v>
      </c>
      <c r="B101" s="1" t="s">
        <v>50</v>
      </c>
      <c r="C101" s="1">
        <v>41.0</v>
      </c>
      <c r="D101" s="1" t="s">
        <v>51</v>
      </c>
      <c r="E101" s="1" t="s">
        <v>63</v>
      </c>
      <c r="G101" s="1" t="s">
        <v>263</v>
      </c>
      <c r="H101" s="1" t="s">
        <v>263</v>
      </c>
      <c r="I101" s="1" t="s">
        <v>55</v>
      </c>
      <c r="J101" s="1" t="s">
        <v>263</v>
      </c>
      <c r="K101" s="1" t="s">
        <v>263</v>
      </c>
      <c r="L101" s="1" t="s">
        <v>55</v>
      </c>
      <c r="M101" s="1" t="s">
        <v>56</v>
      </c>
      <c r="N101" s="1" t="s">
        <v>385</v>
      </c>
      <c r="O101" s="1" t="s">
        <v>263</v>
      </c>
      <c r="P101" s="1" t="s">
        <v>263</v>
      </c>
      <c r="Q101" s="1" t="s">
        <v>55</v>
      </c>
      <c r="R101" s="1" t="s">
        <v>56</v>
      </c>
      <c r="T101" s="1" t="s">
        <v>386</v>
      </c>
      <c r="U101" s="1" t="s">
        <v>59</v>
      </c>
      <c r="AD101" s="1" t="s">
        <v>60</v>
      </c>
      <c r="AT101" s="1" t="s">
        <v>387</v>
      </c>
      <c r="AU101" s="1" t="s">
        <v>387</v>
      </c>
      <c r="AV101" s="1" t="s">
        <v>289</v>
      </c>
      <c r="AW101" s="3" t="str">
        <f t="shared" si="1"/>
        <v>Other</v>
      </c>
      <c r="AX101" s="3" t="str">
        <f t="array" ref="AX101">TEXTJOIN(", ", TRUE, IF(X101:AS101="Y", X$1:AS$1, IF(X101:AS101&lt;&gt;"", X$1:AS$1 &amp; ": " &amp; X101:AS101, "")))
</f>
        <v>Ethanol</v>
      </c>
    </row>
    <row r="102">
      <c r="A102" s="2">
        <v>42683.0</v>
      </c>
      <c r="B102" s="1" t="s">
        <v>50</v>
      </c>
      <c r="C102" s="1">
        <v>41.0</v>
      </c>
      <c r="D102" s="1" t="s">
        <v>51</v>
      </c>
      <c r="E102" s="1" t="s">
        <v>63</v>
      </c>
      <c r="G102" s="1" t="s">
        <v>388</v>
      </c>
      <c r="H102" s="1" t="s">
        <v>103</v>
      </c>
      <c r="I102" s="1" t="s">
        <v>55</v>
      </c>
      <c r="J102" s="1" t="s">
        <v>388</v>
      </c>
      <c r="M102" s="1" t="s">
        <v>56</v>
      </c>
      <c r="N102" s="1" t="s">
        <v>136</v>
      </c>
      <c r="O102" s="1" t="s">
        <v>388</v>
      </c>
      <c r="R102" s="1" t="s">
        <v>56</v>
      </c>
      <c r="T102" s="1" t="s">
        <v>389</v>
      </c>
      <c r="U102" s="1" t="s">
        <v>59</v>
      </c>
      <c r="W102" s="1" t="s">
        <v>60</v>
      </c>
      <c r="X102" s="1" t="s">
        <v>60</v>
      </c>
      <c r="Z102" s="1" t="s">
        <v>60</v>
      </c>
      <c r="AF102" s="1" t="s">
        <v>60</v>
      </c>
      <c r="AP102" s="1" t="s">
        <v>60</v>
      </c>
      <c r="AR102" s="1" t="s">
        <v>60</v>
      </c>
      <c r="AT102" s="1" t="s">
        <v>390</v>
      </c>
      <c r="AU102" s="1" t="s">
        <v>390</v>
      </c>
      <c r="AV102" s="1" t="s">
        <v>391</v>
      </c>
      <c r="AW102" s="3" t="str">
        <f t="shared" si="1"/>
        <v>Other</v>
      </c>
      <c r="AX102" s="3" t="str">
        <f t="array" ref="AX102">TEXTJOIN(", ", TRUE, IF(X102:AS102="Y", X$1:AS$1, IF(X102:AS102&lt;&gt;"", X$1:AS$1 &amp; ": " &amp; X102:AS102, "")))
</f>
        <v>Heroin, Fentanyl, Benzodiazepine, Heroin/Morph/Codeine, Any Opioid</v>
      </c>
    </row>
    <row r="103">
      <c r="A103" s="2">
        <v>42230.0</v>
      </c>
      <c r="B103" s="1" t="s">
        <v>86</v>
      </c>
      <c r="C103" s="1">
        <v>37.0</v>
      </c>
      <c r="D103" s="1" t="s">
        <v>76</v>
      </c>
      <c r="E103" s="1" t="s">
        <v>63</v>
      </c>
      <c r="G103" s="1" t="s">
        <v>392</v>
      </c>
      <c r="H103" s="1" t="s">
        <v>65</v>
      </c>
      <c r="I103" s="1" t="s">
        <v>55</v>
      </c>
      <c r="J103" s="1" t="s">
        <v>392</v>
      </c>
      <c r="M103" s="1" t="s">
        <v>56</v>
      </c>
      <c r="O103" s="1" t="s">
        <v>392</v>
      </c>
      <c r="P103" s="1" t="s">
        <v>65</v>
      </c>
      <c r="Q103" s="1" t="s">
        <v>55</v>
      </c>
      <c r="R103" s="1" t="s">
        <v>56</v>
      </c>
      <c r="T103" s="1" t="s">
        <v>393</v>
      </c>
      <c r="U103" s="1" t="s">
        <v>59</v>
      </c>
      <c r="W103" s="1" t="s">
        <v>60</v>
      </c>
      <c r="X103" s="1" t="s">
        <v>60</v>
      </c>
      <c r="AP103" s="1" t="s">
        <v>60</v>
      </c>
      <c r="AR103" s="1" t="s">
        <v>60</v>
      </c>
      <c r="AT103" s="1" t="s">
        <v>394</v>
      </c>
      <c r="AU103" s="1" t="s">
        <v>394</v>
      </c>
      <c r="AV103" s="1" t="s">
        <v>395</v>
      </c>
      <c r="AW103" s="3" t="str">
        <f t="shared" si="1"/>
        <v>Other</v>
      </c>
      <c r="AX103" s="3" t="str">
        <f t="array" ref="AX103">TEXTJOIN(", ", TRUE, IF(X103:AS103="Y", X$1:AS$1, IF(X103:AS103&lt;&gt;"", X$1:AS$1 &amp; ": " &amp; X103:AS103, "")))
</f>
        <v>Heroin, Heroin/Morph/Codeine, Any Opioid</v>
      </c>
    </row>
    <row r="104">
      <c r="A104" s="2">
        <v>41657.0</v>
      </c>
      <c r="B104" s="1" t="s">
        <v>50</v>
      </c>
      <c r="C104" s="1">
        <v>50.0</v>
      </c>
      <c r="D104" s="1" t="s">
        <v>76</v>
      </c>
      <c r="E104" s="1" t="s">
        <v>63</v>
      </c>
      <c r="G104" s="1" t="s">
        <v>396</v>
      </c>
      <c r="J104" s="1" t="s">
        <v>397</v>
      </c>
      <c r="L104" s="1" t="s">
        <v>55</v>
      </c>
      <c r="M104" s="1" t="s">
        <v>56</v>
      </c>
      <c r="N104" s="1" t="s">
        <v>104</v>
      </c>
      <c r="O104" s="1" t="s">
        <v>396</v>
      </c>
      <c r="R104" s="1" t="s">
        <v>56</v>
      </c>
      <c r="T104" s="1" t="s">
        <v>308</v>
      </c>
      <c r="U104" s="1" t="s">
        <v>59</v>
      </c>
      <c r="AG104" s="1" t="s">
        <v>60</v>
      </c>
      <c r="AT104" s="1" t="s">
        <v>398</v>
      </c>
      <c r="AU104" s="1" t="s">
        <v>399</v>
      </c>
      <c r="AV104" s="1" t="s">
        <v>400</v>
      </c>
      <c r="AW104" s="3" t="str">
        <f t="shared" si="1"/>
        <v>Other</v>
      </c>
      <c r="AX104" s="3" t="str">
        <f t="array" ref="AX104">TEXTJOIN(", ", TRUE, IF(X104:AS104="Y", X$1:AS$1, IF(X104:AS104&lt;&gt;"", X$1:AS$1 &amp; ": " &amp; X104:AS104, "")))
</f>
        <v>Methadone</v>
      </c>
    </row>
    <row r="105">
      <c r="A105" s="2">
        <v>42441.0</v>
      </c>
      <c r="B105" s="1" t="s">
        <v>50</v>
      </c>
      <c r="C105" s="1">
        <v>37.0</v>
      </c>
      <c r="D105" s="1" t="s">
        <v>76</v>
      </c>
      <c r="E105" s="1" t="s">
        <v>63</v>
      </c>
      <c r="G105" s="1" t="s">
        <v>185</v>
      </c>
      <c r="H105" s="1" t="s">
        <v>91</v>
      </c>
      <c r="I105" s="1" t="s">
        <v>55</v>
      </c>
      <c r="J105" s="1" t="s">
        <v>185</v>
      </c>
      <c r="M105" s="1" t="s">
        <v>401</v>
      </c>
      <c r="N105" s="1" t="s">
        <v>136</v>
      </c>
      <c r="O105" s="1" t="s">
        <v>185</v>
      </c>
      <c r="R105" s="1" t="s">
        <v>44</v>
      </c>
      <c r="S105" s="1" t="s">
        <v>401</v>
      </c>
      <c r="T105" s="1" t="s">
        <v>402</v>
      </c>
      <c r="U105" s="1" t="s">
        <v>59</v>
      </c>
      <c r="W105" s="1" t="s">
        <v>60</v>
      </c>
      <c r="X105" s="1" t="s">
        <v>60</v>
      </c>
      <c r="AD105" s="1" t="s">
        <v>60</v>
      </c>
      <c r="AP105" s="1" t="s">
        <v>60</v>
      </c>
      <c r="AR105" s="1" t="s">
        <v>60</v>
      </c>
      <c r="AT105" s="1" t="s">
        <v>188</v>
      </c>
      <c r="AU105" s="1" t="s">
        <v>188</v>
      </c>
      <c r="AV105" s="1" t="s">
        <v>189</v>
      </c>
      <c r="AW105" s="3" t="str">
        <f t="shared" si="1"/>
        <v>Other</v>
      </c>
      <c r="AX105" s="3" t="str">
        <f t="array" ref="AX105">TEXTJOIN(", ", TRUE, IF(X105:AS105="Y", X$1:AS$1, IF(X105:AS105&lt;&gt;"", X$1:AS$1 &amp; ": " &amp; X105:AS105, "")))
</f>
        <v>Heroin, Ethanol, Heroin/Morph/Codeine, Any Opioid</v>
      </c>
    </row>
    <row r="106">
      <c r="A106" s="2">
        <v>42447.0</v>
      </c>
      <c r="B106" s="1" t="s">
        <v>50</v>
      </c>
      <c r="C106" s="1">
        <v>33.0</v>
      </c>
      <c r="D106" s="1" t="s">
        <v>51</v>
      </c>
      <c r="E106" s="1" t="s">
        <v>63</v>
      </c>
      <c r="G106" s="1" t="s">
        <v>352</v>
      </c>
      <c r="H106" s="1" t="s">
        <v>54</v>
      </c>
      <c r="I106" s="1" t="s">
        <v>55</v>
      </c>
      <c r="J106" s="1" t="s">
        <v>352</v>
      </c>
      <c r="M106" s="1" t="s">
        <v>56</v>
      </c>
      <c r="N106" s="1" t="s">
        <v>276</v>
      </c>
      <c r="O106" s="1" t="s">
        <v>352</v>
      </c>
      <c r="R106" s="1" t="s">
        <v>67</v>
      </c>
      <c r="T106" s="1" t="s">
        <v>403</v>
      </c>
      <c r="U106" s="1" t="s">
        <v>59</v>
      </c>
      <c r="W106" s="1" t="s">
        <v>60</v>
      </c>
      <c r="X106" s="1" t="s">
        <v>60</v>
      </c>
      <c r="AD106" s="1" t="s">
        <v>60</v>
      </c>
      <c r="AF106" s="1" t="s">
        <v>60</v>
      </c>
      <c r="AP106" s="1" t="s">
        <v>60</v>
      </c>
      <c r="AR106" s="1" t="s">
        <v>60</v>
      </c>
      <c r="AT106" s="1" t="s">
        <v>354</v>
      </c>
      <c r="AU106" s="1" t="s">
        <v>354</v>
      </c>
      <c r="AV106" s="1" t="s">
        <v>355</v>
      </c>
      <c r="AW106" s="3" t="str">
        <f t="shared" si="1"/>
        <v>Other</v>
      </c>
      <c r="AX106" s="3" t="str">
        <f t="array" ref="AX106">TEXTJOIN(", ", TRUE, IF(X106:AS106="Y", X$1:AS$1, IF(X106:AS106&lt;&gt;"", X$1:AS$1 &amp; ": " &amp; X106:AS106, "")))
</f>
        <v>Heroin, Ethanol, Benzodiazepine, Heroin/Morph/Codeine, Any Opioid</v>
      </c>
    </row>
    <row r="107">
      <c r="A107" s="2">
        <v>44261.0</v>
      </c>
      <c r="B107" s="1" t="s">
        <v>50</v>
      </c>
      <c r="C107" s="1">
        <v>54.0</v>
      </c>
      <c r="D107" s="1" t="s">
        <v>51</v>
      </c>
      <c r="E107" s="1" t="s">
        <v>63</v>
      </c>
      <c r="F107" s="1" t="s">
        <v>267</v>
      </c>
      <c r="G107" s="1" t="s">
        <v>82</v>
      </c>
      <c r="H107" s="1" t="s">
        <v>54</v>
      </c>
      <c r="I107" s="1" t="s">
        <v>55</v>
      </c>
      <c r="J107" s="1" t="s">
        <v>82</v>
      </c>
      <c r="K107" s="1" t="s">
        <v>54</v>
      </c>
      <c r="L107" s="1" t="s">
        <v>55</v>
      </c>
      <c r="M107" s="1" t="s">
        <v>404</v>
      </c>
      <c r="N107" s="1" t="s">
        <v>119</v>
      </c>
      <c r="O107" s="1" t="s">
        <v>82</v>
      </c>
      <c r="P107" s="1" t="s">
        <v>54</v>
      </c>
      <c r="Q107" s="1" t="s">
        <v>55</v>
      </c>
      <c r="R107" s="1" t="s">
        <v>173</v>
      </c>
      <c r="T107" s="1" t="s">
        <v>405</v>
      </c>
      <c r="U107" s="1" t="s">
        <v>59</v>
      </c>
      <c r="Z107" s="1" t="s">
        <v>60</v>
      </c>
      <c r="AN107" s="1" t="s">
        <v>60</v>
      </c>
      <c r="AR107" s="1" t="s">
        <v>60</v>
      </c>
      <c r="AT107" s="1" t="s">
        <v>329</v>
      </c>
      <c r="AU107" s="1" t="s">
        <v>329</v>
      </c>
      <c r="AV107" s="1" t="s">
        <v>85</v>
      </c>
      <c r="AW107" s="3" t="str">
        <f t="shared" si="1"/>
        <v>Other</v>
      </c>
      <c r="AX107" s="3" t="str">
        <f t="array" ref="AX107">TEXTJOIN(", ", TRUE, IF(X107:AS107="Y", X$1:AS$1, IF(X107:AS107&lt;&gt;"", X$1:AS$1 &amp; ": " &amp; X107:AS107, "")))
</f>
        <v>Fentanyl, Gabapentin, Any Opioid</v>
      </c>
    </row>
    <row r="108">
      <c r="A108" s="2">
        <v>43274.0</v>
      </c>
      <c r="B108" s="1" t="s">
        <v>50</v>
      </c>
      <c r="C108" s="1">
        <v>51.0</v>
      </c>
      <c r="D108" s="1" t="s">
        <v>51</v>
      </c>
      <c r="E108" s="1" t="s">
        <v>63</v>
      </c>
      <c r="G108" s="1" t="s">
        <v>406</v>
      </c>
      <c r="H108" s="1" t="s">
        <v>407</v>
      </c>
      <c r="I108" s="1" t="s">
        <v>376</v>
      </c>
      <c r="J108" s="1" t="s">
        <v>91</v>
      </c>
      <c r="K108" s="1" t="s">
        <v>91</v>
      </c>
      <c r="M108" s="1" t="s">
        <v>193</v>
      </c>
      <c r="N108" s="1" t="s">
        <v>119</v>
      </c>
      <c r="O108" s="1" t="s">
        <v>91</v>
      </c>
      <c r="P108" s="1" t="s">
        <v>91</v>
      </c>
      <c r="Q108" s="1" t="s">
        <v>55</v>
      </c>
      <c r="R108" s="1" t="s">
        <v>44</v>
      </c>
      <c r="T108" s="1" t="s">
        <v>408</v>
      </c>
      <c r="U108" s="1" t="s">
        <v>59</v>
      </c>
      <c r="Y108" s="1" t="s">
        <v>60</v>
      </c>
      <c r="Z108" s="1" t="s">
        <v>60</v>
      </c>
      <c r="AR108" s="1" t="s">
        <v>60</v>
      </c>
      <c r="AU108" s="1" t="s">
        <v>110</v>
      </c>
      <c r="AV108" s="1" t="s">
        <v>111</v>
      </c>
      <c r="AW108" s="3" t="str">
        <f t="shared" si="1"/>
        <v>Other</v>
      </c>
      <c r="AX108" s="3" t="str">
        <f t="array" ref="AX108">TEXTJOIN(", ", TRUE, IF(X108:AS108="Y", X$1:AS$1, IF(X108:AS108&lt;&gt;"", X$1:AS$1 &amp; ": " &amp; X108:AS108, "")))
</f>
        <v>Cocaine, Fentanyl, Any Opioid</v>
      </c>
    </row>
    <row r="109">
      <c r="A109" s="2">
        <v>42738.0</v>
      </c>
      <c r="B109" s="1" t="s">
        <v>86</v>
      </c>
      <c r="C109" s="1">
        <v>45.0</v>
      </c>
      <c r="D109" s="1" t="s">
        <v>76</v>
      </c>
      <c r="E109" s="1" t="s">
        <v>63</v>
      </c>
      <c r="G109" s="1" t="s">
        <v>65</v>
      </c>
      <c r="H109" s="1" t="s">
        <v>65</v>
      </c>
      <c r="I109" s="1" t="s">
        <v>55</v>
      </c>
      <c r="J109" s="1" t="s">
        <v>65</v>
      </c>
      <c r="K109" s="1" t="s">
        <v>65</v>
      </c>
      <c r="L109" s="1" t="s">
        <v>55</v>
      </c>
      <c r="M109" s="1" t="s">
        <v>56</v>
      </c>
      <c r="N109" s="1" t="s">
        <v>136</v>
      </c>
      <c r="O109" s="1" t="s">
        <v>65</v>
      </c>
      <c r="P109" s="1" t="s">
        <v>65</v>
      </c>
      <c r="Q109" s="1" t="s">
        <v>55</v>
      </c>
      <c r="R109" s="1" t="s">
        <v>56</v>
      </c>
      <c r="T109" s="1" t="s">
        <v>409</v>
      </c>
      <c r="U109" s="1" t="s">
        <v>59</v>
      </c>
      <c r="X109" s="1" t="s">
        <v>60</v>
      </c>
      <c r="Y109" s="1" t="s">
        <v>60</v>
      </c>
      <c r="AT109" s="1" t="s">
        <v>410</v>
      </c>
      <c r="AU109" s="1" t="s">
        <v>410</v>
      </c>
      <c r="AV109" s="1" t="s">
        <v>150</v>
      </c>
      <c r="AW109" s="3" t="str">
        <f t="shared" si="1"/>
        <v>Other</v>
      </c>
      <c r="AX109" s="3" t="str">
        <f t="array" ref="AX109">TEXTJOIN(", ", TRUE, IF(X109:AS109="Y", X$1:AS$1, IF(X109:AS109&lt;&gt;"", X$1:AS$1 &amp; ": " &amp; X109:AS109, "")))
</f>
        <v>Heroin, Cocaine</v>
      </c>
    </row>
    <row r="110">
      <c r="A110" s="2">
        <v>43106.0</v>
      </c>
      <c r="B110" s="1" t="s">
        <v>50</v>
      </c>
      <c r="C110" s="1">
        <v>55.0</v>
      </c>
      <c r="D110" s="1" t="s">
        <v>51</v>
      </c>
      <c r="E110" s="1" t="s">
        <v>63</v>
      </c>
      <c r="F110" s="1" t="s">
        <v>137</v>
      </c>
      <c r="M110" s="1" t="s">
        <v>118</v>
      </c>
      <c r="N110" s="1" t="s">
        <v>119</v>
      </c>
      <c r="O110" s="1" t="s">
        <v>185</v>
      </c>
      <c r="P110" s="1" t="s">
        <v>91</v>
      </c>
      <c r="Q110" s="1" t="s">
        <v>55</v>
      </c>
      <c r="R110" s="1" t="s">
        <v>44</v>
      </c>
      <c r="T110" s="1" t="s">
        <v>411</v>
      </c>
      <c r="U110" s="1" t="s">
        <v>59</v>
      </c>
      <c r="Z110" s="1" t="s">
        <v>60</v>
      </c>
      <c r="AD110" s="1" t="s">
        <v>60</v>
      </c>
      <c r="AR110" s="1" t="s">
        <v>60</v>
      </c>
      <c r="AT110" s="1" t="s">
        <v>62</v>
      </c>
      <c r="AU110" s="1" t="s">
        <v>62</v>
      </c>
      <c r="AV110" s="1" t="s">
        <v>189</v>
      </c>
      <c r="AW110" s="3" t="str">
        <f t="shared" si="1"/>
        <v>Other</v>
      </c>
      <c r="AX110" s="3" t="str">
        <f t="array" ref="AX110">TEXTJOIN(", ", TRUE, IF(X110:AS110="Y", X$1:AS$1, IF(X110:AS110&lt;&gt;"", X$1:AS$1 &amp; ": " &amp; X110:AS110, "")))
</f>
        <v>Fentanyl, Ethanol, Any Opioid</v>
      </c>
    </row>
    <row r="111">
      <c r="A111" s="2">
        <v>43232.0</v>
      </c>
      <c r="B111" s="1" t="s">
        <v>50</v>
      </c>
      <c r="C111" s="1">
        <v>46.0</v>
      </c>
      <c r="D111" s="1" t="s">
        <v>51</v>
      </c>
      <c r="E111" s="1" t="s">
        <v>412</v>
      </c>
      <c r="G111" s="1" t="s">
        <v>53</v>
      </c>
      <c r="H111" s="1" t="s">
        <v>54</v>
      </c>
      <c r="I111" s="1" t="s">
        <v>55</v>
      </c>
      <c r="J111" s="1" t="s">
        <v>185</v>
      </c>
      <c r="K111" s="1" t="s">
        <v>91</v>
      </c>
      <c r="M111" s="1" t="s">
        <v>177</v>
      </c>
      <c r="N111" s="1" t="s">
        <v>66</v>
      </c>
      <c r="O111" s="1" t="s">
        <v>185</v>
      </c>
      <c r="P111" s="1" t="s">
        <v>91</v>
      </c>
      <c r="Q111" s="1" t="s">
        <v>55</v>
      </c>
      <c r="R111" s="1" t="s">
        <v>67</v>
      </c>
      <c r="T111" s="1" t="s">
        <v>413</v>
      </c>
      <c r="U111" s="1" t="s">
        <v>59</v>
      </c>
      <c r="Y111" s="1" t="s">
        <v>60</v>
      </c>
      <c r="Z111" s="1" t="s">
        <v>60</v>
      </c>
      <c r="AR111" s="1" t="s">
        <v>60</v>
      </c>
      <c r="AT111" s="1" t="s">
        <v>61</v>
      </c>
      <c r="AU111" s="1" t="s">
        <v>188</v>
      </c>
      <c r="AV111" s="1" t="s">
        <v>189</v>
      </c>
      <c r="AW111" s="3" t="str">
        <f t="shared" si="1"/>
        <v>Other</v>
      </c>
      <c r="AX111" s="3" t="str">
        <f t="array" ref="AX111">TEXTJOIN(", ", TRUE, IF(X111:AS111="Y", X$1:AS$1, IF(X111:AS111&lt;&gt;"", X$1:AS$1 &amp; ": " &amp; X111:AS111, "")))
</f>
        <v>Cocaine, Fentanyl, Any Opioid</v>
      </c>
    </row>
    <row r="112">
      <c r="A112" s="2">
        <v>42836.0</v>
      </c>
      <c r="B112" s="1" t="s">
        <v>86</v>
      </c>
      <c r="C112" s="1">
        <v>36.0</v>
      </c>
      <c r="D112" s="1" t="s">
        <v>51</v>
      </c>
      <c r="E112" s="1" t="s">
        <v>63</v>
      </c>
      <c r="G112" s="1" t="s">
        <v>112</v>
      </c>
      <c r="H112" s="1" t="s">
        <v>54</v>
      </c>
      <c r="I112" s="1" t="s">
        <v>55</v>
      </c>
      <c r="J112" s="1" t="s">
        <v>112</v>
      </c>
      <c r="K112" s="1" t="s">
        <v>54</v>
      </c>
      <c r="L112" s="1" t="s">
        <v>55</v>
      </c>
      <c r="M112" s="1" t="s">
        <v>56</v>
      </c>
      <c r="N112" s="1" t="s">
        <v>136</v>
      </c>
      <c r="O112" s="1" t="s">
        <v>112</v>
      </c>
      <c r="P112" s="1" t="s">
        <v>54</v>
      </c>
      <c r="Q112" s="1" t="s">
        <v>55</v>
      </c>
      <c r="R112" s="1" t="s">
        <v>56</v>
      </c>
      <c r="T112" s="1" t="s">
        <v>254</v>
      </c>
      <c r="U112" s="1" t="s">
        <v>59</v>
      </c>
      <c r="Z112" s="1" t="s">
        <v>60</v>
      </c>
      <c r="AF112" s="1" t="s">
        <v>60</v>
      </c>
      <c r="AT112" s="1" t="s">
        <v>114</v>
      </c>
      <c r="AU112" s="1" t="s">
        <v>114</v>
      </c>
      <c r="AV112" s="1" t="s">
        <v>115</v>
      </c>
      <c r="AW112" s="3" t="str">
        <f t="shared" si="1"/>
        <v>Other</v>
      </c>
      <c r="AX112" s="3" t="str">
        <f t="array" ref="AX112">TEXTJOIN(", ", TRUE, IF(X112:AS112="Y", X$1:AS$1, IF(X112:AS112&lt;&gt;"", X$1:AS$1 &amp; ": " &amp; X112:AS112, "")))
</f>
        <v>Fentanyl, Benzodiazepine</v>
      </c>
    </row>
    <row r="113">
      <c r="A113" s="2">
        <v>41510.0</v>
      </c>
      <c r="B113" s="1" t="s">
        <v>50</v>
      </c>
      <c r="C113" s="1">
        <v>45.0</v>
      </c>
      <c r="D113" s="1" t="s">
        <v>76</v>
      </c>
      <c r="E113" s="1" t="s">
        <v>63</v>
      </c>
      <c r="G113" s="1" t="s">
        <v>65</v>
      </c>
      <c r="H113" s="1" t="s">
        <v>65</v>
      </c>
      <c r="J113" s="1" t="s">
        <v>65</v>
      </c>
      <c r="L113" s="1" t="s">
        <v>55</v>
      </c>
      <c r="M113" s="1" t="s">
        <v>56</v>
      </c>
      <c r="N113" s="1" t="s">
        <v>104</v>
      </c>
      <c r="O113" s="1" t="s">
        <v>65</v>
      </c>
      <c r="P113" s="1" t="s">
        <v>65</v>
      </c>
      <c r="R113" s="1" t="s">
        <v>56</v>
      </c>
      <c r="T113" s="1" t="s">
        <v>414</v>
      </c>
      <c r="U113" s="1" t="s">
        <v>59</v>
      </c>
      <c r="AD113" s="1" t="s">
        <v>60</v>
      </c>
      <c r="AS113" s="1" t="s">
        <v>415</v>
      </c>
      <c r="AT113" s="1" t="s">
        <v>410</v>
      </c>
      <c r="AU113" s="1" t="s">
        <v>410</v>
      </c>
      <c r="AV113" s="1" t="s">
        <v>150</v>
      </c>
      <c r="AW113" s="3" t="str">
        <f t="shared" si="1"/>
        <v>Other</v>
      </c>
      <c r="AX113" s="3" t="str">
        <f t="array" ref="AX113">TEXTJOIN(", ", TRUE, IF(X113:AS113="Y", X$1:AS$1, IF(X113:AS113&lt;&gt;"", X$1:AS$1 &amp; ": " &amp; X113:AS113, "")))
</f>
        <v>Ethanol, Other: SERT</v>
      </c>
    </row>
    <row r="114">
      <c r="A114" s="2">
        <v>43074.0</v>
      </c>
      <c r="B114" s="1" t="s">
        <v>86</v>
      </c>
      <c r="C114" s="1">
        <v>59.0</v>
      </c>
      <c r="D114" s="1" t="s">
        <v>76</v>
      </c>
      <c r="E114" s="1" t="s">
        <v>63</v>
      </c>
      <c r="G114" s="1" t="s">
        <v>256</v>
      </c>
      <c r="H114" s="1" t="s">
        <v>103</v>
      </c>
      <c r="I114" s="1" t="s">
        <v>55</v>
      </c>
      <c r="J114" s="1" t="s">
        <v>256</v>
      </c>
      <c r="K114" s="1" t="s">
        <v>103</v>
      </c>
      <c r="L114" s="1" t="s">
        <v>55</v>
      </c>
      <c r="M114" s="1" t="s">
        <v>56</v>
      </c>
      <c r="N114" s="1" t="s">
        <v>136</v>
      </c>
      <c r="O114" s="1" t="s">
        <v>256</v>
      </c>
      <c r="P114" s="1" t="s">
        <v>103</v>
      </c>
      <c r="Q114" s="1" t="s">
        <v>55</v>
      </c>
      <c r="R114" s="1" t="s">
        <v>56</v>
      </c>
      <c r="T114" s="1" t="s">
        <v>416</v>
      </c>
      <c r="U114" s="1" t="s">
        <v>59</v>
      </c>
      <c r="X114" s="1" t="s">
        <v>60</v>
      </c>
      <c r="Y114" s="1" t="s">
        <v>60</v>
      </c>
      <c r="Z114" s="1" t="s">
        <v>60</v>
      </c>
      <c r="AF114" s="1" t="s">
        <v>60</v>
      </c>
      <c r="AI114" s="1" t="s">
        <v>60</v>
      </c>
      <c r="AJ114" s="1" t="s">
        <v>60</v>
      </c>
      <c r="AS114" s="1" t="s">
        <v>417</v>
      </c>
      <c r="AT114" s="1" t="s">
        <v>282</v>
      </c>
      <c r="AU114" s="1" t="s">
        <v>282</v>
      </c>
      <c r="AV114" s="1" t="s">
        <v>260</v>
      </c>
      <c r="AW114" s="3" t="str">
        <f t="shared" si="1"/>
        <v>Other</v>
      </c>
      <c r="AX114" s="3" t="str">
        <f t="array" ref="AX114">TEXTJOIN(", ", TRUE, IF(X114:AS114="Y", X$1:AS$1, IF(X114:AS114&lt;&gt;"", X$1:AS$1 &amp; ": " &amp; X114:AS114, "")))
</f>
        <v>Heroin, Cocaine, Fentanyl, Benzodiazepine, Amphet, Tramad, Other: PCP</v>
      </c>
    </row>
    <row r="115">
      <c r="A115" s="2">
        <v>43699.0</v>
      </c>
      <c r="B115" s="1" t="s">
        <v>50</v>
      </c>
      <c r="C115" s="1">
        <v>53.0</v>
      </c>
      <c r="D115" s="1" t="s">
        <v>51</v>
      </c>
      <c r="E115" s="1" t="s">
        <v>52</v>
      </c>
      <c r="J115" s="1" t="s">
        <v>91</v>
      </c>
      <c r="K115" s="1" t="s">
        <v>91</v>
      </c>
      <c r="L115" s="1" t="s">
        <v>55</v>
      </c>
      <c r="M115" s="1" t="s">
        <v>56</v>
      </c>
      <c r="N115" s="1" t="s">
        <v>119</v>
      </c>
      <c r="O115" s="1" t="s">
        <v>91</v>
      </c>
      <c r="P115" s="1" t="s">
        <v>91</v>
      </c>
      <c r="Q115" s="1" t="s">
        <v>55</v>
      </c>
      <c r="R115" s="1" t="s">
        <v>44</v>
      </c>
      <c r="T115" s="1" t="s">
        <v>418</v>
      </c>
      <c r="U115" s="1" t="s">
        <v>59</v>
      </c>
      <c r="V115" s="1" t="s">
        <v>419</v>
      </c>
      <c r="X115" s="1" t="s">
        <v>60</v>
      </c>
      <c r="AD115" s="1" t="s">
        <v>60</v>
      </c>
      <c r="AP115" s="1" t="s">
        <v>60</v>
      </c>
      <c r="AR115" s="1" t="s">
        <v>60</v>
      </c>
      <c r="AT115" s="1" t="s">
        <v>62</v>
      </c>
      <c r="AU115" s="1" t="s">
        <v>110</v>
      </c>
      <c r="AV115" s="1" t="s">
        <v>111</v>
      </c>
      <c r="AW115" s="3" t="str">
        <f t="shared" si="1"/>
        <v>Other</v>
      </c>
      <c r="AX115" s="3" t="str">
        <f t="array" ref="AX115">TEXTJOIN(", ", TRUE, IF(X115:AS115="Y", X$1:AS$1, IF(X115:AS115&lt;&gt;"", X$1:AS$1 &amp; ": " &amp; X115:AS115, "")))
</f>
        <v>Heroin, Ethanol, Heroin/Morph/Codeine, Any Opioid</v>
      </c>
    </row>
    <row r="116">
      <c r="A116" s="2">
        <v>43236.0</v>
      </c>
      <c r="B116" s="1" t="s">
        <v>50</v>
      </c>
      <c r="C116" s="1">
        <v>33.0</v>
      </c>
      <c r="D116" s="1" t="s">
        <v>51</v>
      </c>
      <c r="E116" s="1" t="s">
        <v>63</v>
      </c>
      <c r="G116" s="1" t="s">
        <v>420</v>
      </c>
      <c r="H116" s="1" t="s">
        <v>54</v>
      </c>
      <c r="I116" s="1" t="s">
        <v>55</v>
      </c>
      <c r="J116" s="1" t="s">
        <v>420</v>
      </c>
      <c r="K116" s="1" t="s">
        <v>54</v>
      </c>
      <c r="M116" s="1" t="s">
        <v>56</v>
      </c>
      <c r="N116" s="1" t="s">
        <v>136</v>
      </c>
      <c r="O116" s="1" t="s">
        <v>352</v>
      </c>
      <c r="P116" s="1" t="s">
        <v>54</v>
      </c>
      <c r="Q116" s="1" t="s">
        <v>55</v>
      </c>
      <c r="R116" s="1" t="s">
        <v>67</v>
      </c>
      <c r="T116" s="1" t="s">
        <v>421</v>
      </c>
      <c r="U116" s="1" t="s">
        <v>59</v>
      </c>
      <c r="X116" s="1" t="s">
        <v>60</v>
      </c>
      <c r="Z116" s="1" t="s">
        <v>60</v>
      </c>
      <c r="AP116" s="1" t="s">
        <v>60</v>
      </c>
      <c r="AR116" s="1" t="s">
        <v>60</v>
      </c>
      <c r="AT116" s="1" t="s">
        <v>422</v>
      </c>
      <c r="AU116" s="1" t="s">
        <v>422</v>
      </c>
      <c r="AV116" s="1" t="s">
        <v>355</v>
      </c>
      <c r="AW116" s="3" t="str">
        <f t="shared" si="1"/>
        <v>Other</v>
      </c>
      <c r="AX116" s="3" t="str">
        <f t="array" ref="AX116">TEXTJOIN(", ", TRUE, IF(X116:AS116="Y", X$1:AS$1, IF(X116:AS116&lt;&gt;"", X$1:AS$1 &amp; ": " &amp; X116:AS116, "")))
</f>
        <v>Heroin, Fentanyl, Heroin/Morph/Codeine, Any Opioid</v>
      </c>
    </row>
    <row r="117">
      <c r="A117" s="2">
        <v>42461.0</v>
      </c>
      <c r="B117" s="1" t="s">
        <v>50</v>
      </c>
      <c r="C117" s="1">
        <v>60.0</v>
      </c>
      <c r="D117" s="1" t="s">
        <v>51</v>
      </c>
      <c r="E117" s="1" t="s">
        <v>52</v>
      </c>
      <c r="G117" s="1" t="s">
        <v>103</v>
      </c>
      <c r="H117" s="1" t="s">
        <v>103</v>
      </c>
      <c r="I117" s="1" t="s">
        <v>55</v>
      </c>
      <c r="J117" s="1" t="s">
        <v>103</v>
      </c>
      <c r="M117" s="1" t="s">
        <v>56</v>
      </c>
      <c r="N117" s="1" t="s">
        <v>276</v>
      </c>
      <c r="O117" s="1" t="s">
        <v>103</v>
      </c>
      <c r="R117" s="1" t="s">
        <v>67</v>
      </c>
      <c r="T117" s="1" t="s">
        <v>423</v>
      </c>
      <c r="U117" s="1" t="s">
        <v>59</v>
      </c>
      <c r="Y117" s="1" t="s">
        <v>60</v>
      </c>
      <c r="AT117" s="1" t="s">
        <v>167</v>
      </c>
      <c r="AU117" s="1" t="s">
        <v>167</v>
      </c>
      <c r="AV117" s="1" t="s">
        <v>168</v>
      </c>
      <c r="AW117" s="3" t="str">
        <f t="shared" si="1"/>
        <v>Other</v>
      </c>
      <c r="AX117" s="3" t="str">
        <f t="array" ref="AX117">TEXTJOIN(", ", TRUE, IF(X117:AS117="Y", X$1:AS$1, IF(X117:AS117&lt;&gt;"", X$1:AS$1 &amp; ": " &amp; X117:AS117, "")))
</f>
        <v>Cocaine</v>
      </c>
    </row>
    <row r="118">
      <c r="A118" s="2">
        <v>41145.0</v>
      </c>
      <c r="B118" s="1" t="s">
        <v>50</v>
      </c>
      <c r="C118" s="1">
        <v>49.0</v>
      </c>
      <c r="D118" s="1" t="s">
        <v>51</v>
      </c>
      <c r="E118" s="1" t="s">
        <v>63</v>
      </c>
      <c r="G118" s="1" t="s">
        <v>424</v>
      </c>
      <c r="H118" s="1" t="s">
        <v>54</v>
      </c>
      <c r="J118" s="1" t="s">
        <v>424</v>
      </c>
      <c r="L118" s="1" t="s">
        <v>55</v>
      </c>
      <c r="M118" s="1" t="s">
        <v>56</v>
      </c>
      <c r="N118" s="1" t="s">
        <v>66</v>
      </c>
      <c r="O118" s="1" t="s">
        <v>424</v>
      </c>
      <c r="P118" s="1" t="s">
        <v>54</v>
      </c>
      <c r="R118" s="1" t="s">
        <v>56</v>
      </c>
      <c r="T118" s="1" t="s">
        <v>232</v>
      </c>
      <c r="U118" s="1" t="s">
        <v>59</v>
      </c>
      <c r="X118" s="1" t="s">
        <v>60</v>
      </c>
      <c r="AF118" s="1" t="s">
        <v>60</v>
      </c>
      <c r="AT118" s="1" t="s">
        <v>425</v>
      </c>
      <c r="AU118" s="1" t="s">
        <v>425</v>
      </c>
      <c r="AV118" s="1" t="s">
        <v>426</v>
      </c>
      <c r="AW118" s="3" t="str">
        <f t="shared" si="1"/>
        <v>Other</v>
      </c>
      <c r="AX118" s="3" t="str">
        <f t="array" ref="AX118">TEXTJOIN(", ", TRUE, IF(X118:AS118="Y", X$1:AS$1, IF(X118:AS118&lt;&gt;"", X$1:AS$1 &amp; ": " &amp; X118:AS118, "")))
</f>
        <v>Heroin, Benzodiazepine</v>
      </c>
    </row>
    <row r="119">
      <c r="A119" s="2">
        <v>42460.0</v>
      </c>
      <c r="B119" s="1" t="s">
        <v>50</v>
      </c>
      <c r="C119" s="1">
        <v>39.0</v>
      </c>
      <c r="D119" s="1" t="s">
        <v>51</v>
      </c>
      <c r="E119" s="1" t="s">
        <v>63</v>
      </c>
      <c r="G119" s="1" t="s">
        <v>427</v>
      </c>
      <c r="H119" s="1" t="s">
        <v>428</v>
      </c>
      <c r="I119" s="1" t="s">
        <v>248</v>
      </c>
      <c r="J119" s="1" t="s">
        <v>226</v>
      </c>
      <c r="M119" s="1" t="s">
        <v>193</v>
      </c>
      <c r="N119" s="1" t="s">
        <v>276</v>
      </c>
      <c r="O119" s="1" t="s">
        <v>103</v>
      </c>
      <c r="R119" s="1" t="s">
        <v>67</v>
      </c>
      <c r="T119" s="1" t="s">
        <v>429</v>
      </c>
      <c r="U119" s="1" t="s">
        <v>59</v>
      </c>
      <c r="W119" s="1" t="s">
        <v>60</v>
      </c>
      <c r="X119" s="1" t="s">
        <v>60</v>
      </c>
      <c r="Y119" s="1" t="s">
        <v>60</v>
      </c>
      <c r="AP119" s="1" t="s">
        <v>60</v>
      </c>
      <c r="AR119" s="1" t="s">
        <v>60</v>
      </c>
      <c r="AU119" s="1" t="s">
        <v>228</v>
      </c>
      <c r="AV119" s="1" t="s">
        <v>168</v>
      </c>
      <c r="AW119" s="3" t="str">
        <f t="shared" si="1"/>
        <v>Other</v>
      </c>
      <c r="AX119" s="3" t="str">
        <f t="array" ref="AX119">TEXTJOIN(", ", TRUE, IF(X119:AS119="Y", X$1:AS$1, IF(X119:AS119&lt;&gt;"", X$1:AS$1 &amp; ": " &amp; X119:AS119, "")))
</f>
        <v>Heroin, Cocaine, Heroin/Morph/Codeine, Any Opioid</v>
      </c>
    </row>
    <row r="120">
      <c r="A120" s="4">
        <v>42719.0</v>
      </c>
      <c r="B120" s="1" t="s">
        <v>50</v>
      </c>
      <c r="C120" s="1">
        <v>50.0</v>
      </c>
      <c r="D120" s="1" t="s">
        <v>51</v>
      </c>
      <c r="E120" s="1" t="s">
        <v>52</v>
      </c>
      <c r="G120" s="1" t="s">
        <v>103</v>
      </c>
      <c r="H120" s="1" t="s">
        <v>103</v>
      </c>
      <c r="I120" s="1" t="s">
        <v>55</v>
      </c>
      <c r="J120" s="1" t="s">
        <v>103</v>
      </c>
      <c r="M120" s="1" t="s">
        <v>56</v>
      </c>
      <c r="N120" s="1" t="s">
        <v>430</v>
      </c>
      <c r="O120" s="1" t="s">
        <v>103</v>
      </c>
      <c r="R120" s="1" t="s">
        <v>56</v>
      </c>
      <c r="T120" s="1" t="s">
        <v>431</v>
      </c>
      <c r="U120" s="1" t="s">
        <v>59</v>
      </c>
      <c r="Z120" s="1" t="s">
        <v>60</v>
      </c>
      <c r="AD120" s="1" t="s">
        <v>60</v>
      </c>
      <c r="AR120" s="1" t="s">
        <v>60</v>
      </c>
      <c r="AT120" s="1" t="s">
        <v>167</v>
      </c>
      <c r="AU120" s="1" t="s">
        <v>167</v>
      </c>
      <c r="AV120" s="1" t="s">
        <v>168</v>
      </c>
      <c r="AW120" s="3" t="str">
        <f t="shared" si="1"/>
        <v>Other</v>
      </c>
      <c r="AX120" s="3" t="str">
        <f t="array" ref="AX120">TEXTJOIN(", ", TRUE, IF(X120:AS120="Y", X$1:AS$1, IF(X120:AS120&lt;&gt;"", X$1:AS$1 &amp; ": " &amp; X120:AS120, "")))
</f>
        <v>Fentanyl, Ethanol, Any Opioid</v>
      </c>
    </row>
    <row r="121">
      <c r="A121" s="4">
        <v>42355.0</v>
      </c>
      <c r="B121" s="1" t="s">
        <v>86</v>
      </c>
      <c r="C121" s="1">
        <v>46.0</v>
      </c>
      <c r="D121" s="1" t="s">
        <v>76</v>
      </c>
      <c r="E121" s="1" t="s">
        <v>63</v>
      </c>
      <c r="G121" s="1" t="s">
        <v>432</v>
      </c>
      <c r="H121" s="1" t="s">
        <v>91</v>
      </c>
      <c r="I121" s="1" t="s">
        <v>55</v>
      </c>
      <c r="J121" s="1" t="s">
        <v>432</v>
      </c>
      <c r="M121" s="1" t="s">
        <v>56</v>
      </c>
      <c r="O121" s="1" t="s">
        <v>432</v>
      </c>
      <c r="P121" s="1" t="s">
        <v>91</v>
      </c>
      <c r="Q121" s="1" t="s">
        <v>55</v>
      </c>
      <c r="R121" s="1" t="s">
        <v>56</v>
      </c>
      <c r="T121" s="1" t="s">
        <v>433</v>
      </c>
      <c r="U121" s="1" t="s">
        <v>59</v>
      </c>
      <c r="W121" s="1" t="s">
        <v>60</v>
      </c>
      <c r="X121" s="1" t="s">
        <v>60</v>
      </c>
      <c r="AF121" s="1" t="s">
        <v>60</v>
      </c>
      <c r="AP121" s="1" t="s">
        <v>60</v>
      </c>
      <c r="AR121" s="1" t="s">
        <v>60</v>
      </c>
      <c r="AT121" s="1" t="s">
        <v>434</v>
      </c>
      <c r="AU121" s="1" t="s">
        <v>434</v>
      </c>
      <c r="AV121" s="1" t="s">
        <v>435</v>
      </c>
      <c r="AW121" s="3" t="str">
        <f t="shared" si="1"/>
        <v>Other</v>
      </c>
      <c r="AX121" s="3" t="str">
        <f t="array" ref="AX121">TEXTJOIN(", ", TRUE, IF(X121:AS121="Y", X$1:AS$1, IF(X121:AS121&lt;&gt;"", X$1:AS$1 &amp; ": " &amp; X121:AS121, "")))
</f>
        <v>Heroin, Benzodiazepine, Heroin/Morph/Codeine, Any Opioid</v>
      </c>
    </row>
    <row r="122">
      <c r="A122" s="2">
        <v>43364.0</v>
      </c>
      <c r="B122" s="1" t="s">
        <v>50</v>
      </c>
      <c r="C122" s="1">
        <v>34.0</v>
      </c>
      <c r="D122" s="1" t="s">
        <v>76</v>
      </c>
      <c r="E122" s="1" t="s">
        <v>63</v>
      </c>
      <c r="J122" s="1" t="s">
        <v>432</v>
      </c>
      <c r="K122" s="1" t="s">
        <v>91</v>
      </c>
      <c r="M122" s="1" t="s">
        <v>56</v>
      </c>
      <c r="N122" s="1" t="s">
        <v>66</v>
      </c>
      <c r="O122" s="1" t="s">
        <v>432</v>
      </c>
      <c r="P122" s="1" t="s">
        <v>91</v>
      </c>
      <c r="Q122" s="1" t="s">
        <v>55</v>
      </c>
      <c r="R122" s="1" t="s">
        <v>44</v>
      </c>
      <c r="T122" s="1" t="s">
        <v>436</v>
      </c>
      <c r="U122" s="1" t="s">
        <v>59</v>
      </c>
      <c r="Y122" s="1" t="s">
        <v>60</v>
      </c>
      <c r="Z122" s="1" t="s">
        <v>60</v>
      </c>
      <c r="AA122" s="1" t="s">
        <v>60</v>
      </c>
      <c r="AR122" s="1" t="s">
        <v>60</v>
      </c>
      <c r="AS122" s="1" t="s">
        <v>417</v>
      </c>
      <c r="AT122" s="1" t="s">
        <v>62</v>
      </c>
      <c r="AU122" s="1" t="s">
        <v>434</v>
      </c>
      <c r="AV122" s="1" t="s">
        <v>435</v>
      </c>
      <c r="AW122" s="3" t="str">
        <f t="shared" si="1"/>
        <v>Other</v>
      </c>
      <c r="AX122" s="3" t="str">
        <f t="array" ref="AX122">TEXTJOIN(", ", TRUE, IF(X122:AS122="Y", X$1:AS$1, IF(X122:AS122&lt;&gt;"", X$1:AS$1 &amp; ": " &amp; X122:AS122, "")))
</f>
        <v>Cocaine, Fentanyl, Fentanyl Analogue, Any Opioid, Other: PCP</v>
      </c>
    </row>
    <row r="123">
      <c r="A123" s="2">
        <v>43626.0</v>
      </c>
      <c r="B123" s="1" t="s">
        <v>50</v>
      </c>
      <c r="C123" s="1">
        <v>27.0</v>
      </c>
      <c r="D123" s="1" t="s">
        <v>76</v>
      </c>
      <c r="E123" s="1" t="s">
        <v>63</v>
      </c>
      <c r="G123" s="1" t="s">
        <v>300</v>
      </c>
      <c r="H123" s="1" t="s">
        <v>299</v>
      </c>
      <c r="I123" s="1" t="s">
        <v>55</v>
      </c>
      <c r="J123" s="1" t="s">
        <v>300</v>
      </c>
      <c r="K123" s="1" t="s">
        <v>299</v>
      </c>
      <c r="L123" s="1" t="s">
        <v>55</v>
      </c>
      <c r="M123" s="1" t="s">
        <v>404</v>
      </c>
      <c r="N123" s="1" t="s">
        <v>119</v>
      </c>
      <c r="O123" s="1" t="s">
        <v>300</v>
      </c>
      <c r="P123" s="1" t="s">
        <v>299</v>
      </c>
      <c r="Q123" s="1" t="s">
        <v>55</v>
      </c>
      <c r="R123" s="1" t="s">
        <v>56</v>
      </c>
      <c r="T123" s="1" t="s">
        <v>340</v>
      </c>
      <c r="U123" s="1" t="s">
        <v>59</v>
      </c>
      <c r="Y123" s="1" t="s">
        <v>60</v>
      </c>
      <c r="Z123" s="1" t="s">
        <v>60</v>
      </c>
      <c r="AR123" s="1" t="s">
        <v>60</v>
      </c>
      <c r="AT123" s="1" t="s">
        <v>304</v>
      </c>
      <c r="AU123" s="1" t="s">
        <v>304</v>
      </c>
      <c r="AV123" s="1" t="s">
        <v>302</v>
      </c>
      <c r="AW123" s="3" t="str">
        <f t="shared" si="1"/>
        <v>Other</v>
      </c>
      <c r="AX123" s="3" t="str">
        <f t="array" ref="AX123">TEXTJOIN(", ", TRUE, IF(X123:AS123="Y", X$1:AS$1, IF(X123:AS123&lt;&gt;"", X$1:AS$1 &amp; ": " &amp; X123:AS123, "")))
</f>
        <v>Cocaine, Fentanyl, Any Opioid</v>
      </c>
    </row>
    <row r="124">
      <c r="A124" s="2">
        <v>42036.0</v>
      </c>
      <c r="B124" s="1" t="s">
        <v>86</v>
      </c>
      <c r="C124" s="1">
        <v>56.0</v>
      </c>
      <c r="D124" s="1" t="s">
        <v>76</v>
      </c>
      <c r="E124" s="1" t="s">
        <v>63</v>
      </c>
      <c r="G124" s="1" t="s">
        <v>437</v>
      </c>
      <c r="H124" s="1" t="s">
        <v>91</v>
      </c>
      <c r="I124" s="1" t="s">
        <v>55</v>
      </c>
      <c r="J124" s="1" t="s">
        <v>437</v>
      </c>
      <c r="M124" s="1" t="s">
        <v>56</v>
      </c>
      <c r="O124" s="1" t="s">
        <v>437</v>
      </c>
      <c r="P124" s="1" t="s">
        <v>91</v>
      </c>
      <c r="Q124" s="1" t="s">
        <v>55</v>
      </c>
      <c r="R124" s="1" t="s">
        <v>56</v>
      </c>
      <c r="T124" s="1" t="s">
        <v>438</v>
      </c>
      <c r="U124" s="1" t="s">
        <v>59</v>
      </c>
      <c r="W124" s="1" t="s">
        <v>60</v>
      </c>
      <c r="X124" s="1" t="s">
        <v>60</v>
      </c>
      <c r="AF124" s="1" t="s">
        <v>60</v>
      </c>
      <c r="AP124" s="1" t="s">
        <v>60</v>
      </c>
      <c r="AR124" s="1" t="s">
        <v>60</v>
      </c>
      <c r="AT124" s="1" t="s">
        <v>439</v>
      </c>
      <c r="AU124" s="1" t="s">
        <v>439</v>
      </c>
      <c r="AV124" s="1" t="s">
        <v>440</v>
      </c>
      <c r="AW124" s="3" t="str">
        <f t="shared" si="1"/>
        <v>Other</v>
      </c>
      <c r="AX124" s="3" t="str">
        <f t="array" ref="AX124">TEXTJOIN(", ", TRUE, IF(X124:AS124="Y", X$1:AS$1, IF(X124:AS124&lt;&gt;"", X$1:AS$1 &amp; ": " &amp; X124:AS124, "")))
</f>
        <v>Heroin, Benzodiazepine, Heroin/Morph/Codeine, Any Opioid</v>
      </c>
    </row>
    <row r="125">
      <c r="A125" s="2">
        <v>44246.0</v>
      </c>
      <c r="B125" s="1" t="s">
        <v>50</v>
      </c>
      <c r="C125" s="1">
        <v>38.0</v>
      </c>
      <c r="D125" s="1" t="s">
        <v>51</v>
      </c>
      <c r="E125" s="1" t="s">
        <v>63</v>
      </c>
      <c r="F125" s="1" t="s">
        <v>267</v>
      </c>
      <c r="G125" s="1" t="s">
        <v>256</v>
      </c>
      <c r="H125" s="1" t="s">
        <v>103</v>
      </c>
      <c r="I125" s="1" t="s">
        <v>55</v>
      </c>
      <c r="J125" s="1" t="s">
        <v>256</v>
      </c>
      <c r="K125" s="1" t="s">
        <v>103</v>
      </c>
      <c r="L125" s="1" t="s">
        <v>55</v>
      </c>
      <c r="M125" s="1" t="s">
        <v>441</v>
      </c>
      <c r="N125" s="1" t="s">
        <v>442</v>
      </c>
      <c r="O125" s="1" t="s">
        <v>256</v>
      </c>
      <c r="P125" s="1" t="s">
        <v>103</v>
      </c>
      <c r="Q125" s="1" t="s">
        <v>55</v>
      </c>
      <c r="R125" s="1" t="s">
        <v>443</v>
      </c>
      <c r="T125" s="1" t="s">
        <v>444</v>
      </c>
      <c r="U125" s="1" t="s">
        <v>59</v>
      </c>
      <c r="Z125" s="1" t="s">
        <v>60</v>
      </c>
      <c r="AR125" s="1" t="s">
        <v>60</v>
      </c>
      <c r="AT125" s="1" t="s">
        <v>282</v>
      </c>
      <c r="AU125" s="1" t="s">
        <v>282</v>
      </c>
      <c r="AV125" s="1" t="s">
        <v>260</v>
      </c>
      <c r="AW125" s="3" t="str">
        <f t="shared" si="1"/>
        <v>Other</v>
      </c>
      <c r="AX125" s="3" t="str">
        <f t="array" ref="AX125">TEXTJOIN(", ", TRUE, IF(X125:AS125="Y", X$1:AS$1, IF(X125:AS125&lt;&gt;"", X$1:AS$1 &amp; ": " &amp; X125:AS125, "")))
</f>
        <v>Fentanyl, Any Opioid</v>
      </c>
    </row>
    <row r="126">
      <c r="A126" s="4">
        <v>43391.0</v>
      </c>
      <c r="B126" s="1" t="s">
        <v>50</v>
      </c>
      <c r="C126" s="1">
        <v>61.0</v>
      </c>
      <c r="D126" s="1" t="s">
        <v>76</v>
      </c>
      <c r="E126" s="1" t="s">
        <v>63</v>
      </c>
      <c r="G126" s="1" t="s">
        <v>91</v>
      </c>
      <c r="H126" s="1" t="s">
        <v>91</v>
      </c>
      <c r="I126" s="1" t="s">
        <v>55</v>
      </c>
      <c r="J126" s="1" t="s">
        <v>91</v>
      </c>
      <c r="K126" s="1" t="s">
        <v>91</v>
      </c>
      <c r="M126" s="1" t="s">
        <v>56</v>
      </c>
      <c r="N126" s="1" t="s">
        <v>119</v>
      </c>
      <c r="O126" s="1" t="s">
        <v>91</v>
      </c>
      <c r="P126" s="1" t="s">
        <v>91</v>
      </c>
      <c r="Q126" s="1" t="s">
        <v>55</v>
      </c>
      <c r="R126" s="1" t="s">
        <v>56</v>
      </c>
      <c r="T126" s="1" t="s">
        <v>445</v>
      </c>
      <c r="U126" s="1" t="s">
        <v>59</v>
      </c>
      <c r="Y126" s="1" t="s">
        <v>60</v>
      </c>
      <c r="Z126" s="1" t="s">
        <v>60</v>
      </c>
      <c r="AD126" s="1" t="s">
        <v>60</v>
      </c>
      <c r="AF126" s="1" t="s">
        <v>60</v>
      </c>
      <c r="AR126" s="1" t="s">
        <v>60</v>
      </c>
      <c r="AT126" s="1" t="s">
        <v>110</v>
      </c>
      <c r="AU126" s="1" t="s">
        <v>110</v>
      </c>
      <c r="AV126" s="1" t="s">
        <v>111</v>
      </c>
      <c r="AW126" s="3" t="str">
        <f t="shared" si="1"/>
        <v>Other</v>
      </c>
      <c r="AX126" s="3" t="str">
        <f t="array" ref="AX126">TEXTJOIN(", ", TRUE, IF(X126:AS126="Y", X$1:AS$1, IF(X126:AS126&lt;&gt;"", X$1:AS$1 &amp; ": " &amp; X126:AS126, "")))
</f>
        <v>Cocaine, Fentanyl, Ethanol, Benzodiazepine, Any Opioid</v>
      </c>
    </row>
    <row r="127">
      <c r="A127" s="4">
        <v>42321.0</v>
      </c>
      <c r="B127" s="1" t="s">
        <v>86</v>
      </c>
      <c r="C127" s="1">
        <v>23.0</v>
      </c>
      <c r="D127" s="1" t="s">
        <v>51</v>
      </c>
      <c r="E127" s="1" t="s">
        <v>63</v>
      </c>
      <c r="G127" s="1" t="s">
        <v>446</v>
      </c>
      <c r="H127" s="1" t="s">
        <v>91</v>
      </c>
      <c r="I127" s="1" t="s">
        <v>55</v>
      </c>
      <c r="J127" s="1" t="s">
        <v>446</v>
      </c>
      <c r="M127" s="1" t="s">
        <v>177</v>
      </c>
      <c r="O127" s="1" t="s">
        <v>446</v>
      </c>
      <c r="P127" s="1" t="s">
        <v>91</v>
      </c>
      <c r="Q127" s="1" t="s">
        <v>55</v>
      </c>
      <c r="R127" s="1" t="s">
        <v>44</v>
      </c>
      <c r="T127" s="1" t="s">
        <v>447</v>
      </c>
      <c r="U127" s="1" t="s">
        <v>59</v>
      </c>
      <c r="W127" s="1" t="s">
        <v>60</v>
      </c>
      <c r="X127" s="1" t="s">
        <v>60</v>
      </c>
      <c r="AF127" s="1" t="s">
        <v>60</v>
      </c>
      <c r="AP127" s="1" t="s">
        <v>60</v>
      </c>
      <c r="AR127" s="1" t="s">
        <v>60</v>
      </c>
      <c r="AT127" s="1" t="s">
        <v>448</v>
      </c>
      <c r="AU127" s="1" t="s">
        <v>448</v>
      </c>
      <c r="AV127" s="1" t="s">
        <v>449</v>
      </c>
      <c r="AW127" s="3" t="str">
        <f t="shared" si="1"/>
        <v>Other</v>
      </c>
      <c r="AX127" s="3" t="str">
        <f t="array" ref="AX127">TEXTJOIN(", ", TRUE, IF(X127:AS127="Y", X$1:AS$1, IF(X127:AS127&lt;&gt;"", X$1:AS$1 &amp; ": " &amp; X127:AS127, "")))
</f>
        <v>Heroin, Benzodiazepine, Heroin/Morph/Codeine, Any Opioid</v>
      </c>
    </row>
    <row r="128">
      <c r="A128" s="2">
        <v>43481.0</v>
      </c>
      <c r="B128" s="1" t="s">
        <v>50</v>
      </c>
      <c r="C128" s="1">
        <v>23.0</v>
      </c>
      <c r="D128" s="1" t="s">
        <v>51</v>
      </c>
      <c r="E128" s="1" t="s">
        <v>63</v>
      </c>
      <c r="G128" s="1" t="s">
        <v>450</v>
      </c>
      <c r="H128" s="1" t="s">
        <v>299</v>
      </c>
      <c r="I128" s="1" t="s">
        <v>55</v>
      </c>
      <c r="J128" s="1" t="s">
        <v>450</v>
      </c>
      <c r="K128" s="1" t="s">
        <v>299</v>
      </c>
      <c r="L128" s="1" t="s">
        <v>55</v>
      </c>
      <c r="M128" s="1" t="s">
        <v>56</v>
      </c>
      <c r="N128" s="1" t="s">
        <v>136</v>
      </c>
      <c r="O128" s="1" t="s">
        <v>450</v>
      </c>
      <c r="P128" s="1" t="s">
        <v>299</v>
      </c>
      <c r="Q128" s="1" t="s">
        <v>55</v>
      </c>
      <c r="R128" s="1" t="s">
        <v>56</v>
      </c>
      <c r="T128" s="1" t="s">
        <v>451</v>
      </c>
      <c r="U128" s="1" t="s">
        <v>59</v>
      </c>
      <c r="X128" s="1" t="s">
        <v>60</v>
      </c>
      <c r="Z128" s="1" t="s">
        <v>60</v>
      </c>
      <c r="AA128" s="1" t="s">
        <v>60</v>
      </c>
      <c r="AF128" s="1" t="s">
        <v>60</v>
      </c>
      <c r="AP128" s="1" t="s">
        <v>60</v>
      </c>
      <c r="AR128" s="1" t="s">
        <v>60</v>
      </c>
      <c r="AT128" s="1" t="s">
        <v>452</v>
      </c>
      <c r="AU128" s="1" t="s">
        <v>452</v>
      </c>
      <c r="AV128" s="1" t="s">
        <v>453</v>
      </c>
      <c r="AW128" s="3" t="str">
        <f t="shared" si="1"/>
        <v>Other</v>
      </c>
      <c r="AX128" s="3" t="str">
        <f t="array" ref="AX128">TEXTJOIN(", ", TRUE, IF(X128:AS128="Y", X$1:AS$1, IF(X128:AS128&lt;&gt;"", X$1:AS$1 &amp; ": " &amp; X128:AS128, "")))
</f>
        <v>Heroin, Fentanyl, Fentanyl Analogue, Benzodiazepine, Heroin/Morph/Codeine, Any Opioid</v>
      </c>
    </row>
    <row r="129">
      <c r="A129" s="2">
        <v>44340.0</v>
      </c>
      <c r="B129" s="1" t="s">
        <v>50</v>
      </c>
      <c r="C129" s="1">
        <v>48.0</v>
      </c>
      <c r="D129" s="1" t="s">
        <v>76</v>
      </c>
      <c r="E129" s="1" t="s">
        <v>63</v>
      </c>
      <c r="F129" s="1" t="s">
        <v>267</v>
      </c>
      <c r="G129" s="1" t="s">
        <v>82</v>
      </c>
      <c r="H129" s="1" t="s">
        <v>54</v>
      </c>
      <c r="I129" s="1" t="s">
        <v>55</v>
      </c>
      <c r="J129" s="1" t="s">
        <v>82</v>
      </c>
      <c r="K129" s="1" t="s">
        <v>54</v>
      </c>
      <c r="L129" s="1" t="s">
        <v>55</v>
      </c>
      <c r="M129" s="1" t="s">
        <v>56</v>
      </c>
      <c r="N129" s="1" t="s">
        <v>136</v>
      </c>
      <c r="O129" s="1" t="s">
        <v>82</v>
      </c>
      <c r="P129" s="1" t="s">
        <v>54</v>
      </c>
      <c r="Q129" s="1" t="s">
        <v>55</v>
      </c>
      <c r="R129" s="1" t="s">
        <v>56</v>
      </c>
      <c r="T129" s="1" t="s">
        <v>454</v>
      </c>
      <c r="U129" s="1" t="s">
        <v>59</v>
      </c>
      <c r="Z129" s="1" t="s">
        <v>60</v>
      </c>
      <c r="AD129" s="1" t="s">
        <v>60</v>
      </c>
      <c r="AG129" s="1" t="s">
        <v>60</v>
      </c>
      <c r="AR129" s="1" t="s">
        <v>60</v>
      </c>
      <c r="AT129" s="1" t="s">
        <v>329</v>
      </c>
      <c r="AU129" s="1" t="s">
        <v>329</v>
      </c>
      <c r="AV129" s="1" t="s">
        <v>85</v>
      </c>
      <c r="AW129" s="3" t="str">
        <f t="shared" si="1"/>
        <v>Other</v>
      </c>
      <c r="AX129" s="3" t="str">
        <f t="array" ref="AX129">TEXTJOIN(", ", TRUE, IF(X129:AS129="Y", X$1:AS$1, IF(X129:AS129&lt;&gt;"", X$1:AS$1 &amp; ": " &amp; X129:AS129, "")))
</f>
        <v>Fentanyl, Ethanol, Methadone, Any Opioid</v>
      </c>
    </row>
    <row r="130">
      <c r="A130" s="2">
        <v>44286.0</v>
      </c>
      <c r="B130" s="1" t="s">
        <v>50</v>
      </c>
      <c r="C130" s="1">
        <v>31.0</v>
      </c>
      <c r="D130" s="1" t="s">
        <v>51</v>
      </c>
      <c r="E130" s="1" t="s">
        <v>63</v>
      </c>
      <c r="F130" s="1" t="s">
        <v>267</v>
      </c>
      <c r="G130" s="1" t="s">
        <v>455</v>
      </c>
      <c r="H130" s="1" t="s">
        <v>103</v>
      </c>
      <c r="I130" s="1" t="s">
        <v>55</v>
      </c>
      <c r="J130" s="1" t="s">
        <v>103</v>
      </c>
      <c r="K130" s="1" t="s">
        <v>103</v>
      </c>
      <c r="L130" s="1" t="s">
        <v>55</v>
      </c>
      <c r="M130" s="1" t="s">
        <v>56</v>
      </c>
      <c r="N130" s="1" t="s">
        <v>119</v>
      </c>
      <c r="O130" s="1" t="s">
        <v>455</v>
      </c>
      <c r="P130" s="1" t="s">
        <v>103</v>
      </c>
      <c r="Q130" s="1" t="s">
        <v>55</v>
      </c>
      <c r="R130" s="1" t="s">
        <v>56</v>
      </c>
      <c r="T130" s="1" t="s">
        <v>456</v>
      </c>
      <c r="U130" s="1" t="s">
        <v>59</v>
      </c>
      <c r="Y130" s="1" t="s">
        <v>60</v>
      </c>
      <c r="Z130" s="1" t="s">
        <v>60</v>
      </c>
      <c r="AD130" s="1" t="s">
        <v>60</v>
      </c>
      <c r="AR130" s="1" t="s">
        <v>60</v>
      </c>
      <c r="AT130" s="1" t="s">
        <v>457</v>
      </c>
      <c r="AU130" s="1" t="s">
        <v>167</v>
      </c>
      <c r="AV130" s="1" t="s">
        <v>458</v>
      </c>
      <c r="AW130" s="3" t="str">
        <f t="shared" si="1"/>
        <v>Other</v>
      </c>
      <c r="AX130" s="3" t="str">
        <f t="array" ref="AX130">TEXTJOIN(", ", TRUE, IF(X130:AS130="Y", X$1:AS$1, IF(X130:AS130&lt;&gt;"", X$1:AS$1 &amp; ": " &amp; X130:AS130, "")))
</f>
        <v>Cocaine, Fentanyl, Ethanol, Any Opioid</v>
      </c>
    </row>
    <row r="131">
      <c r="A131" s="2">
        <v>43898.0</v>
      </c>
      <c r="B131" s="1" t="s">
        <v>50</v>
      </c>
      <c r="C131" s="1">
        <v>55.0</v>
      </c>
      <c r="D131" s="1" t="s">
        <v>76</v>
      </c>
      <c r="E131" s="1" t="s">
        <v>63</v>
      </c>
      <c r="G131" s="1" t="s">
        <v>185</v>
      </c>
      <c r="H131" s="1" t="s">
        <v>91</v>
      </c>
      <c r="I131" s="1" t="s">
        <v>55</v>
      </c>
      <c r="J131" s="1" t="s">
        <v>185</v>
      </c>
      <c r="K131" s="1" t="s">
        <v>91</v>
      </c>
      <c r="L131" s="1" t="s">
        <v>55</v>
      </c>
      <c r="M131" s="1" t="s">
        <v>56</v>
      </c>
      <c r="N131" s="1" t="s">
        <v>178</v>
      </c>
      <c r="O131" s="1" t="s">
        <v>185</v>
      </c>
      <c r="P131" s="1" t="s">
        <v>91</v>
      </c>
      <c r="Q131" s="1" t="s">
        <v>55</v>
      </c>
      <c r="R131" s="1" t="s">
        <v>56</v>
      </c>
      <c r="T131" s="1" t="s">
        <v>459</v>
      </c>
      <c r="U131" s="1" t="s">
        <v>59</v>
      </c>
      <c r="V131" s="1" t="s">
        <v>460</v>
      </c>
      <c r="Y131" s="1" t="s">
        <v>60</v>
      </c>
      <c r="AF131" s="1" t="s">
        <v>60</v>
      </c>
      <c r="AG131" s="1" t="s">
        <v>60</v>
      </c>
      <c r="AR131" s="1" t="s">
        <v>60</v>
      </c>
      <c r="AT131" s="1" t="s">
        <v>188</v>
      </c>
      <c r="AU131" s="1" t="s">
        <v>188</v>
      </c>
      <c r="AV131" s="1" t="s">
        <v>189</v>
      </c>
      <c r="AW131" s="3" t="str">
        <f t="shared" si="1"/>
        <v>Other</v>
      </c>
      <c r="AX131" s="3" t="str">
        <f t="array" ref="AX131">TEXTJOIN(", ", TRUE, IF(X131:AS131="Y", X$1:AS$1, IF(X131:AS131&lt;&gt;"", X$1:AS$1 &amp; ": " &amp; X131:AS131, "")))
</f>
        <v>Cocaine, Benzodiazepine, Methadone, Any Opioid</v>
      </c>
    </row>
    <row r="132">
      <c r="A132" s="2">
        <v>44170.0</v>
      </c>
      <c r="B132" s="1" t="s">
        <v>50</v>
      </c>
      <c r="C132" s="1">
        <v>40.0</v>
      </c>
      <c r="D132" s="1" t="s">
        <v>51</v>
      </c>
      <c r="E132" s="1" t="s">
        <v>63</v>
      </c>
      <c r="G132" s="1" t="s">
        <v>103</v>
      </c>
      <c r="H132" s="1" t="s">
        <v>103</v>
      </c>
      <c r="I132" s="1" t="s">
        <v>55</v>
      </c>
      <c r="J132" s="1" t="s">
        <v>103</v>
      </c>
      <c r="K132" s="1" t="s">
        <v>103</v>
      </c>
      <c r="L132" s="1" t="s">
        <v>55</v>
      </c>
      <c r="M132" s="1" t="s">
        <v>56</v>
      </c>
      <c r="N132" s="1" t="s">
        <v>178</v>
      </c>
      <c r="O132" s="1" t="s">
        <v>103</v>
      </c>
      <c r="P132" s="1" t="s">
        <v>103</v>
      </c>
      <c r="Q132" s="1" t="s">
        <v>55</v>
      </c>
      <c r="R132" s="1" t="s">
        <v>56</v>
      </c>
      <c r="T132" s="1" t="s">
        <v>83</v>
      </c>
      <c r="U132" s="1" t="s">
        <v>59</v>
      </c>
      <c r="Z132" s="1" t="s">
        <v>60</v>
      </c>
      <c r="AR132" s="1" t="s">
        <v>60</v>
      </c>
      <c r="AT132" s="1" t="s">
        <v>167</v>
      </c>
      <c r="AU132" s="1" t="s">
        <v>167</v>
      </c>
      <c r="AV132" s="1" t="s">
        <v>168</v>
      </c>
      <c r="AW132" s="3" t="str">
        <f t="shared" si="1"/>
        <v>Other</v>
      </c>
      <c r="AX132" s="3" t="str">
        <f t="array" ref="AX132">TEXTJOIN(", ", TRUE, IF(X132:AS132="Y", X$1:AS$1, IF(X132:AS132&lt;&gt;"", X$1:AS$1 &amp; ": " &amp; X132:AS132, "")))
</f>
        <v>Fentanyl, Any Opioid</v>
      </c>
    </row>
    <row r="133">
      <c r="A133" s="2">
        <v>43708.0</v>
      </c>
      <c r="B133" s="1" t="s">
        <v>50</v>
      </c>
      <c r="C133" s="1">
        <v>67.0</v>
      </c>
      <c r="D133" s="1" t="s">
        <v>51</v>
      </c>
      <c r="E133" s="1" t="s">
        <v>63</v>
      </c>
      <c r="G133" s="1" t="s">
        <v>461</v>
      </c>
      <c r="H133" s="1" t="s">
        <v>299</v>
      </c>
      <c r="I133" s="1" t="s">
        <v>55</v>
      </c>
      <c r="J133" s="1" t="s">
        <v>461</v>
      </c>
      <c r="K133" s="1" t="s">
        <v>299</v>
      </c>
      <c r="L133" s="1" t="s">
        <v>55</v>
      </c>
      <c r="M133" s="1" t="s">
        <v>56</v>
      </c>
      <c r="N133" s="1" t="s">
        <v>462</v>
      </c>
      <c r="O133" s="1" t="s">
        <v>461</v>
      </c>
      <c r="P133" s="1" t="s">
        <v>299</v>
      </c>
      <c r="Q133" s="1" t="s">
        <v>55</v>
      </c>
      <c r="R133" s="1" t="s">
        <v>56</v>
      </c>
      <c r="T133" s="1" t="s">
        <v>463</v>
      </c>
      <c r="U133" s="1" t="s">
        <v>59</v>
      </c>
      <c r="V133" s="1" t="s">
        <v>464</v>
      </c>
      <c r="Z133" s="1" t="s">
        <v>60</v>
      </c>
      <c r="AD133" s="1" t="s">
        <v>60</v>
      </c>
      <c r="AR133" s="1" t="s">
        <v>60</v>
      </c>
      <c r="AT133" s="1" t="s">
        <v>465</v>
      </c>
      <c r="AU133" s="1" t="s">
        <v>465</v>
      </c>
      <c r="AV133" s="1" t="s">
        <v>466</v>
      </c>
      <c r="AW133" s="3" t="str">
        <f t="shared" si="1"/>
        <v>Other</v>
      </c>
      <c r="AX133" s="3" t="str">
        <f t="array" ref="AX133">TEXTJOIN(", ", TRUE, IF(X133:AS133="Y", X$1:AS$1, IF(X133:AS133&lt;&gt;"", X$1:AS$1 &amp; ": " &amp; X133:AS133, "")))
</f>
        <v>Fentanyl, Ethanol, Any Opioid</v>
      </c>
    </row>
    <row r="134">
      <c r="A134" s="2">
        <v>42138.0</v>
      </c>
      <c r="B134" s="1" t="s">
        <v>86</v>
      </c>
      <c r="C134" s="1">
        <v>56.0</v>
      </c>
      <c r="D134" s="1" t="s">
        <v>76</v>
      </c>
      <c r="E134" s="1" t="s">
        <v>63</v>
      </c>
      <c r="G134" s="1" t="s">
        <v>467</v>
      </c>
      <c r="H134" s="1" t="s">
        <v>65</v>
      </c>
      <c r="I134" s="1" t="s">
        <v>55</v>
      </c>
      <c r="J134" s="1" t="s">
        <v>467</v>
      </c>
      <c r="M134" s="1" t="s">
        <v>56</v>
      </c>
      <c r="O134" s="1" t="s">
        <v>467</v>
      </c>
      <c r="P134" s="1" t="s">
        <v>65</v>
      </c>
      <c r="Q134" s="1" t="s">
        <v>55</v>
      </c>
      <c r="R134" s="1" t="s">
        <v>56</v>
      </c>
      <c r="T134" s="1" t="s">
        <v>468</v>
      </c>
      <c r="U134" s="1" t="s">
        <v>59</v>
      </c>
      <c r="AF134" s="1" t="s">
        <v>60</v>
      </c>
      <c r="AL134" s="1" t="s">
        <v>60</v>
      </c>
      <c r="AO134" s="1" t="s">
        <v>60</v>
      </c>
      <c r="AP134" s="1" t="s">
        <v>60</v>
      </c>
      <c r="AR134" s="1" t="s">
        <v>60</v>
      </c>
      <c r="AS134" s="1" t="s">
        <v>469</v>
      </c>
      <c r="AT134" s="1" t="s">
        <v>470</v>
      </c>
      <c r="AU134" s="1" t="s">
        <v>470</v>
      </c>
      <c r="AV134" s="1" t="s">
        <v>471</v>
      </c>
      <c r="AW134" s="3" t="str">
        <f t="shared" si="1"/>
        <v>Other</v>
      </c>
      <c r="AX134" s="3" t="str">
        <f t="array" ref="AX134">TEXTJOIN(", ", TRUE, IF(X134:AS134="Y", X$1:AS$1, IF(X134:AS134&lt;&gt;"", X$1:AS$1 &amp; ": " &amp; X134:AS134, "")))
</f>
        <v>Benzodiazepine, Morphine (Not Heroin), Opiate NOS, Heroin/Morph/Codeine, Any Opioid, Other: morphine RX</v>
      </c>
    </row>
    <row r="135">
      <c r="A135" s="4">
        <v>43811.0</v>
      </c>
      <c r="B135" s="1" t="s">
        <v>50</v>
      </c>
      <c r="C135" s="1">
        <v>38.0</v>
      </c>
      <c r="D135" s="1" t="s">
        <v>51</v>
      </c>
      <c r="E135" s="1" t="s">
        <v>52</v>
      </c>
      <c r="G135" s="1" t="s">
        <v>256</v>
      </c>
      <c r="H135" s="1" t="s">
        <v>103</v>
      </c>
      <c r="I135" s="1" t="s">
        <v>55</v>
      </c>
      <c r="J135" s="1" t="s">
        <v>256</v>
      </c>
      <c r="K135" s="1" t="s">
        <v>103</v>
      </c>
      <c r="L135" s="1" t="s">
        <v>55</v>
      </c>
      <c r="M135" s="1" t="s">
        <v>56</v>
      </c>
      <c r="N135" s="1" t="s">
        <v>66</v>
      </c>
      <c r="O135" s="1" t="s">
        <v>256</v>
      </c>
      <c r="P135" s="1" t="s">
        <v>103</v>
      </c>
      <c r="Q135" s="1" t="s">
        <v>55</v>
      </c>
      <c r="R135" s="1" t="s">
        <v>56</v>
      </c>
      <c r="T135" s="1" t="s">
        <v>151</v>
      </c>
      <c r="U135" s="1" t="s">
        <v>59</v>
      </c>
      <c r="Y135" s="1" t="s">
        <v>60</v>
      </c>
      <c r="Z135" s="1" t="s">
        <v>60</v>
      </c>
      <c r="AR135" s="1" t="s">
        <v>60</v>
      </c>
      <c r="AT135" s="1" t="s">
        <v>282</v>
      </c>
      <c r="AU135" s="1" t="s">
        <v>282</v>
      </c>
      <c r="AV135" s="1" t="s">
        <v>260</v>
      </c>
      <c r="AW135" s="3" t="str">
        <f t="shared" si="1"/>
        <v>Other</v>
      </c>
      <c r="AX135" s="3" t="str">
        <f t="array" ref="AX135">TEXTJOIN(", ", TRUE, IF(X135:AS135="Y", X$1:AS$1, IF(X135:AS135&lt;&gt;"", X$1:AS$1 &amp; ": " &amp; X135:AS135, "")))
</f>
        <v>Cocaine, Fentanyl, Any Opioid</v>
      </c>
    </row>
    <row r="136">
      <c r="A136" s="2">
        <v>42632.0</v>
      </c>
      <c r="B136" s="1" t="s">
        <v>50</v>
      </c>
      <c r="C136" s="1">
        <v>61.0</v>
      </c>
      <c r="D136" s="1" t="s">
        <v>76</v>
      </c>
      <c r="E136" s="1" t="s">
        <v>52</v>
      </c>
      <c r="J136" s="1" t="s">
        <v>82</v>
      </c>
      <c r="M136" s="1" t="s">
        <v>193</v>
      </c>
      <c r="N136" s="1" t="s">
        <v>136</v>
      </c>
      <c r="O136" s="1" t="s">
        <v>82</v>
      </c>
      <c r="R136" s="1" t="s">
        <v>67</v>
      </c>
      <c r="T136" s="1" t="s">
        <v>472</v>
      </c>
      <c r="U136" s="1" t="s">
        <v>59</v>
      </c>
      <c r="Y136" s="1" t="s">
        <v>60</v>
      </c>
      <c r="AD136" s="1" t="s">
        <v>60</v>
      </c>
      <c r="AS136" s="1" t="s">
        <v>473</v>
      </c>
      <c r="AT136" s="1" t="s">
        <v>62</v>
      </c>
      <c r="AU136" s="1" t="s">
        <v>329</v>
      </c>
      <c r="AV136" s="1" t="s">
        <v>85</v>
      </c>
      <c r="AW136" s="3" t="str">
        <f t="shared" si="1"/>
        <v>Other</v>
      </c>
      <c r="AX136" s="3" t="str">
        <f t="array" ref="AX136">TEXTJOIN(", ", TRUE, IF(X136:AS136="Y", X$1:AS$1, IF(X136:AS136&lt;&gt;"", X$1:AS$1 &amp; ": " &amp; X136:AS136, "")))
</f>
        <v>Cocaine, Ethanol, Other: pcp</v>
      </c>
    </row>
    <row r="137">
      <c r="A137" s="2">
        <v>44373.0</v>
      </c>
      <c r="B137" s="1" t="s">
        <v>50</v>
      </c>
      <c r="C137" s="1">
        <v>32.0</v>
      </c>
      <c r="D137" s="1" t="s">
        <v>51</v>
      </c>
      <c r="E137" s="1" t="s">
        <v>63</v>
      </c>
      <c r="F137" s="1" t="s">
        <v>267</v>
      </c>
      <c r="G137" s="1" t="s">
        <v>116</v>
      </c>
      <c r="H137" s="1" t="s">
        <v>103</v>
      </c>
      <c r="I137" s="1" t="s">
        <v>55</v>
      </c>
      <c r="J137" s="1" t="s">
        <v>474</v>
      </c>
      <c r="K137" s="1" t="s">
        <v>91</v>
      </c>
      <c r="L137" s="1" t="s">
        <v>55</v>
      </c>
      <c r="M137" s="1" t="s">
        <v>177</v>
      </c>
      <c r="N137" s="1" t="s">
        <v>178</v>
      </c>
      <c r="O137" s="1" t="s">
        <v>474</v>
      </c>
      <c r="P137" s="1" t="s">
        <v>91</v>
      </c>
      <c r="Q137" s="1" t="s">
        <v>55</v>
      </c>
      <c r="R137" s="1" t="s">
        <v>44</v>
      </c>
      <c r="S137" s="1" t="s">
        <v>475</v>
      </c>
      <c r="T137" s="1" t="s">
        <v>476</v>
      </c>
      <c r="U137" s="1" t="s">
        <v>59</v>
      </c>
      <c r="Y137" s="1" t="s">
        <v>60</v>
      </c>
      <c r="Z137" s="1" t="s">
        <v>60</v>
      </c>
      <c r="AD137" s="1" t="s">
        <v>60</v>
      </c>
      <c r="AR137" s="1" t="s">
        <v>60</v>
      </c>
      <c r="AT137" s="1" t="s">
        <v>122</v>
      </c>
      <c r="AU137" s="1" t="s">
        <v>477</v>
      </c>
      <c r="AV137" s="1" t="s">
        <v>478</v>
      </c>
      <c r="AW137" s="3" t="str">
        <f t="shared" si="1"/>
        <v>Other</v>
      </c>
      <c r="AX137" s="3" t="str">
        <f t="array" ref="AX137">TEXTJOIN(", ", TRUE, IF(X137:AS137="Y", X$1:AS$1, IF(X137:AS137&lt;&gt;"", X$1:AS$1 &amp; ": " &amp; X137:AS137, "")))
</f>
        <v>Cocaine, Fentanyl, Ethanol, Any Opioid</v>
      </c>
    </row>
    <row r="138">
      <c r="A138" s="2">
        <v>44200.0</v>
      </c>
      <c r="B138" s="1" t="s">
        <v>50</v>
      </c>
      <c r="C138" s="1">
        <v>30.0</v>
      </c>
      <c r="D138" s="1" t="s">
        <v>51</v>
      </c>
      <c r="E138" s="1" t="s">
        <v>63</v>
      </c>
      <c r="J138" s="1" t="s">
        <v>479</v>
      </c>
      <c r="K138" s="1" t="s">
        <v>263</v>
      </c>
      <c r="L138" s="1" t="s">
        <v>55</v>
      </c>
      <c r="M138" s="1" t="s">
        <v>404</v>
      </c>
      <c r="N138" s="1" t="s">
        <v>136</v>
      </c>
      <c r="O138" s="1" t="s">
        <v>479</v>
      </c>
      <c r="P138" s="1" t="s">
        <v>263</v>
      </c>
      <c r="Q138" s="1" t="s">
        <v>55</v>
      </c>
      <c r="R138" s="1" t="s">
        <v>44</v>
      </c>
      <c r="S138" s="1" t="s">
        <v>480</v>
      </c>
      <c r="T138" s="1" t="s">
        <v>481</v>
      </c>
      <c r="U138" s="1" t="s">
        <v>59</v>
      </c>
      <c r="Z138" s="1" t="s">
        <v>60</v>
      </c>
      <c r="AM138" s="1" t="s">
        <v>60</v>
      </c>
      <c r="AR138" s="1" t="s">
        <v>60</v>
      </c>
      <c r="AT138" s="1" t="s">
        <v>62</v>
      </c>
      <c r="AU138" s="1" t="s">
        <v>482</v>
      </c>
      <c r="AV138" s="1" t="s">
        <v>483</v>
      </c>
      <c r="AW138" s="3" t="str">
        <f t="shared" si="1"/>
        <v>Other</v>
      </c>
      <c r="AX138" s="3" t="str">
        <f t="array" ref="AX138">TEXTJOIN(", ", TRUE, IF(X138:AS138="Y", X$1:AS$1, IF(X138:AS138&lt;&gt;"", X$1:AS$1 &amp; ": " &amp; X138:AS138, "")))
</f>
        <v>Fentanyl, Xylazine, Any Opioid</v>
      </c>
    </row>
    <row r="139">
      <c r="A139" s="4">
        <v>42335.0</v>
      </c>
      <c r="B139" s="1" t="s">
        <v>86</v>
      </c>
      <c r="C139" s="1">
        <v>55.0</v>
      </c>
      <c r="D139" s="1" t="s">
        <v>51</v>
      </c>
      <c r="E139" s="1" t="s">
        <v>63</v>
      </c>
      <c r="G139" s="1" t="s">
        <v>116</v>
      </c>
      <c r="H139" s="1" t="s">
        <v>103</v>
      </c>
      <c r="I139" s="1" t="s">
        <v>55</v>
      </c>
      <c r="J139" s="1" t="s">
        <v>116</v>
      </c>
      <c r="M139" s="1" t="s">
        <v>56</v>
      </c>
      <c r="O139" s="1" t="s">
        <v>484</v>
      </c>
      <c r="P139" s="1" t="s">
        <v>103</v>
      </c>
      <c r="Q139" s="1" t="s">
        <v>55</v>
      </c>
      <c r="R139" s="1" t="s">
        <v>485</v>
      </c>
      <c r="T139" s="1" t="s">
        <v>486</v>
      </c>
      <c r="U139" s="1" t="s">
        <v>59</v>
      </c>
      <c r="W139" s="1" t="s">
        <v>60</v>
      </c>
      <c r="X139" s="1" t="s">
        <v>60</v>
      </c>
      <c r="AD139" s="1" t="s">
        <v>60</v>
      </c>
      <c r="AF139" s="1" t="s">
        <v>60</v>
      </c>
      <c r="AP139" s="1" t="s">
        <v>60</v>
      </c>
      <c r="AR139" s="1" t="s">
        <v>60</v>
      </c>
      <c r="AT139" s="1" t="s">
        <v>122</v>
      </c>
      <c r="AU139" s="1" t="s">
        <v>122</v>
      </c>
      <c r="AV139" s="1" t="s">
        <v>487</v>
      </c>
      <c r="AW139" s="3" t="str">
        <f t="shared" si="1"/>
        <v>Other</v>
      </c>
      <c r="AX139" s="3" t="str">
        <f t="array" ref="AX139">TEXTJOIN(", ", TRUE, IF(X139:AS139="Y", X$1:AS$1, IF(X139:AS139&lt;&gt;"", X$1:AS$1 &amp; ": " &amp; X139:AS139, "")))
</f>
        <v>Heroin, Ethanol, Benzodiazepine, Heroin/Morph/Codeine, Any Opioid</v>
      </c>
    </row>
    <row r="140">
      <c r="A140" s="2">
        <v>43524.0</v>
      </c>
      <c r="B140" s="1" t="s">
        <v>50</v>
      </c>
      <c r="C140" s="1">
        <v>65.0</v>
      </c>
      <c r="D140" s="1" t="s">
        <v>51</v>
      </c>
      <c r="E140" s="1" t="s">
        <v>63</v>
      </c>
      <c r="G140" s="1" t="s">
        <v>488</v>
      </c>
      <c r="H140" s="1" t="s">
        <v>91</v>
      </c>
      <c r="I140" s="1" t="s">
        <v>55</v>
      </c>
      <c r="J140" s="1" t="s">
        <v>488</v>
      </c>
      <c r="K140" s="1" t="s">
        <v>91</v>
      </c>
      <c r="L140" s="1" t="s">
        <v>55</v>
      </c>
      <c r="M140" s="1" t="s">
        <v>56</v>
      </c>
      <c r="N140" s="1" t="s">
        <v>489</v>
      </c>
      <c r="O140" s="1" t="s">
        <v>488</v>
      </c>
      <c r="P140" s="1" t="s">
        <v>91</v>
      </c>
      <c r="Q140" s="1" t="s">
        <v>55</v>
      </c>
      <c r="R140" s="1" t="s">
        <v>56</v>
      </c>
      <c r="T140" s="1" t="s">
        <v>490</v>
      </c>
      <c r="U140" s="1" t="s">
        <v>59</v>
      </c>
      <c r="V140" s="1" t="s">
        <v>491</v>
      </c>
      <c r="AB140" s="1" t="s">
        <v>60</v>
      </c>
      <c r="AJ140" s="1" t="s">
        <v>60</v>
      </c>
      <c r="AR140" s="1" t="s">
        <v>60</v>
      </c>
      <c r="AT140" s="1" t="s">
        <v>492</v>
      </c>
      <c r="AU140" s="1" t="s">
        <v>492</v>
      </c>
      <c r="AV140" s="1" t="s">
        <v>493</v>
      </c>
      <c r="AW140" s="3" t="str">
        <f t="shared" si="1"/>
        <v>Other</v>
      </c>
      <c r="AX140" s="3" t="str">
        <f t="array" ref="AX140">TEXTJOIN(", ", TRUE, IF(X140:AS140="Y", X$1:AS$1, IF(X140:AS140&lt;&gt;"", X$1:AS$1 &amp; ": " &amp; X140:AS140, "")))
</f>
        <v>Oxycodone, Tramad, Any Opioid</v>
      </c>
    </row>
    <row r="141">
      <c r="A141" s="2">
        <v>41643.0</v>
      </c>
      <c r="B141" s="1" t="s">
        <v>50</v>
      </c>
      <c r="C141" s="1">
        <v>55.0</v>
      </c>
      <c r="D141" s="1" t="s">
        <v>51</v>
      </c>
      <c r="E141" s="1" t="s">
        <v>52</v>
      </c>
      <c r="M141" s="1" t="s">
        <v>494</v>
      </c>
      <c r="N141" s="1" t="s">
        <v>136</v>
      </c>
      <c r="O141" s="1" t="s">
        <v>82</v>
      </c>
      <c r="R141" s="1" t="s">
        <v>67</v>
      </c>
      <c r="T141" s="1" t="s">
        <v>495</v>
      </c>
      <c r="U141" s="1" t="s">
        <v>59</v>
      </c>
      <c r="V141" s="1" t="s">
        <v>496</v>
      </c>
      <c r="X141" s="1" t="s">
        <v>60</v>
      </c>
      <c r="Y141" s="1" t="s">
        <v>60</v>
      </c>
      <c r="AD141" s="1" t="s">
        <v>60</v>
      </c>
      <c r="AT141" s="1" t="s">
        <v>62</v>
      </c>
      <c r="AU141" s="1" t="s">
        <v>62</v>
      </c>
      <c r="AV141" s="1" t="s">
        <v>85</v>
      </c>
      <c r="AW141" s="3" t="str">
        <f t="shared" si="1"/>
        <v>Other</v>
      </c>
      <c r="AX141" s="3" t="str">
        <f t="array" ref="AX141">TEXTJOIN(", ", TRUE, IF(X141:AS141="Y", X$1:AS$1, IF(X141:AS141&lt;&gt;"", X$1:AS$1 &amp; ": " &amp; X141:AS141, "")))
</f>
        <v>Heroin, Cocaine, Ethanol</v>
      </c>
    </row>
    <row r="142">
      <c r="A142" s="2">
        <v>43168.0</v>
      </c>
      <c r="B142" s="1" t="s">
        <v>50</v>
      </c>
      <c r="C142" s="1">
        <v>53.0</v>
      </c>
      <c r="D142" s="1" t="s">
        <v>51</v>
      </c>
      <c r="E142" s="1" t="s">
        <v>63</v>
      </c>
      <c r="G142" s="1" t="s">
        <v>64</v>
      </c>
      <c r="H142" s="1" t="s">
        <v>65</v>
      </c>
      <c r="I142" s="1" t="s">
        <v>55</v>
      </c>
      <c r="J142" s="1" t="s">
        <v>64</v>
      </c>
      <c r="K142" s="1" t="s">
        <v>65</v>
      </c>
      <c r="M142" s="1" t="s">
        <v>56</v>
      </c>
      <c r="N142" s="1" t="s">
        <v>66</v>
      </c>
      <c r="O142" s="1" t="s">
        <v>64</v>
      </c>
      <c r="P142" s="1" t="s">
        <v>65</v>
      </c>
      <c r="Q142" s="1" t="s">
        <v>55</v>
      </c>
      <c r="R142" s="1" t="s">
        <v>56</v>
      </c>
      <c r="T142" s="1" t="s">
        <v>497</v>
      </c>
      <c r="U142" s="1" t="s">
        <v>59</v>
      </c>
      <c r="X142" s="1" t="s">
        <v>60</v>
      </c>
      <c r="Z142" s="1" t="s">
        <v>60</v>
      </c>
      <c r="AD142" s="1" t="s">
        <v>60</v>
      </c>
      <c r="AF142" s="1" t="s">
        <v>60</v>
      </c>
      <c r="AP142" s="1" t="s">
        <v>60</v>
      </c>
      <c r="AR142" s="1" t="s">
        <v>60</v>
      </c>
      <c r="AT142" s="1" t="s">
        <v>69</v>
      </c>
      <c r="AU142" s="1" t="s">
        <v>69</v>
      </c>
      <c r="AV142" s="1" t="s">
        <v>70</v>
      </c>
      <c r="AW142" s="3" t="str">
        <f t="shared" si="1"/>
        <v>Other</v>
      </c>
      <c r="AX142" s="3" t="str">
        <f t="array" ref="AX142">TEXTJOIN(", ", TRUE, IF(X142:AS142="Y", X$1:AS$1, IF(X142:AS142&lt;&gt;"", X$1:AS$1 &amp; ": " &amp; X142:AS142, "")))
</f>
        <v>Heroin, Fentanyl, Ethanol, Benzodiazepine, Heroin/Morph/Codeine, Any Opioid</v>
      </c>
    </row>
    <row r="143">
      <c r="A143" s="2">
        <v>43549.0</v>
      </c>
      <c r="B143" s="1" t="s">
        <v>50</v>
      </c>
      <c r="C143" s="1">
        <v>21.0</v>
      </c>
      <c r="D143" s="1" t="s">
        <v>51</v>
      </c>
      <c r="E143" s="1" t="s">
        <v>63</v>
      </c>
      <c r="G143" s="1" t="s">
        <v>498</v>
      </c>
      <c r="H143" s="1" t="s">
        <v>65</v>
      </c>
      <c r="I143" s="1" t="s">
        <v>55</v>
      </c>
      <c r="J143" s="1" t="s">
        <v>498</v>
      </c>
      <c r="K143" s="1" t="s">
        <v>65</v>
      </c>
      <c r="L143" s="1" t="s">
        <v>55</v>
      </c>
      <c r="M143" s="1" t="s">
        <v>56</v>
      </c>
      <c r="N143" s="1" t="s">
        <v>136</v>
      </c>
      <c r="O143" s="1" t="s">
        <v>498</v>
      </c>
      <c r="P143" s="1" t="s">
        <v>65</v>
      </c>
      <c r="Q143" s="1" t="s">
        <v>55</v>
      </c>
      <c r="R143" s="1" t="s">
        <v>56</v>
      </c>
      <c r="T143" s="1" t="s">
        <v>499</v>
      </c>
      <c r="U143" s="1" t="s">
        <v>59</v>
      </c>
      <c r="Z143" s="1" t="s">
        <v>60</v>
      </c>
      <c r="AF143" s="1" t="s">
        <v>60</v>
      </c>
      <c r="AH143" s="1" t="s">
        <v>60</v>
      </c>
      <c r="AR143" s="1" t="s">
        <v>60</v>
      </c>
      <c r="AT143" s="1" t="s">
        <v>500</v>
      </c>
      <c r="AU143" s="1" t="s">
        <v>500</v>
      </c>
      <c r="AV143" s="1" t="s">
        <v>501</v>
      </c>
      <c r="AW143" s="3" t="str">
        <f t="shared" si="1"/>
        <v>Other</v>
      </c>
      <c r="AX143" s="3" t="str">
        <f t="array" ref="AX143">TEXTJOIN(", ", TRUE, IF(X143:AS143="Y", X$1:AS$1, IF(X143:AS143&lt;&gt;"", X$1:AS$1 &amp; ": " &amp; X143:AS143, "")))
</f>
        <v>Fentanyl, Benzodiazepine, Meth/Amphetamine, Any Opioid</v>
      </c>
    </row>
    <row r="144">
      <c r="A144" s="2">
        <v>44466.0</v>
      </c>
      <c r="B144" s="1" t="s">
        <v>50</v>
      </c>
      <c r="C144" s="1">
        <v>40.0</v>
      </c>
      <c r="D144" s="1" t="s">
        <v>51</v>
      </c>
      <c r="E144" s="1" t="s">
        <v>502</v>
      </c>
      <c r="G144" s="1" t="s">
        <v>503</v>
      </c>
      <c r="H144" s="1" t="s">
        <v>504</v>
      </c>
      <c r="I144" s="1" t="s">
        <v>248</v>
      </c>
      <c r="J144" s="1" t="s">
        <v>102</v>
      </c>
      <c r="K144" s="1" t="s">
        <v>103</v>
      </c>
      <c r="L144" s="1" t="s">
        <v>55</v>
      </c>
      <c r="M144" s="1" t="s">
        <v>92</v>
      </c>
      <c r="N144" s="1" t="s">
        <v>442</v>
      </c>
      <c r="O144" s="1" t="s">
        <v>102</v>
      </c>
      <c r="P144" s="1" t="s">
        <v>103</v>
      </c>
      <c r="Q144" s="1" t="s">
        <v>55</v>
      </c>
      <c r="R144" s="1" t="s">
        <v>44</v>
      </c>
      <c r="S144" s="1" t="s">
        <v>401</v>
      </c>
      <c r="T144" s="1" t="s">
        <v>505</v>
      </c>
      <c r="U144" s="1" t="s">
        <v>59</v>
      </c>
      <c r="Z144" s="1" t="s">
        <v>60</v>
      </c>
      <c r="AM144" s="1" t="s">
        <v>60</v>
      </c>
      <c r="AR144" s="1" t="s">
        <v>60</v>
      </c>
      <c r="AU144" s="1" t="s">
        <v>106</v>
      </c>
      <c r="AV144" s="1" t="s">
        <v>107</v>
      </c>
      <c r="AW144" s="3" t="str">
        <f t="shared" si="1"/>
        <v>Other</v>
      </c>
      <c r="AX144" s="3" t="str">
        <f t="array" ref="AX144">TEXTJOIN(", ", TRUE, IF(X144:AS144="Y", X$1:AS$1, IF(X144:AS144&lt;&gt;"", X$1:AS$1 &amp; ": " &amp; X144:AS144, "")))
</f>
        <v>Fentanyl, Xylazine, Any Opioid</v>
      </c>
    </row>
    <row r="145">
      <c r="A145" s="2">
        <v>44323.0</v>
      </c>
      <c r="B145" s="1" t="s">
        <v>50</v>
      </c>
      <c r="C145" s="1">
        <v>45.0</v>
      </c>
      <c r="D145" s="1" t="s">
        <v>51</v>
      </c>
      <c r="E145" s="1" t="s">
        <v>502</v>
      </c>
      <c r="G145" s="1" t="s">
        <v>256</v>
      </c>
      <c r="H145" s="1" t="s">
        <v>103</v>
      </c>
      <c r="I145" s="1" t="s">
        <v>55</v>
      </c>
      <c r="J145" s="1" t="s">
        <v>256</v>
      </c>
      <c r="K145" s="1" t="s">
        <v>103</v>
      </c>
      <c r="L145" s="1" t="s">
        <v>55</v>
      </c>
      <c r="M145" s="1" t="s">
        <v>56</v>
      </c>
      <c r="N145" s="1" t="s">
        <v>119</v>
      </c>
      <c r="O145" s="1" t="s">
        <v>256</v>
      </c>
      <c r="P145" s="1" t="s">
        <v>103</v>
      </c>
      <c r="Q145" s="1" t="s">
        <v>55</v>
      </c>
      <c r="R145" s="1" t="s">
        <v>56</v>
      </c>
      <c r="T145" s="1" t="s">
        <v>506</v>
      </c>
      <c r="U145" s="1" t="s">
        <v>59</v>
      </c>
      <c r="V145" s="1" t="s">
        <v>507</v>
      </c>
      <c r="Y145" s="1" t="s">
        <v>60</v>
      </c>
      <c r="Z145" s="1" t="s">
        <v>60</v>
      </c>
      <c r="AN145" s="1" t="s">
        <v>60</v>
      </c>
      <c r="AR145" s="1" t="s">
        <v>60</v>
      </c>
      <c r="AT145" s="1" t="s">
        <v>282</v>
      </c>
      <c r="AU145" s="1" t="s">
        <v>282</v>
      </c>
      <c r="AV145" s="1" t="s">
        <v>260</v>
      </c>
      <c r="AW145" s="3" t="str">
        <f t="shared" si="1"/>
        <v>Other</v>
      </c>
      <c r="AX145" s="3" t="str">
        <f t="array" ref="AX145">TEXTJOIN(", ", TRUE, IF(X145:AS145="Y", X$1:AS$1, IF(X145:AS145&lt;&gt;"", X$1:AS$1 &amp; ": " &amp; X145:AS145, "")))
</f>
        <v>Cocaine, Fentanyl, Gabapentin, Any Opioid</v>
      </c>
    </row>
    <row r="146">
      <c r="A146" s="2">
        <v>44010.0</v>
      </c>
      <c r="B146" s="1" t="s">
        <v>50</v>
      </c>
      <c r="C146" s="1">
        <v>43.0</v>
      </c>
      <c r="D146" s="1" t="s">
        <v>76</v>
      </c>
      <c r="E146" s="1" t="s">
        <v>63</v>
      </c>
      <c r="G146" s="1" t="s">
        <v>64</v>
      </c>
      <c r="H146" s="1" t="s">
        <v>65</v>
      </c>
      <c r="I146" s="1" t="s">
        <v>55</v>
      </c>
      <c r="J146" s="1" t="s">
        <v>64</v>
      </c>
      <c r="K146" s="1" t="s">
        <v>65</v>
      </c>
      <c r="L146" s="1" t="s">
        <v>55</v>
      </c>
      <c r="M146" s="1" t="s">
        <v>56</v>
      </c>
      <c r="N146" s="1" t="s">
        <v>93</v>
      </c>
      <c r="O146" s="1" t="s">
        <v>64</v>
      </c>
      <c r="P146" s="1" t="s">
        <v>65</v>
      </c>
      <c r="Q146" s="1" t="s">
        <v>55</v>
      </c>
      <c r="R146" s="1" t="s">
        <v>56</v>
      </c>
      <c r="T146" s="1" t="s">
        <v>508</v>
      </c>
      <c r="U146" s="1" t="s">
        <v>59</v>
      </c>
      <c r="Z146" s="1" t="s">
        <v>60</v>
      </c>
      <c r="AR146" s="1" t="s">
        <v>60</v>
      </c>
      <c r="AT146" s="1" t="s">
        <v>69</v>
      </c>
      <c r="AU146" s="1" t="s">
        <v>69</v>
      </c>
      <c r="AV146" s="1" t="s">
        <v>70</v>
      </c>
      <c r="AW146" s="3" t="str">
        <f t="shared" si="1"/>
        <v>Other</v>
      </c>
      <c r="AX146" s="3" t="str">
        <f t="array" ref="AX146">TEXTJOIN(", ", TRUE, IF(X146:AS146="Y", X$1:AS$1, IF(X146:AS146&lt;&gt;"", X$1:AS$1 &amp; ": " &amp; X146:AS146, "")))
</f>
        <v>Fentanyl, Any Opioid</v>
      </c>
    </row>
    <row r="147">
      <c r="A147" s="2">
        <v>42934.0</v>
      </c>
      <c r="B147" s="1" t="s">
        <v>86</v>
      </c>
      <c r="C147" s="1">
        <v>60.0</v>
      </c>
      <c r="D147" s="1" t="s">
        <v>51</v>
      </c>
      <c r="E147" s="1" t="s">
        <v>63</v>
      </c>
      <c r="G147" s="1" t="s">
        <v>256</v>
      </c>
      <c r="H147" s="1" t="s">
        <v>103</v>
      </c>
      <c r="I147" s="1" t="s">
        <v>55</v>
      </c>
      <c r="J147" s="1" t="s">
        <v>256</v>
      </c>
      <c r="K147" s="1" t="s">
        <v>103</v>
      </c>
      <c r="L147" s="1" t="s">
        <v>55</v>
      </c>
      <c r="M147" s="1" t="s">
        <v>56</v>
      </c>
      <c r="N147" s="1" t="s">
        <v>93</v>
      </c>
      <c r="O147" s="1" t="s">
        <v>256</v>
      </c>
      <c r="P147" s="1" t="s">
        <v>103</v>
      </c>
      <c r="Q147" s="1" t="s">
        <v>55</v>
      </c>
      <c r="R147" s="1" t="s">
        <v>56</v>
      </c>
      <c r="T147" s="1" t="s">
        <v>509</v>
      </c>
      <c r="U147" s="1" t="s">
        <v>59</v>
      </c>
      <c r="X147" s="1" t="s">
        <v>60</v>
      </c>
      <c r="Z147" s="1" t="s">
        <v>60</v>
      </c>
      <c r="AT147" s="1" t="s">
        <v>282</v>
      </c>
      <c r="AU147" s="1" t="s">
        <v>282</v>
      </c>
      <c r="AV147" s="1" t="s">
        <v>260</v>
      </c>
      <c r="AW147" s="3" t="str">
        <f t="shared" si="1"/>
        <v>Other</v>
      </c>
      <c r="AX147" s="3" t="str">
        <f t="array" ref="AX147">TEXTJOIN(", ", TRUE, IF(X147:AS147="Y", X$1:AS$1, IF(X147:AS147&lt;&gt;"", X$1:AS$1 &amp; ": " &amp; X147:AS147, "")))
</f>
        <v>Heroin, Fentanyl</v>
      </c>
    </row>
    <row r="148">
      <c r="A148" s="2">
        <v>44136.0</v>
      </c>
      <c r="B148" s="1" t="s">
        <v>50</v>
      </c>
      <c r="C148" s="1">
        <v>34.0</v>
      </c>
      <c r="D148" s="1" t="s">
        <v>51</v>
      </c>
      <c r="E148" s="1" t="s">
        <v>63</v>
      </c>
      <c r="G148" s="1" t="s">
        <v>510</v>
      </c>
      <c r="H148" s="1" t="s">
        <v>103</v>
      </c>
      <c r="I148" s="1" t="s">
        <v>55</v>
      </c>
      <c r="J148" s="1" t="s">
        <v>510</v>
      </c>
      <c r="K148" s="1" t="s">
        <v>103</v>
      </c>
      <c r="L148" s="1" t="s">
        <v>55</v>
      </c>
      <c r="M148" s="1" t="s">
        <v>56</v>
      </c>
      <c r="N148" s="1" t="s">
        <v>93</v>
      </c>
      <c r="O148" s="1" t="s">
        <v>510</v>
      </c>
      <c r="P148" s="1" t="s">
        <v>103</v>
      </c>
      <c r="Q148" s="1" t="s">
        <v>55</v>
      </c>
      <c r="R148" s="1" t="s">
        <v>56</v>
      </c>
      <c r="T148" s="1" t="s">
        <v>511</v>
      </c>
      <c r="U148" s="1" t="s">
        <v>59</v>
      </c>
      <c r="Z148" s="1" t="s">
        <v>60</v>
      </c>
      <c r="AD148" s="1" t="s">
        <v>60</v>
      </c>
      <c r="AR148" s="1" t="s">
        <v>60</v>
      </c>
      <c r="AT148" s="1" t="s">
        <v>512</v>
      </c>
      <c r="AU148" s="1" t="s">
        <v>512</v>
      </c>
      <c r="AV148" s="1" t="s">
        <v>513</v>
      </c>
      <c r="AW148" s="3" t="str">
        <f t="shared" si="1"/>
        <v>Other</v>
      </c>
      <c r="AX148" s="3" t="str">
        <f t="array" ref="AX148">TEXTJOIN(", ", TRUE, IF(X148:AS148="Y", X$1:AS$1, IF(X148:AS148&lt;&gt;"", X$1:AS$1 &amp; ": " &amp; X148:AS148, "")))
</f>
        <v>Fentanyl, Ethanol, Any Opioid</v>
      </c>
    </row>
    <row r="149">
      <c r="A149" s="4">
        <v>43095.0</v>
      </c>
      <c r="B149" s="1" t="s">
        <v>86</v>
      </c>
      <c r="C149" s="1">
        <v>52.0</v>
      </c>
      <c r="D149" s="1" t="s">
        <v>51</v>
      </c>
      <c r="E149" s="1" t="s">
        <v>52</v>
      </c>
      <c r="G149" s="1" t="s">
        <v>103</v>
      </c>
      <c r="H149" s="1" t="s">
        <v>103</v>
      </c>
      <c r="I149" s="1" t="s">
        <v>55</v>
      </c>
      <c r="O149" s="1" t="s">
        <v>103</v>
      </c>
      <c r="P149" s="1" t="s">
        <v>103</v>
      </c>
      <c r="Q149" s="1" t="s">
        <v>55</v>
      </c>
      <c r="R149" s="1" t="s">
        <v>44</v>
      </c>
      <c r="S149" s="1" t="s">
        <v>514</v>
      </c>
      <c r="T149" s="1" t="s">
        <v>515</v>
      </c>
      <c r="U149" s="1" t="s">
        <v>516</v>
      </c>
      <c r="AD149" s="1" t="s">
        <v>60</v>
      </c>
      <c r="AS149" s="1" t="s">
        <v>517</v>
      </c>
      <c r="AT149" s="1" t="s">
        <v>167</v>
      </c>
      <c r="AU149" s="1" t="s">
        <v>62</v>
      </c>
      <c r="AV149" s="1" t="s">
        <v>168</v>
      </c>
      <c r="AW149" s="3" t="str">
        <f t="shared" si="1"/>
        <v>Other</v>
      </c>
      <c r="AX149" s="3" t="str">
        <f t="array" ref="AX149">TEXTJOIN(", ", TRUE, IF(X149:AS149="Y", X$1:AS$1, IF(X149:AS149&lt;&gt;"", X$1:AS$1 &amp; ": " &amp; X149:AS149, "")))
</f>
        <v>Ethanol, Other: diphen, chlorphen</v>
      </c>
    </row>
    <row r="150">
      <c r="A150" s="2">
        <v>42202.0</v>
      </c>
      <c r="B150" s="1" t="s">
        <v>86</v>
      </c>
      <c r="C150" s="1">
        <v>49.0</v>
      </c>
      <c r="D150" s="1" t="s">
        <v>51</v>
      </c>
      <c r="E150" s="1" t="s">
        <v>63</v>
      </c>
      <c r="G150" s="1" t="s">
        <v>176</v>
      </c>
      <c r="H150" s="1" t="s">
        <v>121</v>
      </c>
      <c r="I150" s="1" t="s">
        <v>55</v>
      </c>
      <c r="J150" s="1" t="s">
        <v>176</v>
      </c>
      <c r="M150" s="1" t="s">
        <v>56</v>
      </c>
      <c r="O150" s="1" t="s">
        <v>179</v>
      </c>
      <c r="P150" s="1" t="s">
        <v>121</v>
      </c>
      <c r="Q150" s="1" t="s">
        <v>55</v>
      </c>
      <c r="R150" s="1" t="s">
        <v>67</v>
      </c>
      <c r="T150" s="1" t="s">
        <v>518</v>
      </c>
      <c r="U150" s="1" t="s">
        <v>59</v>
      </c>
      <c r="W150" s="1" t="s">
        <v>60</v>
      </c>
      <c r="X150" s="1" t="s">
        <v>60</v>
      </c>
      <c r="Z150" s="1" t="s">
        <v>60</v>
      </c>
      <c r="AD150" s="1" t="s">
        <v>60</v>
      </c>
      <c r="AP150" s="1" t="s">
        <v>60</v>
      </c>
      <c r="AR150" s="1" t="s">
        <v>60</v>
      </c>
      <c r="AT150" s="1" t="s">
        <v>183</v>
      </c>
      <c r="AU150" s="1" t="s">
        <v>183</v>
      </c>
      <c r="AV150" s="1" t="s">
        <v>184</v>
      </c>
      <c r="AW150" s="3" t="str">
        <f t="shared" si="1"/>
        <v>Other</v>
      </c>
      <c r="AX150" s="3" t="str">
        <f t="array" ref="AX150">TEXTJOIN(", ", TRUE, IF(X150:AS150="Y", X$1:AS$1, IF(X150:AS150&lt;&gt;"", X$1:AS$1 &amp; ": " &amp; X150:AS150, "")))
</f>
        <v>Heroin, Fentanyl, Ethanol, Heroin/Morph/Codeine, Any Opioid</v>
      </c>
    </row>
    <row r="151">
      <c r="A151" s="2">
        <v>42857.0</v>
      </c>
      <c r="B151" s="1" t="s">
        <v>86</v>
      </c>
      <c r="C151" s="1">
        <v>61.0</v>
      </c>
      <c r="D151" s="1" t="s">
        <v>51</v>
      </c>
      <c r="E151" s="1" t="s">
        <v>63</v>
      </c>
      <c r="G151" s="1" t="s">
        <v>255</v>
      </c>
      <c r="H151" s="1" t="s">
        <v>103</v>
      </c>
      <c r="I151" s="1" t="s">
        <v>55</v>
      </c>
      <c r="J151" s="1" t="s">
        <v>255</v>
      </c>
      <c r="K151" s="1" t="s">
        <v>103</v>
      </c>
      <c r="L151" s="1" t="s">
        <v>55</v>
      </c>
      <c r="M151" s="1" t="s">
        <v>56</v>
      </c>
      <c r="N151" s="1" t="s">
        <v>136</v>
      </c>
      <c r="O151" s="1" t="s">
        <v>255</v>
      </c>
      <c r="P151" s="1" t="s">
        <v>103</v>
      </c>
      <c r="Q151" s="1" t="s">
        <v>55</v>
      </c>
      <c r="R151" s="1" t="s">
        <v>56</v>
      </c>
      <c r="T151" s="1" t="s">
        <v>519</v>
      </c>
      <c r="U151" s="1" t="s">
        <v>59</v>
      </c>
      <c r="X151" s="1" t="s">
        <v>60</v>
      </c>
      <c r="Z151" s="1" t="s">
        <v>60</v>
      </c>
      <c r="AB151" s="1" t="s">
        <v>60</v>
      </c>
      <c r="AD151" s="1" t="s">
        <v>60</v>
      </c>
      <c r="AT151" s="1" t="s">
        <v>259</v>
      </c>
      <c r="AU151" s="1" t="s">
        <v>259</v>
      </c>
      <c r="AV151" s="1" t="s">
        <v>520</v>
      </c>
      <c r="AW151" s="3" t="str">
        <f t="shared" si="1"/>
        <v>Other</v>
      </c>
      <c r="AX151" s="3" t="str">
        <f t="array" ref="AX151">TEXTJOIN(", ", TRUE, IF(X151:AS151="Y", X$1:AS$1, IF(X151:AS151&lt;&gt;"", X$1:AS$1 &amp; ": " &amp; X151:AS151, "")))
</f>
        <v>Heroin, Fentanyl, Oxycodone, Ethanol</v>
      </c>
    </row>
    <row r="152">
      <c r="A152" s="4">
        <v>42306.0</v>
      </c>
      <c r="B152" s="1" t="s">
        <v>86</v>
      </c>
      <c r="C152" s="1">
        <v>59.0</v>
      </c>
      <c r="D152" s="1" t="s">
        <v>51</v>
      </c>
      <c r="E152" s="1" t="s">
        <v>63</v>
      </c>
      <c r="G152" s="1" t="s">
        <v>521</v>
      </c>
      <c r="H152" s="1" t="s">
        <v>103</v>
      </c>
      <c r="I152" s="1" t="s">
        <v>55</v>
      </c>
      <c r="J152" s="1" t="s">
        <v>521</v>
      </c>
      <c r="M152" s="1" t="s">
        <v>522</v>
      </c>
      <c r="O152" s="1" t="s">
        <v>277</v>
      </c>
      <c r="P152" s="1" t="s">
        <v>103</v>
      </c>
      <c r="Q152" s="1" t="s">
        <v>55</v>
      </c>
      <c r="R152" s="1" t="s">
        <v>67</v>
      </c>
      <c r="T152" s="1" t="s">
        <v>523</v>
      </c>
      <c r="U152" s="1" t="s">
        <v>59</v>
      </c>
      <c r="AB152" s="1" t="s">
        <v>60</v>
      </c>
      <c r="AC152" s="1" t="s">
        <v>60</v>
      </c>
      <c r="AD152" s="1" t="s">
        <v>60</v>
      </c>
      <c r="AR152" s="1" t="s">
        <v>60</v>
      </c>
      <c r="AT152" s="1" t="s">
        <v>524</v>
      </c>
      <c r="AU152" s="1" t="s">
        <v>524</v>
      </c>
      <c r="AV152" s="1" t="s">
        <v>279</v>
      </c>
      <c r="AW152" s="3" t="str">
        <f t="shared" si="1"/>
        <v>Other</v>
      </c>
      <c r="AX152" s="3" t="str">
        <f t="array" ref="AX152">TEXTJOIN(", ", TRUE, IF(X152:AS152="Y", X$1:AS$1, IF(X152:AS152&lt;&gt;"", X$1:AS$1 &amp; ": " &amp; X152:AS152, "")))
</f>
        <v>Oxycodone, Oxymorphone, Ethanol, Any Opioid</v>
      </c>
    </row>
    <row r="153">
      <c r="A153" s="2">
        <v>42427.0</v>
      </c>
      <c r="B153" s="1" t="s">
        <v>50</v>
      </c>
      <c r="C153" s="1">
        <v>25.0</v>
      </c>
      <c r="D153" s="1" t="s">
        <v>51</v>
      </c>
      <c r="E153" s="1" t="s">
        <v>63</v>
      </c>
      <c r="G153" s="1" t="s">
        <v>290</v>
      </c>
      <c r="H153" s="1" t="s">
        <v>91</v>
      </c>
      <c r="I153" s="1" t="s">
        <v>55</v>
      </c>
      <c r="J153" s="1" t="s">
        <v>525</v>
      </c>
      <c r="M153" s="1" t="s">
        <v>193</v>
      </c>
      <c r="N153" s="1" t="s">
        <v>136</v>
      </c>
      <c r="O153" s="1" t="s">
        <v>525</v>
      </c>
      <c r="R153" s="1" t="s">
        <v>44</v>
      </c>
      <c r="S153" s="1" t="s">
        <v>526</v>
      </c>
      <c r="T153" s="1" t="s">
        <v>527</v>
      </c>
      <c r="U153" s="1" t="s">
        <v>59</v>
      </c>
      <c r="Y153" s="1" t="s">
        <v>60</v>
      </c>
      <c r="Z153" s="1" t="s">
        <v>60</v>
      </c>
      <c r="AB153" s="1" t="s">
        <v>60</v>
      </c>
      <c r="AR153" s="1" t="s">
        <v>60</v>
      </c>
      <c r="AT153" s="1" t="s">
        <v>292</v>
      </c>
      <c r="AU153" s="1" t="s">
        <v>528</v>
      </c>
      <c r="AV153" s="1" t="s">
        <v>529</v>
      </c>
      <c r="AW153" s="3" t="str">
        <f t="shared" si="1"/>
        <v>Other</v>
      </c>
      <c r="AX153" s="3" t="str">
        <f t="array" ref="AX153">TEXTJOIN(", ", TRUE, IF(X153:AS153="Y", X$1:AS$1, IF(X153:AS153&lt;&gt;"", X$1:AS$1 &amp; ": " &amp; X153:AS153, "")))
</f>
        <v>Cocaine, Fentanyl, Oxycodone, Any Opioid</v>
      </c>
    </row>
    <row r="154">
      <c r="A154" s="2">
        <v>43903.0</v>
      </c>
      <c r="B154" s="1" t="s">
        <v>50</v>
      </c>
      <c r="C154" s="1">
        <v>42.0</v>
      </c>
      <c r="D154" s="1" t="s">
        <v>76</v>
      </c>
      <c r="E154" s="1" t="s">
        <v>63</v>
      </c>
      <c r="G154" s="1" t="s">
        <v>256</v>
      </c>
      <c r="H154" s="1" t="s">
        <v>103</v>
      </c>
      <c r="I154" s="1" t="s">
        <v>55</v>
      </c>
      <c r="J154" s="1" t="s">
        <v>117</v>
      </c>
      <c r="K154" s="1" t="s">
        <v>117</v>
      </c>
      <c r="L154" s="1" t="s">
        <v>55</v>
      </c>
      <c r="M154" s="1" t="s">
        <v>118</v>
      </c>
      <c r="N154" s="1" t="s">
        <v>136</v>
      </c>
      <c r="O154" s="1" t="s">
        <v>91</v>
      </c>
      <c r="P154" s="1" t="s">
        <v>91</v>
      </c>
      <c r="Q154" s="1" t="s">
        <v>55</v>
      </c>
      <c r="R154" s="1" t="s">
        <v>67</v>
      </c>
      <c r="T154" s="1" t="s">
        <v>530</v>
      </c>
      <c r="U154" s="1" t="s">
        <v>59</v>
      </c>
      <c r="V154" s="1" t="s">
        <v>258</v>
      </c>
      <c r="Y154" s="1" t="s">
        <v>60</v>
      </c>
      <c r="AT154" s="1" t="s">
        <v>282</v>
      </c>
      <c r="AV154" s="1" t="s">
        <v>111</v>
      </c>
      <c r="AW154" s="3" t="str">
        <f t="shared" si="1"/>
        <v>Other</v>
      </c>
      <c r="AX154" s="3" t="str">
        <f t="array" ref="AX154">TEXTJOIN(", ", TRUE, IF(X154:AS154="Y", X$1:AS$1, IF(X154:AS154&lt;&gt;"", X$1:AS$1 &amp; ": " &amp; X154:AS154, "")))
</f>
        <v>Cocaine</v>
      </c>
    </row>
    <row r="155">
      <c r="A155" s="2">
        <v>43048.0</v>
      </c>
      <c r="B155" s="1" t="s">
        <v>86</v>
      </c>
      <c r="C155" s="1">
        <v>25.0</v>
      </c>
      <c r="D155" s="1" t="s">
        <v>51</v>
      </c>
      <c r="E155" s="1" t="s">
        <v>63</v>
      </c>
      <c r="G155" s="1" t="s">
        <v>54</v>
      </c>
      <c r="H155" s="1" t="s">
        <v>54</v>
      </c>
      <c r="I155" s="1" t="s">
        <v>55</v>
      </c>
      <c r="J155" s="1" t="s">
        <v>54</v>
      </c>
      <c r="K155" s="1" t="s">
        <v>54</v>
      </c>
      <c r="L155" s="1" t="s">
        <v>55</v>
      </c>
      <c r="M155" s="1" t="s">
        <v>56</v>
      </c>
      <c r="N155" s="1" t="s">
        <v>531</v>
      </c>
      <c r="O155" s="1" t="s">
        <v>82</v>
      </c>
      <c r="P155" s="1" t="s">
        <v>54</v>
      </c>
      <c r="Q155" s="1" t="s">
        <v>55</v>
      </c>
      <c r="R155" s="1" t="s">
        <v>67</v>
      </c>
      <c r="T155" s="1" t="s">
        <v>532</v>
      </c>
      <c r="U155" s="1" t="s">
        <v>59</v>
      </c>
      <c r="AF155" s="1" t="s">
        <v>60</v>
      </c>
      <c r="AT155" s="1" t="s">
        <v>234</v>
      </c>
      <c r="AU155" s="1" t="s">
        <v>234</v>
      </c>
      <c r="AV155" s="1" t="s">
        <v>85</v>
      </c>
      <c r="AW155" s="3" t="str">
        <f t="shared" si="1"/>
        <v>Other</v>
      </c>
      <c r="AX155" s="3" t="str">
        <f t="array" ref="AX155">TEXTJOIN(", ", TRUE, IF(X155:AS155="Y", X$1:AS$1, IF(X155:AS155&lt;&gt;"", X$1:AS$1 &amp; ": " &amp; X155:AS155, "")))
</f>
        <v>Benzodiazepine</v>
      </c>
    </row>
    <row r="156">
      <c r="A156" s="2">
        <v>43136.0</v>
      </c>
      <c r="B156" s="1" t="s">
        <v>50</v>
      </c>
      <c r="C156" s="1">
        <v>22.0</v>
      </c>
      <c r="D156" s="1" t="s">
        <v>51</v>
      </c>
      <c r="E156" s="1" t="s">
        <v>63</v>
      </c>
      <c r="G156" s="1" t="s">
        <v>338</v>
      </c>
      <c r="H156" s="1" t="s">
        <v>263</v>
      </c>
      <c r="I156" s="1" t="s">
        <v>55</v>
      </c>
      <c r="J156" s="1" t="s">
        <v>338</v>
      </c>
      <c r="K156" s="1" t="s">
        <v>263</v>
      </c>
      <c r="M156" s="1" t="s">
        <v>56</v>
      </c>
      <c r="N156" s="1" t="s">
        <v>136</v>
      </c>
      <c r="O156" s="1" t="s">
        <v>338</v>
      </c>
      <c r="P156" s="1" t="s">
        <v>263</v>
      </c>
      <c r="Q156" s="1" t="s">
        <v>55</v>
      </c>
      <c r="R156" s="1" t="s">
        <v>56</v>
      </c>
      <c r="T156" s="1" t="s">
        <v>533</v>
      </c>
      <c r="U156" s="1" t="s">
        <v>59</v>
      </c>
      <c r="X156" s="1" t="s">
        <v>60</v>
      </c>
      <c r="Z156" s="1" t="s">
        <v>60</v>
      </c>
      <c r="AP156" s="1" t="s">
        <v>60</v>
      </c>
      <c r="AR156" s="1" t="s">
        <v>60</v>
      </c>
      <c r="AT156" s="1" t="s">
        <v>339</v>
      </c>
      <c r="AU156" s="1" t="s">
        <v>339</v>
      </c>
      <c r="AV156" s="1" t="s">
        <v>534</v>
      </c>
      <c r="AW156" s="3" t="str">
        <f t="shared" si="1"/>
        <v>Other</v>
      </c>
      <c r="AX156" s="3" t="str">
        <f t="array" ref="AX156">TEXTJOIN(", ", TRUE, IF(X156:AS156="Y", X$1:AS$1, IF(X156:AS156&lt;&gt;"", X$1:AS$1 &amp; ": " &amp; X156:AS156, "")))
</f>
        <v>Heroin, Fentanyl, Heroin/Morph/Codeine, Any Opioid</v>
      </c>
    </row>
    <row r="157">
      <c r="A157" s="2">
        <v>41476.0</v>
      </c>
      <c r="B157" s="1" t="s">
        <v>50</v>
      </c>
      <c r="C157" s="1">
        <v>42.0</v>
      </c>
      <c r="D157" s="1" t="s">
        <v>76</v>
      </c>
      <c r="E157" s="1" t="s">
        <v>63</v>
      </c>
      <c r="G157" s="1" t="s">
        <v>256</v>
      </c>
      <c r="H157" s="1" t="s">
        <v>103</v>
      </c>
      <c r="J157" s="1" t="s">
        <v>256</v>
      </c>
      <c r="L157" s="1" t="s">
        <v>55</v>
      </c>
      <c r="M157" s="1" t="s">
        <v>56</v>
      </c>
      <c r="N157" s="1" t="s">
        <v>136</v>
      </c>
      <c r="O157" s="1" t="s">
        <v>256</v>
      </c>
      <c r="P157" s="1" t="s">
        <v>103</v>
      </c>
      <c r="R157" s="1" t="s">
        <v>56</v>
      </c>
      <c r="T157" s="1" t="s">
        <v>535</v>
      </c>
      <c r="U157" s="1" t="s">
        <v>59</v>
      </c>
      <c r="X157" s="1" t="s">
        <v>60</v>
      </c>
      <c r="Y157" s="1" t="s">
        <v>60</v>
      </c>
      <c r="AT157" s="1" t="s">
        <v>282</v>
      </c>
      <c r="AU157" s="1" t="s">
        <v>282</v>
      </c>
      <c r="AV157" s="1" t="s">
        <v>260</v>
      </c>
      <c r="AW157" s="3" t="str">
        <f t="shared" si="1"/>
        <v>Other</v>
      </c>
      <c r="AX157" s="3" t="str">
        <f t="array" ref="AX157">TEXTJOIN(", ", TRUE, IF(X157:AS157="Y", X$1:AS$1, IF(X157:AS157&lt;&gt;"", X$1:AS$1 &amp; ": " &amp; X157:AS157, "")))
</f>
        <v>Heroin, Cocaine</v>
      </c>
    </row>
    <row r="158">
      <c r="A158" s="4">
        <v>43388.0</v>
      </c>
      <c r="B158" s="1" t="s">
        <v>50</v>
      </c>
      <c r="C158" s="1">
        <v>29.0</v>
      </c>
      <c r="D158" s="1" t="s">
        <v>51</v>
      </c>
      <c r="E158" s="1" t="s">
        <v>63</v>
      </c>
      <c r="G158" s="1" t="s">
        <v>536</v>
      </c>
      <c r="H158" s="1" t="s">
        <v>299</v>
      </c>
      <c r="I158" s="1" t="s">
        <v>55</v>
      </c>
      <c r="J158" s="1" t="s">
        <v>536</v>
      </c>
      <c r="K158" s="1" t="s">
        <v>299</v>
      </c>
      <c r="M158" s="1" t="s">
        <v>92</v>
      </c>
      <c r="N158" s="1" t="s">
        <v>136</v>
      </c>
      <c r="O158" s="1" t="s">
        <v>536</v>
      </c>
      <c r="P158" s="1" t="s">
        <v>299</v>
      </c>
      <c r="Q158" s="1" t="s">
        <v>55</v>
      </c>
      <c r="R158" s="1" t="s">
        <v>56</v>
      </c>
      <c r="T158" s="1" t="s">
        <v>537</v>
      </c>
      <c r="U158" s="1" t="s">
        <v>59</v>
      </c>
      <c r="X158" s="1" t="s">
        <v>60</v>
      </c>
      <c r="Y158" s="1" t="s">
        <v>60</v>
      </c>
      <c r="Z158" s="1" t="s">
        <v>60</v>
      </c>
      <c r="AA158" s="1" t="s">
        <v>60</v>
      </c>
      <c r="AD158" s="1" t="s">
        <v>60</v>
      </c>
      <c r="AG158" s="1" t="s">
        <v>60</v>
      </c>
      <c r="AP158" s="1" t="s">
        <v>60</v>
      </c>
      <c r="AR158" s="1" t="s">
        <v>60</v>
      </c>
      <c r="AT158" s="1" t="s">
        <v>538</v>
      </c>
      <c r="AU158" s="1" t="s">
        <v>538</v>
      </c>
      <c r="AV158" s="1" t="s">
        <v>539</v>
      </c>
      <c r="AW158" s="3" t="str">
        <f t="shared" si="1"/>
        <v>Other</v>
      </c>
      <c r="AX158" s="3" t="str">
        <f t="array" ref="AX158">TEXTJOIN(", ", TRUE, IF(X158:AS158="Y", X$1:AS$1, IF(X158:AS158&lt;&gt;"", X$1:AS$1 &amp; ": " &amp; X158:AS158, "")))
</f>
        <v>Heroin, Cocaine, Fentanyl, Fentanyl Analogue, Ethanol, Methadone, Heroin/Morph/Codeine, Any Opioid</v>
      </c>
    </row>
    <row r="159">
      <c r="A159" s="2">
        <v>42991.0</v>
      </c>
      <c r="B159" s="1" t="s">
        <v>86</v>
      </c>
      <c r="C159" s="1">
        <v>56.0</v>
      </c>
      <c r="D159" s="1" t="s">
        <v>51</v>
      </c>
      <c r="E159" s="1" t="s">
        <v>63</v>
      </c>
      <c r="G159" s="1" t="s">
        <v>540</v>
      </c>
      <c r="H159" s="1" t="s">
        <v>91</v>
      </c>
      <c r="I159" s="1" t="s">
        <v>55</v>
      </c>
      <c r="J159" s="1" t="s">
        <v>540</v>
      </c>
      <c r="K159" s="1" t="s">
        <v>91</v>
      </c>
      <c r="L159" s="1" t="s">
        <v>55</v>
      </c>
      <c r="M159" s="1" t="s">
        <v>56</v>
      </c>
      <c r="N159" s="1" t="s">
        <v>119</v>
      </c>
      <c r="O159" s="1" t="s">
        <v>540</v>
      </c>
      <c r="P159" s="1" t="s">
        <v>91</v>
      </c>
      <c r="Q159" s="1" t="s">
        <v>55</v>
      </c>
      <c r="R159" s="1" t="s">
        <v>56</v>
      </c>
      <c r="T159" s="1" t="s">
        <v>541</v>
      </c>
      <c r="U159" s="1" t="s">
        <v>59</v>
      </c>
      <c r="Z159" s="1" t="s">
        <v>60</v>
      </c>
      <c r="AD159" s="1" t="s">
        <v>60</v>
      </c>
      <c r="AT159" s="1" t="s">
        <v>542</v>
      </c>
      <c r="AU159" s="1" t="s">
        <v>542</v>
      </c>
      <c r="AV159" s="1" t="s">
        <v>543</v>
      </c>
      <c r="AW159" s="3" t="str">
        <f t="shared" si="1"/>
        <v>Other</v>
      </c>
      <c r="AX159" s="3" t="str">
        <f t="array" ref="AX159">TEXTJOIN(", ", TRUE, IF(X159:AS159="Y", X$1:AS$1, IF(X159:AS159&lt;&gt;"", X$1:AS$1 &amp; ": " &amp; X159:AS159, "")))
</f>
        <v>Fentanyl, Ethanol</v>
      </c>
    </row>
    <row r="160">
      <c r="A160" s="2">
        <v>42096.0</v>
      </c>
      <c r="B160" s="1" t="s">
        <v>86</v>
      </c>
      <c r="C160" s="1">
        <v>53.0</v>
      </c>
      <c r="D160" s="1" t="s">
        <v>51</v>
      </c>
      <c r="E160" s="1" t="s">
        <v>63</v>
      </c>
      <c r="G160" s="1" t="s">
        <v>255</v>
      </c>
      <c r="H160" s="1" t="s">
        <v>103</v>
      </c>
      <c r="I160" s="1" t="s">
        <v>55</v>
      </c>
      <c r="J160" s="1" t="s">
        <v>255</v>
      </c>
      <c r="M160" s="1" t="s">
        <v>56</v>
      </c>
      <c r="O160" s="1" t="s">
        <v>255</v>
      </c>
      <c r="P160" s="1" t="s">
        <v>103</v>
      </c>
      <c r="Q160" s="1" t="s">
        <v>55</v>
      </c>
      <c r="R160" s="1" t="s">
        <v>56</v>
      </c>
      <c r="T160" s="1" t="s">
        <v>544</v>
      </c>
      <c r="U160" s="1" t="s">
        <v>59</v>
      </c>
      <c r="AB160" s="1" t="s">
        <v>60</v>
      </c>
      <c r="AD160" s="1" t="s">
        <v>60</v>
      </c>
      <c r="AF160" s="1" t="s">
        <v>60</v>
      </c>
      <c r="AR160" s="1" t="s">
        <v>60</v>
      </c>
      <c r="AT160" s="1" t="s">
        <v>259</v>
      </c>
      <c r="AU160" s="1" t="s">
        <v>259</v>
      </c>
      <c r="AV160" s="1" t="s">
        <v>520</v>
      </c>
      <c r="AW160" s="3" t="str">
        <f t="shared" si="1"/>
        <v>Other</v>
      </c>
      <c r="AX160" s="3" t="str">
        <f t="array" ref="AX160">TEXTJOIN(", ", TRUE, IF(X160:AS160="Y", X$1:AS$1, IF(X160:AS160&lt;&gt;"", X$1:AS$1 &amp; ": " &amp; X160:AS160, "")))
</f>
        <v>Oxycodone, Ethanol, Benzodiazepine, Any Opioid</v>
      </c>
    </row>
    <row r="161">
      <c r="A161" s="2">
        <v>43944.0</v>
      </c>
      <c r="B161" s="1" t="s">
        <v>50</v>
      </c>
      <c r="C161" s="1">
        <v>52.0</v>
      </c>
      <c r="D161" s="1" t="s">
        <v>51</v>
      </c>
      <c r="E161" s="1" t="s">
        <v>63</v>
      </c>
      <c r="G161" s="1" t="s">
        <v>545</v>
      </c>
      <c r="H161" s="1" t="s">
        <v>263</v>
      </c>
      <c r="I161" s="1" t="s">
        <v>55</v>
      </c>
      <c r="J161" s="1" t="s">
        <v>545</v>
      </c>
      <c r="K161" s="1" t="s">
        <v>263</v>
      </c>
      <c r="L161" s="1" t="s">
        <v>55</v>
      </c>
      <c r="M161" s="1" t="s">
        <v>56</v>
      </c>
      <c r="N161" s="1" t="s">
        <v>178</v>
      </c>
      <c r="O161" s="1" t="s">
        <v>545</v>
      </c>
      <c r="P161" s="1" t="s">
        <v>263</v>
      </c>
      <c r="Q161" s="1" t="s">
        <v>55</v>
      </c>
      <c r="R161" s="1" t="s">
        <v>56</v>
      </c>
      <c r="T161" s="1" t="s">
        <v>546</v>
      </c>
      <c r="U161" s="1" t="s">
        <v>59</v>
      </c>
      <c r="Z161" s="1" t="s">
        <v>60</v>
      </c>
      <c r="AR161" s="1" t="s">
        <v>60</v>
      </c>
      <c r="AT161" s="1" t="s">
        <v>547</v>
      </c>
      <c r="AU161" s="1" t="s">
        <v>547</v>
      </c>
      <c r="AV161" s="1" t="s">
        <v>548</v>
      </c>
      <c r="AW161" s="3" t="str">
        <f t="shared" si="1"/>
        <v>Other</v>
      </c>
      <c r="AX161" s="3" t="str">
        <f t="array" ref="AX161">TEXTJOIN(", ", TRUE, IF(X161:AS161="Y", X$1:AS$1, IF(X161:AS161&lt;&gt;"", X$1:AS$1 &amp; ": " &amp; X161:AS161, "")))
</f>
        <v>Fentanyl, Any Opioid</v>
      </c>
    </row>
    <row r="162">
      <c r="A162" s="4">
        <v>41930.0</v>
      </c>
      <c r="B162" s="1" t="s">
        <v>50</v>
      </c>
      <c r="C162" s="1">
        <v>19.0</v>
      </c>
      <c r="D162" s="1" t="s">
        <v>76</v>
      </c>
      <c r="E162" s="1" t="s">
        <v>63</v>
      </c>
      <c r="G162" s="1" t="s">
        <v>256</v>
      </c>
      <c r="J162" s="1" t="s">
        <v>549</v>
      </c>
      <c r="L162" s="1" t="s">
        <v>55</v>
      </c>
      <c r="M162" s="1" t="s">
        <v>44</v>
      </c>
      <c r="N162" s="1" t="s">
        <v>66</v>
      </c>
      <c r="O162" s="1" t="s">
        <v>143</v>
      </c>
      <c r="P162" s="1" t="s">
        <v>91</v>
      </c>
      <c r="R162" s="1" t="s">
        <v>67</v>
      </c>
      <c r="T162" s="1" t="s">
        <v>550</v>
      </c>
      <c r="U162" s="1" t="s">
        <v>59</v>
      </c>
      <c r="X162" s="1" t="s">
        <v>60</v>
      </c>
      <c r="AF162" s="1" t="s">
        <v>60</v>
      </c>
      <c r="AT162" s="1" t="s">
        <v>282</v>
      </c>
      <c r="AU162" s="1" t="s">
        <v>551</v>
      </c>
      <c r="AV162" s="1" t="s">
        <v>146</v>
      </c>
      <c r="AW162" s="3" t="str">
        <f t="shared" si="1"/>
        <v>Other</v>
      </c>
      <c r="AX162" s="3" t="str">
        <f t="array" ref="AX162">TEXTJOIN(", ", TRUE, IF(X162:AS162="Y", X$1:AS$1, IF(X162:AS162&lt;&gt;"", X$1:AS$1 &amp; ": " &amp; X162:AS162, "")))
</f>
        <v>Heroin, Benzodiazepine</v>
      </c>
    </row>
    <row r="163">
      <c r="A163" s="4">
        <v>41257.0</v>
      </c>
      <c r="B163" s="1" t="s">
        <v>50</v>
      </c>
      <c r="C163" s="1">
        <v>32.0</v>
      </c>
      <c r="D163" s="1" t="s">
        <v>51</v>
      </c>
      <c r="E163" s="1" t="s">
        <v>63</v>
      </c>
      <c r="G163" s="1" t="s">
        <v>160</v>
      </c>
      <c r="H163" s="1" t="s">
        <v>54</v>
      </c>
      <c r="J163" s="1" t="s">
        <v>160</v>
      </c>
      <c r="L163" s="1" t="s">
        <v>55</v>
      </c>
      <c r="M163" s="1" t="s">
        <v>56</v>
      </c>
      <c r="N163" s="1" t="s">
        <v>104</v>
      </c>
      <c r="O163" s="1" t="s">
        <v>160</v>
      </c>
      <c r="P163" s="1" t="s">
        <v>54</v>
      </c>
      <c r="R163" s="1" t="s">
        <v>56</v>
      </c>
      <c r="T163" s="1" t="s">
        <v>232</v>
      </c>
      <c r="U163" s="1" t="s">
        <v>59</v>
      </c>
      <c r="AB163" s="1" t="s">
        <v>60</v>
      </c>
      <c r="AC163" s="1" t="s">
        <v>60</v>
      </c>
      <c r="AF163" s="1" t="s">
        <v>60</v>
      </c>
      <c r="AG163" s="1" t="s">
        <v>60</v>
      </c>
      <c r="AT163" s="1" t="s">
        <v>163</v>
      </c>
      <c r="AU163" s="1" t="s">
        <v>163</v>
      </c>
      <c r="AV163" s="1" t="s">
        <v>164</v>
      </c>
      <c r="AW163" s="3" t="str">
        <f t="shared" si="1"/>
        <v>Other</v>
      </c>
      <c r="AX163" s="3" t="str">
        <f t="array" ref="AX163">TEXTJOIN(", ", TRUE, IF(X163:AS163="Y", X$1:AS$1, IF(X163:AS163&lt;&gt;"", X$1:AS$1 &amp; ": " &amp; X163:AS163, "")))
</f>
        <v>Oxycodone, Oxymorphone, Benzodiazepine, Methadone</v>
      </c>
    </row>
    <row r="164">
      <c r="A164" s="2">
        <v>42938.0</v>
      </c>
      <c r="B164" s="1" t="s">
        <v>86</v>
      </c>
      <c r="C164" s="1">
        <v>21.0</v>
      </c>
      <c r="D164" s="1" t="s">
        <v>51</v>
      </c>
      <c r="E164" s="1" t="s">
        <v>63</v>
      </c>
      <c r="G164" s="1" t="s">
        <v>222</v>
      </c>
      <c r="H164" s="1" t="s">
        <v>103</v>
      </c>
      <c r="I164" s="1" t="s">
        <v>55</v>
      </c>
      <c r="M164" s="1" t="s">
        <v>92</v>
      </c>
      <c r="N164" s="1" t="s">
        <v>552</v>
      </c>
      <c r="O164" s="1" t="s">
        <v>103</v>
      </c>
      <c r="P164" s="1" t="s">
        <v>103</v>
      </c>
      <c r="Q164" s="1" t="s">
        <v>55</v>
      </c>
      <c r="R164" s="1" t="s">
        <v>67</v>
      </c>
      <c r="T164" s="1" t="s">
        <v>553</v>
      </c>
      <c r="U164" s="1" t="s">
        <v>59</v>
      </c>
      <c r="X164" s="1" t="s">
        <v>60</v>
      </c>
      <c r="AF164" s="1" t="s">
        <v>60</v>
      </c>
      <c r="AT164" s="1" t="s">
        <v>224</v>
      </c>
      <c r="AU164" s="1" t="s">
        <v>62</v>
      </c>
      <c r="AV164" s="1" t="s">
        <v>168</v>
      </c>
      <c r="AW164" s="3" t="str">
        <f t="shared" si="1"/>
        <v>Other</v>
      </c>
      <c r="AX164" s="3" t="str">
        <f t="array" ref="AX164">TEXTJOIN(", ", TRUE, IF(X164:AS164="Y", X$1:AS$1, IF(X164:AS164&lt;&gt;"", X$1:AS$1 &amp; ": " &amp; X164:AS164, "")))
</f>
        <v>Heroin, Benzodiazepine</v>
      </c>
    </row>
    <row r="165">
      <c r="A165" s="2">
        <v>43325.0</v>
      </c>
      <c r="B165" s="1" t="s">
        <v>50</v>
      </c>
      <c r="C165" s="1">
        <v>48.0</v>
      </c>
      <c r="D165" s="1" t="s">
        <v>51</v>
      </c>
      <c r="E165" s="1" t="s">
        <v>63</v>
      </c>
      <c r="G165" s="1" t="s">
        <v>262</v>
      </c>
      <c r="H165" s="1" t="s">
        <v>263</v>
      </c>
      <c r="I165" s="1" t="s">
        <v>55</v>
      </c>
      <c r="J165" s="1" t="s">
        <v>262</v>
      </c>
      <c r="K165" s="1" t="s">
        <v>263</v>
      </c>
      <c r="M165" s="1" t="s">
        <v>56</v>
      </c>
      <c r="N165" s="1" t="s">
        <v>554</v>
      </c>
      <c r="O165" s="1" t="s">
        <v>262</v>
      </c>
      <c r="P165" s="1" t="s">
        <v>263</v>
      </c>
      <c r="Q165" s="1" t="s">
        <v>55</v>
      </c>
      <c r="R165" s="1" t="s">
        <v>56</v>
      </c>
      <c r="T165" s="1" t="s">
        <v>491</v>
      </c>
      <c r="U165" s="1" t="s">
        <v>59</v>
      </c>
      <c r="V165" s="1" t="s">
        <v>555</v>
      </c>
      <c r="AF165" s="1" t="s">
        <v>60</v>
      </c>
      <c r="AT165" s="1" t="s">
        <v>556</v>
      </c>
      <c r="AU165" s="1" t="s">
        <v>556</v>
      </c>
      <c r="AV165" s="1" t="s">
        <v>266</v>
      </c>
      <c r="AW165" s="3" t="str">
        <f t="shared" si="1"/>
        <v>Other</v>
      </c>
      <c r="AX165" s="3" t="str">
        <f t="array" ref="AX165">TEXTJOIN(", ", TRUE, IF(X165:AS165="Y", X$1:AS$1, IF(X165:AS165&lt;&gt;"", X$1:AS$1 &amp; ": " &amp; X165:AS165, "")))
</f>
        <v>Benzodiazepine</v>
      </c>
    </row>
    <row r="166">
      <c r="A166" s="4">
        <v>43083.0</v>
      </c>
      <c r="B166" s="1" t="s">
        <v>86</v>
      </c>
      <c r="C166" s="1">
        <v>44.0</v>
      </c>
      <c r="D166" s="1" t="s">
        <v>76</v>
      </c>
      <c r="E166" s="1" t="s">
        <v>63</v>
      </c>
      <c r="J166" s="1" t="s">
        <v>91</v>
      </c>
      <c r="K166" s="1" t="s">
        <v>91</v>
      </c>
      <c r="L166" s="1" t="s">
        <v>55</v>
      </c>
      <c r="M166" s="1" t="s">
        <v>557</v>
      </c>
      <c r="N166" s="1" t="s">
        <v>119</v>
      </c>
      <c r="O166" s="1" t="s">
        <v>91</v>
      </c>
      <c r="P166" s="1" t="s">
        <v>91</v>
      </c>
      <c r="Q166" s="1" t="s">
        <v>55</v>
      </c>
      <c r="R166" s="1" t="s">
        <v>44</v>
      </c>
      <c r="S166" s="1" t="s">
        <v>558</v>
      </c>
      <c r="T166" s="1" t="s">
        <v>559</v>
      </c>
      <c r="U166" s="1" t="s">
        <v>59</v>
      </c>
      <c r="X166" s="1" t="s">
        <v>60</v>
      </c>
      <c r="Y166" s="1" t="s">
        <v>60</v>
      </c>
      <c r="Z166" s="1" t="s">
        <v>60</v>
      </c>
      <c r="AT166" s="1" t="s">
        <v>62</v>
      </c>
      <c r="AU166" s="1" t="s">
        <v>110</v>
      </c>
      <c r="AV166" s="1" t="s">
        <v>111</v>
      </c>
      <c r="AW166" s="3" t="str">
        <f t="shared" si="1"/>
        <v>Other</v>
      </c>
      <c r="AX166" s="3" t="str">
        <f t="array" ref="AX166">TEXTJOIN(", ", TRUE, IF(X166:AS166="Y", X$1:AS$1, IF(X166:AS166&lt;&gt;"", X$1:AS$1 &amp; ": " &amp; X166:AS166, "")))
</f>
        <v>Heroin, Cocaine, Fentanyl</v>
      </c>
    </row>
    <row r="167">
      <c r="A167" s="2">
        <v>42188.0</v>
      </c>
      <c r="B167" s="1" t="s">
        <v>86</v>
      </c>
      <c r="C167" s="1">
        <v>39.0</v>
      </c>
      <c r="D167" s="1" t="s">
        <v>51</v>
      </c>
      <c r="E167" s="1" t="s">
        <v>63</v>
      </c>
      <c r="G167" s="1" t="s">
        <v>560</v>
      </c>
      <c r="H167" s="1" t="s">
        <v>65</v>
      </c>
      <c r="I167" s="1" t="s">
        <v>55</v>
      </c>
      <c r="J167" s="1" t="s">
        <v>271</v>
      </c>
      <c r="M167" s="1" t="s">
        <v>44</v>
      </c>
      <c r="O167" s="1" t="s">
        <v>271</v>
      </c>
      <c r="P167" s="1" t="s">
        <v>91</v>
      </c>
      <c r="Q167" s="1" t="s">
        <v>55</v>
      </c>
      <c r="R167" s="1" t="s">
        <v>44</v>
      </c>
      <c r="T167" s="1" t="s">
        <v>130</v>
      </c>
      <c r="U167" s="1" t="s">
        <v>59</v>
      </c>
      <c r="W167" s="1" t="s">
        <v>60</v>
      </c>
      <c r="X167" s="1" t="s">
        <v>60</v>
      </c>
      <c r="AP167" s="1" t="s">
        <v>60</v>
      </c>
      <c r="AR167" s="1" t="s">
        <v>60</v>
      </c>
      <c r="AT167" s="1" t="s">
        <v>561</v>
      </c>
      <c r="AU167" s="1" t="s">
        <v>274</v>
      </c>
      <c r="AV167" s="1" t="s">
        <v>275</v>
      </c>
      <c r="AW167" s="3" t="str">
        <f t="shared" si="1"/>
        <v>Other</v>
      </c>
      <c r="AX167" s="3" t="str">
        <f t="array" ref="AX167">TEXTJOIN(", ", TRUE, IF(X167:AS167="Y", X$1:AS$1, IF(X167:AS167&lt;&gt;"", X$1:AS$1 &amp; ": " &amp; X167:AS167, "")))
</f>
        <v>Heroin, Heroin/Morph/Codeine, Any Opioid</v>
      </c>
    </row>
    <row r="168">
      <c r="A168" s="2">
        <v>43721.0</v>
      </c>
      <c r="B168" s="1" t="s">
        <v>50</v>
      </c>
      <c r="C168" s="1">
        <v>32.0</v>
      </c>
      <c r="D168" s="1" t="s">
        <v>51</v>
      </c>
      <c r="E168" s="1" t="s">
        <v>63</v>
      </c>
      <c r="G168" s="1" t="s">
        <v>562</v>
      </c>
      <c r="H168" s="1" t="s">
        <v>91</v>
      </c>
      <c r="I168" s="1" t="s">
        <v>55</v>
      </c>
      <c r="J168" s="1" t="s">
        <v>562</v>
      </c>
      <c r="K168" s="1" t="s">
        <v>91</v>
      </c>
      <c r="L168" s="1" t="s">
        <v>55</v>
      </c>
      <c r="M168" s="1" t="s">
        <v>56</v>
      </c>
      <c r="N168" s="1" t="s">
        <v>136</v>
      </c>
      <c r="O168" s="1" t="s">
        <v>562</v>
      </c>
      <c r="P168" s="1" t="s">
        <v>91</v>
      </c>
      <c r="Q168" s="1" t="s">
        <v>55</v>
      </c>
      <c r="R168" s="1" t="s">
        <v>56</v>
      </c>
      <c r="T168" s="1" t="s">
        <v>563</v>
      </c>
      <c r="U168" s="1" t="s">
        <v>59</v>
      </c>
      <c r="Z168" s="1" t="s">
        <v>60</v>
      </c>
      <c r="AA168" s="1" t="s">
        <v>60</v>
      </c>
      <c r="AR168" s="1" t="s">
        <v>60</v>
      </c>
      <c r="AT168" s="1" t="s">
        <v>564</v>
      </c>
      <c r="AU168" s="1" t="s">
        <v>564</v>
      </c>
      <c r="AV168" s="1" t="s">
        <v>565</v>
      </c>
      <c r="AW168" s="3" t="str">
        <f t="shared" si="1"/>
        <v>Other</v>
      </c>
      <c r="AX168" s="3" t="str">
        <f t="array" ref="AX168">TEXTJOIN(", ", TRUE, IF(X168:AS168="Y", X$1:AS$1, IF(X168:AS168&lt;&gt;"", X$1:AS$1 &amp; ": " &amp; X168:AS168, "")))
</f>
        <v>Fentanyl, Fentanyl Analogue, Any Opioid</v>
      </c>
    </row>
    <row r="169">
      <c r="A169" s="2">
        <v>43929.0</v>
      </c>
      <c r="B169" s="1" t="s">
        <v>50</v>
      </c>
      <c r="C169" s="1">
        <v>58.0</v>
      </c>
      <c r="D169" s="1" t="s">
        <v>51</v>
      </c>
      <c r="E169" s="1" t="s">
        <v>52</v>
      </c>
      <c r="G169" s="1" t="s">
        <v>238</v>
      </c>
      <c r="H169" s="1" t="s">
        <v>125</v>
      </c>
      <c r="I169" s="1" t="s">
        <v>55</v>
      </c>
      <c r="J169" s="1" t="s">
        <v>238</v>
      </c>
      <c r="K169" s="1" t="s">
        <v>125</v>
      </c>
      <c r="L169" s="1" t="s">
        <v>55</v>
      </c>
      <c r="M169" s="1" t="s">
        <v>56</v>
      </c>
      <c r="N169" s="1" t="s">
        <v>93</v>
      </c>
      <c r="O169" s="1" t="s">
        <v>238</v>
      </c>
      <c r="P169" s="1" t="s">
        <v>125</v>
      </c>
      <c r="Q169" s="1" t="s">
        <v>55</v>
      </c>
      <c r="R169" s="1" t="s">
        <v>56</v>
      </c>
      <c r="T169" s="1" t="s">
        <v>566</v>
      </c>
      <c r="U169" s="1" t="s">
        <v>59</v>
      </c>
      <c r="V169" s="1" t="s">
        <v>491</v>
      </c>
      <c r="Y169" s="1" t="s">
        <v>60</v>
      </c>
      <c r="Z169" s="1" t="s">
        <v>60</v>
      </c>
      <c r="AD169" s="1" t="s">
        <v>60</v>
      </c>
      <c r="AR169" s="1" t="s">
        <v>60</v>
      </c>
      <c r="AT169" s="1" t="s">
        <v>567</v>
      </c>
      <c r="AU169" s="1" t="s">
        <v>567</v>
      </c>
      <c r="AV169" s="1" t="s">
        <v>241</v>
      </c>
      <c r="AW169" s="3" t="str">
        <f t="shared" si="1"/>
        <v>Other</v>
      </c>
      <c r="AX169" s="3" t="str">
        <f t="array" ref="AX169">TEXTJOIN(", ", TRUE, IF(X169:AS169="Y", X$1:AS$1, IF(X169:AS169&lt;&gt;"", X$1:AS$1 &amp; ": " &amp; X169:AS169, "")))
</f>
        <v>Cocaine, Fentanyl, Ethanol, Any Opioid</v>
      </c>
    </row>
    <row r="170">
      <c r="A170" s="2">
        <v>42867.0</v>
      </c>
      <c r="B170" s="1" t="s">
        <v>86</v>
      </c>
      <c r="C170" s="1">
        <v>45.0</v>
      </c>
      <c r="D170" s="1" t="s">
        <v>51</v>
      </c>
      <c r="E170" s="1" t="s">
        <v>63</v>
      </c>
      <c r="G170" s="1" t="s">
        <v>568</v>
      </c>
      <c r="H170" s="1" t="s">
        <v>121</v>
      </c>
      <c r="I170" s="1" t="s">
        <v>55</v>
      </c>
      <c r="J170" s="1" t="s">
        <v>568</v>
      </c>
      <c r="K170" s="1" t="s">
        <v>121</v>
      </c>
      <c r="L170" s="1" t="s">
        <v>55</v>
      </c>
      <c r="M170" s="1" t="s">
        <v>56</v>
      </c>
      <c r="N170" s="1" t="s">
        <v>136</v>
      </c>
      <c r="O170" s="1" t="s">
        <v>120</v>
      </c>
      <c r="P170" s="1" t="s">
        <v>121</v>
      </c>
      <c r="Q170" s="1" t="s">
        <v>55</v>
      </c>
      <c r="R170" s="1" t="s">
        <v>67</v>
      </c>
      <c r="T170" s="1" t="s">
        <v>569</v>
      </c>
      <c r="U170" s="1" t="s">
        <v>59</v>
      </c>
      <c r="Z170" s="1" t="s">
        <v>60</v>
      </c>
      <c r="AF170" s="1" t="s">
        <v>60</v>
      </c>
      <c r="AT170" s="1" t="s">
        <v>570</v>
      </c>
      <c r="AU170" s="1" t="s">
        <v>570</v>
      </c>
      <c r="AV170" s="1" t="s">
        <v>123</v>
      </c>
      <c r="AW170" s="3" t="str">
        <f t="shared" si="1"/>
        <v>Other</v>
      </c>
      <c r="AX170" s="3" t="str">
        <f t="array" ref="AX170">TEXTJOIN(", ", TRUE, IF(X170:AS170="Y", X$1:AS$1, IF(X170:AS170&lt;&gt;"", X$1:AS$1 &amp; ": " &amp; X170:AS170, "")))
</f>
        <v>Fentanyl, Benzodiazepine</v>
      </c>
    </row>
    <row r="171">
      <c r="A171" s="2">
        <v>42775.0</v>
      </c>
      <c r="B171" s="1" t="s">
        <v>86</v>
      </c>
      <c r="C171" s="1">
        <v>48.0</v>
      </c>
      <c r="D171" s="1" t="s">
        <v>76</v>
      </c>
      <c r="E171" s="1" t="s">
        <v>63</v>
      </c>
      <c r="G171" s="1" t="s">
        <v>370</v>
      </c>
      <c r="H171" s="1" t="s">
        <v>65</v>
      </c>
      <c r="I171" s="1" t="s">
        <v>55</v>
      </c>
      <c r="J171" s="1" t="s">
        <v>370</v>
      </c>
      <c r="K171" s="1" t="s">
        <v>65</v>
      </c>
      <c r="L171" s="1" t="s">
        <v>55</v>
      </c>
      <c r="M171" s="1" t="s">
        <v>56</v>
      </c>
      <c r="N171" s="1" t="s">
        <v>430</v>
      </c>
      <c r="O171" s="1" t="s">
        <v>370</v>
      </c>
      <c r="P171" s="1" t="s">
        <v>65</v>
      </c>
      <c r="Q171" s="1" t="s">
        <v>55</v>
      </c>
      <c r="R171" s="1" t="s">
        <v>56</v>
      </c>
      <c r="T171" s="1" t="s">
        <v>571</v>
      </c>
      <c r="U171" s="1" t="s">
        <v>59</v>
      </c>
      <c r="X171" s="1" t="s">
        <v>60</v>
      </c>
      <c r="AD171" s="1" t="s">
        <v>60</v>
      </c>
      <c r="AT171" s="1" t="s">
        <v>372</v>
      </c>
      <c r="AU171" s="1" t="s">
        <v>372</v>
      </c>
      <c r="AV171" s="1" t="s">
        <v>572</v>
      </c>
      <c r="AW171" s="3" t="str">
        <f t="shared" si="1"/>
        <v>Other</v>
      </c>
      <c r="AX171" s="3" t="str">
        <f t="array" ref="AX171">TEXTJOIN(", ", TRUE, IF(X171:AS171="Y", X$1:AS$1, IF(X171:AS171&lt;&gt;"", X$1:AS$1 &amp; ": " &amp; X171:AS171, "")))
</f>
        <v>Heroin, Ethanol</v>
      </c>
    </row>
    <row r="172">
      <c r="A172" s="2">
        <v>44271.0</v>
      </c>
      <c r="B172" s="1" t="s">
        <v>50</v>
      </c>
      <c r="C172" s="1">
        <v>32.0</v>
      </c>
      <c r="D172" s="1" t="s">
        <v>51</v>
      </c>
      <c r="E172" s="1" t="s">
        <v>63</v>
      </c>
      <c r="G172" s="1" t="s">
        <v>251</v>
      </c>
      <c r="H172" s="1" t="s">
        <v>103</v>
      </c>
      <c r="I172" s="1" t="s">
        <v>55</v>
      </c>
      <c r="J172" s="1" t="s">
        <v>251</v>
      </c>
      <c r="K172" s="1" t="s">
        <v>103</v>
      </c>
      <c r="L172" s="1" t="s">
        <v>55</v>
      </c>
      <c r="M172" s="1" t="s">
        <v>56</v>
      </c>
      <c r="N172" s="1" t="s">
        <v>119</v>
      </c>
      <c r="O172" s="1" t="s">
        <v>251</v>
      </c>
      <c r="P172" s="1" t="s">
        <v>103</v>
      </c>
      <c r="Q172" s="1" t="s">
        <v>55</v>
      </c>
      <c r="R172" s="1" t="s">
        <v>56</v>
      </c>
      <c r="T172" s="1" t="s">
        <v>573</v>
      </c>
      <c r="U172" s="1" t="s">
        <v>59</v>
      </c>
      <c r="V172" s="1" t="s">
        <v>507</v>
      </c>
      <c r="Y172" s="1" t="s">
        <v>60</v>
      </c>
      <c r="Z172" s="1" t="s">
        <v>60</v>
      </c>
      <c r="AM172" s="1" t="s">
        <v>60</v>
      </c>
      <c r="AR172" s="1" t="s">
        <v>60</v>
      </c>
      <c r="AT172" s="1" t="s">
        <v>253</v>
      </c>
      <c r="AU172" s="1" t="s">
        <v>253</v>
      </c>
      <c r="AV172" s="1" t="s">
        <v>574</v>
      </c>
      <c r="AW172" s="3" t="str">
        <f t="shared" si="1"/>
        <v>Other</v>
      </c>
      <c r="AX172" s="3" t="str">
        <f t="array" ref="AX172">TEXTJOIN(", ", TRUE, IF(X172:AS172="Y", X$1:AS$1, IF(X172:AS172&lt;&gt;"", X$1:AS$1 &amp; ": " &amp; X172:AS172, "")))
</f>
        <v>Cocaine, Fentanyl, Xylazine, Any Opioid</v>
      </c>
    </row>
    <row r="173">
      <c r="A173" s="2">
        <v>44328.0</v>
      </c>
      <c r="B173" s="1" t="s">
        <v>50</v>
      </c>
      <c r="C173" s="1">
        <v>23.0</v>
      </c>
      <c r="D173" s="1" t="s">
        <v>51</v>
      </c>
      <c r="E173" s="1" t="s">
        <v>63</v>
      </c>
      <c r="G173" s="1" t="s">
        <v>226</v>
      </c>
      <c r="H173" s="1" t="s">
        <v>103</v>
      </c>
      <c r="I173" s="1" t="s">
        <v>55</v>
      </c>
      <c r="J173" s="1" t="s">
        <v>226</v>
      </c>
      <c r="K173" s="1" t="s">
        <v>103</v>
      </c>
      <c r="L173" s="1" t="s">
        <v>55</v>
      </c>
      <c r="M173" s="1" t="s">
        <v>575</v>
      </c>
      <c r="N173" s="1" t="s">
        <v>66</v>
      </c>
      <c r="O173" s="1" t="s">
        <v>103</v>
      </c>
      <c r="P173" s="1" t="s">
        <v>103</v>
      </c>
      <c r="Q173" s="1" t="s">
        <v>55</v>
      </c>
      <c r="R173" s="1" t="s">
        <v>173</v>
      </c>
      <c r="T173" s="1" t="s">
        <v>576</v>
      </c>
      <c r="U173" s="1" t="s">
        <v>59</v>
      </c>
      <c r="X173" s="1" t="s">
        <v>60</v>
      </c>
      <c r="Y173" s="1" t="s">
        <v>60</v>
      </c>
      <c r="Z173" s="1" t="s">
        <v>60</v>
      </c>
      <c r="AP173" s="1" t="s">
        <v>60</v>
      </c>
      <c r="AR173" s="1" t="s">
        <v>60</v>
      </c>
      <c r="AT173" s="1" t="s">
        <v>228</v>
      </c>
      <c r="AU173" s="1" t="s">
        <v>228</v>
      </c>
      <c r="AV173" s="1" t="s">
        <v>168</v>
      </c>
      <c r="AW173" s="3" t="str">
        <f t="shared" si="1"/>
        <v>Other</v>
      </c>
      <c r="AX173" s="3" t="str">
        <f t="array" ref="AX173">TEXTJOIN(", ", TRUE, IF(X173:AS173="Y", X$1:AS$1, IF(X173:AS173&lt;&gt;"", X$1:AS$1 &amp; ": " &amp; X173:AS173, "")))
</f>
        <v>Heroin, Cocaine, Fentanyl, Heroin/Morph/Codeine, Any Opioid</v>
      </c>
    </row>
    <row r="174">
      <c r="A174" s="2">
        <v>44429.0</v>
      </c>
      <c r="B174" s="1" t="s">
        <v>50</v>
      </c>
      <c r="C174" s="1">
        <v>34.0</v>
      </c>
      <c r="D174" s="1" t="s">
        <v>51</v>
      </c>
      <c r="E174" s="1" t="s">
        <v>63</v>
      </c>
      <c r="G174" s="1" t="s">
        <v>82</v>
      </c>
      <c r="H174" s="1" t="s">
        <v>54</v>
      </c>
      <c r="I174" s="1" t="s">
        <v>55</v>
      </c>
      <c r="J174" s="1" t="s">
        <v>82</v>
      </c>
      <c r="K174" s="1" t="s">
        <v>54</v>
      </c>
      <c r="L174" s="1" t="s">
        <v>55</v>
      </c>
      <c r="M174" s="1" t="s">
        <v>56</v>
      </c>
      <c r="N174" s="1" t="s">
        <v>119</v>
      </c>
      <c r="O174" s="1" t="s">
        <v>82</v>
      </c>
      <c r="P174" s="1" t="s">
        <v>54</v>
      </c>
      <c r="Q174" s="1" t="s">
        <v>55</v>
      </c>
      <c r="R174" s="1" t="s">
        <v>56</v>
      </c>
      <c r="T174" s="1" t="s">
        <v>577</v>
      </c>
      <c r="U174" s="1" t="s">
        <v>59</v>
      </c>
      <c r="Y174" s="1" t="s">
        <v>60</v>
      </c>
      <c r="Z174" s="1" t="s">
        <v>60</v>
      </c>
      <c r="AA174" s="1" t="s">
        <v>60</v>
      </c>
      <c r="AF174" s="1" t="s">
        <v>60</v>
      </c>
      <c r="AR174" s="1" t="s">
        <v>60</v>
      </c>
      <c r="AT174" s="1" t="s">
        <v>329</v>
      </c>
      <c r="AU174" s="1" t="s">
        <v>329</v>
      </c>
      <c r="AV174" s="1" t="s">
        <v>85</v>
      </c>
      <c r="AW174" s="3" t="str">
        <f t="shared" si="1"/>
        <v>Other</v>
      </c>
      <c r="AX174" s="3" t="str">
        <f t="array" ref="AX174">TEXTJOIN(", ", TRUE, IF(X174:AS174="Y", X$1:AS$1, IF(X174:AS174&lt;&gt;"", X$1:AS$1 &amp; ": " &amp; X174:AS174, "")))
</f>
        <v>Cocaine, Fentanyl, Fentanyl Analogue, Benzodiazepine, Any Opioid</v>
      </c>
    </row>
    <row r="175">
      <c r="A175" s="2">
        <v>42486.0</v>
      </c>
      <c r="B175" s="1" t="s">
        <v>50</v>
      </c>
      <c r="C175" s="1">
        <v>45.0</v>
      </c>
      <c r="D175" s="1" t="s">
        <v>76</v>
      </c>
      <c r="G175" s="1" t="s">
        <v>271</v>
      </c>
      <c r="H175" s="1" t="s">
        <v>91</v>
      </c>
      <c r="I175" s="1" t="s">
        <v>55</v>
      </c>
      <c r="J175" s="1" t="s">
        <v>271</v>
      </c>
      <c r="M175" s="1" t="s">
        <v>193</v>
      </c>
      <c r="N175" s="1" t="s">
        <v>136</v>
      </c>
      <c r="O175" s="1" t="s">
        <v>271</v>
      </c>
      <c r="R175" s="1" t="s">
        <v>67</v>
      </c>
      <c r="T175" s="1" t="s">
        <v>578</v>
      </c>
      <c r="U175" s="1" t="s">
        <v>59</v>
      </c>
      <c r="AF175" s="1" t="s">
        <v>60</v>
      </c>
      <c r="AG175" s="1" t="s">
        <v>60</v>
      </c>
      <c r="AR175" s="1" t="s">
        <v>60</v>
      </c>
      <c r="AT175" s="1" t="s">
        <v>274</v>
      </c>
      <c r="AU175" s="1" t="s">
        <v>274</v>
      </c>
      <c r="AV175" s="1" t="s">
        <v>275</v>
      </c>
      <c r="AW175" s="3" t="str">
        <f t="shared" si="1"/>
        <v>Other</v>
      </c>
      <c r="AX175" s="3" t="str">
        <f t="array" ref="AX175">TEXTJOIN(", ", TRUE, IF(X175:AS175="Y", X$1:AS$1, IF(X175:AS175&lt;&gt;"", X$1:AS$1 &amp; ": " &amp; X175:AS175, "")))
</f>
        <v>Benzodiazepine, Methadone, Any Opioid</v>
      </c>
    </row>
    <row r="176">
      <c r="A176" s="2">
        <v>42676.0</v>
      </c>
      <c r="B176" s="1" t="s">
        <v>50</v>
      </c>
      <c r="C176" s="1">
        <v>50.0</v>
      </c>
      <c r="D176" s="1" t="s">
        <v>51</v>
      </c>
      <c r="E176" s="1" t="s">
        <v>63</v>
      </c>
      <c r="G176" s="1" t="s">
        <v>300</v>
      </c>
      <c r="H176" s="1" t="s">
        <v>299</v>
      </c>
      <c r="I176" s="1" t="s">
        <v>55</v>
      </c>
      <c r="J176" s="1" t="s">
        <v>300</v>
      </c>
      <c r="M176" s="1" t="s">
        <v>177</v>
      </c>
      <c r="N176" s="1" t="s">
        <v>136</v>
      </c>
      <c r="O176" s="1" t="s">
        <v>300</v>
      </c>
      <c r="R176" s="1" t="s">
        <v>44</v>
      </c>
      <c r="S176" s="1" t="s">
        <v>579</v>
      </c>
      <c r="T176" s="1" t="s">
        <v>580</v>
      </c>
      <c r="U176" s="1" t="s">
        <v>59</v>
      </c>
      <c r="W176" s="1" t="s">
        <v>60</v>
      </c>
      <c r="X176" s="1" t="s">
        <v>60</v>
      </c>
      <c r="Y176" s="1" t="s">
        <v>60</v>
      </c>
      <c r="AP176" s="1" t="s">
        <v>60</v>
      </c>
      <c r="AR176" s="1" t="s">
        <v>60</v>
      </c>
      <c r="AS176" s="1" t="s">
        <v>581</v>
      </c>
      <c r="AT176" s="1" t="s">
        <v>304</v>
      </c>
      <c r="AU176" s="1" t="s">
        <v>304</v>
      </c>
      <c r="AV176" s="1" t="s">
        <v>302</v>
      </c>
      <c r="AW176" s="3" t="str">
        <f t="shared" si="1"/>
        <v>Other</v>
      </c>
      <c r="AX176" s="3" t="str">
        <f t="array" ref="AX176">TEXTJOIN(", ", TRUE, IF(X176:AS176="Y", X$1:AS$1, IF(X176:AS176&lt;&gt;"", X$1:AS$1 &amp; ": " &amp; X176:AS176, "")))
</f>
        <v>Heroin, Cocaine, Heroin/Morph/Codeine, Any Opioid, Other: BUPREN</v>
      </c>
    </row>
    <row r="177">
      <c r="A177" s="2">
        <v>41729.0</v>
      </c>
      <c r="B177" s="1" t="s">
        <v>50</v>
      </c>
      <c r="C177" s="1">
        <v>44.0</v>
      </c>
      <c r="D177" s="1" t="s">
        <v>51</v>
      </c>
      <c r="E177" s="1" t="s">
        <v>63</v>
      </c>
      <c r="G177" s="1" t="s">
        <v>582</v>
      </c>
      <c r="J177" s="1" t="s">
        <v>582</v>
      </c>
      <c r="L177" s="1" t="s">
        <v>55</v>
      </c>
      <c r="M177" s="1" t="s">
        <v>56</v>
      </c>
      <c r="N177" s="1" t="s">
        <v>583</v>
      </c>
      <c r="O177" s="1" t="s">
        <v>64</v>
      </c>
      <c r="R177" s="1" t="s">
        <v>67</v>
      </c>
      <c r="T177" s="1" t="s">
        <v>584</v>
      </c>
      <c r="U177" s="1" t="s">
        <v>59</v>
      </c>
      <c r="V177" s="1" t="s">
        <v>585</v>
      </c>
      <c r="AB177" s="1" t="s">
        <v>60</v>
      </c>
      <c r="AF177" s="1" t="s">
        <v>60</v>
      </c>
      <c r="AG177" s="1" t="s">
        <v>60</v>
      </c>
      <c r="AS177" s="1" t="s">
        <v>586</v>
      </c>
      <c r="AT177" s="1" t="s">
        <v>587</v>
      </c>
      <c r="AU177" s="1" t="s">
        <v>587</v>
      </c>
      <c r="AV177" s="1" t="s">
        <v>70</v>
      </c>
      <c r="AW177" s="3" t="str">
        <f t="shared" si="1"/>
        <v>Other</v>
      </c>
      <c r="AX177" s="3" t="str">
        <f t="array" ref="AX177">TEXTJOIN(", ", TRUE, IF(X177:AS177="Y", X$1:AS$1, IF(X177:AS177&lt;&gt;"", X$1:AS$1 &amp; ": " &amp; X177:AS177, "")))
</f>
        <v>Oxycodone, Benzodiazepine, Methadone, Other: MORPH</v>
      </c>
    </row>
    <row r="178">
      <c r="A178" s="4">
        <v>44195.0</v>
      </c>
      <c r="B178" s="1" t="s">
        <v>50</v>
      </c>
      <c r="C178" s="1">
        <v>64.0</v>
      </c>
      <c r="D178" s="1" t="s">
        <v>51</v>
      </c>
      <c r="E178" s="1" t="s">
        <v>63</v>
      </c>
      <c r="F178" s="1" t="s">
        <v>137</v>
      </c>
      <c r="G178" s="1" t="s">
        <v>352</v>
      </c>
      <c r="H178" s="1" t="s">
        <v>54</v>
      </c>
      <c r="I178" s="1" t="s">
        <v>55</v>
      </c>
      <c r="J178" s="1" t="s">
        <v>352</v>
      </c>
      <c r="K178" s="1" t="s">
        <v>54</v>
      </c>
      <c r="L178" s="1" t="s">
        <v>55</v>
      </c>
      <c r="M178" s="1" t="s">
        <v>56</v>
      </c>
      <c r="N178" s="1" t="s">
        <v>272</v>
      </c>
      <c r="O178" s="1" t="s">
        <v>352</v>
      </c>
      <c r="P178" s="1" t="s">
        <v>54</v>
      </c>
      <c r="Q178" s="1" t="s">
        <v>55</v>
      </c>
      <c r="R178" s="1" t="s">
        <v>56</v>
      </c>
      <c r="T178" s="1" t="s">
        <v>588</v>
      </c>
      <c r="U178" s="1" t="s">
        <v>59</v>
      </c>
      <c r="V178" s="1" t="s">
        <v>589</v>
      </c>
      <c r="AG178" s="1" t="s">
        <v>60</v>
      </c>
      <c r="AR178" s="1" t="s">
        <v>60</v>
      </c>
      <c r="AT178" s="1" t="s">
        <v>354</v>
      </c>
      <c r="AU178" s="1" t="s">
        <v>354</v>
      </c>
      <c r="AV178" s="1" t="s">
        <v>355</v>
      </c>
      <c r="AW178" s="3" t="str">
        <f t="shared" si="1"/>
        <v>Other</v>
      </c>
      <c r="AX178" s="3" t="str">
        <f t="array" ref="AX178">TEXTJOIN(", ", TRUE, IF(X178:AS178="Y", X$1:AS$1, IF(X178:AS178&lt;&gt;"", X$1:AS$1 &amp; ": " &amp; X178:AS178, "")))
</f>
        <v>Methadone, Any Opioid</v>
      </c>
    </row>
    <row r="179">
      <c r="A179" s="2">
        <v>42557.0</v>
      </c>
      <c r="B179" s="1" t="s">
        <v>50</v>
      </c>
      <c r="C179" s="1">
        <v>55.0</v>
      </c>
      <c r="D179" s="1" t="s">
        <v>51</v>
      </c>
      <c r="E179" s="1" t="s">
        <v>63</v>
      </c>
      <c r="G179" s="1" t="s">
        <v>143</v>
      </c>
      <c r="H179" s="1" t="s">
        <v>91</v>
      </c>
      <c r="I179" s="1" t="s">
        <v>55</v>
      </c>
      <c r="J179" s="1" t="s">
        <v>117</v>
      </c>
      <c r="M179" s="1" t="s">
        <v>118</v>
      </c>
      <c r="N179" s="1" t="s">
        <v>136</v>
      </c>
      <c r="O179" s="1" t="s">
        <v>143</v>
      </c>
      <c r="R179" s="1" t="s">
        <v>56</v>
      </c>
      <c r="T179" s="1" t="s">
        <v>105</v>
      </c>
      <c r="U179" s="1" t="s">
        <v>59</v>
      </c>
      <c r="AB179" s="1" t="s">
        <v>60</v>
      </c>
      <c r="AR179" s="1" t="s">
        <v>60</v>
      </c>
      <c r="AT179" s="1" t="s">
        <v>145</v>
      </c>
      <c r="AV179" s="1" t="s">
        <v>146</v>
      </c>
      <c r="AW179" s="3" t="str">
        <f t="shared" si="1"/>
        <v>Other</v>
      </c>
      <c r="AX179" s="3" t="str">
        <f t="array" ref="AX179">TEXTJOIN(", ", TRUE, IF(X179:AS179="Y", X$1:AS$1, IF(X179:AS179&lt;&gt;"", X$1:AS$1 &amp; ": " &amp; X179:AS179, "")))
</f>
        <v>Oxycodone, Any Opioid</v>
      </c>
    </row>
    <row r="180">
      <c r="A180" s="2">
        <v>43546.0</v>
      </c>
      <c r="B180" s="1" t="s">
        <v>50</v>
      </c>
      <c r="C180" s="1">
        <v>37.0</v>
      </c>
      <c r="D180" s="1" t="s">
        <v>51</v>
      </c>
      <c r="E180" s="1" t="s">
        <v>63</v>
      </c>
      <c r="G180" s="1" t="s">
        <v>82</v>
      </c>
      <c r="H180" s="1" t="s">
        <v>54</v>
      </c>
      <c r="I180" s="1" t="s">
        <v>55</v>
      </c>
      <c r="J180" s="1" t="s">
        <v>82</v>
      </c>
      <c r="K180" s="1" t="s">
        <v>54</v>
      </c>
      <c r="L180" s="1" t="s">
        <v>55</v>
      </c>
      <c r="M180" s="1" t="s">
        <v>56</v>
      </c>
      <c r="N180" s="1" t="s">
        <v>136</v>
      </c>
      <c r="O180" s="1" t="s">
        <v>82</v>
      </c>
      <c r="P180" s="1" t="s">
        <v>54</v>
      </c>
      <c r="Q180" s="1" t="s">
        <v>55</v>
      </c>
      <c r="R180" s="1" t="s">
        <v>56</v>
      </c>
      <c r="T180" s="1" t="s">
        <v>590</v>
      </c>
      <c r="U180" s="1" t="s">
        <v>59</v>
      </c>
      <c r="X180" s="1" t="s">
        <v>60</v>
      </c>
      <c r="Z180" s="1" t="s">
        <v>60</v>
      </c>
      <c r="AD180" s="1" t="s">
        <v>60</v>
      </c>
      <c r="AP180" s="1" t="s">
        <v>60</v>
      </c>
      <c r="AR180" s="1" t="s">
        <v>60</v>
      </c>
      <c r="AT180" s="1" t="s">
        <v>329</v>
      </c>
      <c r="AU180" s="1" t="s">
        <v>329</v>
      </c>
      <c r="AV180" s="1" t="s">
        <v>85</v>
      </c>
      <c r="AW180" s="3" t="str">
        <f t="shared" si="1"/>
        <v>Other</v>
      </c>
      <c r="AX180" s="3" t="str">
        <f t="array" ref="AX180">TEXTJOIN(", ", TRUE, IF(X180:AS180="Y", X$1:AS$1, IF(X180:AS180&lt;&gt;"", X$1:AS$1 &amp; ": " &amp; X180:AS180, "")))
</f>
        <v>Heroin, Fentanyl, Ethanol, Heroin/Morph/Codeine, Any Opioid</v>
      </c>
    </row>
    <row r="181">
      <c r="A181" s="4">
        <v>43826.0</v>
      </c>
      <c r="B181" s="1" t="s">
        <v>50</v>
      </c>
      <c r="C181" s="1">
        <v>34.0</v>
      </c>
      <c r="D181" s="1" t="s">
        <v>51</v>
      </c>
      <c r="E181" s="1" t="s">
        <v>63</v>
      </c>
      <c r="G181" s="1" t="s">
        <v>98</v>
      </c>
      <c r="H181" s="1" t="s">
        <v>54</v>
      </c>
      <c r="I181" s="1" t="s">
        <v>55</v>
      </c>
      <c r="J181" s="1" t="s">
        <v>98</v>
      </c>
      <c r="K181" s="1" t="s">
        <v>54</v>
      </c>
      <c r="L181" s="1" t="s">
        <v>55</v>
      </c>
      <c r="M181" s="1" t="s">
        <v>56</v>
      </c>
      <c r="N181" s="1" t="s">
        <v>119</v>
      </c>
      <c r="O181" s="1" t="s">
        <v>98</v>
      </c>
      <c r="P181" s="1" t="s">
        <v>54</v>
      </c>
      <c r="Q181" s="1" t="s">
        <v>55</v>
      </c>
      <c r="R181" s="1" t="s">
        <v>67</v>
      </c>
      <c r="T181" s="1" t="s">
        <v>591</v>
      </c>
      <c r="U181" s="1" t="s">
        <v>59</v>
      </c>
      <c r="V181" s="1" t="s">
        <v>592</v>
      </c>
      <c r="Y181" s="1" t="s">
        <v>60</v>
      </c>
      <c r="Z181" s="1" t="s">
        <v>60</v>
      </c>
      <c r="AF181" s="1" t="s">
        <v>60</v>
      </c>
      <c r="AR181" s="1" t="s">
        <v>60</v>
      </c>
      <c r="AT181" s="1" t="s">
        <v>100</v>
      </c>
      <c r="AU181" s="1" t="s">
        <v>100</v>
      </c>
      <c r="AV181" s="1" t="s">
        <v>101</v>
      </c>
      <c r="AW181" s="3" t="str">
        <f t="shared" si="1"/>
        <v>Other</v>
      </c>
      <c r="AX181" s="3" t="str">
        <f t="array" ref="AX181">TEXTJOIN(", ", TRUE, IF(X181:AS181="Y", X$1:AS$1, IF(X181:AS181&lt;&gt;"", X$1:AS$1 &amp; ": " &amp; X181:AS181, "")))
</f>
        <v>Cocaine, Fentanyl, Benzodiazepine, Any Opioid</v>
      </c>
    </row>
    <row r="182">
      <c r="A182" s="2">
        <v>43141.0</v>
      </c>
      <c r="B182" s="1" t="s">
        <v>50</v>
      </c>
      <c r="C182" s="1">
        <v>52.0</v>
      </c>
      <c r="D182" s="1" t="s">
        <v>51</v>
      </c>
      <c r="E182" s="1" t="s">
        <v>63</v>
      </c>
      <c r="G182" s="1" t="s">
        <v>143</v>
      </c>
      <c r="H182" s="1" t="s">
        <v>91</v>
      </c>
      <c r="I182" s="1" t="s">
        <v>55</v>
      </c>
      <c r="J182" s="1" t="s">
        <v>143</v>
      </c>
      <c r="K182" s="1" t="s">
        <v>91</v>
      </c>
      <c r="M182" s="1" t="s">
        <v>56</v>
      </c>
      <c r="N182" s="1" t="s">
        <v>66</v>
      </c>
      <c r="O182" s="1" t="s">
        <v>143</v>
      </c>
      <c r="P182" s="1" t="s">
        <v>91</v>
      </c>
      <c r="Q182" s="1" t="s">
        <v>55</v>
      </c>
      <c r="R182" s="1" t="s">
        <v>56</v>
      </c>
      <c r="T182" s="1" t="s">
        <v>593</v>
      </c>
      <c r="U182" s="1" t="s">
        <v>59</v>
      </c>
      <c r="X182" s="1" t="s">
        <v>60</v>
      </c>
      <c r="AP182" s="1" t="s">
        <v>60</v>
      </c>
      <c r="AR182" s="1" t="s">
        <v>60</v>
      </c>
      <c r="AT182" s="1" t="s">
        <v>145</v>
      </c>
      <c r="AU182" s="1" t="s">
        <v>145</v>
      </c>
      <c r="AV182" s="1" t="s">
        <v>146</v>
      </c>
      <c r="AW182" s="3" t="str">
        <f t="shared" si="1"/>
        <v>Other</v>
      </c>
      <c r="AX182" s="3" t="str">
        <f t="array" ref="AX182">TEXTJOIN(", ", TRUE, IF(X182:AS182="Y", X$1:AS$1, IF(X182:AS182&lt;&gt;"", X$1:AS$1 &amp; ": " &amp; X182:AS182, "")))
</f>
        <v>Heroin, Heroin/Morph/Codeine, Any Opioid</v>
      </c>
    </row>
    <row r="183">
      <c r="A183" s="2">
        <v>41704.0</v>
      </c>
      <c r="B183" s="1" t="s">
        <v>50</v>
      </c>
      <c r="C183" s="1">
        <v>36.0</v>
      </c>
      <c r="D183" s="1" t="s">
        <v>51</v>
      </c>
      <c r="E183" s="1" t="s">
        <v>63</v>
      </c>
      <c r="G183" s="1" t="s">
        <v>300</v>
      </c>
      <c r="M183" s="1" t="s">
        <v>56</v>
      </c>
      <c r="N183" s="1" t="s">
        <v>136</v>
      </c>
      <c r="O183" s="1" t="s">
        <v>300</v>
      </c>
      <c r="R183" s="1" t="s">
        <v>67</v>
      </c>
      <c r="T183" s="1" t="s">
        <v>594</v>
      </c>
      <c r="U183" s="1" t="s">
        <v>59</v>
      </c>
      <c r="X183" s="1" t="s">
        <v>60</v>
      </c>
      <c r="AD183" s="1" t="s">
        <v>60</v>
      </c>
      <c r="AF183" s="1" t="s">
        <v>60</v>
      </c>
      <c r="AT183" s="1" t="s">
        <v>304</v>
      </c>
      <c r="AU183" s="1" t="s">
        <v>62</v>
      </c>
      <c r="AV183" s="1" t="s">
        <v>302</v>
      </c>
      <c r="AW183" s="3" t="str">
        <f t="shared" si="1"/>
        <v>Other</v>
      </c>
      <c r="AX183" s="3" t="str">
        <f t="array" ref="AX183">TEXTJOIN(", ", TRUE, IF(X183:AS183="Y", X$1:AS$1, IF(X183:AS183&lt;&gt;"", X$1:AS$1 &amp; ": " &amp; X183:AS183, "")))
</f>
        <v>Heroin, Ethanol, Benzodiazepine</v>
      </c>
    </row>
    <row r="184">
      <c r="A184" s="4">
        <v>42692.0</v>
      </c>
      <c r="B184" s="1" t="s">
        <v>50</v>
      </c>
      <c r="C184" s="1">
        <v>44.0</v>
      </c>
      <c r="D184" s="1" t="s">
        <v>51</v>
      </c>
      <c r="E184" s="1" t="s">
        <v>63</v>
      </c>
      <c r="F184" s="1" t="s">
        <v>137</v>
      </c>
      <c r="G184" s="1" t="s">
        <v>185</v>
      </c>
      <c r="H184" s="1" t="s">
        <v>91</v>
      </c>
      <c r="I184" s="1" t="s">
        <v>55</v>
      </c>
      <c r="J184" s="1" t="s">
        <v>185</v>
      </c>
      <c r="M184" s="1" t="s">
        <v>595</v>
      </c>
      <c r="N184" s="1" t="s">
        <v>136</v>
      </c>
      <c r="O184" s="1" t="s">
        <v>185</v>
      </c>
      <c r="R184" s="1" t="s">
        <v>67</v>
      </c>
      <c r="T184" s="1" t="s">
        <v>596</v>
      </c>
      <c r="U184" s="1" t="s">
        <v>59</v>
      </c>
      <c r="W184" s="1" t="s">
        <v>60</v>
      </c>
      <c r="X184" s="1" t="s">
        <v>60</v>
      </c>
      <c r="Z184" s="1" t="s">
        <v>60</v>
      </c>
      <c r="AP184" s="1" t="s">
        <v>60</v>
      </c>
      <c r="AR184" s="1" t="s">
        <v>60</v>
      </c>
      <c r="AT184" s="1" t="s">
        <v>188</v>
      </c>
      <c r="AU184" s="1" t="s">
        <v>188</v>
      </c>
      <c r="AV184" s="1" t="s">
        <v>189</v>
      </c>
      <c r="AW184" s="3" t="str">
        <f t="shared" si="1"/>
        <v>Other</v>
      </c>
      <c r="AX184" s="3" t="str">
        <f t="array" ref="AX184">TEXTJOIN(", ", TRUE, IF(X184:AS184="Y", X$1:AS$1, IF(X184:AS184&lt;&gt;"", X$1:AS$1 &amp; ": " &amp; X184:AS184, "")))
</f>
        <v>Heroin, Fentanyl, Heroin/Morph/Codeine, Any Opioid</v>
      </c>
    </row>
    <row r="185">
      <c r="A185" s="2">
        <v>43176.0</v>
      </c>
      <c r="B185" s="1" t="s">
        <v>50</v>
      </c>
      <c r="C185" s="1">
        <v>25.0</v>
      </c>
      <c r="D185" s="1" t="s">
        <v>51</v>
      </c>
      <c r="E185" s="1" t="s">
        <v>63</v>
      </c>
      <c r="G185" s="1" t="s">
        <v>81</v>
      </c>
      <c r="H185" s="1" t="s">
        <v>54</v>
      </c>
      <c r="I185" s="1" t="s">
        <v>55</v>
      </c>
      <c r="J185" s="1" t="s">
        <v>81</v>
      </c>
      <c r="K185" s="1" t="s">
        <v>54</v>
      </c>
      <c r="M185" s="1" t="s">
        <v>56</v>
      </c>
      <c r="N185" s="1" t="s">
        <v>119</v>
      </c>
      <c r="O185" s="1" t="s">
        <v>81</v>
      </c>
      <c r="P185" s="1" t="s">
        <v>54</v>
      </c>
      <c r="Q185" s="1" t="s">
        <v>55</v>
      </c>
      <c r="R185" s="1" t="s">
        <v>56</v>
      </c>
      <c r="T185" s="1" t="s">
        <v>597</v>
      </c>
      <c r="U185" s="1" t="s">
        <v>59</v>
      </c>
      <c r="X185" s="1" t="s">
        <v>60</v>
      </c>
      <c r="Z185" s="1" t="s">
        <v>60</v>
      </c>
      <c r="AD185" s="1" t="s">
        <v>60</v>
      </c>
      <c r="AF185" s="1" t="s">
        <v>60</v>
      </c>
      <c r="AH185" s="1" t="s">
        <v>60</v>
      </c>
      <c r="AP185" s="1" t="s">
        <v>60</v>
      </c>
      <c r="AR185" s="1" t="s">
        <v>60</v>
      </c>
      <c r="AT185" s="1" t="s">
        <v>84</v>
      </c>
      <c r="AU185" s="1" t="s">
        <v>84</v>
      </c>
      <c r="AV185" s="1" t="s">
        <v>598</v>
      </c>
      <c r="AW185" s="3" t="str">
        <f t="shared" si="1"/>
        <v>Other</v>
      </c>
      <c r="AX185" s="3" t="str">
        <f t="array" ref="AX185">TEXTJOIN(", ", TRUE, IF(X185:AS185="Y", X$1:AS$1, IF(X185:AS185&lt;&gt;"", X$1:AS$1 &amp; ": " &amp; X185:AS185, "")))
</f>
        <v>Heroin, Fentanyl, Ethanol, Benzodiazepine, Meth/Amphetamine, Heroin/Morph/Codeine, Any Opioid</v>
      </c>
    </row>
    <row r="186">
      <c r="A186" s="2">
        <v>44387.0</v>
      </c>
      <c r="B186" s="1" t="s">
        <v>50</v>
      </c>
      <c r="C186" s="1">
        <v>39.0</v>
      </c>
      <c r="D186" s="1" t="s">
        <v>51</v>
      </c>
      <c r="E186" s="1" t="s">
        <v>63</v>
      </c>
      <c r="G186" s="1" t="s">
        <v>599</v>
      </c>
      <c r="H186" s="1" t="s">
        <v>91</v>
      </c>
      <c r="I186" s="1" t="s">
        <v>55</v>
      </c>
      <c r="J186" s="1" t="s">
        <v>599</v>
      </c>
      <c r="K186" s="1" t="s">
        <v>91</v>
      </c>
      <c r="L186" s="1" t="s">
        <v>55</v>
      </c>
      <c r="M186" s="1" t="s">
        <v>56</v>
      </c>
      <c r="N186" s="1" t="s">
        <v>136</v>
      </c>
      <c r="O186" s="1" t="s">
        <v>599</v>
      </c>
      <c r="P186" s="1" t="s">
        <v>91</v>
      </c>
      <c r="Q186" s="1" t="s">
        <v>55</v>
      </c>
      <c r="R186" s="1" t="s">
        <v>56</v>
      </c>
      <c r="T186" s="1" t="s">
        <v>600</v>
      </c>
      <c r="U186" s="1" t="s">
        <v>59</v>
      </c>
      <c r="Z186" s="1" t="s">
        <v>60</v>
      </c>
      <c r="AM186" s="1" t="s">
        <v>60</v>
      </c>
      <c r="AR186" s="1" t="s">
        <v>60</v>
      </c>
      <c r="AT186" s="1" t="s">
        <v>601</v>
      </c>
      <c r="AU186" s="1" t="s">
        <v>601</v>
      </c>
      <c r="AV186" s="1" t="s">
        <v>602</v>
      </c>
      <c r="AW186" s="3" t="str">
        <f t="shared" si="1"/>
        <v>Other</v>
      </c>
      <c r="AX186" s="3" t="str">
        <f t="array" ref="AX186">TEXTJOIN(", ", TRUE, IF(X186:AS186="Y", X$1:AS$1, IF(X186:AS186&lt;&gt;"", X$1:AS$1 &amp; ": " &amp; X186:AS186, "")))
</f>
        <v>Fentanyl, Xylazine, Any Opioid</v>
      </c>
    </row>
    <row r="187">
      <c r="A187" s="2">
        <v>42881.0</v>
      </c>
      <c r="B187" s="1" t="s">
        <v>86</v>
      </c>
      <c r="C187" s="1">
        <v>42.0</v>
      </c>
      <c r="D187" s="1" t="s">
        <v>51</v>
      </c>
      <c r="E187" s="1" t="s">
        <v>63</v>
      </c>
      <c r="G187" s="1" t="s">
        <v>116</v>
      </c>
      <c r="H187" s="1" t="s">
        <v>103</v>
      </c>
      <c r="I187" s="1" t="s">
        <v>55</v>
      </c>
      <c r="J187" s="1" t="s">
        <v>116</v>
      </c>
      <c r="K187" s="1" t="s">
        <v>103</v>
      </c>
      <c r="L187" s="1" t="s">
        <v>55</v>
      </c>
      <c r="M187" s="1" t="s">
        <v>56</v>
      </c>
      <c r="N187" s="1" t="s">
        <v>136</v>
      </c>
      <c r="O187" s="1" t="s">
        <v>116</v>
      </c>
      <c r="P187" s="1" t="s">
        <v>103</v>
      </c>
      <c r="Q187" s="1" t="s">
        <v>55</v>
      </c>
      <c r="R187" s="1" t="s">
        <v>56</v>
      </c>
      <c r="T187" s="1" t="s">
        <v>603</v>
      </c>
      <c r="U187" s="1" t="s">
        <v>59</v>
      </c>
      <c r="X187" s="1" t="s">
        <v>60</v>
      </c>
      <c r="Z187" s="1" t="s">
        <v>60</v>
      </c>
      <c r="AD187" s="1" t="s">
        <v>60</v>
      </c>
      <c r="AT187" s="1" t="s">
        <v>122</v>
      </c>
      <c r="AU187" s="1" t="s">
        <v>122</v>
      </c>
      <c r="AV187" s="1" t="s">
        <v>139</v>
      </c>
      <c r="AW187" s="3" t="str">
        <f t="shared" si="1"/>
        <v>Other</v>
      </c>
      <c r="AX187" s="3" t="str">
        <f t="array" ref="AX187">TEXTJOIN(", ", TRUE, IF(X187:AS187="Y", X$1:AS$1, IF(X187:AS187&lt;&gt;"", X$1:AS$1 &amp; ": " &amp; X187:AS187, "")))
</f>
        <v>Heroin, Fentanyl, Ethanol</v>
      </c>
    </row>
    <row r="188">
      <c r="A188" s="2">
        <v>42953.0</v>
      </c>
      <c r="B188" s="1" t="s">
        <v>86</v>
      </c>
      <c r="C188" s="1">
        <v>21.0</v>
      </c>
      <c r="D188" s="1" t="s">
        <v>51</v>
      </c>
      <c r="E188" s="1" t="s">
        <v>52</v>
      </c>
      <c r="G188" s="1" t="s">
        <v>604</v>
      </c>
      <c r="H188" s="1" t="s">
        <v>605</v>
      </c>
      <c r="I188" s="1" t="s">
        <v>606</v>
      </c>
      <c r="J188" s="1" t="s">
        <v>455</v>
      </c>
      <c r="K188" s="1" t="s">
        <v>103</v>
      </c>
      <c r="L188" s="1" t="s">
        <v>55</v>
      </c>
      <c r="M188" s="1" t="s">
        <v>607</v>
      </c>
      <c r="N188" s="1" t="s">
        <v>608</v>
      </c>
      <c r="O188" s="1" t="s">
        <v>455</v>
      </c>
      <c r="P188" s="1" t="s">
        <v>103</v>
      </c>
      <c r="Q188" s="1" t="s">
        <v>55</v>
      </c>
      <c r="R188" s="1" t="s">
        <v>44</v>
      </c>
      <c r="S188" s="1" t="s">
        <v>609</v>
      </c>
      <c r="T188" s="1" t="s">
        <v>610</v>
      </c>
      <c r="U188" s="1" t="s">
        <v>59</v>
      </c>
      <c r="Z188" s="1" t="s">
        <v>60</v>
      </c>
      <c r="AA188" s="1" t="s">
        <v>60</v>
      </c>
      <c r="AT188" s="1" t="s">
        <v>611</v>
      </c>
      <c r="AU188" s="1" t="s">
        <v>457</v>
      </c>
      <c r="AV188" s="1" t="s">
        <v>458</v>
      </c>
      <c r="AW188" s="3" t="str">
        <f t="shared" si="1"/>
        <v>Other</v>
      </c>
      <c r="AX188" s="3" t="str">
        <f t="array" ref="AX188">TEXTJOIN(", ", TRUE, IF(X188:AS188="Y", X$1:AS$1, IF(X188:AS188&lt;&gt;"", X$1:AS$1 &amp; ": " &amp; X188:AS188, "")))
</f>
        <v>Fentanyl, Fentanyl Analogue</v>
      </c>
    </row>
    <row r="189">
      <c r="A189" s="2">
        <v>41215.0</v>
      </c>
      <c r="B189" s="1" t="s">
        <v>50</v>
      </c>
      <c r="C189" s="1">
        <v>58.0</v>
      </c>
      <c r="D189" s="1" t="s">
        <v>51</v>
      </c>
      <c r="E189" s="1" t="s">
        <v>63</v>
      </c>
      <c r="G189" s="1" t="s">
        <v>612</v>
      </c>
      <c r="H189" s="1" t="s">
        <v>121</v>
      </c>
      <c r="J189" s="1" t="s">
        <v>612</v>
      </c>
      <c r="L189" s="1" t="s">
        <v>55</v>
      </c>
      <c r="M189" s="1" t="s">
        <v>56</v>
      </c>
      <c r="N189" s="1" t="s">
        <v>104</v>
      </c>
      <c r="O189" s="1" t="s">
        <v>612</v>
      </c>
      <c r="P189" s="1" t="s">
        <v>121</v>
      </c>
      <c r="R189" s="1" t="s">
        <v>56</v>
      </c>
      <c r="T189" s="1" t="s">
        <v>613</v>
      </c>
      <c r="U189" s="1" t="s">
        <v>59</v>
      </c>
      <c r="AB189" s="1" t="s">
        <v>60</v>
      </c>
      <c r="AG189" s="1" t="s">
        <v>60</v>
      </c>
      <c r="AT189" s="1" t="s">
        <v>614</v>
      </c>
      <c r="AU189" s="1" t="s">
        <v>614</v>
      </c>
      <c r="AV189" s="1" t="s">
        <v>615</v>
      </c>
      <c r="AW189" s="3" t="str">
        <f t="shared" si="1"/>
        <v>Other</v>
      </c>
      <c r="AX189" s="3" t="str">
        <f t="array" ref="AX189">TEXTJOIN(", ", TRUE, IF(X189:AS189="Y", X$1:AS$1, IF(X189:AS189&lt;&gt;"", X$1:AS$1 &amp; ": " &amp; X189:AS189, "")))
</f>
        <v>Oxycodone, Methadone</v>
      </c>
    </row>
    <row r="190">
      <c r="A190" s="2">
        <v>41439.0</v>
      </c>
      <c r="B190" s="1" t="s">
        <v>50</v>
      </c>
      <c r="C190" s="1">
        <v>46.0</v>
      </c>
      <c r="D190" s="1" t="s">
        <v>51</v>
      </c>
      <c r="E190" s="1" t="s">
        <v>63</v>
      </c>
      <c r="G190" s="1" t="s">
        <v>91</v>
      </c>
      <c r="J190" s="1" t="s">
        <v>91</v>
      </c>
      <c r="L190" s="1" t="s">
        <v>55</v>
      </c>
      <c r="M190" s="1" t="s">
        <v>56</v>
      </c>
      <c r="N190" s="1" t="s">
        <v>136</v>
      </c>
      <c r="O190" s="1" t="s">
        <v>91</v>
      </c>
      <c r="P190" s="1" t="s">
        <v>91</v>
      </c>
      <c r="R190" s="1" t="s">
        <v>67</v>
      </c>
      <c r="T190" s="1" t="s">
        <v>616</v>
      </c>
      <c r="U190" s="1" t="s">
        <v>59</v>
      </c>
      <c r="AD190" s="1" t="s">
        <v>60</v>
      </c>
      <c r="AS190" s="1" t="s">
        <v>617</v>
      </c>
      <c r="AT190" s="1" t="s">
        <v>110</v>
      </c>
      <c r="AU190" s="1" t="s">
        <v>110</v>
      </c>
      <c r="AV190" s="1" t="s">
        <v>111</v>
      </c>
      <c r="AW190" s="3" t="str">
        <f t="shared" si="1"/>
        <v>Other</v>
      </c>
      <c r="AX190" s="3" t="str">
        <f t="array" ref="AX190">TEXTJOIN(", ", TRUE, IF(X190:AS190="Y", X$1:AS$1, IF(X190:AS190&lt;&gt;"", X$1:AS$1 &amp; ": " &amp; X190:AS190, "")))
</f>
        <v>Ethanol, Other: morphine</v>
      </c>
    </row>
    <row r="191">
      <c r="A191" s="4">
        <v>43066.0</v>
      </c>
      <c r="B191" s="1" t="s">
        <v>86</v>
      </c>
      <c r="C191" s="1">
        <v>63.0</v>
      </c>
      <c r="D191" s="1" t="s">
        <v>51</v>
      </c>
      <c r="E191" s="1" t="s">
        <v>63</v>
      </c>
      <c r="G191" s="1" t="s">
        <v>72</v>
      </c>
      <c r="H191" s="1" t="s">
        <v>91</v>
      </c>
      <c r="I191" s="1" t="s">
        <v>55</v>
      </c>
      <c r="J191" s="1" t="s">
        <v>72</v>
      </c>
      <c r="K191" s="1" t="s">
        <v>91</v>
      </c>
      <c r="L191" s="1" t="s">
        <v>55</v>
      </c>
      <c r="M191" s="1" t="s">
        <v>56</v>
      </c>
      <c r="N191" s="1" t="s">
        <v>136</v>
      </c>
      <c r="O191" s="1" t="s">
        <v>72</v>
      </c>
      <c r="P191" s="1" t="s">
        <v>91</v>
      </c>
      <c r="Q191" s="1" t="s">
        <v>55</v>
      </c>
      <c r="R191" s="1" t="s">
        <v>56</v>
      </c>
      <c r="T191" s="1" t="s">
        <v>618</v>
      </c>
      <c r="U191" s="1" t="s">
        <v>59</v>
      </c>
      <c r="X191" s="1" t="s">
        <v>60</v>
      </c>
      <c r="Z191" s="1" t="s">
        <v>60</v>
      </c>
      <c r="AG191" s="1" t="s">
        <v>60</v>
      </c>
      <c r="AT191" s="1" t="s">
        <v>619</v>
      </c>
      <c r="AU191" s="1" t="s">
        <v>619</v>
      </c>
      <c r="AV191" s="1" t="s">
        <v>75</v>
      </c>
      <c r="AW191" s="3" t="str">
        <f t="shared" si="1"/>
        <v>Other</v>
      </c>
      <c r="AX191" s="3" t="str">
        <f t="array" ref="AX191">TEXTJOIN(", ", TRUE, IF(X191:AS191="Y", X$1:AS$1, IF(X191:AS191&lt;&gt;"", X$1:AS$1 &amp; ": " &amp; X191:AS191, "")))
</f>
        <v>Heroin, Fentanyl, Methadone</v>
      </c>
    </row>
    <row r="192">
      <c r="A192" s="2">
        <v>41852.0</v>
      </c>
      <c r="B192" s="1" t="s">
        <v>50</v>
      </c>
      <c r="C192" s="1">
        <v>27.0</v>
      </c>
      <c r="D192" s="1" t="s">
        <v>51</v>
      </c>
      <c r="E192" s="1" t="s">
        <v>63</v>
      </c>
      <c r="G192" s="1" t="s">
        <v>102</v>
      </c>
      <c r="J192" s="1" t="s">
        <v>102</v>
      </c>
      <c r="L192" s="1" t="s">
        <v>55</v>
      </c>
      <c r="M192" s="1" t="s">
        <v>56</v>
      </c>
      <c r="N192" s="1" t="s">
        <v>276</v>
      </c>
      <c r="O192" s="1" t="s">
        <v>102</v>
      </c>
      <c r="P192" s="1" t="s">
        <v>103</v>
      </c>
      <c r="R192" s="1" t="s">
        <v>56</v>
      </c>
      <c r="T192" s="1" t="s">
        <v>620</v>
      </c>
      <c r="U192" s="1" t="s">
        <v>59</v>
      </c>
      <c r="X192" s="1" t="s">
        <v>60</v>
      </c>
      <c r="Z192" s="1" t="s">
        <v>60</v>
      </c>
      <c r="AT192" s="1" t="s">
        <v>106</v>
      </c>
      <c r="AU192" s="1" t="s">
        <v>106</v>
      </c>
      <c r="AV192" s="1" t="s">
        <v>107</v>
      </c>
      <c r="AW192" s="3" t="str">
        <f t="shared" si="1"/>
        <v>Other</v>
      </c>
      <c r="AX192" s="3" t="str">
        <f t="array" ref="AX192">TEXTJOIN(", ", TRUE, IF(X192:AS192="Y", X$1:AS$1, IF(X192:AS192&lt;&gt;"", X$1:AS$1 &amp; ": " &amp; X192:AS192, "")))
</f>
        <v>Heroin, Fentanyl</v>
      </c>
    </row>
    <row r="193">
      <c r="A193" s="2">
        <v>41046.0</v>
      </c>
      <c r="B193" s="1" t="s">
        <v>50</v>
      </c>
      <c r="C193" s="1">
        <v>53.0</v>
      </c>
      <c r="D193" s="1" t="s">
        <v>51</v>
      </c>
      <c r="E193" s="1" t="s">
        <v>63</v>
      </c>
      <c r="F193" s="1" t="s">
        <v>137</v>
      </c>
      <c r="G193" s="1" t="s">
        <v>256</v>
      </c>
      <c r="H193" s="1" t="s">
        <v>103</v>
      </c>
      <c r="J193" s="1" t="s">
        <v>256</v>
      </c>
      <c r="L193" s="1" t="s">
        <v>55</v>
      </c>
      <c r="M193" s="1" t="s">
        <v>56</v>
      </c>
      <c r="N193" s="1" t="s">
        <v>66</v>
      </c>
      <c r="O193" s="1" t="s">
        <v>256</v>
      </c>
      <c r="P193" s="1" t="s">
        <v>103</v>
      </c>
      <c r="R193" s="1" t="s">
        <v>56</v>
      </c>
      <c r="T193" s="1" t="s">
        <v>58</v>
      </c>
      <c r="U193" s="1" t="s">
        <v>59</v>
      </c>
      <c r="Y193" s="1" t="s">
        <v>60</v>
      </c>
      <c r="AT193" s="1" t="s">
        <v>282</v>
      </c>
      <c r="AU193" s="1" t="s">
        <v>282</v>
      </c>
      <c r="AV193" s="1" t="s">
        <v>260</v>
      </c>
      <c r="AW193" s="3" t="str">
        <f t="shared" si="1"/>
        <v>Other</v>
      </c>
      <c r="AX193" s="3" t="str">
        <f t="array" ref="AX193">TEXTJOIN(", ", TRUE, IF(X193:AS193="Y", X$1:AS$1, IF(X193:AS193&lt;&gt;"", X$1:AS$1 &amp; ": " &amp; X193:AS193, "")))
</f>
        <v>Cocaine</v>
      </c>
    </row>
    <row r="194">
      <c r="A194" s="4">
        <v>44193.0</v>
      </c>
      <c r="B194" s="1" t="s">
        <v>50</v>
      </c>
      <c r="C194" s="1">
        <v>35.0</v>
      </c>
      <c r="D194" s="1" t="s">
        <v>51</v>
      </c>
      <c r="E194" s="1" t="s">
        <v>63</v>
      </c>
      <c r="J194" s="1" t="s">
        <v>65</v>
      </c>
      <c r="K194" s="1" t="s">
        <v>65</v>
      </c>
      <c r="L194" s="1" t="s">
        <v>55</v>
      </c>
      <c r="M194" s="1" t="s">
        <v>44</v>
      </c>
      <c r="N194" s="1" t="s">
        <v>178</v>
      </c>
      <c r="O194" s="1" t="s">
        <v>65</v>
      </c>
      <c r="P194" s="1" t="s">
        <v>65</v>
      </c>
      <c r="Q194" s="1" t="s">
        <v>55</v>
      </c>
      <c r="R194" s="1" t="s">
        <v>44</v>
      </c>
      <c r="T194" s="1" t="s">
        <v>621</v>
      </c>
      <c r="U194" s="1" t="s">
        <v>59</v>
      </c>
      <c r="Z194" s="1" t="s">
        <v>60</v>
      </c>
      <c r="AF194" s="1" t="s">
        <v>60</v>
      </c>
      <c r="AR194" s="1" t="s">
        <v>60</v>
      </c>
      <c r="AT194" s="1" t="s">
        <v>62</v>
      </c>
      <c r="AU194" s="1" t="s">
        <v>410</v>
      </c>
      <c r="AV194" s="1" t="s">
        <v>150</v>
      </c>
      <c r="AW194" s="3" t="str">
        <f t="shared" si="1"/>
        <v>Other</v>
      </c>
      <c r="AX194" s="3" t="str">
        <f t="array" ref="AX194">TEXTJOIN(", ", TRUE, IF(X194:AS194="Y", X$1:AS$1, IF(X194:AS194&lt;&gt;"", X$1:AS$1 &amp; ": " &amp; X194:AS194, "")))
</f>
        <v>Fentanyl, Benzodiazepine, Any Opioid</v>
      </c>
    </row>
    <row r="195">
      <c r="A195" s="2">
        <v>44041.0</v>
      </c>
      <c r="B195" s="1" t="s">
        <v>50</v>
      </c>
      <c r="C195" s="1">
        <v>27.0</v>
      </c>
      <c r="D195" s="1" t="s">
        <v>76</v>
      </c>
      <c r="E195" s="1" t="s">
        <v>63</v>
      </c>
      <c r="G195" s="1" t="s">
        <v>112</v>
      </c>
      <c r="H195" s="1" t="s">
        <v>54</v>
      </c>
      <c r="I195" s="1" t="s">
        <v>55</v>
      </c>
      <c r="J195" s="1" t="s">
        <v>112</v>
      </c>
      <c r="K195" s="1" t="s">
        <v>54</v>
      </c>
      <c r="L195" s="1" t="s">
        <v>55</v>
      </c>
      <c r="M195" s="1" t="s">
        <v>56</v>
      </c>
      <c r="N195" s="1" t="s">
        <v>136</v>
      </c>
      <c r="O195" s="1" t="s">
        <v>112</v>
      </c>
      <c r="P195" s="1" t="s">
        <v>54</v>
      </c>
      <c r="Q195" s="1" t="s">
        <v>55</v>
      </c>
      <c r="R195" s="1" t="s">
        <v>56</v>
      </c>
      <c r="T195" s="1" t="s">
        <v>622</v>
      </c>
      <c r="U195" s="1" t="s">
        <v>59</v>
      </c>
      <c r="X195" s="1" t="s">
        <v>60</v>
      </c>
      <c r="Z195" s="1" t="s">
        <v>60</v>
      </c>
      <c r="AF195" s="1" t="s">
        <v>60</v>
      </c>
      <c r="AQ195" s="1" t="s">
        <v>60</v>
      </c>
      <c r="AR195" s="1" t="s">
        <v>60</v>
      </c>
      <c r="AT195" s="1" t="s">
        <v>114</v>
      </c>
      <c r="AU195" s="1" t="s">
        <v>114</v>
      </c>
      <c r="AV195" s="1" t="s">
        <v>115</v>
      </c>
      <c r="AW195" s="3" t="str">
        <f t="shared" si="1"/>
        <v>Other</v>
      </c>
      <c r="AX195" s="3" t="str">
        <f t="array" ref="AX195">TEXTJOIN(", ", TRUE, IF(X195:AS195="Y", X$1:AS$1, IF(X195:AS195&lt;&gt;"", X$1:AS$1 &amp; ": " &amp; X195:AS195, "")))
</f>
        <v>Heroin, Fentanyl, Benzodiazepine, Other Opioid, Any Opioid</v>
      </c>
    </row>
    <row r="196">
      <c r="A196" s="2">
        <v>43570.0</v>
      </c>
      <c r="B196" s="1" t="s">
        <v>50</v>
      </c>
      <c r="C196" s="1">
        <v>50.0</v>
      </c>
      <c r="D196" s="1" t="s">
        <v>51</v>
      </c>
      <c r="E196" s="1" t="s">
        <v>63</v>
      </c>
      <c r="G196" s="1" t="s">
        <v>143</v>
      </c>
      <c r="H196" s="1" t="s">
        <v>91</v>
      </c>
      <c r="I196" s="1" t="s">
        <v>55</v>
      </c>
      <c r="J196" s="1" t="s">
        <v>143</v>
      </c>
      <c r="K196" s="1" t="s">
        <v>91</v>
      </c>
      <c r="L196" s="1" t="s">
        <v>55</v>
      </c>
      <c r="M196" s="1" t="s">
        <v>56</v>
      </c>
      <c r="N196" s="1" t="s">
        <v>93</v>
      </c>
      <c r="O196" s="1" t="s">
        <v>143</v>
      </c>
      <c r="P196" s="1" t="s">
        <v>91</v>
      </c>
      <c r="Q196" s="1" t="s">
        <v>55</v>
      </c>
      <c r="R196" s="1" t="s">
        <v>56</v>
      </c>
      <c r="T196" s="1" t="s">
        <v>623</v>
      </c>
      <c r="U196" s="1" t="s">
        <v>59</v>
      </c>
      <c r="X196" s="1" t="s">
        <v>60</v>
      </c>
      <c r="Z196" s="1" t="s">
        <v>60</v>
      </c>
      <c r="AA196" s="1" t="s">
        <v>60</v>
      </c>
      <c r="AP196" s="1" t="s">
        <v>60</v>
      </c>
      <c r="AR196" s="1" t="s">
        <v>60</v>
      </c>
      <c r="AT196" s="1" t="s">
        <v>145</v>
      </c>
      <c r="AU196" s="1" t="s">
        <v>145</v>
      </c>
      <c r="AV196" s="1" t="s">
        <v>146</v>
      </c>
      <c r="AW196" s="3" t="str">
        <f t="shared" si="1"/>
        <v>Other</v>
      </c>
      <c r="AX196" s="3" t="str">
        <f t="array" ref="AX196">TEXTJOIN(", ", TRUE, IF(X196:AS196="Y", X$1:AS$1, IF(X196:AS196&lt;&gt;"", X$1:AS$1 &amp; ": " &amp; X196:AS196, "")))
</f>
        <v>Heroin, Fentanyl, Fentanyl Analogue, Heroin/Morph/Codeine, Any Opioid</v>
      </c>
    </row>
    <row r="197">
      <c r="A197" s="4">
        <v>43826.0</v>
      </c>
      <c r="B197" s="1" t="s">
        <v>50</v>
      </c>
      <c r="C197" s="1">
        <v>51.0</v>
      </c>
      <c r="D197" s="1" t="s">
        <v>51</v>
      </c>
      <c r="E197" s="1" t="s">
        <v>63</v>
      </c>
      <c r="G197" s="1" t="s">
        <v>624</v>
      </c>
      <c r="H197" s="1" t="s">
        <v>299</v>
      </c>
      <c r="I197" s="1" t="s">
        <v>55</v>
      </c>
      <c r="J197" s="1" t="s">
        <v>624</v>
      </c>
      <c r="K197" s="1" t="s">
        <v>299</v>
      </c>
      <c r="L197" s="1" t="s">
        <v>55</v>
      </c>
      <c r="M197" s="1" t="s">
        <v>401</v>
      </c>
      <c r="N197" s="1" t="s">
        <v>93</v>
      </c>
      <c r="O197" s="1" t="s">
        <v>624</v>
      </c>
      <c r="P197" s="1" t="s">
        <v>299</v>
      </c>
      <c r="Q197" s="1" t="s">
        <v>55</v>
      </c>
      <c r="R197" s="1" t="s">
        <v>67</v>
      </c>
      <c r="T197" s="1" t="s">
        <v>625</v>
      </c>
      <c r="U197" s="1" t="s">
        <v>59</v>
      </c>
      <c r="X197" s="1" t="s">
        <v>60</v>
      </c>
      <c r="AD197" s="1" t="s">
        <v>60</v>
      </c>
      <c r="AP197" s="1" t="s">
        <v>60</v>
      </c>
      <c r="AR197" s="1" t="s">
        <v>60</v>
      </c>
      <c r="AT197" s="1" t="s">
        <v>626</v>
      </c>
      <c r="AU197" s="1" t="s">
        <v>626</v>
      </c>
      <c r="AV197" s="1" t="s">
        <v>627</v>
      </c>
      <c r="AW197" s="3" t="str">
        <f t="shared" si="1"/>
        <v>Other</v>
      </c>
      <c r="AX197" s="3" t="str">
        <f t="array" ref="AX197">TEXTJOIN(", ", TRUE, IF(X197:AS197="Y", X$1:AS$1, IF(X197:AS197&lt;&gt;"", X$1:AS$1 &amp; ": " &amp; X197:AS197, "")))
</f>
        <v>Heroin, Ethanol, Heroin/Morph/Codeine, Any Opioid</v>
      </c>
    </row>
    <row r="198">
      <c r="A198" s="2">
        <v>44371.0</v>
      </c>
      <c r="B198" s="1" t="s">
        <v>50</v>
      </c>
      <c r="C198" s="1">
        <v>44.0</v>
      </c>
      <c r="D198" s="1" t="s">
        <v>51</v>
      </c>
      <c r="E198" s="1" t="s">
        <v>63</v>
      </c>
      <c r="F198" s="1" t="s">
        <v>267</v>
      </c>
      <c r="G198" s="1" t="s">
        <v>103</v>
      </c>
      <c r="H198" s="1" t="s">
        <v>103</v>
      </c>
      <c r="I198" s="1" t="s">
        <v>55</v>
      </c>
      <c r="J198" s="1" t="s">
        <v>103</v>
      </c>
      <c r="K198" s="1" t="s">
        <v>103</v>
      </c>
      <c r="L198" s="1" t="s">
        <v>55</v>
      </c>
      <c r="M198" s="1" t="s">
        <v>56</v>
      </c>
      <c r="N198" s="1" t="s">
        <v>178</v>
      </c>
      <c r="O198" s="1" t="s">
        <v>103</v>
      </c>
      <c r="P198" s="1" t="s">
        <v>103</v>
      </c>
      <c r="Q198" s="1" t="s">
        <v>55</v>
      </c>
      <c r="R198" s="1" t="s">
        <v>173</v>
      </c>
      <c r="T198" s="1" t="s">
        <v>628</v>
      </c>
      <c r="U198" s="1" t="s">
        <v>59</v>
      </c>
      <c r="Y198" s="1" t="s">
        <v>60</v>
      </c>
      <c r="Z198" s="1" t="s">
        <v>60</v>
      </c>
      <c r="AR198" s="1" t="s">
        <v>60</v>
      </c>
      <c r="AT198" s="1" t="s">
        <v>167</v>
      </c>
      <c r="AU198" s="1" t="s">
        <v>167</v>
      </c>
      <c r="AV198" s="1" t="s">
        <v>168</v>
      </c>
      <c r="AW198" s="3" t="str">
        <f t="shared" si="1"/>
        <v>Other</v>
      </c>
      <c r="AX198" s="3" t="str">
        <f t="array" ref="AX198">TEXTJOIN(", ", TRUE, IF(X198:AS198="Y", X$1:AS$1, IF(X198:AS198&lt;&gt;"", X$1:AS$1 &amp; ": " &amp; X198:AS198, "")))
</f>
        <v>Cocaine, Fentanyl, Any Opioid</v>
      </c>
    </row>
    <row r="199">
      <c r="A199" s="2">
        <v>42505.0</v>
      </c>
      <c r="B199" s="1" t="s">
        <v>50</v>
      </c>
      <c r="C199" s="1">
        <v>31.0</v>
      </c>
      <c r="D199" s="1" t="s">
        <v>51</v>
      </c>
      <c r="E199" s="1" t="s">
        <v>63</v>
      </c>
      <c r="G199" s="1" t="s">
        <v>185</v>
      </c>
      <c r="H199" s="1" t="s">
        <v>91</v>
      </c>
      <c r="I199" s="1" t="s">
        <v>55</v>
      </c>
      <c r="J199" s="1" t="s">
        <v>185</v>
      </c>
      <c r="M199" s="1" t="s">
        <v>92</v>
      </c>
      <c r="N199" s="1" t="s">
        <v>136</v>
      </c>
      <c r="O199" s="1" t="s">
        <v>185</v>
      </c>
      <c r="R199" s="1" t="s">
        <v>67</v>
      </c>
      <c r="T199" s="1" t="s">
        <v>629</v>
      </c>
      <c r="U199" s="1" t="s">
        <v>59</v>
      </c>
      <c r="Z199" s="1" t="s">
        <v>60</v>
      </c>
      <c r="AR199" s="1" t="s">
        <v>60</v>
      </c>
      <c r="AT199" s="1" t="s">
        <v>188</v>
      </c>
      <c r="AU199" s="1" t="s">
        <v>188</v>
      </c>
      <c r="AV199" s="1" t="s">
        <v>189</v>
      </c>
      <c r="AW199" s="3" t="str">
        <f t="shared" si="1"/>
        <v>Other</v>
      </c>
      <c r="AX199" s="3" t="str">
        <f t="array" ref="AX199">TEXTJOIN(", ", TRUE, IF(X199:AS199="Y", X$1:AS$1, IF(X199:AS199&lt;&gt;"", X$1:AS$1 &amp; ": " &amp; X199:AS199, "")))
</f>
        <v>Fentanyl, Any Opioid</v>
      </c>
    </row>
    <row r="200">
      <c r="A200" s="2">
        <v>44231.0</v>
      </c>
      <c r="B200" s="1" t="s">
        <v>50</v>
      </c>
      <c r="C200" s="1">
        <v>40.0</v>
      </c>
      <c r="D200" s="1" t="s">
        <v>51</v>
      </c>
      <c r="E200" s="1" t="s">
        <v>63</v>
      </c>
      <c r="G200" s="1" t="s">
        <v>143</v>
      </c>
      <c r="H200" s="1" t="s">
        <v>91</v>
      </c>
      <c r="I200" s="1" t="s">
        <v>55</v>
      </c>
      <c r="J200" s="1" t="s">
        <v>143</v>
      </c>
      <c r="K200" s="1" t="s">
        <v>91</v>
      </c>
      <c r="L200" s="1" t="s">
        <v>55</v>
      </c>
      <c r="M200" s="1" t="s">
        <v>56</v>
      </c>
      <c r="N200" s="1" t="s">
        <v>66</v>
      </c>
      <c r="O200" s="1" t="s">
        <v>143</v>
      </c>
      <c r="P200" s="1" t="s">
        <v>91</v>
      </c>
      <c r="Q200" s="1" t="s">
        <v>55</v>
      </c>
      <c r="R200" s="1" t="s">
        <v>56</v>
      </c>
      <c r="T200" s="1" t="s">
        <v>630</v>
      </c>
      <c r="U200" s="1" t="s">
        <v>59</v>
      </c>
      <c r="Z200" s="1" t="s">
        <v>60</v>
      </c>
      <c r="AA200" s="1" t="s">
        <v>60</v>
      </c>
      <c r="AR200" s="1" t="s">
        <v>60</v>
      </c>
      <c r="AT200" s="1" t="s">
        <v>145</v>
      </c>
      <c r="AU200" s="1" t="s">
        <v>145</v>
      </c>
      <c r="AV200" s="1" t="s">
        <v>146</v>
      </c>
      <c r="AW200" s="3" t="str">
        <f t="shared" si="1"/>
        <v>Other</v>
      </c>
      <c r="AX200" s="3" t="str">
        <f t="array" ref="AX200">TEXTJOIN(", ", TRUE, IF(X200:AS200="Y", X$1:AS$1, IF(X200:AS200&lt;&gt;"", X$1:AS$1 &amp; ": " &amp; X200:AS200, "")))
</f>
        <v>Fentanyl, Fentanyl Analogue, Any Opioid</v>
      </c>
    </row>
    <row r="201">
      <c r="A201" s="2">
        <v>42856.0</v>
      </c>
      <c r="B201" s="1" t="s">
        <v>86</v>
      </c>
      <c r="C201" s="1">
        <v>52.0</v>
      </c>
      <c r="D201" s="1" t="s">
        <v>76</v>
      </c>
      <c r="E201" s="1" t="s">
        <v>52</v>
      </c>
      <c r="G201" s="1" t="s">
        <v>82</v>
      </c>
      <c r="I201" s="1" t="s">
        <v>55</v>
      </c>
      <c r="J201" s="1" t="s">
        <v>82</v>
      </c>
      <c r="K201" s="1" t="s">
        <v>54</v>
      </c>
      <c r="L201" s="1" t="s">
        <v>55</v>
      </c>
      <c r="M201" s="1" t="s">
        <v>56</v>
      </c>
      <c r="N201" s="1" t="s">
        <v>136</v>
      </c>
      <c r="O201" s="1" t="s">
        <v>82</v>
      </c>
      <c r="P201" s="1" t="s">
        <v>54</v>
      </c>
      <c r="Q201" s="1" t="s">
        <v>55</v>
      </c>
      <c r="R201" s="1" t="s">
        <v>67</v>
      </c>
      <c r="T201" s="1" t="s">
        <v>631</v>
      </c>
      <c r="U201" s="1" t="s">
        <v>59</v>
      </c>
      <c r="X201" s="1" t="s">
        <v>60</v>
      </c>
      <c r="AD201" s="1" t="s">
        <v>60</v>
      </c>
      <c r="AT201" s="1" t="s">
        <v>329</v>
      </c>
      <c r="AU201" s="1" t="s">
        <v>329</v>
      </c>
      <c r="AV201" s="1" t="s">
        <v>85</v>
      </c>
      <c r="AW201" s="3" t="str">
        <f t="shared" si="1"/>
        <v>Other</v>
      </c>
      <c r="AX201" s="3" t="str">
        <f t="array" ref="AX201">TEXTJOIN(", ", TRUE, IF(X201:AS201="Y", X$1:AS$1, IF(X201:AS201&lt;&gt;"", X$1:AS$1 &amp; ": " &amp; X201:AS201, "")))
</f>
        <v>Heroin, Ethanol</v>
      </c>
    </row>
    <row r="202">
      <c r="A202" s="2">
        <v>44428.0</v>
      </c>
      <c r="B202" s="1" t="s">
        <v>50</v>
      </c>
      <c r="C202" s="1">
        <v>55.0</v>
      </c>
      <c r="D202" s="1" t="s">
        <v>76</v>
      </c>
      <c r="E202" s="1" t="s">
        <v>63</v>
      </c>
      <c r="G202" s="1" t="s">
        <v>53</v>
      </c>
      <c r="H202" s="1" t="s">
        <v>54</v>
      </c>
      <c r="I202" s="1" t="s">
        <v>55</v>
      </c>
      <c r="J202" s="1" t="s">
        <v>632</v>
      </c>
      <c r="K202" s="1" t="s">
        <v>65</v>
      </c>
      <c r="L202" s="1" t="s">
        <v>55</v>
      </c>
      <c r="M202" s="1" t="s">
        <v>177</v>
      </c>
      <c r="N202" s="1" t="s">
        <v>66</v>
      </c>
      <c r="O202" s="1" t="s">
        <v>632</v>
      </c>
      <c r="P202" s="1" t="s">
        <v>65</v>
      </c>
      <c r="Q202" s="1" t="s">
        <v>55</v>
      </c>
      <c r="R202" s="1" t="s">
        <v>44</v>
      </c>
      <c r="S202" s="1" t="s">
        <v>633</v>
      </c>
      <c r="T202" s="1" t="s">
        <v>634</v>
      </c>
      <c r="U202" s="1" t="s">
        <v>59</v>
      </c>
      <c r="Z202" s="1" t="s">
        <v>60</v>
      </c>
      <c r="AD202" s="1" t="s">
        <v>60</v>
      </c>
      <c r="AF202" s="1" t="s">
        <v>60</v>
      </c>
      <c r="AM202" s="1" t="s">
        <v>60</v>
      </c>
      <c r="AR202" s="1" t="s">
        <v>60</v>
      </c>
      <c r="AT202" s="1" t="s">
        <v>61</v>
      </c>
      <c r="AU202" s="1" t="s">
        <v>635</v>
      </c>
      <c r="AV202" s="1" t="s">
        <v>636</v>
      </c>
      <c r="AW202" s="3" t="str">
        <f t="shared" si="1"/>
        <v>Other</v>
      </c>
      <c r="AX202" s="3" t="str">
        <f t="array" ref="AX202">TEXTJOIN(", ", TRUE, IF(X202:AS202="Y", X$1:AS$1, IF(X202:AS202&lt;&gt;"", X$1:AS$1 &amp; ": " &amp; X202:AS202, "")))
</f>
        <v>Fentanyl, Ethanol, Benzodiazepine, Xylazine, Any Opioid</v>
      </c>
    </row>
    <row r="203">
      <c r="A203" s="2">
        <v>42271.0</v>
      </c>
      <c r="B203" s="1" t="s">
        <v>86</v>
      </c>
      <c r="C203" s="1">
        <v>45.0</v>
      </c>
      <c r="D203" s="1" t="s">
        <v>51</v>
      </c>
      <c r="E203" s="1" t="s">
        <v>63</v>
      </c>
      <c r="G203" s="1" t="s">
        <v>271</v>
      </c>
      <c r="H203" s="1" t="s">
        <v>91</v>
      </c>
      <c r="I203" s="1" t="s">
        <v>55</v>
      </c>
      <c r="J203" s="1" t="s">
        <v>271</v>
      </c>
      <c r="M203" s="1" t="s">
        <v>56</v>
      </c>
      <c r="O203" s="1" t="s">
        <v>271</v>
      </c>
      <c r="P203" s="1" t="s">
        <v>91</v>
      </c>
      <c r="Q203" s="1" t="s">
        <v>55</v>
      </c>
      <c r="R203" s="1" t="s">
        <v>56</v>
      </c>
      <c r="T203" s="1" t="s">
        <v>637</v>
      </c>
      <c r="U203" s="1" t="s">
        <v>59</v>
      </c>
      <c r="W203" s="1" t="s">
        <v>60</v>
      </c>
      <c r="X203" s="1" t="s">
        <v>60</v>
      </c>
      <c r="Z203" s="1" t="s">
        <v>60</v>
      </c>
      <c r="AD203" s="1" t="s">
        <v>60</v>
      </c>
      <c r="AP203" s="1" t="s">
        <v>60</v>
      </c>
      <c r="AR203" s="1" t="s">
        <v>60</v>
      </c>
      <c r="AT203" s="1" t="s">
        <v>274</v>
      </c>
      <c r="AU203" s="1" t="s">
        <v>274</v>
      </c>
      <c r="AV203" s="1" t="s">
        <v>275</v>
      </c>
      <c r="AW203" s="3" t="str">
        <f t="shared" si="1"/>
        <v>Other</v>
      </c>
      <c r="AX203" s="3" t="str">
        <f t="array" ref="AX203">TEXTJOIN(", ", TRUE, IF(X203:AS203="Y", X$1:AS$1, IF(X203:AS203&lt;&gt;"", X$1:AS$1 &amp; ": " &amp; X203:AS203, "")))
</f>
        <v>Heroin, Fentanyl, Ethanol, Heroin/Morph/Codeine, Any Opioid</v>
      </c>
    </row>
    <row r="204">
      <c r="A204" s="2">
        <v>41687.0</v>
      </c>
      <c r="B204" s="1" t="s">
        <v>50</v>
      </c>
      <c r="C204" s="1">
        <v>50.0</v>
      </c>
      <c r="D204" s="1" t="s">
        <v>51</v>
      </c>
      <c r="E204" s="1" t="s">
        <v>63</v>
      </c>
      <c r="G204" s="1" t="s">
        <v>536</v>
      </c>
      <c r="M204" s="1" t="s">
        <v>118</v>
      </c>
      <c r="N204" s="1" t="s">
        <v>148</v>
      </c>
      <c r="O204" s="1" t="s">
        <v>98</v>
      </c>
      <c r="R204" s="1" t="s">
        <v>67</v>
      </c>
      <c r="T204" s="1" t="s">
        <v>68</v>
      </c>
      <c r="U204" s="1" t="s">
        <v>59</v>
      </c>
      <c r="V204" s="1" t="s">
        <v>638</v>
      </c>
      <c r="X204" s="1" t="s">
        <v>60</v>
      </c>
      <c r="AT204" s="1" t="s">
        <v>538</v>
      </c>
      <c r="AU204" s="1" t="s">
        <v>62</v>
      </c>
      <c r="AV204" s="1" t="s">
        <v>101</v>
      </c>
      <c r="AW204" s="3" t="str">
        <f t="shared" si="1"/>
        <v>Other</v>
      </c>
      <c r="AX204" s="3" t="str">
        <f t="array" ref="AX204">TEXTJOIN(", ", TRUE, IF(X204:AS204="Y", X$1:AS$1, IF(X204:AS204&lt;&gt;"", X$1:AS$1 &amp; ": " &amp; X204:AS204, "")))
</f>
        <v>Heroin</v>
      </c>
    </row>
    <row r="205">
      <c r="A205" s="2">
        <v>42241.0</v>
      </c>
      <c r="B205" s="1" t="s">
        <v>86</v>
      </c>
      <c r="C205" s="1">
        <v>21.0</v>
      </c>
      <c r="D205" s="1" t="s">
        <v>76</v>
      </c>
      <c r="E205" s="1" t="s">
        <v>63</v>
      </c>
      <c r="G205" s="1" t="s">
        <v>185</v>
      </c>
      <c r="H205" s="1" t="s">
        <v>91</v>
      </c>
      <c r="I205" s="1" t="s">
        <v>55</v>
      </c>
      <c r="J205" s="1" t="s">
        <v>185</v>
      </c>
      <c r="M205" s="1" t="s">
        <v>56</v>
      </c>
      <c r="O205" s="1" t="s">
        <v>185</v>
      </c>
      <c r="P205" s="1" t="s">
        <v>91</v>
      </c>
      <c r="Q205" s="1" t="s">
        <v>55</v>
      </c>
      <c r="R205" s="1" t="s">
        <v>56</v>
      </c>
      <c r="T205" s="1" t="s">
        <v>639</v>
      </c>
      <c r="U205" s="1" t="s">
        <v>59</v>
      </c>
      <c r="W205" s="1" t="s">
        <v>60</v>
      </c>
      <c r="X205" s="1" t="s">
        <v>60</v>
      </c>
      <c r="Z205" s="1" t="s">
        <v>60</v>
      </c>
      <c r="AD205" s="1" t="s">
        <v>60</v>
      </c>
      <c r="AP205" s="1" t="s">
        <v>60</v>
      </c>
      <c r="AR205" s="1" t="s">
        <v>60</v>
      </c>
      <c r="AT205" s="1" t="s">
        <v>188</v>
      </c>
      <c r="AU205" s="1" t="s">
        <v>188</v>
      </c>
      <c r="AV205" s="1" t="s">
        <v>189</v>
      </c>
      <c r="AW205" s="3" t="str">
        <f t="shared" si="1"/>
        <v>Other</v>
      </c>
      <c r="AX205" s="3" t="str">
        <f t="array" ref="AX205">TEXTJOIN(", ", TRUE, IF(X205:AS205="Y", X$1:AS$1, IF(X205:AS205&lt;&gt;"", X$1:AS$1 &amp; ": " &amp; X205:AS205, "")))
</f>
        <v>Heroin, Fentanyl, Ethanol, Heroin/Morph/Codeine, Any Opioid</v>
      </c>
    </row>
    <row r="206">
      <c r="A206" s="2">
        <v>42915.0</v>
      </c>
      <c r="B206" s="1" t="s">
        <v>86</v>
      </c>
      <c r="C206" s="1">
        <v>21.0</v>
      </c>
      <c r="D206" s="1" t="s">
        <v>51</v>
      </c>
      <c r="E206" s="1" t="s">
        <v>63</v>
      </c>
      <c r="G206" s="1" t="s">
        <v>54</v>
      </c>
      <c r="H206" s="1" t="s">
        <v>54</v>
      </c>
      <c r="I206" s="1" t="s">
        <v>55</v>
      </c>
      <c r="J206" s="1" t="s">
        <v>54</v>
      </c>
      <c r="K206" s="1" t="s">
        <v>54</v>
      </c>
      <c r="L206" s="1" t="s">
        <v>55</v>
      </c>
      <c r="O206" s="1" t="s">
        <v>54</v>
      </c>
      <c r="P206" s="1" t="s">
        <v>54</v>
      </c>
      <c r="Q206" s="1" t="s">
        <v>55</v>
      </c>
      <c r="R206" s="1" t="s">
        <v>56</v>
      </c>
      <c r="T206" s="1" t="s">
        <v>640</v>
      </c>
      <c r="U206" s="1" t="s">
        <v>59</v>
      </c>
      <c r="X206" s="1" t="s">
        <v>60</v>
      </c>
      <c r="Z206" s="1" t="s">
        <v>60</v>
      </c>
      <c r="AT206" s="1" t="s">
        <v>234</v>
      </c>
      <c r="AU206" s="1" t="s">
        <v>234</v>
      </c>
      <c r="AV206" s="1" t="s">
        <v>641</v>
      </c>
      <c r="AW206" s="3" t="str">
        <f t="shared" si="1"/>
        <v>Other</v>
      </c>
      <c r="AX206" s="3" t="str">
        <f t="array" ref="AX206">TEXTJOIN(", ", TRUE, IF(X206:AS206="Y", X$1:AS$1, IF(X206:AS206&lt;&gt;"", X$1:AS$1 &amp; ": " &amp; X206:AS206, "")))
</f>
        <v>Heroin, Fentanyl</v>
      </c>
    </row>
    <row r="207">
      <c r="A207" s="2">
        <v>43981.0</v>
      </c>
      <c r="B207" s="1" t="s">
        <v>50</v>
      </c>
      <c r="C207" s="1">
        <v>33.0</v>
      </c>
      <c r="D207" s="1" t="s">
        <v>51</v>
      </c>
      <c r="E207" s="1" t="s">
        <v>63</v>
      </c>
      <c r="G207" s="1" t="s">
        <v>540</v>
      </c>
      <c r="H207" s="1" t="s">
        <v>91</v>
      </c>
      <c r="I207" s="1" t="s">
        <v>55</v>
      </c>
      <c r="J207" s="1" t="s">
        <v>540</v>
      </c>
      <c r="K207" s="1" t="s">
        <v>91</v>
      </c>
      <c r="L207" s="1" t="s">
        <v>55</v>
      </c>
      <c r="M207" s="1" t="s">
        <v>56</v>
      </c>
      <c r="N207" s="1" t="s">
        <v>178</v>
      </c>
      <c r="O207" s="1" t="s">
        <v>540</v>
      </c>
      <c r="P207" s="1" t="s">
        <v>91</v>
      </c>
      <c r="Q207" s="1" t="s">
        <v>55</v>
      </c>
      <c r="R207" s="1" t="s">
        <v>56</v>
      </c>
      <c r="T207" s="1" t="s">
        <v>642</v>
      </c>
      <c r="U207" s="1" t="s">
        <v>59</v>
      </c>
      <c r="X207" s="1" t="s">
        <v>60</v>
      </c>
      <c r="Z207" s="1" t="s">
        <v>60</v>
      </c>
      <c r="AQ207" s="1" t="s">
        <v>60</v>
      </c>
      <c r="AR207" s="1" t="s">
        <v>60</v>
      </c>
      <c r="AT207" s="1" t="s">
        <v>542</v>
      </c>
      <c r="AU207" s="1" t="s">
        <v>542</v>
      </c>
      <c r="AV207" s="1" t="s">
        <v>543</v>
      </c>
      <c r="AW207" s="3" t="str">
        <f t="shared" si="1"/>
        <v>Other</v>
      </c>
      <c r="AX207" s="3" t="str">
        <f t="array" ref="AX207">TEXTJOIN(", ", TRUE, IF(X207:AS207="Y", X$1:AS$1, IF(X207:AS207&lt;&gt;"", X$1:AS$1 &amp; ": " &amp; X207:AS207, "")))
</f>
        <v>Heroin, Fentanyl, Other Opioid, Any Opioid</v>
      </c>
    </row>
    <row r="208">
      <c r="A208" s="2">
        <v>43372.0</v>
      </c>
      <c r="B208" s="1" t="s">
        <v>50</v>
      </c>
      <c r="C208" s="1">
        <v>29.0</v>
      </c>
      <c r="D208" s="1" t="s">
        <v>51</v>
      </c>
      <c r="E208" s="1" t="s">
        <v>63</v>
      </c>
      <c r="G208" s="1" t="s">
        <v>643</v>
      </c>
      <c r="H208" s="1" t="s">
        <v>644</v>
      </c>
      <c r="I208" s="1" t="s">
        <v>342</v>
      </c>
      <c r="J208" s="1" t="s">
        <v>201</v>
      </c>
      <c r="K208" s="1" t="s">
        <v>54</v>
      </c>
      <c r="M208" s="1" t="s">
        <v>177</v>
      </c>
      <c r="N208" s="1" t="s">
        <v>119</v>
      </c>
      <c r="O208" s="1" t="s">
        <v>201</v>
      </c>
      <c r="P208" s="1" t="s">
        <v>54</v>
      </c>
      <c r="Q208" s="1" t="s">
        <v>55</v>
      </c>
      <c r="R208" s="1" t="s">
        <v>44</v>
      </c>
      <c r="T208" s="1" t="s">
        <v>645</v>
      </c>
      <c r="U208" s="1" t="s">
        <v>59</v>
      </c>
      <c r="X208" s="1" t="s">
        <v>60</v>
      </c>
      <c r="Z208" s="1" t="s">
        <v>60</v>
      </c>
      <c r="AA208" s="1" t="s">
        <v>60</v>
      </c>
      <c r="AP208" s="1" t="s">
        <v>60</v>
      </c>
      <c r="AR208" s="1" t="s">
        <v>60</v>
      </c>
      <c r="AT208" s="1" t="s">
        <v>646</v>
      </c>
      <c r="AU208" s="1" t="s">
        <v>205</v>
      </c>
      <c r="AV208" s="1" t="s">
        <v>206</v>
      </c>
      <c r="AW208" s="3" t="str">
        <f t="shared" si="1"/>
        <v>Other</v>
      </c>
      <c r="AX208" s="3" t="str">
        <f t="array" ref="AX208">TEXTJOIN(", ", TRUE, IF(X208:AS208="Y", X$1:AS$1, IF(X208:AS208&lt;&gt;"", X$1:AS$1 &amp; ": " &amp; X208:AS208, "")))
</f>
        <v>Heroin, Fentanyl, Fentanyl Analogue, Heroin/Morph/Codeine, Any Opioid</v>
      </c>
    </row>
    <row r="209">
      <c r="A209" s="2">
        <v>44051.0</v>
      </c>
      <c r="B209" s="1" t="s">
        <v>50</v>
      </c>
      <c r="C209" s="1">
        <v>22.0</v>
      </c>
      <c r="D209" s="1" t="s">
        <v>76</v>
      </c>
      <c r="E209" s="1" t="s">
        <v>63</v>
      </c>
      <c r="G209" s="1" t="s">
        <v>98</v>
      </c>
      <c r="H209" s="1" t="s">
        <v>54</v>
      </c>
      <c r="I209" s="1" t="s">
        <v>55</v>
      </c>
      <c r="J209" s="1" t="s">
        <v>98</v>
      </c>
      <c r="K209" s="1" t="s">
        <v>54</v>
      </c>
      <c r="L209" s="1" t="s">
        <v>55</v>
      </c>
      <c r="M209" s="1" t="s">
        <v>56</v>
      </c>
      <c r="N209" s="1" t="s">
        <v>554</v>
      </c>
      <c r="O209" s="1" t="s">
        <v>98</v>
      </c>
      <c r="P209" s="1" t="s">
        <v>54</v>
      </c>
      <c r="Q209" s="1" t="s">
        <v>55</v>
      </c>
      <c r="R209" s="1" t="s">
        <v>56</v>
      </c>
      <c r="T209" s="1" t="s">
        <v>647</v>
      </c>
      <c r="U209" s="1" t="s">
        <v>59</v>
      </c>
      <c r="AT209" s="1" t="s">
        <v>100</v>
      </c>
      <c r="AU209" s="1" t="s">
        <v>100</v>
      </c>
      <c r="AV209" s="1" t="s">
        <v>101</v>
      </c>
      <c r="AW209" s="3" t="str">
        <f t="shared" si="1"/>
        <v>Other</v>
      </c>
      <c r="AX209" s="3" t="str">
        <f t="array" ref="AX209">TEXTJOIN(", ", TRUE, IF(X209:AS209="Y", X$1:AS$1, IF(X209:AS209&lt;&gt;"", X$1:AS$1 &amp; ": " &amp; X209:AS209, "")))
</f>
        <v/>
      </c>
    </row>
    <row r="210">
      <c r="A210" s="2">
        <v>41872.0</v>
      </c>
      <c r="B210" s="1" t="s">
        <v>50</v>
      </c>
      <c r="C210" s="1">
        <v>35.0</v>
      </c>
      <c r="D210" s="1" t="s">
        <v>76</v>
      </c>
      <c r="E210" s="1" t="s">
        <v>63</v>
      </c>
      <c r="G210" s="1" t="s">
        <v>380</v>
      </c>
      <c r="J210" s="1" t="s">
        <v>380</v>
      </c>
      <c r="L210" s="1" t="s">
        <v>55</v>
      </c>
      <c r="M210" s="1" t="s">
        <v>56</v>
      </c>
      <c r="N210" s="1" t="s">
        <v>113</v>
      </c>
      <c r="O210" s="1" t="s">
        <v>143</v>
      </c>
      <c r="P210" s="1" t="s">
        <v>91</v>
      </c>
      <c r="R210" s="1" t="s">
        <v>67</v>
      </c>
      <c r="T210" s="1" t="s">
        <v>648</v>
      </c>
      <c r="U210" s="1" t="s">
        <v>59</v>
      </c>
      <c r="Y210" s="1" t="s">
        <v>60</v>
      </c>
      <c r="AB210" s="1" t="s">
        <v>60</v>
      </c>
      <c r="AT210" s="1" t="s">
        <v>383</v>
      </c>
      <c r="AU210" s="1" t="s">
        <v>383</v>
      </c>
      <c r="AV210" s="1" t="s">
        <v>146</v>
      </c>
      <c r="AW210" s="3" t="str">
        <f t="shared" si="1"/>
        <v>Other</v>
      </c>
      <c r="AX210" s="3" t="str">
        <f t="array" ref="AX210">TEXTJOIN(", ", TRUE, IF(X210:AS210="Y", X$1:AS$1, IF(X210:AS210&lt;&gt;"", X$1:AS$1 &amp; ": " &amp; X210:AS210, "")))
</f>
        <v>Cocaine, Oxycodone</v>
      </c>
    </row>
    <row r="211">
      <c r="A211" s="4">
        <v>43020.0</v>
      </c>
      <c r="B211" s="1" t="s">
        <v>86</v>
      </c>
      <c r="C211" s="1">
        <v>39.0</v>
      </c>
      <c r="D211" s="1" t="s">
        <v>51</v>
      </c>
      <c r="E211" s="1" t="s">
        <v>63</v>
      </c>
      <c r="F211" s="1" t="s">
        <v>137</v>
      </c>
      <c r="G211" s="1" t="s">
        <v>143</v>
      </c>
      <c r="H211" s="1" t="s">
        <v>91</v>
      </c>
      <c r="I211" s="1" t="s">
        <v>55</v>
      </c>
      <c r="J211" s="1" t="s">
        <v>116</v>
      </c>
      <c r="K211" s="1" t="s">
        <v>103</v>
      </c>
      <c r="L211" s="1" t="s">
        <v>55</v>
      </c>
      <c r="M211" s="1" t="s">
        <v>56</v>
      </c>
      <c r="N211" s="1" t="s">
        <v>136</v>
      </c>
      <c r="O211" s="1" t="s">
        <v>116</v>
      </c>
      <c r="P211" s="1" t="s">
        <v>103</v>
      </c>
      <c r="Q211" s="1" t="s">
        <v>55</v>
      </c>
      <c r="R211" s="1" t="s">
        <v>67</v>
      </c>
      <c r="T211" s="1" t="s">
        <v>78</v>
      </c>
      <c r="U211" s="1" t="s">
        <v>59</v>
      </c>
      <c r="X211" s="1" t="s">
        <v>60</v>
      </c>
      <c r="AT211" s="1" t="s">
        <v>145</v>
      </c>
      <c r="AU211" s="1" t="s">
        <v>122</v>
      </c>
      <c r="AV211" s="1" t="s">
        <v>139</v>
      </c>
      <c r="AW211" s="3" t="str">
        <f t="shared" si="1"/>
        <v>Other</v>
      </c>
      <c r="AX211" s="3" t="str">
        <f t="array" ref="AX211">TEXTJOIN(", ", TRUE, IF(X211:AS211="Y", X$1:AS$1, IF(X211:AS211&lt;&gt;"", X$1:AS$1 &amp; ": " &amp; X211:AS211, "")))
</f>
        <v>Heroin</v>
      </c>
    </row>
    <row r="212">
      <c r="A212" s="2">
        <v>44505.0</v>
      </c>
      <c r="B212" s="1" t="s">
        <v>50</v>
      </c>
      <c r="C212" s="1">
        <v>50.0</v>
      </c>
      <c r="D212" s="1" t="s">
        <v>51</v>
      </c>
      <c r="E212" s="1" t="s">
        <v>502</v>
      </c>
      <c r="G212" s="1" t="s">
        <v>82</v>
      </c>
      <c r="H212" s="1" t="s">
        <v>54</v>
      </c>
      <c r="I212" s="1" t="s">
        <v>55</v>
      </c>
      <c r="J212" s="1" t="s">
        <v>91</v>
      </c>
      <c r="K212" s="1" t="s">
        <v>91</v>
      </c>
      <c r="L212" s="1" t="s">
        <v>55</v>
      </c>
      <c r="M212" s="1" t="s">
        <v>649</v>
      </c>
      <c r="N212" s="1" t="s">
        <v>66</v>
      </c>
      <c r="O212" s="1" t="s">
        <v>91</v>
      </c>
      <c r="P212" s="1" t="s">
        <v>91</v>
      </c>
      <c r="Q212" s="1" t="s">
        <v>55</v>
      </c>
      <c r="R212" s="1" t="s">
        <v>180</v>
      </c>
      <c r="T212" s="1" t="s">
        <v>650</v>
      </c>
      <c r="U212" s="1" t="s">
        <v>59</v>
      </c>
      <c r="Z212" s="1" t="s">
        <v>60</v>
      </c>
      <c r="AM212" s="1" t="s">
        <v>60</v>
      </c>
      <c r="AR212" s="1" t="s">
        <v>60</v>
      </c>
      <c r="AT212" s="1" t="s">
        <v>329</v>
      </c>
      <c r="AU212" s="1" t="s">
        <v>110</v>
      </c>
      <c r="AV212" s="1" t="s">
        <v>111</v>
      </c>
      <c r="AW212" s="3" t="str">
        <f t="shared" si="1"/>
        <v>Other</v>
      </c>
      <c r="AX212" s="3" t="str">
        <f t="array" ref="AX212">TEXTJOIN(", ", TRUE, IF(X212:AS212="Y", X$1:AS$1, IF(X212:AS212&lt;&gt;"", X$1:AS$1 &amp; ": " &amp; X212:AS212, "")))
</f>
        <v>Fentanyl, Xylazine, Any Opioid</v>
      </c>
    </row>
    <row r="213">
      <c r="A213" s="2">
        <v>43007.0</v>
      </c>
      <c r="B213" s="1" t="s">
        <v>86</v>
      </c>
      <c r="C213" s="1">
        <v>33.0</v>
      </c>
      <c r="D213" s="1" t="s">
        <v>51</v>
      </c>
      <c r="E213" s="1" t="s">
        <v>63</v>
      </c>
      <c r="G213" s="1" t="s">
        <v>290</v>
      </c>
      <c r="H213" s="1" t="s">
        <v>91</v>
      </c>
      <c r="I213" s="1" t="s">
        <v>55</v>
      </c>
      <c r="J213" s="1" t="s">
        <v>290</v>
      </c>
      <c r="K213" s="1" t="s">
        <v>91</v>
      </c>
      <c r="L213" s="1" t="s">
        <v>55</v>
      </c>
      <c r="M213" s="1" t="s">
        <v>651</v>
      </c>
      <c r="N213" s="1" t="s">
        <v>136</v>
      </c>
      <c r="O213" s="1" t="s">
        <v>290</v>
      </c>
      <c r="P213" s="1" t="s">
        <v>91</v>
      </c>
      <c r="Q213" s="1" t="s">
        <v>55</v>
      </c>
      <c r="R213" s="1" t="s">
        <v>56</v>
      </c>
      <c r="T213" s="1" t="s">
        <v>652</v>
      </c>
      <c r="U213" s="1" t="s">
        <v>59</v>
      </c>
      <c r="Y213" s="1" t="s">
        <v>60</v>
      </c>
      <c r="Z213" s="1" t="s">
        <v>60</v>
      </c>
      <c r="AD213" s="1" t="s">
        <v>60</v>
      </c>
      <c r="AT213" s="1" t="s">
        <v>292</v>
      </c>
      <c r="AU213" s="1" t="s">
        <v>292</v>
      </c>
      <c r="AV213" s="1" t="s">
        <v>653</v>
      </c>
      <c r="AW213" s="3" t="str">
        <f t="shared" si="1"/>
        <v>Other</v>
      </c>
      <c r="AX213" s="3" t="str">
        <f t="array" ref="AX213">TEXTJOIN(", ", TRUE, IF(X213:AS213="Y", X$1:AS$1, IF(X213:AS213&lt;&gt;"", X$1:AS$1 &amp; ": " &amp; X213:AS213, "")))
</f>
        <v>Cocaine, Fentanyl, Ethanol</v>
      </c>
    </row>
    <row r="214">
      <c r="A214" s="2">
        <v>43870.0</v>
      </c>
      <c r="B214" s="1" t="s">
        <v>50</v>
      </c>
      <c r="C214" s="1">
        <v>70.0</v>
      </c>
      <c r="D214" s="1" t="s">
        <v>51</v>
      </c>
      <c r="E214" s="1" t="s">
        <v>63</v>
      </c>
      <c r="F214" s="1" t="s">
        <v>137</v>
      </c>
      <c r="G214" s="1" t="s">
        <v>82</v>
      </c>
      <c r="H214" s="1" t="s">
        <v>54</v>
      </c>
      <c r="I214" s="1" t="s">
        <v>55</v>
      </c>
      <c r="J214" s="1" t="s">
        <v>654</v>
      </c>
      <c r="K214" s="1" t="s">
        <v>65</v>
      </c>
      <c r="L214" s="1" t="s">
        <v>55</v>
      </c>
      <c r="M214" s="1" t="s">
        <v>56</v>
      </c>
      <c r="N214" s="1" t="s">
        <v>178</v>
      </c>
      <c r="O214" s="1" t="s">
        <v>82</v>
      </c>
      <c r="P214" s="1" t="s">
        <v>54</v>
      </c>
      <c r="Q214" s="1" t="s">
        <v>55</v>
      </c>
      <c r="R214" s="1" t="s">
        <v>67</v>
      </c>
      <c r="T214" s="1" t="s">
        <v>655</v>
      </c>
      <c r="U214" s="1" t="s">
        <v>59</v>
      </c>
      <c r="V214" s="1" t="s">
        <v>656</v>
      </c>
      <c r="Y214" s="1" t="s">
        <v>60</v>
      </c>
      <c r="AT214" s="1" t="s">
        <v>329</v>
      </c>
      <c r="AU214" s="1" t="s">
        <v>657</v>
      </c>
      <c r="AV214" s="1" t="s">
        <v>85</v>
      </c>
      <c r="AW214" s="3" t="str">
        <f t="shared" si="1"/>
        <v>Other</v>
      </c>
      <c r="AX214" s="3" t="str">
        <f t="array" ref="AX214">TEXTJOIN(", ", TRUE, IF(X214:AS214="Y", X$1:AS$1, IF(X214:AS214&lt;&gt;"", X$1:AS$1 &amp; ": " &amp; X214:AS214, "")))
</f>
        <v>Cocaine</v>
      </c>
    </row>
    <row r="215">
      <c r="A215" s="2">
        <v>42637.0</v>
      </c>
      <c r="B215" s="1" t="s">
        <v>50</v>
      </c>
      <c r="C215" s="1">
        <v>35.0</v>
      </c>
      <c r="D215" s="1" t="s">
        <v>51</v>
      </c>
      <c r="E215" s="1" t="s">
        <v>63</v>
      </c>
      <c r="G215" s="1" t="s">
        <v>82</v>
      </c>
      <c r="H215" s="1" t="s">
        <v>54</v>
      </c>
      <c r="I215" s="1" t="s">
        <v>55</v>
      </c>
      <c r="J215" s="1" t="s">
        <v>103</v>
      </c>
      <c r="M215" s="1" t="s">
        <v>404</v>
      </c>
      <c r="N215" s="1" t="s">
        <v>136</v>
      </c>
      <c r="O215" s="1" t="s">
        <v>103</v>
      </c>
      <c r="R215" s="1" t="s">
        <v>67</v>
      </c>
      <c r="T215" s="1" t="s">
        <v>658</v>
      </c>
      <c r="U215" s="1" t="s">
        <v>59</v>
      </c>
      <c r="Z215" s="1" t="s">
        <v>60</v>
      </c>
      <c r="AF215" s="1" t="s">
        <v>60</v>
      </c>
      <c r="AR215" s="1" t="s">
        <v>60</v>
      </c>
      <c r="AT215" s="1" t="s">
        <v>329</v>
      </c>
      <c r="AU215" s="1" t="s">
        <v>167</v>
      </c>
      <c r="AV215" s="1" t="s">
        <v>168</v>
      </c>
      <c r="AW215" s="3" t="str">
        <f t="shared" si="1"/>
        <v>Other</v>
      </c>
      <c r="AX215" s="3" t="str">
        <f t="array" ref="AX215">TEXTJOIN(", ", TRUE, IF(X215:AS215="Y", X$1:AS$1, IF(X215:AS215&lt;&gt;"", X$1:AS$1 &amp; ": " &amp; X215:AS215, "")))
</f>
        <v>Fentanyl, Benzodiazepine, Any Opioid</v>
      </c>
    </row>
    <row r="216">
      <c r="A216" s="2">
        <v>43649.0</v>
      </c>
      <c r="B216" s="1" t="s">
        <v>50</v>
      </c>
      <c r="C216" s="1">
        <v>57.0</v>
      </c>
      <c r="D216" s="1" t="s">
        <v>51</v>
      </c>
      <c r="E216" s="1" t="s">
        <v>63</v>
      </c>
      <c r="G216" s="1" t="s">
        <v>64</v>
      </c>
      <c r="H216" s="1" t="s">
        <v>65</v>
      </c>
      <c r="I216" s="1" t="s">
        <v>55</v>
      </c>
      <c r="J216" s="1" t="s">
        <v>64</v>
      </c>
      <c r="K216" s="1" t="s">
        <v>65</v>
      </c>
      <c r="L216" s="1" t="s">
        <v>55</v>
      </c>
      <c r="M216" s="1" t="s">
        <v>56</v>
      </c>
      <c r="N216" s="1" t="s">
        <v>659</v>
      </c>
      <c r="O216" s="1" t="s">
        <v>64</v>
      </c>
      <c r="P216" s="1" t="s">
        <v>65</v>
      </c>
      <c r="Q216" s="1" t="s">
        <v>55</v>
      </c>
      <c r="R216" s="1" t="s">
        <v>56</v>
      </c>
      <c r="T216" s="1" t="s">
        <v>660</v>
      </c>
      <c r="U216" s="1" t="s">
        <v>59</v>
      </c>
      <c r="V216" s="1" t="s">
        <v>589</v>
      </c>
      <c r="AD216" s="1" t="s">
        <v>60</v>
      </c>
      <c r="AS216" s="1" t="s">
        <v>661</v>
      </c>
      <c r="AT216" s="1" t="s">
        <v>69</v>
      </c>
      <c r="AU216" s="1" t="s">
        <v>69</v>
      </c>
      <c r="AV216" s="1" t="s">
        <v>70</v>
      </c>
      <c r="AW216" s="3" t="str">
        <f t="shared" si="1"/>
        <v>Other</v>
      </c>
      <c r="AX216" s="3" t="str">
        <f t="array" ref="AX216">TEXTJOIN(", ", TRUE, IF(X216:AS216="Y", X$1:AS$1, IF(X216:AS216&lt;&gt;"", X$1:AS$1 &amp; ": " &amp; X216:AS216, "")))
</f>
        <v>Ethanol, Other: bupren</v>
      </c>
    </row>
    <row r="217">
      <c r="A217" s="2">
        <v>43653.0</v>
      </c>
      <c r="B217" s="1" t="s">
        <v>50</v>
      </c>
      <c r="C217" s="1">
        <v>63.0</v>
      </c>
      <c r="D217" s="1" t="s">
        <v>51</v>
      </c>
      <c r="E217" s="1" t="s">
        <v>63</v>
      </c>
      <c r="G217" s="1" t="s">
        <v>256</v>
      </c>
      <c r="H217" s="1" t="s">
        <v>103</v>
      </c>
      <c r="I217" s="1" t="s">
        <v>55</v>
      </c>
      <c r="J217" s="1" t="s">
        <v>256</v>
      </c>
      <c r="K217" s="1" t="s">
        <v>103</v>
      </c>
      <c r="L217" s="1" t="s">
        <v>55</v>
      </c>
      <c r="M217" s="1" t="s">
        <v>56</v>
      </c>
      <c r="N217" s="1" t="s">
        <v>119</v>
      </c>
      <c r="O217" s="1" t="s">
        <v>256</v>
      </c>
      <c r="P217" s="1" t="s">
        <v>103</v>
      </c>
      <c r="Q217" s="1" t="s">
        <v>55</v>
      </c>
      <c r="R217" s="1" t="s">
        <v>56</v>
      </c>
      <c r="T217" s="1" t="s">
        <v>662</v>
      </c>
      <c r="U217" s="1" t="s">
        <v>59</v>
      </c>
      <c r="V217" s="1" t="s">
        <v>663</v>
      </c>
      <c r="X217" s="1" t="s">
        <v>60</v>
      </c>
      <c r="Z217" s="1" t="s">
        <v>60</v>
      </c>
      <c r="AP217" s="1" t="s">
        <v>60</v>
      </c>
      <c r="AR217" s="1" t="s">
        <v>60</v>
      </c>
      <c r="AT217" s="1" t="s">
        <v>282</v>
      </c>
      <c r="AU217" s="1" t="s">
        <v>282</v>
      </c>
      <c r="AV217" s="1" t="s">
        <v>260</v>
      </c>
      <c r="AW217" s="3" t="str">
        <f t="shared" si="1"/>
        <v>Other</v>
      </c>
      <c r="AX217" s="3" t="str">
        <f t="array" ref="AX217">TEXTJOIN(", ", TRUE, IF(X217:AS217="Y", X$1:AS$1, IF(X217:AS217&lt;&gt;"", X$1:AS$1 &amp; ": " &amp; X217:AS217, "")))
</f>
        <v>Heroin, Fentanyl, Heroin/Morph/Codeine, Any Opioid</v>
      </c>
    </row>
    <row r="218">
      <c r="A218" s="2">
        <v>43833.0</v>
      </c>
      <c r="B218" s="1" t="s">
        <v>50</v>
      </c>
      <c r="C218" s="1">
        <v>37.0</v>
      </c>
      <c r="D218" s="1" t="s">
        <v>51</v>
      </c>
      <c r="E218" s="1" t="s">
        <v>63</v>
      </c>
      <c r="G218" s="1" t="s">
        <v>256</v>
      </c>
      <c r="H218" s="1" t="s">
        <v>103</v>
      </c>
      <c r="I218" s="1" t="s">
        <v>55</v>
      </c>
      <c r="J218" s="1" t="s">
        <v>256</v>
      </c>
      <c r="K218" s="1" t="s">
        <v>103</v>
      </c>
      <c r="L218" s="1" t="s">
        <v>55</v>
      </c>
      <c r="M218" s="1" t="s">
        <v>56</v>
      </c>
      <c r="N218" s="1" t="s">
        <v>136</v>
      </c>
      <c r="O218" s="1" t="s">
        <v>256</v>
      </c>
      <c r="P218" s="1" t="s">
        <v>103</v>
      </c>
      <c r="Q218" s="1" t="s">
        <v>55</v>
      </c>
      <c r="R218" s="1" t="s">
        <v>67</v>
      </c>
      <c r="T218" s="1" t="s">
        <v>664</v>
      </c>
      <c r="U218" s="1" t="s">
        <v>59</v>
      </c>
      <c r="X218" s="1" t="s">
        <v>60</v>
      </c>
      <c r="Y218" s="1" t="s">
        <v>60</v>
      </c>
      <c r="Z218" s="1" t="s">
        <v>60</v>
      </c>
      <c r="AR218" s="1" t="s">
        <v>60</v>
      </c>
      <c r="AT218" s="1" t="s">
        <v>282</v>
      </c>
      <c r="AU218" s="1" t="s">
        <v>282</v>
      </c>
      <c r="AV218" s="1" t="s">
        <v>260</v>
      </c>
      <c r="AW218" s="3" t="str">
        <f t="shared" si="1"/>
        <v>Other</v>
      </c>
      <c r="AX218" s="3" t="str">
        <f t="array" ref="AX218">TEXTJOIN(", ", TRUE, IF(X218:AS218="Y", X$1:AS$1, IF(X218:AS218&lt;&gt;"", X$1:AS$1 &amp; ": " &amp; X218:AS218, "")))
</f>
        <v>Heroin, Cocaine, Fentanyl, Any Opioid</v>
      </c>
    </row>
    <row r="219">
      <c r="A219" s="2">
        <v>41538.0</v>
      </c>
      <c r="B219" s="1" t="s">
        <v>50</v>
      </c>
      <c r="C219" s="1">
        <v>25.0</v>
      </c>
      <c r="D219" s="1" t="s">
        <v>51</v>
      </c>
      <c r="E219" s="1" t="s">
        <v>63</v>
      </c>
      <c r="G219" s="1" t="s">
        <v>102</v>
      </c>
      <c r="H219" s="1" t="s">
        <v>103</v>
      </c>
      <c r="M219" s="1" t="s">
        <v>118</v>
      </c>
      <c r="N219" s="1" t="s">
        <v>136</v>
      </c>
      <c r="O219" s="1" t="s">
        <v>102</v>
      </c>
      <c r="P219" s="1" t="s">
        <v>103</v>
      </c>
      <c r="R219" s="1" t="s">
        <v>67</v>
      </c>
      <c r="T219" s="1" t="s">
        <v>665</v>
      </c>
      <c r="U219" s="1" t="s">
        <v>59</v>
      </c>
      <c r="X219" s="1" t="s">
        <v>60</v>
      </c>
      <c r="AD219" s="1" t="s">
        <v>60</v>
      </c>
      <c r="AT219" s="1" t="s">
        <v>106</v>
      </c>
      <c r="AU219" s="1" t="s">
        <v>62</v>
      </c>
      <c r="AV219" s="1" t="s">
        <v>107</v>
      </c>
      <c r="AW219" s="3" t="str">
        <f t="shared" si="1"/>
        <v>Other</v>
      </c>
      <c r="AX219" s="3" t="str">
        <f t="array" ref="AX219">TEXTJOIN(", ", TRUE, IF(X219:AS219="Y", X$1:AS$1, IF(X219:AS219&lt;&gt;"", X$1:AS$1 &amp; ": " &amp; X219:AS219, "")))
</f>
        <v>Heroin, Ethanol</v>
      </c>
    </row>
    <row r="220">
      <c r="A220" s="2">
        <v>44291.0</v>
      </c>
      <c r="B220" s="1" t="s">
        <v>50</v>
      </c>
      <c r="C220" s="1">
        <v>48.0</v>
      </c>
      <c r="D220" s="1" t="s">
        <v>51</v>
      </c>
      <c r="E220" s="1" t="s">
        <v>63</v>
      </c>
      <c r="G220" s="1" t="s">
        <v>256</v>
      </c>
      <c r="H220" s="1" t="s">
        <v>103</v>
      </c>
      <c r="I220" s="1" t="s">
        <v>55</v>
      </c>
      <c r="J220" s="1" t="s">
        <v>256</v>
      </c>
      <c r="K220" s="1" t="s">
        <v>103</v>
      </c>
      <c r="L220" s="1" t="s">
        <v>55</v>
      </c>
      <c r="M220" s="1" t="s">
        <v>56</v>
      </c>
      <c r="N220" s="1" t="s">
        <v>666</v>
      </c>
      <c r="O220" s="1" t="s">
        <v>256</v>
      </c>
      <c r="P220" s="1" t="s">
        <v>103</v>
      </c>
      <c r="Q220" s="1" t="s">
        <v>55</v>
      </c>
      <c r="R220" s="1" t="s">
        <v>56</v>
      </c>
      <c r="T220" s="1" t="s">
        <v>667</v>
      </c>
      <c r="U220" s="1" t="s">
        <v>59</v>
      </c>
      <c r="Z220" s="1" t="s">
        <v>60</v>
      </c>
      <c r="AD220" s="1" t="s">
        <v>60</v>
      </c>
      <c r="AR220" s="1" t="s">
        <v>60</v>
      </c>
      <c r="AT220" s="1" t="s">
        <v>282</v>
      </c>
      <c r="AU220" s="1" t="s">
        <v>282</v>
      </c>
      <c r="AV220" s="1" t="s">
        <v>260</v>
      </c>
      <c r="AW220" s="3" t="str">
        <f t="shared" si="1"/>
        <v>Other</v>
      </c>
      <c r="AX220" s="3" t="str">
        <f t="array" ref="AX220">TEXTJOIN(", ", TRUE, IF(X220:AS220="Y", X$1:AS$1, IF(X220:AS220&lt;&gt;"", X$1:AS$1 &amp; ": " &amp; X220:AS220, "")))
</f>
        <v>Fentanyl, Ethanol, Any Opioid</v>
      </c>
    </row>
    <row r="221">
      <c r="A221" s="2">
        <v>42248.0</v>
      </c>
      <c r="B221" s="1" t="s">
        <v>86</v>
      </c>
      <c r="C221" s="1">
        <v>35.0</v>
      </c>
      <c r="D221" s="1" t="s">
        <v>51</v>
      </c>
      <c r="E221" s="1" t="s">
        <v>63</v>
      </c>
      <c r="G221" s="1" t="s">
        <v>226</v>
      </c>
      <c r="H221" s="1" t="s">
        <v>103</v>
      </c>
      <c r="I221" s="1" t="s">
        <v>55</v>
      </c>
      <c r="J221" s="1" t="s">
        <v>226</v>
      </c>
      <c r="M221" s="1" t="s">
        <v>56</v>
      </c>
      <c r="O221" s="1" t="s">
        <v>226</v>
      </c>
      <c r="P221" s="1" t="s">
        <v>103</v>
      </c>
      <c r="Q221" s="1" t="s">
        <v>55</v>
      </c>
      <c r="R221" s="1" t="s">
        <v>56</v>
      </c>
      <c r="T221" s="1" t="s">
        <v>668</v>
      </c>
      <c r="U221" s="1" t="s">
        <v>59</v>
      </c>
      <c r="AB221" s="1" t="s">
        <v>60</v>
      </c>
      <c r="AF221" s="1" t="s">
        <v>60</v>
      </c>
      <c r="AR221" s="1" t="s">
        <v>60</v>
      </c>
      <c r="AT221" s="1" t="s">
        <v>228</v>
      </c>
      <c r="AU221" s="1" t="s">
        <v>228</v>
      </c>
      <c r="AV221" s="1" t="s">
        <v>229</v>
      </c>
      <c r="AW221" s="3" t="str">
        <f t="shared" si="1"/>
        <v>Other</v>
      </c>
      <c r="AX221" s="3" t="str">
        <f t="array" ref="AX221">TEXTJOIN(", ", TRUE, IF(X221:AS221="Y", X$1:AS$1, IF(X221:AS221&lt;&gt;"", X$1:AS$1 &amp; ": " &amp; X221:AS221, "")))
</f>
        <v>Oxycodone, Benzodiazepine, Any Opioid</v>
      </c>
    </row>
    <row r="222">
      <c r="A222" s="2">
        <v>42523.0</v>
      </c>
      <c r="B222" s="1" t="s">
        <v>50</v>
      </c>
      <c r="C222" s="1">
        <v>39.0</v>
      </c>
      <c r="D222" s="1" t="s">
        <v>51</v>
      </c>
      <c r="E222" s="1" t="s">
        <v>63</v>
      </c>
      <c r="G222" s="1" t="s">
        <v>82</v>
      </c>
      <c r="H222" s="1" t="s">
        <v>54</v>
      </c>
      <c r="I222" s="1" t="s">
        <v>55</v>
      </c>
      <c r="J222" s="1" t="s">
        <v>82</v>
      </c>
      <c r="M222" s="1" t="s">
        <v>56</v>
      </c>
      <c r="N222" s="1" t="s">
        <v>136</v>
      </c>
      <c r="O222" s="1" t="s">
        <v>82</v>
      </c>
      <c r="R222" s="1" t="s">
        <v>56</v>
      </c>
      <c r="T222" s="1" t="s">
        <v>669</v>
      </c>
      <c r="U222" s="1" t="s">
        <v>59</v>
      </c>
      <c r="Z222" s="1" t="s">
        <v>60</v>
      </c>
      <c r="AB222" s="1" t="s">
        <v>60</v>
      </c>
      <c r="AF222" s="1" t="s">
        <v>60</v>
      </c>
      <c r="AR222" s="1" t="s">
        <v>60</v>
      </c>
      <c r="AT222" s="1" t="s">
        <v>329</v>
      </c>
      <c r="AU222" s="1" t="s">
        <v>329</v>
      </c>
      <c r="AV222" s="1" t="s">
        <v>85</v>
      </c>
      <c r="AW222" s="3" t="str">
        <f t="shared" si="1"/>
        <v>Other</v>
      </c>
      <c r="AX222" s="3" t="str">
        <f t="array" ref="AX222">TEXTJOIN(", ", TRUE, IF(X222:AS222="Y", X$1:AS$1, IF(X222:AS222&lt;&gt;"", X$1:AS$1 &amp; ": " &amp; X222:AS222, "")))
</f>
        <v>Fentanyl, Oxycodone, Benzodiazepine, Any Opioid</v>
      </c>
    </row>
    <row r="223">
      <c r="A223" s="2">
        <v>43894.0</v>
      </c>
      <c r="B223" s="1" t="s">
        <v>50</v>
      </c>
      <c r="C223" s="1">
        <v>25.0</v>
      </c>
      <c r="D223" s="1" t="s">
        <v>51</v>
      </c>
      <c r="E223" s="1" t="s">
        <v>63</v>
      </c>
      <c r="G223" s="1" t="s">
        <v>65</v>
      </c>
      <c r="H223" s="1" t="s">
        <v>65</v>
      </c>
      <c r="I223" s="1" t="s">
        <v>55</v>
      </c>
      <c r="J223" s="1" t="s">
        <v>65</v>
      </c>
      <c r="K223" s="1" t="s">
        <v>65</v>
      </c>
      <c r="L223" s="1" t="s">
        <v>55</v>
      </c>
      <c r="M223" s="1" t="s">
        <v>56</v>
      </c>
      <c r="N223" s="1" t="s">
        <v>334</v>
      </c>
      <c r="O223" s="1" t="s">
        <v>65</v>
      </c>
      <c r="P223" s="1" t="s">
        <v>65</v>
      </c>
      <c r="Q223" s="1" t="s">
        <v>55</v>
      </c>
      <c r="R223" s="1" t="s">
        <v>56</v>
      </c>
      <c r="T223" s="1" t="s">
        <v>83</v>
      </c>
      <c r="U223" s="1" t="s">
        <v>59</v>
      </c>
      <c r="Z223" s="1" t="s">
        <v>60</v>
      </c>
      <c r="AR223" s="1" t="s">
        <v>60</v>
      </c>
      <c r="AT223" s="1" t="s">
        <v>410</v>
      </c>
      <c r="AU223" s="1" t="s">
        <v>410</v>
      </c>
      <c r="AV223" s="1" t="s">
        <v>150</v>
      </c>
      <c r="AW223" s="3" t="str">
        <f t="shared" si="1"/>
        <v>Other</v>
      </c>
      <c r="AX223" s="3" t="str">
        <f t="array" ref="AX223">TEXTJOIN(", ", TRUE, IF(X223:AS223="Y", X$1:AS$1, IF(X223:AS223&lt;&gt;"", X$1:AS$1 &amp; ": " &amp; X223:AS223, "")))
</f>
        <v>Fentanyl, Any Opioid</v>
      </c>
    </row>
    <row r="224">
      <c r="A224" s="2">
        <v>42495.0</v>
      </c>
      <c r="B224" s="1" t="s">
        <v>50</v>
      </c>
      <c r="C224" s="1">
        <v>45.0</v>
      </c>
      <c r="D224" s="1" t="s">
        <v>51</v>
      </c>
      <c r="E224" s="1" t="s">
        <v>63</v>
      </c>
      <c r="G224" s="1" t="s">
        <v>271</v>
      </c>
      <c r="H224" s="1" t="s">
        <v>91</v>
      </c>
      <c r="I224" s="1" t="s">
        <v>55</v>
      </c>
      <c r="J224" s="1" t="s">
        <v>271</v>
      </c>
      <c r="M224" s="1" t="s">
        <v>56</v>
      </c>
      <c r="N224" s="1" t="s">
        <v>670</v>
      </c>
      <c r="O224" s="1" t="s">
        <v>271</v>
      </c>
      <c r="R224" s="1" t="s">
        <v>56</v>
      </c>
      <c r="T224" s="1" t="s">
        <v>671</v>
      </c>
      <c r="U224" s="1" t="s">
        <v>59</v>
      </c>
      <c r="Y224" s="1" t="s">
        <v>60</v>
      </c>
      <c r="Z224" s="1" t="s">
        <v>60</v>
      </c>
      <c r="AR224" s="1" t="s">
        <v>60</v>
      </c>
      <c r="AT224" s="1" t="s">
        <v>274</v>
      </c>
      <c r="AU224" s="1" t="s">
        <v>274</v>
      </c>
      <c r="AV224" s="1" t="s">
        <v>275</v>
      </c>
      <c r="AW224" s="3" t="str">
        <f t="shared" si="1"/>
        <v>Other</v>
      </c>
      <c r="AX224" s="3" t="str">
        <f t="array" ref="AX224">TEXTJOIN(", ", TRUE, IF(X224:AS224="Y", X$1:AS$1, IF(X224:AS224&lt;&gt;"", X$1:AS$1 &amp; ": " &amp; X224:AS224, "")))
</f>
        <v>Cocaine, Fentanyl, Any Opioid</v>
      </c>
    </row>
    <row r="225">
      <c r="A225" s="2">
        <v>42516.0</v>
      </c>
      <c r="B225" s="1" t="s">
        <v>50</v>
      </c>
      <c r="C225" s="1">
        <v>47.0</v>
      </c>
      <c r="D225" s="1" t="s">
        <v>76</v>
      </c>
      <c r="E225" s="1" t="s">
        <v>52</v>
      </c>
      <c r="G225" s="1" t="s">
        <v>91</v>
      </c>
      <c r="H225" s="1" t="s">
        <v>91</v>
      </c>
      <c r="I225" s="1" t="s">
        <v>55</v>
      </c>
      <c r="J225" s="1" t="s">
        <v>91</v>
      </c>
      <c r="M225" s="1" t="s">
        <v>56</v>
      </c>
      <c r="N225" s="1" t="s">
        <v>136</v>
      </c>
      <c r="O225" s="1" t="s">
        <v>91</v>
      </c>
      <c r="R225" s="1" t="s">
        <v>67</v>
      </c>
      <c r="T225" s="1" t="s">
        <v>672</v>
      </c>
      <c r="U225" s="1" t="s">
        <v>59</v>
      </c>
      <c r="X225" s="1" t="s">
        <v>60</v>
      </c>
      <c r="Y225" s="1" t="s">
        <v>60</v>
      </c>
      <c r="AP225" s="1" t="s">
        <v>60</v>
      </c>
      <c r="AR225" s="1" t="s">
        <v>60</v>
      </c>
      <c r="AT225" s="1" t="s">
        <v>110</v>
      </c>
      <c r="AU225" s="1" t="s">
        <v>110</v>
      </c>
      <c r="AV225" s="1" t="s">
        <v>111</v>
      </c>
      <c r="AW225" s="3" t="str">
        <f t="shared" si="1"/>
        <v>Other</v>
      </c>
      <c r="AX225" s="3" t="str">
        <f t="array" ref="AX225">TEXTJOIN(", ", TRUE, IF(X225:AS225="Y", X$1:AS$1, IF(X225:AS225&lt;&gt;"", X$1:AS$1 &amp; ": " &amp; X225:AS225, "")))
</f>
        <v>Heroin, Cocaine, Heroin/Morph/Codeine, Any Opioid</v>
      </c>
    </row>
    <row r="226">
      <c r="A226" s="4">
        <v>43060.0</v>
      </c>
      <c r="B226" s="1" t="s">
        <v>86</v>
      </c>
      <c r="C226" s="1">
        <v>44.0</v>
      </c>
      <c r="D226" s="1" t="s">
        <v>51</v>
      </c>
      <c r="E226" s="1" t="s">
        <v>52</v>
      </c>
      <c r="G226" s="1" t="s">
        <v>103</v>
      </c>
      <c r="H226" s="1" t="s">
        <v>103</v>
      </c>
      <c r="I226" s="1" t="s">
        <v>55</v>
      </c>
      <c r="J226" s="1" t="s">
        <v>103</v>
      </c>
      <c r="K226" s="1" t="s">
        <v>103</v>
      </c>
      <c r="L226" s="1" t="s">
        <v>55</v>
      </c>
      <c r="M226" s="1" t="s">
        <v>44</v>
      </c>
      <c r="N226" s="1" t="s">
        <v>136</v>
      </c>
      <c r="O226" s="1" t="s">
        <v>103</v>
      </c>
      <c r="P226" s="1" t="s">
        <v>103</v>
      </c>
      <c r="Q226" s="1" t="s">
        <v>55</v>
      </c>
      <c r="R226" s="1" t="s">
        <v>56</v>
      </c>
      <c r="T226" s="1" t="s">
        <v>673</v>
      </c>
      <c r="U226" s="1" t="s">
        <v>59</v>
      </c>
      <c r="AS226" s="1" t="s">
        <v>417</v>
      </c>
      <c r="AT226" s="1" t="s">
        <v>167</v>
      </c>
      <c r="AU226" s="1" t="s">
        <v>167</v>
      </c>
      <c r="AV226" s="1" t="s">
        <v>168</v>
      </c>
      <c r="AW226" s="3" t="str">
        <f t="shared" si="1"/>
        <v>Other</v>
      </c>
      <c r="AX226" s="3" t="str">
        <f t="array" ref="AX226">TEXTJOIN(", ", TRUE, IF(X226:AS226="Y", X$1:AS$1, IF(X226:AS226&lt;&gt;"", X$1:AS$1 &amp; ": " &amp; X226:AS226, "")))
</f>
        <v>Other: PCP</v>
      </c>
    </row>
    <row r="227">
      <c r="A227" s="2">
        <v>44301.0</v>
      </c>
      <c r="B227" s="1" t="s">
        <v>50</v>
      </c>
      <c r="C227" s="1">
        <v>40.0</v>
      </c>
      <c r="D227" s="1" t="s">
        <v>51</v>
      </c>
      <c r="E227" s="1" t="s">
        <v>63</v>
      </c>
      <c r="F227" s="1" t="s">
        <v>267</v>
      </c>
      <c r="G227" s="1" t="s">
        <v>65</v>
      </c>
      <c r="H227" s="1" t="s">
        <v>65</v>
      </c>
      <c r="I227" s="1" t="s">
        <v>55</v>
      </c>
      <c r="J227" s="1" t="s">
        <v>65</v>
      </c>
      <c r="K227" s="1" t="s">
        <v>65</v>
      </c>
      <c r="L227" s="1" t="s">
        <v>55</v>
      </c>
      <c r="M227" s="1" t="s">
        <v>56</v>
      </c>
      <c r="N227" s="1" t="s">
        <v>119</v>
      </c>
      <c r="O227" s="1" t="s">
        <v>65</v>
      </c>
      <c r="P227" s="1" t="s">
        <v>65</v>
      </c>
      <c r="Q227" s="1" t="s">
        <v>55</v>
      </c>
      <c r="R227" s="1" t="s">
        <v>56</v>
      </c>
      <c r="T227" s="1" t="s">
        <v>674</v>
      </c>
      <c r="U227" s="1" t="s">
        <v>59</v>
      </c>
      <c r="Y227" s="1" t="s">
        <v>60</v>
      </c>
      <c r="Z227" s="1" t="s">
        <v>60</v>
      </c>
      <c r="AD227" s="1" t="s">
        <v>60</v>
      </c>
      <c r="AM227" s="1" t="s">
        <v>60</v>
      </c>
      <c r="AR227" s="1" t="s">
        <v>60</v>
      </c>
      <c r="AT227" s="1" t="s">
        <v>410</v>
      </c>
      <c r="AU227" s="1" t="s">
        <v>410</v>
      </c>
      <c r="AV227" s="1" t="s">
        <v>150</v>
      </c>
      <c r="AW227" s="3" t="str">
        <f t="shared" si="1"/>
        <v>Other</v>
      </c>
      <c r="AX227" s="3" t="str">
        <f t="array" ref="AX227">TEXTJOIN(", ", TRUE, IF(X227:AS227="Y", X$1:AS$1, IF(X227:AS227&lt;&gt;"", X$1:AS$1 &amp; ": " &amp; X227:AS227, "")))
</f>
        <v>Cocaine, Fentanyl, Ethanol, Xylazine, Any Opioid</v>
      </c>
    </row>
    <row r="228">
      <c r="A228" s="4">
        <v>44521.0</v>
      </c>
      <c r="B228" s="1" t="s">
        <v>50</v>
      </c>
      <c r="C228" s="1">
        <v>33.0</v>
      </c>
      <c r="D228" s="1" t="s">
        <v>51</v>
      </c>
      <c r="E228" s="1" t="s">
        <v>63</v>
      </c>
      <c r="G228" s="1" t="s">
        <v>103</v>
      </c>
      <c r="H228" s="1" t="s">
        <v>103</v>
      </c>
      <c r="I228" s="1" t="s">
        <v>55</v>
      </c>
      <c r="J228" s="1" t="s">
        <v>103</v>
      </c>
      <c r="K228" s="1" t="s">
        <v>103</v>
      </c>
      <c r="L228" s="1" t="s">
        <v>55</v>
      </c>
      <c r="M228" s="1" t="s">
        <v>649</v>
      </c>
      <c r="N228" s="1" t="s">
        <v>93</v>
      </c>
      <c r="O228" s="1" t="s">
        <v>103</v>
      </c>
      <c r="P228" s="1" t="s">
        <v>103</v>
      </c>
      <c r="Q228" s="1" t="s">
        <v>55</v>
      </c>
      <c r="R228" s="1" t="s">
        <v>56</v>
      </c>
      <c r="T228" s="1" t="s">
        <v>675</v>
      </c>
      <c r="U228" s="1" t="s">
        <v>59</v>
      </c>
      <c r="X228" s="1" t="s">
        <v>60</v>
      </c>
      <c r="Z228" s="1" t="s">
        <v>60</v>
      </c>
      <c r="AP228" s="1" t="s">
        <v>60</v>
      </c>
      <c r="AR228" s="1" t="s">
        <v>60</v>
      </c>
      <c r="AT228" s="1" t="s">
        <v>167</v>
      </c>
      <c r="AU228" s="1" t="s">
        <v>167</v>
      </c>
      <c r="AV228" s="1" t="s">
        <v>168</v>
      </c>
      <c r="AW228" s="3" t="str">
        <f t="shared" si="1"/>
        <v>Other</v>
      </c>
      <c r="AX228" s="3" t="str">
        <f t="array" ref="AX228">TEXTJOIN(", ", TRUE, IF(X228:AS228="Y", X$1:AS$1, IF(X228:AS228&lt;&gt;"", X$1:AS$1 &amp; ": " &amp; X228:AS228, "")))
</f>
        <v>Heroin, Fentanyl, Heroin/Morph/Codeine, Any Opioid</v>
      </c>
    </row>
    <row r="229">
      <c r="A229" s="2">
        <v>41911.0</v>
      </c>
      <c r="B229" s="1" t="s">
        <v>50</v>
      </c>
      <c r="C229" s="1">
        <v>28.0</v>
      </c>
      <c r="D229" s="1" t="s">
        <v>51</v>
      </c>
      <c r="E229" s="1" t="s">
        <v>63</v>
      </c>
      <c r="F229" s="1" t="s">
        <v>137</v>
      </c>
      <c r="J229" s="1" t="s">
        <v>102</v>
      </c>
      <c r="L229" s="1" t="s">
        <v>55</v>
      </c>
      <c r="M229" s="1" t="s">
        <v>177</v>
      </c>
      <c r="N229" s="1" t="s">
        <v>148</v>
      </c>
      <c r="O229" s="1" t="s">
        <v>102</v>
      </c>
      <c r="P229" s="1" t="s">
        <v>103</v>
      </c>
      <c r="R229" s="1" t="s">
        <v>44</v>
      </c>
      <c r="S229" s="1" t="s">
        <v>676</v>
      </c>
      <c r="T229" s="1" t="s">
        <v>358</v>
      </c>
      <c r="U229" s="1" t="s">
        <v>59</v>
      </c>
      <c r="X229" s="1" t="s">
        <v>60</v>
      </c>
      <c r="Y229" s="1" t="s">
        <v>60</v>
      </c>
      <c r="AT229" s="1" t="s">
        <v>62</v>
      </c>
      <c r="AU229" s="1" t="s">
        <v>106</v>
      </c>
      <c r="AV229" s="1" t="s">
        <v>107</v>
      </c>
      <c r="AW229" s="3" t="str">
        <f t="shared" si="1"/>
        <v>Other</v>
      </c>
      <c r="AX229" s="3" t="str">
        <f t="array" ref="AX229">TEXTJOIN(", ", TRUE, IF(X229:AS229="Y", X$1:AS$1, IF(X229:AS229&lt;&gt;"", X$1:AS$1 &amp; ": " &amp; X229:AS229, "")))
</f>
        <v>Heroin, Cocaine</v>
      </c>
    </row>
    <row r="230">
      <c r="A230" s="2">
        <v>41769.0</v>
      </c>
      <c r="B230" s="1" t="s">
        <v>50</v>
      </c>
      <c r="C230" s="1">
        <v>47.0</v>
      </c>
      <c r="D230" s="1" t="s">
        <v>76</v>
      </c>
      <c r="E230" s="1" t="s">
        <v>63</v>
      </c>
      <c r="F230" s="1" t="s">
        <v>137</v>
      </c>
      <c r="G230" s="1" t="s">
        <v>185</v>
      </c>
      <c r="J230" s="1" t="s">
        <v>185</v>
      </c>
      <c r="L230" s="1" t="s">
        <v>55</v>
      </c>
      <c r="M230" s="1" t="s">
        <v>56</v>
      </c>
      <c r="N230" s="1" t="s">
        <v>66</v>
      </c>
      <c r="O230" s="1" t="s">
        <v>185</v>
      </c>
      <c r="P230" s="1" t="s">
        <v>91</v>
      </c>
      <c r="R230" s="1" t="s">
        <v>56</v>
      </c>
      <c r="T230" s="1" t="s">
        <v>677</v>
      </c>
      <c r="U230" s="1" t="s">
        <v>59</v>
      </c>
      <c r="X230" s="1" t="s">
        <v>60</v>
      </c>
      <c r="Y230" s="1" t="s">
        <v>60</v>
      </c>
      <c r="AT230" s="1" t="s">
        <v>188</v>
      </c>
      <c r="AU230" s="1" t="s">
        <v>188</v>
      </c>
      <c r="AV230" s="1" t="s">
        <v>189</v>
      </c>
      <c r="AW230" s="3" t="str">
        <f t="shared" si="1"/>
        <v>Other</v>
      </c>
      <c r="AX230" s="3" t="str">
        <f t="array" ref="AX230">TEXTJOIN(", ", TRUE, IF(X230:AS230="Y", X$1:AS$1, IF(X230:AS230&lt;&gt;"", X$1:AS$1 &amp; ": " &amp; X230:AS230, "")))
</f>
        <v>Heroin, Cocaine</v>
      </c>
    </row>
    <row r="231">
      <c r="A231" s="4">
        <v>42301.0</v>
      </c>
      <c r="B231" s="1" t="s">
        <v>86</v>
      </c>
      <c r="C231" s="1">
        <v>41.0</v>
      </c>
      <c r="D231" s="1" t="s">
        <v>76</v>
      </c>
      <c r="E231" s="1" t="s">
        <v>63</v>
      </c>
      <c r="G231" s="1" t="s">
        <v>201</v>
      </c>
      <c r="H231" s="1" t="s">
        <v>54</v>
      </c>
      <c r="I231" s="1" t="s">
        <v>55</v>
      </c>
      <c r="J231" s="1" t="s">
        <v>82</v>
      </c>
      <c r="M231" s="1" t="s">
        <v>193</v>
      </c>
      <c r="O231" s="1" t="s">
        <v>82</v>
      </c>
      <c r="P231" s="1" t="s">
        <v>54</v>
      </c>
      <c r="Q231" s="1" t="s">
        <v>55</v>
      </c>
      <c r="R231" s="1" t="s">
        <v>67</v>
      </c>
      <c r="T231" s="1" t="s">
        <v>678</v>
      </c>
      <c r="U231" s="1" t="s">
        <v>59</v>
      </c>
      <c r="Z231" s="1" t="s">
        <v>60</v>
      </c>
      <c r="AF231" s="1" t="s">
        <v>60</v>
      </c>
      <c r="AR231" s="1" t="s">
        <v>60</v>
      </c>
      <c r="AT231" s="1" t="s">
        <v>205</v>
      </c>
      <c r="AU231" s="1" t="s">
        <v>329</v>
      </c>
      <c r="AV231" s="1" t="s">
        <v>85</v>
      </c>
      <c r="AW231" s="3" t="str">
        <f t="shared" si="1"/>
        <v>Other</v>
      </c>
      <c r="AX231" s="3" t="str">
        <f t="array" ref="AX231">TEXTJOIN(", ", TRUE, IF(X231:AS231="Y", X$1:AS$1, IF(X231:AS231&lt;&gt;"", X$1:AS$1 &amp; ": " &amp; X231:AS231, "")))
</f>
        <v>Fentanyl, Benzodiazepine, Any Opioid</v>
      </c>
    </row>
    <row r="232">
      <c r="A232" s="2">
        <v>41453.0</v>
      </c>
      <c r="B232" s="1" t="s">
        <v>50</v>
      </c>
      <c r="C232" s="1">
        <v>59.0</v>
      </c>
      <c r="D232" s="1" t="s">
        <v>51</v>
      </c>
      <c r="E232" s="1" t="s">
        <v>63</v>
      </c>
      <c r="G232" s="1" t="s">
        <v>455</v>
      </c>
      <c r="H232" s="1" t="s">
        <v>103</v>
      </c>
      <c r="J232" s="1" t="s">
        <v>256</v>
      </c>
      <c r="L232" s="1" t="s">
        <v>55</v>
      </c>
      <c r="M232" s="1" t="s">
        <v>177</v>
      </c>
      <c r="N232" s="1" t="s">
        <v>136</v>
      </c>
      <c r="O232" s="1" t="s">
        <v>256</v>
      </c>
      <c r="P232" s="1" t="s">
        <v>103</v>
      </c>
      <c r="R232" s="1" t="s">
        <v>44</v>
      </c>
      <c r="S232" s="1" t="s">
        <v>679</v>
      </c>
      <c r="T232" s="1" t="s">
        <v>680</v>
      </c>
      <c r="U232" s="1" t="s">
        <v>59</v>
      </c>
      <c r="X232" s="1" t="s">
        <v>60</v>
      </c>
      <c r="Y232" s="1" t="s">
        <v>60</v>
      </c>
      <c r="AD232" s="1" t="s">
        <v>60</v>
      </c>
      <c r="AT232" s="1" t="s">
        <v>457</v>
      </c>
      <c r="AU232" s="1" t="s">
        <v>282</v>
      </c>
      <c r="AV232" s="1" t="s">
        <v>260</v>
      </c>
      <c r="AW232" s="3" t="str">
        <f t="shared" si="1"/>
        <v>Other</v>
      </c>
      <c r="AX232" s="3" t="str">
        <f t="array" ref="AX232">TEXTJOIN(", ", TRUE, IF(X232:AS232="Y", X$1:AS$1, IF(X232:AS232&lt;&gt;"", X$1:AS$1 &amp; ": " &amp; X232:AS232, "")))
</f>
        <v>Heroin, Cocaine, Ethanol</v>
      </c>
    </row>
    <row r="233">
      <c r="A233" s="2">
        <v>44367.0</v>
      </c>
      <c r="B233" s="1" t="s">
        <v>50</v>
      </c>
      <c r="C233" s="1">
        <v>25.0</v>
      </c>
      <c r="D233" s="1" t="s">
        <v>76</v>
      </c>
      <c r="E233" s="1" t="s">
        <v>63</v>
      </c>
      <c r="G233" s="1" t="s">
        <v>484</v>
      </c>
      <c r="H233" s="1" t="s">
        <v>103</v>
      </c>
      <c r="I233" s="1" t="s">
        <v>55</v>
      </c>
      <c r="J233" s="1" t="s">
        <v>484</v>
      </c>
      <c r="K233" s="1" t="s">
        <v>103</v>
      </c>
      <c r="L233" s="1" t="s">
        <v>55</v>
      </c>
      <c r="M233" s="1" t="s">
        <v>56</v>
      </c>
      <c r="N233" s="1" t="s">
        <v>178</v>
      </c>
      <c r="O233" s="1" t="s">
        <v>116</v>
      </c>
      <c r="P233" s="1" t="s">
        <v>103</v>
      </c>
      <c r="Q233" s="1" t="s">
        <v>55</v>
      </c>
      <c r="R233" s="1" t="s">
        <v>443</v>
      </c>
      <c r="T233" s="1" t="s">
        <v>681</v>
      </c>
      <c r="U233" s="1" t="s">
        <v>59</v>
      </c>
      <c r="Z233" s="1" t="s">
        <v>60</v>
      </c>
      <c r="AR233" s="1" t="s">
        <v>60</v>
      </c>
      <c r="AT233" s="1" t="s">
        <v>682</v>
      </c>
      <c r="AU233" s="1" t="s">
        <v>682</v>
      </c>
      <c r="AV233" s="1" t="s">
        <v>139</v>
      </c>
      <c r="AW233" s="3" t="str">
        <f t="shared" si="1"/>
        <v>Other</v>
      </c>
      <c r="AX233" s="3" t="str">
        <f t="array" ref="AX233">TEXTJOIN(", ", TRUE, IF(X233:AS233="Y", X$1:AS$1, IF(X233:AS233&lt;&gt;"", X$1:AS$1 &amp; ": " &amp; X233:AS233, "")))
</f>
        <v>Fentanyl, Any Opioid</v>
      </c>
    </row>
    <row r="234">
      <c r="A234" s="2">
        <v>42544.0</v>
      </c>
      <c r="B234" s="1" t="s">
        <v>50</v>
      </c>
      <c r="C234" s="1">
        <v>64.0</v>
      </c>
      <c r="D234" s="1" t="s">
        <v>51</v>
      </c>
      <c r="E234" s="1" t="s">
        <v>52</v>
      </c>
      <c r="G234" s="1" t="s">
        <v>103</v>
      </c>
      <c r="H234" s="1" t="s">
        <v>103</v>
      </c>
      <c r="I234" s="1" t="s">
        <v>55</v>
      </c>
      <c r="J234" s="1" t="s">
        <v>103</v>
      </c>
      <c r="M234" s="1" t="s">
        <v>92</v>
      </c>
      <c r="N234" s="1" t="s">
        <v>136</v>
      </c>
      <c r="O234" s="1" t="s">
        <v>103</v>
      </c>
      <c r="R234" s="1" t="s">
        <v>67</v>
      </c>
      <c r="T234" s="1" t="s">
        <v>683</v>
      </c>
      <c r="U234" s="1" t="s">
        <v>59</v>
      </c>
      <c r="Z234" s="1" t="s">
        <v>60</v>
      </c>
      <c r="AD234" s="1" t="s">
        <v>60</v>
      </c>
      <c r="AR234" s="1" t="s">
        <v>60</v>
      </c>
      <c r="AT234" s="1" t="s">
        <v>167</v>
      </c>
      <c r="AU234" s="1" t="s">
        <v>167</v>
      </c>
      <c r="AV234" s="1" t="s">
        <v>168</v>
      </c>
      <c r="AW234" s="3" t="str">
        <f t="shared" si="1"/>
        <v>Other</v>
      </c>
      <c r="AX234" s="3" t="str">
        <f t="array" ref="AX234">TEXTJOIN(", ", TRUE, IF(X234:AS234="Y", X$1:AS$1, IF(X234:AS234&lt;&gt;"", X$1:AS$1 &amp; ": " &amp; X234:AS234, "")))
</f>
        <v>Fentanyl, Ethanol, Any Opioid</v>
      </c>
    </row>
    <row r="235">
      <c r="A235" s="2">
        <v>43504.0</v>
      </c>
      <c r="B235" s="1" t="s">
        <v>50</v>
      </c>
      <c r="C235" s="1">
        <v>60.0</v>
      </c>
      <c r="D235" s="1" t="s">
        <v>51</v>
      </c>
      <c r="E235" s="1" t="s">
        <v>52</v>
      </c>
      <c r="G235" s="1" t="s">
        <v>185</v>
      </c>
      <c r="H235" s="1" t="s">
        <v>91</v>
      </c>
      <c r="I235" s="1" t="s">
        <v>55</v>
      </c>
      <c r="J235" s="1" t="s">
        <v>185</v>
      </c>
      <c r="K235" s="1" t="s">
        <v>91</v>
      </c>
      <c r="L235" s="1" t="s">
        <v>55</v>
      </c>
      <c r="M235" s="1" t="s">
        <v>56</v>
      </c>
      <c r="N235" s="1" t="s">
        <v>136</v>
      </c>
      <c r="O235" s="1" t="s">
        <v>185</v>
      </c>
      <c r="P235" s="1" t="s">
        <v>91</v>
      </c>
      <c r="Q235" s="1" t="s">
        <v>55</v>
      </c>
      <c r="R235" s="1" t="s">
        <v>56</v>
      </c>
      <c r="T235" s="1" t="s">
        <v>684</v>
      </c>
      <c r="U235" s="1" t="s">
        <v>59</v>
      </c>
      <c r="X235" s="1" t="s">
        <v>60</v>
      </c>
      <c r="Z235" s="1" t="s">
        <v>60</v>
      </c>
      <c r="AP235" s="1" t="s">
        <v>60</v>
      </c>
      <c r="AR235" s="1" t="s">
        <v>60</v>
      </c>
      <c r="AT235" s="1" t="s">
        <v>188</v>
      </c>
      <c r="AU235" s="1" t="s">
        <v>188</v>
      </c>
      <c r="AV235" s="1" t="s">
        <v>189</v>
      </c>
      <c r="AW235" s="3" t="str">
        <f t="shared" si="1"/>
        <v>Other</v>
      </c>
      <c r="AX235" s="3" t="str">
        <f t="array" ref="AX235">TEXTJOIN(", ", TRUE, IF(X235:AS235="Y", X$1:AS$1, IF(X235:AS235&lt;&gt;"", X$1:AS$1 &amp; ": " &amp; X235:AS235, "")))
</f>
        <v>Heroin, Fentanyl, Heroin/Morph/Codeine, Any Opioid</v>
      </c>
    </row>
    <row r="236">
      <c r="A236" s="2">
        <v>43776.0</v>
      </c>
      <c r="B236" s="1" t="s">
        <v>50</v>
      </c>
      <c r="C236" s="1">
        <v>38.0</v>
      </c>
      <c r="D236" s="1" t="s">
        <v>51</v>
      </c>
      <c r="E236" s="1" t="s">
        <v>63</v>
      </c>
      <c r="G236" s="1" t="s">
        <v>685</v>
      </c>
      <c r="H236" s="1" t="s">
        <v>103</v>
      </c>
      <c r="I236" s="1" t="s">
        <v>55</v>
      </c>
      <c r="J236" s="1" t="s">
        <v>685</v>
      </c>
      <c r="K236" s="1" t="s">
        <v>103</v>
      </c>
      <c r="L236" s="1" t="s">
        <v>55</v>
      </c>
      <c r="M236" s="1" t="s">
        <v>56</v>
      </c>
      <c r="N236" s="1" t="s">
        <v>119</v>
      </c>
      <c r="O236" s="1" t="s">
        <v>685</v>
      </c>
      <c r="P236" s="1" t="s">
        <v>103</v>
      </c>
      <c r="Q236" s="1" t="s">
        <v>55</v>
      </c>
      <c r="R236" s="1" t="s">
        <v>56</v>
      </c>
      <c r="T236" s="1" t="s">
        <v>340</v>
      </c>
      <c r="U236" s="1" t="s">
        <v>59</v>
      </c>
      <c r="Y236" s="1" t="s">
        <v>60</v>
      </c>
      <c r="Z236" s="1" t="s">
        <v>60</v>
      </c>
      <c r="AR236" s="1" t="s">
        <v>60</v>
      </c>
      <c r="AT236" s="1" t="s">
        <v>686</v>
      </c>
      <c r="AU236" s="1" t="s">
        <v>686</v>
      </c>
      <c r="AV236" s="1" t="s">
        <v>687</v>
      </c>
      <c r="AW236" s="3" t="str">
        <f t="shared" si="1"/>
        <v>Other</v>
      </c>
      <c r="AX236" s="3" t="str">
        <f t="array" ref="AX236">TEXTJOIN(", ", TRUE, IF(X236:AS236="Y", X$1:AS$1, IF(X236:AS236&lt;&gt;"", X$1:AS$1 &amp; ": " &amp; X236:AS236, "")))
</f>
        <v>Cocaine, Fentanyl, Any Opioid</v>
      </c>
    </row>
    <row r="237">
      <c r="A237" s="2">
        <v>42873.0</v>
      </c>
      <c r="B237" s="1" t="s">
        <v>86</v>
      </c>
      <c r="C237" s="1">
        <v>56.0</v>
      </c>
      <c r="D237" s="1" t="s">
        <v>51</v>
      </c>
      <c r="E237" s="1" t="s">
        <v>63</v>
      </c>
      <c r="G237" s="1" t="s">
        <v>116</v>
      </c>
      <c r="H237" s="1" t="s">
        <v>103</v>
      </c>
      <c r="I237" s="1" t="s">
        <v>55</v>
      </c>
      <c r="J237" s="1" t="s">
        <v>116</v>
      </c>
      <c r="K237" s="1" t="s">
        <v>103</v>
      </c>
      <c r="L237" s="1" t="s">
        <v>55</v>
      </c>
      <c r="M237" s="1" t="s">
        <v>56</v>
      </c>
      <c r="N237" s="1" t="s">
        <v>552</v>
      </c>
      <c r="O237" s="1" t="s">
        <v>116</v>
      </c>
      <c r="P237" s="1" t="s">
        <v>103</v>
      </c>
      <c r="Q237" s="1" t="s">
        <v>55</v>
      </c>
      <c r="R237" s="1" t="s">
        <v>56</v>
      </c>
      <c r="T237" s="1" t="s">
        <v>688</v>
      </c>
      <c r="U237" s="1" t="s">
        <v>59</v>
      </c>
      <c r="X237" s="1" t="s">
        <v>60</v>
      </c>
      <c r="Y237" s="1" t="s">
        <v>60</v>
      </c>
      <c r="Z237" s="1" t="s">
        <v>60</v>
      </c>
      <c r="AD237" s="1" t="s">
        <v>60</v>
      </c>
      <c r="AT237" s="1" t="s">
        <v>122</v>
      </c>
      <c r="AU237" s="1" t="s">
        <v>122</v>
      </c>
      <c r="AV237" s="1" t="s">
        <v>139</v>
      </c>
      <c r="AW237" s="3" t="str">
        <f t="shared" si="1"/>
        <v>Other</v>
      </c>
      <c r="AX237" s="3" t="str">
        <f t="array" ref="AX237">TEXTJOIN(", ", TRUE, IF(X237:AS237="Y", X$1:AS$1, IF(X237:AS237&lt;&gt;"", X$1:AS$1 &amp; ": " &amp; X237:AS237, "")))
</f>
        <v>Heroin, Cocaine, Fentanyl, Ethanol</v>
      </c>
    </row>
    <row r="238">
      <c r="A238" s="4">
        <v>43796.0</v>
      </c>
      <c r="B238" s="1" t="s">
        <v>50</v>
      </c>
      <c r="C238" s="1">
        <v>66.0</v>
      </c>
      <c r="D238" s="1" t="s">
        <v>51</v>
      </c>
      <c r="E238" s="1" t="s">
        <v>52</v>
      </c>
      <c r="G238" s="1" t="s">
        <v>103</v>
      </c>
      <c r="H238" s="1" t="s">
        <v>103</v>
      </c>
      <c r="I238" s="1" t="s">
        <v>55</v>
      </c>
      <c r="J238" s="1" t="s">
        <v>103</v>
      </c>
      <c r="K238" s="1" t="s">
        <v>103</v>
      </c>
      <c r="L238" s="1" t="s">
        <v>55</v>
      </c>
      <c r="M238" s="1" t="s">
        <v>404</v>
      </c>
      <c r="N238" s="1" t="s">
        <v>119</v>
      </c>
      <c r="O238" s="1" t="s">
        <v>103</v>
      </c>
      <c r="P238" s="1" t="s">
        <v>103</v>
      </c>
      <c r="Q238" s="1" t="s">
        <v>55</v>
      </c>
      <c r="R238" s="1" t="s">
        <v>44</v>
      </c>
      <c r="T238" s="1" t="s">
        <v>689</v>
      </c>
      <c r="U238" s="1" t="s">
        <v>59</v>
      </c>
      <c r="V238" s="1" t="s">
        <v>464</v>
      </c>
      <c r="X238" s="1" t="s">
        <v>60</v>
      </c>
      <c r="Z238" s="1" t="s">
        <v>60</v>
      </c>
      <c r="AP238" s="1" t="s">
        <v>60</v>
      </c>
      <c r="AR238" s="1" t="s">
        <v>60</v>
      </c>
      <c r="AT238" s="1" t="s">
        <v>167</v>
      </c>
      <c r="AU238" s="1" t="s">
        <v>167</v>
      </c>
      <c r="AV238" s="1" t="s">
        <v>168</v>
      </c>
      <c r="AW238" s="3" t="str">
        <f t="shared" si="1"/>
        <v>Other</v>
      </c>
      <c r="AX238" s="3" t="str">
        <f t="array" ref="AX238">TEXTJOIN(", ", TRUE, IF(X238:AS238="Y", X$1:AS$1, IF(X238:AS238&lt;&gt;"", X$1:AS$1 &amp; ": " &amp; X238:AS238, "")))
</f>
        <v>Heroin, Fentanyl, Heroin/Morph/Codeine, Any Opioid</v>
      </c>
    </row>
    <row r="239">
      <c r="A239" s="2">
        <v>43078.0</v>
      </c>
      <c r="B239" s="1" t="s">
        <v>86</v>
      </c>
      <c r="C239" s="1">
        <v>29.0</v>
      </c>
      <c r="D239" s="1" t="s">
        <v>51</v>
      </c>
      <c r="E239" s="1" t="s">
        <v>63</v>
      </c>
      <c r="G239" s="1" t="s">
        <v>255</v>
      </c>
      <c r="H239" s="1" t="s">
        <v>103</v>
      </c>
      <c r="I239" s="1" t="s">
        <v>55</v>
      </c>
      <c r="J239" s="1" t="s">
        <v>255</v>
      </c>
      <c r="K239" s="1" t="s">
        <v>103</v>
      </c>
      <c r="L239" s="1" t="s">
        <v>55</v>
      </c>
      <c r="M239" s="1" t="s">
        <v>56</v>
      </c>
      <c r="N239" s="1" t="s">
        <v>93</v>
      </c>
      <c r="O239" s="1" t="s">
        <v>255</v>
      </c>
      <c r="P239" s="1" t="s">
        <v>103</v>
      </c>
      <c r="Q239" s="1" t="s">
        <v>55</v>
      </c>
      <c r="R239" s="1" t="s">
        <v>56</v>
      </c>
      <c r="T239" s="1" t="s">
        <v>690</v>
      </c>
      <c r="U239" s="1" t="s">
        <v>59</v>
      </c>
      <c r="X239" s="1" t="s">
        <v>60</v>
      </c>
      <c r="Z239" s="1" t="s">
        <v>60</v>
      </c>
      <c r="AF239" s="1" t="s">
        <v>60</v>
      </c>
      <c r="AT239" s="1" t="s">
        <v>259</v>
      </c>
      <c r="AU239" s="1" t="s">
        <v>259</v>
      </c>
      <c r="AV239" s="1" t="s">
        <v>520</v>
      </c>
      <c r="AW239" s="3" t="str">
        <f t="shared" si="1"/>
        <v>Other</v>
      </c>
      <c r="AX239" s="3" t="str">
        <f t="array" ref="AX239">TEXTJOIN(", ", TRUE, IF(X239:AS239="Y", X$1:AS$1, IF(X239:AS239&lt;&gt;"", X$1:AS$1 &amp; ": " &amp; X239:AS239, "")))
</f>
        <v>Heroin, Fentanyl, Benzodiazepine</v>
      </c>
    </row>
    <row r="240">
      <c r="A240" s="4">
        <v>43766.0</v>
      </c>
      <c r="B240" s="1" t="s">
        <v>50</v>
      </c>
      <c r="C240" s="1">
        <v>32.0</v>
      </c>
      <c r="D240" s="1" t="s">
        <v>51</v>
      </c>
      <c r="E240" s="1" t="s">
        <v>63</v>
      </c>
      <c r="G240" s="1" t="s">
        <v>103</v>
      </c>
      <c r="H240" s="1" t="s">
        <v>103</v>
      </c>
      <c r="I240" s="1" t="s">
        <v>55</v>
      </c>
      <c r="J240" s="1" t="s">
        <v>103</v>
      </c>
      <c r="K240" s="1" t="s">
        <v>103</v>
      </c>
      <c r="L240" s="1" t="s">
        <v>55</v>
      </c>
      <c r="M240" s="1" t="s">
        <v>56</v>
      </c>
      <c r="N240" s="1" t="s">
        <v>119</v>
      </c>
      <c r="O240" s="1" t="s">
        <v>103</v>
      </c>
      <c r="P240" s="1" t="s">
        <v>103</v>
      </c>
      <c r="Q240" s="1" t="s">
        <v>55</v>
      </c>
      <c r="R240" s="1" t="s">
        <v>67</v>
      </c>
      <c r="T240" s="1" t="s">
        <v>691</v>
      </c>
      <c r="U240" s="1" t="s">
        <v>59</v>
      </c>
      <c r="X240" s="1" t="s">
        <v>60</v>
      </c>
      <c r="Z240" s="1" t="s">
        <v>60</v>
      </c>
      <c r="AD240" s="1" t="s">
        <v>60</v>
      </c>
      <c r="AF240" s="1" t="s">
        <v>60</v>
      </c>
      <c r="AG240" s="1" t="s">
        <v>60</v>
      </c>
      <c r="AP240" s="1" t="s">
        <v>60</v>
      </c>
      <c r="AR240" s="1" t="s">
        <v>60</v>
      </c>
      <c r="AT240" s="1" t="s">
        <v>167</v>
      </c>
      <c r="AU240" s="1" t="s">
        <v>167</v>
      </c>
      <c r="AV240" s="1" t="s">
        <v>168</v>
      </c>
      <c r="AW240" s="3" t="str">
        <f t="shared" si="1"/>
        <v>Other</v>
      </c>
      <c r="AX240" s="3" t="str">
        <f t="array" ref="AX240">TEXTJOIN(", ", TRUE, IF(X240:AS240="Y", X$1:AS$1, IF(X240:AS240&lt;&gt;"", X$1:AS$1 &amp; ": " &amp; X240:AS240, "")))
</f>
        <v>Heroin, Fentanyl, Ethanol, Benzodiazepine, Methadone, Heroin/Morph/Codeine, Any Opioid</v>
      </c>
    </row>
    <row r="241">
      <c r="A241" s="2">
        <v>43973.0</v>
      </c>
      <c r="B241" s="1" t="s">
        <v>50</v>
      </c>
      <c r="C241" s="1">
        <v>61.0</v>
      </c>
      <c r="D241" s="1" t="s">
        <v>76</v>
      </c>
      <c r="E241" s="1" t="s">
        <v>63</v>
      </c>
      <c r="G241" s="1" t="s">
        <v>432</v>
      </c>
      <c r="H241" s="1" t="s">
        <v>91</v>
      </c>
      <c r="I241" s="1" t="s">
        <v>55</v>
      </c>
      <c r="J241" s="1" t="s">
        <v>432</v>
      </c>
      <c r="K241" s="1" t="s">
        <v>91</v>
      </c>
      <c r="L241" s="1" t="s">
        <v>55</v>
      </c>
      <c r="M241" s="1" t="s">
        <v>56</v>
      </c>
      <c r="N241" s="1" t="s">
        <v>119</v>
      </c>
      <c r="O241" s="1" t="s">
        <v>432</v>
      </c>
      <c r="P241" s="1" t="s">
        <v>91</v>
      </c>
      <c r="Q241" s="1" t="s">
        <v>55</v>
      </c>
      <c r="R241" s="1" t="s">
        <v>56</v>
      </c>
      <c r="T241" s="1" t="s">
        <v>692</v>
      </c>
      <c r="U241" s="1" t="s">
        <v>59</v>
      </c>
      <c r="Z241" s="1" t="s">
        <v>60</v>
      </c>
      <c r="AR241" s="1" t="s">
        <v>60</v>
      </c>
      <c r="AT241" s="1" t="s">
        <v>434</v>
      </c>
      <c r="AU241" s="1" t="s">
        <v>434</v>
      </c>
      <c r="AV241" s="1" t="s">
        <v>435</v>
      </c>
      <c r="AW241" s="3" t="str">
        <f t="shared" si="1"/>
        <v>Other</v>
      </c>
      <c r="AX241" s="3" t="str">
        <f t="array" ref="AX241">TEXTJOIN(", ", TRUE, IF(X241:AS241="Y", X$1:AS$1, IF(X241:AS241&lt;&gt;"", X$1:AS$1 &amp; ": " &amp; X241:AS241, "")))
</f>
        <v>Fentanyl, Any Opioid</v>
      </c>
    </row>
    <row r="242">
      <c r="A242" s="2">
        <v>41000.0</v>
      </c>
      <c r="B242" s="1" t="s">
        <v>50</v>
      </c>
      <c r="C242" s="1">
        <v>48.0</v>
      </c>
      <c r="D242" s="1" t="s">
        <v>51</v>
      </c>
      <c r="E242" s="1" t="s">
        <v>63</v>
      </c>
      <c r="G242" s="1" t="s">
        <v>238</v>
      </c>
      <c r="H242" s="1" t="s">
        <v>125</v>
      </c>
      <c r="J242" s="1" t="s">
        <v>238</v>
      </c>
      <c r="L242" s="1" t="s">
        <v>55</v>
      </c>
      <c r="M242" s="1" t="s">
        <v>56</v>
      </c>
      <c r="N242" s="1" t="s">
        <v>57</v>
      </c>
      <c r="O242" s="1" t="s">
        <v>238</v>
      </c>
      <c r="P242" s="1" t="s">
        <v>125</v>
      </c>
      <c r="R242" s="1" t="s">
        <v>67</v>
      </c>
      <c r="T242" s="1" t="s">
        <v>58</v>
      </c>
      <c r="U242" s="1" t="s">
        <v>59</v>
      </c>
      <c r="Y242" s="1" t="s">
        <v>60</v>
      </c>
      <c r="AT242" s="1" t="s">
        <v>567</v>
      </c>
      <c r="AU242" s="1" t="s">
        <v>567</v>
      </c>
      <c r="AV242" s="1" t="s">
        <v>241</v>
      </c>
      <c r="AW242" s="3" t="str">
        <f t="shared" si="1"/>
        <v>Other</v>
      </c>
      <c r="AX242" s="3" t="str">
        <f t="array" ref="AX242">TEXTJOIN(", ", TRUE, IF(X242:AS242="Y", X$1:AS$1, IF(X242:AS242&lt;&gt;"", X$1:AS$1 &amp; ": " &amp; X242:AS242, "")))
</f>
        <v>Cocaine</v>
      </c>
    </row>
    <row r="243">
      <c r="A243" s="2">
        <v>42539.0</v>
      </c>
      <c r="B243" s="1" t="s">
        <v>50</v>
      </c>
      <c r="C243" s="1">
        <v>24.0</v>
      </c>
      <c r="D243" s="1" t="s">
        <v>51</v>
      </c>
      <c r="E243" s="1" t="s">
        <v>63</v>
      </c>
      <c r="G243" s="1" t="s">
        <v>124</v>
      </c>
      <c r="H243" s="1" t="s">
        <v>125</v>
      </c>
      <c r="I243" s="1" t="s">
        <v>55</v>
      </c>
      <c r="J243" s="1" t="s">
        <v>693</v>
      </c>
      <c r="M243" s="1" t="s">
        <v>694</v>
      </c>
      <c r="N243" s="1" t="s">
        <v>136</v>
      </c>
      <c r="O243" s="1" t="s">
        <v>693</v>
      </c>
      <c r="R243" s="1" t="s">
        <v>44</v>
      </c>
      <c r="S243" s="1" t="s">
        <v>695</v>
      </c>
      <c r="T243" s="1" t="s">
        <v>696</v>
      </c>
      <c r="U243" s="1" t="s">
        <v>59</v>
      </c>
      <c r="X243" s="1" t="s">
        <v>60</v>
      </c>
      <c r="Z243" s="1" t="s">
        <v>60</v>
      </c>
      <c r="AP243" s="1" t="s">
        <v>60</v>
      </c>
      <c r="AR243" s="1" t="s">
        <v>60</v>
      </c>
      <c r="AT243" s="1" t="s">
        <v>127</v>
      </c>
      <c r="AU243" s="1" t="s">
        <v>697</v>
      </c>
      <c r="AV243" s="1" t="s">
        <v>698</v>
      </c>
      <c r="AW243" s="3" t="str">
        <f t="shared" si="1"/>
        <v>Other</v>
      </c>
      <c r="AX243" s="3" t="str">
        <f t="array" ref="AX243">TEXTJOIN(", ", TRUE, IF(X243:AS243="Y", X$1:AS$1, IF(X243:AS243&lt;&gt;"", X$1:AS$1 &amp; ": " &amp; X243:AS243, "")))
</f>
        <v>Heroin, Fentanyl, Heroin/Morph/Codeine, Any Opioid</v>
      </c>
    </row>
    <row r="244">
      <c r="A244" s="2">
        <v>43876.0</v>
      </c>
      <c r="B244" s="1" t="s">
        <v>50</v>
      </c>
      <c r="C244" s="1">
        <v>37.0</v>
      </c>
      <c r="D244" s="1" t="s">
        <v>76</v>
      </c>
      <c r="E244" s="1" t="s">
        <v>63</v>
      </c>
      <c r="G244" s="1" t="s">
        <v>54</v>
      </c>
      <c r="H244" s="1" t="s">
        <v>54</v>
      </c>
      <c r="I244" s="1" t="s">
        <v>55</v>
      </c>
      <c r="J244" s="1" t="s">
        <v>54</v>
      </c>
      <c r="K244" s="1" t="s">
        <v>54</v>
      </c>
      <c r="L244" s="1" t="s">
        <v>55</v>
      </c>
      <c r="M244" s="1" t="s">
        <v>56</v>
      </c>
      <c r="N244" s="1" t="s">
        <v>119</v>
      </c>
      <c r="O244" s="1" t="s">
        <v>82</v>
      </c>
      <c r="P244" s="1" t="s">
        <v>54</v>
      </c>
      <c r="Q244" s="1" t="s">
        <v>55</v>
      </c>
      <c r="R244" s="1" t="s">
        <v>67</v>
      </c>
      <c r="T244" s="1" t="s">
        <v>699</v>
      </c>
      <c r="U244" s="1" t="s">
        <v>59</v>
      </c>
      <c r="X244" s="1" t="s">
        <v>60</v>
      </c>
      <c r="Z244" s="1" t="s">
        <v>60</v>
      </c>
      <c r="AR244" s="1" t="s">
        <v>60</v>
      </c>
      <c r="AT244" s="1" t="s">
        <v>234</v>
      </c>
      <c r="AU244" s="1" t="s">
        <v>234</v>
      </c>
      <c r="AV244" s="1" t="s">
        <v>85</v>
      </c>
      <c r="AW244" s="3" t="str">
        <f t="shared" si="1"/>
        <v>Other</v>
      </c>
      <c r="AX244" s="3" t="str">
        <f t="array" ref="AX244">TEXTJOIN(", ", TRUE, IF(X244:AS244="Y", X$1:AS$1, IF(X244:AS244&lt;&gt;"", X$1:AS$1 &amp; ": " &amp; X244:AS244, "")))
</f>
        <v>Heroin, Fentanyl, Any Opioid</v>
      </c>
    </row>
    <row r="245">
      <c r="A245" s="2">
        <v>43739.0</v>
      </c>
      <c r="B245" s="1" t="s">
        <v>50</v>
      </c>
      <c r="C245" s="1">
        <v>24.0</v>
      </c>
      <c r="D245" s="1" t="s">
        <v>76</v>
      </c>
      <c r="E245" s="1" t="s">
        <v>63</v>
      </c>
      <c r="G245" s="1" t="s">
        <v>147</v>
      </c>
      <c r="H245" s="1" t="s">
        <v>65</v>
      </c>
      <c r="I245" s="1" t="s">
        <v>55</v>
      </c>
      <c r="J245" s="1" t="s">
        <v>211</v>
      </c>
      <c r="K245" s="1" t="s">
        <v>91</v>
      </c>
      <c r="L245" s="1" t="s">
        <v>55</v>
      </c>
      <c r="M245" s="1" t="s">
        <v>177</v>
      </c>
      <c r="N245" s="1" t="s">
        <v>178</v>
      </c>
      <c r="O245" s="1" t="s">
        <v>211</v>
      </c>
      <c r="P245" s="1" t="s">
        <v>91</v>
      </c>
      <c r="Q245" s="1" t="s">
        <v>55</v>
      </c>
      <c r="R245" s="1" t="s">
        <v>44</v>
      </c>
      <c r="T245" s="1" t="s">
        <v>700</v>
      </c>
      <c r="U245" s="1" t="s">
        <v>59</v>
      </c>
      <c r="Y245" s="1" t="s">
        <v>60</v>
      </c>
      <c r="Z245" s="1" t="s">
        <v>60</v>
      </c>
      <c r="AD245" s="1" t="s">
        <v>60</v>
      </c>
      <c r="AF245" s="1" t="s">
        <v>60</v>
      </c>
      <c r="AH245" s="1" t="s">
        <v>60</v>
      </c>
      <c r="AR245" s="1" t="s">
        <v>60</v>
      </c>
      <c r="AT245" s="1" t="s">
        <v>149</v>
      </c>
      <c r="AU245" s="1" t="s">
        <v>214</v>
      </c>
      <c r="AV245" s="1" t="s">
        <v>215</v>
      </c>
      <c r="AW245" s="3" t="str">
        <f t="shared" si="1"/>
        <v>Other</v>
      </c>
      <c r="AX245" s="3" t="str">
        <f t="array" ref="AX245">TEXTJOIN(", ", TRUE, IF(X245:AS245="Y", X$1:AS$1, IF(X245:AS245&lt;&gt;"", X$1:AS$1 &amp; ": " &amp; X245:AS245, "")))
</f>
        <v>Cocaine, Fentanyl, Ethanol, Benzodiazepine, Meth/Amphetamine, Any Opioid</v>
      </c>
    </row>
    <row r="246">
      <c r="A246" s="2">
        <v>43680.0</v>
      </c>
      <c r="B246" s="1" t="s">
        <v>50</v>
      </c>
      <c r="C246" s="1">
        <v>25.0</v>
      </c>
      <c r="D246" s="1" t="s">
        <v>76</v>
      </c>
      <c r="E246" s="1" t="s">
        <v>63</v>
      </c>
      <c r="G246" s="1" t="s">
        <v>160</v>
      </c>
      <c r="H246" s="1" t="s">
        <v>54</v>
      </c>
      <c r="I246" s="1" t="s">
        <v>55</v>
      </c>
      <c r="J246" s="1" t="s">
        <v>201</v>
      </c>
      <c r="K246" s="1" t="s">
        <v>54</v>
      </c>
      <c r="L246" s="1" t="s">
        <v>55</v>
      </c>
      <c r="M246" s="1" t="s">
        <v>56</v>
      </c>
      <c r="N246" s="1" t="s">
        <v>66</v>
      </c>
      <c r="O246" s="1" t="s">
        <v>201</v>
      </c>
      <c r="P246" s="1" t="s">
        <v>54</v>
      </c>
      <c r="Q246" s="1" t="s">
        <v>55</v>
      </c>
      <c r="R246" s="1" t="s">
        <v>67</v>
      </c>
      <c r="T246" s="1" t="s">
        <v>701</v>
      </c>
      <c r="U246" s="1" t="s">
        <v>59</v>
      </c>
      <c r="AC246" s="1" t="s">
        <v>60</v>
      </c>
      <c r="AF246" s="1" t="s">
        <v>60</v>
      </c>
      <c r="AR246" s="1" t="s">
        <v>60</v>
      </c>
      <c r="AT246" s="1" t="s">
        <v>163</v>
      </c>
      <c r="AU246" s="1" t="s">
        <v>205</v>
      </c>
      <c r="AV246" s="1" t="s">
        <v>206</v>
      </c>
      <c r="AW246" s="3" t="str">
        <f t="shared" si="1"/>
        <v>Other</v>
      </c>
      <c r="AX246" s="3" t="str">
        <f t="array" ref="AX246">TEXTJOIN(", ", TRUE, IF(X246:AS246="Y", X$1:AS$1, IF(X246:AS246&lt;&gt;"", X$1:AS$1 &amp; ": " &amp; X246:AS246, "")))
</f>
        <v>Oxymorphone, Benzodiazepine, Any Opioid</v>
      </c>
    </row>
    <row r="247">
      <c r="A247" s="2">
        <v>41742.0</v>
      </c>
      <c r="B247" s="1" t="s">
        <v>50</v>
      </c>
      <c r="C247" s="1">
        <v>27.0</v>
      </c>
      <c r="D247" s="1" t="s">
        <v>76</v>
      </c>
      <c r="E247" s="1" t="s">
        <v>63</v>
      </c>
      <c r="G247" s="1" t="s">
        <v>211</v>
      </c>
      <c r="J247" s="1" t="s">
        <v>211</v>
      </c>
      <c r="L247" s="1" t="s">
        <v>55</v>
      </c>
      <c r="M247" s="1" t="s">
        <v>56</v>
      </c>
      <c r="N247" s="1" t="s">
        <v>66</v>
      </c>
      <c r="O247" s="1" t="s">
        <v>211</v>
      </c>
      <c r="P247" s="1" t="s">
        <v>91</v>
      </c>
      <c r="R247" s="1" t="s">
        <v>56</v>
      </c>
      <c r="T247" s="1" t="s">
        <v>73</v>
      </c>
      <c r="U247" s="1" t="s">
        <v>59</v>
      </c>
      <c r="X247" s="1" t="s">
        <v>60</v>
      </c>
      <c r="AT247" s="1" t="s">
        <v>214</v>
      </c>
      <c r="AU247" s="1" t="s">
        <v>214</v>
      </c>
      <c r="AV247" s="1" t="s">
        <v>215</v>
      </c>
      <c r="AW247" s="3" t="str">
        <f t="shared" si="1"/>
        <v>Other</v>
      </c>
      <c r="AX247" s="3" t="str">
        <f t="array" ref="AX247">TEXTJOIN(", ", TRUE, IF(X247:AS247="Y", X$1:AS$1, IF(X247:AS247&lt;&gt;"", X$1:AS$1 &amp; ": " &amp; X247:AS247, "")))
</f>
        <v>Heroin</v>
      </c>
    </row>
    <row r="248">
      <c r="A248" s="2">
        <v>43908.0</v>
      </c>
      <c r="B248" s="1" t="s">
        <v>50</v>
      </c>
      <c r="C248" s="1">
        <v>63.0</v>
      </c>
      <c r="D248" s="1" t="s">
        <v>51</v>
      </c>
      <c r="E248" s="1" t="s">
        <v>63</v>
      </c>
      <c r="G248" s="1" t="s">
        <v>143</v>
      </c>
      <c r="H248" s="1" t="s">
        <v>91</v>
      </c>
      <c r="I248" s="1" t="s">
        <v>55</v>
      </c>
      <c r="J248" s="1" t="s">
        <v>143</v>
      </c>
      <c r="K248" s="1" t="s">
        <v>91</v>
      </c>
      <c r="L248" s="1" t="s">
        <v>55</v>
      </c>
      <c r="M248" s="1" t="s">
        <v>56</v>
      </c>
      <c r="N248" s="1" t="s">
        <v>178</v>
      </c>
      <c r="O248" s="1" t="s">
        <v>143</v>
      </c>
      <c r="P248" s="1" t="s">
        <v>91</v>
      </c>
      <c r="Q248" s="1" t="s">
        <v>55</v>
      </c>
      <c r="R248" s="1" t="s">
        <v>56</v>
      </c>
      <c r="T248" s="1" t="s">
        <v>702</v>
      </c>
      <c r="U248" s="1" t="s">
        <v>59</v>
      </c>
      <c r="X248" s="1" t="s">
        <v>60</v>
      </c>
      <c r="Z248" s="1" t="s">
        <v>60</v>
      </c>
      <c r="AD248" s="1" t="s">
        <v>60</v>
      </c>
      <c r="AR248" s="1" t="s">
        <v>60</v>
      </c>
      <c r="AT248" s="1" t="s">
        <v>145</v>
      </c>
      <c r="AU248" s="1" t="s">
        <v>145</v>
      </c>
      <c r="AV248" s="1" t="s">
        <v>146</v>
      </c>
      <c r="AW248" s="3" t="str">
        <f t="shared" si="1"/>
        <v>Other</v>
      </c>
      <c r="AX248" s="3" t="str">
        <f t="array" ref="AX248">TEXTJOIN(", ", TRUE, IF(X248:AS248="Y", X$1:AS$1, IF(X248:AS248&lt;&gt;"", X$1:AS$1 &amp; ": " &amp; X248:AS248, "")))
</f>
        <v>Heroin, Fentanyl, Ethanol, Any Opioid</v>
      </c>
    </row>
    <row r="249">
      <c r="A249" s="2">
        <v>40909.0</v>
      </c>
      <c r="B249" s="1" t="s">
        <v>50</v>
      </c>
      <c r="C249" s="1">
        <v>35.0</v>
      </c>
      <c r="D249" s="1" t="s">
        <v>51</v>
      </c>
      <c r="E249" s="1" t="s">
        <v>63</v>
      </c>
      <c r="G249" s="1" t="s">
        <v>71</v>
      </c>
      <c r="H249" s="1" t="s">
        <v>125</v>
      </c>
      <c r="J249" s="1" t="s">
        <v>71</v>
      </c>
      <c r="L249" s="1" t="s">
        <v>55</v>
      </c>
      <c r="M249" s="1" t="s">
        <v>56</v>
      </c>
      <c r="N249" s="1" t="s">
        <v>66</v>
      </c>
      <c r="O249" s="1" t="s">
        <v>71</v>
      </c>
      <c r="P249" s="1" t="s">
        <v>125</v>
      </c>
      <c r="R249" s="1" t="s">
        <v>56</v>
      </c>
      <c r="T249" s="1" t="s">
        <v>703</v>
      </c>
      <c r="U249" s="1" t="s">
        <v>59</v>
      </c>
      <c r="X249" s="1" t="s">
        <v>60</v>
      </c>
      <c r="Y249" s="1" t="s">
        <v>60</v>
      </c>
      <c r="AT249" s="1" t="s">
        <v>74</v>
      </c>
      <c r="AU249" s="1" t="s">
        <v>74</v>
      </c>
      <c r="AV249" s="1" t="s">
        <v>704</v>
      </c>
      <c r="AW249" s="3" t="str">
        <f t="shared" si="1"/>
        <v>Other</v>
      </c>
      <c r="AX249" s="3" t="str">
        <f t="array" ref="AX249">TEXTJOIN(", ", TRUE, IF(X249:AS249="Y", X$1:AS$1, IF(X249:AS249&lt;&gt;"", X$1:AS$1 &amp; ": " &amp; X249:AS249, "")))
</f>
        <v>Heroin, Cocaine</v>
      </c>
    </row>
    <row r="250">
      <c r="A250" s="2">
        <v>43047.0</v>
      </c>
      <c r="B250" s="1" t="s">
        <v>86</v>
      </c>
      <c r="C250" s="1">
        <v>26.0</v>
      </c>
      <c r="D250" s="1" t="s">
        <v>51</v>
      </c>
      <c r="E250" s="1" t="s">
        <v>63</v>
      </c>
      <c r="G250" s="1" t="s">
        <v>271</v>
      </c>
      <c r="H250" s="1" t="s">
        <v>91</v>
      </c>
      <c r="I250" s="1" t="s">
        <v>55</v>
      </c>
      <c r="J250" s="1" t="s">
        <v>91</v>
      </c>
      <c r="K250" s="1" t="s">
        <v>91</v>
      </c>
      <c r="L250" s="1" t="s">
        <v>55</v>
      </c>
      <c r="M250" s="1" t="s">
        <v>269</v>
      </c>
      <c r="N250" s="1" t="s">
        <v>136</v>
      </c>
      <c r="O250" s="1" t="s">
        <v>91</v>
      </c>
      <c r="P250" s="1" t="s">
        <v>91</v>
      </c>
      <c r="Q250" s="1" t="s">
        <v>55</v>
      </c>
      <c r="R250" s="1" t="s">
        <v>67</v>
      </c>
      <c r="T250" s="1" t="s">
        <v>705</v>
      </c>
      <c r="U250" s="1" t="s">
        <v>59</v>
      </c>
      <c r="X250" s="1" t="s">
        <v>60</v>
      </c>
      <c r="Z250" s="1" t="s">
        <v>60</v>
      </c>
      <c r="AT250" s="1" t="s">
        <v>274</v>
      </c>
      <c r="AU250" s="1" t="s">
        <v>110</v>
      </c>
      <c r="AV250" s="1" t="s">
        <v>111</v>
      </c>
      <c r="AW250" s="3" t="str">
        <f t="shared" si="1"/>
        <v>Other</v>
      </c>
      <c r="AX250" s="3" t="str">
        <f t="array" ref="AX250">TEXTJOIN(", ", TRUE, IF(X250:AS250="Y", X$1:AS$1, IF(X250:AS250&lt;&gt;"", X$1:AS$1 &amp; ": " &amp; X250:AS250, "")))
</f>
        <v>Heroin, Fentanyl</v>
      </c>
    </row>
    <row r="251">
      <c r="A251" s="2">
        <v>43979.0</v>
      </c>
      <c r="B251" s="1" t="s">
        <v>50</v>
      </c>
      <c r="C251" s="1">
        <v>48.0</v>
      </c>
      <c r="D251" s="1" t="s">
        <v>76</v>
      </c>
      <c r="E251" s="1" t="s">
        <v>63</v>
      </c>
      <c r="G251" s="1" t="s">
        <v>540</v>
      </c>
      <c r="H251" s="1" t="s">
        <v>91</v>
      </c>
      <c r="I251" s="1" t="s">
        <v>55</v>
      </c>
      <c r="J251" s="1" t="s">
        <v>540</v>
      </c>
      <c r="K251" s="1" t="s">
        <v>91</v>
      </c>
      <c r="L251" s="1" t="s">
        <v>55</v>
      </c>
      <c r="M251" s="1" t="s">
        <v>56</v>
      </c>
      <c r="N251" s="1" t="s">
        <v>119</v>
      </c>
      <c r="O251" s="1" t="s">
        <v>540</v>
      </c>
      <c r="P251" s="1" t="s">
        <v>91</v>
      </c>
      <c r="Q251" s="1" t="s">
        <v>55</v>
      </c>
      <c r="R251" s="1" t="s">
        <v>56</v>
      </c>
      <c r="T251" s="1" t="s">
        <v>706</v>
      </c>
      <c r="U251" s="1" t="s">
        <v>59</v>
      </c>
      <c r="Z251" s="1" t="s">
        <v>60</v>
      </c>
      <c r="AF251" s="1" t="s">
        <v>60</v>
      </c>
      <c r="AM251" s="1" t="s">
        <v>60</v>
      </c>
      <c r="AR251" s="1" t="s">
        <v>60</v>
      </c>
      <c r="AT251" s="1" t="s">
        <v>542</v>
      </c>
      <c r="AU251" s="1" t="s">
        <v>542</v>
      </c>
      <c r="AV251" s="1" t="s">
        <v>543</v>
      </c>
      <c r="AW251" s="3" t="str">
        <f t="shared" si="1"/>
        <v>Other</v>
      </c>
      <c r="AX251" s="3" t="str">
        <f t="array" ref="AX251">TEXTJOIN(", ", TRUE, IF(X251:AS251="Y", X$1:AS$1, IF(X251:AS251&lt;&gt;"", X$1:AS$1 &amp; ": " &amp; X251:AS251, "")))
</f>
        <v>Fentanyl, Benzodiazepine, Xylazine, Any Opioid</v>
      </c>
    </row>
    <row r="252">
      <c r="A252" s="2">
        <v>44013.0</v>
      </c>
      <c r="B252" s="1" t="s">
        <v>50</v>
      </c>
      <c r="C252" s="1">
        <v>56.0</v>
      </c>
      <c r="D252" s="1" t="s">
        <v>51</v>
      </c>
      <c r="E252" s="1" t="s">
        <v>63</v>
      </c>
      <c r="G252" s="1" t="s">
        <v>300</v>
      </c>
      <c r="H252" s="1" t="s">
        <v>299</v>
      </c>
      <c r="I252" s="1" t="s">
        <v>55</v>
      </c>
      <c r="J252" s="1" t="s">
        <v>300</v>
      </c>
      <c r="K252" s="1" t="s">
        <v>299</v>
      </c>
      <c r="L252" s="1" t="s">
        <v>55</v>
      </c>
      <c r="M252" s="1" t="s">
        <v>56</v>
      </c>
      <c r="N252" s="1" t="s">
        <v>136</v>
      </c>
      <c r="O252" s="1" t="s">
        <v>300</v>
      </c>
      <c r="P252" s="1" t="s">
        <v>299</v>
      </c>
      <c r="Q252" s="1" t="s">
        <v>55</v>
      </c>
      <c r="R252" s="1" t="s">
        <v>56</v>
      </c>
      <c r="T252" s="1" t="s">
        <v>83</v>
      </c>
      <c r="U252" s="1" t="s">
        <v>59</v>
      </c>
      <c r="Z252" s="1" t="s">
        <v>60</v>
      </c>
      <c r="AR252" s="1" t="s">
        <v>60</v>
      </c>
      <c r="AT252" s="1" t="s">
        <v>304</v>
      </c>
      <c r="AU252" s="1" t="s">
        <v>304</v>
      </c>
      <c r="AV252" s="1" t="s">
        <v>302</v>
      </c>
      <c r="AW252" s="3" t="str">
        <f t="shared" si="1"/>
        <v>Other</v>
      </c>
      <c r="AX252" s="3" t="str">
        <f t="array" ref="AX252">TEXTJOIN(", ", TRUE, IF(X252:AS252="Y", X$1:AS$1, IF(X252:AS252&lt;&gt;"", X$1:AS$1 &amp; ": " &amp; X252:AS252, "")))
</f>
        <v>Fentanyl, Any Opioid</v>
      </c>
    </row>
    <row r="253">
      <c r="A253" s="2">
        <v>44035.0</v>
      </c>
      <c r="B253" s="1" t="s">
        <v>50</v>
      </c>
      <c r="C253" s="1">
        <v>63.0</v>
      </c>
      <c r="D253" s="1" t="s">
        <v>51</v>
      </c>
      <c r="E253" s="1" t="s">
        <v>63</v>
      </c>
      <c r="G253" s="1" t="s">
        <v>120</v>
      </c>
      <c r="H253" s="1" t="s">
        <v>121</v>
      </c>
      <c r="I253" s="1" t="s">
        <v>55</v>
      </c>
      <c r="J253" s="1" t="s">
        <v>120</v>
      </c>
      <c r="K253" s="1" t="s">
        <v>121</v>
      </c>
      <c r="L253" s="1" t="s">
        <v>55</v>
      </c>
      <c r="M253" s="1" t="s">
        <v>56</v>
      </c>
      <c r="N253" s="1" t="s">
        <v>136</v>
      </c>
      <c r="O253" s="1" t="s">
        <v>120</v>
      </c>
      <c r="P253" s="1" t="s">
        <v>121</v>
      </c>
      <c r="Q253" s="1" t="s">
        <v>55</v>
      </c>
      <c r="R253" s="1" t="s">
        <v>56</v>
      </c>
      <c r="T253" s="1" t="s">
        <v>707</v>
      </c>
      <c r="U253" s="1" t="s">
        <v>59</v>
      </c>
      <c r="Z253" s="1" t="s">
        <v>60</v>
      </c>
      <c r="AB253" s="1" t="s">
        <v>60</v>
      </c>
      <c r="AR253" s="1" t="s">
        <v>60</v>
      </c>
      <c r="AT253" s="1" t="s">
        <v>236</v>
      </c>
      <c r="AU253" s="1" t="s">
        <v>236</v>
      </c>
      <c r="AV253" s="1" t="s">
        <v>123</v>
      </c>
      <c r="AW253" s="3" t="str">
        <f t="shared" si="1"/>
        <v>Middletown</v>
      </c>
      <c r="AX253" s="3" t="str">
        <f t="array" ref="AX253">TEXTJOIN(", ", TRUE, IF(X253:AS253="Y", X$1:AS$1, IF(X253:AS253&lt;&gt;"", X$1:AS$1 &amp; ": " &amp; X253:AS253, "")))
</f>
        <v>Fentanyl, Oxycodone, Any Opioid</v>
      </c>
    </row>
    <row r="254">
      <c r="A254" s="2">
        <v>44461.0</v>
      </c>
      <c r="B254" s="1" t="s">
        <v>50</v>
      </c>
      <c r="C254" s="1">
        <v>31.0</v>
      </c>
      <c r="D254" s="1" t="s">
        <v>51</v>
      </c>
      <c r="E254" s="1" t="s">
        <v>63</v>
      </c>
      <c r="G254" s="1" t="s">
        <v>397</v>
      </c>
      <c r="H254" s="1" t="s">
        <v>103</v>
      </c>
      <c r="I254" s="1" t="s">
        <v>55</v>
      </c>
      <c r="J254" s="1" t="s">
        <v>397</v>
      </c>
      <c r="K254" s="1" t="s">
        <v>103</v>
      </c>
      <c r="L254" s="1" t="s">
        <v>55</v>
      </c>
      <c r="M254" s="1" t="s">
        <v>56</v>
      </c>
      <c r="N254" s="1" t="s">
        <v>178</v>
      </c>
      <c r="O254" s="1" t="s">
        <v>397</v>
      </c>
      <c r="P254" s="1" t="s">
        <v>103</v>
      </c>
      <c r="Q254" s="1" t="s">
        <v>55</v>
      </c>
      <c r="R254" s="1" t="s">
        <v>56</v>
      </c>
      <c r="T254" s="1" t="s">
        <v>708</v>
      </c>
      <c r="U254" s="1" t="s">
        <v>59</v>
      </c>
      <c r="Z254" s="1" t="s">
        <v>60</v>
      </c>
      <c r="AD254" s="1" t="s">
        <v>60</v>
      </c>
      <c r="AF254" s="1" t="s">
        <v>60</v>
      </c>
      <c r="AR254" s="1" t="s">
        <v>60</v>
      </c>
      <c r="AT254" s="1" t="s">
        <v>399</v>
      </c>
      <c r="AU254" s="1" t="s">
        <v>399</v>
      </c>
      <c r="AV254" s="1" t="s">
        <v>709</v>
      </c>
      <c r="AW254" s="3" t="str">
        <f t="shared" si="1"/>
        <v>Other</v>
      </c>
      <c r="AX254" s="3" t="str">
        <f t="array" ref="AX254">TEXTJOIN(", ", TRUE, IF(X254:AS254="Y", X$1:AS$1, IF(X254:AS254&lt;&gt;"", X$1:AS$1 &amp; ": " &amp; X254:AS254, "")))
</f>
        <v>Fentanyl, Ethanol, Benzodiazepine, Any Opioid</v>
      </c>
    </row>
    <row r="255">
      <c r="A255" s="2">
        <v>41974.0</v>
      </c>
      <c r="B255" s="1" t="s">
        <v>50</v>
      </c>
      <c r="C255" s="1">
        <v>55.0</v>
      </c>
      <c r="D255" s="1" t="s">
        <v>76</v>
      </c>
      <c r="E255" s="1" t="s">
        <v>63</v>
      </c>
      <c r="G255" s="1" t="s">
        <v>338</v>
      </c>
      <c r="J255" s="1" t="s">
        <v>710</v>
      </c>
      <c r="L255" s="1" t="s">
        <v>55</v>
      </c>
      <c r="M255" s="1" t="s">
        <v>56</v>
      </c>
      <c r="N255" s="1" t="s">
        <v>104</v>
      </c>
      <c r="O255" s="1" t="s">
        <v>338</v>
      </c>
      <c r="P255" s="1" t="s">
        <v>263</v>
      </c>
      <c r="R255" s="1" t="s">
        <v>56</v>
      </c>
      <c r="T255" s="1" t="s">
        <v>711</v>
      </c>
      <c r="U255" s="1" t="s">
        <v>59</v>
      </c>
      <c r="AB255" s="1" t="s">
        <v>60</v>
      </c>
      <c r="AC255" s="1" t="s">
        <v>60</v>
      </c>
      <c r="AD255" s="1" t="s">
        <v>60</v>
      </c>
      <c r="AT255" s="1" t="s">
        <v>339</v>
      </c>
      <c r="AU255" s="1" t="s">
        <v>712</v>
      </c>
      <c r="AV255" s="1" t="s">
        <v>534</v>
      </c>
      <c r="AW255" s="3" t="str">
        <f t="shared" si="1"/>
        <v>Other</v>
      </c>
      <c r="AX255" s="3" t="str">
        <f t="array" ref="AX255">TEXTJOIN(", ", TRUE, IF(X255:AS255="Y", X$1:AS$1, IF(X255:AS255&lt;&gt;"", X$1:AS$1 &amp; ": " &amp; X255:AS255, "")))
</f>
        <v>Oxycodone, Oxymorphone, Ethanol</v>
      </c>
    </row>
    <row r="256">
      <c r="A256" s="2">
        <v>43939.0</v>
      </c>
      <c r="B256" s="1" t="s">
        <v>50</v>
      </c>
      <c r="C256" s="1">
        <v>38.0</v>
      </c>
      <c r="D256" s="1" t="s">
        <v>51</v>
      </c>
      <c r="E256" s="1" t="s">
        <v>63</v>
      </c>
      <c r="G256" s="1" t="s">
        <v>102</v>
      </c>
      <c r="H256" s="1" t="s">
        <v>103</v>
      </c>
      <c r="I256" s="1" t="s">
        <v>55</v>
      </c>
      <c r="J256" s="1" t="s">
        <v>255</v>
      </c>
      <c r="K256" s="1" t="s">
        <v>103</v>
      </c>
      <c r="L256" s="1" t="s">
        <v>55</v>
      </c>
      <c r="M256" s="1" t="s">
        <v>333</v>
      </c>
      <c r="N256" s="1" t="s">
        <v>713</v>
      </c>
      <c r="O256" s="1" t="s">
        <v>255</v>
      </c>
      <c r="P256" s="1" t="s">
        <v>103</v>
      </c>
      <c r="Q256" s="1" t="s">
        <v>55</v>
      </c>
      <c r="R256" s="1" t="s">
        <v>44</v>
      </c>
      <c r="T256" s="1" t="s">
        <v>714</v>
      </c>
      <c r="U256" s="1" t="s">
        <v>59</v>
      </c>
      <c r="Y256" s="1" t="s">
        <v>60</v>
      </c>
      <c r="Z256" s="1" t="s">
        <v>60</v>
      </c>
      <c r="AR256" s="1" t="s">
        <v>60</v>
      </c>
      <c r="AT256" s="1" t="s">
        <v>106</v>
      </c>
      <c r="AU256" s="1" t="s">
        <v>259</v>
      </c>
      <c r="AV256" s="1" t="s">
        <v>520</v>
      </c>
      <c r="AW256" s="3" t="str">
        <f t="shared" si="1"/>
        <v>Other</v>
      </c>
      <c r="AX256" s="3" t="str">
        <f t="array" ref="AX256">TEXTJOIN(", ", TRUE, IF(X256:AS256="Y", X$1:AS$1, IF(X256:AS256&lt;&gt;"", X$1:AS$1 &amp; ": " &amp; X256:AS256, "")))
</f>
        <v>Cocaine, Fentanyl, Any Opioid</v>
      </c>
    </row>
    <row r="257">
      <c r="A257" s="4">
        <v>43753.0</v>
      </c>
      <c r="B257" s="1" t="s">
        <v>50</v>
      </c>
      <c r="C257" s="1">
        <v>36.0</v>
      </c>
      <c r="D257" s="1" t="s">
        <v>51</v>
      </c>
      <c r="E257" s="1" t="s">
        <v>63</v>
      </c>
      <c r="G257" s="1" t="s">
        <v>284</v>
      </c>
      <c r="H257" s="1" t="s">
        <v>263</v>
      </c>
      <c r="I257" s="1" t="s">
        <v>55</v>
      </c>
      <c r="J257" s="1" t="s">
        <v>284</v>
      </c>
      <c r="K257" s="1" t="s">
        <v>263</v>
      </c>
      <c r="L257" s="1" t="s">
        <v>55</v>
      </c>
      <c r="M257" s="1" t="s">
        <v>56</v>
      </c>
      <c r="N257" s="1" t="s">
        <v>93</v>
      </c>
      <c r="O257" s="1" t="s">
        <v>284</v>
      </c>
      <c r="P257" s="1" t="s">
        <v>263</v>
      </c>
      <c r="Q257" s="1" t="s">
        <v>55</v>
      </c>
      <c r="R257" s="1" t="s">
        <v>56</v>
      </c>
      <c r="T257" s="1" t="s">
        <v>715</v>
      </c>
      <c r="U257" s="1" t="s">
        <v>59</v>
      </c>
      <c r="Y257" s="1" t="s">
        <v>60</v>
      </c>
      <c r="Z257" s="1" t="s">
        <v>60</v>
      </c>
      <c r="AD257" s="1" t="s">
        <v>60</v>
      </c>
      <c r="AR257" s="1" t="s">
        <v>60</v>
      </c>
      <c r="AT257" s="1" t="s">
        <v>288</v>
      </c>
      <c r="AU257" s="1" t="s">
        <v>288</v>
      </c>
      <c r="AV257" s="1" t="s">
        <v>716</v>
      </c>
      <c r="AW257" s="3" t="str">
        <f t="shared" si="1"/>
        <v>Other</v>
      </c>
      <c r="AX257" s="3" t="str">
        <f t="array" ref="AX257">TEXTJOIN(", ", TRUE, IF(X257:AS257="Y", X$1:AS$1, IF(X257:AS257&lt;&gt;"", X$1:AS$1 &amp; ": " &amp; X257:AS257, "")))
</f>
        <v>Cocaine, Fentanyl, Ethanol, Any Opioid</v>
      </c>
    </row>
    <row r="258">
      <c r="A258" s="2">
        <v>44405.0</v>
      </c>
      <c r="B258" s="1" t="s">
        <v>50</v>
      </c>
      <c r="C258" s="1">
        <v>42.0</v>
      </c>
      <c r="D258" s="1" t="s">
        <v>51</v>
      </c>
      <c r="E258" s="1" t="s">
        <v>63</v>
      </c>
      <c r="G258" s="1" t="s">
        <v>717</v>
      </c>
      <c r="H258" s="1" t="s">
        <v>263</v>
      </c>
      <c r="I258" s="1" t="s">
        <v>55</v>
      </c>
      <c r="J258" s="1" t="s">
        <v>718</v>
      </c>
      <c r="K258" s="1" t="s">
        <v>263</v>
      </c>
      <c r="L258" s="1" t="s">
        <v>55</v>
      </c>
      <c r="M258" s="1" t="s">
        <v>56</v>
      </c>
      <c r="N258" s="1" t="s">
        <v>442</v>
      </c>
      <c r="O258" s="1" t="s">
        <v>717</v>
      </c>
      <c r="P258" s="1" t="s">
        <v>263</v>
      </c>
      <c r="Q258" s="1" t="s">
        <v>55</v>
      </c>
      <c r="R258" s="1" t="s">
        <v>56</v>
      </c>
      <c r="T258" s="1" t="s">
        <v>719</v>
      </c>
      <c r="U258" s="1" t="s">
        <v>59</v>
      </c>
      <c r="X258" s="1" t="s">
        <v>60</v>
      </c>
      <c r="Y258" s="1" t="s">
        <v>60</v>
      </c>
      <c r="Z258" s="1" t="s">
        <v>60</v>
      </c>
      <c r="AI258" s="1" t="s">
        <v>60</v>
      </c>
      <c r="AP258" s="1" t="s">
        <v>60</v>
      </c>
      <c r="AR258" s="1" t="s">
        <v>60</v>
      </c>
      <c r="AT258" s="1" t="s">
        <v>720</v>
      </c>
      <c r="AU258" s="1" t="s">
        <v>721</v>
      </c>
      <c r="AV258" s="1" t="s">
        <v>722</v>
      </c>
      <c r="AW258" s="3" t="str">
        <f t="shared" si="1"/>
        <v>Other</v>
      </c>
      <c r="AX258" s="3" t="str">
        <f t="array" ref="AX258">TEXTJOIN(", ", TRUE, IF(X258:AS258="Y", X$1:AS$1, IF(X258:AS258&lt;&gt;"", X$1:AS$1 &amp; ": " &amp; X258:AS258, "")))
</f>
        <v>Heroin, Cocaine, Fentanyl, Amphet, Heroin/Morph/Codeine, Any Opioid</v>
      </c>
    </row>
    <row r="259">
      <c r="A259" s="2">
        <v>42454.0</v>
      </c>
      <c r="B259" s="1" t="s">
        <v>50</v>
      </c>
      <c r="C259" s="1">
        <v>32.0</v>
      </c>
      <c r="D259" s="1" t="s">
        <v>76</v>
      </c>
      <c r="E259" s="1" t="s">
        <v>63</v>
      </c>
      <c r="G259" s="1" t="s">
        <v>256</v>
      </c>
      <c r="H259" s="1" t="s">
        <v>103</v>
      </c>
      <c r="I259" s="1" t="s">
        <v>55</v>
      </c>
      <c r="J259" s="1" t="s">
        <v>256</v>
      </c>
      <c r="M259" s="1" t="s">
        <v>56</v>
      </c>
      <c r="N259" s="1" t="s">
        <v>276</v>
      </c>
      <c r="O259" s="1" t="s">
        <v>256</v>
      </c>
      <c r="R259" s="1" t="s">
        <v>56</v>
      </c>
      <c r="T259" s="1" t="s">
        <v>78</v>
      </c>
      <c r="U259" s="1" t="s">
        <v>59</v>
      </c>
      <c r="W259" s="1" t="s">
        <v>60</v>
      </c>
      <c r="X259" s="1" t="s">
        <v>60</v>
      </c>
      <c r="AP259" s="1" t="s">
        <v>60</v>
      </c>
      <c r="AR259" s="1" t="s">
        <v>60</v>
      </c>
      <c r="AT259" s="1" t="s">
        <v>282</v>
      </c>
      <c r="AU259" s="1" t="s">
        <v>282</v>
      </c>
      <c r="AV259" s="1" t="s">
        <v>260</v>
      </c>
      <c r="AW259" s="3" t="str">
        <f t="shared" si="1"/>
        <v>Other</v>
      </c>
      <c r="AX259" s="3" t="str">
        <f t="array" ref="AX259">TEXTJOIN(", ", TRUE, IF(X259:AS259="Y", X$1:AS$1, IF(X259:AS259&lt;&gt;"", X$1:AS$1 &amp; ": " &amp; X259:AS259, "")))
</f>
        <v>Heroin, Heroin/Morph/Codeine, Any Opioid</v>
      </c>
    </row>
    <row r="260">
      <c r="A260" s="2">
        <v>43309.0</v>
      </c>
      <c r="B260" s="1" t="s">
        <v>50</v>
      </c>
      <c r="C260" s="1">
        <v>41.0</v>
      </c>
      <c r="D260" s="1" t="s">
        <v>76</v>
      </c>
      <c r="E260" s="1" t="s">
        <v>63</v>
      </c>
      <c r="G260" s="1" t="s">
        <v>562</v>
      </c>
      <c r="H260" s="1" t="s">
        <v>91</v>
      </c>
      <c r="I260" s="1" t="s">
        <v>55</v>
      </c>
      <c r="J260" s="1" t="s">
        <v>562</v>
      </c>
      <c r="K260" s="1" t="s">
        <v>91</v>
      </c>
      <c r="M260" s="1" t="s">
        <v>56</v>
      </c>
      <c r="N260" s="1" t="s">
        <v>119</v>
      </c>
      <c r="O260" s="1" t="s">
        <v>562</v>
      </c>
      <c r="P260" s="1" t="s">
        <v>91</v>
      </c>
      <c r="Q260" s="1" t="s">
        <v>55</v>
      </c>
      <c r="R260" s="1" t="s">
        <v>56</v>
      </c>
      <c r="T260" s="1" t="s">
        <v>645</v>
      </c>
      <c r="U260" s="1" t="s">
        <v>59</v>
      </c>
      <c r="X260" s="1" t="s">
        <v>60</v>
      </c>
      <c r="Z260" s="1" t="s">
        <v>60</v>
      </c>
      <c r="AA260" s="1" t="s">
        <v>60</v>
      </c>
      <c r="AP260" s="1" t="s">
        <v>60</v>
      </c>
      <c r="AR260" s="1" t="s">
        <v>60</v>
      </c>
      <c r="AT260" s="1" t="s">
        <v>564</v>
      </c>
      <c r="AU260" s="1" t="s">
        <v>564</v>
      </c>
      <c r="AV260" s="1" t="s">
        <v>565</v>
      </c>
      <c r="AW260" s="3" t="str">
        <f t="shared" si="1"/>
        <v>Other</v>
      </c>
      <c r="AX260" s="3" t="str">
        <f t="array" ref="AX260">TEXTJOIN(", ", TRUE, IF(X260:AS260="Y", X$1:AS$1, IF(X260:AS260&lt;&gt;"", X$1:AS$1 &amp; ": " &amp; X260:AS260, "")))
</f>
        <v>Heroin, Fentanyl, Fentanyl Analogue, Heroin/Morph/Codeine, Any Opioid</v>
      </c>
    </row>
    <row r="261">
      <c r="A261" s="2">
        <v>43668.0</v>
      </c>
      <c r="B261" s="1" t="s">
        <v>50</v>
      </c>
      <c r="C261" s="1">
        <v>23.0</v>
      </c>
      <c r="D261" s="1" t="s">
        <v>51</v>
      </c>
      <c r="E261" s="1" t="s">
        <v>63</v>
      </c>
      <c r="J261" s="1" t="s">
        <v>185</v>
      </c>
      <c r="K261" s="1" t="s">
        <v>91</v>
      </c>
      <c r="L261" s="1" t="s">
        <v>55</v>
      </c>
      <c r="M261" s="1" t="s">
        <v>108</v>
      </c>
      <c r="N261" s="1" t="s">
        <v>334</v>
      </c>
      <c r="O261" s="1" t="s">
        <v>185</v>
      </c>
      <c r="P261" s="1" t="s">
        <v>91</v>
      </c>
      <c r="Q261" s="1" t="s">
        <v>55</v>
      </c>
      <c r="R261" s="1" t="s">
        <v>44</v>
      </c>
      <c r="T261" s="1" t="s">
        <v>331</v>
      </c>
      <c r="U261" s="1" t="s">
        <v>59</v>
      </c>
      <c r="V261" s="1" t="s">
        <v>723</v>
      </c>
      <c r="Z261" s="1" t="s">
        <v>60</v>
      </c>
      <c r="AR261" s="1" t="s">
        <v>60</v>
      </c>
      <c r="AT261" s="1" t="s">
        <v>62</v>
      </c>
      <c r="AU261" s="1" t="s">
        <v>188</v>
      </c>
      <c r="AV261" s="1" t="s">
        <v>189</v>
      </c>
      <c r="AW261" s="3" t="str">
        <f t="shared" si="1"/>
        <v>Other</v>
      </c>
      <c r="AX261" s="3" t="str">
        <f t="array" ref="AX261">TEXTJOIN(", ", TRUE, IF(X261:AS261="Y", X$1:AS$1, IF(X261:AS261&lt;&gt;"", X$1:AS$1 &amp; ": " &amp; X261:AS261, "")))
</f>
        <v>Fentanyl, Any Opioid</v>
      </c>
    </row>
    <row r="262">
      <c r="A262" s="2">
        <v>44458.0</v>
      </c>
      <c r="B262" s="1" t="s">
        <v>50</v>
      </c>
      <c r="C262" s="1">
        <v>47.0</v>
      </c>
      <c r="D262" s="1" t="s">
        <v>76</v>
      </c>
      <c r="E262" s="1" t="s">
        <v>63</v>
      </c>
      <c r="G262" s="1" t="s">
        <v>256</v>
      </c>
      <c r="H262" s="1" t="s">
        <v>103</v>
      </c>
      <c r="I262" s="1" t="s">
        <v>55</v>
      </c>
      <c r="J262" s="1" t="s">
        <v>256</v>
      </c>
      <c r="K262" s="1" t="s">
        <v>103</v>
      </c>
      <c r="L262" s="1" t="s">
        <v>55</v>
      </c>
      <c r="M262" s="1" t="s">
        <v>56</v>
      </c>
      <c r="N262" s="1" t="s">
        <v>136</v>
      </c>
      <c r="O262" s="1" t="s">
        <v>256</v>
      </c>
      <c r="P262" s="1" t="s">
        <v>103</v>
      </c>
      <c r="Q262" s="1" t="s">
        <v>55</v>
      </c>
      <c r="R262" s="1" t="s">
        <v>56</v>
      </c>
      <c r="T262" s="1" t="s">
        <v>724</v>
      </c>
      <c r="U262" s="1" t="s">
        <v>59</v>
      </c>
      <c r="Y262" s="1" t="s">
        <v>60</v>
      </c>
      <c r="Z262" s="1" t="s">
        <v>60</v>
      </c>
      <c r="AG262" s="1" t="s">
        <v>60</v>
      </c>
      <c r="AR262" s="1" t="s">
        <v>60</v>
      </c>
      <c r="AT262" s="1" t="s">
        <v>282</v>
      </c>
      <c r="AU262" s="1" t="s">
        <v>282</v>
      </c>
      <c r="AV262" s="1" t="s">
        <v>260</v>
      </c>
      <c r="AW262" s="3" t="str">
        <f t="shared" si="1"/>
        <v>Other</v>
      </c>
      <c r="AX262" s="3" t="str">
        <f t="array" ref="AX262">TEXTJOIN(", ", TRUE, IF(X262:AS262="Y", X$1:AS$1, IF(X262:AS262&lt;&gt;"", X$1:AS$1 &amp; ": " &amp; X262:AS262, "")))
</f>
        <v>Cocaine, Fentanyl, Methadone, Any Opioid</v>
      </c>
    </row>
    <row r="263">
      <c r="A263" s="4">
        <v>43819.0</v>
      </c>
      <c r="B263" s="1" t="s">
        <v>50</v>
      </c>
      <c r="C263" s="1">
        <v>54.0</v>
      </c>
      <c r="D263" s="1" t="s">
        <v>76</v>
      </c>
      <c r="E263" s="1" t="s">
        <v>63</v>
      </c>
      <c r="G263" s="1" t="s">
        <v>322</v>
      </c>
      <c r="H263" s="1" t="s">
        <v>91</v>
      </c>
      <c r="I263" s="1" t="s">
        <v>55</v>
      </c>
      <c r="J263" s="1" t="s">
        <v>322</v>
      </c>
      <c r="K263" s="1" t="s">
        <v>91</v>
      </c>
      <c r="L263" s="1" t="s">
        <v>55</v>
      </c>
      <c r="M263" s="1" t="s">
        <v>56</v>
      </c>
      <c r="N263" s="1" t="s">
        <v>136</v>
      </c>
      <c r="O263" s="1" t="s">
        <v>322</v>
      </c>
      <c r="P263" s="1" t="s">
        <v>91</v>
      </c>
      <c r="Q263" s="1" t="s">
        <v>55</v>
      </c>
      <c r="R263" s="1" t="s">
        <v>56</v>
      </c>
      <c r="T263" s="1" t="s">
        <v>109</v>
      </c>
      <c r="U263" s="1" t="s">
        <v>59</v>
      </c>
      <c r="V263" s="1" t="s">
        <v>725</v>
      </c>
      <c r="Y263" s="1" t="s">
        <v>60</v>
      </c>
      <c r="AT263" s="1" t="s">
        <v>324</v>
      </c>
      <c r="AU263" s="1" t="s">
        <v>324</v>
      </c>
      <c r="AV263" s="1" t="s">
        <v>325</v>
      </c>
      <c r="AW263" s="3" t="str">
        <f t="shared" si="1"/>
        <v>Other</v>
      </c>
      <c r="AX263" s="3" t="str">
        <f t="array" ref="AX263">TEXTJOIN(", ", TRUE, IF(X263:AS263="Y", X$1:AS$1, IF(X263:AS263&lt;&gt;"", X$1:AS$1 &amp; ": " &amp; X263:AS263, "")))
</f>
        <v>Cocaine</v>
      </c>
    </row>
    <row r="264">
      <c r="A264" s="2">
        <v>44420.0</v>
      </c>
      <c r="B264" s="1" t="s">
        <v>50</v>
      </c>
      <c r="C264" s="1">
        <v>61.0</v>
      </c>
      <c r="D264" s="1" t="s">
        <v>51</v>
      </c>
      <c r="E264" s="1" t="s">
        <v>502</v>
      </c>
      <c r="G264" s="1" t="s">
        <v>256</v>
      </c>
      <c r="H264" s="1" t="s">
        <v>103</v>
      </c>
      <c r="I264" s="1" t="s">
        <v>55</v>
      </c>
      <c r="J264" s="1" t="s">
        <v>91</v>
      </c>
      <c r="K264" s="1" t="s">
        <v>91</v>
      </c>
      <c r="L264" s="1" t="s">
        <v>55</v>
      </c>
      <c r="M264" s="1" t="s">
        <v>404</v>
      </c>
      <c r="N264" s="1" t="s">
        <v>119</v>
      </c>
      <c r="O264" s="1" t="s">
        <v>91</v>
      </c>
      <c r="P264" s="1" t="s">
        <v>91</v>
      </c>
      <c r="Q264" s="1" t="s">
        <v>55</v>
      </c>
      <c r="R264" s="1" t="s">
        <v>44</v>
      </c>
      <c r="S264" s="1" t="s">
        <v>726</v>
      </c>
      <c r="T264" s="1" t="s">
        <v>727</v>
      </c>
      <c r="U264" s="1" t="s">
        <v>59</v>
      </c>
      <c r="Y264" s="1" t="s">
        <v>60</v>
      </c>
      <c r="Z264" s="1" t="s">
        <v>60</v>
      </c>
      <c r="AR264" s="1" t="s">
        <v>60</v>
      </c>
      <c r="AT264" s="1" t="s">
        <v>282</v>
      </c>
      <c r="AU264" s="1" t="s">
        <v>110</v>
      </c>
      <c r="AV264" s="1" t="s">
        <v>111</v>
      </c>
      <c r="AW264" s="3" t="str">
        <f t="shared" si="1"/>
        <v>Other</v>
      </c>
      <c r="AX264" s="3" t="str">
        <f t="array" ref="AX264">TEXTJOIN(", ", TRUE, IF(X264:AS264="Y", X$1:AS$1, IF(X264:AS264&lt;&gt;"", X$1:AS$1 &amp; ": " &amp; X264:AS264, "")))
</f>
        <v>Cocaine, Fentanyl, Any Opioid</v>
      </c>
    </row>
    <row r="265">
      <c r="A265" s="2">
        <v>41547.0</v>
      </c>
      <c r="B265" s="1" t="s">
        <v>50</v>
      </c>
      <c r="C265" s="1">
        <v>37.0</v>
      </c>
      <c r="D265" s="1" t="s">
        <v>51</v>
      </c>
      <c r="E265" s="1" t="s">
        <v>63</v>
      </c>
      <c r="G265" s="1" t="s">
        <v>226</v>
      </c>
      <c r="H265" s="1" t="s">
        <v>103</v>
      </c>
      <c r="J265" s="1" t="s">
        <v>271</v>
      </c>
      <c r="L265" s="1" t="s">
        <v>55</v>
      </c>
      <c r="M265" s="1" t="s">
        <v>728</v>
      </c>
      <c r="N265" s="1" t="s">
        <v>113</v>
      </c>
      <c r="O265" s="1" t="s">
        <v>271</v>
      </c>
      <c r="P265" s="1" t="s">
        <v>91</v>
      </c>
      <c r="R265" s="1" t="s">
        <v>67</v>
      </c>
      <c r="T265" s="1" t="s">
        <v>729</v>
      </c>
      <c r="U265" s="1" t="s">
        <v>59</v>
      </c>
      <c r="Y265" s="1" t="s">
        <v>60</v>
      </c>
      <c r="AT265" s="1" t="s">
        <v>228</v>
      </c>
      <c r="AU265" s="1" t="s">
        <v>274</v>
      </c>
      <c r="AV265" s="1" t="s">
        <v>275</v>
      </c>
      <c r="AW265" s="3" t="str">
        <f t="shared" si="1"/>
        <v>Other</v>
      </c>
      <c r="AX265" s="3" t="str">
        <f t="array" ref="AX265">TEXTJOIN(", ", TRUE, IF(X265:AS265="Y", X$1:AS$1, IF(X265:AS265&lt;&gt;"", X$1:AS$1 &amp; ": " &amp; X265:AS265, "")))
</f>
        <v>Cocaine</v>
      </c>
    </row>
    <row r="266">
      <c r="A266" s="2">
        <v>42908.0</v>
      </c>
      <c r="B266" s="1" t="s">
        <v>86</v>
      </c>
      <c r="C266" s="1">
        <v>54.0</v>
      </c>
      <c r="D266" s="1" t="s">
        <v>76</v>
      </c>
      <c r="E266" s="1" t="s">
        <v>63</v>
      </c>
      <c r="G266" s="1" t="s">
        <v>185</v>
      </c>
      <c r="H266" s="1" t="s">
        <v>91</v>
      </c>
      <c r="I266" s="1" t="s">
        <v>55</v>
      </c>
      <c r="J266" s="1" t="s">
        <v>185</v>
      </c>
      <c r="K266" s="1" t="s">
        <v>91</v>
      </c>
      <c r="L266" s="1" t="s">
        <v>55</v>
      </c>
      <c r="M266" s="1" t="s">
        <v>56</v>
      </c>
      <c r="N266" s="1" t="s">
        <v>136</v>
      </c>
      <c r="O266" s="1" t="s">
        <v>185</v>
      </c>
      <c r="P266" s="1" t="s">
        <v>91</v>
      </c>
      <c r="Q266" s="1" t="s">
        <v>55</v>
      </c>
      <c r="R266" s="1" t="s">
        <v>56</v>
      </c>
      <c r="T266" s="1" t="s">
        <v>730</v>
      </c>
      <c r="U266" s="1" t="s">
        <v>59</v>
      </c>
      <c r="X266" s="1" t="s">
        <v>60</v>
      </c>
      <c r="AT266" s="1" t="s">
        <v>188</v>
      </c>
      <c r="AU266" s="1" t="s">
        <v>188</v>
      </c>
      <c r="AV266" s="1" t="s">
        <v>189</v>
      </c>
      <c r="AW266" s="3" t="str">
        <f t="shared" si="1"/>
        <v>Other</v>
      </c>
      <c r="AX266" s="3" t="str">
        <f t="array" ref="AX266">TEXTJOIN(", ", TRUE, IF(X266:AS266="Y", X$1:AS$1, IF(X266:AS266&lt;&gt;"", X$1:AS$1 &amp; ": " &amp; X266:AS266, "")))
</f>
        <v>Heroin</v>
      </c>
    </row>
    <row r="267">
      <c r="A267" s="2">
        <v>41582.0</v>
      </c>
      <c r="B267" s="1" t="s">
        <v>50</v>
      </c>
      <c r="C267" s="1">
        <v>26.0</v>
      </c>
      <c r="D267" s="1" t="s">
        <v>76</v>
      </c>
      <c r="E267" s="1" t="s">
        <v>63</v>
      </c>
      <c r="G267" s="1" t="s">
        <v>251</v>
      </c>
      <c r="H267" s="1" t="s">
        <v>103</v>
      </c>
      <c r="J267" s="1" t="s">
        <v>731</v>
      </c>
      <c r="L267" s="1" t="s">
        <v>55</v>
      </c>
      <c r="M267" s="1" t="s">
        <v>177</v>
      </c>
      <c r="N267" s="1" t="s">
        <v>148</v>
      </c>
      <c r="O267" s="1" t="s">
        <v>731</v>
      </c>
      <c r="P267" s="1" t="s">
        <v>103</v>
      </c>
      <c r="R267" s="1" t="s">
        <v>44</v>
      </c>
      <c r="S267" s="1" t="s">
        <v>732</v>
      </c>
      <c r="T267" s="1" t="s">
        <v>733</v>
      </c>
      <c r="U267" s="1" t="s">
        <v>59</v>
      </c>
      <c r="X267" s="1" t="s">
        <v>60</v>
      </c>
      <c r="AS267" s="1" t="s">
        <v>734</v>
      </c>
      <c r="AT267" s="1" t="s">
        <v>253</v>
      </c>
      <c r="AU267" s="1" t="s">
        <v>735</v>
      </c>
      <c r="AV267" s="1" t="s">
        <v>736</v>
      </c>
      <c r="AW267" s="3" t="str">
        <f t="shared" si="1"/>
        <v>Other</v>
      </c>
      <c r="AX267" s="3" t="str">
        <f t="array" ref="AX267">TEXTJOIN(", ", TRUE, IF(X267:AS267="Y", X$1:AS$1, IF(X267:AS267&lt;&gt;"", X$1:AS$1 &amp; ": " &amp; X267:AS267, "")))
</f>
        <v>Heroin, Other: mitragine</v>
      </c>
    </row>
    <row r="268">
      <c r="A268" s="4">
        <v>43432.0</v>
      </c>
      <c r="B268" s="1" t="s">
        <v>50</v>
      </c>
      <c r="C268" s="1">
        <v>26.0</v>
      </c>
      <c r="D268" s="1" t="s">
        <v>51</v>
      </c>
      <c r="E268" s="1" t="s">
        <v>52</v>
      </c>
      <c r="G268" s="1" t="s">
        <v>90</v>
      </c>
      <c r="H268" s="1" t="s">
        <v>91</v>
      </c>
      <c r="I268" s="1" t="s">
        <v>55</v>
      </c>
      <c r="J268" s="1" t="s">
        <v>90</v>
      </c>
      <c r="K268" s="1" t="s">
        <v>91</v>
      </c>
      <c r="M268" s="1" t="s">
        <v>56</v>
      </c>
      <c r="N268" s="1" t="s">
        <v>136</v>
      </c>
      <c r="O268" s="1" t="s">
        <v>90</v>
      </c>
      <c r="P268" s="1" t="s">
        <v>91</v>
      </c>
      <c r="Q268" s="1" t="s">
        <v>55</v>
      </c>
      <c r="R268" s="1" t="s">
        <v>56</v>
      </c>
      <c r="T268" s="1" t="s">
        <v>83</v>
      </c>
      <c r="U268" s="1" t="s">
        <v>59</v>
      </c>
      <c r="Z268" s="1" t="s">
        <v>60</v>
      </c>
      <c r="AR268" s="1" t="s">
        <v>60</v>
      </c>
      <c r="AT268" s="1" t="s">
        <v>96</v>
      </c>
      <c r="AU268" s="1" t="s">
        <v>96</v>
      </c>
      <c r="AV268" s="1" t="s">
        <v>97</v>
      </c>
      <c r="AW268" s="3" t="str">
        <f t="shared" si="1"/>
        <v>Other</v>
      </c>
      <c r="AX268" s="3" t="str">
        <f t="array" ref="AX268">TEXTJOIN(", ", TRUE, IF(X268:AS268="Y", X$1:AS$1, IF(X268:AS268&lt;&gt;"", X$1:AS$1 &amp; ": " &amp; X268:AS268, "")))
</f>
        <v>Fentanyl, Any Opioid</v>
      </c>
    </row>
    <row r="269">
      <c r="A269" s="2">
        <v>43910.0</v>
      </c>
      <c r="B269" s="1" t="s">
        <v>50</v>
      </c>
      <c r="C269" s="1">
        <v>61.0</v>
      </c>
      <c r="D269" s="1" t="s">
        <v>51</v>
      </c>
      <c r="E269" s="1" t="s">
        <v>63</v>
      </c>
      <c r="G269" s="1" t="s">
        <v>397</v>
      </c>
      <c r="H269" s="1" t="s">
        <v>103</v>
      </c>
      <c r="I269" s="1" t="s">
        <v>55</v>
      </c>
      <c r="J269" s="1" t="s">
        <v>397</v>
      </c>
      <c r="K269" s="1" t="s">
        <v>103</v>
      </c>
      <c r="L269" s="1" t="s">
        <v>55</v>
      </c>
      <c r="M269" s="1" t="s">
        <v>56</v>
      </c>
      <c r="N269" s="1" t="s">
        <v>554</v>
      </c>
      <c r="O269" s="1" t="s">
        <v>397</v>
      </c>
      <c r="P269" s="1" t="s">
        <v>103</v>
      </c>
      <c r="Q269" s="1" t="s">
        <v>55</v>
      </c>
      <c r="R269" s="1" t="s">
        <v>56</v>
      </c>
      <c r="T269" s="1" t="s">
        <v>737</v>
      </c>
      <c r="U269" s="1" t="s">
        <v>59</v>
      </c>
      <c r="AB269" s="1" t="s">
        <v>60</v>
      </c>
      <c r="AR269" s="1" t="s">
        <v>60</v>
      </c>
      <c r="AT269" s="1" t="s">
        <v>399</v>
      </c>
      <c r="AU269" s="1" t="s">
        <v>399</v>
      </c>
      <c r="AV269" s="1" t="s">
        <v>709</v>
      </c>
      <c r="AW269" s="3" t="str">
        <f t="shared" si="1"/>
        <v>Other</v>
      </c>
      <c r="AX269" s="3" t="str">
        <f t="array" ref="AX269">TEXTJOIN(", ", TRUE, IF(X269:AS269="Y", X$1:AS$1, IF(X269:AS269&lt;&gt;"", X$1:AS$1 &amp; ": " &amp; X269:AS269, "")))
</f>
        <v>Oxycodone, Any Opioid</v>
      </c>
    </row>
    <row r="270">
      <c r="A270" s="2">
        <v>43325.0</v>
      </c>
      <c r="B270" s="1" t="s">
        <v>50</v>
      </c>
      <c r="C270" s="1">
        <v>32.0</v>
      </c>
      <c r="D270" s="1" t="s">
        <v>51</v>
      </c>
      <c r="E270" s="1" t="s">
        <v>63</v>
      </c>
      <c r="G270" s="1" t="s">
        <v>562</v>
      </c>
      <c r="H270" s="1" t="s">
        <v>91</v>
      </c>
      <c r="I270" s="1" t="s">
        <v>55</v>
      </c>
      <c r="J270" s="1" t="s">
        <v>562</v>
      </c>
      <c r="K270" s="1" t="s">
        <v>91</v>
      </c>
      <c r="M270" s="1" t="s">
        <v>56</v>
      </c>
      <c r="N270" s="1" t="s">
        <v>136</v>
      </c>
      <c r="O270" s="1" t="s">
        <v>562</v>
      </c>
      <c r="P270" s="1" t="s">
        <v>91</v>
      </c>
      <c r="Q270" s="1" t="s">
        <v>55</v>
      </c>
      <c r="R270" s="1" t="s">
        <v>56</v>
      </c>
      <c r="T270" s="1" t="s">
        <v>738</v>
      </c>
      <c r="U270" s="1" t="s">
        <v>59</v>
      </c>
      <c r="Y270" s="1" t="s">
        <v>60</v>
      </c>
      <c r="Z270" s="1" t="s">
        <v>60</v>
      </c>
      <c r="AF270" s="1" t="s">
        <v>60</v>
      </c>
      <c r="AR270" s="1" t="s">
        <v>60</v>
      </c>
      <c r="AT270" s="1" t="s">
        <v>564</v>
      </c>
      <c r="AU270" s="1" t="s">
        <v>564</v>
      </c>
      <c r="AV270" s="1" t="s">
        <v>565</v>
      </c>
      <c r="AW270" s="3" t="str">
        <f t="shared" si="1"/>
        <v>Other</v>
      </c>
      <c r="AX270" s="3" t="str">
        <f t="array" ref="AX270">TEXTJOIN(", ", TRUE, IF(X270:AS270="Y", X$1:AS$1, IF(X270:AS270&lt;&gt;"", X$1:AS$1 &amp; ": " &amp; X270:AS270, "")))
</f>
        <v>Cocaine, Fentanyl, Benzodiazepine, Any Opioid</v>
      </c>
    </row>
    <row r="271">
      <c r="A271" s="2">
        <v>44005.0</v>
      </c>
      <c r="B271" s="1" t="s">
        <v>50</v>
      </c>
      <c r="C271" s="1">
        <v>23.0</v>
      </c>
      <c r="D271" s="1" t="s">
        <v>51</v>
      </c>
      <c r="E271" s="1" t="s">
        <v>63</v>
      </c>
      <c r="G271" s="1" t="s">
        <v>484</v>
      </c>
      <c r="H271" s="1" t="s">
        <v>103</v>
      </c>
      <c r="I271" s="1" t="s">
        <v>55</v>
      </c>
      <c r="J271" s="1" t="s">
        <v>484</v>
      </c>
      <c r="K271" s="1" t="s">
        <v>103</v>
      </c>
      <c r="L271" s="1" t="s">
        <v>55</v>
      </c>
      <c r="M271" s="1" t="s">
        <v>56</v>
      </c>
      <c r="N271" s="1" t="s">
        <v>155</v>
      </c>
      <c r="O271" s="1" t="s">
        <v>484</v>
      </c>
      <c r="P271" s="1" t="s">
        <v>103</v>
      </c>
      <c r="Q271" s="1" t="s">
        <v>55</v>
      </c>
      <c r="R271" s="1" t="s">
        <v>56</v>
      </c>
      <c r="T271" s="1" t="s">
        <v>739</v>
      </c>
      <c r="U271" s="1" t="s">
        <v>59</v>
      </c>
      <c r="Z271" s="1" t="s">
        <v>60</v>
      </c>
      <c r="AR271" s="1" t="s">
        <v>60</v>
      </c>
      <c r="AT271" s="1" t="s">
        <v>682</v>
      </c>
      <c r="AU271" s="1" t="s">
        <v>682</v>
      </c>
      <c r="AV271" s="1" t="s">
        <v>487</v>
      </c>
      <c r="AW271" s="3" t="str">
        <f t="shared" si="1"/>
        <v>Other</v>
      </c>
      <c r="AX271" s="3" t="str">
        <f t="array" ref="AX271">TEXTJOIN(", ", TRUE, IF(X271:AS271="Y", X$1:AS$1, IF(X271:AS271&lt;&gt;"", X$1:AS$1 &amp; ": " &amp; X271:AS271, "")))
</f>
        <v>Fentanyl, Any Opioid</v>
      </c>
    </row>
    <row r="272">
      <c r="A272" s="2">
        <v>44091.0</v>
      </c>
      <c r="B272" s="1" t="s">
        <v>50</v>
      </c>
      <c r="C272" s="1">
        <v>51.0</v>
      </c>
      <c r="D272" s="1" t="s">
        <v>51</v>
      </c>
      <c r="E272" s="1" t="s">
        <v>63</v>
      </c>
      <c r="G272" s="1" t="s">
        <v>143</v>
      </c>
      <c r="H272" s="1" t="s">
        <v>91</v>
      </c>
      <c r="I272" s="1" t="s">
        <v>55</v>
      </c>
      <c r="J272" s="1" t="s">
        <v>143</v>
      </c>
      <c r="K272" s="1" t="s">
        <v>91</v>
      </c>
      <c r="L272" s="1" t="s">
        <v>55</v>
      </c>
      <c r="M272" s="1" t="s">
        <v>56</v>
      </c>
      <c r="N272" s="1" t="s">
        <v>136</v>
      </c>
      <c r="O272" s="1" t="s">
        <v>143</v>
      </c>
      <c r="P272" s="1" t="s">
        <v>91</v>
      </c>
      <c r="Q272" s="1" t="s">
        <v>55</v>
      </c>
      <c r="R272" s="1" t="s">
        <v>56</v>
      </c>
      <c r="T272" s="1" t="s">
        <v>740</v>
      </c>
      <c r="U272" s="1" t="s">
        <v>59</v>
      </c>
      <c r="Z272" s="1" t="s">
        <v>60</v>
      </c>
      <c r="AB272" s="1" t="s">
        <v>60</v>
      </c>
      <c r="AI272" s="1" t="s">
        <v>60</v>
      </c>
      <c r="AR272" s="1" t="s">
        <v>60</v>
      </c>
      <c r="AT272" s="1" t="s">
        <v>145</v>
      </c>
      <c r="AU272" s="1" t="s">
        <v>145</v>
      </c>
      <c r="AV272" s="1" t="s">
        <v>146</v>
      </c>
      <c r="AW272" s="3" t="str">
        <f t="shared" si="1"/>
        <v>Other</v>
      </c>
      <c r="AX272" s="3" t="str">
        <f t="array" ref="AX272">TEXTJOIN(", ", TRUE, IF(X272:AS272="Y", X$1:AS$1, IF(X272:AS272&lt;&gt;"", X$1:AS$1 &amp; ": " &amp; X272:AS272, "")))
</f>
        <v>Fentanyl, Oxycodone, Amphet, Any Opioid</v>
      </c>
    </row>
    <row r="273">
      <c r="A273" s="2">
        <v>41319.0</v>
      </c>
      <c r="B273" s="1" t="s">
        <v>50</v>
      </c>
      <c r="C273" s="1">
        <v>30.0</v>
      </c>
      <c r="D273" s="1" t="s">
        <v>76</v>
      </c>
      <c r="E273" s="1" t="s">
        <v>52</v>
      </c>
      <c r="G273" s="1" t="s">
        <v>120</v>
      </c>
      <c r="H273" s="1" t="s">
        <v>121</v>
      </c>
      <c r="J273" s="1" t="s">
        <v>120</v>
      </c>
      <c r="L273" s="1" t="s">
        <v>55</v>
      </c>
      <c r="M273" s="1" t="s">
        <v>56</v>
      </c>
      <c r="N273" s="1" t="s">
        <v>104</v>
      </c>
      <c r="O273" s="1" t="s">
        <v>120</v>
      </c>
      <c r="P273" s="1" t="s">
        <v>121</v>
      </c>
      <c r="R273" s="1" t="s">
        <v>56</v>
      </c>
      <c r="T273" s="1" t="s">
        <v>741</v>
      </c>
      <c r="U273" s="1" t="s">
        <v>59</v>
      </c>
      <c r="AB273" s="1" t="s">
        <v>60</v>
      </c>
      <c r="AT273" s="1" t="s">
        <v>236</v>
      </c>
      <c r="AU273" s="1" t="s">
        <v>236</v>
      </c>
      <c r="AV273" s="1" t="s">
        <v>123</v>
      </c>
      <c r="AW273" s="3" t="str">
        <f t="shared" si="1"/>
        <v>Middletown</v>
      </c>
      <c r="AX273" s="3" t="str">
        <f t="array" ref="AX273">TEXTJOIN(", ", TRUE, IF(X273:AS273="Y", X$1:AS$1, IF(X273:AS273&lt;&gt;"", X$1:AS$1 &amp; ": " &amp; X273:AS273, "")))
</f>
        <v>Oxycodone</v>
      </c>
    </row>
    <row r="274">
      <c r="A274" s="2">
        <v>43380.0</v>
      </c>
      <c r="B274" s="1" t="s">
        <v>50</v>
      </c>
      <c r="C274" s="1">
        <v>24.0</v>
      </c>
      <c r="D274" s="1" t="s">
        <v>51</v>
      </c>
      <c r="E274" s="1" t="s">
        <v>63</v>
      </c>
      <c r="G274" s="1" t="s">
        <v>160</v>
      </c>
      <c r="H274" s="1" t="s">
        <v>54</v>
      </c>
      <c r="I274" s="1" t="s">
        <v>55</v>
      </c>
      <c r="J274" s="1" t="s">
        <v>160</v>
      </c>
      <c r="K274" s="1" t="s">
        <v>54</v>
      </c>
      <c r="M274" s="1" t="s">
        <v>56</v>
      </c>
      <c r="N274" s="1" t="s">
        <v>136</v>
      </c>
      <c r="O274" s="1" t="s">
        <v>160</v>
      </c>
      <c r="P274" s="1" t="s">
        <v>54</v>
      </c>
      <c r="Q274" s="1" t="s">
        <v>55</v>
      </c>
      <c r="R274" s="1" t="s">
        <v>56</v>
      </c>
      <c r="T274" s="1" t="s">
        <v>742</v>
      </c>
      <c r="U274" s="1" t="s">
        <v>59</v>
      </c>
      <c r="Z274" s="1" t="s">
        <v>60</v>
      </c>
      <c r="AA274" s="1" t="s">
        <v>60</v>
      </c>
      <c r="AR274" s="1" t="s">
        <v>60</v>
      </c>
      <c r="AT274" s="1" t="s">
        <v>163</v>
      </c>
      <c r="AU274" s="1" t="s">
        <v>163</v>
      </c>
      <c r="AV274" s="1" t="s">
        <v>164</v>
      </c>
      <c r="AW274" s="3" t="str">
        <f t="shared" si="1"/>
        <v>Other</v>
      </c>
      <c r="AX274" s="3" t="str">
        <f t="array" ref="AX274">TEXTJOIN(", ", TRUE, IF(X274:AS274="Y", X$1:AS$1, IF(X274:AS274&lt;&gt;"", X$1:AS$1 &amp; ": " &amp; X274:AS274, "")))
</f>
        <v>Fentanyl, Fentanyl Analogue, Any Opioid</v>
      </c>
    </row>
    <row r="275">
      <c r="A275" s="4">
        <v>44496.0</v>
      </c>
      <c r="B275" s="1" t="s">
        <v>50</v>
      </c>
      <c r="C275" s="1">
        <v>63.0</v>
      </c>
      <c r="D275" s="1" t="s">
        <v>76</v>
      </c>
      <c r="E275" s="1" t="s">
        <v>63</v>
      </c>
      <c r="F275" s="1" t="s">
        <v>267</v>
      </c>
      <c r="G275" s="1" t="s">
        <v>103</v>
      </c>
      <c r="H275" s="1" t="s">
        <v>103</v>
      </c>
      <c r="I275" s="1" t="s">
        <v>55</v>
      </c>
      <c r="J275" s="1" t="s">
        <v>103</v>
      </c>
      <c r="K275" s="1" t="s">
        <v>103</v>
      </c>
      <c r="L275" s="1" t="s">
        <v>55</v>
      </c>
      <c r="M275" s="1" t="s">
        <v>743</v>
      </c>
      <c r="N275" s="1" t="s">
        <v>136</v>
      </c>
      <c r="O275" s="1" t="s">
        <v>103</v>
      </c>
      <c r="P275" s="1" t="s">
        <v>103</v>
      </c>
      <c r="Q275" s="1" t="s">
        <v>55</v>
      </c>
      <c r="R275" s="1" t="s">
        <v>56</v>
      </c>
      <c r="T275" s="1" t="s">
        <v>744</v>
      </c>
      <c r="U275" s="1" t="s">
        <v>59</v>
      </c>
      <c r="Y275" s="1" t="s">
        <v>60</v>
      </c>
      <c r="Z275" s="1" t="s">
        <v>60</v>
      </c>
      <c r="AR275" s="1" t="s">
        <v>60</v>
      </c>
      <c r="AT275" s="1" t="s">
        <v>167</v>
      </c>
      <c r="AU275" s="1" t="s">
        <v>167</v>
      </c>
      <c r="AV275" s="1" t="s">
        <v>168</v>
      </c>
      <c r="AW275" s="3" t="str">
        <f t="shared" si="1"/>
        <v>Other</v>
      </c>
      <c r="AX275" s="3" t="str">
        <f t="array" ref="AX275">TEXTJOIN(", ", TRUE, IF(X275:AS275="Y", X$1:AS$1, IF(X275:AS275&lt;&gt;"", X$1:AS$1 &amp; ": " &amp; X275:AS275, "")))
</f>
        <v>Cocaine, Fentanyl, Any Opioid</v>
      </c>
    </row>
    <row r="276">
      <c r="A276" s="2">
        <v>42228.0</v>
      </c>
      <c r="B276" s="1" t="s">
        <v>86</v>
      </c>
      <c r="C276" s="1">
        <v>53.0</v>
      </c>
      <c r="D276" s="1" t="s">
        <v>51</v>
      </c>
      <c r="E276" s="1" t="s">
        <v>63</v>
      </c>
      <c r="F276" s="1" t="s">
        <v>137</v>
      </c>
      <c r="G276" s="1" t="s">
        <v>120</v>
      </c>
      <c r="H276" s="1" t="s">
        <v>121</v>
      </c>
      <c r="I276" s="1" t="s">
        <v>55</v>
      </c>
      <c r="J276" s="1" t="s">
        <v>120</v>
      </c>
      <c r="M276" s="1" t="s">
        <v>56</v>
      </c>
      <c r="O276" s="1" t="s">
        <v>120</v>
      </c>
      <c r="P276" s="1" t="s">
        <v>121</v>
      </c>
      <c r="Q276" s="1" t="s">
        <v>55</v>
      </c>
      <c r="R276" s="1" t="s">
        <v>56</v>
      </c>
      <c r="T276" s="1" t="s">
        <v>745</v>
      </c>
      <c r="U276" s="1" t="s">
        <v>59</v>
      </c>
      <c r="W276" s="1" t="s">
        <v>60</v>
      </c>
      <c r="X276" s="1" t="s">
        <v>60</v>
      </c>
      <c r="AD276" s="1" t="s">
        <v>60</v>
      </c>
      <c r="AP276" s="1" t="s">
        <v>60</v>
      </c>
      <c r="AR276" s="1" t="s">
        <v>60</v>
      </c>
      <c r="AT276" s="1" t="s">
        <v>236</v>
      </c>
      <c r="AU276" s="1" t="s">
        <v>236</v>
      </c>
      <c r="AV276" s="1" t="s">
        <v>123</v>
      </c>
      <c r="AW276" s="3" t="str">
        <f t="shared" si="1"/>
        <v>Middletown</v>
      </c>
      <c r="AX276" s="3" t="str">
        <f t="array" ref="AX276">TEXTJOIN(", ", TRUE, IF(X276:AS276="Y", X$1:AS$1, IF(X276:AS276&lt;&gt;"", X$1:AS$1 &amp; ": " &amp; X276:AS276, "")))
</f>
        <v>Heroin, Ethanol, Heroin/Morph/Codeine, Any Opioid</v>
      </c>
    </row>
    <row r="277">
      <c r="A277" s="4">
        <v>44519.0</v>
      </c>
      <c r="B277" s="1" t="s">
        <v>50</v>
      </c>
      <c r="C277" s="1">
        <v>37.0</v>
      </c>
      <c r="D277" s="1" t="s">
        <v>51</v>
      </c>
      <c r="E277" s="1" t="s">
        <v>63</v>
      </c>
      <c r="G277" s="1" t="s">
        <v>474</v>
      </c>
      <c r="H277" s="1" t="s">
        <v>91</v>
      </c>
      <c r="I277" s="1" t="s">
        <v>55</v>
      </c>
      <c r="J277" s="1" t="s">
        <v>82</v>
      </c>
      <c r="K277" s="1" t="s">
        <v>54</v>
      </c>
      <c r="L277" s="1" t="s">
        <v>55</v>
      </c>
      <c r="M277" s="1" t="s">
        <v>649</v>
      </c>
      <c r="N277" s="1" t="s">
        <v>119</v>
      </c>
      <c r="O277" s="1" t="s">
        <v>82</v>
      </c>
      <c r="P277" s="1" t="s">
        <v>54</v>
      </c>
      <c r="Q277" s="1" t="s">
        <v>55</v>
      </c>
      <c r="R277" s="1" t="s">
        <v>180</v>
      </c>
      <c r="T277" s="1" t="s">
        <v>746</v>
      </c>
      <c r="U277" s="1" t="s">
        <v>59</v>
      </c>
      <c r="X277" s="1" t="s">
        <v>60</v>
      </c>
      <c r="Z277" s="1" t="s">
        <v>60</v>
      </c>
      <c r="AJ277" s="1" t="s">
        <v>60</v>
      </c>
      <c r="AP277" s="1" t="s">
        <v>60</v>
      </c>
      <c r="AR277" s="1" t="s">
        <v>60</v>
      </c>
      <c r="AT277" s="1" t="s">
        <v>477</v>
      </c>
      <c r="AU277" s="1" t="s">
        <v>329</v>
      </c>
      <c r="AV277" s="1" t="s">
        <v>85</v>
      </c>
      <c r="AW277" s="3" t="str">
        <f t="shared" si="1"/>
        <v>Other</v>
      </c>
      <c r="AX277" s="3" t="str">
        <f t="array" ref="AX277">TEXTJOIN(", ", TRUE, IF(X277:AS277="Y", X$1:AS$1, IF(X277:AS277&lt;&gt;"", X$1:AS$1 &amp; ": " &amp; X277:AS277, "")))
</f>
        <v>Heroin, Fentanyl, Tramad, Heroin/Morph/Codeine, Any Opioid</v>
      </c>
    </row>
    <row r="278">
      <c r="A278" s="4">
        <v>44120.0</v>
      </c>
      <c r="B278" s="1" t="s">
        <v>50</v>
      </c>
      <c r="C278" s="1">
        <v>28.0</v>
      </c>
      <c r="D278" s="1" t="s">
        <v>51</v>
      </c>
      <c r="E278" s="1" t="s">
        <v>63</v>
      </c>
      <c r="F278" s="1" t="s">
        <v>137</v>
      </c>
      <c r="G278" s="1" t="s">
        <v>82</v>
      </c>
      <c r="H278" s="1" t="s">
        <v>54</v>
      </c>
      <c r="I278" s="1" t="s">
        <v>55</v>
      </c>
      <c r="J278" s="1" t="s">
        <v>82</v>
      </c>
      <c r="K278" s="1" t="s">
        <v>54</v>
      </c>
      <c r="L278" s="1" t="s">
        <v>55</v>
      </c>
      <c r="M278" s="1" t="s">
        <v>56</v>
      </c>
      <c r="N278" s="1" t="s">
        <v>136</v>
      </c>
      <c r="O278" s="1" t="s">
        <v>82</v>
      </c>
      <c r="P278" s="1" t="s">
        <v>54</v>
      </c>
      <c r="Q278" s="1" t="s">
        <v>55</v>
      </c>
      <c r="R278" s="1" t="s">
        <v>56</v>
      </c>
      <c r="T278" s="1" t="s">
        <v>747</v>
      </c>
      <c r="U278" s="1" t="s">
        <v>59</v>
      </c>
      <c r="Z278" s="1" t="s">
        <v>60</v>
      </c>
      <c r="AD278" s="1" t="s">
        <v>60</v>
      </c>
      <c r="AR278" s="1" t="s">
        <v>60</v>
      </c>
      <c r="AT278" s="1" t="s">
        <v>329</v>
      </c>
      <c r="AU278" s="1" t="s">
        <v>329</v>
      </c>
      <c r="AV278" s="1" t="s">
        <v>85</v>
      </c>
      <c r="AW278" s="3" t="str">
        <f t="shared" si="1"/>
        <v>Other</v>
      </c>
      <c r="AX278" s="3" t="str">
        <f t="array" ref="AX278">TEXTJOIN(", ", TRUE, IF(X278:AS278="Y", X$1:AS$1, IF(X278:AS278&lt;&gt;"", X$1:AS$1 &amp; ": " &amp; X278:AS278, "")))
</f>
        <v>Fentanyl, Ethanol, Any Opioid</v>
      </c>
    </row>
    <row r="279">
      <c r="A279" s="2">
        <v>43743.0</v>
      </c>
      <c r="B279" s="1" t="s">
        <v>50</v>
      </c>
      <c r="C279" s="1">
        <v>56.0</v>
      </c>
      <c r="D279" s="1" t="s">
        <v>51</v>
      </c>
      <c r="E279" s="1" t="s">
        <v>63</v>
      </c>
      <c r="G279" s="1" t="s">
        <v>82</v>
      </c>
      <c r="H279" s="1" t="s">
        <v>54</v>
      </c>
      <c r="I279" s="1" t="s">
        <v>55</v>
      </c>
      <c r="J279" s="1" t="s">
        <v>102</v>
      </c>
      <c r="K279" s="1" t="s">
        <v>103</v>
      </c>
      <c r="L279" s="1" t="s">
        <v>55</v>
      </c>
      <c r="M279" s="1" t="s">
        <v>177</v>
      </c>
      <c r="N279" s="1" t="s">
        <v>713</v>
      </c>
      <c r="O279" s="1" t="s">
        <v>102</v>
      </c>
      <c r="P279" s="1" t="s">
        <v>103</v>
      </c>
      <c r="Q279" s="1" t="s">
        <v>55</v>
      </c>
      <c r="R279" s="1" t="s">
        <v>44</v>
      </c>
      <c r="T279" s="1" t="s">
        <v>748</v>
      </c>
      <c r="U279" s="1" t="s">
        <v>59</v>
      </c>
      <c r="X279" s="1" t="s">
        <v>60</v>
      </c>
      <c r="Y279" s="1" t="s">
        <v>60</v>
      </c>
      <c r="Z279" s="1" t="s">
        <v>60</v>
      </c>
      <c r="AP279" s="1" t="s">
        <v>60</v>
      </c>
      <c r="AR279" s="1" t="s">
        <v>60</v>
      </c>
      <c r="AT279" s="1" t="s">
        <v>329</v>
      </c>
      <c r="AU279" s="1" t="s">
        <v>106</v>
      </c>
      <c r="AV279" s="1" t="s">
        <v>107</v>
      </c>
      <c r="AW279" s="3" t="str">
        <f t="shared" si="1"/>
        <v>Other</v>
      </c>
      <c r="AX279" s="3" t="str">
        <f t="array" ref="AX279">TEXTJOIN(", ", TRUE, IF(X279:AS279="Y", X$1:AS$1, IF(X279:AS279&lt;&gt;"", X$1:AS$1 &amp; ": " &amp; X279:AS279, "")))
</f>
        <v>Heroin, Cocaine, Fentanyl, Heroin/Morph/Codeine, Any Opioid</v>
      </c>
    </row>
    <row r="280">
      <c r="A280" s="2">
        <v>41832.0</v>
      </c>
      <c r="B280" s="1" t="s">
        <v>50</v>
      </c>
      <c r="C280" s="1">
        <v>54.0</v>
      </c>
      <c r="D280" s="1" t="s">
        <v>51</v>
      </c>
      <c r="E280" s="1" t="s">
        <v>52</v>
      </c>
      <c r="G280" s="1" t="s">
        <v>91</v>
      </c>
      <c r="J280" s="1" t="s">
        <v>749</v>
      </c>
      <c r="L280" s="1" t="s">
        <v>55</v>
      </c>
      <c r="M280" s="1" t="s">
        <v>177</v>
      </c>
      <c r="N280" s="1" t="s">
        <v>136</v>
      </c>
      <c r="O280" s="1" t="s">
        <v>749</v>
      </c>
      <c r="P280" s="1" t="s">
        <v>91</v>
      </c>
      <c r="R280" s="1" t="s">
        <v>44</v>
      </c>
      <c r="S280" s="1" t="s">
        <v>750</v>
      </c>
      <c r="T280" s="1" t="s">
        <v>751</v>
      </c>
      <c r="U280" s="1" t="s">
        <v>59</v>
      </c>
      <c r="Y280" s="1" t="s">
        <v>60</v>
      </c>
      <c r="AT280" s="1" t="s">
        <v>110</v>
      </c>
      <c r="AU280" s="1" t="s">
        <v>752</v>
      </c>
      <c r="AV280" s="1" t="s">
        <v>753</v>
      </c>
      <c r="AW280" s="3" t="str">
        <f t="shared" si="1"/>
        <v>Other</v>
      </c>
      <c r="AX280" s="3" t="str">
        <f t="array" ref="AX280">TEXTJOIN(", ", TRUE, IF(X280:AS280="Y", X$1:AS$1, IF(X280:AS280&lt;&gt;"", X$1:AS$1 &amp; ": " &amp; X280:AS280, "")))
</f>
        <v>Cocaine</v>
      </c>
    </row>
    <row r="281">
      <c r="A281" s="2">
        <v>43898.0</v>
      </c>
      <c r="B281" s="1" t="s">
        <v>50</v>
      </c>
      <c r="C281" s="1">
        <v>62.0</v>
      </c>
      <c r="D281" s="1" t="s">
        <v>76</v>
      </c>
      <c r="E281" s="1" t="s">
        <v>52</v>
      </c>
      <c r="G281" s="1" t="s">
        <v>98</v>
      </c>
      <c r="H281" s="1" t="s">
        <v>54</v>
      </c>
      <c r="I281" s="1" t="s">
        <v>55</v>
      </c>
      <c r="J281" s="1" t="s">
        <v>98</v>
      </c>
      <c r="K281" s="1" t="s">
        <v>54</v>
      </c>
      <c r="L281" s="1" t="s">
        <v>55</v>
      </c>
      <c r="M281" s="1" t="s">
        <v>56</v>
      </c>
      <c r="N281" s="1" t="s">
        <v>119</v>
      </c>
      <c r="O281" s="1" t="s">
        <v>98</v>
      </c>
      <c r="P281" s="1" t="s">
        <v>54</v>
      </c>
      <c r="Q281" s="1" t="s">
        <v>55</v>
      </c>
      <c r="R281" s="1" t="s">
        <v>67</v>
      </c>
      <c r="T281" s="1" t="s">
        <v>83</v>
      </c>
      <c r="U281" s="1" t="s">
        <v>59</v>
      </c>
      <c r="Z281" s="1" t="s">
        <v>60</v>
      </c>
      <c r="AR281" s="1" t="s">
        <v>60</v>
      </c>
      <c r="AT281" s="1" t="s">
        <v>100</v>
      </c>
      <c r="AU281" s="1" t="s">
        <v>100</v>
      </c>
      <c r="AV281" s="1" t="s">
        <v>101</v>
      </c>
      <c r="AW281" s="3" t="str">
        <f t="shared" si="1"/>
        <v>Other</v>
      </c>
      <c r="AX281" s="3" t="str">
        <f t="array" ref="AX281">TEXTJOIN(", ", TRUE, IF(X281:AS281="Y", X$1:AS$1, IF(X281:AS281&lt;&gt;"", X$1:AS$1 &amp; ": " &amp; X281:AS281, "")))
</f>
        <v>Fentanyl, Any Opioid</v>
      </c>
    </row>
    <row r="282">
      <c r="A282" s="4">
        <v>42292.0</v>
      </c>
      <c r="B282" s="1" t="s">
        <v>86</v>
      </c>
      <c r="C282" s="1">
        <v>31.0</v>
      </c>
      <c r="D282" s="1" t="s">
        <v>51</v>
      </c>
      <c r="E282" s="1" t="s">
        <v>63</v>
      </c>
      <c r="G282" s="1" t="s">
        <v>179</v>
      </c>
      <c r="H282" s="1" t="s">
        <v>121</v>
      </c>
      <c r="I282" s="1" t="s">
        <v>55</v>
      </c>
      <c r="J282" s="1" t="s">
        <v>754</v>
      </c>
      <c r="M282" s="1" t="s">
        <v>44</v>
      </c>
      <c r="O282" s="1" t="s">
        <v>755</v>
      </c>
      <c r="P282" s="1" t="s">
        <v>299</v>
      </c>
      <c r="Q282" s="1" t="s">
        <v>55</v>
      </c>
      <c r="R282" s="1" t="s">
        <v>44</v>
      </c>
      <c r="T282" s="1" t="s">
        <v>756</v>
      </c>
      <c r="U282" s="1" t="s">
        <v>59</v>
      </c>
      <c r="Y282" s="1" t="s">
        <v>60</v>
      </c>
      <c r="Z282" s="1" t="s">
        <v>60</v>
      </c>
      <c r="AR282" s="1" t="s">
        <v>60</v>
      </c>
      <c r="AT282" s="1" t="s">
        <v>757</v>
      </c>
      <c r="AU282" s="1" t="s">
        <v>758</v>
      </c>
      <c r="AV282" s="1" t="s">
        <v>759</v>
      </c>
      <c r="AW282" s="3" t="str">
        <f t="shared" si="1"/>
        <v>Other</v>
      </c>
      <c r="AX282" s="3" t="str">
        <f t="array" ref="AX282">TEXTJOIN(", ", TRUE, IF(X282:AS282="Y", X$1:AS$1, IF(X282:AS282&lt;&gt;"", X$1:AS$1 &amp; ": " &amp; X282:AS282, "")))
</f>
        <v>Cocaine, Fentanyl, Any Opioid</v>
      </c>
    </row>
    <row r="283">
      <c r="A283" s="2">
        <v>43624.0</v>
      </c>
      <c r="B283" s="1" t="s">
        <v>50</v>
      </c>
      <c r="C283" s="1">
        <v>46.0</v>
      </c>
      <c r="D283" s="1" t="s">
        <v>51</v>
      </c>
      <c r="E283" s="1" t="s">
        <v>63</v>
      </c>
      <c r="F283" s="1" t="s">
        <v>137</v>
      </c>
      <c r="G283" s="1" t="s">
        <v>760</v>
      </c>
      <c r="H283" s="1" t="s">
        <v>121</v>
      </c>
      <c r="I283" s="1" t="s">
        <v>55</v>
      </c>
      <c r="J283" s="1" t="s">
        <v>446</v>
      </c>
      <c r="K283" s="1" t="s">
        <v>91</v>
      </c>
      <c r="L283" s="1" t="s">
        <v>55</v>
      </c>
      <c r="M283" s="1" t="s">
        <v>92</v>
      </c>
      <c r="N283" s="1" t="s">
        <v>136</v>
      </c>
      <c r="O283" s="1" t="s">
        <v>446</v>
      </c>
      <c r="P283" s="1" t="s">
        <v>91</v>
      </c>
      <c r="Q283" s="1" t="s">
        <v>55</v>
      </c>
      <c r="R283" s="1" t="s">
        <v>44</v>
      </c>
      <c r="T283" s="1" t="s">
        <v>761</v>
      </c>
      <c r="U283" s="1" t="s">
        <v>59</v>
      </c>
      <c r="Y283" s="1" t="s">
        <v>60</v>
      </c>
      <c r="Z283" s="1" t="s">
        <v>60</v>
      </c>
      <c r="AR283" s="1" t="s">
        <v>60</v>
      </c>
      <c r="AT283" s="1" t="s">
        <v>762</v>
      </c>
      <c r="AU283" s="1" t="s">
        <v>448</v>
      </c>
      <c r="AV283" s="1" t="s">
        <v>449</v>
      </c>
      <c r="AW283" s="3" t="str">
        <f t="shared" si="1"/>
        <v>Other</v>
      </c>
      <c r="AX283" s="3" t="str">
        <f t="array" ref="AX283">TEXTJOIN(", ", TRUE, IF(X283:AS283="Y", X$1:AS$1, IF(X283:AS283&lt;&gt;"", X$1:AS$1 &amp; ": " &amp; X283:AS283, "")))
</f>
        <v>Cocaine, Fentanyl, Any Opioid</v>
      </c>
    </row>
    <row r="284">
      <c r="A284" s="4">
        <v>42290.0</v>
      </c>
      <c r="B284" s="1" t="s">
        <v>86</v>
      </c>
      <c r="C284" s="1">
        <v>61.0</v>
      </c>
      <c r="D284" s="1" t="s">
        <v>51</v>
      </c>
      <c r="E284" s="1" t="s">
        <v>63</v>
      </c>
      <c r="G284" s="1" t="s">
        <v>488</v>
      </c>
      <c r="H284" s="1" t="s">
        <v>91</v>
      </c>
      <c r="I284" s="1" t="s">
        <v>55</v>
      </c>
      <c r="J284" s="1" t="s">
        <v>117</v>
      </c>
      <c r="M284" s="1" t="s">
        <v>118</v>
      </c>
      <c r="O284" s="1" t="s">
        <v>338</v>
      </c>
      <c r="P284" s="1" t="s">
        <v>263</v>
      </c>
      <c r="Q284" s="1" t="s">
        <v>55</v>
      </c>
      <c r="R284" s="1" t="s">
        <v>67</v>
      </c>
      <c r="T284" s="1" t="s">
        <v>763</v>
      </c>
      <c r="U284" s="1" t="s">
        <v>59</v>
      </c>
      <c r="V284" s="1" t="s">
        <v>764</v>
      </c>
      <c r="Y284" s="1" t="s">
        <v>60</v>
      </c>
      <c r="AT284" s="1" t="s">
        <v>492</v>
      </c>
      <c r="AV284" s="1" t="s">
        <v>534</v>
      </c>
      <c r="AW284" s="3" t="str">
        <f t="shared" si="1"/>
        <v>Other</v>
      </c>
      <c r="AX284" s="3" t="str">
        <f t="array" ref="AX284">TEXTJOIN(", ", TRUE, IF(X284:AS284="Y", X$1:AS$1, IF(X284:AS284&lt;&gt;"", X$1:AS$1 &amp; ": " &amp; X284:AS284, "")))
</f>
        <v>Cocaine</v>
      </c>
    </row>
    <row r="285">
      <c r="A285" s="4">
        <v>43418.0</v>
      </c>
      <c r="B285" s="1" t="s">
        <v>50</v>
      </c>
      <c r="C285" s="1">
        <v>35.0</v>
      </c>
      <c r="D285" s="1" t="s">
        <v>51</v>
      </c>
      <c r="E285" s="1" t="s">
        <v>63</v>
      </c>
      <c r="G285" s="1" t="s">
        <v>760</v>
      </c>
      <c r="H285" s="1" t="s">
        <v>121</v>
      </c>
      <c r="I285" s="1" t="s">
        <v>55</v>
      </c>
      <c r="J285" s="1" t="s">
        <v>765</v>
      </c>
      <c r="K285" s="1" t="s">
        <v>121</v>
      </c>
      <c r="M285" s="1" t="s">
        <v>193</v>
      </c>
      <c r="N285" s="1" t="s">
        <v>136</v>
      </c>
      <c r="O285" s="1" t="s">
        <v>765</v>
      </c>
      <c r="P285" s="1" t="s">
        <v>121</v>
      </c>
      <c r="Q285" s="1" t="s">
        <v>55</v>
      </c>
      <c r="R285" s="1" t="s">
        <v>44</v>
      </c>
      <c r="T285" s="1" t="s">
        <v>83</v>
      </c>
      <c r="U285" s="1" t="s">
        <v>59</v>
      </c>
      <c r="Z285" s="1" t="s">
        <v>60</v>
      </c>
      <c r="AR285" s="1" t="s">
        <v>60</v>
      </c>
      <c r="AT285" s="1" t="s">
        <v>762</v>
      </c>
      <c r="AU285" s="1" t="s">
        <v>766</v>
      </c>
      <c r="AV285" s="1" t="s">
        <v>767</v>
      </c>
      <c r="AW285" s="3" t="str">
        <f t="shared" si="1"/>
        <v>Other</v>
      </c>
      <c r="AX285" s="3" t="str">
        <f t="array" ref="AX285">TEXTJOIN(", ", TRUE, IF(X285:AS285="Y", X$1:AS$1, IF(X285:AS285&lt;&gt;"", X$1:AS$1 &amp; ": " &amp; X285:AS285, "")))
</f>
        <v>Fentanyl, Any Opioid</v>
      </c>
    </row>
    <row r="286">
      <c r="A286" s="2">
        <v>43479.0</v>
      </c>
      <c r="B286" s="1" t="s">
        <v>50</v>
      </c>
      <c r="C286" s="1">
        <v>32.0</v>
      </c>
      <c r="D286" s="1" t="s">
        <v>76</v>
      </c>
      <c r="E286" s="1" t="s">
        <v>63</v>
      </c>
      <c r="J286" s="1" t="s">
        <v>140</v>
      </c>
      <c r="K286" s="1" t="s">
        <v>54</v>
      </c>
      <c r="L286" s="1" t="s">
        <v>55</v>
      </c>
      <c r="M286" s="1" t="s">
        <v>56</v>
      </c>
      <c r="N286" s="1" t="s">
        <v>66</v>
      </c>
      <c r="O286" s="1" t="s">
        <v>98</v>
      </c>
      <c r="P286" s="1" t="s">
        <v>54</v>
      </c>
      <c r="Q286" s="1" t="s">
        <v>55</v>
      </c>
      <c r="R286" s="1" t="s">
        <v>67</v>
      </c>
      <c r="T286" s="1" t="s">
        <v>768</v>
      </c>
      <c r="U286" s="1" t="s">
        <v>59</v>
      </c>
      <c r="X286" s="1" t="s">
        <v>60</v>
      </c>
      <c r="Y286" s="1" t="s">
        <v>60</v>
      </c>
      <c r="Z286" s="1" t="s">
        <v>60</v>
      </c>
      <c r="AG286" s="1" t="s">
        <v>60</v>
      </c>
      <c r="AP286" s="1" t="s">
        <v>60</v>
      </c>
      <c r="AR286" s="1" t="s">
        <v>60</v>
      </c>
      <c r="AT286" s="1" t="s">
        <v>62</v>
      </c>
      <c r="AU286" s="1" t="s">
        <v>142</v>
      </c>
      <c r="AV286" s="1" t="s">
        <v>101</v>
      </c>
      <c r="AW286" s="3" t="str">
        <f t="shared" si="1"/>
        <v>Other</v>
      </c>
      <c r="AX286" s="3" t="str">
        <f t="array" ref="AX286">TEXTJOIN(", ", TRUE, IF(X286:AS286="Y", X$1:AS$1, IF(X286:AS286&lt;&gt;"", X$1:AS$1 &amp; ": " &amp; X286:AS286, "")))
</f>
        <v>Heroin, Cocaine, Fentanyl, Methadone, Heroin/Morph/Codeine, Any Opioid</v>
      </c>
    </row>
    <row r="287">
      <c r="A287" s="2">
        <v>43853.0</v>
      </c>
      <c r="B287" s="1" t="s">
        <v>50</v>
      </c>
      <c r="C287" s="1">
        <v>19.0</v>
      </c>
      <c r="D287" s="1" t="s">
        <v>51</v>
      </c>
      <c r="E287" s="1" t="s">
        <v>63</v>
      </c>
      <c r="G287" s="1" t="s">
        <v>455</v>
      </c>
      <c r="H287" s="1" t="s">
        <v>103</v>
      </c>
      <c r="I287" s="1" t="s">
        <v>55</v>
      </c>
      <c r="J287" s="1" t="s">
        <v>263</v>
      </c>
      <c r="K287" s="1" t="s">
        <v>263</v>
      </c>
      <c r="L287" s="1" t="s">
        <v>55</v>
      </c>
      <c r="M287" s="1" t="s">
        <v>401</v>
      </c>
      <c r="N287" s="1" t="s">
        <v>155</v>
      </c>
      <c r="O287" s="1" t="s">
        <v>263</v>
      </c>
      <c r="P287" s="1" t="s">
        <v>263</v>
      </c>
      <c r="Q287" s="1" t="s">
        <v>55</v>
      </c>
      <c r="R287" s="1" t="s">
        <v>44</v>
      </c>
      <c r="T287" s="1" t="s">
        <v>83</v>
      </c>
      <c r="U287" s="1" t="s">
        <v>59</v>
      </c>
      <c r="Z287" s="1" t="s">
        <v>60</v>
      </c>
      <c r="AR287" s="1" t="s">
        <v>60</v>
      </c>
      <c r="AT287" s="1" t="s">
        <v>457</v>
      </c>
      <c r="AU287" s="1" t="s">
        <v>387</v>
      </c>
      <c r="AV287" s="1" t="s">
        <v>289</v>
      </c>
      <c r="AW287" s="3" t="str">
        <f t="shared" si="1"/>
        <v>Other</v>
      </c>
      <c r="AX287" s="3" t="str">
        <f t="array" ref="AX287">TEXTJOIN(", ", TRUE, IF(X287:AS287="Y", X$1:AS$1, IF(X287:AS287&lt;&gt;"", X$1:AS$1 &amp; ": " &amp; X287:AS287, "")))
</f>
        <v>Fentanyl, Any Opioid</v>
      </c>
    </row>
    <row r="288">
      <c r="A288" s="2">
        <v>41130.0</v>
      </c>
      <c r="B288" s="1" t="s">
        <v>50</v>
      </c>
      <c r="C288" s="1">
        <v>30.0</v>
      </c>
      <c r="D288" s="1" t="s">
        <v>51</v>
      </c>
      <c r="E288" s="1" t="s">
        <v>63</v>
      </c>
      <c r="G288" s="1" t="s">
        <v>769</v>
      </c>
      <c r="H288" s="1" t="s">
        <v>65</v>
      </c>
      <c r="J288" s="1" t="s">
        <v>238</v>
      </c>
      <c r="L288" s="1" t="s">
        <v>55</v>
      </c>
      <c r="M288" s="1" t="s">
        <v>193</v>
      </c>
      <c r="N288" s="1" t="s">
        <v>770</v>
      </c>
      <c r="O288" s="1" t="s">
        <v>238</v>
      </c>
      <c r="P288" s="1" t="s">
        <v>125</v>
      </c>
      <c r="R288" s="1" t="s">
        <v>67</v>
      </c>
      <c r="T288" s="1" t="s">
        <v>771</v>
      </c>
      <c r="U288" s="1" t="s">
        <v>59</v>
      </c>
      <c r="X288" s="1" t="s">
        <v>60</v>
      </c>
      <c r="AD288" s="1" t="s">
        <v>60</v>
      </c>
      <c r="AT288" s="1" t="s">
        <v>772</v>
      </c>
      <c r="AU288" s="1" t="s">
        <v>567</v>
      </c>
      <c r="AV288" s="1" t="s">
        <v>241</v>
      </c>
      <c r="AW288" s="3" t="str">
        <f t="shared" si="1"/>
        <v>Other</v>
      </c>
      <c r="AX288" s="3" t="str">
        <f t="array" ref="AX288">TEXTJOIN(", ", TRUE, IF(X288:AS288="Y", X$1:AS$1, IF(X288:AS288&lt;&gt;"", X$1:AS$1 &amp; ": " &amp; X288:AS288, "")))
</f>
        <v>Heroin, Ethanol</v>
      </c>
    </row>
    <row r="289">
      <c r="A289" s="2">
        <v>44318.0</v>
      </c>
      <c r="B289" s="1" t="s">
        <v>50</v>
      </c>
      <c r="C289" s="1">
        <v>60.0</v>
      </c>
      <c r="D289" s="1" t="s">
        <v>51</v>
      </c>
      <c r="E289" s="1" t="s">
        <v>63</v>
      </c>
      <c r="J289" s="1" t="s">
        <v>64</v>
      </c>
      <c r="K289" s="1" t="s">
        <v>65</v>
      </c>
      <c r="L289" s="1" t="s">
        <v>55</v>
      </c>
      <c r="M289" s="1" t="s">
        <v>56</v>
      </c>
      <c r="N289" s="1" t="s">
        <v>66</v>
      </c>
      <c r="O289" s="1" t="s">
        <v>64</v>
      </c>
      <c r="P289" s="1" t="s">
        <v>65</v>
      </c>
      <c r="Q289" s="1" t="s">
        <v>55</v>
      </c>
      <c r="R289" s="1" t="s">
        <v>44</v>
      </c>
      <c r="S289" s="1" t="s">
        <v>773</v>
      </c>
      <c r="T289" s="1" t="s">
        <v>774</v>
      </c>
      <c r="U289" s="1" t="s">
        <v>59</v>
      </c>
      <c r="Y289" s="1" t="s">
        <v>60</v>
      </c>
      <c r="Z289" s="1" t="s">
        <v>60</v>
      </c>
      <c r="AD289" s="1" t="s">
        <v>60</v>
      </c>
      <c r="AM289" s="1" t="s">
        <v>60</v>
      </c>
      <c r="AR289" s="1" t="s">
        <v>60</v>
      </c>
      <c r="AT289" s="1" t="s">
        <v>62</v>
      </c>
      <c r="AU289" s="1" t="s">
        <v>69</v>
      </c>
      <c r="AV289" s="1" t="s">
        <v>70</v>
      </c>
      <c r="AW289" s="3" t="str">
        <f t="shared" si="1"/>
        <v>Other</v>
      </c>
      <c r="AX289" s="3" t="str">
        <f t="array" ref="AX289">TEXTJOIN(", ", TRUE, IF(X289:AS289="Y", X$1:AS$1, IF(X289:AS289&lt;&gt;"", X$1:AS$1 &amp; ": " &amp; X289:AS289, "")))
</f>
        <v>Cocaine, Fentanyl, Ethanol, Xylazine, Any Opioid</v>
      </c>
    </row>
    <row r="290">
      <c r="A290" s="2">
        <v>44265.0</v>
      </c>
      <c r="B290" s="1" t="s">
        <v>50</v>
      </c>
      <c r="C290" s="1">
        <v>20.0</v>
      </c>
      <c r="D290" s="1" t="s">
        <v>76</v>
      </c>
      <c r="E290" s="1" t="s">
        <v>63</v>
      </c>
      <c r="G290" s="1" t="s">
        <v>226</v>
      </c>
      <c r="H290" s="1" t="s">
        <v>103</v>
      </c>
      <c r="I290" s="1" t="s">
        <v>55</v>
      </c>
      <c r="J290" s="1" t="s">
        <v>226</v>
      </c>
      <c r="K290" s="1" t="s">
        <v>103</v>
      </c>
      <c r="L290" s="1" t="s">
        <v>55</v>
      </c>
      <c r="M290" s="1" t="s">
        <v>56</v>
      </c>
      <c r="N290" s="1" t="s">
        <v>136</v>
      </c>
      <c r="O290" s="1" t="s">
        <v>226</v>
      </c>
      <c r="P290" s="1" t="s">
        <v>103</v>
      </c>
      <c r="Q290" s="1" t="s">
        <v>55</v>
      </c>
      <c r="R290" s="1" t="s">
        <v>56</v>
      </c>
      <c r="T290" s="1" t="s">
        <v>775</v>
      </c>
      <c r="U290" s="1" t="s">
        <v>59</v>
      </c>
      <c r="X290" s="1" t="s">
        <v>60</v>
      </c>
      <c r="Z290" s="1" t="s">
        <v>60</v>
      </c>
      <c r="AP290" s="1" t="s">
        <v>60</v>
      </c>
      <c r="AR290" s="1" t="s">
        <v>60</v>
      </c>
      <c r="AT290" s="1" t="s">
        <v>228</v>
      </c>
      <c r="AU290" s="1" t="s">
        <v>228</v>
      </c>
      <c r="AV290" s="1" t="s">
        <v>229</v>
      </c>
      <c r="AW290" s="3" t="str">
        <f t="shared" si="1"/>
        <v>Other</v>
      </c>
      <c r="AX290" s="3" t="str">
        <f t="array" ref="AX290">TEXTJOIN(", ", TRUE, IF(X290:AS290="Y", X$1:AS$1, IF(X290:AS290&lt;&gt;"", X$1:AS$1 &amp; ": " &amp; X290:AS290, "")))
</f>
        <v>Heroin, Fentanyl, Heroin/Morph/Codeine, Any Opioid</v>
      </c>
    </row>
    <row r="291">
      <c r="A291" s="2">
        <v>42090.0</v>
      </c>
      <c r="B291" s="1" t="s">
        <v>86</v>
      </c>
      <c r="C291" s="1">
        <v>21.0</v>
      </c>
      <c r="D291" s="1" t="s">
        <v>51</v>
      </c>
      <c r="E291" s="1" t="s">
        <v>63</v>
      </c>
      <c r="G291" s="1" t="s">
        <v>540</v>
      </c>
      <c r="H291" s="1" t="s">
        <v>91</v>
      </c>
      <c r="I291" s="1" t="s">
        <v>55</v>
      </c>
      <c r="J291" s="1" t="s">
        <v>540</v>
      </c>
      <c r="M291" s="1" t="s">
        <v>44</v>
      </c>
      <c r="O291" s="1" t="s">
        <v>540</v>
      </c>
      <c r="P291" s="1" t="s">
        <v>91</v>
      </c>
      <c r="Q291" s="1" t="s">
        <v>55</v>
      </c>
      <c r="R291" s="1" t="s">
        <v>67</v>
      </c>
      <c r="T291" s="1" t="s">
        <v>270</v>
      </c>
      <c r="U291" s="1" t="s">
        <v>59</v>
      </c>
      <c r="Z291" s="1" t="s">
        <v>60</v>
      </c>
      <c r="AR291" s="1" t="s">
        <v>60</v>
      </c>
      <c r="AT291" s="1" t="s">
        <v>542</v>
      </c>
      <c r="AU291" s="1" t="s">
        <v>542</v>
      </c>
      <c r="AV291" s="1" t="s">
        <v>543</v>
      </c>
      <c r="AW291" s="3" t="str">
        <f t="shared" si="1"/>
        <v>Other</v>
      </c>
      <c r="AX291" s="3" t="str">
        <f t="array" ref="AX291">TEXTJOIN(", ", TRUE, IF(X291:AS291="Y", X$1:AS$1, IF(X291:AS291&lt;&gt;"", X$1:AS$1 &amp; ": " &amp; X291:AS291, "")))
</f>
        <v>Fentanyl, Any Opioid</v>
      </c>
    </row>
    <row r="292">
      <c r="A292" s="2">
        <v>42435.0</v>
      </c>
      <c r="B292" s="1" t="s">
        <v>50</v>
      </c>
      <c r="C292" s="1">
        <v>37.0</v>
      </c>
      <c r="D292" s="1" t="s">
        <v>51</v>
      </c>
      <c r="E292" s="1" t="s">
        <v>63</v>
      </c>
      <c r="G292" s="1" t="s">
        <v>255</v>
      </c>
      <c r="H292" s="1" t="s">
        <v>103</v>
      </c>
      <c r="I292" s="1" t="s">
        <v>55</v>
      </c>
      <c r="J292" s="1" t="s">
        <v>255</v>
      </c>
      <c r="M292" s="1" t="s">
        <v>56</v>
      </c>
      <c r="N292" s="1" t="s">
        <v>276</v>
      </c>
      <c r="O292" s="1" t="s">
        <v>255</v>
      </c>
      <c r="R292" s="1" t="s">
        <v>56</v>
      </c>
      <c r="T292" s="1" t="s">
        <v>83</v>
      </c>
      <c r="U292" s="1" t="s">
        <v>59</v>
      </c>
      <c r="Z292" s="1" t="s">
        <v>60</v>
      </c>
      <c r="AR292" s="1" t="s">
        <v>60</v>
      </c>
      <c r="AT292" s="1" t="s">
        <v>259</v>
      </c>
      <c r="AU292" s="1" t="s">
        <v>259</v>
      </c>
      <c r="AV292" s="1" t="s">
        <v>520</v>
      </c>
      <c r="AW292" s="3" t="str">
        <f t="shared" si="1"/>
        <v>Other</v>
      </c>
      <c r="AX292" s="3" t="str">
        <f t="array" ref="AX292">TEXTJOIN(", ", TRUE, IF(X292:AS292="Y", X$1:AS$1, IF(X292:AS292&lt;&gt;"", X$1:AS$1 &amp; ": " &amp; X292:AS292, "")))
</f>
        <v>Fentanyl, Any Opioid</v>
      </c>
    </row>
    <row r="293">
      <c r="A293" s="4">
        <v>44164.0</v>
      </c>
      <c r="B293" s="1" t="s">
        <v>50</v>
      </c>
      <c r="C293" s="1">
        <v>44.0</v>
      </c>
      <c r="D293" s="1" t="s">
        <v>76</v>
      </c>
      <c r="E293" s="1" t="s">
        <v>52</v>
      </c>
      <c r="G293" s="1" t="s">
        <v>256</v>
      </c>
      <c r="H293" s="1" t="s">
        <v>103</v>
      </c>
      <c r="I293" s="1" t="s">
        <v>55</v>
      </c>
      <c r="J293" s="1" t="s">
        <v>256</v>
      </c>
      <c r="K293" s="1" t="s">
        <v>103</v>
      </c>
      <c r="L293" s="1" t="s">
        <v>55</v>
      </c>
      <c r="M293" s="1" t="s">
        <v>193</v>
      </c>
      <c r="N293" s="1" t="s">
        <v>136</v>
      </c>
      <c r="O293" s="1" t="s">
        <v>256</v>
      </c>
      <c r="P293" s="1" t="s">
        <v>103</v>
      </c>
      <c r="Q293" s="1" t="s">
        <v>55</v>
      </c>
      <c r="R293" s="1" t="s">
        <v>67</v>
      </c>
      <c r="T293" s="1" t="s">
        <v>109</v>
      </c>
      <c r="U293" s="1" t="s">
        <v>59</v>
      </c>
      <c r="V293" s="1" t="s">
        <v>776</v>
      </c>
      <c r="Y293" s="1" t="s">
        <v>60</v>
      </c>
      <c r="AT293" s="1" t="s">
        <v>282</v>
      </c>
      <c r="AU293" s="1" t="s">
        <v>282</v>
      </c>
      <c r="AV293" s="1" t="s">
        <v>260</v>
      </c>
      <c r="AW293" s="3" t="str">
        <f t="shared" si="1"/>
        <v>Other</v>
      </c>
      <c r="AX293" s="3" t="str">
        <f t="array" ref="AX293">TEXTJOIN(", ", TRUE, IF(X293:AS293="Y", X$1:AS$1, IF(X293:AS293&lt;&gt;"", X$1:AS$1 &amp; ": " &amp; X293:AS293, "")))
</f>
        <v>Cocaine</v>
      </c>
    </row>
    <row r="294">
      <c r="A294" s="2">
        <v>42092.0</v>
      </c>
      <c r="B294" s="1" t="s">
        <v>86</v>
      </c>
      <c r="C294" s="1">
        <v>52.0</v>
      </c>
      <c r="D294" s="1" t="s">
        <v>51</v>
      </c>
      <c r="E294" s="1" t="s">
        <v>63</v>
      </c>
      <c r="G294" s="1" t="s">
        <v>211</v>
      </c>
      <c r="H294" s="1" t="s">
        <v>91</v>
      </c>
      <c r="I294" s="1" t="s">
        <v>55</v>
      </c>
      <c r="J294" s="1" t="s">
        <v>211</v>
      </c>
      <c r="M294" s="1" t="s">
        <v>56</v>
      </c>
      <c r="O294" s="1" t="s">
        <v>211</v>
      </c>
      <c r="P294" s="1" t="s">
        <v>91</v>
      </c>
      <c r="Q294" s="1" t="s">
        <v>55</v>
      </c>
      <c r="R294" s="1" t="s">
        <v>56</v>
      </c>
      <c r="T294" s="1" t="s">
        <v>777</v>
      </c>
      <c r="U294" s="1" t="s">
        <v>59</v>
      </c>
      <c r="AB294" s="1" t="s">
        <v>60</v>
      </c>
      <c r="AF294" s="1" t="s">
        <v>60</v>
      </c>
      <c r="AR294" s="1" t="s">
        <v>60</v>
      </c>
      <c r="AT294" s="1" t="s">
        <v>214</v>
      </c>
      <c r="AU294" s="1" t="s">
        <v>214</v>
      </c>
      <c r="AV294" s="1" t="s">
        <v>215</v>
      </c>
      <c r="AW294" s="3" t="str">
        <f t="shared" si="1"/>
        <v>Other</v>
      </c>
      <c r="AX294" s="3" t="str">
        <f t="array" ref="AX294">TEXTJOIN(", ", TRUE, IF(X294:AS294="Y", X$1:AS$1, IF(X294:AS294&lt;&gt;"", X$1:AS$1 &amp; ": " &amp; X294:AS294, "")))
</f>
        <v>Oxycodone, Benzodiazepine, Any Opioid</v>
      </c>
    </row>
    <row r="295">
      <c r="A295" s="4">
        <v>43390.0</v>
      </c>
      <c r="B295" s="1" t="s">
        <v>50</v>
      </c>
      <c r="C295" s="1">
        <v>39.0</v>
      </c>
      <c r="D295" s="1" t="s">
        <v>51</v>
      </c>
      <c r="E295" s="1" t="s">
        <v>63</v>
      </c>
      <c r="G295" s="1" t="s">
        <v>82</v>
      </c>
      <c r="H295" s="1" t="s">
        <v>54</v>
      </c>
      <c r="I295" s="1" t="s">
        <v>55</v>
      </c>
      <c r="J295" s="1" t="s">
        <v>82</v>
      </c>
      <c r="K295" s="1" t="s">
        <v>54</v>
      </c>
      <c r="M295" s="1" t="s">
        <v>778</v>
      </c>
      <c r="N295" s="1" t="s">
        <v>136</v>
      </c>
      <c r="O295" s="1" t="s">
        <v>82</v>
      </c>
      <c r="P295" s="1" t="s">
        <v>54</v>
      </c>
      <c r="Q295" s="1" t="s">
        <v>55</v>
      </c>
      <c r="R295" s="1" t="s">
        <v>67</v>
      </c>
      <c r="T295" s="1" t="s">
        <v>779</v>
      </c>
      <c r="U295" s="1" t="s">
        <v>59</v>
      </c>
      <c r="X295" s="1" t="s">
        <v>60</v>
      </c>
      <c r="Y295" s="1" t="s">
        <v>60</v>
      </c>
      <c r="Z295" s="1" t="s">
        <v>60</v>
      </c>
      <c r="AA295" s="1" t="s">
        <v>60</v>
      </c>
      <c r="AF295" s="1" t="s">
        <v>60</v>
      </c>
      <c r="AJ295" s="1" t="s">
        <v>60</v>
      </c>
      <c r="AP295" s="1" t="s">
        <v>60</v>
      </c>
      <c r="AR295" s="1" t="s">
        <v>60</v>
      </c>
      <c r="AT295" s="1" t="s">
        <v>329</v>
      </c>
      <c r="AU295" s="1" t="s">
        <v>329</v>
      </c>
      <c r="AV295" s="1" t="s">
        <v>85</v>
      </c>
      <c r="AW295" s="3" t="str">
        <f t="shared" si="1"/>
        <v>Other</v>
      </c>
      <c r="AX295" s="3" t="str">
        <f t="array" ref="AX295">TEXTJOIN(", ", TRUE, IF(X295:AS295="Y", X$1:AS$1, IF(X295:AS295&lt;&gt;"", X$1:AS$1 &amp; ": " &amp; X295:AS295, "")))
</f>
        <v>Heroin, Cocaine, Fentanyl, Fentanyl Analogue, Benzodiazepine, Tramad, Heroin/Morph/Codeine, Any Opioid</v>
      </c>
    </row>
    <row r="296">
      <c r="A296" s="2">
        <v>44350.0</v>
      </c>
      <c r="B296" s="1" t="s">
        <v>50</v>
      </c>
      <c r="C296" s="1">
        <v>49.0</v>
      </c>
      <c r="D296" s="1" t="s">
        <v>76</v>
      </c>
      <c r="E296" s="1" t="s">
        <v>502</v>
      </c>
      <c r="G296" s="1" t="s">
        <v>82</v>
      </c>
      <c r="H296" s="1" t="s">
        <v>54</v>
      </c>
      <c r="I296" s="1" t="s">
        <v>55</v>
      </c>
      <c r="J296" s="1" t="s">
        <v>160</v>
      </c>
      <c r="K296" s="1" t="s">
        <v>54</v>
      </c>
      <c r="L296" s="1" t="s">
        <v>55</v>
      </c>
      <c r="M296" s="1" t="s">
        <v>177</v>
      </c>
      <c r="N296" s="1" t="s">
        <v>66</v>
      </c>
      <c r="O296" s="1" t="s">
        <v>160</v>
      </c>
      <c r="P296" s="1" t="s">
        <v>54</v>
      </c>
      <c r="Q296" s="1" t="s">
        <v>55</v>
      </c>
      <c r="R296" s="1" t="s">
        <v>44</v>
      </c>
      <c r="S296" s="1" t="s">
        <v>780</v>
      </c>
      <c r="T296" s="1" t="s">
        <v>781</v>
      </c>
      <c r="U296" s="1" t="s">
        <v>59</v>
      </c>
      <c r="Y296" s="1" t="s">
        <v>60</v>
      </c>
      <c r="Z296" s="1" t="s">
        <v>60</v>
      </c>
      <c r="AR296" s="1" t="s">
        <v>60</v>
      </c>
      <c r="AT296" s="1" t="s">
        <v>329</v>
      </c>
      <c r="AU296" s="1" t="s">
        <v>163</v>
      </c>
      <c r="AV296" s="1" t="s">
        <v>164</v>
      </c>
      <c r="AW296" s="3" t="str">
        <f t="shared" si="1"/>
        <v>Other</v>
      </c>
      <c r="AX296" s="3" t="str">
        <f t="array" ref="AX296">TEXTJOIN(", ", TRUE, IF(X296:AS296="Y", X$1:AS$1, IF(X296:AS296&lt;&gt;"", X$1:AS$1 &amp; ": " &amp; X296:AS296, "")))
</f>
        <v>Cocaine, Fentanyl, Any Opioid</v>
      </c>
    </row>
    <row r="297">
      <c r="A297" s="4">
        <v>41936.0</v>
      </c>
      <c r="B297" s="1" t="s">
        <v>50</v>
      </c>
      <c r="C297" s="1">
        <v>41.0</v>
      </c>
      <c r="D297" s="1" t="s">
        <v>51</v>
      </c>
      <c r="E297" s="1" t="s">
        <v>63</v>
      </c>
      <c r="G297" s="1" t="s">
        <v>256</v>
      </c>
      <c r="J297" s="1" t="s">
        <v>256</v>
      </c>
      <c r="L297" s="1" t="s">
        <v>55</v>
      </c>
      <c r="M297" s="1" t="s">
        <v>56</v>
      </c>
      <c r="N297" s="1" t="s">
        <v>136</v>
      </c>
      <c r="O297" s="1" t="s">
        <v>256</v>
      </c>
      <c r="P297" s="1" t="s">
        <v>103</v>
      </c>
      <c r="R297" s="1" t="s">
        <v>56</v>
      </c>
      <c r="T297" s="1" t="s">
        <v>782</v>
      </c>
      <c r="U297" s="1" t="s">
        <v>59</v>
      </c>
      <c r="X297" s="1" t="s">
        <v>60</v>
      </c>
      <c r="Y297" s="1" t="s">
        <v>60</v>
      </c>
      <c r="AT297" s="1" t="s">
        <v>282</v>
      </c>
      <c r="AU297" s="1" t="s">
        <v>282</v>
      </c>
      <c r="AV297" s="1" t="s">
        <v>260</v>
      </c>
      <c r="AW297" s="3" t="str">
        <f t="shared" si="1"/>
        <v>Other</v>
      </c>
      <c r="AX297" s="3" t="str">
        <f t="array" ref="AX297">TEXTJOIN(", ", TRUE, IF(X297:AS297="Y", X$1:AS$1, IF(X297:AS297&lt;&gt;"", X$1:AS$1 &amp; ": " &amp; X297:AS297, "")))
</f>
        <v>Heroin, Cocaine</v>
      </c>
    </row>
    <row r="298">
      <c r="A298" s="2">
        <v>42835.0</v>
      </c>
      <c r="B298" s="1" t="s">
        <v>86</v>
      </c>
      <c r="C298" s="1">
        <v>47.0</v>
      </c>
      <c r="D298" s="1" t="s">
        <v>51</v>
      </c>
      <c r="E298" s="1" t="s">
        <v>63</v>
      </c>
      <c r="F298" s="1" t="s">
        <v>137</v>
      </c>
      <c r="G298" s="1" t="s">
        <v>91</v>
      </c>
      <c r="H298" s="1" t="s">
        <v>91</v>
      </c>
      <c r="I298" s="1" t="s">
        <v>55</v>
      </c>
      <c r="J298" s="1" t="s">
        <v>91</v>
      </c>
      <c r="K298" s="1" t="s">
        <v>91</v>
      </c>
      <c r="L298" s="1" t="s">
        <v>55</v>
      </c>
      <c r="M298" s="1" t="s">
        <v>193</v>
      </c>
      <c r="N298" s="1" t="s">
        <v>136</v>
      </c>
      <c r="O298" s="1" t="s">
        <v>91</v>
      </c>
      <c r="P298" s="1" t="s">
        <v>91</v>
      </c>
      <c r="Q298" s="1" t="s">
        <v>55</v>
      </c>
      <c r="R298" s="1" t="s">
        <v>67</v>
      </c>
      <c r="T298" s="1" t="s">
        <v>83</v>
      </c>
      <c r="U298" s="1" t="s">
        <v>59</v>
      </c>
      <c r="Z298" s="1" t="s">
        <v>60</v>
      </c>
      <c r="AT298" s="1" t="s">
        <v>110</v>
      </c>
      <c r="AU298" s="1" t="s">
        <v>110</v>
      </c>
      <c r="AV298" s="1" t="s">
        <v>111</v>
      </c>
      <c r="AW298" s="3" t="str">
        <f t="shared" si="1"/>
        <v>Other</v>
      </c>
      <c r="AX298" s="3" t="str">
        <f t="array" ref="AX298">TEXTJOIN(", ", TRUE, IF(X298:AS298="Y", X$1:AS$1, IF(X298:AS298&lt;&gt;"", X$1:AS$1 &amp; ": " &amp; X298:AS298, "")))
</f>
        <v>Fentanyl</v>
      </c>
    </row>
    <row r="299">
      <c r="A299" s="2">
        <v>42168.0</v>
      </c>
      <c r="B299" s="1" t="s">
        <v>86</v>
      </c>
      <c r="C299" s="1">
        <v>48.0</v>
      </c>
      <c r="D299" s="1" t="s">
        <v>76</v>
      </c>
      <c r="E299" s="1" t="s">
        <v>63</v>
      </c>
      <c r="G299" s="1" t="s">
        <v>352</v>
      </c>
      <c r="H299" s="1" t="s">
        <v>54</v>
      </c>
      <c r="I299" s="1" t="s">
        <v>55</v>
      </c>
      <c r="J299" s="1" t="s">
        <v>352</v>
      </c>
      <c r="M299" s="1" t="s">
        <v>56</v>
      </c>
      <c r="O299" s="1" t="s">
        <v>352</v>
      </c>
      <c r="P299" s="1" t="s">
        <v>54</v>
      </c>
      <c r="Q299" s="1" t="s">
        <v>55</v>
      </c>
      <c r="R299" s="1" t="s">
        <v>56</v>
      </c>
      <c r="T299" s="1" t="s">
        <v>783</v>
      </c>
      <c r="U299" s="1" t="s">
        <v>59</v>
      </c>
      <c r="W299" s="1" t="s">
        <v>60</v>
      </c>
      <c r="X299" s="1" t="s">
        <v>60</v>
      </c>
      <c r="AF299" s="1" t="s">
        <v>60</v>
      </c>
      <c r="AG299" s="1" t="s">
        <v>60</v>
      </c>
      <c r="AP299" s="1" t="s">
        <v>60</v>
      </c>
      <c r="AR299" s="1" t="s">
        <v>60</v>
      </c>
      <c r="AT299" s="1" t="s">
        <v>354</v>
      </c>
      <c r="AU299" s="1" t="s">
        <v>354</v>
      </c>
      <c r="AV299" s="1" t="s">
        <v>355</v>
      </c>
      <c r="AW299" s="3" t="str">
        <f t="shared" si="1"/>
        <v>Other</v>
      </c>
      <c r="AX299" s="3" t="str">
        <f t="array" ref="AX299">TEXTJOIN(", ", TRUE, IF(X299:AS299="Y", X$1:AS$1, IF(X299:AS299&lt;&gt;"", X$1:AS$1 &amp; ": " &amp; X299:AS299, "")))
</f>
        <v>Heroin, Benzodiazepine, Methadone, Heroin/Morph/Codeine, Any Opioid</v>
      </c>
    </row>
    <row r="300">
      <c r="A300" s="2">
        <v>41480.0</v>
      </c>
      <c r="B300" s="1" t="s">
        <v>50</v>
      </c>
      <c r="C300" s="1">
        <v>50.0</v>
      </c>
      <c r="D300" s="1" t="s">
        <v>51</v>
      </c>
      <c r="E300" s="1" t="s">
        <v>63</v>
      </c>
      <c r="G300" s="1" t="s">
        <v>185</v>
      </c>
      <c r="H300" s="1" t="s">
        <v>91</v>
      </c>
      <c r="J300" s="1" t="s">
        <v>185</v>
      </c>
      <c r="L300" s="1" t="s">
        <v>55</v>
      </c>
      <c r="M300" s="1" t="s">
        <v>56</v>
      </c>
      <c r="N300" s="1" t="s">
        <v>148</v>
      </c>
      <c r="O300" s="1" t="s">
        <v>185</v>
      </c>
      <c r="P300" s="1" t="s">
        <v>91</v>
      </c>
      <c r="R300" s="1" t="s">
        <v>56</v>
      </c>
      <c r="T300" s="1" t="s">
        <v>784</v>
      </c>
      <c r="U300" s="1" t="s">
        <v>59</v>
      </c>
      <c r="X300" s="1" t="s">
        <v>60</v>
      </c>
      <c r="AB300" s="1" t="s">
        <v>60</v>
      </c>
      <c r="AT300" s="1" t="s">
        <v>188</v>
      </c>
      <c r="AU300" s="1" t="s">
        <v>188</v>
      </c>
      <c r="AV300" s="1" t="s">
        <v>189</v>
      </c>
      <c r="AW300" s="3" t="str">
        <f t="shared" si="1"/>
        <v>Other</v>
      </c>
      <c r="AX300" s="3" t="str">
        <f t="array" ref="AX300">TEXTJOIN(", ", TRUE, IF(X300:AS300="Y", X$1:AS$1, IF(X300:AS300&lt;&gt;"", X$1:AS$1 &amp; ": " &amp; X300:AS300, "")))
</f>
        <v>Heroin, Oxycodone</v>
      </c>
    </row>
    <row r="301">
      <c r="A301" s="2">
        <v>43135.0</v>
      </c>
      <c r="B301" s="1" t="s">
        <v>50</v>
      </c>
      <c r="C301" s="1">
        <v>52.0</v>
      </c>
      <c r="D301" s="1" t="s">
        <v>51</v>
      </c>
      <c r="E301" s="1" t="s">
        <v>52</v>
      </c>
      <c r="G301" s="1" t="s">
        <v>91</v>
      </c>
      <c r="H301" s="1" t="s">
        <v>91</v>
      </c>
      <c r="I301" s="1" t="s">
        <v>55</v>
      </c>
      <c r="J301" s="1" t="s">
        <v>91</v>
      </c>
      <c r="K301" s="1" t="s">
        <v>91</v>
      </c>
      <c r="M301" s="1" t="s">
        <v>177</v>
      </c>
      <c r="N301" s="1" t="s">
        <v>119</v>
      </c>
      <c r="O301" s="1" t="s">
        <v>91</v>
      </c>
      <c r="P301" s="1" t="s">
        <v>91</v>
      </c>
      <c r="Q301" s="1" t="s">
        <v>55</v>
      </c>
      <c r="R301" s="1" t="s">
        <v>44</v>
      </c>
      <c r="T301" s="1" t="s">
        <v>785</v>
      </c>
      <c r="U301" s="1" t="s">
        <v>59</v>
      </c>
      <c r="Y301" s="1" t="s">
        <v>60</v>
      </c>
      <c r="Z301" s="1" t="s">
        <v>60</v>
      </c>
      <c r="AF301" s="1" t="s">
        <v>60</v>
      </c>
      <c r="AR301" s="1" t="s">
        <v>60</v>
      </c>
      <c r="AT301" s="1" t="s">
        <v>110</v>
      </c>
      <c r="AU301" s="1" t="s">
        <v>110</v>
      </c>
      <c r="AV301" s="1" t="s">
        <v>111</v>
      </c>
      <c r="AW301" s="3" t="str">
        <f t="shared" si="1"/>
        <v>Other</v>
      </c>
      <c r="AX301" s="3" t="str">
        <f t="array" ref="AX301">TEXTJOIN(", ", TRUE, IF(X301:AS301="Y", X$1:AS$1, IF(X301:AS301&lt;&gt;"", X$1:AS$1 &amp; ": " &amp; X301:AS301, "")))
</f>
        <v>Cocaine, Fentanyl, Benzodiazepine, Any Opioid</v>
      </c>
    </row>
    <row r="302">
      <c r="A302" s="4">
        <v>41269.0</v>
      </c>
      <c r="B302" s="1" t="s">
        <v>50</v>
      </c>
      <c r="C302" s="1">
        <v>30.0</v>
      </c>
      <c r="D302" s="1" t="s">
        <v>51</v>
      </c>
      <c r="E302" s="1" t="s">
        <v>63</v>
      </c>
      <c r="G302" s="1" t="s">
        <v>271</v>
      </c>
      <c r="H302" s="1" t="s">
        <v>91</v>
      </c>
      <c r="J302" s="1" t="s">
        <v>437</v>
      </c>
      <c r="L302" s="1" t="s">
        <v>55</v>
      </c>
      <c r="M302" s="1" t="s">
        <v>44</v>
      </c>
      <c r="N302" s="1" t="s">
        <v>104</v>
      </c>
      <c r="O302" s="1" t="s">
        <v>437</v>
      </c>
      <c r="P302" s="1" t="s">
        <v>91</v>
      </c>
      <c r="R302" s="1" t="s">
        <v>44</v>
      </c>
      <c r="S302" s="1" t="s">
        <v>56</v>
      </c>
      <c r="T302" s="1" t="s">
        <v>786</v>
      </c>
      <c r="U302" s="1" t="s">
        <v>59</v>
      </c>
      <c r="AG302" s="1" t="s">
        <v>60</v>
      </c>
      <c r="AT302" s="1" t="s">
        <v>274</v>
      </c>
      <c r="AU302" s="1" t="s">
        <v>439</v>
      </c>
      <c r="AV302" s="1" t="s">
        <v>440</v>
      </c>
      <c r="AW302" s="3" t="str">
        <f t="shared" si="1"/>
        <v>Other</v>
      </c>
      <c r="AX302" s="3" t="str">
        <f t="array" ref="AX302">TEXTJOIN(", ", TRUE, IF(X302:AS302="Y", X$1:AS$1, IF(X302:AS302&lt;&gt;"", X$1:AS$1 &amp; ": " &amp; X302:AS302, "")))
</f>
        <v>Methadone</v>
      </c>
    </row>
    <row r="303">
      <c r="A303" s="2">
        <v>43969.0</v>
      </c>
      <c r="B303" s="1" t="s">
        <v>50</v>
      </c>
      <c r="C303" s="1">
        <v>28.0</v>
      </c>
      <c r="D303" s="1" t="s">
        <v>51</v>
      </c>
      <c r="E303" s="1" t="s">
        <v>63</v>
      </c>
      <c r="G303" s="1" t="s">
        <v>787</v>
      </c>
      <c r="H303" s="1" t="s">
        <v>263</v>
      </c>
      <c r="I303" s="1" t="s">
        <v>55</v>
      </c>
      <c r="J303" s="1" t="s">
        <v>787</v>
      </c>
      <c r="K303" s="1" t="s">
        <v>263</v>
      </c>
      <c r="L303" s="1" t="s">
        <v>55</v>
      </c>
      <c r="M303" s="1" t="s">
        <v>56</v>
      </c>
      <c r="N303" s="1" t="s">
        <v>93</v>
      </c>
      <c r="O303" s="1" t="s">
        <v>787</v>
      </c>
      <c r="P303" s="1" t="s">
        <v>263</v>
      </c>
      <c r="Q303" s="1" t="s">
        <v>55</v>
      </c>
      <c r="R303" s="1" t="s">
        <v>56</v>
      </c>
      <c r="T303" s="1" t="s">
        <v>788</v>
      </c>
      <c r="U303" s="1" t="s">
        <v>59</v>
      </c>
      <c r="Z303" s="1" t="s">
        <v>60</v>
      </c>
      <c r="AM303" s="1" t="s">
        <v>60</v>
      </c>
      <c r="AR303" s="1" t="s">
        <v>60</v>
      </c>
      <c r="AT303" s="1" t="s">
        <v>789</v>
      </c>
      <c r="AU303" s="1" t="s">
        <v>789</v>
      </c>
      <c r="AV303" s="1" t="s">
        <v>790</v>
      </c>
      <c r="AW303" s="3" t="str">
        <f t="shared" si="1"/>
        <v>Other</v>
      </c>
      <c r="AX303" s="3" t="str">
        <f t="array" ref="AX303">TEXTJOIN(", ", TRUE, IF(X303:AS303="Y", X$1:AS$1, IF(X303:AS303&lt;&gt;"", X$1:AS$1 &amp; ": " &amp; X303:AS303, "")))
</f>
        <v>Fentanyl, Xylazine, Any Opioid</v>
      </c>
    </row>
    <row r="304">
      <c r="A304" s="2">
        <v>42419.0</v>
      </c>
      <c r="B304" s="1" t="s">
        <v>50</v>
      </c>
      <c r="C304" s="1">
        <v>45.0</v>
      </c>
      <c r="D304" s="1" t="s">
        <v>76</v>
      </c>
      <c r="E304" s="1" t="s">
        <v>63</v>
      </c>
      <c r="G304" s="1" t="s">
        <v>103</v>
      </c>
      <c r="H304" s="1" t="s">
        <v>103</v>
      </c>
      <c r="I304" s="1" t="s">
        <v>55</v>
      </c>
      <c r="J304" s="1" t="s">
        <v>256</v>
      </c>
      <c r="M304" s="1" t="s">
        <v>401</v>
      </c>
      <c r="N304" s="1" t="s">
        <v>136</v>
      </c>
      <c r="O304" s="1" t="s">
        <v>256</v>
      </c>
      <c r="R304" s="1" t="s">
        <v>44</v>
      </c>
      <c r="S304" s="1" t="s">
        <v>401</v>
      </c>
      <c r="T304" s="1" t="s">
        <v>791</v>
      </c>
      <c r="U304" s="1" t="s">
        <v>59</v>
      </c>
      <c r="Y304" s="1" t="s">
        <v>60</v>
      </c>
      <c r="AT304" s="1" t="s">
        <v>167</v>
      </c>
      <c r="AU304" s="1" t="s">
        <v>282</v>
      </c>
      <c r="AV304" s="1" t="s">
        <v>260</v>
      </c>
      <c r="AW304" s="3" t="str">
        <f t="shared" si="1"/>
        <v>Other</v>
      </c>
      <c r="AX304" s="3" t="str">
        <f t="array" ref="AX304">TEXTJOIN(", ", TRUE, IF(X304:AS304="Y", X$1:AS$1, IF(X304:AS304&lt;&gt;"", X$1:AS$1 &amp; ": " &amp; X304:AS304, "")))
</f>
        <v>Cocaine</v>
      </c>
    </row>
    <row r="305">
      <c r="A305" s="2">
        <v>42469.0</v>
      </c>
      <c r="B305" s="1" t="s">
        <v>50</v>
      </c>
      <c r="C305" s="1">
        <v>26.0</v>
      </c>
      <c r="D305" s="1" t="s">
        <v>51</v>
      </c>
      <c r="E305" s="1" t="s">
        <v>63</v>
      </c>
      <c r="G305" s="1" t="s">
        <v>263</v>
      </c>
      <c r="H305" s="1" t="s">
        <v>263</v>
      </c>
      <c r="I305" s="1" t="s">
        <v>55</v>
      </c>
      <c r="J305" s="1" t="s">
        <v>263</v>
      </c>
      <c r="M305" s="1" t="s">
        <v>56</v>
      </c>
      <c r="N305" s="1" t="s">
        <v>136</v>
      </c>
      <c r="O305" s="1" t="s">
        <v>263</v>
      </c>
      <c r="R305" s="1" t="s">
        <v>56</v>
      </c>
      <c r="T305" s="1" t="s">
        <v>696</v>
      </c>
      <c r="U305" s="1" t="s">
        <v>59</v>
      </c>
      <c r="X305" s="1" t="s">
        <v>60</v>
      </c>
      <c r="Z305" s="1" t="s">
        <v>60</v>
      </c>
      <c r="AP305" s="1" t="s">
        <v>60</v>
      </c>
      <c r="AR305" s="1" t="s">
        <v>60</v>
      </c>
      <c r="AT305" s="1" t="s">
        <v>387</v>
      </c>
      <c r="AU305" s="1" t="s">
        <v>387</v>
      </c>
      <c r="AV305" s="1" t="s">
        <v>289</v>
      </c>
      <c r="AW305" s="3" t="str">
        <f t="shared" si="1"/>
        <v>Other</v>
      </c>
      <c r="AX305" s="3" t="str">
        <f t="array" ref="AX305">TEXTJOIN(", ", TRUE, IF(X305:AS305="Y", X$1:AS$1, IF(X305:AS305&lt;&gt;"", X$1:AS$1 &amp; ": " &amp; X305:AS305, "")))
</f>
        <v>Heroin, Fentanyl, Heroin/Morph/Codeine, Any Opioid</v>
      </c>
    </row>
    <row r="306">
      <c r="A306" s="2">
        <v>42249.0</v>
      </c>
      <c r="B306" s="1" t="s">
        <v>86</v>
      </c>
      <c r="C306" s="1">
        <v>51.0</v>
      </c>
      <c r="D306" s="1" t="s">
        <v>51</v>
      </c>
      <c r="E306" s="1" t="s">
        <v>63</v>
      </c>
      <c r="G306" s="1" t="s">
        <v>792</v>
      </c>
      <c r="H306" s="1" t="s">
        <v>91</v>
      </c>
      <c r="I306" s="1" t="s">
        <v>55</v>
      </c>
      <c r="J306" s="1" t="s">
        <v>792</v>
      </c>
      <c r="M306" s="1" t="s">
        <v>56</v>
      </c>
      <c r="O306" s="1" t="s">
        <v>792</v>
      </c>
      <c r="P306" s="1" t="s">
        <v>91</v>
      </c>
      <c r="Q306" s="1" t="s">
        <v>55</v>
      </c>
      <c r="R306" s="1" t="s">
        <v>56</v>
      </c>
      <c r="T306" s="1" t="s">
        <v>793</v>
      </c>
      <c r="U306" s="1" t="s">
        <v>59</v>
      </c>
      <c r="AB306" s="1" t="s">
        <v>60</v>
      </c>
      <c r="AD306" s="1" t="s">
        <v>60</v>
      </c>
      <c r="AF306" s="1" t="s">
        <v>60</v>
      </c>
      <c r="AR306" s="1" t="s">
        <v>60</v>
      </c>
      <c r="AT306" s="1" t="s">
        <v>794</v>
      </c>
      <c r="AU306" s="1" t="s">
        <v>794</v>
      </c>
      <c r="AV306" s="1" t="s">
        <v>795</v>
      </c>
      <c r="AW306" s="3" t="str">
        <f t="shared" si="1"/>
        <v>Other</v>
      </c>
      <c r="AX306" s="3" t="str">
        <f t="array" ref="AX306">TEXTJOIN(", ", TRUE, IF(X306:AS306="Y", X$1:AS$1, IF(X306:AS306&lt;&gt;"", X$1:AS$1 &amp; ": " &amp; X306:AS306, "")))
</f>
        <v>Oxycodone, Ethanol, Benzodiazepine, Any Opioid</v>
      </c>
    </row>
    <row r="307">
      <c r="A307" s="2">
        <v>42943.0</v>
      </c>
      <c r="B307" s="1" t="s">
        <v>86</v>
      </c>
      <c r="C307" s="1">
        <v>35.0</v>
      </c>
      <c r="D307" s="1" t="s">
        <v>51</v>
      </c>
      <c r="E307" s="1" t="s">
        <v>52</v>
      </c>
      <c r="G307" s="1" t="s">
        <v>488</v>
      </c>
      <c r="H307" s="1" t="s">
        <v>91</v>
      </c>
      <c r="I307" s="1" t="s">
        <v>55</v>
      </c>
      <c r="J307" s="1" t="s">
        <v>488</v>
      </c>
      <c r="K307" s="1" t="s">
        <v>91</v>
      </c>
      <c r="L307" s="1" t="s">
        <v>55</v>
      </c>
      <c r="M307" s="1" t="s">
        <v>56</v>
      </c>
      <c r="N307" s="1" t="s">
        <v>136</v>
      </c>
      <c r="O307" s="1" t="s">
        <v>488</v>
      </c>
      <c r="P307" s="1" t="s">
        <v>91</v>
      </c>
      <c r="Q307" s="1" t="s">
        <v>55</v>
      </c>
      <c r="R307" s="1" t="s">
        <v>56</v>
      </c>
      <c r="T307" s="1" t="s">
        <v>796</v>
      </c>
      <c r="U307" s="1" t="s">
        <v>59</v>
      </c>
      <c r="Y307" s="1" t="s">
        <v>60</v>
      </c>
      <c r="Z307" s="1" t="s">
        <v>60</v>
      </c>
      <c r="AD307" s="1" t="s">
        <v>60</v>
      </c>
      <c r="AT307" s="1" t="s">
        <v>492</v>
      </c>
      <c r="AU307" s="1" t="s">
        <v>492</v>
      </c>
      <c r="AV307" s="1" t="s">
        <v>493</v>
      </c>
      <c r="AW307" s="3" t="str">
        <f t="shared" si="1"/>
        <v>Other</v>
      </c>
      <c r="AX307" s="3" t="str">
        <f t="array" ref="AX307">TEXTJOIN(", ", TRUE, IF(X307:AS307="Y", X$1:AS$1, IF(X307:AS307&lt;&gt;"", X$1:AS$1 &amp; ": " &amp; X307:AS307, "")))
</f>
        <v>Cocaine, Fentanyl, Ethanol</v>
      </c>
    </row>
    <row r="308">
      <c r="A308" s="2">
        <v>41678.0</v>
      </c>
      <c r="B308" s="1" t="s">
        <v>50</v>
      </c>
      <c r="C308" s="1">
        <v>54.0</v>
      </c>
      <c r="D308" s="1" t="s">
        <v>51</v>
      </c>
      <c r="E308" s="1" t="s">
        <v>63</v>
      </c>
      <c r="G308" s="1" t="s">
        <v>116</v>
      </c>
      <c r="J308" s="1" t="s">
        <v>116</v>
      </c>
      <c r="L308" s="1" t="s">
        <v>55</v>
      </c>
      <c r="M308" s="1" t="s">
        <v>56</v>
      </c>
      <c r="N308" s="1" t="s">
        <v>113</v>
      </c>
      <c r="O308" s="1" t="s">
        <v>116</v>
      </c>
      <c r="R308" s="1" t="s">
        <v>56</v>
      </c>
      <c r="T308" s="1" t="s">
        <v>729</v>
      </c>
      <c r="U308" s="1" t="s">
        <v>59</v>
      </c>
      <c r="Y308" s="1" t="s">
        <v>60</v>
      </c>
      <c r="AT308" s="1" t="s">
        <v>122</v>
      </c>
      <c r="AU308" s="1" t="s">
        <v>122</v>
      </c>
      <c r="AV308" s="1" t="s">
        <v>139</v>
      </c>
      <c r="AW308" s="3" t="str">
        <f t="shared" si="1"/>
        <v>Other</v>
      </c>
      <c r="AX308" s="3" t="str">
        <f t="array" ref="AX308">TEXTJOIN(", ", TRUE, IF(X308:AS308="Y", X$1:AS$1, IF(X308:AS308&lt;&gt;"", X$1:AS$1 &amp; ": " &amp; X308:AS308, "")))
</f>
        <v>Cocaine</v>
      </c>
    </row>
    <row r="309">
      <c r="A309" s="2">
        <v>43589.0</v>
      </c>
      <c r="B309" s="1" t="s">
        <v>50</v>
      </c>
      <c r="C309" s="1">
        <v>24.0</v>
      </c>
      <c r="D309" s="1" t="s">
        <v>51</v>
      </c>
      <c r="E309" s="1" t="s">
        <v>63</v>
      </c>
      <c r="G309" s="1" t="s">
        <v>98</v>
      </c>
      <c r="H309" s="1" t="s">
        <v>54</v>
      </c>
      <c r="I309" s="1" t="s">
        <v>55</v>
      </c>
      <c r="J309" s="1" t="s">
        <v>98</v>
      </c>
      <c r="K309" s="1" t="s">
        <v>54</v>
      </c>
      <c r="L309" s="1" t="s">
        <v>55</v>
      </c>
      <c r="M309" s="1" t="s">
        <v>56</v>
      </c>
      <c r="N309" s="1" t="s">
        <v>136</v>
      </c>
      <c r="O309" s="1" t="s">
        <v>98</v>
      </c>
      <c r="P309" s="1" t="s">
        <v>54</v>
      </c>
      <c r="Q309" s="1" t="s">
        <v>55</v>
      </c>
      <c r="R309" s="1" t="s">
        <v>56</v>
      </c>
      <c r="T309" s="1" t="s">
        <v>797</v>
      </c>
      <c r="U309" s="1" t="s">
        <v>59</v>
      </c>
      <c r="Z309" s="1" t="s">
        <v>60</v>
      </c>
      <c r="AR309" s="1" t="s">
        <v>60</v>
      </c>
      <c r="AT309" s="1" t="s">
        <v>100</v>
      </c>
      <c r="AU309" s="1" t="s">
        <v>100</v>
      </c>
      <c r="AV309" s="1" t="s">
        <v>101</v>
      </c>
      <c r="AW309" s="3" t="str">
        <f t="shared" si="1"/>
        <v>Other</v>
      </c>
      <c r="AX309" s="3" t="str">
        <f t="array" ref="AX309">TEXTJOIN(", ", TRUE, IF(X309:AS309="Y", X$1:AS$1, IF(X309:AS309&lt;&gt;"", X$1:AS$1 &amp; ": " &amp; X309:AS309, "")))
</f>
        <v>Fentanyl, Any Opioid</v>
      </c>
    </row>
    <row r="310">
      <c r="A310" s="4">
        <v>42338.0</v>
      </c>
      <c r="B310" s="1" t="s">
        <v>86</v>
      </c>
      <c r="C310" s="1">
        <v>32.0</v>
      </c>
      <c r="D310" s="1" t="s">
        <v>51</v>
      </c>
      <c r="E310" s="1" t="s">
        <v>63</v>
      </c>
      <c r="G310" s="1" t="s">
        <v>160</v>
      </c>
      <c r="H310" s="1" t="s">
        <v>54</v>
      </c>
      <c r="I310" s="1" t="s">
        <v>55</v>
      </c>
      <c r="J310" s="1" t="s">
        <v>300</v>
      </c>
      <c r="M310" s="1" t="s">
        <v>44</v>
      </c>
      <c r="O310" s="1" t="s">
        <v>300</v>
      </c>
      <c r="P310" s="1" t="s">
        <v>299</v>
      </c>
      <c r="Q310" s="1" t="s">
        <v>55</v>
      </c>
      <c r="R310" s="1" t="s">
        <v>44</v>
      </c>
      <c r="T310" s="1" t="s">
        <v>798</v>
      </c>
      <c r="U310" s="1" t="s">
        <v>59</v>
      </c>
      <c r="W310" s="1" t="s">
        <v>60</v>
      </c>
      <c r="X310" s="1" t="s">
        <v>60</v>
      </c>
      <c r="Y310" s="1" t="s">
        <v>60</v>
      </c>
      <c r="Z310" s="1" t="s">
        <v>60</v>
      </c>
      <c r="AP310" s="1" t="s">
        <v>60</v>
      </c>
      <c r="AR310" s="1" t="s">
        <v>60</v>
      </c>
      <c r="AT310" s="1" t="s">
        <v>163</v>
      </c>
      <c r="AU310" s="1" t="s">
        <v>304</v>
      </c>
      <c r="AV310" s="1" t="s">
        <v>302</v>
      </c>
      <c r="AW310" s="3" t="str">
        <f t="shared" si="1"/>
        <v>Other</v>
      </c>
      <c r="AX310" s="3" t="str">
        <f t="array" ref="AX310">TEXTJOIN(", ", TRUE, IF(X310:AS310="Y", X$1:AS$1, IF(X310:AS310&lt;&gt;"", X$1:AS$1 &amp; ": " &amp; X310:AS310, "")))
</f>
        <v>Heroin, Cocaine, Fentanyl, Heroin/Morph/Codeine, Any Opioid</v>
      </c>
    </row>
    <row r="311">
      <c r="A311" s="4">
        <v>43091.0</v>
      </c>
      <c r="B311" s="1" t="s">
        <v>86</v>
      </c>
      <c r="C311" s="1">
        <v>41.0</v>
      </c>
      <c r="D311" s="1" t="s">
        <v>51</v>
      </c>
      <c r="E311" s="1" t="s">
        <v>63</v>
      </c>
      <c r="G311" s="1" t="s">
        <v>322</v>
      </c>
      <c r="H311" s="1" t="s">
        <v>91</v>
      </c>
      <c r="I311" s="1" t="s">
        <v>55</v>
      </c>
      <c r="J311" s="1" t="s">
        <v>474</v>
      </c>
      <c r="K311" s="1" t="s">
        <v>91</v>
      </c>
      <c r="L311" s="1" t="s">
        <v>55</v>
      </c>
      <c r="M311" s="1" t="s">
        <v>177</v>
      </c>
      <c r="N311" s="1" t="s">
        <v>136</v>
      </c>
      <c r="O311" s="1" t="s">
        <v>474</v>
      </c>
      <c r="P311" s="1" t="s">
        <v>91</v>
      </c>
      <c r="Q311" s="1" t="s">
        <v>55</v>
      </c>
      <c r="R311" s="1" t="s">
        <v>44</v>
      </c>
      <c r="S311" s="1" t="s">
        <v>799</v>
      </c>
      <c r="T311" s="1" t="s">
        <v>800</v>
      </c>
      <c r="U311" s="1" t="s">
        <v>59</v>
      </c>
      <c r="Y311" s="1" t="s">
        <v>60</v>
      </c>
      <c r="Z311" s="1" t="s">
        <v>60</v>
      </c>
      <c r="AT311" s="1" t="s">
        <v>324</v>
      </c>
      <c r="AU311" s="1" t="s">
        <v>477</v>
      </c>
      <c r="AV311" s="1" t="s">
        <v>478</v>
      </c>
      <c r="AW311" s="3" t="str">
        <f t="shared" si="1"/>
        <v>Other</v>
      </c>
      <c r="AX311" s="3" t="str">
        <f t="array" ref="AX311">TEXTJOIN(", ", TRUE, IF(X311:AS311="Y", X$1:AS$1, IF(X311:AS311&lt;&gt;"", X$1:AS$1 &amp; ": " &amp; X311:AS311, "")))
</f>
        <v>Cocaine, Fentanyl</v>
      </c>
    </row>
    <row r="312">
      <c r="A312" s="4">
        <v>43783.0</v>
      </c>
      <c r="B312" s="1" t="s">
        <v>50</v>
      </c>
      <c r="C312" s="1">
        <v>28.0</v>
      </c>
      <c r="D312" s="1" t="s">
        <v>76</v>
      </c>
      <c r="E312" s="1" t="s">
        <v>63</v>
      </c>
      <c r="G312" s="1" t="s">
        <v>801</v>
      </c>
      <c r="H312" s="1" t="s">
        <v>802</v>
      </c>
      <c r="I312" s="1" t="s">
        <v>154</v>
      </c>
      <c r="J312" s="1" t="s">
        <v>103</v>
      </c>
      <c r="K312" s="1" t="s">
        <v>103</v>
      </c>
      <c r="L312" s="1" t="s">
        <v>55</v>
      </c>
      <c r="M312" s="1" t="s">
        <v>404</v>
      </c>
      <c r="N312" s="1" t="s">
        <v>93</v>
      </c>
      <c r="O312" s="1" t="s">
        <v>103</v>
      </c>
      <c r="P312" s="1" t="s">
        <v>103</v>
      </c>
      <c r="Q312" s="1" t="s">
        <v>55</v>
      </c>
      <c r="R312" s="1" t="s">
        <v>67</v>
      </c>
      <c r="T312" s="1" t="s">
        <v>803</v>
      </c>
      <c r="U312" s="1" t="s">
        <v>59</v>
      </c>
      <c r="X312" s="1" t="s">
        <v>60</v>
      </c>
      <c r="Z312" s="1" t="s">
        <v>60</v>
      </c>
      <c r="AG312" s="1" t="s">
        <v>60</v>
      </c>
      <c r="AP312" s="1" t="s">
        <v>60</v>
      </c>
      <c r="AR312" s="1" t="s">
        <v>60</v>
      </c>
      <c r="AU312" s="1" t="s">
        <v>167</v>
      </c>
      <c r="AV312" s="1" t="s">
        <v>168</v>
      </c>
      <c r="AW312" s="3" t="str">
        <f t="shared" si="1"/>
        <v>Other</v>
      </c>
      <c r="AX312" s="3" t="str">
        <f t="array" ref="AX312">TEXTJOIN(", ", TRUE, IF(X312:AS312="Y", X$1:AS$1, IF(X312:AS312&lt;&gt;"", X$1:AS$1 &amp; ": " &amp; X312:AS312, "")))
</f>
        <v>Heroin, Fentanyl, Methadone, Heroin/Morph/Codeine, Any Opioid</v>
      </c>
    </row>
    <row r="313">
      <c r="A313" s="4">
        <v>43399.0</v>
      </c>
      <c r="B313" s="1" t="s">
        <v>50</v>
      </c>
      <c r="C313" s="1">
        <v>65.0</v>
      </c>
      <c r="D313" s="1" t="s">
        <v>51</v>
      </c>
      <c r="E313" s="1" t="s">
        <v>63</v>
      </c>
      <c r="F313" s="1" t="s">
        <v>137</v>
      </c>
      <c r="G313" s="1" t="s">
        <v>82</v>
      </c>
      <c r="H313" s="1" t="s">
        <v>54</v>
      </c>
      <c r="I313" s="1" t="s">
        <v>55</v>
      </c>
      <c r="J313" s="1" t="s">
        <v>82</v>
      </c>
      <c r="K313" s="1" t="s">
        <v>54</v>
      </c>
      <c r="M313" s="1" t="s">
        <v>56</v>
      </c>
      <c r="N313" s="1" t="s">
        <v>136</v>
      </c>
      <c r="O313" s="1" t="s">
        <v>82</v>
      </c>
      <c r="P313" s="1" t="s">
        <v>54</v>
      </c>
      <c r="Q313" s="1" t="s">
        <v>55</v>
      </c>
      <c r="R313" s="1" t="s">
        <v>67</v>
      </c>
      <c r="T313" s="1" t="s">
        <v>804</v>
      </c>
      <c r="U313" s="1" t="s">
        <v>59</v>
      </c>
      <c r="Z313" s="1" t="s">
        <v>60</v>
      </c>
      <c r="AR313" s="1" t="s">
        <v>60</v>
      </c>
      <c r="AT313" s="1" t="s">
        <v>329</v>
      </c>
      <c r="AU313" s="1" t="s">
        <v>329</v>
      </c>
      <c r="AV313" s="1" t="s">
        <v>85</v>
      </c>
      <c r="AW313" s="3" t="str">
        <f t="shared" si="1"/>
        <v>Other</v>
      </c>
      <c r="AX313" s="3" t="str">
        <f t="array" ref="AX313">TEXTJOIN(", ", TRUE, IF(X313:AS313="Y", X$1:AS$1, IF(X313:AS313&lt;&gt;"", X$1:AS$1 &amp; ": " &amp; X313:AS313, "")))
</f>
        <v>Fentanyl, Any Opioid</v>
      </c>
    </row>
    <row r="314">
      <c r="A314" s="4">
        <v>44178.0</v>
      </c>
      <c r="B314" s="1" t="s">
        <v>50</v>
      </c>
      <c r="C314" s="1">
        <v>34.0</v>
      </c>
      <c r="D314" s="1" t="s">
        <v>51</v>
      </c>
      <c r="E314" s="1" t="s">
        <v>52</v>
      </c>
      <c r="G314" s="1" t="s">
        <v>256</v>
      </c>
      <c r="H314" s="1" t="s">
        <v>103</v>
      </c>
      <c r="I314" s="1" t="s">
        <v>55</v>
      </c>
      <c r="J314" s="1" t="s">
        <v>117</v>
      </c>
      <c r="M314" s="1" t="s">
        <v>118</v>
      </c>
      <c r="N314" s="1" t="s">
        <v>155</v>
      </c>
      <c r="O314" s="1" t="s">
        <v>256</v>
      </c>
      <c r="P314" s="1" t="s">
        <v>103</v>
      </c>
      <c r="Q314" s="1" t="s">
        <v>55</v>
      </c>
      <c r="R314" s="1" t="s">
        <v>67</v>
      </c>
      <c r="T314" s="1" t="s">
        <v>805</v>
      </c>
      <c r="U314" s="1" t="s">
        <v>59</v>
      </c>
      <c r="Y314" s="1" t="s">
        <v>60</v>
      </c>
      <c r="Z314" s="1" t="s">
        <v>60</v>
      </c>
      <c r="AD314" s="1" t="s">
        <v>60</v>
      </c>
      <c r="AR314" s="1" t="s">
        <v>60</v>
      </c>
      <c r="AT314" s="1" t="s">
        <v>282</v>
      </c>
      <c r="AV314" s="1" t="s">
        <v>260</v>
      </c>
      <c r="AW314" s="3" t="str">
        <f t="shared" si="1"/>
        <v>Other</v>
      </c>
      <c r="AX314" s="3" t="str">
        <f t="array" ref="AX314">TEXTJOIN(", ", TRUE, IF(X314:AS314="Y", X$1:AS$1, IF(X314:AS314&lt;&gt;"", X$1:AS$1 &amp; ": " &amp; X314:AS314, "")))
</f>
        <v>Cocaine, Fentanyl, Ethanol, Any Opioid</v>
      </c>
    </row>
    <row r="315">
      <c r="A315" s="2">
        <v>43592.0</v>
      </c>
      <c r="B315" s="1" t="s">
        <v>50</v>
      </c>
      <c r="C315" s="1">
        <v>36.0</v>
      </c>
      <c r="D315" s="1" t="s">
        <v>51</v>
      </c>
      <c r="E315" s="1" t="s">
        <v>63</v>
      </c>
      <c r="G315" s="1" t="s">
        <v>90</v>
      </c>
      <c r="H315" s="1" t="s">
        <v>91</v>
      </c>
      <c r="I315" s="1" t="s">
        <v>55</v>
      </c>
      <c r="J315" s="1" t="s">
        <v>90</v>
      </c>
      <c r="K315" s="1" t="s">
        <v>91</v>
      </c>
      <c r="L315" s="1" t="s">
        <v>55</v>
      </c>
      <c r="M315" s="1" t="s">
        <v>56</v>
      </c>
      <c r="N315" s="1" t="s">
        <v>806</v>
      </c>
      <c r="O315" s="1" t="s">
        <v>90</v>
      </c>
      <c r="P315" s="1" t="s">
        <v>91</v>
      </c>
      <c r="Q315" s="1" t="s">
        <v>55</v>
      </c>
      <c r="R315" s="1" t="s">
        <v>56</v>
      </c>
      <c r="T315" s="1" t="s">
        <v>807</v>
      </c>
      <c r="U315" s="1" t="s">
        <v>59</v>
      </c>
      <c r="Z315" s="1" t="s">
        <v>60</v>
      </c>
      <c r="AF315" s="1" t="s">
        <v>60</v>
      </c>
      <c r="AJ315" s="1" t="s">
        <v>60</v>
      </c>
      <c r="AR315" s="1" t="s">
        <v>60</v>
      </c>
      <c r="AT315" s="1" t="s">
        <v>96</v>
      </c>
      <c r="AU315" s="1" t="s">
        <v>96</v>
      </c>
      <c r="AV315" s="1" t="s">
        <v>97</v>
      </c>
      <c r="AW315" s="3" t="str">
        <f t="shared" si="1"/>
        <v>Other</v>
      </c>
      <c r="AX315" s="3" t="str">
        <f t="array" ref="AX315">TEXTJOIN(", ", TRUE, IF(X315:AS315="Y", X$1:AS$1, IF(X315:AS315&lt;&gt;"", X$1:AS$1 &amp; ": " &amp; X315:AS315, "")))
</f>
        <v>Fentanyl, Benzodiazepine, Tramad, Any Opioid</v>
      </c>
    </row>
    <row r="316">
      <c r="A316" s="4">
        <v>43760.0</v>
      </c>
      <c r="B316" s="1" t="s">
        <v>50</v>
      </c>
      <c r="C316" s="1">
        <v>37.0</v>
      </c>
      <c r="D316" s="1" t="s">
        <v>51</v>
      </c>
      <c r="E316" s="1" t="s">
        <v>63</v>
      </c>
      <c r="G316" s="1" t="s">
        <v>102</v>
      </c>
      <c r="H316" s="1" t="s">
        <v>103</v>
      </c>
      <c r="I316" s="1" t="s">
        <v>55</v>
      </c>
      <c r="J316" s="1" t="s">
        <v>102</v>
      </c>
      <c r="K316" s="1" t="s">
        <v>103</v>
      </c>
      <c r="L316" s="1" t="s">
        <v>55</v>
      </c>
      <c r="M316" s="1" t="s">
        <v>56</v>
      </c>
      <c r="N316" s="1" t="s">
        <v>93</v>
      </c>
      <c r="O316" s="1" t="s">
        <v>102</v>
      </c>
      <c r="P316" s="1" t="s">
        <v>103</v>
      </c>
      <c r="Q316" s="1" t="s">
        <v>55</v>
      </c>
      <c r="R316" s="1" t="s">
        <v>56</v>
      </c>
      <c r="T316" s="1" t="s">
        <v>808</v>
      </c>
      <c r="U316" s="1" t="s">
        <v>59</v>
      </c>
      <c r="X316" s="1" t="s">
        <v>60</v>
      </c>
      <c r="Z316" s="1" t="s">
        <v>60</v>
      </c>
      <c r="AA316" s="1" t="s">
        <v>60</v>
      </c>
      <c r="AP316" s="1" t="s">
        <v>60</v>
      </c>
      <c r="AR316" s="1" t="s">
        <v>60</v>
      </c>
      <c r="AT316" s="1" t="s">
        <v>106</v>
      </c>
      <c r="AU316" s="1" t="s">
        <v>106</v>
      </c>
      <c r="AV316" s="1" t="s">
        <v>107</v>
      </c>
      <c r="AW316" s="3" t="str">
        <f t="shared" si="1"/>
        <v>Other</v>
      </c>
      <c r="AX316" s="3" t="str">
        <f t="array" ref="AX316">TEXTJOIN(", ", TRUE, IF(X316:AS316="Y", X$1:AS$1, IF(X316:AS316&lt;&gt;"", X$1:AS$1 &amp; ": " &amp; X316:AS316, "")))
</f>
        <v>Heroin, Fentanyl, Fentanyl Analogue, Heroin/Morph/Codeine, Any Opioid</v>
      </c>
    </row>
    <row r="317">
      <c r="A317" s="2">
        <v>42196.0</v>
      </c>
      <c r="B317" s="1" t="s">
        <v>86</v>
      </c>
      <c r="C317" s="1">
        <v>52.0</v>
      </c>
      <c r="D317" s="1" t="s">
        <v>51</v>
      </c>
      <c r="E317" s="1" t="s">
        <v>63</v>
      </c>
      <c r="G317" s="1" t="s">
        <v>64</v>
      </c>
      <c r="H317" s="1" t="s">
        <v>65</v>
      </c>
      <c r="I317" s="1" t="s">
        <v>55</v>
      </c>
      <c r="J317" s="1" t="s">
        <v>64</v>
      </c>
      <c r="M317" s="1" t="s">
        <v>56</v>
      </c>
      <c r="O317" s="1" t="s">
        <v>64</v>
      </c>
      <c r="P317" s="1" t="s">
        <v>65</v>
      </c>
      <c r="Q317" s="1" t="s">
        <v>55</v>
      </c>
      <c r="R317" s="1" t="s">
        <v>56</v>
      </c>
      <c r="T317" s="1" t="s">
        <v>809</v>
      </c>
      <c r="U317" s="1" t="s">
        <v>59</v>
      </c>
      <c r="V317" s="1" t="s">
        <v>810</v>
      </c>
      <c r="AB317" s="1" t="s">
        <v>60</v>
      </c>
      <c r="AD317" s="1" t="s">
        <v>60</v>
      </c>
      <c r="AR317" s="1" t="s">
        <v>60</v>
      </c>
      <c r="AT317" s="1" t="s">
        <v>69</v>
      </c>
      <c r="AU317" s="1" t="s">
        <v>69</v>
      </c>
      <c r="AV317" s="1" t="s">
        <v>70</v>
      </c>
      <c r="AW317" s="3" t="str">
        <f t="shared" si="1"/>
        <v>Other</v>
      </c>
      <c r="AX317" s="3" t="str">
        <f t="array" ref="AX317">TEXTJOIN(", ", TRUE, IF(X317:AS317="Y", X$1:AS$1, IF(X317:AS317&lt;&gt;"", X$1:AS$1 &amp; ": " &amp; X317:AS317, "")))
</f>
        <v>Oxycodone, Ethanol, Any Opioid</v>
      </c>
    </row>
    <row r="318">
      <c r="A318" s="2">
        <v>42779.0</v>
      </c>
      <c r="B318" s="1" t="s">
        <v>86</v>
      </c>
      <c r="C318" s="1">
        <v>44.0</v>
      </c>
      <c r="D318" s="1" t="s">
        <v>51</v>
      </c>
      <c r="E318" s="1" t="s">
        <v>63</v>
      </c>
      <c r="F318" s="1" t="s">
        <v>137</v>
      </c>
      <c r="G318" s="1" t="s">
        <v>811</v>
      </c>
      <c r="H318" s="1" t="s">
        <v>644</v>
      </c>
      <c r="I318" s="1" t="s">
        <v>342</v>
      </c>
      <c r="J318" s="1" t="s">
        <v>812</v>
      </c>
      <c r="K318" s="1" t="s">
        <v>338</v>
      </c>
      <c r="L318" s="1" t="s">
        <v>342</v>
      </c>
      <c r="M318" s="1" t="s">
        <v>193</v>
      </c>
      <c r="N318" s="1" t="s">
        <v>136</v>
      </c>
      <c r="O318" s="1" t="s">
        <v>98</v>
      </c>
      <c r="P318" s="1" t="s">
        <v>54</v>
      </c>
      <c r="Q318" s="1" t="s">
        <v>55</v>
      </c>
      <c r="R318" s="1" t="s">
        <v>67</v>
      </c>
      <c r="T318" s="1" t="s">
        <v>813</v>
      </c>
      <c r="U318" s="1" t="s">
        <v>59</v>
      </c>
      <c r="Y318" s="1" t="s">
        <v>60</v>
      </c>
      <c r="AO318" s="1" t="s">
        <v>60</v>
      </c>
      <c r="AT318" s="1" t="s">
        <v>814</v>
      </c>
      <c r="AV318" s="1" t="s">
        <v>101</v>
      </c>
      <c r="AW318" s="3" t="str">
        <f t="shared" si="1"/>
        <v>Other</v>
      </c>
      <c r="AX318" s="3" t="str">
        <f t="array" ref="AX318">TEXTJOIN(", ", TRUE, IF(X318:AS318="Y", X$1:AS$1, IF(X318:AS318&lt;&gt;"", X$1:AS$1 &amp; ": " &amp; X318:AS318, "")))
</f>
        <v>Cocaine, Opiate NOS</v>
      </c>
    </row>
    <row r="319">
      <c r="A319" s="2">
        <v>41347.0</v>
      </c>
      <c r="B319" s="1" t="s">
        <v>50</v>
      </c>
      <c r="C319" s="1">
        <v>24.0</v>
      </c>
      <c r="D319" s="1" t="s">
        <v>51</v>
      </c>
      <c r="E319" s="1" t="s">
        <v>63</v>
      </c>
      <c r="G319" s="1" t="s">
        <v>53</v>
      </c>
      <c r="H319" s="1" t="s">
        <v>54</v>
      </c>
      <c r="J319" s="1" t="s">
        <v>53</v>
      </c>
      <c r="L319" s="1" t="s">
        <v>55</v>
      </c>
      <c r="M319" s="1" t="s">
        <v>56</v>
      </c>
      <c r="N319" s="1" t="s">
        <v>136</v>
      </c>
      <c r="O319" s="1" t="s">
        <v>53</v>
      </c>
      <c r="P319" s="1" t="s">
        <v>54</v>
      </c>
      <c r="R319" s="1" t="s">
        <v>56</v>
      </c>
      <c r="T319" s="1" t="s">
        <v>73</v>
      </c>
      <c r="U319" s="1" t="s">
        <v>59</v>
      </c>
      <c r="X319" s="1" t="s">
        <v>60</v>
      </c>
      <c r="AT319" s="1" t="s">
        <v>61</v>
      </c>
      <c r="AU319" s="1" t="s">
        <v>61</v>
      </c>
      <c r="AV319" s="1" t="s">
        <v>294</v>
      </c>
      <c r="AW319" s="3" t="str">
        <f t="shared" si="1"/>
        <v>Other</v>
      </c>
      <c r="AX319" s="3" t="str">
        <f t="array" ref="AX319">TEXTJOIN(", ", TRUE, IF(X319:AS319="Y", X$1:AS$1, IF(X319:AS319&lt;&gt;"", X$1:AS$1 &amp; ": " &amp; X319:AS319, "")))
</f>
        <v>Heroin</v>
      </c>
    </row>
    <row r="320">
      <c r="A320" s="2">
        <v>41785.0</v>
      </c>
      <c r="B320" s="1" t="s">
        <v>50</v>
      </c>
      <c r="C320" s="1">
        <v>26.0</v>
      </c>
      <c r="D320" s="1" t="s">
        <v>76</v>
      </c>
      <c r="E320" s="1" t="s">
        <v>63</v>
      </c>
      <c r="G320" s="1" t="s">
        <v>760</v>
      </c>
      <c r="J320" s="1" t="s">
        <v>103</v>
      </c>
      <c r="L320" s="1" t="s">
        <v>55</v>
      </c>
      <c r="M320" s="1" t="s">
        <v>56</v>
      </c>
      <c r="N320" s="1" t="s">
        <v>66</v>
      </c>
      <c r="O320" s="1" t="s">
        <v>103</v>
      </c>
      <c r="P320" s="1" t="s">
        <v>103</v>
      </c>
      <c r="R320" s="1" t="s">
        <v>44</v>
      </c>
      <c r="S320" s="1" t="s">
        <v>815</v>
      </c>
      <c r="T320" s="1" t="s">
        <v>677</v>
      </c>
      <c r="U320" s="1" t="s">
        <v>59</v>
      </c>
      <c r="X320" s="1" t="s">
        <v>60</v>
      </c>
      <c r="Y320" s="1" t="s">
        <v>60</v>
      </c>
      <c r="AD320" s="1" t="s">
        <v>60</v>
      </c>
      <c r="AT320" s="1" t="s">
        <v>762</v>
      </c>
      <c r="AU320" s="1" t="s">
        <v>167</v>
      </c>
      <c r="AV320" s="1" t="s">
        <v>168</v>
      </c>
      <c r="AW320" s="3" t="str">
        <f t="shared" si="1"/>
        <v>Other</v>
      </c>
      <c r="AX320" s="3" t="str">
        <f t="array" ref="AX320">TEXTJOIN(", ", TRUE, IF(X320:AS320="Y", X$1:AS$1, IF(X320:AS320&lt;&gt;"", X$1:AS$1 &amp; ": " &amp; X320:AS320, "")))
</f>
        <v>Heroin, Cocaine, Ethanol</v>
      </c>
    </row>
    <row r="321">
      <c r="A321" s="2">
        <v>44294.0</v>
      </c>
      <c r="B321" s="1" t="s">
        <v>50</v>
      </c>
      <c r="C321" s="1">
        <v>32.0</v>
      </c>
      <c r="D321" s="1" t="s">
        <v>76</v>
      </c>
      <c r="E321" s="1" t="s">
        <v>502</v>
      </c>
      <c r="G321" s="1" t="s">
        <v>432</v>
      </c>
      <c r="H321" s="1" t="s">
        <v>91</v>
      </c>
      <c r="I321" s="1" t="s">
        <v>55</v>
      </c>
      <c r="J321" s="1" t="s">
        <v>91</v>
      </c>
      <c r="K321" s="1" t="s">
        <v>91</v>
      </c>
      <c r="L321" s="1" t="s">
        <v>55</v>
      </c>
      <c r="M321" s="1" t="s">
        <v>92</v>
      </c>
      <c r="N321" s="1" t="s">
        <v>119</v>
      </c>
      <c r="O321" s="1" t="s">
        <v>91</v>
      </c>
      <c r="P321" s="1" t="s">
        <v>91</v>
      </c>
      <c r="Q321" s="1" t="s">
        <v>55</v>
      </c>
      <c r="R321" s="1" t="s">
        <v>44</v>
      </c>
      <c r="S321" s="1" t="s">
        <v>816</v>
      </c>
      <c r="T321" s="1" t="s">
        <v>817</v>
      </c>
      <c r="U321" s="1" t="s">
        <v>59</v>
      </c>
      <c r="Y321" s="1" t="s">
        <v>60</v>
      </c>
      <c r="Z321" s="1" t="s">
        <v>60</v>
      </c>
      <c r="AR321" s="1" t="s">
        <v>60</v>
      </c>
      <c r="AT321" s="1" t="s">
        <v>434</v>
      </c>
      <c r="AU321" s="1" t="s">
        <v>110</v>
      </c>
      <c r="AV321" s="1" t="s">
        <v>111</v>
      </c>
      <c r="AW321" s="3" t="str">
        <f t="shared" si="1"/>
        <v>Other</v>
      </c>
      <c r="AX321" s="3" t="str">
        <f t="array" ref="AX321">TEXTJOIN(", ", TRUE, IF(X321:AS321="Y", X$1:AS$1, IF(X321:AS321&lt;&gt;"", X$1:AS$1 &amp; ": " &amp; X321:AS321, "")))
</f>
        <v>Cocaine, Fentanyl, Any Opioid</v>
      </c>
    </row>
    <row r="322">
      <c r="A322" s="4">
        <v>41269.0</v>
      </c>
      <c r="B322" s="1" t="s">
        <v>50</v>
      </c>
      <c r="C322" s="1">
        <v>31.0</v>
      </c>
      <c r="D322" s="1" t="s">
        <v>51</v>
      </c>
      <c r="E322" s="1" t="s">
        <v>52</v>
      </c>
      <c r="G322" s="1" t="s">
        <v>560</v>
      </c>
      <c r="H322" s="1" t="s">
        <v>65</v>
      </c>
      <c r="J322" s="1" t="s">
        <v>560</v>
      </c>
      <c r="L322" s="1" t="s">
        <v>55</v>
      </c>
      <c r="M322" s="1" t="s">
        <v>56</v>
      </c>
      <c r="N322" s="1" t="s">
        <v>66</v>
      </c>
      <c r="O322" s="1" t="s">
        <v>560</v>
      </c>
      <c r="P322" s="1" t="s">
        <v>65</v>
      </c>
      <c r="R322" s="1" t="s">
        <v>56</v>
      </c>
      <c r="T322" s="1" t="s">
        <v>625</v>
      </c>
      <c r="U322" s="1" t="s">
        <v>59</v>
      </c>
      <c r="X322" s="1" t="s">
        <v>60</v>
      </c>
      <c r="AD322" s="1" t="s">
        <v>60</v>
      </c>
      <c r="AT322" s="1" t="s">
        <v>561</v>
      </c>
      <c r="AU322" s="1" t="s">
        <v>561</v>
      </c>
      <c r="AV322" s="1" t="s">
        <v>818</v>
      </c>
      <c r="AW322" s="3" t="str">
        <f t="shared" si="1"/>
        <v>Other</v>
      </c>
      <c r="AX322" s="3" t="str">
        <f t="array" ref="AX322">TEXTJOIN(", ", TRUE, IF(X322:AS322="Y", X$1:AS$1, IF(X322:AS322&lt;&gt;"", X$1:AS$1 &amp; ": " &amp; X322:AS322, "")))
</f>
        <v>Heroin, Ethanol</v>
      </c>
    </row>
    <row r="323">
      <c r="A323" s="2">
        <v>43708.0</v>
      </c>
      <c r="B323" s="1" t="s">
        <v>50</v>
      </c>
      <c r="C323" s="1">
        <v>47.0</v>
      </c>
      <c r="D323" s="1" t="s">
        <v>76</v>
      </c>
      <c r="E323" s="1" t="s">
        <v>63</v>
      </c>
      <c r="G323" s="1" t="s">
        <v>521</v>
      </c>
      <c r="H323" s="1" t="s">
        <v>103</v>
      </c>
      <c r="I323" s="1" t="s">
        <v>55</v>
      </c>
      <c r="J323" s="1" t="s">
        <v>521</v>
      </c>
      <c r="K323" s="1" t="s">
        <v>103</v>
      </c>
      <c r="L323" s="1" t="s">
        <v>55</v>
      </c>
      <c r="M323" s="1" t="s">
        <v>56</v>
      </c>
      <c r="N323" s="1" t="s">
        <v>93</v>
      </c>
      <c r="O323" s="1" t="s">
        <v>256</v>
      </c>
      <c r="P323" s="1" t="s">
        <v>103</v>
      </c>
      <c r="Q323" s="1" t="s">
        <v>55</v>
      </c>
      <c r="R323" s="1" t="s">
        <v>67</v>
      </c>
      <c r="T323" s="1" t="s">
        <v>819</v>
      </c>
      <c r="U323" s="1" t="s">
        <v>59</v>
      </c>
      <c r="V323" s="1" t="s">
        <v>258</v>
      </c>
      <c r="X323" s="1" t="s">
        <v>60</v>
      </c>
      <c r="Y323" s="1" t="s">
        <v>60</v>
      </c>
      <c r="Z323" s="1" t="s">
        <v>60</v>
      </c>
      <c r="AP323" s="1" t="s">
        <v>60</v>
      </c>
      <c r="AR323" s="1" t="s">
        <v>60</v>
      </c>
      <c r="AT323" s="1" t="s">
        <v>524</v>
      </c>
      <c r="AU323" s="1" t="s">
        <v>524</v>
      </c>
      <c r="AV323" s="1" t="s">
        <v>260</v>
      </c>
      <c r="AW323" s="3" t="str">
        <f t="shared" si="1"/>
        <v>Other</v>
      </c>
      <c r="AX323" s="3" t="str">
        <f t="array" ref="AX323">TEXTJOIN(", ", TRUE, IF(X323:AS323="Y", X$1:AS$1, IF(X323:AS323&lt;&gt;"", X$1:AS$1 &amp; ": " &amp; X323:AS323, "")))
</f>
        <v>Heroin, Cocaine, Fentanyl, Heroin/Morph/Codeine, Any Opioid</v>
      </c>
    </row>
    <row r="324">
      <c r="A324" s="2">
        <v>43746.0</v>
      </c>
      <c r="B324" s="1" t="s">
        <v>50</v>
      </c>
      <c r="C324" s="1">
        <v>55.0</v>
      </c>
      <c r="D324" s="1" t="s">
        <v>51</v>
      </c>
      <c r="E324" s="1" t="s">
        <v>63</v>
      </c>
      <c r="J324" s="1" t="s">
        <v>143</v>
      </c>
      <c r="K324" s="1" t="s">
        <v>91</v>
      </c>
      <c r="L324" s="1" t="s">
        <v>55</v>
      </c>
      <c r="M324" s="1" t="s">
        <v>820</v>
      </c>
      <c r="N324" s="1" t="s">
        <v>155</v>
      </c>
      <c r="O324" s="1" t="s">
        <v>143</v>
      </c>
      <c r="P324" s="1" t="s">
        <v>91</v>
      </c>
      <c r="Q324" s="1" t="s">
        <v>55</v>
      </c>
      <c r="R324" s="1" t="s">
        <v>44</v>
      </c>
      <c r="T324" s="1" t="s">
        <v>821</v>
      </c>
      <c r="U324" s="1" t="s">
        <v>59</v>
      </c>
      <c r="X324" s="1" t="s">
        <v>60</v>
      </c>
      <c r="Z324" s="1" t="s">
        <v>60</v>
      </c>
      <c r="AP324" s="1" t="s">
        <v>60</v>
      </c>
      <c r="AR324" s="1" t="s">
        <v>60</v>
      </c>
      <c r="AT324" s="1" t="s">
        <v>62</v>
      </c>
      <c r="AU324" s="1" t="s">
        <v>145</v>
      </c>
      <c r="AV324" s="1" t="s">
        <v>146</v>
      </c>
      <c r="AW324" s="3" t="str">
        <f t="shared" si="1"/>
        <v>Other</v>
      </c>
      <c r="AX324" s="3" t="str">
        <f t="array" ref="AX324">TEXTJOIN(", ", TRUE, IF(X324:AS324="Y", X$1:AS$1, IF(X324:AS324&lt;&gt;"", X$1:AS$1 &amp; ": " &amp; X324:AS324, "")))
</f>
        <v>Heroin, Fentanyl, Heroin/Morph/Codeine, Any Opioid</v>
      </c>
    </row>
    <row r="325">
      <c r="A325" s="2">
        <v>42943.0</v>
      </c>
      <c r="B325" s="1" t="s">
        <v>86</v>
      </c>
      <c r="C325" s="1">
        <v>39.0</v>
      </c>
      <c r="E325" s="1" t="s">
        <v>63</v>
      </c>
      <c r="F325" s="1" t="s">
        <v>137</v>
      </c>
      <c r="G325" s="1" t="s">
        <v>91</v>
      </c>
      <c r="H325" s="1" t="s">
        <v>91</v>
      </c>
      <c r="I325" s="1" t="s">
        <v>55</v>
      </c>
      <c r="J325" s="1" t="s">
        <v>91</v>
      </c>
      <c r="K325" s="1" t="s">
        <v>91</v>
      </c>
      <c r="L325" s="1" t="s">
        <v>55</v>
      </c>
      <c r="M325" s="1" t="s">
        <v>56</v>
      </c>
      <c r="N325" s="1" t="s">
        <v>119</v>
      </c>
      <c r="O325" s="1" t="s">
        <v>91</v>
      </c>
      <c r="P325" s="1" t="s">
        <v>91</v>
      </c>
      <c r="Q325" s="1" t="s">
        <v>55</v>
      </c>
      <c r="R325" s="1" t="s">
        <v>67</v>
      </c>
      <c r="T325" s="1" t="s">
        <v>822</v>
      </c>
      <c r="U325" s="1" t="s">
        <v>59</v>
      </c>
      <c r="Z325" s="1" t="s">
        <v>60</v>
      </c>
      <c r="AT325" s="1" t="s">
        <v>110</v>
      </c>
      <c r="AU325" s="1" t="s">
        <v>110</v>
      </c>
      <c r="AV325" s="1" t="s">
        <v>111</v>
      </c>
      <c r="AW325" s="3" t="str">
        <f t="shared" si="1"/>
        <v>Other</v>
      </c>
      <c r="AX325" s="3" t="str">
        <f t="array" ref="AX325">TEXTJOIN(", ", TRUE, IF(X325:AS325="Y", X$1:AS$1, IF(X325:AS325&lt;&gt;"", X$1:AS$1 &amp; ": " &amp; X325:AS325, "")))
</f>
        <v>Fentanyl</v>
      </c>
    </row>
    <row r="326">
      <c r="A326" s="2">
        <v>43917.0</v>
      </c>
      <c r="B326" s="1" t="s">
        <v>50</v>
      </c>
      <c r="C326" s="1">
        <v>33.0</v>
      </c>
      <c r="D326" s="1" t="s">
        <v>51</v>
      </c>
      <c r="E326" s="1" t="s">
        <v>63</v>
      </c>
      <c r="G326" s="1" t="s">
        <v>654</v>
      </c>
      <c r="H326" s="1" t="s">
        <v>65</v>
      </c>
      <c r="I326" s="1" t="s">
        <v>55</v>
      </c>
      <c r="J326" s="1" t="s">
        <v>64</v>
      </c>
      <c r="K326" s="1" t="s">
        <v>65</v>
      </c>
      <c r="L326" s="1" t="s">
        <v>55</v>
      </c>
      <c r="M326" s="1" t="s">
        <v>177</v>
      </c>
      <c r="N326" s="1" t="s">
        <v>155</v>
      </c>
      <c r="O326" s="1" t="s">
        <v>64</v>
      </c>
      <c r="P326" s="1" t="s">
        <v>65</v>
      </c>
      <c r="Q326" s="1" t="s">
        <v>55</v>
      </c>
      <c r="R326" s="1" t="s">
        <v>44</v>
      </c>
      <c r="T326" s="1" t="s">
        <v>823</v>
      </c>
      <c r="U326" s="1" t="s">
        <v>59</v>
      </c>
      <c r="X326" s="1" t="s">
        <v>60</v>
      </c>
      <c r="Y326" s="1" t="s">
        <v>60</v>
      </c>
      <c r="Z326" s="1" t="s">
        <v>60</v>
      </c>
      <c r="AM326" s="1" t="s">
        <v>60</v>
      </c>
      <c r="AR326" s="1" t="s">
        <v>60</v>
      </c>
      <c r="AT326" s="1" t="s">
        <v>657</v>
      </c>
      <c r="AU326" s="1" t="s">
        <v>69</v>
      </c>
      <c r="AV326" s="1" t="s">
        <v>70</v>
      </c>
      <c r="AW326" s="3" t="str">
        <f t="shared" si="1"/>
        <v>Other</v>
      </c>
      <c r="AX326" s="3" t="str">
        <f t="array" ref="AX326">TEXTJOIN(", ", TRUE, IF(X326:AS326="Y", X$1:AS$1, IF(X326:AS326&lt;&gt;"", X$1:AS$1 &amp; ": " &amp; X326:AS326, "")))
</f>
        <v>Heroin, Cocaine, Fentanyl, Xylazine, Any Opioid</v>
      </c>
    </row>
    <row r="327">
      <c r="A327" s="2">
        <v>44025.0</v>
      </c>
      <c r="B327" s="1" t="s">
        <v>50</v>
      </c>
      <c r="C327" s="1">
        <v>32.0</v>
      </c>
      <c r="D327" s="1" t="s">
        <v>76</v>
      </c>
      <c r="E327" s="1" t="s">
        <v>52</v>
      </c>
      <c r="G327" s="1" t="s">
        <v>103</v>
      </c>
      <c r="H327" s="1" t="s">
        <v>103</v>
      </c>
      <c r="I327" s="1" t="s">
        <v>55</v>
      </c>
      <c r="J327" s="1" t="s">
        <v>103</v>
      </c>
      <c r="K327" s="1" t="s">
        <v>103</v>
      </c>
      <c r="L327" s="1" t="s">
        <v>55</v>
      </c>
      <c r="M327" s="1" t="s">
        <v>56</v>
      </c>
      <c r="N327" s="1" t="s">
        <v>136</v>
      </c>
      <c r="O327" s="1" t="s">
        <v>103</v>
      </c>
      <c r="P327" s="1" t="s">
        <v>103</v>
      </c>
      <c r="Q327" s="1" t="s">
        <v>55</v>
      </c>
      <c r="R327" s="1" t="s">
        <v>67</v>
      </c>
      <c r="T327" s="1" t="s">
        <v>824</v>
      </c>
      <c r="U327" s="1" t="s">
        <v>59</v>
      </c>
      <c r="X327" s="1" t="s">
        <v>60</v>
      </c>
      <c r="Z327" s="1" t="s">
        <v>60</v>
      </c>
      <c r="AI327" s="1" t="s">
        <v>60</v>
      </c>
      <c r="AQ327" s="1" t="s">
        <v>60</v>
      </c>
      <c r="AR327" s="1" t="s">
        <v>60</v>
      </c>
      <c r="AT327" s="1" t="s">
        <v>167</v>
      </c>
      <c r="AU327" s="1" t="s">
        <v>167</v>
      </c>
      <c r="AV327" s="1" t="s">
        <v>168</v>
      </c>
      <c r="AW327" s="3" t="str">
        <f t="shared" si="1"/>
        <v>Other</v>
      </c>
      <c r="AX327" s="3" t="str">
        <f t="array" ref="AX327">TEXTJOIN(", ", TRUE, IF(X327:AS327="Y", X$1:AS$1, IF(X327:AS327&lt;&gt;"", X$1:AS$1 &amp; ": " &amp; X327:AS327, "")))
</f>
        <v>Heroin, Fentanyl, Amphet, Other Opioid, Any Opioid</v>
      </c>
    </row>
    <row r="328">
      <c r="A328" s="2">
        <v>43963.0</v>
      </c>
      <c r="B328" s="1" t="s">
        <v>50</v>
      </c>
      <c r="C328" s="1">
        <v>59.0</v>
      </c>
      <c r="D328" s="1" t="s">
        <v>51</v>
      </c>
      <c r="E328" s="1" t="s">
        <v>63</v>
      </c>
      <c r="G328" s="1" t="s">
        <v>65</v>
      </c>
      <c r="H328" s="1" t="s">
        <v>65</v>
      </c>
      <c r="I328" s="1" t="s">
        <v>55</v>
      </c>
      <c r="J328" s="1" t="s">
        <v>65</v>
      </c>
      <c r="K328" s="1" t="s">
        <v>65</v>
      </c>
      <c r="L328" s="1" t="s">
        <v>55</v>
      </c>
      <c r="M328" s="1" t="s">
        <v>56</v>
      </c>
      <c r="N328" s="1" t="s">
        <v>136</v>
      </c>
      <c r="O328" s="1" t="s">
        <v>65</v>
      </c>
      <c r="P328" s="1" t="s">
        <v>65</v>
      </c>
      <c r="Q328" s="1" t="s">
        <v>55</v>
      </c>
      <c r="R328" s="1" t="s">
        <v>67</v>
      </c>
      <c r="T328" s="1" t="s">
        <v>825</v>
      </c>
      <c r="U328" s="1" t="s">
        <v>59</v>
      </c>
      <c r="Y328" s="1" t="s">
        <v>60</v>
      </c>
      <c r="AT328" s="1" t="s">
        <v>410</v>
      </c>
      <c r="AU328" s="1" t="s">
        <v>410</v>
      </c>
      <c r="AV328" s="1" t="s">
        <v>150</v>
      </c>
      <c r="AW328" s="3" t="str">
        <f t="shared" si="1"/>
        <v>Other</v>
      </c>
      <c r="AX328" s="3" t="str">
        <f t="array" ref="AX328">TEXTJOIN(", ", TRUE, IF(X328:AS328="Y", X$1:AS$1, IF(X328:AS328&lt;&gt;"", X$1:AS$1 &amp; ": " &amp; X328:AS328, "")))
</f>
        <v>Cocaine</v>
      </c>
    </row>
    <row r="329">
      <c r="A329" s="2">
        <v>44406.0</v>
      </c>
      <c r="B329" s="1" t="s">
        <v>50</v>
      </c>
      <c r="C329" s="1">
        <v>41.0</v>
      </c>
      <c r="D329" s="1" t="s">
        <v>51</v>
      </c>
      <c r="E329" s="1" t="s">
        <v>63</v>
      </c>
      <c r="G329" s="1" t="s">
        <v>826</v>
      </c>
      <c r="H329" s="1" t="s">
        <v>263</v>
      </c>
      <c r="I329" s="1" t="s">
        <v>55</v>
      </c>
      <c r="J329" s="1" t="s">
        <v>826</v>
      </c>
      <c r="K329" s="1" t="s">
        <v>263</v>
      </c>
      <c r="L329" s="1" t="s">
        <v>55</v>
      </c>
      <c r="M329" s="1" t="s">
        <v>56</v>
      </c>
      <c r="N329" s="1" t="s">
        <v>155</v>
      </c>
      <c r="O329" s="1" t="s">
        <v>826</v>
      </c>
      <c r="P329" s="1" t="s">
        <v>263</v>
      </c>
      <c r="Q329" s="1" t="s">
        <v>55</v>
      </c>
      <c r="R329" s="1" t="s">
        <v>56</v>
      </c>
      <c r="T329" s="1" t="s">
        <v>827</v>
      </c>
      <c r="U329" s="1" t="s">
        <v>59</v>
      </c>
      <c r="Z329" s="1" t="s">
        <v>60</v>
      </c>
      <c r="AD329" s="1" t="s">
        <v>60</v>
      </c>
      <c r="AF329" s="1" t="s">
        <v>60</v>
      </c>
      <c r="AG329" s="1" t="s">
        <v>60</v>
      </c>
      <c r="AM329" s="1" t="s">
        <v>60</v>
      </c>
      <c r="AR329" s="1" t="s">
        <v>60</v>
      </c>
      <c r="AT329" s="1" t="s">
        <v>828</v>
      </c>
      <c r="AU329" s="1" t="s">
        <v>828</v>
      </c>
      <c r="AV329" s="1" t="s">
        <v>829</v>
      </c>
      <c r="AW329" s="3" t="str">
        <f t="shared" si="1"/>
        <v>Other</v>
      </c>
      <c r="AX329" s="3" t="str">
        <f t="array" ref="AX329">TEXTJOIN(", ", TRUE, IF(X329:AS329="Y", X$1:AS$1, IF(X329:AS329&lt;&gt;"", X$1:AS$1 &amp; ": " &amp; X329:AS329, "")))
</f>
        <v>Fentanyl, Ethanol, Benzodiazepine, Methadone, Xylazine, Any Opioid</v>
      </c>
    </row>
    <row r="330">
      <c r="A330" s="2">
        <v>43070.0</v>
      </c>
      <c r="B330" s="1" t="s">
        <v>86</v>
      </c>
      <c r="C330" s="1">
        <v>61.0</v>
      </c>
      <c r="D330" s="1" t="s">
        <v>51</v>
      </c>
      <c r="E330" s="1" t="s">
        <v>52</v>
      </c>
      <c r="G330" s="1" t="s">
        <v>91</v>
      </c>
      <c r="H330" s="1" t="s">
        <v>91</v>
      </c>
      <c r="I330" s="1" t="s">
        <v>55</v>
      </c>
      <c r="J330" s="1" t="s">
        <v>91</v>
      </c>
      <c r="K330" s="1" t="s">
        <v>91</v>
      </c>
      <c r="L330" s="1" t="s">
        <v>55</v>
      </c>
      <c r="M330" s="1" t="s">
        <v>44</v>
      </c>
      <c r="N330" s="1" t="s">
        <v>136</v>
      </c>
      <c r="O330" s="1" t="s">
        <v>91</v>
      </c>
      <c r="P330" s="1" t="s">
        <v>91</v>
      </c>
      <c r="Q330" s="1" t="s">
        <v>55</v>
      </c>
      <c r="R330" s="1" t="s">
        <v>44</v>
      </c>
      <c r="S330" s="1" t="s">
        <v>830</v>
      </c>
      <c r="T330" s="1" t="s">
        <v>831</v>
      </c>
      <c r="U330" s="1" t="s">
        <v>59</v>
      </c>
      <c r="Y330" s="1" t="s">
        <v>60</v>
      </c>
      <c r="Z330" s="1" t="s">
        <v>60</v>
      </c>
      <c r="AA330" s="1" t="s">
        <v>60</v>
      </c>
      <c r="AB330" s="1" t="s">
        <v>60</v>
      </c>
      <c r="AD330" s="1" t="s">
        <v>60</v>
      </c>
      <c r="AT330" s="1" t="s">
        <v>110</v>
      </c>
      <c r="AU330" s="1" t="s">
        <v>110</v>
      </c>
      <c r="AV330" s="1" t="s">
        <v>111</v>
      </c>
      <c r="AW330" s="3" t="str">
        <f t="shared" si="1"/>
        <v>Other</v>
      </c>
      <c r="AX330" s="3" t="str">
        <f t="array" ref="AX330">TEXTJOIN(", ", TRUE, IF(X330:AS330="Y", X$1:AS$1, IF(X330:AS330&lt;&gt;"", X$1:AS$1 &amp; ": " &amp; X330:AS330, "")))
</f>
        <v>Cocaine, Fentanyl, Fentanyl Analogue, Oxycodone, Ethanol</v>
      </c>
    </row>
    <row r="331">
      <c r="A331" s="2">
        <v>44260.0</v>
      </c>
      <c r="B331" s="1" t="s">
        <v>50</v>
      </c>
      <c r="C331" s="1">
        <v>68.0</v>
      </c>
      <c r="D331" s="1" t="s">
        <v>51</v>
      </c>
      <c r="E331" s="1" t="s">
        <v>118</v>
      </c>
      <c r="G331" s="1" t="s">
        <v>832</v>
      </c>
      <c r="H331" s="1" t="s">
        <v>125</v>
      </c>
      <c r="I331" s="1" t="s">
        <v>55</v>
      </c>
      <c r="J331" s="1" t="s">
        <v>832</v>
      </c>
      <c r="K331" s="1" t="s">
        <v>125</v>
      </c>
      <c r="L331" s="1" t="s">
        <v>55</v>
      </c>
      <c r="M331" s="1" t="s">
        <v>56</v>
      </c>
      <c r="N331" s="1" t="s">
        <v>66</v>
      </c>
      <c r="O331" s="1" t="s">
        <v>91</v>
      </c>
      <c r="P331" s="1" t="s">
        <v>91</v>
      </c>
      <c r="Q331" s="1" t="s">
        <v>55</v>
      </c>
      <c r="R331" s="1" t="s">
        <v>173</v>
      </c>
      <c r="T331" s="1" t="s">
        <v>833</v>
      </c>
      <c r="U331" s="1" t="s">
        <v>59</v>
      </c>
      <c r="X331" s="1" t="s">
        <v>60</v>
      </c>
      <c r="Z331" s="1" t="s">
        <v>60</v>
      </c>
      <c r="AD331" s="1" t="s">
        <v>60</v>
      </c>
      <c r="AP331" s="1" t="s">
        <v>60</v>
      </c>
      <c r="AR331" s="1" t="s">
        <v>60</v>
      </c>
      <c r="AT331" s="1" t="s">
        <v>834</v>
      </c>
      <c r="AU331" s="1" t="s">
        <v>834</v>
      </c>
      <c r="AV331" s="1" t="s">
        <v>111</v>
      </c>
      <c r="AW331" s="3" t="str">
        <f t="shared" si="1"/>
        <v>Other</v>
      </c>
      <c r="AX331" s="3" t="str">
        <f t="array" ref="AX331">TEXTJOIN(", ", TRUE, IF(X331:AS331="Y", X$1:AS$1, IF(X331:AS331&lt;&gt;"", X$1:AS$1 &amp; ": " &amp; X331:AS331, "")))
</f>
        <v>Heroin, Fentanyl, Ethanol, Heroin/Morph/Codeine, Any Opioid</v>
      </c>
    </row>
    <row r="332">
      <c r="A332" s="4">
        <v>43762.0</v>
      </c>
      <c r="B332" s="1" t="s">
        <v>50</v>
      </c>
      <c r="C332" s="1">
        <v>49.0</v>
      </c>
      <c r="D332" s="1" t="s">
        <v>51</v>
      </c>
      <c r="E332" s="1" t="s">
        <v>63</v>
      </c>
      <c r="G332" s="1" t="s">
        <v>81</v>
      </c>
      <c r="H332" s="1" t="s">
        <v>54</v>
      </c>
      <c r="I332" s="1" t="s">
        <v>55</v>
      </c>
      <c r="J332" s="1" t="s">
        <v>81</v>
      </c>
      <c r="K332" s="1" t="s">
        <v>54</v>
      </c>
      <c r="L332" s="1" t="s">
        <v>55</v>
      </c>
      <c r="M332" s="1" t="s">
        <v>56</v>
      </c>
      <c r="N332" s="1" t="s">
        <v>136</v>
      </c>
      <c r="O332" s="1" t="s">
        <v>81</v>
      </c>
      <c r="P332" s="1" t="s">
        <v>54</v>
      </c>
      <c r="Q332" s="1" t="s">
        <v>55</v>
      </c>
      <c r="R332" s="1" t="s">
        <v>56</v>
      </c>
      <c r="T332" s="1" t="s">
        <v>835</v>
      </c>
      <c r="U332" s="1" t="s">
        <v>59</v>
      </c>
      <c r="X332" s="1" t="s">
        <v>60</v>
      </c>
      <c r="Z332" s="1" t="s">
        <v>60</v>
      </c>
      <c r="AA332" s="1" t="s">
        <v>60</v>
      </c>
      <c r="AP332" s="1" t="s">
        <v>60</v>
      </c>
      <c r="AR332" s="1" t="s">
        <v>60</v>
      </c>
      <c r="AT332" s="1" t="s">
        <v>84</v>
      </c>
      <c r="AU332" s="1" t="s">
        <v>84</v>
      </c>
      <c r="AV332" s="1" t="s">
        <v>598</v>
      </c>
      <c r="AW332" s="3" t="str">
        <f t="shared" si="1"/>
        <v>Other</v>
      </c>
      <c r="AX332" s="3" t="str">
        <f t="array" ref="AX332">TEXTJOIN(", ", TRUE, IF(X332:AS332="Y", X$1:AS$1, IF(X332:AS332&lt;&gt;"", X$1:AS$1 &amp; ": " &amp; X332:AS332, "")))
</f>
        <v>Heroin, Fentanyl, Fentanyl Analogue, Heroin/Morph/Codeine, Any Opioid</v>
      </c>
    </row>
    <row r="333">
      <c r="A333" s="2">
        <v>43320.0</v>
      </c>
      <c r="B333" s="1" t="s">
        <v>50</v>
      </c>
      <c r="C333" s="1">
        <v>53.0</v>
      </c>
      <c r="D333" s="1" t="s">
        <v>76</v>
      </c>
      <c r="E333" s="1" t="s">
        <v>52</v>
      </c>
      <c r="G333" s="1" t="s">
        <v>82</v>
      </c>
      <c r="H333" s="1" t="s">
        <v>54</v>
      </c>
      <c r="I333" s="1" t="s">
        <v>55</v>
      </c>
      <c r="J333" s="1" t="s">
        <v>82</v>
      </c>
      <c r="K333" s="1" t="s">
        <v>54</v>
      </c>
      <c r="M333" s="1" t="s">
        <v>56</v>
      </c>
      <c r="N333" s="1" t="s">
        <v>136</v>
      </c>
      <c r="O333" s="1" t="s">
        <v>82</v>
      </c>
      <c r="P333" s="1" t="s">
        <v>54</v>
      </c>
      <c r="Q333" s="1" t="s">
        <v>55</v>
      </c>
      <c r="R333" s="1" t="s">
        <v>67</v>
      </c>
      <c r="T333" s="1" t="s">
        <v>421</v>
      </c>
      <c r="U333" s="1" t="s">
        <v>59</v>
      </c>
      <c r="X333" s="1" t="s">
        <v>60</v>
      </c>
      <c r="Z333" s="1" t="s">
        <v>60</v>
      </c>
      <c r="AP333" s="1" t="s">
        <v>60</v>
      </c>
      <c r="AR333" s="1" t="s">
        <v>60</v>
      </c>
      <c r="AT333" s="1" t="s">
        <v>329</v>
      </c>
      <c r="AU333" s="1" t="s">
        <v>329</v>
      </c>
      <c r="AV333" s="1" t="s">
        <v>85</v>
      </c>
      <c r="AW333" s="3" t="str">
        <f t="shared" si="1"/>
        <v>Other</v>
      </c>
      <c r="AX333" s="3" t="str">
        <f t="array" ref="AX333">TEXTJOIN(", ", TRUE, IF(X333:AS333="Y", X$1:AS$1, IF(X333:AS333&lt;&gt;"", X$1:AS$1 &amp; ": " &amp; X333:AS333, "")))
</f>
        <v>Heroin, Fentanyl, Heroin/Morph/Codeine, Any Opioid</v>
      </c>
    </row>
    <row r="334">
      <c r="A334" s="2">
        <v>41541.0</v>
      </c>
      <c r="B334" s="1" t="s">
        <v>50</v>
      </c>
      <c r="C334" s="1">
        <v>40.0</v>
      </c>
      <c r="D334" s="1" t="s">
        <v>76</v>
      </c>
      <c r="E334" s="1" t="s">
        <v>63</v>
      </c>
      <c r="G334" s="1" t="s">
        <v>160</v>
      </c>
      <c r="H334" s="1" t="s">
        <v>54</v>
      </c>
      <c r="J334" s="1" t="s">
        <v>160</v>
      </c>
      <c r="L334" s="1" t="s">
        <v>55</v>
      </c>
      <c r="M334" s="1" t="s">
        <v>56</v>
      </c>
      <c r="N334" s="1" t="s">
        <v>836</v>
      </c>
      <c r="O334" s="1" t="s">
        <v>160</v>
      </c>
      <c r="P334" s="1" t="s">
        <v>54</v>
      </c>
      <c r="R334" s="1" t="s">
        <v>56</v>
      </c>
      <c r="T334" s="1" t="s">
        <v>837</v>
      </c>
      <c r="U334" s="1" t="s">
        <v>59</v>
      </c>
      <c r="X334" s="1" t="s">
        <v>60</v>
      </c>
      <c r="AD334" s="1" t="s">
        <v>60</v>
      </c>
      <c r="AT334" s="1" t="s">
        <v>163</v>
      </c>
      <c r="AU334" s="1" t="s">
        <v>163</v>
      </c>
      <c r="AV334" s="1" t="s">
        <v>164</v>
      </c>
      <c r="AW334" s="3" t="str">
        <f t="shared" si="1"/>
        <v>Other</v>
      </c>
      <c r="AX334" s="3" t="str">
        <f t="array" ref="AX334">TEXTJOIN(", ", TRUE, IF(X334:AS334="Y", X$1:AS$1, IF(X334:AS334&lt;&gt;"", X$1:AS$1 &amp; ": " &amp; X334:AS334, "")))
</f>
        <v>Heroin, Ethanol</v>
      </c>
    </row>
    <row r="335">
      <c r="A335" s="4">
        <v>43087.0</v>
      </c>
      <c r="B335" s="1" t="s">
        <v>86</v>
      </c>
      <c r="C335" s="1">
        <v>32.0</v>
      </c>
      <c r="D335" s="1" t="s">
        <v>51</v>
      </c>
      <c r="E335" s="1" t="s">
        <v>63</v>
      </c>
      <c r="G335" s="1" t="s">
        <v>185</v>
      </c>
      <c r="H335" s="1" t="s">
        <v>91</v>
      </c>
      <c r="I335" s="1" t="s">
        <v>55</v>
      </c>
      <c r="J335" s="1" t="s">
        <v>185</v>
      </c>
      <c r="K335" s="1" t="s">
        <v>91</v>
      </c>
      <c r="L335" s="1" t="s">
        <v>55</v>
      </c>
      <c r="M335" s="1" t="s">
        <v>56</v>
      </c>
      <c r="N335" s="1" t="s">
        <v>838</v>
      </c>
      <c r="O335" s="1" t="s">
        <v>185</v>
      </c>
      <c r="P335" s="1" t="s">
        <v>91</v>
      </c>
      <c r="Q335" s="1" t="s">
        <v>55</v>
      </c>
      <c r="R335" s="1" t="s">
        <v>56</v>
      </c>
      <c r="T335" s="1" t="s">
        <v>839</v>
      </c>
      <c r="U335" s="1" t="s">
        <v>59</v>
      </c>
      <c r="Y335" s="1" t="s">
        <v>60</v>
      </c>
      <c r="AB335" s="1" t="s">
        <v>60</v>
      </c>
      <c r="AF335" s="1" t="s">
        <v>60</v>
      </c>
      <c r="AK335" s="1" t="s">
        <v>60</v>
      </c>
      <c r="AT335" s="1" t="s">
        <v>188</v>
      </c>
      <c r="AU335" s="1" t="s">
        <v>188</v>
      </c>
      <c r="AV335" s="1" t="s">
        <v>189</v>
      </c>
      <c r="AW335" s="3" t="str">
        <f t="shared" si="1"/>
        <v>Other</v>
      </c>
      <c r="AX335" s="3" t="str">
        <f t="array" ref="AX335">TEXTJOIN(", ", TRUE, IF(X335:AS335="Y", X$1:AS$1, IF(X335:AS335&lt;&gt;"", X$1:AS$1 &amp; ": " &amp; X335:AS335, "")))
</f>
        <v>Cocaine, Oxycodone, Benzodiazepine, Hydromorphone</v>
      </c>
    </row>
    <row r="336">
      <c r="A336" s="2">
        <v>44260.0</v>
      </c>
      <c r="B336" s="1" t="s">
        <v>50</v>
      </c>
      <c r="C336" s="1">
        <v>51.0</v>
      </c>
      <c r="D336" s="1" t="s">
        <v>51</v>
      </c>
      <c r="E336" s="1" t="s">
        <v>63</v>
      </c>
      <c r="G336" s="1" t="s">
        <v>226</v>
      </c>
      <c r="H336" s="1" t="s">
        <v>103</v>
      </c>
      <c r="I336" s="1" t="s">
        <v>55</v>
      </c>
      <c r="J336" s="1" t="s">
        <v>226</v>
      </c>
      <c r="K336" s="1" t="s">
        <v>103</v>
      </c>
      <c r="L336" s="1" t="s">
        <v>55</v>
      </c>
      <c r="M336" s="1" t="s">
        <v>56</v>
      </c>
      <c r="N336" s="1" t="s">
        <v>119</v>
      </c>
      <c r="O336" s="1" t="s">
        <v>226</v>
      </c>
      <c r="P336" s="1" t="s">
        <v>103</v>
      </c>
      <c r="Q336" s="1" t="s">
        <v>55</v>
      </c>
      <c r="R336" s="1" t="s">
        <v>56</v>
      </c>
      <c r="T336" s="1" t="s">
        <v>840</v>
      </c>
      <c r="U336" s="1" t="s">
        <v>59</v>
      </c>
      <c r="Z336" s="1" t="s">
        <v>60</v>
      </c>
      <c r="AG336" s="1" t="s">
        <v>60</v>
      </c>
      <c r="AM336" s="1" t="s">
        <v>60</v>
      </c>
      <c r="AR336" s="1" t="s">
        <v>60</v>
      </c>
      <c r="AT336" s="1" t="s">
        <v>228</v>
      </c>
      <c r="AU336" s="1" t="s">
        <v>228</v>
      </c>
      <c r="AV336" s="1" t="s">
        <v>229</v>
      </c>
      <c r="AW336" s="3" t="str">
        <f t="shared" si="1"/>
        <v>Other</v>
      </c>
      <c r="AX336" s="3" t="str">
        <f t="array" ref="AX336">TEXTJOIN(", ", TRUE, IF(X336:AS336="Y", X$1:AS$1, IF(X336:AS336&lt;&gt;"", X$1:AS$1 &amp; ": " &amp; X336:AS336, "")))
</f>
        <v>Fentanyl, Methadone, Xylazine, Any Opioid</v>
      </c>
    </row>
    <row r="337">
      <c r="A337" s="4">
        <v>41990.0</v>
      </c>
      <c r="B337" s="1" t="s">
        <v>50</v>
      </c>
      <c r="C337" s="1">
        <v>54.0</v>
      </c>
      <c r="D337" s="1" t="s">
        <v>51</v>
      </c>
      <c r="E337" s="1" t="s">
        <v>63</v>
      </c>
      <c r="G337" s="1" t="s">
        <v>841</v>
      </c>
      <c r="J337" s="1" t="s">
        <v>841</v>
      </c>
      <c r="L337" s="1" t="s">
        <v>55</v>
      </c>
      <c r="M337" s="1" t="s">
        <v>56</v>
      </c>
      <c r="N337" s="1" t="s">
        <v>842</v>
      </c>
      <c r="O337" s="1" t="s">
        <v>841</v>
      </c>
      <c r="P337" s="1" t="s">
        <v>299</v>
      </c>
      <c r="R337" s="1" t="s">
        <v>56</v>
      </c>
      <c r="T337" s="1" t="s">
        <v>843</v>
      </c>
      <c r="U337" s="1" t="s">
        <v>59</v>
      </c>
      <c r="X337" s="1" t="s">
        <v>60</v>
      </c>
      <c r="AS337" s="1" t="s">
        <v>581</v>
      </c>
      <c r="AT337" s="1" t="s">
        <v>844</v>
      </c>
      <c r="AU337" s="1" t="s">
        <v>844</v>
      </c>
      <c r="AV337" s="1" t="s">
        <v>845</v>
      </c>
      <c r="AW337" s="3" t="str">
        <f t="shared" si="1"/>
        <v>Other</v>
      </c>
      <c r="AX337" s="3" t="str">
        <f t="array" ref="AX337">TEXTJOIN(", ", TRUE, IF(X337:AS337="Y", X$1:AS$1, IF(X337:AS337&lt;&gt;"", X$1:AS$1 &amp; ": " &amp; X337:AS337, "")))
</f>
        <v>Heroin, Other: BUPREN</v>
      </c>
    </row>
    <row r="338">
      <c r="A338" s="2">
        <v>42448.0</v>
      </c>
      <c r="B338" s="1" t="s">
        <v>50</v>
      </c>
      <c r="C338" s="1">
        <v>18.0</v>
      </c>
      <c r="D338" s="1" t="s">
        <v>51</v>
      </c>
      <c r="E338" s="1" t="s">
        <v>63</v>
      </c>
      <c r="G338" s="1" t="s">
        <v>846</v>
      </c>
      <c r="H338" s="1" t="s">
        <v>121</v>
      </c>
      <c r="I338" s="1" t="s">
        <v>55</v>
      </c>
      <c r="J338" s="1" t="s">
        <v>846</v>
      </c>
      <c r="M338" s="1" t="s">
        <v>56</v>
      </c>
      <c r="N338" s="1" t="s">
        <v>136</v>
      </c>
      <c r="O338" s="1" t="s">
        <v>846</v>
      </c>
      <c r="R338" s="1" t="s">
        <v>56</v>
      </c>
      <c r="T338" s="1" t="s">
        <v>83</v>
      </c>
      <c r="U338" s="1" t="s">
        <v>59</v>
      </c>
      <c r="Z338" s="1" t="s">
        <v>60</v>
      </c>
      <c r="AR338" s="1" t="s">
        <v>60</v>
      </c>
      <c r="AT338" s="1" t="s">
        <v>847</v>
      </c>
      <c r="AU338" s="1" t="s">
        <v>847</v>
      </c>
      <c r="AV338" s="1" t="s">
        <v>848</v>
      </c>
      <c r="AW338" s="3" t="str">
        <f t="shared" si="1"/>
        <v>Other</v>
      </c>
      <c r="AX338" s="3" t="str">
        <f t="array" ref="AX338">TEXTJOIN(", ", TRUE, IF(X338:AS338="Y", X$1:AS$1, IF(X338:AS338&lt;&gt;"", X$1:AS$1 &amp; ": " &amp; X338:AS338, "")))
</f>
        <v>Fentanyl, Any Opioid</v>
      </c>
    </row>
    <row r="339">
      <c r="A339" s="2">
        <v>42527.0</v>
      </c>
      <c r="B339" s="1" t="s">
        <v>50</v>
      </c>
      <c r="C339" s="1">
        <v>52.0</v>
      </c>
      <c r="D339" s="1" t="s">
        <v>51</v>
      </c>
      <c r="E339" s="1" t="s">
        <v>63</v>
      </c>
      <c r="F339" s="1" t="s">
        <v>137</v>
      </c>
      <c r="G339" s="1" t="s">
        <v>488</v>
      </c>
      <c r="H339" s="1" t="s">
        <v>91</v>
      </c>
      <c r="I339" s="1" t="s">
        <v>55</v>
      </c>
      <c r="J339" s="1" t="s">
        <v>488</v>
      </c>
      <c r="M339" s="1" t="s">
        <v>56</v>
      </c>
      <c r="N339" s="1" t="s">
        <v>276</v>
      </c>
      <c r="O339" s="1" t="s">
        <v>488</v>
      </c>
      <c r="R339" s="1" t="s">
        <v>56</v>
      </c>
      <c r="T339" s="1" t="s">
        <v>849</v>
      </c>
      <c r="U339" s="1" t="s">
        <v>59</v>
      </c>
      <c r="X339" s="1" t="s">
        <v>60</v>
      </c>
      <c r="Z339" s="1" t="s">
        <v>60</v>
      </c>
      <c r="AF339" s="1" t="s">
        <v>60</v>
      </c>
      <c r="AG339" s="1" t="s">
        <v>60</v>
      </c>
      <c r="AP339" s="1" t="s">
        <v>60</v>
      </c>
      <c r="AR339" s="1" t="s">
        <v>60</v>
      </c>
      <c r="AT339" s="1" t="s">
        <v>492</v>
      </c>
      <c r="AU339" s="1" t="s">
        <v>492</v>
      </c>
      <c r="AV339" s="1" t="s">
        <v>493</v>
      </c>
      <c r="AW339" s="3" t="str">
        <f t="shared" si="1"/>
        <v>Other</v>
      </c>
      <c r="AX339" s="3" t="str">
        <f t="array" ref="AX339">TEXTJOIN(", ", TRUE, IF(X339:AS339="Y", X$1:AS$1, IF(X339:AS339&lt;&gt;"", X$1:AS$1 &amp; ": " &amp; X339:AS339, "")))
</f>
        <v>Heroin, Fentanyl, Benzodiazepine, Methadone, Heroin/Morph/Codeine, Any Opioid</v>
      </c>
    </row>
    <row r="340">
      <c r="A340" s="2">
        <v>41609.0</v>
      </c>
      <c r="B340" s="1" t="s">
        <v>50</v>
      </c>
      <c r="C340" s="1">
        <v>41.0</v>
      </c>
      <c r="D340" s="1" t="s">
        <v>51</v>
      </c>
      <c r="E340" s="1" t="s">
        <v>63</v>
      </c>
      <c r="G340" s="1" t="s">
        <v>484</v>
      </c>
      <c r="H340" s="1" t="s">
        <v>103</v>
      </c>
      <c r="J340" s="1" t="s">
        <v>850</v>
      </c>
      <c r="L340" s="1" t="s">
        <v>55</v>
      </c>
      <c r="M340" s="1" t="s">
        <v>177</v>
      </c>
      <c r="N340" s="1" t="s">
        <v>113</v>
      </c>
      <c r="O340" s="1" t="s">
        <v>850</v>
      </c>
      <c r="P340" s="1" t="s">
        <v>121</v>
      </c>
      <c r="R340" s="1" t="s">
        <v>44</v>
      </c>
      <c r="S340" s="1" t="s">
        <v>851</v>
      </c>
      <c r="T340" s="1" t="s">
        <v>852</v>
      </c>
      <c r="U340" s="1" t="s">
        <v>59</v>
      </c>
      <c r="X340" s="1" t="s">
        <v>60</v>
      </c>
      <c r="Y340" s="1" t="s">
        <v>60</v>
      </c>
      <c r="AD340" s="1" t="s">
        <v>60</v>
      </c>
      <c r="AT340" s="1" t="s">
        <v>682</v>
      </c>
      <c r="AU340" s="1" t="s">
        <v>853</v>
      </c>
      <c r="AV340" s="1" t="s">
        <v>854</v>
      </c>
      <c r="AW340" s="3" t="str">
        <f t="shared" si="1"/>
        <v>Other</v>
      </c>
      <c r="AX340" s="3" t="str">
        <f t="array" ref="AX340">TEXTJOIN(", ", TRUE, IF(X340:AS340="Y", X$1:AS$1, IF(X340:AS340&lt;&gt;"", X$1:AS$1 &amp; ": " &amp; X340:AS340, "")))
</f>
        <v>Heroin, Cocaine, Ethanol</v>
      </c>
    </row>
    <row r="341">
      <c r="A341" s="2">
        <v>42708.0</v>
      </c>
      <c r="B341" s="1" t="s">
        <v>50</v>
      </c>
      <c r="C341" s="1">
        <v>35.0</v>
      </c>
      <c r="D341" s="1" t="s">
        <v>51</v>
      </c>
      <c r="E341" s="1" t="s">
        <v>63</v>
      </c>
      <c r="G341" s="1" t="s">
        <v>82</v>
      </c>
      <c r="H341" s="1" t="s">
        <v>54</v>
      </c>
      <c r="I341" s="1" t="s">
        <v>55</v>
      </c>
      <c r="J341" s="1" t="s">
        <v>82</v>
      </c>
      <c r="M341" s="1" t="s">
        <v>56</v>
      </c>
      <c r="N341" s="1" t="s">
        <v>136</v>
      </c>
      <c r="O341" s="1" t="s">
        <v>82</v>
      </c>
      <c r="R341" s="1" t="s">
        <v>56</v>
      </c>
      <c r="T341" s="1" t="s">
        <v>855</v>
      </c>
      <c r="U341" s="1" t="s">
        <v>59</v>
      </c>
      <c r="W341" s="1" t="s">
        <v>60</v>
      </c>
      <c r="X341" s="1" t="s">
        <v>60</v>
      </c>
      <c r="Y341" s="1" t="s">
        <v>60</v>
      </c>
      <c r="AD341" s="1" t="s">
        <v>60</v>
      </c>
      <c r="AP341" s="1" t="s">
        <v>60</v>
      </c>
      <c r="AR341" s="1" t="s">
        <v>60</v>
      </c>
      <c r="AT341" s="1" t="s">
        <v>329</v>
      </c>
      <c r="AU341" s="1" t="s">
        <v>329</v>
      </c>
      <c r="AV341" s="1" t="s">
        <v>85</v>
      </c>
      <c r="AW341" s="3" t="str">
        <f t="shared" si="1"/>
        <v>Other</v>
      </c>
      <c r="AX341" s="3" t="str">
        <f t="array" ref="AX341">TEXTJOIN(", ", TRUE, IF(X341:AS341="Y", X$1:AS$1, IF(X341:AS341&lt;&gt;"", X$1:AS$1 &amp; ": " &amp; X341:AS341, "")))
</f>
        <v>Heroin, Cocaine, Ethanol, Heroin/Morph/Codeine, Any Opioid</v>
      </c>
    </row>
    <row r="342">
      <c r="A342" s="2">
        <v>41522.0</v>
      </c>
      <c r="B342" s="1" t="s">
        <v>50</v>
      </c>
      <c r="C342" s="1">
        <v>39.0</v>
      </c>
      <c r="D342" s="1" t="s">
        <v>51</v>
      </c>
      <c r="E342" s="1" t="s">
        <v>52</v>
      </c>
      <c r="G342" s="1" t="s">
        <v>103</v>
      </c>
      <c r="H342" s="1" t="s">
        <v>103</v>
      </c>
      <c r="J342" s="1" t="s">
        <v>103</v>
      </c>
      <c r="M342" s="1" t="s">
        <v>44</v>
      </c>
      <c r="N342" s="1" t="s">
        <v>136</v>
      </c>
      <c r="O342" s="1" t="s">
        <v>103</v>
      </c>
      <c r="P342" s="1" t="s">
        <v>103</v>
      </c>
      <c r="R342" s="1" t="s">
        <v>67</v>
      </c>
      <c r="T342" s="1" t="s">
        <v>729</v>
      </c>
      <c r="U342" s="1" t="s">
        <v>59</v>
      </c>
      <c r="Y342" s="1" t="s">
        <v>60</v>
      </c>
      <c r="AT342" s="1" t="s">
        <v>167</v>
      </c>
      <c r="AU342" s="1" t="s">
        <v>167</v>
      </c>
      <c r="AV342" s="1" t="s">
        <v>168</v>
      </c>
      <c r="AW342" s="3" t="str">
        <f t="shared" si="1"/>
        <v>Other</v>
      </c>
      <c r="AX342" s="3" t="str">
        <f t="array" ref="AX342">TEXTJOIN(", ", TRUE, IF(X342:AS342="Y", X$1:AS$1, IF(X342:AS342&lt;&gt;"", X$1:AS$1 &amp; ": " &amp; X342:AS342, "")))
</f>
        <v>Cocaine</v>
      </c>
    </row>
    <row r="343">
      <c r="A343" s="2">
        <v>43205.0</v>
      </c>
      <c r="B343" s="1" t="s">
        <v>50</v>
      </c>
      <c r="C343" s="1">
        <v>43.0</v>
      </c>
      <c r="D343" s="1" t="s">
        <v>76</v>
      </c>
      <c r="E343" s="1" t="s">
        <v>63</v>
      </c>
      <c r="G343" s="1" t="s">
        <v>116</v>
      </c>
      <c r="H343" s="1" t="s">
        <v>103</v>
      </c>
      <c r="I343" s="1" t="s">
        <v>55</v>
      </c>
      <c r="J343" s="1" t="s">
        <v>116</v>
      </c>
      <c r="K343" s="1" t="s">
        <v>103</v>
      </c>
      <c r="M343" s="1" t="s">
        <v>56</v>
      </c>
      <c r="N343" s="1" t="s">
        <v>136</v>
      </c>
      <c r="O343" s="1" t="s">
        <v>116</v>
      </c>
      <c r="P343" s="1" t="s">
        <v>103</v>
      </c>
      <c r="Q343" s="1" t="s">
        <v>55</v>
      </c>
      <c r="R343" s="1" t="s">
        <v>56</v>
      </c>
      <c r="T343" s="1" t="s">
        <v>856</v>
      </c>
      <c r="U343" s="1" t="s">
        <v>59</v>
      </c>
      <c r="X343" s="1" t="s">
        <v>60</v>
      </c>
      <c r="Y343" s="1" t="s">
        <v>60</v>
      </c>
      <c r="AD343" s="1" t="s">
        <v>60</v>
      </c>
      <c r="AP343" s="1" t="s">
        <v>60</v>
      </c>
      <c r="AR343" s="1" t="s">
        <v>60</v>
      </c>
      <c r="AT343" s="1" t="s">
        <v>122</v>
      </c>
      <c r="AU343" s="1" t="s">
        <v>122</v>
      </c>
      <c r="AV343" s="1" t="s">
        <v>139</v>
      </c>
      <c r="AW343" s="3" t="str">
        <f t="shared" si="1"/>
        <v>Other</v>
      </c>
      <c r="AX343" s="3" t="str">
        <f t="array" ref="AX343">TEXTJOIN(", ", TRUE, IF(X343:AS343="Y", X$1:AS$1, IF(X343:AS343&lt;&gt;"", X$1:AS$1 &amp; ": " &amp; X343:AS343, "")))
</f>
        <v>Heroin, Cocaine, Ethanol, Heroin/Morph/Codeine, Any Opioid</v>
      </c>
    </row>
    <row r="344">
      <c r="A344" s="2">
        <v>43914.0</v>
      </c>
      <c r="B344" s="1" t="s">
        <v>50</v>
      </c>
      <c r="C344" s="1">
        <v>46.0</v>
      </c>
      <c r="D344" s="1" t="s">
        <v>51</v>
      </c>
      <c r="E344" s="1" t="s">
        <v>52</v>
      </c>
      <c r="G344" s="1" t="s">
        <v>98</v>
      </c>
      <c r="H344" s="1" t="s">
        <v>54</v>
      </c>
      <c r="I344" s="1" t="s">
        <v>55</v>
      </c>
      <c r="J344" s="1" t="s">
        <v>98</v>
      </c>
      <c r="K344" s="1" t="s">
        <v>54</v>
      </c>
      <c r="L344" s="1" t="s">
        <v>55</v>
      </c>
      <c r="M344" s="1" t="s">
        <v>193</v>
      </c>
      <c r="N344" s="1" t="s">
        <v>136</v>
      </c>
      <c r="O344" s="1" t="s">
        <v>98</v>
      </c>
      <c r="P344" s="1" t="s">
        <v>54</v>
      </c>
      <c r="Q344" s="1" t="s">
        <v>55</v>
      </c>
      <c r="R344" s="1" t="s">
        <v>67</v>
      </c>
      <c r="T344" s="1" t="s">
        <v>857</v>
      </c>
      <c r="U344" s="1" t="s">
        <v>59</v>
      </c>
      <c r="Y344" s="1" t="s">
        <v>60</v>
      </c>
      <c r="Z344" s="1" t="s">
        <v>60</v>
      </c>
      <c r="AD344" s="1" t="s">
        <v>60</v>
      </c>
      <c r="AM344" s="1" t="s">
        <v>60</v>
      </c>
      <c r="AR344" s="1" t="s">
        <v>60</v>
      </c>
      <c r="AT344" s="1" t="s">
        <v>100</v>
      </c>
      <c r="AU344" s="1" t="s">
        <v>100</v>
      </c>
      <c r="AV344" s="1" t="s">
        <v>101</v>
      </c>
      <c r="AW344" s="3" t="str">
        <f t="shared" si="1"/>
        <v>Other</v>
      </c>
      <c r="AX344" s="3" t="str">
        <f t="array" ref="AX344">TEXTJOIN(", ", TRUE, IF(X344:AS344="Y", X$1:AS$1, IF(X344:AS344&lt;&gt;"", X$1:AS$1 &amp; ": " &amp; X344:AS344, "")))
</f>
        <v>Cocaine, Fentanyl, Ethanol, Xylazine, Any Opioid</v>
      </c>
    </row>
    <row r="345">
      <c r="A345" s="4">
        <v>44145.0</v>
      </c>
      <c r="B345" s="1" t="s">
        <v>50</v>
      </c>
      <c r="C345" s="1">
        <v>40.0</v>
      </c>
      <c r="D345" s="1" t="s">
        <v>76</v>
      </c>
      <c r="E345" s="1" t="s">
        <v>63</v>
      </c>
      <c r="G345" s="1" t="s">
        <v>90</v>
      </c>
      <c r="H345" s="1" t="s">
        <v>91</v>
      </c>
      <c r="I345" s="1" t="s">
        <v>55</v>
      </c>
      <c r="J345" s="1" t="s">
        <v>117</v>
      </c>
      <c r="K345" s="1" t="s">
        <v>117</v>
      </c>
      <c r="L345" s="1" t="s">
        <v>55</v>
      </c>
      <c r="M345" s="1" t="s">
        <v>118</v>
      </c>
      <c r="N345" s="1" t="s">
        <v>858</v>
      </c>
      <c r="O345" s="1" t="s">
        <v>91</v>
      </c>
      <c r="P345" s="1" t="s">
        <v>91</v>
      </c>
      <c r="Q345" s="1" t="s">
        <v>55</v>
      </c>
      <c r="R345" s="1" t="s">
        <v>67</v>
      </c>
      <c r="T345" s="1" t="s">
        <v>859</v>
      </c>
      <c r="U345" s="1" t="s">
        <v>59</v>
      </c>
      <c r="Y345" s="1" t="s">
        <v>60</v>
      </c>
      <c r="Z345" s="1" t="s">
        <v>60</v>
      </c>
      <c r="AG345" s="1" t="s">
        <v>60</v>
      </c>
      <c r="AM345" s="1" t="s">
        <v>60</v>
      </c>
      <c r="AR345" s="1" t="s">
        <v>60</v>
      </c>
      <c r="AT345" s="1" t="s">
        <v>96</v>
      </c>
      <c r="AV345" s="1" t="s">
        <v>111</v>
      </c>
      <c r="AW345" s="3" t="str">
        <f t="shared" si="1"/>
        <v>Other</v>
      </c>
      <c r="AX345" s="3" t="str">
        <f t="array" ref="AX345">TEXTJOIN(", ", TRUE, IF(X345:AS345="Y", X$1:AS$1, IF(X345:AS345&lt;&gt;"", X$1:AS$1 &amp; ": " &amp; X345:AS345, "")))
</f>
        <v>Cocaine, Fentanyl, Methadone, Xylazine, Any Opioid</v>
      </c>
    </row>
    <row r="346">
      <c r="A346" s="2">
        <v>42744.0</v>
      </c>
      <c r="B346" s="1" t="s">
        <v>86</v>
      </c>
      <c r="C346" s="1">
        <v>29.0</v>
      </c>
      <c r="D346" s="1" t="s">
        <v>51</v>
      </c>
      <c r="E346" s="1" t="s">
        <v>63</v>
      </c>
      <c r="F346" s="1" t="s">
        <v>137</v>
      </c>
      <c r="G346" s="1" t="s">
        <v>91</v>
      </c>
      <c r="H346" s="1" t="s">
        <v>91</v>
      </c>
      <c r="I346" s="1" t="s">
        <v>55</v>
      </c>
      <c r="J346" s="1" t="s">
        <v>117</v>
      </c>
      <c r="L346" s="1" t="s">
        <v>55</v>
      </c>
      <c r="M346" s="1" t="s">
        <v>118</v>
      </c>
      <c r="N346" s="1" t="s">
        <v>136</v>
      </c>
      <c r="O346" s="1" t="s">
        <v>91</v>
      </c>
      <c r="P346" s="1" t="s">
        <v>91</v>
      </c>
      <c r="Q346" s="1" t="s">
        <v>55</v>
      </c>
      <c r="R346" s="1" t="s">
        <v>67</v>
      </c>
      <c r="T346" s="1" t="s">
        <v>860</v>
      </c>
      <c r="U346" s="1" t="s">
        <v>59</v>
      </c>
      <c r="Z346" s="1" t="s">
        <v>60</v>
      </c>
      <c r="AS346" s="1" t="s">
        <v>417</v>
      </c>
      <c r="AT346" s="1" t="s">
        <v>110</v>
      </c>
      <c r="AV346" s="1" t="s">
        <v>111</v>
      </c>
      <c r="AW346" s="3" t="str">
        <f t="shared" si="1"/>
        <v>Other</v>
      </c>
      <c r="AX346" s="3" t="str">
        <f t="array" ref="AX346">TEXTJOIN(", ", TRUE, IF(X346:AS346="Y", X$1:AS$1, IF(X346:AS346&lt;&gt;"", X$1:AS$1 &amp; ": " &amp; X346:AS346, "")))
</f>
        <v>Fentanyl, Other: PCP</v>
      </c>
    </row>
    <row r="347">
      <c r="A347" s="2">
        <v>44266.0</v>
      </c>
      <c r="B347" s="1" t="s">
        <v>50</v>
      </c>
      <c r="C347" s="1">
        <v>42.0</v>
      </c>
      <c r="D347" s="1" t="s">
        <v>51</v>
      </c>
      <c r="E347" s="1" t="s">
        <v>502</v>
      </c>
      <c r="G347" s="1" t="s">
        <v>98</v>
      </c>
      <c r="H347" s="1" t="s">
        <v>54</v>
      </c>
      <c r="I347" s="1" t="s">
        <v>55</v>
      </c>
      <c r="J347" s="1" t="s">
        <v>98</v>
      </c>
      <c r="K347" s="1" t="s">
        <v>54</v>
      </c>
      <c r="L347" s="1" t="s">
        <v>55</v>
      </c>
      <c r="M347" s="1" t="s">
        <v>56</v>
      </c>
      <c r="N347" s="1" t="s">
        <v>119</v>
      </c>
      <c r="O347" s="1" t="s">
        <v>98</v>
      </c>
      <c r="P347" s="1" t="s">
        <v>54</v>
      </c>
      <c r="Q347" s="1" t="s">
        <v>55</v>
      </c>
      <c r="R347" s="1" t="s">
        <v>56</v>
      </c>
      <c r="T347" s="1" t="s">
        <v>861</v>
      </c>
      <c r="U347" s="1" t="s">
        <v>59</v>
      </c>
      <c r="X347" s="1" t="s">
        <v>60</v>
      </c>
      <c r="Z347" s="1" t="s">
        <v>60</v>
      </c>
      <c r="AD347" s="1" t="s">
        <v>60</v>
      </c>
      <c r="AP347" s="1" t="s">
        <v>60</v>
      </c>
      <c r="AR347" s="1" t="s">
        <v>60</v>
      </c>
      <c r="AT347" s="1" t="s">
        <v>100</v>
      </c>
      <c r="AU347" s="1" t="s">
        <v>100</v>
      </c>
      <c r="AV347" s="1" t="s">
        <v>101</v>
      </c>
      <c r="AW347" s="3" t="str">
        <f t="shared" si="1"/>
        <v>Other</v>
      </c>
      <c r="AX347" s="3" t="str">
        <f t="array" ref="AX347">TEXTJOIN(", ", TRUE, IF(X347:AS347="Y", X$1:AS$1, IF(X347:AS347&lt;&gt;"", X$1:AS$1 &amp; ": " &amp; X347:AS347, "")))
</f>
        <v>Heroin, Fentanyl, Ethanol, Heroin/Morph/Codeine, Any Opioid</v>
      </c>
    </row>
    <row r="348">
      <c r="A348" s="2">
        <v>44413.0</v>
      </c>
      <c r="B348" s="1" t="s">
        <v>50</v>
      </c>
      <c r="C348" s="1">
        <v>35.0</v>
      </c>
      <c r="D348" s="1" t="s">
        <v>51</v>
      </c>
      <c r="E348" s="1" t="s">
        <v>63</v>
      </c>
      <c r="G348" s="1" t="s">
        <v>120</v>
      </c>
      <c r="H348" s="1" t="s">
        <v>121</v>
      </c>
      <c r="I348" s="1" t="s">
        <v>55</v>
      </c>
      <c r="J348" s="1" t="s">
        <v>120</v>
      </c>
      <c r="K348" s="1" t="s">
        <v>121</v>
      </c>
      <c r="L348" s="1" t="s">
        <v>55</v>
      </c>
      <c r="M348" s="1" t="s">
        <v>56</v>
      </c>
      <c r="N348" s="1" t="s">
        <v>136</v>
      </c>
      <c r="O348" s="1" t="s">
        <v>120</v>
      </c>
      <c r="P348" s="1" t="s">
        <v>121</v>
      </c>
      <c r="Q348" s="1" t="s">
        <v>55</v>
      </c>
      <c r="R348" s="1" t="s">
        <v>56</v>
      </c>
      <c r="T348" s="1" t="s">
        <v>862</v>
      </c>
      <c r="U348" s="1" t="s">
        <v>59</v>
      </c>
      <c r="Z348" s="1" t="s">
        <v>60</v>
      </c>
      <c r="AD348" s="1" t="s">
        <v>60</v>
      </c>
      <c r="AF348" s="1" t="s">
        <v>60</v>
      </c>
      <c r="AR348" s="1" t="s">
        <v>60</v>
      </c>
      <c r="AT348" s="1" t="s">
        <v>236</v>
      </c>
      <c r="AU348" s="1" t="s">
        <v>236</v>
      </c>
      <c r="AV348" s="1" t="s">
        <v>123</v>
      </c>
      <c r="AW348" s="3" t="str">
        <f t="shared" si="1"/>
        <v>Middletown</v>
      </c>
      <c r="AX348" s="3" t="str">
        <f t="array" ref="AX348">TEXTJOIN(", ", TRUE, IF(X348:AS348="Y", X$1:AS$1, IF(X348:AS348&lt;&gt;"", X$1:AS$1 &amp; ": " &amp; X348:AS348, "")))
</f>
        <v>Fentanyl, Ethanol, Benzodiazepine, Any Opioid</v>
      </c>
    </row>
    <row r="349">
      <c r="A349" s="2">
        <v>42280.0</v>
      </c>
      <c r="B349" s="1" t="s">
        <v>86</v>
      </c>
      <c r="C349" s="1">
        <v>28.0</v>
      </c>
      <c r="D349" s="1" t="s">
        <v>51</v>
      </c>
      <c r="E349" s="1" t="s">
        <v>63</v>
      </c>
      <c r="G349" s="1" t="s">
        <v>863</v>
      </c>
      <c r="H349" s="1" t="s">
        <v>299</v>
      </c>
      <c r="I349" s="1" t="s">
        <v>55</v>
      </c>
      <c r="J349" s="1" t="s">
        <v>863</v>
      </c>
      <c r="M349" s="1" t="s">
        <v>193</v>
      </c>
      <c r="O349" s="1" t="s">
        <v>863</v>
      </c>
      <c r="P349" s="1" t="s">
        <v>299</v>
      </c>
      <c r="Q349" s="1" t="s">
        <v>55</v>
      </c>
      <c r="R349" s="1" t="s">
        <v>67</v>
      </c>
      <c r="T349" s="1" t="s">
        <v>78</v>
      </c>
      <c r="U349" s="1" t="s">
        <v>59</v>
      </c>
      <c r="W349" s="1" t="s">
        <v>60</v>
      </c>
      <c r="X349" s="1" t="s">
        <v>60</v>
      </c>
      <c r="AP349" s="1" t="s">
        <v>60</v>
      </c>
      <c r="AR349" s="1" t="s">
        <v>60</v>
      </c>
      <c r="AT349" s="1" t="s">
        <v>864</v>
      </c>
      <c r="AU349" s="1" t="s">
        <v>864</v>
      </c>
      <c r="AV349" s="1" t="s">
        <v>865</v>
      </c>
      <c r="AW349" s="3" t="str">
        <f t="shared" si="1"/>
        <v>Other</v>
      </c>
      <c r="AX349" s="3" t="str">
        <f t="array" ref="AX349">TEXTJOIN(", ", TRUE, IF(X349:AS349="Y", X$1:AS$1, IF(X349:AS349&lt;&gt;"", X$1:AS$1 &amp; ": " &amp; X349:AS349, "")))
</f>
        <v>Heroin, Heroin/Morph/Codeine, Any Opioid</v>
      </c>
    </row>
    <row r="350">
      <c r="A350" s="2">
        <v>41818.0</v>
      </c>
      <c r="B350" s="1" t="s">
        <v>50</v>
      </c>
      <c r="C350" s="1">
        <v>53.0</v>
      </c>
      <c r="D350" s="1" t="s">
        <v>51</v>
      </c>
      <c r="E350" s="1" t="s">
        <v>63</v>
      </c>
      <c r="G350" s="1" t="s">
        <v>140</v>
      </c>
      <c r="J350" s="1" t="s">
        <v>120</v>
      </c>
      <c r="L350" s="1" t="s">
        <v>55</v>
      </c>
      <c r="M350" s="1" t="s">
        <v>522</v>
      </c>
      <c r="N350" s="1" t="s">
        <v>119</v>
      </c>
      <c r="O350" s="1" t="s">
        <v>120</v>
      </c>
      <c r="P350" s="1" t="s">
        <v>121</v>
      </c>
      <c r="R350" s="1" t="s">
        <v>44</v>
      </c>
      <c r="S350" s="1" t="s">
        <v>866</v>
      </c>
      <c r="T350" s="1" t="s">
        <v>867</v>
      </c>
      <c r="U350" s="1" t="s">
        <v>59</v>
      </c>
      <c r="X350" s="1" t="s">
        <v>60</v>
      </c>
      <c r="Y350" s="1" t="s">
        <v>60</v>
      </c>
      <c r="AD350" s="1" t="s">
        <v>60</v>
      </c>
      <c r="AT350" s="1" t="s">
        <v>142</v>
      </c>
      <c r="AU350" s="1" t="s">
        <v>236</v>
      </c>
      <c r="AV350" s="1" t="s">
        <v>123</v>
      </c>
      <c r="AW350" s="3" t="str">
        <f t="shared" si="1"/>
        <v>Middletown</v>
      </c>
      <c r="AX350" s="3" t="str">
        <f t="array" ref="AX350">TEXTJOIN(", ", TRUE, IF(X350:AS350="Y", X$1:AS$1, IF(X350:AS350&lt;&gt;"", X$1:AS$1 &amp; ": " &amp; X350:AS350, "")))
</f>
        <v>Heroin, Cocaine, Ethanol</v>
      </c>
    </row>
    <row r="351">
      <c r="A351" s="2">
        <v>42403.0</v>
      </c>
      <c r="B351" s="1" t="s">
        <v>50</v>
      </c>
      <c r="C351" s="1">
        <v>24.0</v>
      </c>
      <c r="D351" s="1" t="s">
        <v>51</v>
      </c>
      <c r="E351" s="1" t="s">
        <v>63</v>
      </c>
      <c r="G351" s="1" t="s">
        <v>868</v>
      </c>
      <c r="H351" s="1" t="s">
        <v>299</v>
      </c>
      <c r="I351" s="1" t="s">
        <v>55</v>
      </c>
      <c r="J351" s="1" t="s">
        <v>256</v>
      </c>
      <c r="M351" s="1" t="s">
        <v>522</v>
      </c>
      <c r="N351" s="1" t="s">
        <v>276</v>
      </c>
      <c r="O351" s="1" t="s">
        <v>256</v>
      </c>
      <c r="R351" s="1" t="s">
        <v>44</v>
      </c>
      <c r="S351" s="1" t="s">
        <v>869</v>
      </c>
      <c r="T351" s="1" t="s">
        <v>130</v>
      </c>
      <c r="U351" s="1" t="s">
        <v>59</v>
      </c>
      <c r="W351" s="1" t="s">
        <v>60</v>
      </c>
      <c r="X351" s="1" t="s">
        <v>60</v>
      </c>
      <c r="AP351" s="1" t="s">
        <v>60</v>
      </c>
      <c r="AR351" s="1" t="s">
        <v>60</v>
      </c>
      <c r="AT351" s="1" t="s">
        <v>870</v>
      </c>
      <c r="AU351" s="1" t="s">
        <v>282</v>
      </c>
      <c r="AV351" s="1" t="s">
        <v>260</v>
      </c>
      <c r="AW351" s="3" t="str">
        <f t="shared" si="1"/>
        <v>Other</v>
      </c>
      <c r="AX351" s="3" t="str">
        <f t="array" ref="AX351">TEXTJOIN(", ", TRUE, IF(X351:AS351="Y", X$1:AS$1, IF(X351:AS351&lt;&gt;"", X$1:AS$1 &amp; ": " &amp; X351:AS351, "")))
</f>
        <v>Heroin, Heroin/Morph/Codeine, Any Opioid</v>
      </c>
    </row>
    <row r="352">
      <c r="A352" s="4">
        <v>44177.0</v>
      </c>
      <c r="B352" s="1" t="s">
        <v>50</v>
      </c>
      <c r="C352" s="1">
        <v>44.0</v>
      </c>
      <c r="D352" s="1" t="s">
        <v>51</v>
      </c>
      <c r="E352" s="1" t="s">
        <v>52</v>
      </c>
      <c r="G352" s="1" t="s">
        <v>64</v>
      </c>
      <c r="H352" s="1" t="s">
        <v>65</v>
      </c>
      <c r="I352" s="1" t="s">
        <v>55</v>
      </c>
      <c r="J352" s="1" t="s">
        <v>64</v>
      </c>
      <c r="K352" s="1" t="s">
        <v>65</v>
      </c>
      <c r="L352" s="1" t="s">
        <v>55</v>
      </c>
      <c r="M352" s="1" t="s">
        <v>56</v>
      </c>
      <c r="N352" s="1" t="s">
        <v>119</v>
      </c>
      <c r="O352" s="1" t="s">
        <v>64</v>
      </c>
      <c r="P352" s="1" t="s">
        <v>65</v>
      </c>
      <c r="Q352" s="1" t="s">
        <v>55</v>
      </c>
      <c r="R352" s="1" t="s">
        <v>56</v>
      </c>
      <c r="T352" s="1" t="s">
        <v>871</v>
      </c>
      <c r="U352" s="1" t="s">
        <v>59</v>
      </c>
      <c r="Z352" s="1" t="s">
        <v>60</v>
      </c>
      <c r="AM352" s="1" t="s">
        <v>60</v>
      </c>
      <c r="AR352" s="1" t="s">
        <v>60</v>
      </c>
      <c r="AT352" s="1" t="s">
        <v>69</v>
      </c>
      <c r="AU352" s="1" t="s">
        <v>69</v>
      </c>
      <c r="AV352" s="1" t="s">
        <v>70</v>
      </c>
      <c r="AW352" s="3" t="str">
        <f t="shared" si="1"/>
        <v>Other</v>
      </c>
      <c r="AX352" s="3" t="str">
        <f t="array" ref="AX352">TEXTJOIN(", ", TRUE, IF(X352:AS352="Y", X$1:AS$1, IF(X352:AS352&lt;&gt;"", X$1:AS$1 &amp; ": " &amp; X352:AS352, "")))
</f>
        <v>Fentanyl, Xylazine, Any Opioid</v>
      </c>
    </row>
    <row r="353">
      <c r="A353" s="2">
        <v>44332.0</v>
      </c>
      <c r="B353" s="1" t="s">
        <v>50</v>
      </c>
      <c r="C353" s="1">
        <v>58.0</v>
      </c>
      <c r="D353" s="1" t="s">
        <v>51</v>
      </c>
      <c r="E353" s="1" t="s">
        <v>63</v>
      </c>
      <c r="G353" s="1" t="s">
        <v>103</v>
      </c>
      <c r="H353" s="1" t="s">
        <v>103</v>
      </c>
      <c r="I353" s="1" t="s">
        <v>55</v>
      </c>
      <c r="J353" s="1" t="s">
        <v>103</v>
      </c>
      <c r="K353" s="1" t="s">
        <v>103</v>
      </c>
      <c r="L353" s="1" t="s">
        <v>55</v>
      </c>
      <c r="M353" s="1" t="s">
        <v>56</v>
      </c>
      <c r="N353" s="1" t="s">
        <v>119</v>
      </c>
      <c r="O353" s="1" t="s">
        <v>103</v>
      </c>
      <c r="P353" s="1" t="s">
        <v>103</v>
      </c>
      <c r="Q353" s="1" t="s">
        <v>55</v>
      </c>
      <c r="R353" s="1" t="s">
        <v>56</v>
      </c>
      <c r="T353" s="1" t="s">
        <v>872</v>
      </c>
      <c r="U353" s="1" t="s">
        <v>59</v>
      </c>
      <c r="Y353" s="1" t="s">
        <v>60</v>
      </c>
      <c r="Z353" s="1" t="s">
        <v>60</v>
      </c>
      <c r="AF353" s="1" t="s">
        <v>60</v>
      </c>
      <c r="AR353" s="1" t="s">
        <v>60</v>
      </c>
      <c r="AT353" s="1" t="s">
        <v>167</v>
      </c>
      <c r="AU353" s="1" t="s">
        <v>167</v>
      </c>
      <c r="AV353" s="1" t="s">
        <v>168</v>
      </c>
      <c r="AW353" s="3" t="str">
        <f t="shared" si="1"/>
        <v>Other</v>
      </c>
      <c r="AX353" s="3" t="str">
        <f t="array" ref="AX353">TEXTJOIN(", ", TRUE, IF(X353:AS353="Y", X$1:AS$1, IF(X353:AS353&lt;&gt;"", X$1:AS$1 &amp; ": " &amp; X353:AS353, "")))
</f>
        <v>Cocaine, Fentanyl, Benzodiazepine, Any Opioid</v>
      </c>
    </row>
    <row r="354">
      <c r="A354" s="4">
        <v>42361.0</v>
      </c>
      <c r="B354" s="1" t="s">
        <v>86</v>
      </c>
      <c r="C354" s="1">
        <v>19.0</v>
      </c>
      <c r="D354" s="1" t="s">
        <v>51</v>
      </c>
      <c r="E354" s="1" t="s">
        <v>63</v>
      </c>
      <c r="G354" s="1" t="s">
        <v>731</v>
      </c>
      <c r="H354" s="1" t="s">
        <v>103</v>
      </c>
      <c r="I354" s="1" t="s">
        <v>55</v>
      </c>
      <c r="J354" s="1" t="s">
        <v>731</v>
      </c>
      <c r="M354" s="1" t="s">
        <v>56</v>
      </c>
      <c r="O354" s="1" t="s">
        <v>731</v>
      </c>
      <c r="P354" s="1" t="s">
        <v>103</v>
      </c>
      <c r="Q354" s="1" t="s">
        <v>55</v>
      </c>
      <c r="R354" s="1" t="s">
        <v>56</v>
      </c>
      <c r="T354" s="1" t="s">
        <v>873</v>
      </c>
      <c r="U354" s="1" t="s">
        <v>59</v>
      </c>
      <c r="W354" s="1" t="s">
        <v>60</v>
      </c>
      <c r="X354" s="1" t="s">
        <v>60</v>
      </c>
      <c r="AD354" s="1" t="s">
        <v>60</v>
      </c>
      <c r="AP354" s="1" t="s">
        <v>60</v>
      </c>
      <c r="AR354" s="1" t="s">
        <v>60</v>
      </c>
      <c r="AT354" s="1" t="s">
        <v>735</v>
      </c>
      <c r="AU354" s="1" t="s">
        <v>735</v>
      </c>
      <c r="AV354" s="1" t="s">
        <v>736</v>
      </c>
      <c r="AW354" s="3" t="str">
        <f t="shared" si="1"/>
        <v>Other</v>
      </c>
      <c r="AX354" s="3" t="str">
        <f t="array" ref="AX354">TEXTJOIN(", ", TRUE, IF(X354:AS354="Y", X$1:AS$1, IF(X354:AS354&lt;&gt;"", X$1:AS$1 &amp; ": " &amp; X354:AS354, "")))
</f>
        <v>Heroin, Ethanol, Heroin/Morph/Codeine, Any Opioid</v>
      </c>
    </row>
    <row r="355">
      <c r="A355" s="2">
        <v>44276.0</v>
      </c>
      <c r="B355" s="1" t="s">
        <v>50</v>
      </c>
      <c r="C355" s="1">
        <v>27.0</v>
      </c>
      <c r="D355" s="1" t="s">
        <v>51</v>
      </c>
      <c r="E355" s="1" t="s">
        <v>63</v>
      </c>
      <c r="F355" s="1" t="s">
        <v>267</v>
      </c>
      <c r="G355" s="1" t="s">
        <v>53</v>
      </c>
      <c r="H355" s="1" t="s">
        <v>54</v>
      </c>
      <c r="I355" s="1" t="s">
        <v>55</v>
      </c>
      <c r="J355" s="1" t="s">
        <v>53</v>
      </c>
      <c r="K355" s="1" t="s">
        <v>54</v>
      </c>
      <c r="L355" s="1" t="s">
        <v>55</v>
      </c>
      <c r="M355" s="1" t="s">
        <v>56</v>
      </c>
      <c r="N355" s="1" t="s">
        <v>66</v>
      </c>
      <c r="O355" s="1" t="s">
        <v>53</v>
      </c>
      <c r="P355" s="1" t="s">
        <v>54</v>
      </c>
      <c r="Q355" s="1" t="s">
        <v>55</v>
      </c>
      <c r="R355" s="1" t="s">
        <v>173</v>
      </c>
      <c r="T355" s="1" t="s">
        <v>874</v>
      </c>
      <c r="U355" s="1" t="s">
        <v>59</v>
      </c>
      <c r="Z355" s="1" t="s">
        <v>60</v>
      </c>
      <c r="AA355" s="1" t="s">
        <v>60</v>
      </c>
      <c r="AD355" s="1" t="s">
        <v>60</v>
      </c>
      <c r="AR355" s="1" t="s">
        <v>60</v>
      </c>
      <c r="AT355" s="1" t="s">
        <v>61</v>
      </c>
      <c r="AU355" s="1" t="s">
        <v>61</v>
      </c>
      <c r="AV355" s="1" t="s">
        <v>294</v>
      </c>
      <c r="AW355" s="3" t="str">
        <f t="shared" si="1"/>
        <v>Other</v>
      </c>
      <c r="AX355" s="3" t="str">
        <f t="array" ref="AX355">TEXTJOIN(", ", TRUE, IF(X355:AS355="Y", X$1:AS$1, IF(X355:AS355&lt;&gt;"", X$1:AS$1 &amp; ": " &amp; X355:AS355, "")))
</f>
        <v>Fentanyl, Fentanyl Analogue, Ethanol, Any Opioid</v>
      </c>
    </row>
    <row r="356">
      <c r="A356" s="4">
        <v>43797.0</v>
      </c>
      <c r="B356" s="1" t="s">
        <v>50</v>
      </c>
      <c r="C356" s="1">
        <v>37.0</v>
      </c>
      <c r="D356" s="1" t="s">
        <v>51</v>
      </c>
      <c r="E356" s="1" t="s">
        <v>63</v>
      </c>
      <c r="G356" s="1" t="s">
        <v>160</v>
      </c>
      <c r="H356" s="1" t="s">
        <v>54</v>
      </c>
      <c r="I356" s="1" t="s">
        <v>55</v>
      </c>
      <c r="J356" s="1" t="s">
        <v>160</v>
      </c>
      <c r="K356" s="1" t="s">
        <v>54</v>
      </c>
      <c r="L356" s="1" t="s">
        <v>55</v>
      </c>
      <c r="M356" s="1" t="s">
        <v>333</v>
      </c>
      <c r="N356" s="1" t="s">
        <v>93</v>
      </c>
      <c r="O356" s="1" t="s">
        <v>160</v>
      </c>
      <c r="P356" s="1" t="s">
        <v>54</v>
      </c>
      <c r="Q356" s="1" t="s">
        <v>55</v>
      </c>
      <c r="R356" s="1" t="s">
        <v>56</v>
      </c>
      <c r="T356" s="1" t="s">
        <v>875</v>
      </c>
      <c r="U356" s="1" t="s">
        <v>59</v>
      </c>
      <c r="V356" s="1" t="s">
        <v>258</v>
      </c>
      <c r="Y356" s="1" t="s">
        <v>60</v>
      </c>
      <c r="AF356" s="1" t="s">
        <v>60</v>
      </c>
      <c r="AG356" s="1" t="s">
        <v>60</v>
      </c>
      <c r="AR356" s="1" t="s">
        <v>60</v>
      </c>
      <c r="AT356" s="1" t="s">
        <v>163</v>
      </c>
      <c r="AU356" s="1" t="s">
        <v>163</v>
      </c>
      <c r="AV356" s="1" t="s">
        <v>164</v>
      </c>
      <c r="AW356" s="3" t="str">
        <f t="shared" si="1"/>
        <v>Other</v>
      </c>
      <c r="AX356" s="3" t="str">
        <f t="array" ref="AX356">TEXTJOIN(", ", TRUE, IF(X356:AS356="Y", X$1:AS$1, IF(X356:AS356&lt;&gt;"", X$1:AS$1 &amp; ": " &amp; X356:AS356, "")))
</f>
        <v>Cocaine, Benzodiazepine, Methadone, Any Opioid</v>
      </c>
    </row>
    <row r="357">
      <c r="A357" s="4">
        <v>42698.0</v>
      </c>
      <c r="B357" s="1" t="s">
        <v>50</v>
      </c>
      <c r="C357" s="1">
        <v>28.0</v>
      </c>
      <c r="D357" s="1" t="s">
        <v>51</v>
      </c>
      <c r="E357" s="1" t="s">
        <v>63</v>
      </c>
      <c r="F357" s="1" t="s">
        <v>137</v>
      </c>
      <c r="G357" s="1" t="s">
        <v>53</v>
      </c>
      <c r="H357" s="1" t="s">
        <v>54</v>
      </c>
      <c r="I357" s="1" t="s">
        <v>55</v>
      </c>
      <c r="J357" s="1" t="s">
        <v>53</v>
      </c>
      <c r="M357" s="1" t="s">
        <v>56</v>
      </c>
      <c r="N357" s="1" t="s">
        <v>554</v>
      </c>
      <c r="O357" s="1" t="s">
        <v>53</v>
      </c>
      <c r="R357" s="1" t="s">
        <v>67</v>
      </c>
      <c r="T357" s="1" t="s">
        <v>876</v>
      </c>
      <c r="U357" s="1" t="s">
        <v>59</v>
      </c>
      <c r="AG357" s="1" t="s">
        <v>60</v>
      </c>
      <c r="AR357" s="1" t="s">
        <v>60</v>
      </c>
      <c r="AT357" s="1" t="s">
        <v>61</v>
      </c>
      <c r="AU357" s="1" t="s">
        <v>61</v>
      </c>
      <c r="AV357" s="1" t="s">
        <v>294</v>
      </c>
      <c r="AW357" s="3" t="str">
        <f t="shared" si="1"/>
        <v>Other</v>
      </c>
      <c r="AX357" s="3" t="str">
        <f t="array" ref="AX357">TEXTJOIN(", ", TRUE, IF(X357:AS357="Y", X$1:AS$1, IF(X357:AS357&lt;&gt;"", X$1:AS$1 &amp; ": " &amp; X357:AS357, "")))
</f>
        <v>Methadone, Any Opioid</v>
      </c>
    </row>
    <row r="358">
      <c r="A358" s="2">
        <v>44274.0</v>
      </c>
      <c r="B358" s="1" t="s">
        <v>50</v>
      </c>
      <c r="C358" s="1">
        <v>32.0</v>
      </c>
      <c r="D358" s="1" t="s">
        <v>76</v>
      </c>
      <c r="E358" s="1" t="s">
        <v>63</v>
      </c>
      <c r="G358" s="1" t="s">
        <v>65</v>
      </c>
      <c r="H358" s="1" t="s">
        <v>65</v>
      </c>
      <c r="I358" s="1" t="s">
        <v>55</v>
      </c>
      <c r="J358" s="1" t="s">
        <v>65</v>
      </c>
      <c r="K358" s="1" t="s">
        <v>65</v>
      </c>
      <c r="L358" s="1" t="s">
        <v>55</v>
      </c>
      <c r="M358" s="1" t="s">
        <v>56</v>
      </c>
      <c r="N358" s="1" t="s">
        <v>66</v>
      </c>
      <c r="O358" s="1" t="s">
        <v>65</v>
      </c>
      <c r="P358" s="1" t="s">
        <v>65</v>
      </c>
      <c r="Q358" s="1" t="s">
        <v>55</v>
      </c>
      <c r="R358" s="1" t="s">
        <v>56</v>
      </c>
      <c r="T358" s="1" t="s">
        <v>151</v>
      </c>
      <c r="U358" s="1" t="s">
        <v>59</v>
      </c>
      <c r="Y358" s="1" t="s">
        <v>60</v>
      </c>
      <c r="Z358" s="1" t="s">
        <v>60</v>
      </c>
      <c r="AR358" s="1" t="s">
        <v>60</v>
      </c>
      <c r="AT358" s="1" t="s">
        <v>410</v>
      </c>
      <c r="AU358" s="1" t="s">
        <v>410</v>
      </c>
      <c r="AV358" s="1" t="s">
        <v>150</v>
      </c>
      <c r="AW358" s="3" t="str">
        <f t="shared" si="1"/>
        <v>Other</v>
      </c>
      <c r="AX358" s="3" t="str">
        <f t="array" ref="AX358">TEXTJOIN(", ", TRUE, IF(X358:AS358="Y", X$1:AS$1, IF(X358:AS358&lt;&gt;"", X$1:AS$1 &amp; ": " &amp; X358:AS358, "")))
</f>
        <v>Cocaine, Fentanyl, Any Opioid</v>
      </c>
    </row>
    <row r="359">
      <c r="A359" s="2">
        <v>42114.0</v>
      </c>
      <c r="B359" s="1" t="s">
        <v>86</v>
      </c>
      <c r="C359" s="1">
        <v>56.0</v>
      </c>
      <c r="D359" s="1" t="s">
        <v>76</v>
      </c>
      <c r="E359" s="1" t="s">
        <v>52</v>
      </c>
      <c r="G359" s="1" t="s">
        <v>91</v>
      </c>
      <c r="H359" s="1" t="s">
        <v>91</v>
      </c>
      <c r="I359" s="1" t="s">
        <v>55</v>
      </c>
      <c r="J359" s="1" t="s">
        <v>91</v>
      </c>
      <c r="M359" s="1" t="s">
        <v>44</v>
      </c>
      <c r="O359" s="1" t="s">
        <v>91</v>
      </c>
      <c r="P359" s="1" t="s">
        <v>91</v>
      </c>
      <c r="Q359" s="1" t="s">
        <v>55</v>
      </c>
      <c r="R359" s="1" t="s">
        <v>67</v>
      </c>
      <c r="T359" s="1" t="s">
        <v>877</v>
      </c>
      <c r="U359" s="1" t="s">
        <v>59</v>
      </c>
      <c r="Z359" s="1" t="s">
        <v>60</v>
      </c>
      <c r="AD359" s="1" t="s">
        <v>60</v>
      </c>
      <c r="AR359" s="1" t="s">
        <v>60</v>
      </c>
      <c r="AT359" s="1" t="s">
        <v>110</v>
      </c>
      <c r="AU359" s="1" t="s">
        <v>110</v>
      </c>
      <c r="AV359" s="1" t="s">
        <v>111</v>
      </c>
      <c r="AW359" s="3" t="str">
        <f t="shared" si="1"/>
        <v>Other</v>
      </c>
      <c r="AX359" s="3" t="str">
        <f t="array" ref="AX359">TEXTJOIN(", ", TRUE, IF(X359:AS359="Y", X$1:AS$1, IF(X359:AS359&lt;&gt;"", X$1:AS$1 &amp; ": " &amp; X359:AS359, "")))
</f>
        <v>Fentanyl, Ethanol, Any Opioid</v>
      </c>
    </row>
    <row r="360">
      <c r="A360" s="2">
        <v>43482.0</v>
      </c>
      <c r="B360" s="1" t="s">
        <v>50</v>
      </c>
      <c r="C360" s="1">
        <v>42.0</v>
      </c>
      <c r="D360" s="1" t="s">
        <v>51</v>
      </c>
      <c r="E360" s="1" t="s">
        <v>63</v>
      </c>
      <c r="G360" s="1" t="s">
        <v>120</v>
      </c>
      <c r="H360" s="1" t="s">
        <v>121</v>
      </c>
      <c r="I360" s="1" t="s">
        <v>55</v>
      </c>
      <c r="J360" s="1" t="s">
        <v>120</v>
      </c>
      <c r="K360" s="1" t="s">
        <v>121</v>
      </c>
      <c r="L360" s="1" t="s">
        <v>55</v>
      </c>
      <c r="M360" s="1" t="s">
        <v>193</v>
      </c>
      <c r="N360" s="1" t="s">
        <v>136</v>
      </c>
      <c r="O360" s="1" t="s">
        <v>120</v>
      </c>
      <c r="P360" s="1" t="s">
        <v>121</v>
      </c>
      <c r="Q360" s="1" t="s">
        <v>55</v>
      </c>
      <c r="R360" s="1" t="s">
        <v>44</v>
      </c>
      <c r="T360" s="1" t="s">
        <v>878</v>
      </c>
      <c r="U360" s="1" t="s">
        <v>59</v>
      </c>
      <c r="AD360" s="1" t="s">
        <v>60</v>
      </c>
      <c r="AO360" s="1" t="s">
        <v>60</v>
      </c>
      <c r="AP360" s="1" t="s">
        <v>60</v>
      </c>
      <c r="AR360" s="1" t="s">
        <v>60</v>
      </c>
      <c r="AS360" s="1" t="s">
        <v>182</v>
      </c>
      <c r="AT360" s="1" t="s">
        <v>236</v>
      </c>
      <c r="AU360" s="1" t="s">
        <v>236</v>
      </c>
      <c r="AV360" s="1" t="s">
        <v>123</v>
      </c>
      <c r="AW360" s="3" t="str">
        <f t="shared" si="1"/>
        <v>Middletown</v>
      </c>
      <c r="AX360" s="3" t="str">
        <f t="array" ref="AX360">TEXTJOIN(", ", TRUE, IF(X360:AS360="Y", X$1:AS$1, IF(X360:AS360&lt;&gt;"", X$1:AS$1 &amp; ": " &amp; X360:AS360, "")))
</f>
        <v>Ethanol, Opiate NOS, Heroin/Morph/Codeine, Any Opioid, Other: Bupren</v>
      </c>
    </row>
    <row r="361">
      <c r="A361" s="2">
        <v>42005.0</v>
      </c>
      <c r="B361" s="1" t="s">
        <v>86</v>
      </c>
      <c r="C361" s="1">
        <v>25.0</v>
      </c>
      <c r="D361" s="1" t="s">
        <v>51</v>
      </c>
      <c r="E361" s="1" t="s">
        <v>63</v>
      </c>
      <c r="G361" s="1" t="s">
        <v>368</v>
      </c>
      <c r="H361" s="1" t="s">
        <v>91</v>
      </c>
      <c r="I361" s="1" t="s">
        <v>55</v>
      </c>
      <c r="J361" s="1" t="s">
        <v>368</v>
      </c>
      <c r="M361" s="1" t="s">
        <v>56</v>
      </c>
      <c r="O361" s="1" t="s">
        <v>271</v>
      </c>
      <c r="P361" s="1" t="s">
        <v>91</v>
      </c>
      <c r="Q361" s="1" t="s">
        <v>55</v>
      </c>
      <c r="R361" s="1" t="s">
        <v>67</v>
      </c>
      <c r="T361" s="1" t="s">
        <v>879</v>
      </c>
      <c r="U361" s="1" t="s">
        <v>59</v>
      </c>
      <c r="Y361" s="1" t="s">
        <v>60</v>
      </c>
      <c r="AB361" s="1" t="s">
        <v>60</v>
      </c>
      <c r="AR361" s="1" t="s">
        <v>60</v>
      </c>
      <c r="AT361" s="1" t="s">
        <v>369</v>
      </c>
      <c r="AU361" s="1" t="s">
        <v>369</v>
      </c>
      <c r="AV361" s="1" t="s">
        <v>275</v>
      </c>
      <c r="AW361" s="3" t="str">
        <f t="shared" si="1"/>
        <v>Other</v>
      </c>
      <c r="AX361" s="3" t="str">
        <f t="array" ref="AX361">TEXTJOIN(", ", TRUE, IF(X361:AS361="Y", X$1:AS$1, IF(X361:AS361&lt;&gt;"", X$1:AS$1 &amp; ": " &amp; X361:AS361, "")))
</f>
        <v>Cocaine, Oxycodone, Any Opioid</v>
      </c>
    </row>
    <row r="362">
      <c r="A362" s="2">
        <v>41165.0</v>
      </c>
      <c r="B362" s="1" t="s">
        <v>50</v>
      </c>
      <c r="C362" s="1">
        <v>22.0</v>
      </c>
      <c r="D362" s="1" t="s">
        <v>76</v>
      </c>
      <c r="E362" s="1" t="s">
        <v>63</v>
      </c>
      <c r="G362" s="1" t="s">
        <v>238</v>
      </c>
      <c r="H362" s="1" t="s">
        <v>125</v>
      </c>
      <c r="J362" s="1" t="s">
        <v>238</v>
      </c>
      <c r="L362" s="1" t="s">
        <v>55</v>
      </c>
      <c r="M362" s="1" t="s">
        <v>56</v>
      </c>
      <c r="N362" s="1" t="s">
        <v>880</v>
      </c>
      <c r="O362" s="1" t="s">
        <v>238</v>
      </c>
      <c r="P362" s="1" t="s">
        <v>125</v>
      </c>
      <c r="R362" s="1" t="s">
        <v>67</v>
      </c>
      <c r="T362" s="1" t="s">
        <v>881</v>
      </c>
      <c r="U362" s="1" t="s">
        <v>59</v>
      </c>
      <c r="X362" s="1" t="s">
        <v>60</v>
      </c>
      <c r="AT362" s="1" t="s">
        <v>567</v>
      </c>
      <c r="AU362" s="1" t="s">
        <v>567</v>
      </c>
      <c r="AV362" s="1" t="s">
        <v>241</v>
      </c>
      <c r="AW362" s="3" t="str">
        <f t="shared" si="1"/>
        <v>Other</v>
      </c>
      <c r="AX362" s="3" t="str">
        <f t="array" ref="AX362">TEXTJOIN(", ", TRUE, IF(X362:AS362="Y", X$1:AS$1, IF(X362:AS362&lt;&gt;"", X$1:AS$1 &amp; ": " &amp; X362:AS362, "")))
</f>
        <v>Heroin</v>
      </c>
    </row>
    <row r="363">
      <c r="A363" s="4">
        <v>42353.0</v>
      </c>
      <c r="B363" s="1" t="s">
        <v>86</v>
      </c>
      <c r="C363" s="1">
        <v>55.0</v>
      </c>
      <c r="D363" s="1" t="s">
        <v>51</v>
      </c>
      <c r="E363" s="1" t="s">
        <v>63</v>
      </c>
      <c r="G363" s="1" t="s">
        <v>54</v>
      </c>
      <c r="H363" s="1" t="s">
        <v>54</v>
      </c>
      <c r="I363" s="1" t="s">
        <v>55</v>
      </c>
      <c r="J363" s="1" t="s">
        <v>54</v>
      </c>
      <c r="M363" s="1" t="s">
        <v>56</v>
      </c>
      <c r="O363" s="1" t="s">
        <v>54</v>
      </c>
      <c r="P363" s="1" t="s">
        <v>54</v>
      </c>
      <c r="Q363" s="1" t="s">
        <v>55</v>
      </c>
      <c r="R363" s="1" t="s">
        <v>56</v>
      </c>
      <c r="T363" s="1" t="s">
        <v>882</v>
      </c>
      <c r="U363" s="1" t="s">
        <v>59</v>
      </c>
      <c r="AB363" s="1" t="s">
        <v>60</v>
      </c>
      <c r="AD363" s="1" t="s">
        <v>60</v>
      </c>
      <c r="AF363" s="1" t="s">
        <v>60</v>
      </c>
      <c r="AR363" s="1" t="s">
        <v>60</v>
      </c>
      <c r="AT363" s="1" t="s">
        <v>234</v>
      </c>
      <c r="AU363" s="1" t="s">
        <v>234</v>
      </c>
      <c r="AV363" s="1" t="s">
        <v>641</v>
      </c>
      <c r="AW363" s="3" t="str">
        <f t="shared" si="1"/>
        <v>Other</v>
      </c>
      <c r="AX363" s="3" t="str">
        <f t="array" ref="AX363">TEXTJOIN(", ", TRUE, IF(X363:AS363="Y", X$1:AS$1, IF(X363:AS363&lt;&gt;"", X$1:AS$1 &amp; ": " &amp; X363:AS363, "")))
</f>
        <v>Oxycodone, Ethanol, Benzodiazepine, Any Opioid</v>
      </c>
    </row>
    <row r="364">
      <c r="A364" s="2">
        <v>43511.0</v>
      </c>
      <c r="B364" s="1" t="s">
        <v>50</v>
      </c>
      <c r="C364" s="1">
        <v>44.0</v>
      </c>
      <c r="D364" s="1" t="s">
        <v>76</v>
      </c>
      <c r="E364" s="1" t="s">
        <v>63</v>
      </c>
      <c r="G364" s="1" t="s">
        <v>262</v>
      </c>
      <c r="H364" s="1" t="s">
        <v>263</v>
      </c>
      <c r="I364" s="1" t="s">
        <v>55</v>
      </c>
      <c r="J364" s="1" t="s">
        <v>262</v>
      </c>
      <c r="K364" s="1" t="s">
        <v>263</v>
      </c>
      <c r="L364" s="1" t="s">
        <v>55</v>
      </c>
      <c r="M364" s="1" t="s">
        <v>56</v>
      </c>
      <c r="N364" s="1" t="s">
        <v>136</v>
      </c>
      <c r="O364" s="1" t="s">
        <v>262</v>
      </c>
      <c r="P364" s="1" t="s">
        <v>263</v>
      </c>
      <c r="Q364" s="1" t="s">
        <v>55</v>
      </c>
      <c r="R364" s="1" t="s">
        <v>67</v>
      </c>
      <c r="T364" s="1" t="s">
        <v>883</v>
      </c>
      <c r="U364" s="1" t="s">
        <v>59</v>
      </c>
      <c r="Z364" s="1" t="s">
        <v>60</v>
      </c>
      <c r="AD364" s="1" t="s">
        <v>60</v>
      </c>
      <c r="AF364" s="1" t="s">
        <v>60</v>
      </c>
      <c r="AR364" s="1" t="s">
        <v>60</v>
      </c>
      <c r="AT364" s="1" t="s">
        <v>556</v>
      </c>
      <c r="AU364" s="1" t="s">
        <v>556</v>
      </c>
      <c r="AV364" s="1" t="s">
        <v>266</v>
      </c>
      <c r="AW364" s="3" t="str">
        <f t="shared" si="1"/>
        <v>Other</v>
      </c>
      <c r="AX364" s="3" t="str">
        <f t="array" ref="AX364">TEXTJOIN(", ", TRUE, IF(X364:AS364="Y", X$1:AS$1, IF(X364:AS364&lt;&gt;"", X$1:AS$1 &amp; ": " &amp; X364:AS364, "")))
</f>
        <v>Fentanyl, Ethanol, Benzodiazepine, Any Opioid</v>
      </c>
    </row>
    <row r="365">
      <c r="A365" s="2">
        <v>44037.0</v>
      </c>
      <c r="B365" s="1" t="s">
        <v>50</v>
      </c>
      <c r="C365" s="1">
        <v>27.0</v>
      </c>
      <c r="D365" s="1" t="s">
        <v>51</v>
      </c>
      <c r="E365" s="1" t="s">
        <v>63</v>
      </c>
      <c r="F365" s="1" t="s">
        <v>137</v>
      </c>
      <c r="G365" s="1" t="s">
        <v>201</v>
      </c>
      <c r="H365" s="1" t="s">
        <v>54</v>
      </c>
      <c r="I365" s="1" t="s">
        <v>55</v>
      </c>
      <c r="J365" s="1" t="s">
        <v>201</v>
      </c>
      <c r="K365" s="1" t="s">
        <v>54</v>
      </c>
      <c r="L365" s="1" t="s">
        <v>55</v>
      </c>
      <c r="M365" s="1" t="s">
        <v>56</v>
      </c>
      <c r="N365" s="1" t="s">
        <v>155</v>
      </c>
      <c r="O365" s="1" t="s">
        <v>201</v>
      </c>
      <c r="P365" s="1" t="s">
        <v>54</v>
      </c>
      <c r="Q365" s="1" t="s">
        <v>55</v>
      </c>
      <c r="R365" s="1" t="s">
        <v>56</v>
      </c>
      <c r="T365" s="1" t="s">
        <v>884</v>
      </c>
      <c r="U365" s="1" t="s">
        <v>59</v>
      </c>
      <c r="X365" s="1" t="s">
        <v>60</v>
      </c>
      <c r="Z365" s="1" t="s">
        <v>60</v>
      </c>
      <c r="AR365" s="1" t="s">
        <v>60</v>
      </c>
      <c r="AT365" s="1" t="s">
        <v>205</v>
      </c>
      <c r="AU365" s="1" t="s">
        <v>205</v>
      </c>
      <c r="AV365" s="1" t="s">
        <v>206</v>
      </c>
      <c r="AW365" s="3" t="str">
        <f t="shared" si="1"/>
        <v>Other</v>
      </c>
      <c r="AX365" s="3" t="str">
        <f t="array" ref="AX365">TEXTJOIN(", ", TRUE, IF(X365:AS365="Y", X$1:AS$1, IF(X365:AS365&lt;&gt;"", X$1:AS$1 &amp; ": " &amp; X365:AS365, "")))
</f>
        <v>Heroin, Fentanyl, Any Opioid</v>
      </c>
    </row>
    <row r="366">
      <c r="A366" s="2">
        <v>44003.0</v>
      </c>
      <c r="B366" s="1" t="s">
        <v>50</v>
      </c>
      <c r="C366" s="1">
        <v>37.0</v>
      </c>
      <c r="D366" s="1" t="s">
        <v>51</v>
      </c>
      <c r="E366" s="1" t="s">
        <v>63</v>
      </c>
      <c r="G366" s="1" t="s">
        <v>222</v>
      </c>
      <c r="I366" s="1" t="s">
        <v>55</v>
      </c>
      <c r="J366" s="1" t="s">
        <v>222</v>
      </c>
      <c r="K366" s="1" t="s">
        <v>103</v>
      </c>
      <c r="L366" s="1" t="s">
        <v>55</v>
      </c>
      <c r="M366" s="1" t="s">
        <v>56</v>
      </c>
      <c r="N366" s="1" t="s">
        <v>136</v>
      </c>
      <c r="O366" s="1" t="s">
        <v>103</v>
      </c>
      <c r="P366" s="1" t="s">
        <v>103</v>
      </c>
      <c r="Q366" s="1" t="s">
        <v>55</v>
      </c>
      <c r="R366" s="1" t="s">
        <v>67</v>
      </c>
      <c r="T366" s="1" t="s">
        <v>885</v>
      </c>
      <c r="U366" s="1" t="s">
        <v>59</v>
      </c>
      <c r="Y366" s="1" t="s">
        <v>60</v>
      </c>
      <c r="Z366" s="1" t="s">
        <v>60</v>
      </c>
      <c r="AD366" s="1" t="s">
        <v>60</v>
      </c>
      <c r="AF366" s="1" t="s">
        <v>60</v>
      </c>
      <c r="AR366" s="1" t="s">
        <v>60</v>
      </c>
      <c r="AT366" s="1" t="s">
        <v>224</v>
      </c>
      <c r="AU366" s="1" t="s">
        <v>224</v>
      </c>
      <c r="AV366" s="1" t="s">
        <v>168</v>
      </c>
      <c r="AW366" s="3" t="str">
        <f t="shared" si="1"/>
        <v>Other</v>
      </c>
      <c r="AX366" s="3" t="str">
        <f t="array" ref="AX366">TEXTJOIN(", ", TRUE, IF(X366:AS366="Y", X$1:AS$1, IF(X366:AS366&lt;&gt;"", X$1:AS$1 &amp; ": " &amp; X366:AS366, "")))
</f>
        <v>Cocaine, Fentanyl, Ethanol, Benzodiazepine, Any Opioid</v>
      </c>
    </row>
    <row r="367">
      <c r="A367" s="2">
        <v>42825.0</v>
      </c>
      <c r="B367" s="1" t="s">
        <v>86</v>
      </c>
      <c r="C367" s="1">
        <v>29.0</v>
      </c>
      <c r="D367" s="1" t="s">
        <v>51</v>
      </c>
      <c r="E367" s="1" t="s">
        <v>63</v>
      </c>
      <c r="G367" s="1" t="s">
        <v>886</v>
      </c>
      <c r="H367" s="1" t="s">
        <v>125</v>
      </c>
      <c r="I367" s="1" t="s">
        <v>55</v>
      </c>
      <c r="J367" s="1" t="s">
        <v>886</v>
      </c>
      <c r="K367" s="1" t="s">
        <v>125</v>
      </c>
      <c r="L367" s="1" t="s">
        <v>55</v>
      </c>
      <c r="M367" s="1" t="s">
        <v>56</v>
      </c>
      <c r="N367" s="1" t="s">
        <v>66</v>
      </c>
      <c r="O367" s="1" t="s">
        <v>886</v>
      </c>
      <c r="P367" s="1" t="s">
        <v>125</v>
      </c>
      <c r="Q367" s="1" t="s">
        <v>55</v>
      </c>
      <c r="R367" s="1" t="s">
        <v>56</v>
      </c>
      <c r="T367" s="1" t="s">
        <v>887</v>
      </c>
      <c r="U367" s="1" t="s">
        <v>59</v>
      </c>
      <c r="X367" s="1" t="s">
        <v>60</v>
      </c>
      <c r="Z367" s="1" t="s">
        <v>60</v>
      </c>
      <c r="AT367" s="1" t="s">
        <v>888</v>
      </c>
      <c r="AU367" s="1" t="s">
        <v>888</v>
      </c>
      <c r="AV367" s="1" t="s">
        <v>889</v>
      </c>
      <c r="AW367" s="3" t="str">
        <f t="shared" si="1"/>
        <v>Other</v>
      </c>
      <c r="AX367" s="3" t="str">
        <f t="array" ref="AX367">TEXTJOIN(", ", TRUE, IF(X367:AS367="Y", X$1:AS$1, IF(X367:AS367&lt;&gt;"", X$1:AS$1 &amp; ": " &amp; X367:AS367, "")))
</f>
        <v>Heroin, Fentanyl</v>
      </c>
    </row>
    <row r="368">
      <c r="A368" s="2">
        <v>44308.0</v>
      </c>
      <c r="B368" s="1" t="s">
        <v>50</v>
      </c>
      <c r="C368" s="1">
        <v>28.0</v>
      </c>
      <c r="D368" s="1" t="s">
        <v>51</v>
      </c>
      <c r="E368" s="1" t="s">
        <v>63</v>
      </c>
      <c r="G368" s="1" t="s">
        <v>256</v>
      </c>
      <c r="H368" s="1" t="s">
        <v>103</v>
      </c>
      <c r="I368" s="1" t="s">
        <v>55</v>
      </c>
      <c r="J368" s="1" t="s">
        <v>256</v>
      </c>
      <c r="K368" s="1" t="s">
        <v>103</v>
      </c>
      <c r="L368" s="1" t="s">
        <v>55</v>
      </c>
      <c r="M368" s="1" t="s">
        <v>56</v>
      </c>
      <c r="N368" s="1" t="s">
        <v>119</v>
      </c>
      <c r="O368" s="1" t="s">
        <v>256</v>
      </c>
      <c r="P368" s="1" t="s">
        <v>103</v>
      </c>
      <c r="Q368" s="1" t="s">
        <v>55</v>
      </c>
      <c r="R368" s="1" t="s">
        <v>56</v>
      </c>
      <c r="T368" s="1" t="s">
        <v>890</v>
      </c>
      <c r="U368" s="1" t="s">
        <v>59</v>
      </c>
      <c r="Y368" s="1" t="s">
        <v>60</v>
      </c>
      <c r="Z368" s="1" t="s">
        <v>60</v>
      </c>
      <c r="AM368" s="1" t="s">
        <v>60</v>
      </c>
      <c r="AR368" s="1" t="s">
        <v>60</v>
      </c>
      <c r="AT368" s="1" t="s">
        <v>282</v>
      </c>
      <c r="AU368" s="1" t="s">
        <v>282</v>
      </c>
      <c r="AV368" s="1" t="s">
        <v>260</v>
      </c>
      <c r="AW368" s="3" t="str">
        <f t="shared" si="1"/>
        <v>Other</v>
      </c>
      <c r="AX368" s="3" t="str">
        <f t="array" ref="AX368">TEXTJOIN(", ", TRUE, IF(X368:AS368="Y", X$1:AS$1, IF(X368:AS368&lt;&gt;"", X$1:AS$1 &amp; ": " &amp; X368:AS368, "")))
</f>
        <v>Cocaine, Fentanyl, Xylazine, Any Opioid</v>
      </c>
    </row>
    <row r="369">
      <c r="A369" s="2">
        <v>43491.0</v>
      </c>
      <c r="B369" s="1" t="s">
        <v>50</v>
      </c>
      <c r="C369" s="1">
        <v>43.0</v>
      </c>
      <c r="D369" s="1" t="s">
        <v>76</v>
      </c>
      <c r="E369" s="1" t="s">
        <v>52</v>
      </c>
      <c r="G369" s="1" t="s">
        <v>498</v>
      </c>
      <c r="H369" s="1" t="s">
        <v>65</v>
      </c>
      <c r="I369" s="1" t="s">
        <v>55</v>
      </c>
      <c r="J369" s="1" t="s">
        <v>498</v>
      </c>
      <c r="K369" s="1" t="s">
        <v>65</v>
      </c>
      <c r="L369" s="1" t="s">
        <v>55</v>
      </c>
      <c r="M369" s="1" t="s">
        <v>56</v>
      </c>
      <c r="N369" s="1" t="s">
        <v>891</v>
      </c>
      <c r="O369" s="1" t="s">
        <v>498</v>
      </c>
      <c r="P369" s="1" t="s">
        <v>65</v>
      </c>
      <c r="Q369" s="1" t="s">
        <v>55</v>
      </c>
      <c r="R369" s="1" t="s">
        <v>56</v>
      </c>
      <c r="T369" s="1" t="s">
        <v>892</v>
      </c>
      <c r="U369" s="1" t="s">
        <v>59</v>
      </c>
      <c r="AJ369" s="1" t="s">
        <v>60</v>
      </c>
      <c r="AR369" s="1" t="s">
        <v>60</v>
      </c>
      <c r="AS369" s="1" t="s">
        <v>893</v>
      </c>
      <c r="AT369" s="1" t="s">
        <v>500</v>
      </c>
      <c r="AU369" s="1" t="s">
        <v>500</v>
      </c>
      <c r="AV369" s="1" t="s">
        <v>501</v>
      </c>
      <c r="AW369" s="3" t="str">
        <f t="shared" si="1"/>
        <v>Other</v>
      </c>
      <c r="AX369" s="3" t="str">
        <f t="array" ref="AX369">TEXTJOIN(", ", TRUE, IF(X369:AS369="Y", X$1:AS$1, IF(X369:AS369&lt;&gt;"", X$1:AS$1 &amp; ": " &amp; X369:AS369, "")))
</f>
        <v>Tramad, Any Opioid, Other: codeine</v>
      </c>
    </row>
    <row r="370">
      <c r="A370" s="2">
        <v>43158.0</v>
      </c>
      <c r="B370" s="1" t="s">
        <v>50</v>
      </c>
      <c r="C370" s="1">
        <v>41.0</v>
      </c>
      <c r="D370" s="1" t="s">
        <v>51</v>
      </c>
      <c r="E370" s="1" t="s">
        <v>63</v>
      </c>
      <c r="G370" s="1" t="s">
        <v>894</v>
      </c>
      <c r="H370" s="1" t="s">
        <v>299</v>
      </c>
      <c r="I370" s="1" t="s">
        <v>55</v>
      </c>
      <c r="J370" s="1" t="s">
        <v>894</v>
      </c>
      <c r="K370" s="1" t="s">
        <v>299</v>
      </c>
      <c r="M370" s="1" t="s">
        <v>56</v>
      </c>
      <c r="N370" s="1" t="s">
        <v>136</v>
      </c>
      <c r="O370" s="1" t="s">
        <v>894</v>
      </c>
      <c r="P370" s="1" t="s">
        <v>299</v>
      </c>
      <c r="Q370" s="1" t="s">
        <v>55</v>
      </c>
      <c r="R370" s="1" t="s">
        <v>56</v>
      </c>
      <c r="T370" s="1" t="s">
        <v>895</v>
      </c>
      <c r="U370" s="1" t="s">
        <v>59</v>
      </c>
      <c r="X370" s="1" t="s">
        <v>60</v>
      </c>
      <c r="Z370" s="1" t="s">
        <v>60</v>
      </c>
      <c r="AF370" s="1" t="s">
        <v>60</v>
      </c>
      <c r="AP370" s="1" t="s">
        <v>60</v>
      </c>
      <c r="AR370" s="1" t="s">
        <v>60</v>
      </c>
      <c r="AT370" s="1" t="s">
        <v>896</v>
      </c>
      <c r="AU370" s="1" t="s">
        <v>896</v>
      </c>
      <c r="AV370" s="1" t="s">
        <v>897</v>
      </c>
      <c r="AW370" s="3" t="str">
        <f t="shared" si="1"/>
        <v>Other</v>
      </c>
      <c r="AX370" s="3" t="str">
        <f t="array" ref="AX370">TEXTJOIN(", ", TRUE, IF(X370:AS370="Y", X$1:AS$1, IF(X370:AS370&lt;&gt;"", X$1:AS$1 &amp; ": " &amp; X370:AS370, "")))
</f>
        <v>Heroin, Fentanyl, Benzodiazepine, Heroin/Morph/Codeine, Any Opioid</v>
      </c>
    </row>
    <row r="371">
      <c r="A371" s="2">
        <v>44110.0</v>
      </c>
      <c r="B371" s="1" t="s">
        <v>50</v>
      </c>
      <c r="C371" s="1">
        <v>28.0</v>
      </c>
      <c r="D371" s="1" t="s">
        <v>76</v>
      </c>
      <c r="E371" s="1" t="s">
        <v>63</v>
      </c>
      <c r="F371" s="1" t="s">
        <v>137</v>
      </c>
      <c r="G371" s="1" t="s">
        <v>82</v>
      </c>
      <c r="H371" s="1" t="s">
        <v>54</v>
      </c>
      <c r="I371" s="1" t="s">
        <v>55</v>
      </c>
      <c r="J371" s="1" t="s">
        <v>82</v>
      </c>
      <c r="K371" s="1" t="s">
        <v>54</v>
      </c>
      <c r="L371" s="1" t="s">
        <v>55</v>
      </c>
      <c r="M371" s="1" t="s">
        <v>728</v>
      </c>
      <c r="N371" s="1" t="s">
        <v>136</v>
      </c>
      <c r="O371" s="1" t="s">
        <v>82</v>
      </c>
      <c r="P371" s="1" t="s">
        <v>54</v>
      </c>
      <c r="Q371" s="1" t="s">
        <v>55</v>
      </c>
      <c r="R371" s="1" t="s">
        <v>44</v>
      </c>
      <c r="T371" s="1" t="s">
        <v>898</v>
      </c>
      <c r="U371" s="1" t="s">
        <v>59</v>
      </c>
      <c r="X371" s="1" t="s">
        <v>60</v>
      </c>
      <c r="Z371" s="1" t="s">
        <v>60</v>
      </c>
      <c r="AR371" s="1" t="s">
        <v>60</v>
      </c>
      <c r="AT371" s="1" t="s">
        <v>329</v>
      </c>
      <c r="AU371" s="1" t="s">
        <v>329</v>
      </c>
      <c r="AV371" s="1" t="s">
        <v>85</v>
      </c>
      <c r="AW371" s="3" t="str">
        <f t="shared" si="1"/>
        <v>Other</v>
      </c>
      <c r="AX371" s="3" t="str">
        <f t="array" ref="AX371">TEXTJOIN(", ", TRUE, IF(X371:AS371="Y", X$1:AS$1, IF(X371:AS371&lt;&gt;"", X$1:AS$1 &amp; ": " &amp; X371:AS371, "")))
</f>
        <v>Heroin, Fentanyl, Any Opioid</v>
      </c>
    </row>
    <row r="372">
      <c r="A372" s="2">
        <v>43996.0</v>
      </c>
      <c r="B372" s="1" t="s">
        <v>50</v>
      </c>
      <c r="C372" s="1">
        <v>24.0</v>
      </c>
      <c r="D372" s="1" t="s">
        <v>51</v>
      </c>
      <c r="E372" s="1" t="s">
        <v>52</v>
      </c>
      <c r="G372" s="1" t="s">
        <v>256</v>
      </c>
      <c r="H372" s="1" t="s">
        <v>103</v>
      </c>
      <c r="I372" s="1" t="s">
        <v>55</v>
      </c>
      <c r="J372" s="1" t="s">
        <v>256</v>
      </c>
      <c r="K372" s="1" t="s">
        <v>103</v>
      </c>
      <c r="L372" s="1" t="s">
        <v>55</v>
      </c>
      <c r="M372" s="1" t="s">
        <v>56</v>
      </c>
      <c r="N372" s="1" t="s">
        <v>93</v>
      </c>
      <c r="O372" s="1" t="s">
        <v>256</v>
      </c>
      <c r="P372" s="1" t="s">
        <v>103</v>
      </c>
      <c r="Q372" s="1" t="s">
        <v>55</v>
      </c>
      <c r="R372" s="1" t="s">
        <v>67</v>
      </c>
      <c r="T372" s="1" t="s">
        <v>899</v>
      </c>
      <c r="U372" s="1" t="s">
        <v>59</v>
      </c>
      <c r="Z372" s="1" t="s">
        <v>60</v>
      </c>
      <c r="AD372" s="1" t="s">
        <v>60</v>
      </c>
      <c r="AF372" s="1" t="s">
        <v>60</v>
      </c>
      <c r="AR372" s="1" t="s">
        <v>60</v>
      </c>
      <c r="AT372" s="1" t="s">
        <v>282</v>
      </c>
      <c r="AU372" s="1" t="s">
        <v>282</v>
      </c>
      <c r="AV372" s="1" t="s">
        <v>260</v>
      </c>
      <c r="AW372" s="3" t="str">
        <f t="shared" si="1"/>
        <v>Other</v>
      </c>
      <c r="AX372" s="3" t="str">
        <f t="array" ref="AX372">TEXTJOIN(", ", TRUE, IF(X372:AS372="Y", X$1:AS$1, IF(X372:AS372&lt;&gt;"", X$1:AS$1 &amp; ": " &amp; X372:AS372, "")))
</f>
        <v>Fentanyl, Ethanol, Benzodiazepine, Any Opioid</v>
      </c>
    </row>
    <row r="373">
      <c r="A373" s="4">
        <v>44154.0</v>
      </c>
      <c r="B373" s="1" t="s">
        <v>50</v>
      </c>
      <c r="C373" s="1">
        <v>49.0</v>
      </c>
      <c r="D373" s="1" t="s">
        <v>76</v>
      </c>
      <c r="E373" s="1" t="s">
        <v>63</v>
      </c>
      <c r="G373" s="1" t="s">
        <v>185</v>
      </c>
      <c r="H373" s="1" t="s">
        <v>91</v>
      </c>
      <c r="I373" s="1" t="s">
        <v>55</v>
      </c>
      <c r="J373" s="1" t="s">
        <v>185</v>
      </c>
      <c r="K373" s="1" t="s">
        <v>91</v>
      </c>
      <c r="L373" s="1" t="s">
        <v>55</v>
      </c>
      <c r="M373" s="1" t="s">
        <v>56</v>
      </c>
      <c r="N373" s="1" t="s">
        <v>178</v>
      </c>
      <c r="O373" s="1" t="s">
        <v>185</v>
      </c>
      <c r="P373" s="1" t="s">
        <v>91</v>
      </c>
      <c r="Q373" s="1" t="s">
        <v>55</v>
      </c>
      <c r="R373" s="1" t="s">
        <v>56</v>
      </c>
      <c r="T373" s="1" t="s">
        <v>900</v>
      </c>
      <c r="U373" s="1" t="s">
        <v>59</v>
      </c>
      <c r="Z373" s="1" t="s">
        <v>60</v>
      </c>
      <c r="AD373" s="1" t="s">
        <v>60</v>
      </c>
      <c r="AF373" s="1" t="s">
        <v>60</v>
      </c>
      <c r="AM373" s="1" t="s">
        <v>60</v>
      </c>
      <c r="AR373" s="1" t="s">
        <v>60</v>
      </c>
      <c r="AT373" s="1" t="s">
        <v>188</v>
      </c>
      <c r="AU373" s="1" t="s">
        <v>188</v>
      </c>
      <c r="AV373" s="1" t="s">
        <v>189</v>
      </c>
      <c r="AW373" s="3" t="str">
        <f t="shared" si="1"/>
        <v>Other</v>
      </c>
      <c r="AX373" s="3" t="str">
        <f t="array" ref="AX373">TEXTJOIN(", ", TRUE, IF(X373:AS373="Y", X$1:AS$1, IF(X373:AS373&lt;&gt;"", X$1:AS$1 &amp; ": " &amp; X373:AS373, "")))
</f>
        <v>Fentanyl, Ethanol, Benzodiazepine, Xylazine, Any Opioid</v>
      </c>
    </row>
    <row r="374">
      <c r="A374" s="2">
        <v>43253.0</v>
      </c>
      <c r="B374" s="1" t="s">
        <v>50</v>
      </c>
      <c r="C374" s="1">
        <v>38.0</v>
      </c>
      <c r="D374" s="1" t="s">
        <v>51</v>
      </c>
      <c r="E374" s="1" t="s">
        <v>63</v>
      </c>
      <c r="G374" s="1" t="s">
        <v>311</v>
      </c>
      <c r="H374" s="1" t="s">
        <v>299</v>
      </c>
      <c r="I374" s="1" t="s">
        <v>55</v>
      </c>
      <c r="J374" s="1" t="s">
        <v>311</v>
      </c>
      <c r="K374" s="1" t="s">
        <v>299</v>
      </c>
      <c r="M374" s="1" t="s">
        <v>56</v>
      </c>
      <c r="N374" s="1" t="s">
        <v>136</v>
      </c>
      <c r="O374" s="1" t="s">
        <v>311</v>
      </c>
      <c r="P374" s="1" t="s">
        <v>299</v>
      </c>
      <c r="Q374" s="1" t="s">
        <v>55</v>
      </c>
      <c r="R374" s="1" t="s">
        <v>56</v>
      </c>
      <c r="T374" s="1" t="s">
        <v>901</v>
      </c>
      <c r="U374" s="1" t="s">
        <v>59</v>
      </c>
      <c r="X374" s="1" t="s">
        <v>60</v>
      </c>
      <c r="Z374" s="1" t="s">
        <v>60</v>
      </c>
      <c r="AA374" s="1" t="s">
        <v>60</v>
      </c>
      <c r="AD374" s="1" t="s">
        <v>60</v>
      </c>
      <c r="AP374" s="1" t="s">
        <v>60</v>
      </c>
      <c r="AR374" s="1" t="s">
        <v>60</v>
      </c>
      <c r="AT374" s="1" t="s">
        <v>313</v>
      </c>
      <c r="AU374" s="1" t="s">
        <v>313</v>
      </c>
      <c r="AV374" s="1" t="s">
        <v>314</v>
      </c>
      <c r="AW374" s="3" t="str">
        <f t="shared" si="1"/>
        <v>Other</v>
      </c>
      <c r="AX374" s="3" t="str">
        <f t="array" ref="AX374">TEXTJOIN(", ", TRUE, IF(X374:AS374="Y", X$1:AS$1, IF(X374:AS374&lt;&gt;"", X$1:AS$1 &amp; ": " &amp; X374:AS374, "")))
</f>
        <v>Heroin, Fentanyl, Fentanyl Analogue, Ethanol, Heroin/Morph/Codeine, Any Opioid</v>
      </c>
    </row>
    <row r="375">
      <c r="A375" s="4">
        <v>44486.0</v>
      </c>
      <c r="B375" s="1" t="s">
        <v>50</v>
      </c>
      <c r="C375" s="1">
        <v>47.0</v>
      </c>
      <c r="D375" s="1" t="s">
        <v>51</v>
      </c>
      <c r="E375" s="1" t="s">
        <v>63</v>
      </c>
      <c r="G375" s="1" t="s">
        <v>98</v>
      </c>
      <c r="H375" s="1" t="s">
        <v>54</v>
      </c>
      <c r="I375" s="1" t="s">
        <v>55</v>
      </c>
      <c r="J375" s="1" t="s">
        <v>98</v>
      </c>
      <c r="K375" s="1" t="s">
        <v>54</v>
      </c>
      <c r="L375" s="1" t="s">
        <v>55</v>
      </c>
      <c r="M375" s="1" t="s">
        <v>743</v>
      </c>
      <c r="N375" s="1" t="s">
        <v>136</v>
      </c>
      <c r="O375" s="1" t="s">
        <v>98</v>
      </c>
      <c r="P375" s="1" t="s">
        <v>54</v>
      </c>
      <c r="Q375" s="1" t="s">
        <v>55</v>
      </c>
      <c r="R375" s="1" t="s">
        <v>56</v>
      </c>
      <c r="T375" s="1" t="s">
        <v>902</v>
      </c>
      <c r="U375" s="1" t="s">
        <v>59</v>
      </c>
      <c r="Z375" s="1" t="s">
        <v>60</v>
      </c>
      <c r="AD375" s="1" t="s">
        <v>60</v>
      </c>
      <c r="AR375" s="1" t="s">
        <v>60</v>
      </c>
      <c r="AT375" s="1" t="s">
        <v>100</v>
      </c>
      <c r="AU375" s="1" t="s">
        <v>100</v>
      </c>
      <c r="AV375" s="1" t="s">
        <v>101</v>
      </c>
      <c r="AW375" s="3" t="str">
        <f t="shared" si="1"/>
        <v>Other</v>
      </c>
      <c r="AX375" s="3" t="str">
        <f t="array" ref="AX375">TEXTJOIN(", ", TRUE, IF(X375:AS375="Y", X$1:AS$1, IF(X375:AS375&lt;&gt;"", X$1:AS$1 &amp; ": " &amp; X375:AS375, "")))
</f>
        <v>Fentanyl, Ethanol, Any Opioid</v>
      </c>
    </row>
    <row r="376">
      <c r="A376" s="2">
        <v>44410.0</v>
      </c>
      <c r="B376" s="1" t="s">
        <v>50</v>
      </c>
      <c r="C376" s="1">
        <v>33.0</v>
      </c>
      <c r="D376" s="1" t="s">
        <v>51</v>
      </c>
      <c r="E376" s="1" t="s">
        <v>63</v>
      </c>
      <c r="F376" s="1" t="s">
        <v>267</v>
      </c>
      <c r="G376" s="1" t="s">
        <v>903</v>
      </c>
      <c r="H376" s="1" t="s">
        <v>54</v>
      </c>
      <c r="I376" s="1" t="s">
        <v>55</v>
      </c>
      <c r="J376" s="1" t="s">
        <v>903</v>
      </c>
      <c r="K376" s="1" t="s">
        <v>54</v>
      </c>
      <c r="L376" s="1" t="s">
        <v>55</v>
      </c>
      <c r="M376" s="1" t="s">
        <v>92</v>
      </c>
      <c r="N376" s="1" t="s">
        <v>136</v>
      </c>
      <c r="O376" s="1" t="s">
        <v>903</v>
      </c>
      <c r="P376" s="1" t="s">
        <v>54</v>
      </c>
      <c r="Q376" s="1" t="s">
        <v>55</v>
      </c>
      <c r="R376" s="1" t="s">
        <v>56</v>
      </c>
      <c r="T376" s="1" t="s">
        <v>904</v>
      </c>
      <c r="U376" s="1" t="s">
        <v>59</v>
      </c>
      <c r="Z376" s="1" t="s">
        <v>60</v>
      </c>
      <c r="AA376" s="1" t="s">
        <v>60</v>
      </c>
      <c r="AM376" s="1" t="s">
        <v>60</v>
      </c>
      <c r="AR376" s="1" t="s">
        <v>60</v>
      </c>
      <c r="AT376" s="1" t="s">
        <v>905</v>
      </c>
      <c r="AU376" s="1" t="s">
        <v>905</v>
      </c>
      <c r="AV376" s="1" t="s">
        <v>906</v>
      </c>
      <c r="AW376" s="3" t="str">
        <f t="shared" si="1"/>
        <v>Other</v>
      </c>
      <c r="AX376" s="3" t="str">
        <f t="array" ref="AX376">TEXTJOIN(", ", TRUE, IF(X376:AS376="Y", X$1:AS$1, IF(X376:AS376&lt;&gt;"", X$1:AS$1 &amp; ": " &amp; X376:AS376, "")))
</f>
        <v>Fentanyl, Fentanyl Analogue, Xylazine, Any Opioid</v>
      </c>
    </row>
    <row r="377">
      <c r="A377" s="4">
        <v>44125.0</v>
      </c>
      <c r="B377" s="1" t="s">
        <v>50</v>
      </c>
      <c r="C377" s="1">
        <v>40.0</v>
      </c>
      <c r="D377" s="1" t="s">
        <v>51</v>
      </c>
      <c r="E377" s="1" t="s">
        <v>63</v>
      </c>
      <c r="F377" s="1" t="s">
        <v>137</v>
      </c>
      <c r="J377" s="1" t="s">
        <v>91</v>
      </c>
      <c r="K377" s="1" t="s">
        <v>91</v>
      </c>
      <c r="L377" s="1" t="s">
        <v>55</v>
      </c>
      <c r="M377" s="1" t="s">
        <v>92</v>
      </c>
      <c r="N377" s="1" t="s">
        <v>93</v>
      </c>
      <c r="O377" s="1" t="s">
        <v>91</v>
      </c>
      <c r="P377" s="1" t="s">
        <v>91</v>
      </c>
      <c r="Q377" s="1" t="s">
        <v>55</v>
      </c>
      <c r="R377" s="1" t="s">
        <v>67</v>
      </c>
      <c r="T377" s="1" t="s">
        <v>907</v>
      </c>
      <c r="U377" s="1" t="s">
        <v>59</v>
      </c>
      <c r="Y377" s="1" t="s">
        <v>60</v>
      </c>
      <c r="Z377" s="1" t="s">
        <v>60</v>
      </c>
      <c r="AA377" s="1" t="s">
        <v>60</v>
      </c>
      <c r="AR377" s="1" t="s">
        <v>60</v>
      </c>
      <c r="AT377" s="1" t="s">
        <v>62</v>
      </c>
      <c r="AU377" s="1" t="s">
        <v>110</v>
      </c>
      <c r="AV377" s="1" t="s">
        <v>111</v>
      </c>
      <c r="AW377" s="3" t="str">
        <f t="shared" si="1"/>
        <v>Other</v>
      </c>
      <c r="AX377" s="3" t="str">
        <f t="array" ref="AX377">TEXTJOIN(", ", TRUE, IF(X377:AS377="Y", X$1:AS$1, IF(X377:AS377&lt;&gt;"", X$1:AS$1 &amp; ": " &amp; X377:AS377, "")))
</f>
        <v>Cocaine, Fentanyl, Fentanyl Analogue, Any Opioid</v>
      </c>
    </row>
    <row r="378">
      <c r="A378" s="2">
        <v>43689.0</v>
      </c>
      <c r="B378" s="1" t="s">
        <v>50</v>
      </c>
      <c r="C378" s="1">
        <v>54.0</v>
      </c>
      <c r="D378" s="1" t="s">
        <v>51</v>
      </c>
      <c r="E378" s="1" t="s">
        <v>63</v>
      </c>
      <c r="G378" s="1" t="s">
        <v>368</v>
      </c>
      <c r="H378" s="1" t="s">
        <v>91</v>
      </c>
      <c r="I378" s="1" t="s">
        <v>55</v>
      </c>
      <c r="J378" s="1" t="s">
        <v>368</v>
      </c>
      <c r="K378" s="1" t="s">
        <v>91</v>
      </c>
      <c r="L378" s="1" t="s">
        <v>55</v>
      </c>
      <c r="M378" s="1" t="s">
        <v>56</v>
      </c>
      <c r="N378" s="1" t="s">
        <v>66</v>
      </c>
      <c r="O378" s="1" t="s">
        <v>368</v>
      </c>
      <c r="P378" s="1" t="s">
        <v>91</v>
      </c>
      <c r="Q378" s="1" t="s">
        <v>55</v>
      </c>
      <c r="R378" s="1" t="s">
        <v>56</v>
      </c>
      <c r="T378" s="1" t="s">
        <v>908</v>
      </c>
      <c r="U378" s="1" t="s">
        <v>59</v>
      </c>
      <c r="Y378" s="1" t="s">
        <v>60</v>
      </c>
      <c r="Z378" s="1" t="s">
        <v>60</v>
      </c>
      <c r="AD378" s="1" t="s">
        <v>60</v>
      </c>
      <c r="AR378" s="1" t="s">
        <v>60</v>
      </c>
      <c r="AT378" s="1" t="s">
        <v>369</v>
      </c>
      <c r="AU378" s="1" t="s">
        <v>369</v>
      </c>
      <c r="AV378" s="1" t="s">
        <v>909</v>
      </c>
      <c r="AW378" s="3" t="str">
        <f t="shared" si="1"/>
        <v>Other</v>
      </c>
      <c r="AX378" s="3" t="str">
        <f t="array" ref="AX378">TEXTJOIN(", ", TRUE, IF(X378:AS378="Y", X$1:AS$1, IF(X378:AS378&lt;&gt;"", X$1:AS$1 &amp; ": " &amp; X378:AS378, "")))
</f>
        <v>Cocaine, Fentanyl, Ethanol, Any Opioid</v>
      </c>
    </row>
    <row r="379">
      <c r="A379" s="2">
        <v>43193.0</v>
      </c>
      <c r="B379" s="1" t="s">
        <v>50</v>
      </c>
      <c r="C379" s="1">
        <v>32.0</v>
      </c>
      <c r="D379" s="1" t="s">
        <v>51</v>
      </c>
      <c r="E379" s="1" t="s">
        <v>63</v>
      </c>
      <c r="G379" s="1" t="s">
        <v>271</v>
      </c>
      <c r="H379" s="1" t="s">
        <v>91</v>
      </c>
      <c r="I379" s="1" t="s">
        <v>55</v>
      </c>
      <c r="J379" s="1" t="s">
        <v>271</v>
      </c>
      <c r="K379" s="1" t="s">
        <v>91</v>
      </c>
      <c r="M379" s="1" t="s">
        <v>56</v>
      </c>
      <c r="N379" s="1" t="s">
        <v>136</v>
      </c>
      <c r="O379" s="1" t="s">
        <v>271</v>
      </c>
      <c r="P379" s="1" t="s">
        <v>91</v>
      </c>
      <c r="Q379" s="1" t="s">
        <v>55</v>
      </c>
      <c r="R379" s="1" t="s">
        <v>67</v>
      </c>
      <c r="T379" s="1" t="s">
        <v>83</v>
      </c>
      <c r="U379" s="1" t="s">
        <v>59</v>
      </c>
      <c r="Z379" s="1" t="s">
        <v>60</v>
      </c>
      <c r="AR379" s="1" t="s">
        <v>60</v>
      </c>
      <c r="AT379" s="1" t="s">
        <v>274</v>
      </c>
      <c r="AU379" s="1" t="s">
        <v>274</v>
      </c>
      <c r="AV379" s="1" t="s">
        <v>275</v>
      </c>
      <c r="AW379" s="3" t="str">
        <f t="shared" si="1"/>
        <v>Other</v>
      </c>
      <c r="AX379" s="3" t="str">
        <f t="array" ref="AX379">TEXTJOIN(", ", TRUE, IF(X379:AS379="Y", X$1:AS$1, IF(X379:AS379&lt;&gt;"", X$1:AS$1 &amp; ": " &amp; X379:AS379, "")))
</f>
        <v>Fentanyl, Any Opioid</v>
      </c>
    </row>
    <row r="380">
      <c r="A380" s="2">
        <v>43665.0</v>
      </c>
      <c r="B380" s="1" t="s">
        <v>50</v>
      </c>
      <c r="C380" s="1">
        <v>27.0</v>
      </c>
      <c r="D380" s="1" t="s">
        <v>51</v>
      </c>
      <c r="E380" s="1" t="s">
        <v>63</v>
      </c>
      <c r="G380" s="1" t="s">
        <v>300</v>
      </c>
      <c r="H380" s="1" t="s">
        <v>299</v>
      </c>
      <c r="I380" s="1" t="s">
        <v>55</v>
      </c>
      <c r="J380" s="1" t="s">
        <v>271</v>
      </c>
      <c r="K380" s="1" t="s">
        <v>91</v>
      </c>
      <c r="L380" s="1" t="s">
        <v>55</v>
      </c>
      <c r="M380" s="1" t="s">
        <v>820</v>
      </c>
      <c r="N380" s="1" t="s">
        <v>136</v>
      </c>
      <c r="O380" s="1" t="s">
        <v>271</v>
      </c>
      <c r="P380" s="1" t="s">
        <v>91</v>
      </c>
      <c r="Q380" s="1" t="s">
        <v>55</v>
      </c>
      <c r="R380" s="1" t="s">
        <v>44</v>
      </c>
      <c r="T380" s="1" t="s">
        <v>684</v>
      </c>
      <c r="U380" s="1" t="s">
        <v>59</v>
      </c>
      <c r="X380" s="1" t="s">
        <v>60</v>
      </c>
      <c r="Z380" s="1" t="s">
        <v>60</v>
      </c>
      <c r="AP380" s="1" t="s">
        <v>60</v>
      </c>
      <c r="AR380" s="1" t="s">
        <v>60</v>
      </c>
      <c r="AT380" s="1" t="s">
        <v>304</v>
      </c>
      <c r="AU380" s="1" t="s">
        <v>274</v>
      </c>
      <c r="AV380" s="1" t="s">
        <v>275</v>
      </c>
      <c r="AW380" s="3" t="str">
        <f t="shared" si="1"/>
        <v>Other</v>
      </c>
      <c r="AX380" s="3" t="str">
        <f t="array" ref="AX380">TEXTJOIN(", ", TRUE, IF(X380:AS380="Y", X$1:AS$1, IF(X380:AS380&lt;&gt;"", X$1:AS$1 &amp; ": " &amp; X380:AS380, "")))
</f>
        <v>Heroin, Fentanyl, Heroin/Morph/Codeine, Any Opioid</v>
      </c>
    </row>
    <row r="381">
      <c r="A381" s="2">
        <v>41354.0</v>
      </c>
      <c r="B381" s="1" t="s">
        <v>50</v>
      </c>
      <c r="C381" s="1">
        <v>48.0</v>
      </c>
      <c r="D381" s="1" t="s">
        <v>51</v>
      </c>
      <c r="E381" s="1" t="s">
        <v>52</v>
      </c>
      <c r="G381" s="1" t="s">
        <v>352</v>
      </c>
      <c r="O381" s="1" t="s">
        <v>352</v>
      </c>
      <c r="P381" s="1" t="s">
        <v>54</v>
      </c>
      <c r="R381" s="1" t="s">
        <v>67</v>
      </c>
      <c r="T381" s="1" t="s">
        <v>729</v>
      </c>
      <c r="U381" s="1" t="s">
        <v>59</v>
      </c>
      <c r="Y381" s="1" t="s">
        <v>60</v>
      </c>
      <c r="AT381" s="1" t="s">
        <v>354</v>
      </c>
      <c r="AU381" s="1" t="s">
        <v>62</v>
      </c>
      <c r="AV381" s="1" t="s">
        <v>355</v>
      </c>
      <c r="AW381" s="3" t="str">
        <f t="shared" si="1"/>
        <v>Other</v>
      </c>
      <c r="AX381" s="3" t="str">
        <f t="array" ref="AX381">TEXTJOIN(", ", TRUE, IF(X381:AS381="Y", X$1:AS$1, IF(X381:AS381&lt;&gt;"", X$1:AS$1 &amp; ": " &amp; X381:AS381, "")))
</f>
        <v>Cocaine</v>
      </c>
    </row>
    <row r="382">
      <c r="A382" s="2">
        <v>41448.0</v>
      </c>
      <c r="B382" s="1" t="s">
        <v>50</v>
      </c>
      <c r="C382" s="1">
        <v>38.0</v>
      </c>
      <c r="D382" s="1" t="s">
        <v>76</v>
      </c>
      <c r="E382" s="1" t="s">
        <v>52</v>
      </c>
      <c r="G382" s="1" t="s">
        <v>103</v>
      </c>
      <c r="H382" s="1" t="s">
        <v>103</v>
      </c>
      <c r="J382" s="1" t="s">
        <v>103</v>
      </c>
      <c r="L382" s="1" t="s">
        <v>55</v>
      </c>
      <c r="M382" s="1" t="s">
        <v>44</v>
      </c>
      <c r="N382" s="1" t="s">
        <v>136</v>
      </c>
      <c r="O382" s="1" t="s">
        <v>103</v>
      </c>
      <c r="P382" s="1" t="s">
        <v>103</v>
      </c>
      <c r="R382" s="1" t="s">
        <v>44</v>
      </c>
      <c r="S382" s="1" t="s">
        <v>910</v>
      </c>
      <c r="T382" s="1" t="s">
        <v>911</v>
      </c>
      <c r="U382" s="1" t="s">
        <v>59</v>
      </c>
      <c r="Y382" s="1" t="s">
        <v>60</v>
      </c>
      <c r="AT382" s="1" t="s">
        <v>167</v>
      </c>
      <c r="AU382" s="1" t="s">
        <v>167</v>
      </c>
      <c r="AV382" s="1" t="s">
        <v>168</v>
      </c>
      <c r="AW382" s="3" t="str">
        <f t="shared" si="1"/>
        <v>Other</v>
      </c>
      <c r="AX382" s="3" t="str">
        <f t="array" ref="AX382">TEXTJOIN(", ", TRUE, IF(X382:AS382="Y", X$1:AS$1, IF(X382:AS382&lt;&gt;"", X$1:AS$1 &amp; ": " &amp; X382:AS382, "")))
</f>
        <v>Cocaine</v>
      </c>
    </row>
    <row r="383">
      <c r="A383" s="4">
        <v>43098.0</v>
      </c>
      <c r="B383" s="1" t="s">
        <v>86</v>
      </c>
      <c r="C383" s="1">
        <v>38.0</v>
      </c>
      <c r="D383" s="1" t="s">
        <v>51</v>
      </c>
      <c r="E383" s="1" t="s">
        <v>63</v>
      </c>
      <c r="G383" s="1" t="s">
        <v>103</v>
      </c>
      <c r="H383" s="1" t="s">
        <v>103</v>
      </c>
      <c r="I383" s="1" t="s">
        <v>55</v>
      </c>
      <c r="J383" s="1" t="s">
        <v>103</v>
      </c>
      <c r="K383" s="1" t="s">
        <v>103</v>
      </c>
      <c r="L383" s="1" t="s">
        <v>55</v>
      </c>
      <c r="M383" s="1" t="s">
        <v>56</v>
      </c>
      <c r="N383" s="1" t="s">
        <v>912</v>
      </c>
      <c r="O383" s="1" t="s">
        <v>103</v>
      </c>
      <c r="P383" s="1" t="s">
        <v>103</v>
      </c>
      <c r="Q383" s="1" t="s">
        <v>55</v>
      </c>
      <c r="R383" s="1" t="s">
        <v>56</v>
      </c>
      <c r="T383" s="1" t="s">
        <v>913</v>
      </c>
      <c r="U383" s="1" t="s">
        <v>59</v>
      </c>
      <c r="AD383" s="1" t="s">
        <v>60</v>
      </c>
      <c r="AF383" s="1" t="s">
        <v>60</v>
      </c>
      <c r="AG383" s="1" t="s">
        <v>60</v>
      </c>
      <c r="AT383" s="1" t="s">
        <v>167</v>
      </c>
      <c r="AU383" s="1" t="s">
        <v>167</v>
      </c>
      <c r="AV383" s="1" t="s">
        <v>168</v>
      </c>
      <c r="AW383" s="3" t="str">
        <f t="shared" si="1"/>
        <v>Other</v>
      </c>
      <c r="AX383" s="3" t="str">
        <f t="array" ref="AX383">TEXTJOIN(", ", TRUE, IF(X383:AS383="Y", X$1:AS$1, IF(X383:AS383&lt;&gt;"", X$1:AS$1 &amp; ": " &amp; X383:AS383, "")))
</f>
        <v>Ethanol, Benzodiazepine, Methadone</v>
      </c>
    </row>
    <row r="384">
      <c r="A384" s="2">
        <v>41815.0</v>
      </c>
      <c r="B384" s="1" t="s">
        <v>50</v>
      </c>
      <c r="C384" s="1">
        <v>33.0</v>
      </c>
      <c r="D384" s="1" t="s">
        <v>51</v>
      </c>
      <c r="E384" s="1" t="s">
        <v>63</v>
      </c>
      <c r="G384" s="1" t="s">
        <v>545</v>
      </c>
      <c r="J384" s="1" t="s">
        <v>545</v>
      </c>
      <c r="L384" s="1" t="s">
        <v>55</v>
      </c>
      <c r="M384" s="1" t="s">
        <v>56</v>
      </c>
      <c r="N384" s="1" t="s">
        <v>148</v>
      </c>
      <c r="O384" s="1" t="s">
        <v>545</v>
      </c>
      <c r="R384" s="1" t="s">
        <v>67</v>
      </c>
      <c r="T384" s="1" t="s">
        <v>914</v>
      </c>
      <c r="U384" s="1" t="s">
        <v>59</v>
      </c>
      <c r="Z384" s="1" t="s">
        <v>60</v>
      </c>
      <c r="AT384" s="1" t="s">
        <v>547</v>
      </c>
      <c r="AU384" s="1" t="s">
        <v>547</v>
      </c>
      <c r="AV384" s="1" t="s">
        <v>548</v>
      </c>
      <c r="AW384" s="3" t="str">
        <f t="shared" si="1"/>
        <v>Other</v>
      </c>
      <c r="AX384" s="3" t="str">
        <f t="array" ref="AX384">TEXTJOIN(", ", TRUE, IF(X384:AS384="Y", X$1:AS$1, IF(X384:AS384&lt;&gt;"", X$1:AS$1 &amp; ": " &amp; X384:AS384, "")))
</f>
        <v>Fentanyl</v>
      </c>
    </row>
    <row r="385">
      <c r="A385" s="2">
        <v>43984.0</v>
      </c>
      <c r="B385" s="1" t="s">
        <v>50</v>
      </c>
      <c r="C385" s="1">
        <v>57.0</v>
      </c>
      <c r="D385" s="1" t="s">
        <v>76</v>
      </c>
      <c r="E385" s="1" t="s">
        <v>63</v>
      </c>
      <c r="F385" s="1" t="s">
        <v>137</v>
      </c>
      <c r="G385" s="1" t="s">
        <v>91</v>
      </c>
      <c r="H385" s="1" t="s">
        <v>91</v>
      </c>
      <c r="I385" s="1" t="s">
        <v>55</v>
      </c>
      <c r="J385" s="1" t="s">
        <v>91</v>
      </c>
      <c r="K385" s="1" t="s">
        <v>91</v>
      </c>
      <c r="L385" s="1" t="s">
        <v>55</v>
      </c>
      <c r="M385" s="1" t="s">
        <v>522</v>
      </c>
      <c r="N385" s="1" t="s">
        <v>66</v>
      </c>
      <c r="O385" s="1" t="s">
        <v>91</v>
      </c>
      <c r="P385" s="1" t="s">
        <v>91</v>
      </c>
      <c r="Q385" s="1" t="s">
        <v>55</v>
      </c>
      <c r="R385" s="1" t="s">
        <v>67</v>
      </c>
      <c r="T385" s="1" t="s">
        <v>915</v>
      </c>
      <c r="U385" s="1" t="s">
        <v>59</v>
      </c>
      <c r="Y385" s="1" t="s">
        <v>60</v>
      </c>
      <c r="Z385" s="1" t="s">
        <v>60</v>
      </c>
      <c r="AD385" s="1" t="s">
        <v>60</v>
      </c>
      <c r="AF385" s="1" t="s">
        <v>60</v>
      </c>
      <c r="AM385" s="1" t="s">
        <v>60</v>
      </c>
      <c r="AR385" s="1" t="s">
        <v>60</v>
      </c>
      <c r="AT385" s="1" t="s">
        <v>110</v>
      </c>
      <c r="AU385" s="1" t="s">
        <v>110</v>
      </c>
      <c r="AV385" s="1" t="s">
        <v>111</v>
      </c>
      <c r="AW385" s="3" t="str">
        <f t="shared" si="1"/>
        <v>Other</v>
      </c>
      <c r="AX385" s="3" t="str">
        <f t="array" ref="AX385">TEXTJOIN(", ", TRUE, IF(X385:AS385="Y", X$1:AS$1, IF(X385:AS385&lt;&gt;"", X$1:AS$1 &amp; ": " &amp; X385:AS385, "")))
</f>
        <v>Cocaine, Fentanyl, Ethanol, Benzodiazepine, Xylazine, Any Opioid</v>
      </c>
    </row>
    <row r="386">
      <c r="A386" s="2">
        <v>42412.0</v>
      </c>
      <c r="B386" s="1" t="s">
        <v>50</v>
      </c>
      <c r="C386" s="1">
        <v>60.0</v>
      </c>
      <c r="D386" s="1" t="s">
        <v>51</v>
      </c>
      <c r="E386" s="1" t="s">
        <v>63</v>
      </c>
      <c r="G386" s="1" t="s">
        <v>160</v>
      </c>
      <c r="H386" s="1" t="s">
        <v>54</v>
      </c>
      <c r="I386" s="1" t="s">
        <v>55</v>
      </c>
      <c r="J386" s="1" t="s">
        <v>160</v>
      </c>
      <c r="M386" s="1" t="s">
        <v>177</v>
      </c>
      <c r="N386" s="1" t="s">
        <v>276</v>
      </c>
      <c r="O386" s="1" t="s">
        <v>160</v>
      </c>
      <c r="R386" s="1" t="s">
        <v>56</v>
      </c>
      <c r="T386" s="1" t="s">
        <v>916</v>
      </c>
      <c r="U386" s="1" t="s">
        <v>59</v>
      </c>
      <c r="W386" s="1" t="s">
        <v>60</v>
      </c>
      <c r="X386" s="1" t="s">
        <v>60</v>
      </c>
      <c r="Y386" s="1" t="s">
        <v>60</v>
      </c>
      <c r="AF386" s="1" t="s">
        <v>60</v>
      </c>
      <c r="AP386" s="1" t="s">
        <v>60</v>
      </c>
      <c r="AR386" s="1" t="s">
        <v>60</v>
      </c>
      <c r="AT386" s="1" t="s">
        <v>163</v>
      </c>
      <c r="AU386" s="1" t="s">
        <v>163</v>
      </c>
      <c r="AV386" s="1" t="s">
        <v>164</v>
      </c>
      <c r="AW386" s="3" t="str">
        <f t="shared" si="1"/>
        <v>Other</v>
      </c>
      <c r="AX386" s="3" t="str">
        <f t="array" ref="AX386">TEXTJOIN(", ", TRUE, IF(X386:AS386="Y", X$1:AS$1, IF(X386:AS386&lt;&gt;"", X$1:AS$1 &amp; ": " &amp; X386:AS386, "")))
</f>
        <v>Heroin, Cocaine, Benzodiazepine, Heroin/Morph/Codeine, Any Opioid</v>
      </c>
    </row>
    <row r="387">
      <c r="A387" s="2">
        <v>42566.0</v>
      </c>
      <c r="B387" s="1" t="s">
        <v>50</v>
      </c>
      <c r="C387" s="1">
        <v>40.0</v>
      </c>
      <c r="D387" s="1" t="s">
        <v>51</v>
      </c>
      <c r="E387" s="1" t="s">
        <v>63</v>
      </c>
      <c r="G387" s="1" t="s">
        <v>290</v>
      </c>
      <c r="H387" s="1" t="s">
        <v>91</v>
      </c>
      <c r="I387" s="1" t="s">
        <v>55</v>
      </c>
      <c r="J387" s="1" t="s">
        <v>290</v>
      </c>
      <c r="M387" s="1" t="s">
        <v>56</v>
      </c>
      <c r="N387" s="1" t="s">
        <v>276</v>
      </c>
      <c r="O387" s="1" t="s">
        <v>290</v>
      </c>
      <c r="R387" s="1" t="s">
        <v>56</v>
      </c>
      <c r="T387" s="1" t="s">
        <v>917</v>
      </c>
      <c r="U387" s="1" t="s">
        <v>59</v>
      </c>
      <c r="Z387" s="1" t="s">
        <v>60</v>
      </c>
      <c r="AR387" s="1" t="s">
        <v>60</v>
      </c>
      <c r="AT387" s="1" t="s">
        <v>292</v>
      </c>
      <c r="AU387" s="1" t="s">
        <v>292</v>
      </c>
      <c r="AV387" s="1" t="s">
        <v>653</v>
      </c>
      <c r="AW387" s="3" t="str">
        <f t="shared" si="1"/>
        <v>Other</v>
      </c>
      <c r="AX387" s="3" t="str">
        <f t="array" ref="AX387">TEXTJOIN(", ", TRUE, IF(X387:AS387="Y", X$1:AS$1, IF(X387:AS387&lt;&gt;"", X$1:AS$1 &amp; ": " &amp; X387:AS387, "")))
</f>
        <v>Fentanyl, Any Opioid</v>
      </c>
    </row>
    <row r="388">
      <c r="A388" s="4">
        <v>43792.0</v>
      </c>
      <c r="B388" s="1" t="s">
        <v>50</v>
      </c>
      <c r="C388" s="1">
        <v>25.0</v>
      </c>
      <c r="D388" s="1" t="s">
        <v>51</v>
      </c>
      <c r="E388" s="1" t="s">
        <v>63</v>
      </c>
      <c r="G388" s="1" t="s">
        <v>397</v>
      </c>
      <c r="H388" s="1" t="s">
        <v>103</v>
      </c>
      <c r="I388" s="1" t="s">
        <v>55</v>
      </c>
      <c r="J388" s="1" t="s">
        <v>397</v>
      </c>
      <c r="K388" s="1" t="s">
        <v>103</v>
      </c>
      <c r="L388" s="1" t="s">
        <v>55</v>
      </c>
      <c r="M388" s="1" t="s">
        <v>56</v>
      </c>
      <c r="N388" s="1" t="s">
        <v>93</v>
      </c>
      <c r="O388" s="1" t="s">
        <v>397</v>
      </c>
      <c r="P388" s="1" t="s">
        <v>103</v>
      </c>
      <c r="Q388" s="1" t="s">
        <v>55</v>
      </c>
      <c r="R388" s="1" t="s">
        <v>56</v>
      </c>
      <c r="T388" s="1" t="s">
        <v>918</v>
      </c>
      <c r="U388" s="1" t="s">
        <v>59</v>
      </c>
      <c r="Y388" s="1" t="s">
        <v>60</v>
      </c>
      <c r="Z388" s="1" t="s">
        <v>60</v>
      </c>
      <c r="AR388" s="1" t="s">
        <v>60</v>
      </c>
      <c r="AT388" s="1" t="s">
        <v>399</v>
      </c>
      <c r="AU388" s="1" t="s">
        <v>399</v>
      </c>
      <c r="AV388" s="1" t="s">
        <v>709</v>
      </c>
      <c r="AW388" s="3" t="str">
        <f t="shared" si="1"/>
        <v>Other</v>
      </c>
      <c r="AX388" s="3" t="str">
        <f t="array" ref="AX388">TEXTJOIN(", ", TRUE, IF(X388:AS388="Y", X$1:AS$1, IF(X388:AS388&lt;&gt;"", X$1:AS$1 &amp; ": " &amp; X388:AS388, "")))
</f>
        <v>Cocaine, Fentanyl, Any Opioid</v>
      </c>
    </row>
    <row r="389">
      <c r="A389" s="2">
        <v>43889.0</v>
      </c>
      <c r="B389" s="1" t="s">
        <v>50</v>
      </c>
      <c r="C389" s="1">
        <v>44.0</v>
      </c>
      <c r="D389" s="1" t="s">
        <v>76</v>
      </c>
      <c r="E389" s="1" t="s">
        <v>63</v>
      </c>
      <c r="G389" s="1" t="s">
        <v>549</v>
      </c>
      <c r="H389" s="1" t="s">
        <v>299</v>
      </c>
      <c r="I389" s="1" t="s">
        <v>55</v>
      </c>
      <c r="J389" s="1" t="s">
        <v>549</v>
      </c>
      <c r="K389" s="1" t="s">
        <v>299</v>
      </c>
      <c r="L389" s="1" t="s">
        <v>55</v>
      </c>
      <c r="M389" s="1" t="s">
        <v>56</v>
      </c>
      <c r="N389" s="1" t="s">
        <v>93</v>
      </c>
      <c r="O389" s="1" t="s">
        <v>549</v>
      </c>
      <c r="P389" s="1" t="s">
        <v>299</v>
      </c>
      <c r="Q389" s="1" t="s">
        <v>55</v>
      </c>
      <c r="R389" s="1" t="s">
        <v>56</v>
      </c>
      <c r="T389" s="1" t="s">
        <v>919</v>
      </c>
      <c r="U389" s="1" t="s">
        <v>59</v>
      </c>
      <c r="X389" s="1" t="s">
        <v>60</v>
      </c>
      <c r="Y389" s="1" t="s">
        <v>60</v>
      </c>
      <c r="Z389" s="1" t="s">
        <v>60</v>
      </c>
      <c r="AD389" s="1" t="s">
        <v>60</v>
      </c>
      <c r="AF389" s="1" t="s">
        <v>60</v>
      </c>
      <c r="AM389" s="1" t="s">
        <v>60</v>
      </c>
      <c r="AR389" s="1" t="s">
        <v>60</v>
      </c>
      <c r="AT389" s="1" t="s">
        <v>551</v>
      </c>
      <c r="AU389" s="1" t="s">
        <v>551</v>
      </c>
      <c r="AV389" s="1" t="s">
        <v>920</v>
      </c>
      <c r="AW389" s="3" t="str">
        <f t="shared" si="1"/>
        <v>Other</v>
      </c>
      <c r="AX389" s="3" t="str">
        <f t="array" ref="AX389">TEXTJOIN(", ", TRUE, IF(X389:AS389="Y", X$1:AS$1, IF(X389:AS389&lt;&gt;"", X$1:AS$1 &amp; ": " &amp; X389:AS389, "")))
</f>
        <v>Heroin, Cocaine, Fentanyl, Ethanol, Benzodiazepine, Xylazine, Any Opioid</v>
      </c>
    </row>
    <row r="390">
      <c r="A390" s="2">
        <v>41898.0</v>
      </c>
      <c r="B390" s="1" t="s">
        <v>50</v>
      </c>
      <c r="C390" s="1">
        <v>24.0</v>
      </c>
      <c r="D390" s="1" t="s">
        <v>51</v>
      </c>
      <c r="E390" s="1" t="s">
        <v>63</v>
      </c>
      <c r="G390" s="1" t="s">
        <v>498</v>
      </c>
      <c r="J390" s="1" t="s">
        <v>498</v>
      </c>
      <c r="L390" s="1" t="s">
        <v>55</v>
      </c>
      <c r="M390" s="1" t="s">
        <v>56</v>
      </c>
      <c r="N390" s="1" t="s">
        <v>113</v>
      </c>
      <c r="O390" s="1" t="s">
        <v>65</v>
      </c>
      <c r="P390" s="1" t="s">
        <v>65</v>
      </c>
      <c r="R390" s="1" t="s">
        <v>67</v>
      </c>
      <c r="T390" s="1" t="s">
        <v>73</v>
      </c>
      <c r="U390" s="1" t="s">
        <v>59</v>
      </c>
      <c r="X390" s="1" t="s">
        <v>60</v>
      </c>
      <c r="AT390" s="1" t="s">
        <v>500</v>
      </c>
      <c r="AU390" s="1" t="s">
        <v>500</v>
      </c>
      <c r="AV390" s="1" t="s">
        <v>150</v>
      </c>
      <c r="AW390" s="3" t="str">
        <f t="shared" si="1"/>
        <v>Other</v>
      </c>
      <c r="AX390" s="3" t="str">
        <f t="array" ref="AX390">TEXTJOIN(", ", TRUE, IF(X390:AS390="Y", X$1:AS$1, IF(X390:AS390&lt;&gt;"", X$1:AS$1 &amp; ": " &amp; X390:AS390, "")))
</f>
        <v>Heroin</v>
      </c>
    </row>
    <row r="391">
      <c r="A391" s="4">
        <v>43018.0</v>
      </c>
      <c r="B391" s="1" t="s">
        <v>86</v>
      </c>
      <c r="C391" s="1">
        <v>62.0</v>
      </c>
      <c r="D391" s="1" t="s">
        <v>51</v>
      </c>
      <c r="E391" s="1" t="s">
        <v>63</v>
      </c>
      <c r="G391" s="1" t="s">
        <v>352</v>
      </c>
      <c r="H391" s="1" t="s">
        <v>54</v>
      </c>
      <c r="I391" s="1" t="s">
        <v>55</v>
      </c>
      <c r="J391" s="1" t="s">
        <v>352</v>
      </c>
      <c r="K391" s="1" t="s">
        <v>54</v>
      </c>
      <c r="L391" s="1" t="s">
        <v>55</v>
      </c>
      <c r="M391" s="1" t="s">
        <v>56</v>
      </c>
      <c r="N391" s="1" t="s">
        <v>119</v>
      </c>
      <c r="O391" s="1" t="s">
        <v>352</v>
      </c>
      <c r="P391" s="1" t="s">
        <v>54</v>
      </c>
      <c r="Q391" s="1" t="s">
        <v>55</v>
      </c>
      <c r="R391" s="1" t="s">
        <v>56</v>
      </c>
      <c r="T391" s="1" t="s">
        <v>921</v>
      </c>
      <c r="U391" s="1" t="s">
        <v>59</v>
      </c>
      <c r="Z391" s="1" t="s">
        <v>60</v>
      </c>
      <c r="AT391" s="1" t="s">
        <v>354</v>
      </c>
      <c r="AU391" s="1" t="s">
        <v>354</v>
      </c>
      <c r="AV391" s="1" t="s">
        <v>355</v>
      </c>
      <c r="AW391" s="3" t="str">
        <f t="shared" si="1"/>
        <v>Other</v>
      </c>
      <c r="AX391" s="3" t="str">
        <f t="array" ref="AX391">TEXTJOIN(", ", TRUE, IF(X391:AS391="Y", X$1:AS$1, IF(X391:AS391&lt;&gt;"", X$1:AS$1 &amp; ": " &amp; X391:AS391, "")))
</f>
        <v>Fentanyl</v>
      </c>
    </row>
    <row r="392">
      <c r="A392" s="2">
        <v>44113.0</v>
      </c>
      <c r="B392" s="1" t="s">
        <v>50</v>
      </c>
      <c r="C392" s="1">
        <v>33.0</v>
      </c>
      <c r="D392" s="1" t="s">
        <v>76</v>
      </c>
      <c r="E392" s="1" t="s">
        <v>52</v>
      </c>
      <c r="G392" s="1" t="s">
        <v>103</v>
      </c>
      <c r="H392" s="1" t="s">
        <v>103</v>
      </c>
      <c r="I392" s="1" t="s">
        <v>55</v>
      </c>
      <c r="J392" s="1" t="s">
        <v>103</v>
      </c>
      <c r="K392" s="1" t="s">
        <v>103</v>
      </c>
      <c r="L392" s="1" t="s">
        <v>55</v>
      </c>
      <c r="M392" s="1" t="s">
        <v>56</v>
      </c>
      <c r="N392" s="1" t="s">
        <v>136</v>
      </c>
      <c r="O392" s="1" t="s">
        <v>103</v>
      </c>
      <c r="P392" s="1" t="s">
        <v>103</v>
      </c>
      <c r="Q392" s="1" t="s">
        <v>55</v>
      </c>
      <c r="R392" s="1" t="s">
        <v>56</v>
      </c>
      <c r="T392" s="1" t="s">
        <v>922</v>
      </c>
      <c r="U392" s="1" t="s">
        <v>59</v>
      </c>
      <c r="Z392" s="1" t="s">
        <v>60</v>
      </c>
      <c r="AR392" s="1" t="s">
        <v>60</v>
      </c>
      <c r="AT392" s="1" t="s">
        <v>167</v>
      </c>
      <c r="AU392" s="1" t="s">
        <v>167</v>
      </c>
      <c r="AV392" s="1" t="s">
        <v>168</v>
      </c>
      <c r="AW392" s="3" t="str">
        <f t="shared" si="1"/>
        <v>Other</v>
      </c>
      <c r="AX392" s="3" t="str">
        <f t="array" ref="AX392">TEXTJOIN(", ", TRUE, IF(X392:AS392="Y", X$1:AS$1, IF(X392:AS392&lt;&gt;"", X$1:AS$1 &amp; ": " &amp; X392:AS392, "")))
</f>
        <v>Fentanyl, Any Opioid</v>
      </c>
    </row>
    <row r="393">
      <c r="A393" s="2">
        <v>44018.0</v>
      </c>
      <c r="B393" s="1" t="s">
        <v>50</v>
      </c>
      <c r="C393" s="1">
        <v>55.0</v>
      </c>
      <c r="D393" s="1" t="s">
        <v>51</v>
      </c>
      <c r="E393" s="1" t="s">
        <v>63</v>
      </c>
      <c r="G393" s="1" t="s">
        <v>147</v>
      </c>
      <c r="H393" s="1" t="s">
        <v>65</v>
      </c>
      <c r="I393" s="1" t="s">
        <v>55</v>
      </c>
      <c r="J393" s="1" t="s">
        <v>147</v>
      </c>
      <c r="K393" s="1" t="s">
        <v>65</v>
      </c>
      <c r="L393" s="1" t="s">
        <v>55</v>
      </c>
      <c r="M393" s="1" t="s">
        <v>56</v>
      </c>
      <c r="N393" s="1" t="s">
        <v>119</v>
      </c>
      <c r="O393" s="1" t="s">
        <v>65</v>
      </c>
      <c r="P393" s="1" t="s">
        <v>65</v>
      </c>
      <c r="Q393" s="1" t="s">
        <v>55</v>
      </c>
      <c r="R393" s="1" t="s">
        <v>67</v>
      </c>
      <c r="T393" s="1" t="s">
        <v>923</v>
      </c>
      <c r="U393" s="1" t="s">
        <v>59</v>
      </c>
      <c r="Z393" s="1" t="s">
        <v>60</v>
      </c>
      <c r="AB393" s="1" t="s">
        <v>60</v>
      </c>
      <c r="AG393" s="1" t="s">
        <v>60</v>
      </c>
      <c r="AR393" s="1" t="s">
        <v>60</v>
      </c>
      <c r="AT393" s="1" t="s">
        <v>149</v>
      </c>
      <c r="AU393" s="1" t="s">
        <v>149</v>
      </c>
      <c r="AV393" s="1" t="s">
        <v>150</v>
      </c>
      <c r="AW393" s="3" t="str">
        <f t="shared" si="1"/>
        <v>Other</v>
      </c>
      <c r="AX393" s="3" t="str">
        <f t="array" ref="AX393">TEXTJOIN(", ", TRUE, IF(X393:AS393="Y", X$1:AS$1, IF(X393:AS393&lt;&gt;"", X$1:AS$1 &amp; ": " &amp; X393:AS393, "")))
</f>
        <v>Fentanyl, Oxycodone, Methadone, Any Opioid</v>
      </c>
    </row>
    <row r="394">
      <c r="A394" s="2">
        <v>43183.0</v>
      </c>
      <c r="B394" s="1" t="s">
        <v>50</v>
      </c>
      <c r="C394" s="1">
        <v>32.0</v>
      </c>
      <c r="D394" s="1" t="s">
        <v>51</v>
      </c>
      <c r="E394" s="1" t="s">
        <v>63</v>
      </c>
      <c r="G394" s="1" t="s">
        <v>222</v>
      </c>
      <c r="H394" s="1" t="s">
        <v>103</v>
      </c>
      <c r="I394" s="1" t="s">
        <v>55</v>
      </c>
      <c r="J394" s="1" t="s">
        <v>222</v>
      </c>
      <c r="K394" s="1" t="s">
        <v>103</v>
      </c>
      <c r="M394" s="1" t="s">
        <v>56</v>
      </c>
      <c r="N394" s="1" t="s">
        <v>104</v>
      </c>
      <c r="O394" s="1" t="s">
        <v>222</v>
      </c>
      <c r="P394" s="1" t="s">
        <v>103</v>
      </c>
      <c r="Q394" s="1" t="s">
        <v>55</v>
      </c>
      <c r="R394" s="1" t="s">
        <v>56</v>
      </c>
      <c r="T394" s="1" t="s">
        <v>924</v>
      </c>
      <c r="U394" s="1" t="s">
        <v>59</v>
      </c>
      <c r="AD394" s="1" t="s">
        <v>60</v>
      </c>
      <c r="AR394" s="1" t="s">
        <v>60</v>
      </c>
      <c r="AS394" s="1" t="s">
        <v>182</v>
      </c>
      <c r="AT394" s="1" t="s">
        <v>224</v>
      </c>
      <c r="AU394" s="1" t="s">
        <v>224</v>
      </c>
      <c r="AV394" s="1" t="s">
        <v>225</v>
      </c>
      <c r="AW394" s="3" t="str">
        <f t="shared" si="1"/>
        <v>Other</v>
      </c>
      <c r="AX394" s="3" t="str">
        <f t="array" ref="AX394">TEXTJOIN(", ", TRUE, IF(X394:AS394="Y", X$1:AS$1, IF(X394:AS394&lt;&gt;"", X$1:AS$1 &amp; ": " &amp; X394:AS394, "")))
</f>
        <v>Ethanol, Any Opioid, Other: Bupren</v>
      </c>
    </row>
    <row r="395">
      <c r="A395" s="2">
        <v>42646.0</v>
      </c>
      <c r="B395" s="1" t="s">
        <v>50</v>
      </c>
      <c r="C395" s="1">
        <v>52.0</v>
      </c>
      <c r="D395" s="1" t="s">
        <v>51</v>
      </c>
      <c r="E395" s="1" t="s">
        <v>63</v>
      </c>
      <c r="G395" s="1" t="s">
        <v>925</v>
      </c>
      <c r="H395" s="1" t="s">
        <v>926</v>
      </c>
      <c r="I395" s="1" t="s">
        <v>342</v>
      </c>
      <c r="J395" s="1" t="s">
        <v>140</v>
      </c>
      <c r="M395" s="1" t="s">
        <v>193</v>
      </c>
      <c r="N395" s="1" t="s">
        <v>136</v>
      </c>
      <c r="O395" s="1" t="s">
        <v>98</v>
      </c>
      <c r="R395" s="1" t="s">
        <v>67</v>
      </c>
      <c r="T395" s="1" t="s">
        <v>804</v>
      </c>
      <c r="U395" s="1" t="s">
        <v>59</v>
      </c>
      <c r="Z395" s="1" t="s">
        <v>60</v>
      </c>
      <c r="AR395" s="1" t="s">
        <v>60</v>
      </c>
      <c r="AT395" s="1" t="s">
        <v>927</v>
      </c>
      <c r="AU395" s="1" t="s">
        <v>142</v>
      </c>
      <c r="AV395" s="1" t="s">
        <v>101</v>
      </c>
      <c r="AW395" s="3" t="str">
        <f t="shared" si="1"/>
        <v>Other</v>
      </c>
      <c r="AX395" s="3" t="str">
        <f t="array" ref="AX395">TEXTJOIN(", ", TRUE, IF(X395:AS395="Y", X$1:AS$1, IF(X395:AS395&lt;&gt;"", X$1:AS$1 &amp; ": " &amp; X395:AS395, "")))
</f>
        <v>Fentanyl, Any Opioid</v>
      </c>
    </row>
    <row r="396">
      <c r="A396" s="4">
        <v>43037.0</v>
      </c>
      <c r="B396" s="1" t="s">
        <v>86</v>
      </c>
      <c r="C396" s="1">
        <v>32.0</v>
      </c>
      <c r="D396" s="1" t="s">
        <v>51</v>
      </c>
      <c r="E396" s="1" t="s">
        <v>63</v>
      </c>
      <c r="G396" s="1" t="s">
        <v>455</v>
      </c>
      <c r="H396" s="1" t="s">
        <v>103</v>
      </c>
      <c r="I396" s="1" t="s">
        <v>55</v>
      </c>
      <c r="J396" s="1" t="s">
        <v>455</v>
      </c>
      <c r="K396" s="1" t="s">
        <v>103</v>
      </c>
      <c r="L396" s="1" t="s">
        <v>55</v>
      </c>
      <c r="M396" s="1" t="s">
        <v>56</v>
      </c>
      <c r="N396" s="1" t="s">
        <v>119</v>
      </c>
      <c r="O396" s="1" t="s">
        <v>103</v>
      </c>
      <c r="P396" s="1" t="s">
        <v>103</v>
      </c>
      <c r="Q396" s="1" t="s">
        <v>55</v>
      </c>
      <c r="R396" s="1" t="s">
        <v>67</v>
      </c>
      <c r="T396" s="1" t="s">
        <v>928</v>
      </c>
      <c r="U396" s="1" t="s">
        <v>59</v>
      </c>
      <c r="X396" s="1" t="s">
        <v>60</v>
      </c>
      <c r="Z396" s="1" t="s">
        <v>60</v>
      </c>
      <c r="AA396" s="1" t="s">
        <v>60</v>
      </c>
      <c r="AD396" s="1" t="s">
        <v>60</v>
      </c>
      <c r="AF396" s="1" t="s">
        <v>60</v>
      </c>
      <c r="AT396" s="1" t="s">
        <v>457</v>
      </c>
      <c r="AU396" s="1" t="s">
        <v>457</v>
      </c>
      <c r="AV396" s="1" t="s">
        <v>168</v>
      </c>
      <c r="AW396" s="3" t="str">
        <f t="shared" si="1"/>
        <v>Other</v>
      </c>
      <c r="AX396" s="3" t="str">
        <f t="array" ref="AX396">TEXTJOIN(", ", TRUE, IF(X396:AS396="Y", X$1:AS$1, IF(X396:AS396&lt;&gt;"", X$1:AS$1 &amp; ": " &amp; X396:AS396, "")))
</f>
        <v>Heroin, Fentanyl, Fentanyl Analogue, Ethanol, Benzodiazepine</v>
      </c>
    </row>
    <row r="397">
      <c r="A397" s="2">
        <v>42073.0</v>
      </c>
      <c r="B397" s="1" t="s">
        <v>86</v>
      </c>
      <c r="C397" s="1">
        <v>56.0</v>
      </c>
      <c r="D397" s="1" t="s">
        <v>51</v>
      </c>
      <c r="E397" s="1" t="s">
        <v>52</v>
      </c>
      <c r="G397" s="1" t="s">
        <v>91</v>
      </c>
      <c r="H397" s="1" t="s">
        <v>91</v>
      </c>
      <c r="I397" s="1" t="s">
        <v>55</v>
      </c>
      <c r="J397" s="1" t="s">
        <v>91</v>
      </c>
      <c r="M397" s="1" t="s">
        <v>56</v>
      </c>
      <c r="O397" s="1" t="s">
        <v>91</v>
      </c>
      <c r="P397" s="1" t="s">
        <v>91</v>
      </c>
      <c r="Q397" s="1" t="s">
        <v>55</v>
      </c>
      <c r="R397" s="1" t="s">
        <v>67</v>
      </c>
      <c r="T397" s="1" t="s">
        <v>729</v>
      </c>
      <c r="U397" s="1" t="s">
        <v>59</v>
      </c>
      <c r="Y397" s="1" t="s">
        <v>60</v>
      </c>
      <c r="AT397" s="1" t="s">
        <v>110</v>
      </c>
      <c r="AU397" s="1" t="s">
        <v>110</v>
      </c>
      <c r="AV397" s="1" t="s">
        <v>111</v>
      </c>
      <c r="AW397" s="3" t="str">
        <f t="shared" si="1"/>
        <v>Other</v>
      </c>
      <c r="AX397" s="3" t="str">
        <f t="array" ref="AX397">TEXTJOIN(", ", TRUE, IF(X397:AS397="Y", X$1:AS$1, IF(X397:AS397&lt;&gt;"", X$1:AS$1 &amp; ": " &amp; X397:AS397, "")))
</f>
        <v>Cocaine</v>
      </c>
    </row>
    <row r="398">
      <c r="A398" s="2">
        <v>43773.0</v>
      </c>
      <c r="B398" s="1" t="s">
        <v>50</v>
      </c>
      <c r="C398" s="1">
        <v>32.0</v>
      </c>
      <c r="D398" s="1" t="s">
        <v>76</v>
      </c>
      <c r="E398" s="1" t="s">
        <v>63</v>
      </c>
      <c r="J398" s="1" t="s">
        <v>143</v>
      </c>
      <c r="K398" s="1" t="s">
        <v>91</v>
      </c>
      <c r="L398" s="1" t="s">
        <v>55</v>
      </c>
      <c r="M398" s="1" t="s">
        <v>404</v>
      </c>
      <c r="N398" s="1" t="s">
        <v>119</v>
      </c>
      <c r="O398" s="1" t="s">
        <v>143</v>
      </c>
      <c r="P398" s="1" t="s">
        <v>91</v>
      </c>
      <c r="Q398" s="1" t="s">
        <v>55</v>
      </c>
      <c r="R398" s="1" t="s">
        <v>44</v>
      </c>
      <c r="T398" s="1" t="s">
        <v>929</v>
      </c>
      <c r="U398" s="1" t="s">
        <v>59</v>
      </c>
      <c r="Y398" s="1" t="s">
        <v>60</v>
      </c>
      <c r="Z398" s="1" t="s">
        <v>60</v>
      </c>
      <c r="AR398" s="1" t="s">
        <v>60</v>
      </c>
      <c r="AT398" s="1" t="s">
        <v>62</v>
      </c>
      <c r="AU398" s="1" t="s">
        <v>145</v>
      </c>
      <c r="AV398" s="1" t="s">
        <v>146</v>
      </c>
      <c r="AW398" s="3" t="str">
        <f t="shared" si="1"/>
        <v>Other</v>
      </c>
      <c r="AX398" s="3" t="str">
        <f t="array" ref="AX398">TEXTJOIN(", ", TRUE, IF(X398:AS398="Y", X$1:AS$1, IF(X398:AS398&lt;&gt;"", X$1:AS$1 &amp; ": " &amp; X398:AS398, "")))
</f>
        <v>Cocaine, Fentanyl, Any Opioid</v>
      </c>
    </row>
    <row r="399">
      <c r="A399" s="2">
        <v>43659.0</v>
      </c>
      <c r="B399" s="1" t="s">
        <v>50</v>
      </c>
      <c r="C399" s="1">
        <v>43.0</v>
      </c>
      <c r="D399" s="1" t="s">
        <v>51</v>
      </c>
      <c r="E399" s="1" t="s">
        <v>63</v>
      </c>
      <c r="G399" s="1" t="s">
        <v>91</v>
      </c>
      <c r="I399" s="1" t="s">
        <v>55</v>
      </c>
      <c r="J399" s="1" t="s">
        <v>474</v>
      </c>
      <c r="K399" s="1" t="s">
        <v>91</v>
      </c>
      <c r="L399" s="1" t="s">
        <v>55</v>
      </c>
      <c r="M399" s="1" t="s">
        <v>177</v>
      </c>
      <c r="N399" s="1" t="s">
        <v>93</v>
      </c>
      <c r="O399" s="1" t="s">
        <v>91</v>
      </c>
      <c r="P399" s="1" t="s">
        <v>91</v>
      </c>
      <c r="Q399" s="1" t="s">
        <v>55</v>
      </c>
      <c r="R399" s="1" t="s">
        <v>67</v>
      </c>
      <c r="T399" s="1" t="s">
        <v>930</v>
      </c>
      <c r="U399" s="1" t="s">
        <v>59</v>
      </c>
      <c r="Y399" s="1" t="s">
        <v>60</v>
      </c>
      <c r="Z399" s="1" t="s">
        <v>60</v>
      </c>
      <c r="AH399" s="1" t="s">
        <v>60</v>
      </c>
      <c r="AR399" s="1" t="s">
        <v>60</v>
      </c>
      <c r="AT399" s="1" t="s">
        <v>110</v>
      </c>
      <c r="AU399" s="1" t="s">
        <v>477</v>
      </c>
      <c r="AV399" s="1" t="s">
        <v>111</v>
      </c>
      <c r="AW399" s="3" t="str">
        <f t="shared" si="1"/>
        <v>Other</v>
      </c>
      <c r="AX399" s="3" t="str">
        <f t="array" ref="AX399">TEXTJOIN(", ", TRUE, IF(X399:AS399="Y", X$1:AS$1, IF(X399:AS399&lt;&gt;"", X$1:AS$1 &amp; ": " &amp; X399:AS399, "")))
</f>
        <v>Cocaine, Fentanyl, Meth/Amphetamine, Any Opioid</v>
      </c>
    </row>
    <row r="400">
      <c r="A400" s="2">
        <v>44508.0</v>
      </c>
      <c r="B400" s="1" t="s">
        <v>50</v>
      </c>
      <c r="C400" s="1">
        <v>69.0</v>
      </c>
      <c r="D400" s="1" t="s">
        <v>76</v>
      </c>
      <c r="E400" s="1" t="s">
        <v>63</v>
      </c>
      <c r="G400" s="1" t="s">
        <v>931</v>
      </c>
      <c r="H400" s="1" t="s">
        <v>91</v>
      </c>
      <c r="I400" s="1" t="s">
        <v>55</v>
      </c>
      <c r="J400" s="1" t="s">
        <v>931</v>
      </c>
      <c r="K400" s="1" t="s">
        <v>91</v>
      </c>
      <c r="L400" s="1" t="s">
        <v>55</v>
      </c>
      <c r="M400" s="1" t="s">
        <v>743</v>
      </c>
      <c r="N400" s="1" t="s">
        <v>136</v>
      </c>
      <c r="O400" s="1" t="s">
        <v>931</v>
      </c>
      <c r="P400" s="1" t="s">
        <v>91</v>
      </c>
      <c r="Q400" s="1" t="s">
        <v>55</v>
      </c>
      <c r="R400" s="1" t="s">
        <v>56</v>
      </c>
      <c r="T400" s="1" t="s">
        <v>932</v>
      </c>
      <c r="U400" s="1" t="s">
        <v>59</v>
      </c>
      <c r="Z400" s="1" t="s">
        <v>60</v>
      </c>
      <c r="AR400" s="1" t="s">
        <v>60</v>
      </c>
      <c r="AT400" s="1" t="s">
        <v>933</v>
      </c>
      <c r="AU400" s="1" t="s">
        <v>933</v>
      </c>
      <c r="AV400" s="1" t="s">
        <v>934</v>
      </c>
      <c r="AW400" s="3" t="str">
        <f t="shared" si="1"/>
        <v>Other</v>
      </c>
      <c r="AX400" s="3" t="str">
        <f t="array" ref="AX400">TEXTJOIN(", ", TRUE, IF(X400:AS400="Y", X$1:AS$1, IF(X400:AS400&lt;&gt;"", X$1:AS$1 &amp; ": " &amp; X400:AS400, "")))
</f>
        <v>Fentanyl, Any Opioid</v>
      </c>
    </row>
    <row r="401">
      <c r="A401" s="2">
        <v>42978.0</v>
      </c>
      <c r="B401" s="1" t="s">
        <v>86</v>
      </c>
      <c r="C401" s="1">
        <v>21.0</v>
      </c>
      <c r="D401" s="1" t="s">
        <v>76</v>
      </c>
      <c r="E401" s="1" t="s">
        <v>63</v>
      </c>
      <c r="G401" s="1" t="s">
        <v>397</v>
      </c>
      <c r="H401" s="1" t="s">
        <v>103</v>
      </c>
      <c r="I401" s="1" t="s">
        <v>55</v>
      </c>
      <c r="J401" s="1" t="s">
        <v>397</v>
      </c>
      <c r="K401" s="1" t="s">
        <v>103</v>
      </c>
      <c r="L401" s="1" t="s">
        <v>55</v>
      </c>
      <c r="M401" s="1" t="s">
        <v>56</v>
      </c>
      <c r="N401" s="1" t="s">
        <v>935</v>
      </c>
      <c r="O401" s="1" t="s">
        <v>103</v>
      </c>
      <c r="P401" s="1" t="s">
        <v>103</v>
      </c>
      <c r="Q401" s="1" t="s">
        <v>55</v>
      </c>
      <c r="R401" s="1" t="s">
        <v>67</v>
      </c>
      <c r="T401" s="1" t="s">
        <v>936</v>
      </c>
      <c r="U401" s="1" t="s">
        <v>59</v>
      </c>
      <c r="AD401" s="1" t="s">
        <v>60</v>
      </c>
      <c r="AT401" s="1" t="s">
        <v>399</v>
      </c>
      <c r="AU401" s="1" t="s">
        <v>399</v>
      </c>
      <c r="AV401" s="1" t="s">
        <v>168</v>
      </c>
      <c r="AW401" s="3" t="str">
        <f t="shared" si="1"/>
        <v>Other</v>
      </c>
      <c r="AX401" s="3" t="str">
        <f t="array" ref="AX401">TEXTJOIN(", ", TRUE, IF(X401:AS401="Y", X$1:AS$1, IF(X401:AS401&lt;&gt;"", X$1:AS$1 &amp; ": " &amp; X401:AS401, "")))
</f>
        <v>Ethanol</v>
      </c>
    </row>
    <row r="402">
      <c r="A402" s="2">
        <v>42577.0</v>
      </c>
      <c r="B402" s="1" t="s">
        <v>50</v>
      </c>
      <c r="C402" s="1">
        <v>51.0</v>
      </c>
      <c r="D402" s="1" t="s">
        <v>51</v>
      </c>
      <c r="E402" s="1" t="s">
        <v>63</v>
      </c>
      <c r="G402" s="1" t="s">
        <v>125</v>
      </c>
      <c r="H402" s="1" t="s">
        <v>125</v>
      </c>
      <c r="I402" s="1" t="s">
        <v>55</v>
      </c>
      <c r="J402" s="1" t="s">
        <v>124</v>
      </c>
      <c r="M402" s="1" t="s">
        <v>193</v>
      </c>
      <c r="N402" s="1" t="s">
        <v>136</v>
      </c>
      <c r="O402" s="1" t="s">
        <v>124</v>
      </c>
      <c r="R402" s="1" t="s">
        <v>44</v>
      </c>
      <c r="S402" s="1" t="s">
        <v>937</v>
      </c>
      <c r="T402" s="1" t="s">
        <v>938</v>
      </c>
      <c r="U402" s="1" t="s">
        <v>59</v>
      </c>
      <c r="AB402" s="1" t="s">
        <v>60</v>
      </c>
      <c r="AF402" s="1" t="s">
        <v>60</v>
      </c>
      <c r="AR402" s="1" t="s">
        <v>60</v>
      </c>
      <c r="AT402" s="1" t="s">
        <v>939</v>
      </c>
      <c r="AU402" s="1" t="s">
        <v>127</v>
      </c>
      <c r="AV402" s="1" t="s">
        <v>128</v>
      </c>
      <c r="AW402" s="3" t="str">
        <f t="shared" si="1"/>
        <v>Other</v>
      </c>
      <c r="AX402" s="3" t="str">
        <f t="array" ref="AX402">TEXTJOIN(", ", TRUE, IF(X402:AS402="Y", X$1:AS$1, IF(X402:AS402&lt;&gt;"", X$1:AS$1 &amp; ": " &amp; X402:AS402, "")))
</f>
        <v>Oxycodone, Benzodiazepine, Any Opioid</v>
      </c>
    </row>
    <row r="403">
      <c r="A403" s="2">
        <v>43940.0</v>
      </c>
      <c r="B403" s="1" t="s">
        <v>50</v>
      </c>
      <c r="C403" s="1">
        <v>55.0</v>
      </c>
      <c r="D403" s="1" t="s">
        <v>51</v>
      </c>
      <c r="E403" s="1" t="s">
        <v>63</v>
      </c>
      <c r="G403" s="1" t="s">
        <v>143</v>
      </c>
      <c r="H403" s="1" t="s">
        <v>91</v>
      </c>
      <c r="I403" s="1" t="s">
        <v>55</v>
      </c>
      <c r="J403" s="1" t="s">
        <v>143</v>
      </c>
      <c r="K403" s="1" t="s">
        <v>91</v>
      </c>
      <c r="L403" s="1" t="s">
        <v>55</v>
      </c>
      <c r="M403" s="1" t="s">
        <v>56</v>
      </c>
      <c r="N403" s="1" t="s">
        <v>136</v>
      </c>
      <c r="O403" s="1" t="s">
        <v>143</v>
      </c>
      <c r="P403" s="1" t="s">
        <v>91</v>
      </c>
      <c r="Q403" s="1" t="s">
        <v>55</v>
      </c>
      <c r="R403" s="1" t="s">
        <v>56</v>
      </c>
      <c r="T403" s="1" t="s">
        <v>940</v>
      </c>
      <c r="U403" s="1" t="s">
        <v>59</v>
      </c>
      <c r="Z403" s="1" t="s">
        <v>60</v>
      </c>
      <c r="AK403" s="1" t="s">
        <v>60</v>
      </c>
      <c r="AR403" s="1" t="s">
        <v>60</v>
      </c>
      <c r="AT403" s="1" t="s">
        <v>145</v>
      </c>
      <c r="AU403" s="1" t="s">
        <v>145</v>
      </c>
      <c r="AV403" s="1" t="s">
        <v>146</v>
      </c>
      <c r="AW403" s="3" t="str">
        <f t="shared" si="1"/>
        <v>Other</v>
      </c>
      <c r="AX403" s="3" t="str">
        <f t="array" ref="AX403">TEXTJOIN(", ", TRUE, IF(X403:AS403="Y", X$1:AS$1, IF(X403:AS403&lt;&gt;"", X$1:AS$1 &amp; ": " &amp; X403:AS403, "")))
</f>
        <v>Fentanyl, Hydromorphone, Any Opioid</v>
      </c>
    </row>
    <row r="404">
      <c r="A404" s="2">
        <v>43256.0</v>
      </c>
      <c r="B404" s="1" t="s">
        <v>50</v>
      </c>
      <c r="C404" s="1">
        <v>63.0</v>
      </c>
      <c r="D404" s="1" t="s">
        <v>51</v>
      </c>
      <c r="E404" s="1" t="s">
        <v>63</v>
      </c>
      <c r="G404" s="1" t="s">
        <v>941</v>
      </c>
      <c r="H404" s="1" t="s">
        <v>54</v>
      </c>
      <c r="I404" s="1" t="s">
        <v>55</v>
      </c>
      <c r="J404" s="1" t="s">
        <v>941</v>
      </c>
      <c r="K404" s="1" t="s">
        <v>54</v>
      </c>
      <c r="M404" s="1" t="s">
        <v>56</v>
      </c>
      <c r="N404" s="1" t="s">
        <v>136</v>
      </c>
      <c r="O404" s="1" t="s">
        <v>941</v>
      </c>
      <c r="P404" s="1" t="s">
        <v>54</v>
      </c>
      <c r="Q404" s="1" t="s">
        <v>55</v>
      </c>
      <c r="R404" s="1" t="s">
        <v>56</v>
      </c>
      <c r="T404" s="1" t="s">
        <v>942</v>
      </c>
      <c r="U404" s="1" t="s">
        <v>59</v>
      </c>
      <c r="X404" s="1" t="s">
        <v>60</v>
      </c>
      <c r="Z404" s="1" t="s">
        <v>60</v>
      </c>
      <c r="AD404" s="1" t="s">
        <v>60</v>
      </c>
      <c r="AJ404" s="1" t="s">
        <v>60</v>
      </c>
      <c r="AP404" s="1" t="s">
        <v>60</v>
      </c>
      <c r="AR404" s="1" t="s">
        <v>60</v>
      </c>
      <c r="AT404" s="1" t="s">
        <v>943</v>
      </c>
      <c r="AU404" s="1" t="s">
        <v>943</v>
      </c>
      <c r="AV404" s="1" t="s">
        <v>944</v>
      </c>
      <c r="AW404" s="3" t="str">
        <f t="shared" si="1"/>
        <v>Other</v>
      </c>
      <c r="AX404" s="3" t="str">
        <f t="array" ref="AX404">TEXTJOIN(", ", TRUE, IF(X404:AS404="Y", X$1:AS$1, IF(X404:AS404&lt;&gt;"", X$1:AS$1 &amp; ": " &amp; X404:AS404, "")))
</f>
        <v>Heroin, Fentanyl, Ethanol, Tramad, Heroin/Morph/Codeine, Any Opioid</v>
      </c>
    </row>
    <row r="405">
      <c r="A405" s="2">
        <v>42998.0</v>
      </c>
      <c r="B405" s="1" t="s">
        <v>86</v>
      </c>
      <c r="C405" s="1">
        <v>20.0</v>
      </c>
      <c r="D405" s="1" t="s">
        <v>51</v>
      </c>
      <c r="E405" s="1" t="s">
        <v>63</v>
      </c>
      <c r="G405" s="1" t="s">
        <v>945</v>
      </c>
      <c r="H405" s="1" t="s">
        <v>125</v>
      </c>
      <c r="I405" s="1" t="s">
        <v>55</v>
      </c>
      <c r="M405" s="1" t="s">
        <v>118</v>
      </c>
      <c r="N405" s="1" t="s">
        <v>136</v>
      </c>
      <c r="O405" s="1" t="s">
        <v>945</v>
      </c>
      <c r="P405" s="1" t="s">
        <v>125</v>
      </c>
      <c r="Q405" s="1" t="s">
        <v>55</v>
      </c>
      <c r="R405" s="1" t="s">
        <v>56</v>
      </c>
      <c r="T405" s="1" t="s">
        <v>946</v>
      </c>
      <c r="U405" s="1" t="s">
        <v>59</v>
      </c>
      <c r="AF405" s="1" t="s">
        <v>60</v>
      </c>
      <c r="AI405" s="1" t="s">
        <v>60</v>
      </c>
      <c r="AS405" s="1" t="s">
        <v>947</v>
      </c>
      <c r="AT405" s="1" t="s">
        <v>948</v>
      </c>
      <c r="AU405" s="1" t="s">
        <v>62</v>
      </c>
      <c r="AV405" s="1" t="s">
        <v>949</v>
      </c>
      <c r="AW405" s="3" t="str">
        <f t="shared" si="1"/>
        <v>Other</v>
      </c>
      <c r="AX405" s="3" t="str">
        <f t="array" ref="AX405">TEXTJOIN(", ", TRUE, IF(X405:AS405="Y", X$1:AS$1, IF(X405:AS405&lt;&gt;"", X$1:AS$1 &amp; ": " &amp; X405:AS405, "")))
</f>
        <v>Benzodiazepine, Amphet, Other: Bupreno</v>
      </c>
    </row>
    <row r="406">
      <c r="A406" s="2">
        <v>42521.0</v>
      </c>
      <c r="B406" s="1" t="s">
        <v>50</v>
      </c>
      <c r="C406" s="1">
        <v>31.0</v>
      </c>
      <c r="D406" s="1" t="s">
        <v>51</v>
      </c>
      <c r="E406" s="1" t="s">
        <v>63</v>
      </c>
      <c r="G406" s="1" t="s">
        <v>950</v>
      </c>
      <c r="H406" s="1" t="s">
        <v>125</v>
      </c>
      <c r="I406" s="1" t="s">
        <v>55</v>
      </c>
      <c r="J406" s="1" t="s">
        <v>950</v>
      </c>
      <c r="M406" s="1" t="s">
        <v>56</v>
      </c>
      <c r="N406" s="1" t="s">
        <v>670</v>
      </c>
      <c r="O406" s="1" t="s">
        <v>950</v>
      </c>
      <c r="R406" s="1" t="s">
        <v>56</v>
      </c>
      <c r="T406" s="1" t="s">
        <v>105</v>
      </c>
      <c r="U406" s="1" t="s">
        <v>59</v>
      </c>
      <c r="AB406" s="1" t="s">
        <v>60</v>
      </c>
      <c r="AR406" s="1" t="s">
        <v>60</v>
      </c>
      <c r="AT406" s="1" t="s">
        <v>951</v>
      </c>
      <c r="AU406" s="1" t="s">
        <v>951</v>
      </c>
      <c r="AV406" s="1" t="s">
        <v>952</v>
      </c>
      <c r="AW406" s="3" t="str">
        <f t="shared" si="1"/>
        <v>Other</v>
      </c>
      <c r="AX406" s="3" t="str">
        <f t="array" ref="AX406">TEXTJOIN(", ", TRUE, IF(X406:AS406="Y", X$1:AS$1, IF(X406:AS406&lt;&gt;"", X$1:AS$1 &amp; ": " &amp; X406:AS406, "")))
</f>
        <v>Oxycodone, Any Opioid</v>
      </c>
    </row>
    <row r="407">
      <c r="A407" s="2">
        <v>42777.0</v>
      </c>
      <c r="B407" s="1" t="s">
        <v>86</v>
      </c>
      <c r="C407" s="1">
        <v>46.0</v>
      </c>
      <c r="D407" s="1" t="s">
        <v>76</v>
      </c>
      <c r="E407" s="1" t="s">
        <v>63</v>
      </c>
      <c r="F407" s="1" t="s">
        <v>137</v>
      </c>
      <c r="G407" s="1" t="s">
        <v>64</v>
      </c>
      <c r="H407" s="1" t="s">
        <v>65</v>
      </c>
      <c r="I407" s="1" t="s">
        <v>55</v>
      </c>
      <c r="J407" s="1" t="s">
        <v>64</v>
      </c>
      <c r="K407" s="1" t="s">
        <v>65</v>
      </c>
      <c r="L407" s="1" t="s">
        <v>55</v>
      </c>
      <c r="M407" s="1" t="s">
        <v>56</v>
      </c>
      <c r="N407" s="1" t="s">
        <v>136</v>
      </c>
      <c r="O407" s="1" t="s">
        <v>64</v>
      </c>
      <c r="P407" s="1" t="s">
        <v>65</v>
      </c>
      <c r="Q407" s="1" t="s">
        <v>55</v>
      </c>
      <c r="R407" s="1" t="s">
        <v>67</v>
      </c>
      <c r="T407" s="1" t="s">
        <v>953</v>
      </c>
      <c r="U407" s="1" t="s">
        <v>59</v>
      </c>
      <c r="X407" s="1" t="s">
        <v>60</v>
      </c>
      <c r="Y407" s="1" t="s">
        <v>60</v>
      </c>
      <c r="Z407" s="1" t="s">
        <v>60</v>
      </c>
      <c r="AT407" s="1" t="s">
        <v>69</v>
      </c>
      <c r="AU407" s="1" t="s">
        <v>69</v>
      </c>
      <c r="AV407" s="1" t="s">
        <v>70</v>
      </c>
      <c r="AW407" s="3" t="str">
        <f t="shared" si="1"/>
        <v>Other</v>
      </c>
      <c r="AX407" s="3" t="str">
        <f t="array" ref="AX407">TEXTJOIN(", ", TRUE, IF(X407:AS407="Y", X$1:AS$1, IF(X407:AS407&lt;&gt;"", X$1:AS$1 &amp; ": " &amp; X407:AS407, "")))
</f>
        <v>Heroin, Cocaine, Fentanyl</v>
      </c>
    </row>
    <row r="408">
      <c r="A408" s="2">
        <v>42476.0</v>
      </c>
      <c r="B408" s="1" t="s">
        <v>50</v>
      </c>
      <c r="C408" s="1">
        <v>44.0</v>
      </c>
      <c r="D408" s="1" t="s">
        <v>76</v>
      </c>
      <c r="E408" s="1" t="s">
        <v>52</v>
      </c>
      <c r="G408" s="1" t="s">
        <v>91</v>
      </c>
      <c r="H408" s="1" t="s">
        <v>91</v>
      </c>
      <c r="I408" s="1" t="s">
        <v>55</v>
      </c>
      <c r="J408" s="1" t="s">
        <v>91</v>
      </c>
      <c r="M408" s="1" t="s">
        <v>56</v>
      </c>
      <c r="N408" s="1" t="s">
        <v>276</v>
      </c>
      <c r="O408" s="1" t="s">
        <v>91</v>
      </c>
      <c r="R408" s="1" t="s">
        <v>56</v>
      </c>
      <c r="T408" s="1" t="s">
        <v>109</v>
      </c>
      <c r="U408" s="1" t="s">
        <v>59</v>
      </c>
      <c r="Y408" s="1" t="s">
        <v>60</v>
      </c>
      <c r="AT408" s="1" t="s">
        <v>110</v>
      </c>
      <c r="AU408" s="1" t="s">
        <v>110</v>
      </c>
      <c r="AV408" s="1" t="s">
        <v>111</v>
      </c>
      <c r="AW408" s="3" t="str">
        <f t="shared" si="1"/>
        <v>Other</v>
      </c>
      <c r="AX408" s="3" t="str">
        <f t="array" ref="AX408">TEXTJOIN(", ", TRUE, IF(X408:AS408="Y", X$1:AS$1, IF(X408:AS408&lt;&gt;"", X$1:AS$1 &amp; ": " &amp; X408:AS408, "")))
</f>
        <v>Cocaine</v>
      </c>
    </row>
    <row r="409">
      <c r="A409" s="2">
        <v>44319.0</v>
      </c>
      <c r="B409" s="1" t="s">
        <v>50</v>
      </c>
      <c r="C409" s="1">
        <v>34.0</v>
      </c>
      <c r="D409" s="1" t="s">
        <v>76</v>
      </c>
      <c r="E409" s="1" t="s">
        <v>502</v>
      </c>
      <c r="G409" s="1" t="s">
        <v>432</v>
      </c>
      <c r="H409" s="1" t="s">
        <v>91</v>
      </c>
      <c r="I409" s="1" t="s">
        <v>55</v>
      </c>
      <c r="J409" s="1" t="s">
        <v>432</v>
      </c>
      <c r="K409" s="1" t="s">
        <v>91</v>
      </c>
      <c r="L409" s="1" t="s">
        <v>55</v>
      </c>
      <c r="M409" s="1" t="s">
        <v>177</v>
      </c>
      <c r="N409" s="1" t="s">
        <v>136</v>
      </c>
      <c r="O409" s="1" t="s">
        <v>432</v>
      </c>
      <c r="P409" s="1" t="s">
        <v>91</v>
      </c>
      <c r="Q409" s="1" t="s">
        <v>55</v>
      </c>
      <c r="R409" s="1" t="s">
        <v>44</v>
      </c>
      <c r="S409" s="1" t="s">
        <v>954</v>
      </c>
      <c r="T409" s="1" t="s">
        <v>955</v>
      </c>
      <c r="U409" s="1" t="s">
        <v>59</v>
      </c>
      <c r="Y409" s="1" t="s">
        <v>60</v>
      </c>
      <c r="Z409" s="1" t="s">
        <v>60</v>
      </c>
      <c r="AN409" s="1" t="s">
        <v>60</v>
      </c>
      <c r="AR409" s="1" t="s">
        <v>60</v>
      </c>
      <c r="AT409" s="1" t="s">
        <v>434</v>
      </c>
      <c r="AU409" s="1" t="s">
        <v>434</v>
      </c>
      <c r="AV409" s="1" t="s">
        <v>435</v>
      </c>
      <c r="AW409" s="3" t="str">
        <f t="shared" si="1"/>
        <v>Other</v>
      </c>
      <c r="AX409" s="3" t="str">
        <f t="array" ref="AX409">TEXTJOIN(", ", TRUE, IF(X409:AS409="Y", X$1:AS$1, IF(X409:AS409&lt;&gt;"", X$1:AS$1 &amp; ": " &amp; X409:AS409, "")))
</f>
        <v>Cocaine, Fentanyl, Gabapentin, Any Opioid</v>
      </c>
    </row>
    <row r="410">
      <c r="A410" s="2">
        <v>43534.0</v>
      </c>
      <c r="B410" s="1" t="s">
        <v>50</v>
      </c>
      <c r="C410" s="1">
        <v>53.0</v>
      </c>
      <c r="D410" s="1" t="s">
        <v>76</v>
      </c>
      <c r="E410" s="1" t="s">
        <v>63</v>
      </c>
      <c r="G410" s="1" t="s">
        <v>540</v>
      </c>
      <c r="H410" s="1" t="s">
        <v>91</v>
      </c>
      <c r="I410" s="1" t="s">
        <v>55</v>
      </c>
      <c r="M410" s="1" t="s">
        <v>522</v>
      </c>
      <c r="N410" s="1" t="s">
        <v>119</v>
      </c>
      <c r="O410" s="1" t="s">
        <v>931</v>
      </c>
      <c r="P410" s="1" t="s">
        <v>91</v>
      </c>
      <c r="Q410" s="1" t="s">
        <v>55</v>
      </c>
      <c r="R410" s="1" t="s">
        <v>67</v>
      </c>
      <c r="T410" s="1" t="s">
        <v>956</v>
      </c>
      <c r="U410" s="1" t="s">
        <v>59</v>
      </c>
      <c r="V410" s="1" t="s">
        <v>957</v>
      </c>
      <c r="Z410" s="1" t="s">
        <v>60</v>
      </c>
      <c r="AD410" s="1" t="s">
        <v>60</v>
      </c>
      <c r="AF410" s="1" t="s">
        <v>60</v>
      </c>
      <c r="AR410" s="1" t="s">
        <v>60</v>
      </c>
      <c r="AT410" s="1" t="s">
        <v>542</v>
      </c>
      <c r="AU410" s="1" t="s">
        <v>62</v>
      </c>
      <c r="AV410" s="1" t="s">
        <v>934</v>
      </c>
      <c r="AW410" s="3" t="str">
        <f t="shared" si="1"/>
        <v>Other</v>
      </c>
      <c r="AX410" s="3" t="str">
        <f t="array" ref="AX410">TEXTJOIN(", ", TRUE, IF(X410:AS410="Y", X$1:AS$1, IF(X410:AS410&lt;&gt;"", X$1:AS$1 &amp; ": " &amp; X410:AS410, "")))
</f>
        <v>Fentanyl, Ethanol, Benzodiazepine, Any Opioid</v>
      </c>
    </row>
    <row r="411">
      <c r="A411" s="2">
        <v>43988.0</v>
      </c>
      <c r="B411" s="1" t="s">
        <v>50</v>
      </c>
      <c r="C411" s="1">
        <v>52.0</v>
      </c>
      <c r="D411" s="1" t="s">
        <v>51</v>
      </c>
      <c r="E411" s="1" t="s">
        <v>63</v>
      </c>
      <c r="G411" s="1" t="s">
        <v>226</v>
      </c>
      <c r="H411" s="1" t="s">
        <v>103</v>
      </c>
      <c r="I411" s="1" t="s">
        <v>55</v>
      </c>
      <c r="J411" s="1" t="s">
        <v>226</v>
      </c>
      <c r="K411" s="1" t="s">
        <v>103</v>
      </c>
      <c r="L411" s="1" t="s">
        <v>55</v>
      </c>
      <c r="M411" s="1" t="s">
        <v>56</v>
      </c>
      <c r="N411" s="1" t="s">
        <v>119</v>
      </c>
      <c r="O411" s="1" t="s">
        <v>226</v>
      </c>
      <c r="P411" s="1" t="s">
        <v>103</v>
      </c>
      <c r="Q411" s="1" t="s">
        <v>55</v>
      </c>
      <c r="R411" s="1" t="s">
        <v>56</v>
      </c>
      <c r="T411" s="1" t="s">
        <v>699</v>
      </c>
      <c r="U411" s="1" t="s">
        <v>59</v>
      </c>
      <c r="X411" s="1" t="s">
        <v>60</v>
      </c>
      <c r="Z411" s="1" t="s">
        <v>60</v>
      </c>
      <c r="AR411" s="1" t="s">
        <v>60</v>
      </c>
      <c r="AT411" s="1" t="s">
        <v>228</v>
      </c>
      <c r="AU411" s="1" t="s">
        <v>228</v>
      </c>
      <c r="AV411" s="1" t="s">
        <v>229</v>
      </c>
      <c r="AW411" s="3" t="str">
        <f t="shared" si="1"/>
        <v>Other</v>
      </c>
      <c r="AX411" s="3" t="str">
        <f t="array" ref="AX411">TEXTJOIN(", ", TRUE, IF(X411:AS411="Y", X$1:AS$1, IF(X411:AS411&lt;&gt;"", X$1:AS$1 &amp; ": " &amp; X411:AS411, "")))
</f>
        <v>Heroin, Fentanyl, Any Opioid</v>
      </c>
    </row>
    <row r="412">
      <c r="A412" s="4">
        <v>44189.0</v>
      </c>
      <c r="B412" s="1" t="s">
        <v>50</v>
      </c>
      <c r="C412" s="1">
        <v>30.0</v>
      </c>
      <c r="D412" s="1" t="s">
        <v>51</v>
      </c>
      <c r="E412" s="1" t="s">
        <v>63</v>
      </c>
      <c r="G412" s="1" t="s">
        <v>143</v>
      </c>
      <c r="H412" s="1" t="s">
        <v>91</v>
      </c>
      <c r="I412" s="1" t="s">
        <v>55</v>
      </c>
      <c r="J412" s="1" t="s">
        <v>143</v>
      </c>
      <c r="K412" s="1" t="s">
        <v>91</v>
      </c>
      <c r="L412" s="1" t="s">
        <v>55</v>
      </c>
      <c r="M412" s="1" t="s">
        <v>56</v>
      </c>
      <c r="N412" s="1" t="s">
        <v>155</v>
      </c>
      <c r="O412" s="1" t="s">
        <v>143</v>
      </c>
      <c r="P412" s="1" t="s">
        <v>91</v>
      </c>
      <c r="Q412" s="1" t="s">
        <v>55</v>
      </c>
      <c r="R412" s="1" t="s">
        <v>56</v>
      </c>
      <c r="T412" s="1" t="s">
        <v>958</v>
      </c>
      <c r="U412" s="1" t="s">
        <v>59</v>
      </c>
      <c r="Z412" s="1" t="s">
        <v>60</v>
      </c>
      <c r="AR412" s="1" t="s">
        <v>60</v>
      </c>
      <c r="AT412" s="1" t="s">
        <v>145</v>
      </c>
      <c r="AU412" s="1" t="s">
        <v>145</v>
      </c>
      <c r="AV412" s="1" t="s">
        <v>146</v>
      </c>
      <c r="AW412" s="3" t="str">
        <f t="shared" si="1"/>
        <v>Other</v>
      </c>
      <c r="AX412" s="3" t="str">
        <f t="array" ref="AX412">TEXTJOIN(", ", TRUE, IF(X412:AS412="Y", X$1:AS$1, IF(X412:AS412&lt;&gt;"", X$1:AS$1 &amp; ": " &amp; X412:AS412, "")))
</f>
        <v>Fentanyl, Any Opioid</v>
      </c>
    </row>
    <row r="413">
      <c r="A413" s="2">
        <v>43953.0</v>
      </c>
      <c r="B413" s="1" t="s">
        <v>50</v>
      </c>
      <c r="C413" s="1">
        <v>44.0</v>
      </c>
      <c r="D413" s="1" t="s">
        <v>51</v>
      </c>
      <c r="E413" s="1" t="s">
        <v>63</v>
      </c>
      <c r="G413" s="1" t="s">
        <v>498</v>
      </c>
      <c r="H413" s="1" t="s">
        <v>65</v>
      </c>
      <c r="I413" s="1" t="s">
        <v>55</v>
      </c>
      <c r="J413" s="1" t="s">
        <v>498</v>
      </c>
      <c r="K413" s="1" t="s">
        <v>65</v>
      </c>
      <c r="L413" s="1" t="s">
        <v>55</v>
      </c>
      <c r="M413" s="1" t="s">
        <v>56</v>
      </c>
      <c r="N413" s="1" t="s">
        <v>136</v>
      </c>
      <c r="O413" s="1" t="s">
        <v>498</v>
      </c>
      <c r="P413" s="1" t="s">
        <v>65</v>
      </c>
      <c r="Q413" s="1" t="s">
        <v>55</v>
      </c>
      <c r="R413" s="1" t="s">
        <v>56</v>
      </c>
      <c r="T413" s="1" t="s">
        <v>959</v>
      </c>
      <c r="U413" s="1" t="s">
        <v>59</v>
      </c>
      <c r="X413" s="1" t="s">
        <v>60</v>
      </c>
      <c r="Z413" s="1" t="s">
        <v>60</v>
      </c>
      <c r="AF413" s="1" t="s">
        <v>60</v>
      </c>
      <c r="AI413" s="1" t="s">
        <v>60</v>
      </c>
      <c r="AR413" s="1" t="s">
        <v>60</v>
      </c>
      <c r="AT413" s="1" t="s">
        <v>500</v>
      </c>
      <c r="AU413" s="1" t="s">
        <v>500</v>
      </c>
      <c r="AV413" s="1" t="s">
        <v>501</v>
      </c>
      <c r="AW413" s="3" t="str">
        <f t="shared" si="1"/>
        <v>Other</v>
      </c>
      <c r="AX413" s="3" t="str">
        <f t="array" ref="AX413">TEXTJOIN(", ", TRUE, IF(X413:AS413="Y", X$1:AS$1, IF(X413:AS413&lt;&gt;"", X$1:AS$1 &amp; ": " &amp; X413:AS413, "")))
</f>
        <v>Heroin, Fentanyl, Benzodiazepine, Amphet, Any Opioid</v>
      </c>
    </row>
    <row r="414">
      <c r="A414" s="4">
        <v>43449.0</v>
      </c>
      <c r="B414" s="1" t="s">
        <v>50</v>
      </c>
      <c r="C414" s="1">
        <v>46.0</v>
      </c>
      <c r="D414" s="1" t="s">
        <v>51</v>
      </c>
      <c r="E414" s="1" t="s">
        <v>63</v>
      </c>
      <c r="F414" s="1" t="s">
        <v>137</v>
      </c>
      <c r="G414" s="1" t="s">
        <v>91</v>
      </c>
      <c r="H414" s="1" t="s">
        <v>91</v>
      </c>
      <c r="I414" s="1" t="s">
        <v>55</v>
      </c>
      <c r="J414" s="1" t="s">
        <v>91</v>
      </c>
      <c r="K414" s="1" t="s">
        <v>91</v>
      </c>
      <c r="M414" s="1" t="s">
        <v>960</v>
      </c>
      <c r="N414" s="1" t="s">
        <v>119</v>
      </c>
      <c r="O414" s="1" t="s">
        <v>91</v>
      </c>
      <c r="P414" s="1" t="s">
        <v>91</v>
      </c>
      <c r="Q414" s="1" t="s">
        <v>55</v>
      </c>
      <c r="R414" s="1" t="s">
        <v>44</v>
      </c>
      <c r="T414" s="1" t="s">
        <v>961</v>
      </c>
      <c r="U414" s="1" t="s">
        <v>59</v>
      </c>
      <c r="X414" s="1" t="s">
        <v>60</v>
      </c>
      <c r="Y414" s="1" t="s">
        <v>60</v>
      </c>
      <c r="Z414" s="1" t="s">
        <v>60</v>
      </c>
      <c r="AA414" s="1" t="s">
        <v>60</v>
      </c>
      <c r="AD414" s="1" t="s">
        <v>60</v>
      </c>
      <c r="AG414" s="1" t="s">
        <v>60</v>
      </c>
      <c r="AP414" s="1" t="s">
        <v>60</v>
      </c>
      <c r="AR414" s="1" t="s">
        <v>60</v>
      </c>
      <c r="AT414" s="1" t="s">
        <v>110</v>
      </c>
      <c r="AU414" s="1" t="s">
        <v>110</v>
      </c>
      <c r="AV414" s="1" t="s">
        <v>111</v>
      </c>
      <c r="AW414" s="3" t="str">
        <f t="shared" si="1"/>
        <v>Other</v>
      </c>
      <c r="AX414" s="3" t="str">
        <f t="array" ref="AX414">TEXTJOIN(", ", TRUE, IF(X414:AS414="Y", X$1:AS$1, IF(X414:AS414&lt;&gt;"", X$1:AS$1 &amp; ": " &amp; X414:AS414, "")))
</f>
        <v>Heroin, Cocaine, Fentanyl, Fentanyl Analogue, Ethanol, Methadone, Heroin/Morph/Codeine, Any Opioid</v>
      </c>
    </row>
    <row r="415">
      <c r="A415" s="2">
        <v>43645.0</v>
      </c>
      <c r="B415" s="1" t="s">
        <v>50</v>
      </c>
      <c r="C415" s="1">
        <v>32.0</v>
      </c>
      <c r="D415" s="1" t="s">
        <v>51</v>
      </c>
      <c r="E415" s="1" t="s">
        <v>63</v>
      </c>
      <c r="F415" s="1" t="s">
        <v>137</v>
      </c>
      <c r="J415" s="1" t="s">
        <v>91</v>
      </c>
      <c r="K415" s="1" t="s">
        <v>91</v>
      </c>
      <c r="L415" s="1" t="s">
        <v>55</v>
      </c>
      <c r="M415" s="1" t="s">
        <v>820</v>
      </c>
      <c r="N415" s="1" t="s">
        <v>66</v>
      </c>
      <c r="O415" s="1" t="s">
        <v>91</v>
      </c>
      <c r="P415" s="1" t="s">
        <v>91</v>
      </c>
      <c r="Q415" s="1" t="s">
        <v>55</v>
      </c>
      <c r="R415" s="1" t="s">
        <v>67</v>
      </c>
      <c r="T415" s="1" t="s">
        <v>962</v>
      </c>
      <c r="U415" s="1" t="s">
        <v>59</v>
      </c>
      <c r="Z415" s="1" t="s">
        <v>60</v>
      </c>
      <c r="AD415" s="1" t="s">
        <v>60</v>
      </c>
      <c r="AR415" s="1" t="s">
        <v>60</v>
      </c>
      <c r="AT415" s="1" t="s">
        <v>62</v>
      </c>
      <c r="AU415" s="1" t="s">
        <v>110</v>
      </c>
      <c r="AV415" s="1" t="s">
        <v>111</v>
      </c>
      <c r="AW415" s="3" t="str">
        <f t="shared" si="1"/>
        <v>Other</v>
      </c>
      <c r="AX415" s="3" t="str">
        <f t="array" ref="AX415">TEXTJOIN(", ", TRUE, IF(X415:AS415="Y", X$1:AS$1, IF(X415:AS415&lt;&gt;"", X$1:AS$1 &amp; ": " &amp; X415:AS415, "")))
</f>
        <v>Fentanyl, Ethanol, Any Opioid</v>
      </c>
    </row>
    <row r="416">
      <c r="A416" s="2">
        <v>44279.0</v>
      </c>
      <c r="B416" s="1" t="s">
        <v>50</v>
      </c>
      <c r="C416" s="1">
        <v>22.0</v>
      </c>
      <c r="D416" s="1" t="s">
        <v>51</v>
      </c>
      <c r="E416" s="1" t="s">
        <v>63</v>
      </c>
      <c r="G416" s="1" t="s">
        <v>226</v>
      </c>
      <c r="H416" s="1" t="s">
        <v>103</v>
      </c>
      <c r="I416" s="1" t="s">
        <v>55</v>
      </c>
      <c r="J416" s="1" t="s">
        <v>226</v>
      </c>
      <c r="K416" s="1" t="s">
        <v>103</v>
      </c>
      <c r="L416" s="1" t="s">
        <v>55</v>
      </c>
      <c r="M416" s="1" t="s">
        <v>56</v>
      </c>
      <c r="N416" s="1" t="s">
        <v>178</v>
      </c>
      <c r="O416" s="1" t="s">
        <v>226</v>
      </c>
      <c r="P416" s="1" t="s">
        <v>103</v>
      </c>
      <c r="Q416" s="1" t="s">
        <v>55</v>
      </c>
      <c r="R416" s="1" t="s">
        <v>56</v>
      </c>
      <c r="T416" s="1" t="s">
        <v>963</v>
      </c>
      <c r="U416" s="1" t="s">
        <v>59</v>
      </c>
      <c r="V416" s="1" t="s">
        <v>964</v>
      </c>
      <c r="X416" s="1" t="s">
        <v>60</v>
      </c>
      <c r="Z416" s="1" t="s">
        <v>60</v>
      </c>
      <c r="AP416" s="1" t="s">
        <v>60</v>
      </c>
      <c r="AR416" s="1" t="s">
        <v>60</v>
      </c>
      <c r="AT416" s="1" t="s">
        <v>228</v>
      </c>
      <c r="AU416" s="1" t="s">
        <v>228</v>
      </c>
      <c r="AV416" s="1" t="s">
        <v>229</v>
      </c>
      <c r="AW416" s="3" t="str">
        <f t="shared" si="1"/>
        <v>Other</v>
      </c>
      <c r="AX416" s="3" t="str">
        <f t="array" ref="AX416">TEXTJOIN(", ", TRUE, IF(X416:AS416="Y", X$1:AS$1, IF(X416:AS416&lt;&gt;"", X$1:AS$1 &amp; ": " &amp; X416:AS416, "")))
</f>
        <v>Heroin, Fentanyl, Heroin/Morph/Codeine, Any Opioid</v>
      </c>
    </row>
    <row r="417">
      <c r="A417" s="2">
        <v>42479.0</v>
      </c>
      <c r="B417" s="1" t="s">
        <v>50</v>
      </c>
      <c r="C417" s="1">
        <v>26.0</v>
      </c>
      <c r="D417" s="1" t="s">
        <v>51</v>
      </c>
      <c r="E417" s="1" t="s">
        <v>63</v>
      </c>
      <c r="G417" s="1" t="s">
        <v>484</v>
      </c>
      <c r="H417" s="1" t="s">
        <v>103</v>
      </c>
      <c r="I417" s="1" t="s">
        <v>55</v>
      </c>
      <c r="J417" s="1" t="s">
        <v>116</v>
      </c>
      <c r="M417" s="1" t="s">
        <v>177</v>
      </c>
      <c r="N417" s="1" t="s">
        <v>276</v>
      </c>
      <c r="O417" s="1" t="s">
        <v>116</v>
      </c>
      <c r="R417" s="1" t="s">
        <v>44</v>
      </c>
      <c r="S417" s="1" t="s">
        <v>965</v>
      </c>
      <c r="T417" s="1" t="s">
        <v>953</v>
      </c>
      <c r="U417" s="1" t="s">
        <v>59</v>
      </c>
      <c r="X417" s="1" t="s">
        <v>60</v>
      </c>
      <c r="Y417" s="1" t="s">
        <v>60</v>
      </c>
      <c r="Z417" s="1" t="s">
        <v>60</v>
      </c>
      <c r="AP417" s="1" t="s">
        <v>60</v>
      </c>
      <c r="AR417" s="1" t="s">
        <v>60</v>
      </c>
      <c r="AT417" s="1" t="s">
        <v>682</v>
      </c>
      <c r="AU417" s="1" t="s">
        <v>122</v>
      </c>
      <c r="AV417" s="1" t="s">
        <v>139</v>
      </c>
      <c r="AW417" s="3" t="str">
        <f t="shared" si="1"/>
        <v>Other</v>
      </c>
      <c r="AX417" s="3" t="str">
        <f t="array" ref="AX417">TEXTJOIN(", ", TRUE, IF(X417:AS417="Y", X$1:AS$1, IF(X417:AS417&lt;&gt;"", X$1:AS$1 &amp; ": " &amp; X417:AS417, "")))
</f>
        <v>Heroin, Cocaine, Fentanyl, Heroin/Morph/Codeine, Any Opioid</v>
      </c>
    </row>
    <row r="418">
      <c r="A418" s="4">
        <v>42687.0</v>
      </c>
      <c r="B418" s="1" t="s">
        <v>50</v>
      </c>
      <c r="C418" s="1">
        <v>37.0</v>
      </c>
      <c r="D418" s="1" t="s">
        <v>51</v>
      </c>
      <c r="E418" s="1" t="s">
        <v>63</v>
      </c>
      <c r="J418" s="1" t="s">
        <v>65</v>
      </c>
      <c r="M418" s="1" t="s">
        <v>56</v>
      </c>
      <c r="N418" s="1" t="s">
        <v>66</v>
      </c>
      <c r="O418" s="1" t="s">
        <v>65</v>
      </c>
      <c r="R418" s="1" t="s">
        <v>56</v>
      </c>
      <c r="T418" s="1" t="s">
        <v>966</v>
      </c>
      <c r="U418" s="1" t="s">
        <v>59</v>
      </c>
      <c r="W418" s="1" t="s">
        <v>60</v>
      </c>
      <c r="X418" s="1" t="s">
        <v>60</v>
      </c>
      <c r="Y418" s="1" t="s">
        <v>60</v>
      </c>
      <c r="Z418" s="1" t="s">
        <v>60</v>
      </c>
      <c r="AF418" s="1" t="s">
        <v>60</v>
      </c>
      <c r="AP418" s="1" t="s">
        <v>60</v>
      </c>
      <c r="AR418" s="1" t="s">
        <v>60</v>
      </c>
      <c r="AT418" s="1" t="s">
        <v>62</v>
      </c>
      <c r="AU418" s="1" t="s">
        <v>410</v>
      </c>
      <c r="AV418" s="1" t="s">
        <v>150</v>
      </c>
      <c r="AW418" s="3" t="str">
        <f t="shared" si="1"/>
        <v>Other</v>
      </c>
      <c r="AX418" s="3" t="str">
        <f t="array" ref="AX418">TEXTJOIN(", ", TRUE, IF(X418:AS418="Y", X$1:AS$1, IF(X418:AS418&lt;&gt;"", X$1:AS$1 &amp; ": " &amp; X418:AS418, "")))
</f>
        <v>Heroin, Cocaine, Fentanyl, Benzodiazepine, Heroin/Morph/Codeine, Any Opioid</v>
      </c>
    </row>
    <row r="419">
      <c r="A419" s="2">
        <v>43694.0</v>
      </c>
      <c r="B419" s="1" t="s">
        <v>50</v>
      </c>
      <c r="C419" s="1">
        <v>24.0</v>
      </c>
      <c r="D419" s="1" t="s">
        <v>51</v>
      </c>
      <c r="E419" s="1" t="s">
        <v>63</v>
      </c>
      <c r="G419" s="1" t="s">
        <v>967</v>
      </c>
      <c r="H419" s="1" t="s">
        <v>103</v>
      </c>
      <c r="I419" s="1" t="s">
        <v>55</v>
      </c>
      <c r="J419" s="1" t="s">
        <v>967</v>
      </c>
      <c r="K419" s="1" t="s">
        <v>103</v>
      </c>
      <c r="L419" s="1" t="s">
        <v>55</v>
      </c>
      <c r="M419" s="1" t="s">
        <v>56</v>
      </c>
      <c r="N419" s="1" t="s">
        <v>178</v>
      </c>
      <c r="O419" s="1" t="s">
        <v>256</v>
      </c>
      <c r="P419" s="1" t="s">
        <v>103</v>
      </c>
      <c r="Q419" s="1" t="s">
        <v>55</v>
      </c>
      <c r="R419" s="1" t="s">
        <v>67</v>
      </c>
      <c r="T419" s="1" t="s">
        <v>968</v>
      </c>
      <c r="U419" s="1" t="s">
        <v>59</v>
      </c>
      <c r="X419" s="1" t="s">
        <v>60</v>
      </c>
      <c r="Z419" s="1" t="s">
        <v>60</v>
      </c>
      <c r="AP419" s="1" t="s">
        <v>60</v>
      </c>
      <c r="AR419" s="1" t="s">
        <v>60</v>
      </c>
      <c r="AS419" s="1" t="s">
        <v>38</v>
      </c>
      <c r="AT419" s="1" t="s">
        <v>969</v>
      </c>
      <c r="AU419" s="1" t="s">
        <v>969</v>
      </c>
      <c r="AV419" s="1" t="s">
        <v>260</v>
      </c>
      <c r="AW419" s="3" t="str">
        <f t="shared" si="1"/>
        <v>Other</v>
      </c>
      <c r="AX419" s="3" t="str">
        <f t="array" ref="AX419">TEXTJOIN(", ", TRUE, IF(X419:AS419="Y", X$1:AS$1, IF(X419:AS419&lt;&gt;"", X$1:AS$1 &amp; ": " &amp; X419:AS419, "")))
</f>
        <v>Heroin, Fentanyl, Heroin/Morph/Codeine, Any Opioid, Other: Xylazine</v>
      </c>
    </row>
    <row r="420">
      <c r="A420" s="4">
        <v>42331.0</v>
      </c>
      <c r="B420" s="1" t="s">
        <v>86</v>
      </c>
      <c r="C420" s="1">
        <v>65.0</v>
      </c>
      <c r="D420" s="1" t="s">
        <v>51</v>
      </c>
      <c r="E420" s="1" t="s">
        <v>63</v>
      </c>
      <c r="G420" s="1" t="s">
        <v>970</v>
      </c>
      <c r="H420" s="1" t="s">
        <v>65</v>
      </c>
      <c r="I420" s="1" t="s">
        <v>55</v>
      </c>
      <c r="J420" s="1" t="s">
        <v>970</v>
      </c>
      <c r="M420" s="1" t="s">
        <v>56</v>
      </c>
      <c r="O420" s="1" t="s">
        <v>970</v>
      </c>
      <c r="P420" s="1" t="s">
        <v>65</v>
      </c>
      <c r="Q420" s="1" t="s">
        <v>55</v>
      </c>
      <c r="R420" s="1" t="s">
        <v>56</v>
      </c>
      <c r="T420" s="1" t="s">
        <v>971</v>
      </c>
      <c r="U420" s="1" t="s">
        <v>59</v>
      </c>
      <c r="W420" s="1" t="s">
        <v>60</v>
      </c>
      <c r="X420" s="1" t="s">
        <v>60</v>
      </c>
      <c r="Z420" s="1" t="s">
        <v>60</v>
      </c>
      <c r="AP420" s="1" t="s">
        <v>60</v>
      </c>
      <c r="AR420" s="1" t="s">
        <v>60</v>
      </c>
      <c r="AT420" s="1" t="s">
        <v>972</v>
      </c>
      <c r="AU420" s="1" t="s">
        <v>972</v>
      </c>
      <c r="AV420" s="1" t="s">
        <v>973</v>
      </c>
      <c r="AW420" s="3" t="str">
        <f t="shared" si="1"/>
        <v>Other</v>
      </c>
      <c r="AX420" s="3" t="str">
        <f t="array" ref="AX420">TEXTJOIN(", ", TRUE, IF(X420:AS420="Y", X$1:AS$1, IF(X420:AS420&lt;&gt;"", X$1:AS$1 &amp; ": " &amp; X420:AS420, "")))
</f>
        <v>Heroin, Fentanyl, Heroin/Morph/Codeine, Any Opioid</v>
      </c>
    </row>
    <row r="421">
      <c r="A421" s="2">
        <v>42904.0</v>
      </c>
      <c r="B421" s="1" t="s">
        <v>86</v>
      </c>
      <c r="C421" s="1">
        <v>61.0</v>
      </c>
      <c r="D421" s="1" t="s">
        <v>51</v>
      </c>
      <c r="E421" s="1" t="s">
        <v>63</v>
      </c>
      <c r="G421" s="1" t="s">
        <v>397</v>
      </c>
      <c r="H421" s="1" t="s">
        <v>103</v>
      </c>
      <c r="I421" s="1" t="s">
        <v>55</v>
      </c>
      <c r="J421" s="1" t="s">
        <v>397</v>
      </c>
      <c r="K421" s="1" t="s">
        <v>103</v>
      </c>
      <c r="L421" s="1" t="s">
        <v>55</v>
      </c>
      <c r="M421" s="1" t="s">
        <v>56</v>
      </c>
      <c r="N421" s="1" t="s">
        <v>93</v>
      </c>
      <c r="O421" s="1" t="s">
        <v>397</v>
      </c>
      <c r="P421" s="1" t="s">
        <v>103</v>
      </c>
      <c r="Q421" s="1" t="s">
        <v>55</v>
      </c>
      <c r="R421" s="1" t="s">
        <v>56</v>
      </c>
      <c r="T421" s="1" t="s">
        <v>974</v>
      </c>
      <c r="U421" s="1" t="s">
        <v>59</v>
      </c>
      <c r="X421" s="1" t="s">
        <v>60</v>
      </c>
      <c r="Y421" s="1" t="s">
        <v>60</v>
      </c>
      <c r="Z421" s="1" t="s">
        <v>60</v>
      </c>
      <c r="AG421" s="1" t="s">
        <v>60</v>
      </c>
      <c r="AT421" s="1" t="s">
        <v>399</v>
      </c>
      <c r="AU421" s="1" t="s">
        <v>399</v>
      </c>
      <c r="AV421" s="1" t="s">
        <v>709</v>
      </c>
      <c r="AW421" s="3" t="str">
        <f t="shared" si="1"/>
        <v>Other</v>
      </c>
      <c r="AX421" s="3" t="str">
        <f t="array" ref="AX421">TEXTJOIN(", ", TRUE, IF(X421:AS421="Y", X$1:AS$1, IF(X421:AS421&lt;&gt;"", X$1:AS$1 &amp; ": " &amp; X421:AS421, "")))
</f>
        <v>Heroin, Cocaine, Fentanyl, Methadone</v>
      </c>
    </row>
    <row r="422">
      <c r="A422" s="2">
        <v>43880.0</v>
      </c>
      <c r="B422" s="1" t="s">
        <v>50</v>
      </c>
      <c r="C422" s="1">
        <v>39.0</v>
      </c>
      <c r="D422" s="1" t="s">
        <v>76</v>
      </c>
      <c r="E422" s="1" t="s">
        <v>63</v>
      </c>
      <c r="G422" s="1" t="s">
        <v>322</v>
      </c>
      <c r="H422" s="1" t="s">
        <v>91</v>
      </c>
      <c r="I422" s="1" t="s">
        <v>55</v>
      </c>
      <c r="J422" s="1" t="s">
        <v>322</v>
      </c>
      <c r="K422" s="1" t="s">
        <v>91</v>
      </c>
      <c r="L422" s="1" t="s">
        <v>55</v>
      </c>
      <c r="M422" s="1" t="s">
        <v>56</v>
      </c>
      <c r="N422" s="1" t="s">
        <v>975</v>
      </c>
      <c r="O422" s="1" t="s">
        <v>322</v>
      </c>
      <c r="P422" s="1" t="s">
        <v>91</v>
      </c>
      <c r="Q422" s="1" t="s">
        <v>55</v>
      </c>
      <c r="R422" s="1" t="s">
        <v>56</v>
      </c>
      <c r="T422" s="1" t="s">
        <v>976</v>
      </c>
      <c r="U422" s="1" t="s">
        <v>59</v>
      </c>
      <c r="AD422" s="1" t="s">
        <v>60</v>
      </c>
      <c r="AT422" s="1" t="s">
        <v>324</v>
      </c>
      <c r="AU422" s="1" t="s">
        <v>324</v>
      </c>
      <c r="AV422" s="1" t="s">
        <v>325</v>
      </c>
      <c r="AW422" s="3" t="str">
        <f t="shared" si="1"/>
        <v>Other</v>
      </c>
      <c r="AX422" s="3" t="str">
        <f t="array" ref="AX422">TEXTJOIN(", ", TRUE, IF(X422:AS422="Y", X$1:AS$1, IF(X422:AS422&lt;&gt;"", X$1:AS$1 &amp; ": " &amp; X422:AS422, "")))
</f>
        <v>Ethanol</v>
      </c>
    </row>
    <row r="423">
      <c r="A423" s="2">
        <v>42030.0</v>
      </c>
      <c r="B423" s="1" t="s">
        <v>86</v>
      </c>
      <c r="C423" s="1">
        <v>67.0</v>
      </c>
      <c r="D423" s="1" t="s">
        <v>51</v>
      </c>
      <c r="E423" s="1" t="s">
        <v>63</v>
      </c>
      <c r="F423" s="1" t="s">
        <v>137</v>
      </c>
      <c r="G423" s="1" t="s">
        <v>211</v>
      </c>
      <c r="H423" s="1" t="s">
        <v>91</v>
      </c>
      <c r="I423" s="1" t="s">
        <v>55</v>
      </c>
      <c r="J423" s="1" t="s">
        <v>211</v>
      </c>
      <c r="M423" s="1" t="s">
        <v>56</v>
      </c>
      <c r="O423" s="1" t="s">
        <v>211</v>
      </c>
      <c r="P423" s="1" t="s">
        <v>91</v>
      </c>
      <c r="Q423" s="1" t="s">
        <v>55</v>
      </c>
      <c r="R423" s="1" t="s">
        <v>56</v>
      </c>
      <c r="T423" s="1" t="s">
        <v>741</v>
      </c>
      <c r="U423" s="1" t="s">
        <v>59</v>
      </c>
      <c r="AB423" s="1" t="s">
        <v>60</v>
      </c>
      <c r="AR423" s="1" t="s">
        <v>60</v>
      </c>
      <c r="AT423" s="1" t="s">
        <v>214</v>
      </c>
      <c r="AU423" s="1" t="s">
        <v>214</v>
      </c>
      <c r="AV423" s="1" t="s">
        <v>215</v>
      </c>
      <c r="AW423" s="3" t="str">
        <f t="shared" si="1"/>
        <v>Other</v>
      </c>
      <c r="AX423" s="3" t="str">
        <f t="array" ref="AX423">TEXTJOIN(", ", TRUE, IF(X423:AS423="Y", X$1:AS$1, IF(X423:AS423&lt;&gt;"", X$1:AS$1 &amp; ": " &amp; X423:AS423, "")))
</f>
        <v>Oxycodone, Any Opioid</v>
      </c>
    </row>
    <row r="424">
      <c r="A424" s="4">
        <v>43421.0</v>
      </c>
      <c r="B424" s="1" t="s">
        <v>50</v>
      </c>
      <c r="C424" s="1">
        <v>56.0</v>
      </c>
      <c r="D424" s="1" t="s">
        <v>51</v>
      </c>
      <c r="E424" s="1" t="s">
        <v>63</v>
      </c>
      <c r="G424" s="1" t="s">
        <v>749</v>
      </c>
      <c r="H424" s="1" t="s">
        <v>91</v>
      </c>
      <c r="I424" s="1" t="s">
        <v>55</v>
      </c>
      <c r="J424" s="1" t="s">
        <v>749</v>
      </c>
      <c r="K424" s="1" t="s">
        <v>91</v>
      </c>
      <c r="M424" s="1" t="s">
        <v>56</v>
      </c>
      <c r="N424" s="1" t="s">
        <v>119</v>
      </c>
      <c r="O424" s="1" t="s">
        <v>749</v>
      </c>
      <c r="P424" s="1" t="s">
        <v>91</v>
      </c>
      <c r="Q424" s="1" t="s">
        <v>55</v>
      </c>
      <c r="R424" s="1" t="s">
        <v>56</v>
      </c>
      <c r="T424" s="1" t="s">
        <v>977</v>
      </c>
      <c r="U424" s="1" t="s">
        <v>59</v>
      </c>
      <c r="Z424" s="1" t="s">
        <v>60</v>
      </c>
      <c r="AD424" s="1" t="s">
        <v>60</v>
      </c>
      <c r="AR424" s="1" t="s">
        <v>60</v>
      </c>
      <c r="AT424" s="1" t="s">
        <v>752</v>
      </c>
      <c r="AU424" s="1" t="s">
        <v>752</v>
      </c>
      <c r="AV424" s="1" t="s">
        <v>753</v>
      </c>
      <c r="AW424" s="3" t="str">
        <f t="shared" si="1"/>
        <v>Other</v>
      </c>
      <c r="AX424" s="3" t="str">
        <f t="array" ref="AX424">TEXTJOIN(", ", TRUE, IF(X424:AS424="Y", X$1:AS$1, IF(X424:AS424&lt;&gt;"", X$1:AS$1 &amp; ": " &amp; X424:AS424, "")))
</f>
        <v>Fentanyl, Ethanol, Any Opioid</v>
      </c>
    </row>
    <row r="425">
      <c r="A425" s="4">
        <v>44483.0</v>
      </c>
      <c r="B425" s="1" t="s">
        <v>50</v>
      </c>
      <c r="C425" s="1">
        <v>68.0</v>
      </c>
      <c r="D425" s="1" t="s">
        <v>51</v>
      </c>
      <c r="E425" s="1" t="s">
        <v>63</v>
      </c>
      <c r="G425" s="1" t="s">
        <v>397</v>
      </c>
      <c r="H425" s="1" t="s">
        <v>103</v>
      </c>
      <c r="I425" s="1" t="s">
        <v>55</v>
      </c>
      <c r="J425" s="1" t="s">
        <v>397</v>
      </c>
      <c r="K425" s="1" t="s">
        <v>103</v>
      </c>
      <c r="L425" s="1" t="s">
        <v>55</v>
      </c>
      <c r="M425" s="1" t="s">
        <v>56</v>
      </c>
      <c r="N425" s="1" t="s">
        <v>155</v>
      </c>
      <c r="O425" s="1" t="s">
        <v>397</v>
      </c>
      <c r="P425" s="1" t="s">
        <v>103</v>
      </c>
      <c r="Q425" s="1" t="s">
        <v>55</v>
      </c>
      <c r="R425" s="1" t="s">
        <v>56</v>
      </c>
      <c r="T425" s="1" t="s">
        <v>978</v>
      </c>
      <c r="U425" s="1" t="s">
        <v>59</v>
      </c>
      <c r="Z425" s="1" t="s">
        <v>60</v>
      </c>
      <c r="AF425" s="1" t="s">
        <v>60</v>
      </c>
      <c r="AN425" s="1" t="s">
        <v>60</v>
      </c>
      <c r="AR425" s="1" t="s">
        <v>60</v>
      </c>
      <c r="AT425" s="1" t="s">
        <v>399</v>
      </c>
      <c r="AU425" s="1" t="s">
        <v>399</v>
      </c>
      <c r="AV425" s="1" t="s">
        <v>709</v>
      </c>
      <c r="AW425" s="3" t="str">
        <f t="shared" si="1"/>
        <v>Other</v>
      </c>
      <c r="AX425" s="3" t="str">
        <f t="array" ref="AX425">TEXTJOIN(", ", TRUE, IF(X425:AS425="Y", X$1:AS$1, IF(X425:AS425&lt;&gt;"", X$1:AS$1 &amp; ": " &amp; X425:AS425, "")))
</f>
        <v>Fentanyl, Benzodiazepine, Gabapentin, Any Opioid</v>
      </c>
    </row>
    <row r="426">
      <c r="A426" s="2">
        <v>42631.0</v>
      </c>
      <c r="B426" s="1" t="s">
        <v>50</v>
      </c>
      <c r="C426" s="1">
        <v>38.0</v>
      </c>
      <c r="D426" s="1" t="s">
        <v>76</v>
      </c>
      <c r="E426" s="1" t="s">
        <v>63</v>
      </c>
      <c r="G426" s="1" t="s">
        <v>98</v>
      </c>
      <c r="H426" s="1" t="s">
        <v>54</v>
      </c>
      <c r="I426" s="1" t="s">
        <v>55</v>
      </c>
      <c r="J426" s="1" t="s">
        <v>91</v>
      </c>
      <c r="M426" s="1" t="s">
        <v>44</v>
      </c>
      <c r="N426" s="1" t="s">
        <v>136</v>
      </c>
      <c r="O426" s="1" t="s">
        <v>91</v>
      </c>
      <c r="R426" s="1" t="s">
        <v>67</v>
      </c>
      <c r="T426" s="1" t="s">
        <v>979</v>
      </c>
      <c r="U426" s="1" t="s">
        <v>59</v>
      </c>
      <c r="Y426" s="1" t="s">
        <v>60</v>
      </c>
      <c r="AD426" s="1" t="s">
        <v>60</v>
      </c>
      <c r="AR426" s="1" t="s">
        <v>60</v>
      </c>
      <c r="AT426" s="1" t="s">
        <v>100</v>
      </c>
      <c r="AU426" s="1" t="s">
        <v>110</v>
      </c>
      <c r="AV426" s="1" t="s">
        <v>111</v>
      </c>
      <c r="AW426" s="3" t="str">
        <f t="shared" si="1"/>
        <v>Other</v>
      </c>
      <c r="AX426" s="3" t="str">
        <f t="array" ref="AX426">TEXTJOIN(", ", TRUE, IF(X426:AS426="Y", X$1:AS$1, IF(X426:AS426&lt;&gt;"", X$1:AS$1 &amp; ": " &amp; X426:AS426, "")))
</f>
        <v>Cocaine, Ethanol, Any Opioid</v>
      </c>
    </row>
    <row r="427">
      <c r="A427" s="2">
        <v>42222.0</v>
      </c>
      <c r="B427" s="1" t="s">
        <v>86</v>
      </c>
      <c r="C427" s="1">
        <v>65.0</v>
      </c>
      <c r="D427" s="1" t="s">
        <v>51</v>
      </c>
      <c r="E427" s="1" t="s">
        <v>52</v>
      </c>
      <c r="G427" s="1" t="s">
        <v>143</v>
      </c>
      <c r="H427" s="1" t="s">
        <v>91</v>
      </c>
      <c r="I427" s="1" t="s">
        <v>55</v>
      </c>
      <c r="J427" s="1" t="s">
        <v>91</v>
      </c>
      <c r="O427" s="1" t="s">
        <v>143</v>
      </c>
      <c r="P427" s="1" t="s">
        <v>91</v>
      </c>
      <c r="Q427" s="1" t="s">
        <v>55</v>
      </c>
      <c r="R427" s="1" t="s">
        <v>56</v>
      </c>
      <c r="T427" s="1" t="s">
        <v>980</v>
      </c>
      <c r="U427" s="1" t="s">
        <v>59</v>
      </c>
      <c r="W427" s="1" t="s">
        <v>60</v>
      </c>
      <c r="X427" s="1" t="s">
        <v>60</v>
      </c>
      <c r="Z427" s="1" t="s">
        <v>60</v>
      </c>
      <c r="AI427" s="1" t="s">
        <v>60</v>
      </c>
      <c r="AP427" s="1" t="s">
        <v>60</v>
      </c>
      <c r="AR427" s="1" t="s">
        <v>60</v>
      </c>
      <c r="AT427" s="1" t="s">
        <v>145</v>
      </c>
      <c r="AU427" s="1" t="s">
        <v>110</v>
      </c>
      <c r="AV427" s="1" t="s">
        <v>146</v>
      </c>
      <c r="AW427" s="3" t="str">
        <f t="shared" si="1"/>
        <v>Other</v>
      </c>
      <c r="AX427" s="3" t="str">
        <f t="array" ref="AX427">TEXTJOIN(", ", TRUE, IF(X427:AS427="Y", X$1:AS$1, IF(X427:AS427&lt;&gt;"", X$1:AS$1 &amp; ": " &amp; X427:AS427, "")))
</f>
        <v>Heroin, Fentanyl, Amphet, Heroin/Morph/Codeine, Any Opioid</v>
      </c>
    </row>
    <row r="428">
      <c r="A428" s="2">
        <v>42585.0</v>
      </c>
      <c r="B428" s="1" t="s">
        <v>50</v>
      </c>
      <c r="C428" s="1">
        <v>41.0</v>
      </c>
      <c r="D428" s="1" t="s">
        <v>51</v>
      </c>
      <c r="E428" s="1" t="s">
        <v>63</v>
      </c>
      <c r="G428" s="1" t="s">
        <v>81</v>
      </c>
      <c r="H428" s="1" t="s">
        <v>54</v>
      </c>
      <c r="I428" s="1" t="s">
        <v>55</v>
      </c>
      <c r="J428" s="1" t="s">
        <v>81</v>
      </c>
      <c r="M428" s="1" t="s">
        <v>56</v>
      </c>
      <c r="N428" s="1" t="s">
        <v>276</v>
      </c>
      <c r="O428" s="1" t="s">
        <v>277</v>
      </c>
      <c r="R428" s="1" t="s">
        <v>67</v>
      </c>
      <c r="T428" s="1" t="s">
        <v>981</v>
      </c>
      <c r="U428" s="1" t="s">
        <v>59</v>
      </c>
      <c r="W428" s="1" t="s">
        <v>60</v>
      </c>
      <c r="X428" s="1" t="s">
        <v>60</v>
      </c>
      <c r="Z428" s="1" t="s">
        <v>60</v>
      </c>
      <c r="AD428" s="1" t="s">
        <v>60</v>
      </c>
      <c r="AG428" s="1" t="s">
        <v>60</v>
      </c>
      <c r="AI428" s="1" t="s">
        <v>60</v>
      </c>
      <c r="AP428" s="1" t="s">
        <v>60</v>
      </c>
      <c r="AR428" s="1" t="s">
        <v>60</v>
      </c>
      <c r="AT428" s="1" t="s">
        <v>84</v>
      </c>
      <c r="AU428" s="1" t="s">
        <v>84</v>
      </c>
      <c r="AV428" s="1" t="s">
        <v>279</v>
      </c>
      <c r="AW428" s="3" t="str">
        <f t="shared" si="1"/>
        <v>Other</v>
      </c>
      <c r="AX428" s="3" t="str">
        <f t="array" ref="AX428">TEXTJOIN(", ", TRUE, IF(X428:AS428="Y", X$1:AS$1, IF(X428:AS428&lt;&gt;"", X$1:AS$1 &amp; ": " &amp; X428:AS428, "")))
</f>
        <v>Heroin, Fentanyl, Ethanol, Methadone, Amphet, Heroin/Morph/Codeine, Any Opioid</v>
      </c>
    </row>
    <row r="429">
      <c r="A429" s="2">
        <v>42904.0</v>
      </c>
      <c r="B429" s="1" t="s">
        <v>86</v>
      </c>
      <c r="C429" s="1">
        <v>28.0</v>
      </c>
      <c r="D429" s="1" t="s">
        <v>76</v>
      </c>
      <c r="E429" s="1" t="s">
        <v>63</v>
      </c>
      <c r="G429" s="1" t="s">
        <v>81</v>
      </c>
      <c r="H429" s="1" t="s">
        <v>54</v>
      </c>
      <c r="I429" s="1" t="s">
        <v>55</v>
      </c>
      <c r="J429" s="1" t="s">
        <v>81</v>
      </c>
      <c r="K429" s="1" t="s">
        <v>54</v>
      </c>
      <c r="L429" s="1" t="s">
        <v>55</v>
      </c>
      <c r="M429" s="1" t="s">
        <v>56</v>
      </c>
      <c r="N429" s="1" t="s">
        <v>136</v>
      </c>
      <c r="O429" s="1" t="s">
        <v>277</v>
      </c>
      <c r="P429" s="1" t="s">
        <v>103</v>
      </c>
      <c r="Q429" s="1" t="s">
        <v>55</v>
      </c>
      <c r="R429" s="1" t="s">
        <v>67</v>
      </c>
      <c r="T429" s="1" t="s">
        <v>596</v>
      </c>
      <c r="U429" s="1" t="s">
        <v>59</v>
      </c>
      <c r="X429" s="1" t="s">
        <v>60</v>
      </c>
      <c r="Z429" s="1" t="s">
        <v>60</v>
      </c>
      <c r="AT429" s="1" t="s">
        <v>84</v>
      </c>
      <c r="AU429" s="1" t="s">
        <v>84</v>
      </c>
      <c r="AV429" s="1" t="s">
        <v>279</v>
      </c>
      <c r="AW429" s="3" t="str">
        <f t="shared" si="1"/>
        <v>Other</v>
      </c>
      <c r="AX429" s="3" t="str">
        <f t="array" ref="AX429">TEXTJOIN(", ", TRUE, IF(X429:AS429="Y", X$1:AS$1, IF(X429:AS429&lt;&gt;"", X$1:AS$1 &amp; ": " &amp; X429:AS429, "")))
</f>
        <v>Heroin, Fentanyl</v>
      </c>
    </row>
    <row r="430">
      <c r="A430" s="4">
        <v>43809.0</v>
      </c>
      <c r="B430" s="1" t="s">
        <v>50</v>
      </c>
      <c r="C430" s="1">
        <v>61.0</v>
      </c>
      <c r="D430" s="1" t="s">
        <v>76</v>
      </c>
      <c r="E430" s="1" t="s">
        <v>63</v>
      </c>
      <c r="G430" s="1" t="s">
        <v>256</v>
      </c>
      <c r="H430" s="1" t="s">
        <v>103</v>
      </c>
      <c r="I430" s="1" t="s">
        <v>55</v>
      </c>
      <c r="J430" s="1" t="s">
        <v>256</v>
      </c>
      <c r="K430" s="1" t="s">
        <v>103</v>
      </c>
      <c r="L430" s="1" t="s">
        <v>55</v>
      </c>
      <c r="M430" s="1" t="s">
        <v>56</v>
      </c>
      <c r="N430" s="1" t="s">
        <v>178</v>
      </c>
      <c r="O430" s="1" t="s">
        <v>256</v>
      </c>
      <c r="P430" s="1" t="s">
        <v>103</v>
      </c>
      <c r="Q430" s="1" t="s">
        <v>55</v>
      </c>
      <c r="R430" s="1" t="s">
        <v>56</v>
      </c>
      <c r="T430" s="1" t="s">
        <v>464</v>
      </c>
      <c r="U430" s="1" t="s">
        <v>59</v>
      </c>
      <c r="V430" s="1" t="s">
        <v>378</v>
      </c>
      <c r="Y430" s="1" t="s">
        <v>60</v>
      </c>
      <c r="AT430" s="1" t="s">
        <v>282</v>
      </c>
      <c r="AU430" s="1" t="s">
        <v>282</v>
      </c>
      <c r="AV430" s="1" t="s">
        <v>260</v>
      </c>
      <c r="AW430" s="3" t="str">
        <f t="shared" si="1"/>
        <v>Other</v>
      </c>
      <c r="AX430" s="3" t="str">
        <f t="array" ref="AX430">TEXTJOIN(", ", TRUE, IF(X430:AS430="Y", X$1:AS$1, IF(X430:AS430&lt;&gt;"", X$1:AS$1 &amp; ": " &amp; X430:AS430, "")))
</f>
        <v>Cocaine</v>
      </c>
    </row>
    <row r="431">
      <c r="A431" s="2">
        <v>42890.0</v>
      </c>
      <c r="B431" s="1" t="s">
        <v>86</v>
      </c>
      <c r="C431" s="1">
        <v>53.0</v>
      </c>
      <c r="D431" s="1" t="s">
        <v>51</v>
      </c>
      <c r="E431" s="1" t="s">
        <v>63</v>
      </c>
      <c r="G431" s="1" t="s">
        <v>116</v>
      </c>
      <c r="H431" s="1" t="s">
        <v>103</v>
      </c>
      <c r="I431" s="1" t="s">
        <v>55</v>
      </c>
      <c r="J431" s="1" t="s">
        <v>116</v>
      </c>
      <c r="K431" s="1" t="s">
        <v>103</v>
      </c>
      <c r="L431" s="1" t="s">
        <v>55</v>
      </c>
      <c r="M431" s="1" t="s">
        <v>56</v>
      </c>
      <c r="N431" s="1" t="s">
        <v>136</v>
      </c>
      <c r="O431" s="1" t="s">
        <v>116</v>
      </c>
      <c r="P431" s="1" t="s">
        <v>103</v>
      </c>
      <c r="Q431" s="1" t="s">
        <v>55</v>
      </c>
      <c r="R431" s="1" t="s">
        <v>56</v>
      </c>
      <c r="T431" s="1" t="s">
        <v>982</v>
      </c>
      <c r="U431" s="1" t="s">
        <v>59</v>
      </c>
      <c r="X431" s="1" t="s">
        <v>60</v>
      </c>
      <c r="Y431" s="1" t="s">
        <v>60</v>
      </c>
      <c r="AT431" s="1" t="s">
        <v>122</v>
      </c>
      <c r="AU431" s="1" t="s">
        <v>122</v>
      </c>
      <c r="AV431" s="1" t="s">
        <v>139</v>
      </c>
      <c r="AW431" s="3" t="str">
        <f t="shared" si="1"/>
        <v>Other</v>
      </c>
      <c r="AX431" s="3" t="str">
        <f t="array" ref="AX431">TEXTJOIN(", ", TRUE, IF(X431:AS431="Y", X$1:AS$1, IF(X431:AS431&lt;&gt;"", X$1:AS$1 &amp; ": " &amp; X431:AS431, "")))
</f>
        <v>Heroin, Cocaine</v>
      </c>
    </row>
    <row r="432">
      <c r="A432" s="2">
        <v>43518.0</v>
      </c>
      <c r="B432" s="1" t="s">
        <v>50</v>
      </c>
      <c r="C432" s="1">
        <v>30.0</v>
      </c>
      <c r="D432" s="1" t="s">
        <v>51</v>
      </c>
      <c r="E432" s="1" t="s">
        <v>63</v>
      </c>
      <c r="J432" s="1" t="s">
        <v>91</v>
      </c>
      <c r="K432" s="1" t="s">
        <v>91</v>
      </c>
      <c r="L432" s="1" t="s">
        <v>55</v>
      </c>
      <c r="M432" s="1" t="s">
        <v>56</v>
      </c>
      <c r="N432" s="1" t="s">
        <v>66</v>
      </c>
      <c r="O432" s="1" t="s">
        <v>91</v>
      </c>
      <c r="P432" s="1" t="s">
        <v>91</v>
      </c>
      <c r="Q432" s="1" t="s">
        <v>55</v>
      </c>
      <c r="R432" s="1" t="s">
        <v>44</v>
      </c>
      <c r="T432" s="1" t="s">
        <v>983</v>
      </c>
      <c r="U432" s="1" t="s">
        <v>59</v>
      </c>
      <c r="X432" s="1" t="s">
        <v>60</v>
      </c>
      <c r="Y432" s="1" t="s">
        <v>60</v>
      </c>
      <c r="Z432" s="1" t="s">
        <v>60</v>
      </c>
      <c r="AA432" s="1" t="s">
        <v>60</v>
      </c>
      <c r="AH432" s="1" t="s">
        <v>60</v>
      </c>
      <c r="AP432" s="1" t="s">
        <v>60</v>
      </c>
      <c r="AR432" s="1" t="s">
        <v>60</v>
      </c>
      <c r="AT432" s="1" t="s">
        <v>62</v>
      </c>
      <c r="AU432" s="1" t="s">
        <v>110</v>
      </c>
      <c r="AV432" s="1" t="s">
        <v>111</v>
      </c>
      <c r="AW432" s="3" t="str">
        <f t="shared" si="1"/>
        <v>Other</v>
      </c>
      <c r="AX432" s="3" t="str">
        <f t="array" ref="AX432">TEXTJOIN(", ", TRUE, IF(X432:AS432="Y", X$1:AS$1, IF(X432:AS432&lt;&gt;"", X$1:AS$1 &amp; ": " &amp; X432:AS432, "")))
</f>
        <v>Heroin, Cocaine, Fentanyl, Fentanyl Analogue, Meth/Amphetamine, Heroin/Morph/Codeine, Any Opioid</v>
      </c>
    </row>
    <row r="433">
      <c r="A433" s="2">
        <v>44401.0</v>
      </c>
      <c r="B433" s="1" t="s">
        <v>50</v>
      </c>
      <c r="C433" s="1">
        <v>31.0</v>
      </c>
      <c r="D433" s="1" t="s">
        <v>76</v>
      </c>
      <c r="E433" s="1" t="s">
        <v>63</v>
      </c>
      <c r="F433" s="1" t="s">
        <v>267</v>
      </c>
      <c r="G433" s="1" t="s">
        <v>82</v>
      </c>
      <c r="H433" s="1" t="s">
        <v>54</v>
      </c>
      <c r="I433" s="1" t="s">
        <v>55</v>
      </c>
      <c r="J433" s="1" t="s">
        <v>117</v>
      </c>
      <c r="M433" s="1" t="s">
        <v>118</v>
      </c>
      <c r="N433" s="1" t="s">
        <v>155</v>
      </c>
      <c r="O433" s="1" t="s">
        <v>82</v>
      </c>
      <c r="P433" s="1" t="s">
        <v>54</v>
      </c>
      <c r="Q433" s="1" t="s">
        <v>55</v>
      </c>
      <c r="R433" s="1" t="s">
        <v>56</v>
      </c>
      <c r="T433" s="1" t="s">
        <v>984</v>
      </c>
      <c r="U433" s="1" t="s">
        <v>59</v>
      </c>
      <c r="Z433" s="1" t="s">
        <v>60</v>
      </c>
      <c r="AR433" s="1" t="s">
        <v>60</v>
      </c>
      <c r="AT433" s="1" t="s">
        <v>329</v>
      </c>
      <c r="AV433" s="1" t="s">
        <v>85</v>
      </c>
      <c r="AW433" s="3" t="str">
        <f t="shared" si="1"/>
        <v>Other</v>
      </c>
      <c r="AX433" s="3" t="str">
        <f t="array" ref="AX433">TEXTJOIN(", ", TRUE, IF(X433:AS433="Y", X$1:AS$1, IF(X433:AS433&lt;&gt;"", X$1:AS$1 &amp; ": " &amp; X433:AS433, "")))
</f>
        <v>Fentanyl, Any Opioid</v>
      </c>
    </row>
    <row r="434">
      <c r="A434" s="2">
        <v>42128.0</v>
      </c>
      <c r="B434" s="1" t="s">
        <v>86</v>
      </c>
      <c r="C434" s="1">
        <v>50.0</v>
      </c>
      <c r="D434" s="1" t="s">
        <v>51</v>
      </c>
      <c r="E434" s="1" t="s">
        <v>63</v>
      </c>
      <c r="G434" s="1" t="s">
        <v>693</v>
      </c>
      <c r="I434" s="1" t="s">
        <v>55</v>
      </c>
      <c r="J434" s="1" t="s">
        <v>693</v>
      </c>
      <c r="M434" s="1" t="s">
        <v>56</v>
      </c>
      <c r="O434" s="1" t="s">
        <v>693</v>
      </c>
      <c r="Q434" s="1" t="s">
        <v>55</v>
      </c>
      <c r="R434" s="1" t="s">
        <v>56</v>
      </c>
      <c r="T434" s="1" t="s">
        <v>985</v>
      </c>
      <c r="U434" s="1" t="s">
        <v>59</v>
      </c>
      <c r="W434" s="1" t="s">
        <v>60</v>
      </c>
      <c r="X434" s="1" t="s">
        <v>60</v>
      </c>
      <c r="AD434" s="1" t="s">
        <v>60</v>
      </c>
      <c r="AP434" s="1" t="s">
        <v>60</v>
      </c>
      <c r="AR434" s="1" t="s">
        <v>60</v>
      </c>
      <c r="AT434" s="1" t="s">
        <v>697</v>
      </c>
      <c r="AU434" s="1" t="s">
        <v>697</v>
      </c>
      <c r="AV434" s="1" t="s">
        <v>698</v>
      </c>
      <c r="AW434" s="3" t="str">
        <f t="shared" si="1"/>
        <v>Other</v>
      </c>
      <c r="AX434" s="3" t="str">
        <f t="array" ref="AX434">TEXTJOIN(", ", TRUE, IF(X434:AS434="Y", X$1:AS$1, IF(X434:AS434&lt;&gt;"", X$1:AS$1 &amp; ": " &amp; X434:AS434, "")))
</f>
        <v>Heroin, Ethanol, Heroin/Morph/Codeine, Any Opioid</v>
      </c>
    </row>
    <row r="435">
      <c r="A435" s="2">
        <v>44047.0</v>
      </c>
      <c r="B435" s="1" t="s">
        <v>50</v>
      </c>
      <c r="C435" s="1">
        <v>33.0</v>
      </c>
      <c r="D435" s="1" t="s">
        <v>51</v>
      </c>
      <c r="E435" s="1" t="s">
        <v>63</v>
      </c>
      <c r="G435" s="1" t="s">
        <v>90</v>
      </c>
      <c r="H435" s="1" t="s">
        <v>91</v>
      </c>
      <c r="I435" s="1" t="s">
        <v>55</v>
      </c>
      <c r="J435" s="1" t="s">
        <v>117</v>
      </c>
      <c r="M435" s="1" t="s">
        <v>118</v>
      </c>
      <c r="N435" s="1" t="s">
        <v>155</v>
      </c>
      <c r="O435" s="1" t="s">
        <v>90</v>
      </c>
      <c r="P435" s="1" t="s">
        <v>91</v>
      </c>
      <c r="Q435" s="1" t="s">
        <v>55</v>
      </c>
      <c r="R435" s="1" t="s">
        <v>56</v>
      </c>
      <c r="T435" s="1" t="s">
        <v>156</v>
      </c>
      <c r="U435" s="1" t="s">
        <v>59</v>
      </c>
      <c r="Y435" s="1" t="s">
        <v>60</v>
      </c>
      <c r="Z435" s="1" t="s">
        <v>60</v>
      </c>
      <c r="AR435" s="1" t="s">
        <v>60</v>
      </c>
      <c r="AT435" s="1" t="s">
        <v>96</v>
      </c>
      <c r="AV435" s="1" t="s">
        <v>97</v>
      </c>
      <c r="AW435" s="3" t="str">
        <f t="shared" si="1"/>
        <v>Other</v>
      </c>
      <c r="AX435" s="3" t="str">
        <f t="array" ref="AX435">TEXTJOIN(", ", TRUE, IF(X435:AS435="Y", X$1:AS$1, IF(X435:AS435&lt;&gt;"", X$1:AS$1 &amp; ": " &amp; X435:AS435, "")))
</f>
        <v>Cocaine, Fentanyl, Any Opioid</v>
      </c>
    </row>
    <row r="436">
      <c r="A436" s="2">
        <v>43924.0</v>
      </c>
      <c r="B436" s="1" t="s">
        <v>50</v>
      </c>
      <c r="C436" s="1">
        <v>56.0</v>
      </c>
      <c r="D436" s="1" t="s">
        <v>51</v>
      </c>
      <c r="E436" s="1" t="s">
        <v>52</v>
      </c>
      <c r="J436" s="1" t="s">
        <v>120</v>
      </c>
      <c r="K436" s="1" t="s">
        <v>121</v>
      </c>
      <c r="L436" s="1" t="s">
        <v>55</v>
      </c>
      <c r="M436" s="1" t="s">
        <v>404</v>
      </c>
      <c r="N436" s="1" t="s">
        <v>178</v>
      </c>
      <c r="O436" s="1" t="s">
        <v>120</v>
      </c>
      <c r="P436" s="1" t="s">
        <v>121</v>
      </c>
      <c r="Q436" s="1" t="s">
        <v>55</v>
      </c>
      <c r="R436" s="1" t="s">
        <v>44</v>
      </c>
      <c r="T436" s="1" t="s">
        <v>83</v>
      </c>
      <c r="U436" s="1" t="s">
        <v>59</v>
      </c>
      <c r="Z436" s="1" t="s">
        <v>60</v>
      </c>
      <c r="AR436" s="1" t="s">
        <v>60</v>
      </c>
      <c r="AT436" s="1" t="s">
        <v>62</v>
      </c>
      <c r="AU436" s="1" t="s">
        <v>236</v>
      </c>
      <c r="AV436" s="1" t="s">
        <v>123</v>
      </c>
      <c r="AW436" s="3" t="str">
        <f t="shared" si="1"/>
        <v>Middletown</v>
      </c>
      <c r="AX436" s="3" t="str">
        <f t="array" ref="AX436">TEXTJOIN(", ", TRUE, IF(X436:AS436="Y", X$1:AS$1, IF(X436:AS436&lt;&gt;"", X$1:AS$1 &amp; ": " &amp; X436:AS436, "")))
</f>
        <v>Fentanyl, Any Opioid</v>
      </c>
    </row>
    <row r="437">
      <c r="A437" s="2">
        <v>42814.0</v>
      </c>
      <c r="B437" s="1" t="s">
        <v>86</v>
      </c>
      <c r="C437" s="1">
        <v>63.0</v>
      </c>
      <c r="D437" s="1" t="s">
        <v>51</v>
      </c>
      <c r="E437" s="1" t="s">
        <v>63</v>
      </c>
      <c r="G437" s="1" t="s">
        <v>216</v>
      </c>
      <c r="H437" s="1" t="s">
        <v>103</v>
      </c>
      <c r="I437" s="1" t="s">
        <v>55</v>
      </c>
      <c r="J437" s="1" t="s">
        <v>216</v>
      </c>
      <c r="K437" s="1" t="s">
        <v>103</v>
      </c>
      <c r="L437" s="1" t="s">
        <v>55</v>
      </c>
      <c r="M437" s="1" t="s">
        <v>56</v>
      </c>
      <c r="N437" s="1" t="s">
        <v>136</v>
      </c>
      <c r="O437" s="1" t="s">
        <v>216</v>
      </c>
      <c r="P437" s="1" t="s">
        <v>103</v>
      </c>
      <c r="Q437" s="1" t="s">
        <v>55</v>
      </c>
      <c r="R437" s="1" t="s">
        <v>56</v>
      </c>
      <c r="T437" s="1" t="s">
        <v>986</v>
      </c>
      <c r="U437" s="1" t="s">
        <v>59</v>
      </c>
      <c r="Y437" s="1" t="s">
        <v>60</v>
      </c>
      <c r="AT437" s="1" t="s">
        <v>218</v>
      </c>
      <c r="AU437" s="1" t="s">
        <v>218</v>
      </c>
      <c r="AV437" s="1" t="s">
        <v>317</v>
      </c>
      <c r="AW437" s="3" t="str">
        <f t="shared" si="1"/>
        <v>Other</v>
      </c>
      <c r="AX437" s="3" t="str">
        <f t="array" ref="AX437">TEXTJOIN(", ", TRUE, IF(X437:AS437="Y", X$1:AS$1, IF(X437:AS437&lt;&gt;"", X$1:AS$1 &amp; ": " &amp; X437:AS437, "")))
</f>
        <v>Cocaine</v>
      </c>
    </row>
    <row r="438">
      <c r="A438" s="2">
        <v>43803.0</v>
      </c>
      <c r="B438" s="1" t="s">
        <v>50</v>
      </c>
      <c r="C438" s="1">
        <v>55.0</v>
      </c>
      <c r="D438" s="1" t="s">
        <v>51</v>
      </c>
      <c r="E438" s="1" t="s">
        <v>63</v>
      </c>
      <c r="G438" s="1" t="s">
        <v>380</v>
      </c>
      <c r="H438" s="1" t="s">
        <v>299</v>
      </c>
      <c r="I438" s="1" t="s">
        <v>55</v>
      </c>
      <c r="J438" s="1" t="s">
        <v>380</v>
      </c>
      <c r="K438" s="1" t="s">
        <v>299</v>
      </c>
      <c r="L438" s="1" t="s">
        <v>55</v>
      </c>
      <c r="M438" s="1" t="s">
        <v>56</v>
      </c>
      <c r="N438" s="1" t="s">
        <v>713</v>
      </c>
      <c r="O438" s="1" t="s">
        <v>380</v>
      </c>
      <c r="P438" s="1" t="s">
        <v>299</v>
      </c>
      <c r="Q438" s="1" t="s">
        <v>55</v>
      </c>
      <c r="R438" s="1" t="s">
        <v>56</v>
      </c>
      <c r="T438" s="1" t="s">
        <v>817</v>
      </c>
      <c r="U438" s="1" t="s">
        <v>59</v>
      </c>
      <c r="Y438" s="1" t="s">
        <v>60</v>
      </c>
      <c r="Z438" s="1" t="s">
        <v>60</v>
      </c>
      <c r="AR438" s="1" t="s">
        <v>60</v>
      </c>
      <c r="AT438" s="1" t="s">
        <v>383</v>
      </c>
      <c r="AU438" s="1" t="s">
        <v>383</v>
      </c>
      <c r="AV438" s="1" t="s">
        <v>987</v>
      </c>
      <c r="AW438" s="3" t="str">
        <f t="shared" si="1"/>
        <v>Other</v>
      </c>
      <c r="AX438" s="3" t="str">
        <f t="array" ref="AX438">TEXTJOIN(", ", TRUE, IF(X438:AS438="Y", X$1:AS$1, IF(X438:AS438&lt;&gt;"", X$1:AS$1 &amp; ": " &amp; X438:AS438, "")))
</f>
        <v>Cocaine, Fentanyl, Any Opioid</v>
      </c>
    </row>
    <row r="439">
      <c r="A439" s="2">
        <v>43969.0</v>
      </c>
      <c r="B439" s="1" t="s">
        <v>50</v>
      </c>
      <c r="C439" s="1">
        <v>38.0</v>
      </c>
      <c r="D439" s="1" t="s">
        <v>51</v>
      </c>
      <c r="E439" s="1" t="s">
        <v>63</v>
      </c>
      <c r="J439" s="1" t="s">
        <v>256</v>
      </c>
      <c r="K439" s="1" t="s">
        <v>103</v>
      </c>
      <c r="L439" s="1" t="s">
        <v>55</v>
      </c>
      <c r="M439" s="1" t="s">
        <v>988</v>
      </c>
      <c r="N439" s="1" t="s">
        <v>178</v>
      </c>
      <c r="O439" s="1" t="s">
        <v>256</v>
      </c>
      <c r="P439" s="1" t="s">
        <v>103</v>
      </c>
      <c r="Q439" s="1" t="s">
        <v>55</v>
      </c>
      <c r="R439" s="1" t="s">
        <v>44</v>
      </c>
      <c r="T439" s="1" t="s">
        <v>989</v>
      </c>
      <c r="U439" s="1" t="s">
        <v>59</v>
      </c>
      <c r="Y439" s="1" t="s">
        <v>60</v>
      </c>
      <c r="Z439" s="1" t="s">
        <v>60</v>
      </c>
      <c r="AA439" s="1" t="s">
        <v>60</v>
      </c>
      <c r="AD439" s="1" t="s">
        <v>60</v>
      </c>
      <c r="AR439" s="1" t="s">
        <v>60</v>
      </c>
      <c r="AT439" s="1" t="s">
        <v>62</v>
      </c>
      <c r="AU439" s="1" t="s">
        <v>282</v>
      </c>
      <c r="AV439" s="1" t="s">
        <v>260</v>
      </c>
      <c r="AW439" s="3" t="str">
        <f t="shared" si="1"/>
        <v>Other</v>
      </c>
      <c r="AX439" s="3" t="str">
        <f t="array" ref="AX439">TEXTJOIN(", ", TRUE, IF(X439:AS439="Y", X$1:AS$1, IF(X439:AS439&lt;&gt;"", X$1:AS$1 &amp; ": " &amp; X439:AS439, "")))
</f>
        <v>Cocaine, Fentanyl, Fentanyl Analogue, Ethanol, Any Opioid</v>
      </c>
    </row>
    <row r="440">
      <c r="A440" s="2">
        <v>42179.0</v>
      </c>
      <c r="B440" s="1" t="s">
        <v>86</v>
      </c>
      <c r="C440" s="1">
        <v>42.0</v>
      </c>
      <c r="D440" s="1" t="s">
        <v>51</v>
      </c>
      <c r="E440" s="1" t="s">
        <v>63</v>
      </c>
      <c r="G440" s="1" t="s">
        <v>226</v>
      </c>
      <c r="H440" s="1" t="s">
        <v>103</v>
      </c>
      <c r="I440" s="1" t="s">
        <v>55</v>
      </c>
      <c r="J440" s="1" t="s">
        <v>103</v>
      </c>
      <c r="O440" s="1" t="s">
        <v>103</v>
      </c>
      <c r="P440" s="1" t="s">
        <v>103</v>
      </c>
      <c r="Q440" s="1" t="s">
        <v>55</v>
      </c>
      <c r="R440" s="1" t="s">
        <v>44</v>
      </c>
      <c r="T440" s="1" t="s">
        <v>990</v>
      </c>
      <c r="U440" s="1" t="s">
        <v>59</v>
      </c>
      <c r="W440" s="1" t="s">
        <v>60</v>
      </c>
      <c r="X440" s="1" t="s">
        <v>60</v>
      </c>
      <c r="Y440" s="1" t="s">
        <v>60</v>
      </c>
      <c r="AP440" s="1" t="s">
        <v>60</v>
      </c>
      <c r="AR440" s="1" t="s">
        <v>60</v>
      </c>
      <c r="AT440" s="1" t="s">
        <v>228</v>
      </c>
      <c r="AU440" s="1" t="s">
        <v>167</v>
      </c>
      <c r="AV440" s="1" t="s">
        <v>168</v>
      </c>
      <c r="AW440" s="3" t="str">
        <f t="shared" si="1"/>
        <v>Other</v>
      </c>
      <c r="AX440" s="3" t="str">
        <f t="array" ref="AX440">TEXTJOIN(", ", TRUE, IF(X440:AS440="Y", X$1:AS$1, IF(X440:AS440&lt;&gt;"", X$1:AS$1 &amp; ": " &amp; X440:AS440, "")))
</f>
        <v>Heroin, Cocaine, Heroin/Morph/Codeine, Any Opioid</v>
      </c>
    </row>
    <row r="441">
      <c r="A441" s="2">
        <v>42850.0</v>
      </c>
      <c r="B441" s="1" t="s">
        <v>86</v>
      </c>
      <c r="C441" s="1">
        <v>59.0</v>
      </c>
      <c r="D441" s="1" t="s">
        <v>51</v>
      </c>
      <c r="E441" s="1" t="s">
        <v>63</v>
      </c>
      <c r="G441" s="1" t="s">
        <v>370</v>
      </c>
      <c r="H441" s="1" t="s">
        <v>65</v>
      </c>
      <c r="I441" s="1" t="s">
        <v>55</v>
      </c>
      <c r="J441" s="1" t="s">
        <v>370</v>
      </c>
      <c r="K441" s="1" t="s">
        <v>65</v>
      </c>
      <c r="L441" s="1" t="s">
        <v>55</v>
      </c>
      <c r="M441" s="1" t="s">
        <v>56</v>
      </c>
      <c r="N441" s="1" t="s">
        <v>66</v>
      </c>
      <c r="O441" s="1" t="s">
        <v>64</v>
      </c>
      <c r="P441" s="1" t="s">
        <v>65</v>
      </c>
      <c r="Q441" s="1" t="s">
        <v>55</v>
      </c>
      <c r="R441" s="1" t="s">
        <v>67</v>
      </c>
      <c r="T441" s="1" t="s">
        <v>991</v>
      </c>
      <c r="U441" s="1" t="s">
        <v>59</v>
      </c>
      <c r="Y441" s="1" t="s">
        <v>60</v>
      </c>
      <c r="Z441" s="1" t="s">
        <v>60</v>
      </c>
      <c r="AF441" s="1" t="s">
        <v>60</v>
      </c>
      <c r="AT441" s="1" t="s">
        <v>372</v>
      </c>
      <c r="AU441" s="1" t="s">
        <v>372</v>
      </c>
      <c r="AV441" s="1" t="s">
        <v>70</v>
      </c>
      <c r="AW441" s="3" t="str">
        <f t="shared" si="1"/>
        <v>Other</v>
      </c>
      <c r="AX441" s="3" t="str">
        <f t="array" ref="AX441">TEXTJOIN(", ", TRUE, IF(X441:AS441="Y", X$1:AS$1, IF(X441:AS441&lt;&gt;"", X$1:AS$1 &amp; ": " &amp; X441:AS441, "")))
</f>
        <v>Cocaine, Fentanyl, Benzodiazepine</v>
      </c>
    </row>
    <row r="442">
      <c r="A442" s="2">
        <v>41806.0</v>
      </c>
      <c r="B442" s="1" t="s">
        <v>50</v>
      </c>
      <c r="C442" s="1">
        <v>36.0</v>
      </c>
      <c r="D442" s="1" t="s">
        <v>51</v>
      </c>
      <c r="E442" s="1" t="s">
        <v>63</v>
      </c>
      <c r="G442" s="1" t="s">
        <v>81</v>
      </c>
      <c r="J442" s="1" t="s">
        <v>81</v>
      </c>
      <c r="L442" s="1" t="s">
        <v>55</v>
      </c>
      <c r="M442" s="1" t="s">
        <v>56</v>
      </c>
      <c r="N442" s="1" t="s">
        <v>276</v>
      </c>
      <c r="O442" s="1" t="s">
        <v>81</v>
      </c>
      <c r="P442" s="1" t="s">
        <v>54</v>
      </c>
      <c r="R442" s="1" t="s">
        <v>56</v>
      </c>
      <c r="T442" s="1" t="s">
        <v>992</v>
      </c>
      <c r="U442" s="1" t="s">
        <v>59</v>
      </c>
      <c r="X442" s="1" t="s">
        <v>60</v>
      </c>
      <c r="AT442" s="1" t="s">
        <v>84</v>
      </c>
      <c r="AU442" s="1" t="s">
        <v>84</v>
      </c>
      <c r="AV442" s="1" t="s">
        <v>598</v>
      </c>
      <c r="AW442" s="3" t="str">
        <f t="shared" si="1"/>
        <v>Other</v>
      </c>
      <c r="AX442" s="3" t="str">
        <f t="array" ref="AX442">TEXTJOIN(", ", TRUE, IF(X442:AS442="Y", X$1:AS$1, IF(X442:AS442&lt;&gt;"", X$1:AS$1 &amp; ": " &amp; X442:AS442, "")))
</f>
        <v>Heroin</v>
      </c>
    </row>
    <row r="443">
      <c r="A443" s="2">
        <v>42533.0</v>
      </c>
      <c r="B443" s="1" t="s">
        <v>50</v>
      </c>
      <c r="C443" s="1">
        <v>22.0</v>
      </c>
      <c r="D443" s="1" t="s">
        <v>51</v>
      </c>
      <c r="E443" s="1" t="s">
        <v>63</v>
      </c>
      <c r="G443" s="1" t="s">
        <v>931</v>
      </c>
      <c r="H443" s="1" t="s">
        <v>91</v>
      </c>
      <c r="I443" s="1" t="s">
        <v>55</v>
      </c>
      <c r="J443" s="1" t="s">
        <v>931</v>
      </c>
      <c r="M443" s="1" t="s">
        <v>56</v>
      </c>
      <c r="N443" s="1" t="s">
        <v>276</v>
      </c>
      <c r="O443" s="1" t="s">
        <v>931</v>
      </c>
      <c r="R443" s="1" t="s">
        <v>67</v>
      </c>
      <c r="T443" s="1" t="s">
        <v>993</v>
      </c>
      <c r="U443" s="1" t="s">
        <v>59</v>
      </c>
      <c r="X443" s="1" t="s">
        <v>60</v>
      </c>
      <c r="Y443" s="1" t="s">
        <v>60</v>
      </c>
      <c r="Z443" s="1" t="s">
        <v>60</v>
      </c>
      <c r="AP443" s="1" t="s">
        <v>60</v>
      </c>
      <c r="AR443" s="1" t="s">
        <v>60</v>
      </c>
      <c r="AS443" s="1" t="s">
        <v>417</v>
      </c>
      <c r="AT443" s="1" t="s">
        <v>933</v>
      </c>
      <c r="AU443" s="1" t="s">
        <v>933</v>
      </c>
      <c r="AV443" s="1" t="s">
        <v>934</v>
      </c>
      <c r="AW443" s="3" t="str">
        <f t="shared" si="1"/>
        <v>Other</v>
      </c>
      <c r="AX443" s="3" t="str">
        <f t="array" ref="AX443">TEXTJOIN(", ", TRUE, IF(X443:AS443="Y", X$1:AS$1, IF(X443:AS443&lt;&gt;"", X$1:AS$1 &amp; ": " &amp; X443:AS443, "")))
</f>
        <v>Heroin, Cocaine, Fentanyl, Heroin/Morph/Codeine, Any Opioid, Other: PCP</v>
      </c>
    </row>
    <row r="444">
      <c r="A444" s="4">
        <v>42733.0</v>
      </c>
      <c r="B444" s="1" t="s">
        <v>50</v>
      </c>
      <c r="C444" s="1">
        <v>48.0</v>
      </c>
      <c r="D444" s="1" t="s">
        <v>51</v>
      </c>
      <c r="E444" s="1" t="s">
        <v>63</v>
      </c>
      <c r="G444" s="1" t="s">
        <v>82</v>
      </c>
      <c r="H444" s="1" t="s">
        <v>54</v>
      </c>
      <c r="I444" s="1" t="s">
        <v>55</v>
      </c>
      <c r="J444" s="1" t="s">
        <v>82</v>
      </c>
      <c r="M444" s="1" t="s">
        <v>404</v>
      </c>
      <c r="N444" s="1" t="s">
        <v>66</v>
      </c>
      <c r="O444" s="1" t="s">
        <v>82</v>
      </c>
      <c r="R444" s="1" t="s">
        <v>67</v>
      </c>
      <c r="T444" s="1" t="s">
        <v>994</v>
      </c>
      <c r="U444" s="1" t="s">
        <v>59</v>
      </c>
      <c r="W444" s="1" t="s">
        <v>60</v>
      </c>
      <c r="X444" s="1" t="s">
        <v>60</v>
      </c>
      <c r="Y444" s="1" t="s">
        <v>60</v>
      </c>
      <c r="Z444" s="1" t="s">
        <v>60</v>
      </c>
      <c r="AP444" s="1" t="s">
        <v>60</v>
      </c>
      <c r="AR444" s="1" t="s">
        <v>60</v>
      </c>
      <c r="AT444" s="1" t="s">
        <v>329</v>
      </c>
      <c r="AU444" s="1" t="s">
        <v>329</v>
      </c>
      <c r="AV444" s="1" t="s">
        <v>85</v>
      </c>
      <c r="AW444" s="3" t="str">
        <f t="shared" si="1"/>
        <v>Other</v>
      </c>
      <c r="AX444" s="3" t="str">
        <f t="array" ref="AX444">TEXTJOIN(", ", TRUE, IF(X444:AS444="Y", X$1:AS$1, IF(X444:AS444&lt;&gt;"", X$1:AS$1 &amp; ": " &amp; X444:AS444, "")))
</f>
        <v>Heroin, Cocaine, Fentanyl, Heroin/Morph/Codeine, Any Opioid</v>
      </c>
    </row>
    <row r="445">
      <c r="A445" s="2">
        <v>43212.0</v>
      </c>
      <c r="B445" s="1" t="s">
        <v>50</v>
      </c>
      <c r="C445" s="1">
        <v>44.0</v>
      </c>
      <c r="D445" s="1" t="s">
        <v>51</v>
      </c>
      <c r="E445" s="1" t="s">
        <v>63</v>
      </c>
      <c r="G445" s="1" t="s">
        <v>255</v>
      </c>
      <c r="H445" s="1" t="s">
        <v>103</v>
      </c>
      <c r="I445" s="1" t="s">
        <v>55</v>
      </c>
      <c r="J445" s="1" t="s">
        <v>255</v>
      </c>
      <c r="K445" s="1" t="s">
        <v>103</v>
      </c>
      <c r="M445" s="1" t="s">
        <v>56</v>
      </c>
      <c r="N445" s="1" t="s">
        <v>93</v>
      </c>
      <c r="O445" s="1" t="s">
        <v>256</v>
      </c>
      <c r="P445" s="1" t="s">
        <v>103</v>
      </c>
      <c r="Q445" s="1" t="s">
        <v>55</v>
      </c>
      <c r="R445" s="1" t="s">
        <v>67</v>
      </c>
      <c r="T445" s="1" t="s">
        <v>995</v>
      </c>
      <c r="U445" s="1" t="s">
        <v>59</v>
      </c>
      <c r="X445" s="1" t="s">
        <v>60</v>
      </c>
      <c r="Z445" s="1" t="s">
        <v>60</v>
      </c>
      <c r="AF445" s="1" t="s">
        <v>60</v>
      </c>
      <c r="AJ445" s="1" t="s">
        <v>60</v>
      </c>
      <c r="AP445" s="1" t="s">
        <v>60</v>
      </c>
      <c r="AR445" s="1" t="s">
        <v>60</v>
      </c>
      <c r="AT445" s="1" t="s">
        <v>259</v>
      </c>
      <c r="AU445" s="1" t="s">
        <v>259</v>
      </c>
      <c r="AV445" s="1" t="s">
        <v>260</v>
      </c>
      <c r="AW445" s="3" t="str">
        <f t="shared" si="1"/>
        <v>Other</v>
      </c>
      <c r="AX445" s="3" t="str">
        <f t="array" ref="AX445">TEXTJOIN(", ", TRUE, IF(X445:AS445="Y", X$1:AS$1, IF(X445:AS445&lt;&gt;"", X$1:AS$1 &amp; ": " &amp; X445:AS445, "")))
</f>
        <v>Heroin, Fentanyl, Benzodiazepine, Tramad, Heroin/Morph/Codeine, Any Opioid</v>
      </c>
    </row>
    <row r="446">
      <c r="A446" s="2">
        <v>42772.0</v>
      </c>
      <c r="B446" s="1" t="s">
        <v>86</v>
      </c>
      <c r="C446" s="1">
        <v>51.0</v>
      </c>
      <c r="D446" s="1" t="s">
        <v>51</v>
      </c>
      <c r="E446" s="1" t="s">
        <v>52</v>
      </c>
      <c r="G446" s="1" t="s">
        <v>82</v>
      </c>
      <c r="H446" s="1" t="s">
        <v>54</v>
      </c>
      <c r="I446" s="1" t="s">
        <v>55</v>
      </c>
      <c r="J446" s="1" t="s">
        <v>82</v>
      </c>
      <c r="K446" s="1" t="s">
        <v>54</v>
      </c>
      <c r="L446" s="1" t="s">
        <v>55</v>
      </c>
      <c r="M446" s="1" t="s">
        <v>56</v>
      </c>
      <c r="N446" s="1" t="s">
        <v>66</v>
      </c>
      <c r="O446" s="1" t="s">
        <v>82</v>
      </c>
      <c r="P446" s="1" t="s">
        <v>54</v>
      </c>
      <c r="Q446" s="1" t="s">
        <v>55</v>
      </c>
      <c r="R446" s="1" t="s">
        <v>67</v>
      </c>
      <c r="T446" s="1" t="s">
        <v>996</v>
      </c>
      <c r="U446" s="1" t="s">
        <v>59</v>
      </c>
      <c r="Y446" s="1" t="s">
        <v>60</v>
      </c>
      <c r="Z446" s="1" t="s">
        <v>60</v>
      </c>
      <c r="AT446" s="1" t="s">
        <v>329</v>
      </c>
      <c r="AU446" s="1" t="s">
        <v>329</v>
      </c>
      <c r="AV446" s="1" t="s">
        <v>85</v>
      </c>
      <c r="AW446" s="3" t="str">
        <f t="shared" si="1"/>
        <v>Other</v>
      </c>
      <c r="AX446" s="3" t="str">
        <f t="array" ref="AX446">TEXTJOIN(", ", TRUE, IF(X446:AS446="Y", X$1:AS$1, IF(X446:AS446&lt;&gt;"", X$1:AS$1 &amp; ": " &amp; X446:AS446, "")))
</f>
        <v>Cocaine, Fentanyl</v>
      </c>
    </row>
    <row r="447">
      <c r="A447" s="2">
        <v>44099.0</v>
      </c>
      <c r="B447" s="1" t="s">
        <v>50</v>
      </c>
      <c r="C447" s="1">
        <v>29.0</v>
      </c>
      <c r="D447" s="1" t="s">
        <v>51</v>
      </c>
      <c r="E447" s="1" t="s">
        <v>63</v>
      </c>
      <c r="G447" s="1" t="s">
        <v>271</v>
      </c>
      <c r="H447" s="1" t="s">
        <v>91</v>
      </c>
      <c r="I447" s="1" t="s">
        <v>55</v>
      </c>
      <c r="J447" s="1" t="s">
        <v>271</v>
      </c>
      <c r="K447" s="1" t="s">
        <v>91</v>
      </c>
      <c r="L447" s="1" t="s">
        <v>55</v>
      </c>
      <c r="M447" s="1" t="s">
        <v>56</v>
      </c>
      <c r="N447" s="1" t="s">
        <v>66</v>
      </c>
      <c r="O447" s="1" t="s">
        <v>271</v>
      </c>
      <c r="P447" s="1" t="s">
        <v>91</v>
      </c>
      <c r="Q447" s="1" t="s">
        <v>55</v>
      </c>
      <c r="R447" s="1" t="s">
        <v>56</v>
      </c>
      <c r="T447" s="1" t="s">
        <v>997</v>
      </c>
      <c r="U447" s="1" t="s">
        <v>59</v>
      </c>
      <c r="Z447" s="1" t="s">
        <v>60</v>
      </c>
      <c r="AR447" s="1" t="s">
        <v>60</v>
      </c>
      <c r="AT447" s="1" t="s">
        <v>274</v>
      </c>
      <c r="AU447" s="1" t="s">
        <v>274</v>
      </c>
      <c r="AV447" s="1" t="s">
        <v>275</v>
      </c>
      <c r="AW447" s="3" t="str">
        <f t="shared" si="1"/>
        <v>Other</v>
      </c>
      <c r="AX447" s="3" t="str">
        <f t="array" ref="AX447">TEXTJOIN(", ", TRUE, IF(X447:AS447="Y", X$1:AS$1, IF(X447:AS447&lt;&gt;"", X$1:AS$1 &amp; ": " &amp; X447:AS447, "")))
</f>
        <v>Fentanyl, Any Opioid</v>
      </c>
    </row>
    <row r="448">
      <c r="A448" s="4">
        <v>44513.0</v>
      </c>
      <c r="B448" s="1" t="s">
        <v>50</v>
      </c>
      <c r="C448" s="1">
        <v>67.0</v>
      </c>
      <c r="D448" s="1" t="s">
        <v>51</v>
      </c>
      <c r="E448" s="1" t="s">
        <v>63</v>
      </c>
      <c r="G448" s="1" t="s">
        <v>450</v>
      </c>
      <c r="H448" s="1" t="s">
        <v>299</v>
      </c>
      <c r="I448" s="1" t="s">
        <v>55</v>
      </c>
      <c r="J448" s="1" t="s">
        <v>450</v>
      </c>
      <c r="K448" s="1" t="s">
        <v>299</v>
      </c>
      <c r="L448" s="1" t="s">
        <v>55</v>
      </c>
      <c r="M448" s="1" t="s">
        <v>743</v>
      </c>
      <c r="N448" s="1" t="s">
        <v>119</v>
      </c>
      <c r="O448" s="1" t="s">
        <v>450</v>
      </c>
      <c r="P448" s="1" t="s">
        <v>299</v>
      </c>
      <c r="Q448" s="1" t="s">
        <v>55</v>
      </c>
      <c r="R448" s="1" t="s">
        <v>56</v>
      </c>
      <c r="T448" s="1" t="s">
        <v>323</v>
      </c>
      <c r="U448" s="1" t="s">
        <v>59</v>
      </c>
      <c r="Z448" s="1" t="s">
        <v>60</v>
      </c>
      <c r="AD448" s="1" t="s">
        <v>60</v>
      </c>
      <c r="AR448" s="1" t="s">
        <v>60</v>
      </c>
      <c r="AT448" s="1" t="s">
        <v>452</v>
      </c>
      <c r="AU448" s="1" t="s">
        <v>452</v>
      </c>
      <c r="AV448" s="1" t="s">
        <v>453</v>
      </c>
      <c r="AW448" s="3" t="str">
        <f t="shared" si="1"/>
        <v>Other</v>
      </c>
      <c r="AX448" s="3" t="str">
        <f t="array" ref="AX448">TEXTJOIN(", ", TRUE, IF(X448:AS448="Y", X$1:AS$1, IF(X448:AS448&lt;&gt;"", X$1:AS$1 &amp; ": " &amp; X448:AS448, "")))
</f>
        <v>Fentanyl, Ethanol, Any Opioid</v>
      </c>
    </row>
    <row r="449">
      <c r="A449" s="4">
        <v>42700.0</v>
      </c>
      <c r="B449" s="1" t="s">
        <v>50</v>
      </c>
      <c r="C449" s="1">
        <v>46.0</v>
      </c>
      <c r="D449" s="1" t="s">
        <v>51</v>
      </c>
      <c r="E449" s="1" t="s">
        <v>52</v>
      </c>
      <c r="G449" s="1" t="s">
        <v>82</v>
      </c>
      <c r="H449" s="1" t="s">
        <v>54</v>
      </c>
      <c r="I449" s="1" t="s">
        <v>55</v>
      </c>
      <c r="J449" s="1" t="s">
        <v>117</v>
      </c>
      <c r="M449" s="1" t="s">
        <v>118</v>
      </c>
      <c r="N449" s="1" t="s">
        <v>507</v>
      </c>
      <c r="O449" s="1" t="s">
        <v>103</v>
      </c>
      <c r="R449" s="1" t="s">
        <v>67</v>
      </c>
      <c r="T449" s="1" t="s">
        <v>998</v>
      </c>
      <c r="U449" s="1" t="s">
        <v>59</v>
      </c>
      <c r="Y449" s="1" t="s">
        <v>60</v>
      </c>
      <c r="AT449" s="1" t="s">
        <v>329</v>
      </c>
      <c r="AV449" s="1" t="s">
        <v>168</v>
      </c>
      <c r="AW449" s="3" t="str">
        <f t="shared" si="1"/>
        <v>Other</v>
      </c>
      <c r="AX449" s="3" t="str">
        <f t="array" ref="AX449">TEXTJOIN(", ", TRUE, IF(X449:AS449="Y", X$1:AS$1, IF(X449:AS449&lt;&gt;"", X$1:AS$1 &amp; ": " &amp; X449:AS449, "")))
</f>
        <v>Cocaine</v>
      </c>
    </row>
    <row r="450">
      <c r="A450" s="2">
        <v>42555.0</v>
      </c>
      <c r="B450" s="1" t="s">
        <v>50</v>
      </c>
      <c r="C450" s="1">
        <v>37.0</v>
      </c>
      <c r="D450" s="1" t="s">
        <v>51</v>
      </c>
      <c r="E450" s="1" t="s">
        <v>63</v>
      </c>
      <c r="G450" s="1" t="s">
        <v>271</v>
      </c>
      <c r="H450" s="1" t="s">
        <v>91</v>
      </c>
      <c r="I450" s="1" t="s">
        <v>55</v>
      </c>
      <c r="J450" s="1" t="s">
        <v>271</v>
      </c>
      <c r="M450" s="1" t="s">
        <v>56</v>
      </c>
      <c r="N450" s="1" t="s">
        <v>136</v>
      </c>
      <c r="O450" s="1" t="s">
        <v>271</v>
      </c>
      <c r="R450" s="1" t="s">
        <v>56</v>
      </c>
      <c r="T450" s="1" t="s">
        <v>999</v>
      </c>
      <c r="U450" s="1" t="s">
        <v>59</v>
      </c>
      <c r="W450" s="1" t="s">
        <v>60</v>
      </c>
      <c r="X450" s="1" t="s">
        <v>60</v>
      </c>
      <c r="Y450" s="1" t="s">
        <v>60</v>
      </c>
      <c r="Z450" s="1" t="s">
        <v>60</v>
      </c>
      <c r="AP450" s="1" t="s">
        <v>60</v>
      </c>
      <c r="AR450" s="1" t="s">
        <v>60</v>
      </c>
      <c r="AT450" s="1" t="s">
        <v>274</v>
      </c>
      <c r="AU450" s="1" t="s">
        <v>274</v>
      </c>
      <c r="AV450" s="1" t="s">
        <v>275</v>
      </c>
      <c r="AW450" s="3" t="str">
        <f t="shared" si="1"/>
        <v>Other</v>
      </c>
      <c r="AX450" s="3" t="str">
        <f t="array" ref="AX450">TEXTJOIN(", ", TRUE, IF(X450:AS450="Y", X$1:AS$1, IF(X450:AS450&lt;&gt;"", X$1:AS$1 &amp; ": " &amp; X450:AS450, "")))
</f>
        <v>Heroin, Cocaine, Fentanyl, Heroin/Morph/Codeine, Any Opioid</v>
      </c>
    </row>
    <row r="451">
      <c r="A451" s="2">
        <v>43879.0</v>
      </c>
      <c r="B451" s="1" t="s">
        <v>50</v>
      </c>
      <c r="C451" s="1">
        <v>50.0</v>
      </c>
      <c r="D451" s="1" t="s">
        <v>51</v>
      </c>
      <c r="E451" s="1" t="s">
        <v>63</v>
      </c>
      <c r="G451" s="1" t="s">
        <v>81</v>
      </c>
      <c r="H451" s="1" t="s">
        <v>54</v>
      </c>
      <c r="I451" s="1" t="s">
        <v>55</v>
      </c>
      <c r="J451" s="1" t="s">
        <v>81</v>
      </c>
      <c r="K451" s="1" t="s">
        <v>54</v>
      </c>
      <c r="L451" s="1" t="s">
        <v>55</v>
      </c>
      <c r="M451" s="1" t="s">
        <v>92</v>
      </c>
      <c r="N451" s="1" t="s">
        <v>93</v>
      </c>
      <c r="O451" s="1" t="s">
        <v>277</v>
      </c>
      <c r="P451" s="1" t="s">
        <v>103</v>
      </c>
      <c r="Q451" s="1" t="s">
        <v>55</v>
      </c>
      <c r="R451" s="1" t="s">
        <v>67</v>
      </c>
      <c r="T451" s="1" t="s">
        <v>1000</v>
      </c>
      <c r="U451" s="1" t="s">
        <v>59</v>
      </c>
      <c r="V451" s="1" t="s">
        <v>258</v>
      </c>
      <c r="X451" s="1" t="s">
        <v>60</v>
      </c>
      <c r="Y451" s="1" t="s">
        <v>60</v>
      </c>
      <c r="Z451" s="1" t="s">
        <v>60</v>
      </c>
      <c r="AD451" s="1" t="s">
        <v>60</v>
      </c>
      <c r="AR451" s="1" t="s">
        <v>60</v>
      </c>
      <c r="AT451" s="1" t="s">
        <v>84</v>
      </c>
      <c r="AU451" s="1" t="s">
        <v>84</v>
      </c>
      <c r="AV451" s="1" t="s">
        <v>279</v>
      </c>
      <c r="AW451" s="3" t="str">
        <f t="shared" si="1"/>
        <v>Other</v>
      </c>
      <c r="AX451" s="3" t="str">
        <f t="array" ref="AX451">TEXTJOIN(", ", TRUE, IF(X451:AS451="Y", X$1:AS$1, IF(X451:AS451&lt;&gt;"", X$1:AS$1 &amp; ": " &amp; X451:AS451, "")))
</f>
        <v>Heroin, Cocaine, Fentanyl, Ethanol, Any Opioid</v>
      </c>
    </row>
    <row r="452">
      <c r="A452" s="2">
        <v>43538.0</v>
      </c>
      <c r="B452" s="1" t="s">
        <v>50</v>
      </c>
      <c r="C452" s="1">
        <v>36.0</v>
      </c>
      <c r="D452" s="1" t="s">
        <v>76</v>
      </c>
      <c r="E452" s="1" t="s">
        <v>52</v>
      </c>
      <c r="G452" s="1" t="s">
        <v>116</v>
      </c>
      <c r="H452" s="1" t="s">
        <v>103</v>
      </c>
      <c r="I452" s="1" t="s">
        <v>55</v>
      </c>
      <c r="J452" s="1" t="s">
        <v>397</v>
      </c>
      <c r="K452" s="1" t="s">
        <v>103</v>
      </c>
      <c r="L452" s="1" t="s">
        <v>55</v>
      </c>
      <c r="M452" s="1" t="s">
        <v>177</v>
      </c>
      <c r="N452" s="1" t="s">
        <v>136</v>
      </c>
      <c r="O452" s="1" t="s">
        <v>103</v>
      </c>
      <c r="P452" s="1" t="s">
        <v>103</v>
      </c>
      <c r="Q452" s="1" t="s">
        <v>55</v>
      </c>
      <c r="R452" s="1" t="s">
        <v>67</v>
      </c>
      <c r="T452" s="1" t="s">
        <v>1001</v>
      </c>
      <c r="U452" s="1" t="s">
        <v>59</v>
      </c>
      <c r="Z452" s="1" t="s">
        <v>60</v>
      </c>
      <c r="AA452" s="1" t="s">
        <v>60</v>
      </c>
      <c r="AD452" s="1" t="s">
        <v>60</v>
      </c>
      <c r="AR452" s="1" t="s">
        <v>60</v>
      </c>
      <c r="AS452" s="1" t="s">
        <v>417</v>
      </c>
      <c r="AT452" s="1" t="s">
        <v>122</v>
      </c>
      <c r="AU452" s="1" t="s">
        <v>399</v>
      </c>
      <c r="AV452" s="1" t="s">
        <v>168</v>
      </c>
      <c r="AW452" s="3" t="str">
        <f t="shared" si="1"/>
        <v>Other</v>
      </c>
      <c r="AX452" s="3" t="str">
        <f t="array" ref="AX452">TEXTJOIN(", ", TRUE, IF(X452:AS452="Y", X$1:AS$1, IF(X452:AS452&lt;&gt;"", X$1:AS$1 &amp; ": " &amp; X452:AS452, "")))
</f>
        <v>Fentanyl, Fentanyl Analogue, Ethanol, Any Opioid, Other: PCP</v>
      </c>
    </row>
    <row r="453">
      <c r="A453" s="4">
        <v>42003.0</v>
      </c>
      <c r="B453" s="1" t="s">
        <v>50</v>
      </c>
      <c r="C453" s="1">
        <v>50.0</v>
      </c>
      <c r="D453" s="1" t="s">
        <v>51</v>
      </c>
      <c r="E453" s="1" t="s">
        <v>63</v>
      </c>
      <c r="F453" s="1" t="s">
        <v>137</v>
      </c>
      <c r="G453" s="1" t="s">
        <v>91</v>
      </c>
      <c r="J453" s="1" t="s">
        <v>91</v>
      </c>
      <c r="L453" s="1" t="s">
        <v>55</v>
      </c>
      <c r="M453" s="1" t="s">
        <v>56</v>
      </c>
      <c r="N453" s="1" t="s">
        <v>104</v>
      </c>
      <c r="O453" s="1" t="s">
        <v>91</v>
      </c>
      <c r="P453" s="1" t="s">
        <v>91</v>
      </c>
      <c r="R453" s="1" t="s">
        <v>56</v>
      </c>
      <c r="T453" s="1" t="s">
        <v>308</v>
      </c>
      <c r="U453" s="1" t="s">
        <v>59</v>
      </c>
      <c r="AG453" s="1" t="s">
        <v>60</v>
      </c>
      <c r="AT453" s="1" t="s">
        <v>110</v>
      </c>
      <c r="AU453" s="1" t="s">
        <v>110</v>
      </c>
      <c r="AV453" s="1" t="s">
        <v>111</v>
      </c>
      <c r="AW453" s="3" t="str">
        <f t="shared" si="1"/>
        <v>Other</v>
      </c>
      <c r="AX453" s="3" t="str">
        <f t="array" ref="AX453">TEXTJOIN(", ", TRUE, IF(X453:AS453="Y", X$1:AS$1, IF(X453:AS453&lt;&gt;"", X$1:AS$1 &amp; ": " &amp; X453:AS453, "")))
</f>
        <v>Methadone</v>
      </c>
    </row>
    <row r="454">
      <c r="A454" s="2">
        <v>44472.0</v>
      </c>
      <c r="B454" s="1" t="s">
        <v>50</v>
      </c>
      <c r="C454" s="1">
        <v>53.0</v>
      </c>
      <c r="D454" s="1" t="s">
        <v>76</v>
      </c>
      <c r="E454" s="1" t="s">
        <v>63</v>
      </c>
      <c r="G454" s="1" t="s">
        <v>540</v>
      </c>
      <c r="H454" s="1" t="s">
        <v>91</v>
      </c>
      <c r="I454" s="1" t="s">
        <v>55</v>
      </c>
      <c r="J454" s="1" t="s">
        <v>540</v>
      </c>
      <c r="K454" s="1" t="s">
        <v>91</v>
      </c>
      <c r="L454" s="1" t="s">
        <v>55</v>
      </c>
      <c r="M454" s="1" t="s">
        <v>56</v>
      </c>
      <c r="N454" s="1" t="s">
        <v>93</v>
      </c>
      <c r="O454" s="1" t="s">
        <v>540</v>
      </c>
      <c r="P454" s="1" t="s">
        <v>91</v>
      </c>
      <c r="Q454" s="1" t="s">
        <v>55</v>
      </c>
      <c r="R454" s="1" t="s">
        <v>56</v>
      </c>
      <c r="T454" s="1" t="s">
        <v>1002</v>
      </c>
      <c r="U454" s="1" t="s">
        <v>59</v>
      </c>
      <c r="V454" s="1" t="s">
        <v>1003</v>
      </c>
      <c r="Z454" s="1" t="s">
        <v>60</v>
      </c>
      <c r="AF454" s="1" t="s">
        <v>60</v>
      </c>
      <c r="AJ454" s="1" t="s">
        <v>60</v>
      </c>
      <c r="AN454" s="1" t="s">
        <v>60</v>
      </c>
      <c r="AR454" s="1" t="s">
        <v>60</v>
      </c>
      <c r="AT454" s="1" t="s">
        <v>542</v>
      </c>
      <c r="AU454" s="1" t="s">
        <v>542</v>
      </c>
      <c r="AV454" s="1" t="s">
        <v>543</v>
      </c>
      <c r="AW454" s="3" t="str">
        <f t="shared" si="1"/>
        <v>Other</v>
      </c>
      <c r="AX454" s="3" t="str">
        <f t="array" ref="AX454">TEXTJOIN(", ", TRUE, IF(X454:AS454="Y", X$1:AS$1, IF(X454:AS454&lt;&gt;"", X$1:AS$1 &amp; ": " &amp; X454:AS454, "")))
</f>
        <v>Fentanyl, Benzodiazepine, Tramad, Gabapentin, Any Opioid</v>
      </c>
    </row>
    <row r="455">
      <c r="A455" s="2">
        <v>42876.0</v>
      </c>
      <c r="B455" s="1" t="s">
        <v>86</v>
      </c>
      <c r="C455" s="1">
        <v>34.0</v>
      </c>
      <c r="D455" s="1" t="s">
        <v>51</v>
      </c>
      <c r="E455" s="1" t="s">
        <v>63</v>
      </c>
      <c r="G455" s="1" t="s">
        <v>432</v>
      </c>
      <c r="H455" s="1" t="s">
        <v>91</v>
      </c>
      <c r="I455" s="1" t="s">
        <v>55</v>
      </c>
      <c r="J455" s="1" t="s">
        <v>432</v>
      </c>
      <c r="K455" s="1" t="s">
        <v>91</v>
      </c>
      <c r="L455" s="1" t="s">
        <v>55</v>
      </c>
      <c r="M455" s="1" t="s">
        <v>56</v>
      </c>
      <c r="N455" s="1" t="s">
        <v>93</v>
      </c>
      <c r="O455" s="1" t="s">
        <v>432</v>
      </c>
      <c r="P455" s="1" t="s">
        <v>91</v>
      </c>
      <c r="Q455" s="1" t="s">
        <v>55</v>
      </c>
      <c r="R455" s="1" t="s">
        <v>56</v>
      </c>
      <c r="T455" s="1" t="s">
        <v>1004</v>
      </c>
      <c r="U455" s="1" t="s">
        <v>59</v>
      </c>
      <c r="X455" s="1" t="s">
        <v>60</v>
      </c>
      <c r="Z455" s="1" t="s">
        <v>60</v>
      </c>
      <c r="AT455" s="1" t="s">
        <v>434</v>
      </c>
      <c r="AU455" s="1" t="s">
        <v>434</v>
      </c>
      <c r="AV455" s="1" t="s">
        <v>435</v>
      </c>
      <c r="AW455" s="3" t="str">
        <f t="shared" si="1"/>
        <v>Other</v>
      </c>
      <c r="AX455" s="3" t="str">
        <f t="array" ref="AX455">TEXTJOIN(", ", TRUE, IF(X455:AS455="Y", X$1:AS$1, IF(X455:AS455&lt;&gt;"", X$1:AS$1 &amp; ": " &amp; X455:AS455, "")))
</f>
        <v>Heroin, Fentanyl</v>
      </c>
    </row>
    <row r="456">
      <c r="A456" s="2">
        <v>42014.0</v>
      </c>
      <c r="B456" s="1" t="s">
        <v>86</v>
      </c>
      <c r="C456" s="1">
        <v>54.0</v>
      </c>
      <c r="D456" s="1" t="s">
        <v>76</v>
      </c>
      <c r="E456" s="1" t="s">
        <v>63</v>
      </c>
      <c r="G456" s="1" t="s">
        <v>300</v>
      </c>
      <c r="H456" s="1" t="s">
        <v>299</v>
      </c>
      <c r="I456" s="1" t="s">
        <v>55</v>
      </c>
      <c r="J456" s="1" t="s">
        <v>300</v>
      </c>
      <c r="M456" s="1" t="s">
        <v>56</v>
      </c>
      <c r="O456" s="1" t="s">
        <v>300</v>
      </c>
      <c r="P456" s="1" t="s">
        <v>299</v>
      </c>
      <c r="Q456" s="1" t="s">
        <v>55</v>
      </c>
      <c r="R456" s="1" t="s">
        <v>56</v>
      </c>
      <c r="T456" s="1" t="s">
        <v>1005</v>
      </c>
      <c r="U456" s="1" t="s">
        <v>59</v>
      </c>
      <c r="AB456" s="1" t="s">
        <v>60</v>
      </c>
      <c r="AF456" s="1" t="s">
        <v>60</v>
      </c>
      <c r="AR456" s="1" t="s">
        <v>60</v>
      </c>
      <c r="AT456" s="1" t="s">
        <v>304</v>
      </c>
      <c r="AU456" s="1" t="s">
        <v>304</v>
      </c>
      <c r="AV456" s="1" t="s">
        <v>302</v>
      </c>
      <c r="AW456" s="3" t="str">
        <f t="shared" si="1"/>
        <v>Other</v>
      </c>
      <c r="AX456" s="3" t="str">
        <f t="array" ref="AX456">TEXTJOIN(", ", TRUE, IF(X456:AS456="Y", X$1:AS$1, IF(X456:AS456&lt;&gt;"", X$1:AS$1 &amp; ": " &amp; X456:AS456, "")))
</f>
        <v>Oxycodone, Benzodiazepine, Any Opioid</v>
      </c>
    </row>
    <row r="457">
      <c r="A457" s="2">
        <v>41175.0</v>
      </c>
      <c r="B457" s="1" t="s">
        <v>50</v>
      </c>
      <c r="C457" s="1">
        <v>45.0</v>
      </c>
      <c r="D457" s="1" t="s">
        <v>51</v>
      </c>
      <c r="E457" s="1" t="s">
        <v>63</v>
      </c>
      <c r="F457" s="1" t="s">
        <v>137</v>
      </c>
      <c r="G457" s="1" t="s">
        <v>116</v>
      </c>
      <c r="H457" s="1" t="s">
        <v>103</v>
      </c>
      <c r="J457" s="1" t="s">
        <v>116</v>
      </c>
      <c r="L457" s="1" t="s">
        <v>55</v>
      </c>
      <c r="M457" s="1" t="s">
        <v>56</v>
      </c>
      <c r="N457" s="1" t="s">
        <v>1006</v>
      </c>
      <c r="O457" s="1" t="s">
        <v>116</v>
      </c>
      <c r="P457" s="1" t="s">
        <v>103</v>
      </c>
      <c r="R457" s="1" t="s">
        <v>67</v>
      </c>
      <c r="T457" s="1" t="s">
        <v>232</v>
      </c>
      <c r="U457" s="1" t="s">
        <v>59</v>
      </c>
      <c r="Y457" s="1" t="s">
        <v>60</v>
      </c>
      <c r="AS457" s="1" t="s">
        <v>1007</v>
      </c>
      <c r="AT457" s="1" t="s">
        <v>122</v>
      </c>
      <c r="AU457" s="1" t="s">
        <v>122</v>
      </c>
      <c r="AV457" s="1" t="s">
        <v>139</v>
      </c>
      <c r="AW457" s="3" t="str">
        <f t="shared" si="1"/>
        <v>Other</v>
      </c>
      <c r="AX457" s="3" t="str">
        <f t="array" ref="AX457">TEXTJOIN(", ", TRUE, IF(X457:AS457="Y", X$1:AS$1, IF(X457:AS457&lt;&gt;"", X$1:AS$1 &amp; ": " &amp; X457:AS457, "")))
</f>
        <v>Cocaine, Other: opiates</v>
      </c>
    </row>
    <row r="458">
      <c r="A458" s="2">
        <v>43992.0</v>
      </c>
      <c r="B458" s="1" t="s">
        <v>50</v>
      </c>
      <c r="C458" s="1">
        <v>27.0</v>
      </c>
      <c r="D458" s="1" t="s">
        <v>51</v>
      </c>
      <c r="E458" s="1" t="s">
        <v>63</v>
      </c>
      <c r="G458" s="1" t="s">
        <v>545</v>
      </c>
      <c r="H458" s="1" t="s">
        <v>263</v>
      </c>
      <c r="I458" s="1" t="s">
        <v>55</v>
      </c>
      <c r="J458" s="1" t="s">
        <v>545</v>
      </c>
      <c r="K458" s="1" t="s">
        <v>263</v>
      </c>
      <c r="L458" s="1" t="s">
        <v>55</v>
      </c>
      <c r="M458" s="1" t="s">
        <v>56</v>
      </c>
      <c r="N458" s="1" t="s">
        <v>155</v>
      </c>
      <c r="O458" s="1" t="s">
        <v>545</v>
      </c>
      <c r="P458" s="1" t="s">
        <v>263</v>
      </c>
      <c r="Q458" s="1" t="s">
        <v>55</v>
      </c>
      <c r="R458" s="1" t="s">
        <v>56</v>
      </c>
      <c r="T458" s="1" t="s">
        <v>1008</v>
      </c>
      <c r="U458" s="1" t="s">
        <v>59</v>
      </c>
      <c r="Y458" s="1" t="s">
        <v>60</v>
      </c>
      <c r="Z458" s="1" t="s">
        <v>60</v>
      </c>
      <c r="AM458" s="1" t="s">
        <v>60</v>
      </c>
      <c r="AR458" s="1" t="s">
        <v>60</v>
      </c>
      <c r="AT458" s="1" t="s">
        <v>547</v>
      </c>
      <c r="AU458" s="1" t="s">
        <v>547</v>
      </c>
      <c r="AV458" s="1" t="s">
        <v>548</v>
      </c>
      <c r="AW458" s="3" t="str">
        <f t="shared" si="1"/>
        <v>Other</v>
      </c>
      <c r="AX458" s="3" t="str">
        <f t="array" ref="AX458">TEXTJOIN(", ", TRUE, IF(X458:AS458="Y", X$1:AS$1, IF(X458:AS458&lt;&gt;"", X$1:AS$1 &amp; ": " &amp; X458:AS458, "")))
</f>
        <v>Cocaine, Fentanyl, Xylazine, Any Opioid</v>
      </c>
    </row>
    <row r="459">
      <c r="A459" s="2">
        <v>44417.0</v>
      </c>
      <c r="B459" s="1" t="s">
        <v>50</v>
      </c>
      <c r="C459" s="1">
        <v>52.0</v>
      </c>
      <c r="D459" s="1" t="s">
        <v>51</v>
      </c>
      <c r="E459" s="1" t="s">
        <v>63</v>
      </c>
      <c r="G459" s="1" t="s">
        <v>91</v>
      </c>
      <c r="H459" s="1" t="s">
        <v>91</v>
      </c>
      <c r="I459" s="1" t="s">
        <v>55</v>
      </c>
      <c r="J459" s="1" t="s">
        <v>91</v>
      </c>
      <c r="K459" s="1" t="s">
        <v>91</v>
      </c>
      <c r="L459" s="1" t="s">
        <v>55</v>
      </c>
      <c r="M459" s="1" t="s">
        <v>56</v>
      </c>
      <c r="N459" s="1" t="s">
        <v>66</v>
      </c>
      <c r="O459" s="1" t="s">
        <v>91</v>
      </c>
      <c r="P459" s="1" t="s">
        <v>91</v>
      </c>
      <c r="Q459" s="1" t="s">
        <v>55</v>
      </c>
      <c r="R459" s="1" t="s">
        <v>44</v>
      </c>
      <c r="S459" s="1" t="s">
        <v>1009</v>
      </c>
      <c r="T459" s="1" t="s">
        <v>319</v>
      </c>
      <c r="U459" s="1" t="s">
        <v>59</v>
      </c>
      <c r="Y459" s="1" t="s">
        <v>60</v>
      </c>
      <c r="Z459" s="1" t="s">
        <v>60</v>
      </c>
      <c r="AD459" s="1" t="s">
        <v>60</v>
      </c>
      <c r="AR459" s="1" t="s">
        <v>60</v>
      </c>
      <c r="AT459" s="1" t="s">
        <v>110</v>
      </c>
      <c r="AU459" s="1" t="s">
        <v>110</v>
      </c>
      <c r="AV459" s="1" t="s">
        <v>111</v>
      </c>
      <c r="AW459" s="3" t="str">
        <f t="shared" si="1"/>
        <v>Other</v>
      </c>
      <c r="AX459" s="3" t="str">
        <f t="array" ref="AX459">TEXTJOIN(", ", TRUE, IF(X459:AS459="Y", X$1:AS$1, IF(X459:AS459&lt;&gt;"", X$1:AS$1 &amp; ": " &amp; X459:AS459, "")))
</f>
        <v>Cocaine, Fentanyl, Ethanol, Any Opioid</v>
      </c>
    </row>
    <row r="460">
      <c r="A460" s="4">
        <v>42699.0</v>
      </c>
      <c r="B460" s="1" t="s">
        <v>50</v>
      </c>
      <c r="C460" s="1">
        <v>34.0</v>
      </c>
      <c r="D460" s="1" t="s">
        <v>51</v>
      </c>
      <c r="E460" s="1" t="s">
        <v>63</v>
      </c>
      <c r="G460" s="1" t="s">
        <v>484</v>
      </c>
      <c r="H460" s="1" t="s">
        <v>103</v>
      </c>
      <c r="I460" s="1" t="s">
        <v>55</v>
      </c>
      <c r="J460" s="1" t="s">
        <v>484</v>
      </c>
      <c r="M460" s="1" t="s">
        <v>56</v>
      </c>
      <c r="N460" s="1" t="s">
        <v>66</v>
      </c>
      <c r="O460" s="1" t="s">
        <v>484</v>
      </c>
      <c r="R460" s="1" t="s">
        <v>56</v>
      </c>
      <c r="T460" s="1" t="s">
        <v>1010</v>
      </c>
      <c r="U460" s="1" t="s">
        <v>59</v>
      </c>
      <c r="W460" s="1" t="s">
        <v>60</v>
      </c>
      <c r="X460" s="1" t="s">
        <v>60</v>
      </c>
      <c r="AD460" s="1" t="s">
        <v>60</v>
      </c>
      <c r="AP460" s="1" t="s">
        <v>60</v>
      </c>
      <c r="AR460" s="1" t="s">
        <v>60</v>
      </c>
      <c r="AT460" s="1" t="s">
        <v>682</v>
      </c>
      <c r="AU460" s="1" t="s">
        <v>682</v>
      </c>
      <c r="AV460" s="1" t="s">
        <v>487</v>
      </c>
      <c r="AW460" s="3" t="str">
        <f t="shared" si="1"/>
        <v>Other</v>
      </c>
      <c r="AX460" s="3" t="str">
        <f t="array" ref="AX460">TEXTJOIN(", ", TRUE, IF(X460:AS460="Y", X$1:AS$1, IF(X460:AS460&lt;&gt;"", X$1:AS$1 &amp; ": " &amp; X460:AS460, "")))
</f>
        <v>Heroin, Ethanol, Heroin/Morph/Codeine, Any Opioid</v>
      </c>
    </row>
    <row r="461">
      <c r="A461" s="2">
        <v>42100.0</v>
      </c>
      <c r="B461" s="1" t="s">
        <v>86</v>
      </c>
      <c r="C461" s="1">
        <v>57.0</v>
      </c>
      <c r="D461" s="1" t="s">
        <v>51</v>
      </c>
      <c r="E461" s="1" t="s">
        <v>63</v>
      </c>
      <c r="G461" s="1" t="s">
        <v>271</v>
      </c>
      <c r="H461" s="1" t="s">
        <v>91</v>
      </c>
      <c r="I461" s="1" t="s">
        <v>55</v>
      </c>
      <c r="J461" s="1" t="s">
        <v>271</v>
      </c>
      <c r="M461" s="1" t="s">
        <v>56</v>
      </c>
      <c r="O461" s="1" t="s">
        <v>271</v>
      </c>
      <c r="P461" s="1" t="s">
        <v>91</v>
      </c>
      <c r="Q461" s="1" t="s">
        <v>55</v>
      </c>
      <c r="R461" s="1" t="s">
        <v>56</v>
      </c>
      <c r="T461" s="1" t="s">
        <v>105</v>
      </c>
      <c r="U461" s="1" t="s">
        <v>59</v>
      </c>
      <c r="AB461" s="1" t="s">
        <v>60</v>
      </c>
      <c r="AR461" s="1" t="s">
        <v>60</v>
      </c>
      <c r="AT461" s="1" t="s">
        <v>274</v>
      </c>
      <c r="AU461" s="1" t="s">
        <v>274</v>
      </c>
      <c r="AV461" s="1" t="s">
        <v>275</v>
      </c>
      <c r="AW461" s="3" t="str">
        <f t="shared" si="1"/>
        <v>Other</v>
      </c>
      <c r="AX461" s="3" t="str">
        <f t="array" ref="AX461">TEXTJOIN(", ", TRUE, IF(X461:AS461="Y", X$1:AS$1, IF(X461:AS461&lt;&gt;"", X$1:AS$1 &amp; ": " &amp; X461:AS461, "")))
</f>
        <v>Oxycodone, Any Opioid</v>
      </c>
    </row>
    <row r="462">
      <c r="A462" s="2">
        <v>42286.0</v>
      </c>
      <c r="B462" s="1" t="s">
        <v>86</v>
      </c>
      <c r="C462" s="1">
        <v>38.0</v>
      </c>
      <c r="D462" s="1" t="s">
        <v>51</v>
      </c>
      <c r="E462" s="1" t="s">
        <v>52</v>
      </c>
      <c r="F462" s="1" t="s">
        <v>137</v>
      </c>
      <c r="G462" s="1" t="s">
        <v>91</v>
      </c>
      <c r="H462" s="1" t="s">
        <v>91</v>
      </c>
      <c r="I462" s="1" t="s">
        <v>55</v>
      </c>
      <c r="J462" s="1" t="s">
        <v>117</v>
      </c>
      <c r="O462" s="1" t="s">
        <v>91</v>
      </c>
      <c r="P462" s="1" t="s">
        <v>91</v>
      </c>
      <c r="Q462" s="1" t="s">
        <v>55</v>
      </c>
      <c r="R462" s="1" t="s">
        <v>67</v>
      </c>
      <c r="T462" s="1" t="s">
        <v>1011</v>
      </c>
      <c r="U462" s="1" t="s">
        <v>59</v>
      </c>
      <c r="W462" s="1" t="s">
        <v>60</v>
      </c>
      <c r="X462" s="1" t="s">
        <v>60</v>
      </c>
      <c r="Y462" s="1" t="s">
        <v>60</v>
      </c>
      <c r="Z462" s="1" t="s">
        <v>60</v>
      </c>
      <c r="AP462" s="1" t="s">
        <v>60</v>
      </c>
      <c r="AR462" s="1" t="s">
        <v>60</v>
      </c>
      <c r="AT462" s="1" t="s">
        <v>110</v>
      </c>
      <c r="AV462" s="1" t="s">
        <v>111</v>
      </c>
      <c r="AW462" s="3" t="str">
        <f t="shared" si="1"/>
        <v>Other</v>
      </c>
      <c r="AX462" s="3" t="str">
        <f t="array" ref="AX462">TEXTJOIN(", ", TRUE, IF(X462:AS462="Y", X$1:AS$1, IF(X462:AS462&lt;&gt;"", X$1:AS$1 &amp; ": " &amp; X462:AS462, "")))
</f>
        <v>Heroin, Cocaine, Fentanyl, Heroin/Morph/Codeine, Any Opioid</v>
      </c>
    </row>
    <row r="463">
      <c r="A463" s="2">
        <v>43315.0</v>
      </c>
      <c r="B463" s="1" t="s">
        <v>50</v>
      </c>
      <c r="C463" s="1">
        <v>21.0</v>
      </c>
      <c r="D463" s="1" t="s">
        <v>51</v>
      </c>
      <c r="E463" s="1" t="s">
        <v>63</v>
      </c>
      <c r="G463" s="1" t="s">
        <v>488</v>
      </c>
      <c r="H463" s="1" t="s">
        <v>91</v>
      </c>
      <c r="I463" s="1" t="s">
        <v>55</v>
      </c>
      <c r="J463" s="1" t="s">
        <v>488</v>
      </c>
      <c r="K463" s="1" t="s">
        <v>91</v>
      </c>
      <c r="M463" s="1" t="s">
        <v>56</v>
      </c>
      <c r="N463" s="1" t="s">
        <v>136</v>
      </c>
      <c r="O463" s="1" t="s">
        <v>488</v>
      </c>
      <c r="P463" s="1" t="s">
        <v>91</v>
      </c>
      <c r="Q463" s="1" t="s">
        <v>55</v>
      </c>
      <c r="R463" s="1" t="s">
        <v>56</v>
      </c>
      <c r="T463" s="1" t="s">
        <v>1012</v>
      </c>
      <c r="U463" s="1" t="s">
        <v>59</v>
      </c>
      <c r="Z463" s="1" t="s">
        <v>60</v>
      </c>
      <c r="AR463" s="1" t="s">
        <v>60</v>
      </c>
      <c r="AS463" s="1" t="s">
        <v>473</v>
      </c>
      <c r="AT463" s="1" t="s">
        <v>492</v>
      </c>
      <c r="AU463" s="1" t="s">
        <v>492</v>
      </c>
      <c r="AV463" s="1" t="s">
        <v>493</v>
      </c>
      <c r="AW463" s="3" t="str">
        <f t="shared" si="1"/>
        <v>Other</v>
      </c>
      <c r="AX463" s="3" t="str">
        <f t="array" ref="AX463">TEXTJOIN(", ", TRUE, IF(X463:AS463="Y", X$1:AS$1, IF(X463:AS463&lt;&gt;"", X$1:AS$1 &amp; ": " &amp; X463:AS463, "")))
</f>
        <v>Fentanyl, Any Opioid, Other: pcp</v>
      </c>
    </row>
    <row r="464">
      <c r="A464" s="4">
        <v>43056.0</v>
      </c>
      <c r="B464" s="1" t="s">
        <v>86</v>
      </c>
      <c r="C464" s="1">
        <v>44.0</v>
      </c>
      <c r="D464" s="1" t="s">
        <v>76</v>
      </c>
      <c r="E464" s="1" t="s">
        <v>63</v>
      </c>
      <c r="G464" s="1" t="s">
        <v>562</v>
      </c>
      <c r="H464" s="1" t="s">
        <v>91</v>
      </c>
      <c r="I464" s="1" t="s">
        <v>55</v>
      </c>
      <c r="J464" s="1" t="s">
        <v>562</v>
      </c>
      <c r="K464" s="1" t="s">
        <v>91</v>
      </c>
      <c r="L464" s="1" t="s">
        <v>55</v>
      </c>
      <c r="M464" s="1" t="s">
        <v>56</v>
      </c>
      <c r="N464" s="1" t="s">
        <v>136</v>
      </c>
      <c r="O464" s="1" t="s">
        <v>562</v>
      </c>
      <c r="P464" s="1" t="s">
        <v>91</v>
      </c>
      <c r="Q464" s="1" t="s">
        <v>55</v>
      </c>
      <c r="R464" s="1" t="s">
        <v>56</v>
      </c>
      <c r="T464" s="1" t="s">
        <v>1013</v>
      </c>
      <c r="U464" s="1" t="s">
        <v>59</v>
      </c>
      <c r="X464" s="1" t="s">
        <v>60</v>
      </c>
      <c r="Y464" s="1" t="s">
        <v>60</v>
      </c>
      <c r="Z464" s="1" t="s">
        <v>60</v>
      </c>
      <c r="AA464" s="1" t="s">
        <v>60</v>
      </c>
      <c r="AD464" s="1" t="s">
        <v>60</v>
      </c>
      <c r="AT464" s="1" t="s">
        <v>564</v>
      </c>
      <c r="AU464" s="1" t="s">
        <v>564</v>
      </c>
      <c r="AV464" s="1" t="s">
        <v>565</v>
      </c>
      <c r="AW464" s="3" t="str">
        <f t="shared" si="1"/>
        <v>Other</v>
      </c>
      <c r="AX464" s="3" t="str">
        <f t="array" ref="AX464">TEXTJOIN(", ", TRUE, IF(X464:AS464="Y", X$1:AS$1, IF(X464:AS464&lt;&gt;"", X$1:AS$1 &amp; ": " &amp; X464:AS464, "")))
</f>
        <v>Heroin, Cocaine, Fentanyl, Fentanyl Analogue, Ethanol</v>
      </c>
    </row>
    <row r="465">
      <c r="A465" s="2">
        <v>43965.0</v>
      </c>
      <c r="B465" s="1" t="s">
        <v>50</v>
      </c>
      <c r="C465" s="1">
        <v>63.0</v>
      </c>
      <c r="D465" s="1" t="s">
        <v>51</v>
      </c>
      <c r="E465" s="1" t="s">
        <v>63</v>
      </c>
      <c r="G465" s="1" t="s">
        <v>179</v>
      </c>
      <c r="H465" s="1" t="s">
        <v>121</v>
      </c>
      <c r="I465" s="1" t="s">
        <v>55</v>
      </c>
      <c r="J465" s="1" t="s">
        <v>179</v>
      </c>
      <c r="K465" s="1" t="s">
        <v>121</v>
      </c>
      <c r="L465" s="1" t="s">
        <v>55</v>
      </c>
      <c r="M465" s="1" t="s">
        <v>56</v>
      </c>
      <c r="N465" s="1" t="s">
        <v>136</v>
      </c>
      <c r="O465" s="1" t="s">
        <v>120</v>
      </c>
      <c r="P465" s="1" t="s">
        <v>121</v>
      </c>
      <c r="Q465" s="1" t="s">
        <v>55</v>
      </c>
      <c r="R465" s="1" t="s">
        <v>67</v>
      </c>
      <c r="T465" s="1" t="s">
        <v>1014</v>
      </c>
      <c r="U465" s="1" t="s">
        <v>59</v>
      </c>
      <c r="V465" s="1" t="s">
        <v>1015</v>
      </c>
      <c r="Y465" s="1" t="s">
        <v>60</v>
      </c>
      <c r="AT465" s="1" t="s">
        <v>757</v>
      </c>
      <c r="AU465" s="1" t="s">
        <v>757</v>
      </c>
      <c r="AV465" s="1" t="s">
        <v>123</v>
      </c>
      <c r="AW465" s="3" t="str">
        <f t="shared" si="1"/>
        <v>Other</v>
      </c>
      <c r="AX465" s="3" t="str">
        <f t="array" ref="AX465">TEXTJOIN(", ", TRUE, IF(X465:AS465="Y", X$1:AS$1, IF(X465:AS465&lt;&gt;"", X$1:AS$1 &amp; ": " &amp; X465:AS465, "")))
</f>
        <v>Cocaine</v>
      </c>
    </row>
    <row r="466">
      <c r="A466" s="2">
        <v>42417.0</v>
      </c>
      <c r="B466" s="1" t="s">
        <v>50</v>
      </c>
      <c r="C466" s="1">
        <v>24.0</v>
      </c>
      <c r="D466" s="1" t="s">
        <v>51</v>
      </c>
      <c r="E466" s="1" t="s">
        <v>63</v>
      </c>
      <c r="G466" s="1" t="s">
        <v>185</v>
      </c>
      <c r="H466" s="1" t="s">
        <v>91</v>
      </c>
      <c r="I466" s="1" t="s">
        <v>55</v>
      </c>
      <c r="J466" s="1" t="s">
        <v>185</v>
      </c>
      <c r="M466" s="1" t="s">
        <v>56</v>
      </c>
      <c r="N466" s="1" t="s">
        <v>66</v>
      </c>
      <c r="O466" s="1" t="s">
        <v>185</v>
      </c>
      <c r="R466" s="1" t="s">
        <v>56</v>
      </c>
      <c r="T466" s="1" t="s">
        <v>1016</v>
      </c>
      <c r="U466" s="1" t="s">
        <v>59</v>
      </c>
      <c r="X466" s="1" t="s">
        <v>60</v>
      </c>
      <c r="Y466" s="1" t="s">
        <v>60</v>
      </c>
      <c r="Z466" s="1" t="s">
        <v>60</v>
      </c>
      <c r="AB466" s="1" t="s">
        <v>60</v>
      </c>
      <c r="AP466" s="1" t="s">
        <v>60</v>
      </c>
      <c r="AR466" s="1" t="s">
        <v>60</v>
      </c>
      <c r="AT466" s="1" t="s">
        <v>188</v>
      </c>
      <c r="AU466" s="1" t="s">
        <v>188</v>
      </c>
      <c r="AV466" s="1" t="s">
        <v>189</v>
      </c>
      <c r="AW466" s="3" t="str">
        <f t="shared" si="1"/>
        <v>Other</v>
      </c>
      <c r="AX466" s="3" t="str">
        <f t="array" ref="AX466">TEXTJOIN(", ", TRUE, IF(X466:AS466="Y", X$1:AS$1, IF(X466:AS466&lt;&gt;"", X$1:AS$1 &amp; ": " &amp; X466:AS466, "")))
</f>
        <v>Heroin, Cocaine, Fentanyl, Oxycodone, Heroin/Morph/Codeine, Any Opioid</v>
      </c>
    </row>
    <row r="467">
      <c r="A467" s="2">
        <v>44330.0</v>
      </c>
      <c r="B467" s="1" t="s">
        <v>50</v>
      </c>
      <c r="C467" s="1">
        <v>31.0</v>
      </c>
      <c r="D467" s="1" t="s">
        <v>76</v>
      </c>
      <c r="E467" s="1" t="s">
        <v>63</v>
      </c>
      <c r="J467" s="1" t="s">
        <v>1017</v>
      </c>
      <c r="K467" s="1" t="s">
        <v>65</v>
      </c>
      <c r="L467" s="1" t="s">
        <v>55</v>
      </c>
      <c r="M467" s="1" t="s">
        <v>44</v>
      </c>
      <c r="N467" s="1" t="s">
        <v>136</v>
      </c>
      <c r="O467" s="1" t="s">
        <v>1017</v>
      </c>
      <c r="P467" s="1" t="s">
        <v>65</v>
      </c>
      <c r="Q467" s="1" t="s">
        <v>55</v>
      </c>
      <c r="R467" s="1" t="s">
        <v>44</v>
      </c>
      <c r="S467" s="1" t="s">
        <v>1018</v>
      </c>
      <c r="T467" s="1" t="s">
        <v>1019</v>
      </c>
      <c r="U467" s="1" t="s">
        <v>59</v>
      </c>
      <c r="Z467" s="1" t="s">
        <v>60</v>
      </c>
      <c r="AF467" s="1" t="s">
        <v>60</v>
      </c>
      <c r="AI467" s="1" t="s">
        <v>60</v>
      </c>
      <c r="AM467" s="1" t="s">
        <v>60</v>
      </c>
      <c r="AR467" s="1" t="s">
        <v>60</v>
      </c>
      <c r="AT467" s="1" t="s">
        <v>62</v>
      </c>
      <c r="AU467" s="1" t="s">
        <v>1020</v>
      </c>
      <c r="AV467" s="1" t="s">
        <v>1021</v>
      </c>
      <c r="AW467" s="3" t="str">
        <f t="shared" si="1"/>
        <v>Other</v>
      </c>
      <c r="AX467" s="3" t="str">
        <f t="array" ref="AX467">TEXTJOIN(", ", TRUE, IF(X467:AS467="Y", X$1:AS$1, IF(X467:AS467&lt;&gt;"", X$1:AS$1 &amp; ": " &amp; X467:AS467, "")))
</f>
        <v>Fentanyl, Benzodiazepine, Amphet, Xylazine, Any Opioid</v>
      </c>
    </row>
    <row r="468">
      <c r="A468" s="2">
        <v>43358.0</v>
      </c>
      <c r="B468" s="1" t="s">
        <v>50</v>
      </c>
      <c r="C468" s="1">
        <v>22.0</v>
      </c>
      <c r="D468" s="1" t="s">
        <v>51</v>
      </c>
      <c r="E468" s="1" t="s">
        <v>52</v>
      </c>
      <c r="G468" s="1" t="s">
        <v>361</v>
      </c>
      <c r="H468" s="1" t="s">
        <v>65</v>
      </c>
      <c r="I468" s="1" t="s">
        <v>55</v>
      </c>
      <c r="J468" s="1" t="s">
        <v>361</v>
      </c>
      <c r="K468" s="1" t="s">
        <v>65</v>
      </c>
      <c r="M468" s="1" t="s">
        <v>56</v>
      </c>
      <c r="N468" s="1" t="s">
        <v>202</v>
      </c>
      <c r="O468" s="1" t="s">
        <v>361</v>
      </c>
      <c r="P468" s="1" t="s">
        <v>65</v>
      </c>
      <c r="Q468" s="1" t="s">
        <v>55</v>
      </c>
      <c r="R468" s="1" t="s">
        <v>56</v>
      </c>
      <c r="T468" s="1" t="s">
        <v>1022</v>
      </c>
      <c r="U468" s="1" t="s">
        <v>59</v>
      </c>
      <c r="AF468" s="1" t="s">
        <v>60</v>
      </c>
      <c r="AG468" s="1" t="s">
        <v>60</v>
      </c>
      <c r="AR468" s="1" t="s">
        <v>60</v>
      </c>
      <c r="AT468" s="1" t="s">
        <v>363</v>
      </c>
      <c r="AU468" s="1" t="s">
        <v>363</v>
      </c>
      <c r="AV468" s="1" t="s">
        <v>1023</v>
      </c>
      <c r="AW468" s="3" t="str">
        <f t="shared" si="1"/>
        <v>Other</v>
      </c>
      <c r="AX468" s="3" t="str">
        <f t="array" ref="AX468">TEXTJOIN(", ", TRUE, IF(X468:AS468="Y", X$1:AS$1, IF(X468:AS468&lt;&gt;"", X$1:AS$1 &amp; ": " &amp; X468:AS468, "")))
</f>
        <v>Benzodiazepine, Methadone, Any Opioid</v>
      </c>
    </row>
    <row r="469">
      <c r="A469" s="2">
        <v>43703.0</v>
      </c>
      <c r="B469" s="1" t="s">
        <v>50</v>
      </c>
      <c r="C469" s="1">
        <v>28.0</v>
      </c>
      <c r="D469" s="1" t="s">
        <v>51</v>
      </c>
      <c r="E469" s="1" t="s">
        <v>63</v>
      </c>
      <c r="G469" s="1" t="s">
        <v>102</v>
      </c>
      <c r="H469" s="1" t="s">
        <v>103</v>
      </c>
      <c r="I469" s="1" t="s">
        <v>55</v>
      </c>
      <c r="J469" s="1" t="s">
        <v>102</v>
      </c>
      <c r="K469" s="1" t="s">
        <v>103</v>
      </c>
      <c r="L469" s="1" t="s">
        <v>55</v>
      </c>
      <c r="M469" s="1" t="s">
        <v>193</v>
      </c>
      <c r="N469" s="1" t="s">
        <v>119</v>
      </c>
      <c r="O469" s="1" t="s">
        <v>102</v>
      </c>
      <c r="P469" s="1" t="s">
        <v>103</v>
      </c>
      <c r="Q469" s="1" t="s">
        <v>55</v>
      </c>
      <c r="R469" s="1" t="s">
        <v>44</v>
      </c>
      <c r="T469" s="1" t="s">
        <v>1024</v>
      </c>
      <c r="U469" s="1" t="s">
        <v>59</v>
      </c>
      <c r="X469" s="1" t="s">
        <v>60</v>
      </c>
      <c r="Y469" s="1" t="s">
        <v>60</v>
      </c>
      <c r="Z469" s="1" t="s">
        <v>60</v>
      </c>
      <c r="AP469" s="1" t="s">
        <v>60</v>
      </c>
      <c r="AR469" s="1" t="s">
        <v>60</v>
      </c>
      <c r="AT469" s="1" t="s">
        <v>106</v>
      </c>
      <c r="AU469" s="1" t="s">
        <v>106</v>
      </c>
      <c r="AV469" s="1" t="s">
        <v>107</v>
      </c>
      <c r="AW469" s="3" t="str">
        <f t="shared" si="1"/>
        <v>Other</v>
      </c>
      <c r="AX469" s="3" t="str">
        <f t="array" ref="AX469">TEXTJOIN(", ", TRUE, IF(X469:AS469="Y", X$1:AS$1, IF(X469:AS469&lt;&gt;"", X$1:AS$1 &amp; ": " &amp; X469:AS469, "")))
</f>
        <v>Heroin, Cocaine, Fentanyl, Heroin/Morph/Codeine, Any Opioid</v>
      </c>
    </row>
    <row r="470">
      <c r="A470" s="2">
        <v>43966.0</v>
      </c>
      <c r="B470" s="1" t="s">
        <v>50</v>
      </c>
      <c r="C470" s="1">
        <v>47.0</v>
      </c>
      <c r="D470" s="1" t="s">
        <v>51</v>
      </c>
      <c r="E470" s="1" t="s">
        <v>63</v>
      </c>
      <c r="G470" s="1" t="s">
        <v>322</v>
      </c>
      <c r="H470" s="1" t="s">
        <v>91</v>
      </c>
      <c r="I470" s="1" t="s">
        <v>55</v>
      </c>
      <c r="J470" s="1" t="s">
        <v>322</v>
      </c>
      <c r="K470" s="1" t="s">
        <v>91</v>
      </c>
      <c r="L470" s="1" t="s">
        <v>55</v>
      </c>
      <c r="M470" s="1" t="s">
        <v>56</v>
      </c>
      <c r="N470" s="1" t="s">
        <v>334</v>
      </c>
      <c r="O470" s="1" t="s">
        <v>322</v>
      </c>
      <c r="P470" s="1" t="s">
        <v>91</v>
      </c>
      <c r="Q470" s="1" t="s">
        <v>55</v>
      </c>
      <c r="R470" s="1" t="s">
        <v>56</v>
      </c>
      <c r="T470" s="1" t="s">
        <v>83</v>
      </c>
      <c r="U470" s="1" t="s">
        <v>59</v>
      </c>
      <c r="V470" s="1" t="s">
        <v>286</v>
      </c>
      <c r="Z470" s="1" t="s">
        <v>60</v>
      </c>
      <c r="AR470" s="1" t="s">
        <v>60</v>
      </c>
      <c r="AT470" s="1" t="s">
        <v>324</v>
      </c>
      <c r="AU470" s="1" t="s">
        <v>324</v>
      </c>
      <c r="AV470" s="1" t="s">
        <v>325</v>
      </c>
      <c r="AW470" s="3" t="str">
        <f t="shared" si="1"/>
        <v>Other</v>
      </c>
      <c r="AX470" s="3" t="str">
        <f t="array" ref="AX470">TEXTJOIN(", ", TRUE, IF(X470:AS470="Y", X$1:AS$1, IF(X470:AS470&lt;&gt;"", X$1:AS$1 &amp; ": " &amp; X470:AS470, "")))
</f>
        <v>Fentanyl, Any Opioid</v>
      </c>
    </row>
    <row r="471">
      <c r="A471" s="2">
        <v>43042.0</v>
      </c>
      <c r="B471" s="1" t="s">
        <v>86</v>
      </c>
      <c r="C471" s="1">
        <v>30.0</v>
      </c>
      <c r="D471" s="1" t="s">
        <v>51</v>
      </c>
      <c r="E471" s="1" t="s">
        <v>63</v>
      </c>
      <c r="G471" s="1" t="s">
        <v>143</v>
      </c>
      <c r="H471" s="1" t="s">
        <v>91</v>
      </c>
      <c r="I471" s="1" t="s">
        <v>55</v>
      </c>
      <c r="J471" s="1" t="s">
        <v>143</v>
      </c>
      <c r="K471" s="1" t="s">
        <v>91</v>
      </c>
      <c r="L471" s="1" t="s">
        <v>55</v>
      </c>
      <c r="M471" s="1" t="s">
        <v>56</v>
      </c>
      <c r="N471" s="1" t="s">
        <v>136</v>
      </c>
      <c r="O471" s="1" t="s">
        <v>143</v>
      </c>
      <c r="P471" s="1" t="s">
        <v>91</v>
      </c>
      <c r="Q471" s="1" t="s">
        <v>55</v>
      </c>
      <c r="R471" s="1" t="s">
        <v>67</v>
      </c>
      <c r="T471" s="1" t="s">
        <v>323</v>
      </c>
      <c r="U471" s="1" t="s">
        <v>59</v>
      </c>
      <c r="Z471" s="1" t="s">
        <v>60</v>
      </c>
      <c r="AD471" s="1" t="s">
        <v>60</v>
      </c>
      <c r="AT471" s="1" t="s">
        <v>145</v>
      </c>
      <c r="AU471" s="1" t="s">
        <v>145</v>
      </c>
      <c r="AV471" s="1" t="s">
        <v>146</v>
      </c>
      <c r="AW471" s="3" t="str">
        <f t="shared" si="1"/>
        <v>Other</v>
      </c>
      <c r="AX471" s="3" t="str">
        <f t="array" ref="AX471">TEXTJOIN(", ", TRUE, IF(X471:AS471="Y", X$1:AS$1, IF(X471:AS471&lt;&gt;"", X$1:AS$1 &amp; ": " &amp; X471:AS471, "")))
</f>
        <v>Fentanyl, Ethanol</v>
      </c>
    </row>
    <row r="472">
      <c r="A472" s="2">
        <v>42751.0</v>
      </c>
      <c r="B472" s="1" t="s">
        <v>86</v>
      </c>
      <c r="C472" s="1">
        <v>57.0</v>
      </c>
      <c r="D472" s="1" t="s">
        <v>76</v>
      </c>
      <c r="E472" s="1" t="s">
        <v>63</v>
      </c>
      <c r="G472" s="1" t="s">
        <v>82</v>
      </c>
      <c r="H472" s="1" t="s">
        <v>54</v>
      </c>
      <c r="I472" s="1" t="s">
        <v>55</v>
      </c>
      <c r="J472" s="1" t="s">
        <v>82</v>
      </c>
      <c r="K472" s="1" t="s">
        <v>54</v>
      </c>
      <c r="L472" s="1" t="s">
        <v>55</v>
      </c>
      <c r="M472" s="1" t="s">
        <v>193</v>
      </c>
      <c r="N472" s="1" t="s">
        <v>136</v>
      </c>
      <c r="O472" s="1" t="s">
        <v>82</v>
      </c>
      <c r="P472" s="1" t="s">
        <v>54</v>
      </c>
      <c r="Q472" s="1" t="s">
        <v>55</v>
      </c>
      <c r="R472" s="1" t="s">
        <v>67</v>
      </c>
      <c r="T472" s="1" t="s">
        <v>1025</v>
      </c>
      <c r="U472" s="1" t="s">
        <v>59</v>
      </c>
      <c r="Y472" s="1" t="s">
        <v>60</v>
      </c>
      <c r="AT472" s="1" t="s">
        <v>329</v>
      </c>
      <c r="AU472" s="1" t="s">
        <v>329</v>
      </c>
      <c r="AV472" s="1" t="s">
        <v>85</v>
      </c>
      <c r="AW472" s="3" t="str">
        <f t="shared" si="1"/>
        <v>Other</v>
      </c>
      <c r="AX472" s="3" t="str">
        <f t="array" ref="AX472">TEXTJOIN(", ", TRUE, IF(X472:AS472="Y", X$1:AS$1, IF(X472:AS472&lt;&gt;"", X$1:AS$1 &amp; ": " &amp; X472:AS472, "")))
</f>
        <v>Cocaine</v>
      </c>
    </row>
    <row r="473">
      <c r="A473" s="2">
        <v>41471.0</v>
      </c>
      <c r="B473" s="1" t="s">
        <v>50</v>
      </c>
      <c r="C473" s="1">
        <v>47.0</v>
      </c>
      <c r="D473" s="1" t="s">
        <v>51</v>
      </c>
      <c r="E473" s="1" t="s">
        <v>63</v>
      </c>
      <c r="F473" s="1" t="s">
        <v>137</v>
      </c>
      <c r="G473" s="1" t="s">
        <v>91</v>
      </c>
      <c r="H473" s="1" t="s">
        <v>91</v>
      </c>
      <c r="M473" s="1" t="s">
        <v>118</v>
      </c>
      <c r="N473" s="1" t="s">
        <v>1026</v>
      </c>
      <c r="O473" s="1" t="s">
        <v>91</v>
      </c>
      <c r="P473" s="1" t="s">
        <v>91</v>
      </c>
      <c r="R473" s="1" t="s">
        <v>67</v>
      </c>
      <c r="T473" s="1" t="s">
        <v>1027</v>
      </c>
      <c r="AT473" s="1" t="s">
        <v>110</v>
      </c>
      <c r="AU473" s="1" t="s">
        <v>62</v>
      </c>
      <c r="AV473" s="1" t="s">
        <v>111</v>
      </c>
      <c r="AW473" s="3" t="str">
        <f t="shared" si="1"/>
        <v>Other</v>
      </c>
      <c r="AX473" s="3" t="str">
        <f t="array" ref="AX473">TEXTJOIN(", ", TRUE, IF(X473:AS473="Y", X$1:AS$1, IF(X473:AS473&lt;&gt;"", X$1:AS$1 &amp; ": " &amp; X473:AS473, "")))
</f>
        <v/>
      </c>
    </row>
    <row r="474">
      <c r="A474" s="2">
        <v>44476.0</v>
      </c>
      <c r="B474" s="1" t="s">
        <v>50</v>
      </c>
      <c r="C474" s="1">
        <v>45.0</v>
      </c>
      <c r="D474" s="1" t="s">
        <v>51</v>
      </c>
      <c r="E474" s="1" t="s">
        <v>63</v>
      </c>
      <c r="F474" s="1" t="s">
        <v>267</v>
      </c>
      <c r="G474" s="1" t="s">
        <v>91</v>
      </c>
      <c r="H474" s="1" t="s">
        <v>91</v>
      </c>
      <c r="I474" s="1" t="s">
        <v>55</v>
      </c>
      <c r="J474" s="1" t="s">
        <v>91</v>
      </c>
      <c r="K474" s="1" t="s">
        <v>91</v>
      </c>
      <c r="L474" s="1" t="s">
        <v>55</v>
      </c>
      <c r="M474" s="1" t="s">
        <v>333</v>
      </c>
      <c r="N474" s="1" t="s">
        <v>155</v>
      </c>
      <c r="O474" s="1" t="s">
        <v>91</v>
      </c>
      <c r="P474" s="1" t="s">
        <v>91</v>
      </c>
      <c r="Q474" s="1" t="s">
        <v>55</v>
      </c>
      <c r="R474" s="1" t="s">
        <v>180</v>
      </c>
      <c r="T474" s="1" t="s">
        <v>1028</v>
      </c>
      <c r="U474" s="1" t="s">
        <v>59</v>
      </c>
      <c r="Y474" s="1" t="s">
        <v>60</v>
      </c>
      <c r="Z474" s="1" t="s">
        <v>60</v>
      </c>
      <c r="AD474" s="1" t="s">
        <v>60</v>
      </c>
      <c r="AM474" s="1" t="s">
        <v>60</v>
      </c>
      <c r="AR474" s="1" t="s">
        <v>60</v>
      </c>
      <c r="AT474" s="1" t="s">
        <v>110</v>
      </c>
      <c r="AU474" s="1" t="s">
        <v>110</v>
      </c>
      <c r="AV474" s="1" t="s">
        <v>111</v>
      </c>
      <c r="AW474" s="3" t="str">
        <f t="shared" si="1"/>
        <v>Other</v>
      </c>
      <c r="AX474" s="3" t="str">
        <f t="array" ref="AX474">TEXTJOIN(", ", TRUE, IF(X474:AS474="Y", X$1:AS$1, IF(X474:AS474&lt;&gt;"", X$1:AS$1 &amp; ": " &amp; X474:AS474, "")))
</f>
        <v>Cocaine, Fentanyl, Ethanol, Xylazine, Any Opioid</v>
      </c>
    </row>
    <row r="475">
      <c r="A475" s="2">
        <v>41903.0</v>
      </c>
      <c r="B475" s="1" t="s">
        <v>50</v>
      </c>
      <c r="C475" s="1">
        <v>36.0</v>
      </c>
      <c r="D475" s="1" t="s">
        <v>51</v>
      </c>
      <c r="E475" s="1" t="s">
        <v>63</v>
      </c>
      <c r="G475" s="1" t="s">
        <v>352</v>
      </c>
      <c r="J475" s="1" t="s">
        <v>352</v>
      </c>
      <c r="L475" s="1" t="s">
        <v>55</v>
      </c>
      <c r="M475" s="1" t="s">
        <v>56</v>
      </c>
      <c r="N475" s="1" t="s">
        <v>136</v>
      </c>
      <c r="O475" s="1" t="s">
        <v>352</v>
      </c>
      <c r="P475" s="1" t="s">
        <v>54</v>
      </c>
      <c r="R475" s="1" t="s">
        <v>56</v>
      </c>
      <c r="T475" s="1" t="s">
        <v>130</v>
      </c>
      <c r="U475" s="1" t="s">
        <v>59</v>
      </c>
      <c r="X475" s="1" t="s">
        <v>60</v>
      </c>
      <c r="AT475" s="1" t="s">
        <v>354</v>
      </c>
      <c r="AU475" s="1" t="s">
        <v>354</v>
      </c>
      <c r="AV475" s="1" t="s">
        <v>355</v>
      </c>
      <c r="AW475" s="3" t="str">
        <f t="shared" si="1"/>
        <v>Other</v>
      </c>
      <c r="AX475" s="3" t="str">
        <f t="array" ref="AX475">TEXTJOIN(", ", TRUE, IF(X475:AS475="Y", X$1:AS$1, IF(X475:AS475&lt;&gt;"", X$1:AS$1 &amp; ": " &amp; X475:AS475, "")))
</f>
        <v>Heroin</v>
      </c>
    </row>
    <row r="476">
      <c r="A476" s="2">
        <v>43638.0</v>
      </c>
      <c r="B476" s="1" t="s">
        <v>50</v>
      </c>
      <c r="C476" s="1">
        <v>26.0</v>
      </c>
      <c r="D476" s="1" t="s">
        <v>51</v>
      </c>
      <c r="E476" s="1" t="s">
        <v>63</v>
      </c>
      <c r="G476" s="1" t="s">
        <v>116</v>
      </c>
      <c r="H476" s="1" t="s">
        <v>103</v>
      </c>
      <c r="I476" s="1" t="s">
        <v>55</v>
      </c>
      <c r="J476" s="1" t="s">
        <v>116</v>
      </c>
      <c r="K476" s="1" t="s">
        <v>103</v>
      </c>
      <c r="L476" s="1" t="s">
        <v>55</v>
      </c>
      <c r="M476" s="1" t="s">
        <v>56</v>
      </c>
      <c r="N476" s="1" t="s">
        <v>136</v>
      </c>
      <c r="O476" s="1" t="s">
        <v>116</v>
      </c>
      <c r="P476" s="1" t="s">
        <v>103</v>
      </c>
      <c r="Q476" s="1" t="s">
        <v>55</v>
      </c>
      <c r="R476" s="1" t="s">
        <v>56</v>
      </c>
      <c r="T476" s="1" t="s">
        <v>1029</v>
      </c>
      <c r="U476" s="1" t="s">
        <v>59</v>
      </c>
      <c r="Z476" s="1" t="s">
        <v>60</v>
      </c>
      <c r="AF476" s="1" t="s">
        <v>60</v>
      </c>
      <c r="AG476" s="1" t="s">
        <v>60</v>
      </c>
      <c r="AR476" s="1" t="s">
        <v>60</v>
      </c>
      <c r="AT476" s="1" t="s">
        <v>122</v>
      </c>
      <c r="AU476" s="1" t="s">
        <v>122</v>
      </c>
      <c r="AV476" s="1" t="s">
        <v>139</v>
      </c>
      <c r="AW476" s="3" t="str">
        <f t="shared" si="1"/>
        <v>Other</v>
      </c>
      <c r="AX476" s="3" t="str">
        <f t="array" ref="AX476">TEXTJOIN(", ", TRUE, IF(X476:AS476="Y", X$1:AS$1, IF(X476:AS476&lt;&gt;"", X$1:AS$1 &amp; ": " &amp; X476:AS476, "")))
</f>
        <v>Fentanyl, Benzodiazepine, Methadone, Any Opioid</v>
      </c>
    </row>
    <row r="477">
      <c r="A477" s="2">
        <v>44208.0</v>
      </c>
      <c r="B477" s="1" t="s">
        <v>50</v>
      </c>
      <c r="C477" s="1">
        <v>58.0</v>
      </c>
      <c r="D477" s="1" t="s">
        <v>51</v>
      </c>
      <c r="E477" s="1" t="s">
        <v>63</v>
      </c>
      <c r="G477" s="1" t="s">
        <v>731</v>
      </c>
      <c r="H477" s="1" t="s">
        <v>103</v>
      </c>
      <c r="I477" s="1" t="s">
        <v>55</v>
      </c>
      <c r="J477" s="1" t="s">
        <v>731</v>
      </c>
      <c r="K477" s="1" t="s">
        <v>103</v>
      </c>
      <c r="L477" s="1" t="s">
        <v>55</v>
      </c>
      <c r="M477" s="1" t="s">
        <v>56</v>
      </c>
      <c r="N477" s="1" t="s">
        <v>119</v>
      </c>
      <c r="O477" s="1" t="s">
        <v>731</v>
      </c>
      <c r="P477" s="1" t="s">
        <v>103</v>
      </c>
      <c r="Q477" s="1" t="s">
        <v>55</v>
      </c>
      <c r="R477" s="1" t="s">
        <v>56</v>
      </c>
      <c r="T477" s="1" t="s">
        <v>861</v>
      </c>
      <c r="U477" s="1" t="s">
        <v>59</v>
      </c>
      <c r="X477" s="1" t="s">
        <v>60</v>
      </c>
      <c r="Z477" s="1" t="s">
        <v>60</v>
      </c>
      <c r="AD477" s="1" t="s">
        <v>60</v>
      </c>
      <c r="AP477" s="1" t="s">
        <v>60</v>
      </c>
      <c r="AR477" s="1" t="s">
        <v>60</v>
      </c>
      <c r="AT477" s="1" t="s">
        <v>735</v>
      </c>
      <c r="AU477" s="1" t="s">
        <v>735</v>
      </c>
      <c r="AV477" s="1" t="s">
        <v>736</v>
      </c>
      <c r="AW477" s="3" t="str">
        <f t="shared" si="1"/>
        <v>Other</v>
      </c>
      <c r="AX477" s="3" t="str">
        <f t="array" ref="AX477">TEXTJOIN(", ", TRUE, IF(X477:AS477="Y", X$1:AS$1, IF(X477:AS477&lt;&gt;"", X$1:AS$1 &amp; ": " &amp; X477:AS477, "")))
</f>
        <v>Heroin, Fentanyl, Ethanol, Heroin/Morph/Codeine, Any Opioid</v>
      </c>
    </row>
    <row r="478">
      <c r="A478" s="4">
        <v>42724.0</v>
      </c>
      <c r="B478" s="1" t="s">
        <v>50</v>
      </c>
      <c r="C478" s="1">
        <v>56.0</v>
      </c>
      <c r="D478" s="1" t="s">
        <v>51</v>
      </c>
      <c r="E478" s="1" t="s">
        <v>63</v>
      </c>
      <c r="J478" s="1" t="s">
        <v>82</v>
      </c>
      <c r="M478" s="1" t="s">
        <v>177</v>
      </c>
      <c r="N478" s="1" t="s">
        <v>136</v>
      </c>
      <c r="O478" s="1" t="s">
        <v>82</v>
      </c>
      <c r="R478" s="1" t="s">
        <v>44</v>
      </c>
      <c r="S478" s="1" t="s">
        <v>1030</v>
      </c>
      <c r="T478" s="1" t="s">
        <v>1031</v>
      </c>
      <c r="U478" s="1" t="s">
        <v>59</v>
      </c>
      <c r="Z478" s="1" t="s">
        <v>60</v>
      </c>
      <c r="AR478" s="1" t="s">
        <v>60</v>
      </c>
      <c r="AT478" s="1" t="s">
        <v>62</v>
      </c>
      <c r="AU478" s="1" t="s">
        <v>329</v>
      </c>
      <c r="AV478" s="1" t="s">
        <v>85</v>
      </c>
      <c r="AW478" s="3" t="str">
        <f t="shared" si="1"/>
        <v>Other</v>
      </c>
      <c r="AX478" s="3" t="str">
        <f t="array" ref="AX478">TEXTJOIN(", ", TRUE, IF(X478:AS478="Y", X$1:AS$1, IF(X478:AS478&lt;&gt;"", X$1:AS$1 &amp; ": " &amp; X478:AS478, "")))
</f>
        <v>Fentanyl, Any Opioid</v>
      </c>
    </row>
    <row r="479">
      <c r="A479" s="2">
        <v>42593.0</v>
      </c>
      <c r="B479" s="1" t="s">
        <v>50</v>
      </c>
      <c r="C479" s="1">
        <v>48.0</v>
      </c>
      <c r="D479" s="1" t="s">
        <v>51</v>
      </c>
      <c r="E479" s="1" t="s">
        <v>63</v>
      </c>
      <c r="G479" s="1" t="s">
        <v>484</v>
      </c>
      <c r="H479" s="1" t="s">
        <v>103</v>
      </c>
      <c r="I479" s="1" t="s">
        <v>55</v>
      </c>
      <c r="J479" s="1" t="s">
        <v>484</v>
      </c>
      <c r="M479" s="1" t="s">
        <v>193</v>
      </c>
      <c r="N479" s="1" t="s">
        <v>276</v>
      </c>
      <c r="O479" s="1" t="s">
        <v>116</v>
      </c>
      <c r="R479" s="1" t="s">
        <v>67</v>
      </c>
      <c r="T479" s="1" t="s">
        <v>1032</v>
      </c>
      <c r="U479" s="1" t="s">
        <v>59</v>
      </c>
      <c r="Y479" s="1" t="s">
        <v>60</v>
      </c>
      <c r="AD479" s="1" t="s">
        <v>60</v>
      </c>
      <c r="AO479" s="1" t="s">
        <v>60</v>
      </c>
      <c r="AP479" s="1" t="s">
        <v>60</v>
      </c>
      <c r="AR479" s="1" t="s">
        <v>60</v>
      </c>
      <c r="AT479" s="1" t="s">
        <v>682</v>
      </c>
      <c r="AU479" s="1" t="s">
        <v>682</v>
      </c>
      <c r="AV479" s="1" t="s">
        <v>139</v>
      </c>
      <c r="AW479" s="3" t="str">
        <f t="shared" si="1"/>
        <v>Other</v>
      </c>
      <c r="AX479" s="3" t="str">
        <f t="array" ref="AX479">TEXTJOIN(", ", TRUE, IF(X479:AS479="Y", X$1:AS$1, IF(X479:AS479&lt;&gt;"", X$1:AS$1 &amp; ": " &amp; X479:AS479, "")))
</f>
        <v>Cocaine, Ethanol, Opiate NOS, Heroin/Morph/Codeine, Any Opioid</v>
      </c>
    </row>
    <row r="480">
      <c r="A480" s="2">
        <v>43873.0</v>
      </c>
      <c r="B480" s="1" t="s">
        <v>50</v>
      </c>
      <c r="C480" s="1">
        <v>42.0</v>
      </c>
      <c r="D480" s="1" t="s">
        <v>51</v>
      </c>
      <c r="E480" s="1" t="s">
        <v>63</v>
      </c>
      <c r="G480" s="1" t="s">
        <v>545</v>
      </c>
      <c r="H480" s="1" t="s">
        <v>263</v>
      </c>
      <c r="I480" s="1" t="s">
        <v>55</v>
      </c>
      <c r="J480" s="1" t="s">
        <v>545</v>
      </c>
      <c r="K480" s="1" t="s">
        <v>263</v>
      </c>
      <c r="L480" s="1" t="s">
        <v>55</v>
      </c>
      <c r="M480" s="1" t="s">
        <v>56</v>
      </c>
      <c r="N480" s="1" t="s">
        <v>136</v>
      </c>
      <c r="O480" s="1" t="s">
        <v>545</v>
      </c>
      <c r="P480" s="1" t="s">
        <v>263</v>
      </c>
      <c r="Q480" s="1" t="s">
        <v>55</v>
      </c>
      <c r="R480" s="1" t="s">
        <v>56</v>
      </c>
      <c r="T480" s="1" t="s">
        <v>1033</v>
      </c>
      <c r="U480" s="1" t="s">
        <v>59</v>
      </c>
      <c r="Z480" s="1" t="s">
        <v>60</v>
      </c>
      <c r="AM480" s="1" t="s">
        <v>60</v>
      </c>
      <c r="AR480" s="1" t="s">
        <v>60</v>
      </c>
      <c r="AT480" s="1" t="s">
        <v>547</v>
      </c>
      <c r="AU480" s="1" t="s">
        <v>547</v>
      </c>
      <c r="AV480" s="1" t="s">
        <v>548</v>
      </c>
      <c r="AW480" s="3" t="str">
        <f t="shared" si="1"/>
        <v>Other</v>
      </c>
      <c r="AX480" s="3" t="str">
        <f t="array" ref="AX480">TEXTJOIN(", ", TRUE, IF(X480:AS480="Y", X$1:AS$1, IF(X480:AS480&lt;&gt;"", X$1:AS$1 &amp; ": " &amp; X480:AS480, "")))
</f>
        <v>Fentanyl, Xylazine, Any Opioid</v>
      </c>
    </row>
    <row r="481">
      <c r="A481" s="2">
        <v>42088.0</v>
      </c>
      <c r="B481" s="1" t="s">
        <v>86</v>
      </c>
      <c r="C481" s="1">
        <v>35.0</v>
      </c>
      <c r="D481" s="1" t="s">
        <v>51</v>
      </c>
      <c r="E481" s="1" t="s">
        <v>63</v>
      </c>
      <c r="G481" s="1" t="s">
        <v>498</v>
      </c>
      <c r="H481" s="1" t="s">
        <v>65</v>
      </c>
      <c r="I481" s="1" t="s">
        <v>55</v>
      </c>
      <c r="J481" s="1" t="s">
        <v>498</v>
      </c>
      <c r="M481" s="1" t="s">
        <v>177</v>
      </c>
      <c r="O481" s="1" t="s">
        <v>498</v>
      </c>
      <c r="P481" s="1" t="s">
        <v>65</v>
      </c>
      <c r="Q481" s="1" t="s">
        <v>55</v>
      </c>
      <c r="R481" s="1" t="s">
        <v>56</v>
      </c>
      <c r="T481" s="1" t="s">
        <v>73</v>
      </c>
      <c r="U481" s="1" t="s">
        <v>59</v>
      </c>
      <c r="W481" s="1" t="s">
        <v>60</v>
      </c>
      <c r="X481" s="1" t="s">
        <v>60</v>
      </c>
      <c r="AP481" s="1" t="s">
        <v>60</v>
      </c>
      <c r="AR481" s="1" t="s">
        <v>60</v>
      </c>
      <c r="AT481" s="1" t="s">
        <v>500</v>
      </c>
      <c r="AU481" s="1" t="s">
        <v>500</v>
      </c>
      <c r="AV481" s="1" t="s">
        <v>501</v>
      </c>
      <c r="AW481" s="3" t="str">
        <f t="shared" si="1"/>
        <v>Other</v>
      </c>
      <c r="AX481" s="3" t="str">
        <f t="array" ref="AX481">TEXTJOIN(", ", TRUE, IF(X481:AS481="Y", X$1:AS$1, IF(X481:AS481&lt;&gt;"", X$1:AS$1 &amp; ": " &amp; X481:AS481, "")))
</f>
        <v>Heroin, Heroin/Morph/Codeine, Any Opioid</v>
      </c>
    </row>
    <row r="482">
      <c r="A482" s="2">
        <v>42596.0</v>
      </c>
      <c r="B482" s="1" t="s">
        <v>50</v>
      </c>
      <c r="C482" s="1">
        <v>19.0</v>
      </c>
      <c r="D482" s="1" t="s">
        <v>51</v>
      </c>
      <c r="E482" s="1" t="s">
        <v>63</v>
      </c>
      <c r="G482" s="1" t="s">
        <v>185</v>
      </c>
      <c r="H482" s="1" t="s">
        <v>91</v>
      </c>
      <c r="I482" s="1" t="s">
        <v>55</v>
      </c>
      <c r="J482" s="1" t="s">
        <v>185</v>
      </c>
      <c r="M482" s="1" t="s">
        <v>56</v>
      </c>
      <c r="N482" s="1" t="s">
        <v>1034</v>
      </c>
      <c r="O482" s="1" t="s">
        <v>185</v>
      </c>
      <c r="R482" s="1" t="s">
        <v>56</v>
      </c>
      <c r="T482" s="1" t="s">
        <v>1035</v>
      </c>
      <c r="U482" s="1" t="s">
        <v>59</v>
      </c>
      <c r="W482" s="1" t="s">
        <v>60</v>
      </c>
      <c r="X482" s="1" t="s">
        <v>60</v>
      </c>
      <c r="Z482" s="1" t="s">
        <v>60</v>
      </c>
      <c r="AD482" s="1" t="s">
        <v>60</v>
      </c>
      <c r="AP482" s="1" t="s">
        <v>60</v>
      </c>
      <c r="AR482" s="1" t="s">
        <v>60</v>
      </c>
      <c r="AT482" s="1" t="s">
        <v>188</v>
      </c>
      <c r="AU482" s="1" t="s">
        <v>188</v>
      </c>
      <c r="AV482" s="1" t="s">
        <v>189</v>
      </c>
      <c r="AW482" s="3" t="str">
        <f t="shared" si="1"/>
        <v>Other</v>
      </c>
      <c r="AX482" s="3" t="str">
        <f t="array" ref="AX482">TEXTJOIN(", ", TRUE, IF(X482:AS482="Y", X$1:AS$1, IF(X482:AS482&lt;&gt;"", X$1:AS$1 &amp; ": " &amp; X482:AS482, "")))
</f>
        <v>Heroin, Fentanyl, Ethanol, Heroin/Morph/Codeine, Any Opioid</v>
      </c>
    </row>
    <row r="483">
      <c r="A483" s="2">
        <v>42312.0</v>
      </c>
      <c r="B483" s="1" t="s">
        <v>86</v>
      </c>
      <c r="C483" s="1">
        <v>46.0</v>
      </c>
      <c r="D483" s="1" t="s">
        <v>51</v>
      </c>
      <c r="E483" s="1" t="s">
        <v>63</v>
      </c>
      <c r="G483" s="1" t="s">
        <v>352</v>
      </c>
      <c r="H483" s="1" t="s">
        <v>54</v>
      </c>
      <c r="I483" s="1" t="s">
        <v>55</v>
      </c>
      <c r="J483" s="1" t="s">
        <v>352</v>
      </c>
      <c r="M483" s="1" t="s">
        <v>56</v>
      </c>
      <c r="O483" s="1" t="s">
        <v>352</v>
      </c>
      <c r="P483" s="1" t="s">
        <v>54</v>
      </c>
      <c r="Q483" s="1" t="s">
        <v>55</v>
      </c>
      <c r="R483" s="1" t="s">
        <v>56</v>
      </c>
      <c r="T483" s="1" t="s">
        <v>83</v>
      </c>
      <c r="U483" s="1" t="s">
        <v>59</v>
      </c>
      <c r="Z483" s="1" t="s">
        <v>60</v>
      </c>
      <c r="AR483" s="1" t="s">
        <v>60</v>
      </c>
      <c r="AT483" s="1" t="s">
        <v>354</v>
      </c>
      <c r="AU483" s="1" t="s">
        <v>354</v>
      </c>
      <c r="AV483" s="1" t="s">
        <v>355</v>
      </c>
      <c r="AW483" s="3" t="str">
        <f t="shared" si="1"/>
        <v>Other</v>
      </c>
      <c r="AX483" s="3" t="str">
        <f t="array" ref="AX483">TEXTJOIN(", ", TRUE, IF(X483:AS483="Y", X$1:AS$1, IF(X483:AS483&lt;&gt;"", X$1:AS$1 &amp; ": " &amp; X483:AS483, "")))
</f>
        <v>Fentanyl, Any Opioid</v>
      </c>
    </row>
    <row r="484">
      <c r="A484" s="2">
        <v>43040.0</v>
      </c>
      <c r="B484" s="1" t="s">
        <v>86</v>
      </c>
      <c r="C484" s="1">
        <v>46.0</v>
      </c>
      <c r="D484" s="1" t="s">
        <v>51</v>
      </c>
      <c r="E484" s="1" t="s">
        <v>63</v>
      </c>
      <c r="G484" s="1" t="s">
        <v>143</v>
      </c>
      <c r="H484" s="1" t="s">
        <v>91</v>
      </c>
      <c r="I484" s="1" t="s">
        <v>55</v>
      </c>
      <c r="J484" s="1" t="s">
        <v>143</v>
      </c>
      <c r="K484" s="1" t="s">
        <v>91</v>
      </c>
      <c r="L484" s="1" t="s">
        <v>55</v>
      </c>
      <c r="M484" s="1" t="s">
        <v>56</v>
      </c>
      <c r="N484" s="1" t="s">
        <v>119</v>
      </c>
      <c r="O484" s="1" t="s">
        <v>143</v>
      </c>
      <c r="P484" s="1" t="s">
        <v>91</v>
      </c>
      <c r="Q484" s="1" t="s">
        <v>55</v>
      </c>
      <c r="R484" s="1" t="s">
        <v>56</v>
      </c>
      <c r="T484" s="1" t="s">
        <v>1036</v>
      </c>
      <c r="U484" s="1" t="s">
        <v>59</v>
      </c>
      <c r="X484" s="1" t="s">
        <v>60</v>
      </c>
      <c r="Z484" s="1" t="s">
        <v>60</v>
      </c>
      <c r="AF484" s="1" t="s">
        <v>60</v>
      </c>
      <c r="AT484" s="1" t="s">
        <v>145</v>
      </c>
      <c r="AU484" s="1" t="s">
        <v>145</v>
      </c>
      <c r="AV484" s="1" t="s">
        <v>146</v>
      </c>
      <c r="AW484" s="3" t="str">
        <f t="shared" si="1"/>
        <v>Other</v>
      </c>
      <c r="AX484" s="3" t="str">
        <f t="array" ref="AX484">TEXTJOIN(", ", TRUE, IF(X484:AS484="Y", X$1:AS$1, IF(X484:AS484&lt;&gt;"", X$1:AS$1 &amp; ": " &amp; X484:AS484, "")))
</f>
        <v>Heroin, Fentanyl, Benzodiazepine</v>
      </c>
    </row>
    <row r="485">
      <c r="A485" s="2">
        <v>43683.0</v>
      </c>
      <c r="B485" s="1" t="s">
        <v>50</v>
      </c>
      <c r="C485" s="1">
        <v>40.0</v>
      </c>
      <c r="D485" s="1" t="s">
        <v>51</v>
      </c>
      <c r="E485" s="1" t="s">
        <v>63</v>
      </c>
      <c r="G485" s="1" t="s">
        <v>98</v>
      </c>
      <c r="H485" s="1" t="s">
        <v>54</v>
      </c>
      <c r="I485" s="1" t="s">
        <v>55</v>
      </c>
      <c r="J485" s="1" t="s">
        <v>98</v>
      </c>
      <c r="K485" s="1" t="s">
        <v>54</v>
      </c>
      <c r="L485" s="1" t="s">
        <v>55</v>
      </c>
      <c r="M485" s="1" t="s">
        <v>56</v>
      </c>
      <c r="N485" s="1" t="s">
        <v>136</v>
      </c>
      <c r="O485" s="1" t="s">
        <v>98</v>
      </c>
      <c r="P485" s="1" t="s">
        <v>54</v>
      </c>
      <c r="Q485" s="1" t="s">
        <v>55</v>
      </c>
      <c r="R485" s="1" t="s">
        <v>56</v>
      </c>
      <c r="T485" s="1" t="s">
        <v>1037</v>
      </c>
      <c r="U485" s="1" t="s">
        <v>59</v>
      </c>
      <c r="Z485" s="1" t="s">
        <v>60</v>
      </c>
      <c r="AD485" s="1" t="s">
        <v>60</v>
      </c>
      <c r="AF485" s="1" t="s">
        <v>60</v>
      </c>
      <c r="AR485" s="1" t="s">
        <v>60</v>
      </c>
      <c r="AT485" s="1" t="s">
        <v>100</v>
      </c>
      <c r="AU485" s="1" t="s">
        <v>100</v>
      </c>
      <c r="AV485" s="1" t="s">
        <v>101</v>
      </c>
      <c r="AW485" s="3" t="str">
        <f t="shared" si="1"/>
        <v>Other</v>
      </c>
      <c r="AX485" s="3" t="str">
        <f t="array" ref="AX485">TEXTJOIN(", ", TRUE, IF(X485:AS485="Y", X$1:AS$1, IF(X485:AS485&lt;&gt;"", X$1:AS$1 &amp; ": " &amp; X485:AS485, "")))
</f>
        <v>Fentanyl, Ethanol, Benzodiazepine, Any Opioid</v>
      </c>
    </row>
    <row r="486">
      <c r="A486" s="2">
        <v>43492.0</v>
      </c>
      <c r="B486" s="1" t="s">
        <v>50</v>
      </c>
      <c r="C486" s="1">
        <v>48.0</v>
      </c>
      <c r="D486" s="1" t="s">
        <v>51</v>
      </c>
      <c r="E486" s="1" t="s">
        <v>52</v>
      </c>
      <c r="G486" s="1" t="s">
        <v>238</v>
      </c>
      <c r="H486" s="1" t="s">
        <v>125</v>
      </c>
      <c r="I486" s="1" t="s">
        <v>55</v>
      </c>
      <c r="J486" s="1" t="s">
        <v>238</v>
      </c>
      <c r="K486" s="1" t="s">
        <v>125</v>
      </c>
      <c r="L486" s="1" t="s">
        <v>55</v>
      </c>
      <c r="M486" s="1" t="s">
        <v>56</v>
      </c>
      <c r="N486" s="1" t="s">
        <v>136</v>
      </c>
      <c r="O486" s="1" t="s">
        <v>238</v>
      </c>
      <c r="P486" s="1" t="s">
        <v>125</v>
      </c>
      <c r="Q486" s="1" t="s">
        <v>55</v>
      </c>
      <c r="R486" s="1" t="s">
        <v>56</v>
      </c>
      <c r="T486" s="1" t="s">
        <v>1038</v>
      </c>
      <c r="U486" s="1" t="s">
        <v>59</v>
      </c>
      <c r="Z486" s="1" t="s">
        <v>60</v>
      </c>
      <c r="AA486" s="1" t="s">
        <v>60</v>
      </c>
      <c r="AR486" s="1" t="s">
        <v>60</v>
      </c>
      <c r="AT486" s="1" t="s">
        <v>567</v>
      </c>
      <c r="AU486" s="1" t="s">
        <v>567</v>
      </c>
      <c r="AV486" s="1" t="s">
        <v>241</v>
      </c>
      <c r="AW486" s="3" t="str">
        <f t="shared" si="1"/>
        <v>Other</v>
      </c>
      <c r="AX486" s="3" t="str">
        <f t="array" ref="AX486">TEXTJOIN(", ", TRUE, IF(X486:AS486="Y", X$1:AS$1, IF(X486:AS486&lt;&gt;"", X$1:AS$1 &amp; ": " &amp; X486:AS486, "")))
</f>
        <v>Fentanyl, Fentanyl Analogue, Any Opioid</v>
      </c>
    </row>
    <row r="487">
      <c r="A487" s="2">
        <v>44381.0</v>
      </c>
      <c r="B487" s="1" t="s">
        <v>50</v>
      </c>
      <c r="C487" s="1">
        <v>56.0</v>
      </c>
      <c r="D487" s="1" t="s">
        <v>51</v>
      </c>
      <c r="E487" s="1" t="s">
        <v>63</v>
      </c>
      <c r="G487" s="1" t="s">
        <v>143</v>
      </c>
      <c r="H487" s="1" t="s">
        <v>91</v>
      </c>
      <c r="I487" s="1" t="s">
        <v>55</v>
      </c>
      <c r="J487" s="1" t="s">
        <v>143</v>
      </c>
      <c r="K487" s="1" t="s">
        <v>91</v>
      </c>
      <c r="L487" s="1" t="s">
        <v>55</v>
      </c>
      <c r="M487" s="1" t="s">
        <v>56</v>
      </c>
      <c r="N487" s="1" t="s">
        <v>178</v>
      </c>
      <c r="O487" s="1" t="s">
        <v>143</v>
      </c>
      <c r="P487" s="1" t="s">
        <v>91</v>
      </c>
      <c r="Q487" s="1" t="s">
        <v>55</v>
      </c>
      <c r="R487" s="1" t="s">
        <v>56</v>
      </c>
      <c r="T487" s="1" t="s">
        <v>1039</v>
      </c>
      <c r="U487" s="1" t="s">
        <v>59</v>
      </c>
      <c r="Z487" s="1" t="s">
        <v>60</v>
      </c>
      <c r="AB487" s="1" t="s">
        <v>60</v>
      </c>
      <c r="AF487" s="1" t="s">
        <v>60</v>
      </c>
      <c r="AM487" s="1" t="s">
        <v>60</v>
      </c>
      <c r="AR487" s="1" t="s">
        <v>60</v>
      </c>
      <c r="AT487" s="1" t="s">
        <v>145</v>
      </c>
      <c r="AU487" s="1" t="s">
        <v>145</v>
      </c>
      <c r="AV487" s="1" t="s">
        <v>146</v>
      </c>
      <c r="AW487" s="3" t="str">
        <f t="shared" si="1"/>
        <v>Other</v>
      </c>
      <c r="AX487" s="3" t="str">
        <f t="array" ref="AX487">TEXTJOIN(", ", TRUE, IF(X487:AS487="Y", X$1:AS$1, IF(X487:AS487&lt;&gt;"", X$1:AS$1 &amp; ": " &amp; X487:AS487, "")))
</f>
        <v>Fentanyl, Oxycodone, Benzodiazepine, Xylazine, Any Opioid</v>
      </c>
    </row>
    <row r="488">
      <c r="A488" s="2">
        <v>43408.0</v>
      </c>
      <c r="B488" s="1" t="s">
        <v>50</v>
      </c>
      <c r="C488" s="1">
        <v>33.0</v>
      </c>
      <c r="D488" s="1" t="s">
        <v>51</v>
      </c>
      <c r="E488" s="1" t="s">
        <v>63</v>
      </c>
      <c r="G488" s="1" t="s">
        <v>185</v>
      </c>
      <c r="H488" s="1" t="s">
        <v>91</v>
      </c>
      <c r="I488" s="1" t="s">
        <v>55</v>
      </c>
      <c r="J488" s="1" t="s">
        <v>185</v>
      </c>
      <c r="K488" s="1" t="s">
        <v>91</v>
      </c>
      <c r="M488" s="1" t="s">
        <v>56</v>
      </c>
      <c r="N488" s="1" t="s">
        <v>93</v>
      </c>
      <c r="O488" s="1" t="s">
        <v>185</v>
      </c>
      <c r="P488" s="1" t="s">
        <v>91</v>
      </c>
      <c r="Q488" s="1" t="s">
        <v>55</v>
      </c>
      <c r="R488" s="1" t="s">
        <v>56</v>
      </c>
      <c r="T488" s="1" t="s">
        <v>1040</v>
      </c>
      <c r="U488" s="1" t="s">
        <v>59</v>
      </c>
      <c r="Z488" s="1" t="s">
        <v>60</v>
      </c>
      <c r="AR488" s="1" t="s">
        <v>60</v>
      </c>
      <c r="AT488" s="1" t="s">
        <v>188</v>
      </c>
      <c r="AU488" s="1" t="s">
        <v>188</v>
      </c>
      <c r="AV488" s="1" t="s">
        <v>189</v>
      </c>
      <c r="AW488" s="3" t="str">
        <f t="shared" si="1"/>
        <v>Other</v>
      </c>
      <c r="AX488" s="3" t="str">
        <f t="array" ref="AX488">TEXTJOIN(", ", TRUE, IF(X488:AS488="Y", X$1:AS$1, IF(X488:AS488&lt;&gt;"", X$1:AS$1 &amp; ": " &amp; X488:AS488, "")))
</f>
        <v>Fentanyl, Any Opioid</v>
      </c>
    </row>
    <row r="489">
      <c r="A489" s="2">
        <v>43834.0</v>
      </c>
      <c r="B489" s="1" t="s">
        <v>50</v>
      </c>
      <c r="C489" s="1">
        <v>29.0</v>
      </c>
      <c r="D489" s="1" t="s">
        <v>51</v>
      </c>
      <c r="E489" s="1" t="s">
        <v>63</v>
      </c>
      <c r="G489" s="1" t="s">
        <v>1041</v>
      </c>
      <c r="H489" s="1" t="s">
        <v>103</v>
      </c>
      <c r="I489" s="1" t="s">
        <v>55</v>
      </c>
      <c r="J489" s="1" t="s">
        <v>1041</v>
      </c>
      <c r="K489" s="1" t="s">
        <v>103</v>
      </c>
      <c r="L489" s="1" t="s">
        <v>55</v>
      </c>
      <c r="M489" s="1" t="s">
        <v>56</v>
      </c>
      <c r="N489" s="1" t="s">
        <v>93</v>
      </c>
      <c r="O489" s="1" t="s">
        <v>1041</v>
      </c>
      <c r="P489" s="1" t="s">
        <v>103</v>
      </c>
      <c r="Q489" s="1" t="s">
        <v>55</v>
      </c>
      <c r="R489" s="1" t="s">
        <v>56</v>
      </c>
      <c r="T489" s="1" t="s">
        <v>1042</v>
      </c>
      <c r="U489" s="1" t="s">
        <v>59</v>
      </c>
      <c r="Y489" s="1" t="s">
        <v>60</v>
      </c>
      <c r="Z489" s="1" t="s">
        <v>60</v>
      </c>
      <c r="AR489" s="1" t="s">
        <v>60</v>
      </c>
      <c r="AT489" s="1" t="s">
        <v>1043</v>
      </c>
      <c r="AU489" s="1" t="s">
        <v>1043</v>
      </c>
      <c r="AV489" s="1" t="s">
        <v>1044</v>
      </c>
      <c r="AW489" s="3" t="str">
        <f t="shared" si="1"/>
        <v>Other</v>
      </c>
      <c r="AX489" s="3" t="str">
        <f t="array" ref="AX489">TEXTJOIN(", ", TRUE, IF(X489:AS489="Y", X$1:AS$1, IF(X489:AS489&lt;&gt;"", X$1:AS$1 &amp; ": " &amp; X489:AS489, "")))
</f>
        <v>Cocaine, Fentanyl, Any Opioid</v>
      </c>
    </row>
    <row r="490">
      <c r="A490" s="2">
        <v>44111.0</v>
      </c>
      <c r="B490" s="1" t="s">
        <v>50</v>
      </c>
      <c r="C490" s="1">
        <v>34.0</v>
      </c>
      <c r="D490" s="1" t="s">
        <v>51</v>
      </c>
      <c r="E490" s="1" t="s">
        <v>63</v>
      </c>
      <c r="G490" s="1" t="s">
        <v>540</v>
      </c>
      <c r="H490" s="1" t="s">
        <v>91</v>
      </c>
      <c r="I490" s="1" t="s">
        <v>55</v>
      </c>
      <c r="J490" s="1" t="s">
        <v>446</v>
      </c>
      <c r="K490" s="1" t="s">
        <v>91</v>
      </c>
      <c r="L490" s="1" t="s">
        <v>55</v>
      </c>
      <c r="M490" s="1" t="s">
        <v>177</v>
      </c>
      <c r="N490" s="1" t="s">
        <v>93</v>
      </c>
      <c r="O490" s="1" t="s">
        <v>446</v>
      </c>
      <c r="P490" s="1" t="s">
        <v>91</v>
      </c>
      <c r="Q490" s="1" t="s">
        <v>55</v>
      </c>
      <c r="R490" s="1" t="s">
        <v>44</v>
      </c>
      <c r="T490" s="1" t="s">
        <v>1042</v>
      </c>
      <c r="U490" s="1" t="s">
        <v>59</v>
      </c>
      <c r="Y490" s="1" t="s">
        <v>60</v>
      </c>
      <c r="Z490" s="1" t="s">
        <v>60</v>
      </c>
      <c r="AR490" s="1" t="s">
        <v>60</v>
      </c>
      <c r="AT490" s="1" t="s">
        <v>542</v>
      </c>
      <c r="AU490" s="1" t="s">
        <v>448</v>
      </c>
      <c r="AV490" s="1" t="s">
        <v>449</v>
      </c>
      <c r="AW490" s="3" t="str">
        <f t="shared" si="1"/>
        <v>Other</v>
      </c>
      <c r="AX490" s="3" t="str">
        <f t="array" ref="AX490">TEXTJOIN(", ", TRUE, IF(X490:AS490="Y", X$1:AS$1, IF(X490:AS490&lt;&gt;"", X$1:AS$1 &amp; ": " &amp; X490:AS490, "")))
</f>
        <v>Cocaine, Fentanyl, Any Opioid</v>
      </c>
    </row>
    <row r="491">
      <c r="A491" s="2">
        <v>43959.0</v>
      </c>
      <c r="B491" s="1" t="s">
        <v>50</v>
      </c>
      <c r="C491" s="1">
        <v>32.0</v>
      </c>
      <c r="D491" s="1" t="s">
        <v>51</v>
      </c>
      <c r="E491" s="1" t="s">
        <v>63</v>
      </c>
      <c r="F491" s="1" t="s">
        <v>137</v>
      </c>
      <c r="G491" s="1" t="s">
        <v>484</v>
      </c>
      <c r="H491" s="1" t="s">
        <v>103</v>
      </c>
      <c r="I491" s="1" t="s">
        <v>55</v>
      </c>
      <c r="J491" s="1" t="s">
        <v>484</v>
      </c>
      <c r="K491" s="1" t="s">
        <v>103</v>
      </c>
      <c r="L491" s="1" t="s">
        <v>55</v>
      </c>
      <c r="M491" s="1" t="s">
        <v>44</v>
      </c>
      <c r="N491" s="1" t="s">
        <v>136</v>
      </c>
      <c r="O491" s="1" t="s">
        <v>484</v>
      </c>
      <c r="P491" s="1" t="s">
        <v>103</v>
      </c>
      <c r="Q491" s="1" t="s">
        <v>55</v>
      </c>
      <c r="R491" s="1" t="s">
        <v>56</v>
      </c>
      <c r="T491" s="1" t="s">
        <v>1045</v>
      </c>
      <c r="U491" s="1" t="s">
        <v>59</v>
      </c>
      <c r="Z491" s="1" t="s">
        <v>60</v>
      </c>
      <c r="AR491" s="1" t="s">
        <v>60</v>
      </c>
      <c r="AT491" s="1" t="s">
        <v>682</v>
      </c>
      <c r="AU491" s="1" t="s">
        <v>682</v>
      </c>
      <c r="AV491" s="1" t="s">
        <v>487</v>
      </c>
      <c r="AW491" s="3" t="str">
        <f t="shared" si="1"/>
        <v>Other</v>
      </c>
      <c r="AX491" s="3" t="str">
        <f t="array" ref="AX491">TEXTJOIN(", ", TRUE, IF(X491:AS491="Y", X$1:AS$1, IF(X491:AS491&lt;&gt;"", X$1:AS$1 &amp; ": " &amp; X491:AS491, "")))
</f>
        <v>Fentanyl, Any Opioid</v>
      </c>
    </row>
    <row r="492">
      <c r="A492" s="2">
        <v>40922.0</v>
      </c>
      <c r="B492" s="1" t="s">
        <v>50</v>
      </c>
      <c r="C492" s="1">
        <v>18.0</v>
      </c>
      <c r="D492" s="1" t="s">
        <v>51</v>
      </c>
      <c r="E492" s="1" t="s">
        <v>63</v>
      </c>
      <c r="G492" s="1" t="s">
        <v>65</v>
      </c>
      <c r="H492" s="1" t="s">
        <v>65</v>
      </c>
      <c r="J492" s="1" t="s">
        <v>1046</v>
      </c>
      <c r="L492" s="1" t="s">
        <v>55</v>
      </c>
      <c r="M492" s="1" t="s">
        <v>177</v>
      </c>
      <c r="N492" s="1" t="s">
        <v>66</v>
      </c>
      <c r="O492" s="1" t="s">
        <v>65</v>
      </c>
      <c r="P492" s="1" t="s">
        <v>65</v>
      </c>
      <c r="R492" s="1" t="s">
        <v>67</v>
      </c>
      <c r="T492" s="1" t="s">
        <v>703</v>
      </c>
      <c r="U492" s="1" t="s">
        <v>59</v>
      </c>
      <c r="X492" s="1" t="s">
        <v>60</v>
      </c>
      <c r="Y492" s="1" t="s">
        <v>60</v>
      </c>
      <c r="AT492" s="1" t="s">
        <v>410</v>
      </c>
      <c r="AU492" s="1" t="s">
        <v>1047</v>
      </c>
      <c r="AV492" s="1" t="s">
        <v>150</v>
      </c>
      <c r="AW492" s="3" t="str">
        <f t="shared" si="1"/>
        <v>Other</v>
      </c>
      <c r="AX492" s="3" t="str">
        <f t="array" ref="AX492">TEXTJOIN(", ", TRUE, IF(X492:AS492="Y", X$1:AS$1, IF(X492:AS492&lt;&gt;"", X$1:AS$1 &amp; ": " &amp; X492:AS492, "")))
</f>
        <v>Heroin, Cocaine</v>
      </c>
    </row>
    <row r="493">
      <c r="A493" s="2">
        <v>42188.0</v>
      </c>
      <c r="B493" s="1" t="s">
        <v>86</v>
      </c>
      <c r="C493" s="1">
        <v>57.0</v>
      </c>
      <c r="D493" s="1" t="s">
        <v>51</v>
      </c>
      <c r="E493" s="1" t="s">
        <v>63</v>
      </c>
      <c r="G493" s="1" t="s">
        <v>120</v>
      </c>
      <c r="H493" s="1" t="s">
        <v>121</v>
      </c>
      <c r="I493" s="1" t="s">
        <v>55</v>
      </c>
      <c r="J493" s="1" t="s">
        <v>1048</v>
      </c>
      <c r="M493" s="1" t="s">
        <v>44</v>
      </c>
      <c r="O493" s="1" t="s">
        <v>65</v>
      </c>
      <c r="P493" s="1" t="s">
        <v>65</v>
      </c>
      <c r="Q493" s="1" t="s">
        <v>55</v>
      </c>
      <c r="R493" s="1" t="s">
        <v>67</v>
      </c>
      <c r="T493" s="1" t="s">
        <v>911</v>
      </c>
      <c r="U493" s="1" t="s">
        <v>59</v>
      </c>
      <c r="Y493" s="1" t="s">
        <v>60</v>
      </c>
      <c r="AT493" s="1" t="s">
        <v>236</v>
      </c>
      <c r="AU493" s="1" t="s">
        <v>1049</v>
      </c>
      <c r="AV493" s="1" t="s">
        <v>150</v>
      </c>
      <c r="AW493" s="3" t="str">
        <f t="shared" si="1"/>
        <v>Other</v>
      </c>
      <c r="AX493" s="3" t="str">
        <f t="array" ref="AX493">TEXTJOIN(", ", TRUE, IF(X493:AS493="Y", X$1:AS$1, IF(X493:AS493&lt;&gt;"", X$1:AS$1 &amp; ": " &amp; X493:AS493, "")))
</f>
        <v>Cocaine</v>
      </c>
    </row>
    <row r="494">
      <c r="A494" s="2">
        <v>44081.0</v>
      </c>
      <c r="B494" s="1" t="s">
        <v>50</v>
      </c>
      <c r="C494" s="1">
        <v>51.0</v>
      </c>
      <c r="D494" s="1" t="s">
        <v>76</v>
      </c>
      <c r="E494" s="1" t="s">
        <v>63</v>
      </c>
      <c r="G494" s="1" t="s">
        <v>484</v>
      </c>
      <c r="H494" s="1" t="s">
        <v>103</v>
      </c>
      <c r="I494" s="1" t="s">
        <v>55</v>
      </c>
      <c r="J494" s="1" t="s">
        <v>484</v>
      </c>
      <c r="K494" s="1" t="s">
        <v>103</v>
      </c>
      <c r="L494" s="1" t="s">
        <v>55</v>
      </c>
      <c r="M494" s="1" t="s">
        <v>56</v>
      </c>
      <c r="N494" s="1" t="s">
        <v>178</v>
      </c>
      <c r="O494" s="1" t="s">
        <v>484</v>
      </c>
      <c r="P494" s="1" t="s">
        <v>103</v>
      </c>
      <c r="Q494" s="1" t="s">
        <v>55</v>
      </c>
      <c r="R494" s="1" t="s">
        <v>56</v>
      </c>
      <c r="T494" s="1" t="s">
        <v>1050</v>
      </c>
      <c r="U494" s="1" t="s">
        <v>59</v>
      </c>
      <c r="V494" s="1" t="s">
        <v>1051</v>
      </c>
      <c r="AB494" s="1" t="s">
        <v>60</v>
      </c>
      <c r="AC494" s="1" t="s">
        <v>60</v>
      </c>
      <c r="AD494" s="1" t="s">
        <v>60</v>
      </c>
      <c r="AR494" s="1" t="s">
        <v>60</v>
      </c>
      <c r="AT494" s="1" t="s">
        <v>682</v>
      </c>
      <c r="AU494" s="1" t="s">
        <v>682</v>
      </c>
      <c r="AV494" s="1" t="s">
        <v>487</v>
      </c>
      <c r="AW494" s="3" t="str">
        <f t="shared" si="1"/>
        <v>Other</v>
      </c>
      <c r="AX494" s="3" t="str">
        <f t="array" ref="AX494">TEXTJOIN(", ", TRUE, IF(X494:AS494="Y", X$1:AS$1, IF(X494:AS494&lt;&gt;"", X$1:AS$1 &amp; ": " &amp; X494:AS494, "")))
</f>
        <v>Oxycodone, Oxymorphone, Ethanol, Any Opioid</v>
      </c>
    </row>
    <row r="495">
      <c r="A495" s="2">
        <v>44412.0</v>
      </c>
      <c r="B495" s="1" t="s">
        <v>50</v>
      </c>
      <c r="C495" s="1">
        <v>35.0</v>
      </c>
      <c r="D495" s="1" t="s">
        <v>51</v>
      </c>
      <c r="E495" s="1" t="s">
        <v>63</v>
      </c>
      <c r="G495" s="1" t="s">
        <v>338</v>
      </c>
      <c r="H495" s="1" t="s">
        <v>263</v>
      </c>
      <c r="I495" s="1" t="s">
        <v>55</v>
      </c>
      <c r="J495" s="1" t="s">
        <v>787</v>
      </c>
      <c r="K495" s="1" t="s">
        <v>263</v>
      </c>
      <c r="L495" s="1" t="s">
        <v>55</v>
      </c>
      <c r="M495" s="1" t="s">
        <v>92</v>
      </c>
      <c r="N495" s="1" t="s">
        <v>136</v>
      </c>
      <c r="O495" s="1" t="s">
        <v>787</v>
      </c>
      <c r="P495" s="1" t="s">
        <v>263</v>
      </c>
      <c r="Q495" s="1" t="s">
        <v>55</v>
      </c>
      <c r="R495" s="1" t="s">
        <v>44</v>
      </c>
      <c r="S495" s="1" t="s">
        <v>1052</v>
      </c>
      <c r="T495" s="1" t="s">
        <v>1053</v>
      </c>
      <c r="U495" s="1" t="s">
        <v>59</v>
      </c>
      <c r="Y495" s="1" t="s">
        <v>60</v>
      </c>
      <c r="Z495" s="1" t="s">
        <v>60</v>
      </c>
      <c r="AM495" s="1" t="s">
        <v>60</v>
      </c>
      <c r="AR495" s="1" t="s">
        <v>60</v>
      </c>
      <c r="AT495" s="1" t="s">
        <v>339</v>
      </c>
      <c r="AU495" s="1" t="s">
        <v>789</v>
      </c>
      <c r="AV495" s="1" t="s">
        <v>790</v>
      </c>
      <c r="AW495" s="3" t="str">
        <f t="shared" si="1"/>
        <v>Other</v>
      </c>
      <c r="AX495" s="3" t="str">
        <f t="array" ref="AX495">TEXTJOIN(", ", TRUE, IF(X495:AS495="Y", X$1:AS$1, IF(X495:AS495&lt;&gt;"", X$1:AS$1 &amp; ": " &amp; X495:AS495, "")))
</f>
        <v>Cocaine, Fentanyl, Xylazine, Any Opioid</v>
      </c>
    </row>
    <row r="496">
      <c r="A496" s="2">
        <v>42755.0</v>
      </c>
      <c r="B496" s="1" t="s">
        <v>86</v>
      </c>
      <c r="C496" s="1">
        <v>25.0</v>
      </c>
      <c r="D496" s="1" t="s">
        <v>76</v>
      </c>
      <c r="E496" s="1" t="s">
        <v>63</v>
      </c>
      <c r="G496" s="1" t="s">
        <v>226</v>
      </c>
      <c r="H496" s="1" t="s">
        <v>103</v>
      </c>
      <c r="I496" s="1" t="s">
        <v>55</v>
      </c>
      <c r="J496" s="1" t="s">
        <v>117</v>
      </c>
      <c r="L496" s="1" t="s">
        <v>55</v>
      </c>
      <c r="M496" s="1" t="s">
        <v>522</v>
      </c>
      <c r="N496" s="1" t="s">
        <v>430</v>
      </c>
      <c r="O496" s="1" t="s">
        <v>103</v>
      </c>
      <c r="P496" s="1" t="s">
        <v>103</v>
      </c>
      <c r="Q496" s="1" t="s">
        <v>55</v>
      </c>
      <c r="R496" s="1" t="s">
        <v>67</v>
      </c>
      <c r="T496" s="1" t="s">
        <v>1054</v>
      </c>
      <c r="U496" s="1" t="s">
        <v>59</v>
      </c>
      <c r="X496" s="1" t="s">
        <v>60</v>
      </c>
      <c r="Z496" s="1" t="s">
        <v>60</v>
      </c>
      <c r="AF496" s="1" t="s">
        <v>60</v>
      </c>
      <c r="AT496" s="1" t="s">
        <v>228</v>
      </c>
      <c r="AV496" s="1" t="s">
        <v>168</v>
      </c>
      <c r="AW496" s="3" t="str">
        <f t="shared" si="1"/>
        <v>Other</v>
      </c>
      <c r="AX496" s="3" t="str">
        <f t="array" ref="AX496">TEXTJOIN(", ", TRUE, IF(X496:AS496="Y", X$1:AS$1, IF(X496:AS496&lt;&gt;"", X$1:AS$1 &amp; ": " &amp; X496:AS496, "")))
</f>
        <v>Heroin, Fentanyl, Benzodiazepine</v>
      </c>
    </row>
    <row r="497">
      <c r="A497" s="2">
        <v>43839.0</v>
      </c>
      <c r="B497" s="1" t="s">
        <v>50</v>
      </c>
      <c r="C497" s="1">
        <v>40.0</v>
      </c>
      <c r="D497" s="1" t="s">
        <v>51</v>
      </c>
      <c r="E497" s="1" t="s">
        <v>63</v>
      </c>
      <c r="G497" s="1" t="s">
        <v>1055</v>
      </c>
      <c r="H497" s="1" t="s">
        <v>91</v>
      </c>
      <c r="I497" s="1" t="s">
        <v>55</v>
      </c>
      <c r="J497" s="1" t="s">
        <v>1055</v>
      </c>
      <c r="K497" s="1" t="s">
        <v>91</v>
      </c>
      <c r="L497" s="1" t="s">
        <v>55</v>
      </c>
      <c r="M497" s="1" t="s">
        <v>333</v>
      </c>
      <c r="N497" s="1" t="s">
        <v>119</v>
      </c>
      <c r="O497" s="1" t="s">
        <v>1055</v>
      </c>
      <c r="P497" s="1" t="s">
        <v>91</v>
      </c>
      <c r="Q497" s="1" t="s">
        <v>55</v>
      </c>
      <c r="R497" s="1" t="s">
        <v>56</v>
      </c>
      <c r="T497" s="1" t="s">
        <v>83</v>
      </c>
      <c r="U497" s="1" t="s">
        <v>59</v>
      </c>
      <c r="Z497" s="1" t="s">
        <v>60</v>
      </c>
      <c r="AR497" s="1" t="s">
        <v>60</v>
      </c>
      <c r="AT497" s="1" t="s">
        <v>1056</v>
      </c>
      <c r="AU497" s="1" t="s">
        <v>1056</v>
      </c>
      <c r="AV497" s="1" t="s">
        <v>1057</v>
      </c>
      <c r="AW497" s="3" t="str">
        <f t="shared" si="1"/>
        <v>Other</v>
      </c>
      <c r="AX497" s="3" t="str">
        <f t="array" ref="AX497">TEXTJOIN(", ", TRUE, IF(X497:AS497="Y", X$1:AS$1, IF(X497:AS497&lt;&gt;"", X$1:AS$1 &amp; ": " &amp; X497:AS497, "")))
</f>
        <v>Fentanyl, Any Opioid</v>
      </c>
    </row>
    <row r="498">
      <c r="A498" s="2">
        <v>44068.0</v>
      </c>
      <c r="B498" s="1" t="s">
        <v>50</v>
      </c>
      <c r="C498" s="1">
        <v>38.0</v>
      </c>
      <c r="D498" s="1" t="s">
        <v>76</v>
      </c>
      <c r="E498" s="1" t="s">
        <v>52</v>
      </c>
      <c r="J498" s="1" t="s">
        <v>82</v>
      </c>
      <c r="K498" s="1" t="s">
        <v>54</v>
      </c>
      <c r="L498" s="1" t="s">
        <v>55</v>
      </c>
      <c r="M498" s="1" t="s">
        <v>728</v>
      </c>
      <c r="N498" s="1" t="s">
        <v>136</v>
      </c>
      <c r="O498" s="1" t="s">
        <v>82</v>
      </c>
      <c r="P498" s="1" t="s">
        <v>54</v>
      </c>
      <c r="Q498" s="1" t="s">
        <v>55</v>
      </c>
      <c r="R498" s="1" t="s">
        <v>44</v>
      </c>
      <c r="T498" s="1" t="s">
        <v>1058</v>
      </c>
      <c r="U498" s="1" t="s">
        <v>59</v>
      </c>
      <c r="Y498" s="1" t="s">
        <v>60</v>
      </c>
      <c r="AG498" s="1" t="s">
        <v>60</v>
      </c>
      <c r="AR498" s="1" t="s">
        <v>60</v>
      </c>
      <c r="AT498" s="1" t="s">
        <v>62</v>
      </c>
      <c r="AU498" s="1" t="s">
        <v>329</v>
      </c>
      <c r="AV498" s="1" t="s">
        <v>85</v>
      </c>
      <c r="AW498" s="3" t="str">
        <f t="shared" si="1"/>
        <v>Other</v>
      </c>
      <c r="AX498" s="3" t="str">
        <f t="array" ref="AX498">TEXTJOIN(", ", TRUE, IF(X498:AS498="Y", X$1:AS$1, IF(X498:AS498&lt;&gt;"", X$1:AS$1 &amp; ": " &amp; X498:AS498, "")))
</f>
        <v>Cocaine, Methadone, Any Opioid</v>
      </c>
    </row>
    <row r="499">
      <c r="A499" s="2">
        <v>44367.0</v>
      </c>
      <c r="B499" s="1" t="s">
        <v>50</v>
      </c>
      <c r="C499" s="1">
        <v>46.0</v>
      </c>
      <c r="D499" s="1" t="s">
        <v>51</v>
      </c>
      <c r="E499" s="1" t="s">
        <v>63</v>
      </c>
      <c r="G499" s="1" t="s">
        <v>102</v>
      </c>
      <c r="H499" s="1" t="s">
        <v>103</v>
      </c>
      <c r="I499" s="1" t="s">
        <v>55</v>
      </c>
      <c r="J499" s="1" t="s">
        <v>397</v>
      </c>
      <c r="K499" s="1" t="s">
        <v>103</v>
      </c>
      <c r="L499" s="1" t="s">
        <v>55</v>
      </c>
      <c r="M499" s="1" t="s">
        <v>820</v>
      </c>
      <c r="N499" s="1" t="s">
        <v>119</v>
      </c>
      <c r="O499" s="1" t="s">
        <v>103</v>
      </c>
      <c r="P499" s="1" t="s">
        <v>103</v>
      </c>
      <c r="Q499" s="1" t="s">
        <v>55</v>
      </c>
      <c r="R499" s="1" t="s">
        <v>173</v>
      </c>
      <c r="T499" s="1" t="s">
        <v>1059</v>
      </c>
      <c r="U499" s="1" t="s">
        <v>59</v>
      </c>
      <c r="Z499" s="1" t="s">
        <v>60</v>
      </c>
      <c r="AD499" s="1" t="s">
        <v>60</v>
      </c>
      <c r="AF499" s="1" t="s">
        <v>60</v>
      </c>
      <c r="AN499" s="1" t="s">
        <v>60</v>
      </c>
      <c r="AR499" s="1" t="s">
        <v>60</v>
      </c>
      <c r="AT499" s="1" t="s">
        <v>106</v>
      </c>
      <c r="AU499" s="1" t="s">
        <v>399</v>
      </c>
      <c r="AV499" s="1" t="s">
        <v>168</v>
      </c>
      <c r="AW499" s="3" t="str">
        <f t="shared" si="1"/>
        <v>Other</v>
      </c>
      <c r="AX499" s="3" t="str">
        <f t="array" ref="AX499">TEXTJOIN(", ", TRUE, IF(X499:AS499="Y", X$1:AS$1, IF(X499:AS499&lt;&gt;"", X$1:AS$1 &amp; ": " &amp; X499:AS499, "")))
</f>
        <v>Fentanyl, Ethanol, Benzodiazepine, Gabapentin, Any Opioid</v>
      </c>
    </row>
    <row r="500">
      <c r="A500" s="2">
        <v>43318.0</v>
      </c>
      <c r="B500" s="1" t="s">
        <v>50</v>
      </c>
      <c r="C500" s="1">
        <v>40.0</v>
      </c>
      <c r="D500" s="1" t="s">
        <v>51</v>
      </c>
      <c r="E500" s="1" t="s">
        <v>63</v>
      </c>
      <c r="G500" s="1" t="s">
        <v>731</v>
      </c>
      <c r="H500" s="1" t="s">
        <v>103</v>
      </c>
      <c r="I500" s="1" t="s">
        <v>55</v>
      </c>
      <c r="J500" s="1" t="s">
        <v>731</v>
      </c>
      <c r="K500" s="1" t="s">
        <v>103</v>
      </c>
      <c r="M500" s="1" t="s">
        <v>56</v>
      </c>
      <c r="N500" s="1" t="s">
        <v>136</v>
      </c>
      <c r="O500" s="1" t="s">
        <v>731</v>
      </c>
      <c r="P500" s="1" t="s">
        <v>103</v>
      </c>
      <c r="Q500" s="1" t="s">
        <v>55</v>
      </c>
      <c r="R500" s="1" t="s">
        <v>56</v>
      </c>
      <c r="T500" s="1" t="s">
        <v>1060</v>
      </c>
      <c r="U500" s="1" t="s">
        <v>59</v>
      </c>
      <c r="X500" s="1" t="s">
        <v>60</v>
      </c>
      <c r="Z500" s="1" t="s">
        <v>60</v>
      </c>
      <c r="AF500" s="1" t="s">
        <v>60</v>
      </c>
      <c r="AP500" s="1" t="s">
        <v>60</v>
      </c>
      <c r="AR500" s="1" t="s">
        <v>60</v>
      </c>
      <c r="AT500" s="1" t="s">
        <v>735</v>
      </c>
      <c r="AU500" s="1" t="s">
        <v>735</v>
      </c>
      <c r="AV500" s="1" t="s">
        <v>736</v>
      </c>
      <c r="AW500" s="3" t="str">
        <f t="shared" si="1"/>
        <v>Other</v>
      </c>
      <c r="AX500" s="3" t="str">
        <f t="array" ref="AX500">TEXTJOIN(", ", TRUE, IF(X500:AS500="Y", X$1:AS$1, IF(X500:AS500&lt;&gt;"", X$1:AS$1 &amp; ": " &amp; X500:AS500, "")))
</f>
        <v>Heroin, Fentanyl, Benzodiazepine, Heroin/Morph/Codeine, Any Opioid</v>
      </c>
    </row>
    <row r="501">
      <c r="A501" s="2">
        <v>43974.0</v>
      </c>
      <c r="B501" s="1" t="s">
        <v>50</v>
      </c>
      <c r="C501" s="1">
        <v>55.0</v>
      </c>
      <c r="D501" s="1" t="s">
        <v>76</v>
      </c>
      <c r="E501" s="1" t="s">
        <v>52</v>
      </c>
      <c r="G501" s="1" t="s">
        <v>103</v>
      </c>
      <c r="H501" s="1" t="s">
        <v>103</v>
      </c>
      <c r="I501" s="1" t="s">
        <v>55</v>
      </c>
      <c r="J501" s="1" t="s">
        <v>103</v>
      </c>
      <c r="K501" s="1" t="s">
        <v>103</v>
      </c>
      <c r="L501" s="1" t="s">
        <v>55</v>
      </c>
      <c r="M501" s="1" t="s">
        <v>56</v>
      </c>
      <c r="N501" s="1" t="s">
        <v>119</v>
      </c>
      <c r="O501" s="1" t="s">
        <v>103</v>
      </c>
      <c r="P501" s="1" t="s">
        <v>103</v>
      </c>
      <c r="Q501" s="1" t="s">
        <v>55</v>
      </c>
      <c r="R501" s="1" t="s">
        <v>56</v>
      </c>
      <c r="T501" s="1" t="s">
        <v>1061</v>
      </c>
      <c r="U501" s="1" t="s">
        <v>59</v>
      </c>
      <c r="X501" s="1" t="s">
        <v>60</v>
      </c>
      <c r="Z501" s="1" t="s">
        <v>60</v>
      </c>
      <c r="AQ501" s="1" t="s">
        <v>60</v>
      </c>
      <c r="AR501" s="1" t="s">
        <v>60</v>
      </c>
      <c r="AT501" s="1" t="s">
        <v>167</v>
      </c>
      <c r="AU501" s="1" t="s">
        <v>167</v>
      </c>
      <c r="AV501" s="1" t="s">
        <v>168</v>
      </c>
      <c r="AW501" s="3" t="str">
        <f t="shared" si="1"/>
        <v>Other</v>
      </c>
      <c r="AX501" s="3" t="str">
        <f t="array" ref="AX501">TEXTJOIN(", ", TRUE, IF(X501:AS501="Y", X$1:AS$1, IF(X501:AS501&lt;&gt;"", X$1:AS$1 &amp; ": " &amp; X501:AS501, "")))
</f>
        <v>Heroin, Fentanyl, Other Opioid, Any Opioid</v>
      </c>
    </row>
    <row r="502">
      <c r="A502" s="2">
        <v>43283.0</v>
      </c>
      <c r="B502" s="1" t="s">
        <v>50</v>
      </c>
      <c r="C502" s="1">
        <v>36.0</v>
      </c>
      <c r="D502" s="1" t="s">
        <v>51</v>
      </c>
      <c r="E502" s="1" t="s">
        <v>63</v>
      </c>
      <c r="G502" s="1" t="s">
        <v>1062</v>
      </c>
      <c r="H502" s="1" t="s">
        <v>125</v>
      </c>
      <c r="I502" s="1" t="s">
        <v>55</v>
      </c>
      <c r="J502" s="1" t="s">
        <v>1062</v>
      </c>
      <c r="K502" s="1" t="s">
        <v>125</v>
      </c>
      <c r="M502" s="1" t="s">
        <v>56</v>
      </c>
      <c r="N502" s="1" t="s">
        <v>119</v>
      </c>
      <c r="O502" s="1" t="s">
        <v>1062</v>
      </c>
      <c r="P502" s="1" t="s">
        <v>125</v>
      </c>
      <c r="Q502" s="1" t="s">
        <v>55</v>
      </c>
      <c r="R502" s="1" t="s">
        <v>67</v>
      </c>
      <c r="T502" s="1" t="s">
        <v>1063</v>
      </c>
      <c r="U502" s="1" t="s">
        <v>59</v>
      </c>
      <c r="Z502" s="1" t="s">
        <v>60</v>
      </c>
      <c r="AJ502" s="1" t="s">
        <v>60</v>
      </c>
      <c r="AR502" s="1" t="s">
        <v>60</v>
      </c>
      <c r="AT502" s="1" t="s">
        <v>1064</v>
      </c>
      <c r="AU502" s="1" t="s">
        <v>1064</v>
      </c>
      <c r="AV502" s="1" t="s">
        <v>1065</v>
      </c>
      <c r="AW502" s="3" t="str">
        <f t="shared" si="1"/>
        <v>Other</v>
      </c>
      <c r="AX502" s="3" t="str">
        <f t="array" ref="AX502">TEXTJOIN(", ", TRUE, IF(X502:AS502="Y", X$1:AS$1, IF(X502:AS502&lt;&gt;"", X$1:AS$1 &amp; ": " &amp; X502:AS502, "")))
</f>
        <v>Fentanyl, Tramad, Any Opioid</v>
      </c>
    </row>
    <row r="503">
      <c r="A503" s="2">
        <v>43732.0</v>
      </c>
      <c r="B503" s="1" t="s">
        <v>50</v>
      </c>
      <c r="C503" s="1">
        <v>31.0</v>
      </c>
      <c r="D503" s="1" t="s">
        <v>76</v>
      </c>
      <c r="E503" s="1" t="s">
        <v>63</v>
      </c>
      <c r="F503" s="1" t="s">
        <v>137</v>
      </c>
      <c r="G503" s="1" t="s">
        <v>91</v>
      </c>
      <c r="H503" s="1" t="s">
        <v>91</v>
      </c>
      <c r="I503" s="1" t="s">
        <v>55</v>
      </c>
      <c r="J503" s="1" t="s">
        <v>91</v>
      </c>
      <c r="K503" s="1" t="s">
        <v>91</v>
      </c>
      <c r="L503" s="1" t="s">
        <v>55</v>
      </c>
      <c r="M503" s="1" t="s">
        <v>56</v>
      </c>
      <c r="N503" s="1" t="s">
        <v>155</v>
      </c>
      <c r="O503" s="1" t="s">
        <v>91</v>
      </c>
      <c r="P503" s="1" t="s">
        <v>91</v>
      </c>
      <c r="Q503" s="1" t="s">
        <v>55</v>
      </c>
      <c r="R503" s="1" t="s">
        <v>67</v>
      </c>
      <c r="T503" s="1" t="s">
        <v>1066</v>
      </c>
      <c r="U503" s="1" t="s">
        <v>59</v>
      </c>
      <c r="Y503" s="1" t="s">
        <v>60</v>
      </c>
      <c r="Z503" s="1" t="s">
        <v>60</v>
      </c>
      <c r="AG503" s="1" t="s">
        <v>60</v>
      </c>
      <c r="AR503" s="1" t="s">
        <v>60</v>
      </c>
      <c r="AT503" s="1" t="s">
        <v>110</v>
      </c>
      <c r="AU503" s="1" t="s">
        <v>110</v>
      </c>
      <c r="AV503" s="1" t="s">
        <v>111</v>
      </c>
      <c r="AW503" s="3" t="str">
        <f t="shared" si="1"/>
        <v>Other</v>
      </c>
      <c r="AX503" s="3" t="str">
        <f t="array" ref="AX503">TEXTJOIN(", ", TRUE, IF(X503:AS503="Y", X$1:AS$1, IF(X503:AS503&lt;&gt;"", X$1:AS$1 &amp; ": " &amp; X503:AS503, "")))
</f>
        <v>Cocaine, Fentanyl, Methadone, Any Opioid</v>
      </c>
    </row>
    <row r="504">
      <c r="A504" s="2">
        <v>41669.0</v>
      </c>
      <c r="B504" s="1" t="s">
        <v>50</v>
      </c>
      <c r="C504" s="1">
        <v>30.0</v>
      </c>
      <c r="D504" s="1" t="s">
        <v>51</v>
      </c>
      <c r="E504" s="1" t="s">
        <v>63</v>
      </c>
      <c r="F504" s="1" t="s">
        <v>137</v>
      </c>
      <c r="G504" s="1" t="s">
        <v>190</v>
      </c>
      <c r="J504" s="1" t="s">
        <v>190</v>
      </c>
      <c r="L504" s="1" t="s">
        <v>55</v>
      </c>
      <c r="M504" s="1" t="s">
        <v>56</v>
      </c>
      <c r="N504" s="1" t="s">
        <v>113</v>
      </c>
      <c r="O504" s="1" t="s">
        <v>190</v>
      </c>
      <c r="R504" s="1" t="s">
        <v>56</v>
      </c>
      <c r="T504" s="1" t="s">
        <v>73</v>
      </c>
      <c r="U504" s="1" t="s">
        <v>59</v>
      </c>
      <c r="X504" s="1" t="s">
        <v>60</v>
      </c>
      <c r="AT504" s="1" t="s">
        <v>192</v>
      </c>
      <c r="AU504" s="1" t="s">
        <v>192</v>
      </c>
      <c r="AV504" s="1" t="s">
        <v>1067</v>
      </c>
      <c r="AW504" s="3" t="str">
        <f t="shared" si="1"/>
        <v>Other</v>
      </c>
      <c r="AX504" s="3" t="str">
        <f t="array" ref="AX504">TEXTJOIN(", ", TRUE, IF(X504:AS504="Y", X$1:AS$1, IF(X504:AS504&lt;&gt;"", X$1:AS$1 &amp; ": " &amp; X504:AS504, "")))
</f>
        <v>Heroin</v>
      </c>
    </row>
    <row r="505">
      <c r="A505" s="4">
        <v>42720.0</v>
      </c>
      <c r="B505" s="1" t="s">
        <v>50</v>
      </c>
      <c r="C505" s="1">
        <v>49.0</v>
      </c>
      <c r="D505" s="1" t="s">
        <v>51</v>
      </c>
      <c r="E505" s="1" t="s">
        <v>63</v>
      </c>
      <c r="G505" s="1" t="s">
        <v>251</v>
      </c>
      <c r="H505" s="1" t="s">
        <v>103</v>
      </c>
      <c r="I505" s="1" t="s">
        <v>55</v>
      </c>
      <c r="J505" s="1" t="s">
        <v>103</v>
      </c>
      <c r="M505" s="1" t="s">
        <v>177</v>
      </c>
      <c r="N505" s="1" t="s">
        <v>430</v>
      </c>
      <c r="O505" s="1" t="s">
        <v>103</v>
      </c>
      <c r="R505" s="1" t="s">
        <v>44</v>
      </c>
      <c r="T505" s="1" t="s">
        <v>1068</v>
      </c>
      <c r="U505" s="1" t="s">
        <v>59</v>
      </c>
      <c r="W505" s="1" t="s">
        <v>60</v>
      </c>
      <c r="X505" s="1" t="s">
        <v>60</v>
      </c>
      <c r="Y505" s="1" t="s">
        <v>60</v>
      </c>
      <c r="Z505" s="1" t="s">
        <v>60</v>
      </c>
      <c r="AP505" s="1" t="s">
        <v>60</v>
      </c>
      <c r="AR505" s="1" t="s">
        <v>60</v>
      </c>
      <c r="AT505" s="1" t="s">
        <v>253</v>
      </c>
      <c r="AU505" s="1" t="s">
        <v>167</v>
      </c>
      <c r="AV505" s="1" t="s">
        <v>168</v>
      </c>
      <c r="AW505" s="3" t="str">
        <f t="shared" si="1"/>
        <v>Other</v>
      </c>
      <c r="AX505" s="3" t="str">
        <f t="array" ref="AX505">TEXTJOIN(", ", TRUE, IF(X505:AS505="Y", X$1:AS$1, IF(X505:AS505&lt;&gt;"", X$1:AS$1 &amp; ": " &amp; X505:AS505, "")))
</f>
        <v>Heroin, Cocaine, Fentanyl, Heroin/Morph/Codeine, Any Opioid</v>
      </c>
    </row>
    <row r="506">
      <c r="A506" s="2">
        <v>41687.0</v>
      </c>
      <c r="B506" s="1" t="s">
        <v>50</v>
      </c>
      <c r="C506" s="1">
        <v>37.0</v>
      </c>
      <c r="D506" s="1" t="s">
        <v>51</v>
      </c>
      <c r="E506" s="1" t="s">
        <v>63</v>
      </c>
      <c r="F506" s="1" t="s">
        <v>137</v>
      </c>
      <c r="G506" s="1" t="s">
        <v>488</v>
      </c>
      <c r="J506" s="1" t="s">
        <v>488</v>
      </c>
      <c r="L506" s="1" t="s">
        <v>55</v>
      </c>
      <c r="M506" s="1" t="s">
        <v>56</v>
      </c>
      <c r="N506" s="1" t="s">
        <v>136</v>
      </c>
      <c r="O506" s="1" t="s">
        <v>488</v>
      </c>
      <c r="R506" s="1" t="s">
        <v>56</v>
      </c>
      <c r="T506" s="1" t="s">
        <v>1069</v>
      </c>
      <c r="U506" s="1" t="s">
        <v>59</v>
      </c>
      <c r="Z506" s="1" t="s">
        <v>60</v>
      </c>
      <c r="AG506" s="1" t="s">
        <v>60</v>
      </c>
      <c r="AT506" s="1" t="s">
        <v>492</v>
      </c>
      <c r="AU506" s="1" t="s">
        <v>492</v>
      </c>
      <c r="AV506" s="1" t="s">
        <v>493</v>
      </c>
      <c r="AW506" s="3" t="str">
        <f t="shared" si="1"/>
        <v>Other</v>
      </c>
      <c r="AX506" s="3" t="str">
        <f t="array" ref="AX506">TEXTJOIN(", ", TRUE, IF(X506:AS506="Y", X$1:AS$1, IF(X506:AS506&lt;&gt;"", X$1:AS$1 &amp; ": " &amp; X506:AS506, "")))
</f>
        <v>Fentanyl, Methadone</v>
      </c>
    </row>
    <row r="507">
      <c r="A507" s="2">
        <v>41428.0</v>
      </c>
      <c r="B507" s="1" t="s">
        <v>50</v>
      </c>
      <c r="C507" s="1">
        <v>32.0</v>
      </c>
      <c r="D507" s="1" t="s">
        <v>51</v>
      </c>
      <c r="E507" s="1" t="s">
        <v>63</v>
      </c>
      <c r="F507" s="1" t="s">
        <v>137</v>
      </c>
      <c r="G507" s="1" t="s">
        <v>90</v>
      </c>
      <c r="H507" s="1" t="s">
        <v>91</v>
      </c>
      <c r="J507" s="1" t="s">
        <v>90</v>
      </c>
      <c r="L507" s="1" t="s">
        <v>55</v>
      </c>
      <c r="M507" s="1" t="s">
        <v>56</v>
      </c>
      <c r="N507" s="1" t="s">
        <v>113</v>
      </c>
      <c r="O507" s="1" t="s">
        <v>90</v>
      </c>
      <c r="P507" s="1" t="s">
        <v>91</v>
      </c>
      <c r="R507" s="1" t="s">
        <v>56</v>
      </c>
      <c r="T507" s="1" t="s">
        <v>68</v>
      </c>
      <c r="U507" s="1" t="s">
        <v>59</v>
      </c>
      <c r="X507" s="1" t="s">
        <v>60</v>
      </c>
      <c r="AT507" s="1" t="s">
        <v>96</v>
      </c>
      <c r="AU507" s="1" t="s">
        <v>96</v>
      </c>
      <c r="AV507" s="1" t="s">
        <v>97</v>
      </c>
      <c r="AW507" s="3" t="str">
        <f t="shared" si="1"/>
        <v>Other</v>
      </c>
      <c r="AX507" s="3" t="str">
        <f t="array" ref="AX507">TEXTJOIN(", ", TRUE, IF(X507:AS507="Y", X$1:AS$1, IF(X507:AS507&lt;&gt;"", X$1:AS$1 &amp; ": " &amp; X507:AS507, "")))
</f>
        <v>Heroin</v>
      </c>
    </row>
    <row r="508">
      <c r="A508" s="2">
        <v>41182.0</v>
      </c>
      <c r="B508" s="1" t="s">
        <v>50</v>
      </c>
      <c r="C508" s="1">
        <v>32.0</v>
      </c>
      <c r="D508" s="1" t="s">
        <v>76</v>
      </c>
      <c r="E508" s="1" t="s">
        <v>63</v>
      </c>
      <c r="F508" s="1" t="s">
        <v>137</v>
      </c>
      <c r="G508" s="1" t="s">
        <v>120</v>
      </c>
      <c r="H508" s="1" t="s">
        <v>121</v>
      </c>
      <c r="J508" s="1" t="s">
        <v>120</v>
      </c>
      <c r="L508" s="1" t="s">
        <v>55</v>
      </c>
      <c r="M508" s="1" t="s">
        <v>1070</v>
      </c>
      <c r="N508" s="1" t="s">
        <v>66</v>
      </c>
      <c r="O508" s="1" t="s">
        <v>120</v>
      </c>
      <c r="P508" s="1" t="s">
        <v>121</v>
      </c>
      <c r="R508" s="1" t="s">
        <v>44</v>
      </c>
      <c r="S508" s="1" t="s">
        <v>1071</v>
      </c>
      <c r="T508" s="1" t="s">
        <v>232</v>
      </c>
      <c r="U508" s="1" t="s">
        <v>59</v>
      </c>
      <c r="X508" s="1" t="s">
        <v>60</v>
      </c>
      <c r="Y508" s="1" t="s">
        <v>60</v>
      </c>
      <c r="AT508" s="1" t="s">
        <v>236</v>
      </c>
      <c r="AU508" s="1" t="s">
        <v>236</v>
      </c>
      <c r="AV508" s="1" t="s">
        <v>123</v>
      </c>
      <c r="AW508" s="3" t="str">
        <f t="shared" si="1"/>
        <v>Middletown</v>
      </c>
      <c r="AX508" s="3" t="str">
        <f t="array" ref="AX508">TEXTJOIN(", ", TRUE, IF(X508:AS508="Y", X$1:AS$1, IF(X508:AS508&lt;&gt;"", X$1:AS$1 &amp; ": " &amp; X508:AS508, "")))
</f>
        <v>Heroin, Cocaine</v>
      </c>
    </row>
    <row r="509">
      <c r="A509" s="4">
        <v>42350.0</v>
      </c>
      <c r="B509" s="1" t="s">
        <v>86</v>
      </c>
      <c r="C509" s="1">
        <v>50.0</v>
      </c>
      <c r="D509" s="1" t="s">
        <v>76</v>
      </c>
      <c r="E509" s="1" t="s">
        <v>63</v>
      </c>
      <c r="G509" s="1" t="s">
        <v>103</v>
      </c>
      <c r="H509" s="1" t="s">
        <v>103</v>
      </c>
      <c r="I509" s="1" t="s">
        <v>55</v>
      </c>
      <c r="J509" s="1" t="s">
        <v>103</v>
      </c>
      <c r="M509" s="1" t="s">
        <v>193</v>
      </c>
      <c r="O509" s="1" t="s">
        <v>103</v>
      </c>
      <c r="P509" s="1" t="s">
        <v>103</v>
      </c>
      <c r="Q509" s="1" t="s">
        <v>55</v>
      </c>
      <c r="R509" s="1" t="s">
        <v>56</v>
      </c>
      <c r="T509" s="1" t="s">
        <v>1072</v>
      </c>
      <c r="U509" s="1" t="s">
        <v>59</v>
      </c>
      <c r="Z509" s="1" t="s">
        <v>60</v>
      </c>
      <c r="AF509" s="1" t="s">
        <v>60</v>
      </c>
      <c r="AR509" s="1" t="s">
        <v>60</v>
      </c>
      <c r="AT509" s="1" t="s">
        <v>167</v>
      </c>
      <c r="AU509" s="1" t="s">
        <v>167</v>
      </c>
      <c r="AV509" s="1" t="s">
        <v>168</v>
      </c>
      <c r="AW509" s="3" t="str">
        <f t="shared" si="1"/>
        <v>Other</v>
      </c>
      <c r="AX509" s="3" t="str">
        <f t="array" ref="AX509">TEXTJOIN(", ", TRUE, IF(X509:AS509="Y", X$1:AS$1, IF(X509:AS509&lt;&gt;"", X$1:AS$1 &amp; ": " &amp; X509:AS509, "")))
</f>
        <v>Fentanyl, Benzodiazepine, Any Opioid</v>
      </c>
    </row>
    <row r="510">
      <c r="A510" s="2">
        <v>44345.0</v>
      </c>
      <c r="B510" s="1" t="s">
        <v>50</v>
      </c>
      <c r="C510" s="1">
        <v>22.0</v>
      </c>
      <c r="D510" s="1" t="s">
        <v>51</v>
      </c>
      <c r="E510" s="1" t="s">
        <v>1073</v>
      </c>
      <c r="G510" s="1" t="s">
        <v>1074</v>
      </c>
      <c r="H510" s="1" t="s">
        <v>1075</v>
      </c>
      <c r="I510" s="1" t="s">
        <v>342</v>
      </c>
      <c r="J510" s="1" t="s">
        <v>361</v>
      </c>
      <c r="K510" s="1" t="s">
        <v>65</v>
      </c>
      <c r="L510" s="1" t="s">
        <v>55</v>
      </c>
      <c r="M510" s="1" t="s">
        <v>1076</v>
      </c>
      <c r="N510" s="1" t="s">
        <v>66</v>
      </c>
      <c r="O510" s="1" t="s">
        <v>91</v>
      </c>
      <c r="P510" s="1" t="s">
        <v>91</v>
      </c>
      <c r="Q510" s="1" t="s">
        <v>55</v>
      </c>
      <c r="R510" s="1" t="s">
        <v>173</v>
      </c>
      <c r="T510" s="1" t="s">
        <v>1077</v>
      </c>
      <c r="U510" s="1" t="s">
        <v>59</v>
      </c>
      <c r="Y510" s="1" t="s">
        <v>60</v>
      </c>
      <c r="Z510" s="1" t="s">
        <v>60</v>
      </c>
      <c r="AD510" s="1" t="s">
        <v>60</v>
      </c>
      <c r="AR510" s="1" t="s">
        <v>60</v>
      </c>
      <c r="AU510" s="1" t="s">
        <v>363</v>
      </c>
      <c r="AV510" s="1" t="s">
        <v>111</v>
      </c>
      <c r="AW510" s="3" t="str">
        <f t="shared" si="1"/>
        <v>Other</v>
      </c>
      <c r="AX510" s="3" t="str">
        <f t="array" ref="AX510">TEXTJOIN(", ", TRUE, IF(X510:AS510="Y", X$1:AS$1, IF(X510:AS510&lt;&gt;"", X$1:AS$1 &amp; ": " &amp; X510:AS510, "")))
</f>
        <v>Cocaine, Fentanyl, Ethanol, Any Opioid</v>
      </c>
    </row>
    <row r="511">
      <c r="A511" s="2">
        <v>43511.0</v>
      </c>
      <c r="B511" s="1" t="s">
        <v>50</v>
      </c>
      <c r="C511" s="1">
        <v>58.0</v>
      </c>
      <c r="D511" s="1" t="s">
        <v>51</v>
      </c>
      <c r="E511" s="1" t="s">
        <v>63</v>
      </c>
      <c r="G511" s="1" t="s">
        <v>98</v>
      </c>
      <c r="H511" s="1" t="s">
        <v>54</v>
      </c>
      <c r="I511" s="1" t="s">
        <v>55</v>
      </c>
      <c r="J511" s="1" t="s">
        <v>256</v>
      </c>
      <c r="K511" s="1" t="s">
        <v>103</v>
      </c>
      <c r="L511" s="1" t="s">
        <v>55</v>
      </c>
      <c r="M511" s="1" t="s">
        <v>404</v>
      </c>
      <c r="N511" s="1" t="s">
        <v>66</v>
      </c>
      <c r="O511" s="1" t="s">
        <v>256</v>
      </c>
      <c r="P511" s="1" t="s">
        <v>103</v>
      </c>
      <c r="Q511" s="1" t="s">
        <v>55</v>
      </c>
      <c r="R511" s="1" t="s">
        <v>67</v>
      </c>
      <c r="T511" s="1" t="s">
        <v>1078</v>
      </c>
      <c r="U511" s="1" t="s">
        <v>59</v>
      </c>
      <c r="X511" s="1" t="s">
        <v>60</v>
      </c>
      <c r="Z511" s="1" t="s">
        <v>60</v>
      </c>
      <c r="AD511" s="1" t="s">
        <v>60</v>
      </c>
      <c r="AF511" s="1" t="s">
        <v>60</v>
      </c>
      <c r="AG511" s="1" t="s">
        <v>60</v>
      </c>
      <c r="AP511" s="1" t="s">
        <v>60</v>
      </c>
      <c r="AR511" s="1" t="s">
        <v>60</v>
      </c>
      <c r="AT511" s="1" t="s">
        <v>100</v>
      </c>
      <c r="AU511" s="1" t="s">
        <v>282</v>
      </c>
      <c r="AV511" s="1" t="s">
        <v>260</v>
      </c>
      <c r="AW511" s="3" t="str">
        <f t="shared" si="1"/>
        <v>Other</v>
      </c>
      <c r="AX511" s="3" t="str">
        <f t="array" ref="AX511">TEXTJOIN(", ", TRUE, IF(X511:AS511="Y", X$1:AS$1, IF(X511:AS511&lt;&gt;"", X$1:AS$1 &amp; ": " &amp; X511:AS511, "")))
</f>
        <v>Heroin, Fentanyl, Ethanol, Benzodiazepine, Methadone, Heroin/Morph/Codeine, Any Opioid</v>
      </c>
    </row>
    <row r="512">
      <c r="A512" s="2">
        <v>42436.0</v>
      </c>
      <c r="B512" s="1" t="s">
        <v>50</v>
      </c>
      <c r="C512" s="1">
        <v>28.0</v>
      </c>
      <c r="D512" s="1" t="s">
        <v>76</v>
      </c>
      <c r="E512" s="1" t="s">
        <v>63</v>
      </c>
      <c r="G512" s="1" t="s">
        <v>91</v>
      </c>
      <c r="H512" s="1" t="s">
        <v>91</v>
      </c>
      <c r="I512" s="1" t="s">
        <v>55</v>
      </c>
      <c r="J512" s="1" t="s">
        <v>91</v>
      </c>
      <c r="M512" s="1" t="s">
        <v>778</v>
      </c>
      <c r="N512" s="1" t="s">
        <v>136</v>
      </c>
      <c r="O512" s="1" t="s">
        <v>91</v>
      </c>
      <c r="R512" s="1" t="s">
        <v>67</v>
      </c>
      <c r="T512" s="1" t="s">
        <v>804</v>
      </c>
      <c r="U512" s="1" t="s">
        <v>59</v>
      </c>
      <c r="Z512" s="1" t="s">
        <v>60</v>
      </c>
      <c r="AR512" s="1" t="s">
        <v>60</v>
      </c>
      <c r="AT512" s="1" t="s">
        <v>110</v>
      </c>
      <c r="AU512" s="1" t="s">
        <v>110</v>
      </c>
      <c r="AV512" s="1" t="s">
        <v>111</v>
      </c>
      <c r="AW512" s="3" t="str">
        <f t="shared" si="1"/>
        <v>Other</v>
      </c>
      <c r="AX512" s="3" t="str">
        <f t="array" ref="AX512">TEXTJOIN(", ", TRUE, IF(X512:AS512="Y", X$1:AS$1, IF(X512:AS512&lt;&gt;"", X$1:AS$1 &amp; ": " &amp; X512:AS512, "")))
</f>
        <v>Fentanyl, Any Opioid</v>
      </c>
    </row>
    <row r="513">
      <c r="A513" s="2">
        <v>41045.0</v>
      </c>
      <c r="B513" s="1" t="s">
        <v>50</v>
      </c>
      <c r="C513" s="1">
        <v>53.0</v>
      </c>
      <c r="D513" s="1" t="s">
        <v>51</v>
      </c>
      <c r="E513" s="1" t="s">
        <v>52</v>
      </c>
      <c r="G513" s="1" t="s">
        <v>103</v>
      </c>
      <c r="H513" s="1" t="s">
        <v>103</v>
      </c>
      <c r="J513" s="1" t="s">
        <v>103</v>
      </c>
      <c r="L513" s="1" t="s">
        <v>55</v>
      </c>
      <c r="M513" s="1" t="s">
        <v>56</v>
      </c>
      <c r="N513" s="1" t="s">
        <v>66</v>
      </c>
      <c r="O513" s="1" t="s">
        <v>103</v>
      </c>
      <c r="P513" s="1" t="s">
        <v>103</v>
      </c>
      <c r="R513" s="1" t="s">
        <v>56</v>
      </c>
      <c r="T513" s="1" t="s">
        <v>58</v>
      </c>
      <c r="U513" s="1" t="s">
        <v>59</v>
      </c>
      <c r="Y513" s="1" t="s">
        <v>60</v>
      </c>
      <c r="AT513" s="1" t="s">
        <v>167</v>
      </c>
      <c r="AU513" s="1" t="s">
        <v>167</v>
      </c>
      <c r="AV513" s="1" t="s">
        <v>168</v>
      </c>
      <c r="AW513" s="3" t="str">
        <f t="shared" si="1"/>
        <v>Other</v>
      </c>
      <c r="AX513" s="3" t="str">
        <f t="array" ref="AX513">TEXTJOIN(", ", TRUE, IF(X513:AS513="Y", X$1:AS$1, IF(X513:AS513&lt;&gt;"", X$1:AS$1 &amp; ": " &amp; X513:AS513, "")))
</f>
        <v>Cocaine</v>
      </c>
    </row>
    <row r="514">
      <c r="A514" s="2">
        <v>42111.0</v>
      </c>
      <c r="B514" s="1" t="s">
        <v>86</v>
      </c>
      <c r="C514" s="1">
        <v>32.0</v>
      </c>
      <c r="D514" s="1" t="s">
        <v>51</v>
      </c>
      <c r="E514" s="1" t="s">
        <v>63</v>
      </c>
      <c r="G514" s="1" t="s">
        <v>1079</v>
      </c>
      <c r="H514" s="1" t="s">
        <v>125</v>
      </c>
      <c r="I514" s="1" t="s">
        <v>55</v>
      </c>
      <c r="J514" s="1" t="s">
        <v>1079</v>
      </c>
      <c r="M514" s="1" t="s">
        <v>56</v>
      </c>
      <c r="O514" s="1" t="s">
        <v>1079</v>
      </c>
      <c r="P514" s="1" t="s">
        <v>125</v>
      </c>
      <c r="Q514" s="1" t="s">
        <v>55</v>
      </c>
      <c r="R514" s="1" t="s">
        <v>56</v>
      </c>
      <c r="T514" s="1" t="s">
        <v>312</v>
      </c>
      <c r="U514" s="1" t="s">
        <v>59</v>
      </c>
      <c r="W514" s="1" t="s">
        <v>60</v>
      </c>
      <c r="X514" s="1" t="s">
        <v>60</v>
      </c>
      <c r="Z514" s="1" t="s">
        <v>60</v>
      </c>
      <c r="AP514" s="1" t="s">
        <v>60</v>
      </c>
      <c r="AR514" s="1" t="s">
        <v>60</v>
      </c>
      <c r="AT514" s="1" t="s">
        <v>1080</v>
      </c>
      <c r="AU514" s="1" t="s">
        <v>1080</v>
      </c>
      <c r="AV514" s="1" t="s">
        <v>1081</v>
      </c>
      <c r="AW514" s="3" t="str">
        <f t="shared" si="1"/>
        <v>Other</v>
      </c>
      <c r="AX514" s="3" t="str">
        <f t="array" ref="AX514">TEXTJOIN(", ", TRUE, IF(X514:AS514="Y", X$1:AS$1, IF(X514:AS514&lt;&gt;"", X$1:AS$1 &amp; ": " &amp; X514:AS514, "")))
</f>
        <v>Heroin, Fentanyl, Heroin/Morph/Codeine, Any Opioid</v>
      </c>
    </row>
    <row r="515">
      <c r="A515" s="2">
        <v>43651.0</v>
      </c>
      <c r="B515" s="1" t="s">
        <v>50</v>
      </c>
      <c r="C515" s="1">
        <v>39.0</v>
      </c>
      <c r="D515" s="1" t="s">
        <v>51</v>
      </c>
      <c r="E515" s="1" t="s">
        <v>63</v>
      </c>
      <c r="F515" s="1" t="s">
        <v>137</v>
      </c>
      <c r="G515" s="1" t="s">
        <v>82</v>
      </c>
      <c r="H515" s="1" t="s">
        <v>54</v>
      </c>
      <c r="I515" s="1" t="s">
        <v>55</v>
      </c>
      <c r="J515" s="1" t="s">
        <v>82</v>
      </c>
      <c r="K515" s="1" t="s">
        <v>54</v>
      </c>
      <c r="L515" s="1" t="s">
        <v>55</v>
      </c>
      <c r="M515" s="1" t="s">
        <v>56</v>
      </c>
      <c r="N515" s="1" t="s">
        <v>66</v>
      </c>
      <c r="O515" s="1" t="s">
        <v>82</v>
      </c>
      <c r="P515" s="1" t="s">
        <v>54</v>
      </c>
      <c r="Q515" s="1" t="s">
        <v>55</v>
      </c>
      <c r="R515" s="1" t="s">
        <v>56</v>
      </c>
      <c r="T515" s="1" t="s">
        <v>1082</v>
      </c>
      <c r="U515" s="1" t="s">
        <v>59</v>
      </c>
      <c r="Y515" s="1" t="s">
        <v>60</v>
      </c>
      <c r="Z515" s="1" t="s">
        <v>60</v>
      </c>
      <c r="AD515" s="1" t="s">
        <v>60</v>
      </c>
      <c r="AF515" s="1" t="s">
        <v>60</v>
      </c>
      <c r="AR515" s="1" t="s">
        <v>60</v>
      </c>
      <c r="AT515" s="1" t="s">
        <v>329</v>
      </c>
      <c r="AU515" s="1" t="s">
        <v>329</v>
      </c>
      <c r="AV515" s="1" t="s">
        <v>85</v>
      </c>
      <c r="AW515" s="3" t="str">
        <f t="shared" si="1"/>
        <v>Other</v>
      </c>
      <c r="AX515" s="3" t="str">
        <f t="array" ref="AX515">TEXTJOIN(", ", TRUE, IF(X515:AS515="Y", X$1:AS$1, IF(X515:AS515&lt;&gt;"", X$1:AS$1 &amp; ": " &amp; X515:AS515, "")))
</f>
        <v>Cocaine, Fentanyl, Ethanol, Benzodiazepine, Any Opioid</v>
      </c>
    </row>
    <row r="516">
      <c r="A516" s="2">
        <v>44102.0</v>
      </c>
      <c r="B516" s="1" t="s">
        <v>50</v>
      </c>
      <c r="C516" s="1">
        <v>30.0</v>
      </c>
      <c r="E516" s="1" t="s">
        <v>63</v>
      </c>
      <c r="G516" s="1" t="s">
        <v>90</v>
      </c>
      <c r="H516" s="1" t="s">
        <v>91</v>
      </c>
      <c r="I516" s="1" t="s">
        <v>55</v>
      </c>
      <c r="J516" s="1" t="s">
        <v>90</v>
      </c>
      <c r="K516" s="1" t="s">
        <v>91</v>
      </c>
      <c r="L516" s="1" t="s">
        <v>55</v>
      </c>
      <c r="M516" s="1" t="s">
        <v>56</v>
      </c>
      <c r="N516" s="1" t="s">
        <v>136</v>
      </c>
      <c r="O516" s="1" t="s">
        <v>90</v>
      </c>
      <c r="P516" s="1" t="s">
        <v>91</v>
      </c>
      <c r="Q516" s="1" t="s">
        <v>55</v>
      </c>
      <c r="R516" s="1" t="s">
        <v>56</v>
      </c>
      <c r="T516" s="1" t="s">
        <v>1083</v>
      </c>
      <c r="U516" s="1" t="s">
        <v>59</v>
      </c>
      <c r="Z516" s="1" t="s">
        <v>60</v>
      </c>
      <c r="AM516" s="1" t="s">
        <v>60</v>
      </c>
      <c r="AQ516" s="1" t="s">
        <v>60</v>
      </c>
      <c r="AR516" s="1" t="s">
        <v>60</v>
      </c>
      <c r="AT516" s="1" t="s">
        <v>96</v>
      </c>
      <c r="AU516" s="1" t="s">
        <v>96</v>
      </c>
      <c r="AV516" s="1" t="s">
        <v>97</v>
      </c>
      <c r="AW516" s="3" t="str">
        <f t="shared" si="1"/>
        <v>Other</v>
      </c>
      <c r="AX516" s="3" t="str">
        <f t="array" ref="AX516">TEXTJOIN(", ", TRUE, IF(X516:AS516="Y", X$1:AS$1, IF(X516:AS516&lt;&gt;"", X$1:AS$1 &amp; ": " &amp; X516:AS516, "")))
</f>
        <v>Fentanyl, Xylazine, Other Opioid, Any Opioid</v>
      </c>
    </row>
    <row r="517">
      <c r="A517" s="2">
        <v>43866.0</v>
      </c>
      <c r="B517" s="1" t="s">
        <v>50</v>
      </c>
      <c r="C517" s="1">
        <v>58.0</v>
      </c>
      <c r="D517" s="1" t="s">
        <v>51</v>
      </c>
      <c r="E517" s="1" t="s">
        <v>52</v>
      </c>
      <c r="G517" s="1" t="s">
        <v>290</v>
      </c>
      <c r="H517" s="1" t="s">
        <v>91</v>
      </c>
      <c r="I517" s="1" t="s">
        <v>55</v>
      </c>
      <c r="J517" s="1" t="s">
        <v>290</v>
      </c>
      <c r="K517" s="1" t="s">
        <v>91</v>
      </c>
      <c r="L517" s="1" t="s">
        <v>55</v>
      </c>
      <c r="M517" s="1" t="s">
        <v>56</v>
      </c>
      <c r="N517" s="1" t="s">
        <v>119</v>
      </c>
      <c r="O517" s="1" t="s">
        <v>290</v>
      </c>
      <c r="P517" s="1" t="s">
        <v>91</v>
      </c>
      <c r="Q517" s="1" t="s">
        <v>55</v>
      </c>
      <c r="R517" s="1" t="s">
        <v>56</v>
      </c>
      <c r="T517" s="1" t="s">
        <v>1084</v>
      </c>
      <c r="U517" s="1" t="s">
        <v>59</v>
      </c>
      <c r="Y517" s="1" t="s">
        <v>60</v>
      </c>
      <c r="Z517" s="1" t="s">
        <v>60</v>
      </c>
      <c r="AB517" s="1" t="s">
        <v>60</v>
      </c>
      <c r="AR517" s="1" t="s">
        <v>60</v>
      </c>
      <c r="AT517" s="1" t="s">
        <v>292</v>
      </c>
      <c r="AU517" s="1" t="s">
        <v>292</v>
      </c>
      <c r="AV517" s="1" t="s">
        <v>653</v>
      </c>
      <c r="AW517" s="3" t="str">
        <f t="shared" si="1"/>
        <v>Other</v>
      </c>
      <c r="AX517" s="3" t="str">
        <f t="array" ref="AX517">TEXTJOIN(", ", TRUE, IF(X517:AS517="Y", X$1:AS$1, IF(X517:AS517&lt;&gt;"", X$1:AS$1 &amp; ": " &amp; X517:AS517, "")))
</f>
        <v>Cocaine, Fentanyl, Oxycodone, Any Opioid</v>
      </c>
    </row>
    <row r="518">
      <c r="A518" s="4">
        <v>42357.0</v>
      </c>
      <c r="B518" s="1" t="s">
        <v>86</v>
      </c>
      <c r="C518" s="1">
        <v>24.0</v>
      </c>
      <c r="D518" s="1" t="s">
        <v>51</v>
      </c>
      <c r="E518" s="1" t="s">
        <v>63</v>
      </c>
      <c r="G518" s="1" t="s">
        <v>540</v>
      </c>
      <c r="H518" s="1" t="s">
        <v>91</v>
      </c>
      <c r="I518" s="1" t="s">
        <v>55</v>
      </c>
      <c r="J518" s="1" t="s">
        <v>103</v>
      </c>
      <c r="M518" s="1" t="s">
        <v>44</v>
      </c>
      <c r="O518" s="1" t="s">
        <v>103</v>
      </c>
      <c r="P518" s="1" t="s">
        <v>103</v>
      </c>
      <c r="Q518" s="1" t="s">
        <v>55</v>
      </c>
      <c r="R518" s="1" t="s">
        <v>44</v>
      </c>
      <c r="T518" s="1" t="s">
        <v>78</v>
      </c>
      <c r="U518" s="1" t="s">
        <v>59</v>
      </c>
      <c r="W518" s="1" t="s">
        <v>60</v>
      </c>
      <c r="X518" s="1" t="s">
        <v>60</v>
      </c>
      <c r="AP518" s="1" t="s">
        <v>60</v>
      </c>
      <c r="AR518" s="1" t="s">
        <v>60</v>
      </c>
      <c r="AT518" s="1" t="s">
        <v>542</v>
      </c>
      <c r="AU518" s="1" t="s">
        <v>167</v>
      </c>
      <c r="AV518" s="1" t="s">
        <v>168</v>
      </c>
      <c r="AW518" s="3" t="str">
        <f t="shared" si="1"/>
        <v>Other</v>
      </c>
      <c r="AX518" s="3" t="str">
        <f t="array" ref="AX518">TEXTJOIN(", ", TRUE, IF(X518:AS518="Y", X$1:AS$1, IF(X518:AS518&lt;&gt;"", X$1:AS$1 &amp; ": " &amp; X518:AS518, "")))
</f>
        <v>Heroin, Heroin/Morph/Codeine, Any Opioid</v>
      </c>
    </row>
    <row r="519">
      <c r="A519" s="2">
        <v>43578.0</v>
      </c>
      <c r="B519" s="1" t="s">
        <v>50</v>
      </c>
      <c r="C519" s="1">
        <v>32.0</v>
      </c>
      <c r="D519" s="1" t="s">
        <v>76</v>
      </c>
      <c r="E519" s="1" t="s">
        <v>63</v>
      </c>
      <c r="G519" s="1" t="s">
        <v>1085</v>
      </c>
      <c r="H519" s="1" t="s">
        <v>103</v>
      </c>
      <c r="I519" s="1" t="s">
        <v>55</v>
      </c>
      <c r="J519" s="1" t="s">
        <v>1085</v>
      </c>
      <c r="K519" s="1" t="s">
        <v>103</v>
      </c>
      <c r="L519" s="1" t="s">
        <v>55</v>
      </c>
      <c r="M519" s="1" t="s">
        <v>56</v>
      </c>
      <c r="N519" s="1" t="s">
        <v>93</v>
      </c>
      <c r="O519" s="1" t="s">
        <v>256</v>
      </c>
      <c r="P519" s="1" t="s">
        <v>103</v>
      </c>
      <c r="Q519" s="1" t="s">
        <v>55</v>
      </c>
      <c r="R519" s="1" t="s">
        <v>67</v>
      </c>
      <c r="T519" s="1" t="s">
        <v>1086</v>
      </c>
      <c r="U519" s="1" t="s">
        <v>59</v>
      </c>
      <c r="AD519" s="1" t="s">
        <v>60</v>
      </c>
      <c r="AG519" s="1" t="s">
        <v>60</v>
      </c>
      <c r="AR519" s="1" t="s">
        <v>60</v>
      </c>
      <c r="AT519" s="1" t="s">
        <v>1087</v>
      </c>
      <c r="AU519" s="1" t="s">
        <v>1087</v>
      </c>
      <c r="AV519" s="1" t="s">
        <v>260</v>
      </c>
      <c r="AW519" s="3" t="str">
        <f t="shared" si="1"/>
        <v>Other</v>
      </c>
      <c r="AX519" s="3" t="str">
        <f t="array" ref="AX519">TEXTJOIN(", ", TRUE, IF(X519:AS519="Y", X$1:AS$1, IF(X519:AS519&lt;&gt;"", X$1:AS$1 &amp; ": " &amp; X519:AS519, "")))
</f>
        <v>Ethanol, Methadone, Any Opioid</v>
      </c>
    </row>
    <row r="520">
      <c r="A520" s="4">
        <v>42659.0</v>
      </c>
      <c r="B520" s="1" t="s">
        <v>50</v>
      </c>
      <c r="C520" s="1">
        <v>43.0</v>
      </c>
      <c r="D520" s="1" t="s">
        <v>51</v>
      </c>
      <c r="E520" s="1" t="s">
        <v>63</v>
      </c>
      <c r="G520" s="1" t="s">
        <v>484</v>
      </c>
      <c r="H520" s="1" t="s">
        <v>103</v>
      </c>
      <c r="I520" s="1" t="s">
        <v>55</v>
      </c>
      <c r="J520" s="1" t="s">
        <v>484</v>
      </c>
      <c r="M520" s="1" t="s">
        <v>56</v>
      </c>
      <c r="N520" s="1" t="s">
        <v>276</v>
      </c>
      <c r="O520" s="1" t="s">
        <v>484</v>
      </c>
      <c r="R520" s="1" t="s">
        <v>56</v>
      </c>
      <c r="T520" s="1" t="s">
        <v>1088</v>
      </c>
      <c r="U520" s="1" t="s">
        <v>59</v>
      </c>
      <c r="AF520" s="1" t="s">
        <v>60</v>
      </c>
      <c r="AG520" s="1" t="s">
        <v>60</v>
      </c>
      <c r="AR520" s="1" t="s">
        <v>60</v>
      </c>
      <c r="AT520" s="1" t="s">
        <v>682</v>
      </c>
      <c r="AU520" s="1" t="s">
        <v>682</v>
      </c>
      <c r="AV520" s="1" t="s">
        <v>487</v>
      </c>
      <c r="AW520" s="3" t="str">
        <f t="shared" si="1"/>
        <v>Other</v>
      </c>
      <c r="AX520" s="3" t="str">
        <f t="array" ref="AX520">TEXTJOIN(", ", TRUE, IF(X520:AS520="Y", X$1:AS$1, IF(X520:AS520&lt;&gt;"", X$1:AS$1 &amp; ": " &amp; X520:AS520, "")))
</f>
        <v>Benzodiazepine, Methadone, Any Opioid</v>
      </c>
    </row>
    <row r="521">
      <c r="A521" s="4">
        <v>41970.0</v>
      </c>
      <c r="B521" s="1" t="s">
        <v>50</v>
      </c>
      <c r="C521" s="1">
        <v>27.0</v>
      </c>
      <c r="D521" s="1" t="s">
        <v>76</v>
      </c>
      <c r="E521" s="1" t="s">
        <v>63</v>
      </c>
      <c r="F521" s="1" t="s">
        <v>137</v>
      </c>
      <c r="J521" s="1" t="s">
        <v>65</v>
      </c>
      <c r="L521" s="1" t="s">
        <v>55</v>
      </c>
      <c r="M521" s="1" t="s">
        <v>193</v>
      </c>
      <c r="N521" s="1" t="s">
        <v>276</v>
      </c>
      <c r="O521" s="1" t="s">
        <v>65</v>
      </c>
      <c r="P521" s="1" t="s">
        <v>65</v>
      </c>
      <c r="R521" s="1" t="s">
        <v>67</v>
      </c>
      <c r="T521" s="1" t="s">
        <v>1089</v>
      </c>
      <c r="U521" s="1" t="s">
        <v>59</v>
      </c>
      <c r="X521" s="1" t="s">
        <v>60</v>
      </c>
      <c r="AG521" s="1" t="s">
        <v>60</v>
      </c>
      <c r="AT521" s="1" t="s">
        <v>62</v>
      </c>
      <c r="AU521" s="1" t="s">
        <v>410</v>
      </c>
      <c r="AV521" s="1" t="s">
        <v>150</v>
      </c>
      <c r="AW521" s="3" t="str">
        <f t="shared" si="1"/>
        <v>Other</v>
      </c>
      <c r="AX521" s="3" t="str">
        <f t="array" ref="AX521">TEXTJOIN(", ", TRUE, IF(X521:AS521="Y", X$1:AS$1, IF(X521:AS521&lt;&gt;"", X$1:AS$1 &amp; ": " &amp; X521:AS521, "")))
</f>
        <v>Heroin, Methadone</v>
      </c>
    </row>
    <row r="522">
      <c r="A522" s="2">
        <v>41313.0</v>
      </c>
      <c r="B522" s="1" t="s">
        <v>50</v>
      </c>
      <c r="C522" s="1">
        <v>39.0</v>
      </c>
      <c r="D522" s="1" t="s">
        <v>51</v>
      </c>
      <c r="E522" s="1" t="s">
        <v>63</v>
      </c>
      <c r="G522" s="1" t="s">
        <v>271</v>
      </c>
      <c r="H522" s="1" t="s">
        <v>91</v>
      </c>
      <c r="J522" s="1" t="s">
        <v>271</v>
      </c>
      <c r="L522" s="1" t="s">
        <v>55</v>
      </c>
      <c r="M522" s="1" t="s">
        <v>56</v>
      </c>
      <c r="N522" s="1" t="s">
        <v>836</v>
      </c>
      <c r="O522" s="1" t="s">
        <v>271</v>
      </c>
      <c r="P522" s="1" t="s">
        <v>91</v>
      </c>
      <c r="R522" s="1" t="s">
        <v>56</v>
      </c>
      <c r="T522" s="1" t="s">
        <v>232</v>
      </c>
      <c r="U522" s="1" t="s">
        <v>59</v>
      </c>
      <c r="X522" s="1" t="s">
        <v>60</v>
      </c>
      <c r="AT522" s="1" t="s">
        <v>274</v>
      </c>
      <c r="AU522" s="1" t="s">
        <v>274</v>
      </c>
      <c r="AV522" s="1" t="s">
        <v>275</v>
      </c>
      <c r="AW522" s="3" t="str">
        <f t="shared" si="1"/>
        <v>Other</v>
      </c>
      <c r="AX522" s="3" t="str">
        <f t="array" ref="AX522">TEXTJOIN(", ", TRUE, IF(X522:AS522="Y", X$1:AS$1, IF(X522:AS522&lt;&gt;"", X$1:AS$1 &amp; ": " &amp; X522:AS522, "")))
</f>
        <v>Heroin</v>
      </c>
    </row>
    <row r="523">
      <c r="A523" s="2">
        <v>41785.0</v>
      </c>
      <c r="B523" s="1" t="s">
        <v>50</v>
      </c>
      <c r="C523" s="1">
        <v>54.0</v>
      </c>
      <c r="D523" s="1" t="s">
        <v>51</v>
      </c>
      <c r="E523" s="1" t="s">
        <v>63</v>
      </c>
      <c r="F523" s="1" t="s">
        <v>137</v>
      </c>
      <c r="J523" s="1" t="s">
        <v>103</v>
      </c>
      <c r="L523" s="1" t="s">
        <v>55</v>
      </c>
      <c r="M523" s="1" t="s">
        <v>1090</v>
      </c>
      <c r="N523" s="1" t="s">
        <v>1091</v>
      </c>
      <c r="O523" s="1" t="s">
        <v>103</v>
      </c>
      <c r="P523" s="1" t="s">
        <v>103</v>
      </c>
      <c r="R523" s="1" t="s">
        <v>44</v>
      </c>
      <c r="S523" s="1" t="s">
        <v>1092</v>
      </c>
      <c r="T523" s="1" t="s">
        <v>1093</v>
      </c>
      <c r="U523" s="1" t="s">
        <v>59</v>
      </c>
      <c r="AD523" s="1" t="s">
        <v>60</v>
      </c>
      <c r="AG523" s="1" t="s">
        <v>60</v>
      </c>
      <c r="AT523" s="1" t="s">
        <v>62</v>
      </c>
      <c r="AU523" s="1" t="s">
        <v>167</v>
      </c>
      <c r="AV523" s="1" t="s">
        <v>168</v>
      </c>
      <c r="AW523" s="3" t="str">
        <f t="shared" si="1"/>
        <v>Other</v>
      </c>
      <c r="AX523" s="3" t="str">
        <f t="array" ref="AX523">TEXTJOIN(", ", TRUE, IF(X523:AS523="Y", X$1:AS$1, IF(X523:AS523&lt;&gt;"", X$1:AS$1 &amp; ": " &amp; X523:AS523, "")))
</f>
        <v>Ethanol, Methadone</v>
      </c>
    </row>
    <row r="524">
      <c r="A524" s="2">
        <v>44245.0</v>
      </c>
      <c r="B524" s="1" t="s">
        <v>50</v>
      </c>
      <c r="C524" s="1">
        <v>50.0</v>
      </c>
      <c r="D524" s="1" t="s">
        <v>51</v>
      </c>
      <c r="E524" s="1" t="s">
        <v>63</v>
      </c>
      <c r="G524" s="1" t="s">
        <v>143</v>
      </c>
      <c r="H524" s="1" t="s">
        <v>91</v>
      </c>
      <c r="I524" s="1" t="s">
        <v>55</v>
      </c>
      <c r="J524" s="1" t="s">
        <v>143</v>
      </c>
      <c r="K524" s="1" t="s">
        <v>91</v>
      </c>
      <c r="L524" s="1" t="s">
        <v>55</v>
      </c>
      <c r="M524" s="1" t="s">
        <v>56</v>
      </c>
      <c r="N524" s="1" t="s">
        <v>442</v>
      </c>
      <c r="O524" s="1" t="s">
        <v>143</v>
      </c>
      <c r="P524" s="1" t="s">
        <v>91</v>
      </c>
      <c r="Q524" s="1" t="s">
        <v>55</v>
      </c>
      <c r="R524" s="1" t="s">
        <v>56</v>
      </c>
      <c r="T524" s="1" t="s">
        <v>1094</v>
      </c>
      <c r="U524" s="1" t="s">
        <v>59</v>
      </c>
      <c r="Z524" s="1" t="s">
        <v>60</v>
      </c>
      <c r="AA524" s="1" t="s">
        <v>60</v>
      </c>
      <c r="AB524" s="1" t="s">
        <v>60</v>
      </c>
      <c r="AM524" s="1" t="s">
        <v>60</v>
      </c>
      <c r="AR524" s="1" t="s">
        <v>60</v>
      </c>
      <c r="AT524" s="1" t="s">
        <v>145</v>
      </c>
      <c r="AU524" s="1" t="s">
        <v>145</v>
      </c>
      <c r="AV524" s="1" t="s">
        <v>146</v>
      </c>
      <c r="AW524" s="3" t="str">
        <f t="shared" si="1"/>
        <v>Other</v>
      </c>
      <c r="AX524" s="3" t="str">
        <f t="array" ref="AX524">TEXTJOIN(", ", TRUE, IF(X524:AS524="Y", X$1:AS$1, IF(X524:AS524&lt;&gt;"", X$1:AS$1 &amp; ": " &amp; X524:AS524, "")))
</f>
        <v>Fentanyl, Fentanyl Analogue, Oxycodone, Xylazine, Any Opioid</v>
      </c>
    </row>
    <row r="525">
      <c r="A525" s="2">
        <v>41671.0</v>
      </c>
      <c r="B525" s="1" t="s">
        <v>50</v>
      </c>
      <c r="C525" s="1">
        <v>35.0</v>
      </c>
      <c r="D525" s="1" t="s">
        <v>76</v>
      </c>
      <c r="E525" s="1" t="s">
        <v>63</v>
      </c>
      <c r="G525" s="1" t="s">
        <v>536</v>
      </c>
      <c r="J525" s="1" t="s">
        <v>536</v>
      </c>
      <c r="L525" s="1" t="s">
        <v>55</v>
      </c>
      <c r="M525" s="1" t="s">
        <v>56</v>
      </c>
      <c r="N525" s="1" t="s">
        <v>136</v>
      </c>
      <c r="O525" s="1" t="s">
        <v>536</v>
      </c>
      <c r="R525" s="1" t="s">
        <v>56</v>
      </c>
      <c r="T525" s="1" t="s">
        <v>620</v>
      </c>
      <c r="U525" s="1" t="s">
        <v>59</v>
      </c>
      <c r="X525" s="1" t="s">
        <v>60</v>
      </c>
      <c r="Z525" s="1" t="s">
        <v>60</v>
      </c>
      <c r="AT525" s="1" t="s">
        <v>538</v>
      </c>
      <c r="AU525" s="1" t="s">
        <v>538</v>
      </c>
      <c r="AV525" s="1" t="s">
        <v>539</v>
      </c>
      <c r="AW525" s="3" t="str">
        <f t="shared" si="1"/>
        <v>Other</v>
      </c>
      <c r="AX525" s="3" t="str">
        <f t="array" ref="AX525">TEXTJOIN(", ", TRUE, IF(X525:AS525="Y", X$1:AS$1, IF(X525:AS525&lt;&gt;"", X$1:AS$1 &amp; ": " &amp; X525:AS525, "")))
</f>
        <v>Heroin, Fentanyl</v>
      </c>
    </row>
    <row r="526">
      <c r="A526" s="2">
        <v>43190.0</v>
      </c>
      <c r="B526" s="1" t="s">
        <v>50</v>
      </c>
      <c r="C526" s="1">
        <v>29.0</v>
      </c>
      <c r="D526" s="1" t="s">
        <v>76</v>
      </c>
      <c r="E526" s="1" t="s">
        <v>63</v>
      </c>
      <c r="G526" s="1" t="s">
        <v>886</v>
      </c>
      <c r="H526" s="1" t="s">
        <v>125</v>
      </c>
      <c r="I526" s="1" t="s">
        <v>55</v>
      </c>
      <c r="J526" s="1" t="s">
        <v>886</v>
      </c>
      <c r="K526" s="1" t="s">
        <v>125</v>
      </c>
      <c r="M526" s="1" t="s">
        <v>56</v>
      </c>
      <c r="N526" s="1" t="s">
        <v>136</v>
      </c>
      <c r="O526" s="1" t="s">
        <v>886</v>
      </c>
      <c r="P526" s="1" t="s">
        <v>125</v>
      </c>
      <c r="Q526" s="1" t="s">
        <v>55</v>
      </c>
      <c r="R526" s="1" t="s">
        <v>56</v>
      </c>
      <c r="T526" s="1" t="s">
        <v>1095</v>
      </c>
      <c r="U526" s="1" t="s">
        <v>59</v>
      </c>
      <c r="Z526" s="1" t="s">
        <v>60</v>
      </c>
      <c r="AA526" s="1" t="s">
        <v>60</v>
      </c>
      <c r="AR526" s="1" t="s">
        <v>60</v>
      </c>
      <c r="AT526" s="1" t="s">
        <v>888</v>
      </c>
      <c r="AU526" s="1" t="s">
        <v>888</v>
      </c>
      <c r="AV526" s="1" t="s">
        <v>889</v>
      </c>
      <c r="AW526" s="3" t="str">
        <f t="shared" si="1"/>
        <v>Other</v>
      </c>
      <c r="AX526" s="3" t="str">
        <f t="array" ref="AX526">TEXTJOIN(", ", TRUE, IF(X526:AS526="Y", X$1:AS$1, IF(X526:AS526&lt;&gt;"", X$1:AS$1 &amp; ": " &amp; X526:AS526, "")))
</f>
        <v>Fentanyl, Fentanyl Analogue, Any Opioid</v>
      </c>
    </row>
    <row r="527">
      <c r="A527" s="2">
        <v>43526.0</v>
      </c>
      <c r="B527" s="1" t="s">
        <v>50</v>
      </c>
      <c r="C527" s="1">
        <v>42.0</v>
      </c>
      <c r="D527" s="1" t="s">
        <v>51</v>
      </c>
      <c r="E527" s="1" t="s">
        <v>63</v>
      </c>
      <c r="F527" s="1" t="s">
        <v>137</v>
      </c>
      <c r="G527" s="1" t="s">
        <v>91</v>
      </c>
      <c r="H527" s="1" t="s">
        <v>91</v>
      </c>
      <c r="I527" s="1" t="s">
        <v>55</v>
      </c>
      <c r="J527" s="1" t="s">
        <v>91</v>
      </c>
      <c r="K527" s="1" t="s">
        <v>91</v>
      </c>
      <c r="L527" s="1" t="s">
        <v>55</v>
      </c>
      <c r="M527" s="1" t="s">
        <v>56</v>
      </c>
      <c r="N527" s="1" t="s">
        <v>93</v>
      </c>
      <c r="O527" s="1" t="s">
        <v>91</v>
      </c>
      <c r="P527" s="1" t="s">
        <v>91</v>
      </c>
      <c r="Q527" s="1" t="s">
        <v>55</v>
      </c>
      <c r="R527" s="1" t="s">
        <v>67</v>
      </c>
      <c r="T527" s="1" t="s">
        <v>1096</v>
      </c>
      <c r="U527" s="1" t="s">
        <v>59</v>
      </c>
      <c r="V527" s="1" t="s">
        <v>1097</v>
      </c>
      <c r="X527" s="1" t="s">
        <v>60</v>
      </c>
      <c r="Y527" s="1" t="s">
        <v>60</v>
      </c>
      <c r="Z527" s="1" t="s">
        <v>60</v>
      </c>
      <c r="AA527" s="1" t="s">
        <v>60</v>
      </c>
      <c r="AB527" s="1" t="s">
        <v>60</v>
      </c>
      <c r="AD527" s="1" t="s">
        <v>60</v>
      </c>
      <c r="AP527" s="1" t="s">
        <v>60</v>
      </c>
      <c r="AR527" s="1" t="s">
        <v>60</v>
      </c>
      <c r="AT527" s="1" t="s">
        <v>110</v>
      </c>
      <c r="AU527" s="1" t="s">
        <v>110</v>
      </c>
      <c r="AV527" s="1" t="s">
        <v>111</v>
      </c>
      <c r="AW527" s="3" t="str">
        <f t="shared" si="1"/>
        <v>Other</v>
      </c>
      <c r="AX527" s="3" t="str">
        <f t="array" ref="AX527">TEXTJOIN(", ", TRUE, IF(X527:AS527="Y", X$1:AS$1, IF(X527:AS527&lt;&gt;"", X$1:AS$1 &amp; ": " &amp; X527:AS527, "")))
</f>
        <v>Heroin, Cocaine, Fentanyl, Fentanyl Analogue, Oxycodone, Ethanol, Heroin/Morph/Codeine, Any Opioid</v>
      </c>
    </row>
    <row r="528">
      <c r="A528" s="2">
        <v>41409.0</v>
      </c>
      <c r="B528" s="1" t="s">
        <v>50</v>
      </c>
      <c r="C528" s="1">
        <v>26.0</v>
      </c>
      <c r="D528" s="1" t="s">
        <v>51</v>
      </c>
      <c r="E528" s="1" t="s">
        <v>63</v>
      </c>
      <c r="G528" s="1" t="s">
        <v>160</v>
      </c>
      <c r="H528" s="1" t="s">
        <v>54</v>
      </c>
      <c r="J528" s="1" t="s">
        <v>160</v>
      </c>
      <c r="L528" s="1" t="s">
        <v>55</v>
      </c>
      <c r="M528" s="1" t="s">
        <v>56</v>
      </c>
      <c r="N528" s="1" t="s">
        <v>136</v>
      </c>
      <c r="O528" s="1" t="s">
        <v>82</v>
      </c>
      <c r="P528" s="1" t="s">
        <v>54</v>
      </c>
      <c r="R528" s="1" t="s">
        <v>67</v>
      </c>
      <c r="T528" s="1" t="s">
        <v>130</v>
      </c>
      <c r="U528" s="1" t="s">
        <v>59</v>
      </c>
      <c r="X528" s="1" t="s">
        <v>60</v>
      </c>
      <c r="AT528" s="1" t="s">
        <v>163</v>
      </c>
      <c r="AU528" s="1" t="s">
        <v>163</v>
      </c>
      <c r="AV528" s="1" t="s">
        <v>85</v>
      </c>
      <c r="AW528" s="3" t="str">
        <f t="shared" si="1"/>
        <v>Other</v>
      </c>
      <c r="AX528" s="3" t="str">
        <f t="array" ref="AX528">TEXTJOIN(", ", TRUE, IF(X528:AS528="Y", X$1:AS$1, IF(X528:AS528&lt;&gt;"", X$1:AS$1 &amp; ": " &amp; X528:AS528, "")))
</f>
        <v>Heroin</v>
      </c>
    </row>
    <row r="529">
      <c r="A529" s="2">
        <v>41296.0</v>
      </c>
      <c r="B529" s="1" t="s">
        <v>50</v>
      </c>
      <c r="C529" s="1">
        <v>41.0</v>
      </c>
      <c r="D529" s="1" t="s">
        <v>51</v>
      </c>
      <c r="E529" s="1" t="s">
        <v>63</v>
      </c>
      <c r="G529" s="1" t="s">
        <v>102</v>
      </c>
      <c r="H529" s="1" t="s">
        <v>103</v>
      </c>
      <c r="J529" s="1" t="s">
        <v>102</v>
      </c>
      <c r="L529" s="1" t="s">
        <v>55</v>
      </c>
      <c r="M529" s="1" t="s">
        <v>56</v>
      </c>
      <c r="N529" s="1" t="s">
        <v>136</v>
      </c>
      <c r="O529" s="1" t="s">
        <v>102</v>
      </c>
      <c r="P529" s="1" t="s">
        <v>103</v>
      </c>
      <c r="R529" s="1" t="s">
        <v>56</v>
      </c>
      <c r="T529" s="1" t="s">
        <v>1098</v>
      </c>
      <c r="U529" s="1" t="s">
        <v>59</v>
      </c>
      <c r="AT529" s="1" t="s">
        <v>106</v>
      </c>
      <c r="AU529" s="1" t="s">
        <v>106</v>
      </c>
      <c r="AV529" s="1" t="s">
        <v>107</v>
      </c>
      <c r="AW529" s="3" t="str">
        <f t="shared" si="1"/>
        <v>Other</v>
      </c>
      <c r="AX529" s="3" t="str">
        <f t="array" ref="AX529">TEXTJOIN(", ", TRUE, IF(X529:AS529="Y", X$1:AS$1, IF(X529:AS529&lt;&gt;"", X$1:AS$1 &amp; ": " &amp; X529:AS529, "")))
</f>
        <v/>
      </c>
    </row>
    <row r="530">
      <c r="A530" s="2">
        <v>42888.0</v>
      </c>
      <c r="B530" s="1" t="s">
        <v>86</v>
      </c>
      <c r="C530" s="1">
        <v>26.0</v>
      </c>
      <c r="D530" s="1" t="s">
        <v>51</v>
      </c>
      <c r="E530" s="1" t="s">
        <v>63</v>
      </c>
      <c r="G530" s="1" t="s">
        <v>300</v>
      </c>
      <c r="H530" s="1" t="s">
        <v>299</v>
      </c>
      <c r="I530" s="1" t="s">
        <v>55</v>
      </c>
      <c r="J530" s="1" t="s">
        <v>300</v>
      </c>
      <c r="K530" s="1" t="s">
        <v>299</v>
      </c>
      <c r="L530" s="1" t="s">
        <v>55</v>
      </c>
      <c r="M530" s="1" t="s">
        <v>778</v>
      </c>
      <c r="N530" s="1" t="s">
        <v>119</v>
      </c>
      <c r="O530" s="1" t="s">
        <v>300</v>
      </c>
      <c r="P530" s="1" t="s">
        <v>299</v>
      </c>
      <c r="Q530" s="1" t="s">
        <v>55</v>
      </c>
      <c r="R530" s="1" t="s">
        <v>56</v>
      </c>
      <c r="T530" s="1" t="s">
        <v>1099</v>
      </c>
      <c r="U530" s="1" t="s">
        <v>59</v>
      </c>
      <c r="X530" s="1" t="s">
        <v>60</v>
      </c>
      <c r="Y530" s="1" t="s">
        <v>60</v>
      </c>
      <c r="AT530" s="1" t="s">
        <v>304</v>
      </c>
      <c r="AU530" s="1" t="s">
        <v>304</v>
      </c>
      <c r="AV530" s="1" t="s">
        <v>302</v>
      </c>
      <c r="AW530" s="3" t="str">
        <f t="shared" si="1"/>
        <v>Other</v>
      </c>
      <c r="AX530" s="3" t="str">
        <f t="array" ref="AX530">TEXTJOIN(", ", TRUE, IF(X530:AS530="Y", X$1:AS$1, IF(X530:AS530&lt;&gt;"", X$1:AS$1 &amp; ": " &amp; X530:AS530, "")))
</f>
        <v>Heroin, Cocaine</v>
      </c>
    </row>
    <row r="531">
      <c r="A531" s="2">
        <v>41524.0</v>
      </c>
      <c r="B531" s="1" t="s">
        <v>50</v>
      </c>
      <c r="C531" s="1">
        <v>47.0</v>
      </c>
      <c r="D531" s="1" t="s">
        <v>76</v>
      </c>
      <c r="E531" s="1" t="s">
        <v>63</v>
      </c>
      <c r="G531" s="1" t="s">
        <v>65</v>
      </c>
      <c r="H531" s="1" t="s">
        <v>65</v>
      </c>
      <c r="J531" s="1" t="s">
        <v>65</v>
      </c>
      <c r="L531" s="1" t="s">
        <v>55</v>
      </c>
      <c r="M531" s="1" t="s">
        <v>56</v>
      </c>
      <c r="N531" s="1" t="s">
        <v>136</v>
      </c>
      <c r="O531" s="1" t="s">
        <v>65</v>
      </c>
      <c r="P531" s="1" t="s">
        <v>65</v>
      </c>
      <c r="R531" s="1" t="s">
        <v>56</v>
      </c>
      <c r="T531" s="1" t="s">
        <v>1100</v>
      </c>
      <c r="U531" s="1" t="s">
        <v>59</v>
      </c>
      <c r="X531" s="1" t="s">
        <v>60</v>
      </c>
      <c r="AT531" s="1" t="s">
        <v>410</v>
      </c>
      <c r="AU531" s="1" t="s">
        <v>410</v>
      </c>
      <c r="AV531" s="1" t="s">
        <v>150</v>
      </c>
      <c r="AW531" s="3" t="str">
        <f t="shared" si="1"/>
        <v>Other</v>
      </c>
      <c r="AX531" s="3" t="str">
        <f t="array" ref="AX531">TEXTJOIN(", ", TRUE, IF(X531:AS531="Y", X$1:AS$1, IF(X531:AS531&lt;&gt;"", X$1:AS$1 &amp; ": " &amp; X531:AS531, "")))
</f>
        <v>Heroin</v>
      </c>
    </row>
    <row r="532">
      <c r="A532" s="2">
        <v>43155.0</v>
      </c>
      <c r="B532" s="1" t="s">
        <v>50</v>
      </c>
      <c r="C532" s="1">
        <v>36.0</v>
      </c>
      <c r="D532" s="1" t="s">
        <v>51</v>
      </c>
      <c r="E532" s="1" t="s">
        <v>63</v>
      </c>
      <c r="F532" s="1" t="s">
        <v>137</v>
      </c>
      <c r="G532" s="1" t="s">
        <v>1101</v>
      </c>
      <c r="H532" s="1" t="s">
        <v>91</v>
      </c>
      <c r="I532" s="1" t="s">
        <v>55</v>
      </c>
      <c r="J532" s="1" t="s">
        <v>143</v>
      </c>
      <c r="K532" s="1" t="s">
        <v>91</v>
      </c>
      <c r="M532" s="1" t="s">
        <v>193</v>
      </c>
      <c r="N532" s="1" t="s">
        <v>136</v>
      </c>
      <c r="O532" s="1" t="s">
        <v>143</v>
      </c>
      <c r="P532" s="1" t="s">
        <v>91</v>
      </c>
      <c r="Q532" s="1" t="s">
        <v>55</v>
      </c>
      <c r="R532" s="1" t="s">
        <v>44</v>
      </c>
      <c r="T532" s="1" t="s">
        <v>1102</v>
      </c>
      <c r="U532" s="1" t="s">
        <v>59</v>
      </c>
      <c r="Y532" s="1" t="s">
        <v>60</v>
      </c>
      <c r="Z532" s="1" t="s">
        <v>60</v>
      </c>
      <c r="AA532" s="1" t="s">
        <v>60</v>
      </c>
      <c r="AR532" s="1" t="s">
        <v>60</v>
      </c>
      <c r="AT532" s="1" t="s">
        <v>1103</v>
      </c>
      <c r="AU532" s="1" t="s">
        <v>145</v>
      </c>
      <c r="AV532" s="1" t="s">
        <v>146</v>
      </c>
      <c r="AW532" s="3" t="str">
        <f t="shared" si="1"/>
        <v>Other</v>
      </c>
      <c r="AX532" s="3" t="str">
        <f t="array" ref="AX532">TEXTJOIN(", ", TRUE, IF(X532:AS532="Y", X$1:AS$1, IF(X532:AS532&lt;&gt;"", X$1:AS$1 &amp; ": " &amp; X532:AS532, "")))
</f>
        <v>Cocaine, Fentanyl, Fentanyl Analogue, Any Opioid</v>
      </c>
    </row>
    <row r="533">
      <c r="A533" s="2">
        <v>42476.0</v>
      </c>
      <c r="B533" s="1" t="s">
        <v>50</v>
      </c>
      <c r="C533" s="1">
        <v>52.0</v>
      </c>
      <c r="D533" s="1" t="s">
        <v>51</v>
      </c>
      <c r="E533" s="1" t="s">
        <v>63</v>
      </c>
      <c r="G533" s="1" t="s">
        <v>143</v>
      </c>
      <c r="H533" s="1" t="s">
        <v>91</v>
      </c>
      <c r="I533" s="1" t="s">
        <v>55</v>
      </c>
      <c r="J533" s="1" t="s">
        <v>143</v>
      </c>
      <c r="M533" s="1" t="s">
        <v>56</v>
      </c>
      <c r="N533" s="1" t="s">
        <v>136</v>
      </c>
      <c r="O533" s="1" t="s">
        <v>143</v>
      </c>
      <c r="R533" s="1" t="s">
        <v>56</v>
      </c>
      <c r="T533" s="1" t="s">
        <v>1104</v>
      </c>
      <c r="U533" s="1" t="s">
        <v>59</v>
      </c>
      <c r="X533" s="1" t="s">
        <v>60</v>
      </c>
      <c r="Z533" s="1" t="s">
        <v>60</v>
      </c>
      <c r="AP533" s="1" t="s">
        <v>60</v>
      </c>
      <c r="AR533" s="1" t="s">
        <v>60</v>
      </c>
      <c r="AT533" s="1" t="s">
        <v>145</v>
      </c>
      <c r="AU533" s="1" t="s">
        <v>145</v>
      </c>
      <c r="AV533" s="1" t="s">
        <v>146</v>
      </c>
      <c r="AW533" s="3" t="str">
        <f t="shared" si="1"/>
        <v>Other</v>
      </c>
      <c r="AX533" s="3" t="str">
        <f t="array" ref="AX533">TEXTJOIN(", ", TRUE, IF(X533:AS533="Y", X$1:AS$1, IF(X533:AS533&lt;&gt;"", X$1:AS$1 &amp; ": " &amp; X533:AS533, "")))
</f>
        <v>Heroin, Fentanyl, Heroin/Morph/Codeine, Any Opioid</v>
      </c>
    </row>
    <row r="534">
      <c r="A534" s="2">
        <v>44063.0</v>
      </c>
      <c r="B534" s="1" t="s">
        <v>50</v>
      </c>
      <c r="C534" s="1">
        <v>64.0</v>
      </c>
      <c r="D534" s="1" t="s">
        <v>51</v>
      </c>
      <c r="E534" s="1" t="s">
        <v>63</v>
      </c>
      <c r="G534" s="1" t="s">
        <v>455</v>
      </c>
      <c r="H534" s="1" t="s">
        <v>103</v>
      </c>
      <c r="I534" s="1" t="s">
        <v>55</v>
      </c>
      <c r="J534" s="1" t="s">
        <v>455</v>
      </c>
      <c r="K534" s="1" t="s">
        <v>103</v>
      </c>
      <c r="L534" s="1" t="s">
        <v>55</v>
      </c>
      <c r="M534" s="1" t="s">
        <v>56</v>
      </c>
      <c r="N534" s="1" t="s">
        <v>119</v>
      </c>
      <c r="O534" s="1" t="s">
        <v>103</v>
      </c>
      <c r="P534" s="1" t="s">
        <v>103</v>
      </c>
      <c r="Q534" s="1" t="s">
        <v>55</v>
      </c>
      <c r="R534" s="1" t="s">
        <v>67</v>
      </c>
      <c r="T534" s="1" t="s">
        <v>1105</v>
      </c>
      <c r="U534" s="1" t="s">
        <v>59</v>
      </c>
      <c r="Z534" s="1" t="s">
        <v>60</v>
      </c>
      <c r="AD534" s="1" t="s">
        <v>60</v>
      </c>
      <c r="AR534" s="1" t="s">
        <v>60</v>
      </c>
      <c r="AT534" s="1" t="s">
        <v>457</v>
      </c>
      <c r="AU534" s="1" t="s">
        <v>457</v>
      </c>
      <c r="AV534" s="1" t="s">
        <v>168</v>
      </c>
      <c r="AW534" s="3" t="str">
        <f t="shared" si="1"/>
        <v>Other</v>
      </c>
      <c r="AX534" s="3" t="str">
        <f t="array" ref="AX534">TEXTJOIN(", ", TRUE, IF(X534:AS534="Y", X$1:AS$1, IF(X534:AS534&lt;&gt;"", X$1:AS$1 &amp; ": " &amp; X534:AS534, "")))
</f>
        <v>Fentanyl, Ethanol, Any Opioid</v>
      </c>
    </row>
    <row r="535">
      <c r="A535" s="4">
        <v>42298.0</v>
      </c>
      <c r="B535" s="1" t="s">
        <v>86</v>
      </c>
      <c r="C535" s="1">
        <v>51.0</v>
      </c>
      <c r="D535" s="1" t="s">
        <v>51</v>
      </c>
      <c r="E535" s="1" t="s">
        <v>63</v>
      </c>
      <c r="G535" s="1" t="s">
        <v>102</v>
      </c>
      <c r="H535" s="1" t="s">
        <v>103</v>
      </c>
      <c r="I535" s="1" t="s">
        <v>55</v>
      </c>
      <c r="J535" s="1" t="s">
        <v>102</v>
      </c>
      <c r="M535" s="1" t="s">
        <v>92</v>
      </c>
      <c r="O535" s="1" t="s">
        <v>102</v>
      </c>
      <c r="P535" s="1" t="s">
        <v>103</v>
      </c>
      <c r="Q535" s="1" t="s">
        <v>55</v>
      </c>
      <c r="R535" s="1" t="s">
        <v>44</v>
      </c>
      <c r="T535" s="1" t="s">
        <v>1106</v>
      </c>
      <c r="U535" s="1" t="s">
        <v>59</v>
      </c>
      <c r="AD535" s="1" t="s">
        <v>60</v>
      </c>
      <c r="AF535" s="1" t="s">
        <v>60</v>
      </c>
      <c r="AR535" s="1" t="s">
        <v>1107</v>
      </c>
      <c r="AT535" s="1" t="s">
        <v>106</v>
      </c>
      <c r="AU535" s="1" t="s">
        <v>106</v>
      </c>
      <c r="AV535" s="1" t="s">
        <v>107</v>
      </c>
      <c r="AW535" s="3" t="str">
        <f t="shared" si="1"/>
        <v>Other</v>
      </c>
      <c r="AX535" s="3" t="str">
        <f t="array" ref="AX535">TEXTJOIN(", ", TRUE, IF(X535:AS535="Y", X$1:AS$1, IF(X535:AS535&lt;&gt;"", X$1:AS$1 &amp; ": " &amp; X535:AS535, "")))
</f>
        <v>Ethanol, Benzodiazepine, Any Opioid: N</v>
      </c>
    </row>
    <row r="536">
      <c r="A536" s="2">
        <v>44225.0</v>
      </c>
      <c r="B536" s="1" t="s">
        <v>50</v>
      </c>
      <c r="C536" s="1">
        <v>32.0</v>
      </c>
      <c r="D536" s="1" t="s">
        <v>51</v>
      </c>
      <c r="E536" s="1" t="s">
        <v>63</v>
      </c>
      <c r="G536" s="1" t="s">
        <v>238</v>
      </c>
      <c r="H536" s="1" t="s">
        <v>125</v>
      </c>
      <c r="I536" s="1" t="s">
        <v>55</v>
      </c>
      <c r="J536" s="1" t="s">
        <v>322</v>
      </c>
      <c r="K536" s="1" t="s">
        <v>91</v>
      </c>
      <c r="L536" s="1" t="s">
        <v>55</v>
      </c>
      <c r="M536" s="1" t="s">
        <v>177</v>
      </c>
      <c r="N536" s="1" t="s">
        <v>178</v>
      </c>
      <c r="O536" s="1" t="s">
        <v>322</v>
      </c>
      <c r="P536" s="1" t="s">
        <v>91</v>
      </c>
      <c r="Q536" s="1" t="s">
        <v>55</v>
      </c>
      <c r="R536" s="1" t="s">
        <v>44</v>
      </c>
      <c r="S536" s="1" t="s">
        <v>1108</v>
      </c>
      <c r="T536" s="1" t="s">
        <v>1109</v>
      </c>
      <c r="U536" s="1" t="s">
        <v>59</v>
      </c>
      <c r="Z536" s="1" t="s">
        <v>60</v>
      </c>
      <c r="AM536" s="1" t="s">
        <v>60</v>
      </c>
      <c r="AR536" s="1" t="s">
        <v>60</v>
      </c>
      <c r="AT536" s="1" t="s">
        <v>567</v>
      </c>
      <c r="AU536" s="1" t="s">
        <v>324</v>
      </c>
      <c r="AV536" s="1" t="s">
        <v>325</v>
      </c>
      <c r="AW536" s="3" t="str">
        <f t="shared" si="1"/>
        <v>Other</v>
      </c>
      <c r="AX536" s="3" t="str">
        <f t="array" ref="AX536">TEXTJOIN(", ", TRUE, IF(X536:AS536="Y", X$1:AS$1, IF(X536:AS536&lt;&gt;"", X$1:AS$1 &amp; ": " &amp; X536:AS536, "")))
</f>
        <v>Fentanyl, Xylazine, Any Opioid</v>
      </c>
    </row>
    <row r="537">
      <c r="A537" s="4">
        <v>44154.0</v>
      </c>
      <c r="B537" s="1" t="s">
        <v>50</v>
      </c>
      <c r="C537" s="1">
        <v>53.0</v>
      </c>
      <c r="D537" s="1" t="s">
        <v>51</v>
      </c>
      <c r="E537" s="1" t="s">
        <v>63</v>
      </c>
      <c r="F537" s="1" t="s">
        <v>137</v>
      </c>
      <c r="G537" s="1" t="s">
        <v>91</v>
      </c>
      <c r="H537" s="1" t="s">
        <v>91</v>
      </c>
      <c r="I537" s="1" t="s">
        <v>55</v>
      </c>
      <c r="J537" s="1" t="s">
        <v>91</v>
      </c>
      <c r="K537" s="1" t="s">
        <v>91</v>
      </c>
      <c r="L537" s="1" t="s">
        <v>55</v>
      </c>
      <c r="M537" s="1" t="s">
        <v>56</v>
      </c>
      <c r="N537" s="1" t="s">
        <v>93</v>
      </c>
      <c r="O537" s="1" t="s">
        <v>91</v>
      </c>
      <c r="P537" s="1" t="s">
        <v>91</v>
      </c>
      <c r="Q537" s="1" t="s">
        <v>55</v>
      </c>
      <c r="R537" s="1" t="s">
        <v>56</v>
      </c>
      <c r="T537" s="1" t="s">
        <v>1110</v>
      </c>
      <c r="U537" s="1" t="s">
        <v>59</v>
      </c>
      <c r="Y537" s="1" t="s">
        <v>60</v>
      </c>
      <c r="Z537" s="1" t="s">
        <v>60</v>
      </c>
      <c r="AD537" s="1" t="s">
        <v>60</v>
      </c>
      <c r="AR537" s="1" t="s">
        <v>60</v>
      </c>
      <c r="AT537" s="1" t="s">
        <v>110</v>
      </c>
      <c r="AU537" s="1" t="s">
        <v>110</v>
      </c>
      <c r="AV537" s="1" t="s">
        <v>111</v>
      </c>
      <c r="AW537" s="3" t="str">
        <f t="shared" si="1"/>
        <v>Other</v>
      </c>
      <c r="AX537" s="3" t="str">
        <f t="array" ref="AX537">TEXTJOIN(", ", TRUE, IF(X537:AS537="Y", X$1:AS$1, IF(X537:AS537&lt;&gt;"", X$1:AS$1 &amp; ": " &amp; X537:AS537, "")))
</f>
        <v>Cocaine, Fentanyl, Ethanol, Any Opioid</v>
      </c>
    </row>
    <row r="538">
      <c r="A538" s="2">
        <v>43656.0</v>
      </c>
      <c r="B538" s="1" t="s">
        <v>50</v>
      </c>
      <c r="C538" s="1">
        <v>66.0</v>
      </c>
      <c r="D538" s="1" t="s">
        <v>51</v>
      </c>
      <c r="E538" s="1" t="s">
        <v>63</v>
      </c>
      <c r="G538" s="1" t="s">
        <v>1111</v>
      </c>
      <c r="H538" s="1" t="s">
        <v>65</v>
      </c>
      <c r="I538" s="1" t="s">
        <v>55</v>
      </c>
      <c r="J538" s="1" t="s">
        <v>1111</v>
      </c>
      <c r="K538" s="1" t="s">
        <v>65</v>
      </c>
      <c r="L538" s="1" t="s">
        <v>55</v>
      </c>
      <c r="M538" s="1" t="s">
        <v>56</v>
      </c>
      <c r="N538" s="1" t="s">
        <v>136</v>
      </c>
      <c r="O538" s="1" t="s">
        <v>1111</v>
      </c>
      <c r="P538" s="1" t="s">
        <v>65</v>
      </c>
      <c r="Q538" s="1" t="s">
        <v>55</v>
      </c>
      <c r="R538" s="1" t="s">
        <v>56</v>
      </c>
      <c r="T538" s="1" t="s">
        <v>1112</v>
      </c>
      <c r="U538" s="1" t="s">
        <v>59</v>
      </c>
      <c r="Z538" s="1" t="s">
        <v>60</v>
      </c>
      <c r="AA538" s="1" t="s">
        <v>60</v>
      </c>
      <c r="AG538" s="1" t="s">
        <v>60</v>
      </c>
      <c r="AR538" s="1" t="s">
        <v>60</v>
      </c>
      <c r="AT538" s="1" t="s">
        <v>1113</v>
      </c>
      <c r="AU538" s="1" t="s">
        <v>1113</v>
      </c>
      <c r="AV538" s="1" t="s">
        <v>1114</v>
      </c>
      <c r="AW538" s="3" t="str">
        <f t="shared" si="1"/>
        <v>Other</v>
      </c>
      <c r="AX538" s="3" t="str">
        <f t="array" ref="AX538">TEXTJOIN(", ", TRUE, IF(X538:AS538="Y", X$1:AS$1, IF(X538:AS538&lt;&gt;"", X$1:AS$1 &amp; ": " &amp; X538:AS538, "")))
</f>
        <v>Fentanyl, Fentanyl Analogue, Methadone, Any Opioid</v>
      </c>
    </row>
    <row r="539">
      <c r="A539" s="2">
        <v>42215.0</v>
      </c>
      <c r="B539" s="1" t="s">
        <v>86</v>
      </c>
      <c r="C539" s="1">
        <v>43.0</v>
      </c>
      <c r="D539" s="1" t="s">
        <v>51</v>
      </c>
      <c r="E539" s="1" t="s">
        <v>63</v>
      </c>
      <c r="F539" s="1" t="s">
        <v>137</v>
      </c>
      <c r="G539" s="1" t="s">
        <v>185</v>
      </c>
      <c r="H539" s="1" t="s">
        <v>91</v>
      </c>
      <c r="I539" s="1" t="s">
        <v>55</v>
      </c>
      <c r="J539" s="1" t="s">
        <v>185</v>
      </c>
      <c r="M539" s="1" t="s">
        <v>56</v>
      </c>
      <c r="O539" s="1" t="s">
        <v>185</v>
      </c>
      <c r="P539" s="1" t="s">
        <v>91</v>
      </c>
      <c r="Q539" s="1" t="s">
        <v>55</v>
      </c>
      <c r="R539" s="1" t="s">
        <v>56</v>
      </c>
      <c r="T539" s="1" t="s">
        <v>1115</v>
      </c>
      <c r="U539" s="1" t="s">
        <v>59</v>
      </c>
      <c r="AD539" s="1" t="s">
        <v>60</v>
      </c>
      <c r="AF539" s="1" t="s">
        <v>60</v>
      </c>
      <c r="AT539" s="1" t="s">
        <v>188</v>
      </c>
      <c r="AU539" s="1" t="s">
        <v>188</v>
      </c>
      <c r="AV539" s="1" t="s">
        <v>189</v>
      </c>
      <c r="AW539" s="3" t="str">
        <f t="shared" si="1"/>
        <v>Other</v>
      </c>
      <c r="AX539" s="3" t="str">
        <f t="array" ref="AX539">TEXTJOIN(", ", TRUE, IF(X539:AS539="Y", X$1:AS$1, IF(X539:AS539&lt;&gt;"", X$1:AS$1 &amp; ": " &amp; X539:AS539, "")))
</f>
        <v>Ethanol, Benzodiazepine</v>
      </c>
    </row>
    <row r="540">
      <c r="A540" s="2">
        <v>43285.0</v>
      </c>
      <c r="B540" s="1" t="s">
        <v>50</v>
      </c>
      <c r="C540" s="1">
        <v>47.0</v>
      </c>
      <c r="D540" s="1" t="s">
        <v>51</v>
      </c>
      <c r="E540" s="1" t="s">
        <v>63</v>
      </c>
      <c r="G540" s="1" t="s">
        <v>216</v>
      </c>
      <c r="H540" s="1" t="s">
        <v>103</v>
      </c>
      <c r="I540" s="1" t="s">
        <v>55</v>
      </c>
      <c r="J540" s="1" t="s">
        <v>81</v>
      </c>
      <c r="K540" s="1" t="s">
        <v>54</v>
      </c>
      <c r="M540" s="1" t="s">
        <v>193</v>
      </c>
      <c r="N540" s="1" t="s">
        <v>93</v>
      </c>
      <c r="O540" s="1" t="s">
        <v>277</v>
      </c>
      <c r="P540" s="1" t="s">
        <v>103</v>
      </c>
      <c r="Q540" s="1" t="s">
        <v>55</v>
      </c>
      <c r="R540" s="1" t="s">
        <v>67</v>
      </c>
      <c r="T540" s="1" t="s">
        <v>1116</v>
      </c>
      <c r="U540" s="1" t="s">
        <v>59</v>
      </c>
      <c r="Y540" s="1" t="s">
        <v>60</v>
      </c>
      <c r="Z540" s="1" t="s">
        <v>60</v>
      </c>
      <c r="AB540" s="1" t="s">
        <v>60</v>
      </c>
      <c r="AD540" s="1" t="s">
        <v>60</v>
      </c>
      <c r="AE540" s="1" t="s">
        <v>60</v>
      </c>
      <c r="AF540" s="1" t="s">
        <v>60</v>
      </c>
      <c r="AR540" s="1" t="s">
        <v>60</v>
      </c>
      <c r="AT540" s="1" t="s">
        <v>218</v>
      </c>
      <c r="AU540" s="1" t="s">
        <v>84</v>
      </c>
      <c r="AV540" s="1" t="s">
        <v>279</v>
      </c>
      <c r="AW540" s="3" t="str">
        <f t="shared" si="1"/>
        <v>Other</v>
      </c>
      <c r="AX540" s="3" t="str">
        <f t="array" ref="AX540">TEXTJOIN(", ", TRUE, IF(X540:AS540="Y", X$1:AS$1, IF(X540:AS540&lt;&gt;"", X$1:AS$1 &amp; ": " &amp; X540:AS540, "")))
</f>
        <v>Cocaine, Fentanyl, Oxycodone, Ethanol, Hydrocodone, Benzodiazepine, Any Opioid</v>
      </c>
    </row>
    <row r="541">
      <c r="A541" s="2">
        <v>42857.0</v>
      </c>
      <c r="B541" s="1" t="s">
        <v>86</v>
      </c>
      <c r="C541" s="1">
        <v>55.0</v>
      </c>
      <c r="D541" s="1" t="s">
        <v>51</v>
      </c>
      <c r="E541" s="1" t="s">
        <v>52</v>
      </c>
      <c r="G541" s="1" t="s">
        <v>82</v>
      </c>
      <c r="H541" s="1" t="s">
        <v>54</v>
      </c>
      <c r="I541" s="1" t="s">
        <v>55</v>
      </c>
      <c r="J541" s="1" t="s">
        <v>82</v>
      </c>
      <c r="K541" s="1" t="s">
        <v>54</v>
      </c>
      <c r="L541" s="1" t="s">
        <v>55</v>
      </c>
      <c r="M541" s="1" t="s">
        <v>56</v>
      </c>
      <c r="N541" s="1" t="s">
        <v>119</v>
      </c>
      <c r="O541" s="1" t="s">
        <v>82</v>
      </c>
      <c r="P541" s="1" t="s">
        <v>54</v>
      </c>
      <c r="Q541" s="1" t="s">
        <v>55</v>
      </c>
      <c r="R541" s="1" t="s">
        <v>67</v>
      </c>
      <c r="T541" s="1" t="s">
        <v>1117</v>
      </c>
      <c r="U541" s="1" t="s">
        <v>516</v>
      </c>
      <c r="X541" s="1" t="s">
        <v>60</v>
      </c>
      <c r="Y541" s="1" t="s">
        <v>60</v>
      </c>
      <c r="AF541" s="1" t="s">
        <v>60</v>
      </c>
      <c r="AT541" s="1" t="s">
        <v>329</v>
      </c>
      <c r="AU541" s="1" t="s">
        <v>329</v>
      </c>
      <c r="AV541" s="1" t="s">
        <v>85</v>
      </c>
      <c r="AW541" s="3" t="str">
        <f t="shared" si="1"/>
        <v>Other</v>
      </c>
      <c r="AX541" s="3" t="str">
        <f t="array" ref="AX541">TEXTJOIN(", ", TRUE, IF(X541:AS541="Y", X$1:AS$1, IF(X541:AS541&lt;&gt;"", X$1:AS$1 &amp; ": " &amp; X541:AS541, "")))
</f>
        <v>Heroin, Cocaine, Benzodiazepine</v>
      </c>
    </row>
    <row r="542">
      <c r="A542" s="4">
        <v>42670.0</v>
      </c>
      <c r="B542" s="1" t="s">
        <v>50</v>
      </c>
      <c r="C542" s="1">
        <v>34.0</v>
      </c>
      <c r="D542" s="1" t="s">
        <v>51</v>
      </c>
      <c r="E542" s="1" t="s">
        <v>52</v>
      </c>
      <c r="G542" s="1" t="s">
        <v>103</v>
      </c>
      <c r="H542" s="1" t="s">
        <v>103</v>
      </c>
      <c r="I542" s="1" t="s">
        <v>55</v>
      </c>
      <c r="J542" s="1" t="s">
        <v>103</v>
      </c>
      <c r="M542" s="1" t="s">
        <v>56</v>
      </c>
      <c r="N542" s="1" t="s">
        <v>136</v>
      </c>
      <c r="O542" s="1" t="s">
        <v>103</v>
      </c>
      <c r="R542" s="1" t="s">
        <v>67</v>
      </c>
      <c r="T542" s="1" t="s">
        <v>1118</v>
      </c>
      <c r="U542" s="1" t="s">
        <v>59</v>
      </c>
      <c r="W542" s="1" t="s">
        <v>60</v>
      </c>
      <c r="X542" s="1" t="s">
        <v>60</v>
      </c>
      <c r="AP542" s="1" t="s">
        <v>60</v>
      </c>
      <c r="AR542" s="1" t="s">
        <v>60</v>
      </c>
      <c r="AS542" s="1" t="s">
        <v>417</v>
      </c>
      <c r="AT542" s="1" t="s">
        <v>167</v>
      </c>
      <c r="AU542" s="1" t="s">
        <v>167</v>
      </c>
      <c r="AV542" s="1" t="s">
        <v>168</v>
      </c>
      <c r="AW542" s="3" t="str">
        <f t="shared" si="1"/>
        <v>Other</v>
      </c>
      <c r="AX542" s="3" t="str">
        <f t="array" ref="AX542">TEXTJOIN(", ", TRUE, IF(X542:AS542="Y", X$1:AS$1, IF(X542:AS542&lt;&gt;"", X$1:AS$1 &amp; ": " &amp; X542:AS542, "")))
</f>
        <v>Heroin, Heroin/Morph/Codeine, Any Opioid, Other: PCP</v>
      </c>
    </row>
    <row r="543">
      <c r="A543" s="2">
        <v>42081.0</v>
      </c>
      <c r="B543" s="1" t="s">
        <v>86</v>
      </c>
      <c r="C543" s="1">
        <v>55.0</v>
      </c>
      <c r="D543" s="1" t="s">
        <v>51</v>
      </c>
      <c r="E543" s="1" t="s">
        <v>63</v>
      </c>
      <c r="G543" s="1" t="s">
        <v>116</v>
      </c>
      <c r="H543" s="1" t="s">
        <v>103</v>
      </c>
      <c r="I543" s="1" t="s">
        <v>55</v>
      </c>
      <c r="J543" s="1" t="s">
        <v>116</v>
      </c>
      <c r="M543" s="1" t="s">
        <v>56</v>
      </c>
      <c r="O543" s="1" t="s">
        <v>116</v>
      </c>
      <c r="P543" s="1" t="s">
        <v>103</v>
      </c>
      <c r="Q543" s="1" t="s">
        <v>55</v>
      </c>
      <c r="R543" s="1" t="s">
        <v>56</v>
      </c>
      <c r="T543" s="1" t="s">
        <v>1119</v>
      </c>
      <c r="U543" s="1" t="s">
        <v>59</v>
      </c>
      <c r="AG543" s="1" t="s">
        <v>60</v>
      </c>
      <c r="AR543" s="1" t="s">
        <v>60</v>
      </c>
      <c r="AS543" s="1" t="s">
        <v>243</v>
      </c>
      <c r="AT543" s="1" t="s">
        <v>122</v>
      </c>
      <c r="AU543" s="1" t="s">
        <v>122</v>
      </c>
      <c r="AV543" s="1" t="s">
        <v>139</v>
      </c>
      <c r="AW543" s="3" t="str">
        <f t="shared" si="1"/>
        <v>Other</v>
      </c>
      <c r="AX543" s="3" t="str">
        <f t="array" ref="AX543">TEXTJOIN(", ", TRUE, IF(X543:AS543="Y", X$1:AS$1, IF(X543:AS543&lt;&gt;"", X$1:AS$1 &amp; ": " &amp; X543:AS543, "")))
</f>
        <v>Methadone, Any Opioid, Other: HYDROMORPH</v>
      </c>
    </row>
    <row r="544">
      <c r="A544" s="2">
        <v>43516.0</v>
      </c>
      <c r="B544" s="1" t="s">
        <v>50</v>
      </c>
      <c r="C544" s="1">
        <v>25.0</v>
      </c>
      <c r="D544" s="1" t="s">
        <v>51</v>
      </c>
      <c r="E544" s="1" t="s">
        <v>63</v>
      </c>
      <c r="G544" s="1" t="s">
        <v>185</v>
      </c>
      <c r="H544" s="1" t="s">
        <v>91</v>
      </c>
      <c r="I544" s="1" t="s">
        <v>55</v>
      </c>
      <c r="J544" s="1" t="s">
        <v>185</v>
      </c>
      <c r="K544" s="1" t="s">
        <v>91</v>
      </c>
      <c r="L544" s="1" t="s">
        <v>55</v>
      </c>
      <c r="M544" s="1" t="s">
        <v>56</v>
      </c>
      <c r="N544" s="1" t="s">
        <v>136</v>
      </c>
      <c r="O544" s="1" t="s">
        <v>185</v>
      </c>
      <c r="P544" s="1" t="s">
        <v>91</v>
      </c>
      <c r="Q544" s="1" t="s">
        <v>55</v>
      </c>
      <c r="R544" s="1" t="s">
        <v>56</v>
      </c>
      <c r="T544" s="1" t="s">
        <v>83</v>
      </c>
      <c r="U544" s="1" t="s">
        <v>59</v>
      </c>
      <c r="Z544" s="1" t="s">
        <v>60</v>
      </c>
      <c r="AR544" s="1" t="s">
        <v>60</v>
      </c>
      <c r="AT544" s="1" t="s">
        <v>188</v>
      </c>
      <c r="AU544" s="1" t="s">
        <v>188</v>
      </c>
      <c r="AV544" s="1" t="s">
        <v>189</v>
      </c>
      <c r="AW544" s="3" t="str">
        <f t="shared" si="1"/>
        <v>Other</v>
      </c>
      <c r="AX544" s="3" t="str">
        <f t="array" ref="AX544">TEXTJOIN(", ", TRUE, IF(X544:AS544="Y", X$1:AS$1, IF(X544:AS544&lt;&gt;"", X$1:AS$1 &amp; ": " &amp; X544:AS544, "")))
</f>
        <v>Fentanyl, Any Opioid</v>
      </c>
    </row>
    <row r="545">
      <c r="A545" s="2">
        <v>44441.0</v>
      </c>
      <c r="B545" s="1" t="s">
        <v>50</v>
      </c>
      <c r="C545" s="1">
        <v>34.0</v>
      </c>
      <c r="D545" s="1" t="s">
        <v>76</v>
      </c>
      <c r="E545" s="1" t="s">
        <v>502</v>
      </c>
      <c r="J545" s="1" t="s">
        <v>455</v>
      </c>
      <c r="K545" s="1" t="s">
        <v>103</v>
      </c>
      <c r="L545" s="1" t="s">
        <v>55</v>
      </c>
      <c r="M545" s="1" t="s">
        <v>1120</v>
      </c>
      <c r="N545" s="1" t="s">
        <v>66</v>
      </c>
      <c r="O545" s="1" t="s">
        <v>455</v>
      </c>
      <c r="P545" s="1" t="s">
        <v>103</v>
      </c>
      <c r="Q545" s="1" t="s">
        <v>55</v>
      </c>
      <c r="R545" s="1" t="s">
        <v>44</v>
      </c>
      <c r="S545" s="1" t="s">
        <v>1121</v>
      </c>
      <c r="T545" s="1" t="s">
        <v>83</v>
      </c>
      <c r="U545" s="1" t="s">
        <v>59</v>
      </c>
      <c r="V545" s="1" t="s">
        <v>258</v>
      </c>
      <c r="Y545" s="1" t="s">
        <v>60</v>
      </c>
      <c r="Z545" s="1" t="s">
        <v>60</v>
      </c>
      <c r="AR545" s="1" t="s">
        <v>60</v>
      </c>
      <c r="AT545" s="1" t="s">
        <v>62</v>
      </c>
      <c r="AU545" s="1" t="s">
        <v>457</v>
      </c>
      <c r="AV545" s="1" t="s">
        <v>458</v>
      </c>
      <c r="AW545" s="3" t="str">
        <f t="shared" si="1"/>
        <v>Other</v>
      </c>
      <c r="AX545" s="3" t="str">
        <f t="array" ref="AX545">TEXTJOIN(", ", TRUE, IF(X545:AS545="Y", X$1:AS$1, IF(X545:AS545&lt;&gt;"", X$1:AS$1 &amp; ": " &amp; X545:AS545, "")))
</f>
        <v>Cocaine, Fentanyl, Any Opioid</v>
      </c>
    </row>
    <row r="546">
      <c r="A546" s="2">
        <v>41287.0</v>
      </c>
      <c r="B546" s="1" t="s">
        <v>50</v>
      </c>
      <c r="C546" s="1">
        <v>52.0</v>
      </c>
      <c r="D546" s="1" t="s">
        <v>76</v>
      </c>
      <c r="E546" s="1" t="s">
        <v>63</v>
      </c>
      <c r="G546" s="1" t="s">
        <v>397</v>
      </c>
      <c r="H546" s="1" t="s">
        <v>103</v>
      </c>
      <c r="J546" s="1" t="s">
        <v>397</v>
      </c>
      <c r="L546" s="1" t="s">
        <v>55</v>
      </c>
      <c r="M546" s="1" t="s">
        <v>44</v>
      </c>
      <c r="N546" s="1" t="s">
        <v>66</v>
      </c>
      <c r="O546" s="1" t="s">
        <v>397</v>
      </c>
      <c r="P546" s="1" t="s">
        <v>103</v>
      </c>
      <c r="R546" s="1" t="s">
        <v>56</v>
      </c>
      <c r="T546" s="1" t="s">
        <v>881</v>
      </c>
      <c r="U546" s="1" t="s">
        <v>59</v>
      </c>
      <c r="AB546" s="1" t="s">
        <v>60</v>
      </c>
      <c r="AE546" s="1" t="s">
        <v>60</v>
      </c>
      <c r="AT546" s="1" t="s">
        <v>399</v>
      </c>
      <c r="AU546" s="1" t="s">
        <v>399</v>
      </c>
      <c r="AV546" s="1" t="s">
        <v>709</v>
      </c>
      <c r="AW546" s="3" t="str">
        <f t="shared" si="1"/>
        <v>Other</v>
      </c>
      <c r="AX546" s="3" t="str">
        <f t="array" ref="AX546">TEXTJOIN(", ", TRUE, IF(X546:AS546="Y", X$1:AS$1, IF(X546:AS546&lt;&gt;"", X$1:AS$1 &amp; ": " &amp; X546:AS546, "")))
</f>
        <v>Oxycodone, Hydrocodone</v>
      </c>
    </row>
    <row r="547">
      <c r="A547" s="2">
        <v>42171.0</v>
      </c>
      <c r="B547" s="1" t="s">
        <v>86</v>
      </c>
      <c r="C547" s="1">
        <v>52.0</v>
      </c>
      <c r="D547" s="1" t="s">
        <v>51</v>
      </c>
      <c r="E547" s="1" t="s">
        <v>63</v>
      </c>
      <c r="G547" s="1" t="s">
        <v>540</v>
      </c>
      <c r="H547" s="1" t="s">
        <v>91</v>
      </c>
      <c r="I547" s="1" t="s">
        <v>55</v>
      </c>
      <c r="J547" s="1" t="s">
        <v>540</v>
      </c>
      <c r="M547" s="1" t="s">
        <v>92</v>
      </c>
      <c r="O547" s="1" t="s">
        <v>540</v>
      </c>
      <c r="P547" s="1" t="s">
        <v>91</v>
      </c>
      <c r="Q547" s="1" t="s">
        <v>55</v>
      </c>
      <c r="R547" s="1" t="s">
        <v>67</v>
      </c>
      <c r="T547" s="1" t="s">
        <v>729</v>
      </c>
      <c r="U547" s="1" t="s">
        <v>59</v>
      </c>
      <c r="Y547" s="1" t="s">
        <v>60</v>
      </c>
      <c r="AT547" s="1" t="s">
        <v>542</v>
      </c>
      <c r="AU547" s="1" t="s">
        <v>542</v>
      </c>
      <c r="AV547" s="1" t="s">
        <v>543</v>
      </c>
      <c r="AW547" s="3" t="str">
        <f t="shared" si="1"/>
        <v>Other</v>
      </c>
      <c r="AX547" s="3" t="str">
        <f t="array" ref="AX547">TEXTJOIN(", ", TRUE, IF(X547:AS547="Y", X$1:AS$1, IF(X547:AS547&lt;&gt;"", X$1:AS$1 &amp; ": " &amp; X547:AS547, "")))
</f>
        <v>Cocaine</v>
      </c>
    </row>
    <row r="548">
      <c r="A548" s="2">
        <v>43289.0</v>
      </c>
      <c r="B548" s="1" t="s">
        <v>50</v>
      </c>
      <c r="C548" s="1">
        <v>62.0</v>
      </c>
      <c r="D548" s="1" t="s">
        <v>51</v>
      </c>
      <c r="E548" s="1" t="s">
        <v>52</v>
      </c>
      <c r="G548" s="1" t="s">
        <v>82</v>
      </c>
      <c r="H548" s="1" t="s">
        <v>54</v>
      </c>
      <c r="I548" s="1" t="s">
        <v>55</v>
      </c>
      <c r="J548" s="1" t="s">
        <v>82</v>
      </c>
      <c r="K548" s="1" t="s">
        <v>54</v>
      </c>
      <c r="M548" s="1" t="s">
        <v>1122</v>
      </c>
      <c r="N548" s="1" t="s">
        <v>119</v>
      </c>
      <c r="O548" s="1" t="s">
        <v>82</v>
      </c>
      <c r="P548" s="1" t="s">
        <v>54</v>
      </c>
      <c r="Q548" s="1" t="s">
        <v>55</v>
      </c>
      <c r="R548" s="1" t="s">
        <v>67</v>
      </c>
      <c r="T548" s="1" t="s">
        <v>1123</v>
      </c>
      <c r="U548" s="1" t="s">
        <v>59</v>
      </c>
      <c r="V548" s="1" t="s">
        <v>1124</v>
      </c>
      <c r="X548" s="1" t="s">
        <v>60</v>
      </c>
      <c r="Z548" s="1" t="s">
        <v>60</v>
      </c>
      <c r="AP548" s="1" t="s">
        <v>60</v>
      </c>
      <c r="AR548" s="1" t="s">
        <v>60</v>
      </c>
      <c r="AT548" s="1" t="s">
        <v>329</v>
      </c>
      <c r="AU548" s="1" t="s">
        <v>329</v>
      </c>
      <c r="AV548" s="1" t="s">
        <v>85</v>
      </c>
      <c r="AW548" s="3" t="str">
        <f t="shared" si="1"/>
        <v>Other</v>
      </c>
      <c r="AX548" s="3" t="str">
        <f t="array" ref="AX548">TEXTJOIN(", ", TRUE, IF(X548:AS548="Y", X$1:AS$1, IF(X548:AS548&lt;&gt;"", X$1:AS$1 &amp; ": " &amp; X548:AS548, "")))
</f>
        <v>Heroin, Fentanyl, Heroin/Morph/Codeine, Any Opioid</v>
      </c>
    </row>
    <row r="549">
      <c r="A549" s="2">
        <v>43222.0</v>
      </c>
      <c r="B549" s="1" t="s">
        <v>50</v>
      </c>
      <c r="C549" s="1">
        <v>30.0</v>
      </c>
      <c r="D549" s="1" t="s">
        <v>76</v>
      </c>
      <c r="E549" s="1" t="s">
        <v>63</v>
      </c>
      <c r="G549" s="1" t="s">
        <v>380</v>
      </c>
      <c r="H549" s="1" t="s">
        <v>299</v>
      </c>
      <c r="I549" s="1" t="s">
        <v>55</v>
      </c>
      <c r="J549" s="1" t="s">
        <v>380</v>
      </c>
      <c r="K549" s="1" t="s">
        <v>299</v>
      </c>
      <c r="M549" s="1" t="s">
        <v>56</v>
      </c>
      <c r="N549" s="1" t="s">
        <v>136</v>
      </c>
      <c r="O549" s="1" t="s">
        <v>380</v>
      </c>
      <c r="P549" s="1" t="s">
        <v>299</v>
      </c>
      <c r="Q549" s="1" t="s">
        <v>55</v>
      </c>
      <c r="R549" s="1" t="s">
        <v>56</v>
      </c>
      <c r="T549" s="1" t="s">
        <v>1125</v>
      </c>
      <c r="U549" s="1" t="s">
        <v>59</v>
      </c>
      <c r="X549" s="1" t="s">
        <v>60</v>
      </c>
      <c r="Z549" s="1" t="s">
        <v>60</v>
      </c>
      <c r="AF549" s="1" t="s">
        <v>60</v>
      </c>
      <c r="AP549" s="1" t="s">
        <v>60</v>
      </c>
      <c r="AR549" s="1" t="s">
        <v>60</v>
      </c>
      <c r="AT549" s="1" t="s">
        <v>383</v>
      </c>
      <c r="AU549" s="1" t="s">
        <v>383</v>
      </c>
      <c r="AV549" s="1" t="s">
        <v>987</v>
      </c>
      <c r="AW549" s="3" t="str">
        <f t="shared" si="1"/>
        <v>Other</v>
      </c>
      <c r="AX549" s="3" t="str">
        <f t="array" ref="AX549">TEXTJOIN(", ", TRUE, IF(X549:AS549="Y", X$1:AS$1, IF(X549:AS549&lt;&gt;"", X$1:AS$1 &amp; ": " &amp; X549:AS549, "")))
</f>
        <v>Heroin, Fentanyl, Benzodiazepine, Heroin/Morph/Codeine, Any Opioid</v>
      </c>
    </row>
    <row r="550">
      <c r="A550" s="4">
        <v>43750.0</v>
      </c>
      <c r="B550" s="1" t="s">
        <v>50</v>
      </c>
      <c r="C550" s="1">
        <v>36.0</v>
      </c>
      <c r="D550" s="1" t="s">
        <v>51</v>
      </c>
      <c r="E550" s="1" t="s">
        <v>63</v>
      </c>
      <c r="G550" s="1" t="s">
        <v>749</v>
      </c>
      <c r="H550" s="1" t="s">
        <v>91</v>
      </c>
      <c r="I550" s="1" t="s">
        <v>55</v>
      </c>
      <c r="J550" s="1" t="s">
        <v>749</v>
      </c>
      <c r="K550" s="1" t="s">
        <v>91</v>
      </c>
      <c r="L550" s="1" t="s">
        <v>55</v>
      </c>
      <c r="M550" s="1" t="s">
        <v>56</v>
      </c>
      <c r="N550" s="1" t="s">
        <v>93</v>
      </c>
      <c r="O550" s="1" t="s">
        <v>749</v>
      </c>
      <c r="P550" s="1" t="s">
        <v>91</v>
      </c>
      <c r="Q550" s="1" t="s">
        <v>55</v>
      </c>
      <c r="R550" s="1" t="s">
        <v>56</v>
      </c>
      <c r="T550" s="1" t="s">
        <v>1126</v>
      </c>
      <c r="U550" s="1" t="s">
        <v>59</v>
      </c>
      <c r="V550" s="1" t="s">
        <v>258</v>
      </c>
      <c r="Y550" s="1" t="s">
        <v>60</v>
      </c>
      <c r="Z550" s="1" t="s">
        <v>60</v>
      </c>
      <c r="AD550" s="1" t="s">
        <v>60</v>
      </c>
      <c r="AR550" s="1" t="s">
        <v>60</v>
      </c>
      <c r="AT550" s="1" t="s">
        <v>752</v>
      </c>
      <c r="AU550" s="1" t="s">
        <v>752</v>
      </c>
      <c r="AV550" s="1" t="s">
        <v>753</v>
      </c>
      <c r="AW550" s="3" t="str">
        <f t="shared" si="1"/>
        <v>Other</v>
      </c>
      <c r="AX550" s="3" t="str">
        <f t="array" ref="AX550">TEXTJOIN(", ", TRUE, IF(X550:AS550="Y", X$1:AS$1, IF(X550:AS550&lt;&gt;"", X$1:AS$1 &amp; ": " &amp; X550:AS550, "")))
</f>
        <v>Cocaine, Fentanyl, Ethanol, Any Opioid</v>
      </c>
    </row>
    <row r="551">
      <c r="A551" s="2">
        <v>43613.0</v>
      </c>
      <c r="B551" s="1" t="s">
        <v>50</v>
      </c>
      <c r="C551" s="1">
        <v>29.0</v>
      </c>
      <c r="D551" s="1" t="s">
        <v>51</v>
      </c>
      <c r="E551" s="1" t="s">
        <v>63</v>
      </c>
      <c r="G551" s="1" t="s">
        <v>568</v>
      </c>
      <c r="H551" s="1" t="s">
        <v>121</v>
      </c>
      <c r="I551" s="1" t="s">
        <v>55</v>
      </c>
      <c r="J551" s="1" t="s">
        <v>568</v>
      </c>
      <c r="K551" s="1" t="s">
        <v>121</v>
      </c>
      <c r="L551" s="1" t="s">
        <v>55</v>
      </c>
      <c r="M551" s="1" t="s">
        <v>56</v>
      </c>
      <c r="N551" s="1" t="s">
        <v>66</v>
      </c>
      <c r="O551" s="1" t="s">
        <v>120</v>
      </c>
      <c r="P551" s="1" t="s">
        <v>121</v>
      </c>
      <c r="Q551" s="1" t="s">
        <v>55</v>
      </c>
      <c r="R551" s="1" t="s">
        <v>67</v>
      </c>
      <c r="T551" s="1" t="s">
        <v>109</v>
      </c>
      <c r="U551" s="1" t="s">
        <v>59</v>
      </c>
      <c r="Y551" s="1" t="s">
        <v>60</v>
      </c>
      <c r="AT551" s="1" t="s">
        <v>570</v>
      </c>
      <c r="AU551" s="1" t="s">
        <v>570</v>
      </c>
      <c r="AV551" s="1" t="s">
        <v>123</v>
      </c>
      <c r="AW551" s="3" t="str">
        <f t="shared" si="1"/>
        <v>Other</v>
      </c>
      <c r="AX551" s="3" t="str">
        <f t="array" ref="AX551">TEXTJOIN(", ", TRUE, IF(X551:AS551="Y", X$1:AS$1, IF(X551:AS551&lt;&gt;"", X$1:AS$1 &amp; ": " &amp; X551:AS551, "")))
</f>
        <v>Cocaine</v>
      </c>
    </row>
    <row r="552">
      <c r="A552" s="2">
        <v>43413.0</v>
      </c>
      <c r="B552" s="1" t="s">
        <v>50</v>
      </c>
      <c r="C552" s="1">
        <v>27.0</v>
      </c>
      <c r="D552" s="1" t="s">
        <v>76</v>
      </c>
      <c r="E552" s="1" t="s">
        <v>52</v>
      </c>
      <c r="G552" s="1" t="s">
        <v>256</v>
      </c>
      <c r="H552" s="1" t="s">
        <v>103</v>
      </c>
      <c r="I552" s="1" t="s">
        <v>55</v>
      </c>
      <c r="J552" s="1" t="s">
        <v>1127</v>
      </c>
      <c r="K552" s="1" t="s">
        <v>299</v>
      </c>
      <c r="M552" s="1" t="s">
        <v>193</v>
      </c>
      <c r="N552" s="1" t="s">
        <v>136</v>
      </c>
      <c r="O552" s="1" t="s">
        <v>1127</v>
      </c>
      <c r="P552" s="1" t="s">
        <v>299</v>
      </c>
      <c r="Q552" s="1" t="s">
        <v>55</v>
      </c>
      <c r="R552" s="1" t="s">
        <v>44</v>
      </c>
      <c r="T552" s="1" t="s">
        <v>1128</v>
      </c>
      <c r="U552" s="1" t="s">
        <v>59</v>
      </c>
      <c r="Y552" s="1" t="s">
        <v>60</v>
      </c>
      <c r="Z552" s="1" t="s">
        <v>60</v>
      </c>
      <c r="AA552" s="1" t="s">
        <v>60</v>
      </c>
      <c r="AR552" s="1" t="s">
        <v>60</v>
      </c>
      <c r="AT552" s="1" t="s">
        <v>282</v>
      </c>
      <c r="AU552" s="1" t="s">
        <v>1129</v>
      </c>
      <c r="AV552" s="1" t="s">
        <v>1130</v>
      </c>
      <c r="AW552" s="3" t="str">
        <f t="shared" si="1"/>
        <v>Other</v>
      </c>
      <c r="AX552" s="3" t="str">
        <f t="array" ref="AX552">TEXTJOIN(", ", TRUE, IF(X552:AS552="Y", X$1:AS$1, IF(X552:AS552&lt;&gt;"", X$1:AS$1 &amp; ": " &amp; X552:AS552, "")))
</f>
        <v>Cocaine, Fentanyl, Fentanyl Analogue, Any Opioid</v>
      </c>
    </row>
    <row r="553">
      <c r="A553" s="2">
        <v>41083.0</v>
      </c>
      <c r="B553" s="1" t="s">
        <v>50</v>
      </c>
      <c r="C553" s="1">
        <v>19.0</v>
      </c>
      <c r="D553" s="1" t="s">
        <v>51</v>
      </c>
      <c r="E553" s="1" t="s">
        <v>63</v>
      </c>
      <c r="G553" s="1" t="s">
        <v>116</v>
      </c>
      <c r="H553" s="1" t="s">
        <v>103</v>
      </c>
      <c r="J553" s="1" t="s">
        <v>116</v>
      </c>
      <c r="L553" s="1" t="s">
        <v>55</v>
      </c>
      <c r="M553" s="1" t="s">
        <v>56</v>
      </c>
      <c r="N553" s="1" t="s">
        <v>1131</v>
      </c>
      <c r="O553" s="1" t="s">
        <v>116</v>
      </c>
      <c r="P553" s="1" t="s">
        <v>103</v>
      </c>
      <c r="R553" s="1" t="s">
        <v>67</v>
      </c>
      <c r="T553" s="1" t="s">
        <v>232</v>
      </c>
      <c r="U553" s="1" t="s">
        <v>59</v>
      </c>
      <c r="Y553" s="1" t="s">
        <v>60</v>
      </c>
      <c r="AB553" s="1" t="s">
        <v>60</v>
      </c>
      <c r="AT553" s="1" t="s">
        <v>122</v>
      </c>
      <c r="AU553" s="1" t="s">
        <v>122</v>
      </c>
      <c r="AV553" s="1" t="s">
        <v>139</v>
      </c>
      <c r="AW553" s="3" t="str">
        <f t="shared" si="1"/>
        <v>Other</v>
      </c>
      <c r="AX553" s="3" t="str">
        <f t="array" ref="AX553">TEXTJOIN(", ", TRUE, IF(X553:AS553="Y", X$1:AS$1, IF(X553:AS553&lt;&gt;"", X$1:AS$1 &amp; ": " &amp; X553:AS553, "")))
</f>
        <v>Cocaine, Oxycodone</v>
      </c>
    </row>
    <row r="554">
      <c r="A554" s="2">
        <v>41344.0</v>
      </c>
      <c r="B554" s="1" t="s">
        <v>50</v>
      </c>
      <c r="C554" s="1">
        <v>47.0</v>
      </c>
      <c r="D554" s="1" t="s">
        <v>51</v>
      </c>
      <c r="E554" s="1" t="s">
        <v>63</v>
      </c>
      <c r="G554" s="1" t="s">
        <v>540</v>
      </c>
      <c r="H554" s="1" t="s">
        <v>91</v>
      </c>
      <c r="J554" s="1" t="s">
        <v>540</v>
      </c>
      <c r="L554" s="1" t="s">
        <v>55</v>
      </c>
      <c r="M554" s="1" t="s">
        <v>56</v>
      </c>
      <c r="N554" s="1" t="s">
        <v>104</v>
      </c>
      <c r="O554" s="1" t="s">
        <v>540</v>
      </c>
      <c r="P554" s="1" t="s">
        <v>91</v>
      </c>
      <c r="R554" s="1" t="s">
        <v>56</v>
      </c>
      <c r="T554" s="1" t="s">
        <v>741</v>
      </c>
      <c r="U554" s="1" t="s">
        <v>59</v>
      </c>
      <c r="AB554" s="1" t="s">
        <v>60</v>
      </c>
      <c r="AT554" s="1" t="s">
        <v>542</v>
      </c>
      <c r="AU554" s="1" t="s">
        <v>542</v>
      </c>
      <c r="AV554" s="1" t="s">
        <v>543</v>
      </c>
      <c r="AW554" s="3" t="str">
        <f t="shared" si="1"/>
        <v>Other</v>
      </c>
      <c r="AX554" s="3" t="str">
        <f t="array" ref="AX554">TEXTJOIN(", ", TRUE, IF(X554:AS554="Y", X$1:AS$1, IF(X554:AS554&lt;&gt;"", X$1:AS$1 &amp; ": " &amp; X554:AS554, "")))
</f>
        <v>Oxycodone</v>
      </c>
    </row>
    <row r="555">
      <c r="A555" s="2">
        <v>44308.0</v>
      </c>
      <c r="B555" s="1" t="s">
        <v>50</v>
      </c>
      <c r="C555" s="1">
        <v>38.0</v>
      </c>
      <c r="D555" s="1" t="s">
        <v>51</v>
      </c>
      <c r="E555" s="1" t="s">
        <v>63</v>
      </c>
      <c r="F555" s="1" t="s">
        <v>267</v>
      </c>
      <c r="G555" s="1" t="s">
        <v>450</v>
      </c>
      <c r="H555" s="1" t="s">
        <v>299</v>
      </c>
      <c r="I555" s="1" t="s">
        <v>55</v>
      </c>
      <c r="J555" s="1" t="s">
        <v>103</v>
      </c>
      <c r="K555" s="1" t="s">
        <v>103</v>
      </c>
      <c r="L555" s="1" t="s">
        <v>55</v>
      </c>
      <c r="M555" s="1" t="s">
        <v>1122</v>
      </c>
      <c r="N555" s="1" t="s">
        <v>178</v>
      </c>
      <c r="O555" s="1" t="s">
        <v>103</v>
      </c>
      <c r="P555" s="1" t="s">
        <v>103</v>
      </c>
      <c r="Q555" s="1" t="s">
        <v>55</v>
      </c>
      <c r="R555" s="1" t="s">
        <v>173</v>
      </c>
      <c r="T555" s="1" t="s">
        <v>1132</v>
      </c>
      <c r="U555" s="1" t="s">
        <v>59</v>
      </c>
      <c r="Z555" s="1" t="s">
        <v>60</v>
      </c>
      <c r="AR555" s="1" t="s">
        <v>60</v>
      </c>
      <c r="AT555" s="1" t="s">
        <v>452</v>
      </c>
      <c r="AU555" s="1" t="s">
        <v>167</v>
      </c>
      <c r="AV555" s="1" t="s">
        <v>168</v>
      </c>
      <c r="AW555" s="3" t="str">
        <f t="shared" si="1"/>
        <v>Other</v>
      </c>
      <c r="AX555" s="3" t="str">
        <f t="array" ref="AX555">TEXTJOIN(", ", TRUE, IF(X555:AS555="Y", X$1:AS$1, IF(X555:AS555&lt;&gt;"", X$1:AS$1 &amp; ": " &amp; X555:AS555, "")))
</f>
        <v>Fentanyl, Any Opioid</v>
      </c>
    </row>
    <row r="556">
      <c r="A556" s="2">
        <v>43921.0</v>
      </c>
      <c r="B556" s="1" t="s">
        <v>50</v>
      </c>
      <c r="C556" s="1">
        <v>73.0</v>
      </c>
      <c r="D556" s="1" t="s">
        <v>51</v>
      </c>
      <c r="E556" s="1" t="s">
        <v>63</v>
      </c>
      <c r="G556" s="1" t="s">
        <v>65</v>
      </c>
      <c r="H556" s="1" t="s">
        <v>65</v>
      </c>
      <c r="I556" s="1" t="s">
        <v>55</v>
      </c>
      <c r="J556" s="1" t="s">
        <v>65</v>
      </c>
      <c r="K556" s="1" t="s">
        <v>65</v>
      </c>
      <c r="L556" s="1" t="s">
        <v>55</v>
      </c>
      <c r="M556" s="1" t="s">
        <v>56</v>
      </c>
      <c r="N556" s="1" t="s">
        <v>1133</v>
      </c>
      <c r="O556" s="1" t="s">
        <v>65</v>
      </c>
      <c r="P556" s="1" t="s">
        <v>65</v>
      </c>
      <c r="Q556" s="1" t="s">
        <v>55</v>
      </c>
      <c r="R556" s="1" t="s">
        <v>67</v>
      </c>
      <c r="T556" s="1" t="s">
        <v>1134</v>
      </c>
      <c r="U556" s="1" t="s">
        <v>59</v>
      </c>
      <c r="V556" s="1" t="s">
        <v>286</v>
      </c>
      <c r="AD556" s="1" t="s">
        <v>60</v>
      </c>
      <c r="AT556" s="1" t="s">
        <v>410</v>
      </c>
      <c r="AU556" s="1" t="s">
        <v>410</v>
      </c>
      <c r="AV556" s="1" t="s">
        <v>150</v>
      </c>
      <c r="AW556" s="3" t="str">
        <f t="shared" si="1"/>
        <v>Other</v>
      </c>
      <c r="AX556" s="3" t="str">
        <f t="array" ref="AX556">TEXTJOIN(", ", TRUE, IF(X556:AS556="Y", X$1:AS$1, IF(X556:AS556&lt;&gt;"", X$1:AS$1 &amp; ": " &amp; X556:AS556, "")))
</f>
        <v>Ethanol</v>
      </c>
    </row>
    <row r="557">
      <c r="A557" s="2">
        <v>44104.0</v>
      </c>
      <c r="B557" s="1" t="s">
        <v>50</v>
      </c>
      <c r="C557" s="1">
        <v>42.0</v>
      </c>
      <c r="D557" s="1" t="s">
        <v>76</v>
      </c>
      <c r="E557" s="1" t="s">
        <v>63</v>
      </c>
      <c r="G557" s="1" t="s">
        <v>277</v>
      </c>
      <c r="H557" s="1" t="s">
        <v>103</v>
      </c>
      <c r="I557" s="1" t="s">
        <v>55</v>
      </c>
      <c r="J557" s="1" t="s">
        <v>277</v>
      </c>
      <c r="K557" s="1" t="s">
        <v>103</v>
      </c>
      <c r="L557" s="1" t="s">
        <v>55</v>
      </c>
      <c r="M557" s="1" t="s">
        <v>56</v>
      </c>
      <c r="N557" s="1" t="s">
        <v>93</v>
      </c>
      <c r="O557" s="1" t="s">
        <v>277</v>
      </c>
      <c r="P557" s="1" t="s">
        <v>103</v>
      </c>
      <c r="Q557" s="1" t="s">
        <v>55</v>
      </c>
      <c r="R557" s="1" t="s">
        <v>56</v>
      </c>
      <c r="T557" s="1" t="s">
        <v>1135</v>
      </c>
      <c r="U557" s="1" t="s">
        <v>59</v>
      </c>
      <c r="X557" s="1" t="s">
        <v>60</v>
      </c>
      <c r="Y557" s="1" t="s">
        <v>60</v>
      </c>
      <c r="Z557" s="1" t="s">
        <v>60</v>
      </c>
      <c r="AI557" s="1" t="s">
        <v>60</v>
      </c>
      <c r="AR557" s="1" t="s">
        <v>60</v>
      </c>
      <c r="AT557" s="1" t="s">
        <v>1136</v>
      </c>
      <c r="AU557" s="1" t="s">
        <v>1136</v>
      </c>
      <c r="AV557" s="1" t="s">
        <v>279</v>
      </c>
      <c r="AW557" s="3" t="str">
        <f t="shared" si="1"/>
        <v>Other</v>
      </c>
      <c r="AX557" s="3" t="str">
        <f t="array" ref="AX557">TEXTJOIN(", ", TRUE, IF(X557:AS557="Y", X$1:AS$1, IF(X557:AS557&lt;&gt;"", X$1:AS$1 &amp; ": " &amp; X557:AS557, "")))
</f>
        <v>Heroin, Cocaine, Fentanyl, Amphet, Any Opioid</v>
      </c>
    </row>
    <row r="558">
      <c r="A558" s="2">
        <v>43556.0</v>
      </c>
      <c r="B558" s="1" t="s">
        <v>50</v>
      </c>
      <c r="C558" s="1">
        <v>21.0</v>
      </c>
      <c r="D558" s="1" t="s">
        <v>51</v>
      </c>
      <c r="E558" s="1" t="s">
        <v>63</v>
      </c>
      <c r="G558" s="1" t="s">
        <v>467</v>
      </c>
      <c r="H558" s="1" t="s">
        <v>65</v>
      </c>
      <c r="I558" s="1" t="s">
        <v>55</v>
      </c>
      <c r="J558" s="1" t="s">
        <v>91</v>
      </c>
      <c r="K558" s="1" t="s">
        <v>91</v>
      </c>
      <c r="L558" s="1" t="s">
        <v>55</v>
      </c>
      <c r="M558" s="1" t="s">
        <v>193</v>
      </c>
      <c r="N558" s="1" t="s">
        <v>136</v>
      </c>
      <c r="O558" s="1" t="s">
        <v>91</v>
      </c>
      <c r="P558" s="1" t="s">
        <v>91</v>
      </c>
      <c r="Q558" s="1" t="s">
        <v>55</v>
      </c>
      <c r="R558" s="1" t="s">
        <v>44</v>
      </c>
      <c r="T558" s="1" t="s">
        <v>1137</v>
      </c>
      <c r="U558" s="1" t="s">
        <v>59</v>
      </c>
      <c r="Y558" s="1" t="s">
        <v>60</v>
      </c>
      <c r="Z558" s="1" t="s">
        <v>60</v>
      </c>
      <c r="AF558" s="1" t="s">
        <v>60</v>
      </c>
      <c r="AR558" s="1" t="s">
        <v>60</v>
      </c>
      <c r="AS558" s="1" t="s">
        <v>38</v>
      </c>
      <c r="AT558" s="1" t="s">
        <v>470</v>
      </c>
      <c r="AU558" s="1" t="s">
        <v>110</v>
      </c>
      <c r="AV558" s="1" t="s">
        <v>111</v>
      </c>
      <c r="AW558" s="3" t="str">
        <f t="shared" si="1"/>
        <v>Other</v>
      </c>
      <c r="AX558" s="3" t="str">
        <f t="array" ref="AX558">TEXTJOIN(", ", TRUE, IF(X558:AS558="Y", X$1:AS$1, IF(X558:AS558&lt;&gt;"", X$1:AS$1 &amp; ": " &amp; X558:AS558, "")))
</f>
        <v>Cocaine, Fentanyl, Benzodiazepine, Any Opioid, Other: Xylazine</v>
      </c>
    </row>
    <row r="559">
      <c r="A559" s="2">
        <v>43567.0</v>
      </c>
      <c r="B559" s="1" t="s">
        <v>50</v>
      </c>
      <c r="C559" s="1">
        <v>63.0</v>
      </c>
      <c r="D559" s="1" t="s">
        <v>51</v>
      </c>
      <c r="E559" s="1" t="s">
        <v>63</v>
      </c>
      <c r="G559" s="1" t="s">
        <v>455</v>
      </c>
      <c r="H559" s="1" t="s">
        <v>103</v>
      </c>
      <c r="I559" s="1" t="s">
        <v>55</v>
      </c>
      <c r="J559" s="1" t="s">
        <v>455</v>
      </c>
      <c r="K559" s="1" t="s">
        <v>103</v>
      </c>
      <c r="L559" s="1" t="s">
        <v>55</v>
      </c>
      <c r="M559" s="1" t="s">
        <v>56</v>
      </c>
      <c r="N559" s="1" t="s">
        <v>891</v>
      </c>
      <c r="O559" s="1" t="s">
        <v>455</v>
      </c>
      <c r="P559" s="1" t="s">
        <v>103</v>
      </c>
      <c r="Q559" s="1" t="s">
        <v>55</v>
      </c>
      <c r="R559" s="1" t="s">
        <v>56</v>
      </c>
      <c r="T559" s="1" t="s">
        <v>360</v>
      </c>
      <c r="U559" s="1" t="s">
        <v>59</v>
      </c>
      <c r="V559" s="1" t="s">
        <v>1138</v>
      </c>
      <c r="AG559" s="1" t="s">
        <v>60</v>
      </c>
      <c r="AR559" s="1" t="s">
        <v>60</v>
      </c>
      <c r="AT559" s="1" t="s">
        <v>457</v>
      </c>
      <c r="AU559" s="1" t="s">
        <v>457</v>
      </c>
      <c r="AV559" s="1" t="s">
        <v>458</v>
      </c>
      <c r="AW559" s="3" t="str">
        <f t="shared" si="1"/>
        <v>Other</v>
      </c>
      <c r="AX559" s="3" t="str">
        <f t="array" ref="AX559">TEXTJOIN(", ", TRUE, IF(X559:AS559="Y", X$1:AS$1, IF(X559:AS559&lt;&gt;"", X$1:AS$1 &amp; ": " &amp; X559:AS559, "")))
</f>
        <v>Methadone, Any Opioid</v>
      </c>
    </row>
    <row r="560">
      <c r="A560" s="2">
        <v>43744.0</v>
      </c>
      <c r="B560" s="1" t="s">
        <v>50</v>
      </c>
      <c r="C560" s="1">
        <v>62.0</v>
      </c>
      <c r="D560" s="1" t="s">
        <v>51</v>
      </c>
      <c r="E560" s="1" t="s">
        <v>63</v>
      </c>
      <c r="F560" s="1" t="s">
        <v>137</v>
      </c>
      <c r="J560" s="1" t="s">
        <v>91</v>
      </c>
      <c r="K560" s="1" t="s">
        <v>91</v>
      </c>
      <c r="L560" s="1" t="s">
        <v>55</v>
      </c>
      <c r="M560" s="1" t="s">
        <v>1139</v>
      </c>
      <c r="N560" s="1" t="s">
        <v>136</v>
      </c>
      <c r="O560" s="1" t="s">
        <v>91</v>
      </c>
      <c r="P560" s="1" t="s">
        <v>91</v>
      </c>
      <c r="Q560" s="1" t="s">
        <v>55</v>
      </c>
      <c r="R560" s="1" t="s">
        <v>44</v>
      </c>
      <c r="T560" s="1" t="s">
        <v>83</v>
      </c>
      <c r="U560" s="1" t="s">
        <v>59</v>
      </c>
      <c r="V560" s="1" t="s">
        <v>1140</v>
      </c>
      <c r="Y560" s="1" t="s">
        <v>60</v>
      </c>
      <c r="Z560" s="1" t="s">
        <v>60</v>
      </c>
      <c r="AR560" s="1" t="s">
        <v>60</v>
      </c>
      <c r="AT560" s="1" t="s">
        <v>62</v>
      </c>
      <c r="AU560" s="1" t="s">
        <v>110</v>
      </c>
      <c r="AV560" s="1" t="s">
        <v>111</v>
      </c>
      <c r="AW560" s="3" t="str">
        <f t="shared" si="1"/>
        <v>Other</v>
      </c>
      <c r="AX560" s="3" t="str">
        <f t="array" ref="AX560">TEXTJOIN(", ", TRUE, IF(X560:AS560="Y", X$1:AS$1, IF(X560:AS560&lt;&gt;"", X$1:AS$1 &amp; ": " &amp; X560:AS560, "")))
</f>
        <v>Cocaine, Fentanyl, Any Opioid</v>
      </c>
    </row>
    <row r="561">
      <c r="A561" s="2">
        <v>44071.0</v>
      </c>
      <c r="B561" s="1" t="s">
        <v>50</v>
      </c>
      <c r="C561" s="1">
        <v>56.0</v>
      </c>
      <c r="D561" s="1" t="s">
        <v>51</v>
      </c>
      <c r="E561" s="1" t="s">
        <v>63</v>
      </c>
      <c r="G561" s="1" t="s">
        <v>103</v>
      </c>
      <c r="H561" s="1" t="s">
        <v>103</v>
      </c>
      <c r="I561" s="1" t="s">
        <v>55</v>
      </c>
      <c r="J561" s="1" t="s">
        <v>103</v>
      </c>
      <c r="K561" s="1" t="s">
        <v>103</v>
      </c>
      <c r="L561" s="1" t="s">
        <v>55</v>
      </c>
      <c r="M561" s="1" t="s">
        <v>118</v>
      </c>
      <c r="N561" s="1" t="s">
        <v>93</v>
      </c>
      <c r="O561" s="1" t="s">
        <v>103</v>
      </c>
      <c r="P561" s="1" t="s">
        <v>103</v>
      </c>
      <c r="Q561" s="1" t="s">
        <v>55</v>
      </c>
      <c r="R561" s="1" t="s">
        <v>44</v>
      </c>
      <c r="T561" s="1" t="s">
        <v>1141</v>
      </c>
      <c r="U561" s="1" t="s">
        <v>59</v>
      </c>
      <c r="X561" s="1" t="s">
        <v>60</v>
      </c>
      <c r="Y561" s="1" t="s">
        <v>60</v>
      </c>
      <c r="Z561" s="1" t="s">
        <v>60</v>
      </c>
      <c r="AD561" s="1" t="s">
        <v>60</v>
      </c>
      <c r="AF561" s="1" t="s">
        <v>60</v>
      </c>
      <c r="AR561" s="1" t="s">
        <v>60</v>
      </c>
      <c r="AT561" s="1" t="s">
        <v>167</v>
      </c>
      <c r="AU561" s="1" t="s">
        <v>167</v>
      </c>
      <c r="AV561" s="1" t="s">
        <v>168</v>
      </c>
      <c r="AW561" s="3" t="str">
        <f t="shared" si="1"/>
        <v>Other</v>
      </c>
      <c r="AX561" s="3" t="str">
        <f t="array" ref="AX561">TEXTJOIN(", ", TRUE, IF(X561:AS561="Y", X$1:AS$1, IF(X561:AS561&lt;&gt;"", X$1:AS$1 &amp; ": " &amp; X561:AS561, "")))
</f>
        <v>Heroin, Cocaine, Fentanyl, Ethanol, Benzodiazepine, Any Opioid</v>
      </c>
    </row>
    <row r="562">
      <c r="A562" s="2">
        <v>41855.0</v>
      </c>
      <c r="B562" s="1" t="s">
        <v>50</v>
      </c>
      <c r="C562" s="1">
        <v>32.0</v>
      </c>
      <c r="D562" s="1" t="s">
        <v>51</v>
      </c>
      <c r="E562" s="1" t="s">
        <v>63</v>
      </c>
      <c r="G562" s="1" t="s">
        <v>256</v>
      </c>
      <c r="M562" s="1" t="s">
        <v>1142</v>
      </c>
      <c r="N562" s="1" t="s">
        <v>583</v>
      </c>
      <c r="O562" s="1" t="s">
        <v>256</v>
      </c>
      <c r="P562" s="1" t="s">
        <v>103</v>
      </c>
      <c r="R562" s="1" t="s">
        <v>67</v>
      </c>
      <c r="T562" s="1" t="s">
        <v>1143</v>
      </c>
      <c r="U562" s="1" t="s">
        <v>59</v>
      </c>
      <c r="AB562" s="1" t="s">
        <v>60</v>
      </c>
      <c r="AF562" s="1" t="s">
        <v>60</v>
      </c>
      <c r="AT562" s="1" t="s">
        <v>282</v>
      </c>
      <c r="AU562" s="1" t="s">
        <v>62</v>
      </c>
      <c r="AV562" s="1" t="s">
        <v>260</v>
      </c>
      <c r="AW562" s="3" t="str">
        <f t="shared" si="1"/>
        <v>Other</v>
      </c>
      <c r="AX562" s="3" t="str">
        <f t="array" ref="AX562">TEXTJOIN(", ", TRUE, IF(X562:AS562="Y", X$1:AS$1, IF(X562:AS562&lt;&gt;"", X$1:AS$1 &amp; ": " &amp; X562:AS562, "")))
</f>
        <v>Oxycodone, Benzodiazepine</v>
      </c>
    </row>
    <row r="563">
      <c r="A563" s="2">
        <v>40941.0</v>
      </c>
      <c r="B563" s="1" t="s">
        <v>50</v>
      </c>
      <c r="C563" s="1">
        <v>50.0</v>
      </c>
      <c r="D563" s="1" t="s">
        <v>76</v>
      </c>
      <c r="E563" s="1" t="s">
        <v>63</v>
      </c>
      <c r="G563" s="1" t="s">
        <v>510</v>
      </c>
      <c r="H563" s="1" t="s">
        <v>103</v>
      </c>
      <c r="M563" s="1" t="s">
        <v>193</v>
      </c>
      <c r="N563" s="1" t="s">
        <v>104</v>
      </c>
      <c r="O563" s="1" t="s">
        <v>103</v>
      </c>
      <c r="P563" s="1" t="s">
        <v>103</v>
      </c>
      <c r="R563" s="1" t="s">
        <v>67</v>
      </c>
      <c r="T563" s="1" t="s">
        <v>232</v>
      </c>
      <c r="U563" s="1" t="s">
        <v>59</v>
      </c>
      <c r="Y563" s="1" t="s">
        <v>60</v>
      </c>
      <c r="AT563" s="1" t="s">
        <v>512</v>
      </c>
      <c r="AU563" s="1" t="s">
        <v>62</v>
      </c>
      <c r="AV563" s="1" t="s">
        <v>168</v>
      </c>
      <c r="AW563" s="3" t="str">
        <f t="shared" si="1"/>
        <v>Other</v>
      </c>
      <c r="AX563" s="3" t="str">
        <f t="array" ref="AX563">TEXTJOIN(", ", TRUE, IF(X563:AS563="Y", X$1:AS$1, IF(X563:AS563&lt;&gt;"", X$1:AS$1 &amp; ": " &amp; X563:AS563, "")))
</f>
        <v>Cocaine</v>
      </c>
    </row>
    <row r="564">
      <c r="A564" s="2">
        <v>44393.0</v>
      </c>
      <c r="B564" s="1" t="s">
        <v>50</v>
      </c>
      <c r="C564" s="1">
        <v>29.0</v>
      </c>
      <c r="D564" s="1" t="s">
        <v>51</v>
      </c>
      <c r="E564" s="1" t="s">
        <v>63</v>
      </c>
      <c r="G564" s="1" t="s">
        <v>160</v>
      </c>
      <c r="H564" s="1" t="s">
        <v>54</v>
      </c>
      <c r="I564" s="1" t="s">
        <v>55</v>
      </c>
      <c r="J564" s="1" t="s">
        <v>160</v>
      </c>
      <c r="K564" s="1" t="s">
        <v>54</v>
      </c>
      <c r="L564" s="1" t="s">
        <v>55</v>
      </c>
      <c r="M564" s="1" t="s">
        <v>56</v>
      </c>
      <c r="N564" s="1" t="s">
        <v>66</v>
      </c>
      <c r="O564" s="1" t="s">
        <v>160</v>
      </c>
      <c r="P564" s="1" t="s">
        <v>54</v>
      </c>
      <c r="Q564" s="1" t="s">
        <v>55</v>
      </c>
      <c r="R564" s="1" t="s">
        <v>56</v>
      </c>
      <c r="T564" s="1" t="s">
        <v>1144</v>
      </c>
      <c r="U564" s="1" t="s">
        <v>59</v>
      </c>
      <c r="Z564" s="1" t="s">
        <v>60</v>
      </c>
      <c r="AB564" s="1" t="s">
        <v>60</v>
      </c>
      <c r="AJ564" s="1" t="s">
        <v>60</v>
      </c>
      <c r="AR564" s="1" t="s">
        <v>60</v>
      </c>
      <c r="AT564" s="1" t="s">
        <v>163</v>
      </c>
      <c r="AU564" s="1" t="s">
        <v>163</v>
      </c>
      <c r="AV564" s="1" t="s">
        <v>164</v>
      </c>
      <c r="AW564" s="3" t="str">
        <f t="shared" si="1"/>
        <v>Other</v>
      </c>
      <c r="AX564" s="3" t="str">
        <f t="array" ref="AX564">TEXTJOIN(", ", TRUE, IF(X564:AS564="Y", X$1:AS$1, IF(X564:AS564&lt;&gt;"", X$1:AS$1 &amp; ": " &amp; X564:AS564, "")))
</f>
        <v>Fentanyl, Oxycodone, Tramad, Any Opioid</v>
      </c>
    </row>
    <row r="565">
      <c r="A565" s="4">
        <v>41629.0</v>
      </c>
      <c r="B565" s="1" t="s">
        <v>50</v>
      </c>
      <c r="C565" s="1">
        <v>22.0</v>
      </c>
      <c r="D565" s="1" t="s">
        <v>51</v>
      </c>
      <c r="E565" s="1" t="s">
        <v>63</v>
      </c>
      <c r="G565" s="1" t="s">
        <v>143</v>
      </c>
      <c r="H565" s="1" t="s">
        <v>91</v>
      </c>
      <c r="J565" s="1" t="s">
        <v>143</v>
      </c>
      <c r="L565" s="1" t="s">
        <v>55</v>
      </c>
      <c r="M565" s="1" t="s">
        <v>56</v>
      </c>
      <c r="N565" s="1" t="s">
        <v>136</v>
      </c>
      <c r="O565" s="1" t="s">
        <v>143</v>
      </c>
      <c r="P565" s="1" t="s">
        <v>91</v>
      </c>
      <c r="R565" s="1" t="s">
        <v>56</v>
      </c>
      <c r="T565" s="1" t="s">
        <v>1145</v>
      </c>
      <c r="U565" s="1" t="s">
        <v>59</v>
      </c>
      <c r="X565" s="1" t="s">
        <v>60</v>
      </c>
      <c r="Y565" s="1" t="s">
        <v>60</v>
      </c>
      <c r="AD565" s="1" t="s">
        <v>60</v>
      </c>
      <c r="AT565" s="1" t="s">
        <v>145</v>
      </c>
      <c r="AU565" s="1" t="s">
        <v>145</v>
      </c>
      <c r="AV565" s="1" t="s">
        <v>146</v>
      </c>
      <c r="AW565" s="3" t="str">
        <f t="shared" si="1"/>
        <v>Other</v>
      </c>
      <c r="AX565" s="3" t="str">
        <f t="array" ref="AX565">TEXTJOIN(", ", TRUE, IF(X565:AS565="Y", X$1:AS$1, IF(X565:AS565&lt;&gt;"", X$1:AS$1 &amp; ": " &amp; X565:AS565, "")))
</f>
        <v>Heroin, Cocaine, Ethanol</v>
      </c>
    </row>
    <row r="566">
      <c r="A566" s="2">
        <v>43633.0</v>
      </c>
      <c r="B566" s="1" t="s">
        <v>50</v>
      </c>
      <c r="C566" s="1">
        <v>31.0</v>
      </c>
      <c r="D566" s="1" t="s">
        <v>51</v>
      </c>
      <c r="E566" s="1" t="s">
        <v>63</v>
      </c>
      <c r="G566" s="1" t="s">
        <v>54</v>
      </c>
      <c r="H566" s="1" t="s">
        <v>54</v>
      </c>
      <c r="I566" s="1" t="s">
        <v>55</v>
      </c>
      <c r="J566" s="1" t="s">
        <v>54</v>
      </c>
      <c r="K566" s="1" t="s">
        <v>54</v>
      </c>
      <c r="L566" s="1" t="s">
        <v>55</v>
      </c>
      <c r="M566" s="1" t="s">
        <v>56</v>
      </c>
      <c r="N566" s="1" t="s">
        <v>136</v>
      </c>
      <c r="O566" s="1" t="s">
        <v>54</v>
      </c>
      <c r="P566" s="1" t="s">
        <v>54</v>
      </c>
      <c r="Q566" s="1" t="s">
        <v>55</v>
      </c>
      <c r="R566" s="1" t="s">
        <v>56</v>
      </c>
      <c r="T566" s="1" t="s">
        <v>1146</v>
      </c>
      <c r="U566" s="1" t="s">
        <v>59</v>
      </c>
      <c r="Z566" s="1" t="s">
        <v>60</v>
      </c>
      <c r="AF566" s="1" t="s">
        <v>60</v>
      </c>
      <c r="AH566" s="1" t="s">
        <v>60</v>
      </c>
      <c r="AR566" s="1" t="s">
        <v>60</v>
      </c>
      <c r="AT566" s="1" t="s">
        <v>234</v>
      </c>
      <c r="AU566" s="1" t="s">
        <v>234</v>
      </c>
      <c r="AV566" s="1" t="s">
        <v>641</v>
      </c>
      <c r="AW566" s="3" t="str">
        <f t="shared" si="1"/>
        <v>Other</v>
      </c>
      <c r="AX566" s="3" t="str">
        <f t="array" ref="AX566">TEXTJOIN(", ", TRUE, IF(X566:AS566="Y", X$1:AS$1, IF(X566:AS566&lt;&gt;"", X$1:AS$1 &amp; ": " &amp; X566:AS566, "")))
</f>
        <v>Fentanyl, Benzodiazepine, Meth/Amphetamine, Any Opioid</v>
      </c>
    </row>
    <row r="567">
      <c r="A567" s="2">
        <v>43337.0</v>
      </c>
      <c r="B567" s="1" t="s">
        <v>50</v>
      </c>
      <c r="C567" s="1">
        <v>33.0</v>
      </c>
      <c r="D567" s="1" t="s">
        <v>51</v>
      </c>
      <c r="E567" s="1" t="s">
        <v>63</v>
      </c>
      <c r="G567" s="1" t="s">
        <v>1147</v>
      </c>
      <c r="H567" s="1" t="s">
        <v>1148</v>
      </c>
      <c r="I567" s="1" t="s">
        <v>606</v>
      </c>
      <c r="J567" s="1" t="s">
        <v>53</v>
      </c>
      <c r="K567" s="1" t="s">
        <v>54</v>
      </c>
      <c r="M567" s="1" t="s">
        <v>177</v>
      </c>
      <c r="N567" s="1" t="s">
        <v>136</v>
      </c>
      <c r="O567" s="1" t="s">
        <v>53</v>
      </c>
      <c r="P567" s="1" t="s">
        <v>54</v>
      </c>
      <c r="Q567" s="1" t="s">
        <v>55</v>
      </c>
      <c r="R567" s="1" t="s">
        <v>44</v>
      </c>
      <c r="T567" s="1" t="s">
        <v>1149</v>
      </c>
      <c r="U567" s="1" t="s">
        <v>59</v>
      </c>
      <c r="X567" s="1" t="s">
        <v>60</v>
      </c>
      <c r="Z567" s="1" t="s">
        <v>60</v>
      </c>
      <c r="AA567" s="1" t="s">
        <v>60</v>
      </c>
      <c r="AF567" s="1" t="s">
        <v>60</v>
      </c>
      <c r="AJ567" s="1" t="s">
        <v>60</v>
      </c>
      <c r="AP567" s="1" t="s">
        <v>60</v>
      </c>
      <c r="AR567" s="1" t="s">
        <v>60</v>
      </c>
      <c r="AT567" s="1" t="s">
        <v>1150</v>
      </c>
      <c r="AU567" s="1" t="s">
        <v>61</v>
      </c>
      <c r="AV567" s="1" t="s">
        <v>294</v>
      </c>
      <c r="AW567" s="3" t="str">
        <f t="shared" si="1"/>
        <v>Other</v>
      </c>
      <c r="AX567" s="3" t="str">
        <f t="array" ref="AX567">TEXTJOIN(", ", TRUE, IF(X567:AS567="Y", X$1:AS$1, IF(X567:AS567&lt;&gt;"", X$1:AS$1 &amp; ": " &amp; X567:AS567, "")))
</f>
        <v>Heroin, Fentanyl, Fentanyl Analogue, Benzodiazepine, Tramad, Heroin/Morph/Codeine, Any Opioid</v>
      </c>
    </row>
    <row r="568">
      <c r="A568" s="2">
        <v>42023.0</v>
      </c>
      <c r="B568" s="1" t="s">
        <v>86</v>
      </c>
      <c r="C568" s="1">
        <v>27.0</v>
      </c>
      <c r="D568" s="1" t="s">
        <v>51</v>
      </c>
      <c r="E568" s="1" t="s">
        <v>63</v>
      </c>
      <c r="G568" s="1" t="s">
        <v>397</v>
      </c>
      <c r="H568" s="1" t="s">
        <v>103</v>
      </c>
      <c r="I568" s="1" t="s">
        <v>55</v>
      </c>
      <c r="J568" s="1" t="s">
        <v>397</v>
      </c>
      <c r="M568" s="1" t="s">
        <v>56</v>
      </c>
      <c r="O568" s="1" t="s">
        <v>397</v>
      </c>
      <c r="P568" s="1" t="s">
        <v>103</v>
      </c>
      <c r="Q568" s="1" t="s">
        <v>55</v>
      </c>
      <c r="R568" s="1" t="s">
        <v>56</v>
      </c>
      <c r="T568" s="1" t="s">
        <v>1151</v>
      </c>
      <c r="U568" s="1" t="s">
        <v>59</v>
      </c>
      <c r="AR568" s="1" t="s">
        <v>60</v>
      </c>
      <c r="AS568" s="1" t="s">
        <v>243</v>
      </c>
      <c r="AT568" s="1" t="s">
        <v>399</v>
      </c>
      <c r="AU568" s="1" t="s">
        <v>399</v>
      </c>
      <c r="AV568" s="1" t="s">
        <v>709</v>
      </c>
      <c r="AW568" s="3" t="str">
        <f t="shared" si="1"/>
        <v>Other</v>
      </c>
      <c r="AX568" s="3" t="str">
        <f t="array" ref="AX568">TEXTJOIN(", ", TRUE, IF(X568:AS568="Y", X$1:AS$1, IF(X568:AS568&lt;&gt;"", X$1:AS$1 &amp; ": " &amp; X568:AS568, "")))
</f>
        <v>Any Opioid, Other: HYDROMORPH</v>
      </c>
    </row>
    <row r="569">
      <c r="A569" s="2">
        <v>43246.0</v>
      </c>
      <c r="B569" s="1" t="s">
        <v>50</v>
      </c>
      <c r="C569" s="1">
        <v>59.0</v>
      </c>
      <c r="D569" s="1" t="s">
        <v>51</v>
      </c>
      <c r="E569" s="1" t="s">
        <v>63</v>
      </c>
      <c r="G569" s="1" t="s">
        <v>143</v>
      </c>
      <c r="H569" s="1" t="s">
        <v>91</v>
      </c>
      <c r="I569" s="1" t="s">
        <v>55</v>
      </c>
      <c r="J569" s="1" t="s">
        <v>380</v>
      </c>
      <c r="K569" s="1" t="s">
        <v>299</v>
      </c>
      <c r="M569" s="1" t="s">
        <v>177</v>
      </c>
      <c r="N569" s="1" t="s">
        <v>104</v>
      </c>
      <c r="O569" s="1" t="s">
        <v>380</v>
      </c>
      <c r="P569" s="1" t="s">
        <v>299</v>
      </c>
      <c r="Q569" s="1" t="s">
        <v>55</v>
      </c>
      <c r="R569" s="1" t="s">
        <v>44</v>
      </c>
      <c r="T569" s="1" t="s">
        <v>1152</v>
      </c>
      <c r="U569" s="1" t="s">
        <v>59</v>
      </c>
      <c r="AD569" s="1" t="s">
        <v>60</v>
      </c>
      <c r="AF569" s="1" t="s">
        <v>60</v>
      </c>
      <c r="AT569" s="1" t="s">
        <v>145</v>
      </c>
      <c r="AU569" s="1" t="s">
        <v>383</v>
      </c>
      <c r="AV569" s="1" t="s">
        <v>987</v>
      </c>
      <c r="AW569" s="3" t="str">
        <f t="shared" si="1"/>
        <v>Other</v>
      </c>
      <c r="AX569" s="3" t="str">
        <f t="array" ref="AX569">TEXTJOIN(", ", TRUE, IF(X569:AS569="Y", X$1:AS$1, IF(X569:AS569&lt;&gt;"", X$1:AS$1 &amp; ": " &amp; X569:AS569, "")))
</f>
        <v>Ethanol, Benzodiazepine</v>
      </c>
    </row>
    <row r="570">
      <c r="A570" s="2">
        <v>43885.0</v>
      </c>
      <c r="B570" s="1" t="s">
        <v>50</v>
      </c>
      <c r="C570" s="1">
        <v>60.0</v>
      </c>
      <c r="D570" s="1" t="s">
        <v>51</v>
      </c>
      <c r="E570" s="1" t="s">
        <v>63</v>
      </c>
      <c r="G570" s="1" t="s">
        <v>256</v>
      </c>
      <c r="H570" s="1" t="s">
        <v>103</v>
      </c>
      <c r="I570" s="1" t="s">
        <v>55</v>
      </c>
      <c r="J570" s="1" t="s">
        <v>256</v>
      </c>
      <c r="K570" s="1" t="s">
        <v>103</v>
      </c>
      <c r="L570" s="1" t="s">
        <v>55</v>
      </c>
      <c r="M570" s="1" t="s">
        <v>56</v>
      </c>
      <c r="N570" s="1" t="s">
        <v>136</v>
      </c>
      <c r="O570" s="1" t="s">
        <v>256</v>
      </c>
      <c r="P570" s="1" t="s">
        <v>103</v>
      </c>
      <c r="Q570" s="1" t="s">
        <v>55</v>
      </c>
      <c r="R570" s="1" t="s">
        <v>56</v>
      </c>
      <c r="T570" s="1" t="s">
        <v>1153</v>
      </c>
      <c r="U570" s="1" t="s">
        <v>59</v>
      </c>
      <c r="Y570" s="1" t="s">
        <v>60</v>
      </c>
      <c r="Z570" s="1" t="s">
        <v>60</v>
      </c>
      <c r="AD570" s="1" t="s">
        <v>60</v>
      </c>
      <c r="AJ570" s="1" t="s">
        <v>60</v>
      </c>
      <c r="AM570" s="1" t="s">
        <v>60</v>
      </c>
      <c r="AR570" s="1" t="s">
        <v>60</v>
      </c>
      <c r="AT570" s="1" t="s">
        <v>282</v>
      </c>
      <c r="AU570" s="1" t="s">
        <v>282</v>
      </c>
      <c r="AV570" s="1" t="s">
        <v>260</v>
      </c>
      <c r="AW570" s="3" t="str">
        <f t="shared" si="1"/>
        <v>Other</v>
      </c>
      <c r="AX570" s="3" t="str">
        <f t="array" ref="AX570">TEXTJOIN(", ", TRUE, IF(X570:AS570="Y", X$1:AS$1, IF(X570:AS570&lt;&gt;"", X$1:AS$1 &amp; ": " &amp; X570:AS570, "")))
</f>
        <v>Cocaine, Fentanyl, Ethanol, Tramad, Xylazine, Any Opioid</v>
      </c>
    </row>
    <row r="571">
      <c r="A571" s="2">
        <v>43948.0</v>
      </c>
      <c r="B571" s="1" t="s">
        <v>50</v>
      </c>
      <c r="C571" s="1">
        <v>47.0</v>
      </c>
      <c r="D571" s="1" t="s">
        <v>51</v>
      </c>
      <c r="E571" s="1" t="s">
        <v>63</v>
      </c>
      <c r="F571" s="1" t="s">
        <v>137</v>
      </c>
      <c r="G571" s="1" t="s">
        <v>103</v>
      </c>
      <c r="H571" s="1" t="s">
        <v>103</v>
      </c>
      <c r="I571" s="1" t="s">
        <v>55</v>
      </c>
      <c r="J571" s="1" t="s">
        <v>103</v>
      </c>
      <c r="K571" s="1" t="s">
        <v>103</v>
      </c>
      <c r="L571" s="1" t="s">
        <v>55</v>
      </c>
      <c r="M571" s="1" t="s">
        <v>44</v>
      </c>
      <c r="N571" s="1" t="s">
        <v>178</v>
      </c>
      <c r="O571" s="1" t="s">
        <v>103</v>
      </c>
      <c r="P571" s="1" t="s">
        <v>103</v>
      </c>
      <c r="Q571" s="1" t="s">
        <v>55</v>
      </c>
      <c r="R571" s="1" t="s">
        <v>44</v>
      </c>
      <c r="T571" s="1" t="s">
        <v>1154</v>
      </c>
      <c r="U571" s="1" t="s">
        <v>59</v>
      </c>
      <c r="V571" s="1" t="s">
        <v>258</v>
      </c>
      <c r="Y571" s="1" t="s">
        <v>60</v>
      </c>
      <c r="AF571" s="1" t="s">
        <v>60</v>
      </c>
      <c r="AG571" s="1" t="s">
        <v>60</v>
      </c>
      <c r="AR571" s="1" t="s">
        <v>60</v>
      </c>
      <c r="AT571" s="1" t="s">
        <v>167</v>
      </c>
      <c r="AU571" s="1" t="s">
        <v>167</v>
      </c>
      <c r="AV571" s="1" t="s">
        <v>168</v>
      </c>
      <c r="AW571" s="3" t="str">
        <f t="shared" si="1"/>
        <v>Other</v>
      </c>
      <c r="AX571" s="3" t="str">
        <f t="array" ref="AX571">TEXTJOIN(", ", TRUE, IF(X571:AS571="Y", X$1:AS$1, IF(X571:AS571&lt;&gt;"", X$1:AS$1 &amp; ": " &amp; X571:AS571, "")))
</f>
        <v>Cocaine, Benzodiazepine, Methadone, Any Opioid</v>
      </c>
    </row>
    <row r="572">
      <c r="A572" s="2">
        <v>43280.0</v>
      </c>
      <c r="B572" s="1" t="s">
        <v>50</v>
      </c>
      <c r="C572" s="1">
        <v>27.0</v>
      </c>
      <c r="D572" s="1" t="s">
        <v>76</v>
      </c>
      <c r="E572" s="1" t="s">
        <v>63</v>
      </c>
      <c r="G572" s="1" t="s">
        <v>116</v>
      </c>
      <c r="H572" s="1" t="s">
        <v>103</v>
      </c>
      <c r="I572" s="1" t="s">
        <v>55</v>
      </c>
      <c r="J572" s="1" t="s">
        <v>116</v>
      </c>
      <c r="K572" s="1" t="s">
        <v>103</v>
      </c>
      <c r="M572" s="1" t="s">
        <v>56</v>
      </c>
      <c r="N572" s="1" t="s">
        <v>93</v>
      </c>
      <c r="O572" s="1" t="s">
        <v>116</v>
      </c>
      <c r="P572" s="1" t="s">
        <v>103</v>
      </c>
      <c r="Q572" s="1" t="s">
        <v>55</v>
      </c>
      <c r="R572" s="1" t="s">
        <v>56</v>
      </c>
      <c r="T572" s="1" t="s">
        <v>1155</v>
      </c>
      <c r="U572" s="1" t="s">
        <v>59</v>
      </c>
      <c r="X572" s="1" t="s">
        <v>60</v>
      </c>
      <c r="Z572" s="1" t="s">
        <v>60</v>
      </c>
      <c r="AA572" s="1" t="s">
        <v>60</v>
      </c>
      <c r="AP572" s="1" t="s">
        <v>60</v>
      </c>
      <c r="AR572" s="1" t="s">
        <v>60</v>
      </c>
      <c r="AT572" s="1" t="s">
        <v>122</v>
      </c>
      <c r="AU572" s="1" t="s">
        <v>122</v>
      </c>
      <c r="AV572" s="1" t="s">
        <v>139</v>
      </c>
      <c r="AW572" s="3" t="str">
        <f t="shared" si="1"/>
        <v>Other</v>
      </c>
      <c r="AX572" s="3" t="str">
        <f t="array" ref="AX572">TEXTJOIN(", ", TRUE, IF(X572:AS572="Y", X$1:AS$1, IF(X572:AS572&lt;&gt;"", X$1:AS$1 &amp; ": " &amp; X572:AS572, "")))
</f>
        <v>Heroin, Fentanyl, Fentanyl Analogue, Heroin/Morph/Codeine, Any Opioid</v>
      </c>
    </row>
    <row r="573">
      <c r="A573" s="2">
        <v>43807.0</v>
      </c>
      <c r="B573" s="1" t="s">
        <v>50</v>
      </c>
      <c r="C573" s="1">
        <v>50.0</v>
      </c>
      <c r="D573" s="1" t="s">
        <v>51</v>
      </c>
      <c r="E573" s="1" t="s">
        <v>63</v>
      </c>
      <c r="G573" s="1" t="s">
        <v>255</v>
      </c>
      <c r="H573" s="1" t="s">
        <v>103</v>
      </c>
      <c r="I573" s="1" t="s">
        <v>55</v>
      </c>
      <c r="J573" s="1" t="s">
        <v>255</v>
      </c>
      <c r="K573" s="1" t="s">
        <v>103</v>
      </c>
      <c r="L573" s="1" t="s">
        <v>55</v>
      </c>
      <c r="M573" s="1" t="s">
        <v>56</v>
      </c>
      <c r="N573" s="1" t="s">
        <v>136</v>
      </c>
      <c r="O573" s="1" t="s">
        <v>255</v>
      </c>
      <c r="P573" s="1" t="s">
        <v>103</v>
      </c>
      <c r="Q573" s="1" t="s">
        <v>55</v>
      </c>
      <c r="R573" s="1" t="s">
        <v>56</v>
      </c>
      <c r="T573" s="1" t="s">
        <v>1156</v>
      </c>
      <c r="U573" s="1" t="s">
        <v>59</v>
      </c>
      <c r="Z573" s="1" t="s">
        <v>60</v>
      </c>
      <c r="AG573" s="1" t="s">
        <v>60</v>
      </c>
      <c r="AR573" s="1" t="s">
        <v>60</v>
      </c>
      <c r="AT573" s="1" t="s">
        <v>259</v>
      </c>
      <c r="AU573" s="1" t="s">
        <v>259</v>
      </c>
      <c r="AV573" s="1" t="s">
        <v>520</v>
      </c>
      <c r="AW573" s="3" t="str">
        <f t="shared" si="1"/>
        <v>Other</v>
      </c>
      <c r="AX573" s="3" t="str">
        <f t="array" ref="AX573">TEXTJOIN(", ", TRUE, IF(X573:AS573="Y", X$1:AS$1, IF(X573:AS573&lt;&gt;"", X$1:AS$1 &amp; ": " &amp; X573:AS573, "")))
</f>
        <v>Fentanyl, Methadone, Any Opioid</v>
      </c>
    </row>
    <row r="574">
      <c r="A574" s="2">
        <v>41864.0</v>
      </c>
      <c r="B574" s="1" t="s">
        <v>50</v>
      </c>
      <c r="C574" s="1">
        <v>42.0</v>
      </c>
      <c r="D574" s="1" t="s">
        <v>51</v>
      </c>
      <c r="E574" s="1" t="s">
        <v>63</v>
      </c>
      <c r="G574" s="1" t="s">
        <v>397</v>
      </c>
      <c r="J574" s="1" t="s">
        <v>397</v>
      </c>
      <c r="L574" s="1" t="s">
        <v>55</v>
      </c>
      <c r="M574" s="1" t="s">
        <v>56</v>
      </c>
      <c r="N574" s="1" t="s">
        <v>136</v>
      </c>
      <c r="O574" s="1" t="s">
        <v>397</v>
      </c>
      <c r="P574" s="1" t="s">
        <v>103</v>
      </c>
      <c r="R574" s="1" t="s">
        <v>56</v>
      </c>
      <c r="T574" s="1" t="s">
        <v>130</v>
      </c>
      <c r="U574" s="1" t="s">
        <v>59</v>
      </c>
      <c r="V574" s="1" t="s">
        <v>1157</v>
      </c>
      <c r="X574" s="1" t="s">
        <v>60</v>
      </c>
      <c r="AT574" s="1" t="s">
        <v>399</v>
      </c>
      <c r="AU574" s="1" t="s">
        <v>399</v>
      </c>
      <c r="AV574" s="1" t="s">
        <v>709</v>
      </c>
      <c r="AW574" s="3" t="str">
        <f t="shared" si="1"/>
        <v>Other</v>
      </c>
      <c r="AX574" s="3" t="str">
        <f t="array" ref="AX574">TEXTJOIN(", ", TRUE, IF(X574:AS574="Y", X$1:AS$1, IF(X574:AS574&lt;&gt;"", X$1:AS$1 &amp; ": " &amp; X574:AS574, "")))
</f>
        <v>Heroin</v>
      </c>
    </row>
    <row r="575">
      <c r="A575" s="2">
        <v>41653.0</v>
      </c>
      <c r="B575" s="1" t="s">
        <v>50</v>
      </c>
      <c r="C575" s="1">
        <v>18.0</v>
      </c>
      <c r="D575" s="1" t="s">
        <v>51</v>
      </c>
      <c r="E575" s="1" t="s">
        <v>63</v>
      </c>
      <c r="G575" s="1" t="s">
        <v>1158</v>
      </c>
      <c r="J575" s="1" t="s">
        <v>284</v>
      </c>
      <c r="L575" s="1" t="s">
        <v>55</v>
      </c>
      <c r="M575" s="1" t="s">
        <v>522</v>
      </c>
      <c r="N575" s="1" t="s">
        <v>148</v>
      </c>
      <c r="O575" s="1" t="s">
        <v>284</v>
      </c>
      <c r="R575" s="1" t="s">
        <v>44</v>
      </c>
      <c r="S575" s="1" t="s">
        <v>1159</v>
      </c>
      <c r="T575" s="1" t="s">
        <v>68</v>
      </c>
      <c r="U575" s="1" t="s">
        <v>59</v>
      </c>
      <c r="X575" s="1" t="s">
        <v>60</v>
      </c>
      <c r="AU575" s="1" t="s">
        <v>288</v>
      </c>
      <c r="AV575" s="1" t="s">
        <v>716</v>
      </c>
      <c r="AW575" s="3" t="str">
        <f t="shared" si="1"/>
        <v>Other</v>
      </c>
      <c r="AX575" s="3" t="str">
        <f t="array" ref="AX575">TEXTJOIN(", ", TRUE, IF(X575:AS575="Y", X$1:AS$1, IF(X575:AS575&lt;&gt;"", X$1:AS$1 &amp; ": " &amp; X575:AS575, "")))
</f>
        <v>Heroin</v>
      </c>
    </row>
    <row r="576">
      <c r="A576" s="2">
        <v>42852.0</v>
      </c>
      <c r="B576" s="1" t="s">
        <v>86</v>
      </c>
      <c r="C576" s="1">
        <v>43.0</v>
      </c>
      <c r="D576" s="1" t="s">
        <v>76</v>
      </c>
      <c r="E576" s="1" t="s">
        <v>63</v>
      </c>
      <c r="J576" s="1" t="s">
        <v>256</v>
      </c>
      <c r="K576" s="1" t="s">
        <v>103</v>
      </c>
      <c r="L576" s="1" t="s">
        <v>55</v>
      </c>
      <c r="M576" s="1" t="s">
        <v>44</v>
      </c>
      <c r="N576" s="1" t="s">
        <v>136</v>
      </c>
      <c r="O576" s="1" t="s">
        <v>256</v>
      </c>
      <c r="P576" s="1" t="s">
        <v>103</v>
      </c>
      <c r="Q576" s="1" t="s">
        <v>55</v>
      </c>
      <c r="R576" s="1" t="s">
        <v>44</v>
      </c>
      <c r="S576" s="1" t="s">
        <v>170</v>
      </c>
      <c r="T576" s="1" t="s">
        <v>1160</v>
      </c>
      <c r="U576" s="1" t="s">
        <v>59</v>
      </c>
      <c r="X576" s="1" t="s">
        <v>60</v>
      </c>
      <c r="Y576" s="1" t="s">
        <v>60</v>
      </c>
      <c r="Z576" s="1" t="s">
        <v>60</v>
      </c>
      <c r="AD576" s="1" t="s">
        <v>60</v>
      </c>
      <c r="AT576" s="1" t="s">
        <v>62</v>
      </c>
      <c r="AU576" s="1" t="s">
        <v>282</v>
      </c>
      <c r="AV576" s="1" t="s">
        <v>260</v>
      </c>
      <c r="AW576" s="3" t="str">
        <f t="shared" si="1"/>
        <v>Other</v>
      </c>
      <c r="AX576" s="3" t="str">
        <f t="array" ref="AX576">TEXTJOIN(", ", TRUE, IF(X576:AS576="Y", X$1:AS$1, IF(X576:AS576&lt;&gt;"", X$1:AS$1 &amp; ": " &amp; X576:AS576, "")))
</f>
        <v>Heroin, Cocaine, Fentanyl, Ethanol</v>
      </c>
    </row>
    <row r="577">
      <c r="A577" s="2">
        <v>43242.0</v>
      </c>
      <c r="B577" s="1" t="s">
        <v>50</v>
      </c>
      <c r="C577" s="1">
        <v>54.0</v>
      </c>
      <c r="D577" s="1" t="s">
        <v>76</v>
      </c>
      <c r="E577" s="1" t="s">
        <v>52</v>
      </c>
      <c r="G577" s="1" t="s">
        <v>256</v>
      </c>
      <c r="H577" s="1" t="s">
        <v>103</v>
      </c>
      <c r="I577" s="1" t="s">
        <v>55</v>
      </c>
      <c r="J577" s="1" t="s">
        <v>540</v>
      </c>
      <c r="K577" s="1" t="s">
        <v>91</v>
      </c>
      <c r="M577" s="1" t="s">
        <v>193</v>
      </c>
      <c r="N577" s="1" t="s">
        <v>136</v>
      </c>
      <c r="O577" s="1" t="s">
        <v>91</v>
      </c>
      <c r="P577" s="1" t="s">
        <v>91</v>
      </c>
      <c r="Q577" s="1" t="s">
        <v>55</v>
      </c>
      <c r="R577" s="1" t="s">
        <v>67</v>
      </c>
      <c r="T577" s="1" t="s">
        <v>1161</v>
      </c>
      <c r="U577" s="1" t="s">
        <v>59</v>
      </c>
      <c r="V577" s="1" t="s">
        <v>1162</v>
      </c>
      <c r="Y577" s="1" t="s">
        <v>60</v>
      </c>
      <c r="AT577" s="1" t="s">
        <v>282</v>
      </c>
      <c r="AU577" s="1" t="s">
        <v>542</v>
      </c>
      <c r="AV577" s="1" t="s">
        <v>111</v>
      </c>
      <c r="AW577" s="3" t="str">
        <f t="shared" si="1"/>
        <v>Other</v>
      </c>
      <c r="AX577" s="3" t="str">
        <f t="array" ref="AX577">TEXTJOIN(", ", TRUE, IF(X577:AS577="Y", X$1:AS$1, IF(X577:AS577&lt;&gt;"", X$1:AS$1 &amp; ": " &amp; X577:AS577, "")))
</f>
        <v>Cocaine</v>
      </c>
    </row>
    <row r="578">
      <c r="A578" s="2">
        <v>43802.0</v>
      </c>
      <c r="B578" s="1" t="s">
        <v>50</v>
      </c>
      <c r="C578" s="1">
        <v>69.0</v>
      </c>
      <c r="D578" s="1" t="s">
        <v>51</v>
      </c>
      <c r="E578" s="1" t="s">
        <v>63</v>
      </c>
      <c r="G578" s="1" t="s">
        <v>277</v>
      </c>
      <c r="H578" s="1" t="s">
        <v>103</v>
      </c>
      <c r="I578" s="1" t="s">
        <v>55</v>
      </c>
      <c r="J578" s="1" t="s">
        <v>277</v>
      </c>
      <c r="K578" s="1" t="s">
        <v>103</v>
      </c>
      <c r="L578" s="1" t="s">
        <v>55</v>
      </c>
      <c r="M578" s="1" t="s">
        <v>56</v>
      </c>
      <c r="N578" s="1" t="s">
        <v>66</v>
      </c>
      <c r="O578" s="1" t="s">
        <v>277</v>
      </c>
      <c r="P578" s="1" t="s">
        <v>103</v>
      </c>
      <c r="Q578" s="1" t="s">
        <v>55</v>
      </c>
      <c r="R578" s="1" t="s">
        <v>67</v>
      </c>
      <c r="T578" s="1" t="s">
        <v>1163</v>
      </c>
      <c r="U578" s="1" t="s">
        <v>59</v>
      </c>
      <c r="Z578" s="1" t="s">
        <v>60</v>
      </c>
      <c r="AD578" s="1" t="s">
        <v>60</v>
      </c>
      <c r="AR578" s="1" t="s">
        <v>60</v>
      </c>
      <c r="AS578" s="1" t="s">
        <v>38</v>
      </c>
      <c r="AT578" s="1" t="s">
        <v>1136</v>
      </c>
      <c r="AU578" s="1" t="s">
        <v>1136</v>
      </c>
      <c r="AV578" s="1" t="s">
        <v>279</v>
      </c>
      <c r="AW578" s="3" t="str">
        <f t="shared" si="1"/>
        <v>Other</v>
      </c>
      <c r="AX578" s="3" t="str">
        <f t="array" ref="AX578">TEXTJOIN(", ", TRUE, IF(X578:AS578="Y", X$1:AS$1, IF(X578:AS578&lt;&gt;"", X$1:AS$1 &amp; ": " &amp; X578:AS578, "")))
</f>
        <v>Fentanyl, Ethanol, Any Opioid, Other: Xylazine</v>
      </c>
    </row>
    <row r="579">
      <c r="A579" s="2">
        <v>41858.0</v>
      </c>
      <c r="B579" s="1" t="s">
        <v>50</v>
      </c>
      <c r="C579" s="1">
        <v>42.0</v>
      </c>
      <c r="D579" s="1" t="s">
        <v>51</v>
      </c>
      <c r="E579" s="1" t="s">
        <v>63</v>
      </c>
      <c r="G579" s="1" t="s">
        <v>82</v>
      </c>
      <c r="J579" s="1" t="s">
        <v>82</v>
      </c>
      <c r="L579" s="1" t="s">
        <v>55</v>
      </c>
      <c r="M579" s="1" t="s">
        <v>56</v>
      </c>
      <c r="N579" s="1" t="s">
        <v>119</v>
      </c>
      <c r="O579" s="1" t="s">
        <v>82</v>
      </c>
      <c r="P579" s="1" t="s">
        <v>54</v>
      </c>
      <c r="R579" s="1" t="s">
        <v>56</v>
      </c>
      <c r="T579" s="1" t="s">
        <v>1164</v>
      </c>
      <c r="U579" s="1" t="s">
        <v>59</v>
      </c>
      <c r="Y579" s="1" t="s">
        <v>60</v>
      </c>
      <c r="AS579" s="1" t="s">
        <v>1165</v>
      </c>
      <c r="AT579" s="1" t="s">
        <v>329</v>
      </c>
      <c r="AU579" s="1" t="s">
        <v>329</v>
      </c>
      <c r="AV579" s="1" t="s">
        <v>85</v>
      </c>
      <c r="AW579" s="3" t="str">
        <f t="shared" si="1"/>
        <v>Other</v>
      </c>
      <c r="AX579" s="3" t="str">
        <f t="array" ref="AX579">TEXTJOIN(", ", TRUE, IF(X579:AS579="Y", X$1:AS$1, IF(X579:AS579&lt;&gt;"", X$1:AS$1 &amp; ": " &amp; X579:AS579, "")))
</f>
        <v>Cocaine, Other: Morphine</v>
      </c>
    </row>
    <row r="580">
      <c r="A580" s="2">
        <v>42055.0</v>
      </c>
      <c r="B580" s="1" t="s">
        <v>86</v>
      </c>
      <c r="C580" s="1">
        <v>26.0</v>
      </c>
      <c r="D580" s="1" t="s">
        <v>51</v>
      </c>
      <c r="E580" s="1" t="s">
        <v>63</v>
      </c>
      <c r="G580" s="1" t="s">
        <v>1166</v>
      </c>
      <c r="H580" s="1" t="s">
        <v>65</v>
      </c>
      <c r="I580" s="1" t="s">
        <v>55</v>
      </c>
      <c r="J580" s="1" t="s">
        <v>1166</v>
      </c>
      <c r="M580" s="1" t="s">
        <v>56</v>
      </c>
      <c r="O580" s="1" t="s">
        <v>1166</v>
      </c>
      <c r="P580" s="1" t="s">
        <v>65</v>
      </c>
      <c r="Q580" s="1" t="s">
        <v>55</v>
      </c>
      <c r="R580" s="1" t="s">
        <v>56</v>
      </c>
      <c r="T580" s="1" t="s">
        <v>358</v>
      </c>
      <c r="U580" s="1" t="s">
        <v>59</v>
      </c>
      <c r="W580" s="1" t="s">
        <v>60</v>
      </c>
      <c r="X580" s="1" t="s">
        <v>60</v>
      </c>
      <c r="Y580" s="1" t="s">
        <v>60</v>
      </c>
      <c r="AP580" s="1" t="s">
        <v>60</v>
      </c>
      <c r="AR580" s="1" t="s">
        <v>60</v>
      </c>
      <c r="AT580" s="1" t="s">
        <v>1167</v>
      </c>
      <c r="AU580" s="1" t="s">
        <v>1167</v>
      </c>
      <c r="AV580" s="1" t="s">
        <v>1168</v>
      </c>
      <c r="AW580" s="3" t="str">
        <f t="shared" si="1"/>
        <v>Other</v>
      </c>
      <c r="AX580" s="3" t="str">
        <f t="array" ref="AX580">TEXTJOIN(", ", TRUE, IF(X580:AS580="Y", X$1:AS$1, IF(X580:AS580&lt;&gt;"", X$1:AS$1 &amp; ": " &amp; X580:AS580, "")))
</f>
        <v>Heroin, Cocaine, Heroin/Morph/Codeine, Any Opioid</v>
      </c>
    </row>
    <row r="581">
      <c r="A581" s="2">
        <v>43263.0</v>
      </c>
      <c r="B581" s="1" t="s">
        <v>50</v>
      </c>
      <c r="C581" s="1">
        <v>19.0</v>
      </c>
      <c r="D581" s="1" t="s">
        <v>51</v>
      </c>
      <c r="E581" s="1" t="s">
        <v>63</v>
      </c>
      <c r="G581" s="1" t="s">
        <v>1127</v>
      </c>
      <c r="H581" s="1" t="s">
        <v>299</v>
      </c>
      <c r="I581" s="1" t="s">
        <v>55</v>
      </c>
      <c r="J581" s="1" t="s">
        <v>311</v>
      </c>
      <c r="K581" s="1" t="s">
        <v>299</v>
      </c>
      <c r="M581" s="1" t="s">
        <v>193</v>
      </c>
      <c r="N581" s="1" t="s">
        <v>136</v>
      </c>
      <c r="O581" s="1" t="s">
        <v>311</v>
      </c>
      <c r="P581" s="1" t="s">
        <v>299</v>
      </c>
      <c r="Q581" s="1" t="s">
        <v>55</v>
      </c>
      <c r="R581" s="1" t="s">
        <v>44</v>
      </c>
      <c r="T581" s="1" t="s">
        <v>1169</v>
      </c>
      <c r="U581" s="1" t="s">
        <v>59</v>
      </c>
      <c r="Y581" s="1" t="s">
        <v>60</v>
      </c>
      <c r="Z581" s="1" t="s">
        <v>60</v>
      </c>
      <c r="AA581" s="1" t="s">
        <v>60</v>
      </c>
      <c r="AD581" s="1" t="s">
        <v>60</v>
      </c>
      <c r="AF581" s="1" t="s">
        <v>60</v>
      </c>
      <c r="AR581" s="1" t="s">
        <v>60</v>
      </c>
      <c r="AS581" s="1" t="s">
        <v>1170</v>
      </c>
      <c r="AT581" s="1" t="s">
        <v>1129</v>
      </c>
      <c r="AU581" s="1" t="s">
        <v>313</v>
      </c>
      <c r="AV581" s="1" t="s">
        <v>314</v>
      </c>
      <c r="AW581" s="3" t="str">
        <f t="shared" si="1"/>
        <v>Other</v>
      </c>
      <c r="AX581" s="3" t="str">
        <f t="array" ref="AX581">TEXTJOIN(", ", TRUE, IF(X581:AS581="Y", X$1:AS$1, IF(X581:AS581&lt;&gt;"", X$1:AS$1 &amp; ": " &amp; X581:AS581, "")))
</f>
        <v>Cocaine, Fentanyl, Fentanyl Analogue, Ethanol, Benzodiazepine, Any Opioid, Other: methoxyPCP</v>
      </c>
    </row>
    <row r="582">
      <c r="A582" s="4">
        <v>43828.0</v>
      </c>
      <c r="B582" s="1" t="s">
        <v>50</v>
      </c>
      <c r="C582" s="1">
        <v>33.0</v>
      </c>
      <c r="D582" s="1" t="s">
        <v>51</v>
      </c>
      <c r="E582" s="1" t="s">
        <v>63</v>
      </c>
      <c r="F582" s="1" t="s">
        <v>137</v>
      </c>
      <c r="G582" s="1" t="s">
        <v>190</v>
      </c>
      <c r="H582" s="1" t="s">
        <v>91</v>
      </c>
      <c r="I582" s="1" t="s">
        <v>55</v>
      </c>
      <c r="J582" s="1" t="s">
        <v>91</v>
      </c>
      <c r="K582" s="1" t="s">
        <v>91</v>
      </c>
      <c r="L582" s="1" t="s">
        <v>55</v>
      </c>
      <c r="M582" s="1" t="s">
        <v>118</v>
      </c>
      <c r="N582" s="1" t="s">
        <v>119</v>
      </c>
      <c r="O582" s="1" t="s">
        <v>91</v>
      </c>
      <c r="P582" s="1" t="s">
        <v>91</v>
      </c>
      <c r="Q582" s="1" t="s">
        <v>55</v>
      </c>
      <c r="R582" s="1" t="s">
        <v>67</v>
      </c>
      <c r="T582" s="1" t="s">
        <v>1171</v>
      </c>
      <c r="U582" s="1" t="s">
        <v>59</v>
      </c>
      <c r="Y582" s="1" t="s">
        <v>60</v>
      </c>
      <c r="Z582" s="1" t="s">
        <v>60</v>
      </c>
      <c r="AP582" s="1" t="s">
        <v>60</v>
      </c>
      <c r="AR582" s="1" t="s">
        <v>60</v>
      </c>
      <c r="AS582" s="1" t="s">
        <v>417</v>
      </c>
      <c r="AT582" s="1" t="s">
        <v>192</v>
      </c>
      <c r="AU582" s="1" t="s">
        <v>110</v>
      </c>
      <c r="AV582" s="1" t="s">
        <v>111</v>
      </c>
      <c r="AW582" s="3" t="str">
        <f t="shared" si="1"/>
        <v>Other</v>
      </c>
      <c r="AX582" s="3" t="str">
        <f t="array" ref="AX582">TEXTJOIN(", ", TRUE, IF(X582:AS582="Y", X$1:AS$1, IF(X582:AS582&lt;&gt;"", X$1:AS$1 &amp; ": " &amp; X582:AS582, "")))
</f>
        <v>Cocaine, Fentanyl, Heroin/Morph/Codeine, Any Opioid, Other: PCP</v>
      </c>
    </row>
    <row r="583">
      <c r="A583" s="2">
        <v>44235.0</v>
      </c>
      <c r="B583" s="1" t="s">
        <v>50</v>
      </c>
      <c r="C583" s="1">
        <v>62.0</v>
      </c>
      <c r="D583" s="1" t="s">
        <v>51</v>
      </c>
      <c r="E583" s="1" t="s">
        <v>63</v>
      </c>
      <c r="F583" s="1" t="s">
        <v>267</v>
      </c>
      <c r="G583" s="1" t="s">
        <v>256</v>
      </c>
      <c r="H583" s="1" t="s">
        <v>103</v>
      </c>
      <c r="I583" s="1" t="s">
        <v>55</v>
      </c>
      <c r="J583" s="1" t="s">
        <v>1172</v>
      </c>
      <c r="M583" s="1" t="s">
        <v>118</v>
      </c>
      <c r="N583" s="1" t="s">
        <v>136</v>
      </c>
      <c r="O583" s="1" t="s">
        <v>256</v>
      </c>
      <c r="P583" s="1" t="s">
        <v>103</v>
      </c>
      <c r="Q583" s="1" t="s">
        <v>55</v>
      </c>
      <c r="R583" s="1" t="s">
        <v>443</v>
      </c>
      <c r="T583" s="1" t="s">
        <v>1173</v>
      </c>
      <c r="U583" s="1" t="s">
        <v>59</v>
      </c>
      <c r="Z583" s="1" t="s">
        <v>60</v>
      </c>
      <c r="AD583" s="1" t="s">
        <v>60</v>
      </c>
      <c r="AR583" s="1" t="s">
        <v>60</v>
      </c>
      <c r="AT583" s="1" t="s">
        <v>282</v>
      </c>
      <c r="AV583" s="1" t="s">
        <v>260</v>
      </c>
      <c r="AW583" s="3" t="str">
        <f t="shared" si="1"/>
        <v>Other</v>
      </c>
      <c r="AX583" s="3" t="str">
        <f t="array" ref="AX583">TEXTJOIN(", ", TRUE, IF(X583:AS583="Y", X$1:AS$1, IF(X583:AS583&lt;&gt;"", X$1:AS$1 &amp; ": " &amp; X583:AS583, "")))
</f>
        <v>Fentanyl, Ethanol, Any Opioid</v>
      </c>
    </row>
    <row r="584">
      <c r="A584" s="2">
        <v>43607.0</v>
      </c>
      <c r="B584" s="1" t="s">
        <v>50</v>
      </c>
      <c r="C584" s="1">
        <v>23.0</v>
      </c>
      <c r="D584" s="1" t="s">
        <v>51</v>
      </c>
      <c r="E584" s="1" t="s">
        <v>63</v>
      </c>
      <c r="G584" s="1" t="s">
        <v>1174</v>
      </c>
      <c r="H584" s="1" t="s">
        <v>91</v>
      </c>
      <c r="I584" s="1" t="s">
        <v>55</v>
      </c>
      <c r="J584" s="1" t="s">
        <v>91</v>
      </c>
      <c r="K584" s="1" t="s">
        <v>91</v>
      </c>
      <c r="L584" s="1" t="s">
        <v>55</v>
      </c>
      <c r="M584" s="1" t="s">
        <v>177</v>
      </c>
      <c r="N584" s="1" t="s">
        <v>136</v>
      </c>
      <c r="O584" s="1" t="s">
        <v>91</v>
      </c>
      <c r="P584" s="1" t="s">
        <v>91</v>
      </c>
      <c r="Q584" s="1" t="s">
        <v>55</v>
      </c>
      <c r="R584" s="1" t="s">
        <v>44</v>
      </c>
      <c r="T584" s="1" t="s">
        <v>1175</v>
      </c>
      <c r="U584" s="1" t="s">
        <v>59</v>
      </c>
      <c r="V584" s="1" t="s">
        <v>360</v>
      </c>
      <c r="Y584" s="1" t="s">
        <v>60</v>
      </c>
      <c r="Z584" s="1" t="s">
        <v>60</v>
      </c>
      <c r="AF584" s="1" t="s">
        <v>60</v>
      </c>
      <c r="AR584" s="1" t="s">
        <v>60</v>
      </c>
      <c r="AT584" s="1" t="s">
        <v>1176</v>
      </c>
      <c r="AU584" s="1" t="s">
        <v>110</v>
      </c>
      <c r="AV584" s="1" t="s">
        <v>111</v>
      </c>
      <c r="AW584" s="3" t="str">
        <f t="shared" si="1"/>
        <v>Other</v>
      </c>
      <c r="AX584" s="3" t="str">
        <f t="array" ref="AX584">TEXTJOIN(", ", TRUE, IF(X584:AS584="Y", X$1:AS$1, IF(X584:AS584&lt;&gt;"", X$1:AS$1 &amp; ": " &amp; X584:AS584, "")))
</f>
        <v>Cocaine, Fentanyl, Benzodiazepine, Any Opioid</v>
      </c>
    </row>
    <row r="585">
      <c r="A585" s="2">
        <v>43110.0</v>
      </c>
      <c r="B585" s="1" t="s">
        <v>50</v>
      </c>
      <c r="C585" s="1">
        <v>26.0</v>
      </c>
      <c r="D585" s="1" t="s">
        <v>51</v>
      </c>
      <c r="E585" s="1" t="s">
        <v>63</v>
      </c>
      <c r="G585" s="1" t="s">
        <v>1177</v>
      </c>
      <c r="H585" s="1" t="s">
        <v>407</v>
      </c>
      <c r="I585" s="1" t="s">
        <v>1178</v>
      </c>
      <c r="J585" s="1" t="s">
        <v>1177</v>
      </c>
      <c r="K585" s="1" t="s">
        <v>407</v>
      </c>
      <c r="M585" s="1" t="s">
        <v>56</v>
      </c>
      <c r="N585" s="1" t="s">
        <v>136</v>
      </c>
      <c r="O585" s="1" t="s">
        <v>103</v>
      </c>
      <c r="P585" s="1" t="s">
        <v>103</v>
      </c>
      <c r="Q585" s="1" t="s">
        <v>55</v>
      </c>
      <c r="R585" s="1" t="s">
        <v>67</v>
      </c>
      <c r="T585" s="1" t="s">
        <v>804</v>
      </c>
      <c r="U585" s="1" t="s">
        <v>59</v>
      </c>
      <c r="Z585" s="1" t="s">
        <v>60</v>
      </c>
      <c r="AR585" s="1" t="s">
        <v>60</v>
      </c>
      <c r="AT585" s="1" t="s">
        <v>1179</v>
      </c>
      <c r="AU585" s="1" t="s">
        <v>1179</v>
      </c>
      <c r="AV585" s="1" t="s">
        <v>168</v>
      </c>
      <c r="AW585" s="3" t="str">
        <f t="shared" si="1"/>
        <v>Other</v>
      </c>
      <c r="AX585" s="3" t="str">
        <f t="array" ref="AX585">TEXTJOIN(", ", TRUE, IF(X585:AS585="Y", X$1:AS$1, IF(X585:AS585&lt;&gt;"", X$1:AS$1 &amp; ": " &amp; X585:AS585, "")))
</f>
        <v>Fentanyl, Any Opioid</v>
      </c>
    </row>
    <row r="586">
      <c r="A586" s="2">
        <v>44231.0</v>
      </c>
      <c r="B586" s="1" t="s">
        <v>50</v>
      </c>
      <c r="C586" s="1">
        <v>35.0</v>
      </c>
      <c r="D586" s="1" t="s">
        <v>51</v>
      </c>
      <c r="E586" s="1" t="s">
        <v>63</v>
      </c>
      <c r="F586" s="1" t="s">
        <v>267</v>
      </c>
      <c r="G586" s="1" t="s">
        <v>116</v>
      </c>
      <c r="H586" s="1" t="s">
        <v>103</v>
      </c>
      <c r="I586" s="1" t="s">
        <v>55</v>
      </c>
      <c r="J586" s="1" t="s">
        <v>116</v>
      </c>
      <c r="K586" s="1" t="s">
        <v>103</v>
      </c>
      <c r="L586" s="1" t="s">
        <v>55</v>
      </c>
      <c r="M586" s="1" t="s">
        <v>56</v>
      </c>
      <c r="N586" s="1" t="s">
        <v>136</v>
      </c>
      <c r="O586" s="1" t="s">
        <v>64</v>
      </c>
      <c r="P586" s="1" t="s">
        <v>65</v>
      </c>
      <c r="Q586" s="1" t="s">
        <v>55</v>
      </c>
      <c r="R586" s="1" t="s">
        <v>173</v>
      </c>
      <c r="T586" s="1" t="s">
        <v>804</v>
      </c>
      <c r="U586" s="1" t="s">
        <v>59</v>
      </c>
      <c r="Z586" s="1" t="s">
        <v>60</v>
      </c>
      <c r="AR586" s="1" t="s">
        <v>60</v>
      </c>
      <c r="AT586" s="1" t="s">
        <v>122</v>
      </c>
      <c r="AU586" s="1" t="s">
        <v>122</v>
      </c>
      <c r="AV586" s="1" t="s">
        <v>70</v>
      </c>
      <c r="AW586" s="3" t="str">
        <f t="shared" si="1"/>
        <v>Other</v>
      </c>
      <c r="AX586" s="3" t="str">
        <f t="array" ref="AX586">TEXTJOIN(", ", TRUE, IF(X586:AS586="Y", X$1:AS$1, IF(X586:AS586&lt;&gt;"", X$1:AS$1 &amp; ": " &amp; X586:AS586, "")))
</f>
        <v>Fentanyl, Any Opioid</v>
      </c>
    </row>
    <row r="587">
      <c r="A587" s="2">
        <v>43015.0</v>
      </c>
      <c r="B587" s="1" t="s">
        <v>86</v>
      </c>
      <c r="C587" s="1">
        <v>52.0</v>
      </c>
      <c r="D587" s="1" t="s">
        <v>51</v>
      </c>
      <c r="E587" s="1" t="s">
        <v>63</v>
      </c>
      <c r="G587" s="1" t="s">
        <v>65</v>
      </c>
      <c r="H587" s="1" t="s">
        <v>65</v>
      </c>
      <c r="I587" s="1" t="s">
        <v>55</v>
      </c>
      <c r="J587" s="1" t="s">
        <v>65</v>
      </c>
      <c r="K587" s="1" t="s">
        <v>65</v>
      </c>
      <c r="L587" s="1" t="s">
        <v>55</v>
      </c>
      <c r="M587" s="1" t="s">
        <v>56</v>
      </c>
      <c r="N587" s="1" t="s">
        <v>93</v>
      </c>
      <c r="O587" s="1" t="s">
        <v>65</v>
      </c>
      <c r="P587" s="1" t="s">
        <v>65</v>
      </c>
      <c r="Q587" s="1" t="s">
        <v>55</v>
      </c>
      <c r="R587" s="1" t="s">
        <v>56</v>
      </c>
      <c r="T587" s="1" t="s">
        <v>1180</v>
      </c>
      <c r="U587" s="1" t="s">
        <v>59</v>
      </c>
      <c r="X587" s="1" t="s">
        <v>60</v>
      </c>
      <c r="Z587" s="1" t="s">
        <v>60</v>
      </c>
      <c r="AT587" s="1" t="s">
        <v>410</v>
      </c>
      <c r="AU587" s="1" t="s">
        <v>410</v>
      </c>
      <c r="AV587" s="1" t="s">
        <v>150</v>
      </c>
      <c r="AW587" s="3" t="str">
        <f t="shared" si="1"/>
        <v>Other</v>
      </c>
      <c r="AX587" s="3" t="str">
        <f t="array" ref="AX587">TEXTJOIN(", ", TRUE, IF(X587:AS587="Y", X$1:AS$1, IF(X587:AS587&lt;&gt;"", X$1:AS$1 &amp; ": " &amp; X587:AS587, "")))
</f>
        <v>Heroin, Fentanyl</v>
      </c>
    </row>
    <row r="588">
      <c r="A588" s="2">
        <v>44383.0</v>
      </c>
      <c r="B588" s="1" t="s">
        <v>50</v>
      </c>
      <c r="C588" s="1">
        <v>49.0</v>
      </c>
      <c r="D588" s="1" t="s">
        <v>51</v>
      </c>
      <c r="E588" s="1" t="s">
        <v>63</v>
      </c>
      <c r="G588" s="1" t="s">
        <v>54</v>
      </c>
      <c r="H588" s="1" t="s">
        <v>54</v>
      </c>
      <c r="I588" s="1" t="s">
        <v>55</v>
      </c>
      <c r="J588" s="1" t="s">
        <v>54</v>
      </c>
      <c r="K588" s="1" t="s">
        <v>54</v>
      </c>
      <c r="L588" s="1" t="s">
        <v>55</v>
      </c>
      <c r="M588" s="1" t="s">
        <v>56</v>
      </c>
      <c r="N588" s="1" t="s">
        <v>93</v>
      </c>
      <c r="O588" s="1" t="s">
        <v>54</v>
      </c>
      <c r="P588" s="1" t="s">
        <v>54</v>
      </c>
      <c r="Q588" s="1" t="s">
        <v>55</v>
      </c>
      <c r="R588" s="1" t="s">
        <v>56</v>
      </c>
      <c r="T588" s="1" t="s">
        <v>1181</v>
      </c>
      <c r="U588" s="1" t="s">
        <v>59</v>
      </c>
      <c r="V588" s="1" t="s">
        <v>258</v>
      </c>
      <c r="Y588" s="1" t="s">
        <v>60</v>
      </c>
      <c r="Z588" s="1" t="s">
        <v>60</v>
      </c>
      <c r="AD588" s="1" t="s">
        <v>60</v>
      </c>
      <c r="AF588" s="1" t="s">
        <v>60</v>
      </c>
      <c r="AN588" s="1" t="s">
        <v>60</v>
      </c>
      <c r="AR588" s="1" t="s">
        <v>60</v>
      </c>
      <c r="AT588" s="1" t="s">
        <v>234</v>
      </c>
      <c r="AU588" s="1" t="s">
        <v>234</v>
      </c>
      <c r="AV588" s="1" t="s">
        <v>641</v>
      </c>
      <c r="AW588" s="3" t="str">
        <f t="shared" si="1"/>
        <v>Other</v>
      </c>
      <c r="AX588" s="3" t="str">
        <f t="array" ref="AX588">TEXTJOIN(", ", TRUE, IF(X588:AS588="Y", X$1:AS$1, IF(X588:AS588&lt;&gt;"", X$1:AS$1 &amp; ": " &amp; X588:AS588, "")))
</f>
        <v>Cocaine, Fentanyl, Ethanol, Benzodiazepine, Gabapentin, Any Opioid</v>
      </c>
    </row>
    <row r="589">
      <c r="A589" s="2">
        <v>42061.0</v>
      </c>
      <c r="B589" s="1" t="s">
        <v>86</v>
      </c>
      <c r="C589" s="1">
        <v>31.0</v>
      </c>
      <c r="D589" s="1" t="s">
        <v>51</v>
      </c>
      <c r="E589" s="1" t="s">
        <v>63</v>
      </c>
      <c r="G589" s="1" t="s">
        <v>82</v>
      </c>
      <c r="H589" s="1" t="s">
        <v>54</v>
      </c>
      <c r="I589" s="1" t="s">
        <v>55</v>
      </c>
      <c r="J589" s="1" t="s">
        <v>82</v>
      </c>
      <c r="M589" s="1" t="s">
        <v>56</v>
      </c>
      <c r="O589" s="1" t="s">
        <v>82</v>
      </c>
      <c r="P589" s="1" t="s">
        <v>54</v>
      </c>
      <c r="Q589" s="1" t="s">
        <v>55</v>
      </c>
      <c r="R589" s="1" t="s">
        <v>56</v>
      </c>
      <c r="T589" s="1" t="s">
        <v>985</v>
      </c>
      <c r="U589" s="1" t="s">
        <v>59</v>
      </c>
      <c r="W589" s="1" t="s">
        <v>60</v>
      </c>
      <c r="X589" s="1" t="s">
        <v>60</v>
      </c>
      <c r="AD589" s="1" t="s">
        <v>60</v>
      </c>
      <c r="AP589" s="1" t="s">
        <v>60</v>
      </c>
      <c r="AR589" s="1" t="s">
        <v>60</v>
      </c>
      <c r="AT589" s="1" t="s">
        <v>329</v>
      </c>
      <c r="AU589" s="1" t="s">
        <v>329</v>
      </c>
      <c r="AV589" s="1" t="s">
        <v>85</v>
      </c>
      <c r="AW589" s="3" t="str">
        <f t="shared" si="1"/>
        <v>Other</v>
      </c>
      <c r="AX589" s="3" t="str">
        <f t="array" ref="AX589">TEXTJOIN(", ", TRUE, IF(X589:AS589="Y", X$1:AS$1, IF(X589:AS589&lt;&gt;"", X$1:AS$1 &amp; ": " &amp; X589:AS589, "")))
</f>
        <v>Heroin, Ethanol, Heroin/Morph/Codeine, Any Opioid</v>
      </c>
    </row>
    <row r="590">
      <c r="A590" s="2">
        <v>40936.0</v>
      </c>
      <c r="B590" s="1" t="s">
        <v>50</v>
      </c>
      <c r="C590" s="1">
        <v>46.0</v>
      </c>
      <c r="D590" s="1" t="s">
        <v>51</v>
      </c>
      <c r="E590" s="1" t="s">
        <v>63</v>
      </c>
      <c r="G590" s="1" t="s">
        <v>498</v>
      </c>
      <c r="H590" s="1" t="s">
        <v>65</v>
      </c>
      <c r="J590" s="1" t="s">
        <v>498</v>
      </c>
      <c r="L590" s="1" t="s">
        <v>55</v>
      </c>
      <c r="M590" s="1" t="s">
        <v>56</v>
      </c>
      <c r="N590" s="1" t="s">
        <v>104</v>
      </c>
      <c r="O590" s="1" t="s">
        <v>65</v>
      </c>
      <c r="P590" s="1" t="s">
        <v>65</v>
      </c>
      <c r="R590" s="1" t="s">
        <v>67</v>
      </c>
      <c r="T590" s="1" t="s">
        <v>232</v>
      </c>
      <c r="U590" s="1" t="s">
        <v>59</v>
      </c>
      <c r="X590" s="1" t="s">
        <v>60</v>
      </c>
      <c r="AD590" s="1" t="s">
        <v>60</v>
      </c>
      <c r="AT590" s="1" t="s">
        <v>500</v>
      </c>
      <c r="AU590" s="1" t="s">
        <v>500</v>
      </c>
      <c r="AV590" s="1" t="s">
        <v>150</v>
      </c>
      <c r="AW590" s="3" t="str">
        <f t="shared" si="1"/>
        <v>Other</v>
      </c>
      <c r="AX590" s="3" t="str">
        <f t="array" ref="AX590">TEXTJOIN(", ", TRUE, IF(X590:AS590="Y", X$1:AS$1, IF(X590:AS590&lt;&gt;"", X$1:AS$1 &amp; ": " &amp; X590:AS590, "")))
</f>
        <v>Heroin, Ethanol</v>
      </c>
    </row>
    <row r="591">
      <c r="A591" s="2">
        <v>42399.0</v>
      </c>
      <c r="B591" s="1" t="s">
        <v>50</v>
      </c>
      <c r="C591" s="1">
        <v>34.0</v>
      </c>
      <c r="D591" s="1" t="s">
        <v>51</v>
      </c>
      <c r="E591" s="1" t="s">
        <v>52</v>
      </c>
      <c r="G591" s="1" t="s">
        <v>82</v>
      </c>
      <c r="H591" s="1" t="s">
        <v>54</v>
      </c>
      <c r="I591" s="1" t="s">
        <v>55</v>
      </c>
      <c r="J591" s="1" t="s">
        <v>117</v>
      </c>
      <c r="M591" s="1" t="s">
        <v>118</v>
      </c>
      <c r="N591" s="1" t="s">
        <v>136</v>
      </c>
      <c r="O591" s="1" t="s">
        <v>82</v>
      </c>
      <c r="R591" s="1" t="s">
        <v>67</v>
      </c>
      <c r="T591" s="1" t="s">
        <v>1182</v>
      </c>
      <c r="U591" s="1" t="s">
        <v>59</v>
      </c>
      <c r="W591" s="1" t="s">
        <v>60</v>
      </c>
      <c r="X591" s="1" t="s">
        <v>60</v>
      </c>
      <c r="Z591" s="1" t="s">
        <v>60</v>
      </c>
      <c r="AG591" s="1" t="s">
        <v>60</v>
      </c>
      <c r="AP591" s="1" t="s">
        <v>60</v>
      </c>
      <c r="AR591" s="1" t="s">
        <v>60</v>
      </c>
      <c r="AS591" s="1" t="s">
        <v>1183</v>
      </c>
      <c r="AT591" s="1" t="s">
        <v>329</v>
      </c>
      <c r="AV591" s="1" t="s">
        <v>85</v>
      </c>
      <c r="AW591" s="3" t="str">
        <f t="shared" si="1"/>
        <v>Other</v>
      </c>
      <c r="AX591" s="3" t="str">
        <f t="array" ref="AX591">TEXTJOIN(", ", TRUE, IF(X591:AS591="Y", X$1:AS$1, IF(X591:AS591&lt;&gt;"", X$1:AS$1 &amp; ": " &amp; X591:AS591, "")))
</f>
        <v>Heroin, Fentanyl, Methadone, Heroin/Morph/Codeine, Any Opioid, Other: KETAMINE</v>
      </c>
    </row>
    <row r="592">
      <c r="A592" s="2">
        <v>43266.0</v>
      </c>
      <c r="B592" s="1" t="s">
        <v>50</v>
      </c>
      <c r="C592" s="1">
        <v>44.0</v>
      </c>
      <c r="D592" s="1" t="s">
        <v>51</v>
      </c>
      <c r="E592" s="1" t="s">
        <v>63</v>
      </c>
      <c r="G592" s="1" t="s">
        <v>179</v>
      </c>
      <c r="H592" s="1" t="s">
        <v>121</v>
      </c>
      <c r="I592" s="1" t="s">
        <v>55</v>
      </c>
      <c r="J592" s="1" t="s">
        <v>179</v>
      </c>
      <c r="K592" s="1" t="s">
        <v>121</v>
      </c>
      <c r="M592" s="1" t="s">
        <v>56</v>
      </c>
      <c r="N592" s="1" t="s">
        <v>136</v>
      </c>
      <c r="O592" s="1" t="s">
        <v>179</v>
      </c>
      <c r="P592" s="1" t="s">
        <v>121</v>
      </c>
      <c r="Q592" s="1" t="s">
        <v>55</v>
      </c>
      <c r="R592" s="1" t="s">
        <v>56</v>
      </c>
      <c r="T592" s="1" t="s">
        <v>83</v>
      </c>
      <c r="U592" s="1" t="s">
        <v>59</v>
      </c>
      <c r="Z592" s="1" t="s">
        <v>60</v>
      </c>
      <c r="AR592" s="1" t="s">
        <v>60</v>
      </c>
      <c r="AT592" s="1" t="s">
        <v>757</v>
      </c>
      <c r="AU592" s="1" t="s">
        <v>757</v>
      </c>
      <c r="AV592" s="1" t="s">
        <v>184</v>
      </c>
      <c r="AW592" s="3" t="str">
        <f t="shared" si="1"/>
        <v>Other</v>
      </c>
      <c r="AX592" s="3" t="str">
        <f t="array" ref="AX592">TEXTJOIN(", ", TRUE, IF(X592:AS592="Y", X$1:AS$1, IF(X592:AS592&lt;&gt;"", X$1:AS$1 &amp; ": " &amp; X592:AS592, "")))
</f>
        <v>Fentanyl, Any Opioid</v>
      </c>
    </row>
    <row r="593">
      <c r="A593" s="2">
        <v>43897.0</v>
      </c>
      <c r="B593" s="1" t="s">
        <v>50</v>
      </c>
      <c r="C593" s="1">
        <v>48.0</v>
      </c>
      <c r="D593" s="1" t="s">
        <v>51</v>
      </c>
      <c r="E593" s="1" t="s">
        <v>52</v>
      </c>
      <c r="G593" s="1" t="s">
        <v>103</v>
      </c>
      <c r="H593" s="1" t="s">
        <v>103</v>
      </c>
      <c r="I593" s="1" t="s">
        <v>55</v>
      </c>
      <c r="J593" s="1" t="s">
        <v>103</v>
      </c>
      <c r="K593" s="1" t="s">
        <v>103</v>
      </c>
      <c r="L593" s="1" t="s">
        <v>55</v>
      </c>
      <c r="M593" s="1" t="s">
        <v>56</v>
      </c>
      <c r="N593" s="1" t="s">
        <v>136</v>
      </c>
      <c r="O593" s="1" t="s">
        <v>103</v>
      </c>
      <c r="P593" s="1" t="s">
        <v>103</v>
      </c>
      <c r="Q593" s="1" t="s">
        <v>55</v>
      </c>
      <c r="R593" s="1" t="s">
        <v>56</v>
      </c>
      <c r="T593" s="1" t="s">
        <v>1184</v>
      </c>
      <c r="U593" s="1" t="s">
        <v>59</v>
      </c>
      <c r="V593" s="1" t="s">
        <v>286</v>
      </c>
      <c r="Y593" s="1" t="s">
        <v>60</v>
      </c>
      <c r="Z593" s="1" t="s">
        <v>60</v>
      </c>
      <c r="AR593" s="1" t="s">
        <v>60</v>
      </c>
      <c r="AT593" s="1" t="s">
        <v>167</v>
      </c>
      <c r="AU593" s="1" t="s">
        <v>167</v>
      </c>
      <c r="AV593" s="1" t="s">
        <v>168</v>
      </c>
      <c r="AW593" s="3" t="str">
        <f t="shared" si="1"/>
        <v>Other</v>
      </c>
      <c r="AX593" s="3" t="str">
        <f t="array" ref="AX593">TEXTJOIN(", ", TRUE, IF(X593:AS593="Y", X$1:AS$1, IF(X593:AS593&lt;&gt;"", X$1:AS$1 &amp; ": " &amp; X593:AS593, "")))
</f>
        <v>Cocaine, Fentanyl, Any Opioid</v>
      </c>
    </row>
    <row r="594">
      <c r="A594" s="2">
        <v>43725.0</v>
      </c>
      <c r="B594" s="1" t="s">
        <v>50</v>
      </c>
      <c r="C594" s="1">
        <v>23.0</v>
      </c>
      <c r="D594" s="1" t="s">
        <v>51</v>
      </c>
      <c r="E594" s="1" t="s">
        <v>63</v>
      </c>
      <c r="G594" s="1" t="s">
        <v>1185</v>
      </c>
      <c r="H594" s="1" t="s">
        <v>263</v>
      </c>
      <c r="I594" s="1" t="s">
        <v>55</v>
      </c>
      <c r="J594" s="1" t="s">
        <v>1185</v>
      </c>
      <c r="K594" s="1" t="s">
        <v>263</v>
      </c>
      <c r="L594" s="1" t="s">
        <v>55</v>
      </c>
      <c r="M594" s="1" t="s">
        <v>56</v>
      </c>
      <c r="N594" s="1" t="s">
        <v>178</v>
      </c>
      <c r="O594" s="1" t="s">
        <v>1185</v>
      </c>
      <c r="P594" s="1" t="s">
        <v>263</v>
      </c>
      <c r="Q594" s="1" t="s">
        <v>55</v>
      </c>
      <c r="R594" s="1" t="s">
        <v>56</v>
      </c>
      <c r="T594" s="1" t="s">
        <v>1186</v>
      </c>
      <c r="U594" s="1" t="s">
        <v>59</v>
      </c>
      <c r="Z594" s="1" t="s">
        <v>60</v>
      </c>
      <c r="AA594" s="1" t="s">
        <v>60</v>
      </c>
      <c r="AR594" s="1" t="s">
        <v>60</v>
      </c>
      <c r="AS594" s="1" t="s">
        <v>38</v>
      </c>
      <c r="AT594" s="1" t="s">
        <v>1187</v>
      </c>
      <c r="AU594" s="1" t="s">
        <v>1187</v>
      </c>
      <c r="AV594" s="1" t="s">
        <v>1188</v>
      </c>
      <c r="AW594" s="3" t="str">
        <f t="shared" si="1"/>
        <v>Other</v>
      </c>
      <c r="AX594" s="3" t="str">
        <f t="array" ref="AX594">TEXTJOIN(", ", TRUE, IF(X594:AS594="Y", X$1:AS$1, IF(X594:AS594&lt;&gt;"", X$1:AS$1 &amp; ": " &amp; X594:AS594, "")))
</f>
        <v>Fentanyl, Fentanyl Analogue, Any Opioid, Other: Xylazine</v>
      </c>
    </row>
    <row r="595">
      <c r="A595" s="2">
        <v>43584.0</v>
      </c>
      <c r="B595" s="1" t="s">
        <v>50</v>
      </c>
      <c r="C595" s="1">
        <v>52.0</v>
      </c>
      <c r="D595" s="1" t="s">
        <v>51</v>
      </c>
      <c r="E595" s="1" t="s">
        <v>52</v>
      </c>
      <c r="G595" s="1" t="s">
        <v>53</v>
      </c>
      <c r="H595" s="1" t="s">
        <v>54</v>
      </c>
      <c r="I595" s="1" t="s">
        <v>55</v>
      </c>
      <c r="J595" s="1" t="s">
        <v>53</v>
      </c>
      <c r="K595" s="1" t="s">
        <v>54</v>
      </c>
      <c r="L595" s="1" t="s">
        <v>55</v>
      </c>
      <c r="M595" s="1" t="s">
        <v>56</v>
      </c>
      <c r="N595" s="1" t="s">
        <v>136</v>
      </c>
      <c r="O595" s="1" t="s">
        <v>53</v>
      </c>
      <c r="P595" s="1" t="s">
        <v>54</v>
      </c>
      <c r="Q595" s="1" t="s">
        <v>55</v>
      </c>
      <c r="R595" s="1" t="s">
        <v>67</v>
      </c>
      <c r="T595" s="1" t="s">
        <v>1189</v>
      </c>
      <c r="U595" s="1" t="s">
        <v>59</v>
      </c>
      <c r="Y595" s="1" t="s">
        <v>60</v>
      </c>
      <c r="Z595" s="1" t="s">
        <v>60</v>
      </c>
      <c r="AR595" s="1" t="s">
        <v>60</v>
      </c>
      <c r="AS595" s="1" t="s">
        <v>38</v>
      </c>
      <c r="AT595" s="1" t="s">
        <v>61</v>
      </c>
      <c r="AU595" s="1" t="s">
        <v>61</v>
      </c>
      <c r="AV595" s="1" t="s">
        <v>294</v>
      </c>
      <c r="AW595" s="3" t="str">
        <f t="shared" si="1"/>
        <v>Other</v>
      </c>
      <c r="AX595" s="3" t="str">
        <f t="array" ref="AX595">TEXTJOIN(", ", TRUE, IF(X595:AS595="Y", X$1:AS$1, IF(X595:AS595&lt;&gt;"", X$1:AS$1 &amp; ": " &amp; X595:AS595, "")))
</f>
        <v>Cocaine, Fentanyl, Any Opioid, Other: Xylazine</v>
      </c>
    </row>
    <row r="596">
      <c r="A596" s="2">
        <v>43619.0</v>
      </c>
      <c r="B596" s="1" t="s">
        <v>50</v>
      </c>
      <c r="C596" s="1">
        <v>59.0</v>
      </c>
      <c r="D596" s="1" t="s">
        <v>51</v>
      </c>
      <c r="E596" s="1" t="s">
        <v>52</v>
      </c>
      <c r="G596" s="1" t="s">
        <v>91</v>
      </c>
      <c r="H596" s="1" t="s">
        <v>91</v>
      </c>
      <c r="I596" s="1" t="s">
        <v>55</v>
      </c>
      <c r="J596" s="1" t="s">
        <v>91</v>
      </c>
      <c r="K596" s="1" t="s">
        <v>91</v>
      </c>
      <c r="L596" s="1" t="s">
        <v>55</v>
      </c>
      <c r="M596" s="1" t="s">
        <v>56</v>
      </c>
      <c r="N596" s="1" t="s">
        <v>136</v>
      </c>
      <c r="O596" s="1" t="s">
        <v>91</v>
      </c>
      <c r="P596" s="1" t="s">
        <v>91</v>
      </c>
      <c r="Q596" s="1" t="s">
        <v>55</v>
      </c>
      <c r="R596" s="1" t="s">
        <v>56</v>
      </c>
      <c r="T596" s="1" t="s">
        <v>1190</v>
      </c>
      <c r="U596" s="1" t="s">
        <v>59</v>
      </c>
      <c r="Y596" s="1" t="s">
        <v>60</v>
      </c>
      <c r="Z596" s="1" t="s">
        <v>60</v>
      </c>
      <c r="AR596" s="1" t="s">
        <v>60</v>
      </c>
      <c r="AT596" s="1" t="s">
        <v>110</v>
      </c>
      <c r="AU596" s="1" t="s">
        <v>110</v>
      </c>
      <c r="AV596" s="1" t="s">
        <v>111</v>
      </c>
      <c r="AW596" s="3" t="str">
        <f t="shared" si="1"/>
        <v>Other</v>
      </c>
      <c r="AX596" s="3" t="str">
        <f t="array" ref="AX596">TEXTJOIN(", ", TRUE, IF(X596:AS596="Y", X$1:AS$1, IF(X596:AS596&lt;&gt;"", X$1:AS$1 &amp; ": " &amp; X596:AS596, "")))
</f>
        <v>Cocaine, Fentanyl, Any Opioid</v>
      </c>
    </row>
    <row r="597">
      <c r="A597" s="2">
        <v>41907.0</v>
      </c>
      <c r="B597" s="1" t="s">
        <v>50</v>
      </c>
      <c r="C597" s="1">
        <v>30.0</v>
      </c>
      <c r="D597" s="1" t="s">
        <v>51</v>
      </c>
      <c r="E597" s="1" t="s">
        <v>1191</v>
      </c>
      <c r="G597" s="1" t="s">
        <v>1055</v>
      </c>
      <c r="J597" s="1" t="s">
        <v>1055</v>
      </c>
      <c r="L597" s="1" t="s">
        <v>55</v>
      </c>
      <c r="M597" s="1" t="s">
        <v>56</v>
      </c>
      <c r="N597" s="1" t="s">
        <v>136</v>
      </c>
      <c r="O597" s="1" t="s">
        <v>1055</v>
      </c>
      <c r="P597" s="1" t="s">
        <v>91</v>
      </c>
      <c r="R597" s="1" t="s">
        <v>56</v>
      </c>
      <c r="T597" s="1" t="s">
        <v>130</v>
      </c>
      <c r="U597" s="1" t="s">
        <v>59</v>
      </c>
      <c r="X597" s="1" t="s">
        <v>60</v>
      </c>
      <c r="AT597" s="1" t="s">
        <v>1056</v>
      </c>
      <c r="AU597" s="1" t="s">
        <v>1056</v>
      </c>
      <c r="AV597" s="1" t="s">
        <v>1057</v>
      </c>
      <c r="AW597" s="3" t="str">
        <f t="shared" si="1"/>
        <v>Other</v>
      </c>
      <c r="AX597" s="3" t="str">
        <f t="array" ref="AX597">TEXTJOIN(", ", TRUE, IF(X597:AS597="Y", X$1:AS$1, IF(X597:AS597&lt;&gt;"", X$1:AS$1 &amp; ": " &amp; X597:AS597, "")))
</f>
        <v>Heroin</v>
      </c>
    </row>
    <row r="598">
      <c r="A598" s="2">
        <v>42213.0</v>
      </c>
      <c r="B598" s="1" t="s">
        <v>86</v>
      </c>
      <c r="C598" s="1">
        <v>34.0</v>
      </c>
      <c r="D598" s="1" t="s">
        <v>51</v>
      </c>
      <c r="E598" s="1" t="s">
        <v>63</v>
      </c>
      <c r="G598" s="1" t="s">
        <v>64</v>
      </c>
      <c r="H598" s="1" t="s">
        <v>65</v>
      </c>
      <c r="I598" s="1" t="s">
        <v>55</v>
      </c>
      <c r="J598" s="1" t="s">
        <v>64</v>
      </c>
      <c r="M598" s="1" t="s">
        <v>56</v>
      </c>
      <c r="O598" s="1" t="s">
        <v>64</v>
      </c>
      <c r="P598" s="1" t="s">
        <v>65</v>
      </c>
      <c r="Q598" s="1" t="s">
        <v>55</v>
      </c>
      <c r="R598" s="1" t="s">
        <v>56</v>
      </c>
      <c r="T598" s="1" t="s">
        <v>1192</v>
      </c>
      <c r="U598" s="1" t="s">
        <v>59</v>
      </c>
      <c r="W598" s="1" t="s">
        <v>60</v>
      </c>
      <c r="X598" s="1" t="s">
        <v>60</v>
      </c>
      <c r="AD598" s="1" t="s">
        <v>60</v>
      </c>
      <c r="AP598" s="1" t="s">
        <v>60</v>
      </c>
      <c r="AR598" s="1" t="s">
        <v>60</v>
      </c>
      <c r="AT598" s="1" t="s">
        <v>69</v>
      </c>
      <c r="AU598" s="1" t="s">
        <v>69</v>
      </c>
      <c r="AV598" s="1" t="s">
        <v>70</v>
      </c>
      <c r="AW598" s="3" t="str">
        <f t="shared" si="1"/>
        <v>Other</v>
      </c>
      <c r="AX598" s="3" t="str">
        <f t="array" ref="AX598">TEXTJOIN(", ", TRUE, IF(X598:AS598="Y", X$1:AS$1, IF(X598:AS598&lt;&gt;"", X$1:AS$1 &amp; ": " &amp; X598:AS598, "")))
</f>
        <v>Heroin, Ethanol, Heroin/Morph/Codeine, Any Opioid</v>
      </c>
    </row>
    <row r="599">
      <c r="A599" s="2">
        <v>43472.0</v>
      </c>
      <c r="B599" s="1" t="s">
        <v>50</v>
      </c>
      <c r="C599" s="1">
        <v>61.0</v>
      </c>
      <c r="D599" s="1" t="s">
        <v>51</v>
      </c>
      <c r="E599" s="1" t="s">
        <v>52</v>
      </c>
      <c r="G599" s="1" t="s">
        <v>103</v>
      </c>
      <c r="H599" s="1" t="s">
        <v>103</v>
      </c>
      <c r="I599" s="1" t="s">
        <v>55</v>
      </c>
      <c r="J599" s="1" t="s">
        <v>103</v>
      </c>
      <c r="K599" s="1" t="s">
        <v>103</v>
      </c>
      <c r="L599" s="1" t="s">
        <v>55</v>
      </c>
      <c r="M599" s="1" t="s">
        <v>118</v>
      </c>
      <c r="N599" s="1" t="s">
        <v>136</v>
      </c>
      <c r="O599" s="1" t="s">
        <v>103</v>
      </c>
      <c r="P599" s="1" t="s">
        <v>103</v>
      </c>
      <c r="Q599" s="1" t="s">
        <v>55</v>
      </c>
      <c r="R599" s="1" t="s">
        <v>67</v>
      </c>
      <c r="T599" s="1" t="s">
        <v>1193</v>
      </c>
      <c r="U599" s="1" t="s">
        <v>59</v>
      </c>
      <c r="V599" s="1" t="s">
        <v>360</v>
      </c>
      <c r="Y599" s="1" t="s">
        <v>60</v>
      </c>
      <c r="AD599" s="1" t="s">
        <v>60</v>
      </c>
      <c r="AT599" s="1" t="s">
        <v>167</v>
      </c>
      <c r="AU599" s="1" t="s">
        <v>167</v>
      </c>
      <c r="AV599" s="1" t="s">
        <v>168</v>
      </c>
      <c r="AW599" s="3" t="str">
        <f t="shared" si="1"/>
        <v>Other</v>
      </c>
      <c r="AX599" s="3" t="str">
        <f t="array" ref="AX599">TEXTJOIN(", ", TRUE, IF(X599:AS599="Y", X$1:AS$1, IF(X599:AS599&lt;&gt;"", X$1:AS$1 &amp; ": " &amp; X599:AS599, "")))
</f>
        <v>Cocaine, Ethanol</v>
      </c>
    </row>
    <row r="600">
      <c r="A600" s="2">
        <v>42017.0</v>
      </c>
      <c r="B600" s="1" t="s">
        <v>86</v>
      </c>
      <c r="C600" s="1">
        <v>59.0</v>
      </c>
      <c r="D600" s="1" t="s">
        <v>51</v>
      </c>
      <c r="E600" s="1" t="s">
        <v>63</v>
      </c>
      <c r="G600" s="1" t="s">
        <v>1194</v>
      </c>
      <c r="H600" s="1" t="s">
        <v>1195</v>
      </c>
      <c r="I600" s="1" t="s">
        <v>248</v>
      </c>
      <c r="J600" s="1" t="s">
        <v>446</v>
      </c>
      <c r="M600" s="1" t="s">
        <v>177</v>
      </c>
      <c r="O600" s="1" t="s">
        <v>446</v>
      </c>
      <c r="P600" s="1" t="s">
        <v>91</v>
      </c>
      <c r="Q600" s="1" t="s">
        <v>55</v>
      </c>
      <c r="R600" s="1" t="s">
        <v>44</v>
      </c>
      <c r="T600" s="1" t="s">
        <v>1196</v>
      </c>
      <c r="U600" s="1" t="s">
        <v>59</v>
      </c>
      <c r="AL600" s="1" t="s">
        <v>60</v>
      </c>
      <c r="AR600" s="1" t="s">
        <v>60</v>
      </c>
      <c r="AS600" s="1" t="s">
        <v>243</v>
      </c>
      <c r="AU600" s="1" t="s">
        <v>448</v>
      </c>
      <c r="AV600" s="1" t="s">
        <v>449</v>
      </c>
      <c r="AW600" s="3" t="str">
        <f t="shared" si="1"/>
        <v>Other</v>
      </c>
      <c r="AX600" s="3" t="str">
        <f t="array" ref="AX600">TEXTJOIN(", ", TRUE, IF(X600:AS600="Y", X$1:AS$1, IF(X600:AS600&lt;&gt;"", X$1:AS$1 &amp; ": " &amp; X600:AS600, "")))
</f>
        <v>Morphine (Not Heroin), Any Opioid, Other: HYDROMORPH</v>
      </c>
    </row>
    <row r="601">
      <c r="A601" s="2">
        <v>44009.0</v>
      </c>
      <c r="B601" s="1" t="s">
        <v>50</v>
      </c>
      <c r="C601" s="1">
        <v>41.0</v>
      </c>
      <c r="D601" s="1" t="s">
        <v>51</v>
      </c>
      <c r="E601" s="1" t="s">
        <v>52</v>
      </c>
      <c r="G601" s="1" t="s">
        <v>474</v>
      </c>
      <c r="H601" s="1" t="s">
        <v>91</v>
      </c>
      <c r="I601" s="1" t="s">
        <v>55</v>
      </c>
      <c r="J601" s="1" t="s">
        <v>211</v>
      </c>
      <c r="K601" s="1" t="s">
        <v>91</v>
      </c>
      <c r="L601" s="1" t="s">
        <v>55</v>
      </c>
      <c r="M601" s="1" t="s">
        <v>177</v>
      </c>
      <c r="N601" s="1" t="s">
        <v>136</v>
      </c>
      <c r="O601" s="1" t="s">
        <v>91</v>
      </c>
      <c r="P601" s="1" t="s">
        <v>91</v>
      </c>
      <c r="Q601" s="1" t="s">
        <v>55</v>
      </c>
      <c r="R601" s="1" t="s">
        <v>67</v>
      </c>
      <c r="T601" s="1" t="s">
        <v>1197</v>
      </c>
      <c r="U601" s="1" t="s">
        <v>59</v>
      </c>
      <c r="Y601" s="1" t="s">
        <v>60</v>
      </c>
      <c r="AT601" s="1" t="s">
        <v>477</v>
      </c>
      <c r="AU601" s="1" t="s">
        <v>214</v>
      </c>
      <c r="AV601" s="1" t="s">
        <v>111</v>
      </c>
      <c r="AW601" s="3" t="str">
        <f t="shared" si="1"/>
        <v>Other</v>
      </c>
      <c r="AX601" s="3" t="str">
        <f t="array" ref="AX601">TEXTJOIN(", ", TRUE, IF(X601:AS601="Y", X$1:AS$1, IF(X601:AS601&lt;&gt;"", X$1:AS$1 &amp; ": " &amp; X601:AS601, "")))
</f>
        <v>Cocaine</v>
      </c>
    </row>
    <row r="602">
      <c r="A602" s="2">
        <v>42792.0</v>
      </c>
      <c r="B602" s="1" t="s">
        <v>86</v>
      </c>
      <c r="C602" s="1">
        <v>49.0</v>
      </c>
      <c r="D602" s="1" t="s">
        <v>51</v>
      </c>
      <c r="E602" s="1" t="s">
        <v>63</v>
      </c>
      <c r="F602" s="1" t="s">
        <v>137</v>
      </c>
      <c r="G602" s="1" t="s">
        <v>91</v>
      </c>
      <c r="H602" s="1" t="s">
        <v>91</v>
      </c>
      <c r="I602" s="1" t="s">
        <v>55</v>
      </c>
      <c r="J602" s="1" t="s">
        <v>91</v>
      </c>
      <c r="K602" s="1" t="s">
        <v>91</v>
      </c>
      <c r="L602" s="1" t="s">
        <v>55</v>
      </c>
      <c r="M602" s="1" t="s">
        <v>56</v>
      </c>
      <c r="N602" s="1" t="s">
        <v>430</v>
      </c>
      <c r="O602" s="1" t="s">
        <v>91</v>
      </c>
      <c r="P602" s="1" t="s">
        <v>91</v>
      </c>
      <c r="Q602" s="1" t="s">
        <v>55</v>
      </c>
      <c r="R602" s="1" t="s">
        <v>56</v>
      </c>
      <c r="T602" s="1" t="s">
        <v>1198</v>
      </c>
      <c r="U602" s="1" t="s">
        <v>59</v>
      </c>
      <c r="X602" s="1" t="s">
        <v>60</v>
      </c>
      <c r="Y602" s="1" t="s">
        <v>60</v>
      </c>
      <c r="AT602" s="1" t="s">
        <v>110</v>
      </c>
      <c r="AU602" s="1" t="s">
        <v>110</v>
      </c>
      <c r="AV602" s="1" t="s">
        <v>111</v>
      </c>
      <c r="AW602" s="3" t="str">
        <f t="shared" si="1"/>
        <v>Other</v>
      </c>
      <c r="AX602" s="3" t="str">
        <f t="array" ref="AX602">TEXTJOIN(", ", TRUE, IF(X602:AS602="Y", X$1:AS$1, IF(X602:AS602&lt;&gt;"", X$1:AS$1 &amp; ": " &amp; X602:AS602, "")))
</f>
        <v>Heroin, Cocaine</v>
      </c>
    </row>
    <row r="603">
      <c r="A603" s="2">
        <v>42896.0</v>
      </c>
      <c r="B603" s="1" t="s">
        <v>86</v>
      </c>
      <c r="C603" s="1">
        <v>39.0</v>
      </c>
      <c r="D603" s="1" t="s">
        <v>51</v>
      </c>
      <c r="E603" s="1" t="s">
        <v>63</v>
      </c>
      <c r="G603" s="1" t="s">
        <v>176</v>
      </c>
      <c r="H603" s="1" t="s">
        <v>121</v>
      </c>
      <c r="I603" s="1" t="s">
        <v>55</v>
      </c>
      <c r="J603" s="1" t="s">
        <v>176</v>
      </c>
      <c r="K603" s="1" t="s">
        <v>121</v>
      </c>
      <c r="L603" s="1" t="s">
        <v>55</v>
      </c>
      <c r="M603" s="1" t="s">
        <v>56</v>
      </c>
      <c r="N603" s="1" t="s">
        <v>136</v>
      </c>
      <c r="O603" s="1" t="s">
        <v>176</v>
      </c>
      <c r="P603" s="1" t="s">
        <v>121</v>
      </c>
      <c r="Q603" s="1" t="s">
        <v>55</v>
      </c>
      <c r="R603" s="1" t="s">
        <v>56</v>
      </c>
      <c r="T603" s="1" t="s">
        <v>83</v>
      </c>
      <c r="U603" s="1" t="s">
        <v>59</v>
      </c>
      <c r="Z603" s="1" t="s">
        <v>60</v>
      </c>
      <c r="AT603" s="1" t="s">
        <v>183</v>
      </c>
      <c r="AU603" s="1" t="s">
        <v>183</v>
      </c>
      <c r="AV603" s="1" t="s">
        <v>244</v>
      </c>
      <c r="AW603" s="3" t="str">
        <f t="shared" si="1"/>
        <v>Other</v>
      </c>
      <c r="AX603" s="3" t="str">
        <f t="array" ref="AX603">TEXTJOIN(", ", TRUE, IF(X603:AS603="Y", X$1:AS$1, IF(X603:AS603&lt;&gt;"", X$1:AS$1 &amp; ": " &amp; X603:AS603, "")))
</f>
        <v>Fentanyl</v>
      </c>
    </row>
    <row r="604">
      <c r="A604" s="4">
        <v>43824.0</v>
      </c>
      <c r="B604" s="1" t="s">
        <v>50</v>
      </c>
      <c r="C604" s="1">
        <v>47.0</v>
      </c>
      <c r="D604" s="1" t="s">
        <v>51</v>
      </c>
      <c r="E604" s="1" t="s">
        <v>63</v>
      </c>
      <c r="G604" s="1" t="s">
        <v>1199</v>
      </c>
      <c r="H604" s="1" t="s">
        <v>407</v>
      </c>
      <c r="I604" s="1" t="s">
        <v>1178</v>
      </c>
      <c r="J604" s="1" t="s">
        <v>82</v>
      </c>
      <c r="K604" s="1" t="s">
        <v>54</v>
      </c>
      <c r="L604" s="1" t="s">
        <v>55</v>
      </c>
      <c r="M604" s="1" t="s">
        <v>404</v>
      </c>
      <c r="N604" s="1" t="s">
        <v>93</v>
      </c>
      <c r="O604" s="1" t="s">
        <v>82</v>
      </c>
      <c r="P604" s="1" t="s">
        <v>54</v>
      </c>
      <c r="Q604" s="1" t="s">
        <v>55</v>
      </c>
      <c r="R604" s="1" t="s">
        <v>44</v>
      </c>
      <c r="T604" s="1" t="s">
        <v>1200</v>
      </c>
      <c r="U604" s="1" t="s">
        <v>59</v>
      </c>
      <c r="X604" s="1" t="s">
        <v>60</v>
      </c>
      <c r="Y604" s="1" t="s">
        <v>60</v>
      </c>
      <c r="AF604" s="1" t="s">
        <v>60</v>
      </c>
      <c r="AP604" s="1" t="s">
        <v>60</v>
      </c>
      <c r="AR604" s="1" t="s">
        <v>60</v>
      </c>
      <c r="AT604" s="1" t="s">
        <v>1201</v>
      </c>
      <c r="AU604" s="1" t="s">
        <v>329</v>
      </c>
      <c r="AV604" s="1" t="s">
        <v>85</v>
      </c>
      <c r="AW604" s="3" t="str">
        <f t="shared" si="1"/>
        <v>Other</v>
      </c>
      <c r="AX604" s="3" t="str">
        <f t="array" ref="AX604">TEXTJOIN(", ", TRUE, IF(X604:AS604="Y", X$1:AS$1, IF(X604:AS604&lt;&gt;"", X$1:AS$1 &amp; ": " &amp; X604:AS604, "")))
</f>
        <v>Heroin, Cocaine, Benzodiazepine, Heroin/Morph/Codeine, Any Opioid</v>
      </c>
    </row>
    <row r="605">
      <c r="A605" s="2">
        <v>43687.0</v>
      </c>
      <c r="B605" s="1" t="s">
        <v>50</v>
      </c>
      <c r="C605" s="1">
        <v>34.0</v>
      </c>
      <c r="D605" s="1" t="s">
        <v>76</v>
      </c>
      <c r="E605" s="1" t="s">
        <v>63</v>
      </c>
      <c r="J605" s="1" t="s">
        <v>256</v>
      </c>
      <c r="K605" s="1" t="s">
        <v>103</v>
      </c>
      <c r="L605" s="1" t="s">
        <v>55</v>
      </c>
      <c r="M605" s="1" t="s">
        <v>92</v>
      </c>
      <c r="N605" s="1" t="s">
        <v>136</v>
      </c>
      <c r="O605" s="1" t="s">
        <v>256</v>
      </c>
      <c r="P605" s="1" t="s">
        <v>103</v>
      </c>
      <c r="Q605" s="1" t="s">
        <v>55</v>
      </c>
      <c r="R605" s="1" t="s">
        <v>67</v>
      </c>
      <c r="T605" s="1" t="s">
        <v>1202</v>
      </c>
      <c r="U605" s="1" t="s">
        <v>59</v>
      </c>
      <c r="AD605" s="1" t="s">
        <v>60</v>
      </c>
      <c r="AG605" s="1" t="s">
        <v>60</v>
      </c>
      <c r="AH605" s="1" t="s">
        <v>60</v>
      </c>
      <c r="AR605" s="1" t="s">
        <v>60</v>
      </c>
      <c r="AS605" s="1" t="s">
        <v>417</v>
      </c>
      <c r="AT605" s="1" t="s">
        <v>62</v>
      </c>
      <c r="AU605" s="1" t="s">
        <v>282</v>
      </c>
      <c r="AV605" s="1" t="s">
        <v>260</v>
      </c>
      <c r="AW605" s="3" t="str">
        <f t="shared" si="1"/>
        <v>Other</v>
      </c>
      <c r="AX605" s="3" t="str">
        <f t="array" ref="AX605">TEXTJOIN(", ", TRUE, IF(X605:AS605="Y", X$1:AS$1, IF(X605:AS605&lt;&gt;"", X$1:AS$1 &amp; ": " &amp; X605:AS605, "")))
</f>
        <v>Ethanol, Methadone, Meth/Amphetamine, Any Opioid, Other: PCP</v>
      </c>
    </row>
    <row r="606">
      <c r="A606" s="2">
        <v>43160.0</v>
      </c>
      <c r="B606" s="1" t="s">
        <v>50</v>
      </c>
      <c r="C606" s="1">
        <v>48.0</v>
      </c>
      <c r="D606" s="1" t="s">
        <v>51</v>
      </c>
      <c r="E606" s="1" t="s">
        <v>63</v>
      </c>
      <c r="G606" s="1" t="s">
        <v>185</v>
      </c>
      <c r="H606" s="1" t="s">
        <v>91</v>
      </c>
      <c r="I606" s="1" t="s">
        <v>55</v>
      </c>
      <c r="J606" s="1" t="s">
        <v>185</v>
      </c>
      <c r="K606" s="1" t="s">
        <v>91</v>
      </c>
      <c r="M606" s="1" t="s">
        <v>56</v>
      </c>
      <c r="N606" s="1" t="s">
        <v>136</v>
      </c>
      <c r="O606" s="1" t="s">
        <v>185</v>
      </c>
      <c r="P606" s="1" t="s">
        <v>91</v>
      </c>
      <c r="Q606" s="1" t="s">
        <v>55</v>
      </c>
      <c r="R606" s="1" t="s">
        <v>56</v>
      </c>
      <c r="T606" s="1" t="s">
        <v>83</v>
      </c>
      <c r="U606" s="1" t="s">
        <v>59</v>
      </c>
      <c r="Z606" s="1" t="s">
        <v>60</v>
      </c>
      <c r="AR606" s="1" t="s">
        <v>60</v>
      </c>
      <c r="AT606" s="1" t="s">
        <v>188</v>
      </c>
      <c r="AU606" s="1" t="s">
        <v>188</v>
      </c>
      <c r="AV606" s="1" t="s">
        <v>189</v>
      </c>
      <c r="AW606" s="3" t="str">
        <f t="shared" si="1"/>
        <v>Other</v>
      </c>
      <c r="AX606" s="3" t="str">
        <f t="array" ref="AX606">TEXTJOIN(", ", TRUE, IF(X606:AS606="Y", X$1:AS$1, IF(X606:AS606&lt;&gt;"", X$1:AS$1 &amp; ": " &amp; X606:AS606, "")))
</f>
        <v>Fentanyl, Any Opioid</v>
      </c>
    </row>
    <row r="607">
      <c r="A607" s="2">
        <v>42160.0</v>
      </c>
      <c r="B607" s="1" t="s">
        <v>86</v>
      </c>
      <c r="C607" s="1">
        <v>53.0</v>
      </c>
      <c r="D607" s="1" t="s">
        <v>51</v>
      </c>
      <c r="E607" s="1" t="s">
        <v>63</v>
      </c>
      <c r="G607" s="1" t="s">
        <v>407</v>
      </c>
      <c r="H607" s="1" t="s">
        <v>299</v>
      </c>
      <c r="I607" s="1" t="s">
        <v>55</v>
      </c>
      <c r="J607" s="1" t="s">
        <v>407</v>
      </c>
      <c r="M607" s="1" t="s">
        <v>56</v>
      </c>
      <c r="O607" s="1" t="s">
        <v>407</v>
      </c>
      <c r="P607" s="1" t="s">
        <v>299</v>
      </c>
      <c r="Q607" s="1" t="s">
        <v>55</v>
      </c>
      <c r="R607" s="1" t="s">
        <v>56</v>
      </c>
      <c r="T607" s="1" t="s">
        <v>1203</v>
      </c>
      <c r="U607" s="1" t="s">
        <v>59</v>
      </c>
      <c r="AB607" s="1" t="s">
        <v>60</v>
      </c>
      <c r="AD607" s="1" t="s">
        <v>60</v>
      </c>
      <c r="AF607" s="1" t="s">
        <v>60</v>
      </c>
      <c r="AR607" s="1" t="s">
        <v>60</v>
      </c>
      <c r="AT607" s="1" t="s">
        <v>1204</v>
      </c>
      <c r="AU607" s="1" t="s">
        <v>1204</v>
      </c>
      <c r="AV607" s="1" t="s">
        <v>1205</v>
      </c>
      <c r="AW607" s="3" t="str">
        <f t="shared" si="1"/>
        <v>Other</v>
      </c>
      <c r="AX607" s="3" t="str">
        <f t="array" ref="AX607">TEXTJOIN(", ", TRUE, IF(X607:AS607="Y", X$1:AS$1, IF(X607:AS607&lt;&gt;"", X$1:AS$1 &amp; ": " &amp; X607:AS607, "")))
</f>
        <v>Oxycodone, Ethanol, Benzodiazepine, Any Opioid</v>
      </c>
    </row>
    <row r="608">
      <c r="A608" s="4">
        <v>44491.0</v>
      </c>
      <c r="B608" s="1" t="s">
        <v>50</v>
      </c>
      <c r="C608" s="1">
        <v>63.0</v>
      </c>
      <c r="D608" s="1" t="s">
        <v>51</v>
      </c>
      <c r="G608" s="1" t="s">
        <v>1206</v>
      </c>
      <c r="J608" s="1" t="s">
        <v>1206</v>
      </c>
      <c r="M608" s="1" t="s">
        <v>1207</v>
      </c>
      <c r="N608" s="1" t="s">
        <v>178</v>
      </c>
      <c r="P608" s="1" t="s">
        <v>54</v>
      </c>
      <c r="Q608" s="1" t="s">
        <v>55</v>
      </c>
      <c r="R608" s="1" t="s">
        <v>180</v>
      </c>
      <c r="T608" s="1" t="s">
        <v>1208</v>
      </c>
      <c r="U608" s="1" t="s">
        <v>59</v>
      </c>
      <c r="V608" s="1" t="s">
        <v>1209</v>
      </c>
      <c r="Y608" s="1" t="s">
        <v>60</v>
      </c>
      <c r="Z608" s="1" t="s">
        <v>60</v>
      </c>
      <c r="AR608" s="1" t="s">
        <v>60</v>
      </c>
      <c r="AT608" s="1" t="s">
        <v>1210</v>
      </c>
      <c r="AU608" s="1" t="s">
        <v>1210</v>
      </c>
      <c r="AV608" s="1" t="s">
        <v>62</v>
      </c>
      <c r="AW608" s="3" t="str">
        <f t="shared" si="1"/>
        <v>Other</v>
      </c>
      <c r="AX608" s="3" t="str">
        <f t="array" ref="AX608">TEXTJOIN(", ", TRUE, IF(X608:AS608="Y", X$1:AS$1, IF(X608:AS608&lt;&gt;"", X$1:AS$1 &amp; ": " &amp; X608:AS608, "")))
</f>
        <v>Cocaine, Fentanyl, Any Opioid</v>
      </c>
    </row>
    <row r="609">
      <c r="A609" s="2">
        <v>43437.0</v>
      </c>
      <c r="B609" s="1" t="s">
        <v>50</v>
      </c>
      <c r="C609" s="1">
        <v>33.0</v>
      </c>
      <c r="D609" s="1" t="s">
        <v>51</v>
      </c>
      <c r="E609" s="1" t="s">
        <v>63</v>
      </c>
      <c r="G609" s="1" t="s">
        <v>116</v>
      </c>
      <c r="H609" s="1" t="s">
        <v>103</v>
      </c>
      <c r="I609" s="1" t="s">
        <v>55</v>
      </c>
      <c r="J609" s="1" t="s">
        <v>116</v>
      </c>
      <c r="K609" s="1" t="s">
        <v>103</v>
      </c>
      <c r="M609" s="1" t="s">
        <v>56</v>
      </c>
      <c r="N609" s="1" t="s">
        <v>1211</v>
      </c>
      <c r="O609" s="1" t="s">
        <v>116</v>
      </c>
      <c r="P609" s="1" t="s">
        <v>103</v>
      </c>
      <c r="Q609" s="1" t="s">
        <v>55</v>
      </c>
      <c r="R609" s="1" t="s">
        <v>56</v>
      </c>
      <c r="T609" s="1" t="s">
        <v>1212</v>
      </c>
      <c r="U609" s="1" t="s">
        <v>59</v>
      </c>
      <c r="Z609" s="1" t="s">
        <v>60</v>
      </c>
      <c r="AA609" s="1" t="s">
        <v>60</v>
      </c>
      <c r="AR609" s="1" t="s">
        <v>60</v>
      </c>
      <c r="AT609" s="1" t="s">
        <v>122</v>
      </c>
      <c r="AU609" s="1" t="s">
        <v>122</v>
      </c>
      <c r="AV609" s="1" t="s">
        <v>139</v>
      </c>
      <c r="AW609" s="3" t="str">
        <f t="shared" si="1"/>
        <v>Other</v>
      </c>
      <c r="AX609" s="3" t="str">
        <f t="array" ref="AX609">TEXTJOIN(", ", TRUE, IF(X609:AS609="Y", X$1:AS$1, IF(X609:AS609&lt;&gt;"", X$1:AS$1 &amp; ": " &amp; X609:AS609, "")))
</f>
        <v>Fentanyl, Fentanyl Analogue, Any Opioid</v>
      </c>
    </row>
    <row r="610">
      <c r="A610" s="2">
        <v>42989.0</v>
      </c>
      <c r="B610" s="1" t="s">
        <v>86</v>
      </c>
      <c r="C610" s="1">
        <v>54.0</v>
      </c>
      <c r="D610" s="1" t="s">
        <v>51</v>
      </c>
      <c r="E610" s="1" t="s">
        <v>63</v>
      </c>
      <c r="G610" s="1" t="s">
        <v>116</v>
      </c>
      <c r="H610" s="1" t="s">
        <v>103</v>
      </c>
      <c r="I610" s="1" t="s">
        <v>55</v>
      </c>
      <c r="J610" s="1" t="s">
        <v>116</v>
      </c>
      <c r="K610" s="1" t="s">
        <v>103</v>
      </c>
      <c r="L610" s="1" t="s">
        <v>55</v>
      </c>
      <c r="M610" s="1" t="s">
        <v>1213</v>
      </c>
      <c r="N610" s="1" t="s">
        <v>1214</v>
      </c>
      <c r="O610" s="1" t="s">
        <v>116</v>
      </c>
      <c r="P610" s="1" t="s">
        <v>103</v>
      </c>
      <c r="Q610" s="1" t="s">
        <v>55</v>
      </c>
      <c r="R610" s="1" t="s">
        <v>67</v>
      </c>
      <c r="T610" s="1" t="s">
        <v>1215</v>
      </c>
      <c r="U610" s="1" t="s">
        <v>59</v>
      </c>
      <c r="AB610" s="1" t="s">
        <v>60</v>
      </c>
      <c r="AS610" s="1" t="s">
        <v>947</v>
      </c>
      <c r="AT610" s="1" t="s">
        <v>122</v>
      </c>
      <c r="AU610" s="1" t="s">
        <v>122</v>
      </c>
      <c r="AV610" s="1" t="s">
        <v>139</v>
      </c>
      <c r="AW610" s="3" t="str">
        <f t="shared" si="1"/>
        <v>Other</v>
      </c>
      <c r="AX610" s="3" t="str">
        <f t="array" ref="AX610">TEXTJOIN(", ", TRUE, IF(X610:AS610="Y", X$1:AS$1, IF(X610:AS610&lt;&gt;"", X$1:AS$1 &amp; ": " &amp; X610:AS610, "")))
</f>
        <v>Oxycodone, Other: Bupreno</v>
      </c>
    </row>
    <row r="611">
      <c r="A611" s="2">
        <v>43857.0</v>
      </c>
      <c r="B611" s="1" t="s">
        <v>50</v>
      </c>
      <c r="C611" s="1">
        <v>57.0</v>
      </c>
      <c r="D611" s="1" t="s">
        <v>76</v>
      </c>
      <c r="E611" s="1" t="s">
        <v>63</v>
      </c>
      <c r="G611" s="1" t="s">
        <v>103</v>
      </c>
      <c r="H611" s="1" t="s">
        <v>103</v>
      </c>
      <c r="I611" s="1" t="s">
        <v>55</v>
      </c>
      <c r="J611" s="1" t="s">
        <v>103</v>
      </c>
      <c r="K611" s="1" t="s">
        <v>103</v>
      </c>
      <c r="L611" s="1" t="s">
        <v>55</v>
      </c>
      <c r="M611" s="1" t="s">
        <v>1213</v>
      </c>
      <c r="N611" s="1" t="s">
        <v>66</v>
      </c>
      <c r="O611" s="1" t="s">
        <v>103</v>
      </c>
      <c r="P611" s="1" t="s">
        <v>103</v>
      </c>
      <c r="Q611" s="1" t="s">
        <v>55</v>
      </c>
      <c r="R611" s="1" t="s">
        <v>1213</v>
      </c>
      <c r="T611" s="1" t="s">
        <v>1216</v>
      </c>
      <c r="U611" s="1" t="s">
        <v>59</v>
      </c>
      <c r="X611" s="1" t="s">
        <v>60</v>
      </c>
      <c r="Z611" s="1" t="s">
        <v>60</v>
      </c>
      <c r="AB611" s="1" t="s">
        <v>60</v>
      </c>
      <c r="AR611" s="1" t="s">
        <v>60</v>
      </c>
      <c r="AT611" s="1" t="s">
        <v>167</v>
      </c>
      <c r="AU611" s="1" t="s">
        <v>167</v>
      </c>
      <c r="AV611" s="1" t="s">
        <v>168</v>
      </c>
      <c r="AW611" s="3" t="str">
        <f t="shared" si="1"/>
        <v>Other</v>
      </c>
      <c r="AX611" s="3" t="str">
        <f t="array" ref="AX611">TEXTJOIN(", ", TRUE, IF(X611:AS611="Y", X$1:AS$1, IF(X611:AS611&lt;&gt;"", X$1:AS$1 &amp; ": " &amp; X611:AS611, "")))
</f>
        <v>Heroin, Fentanyl, Oxycodone, Any Opioid</v>
      </c>
    </row>
    <row r="612">
      <c r="A612" s="2">
        <v>42120.0</v>
      </c>
      <c r="B612" s="1" t="s">
        <v>86</v>
      </c>
      <c r="C612" s="1">
        <v>22.0</v>
      </c>
      <c r="D612" s="1" t="s">
        <v>51</v>
      </c>
      <c r="E612" s="1" t="s">
        <v>63</v>
      </c>
      <c r="J612" s="1" t="s">
        <v>120</v>
      </c>
      <c r="M612" s="1" t="s">
        <v>44</v>
      </c>
      <c r="O612" s="1" t="s">
        <v>120</v>
      </c>
      <c r="P612" s="1" t="s">
        <v>121</v>
      </c>
      <c r="Q612" s="1" t="s">
        <v>55</v>
      </c>
      <c r="R612" s="1" t="s">
        <v>44</v>
      </c>
      <c r="T612" s="1" t="s">
        <v>73</v>
      </c>
      <c r="U612" s="1" t="s">
        <v>59</v>
      </c>
      <c r="W612" s="1" t="s">
        <v>60</v>
      </c>
      <c r="X612" s="1" t="s">
        <v>60</v>
      </c>
      <c r="AP612" s="1" t="s">
        <v>60</v>
      </c>
      <c r="AR612" s="1" t="s">
        <v>60</v>
      </c>
      <c r="AT612" s="1" t="s">
        <v>62</v>
      </c>
      <c r="AU612" s="1" t="s">
        <v>236</v>
      </c>
      <c r="AV612" s="1" t="s">
        <v>123</v>
      </c>
      <c r="AW612" s="3" t="str">
        <f t="shared" si="1"/>
        <v>Middletown</v>
      </c>
      <c r="AX612" s="3" t="str">
        <f t="array" ref="AX612">TEXTJOIN(", ", TRUE, IF(X612:AS612="Y", X$1:AS$1, IF(X612:AS612&lt;&gt;"", X$1:AS$1 &amp; ": " &amp; X612:AS612, "")))
</f>
        <v>Heroin, Heroin/Morph/Codeine, Any Opioid</v>
      </c>
    </row>
    <row r="613">
      <c r="A613" s="2">
        <v>44345.0</v>
      </c>
      <c r="B613" s="1" t="s">
        <v>50</v>
      </c>
      <c r="C613" s="1">
        <v>34.0</v>
      </c>
      <c r="D613" s="1" t="s">
        <v>51</v>
      </c>
      <c r="E613" s="1" t="s">
        <v>63</v>
      </c>
      <c r="G613" s="1" t="s">
        <v>749</v>
      </c>
      <c r="H613" s="1" t="s">
        <v>91</v>
      </c>
      <c r="I613" s="1" t="s">
        <v>55</v>
      </c>
      <c r="J613" s="1" t="s">
        <v>749</v>
      </c>
      <c r="K613" s="1" t="s">
        <v>91</v>
      </c>
      <c r="L613" s="1" t="s">
        <v>55</v>
      </c>
      <c r="M613" s="1" t="s">
        <v>56</v>
      </c>
      <c r="N613" s="1" t="s">
        <v>136</v>
      </c>
      <c r="O613" s="1" t="s">
        <v>749</v>
      </c>
      <c r="P613" s="1" t="s">
        <v>91</v>
      </c>
      <c r="Q613" s="1" t="s">
        <v>55</v>
      </c>
      <c r="R613" s="1" t="s">
        <v>56</v>
      </c>
      <c r="T613" s="1" t="s">
        <v>1217</v>
      </c>
      <c r="U613" s="1" t="s">
        <v>59</v>
      </c>
      <c r="Z613" s="1" t="s">
        <v>60</v>
      </c>
      <c r="AJ613" s="1" t="s">
        <v>60</v>
      </c>
      <c r="AM613" s="1" t="s">
        <v>60</v>
      </c>
      <c r="AR613" s="1" t="s">
        <v>60</v>
      </c>
      <c r="AT613" s="1" t="s">
        <v>752</v>
      </c>
      <c r="AU613" s="1" t="s">
        <v>752</v>
      </c>
      <c r="AV613" s="1" t="s">
        <v>753</v>
      </c>
      <c r="AW613" s="3" t="str">
        <f t="shared" si="1"/>
        <v>Other</v>
      </c>
      <c r="AX613" s="3" t="str">
        <f t="array" ref="AX613">TEXTJOIN(", ", TRUE, IF(X613:AS613="Y", X$1:AS$1, IF(X613:AS613&lt;&gt;"", X$1:AS$1 &amp; ": " &amp; X613:AS613, "")))
</f>
        <v>Fentanyl, Tramad, Xylazine, Any Opioid</v>
      </c>
    </row>
    <row r="614">
      <c r="A614" s="2">
        <v>44320.0</v>
      </c>
      <c r="B614" s="1" t="s">
        <v>50</v>
      </c>
      <c r="C614" s="1">
        <v>42.0</v>
      </c>
      <c r="D614" s="1" t="s">
        <v>51</v>
      </c>
      <c r="E614" s="1" t="s">
        <v>63</v>
      </c>
      <c r="G614" s="1" t="s">
        <v>1218</v>
      </c>
      <c r="H614" s="1" t="s">
        <v>125</v>
      </c>
      <c r="I614" s="1" t="s">
        <v>55</v>
      </c>
      <c r="J614" s="1" t="s">
        <v>238</v>
      </c>
      <c r="K614" s="1" t="s">
        <v>125</v>
      </c>
      <c r="L614" s="1" t="s">
        <v>55</v>
      </c>
      <c r="M614" s="1" t="s">
        <v>56</v>
      </c>
      <c r="N614" s="1" t="s">
        <v>155</v>
      </c>
      <c r="O614" s="1" t="s">
        <v>271</v>
      </c>
      <c r="P614" s="1" t="s">
        <v>91</v>
      </c>
      <c r="Q614" s="1" t="s">
        <v>55</v>
      </c>
      <c r="R614" s="1" t="s">
        <v>67</v>
      </c>
      <c r="T614" s="1" t="s">
        <v>1219</v>
      </c>
      <c r="U614" s="1" t="s">
        <v>59</v>
      </c>
      <c r="Z614" s="1" t="s">
        <v>60</v>
      </c>
      <c r="AF614" s="1" t="s">
        <v>60</v>
      </c>
      <c r="AR614" s="1" t="s">
        <v>60</v>
      </c>
      <c r="AT614" s="1" t="s">
        <v>1220</v>
      </c>
      <c r="AU614" s="1" t="s">
        <v>567</v>
      </c>
      <c r="AV614" s="1" t="s">
        <v>275</v>
      </c>
      <c r="AW614" s="3" t="str">
        <f t="shared" si="1"/>
        <v>Other</v>
      </c>
      <c r="AX614" s="3" t="str">
        <f t="array" ref="AX614">TEXTJOIN(", ", TRUE, IF(X614:AS614="Y", X$1:AS$1, IF(X614:AS614&lt;&gt;"", X$1:AS$1 &amp; ": " &amp; X614:AS614, "")))
</f>
        <v>Fentanyl, Benzodiazepine, Any Opioid</v>
      </c>
    </row>
    <row r="615">
      <c r="A615" s="2">
        <v>43292.0</v>
      </c>
      <c r="B615" s="1" t="s">
        <v>50</v>
      </c>
      <c r="C615" s="1">
        <v>72.0</v>
      </c>
      <c r="D615" s="1" t="s">
        <v>51</v>
      </c>
      <c r="E615" s="1" t="s">
        <v>63</v>
      </c>
      <c r="G615" s="1" t="s">
        <v>91</v>
      </c>
      <c r="H615" s="1" t="s">
        <v>91</v>
      </c>
      <c r="I615" s="1" t="s">
        <v>55</v>
      </c>
      <c r="J615" s="1" t="s">
        <v>91</v>
      </c>
      <c r="K615" s="1" t="s">
        <v>91</v>
      </c>
      <c r="M615" s="1" t="s">
        <v>56</v>
      </c>
      <c r="N615" s="1" t="s">
        <v>66</v>
      </c>
      <c r="O615" s="1" t="s">
        <v>91</v>
      </c>
      <c r="P615" s="1" t="s">
        <v>91</v>
      </c>
      <c r="Q615" s="1" t="s">
        <v>55</v>
      </c>
      <c r="R615" s="1" t="s">
        <v>56</v>
      </c>
      <c r="T615" s="1" t="s">
        <v>1221</v>
      </c>
      <c r="U615" s="1" t="s">
        <v>59</v>
      </c>
      <c r="X615" s="1" t="s">
        <v>60</v>
      </c>
      <c r="Z615" s="1" t="s">
        <v>60</v>
      </c>
      <c r="AA615" s="1" t="s">
        <v>60</v>
      </c>
      <c r="AP615" s="1" t="s">
        <v>60</v>
      </c>
      <c r="AR615" s="1" t="s">
        <v>60</v>
      </c>
      <c r="AT615" s="1" t="s">
        <v>110</v>
      </c>
      <c r="AU615" s="1" t="s">
        <v>110</v>
      </c>
      <c r="AV615" s="1" t="s">
        <v>111</v>
      </c>
      <c r="AW615" s="3" t="str">
        <f t="shared" si="1"/>
        <v>Other</v>
      </c>
      <c r="AX615" s="3" t="str">
        <f t="array" ref="AX615">TEXTJOIN(", ", TRUE, IF(X615:AS615="Y", X$1:AS$1, IF(X615:AS615&lt;&gt;"", X$1:AS$1 &amp; ": " &amp; X615:AS615, "")))
</f>
        <v>Heroin, Fentanyl, Fentanyl Analogue, Heroin/Morph/Codeine, Any Opioid</v>
      </c>
    </row>
    <row r="616">
      <c r="A616" s="2">
        <v>43218.0</v>
      </c>
      <c r="B616" s="1" t="s">
        <v>50</v>
      </c>
      <c r="C616" s="1">
        <v>44.0</v>
      </c>
      <c r="D616" s="1" t="s">
        <v>51</v>
      </c>
      <c r="E616" s="1" t="s">
        <v>63</v>
      </c>
      <c r="G616" s="1" t="s">
        <v>103</v>
      </c>
      <c r="H616" s="1" t="s">
        <v>103</v>
      </c>
      <c r="I616" s="1" t="s">
        <v>55</v>
      </c>
      <c r="J616" s="1" t="s">
        <v>103</v>
      </c>
      <c r="K616" s="1" t="s">
        <v>103</v>
      </c>
      <c r="M616" s="1" t="s">
        <v>170</v>
      </c>
      <c r="N616" s="1" t="s">
        <v>93</v>
      </c>
      <c r="O616" s="1" t="s">
        <v>103</v>
      </c>
      <c r="P616" s="1" t="s">
        <v>103</v>
      </c>
      <c r="Q616" s="1" t="s">
        <v>55</v>
      </c>
      <c r="R616" s="1" t="s">
        <v>44</v>
      </c>
      <c r="T616" s="1" t="s">
        <v>1222</v>
      </c>
      <c r="U616" s="1" t="s">
        <v>59</v>
      </c>
      <c r="X616" s="1" t="s">
        <v>60</v>
      </c>
      <c r="AD616" s="1" t="s">
        <v>60</v>
      </c>
      <c r="AF616" s="1" t="s">
        <v>60</v>
      </c>
      <c r="AP616" s="1" t="s">
        <v>60</v>
      </c>
      <c r="AR616" s="1" t="s">
        <v>60</v>
      </c>
      <c r="AT616" s="1" t="s">
        <v>167</v>
      </c>
      <c r="AU616" s="1" t="s">
        <v>167</v>
      </c>
      <c r="AV616" s="1" t="s">
        <v>168</v>
      </c>
      <c r="AW616" s="3" t="str">
        <f t="shared" si="1"/>
        <v>Other</v>
      </c>
      <c r="AX616" s="3" t="str">
        <f t="array" ref="AX616">TEXTJOIN(", ", TRUE, IF(X616:AS616="Y", X$1:AS$1, IF(X616:AS616&lt;&gt;"", X$1:AS$1 &amp; ": " &amp; X616:AS616, "")))
</f>
        <v>Heroin, Ethanol, Benzodiazepine, Heroin/Morph/Codeine, Any Opioid</v>
      </c>
    </row>
    <row r="617">
      <c r="A617" s="2">
        <v>42868.0</v>
      </c>
      <c r="B617" s="1" t="s">
        <v>86</v>
      </c>
      <c r="C617" s="1">
        <v>34.0</v>
      </c>
      <c r="D617" s="1" t="s">
        <v>51</v>
      </c>
      <c r="E617" s="1" t="s">
        <v>63</v>
      </c>
      <c r="G617" s="1" t="s">
        <v>322</v>
      </c>
      <c r="H617" s="1" t="s">
        <v>91</v>
      </c>
      <c r="I617" s="1" t="s">
        <v>55</v>
      </c>
      <c r="J617" s="1" t="s">
        <v>117</v>
      </c>
      <c r="L617" s="1" t="s">
        <v>55</v>
      </c>
      <c r="M617" s="1" t="s">
        <v>118</v>
      </c>
      <c r="N617" s="1" t="s">
        <v>1223</v>
      </c>
      <c r="O617" s="1" t="s">
        <v>103</v>
      </c>
      <c r="P617" s="1" t="s">
        <v>103</v>
      </c>
      <c r="Q617" s="1" t="s">
        <v>55</v>
      </c>
      <c r="R617" s="1" t="s">
        <v>67</v>
      </c>
      <c r="T617" s="1" t="s">
        <v>1224</v>
      </c>
      <c r="U617" s="1" t="s">
        <v>59</v>
      </c>
      <c r="AD617" s="1" t="s">
        <v>60</v>
      </c>
      <c r="AF617" s="1" t="s">
        <v>60</v>
      </c>
      <c r="AG617" s="1" t="s">
        <v>60</v>
      </c>
      <c r="AT617" s="1" t="s">
        <v>324</v>
      </c>
      <c r="AV617" s="1" t="s">
        <v>168</v>
      </c>
      <c r="AW617" s="3" t="str">
        <f t="shared" si="1"/>
        <v>Other</v>
      </c>
      <c r="AX617" s="3" t="str">
        <f t="array" ref="AX617">TEXTJOIN(", ", TRUE, IF(X617:AS617="Y", X$1:AS$1, IF(X617:AS617&lt;&gt;"", X$1:AS$1 &amp; ": " &amp; X617:AS617, "")))
</f>
        <v>Ethanol, Benzodiazepine, Methadone</v>
      </c>
    </row>
    <row r="618">
      <c r="A618" s="2">
        <v>41320.0</v>
      </c>
      <c r="B618" s="1" t="s">
        <v>50</v>
      </c>
      <c r="C618" s="1">
        <v>54.0</v>
      </c>
      <c r="D618" s="1" t="s">
        <v>51</v>
      </c>
      <c r="E618" s="1" t="s">
        <v>63</v>
      </c>
      <c r="G618" s="1" t="s">
        <v>143</v>
      </c>
      <c r="H618" s="1" t="s">
        <v>91</v>
      </c>
      <c r="J618" s="1" t="s">
        <v>143</v>
      </c>
      <c r="L618" s="1" t="s">
        <v>55</v>
      </c>
      <c r="M618" s="1" t="s">
        <v>56</v>
      </c>
      <c r="N618" s="1" t="s">
        <v>136</v>
      </c>
      <c r="O618" s="1" t="s">
        <v>143</v>
      </c>
      <c r="P618" s="1" t="s">
        <v>91</v>
      </c>
      <c r="R618" s="1" t="s">
        <v>56</v>
      </c>
      <c r="T618" s="1" t="s">
        <v>1225</v>
      </c>
      <c r="U618" s="1" t="s">
        <v>59</v>
      </c>
      <c r="X618" s="1" t="s">
        <v>60</v>
      </c>
      <c r="AD618" s="1" t="s">
        <v>60</v>
      </c>
      <c r="AT618" s="1" t="s">
        <v>145</v>
      </c>
      <c r="AU618" s="1" t="s">
        <v>145</v>
      </c>
      <c r="AV618" s="1" t="s">
        <v>146</v>
      </c>
      <c r="AW618" s="3" t="str">
        <f t="shared" si="1"/>
        <v>Other</v>
      </c>
      <c r="AX618" s="3" t="str">
        <f t="array" ref="AX618">TEXTJOIN(", ", TRUE, IF(X618:AS618="Y", X$1:AS$1, IF(X618:AS618&lt;&gt;"", X$1:AS$1 &amp; ": " &amp; X618:AS618, "")))
</f>
        <v>Heroin, Ethanol</v>
      </c>
    </row>
    <row r="619">
      <c r="A619" s="2">
        <v>43957.0</v>
      </c>
      <c r="B619" s="1" t="s">
        <v>50</v>
      </c>
      <c r="C619" s="1">
        <v>54.0</v>
      </c>
      <c r="D619" s="1" t="s">
        <v>51</v>
      </c>
      <c r="E619" s="1" t="s">
        <v>63</v>
      </c>
      <c r="F619" s="1" t="s">
        <v>137</v>
      </c>
      <c r="G619" s="1" t="s">
        <v>82</v>
      </c>
      <c r="H619" s="1" t="s">
        <v>54</v>
      </c>
      <c r="I619" s="1" t="s">
        <v>55</v>
      </c>
      <c r="J619" s="1" t="s">
        <v>160</v>
      </c>
      <c r="K619" s="1" t="s">
        <v>54</v>
      </c>
      <c r="L619" s="1" t="s">
        <v>55</v>
      </c>
      <c r="M619" s="1" t="s">
        <v>177</v>
      </c>
      <c r="N619" s="1" t="s">
        <v>178</v>
      </c>
      <c r="O619" s="1" t="s">
        <v>160</v>
      </c>
      <c r="P619" s="1" t="s">
        <v>54</v>
      </c>
      <c r="Q619" s="1" t="s">
        <v>55</v>
      </c>
      <c r="R619" s="1" t="s">
        <v>44</v>
      </c>
      <c r="T619" s="1" t="s">
        <v>1226</v>
      </c>
      <c r="U619" s="1" t="s">
        <v>59</v>
      </c>
      <c r="X619" s="1" t="s">
        <v>60</v>
      </c>
      <c r="Y619" s="1" t="s">
        <v>60</v>
      </c>
      <c r="Z619" s="1" t="s">
        <v>60</v>
      </c>
      <c r="AD619" s="1" t="s">
        <v>60</v>
      </c>
      <c r="AR619" s="1" t="s">
        <v>60</v>
      </c>
      <c r="AT619" s="1" t="s">
        <v>329</v>
      </c>
      <c r="AU619" s="1" t="s">
        <v>163</v>
      </c>
      <c r="AV619" s="1" t="s">
        <v>164</v>
      </c>
      <c r="AW619" s="3" t="str">
        <f t="shared" si="1"/>
        <v>Other</v>
      </c>
      <c r="AX619" s="3" t="str">
        <f t="array" ref="AX619">TEXTJOIN(", ", TRUE, IF(X619:AS619="Y", X$1:AS$1, IF(X619:AS619&lt;&gt;"", X$1:AS$1 &amp; ": " &amp; X619:AS619, "")))
</f>
        <v>Heroin, Cocaine, Fentanyl, Ethanol, Any Opioid</v>
      </c>
    </row>
    <row r="620">
      <c r="A620" s="4">
        <v>44498.0</v>
      </c>
      <c r="B620" s="1" t="s">
        <v>50</v>
      </c>
      <c r="C620" s="1">
        <v>20.0</v>
      </c>
      <c r="D620" s="1" t="s">
        <v>76</v>
      </c>
      <c r="E620" s="1" t="s">
        <v>63</v>
      </c>
      <c r="G620" s="1" t="s">
        <v>103</v>
      </c>
      <c r="H620" s="1" t="s">
        <v>103</v>
      </c>
      <c r="I620" s="1" t="s">
        <v>55</v>
      </c>
      <c r="J620" s="1" t="s">
        <v>103</v>
      </c>
      <c r="K620" s="1" t="s">
        <v>103</v>
      </c>
      <c r="L620" s="1" t="s">
        <v>55</v>
      </c>
      <c r="M620" s="1" t="s">
        <v>56</v>
      </c>
      <c r="N620" s="1" t="s">
        <v>119</v>
      </c>
      <c r="O620" s="1" t="s">
        <v>103</v>
      </c>
      <c r="P620" s="1" t="s">
        <v>103</v>
      </c>
      <c r="Q620" s="1" t="s">
        <v>55</v>
      </c>
      <c r="R620" s="1" t="s">
        <v>173</v>
      </c>
      <c r="T620" s="1" t="s">
        <v>1227</v>
      </c>
      <c r="U620" s="1" t="s">
        <v>59</v>
      </c>
      <c r="Z620" s="1" t="s">
        <v>60</v>
      </c>
      <c r="AF620" s="1" t="s">
        <v>60</v>
      </c>
      <c r="AR620" s="1" t="s">
        <v>60</v>
      </c>
      <c r="AT620" s="1" t="s">
        <v>167</v>
      </c>
      <c r="AU620" s="1" t="s">
        <v>167</v>
      </c>
      <c r="AV620" s="1" t="s">
        <v>168</v>
      </c>
      <c r="AW620" s="3" t="str">
        <f t="shared" si="1"/>
        <v>Other</v>
      </c>
      <c r="AX620" s="3" t="str">
        <f t="array" ref="AX620">TEXTJOIN(", ", TRUE, IF(X620:AS620="Y", X$1:AS$1, IF(X620:AS620&lt;&gt;"", X$1:AS$1 &amp; ": " &amp; X620:AS620, "")))
</f>
        <v>Fentanyl, Benzodiazepine, Any Opioid</v>
      </c>
    </row>
    <row r="621">
      <c r="A621" s="2">
        <v>41319.0</v>
      </c>
      <c r="B621" s="1" t="s">
        <v>50</v>
      </c>
      <c r="C621" s="1">
        <v>34.0</v>
      </c>
      <c r="D621" s="1" t="s">
        <v>51</v>
      </c>
      <c r="E621" s="1" t="s">
        <v>63</v>
      </c>
      <c r="G621" s="1" t="s">
        <v>64</v>
      </c>
      <c r="H621" s="1" t="s">
        <v>65</v>
      </c>
      <c r="J621" s="1" t="s">
        <v>64</v>
      </c>
      <c r="L621" s="1" t="s">
        <v>55</v>
      </c>
      <c r="M621" s="1" t="s">
        <v>56</v>
      </c>
      <c r="N621" s="1" t="s">
        <v>148</v>
      </c>
      <c r="O621" s="1" t="s">
        <v>64</v>
      </c>
      <c r="P621" s="1" t="s">
        <v>65</v>
      </c>
      <c r="R621" s="1" t="s">
        <v>56</v>
      </c>
      <c r="T621" s="1" t="s">
        <v>73</v>
      </c>
      <c r="U621" s="1" t="s">
        <v>59</v>
      </c>
      <c r="X621" s="1" t="s">
        <v>60</v>
      </c>
      <c r="AT621" s="1" t="s">
        <v>69</v>
      </c>
      <c r="AU621" s="1" t="s">
        <v>69</v>
      </c>
      <c r="AV621" s="1" t="s">
        <v>70</v>
      </c>
      <c r="AW621" s="3" t="str">
        <f t="shared" si="1"/>
        <v>Other</v>
      </c>
      <c r="AX621" s="3" t="str">
        <f t="array" ref="AX621">TEXTJOIN(", ", TRUE, IF(X621:AS621="Y", X$1:AS$1, IF(X621:AS621&lt;&gt;"", X$1:AS$1 &amp; ": " &amp; X621:AS621, "")))
</f>
        <v>Heroin</v>
      </c>
    </row>
    <row r="622">
      <c r="A622" s="2">
        <v>41052.0</v>
      </c>
      <c r="B622" s="1" t="s">
        <v>50</v>
      </c>
      <c r="C622" s="1">
        <v>37.0</v>
      </c>
      <c r="D622" s="1" t="s">
        <v>76</v>
      </c>
      <c r="E622" s="1" t="s">
        <v>63</v>
      </c>
      <c r="G622" s="1" t="s">
        <v>446</v>
      </c>
      <c r="H622" s="1" t="s">
        <v>91</v>
      </c>
      <c r="J622" s="1" t="s">
        <v>446</v>
      </c>
      <c r="L622" s="1" t="s">
        <v>55</v>
      </c>
      <c r="M622" s="1" t="s">
        <v>56</v>
      </c>
      <c r="N622" s="1" t="s">
        <v>66</v>
      </c>
      <c r="O622" s="1" t="s">
        <v>446</v>
      </c>
      <c r="P622" s="1" t="s">
        <v>91</v>
      </c>
      <c r="R622" s="1" t="s">
        <v>56</v>
      </c>
      <c r="T622" s="1" t="s">
        <v>1228</v>
      </c>
      <c r="U622" s="1" t="s">
        <v>59</v>
      </c>
      <c r="X622" s="1" t="s">
        <v>60</v>
      </c>
      <c r="Y622" s="1" t="s">
        <v>60</v>
      </c>
      <c r="AF622" s="1" t="s">
        <v>60</v>
      </c>
      <c r="AT622" s="1" t="s">
        <v>448</v>
      </c>
      <c r="AU622" s="1" t="s">
        <v>448</v>
      </c>
      <c r="AV622" s="1" t="s">
        <v>449</v>
      </c>
      <c r="AW622" s="3" t="str">
        <f t="shared" si="1"/>
        <v>Other</v>
      </c>
      <c r="AX622" s="3" t="str">
        <f t="array" ref="AX622">TEXTJOIN(", ", TRUE, IF(X622:AS622="Y", X$1:AS$1, IF(X622:AS622&lt;&gt;"", X$1:AS$1 &amp; ": " &amp; X622:AS622, "")))
</f>
        <v>Heroin, Cocaine, Benzodiazepine</v>
      </c>
    </row>
    <row r="623">
      <c r="A623" s="2">
        <v>43103.0</v>
      </c>
      <c r="B623" s="1" t="s">
        <v>50</v>
      </c>
      <c r="C623" s="1">
        <v>42.0</v>
      </c>
      <c r="D623" s="1" t="s">
        <v>51</v>
      </c>
      <c r="E623" s="1" t="s">
        <v>63</v>
      </c>
      <c r="G623" s="1" t="s">
        <v>53</v>
      </c>
      <c r="H623" s="1" t="s">
        <v>54</v>
      </c>
      <c r="I623" s="1" t="s">
        <v>55</v>
      </c>
      <c r="J623" s="1" t="s">
        <v>53</v>
      </c>
      <c r="K623" s="1" t="s">
        <v>54</v>
      </c>
      <c r="M623" s="1" t="s">
        <v>56</v>
      </c>
      <c r="N623" s="1" t="s">
        <v>66</v>
      </c>
      <c r="O623" s="1" t="s">
        <v>53</v>
      </c>
      <c r="P623" s="1" t="s">
        <v>54</v>
      </c>
      <c r="Q623" s="1" t="s">
        <v>55</v>
      </c>
      <c r="R623" s="1" t="s">
        <v>67</v>
      </c>
      <c r="T623" s="1" t="s">
        <v>1229</v>
      </c>
      <c r="U623" s="1" t="s">
        <v>59</v>
      </c>
      <c r="AD623" s="1" t="s">
        <v>60</v>
      </c>
      <c r="AF623" s="1" t="s">
        <v>60</v>
      </c>
      <c r="AT623" s="1" t="s">
        <v>61</v>
      </c>
      <c r="AU623" s="1" t="s">
        <v>61</v>
      </c>
      <c r="AV623" s="1" t="s">
        <v>294</v>
      </c>
      <c r="AW623" s="3" t="str">
        <f t="shared" si="1"/>
        <v>Other</v>
      </c>
      <c r="AX623" s="3" t="str">
        <f t="array" ref="AX623">TEXTJOIN(", ", TRUE, IF(X623:AS623="Y", X$1:AS$1, IF(X623:AS623&lt;&gt;"", X$1:AS$1 &amp; ": " &amp; X623:AS623, "")))
</f>
        <v>Ethanol, Benzodiazepine</v>
      </c>
    </row>
    <row r="624">
      <c r="A624" s="2">
        <v>42154.0</v>
      </c>
      <c r="B624" s="1" t="s">
        <v>86</v>
      </c>
      <c r="C624" s="1">
        <v>39.0</v>
      </c>
      <c r="D624" s="1" t="s">
        <v>51</v>
      </c>
      <c r="E624" s="1" t="s">
        <v>63</v>
      </c>
      <c r="G624" s="1" t="s">
        <v>143</v>
      </c>
      <c r="H624" s="1" t="s">
        <v>91</v>
      </c>
      <c r="I624" s="1" t="s">
        <v>55</v>
      </c>
      <c r="J624" s="1" t="s">
        <v>256</v>
      </c>
      <c r="M624" s="1" t="s">
        <v>193</v>
      </c>
      <c r="O624" s="1" t="s">
        <v>256</v>
      </c>
      <c r="P624" s="1" t="s">
        <v>103</v>
      </c>
      <c r="Q624" s="1" t="s">
        <v>55</v>
      </c>
      <c r="R624" s="1" t="s">
        <v>44</v>
      </c>
      <c r="T624" s="1" t="s">
        <v>78</v>
      </c>
      <c r="U624" s="1" t="s">
        <v>59</v>
      </c>
      <c r="W624" s="1" t="s">
        <v>60</v>
      </c>
      <c r="X624" s="1" t="s">
        <v>60</v>
      </c>
      <c r="AP624" s="1" t="s">
        <v>60</v>
      </c>
      <c r="AR624" s="1" t="s">
        <v>60</v>
      </c>
      <c r="AT624" s="1" t="s">
        <v>145</v>
      </c>
      <c r="AU624" s="1" t="s">
        <v>282</v>
      </c>
      <c r="AV624" s="1" t="s">
        <v>260</v>
      </c>
      <c r="AW624" s="3" t="str">
        <f t="shared" si="1"/>
        <v>Other</v>
      </c>
      <c r="AX624" s="3" t="str">
        <f t="array" ref="AX624">TEXTJOIN(", ", TRUE, IF(X624:AS624="Y", X$1:AS$1, IF(X624:AS624&lt;&gt;"", X$1:AS$1 &amp; ": " &amp; X624:AS624, "")))
</f>
        <v>Heroin, Heroin/Morph/Codeine, Any Opioid</v>
      </c>
    </row>
    <row r="625">
      <c r="A625" s="2">
        <v>43559.0</v>
      </c>
      <c r="B625" s="1" t="s">
        <v>50</v>
      </c>
      <c r="C625" s="1">
        <v>44.0</v>
      </c>
      <c r="D625" s="1" t="s">
        <v>51</v>
      </c>
      <c r="E625" s="1" t="s">
        <v>63</v>
      </c>
      <c r="G625" s="1" t="s">
        <v>545</v>
      </c>
      <c r="H625" s="1" t="s">
        <v>263</v>
      </c>
      <c r="I625" s="1" t="s">
        <v>55</v>
      </c>
      <c r="J625" s="1" t="s">
        <v>64</v>
      </c>
      <c r="K625" s="1" t="s">
        <v>65</v>
      </c>
      <c r="L625" s="1" t="s">
        <v>55</v>
      </c>
      <c r="M625" s="1" t="s">
        <v>56</v>
      </c>
      <c r="N625" s="1" t="s">
        <v>93</v>
      </c>
      <c r="O625" s="1" t="s">
        <v>64</v>
      </c>
      <c r="P625" s="1" t="s">
        <v>65</v>
      </c>
      <c r="Q625" s="1" t="s">
        <v>55</v>
      </c>
      <c r="R625" s="1" t="s">
        <v>67</v>
      </c>
      <c r="T625" s="1" t="s">
        <v>1230</v>
      </c>
      <c r="U625" s="1" t="s">
        <v>59</v>
      </c>
      <c r="Y625" s="1" t="s">
        <v>60</v>
      </c>
      <c r="Z625" s="1" t="s">
        <v>60</v>
      </c>
      <c r="AD625" s="1" t="s">
        <v>60</v>
      </c>
      <c r="AR625" s="1" t="s">
        <v>60</v>
      </c>
      <c r="AT625" s="1" t="s">
        <v>547</v>
      </c>
      <c r="AU625" s="1" t="s">
        <v>69</v>
      </c>
      <c r="AV625" s="1" t="s">
        <v>70</v>
      </c>
      <c r="AW625" s="3" t="str">
        <f t="shared" si="1"/>
        <v>Other</v>
      </c>
      <c r="AX625" s="3" t="str">
        <f t="array" ref="AX625">TEXTJOIN(", ", TRUE, IF(X625:AS625="Y", X$1:AS$1, IF(X625:AS625&lt;&gt;"", X$1:AS$1 &amp; ": " &amp; X625:AS625, "")))
</f>
        <v>Cocaine, Fentanyl, Ethanol, Any Opioid</v>
      </c>
    </row>
    <row r="626">
      <c r="A626" s="2">
        <v>42750.0</v>
      </c>
      <c r="B626" s="1" t="s">
        <v>86</v>
      </c>
      <c r="C626" s="1">
        <v>41.0</v>
      </c>
      <c r="D626" s="1" t="s">
        <v>76</v>
      </c>
      <c r="E626" s="1" t="s">
        <v>63</v>
      </c>
      <c r="G626" s="1" t="s">
        <v>247</v>
      </c>
      <c r="H626" s="1" t="s">
        <v>103</v>
      </c>
      <c r="I626" s="1" t="s">
        <v>55</v>
      </c>
      <c r="J626" s="1" t="s">
        <v>247</v>
      </c>
      <c r="K626" s="1" t="s">
        <v>103</v>
      </c>
      <c r="L626" s="1" t="s">
        <v>55</v>
      </c>
      <c r="M626" s="1" t="s">
        <v>56</v>
      </c>
      <c r="N626" s="1" t="s">
        <v>136</v>
      </c>
      <c r="O626" s="1" t="s">
        <v>102</v>
      </c>
      <c r="P626" s="1" t="s">
        <v>103</v>
      </c>
      <c r="Q626" s="1" t="s">
        <v>55</v>
      </c>
      <c r="R626" s="1" t="s">
        <v>67</v>
      </c>
      <c r="T626" s="1" t="s">
        <v>1231</v>
      </c>
      <c r="U626" s="1" t="s">
        <v>59</v>
      </c>
      <c r="Z626" s="1" t="s">
        <v>60</v>
      </c>
      <c r="AK626" s="1" t="s">
        <v>60</v>
      </c>
      <c r="AT626" s="1" t="s">
        <v>1232</v>
      </c>
      <c r="AU626" s="1" t="s">
        <v>1232</v>
      </c>
      <c r="AV626" s="1" t="s">
        <v>107</v>
      </c>
      <c r="AW626" s="3" t="str">
        <f t="shared" si="1"/>
        <v>Other</v>
      </c>
      <c r="AX626" s="3" t="str">
        <f t="array" ref="AX626">TEXTJOIN(", ", TRUE, IF(X626:AS626="Y", X$1:AS$1, IF(X626:AS626&lt;&gt;"", X$1:AS$1 &amp; ": " &amp; X626:AS626, "")))
</f>
        <v>Fentanyl, Hydromorphone</v>
      </c>
    </row>
    <row r="627">
      <c r="A627" s="2">
        <v>43892.0</v>
      </c>
      <c r="B627" s="1" t="s">
        <v>50</v>
      </c>
      <c r="C627" s="1">
        <v>39.0</v>
      </c>
      <c r="D627" s="1" t="s">
        <v>51</v>
      </c>
      <c r="E627" s="1" t="s">
        <v>63</v>
      </c>
      <c r="G627" s="1" t="s">
        <v>300</v>
      </c>
      <c r="H627" s="1" t="s">
        <v>299</v>
      </c>
      <c r="I627" s="1" t="s">
        <v>55</v>
      </c>
      <c r="J627" s="1" t="s">
        <v>300</v>
      </c>
      <c r="K627" s="1" t="s">
        <v>299</v>
      </c>
      <c r="L627" s="1" t="s">
        <v>55</v>
      </c>
      <c r="M627" s="1" t="s">
        <v>56</v>
      </c>
      <c r="N627" s="1" t="s">
        <v>136</v>
      </c>
      <c r="O627" s="1" t="s">
        <v>300</v>
      </c>
      <c r="P627" s="1" t="s">
        <v>299</v>
      </c>
      <c r="Q627" s="1" t="s">
        <v>55</v>
      </c>
      <c r="R627" s="1" t="s">
        <v>56</v>
      </c>
      <c r="T627" s="1" t="s">
        <v>699</v>
      </c>
      <c r="U627" s="1" t="s">
        <v>59</v>
      </c>
      <c r="X627" s="1" t="s">
        <v>60</v>
      </c>
      <c r="Z627" s="1" t="s">
        <v>60</v>
      </c>
      <c r="AR627" s="1" t="s">
        <v>60</v>
      </c>
      <c r="AT627" s="1" t="s">
        <v>304</v>
      </c>
      <c r="AU627" s="1" t="s">
        <v>304</v>
      </c>
      <c r="AV627" s="1" t="s">
        <v>302</v>
      </c>
      <c r="AW627" s="3" t="str">
        <f t="shared" si="1"/>
        <v>Other</v>
      </c>
      <c r="AX627" s="3" t="str">
        <f t="array" ref="AX627">TEXTJOIN(", ", TRUE, IF(X627:AS627="Y", X$1:AS$1, IF(X627:AS627&lt;&gt;"", X$1:AS$1 &amp; ": " &amp; X627:AS627, "")))
</f>
        <v>Heroin, Fentanyl, Any Opioid</v>
      </c>
    </row>
    <row r="628">
      <c r="A628" s="2">
        <v>42866.0</v>
      </c>
      <c r="B628" s="1" t="s">
        <v>86</v>
      </c>
      <c r="C628" s="1">
        <v>56.0</v>
      </c>
      <c r="D628" s="1" t="s">
        <v>51</v>
      </c>
      <c r="E628" s="1" t="s">
        <v>63</v>
      </c>
      <c r="G628" s="1" t="s">
        <v>160</v>
      </c>
      <c r="H628" s="1" t="s">
        <v>54</v>
      </c>
      <c r="I628" s="1" t="s">
        <v>55</v>
      </c>
      <c r="J628" s="1" t="s">
        <v>160</v>
      </c>
      <c r="K628" s="1" t="s">
        <v>54</v>
      </c>
      <c r="L628" s="1" t="s">
        <v>55</v>
      </c>
      <c r="M628" s="1" t="s">
        <v>595</v>
      </c>
      <c r="N628" s="1" t="s">
        <v>136</v>
      </c>
      <c r="O628" s="1" t="s">
        <v>82</v>
      </c>
      <c r="P628" s="1" t="s">
        <v>54</v>
      </c>
      <c r="Q628" s="1" t="s">
        <v>55</v>
      </c>
      <c r="R628" s="1" t="s">
        <v>67</v>
      </c>
      <c r="T628" s="1" t="s">
        <v>1233</v>
      </c>
      <c r="U628" s="1" t="s">
        <v>59</v>
      </c>
      <c r="Z628" s="1" t="s">
        <v>60</v>
      </c>
      <c r="AB628" s="1" t="s">
        <v>60</v>
      </c>
      <c r="AF628" s="1" t="s">
        <v>60</v>
      </c>
      <c r="AT628" s="1" t="s">
        <v>163</v>
      </c>
      <c r="AU628" s="1" t="s">
        <v>163</v>
      </c>
      <c r="AV628" s="1" t="s">
        <v>85</v>
      </c>
      <c r="AW628" s="3" t="str">
        <f t="shared" si="1"/>
        <v>Other</v>
      </c>
      <c r="AX628" s="3" t="str">
        <f t="array" ref="AX628">TEXTJOIN(", ", TRUE, IF(X628:AS628="Y", X$1:AS$1, IF(X628:AS628&lt;&gt;"", X$1:AS$1 &amp; ": " &amp; X628:AS628, "")))
</f>
        <v>Fentanyl, Oxycodone, Benzodiazepine</v>
      </c>
    </row>
    <row r="629">
      <c r="A629" s="2">
        <v>44387.0</v>
      </c>
      <c r="B629" s="1" t="s">
        <v>50</v>
      </c>
      <c r="C629" s="1">
        <v>54.0</v>
      </c>
      <c r="D629" s="1" t="s">
        <v>51</v>
      </c>
      <c r="E629" s="1" t="s">
        <v>63</v>
      </c>
      <c r="G629" s="1" t="s">
        <v>271</v>
      </c>
      <c r="H629" s="1" t="s">
        <v>91</v>
      </c>
      <c r="I629" s="1" t="s">
        <v>55</v>
      </c>
      <c r="J629" s="1" t="s">
        <v>271</v>
      </c>
      <c r="K629" s="1" t="s">
        <v>91</v>
      </c>
      <c r="L629" s="1" t="s">
        <v>55</v>
      </c>
      <c r="M629" s="1" t="s">
        <v>56</v>
      </c>
      <c r="N629" s="1" t="s">
        <v>136</v>
      </c>
      <c r="O629" s="1" t="s">
        <v>271</v>
      </c>
      <c r="P629" s="1" t="s">
        <v>91</v>
      </c>
      <c r="Q629" s="1" t="s">
        <v>55</v>
      </c>
      <c r="R629" s="1" t="s">
        <v>56</v>
      </c>
      <c r="T629" s="1" t="s">
        <v>1234</v>
      </c>
      <c r="U629" s="1" t="s">
        <v>59</v>
      </c>
      <c r="X629" s="1" t="s">
        <v>60</v>
      </c>
      <c r="Z629" s="1" t="s">
        <v>60</v>
      </c>
      <c r="AN629" s="1" t="s">
        <v>60</v>
      </c>
      <c r="AP629" s="1" t="s">
        <v>60</v>
      </c>
      <c r="AR629" s="1" t="s">
        <v>60</v>
      </c>
      <c r="AT629" s="1" t="s">
        <v>274</v>
      </c>
      <c r="AU629" s="1" t="s">
        <v>274</v>
      </c>
      <c r="AV629" s="1" t="s">
        <v>275</v>
      </c>
      <c r="AW629" s="3" t="str">
        <f t="shared" si="1"/>
        <v>Other</v>
      </c>
      <c r="AX629" s="3" t="str">
        <f t="array" ref="AX629">TEXTJOIN(", ", TRUE, IF(X629:AS629="Y", X$1:AS$1, IF(X629:AS629&lt;&gt;"", X$1:AS$1 &amp; ": " &amp; X629:AS629, "")))
</f>
        <v>Heroin, Fentanyl, Gabapentin, Heroin/Morph/Codeine, Any Opioid</v>
      </c>
    </row>
    <row r="630">
      <c r="A630" s="2">
        <v>44069.0</v>
      </c>
      <c r="B630" s="1" t="s">
        <v>50</v>
      </c>
      <c r="C630" s="1">
        <v>24.0</v>
      </c>
      <c r="D630" s="1" t="s">
        <v>76</v>
      </c>
      <c r="E630" s="1" t="s">
        <v>63</v>
      </c>
      <c r="G630" s="1" t="s">
        <v>1235</v>
      </c>
      <c r="H630" s="1" t="s">
        <v>299</v>
      </c>
      <c r="I630" s="1" t="s">
        <v>55</v>
      </c>
      <c r="J630" s="1" t="s">
        <v>1235</v>
      </c>
      <c r="K630" s="1" t="s">
        <v>299</v>
      </c>
      <c r="L630" s="1" t="s">
        <v>55</v>
      </c>
      <c r="M630" s="1" t="s">
        <v>56</v>
      </c>
      <c r="N630" s="1" t="s">
        <v>136</v>
      </c>
      <c r="O630" s="1" t="s">
        <v>1235</v>
      </c>
      <c r="P630" s="1" t="s">
        <v>299</v>
      </c>
      <c r="Q630" s="1" t="s">
        <v>55</v>
      </c>
      <c r="R630" s="1" t="s">
        <v>56</v>
      </c>
      <c r="T630" s="1" t="s">
        <v>1236</v>
      </c>
      <c r="U630" s="1" t="s">
        <v>59</v>
      </c>
      <c r="Z630" s="1" t="s">
        <v>60</v>
      </c>
      <c r="AF630" s="1" t="s">
        <v>60</v>
      </c>
      <c r="AR630" s="1" t="s">
        <v>60</v>
      </c>
      <c r="AT630" s="1" t="s">
        <v>1237</v>
      </c>
      <c r="AU630" s="1" t="s">
        <v>1237</v>
      </c>
      <c r="AV630" s="1" t="s">
        <v>1238</v>
      </c>
      <c r="AW630" s="3" t="str">
        <f t="shared" si="1"/>
        <v>Other</v>
      </c>
      <c r="AX630" s="3" t="str">
        <f t="array" ref="AX630">TEXTJOIN(", ", TRUE, IF(X630:AS630="Y", X$1:AS$1, IF(X630:AS630&lt;&gt;"", X$1:AS$1 &amp; ": " &amp; X630:AS630, "")))
</f>
        <v>Fentanyl, Benzodiazepine, Any Opioid</v>
      </c>
    </row>
    <row r="631">
      <c r="A631" s="2">
        <v>43861.0</v>
      </c>
      <c r="B631" s="1" t="s">
        <v>50</v>
      </c>
      <c r="C631" s="1">
        <v>32.0</v>
      </c>
      <c r="D631" s="1" t="s">
        <v>51</v>
      </c>
      <c r="E631" s="1" t="s">
        <v>63</v>
      </c>
      <c r="G631" s="1" t="s">
        <v>488</v>
      </c>
      <c r="H631" s="1" t="s">
        <v>91</v>
      </c>
      <c r="I631" s="1" t="s">
        <v>55</v>
      </c>
      <c r="J631" s="1" t="s">
        <v>488</v>
      </c>
      <c r="K631" s="1" t="s">
        <v>91</v>
      </c>
      <c r="L631" s="1" t="s">
        <v>55</v>
      </c>
      <c r="M631" s="1" t="s">
        <v>56</v>
      </c>
      <c r="N631" s="1" t="s">
        <v>93</v>
      </c>
      <c r="O631" s="1" t="s">
        <v>488</v>
      </c>
      <c r="P631" s="1" t="s">
        <v>91</v>
      </c>
      <c r="Q631" s="1" t="s">
        <v>55</v>
      </c>
      <c r="R631" s="1" t="s">
        <v>56</v>
      </c>
      <c r="T631" s="1" t="s">
        <v>1239</v>
      </c>
      <c r="U631" s="1" t="s">
        <v>59</v>
      </c>
      <c r="Y631" s="1" t="s">
        <v>60</v>
      </c>
      <c r="Z631" s="1" t="s">
        <v>60</v>
      </c>
      <c r="AD631" s="1" t="s">
        <v>60</v>
      </c>
      <c r="AR631" s="1" t="s">
        <v>60</v>
      </c>
      <c r="AT631" s="1" t="s">
        <v>492</v>
      </c>
      <c r="AU631" s="1" t="s">
        <v>492</v>
      </c>
      <c r="AV631" s="1" t="s">
        <v>493</v>
      </c>
      <c r="AW631" s="3" t="str">
        <f t="shared" si="1"/>
        <v>Other</v>
      </c>
      <c r="AX631" s="3" t="str">
        <f t="array" ref="AX631">TEXTJOIN(", ", TRUE, IF(X631:AS631="Y", X$1:AS$1, IF(X631:AS631&lt;&gt;"", X$1:AS$1 &amp; ": " &amp; X631:AS631, "")))
</f>
        <v>Cocaine, Fentanyl, Ethanol, Any Opioid</v>
      </c>
    </row>
    <row r="632">
      <c r="A632" s="2">
        <v>43622.0</v>
      </c>
      <c r="B632" s="1" t="s">
        <v>50</v>
      </c>
      <c r="C632" s="1">
        <v>65.0</v>
      </c>
      <c r="D632" s="1" t="s">
        <v>51</v>
      </c>
      <c r="E632" s="1" t="s">
        <v>52</v>
      </c>
      <c r="G632" s="1" t="s">
        <v>65</v>
      </c>
      <c r="H632" s="1" t="s">
        <v>65</v>
      </c>
      <c r="I632" s="1" t="s">
        <v>55</v>
      </c>
      <c r="J632" s="1" t="s">
        <v>65</v>
      </c>
      <c r="K632" s="1" t="s">
        <v>65</v>
      </c>
      <c r="L632" s="1" t="s">
        <v>55</v>
      </c>
      <c r="M632" s="1" t="s">
        <v>56</v>
      </c>
      <c r="N632" s="1" t="s">
        <v>119</v>
      </c>
      <c r="O632" s="1" t="s">
        <v>65</v>
      </c>
      <c r="P632" s="1" t="s">
        <v>65</v>
      </c>
      <c r="Q632" s="1" t="s">
        <v>55</v>
      </c>
      <c r="R632" s="1" t="s">
        <v>56</v>
      </c>
      <c r="T632" s="1" t="s">
        <v>340</v>
      </c>
      <c r="U632" s="1" t="s">
        <v>59</v>
      </c>
      <c r="Y632" s="1" t="s">
        <v>60</v>
      </c>
      <c r="Z632" s="1" t="s">
        <v>60</v>
      </c>
      <c r="AR632" s="1" t="s">
        <v>60</v>
      </c>
      <c r="AT632" s="1" t="s">
        <v>410</v>
      </c>
      <c r="AU632" s="1" t="s">
        <v>410</v>
      </c>
      <c r="AV632" s="1" t="s">
        <v>150</v>
      </c>
      <c r="AW632" s="3" t="str">
        <f t="shared" si="1"/>
        <v>Other</v>
      </c>
      <c r="AX632" s="3" t="str">
        <f t="array" ref="AX632">TEXTJOIN(", ", TRUE, IF(X632:AS632="Y", X$1:AS$1, IF(X632:AS632&lt;&gt;"", X$1:AS$1 &amp; ": " &amp; X632:AS632, "")))
</f>
        <v>Cocaine, Fentanyl, Any Opioid</v>
      </c>
    </row>
    <row r="633">
      <c r="A633" s="2">
        <v>44438.0</v>
      </c>
      <c r="B633" s="1" t="s">
        <v>50</v>
      </c>
      <c r="C633" s="1">
        <v>59.0</v>
      </c>
      <c r="D633" s="1" t="s">
        <v>51</v>
      </c>
      <c r="E633" s="1" t="s">
        <v>63</v>
      </c>
      <c r="G633" s="1" t="s">
        <v>211</v>
      </c>
      <c r="H633" s="1" t="s">
        <v>91</v>
      </c>
      <c r="I633" s="1" t="s">
        <v>55</v>
      </c>
      <c r="J633" s="1" t="s">
        <v>211</v>
      </c>
      <c r="K633" s="1" t="s">
        <v>91</v>
      </c>
      <c r="L633" s="1" t="s">
        <v>55</v>
      </c>
      <c r="M633" s="1" t="s">
        <v>56</v>
      </c>
      <c r="N633" s="1" t="s">
        <v>136</v>
      </c>
      <c r="O633" s="1" t="s">
        <v>91</v>
      </c>
      <c r="P633" s="1" t="s">
        <v>91</v>
      </c>
      <c r="Q633" s="1" t="s">
        <v>55</v>
      </c>
      <c r="R633" s="1" t="s">
        <v>180</v>
      </c>
      <c r="T633" s="1" t="s">
        <v>1240</v>
      </c>
      <c r="U633" s="1" t="s">
        <v>59</v>
      </c>
      <c r="Z633" s="1" t="s">
        <v>60</v>
      </c>
      <c r="AD633" s="1" t="s">
        <v>60</v>
      </c>
      <c r="AM633" s="1" t="s">
        <v>60</v>
      </c>
      <c r="AR633" s="1" t="s">
        <v>60</v>
      </c>
      <c r="AT633" s="1" t="s">
        <v>214</v>
      </c>
      <c r="AU633" s="1" t="s">
        <v>214</v>
      </c>
      <c r="AV633" s="1" t="s">
        <v>111</v>
      </c>
      <c r="AW633" s="3" t="str">
        <f t="shared" si="1"/>
        <v>Other</v>
      </c>
      <c r="AX633" s="3" t="str">
        <f t="array" ref="AX633">TEXTJOIN(", ", TRUE, IF(X633:AS633="Y", X$1:AS$1, IF(X633:AS633&lt;&gt;"", X$1:AS$1 &amp; ": " &amp; X633:AS633, "")))
</f>
        <v>Fentanyl, Ethanol, Xylazine, Any Opioid</v>
      </c>
    </row>
    <row r="634">
      <c r="A634" s="2">
        <v>42736.0</v>
      </c>
      <c r="B634" s="1" t="s">
        <v>86</v>
      </c>
      <c r="C634" s="1">
        <v>35.0</v>
      </c>
      <c r="D634" s="1" t="s">
        <v>76</v>
      </c>
      <c r="E634" s="1" t="s">
        <v>63</v>
      </c>
      <c r="G634" s="1" t="s">
        <v>388</v>
      </c>
      <c r="H634" s="1" t="s">
        <v>103</v>
      </c>
      <c r="I634" s="1" t="s">
        <v>55</v>
      </c>
      <c r="J634" s="1" t="s">
        <v>143</v>
      </c>
      <c r="K634" s="1" t="s">
        <v>91</v>
      </c>
      <c r="L634" s="1" t="s">
        <v>55</v>
      </c>
      <c r="M634" s="1" t="s">
        <v>56</v>
      </c>
      <c r="N634" s="1" t="s">
        <v>136</v>
      </c>
      <c r="O634" s="1" t="s">
        <v>143</v>
      </c>
      <c r="P634" s="1" t="s">
        <v>91</v>
      </c>
      <c r="Q634" s="1" t="s">
        <v>55</v>
      </c>
      <c r="R634" s="1" t="s">
        <v>44</v>
      </c>
      <c r="S634" s="1" t="s">
        <v>1159</v>
      </c>
      <c r="T634" s="1" t="s">
        <v>1241</v>
      </c>
      <c r="U634" s="1" t="s">
        <v>59</v>
      </c>
      <c r="Y634" s="1" t="s">
        <v>60</v>
      </c>
      <c r="Z634" s="1" t="s">
        <v>60</v>
      </c>
      <c r="AA634" s="1" t="s">
        <v>60</v>
      </c>
      <c r="AT634" s="1" t="s">
        <v>390</v>
      </c>
      <c r="AU634" s="1" t="s">
        <v>145</v>
      </c>
      <c r="AV634" s="1" t="s">
        <v>146</v>
      </c>
      <c r="AW634" s="3" t="str">
        <f t="shared" si="1"/>
        <v>Other</v>
      </c>
      <c r="AX634" s="3" t="str">
        <f t="array" ref="AX634">TEXTJOIN(", ", TRUE, IF(X634:AS634="Y", X$1:AS$1, IF(X634:AS634&lt;&gt;"", X$1:AS$1 &amp; ": " &amp; X634:AS634, "")))
</f>
        <v>Cocaine, Fentanyl, Fentanyl Analogue</v>
      </c>
    </row>
    <row r="635">
      <c r="A635" s="2">
        <v>42968.0</v>
      </c>
      <c r="B635" s="1" t="s">
        <v>86</v>
      </c>
      <c r="C635" s="1">
        <v>58.0</v>
      </c>
      <c r="D635" s="1" t="s">
        <v>51</v>
      </c>
      <c r="E635" s="1" t="s">
        <v>52</v>
      </c>
      <c r="G635" s="1" t="s">
        <v>82</v>
      </c>
      <c r="H635" s="1" t="s">
        <v>54</v>
      </c>
      <c r="I635" s="1" t="s">
        <v>55</v>
      </c>
      <c r="M635" s="1" t="s">
        <v>118</v>
      </c>
      <c r="N635" s="1" t="s">
        <v>1242</v>
      </c>
      <c r="O635" s="1" t="s">
        <v>82</v>
      </c>
      <c r="P635" s="1" t="s">
        <v>54</v>
      </c>
      <c r="Q635" s="1" t="s">
        <v>55</v>
      </c>
      <c r="R635" s="1" t="s">
        <v>67</v>
      </c>
      <c r="T635" s="1" t="s">
        <v>541</v>
      </c>
      <c r="U635" s="1" t="s">
        <v>59</v>
      </c>
      <c r="Z635" s="1" t="s">
        <v>60</v>
      </c>
      <c r="AD635" s="1" t="s">
        <v>60</v>
      </c>
      <c r="AT635" s="1" t="s">
        <v>329</v>
      </c>
      <c r="AU635" s="1" t="s">
        <v>62</v>
      </c>
      <c r="AV635" s="1" t="s">
        <v>85</v>
      </c>
      <c r="AW635" s="3" t="str">
        <f t="shared" si="1"/>
        <v>Other</v>
      </c>
      <c r="AX635" s="3" t="str">
        <f t="array" ref="AX635">TEXTJOIN(", ", TRUE, IF(X635:AS635="Y", X$1:AS$1, IF(X635:AS635&lt;&gt;"", X$1:AS$1 &amp; ": " &amp; X635:AS635, "")))
</f>
        <v>Fentanyl, Ethanol</v>
      </c>
    </row>
    <row r="636">
      <c r="A636" s="2">
        <v>44280.0</v>
      </c>
      <c r="B636" s="1" t="s">
        <v>50</v>
      </c>
      <c r="C636" s="1">
        <v>53.0</v>
      </c>
      <c r="D636" s="1" t="s">
        <v>51</v>
      </c>
      <c r="E636" s="1" t="s">
        <v>63</v>
      </c>
      <c r="G636" s="1" t="s">
        <v>787</v>
      </c>
      <c r="H636" s="1" t="s">
        <v>263</v>
      </c>
      <c r="I636" s="1" t="s">
        <v>55</v>
      </c>
      <c r="J636" s="1" t="s">
        <v>787</v>
      </c>
      <c r="K636" s="1" t="s">
        <v>263</v>
      </c>
      <c r="L636" s="1" t="s">
        <v>55</v>
      </c>
      <c r="M636" s="1" t="s">
        <v>56</v>
      </c>
      <c r="N636" s="1" t="s">
        <v>93</v>
      </c>
      <c r="O636" s="1" t="s">
        <v>787</v>
      </c>
      <c r="P636" s="1" t="s">
        <v>263</v>
      </c>
      <c r="Q636" s="1" t="s">
        <v>55</v>
      </c>
      <c r="R636" s="1" t="s">
        <v>56</v>
      </c>
      <c r="T636" s="1" t="s">
        <v>1243</v>
      </c>
      <c r="U636" s="1" t="s">
        <v>59</v>
      </c>
      <c r="V636" s="1" t="s">
        <v>1244</v>
      </c>
      <c r="Y636" s="1" t="s">
        <v>60</v>
      </c>
      <c r="Z636" s="1" t="s">
        <v>60</v>
      </c>
      <c r="AR636" s="1" t="s">
        <v>60</v>
      </c>
      <c r="AT636" s="1" t="s">
        <v>789</v>
      </c>
      <c r="AU636" s="1" t="s">
        <v>789</v>
      </c>
      <c r="AV636" s="1" t="s">
        <v>790</v>
      </c>
      <c r="AW636" s="3" t="str">
        <f t="shared" si="1"/>
        <v>Other</v>
      </c>
      <c r="AX636" s="3" t="str">
        <f t="array" ref="AX636">TEXTJOIN(", ", TRUE, IF(X636:AS636="Y", X$1:AS$1, IF(X636:AS636&lt;&gt;"", X$1:AS$1 &amp; ": " &amp; X636:AS636, "")))
</f>
        <v>Cocaine, Fentanyl, Any Opioid</v>
      </c>
    </row>
    <row r="637">
      <c r="A637" s="2">
        <v>43224.0</v>
      </c>
      <c r="B637" s="1" t="s">
        <v>50</v>
      </c>
      <c r="C637" s="1">
        <v>59.0</v>
      </c>
      <c r="D637" s="1" t="s">
        <v>51</v>
      </c>
      <c r="E637" s="1" t="s">
        <v>63</v>
      </c>
      <c r="F637" s="1" t="s">
        <v>137</v>
      </c>
      <c r="G637" s="1" t="s">
        <v>256</v>
      </c>
      <c r="H637" s="1" t="s">
        <v>103</v>
      </c>
      <c r="I637" s="1" t="s">
        <v>55</v>
      </c>
      <c r="J637" s="1" t="s">
        <v>256</v>
      </c>
      <c r="K637" s="1" t="s">
        <v>103</v>
      </c>
      <c r="M637" s="1" t="s">
        <v>56</v>
      </c>
      <c r="N637" s="1" t="s">
        <v>66</v>
      </c>
      <c r="O637" s="1" t="s">
        <v>256</v>
      </c>
      <c r="P637" s="1" t="s">
        <v>103</v>
      </c>
      <c r="Q637" s="1" t="s">
        <v>55</v>
      </c>
      <c r="R637" s="1" t="s">
        <v>56</v>
      </c>
      <c r="T637" s="1" t="s">
        <v>1245</v>
      </c>
      <c r="U637" s="1" t="s">
        <v>59</v>
      </c>
      <c r="X637" s="1" t="s">
        <v>60</v>
      </c>
      <c r="Z637" s="1" t="s">
        <v>60</v>
      </c>
      <c r="AA637" s="1" t="s">
        <v>60</v>
      </c>
      <c r="AP637" s="1" t="s">
        <v>60</v>
      </c>
      <c r="AR637" s="1" t="s">
        <v>60</v>
      </c>
      <c r="AT637" s="1" t="s">
        <v>282</v>
      </c>
      <c r="AU637" s="1" t="s">
        <v>282</v>
      </c>
      <c r="AV637" s="1" t="s">
        <v>260</v>
      </c>
      <c r="AW637" s="3" t="str">
        <f t="shared" si="1"/>
        <v>Other</v>
      </c>
      <c r="AX637" s="3" t="str">
        <f t="array" ref="AX637">TEXTJOIN(", ", TRUE, IF(X637:AS637="Y", X$1:AS$1, IF(X637:AS637&lt;&gt;"", X$1:AS$1 &amp; ": " &amp; X637:AS637, "")))
</f>
        <v>Heroin, Fentanyl, Fentanyl Analogue, Heroin/Morph/Codeine, Any Opioid</v>
      </c>
    </row>
    <row r="638">
      <c r="A638" s="2">
        <v>43333.0</v>
      </c>
      <c r="B638" s="1" t="s">
        <v>50</v>
      </c>
      <c r="C638" s="1">
        <v>41.0</v>
      </c>
      <c r="D638" s="1" t="s">
        <v>51</v>
      </c>
      <c r="E638" s="1" t="s">
        <v>63</v>
      </c>
      <c r="G638" s="1" t="s">
        <v>102</v>
      </c>
      <c r="H638" s="1" t="s">
        <v>103</v>
      </c>
      <c r="I638" s="1" t="s">
        <v>55</v>
      </c>
      <c r="J638" s="1" t="s">
        <v>102</v>
      </c>
      <c r="K638" s="1" t="s">
        <v>103</v>
      </c>
      <c r="M638" s="1" t="s">
        <v>56</v>
      </c>
      <c r="N638" s="1" t="s">
        <v>66</v>
      </c>
      <c r="O638" s="1" t="s">
        <v>102</v>
      </c>
      <c r="P638" s="1" t="s">
        <v>103</v>
      </c>
      <c r="Q638" s="1" t="s">
        <v>55</v>
      </c>
      <c r="R638" s="1" t="s">
        <v>56</v>
      </c>
      <c r="T638" s="1" t="s">
        <v>1246</v>
      </c>
      <c r="U638" s="1" t="s">
        <v>59</v>
      </c>
      <c r="Z638" s="1" t="s">
        <v>60</v>
      </c>
      <c r="AD638" s="1" t="s">
        <v>60</v>
      </c>
      <c r="AF638" s="1" t="s">
        <v>60</v>
      </c>
      <c r="AR638" s="1" t="s">
        <v>60</v>
      </c>
      <c r="AT638" s="1" t="s">
        <v>106</v>
      </c>
      <c r="AU638" s="1" t="s">
        <v>106</v>
      </c>
      <c r="AV638" s="1" t="s">
        <v>107</v>
      </c>
      <c r="AW638" s="3" t="str">
        <f t="shared" si="1"/>
        <v>Other</v>
      </c>
      <c r="AX638" s="3" t="str">
        <f t="array" ref="AX638">TEXTJOIN(", ", TRUE, IF(X638:AS638="Y", X$1:AS$1, IF(X638:AS638&lt;&gt;"", X$1:AS$1 &amp; ": " &amp; X638:AS638, "")))
</f>
        <v>Fentanyl, Ethanol, Benzodiazepine, Any Opioid</v>
      </c>
    </row>
    <row r="639">
      <c r="A639" s="4">
        <v>41960.0</v>
      </c>
      <c r="B639" s="1" t="s">
        <v>50</v>
      </c>
      <c r="C639" s="1">
        <v>57.0</v>
      </c>
      <c r="D639" s="1" t="s">
        <v>51</v>
      </c>
      <c r="E639" s="1" t="s">
        <v>52</v>
      </c>
      <c r="G639" s="1" t="s">
        <v>455</v>
      </c>
      <c r="J639" s="1" t="s">
        <v>455</v>
      </c>
      <c r="L639" s="1" t="s">
        <v>55</v>
      </c>
      <c r="M639" s="1" t="s">
        <v>56</v>
      </c>
      <c r="N639" s="1" t="s">
        <v>148</v>
      </c>
      <c r="O639" s="1" t="s">
        <v>455</v>
      </c>
      <c r="P639" s="1" t="s">
        <v>103</v>
      </c>
      <c r="R639" s="1" t="s">
        <v>56</v>
      </c>
      <c r="T639" s="1" t="s">
        <v>358</v>
      </c>
      <c r="U639" s="1" t="s">
        <v>59</v>
      </c>
      <c r="X639" s="1" t="s">
        <v>60</v>
      </c>
      <c r="Y639" s="1" t="s">
        <v>60</v>
      </c>
      <c r="AT639" s="1" t="s">
        <v>457</v>
      </c>
      <c r="AU639" s="1" t="s">
        <v>457</v>
      </c>
      <c r="AV639" s="1" t="s">
        <v>458</v>
      </c>
      <c r="AW639" s="3" t="str">
        <f t="shared" si="1"/>
        <v>Other</v>
      </c>
      <c r="AX639" s="3" t="str">
        <f t="array" ref="AX639">TEXTJOIN(", ", TRUE, IF(X639:AS639="Y", X$1:AS$1, IF(X639:AS639&lt;&gt;"", X$1:AS$1 &amp; ": " &amp; X639:AS639, "")))
</f>
        <v>Heroin, Cocaine</v>
      </c>
    </row>
    <row r="640">
      <c r="A640" s="4">
        <v>44132.0</v>
      </c>
      <c r="B640" s="1" t="s">
        <v>50</v>
      </c>
      <c r="C640" s="1">
        <v>37.0</v>
      </c>
      <c r="D640" s="1" t="s">
        <v>76</v>
      </c>
      <c r="E640" s="1" t="s">
        <v>63</v>
      </c>
      <c r="F640" s="1" t="s">
        <v>137</v>
      </c>
      <c r="G640" s="1" t="s">
        <v>103</v>
      </c>
      <c r="H640" s="1" t="s">
        <v>103</v>
      </c>
      <c r="I640" s="1" t="s">
        <v>55</v>
      </c>
      <c r="J640" s="1" t="s">
        <v>103</v>
      </c>
      <c r="K640" s="1" t="s">
        <v>103</v>
      </c>
      <c r="L640" s="1" t="s">
        <v>55</v>
      </c>
      <c r="M640" s="1" t="s">
        <v>56</v>
      </c>
      <c r="N640" s="1" t="s">
        <v>178</v>
      </c>
      <c r="O640" s="1" t="s">
        <v>103</v>
      </c>
      <c r="P640" s="1" t="s">
        <v>103</v>
      </c>
      <c r="Q640" s="1" t="s">
        <v>55</v>
      </c>
      <c r="R640" s="1" t="s">
        <v>56</v>
      </c>
      <c r="T640" s="1" t="s">
        <v>1247</v>
      </c>
      <c r="U640" s="1" t="s">
        <v>59</v>
      </c>
      <c r="X640" s="1" t="s">
        <v>60</v>
      </c>
      <c r="Y640" s="1" t="s">
        <v>60</v>
      </c>
      <c r="Z640" s="1" t="s">
        <v>60</v>
      </c>
      <c r="AD640" s="1" t="s">
        <v>60</v>
      </c>
      <c r="AR640" s="1" t="s">
        <v>60</v>
      </c>
      <c r="AT640" s="1" t="s">
        <v>167</v>
      </c>
      <c r="AU640" s="1" t="s">
        <v>167</v>
      </c>
      <c r="AV640" s="1" t="s">
        <v>168</v>
      </c>
      <c r="AW640" s="3" t="str">
        <f t="shared" si="1"/>
        <v>Other</v>
      </c>
      <c r="AX640" s="3" t="str">
        <f t="array" ref="AX640">TEXTJOIN(", ", TRUE, IF(X640:AS640="Y", X$1:AS$1, IF(X640:AS640&lt;&gt;"", X$1:AS$1 &amp; ": " &amp; X640:AS640, "")))
</f>
        <v>Heroin, Cocaine, Fentanyl, Ethanol, Any Opioid</v>
      </c>
    </row>
    <row r="641">
      <c r="A641" s="2">
        <v>43626.0</v>
      </c>
      <c r="B641" s="1" t="s">
        <v>50</v>
      </c>
      <c r="C641" s="1">
        <v>31.0</v>
      </c>
      <c r="D641" s="1" t="s">
        <v>51</v>
      </c>
      <c r="E641" s="1" t="s">
        <v>63</v>
      </c>
      <c r="G641" s="1" t="s">
        <v>1248</v>
      </c>
      <c r="H641" s="1" t="s">
        <v>54</v>
      </c>
      <c r="I641" s="1" t="s">
        <v>55</v>
      </c>
      <c r="J641" s="1" t="s">
        <v>1248</v>
      </c>
      <c r="K641" s="1" t="s">
        <v>54</v>
      </c>
      <c r="L641" s="1" t="s">
        <v>55</v>
      </c>
      <c r="M641" s="1" t="s">
        <v>56</v>
      </c>
      <c r="N641" s="1" t="s">
        <v>119</v>
      </c>
      <c r="O641" s="1" t="s">
        <v>98</v>
      </c>
      <c r="P641" s="1" t="s">
        <v>54</v>
      </c>
      <c r="Q641" s="1" t="s">
        <v>55</v>
      </c>
      <c r="R641" s="1" t="s">
        <v>67</v>
      </c>
      <c r="T641" s="1" t="s">
        <v>1249</v>
      </c>
      <c r="U641" s="1" t="s">
        <v>59</v>
      </c>
      <c r="X641" s="1" t="s">
        <v>60</v>
      </c>
      <c r="Z641" s="1" t="s">
        <v>60</v>
      </c>
      <c r="AA641" s="1" t="s">
        <v>60</v>
      </c>
      <c r="AP641" s="1" t="s">
        <v>60</v>
      </c>
      <c r="AR641" s="1" t="s">
        <v>60</v>
      </c>
      <c r="AT641" s="1" t="s">
        <v>1250</v>
      </c>
      <c r="AU641" s="1" t="s">
        <v>1250</v>
      </c>
      <c r="AV641" s="1" t="s">
        <v>101</v>
      </c>
      <c r="AW641" s="3" t="str">
        <f t="shared" si="1"/>
        <v>Other</v>
      </c>
      <c r="AX641" s="3" t="str">
        <f t="array" ref="AX641">TEXTJOIN(", ", TRUE, IF(X641:AS641="Y", X$1:AS$1, IF(X641:AS641&lt;&gt;"", X$1:AS$1 &amp; ": " &amp; X641:AS641, "")))
</f>
        <v>Heroin, Fentanyl, Fentanyl Analogue, Heroin/Morph/Codeine, Any Opioid</v>
      </c>
    </row>
    <row r="642">
      <c r="A642" s="2">
        <v>42561.0</v>
      </c>
      <c r="B642" s="1" t="s">
        <v>50</v>
      </c>
      <c r="C642" s="1">
        <v>34.0</v>
      </c>
      <c r="D642" s="1" t="s">
        <v>51</v>
      </c>
      <c r="E642" s="1" t="s">
        <v>63</v>
      </c>
      <c r="G642" s="1" t="s">
        <v>54</v>
      </c>
      <c r="H642" s="1" t="s">
        <v>54</v>
      </c>
      <c r="I642" s="1" t="s">
        <v>55</v>
      </c>
      <c r="J642" s="1" t="s">
        <v>117</v>
      </c>
      <c r="M642" s="1" t="s">
        <v>118</v>
      </c>
      <c r="N642" s="1" t="s">
        <v>276</v>
      </c>
      <c r="O642" s="1" t="s">
        <v>54</v>
      </c>
      <c r="R642" s="1" t="s">
        <v>56</v>
      </c>
      <c r="T642" s="1" t="s">
        <v>1251</v>
      </c>
      <c r="U642" s="1" t="s">
        <v>59</v>
      </c>
      <c r="Z642" s="1" t="s">
        <v>60</v>
      </c>
      <c r="AB642" s="1" t="s">
        <v>60</v>
      </c>
      <c r="AO642" s="1" t="s">
        <v>60</v>
      </c>
      <c r="AP642" s="1" t="s">
        <v>60</v>
      </c>
      <c r="AT642" s="1" t="s">
        <v>234</v>
      </c>
      <c r="AV642" s="1" t="s">
        <v>641</v>
      </c>
      <c r="AW642" s="3" t="str">
        <f t="shared" si="1"/>
        <v>Other</v>
      </c>
      <c r="AX642" s="3" t="str">
        <f t="array" ref="AX642">TEXTJOIN(", ", TRUE, IF(X642:AS642="Y", X$1:AS$1, IF(X642:AS642&lt;&gt;"", X$1:AS$1 &amp; ": " &amp; X642:AS642, "")))
</f>
        <v>Fentanyl, Oxycodone, Opiate NOS, Heroin/Morph/Codeine</v>
      </c>
    </row>
    <row r="643">
      <c r="A643" s="2">
        <v>42600.0</v>
      </c>
      <c r="B643" s="1" t="s">
        <v>50</v>
      </c>
      <c r="C643" s="1">
        <v>59.0</v>
      </c>
      <c r="D643" s="1" t="s">
        <v>51</v>
      </c>
      <c r="E643" s="1" t="s">
        <v>63</v>
      </c>
      <c r="G643" s="1" t="s">
        <v>216</v>
      </c>
      <c r="H643" s="1" t="s">
        <v>103</v>
      </c>
      <c r="I643" s="1" t="s">
        <v>55</v>
      </c>
      <c r="J643" s="1" t="s">
        <v>216</v>
      </c>
      <c r="M643" s="1" t="s">
        <v>56</v>
      </c>
      <c r="N643" s="1" t="s">
        <v>1252</v>
      </c>
      <c r="O643" s="1" t="s">
        <v>216</v>
      </c>
      <c r="R643" s="1" t="s">
        <v>56</v>
      </c>
      <c r="T643" s="1" t="s">
        <v>1253</v>
      </c>
      <c r="U643" s="1" t="s">
        <v>59</v>
      </c>
      <c r="AB643" s="1" t="s">
        <v>60</v>
      </c>
      <c r="AG643" s="1" t="s">
        <v>60</v>
      </c>
      <c r="AL643" s="1" t="s">
        <v>60</v>
      </c>
      <c r="AP643" s="1" t="s">
        <v>60</v>
      </c>
      <c r="AR643" s="1" t="s">
        <v>60</v>
      </c>
      <c r="AT643" s="1" t="s">
        <v>218</v>
      </c>
      <c r="AU643" s="1" t="s">
        <v>218</v>
      </c>
      <c r="AV643" s="1" t="s">
        <v>317</v>
      </c>
      <c r="AW643" s="3" t="str">
        <f t="shared" si="1"/>
        <v>Other</v>
      </c>
      <c r="AX643" s="3" t="str">
        <f t="array" ref="AX643">TEXTJOIN(", ", TRUE, IF(X643:AS643="Y", X$1:AS$1, IF(X643:AS643&lt;&gt;"", X$1:AS$1 &amp; ": " &amp; X643:AS643, "")))
</f>
        <v>Oxycodone, Methadone, Morphine (Not Heroin), Heroin/Morph/Codeine, Any Opioid</v>
      </c>
    </row>
    <row r="644">
      <c r="A644" s="2">
        <v>44002.0</v>
      </c>
      <c r="B644" s="1" t="s">
        <v>50</v>
      </c>
      <c r="C644" s="1">
        <v>63.0</v>
      </c>
      <c r="D644" s="1" t="s">
        <v>51</v>
      </c>
      <c r="E644" s="1" t="s">
        <v>63</v>
      </c>
      <c r="G644" s="1" t="s">
        <v>81</v>
      </c>
      <c r="H644" s="1" t="s">
        <v>54</v>
      </c>
      <c r="I644" s="1" t="s">
        <v>55</v>
      </c>
      <c r="J644" s="1" t="s">
        <v>81</v>
      </c>
      <c r="K644" s="1" t="s">
        <v>54</v>
      </c>
      <c r="L644" s="1" t="s">
        <v>55</v>
      </c>
      <c r="M644" s="1" t="s">
        <v>56</v>
      </c>
      <c r="N644" s="1" t="s">
        <v>119</v>
      </c>
      <c r="O644" s="1" t="s">
        <v>81</v>
      </c>
      <c r="P644" s="1" t="s">
        <v>54</v>
      </c>
      <c r="Q644" s="1" t="s">
        <v>55</v>
      </c>
      <c r="R644" s="1" t="s">
        <v>56</v>
      </c>
      <c r="T644" s="1" t="s">
        <v>1254</v>
      </c>
      <c r="U644" s="1" t="s">
        <v>59</v>
      </c>
      <c r="Z644" s="1" t="s">
        <v>60</v>
      </c>
      <c r="AB644" s="1" t="s">
        <v>60</v>
      </c>
      <c r="AD644" s="1" t="s">
        <v>60</v>
      </c>
      <c r="AG644" s="1" t="s">
        <v>60</v>
      </c>
      <c r="AR644" s="1" t="s">
        <v>60</v>
      </c>
      <c r="AT644" s="1" t="s">
        <v>84</v>
      </c>
      <c r="AU644" s="1" t="s">
        <v>84</v>
      </c>
      <c r="AV644" s="1" t="s">
        <v>598</v>
      </c>
      <c r="AW644" s="3" t="str">
        <f t="shared" si="1"/>
        <v>Other</v>
      </c>
      <c r="AX644" s="3" t="str">
        <f t="array" ref="AX644">TEXTJOIN(", ", TRUE, IF(X644:AS644="Y", X$1:AS$1, IF(X644:AS644&lt;&gt;"", X$1:AS$1 &amp; ": " &amp; X644:AS644, "")))
</f>
        <v>Fentanyl, Oxycodone, Ethanol, Methadone, Any Opioid</v>
      </c>
    </row>
    <row r="645">
      <c r="A645" s="2">
        <v>44457.0</v>
      </c>
      <c r="B645" s="1" t="s">
        <v>50</v>
      </c>
      <c r="C645" s="1">
        <v>54.0</v>
      </c>
      <c r="D645" s="1" t="s">
        <v>51</v>
      </c>
      <c r="E645" s="1" t="s">
        <v>502</v>
      </c>
      <c r="G645" s="1" t="s">
        <v>1255</v>
      </c>
      <c r="H645" s="1" t="s">
        <v>1256</v>
      </c>
      <c r="I645" s="1" t="s">
        <v>1257</v>
      </c>
      <c r="J645" s="1" t="s">
        <v>474</v>
      </c>
      <c r="K645" s="1" t="s">
        <v>91</v>
      </c>
      <c r="L645" s="1" t="s">
        <v>55</v>
      </c>
      <c r="M645" s="1" t="s">
        <v>177</v>
      </c>
      <c r="N645" s="1" t="s">
        <v>136</v>
      </c>
      <c r="O645" s="1" t="s">
        <v>474</v>
      </c>
      <c r="P645" s="1" t="s">
        <v>91</v>
      </c>
      <c r="Q645" s="1" t="s">
        <v>55</v>
      </c>
      <c r="R645" s="1" t="s">
        <v>44</v>
      </c>
      <c r="S645" s="1" t="s">
        <v>1258</v>
      </c>
      <c r="T645" s="1" t="s">
        <v>1259</v>
      </c>
      <c r="U645" s="1" t="s">
        <v>59</v>
      </c>
      <c r="Y645" s="1" t="s">
        <v>60</v>
      </c>
      <c r="Z645" s="1" t="s">
        <v>60</v>
      </c>
      <c r="AD645" s="1" t="s">
        <v>60</v>
      </c>
      <c r="AR645" s="1" t="s">
        <v>60</v>
      </c>
      <c r="AU645" s="1" t="s">
        <v>477</v>
      </c>
      <c r="AV645" s="1" t="s">
        <v>478</v>
      </c>
      <c r="AW645" s="3" t="str">
        <f t="shared" si="1"/>
        <v>Other</v>
      </c>
      <c r="AX645" s="3" t="str">
        <f t="array" ref="AX645">TEXTJOIN(", ", TRUE, IF(X645:AS645="Y", X$1:AS$1, IF(X645:AS645&lt;&gt;"", X$1:AS$1 &amp; ": " &amp; X645:AS645, "")))
</f>
        <v>Cocaine, Fentanyl, Ethanol, Any Opioid</v>
      </c>
    </row>
    <row r="646">
      <c r="A646" s="2">
        <v>42197.0</v>
      </c>
      <c r="B646" s="1" t="s">
        <v>86</v>
      </c>
      <c r="C646" s="1">
        <v>49.0</v>
      </c>
      <c r="D646" s="1" t="s">
        <v>51</v>
      </c>
      <c r="E646" s="1" t="s">
        <v>52</v>
      </c>
      <c r="G646" s="1" t="s">
        <v>256</v>
      </c>
      <c r="I646" s="1" t="s">
        <v>55</v>
      </c>
      <c r="J646" s="1" t="s">
        <v>256</v>
      </c>
      <c r="M646" s="1" t="s">
        <v>56</v>
      </c>
      <c r="O646" s="1" t="s">
        <v>256</v>
      </c>
      <c r="P646" s="1" t="s">
        <v>103</v>
      </c>
      <c r="Q646" s="1" t="s">
        <v>55</v>
      </c>
      <c r="R646" s="1" t="s">
        <v>67</v>
      </c>
      <c r="T646" s="1" t="s">
        <v>1260</v>
      </c>
      <c r="U646" s="1" t="s">
        <v>59</v>
      </c>
      <c r="X646" s="1" t="s">
        <v>60</v>
      </c>
      <c r="Y646" s="1" t="s">
        <v>60</v>
      </c>
      <c r="Z646" s="1" t="s">
        <v>60</v>
      </c>
      <c r="AD646" s="1" t="s">
        <v>60</v>
      </c>
      <c r="AP646" s="1" t="s">
        <v>60</v>
      </c>
      <c r="AR646" s="1" t="s">
        <v>60</v>
      </c>
      <c r="AT646" s="1" t="s">
        <v>282</v>
      </c>
      <c r="AU646" s="1" t="s">
        <v>282</v>
      </c>
      <c r="AV646" s="1" t="s">
        <v>260</v>
      </c>
      <c r="AW646" s="3" t="str">
        <f t="shared" si="1"/>
        <v>Other</v>
      </c>
      <c r="AX646" s="3" t="str">
        <f t="array" ref="AX646">TEXTJOIN(", ", TRUE, IF(X646:AS646="Y", X$1:AS$1, IF(X646:AS646&lt;&gt;"", X$1:AS$1 &amp; ": " &amp; X646:AS646, "")))
</f>
        <v>Heroin, Cocaine, Fentanyl, Ethanol, Heroin/Morph/Codeine, Any Opioid</v>
      </c>
    </row>
    <row r="647">
      <c r="A647" s="2">
        <v>43275.0</v>
      </c>
      <c r="B647" s="1" t="s">
        <v>50</v>
      </c>
      <c r="C647" s="1">
        <v>37.0</v>
      </c>
      <c r="D647" s="1" t="s">
        <v>51</v>
      </c>
      <c r="E647" s="1" t="s">
        <v>52</v>
      </c>
      <c r="G647" s="1" t="s">
        <v>91</v>
      </c>
      <c r="H647" s="1" t="s">
        <v>91</v>
      </c>
      <c r="I647" s="1" t="s">
        <v>55</v>
      </c>
      <c r="J647" s="1" t="s">
        <v>91</v>
      </c>
      <c r="K647" s="1" t="s">
        <v>91</v>
      </c>
      <c r="M647" s="1" t="s">
        <v>56</v>
      </c>
      <c r="N647" s="1" t="s">
        <v>136</v>
      </c>
      <c r="O647" s="1" t="s">
        <v>91</v>
      </c>
      <c r="P647" s="1" t="s">
        <v>91</v>
      </c>
      <c r="Q647" s="1" t="s">
        <v>55</v>
      </c>
      <c r="R647" s="1" t="s">
        <v>56</v>
      </c>
      <c r="T647" s="1" t="s">
        <v>1261</v>
      </c>
      <c r="U647" s="1" t="s">
        <v>59</v>
      </c>
      <c r="X647" s="1" t="s">
        <v>60</v>
      </c>
      <c r="Z647" s="1" t="s">
        <v>60</v>
      </c>
      <c r="AA647" s="1" t="s">
        <v>60</v>
      </c>
      <c r="AD647" s="1" t="s">
        <v>60</v>
      </c>
      <c r="AP647" s="1" t="s">
        <v>60</v>
      </c>
      <c r="AR647" s="1" t="s">
        <v>60</v>
      </c>
      <c r="AT647" s="1" t="s">
        <v>110</v>
      </c>
      <c r="AU647" s="1" t="s">
        <v>110</v>
      </c>
      <c r="AV647" s="1" t="s">
        <v>111</v>
      </c>
      <c r="AW647" s="3" t="str">
        <f t="shared" si="1"/>
        <v>Other</v>
      </c>
      <c r="AX647" s="3" t="str">
        <f t="array" ref="AX647">TEXTJOIN(", ", TRUE, IF(X647:AS647="Y", X$1:AS$1, IF(X647:AS647&lt;&gt;"", X$1:AS$1 &amp; ": " &amp; X647:AS647, "")))
</f>
        <v>Heroin, Fentanyl, Fentanyl Analogue, Ethanol, Heroin/Morph/Codeine, Any Opioid</v>
      </c>
    </row>
    <row r="648">
      <c r="A648" s="2">
        <v>44339.0</v>
      </c>
      <c r="B648" s="1" t="s">
        <v>50</v>
      </c>
      <c r="C648" s="1">
        <v>58.0</v>
      </c>
      <c r="D648" s="1" t="s">
        <v>51</v>
      </c>
      <c r="E648" s="1" t="s">
        <v>502</v>
      </c>
      <c r="G648" s="1" t="s">
        <v>256</v>
      </c>
      <c r="H648" s="1" t="s">
        <v>103</v>
      </c>
      <c r="I648" s="1" t="s">
        <v>55</v>
      </c>
      <c r="J648" s="1" t="s">
        <v>256</v>
      </c>
      <c r="K648" s="1" t="s">
        <v>103</v>
      </c>
      <c r="L648" s="1" t="s">
        <v>55</v>
      </c>
      <c r="M648" s="1" t="s">
        <v>404</v>
      </c>
      <c r="N648" s="1" t="s">
        <v>136</v>
      </c>
      <c r="O648" s="1" t="s">
        <v>256</v>
      </c>
      <c r="P648" s="1" t="s">
        <v>103</v>
      </c>
      <c r="Q648" s="1" t="s">
        <v>55</v>
      </c>
      <c r="R648" s="1" t="s">
        <v>44</v>
      </c>
      <c r="S648" s="1" t="s">
        <v>1262</v>
      </c>
      <c r="T648" s="1" t="s">
        <v>1263</v>
      </c>
      <c r="U648" s="1" t="s">
        <v>59</v>
      </c>
      <c r="Y648" s="1" t="s">
        <v>60</v>
      </c>
      <c r="Z648" s="1" t="s">
        <v>60</v>
      </c>
      <c r="AD648" s="1" t="s">
        <v>60</v>
      </c>
      <c r="AR648" s="1" t="s">
        <v>60</v>
      </c>
      <c r="AT648" s="1" t="s">
        <v>282</v>
      </c>
      <c r="AU648" s="1" t="s">
        <v>282</v>
      </c>
      <c r="AV648" s="1" t="s">
        <v>260</v>
      </c>
      <c r="AW648" s="3" t="str">
        <f t="shared" si="1"/>
        <v>Other</v>
      </c>
      <c r="AX648" s="3" t="str">
        <f t="array" ref="AX648">TEXTJOIN(", ", TRUE, IF(X648:AS648="Y", X$1:AS$1, IF(X648:AS648&lt;&gt;"", X$1:AS$1 &amp; ": " &amp; X648:AS648, "")))
</f>
        <v>Cocaine, Fentanyl, Ethanol, Any Opioid</v>
      </c>
    </row>
    <row r="649">
      <c r="A649" s="2">
        <v>44412.0</v>
      </c>
      <c r="B649" s="1" t="s">
        <v>50</v>
      </c>
      <c r="C649" s="1">
        <v>48.0</v>
      </c>
      <c r="D649" s="1" t="s">
        <v>51</v>
      </c>
      <c r="E649" s="1" t="s">
        <v>63</v>
      </c>
      <c r="G649" s="1" t="s">
        <v>103</v>
      </c>
      <c r="H649" s="1" t="s">
        <v>103</v>
      </c>
      <c r="I649" s="1" t="s">
        <v>55</v>
      </c>
      <c r="J649" s="1" t="s">
        <v>117</v>
      </c>
      <c r="M649" s="1" t="s">
        <v>118</v>
      </c>
      <c r="N649" s="1" t="s">
        <v>155</v>
      </c>
      <c r="O649" s="1" t="s">
        <v>91</v>
      </c>
      <c r="P649" s="1" t="s">
        <v>91</v>
      </c>
      <c r="Q649" s="1" t="s">
        <v>55</v>
      </c>
      <c r="R649" s="1" t="s">
        <v>173</v>
      </c>
      <c r="T649" s="1" t="s">
        <v>1264</v>
      </c>
      <c r="U649" s="1" t="s">
        <v>59</v>
      </c>
      <c r="Y649" s="1" t="s">
        <v>60</v>
      </c>
      <c r="Z649" s="1" t="s">
        <v>60</v>
      </c>
      <c r="AR649" s="1" t="s">
        <v>60</v>
      </c>
      <c r="AT649" s="1" t="s">
        <v>167</v>
      </c>
      <c r="AV649" s="1" t="s">
        <v>111</v>
      </c>
      <c r="AW649" s="3" t="str">
        <f t="shared" si="1"/>
        <v>Other</v>
      </c>
      <c r="AX649" s="3" t="str">
        <f t="array" ref="AX649">TEXTJOIN(", ", TRUE, IF(X649:AS649="Y", X$1:AS$1, IF(X649:AS649&lt;&gt;"", X$1:AS$1 &amp; ": " &amp; X649:AS649, "")))
</f>
        <v>Cocaine, Fentanyl, Any Opioid</v>
      </c>
    </row>
    <row r="650">
      <c r="A650" s="2">
        <v>44201.0</v>
      </c>
      <c r="B650" s="1" t="s">
        <v>50</v>
      </c>
      <c r="C650" s="1">
        <v>28.0</v>
      </c>
      <c r="D650" s="1" t="s">
        <v>51</v>
      </c>
      <c r="E650" s="1" t="s">
        <v>63</v>
      </c>
      <c r="G650" s="1" t="s">
        <v>98</v>
      </c>
      <c r="H650" s="1" t="s">
        <v>54</v>
      </c>
      <c r="I650" s="1" t="s">
        <v>55</v>
      </c>
      <c r="J650" s="1" t="s">
        <v>98</v>
      </c>
      <c r="K650" s="1" t="s">
        <v>54</v>
      </c>
      <c r="L650" s="1" t="s">
        <v>55</v>
      </c>
      <c r="M650" s="1" t="s">
        <v>56</v>
      </c>
      <c r="N650" s="1" t="s">
        <v>136</v>
      </c>
      <c r="O650" s="1" t="s">
        <v>98</v>
      </c>
      <c r="P650" s="1" t="s">
        <v>54</v>
      </c>
      <c r="Q650" s="1" t="s">
        <v>55</v>
      </c>
      <c r="R650" s="1" t="s">
        <v>56</v>
      </c>
      <c r="T650" s="1" t="s">
        <v>1265</v>
      </c>
      <c r="U650" s="1" t="s">
        <v>59</v>
      </c>
      <c r="X650" s="1" t="s">
        <v>60</v>
      </c>
      <c r="Z650" s="1" t="s">
        <v>60</v>
      </c>
      <c r="AP650" s="1" t="s">
        <v>60</v>
      </c>
      <c r="AR650" s="1" t="s">
        <v>60</v>
      </c>
      <c r="AT650" s="1" t="s">
        <v>100</v>
      </c>
      <c r="AU650" s="1" t="s">
        <v>100</v>
      </c>
      <c r="AV650" s="1" t="s">
        <v>101</v>
      </c>
      <c r="AW650" s="3" t="str">
        <f t="shared" si="1"/>
        <v>Other</v>
      </c>
      <c r="AX650" s="3" t="str">
        <f t="array" ref="AX650">TEXTJOIN(", ", TRUE, IF(X650:AS650="Y", X$1:AS$1, IF(X650:AS650&lt;&gt;"", X$1:AS$1 &amp; ": " &amp; X650:AS650, "")))
</f>
        <v>Heroin, Fentanyl, Heroin/Morph/Codeine, Any Opioid</v>
      </c>
    </row>
    <row r="651">
      <c r="A651" s="2">
        <v>44171.0</v>
      </c>
      <c r="B651" s="1" t="s">
        <v>50</v>
      </c>
      <c r="C651" s="1">
        <v>21.0</v>
      </c>
      <c r="D651" s="1" t="s">
        <v>51</v>
      </c>
      <c r="E651" s="1" t="s">
        <v>52</v>
      </c>
      <c r="G651" s="1" t="s">
        <v>116</v>
      </c>
      <c r="H651" s="1" t="s">
        <v>103</v>
      </c>
      <c r="I651" s="1" t="s">
        <v>55</v>
      </c>
      <c r="J651" s="1" t="s">
        <v>116</v>
      </c>
      <c r="K651" s="1" t="s">
        <v>103</v>
      </c>
      <c r="L651" s="1" t="s">
        <v>55</v>
      </c>
      <c r="M651" s="1" t="s">
        <v>56</v>
      </c>
      <c r="N651" s="1" t="s">
        <v>1266</v>
      </c>
      <c r="O651" s="1" t="s">
        <v>116</v>
      </c>
      <c r="P651" s="1" t="s">
        <v>103</v>
      </c>
      <c r="Q651" s="1" t="s">
        <v>55</v>
      </c>
      <c r="R651" s="1" t="s">
        <v>56</v>
      </c>
      <c r="T651" s="1" t="s">
        <v>1267</v>
      </c>
      <c r="U651" s="1" t="s">
        <v>59</v>
      </c>
      <c r="AB651" s="1" t="s">
        <v>60</v>
      </c>
      <c r="AD651" s="1" t="s">
        <v>60</v>
      </c>
      <c r="AQ651" s="1" t="s">
        <v>60</v>
      </c>
      <c r="AR651" s="1" t="s">
        <v>60</v>
      </c>
      <c r="AT651" s="1" t="s">
        <v>122</v>
      </c>
      <c r="AU651" s="1" t="s">
        <v>122</v>
      </c>
      <c r="AV651" s="1" t="s">
        <v>139</v>
      </c>
      <c r="AW651" s="3" t="str">
        <f t="shared" si="1"/>
        <v>Other</v>
      </c>
      <c r="AX651" s="3" t="str">
        <f t="array" ref="AX651">TEXTJOIN(", ", TRUE, IF(X651:AS651="Y", X$1:AS$1, IF(X651:AS651&lt;&gt;"", X$1:AS$1 &amp; ": " &amp; X651:AS651, "")))
</f>
        <v>Oxycodone, Ethanol, Other Opioid, Any Opioid</v>
      </c>
    </row>
    <row r="652">
      <c r="A652" s="2">
        <v>44201.0</v>
      </c>
      <c r="B652" s="1" t="s">
        <v>50</v>
      </c>
      <c r="C652" s="1">
        <v>44.0</v>
      </c>
      <c r="D652" s="1" t="s">
        <v>51</v>
      </c>
      <c r="E652" s="1" t="s">
        <v>63</v>
      </c>
      <c r="G652" s="1" t="s">
        <v>102</v>
      </c>
      <c r="H652" s="1" t="s">
        <v>103</v>
      </c>
      <c r="I652" s="1" t="s">
        <v>55</v>
      </c>
      <c r="J652" s="1" t="s">
        <v>102</v>
      </c>
      <c r="K652" s="1" t="s">
        <v>103</v>
      </c>
      <c r="L652" s="1" t="s">
        <v>55</v>
      </c>
      <c r="M652" s="1" t="s">
        <v>177</v>
      </c>
      <c r="N652" s="1" t="s">
        <v>119</v>
      </c>
      <c r="O652" s="1" t="s">
        <v>102</v>
      </c>
      <c r="P652" s="1" t="s">
        <v>103</v>
      </c>
      <c r="Q652" s="1" t="s">
        <v>55</v>
      </c>
      <c r="R652" s="1" t="s">
        <v>44</v>
      </c>
      <c r="S652" s="1" t="s">
        <v>1268</v>
      </c>
      <c r="T652" s="1" t="s">
        <v>1269</v>
      </c>
      <c r="U652" s="1" t="s">
        <v>59</v>
      </c>
      <c r="Z652" s="1" t="s">
        <v>60</v>
      </c>
      <c r="AD652" s="1" t="s">
        <v>60</v>
      </c>
      <c r="AF652" s="1" t="s">
        <v>60</v>
      </c>
      <c r="AI652" s="1" t="s">
        <v>60</v>
      </c>
      <c r="AM652" s="1" t="s">
        <v>60</v>
      </c>
      <c r="AR652" s="1" t="s">
        <v>60</v>
      </c>
      <c r="AT652" s="1" t="s">
        <v>106</v>
      </c>
      <c r="AU652" s="1" t="s">
        <v>106</v>
      </c>
      <c r="AV652" s="1" t="s">
        <v>107</v>
      </c>
      <c r="AW652" s="3" t="str">
        <f t="shared" si="1"/>
        <v>Other</v>
      </c>
      <c r="AX652" s="3" t="str">
        <f t="array" ref="AX652">TEXTJOIN(", ", TRUE, IF(X652:AS652="Y", X$1:AS$1, IF(X652:AS652&lt;&gt;"", X$1:AS$1 &amp; ": " &amp; X652:AS652, "")))
</f>
        <v>Fentanyl, Ethanol, Benzodiazepine, Amphet, Xylazine, Any Opioid</v>
      </c>
    </row>
    <row r="653">
      <c r="A653" s="2">
        <v>43709.0</v>
      </c>
      <c r="B653" s="1" t="s">
        <v>50</v>
      </c>
      <c r="C653" s="1">
        <v>55.0</v>
      </c>
      <c r="D653" s="1" t="s">
        <v>51</v>
      </c>
      <c r="E653" s="1" t="s">
        <v>63</v>
      </c>
      <c r="G653" s="1" t="s">
        <v>450</v>
      </c>
      <c r="H653" s="1" t="s">
        <v>299</v>
      </c>
      <c r="I653" s="1" t="s">
        <v>55</v>
      </c>
      <c r="J653" s="1" t="s">
        <v>450</v>
      </c>
      <c r="K653" s="1" t="s">
        <v>299</v>
      </c>
      <c r="L653" s="1" t="s">
        <v>55</v>
      </c>
      <c r="M653" s="1" t="s">
        <v>56</v>
      </c>
      <c r="N653" s="1" t="s">
        <v>136</v>
      </c>
      <c r="O653" s="1" t="s">
        <v>450</v>
      </c>
      <c r="P653" s="1" t="s">
        <v>299</v>
      </c>
      <c r="Q653" s="1" t="s">
        <v>55</v>
      </c>
      <c r="R653" s="1" t="s">
        <v>56</v>
      </c>
      <c r="T653" s="1" t="s">
        <v>1270</v>
      </c>
      <c r="U653" s="1" t="s">
        <v>59</v>
      </c>
      <c r="Y653" s="1" t="s">
        <v>60</v>
      </c>
      <c r="Z653" s="1" t="s">
        <v>60</v>
      </c>
      <c r="AD653" s="1" t="s">
        <v>60</v>
      </c>
      <c r="AR653" s="1" t="s">
        <v>60</v>
      </c>
      <c r="AT653" s="1" t="s">
        <v>452</v>
      </c>
      <c r="AU653" s="1" t="s">
        <v>452</v>
      </c>
      <c r="AV653" s="1" t="s">
        <v>453</v>
      </c>
      <c r="AW653" s="3" t="str">
        <f t="shared" si="1"/>
        <v>Other</v>
      </c>
      <c r="AX653" s="3" t="str">
        <f t="array" ref="AX653">TEXTJOIN(", ", TRUE, IF(X653:AS653="Y", X$1:AS$1, IF(X653:AS653&lt;&gt;"", X$1:AS$1 &amp; ": " &amp; X653:AS653, "")))
</f>
        <v>Cocaine, Fentanyl, Ethanol, Any Opioid</v>
      </c>
    </row>
    <row r="654">
      <c r="A654" s="2">
        <v>41865.0</v>
      </c>
      <c r="B654" s="1" t="s">
        <v>50</v>
      </c>
      <c r="C654" s="1">
        <v>29.0</v>
      </c>
      <c r="D654" s="1" t="s">
        <v>51</v>
      </c>
      <c r="E654" s="1" t="s">
        <v>52</v>
      </c>
      <c r="G654" s="1" t="s">
        <v>397</v>
      </c>
      <c r="J654" s="1" t="s">
        <v>397</v>
      </c>
      <c r="L654" s="1" t="s">
        <v>55</v>
      </c>
      <c r="M654" s="1" t="s">
        <v>56</v>
      </c>
      <c r="N654" s="1" t="s">
        <v>1271</v>
      </c>
      <c r="O654" s="1" t="s">
        <v>397</v>
      </c>
      <c r="P654" s="1" t="s">
        <v>103</v>
      </c>
      <c r="R654" s="1" t="s">
        <v>56</v>
      </c>
      <c r="T654" s="1" t="s">
        <v>105</v>
      </c>
      <c r="U654" s="1" t="s">
        <v>59</v>
      </c>
      <c r="AB654" s="1" t="s">
        <v>60</v>
      </c>
      <c r="AT654" s="1" t="s">
        <v>399</v>
      </c>
      <c r="AU654" s="1" t="s">
        <v>399</v>
      </c>
      <c r="AV654" s="1" t="s">
        <v>709</v>
      </c>
      <c r="AW654" s="3" t="str">
        <f t="shared" si="1"/>
        <v>Other</v>
      </c>
      <c r="AX654" s="3" t="str">
        <f t="array" ref="AX654">TEXTJOIN(", ", TRUE, IF(X654:AS654="Y", X$1:AS$1, IF(X654:AS654&lt;&gt;"", X$1:AS$1 &amp; ": " &amp; X654:AS654, "")))
</f>
        <v>Oxycodone</v>
      </c>
    </row>
    <row r="655">
      <c r="A655" s="4">
        <v>41557.0</v>
      </c>
      <c r="B655" s="1" t="s">
        <v>50</v>
      </c>
      <c r="C655" s="1">
        <v>20.0</v>
      </c>
      <c r="D655" s="1" t="s">
        <v>51</v>
      </c>
      <c r="E655" s="1" t="s">
        <v>63</v>
      </c>
      <c r="G655" s="1" t="s">
        <v>103</v>
      </c>
      <c r="H655" s="1" t="s">
        <v>103</v>
      </c>
      <c r="J655" s="1" t="s">
        <v>103</v>
      </c>
      <c r="L655" s="1" t="s">
        <v>55</v>
      </c>
      <c r="M655" s="1" t="s">
        <v>56</v>
      </c>
      <c r="N655" s="1" t="s">
        <v>136</v>
      </c>
      <c r="O655" s="1" t="s">
        <v>103</v>
      </c>
      <c r="P655" s="1" t="s">
        <v>103</v>
      </c>
      <c r="R655" s="1" t="s">
        <v>56</v>
      </c>
      <c r="T655" s="1" t="s">
        <v>1272</v>
      </c>
      <c r="U655" s="1" t="s">
        <v>59</v>
      </c>
      <c r="X655" s="1" t="s">
        <v>60</v>
      </c>
      <c r="AG655" s="1" t="s">
        <v>60</v>
      </c>
      <c r="AT655" s="1" t="s">
        <v>167</v>
      </c>
      <c r="AU655" s="1" t="s">
        <v>167</v>
      </c>
      <c r="AV655" s="1" t="s">
        <v>168</v>
      </c>
      <c r="AW655" s="3" t="str">
        <f t="shared" si="1"/>
        <v>Other</v>
      </c>
      <c r="AX655" s="3" t="str">
        <f t="array" ref="AX655">TEXTJOIN(", ", TRUE, IF(X655:AS655="Y", X$1:AS$1, IF(X655:AS655&lt;&gt;"", X$1:AS$1 &amp; ": " &amp; X655:AS655, "")))
</f>
        <v>Heroin, Methadone</v>
      </c>
    </row>
    <row r="656">
      <c r="A656" s="4">
        <v>42718.0</v>
      </c>
      <c r="B656" s="1" t="s">
        <v>50</v>
      </c>
      <c r="C656" s="1">
        <v>29.0</v>
      </c>
      <c r="D656" s="1" t="s">
        <v>76</v>
      </c>
      <c r="E656" s="1" t="s">
        <v>63</v>
      </c>
      <c r="G656" s="1" t="s">
        <v>120</v>
      </c>
      <c r="H656" s="1" t="s">
        <v>121</v>
      </c>
      <c r="I656" s="1" t="s">
        <v>55</v>
      </c>
      <c r="J656" s="1" t="s">
        <v>120</v>
      </c>
      <c r="M656" s="1" t="s">
        <v>56</v>
      </c>
      <c r="N656" s="1" t="s">
        <v>136</v>
      </c>
      <c r="O656" s="1" t="s">
        <v>120</v>
      </c>
      <c r="R656" s="1" t="s">
        <v>56</v>
      </c>
      <c r="T656" s="1" t="s">
        <v>1273</v>
      </c>
      <c r="U656" s="1" t="s">
        <v>59</v>
      </c>
      <c r="Z656" s="1" t="s">
        <v>60</v>
      </c>
      <c r="AO656" s="1" t="s">
        <v>60</v>
      </c>
      <c r="AP656" s="1" t="s">
        <v>60</v>
      </c>
      <c r="AR656" s="1" t="s">
        <v>60</v>
      </c>
      <c r="AT656" s="1" t="s">
        <v>236</v>
      </c>
      <c r="AU656" s="1" t="s">
        <v>236</v>
      </c>
      <c r="AV656" s="1" t="s">
        <v>123</v>
      </c>
      <c r="AW656" s="3" t="str">
        <f t="shared" si="1"/>
        <v>Middletown</v>
      </c>
      <c r="AX656" s="3" t="str">
        <f t="array" ref="AX656">TEXTJOIN(", ", TRUE, IF(X656:AS656="Y", X$1:AS$1, IF(X656:AS656&lt;&gt;"", X$1:AS$1 &amp; ": " &amp; X656:AS656, "")))
</f>
        <v>Fentanyl, Opiate NOS, Heroin/Morph/Codeine, Any Opioid</v>
      </c>
    </row>
    <row r="657">
      <c r="A657" s="4">
        <v>42322.0</v>
      </c>
      <c r="B657" s="1" t="s">
        <v>86</v>
      </c>
      <c r="C657" s="1">
        <v>40.0</v>
      </c>
      <c r="D657" s="1" t="s">
        <v>76</v>
      </c>
      <c r="E657" s="1" t="s">
        <v>63</v>
      </c>
      <c r="G657" s="1" t="s">
        <v>540</v>
      </c>
      <c r="H657" s="1" t="s">
        <v>91</v>
      </c>
      <c r="I657" s="1" t="s">
        <v>55</v>
      </c>
      <c r="J657" s="1" t="s">
        <v>1274</v>
      </c>
      <c r="M657" s="1" t="s">
        <v>44</v>
      </c>
      <c r="O657" s="1" t="s">
        <v>1274</v>
      </c>
      <c r="P657" s="1" t="s">
        <v>91</v>
      </c>
      <c r="Q657" s="1" t="s">
        <v>55</v>
      </c>
      <c r="R657" s="1" t="s">
        <v>44</v>
      </c>
      <c r="T657" s="1" t="s">
        <v>1275</v>
      </c>
      <c r="U657" s="1" t="s">
        <v>59</v>
      </c>
      <c r="W657" s="1" t="s">
        <v>60</v>
      </c>
      <c r="X657" s="1" t="s">
        <v>60</v>
      </c>
      <c r="AD657" s="1" t="s">
        <v>60</v>
      </c>
      <c r="AP657" s="1" t="s">
        <v>60</v>
      </c>
      <c r="AR657" s="1" t="s">
        <v>60</v>
      </c>
      <c r="AT657" s="1" t="s">
        <v>542</v>
      </c>
      <c r="AU657" s="1" t="s">
        <v>1276</v>
      </c>
      <c r="AV657" s="1" t="s">
        <v>1277</v>
      </c>
      <c r="AW657" s="3" t="str">
        <f t="shared" si="1"/>
        <v>Other</v>
      </c>
      <c r="AX657" s="3" t="str">
        <f t="array" ref="AX657">TEXTJOIN(", ", TRUE, IF(X657:AS657="Y", X$1:AS$1, IF(X657:AS657&lt;&gt;"", X$1:AS$1 &amp; ": " &amp; X657:AS657, "")))
</f>
        <v>Heroin, Ethanol, Heroin/Morph/Codeine, Any Opioid</v>
      </c>
    </row>
    <row r="658">
      <c r="A658" s="4">
        <v>44124.0</v>
      </c>
      <c r="B658" s="1" t="s">
        <v>50</v>
      </c>
      <c r="C658" s="1">
        <v>33.0</v>
      </c>
      <c r="D658" s="1" t="s">
        <v>76</v>
      </c>
      <c r="E658" s="1" t="s">
        <v>63</v>
      </c>
      <c r="J658" s="1" t="s">
        <v>238</v>
      </c>
      <c r="K658" s="1" t="s">
        <v>125</v>
      </c>
      <c r="L658" s="1" t="s">
        <v>55</v>
      </c>
      <c r="M658" s="1" t="s">
        <v>56</v>
      </c>
      <c r="N658" s="1" t="s">
        <v>66</v>
      </c>
      <c r="O658" s="1" t="s">
        <v>271</v>
      </c>
      <c r="P658" s="1" t="s">
        <v>91</v>
      </c>
      <c r="Q658" s="1" t="s">
        <v>55</v>
      </c>
      <c r="R658" s="1" t="s">
        <v>67</v>
      </c>
      <c r="T658" s="1" t="s">
        <v>1278</v>
      </c>
      <c r="U658" s="1" t="s">
        <v>59</v>
      </c>
      <c r="Y658" s="1" t="s">
        <v>60</v>
      </c>
      <c r="AT658" s="1" t="s">
        <v>62</v>
      </c>
      <c r="AU658" s="1" t="s">
        <v>567</v>
      </c>
      <c r="AV658" s="1" t="s">
        <v>275</v>
      </c>
      <c r="AW658" s="3" t="str">
        <f t="shared" si="1"/>
        <v>Other</v>
      </c>
      <c r="AX658" s="3" t="str">
        <f t="array" ref="AX658">TEXTJOIN(", ", TRUE, IF(X658:AS658="Y", X$1:AS$1, IF(X658:AS658&lt;&gt;"", X$1:AS$1 &amp; ": " &amp; X658:AS658, "")))
</f>
        <v>Cocaine</v>
      </c>
    </row>
    <row r="659">
      <c r="A659" s="2">
        <v>43368.0</v>
      </c>
      <c r="B659" s="1" t="s">
        <v>50</v>
      </c>
      <c r="C659" s="1">
        <v>37.0</v>
      </c>
      <c r="D659" s="1" t="s">
        <v>51</v>
      </c>
      <c r="E659" s="1" t="s">
        <v>63</v>
      </c>
      <c r="G659" s="1" t="s">
        <v>256</v>
      </c>
      <c r="H659" s="1" t="s">
        <v>103</v>
      </c>
      <c r="I659" s="1" t="s">
        <v>55</v>
      </c>
      <c r="J659" s="1" t="s">
        <v>256</v>
      </c>
      <c r="K659" s="1" t="s">
        <v>103</v>
      </c>
      <c r="M659" s="1" t="s">
        <v>56</v>
      </c>
      <c r="N659" s="1" t="s">
        <v>119</v>
      </c>
      <c r="O659" s="1" t="s">
        <v>256</v>
      </c>
      <c r="P659" s="1" t="s">
        <v>103</v>
      </c>
      <c r="Q659" s="1" t="s">
        <v>55</v>
      </c>
      <c r="R659" s="1" t="s">
        <v>67</v>
      </c>
      <c r="T659" s="1" t="s">
        <v>1279</v>
      </c>
      <c r="U659" s="1" t="s">
        <v>59</v>
      </c>
      <c r="X659" s="1" t="s">
        <v>60</v>
      </c>
      <c r="Y659" s="1" t="s">
        <v>60</v>
      </c>
      <c r="Z659" s="1" t="s">
        <v>60</v>
      </c>
      <c r="AA659" s="1" t="s">
        <v>60</v>
      </c>
      <c r="AP659" s="1" t="s">
        <v>60</v>
      </c>
      <c r="AR659" s="1" t="s">
        <v>60</v>
      </c>
      <c r="AT659" s="1" t="s">
        <v>282</v>
      </c>
      <c r="AU659" s="1" t="s">
        <v>282</v>
      </c>
      <c r="AV659" s="1" t="s">
        <v>260</v>
      </c>
      <c r="AW659" s="3" t="str">
        <f t="shared" si="1"/>
        <v>Other</v>
      </c>
      <c r="AX659" s="3" t="str">
        <f t="array" ref="AX659">TEXTJOIN(", ", TRUE, IF(X659:AS659="Y", X$1:AS$1, IF(X659:AS659&lt;&gt;"", X$1:AS$1 &amp; ": " &amp; X659:AS659, "")))
</f>
        <v>Heroin, Cocaine, Fentanyl, Fentanyl Analogue, Heroin/Morph/Codeine, Any Opioid</v>
      </c>
    </row>
    <row r="660">
      <c r="A660" s="2">
        <v>43933.0</v>
      </c>
      <c r="B660" s="1" t="s">
        <v>50</v>
      </c>
      <c r="C660" s="1">
        <v>33.0</v>
      </c>
      <c r="D660" s="1" t="s">
        <v>51</v>
      </c>
      <c r="E660" s="1" t="s">
        <v>63</v>
      </c>
      <c r="G660" s="1" t="s">
        <v>474</v>
      </c>
      <c r="H660" s="1" t="s">
        <v>91</v>
      </c>
      <c r="I660" s="1" t="s">
        <v>55</v>
      </c>
      <c r="J660" s="1" t="s">
        <v>474</v>
      </c>
      <c r="K660" s="1" t="s">
        <v>91</v>
      </c>
      <c r="L660" s="1" t="s">
        <v>55</v>
      </c>
      <c r="M660" s="1" t="s">
        <v>56</v>
      </c>
      <c r="N660" s="1" t="s">
        <v>136</v>
      </c>
      <c r="O660" s="1" t="s">
        <v>474</v>
      </c>
      <c r="P660" s="1" t="s">
        <v>91</v>
      </c>
      <c r="Q660" s="1" t="s">
        <v>55</v>
      </c>
      <c r="R660" s="1" t="s">
        <v>56</v>
      </c>
      <c r="T660" s="1" t="s">
        <v>1280</v>
      </c>
      <c r="U660" s="1" t="s">
        <v>59</v>
      </c>
      <c r="Z660" s="1" t="s">
        <v>60</v>
      </c>
      <c r="AR660" s="1" t="s">
        <v>60</v>
      </c>
      <c r="AT660" s="1" t="s">
        <v>477</v>
      </c>
      <c r="AU660" s="1" t="s">
        <v>477</v>
      </c>
      <c r="AV660" s="1" t="s">
        <v>478</v>
      </c>
      <c r="AW660" s="3" t="str">
        <f t="shared" si="1"/>
        <v>Other</v>
      </c>
      <c r="AX660" s="3" t="str">
        <f t="array" ref="AX660">TEXTJOIN(", ", TRUE, IF(X660:AS660="Y", X$1:AS$1, IF(X660:AS660&lt;&gt;"", X$1:AS$1 &amp; ": " &amp; X660:AS660, "")))
</f>
        <v>Fentanyl, Any Opioid</v>
      </c>
    </row>
    <row r="661">
      <c r="A661" s="2">
        <v>42832.0</v>
      </c>
      <c r="B661" s="1" t="s">
        <v>86</v>
      </c>
      <c r="C661" s="1">
        <v>37.0</v>
      </c>
      <c r="D661" s="1" t="s">
        <v>51</v>
      </c>
      <c r="E661" s="1" t="s">
        <v>63</v>
      </c>
      <c r="G661" s="1" t="s">
        <v>64</v>
      </c>
      <c r="H661" s="1" t="s">
        <v>65</v>
      </c>
      <c r="I661" s="1" t="s">
        <v>55</v>
      </c>
      <c r="J661" s="1" t="s">
        <v>64</v>
      </c>
      <c r="K661" s="1" t="s">
        <v>65</v>
      </c>
      <c r="L661" s="1" t="s">
        <v>55</v>
      </c>
      <c r="M661" s="1" t="s">
        <v>56</v>
      </c>
      <c r="N661" s="1" t="s">
        <v>1281</v>
      </c>
      <c r="O661" s="1" t="s">
        <v>64</v>
      </c>
      <c r="P661" s="1" t="s">
        <v>65</v>
      </c>
      <c r="Q661" s="1" t="s">
        <v>55</v>
      </c>
      <c r="R661" s="1" t="s">
        <v>56</v>
      </c>
      <c r="T661" s="1" t="s">
        <v>1282</v>
      </c>
      <c r="U661" s="1" t="s">
        <v>59</v>
      </c>
      <c r="AB661" s="1" t="s">
        <v>60</v>
      </c>
      <c r="AF661" s="1" t="s">
        <v>60</v>
      </c>
      <c r="AK661" s="1" t="s">
        <v>60</v>
      </c>
      <c r="AS661" s="1" t="s">
        <v>617</v>
      </c>
      <c r="AT661" s="1" t="s">
        <v>69</v>
      </c>
      <c r="AU661" s="1" t="s">
        <v>69</v>
      </c>
      <c r="AV661" s="1" t="s">
        <v>70</v>
      </c>
      <c r="AW661" s="3" t="str">
        <f t="shared" si="1"/>
        <v>Other</v>
      </c>
      <c r="AX661" s="3" t="str">
        <f t="array" ref="AX661">TEXTJOIN(", ", TRUE, IF(X661:AS661="Y", X$1:AS$1, IF(X661:AS661&lt;&gt;"", X$1:AS$1 &amp; ": " &amp; X661:AS661, "")))
</f>
        <v>Oxycodone, Benzodiazepine, Hydromorphone, Other: morphine</v>
      </c>
    </row>
    <row r="662">
      <c r="A662" s="2">
        <v>43295.0</v>
      </c>
      <c r="B662" s="1" t="s">
        <v>50</v>
      </c>
      <c r="C662" s="1">
        <v>43.0</v>
      </c>
      <c r="D662" s="1" t="s">
        <v>51</v>
      </c>
      <c r="E662" s="1" t="s">
        <v>63</v>
      </c>
      <c r="G662" s="1" t="s">
        <v>612</v>
      </c>
      <c r="H662" s="1" t="s">
        <v>121</v>
      </c>
      <c r="I662" s="1" t="s">
        <v>55</v>
      </c>
      <c r="J662" s="1" t="s">
        <v>612</v>
      </c>
      <c r="K662" s="1" t="s">
        <v>121</v>
      </c>
      <c r="M662" s="1" t="s">
        <v>56</v>
      </c>
      <c r="N662" s="1" t="s">
        <v>136</v>
      </c>
      <c r="O662" s="1" t="s">
        <v>612</v>
      </c>
      <c r="P662" s="1" t="s">
        <v>121</v>
      </c>
      <c r="Q662" s="1" t="s">
        <v>55</v>
      </c>
      <c r="R662" s="1" t="s">
        <v>56</v>
      </c>
      <c r="T662" s="1" t="s">
        <v>1283</v>
      </c>
      <c r="U662" s="1" t="s">
        <v>59</v>
      </c>
      <c r="Z662" s="1" t="s">
        <v>60</v>
      </c>
      <c r="AA662" s="1" t="s">
        <v>60</v>
      </c>
      <c r="AD662" s="1" t="s">
        <v>60</v>
      </c>
      <c r="AR662" s="1" t="s">
        <v>60</v>
      </c>
      <c r="AT662" s="1" t="s">
        <v>614</v>
      </c>
      <c r="AU662" s="1" t="s">
        <v>614</v>
      </c>
      <c r="AV662" s="1" t="s">
        <v>615</v>
      </c>
      <c r="AW662" s="3" t="str">
        <f t="shared" si="1"/>
        <v>Other</v>
      </c>
      <c r="AX662" s="3" t="str">
        <f t="array" ref="AX662">TEXTJOIN(", ", TRUE, IF(X662:AS662="Y", X$1:AS$1, IF(X662:AS662&lt;&gt;"", X$1:AS$1 &amp; ": " &amp; X662:AS662, "")))
</f>
        <v>Fentanyl, Fentanyl Analogue, Ethanol, Any Opioid</v>
      </c>
    </row>
    <row r="663">
      <c r="A663" s="4">
        <v>43814.0</v>
      </c>
      <c r="B663" s="1" t="s">
        <v>50</v>
      </c>
      <c r="C663" s="1">
        <v>56.0</v>
      </c>
      <c r="D663" s="1" t="s">
        <v>51</v>
      </c>
      <c r="E663" s="1" t="s">
        <v>52</v>
      </c>
      <c r="G663" s="1" t="s">
        <v>160</v>
      </c>
      <c r="H663" s="1" t="s">
        <v>54</v>
      </c>
      <c r="I663" s="1" t="s">
        <v>55</v>
      </c>
      <c r="M663" s="1" t="s">
        <v>118</v>
      </c>
      <c r="N663" s="1" t="s">
        <v>93</v>
      </c>
      <c r="O663" s="1" t="s">
        <v>82</v>
      </c>
      <c r="P663" s="1" t="s">
        <v>54</v>
      </c>
      <c r="Q663" s="1" t="s">
        <v>55</v>
      </c>
      <c r="R663" s="1" t="s">
        <v>67</v>
      </c>
      <c r="T663" s="1" t="s">
        <v>1284</v>
      </c>
      <c r="U663" s="1" t="s">
        <v>59</v>
      </c>
      <c r="V663" s="1" t="s">
        <v>360</v>
      </c>
      <c r="Y663" s="1" t="s">
        <v>60</v>
      </c>
      <c r="AD663" s="1" t="s">
        <v>60</v>
      </c>
      <c r="AT663" s="1" t="s">
        <v>163</v>
      </c>
      <c r="AU663" s="1" t="s">
        <v>62</v>
      </c>
      <c r="AV663" s="1" t="s">
        <v>85</v>
      </c>
      <c r="AW663" s="3" t="str">
        <f t="shared" si="1"/>
        <v>Other</v>
      </c>
      <c r="AX663" s="3" t="str">
        <f t="array" ref="AX663">TEXTJOIN(", ", TRUE, IF(X663:AS663="Y", X$1:AS$1, IF(X663:AS663&lt;&gt;"", X$1:AS$1 &amp; ": " &amp; X663:AS663, "")))
</f>
        <v>Cocaine, Ethanol</v>
      </c>
    </row>
    <row r="664">
      <c r="A664" s="2">
        <v>42846.0</v>
      </c>
      <c r="B664" s="1" t="s">
        <v>86</v>
      </c>
      <c r="C664" s="1">
        <v>55.0</v>
      </c>
      <c r="D664" s="1" t="s">
        <v>76</v>
      </c>
      <c r="E664" s="1" t="s">
        <v>63</v>
      </c>
      <c r="G664" s="1" t="s">
        <v>102</v>
      </c>
      <c r="H664" s="1" t="s">
        <v>103</v>
      </c>
      <c r="I664" s="1" t="s">
        <v>55</v>
      </c>
      <c r="J664" s="1" t="s">
        <v>102</v>
      </c>
      <c r="K664" s="1" t="s">
        <v>103</v>
      </c>
      <c r="L664" s="1" t="s">
        <v>55</v>
      </c>
      <c r="M664" s="1" t="s">
        <v>56</v>
      </c>
      <c r="N664" s="1" t="s">
        <v>659</v>
      </c>
      <c r="O664" s="1" t="s">
        <v>102</v>
      </c>
      <c r="P664" s="1" t="s">
        <v>103</v>
      </c>
      <c r="Q664" s="1" t="s">
        <v>55</v>
      </c>
      <c r="R664" s="1" t="s">
        <v>56</v>
      </c>
      <c r="T664" s="1" t="s">
        <v>1285</v>
      </c>
      <c r="U664" s="1" t="s">
        <v>59</v>
      </c>
      <c r="AD664" s="1" t="s">
        <v>60</v>
      </c>
      <c r="AK664" s="1" t="s">
        <v>60</v>
      </c>
      <c r="AL664" s="1" t="s">
        <v>60</v>
      </c>
      <c r="AT664" s="1" t="s">
        <v>106</v>
      </c>
      <c r="AU664" s="1" t="s">
        <v>106</v>
      </c>
      <c r="AV664" s="1" t="s">
        <v>107</v>
      </c>
      <c r="AW664" s="3" t="str">
        <f t="shared" si="1"/>
        <v>Other</v>
      </c>
      <c r="AX664" s="3" t="str">
        <f t="array" ref="AX664">TEXTJOIN(", ", TRUE, IF(X664:AS664="Y", X$1:AS$1, IF(X664:AS664&lt;&gt;"", X$1:AS$1 &amp; ": " &amp; X664:AS664, "")))
</f>
        <v>Ethanol, Hydromorphone, Morphine (Not Heroin)</v>
      </c>
    </row>
    <row r="665">
      <c r="A665" s="2">
        <v>43674.0</v>
      </c>
      <c r="B665" s="1" t="s">
        <v>50</v>
      </c>
      <c r="C665" s="1">
        <v>46.0</v>
      </c>
      <c r="D665" s="1" t="s">
        <v>51</v>
      </c>
      <c r="E665" s="1" t="s">
        <v>63</v>
      </c>
      <c r="G665" s="1" t="s">
        <v>226</v>
      </c>
      <c r="H665" s="1" t="s">
        <v>103</v>
      </c>
      <c r="I665" s="1" t="s">
        <v>55</v>
      </c>
      <c r="J665" s="1" t="s">
        <v>226</v>
      </c>
      <c r="K665" s="1" t="s">
        <v>103</v>
      </c>
      <c r="L665" s="1" t="s">
        <v>55</v>
      </c>
      <c r="M665" s="1" t="s">
        <v>56</v>
      </c>
      <c r="N665" s="1" t="s">
        <v>136</v>
      </c>
      <c r="O665" s="1" t="s">
        <v>226</v>
      </c>
      <c r="P665" s="1" t="s">
        <v>103</v>
      </c>
      <c r="Q665" s="1" t="s">
        <v>55</v>
      </c>
      <c r="R665" s="1" t="s">
        <v>56</v>
      </c>
      <c r="T665" s="1" t="s">
        <v>105</v>
      </c>
      <c r="U665" s="1" t="s">
        <v>59</v>
      </c>
      <c r="V665" s="1" t="s">
        <v>1286</v>
      </c>
      <c r="AB665" s="1" t="s">
        <v>60</v>
      </c>
      <c r="AR665" s="1" t="s">
        <v>60</v>
      </c>
      <c r="AT665" s="1" t="s">
        <v>228</v>
      </c>
      <c r="AU665" s="1" t="s">
        <v>228</v>
      </c>
      <c r="AV665" s="1" t="s">
        <v>229</v>
      </c>
      <c r="AW665" s="3" t="str">
        <f t="shared" si="1"/>
        <v>Other</v>
      </c>
      <c r="AX665" s="3" t="str">
        <f t="array" ref="AX665">TEXTJOIN(", ", TRUE, IF(X665:AS665="Y", X$1:AS$1, IF(X665:AS665&lt;&gt;"", X$1:AS$1 &amp; ": " &amp; X665:AS665, "")))
</f>
        <v>Oxycodone, Any Opioid</v>
      </c>
    </row>
    <row r="666">
      <c r="A666" s="2">
        <v>42932.0</v>
      </c>
      <c r="B666" s="1" t="s">
        <v>86</v>
      </c>
      <c r="C666" s="1">
        <v>60.0</v>
      </c>
      <c r="D666" s="1" t="s">
        <v>51</v>
      </c>
      <c r="E666" s="1" t="s">
        <v>63</v>
      </c>
      <c r="G666" s="1" t="s">
        <v>64</v>
      </c>
      <c r="H666" s="1" t="s">
        <v>65</v>
      </c>
      <c r="I666" s="1" t="s">
        <v>55</v>
      </c>
      <c r="J666" s="1" t="s">
        <v>64</v>
      </c>
      <c r="K666" s="1" t="s">
        <v>65</v>
      </c>
      <c r="L666" s="1" t="s">
        <v>55</v>
      </c>
      <c r="M666" s="1" t="s">
        <v>56</v>
      </c>
      <c r="N666" s="1" t="s">
        <v>136</v>
      </c>
      <c r="O666" s="1" t="s">
        <v>64</v>
      </c>
      <c r="P666" s="1" t="s">
        <v>65</v>
      </c>
      <c r="Q666" s="1" t="s">
        <v>55</v>
      </c>
      <c r="R666" s="1" t="s">
        <v>44</v>
      </c>
      <c r="S666" s="1" t="s">
        <v>92</v>
      </c>
      <c r="T666" s="1" t="s">
        <v>1287</v>
      </c>
      <c r="U666" s="1" t="s">
        <v>59</v>
      </c>
      <c r="Y666" s="1" t="s">
        <v>60</v>
      </c>
      <c r="AG666" s="1" t="s">
        <v>60</v>
      </c>
      <c r="AT666" s="1" t="s">
        <v>69</v>
      </c>
      <c r="AU666" s="1" t="s">
        <v>69</v>
      </c>
      <c r="AV666" s="1" t="s">
        <v>70</v>
      </c>
      <c r="AW666" s="3" t="str">
        <f t="shared" si="1"/>
        <v>Other</v>
      </c>
      <c r="AX666" s="3" t="str">
        <f t="array" ref="AX666">TEXTJOIN(", ", TRUE, IF(X666:AS666="Y", X$1:AS$1, IF(X666:AS666&lt;&gt;"", X$1:AS$1 &amp; ": " &amp; X666:AS666, "")))
</f>
        <v>Cocaine, Methadone</v>
      </c>
    </row>
    <row r="667">
      <c r="A667" s="2">
        <v>43104.0</v>
      </c>
      <c r="B667" s="1" t="s">
        <v>50</v>
      </c>
      <c r="C667" s="1">
        <v>40.0</v>
      </c>
      <c r="D667" s="1" t="s">
        <v>51</v>
      </c>
      <c r="E667" s="1" t="s">
        <v>63</v>
      </c>
      <c r="G667" s="1" t="s">
        <v>1288</v>
      </c>
      <c r="H667" s="1" t="s">
        <v>103</v>
      </c>
      <c r="I667" s="1" t="s">
        <v>55</v>
      </c>
      <c r="J667" s="1" t="s">
        <v>1288</v>
      </c>
      <c r="K667" s="1" t="s">
        <v>103</v>
      </c>
      <c r="M667" s="1" t="s">
        <v>56</v>
      </c>
      <c r="N667" s="1" t="s">
        <v>93</v>
      </c>
      <c r="O667" s="1" t="s">
        <v>1288</v>
      </c>
      <c r="P667" s="1" t="s">
        <v>103</v>
      </c>
      <c r="Q667" s="1" t="s">
        <v>55</v>
      </c>
      <c r="R667" s="1" t="s">
        <v>56</v>
      </c>
      <c r="T667" s="1" t="s">
        <v>1289</v>
      </c>
      <c r="U667" s="1" t="s">
        <v>59</v>
      </c>
      <c r="X667" s="1" t="s">
        <v>60</v>
      </c>
      <c r="AP667" s="1" t="s">
        <v>60</v>
      </c>
      <c r="AR667" s="1" t="s">
        <v>60</v>
      </c>
      <c r="AT667" s="1" t="s">
        <v>1290</v>
      </c>
      <c r="AU667" s="1" t="s">
        <v>1290</v>
      </c>
      <c r="AV667" s="1" t="s">
        <v>1291</v>
      </c>
      <c r="AW667" s="3" t="str">
        <f t="shared" si="1"/>
        <v>Other</v>
      </c>
      <c r="AX667" s="3" t="str">
        <f t="array" ref="AX667">TEXTJOIN(", ", TRUE, IF(X667:AS667="Y", X$1:AS$1, IF(X667:AS667&lt;&gt;"", X$1:AS$1 &amp; ": " &amp; X667:AS667, "")))
</f>
        <v>Heroin, Heroin/Morph/Codeine, Any Opioid</v>
      </c>
    </row>
    <row r="668">
      <c r="A668" s="4">
        <v>43052.0</v>
      </c>
      <c r="B668" s="1" t="s">
        <v>86</v>
      </c>
      <c r="C668" s="1">
        <v>29.0</v>
      </c>
      <c r="D668" s="1" t="s">
        <v>51</v>
      </c>
      <c r="E668" s="1" t="s">
        <v>63</v>
      </c>
      <c r="G668" s="1" t="s">
        <v>498</v>
      </c>
      <c r="H668" s="1" t="s">
        <v>65</v>
      </c>
      <c r="I668" s="1" t="s">
        <v>55</v>
      </c>
      <c r="J668" s="1" t="s">
        <v>498</v>
      </c>
      <c r="K668" s="1" t="s">
        <v>65</v>
      </c>
      <c r="L668" s="1" t="s">
        <v>55</v>
      </c>
      <c r="M668" s="1" t="s">
        <v>56</v>
      </c>
      <c r="N668" s="1" t="s">
        <v>93</v>
      </c>
      <c r="O668" s="1" t="s">
        <v>498</v>
      </c>
      <c r="P668" s="1" t="s">
        <v>65</v>
      </c>
      <c r="Q668" s="1" t="s">
        <v>55</v>
      </c>
      <c r="R668" s="1" t="s">
        <v>56</v>
      </c>
      <c r="T668" s="1" t="s">
        <v>1292</v>
      </c>
      <c r="U668" s="1" t="s">
        <v>59</v>
      </c>
      <c r="X668" s="1" t="s">
        <v>60</v>
      </c>
      <c r="Z668" s="1" t="s">
        <v>60</v>
      </c>
      <c r="AF668" s="1" t="s">
        <v>60</v>
      </c>
      <c r="AG668" s="1" t="s">
        <v>60</v>
      </c>
      <c r="AT668" s="1" t="s">
        <v>500</v>
      </c>
      <c r="AU668" s="1" t="s">
        <v>500</v>
      </c>
      <c r="AV668" s="1" t="s">
        <v>501</v>
      </c>
      <c r="AW668" s="3" t="str">
        <f t="shared" si="1"/>
        <v>Other</v>
      </c>
      <c r="AX668" s="3" t="str">
        <f t="array" ref="AX668">TEXTJOIN(", ", TRUE, IF(X668:AS668="Y", X$1:AS$1, IF(X668:AS668&lt;&gt;"", X$1:AS$1 &amp; ": " &amp; X668:AS668, "")))
</f>
        <v>Heroin, Fentanyl, Benzodiazepine, Methadone</v>
      </c>
    </row>
    <row r="669">
      <c r="A669" s="2">
        <v>44442.0</v>
      </c>
      <c r="B669" s="1" t="s">
        <v>50</v>
      </c>
      <c r="C669" s="1">
        <v>36.0</v>
      </c>
      <c r="D669" s="1" t="s">
        <v>51</v>
      </c>
      <c r="E669" s="1" t="s">
        <v>502</v>
      </c>
      <c r="F669" s="1" t="s">
        <v>267</v>
      </c>
      <c r="G669" s="1" t="s">
        <v>82</v>
      </c>
      <c r="H669" s="1" t="s">
        <v>54</v>
      </c>
      <c r="I669" s="1" t="s">
        <v>55</v>
      </c>
      <c r="J669" s="1" t="s">
        <v>54</v>
      </c>
      <c r="K669" s="1" t="s">
        <v>54</v>
      </c>
      <c r="L669" s="1" t="s">
        <v>55</v>
      </c>
      <c r="M669" s="1" t="s">
        <v>269</v>
      </c>
      <c r="N669" s="1" t="s">
        <v>136</v>
      </c>
      <c r="O669" s="1" t="s">
        <v>82</v>
      </c>
      <c r="P669" s="1" t="s">
        <v>54</v>
      </c>
      <c r="Q669" s="1" t="s">
        <v>55</v>
      </c>
      <c r="R669" s="1" t="s">
        <v>180</v>
      </c>
      <c r="T669" s="1" t="s">
        <v>83</v>
      </c>
      <c r="U669" s="1" t="s">
        <v>59</v>
      </c>
      <c r="Z669" s="1" t="s">
        <v>60</v>
      </c>
      <c r="AR669" s="1" t="s">
        <v>60</v>
      </c>
      <c r="AT669" s="1" t="s">
        <v>329</v>
      </c>
      <c r="AU669" s="1" t="s">
        <v>234</v>
      </c>
      <c r="AV669" s="1" t="s">
        <v>85</v>
      </c>
      <c r="AW669" s="3" t="str">
        <f t="shared" si="1"/>
        <v>Other</v>
      </c>
      <c r="AX669" s="3" t="str">
        <f t="array" ref="AX669">TEXTJOIN(", ", TRUE, IF(X669:AS669="Y", X$1:AS$1, IF(X669:AS669&lt;&gt;"", X$1:AS$1 &amp; ": " &amp; X669:AS669, "")))
</f>
        <v>Fentanyl, Any Opioid</v>
      </c>
    </row>
    <row r="670">
      <c r="A670" s="2">
        <v>43076.0</v>
      </c>
      <c r="B670" s="1" t="s">
        <v>86</v>
      </c>
      <c r="C670" s="1">
        <v>36.0</v>
      </c>
      <c r="D670" s="1" t="s">
        <v>51</v>
      </c>
      <c r="E670" s="1" t="s">
        <v>63</v>
      </c>
      <c r="G670" s="1" t="s">
        <v>90</v>
      </c>
      <c r="H670" s="1" t="s">
        <v>91</v>
      </c>
      <c r="I670" s="1" t="s">
        <v>55</v>
      </c>
      <c r="J670" s="1" t="s">
        <v>90</v>
      </c>
      <c r="K670" s="1" t="s">
        <v>91</v>
      </c>
      <c r="L670" s="1" t="s">
        <v>55</v>
      </c>
      <c r="M670" s="1" t="s">
        <v>56</v>
      </c>
      <c r="N670" s="1" t="s">
        <v>136</v>
      </c>
      <c r="O670" s="1" t="s">
        <v>90</v>
      </c>
      <c r="P670" s="1" t="s">
        <v>91</v>
      </c>
      <c r="Q670" s="1" t="s">
        <v>55</v>
      </c>
      <c r="R670" s="1" t="s">
        <v>56</v>
      </c>
      <c r="T670" s="1" t="s">
        <v>83</v>
      </c>
      <c r="U670" s="1" t="s">
        <v>59</v>
      </c>
      <c r="Z670" s="1" t="s">
        <v>60</v>
      </c>
      <c r="AT670" s="1" t="s">
        <v>96</v>
      </c>
      <c r="AU670" s="1" t="s">
        <v>96</v>
      </c>
      <c r="AV670" s="1" t="s">
        <v>97</v>
      </c>
      <c r="AW670" s="3" t="str">
        <f t="shared" si="1"/>
        <v>Other</v>
      </c>
      <c r="AX670" s="3" t="str">
        <f t="array" ref="AX670">TEXTJOIN(", ", TRUE, IF(X670:AS670="Y", X$1:AS$1, IF(X670:AS670&lt;&gt;"", X$1:AS$1 &amp; ": " &amp; X670:AS670, "")))
</f>
        <v>Fentanyl</v>
      </c>
    </row>
    <row r="671">
      <c r="A671" s="2">
        <v>41580.0</v>
      </c>
      <c r="B671" s="1" t="s">
        <v>50</v>
      </c>
      <c r="C671" s="1">
        <v>46.0</v>
      </c>
      <c r="D671" s="1" t="s">
        <v>76</v>
      </c>
      <c r="E671" s="1" t="s">
        <v>63</v>
      </c>
      <c r="G671" s="1" t="s">
        <v>1293</v>
      </c>
      <c r="H671" s="1" t="s">
        <v>263</v>
      </c>
      <c r="J671" s="1" t="s">
        <v>1293</v>
      </c>
      <c r="L671" s="1" t="s">
        <v>55</v>
      </c>
      <c r="M671" s="1" t="s">
        <v>56</v>
      </c>
      <c r="N671" s="1" t="s">
        <v>66</v>
      </c>
      <c r="O671" s="1" t="s">
        <v>338</v>
      </c>
      <c r="P671" s="1" t="s">
        <v>263</v>
      </c>
      <c r="R671" s="1" t="s">
        <v>67</v>
      </c>
      <c r="T671" s="1" t="s">
        <v>73</v>
      </c>
      <c r="U671" s="1" t="s">
        <v>59</v>
      </c>
      <c r="X671" s="1" t="s">
        <v>60</v>
      </c>
      <c r="AT671" s="1" t="s">
        <v>1294</v>
      </c>
      <c r="AU671" s="1" t="s">
        <v>1294</v>
      </c>
      <c r="AV671" s="1" t="s">
        <v>534</v>
      </c>
      <c r="AW671" s="3" t="str">
        <f t="shared" si="1"/>
        <v>Other</v>
      </c>
      <c r="AX671" s="3" t="str">
        <f t="array" ref="AX671">TEXTJOIN(", ", TRUE, IF(X671:AS671="Y", X$1:AS$1, IF(X671:AS671&lt;&gt;"", X$1:AS$1 &amp; ": " &amp; X671:AS671, "")))
</f>
        <v>Heroin</v>
      </c>
    </row>
    <row r="672">
      <c r="A672" s="2">
        <v>42932.0</v>
      </c>
      <c r="B672" s="1" t="s">
        <v>86</v>
      </c>
      <c r="C672" s="1">
        <v>29.0</v>
      </c>
      <c r="D672" s="1" t="s">
        <v>51</v>
      </c>
      <c r="E672" s="1" t="s">
        <v>63</v>
      </c>
      <c r="G672" s="1" t="s">
        <v>283</v>
      </c>
      <c r="H672" s="1" t="s">
        <v>263</v>
      </c>
      <c r="I672" s="1" t="s">
        <v>55</v>
      </c>
      <c r="J672" s="1" t="s">
        <v>283</v>
      </c>
      <c r="K672" s="1" t="s">
        <v>263</v>
      </c>
      <c r="L672" s="1" t="s">
        <v>55</v>
      </c>
      <c r="M672" s="1" t="s">
        <v>56</v>
      </c>
      <c r="N672" s="1" t="s">
        <v>66</v>
      </c>
      <c r="O672" s="1" t="s">
        <v>283</v>
      </c>
      <c r="P672" s="1" t="s">
        <v>263</v>
      </c>
      <c r="Q672" s="1" t="s">
        <v>55</v>
      </c>
      <c r="R672" s="1" t="s">
        <v>44</v>
      </c>
      <c r="S672" s="1" t="s">
        <v>1295</v>
      </c>
      <c r="T672" s="1" t="s">
        <v>1296</v>
      </c>
      <c r="U672" s="1" t="s">
        <v>59</v>
      </c>
      <c r="X672" s="1" t="s">
        <v>60</v>
      </c>
      <c r="AS672" s="1" t="s">
        <v>1297</v>
      </c>
      <c r="AT672" s="1" t="s">
        <v>287</v>
      </c>
      <c r="AU672" s="1" t="s">
        <v>287</v>
      </c>
      <c r="AV672" s="1" t="s">
        <v>1298</v>
      </c>
      <c r="AW672" s="3" t="str">
        <f t="shared" si="1"/>
        <v>Other</v>
      </c>
      <c r="AX672" s="3" t="str">
        <f t="array" ref="AX672">TEXTJOIN(", ", TRUE, IF(X672:AS672="Y", X$1:AS$1, IF(X672:AS672&lt;&gt;"", X$1:AS$1 &amp; ": " &amp; X672:AS672, "")))
</f>
        <v>Heroin, Other: U-47700</v>
      </c>
    </row>
    <row r="673">
      <c r="A673" s="2">
        <v>43382.0</v>
      </c>
      <c r="B673" s="1" t="s">
        <v>50</v>
      </c>
      <c r="C673" s="1">
        <v>40.0</v>
      </c>
      <c r="D673" s="1" t="s">
        <v>76</v>
      </c>
      <c r="E673" s="1" t="s">
        <v>63</v>
      </c>
      <c r="G673" s="1" t="s">
        <v>81</v>
      </c>
      <c r="H673" s="1" t="s">
        <v>54</v>
      </c>
      <c r="I673" s="1" t="s">
        <v>55</v>
      </c>
      <c r="J673" s="1" t="s">
        <v>81</v>
      </c>
      <c r="K673" s="1" t="s">
        <v>54</v>
      </c>
      <c r="M673" s="1" t="s">
        <v>56</v>
      </c>
      <c r="N673" s="1" t="s">
        <v>136</v>
      </c>
      <c r="O673" s="1" t="s">
        <v>81</v>
      </c>
      <c r="P673" s="1" t="s">
        <v>54</v>
      </c>
      <c r="Q673" s="1" t="s">
        <v>55</v>
      </c>
      <c r="R673" s="1" t="s">
        <v>56</v>
      </c>
      <c r="T673" s="1" t="s">
        <v>1299</v>
      </c>
      <c r="U673" s="1" t="s">
        <v>59</v>
      </c>
      <c r="V673" s="1" t="s">
        <v>197</v>
      </c>
      <c r="Y673" s="1" t="s">
        <v>60</v>
      </c>
      <c r="Z673" s="1" t="s">
        <v>60</v>
      </c>
      <c r="AR673" s="1" t="s">
        <v>60</v>
      </c>
      <c r="AT673" s="1" t="s">
        <v>84</v>
      </c>
      <c r="AU673" s="1" t="s">
        <v>84</v>
      </c>
      <c r="AV673" s="1" t="s">
        <v>598</v>
      </c>
      <c r="AW673" s="3" t="str">
        <f t="shared" si="1"/>
        <v>Other</v>
      </c>
      <c r="AX673" s="3" t="str">
        <f t="array" ref="AX673">TEXTJOIN(", ", TRUE, IF(X673:AS673="Y", X$1:AS$1, IF(X673:AS673&lt;&gt;"", X$1:AS$1 &amp; ": " &amp; X673:AS673, "")))
</f>
        <v>Cocaine, Fentanyl, Any Opioid</v>
      </c>
    </row>
    <row r="674">
      <c r="A674" s="2">
        <v>42845.0</v>
      </c>
      <c r="B674" s="1" t="s">
        <v>86</v>
      </c>
      <c r="C674" s="1">
        <v>33.0</v>
      </c>
      <c r="D674" s="1" t="s">
        <v>51</v>
      </c>
      <c r="E674" s="1" t="s">
        <v>63</v>
      </c>
      <c r="G674" s="1" t="s">
        <v>1300</v>
      </c>
      <c r="H674" s="1" t="s">
        <v>605</v>
      </c>
      <c r="I674" s="1" t="s">
        <v>89</v>
      </c>
      <c r="J674" s="1" t="s">
        <v>540</v>
      </c>
      <c r="K674" s="1" t="s">
        <v>91</v>
      </c>
      <c r="L674" s="1" t="s">
        <v>55</v>
      </c>
      <c r="M674" s="1" t="s">
        <v>177</v>
      </c>
      <c r="N674" s="1" t="s">
        <v>1301</v>
      </c>
      <c r="O674" s="1" t="s">
        <v>540</v>
      </c>
      <c r="P674" s="1" t="s">
        <v>91</v>
      </c>
      <c r="Q674" s="1" t="s">
        <v>55</v>
      </c>
      <c r="R674" s="1" t="s">
        <v>44</v>
      </c>
      <c r="S674" s="1" t="s">
        <v>1302</v>
      </c>
      <c r="T674" s="1" t="s">
        <v>105</v>
      </c>
      <c r="U674" s="1" t="s">
        <v>59</v>
      </c>
      <c r="AB674" s="1" t="s">
        <v>60</v>
      </c>
      <c r="AU674" s="1" t="s">
        <v>542</v>
      </c>
      <c r="AV674" s="1" t="s">
        <v>543</v>
      </c>
      <c r="AW674" s="3" t="str">
        <f t="shared" si="1"/>
        <v>Other</v>
      </c>
      <c r="AX674" s="3" t="str">
        <f t="array" ref="AX674">TEXTJOIN(", ", TRUE, IF(X674:AS674="Y", X$1:AS$1, IF(X674:AS674&lt;&gt;"", X$1:AS$1 &amp; ": " &amp; X674:AS674, "")))
</f>
        <v>Oxycodone</v>
      </c>
    </row>
    <row r="675">
      <c r="A675" s="2">
        <v>44166.0</v>
      </c>
      <c r="B675" s="1" t="s">
        <v>50</v>
      </c>
      <c r="C675" s="1">
        <v>53.0</v>
      </c>
      <c r="D675" s="1" t="s">
        <v>76</v>
      </c>
      <c r="E675" s="1" t="s">
        <v>63</v>
      </c>
      <c r="G675" s="1" t="s">
        <v>1303</v>
      </c>
      <c r="H675" s="1" t="s">
        <v>91</v>
      </c>
      <c r="I675" s="1" t="s">
        <v>55</v>
      </c>
      <c r="J675" s="1" t="s">
        <v>1303</v>
      </c>
      <c r="K675" s="1" t="s">
        <v>91</v>
      </c>
      <c r="L675" s="1" t="s">
        <v>55</v>
      </c>
      <c r="M675" s="1" t="s">
        <v>56</v>
      </c>
      <c r="N675" s="1" t="s">
        <v>93</v>
      </c>
      <c r="O675" s="1" t="s">
        <v>1303</v>
      </c>
      <c r="P675" s="1" t="s">
        <v>91</v>
      </c>
      <c r="Q675" s="1" t="s">
        <v>55</v>
      </c>
      <c r="R675" s="1" t="s">
        <v>56</v>
      </c>
      <c r="T675" s="1" t="s">
        <v>1304</v>
      </c>
      <c r="U675" s="1" t="s">
        <v>59</v>
      </c>
      <c r="Z675" s="1" t="s">
        <v>60</v>
      </c>
      <c r="AF675" s="1" t="s">
        <v>60</v>
      </c>
      <c r="AJ675" s="1" t="s">
        <v>60</v>
      </c>
      <c r="AR675" s="1" t="s">
        <v>60</v>
      </c>
      <c r="AT675" s="1" t="s">
        <v>1305</v>
      </c>
      <c r="AU675" s="1" t="s">
        <v>1305</v>
      </c>
      <c r="AV675" s="1" t="s">
        <v>1306</v>
      </c>
      <c r="AW675" s="3" t="str">
        <f t="shared" si="1"/>
        <v>Other</v>
      </c>
      <c r="AX675" s="3" t="str">
        <f t="array" ref="AX675">TEXTJOIN(", ", TRUE, IF(X675:AS675="Y", X$1:AS$1, IF(X675:AS675&lt;&gt;"", X$1:AS$1 &amp; ": " &amp; X675:AS675, "")))
</f>
        <v>Fentanyl, Benzodiazepine, Tramad, Any Opioid</v>
      </c>
    </row>
    <row r="676">
      <c r="A676" s="2">
        <v>41220.0</v>
      </c>
      <c r="B676" s="1" t="s">
        <v>50</v>
      </c>
      <c r="C676" s="1">
        <v>62.0</v>
      </c>
      <c r="D676" s="1" t="s">
        <v>76</v>
      </c>
      <c r="E676" s="1" t="s">
        <v>63</v>
      </c>
      <c r="F676" s="1" t="s">
        <v>137</v>
      </c>
      <c r="G676" s="1" t="s">
        <v>103</v>
      </c>
      <c r="M676" s="1" t="s">
        <v>56</v>
      </c>
      <c r="N676" s="1" t="s">
        <v>836</v>
      </c>
      <c r="O676" s="1" t="s">
        <v>103</v>
      </c>
      <c r="P676" s="1" t="s">
        <v>103</v>
      </c>
      <c r="R676" s="1" t="s">
        <v>67</v>
      </c>
      <c r="T676" s="1" t="s">
        <v>1307</v>
      </c>
      <c r="U676" s="1" t="s">
        <v>59</v>
      </c>
      <c r="X676" s="1" t="s">
        <v>60</v>
      </c>
      <c r="AJ676" s="1" t="s">
        <v>60</v>
      </c>
      <c r="AT676" s="1" t="s">
        <v>167</v>
      </c>
      <c r="AU676" s="1" t="s">
        <v>62</v>
      </c>
      <c r="AV676" s="1" t="s">
        <v>168</v>
      </c>
      <c r="AW676" s="3" t="str">
        <f t="shared" si="1"/>
        <v>Other</v>
      </c>
      <c r="AX676" s="3" t="str">
        <f t="array" ref="AX676">TEXTJOIN(", ", TRUE, IF(X676:AS676="Y", X$1:AS$1, IF(X676:AS676&lt;&gt;"", X$1:AS$1 &amp; ": " &amp; X676:AS676, "")))
</f>
        <v>Heroin, Tramad</v>
      </c>
    </row>
    <row r="677">
      <c r="A677" s="2">
        <v>43379.0</v>
      </c>
      <c r="B677" s="1" t="s">
        <v>50</v>
      </c>
      <c r="C677" s="1">
        <v>36.0</v>
      </c>
      <c r="D677" s="1" t="s">
        <v>76</v>
      </c>
      <c r="E677" s="1" t="s">
        <v>63</v>
      </c>
      <c r="G677" s="1" t="s">
        <v>91</v>
      </c>
      <c r="H677" s="1" t="s">
        <v>91</v>
      </c>
      <c r="I677" s="1" t="s">
        <v>55</v>
      </c>
      <c r="J677" s="1" t="s">
        <v>91</v>
      </c>
      <c r="K677" s="1" t="s">
        <v>91</v>
      </c>
      <c r="M677" s="1" t="s">
        <v>56</v>
      </c>
      <c r="N677" s="1" t="s">
        <v>136</v>
      </c>
      <c r="O677" s="1" t="s">
        <v>91</v>
      </c>
      <c r="P677" s="1" t="s">
        <v>91</v>
      </c>
      <c r="Q677" s="1" t="s">
        <v>55</v>
      </c>
      <c r="R677" s="1" t="s">
        <v>67</v>
      </c>
      <c r="T677" s="1" t="s">
        <v>1308</v>
      </c>
      <c r="U677" s="1" t="s">
        <v>59</v>
      </c>
      <c r="Z677" s="1" t="s">
        <v>60</v>
      </c>
      <c r="AA677" s="1" t="s">
        <v>60</v>
      </c>
      <c r="AR677" s="1" t="s">
        <v>60</v>
      </c>
      <c r="AT677" s="1" t="s">
        <v>110</v>
      </c>
      <c r="AU677" s="1" t="s">
        <v>110</v>
      </c>
      <c r="AV677" s="1" t="s">
        <v>111</v>
      </c>
      <c r="AW677" s="3" t="str">
        <f t="shared" si="1"/>
        <v>Other</v>
      </c>
      <c r="AX677" s="3" t="str">
        <f t="array" ref="AX677">TEXTJOIN(", ", TRUE, IF(X677:AS677="Y", X$1:AS$1, IF(X677:AS677&lt;&gt;"", X$1:AS$1 &amp; ": " &amp; X677:AS677, "")))
</f>
        <v>Fentanyl, Fentanyl Analogue, Any Opioid</v>
      </c>
    </row>
    <row r="678">
      <c r="A678" s="2">
        <v>42618.0</v>
      </c>
      <c r="B678" s="1" t="s">
        <v>50</v>
      </c>
      <c r="C678" s="1">
        <v>65.0</v>
      </c>
      <c r="D678" s="1" t="s">
        <v>51</v>
      </c>
      <c r="E678" s="1" t="s">
        <v>63</v>
      </c>
      <c r="G678" s="1" t="s">
        <v>322</v>
      </c>
      <c r="H678" s="1" t="s">
        <v>91</v>
      </c>
      <c r="I678" s="1" t="s">
        <v>55</v>
      </c>
      <c r="J678" s="1" t="s">
        <v>322</v>
      </c>
      <c r="M678" s="1" t="s">
        <v>177</v>
      </c>
      <c r="N678" s="1" t="s">
        <v>276</v>
      </c>
      <c r="O678" s="1" t="s">
        <v>322</v>
      </c>
      <c r="R678" s="1" t="s">
        <v>56</v>
      </c>
      <c r="S678" s="1" t="s">
        <v>1309</v>
      </c>
      <c r="T678" s="1" t="s">
        <v>1310</v>
      </c>
      <c r="U678" s="1" t="s">
        <v>59</v>
      </c>
      <c r="W678" s="1" t="s">
        <v>60</v>
      </c>
      <c r="X678" s="1" t="s">
        <v>60</v>
      </c>
      <c r="Z678" s="1" t="s">
        <v>60</v>
      </c>
      <c r="AD678" s="1" t="s">
        <v>60</v>
      </c>
      <c r="AP678" s="1" t="s">
        <v>60</v>
      </c>
      <c r="AR678" s="1" t="s">
        <v>60</v>
      </c>
      <c r="AT678" s="1" t="s">
        <v>324</v>
      </c>
      <c r="AU678" s="1" t="s">
        <v>324</v>
      </c>
      <c r="AV678" s="1" t="s">
        <v>325</v>
      </c>
      <c r="AW678" s="3" t="str">
        <f t="shared" si="1"/>
        <v>Other</v>
      </c>
      <c r="AX678" s="3" t="str">
        <f t="array" ref="AX678">TEXTJOIN(", ", TRUE, IF(X678:AS678="Y", X$1:AS$1, IF(X678:AS678&lt;&gt;"", X$1:AS$1 &amp; ": " &amp; X678:AS678, "")))
</f>
        <v>Heroin, Fentanyl, Ethanol, Heroin/Morph/Codeine, Any Opioid</v>
      </c>
    </row>
    <row r="679">
      <c r="A679" s="2">
        <v>43931.0</v>
      </c>
      <c r="B679" s="1" t="s">
        <v>50</v>
      </c>
      <c r="C679" s="1">
        <v>50.0</v>
      </c>
      <c r="D679" s="1" t="s">
        <v>51</v>
      </c>
      <c r="E679" s="1" t="s">
        <v>52</v>
      </c>
      <c r="G679" s="1" t="s">
        <v>256</v>
      </c>
      <c r="H679" s="1" t="s">
        <v>103</v>
      </c>
      <c r="I679" s="1" t="s">
        <v>55</v>
      </c>
      <c r="J679" s="1" t="s">
        <v>256</v>
      </c>
      <c r="K679" s="1" t="s">
        <v>103</v>
      </c>
      <c r="L679" s="1" t="s">
        <v>55</v>
      </c>
      <c r="M679" s="1" t="s">
        <v>92</v>
      </c>
      <c r="N679" s="1" t="s">
        <v>119</v>
      </c>
      <c r="O679" s="1" t="s">
        <v>256</v>
      </c>
      <c r="P679" s="1" t="s">
        <v>103</v>
      </c>
      <c r="Q679" s="1" t="s">
        <v>55</v>
      </c>
      <c r="R679" s="1" t="s">
        <v>67</v>
      </c>
      <c r="T679" s="1" t="s">
        <v>1311</v>
      </c>
      <c r="U679" s="1" t="s">
        <v>59</v>
      </c>
      <c r="Y679" s="1" t="s">
        <v>60</v>
      </c>
      <c r="Z679" s="1" t="s">
        <v>60</v>
      </c>
      <c r="AD679" s="1" t="s">
        <v>60</v>
      </c>
      <c r="AR679" s="1" t="s">
        <v>60</v>
      </c>
      <c r="AT679" s="1" t="s">
        <v>282</v>
      </c>
      <c r="AU679" s="1" t="s">
        <v>282</v>
      </c>
      <c r="AV679" s="1" t="s">
        <v>260</v>
      </c>
      <c r="AW679" s="3" t="str">
        <f t="shared" si="1"/>
        <v>Other</v>
      </c>
      <c r="AX679" s="3" t="str">
        <f t="array" ref="AX679">TEXTJOIN(", ", TRUE, IF(X679:AS679="Y", X$1:AS$1, IF(X679:AS679&lt;&gt;"", X$1:AS$1 &amp; ": " &amp; X679:AS679, "")))
</f>
        <v>Cocaine, Fentanyl, Ethanol, Any Opioid</v>
      </c>
    </row>
    <row r="680">
      <c r="A680" s="2">
        <v>43846.0</v>
      </c>
      <c r="B680" s="1" t="s">
        <v>50</v>
      </c>
      <c r="C680" s="1">
        <v>25.0</v>
      </c>
      <c r="D680" s="1" t="s">
        <v>76</v>
      </c>
      <c r="E680" s="1" t="s">
        <v>63</v>
      </c>
      <c r="G680" s="1" t="s">
        <v>256</v>
      </c>
      <c r="H680" s="1" t="s">
        <v>103</v>
      </c>
      <c r="I680" s="1" t="s">
        <v>55</v>
      </c>
      <c r="J680" s="1" t="s">
        <v>256</v>
      </c>
      <c r="K680" s="1" t="s">
        <v>103</v>
      </c>
      <c r="L680" s="1" t="s">
        <v>55</v>
      </c>
      <c r="M680" s="1" t="s">
        <v>56</v>
      </c>
      <c r="N680" s="1" t="s">
        <v>136</v>
      </c>
      <c r="O680" s="1" t="s">
        <v>256</v>
      </c>
      <c r="P680" s="1" t="s">
        <v>103</v>
      </c>
      <c r="Q680" s="1" t="s">
        <v>55</v>
      </c>
      <c r="R680" s="1" t="s">
        <v>67</v>
      </c>
      <c r="T680" s="1" t="s">
        <v>1312</v>
      </c>
      <c r="U680" s="1" t="s">
        <v>59</v>
      </c>
      <c r="Z680" s="1" t="s">
        <v>60</v>
      </c>
      <c r="AB680" s="1" t="s">
        <v>60</v>
      </c>
      <c r="AD680" s="1" t="s">
        <v>60</v>
      </c>
      <c r="AF680" s="1" t="s">
        <v>60</v>
      </c>
      <c r="AQ680" s="1" t="s">
        <v>60</v>
      </c>
      <c r="AR680" s="1" t="s">
        <v>60</v>
      </c>
      <c r="AT680" s="1" t="s">
        <v>282</v>
      </c>
      <c r="AU680" s="1" t="s">
        <v>282</v>
      </c>
      <c r="AV680" s="1" t="s">
        <v>260</v>
      </c>
      <c r="AW680" s="3" t="str">
        <f t="shared" si="1"/>
        <v>Other</v>
      </c>
      <c r="AX680" s="3" t="str">
        <f t="array" ref="AX680">TEXTJOIN(", ", TRUE, IF(X680:AS680="Y", X$1:AS$1, IF(X680:AS680&lt;&gt;"", X$1:AS$1 &amp; ": " &amp; X680:AS680, "")))
</f>
        <v>Fentanyl, Oxycodone, Ethanol, Benzodiazepine, Other Opioid, Any Opioid</v>
      </c>
    </row>
    <row r="681">
      <c r="A681" s="4">
        <v>42692.0</v>
      </c>
      <c r="B681" s="1" t="s">
        <v>50</v>
      </c>
      <c r="C681" s="1">
        <v>26.0</v>
      </c>
      <c r="D681" s="1" t="s">
        <v>51</v>
      </c>
      <c r="E681" s="1" t="s">
        <v>63</v>
      </c>
      <c r="G681" s="1" t="s">
        <v>82</v>
      </c>
      <c r="H681" s="1" t="s">
        <v>54</v>
      </c>
      <c r="I681" s="1" t="s">
        <v>55</v>
      </c>
      <c r="J681" s="1" t="s">
        <v>82</v>
      </c>
      <c r="M681" s="1" t="s">
        <v>56</v>
      </c>
      <c r="N681" s="1" t="s">
        <v>136</v>
      </c>
      <c r="O681" s="1" t="s">
        <v>82</v>
      </c>
      <c r="R681" s="1" t="s">
        <v>67</v>
      </c>
      <c r="T681" s="1" t="s">
        <v>1313</v>
      </c>
      <c r="U681" s="1" t="s">
        <v>59</v>
      </c>
      <c r="W681" s="1" t="s">
        <v>60</v>
      </c>
      <c r="X681" s="1" t="s">
        <v>60</v>
      </c>
      <c r="Y681" s="1" t="s">
        <v>60</v>
      </c>
      <c r="Z681" s="1" t="s">
        <v>60</v>
      </c>
      <c r="AP681" s="1" t="s">
        <v>60</v>
      </c>
      <c r="AR681" s="1" t="s">
        <v>60</v>
      </c>
      <c r="AT681" s="1" t="s">
        <v>329</v>
      </c>
      <c r="AU681" s="1" t="s">
        <v>329</v>
      </c>
      <c r="AV681" s="1" t="s">
        <v>85</v>
      </c>
      <c r="AW681" s="3" t="str">
        <f t="shared" si="1"/>
        <v>Other</v>
      </c>
      <c r="AX681" s="3" t="str">
        <f t="array" ref="AX681">TEXTJOIN(", ", TRUE, IF(X681:AS681="Y", X$1:AS$1, IF(X681:AS681&lt;&gt;"", X$1:AS$1 &amp; ": " &amp; X681:AS681, "")))
</f>
        <v>Heroin, Cocaine, Fentanyl, Heroin/Morph/Codeine, Any Opioid</v>
      </c>
    </row>
    <row r="682">
      <c r="A682" s="2">
        <v>44454.0</v>
      </c>
      <c r="B682" s="1" t="s">
        <v>50</v>
      </c>
      <c r="C682" s="1">
        <v>24.0</v>
      </c>
      <c r="D682" s="1" t="s">
        <v>51</v>
      </c>
      <c r="E682" s="1" t="s">
        <v>63</v>
      </c>
      <c r="G682" s="1" t="s">
        <v>1314</v>
      </c>
      <c r="H682" s="1" t="s">
        <v>1075</v>
      </c>
      <c r="I682" s="1" t="s">
        <v>342</v>
      </c>
      <c r="J682" s="1" t="s">
        <v>455</v>
      </c>
      <c r="K682" s="1" t="s">
        <v>103</v>
      </c>
      <c r="L682" s="1" t="s">
        <v>55</v>
      </c>
      <c r="M682" s="1" t="s">
        <v>56</v>
      </c>
      <c r="N682" s="1" t="s">
        <v>178</v>
      </c>
      <c r="O682" s="1" t="s">
        <v>455</v>
      </c>
      <c r="P682" s="1" t="s">
        <v>103</v>
      </c>
      <c r="Q682" s="1" t="s">
        <v>55</v>
      </c>
      <c r="R682" s="1" t="s">
        <v>44</v>
      </c>
      <c r="S682" s="1" t="s">
        <v>333</v>
      </c>
      <c r="T682" s="1" t="s">
        <v>331</v>
      </c>
      <c r="U682" s="1" t="s">
        <v>59</v>
      </c>
      <c r="Z682" s="1" t="s">
        <v>60</v>
      </c>
      <c r="AR682" s="1" t="s">
        <v>60</v>
      </c>
      <c r="AU682" s="1" t="s">
        <v>457</v>
      </c>
      <c r="AV682" s="1" t="s">
        <v>458</v>
      </c>
      <c r="AW682" s="3" t="str">
        <f t="shared" si="1"/>
        <v>Other</v>
      </c>
      <c r="AX682" s="3" t="str">
        <f t="array" ref="AX682">TEXTJOIN(", ", TRUE, IF(X682:AS682="Y", X$1:AS$1, IF(X682:AS682&lt;&gt;"", X$1:AS$1 &amp; ": " &amp; X682:AS682, "")))
</f>
        <v>Fentanyl, Any Opioid</v>
      </c>
    </row>
    <row r="683">
      <c r="A683" s="4">
        <v>43084.0</v>
      </c>
      <c r="B683" s="1" t="s">
        <v>86</v>
      </c>
      <c r="C683" s="1">
        <v>45.0</v>
      </c>
      <c r="D683" s="1" t="s">
        <v>51</v>
      </c>
      <c r="E683" s="1" t="s">
        <v>63</v>
      </c>
      <c r="G683" s="1" t="s">
        <v>380</v>
      </c>
      <c r="H683" s="1" t="s">
        <v>299</v>
      </c>
      <c r="I683" s="1" t="s">
        <v>55</v>
      </c>
      <c r="J683" s="1" t="s">
        <v>380</v>
      </c>
      <c r="K683" s="1" t="s">
        <v>299</v>
      </c>
      <c r="L683" s="1" t="s">
        <v>55</v>
      </c>
      <c r="M683" s="1" t="s">
        <v>56</v>
      </c>
      <c r="N683" s="1" t="s">
        <v>1315</v>
      </c>
      <c r="O683" s="1" t="s">
        <v>380</v>
      </c>
      <c r="P683" s="1" t="s">
        <v>299</v>
      </c>
      <c r="Q683" s="1" t="s">
        <v>55</v>
      </c>
      <c r="R683" s="1" t="s">
        <v>56</v>
      </c>
      <c r="T683" s="1" t="s">
        <v>1316</v>
      </c>
      <c r="U683" s="1" t="s">
        <v>59</v>
      </c>
      <c r="AD683" s="1" t="s">
        <v>60</v>
      </c>
      <c r="AF683" s="1" t="s">
        <v>60</v>
      </c>
      <c r="AT683" s="1" t="s">
        <v>383</v>
      </c>
      <c r="AU683" s="1" t="s">
        <v>383</v>
      </c>
      <c r="AV683" s="1" t="s">
        <v>987</v>
      </c>
      <c r="AW683" s="3" t="str">
        <f t="shared" si="1"/>
        <v>Other</v>
      </c>
      <c r="AX683" s="3" t="str">
        <f t="array" ref="AX683">TEXTJOIN(", ", TRUE, IF(X683:AS683="Y", X$1:AS$1, IF(X683:AS683&lt;&gt;"", X$1:AS$1 &amp; ": " &amp; X683:AS683, "")))
</f>
        <v>Ethanol, Benzodiazepine</v>
      </c>
    </row>
    <row r="684">
      <c r="A684" s="4">
        <v>42734.0</v>
      </c>
      <c r="B684" s="1" t="s">
        <v>50</v>
      </c>
      <c r="C684" s="1">
        <v>40.0</v>
      </c>
      <c r="D684" s="1" t="s">
        <v>51</v>
      </c>
      <c r="E684" s="1" t="s">
        <v>63</v>
      </c>
      <c r="F684" s="1" t="s">
        <v>137</v>
      </c>
      <c r="J684" s="1" t="s">
        <v>53</v>
      </c>
      <c r="M684" s="1" t="s">
        <v>193</v>
      </c>
      <c r="N684" s="1" t="s">
        <v>136</v>
      </c>
      <c r="O684" s="1" t="s">
        <v>53</v>
      </c>
      <c r="R684" s="1" t="s">
        <v>44</v>
      </c>
      <c r="S684" s="1" t="s">
        <v>1317</v>
      </c>
      <c r="T684" s="1" t="s">
        <v>1318</v>
      </c>
      <c r="U684" s="1" t="s">
        <v>59</v>
      </c>
      <c r="W684" s="1" t="s">
        <v>60</v>
      </c>
      <c r="X684" s="1" t="s">
        <v>60</v>
      </c>
      <c r="Y684" s="1" t="s">
        <v>60</v>
      </c>
      <c r="AP684" s="1" t="s">
        <v>60</v>
      </c>
      <c r="AR684" s="1" t="s">
        <v>60</v>
      </c>
      <c r="AT684" s="1" t="s">
        <v>62</v>
      </c>
      <c r="AU684" s="1" t="s">
        <v>61</v>
      </c>
      <c r="AV684" s="1" t="s">
        <v>294</v>
      </c>
      <c r="AW684" s="3" t="str">
        <f t="shared" si="1"/>
        <v>Other</v>
      </c>
      <c r="AX684" s="3" t="str">
        <f t="array" ref="AX684">TEXTJOIN(", ", TRUE, IF(X684:AS684="Y", X$1:AS$1, IF(X684:AS684&lt;&gt;"", X$1:AS$1 &amp; ": " &amp; X684:AS684, "")))
</f>
        <v>Heroin, Cocaine, Heroin/Morph/Codeine, Any Opioid</v>
      </c>
    </row>
    <row r="685">
      <c r="A685" s="2">
        <v>43533.0</v>
      </c>
      <c r="B685" s="1" t="s">
        <v>50</v>
      </c>
      <c r="C685" s="1">
        <v>53.0</v>
      </c>
      <c r="D685" s="1" t="s">
        <v>51</v>
      </c>
      <c r="E685" s="1" t="s">
        <v>63</v>
      </c>
      <c r="G685" s="1" t="s">
        <v>98</v>
      </c>
      <c r="H685" s="1" t="s">
        <v>54</v>
      </c>
      <c r="I685" s="1" t="s">
        <v>55</v>
      </c>
      <c r="J685" s="1" t="s">
        <v>1319</v>
      </c>
      <c r="K685" s="1" t="s">
        <v>125</v>
      </c>
      <c r="L685" s="1" t="s">
        <v>55</v>
      </c>
      <c r="M685" s="1" t="s">
        <v>333</v>
      </c>
      <c r="N685" s="1" t="s">
        <v>136</v>
      </c>
      <c r="O685" s="1" t="s">
        <v>1319</v>
      </c>
      <c r="P685" s="1" t="s">
        <v>125</v>
      </c>
      <c r="Q685" s="1" t="s">
        <v>55</v>
      </c>
      <c r="R685" s="1" t="s">
        <v>44</v>
      </c>
      <c r="T685" s="1" t="s">
        <v>1320</v>
      </c>
      <c r="U685" s="1" t="s">
        <v>59</v>
      </c>
      <c r="X685" s="1" t="s">
        <v>60</v>
      </c>
      <c r="Y685" s="1" t="s">
        <v>60</v>
      </c>
      <c r="Z685" s="1" t="s">
        <v>60</v>
      </c>
      <c r="AP685" s="1" t="s">
        <v>60</v>
      </c>
      <c r="AR685" s="1" t="s">
        <v>60</v>
      </c>
      <c r="AT685" s="1" t="s">
        <v>100</v>
      </c>
      <c r="AU685" s="1" t="s">
        <v>1321</v>
      </c>
      <c r="AV685" s="1" t="s">
        <v>1322</v>
      </c>
      <c r="AW685" s="3" t="str">
        <f t="shared" si="1"/>
        <v>Other</v>
      </c>
      <c r="AX685" s="3" t="str">
        <f t="array" ref="AX685">TEXTJOIN(", ", TRUE, IF(X685:AS685="Y", X$1:AS$1, IF(X685:AS685&lt;&gt;"", X$1:AS$1 &amp; ": " &amp; X685:AS685, "")))
</f>
        <v>Heroin, Cocaine, Fentanyl, Heroin/Morph/Codeine, Any Opioid</v>
      </c>
    </row>
    <row r="686">
      <c r="A686" s="2">
        <v>42190.0</v>
      </c>
      <c r="B686" s="1" t="s">
        <v>86</v>
      </c>
      <c r="C686" s="1">
        <v>32.0</v>
      </c>
      <c r="D686" s="1" t="s">
        <v>51</v>
      </c>
      <c r="E686" s="1" t="s">
        <v>63</v>
      </c>
      <c r="G686" s="1" t="s">
        <v>484</v>
      </c>
      <c r="H686" s="1" t="s">
        <v>103</v>
      </c>
      <c r="I686" s="1" t="s">
        <v>55</v>
      </c>
      <c r="J686" s="1" t="s">
        <v>484</v>
      </c>
      <c r="M686" s="1" t="s">
        <v>56</v>
      </c>
      <c r="O686" s="1" t="s">
        <v>484</v>
      </c>
      <c r="P686" s="1" t="s">
        <v>103</v>
      </c>
      <c r="Q686" s="1" t="s">
        <v>55</v>
      </c>
      <c r="R686" s="1" t="s">
        <v>56</v>
      </c>
      <c r="T686" s="1" t="s">
        <v>1323</v>
      </c>
      <c r="U686" s="1" t="s">
        <v>59</v>
      </c>
      <c r="AB686" s="1" t="s">
        <v>60</v>
      </c>
      <c r="AF686" s="1" t="s">
        <v>60</v>
      </c>
      <c r="AG686" s="1" t="s">
        <v>60</v>
      </c>
      <c r="AR686" s="1" t="s">
        <v>60</v>
      </c>
      <c r="AT686" s="1" t="s">
        <v>682</v>
      </c>
      <c r="AU686" s="1" t="s">
        <v>682</v>
      </c>
      <c r="AV686" s="1" t="s">
        <v>487</v>
      </c>
      <c r="AW686" s="3" t="str">
        <f t="shared" si="1"/>
        <v>Other</v>
      </c>
      <c r="AX686" s="3" t="str">
        <f t="array" ref="AX686">TEXTJOIN(", ", TRUE, IF(X686:AS686="Y", X$1:AS$1, IF(X686:AS686&lt;&gt;"", X$1:AS$1 &amp; ": " &amp; X686:AS686, "")))
</f>
        <v>Oxycodone, Benzodiazepine, Methadone, Any Opioid</v>
      </c>
    </row>
    <row r="687">
      <c r="A687" s="2">
        <v>44255.0</v>
      </c>
      <c r="B687" s="1" t="s">
        <v>50</v>
      </c>
      <c r="C687" s="1">
        <v>35.0</v>
      </c>
      <c r="D687" s="1" t="s">
        <v>76</v>
      </c>
      <c r="E687" s="1" t="s">
        <v>63</v>
      </c>
      <c r="F687" s="1" t="s">
        <v>267</v>
      </c>
      <c r="G687" s="1" t="s">
        <v>65</v>
      </c>
      <c r="H687" s="1" t="s">
        <v>65</v>
      </c>
      <c r="I687" s="1" t="s">
        <v>55</v>
      </c>
      <c r="J687" s="1" t="s">
        <v>65</v>
      </c>
      <c r="K687" s="1" t="s">
        <v>65</v>
      </c>
      <c r="L687" s="1" t="s">
        <v>55</v>
      </c>
      <c r="M687" s="1" t="s">
        <v>56</v>
      </c>
      <c r="N687" s="1" t="s">
        <v>155</v>
      </c>
      <c r="O687" s="1" t="s">
        <v>65</v>
      </c>
      <c r="P687" s="1" t="s">
        <v>65</v>
      </c>
      <c r="Q687" s="1" t="s">
        <v>55</v>
      </c>
      <c r="R687" s="1" t="s">
        <v>56</v>
      </c>
      <c r="T687" s="1" t="s">
        <v>1324</v>
      </c>
      <c r="U687" s="1" t="s">
        <v>59</v>
      </c>
      <c r="Y687" s="1" t="s">
        <v>60</v>
      </c>
      <c r="Z687" s="1" t="s">
        <v>60</v>
      </c>
      <c r="AM687" s="1" t="s">
        <v>60</v>
      </c>
      <c r="AR687" s="1" t="s">
        <v>60</v>
      </c>
      <c r="AT687" s="1" t="s">
        <v>410</v>
      </c>
      <c r="AU687" s="1" t="s">
        <v>410</v>
      </c>
      <c r="AV687" s="1" t="s">
        <v>150</v>
      </c>
      <c r="AW687" s="3" t="str">
        <f t="shared" si="1"/>
        <v>Other</v>
      </c>
      <c r="AX687" s="3" t="str">
        <f t="array" ref="AX687">TEXTJOIN(", ", TRUE, IF(X687:AS687="Y", X$1:AS$1, IF(X687:AS687&lt;&gt;"", X$1:AS$1 &amp; ": " &amp; X687:AS687, "")))
</f>
        <v>Cocaine, Fentanyl, Xylazine, Any Opioid</v>
      </c>
    </row>
    <row r="688">
      <c r="A688" s="4">
        <v>44156.0</v>
      </c>
      <c r="B688" s="1" t="s">
        <v>50</v>
      </c>
      <c r="C688" s="1">
        <v>31.0</v>
      </c>
      <c r="D688" s="1" t="s">
        <v>51</v>
      </c>
      <c r="E688" s="1" t="s">
        <v>63</v>
      </c>
      <c r="J688" s="1" t="s">
        <v>143</v>
      </c>
      <c r="K688" s="1" t="s">
        <v>91</v>
      </c>
      <c r="L688" s="1" t="s">
        <v>55</v>
      </c>
      <c r="M688" s="1" t="s">
        <v>333</v>
      </c>
      <c r="N688" s="1" t="s">
        <v>119</v>
      </c>
      <c r="O688" s="1" t="s">
        <v>143</v>
      </c>
      <c r="P688" s="1" t="s">
        <v>91</v>
      </c>
      <c r="Q688" s="1" t="s">
        <v>55</v>
      </c>
      <c r="R688" s="1" t="s">
        <v>44</v>
      </c>
      <c r="T688" s="1" t="s">
        <v>1325</v>
      </c>
      <c r="U688" s="1" t="s">
        <v>59</v>
      </c>
      <c r="Z688" s="1" t="s">
        <v>60</v>
      </c>
      <c r="AF688" s="1" t="s">
        <v>60</v>
      </c>
      <c r="AG688" s="1" t="s">
        <v>60</v>
      </c>
      <c r="AR688" s="1" t="s">
        <v>60</v>
      </c>
      <c r="AT688" s="1" t="s">
        <v>62</v>
      </c>
      <c r="AU688" s="1" t="s">
        <v>145</v>
      </c>
      <c r="AV688" s="1" t="s">
        <v>146</v>
      </c>
      <c r="AW688" s="3" t="str">
        <f t="shared" si="1"/>
        <v>Other</v>
      </c>
      <c r="AX688" s="3" t="str">
        <f t="array" ref="AX688">TEXTJOIN(", ", TRUE, IF(X688:AS688="Y", X$1:AS$1, IF(X688:AS688&lt;&gt;"", X$1:AS$1 &amp; ": " &amp; X688:AS688, "")))
</f>
        <v>Fentanyl, Benzodiazepine, Methadone, Any Opioid</v>
      </c>
    </row>
    <row r="689">
      <c r="A689" s="2">
        <v>44238.0</v>
      </c>
      <c r="B689" s="1" t="s">
        <v>50</v>
      </c>
      <c r="C689" s="1">
        <v>47.0</v>
      </c>
      <c r="D689" s="1" t="s">
        <v>51</v>
      </c>
      <c r="E689" s="1" t="s">
        <v>63</v>
      </c>
      <c r="G689" s="1" t="s">
        <v>1326</v>
      </c>
      <c r="H689" s="1" t="s">
        <v>125</v>
      </c>
      <c r="I689" s="1" t="s">
        <v>55</v>
      </c>
      <c r="J689" s="1" t="s">
        <v>1326</v>
      </c>
      <c r="K689" s="1" t="s">
        <v>125</v>
      </c>
      <c r="L689" s="1" t="s">
        <v>55</v>
      </c>
      <c r="M689" s="1" t="s">
        <v>56</v>
      </c>
      <c r="N689" s="1" t="s">
        <v>119</v>
      </c>
      <c r="O689" s="1" t="s">
        <v>1326</v>
      </c>
      <c r="P689" s="1" t="s">
        <v>125</v>
      </c>
      <c r="Q689" s="1" t="s">
        <v>55</v>
      </c>
      <c r="R689" s="1" t="s">
        <v>56</v>
      </c>
      <c r="T689" s="1" t="s">
        <v>1327</v>
      </c>
      <c r="U689" s="1" t="s">
        <v>59</v>
      </c>
      <c r="Z689" s="1" t="s">
        <v>60</v>
      </c>
      <c r="AF689" s="1" t="s">
        <v>60</v>
      </c>
      <c r="AR689" s="1" t="s">
        <v>60</v>
      </c>
      <c r="AT689" s="1" t="s">
        <v>1328</v>
      </c>
      <c r="AU689" s="1" t="s">
        <v>1328</v>
      </c>
      <c r="AV689" s="1" t="s">
        <v>1329</v>
      </c>
      <c r="AW689" s="3" t="str">
        <f t="shared" si="1"/>
        <v>Other</v>
      </c>
      <c r="AX689" s="3" t="str">
        <f t="array" ref="AX689">TEXTJOIN(", ", TRUE, IF(X689:AS689="Y", X$1:AS$1, IF(X689:AS689&lt;&gt;"", X$1:AS$1 &amp; ": " &amp; X689:AS689, "")))
</f>
        <v>Fentanyl, Benzodiazepine, Any Opioid</v>
      </c>
    </row>
    <row r="690">
      <c r="A690" s="2">
        <v>43778.0</v>
      </c>
      <c r="B690" s="1" t="s">
        <v>50</v>
      </c>
      <c r="C690" s="1">
        <v>57.0</v>
      </c>
      <c r="D690" s="1" t="s">
        <v>51</v>
      </c>
      <c r="E690" s="1" t="s">
        <v>63</v>
      </c>
      <c r="G690" s="1" t="s">
        <v>488</v>
      </c>
      <c r="H690" s="1" t="s">
        <v>91</v>
      </c>
      <c r="I690" s="1" t="s">
        <v>55</v>
      </c>
      <c r="J690" s="1" t="s">
        <v>488</v>
      </c>
      <c r="K690" s="1" t="s">
        <v>91</v>
      </c>
      <c r="L690" s="1" t="s">
        <v>55</v>
      </c>
      <c r="M690" s="1" t="s">
        <v>56</v>
      </c>
      <c r="N690" s="1" t="s">
        <v>1330</v>
      </c>
      <c r="O690" s="1" t="s">
        <v>488</v>
      </c>
      <c r="P690" s="1" t="s">
        <v>91</v>
      </c>
      <c r="Q690" s="1" t="s">
        <v>55</v>
      </c>
      <c r="R690" s="1" t="s">
        <v>56</v>
      </c>
      <c r="T690" s="1" t="s">
        <v>1331</v>
      </c>
      <c r="U690" s="1" t="s">
        <v>59</v>
      </c>
      <c r="V690" s="1" t="s">
        <v>464</v>
      </c>
      <c r="AE690" s="1" t="s">
        <v>60</v>
      </c>
      <c r="AK690" s="1" t="s">
        <v>60</v>
      </c>
      <c r="AR690" s="1" t="s">
        <v>60</v>
      </c>
      <c r="AT690" s="1" t="s">
        <v>492</v>
      </c>
      <c r="AU690" s="1" t="s">
        <v>492</v>
      </c>
      <c r="AV690" s="1" t="s">
        <v>493</v>
      </c>
      <c r="AW690" s="3" t="str">
        <f t="shared" si="1"/>
        <v>Other</v>
      </c>
      <c r="AX690" s="3" t="str">
        <f t="array" ref="AX690">TEXTJOIN(", ", TRUE, IF(X690:AS690="Y", X$1:AS$1, IF(X690:AS690&lt;&gt;"", X$1:AS$1 &amp; ": " &amp; X690:AS690, "")))
</f>
        <v>Hydrocodone, Hydromorphone, Any Opioid</v>
      </c>
    </row>
    <row r="691">
      <c r="A691" s="2">
        <v>44043.0</v>
      </c>
      <c r="B691" s="1" t="s">
        <v>50</v>
      </c>
      <c r="C691" s="1">
        <v>54.0</v>
      </c>
      <c r="D691" s="1" t="s">
        <v>51</v>
      </c>
      <c r="E691" s="1" t="s">
        <v>63</v>
      </c>
      <c r="G691" s="1" t="s">
        <v>91</v>
      </c>
      <c r="H691" s="1" t="s">
        <v>91</v>
      </c>
      <c r="I691" s="1" t="s">
        <v>55</v>
      </c>
      <c r="J691" s="1" t="s">
        <v>91</v>
      </c>
      <c r="K691" s="1" t="s">
        <v>91</v>
      </c>
      <c r="L691" s="1" t="s">
        <v>55</v>
      </c>
      <c r="M691" s="1" t="s">
        <v>56</v>
      </c>
      <c r="N691" s="1" t="s">
        <v>136</v>
      </c>
      <c r="O691" s="1" t="s">
        <v>91</v>
      </c>
      <c r="P691" s="1" t="s">
        <v>91</v>
      </c>
      <c r="Q691" s="1" t="s">
        <v>55</v>
      </c>
      <c r="R691" s="1" t="s">
        <v>67</v>
      </c>
      <c r="T691" s="1" t="s">
        <v>1332</v>
      </c>
      <c r="U691" s="1" t="s">
        <v>59</v>
      </c>
      <c r="Z691" s="1" t="s">
        <v>60</v>
      </c>
      <c r="AD691" s="1" t="s">
        <v>60</v>
      </c>
      <c r="AR691" s="1" t="s">
        <v>60</v>
      </c>
      <c r="AT691" s="1" t="s">
        <v>110</v>
      </c>
      <c r="AU691" s="1" t="s">
        <v>110</v>
      </c>
      <c r="AV691" s="1" t="s">
        <v>111</v>
      </c>
      <c r="AW691" s="3" t="str">
        <f t="shared" si="1"/>
        <v>Other</v>
      </c>
      <c r="AX691" s="3" t="str">
        <f t="array" ref="AX691">TEXTJOIN(", ", TRUE, IF(X691:AS691="Y", X$1:AS$1, IF(X691:AS691&lt;&gt;"", X$1:AS$1 &amp; ": " &amp; X691:AS691, "")))
</f>
        <v>Fentanyl, Ethanol, Any Opioid</v>
      </c>
    </row>
    <row r="692">
      <c r="A692" s="2">
        <v>43112.0</v>
      </c>
      <c r="B692" s="1" t="s">
        <v>50</v>
      </c>
      <c r="C692" s="1">
        <v>50.0</v>
      </c>
      <c r="D692" s="1" t="s">
        <v>51</v>
      </c>
      <c r="E692" s="1" t="s">
        <v>63</v>
      </c>
      <c r="G692" s="1" t="s">
        <v>256</v>
      </c>
      <c r="H692" s="1" t="s">
        <v>103</v>
      </c>
      <c r="I692" s="1" t="s">
        <v>55</v>
      </c>
      <c r="J692" s="1" t="s">
        <v>256</v>
      </c>
      <c r="K692" s="1" t="s">
        <v>103</v>
      </c>
      <c r="M692" s="1" t="s">
        <v>56</v>
      </c>
      <c r="N692" s="1" t="s">
        <v>93</v>
      </c>
      <c r="O692" s="1" t="s">
        <v>256</v>
      </c>
      <c r="P692" s="1" t="s">
        <v>103</v>
      </c>
      <c r="Q692" s="1" t="s">
        <v>55</v>
      </c>
      <c r="R692" s="1" t="s">
        <v>56</v>
      </c>
      <c r="T692" s="1" t="s">
        <v>1333</v>
      </c>
      <c r="U692" s="1" t="s">
        <v>59</v>
      </c>
      <c r="Y692" s="1" t="s">
        <v>60</v>
      </c>
      <c r="Z692" s="1" t="s">
        <v>60</v>
      </c>
      <c r="AD692" s="1" t="s">
        <v>60</v>
      </c>
      <c r="AR692" s="1" t="s">
        <v>60</v>
      </c>
      <c r="AT692" s="1" t="s">
        <v>282</v>
      </c>
      <c r="AU692" s="1" t="s">
        <v>282</v>
      </c>
      <c r="AV692" s="1" t="s">
        <v>260</v>
      </c>
      <c r="AW692" s="3" t="str">
        <f t="shared" si="1"/>
        <v>Other</v>
      </c>
      <c r="AX692" s="3" t="str">
        <f t="array" ref="AX692">TEXTJOIN(", ", TRUE, IF(X692:AS692="Y", X$1:AS$1, IF(X692:AS692&lt;&gt;"", X$1:AS$1 &amp; ": " &amp; X692:AS692, "")))
</f>
        <v>Cocaine, Fentanyl, Ethanol, Any Opioid</v>
      </c>
    </row>
    <row r="693">
      <c r="A693" s="2">
        <v>42254.0</v>
      </c>
      <c r="B693" s="1" t="s">
        <v>86</v>
      </c>
      <c r="C693" s="1">
        <v>29.0</v>
      </c>
      <c r="D693" s="1" t="s">
        <v>51</v>
      </c>
      <c r="E693" s="1" t="s">
        <v>52</v>
      </c>
      <c r="G693" s="1" t="s">
        <v>103</v>
      </c>
      <c r="H693" s="1" t="s">
        <v>103</v>
      </c>
      <c r="I693" s="1" t="s">
        <v>55</v>
      </c>
      <c r="J693" s="1" t="s">
        <v>103</v>
      </c>
      <c r="M693" s="1" t="s">
        <v>56</v>
      </c>
      <c r="O693" s="1" t="s">
        <v>103</v>
      </c>
      <c r="P693" s="1" t="s">
        <v>103</v>
      </c>
      <c r="Q693" s="1" t="s">
        <v>55</v>
      </c>
      <c r="R693" s="1" t="s">
        <v>56</v>
      </c>
      <c r="T693" s="1" t="s">
        <v>1334</v>
      </c>
      <c r="U693" s="1" t="s">
        <v>59</v>
      </c>
      <c r="W693" s="1" t="s">
        <v>60</v>
      </c>
      <c r="X693" s="1" t="s">
        <v>60</v>
      </c>
      <c r="AF693" s="1" t="s">
        <v>60</v>
      </c>
      <c r="AP693" s="1" t="s">
        <v>60</v>
      </c>
      <c r="AR693" s="1" t="s">
        <v>60</v>
      </c>
      <c r="AT693" s="1" t="s">
        <v>167</v>
      </c>
      <c r="AU693" s="1" t="s">
        <v>167</v>
      </c>
      <c r="AV693" s="1" t="s">
        <v>168</v>
      </c>
      <c r="AW693" s="3" t="str">
        <f t="shared" si="1"/>
        <v>Other</v>
      </c>
      <c r="AX693" s="3" t="str">
        <f t="array" ref="AX693">TEXTJOIN(", ", TRUE, IF(X693:AS693="Y", X$1:AS$1, IF(X693:AS693&lt;&gt;"", X$1:AS$1 &amp; ": " &amp; X693:AS693, "")))
</f>
        <v>Heroin, Benzodiazepine, Heroin/Morph/Codeine, Any Opioid</v>
      </c>
    </row>
    <row r="694">
      <c r="A694" s="2">
        <v>41509.0</v>
      </c>
      <c r="B694" s="1" t="s">
        <v>50</v>
      </c>
      <c r="C694" s="1">
        <v>29.0</v>
      </c>
      <c r="D694" s="1" t="s">
        <v>76</v>
      </c>
      <c r="E694" s="1" t="s">
        <v>63</v>
      </c>
      <c r="G694" s="1" t="s">
        <v>256</v>
      </c>
      <c r="H694" s="1" t="s">
        <v>103</v>
      </c>
      <c r="J694" s="1" t="s">
        <v>256</v>
      </c>
      <c r="L694" s="1" t="s">
        <v>55</v>
      </c>
      <c r="M694" s="1" t="s">
        <v>56</v>
      </c>
      <c r="N694" s="1" t="s">
        <v>136</v>
      </c>
      <c r="O694" s="1" t="s">
        <v>256</v>
      </c>
      <c r="P694" s="1" t="s">
        <v>103</v>
      </c>
      <c r="R694" s="1" t="s">
        <v>56</v>
      </c>
      <c r="T694" s="1" t="s">
        <v>73</v>
      </c>
      <c r="U694" s="1" t="s">
        <v>59</v>
      </c>
      <c r="X694" s="1" t="s">
        <v>60</v>
      </c>
      <c r="AT694" s="1" t="s">
        <v>282</v>
      </c>
      <c r="AU694" s="1" t="s">
        <v>282</v>
      </c>
      <c r="AV694" s="1" t="s">
        <v>260</v>
      </c>
      <c r="AW694" s="3" t="str">
        <f t="shared" si="1"/>
        <v>Other</v>
      </c>
      <c r="AX694" s="3" t="str">
        <f t="array" ref="AX694">TEXTJOIN(", ", TRUE, IF(X694:AS694="Y", X$1:AS$1, IF(X694:AS694&lt;&gt;"", X$1:AS$1 &amp; ": " &amp; X694:AS694, "")))
</f>
        <v>Heroin</v>
      </c>
    </row>
    <row r="695">
      <c r="A695" s="2">
        <v>43156.0</v>
      </c>
      <c r="B695" s="1" t="s">
        <v>50</v>
      </c>
      <c r="C695" s="1">
        <v>26.0</v>
      </c>
      <c r="D695" s="1" t="s">
        <v>51</v>
      </c>
      <c r="E695" s="1" t="s">
        <v>63</v>
      </c>
      <c r="G695" s="1" t="s">
        <v>446</v>
      </c>
      <c r="H695" s="1" t="s">
        <v>91</v>
      </c>
      <c r="I695" s="1" t="s">
        <v>55</v>
      </c>
      <c r="J695" s="1" t="s">
        <v>91</v>
      </c>
      <c r="K695" s="1" t="s">
        <v>91</v>
      </c>
      <c r="M695" s="1" t="s">
        <v>269</v>
      </c>
      <c r="N695" s="1" t="s">
        <v>136</v>
      </c>
      <c r="O695" s="1" t="s">
        <v>91</v>
      </c>
      <c r="P695" s="1" t="s">
        <v>91</v>
      </c>
      <c r="Q695" s="1" t="s">
        <v>55</v>
      </c>
      <c r="R695" s="1" t="s">
        <v>44</v>
      </c>
      <c r="T695" s="1" t="s">
        <v>1335</v>
      </c>
      <c r="U695" s="1" t="s">
        <v>59</v>
      </c>
      <c r="Z695" s="1" t="s">
        <v>60</v>
      </c>
      <c r="AD695" s="1" t="s">
        <v>60</v>
      </c>
      <c r="AR695" s="1" t="s">
        <v>60</v>
      </c>
      <c r="AT695" s="1" t="s">
        <v>448</v>
      </c>
      <c r="AU695" s="1" t="s">
        <v>110</v>
      </c>
      <c r="AV695" s="1" t="s">
        <v>111</v>
      </c>
      <c r="AW695" s="3" t="str">
        <f t="shared" si="1"/>
        <v>Other</v>
      </c>
      <c r="AX695" s="3" t="str">
        <f t="array" ref="AX695">TEXTJOIN(", ", TRUE, IF(X695:AS695="Y", X$1:AS$1, IF(X695:AS695&lt;&gt;"", X$1:AS$1 &amp; ": " &amp; X695:AS695, "")))
</f>
        <v>Fentanyl, Ethanol, Any Opioid</v>
      </c>
    </row>
    <row r="696">
      <c r="A696" s="2">
        <v>43262.0</v>
      </c>
      <c r="B696" s="1" t="s">
        <v>50</v>
      </c>
      <c r="C696" s="1">
        <v>48.0</v>
      </c>
      <c r="D696" s="1" t="s">
        <v>51</v>
      </c>
      <c r="E696" s="1" t="s">
        <v>63</v>
      </c>
      <c r="F696" s="1" t="s">
        <v>137</v>
      </c>
      <c r="G696" s="1" t="s">
        <v>271</v>
      </c>
      <c r="H696" s="1" t="s">
        <v>91</v>
      </c>
      <c r="I696" s="1" t="s">
        <v>55</v>
      </c>
      <c r="J696" s="1" t="s">
        <v>91</v>
      </c>
      <c r="K696" s="1" t="s">
        <v>91</v>
      </c>
      <c r="M696" s="1" t="s">
        <v>44</v>
      </c>
      <c r="N696" s="1" t="s">
        <v>136</v>
      </c>
      <c r="O696" s="1" t="s">
        <v>91</v>
      </c>
      <c r="P696" s="1" t="s">
        <v>91</v>
      </c>
      <c r="Q696" s="1" t="s">
        <v>55</v>
      </c>
      <c r="R696" s="1" t="s">
        <v>44</v>
      </c>
      <c r="T696" s="1" t="s">
        <v>1299</v>
      </c>
      <c r="U696" s="1" t="s">
        <v>59</v>
      </c>
      <c r="Y696" s="1" t="s">
        <v>60</v>
      </c>
      <c r="Z696" s="1" t="s">
        <v>60</v>
      </c>
      <c r="AR696" s="1" t="s">
        <v>60</v>
      </c>
      <c r="AT696" s="1" t="s">
        <v>274</v>
      </c>
      <c r="AU696" s="1" t="s">
        <v>110</v>
      </c>
      <c r="AV696" s="1" t="s">
        <v>111</v>
      </c>
      <c r="AW696" s="3" t="str">
        <f t="shared" si="1"/>
        <v>Other</v>
      </c>
      <c r="AX696" s="3" t="str">
        <f t="array" ref="AX696">TEXTJOIN(", ", TRUE, IF(X696:AS696="Y", X$1:AS$1, IF(X696:AS696&lt;&gt;"", X$1:AS$1 &amp; ": " &amp; X696:AS696, "")))
</f>
        <v>Cocaine, Fentanyl, Any Opioid</v>
      </c>
    </row>
    <row r="697">
      <c r="A697" s="2">
        <v>42395.0</v>
      </c>
      <c r="B697" s="1" t="s">
        <v>50</v>
      </c>
      <c r="C697" s="1">
        <v>44.0</v>
      </c>
      <c r="D697" s="1" t="s">
        <v>51</v>
      </c>
      <c r="E697" s="1" t="s">
        <v>63</v>
      </c>
      <c r="G697" s="1" t="s">
        <v>1336</v>
      </c>
      <c r="H697" s="1" t="s">
        <v>1337</v>
      </c>
      <c r="I697" s="1" t="s">
        <v>1338</v>
      </c>
      <c r="J697" s="1" t="s">
        <v>455</v>
      </c>
      <c r="M697" s="1" t="s">
        <v>44</v>
      </c>
      <c r="N697" s="1" t="s">
        <v>136</v>
      </c>
      <c r="O697" s="1" t="s">
        <v>455</v>
      </c>
      <c r="R697" s="1" t="s">
        <v>44</v>
      </c>
      <c r="S697" s="1" t="s">
        <v>1339</v>
      </c>
      <c r="T697" s="1" t="s">
        <v>1340</v>
      </c>
      <c r="U697" s="1" t="s">
        <v>59</v>
      </c>
      <c r="AB697" s="1" t="s">
        <v>60</v>
      </c>
      <c r="AF697" s="1" t="s">
        <v>60</v>
      </c>
      <c r="AL697" s="1" t="s">
        <v>60</v>
      </c>
      <c r="AP697" s="1" t="s">
        <v>60</v>
      </c>
      <c r="AR697" s="1" t="s">
        <v>60</v>
      </c>
      <c r="AU697" s="1" t="s">
        <v>457</v>
      </c>
      <c r="AV697" s="1" t="s">
        <v>458</v>
      </c>
      <c r="AW697" s="3" t="str">
        <f t="shared" si="1"/>
        <v>Other</v>
      </c>
      <c r="AX697" s="3" t="str">
        <f t="array" ref="AX697">TEXTJOIN(", ", TRUE, IF(X697:AS697="Y", X$1:AS$1, IF(X697:AS697&lt;&gt;"", X$1:AS$1 &amp; ": " &amp; X697:AS697, "")))
</f>
        <v>Oxycodone, Benzodiazepine, Morphine (Not Heroin), Heroin/Morph/Codeine, Any Opioid</v>
      </c>
    </row>
    <row r="698">
      <c r="A698" s="2">
        <v>42777.0</v>
      </c>
      <c r="B698" s="1" t="s">
        <v>86</v>
      </c>
      <c r="C698" s="1">
        <v>38.0</v>
      </c>
      <c r="D698" s="1" t="s">
        <v>76</v>
      </c>
      <c r="E698" s="1" t="s">
        <v>63</v>
      </c>
      <c r="G698" s="1" t="s">
        <v>98</v>
      </c>
      <c r="H698" s="1" t="s">
        <v>54</v>
      </c>
      <c r="I698" s="1" t="s">
        <v>55</v>
      </c>
      <c r="J698" s="1" t="s">
        <v>82</v>
      </c>
      <c r="K698" s="1" t="s">
        <v>54</v>
      </c>
      <c r="L698" s="1" t="s">
        <v>55</v>
      </c>
      <c r="M698" s="1" t="s">
        <v>193</v>
      </c>
      <c r="N698" s="1" t="s">
        <v>136</v>
      </c>
      <c r="O698" s="1" t="s">
        <v>82</v>
      </c>
      <c r="P698" s="1" t="s">
        <v>54</v>
      </c>
      <c r="Q698" s="1" t="s">
        <v>55</v>
      </c>
      <c r="R698" s="1" t="s">
        <v>44</v>
      </c>
      <c r="S698" s="1" t="s">
        <v>1159</v>
      </c>
      <c r="T698" s="1" t="s">
        <v>1341</v>
      </c>
      <c r="U698" s="1" t="s">
        <v>59</v>
      </c>
      <c r="Y698" s="1" t="s">
        <v>60</v>
      </c>
      <c r="AF698" s="1" t="s">
        <v>60</v>
      </c>
      <c r="AT698" s="1" t="s">
        <v>100</v>
      </c>
      <c r="AU698" s="1" t="s">
        <v>329</v>
      </c>
      <c r="AV698" s="1" t="s">
        <v>85</v>
      </c>
      <c r="AW698" s="3" t="str">
        <f t="shared" si="1"/>
        <v>Other</v>
      </c>
      <c r="AX698" s="3" t="str">
        <f t="array" ref="AX698">TEXTJOIN(", ", TRUE, IF(X698:AS698="Y", X$1:AS$1, IF(X698:AS698&lt;&gt;"", X$1:AS$1 &amp; ": " &amp; X698:AS698, "")))
</f>
        <v>Cocaine, Benzodiazepine</v>
      </c>
    </row>
    <row r="699">
      <c r="A699" s="2">
        <v>44311.0</v>
      </c>
      <c r="B699" s="1" t="s">
        <v>50</v>
      </c>
      <c r="C699" s="1">
        <v>62.0</v>
      </c>
      <c r="D699" s="1" t="s">
        <v>51</v>
      </c>
      <c r="E699" s="1" t="s">
        <v>63</v>
      </c>
      <c r="G699" s="1" t="s">
        <v>931</v>
      </c>
      <c r="H699" s="1" t="s">
        <v>91</v>
      </c>
      <c r="I699" s="1" t="s">
        <v>55</v>
      </c>
      <c r="J699" s="1" t="s">
        <v>931</v>
      </c>
      <c r="K699" s="1" t="s">
        <v>91</v>
      </c>
      <c r="L699" s="1" t="s">
        <v>55</v>
      </c>
      <c r="M699" s="1" t="s">
        <v>56</v>
      </c>
      <c r="N699" s="1" t="s">
        <v>136</v>
      </c>
      <c r="O699" s="1" t="s">
        <v>931</v>
      </c>
      <c r="P699" s="1" t="s">
        <v>91</v>
      </c>
      <c r="Q699" s="1" t="s">
        <v>55</v>
      </c>
      <c r="R699" s="1" t="s">
        <v>56</v>
      </c>
      <c r="T699" s="1" t="s">
        <v>1342</v>
      </c>
      <c r="U699" s="1" t="s">
        <v>59</v>
      </c>
      <c r="Z699" s="1" t="s">
        <v>60</v>
      </c>
      <c r="AD699" s="1" t="s">
        <v>60</v>
      </c>
      <c r="AJ699" s="1" t="s">
        <v>60</v>
      </c>
      <c r="AM699" s="1" t="s">
        <v>60</v>
      </c>
      <c r="AR699" s="1" t="s">
        <v>60</v>
      </c>
      <c r="AT699" s="1" t="s">
        <v>933</v>
      </c>
      <c r="AU699" s="1" t="s">
        <v>933</v>
      </c>
      <c r="AV699" s="1" t="s">
        <v>934</v>
      </c>
      <c r="AW699" s="3" t="str">
        <f t="shared" si="1"/>
        <v>Other</v>
      </c>
      <c r="AX699" s="3" t="str">
        <f t="array" ref="AX699">TEXTJOIN(", ", TRUE, IF(X699:AS699="Y", X$1:AS$1, IF(X699:AS699&lt;&gt;"", X$1:AS$1 &amp; ": " &amp; X699:AS699, "")))
</f>
        <v>Fentanyl, Ethanol, Tramad, Xylazine, Any Opioid</v>
      </c>
    </row>
    <row r="700">
      <c r="A700" s="4">
        <v>44493.0</v>
      </c>
      <c r="B700" s="1" t="s">
        <v>50</v>
      </c>
      <c r="C700" s="1">
        <v>37.0</v>
      </c>
      <c r="D700" s="1" t="s">
        <v>76</v>
      </c>
      <c r="E700" s="1" t="s">
        <v>502</v>
      </c>
      <c r="G700" s="1" t="s">
        <v>488</v>
      </c>
      <c r="H700" s="1" t="s">
        <v>91</v>
      </c>
      <c r="I700" s="1" t="s">
        <v>55</v>
      </c>
      <c r="J700" s="1" t="s">
        <v>488</v>
      </c>
      <c r="K700" s="1" t="s">
        <v>91</v>
      </c>
      <c r="L700" s="1" t="s">
        <v>55</v>
      </c>
      <c r="M700" s="1" t="s">
        <v>649</v>
      </c>
      <c r="N700" s="1" t="s">
        <v>93</v>
      </c>
      <c r="O700" s="1" t="s">
        <v>488</v>
      </c>
      <c r="P700" s="1" t="s">
        <v>91</v>
      </c>
      <c r="Q700" s="1" t="s">
        <v>55</v>
      </c>
      <c r="R700" s="1" t="s">
        <v>56</v>
      </c>
      <c r="T700" s="1" t="s">
        <v>918</v>
      </c>
      <c r="U700" s="1" t="s">
        <v>59</v>
      </c>
      <c r="Y700" s="1" t="s">
        <v>60</v>
      </c>
      <c r="Z700" s="1" t="s">
        <v>60</v>
      </c>
      <c r="AR700" s="1" t="s">
        <v>60</v>
      </c>
      <c r="AT700" s="1" t="s">
        <v>492</v>
      </c>
      <c r="AU700" s="1" t="s">
        <v>492</v>
      </c>
      <c r="AV700" s="1" t="s">
        <v>493</v>
      </c>
      <c r="AW700" s="3" t="str">
        <f t="shared" si="1"/>
        <v>Other</v>
      </c>
      <c r="AX700" s="3" t="str">
        <f t="array" ref="AX700">TEXTJOIN(", ", TRUE, IF(X700:AS700="Y", X$1:AS$1, IF(X700:AS700&lt;&gt;"", X$1:AS$1 &amp; ": " &amp; X700:AS700, "")))
</f>
        <v>Cocaine, Fentanyl, Any Opioid</v>
      </c>
    </row>
    <row r="701">
      <c r="A701" s="4">
        <v>41998.0</v>
      </c>
      <c r="B701" s="1" t="s">
        <v>50</v>
      </c>
      <c r="C701" s="1">
        <v>35.0</v>
      </c>
      <c r="D701" s="1" t="s">
        <v>51</v>
      </c>
      <c r="E701" s="1" t="s">
        <v>63</v>
      </c>
      <c r="G701" s="1" t="s">
        <v>510</v>
      </c>
      <c r="J701" s="1" t="s">
        <v>510</v>
      </c>
      <c r="L701" s="1" t="s">
        <v>55</v>
      </c>
      <c r="M701" s="1" t="s">
        <v>56</v>
      </c>
      <c r="N701" s="1" t="s">
        <v>136</v>
      </c>
      <c r="O701" s="1" t="s">
        <v>510</v>
      </c>
      <c r="P701" s="1" t="s">
        <v>103</v>
      </c>
      <c r="R701" s="1" t="s">
        <v>56</v>
      </c>
      <c r="T701" s="1" t="s">
        <v>1343</v>
      </c>
      <c r="U701" s="1" t="s">
        <v>59</v>
      </c>
      <c r="X701" s="1" t="s">
        <v>60</v>
      </c>
      <c r="Y701" s="1" t="s">
        <v>60</v>
      </c>
      <c r="Z701" s="1" t="s">
        <v>60</v>
      </c>
      <c r="AT701" s="1" t="s">
        <v>512</v>
      </c>
      <c r="AU701" s="1" t="s">
        <v>512</v>
      </c>
      <c r="AV701" s="1" t="s">
        <v>513</v>
      </c>
      <c r="AW701" s="3" t="str">
        <f t="shared" si="1"/>
        <v>Other</v>
      </c>
      <c r="AX701" s="3" t="str">
        <f t="array" ref="AX701">TEXTJOIN(", ", TRUE, IF(X701:AS701="Y", X$1:AS$1, IF(X701:AS701&lt;&gt;"", X$1:AS$1 &amp; ": " &amp; X701:AS701, "")))
</f>
        <v>Heroin, Cocaine, Fentanyl</v>
      </c>
    </row>
    <row r="702">
      <c r="A702" s="4">
        <v>42307.0</v>
      </c>
      <c r="B702" s="1" t="s">
        <v>86</v>
      </c>
      <c r="C702" s="1">
        <v>28.0</v>
      </c>
      <c r="D702" s="1" t="s">
        <v>51</v>
      </c>
      <c r="E702" s="1" t="s">
        <v>52</v>
      </c>
      <c r="G702" s="1" t="s">
        <v>103</v>
      </c>
      <c r="H702" s="1" t="s">
        <v>103</v>
      </c>
      <c r="I702" s="1" t="s">
        <v>55</v>
      </c>
      <c r="J702" s="1" t="s">
        <v>117</v>
      </c>
      <c r="M702" s="1" t="s">
        <v>118</v>
      </c>
      <c r="O702" s="1" t="s">
        <v>103</v>
      </c>
      <c r="P702" s="1" t="s">
        <v>103</v>
      </c>
      <c r="Q702" s="1" t="s">
        <v>55</v>
      </c>
      <c r="R702" s="1" t="s">
        <v>56</v>
      </c>
      <c r="T702" s="1" t="s">
        <v>1344</v>
      </c>
      <c r="U702" s="1" t="s">
        <v>59</v>
      </c>
      <c r="W702" s="1" t="s">
        <v>60</v>
      </c>
      <c r="X702" s="1" t="s">
        <v>60</v>
      </c>
      <c r="Y702" s="1" t="s">
        <v>60</v>
      </c>
      <c r="Z702" s="1" t="s">
        <v>60</v>
      </c>
      <c r="AP702" s="1" t="s">
        <v>60</v>
      </c>
      <c r="AR702" s="1" t="s">
        <v>60</v>
      </c>
      <c r="AS702" s="1" t="s">
        <v>473</v>
      </c>
      <c r="AT702" s="1" t="s">
        <v>167</v>
      </c>
      <c r="AV702" s="1" t="s">
        <v>168</v>
      </c>
      <c r="AW702" s="3" t="str">
        <f t="shared" si="1"/>
        <v>Other</v>
      </c>
      <c r="AX702" s="3" t="str">
        <f t="array" ref="AX702">TEXTJOIN(", ", TRUE, IF(X702:AS702="Y", X$1:AS$1, IF(X702:AS702&lt;&gt;"", X$1:AS$1 &amp; ": " &amp; X702:AS702, "")))
</f>
        <v>Heroin, Cocaine, Fentanyl, Heroin/Morph/Codeine, Any Opioid, Other: pcp</v>
      </c>
    </row>
    <row r="703">
      <c r="A703" s="2">
        <v>44040.0</v>
      </c>
      <c r="B703" s="1" t="s">
        <v>50</v>
      </c>
      <c r="C703" s="1">
        <v>47.0</v>
      </c>
      <c r="D703" s="1" t="s">
        <v>51</v>
      </c>
      <c r="E703" s="1" t="s">
        <v>63</v>
      </c>
      <c r="F703" s="1" t="s">
        <v>137</v>
      </c>
      <c r="J703" s="1" t="s">
        <v>91</v>
      </c>
      <c r="K703" s="1" t="s">
        <v>91</v>
      </c>
      <c r="L703" s="1" t="s">
        <v>55</v>
      </c>
      <c r="M703" s="1" t="s">
        <v>56</v>
      </c>
      <c r="N703" s="1" t="s">
        <v>66</v>
      </c>
      <c r="O703" s="1" t="s">
        <v>91</v>
      </c>
      <c r="P703" s="1" t="s">
        <v>91</v>
      </c>
      <c r="Q703" s="1" t="s">
        <v>55</v>
      </c>
      <c r="R703" s="1" t="s">
        <v>44</v>
      </c>
      <c r="T703" s="1" t="s">
        <v>1345</v>
      </c>
      <c r="U703" s="1" t="s">
        <v>59</v>
      </c>
      <c r="Y703" s="1" t="s">
        <v>60</v>
      </c>
      <c r="Z703" s="1" t="s">
        <v>60</v>
      </c>
      <c r="AG703" s="1" t="s">
        <v>60</v>
      </c>
      <c r="AR703" s="1" t="s">
        <v>60</v>
      </c>
      <c r="AT703" s="1" t="s">
        <v>62</v>
      </c>
      <c r="AU703" s="1" t="s">
        <v>110</v>
      </c>
      <c r="AV703" s="1" t="s">
        <v>111</v>
      </c>
      <c r="AW703" s="3" t="str">
        <f t="shared" si="1"/>
        <v>Other</v>
      </c>
      <c r="AX703" s="3" t="str">
        <f t="array" ref="AX703">TEXTJOIN(", ", TRUE, IF(X703:AS703="Y", X$1:AS$1, IF(X703:AS703&lt;&gt;"", X$1:AS$1 &amp; ": " &amp; X703:AS703, "")))
</f>
        <v>Cocaine, Fentanyl, Methadone, Any Opioid</v>
      </c>
    </row>
    <row r="704">
      <c r="A704" s="4">
        <v>41573.0</v>
      </c>
      <c r="B704" s="1" t="s">
        <v>50</v>
      </c>
      <c r="C704" s="1">
        <v>49.0</v>
      </c>
      <c r="D704" s="1" t="s">
        <v>76</v>
      </c>
      <c r="E704" s="1" t="s">
        <v>52</v>
      </c>
      <c r="G704" s="1" t="s">
        <v>82</v>
      </c>
      <c r="H704" s="1" t="s">
        <v>54</v>
      </c>
      <c r="J704" s="1" t="s">
        <v>82</v>
      </c>
      <c r="L704" s="1" t="s">
        <v>55</v>
      </c>
      <c r="M704" s="1" t="s">
        <v>56</v>
      </c>
      <c r="N704" s="1" t="s">
        <v>136</v>
      </c>
      <c r="O704" s="1" t="s">
        <v>82</v>
      </c>
      <c r="P704" s="1" t="s">
        <v>54</v>
      </c>
      <c r="R704" s="1" t="s">
        <v>67</v>
      </c>
      <c r="T704" s="1" t="s">
        <v>1346</v>
      </c>
      <c r="U704" s="1" t="s">
        <v>59</v>
      </c>
      <c r="Y704" s="1" t="s">
        <v>60</v>
      </c>
      <c r="Z704" s="1" t="s">
        <v>60</v>
      </c>
      <c r="AT704" s="1" t="s">
        <v>329</v>
      </c>
      <c r="AU704" s="1" t="s">
        <v>329</v>
      </c>
      <c r="AV704" s="1" t="s">
        <v>85</v>
      </c>
      <c r="AW704" s="3" t="str">
        <f t="shared" si="1"/>
        <v>Other</v>
      </c>
      <c r="AX704" s="3" t="str">
        <f t="array" ref="AX704">TEXTJOIN(", ", TRUE, IF(X704:AS704="Y", X$1:AS$1, IF(X704:AS704&lt;&gt;"", X$1:AS$1 &amp; ": " &amp; X704:AS704, "")))
</f>
        <v>Cocaine, Fentanyl</v>
      </c>
    </row>
    <row r="705">
      <c r="A705" s="2">
        <v>44391.0</v>
      </c>
      <c r="B705" s="1" t="s">
        <v>50</v>
      </c>
      <c r="C705" s="1">
        <v>37.0</v>
      </c>
      <c r="D705" s="1" t="s">
        <v>51</v>
      </c>
      <c r="E705" s="1" t="s">
        <v>63</v>
      </c>
      <c r="G705" s="1" t="s">
        <v>65</v>
      </c>
      <c r="H705" s="1" t="s">
        <v>65</v>
      </c>
      <c r="I705" s="1" t="s">
        <v>55</v>
      </c>
      <c r="J705" s="1" t="s">
        <v>103</v>
      </c>
      <c r="K705" s="1" t="s">
        <v>103</v>
      </c>
      <c r="L705" s="1" t="s">
        <v>55</v>
      </c>
      <c r="M705" s="1" t="s">
        <v>177</v>
      </c>
      <c r="N705" s="1" t="s">
        <v>136</v>
      </c>
      <c r="O705" s="1" t="s">
        <v>103</v>
      </c>
      <c r="P705" s="1" t="s">
        <v>103</v>
      </c>
      <c r="Q705" s="1" t="s">
        <v>55</v>
      </c>
      <c r="R705" s="1" t="s">
        <v>44</v>
      </c>
      <c r="S705" s="1" t="s">
        <v>1347</v>
      </c>
      <c r="T705" s="1" t="s">
        <v>1348</v>
      </c>
      <c r="U705" s="1" t="s">
        <v>59</v>
      </c>
      <c r="X705" s="1" t="s">
        <v>60</v>
      </c>
      <c r="Y705" s="1" t="s">
        <v>60</v>
      </c>
      <c r="Z705" s="1" t="s">
        <v>60</v>
      </c>
      <c r="AF705" s="1" t="s">
        <v>60</v>
      </c>
      <c r="AP705" s="1" t="s">
        <v>60</v>
      </c>
      <c r="AR705" s="1" t="s">
        <v>60</v>
      </c>
      <c r="AT705" s="1" t="s">
        <v>410</v>
      </c>
      <c r="AU705" s="1" t="s">
        <v>167</v>
      </c>
      <c r="AV705" s="1" t="s">
        <v>168</v>
      </c>
      <c r="AW705" s="3" t="str">
        <f t="shared" si="1"/>
        <v>Other</v>
      </c>
      <c r="AX705" s="3" t="str">
        <f t="array" ref="AX705">TEXTJOIN(", ", TRUE, IF(X705:AS705="Y", X$1:AS$1, IF(X705:AS705&lt;&gt;"", X$1:AS$1 &amp; ": " &amp; X705:AS705, "")))
</f>
        <v>Heroin, Cocaine, Fentanyl, Benzodiazepine, Heroin/Morph/Codeine, Any Opioid</v>
      </c>
    </row>
    <row r="706">
      <c r="A706" s="2">
        <v>42450.0</v>
      </c>
      <c r="B706" s="1" t="s">
        <v>50</v>
      </c>
      <c r="C706" s="1">
        <v>60.0</v>
      </c>
      <c r="D706" s="1" t="s">
        <v>51</v>
      </c>
      <c r="E706" s="1" t="s">
        <v>63</v>
      </c>
      <c r="G706" s="1" t="s">
        <v>1055</v>
      </c>
      <c r="H706" s="1" t="s">
        <v>91</v>
      </c>
      <c r="I706" s="1" t="s">
        <v>55</v>
      </c>
      <c r="J706" s="1" t="s">
        <v>1055</v>
      </c>
      <c r="M706" s="1" t="s">
        <v>56</v>
      </c>
      <c r="O706" s="1" t="s">
        <v>1055</v>
      </c>
      <c r="R706" s="1" t="s">
        <v>56</v>
      </c>
      <c r="T706" s="1" t="s">
        <v>1349</v>
      </c>
      <c r="U706" s="1" t="s">
        <v>59</v>
      </c>
      <c r="AB706" s="1" t="s">
        <v>60</v>
      </c>
      <c r="AR706" s="1" t="s">
        <v>60</v>
      </c>
      <c r="AT706" s="1" t="s">
        <v>1056</v>
      </c>
      <c r="AU706" s="1" t="s">
        <v>1056</v>
      </c>
      <c r="AV706" s="1" t="s">
        <v>1057</v>
      </c>
      <c r="AW706" s="3" t="str">
        <f t="shared" si="1"/>
        <v>Other</v>
      </c>
      <c r="AX706" s="3" t="str">
        <f t="array" ref="AX706">TEXTJOIN(", ", TRUE, IF(X706:AS706="Y", X$1:AS$1, IF(X706:AS706&lt;&gt;"", X$1:AS$1 &amp; ": " &amp; X706:AS706, "")))
</f>
        <v>Oxycodone, Any Opioid</v>
      </c>
    </row>
    <row r="707">
      <c r="A707" s="2">
        <v>42871.0</v>
      </c>
      <c r="B707" s="1" t="s">
        <v>86</v>
      </c>
      <c r="C707" s="1">
        <v>50.0</v>
      </c>
      <c r="D707" s="1" t="s">
        <v>51</v>
      </c>
      <c r="E707" s="1" t="s">
        <v>52</v>
      </c>
      <c r="G707" s="1" t="s">
        <v>211</v>
      </c>
      <c r="H707" s="1" t="s">
        <v>91</v>
      </c>
      <c r="I707" s="1" t="s">
        <v>55</v>
      </c>
      <c r="J707" s="1" t="s">
        <v>117</v>
      </c>
      <c r="M707" s="1" t="s">
        <v>118</v>
      </c>
      <c r="N707" s="1" t="s">
        <v>1350</v>
      </c>
      <c r="O707" s="1" t="s">
        <v>91</v>
      </c>
      <c r="P707" s="1" t="s">
        <v>91</v>
      </c>
      <c r="Q707" s="1" t="s">
        <v>55</v>
      </c>
      <c r="R707" s="1" t="s">
        <v>67</v>
      </c>
      <c r="T707" s="1" t="s">
        <v>1351</v>
      </c>
      <c r="U707" s="1" t="s">
        <v>59</v>
      </c>
      <c r="Y707" s="1" t="s">
        <v>60</v>
      </c>
      <c r="AT707" s="1" t="s">
        <v>214</v>
      </c>
      <c r="AV707" s="1" t="s">
        <v>111</v>
      </c>
      <c r="AW707" s="3" t="str">
        <f t="shared" si="1"/>
        <v>Other</v>
      </c>
      <c r="AX707" s="3" t="str">
        <f t="array" ref="AX707">TEXTJOIN(", ", TRUE, IF(X707:AS707="Y", X$1:AS$1, IF(X707:AS707&lt;&gt;"", X$1:AS$1 &amp; ": " &amp; X707:AS707, "")))
</f>
        <v>Cocaine</v>
      </c>
    </row>
    <row r="708">
      <c r="A708" s="2">
        <v>44467.0</v>
      </c>
      <c r="B708" s="1" t="s">
        <v>50</v>
      </c>
      <c r="C708" s="1">
        <v>48.0</v>
      </c>
      <c r="D708" s="1" t="s">
        <v>76</v>
      </c>
      <c r="E708" s="1" t="s">
        <v>502</v>
      </c>
      <c r="G708" s="1" t="s">
        <v>82</v>
      </c>
      <c r="H708" s="1" t="s">
        <v>54</v>
      </c>
      <c r="I708" s="1" t="s">
        <v>55</v>
      </c>
      <c r="J708" s="1" t="s">
        <v>82</v>
      </c>
      <c r="K708" s="1" t="s">
        <v>54</v>
      </c>
      <c r="L708" s="1" t="s">
        <v>55</v>
      </c>
      <c r="M708" s="1" t="s">
        <v>404</v>
      </c>
      <c r="N708" s="1" t="s">
        <v>442</v>
      </c>
      <c r="O708" s="1" t="s">
        <v>82</v>
      </c>
      <c r="P708" s="1" t="s">
        <v>54</v>
      </c>
      <c r="Q708" s="1" t="s">
        <v>55</v>
      </c>
      <c r="R708" s="1" t="s">
        <v>56</v>
      </c>
      <c r="T708" s="1" t="s">
        <v>1352</v>
      </c>
      <c r="U708" s="1" t="s">
        <v>59</v>
      </c>
      <c r="Y708" s="1" t="s">
        <v>60</v>
      </c>
      <c r="Z708" s="1" t="s">
        <v>60</v>
      </c>
      <c r="AD708" s="1" t="s">
        <v>60</v>
      </c>
      <c r="AR708" s="1" t="s">
        <v>60</v>
      </c>
      <c r="AT708" s="1" t="s">
        <v>329</v>
      </c>
      <c r="AU708" s="1" t="s">
        <v>329</v>
      </c>
      <c r="AV708" s="1" t="s">
        <v>85</v>
      </c>
      <c r="AW708" s="3" t="str">
        <f t="shared" si="1"/>
        <v>Other</v>
      </c>
      <c r="AX708" s="3" t="str">
        <f t="array" ref="AX708">TEXTJOIN(", ", TRUE, IF(X708:AS708="Y", X$1:AS$1, IF(X708:AS708&lt;&gt;"", X$1:AS$1 &amp; ": " &amp; X708:AS708, "")))
</f>
        <v>Cocaine, Fentanyl, Ethanol, Any Opioid</v>
      </c>
    </row>
    <row r="709">
      <c r="A709" s="2">
        <v>44424.0</v>
      </c>
      <c r="B709" s="1" t="s">
        <v>50</v>
      </c>
      <c r="C709" s="1">
        <v>35.0</v>
      </c>
      <c r="D709" s="1" t="s">
        <v>51</v>
      </c>
      <c r="E709" s="1" t="s">
        <v>63</v>
      </c>
      <c r="G709" s="1" t="s">
        <v>98</v>
      </c>
      <c r="H709" s="1" t="s">
        <v>54</v>
      </c>
      <c r="I709" s="1" t="s">
        <v>55</v>
      </c>
      <c r="J709" s="1" t="s">
        <v>98</v>
      </c>
      <c r="K709" s="1" t="s">
        <v>54</v>
      </c>
      <c r="L709" s="1" t="s">
        <v>55</v>
      </c>
      <c r="M709" s="1" t="s">
        <v>56</v>
      </c>
      <c r="N709" s="1" t="s">
        <v>136</v>
      </c>
      <c r="O709" s="1" t="s">
        <v>98</v>
      </c>
      <c r="P709" s="1" t="s">
        <v>54</v>
      </c>
      <c r="Q709" s="1" t="s">
        <v>55</v>
      </c>
      <c r="R709" s="1" t="s">
        <v>56</v>
      </c>
      <c r="T709" s="1" t="s">
        <v>1353</v>
      </c>
      <c r="U709" s="1" t="s">
        <v>59</v>
      </c>
      <c r="V709" s="1" t="s">
        <v>258</v>
      </c>
      <c r="Y709" s="1" t="s">
        <v>60</v>
      </c>
      <c r="Z709" s="1" t="s">
        <v>60</v>
      </c>
      <c r="AF709" s="1" t="s">
        <v>60</v>
      </c>
      <c r="AI709" s="1" t="s">
        <v>60</v>
      </c>
      <c r="AJ709" s="1" t="s">
        <v>60</v>
      </c>
      <c r="AN709" s="1" t="s">
        <v>60</v>
      </c>
      <c r="AR709" s="1" t="s">
        <v>60</v>
      </c>
      <c r="AT709" s="1" t="s">
        <v>100</v>
      </c>
      <c r="AU709" s="1" t="s">
        <v>100</v>
      </c>
      <c r="AV709" s="1" t="s">
        <v>101</v>
      </c>
      <c r="AW709" s="3" t="str">
        <f t="shared" si="1"/>
        <v>Other</v>
      </c>
      <c r="AX709" s="3" t="str">
        <f t="array" ref="AX709">TEXTJOIN(", ", TRUE, IF(X709:AS709="Y", X$1:AS$1, IF(X709:AS709&lt;&gt;"", X$1:AS$1 &amp; ": " &amp; X709:AS709, "")))
</f>
        <v>Cocaine, Fentanyl, Benzodiazepine, Amphet, Tramad, Gabapentin, Any Opioid</v>
      </c>
    </row>
    <row r="710">
      <c r="A710" s="2">
        <v>44430.0</v>
      </c>
      <c r="B710" s="1" t="s">
        <v>50</v>
      </c>
      <c r="C710" s="1">
        <v>61.0</v>
      </c>
      <c r="D710" s="1" t="s">
        <v>51</v>
      </c>
      <c r="E710" s="1" t="s">
        <v>63</v>
      </c>
      <c r="G710" s="1" t="s">
        <v>521</v>
      </c>
      <c r="H710" s="1" t="s">
        <v>103</v>
      </c>
      <c r="I710" s="1" t="s">
        <v>55</v>
      </c>
      <c r="J710" s="1" t="s">
        <v>521</v>
      </c>
      <c r="K710" s="1" t="s">
        <v>103</v>
      </c>
      <c r="L710" s="1" t="s">
        <v>55</v>
      </c>
      <c r="M710" s="1" t="s">
        <v>56</v>
      </c>
      <c r="N710" s="1" t="s">
        <v>93</v>
      </c>
      <c r="O710" s="1" t="s">
        <v>521</v>
      </c>
      <c r="P710" s="1" t="s">
        <v>103</v>
      </c>
      <c r="Q710" s="1" t="s">
        <v>55</v>
      </c>
      <c r="R710" s="1" t="s">
        <v>56</v>
      </c>
      <c r="T710" s="1" t="s">
        <v>1354</v>
      </c>
      <c r="U710" s="1" t="s">
        <v>59</v>
      </c>
      <c r="Z710" s="1" t="s">
        <v>60</v>
      </c>
      <c r="AB710" s="1" t="s">
        <v>60</v>
      </c>
      <c r="AR710" s="1" t="s">
        <v>60</v>
      </c>
      <c r="AT710" s="1" t="s">
        <v>524</v>
      </c>
      <c r="AU710" s="1" t="s">
        <v>524</v>
      </c>
      <c r="AV710" s="1" t="s">
        <v>1355</v>
      </c>
      <c r="AW710" s="3" t="str">
        <f t="shared" si="1"/>
        <v>Other</v>
      </c>
      <c r="AX710" s="3" t="str">
        <f t="array" ref="AX710">TEXTJOIN(", ", TRUE, IF(X710:AS710="Y", X$1:AS$1, IF(X710:AS710&lt;&gt;"", X$1:AS$1 &amp; ": " &amp; X710:AS710, "")))
</f>
        <v>Fentanyl, Oxycodone, Any Opioid</v>
      </c>
    </row>
    <row r="711">
      <c r="A711" s="2">
        <v>41410.0</v>
      </c>
      <c r="B711" s="1" t="s">
        <v>50</v>
      </c>
      <c r="C711" s="1">
        <v>49.0</v>
      </c>
      <c r="D711" s="1" t="s">
        <v>76</v>
      </c>
      <c r="E711" s="1" t="s">
        <v>63</v>
      </c>
      <c r="F711" s="1" t="s">
        <v>137</v>
      </c>
      <c r="G711" s="1" t="s">
        <v>484</v>
      </c>
      <c r="H711" s="1" t="s">
        <v>103</v>
      </c>
      <c r="J711" s="1" t="s">
        <v>484</v>
      </c>
      <c r="L711" s="1" t="s">
        <v>55</v>
      </c>
      <c r="M711" s="1" t="s">
        <v>56</v>
      </c>
      <c r="N711" s="1" t="s">
        <v>136</v>
      </c>
      <c r="O711" s="1" t="s">
        <v>484</v>
      </c>
      <c r="P711" s="1" t="s">
        <v>103</v>
      </c>
      <c r="R711" s="1" t="s">
        <v>56</v>
      </c>
      <c r="T711" s="1" t="s">
        <v>1356</v>
      </c>
      <c r="U711" s="1" t="s">
        <v>59</v>
      </c>
      <c r="Y711" s="1" t="s">
        <v>60</v>
      </c>
      <c r="Z711" s="1" t="s">
        <v>60</v>
      </c>
      <c r="AF711" s="1" t="s">
        <v>60</v>
      </c>
      <c r="AT711" s="1" t="s">
        <v>682</v>
      </c>
      <c r="AU711" s="1" t="s">
        <v>682</v>
      </c>
      <c r="AV711" s="1" t="s">
        <v>487</v>
      </c>
      <c r="AW711" s="3" t="str">
        <f t="shared" si="1"/>
        <v>Other</v>
      </c>
      <c r="AX711" s="3" t="str">
        <f t="array" ref="AX711">TEXTJOIN(", ", TRUE, IF(X711:AS711="Y", X$1:AS$1, IF(X711:AS711&lt;&gt;"", X$1:AS$1 &amp; ": " &amp; X711:AS711, "")))
</f>
        <v>Cocaine, Fentanyl, Benzodiazepine</v>
      </c>
    </row>
    <row r="712">
      <c r="A712" s="2">
        <v>42501.0</v>
      </c>
      <c r="B712" s="1" t="s">
        <v>50</v>
      </c>
      <c r="C712" s="1">
        <v>41.0</v>
      </c>
      <c r="D712" s="1" t="s">
        <v>51</v>
      </c>
      <c r="E712" s="1" t="s">
        <v>52</v>
      </c>
      <c r="G712" s="1" t="s">
        <v>82</v>
      </c>
      <c r="H712" s="1" t="s">
        <v>54</v>
      </c>
      <c r="I712" s="1" t="s">
        <v>55</v>
      </c>
      <c r="J712" s="1" t="s">
        <v>82</v>
      </c>
      <c r="M712" s="1" t="s">
        <v>56</v>
      </c>
      <c r="N712" s="1" t="s">
        <v>670</v>
      </c>
      <c r="O712" s="1" t="s">
        <v>82</v>
      </c>
      <c r="T712" s="1" t="s">
        <v>1357</v>
      </c>
      <c r="U712" s="1" t="s">
        <v>59</v>
      </c>
      <c r="Y712" s="1" t="s">
        <v>60</v>
      </c>
      <c r="Z712" s="1" t="s">
        <v>60</v>
      </c>
      <c r="AD712" s="1" t="s">
        <v>60</v>
      </c>
      <c r="AR712" s="1" t="s">
        <v>60</v>
      </c>
      <c r="AT712" s="1" t="s">
        <v>329</v>
      </c>
      <c r="AU712" s="1" t="s">
        <v>329</v>
      </c>
      <c r="AV712" s="1" t="s">
        <v>85</v>
      </c>
      <c r="AW712" s="3" t="str">
        <f t="shared" si="1"/>
        <v>Other</v>
      </c>
      <c r="AX712" s="3" t="str">
        <f t="array" ref="AX712">TEXTJOIN(", ", TRUE, IF(X712:AS712="Y", X$1:AS$1, IF(X712:AS712&lt;&gt;"", X$1:AS$1 &amp; ": " &amp; X712:AS712, "")))
</f>
        <v>Cocaine, Fentanyl, Ethanol, Any Opioid</v>
      </c>
    </row>
    <row r="713">
      <c r="A713" s="2">
        <v>43770.0</v>
      </c>
      <c r="B713" s="1" t="s">
        <v>50</v>
      </c>
      <c r="C713" s="1">
        <v>52.0</v>
      </c>
      <c r="D713" s="1" t="s">
        <v>51</v>
      </c>
      <c r="E713" s="1" t="s">
        <v>63</v>
      </c>
      <c r="G713" s="1" t="s">
        <v>1358</v>
      </c>
      <c r="H713" s="1" t="s">
        <v>103</v>
      </c>
      <c r="I713" s="1" t="s">
        <v>55</v>
      </c>
      <c r="J713" s="1" t="s">
        <v>1358</v>
      </c>
      <c r="K713" s="1" t="s">
        <v>103</v>
      </c>
      <c r="L713" s="1" t="s">
        <v>55</v>
      </c>
      <c r="M713" s="1" t="s">
        <v>56</v>
      </c>
      <c r="N713" s="1" t="s">
        <v>178</v>
      </c>
      <c r="O713" s="1" t="s">
        <v>1358</v>
      </c>
      <c r="P713" s="1" t="s">
        <v>103</v>
      </c>
      <c r="Q713" s="1" t="s">
        <v>55</v>
      </c>
      <c r="R713" s="1" t="s">
        <v>56</v>
      </c>
      <c r="T713" s="1" t="s">
        <v>1359</v>
      </c>
      <c r="U713" s="1" t="s">
        <v>59</v>
      </c>
      <c r="X713" s="1" t="s">
        <v>60</v>
      </c>
      <c r="Y713" s="1" t="s">
        <v>60</v>
      </c>
      <c r="Z713" s="1" t="s">
        <v>60</v>
      </c>
      <c r="AP713" s="1" t="s">
        <v>60</v>
      </c>
      <c r="AR713" s="1" t="s">
        <v>60</v>
      </c>
      <c r="AT713" s="1" t="s">
        <v>1360</v>
      </c>
      <c r="AU713" s="1" t="s">
        <v>1360</v>
      </c>
      <c r="AV713" s="1" t="s">
        <v>1361</v>
      </c>
      <c r="AW713" s="3" t="str">
        <f t="shared" si="1"/>
        <v>Other</v>
      </c>
      <c r="AX713" s="3" t="str">
        <f t="array" ref="AX713">TEXTJOIN(", ", TRUE, IF(X713:AS713="Y", X$1:AS$1, IF(X713:AS713&lt;&gt;"", X$1:AS$1 &amp; ": " &amp; X713:AS713, "")))
</f>
        <v>Heroin, Cocaine, Fentanyl, Heroin/Morph/Codeine, Any Opioid</v>
      </c>
    </row>
    <row r="714">
      <c r="A714" s="2">
        <v>42834.0</v>
      </c>
      <c r="B714" s="1" t="s">
        <v>86</v>
      </c>
      <c r="C714" s="1">
        <v>34.0</v>
      </c>
      <c r="D714" s="1" t="s">
        <v>51</v>
      </c>
      <c r="E714" s="1" t="s">
        <v>63</v>
      </c>
      <c r="G714" s="1" t="s">
        <v>760</v>
      </c>
      <c r="I714" s="1" t="s">
        <v>55</v>
      </c>
      <c r="J714" s="1" t="s">
        <v>117</v>
      </c>
      <c r="L714" s="1" t="s">
        <v>55</v>
      </c>
      <c r="M714" s="1" t="s">
        <v>118</v>
      </c>
      <c r="N714" s="1" t="s">
        <v>119</v>
      </c>
      <c r="O714" s="1" t="s">
        <v>91</v>
      </c>
      <c r="P714" s="1" t="s">
        <v>91</v>
      </c>
      <c r="Q714" s="1" t="s">
        <v>55</v>
      </c>
      <c r="R714" s="1" t="s">
        <v>67</v>
      </c>
      <c r="T714" s="1" t="s">
        <v>1362</v>
      </c>
      <c r="U714" s="1" t="s">
        <v>59</v>
      </c>
      <c r="Z714" s="1" t="s">
        <v>60</v>
      </c>
      <c r="AD714" s="1" t="s">
        <v>60</v>
      </c>
      <c r="AT714" s="1" t="s">
        <v>762</v>
      </c>
      <c r="AV714" s="1" t="s">
        <v>111</v>
      </c>
      <c r="AW714" s="3" t="str">
        <f t="shared" si="1"/>
        <v>Other</v>
      </c>
      <c r="AX714" s="3" t="str">
        <f t="array" ref="AX714">TEXTJOIN(", ", TRUE, IF(X714:AS714="Y", X$1:AS$1, IF(X714:AS714&lt;&gt;"", X$1:AS$1 &amp; ": " &amp; X714:AS714, "")))
</f>
        <v>Fentanyl, Ethanol</v>
      </c>
    </row>
    <row r="715">
      <c r="A715" s="4">
        <v>42696.0</v>
      </c>
      <c r="B715" s="1" t="s">
        <v>50</v>
      </c>
      <c r="C715" s="1">
        <v>40.0</v>
      </c>
      <c r="D715" s="1" t="s">
        <v>51</v>
      </c>
      <c r="E715" s="1" t="s">
        <v>63</v>
      </c>
      <c r="G715" s="1" t="s">
        <v>361</v>
      </c>
      <c r="H715" s="1" t="s">
        <v>65</v>
      </c>
      <c r="I715" s="1" t="s">
        <v>55</v>
      </c>
      <c r="J715" s="1" t="s">
        <v>361</v>
      </c>
      <c r="M715" s="1" t="s">
        <v>56</v>
      </c>
      <c r="N715" s="1" t="s">
        <v>136</v>
      </c>
      <c r="O715" s="1" t="s">
        <v>64</v>
      </c>
      <c r="R715" s="1" t="s">
        <v>67</v>
      </c>
      <c r="T715" s="1" t="s">
        <v>1363</v>
      </c>
      <c r="U715" s="1" t="s">
        <v>59</v>
      </c>
      <c r="W715" s="1" t="s">
        <v>60</v>
      </c>
      <c r="X715" s="1" t="s">
        <v>60</v>
      </c>
      <c r="AP715" s="1" t="s">
        <v>60</v>
      </c>
      <c r="AR715" s="1" t="s">
        <v>60</v>
      </c>
      <c r="AT715" s="1" t="s">
        <v>363</v>
      </c>
      <c r="AU715" s="1" t="s">
        <v>363</v>
      </c>
      <c r="AV715" s="1" t="s">
        <v>70</v>
      </c>
      <c r="AW715" s="3" t="str">
        <f t="shared" si="1"/>
        <v>Other</v>
      </c>
      <c r="AX715" s="3" t="str">
        <f t="array" ref="AX715">TEXTJOIN(", ", TRUE, IF(X715:AS715="Y", X$1:AS$1, IF(X715:AS715&lt;&gt;"", X$1:AS$1 &amp; ": " &amp; X715:AS715, "")))
</f>
        <v>Heroin, Heroin/Morph/Codeine, Any Opioid</v>
      </c>
    </row>
    <row r="716">
      <c r="A716" s="4">
        <v>44195.0</v>
      </c>
      <c r="B716" s="1" t="s">
        <v>50</v>
      </c>
      <c r="C716" s="1">
        <v>25.0</v>
      </c>
      <c r="D716" s="1" t="s">
        <v>51</v>
      </c>
      <c r="E716" s="1" t="s">
        <v>52</v>
      </c>
      <c r="G716" s="1" t="s">
        <v>82</v>
      </c>
      <c r="H716" s="1" t="s">
        <v>54</v>
      </c>
      <c r="I716" s="1" t="s">
        <v>55</v>
      </c>
      <c r="J716" s="1" t="s">
        <v>82</v>
      </c>
      <c r="K716" s="1" t="s">
        <v>54</v>
      </c>
      <c r="L716" s="1" t="s">
        <v>55</v>
      </c>
      <c r="M716" s="1" t="s">
        <v>56</v>
      </c>
      <c r="N716" s="1" t="s">
        <v>136</v>
      </c>
      <c r="O716" s="1" t="s">
        <v>82</v>
      </c>
      <c r="P716" s="1" t="s">
        <v>54</v>
      </c>
      <c r="Q716" s="1" t="s">
        <v>55</v>
      </c>
      <c r="R716" s="1" t="s">
        <v>56</v>
      </c>
      <c r="T716" s="1" t="s">
        <v>1364</v>
      </c>
      <c r="U716" s="1" t="s">
        <v>59</v>
      </c>
      <c r="Z716" s="1" t="s">
        <v>60</v>
      </c>
      <c r="AF716" s="1" t="s">
        <v>60</v>
      </c>
      <c r="AR716" s="1" t="s">
        <v>60</v>
      </c>
      <c r="AT716" s="1" t="s">
        <v>329</v>
      </c>
      <c r="AU716" s="1" t="s">
        <v>329</v>
      </c>
      <c r="AV716" s="1" t="s">
        <v>85</v>
      </c>
      <c r="AW716" s="3" t="str">
        <f t="shared" si="1"/>
        <v>Other</v>
      </c>
      <c r="AX716" s="3" t="str">
        <f t="array" ref="AX716">TEXTJOIN(", ", TRUE, IF(X716:AS716="Y", X$1:AS$1, IF(X716:AS716&lt;&gt;"", X$1:AS$1 &amp; ": " &amp; X716:AS716, "")))
</f>
        <v>Fentanyl, Benzodiazepine, Any Opioid</v>
      </c>
    </row>
    <row r="717">
      <c r="A717" s="2">
        <v>43947.0</v>
      </c>
      <c r="B717" s="1" t="s">
        <v>50</v>
      </c>
      <c r="C717" s="1">
        <v>35.0</v>
      </c>
      <c r="D717" s="1" t="s">
        <v>51</v>
      </c>
      <c r="E717" s="1" t="s">
        <v>63</v>
      </c>
      <c r="G717" s="1" t="s">
        <v>255</v>
      </c>
      <c r="H717" s="1" t="s">
        <v>103</v>
      </c>
      <c r="I717" s="1" t="s">
        <v>55</v>
      </c>
      <c r="J717" s="1" t="s">
        <v>255</v>
      </c>
      <c r="K717" s="1" t="s">
        <v>103</v>
      </c>
      <c r="L717" s="1" t="s">
        <v>55</v>
      </c>
      <c r="M717" s="1" t="s">
        <v>56</v>
      </c>
      <c r="N717" s="1" t="s">
        <v>66</v>
      </c>
      <c r="O717" s="1" t="s">
        <v>255</v>
      </c>
      <c r="P717" s="1" t="s">
        <v>103</v>
      </c>
      <c r="Q717" s="1" t="s">
        <v>55</v>
      </c>
      <c r="R717" s="1" t="s">
        <v>56</v>
      </c>
      <c r="T717" s="1" t="s">
        <v>1365</v>
      </c>
      <c r="U717" s="1" t="s">
        <v>59</v>
      </c>
      <c r="X717" s="1" t="s">
        <v>60</v>
      </c>
      <c r="Z717" s="1" t="s">
        <v>60</v>
      </c>
      <c r="AF717" s="1" t="s">
        <v>60</v>
      </c>
      <c r="AM717" s="1" t="s">
        <v>60</v>
      </c>
      <c r="AR717" s="1" t="s">
        <v>60</v>
      </c>
      <c r="AT717" s="1" t="s">
        <v>259</v>
      </c>
      <c r="AU717" s="1" t="s">
        <v>259</v>
      </c>
      <c r="AV717" s="1" t="s">
        <v>520</v>
      </c>
      <c r="AW717" s="3" t="str">
        <f t="shared" si="1"/>
        <v>Other</v>
      </c>
      <c r="AX717" s="3" t="str">
        <f t="array" ref="AX717">TEXTJOIN(", ", TRUE, IF(X717:AS717="Y", X$1:AS$1, IF(X717:AS717&lt;&gt;"", X$1:AS$1 &amp; ": " &amp; X717:AS717, "")))
</f>
        <v>Heroin, Fentanyl, Benzodiazepine, Xylazine, Any Opioid</v>
      </c>
    </row>
    <row r="718">
      <c r="A718" s="2">
        <v>41793.0</v>
      </c>
      <c r="B718" s="1" t="s">
        <v>50</v>
      </c>
      <c r="C718" s="1">
        <v>57.0</v>
      </c>
      <c r="D718" s="1" t="s">
        <v>76</v>
      </c>
      <c r="E718" s="1" t="s">
        <v>52</v>
      </c>
      <c r="G718" s="1" t="s">
        <v>91</v>
      </c>
      <c r="J718" s="1" t="s">
        <v>91</v>
      </c>
      <c r="L718" s="1" t="s">
        <v>55</v>
      </c>
      <c r="M718" s="1" t="s">
        <v>56</v>
      </c>
      <c r="N718" s="1" t="s">
        <v>66</v>
      </c>
      <c r="O718" s="1" t="s">
        <v>91</v>
      </c>
      <c r="P718" s="1" t="s">
        <v>91</v>
      </c>
      <c r="R718" s="1" t="s">
        <v>67</v>
      </c>
      <c r="T718" s="1" t="s">
        <v>1366</v>
      </c>
      <c r="U718" s="1" t="s">
        <v>59</v>
      </c>
      <c r="Y718" s="1" t="s">
        <v>60</v>
      </c>
      <c r="AT718" s="1" t="s">
        <v>110</v>
      </c>
      <c r="AU718" s="1" t="s">
        <v>110</v>
      </c>
      <c r="AV718" s="1" t="s">
        <v>111</v>
      </c>
      <c r="AW718" s="3" t="str">
        <f t="shared" si="1"/>
        <v>Other</v>
      </c>
      <c r="AX718" s="3" t="str">
        <f t="array" ref="AX718">TEXTJOIN(", ", TRUE, IF(X718:AS718="Y", X$1:AS$1, IF(X718:AS718&lt;&gt;"", X$1:AS$1 &amp; ": " &amp; X718:AS718, "")))
</f>
        <v>Cocaine</v>
      </c>
    </row>
    <row r="719">
      <c r="A719" s="2">
        <v>42372.0</v>
      </c>
      <c r="B719" s="1" t="s">
        <v>50</v>
      </c>
      <c r="C719" s="1">
        <v>27.0</v>
      </c>
      <c r="D719" s="1" t="s">
        <v>76</v>
      </c>
      <c r="E719" s="1" t="s">
        <v>63</v>
      </c>
      <c r="G719" s="1" t="s">
        <v>256</v>
      </c>
      <c r="H719" s="1" t="s">
        <v>103</v>
      </c>
      <c r="I719" s="1" t="s">
        <v>55</v>
      </c>
      <c r="J719" s="1" t="s">
        <v>256</v>
      </c>
      <c r="M719" s="1" t="s">
        <v>56</v>
      </c>
      <c r="N719" s="1" t="s">
        <v>136</v>
      </c>
      <c r="O719" s="1" t="s">
        <v>256</v>
      </c>
      <c r="R719" s="1" t="s">
        <v>67</v>
      </c>
      <c r="T719" s="1" t="s">
        <v>78</v>
      </c>
      <c r="U719" s="1" t="s">
        <v>59</v>
      </c>
      <c r="W719" s="1" t="s">
        <v>60</v>
      </c>
      <c r="X719" s="1" t="s">
        <v>60</v>
      </c>
      <c r="AP719" s="1" t="s">
        <v>60</v>
      </c>
      <c r="AR719" s="1" t="s">
        <v>60</v>
      </c>
      <c r="AT719" s="1" t="s">
        <v>282</v>
      </c>
      <c r="AU719" s="1" t="s">
        <v>282</v>
      </c>
      <c r="AV719" s="1" t="s">
        <v>260</v>
      </c>
      <c r="AW719" s="3" t="str">
        <f t="shared" si="1"/>
        <v>Other</v>
      </c>
      <c r="AX719" s="3" t="str">
        <f t="array" ref="AX719">TEXTJOIN(", ", TRUE, IF(X719:AS719="Y", X$1:AS$1, IF(X719:AS719&lt;&gt;"", X$1:AS$1 &amp; ": " &amp; X719:AS719, "")))
</f>
        <v>Heroin, Heroin/Morph/Codeine, Any Opioid</v>
      </c>
    </row>
    <row r="720">
      <c r="A720" s="2">
        <v>43545.0</v>
      </c>
      <c r="B720" s="1" t="s">
        <v>50</v>
      </c>
      <c r="C720" s="1">
        <v>26.0</v>
      </c>
      <c r="D720" s="1" t="s">
        <v>51</v>
      </c>
      <c r="E720" s="1" t="s">
        <v>63</v>
      </c>
      <c r="G720" s="1" t="s">
        <v>160</v>
      </c>
      <c r="H720" s="1" t="s">
        <v>54</v>
      </c>
      <c r="I720" s="1" t="s">
        <v>55</v>
      </c>
      <c r="J720" s="1" t="s">
        <v>160</v>
      </c>
      <c r="K720" s="1" t="s">
        <v>54</v>
      </c>
      <c r="L720" s="1" t="s">
        <v>55</v>
      </c>
      <c r="M720" s="1" t="s">
        <v>56</v>
      </c>
      <c r="N720" s="1" t="s">
        <v>136</v>
      </c>
      <c r="O720" s="1" t="s">
        <v>82</v>
      </c>
      <c r="P720" s="1" t="s">
        <v>54</v>
      </c>
      <c r="Q720" s="1" t="s">
        <v>55</v>
      </c>
      <c r="R720" s="1" t="s">
        <v>67</v>
      </c>
      <c r="T720" s="1" t="s">
        <v>1367</v>
      </c>
      <c r="U720" s="1" t="s">
        <v>59</v>
      </c>
      <c r="X720" s="1" t="s">
        <v>60</v>
      </c>
      <c r="Z720" s="1" t="s">
        <v>60</v>
      </c>
      <c r="AA720" s="1" t="s">
        <v>60</v>
      </c>
      <c r="AF720" s="1" t="s">
        <v>60</v>
      </c>
      <c r="AG720" s="1" t="s">
        <v>60</v>
      </c>
      <c r="AP720" s="1" t="s">
        <v>60</v>
      </c>
      <c r="AR720" s="1" t="s">
        <v>60</v>
      </c>
      <c r="AT720" s="1" t="s">
        <v>163</v>
      </c>
      <c r="AU720" s="1" t="s">
        <v>163</v>
      </c>
      <c r="AV720" s="1" t="s">
        <v>85</v>
      </c>
      <c r="AW720" s="3" t="str">
        <f t="shared" si="1"/>
        <v>Other</v>
      </c>
      <c r="AX720" s="3" t="str">
        <f t="array" ref="AX720">TEXTJOIN(", ", TRUE, IF(X720:AS720="Y", X$1:AS$1, IF(X720:AS720&lt;&gt;"", X$1:AS$1 &amp; ": " &amp; X720:AS720, "")))
</f>
        <v>Heroin, Fentanyl, Fentanyl Analogue, Benzodiazepine, Methadone, Heroin/Morph/Codeine, Any Opioid</v>
      </c>
    </row>
    <row r="721">
      <c r="A721" s="4">
        <v>44147.0</v>
      </c>
      <c r="B721" s="1" t="s">
        <v>50</v>
      </c>
      <c r="C721" s="1">
        <v>47.0</v>
      </c>
      <c r="D721" s="1" t="s">
        <v>76</v>
      </c>
      <c r="E721" s="1" t="s">
        <v>63</v>
      </c>
      <c r="G721" s="1" t="s">
        <v>98</v>
      </c>
      <c r="H721" s="1" t="s">
        <v>54</v>
      </c>
      <c r="I721" s="1" t="s">
        <v>55</v>
      </c>
      <c r="J721" s="1" t="s">
        <v>98</v>
      </c>
      <c r="K721" s="1" t="s">
        <v>54</v>
      </c>
      <c r="L721" s="1" t="s">
        <v>55</v>
      </c>
      <c r="M721" s="1" t="s">
        <v>56</v>
      </c>
      <c r="N721" s="1" t="s">
        <v>155</v>
      </c>
      <c r="O721" s="1" t="s">
        <v>98</v>
      </c>
      <c r="P721" s="1" t="s">
        <v>54</v>
      </c>
      <c r="Q721" s="1" t="s">
        <v>55</v>
      </c>
      <c r="R721" s="1" t="s">
        <v>67</v>
      </c>
      <c r="T721" s="1" t="s">
        <v>1368</v>
      </c>
      <c r="U721" s="1" t="s">
        <v>59</v>
      </c>
      <c r="X721" s="1" t="s">
        <v>60</v>
      </c>
      <c r="Z721" s="1" t="s">
        <v>60</v>
      </c>
      <c r="AR721" s="1" t="s">
        <v>60</v>
      </c>
      <c r="AT721" s="1" t="s">
        <v>100</v>
      </c>
      <c r="AU721" s="1" t="s">
        <v>100</v>
      </c>
      <c r="AV721" s="1" t="s">
        <v>101</v>
      </c>
      <c r="AW721" s="3" t="str">
        <f t="shared" si="1"/>
        <v>Other</v>
      </c>
      <c r="AX721" s="3" t="str">
        <f t="array" ref="AX721">TEXTJOIN(", ", TRUE, IF(X721:AS721="Y", X$1:AS$1, IF(X721:AS721&lt;&gt;"", X$1:AS$1 &amp; ": " &amp; X721:AS721, "")))
</f>
        <v>Heroin, Fentanyl, Any Opioid</v>
      </c>
    </row>
    <row r="722">
      <c r="A722" s="2">
        <v>43930.0</v>
      </c>
      <c r="B722" s="1" t="s">
        <v>50</v>
      </c>
      <c r="C722" s="1">
        <v>57.0</v>
      </c>
      <c r="D722" s="1" t="s">
        <v>76</v>
      </c>
      <c r="E722" s="1" t="s">
        <v>63</v>
      </c>
      <c r="G722" s="1" t="s">
        <v>116</v>
      </c>
      <c r="H722" s="1" t="s">
        <v>103</v>
      </c>
      <c r="I722" s="1" t="s">
        <v>55</v>
      </c>
      <c r="J722" s="1" t="s">
        <v>116</v>
      </c>
      <c r="K722" s="1" t="s">
        <v>103</v>
      </c>
      <c r="L722" s="1" t="s">
        <v>55</v>
      </c>
      <c r="M722" s="1" t="s">
        <v>56</v>
      </c>
      <c r="N722" s="1" t="s">
        <v>66</v>
      </c>
      <c r="O722" s="1" t="s">
        <v>116</v>
      </c>
      <c r="P722" s="1" t="s">
        <v>103</v>
      </c>
      <c r="Q722" s="1" t="s">
        <v>55</v>
      </c>
      <c r="R722" s="1" t="s">
        <v>56</v>
      </c>
      <c r="T722" s="1" t="s">
        <v>1369</v>
      </c>
      <c r="U722" s="1" t="s">
        <v>59</v>
      </c>
      <c r="Y722" s="1" t="s">
        <v>60</v>
      </c>
      <c r="Z722" s="1" t="s">
        <v>60</v>
      </c>
      <c r="AA722" s="1" t="s">
        <v>60</v>
      </c>
      <c r="AF722" s="1" t="s">
        <v>60</v>
      </c>
      <c r="AR722" s="1" t="s">
        <v>60</v>
      </c>
      <c r="AT722" s="1" t="s">
        <v>122</v>
      </c>
      <c r="AU722" s="1" t="s">
        <v>122</v>
      </c>
      <c r="AV722" s="1" t="s">
        <v>139</v>
      </c>
      <c r="AW722" s="3" t="str">
        <f t="shared" si="1"/>
        <v>Other</v>
      </c>
      <c r="AX722" s="3" t="str">
        <f t="array" ref="AX722">TEXTJOIN(", ", TRUE, IF(X722:AS722="Y", X$1:AS$1, IF(X722:AS722&lt;&gt;"", X$1:AS$1 &amp; ": " &amp; X722:AS722, "")))
</f>
        <v>Cocaine, Fentanyl, Fentanyl Analogue, Benzodiazepine, Any Opioid</v>
      </c>
    </row>
    <row r="723">
      <c r="A723" s="2">
        <v>43523.0</v>
      </c>
      <c r="B723" s="1" t="s">
        <v>50</v>
      </c>
      <c r="C723" s="1">
        <v>26.0</v>
      </c>
      <c r="D723" s="1" t="s">
        <v>51</v>
      </c>
      <c r="E723" s="1" t="s">
        <v>63</v>
      </c>
      <c r="G723" s="1" t="s">
        <v>237</v>
      </c>
      <c r="H723" s="1" t="s">
        <v>125</v>
      </c>
      <c r="I723" s="1" t="s">
        <v>55</v>
      </c>
      <c r="J723" s="1" t="s">
        <v>237</v>
      </c>
      <c r="K723" s="1" t="s">
        <v>125</v>
      </c>
      <c r="L723" s="1" t="s">
        <v>55</v>
      </c>
      <c r="M723" s="1" t="s">
        <v>56</v>
      </c>
      <c r="N723" s="1" t="s">
        <v>136</v>
      </c>
      <c r="O723" s="1" t="s">
        <v>237</v>
      </c>
      <c r="P723" s="1" t="s">
        <v>125</v>
      </c>
      <c r="Q723" s="1" t="s">
        <v>55</v>
      </c>
      <c r="R723" s="1" t="s">
        <v>56</v>
      </c>
      <c r="T723" s="1" t="s">
        <v>1370</v>
      </c>
      <c r="U723" s="1" t="s">
        <v>59</v>
      </c>
      <c r="Z723" s="1" t="s">
        <v>60</v>
      </c>
      <c r="AR723" s="1" t="s">
        <v>60</v>
      </c>
      <c r="AT723" s="1" t="s">
        <v>240</v>
      </c>
      <c r="AU723" s="1" t="s">
        <v>240</v>
      </c>
      <c r="AV723" s="1" t="s">
        <v>1371</v>
      </c>
      <c r="AW723" s="3" t="str">
        <f t="shared" si="1"/>
        <v>Other</v>
      </c>
      <c r="AX723" s="3" t="str">
        <f t="array" ref="AX723">TEXTJOIN(", ", TRUE, IF(X723:AS723="Y", X$1:AS$1, IF(X723:AS723&lt;&gt;"", X$1:AS$1 &amp; ": " &amp; X723:AS723, "")))
</f>
        <v>Fentanyl, Any Opioid</v>
      </c>
    </row>
    <row r="724">
      <c r="A724" s="2">
        <v>43293.0</v>
      </c>
      <c r="B724" s="1" t="s">
        <v>50</v>
      </c>
      <c r="C724" s="1">
        <v>30.0</v>
      </c>
      <c r="D724" s="1" t="s">
        <v>51</v>
      </c>
      <c r="E724" s="1" t="s">
        <v>63</v>
      </c>
      <c r="G724" s="1" t="s">
        <v>216</v>
      </c>
      <c r="H724" s="1" t="s">
        <v>103</v>
      </c>
      <c r="I724" s="1" t="s">
        <v>55</v>
      </c>
      <c r="J724" s="1" t="s">
        <v>216</v>
      </c>
      <c r="K724" s="1" t="s">
        <v>103</v>
      </c>
      <c r="M724" s="1" t="s">
        <v>56</v>
      </c>
      <c r="N724" s="1" t="s">
        <v>136</v>
      </c>
      <c r="O724" s="1" t="s">
        <v>216</v>
      </c>
      <c r="P724" s="1" t="s">
        <v>103</v>
      </c>
      <c r="Q724" s="1" t="s">
        <v>55</v>
      </c>
      <c r="R724" s="1" t="s">
        <v>56</v>
      </c>
      <c r="T724" s="1" t="s">
        <v>1372</v>
      </c>
      <c r="U724" s="1" t="s">
        <v>59</v>
      </c>
      <c r="X724" s="1" t="s">
        <v>60</v>
      </c>
      <c r="Y724" s="1" t="s">
        <v>60</v>
      </c>
      <c r="Z724" s="1" t="s">
        <v>60</v>
      </c>
      <c r="AP724" s="1" t="s">
        <v>60</v>
      </c>
      <c r="AR724" s="1" t="s">
        <v>60</v>
      </c>
      <c r="AT724" s="1" t="s">
        <v>218</v>
      </c>
      <c r="AU724" s="1" t="s">
        <v>218</v>
      </c>
      <c r="AV724" s="1" t="s">
        <v>317</v>
      </c>
      <c r="AW724" s="3" t="str">
        <f t="shared" si="1"/>
        <v>Other</v>
      </c>
      <c r="AX724" s="3" t="str">
        <f t="array" ref="AX724">TEXTJOIN(", ", TRUE, IF(X724:AS724="Y", X$1:AS$1, IF(X724:AS724&lt;&gt;"", X$1:AS$1 &amp; ": " &amp; X724:AS724, "")))
</f>
        <v>Heroin, Cocaine, Fentanyl, Heroin/Morph/Codeine, Any Opioid</v>
      </c>
    </row>
    <row r="725">
      <c r="A725" s="2">
        <v>44106.0</v>
      </c>
      <c r="B725" s="1" t="s">
        <v>50</v>
      </c>
      <c r="C725" s="1">
        <v>60.0</v>
      </c>
      <c r="D725" s="1" t="s">
        <v>76</v>
      </c>
      <c r="E725" s="1" t="s">
        <v>63</v>
      </c>
      <c r="G725" s="1" t="s">
        <v>64</v>
      </c>
      <c r="H725" s="1" t="s">
        <v>65</v>
      </c>
      <c r="I725" s="1" t="s">
        <v>55</v>
      </c>
      <c r="J725" s="1" t="s">
        <v>64</v>
      </c>
      <c r="K725" s="1" t="s">
        <v>65</v>
      </c>
      <c r="L725" s="1" t="s">
        <v>55</v>
      </c>
      <c r="M725" s="1" t="s">
        <v>56</v>
      </c>
      <c r="N725" s="1" t="s">
        <v>119</v>
      </c>
      <c r="O725" s="1" t="s">
        <v>64</v>
      </c>
      <c r="P725" s="1" t="s">
        <v>65</v>
      </c>
      <c r="Q725" s="1" t="s">
        <v>55</v>
      </c>
      <c r="R725" s="1" t="s">
        <v>56</v>
      </c>
      <c r="T725" s="1" t="s">
        <v>1373</v>
      </c>
      <c r="U725" s="1" t="s">
        <v>59</v>
      </c>
      <c r="Z725" s="1" t="s">
        <v>60</v>
      </c>
      <c r="AG725" s="1" t="s">
        <v>60</v>
      </c>
      <c r="AR725" s="1" t="s">
        <v>60</v>
      </c>
      <c r="AT725" s="1" t="s">
        <v>69</v>
      </c>
      <c r="AU725" s="1" t="s">
        <v>69</v>
      </c>
      <c r="AV725" s="1" t="s">
        <v>70</v>
      </c>
      <c r="AW725" s="3" t="str">
        <f t="shared" si="1"/>
        <v>Other</v>
      </c>
      <c r="AX725" s="3" t="str">
        <f t="array" ref="AX725">TEXTJOIN(", ", TRUE, IF(X725:AS725="Y", X$1:AS$1, IF(X725:AS725&lt;&gt;"", X$1:AS$1 &amp; ": " &amp; X725:AS725, "")))
</f>
        <v>Fentanyl, Methadone, Any Opioid</v>
      </c>
    </row>
    <row r="726">
      <c r="A726" s="2">
        <v>42496.0</v>
      </c>
      <c r="B726" s="1" t="s">
        <v>50</v>
      </c>
      <c r="C726" s="1">
        <v>54.0</v>
      </c>
      <c r="D726" s="1" t="s">
        <v>76</v>
      </c>
      <c r="E726" s="1" t="s">
        <v>63</v>
      </c>
      <c r="G726" s="1" t="s">
        <v>300</v>
      </c>
      <c r="H726" s="1" t="s">
        <v>299</v>
      </c>
      <c r="I726" s="1" t="s">
        <v>55</v>
      </c>
      <c r="J726" s="1" t="s">
        <v>300</v>
      </c>
      <c r="M726" s="1" t="s">
        <v>56</v>
      </c>
      <c r="N726" s="1" t="s">
        <v>1374</v>
      </c>
      <c r="O726" s="1" t="s">
        <v>91</v>
      </c>
      <c r="R726" s="1" t="s">
        <v>67</v>
      </c>
      <c r="T726" s="1" t="s">
        <v>83</v>
      </c>
      <c r="U726" s="1" t="s">
        <v>59</v>
      </c>
      <c r="Z726" s="1" t="s">
        <v>60</v>
      </c>
      <c r="AR726" s="1" t="s">
        <v>60</v>
      </c>
      <c r="AT726" s="1" t="s">
        <v>304</v>
      </c>
      <c r="AU726" s="1" t="s">
        <v>304</v>
      </c>
      <c r="AV726" s="1" t="s">
        <v>111</v>
      </c>
      <c r="AW726" s="3" t="str">
        <f t="shared" si="1"/>
        <v>Other</v>
      </c>
      <c r="AX726" s="3" t="str">
        <f t="array" ref="AX726">TEXTJOIN(", ", TRUE, IF(X726:AS726="Y", X$1:AS$1, IF(X726:AS726&lt;&gt;"", X$1:AS$1 &amp; ": " &amp; X726:AS726, "")))
</f>
        <v>Fentanyl, Any Opioid</v>
      </c>
    </row>
    <row r="727">
      <c r="A727" s="2">
        <v>44377.0</v>
      </c>
      <c r="B727" s="1" t="s">
        <v>50</v>
      </c>
      <c r="C727" s="1">
        <v>30.0</v>
      </c>
      <c r="D727" s="1" t="s">
        <v>76</v>
      </c>
      <c r="E727" s="1" t="s">
        <v>63</v>
      </c>
      <c r="G727" s="1" t="s">
        <v>256</v>
      </c>
      <c r="H727" s="1" t="s">
        <v>103</v>
      </c>
      <c r="I727" s="1" t="s">
        <v>55</v>
      </c>
      <c r="J727" s="1" t="s">
        <v>256</v>
      </c>
      <c r="K727" s="1" t="s">
        <v>103</v>
      </c>
      <c r="L727" s="1" t="s">
        <v>55</v>
      </c>
      <c r="M727" s="1" t="s">
        <v>56</v>
      </c>
      <c r="N727" s="1" t="s">
        <v>136</v>
      </c>
      <c r="O727" s="1" t="s">
        <v>256</v>
      </c>
      <c r="P727" s="1" t="s">
        <v>103</v>
      </c>
      <c r="Q727" s="1" t="s">
        <v>55</v>
      </c>
      <c r="R727" s="1" t="s">
        <v>56</v>
      </c>
      <c r="T727" s="1" t="s">
        <v>569</v>
      </c>
      <c r="U727" s="1" t="s">
        <v>59</v>
      </c>
      <c r="Z727" s="1" t="s">
        <v>60</v>
      </c>
      <c r="AF727" s="1" t="s">
        <v>60</v>
      </c>
      <c r="AR727" s="1" t="s">
        <v>60</v>
      </c>
      <c r="AT727" s="1" t="s">
        <v>282</v>
      </c>
      <c r="AU727" s="1" t="s">
        <v>282</v>
      </c>
      <c r="AV727" s="1" t="s">
        <v>260</v>
      </c>
      <c r="AW727" s="3" t="str">
        <f t="shared" si="1"/>
        <v>Other</v>
      </c>
      <c r="AX727" s="3" t="str">
        <f t="array" ref="AX727">TEXTJOIN(", ", TRUE, IF(X727:AS727="Y", X$1:AS$1, IF(X727:AS727&lt;&gt;"", X$1:AS$1 &amp; ": " &amp; X727:AS727, "")))
</f>
        <v>Fentanyl, Benzodiazepine, Any Opioid</v>
      </c>
    </row>
    <row r="728">
      <c r="A728" s="2">
        <v>43864.0</v>
      </c>
      <c r="B728" s="1" t="s">
        <v>50</v>
      </c>
      <c r="C728" s="1">
        <v>31.0</v>
      </c>
      <c r="D728" s="1" t="s">
        <v>51</v>
      </c>
      <c r="E728" s="1" t="s">
        <v>63</v>
      </c>
      <c r="F728" s="1" t="s">
        <v>137</v>
      </c>
      <c r="G728" s="1" t="s">
        <v>185</v>
      </c>
      <c r="H728" s="1" t="s">
        <v>91</v>
      </c>
      <c r="I728" s="1" t="s">
        <v>55</v>
      </c>
      <c r="J728" s="1" t="s">
        <v>207</v>
      </c>
      <c r="K728" s="1" t="s">
        <v>65</v>
      </c>
      <c r="L728" s="1" t="s">
        <v>55</v>
      </c>
      <c r="M728" s="1" t="s">
        <v>92</v>
      </c>
      <c r="N728" s="1" t="s">
        <v>178</v>
      </c>
      <c r="O728" s="1" t="s">
        <v>207</v>
      </c>
      <c r="P728" s="1" t="s">
        <v>65</v>
      </c>
      <c r="Q728" s="1" t="s">
        <v>55</v>
      </c>
      <c r="R728" s="1" t="s">
        <v>44</v>
      </c>
      <c r="T728" s="1" t="s">
        <v>1375</v>
      </c>
      <c r="U728" s="1" t="s">
        <v>59</v>
      </c>
      <c r="Y728" s="1" t="s">
        <v>60</v>
      </c>
      <c r="Z728" s="1" t="s">
        <v>60</v>
      </c>
      <c r="AM728" s="1" t="s">
        <v>60</v>
      </c>
      <c r="AQ728" s="1" t="s">
        <v>60</v>
      </c>
      <c r="AR728" s="1" t="s">
        <v>60</v>
      </c>
      <c r="AT728" s="1" t="s">
        <v>188</v>
      </c>
      <c r="AU728" s="1" t="s">
        <v>210</v>
      </c>
      <c r="AV728" s="1" t="s">
        <v>373</v>
      </c>
      <c r="AW728" s="3" t="str">
        <f t="shared" si="1"/>
        <v>Other</v>
      </c>
      <c r="AX728" s="3" t="str">
        <f t="array" ref="AX728">TEXTJOIN(", ", TRUE, IF(X728:AS728="Y", X$1:AS$1, IF(X728:AS728&lt;&gt;"", X$1:AS$1 &amp; ": " &amp; X728:AS728, "")))
</f>
        <v>Cocaine, Fentanyl, Xylazine, Other Opioid, Any Opioid</v>
      </c>
    </row>
    <row r="729">
      <c r="A729" s="2">
        <v>44388.0</v>
      </c>
      <c r="B729" s="1" t="s">
        <v>50</v>
      </c>
      <c r="C729" s="1">
        <v>50.0</v>
      </c>
      <c r="D729" s="1" t="s">
        <v>51</v>
      </c>
      <c r="E729" s="1" t="s">
        <v>1376</v>
      </c>
      <c r="G729" s="1" t="s">
        <v>1048</v>
      </c>
      <c r="H729" s="1" t="s">
        <v>65</v>
      </c>
      <c r="I729" s="1" t="s">
        <v>55</v>
      </c>
      <c r="J729" s="1" t="s">
        <v>1048</v>
      </c>
      <c r="K729" s="1" t="s">
        <v>65</v>
      </c>
      <c r="L729" s="1" t="s">
        <v>55</v>
      </c>
      <c r="M729" s="1" t="s">
        <v>56</v>
      </c>
      <c r="N729" s="1" t="s">
        <v>1377</v>
      </c>
      <c r="O729" s="1" t="s">
        <v>1048</v>
      </c>
      <c r="P729" s="1" t="s">
        <v>65</v>
      </c>
      <c r="Q729" s="1" t="s">
        <v>55</v>
      </c>
      <c r="R729" s="1" t="s">
        <v>56</v>
      </c>
      <c r="T729" s="1" t="s">
        <v>1378</v>
      </c>
      <c r="U729" s="1" t="s">
        <v>59</v>
      </c>
      <c r="Z729" s="1" t="s">
        <v>60</v>
      </c>
      <c r="AG729" s="1" t="s">
        <v>60</v>
      </c>
      <c r="AR729" s="1" t="s">
        <v>60</v>
      </c>
      <c r="AT729" s="1" t="s">
        <v>1049</v>
      </c>
      <c r="AU729" s="1" t="s">
        <v>1049</v>
      </c>
      <c r="AV729" s="1" t="s">
        <v>1379</v>
      </c>
      <c r="AW729" s="3" t="str">
        <f t="shared" si="1"/>
        <v>Other</v>
      </c>
      <c r="AX729" s="3" t="str">
        <f t="array" ref="AX729">TEXTJOIN(", ", TRUE, IF(X729:AS729="Y", X$1:AS$1, IF(X729:AS729&lt;&gt;"", X$1:AS$1 &amp; ": " &amp; X729:AS729, "")))
</f>
        <v>Fentanyl, Methadone, Any Opioid</v>
      </c>
    </row>
    <row r="730">
      <c r="A730" s="2">
        <v>43484.0</v>
      </c>
      <c r="B730" s="1" t="s">
        <v>50</v>
      </c>
      <c r="C730" s="1">
        <v>53.0</v>
      </c>
      <c r="D730" s="1" t="s">
        <v>51</v>
      </c>
      <c r="E730" s="1" t="s">
        <v>63</v>
      </c>
      <c r="G730" s="1" t="s">
        <v>143</v>
      </c>
      <c r="H730" s="1" t="s">
        <v>91</v>
      </c>
      <c r="I730" s="1" t="s">
        <v>55</v>
      </c>
      <c r="J730" s="1" t="s">
        <v>143</v>
      </c>
      <c r="K730" s="1" t="s">
        <v>91</v>
      </c>
      <c r="L730" s="1" t="s">
        <v>55</v>
      </c>
      <c r="M730" s="1" t="s">
        <v>56</v>
      </c>
      <c r="N730" s="1" t="s">
        <v>119</v>
      </c>
      <c r="O730" s="1" t="s">
        <v>143</v>
      </c>
      <c r="P730" s="1" t="s">
        <v>91</v>
      </c>
      <c r="Q730" s="1" t="s">
        <v>55</v>
      </c>
      <c r="R730" s="1" t="s">
        <v>56</v>
      </c>
      <c r="T730" s="1" t="s">
        <v>1362</v>
      </c>
      <c r="U730" s="1" t="s">
        <v>59</v>
      </c>
      <c r="Z730" s="1" t="s">
        <v>60</v>
      </c>
      <c r="AD730" s="1" t="s">
        <v>60</v>
      </c>
      <c r="AR730" s="1" t="s">
        <v>60</v>
      </c>
      <c r="AT730" s="1" t="s">
        <v>145</v>
      </c>
      <c r="AU730" s="1" t="s">
        <v>145</v>
      </c>
      <c r="AV730" s="1" t="s">
        <v>146</v>
      </c>
      <c r="AW730" s="3" t="str">
        <f t="shared" si="1"/>
        <v>Other</v>
      </c>
      <c r="AX730" s="3" t="str">
        <f t="array" ref="AX730">TEXTJOIN(", ", TRUE, IF(X730:AS730="Y", X$1:AS$1, IF(X730:AS730&lt;&gt;"", X$1:AS$1 &amp; ": " &amp; X730:AS730, "")))
</f>
        <v>Fentanyl, Ethanol, Any Opioid</v>
      </c>
    </row>
    <row r="731">
      <c r="A731" s="2">
        <v>44277.0</v>
      </c>
      <c r="B731" s="1" t="s">
        <v>50</v>
      </c>
      <c r="C731" s="1">
        <v>21.0</v>
      </c>
      <c r="D731" s="1" t="s">
        <v>51</v>
      </c>
      <c r="E731" s="1" t="s">
        <v>63</v>
      </c>
      <c r="F731" s="1" t="s">
        <v>267</v>
      </c>
      <c r="G731" s="1" t="s">
        <v>103</v>
      </c>
      <c r="H731" s="1" t="s">
        <v>103</v>
      </c>
      <c r="I731" s="1" t="s">
        <v>55</v>
      </c>
      <c r="J731" s="1" t="s">
        <v>103</v>
      </c>
      <c r="K731" s="1" t="s">
        <v>103</v>
      </c>
      <c r="L731" s="1" t="s">
        <v>55</v>
      </c>
      <c r="M731" s="1" t="s">
        <v>56</v>
      </c>
      <c r="N731" s="1" t="s">
        <v>155</v>
      </c>
      <c r="O731" s="1" t="s">
        <v>103</v>
      </c>
      <c r="P731" s="1" t="s">
        <v>103</v>
      </c>
      <c r="Q731" s="1" t="s">
        <v>55</v>
      </c>
      <c r="R731" s="1" t="s">
        <v>56</v>
      </c>
      <c r="T731" s="1" t="s">
        <v>83</v>
      </c>
      <c r="U731" s="1" t="s">
        <v>59</v>
      </c>
      <c r="Z731" s="1" t="s">
        <v>60</v>
      </c>
      <c r="AR731" s="1" t="s">
        <v>60</v>
      </c>
      <c r="AT731" s="1" t="s">
        <v>167</v>
      </c>
      <c r="AU731" s="1" t="s">
        <v>167</v>
      </c>
      <c r="AV731" s="1" t="s">
        <v>168</v>
      </c>
      <c r="AW731" s="3" t="str">
        <f t="shared" si="1"/>
        <v>Other</v>
      </c>
      <c r="AX731" s="3" t="str">
        <f t="array" ref="AX731">TEXTJOIN(", ", TRUE, IF(X731:AS731="Y", X$1:AS$1, IF(X731:AS731&lt;&gt;"", X$1:AS$1 &amp; ": " &amp; X731:AS731, "")))
</f>
        <v>Fentanyl, Any Opioid</v>
      </c>
    </row>
    <row r="732">
      <c r="A732" s="2">
        <v>42259.0</v>
      </c>
      <c r="B732" s="1" t="s">
        <v>86</v>
      </c>
      <c r="C732" s="1">
        <v>30.0</v>
      </c>
      <c r="D732" s="1" t="s">
        <v>51</v>
      </c>
      <c r="E732" s="1" t="s">
        <v>63</v>
      </c>
      <c r="G732" s="1" t="s">
        <v>147</v>
      </c>
      <c r="H732" s="1" t="s">
        <v>65</v>
      </c>
      <c r="I732" s="1" t="s">
        <v>55</v>
      </c>
      <c r="J732" s="1" t="s">
        <v>1048</v>
      </c>
      <c r="M732" s="1" t="s">
        <v>177</v>
      </c>
      <c r="O732" s="1" t="s">
        <v>1048</v>
      </c>
      <c r="P732" s="1" t="s">
        <v>65</v>
      </c>
      <c r="Q732" s="1" t="s">
        <v>55</v>
      </c>
      <c r="R732" s="1" t="s">
        <v>44</v>
      </c>
      <c r="T732" s="1" t="s">
        <v>130</v>
      </c>
      <c r="U732" s="1" t="s">
        <v>59</v>
      </c>
      <c r="W732" s="1" t="s">
        <v>60</v>
      </c>
      <c r="X732" s="1" t="s">
        <v>60</v>
      </c>
      <c r="AP732" s="1" t="s">
        <v>60</v>
      </c>
      <c r="AR732" s="1" t="s">
        <v>60</v>
      </c>
      <c r="AT732" s="1" t="s">
        <v>149</v>
      </c>
      <c r="AU732" s="1" t="s">
        <v>1049</v>
      </c>
      <c r="AV732" s="1" t="s">
        <v>1379</v>
      </c>
      <c r="AW732" s="3" t="str">
        <f t="shared" si="1"/>
        <v>Other</v>
      </c>
      <c r="AX732" s="3" t="str">
        <f t="array" ref="AX732">TEXTJOIN(", ", TRUE, IF(X732:AS732="Y", X$1:AS$1, IF(X732:AS732&lt;&gt;"", X$1:AS$1 &amp; ": " &amp; X732:AS732, "")))
</f>
        <v>Heroin, Heroin/Morph/Codeine, Any Opioid</v>
      </c>
    </row>
    <row r="733">
      <c r="A733" s="2">
        <v>42607.0</v>
      </c>
      <c r="B733" s="1" t="s">
        <v>50</v>
      </c>
      <c r="C733" s="1">
        <v>41.0</v>
      </c>
      <c r="D733" s="1" t="s">
        <v>51</v>
      </c>
      <c r="E733" s="1" t="s">
        <v>63</v>
      </c>
      <c r="F733" s="1" t="s">
        <v>137</v>
      </c>
      <c r="G733" s="1" t="s">
        <v>91</v>
      </c>
      <c r="H733" s="1" t="s">
        <v>91</v>
      </c>
      <c r="I733" s="1" t="s">
        <v>55</v>
      </c>
      <c r="J733" s="1" t="s">
        <v>91</v>
      </c>
      <c r="M733" s="1" t="s">
        <v>56</v>
      </c>
      <c r="N733" s="1" t="s">
        <v>670</v>
      </c>
      <c r="O733" s="1" t="s">
        <v>91</v>
      </c>
      <c r="R733" s="1" t="s">
        <v>67</v>
      </c>
      <c r="T733" s="1" t="s">
        <v>1380</v>
      </c>
      <c r="U733" s="1" t="s">
        <v>59</v>
      </c>
      <c r="AO733" s="1" t="s">
        <v>60</v>
      </c>
      <c r="AP733" s="1" t="s">
        <v>60</v>
      </c>
      <c r="AR733" s="1" t="s">
        <v>60</v>
      </c>
      <c r="AT733" s="1" t="s">
        <v>110</v>
      </c>
      <c r="AU733" s="1" t="s">
        <v>110</v>
      </c>
      <c r="AV733" s="1" t="s">
        <v>111</v>
      </c>
      <c r="AW733" s="3" t="str">
        <f t="shared" si="1"/>
        <v>Other</v>
      </c>
      <c r="AX733" s="3" t="str">
        <f t="array" ref="AX733">TEXTJOIN(", ", TRUE, IF(X733:AS733="Y", X$1:AS$1, IF(X733:AS733&lt;&gt;"", X$1:AS$1 &amp; ": " &amp; X733:AS733, "")))
</f>
        <v>Opiate NOS, Heroin/Morph/Codeine, Any Opioid</v>
      </c>
    </row>
    <row r="734">
      <c r="A734" s="2">
        <v>41466.0</v>
      </c>
      <c r="B734" s="1" t="s">
        <v>50</v>
      </c>
      <c r="C734" s="1">
        <v>26.0</v>
      </c>
      <c r="D734" s="1" t="s">
        <v>51</v>
      </c>
      <c r="E734" s="1" t="s">
        <v>63</v>
      </c>
      <c r="G734" s="1" t="s">
        <v>102</v>
      </c>
      <c r="H734" s="1" t="s">
        <v>103</v>
      </c>
      <c r="J734" s="1" t="s">
        <v>102</v>
      </c>
      <c r="L734" s="1" t="s">
        <v>55</v>
      </c>
      <c r="M734" s="1" t="s">
        <v>56</v>
      </c>
      <c r="N734" s="1" t="s">
        <v>136</v>
      </c>
      <c r="O734" s="1" t="s">
        <v>102</v>
      </c>
      <c r="P734" s="1" t="s">
        <v>103</v>
      </c>
      <c r="R734" s="1" t="s">
        <v>67</v>
      </c>
      <c r="T734" s="1" t="s">
        <v>130</v>
      </c>
      <c r="U734" s="1" t="s">
        <v>59</v>
      </c>
      <c r="X734" s="1" t="s">
        <v>60</v>
      </c>
      <c r="AT734" s="1" t="s">
        <v>106</v>
      </c>
      <c r="AU734" s="1" t="s">
        <v>106</v>
      </c>
      <c r="AV734" s="1" t="s">
        <v>107</v>
      </c>
      <c r="AW734" s="3" t="str">
        <f t="shared" si="1"/>
        <v>Other</v>
      </c>
      <c r="AX734" s="3" t="str">
        <f t="array" ref="AX734">TEXTJOIN(", ", TRUE, IF(X734:AS734="Y", X$1:AS$1, IF(X734:AS734&lt;&gt;"", X$1:AS$1 &amp; ": " &amp; X734:AS734, "")))
</f>
        <v>Heroin</v>
      </c>
    </row>
    <row r="735">
      <c r="A735" s="2">
        <v>43660.0</v>
      </c>
      <c r="B735" s="1" t="s">
        <v>50</v>
      </c>
      <c r="C735" s="1">
        <v>41.0</v>
      </c>
      <c r="D735" s="1" t="s">
        <v>51</v>
      </c>
      <c r="E735" s="1" t="s">
        <v>52</v>
      </c>
      <c r="G735" s="1" t="s">
        <v>863</v>
      </c>
      <c r="H735" s="1" t="s">
        <v>299</v>
      </c>
      <c r="I735" s="1" t="s">
        <v>55</v>
      </c>
      <c r="J735" s="1" t="s">
        <v>863</v>
      </c>
      <c r="K735" s="1" t="s">
        <v>299</v>
      </c>
      <c r="L735" s="1" t="s">
        <v>55</v>
      </c>
      <c r="M735" s="1" t="s">
        <v>333</v>
      </c>
      <c r="N735" s="1" t="s">
        <v>93</v>
      </c>
      <c r="O735" s="1" t="s">
        <v>863</v>
      </c>
      <c r="P735" s="1" t="s">
        <v>299</v>
      </c>
      <c r="Q735" s="1" t="s">
        <v>55</v>
      </c>
      <c r="R735" s="1" t="s">
        <v>44</v>
      </c>
      <c r="T735" s="1" t="s">
        <v>1381</v>
      </c>
      <c r="U735" s="1" t="s">
        <v>59</v>
      </c>
      <c r="V735" s="1" t="s">
        <v>258</v>
      </c>
      <c r="Y735" s="1" t="s">
        <v>60</v>
      </c>
      <c r="AE735" s="1" t="s">
        <v>60</v>
      </c>
      <c r="AR735" s="1" t="s">
        <v>60</v>
      </c>
      <c r="AT735" s="1" t="s">
        <v>864</v>
      </c>
      <c r="AU735" s="1" t="s">
        <v>864</v>
      </c>
      <c r="AV735" s="1" t="s">
        <v>865</v>
      </c>
      <c r="AW735" s="3" t="str">
        <f t="shared" si="1"/>
        <v>Other</v>
      </c>
      <c r="AX735" s="3" t="str">
        <f t="array" ref="AX735">TEXTJOIN(", ", TRUE, IF(X735:AS735="Y", X$1:AS$1, IF(X735:AS735&lt;&gt;"", X$1:AS$1 &amp; ": " &amp; X735:AS735, "")))
</f>
        <v>Cocaine, Hydrocodone, Any Opioid</v>
      </c>
    </row>
    <row r="736">
      <c r="A736" s="2">
        <v>42922.0</v>
      </c>
      <c r="B736" s="1" t="s">
        <v>86</v>
      </c>
      <c r="C736" s="1">
        <v>22.0</v>
      </c>
      <c r="D736" s="1" t="s">
        <v>76</v>
      </c>
      <c r="E736" s="1" t="s">
        <v>63</v>
      </c>
      <c r="G736" s="1" t="s">
        <v>521</v>
      </c>
      <c r="H736" s="1" t="s">
        <v>103</v>
      </c>
      <c r="I736" s="1" t="s">
        <v>55</v>
      </c>
      <c r="J736" s="1" t="s">
        <v>521</v>
      </c>
      <c r="K736" s="1" t="s">
        <v>103</v>
      </c>
      <c r="L736" s="1" t="s">
        <v>55</v>
      </c>
      <c r="M736" s="1" t="s">
        <v>56</v>
      </c>
      <c r="N736" s="1" t="s">
        <v>136</v>
      </c>
      <c r="O736" s="1" t="s">
        <v>521</v>
      </c>
      <c r="P736" s="1" t="s">
        <v>103</v>
      </c>
      <c r="Q736" s="1" t="s">
        <v>55</v>
      </c>
      <c r="R736" s="1" t="s">
        <v>56</v>
      </c>
      <c r="T736" s="1" t="s">
        <v>1382</v>
      </c>
      <c r="U736" s="1" t="s">
        <v>59</v>
      </c>
      <c r="Z736" s="1" t="s">
        <v>60</v>
      </c>
      <c r="AA736" s="1" t="s">
        <v>60</v>
      </c>
      <c r="AT736" s="1" t="s">
        <v>524</v>
      </c>
      <c r="AU736" s="1" t="s">
        <v>524</v>
      </c>
      <c r="AV736" s="1" t="s">
        <v>1355</v>
      </c>
      <c r="AW736" s="3" t="str">
        <f t="shared" si="1"/>
        <v>Other</v>
      </c>
      <c r="AX736" s="3" t="str">
        <f t="array" ref="AX736">TEXTJOIN(", ", TRUE, IF(X736:AS736="Y", X$1:AS$1, IF(X736:AS736&lt;&gt;"", X$1:AS$1 &amp; ": " &amp; X736:AS736, "")))
</f>
        <v>Fentanyl, Fentanyl Analogue</v>
      </c>
    </row>
    <row r="737">
      <c r="A737" s="2">
        <v>41725.0</v>
      </c>
      <c r="B737" s="1" t="s">
        <v>50</v>
      </c>
      <c r="C737" s="1">
        <v>48.0</v>
      </c>
      <c r="D737" s="1" t="s">
        <v>51</v>
      </c>
      <c r="E737" s="1" t="s">
        <v>63</v>
      </c>
      <c r="G737" s="1" t="s">
        <v>262</v>
      </c>
      <c r="J737" s="1" t="s">
        <v>262</v>
      </c>
      <c r="L737" s="1" t="s">
        <v>55</v>
      </c>
      <c r="M737" s="1" t="s">
        <v>56</v>
      </c>
      <c r="N737" s="1" t="s">
        <v>113</v>
      </c>
      <c r="O737" s="1" t="s">
        <v>262</v>
      </c>
      <c r="R737" s="1" t="s">
        <v>56</v>
      </c>
      <c r="T737" s="1" t="s">
        <v>729</v>
      </c>
      <c r="U737" s="1" t="s">
        <v>59</v>
      </c>
      <c r="Y737" s="1" t="s">
        <v>60</v>
      </c>
      <c r="AT737" s="1" t="s">
        <v>556</v>
      </c>
      <c r="AU737" s="1" t="s">
        <v>556</v>
      </c>
      <c r="AV737" s="1" t="s">
        <v>266</v>
      </c>
      <c r="AW737" s="3" t="str">
        <f t="shared" si="1"/>
        <v>Other</v>
      </c>
      <c r="AX737" s="3" t="str">
        <f t="array" ref="AX737">TEXTJOIN(", ", TRUE, IF(X737:AS737="Y", X$1:AS$1, IF(X737:AS737&lt;&gt;"", X$1:AS$1 &amp; ": " &amp; X737:AS737, "")))
</f>
        <v>Cocaine</v>
      </c>
    </row>
    <row r="738">
      <c r="A738" s="2">
        <v>43895.0</v>
      </c>
      <c r="B738" s="1" t="s">
        <v>50</v>
      </c>
      <c r="C738" s="1">
        <v>50.0</v>
      </c>
      <c r="D738" s="1" t="s">
        <v>51</v>
      </c>
      <c r="E738" s="1" t="s">
        <v>63</v>
      </c>
      <c r="G738" s="1" t="s">
        <v>886</v>
      </c>
      <c r="H738" s="1" t="s">
        <v>125</v>
      </c>
      <c r="I738" s="1" t="s">
        <v>55</v>
      </c>
      <c r="J738" s="1" t="s">
        <v>91</v>
      </c>
      <c r="K738" s="1" t="s">
        <v>91</v>
      </c>
      <c r="L738" s="1" t="s">
        <v>55</v>
      </c>
      <c r="M738" s="1" t="s">
        <v>92</v>
      </c>
      <c r="N738" s="1" t="s">
        <v>119</v>
      </c>
      <c r="O738" s="1" t="s">
        <v>91</v>
      </c>
      <c r="P738" s="1" t="s">
        <v>91</v>
      </c>
      <c r="Q738" s="1" t="s">
        <v>55</v>
      </c>
      <c r="R738" s="1" t="s">
        <v>67</v>
      </c>
      <c r="T738" s="1" t="s">
        <v>1383</v>
      </c>
      <c r="U738" s="1" t="s">
        <v>59</v>
      </c>
      <c r="Z738" s="1" t="s">
        <v>60</v>
      </c>
      <c r="AD738" s="1" t="s">
        <v>60</v>
      </c>
      <c r="AR738" s="1" t="s">
        <v>60</v>
      </c>
      <c r="AT738" s="1" t="s">
        <v>888</v>
      </c>
      <c r="AU738" s="1" t="s">
        <v>110</v>
      </c>
      <c r="AV738" s="1" t="s">
        <v>111</v>
      </c>
      <c r="AW738" s="3" t="str">
        <f t="shared" si="1"/>
        <v>Other</v>
      </c>
      <c r="AX738" s="3" t="str">
        <f t="array" ref="AX738">TEXTJOIN(", ", TRUE, IF(X738:AS738="Y", X$1:AS$1, IF(X738:AS738&lt;&gt;"", X$1:AS$1 &amp; ": " &amp; X738:AS738, "")))
</f>
        <v>Fentanyl, Ethanol, Any Opioid</v>
      </c>
    </row>
    <row r="739">
      <c r="A739" s="2">
        <v>43173.0</v>
      </c>
      <c r="B739" s="1" t="s">
        <v>50</v>
      </c>
      <c r="C739" s="1">
        <v>69.0</v>
      </c>
      <c r="D739" s="1" t="s">
        <v>51</v>
      </c>
      <c r="E739" s="1" t="s">
        <v>63</v>
      </c>
      <c r="G739" s="1" t="s">
        <v>540</v>
      </c>
      <c r="H739" s="1" t="s">
        <v>91</v>
      </c>
      <c r="I739" s="1" t="s">
        <v>55</v>
      </c>
      <c r="J739" s="1" t="s">
        <v>540</v>
      </c>
      <c r="K739" s="1" t="s">
        <v>91</v>
      </c>
      <c r="M739" s="1" t="s">
        <v>56</v>
      </c>
      <c r="N739" s="1" t="s">
        <v>136</v>
      </c>
      <c r="O739" s="1" t="s">
        <v>540</v>
      </c>
      <c r="P739" s="1" t="s">
        <v>91</v>
      </c>
      <c r="Q739" s="1" t="s">
        <v>55</v>
      </c>
      <c r="R739" s="1" t="s">
        <v>56</v>
      </c>
      <c r="T739" s="1" t="s">
        <v>1384</v>
      </c>
      <c r="U739" s="1" t="s">
        <v>59</v>
      </c>
      <c r="X739" s="1" t="s">
        <v>60</v>
      </c>
      <c r="Z739" s="1" t="s">
        <v>60</v>
      </c>
      <c r="AD739" s="1" t="s">
        <v>60</v>
      </c>
      <c r="AF739" s="1" t="s">
        <v>60</v>
      </c>
      <c r="AP739" s="1" t="s">
        <v>60</v>
      </c>
      <c r="AR739" s="1" t="s">
        <v>60</v>
      </c>
      <c r="AT739" s="1" t="s">
        <v>542</v>
      </c>
      <c r="AU739" s="1" t="s">
        <v>542</v>
      </c>
      <c r="AV739" s="1" t="s">
        <v>543</v>
      </c>
      <c r="AW739" s="3" t="str">
        <f t="shared" si="1"/>
        <v>Other</v>
      </c>
      <c r="AX739" s="3" t="str">
        <f t="array" ref="AX739">TEXTJOIN(", ", TRUE, IF(X739:AS739="Y", X$1:AS$1, IF(X739:AS739&lt;&gt;"", X$1:AS$1 &amp; ": " &amp; X739:AS739, "")))
</f>
        <v>Heroin, Fentanyl, Ethanol, Benzodiazepine, Heroin/Morph/Codeine, Any Opioid</v>
      </c>
    </row>
    <row r="740">
      <c r="A740" s="2">
        <v>43980.0</v>
      </c>
      <c r="B740" s="1" t="s">
        <v>50</v>
      </c>
      <c r="C740" s="1">
        <v>55.0</v>
      </c>
      <c r="D740" s="1" t="s">
        <v>51</v>
      </c>
      <c r="E740" s="1" t="s">
        <v>63</v>
      </c>
      <c r="G740" s="1" t="s">
        <v>64</v>
      </c>
      <c r="H740" s="1" t="s">
        <v>65</v>
      </c>
      <c r="I740" s="1" t="s">
        <v>55</v>
      </c>
      <c r="J740" s="1" t="s">
        <v>64</v>
      </c>
      <c r="K740" s="1" t="s">
        <v>65</v>
      </c>
      <c r="L740" s="1" t="s">
        <v>55</v>
      </c>
      <c r="M740" s="1" t="s">
        <v>44</v>
      </c>
      <c r="N740" s="1" t="s">
        <v>1385</v>
      </c>
      <c r="O740" s="1" t="s">
        <v>64</v>
      </c>
      <c r="P740" s="1" t="s">
        <v>65</v>
      </c>
      <c r="Q740" s="1" t="s">
        <v>55</v>
      </c>
      <c r="R740" s="1" t="s">
        <v>44</v>
      </c>
      <c r="T740" s="1" t="s">
        <v>1386</v>
      </c>
      <c r="U740" s="1" t="s">
        <v>59</v>
      </c>
      <c r="AD740" s="1" t="s">
        <v>60</v>
      </c>
      <c r="AF740" s="1" t="s">
        <v>60</v>
      </c>
      <c r="AT740" s="1" t="s">
        <v>69</v>
      </c>
      <c r="AU740" s="1" t="s">
        <v>69</v>
      </c>
      <c r="AV740" s="1" t="s">
        <v>70</v>
      </c>
      <c r="AW740" s="3" t="str">
        <f t="shared" si="1"/>
        <v>Other</v>
      </c>
      <c r="AX740" s="3" t="str">
        <f t="array" ref="AX740">TEXTJOIN(", ", TRUE, IF(X740:AS740="Y", X$1:AS$1, IF(X740:AS740&lt;&gt;"", X$1:AS$1 &amp; ": " &amp; X740:AS740, "")))
</f>
        <v>Ethanol, Benzodiazepine</v>
      </c>
    </row>
    <row r="741">
      <c r="A741" s="2">
        <v>44142.0</v>
      </c>
      <c r="B741" s="1" t="s">
        <v>50</v>
      </c>
      <c r="C741" s="1">
        <v>68.0</v>
      </c>
      <c r="D741" s="1" t="s">
        <v>51</v>
      </c>
      <c r="E741" s="1" t="s">
        <v>63</v>
      </c>
      <c r="G741" s="1" t="s">
        <v>201</v>
      </c>
      <c r="H741" s="1" t="s">
        <v>54</v>
      </c>
      <c r="I741" s="1" t="s">
        <v>55</v>
      </c>
      <c r="J741" s="1" t="s">
        <v>201</v>
      </c>
      <c r="K741" s="1" t="s">
        <v>54</v>
      </c>
      <c r="L741" s="1" t="s">
        <v>55</v>
      </c>
      <c r="M741" s="1" t="s">
        <v>56</v>
      </c>
      <c r="N741" s="1" t="s">
        <v>119</v>
      </c>
      <c r="O741" s="1" t="s">
        <v>201</v>
      </c>
      <c r="P741" s="1" t="s">
        <v>54</v>
      </c>
      <c r="Q741" s="1" t="s">
        <v>55</v>
      </c>
      <c r="R741" s="1" t="s">
        <v>67</v>
      </c>
      <c r="T741" s="1" t="s">
        <v>1383</v>
      </c>
      <c r="U741" s="1" t="s">
        <v>59</v>
      </c>
      <c r="Z741" s="1" t="s">
        <v>60</v>
      </c>
      <c r="AD741" s="1" t="s">
        <v>60</v>
      </c>
      <c r="AR741" s="1" t="s">
        <v>60</v>
      </c>
      <c r="AT741" s="1" t="s">
        <v>205</v>
      </c>
      <c r="AU741" s="1" t="s">
        <v>205</v>
      </c>
      <c r="AV741" s="1" t="s">
        <v>206</v>
      </c>
      <c r="AW741" s="3" t="str">
        <f t="shared" si="1"/>
        <v>Other</v>
      </c>
      <c r="AX741" s="3" t="str">
        <f t="array" ref="AX741">TEXTJOIN(", ", TRUE, IF(X741:AS741="Y", X$1:AS$1, IF(X741:AS741&lt;&gt;"", X$1:AS$1 &amp; ": " &amp; X741:AS741, "")))
</f>
        <v>Fentanyl, Ethanol, Any Opioid</v>
      </c>
    </row>
    <row r="742">
      <c r="A742" s="2">
        <v>42985.0</v>
      </c>
      <c r="B742" s="1" t="s">
        <v>86</v>
      </c>
      <c r="C742" s="1">
        <v>58.0</v>
      </c>
      <c r="D742" s="1" t="s">
        <v>51</v>
      </c>
      <c r="E742" s="1" t="s">
        <v>52</v>
      </c>
      <c r="G742" s="1" t="s">
        <v>65</v>
      </c>
      <c r="H742" s="1" t="s">
        <v>65</v>
      </c>
      <c r="I742" s="1" t="s">
        <v>55</v>
      </c>
      <c r="J742" s="1" t="s">
        <v>65</v>
      </c>
      <c r="K742" s="1" t="s">
        <v>65</v>
      </c>
      <c r="L742" s="1" t="s">
        <v>55</v>
      </c>
      <c r="M742" s="1" t="s">
        <v>56</v>
      </c>
      <c r="N742" s="1" t="s">
        <v>66</v>
      </c>
      <c r="O742" s="1" t="s">
        <v>65</v>
      </c>
      <c r="P742" s="1" t="s">
        <v>65</v>
      </c>
      <c r="Q742" s="1" t="s">
        <v>55</v>
      </c>
      <c r="R742" s="1" t="s">
        <v>67</v>
      </c>
      <c r="T742" s="1" t="s">
        <v>1387</v>
      </c>
      <c r="U742" s="1" t="s">
        <v>59</v>
      </c>
      <c r="X742" s="1" t="s">
        <v>60</v>
      </c>
      <c r="Y742" s="1" t="s">
        <v>60</v>
      </c>
      <c r="Z742" s="1" t="s">
        <v>60</v>
      </c>
      <c r="AA742" s="1" t="s">
        <v>60</v>
      </c>
      <c r="AB742" s="1" t="s">
        <v>60</v>
      </c>
      <c r="AF742" s="1" t="s">
        <v>60</v>
      </c>
      <c r="AS742" s="1" t="s">
        <v>1388</v>
      </c>
      <c r="AT742" s="1" t="s">
        <v>410</v>
      </c>
      <c r="AU742" s="1" t="s">
        <v>410</v>
      </c>
      <c r="AV742" s="1" t="s">
        <v>150</v>
      </c>
      <c r="AW742" s="3" t="str">
        <f t="shared" si="1"/>
        <v>Other</v>
      </c>
      <c r="AX742" s="3" t="str">
        <f t="array" ref="AX742">TEXTJOIN(", ", TRUE, IF(X742:AS742="Y", X$1:AS$1, IF(X742:AS742&lt;&gt;"", X$1:AS$1 &amp; ": " &amp; X742:AS742, "")))
</f>
        <v>Heroin, Cocaine, Fentanyl, Fentanyl Analogue, Oxycodone, Benzodiazepine, Other: carfentanil</v>
      </c>
    </row>
    <row r="743">
      <c r="A743" s="2">
        <v>43373.0</v>
      </c>
      <c r="B743" s="1" t="s">
        <v>50</v>
      </c>
      <c r="C743" s="1">
        <v>52.0</v>
      </c>
      <c r="D743" s="1" t="s">
        <v>51</v>
      </c>
      <c r="E743" s="1" t="s">
        <v>63</v>
      </c>
      <c r="G743" s="1" t="s">
        <v>1389</v>
      </c>
      <c r="H743" s="1" t="s">
        <v>1390</v>
      </c>
      <c r="I743" s="1" t="s">
        <v>1391</v>
      </c>
      <c r="J743" s="1" t="s">
        <v>261</v>
      </c>
      <c r="K743" s="1" t="s">
        <v>125</v>
      </c>
      <c r="M743" s="1" t="s">
        <v>177</v>
      </c>
      <c r="N743" s="1" t="s">
        <v>136</v>
      </c>
      <c r="O743" s="1" t="s">
        <v>261</v>
      </c>
      <c r="P743" s="1" t="s">
        <v>125</v>
      </c>
      <c r="Q743" s="1" t="s">
        <v>55</v>
      </c>
      <c r="R743" s="1" t="s">
        <v>44</v>
      </c>
      <c r="T743" s="1" t="s">
        <v>1392</v>
      </c>
      <c r="U743" s="1" t="s">
        <v>59</v>
      </c>
      <c r="Y743" s="1" t="s">
        <v>60</v>
      </c>
      <c r="Z743" s="1" t="s">
        <v>60</v>
      </c>
      <c r="AA743" s="1" t="s">
        <v>60</v>
      </c>
      <c r="AR743" s="1" t="s">
        <v>60</v>
      </c>
      <c r="AT743" s="1" t="s">
        <v>1393</v>
      </c>
      <c r="AU743" s="1" t="s">
        <v>265</v>
      </c>
      <c r="AV743" s="1" t="s">
        <v>1394</v>
      </c>
      <c r="AW743" s="3" t="str">
        <f t="shared" si="1"/>
        <v>Other</v>
      </c>
      <c r="AX743" s="3" t="str">
        <f t="array" ref="AX743">TEXTJOIN(", ", TRUE, IF(X743:AS743="Y", X$1:AS$1, IF(X743:AS743&lt;&gt;"", X$1:AS$1 &amp; ": " &amp; X743:AS743, "")))
</f>
        <v>Cocaine, Fentanyl, Fentanyl Analogue, Any Opioid</v>
      </c>
    </row>
    <row r="744">
      <c r="A744" s="2">
        <v>43229.0</v>
      </c>
      <c r="B744" s="1" t="s">
        <v>50</v>
      </c>
      <c r="C744" s="1">
        <v>63.0</v>
      </c>
      <c r="D744" s="1" t="s">
        <v>51</v>
      </c>
      <c r="E744" s="1" t="s">
        <v>63</v>
      </c>
      <c r="G744" s="1" t="s">
        <v>1395</v>
      </c>
      <c r="I744" s="1" t="s">
        <v>55</v>
      </c>
      <c r="J744" s="1" t="s">
        <v>1395</v>
      </c>
      <c r="K744" s="1" t="s">
        <v>65</v>
      </c>
      <c r="M744" s="1" t="s">
        <v>56</v>
      </c>
      <c r="N744" s="1" t="s">
        <v>1396</v>
      </c>
      <c r="O744" s="1" t="s">
        <v>1395</v>
      </c>
      <c r="Q744" s="1" t="s">
        <v>55</v>
      </c>
      <c r="R744" s="1" t="s">
        <v>56</v>
      </c>
      <c r="T744" s="1" t="s">
        <v>1397</v>
      </c>
      <c r="U744" s="1" t="s">
        <v>59</v>
      </c>
      <c r="AH744" s="1" t="s">
        <v>60</v>
      </c>
      <c r="AT744" s="1" t="s">
        <v>1398</v>
      </c>
      <c r="AU744" s="1" t="s">
        <v>1398</v>
      </c>
      <c r="AV744" s="1" t="s">
        <v>1399</v>
      </c>
      <c r="AW744" s="3" t="str">
        <f t="shared" si="1"/>
        <v>Other</v>
      </c>
      <c r="AX744" s="3" t="str">
        <f t="array" ref="AX744">TEXTJOIN(", ", TRUE, IF(X744:AS744="Y", X$1:AS$1, IF(X744:AS744&lt;&gt;"", X$1:AS$1 &amp; ": " &amp; X744:AS744, "")))
</f>
        <v>Meth/Amphetamine</v>
      </c>
    </row>
    <row r="745">
      <c r="A745" s="4">
        <v>41595.0</v>
      </c>
      <c r="B745" s="1" t="s">
        <v>50</v>
      </c>
      <c r="C745" s="1">
        <v>44.0</v>
      </c>
      <c r="D745" s="1" t="s">
        <v>51</v>
      </c>
      <c r="E745" s="1" t="s">
        <v>63</v>
      </c>
      <c r="G745" s="1" t="s">
        <v>120</v>
      </c>
      <c r="H745" s="1" t="s">
        <v>121</v>
      </c>
      <c r="J745" s="1" t="s">
        <v>120</v>
      </c>
      <c r="L745" s="1" t="s">
        <v>55</v>
      </c>
      <c r="M745" s="1" t="s">
        <v>56</v>
      </c>
      <c r="N745" s="1" t="s">
        <v>113</v>
      </c>
      <c r="O745" s="1" t="s">
        <v>120</v>
      </c>
      <c r="P745" s="1" t="s">
        <v>121</v>
      </c>
      <c r="R745" s="1" t="s">
        <v>56</v>
      </c>
      <c r="T745" s="1" t="s">
        <v>648</v>
      </c>
      <c r="U745" s="1" t="s">
        <v>59</v>
      </c>
      <c r="Y745" s="1" t="s">
        <v>60</v>
      </c>
      <c r="AB745" s="1" t="s">
        <v>60</v>
      </c>
      <c r="AT745" s="1" t="s">
        <v>236</v>
      </c>
      <c r="AU745" s="1" t="s">
        <v>236</v>
      </c>
      <c r="AV745" s="1" t="s">
        <v>123</v>
      </c>
      <c r="AW745" s="3" t="str">
        <f t="shared" si="1"/>
        <v>Middletown</v>
      </c>
      <c r="AX745" s="3" t="str">
        <f t="array" ref="AX745">TEXTJOIN(", ", TRUE, IF(X745:AS745="Y", X$1:AS$1, IF(X745:AS745&lt;&gt;"", X$1:AS$1 &amp; ": " &amp; X745:AS745, "")))
</f>
        <v>Cocaine, Oxycodone</v>
      </c>
    </row>
    <row r="746">
      <c r="A746" s="2">
        <v>41903.0</v>
      </c>
      <c r="B746" s="1" t="s">
        <v>50</v>
      </c>
      <c r="C746" s="1">
        <v>41.0</v>
      </c>
      <c r="D746" s="1" t="s">
        <v>51</v>
      </c>
      <c r="E746" s="1" t="s">
        <v>63</v>
      </c>
      <c r="G746" s="1" t="s">
        <v>124</v>
      </c>
      <c r="J746" s="1" t="s">
        <v>124</v>
      </c>
      <c r="L746" s="1" t="s">
        <v>55</v>
      </c>
      <c r="M746" s="1" t="s">
        <v>56</v>
      </c>
      <c r="N746" s="1" t="s">
        <v>66</v>
      </c>
      <c r="O746" s="1" t="s">
        <v>91</v>
      </c>
      <c r="P746" s="1" t="s">
        <v>91</v>
      </c>
      <c r="R746" s="1" t="s">
        <v>67</v>
      </c>
      <c r="T746" s="1" t="s">
        <v>1400</v>
      </c>
      <c r="U746" s="1" t="s">
        <v>59</v>
      </c>
      <c r="Y746" s="1" t="s">
        <v>60</v>
      </c>
      <c r="AB746" s="1" t="s">
        <v>60</v>
      </c>
      <c r="AC746" s="1" t="s">
        <v>60</v>
      </c>
      <c r="AS746" s="1" t="s">
        <v>1401</v>
      </c>
      <c r="AT746" s="1" t="s">
        <v>127</v>
      </c>
      <c r="AU746" s="1" t="s">
        <v>127</v>
      </c>
      <c r="AV746" s="1" t="s">
        <v>111</v>
      </c>
      <c r="AW746" s="3" t="str">
        <f t="shared" si="1"/>
        <v>Other</v>
      </c>
      <c r="AX746" s="3" t="str">
        <f t="array" ref="AX746">TEXTJOIN(", ", TRUE, IF(X746:AS746="Y", X$1:AS$1, IF(X746:AS746&lt;&gt;"", X$1:AS$1 &amp; ": " &amp; X746:AS746, "")))
</f>
        <v>Cocaine, Oxycodone, Oxymorphone, Other: H-MORPH</v>
      </c>
    </row>
    <row r="747">
      <c r="A747" s="2">
        <v>43926.0</v>
      </c>
      <c r="B747" s="1" t="s">
        <v>50</v>
      </c>
      <c r="C747" s="1">
        <v>37.0</v>
      </c>
      <c r="D747" s="1" t="s">
        <v>76</v>
      </c>
      <c r="E747" s="1" t="s">
        <v>63</v>
      </c>
      <c r="G747" s="1" t="s">
        <v>1402</v>
      </c>
      <c r="H747" s="1" t="s">
        <v>121</v>
      </c>
      <c r="I747" s="1" t="s">
        <v>55</v>
      </c>
      <c r="J747" s="1" t="s">
        <v>1402</v>
      </c>
      <c r="K747" s="1" t="s">
        <v>121</v>
      </c>
      <c r="L747" s="1" t="s">
        <v>55</v>
      </c>
      <c r="M747" s="1" t="s">
        <v>177</v>
      </c>
      <c r="N747" s="1" t="s">
        <v>136</v>
      </c>
      <c r="O747" s="1" t="s">
        <v>1402</v>
      </c>
      <c r="P747" s="1" t="s">
        <v>121</v>
      </c>
      <c r="Q747" s="1" t="s">
        <v>55</v>
      </c>
      <c r="R747" s="1" t="s">
        <v>44</v>
      </c>
      <c r="T747" s="1" t="s">
        <v>1403</v>
      </c>
      <c r="U747" s="1" t="s">
        <v>59</v>
      </c>
      <c r="Z747" s="1" t="s">
        <v>60</v>
      </c>
      <c r="AG747" s="1" t="s">
        <v>60</v>
      </c>
      <c r="AR747" s="1" t="s">
        <v>60</v>
      </c>
      <c r="AT747" s="1" t="s">
        <v>1404</v>
      </c>
      <c r="AU747" s="1" t="s">
        <v>1404</v>
      </c>
      <c r="AV747" s="1" t="s">
        <v>1405</v>
      </c>
      <c r="AW747" s="3" t="str">
        <f t="shared" si="1"/>
        <v>Other</v>
      </c>
      <c r="AX747" s="3" t="str">
        <f t="array" ref="AX747">TEXTJOIN(", ", TRUE, IF(X747:AS747="Y", X$1:AS$1, IF(X747:AS747&lt;&gt;"", X$1:AS$1 &amp; ": " &amp; X747:AS747, "")))
</f>
        <v>Fentanyl, Methadone, Any Opioid</v>
      </c>
    </row>
    <row r="748">
      <c r="A748" s="2">
        <v>42951.0</v>
      </c>
      <c r="B748" s="1" t="s">
        <v>86</v>
      </c>
      <c r="C748" s="1">
        <v>57.0</v>
      </c>
      <c r="D748" s="1" t="s">
        <v>51</v>
      </c>
      <c r="E748" s="1" t="s">
        <v>63</v>
      </c>
      <c r="G748" s="1" t="s">
        <v>484</v>
      </c>
      <c r="H748" s="1" t="s">
        <v>103</v>
      </c>
      <c r="I748" s="1" t="s">
        <v>55</v>
      </c>
      <c r="J748" s="1" t="s">
        <v>484</v>
      </c>
      <c r="K748" s="1" t="s">
        <v>103</v>
      </c>
      <c r="L748" s="1" t="s">
        <v>55</v>
      </c>
      <c r="M748" s="1" t="s">
        <v>56</v>
      </c>
      <c r="N748" s="1" t="s">
        <v>136</v>
      </c>
      <c r="O748" s="1" t="s">
        <v>103</v>
      </c>
      <c r="P748" s="1" t="s">
        <v>103</v>
      </c>
      <c r="Q748" s="1" t="s">
        <v>55</v>
      </c>
      <c r="R748" s="1" t="s">
        <v>67</v>
      </c>
      <c r="T748" s="1" t="s">
        <v>323</v>
      </c>
      <c r="U748" s="1" t="s">
        <v>59</v>
      </c>
      <c r="Z748" s="1" t="s">
        <v>60</v>
      </c>
      <c r="AD748" s="1" t="s">
        <v>60</v>
      </c>
      <c r="AT748" s="1" t="s">
        <v>682</v>
      </c>
      <c r="AU748" s="1" t="s">
        <v>682</v>
      </c>
      <c r="AV748" s="1" t="s">
        <v>168</v>
      </c>
      <c r="AW748" s="3" t="str">
        <f t="shared" si="1"/>
        <v>Other</v>
      </c>
      <c r="AX748" s="3" t="str">
        <f t="array" ref="AX748">TEXTJOIN(", ", TRUE, IF(X748:AS748="Y", X$1:AS$1, IF(X748:AS748&lt;&gt;"", X$1:AS$1 &amp; ": " &amp; X748:AS748, "")))
</f>
        <v>Fentanyl, Ethanol</v>
      </c>
    </row>
    <row r="749">
      <c r="A749" s="2">
        <v>43273.0</v>
      </c>
      <c r="B749" s="1" t="s">
        <v>50</v>
      </c>
      <c r="C749" s="1">
        <v>30.0</v>
      </c>
      <c r="D749" s="1" t="s">
        <v>51</v>
      </c>
      <c r="E749" s="1" t="s">
        <v>63</v>
      </c>
      <c r="G749" s="1" t="s">
        <v>176</v>
      </c>
      <c r="H749" s="1" t="s">
        <v>121</v>
      </c>
      <c r="I749" s="1" t="s">
        <v>55</v>
      </c>
      <c r="J749" s="1" t="s">
        <v>176</v>
      </c>
      <c r="K749" s="1" t="s">
        <v>121</v>
      </c>
      <c r="M749" s="1" t="s">
        <v>56</v>
      </c>
      <c r="N749" s="1" t="s">
        <v>119</v>
      </c>
      <c r="O749" s="1" t="s">
        <v>176</v>
      </c>
      <c r="P749" s="1" t="s">
        <v>121</v>
      </c>
      <c r="Q749" s="1" t="s">
        <v>55</v>
      </c>
      <c r="R749" s="1" t="s">
        <v>56</v>
      </c>
      <c r="T749" s="1" t="s">
        <v>1406</v>
      </c>
      <c r="U749" s="1" t="s">
        <v>59</v>
      </c>
      <c r="X749" s="1" t="s">
        <v>60</v>
      </c>
      <c r="Z749" s="1" t="s">
        <v>60</v>
      </c>
      <c r="AA749" s="1" t="s">
        <v>60</v>
      </c>
      <c r="AP749" s="1" t="s">
        <v>60</v>
      </c>
      <c r="AR749" s="1" t="s">
        <v>60</v>
      </c>
      <c r="AT749" s="1" t="s">
        <v>183</v>
      </c>
      <c r="AU749" s="1" t="s">
        <v>183</v>
      </c>
      <c r="AV749" s="1" t="s">
        <v>244</v>
      </c>
      <c r="AW749" s="3" t="str">
        <f t="shared" si="1"/>
        <v>Other</v>
      </c>
      <c r="AX749" s="3" t="str">
        <f t="array" ref="AX749">TEXTJOIN(", ", TRUE, IF(X749:AS749="Y", X$1:AS$1, IF(X749:AS749&lt;&gt;"", X$1:AS$1 &amp; ": " &amp; X749:AS749, "")))
</f>
        <v>Heroin, Fentanyl, Fentanyl Analogue, Heroin/Morph/Codeine, Any Opioid</v>
      </c>
    </row>
    <row r="750">
      <c r="A750" s="4">
        <v>43767.0</v>
      </c>
      <c r="B750" s="1" t="s">
        <v>50</v>
      </c>
      <c r="C750" s="1">
        <v>41.0</v>
      </c>
      <c r="D750" s="1" t="s">
        <v>51</v>
      </c>
      <c r="E750" s="1" t="s">
        <v>63</v>
      </c>
      <c r="G750" s="1" t="s">
        <v>424</v>
      </c>
      <c r="H750" s="1" t="s">
        <v>54</v>
      </c>
      <c r="I750" s="1" t="s">
        <v>55</v>
      </c>
      <c r="J750" s="1" t="s">
        <v>424</v>
      </c>
      <c r="K750" s="1" t="s">
        <v>54</v>
      </c>
      <c r="L750" s="1" t="s">
        <v>55</v>
      </c>
      <c r="M750" s="1" t="s">
        <v>56</v>
      </c>
      <c r="N750" s="1" t="s">
        <v>178</v>
      </c>
      <c r="O750" s="1" t="s">
        <v>424</v>
      </c>
      <c r="P750" s="1" t="s">
        <v>54</v>
      </c>
      <c r="Q750" s="1" t="s">
        <v>55</v>
      </c>
      <c r="R750" s="1" t="s">
        <v>56</v>
      </c>
      <c r="T750" s="1" t="s">
        <v>1407</v>
      </c>
      <c r="U750" s="1" t="s">
        <v>59</v>
      </c>
      <c r="Z750" s="1" t="s">
        <v>60</v>
      </c>
      <c r="AH750" s="1" t="s">
        <v>60</v>
      </c>
      <c r="AR750" s="1" t="s">
        <v>60</v>
      </c>
      <c r="AT750" s="1" t="s">
        <v>425</v>
      </c>
      <c r="AU750" s="1" t="s">
        <v>425</v>
      </c>
      <c r="AV750" s="1" t="s">
        <v>426</v>
      </c>
      <c r="AW750" s="3" t="str">
        <f t="shared" si="1"/>
        <v>Other</v>
      </c>
      <c r="AX750" s="3" t="str">
        <f t="array" ref="AX750">TEXTJOIN(", ", TRUE, IF(X750:AS750="Y", X$1:AS$1, IF(X750:AS750&lt;&gt;"", X$1:AS$1 &amp; ": " &amp; X750:AS750, "")))
</f>
        <v>Fentanyl, Meth/Amphetamine, Any Opioid</v>
      </c>
    </row>
    <row r="751">
      <c r="A751" s="2">
        <v>43297.0</v>
      </c>
      <c r="B751" s="1" t="s">
        <v>50</v>
      </c>
      <c r="C751" s="1">
        <v>27.0</v>
      </c>
      <c r="D751" s="1" t="s">
        <v>76</v>
      </c>
      <c r="E751" s="1" t="s">
        <v>63</v>
      </c>
      <c r="G751" s="1" t="s">
        <v>290</v>
      </c>
      <c r="H751" s="1" t="s">
        <v>91</v>
      </c>
      <c r="I751" s="1" t="s">
        <v>55</v>
      </c>
      <c r="J751" s="1" t="s">
        <v>290</v>
      </c>
      <c r="K751" s="1" t="s">
        <v>91</v>
      </c>
      <c r="M751" s="1" t="s">
        <v>56</v>
      </c>
      <c r="N751" s="1" t="s">
        <v>93</v>
      </c>
      <c r="O751" s="1" t="s">
        <v>290</v>
      </c>
      <c r="P751" s="1" t="s">
        <v>91</v>
      </c>
      <c r="Q751" s="1" t="s">
        <v>55</v>
      </c>
      <c r="R751" s="1" t="s">
        <v>56</v>
      </c>
      <c r="T751" s="1" t="s">
        <v>1408</v>
      </c>
      <c r="U751" s="1" t="s">
        <v>59</v>
      </c>
      <c r="X751" s="1" t="s">
        <v>60</v>
      </c>
      <c r="Y751" s="1" t="s">
        <v>60</v>
      </c>
      <c r="Z751" s="1" t="s">
        <v>60</v>
      </c>
      <c r="AP751" s="1" t="s">
        <v>60</v>
      </c>
      <c r="AR751" s="1" t="s">
        <v>60</v>
      </c>
      <c r="AT751" s="1" t="s">
        <v>292</v>
      </c>
      <c r="AU751" s="1" t="s">
        <v>292</v>
      </c>
      <c r="AV751" s="1" t="s">
        <v>653</v>
      </c>
      <c r="AW751" s="3" t="str">
        <f t="shared" si="1"/>
        <v>Other</v>
      </c>
      <c r="AX751" s="3" t="str">
        <f t="array" ref="AX751">TEXTJOIN(", ", TRUE, IF(X751:AS751="Y", X$1:AS$1, IF(X751:AS751&lt;&gt;"", X$1:AS$1 &amp; ": " &amp; X751:AS751, "")))
</f>
        <v>Heroin, Cocaine, Fentanyl, Heroin/Morph/Codeine, Any Opioid</v>
      </c>
    </row>
    <row r="752">
      <c r="A752" s="2">
        <v>44394.0</v>
      </c>
      <c r="B752" s="1" t="s">
        <v>50</v>
      </c>
      <c r="C752" s="1">
        <v>51.0</v>
      </c>
      <c r="D752" s="1" t="s">
        <v>51</v>
      </c>
      <c r="E752" s="1" t="s">
        <v>63</v>
      </c>
      <c r="F752" s="1" t="s">
        <v>267</v>
      </c>
      <c r="G752" s="1" t="s">
        <v>256</v>
      </c>
      <c r="H752" s="1" t="s">
        <v>103</v>
      </c>
      <c r="I752" s="1" t="s">
        <v>55</v>
      </c>
      <c r="J752" s="1" t="s">
        <v>256</v>
      </c>
      <c r="K752" s="1" t="s">
        <v>103</v>
      </c>
      <c r="L752" s="1" t="s">
        <v>55</v>
      </c>
      <c r="M752" s="1" t="s">
        <v>56</v>
      </c>
      <c r="N752" s="1" t="s">
        <v>136</v>
      </c>
      <c r="O752" s="1" t="s">
        <v>256</v>
      </c>
      <c r="P752" s="1" t="s">
        <v>103</v>
      </c>
      <c r="Q752" s="1" t="s">
        <v>55</v>
      </c>
      <c r="R752" s="1" t="s">
        <v>56</v>
      </c>
      <c r="T752" s="1" t="s">
        <v>1409</v>
      </c>
      <c r="U752" s="1" t="s">
        <v>59</v>
      </c>
      <c r="Z752" s="1" t="s">
        <v>60</v>
      </c>
      <c r="AM752" s="1" t="s">
        <v>60</v>
      </c>
      <c r="AR752" s="1" t="s">
        <v>60</v>
      </c>
      <c r="AT752" s="1" t="s">
        <v>282</v>
      </c>
      <c r="AU752" s="1" t="s">
        <v>282</v>
      </c>
      <c r="AV752" s="1" t="s">
        <v>260</v>
      </c>
      <c r="AW752" s="3" t="str">
        <f t="shared" si="1"/>
        <v>Other</v>
      </c>
      <c r="AX752" s="3" t="str">
        <f t="array" ref="AX752">TEXTJOIN(", ", TRUE, IF(X752:AS752="Y", X$1:AS$1, IF(X752:AS752&lt;&gt;"", X$1:AS$1 &amp; ": " &amp; X752:AS752, "")))
</f>
        <v>Fentanyl, Xylazine, Any Opioid</v>
      </c>
    </row>
    <row r="753">
      <c r="A753" s="2">
        <v>43663.0</v>
      </c>
      <c r="B753" s="1" t="s">
        <v>50</v>
      </c>
      <c r="C753" s="1">
        <v>38.0</v>
      </c>
      <c r="D753" s="1" t="s">
        <v>51</v>
      </c>
      <c r="E753" s="1" t="s">
        <v>63</v>
      </c>
      <c r="G753" s="1" t="s">
        <v>1410</v>
      </c>
      <c r="H753" s="1" t="s">
        <v>299</v>
      </c>
      <c r="I753" s="1" t="s">
        <v>55</v>
      </c>
      <c r="J753" s="1" t="s">
        <v>91</v>
      </c>
      <c r="K753" s="1" t="s">
        <v>91</v>
      </c>
      <c r="L753" s="1" t="s">
        <v>55</v>
      </c>
      <c r="M753" s="1" t="s">
        <v>820</v>
      </c>
      <c r="N753" s="1" t="s">
        <v>136</v>
      </c>
      <c r="O753" s="1" t="s">
        <v>91</v>
      </c>
      <c r="P753" s="1" t="s">
        <v>91</v>
      </c>
      <c r="Q753" s="1" t="s">
        <v>55</v>
      </c>
      <c r="R753" s="1" t="s">
        <v>44</v>
      </c>
      <c r="T753" s="1" t="s">
        <v>1270</v>
      </c>
      <c r="U753" s="1" t="s">
        <v>59</v>
      </c>
      <c r="Y753" s="1" t="s">
        <v>60</v>
      </c>
      <c r="Z753" s="1" t="s">
        <v>60</v>
      </c>
      <c r="AD753" s="1" t="s">
        <v>60</v>
      </c>
      <c r="AR753" s="1" t="s">
        <v>60</v>
      </c>
      <c r="AT753" s="1" t="s">
        <v>1411</v>
      </c>
      <c r="AU753" s="1" t="s">
        <v>110</v>
      </c>
      <c r="AV753" s="1" t="s">
        <v>111</v>
      </c>
      <c r="AW753" s="3" t="str">
        <f t="shared" si="1"/>
        <v>Other</v>
      </c>
      <c r="AX753" s="3" t="str">
        <f t="array" ref="AX753">TEXTJOIN(", ", TRUE, IF(X753:AS753="Y", X$1:AS$1, IF(X753:AS753&lt;&gt;"", X$1:AS$1 &amp; ": " &amp; X753:AS753, "")))
</f>
        <v>Cocaine, Fentanyl, Ethanol, Any Opioid</v>
      </c>
    </row>
    <row r="754">
      <c r="A754" s="2">
        <v>42514.0</v>
      </c>
      <c r="B754" s="1" t="s">
        <v>50</v>
      </c>
      <c r="C754" s="1">
        <v>50.0</v>
      </c>
      <c r="D754" s="1" t="s">
        <v>51</v>
      </c>
      <c r="E754" s="1" t="s">
        <v>52</v>
      </c>
      <c r="G754" s="1" t="s">
        <v>749</v>
      </c>
      <c r="H754" s="1" t="s">
        <v>91</v>
      </c>
      <c r="I754" s="1" t="s">
        <v>55</v>
      </c>
      <c r="J754" s="1" t="s">
        <v>91</v>
      </c>
      <c r="M754" s="1" t="s">
        <v>1412</v>
      </c>
      <c r="N754" s="1" t="s">
        <v>276</v>
      </c>
      <c r="O754" s="1" t="s">
        <v>91</v>
      </c>
      <c r="R754" s="1" t="s">
        <v>44</v>
      </c>
      <c r="S754" s="1" t="s">
        <v>1412</v>
      </c>
      <c r="T754" s="1" t="s">
        <v>1413</v>
      </c>
      <c r="U754" s="1" t="s">
        <v>59</v>
      </c>
      <c r="X754" s="1" t="s">
        <v>60</v>
      </c>
      <c r="Y754" s="1" t="s">
        <v>60</v>
      </c>
      <c r="AD754" s="1" t="s">
        <v>60</v>
      </c>
      <c r="AP754" s="1" t="s">
        <v>60</v>
      </c>
      <c r="AR754" s="1" t="s">
        <v>60</v>
      </c>
      <c r="AT754" s="1" t="s">
        <v>752</v>
      </c>
      <c r="AU754" s="1" t="s">
        <v>110</v>
      </c>
      <c r="AV754" s="1" t="s">
        <v>111</v>
      </c>
      <c r="AW754" s="3" t="str">
        <f t="shared" si="1"/>
        <v>Other</v>
      </c>
      <c r="AX754" s="3" t="str">
        <f t="array" ref="AX754">TEXTJOIN(", ", TRUE, IF(X754:AS754="Y", X$1:AS$1, IF(X754:AS754&lt;&gt;"", X$1:AS$1 &amp; ": " &amp; X754:AS754, "")))
</f>
        <v>Heroin, Cocaine, Ethanol, Heroin/Morph/Codeine, Any Opioid</v>
      </c>
    </row>
    <row r="755">
      <c r="A755" s="2">
        <v>43489.0</v>
      </c>
      <c r="B755" s="1" t="s">
        <v>50</v>
      </c>
      <c r="C755" s="1">
        <v>44.0</v>
      </c>
      <c r="D755" s="1" t="s">
        <v>51</v>
      </c>
      <c r="E755" s="1" t="s">
        <v>63</v>
      </c>
      <c r="G755" s="1" t="s">
        <v>222</v>
      </c>
      <c r="H755" s="1" t="s">
        <v>103</v>
      </c>
      <c r="I755" s="1" t="s">
        <v>55</v>
      </c>
      <c r="J755" s="1" t="s">
        <v>222</v>
      </c>
      <c r="K755" s="1" t="s">
        <v>103</v>
      </c>
      <c r="L755" s="1" t="s">
        <v>55</v>
      </c>
      <c r="M755" s="1" t="s">
        <v>333</v>
      </c>
      <c r="N755" s="1" t="s">
        <v>136</v>
      </c>
      <c r="O755" s="1" t="s">
        <v>222</v>
      </c>
      <c r="P755" s="1" t="s">
        <v>103</v>
      </c>
      <c r="Q755" s="1" t="s">
        <v>55</v>
      </c>
      <c r="R755" s="1" t="s">
        <v>56</v>
      </c>
      <c r="T755" s="1" t="s">
        <v>78</v>
      </c>
      <c r="U755" s="1" t="s">
        <v>59</v>
      </c>
      <c r="X755" s="1" t="s">
        <v>60</v>
      </c>
      <c r="AP755" s="1" t="s">
        <v>60</v>
      </c>
      <c r="AR755" s="1" t="s">
        <v>60</v>
      </c>
      <c r="AT755" s="1" t="s">
        <v>224</v>
      </c>
      <c r="AU755" s="1" t="s">
        <v>224</v>
      </c>
      <c r="AV755" s="1" t="s">
        <v>225</v>
      </c>
      <c r="AW755" s="3" t="str">
        <f t="shared" si="1"/>
        <v>Other</v>
      </c>
      <c r="AX755" s="3" t="str">
        <f t="array" ref="AX755">TEXTJOIN(", ", TRUE, IF(X755:AS755="Y", X$1:AS$1, IF(X755:AS755&lt;&gt;"", X$1:AS$1 &amp; ": " &amp; X755:AS755, "")))
</f>
        <v>Heroin, Heroin/Morph/Codeine, Any Opioid</v>
      </c>
    </row>
    <row r="756">
      <c r="A756" s="2">
        <v>42567.0</v>
      </c>
      <c r="B756" s="1" t="s">
        <v>50</v>
      </c>
      <c r="C756" s="1">
        <v>19.0</v>
      </c>
      <c r="D756" s="1" t="s">
        <v>76</v>
      </c>
      <c r="E756" s="1" t="s">
        <v>63</v>
      </c>
      <c r="G756" s="1" t="s">
        <v>211</v>
      </c>
      <c r="H756" s="1" t="s">
        <v>91</v>
      </c>
      <c r="I756" s="1" t="s">
        <v>55</v>
      </c>
      <c r="J756" s="1" t="s">
        <v>211</v>
      </c>
      <c r="M756" s="1" t="s">
        <v>193</v>
      </c>
      <c r="N756" s="1" t="s">
        <v>276</v>
      </c>
      <c r="O756" s="1" t="s">
        <v>211</v>
      </c>
      <c r="R756" s="1" t="s">
        <v>44</v>
      </c>
      <c r="S756" s="1" t="s">
        <v>1414</v>
      </c>
      <c r="T756" s="1" t="s">
        <v>1415</v>
      </c>
      <c r="U756" s="1" t="s">
        <v>59</v>
      </c>
      <c r="W756" s="1" t="s">
        <v>60</v>
      </c>
      <c r="X756" s="1" t="s">
        <v>60</v>
      </c>
      <c r="Y756" s="1" t="s">
        <v>60</v>
      </c>
      <c r="AP756" s="1" t="s">
        <v>60</v>
      </c>
      <c r="AR756" s="1" t="s">
        <v>60</v>
      </c>
      <c r="AT756" s="1" t="s">
        <v>214</v>
      </c>
      <c r="AU756" s="1" t="s">
        <v>214</v>
      </c>
      <c r="AV756" s="1" t="s">
        <v>215</v>
      </c>
      <c r="AW756" s="3" t="str">
        <f t="shared" si="1"/>
        <v>Other</v>
      </c>
      <c r="AX756" s="3" t="str">
        <f t="array" ref="AX756">TEXTJOIN(", ", TRUE, IF(X756:AS756="Y", X$1:AS$1, IF(X756:AS756&lt;&gt;"", X$1:AS$1 &amp; ": " &amp; X756:AS756, "")))
</f>
        <v>Heroin, Cocaine, Heroin/Morph/Codeine, Any Opioid</v>
      </c>
    </row>
    <row r="757">
      <c r="A757" s="2">
        <v>44051.0</v>
      </c>
      <c r="B757" s="1" t="s">
        <v>50</v>
      </c>
      <c r="C757" s="1">
        <v>55.0</v>
      </c>
      <c r="D757" s="1" t="s">
        <v>76</v>
      </c>
      <c r="E757" s="1" t="s">
        <v>63</v>
      </c>
      <c r="G757" s="1" t="s">
        <v>311</v>
      </c>
      <c r="H757" s="1" t="s">
        <v>299</v>
      </c>
      <c r="I757" s="1" t="s">
        <v>55</v>
      </c>
      <c r="J757" s="1" t="s">
        <v>311</v>
      </c>
      <c r="K757" s="1" t="s">
        <v>299</v>
      </c>
      <c r="L757" s="1" t="s">
        <v>55</v>
      </c>
      <c r="M757" s="1" t="s">
        <v>56</v>
      </c>
      <c r="N757" s="1" t="s">
        <v>1416</v>
      </c>
      <c r="O757" s="1" t="s">
        <v>311</v>
      </c>
      <c r="P757" s="1" t="s">
        <v>299</v>
      </c>
      <c r="Q757" s="1" t="s">
        <v>55</v>
      </c>
      <c r="R757" s="1" t="s">
        <v>56</v>
      </c>
      <c r="T757" s="1" t="s">
        <v>1417</v>
      </c>
      <c r="U757" s="1" t="s">
        <v>59</v>
      </c>
      <c r="X757" s="1" t="s">
        <v>60</v>
      </c>
      <c r="Z757" s="1" t="s">
        <v>60</v>
      </c>
      <c r="AQ757" s="1" t="s">
        <v>60</v>
      </c>
      <c r="AR757" s="1" t="s">
        <v>60</v>
      </c>
      <c r="AT757" s="1" t="s">
        <v>313</v>
      </c>
      <c r="AU757" s="1" t="s">
        <v>313</v>
      </c>
      <c r="AV757" s="1" t="s">
        <v>314</v>
      </c>
      <c r="AW757" s="3" t="str">
        <f t="shared" si="1"/>
        <v>Other</v>
      </c>
      <c r="AX757" s="3" t="str">
        <f t="array" ref="AX757">TEXTJOIN(", ", TRUE, IF(X757:AS757="Y", X$1:AS$1, IF(X757:AS757&lt;&gt;"", X$1:AS$1 &amp; ": " &amp; X757:AS757, "")))
</f>
        <v>Heroin, Fentanyl, Other Opioid, Any Opioid</v>
      </c>
    </row>
    <row r="758">
      <c r="A758" s="2">
        <v>44780.0</v>
      </c>
      <c r="B758" s="1" t="s">
        <v>50</v>
      </c>
      <c r="C758" s="1">
        <v>48.0</v>
      </c>
      <c r="D758" s="1" t="s">
        <v>76</v>
      </c>
      <c r="E758" s="1" t="s">
        <v>63</v>
      </c>
      <c r="G758" s="1" t="s">
        <v>143</v>
      </c>
      <c r="H758" s="1" t="s">
        <v>91</v>
      </c>
      <c r="I758" s="1" t="s">
        <v>55</v>
      </c>
      <c r="J758" s="1" t="s">
        <v>143</v>
      </c>
      <c r="K758" s="1" t="s">
        <v>91</v>
      </c>
      <c r="L758" s="1" t="s">
        <v>55</v>
      </c>
      <c r="M758" s="1" t="s">
        <v>743</v>
      </c>
      <c r="N758" s="1" t="s">
        <v>136</v>
      </c>
      <c r="R758" s="1" t="s">
        <v>180</v>
      </c>
      <c r="T758" s="1" t="s">
        <v>1418</v>
      </c>
      <c r="U758" s="1" t="s">
        <v>59</v>
      </c>
      <c r="Y758" s="1" t="s">
        <v>60</v>
      </c>
      <c r="AJ758" s="1" t="s">
        <v>60</v>
      </c>
      <c r="AR758" s="1" t="s">
        <v>60</v>
      </c>
      <c r="AT758" s="1" t="s">
        <v>1419</v>
      </c>
      <c r="AU758" s="1" t="s">
        <v>1419</v>
      </c>
      <c r="AV758" s="1" t="s">
        <v>1420</v>
      </c>
      <c r="AW758" s="3" t="str">
        <f t="shared" si="1"/>
        <v>Other</v>
      </c>
      <c r="AX758" s="3" t="str">
        <f t="array" ref="AX758">TEXTJOIN(", ", TRUE, IF(X758:AS758="Y", X$1:AS$1, IF(X758:AS758&lt;&gt;"", X$1:AS$1 &amp; ": " &amp; X758:AS758, "")))
</f>
        <v>Cocaine, Tramad, Any Opioid</v>
      </c>
    </row>
    <row r="759">
      <c r="A759" s="2">
        <v>42388.0</v>
      </c>
      <c r="B759" s="1" t="s">
        <v>50</v>
      </c>
      <c r="C759" s="1">
        <v>52.0</v>
      </c>
      <c r="D759" s="1" t="s">
        <v>51</v>
      </c>
      <c r="E759" s="1" t="s">
        <v>63</v>
      </c>
      <c r="G759" s="1" t="s">
        <v>72</v>
      </c>
      <c r="H759" s="1" t="s">
        <v>91</v>
      </c>
      <c r="I759" s="1" t="s">
        <v>55</v>
      </c>
      <c r="J759" s="1" t="s">
        <v>72</v>
      </c>
      <c r="M759" s="1" t="s">
        <v>56</v>
      </c>
      <c r="N759" s="1" t="s">
        <v>66</v>
      </c>
      <c r="O759" s="1" t="s">
        <v>72</v>
      </c>
      <c r="R759" s="1" t="s">
        <v>56</v>
      </c>
      <c r="T759" s="1" t="s">
        <v>1421</v>
      </c>
      <c r="U759" s="1" t="s">
        <v>59</v>
      </c>
      <c r="Y759" s="1" t="s">
        <v>60</v>
      </c>
      <c r="AB759" s="1" t="s">
        <v>60</v>
      </c>
      <c r="AD759" s="1" t="s">
        <v>60</v>
      </c>
      <c r="AF759" s="1" t="s">
        <v>60</v>
      </c>
      <c r="AR759" s="1" t="s">
        <v>60</v>
      </c>
      <c r="AT759" s="1" t="s">
        <v>619</v>
      </c>
      <c r="AU759" s="1" t="s">
        <v>619</v>
      </c>
      <c r="AV759" s="1" t="s">
        <v>75</v>
      </c>
      <c r="AW759" s="3" t="str">
        <f t="shared" si="1"/>
        <v>Other</v>
      </c>
      <c r="AX759" s="3" t="str">
        <f t="array" ref="AX759">TEXTJOIN(", ", TRUE, IF(X759:AS759="Y", X$1:AS$1, IF(X759:AS759&lt;&gt;"", X$1:AS$1 &amp; ": " &amp; X759:AS759, "")))
</f>
        <v>Cocaine, Oxycodone, Ethanol, Benzodiazepine, Any Opioid</v>
      </c>
    </row>
    <row r="760">
      <c r="A760" s="2">
        <v>41764.0</v>
      </c>
      <c r="B760" s="1" t="s">
        <v>50</v>
      </c>
      <c r="C760" s="1">
        <v>52.0</v>
      </c>
      <c r="D760" s="1" t="s">
        <v>51</v>
      </c>
      <c r="E760" s="1" t="s">
        <v>63</v>
      </c>
      <c r="G760" s="1" t="s">
        <v>300</v>
      </c>
      <c r="J760" s="1" t="s">
        <v>300</v>
      </c>
      <c r="L760" s="1" t="s">
        <v>55</v>
      </c>
      <c r="M760" s="1" t="s">
        <v>56</v>
      </c>
      <c r="N760" s="1" t="s">
        <v>104</v>
      </c>
      <c r="O760" s="1" t="s">
        <v>300</v>
      </c>
      <c r="P760" s="1" t="s">
        <v>299</v>
      </c>
      <c r="R760" s="1" t="s">
        <v>56</v>
      </c>
      <c r="T760" s="1" t="s">
        <v>741</v>
      </c>
      <c r="U760" s="1" t="s">
        <v>59</v>
      </c>
      <c r="V760" s="1" t="s">
        <v>1422</v>
      </c>
      <c r="AB760" s="1" t="s">
        <v>60</v>
      </c>
      <c r="AT760" s="1" t="s">
        <v>304</v>
      </c>
      <c r="AU760" s="1" t="s">
        <v>304</v>
      </c>
      <c r="AV760" s="1" t="s">
        <v>302</v>
      </c>
      <c r="AW760" s="3" t="str">
        <f t="shared" si="1"/>
        <v>Other</v>
      </c>
      <c r="AX760" s="3" t="str">
        <f t="array" ref="AX760">TEXTJOIN(", ", TRUE, IF(X760:AS760="Y", X$1:AS$1, IF(X760:AS760&lt;&gt;"", X$1:AS$1 &amp; ": " &amp; X760:AS760, "")))
</f>
        <v>Oxycodone</v>
      </c>
    </row>
    <row r="761">
      <c r="A761" s="2">
        <v>41384.0</v>
      </c>
      <c r="B761" s="1" t="s">
        <v>50</v>
      </c>
      <c r="C761" s="1">
        <v>37.0</v>
      </c>
      <c r="D761" s="1" t="s">
        <v>76</v>
      </c>
      <c r="E761" s="1" t="s">
        <v>63</v>
      </c>
      <c r="G761" s="1" t="s">
        <v>64</v>
      </c>
      <c r="H761" s="1" t="s">
        <v>65</v>
      </c>
      <c r="J761" s="1" t="s">
        <v>64</v>
      </c>
      <c r="L761" s="1" t="s">
        <v>55</v>
      </c>
      <c r="M761" s="1" t="s">
        <v>56</v>
      </c>
      <c r="N761" s="1" t="s">
        <v>104</v>
      </c>
      <c r="O761" s="1" t="s">
        <v>64</v>
      </c>
      <c r="P761" s="1" t="s">
        <v>65</v>
      </c>
      <c r="R761" s="1" t="s">
        <v>56</v>
      </c>
      <c r="T761" s="1" t="s">
        <v>1423</v>
      </c>
      <c r="U761" s="1" t="s">
        <v>59</v>
      </c>
      <c r="AS761" s="1" t="s">
        <v>1424</v>
      </c>
      <c r="AT761" s="1" t="s">
        <v>69</v>
      </c>
      <c r="AU761" s="1" t="s">
        <v>69</v>
      </c>
      <c r="AV761" s="1" t="s">
        <v>70</v>
      </c>
      <c r="AW761" s="3" t="str">
        <f t="shared" si="1"/>
        <v>Other</v>
      </c>
      <c r="AX761" s="3" t="str">
        <f t="array" ref="AX761">TEXTJOIN(", ", TRUE, IF(X761:AS761="Y", X$1:AS$1, IF(X761:AS761&lt;&gt;"", X$1:AS$1 &amp; ": " &amp; X761:AS761, "")))
</f>
        <v>Other: BUPRE</v>
      </c>
    </row>
    <row r="762">
      <c r="A762" s="4">
        <v>43094.0</v>
      </c>
      <c r="B762" s="1" t="s">
        <v>86</v>
      </c>
      <c r="C762" s="1">
        <v>39.0</v>
      </c>
      <c r="D762" s="1" t="s">
        <v>51</v>
      </c>
      <c r="E762" s="1" t="s">
        <v>63</v>
      </c>
      <c r="G762" s="1" t="s">
        <v>370</v>
      </c>
      <c r="H762" s="1" t="s">
        <v>65</v>
      </c>
      <c r="I762" s="1" t="s">
        <v>55</v>
      </c>
      <c r="J762" s="1" t="s">
        <v>370</v>
      </c>
      <c r="K762" s="1" t="s">
        <v>65</v>
      </c>
      <c r="L762" s="1" t="s">
        <v>55</v>
      </c>
      <c r="M762" s="1" t="s">
        <v>56</v>
      </c>
      <c r="N762" s="1" t="s">
        <v>66</v>
      </c>
      <c r="O762" s="1" t="s">
        <v>370</v>
      </c>
      <c r="P762" s="1" t="s">
        <v>65</v>
      </c>
      <c r="Q762" s="1" t="s">
        <v>55</v>
      </c>
      <c r="R762" s="1" t="s">
        <v>56</v>
      </c>
      <c r="T762" s="1" t="s">
        <v>1425</v>
      </c>
      <c r="U762" s="1" t="s">
        <v>59</v>
      </c>
      <c r="X762" s="1" t="s">
        <v>60</v>
      </c>
      <c r="Z762" s="1" t="s">
        <v>60</v>
      </c>
      <c r="AA762" s="1" t="s">
        <v>60</v>
      </c>
      <c r="AD762" s="1" t="s">
        <v>60</v>
      </c>
      <c r="AT762" s="1" t="s">
        <v>372</v>
      </c>
      <c r="AU762" s="1" t="s">
        <v>372</v>
      </c>
      <c r="AV762" s="1" t="s">
        <v>572</v>
      </c>
      <c r="AW762" s="3" t="str">
        <f t="shared" si="1"/>
        <v>Other</v>
      </c>
      <c r="AX762" s="3" t="str">
        <f t="array" ref="AX762">TEXTJOIN(", ", TRUE, IF(X762:AS762="Y", X$1:AS$1, IF(X762:AS762&lt;&gt;"", X$1:AS$1 &amp; ": " &amp; X762:AS762, "")))
</f>
        <v>Heroin, Fentanyl, Fentanyl Analogue, Ethanol</v>
      </c>
    </row>
    <row r="763">
      <c r="A763" s="2">
        <v>43652.0</v>
      </c>
      <c r="B763" s="1" t="s">
        <v>50</v>
      </c>
      <c r="C763" s="1">
        <v>51.0</v>
      </c>
      <c r="D763" s="1" t="s">
        <v>76</v>
      </c>
      <c r="E763" s="1" t="s">
        <v>63</v>
      </c>
      <c r="G763" s="1" t="s">
        <v>256</v>
      </c>
      <c r="H763" s="1" t="s">
        <v>103</v>
      </c>
      <c r="I763" s="1" t="s">
        <v>55</v>
      </c>
      <c r="J763" s="1" t="s">
        <v>256</v>
      </c>
      <c r="K763" s="1" t="s">
        <v>103</v>
      </c>
      <c r="L763" s="1" t="s">
        <v>55</v>
      </c>
      <c r="M763" s="1" t="s">
        <v>56</v>
      </c>
      <c r="N763" s="1" t="s">
        <v>713</v>
      </c>
      <c r="O763" s="1" t="s">
        <v>256</v>
      </c>
      <c r="P763" s="1" t="s">
        <v>103</v>
      </c>
      <c r="Q763" s="1" t="s">
        <v>55</v>
      </c>
      <c r="R763" s="1" t="s">
        <v>56</v>
      </c>
      <c r="T763" s="1" t="s">
        <v>1426</v>
      </c>
      <c r="U763" s="1" t="s">
        <v>59</v>
      </c>
      <c r="X763" s="1" t="s">
        <v>60</v>
      </c>
      <c r="Y763" s="1" t="s">
        <v>60</v>
      </c>
      <c r="Z763" s="1" t="s">
        <v>60</v>
      </c>
      <c r="AA763" s="1" t="s">
        <v>60</v>
      </c>
      <c r="AP763" s="1" t="s">
        <v>60</v>
      </c>
      <c r="AR763" s="1" t="s">
        <v>60</v>
      </c>
      <c r="AT763" s="1" t="s">
        <v>282</v>
      </c>
      <c r="AU763" s="1" t="s">
        <v>282</v>
      </c>
      <c r="AV763" s="1" t="s">
        <v>260</v>
      </c>
      <c r="AW763" s="3" t="str">
        <f t="shared" si="1"/>
        <v>Other</v>
      </c>
      <c r="AX763" s="3" t="str">
        <f t="array" ref="AX763">TEXTJOIN(", ", TRUE, IF(X763:AS763="Y", X$1:AS$1, IF(X763:AS763&lt;&gt;"", X$1:AS$1 &amp; ": " &amp; X763:AS763, "")))
</f>
        <v>Heroin, Cocaine, Fentanyl, Fentanyl Analogue, Heroin/Morph/Codeine, Any Opioid</v>
      </c>
    </row>
    <row r="764">
      <c r="A764" s="2">
        <v>42278.0</v>
      </c>
      <c r="B764" s="1" t="s">
        <v>86</v>
      </c>
      <c r="C764" s="1">
        <v>37.0</v>
      </c>
      <c r="D764" s="1" t="s">
        <v>51</v>
      </c>
      <c r="E764" s="1" t="s">
        <v>63</v>
      </c>
      <c r="G764" s="1" t="s">
        <v>262</v>
      </c>
      <c r="H764" s="1" t="s">
        <v>263</v>
      </c>
      <c r="I764" s="1" t="s">
        <v>55</v>
      </c>
      <c r="J764" s="1" t="s">
        <v>124</v>
      </c>
      <c r="M764" s="1" t="s">
        <v>820</v>
      </c>
      <c r="O764" s="1" t="s">
        <v>124</v>
      </c>
      <c r="P764" s="1" t="s">
        <v>125</v>
      </c>
      <c r="Q764" s="1" t="s">
        <v>55</v>
      </c>
      <c r="R764" s="1" t="s">
        <v>44</v>
      </c>
      <c r="T764" s="1" t="s">
        <v>1380</v>
      </c>
      <c r="U764" s="1" t="s">
        <v>59</v>
      </c>
      <c r="W764" s="1" t="s">
        <v>60</v>
      </c>
      <c r="X764" s="1" t="s">
        <v>60</v>
      </c>
      <c r="AP764" s="1" t="s">
        <v>60</v>
      </c>
      <c r="AR764" s="1" t="s">
        <v>60</v>
      </c>
      <c r="AT764" s="1" t="s">
        <v>556</v>
      </c>
      <c r="AU764" s="1" t="s">
        <v>127</v>
      </c>
      <c r="AV764" s="1" t="s">
        <v>128</v>
      </c>
      <c r="AW764" s="3" t="str">
        <f t="shared" si="1"/>
        <v>Other</v>
      </c>
      <c r="AX764" s="3" t="str">
        <f t="array" ref="AX764">TEXTJOIN(", ", TRUE, IF(X764:AS764="Y", X$1:AS$1, IF(X764:AS764&lt;&gt;"", X$1:AS$1 &amp; ": " &amp; X764:AS764, "")))
</f>
        <v>Heroin, Heroin/Morph/Codeine, Any Opioid</v>
      </c>
    </row>
    <row r="765">
      <c r="A765" s="2">
        <v>42804.0</v>
      </c>
      <c r="B765" s="1" t="s">
        <v>86</v>
      </c>
      <c r="C765" s="1">
        <v>51.0</v>
      </c>
      <c r="D765" s="1" t="s">
        <v>51</v>
      </c>
      <c r="E765" s="1" t="s">
        <v>63</v>
      </c>
      <c r="G765" s="1" t="s">
        <v>65</v>
      </c>
      <c r="H765" s="1" t="s">
        <v>65</v>
      </c>
      <c r="I765" s="1" t="s">
        <v>55</v>
      </c>
      <c r="J765" s="1" t="s">
        <v>498</v>
      </c>
      <c r="K765" s="1" t="s">
        <v>65</v>
      </c>
      <c r="L765" s="1" t="s">
        <v>55</v>
      </c>
      <c r="M765" s="1" t="s">
        <v>177</v>
      </c>
      <c r="N765" s="1" t="s">
        <v>66</v>
      </c>
      <c r="O765" s="1">
        <v>6340.0</v>
      </c>
      <c r="R765" s="1" t="s">
        <v>44</v>
      </c>
      <c r="S765" s="1" t="s">
        <v>1427</v>
      </c>
      <c r="T765" s="1" t="s">
        <v>1428</v>
      </c>
      <c r="U765" s="1" t="s">
        <v>59</v>
      </c>
      <c r="Y765" s="1" t="s">
        <v>60</v>
      </c>
      <c r="Z765" s="1" t="s">
        <v>60</v>
      </c>
      <c r="AD765" s="1" t="s">
        <v>60</v>
      </c>
      <c r="AT765" s="1" t="s">
        <v>410</v>
      </c>
      <c r="AU765" s="1" t="s">
        <v>500</v>
      </c>
      <c r="AV765" s="1" t="s">
        <v>1429</v>
      </c>
      <c r="AW765" s="3" t="str">
        <f t="shared" si="1"/>
        <v>Other</v>
      </c>
      <c r="AX765" s="3" t="str">
        <f t="array" ref="AX765">TEXTJOIN(", ", TRUE, IF(X765:AS765="Y", X$1:AS$1, IF(X765:AS765&lt;&gt;"", X$1:AS$1 &amp; ": " &amp; X765:AS765, "")))
</f>
        <v>Cocaine, Fentanyl, Ethanol</v>
      </c>
    </row>
    <row r="766">
      <c r="A766" s="4">
        <v>42303.0</v>
      </c>
      <c r="B766" s="1" t="s">
        <v>86</v>
      </c>
      <c r="C766" s="1">
        <v>27.0</v>
      </c>
      <c r="D766" s="1" t="s">
        <v>51</v>
      </c>
      <c r="E766" s="1" t="s">
        <v>63</v>
      </c>
      <c r="G766" s="1" t="s">
        <v>1430</v>
      </c>
      <c r="H766" s="1" t="s">
        <v>91</v>
      </c>
      <c r="I766" s="1" t="s">
        <v>55</v>
      </c>
      <c r="J766" s="1" t="s">
        <v>1430</v>
      </c>
      <c r="M766" s="1" t="s">
        <v>56</v>
      </c>
      <c r="O766" s="1" t="s">
        <v>1430</v>
      </c>
      <c r="P766" s="1" t="s">
        <v>91</v>
      </c>
      <c r="Q766" s="1" t="s">
        <v>55</v>
      </c>
      <c r="R766" s="1" t="s">
        <v>56</v>
      </c>
      <c r="T766" s="1" t="s">
        <v>1431</v>
      </c>
      <c r="U766" s="1" t="s">
        <v>59</v>
      </c>
      <c r="W766" s="1" t="s">
        <v>60</v>
      </c>
      <c r="X766" s="1" t="s">
        <v>60</v>
      </c>
      <c r="Z766" s="1" t="s">
        <v>60</v>
      </c>
      <c r="AD766" s="1" t="s">
        <v>60</v>
      </c>
      <c r="AP766" s="1" t="s">
        <v>60</v>
      </c>
      <c r="AR766" s="1" t="s">
        <v>60</v>
      </c>
      <c r="AT766" s="1" t="s">
        <v>1432</v>
      </c>
      <c r="AU766" s="1" t="s">
        <v>1432</v>
      </c>
      <c r="AV766" s="1" t="s">
        <v>1433</v>
      </c>
      <c r="AW766" s="3" t="str">
        <f t="shared" si="1"/>
        <v>Other</v>
      </c>
      <c r="AX766" s="3" t="str">
        <f t="array" ref="AX766">TEXTJOIN(", ", TRUE, IF(X766:AS766="Y", X$1:AS$1, IF(X766:AS766&lt;&gt;"", X$1:AS$1 &amp; ": " &amp; X766:AS766, "")))
</f>
        <v>Heroin, Fentanyl, Ethanol, Heroin/Morph/Codeine, Any Opioid</v>
      </c>
    </row>
    <row r="767">
      <c r="A767" s="2">
        <v>43005.0</v>
      </c>
      <c r="B767" s="1" t="s">
        <v>86</v>
      </c>
      <c r="C767" s="1">
        <v>29.0</v>
      </c>
      <c r="D767" s="1" t="s">
        <v>51</v>
      </c>
      <c r="E767" s="1" t="s">
        <v>63</v>
      </c>
      <c r="G767" s="1" t="s">
        <v>1434</v>
      </c>
      <c r="H767" s="1" t="s">
        <v>1435</v>
      </c>
      <c r="I767" s="1" t="s">
        <v>1178</v>
      </c>
      <c r="J767" s="1" t="s">
        <v>338</v>
      </c>
      <c r="K767" s="1" t="s">
        <v>263</v>
      </c>
      <c r="L767" s="1" t="s">
        <v>55</v>
      </c>
      <c r="M767" s="1" t="s">
        <v>177</v>
      </c>
      <c r="N767" s="1" t="s">
        <v>136</v>
      </c>
      <c r="O767" s="1" t="s">
        <v>338</v>
      </c>
      <c r="P767" s="1" t="s">
        <v>263</v>
      </c>
      <c r="Q767" s="1" t="s">
        <v>55</v>
      </c>
      <c r="R767" s="1" t="s">
        <v>44</v>
      </c>
      <c r="S767" s="1" t="s">
        <v>965</v>
      </c>
      <c r="T767" s="1" t="s">
        <v>1436</v>
      </c>
      <c r="U767" s="1" t="s">
        <v>59</v>
      </c>
      <c r="Z767" s="1" t="s">
        <v>60</v>
      </c>
      <c r="AA767" s="1" t="s">
        <v>60</v>
      </c>
      <c r="AF767" s="1" t="s">
        <v>60</v>
      </c>
      <c r="AS767" s="1" t="s">
        <v>1297</v>
      </c>
      <c r="AT767" s="1" t="s">
        <v>1437</v>
      </c>
      <c r="AU767" s="1" t="s">
        <v>339</v>
      </c>
      <c r="AV767" s="1" t="s">
        <v>534</v>
      </c>
      <c r="AW767" s="3" t="str">
        <f t="shared" si="1"/>
        <v>Other</v>
      </c>
      <c r="AX767" s="3" t="str">
        <f t="array" ref="AX767">TEXTJOIN(", ", TRUE, IF(X767:AS767="Y", X$1:AS$1, IF(X767:AS767&lt;&gt;"", X$1:AS$1 &amp; ": " &amp; X767:AS767, "")))
</f>
        <v>Fentanyl, Fentanyl Analogue, Benzodiazepine, Other: U-47700</v>
      </c>
    </row>
    <row r="768">
      <c r="A768" s="4">
        <v>44127.0</v>
      </c>
      <c r="B768" s="1" t="s">
        <v>50</v>
      </c>
      <c r="C768" s="1">
        <v>45.0</v>
      </c>
      <c r="D768" s="1" t="s">
        <v>76</v>
      </c>
      <c r="E768" s="1" t="s">
        <v>63</v>
      </c>
      <c r="G768" s="1" t="s">
        <v>238</v>
      </c>
      <c r="H768" s="1" t="s">
        <v>125</v>
      </c>
      <c r="I768" s="1" t="s">
        <v>55</v>
      </c>
      <c r="J768" s="1" t="s">
        <v>238</v>
      </c>
      <c r="K768" s="1" t="s">
        <v>125</v>
      </c>
      <c r="L768" s="1" t="s">
        <v>55</v>
      </c>
      <c r="M768" s="1" t="s">
        <v>56</v>
      </c>
      <c r="N768" s="1" t="s">
        <v>178</v>
      </c>
      <c r="O768" s="1" t="s">
        <v>238</v>
      </c>
      <c r="P768" s="1" t="s">
        <v>125</v>
      </c>
      <c r="Q768" s="1" t="s">
        <v>55</v>
      </c>
      <c r="R768" s="1" t="s">
        <v>56</v>
      </c>
      <c r="T768" s="1" t="s">
        <v>1438</v>
      </c>
      <c r="U768" s="1" t="s">
        <v>59</v>
      </c>
      <c r="Z768" s="1" t="s">
        <v>60</v>
      </c>
      <c r="AF768" s="1" t="s">
        <v>60</v>
      </c>
      <c r="AI768" s="1" t="s">
        <v>60</v>
      </c>
      <c r="AR768" s="1" t="s">
        <v>60</v>
      </c>
      <c r="AT768" s="1" t="s">
        <v>567</v>
      </c>
      <c r="AU768" s="1" t="s">
        <v>567</v>
      </c>
      <c r="AV768" s="1" t="s">
        <v>241</v>
      </c>
      <c r="AW768" s="3" t="str">
        <f t="shared" si="1"/>
        <v>Other</v>
      </c>
      <c r="AX768" s="3" t="str">
        <f t="array" ref="AX768">TEXTJOIN(", ", TRUE, IF(X768:AS768="Y", X$1:AS$1, IF(X768:AS768&lt;&gt;"", X$1:AS$1 &amp; ": " &amp; X768:AS768, "")))
</f>
        <v>Fentanyl, Benzodiazepine, Amphet, Any Opioid</v>
      </c>
    </row>
    <row r="769">
      <c r="A769" s="2">
        <v>42504.0</v>
      </c>
      <c r="B769" s="1" t="s">
        <v>50</v>
      </c>
      <c r="C769" s="1">
        <v>29.0</v>
      </c>
      <c r="D769" s="1" t="s">
        <v>51</v>
      </c>
      <c r="E769" s="1" t="s">
        <v>63</v>
      </c>
      <c r="G769" s="1" t="s">
        <v>271</v>
      </c>
      <c r="H769" s="1" t="s">
        <v>91</v>
      </c>
      <c r="I769" s="1" t="s">
        <v>55</v>
      </c>
      <c r="J769" s="1" t="s">
        <v>271</v>
      </c>
      <c r="M769" s="1" t="s">
        <v>56</v>
      </c>
      <c r="N769" s="1" t="s">
        <v>1439</v>
      </c>
      <c r="O769" s="1" t="s">
        <v>271</v>
      </c>
      <c r="R769" s="1" t="s">
        <v>67</v>
      </c>
      <c r="T769" s="1" t="s">
        <v>83</v>
      </c>
      <c r="U769" s="1" t="s">
        <v>59</v>
      </c>
      <c r="Z769" s="1" t="s">
        <v>60</v>
      </c>
      <c r="AR769" s="1" t="s">
        <v>60</v>
      </c>
      <c r="AT769" s="1" t="s">
        <v>274</v>
      </c>
      <c r="AU769" s="1" t="s">
        <v>274</v>
      </c>
      <c r="AV769" s="1" t="s">
        <v>275</v>
      </c>
      <c r="AW769" s="3" t="str">
        <f t="shared" si="1"/>
        <v>Other</v>
      </c>
      <c r="AX769" s="3" t="str">
        <f t="array" ref="AX769">TEXTJOIN(", ", TRUE, IF(X769:AS769="Y", X$1:AS$1, IF(X769:AS769&lt;&gt;"", X$1:AS$1 &amp; ": " &amp; X769:AS769, "")))
</f>
        <v>Fentanyl, Any Opioid</v>
      </c>
    </row>
    <row r="770">
      <c r="A770" s="2">
        <v>44351.0</v>
      </c>
      <c r="B770" s="1" t="s">
        <v>50</v>
      </c>
      <c r="C770" s="1">
        <v>58.0</v>
      </c>
      <c r="D770" s="1" t="s">
        <v>51</v>
      </c>
      <c r="E770" s="1" t="s">
        <v>502</v>
      </c>
      <c r="F770" s="1" t="s">
        <v>267</v>
      </c>
      <c r="G770" s="1" t="s">
        <v>91</v>
      </c>
      <c r="H770" s="1" t="s">
        <v>91</v>
      </c>
      <c r="I770" s="1" t="s">
        <v>55</v>
      </c>
      <c r="J770" s="1" t="s">
        <v>91</v>
      </c>
      <c r="K770" s="1" t="s">
        <v>91</v>
      </c>
      <c r="L770" s="1" t="s">
        <v>55</v>
      </c>
      <c r="M770" s="1" t="s">
        <v>1120</v>
      </c>
      <c r="N770" s="1" t="s">
        <v>136</v>
      </c>
      <c r="O770" s="1" t="s">
        <v>91</v>
      </c>
      <c r="P770" s="1" t="s">
        <v>91</v>
      </c>
      <c r="Q770" s="1" t="s">
        <v>55</v>
      </c>
      <c r="R770" s="1" t="s">
        <v>180</v>
      </c>
      <c r="T770" s="1" t="s">
        <v>1440</v>
      </c>
      <c r="U770" s="1" t="s">
        <v>59</v>
      </c>
      <c r="Z770" s="1" t="s">
        <v>60</v>
      </c>
      <c r="AR770" s="1" t="s">
        <v>60</v>
      </c>
      <c r="AT770" s="1" t="s">
        <v>110</v>
      </c>
      <c r="AU770" s="1" t="s">
        <v>110</v>
      </c>
      <c r="AV770" s="1" t="s">
        <v>111</v>
      </c>
      <c r="AW770" s="3" t="str">
        <f t="shared" si="1"/>
        <v>Other</v>
      </c>
      <c r="AX770" s="3" t="str">
        <f t="array" ref="AX770">TEXTJOIN(", ", TRUE, IF(X770:AS770="Y", X$1:AS$1, IF(X770:AS770&lt;&gt;"", X$1:AS$1 &amp; ": " &amp; X770:AS770, "")))
</f>
        <v>Fentanyl, Any Opioid</v>
      </c>
    </row>
    <row r="771">
      <c r="A771" s="4">
        <v>43813.0</v>
      </c>
      <c r="B771" s="1" t="s">
        <v>50</v>
      </c>
      <c r="C771" s="1">
        <v>45.0</v>
      </c>
      <c r="D771" s="1" t="s">
        <v>76</v>
      </c>
      <c r="E771" s="1" t="s">
        <v>52</v>
      </c>
      <c r="G771" s="1" t="s">
        <v>143</v>
      </c>
      <c r="H771" s="1" t="s">
        <v>91</v>
      </c>
      <c r="I771" s="1" t="s">
        <v>55</v>
      </c>
      <c r="J771" s="1" t="s">
        <v>143</v>
      </c>
      <c r="K771" s="1" t="s">
        <v>91</v>
      </c>
      <c r="L771" s="1" t="s">
        <v>55</v>
      </c>
      <c r="M771" s="1" t="s">
        <v>56</v>
      </c>
      <c r="N771" s="1" t="s">
        <v>155</v>
      </c>
      <c r="O771" s="1" t="s">
        <v>143</v>
      </c>
      <c r="P771" s="1" t="s">
        <v>91</v>
      </c>
      <c r="Q771" s="1" t="s">
        <v>55</v>
      </c>
      <c r="R771" s="1" t="s">
        <v>56</v>
      </c>
      <c r="T771" s="1" t="s">
        <v>1441</v>
      </c>
      <c r="U771" s="1" t="s">
        <v>59</v>
      </c>
      <c r="Y771" s="1" t="s">
        <v>60</v>
      </c>
      <c r="Z771" s="1" t="s">
        <v>60</v>
      </c>
      <c r="AB771" s="1" t="s">
        <v>60</v>
      </c>
      <c r="AD771" s="1" t="s">
        <v>60</v>
      </c>
      <c r="AR771" s="1" t="s">
        <v>60</v>
      </c>
      <c r="AT771" s="1" t="s">
        <v>145</v>
      </c>
      <c r="AU771" s="1" t="s">
        <v>145</v>
      </c>
      <c r="AV771" s="1" t="s">
        <v>146</v>
      </c>
      <c r="AW771" s="3" t="str">
        <f t="shared" si="1"/>
        <v>Other</v>
      </c>
      <c r="AX771" s="3" t="str">
        <f t="array" ref="AX771">TEXTJOIN(", ", TRUE, IF(X771:AS771="Y", X$1:AS$1, IF(X771:AS771&lt;&gt;"", X$1:AS$1 &amp; ": " &amp; X771:AS771, "")))
</f>
        <v>Cocaine, Fentanyl, Oxycodone, Ethanol, Any Opioid</v>
      </c>
    </row>
    <row r="772">
      <c r="A772" s="2">
        <v>42885.0</v>
      </c>
      <c r="B772" s="1" t="s">
        <v>86</v>
      </c>
      <c r="C772" s="1">
        <v>27.0</v>
      </c>
      <c r="D772" s="1" t="s">
        <v>76</v>
      </c>
      <c r="E772" s="1" t="s">
        <v>63</v>
      </c>
      <c r="G772" s="1" t="s">
        <v>226</v>
      </c>
      <c r="H772" s="1" t="s">
        <v>103</v>
      </c>
      <c r="I772" s="1" t="s">
        <v>55</v>
      </c>
      <c r="J772" s="1" t="s">
        <v>226</v>
      </c>
      <c r="K772" s="1" t="s">
        <v>103</v>
      </c>
      <c r="L772" s="1" t="s">
        <v>55</v>
      </c>
      <c r="M772" s="1" t="s">
        <v>56</v>
      </c>
      <c r="N772" s="1" t="s">
        <v>119</v>
      </c>
      <c r="O772" s="1" t="s">
        <v>226</v>
      </c>
      <c r="P772" s="1" t="s">
        <v>103</v>
      </c>
      <c r="Q772" s="1" t="s">
        <v>55</v>
      </c>
      <c r="R772" s="1" t="s">
        <v>56</v>
      </c>
      <c r="T772" s="1" t="s">
        <v>1442</v>
      </c>
      <c r="U772" s="1" t="s">
        <v>59</v>
      </c>
      <c r="X772" s="1" t="s">
        <v>60</v>
      </c>
      <c r="Z772" s="1" t="s">
        <v>60</v>
      </c>
      <c r="AF772" s="1" t="s">
        <v>60</v>
      </c>
      <c r="AG772" s="1" t="s">
        <v>60</v>
      </c>
      <c r="AT772" s="1" t="s">
        <v>228</v>
      </c>
      <c r="AU772" s="1" t="s">
        <v>228</v>
      </c>
      <c r="AV772" s="1" t="s">
        <v>229</v>
      </c>
      <c r="AW772" s="3" t="str">
        <f t="shared" si="1"/>
        <v>Other</v>
      </c>
      <c r="AX772" s="3" t="str">
        <f t="array" ref="AX772">TEXTJOIN(", ", TRUE, IF(X772:AS772="Y", X$1:AS$1, IF(X772:AS772&lt;&gt;"", X$1:AS$1 &amp; ": " &amp; X772:AS772, "")))
</f>
        <v>Heroin, Fentanyl, Benzodiazepine, Methadone</v>
      </c>
    </row>
    <row r="773">
      <c r="A773" s="2">
        <v>42200.0</v>
      </c>
      <c r="B773" s="1" t="s">
        <v>86</v>
      </c>
      <c r="C773" s="1">
        <v>28.0</v>
      </c>
      <c r="D773" s="1" t="s">
        <v>76</v>
      </c>
      <c r="E773" s="1" t="s">
        <v>63</v>
      </c>
      <c r="G773" s="1" t="s">
        <v>226</v>
      </c>
      <c r="H773" s="1" t="s">
        <v>103</v>
      </c>
      <c r="I773" s="1" t="s">
        <v>55</v>
      </c>
      <c r="J773" s="1" t="s">
        <v>82</v>
      </c>
      <c r="M773" s="1" t="s">
        <v>44</v>
      </c>
      <c r="O773" s="1" t="s">
        <v>82</v>
      </c>
      <c r="P773" s="1" t="s">
        <v>54</v>
      </c>
      <c r="Q773" s="1" t="s">
        <v>55</v>
      </c>
      <c r="R773" s="1" t="s">
        <v>67</v>
      </c>
      <c r="T773" s="1" t="s">
        <v>1443</v>
      </c>
      <c r="U773" s="1" t="s">
        <v>59</v>
      </c>
      <c r="W773" s="1" t="s">
        <v>60</v>
      </c>
      <c r="X773" s="1" t="s">
        <v>60</v>
      </c>
      <c r="Y773" s="1" t="s">
        <v>60</v>
      </c>
      <c r="AF773" s="1" t="s">
        <v>60</v>
      </c>
      <c r="AP773" s="1" t="s">
        <v>60</v>
      </c>
      <c r="AR773" s="1" t="s">
        <v>60</v>
      </c>
      <c r="AT773" s="1" t="s">
        <v>228</v>
      </c>
      <c r="AU773" s="1" t="s">
        <v>329</v>
      </c>
      <c r="AV773" s="1" t="s">
        <v>85</v>
      </c>
      <c r="AW773" s="3" t="str">
        <f t="shared" si="1"/>
        <v>Other</v>
      </c>
      <c r="AX773" s="3" t="str">
        <f t="array" ref="AX773">TEXTJOIN(", ", TRUE, IF(X773:AS773="Y", X$1:AS$1, IF(X773:AS773&lt;&gt;"", X$1:AS$1 &amp; ": " &amp; X773:AS773, "")))
</f>
        <v>Heroin, Cocaine, Benzodiazepine, Heroin/Morph/Codeine, Any Opioid</v>
      </c>
    </row>
    <row r="774">
      <c r="A774" s="4">
        <v>41923.0</v>
      </c>
      <c r="B774" s="1" t="s">
        <v>50</v>
      </c>
      <c r="C774" s="1">
        <v>49.0</v>
      </c>
      <c r="D774" s="1" t="s">
        <v>76</v>
      </c>
      <c r="E774" s="1" t="s">
        <v>63</v>
      </c>
      <c r="G774" s="1" t="s">
        <v>65</v>
      </c>
      <c r="J774" s="1" t="s">
        <v>65</v>
      </c>
      <c r="L774" s="1" t="s">
        <v>55</v>
      </c>
      <c r="M774" s="1" t="s">
        <v>56</v>
      </c>
      <c r="N774" s="1" t="s">
        <v>276</v>
      </c>
      <c r="O774" s="1" t="s">
        <v>65</v>
      </c>
      <c r="P774" s="1" t="s">
        <v>65</v>
      </c>
      <c r="R774" s="1" t="s">
        <v>67</v>
      </c>
      <c r="T774" s="1" t="s">
        <v>1444</v>
      </c>
      <c r="U774" s="1" t="s">
        <v>59</v>
      </c>
      <c r="AB774" s="1" t="s">
        <v>60</v>
      </c>
      <c r="AD774" s="1" t="s">
        <v>60</v>
      </c>
      <c r="AT774" s="1" t="s">
        <v>410</v>
      </c>
      <c r="AU774" s="1" t="s">
        <v>410</v>
      </c>
      <c r="AV774" s="1" t="s">
        <v>150</v>
      </c>
      <c r="AW774" s="3" t="str">
        <f t="shared" si="1"/>
        <v>Other</v>
      </c>
      <c r="AX774" s="3" t="str">
        <f t="array" ref="AX774">TEXTJOIN(", ", TRUE, IF(X774:AS774="Y", X$1:AS$1, IF(X774:AS774&lt;&gt;"", X$1:AS$1 &amp; ": " &amp; X774:AS774, "")))
</f>
        <v>Oxycodone, Ethanol</v>
      </c>
    </row>
    <row r="775">
      <c r="A775" s="2">
        <v>42760.0</v>
      </c>
      <c r="B775" s="1" t="s">
        <v>86</v>
      </c>
      <c r="C775" s="1">
        <v>41.0</v>
      </c>
      <c r="D775" s="1" t="s">
        <v>51</v>
      </c>
      <c r="E775" s="1" t="s">
        <v>63</v>
      </c>
      <c r="F775" s="1" t="s">
        <v>137</v>
      </c>
      <c r="G775" s="1" t="s">
        <v>91</v>
      </c>
      <c r="H775" s="1" t="s">
        <v>91</v>
      </c>
      <c r="I775" s="1" t="s">
        <v>55</v>
      </c>
      <c r="J775" s="1" t="s">
        <v>91</v>
      </c>
      <c r="K775" s="1" t="s">
        <v>91</v>
      </c>
      <c r="L775" s="1" t="s">
        <v>55</v>
      </c>
      <c r="M775" s="1" t="s">
        <v>56</v>
      </c>
      <c r="N775" s="1" t="s">
        <v>430</v>
      </c>
      <c r="O775" s="1" t="s">
        <v>91</v>
      </c>
      <c r="P775" s="1" t="s">
        <v>91</v>
      </c>
      <c r="Q775" s="1" t="s">
        <v>55</v>
      </c>
      <c r="R775" s="1" t="s">
        <v>67</v>
      </c>
      <c r="T775" s="1" t="s">
        <v>1445</v>
      </c>
      <c r="U775" s="1" t="s">
        <v>59</v>
      </c>
      <c r="X775" s="1" t="s">
        <v>60</v>
      </c>
      <c r="Y775" s="1" t="s">
        <v>60</v>
      </c>
      <c r="Z775" s="1" t="s">
        <v>60</v>
      </c>
      <c r="AT775" s="1" t="s">
        <v>110</v>
      </c>
      <c r="AU775" s="1" t="s">
        <v>110</v>
      </c>
      <c r="AV775" s="1" t="s">
        <v>111</v>
      </c>
      <c r="AW775" s="3" t="str">
        <f t="shared" si="1"/>
        <v>Other</v>
      </c>
      <c r="AX775" s="3" t="str">
        <f t="array" ref="AX775">TEXTJOIN(", ", TRUE, IF(X775:AS775="Y", X$1:AS$1, IF(X775:AS775&lt;&gt;"", X$1:AS$1 &amp; ": " &amp; X775:AS775, "")))
</f>
        <v>Heroin, Cocaine, Fentanyl</v>
      </c>
    </row>
    <row r="776">
      <c r="A776" s="2">
        <v>44065.0</v>
      </c>
      <c r="B776" s="1" t="s">
        <v>50</v>
      </c>
      <c r="C776" s="1">
        <v>30.0</v>
      </c>
      <c r="D776" s="1" t="s">
        <v>51</v>
      </c>
      <c r="E776" s="1" t="s">
        <v>52</v>
      </c>
      <c r="G776" s="1" t="s">
        <v>98</v>
      </c>
      <c r="H776" s="1" t="s">
        <v>54</v>
      </c>
      <c r="I776" s="1" t="s">
        <v>55</v>
      </c>
      <c r="J776" s="1" t="s">
        <v>98</v>
      </c>
      <c r="K776" s="1" t="s">
        <v>54</v>
      </c>
      <c r="L776" s="1" t="s">
        <v>55</v>
      </c>
      <c r="M776" s="1" t="s">
        <v>56</v>
      </c>
      <c r="N776" s="1" t="s">
        <v>93</v>
      </c>
      <c r="O776" s="1" t="s">
        <v>98</v>
      </c>
      <c r="P776" s="1" t="s">
        <v>54</v>
      </c>
      <c r="Q776" s="1" t="s">
        <v>55</v>
      </c>
      <c r="R776" s="1" t="s">
        <v>67</v>
      </c>
      <c r="T776" s="1" t="s">
        <v>1446</v>
      </c>
      <c r="U776" s="1" t="s">
        <v>59</v>
      </c>
      <c r="X776" s="1" t="s">
        <v>60</v>
      </c>
      <c r="Y776" s="1" t="s">
        <v>60</v>
      </c>
      <c r="Z776" s="1" t="s">
        <v>60</v>
      </c>
      <c r="AA776" s="1" t="s">
        <v>60</v>
      </c>
      <c r="AR776" s="1" t="s">
        <v>60</v>
      </c>
      <c r="AT776" s="1" t="s">
        <v>100</v>
      </c>
      <c r="AU776" s="1" t="s">
        <v>100</v>
      </c>
      <c r="AV776" s="1" t="s">
        <v>101</v>
      </c>
      <c r="AW776" s="3" t="str">
        <f t="shared" si="1"/>
        <v>Other</v>
      </c>
      <c r="AX776" s="3" t="str">
        <f t="array" ref="AX776">TEXTJOIN(", ", TRUE, IF(X776:AS776="Y", X$1:AS$1, IF(X776:AS776&lt;&gt;"", X$1:AS$1 &amp; ": " &amp; X776:AS776, "")))
</f>
        <v>Heroin, Cocaine, Fentanyl, Fentanyl Analogue, Any Opioid</v>
      </c>
    </row>
    <row r="777">
      <c r="A777" s="2">
        <v>43488.0</v>
      </c>
      <c r="B777" s="1" t="s">
        <v>50</v>
      </c>
      <c r="C777" s="1">
        <v>52.0</v>
      </c>
      <c r="D777" s="1" t="s">
        <v>51</v>
      </c>
      <c r="E777" s="1" t="s">
        <v>52</v>
      </c>
      <c r="G777" s="1" t="s">
        <v>277</v>
      </c>
      <c r="H777" s="1" t="s">
        <v>103</v>
      </c>
      <c r="I777" s="1" t="s">
        <v>55</v>
      </c>
      <c r="J777" s="1" t="s">
        <v>277</v>
      </c>
      <c r="K777" s="1" t="s">
        <v>103</v>
      </c>
      <c r="L777" s="1" t="s">
        <v>55</v>
      </c>
      <c r="M777" s="1" t="s">
        <v>56</v>
      </c>
      <c r="N777" s="1" t="s">
        <v>93</v>
      </c>
      <c r="O777" s="1" t="s">
        <v>277</v>
      </c>
      <c r="P777" s="1" t="s">
        <v>103</v>
      </c>
      <c r="Q777" s="1" t="s">
        <v>55</v>
      </c>
      <c r="R777" s="1" t="s">
        <v>56</v>
      </c>
      <c r="T777" s="1" t="s">
        <v>68</v>
      </c>
      <c r="U777" s="1" t="s">
        <v>59</v>
      </c>
      <c r="V777" s="1" t="s">
        <v>1447</v>
      </c>
      <c r="X777" s="1" t="s">
        <v>60</v>
      </c>
      <c r="Y777" s="1" t="s">
        <v>60</v>
      </c>
      <c r="AP777" s="1" t="s">
        <v>60</v>
      </c>
      <c r="AR777" s="1" t="s">
        <v>60</v>
      </c>
      <c r="AT777" s="1" t="s">
        <v>1136</v>
      </c>
      <c r="AU777" s="1" t="s">
        <v>1136</v>
      </c>
      <c r="AV777" s="1" t="s">
        <v>279</v>
      </c>
      <c r="AW777" s="3" t="str">
        <f t="shared" si="1"/>
        <v>Other</v>
      </c>
      <c r="AX777" s="3" t="str">
        <f t="array" ref="AX777">TEXTJOIN(", ", TRUE, IF(X777:AS777="Y", X$1:AS$1, IF(X777:AS777&lt;&gt;"", X$1:AS$1 &amp; ": " &amp; X777:AS777, "")))
</f>
        <v>Heroin, Cocaine, Heroin/Morph/Codeine, Any Opioid</v>
      </c>
    </row>
    <row r="778">
      <c r="A778" s="2">
        <v>43177.0</v>
      </c>
      <c r="B778" s="1" t="s">
        <v>50</v>
      </c>
      <c r="C778" s="1">
        <v>44.0</v>
      </c>
      <c r="D778" s="1" t="s">
        <v>76</v>
      </c>
      <c r="E778" s="1" t="s">
        <v>63</v>
      </c>
      <c r="F778" s="1" t="s">
        <v>137</v>
      </c>
      <c r="G778" s="1" t="s">
        <v>82</v>
      </c>
      <c r="H778" s="1" t="s">
        <v>54</v>
      </c>
      <c r="I778" s="1" t="s">
        <v>55</v>
      </c>
      <c r="J778" s="1" t="s">
        <v>82</v>
      </c>
      <c r="K778" s="1" t="s">
        <v>54</v>
      </c>
      <c r="M778" s="1" t="s">
        <v>56</v>
      </c>
      <c r="N778" s="1" t="s">
        <v>136</v>
      </c>
      <c r="O778" s="1" t="s">
        <v>82</v>
      </c>
      <c r="P778" s="1" t="s">
        <v>54</v>
      </c>
      <c r="Q778" s="1" t="s">
        <v>55</v>
      </c>
      <c r="R778" s="1" t="s">
        <v>56</v>
      </c>
      <c r="T778" s="1" t="s">
        <v>1448</v>
      </c>
      <c r="U778" s="1" t="s">
        <v>59</v>
      </c>
      <c r="X778" s="1" t="s">
        <v>60</v>
      </c>
      <c r="Y778" s="1" t="s">
        <v>60</v>
      </c>
      <c r="AF778" s="1" t="s">
        <v>60</v>
      </c>
      <c r="AP778" s="1" t="s">
        <v>60</v>
      </c>
      <c r="AR778" s="1" t="s">
        <v>60</v>
      </c>
      <c r="AT778" s="1" t="s">
        <v>329</v>
      </c>
      <c r="AU778" s="1" t="s">
        <v>329</v>
      </c>
      <c r="AV778" s="1" t="s">
        <v>85</v>
      </c>
      <c r="AW778" s="3" t="str">
        <f t="shared" si="1"/>
        <v>Other</v>
      </c>
      <c r="AX778" s="3" t="str">
        <f t="array" ref="AX778">TEXTJOIN(", ", TRUE, IF(X778:AS778="Y", X$1:AS$1, IF(X778:AS778&lt;&gt;"", X$1:AS$1 &amp; ": " &amp; X778:AS778, "")))
</f>
        <v>Heroin, Cocaine, Benzodiazepine, Heroin/Morph/Codeine, Any Opioid</v>
      </c>
    </row>
    <row r="779">
      <c r="A779" s="2">
        <v>41484.0</v>
      </c>
      <c r="B779" s="1" t="s">
        <v>50</v>
      </c>
      <c r="C779" s="1">
        <v>29.0</v>
      </c>
      <c r="D779" s="1" t="s">
        <v>51</v>
      </c>
      <c r="E779" s="1" t="s">
        <v>63</v>
      </c>
      <c r="G779" s="1" t="s">
        <v>64</v>
      </c>
      <c r="H779" s="1" t="s">
        <v>65</v>
      </c>
      <c r="J779" s="1" t="s">
        <v>64</v>
      </c>
      <c r="L779" s="1" t="s">
        <v>55</v>
      </c>
      <c r="M779" s="1" t="s">
        <v>56</v>
      </c>
      <c r="N779" s="1" t="s">
        <v>104</v>
      </c>
      <c r="O779" s="1" t="s">
        <v>64</v>
      </c>
      <c r="P779" s="1" t="s">
        <v>65</v>
      </c>
      <c r="R779" s="1" t="s">
        <v>67</v>
      </c>
      <c r="T779" s="1" t="s">
        <v>1449</v>
      </c>
      <c r="U779" s="1" t="s">
        <v>59</v>
      </c>
      <c r="AB779" s="1" t="s">
        <v>60</v>
      </c>
      <c r="AT779" s="1" t="s">
        <v>69</v>
      </c>
      <c r="AU779" s="1" t="s">
        <v>69</v>
      </c>
      <c r="AV779" s="1" t="s">
        <v>70</v>
      </c>
      <c r="AW779" s="3" t="str">
        <f t="shared" si="1"/>
        <v>Other</v>
      </c>
      <c r="AX779" s="3" t="str">
        <f t="array" ref="AX779">TEXTJOIN(", ", TRUE, IF(X779:AS779="Y", X$1:AS$1, IF(X779:AS779&lt;&gt;"", X$1:AS$1 &amp; ": " &amp; X779:AS779, "")))
</f>
        <v>Oxycodone</v>
      </c>
    </row>
    <row r="780">
      <c r="A780" s="2">
        <v>41706.0</v>
      </c>
      <c r="B780" s="1" t="s">
        <v>50</v>
      </c>
      <c r="C780" s="1">
        <v>39.0</v>
      </c>
      <c r="D780" s="1" t="s">
        <v>51</v>
      </c>
      <c r="E780" s="1" t="s">
        <v>63</v>
      </c>
      <c r="G780" s="1" t="s">
        <v>271</v>
      </c>
      <c r="J780" s="1" t="s">
        <v>271</v>
      </c>
      <c r="L780" s="1" t="s">
        <v>55</v>
      </c>
      <c r="M780" s="1" t="s">
        <v>44</v>
      </c>
      <c r="N780" s="1" t="s">
        <v>148</v>
      </c>
      <c r="O780" s="1" t="s">
        <v>271</v>
      </c>
      <c r="R780" s="1" t="s">
        <v>67</v>
      </c>
      <c r="T780" s="1" t="s">
        <v>73</v>
      </c>
      <c r="U780" s="1" t="s">
        <v>59</v>
      </c>
      <c r="X780" s="1" t="s">
        <v>60</v>
      </c>
      <c r="AT780" s="1" t="s">
        <v>274</v>
      </c>
      <c r="AU780" s="1" t="s">
        <v>274</v>
      </c>
      <c r="AV780" s="1" t="s">
        <v>275</v>
      </c>
      <c r="AW780" s="3" t="str">
        <f t="shared" si="1"/>
        <v>Other</v>
      </c>
      <c r="AX780" s="3" t="str">
        <f t="array" ref="AX780">TEXTJOIN(", ", TRUE, IF(X780:AS780="Y", X$1:AS$1, IF(X780:AS780&lt;&gt;"", X$1:AS$1 &amp; ": " &amp; X780:AS780, "")))
</f>
        <v>Heroin</v>
      </c>
    </row>
    <row r="781">
      <c r="A781" s="2">
        <v>43907.0</v>
      </c>
      <c r="B781" s="1" t="s">
        <v>50</v>
      </c>
      <c r="C781" s="1">
        <v>29.0</v>
      </c>
      <c r="D781" s="1" t="s">
        <v>51</v>
      </c>
      <c r="E781" s="1" t="s">
        <v>63</v>
      </c>
      <c r="J781" s="1" t="s">
        <v>143</v>
      </c>
      <c r="K781" s="1" t="s">
        <v>91</v>
      </c>
      <c r="L781" s="1" t="s">
        <v>55</v>
      </c>
      <c r="M781" s="1" t="s">
        <v>820</v>
      </c>
      <c r="N781" s="1" t="s">
        <v>119</v>
      </c>
      <c r="O781" s="1" t="s">
        <v>143</v>
      </c>
      <c r="P781" s="1" t="s">
        <v>91</v>
      </c>
      <c r="Q781" s="1" t="s">
        <v>55</v>
      </c>
      <c r="R781" s="1" t="s">
        <v>44</v>
      </c>
      <c r="T781" s="1" t="s">
        <v>1450</v>
      </c>
      <c r="U781" s="1" t="s">
        <v>59</v>
      </c>
      <c r="X781" s="1" t="s">
        <v>60</v>
      </c>
      <c r="Y781" s="1" t="s">
        <v>60</v>
      </c>
      <c r="Z781" s="1" t="s">
        <v>60</v>
      </c>
      <c r="AG781" s="1" t="s">
        <v>60</v>
      </c>
      <c r="AM781" s="1" t="s">
        <v>60</v>
      </c>
      <c r="AR781" s="1" t="s">
        <v>60</v>
      </c>
      <c r="AT781" s="1" t="s">
        <v>62</v>
      </c>
      <c r="AU781" s="1" t="s">
        <v>145</v>
      </c>
      <c r="AV781" s="1" t="s">
        <v>146</v>
      </c>
      <c r="AW781" s="3" t="str">
        <f t="shared" si="1"/>
        <v>Other</v>
      </c>
      <c r="AX781" s="3" t="str">
        <f t="array" ref="AX781">TEXTJOIN(", ", TRUE, IF(X781:AS781="Y", X$1:AS$1, IF(X781:AS781&lt;&gt;"", X$1:AS$1 &amp; ": " &amp; X781:AS781, "")))
</f>
        <v>Heroin, Cocaine, Fentanyl, Methadone, Xylazine, Any Opioid</v>
      </c>
    </row>
    <row r="782">
      <c r="A782" s="2">
        <v>42882.0</v>
      </c>
      <c r="B782" s="1" t="s">
        <v>86</v>
      </c>
      <c r="C782" s="1">
        <v>21.0</v>
      </c>
      <c r="D782" s="1" t="s">
        <v>51</v>
      </c>
      <c r="E782" s="1" t="s">
        <v>63</v>
      </c>
      <c r="G782" s="1" t="s">
        <v>685</v>
      </c>
      <c r="H782" s="1" t="s">
        <v>103</v>
      </c>
      <c r="I782" s="1" t="s">
        <v>55</v>
      </c>
      <c r="J782" s="1" t="s">
        <v>685</v>
      </c>
      <c r="K782" s="1" t="s">
        <v>103</v>
      </c>
      <c r="L782" s="1" t="s">
        <v>55</v>
      </c>
      <c r="M782" s="1" t="s">
        <v>56</v>
      </c>
      <c r="N782" s="1" t="s">
        <v>136</v>
      </c>
      <c r="O782" s="1" t="s">
        <v>103</v>
      </c>
      <c r="P782" s="1" t="s">
        <v>103</v>
      </c>
      <c r="Q782" s="1" t="s">
        <v>55</v>
      </c>
      <c r="R782" s="1" t="s">
        <v>67</v>
      </c>
      <c r="T782" s="1" t="s">
        <v>1451</v>
      </c>
      <c r="U782" s="1" t="s">
        <v>59</v>
      </c>
      <c r="X782" s="1" t="s">
        <v>60</v>
      </c>
      <c r="Y782" s="1" t="s">
        <v>60</v>
      </c>
      <c r="Z782" s="1" t="s">
        <v>60</v>
      </c>
      <c r="AA782" s="1" t="s">
        <v>60</v>
      </c>
      <c r="AT782" s="1" t="s">
        <v>686</v>
      </c>
      <c r="AU782" s="1" t="s">
        <v>686</v>
      </c>
      <c r="AV782" s="1" t="s">
        <v>168</v>
      </c>
      <c r="AW782" s="3" t="str">
        <f t="shared" si="1"/>
        <v>Other</v>
      </c>
      <c r="AX782" s="3" t="str">
        <f t="array" ref="AX782">TEXTJOIN(", ", TRUE, IF(X782:AS782="Y", X$1:AS$1, IF(X782:AS782&lt;&gt;"", X$1:AS$1 &amp; ": " &amp; X782:AS782, "")))
</f>
        <v>Heroin, Cocaine, Fentanyl, Fentanyl Analogue</v>
      </c>
    </row>
    <row r="783">
      <c r="A783" s="2">
        <v>43934.0</v>
      </c>
      <c r="B783" s="1" t="s">
        <v>50</v>
      </c>
      <c r="C783" s="1">
        <v>20.0</v>
      </c>
      <c r="D783" s="1" t="s">
        <v>76</v>
      </c>
      <c r="E783" s="1" t="s">
        <v>63</v>
      </c>
      <c r="G783" s="1" t="s">
        <v>185</v>
      </c>
      <c r="H783" s="1" t="s">
        <v>91</v>
      </c>
      <c r="I783" s="1" t="s">
        <v>55</v>
      </c>
      <c r="J783" s="1" t="s">
        <v>290</v>
      </c>
      <c r="K783" s="1" t="s">
        <v>91</v>
      </c>
      <c r="L783" s="1" t="s">
        <v>55</v>
      </c>
      <c r="M783" s="1" t="s">
        <v>333</v>
      </c>
      <c r="N783" s="1" t="s">
        <v>713</v>
      </c>
      <c r="O783" s="1" t="s">
        <v>290</v>
      </c>
      <c r="P783" s="1" t="s">
        <v>91</v>
      </c>
      <c r="Q783" s="1" t="s">
        <v>55</v>
      </c>
      <c r="R783" s="1" t="s">
        <v>44</v>
      </c>
      <c r="T783" s="1" t="s">
        <v>1452</v>
      </c>
      <c r="U783" s="1" t="s">
        <v>59</v>
      </c>
      <c r="Y783" s="1" t="s">
        <v>60</v>
      </c>
      <c r="Z783" s="1" t="s">
        <v>60</v>
      </c>
      <c r="AM783" s="1" t="s">
        <v>60</v>
      </c>
      <c r="AR783" s="1" t="s">
        <v>60</v>
      </c>
      <c r="AT783" s="1" t="s">
        <v>188</v>
      </c>
      <c r="AU783" s="1" t="s">
        <v>292</v>
      </c>
      <c r="AV783" s="1" t="s">
        <v>653</v>
      </c>
      <c r="AW783" s="3" t="str">
        <f t="shared" si="1"/>
        <v>Other</v>
      </c>
      <c r="AX783" s="3" t="str">
        <f t="array" ref="AX783">TEXTJOIN(", ", TRUE, IF(X783:AS783="Y", X$1:AS$1, IF(X783:AS783&lt;&gt;"", X$1:AS$1 &amp; ": " &amp; X783:AS783, "")))
</f>
        <v>Cocaine, Fentanyl, Xylazine, Any Opioid</v>
      </c>
    </row>
    <row r="784">
      <c r="A784" s="2">
        <v>44397.0</v>
      </c>
      <c r="B784" s="1" t="s">
        <v>50</v>
      </c>
      <c r="C784" s="1">
        <v>56.0</v>
      </c>
      <c r="D784" s="1" t="s">
        <v>51</v>
      </c>
      <c r="E784" s="1" t="s">
        <v>63</v>
      </c>
      <c r="G784" s="1" t="s">
        <v>255</v>
      </c>
      <c r="H784" s="1" t="s">
        <v>103</v>
      </c>
      <c r="I784" s="1" t="s">
        <v>55</v>
      </c>
      <c r="J784" s="1" t="s">
        <v>103</v>
      </c>
      <c r="K784" s="1" t="s">
        <v>103</v>
      </c>
      <c r="L784" s="1" t="s">
        <v>55</v>
      </c>
      <c r="M784" s="1" t="s">
        <v>177</v>
      </c>
      <c r="N784" s="1" t="s">
        <v>136</v>
      </c>
      <c r="O784" s="1" t="s">
        <v>103</v>
      </c>
      <c r="P784" s="1" t="s">
        <v>103</v>
      </c>
      <c r="Q784" s="1" t="s">
        <v>55</v>
      </c>
      <c r="R784" s="1" t="s">
        <v>44</v>
      </c>
      <c r="S784" s="1" t="s">
        <v>1453</v>
      </c>
      <c r="T784" s="1" t="s">
        <v>1454</v>
      </c>
      <c r="U784" s="1" t="s">
        <v>59</v>
      </c>
      <c r="Y784" s="1" t="s">
        <v>60</v>
      </c>
      <c r="Z784" s="1" t="s">
        <v>60</v>
      </c>
      <c r="AF784" s="1" t="s">
        <v>60</v>
      </c>
      <c r="AM784" s="1" t="s">
        <v>60</v>
      </c>
      <c r="AR784" s="1" t="s">
        <v>60</v>
      </c>
      <c r="AT784" s="1" t="s">
        <v>259</v>
      </c>
      <c r="AU784" s="1" t="s">
        <v>167</v>
      </c>
      <c r="AV784" s="1" t="s">
        <v>168</v>
      </c>
      <c r="AW784" s="3" t="str">
        <f t="shared" si="1"/>
        <v>Other</v>
      </c>
      <c r="AX784" s="3" t="str">
        <f t="array" ref="AX784">TEXTJOIN(", ", TRUE, IF(X784:AS784="Y", X$1:AS$1, IF(X784:AS784&lt;&gt;"", X$1:AS$1 &amp; ": " &amp; X784:AS784, "")))
</f>
        <v>Cocaine, Fentanyl, Benzodiazepine, Xylazine, Any Opioid</v>
      </c>
    </row>
    <row r="785">
      <c r="A785" s="2">
        <v>43163.0</v>
      </c>
      <c r="B785" s="1" t="s">
        <v>50</v>
      </c>
      <c r="C785" s="1">
        <v>39.0</v>
      </c>
      <c r="D785" s="1" t="s">
        <v>51</v>
      </c>
      <c r="E785" s="1" t="s">
        <v>63</v>
      </c>
      <c r="G785" s="1" t="s">
        <v>185</v>
      </c>
      <c r="H785" s="1" t="s">
        <v>91</v>
      </c>
      <c r="I785" s="1" t="s">
        <v>55</v>
      </c>
      <c r="J785" s="1" t="s">
        <v>185</v>
      </c>
      <c r="K785" s="1" t="s">
        <v>91</v>
      </c>
      <c r="M785" s="1" t="s">
        <v>56</v>
      </c>
      <c r="N785" s="1" t="s">
        <v>136</v>
      </c>
      <c r="O785" s="1" t="s">
        <v>185</v>
      </c>
      <c r="P785" s="1" t="s">
        <v>91</v>
      </c>
      <c r="Q785" s="1" t="s">
        <v>55</v>
      </c>
      <c r="R785" s="1" t="s">
        <v>56</v>
      </c>
      <c r="T785" s="1" t="s">
        <v>1455</v>
      </c>
      <c r="U785" s="1" t="s">
        <v>59</v>
      </c>
      <c r="Z785" s="1" t="s">
        <v>60</v>
      </c>
      <c r="AA785" s="1" t="s">
        <v>60</v>
      </c>
      <c r="AR785" s="1" t="s">
        <v>60</v>
      </c>
      <c r="AT785" s="1" t="s">
        <v>188</v>
      </c>
      <c r="AU785" s="1" t="s">
        <v>188</v>
      </c>
      <c r="AV785" s="1" t="s">
        <v>189</v>
      </c>
      <c r="AW785" s="3" t="str">
        <f t="shared" si="1"/>
        <v>Other</v>
      </c>
      <c r="AX785" s="3" t="str">
        <f t="array" ref="AX785">TEXTJOIN(", ", TRUE, IF(X785:AS785="Y", X$1:AS$1, IF(X785:AS785&lt;&gt;"", X$1:AS$1 &amp; ": " &amp; X785:AS785, "")))
</f>
        <v>Fentanyl, Fentanyl Analogue, Any Opioid</v>
      </c>
    </row>
    <row r="786">
      <c r="A786" s="4">
        <v>43423.0</v>
      </c>
      <c r="B786" s="1" t="s">
        <v>50</v>
      </c>
      <c r="C786" s="1">
        <v>34.0</v>
      </c>
      <c r="D786" s="1" t="s">
        <v>51</v>
      </c>
      <c r="E786" s="1" t="s">
        <v>63</v>
      </c>
      <c r="G786" s="1" t="s">
        <v>488</v>
      </c>
      <c r="H786" s="1" t="s">
        <v>91</v>
      </c>
      <c r="I786" s="1" t="s">
        <v>55</v>
      </c>
      <c r="J786" s="1" t="s">
        <v>488</v>
      </c>
      <c r="K786" s="1" t="s">
        <v>91</v>
      </c>
      <c r="M786" s="1" t="s">
        <v>56</v>
      </c>
      <c r="N786" s="1" t="s">
        <v>136</v>
      </c>
      <c r="O786" s="1" t="s">
        <v>488</v>
      </c>
      <c r="P786" s="1" t="s">
        <v>91</v>
      </c>
      <c r="Q786" s="1" t="s">
        <v>55</v>
      </c>
      <c r="R786" s="1" t="s">
        <v>56</v>
      </c>
      <c r="T786" s="1" t="s">
        <v>1299</v>
      </c>
      <c r="U786" s="1" t="s">
        <v>59</v>
      </c>
      <c r="V786" s="1" t="s">
        <v>197</v>
      </c>
      <c r="Y786" s="1" t="s">
        <v>60</v>
      </c>
      <c r="Z786" s="1" t="s">
        <v>60</v>
      </c>
      <c r="AR786" s="1" t="s">
        <v>60</v>
      </c>
      <c r="AT786" s="1" t="s">
        <v>492</v>
      </c>
      <c r="AU786" s="1" t="s">
        <v>492</v>
      </c>
      <c r="AV786" s="1" t="s">
        <v>493</v>
      </c>
      <c r="AW786" s="3" t="str">
        <f t="shared" si="1"/>
        <v>Other</v>
      </c>
      <c r="AX786" s="3" t="str">
        <f t="array" ref="AX786">TEXTJOIN(", ", TRUE, IF(X786:AS786="Y", X$1:AS$1, IF(X786:AS786&lt;&gt;"", X$1:AS$1 &amp; ": " &amp; X786:AS786, "")))
</f>
        <v>Cocaine, Fentanyl, Any Opioid</v>
      </c>
    </row>
    <row r="787">
      <c r="A787" s="2">
        <v>42816.0</v>
      </c>
      <c r="B787" s="1" t="s">
        <v>86</v>
      </c>
      <c r="C787" s="1">
        <v>58.0</v>
      </c>
      <c r="D787" s="1" t="s">
        <v>76</v>
      </c>
      <c r="E787" s="1" t="s">
        <v>63</v>
      </c>
      <c r="G787" s="1" t="s">
        <v>82</v>
      </c>
      <c r="H787" s="1" t="s">
        <v>54</v>
      </c>
      <c r="I787" s="1" t="s">
        <v>55</v>
      </c>
      <c r="J787" s="1" t="s">
        <v>82</v>
      </c>
      <c r="K787" s="1" t="s">
        <v>54</v>
      </c>
      <c r="L787" s="1" t="s">
        <v>55</v>
      </c>
      <c r="M787" s="1" t="s">
        <v>56</v>
      </c>
      <c r="N787" s="1" t="s">
        <v>136</v>
      </c>
      <c r="O787" s="1" t="s">
        <v>82</v>
      </c>
      <c r="P787" s="1" t="s">
        <v>54</v>
      </c>
      <c r="Q787" s="1" t="s">
        <v>55</v>
      </c>
      <c r="R787" s="1" t="s">
        <v>67</v>
      </c>
      <c r="T787" s="1" t="s">
        <v>1456</v>
      </c>
      <c r="U787" s="1" t="s">
        <v>59</v>
      </c>
      <c r="X787" s="1" t="s">
        <v>60</v>
      </c>
      <c r="Z787" s="1" t="s">
        <v>60</v>
      </c>
      <c r="AF787" s="1" t="s">
        <v>60</v>
      </c>
      <c r="AG787" s="1" t="s">
        <v>60</v>
      </c>
      <c r="AT787" s="1" t="s">
        <v>329</v>
      </c>
      <c r="AU787" s="1" t="s">
        <v>329</v>
      </c>
      <c r="AV787" s="1" t="s">
        <v>85</v>
      </c>
      <c r="AW787" s="3" t="str">
        <f t="shared" si="1"/>
        <v>Other</v>
      </c>
      <c r="AX787" s="3" t="str">
        <f t="array" ref="AX787">TEXTJOIN(", ", TRUE, IF(X787:AS787="Y", X$1:AS$1, IF(X787:AS787&lt;&gt;"", X$1:AS$1 &amp; ": " &amp; X787:AS787, "")))
</f>
        <v>Heroin, Fentanyl, Benzodiazepine, Methadone</v>
      </c>
    </row>
    <row r="788">
      <c r="A788" s="2">
        <v>44016.0</v>
      </c>
      <c r="B788" s="1" t="s">
        <v>50</v>
      </c>
      <c r="C788" s="1">
        <v>55.0</v>
      </c>
      <c r="D788" s="1" t="s">
        <v>76</v>
      </c>
      <c r="E788" s="1" t="s">
        <v>63</v>
      </c>
      <c r="G788" s="1" t="s">
        <v>455</v>
      </c>
      <c r="H788" s="1" t="s">
        <v>103</v>
      </c>
      <c r="I788" s="1" t="s">
        <v>55</v>
      </c>
      <c r="J788" s="1" t="s">
        <v>931</v>
      </c>
      <c r="K788" s="1" t="s">
        <v>91</v>
      </c>
      <c r="L788" s="1" t="s">
        <v>55</v>
      </c>
      <c r="M788" s="1" t="s">
        <v>177</v>
      </c>
      <c r="N788" s="1" t="s">
        <v>66</v>
      </c>
      <c r="O788" s="1" t="s">
        <v>931</v>
      </c>
      <c r="P788" s="1" t="s">
        <v>91</v>
      </c>
      <c r="Q788" s="1" t="s">
        <v>55</v>
      </c>
      <c r="R788" s="1" t="s">
        <v>44</v>
      </c>
      <c r="T788" s="1" t="s">
        <v>1457</v>
      </c>
      <c r="U788" s="1" t="s">
        <v>59</v>
      </c>
      <c r="X788" s="1" t="s">
        <v>60</v>
      </c>
      <c r="Y788" s="1" t="s">
        <v>60</v>
      </c>
      <c r="Z788" s="1" t="s">
        <v>60</v>
      </c>
      <c r="AR788" s="1" t="s">
        <v>60</v>
      </c>
      <c r="AT788" s="1" t="s">
        <v>457</v>
      </c>
      <c r="AU788" s="1" t="s">
        <v>933</v>
      </c>
      <c r="AV788" s="1" t="s">
        <v>934</v>
      </c>
      <c r="AW788" s="3" t="str">
        <f t="shared" si="1"/>
        <v>Other</v>
      </c>
      <c r="AX788" s="3" t="str">
        <f t="array" ref="AX788">TEXTJOIN(", ", TRUE, IF(X788:AS788="Y", X$1:AS$1, IF(X788:AS788&lt;&gt;"", X$1:AS$1 &amp; ": " &amp; X788:AS788, "")))
</f>
        <v>Heroin, Cocaine, Fentanyl, Any Opioid</v>
      </c>
    </row>
    <row r="789">
      <c r="A789" s="2">
        <v>42144.0</v>
      </c>
      <c r="B789" s="1" t="s">
        <v>86</v>
      </c>
      <c r="C789" s="1">
        <v>53.0</v>
      </c>
      <c r="D789" s="1" t="s">
        <v>76</v>
      </c>
      <c r="E789" s="1" t="s">
        <v>52</v>
      </c>
      <c r="G789" s="1" t="s">
        <v>91</v>
      </c>
      <c r="H789" s="1" t="s">
        <v>91</v>
      </c>
      <c r="I789" s="1" t="s">
        <v>55</v>
      </c>
      <c r="J789" s="1" t="s">
        <v>91</v>
      </c>
      <c r="M789" s="1" t="s">
        <v>56</v>
      </c>
      <c r="O789" s="1" t="s">
        <v>91</v>
      </c>
      <c r="P789" s="1" t="s">
        <v>91</v>
      </c>
      <c r="Q789" s="1" t="s">
        <v>55</v>
      </c>
      <c r="R789" s="1" t="s">
        <v>56</v>
      </c>
      <c r="T789" s="1" t="s">
        <v>1458</v>
      </c>
      <c r="U789" s="1" t="s">
        <v>59</v>
      </c>
      <c r="AR789" s="1" t="s">
        <v>60</v>
      </c>
      <c r="AT789" s="1" t="s">
        <v>110</v>
      </c>
      <c r="AU789" s="1" t="s">
        <v>110</v>
      </c>
      <c r="AV789" s="1" t="s">
        <v>111</v>
      </c>
      <c r="AW789" s="3" t="str">
        <f t="shared" si="1"/>
        <v>Other</v>
      </c>
      <c r="AX789" s="3" t="str">
        <f t="array" ref="AX789">TEXTJOIN(", ", TRUE, IF(X789:AS789="Y", X$1:AS$1, IF(X789:AS789&lt;&gt;"", X$1:AS$1 &amp; ": " &amp; X789:AS789, "")))
</f>
        <v>Any Opioid</v>
      </c>
    </row>
    <row r="790">
      <c r="A790" s="2">
        <v>42553.0</v>
      </c>
      <c r="B790" s="1" t="s">
        <v>50</v>
      </c>
      <c r="C790" s="1">
        <v>39.0</v>
      </c>
      <c r="D790" s="1" t="s">
        <v>76</v>
      </c>
      <c r="E790" s="1" t="s">
        <v>63</v>
      </c>
      <c r="G790" s="1" t="s">
        <v>82</v>
      </c>
      <c r="H790" s="1" t="s">
        <v>54</v>
      </c>
      <c r="I790" s="1" t="s">
        <v>55</v>
      </c>
      <c r="J790" s="1" t="s">
        <v>82</v>
      </c>
      <c r="M790" s="1" t="s">
        <v>56</v>
      </c>
      <c r="N790" s="1" t="s">
        <v>136</v>
      </c>
      <c r="O790" s="1" t="s">
        <v>82</v>
      </c>
      <c r="R790" s="1" t="s">
        <v>67</v>
      </c>
      <c r="T790" s="1" t="s">
        <v>1459</v>
      </c>
      <c r="U790" s="1" t="s">
        <v>59</v>
      </c>
      <c r="AF790" s="1" t="s">
        <v>60</v>
      </c>
      <c r="AG790" s="1" t="s">
        <v>60</v>
      </c>
      <c r="AO790" s="1" t="s">
        <v>60</v>
      </c>
      <c r="AR790" s="1" t="s">
        <v>60</v>
      </c>
      <c r="AS790" s="1" t="s">
        <v>243</v>
      </c>
      <c r="AT790" s="1" t="s">
        <v>329</v>
      </c>
      <c r="AU790" s="1" t="s">
        <v>329</v>
      </c>
      <c r="AV790" s="1" t="s">
        <v>85</v>
      </c>
      <c r="AW790" s="3" t="str">
        <f t="shared" si="1"/>
        <v>Other</v>
      </c>
      <c r="AX790" s="3" t="str">
        <f t="array" ref="AX790">TEXTJOIN(", ", TRUE, IF(X790:AS790="Y", X$1:AS$1, IF(X790:AS790&lt;&gt;"", X$1:AS$1 &amp; ": " &amp; X790:AS790, "")))
</f>
        <v>Benzodiazepine, Methadone, Opiate NOS, Any Opioid, Other: HYDROMORPH</v>
      </c>
    </row>
    <row r="791">
      <c r="A791" s="2">
        <v>43957.0</v>
      </c>
      <c r="B791" s="1" t="s">
        <v>50</v>
      </c>
      <c r="C791" s="1">
        <v>54.0</v>
      </c>
      <c r="D791" s="1" t="s">
        <v>51</v>
      </c>
      <c r="E791" s="1" t="s">
        <v>63</v>
      </c>
      <c r="G791" s="1" t="s">
        <v>102</v>
      </c>
      <c r="H791" s="1" t="s">
        <v>103</v>
      </c>
      <c r="I791" s="1" t="s">
        <v>55</v>
      </c>
      <c r="J791" s="1" t="s">
        <v>322</v>
      </c>
      <c r="K791" s="1" t="s">
        <v>91</v>
      </c>
      <c r="L791" s="1" t="s">
        <v>55</v>
      </c>
      <c r="M791" s="1" t="s">
        <v>177</v>
      </c>
      <c r="N791" s="1" t="s">
        <v>178</v>
      </c>
      <c r="O791" s="1" t="s">
        <v>322</v>
      </c>
      <c r="P791" s="1" t="s">
        <v>91</v>
      </c>
      <c r="Q791" s="1" t="s">
        <v>55</v>
      </c>
      <c r="R791" s="1" t="s">
        <v>44</v>
      </c>
      <c r="T791" s="1" t="s">
        <v>1460</v>
      </c>
      <c r="U791" s="1" t="s">
        <v>59</v>
      </c>
      <c r="V791" s="1" t="s">
        <v>1461</v>
      </c>
      <c r="AB791" s="1" t="s">
        <v>60</v>
      </c>
      <c r="AG791" s="1" t="s">
        <v>60</v>
      </c>
      <c r="AR791" s="1" t="s">
        <v>60</v>
      </c>
      <c r="AT791" s="1" t="s">
        <v>106</v>
      </c>
      <c r="AU791" s="1" t="s">
        <v>324</v>
      </c>
      <c r="AV791" s="1" t="s">
        <v>325</v>
      </c>
      <c r="AW791" s="3" t="str">
        <f t="shared" si="1"/>
        <v>Other</v>
      </c>
      <c r="AX791" s="3" t="str">
        <f t="array" ref="AX791">TEXTJOIN(", ", TRUE, IF(X791:AS791="Y", X$1:AS$1, IF(X791:AS791&lt;&gt;"", X$1:AS$1 &amp; ": " &amp; X791:AS791, "")))
</f>
        <v>Oxycodone, Methadone, Any Opioid</v>
      </c>
    </row>
    <row r="792">
      <c r="A792" s="2">
        <v>44034.0</v>
      </c>
      <c r="B792" s="1" t="s">
        <v>50</v>
      </c>
      <c r="C792" s="1">
        <v>58.0</v>
      </c>
      <c r="D792" s="1" t="s">
        <v>51</v>
      </c>
      <c r="E792" s="1" t="s">
        <v>63</v>
      </c>
      <c r="G792" s="1" t="s">
        <v>455</v>
      </c>
      <c r="H792" s="1" t="s">
        <v>103</v>
      </c>
      <c r="I792" s="1" t="s">
        <v>55</v>
      </c>
      <c r="J792" s="1" t="s">
        <v>397</v>
      </c>
      <c r="K792" s="1" t="s">
        <v>103</v>
      </c>
      <c r="L792" s="1" t="s">
        <v>55</v>
      </c>
      <c r="M792" s="1" t="s">
        <v>177</v>
      </c>
      <c r="N792" s="1" t="s">
        <v>155</v>
      </c>
      <c r="O792" s="1" t="s">
        <v>103</v>
      </c>
      <c r="P792" s="1" t="s">
        <v>103</v>
      </c>
      <c r="Q792" s="1" t="s">
        <v>55</v>
      </c>
      <c r="R792" s="1" t="s">
        <v>67</v>
      </c>
      <c r="T792" s="1" t="s">
        <v>1462</v>
      </c>
      <c r="U792" s="1" t="s">
        <v>59</v>
      </c>
      <c r="X792" s="1" t="s">
        <v>60</v>
      </c>
      <c r="Z792" s="1" t="s">
        <v>60</v>
      </c>
      <c r="AD792" s="1" t="s">
        <v>60</v>
      </c>
      <c r="AM792" s="1" t="s">
        <v>60</v>
      </c>
      <c r="AR792" s="1" t="s">
        <v>60</v>
      </c>
      <c r="AT792" s="1" t="s">
        <v>457</v>
      </c>
      <c r="AU792" s="1" t="s">
        <v>399</v>
      </c>
      <c r="AV792" s="1" t="s">
        <v>168</v>
      </c>
      <c r="AW792" s="3" t="str">
        <f t="shared" si="1"/>
        <v>Other</v>
      </c>
      <c r="AX792" s="3" t="str">
        <f t="array" ref="AX792">TEXTJOIN(", ", TRUE, IF(X792:AS792="Y", X$1:AS$1, IF(X792:AS792&lt;&gt;"", X$1:AS$1 &amp; ": " &amp; X792:AS792, "")))
</f>
        <v>Heroin, Fentanyl, Ethanol, Xylazine, Any Opioid</v>
      </c>
    </row>
    <row r="793">
      <c r="A793" s="4">
        <v>42686.0</v>
      </c>
      <c r="B793" s="1" t="s">
        <v>50</v>
      </c>
      <c r="C793" s="1">
        <v>28.0</v>
      </c>
      <c r="D793" s="1" t="s">
        <v>76</v>
      </c>
      <c r="E793" s="1" t="s">
        <v>63</v>
      </c>
      <c r="G793" s="1" t="s">
        <v>143</v>
      </c>
      <c r="H793" s="1" t="s">
        <v>91</v>
      </c>
      <c r="I793" s="1" t="s">
        <v>55</v>
      </c>
      <c r="J793" s="1" t="s">
        <v>185</v>
      </c>
      <c r="M793" s="1" t="s">
        <v>269</v>
      </c>
      <c r="N793" s="1" t="s">
        <v>136</v>
      </c>
      <c r="O793" s="1" t="s">
        <v>185</v>
      </c>
      <c r="R793" s="1" t="s">
        <v>44</v>
      </c>
      <c r="S793" s="1" t="s">
        <v>1463</v>
      </c>
      <c r="T793" s="1" t="s">
        <v>421</v>
      </c>
      <c r="U793" s="1" t="s">
        <v>59</v>
      </c>
      <c r="W793" s="1" t="s">
        <v>60</v>
      </c>
      <c r="X793" s="1" t="s">
        <v>60</v>
      </c>
      <c r="Z793" s="1" t="s">
        <v>60</v>
      </c>
      <c r="AP793" s="1" t="s">
        <v>60</v>
      </c>
      <c r="AR793" s="1" t="s">
        <v>60</v>
      </c>
      <c r="AT793" s="1" t="s">
        <v>145</v>
      </c>
      <c r="AU793" s="1" t="s">
        <v>188</v>
      </c>
      <c r="AV793" s="1" t="s">
        <v>189</v>
      </c>
      <c r="AW793" s="3" t="str">
        <f t="shared" si="1"/>
        <v>Other</v>
      </c>
      <c r="AX793" s="3" t="str">
        <f t="array" ref="AX793">TEXTJOIN(", ", TRUE, IF(X793:AS793="Y", X$1:AS$1, IF(X793:AS793&lt;&gt;"", X$1:AS$1 &amp; ": " &amp; X793:AS793, "")))
</f>
        <v>Heroin, Fentanyl, Heroin/Morph/Codeine, Any Opioid</v>
      </c>
    </row>
    <row r="794">
      <c r="A794" s="2">
        <v>44254.0</v>
      </c>
      <c r="B794" s="1" t="s">
        <v>50</v>
      </c>
      <c r="C794" s="1">
        <v>39.0</v>
      </c>
      <c r="D794" s="1" t="s">
        <v>51</v>
      </c>
      <c r="E794" s="1" t="s">
        <v>63</v>
      </c>
      <c r="G794" s="1" t="s">
        <v>226</v>
      </c>
      <c r="H794" s="1" t="s">
        <v>103</v>
      </c>
      <c r="I794" s="1" t="s">
        <v>55</v>
      </c>
      <c r="J794" s="1" t="s">
        <v>731</v>
      </c>
      <c r="K794" s="1" t="s">
        <v>103</v>
      </c>
      <c r="L794" s="1" t="s">
        <v>55</v>
      </c>
      <c r="M794" s="1" t="s">
        <v>177</v>
      </c>
      <c r="N794" s="1" t="s">
        <v>136</v>
      </c>
      <c r="O794" s="1" t="s">
        <v>731</v>
      </c>
      <c r="P794" s="1" t="s">
        <v>103</v>
      </c>
      <c r="Q794" s="1" t="s">
        <v>55</v>
      </c>
      <c r="R794" s="1" t="s">
        <v>44</v>
      </c>
      <c r="S794" s="1" t="s">
        <v>212</v>
      </c>
      <c r="T794" s="1" t="s">
        <v>1464</v>
      </c>
      <c r="U794" s="1" t="s">
        <v>59</v>
      </c>
      <c r="Z794" s="1" t="s">
        <v>60</v>
      </c>
      <c r="AF794" s="1" t="s">
        <v>60</v>
      </c>
      <c r="AJ794" s="1" t="s">
        <v>60</v>
      </c>
      <c r="AR794" s="1" t="s">
        <v>60</v>
      </c>
      <c r="AT794" s="1" t="s">
        <v>228</v>
      </c>
      <c r="AU794" s="1" t="s">
        <v>735</v>
      </c>
      <c r="AV794" s="1" t="s">
        <v>736</v>
      </c>
      <c r="AW794" s="3" t="str">
        <f t="shared" si="1"/>
        <v>Other</v>
      </c>
      <c r="AX794" s="3" t="str">
        <f t="array" ref="AX794">TEXTJOIN(", ", TRUE, IF(X794:AS794="Y", X$1:AS$1, IF(X794:AS794&lt;&gt;"", X$1:AS$1 &amp; ": " &amp; X794:AS794, "")))
</f>
        <v>Fentanyl, Benzodiazepine, Tramad, Any Opioid</v>
      </c>
    </row>
    <row r="795">
      <c r="A795" s="2">
        <v>41748.0</v>
      </c>
      <c r="B795" s="1" t="s">
        <v>50</v>
      </c>
      <c r="C795" s="1">
        <v>44.0</v>
      </c>
      <c r="D795" s="1" t="s">
        <v>51</v>
      </c>
      <c r="E795" s="1" t="s">
        <v>63</v>
      </c>
      <c r="G795" s="1" t="s">
        <v>91</v>
      </c>
      <c r="J795" s="1" t="s">
        <v>91</v>
      </c>
      <c r="L795" s="1" t="s">
        <v>55</v>
      </c>
      <c r="M795" s="1" t="s">
        <v>56</v>
      </c>
      <c r="N795" s="1" t="s">
        <v>136</v>
      </c>
      <c r="O795" s="1" t="s">
        <v>91</v>
      </c>
      <c r="P795" s="1" t="s">
        <v>91</v>
      </c>
      <c r="R795" s="1" t="s">
        <v>67</v>
      </c>
      <c r="T795" s="1" t="s">
        <v>1465</v>
      </c>
      <c r="U795" s="1" t="s">
        <v>59</v>
      </c>
      <c r="X795" s="1" t="s">
        <v>60</v>
      </c>
      <c r="AF795" s="1" t="s">
        <v>60</v>
      </c>
      <c r="AT795" s="1" t="s">
        <v>110</v>
      </c>
      <c r="AU795" s="1" t="s">
        <v>110</v>
      </c>
      <c r="AV795" s="1" t="s">
        <v>111</v>
      </c>
      <c r="AW795" s="3" t="str">
        <f t="shared" si="1"/>
        <v>Other</v>
      </c>
      <c r="AX795" s="3" t="str">
        <f t="array" ref="AX795">TEXTJOIN(", ", TRUE, IF(X795:AS795="Y", X$1:AS$1, IF(X795:AS795&lt;&gt;"", X$1:AS$1 &amp; ": " &amp; X795:AS795, "")))
</f>
        <v>Heroin, Benzodiazepine</v>
      </c>
    </row>
    <row r="796">
      <c r="A796" s="2">
        <v>44138.0</v>
      </c>
      <c r="B796" s="1" t="s">
        <v>50</v>
      </c>
      <c r="C796" s="1">
        <v>62.0</v>
      </c>
      <c r="D796" s="1" t="s">
        <v>76</v>
      </c>
      <c r="E796" s="1" t="s">
        <v>63</v>
      </c>
      <c r="G796" s="1" t="s">
        <v>120</v>
      </c>
      <c r="H796" s="1" t="s">
        <v>121</v>
      </c>
      <c r="I796" s="1" t="s">
        <v>55</v>
      </c>
      <c r="J796" s="1" t="s">
        <v>120</v>
      </c>
      <c r="K796" s="1" t="s">
        <v>121</v>
      </c>
      <c r="L796" s="1" t="s">
        <v>55</v>
      </c>
      <c r="M796" s="1" t="s">
        <v>56</v>
      </c>
      <c r="N796" s="1" t="s">
        <v>178</v>
      </c>
      <c r="O796" s="1" t="s">
        <v>120</v>
      </c>
      <c r="P796" s="1" t="s">
        <v>121</v>
      </c>
      <c r="Q796" s="1" t="s">
        <v>55</v>
      </c>
      <c r="R796" s="1" t="s">
        <v>56</v>
      </c>
      <c r="T796" s="1" t="s">
        <v>1466</v>
      </c>
      <c r="U796" s="1" t="s">
        <v>59</v>
      </c>
      <c r="Y796" s="1" t="s">
        <v>60</v>
      </c>
      <c r="Z796" s="1" t="s">
        <v>60</v>
      </c>
      <c r="AG796" s="1" t="s">
        <v>60</v>
      </c>
      <c r="AR796" s="1" t="s">
        <v>60</v>
      </c>
      <c r="AT796" s="1" t="s">
        <v>236</v>
      </c>
      <c r="AU796" s="1" t="s">
        <v>236</v>
      </c>
      <c r="AV796" s="1" t="s">
        <v>123</v>
      </c>
      <c r="AW796" s="3" t="str">
        <f t="shared" si="1"/>
        <v>Middletown</v>
      </c>
      <c r="AX796" s="3" t="str">
        <f t="array" ref="AX796">TEXTJOIN(", ", TRUE, IF(X796:AS796="Y", X$1:AS$1, IF(X796:AS796&lt;&gt;"", X$1:AS$1 &amp; ": " &amp; X796:AS796, "")))
</f>
        <v>Cocaine, Fentanyl, Methadone, Any Opioid</v>
      </c>
    </row>
    <row r="797">
      <c r="A797" s="2">
        <v>42824.0</v>
      </c>
      <c r="B797" s="1" t="s">
        <v>86</v>
      </c>
      <c r="C797" s="1">
        <v>59.0</v>
      </c>
      <c r="D797" s="1" t="s">
        <v>76</v>
      </c>
      <c r="E797" s="1" t="s">
        <v>63</v>
      </c>
      <c r="G797" s="1" t="s">
        <v>397</v>
      </c>
      <c r="H797" s="1" t="s">
        <v>103</v>
      </c>
      <c r="I797" s="1" t="s">
        <v>55</v>
      </c>
      <c r="J797" s="1" t="s">
        <v>397</v>
      </c>
      <c r="K797" s="1" t="s">
        <v>103</v>
      </c>
      <c r="L797" s="1" t="s">
        <v>55</v>
      </c>
      <c r="M797" s="1" t="s">
        <v>56</v>
      </c>
      <c r="N797" s="1" t="s">
        <v>136</v>
      </c>
      <c r="O797" s="1" t="s">
        <v>397</v>
      </c>
      <c r="P797" s="1" t="s">
        <v>103</v>
      </c>
      <c r="Q797" s="1" t="s">
        <v>55</v>
      </c>
      <c r="R797" s="1" t="s">
        <v>56</v>
      </c>
      <c r="T797" s="1" t="s">
        <v>1467</v>
      </c>
      <c r="U797" s="1" t="s">
        <v>59</v>
      </c>
      <c r="X797" s="1" t="s">
        <v>60</v>
      </c>
      <c r="Z797" s="1" t="s">
        <v>60</v>
      </c>
      <c r="AB797" s="1" t="s">
        <v>60</v>
      </c>
      <c r="AT797" s="1" t="s">
        <v>399</v>
      </c>
      <c r="AU797" s="1" t="s">
        <v>399</v>
      </c>
      <c r="AV797" s="1" t="s">
        <v>709</v>
      </c>
      <c r="AW797" s="3" t="str">
        <f t="shared" si="1"/>
        <v>Other</v>
      </c>
      <c r="AX797" s="3" t="str">
        <f t="array" ref="AX797">TEXTJOIN(", ", TRUE, IF(X797:AS797="Y", X$1:AS$1, IF(X797:AS797&lt;&gt;"", X$1:AS$1 &amp; ": " &amp; X797:AS797, "")))
</f>
        <v>Heroin, Fentanyl, Oxycodone</v>
      </c>
    </row>
    <row r="798">
      <c r="A798" s="4">
        <v>44520.0</v>
      </c>
      <c r="B798" s="1" t="s">
        <v>50</v>
      </c>
      <c r="C798" s="1">
        <v>26.0</v>
      </c>
      <c r="D798" s="1" t="s">
        <v>51</v>
      </c>
      <c r="E798" s="1" t="s">
        <v>63</v>
      </c>
      <c r="G798" s="1" t="s">
        <v>271</v>
      </c>
      <c r="H798" s="1" t="s">
        <v>91</v>
      </c>
      <c r="I798" s="1" t="s">
        <v>55</v>
      </c>
      <c r="J798" s="1" t="s">
        <v>271</v>
      </c>
      <c r="K798" s="1" t="s">
        <v>91</v>
      </c>
      <c r="L798" s="1" t="s">
        <v>55</v>
      </c>
      <c r="M798" s="1" t="s">
        <v>743</v>
      </c>
      <c r="N798" s="1" t="s">
        <v>136</v>
      </c>
      <c r="O798" s="1" t="s">
        <v>271</v>
      </c>
      <c r="P798" s="1" t="s">
        <v>91</v>
      </c>
      <c r="Q798" s="1" t="s">
        <v>55</v>
      </c>
      <c r="R798" s="1" t="s">
        <v>56</v>
      </c>
      <c r="T798" s="1" t="s">
        <v>1190</v>
      </c>
      <c r="U798" s="1" t="s">
        <v>59</v>
      </c>
      <c r="Y798" s="1" t="s">
        <v>60</v>
      </c>
      <c r="Z798" s="1" t="s">
        <v>60</v>
      </c>
      <c r="AR798" s="1" t="s">
        <v>60</v>
      </c>
      <c r="AT798" s="1" t="s">
        <v>274</v>
      </c>
      <c r="AU798" s="1" t="s">
        <v>274</v>
      </c>
      <c r="AV798" s="1" t="s">
        <v>275</v>
      </c>
      <c r="AW798" s="3" t="str">
        <f t="shared" si="1"/>
        <v>Other</v>
      </c>
      <c r="AX798" s="3" t="str">
        <f t="array" ref="AX798">TEXTJOIN(", ", TRUE, IF(X798:AS798="Y", X$1:AS$1, IF(X798:AS798&lt;&gt;"", X$1:AS$1 &amp; ": " &amp; X798:AS798, "")))
</f>
        <v>Cocaine, Fentanyl, Any Opioid</v>
      </c>
    </row>
    <row r="799">
      <c r="A799" s="2">
        <v>43681.0</v>
      </c>
      <c r="B799" s="1" t="s">
        <v>50</v>
      </c>
      <c r="C799" s="1">
        <v>23.0</v>
      </c>
      <c r="D799" s="1" t="s">
        <v>51</v>
      </c>
      <c r="E799" s="1" t="s">
        <v>63</v>
      </c>
      <c r="G799" s="1" t="s">
        <v>364</v>
      </c>
      <c r="H799" s="1" t="s">
        <v>263</v>
      </c>
      <c r="I799" s="1" t="s">
        <v>55</v>
      </c>
      <c r="J799" s="1" t="s">
        <v>364</v>
      </c>
      <c r="K799" s="1" t="s">
        <v>263</v>
      </c>
      <c r="L799" s="1" t="s">
        <v>55</v>
      </c>
      <c r="M799" s="1" t="s">
        <v>56</v>
      </c>
      <c r="N799" s="1" t="s">
        <v>136</v>
      </c>
      <c r="O799" s="1" t="s">
        <v>364</v>
      </c>
      <c r="P799" s="1" t="s">
        <v>263</v>
      </c>
      <c r="Q799" s="1" t="s">
        <v>55</v>
      </c>
      <c r="R799" s="1" t="s">
        <v>56</v>
      </c>
      <c r="T799" s="1" t="s">
        <v>83</v>
      </c>
      <c r="U799" s="1" t="s">
        <v>59</v>
      </c>
      <c r="Z799" s="1" t="s">
        <v>60</v>
      </c>
      <c r="AR799" s="1" t="s">
        <v>60</v>
      </c>
      <c r="AT799" s="1" t="s">
        <v>365</v>
      </c>
      <c r="AU799" s="1" t="s">
        <v>365</v>
      </c>
      <c r="AV799" s="1" t="s">
        <v>366</v>
      </c>
      <c r="AW799" s="3" t="str">
        <f t="shared" si="1"/>
        <v>Other</v>
      </c>
      <c r="AX799" s="3" t="str">
        <f t="array" ref="AX799">TEXTJOIN(", ", TRUE, IF(X799:AS799="Y", X$1:AS$1, IF(X799:AS799&lt;&gt;"", X$1:AS$1 &amp; ": " &amp; X799:AS799, "")))
</f>
        <v>Fentanyl, Any Opioid</v>
      </c>
    </row>
    <row r="800">
      <c r="A800" s="2">
        <v>43839.0</v>
      </c>
      <c r="B800" s="1" t="s">
        <v>50</v>
      </c>
      <c r="C800" s="1">
        <v>53.0</v>
      </c>
      <c r="D800" s="1" t="s">
        <v>51</v>
      </c>
      <c r="E800" s="1" t="s">
        <v>63</v>
      </c>
      <c r="F800" s="1" t="s">
        <v>137</v>
      </c>
      <c r="G800" s="1" t="s">
        <v>91</v>
      </c>
      <c r="H800" s="1" t="s">
        <v>91</v>
      </c>
      <c r="I800" s="1" t="s">
        <v>55</v>
      </c>
      <c r="J800" s="1" t="s">
        <v>91</v>
      </c>
      <c r="K800" s="1" t="s">
        <v>91</v>
      </c>
      <c r="L800" s="1" t="s">
        <v>55</v>
      </c>
      <c r="M800" s="1" t="s">
        <v>404</v>
      </c>
      <c r="N800" s="1" t="s">
        <v>119</v>
      </c>
      <c r="O800" s="1" t="s">
        <v>91</v>
      </c>
      <c r="P800" s="1" t="s">
        <v>91</v>
      </c>
      <c r="Q800" s="1" t="s">
        <v>55</v>
      </c>
      <c r="R800" s="1" t="s">
        <v>56</v>
      </c>
      <c r="T800" s="1" t="s">
        <v>1468</v>
      </c>
      <c r="U800" s="1" t="s">
        <v>59</v>
      </c>
      <c r="Y800" s="1" t="s">
        <v>60</v>
      </c>
      <c r="Z800" s="1" t="s">
        <v>60</v>
      </c>
      <c r="AR800" s="1" t="s">
        <v>60</v>
      </c>
      <c r="AT800" s="1" t="s">
        <v>110</v>
      </c>
      <c r="AU800" s="1" t="s">
        <v>110</v>
      </c>
      <c r="AV800" s="1" t="s">
        <v>111</v>
      </c>
      <c r="AW800" s="3" t="str">
        <f t="shared" si="1"/>
        <v>Other</v>
      </c>
      <c r="AX800" s="3" t="str">
        <f t="array" ref="AX800">TEXTJOIN(", ", TRUE, IF(X800:AS800="Y", X$1:AS$1, IF(X800:AS800&lt;&gt;"", X$1:AS$1 &amp; ": " &amp; X800:AS800, "")))
</f>
        <v>Cocaine, Fentanyl, Any Opioid</v>
      </c>
    </row>
    <row r="801">
      <c r="A801" s="2">
        <v>43494.0</v>
      </c>
      <c r="B801" s="1" t="s">
        <v>50</v>
      </c>
      <c r="C801" s="1">
        <v>27.0</v>
      </c>
      <c r="D801" s="1" t="s">
        <v>51</v>
      </c>
      <c r="E801" s="1" t="s">
        <v>63</v>
      </c>
      <c r="G801" s="1" t="s">
        <v>91</v>
      </c>
      <c r="H801" s="1" t="s">
        <v>91</v>
      </c>
      <c r="I801" s="1" t="s">
        <v>55</v>
      </c>
      <c r="J801" s="1" t="s">
        <v>91</v>
      </c>
      <c r="K801" s="1" t="s">
        <v>91</v>
      </c>
      <c r="L801" s="1" t="s">
        <v>55</v>
      </c>
      <c r="M801" s="1" t="s">
        <v>778</v>
      </c>
      <c r="N801" s="1" t="s">
        <v>136</v>
      </c>
      <c r="O801" s="1" t="s">
        <v>91</v>
      </c>
      <c r="P801" s="1" t="s">
        <v>91</v>
      </c>
      <c r="Q801" s="1" t="s">
        <v>55</v>
      </c>
      <c r="R801" s="1" t="s">
        <v>67</v>
      </c>
      <c r="T801" s="1" t="s">
        <v>1469</v>
      </c>
      <c r="U801" s="1" t="s">
        <v>59</v>
      </c>
      <c r="X801" s="1" t="s">
        <v>60</v>
      </c>
      <c r="AP801" s="1" t="s">
        <v>60</v>
      </c>
      <c r="AR801" s="1" t="s">
        <v>60</v>
      </c>
      <c r="AT801" s="1" t="s">
        <v>110</v>
      </c>
      <c r="AU801" s="1" t="s">
        <v>110</v>
      </c>
      <c r="AV801" s="1" t="s">
        <v>111</v>
      </c>
      <c r="AW801" s="3" t="str">
        <f t="shared" si="1"/>
        <v>Other</v>
      </c>
      <c r="AX801" s="3" t="str">
        <f t="array" ref="AX801">TEXTJOIN(", ", TRUE, IF(X801:AS801="Y", X$1:AS$1, IF(X801:AS801&lt;&gt;"", X$1:AS$1 &amp; ": " &amp; X801:AS801, "")))
</f>
        <v>Heroin, Heroin/Morph/Codeine, Any Opioid</v>
      </c>
    </row>
    <row r="802">
      <c r="A802" s="2">
        <v>43776.0</v>
      </c>
      <c r="B802" s="1" t="s">
        <v>50</v>
      </c>
      <c r="C802" s="1">
        <v>20.0</v>
      </c>
      <c r="D802" s="1" t="s">
        <v>51</v>
      </c>
      <c r="E802" s="1" t="s">
        <v>63</v>
      </c>
      <c r="F802" s="1" t="s">
        <v>137</v>
      </c>
      <c r="G802" s="1" t="s">
        <v>91</v>
      </c>
      <c r="H802" s="1" t="s">
        <v>91</v>
      </c>
      <c r="I802" s="1" t="s">
        <v>55</v>
      </c>
      <c r="J802" s="1" t="s">
        <v>91</v>
      </c>
      <c r="K802" s="1" t="s">
        <v>91</v>
      </c>
      <c r="L802" s="1" t="s">
        <v>55</v>
      </c>
      <c r="M802" s="1" t="s">
        <v>56</v>
      </c>
      <c r="N802" s="1" t="s">
        <v>66</v>
      </c>
      <c r="O802" s="1" t="s">
        <v>91</v>
      </c>
      <c r="P802" s="1" t="s">
        <v>91</v>
      </c>
      <c r="Q802" s="1" t="s">
        <v>55</v>
      </c>
      <c r="R802" s="1" t="s">
        <v>67</v>
      </c>
      <c r="T802" s="1" t="s">
        <v>151</v>
      </c>
      <c r="U802" s="1" t="s">
        <v>59</v>
      </c>
      <c r="Y802" s="1" t="s">
        <v>60</v>
      </c>
      <c r="Z802" s="1" t="s">
        <v>60</v>
      </c>
      <c r="AR802" s="1" t="s">
        <v>60</v>
      </c>
      <c r="AT802" s="1" t="s">
        <v>110</v>
      </c>
      <c r="AU802" s="1" t="s">
        <v>110</v>
      </c>
      <c r="AV802" s="1" t="s">
        <v>111</v>
      </c>
      <c r="AW802" s="3" t="str">
        <f t="shared" si="1"/>
        <v>Other</v>
      </c>
      <c r="AX802" s="3" t="str">
        <f t="array" ref="AX802">TEXTJOIN(", ", TRUE, IF(X802:AS802="Y", X$1:AS$1, IF(X802:AS802&lt;&gt;"", X$1:AS$1 &amp; ": " &amp; X802:AS802, "")))
</f>
        <v>Cocaine, Fentanyl, Any Opioid</v>
      </c>
    </row>
    <row r="803">
      <c r="A803" s="2">
        <v>41891.0</v>
      </c>
      <c r="B803" s="1" t="s">
        <v>50</v>
      </c>
      <c r="C803" s="1">
        <v>24.0</v>
      </c>
      <c r="D803" s="1" t="s">
        <v>51</v>
      </c>
      <c r="E803" s="1" t="s">
        <v>63</v>
      </c>
      <c r="G803" s="1" t="s">
        <v>251</v>
      </c>
      <c r="J803" s="1" t="s">
        <v>251</v>
      </c>
      <c r="L803" s="1" t="s">
        <v>55</v>
      </c>
      <c r="M803" s="1" t="s">
        <v>56</v>
      </c>
      <c r="N803" s="1" t="s">
        <v>136</v>
      </c>
      <c r="O803" s="1" t="s">
        <v>251</v>
      </c>
      <c r="P803" s="1" t="s">
        <v>103</v>
      </c>
      <c r="R803" s="1" t="s">
        <v>56</v>
      </c>
      <c r="T803" s="1" t="s">
        <v>1470</v>
      </c>
      <c r="U803" s="1" t="s">
        <v>59</v>
      </c>
      <c r="X803" s="1" t="s">
        <v>60</v>
      </c>
      <c r="Y803" s="1" t="s">
        <v>60</v>
      </c>
      <c r="Z803" s="1" t="s">
        <v>60</v>
      </c>
      <c r="AT803" s="1" t="s">
        <v>253</v>
      </c>
      <c r="AU803" s="1" t="s">
        <v>253</v>
      </c>
      <c r="AV803" s="1" t="s">
        <v>574</v>
      </c>
      <c r="AW803" s="3" t="str">
        <f t="shared" si="1"/>
        <v>Other</v>
      </c>
      <c r="AX803" s="3" t="str">
        <f t="array" ref="AX803">TEXTJOIN(", ", TRUE, IF(X803:AS803="Y", X$1:AS$1, IF(X803:AS803&lt;&gt;"", X$1:AS$1 &amp; ": " &amp; X803:AS803, "")))
</f>
        <v>Heroin, Cocaine, Fentanyl</v>
      </c>
    </row>
    <row r="804">
      <c r="A804" s="2">
        <v>43661.0</v>
      </c>
      <c r="B804" s="1" t="s">
        <v>50</v>
      </c>
      <c r="C804" s="1">
        <v>47.0</v>
      </c>
      <c r="D804" s="1" t="s">
        <v>51</v>
      </c>
      <c r="E804" s="1" t="s">
        <v>63</v>
      </c>
      <c r="G804" s="1" t="s">
        <v>488</v>
      </c>
      <c r="H804" s="1" t="s">
        <v>91</v>
      </c>
      <c r="I804" s="1" t="s">
        <v>55</v>
      </c>
      <c r="J804" s="1" t="s">
        <v>488</v>
      </c>
      <c r="K804" s="1" t="s">
        <v>91</v>
      </c>
      <c r="L804" s="1" t="s">
        <v>55</v>
      </c>
      <c r="M804" s="1" t="s">
        <v>56</v>
      </c>
      <c r="N804" s="1" t="s">
        <v>1471</v>
      </c>
      <c r="O804" s="1" t="s">
        <v>488</v>
      </c>
      <c r="P804" s="1" t="s">
        <v>91</v>
      </c>
      <c r="Q804" s="1" t="s">
        <v>55</v>
      </c>
      <c r="R804" s="1" t="s">
        <v>56</v>
      </c>
      <c r="T804" s="1" t="s">
        <v>1472</v>
      </c>
      <c r="U804" s="1" t="s">
        <v>59</v>
      </c>
      <c r="Z804" s="1" t="s">
        <v>60</v>
      </c>
      <c r="AA804" s="1" t="s">
        <v>60</v>
      </c>
      <c r="AD804" s="1" t="s">
        <v>60</v>
      </c>
      <c r="AR804" s="1" t="s">
        <v>60</v>
      </c>
      <c r="AT804" s="1" t="s">
        <v>492</v>
      </c>
      <c r="AU804" s="1" t="s">
        <v>492</v>
      </c>
      <c r="AV804" s="1" t="s">
        <v>493</v>
      </c>
      <c r="AW804" s="3" t="str">
        <f t="shared" si="1"/>
        <v>Other</v>
      </c>
      <c r="AX804" s="3" t="str">
        <f t="array" ref="AX804">TEXTJOIN(", ", TRUE, IF(X804:AS804="Y", X$1:AS$1, IF(X804:AS804&lt;&gt;"", X$1:AS$1 &amp; ": " &amp; X804:AS804, "")))
</f>
        <v>Fentanyl, Fentanyl Analogue, Ethanol, Any Opioid</v>
      </c>
    </row>
    <row r="805">
      <c r="A805" s="2">
        <v>43852.0</v>
      </c>
      <c r="B805" s="1" t="s">
        <v>50</v>
      </c>
      <c r="C805" s="1">
        <v>35.0</v>
      </c>
      <c r="D805" s="1" t="s">
        <v>76</v>
      </c>
      <c r="E805" s="1" t="s">
        <v>63</v>
      </c>
      <c r="G805" s="1" t="s">
        <v>64</v>
      </c>
      <c r="H805" s="1" t="s">
        <v>65</v>
      </c>
      <c r="I805" s="1" t="s">
        <v>55</v>
      </c>
      <c r="J805" s="1" t="s">
        <v>64</v>
      </c>
      <c r="K805" s="1" t="s">
        <v>65</v>
      </c>
      <c r="L805" s="1" t="s">
        <v>55</v>
      </c>
      <c r="M805" s="1" t="s">
        <v>56</v>
      </c>
      <c r="N805" s="1" t="s">
        <v>178</v>
      </c>
      <c r="O805" s="1" t="s">
        <v>91</v>
      </c>
      <c r="P805" s="1" t="s">
        <v>91</v>
      </c>
      <c r="Q805" s="1" t="s">
        <v>55</v>
      </c>
      <c r="R805" s="1" t="s">
        <v>67</v>
      </c>
      <c r="T805" s="1" t="s">
        <v>1473</v>
      </c>
      <c r="U805" s="1" t="s">
        <v>59</v>
      </c>
      <c r="Y805" s="1" t="s">
        <v>60</v>
      </c>
      <c r="Z805" s="1" t="s">
        <v>60</v>
      </c>
      <c r="AR805" s="1" t="s">
        <v>60</v>
      </c>
      <c r="AT805" s="1" t="s">
        <v>69</v>
      </c>
      <c r="AU805" s="1" t="s">
        <v>69</v>
      </c>
      <c r="AV805" s="1" t="s">
        <v>111</v>
      </c>
      <c r="AW805" s="3" t="str">
        <f t="shared" si="1"/>
        <v>Other</v>
      </c>
      <c r="AX805" s="3" t="str">
        <f t="array" ref="AX805">TEXTJOIN(", ", TRUE, IF(X805:AS805="Y", X$1:AS$1, IF(X805:AS805&lt;&gt;"", X$1:AS$1 &amp; ": " &amp; X805:AS805, "")))
</f>
        <v>Cocaine, Fentanyl, Any Opioid</v>
      </c>
    </row>
    <row r="806">
      <c r="A806" s="2">
        <v>44462.0</v>
      </c>
      <c r="B806" s="1" t="s">
        <v>50</v>
      </c>
      <c r="C806" s="1">
        <v>25.0</v>
      </c>
      <c r="D806" s="1" t="s">
        <v>76</v>
      </c>
      <c r="E806" s="1" t="s">
        <v>63</v>
      </c>
      <c r="G806" s="1" t="s">
        <v>352</v>
      </c>
      <c r="H806" s="1" t="s">
        <v>54</v>
      </c>
      <c r="I806" s="1" t="s">
        <v>55</v>
      </c>
      <c r="J806" s="1" t="s">
        <v>352</v>
      </c>
      <c r="K806" s="1" t="s">
        <v>54</v>
      </c>
      <c r="L806" s="1" t="s">
        <v>55</v>
      </c>
      <c r="M806" s="1" t="s">
        <v>56</v>
      </c>
      <c r="N806" s="1" t="s">
        <v>136</v>
      </c>
      <c r="O806" s="1" t="s">
        <v>352</v>
      </c>
      <c r="P806" s="1" t="s">
        <v>54</v>
      </c>
      <c r="Q806" s="1" t="s">
        <v>55</v>
      </c>
      <c r="R806" s="1" t="s">
        <v>56</v>
      </c>
      <c r="T806" s="1" t="s">
        <v>1474</v>
      </c>
      <c r="U806" s="1" t="s">
        <v>59</v>
      </c>
      <c r="Y806" s="1" t="s">
        <v>60</v>
      </c>
      <c r="Z806" s="1" t="s">
        <v>60</v>
      </c>
      <c r="AR806" s="1" t="s">
        <v>60</v>
      </c>
      <c r="AT806" s="1" t="s">
        <v>354</v>
      </c>
      <c r="AU806" s="1" t="s">
        <v>354</v>
      </c>
      <c r="AV806" s="1" t="s">
        <v>355</v>
      </c>
      <c r="AW806" s="3" t="str">
        <f t="shared" si="1"/>
        <v>Other</v>
      </c>
      <c r="AX806" s="3" t="str">
        <f t="array" ref="AX806">TEXTJOIN(", ", TRUE, IF(X806:AS806="Y", X$1:AS$1, IF(X806:AS806&lt;&gt;"", X$1:AS$1 &amp; ": " &amp; X806:AS806, "")))
</f>
        <v>Cocaine, Fentanyl, Any Opioid</v>
      </c>
    </row>
    <row r="807">
      <c r="A807" s="4">
        <v>42292.0</v>
      </c>
      <c r="B807" s="1" t="s">
        <v>86</v>
      </c>
      <c r="C807" s="1">
        <v>59.0</v>
      </c>
      <c r="D807" s="1" t="s">
        <v>51</v>
      </c>
      <c r="E807" s="1" t="s">
        <v>63</v>
      </c>
      <c r="G807" s="1" t="s">
        <v>143</v>
      </c>
      <c r="H807" s="1" t="s">
        <v>91</v>
      </c>
      <c r="I807" s="1" t="s">
        <v>55</v>
      </c>
      <c r="J807" s="1" t="s">
        <v>143</v>
      </c>
      <c r="M807" s="1" t="s">
        <v>56</v>
      </c>
      <c r="O807" s="1" t="s">
        <v>143</v>
      </c>
      <c r="P807" s="1" t="s">
        <v>91</v>
      </c>
      <c r="Q807" s="1" t="s">
        <v>55</v>
      </c>
      <c r="R807" s="1" t="s">
        <v>56</v>
      </c>
      <c r="T807" s="1" t="s">
        <v>109</v>
      </c>
      <c r="U807" s="1" t="s">
        <v>59</v>
      </c>
      <c r="Y807" s="1" t="s">
        <v>60</v>
      </c>
      <c r="AR807" s="1" t="s">
        <v>1107</v>
      </c>
      <c r="AT807" s="1" t="s">
        <v>145</v>
      </c>
      <c r="AU807" s="1" t="s">
        <v>145</v>
      </c>
      <c r="AV807" s="1" t="s">
        <v>146</v>
      </c>
      <c r="AW807" s="3" t="str">
        <f t="shared" si="1"/>
        <v>Other</v>
      </c>
      <c r="AX807" s="3" t="str">
        <f t="array" ref="AX807">TEXTJOIN(", ", TRUE, IF(X807:AS807="Y", X$1:AS$1, IF(X807:AS807&lt;&gt;"", X$1:AS$1 &amp; ": " &amp; X807:AS807, "")))
</f>
        <v>Cocaine, Any Opioid: N</v>
      </c>
    </row>
    <row r="808">
      <c r="A808" s="2">
        <v>44206.0</v>
      </c>
      <c r="B808" s="1" t="s">
        <v>50</v>
      </c>
      <c r="C808" s="1">
        <v>66.0</v>
      </c>
      <c r="D808" s="1" t="s">
        <v>51</v>
      </c>
      <c r="E808" s="1" t="s">
        <v>63</v>
      </c>
      <c r="G808" s="1" t="s">
        <v>271</v>
      </c>
      <c r="H808" s="1" t="s">
        <v>91</v>
      </c>
      <c r="I808" s="1" t="s">
        <v>55</v>
      </c>
      <c r="J808" s="1" t="s">
        <v>271</v>
      </c>
      <c r="K808" s="1" t="s">
        <v>91</v>
      </c>
      <c r="L808" s="1" t="s">
        <v>55</v>
      </c>
      <c r="M808" s="1" t="s">
        <v>56</v>
      </c>
      <c r="N808" s="1" t="s">
        <v>178</v>
      </c>
      <c r="O808" s="1" t="s">
        <v>271</v>
      </c>
      <c r="P808" s="1" t="s">
        <v>91</v>
      </c>
      <c r="Q808" s="1" t="s">
        <v>55</v>
      </c>
      <c r="R808" s="1" t="s">
        <v>56</v>
      </c>
      <c r="T808" s="1" t="s">
        <v>1475</v>
      </c>
      <c r="U808" s="1" t="s">
        <v>59</v>
      </c>
      <c r="Z808" s="1" t="s">
        <v>60</v>
      </c>
      <c r="AA808" s="1" t="s">
        <v>60</v>
      </c>
      <c r="AD808" s="1" t="s">
        <v>60</v>
      </c>
      <c r="AJ808" s="1" t="s">
        <v>60</v>
      </c>
      <c r="AM808" s="1" t="s">
        <v>60</v>
      </c>
      <c r="AN808" s="1" t="s">
        <v>60</v>
      </c>
      <c r="AR808" s="1" t="s">
        <v>60</v>
      </c>
      <c r="AT808" s="1" t="s">
        <v>274</v>
      </c>
      <c r="AU808" s="1" t="s">
        <v>274</v>
      </c>
      <c r="AV808" s="1" t="s">
        <v>275</v>
      </c>
      <c r="AW808" s="3" t="str">
        <f t="shared" si="1"/>
        <v>Other</v>
      </c>
      <c r="AX808" s="3" t="str">
        <f t="array" ref="AX808">TEXTJOIN(", ", TRUE, IF(X808:AS808="Y", X$1:AS$1, IF(X808:AS808&lt;&gt;"", X$1:AS$1 &amp; ": " &amp; X808:AS808, "")))
</f>
        <v>Fentanyl, Fentanyl Analogue, Ethanol, Tramad, Xylazine, Gabapentin, Any Opioid</v>
      </c>
    </row>
    <row r="809">
      <c r="A809" s="2">
        <v>43642.0</v>
      </c>
      <c r="B809" s="1" t="s">
        <v>50</v>
      </c>
      <c r="C809" s="1">
        <v>36.0</v>
      </c>
      <c r="D809" s="1" t="s">
        <v>51</v>
      </c>
      <c r="E809" s="1" t="s">
        <v>63</v>
      </c>
      <c r="G809" s="1" t="s">
        <v>82</v>
      </c>
      <c r="H809" s="1" t="s">
        <v>54</v>
      </c>
      <c r="I809" s="1" t="s">
        <v>55</v>
      </c>
      <c r="J809" s="1" t="s">
        <v>82</v>
      </c>
      <c r="K809" s="1" t="s">
        <v>54</v>
      </c>
      <c r="L809" s="1" t="s">
        <v>55</v>
      </c>
      <c r="M809" s="1" t="s">
        <v>1476</v>
      </c>
      <c r="N809" s="1" t="s">
        <v>136</v>
      </c>
      <c r="O809" s="1" t="s">
        <v>82</v>
      </c>
      <c r="P809" s="1" t="s">
        <v>54</v>
      </c>
      <c r="Q809" s="1" t="s">
        <v>55</v>
      </c>
      <c r="R809" s="1" t="s">
        <v>67</v>
      </c>
      <c r="T809" s="1" t="s">
        <v>684</v>
      </c>
      <c r="U809" s="1" t="s">
        <v>59</v>
      </c>
      <c r="X809" s="1" t="s">
        <v>60</v>
      </c>
      <c r="Z809" s="1" t="s">
        <v>60</v>
      </c>
      <c r="AP809" s="1" t="s">
        <v>60</v>
      </c>
      <c r="AR809" s="1" t="s">
        <v>60</v>
      </c>
      <c r="AT809" s="1" t="s">
        <v>329</v>
      </c>
      <c r="AU809" s="1" t="s">
        <v>329</v>
      </c>
      <c r="AV809" s="1" t="s">
        <v>85</v>
      </c>
      <c r="AW809" s="3" t="str">
        <f t="shared" si="1"/>
        <v>Other</v>
      </c>
      <c r="AX809" s="3" t="str">
        <f t="array" ref="AX809">TEXTJOIN(", ", TRUE, IF(X809:AS809="Y", X$1:AS$1, IF(X809:AS809&lt;&gt;"", X$1:AS$1 &amp; ": " &amp; X809:AS809, "")))
</f>
        <v>Heroin, Fentanyl, Heroin/Morph/Codeine, Any Opioid</v>
      </c>
    </row>
    <row r="810">
      <c r="A810" s="4">
        <v>42664.0</v>
      </c>
      <c r="B810" s="1" t="s">
        <v>50</v>
      </c>
      <c r="C810" s="1">
        <v>27.0</v>
      </c>
      <c r="D810" s="1" t="s">
        <v>51</v>
      </c>
      <c r="E810" s="1" t="s">
        <v>63</v>
      </c>
      <c r="G810" s="1" t="s">
        <v>397</v>
      </c>
      <c r="H810" s="1" t="s">
        <v>103</v>
      </c>
      <c r="I810" s="1" t="s">
        <v>55</v>
      </c>
      <c r="J810" s="1" t="s">
        <v>397</v>
      </c>
      <c r="M810" s="1" t="s">
        <v>56</v>
      </c>
      <c r="N810" s="1" t="s">
        <v>66</v>
      </c>
      <c r="O810" s="1" t="s">
        <v>397</v>
      </c>
      <c r="R810" s="1" t="s">
        <v>56</v>
      </c>
      <c r="T810" s="1" t="s">
        <v>1372</v>
      </c>
      <c r="U810" s="1" t="s">
        <v>59</v>
      </c>
      <c r="W810" s="1" t="s">
        <v>60</v>
      </c>
      <c r="X810" s="1" t="s">
        <v>60</v>
      </c>
      <c r="Y810" s="1" t="s">
        <v>60</v>
      </c>
      <c r="Z810" s="1" t="s">
        <v>60</v>
      </c>
      <c r="AP810" s="1" t="s">
        <v>60</v>
      </c>
      <c r="AR810" s="1" t="s">
        <v>60</v>
      </c>
      <c r="AT810" s="1" t="s">
        <v>399</v>
      </c>
      <c r="AU810" s="1" t="s">
        <v>399</v>
      </c>
      <c r="AV810" s="1" t="s">
        <v>709</v>
      </c>
      <c r="AW810" s="3" t="str">
        <f t="shared" si="1"/>
        <v>Other</v>
      </c>
      <c r="AX810" s="3" t="str">
        <f t="array" ref="AX810">TEXTJOIN(", ", TRUE, IF(X810:AS810="Y", X$1:AS$1, IF(X810:AS810&lt;&gt;"", X$1:AS$1 &amp; ": " &amp; X810:AS810, "")))
</f>
        <v>Heroin, Cocaine, Fentanyl, Heroin/Morph/Codeine, Any Opioid</v>
      </c>
    </row>
    <row r="811">
      <c r="A811" s="4">
        <v>41241.0</v>
      </c>
      <c r="B811" s="1" t="s">
        <v>50</v>
      </c>
      <c r="C811" s="1">
        <v>66.0</v>
      </c>
      <c r="D811" s="1" t="s">
        <v>51</v>
      </c>
      <c r="E811" s="1" t="s">
        <v>52</v>
      </c>
      <c r="G811" s="1" t="s">
        <v>749</v>
      </c>
      <c r="H811" s="1" t="s">
        <v>91</v>
      </c>
      <c r="J811" s="1" t="s">
        <v>749</v>
      </c>
      <c r="L811" s="1" t="s">
        <v>55</v>
      </c>
      <c r="M811" s="1" t="s">
        <v>56</v>
      </c>
      <c r="N811" s="1" t="s">
        <v>66</v>
      </c>
      <c r="O811" s="1" t="s">
        <v>749</v>
      </c>
      <c r="P811" s="1" t="s">
        <v>91</v>
      </c>
      <c r="R811" s="1" t="s">
        <v>56</v>
      </c>
      <c r="T811" s="1" t="s">
        <v>58</v>
      </c>
      <c r="U811" s="1" t="s">
        <v>59</v>
      </c>
      <c r="Y811" s="1" t="s">
        <v>60</v>
      </c>
      <c r="AT811" s="1" t="s">
        <v>752</v>
      </c>
      <c r="AU811" s="1" t="s">
        <v>752</v>
      </c>
      <c r="AV811" s="1" t="s">
        <v>753</v>
      </c>
      <c r="AW811" s="3" t="str">
        <f t="shared" si="1"/>
        <v>Other</v>
      </c>
      <c r="AX811" s="3" t="str">
        <f t="array" ref="AX811">TEXTJOIN(", ", TRUE, IF(X811:AS811="Y", X$1:AS$1, IF(X811:AS811&lt;&gt;"", X$1:AS$1 &amp; ": " &amp; X811:AS811, "")))
</f>
        <v>Cocaine</v>
      </c>
    </row>
    <row r="812">
      <c r="A812" s="2">
        <v>43968.0</v>
      </c>
      <c r="B812" s="1" t="s">
        <v>50</v>
      </c>
      <c r="C812" s="1">
        <v>23.0</v>
      </c>
      <c r="D812" s="1" t="s">
        <v>76</v>
      </c>
      <c r="E812" s="1" t="s">
        <v>63</v>
      </c>
      <c r="F812" s="1" t="s">
        <v>137</v>
      </c>
      <c r="G812" s="1" t="s">
        <v>91</v>
      </c>
      <c r="H812" s="1" t="s">
        <v>91</v>
      </c>
      <c r="I812" s="1" t="s">
        <v>55</v>
      </c>
      <c r="J812" s="1" t="s">
        <v>91</v>
      </c>
      <c r="K812" s="1" t="s">
        <v>91</v>
      </c>
      <c r="L812" s="1" t="s">
        <v>55</v>
      </c>
      <c r="M812" s="1" t="s">
        <v>44</v>
      </c>
      <c r="N812" s="1" t="s">
        <v>178</v>
      </c>
      <c r="O812" s="1" t="s">
        <v>91</v>
      </c>
      <c r="P812" s="1" t="s">
        <v>91</v>
      </c>
      <c r="Q812" s="1" t="s">
        <v>55</v>
      </c>
      <c r="R812" s="1" t="s">
        <v>44</v>
      </c>
      <c r="T812" s="1" t="s">
        <v>1477</v>
      </c>
      <c r="U812" s="1" t="s">
        <v>59</v>
      </c>
      <c r="Z812" s="1" t="s">
        <v>60</v>
      </c>
      <c r="AD812" s="1" t="s">
        <v>60</v>
      </c>
      <c r="AR812" s="1" t="s">
        <v>60</v>
      </c>
      <c r="AT812" s="1" t="s">
        <v>110</v>
      </c>
      <c r="AU812" s="1" t="s">
        <v>110</v>
      </c>
      <c r="AV812" s="1" t="s">
        <v>111</v>
      </c>
      <c r="AW812" s="3" t="str">
        <f t="shared" si="1"/>
        <v>Other</v>
      </c>
      <c r="AX812" s="3" t="str">
        <f t="array" ref="AX812">TEXTJOIN(", ", TRUE, IF(X812:AS812="Y", X$1:AS$1, IF(X812:AS812&lt;&gt;"", X$1:AS$1 &amp; ": " &amp; X812:AS812, "")))
</f>
        <v>Fentanyl, Ethanol, Any Opioid</v>
      </c>
    </row>
    <row r="813">
      <c r="A813" s="2">
        <v>43500.0</v>
      </c>
      <c r="B813" s="1" t="s">
        <v>50</v>
      </c>
      <c r="C813" s="1">
        <v>38.0</v>
      </c>
      <c r="D813" s="1" t="s">
        <v>51</v>
      </c>
      <c r="E813" s="1" t="s">
        <v>63</v>
      </c>
      <c r="G813" s="1" t="s">
        <v>1478</v>
      </c>
      <c r="H813" s="1" t="s">
        <v>91</v>
      </c>
      <c r="I813" s="1" t="s">
        <v>55</v>
      </c>
      <c r="J813" s="1" t="s">
        <v>1478</v>
      </c>
      <c r="K813" s="1" t="s">
        <v>91</v>
      </c>
      <c r="L813" s="1" t="s">
        <v>55</v>
      </c>
      <c r="M813" s="1" t="s">
        <v>56</v>
      </c>
      <c r="N813" s="1" t="s">
        <v>136</v>
      </c>
      <c r="O813" s="1" t="s">
        <v>1478</v>
      </c>
      <c r="P813" s="1" t="s">
        <v>91</v>
      </c>
      <c r="Q813" s="1" t="s">
        <v>55</v>
      </c>
      <c r="R813" s="1" t="s">
        <v>56</v>
      </c>
      <c r="T813" s="1" t="s">
        <v>323</v>
      </c>
      <c r="U813" s="1" t="s">
        <v>59</v>
      </c>
      <c r="Z813" s="1" t="s">
        <v>60</v>
      </c>
      <c r="AD813" s="1" t="s">
        <v>60</v>
      </c>
      <c r="AR813" s="1" t="s">
        <v>60</v>
      </c>
      <c r="AT813" s="1" t="s">
        <v>1479</v>
      </c>
      <c r="AU813" s="1" t="s">
        <v>1479</v>
      </c>
      <c r="AV813" s="1" t="s">
        <v>1480</v>
      </c>
      <c r="AW813" s="3" t="str">
        <f t="shared" si="1"/>
        <v>Other</v>
      </c>
      <c r="AX813" s="3" t="str">
        <f t="array" ref="AX813">TEXTJOIN(", ", TRUE, IF(X813:AS813="Y", X$1:AS$1, IF(X813:AS813&lt;&gt;"", X$1:AS$1 &amp; ": " &amp; X813:AS813, "")))
</f>
        <v>Fentanyl, Ethanol, Any Opioid</v>
      </c>
    </row>
    <row r="814">
      <c r="A814" s="2">
        <v>44296.0</v>
      </c>
      <c r="B814" s="1" t="s">
        <v>50</v>
      </c>
      <c r="C814" s="1">
        <v>21.0</v>
      </c>
      <c r="D814" s="1" t="s">
        <v>76</v>
      </c>
      <c r="E814" s="1" t="s">
        <v>63</v>
      </c>
      <c r="G814" s="1" t="s">
        <v>568</v>
      </c>
      <c r="H814" s="1" t="s">
        <v>121</v>
      </c>
      <c r="I814" s="1" t="s">
        <v>55</v>
      </c>
      <c r="J814" s="1" t="s">
        <v>103</v>
      </c>
      <c r="K814" s="1" t="s">
        <v>103</v>
      </c>
      <c r="L814" s="1" t="s">
        <v>55</v>
      </c>
      <c r="M814" s="1" t="s">
        <v>177</v>
      </c>
      <c r="N814" s="1" t="s">
        <v>136</v>
      </c>
      <c r="O814" s="1" t="s">
        <v>103</v>
      </c>
      <c r="P814" s="1" t="s">
        <v>103</v>
      </c>
      <c r="Q814" s="1" t="s">
        <v>55</v>
      </c>
      <c r="R814" s="1" t="s">
        <v>44</v>
      </c>
      <c r="S814" s="1" t="s">
        <v>1481</v>
      </c>
      <c r="T814" s="1" t="s">
        <v>1482</v>
      </c>
      <c r="U814" s="1" t="s">
        <v>59</v>
      </c>
      <c r="Y814" s="1" t="s">
        <v>60</v>
      </c>
      <c r="Z814" s="1" t="s">
        <v>60</v>
      </c>
      <c r="AD814" s="1" t="s">
        <v>60</v>
      </c>
      <c r="AI814" s="1" t="s">
        <v>60</v>
      </c>
      <c r="AR814" s="1" t="s">
        <v>60</v>
      </c>
      <c r="AT814" s="1" t="s">
        <v>570</v>
      </c>
      <c r="AU814" s="1" t="s">
        <v>167</v>
      </c>
      <c r="AV814" s="1" t="s">
        <v>168</v>
      </c>
      <c r="AW814" s="3" t="str">
        <f t="shared" si="1"/>
        <v>Other</v>
      </c>
      <c r="AX814" s="3" t="str">
        <f t="array" ref="AX814">TEXTJOIN(", ", TRUE, IF(X814:AS814="Y", X$1:AS$1, IF(X814:AS814&lt;&gt;"", X$1:AS$1 &amp; ": " &amp; X814:AS814, "")))
</f>
        <v>Cocaine, Fentanyl, Ethanol, Amphet, Any Opioid</v>
      </c>
    </row>
    <row r="815">
      <c r="A815" s="2">
        <v>43228.0</v>
      </c>
      <c r="B815" s="1" t="s">
        <v>50</v>
      </c>
      <c r="C815" s="1">
        <v>59.0</v>
      </c>
      <c r="D815" s="1" t="s">
        <v>76</v>
      </c>
      <c r="E815" s="1" t="s">
        <v>63</v>
      </c>
      <c r="G815" s="1" t="s">
        <v>237</v>
      </c>
      <c r="H815" s="1" t="s">
        <v>125</v>
      </c>
      <c r="I815" s="1" t="s">
        <v>55</v>
      </c>
      <c r="J815" s="1" t="s">
        <v>237</v>
      </c>
      <c r="K815" s="1" t="s">
        <v>125</v>
      </c>
      <c r="M815" s="1" t="s">
        <v>557</v>
      </c>
      <c r="N815" s="1" t="s">
        <v>119</v>
      </c>
      <c r="O815" s="1" t="s">
        <v>237</v>
      </c>
      <c r="P815" s="1" t="s">
        <v>125</v>
      </c>
      <c r="Q815" s="1" t="s">
        <v>55</v>
      </c>
      <c r="R815" s="1" t="s">
        <v>56</v>
      </c>
      <c r="T815" s="1" t="s">
        <v>1483</v>
      </c>
      <c r="U815" s="1" t="s">
        <v>59</v>
      </c>
      <c r="Y815" s="1" t="s">
        <v>60</v>
      </c>
      <c r="AG815" s="1" t="s">
        <v>60</v>
      </c>
      <c r="AR815" s="1" t="s">
        <v>60</v>
      </c>
      <c r="AT815" s="1" t="s">
        <v>240</v>
      </c>
      <c r="AU815" s="1" t="s">
        <v>240</v>
      </c>
      <c r="AV815" s="1" t="s">
        <v>1371</v>
      </c>
      <c r="AW815" s="3" t="str">
        <f t="shared" si="1"/>
        <v>Other</v>
      </c>
      <c r="AX815" s="3" t="str">
        <f t="array" ref="AX815">TEXTJOIN(", ", TRUE, IF(X815:AS815="Y", X$1:AS$1, IF(X815:AS815&lt;&gt;"", X$1:AS$1 &amp; ": " &amp; X815:AS815, "")))
</f>
        <v>Cocaine, Methadone, Any Opioid</v>
      </c>
    </row>
    <row r="816">
      <c r="A816" s="2">
        <v>42914.0</v>
      </c>
      <c r="B816" s="1" t="s">
        <v>86</v>
      </c>
      <c r="C816" s="1">
        <v>24.0</v>
      </c>
      <c r="D816" s="1" t="s">
        <v>51</v>
      </c>
      <c r="E816" s="1" t="s">
        <v>63</v>
      </c>
      <c r="G816" s="1" t="s">
        <v>370</v>
      </c>
      <c r="H816" s="1" t="s">
        <v>65</v>
      </c>
      <c r="I816" s="1" t="s">
        <v>55</v>
      </c>
      <c r="J816" s="1" t="s">
        <v>370</v>
      </c>
      <c r="K816" s="1" t="s">
        <v>65</v>
      </c>
      <c r="L816" s="1" t="s">
        <v>55</v>
      </c>
      <c r="M816" s="1" t="s">
        <v>56</v>
      </c>
      <c r="N816" s="1" t="s">
        <v>93</v>
      </c>
      <c r="O816" s="1" t="s">
        <v>64</v>
      </c>
      <c r="P816" s="1" t="s">
        <v>65</v>
      </c>
      <c r="Q816" s="1" t="s">
        <v>55</v>
      </c>
      <c r="R816" s="1" t="s">
        <v>67</v>
      </c>
      <c r="T816" s="1" t="s">
        <v>1040</v>
      </c>
      <c r="U816" s="1" t="s">
        <v>59</v>
      </c>
      <c r="Z816" s="1" t="s">
        <v>60</v>
      </c>
      <c r="AT816" s="1" t="s">
        <v>372</v>
      </c>
      <c r="AU816" s="1" t="s">
        <v>372</v>
      </c>
      <c r="AV816" s="1" t="s">
        <v>70</v>
      </c>
      <c r="AW816" s="3" t="str">
        <f t="shared" si="1"/>
        <v>Other</v>
      </c>
      <c r="AX816" s="3" t="str">
        <f t="array" ref="AX816">TEXTJOIN(", ", TRUE, IF(X816:AS816="Y", X$1:AS$1, IF(X816:AS816&lt;&gt;"", X$1:AS$1 &amp; ": " &amp; X816:AS816, "")))
</f>
        <v>Fentanyl</v>
      </c>
    </row>
    <row r="817">
      <c r="A817" s="2">
        <v>43990.0</v>
      </c>
      <c r="B817" s="1" t="s">
        <v>50</v>
      </c>
      <c r="C817" s="1">
        <v>52.0</v>
      </c>
      <c r="D817" s="1" t="s">
        <v>51</v>
      </c>
      <c r="E817" s="1" t="s">
        <v>63</v>
      </c>
      <c r="F817" s="1" t="s">
        <v>137</v>
      </c>
      <c r="G817" s="1" t="s">
        <v>256</v>
      </c>
      <c r="H817" s="1" t="s">
        <v>103</v>
      </c>
      <c r="I817" s="1" t="s">
        <v>55</v>
      </c>
      <c r="J817" s="1" t="s">
        <v>256</v>
      </c>
      <c r="K817" s="1" t="s">
        <v>103</v>
      </c>
      <c r="L817" s="1" t="s">
        <v>55</v>
      </c>
      <c r="M817" s="1" t="s">
        <v>56</v>
      </c>
      <c r="N817" s="1" t="s">
        <v>178</v>
      </c>
      <c r="O817" s="1" t="s">
        <v>256</v>
      </c>
      <c r="P817" s="1" t="s">
        <v>103</v>
      </c>
      <c r="Q817" s="1" t="s">
        <v>55</v>
      </c>
      <c r="R817" s="1" t="s">
        <v>67</v>
      </c>
      <c r="T817" s="1" t="s">
        <v>1484</v>
      </c>
      <c r="U817" s="1" t="s">
        <v>59</v>
      </c>
      <c r="V817" s="1" t="s">
        <v>1485</v>
      </c>
      <c r="Y817" s="1" t="s">
        <v>60</v>
      </c>
      <c r="Z817" s="1" t="s">
        <v>60</v>
      </c>
      <c r="AR817" s="1" t="s">
        <v>60</v>
      </c>
      <c r="AT817" s="1" t="s">
        <v>282</v>
      </c>
      <c r="AU817" s="1" t="s">
        <v>282</v>
      </c>
      <c r="AV817" s="1" t="s">
        <v>260</v>
      </c>
      <c r="AW817" s="3" t="str">
        <f t="shared" si="1"/>
        <v>Other</v>
      </c>
      <c r="AX817" s="3" t="str">
        <f t="array" ref="AX817">TEXTJOIN(", ", TRUE, IF(X817:AS817="Y", X$1:AS$1, IF(X817:AS817&lt;&gt;"", X$1:AS$1 &amp; ": " &amp; X817:AS817, "")))
</f>
        <v>Cocaine, Fentanyl, Any Opioid</v>
      </c>
    </row>
    <row r="818">
      <c r="A818" s="4">
        <v>42325.0</v>
      </c>
      <c r="B818" s="1" t="s">
        <v>86</v>
      </c>
      <c r="C818" s="1">
        <v>49.0</v>
      </c>
      <c r="D818" s="1" t="s">
        <v>51</v>
      </c>
      <c r="E818" s="1" t="s">
        <v>63</v>
      </c>
      <c r="F818" s="1" t="s">
        <v>137</v>
      </c>
      <c r="G818" s="1" t="s">
        <v>91</v>
      </c>
      <c r="H818" s="1" t="s">
        <v>91</v>
      </c>
      <c r="I818" s="1" t="s">
        <v>55</v>
      </c>
      <c r="J818" s="1" t="s">
        <v>91</v>
      </c>
      <c r="M818" s="1" t="s">
        <v>56</v>
      </c>
      <c r="O818" s="1" t="s">
        <v>91</v>
      </c>
      <c r="P818" s="1" t="s">
        <v>91</v>
      </c>
      <c r="Q818" s="1" t="s">
        <v>55</v>
      </c>
      <c r="R818" s="1" t="s">
        <v>67</v>
      </c>
      <c r="T818" s="1" t="s">
        <v>1486</v>
      </c>
      <c r="U818" s="1" t="s">
        <v>59</v>
      </c>
      <c r="W818" s="1" t="s">
        <v>60</v>
      </c>
      <c r="X818" s="1" t="s">
        <v>60</v>
      </c>
      <c r="Y818" s="1" t="s">
        <v>60</v>
      </c>
      <c r="Z818" s="1" t="s">
        <v>60</v>
      </c>
      <c r="AP818" s="1" t="s">
        <v>60</v>
      </c>
      <c r="AR818" s="1" t="s">
        <v>60</v>
      </c>
      <c r="AT818" s="1" t="s">
        <v>110</v>
      </c>
      <c r="AU818" s="1" t="s">
        <v>110</v>
      </c>
      <c r="AV818" s="1" t="s">
        <v>111</v>
      </c>
      <c r="AW818" s="3" t="str">
        <f t="shared" si="1"/>
        <v>Other</v>
      </c>
      <c r="AX818" s="3" t="str">
        <f t="array" ref="AX818">TEXTJOIN(", ", TRUE, IF(X818:AS818="Y", X$1:AS$1, IF(X818:AS818&lt;&gt;"", X$1:AS$1 &amp; ": " &amp; X818:AS818, "")))
</f>
        <v>Heroin, Cocaine, Fentanyl, Heroin/Morph/Codeine, Any Opioid</v>
      </c>
    </row>
    <row r="819">
      <c r="A819" s="2">
        <v>44350.0</v>
      </c>
      <c r="B819" s="1" t="s">
        <v>50</v>
      </c>
      <c r="C819" s="1">
        <v>33.0</v>
      </c>
      <c r="D819" s="1" t="s">
        <v>51</v>
      </c>
      <c r="E819" s="1" t="s">
        <v>63</v>
      </c>
      <c r="G819" s="1" t="s">
        <v>98</v>
      </c>
      <c r="H819" s="1" t="s">
        <v>54</v>
      </c>
      <c r="I819" s="1" t="s">
        <v>55</v>
      </c>
      <c r="J819" s="1" t="s">
        <v>98</v>
      </c>
      <c r="K819" s="1" t="s">
        <v>54</v>
      </c>
      <c r="L819" s="1" t="s">
        <v>55</v>
      </c>
      <c r="M819" s="1" t="s">
        <v>56</v>
      </c>
      <c r="N819" s="1" t="s">
        <v>136</v>
      </c>
      <c r="O819" s="1" t="s">
        <v>98</v>
      </c>
      <c r="P819" s="1" t="s">
        <v>54</v>
      </c>
      <c r="Q819" s="1" t="s">
        <v>55</v>
      </c>
      <c r="R819" s="1" t="s">
        <v>56</v>
      </c>
      <c r="T819" s="1" t="s">
        <v>1487</v>
      </c>
      <c r="U819" s="1" t="s">
        <v>59</v>
      </c>
      <c r="X819" s="1" t="s">
        <v>60</v>
      </c>
      <c r="Z819" s="1" t="s">
        <v>60</v>
      </c>
      <c r="AF819" s="1" t="s">
        <v>60</v>
      </c>
      <c r="AP819" s="1" t="s">
        <v>60</v>
      </c>
      <c r="AR819" s="1" t="s">
        <v>60</v>
      </c>
      <c r="AT819" s="1" t="s">
        <v>100</v>
      </c>
      <c r="AU819" s="1" t="s">
        <v>100</v>
      </c>
      <c r="AV819" s="1" t="s">
        <v>101</v>
      </c>
      <c r="AW819" s="3" t="str">
        <f t="shared" si="1"/>
        <v>Other</v>
      </c>
      <c r="AX819" s="3" t="str">
        <f t="array" ref="AX819">TEXTJOIN(", ", TRUE, IF(X819:AS819="Y", X$1:AS$1, IF(X819:AS819&lt;&gt;"", X$1:AS$1 &amp; ": " &amp; X819:AS819, "")))
</f>
        <v>Heroin, Fentanyl, Benzodiazepine, Heroin/Morph/Codeine, Any Opioid</v>
      </c>
    </row>
    <row r="820">
      <c r="A820" s="4">
        <v>41561.0</v>
      </c>
      <c r="B820" s="1" t="s">
        <v>50</v>
      </c>
      <c r="C820" s="1">
        <v>34.0</v>
      </c>
      <c r="D820" s="1" t="s">
        <v>51</v>
      </c>
      <c r="E820" s="1" t="s">
        <v>63</v>
      </c>
      <c r="F820" s="1" t="s">
        <v>137</v>
      </c>
      <c r="G820" s="1" t="s">
        <v>185</v>
      </c>
      <c r="H820" s="1" t="s">
        <v>91</v>
      </c>
      <c r="J820" s="1" t="s">
        <v>185</v>
      </c>
      <c r="L820" s="1" t="s">
        <v>55</v>
      </c>
      <c r="M820" s="1" t="s">
        <v>56</v>
      </c>
      <c r="N820" s="1" t="s">
        <v>136</v>
      </c>
      <c r="O820" s="1" t="s">
        <v>185</v>
      </c>
      <c r="P820" s="1" t="s">
        <v>91</v>
      </c>
      <c r="R820" s="1" t="s">
        <v>56</v>
      </c>
      <c r="T820" s="1" t="s">
        <v>1488</v>
      </c>
      <c r="U820" s="1" t="s">
        <v>59</v>
      </c>
      <c r="X820" s="1" t="s">
        <v>60</v>
      </c>
      <c r="Y820" s="1" t="s">
        <v>60</v>
      </c>
      <c r="AT820" s="1" t="s">
        <v>188</v>
      </c>
      <c r="AU820" s="1" t="s">
        <v>188</v>
      </c>
      <c r="AV820" s="1" t="s">
        <v>189</v>
      </c>
      <c r="AW820" s="3" t="str">
        <f t="shared" si="1"/>
        <v>Other</v>
      </c>
      <c r="AX820" s="3" t="str">
        <f t="array" ref="AX820">TEXTJOIN(", ", TRUE, IF(X820:AS820="Y", X$1:AS$1, IF(X820:AS820&lt;&gt;"", X$1:AS$1 &amp; ": " &amp; X820:AS820, "")))
</f>
        <v>Heroin, Cocaine</v>
      </c>
    </row>
    <row r="821">
      <c r="A821" s="4">
        <v>41943.0</v>
      </c>
      <c r="B821" s="1" t="s">
        <v>50</v>
      </c>
      <c r="C821" s="1">
        <v>27.0</v>
      </c>
      <c r="D821" s="1" t="s">
        <v>51</v>
      </c>
      <c r="E821" s="1" t="s">
        <v>63</v>
      </c>
      <c r="G821" s="1" t="s">
        <v>256</v>
      </c>
      <c r="J821" s="1" t="s">
        <v>256</v>
      </c>
      <c r="L821" s="1" t="s">
        <v>55</v>
      </c>
      <c r="M821" s="1" t="s">
        <v>56</v>
      </c>
      <c r="N821" s="1" t="s">
        <v>104</v>
      </c>
      <c r="O821" s="1" t="s">
        <v>256</v>
      </c>
      <c r="P821" s="1" t="s">
        <v>103</v>
      </c>
      <c r="R821" s="1" t="s">
        <v>56</v>
      </c>
      <c r="T821" s="1" t="s">
        <v>1489</v>
      </c>
      <c r="U821" s="1" t="s">
        <v>59</v>
      </c>
      <c r="AB821" s="1" t="s">
        <v>60</v>
      </c>
      <c r="AD821" s="1" t="s">
        <v>60</v>
      </c>
      <c r="AT821" s="1" t="s">
        <v>282</v>
      </c>
      <c r="AU821" s="1" t="s">
        <v>282</v>
      </c>
      <c r="AV821" s="1" t="s">
        <v>260</v>
      </c>
      <c r="AW821" s="3" t="str">
        <f t="shared" si="1"/>
        <v>Other</v>
      </c>
      <c r="AX821" s="3" t="str">
        <f t="array" ref="AX821">TEXTJOIN(", ", TRUE, IF(X821:AS821="Y", X$1:AS$1, IF(X821:AS821&lt;&gt;"", X$1:AS$1 &amp; ": " &amp; X821:AS821, "")))
</f>
        <v>Oxycodone, Ethanol</v>
      </c>
    </row>
    <row r="822">
      <c r="A822" s="2">
        <v>41247.0</v>
      </c>
      <c r="B822" s="1" t="s">
        <v>50</v>
      </c>
      <c r="C822" s="1">
        <v>48.0</v>
      </c>
      <c r="D822" s="1" t="s">
        <v>51</v>
      </c>
      <c r="E822" s="1" t="s">
        <v>63</v>
      </c>
      <c r="G822" s="1" t="s">
        <v>120</v>
      </c>
      <c r="H822" s="1" t="s">
        <v>121</v>
      </c>
      <c r="J822" s="1" t="s">
        <v>120</v>
      </c>
      <c r="L822" s="1" t="s">
        <v>55</v>
      </c>
      <c r="M822" s="1" t="s">
        <v>56</v>
      </c>
      <c r="N822" s="1" t="s">
        <v>66</v>
      </c>
      <c r="O822" s="1" t="s">
        <v>120</v>
      </c>
      <c r="P822" s="1" t="s">
        <v>121</v>
      </c>
      <c r="R822" s="1" t="s">
        <v>44</v>
      </c>
      <c r="S822" s="1" t="s">
        <v>1490</v>
      </c>
      <c r="T822" s="1" t="s">
        <v>68</v>
      </c>
      <c r="U822" s="1" t="s">
        <v>59</v>
      </c>
      <c r="X822" s="1" t="s">
        <v>60</v>
      </c>
      <c r="AT822" s="1" t="s">
        <v>236</v>
      </c>
      <c r="AU822" s="1" t="s">
        <v>236</v>
      </c>
      <c r="AV822" s="1" t="s">
        <v>123</v>
      </c>
      <c r="AW822" s="3" t="str">
        <f t="shared" si="1"/>
        <v>Middletown</v>
      </c>
      <c r="AX822" s="3" t="str">
        <f t="array" ref="AX822">TEXTJOIN(", ", TRUE, IF(X822:AS822="Y", X$1:AS$1, IF(X822:AS822&lt;&gt;"", X$1:AS$1 &amp; ": " &amp; X822:AS822, "")))
</f>
        <v>Heroin</v>
      </c>
    </row>
    <row r="823">
      <c r="A823" s="2">
        <v>44288.0</v>
      </c>
      <c r="B823" s="1" t="s">
        <v>50</v>
      </c>
      <c r="C823" s="1">
        <v>65.0</v>
      </c>
      <c r="D823" s="1" t="s">
        <v>51</v>
      </c>
      <c r="E823" s="1" t="s">
        <v>63</v>
      </c>
      <c r="G823" s="1" t="s">
        <v>65</v>
      </c>
      <c r="H823" s="1" t="s">
        <v>65</v>
      </c>
      <c r="I823" s="1" t="s">
        <v>55</v>
      </c>
      <c r="J823" s="1" t="s">
        <v>65</v>
      </c>
      <c r="K823" s="1" t="s">
        <v>65</v>
      </c>
      <c r="L823" s="1" t="s">
        <v>55</v>
      </c>
      <c r="M823" s="1" t="s">
        <v>56</v>
      </c>
      <c r="N823" s="1" t="s">
        <v>66</v>
      </c>
      <c r="O823" s="1" t="s">
        <v>65</v>
      </c>
      <c r="P823" s="1" t="s">
        <v>65</v>
      </c>
      <c r="Q823" s="1" t="s">
        <v>55</v>
      </c>
      <c r="R823" s="1" t="s">
        <v>56</v>
      </c>
      <c r="T823" s="1" t="s">
        <v>1491</v>
      </c>
      <c r="U823" s="1" t="s">
        <v>59</v>
      </c>
      <c r="X823" s="1" t="s">
        <v>60</v>
      </c>
      <c r="Z823" s="1" t="s">
        <v>60</v>
      </c>
      <c r="AA823" s="1" t="s">
        <v>60</v>
      </c>
      <c r="AP823" s="1" t="s">
        <v>60</v>
      </c>
      <c r="AR823" s="1" t="s">
        <v>60</v>
      </c>
      <c r="AT823" s="1" t="s">
        <v>410</v>
      </c>
      <c r="AU823" s="1" t="s">
        <v>410</v>
      </c>
      <c r="AV823" s="1" t="s">
        <v>150</v>
      </c>
      <c r="AW823" s="3" t="str">
        <f t="shared" si="1"/>
        <v>Other</v>
      </c>
      <c r="AX823" s="3" t="str">
        <f t="array" ref="AX823">TEXTJOIN(", ", TRUE, IF(X823:AS823="Y", X$1:AS$1, IF(X823:AS823&lt;&gt;"", X$1:AS$1 &amp; ": " &amp; X823:AS823, "")))
</f>
        <v>Heroin, Fentanyl, Fentanyl Analogue, Heroin/Morph/Codeine, Any Opioid</v>
      </c>
    </row>
    <row r="824">
      <c r="A824" s="2">
        <v>42374.0</v>
      </c>
      <c r="B824" s="1" t="s">
        <v>50</v>
      </c>
      <c r="C824" s="1">
        <v>46.0</v>
      </c>
      <c r="D824" s="1" t="s">
        <v>51</v>
      </c>
      <c r="E824" s="1" t="s">
        <v>63</v>
      </c>
      <c r="G824" s="1" t="s">
        <v>1492</v>
      </c>
      <c r="H824" s="1" t="s">
        <v>299</v>
      </c>
      <c r="I824" s="1" t="s">
        <v>55</v>
      </c>
      <c r="J824" s="1" t="s">
        <v>1492</v>
      </c>
      <c r="M824" s="1" t="s">
        <v>56</v>
      </c>
      <c r="N824" s="1" t="s">
        <v>1493</v>
      </c>
      <c r="O824" s="1" t="s">
        <v>1492</v>
      </c>
      <c r="R824" s="1" t="s">
        <v>56</v>
      </c>
      <c r="T824" s="1" t="s">
        <v>1494</v>
      </c>
      <c r="U824" s="1" t="s">
        <v>59</v>
      </c>
      <c r="AD824" s="1" t="s">
        <v>60</v>
      </c>
      <c r="AF824" s="1" t="s">
        <v>60</v>
      </c>
      <c r="AL824" s="1" t="s">
        <v>60</v>
      </c>
      <c r="AP824" s="1" t="s">
        <v>60</v>
      </c>
      <c r="AR824" s="1" t="s">
        <v>60</v>
      </c>
      <c r="AT824" s="1" t="s">
        <v>1495</v>
      </c>
      <c r="AU824" s="1" t="s">
        <v>1495</v>
      </c>
      <c r="AV824" s="1" t="s">
        <v>1496</v>
      </c>
      <c r="AW824" s="3" t="str">
        <f t="shared" si="1"/>
        <v>Other</v>
      </c>
      <c r="AX824" s="3" t="str">
        <f t="array" ref="AX824">TEXTJOIN(", ", TRUE, IF(X824:AS824="Y", X$1:AS$1, IF(X824:AS824&lt;&gt;"", X$1:AS$1 &amp; ": " &amp; X824:AS824, "")))
</f>
        <v>Ethanol, Benzodiazepine, Morphine (Not Heroin), Heroin/Morph/Codeine, Any Opioid</v>
      </c>
    </row>
    <row r="825">
      <c r="A825" s="4">
        <v>43415.0</v>
      </c>
      <c r="B825" s="1" t="s">
        <v>50</v>
      </c>
      <c r="C825" s="1">
        <v>37.0</v>
      </c>
      <c r="D825" s="1" t="s">
        <v>51</v>
      </c>
      <c r="E825" s="1" t="s">
        <v>63</v>
      </c>
      <c r="G825" s="1" t="s">
        <v>1062</v>
      </c>
      <c r="H825" s="1" t="s">
        <v>125</v>
      </c>
      <c r="I825" s="1" t="s">
        <v>55</v>
      </c>
      <c r="J825" s="1" t="s">
        <v>1062</v>
      </c>
      <c r="K825" s="1" t="s">
        <v>125</v>
      </c>
      <c r="M825" s="1" t="s">
        <v>56</v>
      </c>
      <c r="N825" s="1" t="s">
        <v>66</v>
      </c>
      <c r="O825" s="1" t="s">
        <v>91</v>
      </c>
      <c r="P825" s="1" t="s">
        <v>91</v>
      </c>
      <c r="Q825" s="1" t="s">
        <v>55</v>
      </c>
      <c r="R825" s="1" t="s">
        <v>67</v>
      </c>
      <c r="T825" s="1" t="s">
        <v>151</v>
      </c>
      <c r="U825" s="1" t="s">
        <v>59</v>
      </c>
      <c r="Y825" s="1" t="s">
        <v>60</v>
      </c>
      <c r="Z825" s="1" t="s">
        <v>60</v>
      </c>
      <c r="AR825" s="1" t="s">
        <v>60</v>
      </c>
      <c r="AT825" s="1" t="s">
        <v>1064</v>
      </c>
      <c r="AU825" s="1" t="s">
        <v>1064</v>
      </c>
      <c r="AV825" s="1" t="s">
        <v>111</v>
      </c>
      <c r="AW825" s="3" t="str">
        <f t="shared" si="1"/>
        <v>Other</v>
      </c>
      <c r="AX825" s="3" t="str">
        <f t="array" ref="AX825">TEXTJOIN(", ", TRUE, IF(X825:AS825="Y", X$1:AS$1, IF(X825:AS825&lt;&gt;"", X$1:AS$1 &amp; ": " &amp; X825:AS825, "")))
</f>
        <v>Cocaine, Fentanyl, Any Opioid</v>
      </c>
    </row>
    <row r="826">
      <c r="A826" s="2">
        <v>43985.0</v>
      </c>
      <c r="B826" s="1" t="s">
        <v>50</v>
      </c>
      <c r="C826" s="1">
        <v>37.0</v>
      </c>
      <c r="D826" s="1" t="s">
        <v>51</v>
      </c>
      <c r="E826" s="1" t="s">
        <v>63</v>
      </c>
      <c r="J826" s="1" t="s">
        <v>256</v>
      </c>
      <c r="K826" s="1" t="s">
        <v>103</v>
      </c>
      <c r="L826" s="1" t="s">
        <v>55</v>
      </c>
      <c r="M826" s="1" t="s">
        <v>44</v>
      </c>
      <c r="N826" s="1" t="s">
        <v>178</v>
      </c>
      <c r="O826" s="1" t="s">
        <v>256</v>
      </c>
      <c r="P826" s="1" t="s">
        <v>103</v>
      </c>
      <c r="Q826" s="1" t="s">
        <v>55</v>
      </c>
      <c r="R826" s="1" t="s">
        <v>44</v>
      </c>
      <c r="T826" s="1" t="s">
        <v>1497</v>
      </c>
      <c r="U826" s="1" t="s">
        <v>59</v>
      </c>
      <c r="X826" s="1" t="s">
        <v>60</v>
      </c>
      <c r="Z826" s="1" t="s">
        <v>60</v>
      </c>
      <c r="AR826" s="1" t="s">
        <v>60</v>
      </c>
      <c r="AT826" s="1" t="s">
        <v>62</v>
      </c>
      <c r="AU826" s="1" t="s">
        <v>282</v>
      </c>
      <c r="AV826" s="1" t="s">
        <v>260</v>
      </c>
      <c r="AW826" s="3" t="str">
        <f t="shared" si="1"/>
        <v>Other</v>
      </c>
      <c r="AX826" s="3" t="str">
        <f t="array" ref="AX826">TEXTJOIN(", ", TRUE, IF(X826:AS826="Y", X$1:AS$1, IF(X826:AS826&lt;&gt;"", X$1:AS$1 &amp; ": " &amp; X826:AS826, "")))
</f>
        <v>Heroin, Fentanyl, Any Opioid</v>
      </c>
    </row>
    <row r="827">
      <c r="A827" s="2">
        <v>44217.0</v>
      </c>
      <c r="B827" s="1" t="s">
        <v>50</v>
      </c>
      <c r="C827" s="1">
        <v>65.0</v>
      </c>
      <c r="D827" s="1" t="s">
        <v>51</v>
      </c>
      <c r="E827" s="1" t="s">
        <v>63</v>
      </c>
      <c r="G827" s="1" t="s">
        <v>211</v>
      </c>
      <c r="H827" s="1" t="s">
        <v>91</v>
      </c>
      <c r="I827" s="1" t="s">
        <v>55</v>
      </c>
      <c r="J827" s="1" t="s">
        <v>211</v>
      </c>
      <c r="K827" s="1" t="s">
        <v>91</v>
      </c>
      <c r="L827" s="1" t="s">
        <v>55</v>
      </c>
      <c r="M827" s="1" t="s">
        <v>56</v>
      </c>
      <c r="N827" s="1" t="s">
        <v>178</v>
      </c>
      <c r="O827" s="1" t="s">
        <v>211</v>
      </c>
      <c r="P827" s="1" t="s">
        <v>91</v>
      </c>
      <c r="Q827" s="1" t="s">
        <v>55</v>
      </c>
      <c r="R827" s="1" t="s">
        <v>56</v>
      </c>
      <c r="T827" s="1" t="s">
        <v>1498</v>
      </c>
      <c r="U827" s="1" t="s">
        <v>59</v>
      </c>
      <c r="Y827" s="1" t="s">
        <v>60</v>
      </c>
      <c r="Z827" s="1" t="s">
        <v>60</v>
      </c>
      <c r="AM827" s="1" t="s">
        <v>60</v>
      </c>
      <c r="AR827" s="1" t="s">
        <v>60</v>
      </c>
      <c r="AT827" s="1" t="s">
        <v>214</v>
      </c>
      <c r="AU827" s="1" t="s">
        <v>214</v>
      </c>
      <c r="AV827" s="1" t="s">
        <v>215</v>
      </c>
      <c r="AW827" s="3" t="str">
        <f t="shared" si="1"/>
        <v>Other</v>
      </c>
      <c r="AX827" s="3" t="str">
        <f t="array" ref="AX827">TEXTJOIN(", ", TRUE, IF(X827:AS827="Y", X$1:AS$1, IF(X827:AS827&lt;&gt;"", X$1:AS$1 &amp; ": " &amp; X827:AS827, "")))
</f>
        <v>Cocaine, Fentanyl, Xylazine, Any Opioid</v>
      </c>
    </row>
    <row r="828">
      <c r="A828" s="2">
        <v>42065.0</v>
      </c>
      <c r="B828" s="1" t="s">
        <v>86</v>
      </c>
      <c r="C828" s="1">
        <v>61.0</v>
      </c>
      <c r="D828" s="1" t="s">
        <v>51</v>
      </c>
      <c r="E828" s="1" t="s">
        <v>63</v>
      </c>
      <c r="F828" s="1" t="s">
        <v>137</v>
      </c>
      <c r="G828" s="1" t="s">
        <v>82</v>
      </c>
      <c r="H828" s="1" t="s">
        <v>54</v>
      </c>
      <c r="I828" s="1" t="s">
        <v>55</v>
      </c>
      <c r="J828" s="1" t="s">
        <v>82</v>
      </c>
      <c r="M828" s="1" t="s">
        <v>56</v>
      </c>
      <c r="O828" s="1" t="s">
        <v>82</v>
      </c>
      <c r="P828" s="1" t="s">
        <v>54</v>
      </c>
      <c r="Q828" s="1" t="s">
        <v>55</v>
      </c>
      <c r="R828" s="1" t="s">
        <v>56</v>
      </c>
      <c r="T828" s="1" t="s">
        <v>1499</v>
      </c>
      <c r="U828" s="1" t="s">
        <v>59</v>
      </c>
      <c r="AD828" s="1" t="s">
        <v>60</v>
      </c>
      <c r="AF828" s="1" t="s">
        <v>60</v>
      </c>
      <c r="AO828" s="1" t="s">
        <v>60</v>
      </c>
      <c r="AP828" s="1" t="s">
        <v>60</v>
      </c>
      <c r="AR828" s="1" t="s">
        <v>60</v>
      </c>
      <c r="AS828" s="1" t="s">
        <v>1500</v>
      </c>
      <c r="AT828" s="1" t="s">
        <v>329</v>
      </c>
      <c r="AU828" s="1" t="s">
        <v>329</v>
      </c>
      <c r="AV828" s="1" t="s">
        <v>85</v>
      </c>
      <c r="AW828" s="3" t="str">
        <f t="shared" si="1"/>
        <v>Other</v>
      </c>
      <c r="AX828" s="3" t="str">
        <f t="array" ref="AX828">TEXTJOIN(", ", TRUE, IF(X828:AS828="Y", X$1:AS$1, IF(X828:AS828&lt;&gt;"", X$1:AS$1 &amp; ": " &amp; X828:AS828, "")))
</f>
        <v>Ethanol, Benzodiazepine, Opiate NOS, Heroin/Morph/Codeine, Any Opioid, Other: MORPH NOS</v>
      </c>
    </row>
    <row r="829">
      <c r="A829" s="2">
        <v>41702.0</v>
      </c>
      <c r="B829" s="1" t="s">
        <v>50</v>
      </c>
      <c r="C829" s="1">
        <v>51.0</v>
      </c>
      <c r="D829" s="1" t="s">
        <v>76</v>
      </c>
      <c r="E829" s="1" t="s">
        <v>63</v>
      </c>
      <c r="G829" s="1" t="s">
        <v>1041</v>
      </c>
      <c r="O829" s="1" t="s">
        <v>1041</v>
      </c>
      <c r="R829" s="1" t="s">
        <v>56</v>
      </c>
      <c r="T829" s="1" t="s">
        <v>1501</v>
      </c>
      <c r="U829" s="1" t="s">
        <v>59</v>
      </c>
      <c r="AB829" s="1" t="s">
        <v>60</v>
      </c>
      <c r="AI829" s="1" t="s">
        <v>60</v>
      </c>
      <c r="AS829" s="1" t="s">
        <v>586</v>
      </c>
      <c r="AT829" s="1" t="s">
        <v>1043</v>
      </c>
      <c r="AU829" s="1" t="s">
        <v>62</v>
      </c>
      <c r="AV829" s="1" t="s">
        <v>1044</v>
      </c>
      <c r="AW829" s="3" t="str">
        <f t="shared" si="1"/>
        <v>Other</v>
      </c>
      <c r="AX829" s="3" t="str">
        <f t="array" ref="AX829">TEXTJOIN(", ", TRUE, IF(X829:AS829="Y", X$1:AS$1, IF(X829:AS829&lt;&gt;"", X$1:AS$1 &amp; ": " &amp; X829:AS829, "")))
</f>
        <v>Oxycodone, Amphet, Other: MORPH</v>
      </c>
    </row>
    <row r="830">
      <c r="A830" s="2">
        <v>41726.0</v>
      </c>
      <c r="B830" s="1" t="s">
        <v>50</v>
      </c>
      <c r="C830" s="1">
        <v>49.0</v>
      </c>
      <c r="D830" s="1" t="s">
        <v>51</v>
      </c>
      <c r="E830" s="1" t="s">
        <v>63</v>
      </c>
      <c r="G830" s="1" t="s">
        <v>160</v>
      </c>
      <c r="J830" s="1" t="s">
        <v>160</v>
      </c>
      <c r="L830" s="1" t="s">
        <v>55</v>
      </c>
      <c r="M830" s="1" t="s">
        <v>56</v>
      </c>
      <c r="N830" s="1" t="s">
        <v>136</v>
      </c>
      <c r="O830" s="1" t="s">
        <v>160</v>
      </c>
      <c r="R830" s="1" t="s">
        <v>56</v>
      </c>
      <c r="T830" s="1" t="s">
        <v>141</v>
      </c>
      <c r="U830" s="1" t="s">
        <v>59</v>
      </c>
      <c r="X830" s="1" t="s">
        <v>60</v>
      </c>
      <c r="Y830" s="1" t="s">
        <v>60</v>
      </c>
      <c r="AT830" s="1" t="s">
        <v>163</v>
      </c>
      <c r="AU830" s="1" t="s">
        <v>163</v>
      </c>
      <c r="AV830" s="1" t="s">
        <v>164</v>
      </c>
      <c r="AW830" s="3" t="str">
        <f t="shared" si="1"/>
        <v>Other</v>
      </c>
      <c r="AX830" s="3" t="str">
        <f t="array" ref="AX830">TEXTJOIN(", ", TRUE, IF(X830:AS830="Y", X$1:AS$1, IF(X830:AS830&lt;&gt;"", X$1:AS$1 &amp; ": " &amp; X830:AS830, "")))
</f>
        <v>Heroin, Cocaine</v>
      </c>
    </row>
    <row r="831">
      <c r="A831" s="4">
        <v>43034.0</v>
      </c>
      <c r="B831" s="1" t="s">
        <v>86</v>
      </c>
      <c r="C831" s="1">
        <v>33.0</v>
      </c>
      <c r="D831" s="1" t="s">
        <v>51</v>
      </c>
      <c r="E831" s="1" t="s">
        <v>63</v>
      </c>
      <c r="G831" s="1" t="s">
        <v>1127</v>
      </c>
      <c r="H831" s="1" t="s">
        <v>299</v>
      </c>
      <c r="I831" s="1" t="s">
        <v>55</v>
      </c>
      <c r="J831" s="1" t="s">
        <v>1127</v>
      </c>
      <c r="K831" s="1" t="s">
        <v>299</v>
      </c>
      <c r="L831" s="1" t="s">
        <v>55</v>
      </c>
      <c r="M831" s="1" t="s">
        <v>108</v>
      </c>
      <c r="N831" s="1" t="s">
        <v>136</v>
      </c>
      <c r="O831" s="1" t="s">
        <v>256</v>
      </c>
      <c r="P831" s="1" t="s">
        <v>103</v>
      </c>
      <c r="Q831" s="1" t="s">
        <v>55</v>
      </c>
      <c r="R831" s="1" t="s">
        <v>67</v>
      </c>
      <c r="T831" s="1" t="s">
        <v>1502</v>
      </c>
      <c r="U831" s="1" t="s">
        <v>59</v>
      </c>
      <c r="X831" s="1" t="s">
        <v>60</v>
      </c>
      <c r="Y831" s="1" t="s">
        <v>60</v>
      </c>
      <c r="Z831" s="1" t="s">
        <v>60</v>
      </c>
      <c r="AF831" s="1" t="s">
        <v>60</v>
      </c>
      <c r="AT831" s="1" t="s">
        <v>1129</v>
      </c>
      <c r="AU831" s="1" t="s">
        <v>1129</v>
      </c>
      <c r="AV831" s="1" t="s">
        <v>260</v>
      </c>
      <c r="AW831" s="3" t="str">
        <f t="shared" si="1"/>
        <v>Other</v>
      </c>
      <c r="AX831" s="3" t="str">
        <f t="array" ref="AX831">TEXTJOIN(", ", TRUE, IF(X831:AS831="Y", X$1:AS$1, IF(X831:AS831&lt;&gt;"", X$1:AS$1 &amp; ": " &amp; X831:AS831, "")))
</f>
        <v>Heroin, Cocaine, Fentanyl, Benzodiazepine</v>
      </c>
    </row>
    <row r="832">
      <c r="A832" s="2">
        <v>42959.0</v>
      </c>
      <c r="B832" s="1" t="s">
        <v>86</v>
      </c>
      <c r="C832" s="1">
        <v>29.0</v>
      </c>
      <c r="D832" s="1" t="s">
        <v>76</v>
      </c>
      <c r="E832" s="1" t="s">
        <v>63</v>
      </c>
      <c r="G832" s="1" t="s">
        <v>147</v>
      </c>
      <c r="H832" s="1" t="s">
        <v>65</v>
      </c>
      <c r="I832" s="1" t="s">
        <v>55</v>
      </c>
      <c r="J832" s="1" t="s">
        <v>147</v>
      </c>
      <c r="K832" s="1" t="s">
        <v>65</v>
      </c>
      <c r="L832" s="1" t="s">
        <v>55</v>
      </c>
      <c r="M832" s="1" t="s">
        <v>56</v>
      </c>
      <c r="N832" s="1" t="s">
        <v>1503</v>
      </c>
      <c r="O832" s="1" t="s">
        <v>147</v>
      </c>
      <c r="P832" s="1" t="s">
        <v>65</v>
      </c>
      <c r="Q832" s="1" t="s">
        <v>55</v>
      </c>
      <c r="R832" s="1" t="s">
        <v>56</v>
      </c>
      <c r="T832" s="1" t="s">
        <v>1504</v>
      </c>
      <c r="U832" s="1" t="s">
        <v>59</v>
      </c>
      <c r="Z832" s="1" t="s">
        <v>60</v>
      </c>
      <c r="AD832" s="1" t="s">
        <v>60</v>
      </c>
      <c r="AT832" s="1" t="s">
        <v>149</v>
      </c>
      <c r="AU832" s="1" t="s">
        <v>149</v>
      </c>
      <c r="AV832" s="1" t="s">
        <v>1505</v>
      </c>
      <c r="AW832" s="3" t="str">
        <f t="shared" si="1"/>
        <v>Other</v>
      </c>
      <c r="AX832" s="3" t="str">
        <f t="array" ref="AX832">TEXTJOIN(", ", TRUE, IF(X832:AS832="Y", X$1:AS$1, IF(X832:AS832&lt;&gt;"", X$1:AS$1 &amp; ": " &amp; X832:AS832, "")))
</f>
        <v>Fentanyl, Ethanol</v>
      </c>
    </row>
    <row r="833">
      <c r="A833" s="2">
        <v>42469.0</v>
      </c>
      <c r="B833" s="1" t="s">
        <v>50</v>
      </c>
      <c r="C833" s="1">
        <v>49.0</v>
      </c>
      <c r="D833" s="1" t="s">
        <v>51</v>
      </c>
      <c r="E833" s="1" t="s">
        <v>63</v>
      </c>
      <c r="F833" s="1" t="s">
        <v>137</v>
      </c>
      <c r="G833" s="1" t="s">
        <v>116</v>
      </c>
      <c r="H833" s="1" t="s">
        <v>103</v>
      </c>
      <c r="I833" s="1" t="s">
        <v>55</v>
      </c>
      <c r="J833" s="1" t="s">
        <v>116</v>
      </c>
      <c r="M833" s="1" t="s">
        <v>56</v>
      </c>
      <c r="N833" s="1" t="s">
        <v>276</v>
      </c>
      <c r="O833" s="1" t="s">
        <v>116</v>
      </c>
      <c r="R833" s="1" t="s">
        <v>56</v>
      </c>
      <c r="T833" s="1" t="s">
        <v>1506</v>
      </c>
      <c r="U833" s="1" t="s">
        <v>59</v>
      </c>
      <c r="Z833" s="1" t="s">
        <v>60</v>
      </c>
      <c r="AD833" s="1" t="s">
        <v>60</v>
      </c>
      <c r="AR833" s="1" t="s">
        <v>60</v>
      </c>
      <c r="AT833" s="1" t="s">
        <v>122</v>
      </c>
      <c r="AU833" s="1" t="s">
        <v>122</v>
      </c>
      <c r="AV833" s="1" t="s">
        <v>139</v>
      </c>
      <c r="AW833" s="3" t="str">
        <f t="shared" si="1"/>
        <v>Other</v>
      </c>
      <c r="AX833" s="3" t="str">
        <f t="array" ref="AX833">TEXTJOIN(", ", TRUE, IF(X833:AS833="Y", X$1:AS$1, IF(X833:AS833&lt;&gt;"", X$1:AS$1 &amp; ": " &amp; X833:AS833, "")))
</f>
        <v>Fentanyl, Ethanol, Any Opioid</v>
      </c>
    </row>
    <row r="834">
      <c r="A834" s="2">
        <v>43928.0</v>
      </c>
      <c r="B834" s="1" t="s">
        <v>50</v>
      </c>
      <c r="C834" s="1">
        <v>69.0</v>
      </c>
      <c r="D834" s="1" t="s">
        <v>51</v>
      </c>
      <c r="E834" s="1" t="s">
        <v>63</v>
      </c>
      <c r="G834" s="1" t="s">
        <v>64</v>
      </c>
      <c r="H834" s="1" t="s">
        <v>65</v>
      </c>
      <c r="I834" s="1" t="s">
        <v>55</v>
      </c>
      <c r="J834" s="1" t="s">
        <v>64</v>
      </c>
      <c r="K834" s="1" t="s">
        <v>65</v>
      </c>
      <c r="L834" s="1" t="s">
        <v>55</v>
      </c>
      <c r="M834" s="1" t="s">
        <v>56</v>
      </c>
      <c r="N834" s="1" t="s">
        <v>155</v>
      </c>
      <c r="O834" s="1" t="s">
        <v>64</v>
      </c>
      <c r="P834" s="1" t="s">
        <v>65</v>
      </c>
      <c r="Q834" s="1" t="s">
        <v>55</v>
      </c>
      <c r="R834" s="1" t="s">
        <v>56</v>
      </c>
      <c r="T834" s="1" t="s">
        <v>1507</v>
      </c>
      <c r="U834" s="1" t="s">
        <v>59</v>
      </c>
      <c r="AG834" s="1" t="s">
        <v>60</v>
      </c>
      <c r="AR834" s="1" t="s">
        <v>60</v>
      </c>
      <c r="AT834" s="1" t="s">
        <v>69</v>
      </c>
      <c r="AU834" s="1" t="s">
        <v>69</v>
      </c>
      <c r="AV834" s="1" t="s">
        <v>70</v>
      </c>
      <c r="AW834" s="3" t="str">
        <f t="shared" si="1"/>
        <v>Other</v>
      </c>
      <c r="AX834" s="3" t="str">
        <f t="array" ref="AX834">TEXTJOIN(", ", TRUE, IF(X834:AS834="Y", X$1:AS$1, IF(X834:AS834&lt;&gt;"", X$1:AS$1 &amp; ": " &amp; X834:AS834, "")))
</f>
        <v>Methadone, Any Opioid</v>
      </c>
    </row>
    <row r="835">
      <c r="A835" s="2">
        <v>43343.0</v>
      </c>
      <c r="B835" s="1" t="s">
        <v>50</v>
      </c>
      <c r="C835" s="1">
        <v>63.0</v>
      </c>
      <c r="D835" s="1" t="s">
        <v>76</v>
      </c>
      <c r="E835" s="1" t="s">
        <v>63</v>
      </c>
      <c r="G835" s="1" t="s">
        <v>116</v>
      </c>
      <c r="H835" s="1" t="s">
        <v>103</v>
      </c>
      <c r="I835" s="1" t="s">
        <v>55</v>
      </c>
      <c r="J835" s="1" t="s">
        <v>116</v>
      </c>
      <c r="K835" s="1" t="s">
        <v>103</v>
      </c>
      <c r="M835" s="1" t="s">
        <v>56</v>
      </c>
      <c r="N835" s="1" t="s">
        <v>136</v>
      </c>
      <c r="O835" s="1" t="s">
        <v>116</v>
      </c>
      <c r="P835" s="1" t="s">
        <v>103</v>
      </c>
      <c r="Q835" s="1" t="s">
        <v>55</v>
      </c>
      <c r="R835" s="1" t="s">
        <v>56</v>
      </c>
      <c r="T835" s="1" t="s">
        <v>1508</v>
      </c>
      <c r="U835" s="1" t="s">
        <v>59</v>
      </c>
      <c r="Y835" s="1" t="s">
        <v>60</v>
      </c>
      <c r="Z835" s="1" t="s">
        <v>60</v>
      </c>
      <c r="AF835" s="1" t="s">
        <v>60</v>
      </c>
      <c r="AG835" s="1" t="s">
        <v>60</v>
      </c>
      <c r="AR835" s="1" t="s">
        <v>60</v>
      </c>
      <c r="AT835" s="1" t="s">
        <v>122</v>
      </c>
      <c r="AU835" s="1" t="s">
        <v>122</v>
      </c>
      <c r="AV835" s="1" t="s">
        <v>139</v>
      </c>
      <c r="AW835" s="3" t="str">
        <f t="shared" si="1"/>
        <v>Other</v>
      </c>
      <c r="AX835" s="3" t="str">
        <f t="array" ref="AX835">TEXTJOIN(", ", TRUE, IF(X835:AS835="Y", X$1:AS$1, IF(X835:AS835&lt;&gt;"", X$1:AS$1 &amp; ": " &amp; X835:AS835, "")))
</f>
        <v>Cocaine, Fentanyl, Benzodiazepine, Methadone, Any Opioid</v>
      </c>
    </row>
    <row r="836">
      <c r="A836" s="2">
        <v>42038.0</v>
      </c>
      <c r="B836" s="1" t="s">
        <v>86</v>
      </c>
      <c r="C836" s="1">
        <v>55.0</v>
      </c>
      <c r="D836" s="1" t="s">
        <v>51</v>
      </c>
      <c r="E836" s="1" t="s">
        <v>63</v>
      </c>
      <c r="G836" s="1" t="s">
        <v>256</v>
      </c>
      <c r="H836" s="1" t="s">
        <v>103</v>
      </c>
      <c r="I836" s="1" t="s">
        <v>55</v>
      </c>
      <c r="J836" s="1" t="s">
        <v>256</v>
      </c>
      <c r="M836" s="1" t="s">
        <v>56</v>
      </c>
      <c r="O836" s="1" t="s">
        <v>256</v>
      </c>
      <c r="P836" s="1" t="s">
        <v>103</v>
      </c>
      <c r="Q836" s="1" t="s">
        <v>55</v>
      </c>
      <c r="R836" s="1" t="s">
        <v>56</v>
      </c>
      <c r="T836" s="1" t="s">
        <v>729</v>
      </c>
      <c r="U836" s="1" t="s">
        <v>59</v>
      </c>
      <c r="Y836" s="1" t="s">
        <v>60</v>
      </c>
      <c r="AT836" s="1" t="s">
        <v>282</v>
      </c>
      <c r="AU836" s="1" t="s">
        <v>282</v>
      </c>
      <c r="AV836" s="1" t="s">
        <v>260</v>
      </c>
      <c r="AW836" s="3" t="str">
        <f t="shared" si="1"/>
        <v>Other</v>
      </c>
      <c r="AX836" s="3" t="str">
        <f t="array" ref="AX836">TEXTJOIN(", ", TRUE, IF(X836:AS836="Y", X$1:AS$1, IF(X836:AS836&lt;&gt;"", X$1:AS$1 &amp; ": " &amp; X836:AS836, "")))
</f>
        <v>Cocaine</v>
      </c>
    </row>
    <row r="837">
      <c r="A837" s="4">
        <v>44495.0</v>
      </c>
      <c r="B837" s="1" t="s">
        <v>50</v>
      </c>
      <c r="C837" s="1">
        <v>31.0</v>
      </c>
      <c r="D837" s="1" t="s">
        <v>51</v>
      </c>
      <c r="E837" s="1" t="s">
        <v>63</v>
      </c>
      <c r="G837" s="1" t="s">
        <v>1509</v>
      </c>
      <c r="H837" s="1" t="s">
        <v>65</v>
      </c>
      <c r="I837" s="1" t="s">
        <v>55</v>
      </c>
      <c r="J837" s="1" t="s">
        <v>1509</v>
      </c>
      <c r="K837" s="1" t="s">
        <v>65</v>
      </c>
      <c r="L837" s="1" t="s">
        <v>55</v>
      </c>
      <c r="M837" s="1" t="s">
        <v>743</v>
      </c>
      <c r="N837" s="1" t="s">
        <v>1377</v>
      </c>
      <c r="O837" s="1" t="s">
        <v>1509</v>
      </c>
      <c r="P837" s="1" t="s">
        <v>65</v>
      </c>
      <c r="Q837" s="1" t="s">
        <v>55</v>
      </c>
      <c r="R837" s="1" t="s">
        <v>56</v>
      </c>
      <c r="T837" s="1" t="s">
        <v>1510</v>
      </c>
      <c r="U837" s="1" t="s">
        <v>59</v>
      </c>
      <c r="Y837" s="1" t="s">
        <v>60</v>
      </c>
      <c r="Z837" s="1" t="s">
        <v>60</v>
      </c>
      <c r="AR837" s="1" t="s">
        <v>60</v>
      </c>
      <c r="AT837" s="1" t="s">
        <v>1511</v>
      </c>
      <c r="AU837" s="1" t="s">
        <v>1511</v>
      </c>
      <c r="AV837" s="1" t="s">
        <v>1512</v>
      </c>
      <c r="AW837" s="3" t="str">
        <f t="shared" si="1"/>
        <v>Other</v>
      </c>
      <c r="AX837" s="3" t="str">
        <f t="array" ref="AX837">TEXTJOIN(", ", TRUE, IF(X837:AS837="Y", X$1:AS$1, IF(X837:AS837&lt;&gt;"", X$1:AS$1 &amp; ": " &amp; X837:AS837, "")))
</f>
        <v>Cocaine, Fentanyl, Any Opioid</v>
      </c>
    </row>
    <row r="838">
      <c r="A838" s="2">
        <v>44074.0</v>
      </c>
      <c r="B838" s="1" t="s">
        <v>50</v>
      </c>
      <c r="C838" s="1">
        <v>35.0</v>
      </c>
      <c r="D838" s="1" t="s">
        <v>76</v>
      </c>
      <c r="E838" s="1" t="s">
        <v>63</v>
      </c>
      <c r="F838" s="1" t="s">
        <v>137</v>
      </c>
      <c r="G838" s="1" t="s">
        <v>91</v>
      </c>
      <c r="H838" s="1" t="s">
        <v>91</v>
      </c>
      <c r="I838" s="1" t="s">
        <v>55</v>
      </c>
      <c r="J838" s="1" t="s">
        <v>749</v>
      </c>
      <c r="K838" s="1" t="s">
        <v>91</v>
      </c>
      <c r="L838" s="1" t="s">
        <v>55</v>
      </c>
      <c r="M838" s="1" t="s">
        <v>333</v>
      </c>
      <c r="N838" s="1" t="s">
        <v>93</v>
      </c>
      <c r="O838" s="1" t="s">
        <v>749</v>
      </c>
      <c r="P838" s="1" t="s">
        <v>91</v>
      </c>
      <c r="Q838" s="1" t="s">
        <v>55</v>
      </c>
      <c r="R838" s="1" t="s">
        <v>44</v>
      </c>
      <c r="T838" s="1" t="s">
        <v>1513</v>
      </c>
      <c r="U838" s="1" t="s">
        <v>59</v>
      </c>
      <c r="Y838" s="1" t="s">
        <v>60</v>
      </c>
      <c r="Z838" s="1" t="s">
        <v>60</v>
      </c>
      <c r="AB838" s="1" t="s">
        <v>60</v>
      </c>
      <c r="AF838" s="1" t="s">
        <v>60</v>
      </c>
      <c r="AM838" s="1" t="s">
        <v>60</v>
      </c>
      <c r="AR838" s="1" t="s">
        <v>60</v>
      </c>
      <c r="AT838" s="1" t="s">
        <v>110</v>
      </c>
      <c r="AU838" s="1" t="s">
        <v>752</v>
      </c>
      <c r="AV838" s="1" t="s">
        <v>753</v>
      </c>
      <c r="AW838" s="3" t="str">
        <f t="shared" si="1"/>
        <v>Other</v>
      </c>
      <c r="AX838" s="3" t="str">
        <f t="array" ref="AX838">TEXTJOIN(", ", TRUE, IF(X838:AS838="Y", X$1:AS$1, IF(X838:AS838&lt;&gt;"", X$1:AS$1 &amp; ": " &amp; X838:AS838, "")))
</f>
        <v>Cocaine, Fentanyl, Oxycodone, Benzodiazepine, Xylazine, Any Opioid</v>
      </c>
    </row>
    <row r="839">
      <c r="A839" s="2">
        <v>43579.0</v>
      </c>
      <c r="B839" s="1" t="s">
        <v>50</v>
      </c>
      <c r="C839" s="1">
        <v>25.0</v>
      </c>
      <c r="D839" s="1" t="s">
        <v>76</v>
      </c>
      <c r="E839" s="1" t="s">
        <v>63</v>
      </c>
      <c r="F839" s="1" t="s">
        <v>137</v>
      </c>
      <c r="G839" s="1" t="s">
        <v>98</v>
      </c>
      <c r="H839" s="1" t="s">
        <v>54</v>
      </c>
      <c r="I839" s="1" t="s">
        <v>55</v>
      </c>
      <c r="J839" s="1" t="s">
        <v>98</v>
      </c>
      <c r="K839" s="1" t="s">
        <v>54</v>
      </c>
      <c r="L839" s="1" t="s">
        <v>55</v>
      </c>
      <c r="M839" s="1" t="s">
        <v>56</v>
      </c>
      <c r="N839" s="1" t="s">
        <v>136</v>
      </c>
      <c r="O839" s="1" t="s">
        <v>98</v>
      </c>
      <c r="P839" s="1" t="s">
        <v>54</v>
      </c>
      <c r="Q839" s="1" t="s">
        <v>55</v>
      </c>
      <c r="R839" s="1" t="s">
        <v>67</v>
      </c>
      <c r="T839" s="1" t="s">
        <v>1514</v>
      </c>
      <c r="U839" s="1" t="s">
        <v>59</v>
      </c>
      <c r="Z839" s="1" t="s">
        <v>60</v>
      </c>
      <c r="AR839" s="1" t="s">
        <v>60</v>
      </c>
      <c r="AT839" s="1" t="s">
        <v>100</v>
      </c>
      <c r="AU839" s="1" t="s">
        <v>100</v>
      </c>
      <c r="AV839" s="1" t="s">
        <v>101</v>
      </c>
      <c r="AW839" s="3" t="str">
        <f t="shared" si="1"/>
        <v>Other</v>
      </c>
      <c r="AX839" s="3" t="str">
        <f t="array" ref="AX839">TEXTJOIN(", ", TRUE, IF(X839:AS839="Y", X$1:AS$1, IF(X839:AS839&lt;&gt;"", X$1:AS$1 &amp; ": " &amp; X839:AS839, "")))
</f>
        <v>Fentanyl, Any Opioid</v>
      </c>
    </row>
    <row r="840">
      <c r="A840" s="2">
        <v>41322.0</v>
      </c>
      <c r="B840" s="1" t="s">
        <v>50</v>
      </c>
      <c r="C840" s="1">
        <v>41.0</v>
      </c>
      <c r="D840" s="1" t="s">
        <v>76</v>
      </c>
      <c r="E840" s="1" t="s">
        <v>63</v>
      </c>
      <c r="G840" s="1" t="s">
        <v>256</v>
      </c>
      <c r="H840" s="1" t="s">
        <v>103</v>
      </c>
      <c r="J840" s="1" t="s">
        <v>256</v>
      </c>
      <c r="L840" s="1" t="s">
        <v>55</v>
      </c>
      <c r="M840" s="1" t="s">
        <v>56</v>
      </c>
      <c r="N840" s="1" t="s">
        <v>104</v>
      </c>
      <c r="O840" s="1" t="s">
        <v>256</v>
      </c>
      <c r="P840" s="1" t="s">
        <v>103</v>
      </c>
      <c r="R840" s="1" t="s">
        <v>56</v>
      </c>
      <c r="T840" s="1" t="s">
        <v>308</v>
      </c>
      <c r="U840" s="1" t="s">
        <v>59</v>
      </c>
      <c r="AG840" s="1" t="s">
        <v>60</v>
      </c>
      <c r="AT840" s="1" t="s">
        <v>282</v>
      </c>
      <c r="AU840" s="1" t="s">
        <v>282</v>
      </c>
      <c r="AV840" s="1" t="s">
        <v>260</v>
      </c>
      <c r="AW840" s="3" t="str">
        <f t="shared" si="1"/>
        <v>Other</v>
      </c>
      <c r="AX840" s="3" t="str">
        <f t="array" ref="AX840">TEXTJOIN(", ", TRUE, IF(X840:AS840="Y", X$1:AS$1, IF(X840:AS840&lt;&gt;"", X$1:AS$1 &amp; ": " &amp; X840:AS840, "")))
</f>
        <v>Methadone</v>
      </c>
    </row>
    <row r="841">
      <c r="A841" s="4">
        <v>43755.0</v>
      </c>
      <c r="B841" s="1" t="s">
        <v>50</v>
      </c>
      <c r="C841" s="1">
        <v>45.0</v>
      </c>
      <c r="D841" s="1" t="s">
        <v>51</v>
      </c>
      <c r="E841" s="1" t="s">
        <v>63</v>
      </c>
      <c r="G841" s="1" t="s">
        <v>256</v>
      </c>
      <c r="H841" s="1" t="s">
        <v>103</v>
      </c>
      <c r="I841" s="1" t="s">
        <v>55</v>
      </c>
      <c r="J841" s="1" t="s">
        <v>256</v>
      </c>
      <c r="K841" s="1" t="s">
        <v>103</v>
      </c>
      <c r="L841" s="1" t="s">
        <v>55</v>
      </c>
      <c r="M841" s="1" t="s">
        <v>56</v>
      </c>
      <c r="N841" s="1" t="s">
        <v>178</v>
      </c>
      <c r="O841" s="1" t="s">
        <v>256</v>
      </c>
      <c r="P841" s="1" t="s">
        <v>103</v>
      </c>
      <c r="Q841" s="1" t="s">
        <v>55</v>
      </c>
      <c r="R841" s="1" t="s">
        <v>67</v>
      </c>
      <c r="T841" s="1" t="s">
        <v>1515</v>
      </c>
      <c r="U841" s="1" t="s">
        <v>59</v>
      </c>
      <c r="Z841" s="1" t="s">
        <v>60</v>
      </c>
      <c r="AR841" s="1" t="s">
        <v>60</v>
      </c>
      <c r="AT841" s="1" t="s">
        <v>282</v>
      </c>
      <c r="AU841" s="1" t="s">
        <v>282</v>
      </c>
      <c r="AV841" s="1" t="s">
        <v>260</v>
      </c>
      <c r="AW841" s="3" t="str">
        <f t="shared" si="1"/>
        <v>Other</v>
      </c>
      <c r="AX841" s="3" t="str">
        <f t="array" ref="AX841">TEXTJOIN(", ", TRUE, IF(X841:AS841="Y", X$1:AS$1, IF(X841:AS841&lt;&gt;"", X$1:AS$1 &amp; ": " &amp; X841:AS841, "")))
</f>
        <v>Fentanyl, Any Opioid</v>
      </c>
    </row>
    <row r="842">
      <c r="A842" s="2">
        <v>42812.0</v>
      </c>
      <c r="B842" s="1" t="s">
        <v>86</v>
      </c>
      <c r="C842" s="1">
        <v>51.0</v>
      </c>
      <c r="D842" s="1" t="s">
        <v>76</v>
      </c>
      <c r="E842" s="1" t="s">
        <v>63</v>
      </c>
      <c r="G842" s="1" t="s">
        <v>143</v>
      </c>
      <c r="H842" s="1" t="s">
        <v>91</v>
      </c>
      <c r="I842" s="1" t="s">
        <v>55</v>
      </c>
      <c r="J842" s="1" t="s">
        <v>143</v>
      </c>
      <c r="K842" s="1" t="s">
        <v>91</v>
      </c>
      <c r="L842" s="1" t="s">
        <v>55</v>
      </c>
      <c r="M842" s="1" t="s">
        <v>56</v>
      </c>
      <c r="N842" s="1" t="s">
        <v>136</v>
      </c>
      <c r="O842" s="1" t="s">
        <v>143</v>
      </c>
      <c r="P842" s="1" t="s">
        <v>91</v>
      </c>
      <c r="Q842" s="1" t="s">
        <v>55</v>
      </c>
      <c r="R842" s="1" t="s">
        <v>56</v>
      </c>
      <c r="T842" s="1" t="s">
        <v>1516</v>
      </c>
      <c r="U842" s="1" t="s">
        <v>59</v>
      </c>
      <c r="Y842" s="1" t="s">
        <v>60</v>
      </c>
      <c r="AF842" s="1" t="s">
        <v>60</v>
      </c>
      <c r="AT842" s="1" t="s">
        <v>145</v>
      </c>
      <c r="AU842" s="1" t="s">
        <v>145</v>
      </c>
      <c r="AV842" s="1" t="s">
        <v>146</v>
      </c>
      <c r="AW842" s="3" t="str">
        <f t="shared" si="1"/>
        <v>Other</v>
      </c>
      <c r="AX842" s="3" t="str">
        <f t="array" ref="AX842">TEXTJOIN(", ", TRUE, IF(X842:AS842="Y", X$1:AS$1, IF(X842:AS842&lt;&gt;"", X$1:AS$1 &amp; ": " &amp; X842:AS842, "")))
</f>
        <v>Cocaine, Benzodiazepine</v>
      </c>
    </row>
    <row r="843">
      <c r="A843" s="2">
        <v>42551.0</v>
      </c>
      <c r="B843" s="1" t="s">
        <v>50</v>
      </c>
      <c r="C843" s="1">
        <v>61.0</v>
      </c>
      <c r="D843" s="1" t="s">
        <v>51</v>
      </c>
      <c r="E843" s="1" t="s">
        <v>52</v>
      </c>
      <c r="G843" s="1" t="s">
        <v>64</v>
      </c>
      <c r="H843" s="1" t="s">
        <v>65</v>
      </c>
      <c r="I843" s="1" t="s">
        <v>55</v>
      </c>
      <c r="J843" s="1" t="s">
        <v>64</v>
      </c>
      <c r="M843" s="1" t="s">
        <v>193</v>
      </c>
      <c r="N843" s="1" t="s">
        <v>276</v>
      </c>
      <c r="O843" s="1" t="s">
        <v>64</v>
      </c>
      <c r="R843" s="1" t="s">
        <v>67</v>
      </c>
      <c r="T843" s="1" t="s">
        <v>1517</v>
      </c>
      <c r="U843" s="1" t="s">
        <v>59</v>
      </c>
      <c r="X843" s="1" t="s">
        <v>60</v>
      </c>
      <c r="Z843" s="1" t="s">
        <v>60</v>
      </c>
      <c r="AD843" s="1" t="s">
        <v>60</v>
      </c>
      <c r="AP843" s="1" t="s">
        <v>60</v>
      </c>
      <c r="AR843" s="1" t="s">
        <v>60</v>
      </c>
      <c r="AT843" s="1" t="s">
        <v>69</v>
      </c>
      <c r="AU843" s="1" t="s">
        <v>69</v>
      </c>
      <c r="AV843" s="1" t="s">
        <v>70</v>
      </c>
      <c r="AW843" s="3" t="str">
        <f t="shared" si="1"/>
        <v>Other</v>
      </c>
      <c r="AX843" s="3" t="str">
        <f t="array" ref="AX843">TEXTJOIN(", ", TRUE, IF(X843:AS843="Y", X$1:AS$1, IF(X843:AS843&lt;&gt;"", X$1:AS$1 &amp; ": " &amp; X843:AS843, "")))
</f>
        <v>Heroin, Fentanyl, Ethanol, Heroin/Morph/Codeine, Any Opioid</v>
      </c>
    </row>
    <row r="844">
      <c r="A844" s="2">
        <v>44378.0</v>
      </c>
      <c r="B844" s="1" t="s">
        <v>50</v>
      </c>
      <c r="C844" s="1">
        <v>62.0</v>
      </c>
      <c r="D844" s="1" t="s">
        <v>51</v>
      </c>
      <c r="E844" s="1" t="s">
        <v>502</v>
      </c>
      <c r="G844" s="1" t="s">
        <v>103</v>
      </c>
      <c r="H844" s="1" t="s">
        <v>103</v>
      </c>
      <c r="I844" s="1" t="s">
        <v>55</v>
      </c>
      <c r="J844" s="1" t="s">
        <v>103</v>
      </c>
      <c r="K844" s="1" t="s">
        <v>103</v>
      </c>
      <c r="L844" s="1" t="s">
        <v>55</v>
      </c>
      <c r="M844" s="1" t="s">
        <v>56</v>
      </c>
      <c r="N844" s="1" t="s">
        <v>66</v>
      </c>
      <c r="O844" s="1" t="s">
        <v>103</v>
      </c>
      <c r="P844" s="1" t="s">
        <v>103</v>
      </c>
      <c r="Q844" s="1" t="s">
        <v>55</v>
      </c>
      <c r="R844" s="1" t="s">
        <v>56</v>
      </c>
      <c r="T844" s="1" t="s">
        <v>1518</v>
      </c>
      <c r="U844" s="1" t="s">
        <v>59</v>
      </c>
      <c r="Z844" s="1" t="s">
        <v>60</v>
      </c>
      <c r="AR844" s="1" t="s">
        <v>60</v>
      </c>
      <c r="AT844" s="1" t="s">
        <v>167</v>
      </c>
      <c r="AU844" s="1" t="s">
        <v>167</v>
      </c>
      <c r="AV844" s="1" t="s">
        <v>168</v>
      </c>
      <c r="AW844" s="3" t="str">
        <f t="shared" si="1"/>
        <v>Other</v>
      </c>
      <c r="AX844" s="3" t="str">
        <f t="array" ref="AX844">TEXTJOIN(", ", TRUE, IF(X844:AS844="Y", X$1:AS$1, IF(X844:AS844&lt;&gt;"", X$1:AS$1 &amp; ": " &amp; X844:AS844, "")))
</f>
        <v>Fentanyl, Any Opioid</v>
      </c>
    </row>
    <row r="845">
      <c r="A845" s="4">
        <v>44123.0</v>
      </c>
      <c r="B845" s="1" t="s">
        <v>50</v>
      </c>
      <c r="C845" s="1">
        <v>60.0</v>
      </c>
      <c r="D845" s="1" t="s">
        <v>51</v>
      </c>
      <c r="E845" s="1" t="s">
        <v>63</v>
      </c>
      <c r="G845" s="1" t="s">
        <v>90</v>
      </c>
      <c r="H845" s="1" t="s">
        <v>91</v>
      </c>
      <c r="I845" s="1" t="s">
        <v>55</v>
      </c>
      <c r="J845" s="1" t="s">
        <v>90</v>
      </c>
      <c r="K845" s="1" t="s">
        <v>91</v>
      </c>
      <c r="L845" s="1" t="s">
        <v>55</v>
      </c>
      <c r="M845" s="1" t="s">
        <v>56</v>
      </c>
      <c r="N845" s="1" t="s">
        <v>136</v>
      </c>
      <c r="O845" s="1" t="s">
        <v>90</v>
      </c>
      <c r="P845" s="1" t="s">
        <v>91</v>
      </c>
      <c r="Q845" s="1" t="s">
        <v>55</v>
      </c>
      <c r="R845" s="1" t="s">
        <v>56</v>
      </c>
      <c r="T845" s="1" t="s">
        <v>1519</v>
      </c>
      <c r="U845" s="1" t="s">
        <v>59</v>
      </c>
      <c r="Z845" s="1" t="s">
        <v>60</v>
      </c>
      <c r="AD845" s="1" t="s">
        <v>60</v>
      </c>
      <c r="AR845" s="1" t="s">
        <v>60</v>
      </c>
      <c r="AT845" s="1" t="s">
        <v>96</v>
      </c>
      <c r="AU845" s="1" t="s">
        <v>96</v>
      </c>
      <c r="AV845" s="1" t="s">
        <v>97</v>
      </c>
      <c r="AW845" s="3" t="str">
        <f t="shared" si="1"/>
        <v>Other</v>
      </c>
      <c r="AX845" s="3" t="str">
        <f t="array" ref="AX845">TEXTJOIN(", ", TRUE, IF(X845:AS845="Y", X$1:AS$1, IF(X845:AS845&lt;&gt;"", X$1:AS$1 &amp; ": " &amp; X845:AS845, "")))
</f>
        <v>Fentanyl, Ethanol, Any Opioid</v>
      </c>
    </row>
    <row r="846">
      <c r="A846" s="2">
        <v>43405.0</v>
      </c>
      <c r="B846" s="1" t="s">
        <v>50</v>
      </c>
      <c r="C846" s="1">
        <v>38.0</v>
      </c>
      <c r="D846" s="1" t="s">
        <v>51</v>
      </c>
      <c r="E846" s="1" t="s">
        <v>63</v>
      </c>
      <c r="G846" s="1" t="s">
        <v>549</v>
      </c>
      <c r="H846" s="1" t="s">
        <v>549</v>
      </c>
      <c r="I846" s="1" t="s">
        <v>89</v>
      </c>
      <c r="J846" s="1" t="s">
        <v>1520</v>
      </c>
      <c r="K846" s="1" t="s">
        <v>65</v>
      </c>
      <c r="M846" s="1" t="s">
        <v>177</v>
      </c>
      <c r="N846" s="1" t="s">
        <v>136</v>
      </c>
      <c r="O846" s="1" t="s">
        <v>1520</v>
      </c>
      <c r="P846" s="1" t="s">
        <v>65</v>
      </c>
      <c r="Q846" s="1" t="s">
        <v>55</v>
      </c>
      <c r="R846" s="1" t="s">
        <v>44</v>
      </c>
      <c r="T846" s="1" t="s">
        <v>1521</v>
      </c>
      <c r="U846" s="1" t="s">
        <v>59</v>
      </c>
      <c r="X846" s="1" t="s">
        <v>60</v>
      </c>
      <c r="Y846" s="1" t="s">
        <v>60</v>
      </c>
      <c r="Z846" s="1" t="s">
        <v>60</v>
      </c>
      <c r="AA846" s="1" t="s">
        <v>60</v>
      </c>
      <c r="AF846" s="1" t="s">
        <v>60</v>
      </c>
      <c r="AP846" s="1" t="s">
        <v>60</v>
      </c>
      <c r="AR846" s="1" t="s">
        <v>60</v>
      </c>
      <c r="AT846" s="1" t="s">
        <v>551</v>
      </c>
      <c r="AU846" s="1" t="s">
        <v>1522</v>
      </c>
      <c r="AV846" s="1" t="s">
        <v>1523</v>
      </c>
      <c r="AW846" s="3" t="str">
        <f t="shared" si="1"/>
        <v>Other</v>
      </c>
      <c r="AX846" s="3" t="str">
        <f t="array" ref="AX846">TEXTJOIN(", ", TRUE, IF(X846:AS846="Y", X$1:AS$1, IF(X846:AS846&lt;&gt;"", X$1:AS$1 &amp; ": " &amp; X846:AS846, "")))
</f>
        <v>Heroin, Cocaine, Fentanyl, Fentanyl Analogue, Benzodiazepine, Heroin/Morph/Codeine, Any Opioid</v>
      </c>
    </row>
    <row r="847">
      <c r="A847" s="4">
        <v>41625.0</v>
      </c>
      <c r="B847" s="1" t="s">
        <v>50</v>
      </c>
      <c r="C847" s="1">
        <v>61.0</v>
      </c>
      <c r="D847" s="1" t="s">
        <v>51</v>
      </c>
      <c r="E847" s="1" t="s">
        <v>52</v>
      </c>
      <c r="G847" s="1" t="s">
        <v>82</v>
      </c>
      <c r="H847" s="1" t="s">
        <v>54</v>
      </c>
      <c r="J847" s="1" t="s">
        <v>82</v>
      </c>
      <c r="L847" s="1" t="s">
        <v>55</v>
      </c>
      <c r="M847" s="1" t="s">
        <v>56</v>
      </c>
      <c r="N847" s="1" t="s">
        <v>136</v>
      </c>
      <c r="O847" s="1" t="s">
        <v>82</v>
      </c>
      <c r="P847" s="1" t="s">
        <v>54</v>
      </c>
      <c r="R847" s="1" t="s">
        <v>67</v>
      </c>
      <c r="T847" s="1" t="s">
        <v>1524</v>
      </c>
      <c r="U847" s="1" t="s">
        <v>59</v>
      </c>
      <c r="Y847" s="1" t="s">
        <v>60</v>
      </c>
      <c r="Z847" s="1" t="s">
        <v>60</v>
      </c>
      <c r="AT847" s="1" t="s">
        <v>329</v>
      </c>
      <c r="AU847" s="1" t="s">
        <v>329</v>
      </c>
      <c r="AV847" s="1" t="s">
        <v>85</v>
      </c>
      <c r="AW847" s="3" t="str">
        <f t="shared" si="1"/>
        <v>Other</v>
      </c>
      <c r="AX847" s="3" t="str">
        <f t="array" ref="AX847">TEXTJOIN(", ", TRUE, IF(X847:AS847="Y", X$1:AS$1, IF(X847:AS847&lt;&gt;"", X$1:AS$1 &amp; ": " &amp; X847:AS847, "")))
</f>
        <v>Cocaine, Fentanyl</v>
      </c>
    </row>
    <row r="848">
      <c r="A848" s="4">
        <v>44179.0</v>
      </c>
      <c r="B848" s="1" t="s">
        <v>50</v>
      </c>
      <c r="C848" s="1">
        <v>61.0</v>
      </c>
      <c r="D848" s="1" t="s">
        <v>51</v>
      </c>
      <c r="E848" s="1" t="s">
        <v>63</v>
      </c>
      <c r="G848" s="1" t="s">
        <v>271</v>
      </c>
      <c r="H848" s="1" t="s">
        <v>91</v>
      </c>
      <c r="I848" s="1" t="s">
        <v>55</v>
      </c>
      <c r="J848" s="1" t="s">
        <v>271</v>
      </c>
      <c r="K848" s="1" t="s">
        <v>91</v>
      </c>
      <c r="L848" s="1" t="s">
        <v>55</v>
      </c>
      <c r="M848" s="1" t="s">
        <v>56</v>
      </c>
      <c r="O848" s="1" t="s">
        <v>271</v>
      </c>
      <c r="P848" s="1" t="s">
        <v>91</v>
      </c>
      <c r="Q848" s="1" t="s">
        <v>55</v>
      </c>
      <c r="R848" s="1" t="s">
        <v>56</v>
      </c>
      <c r="T848" s="1" t="s">
        <v>1525</v>
      </c>
      <c r="U848" s="1" t="s">
        <v>59</v>
      </c>
      <c r="Z848" s="1" t="s">
        <v>60</v>
      </c>
      <c r="AA848" s="1" t="s">
        <v>60</v>
      </c>
      <c r="AR848" s="1" t="s">
        <v>60</v>
      </c>
      <c r="AT848" s="1" t="s">
        <v>274</v>
      </c>
      <c r="AU848" s="1" t="s">
        <v>274</v>
      </c>
      <c r="AV848" s="1" t="s">
        <v>275</v>
      </c>
      <c r="AW848" s="3" t="str">
        <f t="shared" si="1"/>
        <v>Other</v>
      </c>
      <c r="AX848" s="3" t="str">
        <f t="array" ref="AX848">TEXTJOIN(", ", TRUE, IF(X848:AS848="Y", X$1:AS$1, IF(X848:AS848&lt;&gt;"", X$1:AS$1 &amp; ": " &amp; X848:AS848, "")))
</f>
        <v>Fentanyl, Fentanyl Analogue, Any Opioid</v>
      </c>
    </row>
    <row r="849">
      <c r="A849" s="2">
        <v>42847.0</v>
      </c>
      <c r="B849" s="1" t="s">
        <v>86</v>
      </c>
      <c r="C849" s="1">
        <v>37.0</v>
      </c>
      <c r="D849" s="1" t="s">
        <v>51</v>
      </c>
      <c r="E849" s="1" t="s">
        <v>63</v>
      </c>
      <c r="G849" s="1" t="s">
        <v>498</v>
      </c>
      <c r="H849" s="1" t="s">
        <v>65</v>
      </c>
      <c r="I849" s="1" t="s">
        <v>55</v>
      </c>
      <c r="J849" s="1" t="s">
        <v>498</v>
      </c>
      <c r="K849" s="1" t="s">
        <v>65</v>
      </c>
      <c r="L849" s="1" t="s">
        <v>55</v>
      </c>
      <c r="M849" s="1" t="s">
        <v>56</v>
      </c>
      <c r="N849" s="1" t="s">
        <v>136</v>
      </c>
      <c r="O849" s="1" t="s">
        <v>498</v>
      </c>
      <c r="P849" s="1" t="s">
        <v>65</v>
      </c>
      <c r="Q849" s="1" t="s">
        <v>55</v>
      </c>
      <c r="R849" s="1" t="s">
        <v>56</v>
      </c>
      <c r="T849" s="1" t="s">
        <v>78</v>
      </c>
      <c r="U849" s="1" t="s">
        <v>59</v>
      </c>
      <c r="X849" s="1" t="s">
        <v>60</v>
      </c>
      <c r="AT849" s="1" t="s">
        <v>500</v>
      </c>
      <c r="AU849" s="1" t="s">
        <v>500</v>
      </c>
      <c r="AV849" s="1" t="s">
        <v>501</v>
      </c>
      <c r="AW849" s="3" t="str">
        <f t="shared" si="1"/>
        <v>Other</v>
      </c>
      <c r="AX849" s="3" t="str">
        <f t="array" ref="AX849">TEXTJOIN(", ", TRUE, IF(X849:AS849="Y", X$1:AS$1, IF(X849:AS849&lt;&gt;"", X$1:AS$1 &amp; ": " &amp; X849:AS849, "")))
</f>
        <v>Heroin</v>
      </c>
    </row>
    <row r="850">
      <c r="A850" s="2">
        <v>44250.0</v>
      </c>
      <c r="B850" s="1" t="s">
        <v>50</v>
      </c>
      <c r="C850" s="1">
        <v>50.0</v>
      </c>
      <c r="D850" s="1" t="s">
        <v>51</v>
      </c>
      <c r="E850" s="1" t="s">
        <v>502</v>
      </c>
      <c r="G850" s="1" t="s">
        <v>120</v>
      </c>
      <c r="H850" s="1" t="s">
        <v>121</v>
      </c>
      <c r="I850" s="1" t="s">
        <v>55</v>
      </c>
      <c r="J850" s="1" t="s">
        <v>120</v>
      </c>
      <c r="K850" s="1" t="s">
        <v>121</v>
      </c>
      <c r="L850" s="1" t="s">
        <v>55</v>
      </c>
      <c r="M850" s="1" t="s">
        <v>56</v>
      </c>
      <c r="N850" s="1" t="s">
        <v>136</v>
      </c>
      <c r="O850" s="1" t="s">
        <v>120</v>
      </c>
      <c r="P850" s="1" t="s">
        <v>121</v>
      </c>
      <c r="Q850" s="1" t="s">
        <v>55</v>
      </c>
      <c r="R850" s="1" t="s">
        <v>56</v>
      </c>
      <c r="T850" s="1" t="s">
        <v>1526</v>
      </c>
      <c r="U850" s="1" t="s">
        <v>59</v>
      </c>
      <c r="Y850" s="1" t="s">
        <v>60</v>
      </c>
      <c r="Z850" s="1" t="s">
        <v>60</v>
      </c>
      <c r="AD850" s="1" t="s">
        <v>60</v>
      </c>
      <c r="AF850" s="1" t="s">
        <v>60</v>
      </c>
      <c r="AM850" s="1" t="s">
        <v>60</v>
      </c>
      <c r="AR850" s="1" t="s">
        <v>60</v>
      </c>
      <c r="AT850" s="1" t="s">
        <v>236</v>
      </c>
      <c r="AU850" s="1" t="s">
        <v>236</v>
      </c>
      <c r="AV850" s="1" t="s">
        <v>123</v>
      </c>
      <c r="AW850" s="3" t="str">
        <f t="shared" si="1"/>
        <v>Middletown</v>
      </c>
      <c r="AX850" s="3" t="str">
        <f t="array" ref="AX850">TEXTJOIN(", ", TRUE, IF(X850:AS850="Y", X$1:AS$1, IF(X850:AS850&lt;&gt;"", X$1:AS$1 &amp; ": " &amp; X850:AS850, "")))
</f>
        <v>Cocaine, Fentanyl, Ethanol, Benzodiazepine, Xylazine, Any Opioid</v>
      </c>
    </row>
    <row r="851">
      <c r="A851" s="2">
        <v>40934.0</v>
      </c>
      <c r="B851" s="1" t="s">
        <v>50</v>
      </c>
      <c r="C851" s="1">
        <v>20.0</v>
      </c>
      <c r="D851" s="1" t="s">
        <v>51</v>
      </c>
      <c r="E851" s="1" t="s">
        <v>63</v>
      </c>
      <c r="G851" s="1" t="s">
        <v>420</v>
      </c>
      <c r="H851" s="1" t="s">
        <v>54</v>
      </c>
      <c r="J851" s="1" t="s">
        <v>124</v>
      </c>
      <c r="L851" s="1" t="s">
        <v>55</v>
      </c>
      <c r="M851" s="1" t="s">
        <v>1527</v>
      </c>
      <c r="N851" s="1" t="s">
        <v>1528</v>
      </c>
      <c r="O851" s="1" t="s">
        <v>91</v>
      </c>
      <c r="P851" s="1" t="s">
        <v>91</v>
      </c>
      <c r="R851" s="1" t="s">
        <v>67</v>
      </c>
      <c r="T851" s="1" t="s">
        <v>881</v>
      </c>
      <c r="U851" s="1" t="s">
        <v>59</v>
      </c>
      <c r="AS851" s="1" t="s">
        <v>1529</v>
      </c>
      <c r="AT851" s="1" t="s">
        <v>422</v>
      </c>
      <c r="AU851" s="1" t="s">
        <v>127</v>
      </c>
      <c r="AV851" s="1" t="s">
        <v>111</v>
      </c>
      <c r="AW851" s="3" t="str">
        <f t="shared" si="1"/>
        <v>Other</v>
      </c>
      <c r="AX851" s="3" t="str">
        <f t="array" ref="AX851">TEXTJOIN(", ", TRUE, IF(X851:AS851="Y", X$1:AS$1, IF(X851:AS851&lt;&gt;"", X$1:AS$1 &amp; ": " &amp; X851:AS851, "")))
</f>
        <v>Other: opiate</v>
      </c>
    </row>
    <row r="852">
      <c r="A852" s="2">
        <v>41917.0</v>
      </c>
      <c r="B852" s="1" t="s">
        <v>50</v>
      </c>
      <c r="C852" s="1">
        <v>31.0</v>
      </c>
      <c r="D852" s="1" t="s">
        <v>51</v>
      </c>
      <c r="E852" s="1" t="s">
        <v>63</v>
      </c>
      <c r="G852" s="1" t="s">
        <v>1326</v>
      </c>
      <c r="J852" s="1" t="s">
        <v>1326</v>
      </c>
      <c r="L852" s="1" t="s">
        <v>55</v>
      </c>
      <c r="M852" s="1" t="s">
        <v>44</v>
      </c>
      <c r="N852" s="1" t="s">
        <v>1530</v>
      </c>
      <c r="O852" s="1" t="s">
        <v>1326</v>
      </c>
      <c r="P852" s="1" t="s">
        <v>125</v>
      </c>
      <c r="R852" s="1" t="s">
        <v>44</v>
      </c>
      <c r="S852" s="1" t="s">
        <v>1531</v>
      </c>
      <c r="T852" s="1" t="s">
        <v>1532</v>
      </c>
      <c r="U852" s="1" t="s">
        <v>59</v>
      </c>
      <c r="X852" s="1" t="s">
        <v>60</v>
      </c>
      <c r="AD852" s="1" t="s">
        <v>60</v>
      </c>
      <c r="AT852" s="1" t="s">
        <v>1328</v>
      </c>
      <c r="AU852" s="1" t="s">
        <v>1328</v>
      </c>
      <c r="AV852" s="1" t="s">
        <v>1329</v>
      </c>
      <c r="AW852" s="3" t="str">
        <f t="shared" si="1"/>
        <v>Other</v>
      </c>
      <c r="AX852" s="3" t="str">
        <f t="array" ref="AX852">TEXTJOIN(", ", TRUE, IF(X852:AS852="Y", X$1:AS$1, IF(X852:AS852&lt;&gt;"", X$1:AS$1 &amp; ": " &amp; X852:AS852, "")))
</f>
        <v>Heroin, Ethanol</v>
      </c>
    </row>
    <row r="853">
      <c r="A853" s="2">
        <v>41337.0</v>
      </c>
      <c r="B853" s="1" t="s">
        <v>50</v>
      </c>
      <c r="C853" s="1">
        <v>50.0</v>
      </c>
      <c r="D853" s="1" t="s">
        <v>51</v>
      </c>
      <c r="E853" s="1" t="s">
        <v>63</v>
      </c>
      <c r="G853" s="1" t="s">
        <v>147</v>
      </c>
      <c r="H853" s="1" t="s">
        <v>65</v>
      </c>
      <c r="J853" s="1" t="s">
        <v>147</v>
      </c>
      <c r="L853" s="1" t="s">
        <v>55</v>
      </c>
      <c r="M853" s="1" t="s">
        <v>56</v>
      </c>
      <c r="N853" s="1" t="s">
        <v>148</v>
      </c>
      <c r="O853" s="1" t="s">
        <v>147</v>
      </c>
      <c r="P853" s="1" t="s">
        <v>65</v>
      </c>
      <c r="R853" s="1" t="s">
        <v>56</v>
      </c>
      <c r="T853" s="1" t="s">
        <v>358</v>
      </c>
      <c r="U853" s="1" t="s">
        <v>59</v>
      </c>
      <c r="X853" s="1" t="s">
        <v>60</v>
      </c>
      <c r="Y853" s="1" t="s">
        <v>60</v>
      </c>
      <c r="AT853" s="1" t="s">
        <v>149</v>
      </c>
      <c r="AU853" s="1" t="s">
        <v>149</v>
      </c>
      <c r="AV853" s="1" t="s">
        <v>1505</v>
      </c>
      <c r="AW853" s="3" t="str">
        <f t="shared" si="1"/>
        <v>Other</v>
      </c>
      <c r="AX853" s="3" t="str">
        <f t="array" ref="AX853">TEXTJOIN(", ", TRUE, IF(X853:AS853="Y", X$1:AS$1, IF(X853:AS853&lt;&gt;"", X$1:AS$1 &amp; ": " &amp; X853:AS853, "")))
</f>
        <v>Heroin, Cocaine</v>
      </c>
    </row>
    <row r="854">
      <c r="A854" s="2">
        <v>44022.0</v>
      </c>
      <c r="B854" s="1" t="s">
        <v>50</v>
      </c>
      <c r="C854" s="1">
        <v>49.0</v>
      </c>
      <c r="D854" s="1" t="s">
        <v>51</v>
      </c>
      <c r="E854" s="1" t="s">
        <v>63</v>
      </c>
      <c r="G854" s="1" t="s">
        <v>124</v>
      </c>
      <c r="H854" s="1" t="s">
        <v>125</v>
      </c>
      <c r="I854" s="1" t="s">
        <v>55</v>
      </c>
      <c r="J854" s="1" t="s">
        <v>124</v>
      </c>
      <c r="K854" s="1" t="s">
        <v>125</v>
      </c>
      <c r="L854" s="1" t="s">
        <v>55</v>
      </c>
      <c r="M854" s="1" t="s">
        <v>56</v>
      </c>
      <c r="N854" s="1" t="s">
        <v>136</v>
      </c>
      <c r="O854" s="1" t="s">
        <v>263</v>
      </c>
      <c r="P854" s="1" t="s">
        <v>263</v>
      </c>
      <c r="Q854" s="1" t="s">
        <v>55</v>
      </c>
      <c r="R854" s="1" t="s">
        <v>67</v>
      </c>
      <c r="T854" s="1" t="s">
        <v>1533</v>
      </c>
      <c r="U854" s="1" t="s">
        <v>59</v>
      </c>
      <c r="Z854" s="1" t="s">
        <v>60</v>
      </c>
      <c r="AD854" s="1" t="s">
        <v>60</v>
      </c>
      <c r="AR854" s="1" t="s">
        <v>60</v>
      </c>
      <c r="AT854" s="1" t="s">
        <v>127</v>
      </c>
      <c r="AU854" s="1" t="s">
        <v>127</v>
      </c>
      <c r="AV854" s="1" t="s">
        <v>289</v>
      </c>
      <c r="AW854" s="3" t="str">
        <f t="shared" si="1"/>
        <v>Other</v>
      </c>
      <c r="AX854" s="3" t="str">
        <f t="array" ref="AX854">TEXTJOIN(", ", TRUE, IF(X854:AS854="Y", X$1:AS$1, IF(X854:AS854&lt;&gt;"", X$1:AS$1 &amp; ": " &amp; X854:AS854, "")))
</f>
        <v>Fentanyl, Ethanol, Any Opioid</v>
      </c>
    </row>
    <row r="855">
      <c r="A855" s="2">
        <v>42833.0</v>
      </c>
      <c r="B855" s="1" t="s">
        <v>86</v>
      </c>
      <c r="C855" s="1">
        <v>31.0</v>
      </c>
      <c r="D855" s="1" t="s">
        <v>76</v>
      </c>
      <c r="E855" s="1" t="s">
        <v>63</v>
      </c>
      <c r="G855" s="1" t="s">
        <v>521</v>
      </c>
      <c r="H855" s="1" t="s">
        <v>103</v>
      </c>
      <c r="I855" s="1" t="s">
        <v>55</v>
      </c>
      <c r="J855" s="1" t="s">
        <v>521</v>
      </c>
      <c r="K855" s="1" t="s">
        <v>103</v>
      </c>
      <c r="L855" s="1" t="s">
        <v>55</v>
      </c>
      <c r="M855" s="1" t="s">
        <v>56</v>
      </c>
      <c r="N855" s="1" t="s">
        <v>136</v>
      </c>
      <c r="O855" s="1" t="s">
        <v>277</v>
      </c>
      <c r="P855" s="1" t="s">
        <v>103</v>
      </c>
      <c r="Q855" s="1" t="s">
        <v>55</v>
      </c>
      <c r="R855" s="1" t="s">
        <v>67</v>
      </c>
      <c r="T855" s="1" t="s">
        <v>1534</v>
      </c>
      <c r="U855" s="1" t="s">
        <v>59</v>
      </c>
      <c r="X855" s="1" t="s">
        <v>60</v>
      </c>
      <c r="AF855" s="1" t="s">
        <v>60</v>
      </c>
      <c r="AT855" s="1" t="s">
        <v>524</v>
      </c>
      <c r="AU855" s="1" t="s">
        <v>524</v>
      </c>
      <c r="AV855" s="1" t="s">
        <v>279</v>
      </c>
      <c r="AW855" s="3" t="str">
        <f t="shared" si="1"/>
        <v>Other</v>
      </c>
      <c r="AX855" s="3" t="str">
        <f t="array" ref="AX855">TEXTJOIN(", ", TRUE, IF(X855:AS855="Y", X$1:AS$1, IF(X855:AS855&lt;&gt;"", X$1:AS$1 &amp; ": " &amp; X855:AS855, "")))
</f>
        <v>Heroin, Benzodiazepine</v>
      </c>
    </row>
    <row r="856">
      <c r="A856" s="2">
        <v>41673.0</v>
      </c>
      <c r="B856" s="1" t="s">
        <v>50</v>
      </c>
      <c r="C856" s="1">
        <v>48.0</v>
      </c>
      <c r="D856" s="1" t="s">
        <v>51</v>
      </c>
      <c r="E856" s="1" t="s">
        <v>63</v>
      </c>
      <c r="F856" s="1" t="s">
        <v>137</v>
      </c>
      <c r="G856" s="1" t="s">
        <v>211</v>
      </c>
      <c r="J856" s="1" t="s">
        <v>211</v>
      </c>
      <c r="L856" s="1" t="s">
        <v>55</v>
      </c>
      <c r="M856" s="1" t="s">
        <v>56</v>
      </c>
      <c r="N856" s="1" t="s">
        <v>148</v>
      </c>
      <c r="O856" s="1" t="s">
        <v>91</v>
      </c>
      <c r="R856" s="1" t="s">
        <v>67</v>
      </c>
      <c r="T856" s="1" t="s">
        <v>914</v>
      </c>
      <c r="U856" s="1" t="s">
        <v>59</v>
      </c>
      <c r="Z856" s="1" t="s">
        <v>60</v>
      </c>
      <c r="AT856" s="1" t="s">
        <v>214</v>
      </c>
      <c r="AU856" s="1" t="s">
        <v>214</v>
      </c>
      <c r="AV856" s="1" t="s">
        <v>111</v>
      </c>
      <c r="AW856" s="3" t="str">
        <f t="shared" si="1"/>
        <v>Other</v>
      </c>
      <c r="AX856" s="3" t="str">
        <f t="array" ref="AX856">TEXTJOIN(", ", TRUE, IF(X856:AS856="Y", X$1:AS$1, IF(X856:AS856&lt;&gt;"", X$1:AS$1 &amp; ": " &amp; X856:AS856, "")))
</f>
        <v>Fentanyl</v>
      </c>
    </row>
    <row r="857">
      <c r="A857" s="2">
        <v>44242.0</v>
      </c>
      <c r="B857" s="1" t="s">
        <v>50</v>
      </c>
      <c r="C857" s="1">
        <v>42.0</v>
      </c>
      <c r="D857" s="1" t="s">
        <v>51</v>
      </c>
      <c r="E857" s="1" t="s">
        <v>63</v>
      </c>
      <c r="G857" s="1" t="s">
        <v>216</v>
      </c>
      <c r="H857" s="1" t="s">
        <v>103</v>
      </c>
      <c r="I857" s="1" t="s">
        <v>55</v>
      </c>
      <c r="J857" s="1" t="s">
        <v>216</v>
      </c>
      <c r="K857" s="1" t="s">
        <v>103</v>
      </c>
      <c r="L857" s="1" t="s">
        <v>55</v>
      </c>
      <c r="M857" s="1" t="s">
        <v>56</v>
      </c>
      <c r="N857" s="1" t="s">
        <v>136</v>
      </c>
      <c r="O857" s="1" t="s">
        <v>216</v>
      </c>
      <c r="P857" s="1" t="s">
        <v>103</v>
      </c>
      <c r="Q857" s="1" t="s">
        <v>55</v>
      </c>
      <c r="R857" s="1" t="s">
        <v>56</v>
      </c>
      <c r="T857" s="1" t="s">
        <v>1440</v>
      </c>
      <c r="U857" s="1" t="s">
        <v>59</v>
      </c>
      <c r="Z857" s="1" t="s">
        <v>60</v>
      </c>
      <c r="AR857" s="1" t="s">
        <v>60</v>
      </c>
      <c r="AT857" s="1" t="s">
        <v>218</v>
      </c>
      <c r="AU857" s="1" t="s">
        <v>218</v>
      </c>
      <c r="AV857" s="1" t="s">
        <v>317</v>
      </c>
      <c r="AW857" s="3" t="str">
        <f t="shared" si="1"/>
        <v>Other</v>
      </c>
      <c r="AX857" s="3" t="str">
        <f t="array" ref="AX857">TEXTJOIN(", ", TRUE, IF(X857:AS857="Y", X$1:AS$1, IF(X857:AS857&lt;&gt;"", X$1:AS$1 &amp; ": " &amp; X857:AS857, "")))
</f>
        <v>Fentanyl, Any Opioid</v>
      </c>
    </row>
    <row r="858">
      <c r="A858" s="4">
        <v>43782.0</v>
      </c>
      <c r="B858" s="1" t="s">
        <v>50</v>
      </c>
      <c r="C858" s="1">
        <v>28.0</v>
      </c>
      <c r="D858" s="1" t="s">
        <v>76</v>
      </c>
      <c r="E858" s="1" t="s">
        <v>63</v>
      </c>
      <c r="G858" s="1" t="s">
        <v>318</v>
      </c>
      <c r="H858" s="1" t="s">
        <v>125</v>
      </c>
      <c r="I858" s="1" t="s">
        <v>55</v>
      </c>
      <c r="J858" s="1" t="s">
        <v>318</v>
      </c>
      <c r="K858" s="1" t="s">
        <v>125</v>
      </c>
      <c r="L858" s="1" t="s">
        <v>55</v>
      </c>
      <c r="M858" s="1" t="s">
        <v>56</v>
      </c>
      <c r="N858" s="1" t="s">
        <v>136</v>
      </c>
      <c r="O858" s="1" t="s">
        <v>318</v>
      </c>
      <c r="P858" s="1" t="s">
        <v>125</v>
      </c>
      <c r="Q858" s="1" t="s">
        <v>55</v>
      </c>
      <c r="R858" s="1" t="s">
        <v>44</v>
      </c>
      <c r="T858" s="1" t="s">
        <v>1535</v>
      </c>
      <c r="U858" s="1" t="s">
        <v>59</v>
      </c>
      <c r="X858" s="1" t="s">
        <v>60</v>
      </c>
      <c r="Z858" s="1" t="s">
        <v>60</v>
      </c>
      <c r="AA858" s="1" t="s">
        <v>60</v>
      </c>
      <c r="AP858" s="1" t="s">
        <v>60</v>
      </c>
      <c r="AR858" s="1" t="s">
        <v>60</v>
      </c>
      <c r="AT858" s="1" t="s">
        <v>320</v>
      </c>
      <c r="AU858" s="1" t="s">
        <v>320</v>
      </c>
      <c r="AV858" s="1" t="s">
        <v>321</v>
      </c>
      <c r="AW858" s="3" t="str">
        <f t="shared" si="1"/>
        <v>Other</v>
      </c>
      <c r="AX858" s="3" t="str">
        <f t="array" ref="AX858">TEXTJOIN(", ", TRUE, IF(X858:AS858="Y", X$1:AS$1, IF(X858:AS858&lt;&gt;"", X$1:AS$1 &amp; ": " &amp; X858:AS858, "")))
</f>
        <v>Heroin, Fentanyl, Fentanyl Analogue, Heroin/Morph/Codeine, Any Opioid</v>
      </c>
    </row>
    <row r="859">
      <c r="A859" s="4">
        <v>43092.0</v>
      </c>
      <c r="B859" s="1" t="s">
        <v>86</v>
      </c>
      <c r="C859" s="1">
        <v>23.0</v>
      </c>
      <c r="D859" s="1" t="s">
        <v>76</v>
      </c>
      <c r="E859" s="1" t="s">
        <v>52</v>
      </c>
      <c r="F859" s="1" t="s">
        <v>137</v>
      </c>
      <c r="G859" s="1" t="s">
        <v>1536</v>
      </c>
      <c r="H859" s="1" t="s">
        <v>143</v>
      </c>
      <c r="I859" s="1" t="s">
        <v>89</v>
      </c>
      <c r="J859" s="1" t="s">
        <v>306</v>
      </c>
      <c r="K859" s="1" t="s">
        <v>65</v>
      </c>
      <c r="L859" s="1" t="s">
        <v>55</v>
      </c>
      <c r="M859" s="1" t="s">
        <v>177</v>
      </c>
      <c r="N859" s="1" t="s">
        <v>1537</v>
      </c>
      <c r="O859" s="1" t="s">
        <v>306</v>
      </c>
      <c r="P859" s="1" t="s">
        <v>65</v>
      </c>
      <c r="Q859" s="1" t="s">
        <v>55</v>
      </c>
      <c r="R859" s="1" t="s">
        <v>44</v>
      </c>
      <c r="S859" s="1" t="s">
        <v>1538</v>
      </c>
      <c r="T859" s="1" t="s">
        <v>1539</v>
      </c>
      <c r="U859" s="1" t="s">
        <v>59</v>
      </c>
      <c r="Z859" s="1" t="s">
        <v>60</v>
      </c>
      <c r="AD859" s="1" t="s">
        <v>60</v>
      </c>
      <c r="AU859" s="1" t="s">
        <v>309</v>
      </c>
      <c r="AV859" s="1" t="s">
        <v>310</v>
      </c>
      <c r="AW859" s="3" t="str">
        <f t="shared" si="1"/>
        <v>Other</v>
      </c>
      <c r="AX859" s="3" t="str">
        <f t="array" ref="AX859">TEXTJOIN(", ", TRUE, IF(X859:AS859="Y", X$1:AS$1, IF(X859:AS859&lt;&gt;"", X$1:AS$1 &amp; ": " &amp; X859:AS859, "")))
</f>
        <v>Fentanyl, Ethanol</v>
      </c>
    </row>
    <row r="860">
      <c r="A860" s="2">
        <v>44059.0</v>
      </c>
      <c r="B860" s="1" t="s">
        <v>50</v>
      </c>
      <c r="C860" s="1">
        <v>32.0</v>
      </c>
      <c r="D860" s="1" t="s">
        <v>51</v>
      </c>
      <c r="E860" s="1" t="s">
        <v>63</v>
      </c>
      <c r="G860" s="1" t="s">
        <v>64</v>
      </c>
      <c r="H860" s="1" t="s">
        <v>65</v>
      </c>
      <c r="I860" s="1" t="s">
        <v>55</v>
      </c>
      <c r="J860" s="1" t="s">
        <v>91</v>
      </c>
      <c r="K860" s="1" t="s">
        <v>91</v>
      </c>
      <c r="L860" s="1" t="s">
        <v>55</v>
      </c>
      <c r="M860" s="1" t="s">
        <v>44</v>
      </c>
      <c r="N860" s="1" t="s">
        <v>178</v>
      </c>
      <c r="O860" s="1" t="s">
        <v>91</v>
      </c>
      <c r="P860" s="1" t="s">
        <v>91</v>
      </c>
      <c r="Q860" s="1" t="s">
        <v>55</v>
      </c>
      <c r="R860" s="1" t="s">
        <v>44</v>
      </c>
      <c r="T860" s="1" t="s">
        <v>1540</v>
      </c>
      <c r="U860" s="1" t="s">
        <v>59</v>
      </c>
      <c r="Y860" s="1" t="s">
        <v>60</v>
      </c>
      <c r="Z860" s="1" t="s">
        <v>60</v>
      </c>
      <c r="AD860" s="1" t="s">
        <v>60</v>
      </c>
      <c r="AJ860" s="1" t="s">
        <v>60</v>
      </c>
      <c r="AM860" s="1" t="s">
        <v>60</v>
      </c>
      <c r="AR860" s="1" t="s">
        <v>60</v>
      </c>
      <c r="AT860" s="1" t="s">
        <v>69</v>
      </c>
      <c r="AU860" s="1" t="s">
        <v>110</v>
      </c>
      <c r="AV860" s="1" t="s">
        <v>111</v>
      </c>
      <c r="AW860" s="3" t="str">
        <f t="shared" si="1"/>
        <v>Other</v>
      </c>
      <c r="AX860" s="3" t="str">
        <f t="array" ref="AX860">TEXTJOIN(", ", TRUE, IF(X860:AS860="Y", X$1:AS$1, IF(X860:AS860&lt;&gt;"", X$1:AS$1 &amp; ": " &amp; X860:AS860, "")))
</f>
        <v>Cocaine, Fentanyl, Ethanol, Tramad, Xylazine, Any Opioid</v>
      </c>
    </row>
    <row r="861">
      <c r="A861" s="2">
        <v>42194.0</v>
      </c>
      <c r="B861" s="1" t="s">
        <v>86</v>
      </c>
      <c r="C861" s="1">
        <v>57.0</v>
      </c>
      <c r="D861" s="1" t="s">
        <v>76</v>
      </c>
      <c r="E861" s="1" t="s">
        <v>63</v>
      </c>
      <c r="F861" s="1" t="s">
        <v>137</v>
      </c>
      <c r="G861" s="1" t="s">
        <v>91</v>
      </c>
      <c r="H861" s="1" t="s">
        <v>91</v>
      </c>
      <c r="I861" s="1" t="s">
        <v>55</v>
      </c>
      <c r="J861" s="1" t="s">
        <v>91</v>
      </c>
      <c r="M861" s="1" t="s">
        <v>56</v>
      </c>
      <c r="O861" s="1" t="s">
        <v>91</v>
      </c>
      <c r="P861" s="1" t="s">
        <v>91</v>
      </c>
      <c r="Q861" s="1" t="s">
        <v>55</v>
      </c>
      <c r="R861" s="1" t="s">
        <v>56</v>
      </c>
      <c r="T861" s="1" t="s">
        <v>1541</v>
      </c>
      <c r="U861" s="1" t="s">
        <v>59</v>
      </c>
      <c r="W861" s="1" t="s">
        <v>60</v>
      </c>
      <c r="X861" s="1" t="s">
        <v>60</v>
      </c>
      <c r="Y861" s="1" t="s">
        <v>60</v>
      </c>
      <c r="AF861" s="1" t="s">
        <v>60</v>
      </c>
      <c r="AP861" s="1" t="s">
        <v>60</v>
      </c>
      <c r="AR861" s="1" t="s">
        <v>60</v>
      </c>
      <c r="AT861" s="1" t="s">
        <v>110</v>
      </c>
      <c r="AU861" s="1" t="s">
        <v>110</v>
      </c>
      <c r="AV861" s="1" t="s">
        <v>111</v>
      </c>
      <c r="AW861" s="3" t="str">
        <f t="shared" si="1"/>
        <v>Other</v>
      </c>
      <c r="AX861" s="3" t="str">
        <f t="array" ref="AX861">TEXTJOIN(", ", TRUE, IF(X861:AS861="Y", X$1:AS$1, IF(X861:AS861&lt;&gt;"", X$1:AS$1 &amp; ": " &amp; X861:AS861, "")))
</f>
        <v>Heroin, Cocaine, Benzodiazepine, Heroin/Morph/Codeine, Any Opioid</v>
      </c>
    </row>
    <row r="862">
      <c r="A862" s="2">
        <v>42754.0</v>
      </c>
      <c r="B862" s="1" t="s">
        <v>86</v>
      </c>
      <c r="C862" s="1">
        <v>32.0</v>
      </c>
      <c r="D862" s="1" t="s">
        <v>76</v>
      </c>
      <c r="E862" s="1" t="s">
        <v>63</v>
      </c>
      <c r="G862" s="1" t="s">
        <v>117</v>
      </c>
      <c r="J862" s="1" t="s">
        <v>91</v>
      </c>
      <c r="K862" s="1" t="s">
        <v>91</v>
      </c>
      <c r="L862" s="1" t="s">
        <v>55</v>
      </c>
      <c r="M862" s="1" t="s">
        <v>193</v>
      </c>
      <c r="N862" s="1" t="s">
        <v>136</v>
      </c>
      <c r="O862" s="1" t="s">
        <v>91</v>
      </c>
      <c r="P862" s="1" t="s">
        <v>91</v>
      </c>
      <c r="Q862" s="1" t="s">
        <v>55</v>
      </c>
      <c r="R862" s="1" t="s">
        <v>44</v>
      </c>
      <c r="S862" s="1" t="s">
        <v>404</v>
      </c>
      <c r="T862" s="1" t="s">
        <v>1542</v>
      </c>
      <c r="U862" s="1" t="s">
        <v>59</v>
      </c>
      <c r="X862" s="1" t="s">
        <v>60</v>
      </c>
      <c r="Y862" s="1" t="s">
        <v>60</v>
      </c>
      <c r="Z862" s="1" t="s">
        <v>60</v>
      </c>
      <c r="AU862" s="1" t="s">
        <v>110</v>
      </c>
      <c r="AV862" s="1" t="s">
        <v>111</v>
      </c>
      <c r="AW862" s="3" t="str">
        <f t="shared" si="1"/>
        <v>Other</v>
      </c>
      <c r="AX862" s="3" t="str">
        <f t="array" ref="AX862">TEXTJOIN(", ", TRUE, IF(X862:AS862="Y", X$1:AS$1, IF(X862:AS862&lt;&gt;"", X$1:AS$1 &amp; ": " &amp; X862:AS862, "")))
</f>
        <v>Heroin, Cocaine, Fentanyl</v>
      </c>
    </row>
    <row r="863">
      <c r="A863" s="2">
        <v>41690.0</v>
      </c>
      <c r="B863" s="1" t="s">
        <v>50</v>
      </c>
      <c r="C863" s="1">
        <v>29.0</v>
      </c>
      <c r="D863" s="1" t="s">
        <v>51</v>
      </c>
      <c r="E863" s="1" t="s">
        <v>63</v>
      </c>
      <c r="G863" s="1" t="s">
        <v>352</v>
      </c>
      <c r="J863" s="1" t="s">
        <v>352</v>
      </c>
      <c r="L863" s="1" t="s">
        <v>55</v>
      </c>
      <c r="M863" s="1" t="s">
        <v>56</v>
      </c>
      <c r="N863" s="1" t="s">
        <v>136</v>
      </c>
      <c r="O863" s="1" t="s">
        <v>352</v>
      </c>
      <c r="R863" s="1" t="s">
        <v>67</v>
      </c>
      <c r="T863" s="1" t="s">
        <v>1543</v>
      </c>
      <c r="U863" s="1" t="s">
        <v>59</v>
      </c>
      <c r="X863" s="1" t="s">
        <v>60</v>
      </c>
      <c r="AF863" s="1" t="s">
        <v>60</v>
      </c>
      <c r="AT863" s="1" t="s">
        <v>354</v>
      </c>
      <c r="AU863" s="1" t="s">
        <v>354</v>
      </c>
      <c r="AV863" s="1" t="s">
        <v>355</v>
      </c>
      <c r="AW863" s="3" t="str">
        <f t="shared" si="1"/>
        <v>Other</v>
      </c>
      <c r="AX863" s="3" t="str">
        <f t="array" ref="AX863">TEXTJOIN(", ", TRUE, IF(X863:AS863="Y", X$1:AS$1, IF(X863:AS863&lt;&gt;"", X$1:AS$1 &amp; ": " &amp; X863:AS863, "")))
</f>
        <v>Heroin, Benzodiazepine</v>
      </c>
    </row>
    <row r="864">
      <c r="A864" s="2">
        <v>40913.0</v>
      </c>
      <c r="B864" s="1" t="s">
        <v>50</v>
      </c>
      <c r="C864" s="1">
        <v>51.0</v>
      </c>
      <c r="D864" s="1" t="s">
        <v>51</v>
      </c>
      <c r="E864" s="1" t="s">
        <v>63</v>
      </c>
      <c r="G864" s="1" t="s">
        <v>160</v>
      </c>
      <c r="H864" s="1" t="s">
        <v>54</v>
      </c>
      <c r="J864" s="1" t="s">
        <v>160</v>
      </c>
      <c r="L864" s="1" t="s">
        <v>55</v>
      </c>
      <c r="M864" s="1" t="s">
        <v>56</v>
      </c>
      <c r="N864" s="1" t="s">
        <v>104</v>
      </c>
      <c r="O864" s="1" t="s">
        <v>82</v>
      </c>
      <c r="P864" s="1" t="s">
        <v>54</v>
      </c>
      <c r="R864" s="1" t="s">
        <v>44</v>
      </c>
      <c r="S864" s="1" t="s">
        <v>1339</v>
      </c>
      <c r="T864" s="1" t="s">
        <v>786</v>
      </c>
      <c r="U864" s="1" t="s">
        <v>59</v>
      </c>
      <c r="AG864" s="1" t="s">
        <v>60</v>
      </c>
      <c r="AT864" s="1" t="s">
        <v>163</v>
      </c>
      <c r="AU864" s="1" t="s">
        <v>163</v>
      </c>
      <c r="AV864" s="1" t="s">
        <v>85</v>
      </c>
      <c r="AW864" s="3" t="str">
        <f t="shared" si="1"/>
        <v>Other</v>
      </c>
      <c r="AX864" s="3" t="str">
        <f t="array" ref="AX864">TEXTJOIN(", ", TRUE, IF(X864:AS864="Y", X$1:AS$1, IF(X864:AS864&lt;&gt;"", X$1:AS$1 &amp; ": " &amp; X864:AS864, "")))
</f>
        <v>Methadone</v>
      </c>
    </row>
    <row r="865">
      <c r="A865" s="4">
        <v>44523.0</v>
      </c>
      <c r="B865" s="1" t="s">
        <v>50</v>
      </c>
      <c r="C865" s="1">
        <v>53.0</v>
      </c>
      <c r="D865" s="1" t="s">
        <v>51</v>
      </c>
      <c r="E865" s="1" t="s">
        <v>502</v>
      </c>
      <c r="G865" s="1" t="s">
        <v>116</v>
      </c>
      <c r="H865" s="1" t="s">
        <v>103</v>
      </c>
      <c r="I865" s="1" t="s">
        <v>55</v>
      </c>
      <c r="J865" s="1" t="s">
        <v>322</v>
      </c>
      <c r="K865" s="1" t="s">
        <v>91</v>
      </c>
      <c r="L865" s="1" t="s">
        <v>55</v>
      </c>
      <c r="M865" s="1" t="s">
        <v>177</v>
      </c>
      <c r="N865" s="1" t="s">
        <v>155</v>
      </c>
      <c r="O865" s="1" t="s">
        <v>116</v>
      </c>
      <c r="P865" s="1" t="s">
        <v>103</v>
      </c>
      <c r="Q865" s="1" t="s">
        <v>55</v>
      </c>
      <c r="R865" s="1" t="s">
        <v>173</v>
      </c>
      <c r="T865" s="1" t="s">
        <v>1544</v>
      </c>
      <c r="U865" s="1" t="s">
        <v>59</v>
      </c>
      <c r="Y865" s="1" t="s">
        <v>60</v>
      </c>
      <c r="Z865" s="1" t="s">
        <v>60</v>
      </c>
      <c r="AD865" s="1" t="s">
        <v>60</v>
      </c>
      <c r="AR865" s="1" t="s">
        <v>60</v>
      </c>
      <c r="AT865" s="1" t="s">
        <v>122</v>
      </c>
      <c r="AU865" s="1" t="s">
        <v>324</v>
      </c>
      <c r="AV865" s="1" t="s">
        <v>139</v>
      </c>
      <c r="AW865" s="3" t="str">
        <f t="shared" si="1"/>
        <v>Other</v>
      </c>
      <c r="AX865" s="3" t="str">
        <f t="array" ref="AX865">TEXTJOIN(", ", TRUE, IF(X865:AS865="Y", X$1:AS$1, IF(X865:AS865&lt;&gt;"", X$1:AS$1 &amp; ": " &amp; X865:AS865, "")))
</f>
        <v>Cocaine, Fentanyl, Ethanol, Any Opioid</v>
      </c>
    </row>
    <row r="866">
      <c r="A866" s="4">
        <v>43812.0</v>
      </c>
      <c r="B866" s="1" t="s">
        <v>50</v>
      </c>
      <c r="C866" s="1">
        <v>51.0</v>
      </c>
      <c r="D866" s="1" t="s">
        <v>51</v>
      </c>
      <c r="E866" s="1" t="s">
        <v>63</v>
      </c>
      <c r="G866" s="1" t="s">
        <v>300</v>
      </c>
      <c r="H866" s="1" t="s">
        <v>299</v>
      </c>
      <c r="I866" s="1" t="s">
        <v>55</v>
      </c>
      <c r="J866" s="1" t="s">
        <v>300</v>
      </c>
      <c r="K866" s="1" t="s">
        <v>299</v>
      </c>
      <c r="L866" s="1" t="s">
        <v>55</v>
      </c>
      <c r="M866" s="1" t="s">
        <v>56</v>
      </c>
      <c r="N866" s="1" t="s">
        <v>119</v>
      </c>
      <c r="O866" s="1" t="s">
        <v>300</v>
      </c>
      <c r="P866" s="1" t="s">
        <v>299</v>
      </c>
      <c r="Q866" s="1" t="s">
        <v>55</v>
      </c>
      <c r="R866" s="1" t="s">
        <v>56</v>
      </c>
      <c r="T866" s="1" t="s">
        <v>1545</v>
      </c>
      <c r="U866" s="1" t="s">
        <v>59</v>
      </c>
      <c r="Y866" s="1" t="s">
        <v>60</v>
      </c>
      <c r="Z866" s="1" t="s">
        <v>60</v>
      </c>
      <c r="AH866" s="1" t="s">
        <v>60</v>
      </c>
      <c r="AR866" s="1" t="s">
        <v>60</v>
      </c>
      <c r="AS866" s="1" t="s">
        <v>38</v>
      </c>
      <c r="AT866" s="1" t="s">
        <v>304</v>
      </c>
      <c r="AU866" s="1" t="s">
        <v>304</v>
      </c>
      <c r="AV866" s="1" t="s">
        <v>302</v>
      </c>
      <c r="AW866" s="3" t="str">
        <f t="shared" si="1"/>
        <v>Other</v>
      </c>
      <c r="AX866" s="3" t="str">
        <f t="array" ref="AX866">TEXTJOIN(", ", TRUE, IF(X866:AS866="Y", X$1:AS$1, IF(X866:AS866&lt;&gt;"", X$1:AS$1 &amp; ": " &amp; X866:AS866, "")))
</f>
        <v>Cocaine, Fentanyl, Meth/Amphetamine, Any Opioid, Other: Xylazine</v>
      </c>
    </row>
    <row r="867">
      <c r="A867" s="2">
        <v>43353.0</v>
      </c>
      <c r="B867" s="1" t="s">
        <v>50</v>
      </c>
      <c r="C867" s="1">
        <v>24.0</v>
      </c>
      <c r="D867" s="1" t="s">
        <v>51</v>
      </c>
      <c r="E867" s="1" t="s">
        <v>63</v>
      </c>
      <c r="G867" s="1" t="s">
        <v>90</v>
      </c>
      <c r="H867" s="1" t="s">
        <v>91</v>
      </c>
      <c r="I867" s="1" t="s">
        <v>55</v>
      </c>
      <c r="J867" s="1" t="s">
        <v>90</v>
      </c>
      <c r="K867" s="1" t="s">
        <v>91</v>
      </c>
      <c r="M867" s="1" t="s">
        <v>56</v>
      </c>
      <c r="N867" s="1" t="s">
        <v>136</v>
      </c>
      <c r="O867" s="1" t="s">
        <v>91</v>
      </c>
      <c r="P867" s="1" t="s">
        <v>91</v>
      </c>
      <c r="Q867" s="1" t="s">
        <v>55</v>
      </c>
      <c r="R867" s="1" t="s">
        <v>67</v>
      </c>
      <c r="T867" s="1" t="s">
        <v>1546</v>
      </c>
      <c r="U867" s="1" t="s">
        <v>59</v>
      </c>
      <c r="Z867" s="1" t="s">
        <v>60</v>
      </c>
      <c r="AG867" s="1" t="s">
        <v>60</v>
      </c>
      <c r="AJ867" s="1" t="s">
        <v>60</v>
      </c>
      <c r="AR867" s="1" t="s">
        <v>60</v>
      </c>
      <c r="AT867" s="1" t="s">
        <v>96</v>
      </c>
      <c r="AU867" s="1" t="s">
        <v>96</v>
      </c>
      <c r="AV867" s="1" t="s">
        <v>111</v>
      </c>
      <c r="AW867" s="3" t="str">
        <f t="shared" si="1"/>
        <v>Other</v>
      </c>
      <c r="AX867" s="3" t="str">
        <f t="array" ref="AX867">TEXTJOIN(", ", TRUE, IF(X867:AS867="Y", X$1:AS$1, IF(X867:AS867&lt;&gt;"", X$1:AS$1 &amp; ": " &amp; X867:AS867, "")))
</f>
        <v>Fentanyl, Methadone, Tramad, Any Opioid</v>
      </c>
    </row>
    <row r="868">
      <c r="A868" s="2">
        <v>42237.0</v>
      </c>
      <c r="B868" s="1" t="s">
        <v>86</v>
      </c>
      <c r="C868" s="1">
        <v>55.0</v>
      </c>
      <c r="D868" s="1" t="s">
        <v>51</v>
      </c>
      <c r="E868" s="1" t="s">
        <v>63</v>
      </c>
      <c r="F868" s="1" t="s">
        <v>137</v>
      </c>
      <c r="G868" s="1" t="s">
        <v>65</v>
      </c>
      <c r="H868" s="1" t="s">
        <v>65</v>
      </c>
      <c r="I868" s="1" t="s">
        <v>55</v>
      </c>
      <c r="J868" s="1" t="s">
        <v>65</v>
      </c>
      <c r="M868" s="1" t="s">
        <v>56</v>
      </c>
      <c r="O868" s="1" t="s">
        <v>65</v>
      </c>
      <c r="P868" s="1" t="s">
        <v>65</v>
      </c>
      <c r="Q868" s="1" t="s">
        <v>55</v>
      </c>
      <c r="R868" s="1" t="s">
        <v>56</v>
      </c>
      <c r="T868" s="1" t="s">
        <v>1547</v>
      </c>
      <c r="U868" s="1" t="s">
        <v>59</v>
      </c>
      <c r="W868" s="1" t="s">
        <v>60</v>
      </c>
      <c r="X868" s="1" t="s">
        <v>60</v>
      </c>
      <c r="AP868" s="1" t="s">
        <v>60</v>
      </c>
      <c r="AR868" s="1" t="s">
        <v>60</v>
      </c>
      <c r="AS868" s="1" t="s">
        <v>1548</v>
      </c>
      <c r="AT868" s="1" t="s">
        <v>410</v>
      </c>
      <c r="AU868" s="1" t="s">
        <v>410</v>
      </c>
      <c r="AV868" s="1" t="s">
        <v>150</v>
      </c>
      <c r="AW868" s="3" t="str">
        <f t="shared" si="1"/>
        <v>Other</v>
      </c>
      <c r="AX868" s="3" t="str">
        <f t="array" ref="AX868">TEXTJOIN(", ", TRUE, IF(X868:AS868="Y", X$1:AS$1, IF(X868:AS868&lt;&gt;"", X$1:AS$1 &amp; ": " &amp; X868:AS868, "")))
</f>
        <v>Heroin, Heroin/Morph/Codeine, Any Opioid, Other: hydromorph</v>
      </c>
    </row>
    <row r="869">
      <c r="A869" s="2">
        <v>43012.0</v>
      </c>
      <c r="B869" s="1" t="s">
        <v>86</v>
      </c>
      <c r="C869" s="1">
        <v>57.0</v>
      </c>
      <c r="D869" s="1" t="s">
        <v>51</v>
      </c>
      <c r="E869" s="1" t="s">
        <v>63</v>
      </c>
      <c r="G869" s="1" t="s">
        <v>65</v>
      </c>
      <c r="H869" s="1" t="s">
        <v>65</v>
      </c>
      <c r="I869" s="1" t="s">
        <v>55</v>
      </c>
      <c r="J869" s="1" t="s">
        <v>65</v>
      </c>
      <c r="K869" s="1" t="s">
        <v>65</v>
      </c>
      <c r="L869" s="1" t="s">
        <v>55</v>
      </c>
      <c r="M869" s="1" t="s">
        <v>56</v>
      </c>
      <c r="N869" s="1" t="s">
        <v>1549</v>
      </c>
      <c r="O869" s="1" t="s">
        <v>65</v>
      </c>
      <c r="P869" s="1" t="s">
        <v>65</v>
      </c>
      <c r="Q869" s="1" t="s">
        <v>55</v>
      </c>
      <c r="R869" s="1" t="s">
        <v>56</v>
      </c>
      <c r="T869" s="1" t="s">
        <v>1550</v>
      </c>
      <c r="U869" s="1" t="s">
        <v>59</v>
      </c>
      <c r="X869" s="1" t="s">
        <v>60</v>
      </c>
      <c r="Z869" s="1" t="s">
        <v>60</v>
      </c>
      <c r="AD869" s="1" t="s">
        <v>60</v>
      </c>
      <c r="AT869" s="1" t="s">
        <v>410</v>
      </c>
      <c r="AU869" s="1" t="s">
        <v>410</v>
      </c>
      <c r="AV869" s="1" t="s">
        <v>150</v>
      </c>
      <c r="AW869" s="3" t="str">
        <f t="shared" si="1"/>
        <v>Other</v>
      </c>
      <c r="AX869" s="3" t="str">
        <f t="array" ref="AX869">TEXTJOIN(", ", TRUE, IF(X869:AS869="Y", X$1:AS$1, IF(X869:AS869&lt;&gt;"", X$1:AS$1 &amp; ": " &amp; X869:AS869, "")))
</f>
        <v>Heroin, Fentanyl, Ethanol</v>
      </c>
    </row>
    <row r="870">
      <c r="A870" s="2">
        <v>42406.0</v>
      </c>
      <c r="B870" s="1" t="s">
        <v>50</v>
      </c>
      <c r="C870" s="1">
        <v>39.0</v>
      </c>
      <c r="D870" s="1" t="s">
        <v>51</v>
      </c>
      <c r="E870" s="1" t="s">
        <v>63</v>
      </c>
      <c r="G870" s="1" t="s">
        <v>540</v>
      </c>
      <c r="H870" s="1" t="s">
        <v>91</v>
      </c>
      <c r="I870" s="1" t="s">
        <v>55</v>
      </c>
      <c r="J870" s="1" t="s">
        <v>540</v>
      </c>
      <c r="M870" s="1" t="s">
        <v>56</v>
      </c>
      <c r="N870" s="1" t="s">
        <v>66</v>
      </c>
      <c r="O870" s="1" t="s">
        <v>540</v>
      </c>
      <c r="R870" s="1" t="s">
        <v>56</v>
      </c>
      <c r="T870" s="1" t="s">
        <v>1551</v>
      </c>
      <c r="U870" s="1" t="s">
        <v>59</v>
      </c>
      <c r="Y870" s="1" t="s">
        <v>60</v>
      </c>
      <c r="Z870" s="1" t="s">
        <v>60</v>
      </c>
      <c r="AF870" s="1" t="s">
        <v>60</v>
      </c>
      <c r="AR870" s="1" t="s">
        <v>60</v>
      </c>
      <c r="AT870" s="1" t="s">
        <v>542</v>
      </c>
      <c r="AU870" s="1" t="s">
        <v>542</v>
      </c>
      <c r="AV870" s="1" t="s">
        <v>543</v>
      </c>
      <c r="AW870" s="3" t="str">
        <f t="shared" si="1"/>
        <v>Other</v>
      </c>
      <c r="AX870" s="3" t="str">
        <f t="array" ref="AX870">TEXTJOIN(", ", TRUE, IF(X870:AS870="Y", X$1:AS$1, IF(X870:AS870&lt;&gt;"", X$1:AS$1 &amp; ": " &amp; X870:AS870, "")))
</f>
        <v>Cocaine, Fentanyl, Benzodiazepine, Any Opioid</v>
      </c>
    </row>
    <row r="871">
      <c r="A871" s="2">
        <v>44021.0</v>
      </c>
      <c r="B871" s="1" t="s">
        <v>50</v>
      </c>
      <c r="C871" s="1">
        <v>51.0</v>
      </c>
      <c r="D871" s="1" t="s">
        <v>51</v>
      </c>
      <c r="E871" s="1" t="s">
        <v>63</v>
      </c>
      <c r="G871" s="1" t="s">
        <v>216</v>
      </c>
      <c r="H871" s="1" t="s">
        <v>103</v>
      </c>
      <c r="I871" s="1" t="s">
        <v>55</v>
      </c>
      <c r="J871" s="1" t="s">
        <v>216</v>
      </c>
      <c r="K871" s="1" t="s">
        <v>103</v>
      </c>
      <c r="L871" s="1" t="s">
        <v>55</v>
      </c>
      <c r="M871" s="1" t="s">
        <v>56</v>
      </c>
      <c r="N871" s="1" t="s">
        <v>119</v>
      </c>
      <c r="O871" s="1" t="s">
        <v>216</v>
      </c>
      <c r="P871" s="1" t="s">
        <v>103</v>
      </c>
      <c r="Q871" s="1" t="s">
        <v>55</v>
      </c>
      <c r="R871" s="1" t="s">
        <v>56</v>
      </c>
      <c r="T871" s="1" t="s">
        <v>1552</v>
      </c>
      <c r="U871" s="1" t="s">
        <v>59</v>
      </c>
      <c r="Z871" s="1" t="s">
        <v>60</v>
      </c>
      <c r="AF871" s="1" t="s">
        <v>60</v>
      </c>
      <c r="AG871" s="1" t="s">
        <v>60</v>
      </c>
      <c r="AR871" s="1" t="s">
        <v>60</v>
      </c>
      <c r="AT871" s="1" t="s">
        <v>218</v>
      </c>
      <c r="AU871" s="1" t="s">
        <v>218</v>
      </c>
      <c r="AV871" s="1" t="s">
        <v>317</v>
      </c>
      <c r="AW871" s="3" t="str">
        <f t="shared" si="1"/>
        <v>Other</v>
      </c>
      <c r="AX871" s="3" t="str">
        <f t="array" ref="AX871">TEXTJOIN(", ", TRUE, IF(X871:AS871="Y", X$1:AS$1, IF(X871:AS871&lt;&gt;"", X$1:AS$1 &amp; ": " &amp; X871:AS871, "")))
</f>
        <v>Fentanyl, Benzodiazepine, Methadone, Any Opioid</v>
      </c>
    </row>
    <row r="872">
      <c r="A872" s="2">
        <v>43911.0</v>
      </c>
      <c r="B872" s="1" t="s">
        <v>50</v>
      </c>
      <c r="C872" s="1">
        <v>44.0</v>
      </c>
      <c r="D872" s="1" t="s">
        <v>51</v>
      </c>
      <c r="E872" s="1" t="s">
        <v>63</v>
      </c>
      <c r="F872" s="1" t="s">
        <v>137</v>
      </c>
      <c r="G872" s="1" t="s">
        <v>91</v>
      </c>
      <c r="H872" s="1" t="s">
        <v>91</v>
      </c>
      <c r="I872" s="1" t="s">
        <v>55</v>
      </c>
      <c r="J872" s="1" t="s">
        <v>91</v>
      </c>
      <c r="K872" s="1" t="s">
        <v>91</v>
      </c>
      <c r="L872" s="1" t="s">
        <v>55</v>
      </c>
      <c r="M872" s="1" t="s">
        <v>56</v>
      </c>
      <c r="N872" s="1" t="s">
        <v>136</v>
      </c>
      <c r="O872" s="1" t="s">
        <v>91</v>
      </c>
      <c r="P872" s="1" t="s">
        <v>91</v>
      </c>
      <c r="Q872" s="1" t="s">
        <v>55</v>
      </c>
      <c r="R872" s="1" t="s">
        <v>56</v>
      </c>
      <c r="T872" s="1" t="s">
        <v>1553</v>
      </c>
      <c r="U872" s="1" t="s">
        <v>59</v>
      </c>
      <c r="Y872" s="1" t="s">
        <v>60</v>
      </c>
      <c r="Z872" s="1" t="s">
        <v>60</v>
      </c>
      <c r="AD872" s="1" t="s">
        <v>60</v>
      </c>
      <c r="AR872" s="1" t="s">
        <v>60</v>
      </c>
      <c r="AT872" s="1" t="s">
        <v>110</v>
      </c>
      <c r="AU872" s="1" t="s">
        <v>110</v>
      </c>
      <c r="AV872" s="1" t="s">
        <v>111</v>
      </c>
      <c r="AW872" s="3" t="str">
        <f t="shared" si="1"/>
        <v>Other</v>
      </c>
      <c r="AX872" s="3" t="str">
        <f t="array" ref="AX872">TEXTJOIN(", ", TRUE, IF(X872:AS872="Y", X$1:AS$1, IF(X872:AS872&lt;&gt;"", X$1:AS$1 &amp; ": " &amp; X872:AS872, "")))
</f>
        <v>Cocaine, Fentanyl, Ethanol, Any Opioid</v>
      </c>
    </row>
    <row r="873">
      <c r="A873" s="2">
        <v>43195.0</v>
      </c>
      <c r="B873" s="1" t="s">
        <v>50</v>
      </c>
      <c r="C873" s="1">
        <v>29.0</v>
      </c>
      <c r="D873" s="1" t="s">
        <v>76</v>
      </c>
      <c r="E873" s="1" t="s">
        <v>52</v>
      </c>
      <c r="G873" s="1" t="s">
        <v>1554</v>
      </c>
      <c r="H873" s="1" t="s">
        <v>88</v>
      </c>
      <c r="I873" s="1" t="s">
        <v>89</v>
      </c>
      <c r="J873" s="1" t="s">
        <v>91</v>
      </c>
      <c r="K873" s="1" t="s">
        <v>91</v>
      </c>
      <c r="M873" s="1" t="s">
        <v>44</v>
      </c>
      <c r="N873" s="1" t="s">
        <v>136</v>
      </c>
      <c r="O873" s="1" t="s">
        <v>91</v>
      </c>
      <c r="P873" s="1" t="s">
        <v>91</v>
      </c>
      <c r="Q873" s="1" t="s">
        <v>55</v>
      </c>
      <c r="R873" s="1" t="s">
        <v>44</v>
      </c>
      <c r="T873" s="1" t="s">
        <v>1555</v>
      </c>
      <c r="U873" s="1" t="s">
        <v>59</v>
      </c>
      <c r="Y873" s="1" t="s">
        <v>60</v>
      </c>
      <c r="Z873" s="1" t="s">
        <v>60</v>
      </c>
      <c r="AD873" s="1" t="s">
        <v>60</v>
      </c>
      <c r="AR873" s="1" t="s">
        <v>60</v>
      </c>
      <c r="AT873" s="1" t="s">
        <v>1556</v>
      </c>
      <c r="AU873" s="1" t="s">
        <v>110</v>
      </c>
      <c r="AV873" s="1" t="s">
        <v>111</v>
      </c>
      <c r="AW873" s="3" t="str">
        <f t="shared" si="1"/>
        <v>Other</v>
      </c>
      <c r="AX873" s="3" t="str">
        <f t="array" ref="AX873">TEXTJOIN(", ", TRUE, IF(X873:AS873="Y", X$1:AS$1, IF(X873:AS873&lt;&gt;"", X$1:AS$1 &amp; ": " &amp; X873:AS873, "")))
</f>
        <v>Cocaine, Fentanyl, Ethanol, Any Opioid</v>
      </c>
    </row>
    <row r="874">
      <c r="A874" s="2">
        <v>42799.0</v>
      </c>
      <c r="B874" s="1" t="s">
        <v>86</v>
      </c>
      <c r="C874" s="1">
        <v>40.0</v>
      </c>
      <c r="D874" s="1" t="s">
        <v>76</v>
      </c>
      <c r="E874" s="1" t="s">
        <v>63</v>
      </c>
      <c r="G874" s="1" t="s">
        <v>787</v>
      </c>
      <c r="H874" s="1" t="s">
        <v>263</v>
      </c>
      <c r="I874" s="1" t="s">
        <v>55</v>
      </c>
      <c r="J874" s="1" t="s">
        <v>787</v>
      </c>
      <c r="K874" s="1" t="s">
        <v>263</v>
      </c>
      <c r="L874" s="1" t="s">
        <v>55</v>
      </c>
      <c r="M874" s="1" t="s">
        <v>193</v>
      </c>
      <c r="N874" s="1" t="s">
        <v>136</v>
      </c>
      <c r="O874" s="1" t="s">
        <v>787</v>
      </c>
      <c r="P874" s="1" t="s">
        <v>263</v>
      </c>
      <c r="Q874" s="1" t="s">
        <v>55</v>
      </c>
      <c r="R874" s="1" t="s">
        <v>56</v>
      </c>
      <c r="T874" s="1" t="s">
        <v>1557</v>
      </c>
      <c r="U874" s="1" t="s">
        <v>59</v>
      </c>
      <c r="AF874" s="1" t="s">
        <v>60</v>
      </c>
      <c r="AG874" s="1" t="s">
        <v>60</v>
      </c>
      <c r="AT874" s="1" t="s">
        <v>789</v>
      </c>
      <c r="AU874" s="1" t="s">
        <v>789</v>
      </c>
      <c r="AV874" s="1" t="s">
        <v>790</v>
      </c>
      <c r="AW874" s="3" t="str">
        <f t="shared" si="1"/>
        <v>Other</v>
      </c>
      <c r="AX874" s="3" t="str">
        <f t="array" ref="AX874">TEXTJOIN(", ", TRUE, IF(X874:AS874="Y", X$1:AS$1, IF(X874:AS874&lt;&gt;"", X$1:AS$1 &amp; ": " &amp; X874:AS874, "")))
</f>
        <v>Benzodiazepine, Methadone</v>
      </c>
    </row>
    <row r="875">
      <c r="A875" s="2">
        <v>42926.0</v>
      </c>
      <c r="B875" s="1" t="s">
        <v>86</v>
      </c>
      <c r="C875" s="1">
        <v>19.0</v>
      </c>
      <c r="D875" s="1" t="s">
        <v>51</v>
      </c>
      <c r="E875" s="1" t="s">
        <v>63</v>
      </c>
      <c r="F875" s="1" t="s">
        <v>137</v>
      </c>
      <c r="G875" s="1" t="s">
        <v>143</v>
      </c>
      <c r="H875" s="1" t="s">
        <v>91</v>
      </c>
      <c r="I875" s="1" t="s">
        <v>55</v>
      </c>
      <c r="J875" s="1" t="s">
        <v>143</v>
      </c>
      <c r="K875" s="1" t="s">
        <v>91</v>
      </c>
      <c r="L875" s="1" t="s">
        <v>55</v>
      </c>
      <c r="M875" s="1" t="s">
        <v>56</v>
      </c>
      <c r="N875" s="1" t="s">
        <v>136</v>
      </c>
      <c r="O875" s="1" t="s">
        <v>143</v>
      </c>
      <c r="P875" s="1" t="s">
        <v>91</v>
      </c>
      <c r="Q875" s="1" t="s">
        <v>55</v>
      </c>
      <c r="R875" s="1" t="s">
        <v>56</v>
      </c>
      <c r="T875" s="1" t="s">
        <v>1558</v>
      </c>
      <c r="U875" s="1" t="s">
        <v>59</v>
      </c>
      <c r="Z875" s="1" t="s">
        <v>60</v>
      </c>
      <c r="AA875" s="1" t="s">
        <v>60</v>
      </c>
      <c r="AF875" s="1" t="s">
        <v>60</v>
      </c>
      <c r="AT875" s="1" t="s">
        <v>145</v>
      </c>
      <c r="AU875" s="1" t="s">
        <v>145</v>
      </c>
      <c r="AV875" s="1" t="s">
        <v>146</v>
      </c>
      <c r="AW875" s="3" t="str">
        <f t="shared" si="1"/>
        <v>Other</v>
      </c>
      <c r="AX875" s="3" t="str">
        <f t="array" ref="AX875">TEXTJOIN(", ", TRUE, IF(X875:AS875="Y", X$1:AS$1, IF(X875:AS875&lt;&gt;"", X$1:AS$1 &amp; ": " &amp; X875:AS875, "")))
</f>
        <v>Fentanyl, Fentanyl Analogue, Benzodiazepine</v>
      </c>
    </row>
    <row r="876">
      <c r="A876" s="2">
        <v>42464.0</v>
      </c>
      <c r="B876" s="1" t="s">
        <v>50</v>
      </c>
      <c r="C876" s="1">
        <v>42.0</v>
      </c>
      <c r="D876" s="1" t="s">
        <v>51</v>
      </c>
      <c r="E876" s="1" t="s">
        <v>63</v>
      </c>
      <c r="G876" s="1" t="s">
        <v>467</v>
      </c>
      <c r="H876" s="1" t="s">
        <v>65</v>
      </c>
      <c r="I876" s="1" t="s">
        <v>55</v>
      </c>
      <c r="J876" s="1" t="s">
        <v>467</v>
      </c>
      <c r="M876" s="1" t="s">
        <v>56</v>
      </c>
      <c r="N876" s="1" t="s">
        <v>136</v>
      </c>
      <c r="O876" s="1" t="s">
        <v>65</v>
      </c>
      <c r="R876" s="1" t="s">
        <v>67</v>
      </c>
      <c r="T876" s="1" t="s">
        <v>1559</v>
      </c>
      <c r="U876" s="1" t="s">
        <v>59</v>
      </c>
      <c r="X876" s="1" t="s">
        <v>60</v>
      </c>
      <c r="Z876" s="1" t="s">
        <v>60</v>
      </c>
      <c r="AP876" s="1" t="s">
        <v>60</v>
      </c>
      <c r="AR876" s="1" t="s">
        <v>60</v>
      </c>
      <c r="AT876" s="1" t="s">
        <v>470</v>
      </c>
      <c r="AU876" s="1" t="s">
        <v>470</v>
      </c>
      <c r="AV876" s="1" t="s">
        <v>150</v>
      </c>
      <c r="AW876" s="3" t="str">
        <f t="shared" si="1"/>
        <v>Other</v>
      </c>
      <c r="AX876" s="3" t="str">
        <f t="array" ref="AX876">TEXTJOIN(", ", TRUE, IF(X876:AS876="Y", X$1:AS$1, IF(X876:AS876&lt;&gt;"", X$1:AS$1 &amp; ": " &amp; X876:AS876, "")))
</f>
        <v>Heroin, Fentanyl, Heroin/Morph/Codeine, Any Opioid</v>
      </c>
    </row>
    <row r="877">
      <c r="A877" s="4">
        <v>44523.0</v>
      </c>
      <c r="B877" s="1" t="s">
        <v>50</v>
      </c>
      <c r="C877" s="1">
        <v>40.0</v>
      </c>
      <c r="D877" s="1" t="s">
        <v>51</v>
      </c>
      <c r="E877" s="1" t="s">
        <v>63</v>
      </c>
      <c r="G877" s="1" t="s">
        <v>238</v>
      </c>
      <c r="H877" s="1" t="s">
        <v>125</v>
      </c>
      <c r="I877" s="1" t="s">
        <v>55</v>
      </c>
      <c r="J877" s="1" t="s">
        <v>238</v>
      </c>
      <c r="K877" s="1" t="s">
        <v>125</v>
      </c>
      <c r="L877" s="1" t="s">
        <v>55</v>
      </c>
      <c r="M877" s="1" t="s">
        <v>743</v>
      </c>
      <c r="N877" s="1" t="s">
        <v>136</v>
      </c>
      <c r="O877" s="1" t="s">
        <v>238</v>
      </c>
      <c r="P877" s="1" t="s">
        <v>125</v>
      </c>
      <c r="Q877" s="1" t="s">
        <v>55</v>
      </c>
      <c r="R877" s="1" t="s">
        <v>56</v>
      </c>
      <c r="T877" s="1" t="s">
        <v>1524</v>
      </c>
      <c r="U877" s="1" t="s">
        <v>59</v>
      </c>
      <c r="Y877" s="1" t="s">
        <v>60</v>
      </c>
      <c r="Z877" s="1" t="s">
        <v>60</v>
      </c>
      <c r="AR877" s="1" t="s">
        <v>60</v>
      </c>
      <c r="AT877" s="1" t="s">
        <v>567</v>
      </c>
      <c r="AU877" s="1" t="s">
        <v>567</v>
      </c>
      <c r="AV877" s="1" t="s">
        <v>241</v>
      </c>
      <c r="AW877" s="3" t="str">
        <f t="shared" si="1"/>
        <v>Other</v>
      </c>
      <c r="AX877" s="3" t="str">
        <f t="array" ref="AX877">TEXTJOIN(", ", TRUE, IF(X877:AS877="Y", X$1:AS$1, IF(X877:AS877&lt;&gt;"", X$1:AS$1 &amp; ": " &amp; X877:AS877, "")))
</f>
        <v>Cocaine, Fentanyl, Any Opioid</v>
      </c>
    </row>
    <row r="878">
      <c r="A878" s="2">
        <v>42838.0</v>
      </c>
      <c r="B878" s="1" t="s">
        <v>86</v>
      </c>
      <c r="C878" s="1">
        <v>60.0</v>
      </c>
      <c r="D878" s="1" t="s">
        <v>51</v>
      </c>
      <c r="E878" s="1" t="s">
        <v>63</v>
      </c>
      <c r="F878" s="1" t="s">
        <v>137</v>
      </c>
      <c r="G878" s="1" t="s">
        <v>91</v>
      </c>
      <c r="H878" s="1" t="s">
        <v>91</v>
      </c>
      <c r="I878" s="1" t="s">
        <v>55</v>
      </c>
      <c r="J878" s="1" t="s">
        <v>91</v>
      </c>
      <c r="K878" s="1" t="s">
        <v>91</v>
      </c>
      <c r="L878" s="1" t="s">
        <v>55</v>
      </c>
      <c r="M878" s="1" t="s">
        <v>56</v>
      </c>
      <c r="N878" s="1" t="s">
        <v>66</v>
      </c>
      <c r="O878" s="1" t="s">
        <v>91</v>
      </c>
      <c r="P878" s="1" t="s">
        <v>91</v>
      </c>
      <c r="Q878" s="1" t="s">
        <v>55</v>
      </c>
      <c r="R878" s="1" t="s">
        <v>67</v>
      </c>
      <c r="T878" s="1" t="s">
        <v>217</v>
      </c>
      <c r="U878" s="1" t="s">
        <v>59</v>
      </c>
      <c r="AO878" s="1" t="s">
        <v>60</v>
      </c>
      <c r="AT878" s="1" t="s">
        <v>110</v>
      </c>
      <c r="AU878" s="1" t="s">
        <v>110</v>
      </c>
      <c r="AV878" s="1" t="s">
        <v>111</v>
      </c>
      <c r="AW878" s="3" t="str">
        <f t="shared" si="1"/>
        <v>Other</v>
      </c>
      <c r="AX878" s="3" t="str">
        <f t="array" ref="AX878">TEXTJOIN(", ", TRUE, IF(X878:AS878="Y", X$1:AS$1, IF(X878:AS878&lt;&gt;"", X$1:AS$1 &amp; ": " &amp; X878:AS878, "")))
</f>
        <v>Opiate NOS</v>
      </c>
    </row>
    <row r="879">
      <c r="A879" s="2">
        <v>43513.0</v>
      </c>
      <c r="B879" s="1" t="s">
        <v>50</v>
      </c>
      <c r="C879" s="1">
        <v>46.0</v>
      </c>
      <c r="D879" s="1" t="s">
        <v>76</v>
      </c>
      <c r="E879" s="1" t="s">
        <v>63</v>
      </c>
      <c r="G879" s="1" t="s">
        <v>116</v>
      </c>
      <c r="H879" s="1" t="s">
        <v>103</v>
      </c>
      <c r="I879" s="1" t="s">
        <v>55</v>
      </c>
      <c r="J879" s="1" t="s">
        <v>116</v>
      </c>
      <c r="K879" s="1" t="s">
        <v>103</v>
      </c>
      <c r="L879" s="1" t="s">
        <v>55</v>
      </c>
      <c r="M879" s="1" t="s">
        <v>56</v>
      </c>
      <c r="N879" s="1" t="s">
        <v>136</v>
      </c>
      <c r="O879" s="1" t="s">
        <v>116</v>
      </c>
      <c r="P879" s="1" t="s">
        <v>103</v>
      </c>
      <c r="Q879" s="1" t="s">
        <v>55</v>
      </c>
      <c r="R879" s="1" t="s">
        <v>67</v>
      </c>
      <c r="T879" s="1" t="s">
        <v>1560</v>
      </c>
      <c r="U879" s="1" t="s">
        <v>59</v>
      </c>
      <c r="Z879" s="1" t="s">
        <v>60</v>
      </c>
      <c r="AA879" s="1" t="s">
        <v>60</v>
      </c>
      <c r="AR879" s="1" t="s">
        <v>60</v>
      </c>
      <c r="AT879" s="1" t="s">
        <v>122</v>
      </c>
      <c r="AU879" s="1" t="s">
        <v>122</v>
      </c>
      <c r="AV879" s="1" t="s">
        <v>139</v>
      </c>
      <c r="AW879" s="3" t="str">
        <f t="shared" si="1"/>
        <v>Other</v>
      </c>
      <c r="AX879" s="3" t="str">
        <f t="array" ref="AX879">TEXTJOIN(", ", TRUE, IF(X879:AS879="Y", X$1:AS$1, IF(X879:AS879&lt;&gt;"", X$1:AS$1 &amp; ": " &amp; X879:AS879, "")))
</f>
        <v>Fentanyl, Fentanyl Analogue, Any Opioid</v>
      </c>
    </row>
    <row r="880">
      <c r="A880" s="2">
        <v>43880.0</v>
      </c>
      <c r="B880" s="1" t="s">
        <v>50</v>
      </c>
      <c r="C880" s="1">
        <v>41.0</v>
      </c>
      <c r="D880" s="1" t="s">
        <v>51</v>
      </c>
      <c r="E880" s="1" t="s">
        <v>63</v>
      </c>
      <c r="J880" s="1" t="s">
        <v>91</v>
      </c>
      <c r="K880" s="1" t="s">
        <v>91</v>
      </c>
      <c r="L880" s="1" t="s">
        <v>55</v>
      </c>
      <c r="M880" s="1" t="s">
        <v>1561</v>
      </c>
      <c r="N880" s="1" t="s">
        <v>66</v>
      </c>
      <c r="O880" s="1" t="s">
        <v>91</v>
      </c>
      <c r="P880" s="1" t="s">
        <v>91</v>
      </c>
      <c r="Q880" s="1" t="s">
        <v>55</v>
      </c>
      <c r="R880" s="1" t="s">
        <v>44</v>
      </c>
      <c r="T880" s="1" t="s">
        <v>1562</v>
      </c>
      <c r="U880" s="1" t="s">
        <v>59</v>
      </c>
      <c r="Y880" s="1" t="s">
        <v>60</v>
      </c>
      <c r="Z880" s="1" t="s">
        <v>60</v>
      </c>
      <c r="AR880" s="1" t="s">
        <v>60</v>
      </c>
      <c r="AT880" s="1" t="s">
        <v>62</v>
      </c>
      <c r="AU880" s="1" t="s">
        <v>110</v>
      </c>
      <c r="AV880" s="1" t="s">
        <v>111</v>
      </c>
      <c r="AW880" s="3" t="str">
        <f t="shared" si="1"/>
        <v>Other</v>
      </c>
      <c r="AX880" s="3" t="str">
        <f t="array" ref="AX880">TEXTJOIN(", ", TRUE, IF(X880:AS880="Y", X$1:AS$1, IF(X880:AS880&lt;&gt;"", X$1:AS$1 &amp; ": " &amp; X880:AS880, "")))
</f>
        <v>Cocaine, Fentanyl, Any Opioid</v>
      </c>
    </row>
    <row r="881">
      <c r="A881" s="2">
        <v>41812.0</v>
      </c>
      <c r="B881" s="1" t="s">
        <v>50</v>
      </c>
      <c r="C881" s="1">
        <v>41.0</v>
      </c>
      <c r="D881" s="1" t="s">
        <v>51</v>
      </c>
      <c r="E881" s="1" t="s">
        <v>63</v>
      </c>
      <c r="G881" s="1" t="s">
        <v>300</v>
      </c>
      <c r="J881" s="1" t="s">
        <v>300</v>
      </c>
      <c r="L881" s="1" t="s">
        <v>55</v>
      </c>
      <c r="M881" s="1" t="s">
        <v>44</v>
      </c>
      <c r="N881" s="1" t="s">
        <v>66</v>
      </c>
      <c r="O881" s="1" t="s">
        <v>300</v>
      </c>
      <c r="P881" s="1" t="s">
        <v>299</v>
      </c>
      <c r="R881" s="1" t="s">
        <v>67</v>
      </c>
      <c r="T881" s="1" t="s">
        <v>1563</v>
      </c>
      <c r="U881" s="1" t="s">
        <v>59</v>
      </c>
      <c r="X881" s="1" t="s">
        <v>60</v>
      </c>
      <c r="AB881" s="1" t="s">
        <v>60</v>
      </c>
      <c r="AS881" s="1" t="s">
        <v>1564</v>
      </c>
      <c r="AT881" s="1" t="s">
        <v>304</v>
      </c>
      <c r="AU881" s="1" t="s">
        <v>304</v>
      </c>
      <c r="AV881" s="1" t="s">
        <v>302</v>
      </c>
      <c r="AW881" s="3" t="str">
        <f t="shared" si="1"/>
        <v>Other</v>
      </c>
      <c r="AX881" s="3" t="str">
        <f t="array" ref="AX881">TEXTJOIN(", ", TRUE, IF(X881:AS881="Y", X$1:AS$1, IF(X881:AS881&lt;&gt;"", X$1:AS$1 &amp; ": " &amp; X881:AS881, "")))
</f>
        <v>Heroin, Oxycodone, Other: buprop</v>
      </c>
    </row>
    <row r="882">
      <c r="A882" s="2">
        <v>43670.0</v>
      </c>
      <c r="B882" s="1" t="s">
        <v>50</v>
      </c>
      <c r="C882" s="1">
        <v>39.0</v>
      </c>
      <c r="D882" s="1" t="s">
        <v>51</v>
      </c>
      <c r="E882" s="1" t="s">
        <v>63</v>
      </c>
      <c r="G882" s="1" t="s">
        <v>1017</v>
      </c>
      <c r="H882" s="1" t="s">
        <v>65</v>
      </c>
      <c r="I882" s="1" t="s">
        <v>55</v>
      </c>
      <c r="J882" s="1" t="s">
        <v>1017</v>
      </c>
      <c r="K882" s="1" t="s">
        <v>65</v>
      </c>
      <c r="L882" s="1" t="s">
        <v>55</v>
      </c>
      <c r="M882" s="1" t="s">
        <v>56</v>
      </c>
      <c r="N882" s="1" t="s">
        <v>1565</v>
      </c>
      <c r="O882" s="1" t="s">
        <v>1017</v>
      </c>
      <c r="P882" s="1" t="s">
        <v>65</v>
      </c>
      <c r="Q882" s="1" t="s">
        <v>55</v>
      </c>
      <c r="R882" s="1" t="s">
        <v>56</v>
      </c>
      <c r="T882" s="1" t="s">
        <v>1566</v>
      </c>
      <c r="U882" s="1" t="s">
        <v>59</v>
      </c>
      <c r="Y882" s="1" t="s">
        <v>60</v>
      </c>
      <c r="Z882" s="1" t="s">
        <v>60</v>
      </c>
      <c r="AA882" s="1" t="s">
        <v>60</v>
      </c>
      <c r="AB882" s="1" t="s">
        <v>60</v>
      </c>
      <c r="AR882" s="1" t="s">
        <v>60</v>
      </c>
      <c r="AT882" s="1" t="s">
        <v>1020</v>
      </c>
      <c r="AU882" s="1" t="s">
        <v>1020</v>
      </c>
      <c r="AV882" s="1" t="s">
        <v>1021</v>
      </c>
      <c r="AW882" s="3" t="str">
        <f t="shared" si="1"/>
        <v>Other</v>
      </c>
      <c r="AX882" s="3" t="str">
        <f t="array" ref="AX882">TEXTJOIN(", ", TRUE, IF(X882:AS882="Y", X$1:AS$1, IF(X882:AS882&lt;&gt;"", X$1:AS$1 &amp; ": " &amp; X882:AS882, "")))
</f>
        <v>Cocaine, Fentanyl, Fentanyl Analogue, Oxycodone, Any Opioid</v>
      </c>
    </row>
    <row r="883">
      <c r="A883" s="2">
        <v>43995.0</v>
      </c>
      <c r="B883" s="1" t="s">
        <v>50</v>
      </c>
      <c r="C883" s="1">
        <v>54.0</v>
      </c>
      <c r="D883" s="1" t="s">
        <v>76</v>
      </c>
      <c r="E883" s="1" t="s">
        <v>63</v>
      </c>
      <c r="G883" s="1" t="s">
        <v>143</v>
      </c>
      <c r="I883" s="1" t="s">
        <v>55</v>
      </c>
      <c r="J883" s="1" t="s">
        <v>143</v>
      </c>
      <c r="K883" s="1" t="s">
        <v>91</v>
      </c>
      <c r="L883" s="1" t="s">
        <v>55</v>
      </c>
      <c r="M883" s="1" t="s">
        <v>56</v>
      </c>
      <c r="N883" s="1" t="s">
        <v>66</v>
      </c>
      <c r="O883" s="1" t="s">
        <v>143</v>
      </c>
      <c r="Q883" s="1" t="s">
        <v>55</v>
      </c>
      <c r="R883" s="1" t="s">
        <v>56</v>
      </c>
      <c r="T883" s="1" t="s">
        <v>1567</v>
      </c>
      <c r="U883" s="1" t="s">
        <v>59</v>
      </c>
      <c r="Z883" s="1" t="s">
        <v>60</v>
      </c>
      <c r="AE883" s="1" t="s">
        <v>60</v>
      </c>
      <c r="AG883" s="1" t="s">
        <v>60</v>
      </c>
      <c r="AR883" s="1" t="s">
        <v>60</v>
      </c>
      <c r="AT883" s="1" t="s">
        <v>145</v>
      </c>
      <c r="AU883" s="1" t="s">
        <v>145</v>
      </c>
      <c r="AV883" s="1" t="s">
        <v>146</v>
      </c>
      <c r="AW883" s="3" t="str">
        <f t="shared" si="1"/>
        <v>Other</v>
      </c>
      <c r="AX883" s="3" t="str">
        <f t="array" ref="AX883">TEXTJOIN(", ", TRUE, IF(X883:AS883="Y", X$1:AS$1, IF(X883:AS883&lt;&gt;"", X$1:AS$1 &amp; ": " &amp; X883:AS883, "")))
</f>
        <v>Fentanyl, Hydrocodone, Methadone, Any Opioid</v>
      </c>
    </row>
    <row r="884">
      <c r="A884" s="2">
        <v>42875.0</v>
      </c>
      <c r="B884" s="1" t="s">
        <v>86</v>
      </c>
      <c r="C884" s="1">
        <v>45.0</v>
      </c>
      <c r="D884" s="1" t="s">
        <v>51</v>
      </c>
      <c r="E884" s="1" t="s">
        <v>63</v>
      </c>
      <c r="J884" s="1" t="s">
        <v>64</v>
      </c>
      <c r="K884" s="1" t="s">
        <v>65</v>
      </c>
      <c r="L884" s="1" t="s">
        <v>55</v>
      </c>
      <c r="M884" s="1" t="s">
        <v>404</v>
      </c>
      <c r="N884" s="1" t="s">
        <v>136</v>
      </c>
      <c r="O884" s="1" t="s">
        <v>64</v>
      </c>
      <c r="P884" s="1" t="s">
        <v>65</v>
      </c>
      <c r="Q884" s="1" t="s">
        <v>55</v>
      </c>
      <c r="R884" s="1" t="s">
        <v>44</v>
      </c>
      <c r="S884" s="1" t="s">
        <v>1568</v>
      </c>
      <c r="T884" s="1" t="s">
        <v>109</v>
      </c>
      <c r="U884" s="1" t="s">
        <v>59</v>
      </c>
      <c r="Y884" s="1" t="s">
        <v>60</v>
      </c>
      <c r="AT884" s="1" t="s">
        <v>62</v>
      </c>
      <c r="AU884" s="1" t="s">
        <v>69</v>
      </c>
      <c r="AV884" s="1" t="s">
        <v>70</v>
      </c>
      <c r="AW884" s="3" t="str">
        <f t="shared" si="1"/>
        <v>Other</v>
      </c>
      <c r="AX884" s="3" t="str">
        <f t="array" ref="AX884">TEXTJOIN(", ", TRUE, IF(X884:AS884="Y", X$1:AS$1, IF(X884:AS884&lt;&gt;"", X$1:AS$1 &amp; ": " &amp; X884:AS884, "")))
</f>
        <v>Cocaine</v>
      </c>
    </row>
    <row r="885">
      <c r="A885" s="2">
        <v>42611.0</v>
      </c>
      <c r="B885" s="1" t="s">
        <v>50</v>
      </c>
      <c r="C885" s="1">
        <v>47.0</v>
      </c>
      <c r="D885" s="1" t="s">
        <v>51</v>
      </c>
      <c r="E885" s="1" t="s">
        <v>63</v>
      </c>
      <c r="F885" s="1" t="s">
        <v>137</v>
      </c>
      <c r="G885" s="1" t="s">
        <v>749</v>
      </c>
      <c r="H885" s="1" t="s">
        <v>91</v>
      </c>
      <c r="I885" s="1" t="s">
        <v>55</v>
      </c>
      <c r="J885" s="1" t="s">
        <v>749</v>
      </c>
      <c r="M885" s="1" t="s">
        <v>177</v>
      </c>
      <c r="N885" s="1" t="s">
        <v>276</v>
      </c>
      <c r="O885" s="1" t="s">
        <v>749</v>
      </c>
      <c r="R885" s="1" t="s">
        <v>56</v>
      </c>
      <c r="T885" s="1" t="s">
        <v>1569</v>
      </c>
      <c r="U885" s="1" t="s">
        <v>59</v>
      </c>
      <c r="W885" s="1" t="s">
        <v>60</v>
      </c>
      <c r="X885" s="1" t="s">
        <v>60</v>
      </c>
      <c r="AD885" s="1" t="s">
        <v>60</v>
      </c>
      <c r="AF885" s="1" t="s">
        <v>60</v>
      </c>
      <c r="AP885" s="1" t="s">
        <v>60</v>
      </c>
      <c r="AR885" s="1" t="s">
        <v>60</v>
      </c>
      <c r="AT885" s="1" t="s">
        <v>752</v>
      </c>
      <c r="AU885" s="1" t="s">
        <v>752</v>
      </c>
      <c r="AV885" s="1" t="s">
        <v>753</v>
      </c>
      <c r="AW885" s="3" t="str">
        <f t="shared" si="1"/>
        <v>Other</v>
      </c>
      <c r="AX885" s="3" t="str">
        <f t="array" ref="AX885">TEXTJOIN(", ", TRUE, IF(X885:AS885="Y", X$1:AS$1, IF(X885:AS885&lt;&gt;"", X$1:AS$1 &amp; ": " &amp; X885:AS885, "")))
</f>
        <v>Heroin, Ethanol, Benzodiazepine, Heroin/Morph/Codeine, Any Opioid</v>
      </c>
    </row>
    <row r="886">
      <c r="A886" s="2">
        <v>44276.0</v>
      </c>
      <c r="B886" s="1" t="s">
        <v>50</v>
      </c>
      <c r="C886" s="1">
        <v>51.0</v>
      </c>
      <c r="D886" s="1" t="s">
        <v>76</v>
      </c>
      <c r="E886" s="1" t="s">
        <v>63</v>
      </c>
      <c r="G886" s="1" t="s">
        <v>216</v>
      </c>
      <c r="H886" s="1" t="s">
        <v>103</v>
      </c>
      <c r="I886" s="1" t="s">
        <v>55</v>
      </c>
      <c r="J886" s="1" t="s">
        <v>216</v>
      </c>
      <c r="K886" s="1" t="s">
        <v>103</v>
      </c>
      <c r="L886" s="1" t="s">
        <v>55</v>
      </c>
      <c r="M886" s="1" t="s">
        <v>56</v>
      </c>
      <c r="N886" s="1" t="s">
        <v>136</v>
      </c>
      <c r="O886" s="1" t="s">
        <v>277</v>
      </c>
      <c r="P886" s="1" t="s">
        <v>103</v>
      </c>
      <c r="Q886" s="1" t="s">
        <v>55</v>
      </c>
      <c r="R886" s="1" t="s">
        <v>180</v>
      </c>
      <c r="T886" s="1" t="s">
        <v>1570</v>
      </c>
      <c r="U886" s="1" t="s">
        <v>59</v>
      </c>
      <c r="Z886" s="1" t="s">
        <v>60</v>
      </c>
      <c r="AD886" s="1" t="s">
        <v>60</v>
      </c>
      <c r="AR886" s="1" t="s">
        <v>60</v>
      </c>
      <c r="AT886" s="1" t="s">
        <v>218</v>
      </c>
      <c r="AU886" s="1" t="s">
        <v>218</v>
      </c>
      <c r="AV886" s="1" t="s">
        <v>279</v>
      </c>
      <c r="AW886" s="3" t="str">
        <f t="shared" si="1"/>
        <v>Other</v>
      </c>
      <c r="AX886" s="3" t="str">
        <f t="array" ref="AX886">TEXTJOIN(", ", TRUE, IF(X886:AS886="Y", X$1:AS$1, IF(X886:AS886&lt;&gt;"", X$1:AS$1 &amp; ": " &amp; X886:AS886, "")))
</f>
        <v>Fentanyl, Ethanol, Any Opioid</v>
      </c>
    </row>
    <row r="887">
      <c r="A887" s="2">
        <v>42706.0</v>
      </c>
      <c r="B887" s="1" t="s">
        <v>50</v>
      </c>
      <c r="C887" s="1">
        <v>61.0</v>
      </c>
      <c r="D887" s="1" t="s">
        <v>51</v>
      </c>
      <c r="E887" s="1" t="s">
        <v>63</v>
      </c>
      <c r="F887" s="1" t="s">
        <v>137</v>
      </c>
      <c r="G887" s="1" t="s">
        <v>91</v>
      </c>
      <c r="H887" s="1" t="s">
        <v>91</v>
      </c>
      <c r="I887" s="1" t="s">
        <v>55</v>
      </c>
      <c r="J887" s="1" t="s">
        <v>91</v>
      </c>
      <c r="M887" s="1" t="s">
        <v>56</v>
      </c>
      <c r="N887" s="1" t="s">
        <v>430</v>
      </c>
      <c r="O887" s="1" t="s">
        <v>91</v>
      </c>
      <c r="R887" s="1" t="s">
        <v>56</v>
      </c>
      <c r="T887" s="1" t="s">
        <v>1571</v>
      </c>
      <c r="U887" s="1" t="s">
        <v>59</v>
      </c>
      <c r="W887" s="1" t="s">
        <v>60</v>
      </c>
      <c r="X887" s="1" t="s">
        <v>60</v>
      </c>
      <c r="AP887" s="1" t="s">
        <v>60</v>
      </c>
      <c r="AR887" s="1" t="s">
        <v>60</v>
      </c>
      <c r="AT887" s="1" t="s">
        <v>110</v>
      </c>
      <c r="AU887" s="1" t="s">
        <v>110</v>
      </c>
      <c r="AV887" s="1" t="s">
        <v>111</v>
      </c>
      <c r="AW887" s="3" t="str">
        <f t="shared" si="1"/>
        <v>Other</v>
      </c>
      <c r="AX887" s="3" t="str">
        <f t="array" ref="AX887">TEXTJOIN(", ", TRUE, IF(X887:AS887="Y", X$1:AS$1, IF(X887:AS887&lt;&gt;"", X$1:AS$1 &amp; ": " &amp; X887:AS887, "")))
</f>
        <v>Heroin, Heroin/Morph/Codeine, Any Opioid</v>
      </c>
    </row>
    <row r="888">
      <c r="A888" s="2">
        <v>42928.0</v>
      </c>
      <c r="B888" s="1" t="s">
        <v>86</v>
      </c>
      <c r="C888" s="1">
        <v>49.0</v>
      </c>
      <c r="D888" s="1" t="s">
        <v>51</v>
      </c>
      <c r="E888" s="1" t="s">
        <v>63</v>
      </c>
      <c r="G888" s="1" t="s">
        <v>143</v>
      </c>
      <c r="H888" s="1" t="s">
        <v>91</v>
      </c>
      <c r="I888" s="1" t="s">
        <v>55</v>
      </c>
      <c r="J888" s="1" t="s">
        <v>143</v>
      </c>
      <c r="K888" s="1" t="s">
        <v>91</v>
      </c>
      <c r="L888" s="1" t="s">
        <v>55</v>
      </c>
      <c r="M888" s="1" t="s">
        <v>56</v>
      </c>
      <c r="N888" s="1" t="s">
        <v>119</v>
      </c>
      <c r="O888" s="1" t="s">
        <v>143</v>
      </c>
      <c r="P888" s="1" t="s">
        <v>91</v>
      </c>
      <c r="Q888" s="1" t="s">
        <v>55</v>
      </c>
      <c r="R888" s="1" t="s">
        <v>56</v>
      </c>
      <c r="T888" s="1" t="s">
        <v>921</v>
      </c>
      <c r="U888" s="1" t="s">
        <v>59</v>
      </c>
      <c r="Z888" s="1" t="s">
        <v>60</v>
      </c>
      <c r="AT888" s="1" t="s">
        <v>145</v>
      </c>
      <c r="AU888" s="1" t="s">
        <v>145</v>
      </c>
      <c r="AV888" s="1" t="s">
        <v>146</v>
      </c>
      <c r="AW888" s="3" t="str">
        <f t="shared" si="1"/>
        <v>Other</v>
      </c>
      <c r="AX888" s="3" t="str">
        <f t="array" ref="AX888">TEXTJOIN(", ", TRUE, IF(X888:AS888="Y", X$1:AS$1, IF(X888:AS888&lt;&gt;"", X$1:AS$1 &amp; ": " &amp; X888:AS888, "")))
</f>
        <v>Fentanyl</v>
      </c>
    </row>
    <row r="889">
      <c r="A889" s="2">
        <v>43128.0</v>
      </c>
      <c r="B889" s="1" t="s">
        <v>50</v>
      </c>
      <c r="C889" s="1">
        <v>35.0</v>
      </c>
      <c r="D889" s="1" t="s">
        <v>51</v>
      </c>
      <c r="E889" s="1" t="s">
        <v>63</v>
      </c>
      <c r="G889" s="1" t="s">
        <v>81</v>
      </c>
      <c r="H889" s="1" t="s">
        <v>54</v>
      </c>
      <c r="I889" s="1" t="s">
        <v>55</v>
      </c>
      <c r="J889" s="1" t="s">
        <v>277</v>
      </c>
      <c r="K889" s="1" t="s">
        <v>103</v>
      </c>
      <c r="M889" s="1" t="s">
        <v>56</v>
      </c>
      <c r="N889" s="1" t="s">
        <v>66</v>
      </c>
      <c r="O889" s="1" t="s">
        <v>277</v>
      </c>
      <c r="P889" s="1" t="s">
        <v>103</v>
      </c>
      <c r="Q889" s="1" t="s">
        <v>55</v>
      </c>
      <c r="R889" s="1" t="s">
        <v>44</v>
      </c>
      <c r="T889" s="1" t="s">
        <v>1572</v>
      </c>
      <c r="U889" s="1" t="s">
        <v>59</v>
      </c>
      <c r="X889" s="1" t="s">
        <v>60</v>
      </c>
      <c r="AD889" s="1" t="s">
        <v>60</v>
      </c>
      <c r="AP889" s="1" t="s">
        <v>60</v>
      </c>
      <c r="AR889" s="1" t="s">
        <v>60</v>
      </c>
      <c r="AT889" s="1" t="s">
        <v>84</v>
      </c>
      <c r="AU889" s="1" t="s">
        <v>1136</v>
      </c>
      <c r="AV889" s="1" t="s">
        <v>279</v>
      </c>
      <c r="AW889" s="3" t="str">
        <f t="shared" si="1"/>
        <v>Other</v>
      </c>
      <c r="AX889" s="3" t="str">
        <f t="array" ref="AX889">TEXTJOIN(", ", TRUE, IF(X889:AS889="Y", X$1:AS$1, IF(X889:AS889&lt;&gt;"", X$1:AS$1 &amp; ": " &amp; X889:AS889, "")))
</f>
        <v>Heroin, Ethanol, Heroin/Morph/Codeine, Any Opioid</v>
      </c>
    </row>
    <row r="890">
      <c r="A890" s="4">
        <v>42326.0</v>
      </c>
      <c r="B890" s="1" t="s">
        <v>86</v>
      </c>
      <c r="C890" s="1">
        <v>30.0</v>
      </c>
      <c r="D890" s="1" t="s">
        <v>51</v>
      </c>
      <c r="E890" s="1" t="s">
        <v>63</v>
      </c>
      <c r="G890" s="1" t="s">
        <v>1410</v>
      </c>
      <c r="H890" s="1" t="s">
        <v>299</v>
      </c>
      <c r="I890" s="1" t="s">
        <v>55</v>
      </c>
      <c r="J890" s="1" t="s">
        <v>1410</v>
      </c>
      <c r="M890" s="1" t="s">
        <v>56</v>
      </c>
      <c r="O890" s="1" t="s">
        <v>1410</v>
      </c>
      <c r="P890" s="1" t="s">
        <v>299</v>
      </c>
      <c r="Q890" s="1" t="s">
        <v>55</v>
      </c>
      <c r="R890" s="1" t="s">
        <v>56</v>
      </c>
      <c r="T890" s="1" t="s">
        <v>1573</v>
      </c>
      <c r="U890" s="1" t="s">
        <v>59</v>
      </c>
      <c r="W890" s="1" t="s">
        <v>60</v>
      </c>
      <c r="X890" s="1" t="s">
        <v>60</v>
      </c>
      <c r="Z890" s="1" t="s">
        <v>60</v>
      </c>
      <c r="AP890" s="1" t="s">
        <v>60</v>
      </c>
      <c r="AR890" s="1" t="s">
        <v>60</v>
      </c>
      <c r="AT890" s="1" t="s">
        <v>1411</v>
      </c>
      <c r="AU890" s="1" t="s">
        <v>1411</v>
      </c>
      <c r="AV890" s="1" t="s">
        <v>1574</v>
      </c>
      <c r="AW890" s="3" t="str">
        <f t="shared" si="1"/>
        <v>Other</v>
      </c>
      <c r="AX890" s="3" t="str">
        <f t="array" ref="AX890">TEXTJOIN(", ", TRUE, IF(X890:AS890="Y", X$1:AS$1, IF(X890:AS890&lt;&gt;"", X$1:AS$1 &amp; ": " &amp; X890:AS890, "")))
</f>
        <v>Heroin, Fentanyl, Heroin/Morph/Codeine, Any Opioid</v>
      </c>
    </row>
    <row r="891">
      <c r="A891" s="2">
        <v>43522.0</v>
      </c>
      <c r="B891" s="1" t="s">
        <v>50</v>
      </c>
      <c r="C891" s="1">
        <v>52.0</v>
      </c>
      <c r="D891" s="1" t="s">
        <v>76</v>
      </c>
      <c r="E891" s="1" t="s">
        <v>63</v>
      </c>
      <c r="F891" s="1" t="s">
        <v>137</v>
      </c>
      <c r="G891" s="1" t="s">
        <v>216</v>
      </c>
      <c r="H891" s="1" t="s">
        <v>103</v>
      </c>
      <c r="I891" s="1" t="s">
        <v>55</v>
      </c>
      <c r="J891" s="1" t="s">
        <v>82</v>
      </c>
      <c r="K891" s="1" t="s">
        <v>54</v>
      </c>
      <c r="L891" s="1" t="s">
        <v>55</v>
      </c>
      <c r="M891" s="1" t="s">
        <v>1575</v>
      </c>
      <c r="N891" s="1" t="s">
        <v>119</v>
      </c>
      <c r="O891" s="1" t="s">
        <v>82</v>
      </c>
      <c r="P891" s="1" t="s">
        <v>54</v>
      </c>
      <c r="Q891" s="1" t="s">
        <v>55</v>
      </c>
      <c r="R891" s="1" t="s">
        <v>67</v>
      </c>
      <c r="T891" s="1" t="s">
        <v>1576</v>
      </c>
      <c r="U891" s="1" t="s">
        <v>59</v>
      </c>
      <c r="AS891" s="1" t="s">
        <v>417</v>
      </c>
      <c r="AT891" s="1" t="s">
        <v>218</v>
      </c>
      <c r="AU891" s="1" t="s">
        <v>329</v>
      </c>
      <c r="AV891" s="1" t="s">
        <v>85</v>
      </c>
      <c r="AW891" s="3" t="str">
        <f t="shared" si="1"/>
        <v>Other</v>
      </c>
      <c r="AX891" s="3" t="str">
        <f t="array" ref="AX891">TEXTJOIN(", ", TRUE, IF(X891:AS891="Y", X$1:AS$1, IF(X891:AS891&lt;&gt;"", X$1:AS$1 &amp; ": " &amp; X891:AS891, "")))
</f>
        <v>Other: PCP</v>
      </c>
    </row>
    <row r="892">
      <c r="A892" s="2">
        <v>43729.0</v>
      </c>
      <c r="B892" s="1" t="s">
        <v>50</v>
      </c>
      <c r="C892" s="1">
        <v>19.0</v>
      </c>
      <c r="D892" s="1" t="s">
        <v>76</v>
      </c>
      <c r="E892" s="1" t="s">
        <v>63</v>
      </c>
      <c r="G892" s="1" t="s">
        <v>1577</v>
      </c>
      <c r="H892" s="1" t="s">
        <v>1075</v>
      </c>
      <c r="I892" s="1" t="s">
        <v>342</v>
      </c>
      <c r="J892" s="1" t="s">
        <v>1578</v>
      </c>
      <c r="K892" s="1" t="s">
        <v>54</v>
      </c>
      <c r="L892" s="1" t="s">
        <v>55</v>
      </c>
      <c r="M892" s="1" t="s">
        <v>44</v>
      </c>
      <c r="N892" s="1" t="s">
        <v>136</v>
      </c>
      <c r="O892" s="1" t="s">
        <v>53</v>
      </c>
      <c r="P892" s="1" t="s">
        <v>54</v>
      </c>
      <c r="Q892" s="1" t="s">
        <v>55</v>
      </c>
      <c r="R892" s="1" t="s">
        <v>67</v>
      </c>
      <c r="T892" s="1" t="s">
        <v>1579</v>
      </c>
      <c r="U892" s="1" t="s">
        <v>59</v>
      </c>
      <c r="X892" s="1" t="s">
        <v>60</v>
      </c>
      <c r="Z892" s="1" t="s">
        <v>60</v>
      </c>
      <c r="AD892" s="1" t="s">
        <v>60</v>
      </c>
      <c r="AP892" s="1" t="s">
        <v>60</v>
      </c>
      <c r="AR892" s="1" t="s">
        <v>60</v>
      </c>
      <c r="AT892" s="1" t="s">
        <v>1580</v>
      </c>
      <c r="AU892" s="1" t="s">
        <v>1581</v>
      </c>
      <c r="AV892" s="1" t="s">
        <v>294</v>
      </c>
      <c r="AW892" s="3" t="str">
        <f t="shared" si="1"/>
        <v>Other</v>
      </c>
      <c r="AX892" s="3" t="str">
        <f t="array" ref="AX892">TEXTJOIN(", ", TRUE, IF(X892:AS892="Y", X$1:AS$1, IF(X892:AS892&lt;&gt;"", X$1:AS$1 &amp; ": " &amp; X892:AS892, "")))
</f>
        <v>Heroin, Fentanyl, Ethanol, Heroin/Morph/Codeine, Any Opioid</v>
      </c>
    </row>
    <row r="893">
      <c r="A893" s="4">
        <v>43817.0</v>
      </c>
      <c r="B893" s="1" t="s">
        <v>50</v>
      </c>
      <c r="C893" s="1">
        <v>45.0</v>
      </c>
      <c r="D893" s="1" t="s">
        <v>51</v>
      </c>
      <c r="E893" s="1" t="s">
        <v>63</v>
      </c>
      <c r="F893" s="1" t="s">
        <v>137</v>
      </c>
      <c r="J893" s="1" t="s">
        <v>98</v>
      </c>
      <c r="K893" s="1" t="s">
        <v>54</v>
      </c>
      <c r="L893" s="1" t="s">
        <v>55</v>
      </c>
      <c r="M893" s="1" t="s">
        <v>44</v>
      </c>
      <c r="N893" s="1" t="s">
        <v>136</v>
      </c>
      <c r="O893" s="1" t="s">
        <v>98</v>
      </c>
      <c r="P893" s="1" t="s">
        <v>54</v>
      </c>
      <c r="Q893" s="1" t="s">
        <v>55</v>
      </c>
      <c r="R893" s="1" t="s">
        <v>44</v>
      </c>
      <c r="T893" s="1" t="s">
        <v>1582</v>
      </c>
      <c r="U893" s="1" t="s">
        <v>59</v>
      </c>
      <c r="X893" s="1" t="s">
        <v>60</v>
      </c>
      <c r="Z893" s="1" t="s">
        <v>60</v>
      </c>
      <c r="AD893" s="1" t="s">
        <v>60</v>
      </c>
      <c r="AP893" s="1" t="s">
        <v>60</v>
      </c>
      <c r="AR893" s="1" t="s">
        <v>60</v>
      </c>
      <c r="AT893" s="1" t="s">
        <v>62</v>
      </c>
      <c r="AU893" s="1" t="s">
        <v>100</v>
      </c>
      <c r="AV893" s="1" t="s">
        <v>101</v>
      </c>
      <c r="AW893" s="3" t="str">
        <f t="shared" si="1"/>
        <v>Other</v>
      </c>
      <c r="AX893" s="3" t="str">
        <f t="array" ref="AX893">TEXTJOIN(", ", TRUE, IF(X893:AS893="Y", X$1:AS$1, IF(X893:AS893&lt;&gt;"", X$1:AS$1 &amp; ": " &amp; X893:AS893, "")))
</f>
        <v>Heroin, Fentanyl, Ethanol, Heroin/Morph/Codeine, Any Opioid</v>
      </c>
    </row>
    <row r="894">
      <c r="A894" s="2">
        <v>44034.0</v>
      </c>
      <c r="B894" s="1" t="s">
        <v>50</v>
      </c>
      <c r="C894" s="1">
        <v>53.0</v>
      </c>
      <c r="D894" s="1" t="s">
        <v>76</v>
      </c>
      <c r="E894" s="1" t="s">
        <v>63</v>
      </c>
      <c r="F894" s="1" t="s">
        <v>137</v>
      </c>
      <c r="G894" s="1" t="s">
        <v>82</v>
      </c>
      <c r="H894" s="1" t="s">
        <v>54</v>
      </c>
      <c r="I894" s="1" t="s">
        <v>55</v>
      </c>
      <c r="J894" s="1" t="s">
        <v>82</v>
      </c>
      <c r="K894" s="1" t="s">
        <v>54</v>
      </c>
      <c r="L894" s="1" t="s">
        <v>55</v>
      </c>
      <c r="M894" s="1" t="s">
        <v>56</v>
      </c>
      <c r="N894" s="1" t="s">
        <v>119</v>
      </c>
      <c r="O894" s="1" t="s">
        <v>82</v>
      </c>
      <c r="P894" s="1" t="s">
        <v>54</v>
      </c>
      <c r="Q894" s="1" t="s">
        <v>55</v>
      </c>
      <c r="R894" s="1" t="s">
        <v>56</v>
      </c>
      <c r="T894" s="1" t="s">
        <v>1583</v>
      </c>
      <c r="U894" s="1" t="s">
        <v>59</v>
      </c>
      <c r="X894" s="1" t="s">
        <v>60</v>
      </c>
      <c r="Y894" s="1" t="s">
        <v>60</v>
      </c>
      <c r="Z894" s="1" t="s">
        <v>60</v>
      </c>
      <c r="AD894" s="1" t="s">
        <v>60</v>
      </c>
      <c r="AR894" s="1" t="s">
        <v>60</v>
      </c>
      <c r="AT894" s="1" t="s">
        <v>329</v>
      </c>
      <c r="AU894" s="1" t="s">
        <v>329</v>
      </c>
      <c r="AV894" s="1" t="s">
        <v>85</v>
      </c>
      <c r="AW894" s="3" t="str">
        <f t="shared" si="1"/>
        <v>Other</v>
      </c>
      <c r="AX894" s="3" t="str">
        <f t="array" ref="AX894">TEXTJOIN(", ", TRUE, IF(X894:AS894="Y", X$1:AS$1, IF(X894:AS894&lt;&gt;"", X$1:AS$1 &amp; ": " &amp; X894:AS894, "")))
</f>
        <v>Heroin, Cocaine, Fentanyl, Ethanol, Any Opioid</v>
      </c>
    </row>
    <row r="895">
      <c r="A895" s="2">
        <v>43994.0</v>
      </c>
      <c r="B895" s="1" t="s">
        <v>50</v>
      </c>
      <c r="C895" s="1">
        <v>43.0</v>
      </c>
      <c r="D895" s="1" t="s">
        <v>51</v>
      </c>
      <c r="E895" s="1" t="s">
        <v>63</v>
      </c>
      <c r="G895" s="1" t="s">
        <v>91</v>
      </c>
      <c r="H895" s="1" t="s">
        <v>91</v>
      </c>
      <c r="I895" s="1" t="s">
        <v>55</v>
      </c>
      <c r="J895" s="1" t="s">
        <v>91</v>
      </c>
      <c r="K895" s="1" t="s">
        <v>91</v>
      </c>
      <c r="L895" s="1" t="s">
        <v>55</v>
      </c>
      <c r="M895" s="1" t="s">
        <v>778</v>
      </c>
      <c r="N895" s="1" t="s">
        <v>136</v>
      </c>
      <c r="O895" s="1" t="s">
        <v>91</v>
      </c>
      <c r="P895" s="1" t="s">
        <v>91</v>
      </c>
      <c r="Q895" s="1" t="s">
        <v>55</v>
      </c>
      <c r="R895" s="1" t="s">
        <v>44</v>
      </c>
      <c r="T895" s="1" t="s">
        <v>1584</v>
      </c>
      <c r="U895" s="1" t="s">
        <v>59</v>
      </c>
      <c r="V895" s="1" t="s">
        <v>258</v>
      </c>
      <c r="Y895" s="1" t="s">
        <v>60</v>
      </c>
      <c r="Z895" s="1" t="s">
        <v>60</v>
      </c>
      <c r="AA895" s="1" t="s">
        <v>60</v>
      </c>
      <c r="AF895" s="1" t="s">
        <v>60</v>
      </c>
      <c r="AR895" s="1" t="s">
        <v>60</v>
      </c>
      <c r="AT895" s="1" t="s">
        <v>110</v>
      </c>
      <c r="AU895" s="1" t="s">
        <v>110</v>
      </c>
      <c r="AV895" s="1" t="s">
        <v>111</v>
      </c>
      <c r="AW895" s="3" t="str">
        <f t="shared" si="1"/>
        <v>Other</v>
      </c>
      <c r="AX895" s="3" t="str">
        <f t="array" ref="AX895">TEXTJOIN(", ", TRUE, IF(X895:AS895="Y", X$1:AS$1, IF(X895:AS895&lt;&gt;"", X$1:AS$1 &amp; ": " &amp; X895:AS895, "")))
</f>
        <v>Cocaine, Fentanyl, Fentanyl Analogue, Benzodiazepine, Any Opioid</v>
      </c>
    </row>
    <row r="896">
      <c r="A896" s="2">
        <v>42980.0</v>
      </c>
      <c r="B896" s="1" t="s">
        <v>86</v>
      </c>
      <c r="C896" s="1">
        <v>37.0</v>
      </c>
      <c r="D896" s="1" t="s">
        <v>51</v>
      </c>
      <c r="E896" s="1" t="s">
        <v>52</v>
      </c>
      <c r="G896" s="1" t="s">
        <v>82</v>
      </c>
      <c r="H896" s="1" t="s">
        <v>54</v>
      </c>
      <c r="I896" s="1" t="s">
        <v>55</v>
      </c>
      <c r="J896" s="1" t="s">
        <v>82</v>
      </c>
      <c r="K896" s="1" t="s">
        <v>54</v>
      </c>
      <c r="L896" s="1" t="s">
        <v>55</v>
      </c>
      <c r="M896" s="1" t="s">
        <v>56</v>
      </c>
      <c r="N896" s="1" t="s">
        <v>66</v>
      </c>
      <c r="O896" s="1" t="s">
        <v>82</v>
      </c>
      <c r="P896" s="1" t="s">
        <v>54</v>
      </c>
      <c r="Q896" s="1" t="s">
        <v>55</v>
      </c>
      <c r="R896" s="1" t="s">
        <v>56</v>
      </c>
      <c r="T896" s="1" t="s">
        <v>78</v>
      </c>
      <c r="U896" s="1" t="s">
        <v>59</v>
      </c>
      <c r="X896" s="1" t="s">
        <v>60</v>
      </c>
      <c r="AT896" s="1" t="s">
        <v>329</v>
      </c>
      <c r="AU896" s="1" t="s">
        <v>329</v>
      </c>
      <c r="AV896" s="1" t="s">
        <v>85</v>
      </c>
      <c r="AW896" s="3" t="str">
        <f t="shared" si="1"/>
        <v>Other</v>
      </c>
      <c r="AX896" s="3" t="str">
        <f t="array" ref="AX896">TEXTJOIN(", ", TRUE, IF(X896:AS896="Y", X$1:AS$1, IF(X896:AS896&lt;&gt;"", X$1:AS$1 &amp; ": " &amp; X896:AS896, "")))
</f>
        <v>Heroin</v>
      </c>
    </row>
    <row r="897">
      <c r="A897" s="2">
        <v>42496.0</v>
      </c>
      <c r="B897" s="1" t="s">
        <v>50</v>
      </c>
      <c r="C897" s="1">
        <v>33.0</v>
      </c>
      <c r="D897" s="1" t="s">
        <v>76</v>
      </c>
      <c r="E897" s="1" t="s">
        <v>63</v>
      </c>
      <c r="G897" s="1" t="s">
        <v>64</v>
      </c>
      <c r="H897" s="1" t="s">
        <v>65</v>
      </c>
      <c r="I897" s="1" t="s">
        <v>55</v>
      </c>
      <c r="J897" s="1" t="s">
        <v>64</v>
      </c>
      <c r="M897" s="1" t="s">
        <v>56</v>
      </c>
      <c r="N897" s="1" t="s">
        <v>136</v>
      </c>
      <c r="O897" s="1" t="s">
        <v>64</v>
      </c>
      <c r="R897" s="1" t="s">
        <v>56</v>
      </c>
      <c r="T897" s="1" t="s">
        <v>1585</v>
      </c>
      <c r="U897" s="1" t="s">
        <v>59</v>
      </c>
      <c r="Y897" s="1" t="s">
        <v>60</v>
      </c>
      <c r="Z897" s="1" t="s">
        <v>60</v>
      </c>
      <c r="AR897" s="1" t="s">
        <v>60</v>
      </c>
      <c r="AT897" s="1" t="s">
        <v>69</v>
      </c>
      <c r="AU897" s="1" t="s">
        <v>69</v>
      </c>
      <c r="AV897" s="1" t="s">
        <v>70</v>
      </c>
      <c r="AW897" s="3" t="str">
        <f t="shared" si="1"/>
        <v>Other</v>
      </c>
      <c r="AX897" s="3" t="str">
        <f t="array" ref="AX897">TEXTJOIN(", ", TRUE, IF(X897:AS897="Y", X$1:AS$1, IF(X897:AS897&lt;&gt;"", X$1:AS$1 &amp; ": " &amp; X897:AS897, "")))
</f>
        <v>Cocaine, Fentanyl, Any Opioid</v>
      </c>
    </row>
    <row r="898">
      <c r="A898" s="2">
        <v>43070.0</v>
      </c>
      <c r="B898" s="1" t="s">
        <v>86</v>
      </c>
      <c r="C898" s="1">
        <v>60.0</v>
      </c>
      <c r="D898" s="1" t="s">
        <v>51</v>
      </c>
      <c r="E898" s="1" t="s">
        <v>63</v>
      </c>
      <c r="G898" s="1" t="s">
        <v>256</v>
      </c>
      <c r="H898" s="1" t="s">
        <v>103</v>
      </c>
      <c r="I898" s="1" t="s">
        <v>55</v>
      </c>
      <c r="J898" s="1" t="s">
        <v>256</v>
      </c>
      <c r="K898" s="1" t="s">
        <v>103</v>
      </c>
      <c r="L898" s="1" t="s">
        <v>55</v>
      </c>
      <c r="M898" s="1" t="s">
        <v>56</v>
      </c>
      <c r="N898" s="1" t="s">
        <v>119</v>
      </c>
      <c r="O898" s="1" t="s">
        <v>256</v>
      </c>
      <c r="P898" s="1" t="s">
        <v>103</v>
      </c>
      <c r="Q898" s="1" t="s">
        <v>55</v>
      </c>
      <c r="R898" s="1" t="s">
        <v>56</v>
      </c>
      <c r="T898" s="1" t="s">
        <v>1586</v>
      </c>
      <c r="U898" s="1" t="s">
        <v>59</v>
      </c>
      <c r="X898" s="1" t="s">
        <v>60</v>
      </c>
      <c r="Z898" s="1" t="s">
        <v>60</v>
      </c>
      <c r="AF898" s="1" t="s">
        <v>60</v>
      </c>
      <c r="AG898" s="1" t="s">
        <v>60</v>
      </c>
      <c r="AJ898" s="1" t="s">
        <v>60</v>
      </c>
      <c r="AS898" s="1" t="s">
        <v>417</v>
      </c>
      <c r="AT898" s="1" t="s">
        <v>282</v>
      </c>
      <c r="AU898" s="1" t="s">
        <v>282</v>
      </c>
      <c r="AV898" s="1" t="s">
        <v>260</v>
      </c>
      <c r="AW898" s="3" t="str">
        <f t="shared" si="1"/>
        <v>Other</v>
      </c>
      <c r="AX898" s="3" t="str">
        <f t="array" ref="AX898">TEXTJOIN(", ", TRUE, IF(X898:AS898="Y", X$1:AS$1, IF(X898:AS898&lt;&gt;"", X$1:AS$1 &amp; ": " &amp; X898:AS898, "")))
</f>
        <v>Heroin, Fentanyl, Benzodiazepine, Methadone, Tramad, Other: PCP</v>
      </c>
    </row>
    <row r="899">
      <c r="A899" s="2">
        <v>42277.0</v>
      </c>
      <c r="B899" s="1" t="s">
        <v>86</v>
      </c>
      <c r="C899" s="1">
        <v>33.0</v>
      </c>
      <c r="D899" s="1" t="s">
        <v>51</v>
      </c>
      <c r="E899" s="1" t="s">
        <v>63</v>
      </c>
      <c r="G899" s="1" t="s">
        <v>488</v>
      </c>
      <c r="H899" s="1" t="s">
        <v>91</v>
      </c>
      <c r="I899" s="1" t="s">
        <v>55</v>
      </c>
      <c r="J899" s="1" t="s">
        <v>488</v>
      </c>
      <c r="M899" s="1" t="s">
        <v>56</v>
      </c>
      <c r="O899" s="1" t="s">
        <v>488</v>
      </c>
      <c r="P899" s="1" t="s">
        <v>91</v>
      </c>
      <c r="Q899" s="1" t="s">
        <v>55</v>
      </c>
      <c r="R899" s="1" t="s">
        <v>56</v>
      </c>
      <c r="T899" s="1" t="s">
        <v>1587</v>
      </c>
      <c r="U899" s="1" t="s">
        <v>59</v>
      </c>
      <c r="W899" s="1" t="s">
        <v>60</v>
      </c>
      <c r="X899" s="1" t="s">
        <v>60</v>
      </c>
      <c r="Z899" s="1" t="s">
        <v>60</v>
      </c>
      <c r="AP899" s="1" t="s">
        <v>60</v>
      </c>
      <c r="AR899" s="1" t="s">
        <v>60</v>
      </c>
      <c r="AS899" s="1" t="s">
        <v>1588</v>
      </c>
      <c r="AT899" s="1" t="s">
        <v>492</v>
      </c>
      <c r="AU899" s="1" t="s">
        <v>492</v>
      </c>
      <c r="AV899" s="1" t="s">
        <v>493</v>
      </c>
      <c r="AW899" s="3" t="str">
        <f t="shared" si="1"/>
        <v>Other</v>
      </c>
      <c r="AX899" s="3" t="str">
        <f t="array" ref="AX899">TEXTJOIN(", ", TRUE, IF(X899:AS899="Y", X$1:AS$1, IF(X899:AS899&lt;&gt;"", X$1:AS$1 &amp; ": " &amp; X899:AS899, "")))
</f>
        <v>Heroin, Fentanyl, Heroin/Morph/Codeine, Any Opioid, Other: Hydromorph</v>
      </c>
    </row>
    <row r="900">
      <c r="A900" s="2">
        <v>42519.0</v>
      </c>
      <c r="B900" s="1" t="s">
        <v>50</v>
      </c>
      <c r="C900" s="1">
        <v>28.0</v>
      </c>
      <c r="D900" s="1" t="s">
        <v>51</v>
      </c>
      <c r="E900" s="1" t="s">
        <v>63</v>
      </c>
      <c r="G900" s="1" t="s">
        <v>198</v>
      </c>
      <c r="H900" s="1" t="s">
        <v>54</v>
      </c>
      <c r="I900" s="1" t="s">
        <v>55</v>
      </c>
      <c r="J900" s="1" t="s">
        <v>536</v>
      </c>
      <c r="M900" s="1" t="s">
        <v>193</v>
      </c>
      <c r="N900" s="1" t="s">
        <v>136</v>
      </c>
      <c r="O900" s="1" t="s">
        <v>536</v>
      </c>
      <c r="R900" s="1" t="s">
        <v>44</v>
      </c>
      <c r="S900" s="1" t="s">
        <v>1159</v>
      </c>
      <c r="T900" s="1" t="s">
        <v>78</v>
      </c>
      <c r="U900" s="1" t="s">
        <v>59</v>
      </c>
      <c r="X900" s="1" t="s">
        <v>60</v>
      </c>
      <c r="AP900" s="1" t="s">
        <v>60</v>
      </c>
      <c r="AR900" s="1" t="s">
        <v>60</v>
      </c>
      <c r="AT900" s="1" t="s">
        <v>199</v>
      </c>
      <c r="AU900" s="1" t="s">
        <v>538</v>
      </c>
      <c r="AV900" s="1" t="s">
        <v>539</v>
      </c>
      <c r="AW900" s="3" t="str">
        <f t="shared" si="1"/>
        <v>Other</v>
      </c>
      <c r="AX900" s="3" t="str">
        <f t="array" ref="AX900">TEXTJOIN(", ", TRUE, IF(X900:AS900="Y", X$1:AS$1, IF(X900:AS900&lt;&gt;"", X$1:AS$1 &amp; ": " &amp; X900:AS900, "")))
</f>
        <v>Heroin, Heroin/Morph/Codeine, Any Opioid</v>
      </c>
    </row>
    <row r="901">
      <c r="A901" s="2">
        <v>41739.0</v>
      </c>
      <c r="B901" s="1" t="s">
        <v>50</v>
      </c>
      <c r="C901" s="1">
        <v>46.0</v>
      </c>
      <c r="D901" s="1" t="s">
        <v>76</v>
      </c>
      <c r="E901" s="1" t="s">
        <v>63</v>
      </c>
      <c r="G901" s="1" t="s">
        <v>277</v>
      </c>
      <c r="J901" s="1" t="s">
        <v>277</v>
      </c>
      <c r="L901" s="1" t="s">
        <v>55</v>
      </c>
      <c r="M901" s="1" t="s">
        <v>56</v>
      </c>
      <c r="N901" s="1" t="s">
        <v>104</v>
      </c>
      <c r="O901" s="1" t="s">
        <v>277</v>
      </c>
      <c r="P901" s="1" t="s">
        <v>103</v>
      </c>
      <c r="R901" s="1" t="s">
        <v>56</v>
      </c>
      <c r="T901" s="1" t="s">
        <v>1589</v>
      </c>
      <c r="U901" s="1" t="s">
        <v>59</v>
      </c>
      <c r="Z901" s="1" t="s">
        <v>60</v>
      </c>
      <c r="AB901" s="1" t="s">
        <v>60</v>
      </c>
      <c r="AT901" s="1" t="s">
        <v>1136</v>
      </c>
      <c r="AU901" s="1" t="s">
        <v>1136</v>
      </c>
      <c r="AV901" s="1" t="s">
        <v>279</v>
      </c>
      <c r="AW901" s="3" t="str">
        <f t="shared" si="1"/>
        <v>Other</v>
      </c>
      <c r="AX901" s="3" t="str">
        <f t="array" ref="AX901">TEXTJOIN(", ", TRUE, IF(X901:AS901="Y", X$1:AS$1, IF(X901:AS901&lt;&gt;"", X$1:AS$1 &amp; ": " &amp; X901:AS901, "")))
</f>
        <v>Fentanyl, Oxycodone</v>
      </c>
    </row>
    <row r="902">
      <c r="A902" s="2">
        <v>43571.0</v>
      </c>
      <c r="B902" s="1" t="s">
        <v>50</v>
      </c>
      <c r="C902" s="1">
        <v>43.0</v>
      </c>
      <c r="D902" s="1" t="s">
        <v>51</v>
      </c>
      <c r="E902" s="1" t="s">
        <v>63</v>
      </c>
      <c r="F902" s="1" t="s">
        <v>137</v>
      </c>
      <c r="G902" s="1" t="s">
        <v>82</v>
      </c>
      <c r="H902" s="1" t="s">
        <v>54</v>
      </c>
      <c r="I902" s="1" t="s">
        <v>55</v>
      </c>
      <c r="J902" s="1" t="s">
        <v>82</v>
      </c>
      <c r="K902" s="1" t="s">
        <v>54</v>
      </c>
      <c r="L902" s="1" t="s">
        <v>55</v>
      </c>
      <c r="M902" s="1" t="s">
        <v>56</v>
      </c>
      <c r="N902" s="1" t="s">
        <v>136</v>
      </c>
      <c r="O902" s="1" t="s">
        <v>82</v>
      </c>
      <c r="P902" s="1" t="s">
        <v>54</v>
      </c>
      <c r="Q902" s="1" t="s">
        <v>55</v>
      </c>
      <c r="R902" s="1" t="s">
        <v>56</v>
      </c>
      <c r="T902" s="1" t="s">
        <v>596</v>
      </c>
      <c r="U902" s="1" t="s">
        <v>59</v>
      </c>
      <c r="X902" s="1" t="s">
        <v>60</v>
      </c>
      <c r="Z902" s="1" t="s">
        <v>60</v>
      </c>
      <c r="AP902" s="1" t="s">
        <v>60</v>
      </c>
      <c r="AR902" s="1" t="s">
        <v>60</v>
      </c>
      <c r="AT902" s="1" t="s">
        <v>329</v>
      </c>
      <c r="AU902" s="1" t="s">
        <v>329</v>
      </c>
      <c r="AV902" s="1" t="s">
        <v>85</v>
      </c>
      <c r="AW902" s="3" t="str">
        <f t="shared" si="1"/>
        <v>Other</v>
      </c>
      <c r="AX902" s="3" t="str">
        <f t="array" ref="AX902">TEXTJOIN(", ", TRUE, IF(X902:AS902="Y", X$1:AS$1, IF(X902:AS902&lt;&gt;"", X$1:AS$1 &amp; ": " &amp; X902:AS902, "")))
</f>
        <v>Heroin, Fentanyl, Heroin/Morph/Codeine, Any Opioid</v>
      </c>
    </row>
    <row r="903">
      <c r="A903" s="2">
        <v>44320.0</v>
      </c>
      <c r="B903" s="1" t="s">
        <v>50</v>
      </c>
      <c r="C903" s="1">
        <v>60.0</v>
      </c>
      <c r="D903" s="1" t="s">
        <v>76</v>
      </c>
      <c r="E903" s="1" t="s">
        <v>63</v>
      </c>
      <c r="G903" s="1" t="s">
        <v>226</v>
      </c>
      <c r="H903" s="1" t="s">
        <v>103</v>
      </c>
      <c r="I903" s="1" t="s">
        <v>55</v>
      </c>
      <c r="J903" s="1" t="s">
        <v>103</v>
      </c>
      <c r="K903" s="1" t="s">
        <v>103</v>
      </c>
      <c r="L903" s="1" t="s">
        <v>55</v>
      </c>
      <c r="M903" s="1" t="s">
        <v>404</v>
      </c>
      <c r="N903" s="1" t="s">
        <v>93</v>
      </c>
      <c r="O903" s="1" t="s">
        <v>103</v>
      </c>
      <c r="P903" s="1" t="s">
        <v>103</v>
      </c>
      <c r="Q903" s="1" t="s">
        <v>55</v>
      </c>
      <c r="R903" s="1" t="s">
        <v>44</v>
      </c>
      <c r="S903" s="1" t="s">
        <v>1159</v>
      </c>
      <c r="T903" s="1" t="s">
        <v>1590</v>
      </c>
      <c r="U903" s="1" t="s">
        <v>59</v>
      </c>
      <c r="X903" s="1" t="s">
        <v>60</v>
      </c>
      <c r="Y903" s="1" t="s">
        <v>60</v>
      </c>
      <c r="Z903" s="1" t="s">
        <v>60</v>
      </c>
      <c r="AF903" s="1" t="s">
        <v>60</v>
      </c>
      <c r="AG903" s="1" t="s">
        <v>60</v>
      </c>
      <c r="AP903" s="1" t="s">
        <v>60</v>
      </c>
      <c r="AR903" s="1" t="s">
        <v>60</v>
      </c>
      <c r="AT903" s="1" t="s">
        <v>228</v>
      </c>
      <c r="AU903" s="1" t="s">
        <v>167</v>
      </c>
      <c r="AV903" s="1" t="s">
        <v>168</v>
      </c>
      <c r="AW903" s="3" t="str">
        <f t="shared" si="1"/>
        <v>Other</v>
      </c>
      <c r="AX903" s="3" t="str">
        <f t="array" ref="AX903">TEXTJOIN(", ", TRUE, IF(X903:AS903="Y", X$1:AS$1, IF(X903:AS903&lt;&gt;"", X$1:AS$1 &amp; ": " &amp; X903:AS903, "")))
</f>
        <v>Heroin, Cocaine, Fentanyl, Benzodiazepine, Methadone, Heroin/Morph/Codeine, Any Opioid</v>
      </c>
    </row>
    <row r="904">
      <c r="A904" s="4">
        <v>41956.0</v>
      </c>
      <c r="B904" s="1" t="s">
        <v>50</v>
      </c>
      <c r="C904" s="1">
        <v>44.0</v>
      </c>
      <c r="D904" s="1" t="s">
        <v>51</v>
      </c>
      <c r="E904" s="1" t="s">
        <v>63</v>
      </c>
      <c r="G904" s="1" t="s">
        <v>1048</v>
      </c>
      <c r="J904" s="1" t="s">
        <v>1591</v>
      </c>
      <c r="L904" s="1" t="s">
        <v>55</v>
      </c>
      <c r="M904" s="1" t="s">
        <v>56</v>
      </c>
      <c r="N904" s="1" t="s">
        <v>136</v>
      </c>
      <c r="O904" s="1" t="s">
        <v>65</v>
      </c>
      <c r="P904" s="1" t="s">
        <v>65</v>
      </c>
      <c r="R904" s="1" t="s">
        <v>67</v>
      </c>
      <c r="T904" s="1" t="s">
        <v>130</v>
      </c>
      <c r="U904" s="1" t="s">
        <v>59</v>
      </c>
      <c r="X904" s="1" t="s">
        <v>60</v>
      </c>
      <c r="AT904" s="1" t="s">
        <v>1049</v>
      </c>
      <c r="AU904" s="1" t="s">
        <v>1592</v>
      </c>
      <c r="AV904" s="1" t="s">
        <v>150</v>
      </c>
      <c r="AW904" s="3" t="str">
        <f t="shared" si="1"/>
        <v>Other</v>
      </c>
      <c r="AX904" s="3" t="str">
        <f t="array" ref="AX904">TEXTJOIN(", ", TRUE, IF(X904:AS904="Y", X$1:AS$1, IF(X904:AS904&lt;&gt;"", X$1:AS$1 &amp; ": " &amp; X904:AS904, "")))
</f>
        <v>Heroin</v>
      </c>
    </row>
    <row r="905">
      <c r="A905" s="4">
        <v>44187.0</v>
      </c>
      <c r="B905" s="1" t="s">
        <v>50</v>
      </c>
      <c r="C905" s="1">
        <v>61.0</v>
      </c>
      <c r="D905" s="1" t="s">
        <v>51</v>
      </c>
      <c r="E905" s="1" t="s">
        <v>52</v>
      </c>
      <c r="G905" s="1" t="s">
        <v>256</v>
      </c>
      <c r="H905" s="1" t="s">
        <v>103</v>
      </c>
      <c r="I905" s="1" t="s">
        <v>55</v>
      </c>
      <c r="J905" s="1" t="s">
        <v>256</v>
      </c>
      <c r="K905" s="1" t="s">
        <v>103</v>
      </c>
      <c r="L905" s="1" t="s">
        <v>55</v>
      </c>
      <c r="M905" s="1" t="s">
        <v>56</v>
      </c>
      <c r="N905" s="1" t="s">
        <v>136</v>
      </c>
      <c r="O905" s="1" t="s">
        <v>256</v>
      </c>
      <c r="P905" s="1" t="s">
        <v>103</v>
      </c>
      <c r="Q905" s="1" t="s">
        <v>55</v>
      </c>
      <c r="R905" s="1" t="s">
        <v>56</v>
      </c>
      <c r="T905" s="1" t="s">
        <v>83</v>
      </c>
      <c r="U905" s="1" t="s">
        <v>59</v>
      </c>
      <c r="V905" s="1" t="s">
        <v>258</v>
      </c>
      <c r="Y905" s="1" t="s">
        <v>60</v>
      </c>
      <c r="Z905" s="1" t="s">
        <v>60</v>
      </c>
      <c r="AR905" s="1" t="s">
        <v>60</v>
      </c>
      <c r="AT905" s="1" t="s">
        <v>282</v>
      </c>
      <c r="AU905" s="1" t="s">
        <v>282</v>
      </c>
      <c r="AV905" s="1" t="s">
        <v>260</v>
      </c>
      <c r="AW905" s="3" t="str">
        <f t="shared" si="1"/>
        <v>Other</v>
      </c>
      <c r="AX905" s="3" t="str">
        <f t="array" ref="AX905">TEXTJOIN(", ", TRUE, IF(X905:AS905="Y", X$1:AS$1, IF(X905:AS905&lt;&gt;"", X$1:AS$1 &amp; ": " &amp; X905:AS905, "")))
</f>
        <v>Cocaine, Fentanyl, Any Opioid</v>
      </c>
    </row>
    <row r="906">
      <c r="A906" s="2">
        <v>42627.0</v>
      </c>
      <c r="B906" s="1" t="s">
        <v>50</v>
      </c>
      <c r="C906" s="1">
        <v>56.0</v>
      </c>
      <c r="D906" s="1" t="s">
        <v>51</v>
      </c>
      <c r="E906" s="1" t="s">
        <v>63</v>
      </c>
      <c r="G906" s="1" t="s">
        <v>1593</v>
      </c>
      <c r="H906" s="1" t="s">
        <v>1148</v>
      </c>
      <c r="I906" s="1" t="s">
        <v>606</v>
      </c>
      <c r="J906" s="1" t="s">
        <v>103</v>
      </c>
      <c r="M906" s="1" t="s">
        <v>193</v>
      </c>
      <c r="N906" s="1" t="s">
        <v>136</v>
      </c>
      <c r="O906" s="1" t="s">
        <v>103</v>
      </c>
      <c r="R906" s="1" t="s">
        <v>44</v>
      </c>
      <c r="S906" s="1" t="s">
        <v>1414</v>
      </c>
      <c r="T906" s="1" t="s">
        <v>1594</v>
      </c>
      <c r="U906" s="1" t="s">
        <v>59</v>
      </c>
      <c r="Y906" s="1" t="s">
        <v>60</v>
      </c>
      <c r="Z906" s="1" t="s">
        <v>60</v>
      </c>
      <c r="AR906" s="1" t="s">
        <v>60</v>
      </c>
      <c r="AT906" s="1" t="s">
        <v>1595</v>
      </c>
      <c r="AU906" s="1" t="s">
        <v>167</v>
      </c>
      <c r="AV906" s="1" t="s">
        <v>168</v>
      </c>
      <c r="AW906" s="3" t="str">
        <f t="shared" si="1"/>
        <v>Other</v>
      </c>
      <c r="AX906" s="3" t="str">
        <f t="array" ref="AX906">TEXTJOIN(", ", TRUE, IF(X906:AS906="Y", X$1:AS$1, IF(X906:AS906&lt;&gt;"", X$1:AS$1 &amp; ": " &amp; X906:AS906, "")))
</f>
        <v>Cocaine, Fentanyl, Any Opioid</v>
      </c>
    </row>
    <row r="907">
      <c r="A907" s="2">
        <v>43043.0</v>
      </c>
      <c r="B907" s="1" t="s">
        <v>86</v>
      </c>
      <c r="C907" s="1">
        <v>35.0</v>
      </c>
      <c r="D907" s="1" t="s">
        <v>51</v>
      </c>
      <c r="E907" s="1" t="s">
        <v>63</v>
      </c>
      <c r="G907" s="1" t="s">
        <v>290</v>
      </c>
      <c r="H907" s="1" t="s">
        <v>91</v>
      </c>
      <c r="I907" s="1" t="s">
        <v>55</v>
      </c>
      <c r="J907" s="1" t="s">
        <v>290</v>
      </c>
      <c r="K907" s="1" t="s">
        <v>91</v>
      </c>
      <c r="L907" s="1" t="s">
        <v>55</v>
      </c>
      <c r="M907" s="1" t="s">
        <v>333</v>
      </c>
      <c r="N907" s="1" t="s">
        <v>119</v>
      </c>
      <c r="O907" s="1" t="s">
        <v>290</v>
      </c>
      <c r="P907" s="1" t="s">
        <v>91</v>
      </c>
      <c r="Q907" s="1" t="s">
        <v>55</v>
      </c>
      <c r="R907" s="1" t="s">
        <v>44</v>
      </c>
      <c r="S907" s="1" t="s">
        <v>1317</v>
      </c>
      <c r="T907" s="1" t="s">
        <v>1596</v>
      </c>
      <c r="U907" s="1" t="s">
        <v>59</v>
      </c>
      <c r="X907" s="1" t="s">
        <v>60</v>
      </c>
      <c r="Z907" s="1" t="s">
        <v>60</v>
      </c>
      <c r="AF907" s="1" t="s">
        <v>60</v>
      </c>
      <c r="AT907" s="1" t="s">
        <v>292</v>
      </c>
      <c r="AU907" s="1" t="s">
        <v>292</v>
      </c>
      <c r="AV907" s="1" t="s">
        <v>653</v>
      </c>
      <c r="AW907" s="3" t="str">
        <f t="shared" si="1"/>
        <v>Other</v>
      </c>
      <c r="AX907" s="3" t="str">
        <f t="array" ref="AX907">TEXTJOIN(", ", TRUE, IF(X907:AS907="Y", X$1:AS$1, IF(X907:AS907&lt;&gt;"", X$1:AS$1 &amp; ": " &amp; X907:AS907, "")))
</f>
        <v>Heroin, Fentanyl, Benzodiazepine</v>
      </c>
    </row>
    <row r="908">
      <c r="A908" s="4">
        <v>43821.0</v>
      </c>
      <c r="B908" s="1" t="s">
        <v>50</v>
      </c>
      <c r="C908" s="1">
        <v>33.0</v>
      </c>
      <c r="D908" s="1" t="s">
        <v>51</v>
      </c>
      <c r="E908" s="1" t="s">
        <v>63</v>
      </c>
      <c r="F908" s="1" t="s">
        <v>137</v>
      </c>
      <c r="G908" s="1" t="s">
        <v>262</v>
      </c>
      <c r="H908" s="1" t="s">
        <v>263</v>
      </c>
      <c r="I908" s="1" t="s">
        <v>55</v>
      </c>
      <c r="J908" s="1" t="s">
        <v>262</v>
      </c>
      <c r="K908" s="1" t="s">
        <v>263</v>
      </c>
      <c r="L908" s="1" t="s">
        <v>55</v>
      </c>
      <c r="M908" s="1" t="s">
        <v>56</v>
      </c>
      <c r="N908" s="1" t="s">
        <v>66</v>
      </c>
      <c r="O908" s="1" t="s">
        <v>262</v>
      </c>
      <c r="P908" s="1" t="s">
        <v>263</v>
      </c>
      <c r="Q908" s="1" t="s">
        <v>55</v>
      </c>
      <c r="R908" s="1" t="s">
        <v>56</v>
      </c>
      <c r="T908" s="1" t="s">
        <v>151</v>
      </c>
      <c r="U908" s="1" t="s">
        <v>59</v>
      </c>
      <c r="Y908" s="1" t="s">
        <v>60</v>
      </c>
      <c r="Z908" s="1" t="s">
        <v>60</v>
      </c>
      <c r="AR908" s="1" t="s">
        <v>60</v>
      </c>
      <c r="AT908" s="1" t="s">
        <v>556</v>
      </c>
      <c r="AU908" s="1" t="s">
        <v>556</v>
      </c>
      <c r="AV908" s="1" t="s">
        <v>266</v>
      </c>
      <c r="AW908" s="3" t="str">
        <f t="shared" si="1"/>
        <v>Other</v>
      </c>
      <c r="AX908" s="3" t="str">
        <f t="array" ref="AX908">TEXTJOIN(", ", TRUE, IF(X908:AS908="Y", X$1:AS$1, IF(X908:AS908&lt;&gt;"", X$1:AS$1 &amp; ": " &amp; X908:AS908, "")))
</f>
        <v>Cocaine, Fentanyl, Any Opioid</v>
      </c>
    </row>
    <row r="909">
      <c r="A909" s="2">
        <v>42540.0</v>
      </c>
      <c r="B909" s="1" t="s">
        <v>50</v>
      </c>
      <c r="C909" s="1">
        <v>30.0</v>
      </c>
      <c r="D909" s="1" t="s">
        <v>76</v>
      </c>
      <c r="E909" s="1" t="s">
        <v>63</v>
      </c>
      <c r="G909" s="1" t="s">
        <v>222</v>
      </c>
      <c r="H909" s="1" t="s">
        <v>103</v>
      </c>
      <c r="I909" s="1" t="s">
        <v>55</v>
      </c>
      <c r="J909" s="1" t="s">
        <v>1402</v>
      </c>
      <c r="M909" s="1" t="s">
        <v>193</v>
      </c>
      <c r="N909" s="1" t="s">
        <v>670</v>
      </c>
      <c r="O909" s="1" t="s">
        <v>1402</v>
      </c>
      <c r="R909" s="1" t="s">
        <v>44</v>
      </c>
      <c r="S909" s="1" t="s">
        <v>1414</v>
      </c>
      <c r="T909" s="1" t="s">
        <v>1597</v>
      </c>
      <c r="U909" s="1" t="s">
        <v>59</v>
      </c>
      <c r="Y909" s="1" t="s">
        <v>60</v>
      </c>
      <c r="AB909" s="1" t="s">
        <v>60</v>
      </c>
      <c r="AD909" s="1" t="s">
        <v>60</v>
      </c>
      <c r="AR909" s="1" t="s">
        <v>60</v>
      </c>
      <c r="AT909" s="1" t="s">
        <v>224</v>
      </c>
      <c r="AU909" s="1" t="s">
        <v>1404</v>
      </c>
      <c r="AV909" s="1" t="s">
        <v>1405</v>
      </c>
      <c r="AW909" s="3" t="str">
        <f t="shared" si="1"/>
        <v>Other</v>
      </c>
      <c r="AX909" s="3" t="str">
        <f t="array" ref="AX909">TEXTJOIN(", ", TRUE, IF(X909:AS909="Y", X$1:AS$1, IF(X909:AS909&lt;&gt;"", X$1:AS$1 &amp; ": " &amp; X909:AS909, "")))
</f>
        <v>Cocaine, Oxycodone, Ethanol, Any Opioid</v>
      </c>
    </row>
    <row r="910">
      <c r="A910" s="2">
        <v>43602.0</v>
      </c>
      <c r="B910" s="1" t="s">
        <v>50</v>
      </c>
      <c r="C910" s="1">
        <v>54.0</v>
      </c>
      <c r="D910" s="1" t="s">
        <v>51</v>
      </c>
      <c r="E910" s="1" t="s">
        <v>52</v>
      </c>
      <c r="G910" s="1" t="s">
        <v>91</v>
      </c>
      <c r="H910" s="1" t="s">
        <v>91</v>
      </c>
      <c r="I910" s="1" t="s">
        <v>55</v>
      </c>
      <c r="J910" s="1" t="s">
        <v>91</v>
      </c>
      <c r="K910" s="1" t="s">
        <v>91</v>
      </c>
      <c r="L910" s="1" t="s">
        <v>55</v>
      </c>
      <c r="M910" s="1" t="s">
        <v>44</v>
      </c>
      <c r="N910" s="1" t="s">
        <v>119</v>
      </c>
      <c r="O910" s="1" t="s">
        <v>91</v>
      </c>
      <c r="P910" s="1" t="s">
        <v>91</v>
      </c>
      <c r="Q910" s="1" t="s">
        <v>55</v>
      </c>
      <c r="R910" s="1" t="s">
        <v>56</v>
      </c>
      <c r="T910" s="1" t="s">
        <v>1598</v>
      </c>
      <c r="U910" s="1" t="s">
        <v>59</v>
      </c>
      <c r="Y910" s="1" t="s">
        <v>60</v>
      </c>
      <c r="Z910" s="1" t="s">
        <v>60</v>
      </c>
      <c r="AD910" s="1" t="s">
        <v>60</v>
      </c>
      <c r="AR910" s="1" t="s">
        <v>60</v>
      </c>
      <c r="AT910" s="1" t="s">
        <v>110</v>
      </c>
      <c r="AU910" s="1" t="s">
        <v>110</v>
      </c>
      <c r="AV910" s="1" t="s">
        <v>111</v>
      </c>
      <c r="AW910" s="3" t="str">
        <f t="shared" si="1"/>
        <v>Other</v>
      </c>
      <c r="AX910" s="3" t="str">
        <f t="array" ref="AX910">TEXTJOIN(", ", TRUE, IF(X910:AS910="Y", X$1:AS$1, IF(X910:AS910&lt;&gt;"", X$1:AS$1 &amp; ": " &amp; X910:AS910, "")))
</f>
        <v>Cocaine, Fentanyl, Ethanol, Any Opioid</v>
      </c>
    </row>
    <row r="911">
      <c r="A911" s="2">
        <v>42211.0</v>
      </c>
      <c r="B911" s="1" t="s">
        <v>86</v>
      </c>
      <c r="C911" s="1">
        <v>31.0</v>
      </c>
      <c r="D911" s="1" t="s">
        <v>51</v>
      </c>
      <c r="E911" s="1" t="s">
        <v>63</v>
      </c>
      <c r="G911" s="1" t="s">
        <v>1041</v>
      </c>
      <c r="H911" s="1" t="s">
        <v>103</v>
      </c>
      <c r="I911" s="1" t="s">
        <v>55</v>
      </c>
      <c r="J911" s="1" t="s">
        <v>1041</v>
      </c>
      <c r="M911" s="1" t="s">
        <v>56</v>
      </c>
      <c r="O911" s="1" t="s">
        <v>1041</v>
      </c>
      <c r="P911" s="1" t="s">
        <v>103</v>
      </c>
      <c r="Q911" s="1" t="s">
        <v>55</v>
      </c>
      <c r="R911" s="1" t="s">
        <v>56</v>
      </c>
      <c r="T911" s="1" t="s">
        <v>1599</v>
      </c>
      <c r="U911" s="1" t="s">
        <v>59</v>
      </c>
      <c r="W911" s="1" t="s">
        <v>60</v>
      </c>
      <c r="X911" s="1" t="s">
        <v>60</v>
      </c>
      <c r="AD911" s="1" t="s">
        <v>60</v>
      </c>
      <c r="AP911" s="1" t="s">
        <v>60</v>
      </c>
      <c r="AR911" s="1" t="s">
        <v>60</v>
      </c>
      <c r="AT911" s="1" t="s">
        <v>1043</v>
      </c>
      <c r="AU911" s="1" t="s">
        <v>1043</v>
      </c>
      <c r="AV911" s="1" t="s">
        <v>1044</v>
      </c>
      <c r="AW911" s="3" t="str">
        <f t="shared" si="1"/>
        <v>Other</v>
      </c>
      <c r="AX911" s="3" t="str">
        <f t="array" ref="AX911">TEXTJOIN(", ", TRUE, IF(X911:AS911="Y", X$1:AS$1, IF(X911:AS911&lt;&gt;"", X$1:AS$1 &amp; ": " &amp; X911:AS911, "")))
</f>
        <v>Heroin, Ethanol, Heroin/Morph/Codeine, Any Opioid</v>
      </c>
    </row>
    <row r="912">
      <c r="A912" s="2">
        <v>44384.0</v>
      </c>
      <c r="B912" s="1" t="s">
        <v>50</v>
      </c>
      <c r="C912" s="1">
        <v>62.0</v>
      </c>
      <c r="D912" s="1" t="s">
        <v>76</v>
      </c>
      <c r="E912" s="1" t="s">
        <v>63</v>
      </c>
      <c r="G912" s="1" t="s">
        <v>238</v>
      </c>
      <c r="H912" s="1" t="s">
        <v>125</v>
      </c>
      <c r="I912" s="1" t="s">
        <v>55</v>
      </c>
      <c r="J912" s="1" t="s">
        <v>488</v>
      </c>
      <c r="K912" s="1" t="s">
        <v>91</v>
      </c>
      <c r="L912" s="1" t="s">
        <v>55</v>
      </c>
      <c r="M912" s="1" t="s">
        <v>56</v>
      </c>
      <c r="N912" s="1" t="s">
        <v>136</v>
      </c>
      <c r="O912" s="1" t="s">
        <v>91</v>
      </c>
      <c r="P912" s="1" t="s">
        <v>91</v>
      </c>
      <c r="Q912" s="1" t="s">
        <v>55</v>
      </c>
      <c r="R912" s="1" t="s">
        <v>173</v>
      </c>
      <c r="T912" s="1" t="s">
        <v>1600</v>
      </c>
      <c r="U912" s="1" t="s">
        <v>59</v>
      </c>
      <c r="Y912" s="1" t="s">
        <v>60</v>
      </c>
      <c r="Z912" s="1" t="s">
        <v>60</v>
      </c>
      <c r="AF912" s="1" t="s">
        <v>60</v>
      </c>
      <c r="AR912" s="1" t="s">
        <v>60</v>
      </c>
      <c r="AT912" s="1" t="s">
        <v>567</v>
      </c>
      <c r="AU912" s="1" t="s">
        <v>492</v>
      </c>
      <c r="AV912" s="1" t="s">
        <v>111</v>
      </c>
      <c r="AW912" s="3" t="str">
        <f t="shared" si="1"/>
        <v>Other</v>
      </c>
      <c r="AX912" s="3" t="str">
        <f t="array" ref="AX912">TEXTJOIN(", ", TRUE, IF(X912:AS912="Y", X$1:AS$1, IF(X912:AS912&lt;&gt;"", X$1:AS$1 &amp; ": " &amp; X912:AS912, "")))
</f>
        <v>Cocaine, Fentanyl, Benzodiazepine, Any Opioid</v>
      </c>
    </row>
    <row r="913">
      <c r="A913" s="2">
        <v>42888.0</v>
      </c>
      <c r="B913" s="1" t="s">
        <v>86</v>
      </c>
      <c r="C913" s="1">
        <v>26.0</v>
      </c>
      <c r="D913" s="1" t="s">
        <v>51</v>
      </c>
      <c r="E913" s="1" t="s">
        <v>63</v>
      </c>
      <c r="G913" s="1" t="s">
        <v>290</v>
      </c>
      <c r="H913" s="1" t="s">
        <v>91</v>
      </c>
      <c r="I913" s="1" t="s">
        <v>55</v>
      </c>
      <c r="J913" s="1" t="s">
        <v>290</v>
      </c>
      <c r="K913" s="1" t="s">
        <v>91</v>
      </c>
      <c r="L913" s="1" t="s">
        <v>55</v>
      </c>
      <c r="M913" s="1" t="s">
        <v>56</v>
      </c>
      <c r="N913" s="1" t="s">
        <v>136</v>
      </c>
      <c r="O913" s="1" t="s">
        <v>290</v>
      </c>
      <c r="P913" s="1" t="s">
        <v>91</v>
      </c>
      <c r="Q913" s="1" t="s">
        <v>55</v>
      </c>
      <c r="R913" s="1" t="s">
        <v>56</v>
      </c>
      <c r="T913" s="1" t="s">
        <v>1601</v>
      </c>
      <c r="U913" s="1" t="s">
        <v>59</v>
      </c>
      <c r="Y913" s="1" t="s">
        <v>60</v>
      </c>
      <c r="Z913" s="1" t="s">
        <v>60</v>
      </c>
      <c r="AT913" s="1" t="s">
        <v>292</v>
      </c>
      <c r="AU913" s="1" t="s">
        <v>292</v>
      </c>
      <c r="AV913" s="1" t="s">
        <v>653</v>
      </c>
      <c r="AW913" s="3" t="str">
        <f t="shared" si="1"/>
        <v>Other</v>
      </c>
      <c r="AX913" s="3" t="str">
        <f t="array" ref="AX913">TEXTJOIN(", ", TRUE, IF(X913:AS913="Y", X$1:AS$1, IF(X913:AS913&lt;&gt;"", X$1:AS$1 &amp; ": " &amp; X913:AS913, "")))
</f>
        <v>Cocaine, Fentanyl</v>
      </c>
    </row>
    <row r="914">
      <c r="A914" s="2">
        <v>41014.0</v>
      </c>
      <c r="B914" s="1" t="s">
        <v>50</v>
      </c>
      <c r="C914" s="1">
        <v>49.0</v>
      </c>
      <c r="D914" s="1" t="s">
        <v>51</v>
      </c>
      <c r="E914" s="1" t="s">
        <v>63</v>
      </c>
      <c r="G914" s="1" t="s">
        <v>271</v>
      </c>
      <c r="H914" s="1" t="s">
        <v>91</v>
      </c>
      <c r="J914" s="1" t="s">
        <v>1218</v>
      </c>
      <c r="L914" s="1" t="s">
        <v>55</v>
      </c>
      <c r="M914" s="1" t="s">
        <v>44</v>
      </c>
      <c r="N914" s="1" t="s">
        <v>113</v>
      </c>
      <c r="O914" s="1" t="s">
        <v>1218</v>
      </c>
      <c r="P914" s="1" t="s">
        <v>125</v>
      </c>
      <c r="R914" s="1" t="s">
        <v>44</v>
      </c>
      <c r="S914" s="1" t="s">
        <v>1602</v>
      </c>
      <c r="T914" s="1" t="s">
        <v>232</v>
      </c>
      <c r="U914" s="1" t="s">
        <v>59</v>
      </c>
      <c r="X914" s="1" t="s">
        <v>60</v>
      </c>
      <c r="Y914" s="1" t="s">
        <v>60</v>
      </c>
      <c r="AD914" s="1" t="s">
        <v>60</v>
      </c>
      <c r="AT914" s="1" t="s">
        <v>274</v>
      </c>
      <c r="AU914" s="1" t="s">
        <v>1220</v>
      </c>
      <c r="AV914" s="1" t="s">
        <v>1603</v>
      </c>
      <c r="AW914" s="3" t="str">
        <f t="shared" si="1"/>
        <v>Other</v>
      </c>
      <c r="AX914" s="3" t="str">
        <f t="array" ref="AX914">TEXTJOIN(", ", TRUE, IF(X914:AS914="Y", X$1:AS$1, IF(X914:AS914&lt;&gt;"", X$1:AS$1 &amp; ": " &amp; X914:AS914, "")))
</f>
        <v>Heroin, Cocaine, Ethanol</v>
      </c>
    </row>
    <row r="915">
      <c r="A915" s="2">
        <v>42710.0</v>
      </c>
      <c r="B915" s="1" t="s">
        <v>50</v>
      </c>
      <c r="C915" s="1">
        <v>50.0</v>
      </c>
      <c r="D915" s="1" t="s">
        <v>51</v>
      </c>
      <c r="E915" s="1" t="s">
        <v>63</v>
      </c>
      <c r="G915" s="1" t="s">
        <v>102</v>
      </c>
      <c r="H915" s="1" t="s">
        <v>103</v>
      </c>
      <c r="I915" s="1" t="s">
        <v>55</v>
      </c>
      <c r="J915" s="1" t="s">
        <v>160</v>
      </c>
      <c r="M915" s="1" t="s">
        <v>177</v>
      </c>
      <c r="N915" s="1" t="s">
        <v>430</v>
      </c>
      <c r="O915" s="1" t="s">
        <v>160</v>
      </c>
      <c r="R915" s="1" t="s">
        <v>44</v>
      </c>
      <c r="S915" s="1" t="s">
        <v>1604</v>
      </c>
      <c r="T915" s="1" t="s">
        <v>1605</v>
      </c>
      <c r="U915" s="1" t="s">
        <v>59</v>
      </c>
      <c r="W915" s="1" t="s">
        <v>60</v>
      </c>
      <c r="X915" s="1" t="s">
        <v>60</v>
      </c>
      <c r="Y915" s="1" t="s">
        <v>60</v>
      </c>
      <c r="AP915" s="1" t="s">
        <v>60</v>
      </c>
      <c r="AR915" s="1" t="s">
        <v>60</v>
      </c>
      <c r="AT915" s="1" t="s">
        <v>106</v>
      </c>
      <c r="AU915" s="1" t="s">
        <v>163</v>
      </c>
      <c r="AV915" s="1" t="s">
        <v>164</v>
      </c>
      <c r="AW915" s="3" t="str">
        <f t="shared" si="1"/>
        <v>Other</v>
      </c>
      <c r="AX915" s="3" t="str">
        <f t="array" ref="AX915">TEXTJOIN(", ", TRUE, IF(X915:AS915="Y", X$1:AS$1, IF(X915:AS915&lt;&gt;"", X$1:AS$1 &amp; ": " &amp; X915:AS915, "")))
</f>
        <v>Heroin, Cocaine, Heroin/Morph/Codeine, Any Opioid</v>
      </c>
    </row>
    <row r="916">
      <c r="A916" s="2">
        <v>43253.0</v>
      </c>
      <c r="B916" s="1" t="s">
        <v>50</v>
      </c>
      <c r="C916" s="1">
        <v>20.0</v>
      </c>
      <c r="D916" s="1" t="s">
        <v>76</v>
      </c>
      <c r="E916" s="1" t="s">
        <v>52</v>
      </c>
      <c r="G916" s="1" t="s">
        <v>238</v>
      </c>
      <c r="H916" s="1" t="s">
        <v>125</v>
      </c>
      <c r="I916" s="1" t="s">
        <v>55</v>
      </c>
      <c r="J916" s="1" t="s">
        <v>238</v>
      </c>
      <c r="K916" s="1" t="s">
        <v>125</v>
      </c>
      <c r="M916" s="1" t="s">
        <v>56</v>
      </c>
      <c r="N916" s="1" t="s">
        <v>136</v>
      </c>
      <c r="O916" s="1" t="s">
        <v>238</v>
      </c>
      <c r="P916" s="1" t="s">
        <v>125</v>
      </c>
      <c r="Q916" s="1" t="s">
        <v>55</v>
      </c>
      <c r="R916" s="1" t="s">
        <v>56</v>
      </c>
      <c r="T916" s="1" t="s">
        <v>1606</v>
      </c>
      <c r="U916" s="1" t="s">
        <v>59</v>
      </c>
      <c r="X916" s="1" t="s">
        <v>60</v>
      </c>
      <c r="Z916" s="1" t="s">
        <v>60</v>
      </c>
      <c r="AP916" s="1" t="s">
        <v>60</v>
      </c>
      <c r="AR916" s="1" t="s">
        <v>60</v>
      </c>
      <c r="AT916" s="1" t="s">
        <v>567</v>
      </c>
      <c r="AU916" s="1" t="s">
        <v>567</v>
      </c>
      <c r="AV916" s="1" t="s">
        <v>241</v>
      </c>
      <c r="AW916" s="3" t="str">
        <f t="shared" si="1"/>
        <v>Other</v>
      </c>
      <c r="AX916" s="3" t="str">
        <f t="array" ref="AX916">TEXTJOIN(", ", TRUE, IF(X916:AS916="Y", X$1:AS$1, IF(X916:AS916&lt;&gt;"", X$1:AS$1 &amp; ": " &amp; X916:AS916, "")))
</f>
        <v>Heroin, Fentanyl, Heroin/Morph/Codeine, Any Opioid</v>
      </c>
    </row>
    <row r="917">
      <c r="A917" s="2">
        <v>43716.0</v>
      </c>
      <c r="B917" s="1" t="s">
        <v>50</v>
      </c>
      <c r="C917" s="1">
        <v>55.0</v>
      </c>
      <c r="D917" s="1" t="s">
        <v>76</v>
      </c>
      <c r="E917" s="1" t="s">
        <v>63</v>
      </c>
      <c r="G917" s="1" t="s">
        <v>300</v>
      </c>
      <c r="H917" s="1" t="s">
        <v>299</v>
      </c>
      <c r="I917" s="1" t="s">
        <v>55</v>
      </c>
      <c r="J917" s="1" t="s">
        <v>300</v>
      </c>
      <c r="K917" s="1" t="s">
        <v>299</v>
      </c>
      <c r="L917" s="1" t="s">
        <v>55</v>
      </c>
      <c r="M917" s="1" t="s">
        <v>56</v>
      </c>
      <c r="N917" s="1" t="s">
        <v>136</v>
      </c>
      <c r="O917" s="1" t="s">
        <v>300</v>
      </c>
      <c r="P917" s="1" t="s">
        <v>299</v>
      </c>
      <c r="Q917" s="1" t="s">
        <v>55</v>
      </c>
      <c r="R917" s="1" t="s">
        <v>56</v>
      </c>
      <c r="T917" s="1" t="s">
        <v>1607</v>
      </c>
      <c r="U917" s="1" t="s">
        <v>59</v>
      </c>
      <c r="Y917" s="1" t="s">
        <v>60</v>
      </c>
      <c r="Z917" s="1" t="s">
        <v>60</v>
      </c>
      <c r="AR917" s="1" t="s">
        <v>60</v>
      </c>
      <c r="AT917" s="1" t="s">
        <v>304</v>
      </c>
      <c r="AU917" s="1" t="s">
        <v>304</v>
      </c>
      <c r="AV917" s="1" t="s">
        <v>302</v>
      </c>
      <c r="AW917" s="3" t="str">
        <f t="shared" si="1"/>
        <v>Other</v>
      </c>
      <c r="AX917" s="3" t="str">
        <f t="array" ref="AX917">TEXTJOIN(", ", TRUE, IF(X917:AS917="Y", X$1:AS$1, IF(X917:AS917&lt;&gt;"", X$1:AS$1 &amp; ": " &amp; X917:AS917, "")))
</f>
        <v>Cocaine, Fentanyl, Any Opioid</v>
      </c>
    </row>
    <row r="918">
      <c r="A918" s="2">
        <v>42410.0</v>
      </c>
      <c r="B918" s="1" t="s">
        <v>50</v>
      </c>
      <c r="C918" s="1">
        <v>44.0</v>
      </c>
      <c r="D918" s="1" t="s">
        <v>51</v>
      </c>
      <c r="E918" s="1" t="s">
        <v>52</v>
      </c>
      <c r="G918" s="1" t="s">
        <v>256</v>
      </c>
      <c r="H918" s="1" t="s">
        <v>103</v>
      </c>
      <c r="I918" s="1" t="s">
        <v>55</v>
      </c>
      <c r="J918" s="1" t="s">
        <v>256</v>
      </c>
      <c r="M918" s="1" t="s">
        <v>56</v>
      </c>
      <c r="N918" s="1" t="s">
        <v>1252</v>
      </c>
      <c r="O918" s="1" t="s">
        <v>256</v>
      </c>
      <c r="R918" s="1" t="s">
        <v>67</v>
      </c>
      <c r="T918" s="1" t="s">
        <v>308</v>
      </c>
      <c r="U918" s="1" t="s">
        <v>59</v>
      </c>
      <c r="AG918" s="1" t="s">
        <v>60</v>
      </c>
      <c r="AR918" s="1" t="s">
        <v>60</v>
      </c>
      <c r="AT918" s="1" t="s">
        <v>282</v>
      </c>
      <c r="AU918" s="1" t="s">
        <v>282</v>
      </c>
      <c r="AV918" s="1" t="s">
        <v>260</v>
      </c>
      <c r="AW918" s="3" t="str">
        <f t="shared" si="1"/>
        <v>Other</v>
      </c>
      <c r="AX918" s="3" t="str">
        <f t="array" ref="AX918">TEXTJOIN(", ", TRUE, IF(X918:AS918="Y", X$1:AS$1, IF(X918:AS918&lt;&gt;"", X$1:AS$1 &amp; ": " &amp; X918:AS918, "")))
</f>
        <v>Methadone, Any Opioid</v>
      </c>
    </row>
    <row r="919">
      <c r="A919" s="4">
        <v>41992.0</v>
      </c>
      <c r="B919" s="1" t="s">
        <v>50</v>
      </c>
      <c r="C919" s="1">
        <v>45.0</v>
      </c>
      <c r="D919" s="1" t="s">
        <v>51</v>
      </c>
      <c r="E919" s="1" t="s">
        <v>63</v>
      </c>
      <c r="G919" s="1" t="s">
        <v>1608</v>
      </c>
      <c r="J919" s="1" t="s">
        <v>1608</v>
      </c>
      <c r="L919" s="1" t="s">
        <v>55</v>
      </c>
      <c r="M919" s="1" t="s">
        <v>56</v>
      </c>
      <c r="N919" s="1" t="s">
        <v>66</v>
      </c>
      <c r="O919" s="1" t="s">
        <v>185</v>
      </c>
      <c r="P919" s="1" t="s">
        <v>91</v>
      </c>
      <c r="R919" s="1" t="s">
        <v>67</v>
      </c>
      <c r="T919" s="1" t="s">
        <v>1609</v>
      </c>
      <c r="U919" s="1" t="s">
        <v>59</v>
      </c>
      <c r="AI919" s="1" t="s">
        <v>60</v>
      </c>
      <c r="AT919" s="1" t="s">
        <v>1610</v>
      </c>
      <c r="AU919" s="1" t="s">
        <v>1610</v>
      </c>
      <c r="AV919" s="1" t="s">
        <v>189</v>
      </c>
      <c r="AW919" s="3" t="str">
        <f t="shared" si="1"/>
        <v>Other</v>
      </c>
      <c r="AX919" s="3" t="str">
        <f t="array" ref="AX919">TEXTJOIN(", ", TRUE, IF(X919:AS919="Y", X$1:AS$1, IF(X919:AS919&lt;&gt;"", X$1:AS$1 &amp; ": " &amp; X919:AS919, "")))
</f>
        <v>Amphet</v>
      </c>
    </row>
    <row r="920">
      <c r="A920" s="2">
        <v>44037.0</v>
      </c>
      <c r="B920" s="1" t="s">
        <v>50</v>
      </c>
      <c r="C920" s="1">
        <v>18.0</v>
      </c>
      <c r="D920" s="1" t="s">
        <v>76</v>
      </c>
      <c r="E920" s="1" t="s">
        <v>52</v>
      </c>
      <c r="G920" s="1" t="s">
        <v>271</v>
      </c>
      <c r="H920" s="1" t="s">
        <v>91</v>
      </c>
      <c r="I920" s="1" t="s">
        <v>55</v>
      </c>
      <c r="J920" s="1" t="s">
        <v>488</v>
      </c>
      <c r="K920" s="1" t="s">
        <v>91</v>
      </c>
      <c r="L920" s="1" t="s">
        <v>55</v>
      </c>
      <c r="M920" s="1" t="s">
        <v>44</v>
      </c>
      <c r="N920" s="1" t="s">
        <v>136</v>
      </c>
      <c r="O920" s="1" t="s">
        <v>488</v>
      </c>
      <c r="P920" s="1" t="s">
        <v>91</v>
      </c>
      <c r="Q920" s="1" t="s">
        <v>55</v>
      </c>
      <c r="R920" s="1" t="s">
        <v>44</v>
      </c>
      <c r="T920" s="1" t="s">
        <v>1611</v>
      </c>
      <c r="U920" s="1" t="s">
        <v>59</v>
      </c>
      <c r="Z920" s="1" t="s">
        <v>60</v>
      </c>
      <c r="AI920" s="1" t="s">
        <v>60</v>
      </c>
      <c r="AR920" s="1" t="s">
        <v>60</v>
      </c>
      <c r="AT920" s="1" t="s">
        <v>274</v>
      </c>
      <c r="AU920" s="1" t="s">
        <v>492</v>
      </c>
      <c r="AV920" s="1" t="s">
        <v>493</v>
      </c>
      <c r="AW920" s="3" t="str">
        <f t="shared" si="1"/>
        <v>Other</v>
      </c>
      <c r="AX920" s="3" t="str">
        <f t="array" ref="AX920">TEXTJOIN(", ", TRUE, IF(X920:AS920="Y", X$1:AS$1, IF(X920:AS920&lt;&gt;"", X$1:AS$1 &amp; ": " &amp; X920:AS920, "")))
</f>
        <v>Fentanyl, Amphet, Any Opioid</v>
      </c>
    </row>
    <row r="921">
      <c r="A921" s="2">
        <v>42103.0</v>
      </c>
      <c r="B921" s="1" t="s">
        <v>86</v>
      </c>
      <c r="C921" s="1">
        <v>18.0</v>
      </c>
      <c r="D921" s="1" t="s">
        <v>51</v>
      </c>
      <c r="E921" s="1" t="s">
        <v>63</v>
      </c>
      <c r="G921" s="1" t="s">
        <v>1430</v>
      </c>
      <c r="H921" s="1" t="s">
        <v>91</v>
      </c>
      <c r="I921" s="1" t="s">
        <v>55</v>
      </c>
      <c r="J921" s="1" t="s">
        <v>1430</v>
      </c>
      <c r="M921" s="1" t="s">
        <v>56</v>
      </c>
      <c r="O921" s="1" t="s">
        <v>1430</v>
      </c>
      <c r="P921" s="1" t="s">
        <v>91</v>
      </c>
      <c r="Q921" s="1" t="s">
        <v>55</v>
      </c>
      <c r="R921" s="1" t="s">
        <v>56</v>
      </c>
      <c r="T921" s="1" t="s">
        <v>914</v>
      </c>
      <c r="U921" s="1" t="s">
        <v>59</v>
      </c>
      <c r="Z921" s="1" t="s">
        <v>60</v>
      </c>
      <c r="AR921" s="1" t="s">
        <v>60</v>
      </c>
      <c r="AT921" s="1" t="s">
        <v>1432</v>
      </c>
      <c r="AU921" s="1" t="s">
        <v>1432</v>
      </c>
      <c r="AV921" s="1" t="s">
        <v>1433</v>
      </c>
      <c r="AW921" s="3" t="str">
        <f t="shared" si="1"/>
        <v>Other</v>
      </c>
      <c r="AX921" s="3" t="str">
        <f t="array" ref="AX921">TEXTJOIN(", ", TRUE, IF(X921:AS921="Y", X$1:AS$1, IF(X921:AS921&lt;&gt;"", X$1:AS$1 &amp; ": " &amp; X921:AS921, "")))
</f>
        <v>Fentanyl, Any Opioid</v>
      </c>
    </row>
    <row r="922">
      <c r="A922" s="2">
        <v>43472.0</v>
      </c>
      <c r="B922" s="1" t="s">
        <v>50</v>
      </c>
      <c r="C922" s="1">
        <v>22.0</v>
      </c>
      <c r="D922" s="1" t="s">
        <v>76</v>
      </c>
      <c r="E922" s="1" t="s">
        <v>63</v>
      </c>
      <c r="G922" s="1" t="s">
        <v>90</v>
      </c>
      <c r="H922" s="1" t="s">
        <v>91</v>
      </c>
      <c r="I922" s="1" t="s">
        <v>55</v>
      </c>
      <c r="J922" s="1" t="s">
        <v>90</v>
      </c>
      <c r="K922" s="1" t="s">
        <v>91</v>
      </c>
      <c r="L922" s="1" t="s">
        <v>55</v>
      </c>
      <c r="M922" s="1" t="s">
        <v>56</v>
      </c>
      <c r="N922" s="1" t="s">
        <v>93</v>
      </c>
      <c r="O922" s="1" t="s">
        <v>90</v>
      </c>
      <c r="P922" s="1" t="s">
        <v>91</v>
      </c>
      <c r="Q922" s="1" t="s">
        <v>55</v>
      </c>
      <c r="R922" s="1" t="s">
        <v>44</v>
      </c>
      <c r="T922" s="1" t="s">
        <v>1612</v>
      </c>
      <c r="U922" s="1" t="s">
        <v>59</v>
      </c>
      <c r="Z922" s="1" t="s">
        <v>60</v>
      </c>
      <c r="AH922" s="1" t="s">
        <v>60</v>
      </c>
      <c r="AR922" s="1" t="s">
        <v>60</v>
      </c>
      <c r="AT922" s="1" t="s">
        <v>96</v>
      </c>
      <c r="AU922" s="1" t="s">
        <v>96</v>
      </c>
      <c r="AV922" s="1" t="s">
        <v>97</v>
      </c>
      <c r="AW922" s="3" t="str">
        <f t="shared" si="1"/>
        <v>Other</v>
      </c>
      <c r="AX922" s="3" t="str">
        <f t="array" ref="AX922">TEXTJOIN(", ", TRUE, IF(X922:AS922="Y", X$1:AS$1, IF(X922:AS922&lt;&gt;"", X$1:AS$1 &amp; ": " &amp; X922:AS922, "")))
</f>
        <v>Fentanyl, Meth/Amphetamine, Any Opioid</v>
      </c>
    </row>
    <row r="923">
      <c r="A923" s="2">
        <v>44435.0</v>
      </c>
      <c r="B923" s="1" t="s">
        <v>50</v>
      </c>
      <c r="C923" s="1">
        <v>58.0</v>
      </c>
      <c r="D923" s="1" t="s">
        <v>51</v>
      </c>
      <c r="E923" s="1" t="s">
        <v>502</v>
      </c>
      <c r="G923" s="1" t="s">
        <v>103</v>
      </c>
      <c r="H923" s="1" t="s">
        <v>103</v>
      </c>
      <c r="I923" s="1" t="s">
        <v>55</v>
      </c>
      <c r="J923" s="1" t="s">
        <v>103</v>
      </c>
      <c r="K923" s="1" t="s">
        <v>103</v>
      </c>
      <c r="L923" s="1" t="s">
        <v>55</v>
      </c>
      <c r="M923" s="1" t="s">
        <v>177</v>
      </c>
      <c r="N923" s="1" t="s">
        <v>178</v>
      </c>
      <c r="O923" s="1" t="s">
        <v>103</v>
      </c>
      <c r="P923" s="1" t="s">
        <v>103</v>
      </c>
      <c r="Q923" s="1" t="s">
        <v>55</v>
      </c>
      <c r="R923" s="1" t="s">
        <v>44</v>
      </c>
      <c r="S923" s="1" t="s">
        <v>1613</v>
      </c>
      <c r="T923" s="1" t="s">
        <v>476</v>
      </c>
      <c r="U923" s="1" t="s">
        <v>59</v>
      </c>
      <c r="Y923" s="1" t="s">
        <v>60</v>
      </c>
      <c r="Z923" s="1" t="s">
        <v>60</v>
      </c>
      <c r="AD923" s="1" t="s">
        <v>60</v>
      </c>
      <c r="AR923" s="1" t="s">
        <v>60</v>
      </c>
      <c r="AT923" s="1" t="s">
        <v>167</v>
      </c>
      <c r="AU923" s="1" t="s">
        <v>167</v>
      </c>
      <c r="AV923" s="1" t="s">
        <v>168</v>
      </c>
      <c r="AW923" s="3" t="str">
        <f t="shared" si="1"/>
        <v>Other</v>
      </c>
      <c r="AX923" s="3" t="str">
        <f t="array" ref="AX923">TEXTJOIN(", ", TRUE, IF(X923:AS923="Y", X$1:AS$1, IF(X923:AS923&lt;&gt;"", X$1:AS$1 &amp; ": " &amp; X923:AS923, "")))
</f>
        <v>Cocaine, Fentanyl, Ethanol, Any Opioid</v>
      </c>
    </row>
    <row r="924">
      <c r="A924" s="2">
        <v>43611.0</v>
      </c>
      <c r="B924" s="1" t="s">
        <v>50</v>
      </c>
      <c r="C924" s="1">
        <v>35.0</v>
      </c>
      <c r="D924" s="1" t="s">
        <v>51</v>
      </c>
      <c r="E924" s="1" t="s">
        <v>63</v>
      </c>
      <c r="G924" s="1" t="s">
        <v>488</v>
      </c>
      <c r="H924" s="1" t="s">
        <v>91</v>
      </c>
      <c r="I924" s="1" t="s">
        <v>55</v>
      </c>
      <c r="J924" s="1" t="s">
        <v>488</v>
      </c>
      <c r="K924" s="1" t="s">
        <v>91</v>
      </c>
      <c r="L924" s="1" t="s">
        <v>55</v>
      </c>
      <c r="M924" s="1" t="s">
        <v>56</v>
      </c>
      <c r="N924" s="1" t="s">
        <v>136</v>
      </c>
      <c r="O924" s="1" t="s">
        <v>488</v>
      </c>
      <c r="P924" s="1" t="s">
        <v>91</v>
      </c>
      <c r="Q924" s="1" t="s">
        <v>55</v>
      </c>
      <c r="R924" s="1" t="s">
        <v>56</v>
      </c>
      <c r="T924" s="1" t="s">
        <v>1614</v>
      </c>
      <c r="U924" s="1" t="s">
        <v>59</v>
      </c>
      <c r="X924" s="1" t="s">
        <v>60</v>
      </c>
      <c r="Z924" s="1" t="s">
        <v>60</v>
      </c>
      <c r="AA924" s="1" t="s">
        <v>60</v>
      </c>
      <c r="AP924" s="1" t="s">
        <v>60</v>
      </c>
      <c r="AR924" s="1" t="s">
        <v>60</v>
      </c>
      <c r="AT924" s="1" t="s">
        <v>492</v>
      </c>
      <c r="AU924" s="1" t="s">
        <v>492</v>
      </c>
      <c r="AV924" s="1" t="s">
        <v>493</v>
      </c>
      <c r="AW924" s="3" t="str">
        <f t="shared" si="1"/>
        <v>Other</v>
      </c>
      <c r="AX924" s="3" t="str">
        <f t="array" ref="AX924">TEXTJOIN(", ", TRUE, IF(X924:AS924="Y", X$1:AS$1, IF(X924:AS924&lt;&gt;"", X$1:AS$1 &amp; ": " &amp; X924:AS924, "")))
</f>
        <v>Heroin, Fentanyl, Fentanyl Analogue, Heroin/Morph/Codeine, Any Opioid</v>
      </c>
    </row>
    <row r="925">
      <c r="A925" s="2">
        <v>43671.0</v>
      </c>
      <c r="B925" s="1" t="s">
        <v>50</v>
      </c>
      <c r="C925" s="1">
        <v>46.0</v>
      </c>
      <c r="D925" s="1" t="s">
        <v>51</v>
      </c>
      <c r="E925" s="1" t="s">
        <v>63</v>
      </c>
      <c r="F925" s="1" t="s">
        <v>137</v>
      </c>
      <c r="G925" s="1" t="s">
        <v>103</v>
      </c>
      <c r="H925" s="1" t="s">
        <v>103</v>
      </c>
      <c r="I925" s="1" t="s">
        <v>55</v>
      </c>
      <c r="M925" s="1" t="s">
        <v>118</v>
      </c>
      <c r="N925" s="1" t="s">
        <v>1615</v>
      </c>
      <c r="O925" s="1" t="s">
        <v>103</v>
      </c>
      <c r="P925" s="1" t="s">
        <v>103</v>
      </c>
      <c r="Q925" s="1" t="s">
        <v>55</v>
      </c>
      <c r="R925" s="1" t="s">
        <v>56</v>
      </c>
      <c r="T925" s="1" t="s">
        <v>1040</v>
      </c>
      <c r="U925" s="1" t="s">
        <v>59</v>
      </c>
      <c r="Z925" s="1" t="s">
        <v>60</v>
      </c>
      <c r="AR925" s="1" t="s">
        <v>60</v>
      </c>
      <c r="AT925" s="1" t="s">
        <v>167</v>
      </c>
      <c r="AU925" s="1" t="s">
        <v>62</v>
      </c>
      <c r="AV925" s="1" t="s">
        <v>168</v>
      </c>
      <c r="AW925" s="3" t="str">
        <f t="shared" si="1"/>
        <v>Other</v>
      </c>
      <c r="AX925" s="3" t="str">
        <f t="array" ref="AX925">TEXTJOIN(", ", TRUE, IF(X925:AS925="Y", X$1:AS$1, IF(X925:AS925&lt;&gt;"", X$1:AS$1 &amp; ": " &amp; X925:AS925, "")))
</f>
        <v>Fentanyl, Any Opioid</v>
      </c>
    </row>
    <row r="926">
      <c r="A926" s="2">
        <v>42803.0</v>
      </c>
      <c r="B926" s="1" t="s">
        <v>86</v>
      </c>
      <c r="C926" s="1">
        <v>30.0</v>
      </c>
      <c r="D926" s="1" t="s">
        <v>51</v>
      </c>
      <c r="E926" s="1" t="s">
        <v>63</v>
      </c>
      <c r="G926" s="1" t="s">
        <v>455</v>
      </c>
      <c r="H926" s="1" t="s">
        <v>103</v>
      </c>
      <c r="I926" s="1" t="s">
        <v>55</v>
      </c>
      <c r="J926" s="1" t="s">
        <v>455</v>
      </c>
      <c r="K926" s="1" t="s">
        <v>103</v>
      </c>
      <c r="L926" s="1" t="s">
        <v>55</v>
      </c>
      <c r="M926" s="1" t="s">
        <v>56</v>
      </c>
      <c r="N926" s="1" t="s">
        <v>430</v>
      </c>
      <c r="O926" s="1" t="s">
        <v>455</v>
      </c>
      <c r="P926" s="1" t="s">
        <v>103</v>
      </c>
      <c r="Q926" s="1" t="s">
        <v>55</v>
      </c>
      <c r="R926" s="1" t="s">
        <v>56</v>
      </c>
      <c r="T926" s="1" t="s">
        <v>1616</v>
      </c>
      <c r="U926" s="1" t="s">
        <v>59</v>
      </c>
      <c r="Z926" s="1" t="s">
        <v>60</v>
      </c>
      <c r="AF926" s="1" t="s">
        <v>60</v>
      </c>
      <c r="AT926" s="1" t="s">
        <v>457</v>
      </c>
      <c r="AU926" s="1" t="s">
        <v>457</v>
      </c>
      <c r="AV926" s="1" t="s">
        <v>458</v>
      </c>
      <c r="AW926" s="3" t="str">
        <f t="shared" si="1"/>
        <v>Other</v>
      </c>
      <c r="AX926" s="3" t="str">
        <f t="array" ref="AX926">TEXTJOIN(", ", TRUE, IF(X926:AS926="Y", X$1:AS$1, IF(X926:AS926&lt;&gt;"", X$1:AS$1 &amp; ": " &amp; X926:AS926, "")))
</f>
        <v>Fentanyl, Benzodiazepine</v>
      </c>
    </row>
    <row r="927">
      <c r="A927" s="2">
        <v>43203.0</v>
      </c>
      <c r="B927" s="1" t="s">
        <v>50</v>
      </c>
      <c r="C927" s="1">
        <v>29.0</v>
      </c>
      <c r="D927" s="1" t="s">
        <v>76</v>
      </c>
      <c r="E927" s="1" t="s">
        <v>63</v>
      </c>
      <c r="G927" s="1" t="s">
        <v>1617</v>
      </c>
      <c r="H927" s="1" t="s">
        <v>152</v>
      </c>
      <c r="I927" s="1" t="s">
        <v>342</v>
      </c>
      <c r="J927" s="1" t="s">
        <v>91</v>
      </c>
      <c r="K927" s="1" t="s">
        <v>91</v>
      </c>
      <c r="M927" s="1" t="s">
        <v>333</v>
      </c>
      <c r="N927" s="1" t="s">
        <v>119</v>
      </c>
      <c r="O927" s="1" t="s">
        <v>91</v>
      </c>
      <c r="P927" s="1" t="s">
        <v>91</v>
      </c>
      <c r="Q927" s="1" t="s">
        <v>55</v>
      </c>
      <c r="R927" s="1" t="s">
        <v>67</v>
      </c>
      <c r="T927" s="1" t="s">
        <v>1618</v>
      </c>
      <c r="U927" s="1" t="s">
        <v>59</v>
      </c>
      <c r="Y927" s="1" t="s">
        <v>60</v>
      </c>
      <c r="Z927" s="1" t="s">
        <v>60</v>
      </c>
      <c r="AA927" s="1" t="s">
        <v>60</v>
      </c>
      <c r="AR927" s="1" t="s">
        <v>60</v>
      </c>
      <c r="AS927" s="1" t="s">
        <v>417</v>
      </c>
      <c r="AT927" s="1" t="s">
        <v>1619</v>
      </c>
      <c r="AU927" s="1" t="s">
        <v>110</v>
      </c>
      <c r="AV927" s="1" t="s">
        <v>111</v>
      </c>
      <c r="AW927" s="3" t="str">
        <f t="shared" si="1"/>
        <v>Other</v>
      </c>
      <c r="AX927" s="3" t="str">
        <f t="array" ref="AX927">TEXTJOIN(", ", TRUE, IF(X927:AS927="Y", X$1:AS$1, IF(X927:AS927&lt;&gt;"", X$1:AS$1 &amp; ": " &amp; X927:AS927, "")))
</f>
        <v>Cocaine, Fentanyl, Fentanyl Analogue, Any Opioid, Other: PCP</v>
      </c>
    </row>
    <row r="928">
      <c r="A928" s="4">
        <v>43099.0</v>
      </c>
      <c r="B928" s="1" t="s">
        <v>86</v>
      </c>
      <c r="C928" s="1">
        <v>36.0</v>
      </c>
      <c r="D928" s="1" t="s">
        <v>51</v>
      </c>
      <c r="E928" s="1" t="s">
        <v>63</v>
      </c>
      <c r="G928" s="1" t="s">
        <v>256</v>
      </c>
      <c r="H928" s="1" t="s">
        <v>103</v>
      </c>
      <c r="I928" s="1" t="s">
        <v>55</v>
      </c>
      <c r="J928" s="1" t="s">
        <v>256</v>
      </c>
      <c r="K928" s="1" t="s">
        <v>103</v>
      </c>
      <c r="L928" s="1" t="s">
        <v>55</v>
      </c>
      <c r="M928" s="1" t="s">
        <v>56</v>
      </c>
      <c r="N928" s="1" t="s">
        <v>136</v>
      </c>
      <c r="O928" s="1" t="s">
        <v>256</v>
      </c>
      <c r="P928" s="1" t="s">
        <v>103</v>
      </c>
      <c r="Q928" s="1" t="s">
        <v>55</v>
      </c>
      <c r="R928" s="1" t="s">
        <v>56</v>
      </c>
      <c r="T928" s="1" t="s">
        <v>1455</v>
      </c>
      <c r="U928" s="1" t="s">
        <v>59</v>
      </c>
      <c r="Z928" s="1" t="s">
        <v>60</v>
      </c>
      <c r="AA928" s="1" t="s">
        <v>60</v>
      </c>
      <c r="AT928" s="1" t="s">
        <v>282</v>
      </c>
      <c r="AU928" s="1" t="s">
        <v>282</v>
      </c>
      <c r="AV928" s="1" t="s">
        <v>260</v>
      </c>
      <c r="AW928" s="3" t="str">
        <f t="shared" si="1"/>
        <v>Other</v>
      </c>
      <c r="AX928" s="3" t="str">
        <f t="array" ref="AX928">TEXTJOIN(", ", TRUE, IF(X928:AS928="Y", X$1:AS$1, IF(X928:AS928&lt;&gt;"", X$1:AS$1 &amp; ": " &amp; X928:AS928, "")))
</f>
        <v>Fentanyl, Fentanyl Analogue</v>
      </c>
    </row>
    <row r="929">
      <c r="A929" s="4">
        <v>41558.0</v>
      </c>
      <c r="B929" s="1" t="s">
        <v>50</v>
      </c>
      <c r="C929" s="1">
        <v>33.0</v>
      </c>
      <c r="D929" s="1" t="s">
        <v>51</v>
      </c>
      <c r="E929" s="1" t="s">
        <v>63</v>
      </c>
      <c r="G929" s="1" t="s">
        <v>160</v>
      </c>
      <c r="H929" s="1" t="s">
        <v>54</v>
      </c>
      <c r="J929" s="1" t="s">
        <v>160</v>
      </c>
      <c r="L929" s="1" t="s">
        <v>55</v>
      </c>
      <c r="M929" s="1" t="s">
        <v>56</v>
      </c>
      <c r="N929" s="1" t="s">
        <v>104</v>
      </c>
      <c r="O929" s="1" t="s">
        <v>82</v>
      </c>
      <c r="P929" s="1" t="s">
        <v>54</v>
      </c>
      <c r="R929" s="1" t="s">
        <v>67</v>
      </c>
      <c r="T929" s="1" t="s">
        <v>308</v>
      </c>
      <c r="U929" s="1" t="s">
        <v>59</v>
      </c>
      <c r="AG929" s="1" t="s">
        <v>60</v>
      </c>
      <c r="AT929" s="1" t="s">
        <v>163</v>
      </c>
      <c r="AU929" s="1" t="s">
        <v>163</v>
      </c>
      <c r="AV929" s="1" t="s">
        <v>85</v>
      </c>
      <c r="AW929" s="3" t="str">
        <f t="shared" si="1"/>
        <v>Other</v>
      </c>
      <c r="AX929" s="3" t="str">
        <f t="array" ref="AX929">TEXTJOIN(", ", TRUE, IF(X929:AS929="Y", X$1:AS$1, IF(X929:AS929&lt;&gt;"", X$1:AS$1 &amp; ": " &amp; X929:AS929, "")))
</f>
        <v>Methadone</v>
      </c>
    </row>
    <row r="930">
      <c r="A930" s="2">
        <v>42029.0</v>
      </c>
      <c r="B930" s="1" t="s">
        <v>86</v>
      </c>
      <c r="C930" s="1">
        <v>24.0</v>
      </c>
      <c r="D930" s="1" t="s">
        <v>51</v>
      </c>
      <c r="E930" s="1" t="s">
        <v>63</v>
      </c>
      <c r="G930" s="1" t="s">
        <v>1402</v>
      </c>
      <c r="H930" s="1" t="s">
        <v>121</v>
      </c>
      <c r="I930" s="1" t="s">
        <v>55</v>
      </c>
      <c r="J930" s="1" t="s">
        <v>1620</v>
      </c>
      <c r="M930" s="1" t="s">
        <v>56</v>
      </c>
      <c r="O930" s="1" t="s">
        <v>1402</v>
      </c>
      <c r="P930" s="1" t="s">
        <v>121</v>
      </c>
      <c r="Q930" s="1" t="s">
        <v>55</v>
      </c>
      <c r="R930" s="1" t="s">
        <v>56</v>
      </c>
      <c r="T930" s="1" t="s">
        <v>130</v>
      </c>
      <c r="U930" s="1" t="s">
        <v>59</v>
      </c>
      <c r="W930" s="1" t="s">
        <v>60</v>
      </c>
      <c r="X930" s="1" t="s">
        <v>60</v>
      </c>
      <c r="AP930" s="1" t="s">
        <v>60</v>
      </c>
      <c r="AR930" s="1" t="s">
        <v>60</v>
      </c>
      <c r="AT930" s="1" t="s">
        <v>1404</v>
      </c>
      <c r="AV930" s="1" t="s">
        <v>1405</v>
      </c>
      <c r="AW930" s="3" t="str">
        <f t="shared" si="1"/>
        <v>Other</v>
      </c>
      <c r="AX930" s="3" t="str">
        <f t="array" ref="AX930">TEXTJOIN(", ", TRUE, IF(X930:AS930="Y", X$1:AS$1, IF(X930:AS930&lt;&gt;"", X$1:AS$1 &amp; ": " &amp; X930:AS930, "")))
</f>
        <v>Heroin, Heroin/Morph/Codeine, Any Opioid</v>
      </c>
    </row>
    <row r="931">
      <c r="A931" s="2">
        <v>43984.0</v>
      </c>
      <c r="B931" s="1" t="s">
        <v>50</v>
      </c>
      <c r="C931" s="1">
        <v>24.0</v>
      </c>
      <c r="D931" s="1" t="s">
        <v>51</v>
      </c>
      <c r="E931" s="1" t="s">
        <v>63</v>
      </c>
      <c r="G931" s="1" t="s">
        <v>397</v>
      </c>
      <c r="H931" s="1" t="s">
        <v>103</v>
      </c>
      <c r="I931" s="1" t="s">
        <v>55</v>
      </c>
      <c r="J931" s="1" t="s">
        <v>397</v>
      </c>
      <c r="K931" s="1" t="s">
        <v>103</v>
      </c>
      <c r="L931" s="1" t="s">
        <v>55</v>
      </c>
      <c r="M931" s="1" t="s">
        <v>56</v>
      </c>
      <c r="N931" s="1" t="s">
        <v>136</v>
      </c>
      <c r="O931" s="1" t="s">
        <v>397</v>
      </c>
      <c r="P931" s="1" t="s">
        <v>103</v>
      </c>
      <c r="Q931" s="1" t="s">
        <v>55</v>
      </c>
      <c r="R931" s="1" t="s">
        <v>56</v>
      </c>
      <c r="T931" s="1" t="s">
        <v>1621</v>
      </c>
      <c r="U931" s="1" t="s">
        <v>59</v>
      </c>
      <c r="X931" s="1" t="s">
        <v>60</v>
      </c>
      <c r="Z931" s="1" t="s">
        <v>60</v>
      </c>
      <c r="AD931" s="1" t="s">
        <v>60</v>
      </c>
      <c r="AF931" s="1" t="s">
        <v>60</v>
      </c>
      <c r="AI931" s="1" t="s">
        <v>60</v>
      </c>
      <c r="AQ931" s="1" t="s">
        <v>60</v>
      </c>
      <c r="AR931" s="1" t="s">
        <v>60</v>
      </c>
      <c r="AT931" s="1" t="s">
        <v>399</v>
      </c>
      <c r="AU931" s="1" t="s">
        <v>399</v>
      </c>
      <c r="AV931" s="1" t="s">
        <v>709</v>
      </c>
      <c r="AW931" s="3" t="str">
        <f t="shared" si="1"/>
        <v>Other</v>
      </c>
      <c r="AX931" s="3" t="str">
        <f t="array" ref="AX931">TEXTJOIN(", ", TRUE, IF(X931:AS931="Y", X$1:AS$1, IF(X931:AS931&lt;&gt;"", X$1:AS$1 &amp; ": " &amp; X931:AS931, "")))
</f>
        <v>Heroin, Fentanyl, Ethanol, Benzodiazepine, Amphet, Other Opioid, Any Opioid</v>
      </c>
    </row>
    <row r="932">
      <c r="A932" s="2">
        <v>43169.0</v>
      </c>
      <c r="B932" s="1" t="s">
        <v>50</v>
      </c>
      <c r="C932" s="1">
        <v>56.0</v>
      </c>
      <c r="D932" s="1" t="s">
        <v>51</v>
      </c>
      <c r="E932" s="1" t="s">
        <v>52</v>
      </c>
      <c r="G932" s="1" t="s">
        <v>397</v>
      </c>
      <c r="H932" s="1" t="s">
        <v>103</v>
      </c>
      <c r="I932" s="1" t="s">
        <v>55</v>
      </c>
      <c r="J932" s="1" t="s">
        <v>397</v>
      </c>
      <c r="K932" s="1" t="s">
        <v>103</v>
      </c>
      <c r="M932" s="1" t="s">
        <v>56</v>
      </c>
      <c r="N932" s="1" t="s">
        <v>136</v>
      </c>
      <c r="O932" s="1" t="s">
        <v>397</v>
      </c>
      <c r="P932" s="1" t="s">
        <v>103</v>
      </c>
      <c r="Q932" s="1" t="s">
        <v>55</v>
      </c>
      <c r="R932" s="1" t="s">
        <v>56</v>
      </c>
      <c r="T932" s="1" t="s">
        <v>1622</v>
      </c>
      <c r="U932" s="1" t="s">
        <v>59</v>
      </c>
      <c r="X932" s="1" t="s">
        <v>60</v>
      </c>
      <c r="Y932" s="1" t="s">
        <v>60</v>
      </c>
      <c r="AD932" s="1" t="s">
        <v>60</v>
      </c>
      <c r="AP932" s="1" t="s">
        <v>60</v>
      </c>
      <c r="AR932" s="1" t="s">
        <v>60</v>
      </c>
      <c r="AS932" s="1" t="s">
        <v>182</v>
      </c>
      <c r="AT932" s="1" t="s">
        <v>399</v>
      </c>
      <c r="AU932" s="1" t="s">
        <v>399</v>
      </c>
      <c r="AV932" s="1" t="s">
        <v>709</v>
      </c>
      <c r="AW932" s="3" t="str">
        <f t="shared" si="1"/>
        <v>Other</v>
      </c>
      <c r="AX932" s="3" t="str">
        <f t="array" ref="AX932">TEXTJOIN(", ", TRUE, IF(X932:AS932="Y", X$1:AS$1, IF(X932:AS932&lt;&gt;"", X$1:AS$1 &amp; ": " &amp; X932:AS932, "")))
</f>
        <v>Heroin, Cocaine, Ethanol, Heroin/Morph/Codeine, Any Opioid, Other: Bupren</v>
      </c>
    </row>
    <row r="933">
      <c r="A933" s="4">
        <v>44150.0</v>
      </c>
      <c r="B933" s="1" t="s">
        <v>50</v>
      </c>
      <c r="C933" s="1">
        <v>47.0</v>
      </c>
      <c r="D933" s="1" t="s">
        <v>51</v>
      </c>
      <c r="E933" s="1" t="s">
        <v>63</v>
      </c>
      <c r="G933" s="1" t="s">
        <v>102</v>
      </c>
      <c r="H933" s="1" t="s">
        <v>103</v>
      </c>
      <c r="I933" s="1" t="s">
        <v>55</v>
      </c>
      <c r="J933" s="1" t="s">
        <v>53</v>
      </c>
      <c r="K933" s="1" t="s">
        <v>54</v>
      </c>
      <c r="L933" s="1" t="s">
        <v>55</v>
      </c>
      <c r="M933" s="1" t="s">
        <v>177</v>
      </c>
      <c r="N933" s="1" t="s">
        <v>119</v>
      </c>
      <c r="O933" s="1" t="s">
        <v>53</v>
      </c>
      <c r="P933" s="1" t="s">
        <v>54</v>
      </c>
      <c r="Q933" s="1" t="s">
        <v>55</v>
      </c>
      <c r="R933" s="1" t="s">
        <v>44</v>
      </c>
      <c r="T933" s="1" t="s">
        <v>1623</v>
      </c>
      <c r="U933" s="1" t="s">
        <v>59</v>
      </c>
      <c r="Z933" s="1" t="s">
        <v>60</v>
      </c>
      <c r="AR933" s="1" t="s">
        <v>60</v>
      </c>
      <c r="AT933" s="1" t="s">
        <v>106</v>
      </c>
      <c r="AU933" s="1" t="s">
        <v>61</v>
      </c>
      <c r="AV933" s="1" t="s">
        <v>294</v>
      </c>
      <c r="AW933" s="3" t="str">
        <f t="shared" si="1"/>
        <v>Other</v>
      </c>
      <c r="AX933" s="3" t="str">
        <f t="array" ref="AX933">TEXTJOIN(", ", TRUE, IF(X933:AS933="Y", X$1:AS$1, IF(X933:AS933&lt;&gt;"", X$1:AS$1 &amp; ": " &amp; X933:AS933, "")))
</f>
        <v>Fentanyl, Any Opioid</v>
      </c>
    </row>
    <row r="934">
      <c r="A934" s="2">
        <v>43856.0</v>
      </c>
      <c r="B934" s="1" t="s">
        <v>50</v>
      </c>
      <c r="C934" s="1">
        <v>36.0</v>
      </c>
      <c r="D934" s="1" t="s">
        <v>51</v>
      </c>
      <c r="E934" s="1" t="s">
        <v>63</v>
      </c>
      <c r="F934" s="1" t="s">
        <v>137</v>
      </c>
      <c r="J934" s="1" t="s">
        <v>82</v>
      </c>
      <c r="K934" s="1" t="s">
        <v>54</v>
      </c>
      <c r="L934" s="1" t="s">
        <v>55</v>
      </c>
      <c r="M934" s="1" t="s">
        <v>1624</v>
      </c>
      <c r="N934" s="1" t="s">
        <v>136</v>
      </c>
      <c r="O934" s="1" t="s">
        <v>82</v>
      </c>
      <c r="P934" s="1" t="s">
        <v>54</v>
      </c>
      <c r="Q934" s="1" t="s">
        <v>55</v>
      </c>
      <c r="R934" s="1" t="s">
        <v>67</v>
      </c>
      <c r="T934" s="1" t="s">
        <v>1045</v>
      </c>
      <c r="U934" s="1" t="s">
        <v>59</v>
      </c>
      <c r="Z934" s="1" t="s">
        <v>60</v>
      </c>
      <c r="AR934" s="1" t="s">
        <v>60</v>
      </c>
      <c r="AT934" s="1" t="s">
        <v>62</v>
      </c>
      <c r="AU934" s="1" t="s">
        <v>329</v>
      </c>
      <c r="AV934" s="1" t="s">
        <v>85</v>
      </c>
      <c r="AW934" s="3" t="str">
        <f t="shared" si="1"/>
        <v>Other</v>
      </c>
      <c r="AX934" s="3" t="str">
        <f t="array" ref="AX934">TEXTJOIN(", ", TRUE, IF(X934:AS934="Y", X$1:AS$1, IF(X934:AS934&lt;&gt;"", X$1:AS$1 &amp; ": " &amp; X934:AS934, "")))
</f>
        <v>Fentanyl, Any Opioid</v>
      </c>
    </row>
    <row r="935">
      <c r="A935" s="2">
        <v>41398.0</v>
      </c>
      <c r="B935" s="1" t="s">
        <v>50</v>
      </c>
      <c r="C935" s="1">
        <v>48.0</v>
      </c>
      <c r="D935" s="1" t="s">
        <v>76</v>
      </c>
      <c r="E935" s="1" t="s">
        <v>63</v>
      </c>
      <c r="G935" s="1" t="s">
        <v>98</v>
      </c>
      <c r="H935" s="1" t="s">
        <v>54</v>
      </c>
      <c r="J935" s="1" t="s">
        <v>98</v>
      </c>
      <c r="L935" s="1" t="s">
        <v>55</v>
      </c>
      <c r="M935" s="1" t="s">
        <v>44</v>
      </c>
      <c r="N935" s="1" t="s">
        <v>1625</v>
      </c>
      <c r="O935" s="1" t="s">
        <v>98</v>
      </c>
      <c r="P935" s="1" t="s">
        <v>54</v>
      </c>
      <c r="R935" s="1" t="s">
        <v>44</v>
      </c>
      <c r="S935" s="1" t="s">
        <v>1626</v>
      </c>
      <c r="T935" s="1" t="s">
        <v>166</v>
      </c>
      <c r="U935" s="1" t="s">
        <v>59</v>
      </c>
      <c r="AB935" s="1" t="s">
        <v>60</v>
      </c>
      <c r="AT935" s="1" t="s">
        <v>100</v>
      </c>
      <c r="AU935" s="1" t="s">
        <v>100</v>
      </c>
      <c r="AV935" s="1" t="s">
        <v>101</v>
      </c>
      <c r="AW935" s="3" t="str">
        <f t="shared" si="1"/>
        <v>Other</v>
      </c>
      <c r="AX935" s="3" t="str">
        <f t="array" ref="AX935">TEXTJOIN(", ", TRUE, IF(X935:AS935="Y", X$1:AS$1, IF(X935:AS935&lt;&gt;"", X$1:AS$1 &amp; ": " &amp; X935:AS935, "")))
</f>
        <v>Oxycodone</v>
      </c>
    </row>
    <row r="936">
      <c r="A936" s="4">
        <v>44516.0</v>
      </c>
      <c r="B936" s="1" t="s">
        <v>50</v>
      </c>
      <c r="C936" s="1">
        <v>62.0</v>
      </c>
      <c r="D936" s="1" t="s">
        <v>51</v>
      </c>
      <c r="E936" s="1" t="s">
        <v>63</v>
      </c>
      <c r="G936" s="1" t="s">
        <v>540</v>
      </c>
      <c r="H936" s="1" t="s">
        <v>91</v>
      </c>
      <c r="I936" s="1" t="s">
        <v>55</v>
      </c>
      <c r="J936" s="1" t="s">
        <v>1274</v>
      </c>
      <c r="K936" s="1" t="s">
        <v>91</v>
      </c>
      <c r="L936" s="1" t="s">
        <v>55</v>
      </c>
      <c r="M936" s="1" t="s">
        <v>333</v>
      </c>
      <c r="N936" s="1" t="s">
        <v>136</v>
      </c>
      <c r="O936" s="1" t="s">
        <v>185</v>
      </c>
      <c r="P936" s="1" t="s">
        <v>91</v>
      </c>
      <c r="Q936" s="1" t="s">
        <v>55</v>
      </c>
      <c r="R936" s="1" t="s">
        <v>173</v>
      </c>
      <c r="T936" s="1" t="s">
        <v>1627</v>
      </c>
      <c r="U936" s="1" t="s">
        <v>59</v>
      </c>
      <c r="Z936" s="1" t="s">
        <v>60</v>
      </c>
      <c r="AR936" s="1" t="s">
        <v>60</v>
      </c>
      <c r="AT936" s="1" t="s">
        <v>542</v>
      </c>
      <c r="AU936" s="1" t="s">
        <v>1276</v>
      </c>
      <c r="AV936" s="1" t="s">
        <v>189</v>
      </c>
      <c r="AW936" s="3" t="str">
        <f t="shared" si="1"/>
        <v>Other</v>
      </c>
      <c r="AX936" s="3" t="str">
        <f t="array" ref="AX936">TEXTJOIN(", ", TRUE, IF(X936:AS936="Y", X$1:AS$1, IF(X936:AS936&lt;&gt;"", X$1:AS$1 &amp; ": " &amp; X936:AS936, "")))
</f>
        <v>Fentanyl, Any Opioid</v>
      </c>
    </row>
    <row r="937">
      <c r="A937" s="2">
        <v>43989.0</v>
      </c>
      <c r="B937" s="1" t="s">
        <v>50</v>
      </c>
      <c r="C937" s="1">
        <v>51.0</v>
      </c>
      <c r="D937" s="1" t="s">
        <v>76</v>
      </c>
      <c r="E937" s="1" t="s">
        <v>63</v>
      </c>
      <c r="G937" s="1" t="s">
        <v>488</v>
      </c>
      <c r="H937" s="1" t="s">
        <v>91</v>
      </c>
      <c r="I937" s="1" t="s">
        <v>55</v>
      </c>
      <c r="J937" s="1" t="s">
        <v>488</v>
      </c>
      <c r="K937" s="1" t="s">
        <v>91</v>
      </c>
      <c r="L937" s="1" t="s">
        <v>55</v>
      </c>
      <c r="M937" s="1" t="s">
        <v>56</v>
      </c>
      <c r="N937" s="1" t="s">
        <v>119</v>
      </c>
      <c r="O937" s="1" t="s">
        <v>488</v>
      </c>
      <c r="P937" s="1" t="s">
        <v>91</v>
      </c>
      <c r="Q937" s="1" t="s">
        <v>55</v>
      </c>
      <c r="R937" s="1" t="s">
        <v>56</v>
      </c>
      <c r="T937" s="1" t="s">
        <v>1628</v>
      </c>
      <c r="U937" s="1" t="s">
        <v>59</v>
      </c>
      <c r="Z937" s="1" t="s">
        <v>60</v>
      </c>
      <c r="AR937" s="1" t="s">
        <v>60</v>
      </c>
      <c r="AT937" s="1" t="s">
        <v>492</v>
      </c>
      <c r="AU937" s="1" t="s">
        <v>492</v>
      </c>
      <c r="AV937" s="1" t="s">
        <v>493</v>
      </c>
      <c r="AW937" s="3" t="str">
        <f t="shared" si="1"/>
        <v>Other</v>
      </c>
      <c r="AX937" s="3" t="str">
        <f t="array" ref="AX937">TEXTJOIN(", ", TRUE, IF(X937:AS937="Y", X$1:AS$1, IF(X937:AS937&lt;&gt;"", X$1:AS$1 &amp; ": " &amp; X937:AS937, "")))
</f>
        <v>Fentanyl, Any Opioid</v>
      </c>
    </row>
    <row r="938">
      <c r="A938" s="2">
        <v>44443.0</v>
      </c>
      <c r="B938" s="1" t="s">
        <v>50</v>
      </c>
      <c r="C938" s="1">
        <v>44.0</v>
      </c>
      <c r="D938" s="1" t="s">
        <v>76</v>
      </c>
      <c r="E938" s="1" t="s">
        <v>63</v>
      </c>
      <c r="F938" s="1" t="s">
        <v>267</v>
      </c>
      <c r="G938" s="1" t="s">
        <v>91</v>
      </c>
      <c r="H938" s="1" t="s">
        <v>91</v>
      </c>
      <c r="I938" s="1" t="s">
        <v>55</v>
      </c>
      <c r="J938" s="1" t="s">
        <v>91</v>
      </c>
      <c r="K938" s="1" t="s">
        <v>91</v>
      </c>
      <c r="L938" s="1" t="s">
        <v>55</v>
      </c>
      <c r="M938" s="1" t="s">
        <v>56</v>
      </c>
      <c r="N938" s="1" t="s">
        <v>136</v>
      </c>
      <c r="O938" s="1" t="s">
        <v>91</v>
      </c>
      <c r="P938" s="1" t="s">
        <v>91</v>
      </c>
      <c r="Q938" s="1" t="s">
        <v>55</v>
      </c>
      <c r="R938" s="1" t="s">
        <v>173</v>
      </c>
      <c r="T938" s="1" t="s">
        <v>1629</v>
      </c>
      <c r="U938" s="1" t="s">
        <v>59</v>
      </c>
      <c r="Y938" s="1" t="s">
        <v>60</v>
      </c>
      <c r="Z938" s="1" t="s">
        <v>60</v>
      </c>
      <c r="AR938" s="1" t="s">
        <v>60</v>
      </c>
      <c r="AT938" s="1" t="s">
        <v>110</v>
      </c>
      <c r="AU938" s="1" t="s">
        <v>110</v>
      </c>
      <c r="AV938" s="1" t="s">
        <v>111</v>
      </c>
      <c r="AW938" s="3" t="str">
        <f t="shared" si="1"/>
        <v>Other</v>
      </c>
      <c r="AX938" s="3" t="str">
        <f t="array" ref="AX938">TEXTJOIN(", ", TRUE, IF(X938:AS938="Y", X$1:AS$1, IF(X938:AS938&lt;&gt;"", X$1:AS$1 &amp; ": " &amp; X938:AS938, "")))
</f>
        <v>Cocaine, Fentanyl, Any Opioid</v>
      </c>
    </row>
    <row r="939">
      <c r="A939" s="2">
        <v>42315.0</v>
      </c>
      <c r="B939" s="1" t="s">
        <v>86</v>
      </c>
      <c r="C939" s="1">
        <v>28.0</v>
      </c>
      <c r="D939" s="1" t="s">
        <v>51</v>
      </c>
      <c r="E939" s="1" t="s">
        <v>63</v>
      </c>
      <c r="G939" s="1" t="s">
        <v>54</v>
      </c>
      <c r="H939" s="1" t="s">
        <v>54</v>
      </c>
      <c r="I939" s="1" t="s">
        <v>55</v>
      </c>
      <c r="J939" s="1" t="s">
        <v>54</v>
      </c>
      <c r="M939" s="1" t="s">
        <v>56</v>
      </c>
      <c r="O939" s="1" t="s">
        <v>82</v>
      </c>
      <c r="P939" s="1" t="s">
        <v>54</v>
      </c>
      <c r="Q939" s="1" t="s">
        <v>55</v>
      </c>
      <c r="R939" s="1" t="s">
        <v>67</v>
      </c>
      <c r="T939" s="1" t="s">
        <v>83</v>
      </c>
      <c r="U939" s="1" t="s">
        <v>59</v>
      </c>
      <c r="Z939" s="1" t="s">
        <v>60</v>
      </c>
      <c r="AR939" s="1" t="s">
        <v>60</v>
      </c>
      <c r="AT939" s="1" t="s">
        <v>234</v>
      </c>
      <c r="AU939" s="1" t="s">
        <v>234</v>
      </c>
      <c r="AV939" s="1" t="s">
        <v>85</v>
      </c>
      <c r="AW939" s="3" t="str">
        <f t="shared" si="1"/>
        <v>Other</v>
      </c>
      <c r="AX939" s="3" t="str">
        <f t="array" ref="AX939">TEXTJOIN(", ", TRUE, IF(X939:AS939="Y", X$1:AS$1, IF(X939:AS939&lt;&gt;"", X$1:AS$1 &amp; ": " &amp; X939:AS939, "")))
</f>
        <v>Fentanyl, Any Opioid</v>
      </c>
    </row>
    <row r="940">
      <c r="A940" s="4">
        <v>41632.0</v>
      </c>
      <c r="B940" s="1" t="s">
        <v>50</v>
      </c>
      <c r="C940" s="1">
        <v>47.0</v>
      </c>
      <c r="D940" s="1" t="s">
        <v>51</v>
      </c>
      <c r="E940" s="1" t="s">
        <v>63</v>
      </c>
      <c r="G940" s="1" t="s">
        <v>238</v>
      </c>
      <c r="H940" s="1" t="s">
        <v>125</v>
      </c>
      <c r="J940" s="1" t="s">
        <v>238</v>
      </c>
      <c r="L940" s="1" t="s">
        <v>55</v>
      </c>
      <c r="M940" s="1" t="s">
        <v>56</v>
      </c>
      <c r="N940" s="1" t="s">
        <v>104</v>
      </c>
      <c r="O940" s="1" t="s">
        <v>238</v>
      </c>
      <c r="P940" s="1" t="s">
        <v>125</v>
      </c>
      <c r="R940" s="1" t="s">
        <v>56</v>
      </c>
      <c r="T940" s="1" t="s">
        <v>1630</v>
      </c>
      <c r="U940" s="1" t="s">
        <v>59</v>
      </c>
      <c r="AE940" s="1" t="s">
        <v>60</v>
      </c>
      <c r="AF940" s="1" t="s">
        <v>60</v>
      </c>
      <c r="AT940" s="1" t="s">
        <v>567</v>
      </c>
      <c r="AU940" s="1" t="s">
        <v>567</v>
      </c>
      <c r="AV940" s="1" t="s">
        <v>241</v>
      </c>
      <c r="AW940" s="3" t="str">
        <f t="shared" si="1"/>
        <v>Other</v>
      </c>
      <c r="AX940" s="3" t="str">
        <f t="array" ref="AX940">TEXTJOIN(", ", TRUE, IF(X940:AS940="Y", X$1:AS$1, IF(X940:AS940&lt;&gt;"", X$1:AS$1 &amp; ": " &amp; X940:AS940, "")))
</f>
        <v>Hydrocodone, Benzodiazepine</v>
      </c>
    </row>
    <row r="941">
      <c r="A941" s="2">
        <v>42892.0</v>
      </c>
      <c r="B941" s="1" t="s">
        <v>86</v>
      </c>
      <c r="C941" s="1">
        <v>61.0</v>
      </c>
      <c r="D941" s="1" t="s">
        <v>51</v>
      </c>
      <c r="E941" s="1" t="s">
        <v>63</v>
      </c>
      <c r="G941" s="1" t="s">
        <v>510</v>
      </c>
      <c r="H941" s="1" t="s">
        <v>103</v>
      </c>
      <c r="I941" s="1" t="s">
        <v>55</v>
      </c>
      <c r="J941" s="1" t="s">
        <v>510</v>
      </c>
      <c r="K941" s="1" t="s">
        <v>103</v>
      </c>
      <c r="L941" s="1" t="s">
        <v>55</v>
      </c>
      <c r="M941" s="1" t="s">
        <v>56</v>
      </c>
      <c r="N941" s="1" t="s">
        <v>1631</v>
      </c>
      <c r="O941" s="1" t="s">
        <v>510</v>
      </c>
      <c r="P941" s="1" t="s">
        <v>103</v>
      </c>
      <c r="Q941" s="1" t="s">
        <v>55</v>
      </c>
      <c r="R941" s="1" t="s">
        <v>56</v>
      </c>
      <c r="T941" s="1" t="s">
        <v>1632</v>
      </c>
      <c r="U941" s="1" t="s">
        <v>59</v>
      </c>
      <c r="AB941" s="1" t="s">
        <v>60</v>
      </c>
      <c r="AT941" s="1" t="s">
        <v>512</v>
      </c>
      <c r="AU941" s="1" t="s">
        <v>512</v>
      </c>
      <c r="AV941" s="1" t="s">
        <v>513</v>
      </c>
      <c r="AW941" s="3" t="str">
        <f t="shared" si="1"/>
        <v>Other</v>
      </c>
      <c r="AX941" s="3" t="str">
        <f t="array" ref="AX941">TEXTJOIN(", ", TRUE, IF(X941:AS941="Y", X$1:AS$1, IF(X941:AS941&lt;&gt;"", X$1:AS$1 &amp; ": " &amp; X941:AS941, "")))
</f>
        <v>Oxycodone</v>
      </c>
    </row>
    <row r="942">
      <c r="A942" s="2">
        <v>41363.0</v>
      </c>
      <c r="B942" s="1" t="s">
        <v>50</v>
      </c>
      <c r="C942" s="1">
        <v>38.0</v>
      </c>
      <c r="D942" s="1" t="s">
        <v>51</v>
      </c>
      <c r="E942" s="1" t="s">
        <v>63</v>
      </c>
      <c r="G942" s="1" t="s">
        <v>488</v>
      </c>
      <c r="H942" s="1" t="s">
        <v>91</v>
      </c>
      <c r="J942" s="1" t="s">
        <v>488</v>
      </c>
      <c r="L942" s="1" t="s">
        <v>55</v>
      </c>
      <c r="M942" s="1" t="s">
        <v>56</v>
      </c>
      <c r="N942" s="1" t="s">
        <v>136</v>
      </c>
      <c r="O942" s="1" t="s">
        <v>488</v>
      </c>
      <c r="P942" s="1" t="s">
        <v>91</v>
      </c>
      <c r="R942" s="1" t="s">
        <v>56</v>
      </c>
      <c r="T942" s="1" t="s">
        <v>73</v>
      </c>
      <c r="U942" s="1" t="s">
        <v>59</v>
      </c>
      <c r="X942" s="1" t="s">
        <v>60</v>
      </c>
      <c r="AT942" s="1" t="s">
        <v>492</v>
      </c>
      <c r="AU942" s="1" t="s">
        <v>492</v>
      </c>
      <c r="AV942" s="1" t="s">
        <v>493</v>
      </c>
      <c r="AW942" s="3" t="str">
        <f t="shared" si="1"/>
        <v>Other</v>
      </c>
      <c r="AX942" s="3" t="str">
        <f t="array" ref="AX942">TEXTJOIN(", ", TRUE, IF(X942:AS942="Y", X$1:AS$1, IF(X942:AS942&lt;&gt;"", X$1:AS$1 &amp; ": " &amp; X942:AS942, "")))
</f>
        <v>Heroin</v>
      </c>
    </row>
    <row r="943">
      <c r="A943" s="2">
        <v>40971.0</v>
      </c>
      <c r="B943" s="1" t="s">
        <v>50</v>
      </c>
      <c r="C943" s="1">
        <v>57.0</v>
      </c>
      <c r="D943" s="1" t="s">
        <v>76</v>
      </c>
      <c r="E943" s="1" t="s">
        <v>63</v>
      </c>
      <c r="G943" s="1" t="s">
        <v>82</v>
      </c>
      <c r="H943" s="1" t="s">
        <v>54</v>
      </c>
      <c r="M943" s="1" t="s">
        <v>269</v>
      </c>
      <c r="N943" s="1" t="s">
        <v>148</v>
      </c>
      <c r="O943" s="1" t="s">
        <v>82</v>
      </c>
      <c r="P943" s="1" t="s">
        <v>54</v>
      </c>
      <c r="R943" s="1" t="s">
        <v>67</v>
      </c>
      <c r="T943" s="1" t="s">
        <v>68</v>
      </c>
      <c r="U943" s="1" t="s">
        <v>59</v>
      </c>
      <c r="X943" s="1" t="s">
        <v>60</v>
      </c>
      <c r="AT943" s="1" t="s">
        <v>329</v>
      </c>
      <c r="AU943" s="1" t="s">
        <v>62</v>
      </c>
      <c r="AV943" s="1" t="s">
        <v>85</v>
      </c>
      <c r="AW943" s="3" t="str">
        <f t="shared" si="1"/>
        <v>Other</v>
      </c>
      <c r="AX943" s="3" t="str">
        <f t="array" ref="AX943">TEXTJOIN(", ", TRUE, IF(X943:AS943="Y", X$1:AS$1, IF(X943:AS943&lt;&gt;"", X$1:AS$1 &amp; ": " &amp; X943:AS943, "")))
</f>
        <v>Heroin</v>
      </c>
    </row>
    <row r="944">
      <c r="A944" s="2">
        <v>43925.0</v>
      </c>
      <c r="B944" s="1" t="s">
        <v>50</v>
      </c>
      <c r="C944" s="1">
        <v>24.0</v>
      </c>
      <c r="D944" s="1" t="s">
        <v>76</v>
      </c>
      <c r="E944" s="1" t="s">
        <v>63</v>
      </c>
      <c r="G944" s="1" t="s">
        <v>1326</v>
      </c>
      <c r="H944" s="1" t="s">
        <v>125</v>
      </c>
      <c r="I944" s="1" t="s">
        <v>55</v>
      </c>
      <c r="J944" s="1" t="s">
        <v>271</v>
      </c>
      <c r="K944" s="1" t="s">
        <v>91</v>
      </c>
      <c r="L944" s="1" t="s">
        <v>55</v>
      </c>
      <c r="M944" s="1" t="s">
        <v>56</v>
      </c>
      <c r="N944" s="1" t="s">
        <v>66</v>
      </c>
      <c r="O944" s="1" t="s">
        <v>271</v>
      </c>
      <c r="P944" s="1" t="s">
        <v>91</v>
      </c>
      <c r="Q944" s="1" t="s">
        <v>55</v>
      </c>
      <c r="R944" s="1" t="s">
        <v>44</v>
      </c>
      <c r="T944" s="1" t="s">
        <v>1633</v>
      </c>
      <c r="U944" s="1" t="s">
        <v>59</v>
      </c>
      <c r="Y944" s="1" t="s">
        <v>60</v>
      </c>
      <c r="Z944" s="1" t="s">
        <v>60</v>
      </c>
      <c r="AR944" s="1" t="s">
        <v>60</v>
      </c>
      <c r="AT944" s="1" t="s">
        <v>1328</v>
      </c>
      <c r="AU944" s="1" t="s">
        <v>274</v>
      </c>
      <c r="AV944" s="1" t="s">
        <v>275</v>
      </c>
      <c r="AW944" s="3" t="str">
        <f t="shared" si="1"/>
        <v>Other</v>
      </c>
      <c r="AX944" s="3" t="str">
        <f t="array" ref="AX944">TEXTJOIN(", ", TRUE, IF(X944:AS944="Y", X$1:AS$1, IF(X944:AS944&lt;&gt;"", X$1:AS$1 &amp; ": " &amp; X944:AS944, "")))
</f>
        <v>Cocaine, Fentanyl, Any Opioid</v>
      </c>
    </row>
    <row r="945">
      <c r="A945" s="2">
        <v>44211.0</v>
      </c>
      <c r="B945" s="1" t="s">
        <v>50</v>
      </c>
      <c r="C945" s="1">
        <v>45.0</v>
      </c>
      <c r="D945" s="1" t="s">
        <v>51</v>
      </c>
      <c r="E945" s="1" t="s">
        <v>63</v>
      </c>
      <c r="G945" s="1" t="s">
        <v>967</v>
      </c>
      <c r="H945" s="1" t="s">
        <v>103</v>
      </c>
      <c r="I945" s="1" t="s">
        <v>55</v>
      </c>
      <c r="J945" s="1" t="s">
        <v>967</v>
      </c>
      <c r="K945" s="1" t="s">
        <v>103</v>
      </c>
      <c r="L945" s="1" t="s">
        <v>55</v>
      </c>
      <c r="M945" s="1" t="s">
        <v>56</v>
      </c>
      <c r="N945" s="1" t="s">
        <v>178</v>
      </c>
      <c r="O945" s="1" t="s">
        <v>967</v>
      </c>
      <c r="P945" s="1" t="s">
        <v>103</v>
      </c>
      <c r="Q945" s="1" t="s">
        <v>55</v>
      </c>
      <c r="R945" s="1" t="s">
        <v>56</v>
      </c>
      <c r="T945" s="1" t="s">
        <v>331</v>
      </c>
      <c r="U945" s="1" t="s">
        <v>59</v>
      </c>
      <c r="Z945" s="1" t="s">
        <v>60</v>
      </c>
      <c r="AR945" s="1" t="s">
        <v>60</v>
      </c>
      <c r="AT945" s="1" t="s">
        <v>969</v>
      </c>
      <c r="AU945" s="1" t="s">
        <v>969</v>
      </c>
      <c r="AV945" s="1" t="s">
        <v>1634</v>
      </c>
      <c r="AW945" s="3" t="str">
        <f t="shared" si="1"/>
        <v>Other</v>
      </c>
      <c r="AX945" s="3" t="str">
        <f t="array" ref="AX945">TEXTJOIN(", ", TRUE, IF(X945:AS945="Y", X$1:AS$1, IF(X945:AS945&lt;&gt;"", X$1:AS$1 &amp; ": " &amp; X945:AS945, "")))
</f>
        <v>Fentanyl, Any Opioid</v>
      </c>
    </row>
    <row r="946">
      <c r="A946" s="2">
        <v>43500.0</v>
      </c>
      <c r="B946" s="1" t="s">
        <v>50</v>
      </c>
      <c r="C946" s="1">
        <v>51.0</v>
      </c>
      <c r="D946" s="1" t="s">
        <v>76</v>
      </c>
      <c r="E946" s="1" t="s">
        <v>63</v>
      </c>
      <c r="G946" s="1" t="s">
        <v>306</v>
      </c>
      <c r="H946" s="1" t="s">
        <v>65</v>
      </c>
      <c r="I946" s="1" t="s">
        <v>55</v>
      </c>
      <c r="J946" s="1" t="s">
        <v>306</v>
      </c>
      <c r="K946" s="1" t="s">
        <v>65</v>
      </c>
      <c r="L946" s="1" t="s">
        <v>55</v>
      </c>
      <c r="M946" s="1" t="s">
        <v>56</v>
      </c>
      <c r="N946" s="1" t="s">
        <v>136</v>
      </c>
      <c r="O946" s="1" t="s">
        <v>306</v>
      </c>
      <c r="P946" s="1" t="s">
        <v>65</v>
      </c>
      <c r="Q946" s="1" t="s">
        <v>55</v>
      </c>
      <c r="R946" s="1" t="s">
        <v>56</v>
      </c>
      <c r="T946" s="1" t="s">
        <v>1635</v>
      </c>
      <c r="U946" s="1" t="s">
        <v>59</v>
      </c>
      <c r="Y946" s="1" t="s">
        <v>60</v>
      </c>
      <c r="Z946" s="1" t="s">
        <v>60</v>
      </c>
      <c r="AA946" s="1" t="s">
        <v>60</v>
      </c>
      <c r="AR946" s="1" t="s">
        <v>60</v>
      </c>
      <c r="AT946" s="1" t="s">
        <v>309</v>
      </c>
      <c r="AU946" s="1" t="s">
        <v>309</v>
      </c>
      <c r="AV946" s="1" t="s">
        <v>310</v>
      </c>
      <c r="AW946" s="3" t="str">
        <f t="shared" si="1"/>
        <v>Other</v>
      </c>
      <c r="AX946" s="3" t="str">
        <f t="array" ref="AX946">TEXTJOIN(", ", TRUE, IF(X946:AS946="Y", X$1:AS$1, IF(X946:AS946&lt;&gt;"", X$1:AS$1 &amp; ": " &amp; X946:AS946, "")))
</f>
        <v>Cocaine, Fentanyl, Fentanyl Analogue, Any Opioid</v>
      </c>
    </row>
    <row r="947">
      <c r="A947" s="2">
        <v>44049.0</v>
      </c>
      <c r="B947" s="1" t="s">
        <v>50</v>
      </c>
      <c r="C947" s="1">
        <v>34.0</v>
      </c>
      <c r="D947" s="1" t="s">
        <v>51</v>
      </c>
      <c r="E947" s="1" t="s">
        <v>63</v>
      </c>
      <c r="G947" s="1" t="s">
        <v>850</v>
      </c>
      <c r="H947" s="1" t="s">
        <v>121</v>
      </c>
      <c r="I947" s="1" t="s">
        <v>55</v>
      </c>
      <c r="J947" s="1" t="s">
        <v>850</v>
      </c>
      <c r="K947" s="1" t="s">
        <v>121</v>
      </c>
      <c r="L947" s="1" t="s">
        <v>55</v>
      </c>
      <c r="M947" s="1" t="s">
        <v>56</v>
      </c>
      <c r="N947" s="1" t="s">
        <v>119</v>
      </c>
      <c r="O947" s="1" t="s">
        <v>120</v>
      </c>
      <c r="P947" s="1" t="s">
        <v>121</v>
      </c>
      <c r="Q947" s="1" t="s">
        <v>55</v>
      </c>
      <c r="R947" s="1" t="s">
        <v>67</v>
      </c>
      <c r="T947" s="1" t="s">
        <v>1636</v>
      </c>
      <c r="U947" s="1" t="s">
        <v>59</v>
      </c>
      <c r="Z947" s="1" t="s">
        <v>60</v>
      </c>
      <c r="AF947" s="1" t="s">
        <v>60</v>
      </c>
      <c r="AR947" s="1" t="s">
        <v>60</v>
      </c>
      <c r="AT947" s="1" t="s">
        <v>853</v>
      </c>
      <c r="AU947" s="1" t="s">
        <v>853</v>
      </c>
      <c r="AV947" s="1" t="s">
        <v>123</v>
      </c>
      <c r="AW947" s="3" t="str">
        <f t="shared" si="1"/>
        <v>Other</v>
      </c>
      <c r="AX947" s="3" t="str">
        <f t="array" ref="AX947">TEXTJOIN(", ", TRUE, IF(X947:AS947="Y", X$1:AS$1, IF(X947:AS947&lt;&gt;"", X$1:AS$1 &amp; ": " &amp; X947:AS947, "")))
</f>
        <v>Fentanyl, Benzodiazepine, Any Opioid</v>
      </c>
    </row>
    <row r="948">
      <c r="A948" s="2">
        <v>44333.0</v>
      </c>
      <c r="B948" s="1" t="s">
        <v>50</v>
      </c>
      <c r="C948" s="1">
        <v>34.0</v>
      </c>
      <c r="D948" s="1" t="s">
        <v>76</v>
      </c>
      <c r="E948" s="1" t="s">
        <v>502</v>
      </c>
      <c r="G948" s="1" t="s">
        <v>103</v>
      </c>
      <c r="H948" s="1" t="s">
        <v>103</v>
      </c>
      <c r="I948" s="1" t="s">
        <v>55</v>
      </c>
      <c r="J948" s="1" t="s">
        <v>103</v>
      </c>
      <c r="K948" s="1" t="s">
        <v>103</v>
      </c>
      <c r="L948" s="1" t="s">
        <v>55</v>
      </c>
      <c r="M948" s="1" t="s">
        <v>56</v>
      </c>
      <c r="N948" s="1" t="s">
        <v>136</v>
      </c>
      <c r="O948" s="1" t="s">
        <v>103</v>
      </c>
      <c r="P948" s="1" t="s">
        <v>103</v>
      </c>
      <c r="Q948" s="1" t="s">
        <v>55</v>
      </c>
      <c r="R948" s="1" t="s">
        <v>56</v>
      </c>
      <c r="T948" s="1" t="s">
        <v>1637</v>
      </c>
      <c r="U948" s="1" t="s">
        <v>59</v>
      </c>
      <c r="Z948" s="1" t="s">
        <v>60</v>
      </c>
      <c r="AD948" s="1" t="s">
        <v>60</v>
      </c>
      <c r="AI948" s="1" t="s">
        <v>60</v>
      </c>
      <c r="AR948" s="1" t="s">
        <v>60</v>
      </c>
      <c r="AS948" s="1" t="s">
        <v>417</v>
      </c>
      <c r="AT948" s="1" t="s">
        <v>167</v>
      </c>
      <c r="AU948" s="1" t="s">
        <v>167</v>
      </c>
      <c r="AV948" s="1" t="s">
        <v>168</v>
      </c>
      <c r="AW948" s="3" t="str">
        <f t="shared" si="1"/>
        <v>Other</v>
      </c>
      <c r="AX948" s="3" t="str">
        <f t="array" ref="AX948">TEXTJOIN(", ", TRUE, IF(X948:AS948="Y", X$1:AS$1, IF(X948:AS948&lt;&gt;"", X$1:AS$1 &amp; ": " &amp; X948:AS948, "")))
</f>
        <v>Fentanyl, Ethanol, Amphet, Any Opioid, Other: PCP</v>
      </c>
    </row>
    <row r="949">
      <c r="A949" s="2">
        <v>43308.0</v>
      </c>
      <c r="B949" s="1" t="s">
        <v>50</v>
      </c>
      <c r="C949" s="1">
        <v>42.0</v>
      </c>
      <c r="D949" s="1" t="s">
        <v>51</v>
      </c>
      <c r="E949" s="1" t="s">
        <v>63</v>
      </c>
      <c r="F949" s="1" t="s">
        <v>137</v>
      </c>
      <c r="G949" s="1" t="s">
        <v>53</v>
      </c>
      <c r="H949" s="1" t="s">
        <v>54</v>
      </c>
      <c r="I949" s="1" t="s">
        <v>55</v>
      </c>
      <c r="J949" s="1" t="s">
        <v>53</v>
      </c>
      <c r="K949" s="1" t="s">
        <v>54</v>
      </c>
      <c r="M949" s="1" t="s">
        <v>56</v>
      </c>
      <c r="N949" s="1" t="s">
        <v>66</v>
      </c>
      <c r="O949" s="1" t="s">
        <v>53</v>
      </c>
      <c r="P949" s="1" t="s">
        <v>54</v>
      </c>
      <c r="Q949" s="1" t="s">
        <v>55</v>
      </c>
      <c r="R949" s="1" t="s">
        <v>67</v>
      </c>
      <c r="T949" s="1" t="s">
        <v>1638</v>
      </c>
      <c r="U949" s="1" t="s">
        <v>59</v>
      </c>
      <c r="AB949" s="1" t="s">
        <v>60</v>
      </c>
      <c r="AF949" s="1" t="s">
        <v>60</v>
      </c>
      <c r="AO949" s="1" t="s">
        <v>60</v>
      </c>
      <c r="AP949" s="1" t="s">
        <v>60</v>
      </c>
      <c r="AR949" s="1" t="s">
        <v>60</v>
      </c>
      <c r="AT949" s="1" t="s">
        <v>61</v>
      </c>
      <c r="AU949" s="1" t="s">
        <v>61</v>
      </c>
      <c r="AV949" s="1" t="s">
        <v>294</v>
      </c>
      <c r="AW949" s="3" t="str">
        <f t="shared" si="1"/>
        <v>Other</v>
      </c>
      <c r="AX949" s="3" t="str">
        <f t="array" ref="AX949">TEXTJOIN(", ", TRUE, IF(X949:AS949="Y", X$1:AS$1, IF(X949:AS949&lt;&gt;"", X$1:AS$1 &amp; ": " &amp; X949:AS949, "")))
</f>
        <v>Oxycodone, Benzodiazepine, Opiate NOS, Heroin/Morph/Codeine, Any Opioid</v>
      </c>
    </row>
    <row r="950">
      <c r="A950" s="2">
        <v>44077.0</v>
      </c>
      <c r="B950" s="1" t="s">
        <v>50</v>
      </c>
      <c r="C950" s="1">
        <v>40.0</v>
      </c>
      <c r="D950" s="1" t="s">
        <v>51</v>
      </c>
      <c r="E950" s="1" t="s">
        <v>63</v>
      </c>
      <c r="G950" s="1" t="s">
        <v>256</v>
      </c>
      <c r="H950" s="1" t="s">
        <v>103</v>
      </c>
      <c r="I950" s="1" t="s">
        <v>55</v>
      </c>
      <c r="J950" s="1" t="s">
        <v>256</v>
      </c>
      <c r="K950" s="1" t="s">
        <v>103</v>
      </c>
      <c r="L950" s="1" t="s">
        <v>55</v>
      </c>
      <c r="M950" s="1" t="s">
        <v>56</v>
      </c>
      <c r="N950" s="1" t="s">
        <v>66</v>
      </c>
      <c r="O950" s="1" t="s">
        <v>256</v>
      </c>
      <c r="P950" s="1" t="s">
        <v>103</v>
      </c>
      <c r="Q950" s="1" t="s">
        <v>55</v>
      </c>
      <c r="R950" s="1" t="s">
        <v>56</v>
      </c>
      <c r="T950" s="1" t="s">
        <v>109</v>
      </c>
      <c r="U950" s="1" t="s">
        <v>59</v>
      </c>
      <c r="Y950" s="1" t="s">
        <v>60</v>
      </c>
      <c r="AT950" s="1" t="s">
        <v>282</v>
      </c>
      <c r="AU950" s="1" t="s">
        <v>282</v>
      </c>
      <c r="AV950" s="1" t="s">
        <v>260</v>
      </c>
      <c r="AW950" s="3" t="str">
        <f t="shared" si="1"/>
        <v>Other</v>
      </c>
      <c r="AX950" s="3" t="str">
        <f t="array" ref="AX950">TEXTJOIN(", ", TRUE, IF(X950:AS950="Y", X$1:AS$1, IF(X950:AS950&lt;&gt;"", X$1:AS$1 &amp; ": " &amp; X950:AS950, "")))
</f>
        <v>Cocaine</v>
      </c>
    </row>
    <row r="951">
      <c r="A951" s="2">
        <v>41782.0</v>
      </c>
      <c r="B951" s="1" t="s">
        <v>50</v>
      </c>
      <c r="C951" s="1">
        <v>33.0</v>
      </c>
      <c r="D951" s="1" t="s">
        <v>51</v>
      </c>
      <c r="E951" s="1" t="s">
        <v>63</v>
      </c>
      <c r="G951" s="1" t="s">
        <v>760</v>
      </c>
      <c r="J951" s="1" t="s">
        <v>760</v>
      </c>
      <c r="L951" s="1" t="s">
        <v>55</v>
      </c>
      <c r="M951" s="1" t="s">
        <v>56</v>
      </c>
      <c r="N951" s="1" t="s">
        <v>1639</v>
      </c>
      <c r="O951" s="1" t="s">
        <v>72</v>
      </c>
      <c r="P951" s="1" t="s">
        <v>91</v>
      </c>
      <c r="R951" s="1" t="s">
        <v>67</v>
      </c>
      <c r="T951" s="1" t="s">
        <v>1640</v>
      </c>
      <c r="U951" s="1" t="s">
        <v>59</v>
      </c>
      <c r="X951" s="1" t="s">
        <v>60</v>
      </c>
      <c r="AF951" s="1" t="s">
        <v>60</v>
      </c>
      <c r="AT951" s="1" t="s">
        <v>762</v>
      </c>
      <c r="AU951" s="1" t="s">
        <v>762</v>
      </c>
      <c r="AV951" s="1" t="s">
        <v>75</v>
      </c>
      <c r="AW951" s="3" t="str">
        <f t="shared" si="1"/>
        <v>Other</v>
      </c>
      <c r="AX951" s="3" t="str">
        <f t="array" ref="AX951">TEXTJOIN(", ", TRUE, IF(X951:AS951="Y", X$1:AS$1, IF(X951:AS951&lt;&gt;"", X$1:AS$1 &amp; ": " &amp; X951:AS951, "")))
</f>
        <v>Heroin, Benzodiazepine</v>
      </c>
    </row>
    <row r="952">
      <c r="A952" s="2">
        <v>41679.0</v>
      </c>
      <c r="B952" s="1" t="s">
        <v>50</v>
      </c>
      <c r="C952" s="1">
        <v>31.0</v>
      </c>
      <c r="D952" s="1" t="s">
        <v>51</v>
      </c>
      <c r="E952" s="1" t="s">
        <v>63</v>
      </c>
      <c r="G952" s="1" t="s">
        <v>846</v>
      </c>
      <c r="J952" s="1" t="s">
        <v>886</v>
      </c>
      <c r="L952" s="1" t="s">
        <v>55</v>
      </c>
      <c r="M952" s="1" t="s">
        <v>44</v>
      </c>
      <c r="N952" s="1" t="s">
        <v>136</v>
      </c>
      <c r="O952" s="1" t="s">
        <v>886</v>
      </c>
      <c r="R952" s="1" t="s">
        <v>56</v>
      </c>
      <c r="S952" s="1" t="s">
        <v>1641</v>
      </c>
      <c r="T952" s="1" t="s">
        <v>130</v>
      </c>
      <c r="U952" s="1" t="s">
        <v>59</v>
      </c>
      <c r="X952" s="1" t="s">
        <v>60</v>
      </c>
      <c r="AT952" s="1" t="s">
        <v>847</v>
      </c>
      <c r="AU952" s="1" t="s">
        <v>888</v>
      </c>
      <c r="AV952" s="1" t="s">
        <v>889</v>
      </c>
      <c r="AW952" s="3" t="str">
        <f t="shared" si="1"/>
        <v>Other</v>
      </c>
      <c r="AX952" s="3" t="str">
        <f t="array" ref="AX952">TEXTJOIN(", ", TRUE, IF(X952:AS952="Y", X$1:AS$1, IF(X952:AS952&lt;&gt;"", X$1:AS$1 &amp; ": " &amp; X952:AS952, "")))
</f>
        <v>Heroin</v>
      </c>
    </row>
    <row r="953">
      <c r="A953" s="2">
        <v>43287.0</v>
      </c>
      <c r="B953" s="1" t="s">
        <v>50</v>
      </c>
      <c r="C953" s="1">
        <v>26.0</v>
      </c>
      <c r="D953" s="1" t="s">
        <v>51</v>
      </c>
      <c r="E953" s="1" t="s">
        <v>63</v>
      </c>
      <c r="G953" s="1" t="s">
        <v>479</v>
      </c>
      <c r="H953" s="1" t="s">
        <v>263</v>
      </c>
      <c r="I953" s="1" t="s">
        <v>55</v>
      </c>
      <c r="J953" s="1" t="s">
        <v>479</v>
      </c>
      <c r="K953" s="1" t="s">
        <v>263</v>
      </c>
      <c r="M953" s="1" t="s">
        <v>56</v>
      </c>
      <c r="N953" s="1" t="s">
        <v>136</v>
      </c>
      <c r="O953" s="1" t="s">
        <v>479</v>
      </c>
      <c r="P953" s="1" t="s">
        <v>263</v>
      </c>
      <c r="Q953" s="1" t="s">
        <v>55</v>
      </c>
      <c r="R953" s="1" t="s">
        <v>56</v>
      </c>
      <c r="T953" s="1" t="s">
        <v>1642</v>
      </c>
      <c r="U953" s="1" t="s">
        <v>59</v>
      </c>
      <c r="Z953" s="1" t="s">
        <v>60</v>
      </c>
      <c r="AA953" s="1" t="s">
        <v>60</v>
      </c>
      <c r="AH953" s="1" t="s">
        <v>60</v>
      </c>
      <c r="AR953" s="1" t="s">
        <v>60</v>
      </c>
      <c r="AT953" s="1" t="s">
        <v>482</v>
      </c>
      <c r="AU953" s="1" t="s">
        <v>482</v>
      </c>
      <c r="AV953" s="1" t="s">
        <v>483</v>
      </c>
      <c r="AW953" s="3" t="str">
        <f t="shared" si="1"/>
        <v>Other</v>
      </c>
      <c r="AX953" s="3" t="str">
        <f t="array" ref="AX953">TEXTJOIN(", ", TRUE, IF(X953:AS953="Y", X$1:AS$1, IF(X953:AS953&lt;&gt;"", X$1:AS$1 &amp; ": " &amp; X953:AS953, "")))
</f>
        <v>Fentanyl, Fentanyl Analogue, Meth/Amphetamine, Any Opioid</v>
      </c>
    </row>
    <row r="954">
      <c r="A954" s="2">
        <v>42748.0</v>
      </c>
      <c r="B954" s="1" t="s">
        <v>86</v>
      </c>
      <c r="C954" s="1">
        <v>27.0</v>
      </c>
      <c r="D954" s="1" t="s">
        <v>51</v>
      </c>
      <c r="E954" s="1" t="s">
        <v>63</v>
      </c>
      <c r="G954" s="1" t="s">
        <v>450</v>
      </c>
      <c r="H954" s="1" t="s">
        <v>299</v>
      </c>
      <c r="I954" s="1" t="s">
        <v>55</v>
      </c>
      <c r="J954" s="1" t="s">
        <v>311</v>
      </c>
      <c r="K954" s="1" t="s">
        <v>299</v>
      </c>
      <c r="L954" s="1" t="s">
        <v>55</v>
      </c>
      <c r="M954" s="1" t="s">
        <v>193</v>
      </c>
      <c r="N954" s="1" t="s">
        <v>66</v>
      </c>
      <c r="O954" s="1" t="s">
        <v>311</v>
      </c>
      <c r="Q954" s="1" t="s">
        <v>55</v>
      </c>
      <c r="R954" s="1" t="s">
        <v>44</v>
      </c>
      <c r="S954" s="1" t="s">
        <v>1643</v>
      </c>
      <c r="T954" s="1" t="s">
        <v>1644</v>
      </c>
      <c r="U954" s="1" t="s">
        <v>59</v>
      </c>
      <c r="X954" s="1" t="s">
        <v>60</v>
      </c>
      <c r="AD954" s="1" t="s">
        <v>60</v>
      </c>
      <c r="AF954" s="1" t="s">
        <v>60</v>
      </c>
      <c r="AT954" s="1" t="s">
        <v>452</v>
      </c>
      <c r="AU954" s="1" t="s">
        <v>313</v>
      </c>
      <c r="AV954" s="1" t="s">
        <v>314</v>
      </c>
      <c r="AW954" s="3" t="str">
        <f t="shared" si="1"/>
        <v>Other</v>
      </c>
      <c r="AX954" s="3" t="str">
        <f t="array" ref="AX954">TEXTJOIN(", ", TRUE, IF(X954:AS954="Y", X$1:AS$1, IF(X954:AS954&lt;&gt;"", X$1:AS$1 &amp; ": " &amp; X954:AS954, "")))
</f>
        <v>Heroin, Ethanol, Benzodiazepine</v>
      </c>
    </row>
    <row r="955">
      <c r="A955" s="2">
        <v>42984.0</v>
      </c>
      <c r="B955" s="1" t="s">
        <v>86</v>
      </c>
      <c r="C955" s="1">
        <v>56.0</v>
      </c>
      <c r="D955" s="1" t="s">
        <v>51</v>
      </c>
      <c r="E955" s="1" t="s">
        <v>63</v>
      </c>
      <c r="G955" s="1" t="s">
        <v>322</v>
      </c>
      <c r="H955" s="1" t="s">
        <v>91</v>
      </c>
      <c r="I955" s="1" t="s">
        <v>55</v>
      </c>
      <c r="J955" s="1" t="s">
        <v>322</v>
      </c>
      <c r="K955" s="1" t="s">
        <v>91</v>
      </c>
      <c r="L955" s="1" t="s">
        <v>55</v>
      </c>
      <c r="M955" s="1" t="s">
        <v>56</v>
      </c>
      <c r="N955" s="1" t="s">
        <v>104</v>
      </c>
      <c r="O955" s="1" t="s">
        <v>322</v>
      </c>
      <c r="P955" s="1" t="s">
        <v>91</v>
      </c>
      <c r="Q955" s="1" t="s">
        <v>55</v>
      </c>
      <c r="R955" s="1" t="s">
        <v>56</v>
      </c>
      <c r="T955" s="1" t="s">
        <v>1645</v>
      </c>
      <c r="U955" s="1" t="s">
        <v>59</v>
      </c>
      <c r="AB955" s="1" t="s">
        <v>60</v>
      </c>
      <c r="AF955" s="1" t="s">
        <v>60</v>
      </c>
      <c r="AT955" s="1" t="s">
        <v>324</v>
      </c>
      <c r="AU955" s="1" t="s">
        <v>324</v>
      </c>
      <c r="AV955" s="1" t="s">
        <v>325</v>
      </c>
      <c r="AW955" s="3" t="str">
        <f t="shared" si="1"/>
        <v>Other</v>
      </c>
      <c r="AX955" s="3" t="str">
        <f t="array" ref="AX955">TEXTJOIN(", ", TRUE, IF(X955:AS955="Y", X$1:AS$1, IF(X955:AS955&lt;&gt;"", X$1:AS$1 &amp; ": " &amp; X955:AS955, "")))
</f>
        <v>Oxycodone, Benzodiazepine</v>
      </c>
    </row>
    <row r="956">
      <c r="A956" s="2">
        <v>41871.0</v>
      </c>
      <c r="B956" s="1" t="s">
        <v>50</v>
      </c>
      <c r="C956" s="1">
        <v>54.0</v>
      </c>
      <c r="D956" s="1" t="s">
        <v>51</v>
      </c>
      <c r="E956" s="1" t="s">
        <v>63</v>
      </c>
      <c r="G956" s="1" t="s">
        <v>226</v>
      </c>
      <c r="J956" s="1" t="s">
        <v>226</v>
      </c>
      <c r="L956" s="1" t="s">
        <v>55</v>
      </c>
      <c r="M956" s="1" t="s">
        <v>56</v>
      </c>
      <c r="N956" s="1" t="s">
        <v>148</v>
      </c>
      <c r="O956" s="1" t="s">
        <v>103</v>
      </c>
      <c r="P956" s="1" t="s">
        <v>103</v>
      </c>
      <c r="R956" s="1" t="s">
        <v>67</v>
      </c>
      <c r="T956" s="1" t="s">
        <v>73</v>
      </c>
      <c r="U956" s="1" t="s">
        <v>59</v>
      </c>
      <c r="X956" s="1" t="s">
        <v>60</v>
      </c>
      <c r="AT956" s="1" t="s">
        <v>228</v>
      </c>
      <c r="AU956" s="1" t="s">
        <v>228</v>
      </c>
      <c r="AV956" s="1" t="s">
        <v>168</v>
      </c>
      <c r="AW956" s="3" t="str">
        <f t="shared" si="1"/>
        <v>Other</v>
      </c>
      <c r="AX956" s="3" t="str">
        <f t="array" ref="AX956">TEXTJOIN(", ", TRUE, IF(X956:AS956="Y", X$1:AS$1, IF(X956:AS956&lt;&gt;"", X$1:AS$1 &amp; ": " &amp; X956:AS956, "")))
</f>
        <v>Heroin</v>
      </c>
    </row>
    <row r="957">
      <c r="A957" s="2">
        <v>43599.0</v>
      </c>
      <c r="B957" s="1" t="s">
        <v>50</v>
      </c>
      <c r="C957" s="1">
        <v>60.0</v>
      </c>
      <c r="D957" s="1" t="s">
        <v>76</v>
      </c>
      <c r="E957" s="1" t="s">
        <v>63</v>
      </c>
      <c r="G957" s="1" t="s">
        <v>103</v>
      </c>
      <c r="H957" s="1" t="s">
        <v>103</v>
      </c>
      <c r="I957" s="1" t="s">
        <v>55</v>
      </c>
      <c r="J957" s="1" t="s">
        <v>103</v>
      </c>
      <c r="K957" s="1" t="s">
        <v>103</v>
      </c>
      <c r="L957" s="1" t="s">
        <v>55</v>
      </c>
      <c r="M957" s="1" t="s">
        <v>56</v>
      </c>
      <c r="N957" s="1" t="s">
        <v>136</v>
      </c>
      <c r="O957" s="1" t="s">
        <v>103</v>
      </c>
      <c r="P957" s="1" t="s">
        <v>103</v>
      </c>
      <c r="Q957" s="1" t="s">
        <v>55</v>
      </c>
      <c r="R957" s="1" t="s">
        <v>56</v>
      </c>
      <c r="T957" s="1" t="s">
        <v>1646</v>
      </c>
      <c r="U957" s="1" t="s">
        <v>59</v>
      </c>
      <c r="X957" s="1" t="s">
        <v>60</v>
      </c>
      <c r="AD957" s="1" t="s">
        <v>60</v>
      </c>
      <c r="AF957" s="1" t="s">
        <v>60</v>
      </c>
      <c r="AG957" s="1" t="s">
        <v>60</v>
      </c>
      <c r="AP957" s="1" t="s">
        <v>60</v>
      </c>
      <c r="AR957" s="1" t="s">
        <v>60</v>
      </c>
      <c r="AT957" s="1" t="s">
        <v>167</v>
      </c>
      <c r="AU957" s="1" t="s">
        <v>167</v>
      </c>
      <c r="AV957" s="1" t="s">
        <v>168</v>
      </c>
      <c r="AW957" s="3" t="str">
        <f t="shared" si="1"/>
        <v>Other</v>
      </c>
      <c r="AX957" s="3" t="str">
        <f t="array" ref="AX957">TEXTJOIN(", ", TRUE, IF(X957:AS957="Y", X$1:AS$1, IF(X957:AS957&lt;&gt;"", X$1:AS$1 &amp; ": " &amp; X957:AS957, "")))
</f>
        <v>Heroin, Ethanol, Benzodiazepine, Methadone, Heroin/Morph/Codeine, Any Opioid</v>
      </c>
    </row>
    <row r="958">
      <c r="A958" s="2">
        <v>43916.0</v>
      </c>
      <c r="B958" s="1" t="s">
        <v>50</v>
      </c>
      <c r="C958" s="1">
        <v>29.0</v>
      </c>
      <c r="D958" s="1" t="s">
        <v>51</v>
      </c>
      <c r="E958" s="1" t="s">
        <v>63</v>
      </c>
      <c r="G958" s="1" t="s">
        <v>143</v>
      </c>
      <c r="H958" s="1" t="s">
        <v>91</v>
      </c>
      <c r="I958" s="1" t="s">
        <v>55</v>
      </c>
      <c r="J958" s="1" t="s">
        <v>143</v>
      </c>
      <c r="K958" s="1" t="s">
        <v>91</v>
      </c>
      <c r="L958" s="1" t="s">
        <v>55</v>
      </c>
      <c r="M958" s="1" t="s">
        <v>177</v>
      </c>
      <c r="N958" s="1" t="s">
        <v>136</v>
      </c>
      <c r="O958" s="1" t="s">
        <v>540</v>
      </c>
      <c r="P958" s="1" t="s">
        <v>91</v>
      </c>
      <c r="Q958" s="1" t="s">
        <v>55</v>
      </c>
      <c r="R958" s="1" t="s">
        <v>44</v>
      </c>
      <c r="T958" s="1" t="s">
        <v>1647</v>
      </c>
      <c r="U958" s="1" t="s">
        <v>59</v>
      </c>
      <c r="V958" s="1" t="s">
        <v>258</v>
      </c>
      <c r="Y958" s="1" t="s">
        <v>60</v>
      </c>
      <c r="Z958" s="1" t="s">
        <v>60</v>
      </c>
      <c r="AM958" s="1" t="s">
        <v>60</v>
      </c>
      <c r="AR958" s="1" t="s">
        <v>60</v>
      </c>
      <c r="AT958" s="1" t="s">
        <v>145</v>
      </c>
      <c r="AU958" s="1" t="s">
        <v>145</v>
      </c>
      <c r="AV958" s="1" t="s">
        <v>543</v>
      </c>
      <c r="AW958" s="3" t="str">
        <f t="shared" si="1"/>
        <v>Other</v>
      </c>
      <c r="AX958" s="3" t="str">
        <f t="array" ref="AX958">TEXTJOIN(", ", TRUE, IF(X958:AS958="Y", X$1:AS$1, IF(X958:AS958&lt;&gt;"", X$1:AS$1 &amp; ": " &amp; X958:AS958, "")))
</f>
        <v>Cocaine, Fentanyl, Xylazine, Any Opioid</v>
      </c>
    </row>
    <row r="959">
      <c r="A959" s="2">
        <v>43742.0</v>
      </c>
      <c r="B959" s="1" t="s">
        <v>50</v>
      </c>
      <c r="C959" s="1">
        <v>68.0</v>
      </c>
      <c r="D959" s="1" t="s">
        <v>51</v>
      </c>
      <c r="E959" s="1" t="s">
        <v>63</v>
      </c>
      <c r="G959" s="1" t="s">
        <v>91</v>
      </c>
      <c r="H959" s="1" t="s">
        <v>91</v>
      </c>
      <c r="I959" s="1" t="s">
        <v>55</v>
      </c>
      <c r="J959" s="1" t="s">
        <v>91</v>
      </c>
      <c r="K959" s="1" t="s">
        <v>91</v>
      </c>
      <c r="L959" s="1" t="s">
        <v>55</v>
      </c>
      <c r="M959" s="1" t="s">
        <v>327</v>
      </c>
      <c r="N959" s="1" t="s">
        <v>178</v>
      </c>
      <c r="O959" s="1" t="s">
        <v>91</v>
      </c>
      <c r="P959" s="1" t="s">
        <v>91</v>
      </c>
      <c r="Q959" s="1" t="s">
        <v>55</v>
      </c>
      <c r="R959" s="1" t="s">
        <v>67</v>
      </c>
      <c r="T959" s="1" t="s">
        <v>1648</v>
      </c>
      <c r="U959" s="1" t="s">
        <v>59</v>
      </c>
      <c r="V959" s="1" t="s">
        <v>464</v>
      </c>
      <c r="X959" s="1" t="s">
        <v>60</v>
      </c>
      <c r="Z959" s="1" t="s">
        <v>60</v>
      </c>
      <c r="AP959" s="1" t="s">
        <v>60</v>
      </c>
      <c r="AR959" s="1" t="s">
        <v>60</v>
      </c>
      <c r="AT959" s="1" t="s">
        <v>110</v>
      </c>
      <c r="AU959" s="1" t="s">
        <v>110</v>
      </c>
      <c r="AV959" s="1" t="s">
        <v>111</v>
      </c>
      <c r="AW959" s="3" t="str">
        <f t="shared" si="1"/>
        <v>Other</v>
      </c>
      <c r="AX959" s="3" t="str">
        <f t="array" ref="AX959">TEXTJOIN(", ", TRUE, IF(X959:AS959="Y", X$1:AS$1, IF(X959:AS959&lt;&gt;"", X$1:AS$1 &amp; ": " &amp; X959:AS959, "")))
</f>
        <v>Heroin, Fentanyl, Heroin/Morph/Codeine, Any Opioid</v>
      </c>
    </row>
    <row r="960">
      <c r="A960" s="2">
        <v>41117.0</v>
      </c>
      <c r="B960" s="1" t="s">
        <v>50</v>
      </c>
      <c r="C960" s="1">
        <v>31.0</v>
      </c>
      <c r="D960" s="1" t="s">
        <v>51</v>
      </c>
      <c r="E960" s="1" t="s">
        <v>63</v>
      </c>
      <c r="G960" s="1" t="s">
        <v>116</v>
      </c>
      <c r="J960" s="1" t="s">
        <v>116</v>
      </c>
      <c r="L960" s="1" t="s">
        <v>55</v>
      </c>
      <c r="M960" s="1" t="s">
        <v>56</v>
      </c>
      <c r="N960" s="1" t="s">
        <v>104</v>
      </c>
      <c r="O960" s="1" t="s">
        <v>116</v>
      </c>
      <c r="P960" s="1" t="s">
        <v>103</v>
      </c>
      <c r="R960" s="1" t="s">
        <v>67</v>
      </c>
      <c r="T960" s="1" t="s">
        <v>232</v>
      </c>
      <c r="U960" s="1" t="s">
        <v>59</v>
      </c>
      <c r="AB960" s="1" t="s">
        <v>60</v>
      </c>
      <c r="AD960" s="1" t="s">
        <v>60</v>
      </c>
      <c r="AT960" s="1" t="s">
        <v>122</v>
      </c>
      <c r="AU960" s="1" t="s">
        <v>122</v>
      </c>
      <c r="AV960" s="1" t="s">
        <v>139</v>
      </c>
      <c r="AW960" s="3" t="str">
        <f t="shared" si="1"/>
        <v>Other</v>
      </c>
      <c r="AX960" s="3" t="str">
        <f t="array" ref="AX960">TEXTJOIN(", ", TRUE, IF(X960:AS960="Y", X$1:AS$1, IF(X960:AS960&lt;&gt;"", X$1:AS$1 &amp; ": " &amp; X960:AS960, "")))
</f>
        <v>Oxycodone, Ethanol</v>
      </c>
    </row>
    <row r="961">
      <c r="A961" s="2">
        <v>44359.0</v>
      </c>
      <c r="B961" s="1" t="s">
        <v>50</v>
      </c>
      <c r="C961" s="1">
        <v>26.0</v>
      </c>
      <c r="D961" s="1" t="s">
        <v>76</v>
      </c>
      <c r="E961" s="1" t="s">
        <v>502</v>
      </c>
      <c r="G961" s="1" t="s">
        <v>306</v>
      </c>
      <c r="H961" s="1" t="s">
        <v>65</v>
      </c>
      <c r="I961" s="1" t="s">
        <v>55</v>
      </c>
      <c r="J961" s="1" t="s">
        <v>306</v>
      </c>
      <c r="K961" s="1" t="s">
        <v>65</v>
      </c>
      <c r="L961" s="1" t="s">
        <v>55</v>
      </c>
      <c r="M961" s="1" t="s">
        <v>56</v>
      </c>
      <c r="N961" s="1" t="s">
        <v>136</v>
      </c>
      <c r="O961" s="1" t="s">
        <v>306</v>
      </c>
      <c r="P961" s="1" t="s">
        <v>65</v>
      </c>
      <c r="Q961" s="1" t="s">
        <v>55</v>
      </c>
      <c r="R961" s="1" t="s">
        <v>56</v>
      </c>
      <c r="T961" s="1" t="s">
        <v>1649</v>
      </c>
      <c r="U961" s="1" t="s">
        <v>59</v>
      </c>
      <c r="Z961" s="1" t="s">
        <v>60</v>
      </c>
      <c r="AA961" s="1" t="s">
        <v>60</v>
      </c>
      <c r="AF961" s="1" t="s">
        <v>60</v>
      </c>
      <c r="AI961" s="1" t="s">
        <v>60</v>
      </c>
      <c r="AR961" s="1" t="s">
        <v>60</v>
      </c>
      <c r="AT961" s="1" t="s">
        <v>309</v>
      </c>
      <c r="AU961" s="1" t="s">
        <v>309</v>
      </c>
      <c r="AV961" s="1" t="s">
        <v>310</v>
      </c>
      <c r="AW961" s="3" t="str">
        <f t="shared" si="1"/>
        <v>Other</v>
      </c>
      <c r="AX961" s="3" t="str">
        <f t="array" ref="AX961">TEXTJOIN(", ", TRUE, IF(X961:AS961="Y", X$1:AS$1, IF(X961:AS961&lt;&gt;"", X$1:AS$1 &amp; ": " &amp; X961:AS961, "")))
</f>
        <v>Fentanyl, Fentanyl Analogue, Benzodiazepine, Amphet, Any Opioid</v>
      </c>
    </row>
    <row r="962">
      <c r="A962" s="2">
        <v>43712.0</v>
      </c>
      <c r="B962" s="1" t="s">
        <v>50</v>
      </c>
      <c r="C962" s="1">
        <v>51.0</v>
      </c>
      <c r="D962" s="1" t="s">
        <v>76</v>
      </c>
      <c r="E962" s="1" t="s">
        <v>63</v>
      </c>
      <c r="F962" s="1" t="s">
        <v>137</v>
      </c>
      <c r="G962" s="1" t="s">
        <v>262</v>
      </c>
      <c r="H962" s="1" t="s">
        <v>263</v>
      </c>
      <c r="I962" s="1" t="s">
        <v>55</v>
      </c>
      <c r="J962" s="1" t="s">
        <v>262</v>
      </c>
      <c r="K962" s="1" t="s">
        <v>263</v>
      </c>
      <c r="L962" s="1" t="s">
        <v>55</v>
      </c>
      <c r="M962" s="1" t="s">
        <v>56</v>
      </c>
      <c r="N962" s="1" t="s">
        <v>136</v>
      </c>
      <c r="O962" s="1" t="s">
        <v>262</v>
      </c>
      <c r="P962" s="1" t="s">
        <v>263</v>
      </c>
      <c r="Q962" s="1" t="s">
        <v>55</v>
      </c>
      <c r="R962" s="1" t="s">
        <v>56</v>
      </c>
      <c r="T962" s="1" t="s">
        <v>109</v>
      </c>
      <c r="U962" s="1" t="s">
        <v>59</v>
      </c>
      <c r="V962" s="1" t="s">
        <v>360</v>
      </c>
      <c r="Y962" s="1" t="s">
        <v>60</v>
      </c>
      <c r="AT962" s="1" t="s">
        <v>556</v>
      </c>
      <c r="AU962" s="1" t="s">
        <v>556</v>
      </c>
      <c r="AV962" s="1" t="s">
        <v>266</v>
      </c>
      <c r="AW962" s="3" t="str">
        <f t="shared" si="1"/>
        <v>Other</v>
      </c>
      <c r="AX962" s="3" t="str">
        <f t="array" ref="AX962">TEXTJOIN(", ", TRUE, IF(X962:AS962="Y", X$1:AS$1, IF(X962:AS962&lt;&gt;"", X$1:AS$1 &amp; ": " &amp; X962:AS962, "")))
</f>
        <v>Cocaine</v>
      </c>
    </row>
    <row r="963">
      <c r="A963" s="2">
        <v>41587.0</v>
      </c>
      <c r="B963" s="1" t="s">
        <v>50</v>
      </c>
      <c r="C963" s="1">
        <v>36.0</v>
      </c>
      <c r="D963" s="1" t="s">
        <v>76</v>
      </c>
      <c r="E963" s="1" t="s">
        <v>63</v>
      </c>
      <c r="G963" s="1" t="s">
        <v>90</v>
      </c>
      <c r="H963" s="1" t="s">
        <v>91</v>
      </c>
      <c r="J963" s="1" t="s">
        <v>91</v>
      </c>
      <c r="L963" s="1" t="s">
        <v>55</v>
      </c>
      <c r="M963" s="1" t="s">
        <v>44</v>
      </c>
      <c r="N963" s="1" t="s">
        <v>130</v>
      </c>
      <c r="O963" s="1" t="s">
        <v>91</v>
      </c>
      <c r="P963" s="1" t="s">
        <v>91</v>
      </c>
      <c r="R963" s="1" t="s">
        <v>56</v>
      </c>
      <c r="S963" s="1" t="s">
        <v>1650</v>
      </c>
      <c r="T963" s="1" t="s">
        <v>130</v>
      </c>
      <c r="U963" s="1" t="s">
        <v>59</v>
      </c>
      <c r="X963" s="1" t="s">
        <v>60</v>
      </c>
      <c r="AT963" s="1" t="s">
        <v>96</v>
      </c>
      <c r="AU963" s="1" t="s">
        <v>110</v>
      </c>
      <c r="AV963" s="1" t="s">
        <v>111</v>
      </c>
      <c r="AW963" s="3" t="str">
        <f t="shared" si="1"/>
        <v>Other</v>
      </c>
      <c r="AX963" s="3" t="str">
        <f t="array" ref="AX963">TEXTJOIN(", ", TRUE, IF(X963:AS963="Y", X$1:AS$1, IF(X963:AS963&lt;&gt;"", X$1:AS$1 &amp; ": " &amp; X963:AS963, "")))
</f>
        <v>Heroin</v>
      </c>
    </row>
    <row r="964">
      <c r="A964" s="2">
        <v>42126.0</v>
      </c>
      <c r="B964" s="1" t="s">
        <v>86</v>
      </c>
      <c r="C964" s="1">
        <v>28.0</v>
      </c>
      <c r="D964" s="1" t="s">
        <v>76</v>
      </c>
      <c r="E964" s="1" t="s">
        <v>63</v>
      </c>
      <c r="G964" s="1" t="s">
        <v>91</v>
      </c>
      <c r="H964" s="1" t="s">
        <v>91</v>
      </c>
      <c r="I964" s="1" t="s">
        <v>55</v>
      </c>
      <c r="J964" s="1" t="s">
        <v>91</v>
      </c>
      <c r="M964" s="1" t="s">
        <v>193</v>
      </c>
      <c r="O964" s="1" t="s">
        <v>91</v>
      </c>
      <c r="P964" s="1" t="s">
        <v>91</v>
      </c>
      <c r="Q964" s="1" t="s">
        <v>55</v>
      </c>
      <c r="R964" s="1" t="s">
        <v>67</v>
      </c>
      <c r="T964" s="1" t="s">
        <v>1651</v>
      </c>
      <c r="U964" s="1" t="s">
        <v>59</v>
      </c>
      <c r="W964" s="1" t="s">
        <v>60</v>
      </c>
      <c r="X964" s="1" t="s">
        <v>60</v>
      </c>
      <c r="Y964" s="1" t="s">
        <v>60</v>
      </c>
      <c r="AD964" s="1" t="s">
        <v>60</v>
      </c>
      <c r="AP964" s="1" t="s">
        <v>60</v>
      </c>
      <c r="AR964" s="1" t="s">
        <v>60</v>
      </c>
      <c r="AT964" s="1" t="s">
        <v>110</v>
      </c>
      <c r="AU964" s="1" t="s">
        <v>110</v>
      </c>
      <c r="AV964" s="1" t="s">
        <v>111</v>
      </c>
      <c r="AW964" s="3" t="str">
        <f t="shared" si="1"/>
        <v>Other</v>
      </c>
      <c r="AX964" s="3" t="str">
        <f t="array" ref="AX964">TEXTJOIN(", ", TRUE, IF(X964:AS964="Y", X$1:AS$1, IF(X964:AS964&lt;&gt;"", X$1:AS$1 &amp; ": " &amp; X964:AS964, "")))
</f>
        <v>Heroin, Cocaine, Ethanol, Heroin/Morph/Codeine, Any Opioid</v>
      </c>
    </row>
    <row r="965">
      <c r="A965" s="2">
        <v>44208.0</v>
      </c>
      <c r="B965" s="1" t="s">
        <v>50</v>
      </c>
      <c r="C965" s="1">
        <v>59.0</v>
      </c>
      <c r="D965" s="1" t="s">
        <v>51</v>
      </c>
      <c r="E965" s="1" t="s">
        <v>63</v>
      </c>
      <c r="G965" s="1" t="s">
        <v>211</v>
      </c>
      <c r="H965" s="1" t="s">
        <v>91</v>
      </c>
      <c r="I965" s="1" t="s">
        <v>55</v>
      </c>
      <c r="J965" s="1" t="s">
        <v>211</v>
      </c>
      <c r="K965" s="1" t="s">
        <v>91</v>
      </c>
      <c r="L965" s="1" t="s">
        <v>55</v>
      </c>
      <c r="M965" s="1" t="s">
        <v>56</v>
      </c>
      <c r="N965" s="1" t="s">
        <v>136</v>
      </c>
      <c r="O965" s="1" t="s">
        <v>91</v>
      </c>
      <c r="P965" s="1" t="s">
        <v>91</v>
      </c>
      <c r="Q965" s="1" t="s">
        <v>55</v>
      </c>
      <c r="R965" s="1" t="s">
        <v>180</v>
      </c>
      <c r="T965" s="1" t="s">
        <v>1652</v>
      </c>
      <c r="U965" s="1" t="s">
        <v>59</v>
      </c>
      <c r="Y965" s="1" t="s">
        <v>60</v>
      </c>
      <c r="Z965" s="1" t="s">
        <v>60</v>
      </c>
      <c r="AM965" s="1" t="s">
        <v>60</v>
      </c>
      <c r="AR965" s="1" t="s">
        <v>60</v>
      </c>
      <c r="AT965" s="1" t="s">
        <v>214</v>
      </c>
      <c r="AU965" s="1" t="s">
        <v>214</v>
      </c>
      <c r="AV965" s="1" t="s">
        <v>111</v>
      </c>
      <c r="AW965" s="3" t="str">
        <f t="shared" si="1"/>
        <v>Other</v>
      </c>
      <c r="AX965" s="3" t="str">
        <f t="array" ref="AX965">TEXTJOIN(", ", TRUE, IF(X965:AS965="Y", X$1:AS$1, IF(X965:AS965&lt;&gt;"", X$1:AS$1 &amp; ": " &amp; X965:AS965, "")))
</f>
        <v>Cocaine, Fentanyl, Xylazine, Any Opioid</v>
      </c>
    </row>
    <row r="966">
      <c r="A966" s="2">
        <v>42823.0</v>
      </c>
      <c r="B966" s="1" t="s">
        <v>86</v>
      </c>
      <c r="C966" s="1">
        <v>62.0</v>
      </c>
      <c r="D966" s="1" t="s">
        <v>76</v>
      </c>
      <c r="E966" s="1" t="s">
        <v>63</v>
      </c>
      <c r="G966" s="1" t="s">
        <v>185</v>
      </c>
      <c r="H966" s="1" t="s">
        <v>91</v>
      </c>
      <c r="I966" s="1" t="s">
        <v>55</v>
      </c>
      <c r="J966" s="1" t="s">
        <v>185</v>
      </c>
      <c r="K966" s="1" t="s">
        <v>91</v>
      </c>
      <c r="L966" s="1" t="s">
        <v>55</v>
      </c>
      <c r="M966" s="1" t="s">
        <v>56</v>
      </c>
      <c r="N966" s="1" t="s">
        <v>136</v>
      </c>
      <c r="O966" s="1" t="s">
        <v>185</v>
      </c>
      <c r="P966" s="1" t="s">
        <v>91</v>
      </c>
      <c r="Q966" s="1" t="s">
        <v>55</v>
      </c>
      <c r="R966" s="1" t="s">
        <v>67</v>
      </c>
      <c r="T966" s="1" t="s">
        <v>1653</v>
      </c>
      <c r="U966" s="1" t="s">
        <v>59</v>
      </c>
      <c r="Z966" s="1" t="s">
        <v>60</v>
      </c>
      <c r="AD966" s="1" t="s">
        <v>60</v>
      </c>
      <c r="AT966" s="1" t="s">
        <v>188</v>
      </c>
      <c r="AU966" s="1" t="s">
        <v>188</v>
      </c>
      <c r="AV966" s="1" t="s">
        <v>189</v>
      </c>
      <c r="AW966" s="3" t="str">
        <f t="shared" si="1"/>
        <v>Other</v>
      </c>
      <c r="AX966" s="3" t="str">
        <f t="array" ref="AX966">TEXTJOIN(", ", TRUE, IF(X966:AS966="Y", X$1:AS$1, IF(X966:AS966&lt;&gt;"", X$1:AS$1 &amp; ": " &amp; X966:AS966, "")))
</f>
        <v>Fentanyl, Ethanol</v>
      </c>
    </row>
    <row r="967">
      <c r="A967" s="2">
        <v>42311.0</v>
      </c>
      <c r="B967" s="1" t="s">
        <v>86</v>
      </c>
      <c r="C967" s="1">
        <v>27.0</v>
      </c>
      <c r="D967" s="1" t="s">
        <v>51</v>
      </c>
      <c r="E967" s="1" t="s">
        <v>63</v>
      </c>
      <c r="G967" s="1" t="s">
        <v>185</v>
      </c>
      <c r="H967" s="1" t="s">
        <v>91</v>
      </c>
      <c r="I967" s="1" t="s">
        <v>55</v>
      </c>
      <c r="J967" s="1" t="s">
        <v>185</v>
      </c>
      <c r="M967" s="1" t="s">
        <v>56</v>
      </c>
      <c r="O967" s="1" t="s">
        <v>185</v>
      </c>
      <c r="P967" s="1" t="s">
        <v>91</v>
      </c>
      <c r="Q967" s="1" t="s">
        <v>55</v>
      </c>
      <c r="R967" s="1" t="s">
        <v>56</v>
      </c>
      <c r="T967" s="1" t="s">
        <v>1654</v>
      </c>
      <c r="U967" s="1" t="s">
        <v>59</v>
      </c>
      <c r="W967" s="1" t="s">
        <v>60</v>
      </c>
      <c r="X967" s="1" t="s">
        <v>60</v>
      </c>
      <c r="AF967" s="1" t="s">
        <v>60</v>
      </c>
      <c r="AP967" s="1" t="s">
        <v>60</v>
      </c>
      <c r="AR967" s="1" t="s">
        <v>60</v>
      </c>
      <c r="AT967" s="1" t="s">
        <v>188</v>
      </c>
      <c r="AU967" s="1" t="s">
        <v>188</v>
      </c>
      <c r="AV967" s="1" t="s">
        <v>189</v>
      </c>
      <c r="AW967" s="3" t="str">
        <f t="shared" si="1"/>
        <v>Other</v>
      </c>
      <c r="AX967" s="3" t="str">
        <f t="array" ref="AX967">TEXTJOIN(", ", TRUE, IF(X967:AS967="Y", X$1:AS$1, IF(X967:AS967&lt;&gt;"", X$1:AS$1 &amp; ": " &amp; X967:AS967, "")))
</f>
        <v>Heroin, Benzodiazepine, Heroin/Morph/Codeine, Any Opioid</v>
      </c>
    </row>
    <row r="968">
      <c r="A968" s="2">
        <v>44079.0</v>
      </c>
      <c r="B968" s="1" t="s">
        <v>50</v>
      </c>
      <c r="C968" s="1">
        <v>41.0</v>
      </c>
      <c r="D968" s="1" t="s">
        <v>76</v>
      </c>
      <c r="E968" s="1" t="s">
        <v>63</v>
      </c>
      <c r="G968" s="1" t="s">
        <v>474</v>
      </c>
      <c r="H968" s="1" t="s">
        <v>91</v>
      </c>
      <c r="I968" s="1" t="s">
        <v>55</v>
      </c>
      <c r="J968" s="1" t="s">
        <v>474</v>
      </c>
      <c r="K968" s="1" t="s">
        <v>91</v>
      </c>
      <c r="L968" s="1" t="s">
        <v>55</v>
      </c>
      <c r="M968" s="1" t="s">
        <v>56</v>
      </c>
      <c r="N968" s="1" t="s">
        <v>119</v>
      </c>
      <c r="O968" s="1" t="s">
        <v>474</v>
      </c>
      <c r="P968" s="1" t="s">
        <v>91</v>
      </c>
      <c r="Q968" s="1" t="s">
        <v>55</v>
      </c>
      <c r="R968" s="1" t="s">
        <v>56</v>
      </c>
      <c r="T968" s="1" t="s">
        <v>1655</v>
      </c>
      <c r="U968" s="1" t="s">
        <v>59</v>
      </c>
      <c r="Y968" s="1" t="s">
        <v>60</v>
      </c>
      <c r="Z968" s="1" t="s">
        <v>60</v>
      </c>
      <c r="AB968" s="1" t="s">
        <v>60</v>
      </c>
      <c r="AC968" s="1" t="s">
        <v>60</v>
      </c>
      <c r="AR968" s="1" t="s">
        <v>60</v>
      </c>
      <c r="AT968" s="1" t="s">
        <v>477</v>
      </c>
      <c r="AU968" s="1" t="s">
        <v>477</v>
      </c>
      <c r="AV968" s="1" t="s">
        <v>478</v>
      </c>
      <c r="AW968" s="3" t="str">
        <f t="shared" si="1"/>
        <v>Other</v>
      </c>
      <c r="AX968" s="3" t="str">
        <f t="array" ref="AX968">TEXTJOIN(", ", TRUE, IF(X968:AS968="Y", X$1:AS$1, IF(X968:AS968&lt;&gt;"", X$1:AS$1 &amp; ": " &amp; X968:AS968, "")))
</f>
        <v>Cocaine, Fentanyl, Oxycodone, Oxymorphone, Any Opioid</v>
      </c>
    </row>
    <row r="969">
      <c r="A969" s="2">
        <v>43992.0</v>
      </c>
      <c r="B969" s="1" t="s">
        <v>50</v>
      </c>
      <c r="C969" s="1">
        <v>56.0</v>
      </c>
      <c r="D969" s="1" t="s">
        <v>51</v>
      </c>
      <c r="E969" s="1" t="s">
        <v>63</v>
      </c>
      <c r="G969" s="1" t="s">
        <v>147</v>
      </c>
      <c r="H969" s="1" t="s">
        <v>65</v>
      </c>
      <c r="I969" s="1" t="s">
        <v>55</v>
      </c>
      <c r="J969" s="1" t="s">
        <v>147</v>
      </c>
      <c r="K969" s="1" t="s">
        <v>65</v>
      </c>
      <c r="L969" s="1" t="s">
        <v>55</v>
      </c>
      <c r="M969" s="1" t="s">
        <v>56</v>
      </c>
      <c r="N969" s="1" t="s">
        <v>136</v>
      </c>
      <c r="O969" s="1" t="s">
        <v>147</v>
      </c>
      <c r="P969" s="1" t="s">
        <v>65</v>
      </c>
      <c r="Q969" s="1" t="s">
        <v>55</v>
      </c>
      <c r="R969" s="1" t="s">
        <v>56</v>
      </c>
      <c r="T969" s="1" t="s">
        <v>1656</v>
      </c>
      <c r="U969" s="1" t="s">
        <v>59</v>
      </c>
      <c r="Y969" s="1" t="s">
        <v>60</v>
      </c>
      <c r="Z969" s="1" t="s">
        <v>60</v>
      </c>
      <c r="AD969" s="1" t="s">
        <v>60</v>
      </c>
      <c r="AJ969" s="1" t="s">
        <v>60</v>
      </c>
      <c r="AR969" s="1" t="s">
        <v>60</v>
      </c>
      <c r="AT969" s="1" t="s">
        <v>149</v>
      </c>
      <c r="AU969" s="1" t="s">
        <v>149</v>
      </c>
      <c r="AV969" s="1" t="s">
        <v>1505</v>
      </c>
      <c r="AW969" s="3" t="str">
        <f t="shared" si="1"/>
        <v>Other</v>
      </c>
      <c r="AX969" s="3" t="str">
        <f t="array" ref="AX969">TEXTJOIN(", ", TRUE, IF(X969:AS969="Y", X$1:AS$1, IF(X969:AS969&lt;&gt;"", X$1:AS$1 &amp; ": " &amp; X969:AS969, "")))
</f>
        <v>Cocaine, Fentanyl, Ethanol, Tramad, Any Opioid</v>
      </c>
    </row>
    <row r="970">
      <c r="A970" s="2">
        <v>42284.0</v>
      </c>
      <c r="B970" s="1" t="s">
        <v>86</v>
      </c>
      <c r="C970" s="1">
        <v>46.0</v>
      </c>
      <c r="D970" s="1" t="s">
        <v>51</v>
      </c>
      <c r="E970" s="1" t="s">
        <v>63</v>
      </c>
      <c r="G970" s="1" t="s">
        <v>536</v>
      </c>
      <c r="H970" s="1" t="s">
        <v>299</v>
      </c>
      <c r="I970" s="1" t="s">
        <v>55</v>
      </c>
      <c r="J970" s="1" t="s">
        <v>536</v>
      </c>
      <c r="M970" s="1" t="s">
        <v>56</v>
      </c>
      <c r="O970" s="1" t="s">
        <v>536</v>
      </c>
      <c r="P970" s="1" t="s">
        <v>299</v>
      </c>
      <c r="Q970" s="1" t="s">
        <v>55</v>
      </c>
      <c r="R970" s="1" t="s">
        <v>56</v>
      </c>
      <c r="T970" s="1" t="s">
        <v>1657</v>
      </c>
      <c r="U970" s="1" t="s">
        <v>59</v>
      </c>
      <c r="W970" s="1" t="s">
        <v>60</v>
      </c>
      <c r="X970" s="1" t="s">
        <v>60</v>
      </c>
      <c r="Z970" s="1" t="s">
        <v>60</v>
      </c>
      <c r="AF970" s="1" t="s">
        <v>60</v>
      </c>
      <c r="AP970" s="1" t="s">
        <v>60</v>
      </c>
      <c r="AR970" s="1" t="s">
        <v>60</v>
      </c>
      <c r="AT970" s="1" t="s">
        <v>538</v>
      </c>
      <c r="AU970" s="1" t="s">
        <v>538</v>
      </c>
      <c r="AV970" s="1" t="s">
        <v>539</v>
      </c>
      <c r="AW970" s="3" t="str">
        <f t="shared" si="1"/>
        <v>Other</v>
      </c>
      <c r="AX970" s="3" t="str">
        <f t="array" ref="AX970">TEXTJOIN(", ", TRUE, IF(X970:AS970="Y", X$1:AS$1, IF(X970:AS970&lt;&gt;"", X$1:AS$1 &amp; ": " &amp; X970:AS970, "")))
</f>
        <v>Heroin, Fentanyl, Benzodiazepine, Heroin/Morph/Codeine, Any Opioid</v>
      </c>
    </row>
    <row r="971">
      <c r="A971" s="4">
        <v>43053.0</v>
      </c>
      <c r="B971" s="1" t="s">
        <v>86</v>
      </c>
      <c r="C971" s="1">
        <v>49.0</v>
      </c>
      <c r="D971" s="1" t="s">
        <v>76</v>
      </c>
      <c r="E971" s="1" t="s">
        <v>63</v>
      </c>
      <c r="G971" s="1" t="s">
        <v>54</v>
      </c>
      <c r="H971" s="1" t="s">
        <v>54</v>
      </c>
      <c r="I971" s="1" t="s">
        <v>55</v>
      </c>
      <c r="J971" s="1" t="s">
        <v>54</v>
      </c>
      <c r="K971" s="1" t="s">
        <v>54</v>
      </c>
      <c r="L971" s="1" t="s">
        <v>55</v>
      </c>
      <c r="N971" s="1" t="s">
        <v>1658</v>
      </c>
      <c r="O971" s="1" t="s">
        <v>82</v>
      </c>
      <c r="P971" s="1" t="s">
        <v>54</v>
      </c>
      <c r="Q971" s="1" t="s">
        <v>55</v>
      </c>
      <c r="R971" s="1" t="s">
        <v>67</v>
      </c>
      <c r="T971" s="1" t="s">
        <v>1659</v>
      </c>
      <c r="U971" s="1" t="s">
        <v>59</v>
      </c>
      <c r="AG971" s="1" t="s">
        <v>60</v>
      </c>
      <c r="AT971" s="1" t="s">
        <v>234</v>
      </c>
      <c r="AU971" s="1" t="s">
        <v>234</v>
      </c>
      <c r="AV971" s="1" t="s">
        <v>85</v>
      </c>
      <c r="AW971" s="3" t="str">
        <f t="shared" si="1"/>
        <v>Other</v>
      </c>
      <c r="AX971" s="3" t="str">
        <f t="array" ref="AX971">TEXTJOIN(", ", TRUE, IF(X971:AS971="Y", X$1:AS$1, IF(X971:AS971&lt;&gt;"", X$1:AS$1 &amp; ": " &amp; X971:AS971, "")))
</f>
        <v>Methadone</v>
      </c>
    </row>
    <row r="972">
      <c r="A972" s="2">
        <v>43357.0</v>
      </c>
      <c r="B972" s="1" t="s">
        <v>50</v>
      </c>
      <c r="C972" s="1">
        <v>49.0</v>
      </c>
      <c r="D972" s="1" t="s">
        <v>51</v>
      </c>
      <c r="E972" s="1" t="s">
        <v>63</v>
      </c>
      <c r="G972" s="1" t="s">
        <v>116</v>
      </c>
      <c r="H972" s="1" t="s">
        <v>103</v>
      </c>
      <c r="I972" s="1" t="s">
        <v>55</v>
      </c>
      <c r="J972" s="1" t="s">
        <v>116</v>
      </c>
      <c r="K972" s="1" t="s">
        <v>103</v>
      </c>
      <c r="M972" s="1" t="s">
        <v>56</v>
      </c>
      <c r="N972" s="1" t="s">
        <v>136</v>
      </c>
      <c r="O972" s="1" t="s">
        <v>116</v>
      </c>
      <c r="P972" s="1" t="s">
        <v>103</v>
      </c>
      <c r="Q972" s="1" t="s">
        <v>55</v>
      </c>
      <c r="R972" s="1" t="s">
        <v>56</v>
      </c>
      <c r="T972" s="1" t="s">
        <v>1660</v>
      </c>
      <c r="U972" s="1" t="s">
        <v>59</v>
      </c>
      <c r="Z972" s="1" t="s">
        <v>60</v>
      </c>
      <c r="AA972" s="1" t="s">
        <v>60</v>
      </c>
      <c r="AD972" s="1" t="s">
        <v>60</v>
      </c>
      <c r="AR972" s="1" t="s">
        <v>60</v>
      </c>
      <c r="AT972" s="1" t="s">
        <v>122</v>
      </c>
      <c r="AU972" s="1" t="s">
        <v>122</v>
      </c>
      <c r="AV972" s="1" t="s">
        <v>139</v>
      </c>
      <c r="AW972" s="3" t="str">
        <f t="shared" si="1"/>
        <v>Other</v>
      </c>
      <c r="AX972" s="3" t="str">
        <f t="array" ref="AX972">TEXTJOIN(", ", TRUE, IF(X972:AS972="Y", X$1:AS$1, IF(X972:AS972&lt;&gt;"", X$1:AS$1 &amp; ": " &amp; X972:AS972, "")))
</f>
        <v>Fentanyl, Fentanyl Analogue, Ethanol, Any Opioid</v>
      </c>
    </row>
    <row r="973">
      <c r="A973" s="2">
        <v>43119.0</v>
      </c>
      <c r="B973" s="1" t="s">
        <v>50</v>
      </c>
      <c r="C973" s="1">
        <v>29.0</v>
      </c>
      <c r="D973" s="1" t="s">
        <v>51</v>
      </c>
      <c r="E973" s="1" t="s">
        <v>63</v>
      </c>
      <c r="G973" s="1" t="s">
        <v>568</v>
      </c>
      <c r="H973" s="1" t="s">
        <v>121</v>
      </c>
      <c r="I973" s="1" t="s">
        <v>55</v>
      </c>
      <c r="J973" s="1" t="s">
        <v>568</v>
      </c>
      <c r="K973" s="1" t="s">
        <v>121</v>
      </c>
      <c r="M973" s="1" t="s">
        <v>56</v>
      </c>
      <c r="N973" s="1" t="s">
        <v>136</v>
      </c>
      <c r="O973" s="1" t="s">
        <v>568</v>
      </c>
      <c r="P973" s="1" t="s">
        <v>121</v>
      </c>
      <c r="Q973" s="1" t="s">
        <v>55</v>
      </c>
      <c r="R973" s="1" t="s">
        <v>56</v>
      </c>
      <c r="T973" s="1" t="s">
        <v>83</v>
      </c>
      <c r="U973" s="1" t="s">
        <v>59</v>
      </c>
      <c r="Z973" s="1" t="s">
        <v>60</v>
      </c>
      <c r="AR973" s="1" t="s">
        <v>60</v>
      </c>
      <c r="AT973" s="1" t="s">
        <v>570</v>
      </c>
      <c r="AU973" s="1" t="s">
        <v>570</v>
      </c>
      <c r="AV973" s="1" t="s">
        <v>1661</v>
      </c>
      <c r="AW973" s="3" t="str">
        <f t="shared" si="1"/>
        <v>Other</v>
      </c>
      <c r="AX973" s="3" t="str">
        <f t="array" ref="AX973">TEXTJOIN(", ", TRUE, IF(X973:AS973="Y", X$1:AS$1, IF(X973:AS973&lt;&gt;"", X$1:AS$1 &amp; ": " &amp; X973:AS973, "")))
</f>
        <v>Fentanyl, Any Opioid</v>
      </c>
    </row>
    <row r="974">
      <c r="A974" s="2">
        <v>42150.0</v>
      </c>
      <c r="B974" s="1" t="s">
        <v>86</v>
      </c>
      <c r="C974" s="1">
        <v>51.0</v>
      </c>
      <c r="D974" s="1" t="s">
        <v>51</v>
      </c>
      <c r="E974" s="1" t="s">
        <v>63</v>
      </c>
      <c r="G974" s="1" t="s">
        <v>54</v>
      </c>
      <c r="H974" s="1" t="s">
        <v>54</v>
      </c>
      <c r="I974" s="1" t="s">
        <v>55</v>
      </c>
      <c r="J974" s="1" t="s">
        <v>54</v>
      </c>
      <c r="M974" s="1" t="s">
        <v>56</v>
      </c>
      <c r="O974" s="1" t="s">
        <v>54</v>
      </c>
      <c r="P974" s="1" t="s">
        <v>54</v>
      </c>
      <c r="Q974" s="1" t="s">
        <v>55</v>
      </c>
      <c r="R974" s="1" t="s">
        <v>56</v>
      </c>
      <c r="T974" s="1" t="s">
        <v>78</v>
      </c>
      <c r="U974" s="1" t="s">
        <v>59</v>
      </c>
      <c r="W974" s="1" t="s">
        <v>60</v>
      </c>
      <c r="X974" s="1" t="s">
        <v>60</v>
      </c>
      <c r="AP974" s="1" t="s">
        <v>60</v>
      </c>
      <c r="AR974" s="1" t="s">
        <v>60</v>
      </c>
      <c r="AT974" s="1" t="s">
        <v>234</v>
      </c>
      <c r="AU974" s="1" t="s">
        <v>234</v>
      </c>
      <c r="AV974" s="1" t="s">
        <v>641</v>
      </c>
      <c r="AW974" s="3" t="str">
        <f t="shared" si="1"/>
        <v>Other</v>
      </c>
      <c r="AX974" s="3" t="str">
        <f t="array" ref="AX974">TEXTJOIN(", ", TRUE, IF(X974:AS974="Y", X$1:AS$1, IF(X974:AS974&lt;&gt;"", X$1:AS$1 &amp; ": " &amp; X974:AS974, "")))
</f>
        <v>Heroin, Heroin/Morph/Codeine, Any Opioid</v>
      </c>
    </row>
    <row r="975">
      <c r="A975" s="2">
        <v>44100.0</v>
      </c>
      <c r="B975" s="1" t="s">
        <v>50</v>
      </c>
      <c r="C975" s="1">
        <v>57.0</v>
      </c>
      <c r="D975" s="1" t="s">
        <v>51</v>
      </c>
      <c r="E975" s="1" t="s">
        <v>63</v>
      </c>
      <c r="F975" s="1" t="s">
        <v>137</v>
      </c>
      <c r="G975" s="1" t="s">
        <v>82</v>
      </c>
      <c r="H975" s="1" t="s">
        <v>54</v>
      </c>
      <c r="I975" s="1" t="s">
        <v>55</v>
      </c>
      <c r="J975" s="1" t="s">
        <v>82</v>
      </c>
      <c r="K975" s="1" t="s">
        <v>54</v>
      </c>
      <c r="L975" s="1" t="s">
        <v>55</v>
      </c>
      <c r="M975" s="1" t="s">
        <v>56</v>
      </c>
      <c r="N975" s="1" t="s">
        <v>66</v>
      </c>
      <c r="O975" s="1" t="s">
        <v>82</v>
      </c>
      <c r="P975" s="1" t="s">
        <v>54</v>
      </c>
      <c r="Q975" s="1" t="s">
        <v>55</v>
      </c>
      <c r="R975" s="1" t="s">
        <v>67</v>
      </c>
      <c r="T975" s="1" t="s">
        <v>1662</v>
      </c>
      <c r="U975" s="1" t="s">
        <v>59</v>
      </c>
      <c r="X975" s="1" t="s">
        <v>60</v>
      </c>
      <c r="Z975" s="1" t="s">
        <v>60</v>
      </c>
      <c r="AD975" s="1" t="s">
        <v>60</v>
      </c>
      <c r="AG975" s="1" t="s">
        <v>60</v>
      </c>
      <c r="AR975" s="1" t="s">
        <v>60</v>
      </c>
      <c r="AT975" s="1" t="s">
        <v>329</v>
      </c>
      <c r="AU975" s="1" t="s">
        <v>329</v>
      </c>
      <c r="AV975" s="1" t="s">
        <v>85</v>
      </c>
      <c r="AW975" s="3" t="str">
        <f t="shared" si="1"/>
        <v>Other</v>
      </c>
      <c r="AX975" s="3" t="str">
        <f t="array" ref="AX975">TEXTJOIN(", ", TRUE, IF(X975:AS975="Y", X$1:AS$1, IF(X975:AS975&lt;&gt;"", X$1:AS$1 &amp; ": " &amp; X975:AS975, "")))
</f>
        <v>Heroin, Fentanyl, Ethanol, Methadone, Any Opioid</v>
      </c>
    </row>
    <row r="976">
      <c r="A976" s="2">
        <v>42965.0</v>
      </c>
      <c r="B976" s="1" t="s">
        <v>86</v>
      </c>
      <c r="C976" s="1">
        <v>56.0</v>
      </c>
      <c r="D976" s="1" t="s">
        <v>76</v>
      </c>
      <c r="E976" s="1" t="s">
        <v>63</v>
      </c>
      <c r="F976" s="1" t="s">
        <v>137</v>
      </c>
      <c r="G976" s="1" t="s">
        <v>103</v>
      </c>
      <c r="H976" s="1" t="s">
        <v>103</v>
      </c>
      <c r="I976" s="1" t="s">
        <v>55</v>
      </c>
      <c r="J976" s="1" t="s">
        <v>103</v>
      </c>
      <c r="K976" s="1" t="s">
        <v>103</v>
      </c>
      <c r="L976" s="1" t="s">
        <v>55</v>
      </c>
      <c r="M976" s="1" t="s">
        <v>56</v>
      </c>
      <c r="N976" s="1" t="s">
        <v>104</v>
      </c>
      <c r="O976" s="1" t="s">
        <v>103</v>
      </c>
      <c r="P976" s="1" t="s">
        <v>103</v>
      </c>
      <c r="Q976" s="1" t="s">
        <v>55</v>
      </c>
      <c r="R976" s="1" t="s">
        <v>56</v>
      </c>
      <c r="T976" s="1" t="s">
        <v>1663</v>
      </c>
      <c r="U976" s="1" t="s">
        <v>59</v>
      </c>
      <c r="AF976" s="1" t="s">
        <v>60</v>
      </c>
      <c r="AG976" s="1" t="s">
        <v>60</v>
      </c>
      <c r="AT976" s="1" t="s">
        <v>167</v>
      </c>
      <c r="AU976" s="1" t="s">
        <v>167</v>
      </c>
      <c r="AV976" s="1" t="s">
        <v>168</v>
      </c>
      <c r="AW976" s="3" t="str">
        <f t="shared" si="1"/>
        <v>Other</v>
      </c>
      <c r="AX976" s="3" t="str">
        <f t="array" ref="AX976">TEXTJOIN(", ", TRUE, IF(X976:AS976="Y", X$1:AS$1, IF(X976:AS976&lt;&gt;"", X$1:AS$1 &amp; ": " &amp; X976:AS976, "")))
</f>
        <v>Benzodiazepine, Methadone</v>
      </c>
    </row>
    <row r="977">
      <c r="A977" s="2">
        <v>43690.0</v>
      </c>
      <c r="B977" s="1" t="s">
        <v>50</v>
      </c>
      <c r="C977" s="1">
        <v>39.0</v>
      </c>
      <c r="D977" s="1" t="s">
        <v>51</v>
      </c>
      <c r="E977" s="1" t="s">
        <v>63</v>
      </c>
      <c r="G977" s="1" t="s">
        <v>1664</v>
      </c>
      <c r="H977" s="1" t="s">
        <v>121</v>
      </c>
      <c r="I977" s="1" t="s">
        <v>55</v>
      </c>
      <c r="L977" s="1" t="s">
        <v>55</v>
      </c>
      <c r="M977" s="1" t="s">
        <v>118</v>
      </c>
      <c r="N977" s="1" t="s">
        <v>136</v>
      </c>
      <c r="O977" s="1" t="s">
        <v>1665</v>
      </c>
      <c r="P977" s="1" t="s">
        <v>121</v>
      </c>
      <c r="Q977" s="1" t="s">
        <v>55</v>
      </c>
      <c r="R977" s="1" t="s">
        <v>44</v>
      </c>
      <c r="T977" s="1" t="s">
        <v>1666</v>
      </c>
      <c r="U977" s="1" t="s">
        <v>59</v>
      </c>
      <c r="V977" s="1" t="s">
        <v>1667</v>
      </c>
      <c r="Z977" s="1" t="s">
        <v>60</v>
      </c>
      <c r="AB977" s="1" t="s">
        <v>60</v>
      </c>
      <c r="AR977" s="1" t="s">
        <v>60</v>
      </c>
      <c r="AT977" s="1" t="s">
        <v>1668</v>
      </c>
      <c r="AU977" s="1" t="s">
        <v>62</v>
      </c>
      <c r="AV977" s="1" t="s">
        <v>1669</v>
      </c>
      <c r="AW977" s="3" t="str">
        <f t="shared" si="1"/>
        <v>Other</v>
      </c>
      <c r="AX977" s="3" t="str">
        <f t="array" ref="AX977">TEXTJOIN(", ", TRUE, IF(X977:AS977="Y", X$1:AS$1, IF(X977:AS977&lt;&gt;"", X$1:AS$1 &amp; ": " &amp; X977:AS977, "")))
</f>
        <v>Fentanyl, Oxycodone, Any Opioid</v>
      </c>
    </row>
    <row r="978">
      <c r="A978" s="2">
        <v>43667.0</v>
      </c>
      <c r="B978" s="1" t="s">
        <v>50</v>
      </c>
      <c r="C978" s="1">
        <v>33.0</v>
      </c>
      <c r="D978" s="1" t="s">
        <v>51</v>
      </c>
      <c r="E978" s="1" t="s">
        <v>63</v>
      </c>
      <c r="G978" s="1" t="s">
        <v>624</v>
      </c>
      <c r="H978" s="1" t="s">
        <v>299</v>
      </c>
      <c r="I978" s="1" t="s">
        <v>55</v>
      </c>
      <c r="J978" s="1" t="s">
        <v>82</v>
      </c>
      <c r="K978" s="1" t="s">
        <v>54</v>
      </c>
      <c r="L978" s="1" t="s">
        <v>55</v>
      </c>
      <c r="M978" s="1" t="s">
        <v>193</v>
      </c>
      <c r="N978" s="1" t="s">
        <v>136</v>
      </c>
      <c r="O978" s="1" t="s">
        <v>82</v>
      </c>
      <c r="P978" s="1" t="s">
        <v>54</v>
      </c>
      <c r="Q978" s="1" t="s">
        <v>55</v>
      </c>
      <c r="R978" s="1" t="s">
        <v>67</v>
      </c>
      <c r="T978" s="1" t="s">
        <v>1670</v>
      </c>
      <c r="U978" s="1" t="s">
        <v>59</v>
      </c>
      <c r="Y978" s="1" t="s">
        <v>60</v>
      </c>
      <c r="AO978" s="1" t="s">
        <v>60</v>
      </c>
      <c r="AR978" s="1" t="s">
        <v>60</v>
      </c>
      <c r="AT978" s="1" t="s">
        <v>626</v>
      </c>
      <c r="AU978" s="1" t="s">
        <v>329</v>
      </c>
      <c r="AV978" s="1" t="s">
        <v>85</v>
      </c>
      <c r="AW978" s="3" t="str">
        <f t="shared" si="1"/>
        <v>Other</v>
      </c>
      <c r="AX978" s="3" t="str">
        <f t="array" ref="AX978">TEXTJOIN(", ", TRUE, IF(X978:AS978="Y", X$1:AS$1, IF(X978:AS978&lt;&gt;"", X$1:AS$1 &amp; ": " &amp; X978:AS978, "")))
</f>
        <v>Cocaine, Opiate NOS, Any Opioid</v>
      </c>
    </row>
    <row r="979">
      <c r="A979" s="2">
        <v>43717.0</v>
      </c>
      <c r="B979" s="1" t="s">
        <v>50</v>
      </c>
      <c r="C979" s="1">
        <v>73.0</v>
      </c>
      <c r="D979" s="1" t="s">
        <v>51</v>
      </c>
      <c r="E979" s="1" t="s">
        <v>63</v>
      </c>
      <c r="G979" s="1" t="s">
        <v>311</v>
      </c>
      <c r="H979" s="1" t="s">
        <v>299</v>
      </c>
      <c r="I979" s="1" t="s">
        <v>55</v>
      </c>
      <c r="J979" s="1" t="s">
        <v>311</v>
      </c>
      <c r="K979" s="1" t="s">
        <v>299</v>
      </c>
      <c r="L979" s="1" t="s">
        <v>55</v>
      </c>
      <c r="M979" s="1" t="s">
        <v>56</v>
      </c>
      <c r="N979" s="1" t="s">
        <v>136</v>
      </c>
      <c r="O979" s="1" t="s">
        <v>311</v>
      </c>
      <c r="P979" s="1" t="s">
        <v>299</v>
      </c>
      <c r="Q979" s="1" t="s">
        <v>55</v>
      </c>
      <c r="R979" s="1" t="s">
        <v>56</v>
      </c>
      <c r="T979" s="1" t="s">
        <v>1671</v>
      </c>
      <c r="U979" s="1" t="s">
        <v>59</v>
      </c>
      <c r="X979" s="1" t="s">
        <v>60</v>
      </c>
      <c r="Z979" s="1" t="s">
        <v>60</v>
      </c>
      <c r="AD979" s="1" t="s">
        <v>60</v>
      </c>
      <c r="AP979" s="1" t="s">
        <v>60</v>
      </c>
      <c r="AR979" s="1" t="s">
        <v>60</v>
      </c>
      <c r="AT979" s="1" t="s">
        <v>313</v>
      </c>
      <c r="AU979" s="1" t="s">
        <v>313</v>
      </c>
      <c r="AV979" s="1" t="s">
        <v>314</v>
      </c>
      <c r="AW979" s="3" t="str">
        <f t="shared" si="1"/>
        <v>Other</v>
      </c>
      <c r="AX979" s="3" t="str">
        <f t="array" ref="AX979">TEXTJOIN(", ", TRUE, IF(X979:AS979="Y", X$1:AS$1, IF(X979:AS979&lt;&gt;"", X$1:AS$1 &amp; ": " &amp; X979:AS979, "")))
</f>
        <v>Heroin, Fentanyl, Ethanol, Heroin/Morph/Codeine, Any Opioid</v>
      </c>
    </row>
    <row r="980">
      <c r="A980" s="2">
        <v>42148.0</v>
      </c>
      <c r="B980" s="1" t="s">
        <v>86</v>
      </c>
      <c r="C980" s="1">
        <v>45.0</v>
      </c>
      <c r="D980" s="1" t="s">
        <v>76</v>
      </c>
      <c r="E980" s="1" t="s">
        <v>63</v>
      </c>
      <c r="G980" s="1" t="s">
        <v>255</v>
      </c>
      <c r="H980" s="1" t="s">
        <v>103</v>
      </c>
      <c r="I980" s="1" t="s">
        <v>55</v>
      </c>
      <c r="J980" s="1" t="s">
        <v>255</v>
      </c>
      <c r="M980" s="1" t="s">
        <v>56</v>
      </c>
      <c r="O980" s="1" t="s">
        <v>255</v>
      </c>
      <c r="P980" s="1" t="s">
        <v>103</v>
      </c>
      <c r="Q980" s="1" t="s">
        <v>55</v>
      </c>
      <c r="R980" s="1" t="s">
        <v>56</v>
      </c>
      <c r="T980" s="1" t="s">
        <v>1672</v>
      </c>
      <c r="U980" s="1" t="s">
        <v>59</v>
      </c>
      <c r="AB980" s="1" t="s">
        <v>60</v>
      </c>
      <c r="AF980" s="1" t="s">
        <v>60</v>
      </c>
      <c r="AL980" s="1" t="s">
        <v>60</v>
      </c>
      <c r="AO980" s="1" t="s">
        <v>60</v>
      </c>
      <c r="AP980" s="1" t="s">
        <v>60</v>
      </c>
      <c r="AR980" s="1" t="s">
        <v>60</v>
      </c>
      <c r="AS980" s="1" t="s">
        <v>469</v>
      </c>
      <c r="AT980" s="1" t="s">
        <v>259</v>
      </c>
      <c r="AU980" s="1" t="s">
        <v>259</v>
      </c>
      <c r="AV980" s="1" t="s">
        <v>520</v>
      </c>
      <c r="AW980" s="3" t="str">
        <f t="shared" si="1"/>
        <v>Other</v>
      </c>
      <c r="AX980" s="3" t="str">
        <f t="array" ref="AX980">TEXTJOIN(", ", TRUE, IF(X980:AS980="Y", X$1:AS$1, IF(X980:AS980&lt;&gt;"", X$1:AS$1 &amp; ": " &amp; X980:AS980, "")))
</f>
        <v>Oxycodone, Benzodiazepine, Morphine (Not Heroin), Opiate NOS, Heroin/Morph/Codeine, Any Opioid, Other: morphine RX</v>
      </c>
    </row>
    <row r="981">
      <c r="A981" s="2">
        <v>42279.0</v>
      </c>
      <c r="B981" s="1" t="s">
        <v>86</v>
      </c>
      <c r="C981" s="1">
        <v>56.0</v>
      </c>
      <c r="D981" s="1" t="s">
        <v>51</v>
      </c>
      <c r="E981" s="1" t="s">
        <v>63</v>
      </c>
      <c r="G981" s="1" t="s">
        <v>450</v>
      </c>
      <c r="H981" s="1" t="s">
        <v>299</v>
      </c>
      <c r="I981" s="1" t="s">
        <v>55</v>
      </c>
      <c r="J981" s="1" t="s">
        <v>450</v>
      </c>
      <c r="M981" s="1" t="s">
        <v>56</v>
      </c>
      <c r="O981" s="1" t="s">
        <v>450</v>
      </c>
      <c r="P981" s="1" t="s">
        <v>299</v>
      </c>
      <c r="Q981" s="1" t="s">
        <v>55</v>
      </c>
      <c r="R981" s="1" t="s">
        <v>56</v>
      </c>
      <c r="T981" s="1" t="s">
        <v>631</v>
      </c>
      <c r="U981" s="1" t="s">
        <v>59</v>
      </c>
      <c r="W981" s="1" t="s">
        <v>60</v>
      </c>
      <c r="X981" s="1" t="s">
        <v>60</v>
      </c>
      <c r="AD981" s="1" t="s">
        <v>60</v>
      </c>
      <c r="AP981" s="1" t="s">
        <v>60</v>
      </c>
      <c r="AR981" s="1" t="s">
        <v>60</v>
      </c>
      <c r="AT981" s="1" t="s">
        <v>452</v>
      </c>
      <c r="AU981" s="1" t="s">
        <v>452</v>
      </c>
      <c r="AV981" s="1" t="s">
        <v>453</v>
      </c>
      <c r="AW981" s="3" t="str">
        <f t="shared" si="1"/>
        <v>Other</v>
      </c>
      <c r="AX981" s="3" t="str">
        <f t="array" ref="AX981">TEXTJOIN(", ", TRUE, IF(X981:AS981="Y", X$1:AS$1, IF(X981:AS981&lt;&gt;"", X$1:AS$1 &amp; ": " &amp; X981:AS981, "")))
</f>
        <v>Heroin, Ethanol, Heroin/Morph/Codeine, Any Opioid</v>
      </c>
    </row>
    <row r="982">
      <c r="A982" s="4">
        <v>43445.0</v>
      </c>
      <c r="B982" s="1" t="s">
        <v>50</v>
      </c>
      <c r="C982" s="1">
        <v>56.0</v>
      </c>
      <c r="D982" s="1" t="s">
        <v>51</v>
      </c>
      <c r="E982" s="1" t="s">
        <v>63</v>
      </c>
      <c r="F982" s="1" t="s">
        <v>137</v>
      </c>
      <c r="G982" s="1" t="s">
        <v>103</v>
      </c>
      <c r="H982" s="1" t="s">
        <v>103</v>
      </c>
      <c r="I982" s="1" t="s">
        <v>55</v>
      </c>
      <c r="O982" s="1" t="s">
        <v>103</v>
      </c>
      <c r="P982" s="1" t="s">
        <v>103</v>
      </c>
      <c r="Q982" s="1" t="s">
        <v>55</v>
      </c>
      <c r="R982" s="1" t="s">
        <v>67</v>
      </c>
      <c r="T982" s="1" t="s">
        <v>1673</v>
      </c>
      <c r="U982" s="1" t="s">
        <v>59</v>
      </c>
      <c r="X982" s="1" t="s">
        <v>60</v>
      </c>
      <c r="Z982" s="1" t="s">
        <v>60</v>
      </c>
      <c r="AA982" s="1" t="s">
        <v>60</v>
      </c>
      <c r="AP982" s="1" t="s">
        <v>60</v>
      </c>
      <c r="AR982" s="1" t="s">
        <v>60</v>
      </c>
      <c r="AT982" s="1" t="s">
        <v>167</v>
      </c>
      <c r="AU982" s="1" t="s">
        <v>62</v>
      </c>
      <c r="AV982" s="1" t="s">
        <v>168</v>
      </c>
      <c r="AW982" s="3" t="str">
        <f t="shared" si="1"/>
        <v>Other</v>
      </c>
      <c r="AX982" s="3" t="str">
        <f t="array" ref="AX982">TEXTJOIN(", ", TRUE, IF(X982:AS982="Y", X$1:AS$1, IF(X982:AS982&lt;&gt;"", X$1:AS$1 &amp; ": " &amp; X982:AS982, "")))
</f>
        <v>Heroin, Fentanyl, Fentanyl Analogue, Heroin/Morph/Codeine, Any Opioid</v>
      </c>
    </row>
    <row r="983">
      <c r="A983" s="2">
        <v>43677.0</v>
      </c>
      <c r="B983" s="1" t="s">
        <v>50</v>
      </c>
      <c r="C983" s="1">
        <v>60.0</v>
      </c>
      <c r="D983" s="1" t="s">
        <v>51</v>
      </c>
      <c r="E983" s="1" t="s">
        <v>63</v>
      </c>
      <c r="G983" s="1" t="s">
        <v>322</v>
      </c>
      <c r="H983" s="1" t="s">
        <v>91</v>
      </c>
      <c r="I983" s="1" t="s">
        <v>55</v>
      </c>
      <c r="J983" s="1" t="s">
        <v>322</v>
      </c>
      <c r="K983" s="1" t="s">
        <v>91</v>
      </c>
      <c r="L983" s="1" t="s">
        <v>55</v>
      </c>
      <c r="M983" s="1" t="s">
        <v>56</v>
      </c>
      <c r="N983" s="1" t="s">
        <v>104</v>
      </c>
      <c r="O983" s="1" t="s">
        <v>322</v>
      </c>
      <c r="P983" s="1" t="s">
        <v>91</v>
      </c>
      <c r="Q983" s="1" t="s">
        <v>55</v>
      </c>
      <c r="R983" s="1" t="s">
        <v>56</v>
      </c>
      <c r="T983" s="1" t="s">
        <v>1674</v>
      </c>
      <c r="U983" s="1" t="s">
        <v>59</v>
      </c>
      <c r="AD983" s="1" t="s">
        <v>60</v>
      </c>
      <c r="AF983" s="1" t="s">
        <v>60</v>
      </c>
      <c r="AT983" s="1" t="s">
        <v>324</v>
      </c>
      <c r="AU983" s="1" t="s">
        <v>324</v>
      </c>
      <c r="AV983" s="1" t="s">
        <v>325</v>
      </c>
      <c r="AW983" s="3" t="str">
        <f t="shared" si="1"/>
        <v>Other</v>
      </c>
      <c r="AX983" s="3" t="str">
        <f t="array" ref="AX983">TEXTJOIN(", ", TRUE, IF(X983:AS983="Y", X$1:AS$1, IF(X983:AS983&lt;&gt;"", X$1:AS$1 &amp; ": " &amp; X983:AS983, "")))
</f>
        <v>Ethanol, Benzodiazepine</v>
      </c>
    </row>
    <row r="984">
      <c r="A984" s="2">
        <v>44419.0</v>
      </c>
      <c r="B984" s="1" t="s">
        <v>50</v>
      </c>
      <c r="C984" s="1">
        <v>50.0</v>
      </c>
      <c r="D984" s="1" t="s">
        <v>76</v>
      </c>
      <c r="E984" s="1" t="s">
        <v>502</v>
      </c>
      <c r="G984" s="1" t="s">
        <v>238</v>
      </c>
      <c r="H984" s="1" t="s">
        <v>125</v>
      </c>
      <c r="I984" s="1" t="s">
        <v>55</v>
      </c>
      <c r="J984" s="1" t="s">
        <v>91</v>
      </c>
      <c r="K984" s="1" t="s">
        <v>91</v>
      </c>
      <c r="L984" s="1" t="s">
        <v>55</v>
      </c>
      <c r="M984" s="1" t="s">
        <v>118</v>
      </c>
      <c r="N984" s="1" t="s">
        <v>430</v>
      </c>
      <c r="O984" s="1" t="s">
        <v>91</v>
      </c>
      <c r="P984" s="1" t="s">
        <v>91</v>
      </c>
      <c r="Q984" s="1" t="s">
        <v>55</v>
      </c>
      <c r="R984" s="1" t="s">
        <v>443</v>
      </c>
      <c r="T984" s="1" t="s">
        <v>1675</v>
      </c>
      <c r="U984" s="1" t="s">
        <v>59</v>
      </c>
      <c r="Y984" s="1" t="s">
        <v>60</v>
      </c>
      <c r="Z984" s="1" t="s">
        <v>60</v>
      </c>
      <c r="AR984" s="1" t="s">
        <v>60</v>
      </c>
      <c r="AT984" s="1" t="s">
        <v>567</v>
      </c>
      <c r="AU984" s="1" t="s">
        <v>110</v>
      </c>
      <c r="AV984" s="1" t="s">
        <v>111</v>
      </c>
      <c r="AW984" s="3" t="str">
        <f t="shared" si="1"/>
        <v>Other</v>
      </c>
      <c r="AX984" s="3" t="str">
        <f t="array" ref="AX984">TEXTJOIN(", ", TRUE, IF(X984:AS984="Y", X$1:AS$1, IF(X984:AS984&lt;&gt;"", X$1:AS$1 &amp; ": " &amp; X984:AS984, "")))
</f>
        <v>Cocaine, Fentanyl, Any Opioid</v>
      </c>
    </row>
    <row r="985">
      <c r="A985" s="2">
        <v>44468.0</v>
      </c>
      <c r="B985" s="1" t="s">
        <v>50</v>
      </c>
      <c r="C985" s="1">
        <v>45.0</v>
      </c>
      <c r="D985" s="1" t="s">
        <v>76</v>
      </c>
      <c r="E985" s="1" t="s">
        <v>63</v>
      </c>
      <c r="G985" s="1" t="s">
        <v>82</v>
      </c>
      <c r="H985" s="1" t="s">
        <v>54</v>
      </c>
      <c r="I985" s="1" t="s">
        <v>55</v>
      </c>
      <c r="J985" s="1" t="s">
        <v>82</v>
      </c>
      <c r="K985" s="1" t="s">
        <v>54</v>
      </c>
      <c r="L985" s="1" t="s">
        <v>55</v>
      </c>
      <c r="M985" s="1" t="s">
        <v>56</v>
      </c>
      <c r="N985" s="1" t="s">
        <v>119</v>
      </c>
      <c r="O985" s="1" t="s">
        <v>82</v>
      </c>
      <c r="P985" s="1" t="s">
        <v>54</v>
      </c>
      <c r="Q985" s="1" t="s">
        <v>55</v>
      </c>
      <c r="R985" s="1" t="s">
        <v>56</v>
      </c>
      <c r="T985" s="1" t="s">
        <v>1676</v>
      </c>
      <c r="U985" s="1" t="s">
        <v>59</v>
      </c>
      <c r="X985" s="1" t="s">
        <v>60</v>
      </c>
      <c r="Z985" s="1" t="s">
        <v>60</v>
      </c>
      <c r="AF985" s="1" t="s">
        <v>60</v>
      </c>
      <c r="AG985" s="1" t="s">
        <v>60</v>
      </c>
      <c r="AP985" s="1" t="s">
        <v>60</v>
      </c>
      <c r="AR985" s="1" t="s">
        <v>60</v>
      </c>
      <c r="AT985" s="1" t="s">
        <v>329</v>
      </c>
      <c r="AU985" s="1" t="s">
        <v>329</v>
      </c>
      <c r="AV985" s="1" t="s">
        <v>85</v>
      </c>
      <c r="AW985" s="3" t="str">
        <f t="shared" si="1"/>
        <v>Other</v>
      </c>
      <c r="AX985" s="3" t="str">
        <f t="array" ref="AX985">TEXTJOIN(", ", TRUE, IF(X985:AS985="Y", X$1:AS$1, IF(X985:AS985&lt;&gt;"", X$1:AS$1 &amp; ": " &amp; X985:AS985, "")))
</f>
        <v>Heroin, Fentanyl, Benzodiazepine, Methadone, Heroin/Morph/Codeine, Any Opioid</v>
      </c>
    </row>
    <row r="986">
      <c r="A986" s="2">
        <v>44364.0</v>
      </c>
      <c r="B986" s="1" t="s">
        <v>50</v>
      </c>
      <c r="C986" s="1">
        <v>60.0</v>
      </c>
      <c r="D986" s="1" t="s">
        <v>51</v>
      </c>
      <c r="E986" s="1" t="s">
        <v>63</v>
      </c>
      <c r="G986" s="1" t="s">
        <v>82</v>
      </c>
      <c r="H986" s="1" t="s">
        <v>54</v>
      </c>
      <c r="I986" s="1" t="s">
        <v>55</v>
      </c>
      <c r="J986" s="1" t="s">
        <v>82</v>
      </c>
      <c r="K986" s="1" t="s">
        <v>54</v>
      </c>
      <c r="L986" s="1" t="s">
        <v>55</v>
      </c>
      <c r="M986" s="1" t="s">
        <v>56</v>
      </c>
      <c r="N986" s="1" t="s">
        <v>136</v>
      </c>
      <c r="O986" s="1" t="s">
        <v>82</v>
      </c>
      <c r="P986" s="1" t="s">
        <v>54</v>
      </c>
      <c r="Q986" s="1" t="s">
        <v>55</v>
      </c>
      <c r="R986" s="1" t="s">
        <v>56</v>
      </c>
      <c r="T986" s="1" t="s">
        <v>1677</v>
      </c>
      <c r="U986" s="1" t="s">
        <v>59</v>
      </c>
      <c r="Z986" s="1" t="s">
        <v>60</v>
      </c>
      <c r="AR986" s="1" t="s">
        <v>60</v>
      </c>
      <c r="AT986" s="1" t="s">
        <v>329</v>
      </c>
      <c r="AU986" s="1" t="s">
        <v>329</v>
      </c>
      <c r="AV986" s="1" t="s">
        <v>85</v>
      </c>
      <c r="AW986" s="3" t="str">
        <f t="shared" si="1"/>
        <v>Other</v>
      </c>
      <c r="AX986" s="3" t="str">
        <f t="array" ref="AX986">TEXTJOIN(", ", TRUE, IF(X986:AS986="Y", X$1:AS$1, IF(X986:AS986&lt;&gt;"", X$1:AS$1 &amp; ": " &amp; X986:AS986, "")))
</f>
        <v>Fentanyl, Any Opioid</v>
      </c>
    </row>
    <row r="987">
      <c r="A987" s="2">
        <v>42682.0</v>
      </c>
      <c r="B987" s="1" t="s">
        <v>50</v>
      </c>
      <c r="C987" s="1">
        <v>45.0</v>
      </c>
      <c r="D987" s="1" t="s">
        <v>51</v>
      </c>
      <c r="E987" s="1" t="s">
        <v>52</v>
      </c>
      <c r="G987" s="1" t="s">
        <v>143</v>
      </c>
      <c r="H987" s="1" t="s">
        <v>91</v>
      </c>
      <c r="I987" s="1" t="s">
        <v>55</v>
      </c>
      <c r="J987" s="1" t="s">
        <v>143</v>
      </c>
      <c r="M987" s="1" t="s">
        <v>56</v>
      </c>
      <c r="N987" s="1" t="s">
        <v>136</v>
      </c>
      <c r="O987" s="1" t="s">
        <v>143</v>
      </c>
      <c r="R987" s="1" t="s">
        <v>56</v>
      </c>
      <c r="T987" s="1" t="s">
        <v>1678</v>
      </c>
      <c r="U987" s="1" t="s">
        <v>59</v>
      </c>
      <c r="W987" s="1" t="s">
        <v>60</v>
      </c>
      <c r="X987" s="1" t="s">
        <v>60</v>
      </c>
      <c r="AD987" s="1" t="s">
        <v>60</v>
      </c>
      <c r="AP987" s="1" t="s">
        <v>60</v>
      </c>
      <c r="AR987" s="1" t="s">
        <v>60</v>
      </c>
      <c r="AT987" s="1" t="s">
        <v>145</v>
      </c>
      <c r="AU987" s="1" t="s">
        <v>145</v>
      </c>
      <c r="AV987" s="1" t="s">
        <v>146</v>
      </c>
      <c r="AW987" s="3" t="str">
        <f t="shared" si="1"/>
        <v>Other</v>
      </c>
      <c r="AX987" s="3" t="str">
        <f t="array" ref="AX987">TEXTJOIN(", ", TRUE, IF(X987:AS987="Y", X$1:AS$1, IF(X987:AS987&lt;&gt;"", X$1:AS$1 &amp; ": " &amp; X987:AS987, "")))
</f>
        <v>Heroin, Ethanol, Heroin/Morph/Codeine, Any Opioid</v>
      </c>
    </row>
    <row r="988">
      <c r="A988" s="4">
        <v>43388.0</v>
      </c>
      <c r="B988" s="1" t="s">
        <v>50</v>
      </c>
      <c r="C988" s="1">
        <v>45.0</v>
      </c>
      <c r="D988" s="1" t="s">
        <v>51</v>
      </c>
      <c r="E988" s="1" t="s">
        <v>63</v>
      </c>
      <c r="G988" s="1" t="s">
        <v>498</v>
      </c>
      <c r="H988" s="1" t="s">
        <v>65</v>
      </c>
      <c r="I988" s="1" t="s">
        <v>55</v>
      </c>
      <c r="J988" s="1" t="s">
        <v>498</v>
      </c>
      <c r="K988" s="1" t="s">
        <v>65</v>
      </c>
      <c r="M988" s="1" t="s">
        <v>56</v>
      </c>
      <c r="N988" s="1" t="s">
        <v>66</v>
      </c>
      <c r="O988" s="1" t="s">
        <v>65</v>
      </c>
      <c r="P988" s="1" t="s">
        <v>65</v>
      </c>
      <c r="Q988" s="1" t="s">
        <v>55</v>
      </c>
      <c r="R988" s="1" t="s">
        <v>67</v>
      </c>
      <c r="T988" s="1" t="s">
        <v>1679</v>
      </c>
      <c r="U988" s="1" t="s">
        <v>59</v>
      </c>
      <c r="Z988" s="1" t="s">
        <v>60</v>
      </c>
      <c r="AA988" s="1" t="s">
        <v>60</v>
      </c>
      <c r="AR988" s="1" t="s">
        <v>60</v>
      </c>
      <c r="AT988" s="1" t="s">
        <v>500</v>
      </c>
      <c r="AU988" s="1" t="s">
        <v>500</v>
      </c>
      <c r="AV988" s="1" t="s">
        <v>150</v>
      </c>
      <c r="AW988" s="3" t="str">
        <f t="shared" si="1"/>
        <v>Other</v>
      </c>
      <c r="AX988" s="3" t="str">
        <f t="array" ref="AX988">TEXTJOIN(", ", TRUE, IF(X988:AS988="Y", X$1:AS$1, IF(X988:AS988&lt;&gt;"", X$1:AS$1 &amp; ": " &amp; X988:AS988, "")))
</f>
        <v>Fentanyl, Fentanyl Analogue, Any Opioid</v>
      </c>
    </row>
    <row r="989">
      <c r="A989" s="2">
        <v>43708.0</v>
      </c>
      <c r="B989" s="1" t="s">
        <v>50</v>
      </c>
      <c r="C989" s="1">
        <v>30.0</v>
      </c>
      <c r="D989" s="1" t="s">
        <v>51</v>
      </c>
      <c r="E989" s="1" t="s">
        <v>63</v>
      </c>
      <c r="G989" s="1" t="s">
        <v>388</v>
      </c>
      <c r="H989" s="1" t="s">
        <v>103</v>
      </c>
      <c r="I989" s="1" t="s">
        <v>55</v>
      </c>
      <c r="J989" s="1" t="s">
        <v>388</v>
      </c>
      <c r="K989" s="1" t="s">
        <v>103</v>
      </c>
      <c r="L989" s="1" t="s">
        <v>55</v>
      </c>
      <c r="M989" s="1" t="s">
        <v>56</v>
      </c>
      <c r="N989" s="1" t="s">
        <v>66</v>
      </c>
      <c r="O989" s="1" t="s">
        <v>256</v>
      </c>
      <c r="P989" s="1" t="s">
        <v>103</v>
      </c>
      <c r="Q989" s="1" t="s">
        <v>55</v>
      </c>
      <c r="R989" s="1" t="s">
        <v>67</v>
      </c>
      <c r="T989" s="1" t="s">
        <v>1680</v>
      </c>
      <c r="U989" s="1" t="s">
        <v>59</v>
      </c>
      <c r="Y989" s="1" t="s">
        <v>60</v>
      </c>
      <c r="Z989" s="1" t="s">
        <v>60</v>
      </c>
      <c r="AR989" s="1" t="s">
        <v>60</v>
      </c>
      <c r="AT989" s="1" t="s">
        <v>390</v>
      </c>
      <c r="AU989" s="1" t="s">
        <v>390</v>
      </c>
      <c r="AV989" s="1" t="s">
        <v>260</v>
      </c>
      <c r="AW989" s="3" t="str">
        <f t="shared" si="1"/>
        <v>Other</v>
      </c>
      <c r="AX989" s="3" t="str">
        <f t="array" ref="AX989">TEXTJOIN(", ", TRUE, IF(X989:AS989="Y", X$1:AS$1, IF(X989:AS989&lt;&gt;"", X$1:AS$1 &amp; ": " &amp; X989:AS989, "")))
</f>
        <v>Cocaine, Fentanyl, Any Opioid</v>
      </c>
    </row>
    <row r="990">
      <c r="A990" s="2">
        <v>44331.0</v>
      </c>
      <c r="B990" s="1" t="s">
        <v>50</v>
      </c>
      <c r="C990" s="1">
        <v>62.0</v>
      </c>
      <c r="D990" s="1" t="s">
        <v>51</v>
      </c>
      <c r="E990" s="1" t="s">
        <v>63</v>
      </c>
      <c r="G990" s="1" t="s">
        <v>103</v>
      </c>
      <c r="H990" s="1" t="s">
        <v>103</v>
      </c>
      <c r="I990" s="1" t="s">
        <v>55</v>
      </c>
      <c r="J990" s="1" t="s">
        <v>103</v>
      </c>
      <c r="K990" s="1" t="s">
        <v>103</v>
      </c>
      <c r="L990" s="1" t="s">
        <v>55</v>
      </c>
      <c r="M990" s="1" t="s">
        <v>820</v>
      </c>
      <c r="N990" s="1" t="s">
        <v>119</v>
      </c>
      <c r="O990" s="1" t="s">
        <v>103</v>
      </c>
      <c r="P990" s="1" t="s">
        <v>103</v>
      </c>
      <c r="Q990" s="1" t="s">
        <v>55</v>
      </c>
      <c r="R990" s="1" t="s">
        <v>44</v>
      </c>
      <c r="S990" s="1" t="s">
        <v>327</v>
      </c>
      <c r="T990" s="1" t="s">
        <v>1681</v>
      </c>
      <c r="U990" s="1" t="s">
        <v>59</v>
      </c>
      <c r="Z990" s="1" t="s">
        <v>60</v>
      </c>
      <c r="AD990" s="1" t="s">
        <v>60</v>
      </c>
      <c r="AI990" s="1" t="s">
        <v>60</v>
      </c>
      <c r="AR990" s="1" t="s">
        <v>60</v>
      </c>
      <c r="AT990" s="1" t="s">
        <v>167</v>
      </c>
      <c r="AU990" s="1" t="s">
        <v>167</v>
      </c>
      <c r="AV990" s="1" t="s">
        <v>168</v>
      </c>
      <c r="AW990" s="3" t="str">
        <f t="shared" si="1"/>
        <v>Other</v>
      </c>
      <c r="AX990" s="3" t="str">
        <f t="array" ref="AX990">TEXTJOIN(", ", TRUE, IF(X990:AS990="Y", X$1:AS$1, IF(X990:AS990&lt;&gt;"", X$1:AS$1 &amp; ": " &amp; X990:AS990, "")))
</f>
        <v>Fentanyl, Ethanol, Amphet, Any Opioid</v>
      </c>
    </row>
    <row r="991">
      <c r="A991" s="4">
        <v>41955.0</v>
      </c>
      <c r="B991" s="1" t="s">
        <v>50</v>
      </c>
      <c r="C991" s="1">
        <v>43.0</v>
      </c>
      <c r="D991" s="1" t="s">
        <v>51</v>
      </c>
      <c r="E991" s="1" t="s">
        <v>63</v>
      </c>
      <c r="G991" s="1" t="s">
        <v>90</v>
      </c>
      <c r="J991" s="1" t="s">
        <v>90</v>
      </c>
      <c r="L991" s="1" t="s">
        <v>55</v>
      </c>
      <c r="M991" s="1" t="s">
        <v>56</v>
      </c>
      <c r="N991" s="1" t="s">
        <v>113</v>
      </c>
      <c r="O991" s="1" t="s">
        <v>90</v>
      </c>
      <c r="P991" s="1" t="s">
        <v>91</v>
      </c>
      <c r="R991" s="1" t="s">
        <v>56</v>
      </c>
      <c r="T991" s="1" t="s">
        <v>1682</v>
      </c>
      <c r="U991" s="1" t="s">
        <v>59</v>
      </c>
      <c r="AB991" s="1" t="s">
        <v>60</v>
      </c>
      <c r="AF991" s="1" t="s">
        <v>60</v>
      </c>
      <c r="AT991" s="1" t="s">
        <v>96</v>
      </c>
      <c r="AU991" s="1" t="s">
        <v>96</v>
      </c>
      <c r="AV991" s="1" t="s">
        <v>97</v>
      </c>
      <c r="AW991" s="3" t="str">
        <f t="shared" si="1"/>
        <v>Other</v>
      </c>
      <c r="AX991" s="3" t="str">
        <f t="array" ref="AX991">TEXTJOIN(", ", TRUE, IF(X991:AS991="Y", X$1:AS$1, IF(X991:AS991&lt;&gt;"", X$1:AS$1 &amp; ": " &amp; X991:AS991, "")))
</f>
        <v>Oxycodone, Benzodiazepine</v>
      </c>
    </row>
    <row r="992">
      <c r="A992" s="2">
        <v>42118.0</v>
      </c>
      <c r="B992" s="1" t="s">
        <v>86</v>
      </c>
      <c r="C992" s="1">
        <v>32.0</v>
      </c>
      <c r="D992" s="1" t="s">
        <v>51</v>
      </c>
      <c r="E992" s="1" t="s">
        <v>63</v>
      </c>
      <c r="G992" s="1" t="s">
        <v>90</v>
      </c>
      <c r="H992" s="1" t="s">
        <v>91</v>
      </c>
      <c r="I992" s="1" t="s">
        <v>55</v>
      </c>
      <c r="J992" s="1" t="s">
        <v>91</v>
      </c>
      <c r="M992" s="1" t="s">
        <v>56</v>
      </c>
      <c r="O992" s="1" t="s">
        <v>91</v>
      </c>
      <c r="P992" s="1" t="s">
        <v>91</v>
      </c>
      <c r="Q992" s="1" t="s">
        <v>55</v>
      </c>
      <c r="R992" s="1" t="s">
        <v>67</v>
      </c>
      <c r="T992" s="1" t="s">
        <v>1683</v>
      </c>
      <c r="U992" s="1" t="s">
        <v>59</v>
      </c>
      <c r="Z992" s="1" t="s">
        <v>60</v>
      </c>
      <c r="AR992" s="1" t="s">
        <v>60</v>
      </c>
      <c r="AT992" s="1" t="s">
        <v>96</v>
      </c>
      <c r="AU992" s="1" t="s">
        <v>110</v>
      </c>
      <c r="AV992" s="1" t="s">
        <v>111</v>
      </c>
      <c r="AW992" s="3" t="str">
        <f t="shared" si="1"/>
        <v>Other</v>
      </c>
      <c r="AX992" s="3" t="str">
        <f t="array" ref="AX992">TEXTJOIN(", ", TRUE, IF(X992:AS992="Y", X$1:AS$1, IF(X992:AS992&lt;&gt;"", X$1:AS$1 &amp; ": " &amp; X992:AS992, "")))
</f>
        <v>Fentanyl, Any Opioid</v>
      </c>
    </row>
    <row r="993">
      <c r="A993" s="2">
        <v>44110.0</v>
      </c>
      <c r="B993" s="1" t="s">
        <v>50</v>
      </c>
      <c r="C993" s="1">
        <v>27.0</v>
      </c>
      <c r="D993" s="1" t="s">
        <v>76</v>
      </c>
      <c r="E993" s="1" t="s">
        <v>63</v>
      </c>
      <c r="G993" s="1" t="s">
        <v>65</v>
      </c>
      <c r="H993" s="1" t="s">
        <v>65</v>
      </c>
      <c r="I993" s="1" t="s">
        <v>55</v>
      </c>
      <c r="J993" s="1" t="s">
        <v>65</v>
      </c>
      <c r="K993" s="1" t="s">
        <v>65</v>
      </c>
      <c r="L993" s="1" t="s">
        <v>55</v>
      </c>
      <c r="M993" s="1" t="s">
        <v>56</v>
      </c>
      <c r="N993" s="1" t="s">
        <v>136</v>
      </c>
      <c r="O993" s="1" t="s">
        <v>65</v>
      </c>
      <c r="P993" s="1" t="s">
        <v>65</v>
      </c>
      <c r="Q993" s="1" t="s">
        <v>55</v>
      </c>
      <c r="R993" s="1" t="s">
        <v>56</v>
      </c>
      <c r="T993" s="1" t="s">
        <v>1684</v>
      </c>
      <c r="U993" s="1" t="s">
        <v>59</v>
      </c>
      <c r="X993" s="1" t="s">
        <v>60</v>
      </c>
      <c r="Z993" s="1" t="s">
        <v>60</v>
      </c>
      <c r="AF993" s="1" t="s">
        <v>60</v>
      </c>
      <c r="AI993" s="1" t="s">
        <v>60</v>
      </c>
      <c r="AR993" s="1" t="s">
        <v>60</v>
      </c>
      <c r="AT993" s="1" t="s">
        <v>410</v>
      </c>
      <c r="AU993" s="1" t="s">
        <v>410</v>
      </c>
      <c r="AV993" s="1" t="s">
        <v>150</v>
      </c>
      <c r="AW993" s="3" t="str">
        <f t="shared" si="1"/>
        <v>Other</v>
      </c>
      <c r="AX993" s="3" t="str">
        <f t="array" ref="AX993">TEXTJOIN(", ", TRUE, IF(X993:AS993="Y", X$1:AS$1, IF(X993:AS993&lt;&gt;"", X$1:AS$1 &amp; ": " &amp; X993:AS993, "")))
</f>
        <v>Heroin, Fentanyl, Benzodiazepine, Amphet, Any Opioid</v>
      </c>
    </row>
    <row r="994">
      <c r="A994" s="4">
        <v>41985.0</v>
      </c>
      <c r="B994" s="1" t="s">
        <v>50</v>
      </c>
      <c r="C994" s="1">
        <v>59.0</v>
      </c>
      <c r="D994" s="1" t="s">
        <v>76</v>
      </c>
      <c r="E994" s="1" t="s">
        <v>63</v>
      </c>
      <c r="G994" s="1" t="s">
        <v>1685</v>
      </c>
      <c r="J994" s="1" t="s">
        <v>1685</v>
      </c>
      <c r="L994" s="1" t="s">
        <v>55</v>
      </c>
      <c r="M994" s="1" t="s">
        <v>56</v>
      </c>
      <c r="N994" s="1" t="s">
        <v>104</v>
      </c>
      <c r="O994" s="1" t="s">
        <v>300</v>
      </c>
      <c r="P994" s="1" t="s">
        <v>299</v>
      </c>
      <c r="R994" s="1" t="s">
        <v>67</v>
      </c>
      <c r="T994" s="1" t="s">
        <v>1686</v>
      </c>
      <c r="U994" s="1" t="s">
        <v>59</v>
      </c>
      <c r="AE994" s="1" t="s">
        <v>60</v>
      </c>
      <c r="AT994" s="1" t="s">
        <v>1687</v>
      </c>
      <c r="AU994" s="1" t="s">
        <v>1687</v>
      </c>
      <c r="AV994" s="1" t="s">
        <v>302</v>
      </c>
      <c r="AW994" s="3" t="str">
        <f t="shared" si="1"/>
        <v>Other</v>
      </c>
      <c r="AX994" s="3" t="str">
        <f t="array" ref="AX994">TEXTJOIN(", ", TRUE, IF(X994:AS994="Y", X$1:AS$1, IF(X994:AS994&lt;&gt;"", X$1:AS$1 &amp; ": " &amp; X994:AS994, "")))
</f>
        <v>Hydrocodone</v>
      </c>
    </row>
    <row r="995">
      <c r="A995" s="2">
        <v>42813.0</v>
      </c>
      <c r="B995" s="1" t="s">
        <v>86</v>
      </c>
      <c r="C995" s="1">
        <v>38.0</v>
      </c>
      <c r="D995" s="1" t="s">
        <v>51</v>
      </c>
      <c r="E995" s="1" t="s">
        <v>63</v>
      </c>
      <c r="G995" s="1" t="s">
        <v>185</v>
      </c>
      <c r="H995" s="1" t="s">
        <v>91</v>
      </c>
      <c r="I995" s="1" t="s">
        <v>55</v>
      </c>
      <c r="J995" s="1" t="s">
        <v>185</v>
      </c>
      <c r="K995" s="1" t="s">
        <v>91</v>
      </c>
      <c r="L995" s="1" t="s">
        <v>55</v>
      </c>
      <c r="M995" s="1" t="s">
        <v>193</v>
      </c>
      <c r="N995" s="1" t="s">
        <v>136</v>
      </c>
      <c r="O995" s="1" t="s">
        <v>185</v>
      </c>
      <c r="P995" s="1" t="s">
        <v>91</v>
      </c>
      <c r="Q995" s="1" t="s">
        <v>55</v>
      </c>
      <c r="R995" s="1" t="s">
        <v>67</v>
      </c>
      <c r="T995" s="1" t="s">
        <v>1688</v>
      </c>
      <c r="U995" s="1" t="s">
        <v>59</v>
      </c>
      <c r="X995" s="1" t="s">
        <v>60</v>
      </c>
      <c r="Z995" s="1" t="s">
        <v>60</v>
      </c>
      <c r="AF995" s="1" t="s">
        <v>60</v>
      </c>
      <c r="AT995" s="1" t="s">
        <v>188</v>
      </c>
      <c r="AU995" s="1" t="s">
        <v>188</v>
      </c>
      <c r="AV995" s="1" t="s">
        <v>189</v>
      </c>
      <c r="AW995" s="3" t="str">
        <f t="shared" si="1"/>
        <v>Other</v>
      </c>
      <c r="AX995" s="3" t="str">
        <f t="array" ref="AX995">TEXTJOIN(", ", TRUE, IF(X995:AS995="Y", X$1:AS$1, IF(X995:AS995&lt;&gt;"", X$1:AS$1 &amp; ": " &amp; X995:AS995, "")))
</f>
        <v>Heroin, Fentanyl, Benzodiazepine</v>
      </c>
    </row>
    <row r="996">
      <c r="A996" s="2">
        <v>42877.0</v>
      </c>
      <c r="B996" s="1" t="s">
        <v>86</v>
      </c>
      <c r="C996" s="1">
        <v>54.0</v>
      </c>
      <c r="D996" s="1" t="s">
        <v>51</v>
      </c>
      <c r="E996" s="1" t="s">
        <v>63</v>
      </c>
      <c r="G996" s="1" t="s">
        <v>300</v>
      </c>
      <c r="H996" s="1" t="s">
        <v>299</v>
      </c>
      <c r="I996" s="1" t="s">
        <v>55</v>
      </c>
      <c r="J996" s="1" t="s">
        <v>300</v>
      </c>
      <c r="K996" s="1" t="s">
        <v>299</v>
      </c>
      <c r="L996" s="1" t="s">
        <v>55</v>
      </c>
      <c r="M996" s="1" t="s">
        <v>56</v>
      </c>
      <c r="N996" s="1" t="s">
        <v>136</v>
      </c>
      <c r="O996" s="1" t="s">
        <v>300</v>
      </c>
      <c r="P996" s="1" t="s">
        <v>299</v>
      </c>
      <c r="Q996" s="1" t="s">
        <v>55</v>
      </c>
      <c r="R996" s="1" t="s">
        <v>56</v>
      </c>
      <c r="T996" s="1" t="s">
        <v>1689</v>
      </c>
      <c r="U996" s="1" t="s">
        <v>59</v>
      </c>
      <c r="X996" s="1" t="s">
        <v>60</v>
      </c>
      <c r="Z996" s="1" t="s">
        <v>60</v>
      </c>
      <c r="AT996" s="1" t="s">
        <v>304</v>
      </c>
      <c r="AU996" s="1" t="s">
        <v>304</v>
      </c>
      <c r="AV996" s="1" t="s">
        <v>302</v>
      </c>
      <c r="AW996" s="3" t="str">
        <f t="shared" si="1"/>
        <v>Other</v>
      </c>
      <c r="AX996" s="3" t="str">
        <f t="array" ref="AX996">TEXTJOIN(", ", TRUE, IF(X996:AS996="Y", X$1:AS$1, IF(X996:AS996&lt;&gt;"", X$1:AS$1 &amp; ": " &amp; X996:AS996, "")))
</f>
        <v>Heroin, Fentanyl</v>
      </c>
    </row>
    <row r="997">
      <c r="A997" s="2">
        <v>43540.0</v>
      </c>
      <c r="B997" s="1" t="s">
        <v>50</v>
      </c>
      <c r="C997" s="1">
        <v>25.0</v>
      </c>
      <c r="D997" s="1" t="s">
        <v>51</v>
      </c>
      <c r="E997" s="1" t="s">
        <v>63</v>
      </c>
      <c r="F997" s="1" t="s">
        <v>137</v>
      </c>
      <c r="G997" s="1" t="s">
        <v>116</v>
      </c>
      <c r="H997" s="1" t="s">
        <v>103</v>
      </c>
      <c r="I997" s="1" t="s">
        <v>55</v>
      </c>
      <c r="J997" s="1" t="s">
        <v>116</v>
      </c>
      <c r="K997" s="1" t="s">
        <v>103</v>
      </c>
      <c r="L997" s="1" t="s">
        <v>55</v>
      </c>
      <c r="M997" s="1" t="s">
        <v>56</v>
      </c>
      <c r="N997" s="1" t="s">
        <v>93</v>
      </c>
      <c r="O997" s="1" t="s">
        <v>116</v>
      </c>
      <c r="P997" s="1" t="s">
        <v>103</v>
      </c>
      <c r="Q997" s="1" t="s">
        <v>55</v>
      </c>
      <c r="R997" s="1" t="s">
        <v>56</v>
      </c>
      <c r="T997" s="1" t="s">
        <v>1690</v>
      </c>
      <c r="U997" s="1" t="s">
        <v>59</v>
      </c>
      <c r="Z997" s="1" t="s">
        <v>60</v>
      </c>
      <c r="AB997" s="1" t="s">
        <v>60</v>
      </c>
      <c r="AD997" s="1" t="s">
        <v>60</v>
      </c>
      <c r="AR997" s="1" t="s">
        <v>60</v>
      </c>
      <c r="AT997" s="1" t="s">
        <v>122</v>
      </c>
      <c r="AU997" s="1" t="s">
        <v>122</v>
      </c>
      <c r="AV997" s="1" t="s">
        <v>139</v>
      </c>
      <c r="AW997" s="3" t="str">
        <f t="shared" si="1"/>
        <v>Other</v>
      </c>
      <c r="AX997" s="3" t="str">
        <f t="array" ref="AX997">TEXTJOIN(", ", TRUE, IF(X997:AS997="Y", X$1:AS$1, IF(X997:AS997&lt;&gt;"", X$1:AS$1 &amp; ": " &amp; X997:AS997, "")))
</f>
        <v>Fentanyl, Oxycodone, Ethanol, Any Opioid</v>
      </c>
    </row>
    <row r="998">
      <c r="A998" s="2">
        <v>43148.0</v>
      </c>
      <c r="B998" s="1" t="s">
        <v>50</v>
      </c>
      <c r="C998" s="1">
        <v>29.0</v>
      </c>
      <c r="D998" s="1" t="s">
        <v>51</v>
      </c>
      <c r="E998" s="1" t="s">
        <v>63</v>
      </c>
      <c r="G998" s="1" t="s">
        <v>143</v>
      </c>
      <c r="H998" s="1" t="s">
        <v>91</v>
      </c>
      <c r="I998" s="1" t="s">
        <v>55</v>
      </c>
      <c r="J998" s="1" t="s">
        <v>562</v>
      </c>
      <c r="K998" s="1" t="s">
        <v>91</v>
      </c>
      <c r="M998" s="1" t="s">
        <v>1691</v>
      </c>
      <c r="N998" s="1" t="s">
        <v>136</v>
      </c>
      <c r="O998" s="1" t="s">
        <v>185</v>
      </c>
      <c r="P998" s="1" t="s">
        <v>91</v>
      </c>
      <c r="Q998" s="1" t="s">
        <v>55</v>
      </c>
      <c r="R998" s="1" t="s">
        <v>67</v>
      </c>
      <c r="T998" s="1" t="s">
        <v>1692</v>
      </c>
      <c r="U998" s="1" t="s">
        <v>59</v>
      </c>
      <c r="Z998" s="1" t="s">
        <v>60</v>
      </c>
      <c r="AR998" s="1" t="s">
        <v>60</v>
      </c>
      <c r="AT998" s="1" t="s">
        <v>145</v>
      </c>
      <c r="AU998" s="1" t="s">
        <v>564</v>
      </c>
      <c r="AV998" s="1" t="s">
        <v>189</v>
      </c>
      <c r="AW998" s="3" t="str">
        <f t="shared" si="1"/>
        <v>Other</v>
      </c>
      <c r="AX998" s="3" t="str">
        <f t="array" ref="AX998">TEXTJOIN(", ", TRUE, IF(X998:AS998="Y", X$1:AS$1, IF(X998:AS998&lt;&gt;"", X$1:AS$1 &amp; ": " &amp; X998:AS998, "")))
</f>
        <v>Fentanyl, Any Opioid</v>
      </c>
    </row>
    <row r="999">
      <c r="A999" s="2">
        <v>41152.0</v>
      </c>
      <c r="B999" s="1" t="s">
        <v>50</v>
      </c>
      <c r="C999" s="1">
        <v>40.0</v>
      </c>
      <c r="D999" s="1" t="s">
        <v>51</v>
      </c>
      <c r="E999" s="1" t="s">
        <v>52</v>
      </c>
      <c r="G999" s="1" t="s">
        <v>256</v>
      </c>
      <c r="J999" s="1" t="s">
        <v>256</v>
      </c>
      <c r="L999" s="1" t="s">
        <v>55</v>
      </c>
      <c r="M999" s="1" t="s">
        <v>177</v>
      </c>
      <c r="N999" s="1" t="s">
        <v>113</v>
      </c>
      <c r="O999" s="1" t="s">
        <v>256</v>
      </c>
      <c r="P999" s="1" t="s">
        <v>103</v>
      </c>
      <c r="R999" s="1" t="s">
        <v>44</v>
      </c>
      <c r="S999" s="1" t="s">
        <v>1693</v>
      </c>
      <c r="T999" s="1" t="s">
        <v>232</v>
      </c>
      <c r="U999" s="1" t="s">
        <v>59</v>
      </c>
      <c r="AS999" s="1" t="s">
        <v>617</v>
      </c>
      <c r="AT999" s="1" t="s">
        <v>282</v>
      </c>
      <c r="AU999" s="1" t="s">
        <v>282</v>
      </c>
      <c r="AV999" s="1" t="s">
        <v>260</v>
      </c>
      <c r="AW999" s="3" t="str">
        <f t="shared" si="1"/>
        <v>Other</v>
      </c>
      <c r="AX999" s="3" t="str">
        <f t="array" ref="AX999">TEXTJOIN(", ", TRUE, IF(X999:AS999="Y", X$1:AS$1, IF(X999:AS999&lt;&gt;"", X$1:AS$1 &amp; ": " &amp; X999:AS999, "")))
</f>
        <v>Other: morphine</v>
      </c>
    </row>
    <row r="1000">
      <c r="A1000" s="2">
        <v>43831.0</v>
      </c>
      <c r="B1000" s="1" t="s">
        <v>50</v>
      </c>
      <c r="C1000" s="1">
        <v>26.0</v>
      </c>
      <c r="D1000" s="1" t="s">
        <v>51</v>
      </c>
      <c r="E1000" s="1" t="s">
        <v>52</v>
      </c>
      <c r="G1000" s="1" t="s">
        <v>455</v>
      </c>
      <c r="H1000" s="1" t="s">
        <v>103</v>
      </c>
      <c r="I1000" s="1" t="s">
        <v>55</v>
      </c>
      <c r="J1000" s="1" t="s">
        <v>455</v>
      </c>
      <c r="K1000" s="1" t="s">
        <v>103</v>
      </c>
      <c r="L1000" s="1" t="s">
        <v>55</v>
      </c>
      <c r="M1000" s="1" t="s">
        <v>56</v>
      </c>
      <c r="N1000" s="1" t="s">
        <v>66</v>
      </c>
      <c r="O1000" s="1" t="s">
        <v>103</v>
      </c>
      <c r="P1000" s="1" t="s">
        <v>103</v>
      </c>
      <c r="Q1000" s="1" t="s">
        <v>55</v>
      </c>
      <c r="R1000" s="1" t="s">
        <v>67</v>
      </c>
      <c r="T1000" s="1" t="s">
        <v>1694</v>
      </c>
      <c r="U1000" s="1" t="s">
        <v>59</v>
      </c>
      <c r="X1000" s="1" t="s">
        <v>60</v>
      </c>
      <c r="Z1000" s="1" t="s">
        <v>60</v>
      </c>
      <c r="AR1000" s="1" t="s">
        <v>60</v>
      </c>
      <c r="AT1000" s="1" t="s">
        <v>457</v>
      </c>
      <c r="AU1000" s="1" t="s">
        <v>457</v>
      </c>
      <c r="AV1000" s="1" t="s">
        <v>168</v>
      </c>
      <c r="AW1000" s="3" t="str">
        <f t="shared" si="1"/>
        <v>Other</v>
      </c>
      <c r="AX1000" s="3" t="str">
        <f t="array" ref="AX1000">TEXTJOIN(", ", TRUE, IF(X1000:AS1000="Y", X$1:AS$1, IF(X1000:AS1000&lt;&gt;"", X$1:AS$1 &amp; ": " &amp; X1000:AS1000, "")))
</f>
        <v>Heroin, Fentanyl, Any Opioid</v>
      </c>
    </row>
    <row r="1001">
      <c r="A1001" s="4">
        <v>44481.0</v>
      </c>
      <c r="B1001" s="1" t="s">
        <v>50</v>
      </c>
      <c r="C1001" s="1">
        <v>38.0</v>
      </c>
      <c r="D1001" s="1" t="s">
        <v>51</v>
      </c>
      <c r="E1001" s="1" t="s">
        <v>502</v>
      </c>
      <c r="G1001" s="1" t="s">
        <v>103</v>
      </c>
      <c r="H1001" s="1" t="s">
        <v>103</v>
      </c>
      <c r="I1001" s="1" t="s">
        <v>55</v>
      </c>
      <c r="J1001" s="1" t="s">
        <v>103</v>
      </c>
      <c r="K1001" s="1" t="s">
        <v>103</v>
      </c>
      <c r="L1001" s="1" t="s">
        <v>55</v>
      </c>
      <c r="M1001" s="1" t="s">
        <v>56</v>
      </c>
      <c r="N1001" s="1" t="s">
        <v>136</v>
      </c>
      <c r="O1001" s="1" t="s">
        <v>103</v>
      </c>
      <c r="P1001" s="1" t="s">
        <v>103</v>
      </c>
      <c r="Q1001" s="1" t="s">
        <v>55</v>
      </c>
      <c r="R1001" s="1" t="s">
        <v>56</v>
      </c>
      <c r="T1001" s="1" t="s">
        <v>1695</v>
      </c>
      <c r="U1001" s="1" t="s">
        <v>59</v>
      </c>
      <c r="V1001" s="1" t="s">
        <v>258</v>
      </c>
      <c r="Y1001" s="1" t="s">
        <v>60</v>
      </c>
      <c r="Z1001" s="1" t="s">
        <v>60</v>
      </c>
      <c r="AD1001" s="1" t="s">
        <v>60</v>
      </c>
      <c r="AI1001" s="1" t="s">
        <v>60</v>
      </c>
      <c r="AR1001" s="1" t="s">
        <v>60</v>
      </c>
      <c r="AT1001" s="1" t="s">
        <v>167</v>
      </c>
      <c r="AU1001" s="1" t="s">
        <v>167</v>
      </c>
      <c r="AV1001" s="1" t="s">
        <v>168</v>
      </c>
      <c r="AW1001" s="3" t="str">
        <f t="shared" si="1"/>
        <v>Other</v>
      </c>
      <c r="AX1001" s="3" t="str">
        <f t="array" ref="AX1001">TEXTJOIN(", ", TRUE, IF(X1001:AS1001="Y", X$1:AS$1, IF(X1001:AS1001&lt;&gt;"", X$1:AS$1 &amp; ": " &amp; X1001:AS1001, "")))
</f>
        <v>Cocaine, Fentanyl, Ethanol, Amphet, Any Opioid</v>
      </c>
    </row>
    <row r="1002">
      <c r="A1002" s="4">
        <v>43035.0</v>
      </c>
      <c r="B1002" s="1" t="s">
        <v>86</v>
      </c>
      <c r="C1002" s="1">
        <v>31.0</v>
      </c>
      <c r="D1002" s="1" t="s">
        <v>51</v>
      </c>
      <c r="E1002" s="1" t="s">
        <v>63</v>
      </c>
      <c r="G1002" s="1" t="s">
        <v>124</v>
      </c>
      <c r="H1002" s="1" t="s">
        <v>125</v>
      </c>
      <c r="I1002" s="1" t="s">
        <v>55</v>
      </c>
      <c r="J1002" s="1" t="s">
        <v>124</v>
      </c>
      <c r="K1002" s="1" t="s">
        <v>125</v>
      </c>
      <c r="L1002" s="1" t="s">
        <v>158</v>
      </c>
      <c r="M1002" s="1" t="s">
        <v>56</v>
      </c>
      <c r="N1002" s="1" t="s">
        <v>66</v>
      </c>
      <c r="O1002" s="1" t="s">
        <v>124</v>
      </c>
      <c r="P1002" s="1" t="s">
        <v>125</v>
      </c>
      <c r="Q1002" s="1" t="s">
        <v>55</v>
      </c>
      <c r="R1002" s="1" t="s">
        <v>56</v>
      </c>
      <c r="T1002" s="1" t="s">
        <v>1696</v>
      </c>
      <c r="U1002" s="1" t="s">
        <v>59</v>
      </c>
      <c r="Z1002" s="1" t="s">
        <v>60</v>
      </c>
      <c r="AA1002" s="1" t="s">
        <v>60</v>
      </c>
      <c r="AF1002" s="1" t="s">
        <v>60</v>
      </c>
      <c r="AI1002" s="1" t="s">
        <v>60</v>
      </c>
      <c r="AT1002" s="1" t="s">
        <v>127</v>
      </c>
      <c r="AU1002" s="1" t="s">
        <v>127</v>
      </c>
      <c r="AV1002" s="1" t="s">
        <v>128</v>
      </c>
      <c r="AW1002" s="3" t="str">
        <f t="shared" si="1"/>
        <v>Other</v>
      </c>
      <c r="AX1002" s="3" t="str">
        <f t="array" ref="AX1002">TEXTJOIN(", ", TRUE, IF(X1002:AS1002="Y", X$1:AS$1, IF(X1002:AS1002&lt;&gt;"", X$1:AS$1 &amp; ": " &amp; X1002:AS1002, "")))
</f>
        <v>Fentanyl, Fentanyl Analogue, Benzodiazepine, Amphet</v>
      </c>
    </row>
    <row r="1003">
      <c r="A1003" s="2">
        <v>42341.0</v>
      </c>
      <c r="B1003" s="1" t="s">
        <v>86</v>
      </c>
      <c r="C1003" s="1">
        <v>21.0</v>
      </c>
      <c r="D1003" s="1" t="s">
        <v>51</v>
      </c>
      <c r="E1003" s="1" t="s">
        <v>63</v>
      </c>
      <c r="G1003" s="1" t="s">
        <v>300</v>
      </c>
      <c r="H1003" s="1" t="s">
        <v>299</v>
      </c>
      <c r="I1003" s="1" t="s">
        <v>55</v>
      </c>
      <c r="J1003" s="1" t="s">
        <v>300</v>
      </c>
      <c r="M1003" s="1" t="s">
        <v>56</v>
      </c>
      <c r="O1003" s="1" t="s">
        <v>300</v>
      </c>
      <c r="P1003" s="1" t="s">
        <v>299</v>
      </c>
      <c r="Q1003" s="1" t="s">
        <v>55</v>
      </c>
      <c r="R1003" s="1" t="s">
        <v>56</v>
      </c>
      <c r="T1003" s="1" t="s">
        <v>130</v>
      </c>
      <c r="U1003" s="1" t="s">
        <v>59</v>
      </c>
      <c r="W1003" s="1" t="s">
        <v>60</v>
      </c>
      <c r="X1003" s="1" t="s">
        <v>60</v>
      </c>
      <c r="AP1003" s="1" t="s">
        <v>60</v>
      </c>
      <c r="AR1003" s="1" t="s">
        <v>60</v>
      </c>
      <c r="AT1003" s="1" t="s">
        <v>304</v>
      </c>
      <c r="AU1003" s="1" t="s">
        <v>304</v>
      </c>
      <c r="AV1003" s="1" t="s">
        <v>302</v>
      </c>
      <c r="AW1003" s="3" t="str">
        <f t="shared" si="1"/>
        <v>Other</v>
      </c>
      <c r="AX1003" s="3" t="str">
        <f t="array" ref="AX1003">TEXTJOIN(", ", TRUE, IF(X1003:AS1003="Y", X$1:AS$1, IF(X1003:AS1003&lt;&gt;"", X$1:AS$1 &amp; ": " &amp; X1003:AS1003, "")))
</f>
        <v>Heroin, Heroin/Morph/Codeine, Any Opioid</v>
      </c>
    </row>
    <row r="1004">
      <c r="A1004" s="2">
        <v>44343.0</v>
      </c>
      <c r="B1004" s="1" t="s">
        <v>50</v>
      </c>
      <c r="C1004" s="1">
        <v>60.0</v>
      </c>
      <c r="D1004" s="1" t="s">
        <v>51</v>
      </c>
      <c r="E1004" s="1" t="s">
        <v>63</v>
      </c>
      <c r="F1004" s="1" t="s">
        <v>267</v>
      </c>
      <c r="G1004" s="1" t="s">
        <v>256</v>
      </c>
      <c r="H1004" s="1" t="s">
        <v>103</v>
      </c>
      <c r="I1004" s="1" t="s">
        <v>55</v>
      </c>
      <c r="J1004" s="1" t="s">
        <v>117</v>
      </c>
      <c r="M1004" s="1" t="s">
        <v>118</v>
      </c>
      <c r="N1004" s="1" t="s">
        <v>155</v>
      </c>
      <c r="O1004" s="1" t="s">
        <v>82</v>
      </c>
      <c r="P1004" s="1" t="s">
        <v>54</v>
      </c>
      <c r="Q1004" s="1" t="s">
        <v>55</v>
      </c>
      <c r="R1004" s="1" t="s">
        <v>44</v>
      </c>
      <c r="S1004" s="1" t="s">
        <v>1414</v>
      </c>
      <c r="T1004" s="1" t="s">
        <v>1697</v>
      </c>
      <c r="U1004" s="1" t="s">
        <v>59</v>
      </c>
      <c r="Z1004" s="1" t="s">
        <v>60</v>
      </c>
      <c r="AD1004" s="1" t="s">
        <v>60</v>
      </c>
      <c r="AR1004" s="1" t="s">
        <v>60</v>
      </c>
      <c r="AT1004" s="1" t="s">
        <v>282</v>
      </c>
      <c r="AV1004" s="1" t="s">
        <v>85</v>
      </c>
      <c r="AW1004" s="3" t="str">
        <f t="shared" si="1"/>
        <v>Other</v>
      </c>
      <c r="AX1004" s="3" t="str">
        <f t="array" ref="AX1004">TEXTJOIN(", ", TRUE, IF(X1004:AS1004="Y", X$1:AS$1, IF(X1004:AS1004&lt;&gt;"", X$1:AS$1 &amp; ": " &amp; X1004:AS1004, "")))
</f>
        <v>Fentanyl, Ethanol, Any Opioid</v>
      </c>
    </row>
    <row r="1005">
      <c r="A1005" s="2">
        <v>44248.0</v>
      </c>
      <c r="B1005" s="1" t="s">
        <v>50</v>
      </c>
      <c r="C1005" s="1">
        <v>63.0</v>
      </c>
      <c r="D1005" s="1" t="s">
        <v>51</v>
      </c>
      <c r="E1005" s="1" t="s">
        <v>63</v>
      </c>
      <c r="G1005" s="1" t="s">
        <v>82</v>
      </c>
      <c r="H1005" s="1" t="s">
        <v>54</v>
      </c>
      <c r="I1005" s="1" t="s">
        <v>55</v>
      </c>
      <c r="J1005" s="1" t="s">
        <v>82</v>
      </c>
      <c r="K1005" s="1" t="s">
        <v>54</v>
      </c>
      <c r="L1005" s="1" t="s">
        <v>55</v>
      </c>
      <c r="M1005" s="1" t="s">
        <v>56</v>
      </c>
      <c r="N1005" s="1" t="s">
        <v>66</v>
      </c>
      <c r="O1005" s="1" t="s">
        <v>82</v>
      </c>
      <c r="P1005" s="1" t="s">
        <v>54</v>
      </c>
      <c r="Q1005" s="1" t="s">
        <v>55</v>
      </c>
      <c r="R1005" s="1" t="s">
        <v>56</v>
      </c>
      <c r="S1005" s="1" t="s">
        <v>1414</v>
      </c>
      <c r="T1005" s="1" t="s">
        <v>1698</v>
      </c>
      <c r="U1005" s="1" t="s">
        <v>59</v>
      </c>
      <c r="Z1005" s="1" t="s">
        <v>60</v>
      </c>
      <c r="AA1005" s="1" t="s">
        <v>60</v>
      </c>
      <c r="AD1005" s="1" t="s">
        <v>60</v>
      </c>
      <c r="AR1005" s="1" t="s">
        <v>60</v>
      </c>
      <c r="AT1005" s="1" t="s">
        <v>329</v>
      </c>
      <c r="AU1005" s="1" t="s">
        <v>329</v>
      </c>
      <c r="AV1005" s="1" t="s">
        <v>85</v>
      </c>
      <c r="AW1005" s="3" t="str">
        <f t="shared" si="1"/>
        <v>Other</v>
      </c>
      <c r="AX1005" s="3" t="str">
        <f t="array" ref="AX1005">TEXTJOIN(", ", TRUE, IF(X1005:AS1005="Y", X$1:AS$1, IF(X1005:AS1005&lt;&gt;"", X$1:AS$1 &amp; ": " &amp; X1005:AS1005, "")))
</f>
        <v>Fentanyl, Fentanyl Analogue, Ethanol, Any Opioid</v>
      </c>
    </row>
    <row r="1006">
      <c r="A1006" s="2">
        <v>42769.0</v>
      </c>
      <c r="B1006" s="1" t="s">
        <v>86</v>
      </c>
      <c r="C1006" s="1">
        <v>46.0</v>
      </c>
      <c r="D1006" s="1" t="s">
        <v>76</v>
      </c>
      <c r="E1006" s="1" t="s">
        <v>52</v>
      </c>
      <c r="G1006" s="1" t="s">
        <v>185</v>
      </c>
      <c r="H1006" s="1" t="s">
        <v>91</v>
      </c>
      <c r="I1006" s="1" t="s">
        <v>55</v>
      </c>
      <c r="J1006" s="1" t="s">
        <v>185</v>
      </c>
      <c r="K1006" s="1" t="s">
        <v>91</v>
      </c>
      <c r="L1006" s="1" t="s">
        <v>55</v>
      </c>
      <c r="M1006" s="1" t="s">
        <v>56</v>
      </c>
      <c r="N1006" s="1" t="s">
        <v>66</v>
      </c>
      <c r="O1006" s="1" t="s">
        <v>185</v>
      </c>
      <c r="P1006" s="1" t="s">
        <v>91</v>
      </c>
      <c r="Q1006" s="1" t="s">
        <v>55</v>
      </c>
      <c r="R1006" s="1" t="s">
        <v>56</v>
      </c>
      <c r="T1006" s="1" t="s">
        <v>1699</v>
      </c>
      <c r="U1006" s="1" t="s">
        <v>59</v>
      </c>
      <c r="X1006" s="1" t="s">
        <v>60</v>
      </c>
      <c r="Y1006" s="1" t="s">
        <v>60</v>
      </c>
      <c r="AD1006" s="1" t="s">
        <v>60</v>
      </c>
      <c r="AT1006" s="1" t="s">
        <v>188</v>
      </c>
      <c r="AU1006" s="1" t="s">
        <v>188</v>
      </c>
      <c r="AV1006" s="1" t="s">
        <v>189</v>
      </c>
      <c r="AW1006" s="3" t="str">
        <f t="shared" si="1"/>
        <v>Other</v>
      </c>
      <c r="AX1006" s="3" t="str">
        <f t="array" ref="AX1006">TEXTJOIN(", ", TRUE, IF(X1006:AS1006="Y", X$1:AS$1, IF(X1006:AS1006&lt;&gt;"", X$1:AS$1 &amp; ": " &amp; X1006:AS1006, "")))
</f>
        <v>Heroin, Cocaine, Ethanol</v>
      </c>
    </row>
    <row r="1007">
      <c r="A1007" s="4">
        <v>43086.0</v>
      </c>
      <c r="B1007" s="1" t="s">
        <v>86</v>
      </c>
      <c r="C1007" s="1">
        <v>40.0</v>
      </c>
      <c r="D1007" s="1" t="s">
        <v>51</v>
      </c>
      <c r="E1007" s="1" t="s">
        <v>63</v>
      </c>
      <c r="G1007" s="1" t="s">
        <v>238</v>
      </c>
      <c r="H1007" s="1" t="s">
        <v>125</v>
      </c>
      <c r="I1007" s="1" t="s">
        <v>55</v>
      </c>
      <c r="J1007" s="1" t="s">
        <v>238</v>
      </c>
      <c r="K1007" s="1" t="s">
        <v>125</v>
      </c>
      <c r="L1007" s="1" t="s">
        <v>55</v>
      </c>
      <c r="M1007" s="1" t="s">
        <v>56</v>
      </c>
      <c r="N1007" s="1" t="s">
        <v>136</v>
      </c>
      <c r="O1007" s="1" t="s">
        <v>238</v>
      </c>
      <c r="P1007" s="1" t="s">
        <v>125</v>
      </c>
      <c r="Q1007" s="1" t="s">
        <v>55</v>
      </c>
      <c r="R1007" s="1" t="s">
        <v>56</v>
      </c>
      <c r="T1007" s="1" t="s">
        <v>1700</v>
      </c>
      <c r="U1007" s="1" t="s">
        <v>59</v>
      </c>
      <c r="Y1007" s="1" t="s">
        <v>60</v>
      </c>
      <c r="Z1007" s="1" t="s">
        <v>60</v>
      </c>
      <c r="AT1007" s="1" t="s">
        <v>567</v>
      </c>
      <c r="AU1007" s="1" t="s">
        <v>567</v>
      </c>
      <c r="AV1007" s="1" t="s">
        <v>241</v>
      </c>
      <c r="AW1007" s="3" t="str">
        <f t="shared" si="1"/>
        <v>Other</v>
      </c>
      <c r="AX1007" s="3" t="str">
        <f t="array" ref="AX1007">TEXTJOIN(", ", TRUE, IF(X1007:AS1007="Y", X$1:AS$1, IF(X1007:AS1007&lt;&gt;"", X$1:AS$1 &amp; ": " &amp; X1007:AS1007, "")))
</f>
        <v>Cocaine, Fentanyl</v>
      </c>
    </row>
    <row r="1008">
      <c r="A1008" s="2">
        <v>43125.0</v>
      </c>
      <c r="B1008" s="1" t="s">
        <v>50</v>
      </c>
      <c r="C1008" s="1">
        <v>48.0</v>
      </c>
      <c r="D1008" s="1" t="s">
        <v>51</v>
      </c>
      <c r="E1008" s="1" t="s">
        <v>63</v>
      </c>
      <c r="G1008" s="1" t="s">
        <v>545</v>
      </c>
      <c r="H1008" s="1" t="s">
        <v>263</v>
      </c>
      <c r="I1008" s="1" t="s">
        <v>55</v>
      </c>
      <c r="J1008" s="1" t="s">
        <v>545</v>
      </c>
      <c r="K1008" s="1" t="s">
        <v>263</v>
      </c>
      <c r="M1008" s="1" t="s">
        <v>56</v>
      </c>
      <c r="N1008" s="1" t="s">
        <v>93</v>
      </c>
      <c r="O1008" s="1" t="s">
        <v>545</v>
      </c>
      <c r="P1008" s="1" t="s">
        <v>263</v>
      </c>
      <c r="Q1008" s="1" t="s">
        <v>55</v>
      </c>
      <c r="R1008" s="1" t="s">
        <v>56</v>
      </c>
      <c r="T1008" s="1" t="s">
        <v>68</v>
      </c>
      <c r="U1008" s="1" t="s">
        <v>59</v>
      </c>
      <c r="X1008" s="1" t="s">
        <v>60</v>
      </c>
      <c r="AP1008" s="1" t="s">
        <v>60</v>
      </c>
      <c r="AR1008" s="1" t="s">
        <v>60</v>
      </c>
      <c r="AT1008" s="1" t="s">
        <v>547</v>
      </c>
      <c r="AU1008" s="1" t="s">
        <v>547</v>
      </c>
      <c r="AV1008" s="1" t="s">
        <v>548</v>
      </c>
      <c r="AW1008" s="3" t="str">
        <f t="shared" si="1"/>
        <v>Other</v>
      </c>
      <c r="AX1008" s="3" t="str">
        <f t="array" ref="AX1008">TEXTJOIN(", ", TRUE, IF(X1008:AS1008="Y", X$1:AS$1, IF(X1008:AS1008&lt;&gt;"", X$1:AS$1 &amp; ": " &amp; X1008:AS1008, "")))
</f>
        <v>Heroin, Heroin/Morph/Codeine, Any Opioid</v>
      </c>
    </row>
    <row r="1009">
      <c r="A1009" s="2">
        <v>42187.0</v>
      </c>
      <c r="B1009" s="1" t="s">
        <v>86</v>
      </c>
      <c r="C1009" s="1">
        <v>52.0</v>
      </c>
      <c r="D1009" s="1" t="s">
        <v>51</v>
      </c>
      <c r="E1009" s="1" t="s">
        <v>63</v>
      </c>
      <c r="G1009" s="1" t="s">
        <v>91</v>
      </c>
      <c r="H1009" s="1" t="s">
        <v>91</v>
      </c>
      <c r="I1009" s="1" t="s">
        <v>55</v>
      </c>
      <c r="J1009" s="1" t="s">
        <v>91</v>
      </c>
      <c r="M1009" s="1" t="s">
        <v>56</v>
      </c>
      <c r="O1009" s="1" t="s">
        <v>91</v>
      </c>
      <c r="P1009" s="1" t="s">
        <v>91</v>
      </c>
      <c r="Q1009" s="1" t="s">
        <v>55</v>
      </c>
      <c r="R1009" s="1" t="s">
        <v>56</v>
      </c>
      <c r="T1009" s="1" t="s">
        <v>312</v>
      </c>
      <c r="U1009" s="1" t="s">
        <v>59</v>
      </c>
      <c r="W1009" s="1" t="s">
        <v>60</v>
      </c>
      <c r="X1009" s="1" t="s">
        <v>60</v>
      </c>
      <c r="Z1009" s="1" t="s">
        <v>60</v>
      </c>
      <c r="AP1009" s="1" t="s">
        <v>60</v>
      </c>
      <c r="AR1009" s="1" t="s">
        <v>60</v>
      </c>
      <c r="AT1009" s="1" t="s">
        <v>110</v>
      </c>
      <c r="AU1009" s="1" t="s">
        <v>110</v>
      </c>
      <c r="AV1009" s="1" t="s">
        <v>111</v>
      </c>
      <c r="AW1009" s="3" t="str">
        <f t="shared" si="1"/>
        <v>Other</v>
      </c>
      <c r="AX1009" s="3" t="str">
        <f t="array" ref="AX1009">TEXTJOIN(", ", TRUE, IF(X1009:AS1009="Y", X$1:AS$1, IF(X1009:AS1009&lt;&gt;"", X$1:AS$1 &amp; ": " &amp; X1009:AS1009, "")))
</f>
        <v>Heroin, Fentanyl, Heroin/Morph/Codeine, Any Opioid</v>
      </c>
    </row>
    <row r="1010">
      <c r="A1010" s="2">
        <v>42045.0</v>
      </c>
      <c r="B1010" s="1" t="s">
        <v>86</v>
      </c>
      <c r="C1010" s="1">
        <v>39.0</v>
      </c>
      <c r="D1010" s="1" t="s">
        <v>51</v>
      </c>
      <c r="E1010" s="1" t="s">
        <v>63</v>
      </c>
      <c r="F1010" s="1" t="s">
        <v>137</v>
      </c>
      <c r="G1010" s="1" t="s">
        <v>185</v>
      </c>
      <c r="H1010" s="1" t="s">
        <v>91</v>
      </c>
      <c r="I1010" s="1" t="s">
        <v>55</v>
      </c>
      <c r="J1010" s="1" t="s">
        <v>185</v>
      </c>
      <c r="M1010" s="1" t="s">
        <v>56</v>
      </c>
      <c r="O1010" s="1" t="s">
        <v>185</v>
      </c>
      <c r="P1010" s="1" t="s">
        <v>91</v>
      </c>
      <c r="Q1010" s="1" t="s">
        <v>55</v>
      </c>
      <c r="R1010" s="1" t="s">
        <v>67</v>
      </c>
      <c r="T1010" s="1" t="s">
        <v>1701</v>
      </c>
      <c r="U1010" s="1" t="s">
        <v>59</v>
      </c>
      <c r="X1010" s="1" t="s">
        <v>60</v>
      </c>
      <c r="Y1010" s="1" t="s">
        <v>60</v>
      </c>
      <c r="AP1010" s="1" t="s">
        <v>60</v>
      </c>
      <c r="AR1010" s="1" t="s">
        <v>60</v>
      </c>
      <c r="AT1010" s="1" t="s">
        <v>188</v>
      </c>
      <c r="AU1010" s="1" t="s">
        <v>188</v>
      </c>
      <c r="AV1010" s="1" t="s">
        <v>189</v>
      </c>
      <c r="AW1010" s="3" t="str">
        <f t="shared" si="1"/>
        <v>Other</v>
      </c>
      <c r="AX1010" s="3" t="str">
        <f t="array" ref="AX1010">TEXTJOIN(", ", TRUE, IF(X1010:AS1010="Y", X$1:AS$1, IF(X1010:AS1010&lt;&gt;"", X$1:AS$1 &amp; ": " &amp; X1010:AS1010, "")))
</f>
        <v>Heroin, Cocaine, Heroin/Morph/Codeine, Any Opioid</v>
      </c>
    </row>
    <row r="1011">
      <c r="A1011" s="2">
        <v>44105.0</v>
      </c>
      <c r="B1011" s="1" t="s">
        <v>50</v>
      </c>
      <c r="C1011" s="1">
        <v>27.0</v>
      </c>
      <c r="D1011" s="1" t="s">
        <v>76</v>
      </c>
      <c r="E1011" s="1" t="s">
        <v>63</v>
      </c>
      <c r="F1011" s="1" t="s">
        <v>137</v>
      </c>
      <c r="G1011" s="1" t="s">
        <v>103</v>
      </c>
      <c r="H1011" s="1" t="s">
        <v>103</v>
      </c>
      <c r="I1011" s="1" t="s">
        <v>55</v>
      </c>
      <c r="J1011" s="1" t="s">
        <v>103</v>
      </c>
      <c r="K1011" s="1" t="s">
        <v>103</v>
      </c>
      <c r="L1011" s="1" t="s">
        <v>55</v>
      </c>
      <c r="M1011" s="1" t="s">
        <v>56</v>
      </c>
      <c r="N1011" s="1" t="s">
        <v>178</v>
      </c>
      <c r="O1011" s="1" t="s">
        <v>103</v>
      </c>
      <c r="P1011" s="1" t="s">
        <v>103</v>
      </c>
      <c r="Q1011" s="1" t="s">
        <v>55</v>
      </c>
      <c r="R1011" s="1" t="s">
        <v>56</v>
      </c>
      <c r="T1011" s="1" t="s">
        <v>1702</v>
      </c>
      <c r="U1011" s="1" t="s">
        <v>59</v>
      </c>
      <c r="Y1011" s="1" t="s">
        <v>60</v>
      </c>
      <c r="Z1011" s="1" t="s">
        <v>60</v>
      </c>
      <c r="AB1011" s="1" t="s">
        <v>60</v>
      </c>
      <c r="AR1011" s="1" t="s">
        <v>60</v>
      </c>
      <c r="AT1011" s="1" t="s">
        <v>167</v>
      </c>
      <c r="AU1011" s="1" t="s">
        <v>167</v>
      </c>
      <c r="AV1011" s="1" t="s">
        <v>168</v>
      </c>
      <c r="AW1011" s="3" t="str">
        <f t="shared" si="1"/>
        <v>Other</v>
      </c>
      <c r="AX1011" s="3" t="str">
        <f t="array" ref="AX1011">TEXTJOIN(", ", TRUE, IF(X1011:AS1011="Y", X$1:AS$1, IF(X1011:AS1011&lt;&gt;"", X$1:AS$1 &amp; ": " &amp; X1011:AS1011, "")))
</f>
        <v>Cocaine, Fentanyl, Oxycodone, Any Opioid</v>
      </c>
    </row>
    <row r="1012">
      <c r="A1012" s="2">
        <v>44423.0</v>
      </c>
      <c r="B1012" s="1" t="s">
        <v>50</v>
      </c>
      <c r="C1012" s="1">
        <v>40.0</v>
      </c>
      <c r="D1012" s="1" t="s">
        <v>76</v>
      </c>
      <c r="E1012" s="1" t="s">
        <v>63</v>
      </c>
      <c r="G1012" s="1" t="s">
        <v>256</v>
      </c>
      <c r="H1012" s="1" t="s">
        <v>103</v>
      </c>
      <c r="I1012" s="1" t="s">
        <v>55</v>
      </c>
      <c r="J1012" s="1" t="s">
        <v>256</v>
      </c>
      <c r="K1012" s="1" t="s">
        <v>103</v>
      </c>
      <c r="L1012" s="1" t="s">
        <v>55</v>
      </c>
      <c r="M1012" s="1" t="s">
        <v>56</v>
      </c>
      <c r="N1012" s="1" t="s">
        <v>155</v>
      </c>
      <c r="O1012" s="1" t="s">
        <v>256</v>
      </c>
      <c r="P1012" s="1" t="s">
        <v>103</v>
      </c>
      <c r="Q1012" s="1" t="s">
        <v>55</v>
      </c>
      <c r="R1012" s="1" t="s">
        <v>443</v>
      </c>
      <c r="T1012" s="1" t="s">
        <v>1703</v>
      </c>
      <c r="U1012" s="1" t="s">
        <v>59</v>
      </c>
      <c r="Z1012" s="1" t="s">
        <v>60</v>
      </c>
      <c r="AA1012" s="1" t="s">
        <v>60</v>
      </c>
      <c r="AF1012" s="1" t="s">
        <v>60</v>
      </c>
      <c r="AR1012" s="1" t="s">
        <v>60</v>
      </c>
      <c r="AT1012" s="1" t="s">
        <v>282</v>
      </c>
      <c r="AU1012" s="1" t="s">
        <v>282</v>
      </c>
      <c r="AV1012" s="1" t="s">
        <v>260</v>
      </c>
      <c r="AW1012" s="3" t="str">
        <f t="shared" si="1"/>
        <v>Other</v>
      </c>
      <c r="AX1012" s="3" t="str">
        <f t="array" ref="AX1012">TEXTJOIN(", ", TRUE, IF(X1012:AS1012="Y", X$1:AS$1, IF(X1012:AS1012&lt;&gt;"", X$1:AS$1 &amp; ": " &amp; X1012:AS1012, "")))
</f>
        <v>Fentanyl, Fentanyl Analogue, Benzodiazepine, Any Opioid</v>
      </c>
    </row>
    <row r="1013">
      <c r="A1013" s="4">
        <v>41198.0</v>
      </c>
      <c r="B1013" s="1" t="s">
        <v>50</v>
      </c>
      <c r="C1013" s="1">
        <v>27.0</v>
      </c>
      <c r="D1013" s="1" t="s">
        <v>51</v>
      </c>
      <c r="E1013" s="1" t="s">
        <v>63</v>
      </c>
      <c r="G1013" s="1" t="s">
        <v>361</v>
      </c>
      <c r="H1013" s="1" t="s">
        <v>65</v>
      </c>
      <c r="J1013" s="1" t="s">
        <v>361</v>
      </c>
      <c r="L1013" s="1" t="s">
        <v>55</v>
      </c>
      <c r="M1013" s="1" t="s">
        <v>56</v>
      </c>
      <c r="N1013" s="1" t="s">
        <v>1528</v>
      </c>
      <c r="O1013" s="1" t="s">
        <v>65</v>
      </c>
      <c r="P1013" s="1" t="s">
        <v>65</v>
      </c>
      <c r="R1013" s="1" t="s">
        <v>67</v>
      </c>
      <c r="T1013" s="1" t="s">
        <v>1704</v>
      </c>
      <c r="U1013" s="1" t="s">
        <v>59</v>
      </c>
      <c r="AS1013" s="1" t="s">
        <v>1007</v>
      </c>
      <c r="AT1013" s="1" t="s">
        <v>363</v>
      </c>
      <c r="AU1013" s="1" t="s">
        <v>363</v>
      </c>
      <c r="AV1013" s="1" t="s">
        <v>150</v>
      </c>
      <c r="AW1013" s="3" t="str">
        <f t="shared" si="1"/>
        <v>Other</v>
      </c>
      <c r="AX1013" s="3" t="str">
        <f t="array" ref="AX1013">TEXTJOIN(", ", TRUE, IF(X1013:AS1013="Y", X$1:AS$1, IF(X1013:AS1013&lt;&gt;"", X$1:AS$1 &amp; ": " &amp; X1013:AS1013, "")))
</f>
        <v>Other: opiates</v>
      </c>
    </row>
    <row r="1014">
      <c r="A1014" s="2">
        <v>42995.0</v>
      </c>
      <c r="B1014" s="1" t="s">
        <v>86</v>
      </c>
      <c r="C1014" s="1">
        <v>50.0</v>
      </c>
      <c r="D1014" s="1" t="s">
        <v>51</v>
      </c>
      <c r="E1014" s="1" t="s">
        <v>63</v>
      </c>
      <c r="G1014" s="1" t="s">
        <v>397</v>
      </c>
      <c r="H1014" s="1" t="s">
        <v>103</v>
      </c>
      <c r="I1014" s="1" t="s">
        <v>55</v>
      </c>
      <c r="J1014" s="1" t="s">
        <v>397</v>
      </c>
      <c r="K1014" s="1" t="s">
        <v>103</v>
      </c>
      <c r="L1014" s="1" t="s">
        <v>55</v>
      </c>
      <c r="M1014" s="1" t="s">
        <v>56</v>
      </c>
      <c r="N1014" s="1" t="s">
        <v>1705</v>
      </c>
      <c r="O1014" s="1" t="s">
        <v>397</v>
      </c>
      <c r="P1014" s="1" t="s">
        <v>103</v>
      </c>
      <c r="Q1014" s="1" t="s">
        <v>55</v>
      </c>
      <c r="R1014" s="1" t="s">
        <v>56</v>
      </c>
      <c r="T1014" s="1" t="s">
        <v>541</v>
      </c>
      <c r="U1014" s="1" t="s">
        <v>59</v>
      </c>
      <c r="Z1014" s="1" t="s">
        <v>60</v>
      </c>
      <c r="AD1014" s="1" t="s">
        <v>60</v>
      </c>
      <c r="AT1014" s="1" t="s">
        <v>399</v>
      </c>
      <c r="AU1014" s="1" t="s">
        <v>399</v>
      </c>
      <c r="AV1014" s="1" t="s">
        <v>709</v>
      </c>
      <c r="AW1014" s="3" t="str">
        <f t="shared" si="1"/>
        <v>Other</v>
      </c>
      <c r="AX1014" s="3" t="str">
        <f t="array" ref="AX1014">TEXTJOIN(", ", TRUE, IF(X1014:AS1014="Y", X$1:AS$1, IF(X1014:AS1014&lt;&gt;"", X$1:AS$1 &amp; ": " &amp; X1014:AS1014, "")))
</f>
        <v>Fentanyl, Ethanol</v>
      </c>
    </row>
    <row r="1015">
      <c r="A1015" s="2">
        <v>43840.0</v>
      </c>
      <c r="B1015" s="1" t="s">
        <v>50</v>
      </c>
      <c r="C1015" s="1">
        <v>55.0</v>
      </c>
      <c r="D1015" s="1" t="s">
        <v>51</v>
      </c>
      <c r="E1015" s="1" t="s">
        <v>52</v>
      </c>
      <c r="G1015" s="1" t="s">
        <v>185</v>
      </c>
      <c r="H1015" s="1" t="s">
        <v>91</v>
      </c>
      <c r="I1015" s="1" t="s">
        <v>55</v>
      </c>
      <c r="J1015" s="1" t="s">
        <v>185</v>
      </c>
      <c r="K1015" s="1" t="s">
        <v>91</v>
      </c>
      <c r="L1015" s="1" t="s">
        <v>55</v>
      </c>
      <c r="M1015" s="1" t="s">
        <v>56</v>
      </c>
      <c r="N1015" s="1" t="s">
        <v>442</v>
      </c>
      <c r="O1015" s="1" t="s">
        <v>185</v>
      </c>
      <c r="P1015" s="1" t="s">
        <v>91</v>
      </c>
      <c r="Q1015" s="1" t="s">
        <v>55</v>
      </c>
      <c r="R1015" s="1" t="s">
        <v>56</v>
      </c>
      <c r="T1015" s="1" t="s">
        <v>1468</v>
      </c>
      <c r="U1015" s="1" t="s">
        <v>59</v>
      </c>
      <c r="Y1015" s="1" t="s">
        <v>60</v>
      </c>
      <c r="Z1015" s="1" t="s">
        <v>60</v>
      </c>
      <c r="AR1015" s="1" t="s">
        <v>60</v>
      </c>
      <c r="AT1015" s="1" t="s">
        <v>188</v>
      </c>
      <c r="AU1015" s="1" t="s">
        <v>188</v>
      </c>
      <c r="AV1015" s="1" t="s">
        <v>189</v>
      </c>
      <c r="AW1015" s="3" t="str">
        <f t="shared" si="1"/>
        <v>Other</v>
      </c>
      <c r="AX1015" s="3" t="str">
        <f t="array" ref="AX1015">TEXTJOIN(", ", TRUE, IF(X1015:AS1015="Y", X$1:AS$1, IF(X1015:AS1015&lt;&gt;"", X$1:AS$1 &amp; ": " &amp; X1015:AS1015, "")))
</f>
        <v>Cocaine, Fentanyl, Any Opioid</v>
      </c>
    </row>
    <row r="1016">
      <c r="A1016" s="2">
        <v>42390.0</v>
      </c>
      <c r="B1016" s="1" t="s">
        <v>50</v>
      </c>
      <c r="C1016" s="1">
        <v>26.0</v>
      </c>
      <c r="D1016" s="1" t="s">
        <v>51</v>
      </c>
      <c r="E1016" s="1" t="s">
        <v>63</v>
      </c>
      <c r="G1016" s="1" t="s">
        <v>271</v>
      </c>
      <c r="H1016" s="1" t="s">
        <v>91</v>
      </c>
      <c r="I1016" s="1" t="s">
        <v>55</v>
      </c>
      <c r="J1016" s="1" t="s">
        <v>271</v>
      </c>
      <c r="M1016" s="1" t="s">
        <v>56</v>
      </c>
      <c r="N1016" s="1" t="s">
        <v>136</v>
      </c>
      <c r="O1016" s="1" t="s">
        <v>271</v>
      </c>
      <c r="R1016" s="1" t="s">
        <v>56</v>
      </c>
      <c r="T1016" s="1" t="s">
        <v>130</v>
      </c>
      <c r="U1016" s="1" t="s">
        <v>59</v>
      </c>
      <c r="W1016" s="1" t="s">
        <v>60</v>
      </c>
      <c r="X1016" s="1" t="s">
        <v>60</v>
      </c>
      <c r="AP1016" s="1" t="s">
        <v>60</v>
      </c>
      <c r="AR1016" s="1" t="s">
        <v>60</v>
      </c>
      <c r="AT1016" s="1" t="s">
        <v>274</v>
      </c>
      <c r="AU1016" s="1" t="s">
        <v>274</v>
      </c>
      <c r="AV1016" s="1" t="s">
        <v>275</v>
      </c>
      <c r="AW1016" s="3" t="str">
        <f t="shared" si="1"/>
        <v>Other</v>
      </c>
      <c r="AX1016" s="3" t="str">
        <f t="array" ref="AX1016">TEXTJOIN(", ", TRUE, IF(X1016:AS1016="Y", X$1:AS$1, IF(X1016:AS1016&lt;&gt;"", X$1:AS$1 &amp; ": " &amp; X1016:AS1016, "")))
</f>
        <v>Heroin, Heroin/Morph/Codeine, Any Opioid</v>
      </c>
    </row>
    <row r="1017">
      <c r="A1017" s="2">
        <v>43955.0</v>
      </c>
      <c r="B1017" s="1" t="s">
        <v>50</v>
      </c>
      <c r="C1017" s="1">
        <v>46.0</v>
      </c>
      <c r="D1017" s="1" t="s">
        <v>51</v>
      </c>
      <c r="E1017" s="1" t="s">
        <v>63</v>
      </c>
      <c r="G1017" s="1" t="s">
        <v>1706</v>
      </c>
      <c r="H1017" s="1" t="s">
        <v>1707</v>
      </c>
      <c r="I1017" s="1" t="s">
        <v>248</v>
      </c>
      <c r="J1017" s="1" t="s">
        <v>90</v>
      </c>
      <c r="K1017" s="1" t="s">
        <v>91</v>
      </c>
      <c r="L1017" s="1" t="s">
        <v>55</v>
      </c>
      <c r="M1017" s="1" t="s">
        <v>177</v>
      </c>
      <c r="N1017" s="1" t="s">
        <v>136</v>
      </c>
      <c r="O1017" s="1" t="s">
        <v>90</v>
      </c>
      <c r="P1017" s="1" t="s">
        <v>91</v>
      </c>
      <c r="Q1017" s="1" t="s">
        <v>55</v>
      </c>
      <c r="R1017" s="1" t="s">
        <v>44</v>
      </c>
      <c r="T1017" s="1" t="s">
        <v>83</v>
      </c>
      <c r="U1017" s="1" t="s">
        <v>59</v>
      </c>
      <c r="V1017" s="1" t="s">
        <v>258</v>
      </c>
      <c r="Y1017" s="1" t="s">
        <v>60</v>
      </c>
      <c r="Z1017" s="1" t="s">
        <v>60</v>
      </c>
      <c r="AR1017" s="1" t="s">
        <v>60</v>
      </c>
      <c r="AT1017" s="1" t="s">
        <v>1708</v>
      </c>
      <c r="AU1017" s="1" t="s">
        <v>96</v>
      </c>
      <c r="AV1017" s="1" t="s">
        <v>97</v>
      </c>
      <c r="AW1017" s="3" t="str">
        <f t="shared" si="1"/>
        <v>Other</v>
      </c>
      <c r="AX1017" s="3" t="str">
        <f t="array" ref="AX1017">TEXTJOIN(", ", TRUE, IF(X1017:AS1017="Y", X$1:AS$1, IF(X1017:AS1017&lt;&gt;"", X$1:AS$1 &amp; ": " &amp; X1017:AS1017, "")))
</f>
        <v>Cocaine, Fentanyl, Any Opioid</v>
      </c>
    </row>
    <row r="1018">
      <c r="A1018" s="2">
        <v>44470.0</v>
      </c>
      <c r="B1018" s="1" t="s">
        <v>50</v>
      </c>
      <c r="C1018" s="1">
        <v>55.0</v>
      </c>
      <c r="D1018" s="1" t="s">
        <v>51</v>
      </c>
      <c r="E1018" s="1" t="s">
        <v>63</v>
      </c>
      <c r="G1018" s="1" t="s">
        <v>562</v>
      </c>
      <c r="H1018" s="1" t="s">
        <v>91</v>
      </c>
      <c r="I1018" s="1" t="s">
        <v>55</v>
      </c>
      <c r="J1018" s="1" t="s">
        <v>562</v>
      </c>
      <c r="K1018" s="1" t="s">
        <v>91</v>
      </c>
      <c r="L1018" s="1" t="s">
        <v>55</v>
      </c>
      <c r="M1018" s="1" t="s">
        <v>56</v>
      </c>
      <c r="N1018" s="1" t="s">
        <v>136</v>
      </c>
      <c r="O1018" s="1" t="s">
        <v>562</v>
      </c>
      <c r="P1018" s="1" t="s">
        <v>91</v>
      </c>
      <c r="Q1018" s="1" t="s">
        <v>55</v>
      </c>
      <c r="R1018" s="1" t="s">
        <v>56</v>
      </c>
      <c r="T1018" s="1" t="s">
        <v>1709</v>
      </c>
      <c r="U1018" s="1" t="s">
        <v>59</v>
      </c>
      <c r="V1018" s="1" t="s">
        <v>258</v>
      </c>
      <c r="Y1018" s="1" t="s">
        <v>60</v>
      </c>
      <c r="Z1018" s="1" t="s">
        <v>60</v>
      </c>
      <c r="AF1018" s="1" t="s">
        <v>60</v>
      </c>
      <c r="AN1018" s="1" t="s">
        <v>60</v>
      </c>
      <c r="AR1018" s="1" t="s">
        <v>60</v>
      </c>
      <c r="AT1018" s="1" t="s">
        <v>564</v>
      </c>
      <c r="AU1018" s="1" t="s">
        <v>564</v>
      </c>
      <c r="AV1018" s="1" t="s">
        <v>565</v>
      </c>
      <c r="AW1018" s="3" t="str">
        <f t="shared" si="1"/>
        <v>Other</v>
      </c>
      <c r="AX1018" s="3" t="str">
        <f t="array" ref="AX1018">TEXTJOIN(", ", TRUE, IF(X1018:AS1018="Y", X$1:AS$1, IF(X1018:AS1018&lt;&gt;"", X$1:AS$1 &amp; ": " &amp; X1018:AS1018, "")))
</f>
        <v>Cocaine, Fentanyl, Benzodiazepine, Gabapentin, Any Opioid</v>
      </c>
    </row>
    <row r="1019">
      <c r="A1019" s="2">
        <v>43284.0</v>
      </c>
      <c r="B1019" s="1" t="s">
        <v>50</v>
      </c>
      <c r="C1019" s="1">
        <v>47.0</v>
      </c>
      <c r="D1019" s="1" t="s">
        <v>51</v>
      </c>
      <c r="E1019" s="1" t="s">
        <v>63</v>
      </c>
      <c r="G1019" s="1" t="s">
        <v>484</v>
      </c>
      <c r="H1019" s="1" t="s">
        <v>103</v>
      </c>
      <c r="I1019" s="1" t="s">
        <v>55</v>
      </c>
      <c r="J1019" s="1" t="s">
        <v>484</v>
      </c>
      <c r="K1019" s="1" t="s">
        <v>103</v>
      </c>
      <c r="M1019" s="1" t="s">
        <v>56</v>
      </c>
      <c r="N1019" s="1" t="s">
        <v>119</v>
      </c>
      <c r="O1019" s="1" t="s">
        <v>484</v>
      </c>
      <c r="P1019" s="1" t="s">
        <v>103</v>
      </c>
      <c r="Q1019" s="1" t="s">
        <v>55</v>
      </c>
      <c r="R1019" s="1" t="s">
        <v>56</v>
      </c>
      <c r="T1019" s="1" t="s">
        <v>1710</v>
      </c>
      <c r="U1019" s="1" t="s">
        <v>59</v>
      </c>
      <c r="X1019" s="1" t="s">
        <v>60</v>
      </c>
      <c r="Z1019" s="1" t="s">
        <v>60</v>
      </c>
      <c r="AD1019" s="1" t="s">
        <v>60</v>
      </c>
      <c r="AP1019" s="1" t="s">
        <v>60</v>
      </c>
      <c r="AR1019" s="1" t="s">
        <v>60</v>
      </c>
      <c r="AS1019" s="1" t="s">
        <v>182</v>
      </c>
      <c r="AT1019" s="1" t="s">
        <v>682</v>
      </c>
      <c r="AU1019" s="1" t="s">
        <v>682</v>
      </c>
      <c r="AV1019" s="1" t="s">
        <v>487</v>
      </c>
      <c r="AW1019" s="3" t="str">
        <f t="shared" si="1"/>
        <v>Other</v>
      </c>
      <c r="AX1019" s="3" t="str">
        <f t="array" ref="AX1019">TEXTJOIN(", ", TRUE, IF(X1019:AS1019="Y", X$1:AS$1, IF(X1019:AS1019&lt;&gt;"", X$1:AS$1 &amp; ": " &amp; X1019:AS1019, "")))
</f>
        <v>Heroin, Fentanyl, Ethanol, Heroin/Morph/Codeine, Any Opioid, Other: Bupren</v>
      </c>
    </row>
    <row r="1020">
      <c r="A1020" s="2">
        <v>44300.0</v>
      </c>
      <c r="B1020" s="1" t="s">
        <v>50</v>
      </c>
      <c r="C1020" s="1">
        <v>21.0</v>
      </c>
      <c r="D1020" s="1" t="s">
        <v>76</v>
      </c>
      <c r="E1020" s="1" t="s">
        <v>63</v>
      </c>
      <c r="G1020" s="1" t="s">
        <v>140</v>
      </c>
      <c r="H1020" s="1" t="s">
        <v>54</v>
      </c>
      <c r="I1020" s="1" t="s">
        <v>55</v>
      </c>
      <c r="J1020" s="1" t="s">
        <v>140</v>
      </c>
      <c r="K1020" s="1" t="s">
        <v>54</v>
      </c>
      <c r="L1020" s="1" t="s">
        <v>55</v>
      </c>
      <c r="M1020" s="1" t="s">
        <v>56</v>
      </c>
      <c r="N1020" s="1" t="s">
        <v>119</v>
      </c>
      <c r="O1020" s="1" t="s">
        <v>140</v>
      </c>
      <c r="P1020" s="1" t="s">
        <v>54</v>
      </c>
      <c r="Q1020" s="1" t="s">
        <v>55</v>
      </c>
      <c r="R1020" s="1" t="s">
        <v>56</v>
      </c>
      <c r="T1020" s="1" t="s">
        <v>1711</v>
      </c>
      <c r="U1020" s="1" t="s">
        <v>59</v>
      </c>
      <c r="Z1020" s="1" t="s">
        <v>60</v>
      </c>
      <c r="AF1020" s="1" t="s">
        <v>60</v>
      </c>
      <c r="AM1020" s="1" t="s">
        <v>60</v>
      </c>
      <c r="AR1020" s="1" t="s">
        <v>60</v>
      </c>
      <c r="AT1020" s="1" t="s">
        <v>142</v>
      </c>
      <c r="AU1020" s="1" t="s">
        <v>142</v>
      </c>
      <c r="AV1020" s="1" t="s">
        <v>1712</v>
      </c>
      <c r="AW1020" s="3" t="str">
        <f t="shared" si="1"/>
        <v>Other</v>
      </c>
      <c r="AX1020" s="3" t="str">
        <f t="array" ref="AX1020">TEXTJOIN(", ", TRUE, IF(X1020:AS1020="Y", X$1:AS$1, IF(X1020:AS1020&lt;&gt;"", X$1:AS$1 &amp; ": " &amp; X1020:AS1020, "")))
</f>
        <v>Fentanyl, Benzodiazepine, Xylazine, Any Opioid</v>
      </c>
    </row>
    <row r="1021">
      <c r="A1021" s="4">
        <v>41966.0</v>
      </c>
      <c r="B1021" s="1" t="s">
        <v>50</v>
      </c>
      <c r="C1021" s="1">
        <v>27.0</v>
      </c>
      <c r="D1021" s="1" t="s">
        <v>51</v>
      </c>
      <c r="E1021" s="1" t="s">
        <v>63</v>
      </c>
      <c r="G1021" s="1" t="s">
        <v>255</v>
      </c>
      <c r="J1021" s="1" t="s">
        <v>536</v>
      </c>
      <c r="L1021" s="1" t="s">
        <v>55</v>
      </c>
      <c r="M1021" s="1" t="s">
        <v>44</v>
      </c>
      <c r="N1021" s="1" t="s">
        <v>104</v>
      </c>
      <c r="O1021" s="1" t="s">
        <v>536</v>
      </c>
      <c r="P1021" s="1" t="s">
        <v>299</v>
      </c>
      <c r="R1021" s="1" t="s">
        <v>44</v>
      </c>
      <c r="S1021" s="1" t="s">
        <v>1262</v>
      </c>
      <c r="T1021" s="1" t="s">
        <v>1713</v>
      </c>
      <c r="U1021" s="1" t="s">
        <v>59</v>
      </c>
      <c r="AB1021" s="1" t="s">
        <v>60</v>
      </c>
      <c r="AC1021" s="1" t="s">
        <v>60</v>
      </c>
      <c r="AT1021" s="1" t="s">
        <v>259</v>
      </c>
      <c r="AU1021" s="1" t="s">
        <v>538</v>
      </c>
      <c r="AV1021" s="1" t="s">
        <v>539</v>
      </c>
      <c r="AW1021" s="3" t="str">
        <f t="shared" si="1"/>
        <v>Other</v>
      </c>
      <c r="AX1021" s="3" t="str">
        <f t="array" ref="AX1021">TEXTJOIN(", ", TRUE, IF(X1021:AS1021="Y", X$1:AS$1, IF(X1021:AS1021&lt;&gt;"", X$1:AS$1 &amp; ": " &amp; X1021:AS1021, "")))
</f>
        <v>Oxycodone, Oxymorphone</v>
      </c>
    </row>
    <row r="1022">
      <c r="A1022" s="2">
        <v>44386.0</v>
      </c>
      <c r="B1022" s="1" t="s">
        <v>50</v>
      </c>
      <c r="C1022" s="1">
        <v>47.0</v>
      </c>
      <c r="D1022" s="1" t="s">
        <v>51</v>
      </c>
      <c r="E1022" s="1" t="s">
        <v>63</v>
      </c>
      <c r="G1022" s="1" t="s">
        <v>299</v>
      </c>
      <c r="H1022" s="1" t="s">
        <v>299</v>
      </c>
      <c r="I1022" s="1" t="s">
        <v>55</v>
      </c>
      <c r="J1022" s="1" t="s">
        <v>299</v>
      </c>
      <c r="K1022" s="1" t="s">
        <v>299</v>
      </c>
      <c r="L1022" s="1" t="s">
        <v>55</v>
      </c>
      <c r="M1022" s="1" t="s">
        <v>56</v>
      </c>
      <c r="N1022" s="1" t="s">
        <v>155</v>
      </c>
      <c r="O1022" s="1" t="s">
        <v>300</v>
      </c>
      <c r="P1022" s="1" t="s">
        <v>299</v>
      </c>
      <c r="Q1022" s="1" t="s">
        <v>55</v>
      </c>
      <c r="R1022" s="1" t="s">
        <v>180</v>
      </c>
      <c r="T1022" s="1" t="s">
        <v>1714</v>
      </c>
      <c r="U1022" s="1" t="s">
        <v>59</v>
      </c>
      <c r="Z1022" s="1" t="s">
        <v>60</v>
      </c>
      <c r="AF1022" s="1" t="s">
        <v>60</v>
      </c>
      <c r="AN1022" s="1" t="s">
        <v>60</v>
      </c>
      <c r="AR1022" s="1" t="s">
        <v>60</v>
      </c>
      <c r="AT1022" s="1" t="s">
        <v>1715</v>
      </c>
      <c r="AU1022" s="1" t="s">
        <v>1715</v>
      </c>
      <c r="AV1022" s="1" t="s">
        <v>302</v>
      </c>
      <c r="AW1022" s="3" t="str">
        <f t="shared" si="1"/>
        <v>Other</v>
      </c>
      <c r="AX1022" s="3" t="str">
        <f t="array" ref="AX1022">TEXTJOIN(", ", TRUE, IF(X1022:AS1022="Y", X$1:AS$1, IF(X1022:AS1022&lt;&gt;"", X$1:AS$1 &amp; ": " &amp; X1022:AS1022, "")))
</f>
        <v>Fentanyl, Benzodiazepine, Gabapentin, Any Opioid</v>
      </c>
    </row>
    <row r="1023">
      <c r="A1023" s="2">
        <v>43702.0</v>
      </c>
      <c r="B1023" s="1" t="s">
        <v>50</v>
      </c>
      <c r="C1023" s="1">
        <v>29.0</v>
      </c>
      <c r="D1023" s="1" t="s">
        <v>51</v>
      </c>
      <c r="E1023" s="1" t="s">
        <v>63</v>
      </c>
      <c r="F1023" s="1" t="s">
        <v>137</v>
      </c>
      <c r="G1023" s="1" t="s">
        <v>64</v>
      </c>
      <c r="H1023" s="1" t="s">
        <v>65</v>
      </c>
      <c r="I1023" s="1" t="s">
        <v>55</v>
      </c>
      <c r="J1023" s="1" t="s">
        <v>64</v>
      </c>
      <c r="K1023" s="1" t="s">
        <v>65</v>
      </c>
      <c r="L1023" s="1" t="s">
        <v>55</v>
      </c>
      <c r="M1023" s="1" t="s">
        <v>56</v>
      </c>
      <c r="N1023" s="1" t="s">
        <v>119</v>
      </c>
      <c r="O1023" s="1" t="s">
        <v>64</v>
      </c>
      <c r="P1023" s="1" t="s">
        <v>65</v>
      </c>
      <c r="Q1023" s="1" t="s">
        <v>55</v>
      </c>
      <c r="R1023" s="1" t="s">
        <v>56</v>
      </c>
      <c r="T1023" s="1" t="s">
        <v>1024</v>
      </c>
      <c r="U1023" s="1" t="s">
        <v>59</v>
      </c>
      <c r="X1023" s="1" t="s">
        <v>60</v>
      </c>
      <c r="Y1023" s="1" t="s">
        <v>60</v>
      </c>
      <c r="Z1023" s="1" t="s">
        <v>60</v>
      </c>
      <c r="AP1023" s="1" t="s">
        <v>60</v>
      </c>
      <c r="AR1023" s="1" t="s">
        <v>60</v>
      </c>
      <c r="AT1023" s="1" t="s">
        <v>69</v>
      </c>
      <c r="AU1023" s="1" t="s">
        <v>69</v>
      </c>
      <c r="AV1023" s="1" t="s">
        <v>70</v>
      </c>
      <c r="AW1023" s="3" t="str">
        <f t="shared" si="1"/>
        <v>Other</v>
      </c>
      <c r="AX1023" s="3" t="str">
        <f t="array" ref="AX1023">TEXTJOIN(", ", TRUE, IF(X1023:AS1023="Y", X$1:AS$1, IF(X1023:AS1023&lt;&gt;"", X$1:AS$1 &amp; ": " &amp; X1023:AS1023, "")))
</f>
        <v>Heroin, Cocaine, Fentanyl, Heroin/Morph/Codeine, Any Opioid</v>
      </c>
    </row>
    <row r="1024">
      <c r="A1024" s="2">
        <v>43772.0</v>
      </c>
      <c r="B1024" s="1" t="s">
        <v>50</v>
      </c>
      <c r="C1024" s="1">
        <v>66.0</v>
      </c>
      <c r="D1024" s="1" t="s">
        <v>51</v>
      </c>
      <c r="E1024" s="1" t="s">
        <v>52</v>
      </c>
      <c r="G1024" s="1" t="s">
        <v>103</v>
      </c>
      <c r="H1024" s="1" t="s">
        <v>103</v>
      </c>
      <c r="I1024" s="1" t="s">
        <v>55</v>
      </c>
      <c r="L1024" s="1" t="s">
        <v>55</v>
      </c>
      <c r="M1024" s="1" t="s">
        <v>118</v>
      </c>
      <c r="N1024" s="1" t="s">
        <v>155</v>
      </c>
      <c r="O1024" s="1" t="s">
        <v>103</v>
      </c>
      <c r="P1024" s="1" t="s">
        <v>103</v>
      </c>
      <c r="Q1024" s="1" t="s">
        <v>55</v>
      </c>
      <c r="R1024" s="1" t="s">
        <v>56</v>
      </c>
      <c r="T1024" s="1" t="s">
        <v>1716</v>
      </c>
      <c r="U1024" s="1" t="s">
        <v>59</v>
      </c>
      <c r="AD1024" s="1" t="s">
        <v>60</v>
      </c>
      <c r="AJ1024" s="1" t="s">
        <v>60</v>
      </c>
      <c r="AR1024" s="1" t="s">
        <v>60</v>
      </c>
      <c r="AT1024" s="1" t="s">
        <v>167</v>
      </c>
      <c r="AU1024" s="1" t="s">
        <v>62</v>
      </c>
      <c r="AV1024" s="1" t="s">
        <v>168</v>
      </c>
      <c r="AW1024" s="3" t="str">
        <f t="shared" si="1"/>
        <v>Other</v>
      </c>
      <c r="AX1024" s="3" t="str">
        <f t="array" ref="AX1024">TEXTJOIN(", ", TRUE, IF(X1024:AS1024="Y", X$1:AS$1, IF(X1024:AS1024&lt;&gt;"", X$1:AS$1 &amp; ": " &amp; X1024:AS1024, "")))
</f>
        <v>Ethanol, Tramad, Any Opioid</v>
      </c>
    </row>
    <row r="1025">
      <c r="A1025" s="2">
        <v>44438.0</v>
      </c>
      <c r="B1025" s="1" t="s">
        <v>50</v>
      </c>
      <c r="C1025" s="1">
        <v>43.0</v>
      </c>
      <c r="D1025" s="1" t="s">
        <v>51</v>
      </c>
      <c r="E1025" s="1" t="s">
        <v>63</v>
      </c>
      <c r="G1025" s="1" t="s">
        <v>488</v>
      </c>
      <c r="H1025" s="1" t="s">
        <v>91</v>
      </c>
      <c r="I1025" s="1" t="s">
        <v>55</v>
      </c>
      <c r="J1025" s="1" t="s">
        <v>488</v>
      </c>
      <c r="K1025" s="1" t="s">
        <v>91</v>
      </c>
      <c r="L1025" s="1" t="s">
        <v>55</v>
      </c>
      <c r="M1025" s="1" t="s">
        <v>56</v>
      </c>
      <c r="N1025" s="1" t="s">
        <v>119</v>
      </c>
      <c r="O1025" s="1" t="s">
        <v>91</v>
      </c>
      <c r="P1025" s="1" t="s">
        <v>91</v>
      </c>
      <c r="Q1025" s="1" t="s">
        <v>55</v>
      </c>
      <c r="R1025" s="1" t="s">
        <v>180</v>
      </c>
      <c r="T1025" s="1" t="s">
        <v>977</v>
      </c>
      <c r="U1025" s="1" t="s">
        <v>59</v>
      </c>
      <c r="Z1025" s="1" t="s">
        <v>60</v>
      </c>
      <c r="AD1025" s="1" t="s">
        <v>60</v>
      </c>
      <c r="AR1025" s="1" t="s">
        <v>60</v>
      </c>
      <c r="AT1025" s="1" t="s">
        <v>492</v>
      </c>
      <c r="AU1025" s="1" t="s">
        <v>492</v>
      </c>
      <c r="AV1025" s="1" t="s">
        <v>111</v>
      </c>
      <c r="AW1025" s="3" t="str">
        <f t="shared" si="1"/>
        <v>Other</v>
      </c>
      <c r="AX1025" s="3" t="str">
        <f t="array" ref="AX1025">TEXTJOIN(", ", TRUE, IF(X1025:AS1025="Y", X$1:AS$1, IF(X1025:AS1025&lt;&gt;"", X$1:AS$1 &amp; ": " &amp; X1025:AS1025, "")))
</f>
        <v>Fentanyl, Ethanol, Any Opioid</v>
      </c>
    </row>
    <row r="1026">
      <c r="A1026" s="2">
        <v>42528.0</v>
      </c>
      <c r="B1026" s="1" t="s">
        <v>50</v>
      </c>
      <c r="C1026" s="1">
        <v>44.0</v>
      </c>
      <c r="D1026" s="1" t="s">
        <v>76</v>
      </c>
      <c r="E1026" s="1" t="s">
        <v>63</v>
      </c>
      <c r="F1026" s="1" t="s">
        <v>137</v>
      </c>
      <c r="G1026" s="1" t="s">
        <v>91</v>
      </c>
      <c r="H1026" s="1" t="s">
        <v>91</v>
      </c>
      <c r="I1026" s="1" t="s">
        <v>55</v>
      </c>
      <c r="J1026" s="1" t="s">
        <v>91</v>
      </c>
      <c r="M1026" s="1" t="s">
        <v>56</v>
      </c>
      <c r="N1026" s="1" t="s">
        <v>276</v>
      </c>
      <c r="O1026" s="1" t="s">
        <v>91</v>
      </c>
      <c r="R1026" s="1" t="s">
        <v>56</v>
      </c>
      <c r="T1026" s="1" t="s">
        <v>130</v>
      </c>
      <c r="U1026" s="1" t="s">
        <v>59</v>
      </c>
      <c r="X1026" s="1" t="s">
        <v>60</v>
      </c>
      <c r="AP1026" s="1" t="s">
        <v>60</v>
      </c>
      <c r="AR1026" s="1" t="s">
        <v>60</v>
      </c>
      <c r="AT1026" s="1" t="s">
        <v>110</v>
      </c>
      <c r="AU1026" s="1" t="s">
        <v>110</v>
      </c>
      <c r="AV1026" s="1" t="s">
        <v>111</v>
      </c>
      <c r="AW1026" s="3" t="str">
        <f t="shared" si="1"/>
        <v>Other</v>
      </c>
      <c r="AX1026" s="3" t="str">
        <f t="array" ref="AX1026">TEXTJOIN(", ", TRUE, IF(X1026:AS1026="Y", X$1:AS$1, IF(X1026:AS1026&lt;&gt;"", X$1:AS$1 &amp; ": " &amp; X1026:AS1026, "")))
</f>
        <v>Heroin, Heroin/Morph/Codeine, Any Opioid</v>
      </c>
    </row>
    <row r="1027">
      <c r="A1027" s="4">
        <v>44480.0</v>
      </c>
      <c r="B1027" s="1" t="s">
        <v>50</v>
      </c>
      <c r="C1027" s="1">
        <v>33.0</v>
      </c>
      <c r="D1027" s="1" t="s">
        <v>51</v>
      </c>
      <c r="E1027" s="1" t="s">
        <v>63</v>
      </c>
      <c r="F1027" s="1" t="s">
        <v>267</v>
      </c>
      <c r="G1027" s="1" t="s">
        <v>91</v>
      </c>
      <c r="H1027" s="1" t="s">
        <v>91</v>
      </c>
      <c r="I1027" s="1" t="s">
        <v>55</v>
      </c>
      <c r="J1027" s="1" t="s">
        <v>91</v>
      </c>
      <c r="K1027" s="1" t="s">
        <v>91</v>
      </c>
      <c r="L1027" s="1" t="s">
        <v>55</v>
      </c>
      <c r="M1027" s="1" t="s">
        <v>56</v>
      </c>
      <c r="N1027" s="1" t="s">
        <v>136</v>
      </c>
      <c r="O1027" s="1" t="s">
        <v>91</v>
      </c>
      <c r="P1027" s="1" t="s">
        <v>91</v>
      </c>
      <c r="Q1027" s="1" t="s">
        <v>55</v>
      </c>
      <c r="R1027" s="1" t="s">
        <v>56</v>
      </c>
      <c r="T1027" s="1" t="s">
        <v>1717</v>
      </c>
      <c r="U1027" s="1" t="s">
        <v>59</v>
      </c>
      <c r="Z1027" s="1" t="s">
        <v>60</v>
      </c>
      <c r="AM1027" s="1" t="s">
        <v>60</v>
      </c>
      <c r="AR1027" s="1" t="s">
        <v>60</v>
      </c>
      <c r="AT1027" s="1" t="s">
        <v>110</v>
      </c>
      <c r="AU1027" s="1" t="s">
        <v>110</v>
      </c>
      <c r="AV1027" s="1" t="s">
        <v>111</v>
      </c>
      <c r="AW1027" s="3" t="str">
        <f t="shared" si="1"/>
        <v>Other</v>
      </c>
      <c r="AX1027" s="3" t="str">
        <f t="array" ref="AX1027">TEXTJOIN(", ", TRUE, IF(X1027:AS1027="Y", X$1:AS$1, IF(X1027:AS1027&lt;&gt;"", X$1:AS$1 &amp; ": " &amp; X1027:AS1027, "")))
</f>
        <v>Fentanyl, Xylazine, Any Opioid</v>
      </c>
    </row>
    <row r="1028">
      <c r="A1028" s="2">
        <v>42482.0</v>
      </c>
      <c r="B1028" s="1" t="s">
        <v>50</v>
      </c>
      <c r="C1028" s="1">
        <v>25.0</v>
      </c>
      <c r="D1028" s="1" t="s">
        <v>51</v>
      </c>
      <c r="E1028" s="1" t="s">
        <v>63</v>
      </c>
      <c r="F1028" s="1" t="s">
        <v>137</v>
      </c>
      <c r="G1028" s="1" t="s">
        <v>98</v>
      </c>
      <c r="H1028" s="1" t="s">
        <v>54</v>
      </c>
      <c r="I1028" s="1" t="s">
        <v>55</v>
      </c>
      <c r="J1028" s="1" t="s">
        <v>98</v>
      </c>
      <c r="M1028" s="1" t="s">
        <v>56</v>
      </c>
      <c r="N1028" s="1" t="s">
        <v>1252</v>
      </c>
      <c r="O1028" s="1" t="s">
        <v>98</v>
      </c>
      <c r="R1028" s="1" t="s">
        <v>67</v>
      </c>
      <c r="T1028" s="1" t="s">
        <v>1718</v>
      </c>
      <c r="U1028" s="1" t="s">
        <v>59</v>
      </c>
      <c r="AB1028" s="1" t="s">
        <v>60</v>
      </c>
      <c r="AD1028" s="1" t="s">
        <v>60</v>
      </c>
      <c r="AF1028" s="1" t="s">
        <v>60</v>
      </c>
      <c r="AR1028" s="1" t="s">
        <v>60</v>
      </c>
      <c r="AT1028" s="1" t="s">
        <v>100</v>
      </c>
      <c r="AU1028" s="1" t="s">
        <v>100</v>
      </c>
      <c r="AV1028" s="1" t="s">
        <v>101</v>
      </c>
      <c r="AW1028" s="3" t="str">
        <f t="shared" si="1"/>
        <v>Other</v>
      </c>
      <c r="AX1028" s="3" t="str">
        <f t="array" ref="AX1028">TEXTJOIN(", ", TRUE, IF(X1028:AS1028="Y", X$1:AS$1, IF(X1028:AS1028&lt;&gt;"", X$1:AS$1 &amp; ": " &amp; X1028:AS1028, "")))
</f>
        <v>Oxycodone, Ethanol, Benzodiazepine, Any Opioid</v>
      </c>
    </row>
    <row r="1029">
      <c r="A1029" s="2">
        <v>44427.0</v>
      </c>
      <c r="B1029" s="1" t="s">
        <v>50</v>
      </c>
      <c r="C1029" s="1">
        <v>27.0</v>
      </c>
      <c r="D1029" s="1" t="s">
        <v>76</v>
      </c>
      <c r="E1029" s="1" t="s">
        <v>63</v>
      </c>
      <c r="G1029" s="1" t="s">
        <v>185</v>
      </c>
      <c r="H1029" s="1" t="s">
        <v>91</v>
      </c>
      <c r="I1029" s="1" t="s">
        <v>55</v>
      </c>
      <c r="J1029" s="1" t="s">
        <v>116</v>
      </c>
      <c r="K1029" s="1" t="s">
        <v>103</v>
      </c>
      <c r="L1029" s="1" t="s">
        <v>55</v>
      </c>
      <c r="M1029" s="1" t="s">
        <v>56</v>
      </c>
      <c r="N1029" s="1" t="s">
        <v>66</v>
      </c>
      <c r="O1029" s="1" t="s">
        <v>116</v>
      </c>
      <c r="P1029" s="1" t="s">
        <v>103</v>
      </c>
      <c r="Q1029" s="1" t="s">
        <v>55</v>
      </c>
      <c r="R1029" s="1" t="s">
        <v>180</v>
      </c>
      <c r="T1029" s="1" t="s">
        <v>1719</v>
      </c>
      <c r="U1029" s="1" t="s">
        <v>59</v>
      </c>
      <c r="Y1029" s="1" t="s">
        <v>60</v>
      </c>
      <c r="Z1029" s="1" t="s">
        <v>60</v>
      </c>
      <c r="AR1029" s="1" t="s">
        <v>60</v>
      </c>
      <c r="AT1029" s="1" t="s">
        <v>188</v>
      </c>
      <c r="AU1029" s="1" t="s">
        <v>122</v>
      </c>
      <c r="AV1029" s="1" t="s">
        <v>139</v>
      </c>
      <c r="AW1029" s="3" t="str">
        <f t="shared" si="1"/>
        <v>Other</v>
      </c>
      <c r="AX1029" s="3" t="str">
        <f t="array" ref="AX1029">TEXTJOIN(", ", TRUE, IF(X1029:AS1029="Y", X$1:AS$1, IF(X1029:AS1029&lt;&gt;"", X$1:AS$1 &amp; ": " &amp; X1029:AS1029, "")))
</f>
        <v>Cocaine, Fentanyl, Any Opioid</v>
      </c>
    </row>
    <row r="1030">
      <c r="A1030" s="2">
        <v>43341.0</v>
      </c>
      <c r="B1030" s="1" t="s">
        <v>50</v>
      </c>
      <c r="C1030" s="1">
        <v>52.0</v>
      </c>
      <c r="D1030" s="1" t="s">
        <v>51</v>
      </c>
      <c r="E1030" s="1" t="s">
        <v>63</v>
      </c>
      <c r="G1030" s="1" t="s">
        <v>488</v>
      </c>
      <c r="H1030" s="1" t="s">
        <v>91</v>
      </c>
      <c r="I1030" s="1" t="s">
        <v>55</v>
      </c>
      <c r="J1030" s="1" t="s">
        <v>488</v>
      </c>
      <c r="K1030" s="1" t="s">
        <v>91</v>
      </c>
      <c r="M1030" s="1" t="s">
        <v>56</v>
      </c>
      <c r="N1030" s="1" t="s">
        <v>119</v>
      </c>
      <c r="O1030" s="1" t="s">
        <v>91</v>
      </c>
      <c r="P1030" s="1" t="s">
        <v>91</v>
      </c>
      <c r="Q1030" s="1" t="s">
        <v>55</v>
      </c>
      <c r="R1030" s="1" t="s">
        <v>67</v>
      </c>
      <c r="T1030" s="1" t="s">
        <v>1720</v>
      </c>
      <c r="U1030" s="1" t="s">
        <v>59</v>
      </c>
      <c r="V1030" s="1" t="s">
        <v>1721</v>
      </c>
      <c r="Z1030" s="1" t="s">
        <v>60</v>
      </c>
      <c r="AF1030" s="1" t="s">
        <v>60</v>
      </c>
      <c r="AR1030" s="1" t="s">
        <v>60</v>
      </c>
      <c r="AT1030" s="1" t="s">
        <v>492</v>
      </c>
      <c r="AU1030" s="1" t="s">
        <v>492</v>
      </c>
      <c r="AV1030" s="1" t="s">
        <v>111</v>
      </c>
      <c r="AW1030" s="3" t="str">
        <f t="shared" si="1"/>
        <v>Other</v>
      </c>
      <c r="AX1030" s="3" t="str">
        <f t="array" ref="AX1030">TEXTJOIN(", ", TRUE, IF(X1030:AS1030="Y", X$1:AS$1, IF(X1030:AS1030&lt;&gt;"", X$1:AS$1 &amp; ": " &amp; X1030:AS1030, "")))
</f>
        <v>Fentanyl, Benzodiazepine, Any Opioid</v>
      </c>
    </row>
    <row r="1031">
      <c r="A1031" s="2">
        <v>43409.0</v>
      </c>
      <c r="B1031" s="1" t="s">
        <v>50</v>
      </c>
      <c r="C1031" s="1">
        <v>46.0</v>
      </c>
      <c r="D1031" s="1" t="s">
        <v>51</v>
      </c>
      <c r="E1031" s="1" t="s">
        <v>63</v>
      </c>
      <c r="G1031" s="1" t="s">
        <v>498</v>
      </c>
      <c r="H1031" s="1" t="s">
        <v>65</v>
      </c>
      <c r="I1031" s="1" t="s">
        <v>55</v>
      </c>
      <c r="J1031" s="1" t="s">
        <v>498</v>
      </c>
      <c r="K1031" s="1" t="s">
        <v>65</v>
      </c>
      <c r="M1031" s="1" t="s">
        <v>56</v>
      </c>
      <c r="N1031" s="1" t="s">
        <v>1211</v>
      </c>
      <c r="O1031" s="1" t="s">
        <v>498</v>
      </c>
      <c r="P1031" s="1" t="s">
        <v>65</v>
      </c>
      <c r="Q1031" s="1" t="s">
        <v>55</v>
      </c>
      <c r="R1031" s="1" t="s">
        <v>56</v>
      </c>
      <c r="T1031" s="1" t="s">
        <v>1722</v>
      </c>
      <c r="U1031" s="1" t="s">
        <v>59</v>
      </c>
      <c r="X1031" s="1" t="s">
        <v>60</v>
      </c>
      <c r="Z1031" s="1" t="s">
        <v>60</v>
      </c>
      <c r="AC1031" s="1" t="s">
        <v>60</v>
      </c>
      <c r="AP1031" s="1" t="s">
        <v>60</v>
      </c>
      <c r="AR1031" s="1" t="s">
        <v>60</v>
      </c>
      <c r="AT1031" s="1" t="s">
        <v>500</v>
      </c>
      <c r="AU1031" s="1" t="s">
        <v>500</v>
      </c>
      <c r="AV1031" s="1" t="s">
        <v>501</v>
      </c>
      <c r="AW1031" s="3" t="str">
        <f t="shared" si="1"/>
        <v>Other</v>
      </c>
      <c r="AX1031" s="3" t="str">
        <f t="array" ref="AX1031">TEXTJOIN(", ", TRUE, IF(X1031:AS1031="Y", X$1:AS$1, IF(X1031:AS1031&lt;&gt;"", X$1:AS$1 &amp; ": " &amp; X1031:AS1031, "")))
</f>
        <v>Heroin, Fentanyl, Oxymorphone, Heroin/Morph/Codeine, Any Opioid</v>
      </c>
    </row>
    <row r="1032">
      <c r="A1032" s="2">
        <v>44220.0</v>
      </c>
      <c r="B1032" s="1" t="s">
        <v>50</v>
      </c>
      <c r="C1032" s="1">
        <v>51.0</v>
      </c>
      <c r="D1032" s="1" t="s">
        <v>76</v>
      </c>
      <c r="E1032" s="1" t="s">
        <v>63</v>
      </c>
      <c r="G1032" s="1" t="s">
        <v>256</v>
      </c>
      <c r="H1032" s="1" t="s">
        <v>103</v>
      </c>
      <c r="I1032" s="1" t="s">
        <v>55</v>
      </c>
      <c r="J1032" s="1" t="s">
        <v>256</v>
      </c>
      <c r="K1032" s="1" t="s">
        <v>103</v>
      </c>
      <c r="L1032" s="1" t="s">
        <v>55</v>
      </c>
      <c r="M1032" s="1" t="s">
        <v>56</v>
      </c>
      <c r="N1032" s="1" t="s">
        <v>136</v>
      </c>
      <c r="O1032" s="1" t="s">
        <v>256</v>
      </c>
      <c r="P1032" s="1" t="s">
        <v>103</v>
      </c>
      <c r="Q1032" s="1" t="s">
        <v>55</v>
      </c>
      <c r="R1032" s="1" t="s">
        <v>173</v>
      </c>
      <c r="T1032" s="1" t="s">
        <v>1723</v>
      </c>
      <c r="U1032" s="1" t="s">
        <v>59</v>
      </c>
      <c r="Y1032" s="1" t="s">
        <v>60</v>
      </c>
      <c r="Z1032" s="1" t="s">
        <v>60</v>
      </c>
      <c r="AD1032" s="1" t="s">
        <v>60</v>
      </c>
      <c r="AM1032" s="1" t="s">
        <v>60</v>
      </c>
      <c r="AR1032" s="1" t="s">
        <v>60</v>
      </c>
      <c r="AT1032" s="1" t="s">
        <v>282</v>
      </c>
      <c r="AU1032" s="1" t="s">
        <v>282</v>
      </c>
      <c r="AV1032" s="1" t="s">
        <v>260</v>
      </c>
      <c r="AW1032" s="3" t="str">
        <f t="shared" si="1"/>
        <v>Other</v>
      </c>
      <c r="AX1032" s="3" t="str">
        <f t="array" ref="AX1032">TEXTJOIN(", ", TRUE, IF(X1032:AS1032="Y", X$1:AS$1, IF(X1032:AS1032&lt;&gt;"", X$1:AS$1 &amp; ": " &amp; X1032:AS1032, "")))
</f>
        <v>Cocaine, Fentanyl, Ethanol, Xylazine, Any Opioid</v>
      </c>
    </row>
    <row r="1033">
      <c r="A1033" s="2">
        <v>44503.0</v>
      </c>
      <c r="B1033" s="1" t="s">
        <v>50</v>
      </c>
      <c r="C1033" s="1">
        <v>45.0</v>
      </c>
      <c r="D1033" s="1" t="s">
        <v>51</v>
      </c>
      <c r="E1033" s="1" t="s">
        <v>63</v>
      </c>
      <c r="G1033" s="1" t="s">
        <v>255</v>
      </c>
      <c r="H1033" s="1" t="s">
        <v>103</v>
      </c>
      <c r="I1033" s="1" t="s">
        <v>55</v>
      </c>
      <c r="J1033" s="1" t="s">
        <v>536</v>
      </c>
      <c r="K1033" s="1" t="s">
        <v>299</v>
      </c>
      <c r="L1033" s="1" t="s">
        <v>55</v>
      </c>
      <c r="M1033" s="1" t="s">
        <v>743</v>
      </c>
      <c r="N1033" s="1" t="s">
        <v>136</v>
      </c>
      <c r="O1033" s="1" t="s">
        <v>536</v>
      </c>
      <c r="P1033" s="1" t="s">
        <v>299</v>
      </c>
      <c r="Q1033" s="1" t="s">
        <v>55</v>
      </c>
      <c r="R1033" s="1" t="s">
        <v>180</v>
      </c>
      <c r="T1033" s="1" t="s">
        <v>1270</v>
      </c>
      <c r="U1033" s="1" t="s">
        <v>59</v>
      </c>
      <c r="Y1033" s="1" t="s">
        <v>60</v>
      </c>
      <c r="Z1033" s="1" t="s">
        <v>60</v>
      </c>
      <c r="AD1033" s="1" t="s">
        <v>60</v>
      </c>
      <c r="AR1033" s="1" t="s">
        <v>60</v>
      </c>
      <c r="AT1033" s="1" t="s">
        <v>259</v>
      </c>
      <c r="AU1033" s="1" t="s">
        <v>538</v>
      </c>
      <c r="AV1033" s="1" t="s">
        <v>539</v>
      </c>
      <c r="AW1033" s="3" t="str">
        <f t="shared" si="1"/>
        <v>Other</v>
      </c>
      <c r="AX1033" s="3" t="str">
        <f t="array" ref="AX1033">TEXTJOIN(", ", TRUE, IF(X1033:AS1033="Y", X$1:AS$1, IF(X1033:AS1033&lt;&gt;"", X$1:AS$1 &amp; ": " &amp; X1033:AS1033, "")))
</f>
        <v>Cocaine, Fentanyl, Ethanol, Any Opioid</v>
      </c>
    </row>
    <row r="1034">
      <c r="A1034" s="4">
        <v>42332.0</v>
      </c>
      <c r="B1034" s="1" t="s">
        <v>86</v>
      </c>
      <c r="C1034" s="1">
        <v>20.0</v>
      </c>
      <c r="D1034" s="1" t="s">
        <v>51</v>
      </c>
      <c r="E1034" s="1" t="s">
        <v>63</v>
      </c>
      <c r="G1034" s="1" t="s">
        <v>1303</v>
      </c>
      <c r="H1034" s="1" t="s">
        <v>91</v>
      </c>
      <c r="I1034" s="1" t="s">
        <v>55</v>
      </c>
      <c r="J1034" s="1" t="s">
        <v>1303</v>
      </c>
      <c r="M1034" s="1" t="s">
        <v>44</v>
      </c>
      <c r="O1034" s="1" t="s">
        <v>1303</v>
      </c>
      <c r="P1034" s="1" t="s">
        <v>91</v>
      </c>
      <c r="Q1034" s="1" t="s">
        <v>55</v>
      </c>
      <c r="R1034" s="1" t="s">
        <v>44</v>
      </c>
      <c r="T1034" s="1" t="s">
        <v>1724</v>
      </c>
      <c r="U1034" s="1" t="s">
        <v>59</v>
      </c>
      <c r="W1034" s="1" t="s">
        <v>60</v>
      </c>
      <c r="X1034" s="1" t="s">
        <v>60</v>
      </c>
      <c r="AF1034" s="1" t="s">
        <v>60</v>
      </c>
      <c r="AP1034" s="1" t="s">
        <v>60</v>
      </c>
      <c r="AR1034" s="1" t="s">
        <v>60</v>
      </c>
      <c r="AT1034" s="1" t="s">
        <v>1305</v>
      </c>
      <c r="AU1034" s="1" t="s">
        <v>1305</v>
      </c>
      <c r="AV1034" s="1" t="s">
        <v>1306</v>
      </c>
      <c r="AW1034" s="3" t="str">
        <f t="shared" si="1"/>
        <v>Other</v>
      </c>
      <c r="AX1034" s="3" t="str">
        <f t="array" ref="AX1034">TEXTJOIN(", ", TRUE, IF(X1034:AS1034="Y", X$1:AS$1, IF(X1034:AS1034&lt;&gt;"", X$1:AS$1 &amp; ": " &amp; X1034:AS1034, "")))
</f>
        <v>Heroin, Benzodiazepine, Heroin/Morph/Codeine, Any Opioid</v>
      </c>
    </row>
    <row r="1035">
      <c r="A1035" s="4">
        <v>42653.0</v>
      </c>
      <c r="B1035" s="1" t="s">
        <v>50</v>
      </c>
      <c r="C1035" s="1">
        <v>57.0</v>
      </c>
      <c r="D1035" s="1" t="s">
        <v>51</v>
      </c>
      <c r="E1035" s="1" t="s">
        <v>63</v>
      </c>
      <c r="G1035" s="1" t="s">
        <v>82</v>
      </c>
      <c r="H1035" s="1" t="s">
        <v>54</v>
      </c>
      <c r="I1035" s="1" t="s">
        <v>55</v>
      </c>
      <c r="J1035" s="1" t="s">
        <v>82</v>
      </c>
      <c r="M1035" s="1" t="s">
        <v>401</v>
      </c>
      <c r="N1035" s="1" t="s">
        <v>136</v>
      </c>
      <c r="O1035" s="1" t="s">
        <v>82</v>
      </c>
      <c r="R1035" s="1" t="s">
        <v>67</v>
      </c>
      <c r="T1035" s="1" t="s">
        <v>596</v>
      </c>
      <c r="U1035" s="1" t="s">
        <v>59</v>
      </c>
      <c r="W1035" s="1" t="s">
        <v>60</v>
      </c>
      <c r="X1035" s="1" t="s">
        <v>60</v>
      </c>
      <c r="Z1035" s="1" t="s">
        <v>60</v>
      </c>
      <c r="AP1035" s="1" t="s">
        <v>60</v>
      </c>
      <c r="AR1035" s="1" t="s">
        <v>60</v>
      </c>
      <c r="AT1035" s="1" t="s">
        <v>329</v>
      </c>
      <c r="AU1035" s="1" t="s">
        <v>329</v>
      </c>
      <c r="AV1035" s="1" t="s">
        <v>85</v>
      </c>
      <c r="AW1035" s="3" t="str">
        <f t="shared" si="1"/>
        <v>Other</v>
      </c>
      <c r="AX1035" s="3" t="str">
        <f t="array" ref="AX1035">TEXTJOIN(", ", TRUE, IF(X1035:AS1035="Y", X$1:AS$1, IF(X1035:AS1035&lt;&gt;"", X$1:AS$1 &amp; ": " &amp; X1035:AS1035, "")))
</f>
        <v>Heroin, Fentanyl, Heroin/Morph/Codeine, Any Opioid</v>
      </c>
    </row>
    <row r="1036">
      <c r="A1036" s="2">
        <v>42080.0</v>
      </c>
      <c r="B1036" s="1" t="s">
        <v>86</v>
      </c>
      <c r="C1036" s="1">
        <v>26.0</v>
      </c>
      <c r="D1036" s="1" t="s">
        <v>76</v>
      </c>
      <c r="E1036" s="1" t="s">
        <v>63</v>
      </c>
      <c r="F1036" s="1" t="s">
        <v>137</v>
      </c>
      <c r="G1036" s="1" t="s">
        <v>91</v>
      </c>
      <c r="H1036" s="1" t="s">
        <v>91</v>
      </c>
      <c r="I1036" s="1" t="s">
        <v>55</v>
      </c>
      <c r="J1036" s="1" t="s">
        <v>91</v>
      </c>
      <c r="M1036" s="1" t="s">
        <v>44</v>
      </c>
      <c r="O1036" s="1" t="s">
        <v>91</v>
      </c>
      <c r="P1036" s="1" t="s">
        <v>91</v>
      </c>
      <c r="Q1036" s="1" t="s">
        <v>55</v>
      </c>
      <c r="R1036" s="1" t="s">
        <v>67</v>
      </c>
      <c r="T1036" s="1" t="s">
        <v>914</v>
      </c>
      <c r="U1036" s="1" t="s">
        <v>59</v>
      </c>
      <c r="Z1036" s="1" t="s">
        <v>60</v>
      </c>
      <c r="AR1036" s="1" t="s">
        <v>60</v>
      </c>
      <c r="AT1036" s="1" t="s">
        <v>110</v>
      </c>
      <c r="AU1036" s="1" t="s">
        <v>110</v>
      </c>
      <c r="AV1036" s="1" t="s">
        <v>111</v>
      </c>
      <c r="AW1036" s="3" t="str">
        <f t="shared" si="1"/>
        <v>Other</v>
      </c>
      <c r="AX1036" s="3" t="str">
        <f t="array" ref="AX1036">TEXTJOIN(", ", TRUE, IF(X1036:AS1036="Y", X$1:AS$1, IF(X1036:AS1036&lt;&gt;"", X$1:AS$1 &amp; ": " &amp; X1036:AS1036, "")))
</f>
        <v>Fentanyl, Any Opioid</v>
      </c>
    </row>
    <row r="1037">
      <c r="A1037" s="2">
        <v>43886.0</v>
      </c>
      <c r="B1037" s="1" t="s">
        <v>50</v>
      </c>
      <c r="C1037" s="1">
        <v>41.0</v>
      </c>
      <c r="D1037" s="1" t="s">
        <v>51</v>
      </c>
      <c r="E1037" s="1" t="s">
        <v>63</v>
      </c>
      <c r="G1037" s="1" t="s">
        <v>103</v>
      </c>
      <c r="H1037" s="1" t="s">
        <v>103</v>
      </c>
      <c r="I1037" s="1" t="s">
        <v>55</v>
      </c>
      <c r="J1037" s="1" t="s">
        <v>103</v>
      </c>
      <c r="K1037" s="1" t="s">
        <v>103</v>
      </c>
      <c r="L1037" s="1" t="s">
        <v>55</v>
      </c>
      <c r="M1037" s="1" t="s">
        <v>56</v>
      </c>
      <c r="N1037" s="1" t="s">
        <v>136</v>
      </c>
      <c r="O1037" s="1" t="s">
        <v>103</v>
      </c>
      <c r="P1037" s="1" t="s">
        <v>103</v>
      </c>
      <c r="Q1037" s="1" t="s">
        <v>55</v>
      </c>
      <c r="R1037" s="1" t="s">
        <v>67</v>
      </c>
      <c r="T1037" s="1" t="s">
        <v>1725</v>
      </c>
      <c r="U1037" s="1" t="s">
        <v>59</v>
      </c>
      <c r="V1037" s="1" t="s">
        <v>258</v>
      </c>
      <c r="Y1037" s="1" t="s">
        <v>60</v>
      </c>
      <c r="Z1037" s="1" t="s">
        <v>60</v>
      </c>
      <c r="AF1037" s="1" t="s">
        <v>60</v>
      </c>
      <c r="AR1037" s="1" t="s">
        <v>60</v>
      </c>
      <c r="AT1037" s="1" t="s">
        <v>167</v>
      </c>
      <c r="AU1037" s="1" t="s">
        <v>167</v>
      </c>
      <c r="AV1037" s="1" t="s">
        <v>168</v>
      </c>
      <c r="AW1037" s="3" t="str">
        <f t="shared" si="1"/>
        <v>Other</v>
      </c>
      <c r="AX1037" s="3" t="str">
        <f t="array" ref="AX1037">TEXTJOIN(", ", TRUE, IF(X1037:AS1037="Y", X$1:AS$1, IF(X1037:AS1037&lt;&gt;"", X$1:AS$1 &amp; ": " &amp; X1037:AS1037, "")))
</f>
        <v>Cocaine, Fentanyl, Benzodiazepine, Any Opioid</v>
      </c>
    </row>
    <row r="1038">
      <c r="A1038" s="2">
        <v>43301.0</v>
      </c>
      <c r="B1038" s="1" t="s">
        <v>50</v>
      </c>
      <c r="C1038" s="1">
        <v>49.0</v>
      </c>
      <c r="D1038" s="1" t="s">
        <v>51</v>
      </c>
      <c r="E1038" s="1" t="s">
        <v>63</v>
      </c>
      <c r="G1038" s="1" t="s">
        <v>318</v>
      </c>
      <c r="H1038" s="1" t="s">
        <v>125</v>
      </c>
      <c r="I1038" s="1" t="s">
        <v>55</v>
      </c>
      <c r="J1038" s="1" t="s">
        <v>318</v>
      </c>
      <c r="K1038" s="1" t="s">
        <v>125</v>
      </c>
      <c r="M1038" s="1" t="s">
        <v>56</v>
      </c>
      <c r="N1038" s="1" t="s">
        <v>93</v>
      </c>
      <c r="O1038" s="1" t="s">
        <v>318</v>
      </c>
      <c r="P1038" s="1" t="s">
        <v>125</v>
      </c>
      <c r="Q1038" s="1" t="s">
        <v>55</v>
      </c>
      <c r="R1038" s="1" t="s">
        <v>56</v>
      </c>
      <c r="T1038" s="1" t="s">
        <v>541</v>
      </c>
      <c r="U1038" s="1" t="s">
        <v>59</v>
      </c>
      <c r="Z1038" s="1" t="s">
        <v>60</v>
      </c>
      <c r="AD1038" s="1" t="s">
        <v>60</v>
      </c>
      <c r="AR1038" s="1" t="s">
        <v>60</v>
      </c>
      <c r="AT1038" s="1" t="s">
        <v>320</v>
      </c>
      <c r="AU1038" s="1" t="s">
        <v>320</v>
      </c>
      <c r="AV1038" s="1" t="s">
        <v>321</v>
      </c>
      <c r="AW1038" s="3" t="str">
        <f t="shared" si="1"/>
        <v>Other</v>
      </c>
      <c r="AX1038" s="3" t="str">
        <f t="array" ref="AX1038">TEXTJOIN(", ", TRUE, IF(X1038:AS1038="Y", X$1:AS$1, IF(X1038:AS1038&lt;&gt;"", X$1:AS$1 &amp; ": " &amp; X1038:AS1038, "")))
</f>
        <v>Fentanyl, Ethanol, Any Opioid</v>
      </c>
    </row>
    <row r="1039">
      <c r="A1039" s="2">
        <v>44822.0</v>
      </c>
      <c r="B1039" s="1" t="s">
        <v>50</v>
      </c>
      <c r="C1039" s="1">
        <v>41.0</v>
      </c>
      <c r="D1039" s="1" t="s">
        <v>51</v>
      </c>
      <c r="E1039" s="1" t="s">
        <v>63</v>
      </c>
      <c r="G1039" s="1" t="s">
        <v>255</v>
      </c>
      <c r="H1039" s="1" t="s">
        <v>103</v>
      </c>
      <c r="I1039" s="1" t="s">
        <v>55</v>
      </c>
      <c r="J1039" s="1" t="s">
        <v>117</v>
      </c>
      <c r="L1039" s="1" t="s">
        <v>55</v>
      </c>
      <c r="M1039" s="1" t="s">
        <v>1207</v>
      </c>
      <c r="N1039" s="1" t="s">
        <v>155</v>
      </c>
      <c r="R1039" s="1" t="s">
        <v>1726</v>
      </c>
      <c r="S1039" s="1" t="s">
        <v>1727</v>
      </c>
      <c r="T1039" s="1" t="s">
        <v>293</v>
      </c>
      <c r="U1039" s="1" t="s">
        <v>59</v>
      </c>
      <c r="Z1039" s="1" t="s">
        <v>60</v>
      </c>
      <c r="AF1039" s="1" t="s">
        <v>60</v>
      </c>
      <c r="AR1039" s="1" t="s">
        <v>60</v>
      </c>
      <c r="AT1039" s="1" t="s">
        <v>1728</v>
      </c>
      <c r="AV1039" s="1" t="s">
        <v>1420</v>
      </c>
      <c r="AW1039" s="3" t="str">
        <f t="shared" si="1"/>
        <v>Other</v>
      </c>
      <c r="AX1039" s="3" t="str">
        <f t="array" ref="AX1039">TEXTJOIN(", ", TRUE, IF(X1039:AS1039="Y", X$1:AS$1, IF(X1039:AS1039&lt;&gt;"", X$1:AS$1 &amp; ": " &amp; X1039:AS1039, "")))
</f>
        <v>Fentanyl, Benzodiazepine, Any Opioid</v>
      </c>
    </row>
    <row r="1040">
      <c r="A1040" s="2">
        <v>43188.0</v>
      </c>
      <c r="B1040" s="1" t="s">
        <v>50</v>
      </c>
      <c r="C1040" s="1">
        <v>60.0</v>
      </c>
      <c r="D1040" s="1" t="s">
        <v>51</v>
      </c>
      <c r="E1040" s="1" t="s">
        <v>52</v>
      </c>
      <c r="G1040" s="1" t="s">
        <v>103</v>
      </c>
      <c r="H1040" s="1" t="s">
        <v>103</v>
      </c>
      <c r="I1040" s="1" t="s">
        <v>55</v>
      </c>
      <c r="J1040" s="1" t="s">
        <v>103</v>
      </c>
      <c r="K1040" s="1" t="s">
        <v>103</v>
      </c>
      <c r="M1040" s="1" t="s">
        <v>778</v>
      </c>
      <c r="N1040" s="1" t="s">
        <v>119</v>
      </c>
      <c r="O1040" s="1" t="s">
        <v>103</v>
      </c>
      <c r="P1040" s="1" t="s">
        <v>103</v>
      </c>
      <c r="Q1040" s="1" t="s">
        <v>55</v>
      </c>
      <c r="R1040" s="1" t="s">
        <v>56</v>
      </c>
      <c r="T1040" s="1" t="s">
        <v>1729</v>
      </c>
      <c r="U1040" s="1" t="s">
        <v>59</v>
      </c>
      <c r="AG1040" s="1" t="s">
        <v>60</v>
      </c>
      <c r="AR1040" s="1" t="s">
        <v>60</v>
      </c>
      <c r="AT1040" s="1" t="s">
        <v>167</v>
      </c>
      <c r="AU1040" s="1" t="s">
        <v>167</v>
      </c>
      <c r="AV1040" s="1" t="s">
        <v>168</v>
      </c>
      <c r="AW1040" s="3" t="str">
        <f t="shared" si="1"/>
        <v>Other</v>
      </c>
      <c r="AX1040" s="3" t="str">
        <f t="array" ref="AX1040">TEXTJOIN(", ", TRUE, IF(X1040:AS1040="Y", X$1:AS$1, IF(X1040:AS1040&lt;&gt;"", X$1:AS$1 &amp; ": " &amp; X1040:AS1040, "")))
</f>
        <v>Methadone, Any Opioid</v>
      </c>
    </row>
    <row r="1041">
      <c r="A1041" s="2">
        <v>42650.0</v>
      </c>
      <c r="B1041" s="1" t="s">
        <v>50</v>
      </c>
      <c r="C1041" s="1">
        <v>34.0</v>
      </c>
      <c r="D1041" s="1" t="s">
        <v>51</v>
      </c>
      <c r="E1041" s="1" t="s">
        <v>63</v>
      </c>
      <c r="G1041" s="1" t="s">
        <v>1730</v>
      </c>
      <c r="H1041" s="1" t="s">
        <v>54</v>
      </c>
      <c r="I1041" s="1" t="s">
        <v>55</v>
      </c>
      <c r="J1041" s="1" t="s">
        <v>1730</v>
      </c>
      <c r="M1041" s="1" t="s">
        <v>56</v>
      </c>
      <c r="N1041" s="1" t="s">
        <v>136</v>
      </c>
      <c r="O1041" s="1" t="s">
        <v>1730</v>
      </c>
      <c r="R1041" s="1" t="s">
        <v>56</v>
      </c>
      <c r="T1041" s="1" t="s">
        <v>596</v>
      </c>
      <c r="U1041" s="1" t="s">
        <v>59</v>
      </c>
      <c r="W1041" s="1" t="s">
        <v>60</v>
      </c>
      <c r="X1041" s="1" t="s">
        <v>60</v>
      </c>
      <c r="Z1041" s="1" t="s">
        <v>60</v>
      </c>
      <c r="AP1041" s="1" t="s">
        <v>60</v>
      </c>
      <c r="AR1041" s="1" t="s">
        <v>60</v>
      </c>
      <c r="AT1041" s="1" t="s">
        <v>1731</v>
      </c>
      <c r="AU1041" s="1" t="s">
        <v>1731</v>
      </c>
      <c r="AV1041" s="1" t="s">
        <v>1732</v>
      </c>
      <c r="AW1041" s="3" t="str">
        <f t="shared" si="1"/>
        <v>Other</v>
      </c>
      <c r="AX1041" s="3" t="str">
        <f t="array" ref="AX1041">TEXTJOIN(", ", TRUE, IF(X1041:AS1041="Y", X$1:AS$1, IF(X1041:AS1041&lt;&gt;"", X$1:AS$1 &amp; ": " &amp; X1041:AS1041, "")))
</f>
        <v>Heroin, Fentanyl, Heroin/Morph/Codeine, Any Opioid</v>
      </c>
    </row>
    <row r="1042">
      <c r="A1042" s="2">
        <v>43133.0</v>
      </c>
      <c r="B1042" s="1" t="s">
        <v>50</v>
      </c>
      <c r="C1042" s="1">
        <v>33.0</v>
      </c>
      <c r="D1042" s="1" t="s">
        <v>51</v>
      </c>
      <c r="E1042" s="1" t="s">
        <v>63</v>
      </c>
      <c r="G1042" s="1" t="s">
        <v>64</v>
      </c>
      <c r="H1042" s="1" t="s">
        <v>65</v>
      </c>
      <c r="I1042" s="1" t="s">
        <v>55</v>
      </c>
      <c r="J1042" s="1" t="s">
        <v>64</v>
      </c>
      <c r="K1042" s="1" t="s">
        <v>65</v>
      </c>
      <c r="M1042" s="1" t="s">
        <v>56</v>
      </c>
      <c r="N1042" s="1" t="s">
        <v>93</v>
      </c>
      <c r="O1042" s="1" t="s">
        <v>64</v>
      </c>
      <c r="P1042" s="1" t="s">
        <v>65</v>
      </c>
      <c r="Q1042" s="1" t="s">
        <v>55</v>
      </c>
      <c r="R1042" s="1" t="s">
        <v>56</v>
      </c>
      <c r="T1042" s="1" t="s">
        <v>1733</v>
      </c>
      <c r="U1042" s="1" t="s">
        <v>59</v>
      </c>
      <c r="X1042" s="1" t="s">
        <v>60</v>
      </c>
      <c r="Z1042" s="1" t="s">
        <v>60</v>
      </c>
      <c r="AA1042" s="1" t="s">
        <v>60</v>
      </c>
      <c r="AP1042" s="1" t="s">
        <v>60</v>
      </c>
      <c r="AR1042" s="1" t="s">
        <v>60</v>
      </c>
      <c r="AT1042" s="1" t="s">
        <v>69</v>
      </c>
      <c r="AU1042" s="1" t="s">
        <v>69</v>
      </c>
      <c r="AV1042" s="1" t="s">
        <v>70</v>
      </c>
      <c r="AW1042" s="3" t="str">
        <f t="shared" si="1"/>
        <v>Other</v>
      </c>
      <c r="AX1042" s="3" t="str">
        <f t="array" ref="AX1042">TEXTJOIN(", ", TRUE, IF(X1042:AS1042="Y", X$1:AS$1, IF(X1042:AS1042&lt;&gt;"", X$1:AS$1 &amp; ": " &amp; X1042:AS1042, "")))
</f>
        <v>Heroin, Fentanyl, Fentanyl Analogue, Heroin/Morph/Codeine, Any Opioid</v>
      </c>
    </row>
    <row r="1043">
      <c r="A1043" s="2">
        <v>41397.0</v>
      </c>
      <c r="B1043" s="1" t="s">
        <v>50</v>
      </c>
      <c r="C1043" s="1">
        <v>61.0</v>
      </c>
      <c r="D1043" s="1" t="s">
        <v>51</v>
      </c>
      <c r="E1043" s="1" t="s">
        <v>63</v>
      </c>
      <c r="F1043" s="1" t="s">
        <v>137</v>
      </c>
      <c r="G1043" s="1" t="s">
        <v>91</v>
      </c>
      <c r="H1043" s="1" t="s">
        <v>91</v>
      </c>
      <c r="J1043" s="1" t="s">
        <v>91</v>
      </c>
      <c r="L1043" s="1" t="s">
        <v>55</v>
      </c>
      <c r="M1043" s="1" t="s">
        <v>56</v>
      </c>
      <c r="N1043" s="1" t="s">
        <v>136</v>
      </c>
      <c r="O1043" s="1" t="s">
        <v>91</v>
      </c>
      <c r="P1043" s="1" t="s">
        <v>91</v>
      </c>
      <c r="R1043" s="1" t="s">
        <v>67</v>
      </c>
      <c r="T1043" s="1" t="s">
        <v>677</v>
      </c>
      <c r="U1043" s="1" t="s">
        <v>59</v>
      </c>
      <c r="X1043" s="1" t="s">
        <v>60</v>
      </c>
      <c r="Y1043" s="1" t="s">
        <v>60</v>
      </c>
      <c r="AT1043" s="1" t="s">
        <v>110</v>
      </c>
      <c r="AU1043" s="1" t="s">
        <v>110</v>
      </c>
      <c r="AV1043" s="1" t="s">
        <v>111</v>
      </c>
      <c r="AW1043" s="3" t="str">
        <f t="shared" si="1"/>
        <v>Other</v>
      </c>
      <c r="AX1043" s="3" t="str">
        <f t="array" ref="AX1043">TEXTJOIN(", ", TRUE, IF(X1043:AS1043="Y", X$1:AS$1, IF(X1043:AS1043&lt;&gt;"", X$1:AS$1 &amp; ": " &amp; X1043:AS1043, "")))
</f>
        <v>Heroin, Cocaine</v>
      </c>
    </row>
    <row r="1044">
      <c r="A1044" s="2">
        <v>43526.0</v>
      </c>
      <c r="B1044" s="1" t="s">
        <v>50</v>
      </c>
      <c r="C1044" s="1">
        <v>53.0</v>
      </c>
      <c r="D1044" s="1" t="s">
        <v>51</v>
      </c>
      <c r="E1044" s="1" t="s">
        <v>63</v>
      </c>
      <c r="F1044" s="1" t="s">
        <v>137</v>
      </c>
      <c r="G1044" s="1" t="s">
        <v>54</v>
      </c>
      <c r="H1044" s="1" t="s">
        <v>54</v>
      </c>
      <c r="I1044" s="1" t="s">
        <v>55</v>
      </c>
      <c r="J1044" s="1" t="s">
        <v>54</v>
      </c>
      <c r="K1044" s="1" t="s">
        <v>54</v>
      </c>
      <c r="L1044" s="1" t="s">
        <v>55</v>
      </c>
      <c r="M1044" s="1" t="s">
        <v>56</v>
      </c>
      <c r="N1044" s="1" t="s">
        <v>66</v>
      </c>
      <c r="O1044" s="1" t="s">
        <v>54</v>
      </c>
      <c r="P1044" s="1" t="s">
        <v>54</v>
      </c>
      <c r="Q1044" s="1" t="s">
        <v>55</v>
      </c>
      <c r="R1044" s="1" t="s">
        <v>56</v>
      </c>
      <c r="T1044" s="1" t="s">
        <v>1680</v>
      </c>
      <c r="U1044" s="1" t="s">
        <v>59</v>
      </c>
      <c r="Y1044" s="1" t="s">
        <v>60</v>
      </c>
      <c r="Z1044" s="1" t="s">
        <v>60</v>
      </c>
      <c r="AR1044" s="1" t="s">
        <v>60</v>
      </c>
      <c r="AT1044" s="1" t="s">
        <v>234</v>
      </c>
      <c r="AU1044" s="1" t="s">
        <v>234</v>
      </c>
      <c r="AV1044" s="1" t="s">
        <v>641</v>
      </c>
      <c r="AW1044" s="3" t="str">
        <f t="shared" si="1"/>
        <v>Other</v>
      </c>
      <c r="AX1044" s="3" t="str">
        <f t="array" ref="AX1044">TEXTJOIN(", ", TRUE, IF(X1044:AS1044="Y", X$1:AS$1, IF(X1044:AS1044&lt;&gt;"", X$1:AS$1 &amp; ": " &amp; X1044:AS1044, "")))
</f>
        <v>Cocaine, Fentanyl, Any Opioid</v>
      </c>
    </row>
    <row r="1045">
      <c r="A1045" s="2">
        <v>42219.0</v>
      </c>
      <c r="B1045" s="1" t="s">
        <v>86</v>
      </c>
      <c r="C1045" s="1">
        <v>45.0</v>
      </c>
      <c r="D1045" s="1" t="s">
        <v>76</v>
      </c>
      <c r="E1045" s="1" t="s">
        <v>63</v>
      </c>
      <c r="F1045" s="1" t="s">
        <v>137</v>
      </c>
      <c r="G1045" s="1" t="s">
        <v>103</v>
      </c>
      <c r="H1045" s="1" t="s">
        <v>103</v>
      </c>
      <c r="I1045" s="1" t="s">
        <v>55</v>
      </c>
      <c r="J1045" s="1" t="s">
        <v>117</v>
      </c>
      <c r="M1045" s="1" t="s">
        <v>118</v>
      </c>
      <c r="O1045" s="1" t="s">
        <v>103</v>
      </c>
      <c r="P1045" s="1" t="s">
        <v>103</v>
      </c>
      <c r="Q1045" s="1" t="s">
        <v>55</v>
      </c>
      <c r="R1045" s="1" t="s">
        <v>67</v>
      </c>
      <c r="T1045" s="1" t="s">
        <v>1734</v>
      </c>
      <c r="U1045" s="1" t="s">
        <v>59</v>
      </c>
      <c r="W1045" s="1" t="s">
        <v>60</v>
      </c>
      <c r="X1045" s="1" t="s">
        <v>60</v>
      </c>
      <c r="AF1045" s="1" t="s">
        <v>60</v>
      </c>
      <c r="AP1045" s="1" t="s">
        <v>60</v>
      </c>
      <c r="AR1045" s="1" t="s">
        <v>60</v>
      </c>
      <c r="AT1045" s="1" t="s">
        <v>167</v>
      </c>
      <c r="AV1045" s="1" t="s">
        <v>168</v>
      </c>
      <c r="AW1045" s="3" t="str">
        <f t="shared" si="1"/>
        <v>Other</v>
      </c>
      <c r="AX1045" s="3" t="str">
        <f t="array" ref="AX1045">TEXTJOIN(", ", TRUE, IF(X1045:AS1045="Y", X$1:AS$1, IF(X1045:AS1045&lt;&gt;"", X$1:AS$1 &amp; ": " &amp; X1045:AS1045, "")))
</f>
        <v>Heroin, Benzodiazepine, Heroin/Morph/Codeine, Any Opioid</v>
      </c>
    </row>
    <row r="1046">
      <c r="A1046" s="2">
        <v>43923.0</v>
      </c>
      <c r="B1046" s="1" t="s">
        <v>50</v>
      </c>
      <c r="C1046" s="1">
        <v>57.0</v>
      </c>
      <c r="D1046" s="1" t="s">
        <v>51</v>
      </c>
      <c r="E1046" s="1" t="s">
        <v>63</v>
      </c>
      <c r="G1046" s="1" t="s">
        <v>82</v>
      </c>
      <c r="H1046" s="1" t="s">
        <v>54</v>
      </c>
      <c r="I1046" s="1" t="s">
        <v>55</v>
      </c>
      <c r="J1046" s="1" t="s">
        <v>82</v>
      </c>
      <c r="K1046" s="1" t="s">
        <v>54</v>
      </c>
      <c r="L1046" s="1" t="s">
        <v>55</v>
      </c>
      <c r="M1046" s="1" t="s">
        <v>56</v>
      </c>
      <c r="N1046" s="1" t="s">
        <v>136</v>
      </c>
      <c r="O1046" s="1" t="s">
        <v>82</v>
      </c>
      <c r="P1046" s="1" t="s">
        <v>54</v>
      </c>
      <c r="Q1046" s="1" t="s">
        <v>55</v>
      </c>
      <c r="R1046" s="1" t="s">
        <v>56</v>
      </c>
      <c r="T1046" s="1" t="s">
        <v>1735</v>
      </c>
      <c r="U1046" s="1" t="s">
        <v>59</v>
      </c>
      <c r="X1046" s="1" t="s">
        <v>60</v>
      </c>
      <c r="Z1046" s="1" t="s">
        <v>60</v>
      </c>
      <c r="AF1046" s="1" t="s">
        <v>60</v>
      </c>
      <c r="AI1046" s="1" t="s">
        <v>60</v>
      </c>
      <c r="AR1046" s="1" t="s">
        <v>60</v>
      </c>
      <c r="AT1046" s="1" t="s">
        <v>329</v>
      </c>
      <c r="AU1046" s="1" t="s">
        <v>329</v>
      </c>
      <c r="AV1046" s="1" t="s">
        <v>85</v>
      </c>
      <c r="AW1046" s="3" t="str">
        <f t="shared" si="1"/>
        <v>Other</v>
      </c>
      <c r="AX1046" s="3" t="str">
        <f t="array" ref="AX1046">TEXTJOIN(", ", TRUE, IF(X1046:AS1046="Y", X$1:AS$1, IF(X1046:AS1046&lt;&gt;"", X$1:AS$1 &amp; ": " &amp; X1046:AS1046, "")))
</f>
        <v>Heroin, Fentanyl, Benzodiazepine, Amphet, Any Opioid</v>
      </c>
    </row>
    <row r="1047">
      <c r="A1047" s="4">
        <v>43029.0</v>
      </c>
      <c r="B1047" s="1" t="s">
        <v>86</v>
      </c>
      <c r="C1047" s="1">
        <v>51.0</v>
      </c>
      <c r="D1047" s="1" t="s">
        <v>51</v>
      </c>
      <c r="E1047" s="1" t="s">
        <v>63</v>
      </c>
      <c r="G1047" s="1" t="s">
        <v>731</v>
      </c>
      <c r="H1047" s="1" t="s">
        <v>103</v>
      </c>
      <c r="I1047" s="1" t="s">
        <v>55</v>
      </c>
      <c r="J1047" s="1" t="s">
        <v>185</v>
      </c>
      <c r="K1047" s="1" t="s">
        <v>91</v>
      </c>
      <c r="L1047" s="1" t="s">
        <v>55</v>
      </c>
      <c r="M1047" s="1" t="s">
        <v>56</v>
      </c>
      <c r="N1047" s="1" t="s">
        <v>1736</v>
      </c>
      <c r="O1047" s="1" t="s">
        <v>185</v>
      </c>
      <c r="P1047" s="1" t="s">
        <v>91</v>
      </c>
      <c r="Q1047" s="1" t="s">
        <v>55</v>
      </c>
      <c r="R1047" s="1" t="s">
        <v>67</v>
      </c>
      <c r="T1047" s="1" t="s">
        <v>541</v>
      </c>
      <c r="U1047" s="1" t="s">
        <v>59</v>
      </c>
      <c r="Z1047" s="1" t="s">
        <v>60</v>
      </c>
      <c r="AD1047" s="1" t="s">
        <v>60</v>
      </c>
      <c r="AT1047" s="1" t="s">
        <v>735</v>
      </c>
      <c r="AU1047" s="1" t="s">
        <v>188</v>
      </c>
      <c r="AV1047" s="1" t="s">
        <v>189</v>
      </c>
      <c r="AW1047" s="3" t="str">
        <f t="shared" si="1"/>
        <v>Other</v>
      </c>
      <c r="AX1047" s="3" t="str">
        <f t="array" ref="AX1047">TEXTJOIN(", ", TRUE, IF(X1047:AS1047="Y", X$1:AS$1, IF(X1047:AS1047&lt;&gt;"", X$1:AS$1 &amp; ": " &amp; X1047:AS1047, "")))
</f>
        <v>Fentanyl, Ethanol</v>
      </c>
    </row>
    <row r="1048">
      <c r="A1048" s="4">
        <v>43027.0</v>
      </c>
      <c r="B1048" s="1" t="s">
        <v>86</v>
      </c>
      <c r="C1048" s="1">
        <v>58.0</v>
      </c>
      <c r="D1048" s="1" t="s">
        <v>76</v>
      </c>
      <c r="E1048" s="1" t="s">
        <v>63</v>
      </c>
      <c r="G1048" s="1" t="s">
        <v>397</v>
      </c>
      <c r="H1048" s="1" t="s">
        <v>103</v>
      </c>
      <c r="I1048" s="1" t="s">
        <v>55</v>
      </c>
      <c r="J1048" s="1" t="s">
        <v>397</v>
      </c>
      <c r="K1048" s="1" t="s">
        <v>103</v>
      </c>
      <c r="L1048" s="1" t="s">
        <v>55</v>
      </c>
      <c r="M1048" s="1" t="s">
        <v>177</v>
      </c>
      <c r="N1048" s="1" t="s">
        <v>1737</v>
      </c>
      <c r="O1048" s="1" t="s">
        <v>103</v>
      </c>
      <c r="P1048" s="1" t="s">
        <v>103</v>
      </c>
      <c r="Q1048" s="1" t="s">
        <v>55</v>
      </c>
      <c r="R1048" s="1" t="s">
        <v>67</v>
      </c>
      <c r="T1048" s="1" t="s">
        <v>1738</v>
      </c>
      <c r="U1048" s="1" t="s">
        <v>59</v>
      </c>
      <c r="Z1048" s="1" t="s">
        <v>60</v>
      </c>
      <c r="AJ1048" s="1" t="s">
        <v>60</v>
      </c>
      <c r="AT1048" s="1" t="s">
        <v>399</v>
      </c>
      <c r="AU1048" s="1" t="s">
        <v>399</v>
      </c>
      <c r="AV1048" s="1" t="s">
        <v>168</v>
      </c>
      <c r="AW1048" s="3" t="str">
        <f t="shared" si="1"/>
        <v>Other</v>
      </c>
      <c r="AX1048" s="3" t="str">
        <f t="array" ref="AX1048">TEXTJOIN(", ", TRUE, IF(X1048:AS1048="Y", X$1:AS$1, IF(X1048:AS1048&lt;&gt;"", X$1:AS$1 &amp; ": " &amp; X1048:AS1048, "")))
</f>
        <v>Fentanyl, Tramad</v>
      </c>
    </row>
    <row r="1049">
      <c r="A1049" s="2">
        <v>42371.0</v>
      </c>
      <c r="B1049" s="1" t="s">
        <v>50</v>
      </c>
      <c r="C1049" s="1">
        <v>25.0</v>
      </c>
      <c r="D1049" s="1" t="s">
        <v>51</v>
      </c>
      <c r="E1049" s="1" t="s">
        <v>63</v>
      </c>
      <c r="G1049" s="1" t="s">
        <v>255</v>
      </c>
      <c r="H1049" s="1" t="s">
        <v>103</v>
      </c>
      <c r="I1049" s="1" t="s">
        <v>55</v>
      </c>
      <c r="J1049" s="1" t="s">
        <v>255</v>
      </c>
      <c r="M1049" s="1" t="s">
        <v>56</v>
      </c>
      <c r="N1049" s="1" t="s">
        <v>136</v>
      </c>
      <c r="O1049" s="1" t="s">
        <v>255</v>
      </c>
      <c r="R1049" s="1" t="s">
        <v>56</v>
      </c>
      <c r="T1049" s="1" t="s">
        <v>1739</v>
      </c>
      <c r="U1049" s="1" t="s">
        <v>59</v>
      </c>
      <c r="W1049" s="1" t="s">
        <v>60</v>
      </c>
      <c r="X1049" s="1" t="s">
        <v>60</v>
      </c>
      <c r="Y1049" s="1" t="s">
        <v>60</v>
      </c>
      <c r="AP1049" s="1" t="s">
        <v>60</v>
      </c>
      <c r="AR1049" s="1" t="s">
        <v>60</v>
      </c>
      <c r="AT1049" s="1" t="s">
        <v>259</v>
      </c>
      <c r="AU1049" s="1" t="s">
        <v>259</v>
      </c>
      <c r="AV1049" s="1" t="s">
        <v>520</v>
      </c>
      <c r="AW1049" s="3" t="str">
        <f t="shared" si="1"/>
        <v>Other</v>
      </c>
      <c r="AX1049" s="3" t="str">
        <f t="array" ref="AX1049">TEXTJOIN(", ", TRUE, IF(X1049:AS1049="Y", X$1:AS$1, IF(X1049:AS1049&lt;&gt;"", X$1:AS$1 &amp; ": " &amp; X1049:AS1049, "")))
</f>
        <v>Heroin, Cocaine, Heroin/Morph/Codeine, Any Opioid</v>
      </c>
    </row>
    <row r="1050">
      <c r="A1050" s="2">
        <v>41008.0</v>
      </c>
      <c r="B1050" s="1" t="s">
        <v>50</v>
      </c>
      <c r="C1050" s="1">
        <v>36.0</v>
      </c>
      <c r="D1050" s="1" t="s">
        <v>51</v>
      </c>
      <c r="E1050" s="1" t="s">
        <v>63</v>
      </c>
      <c r="G1050" s="1" t="s">
        <v>143</v>
      </c>
      <c r="H1050" s="1" t="s">
        <v>91</v>
      </c>
      <c r="J1050" s="1" t="s">
        <v>143</v>
      </c>
      <c r="L1050" s="1" t="s">
        <v>55</v>
      </c>
      <c r="M1050" s="1" t="s">
        <v>56</v>
      </c>
      <c r="N1050" s="1" t="s">
        <v>66</v>
      </c>
      <c r="O1050" s="1" t="s">
        <v>143</v>
      </c>
      <c r="P1050" s="1" t="s">
        <v>91</v>
      </c>
      <c r="R1050" s="1" t="s">
        <v>67</v>
      </c>
      <c r="T1050" s="1" t="s">
        <v>232</v>
      </c>
      <c r="U1050" s="1" t="s">
        <v>59</v>
      </c>
      <c r="X1050" s="1" t="s">
        <v>60</v>
      </c>
      <c r="AD1050" s="1" t="s">
        <v>60</v>
      </c>
      <c r="AT1050" s="1" t="s">
        <v>145</v>
      </c>
      <c r="AU1050" s="1" t="s">
        <v>145</v>
      </c>
      <c r="AV1050" s="1" t="s">
        <v>146</v>
      </c>
      <c r="AW1050" s="3" t="str">
        <f t="shared" si="1"/>
        <v>Other</v>
      </c>
      <c r="AX1050" s="3" t="str">
        <f t="array" ref="AX1050">TEXTJOIN(", ", TRUE, IF(X1050:AS1050="Y", X$1:AS$1, IF(X1050:AS1050&lt;&gt;"", X$1:AS$1 &amp; ": " &amp; X1050:AS1050, "")))
</f>
        <v>Heroin, Ethanol</v>
      </c>
    </row>
    <row r="1051">
      <c r="A1051" s="2">
        <v>43673.0</v>
      </c>
      <c r="B1051" s="1" t="s">
        <v>50</v>
      </c>
      <c r="C1051" s="1">
        <v>45.0</v>
      </c>
      <c r="D1051" s="1" t="s">
        <v>51</v>
      </c>
      <c r="E1051" s="1" t="s">
        <v>63</v>
      </c>
      <c r="F1051" s="1" t="s">
        <v>137</v>
      </c>
      <c r="J1051" s="1" t="s">
        <v>91</v>
      </c>
      <c r="K1051" s="1" t="s">
        <v>91</v>
      </c>
      <c r="L1051" s="1" t="s">
        <v>55</v>
      </c>
      <c r="M1051" s="1" t="s">
        <v>44</v>
      </c>
      <c r="N1051" s="1" t="s">
        <v>136</v>
      </c>
      <c r="O1051" s="1" t="s">
        <v>91</v>
      </c>
      <c r="P1051" s="1" t="s">
        <v>91</v>
      </c>
      <c r="Q1051" s="1" t="s">
        <v>55</v>
      </c>
      <c r="R1051" s="1" t="s">
        <v>44</v>
      </c>
      <c r="T1051" s="1" t="s">
        <v>1740</v>
      </c>
      <c r="U1051" s="1" t="s">
        <v>59</v>
      </c>
      <c r="Z1051" s="1" t="s">
        <v>60</v>
      </c>
      <c r="AR1051" s="1" t="s">
        <v>60</v>
      </c>
      <c r="AT1051" s="1" t="s">
        <v>62</v>
      </c>
      <c r="AU1051" s="1" t="s">
        <v>110</v>
      </c>
      <c r="AV1051" s="1" t="s">
        <v>111</v>
      </c>
      <c r="AW1051" s="3" t="str">
        <f t="shared" si="1"/>
        <v>Other</v>
      </c>
      <c r="AX1051" s="3" t="str">
        <f t="array" ref="AX1051">TEXTJOIN(", ", TRUE, IF(X1051:AS1051="Y", X$1:AS$1, IF(X1051:AS1051&lt;&gt;"", X$1:AS$1 &amp; ": " &amp; X1051:AS1051, "")))
</f>
        <v>Fentanyl, Any Opioid</v>
      </c>
    </row>
    <row r="1052">
      <c r="A1052" s="2">
        <v>42273.0</v>
      </c>
      <c r="B1052" s="1" t="s">
        <v>86</v>
      </c>
      <c r="C1052" s="1">
        <v>25.0</v>
      </c>
      <c r="D1052" s="1" t="s">
        <v>51</v>
      </c>
      <c r="E1052" s="1" t="s">
        <v>63</v>
      </c>
      <c r="G1052" s="1" t="s">
        <v>271</v>
      </c>
      <c r="H1052" s="1" t="s">
        <v>91</v>
      </c>
      <c r="I1052" s="1" t="s">
        <v>55</v>
      </c>
      <c r="J1052" s="1" t="s">
        <v>271</v>
      </c>
      <c r="M1052" s="1" t="s">
        <v>56</v>
      </c>
      <c r="O1052" s="1" t="s">
        <v>91</v>
      </c>
      <c r="P1052" s="1" t="s">
        <v>91</v>
      </c>
      <c r="Q1052" s="1" t="s">
        <v>55</v>
      </c>
      <c r="R1052" s="1" t="s">
        <v>67</v>
      </c>
      <c r="T1052" s="1" t="s">
        <v>1741</v>
      </c>
      <c r="U1052" s="1" t="s">
        <v>59</v>
      </c>
      <c r="W1052" s="1" t="s">
        <v>60</v>
      </c>
      <c r="X1052" s="1" t="s">
        <v>60</v>
      </c>
      <c r="Z1052" s="1" t="s">
        <v>60</v>
      </c>
      <c r="AB1052" s="1" t="s">
        <v>60</v>
      </c>
      <c r="AD1052" s="1" t="s">
        <v>60</v>
      </c>
      <c r="AP1052" s="1" t="s">
        <v>60</v>
      </c>
      <c r="AR1052" s="1" t="s">
        <v>60</v>
      </c>
      <c r="AT1052" s="1" t="s">
        <v>274</v>
      </c>
      <c r="AU1052" s="1" t="s">
        <v>274</v>
      </c>
      <c r="AV1052" s="1" t="s">
        <v>111</v>
      </c>
      <c r="AW1052" s="3" t="str">
        <f t="shared" si="1"/>
        <v>Other</v>
      </c>
      <c r="AX1052" s="3" t="str">
        <f t="array" ref="AX1052">TEXTJOIN(", ", TRUE, IF(X1052:AS1052="Y", X$1:AS$1, IF(X1052:AS1052&lt;&gt;"", X$1:AS$1 &amp; ": " &amp; X1052:AS1052, "")))
</f>
        <v>Heroin, Fentanyl, Oxycodone, Ethanol, Heroin/Morph/Codeine, Any Opioid</v>
      </c>
    </row>
    <row r="1053">
      <c r="A1053" s="4">
        <v>43827.0</v>
      </c>
      <c r="B1053" s="1" t="s">
        <v>50</v>
      </c>
      <c r="C1053" s="1">
        <v>43.0</v>
      </c>
      <c r="D1053" s="1" t="s">
        <v>51</v>
      </c>
      <c r="E1053" s="1" t="s">
        <v>52</v>
      </c>
      <c r="G1053" s="1" t="s">
        <v>256</v>
      </c>
      <c r="H1053" s="1" t="s">
        <v>103</v>
      </c>
      <c r="I1053" s="1" t="s">
        <v>55</v>
      </c>
      <c r="J1053" s="1" t="s">
        <v>256</v>
      </c>
      <c r="K1053" s="1" t="s">
        <v>103</v>
      </c>
      <c r="L1053" s="1" t="s">
        <v>55</v>
      </c>
      <c r="M1053" s="1" t="s">
        <v>56</v>
      </c>
      <c r="N1053" s="1" t="s">
        <v>155</v>
      </c>
      <c r="O1053" s="1" t="s">
        <v>256</v>
      </c>
      <c r="P1053" s="1" t="s">
        <v>103</v>
      </c>
      <c r="Q1053" s="1" t="s">
        <v>55</v>
      </c>
      <c r="R1053" s="1" t="s">
        <v>56</v>
      </c>
      <c r="T1053" s="1" t="s">
        <v>83</v>
      </c>
      <c r="U1053" s="1" t="s">
        <v>59</v>
      </c>
      <c r="Z1053" s="1" t="s">
        <v>60</v>
      </c>
      <c r="AR1053" s="1" t="s">
        <v>60</v>
      </c>
      <c r="AT1053" s="1" t="s">
        <v>282</v>
      </c>
      <c r="AU1053" s="1" t="s">
        <v>282</v>
      </c>
      <c r="AV1053" s="1" t="s">
        <v>260</v>
      </c>
      <c r="AW1053" s="3" t="str">
        <f t="shared" si="1"/>
        <v>Other</v>
      </c>
      <c r="AX1053" s="3" t="str">
        <f t="array" ref="AX1053">TEXTJOIN(", ", TRUE, IF(X1053:AS1053="Y", X$1:AS$1, IF(X1053:AS1053&lt;&gt;"", X$1:AS$1 &amp; ": " &amp; X1053:AS1053, "")))
</f>
        <v>Fentanyl, Any Opioid</v>
      </c>
    </row>
    <row r="1054">
      <c r="A1054" s="2">
        <v>42070.0</v>
      </c>
      <c r="B1054" s="1" t="s">
        <v>86</v>
      </c>
      <c r="C1054" s="1">
        <v>49.0</v>
      </c>
      <c r="D1054" s="1" t="s">
        <v>51</v>
      </c>
      <c r="E1054" s="1" t="s">
        <v>63</v>
      </c>
      <c r="G1054" s="1" t="s">
        <v>731</v>
      </c>
      <c r="H1054" s="1" t="s">
        <v>103</v>
      </c>
      <c r="I1054" s="1" t="s">
        <v>55</v>
      </c>
      <c r="J1054" s="1" t="s">
        <v>731</v>
      </c>
      <c r="M1054" s="1" t="s">
        <v>56</v>
      </c>
      <c r="O1054" s="1" t="s">
        <v>731</v>
      </c>
      <c r="P1054" s="1" t="s">
        <v>103</v>
      </c>
      <c r="Q1054" s="1" t="s">
        <v>55</v>
      </c>
      <c r="R1054" s="1" t="s">
        <v>56</v>
      </c>
      <c r="T1054" s="1" t="s">
        <v>1742</v>
      </c>
      <c r="U1054" s="1" t="s">
        <v>59</v>
      </c>
      <c r="AB1054" s="1" t="s">
        <v>60</v>
      </c>
      <c r="AF1054" s="1" t="s">
        <v>60</v>
      </c>
      <c r="AR1054" s="1" t="s">
        <v>60</v>
      </c>
      <c r="AT1054" s="1" t="s">
        <v>735</v>
      </c>
      <c r="AU1054" s="1" t="s">
        <v>735</v>
      </c>
      <c r="AV1054" s="1" t="s">
        <v>736</v>
      </c>
      <c r="AW1054" s="3" t="str">
        <f t="shared" si="1"/>
        <v>Other</v>
      </c>
      <c r="AX1054" s="3" t="str">
        <f t="array" ref="AX1054">TEXTJOIN(", ", TRUE, IF(X1054:AS1054="Y", X$1:AS$1, IF(X1054:AS1054&lt;&gt;"", X$1:AS$1 &amp; ": " &amp; X1054:AS1054, "")))
</f>
        <v>Oxycodone, Benzodiazepine, Any Opioid</v>
      </c>
    </row>
    <row r="1055">
      <c r="A1055" s="2">
        <v>44269.0</v>
      </c>
      <c r="B1055" s="1" t="s">
        <v>50</v>
      </c>
      <c r="C1055" s="1">
        <v>38.0</v>
      </c>
      <c r="D1055" s="1" t="s">
        <v>76</v>
      </c>
      <c r="E1055" s="1" t="s">
        <v>502</v>
      </c>
      <c r="G1055" s="1" t="s">
        <v>256</v>
      </c>
      <c r="H1055" s="1" t="s">
        <v>103</v>
      </c>
      <c r="I1055" s="1" t="s">
        <v>55</v>
      </c>
      <c r="J1055" s="1" t="s">
        <v>256</v>
      </c>
      <c r="K1055" s="1" t="s">
        <v>103</v>
      </c>
      <c r="L1055" s="1" t="s">
        <v>55</v>
      </c>
      <c r="M1055" s="1" t="s">
        <v>56</v>
      </c>
      <c r="N1055" s="1" t="s">
        <v>155</v>
      </c>
      <c r="O1055" s="1" t="s">
        <v>256</v>
      </c>
      <c r="P1055" s="1" t="s">
        <v>103</v>
      </c>
      <c r="Q1055" s="1" t="s">
        <v>55</v>
      </c>
      <c r="R1055" s="1" t="s">
        <v>443</v>
      </c>
      <c r="T1055" s="1" t="s">
        <v>1743</v>
      </c>
      <c r="U1055" s="1" t="s">
        <v>59</v>
      </c>
      <c r="X1055" s="1" t="s">
        <v>60</v>
      </c>
      <c r="Y1055" s="1" t="s">
        <v>60</v>
      </c>
      <c r="Z1055" s="1" t="s">
        <v>60</v>
      </c>
      <c r="AD1055" s="1" t="s">
        <v>60</v>
      </c>
      <c r="AP1055" s="1" t="s">
        <v>60</v>
      </c>
      <c r="AR1055" s="1" t="s">
        <v>60</v>
      </c>
      <c r="AT1055" s="1" t="s">
        <v>282</v>
      </c>
      <c r="AU1055" s="1" t="s">
        <v>282</v>
      </c>
      <c r="AV1055" s="1" t="s">
        <v>260</v>
      </c>
      <c r="AW1055" s="3" t="str">
        <f t="shared" si="1"/>
        <v>Other</v>
      </c>
      <c r="AX1055" s="3" t="str">
        <f t="array" ref="AX1055">TEXTJOIN(", ", TRUE, IF(X1055:AS1055="Y", X$1:AS$1, IF(X1055:AS1055&lt;&gt;"", X$1:AS$1 &amp; ": " &amp; X1055:AS1055, "")))
</f>
        <v>Heroin, Cocaine, Fentanyl, Ethanol, Heroin/Morph/Codeine, Any Opioid</v>
      </c>
    </row>
    <row r="1056">
      <c r="A1056" s="2">
        <v>41777.0</v>
      </c>
      <c r="B1056" s="1" t="s">
        <v>50</v>
      </c>
      <c r="C1056" s="1">
        <v>44.0</v>
      </c>
      <c r="D1056" s="1" t="s">
        <v>76</v>
      </c>
      <c r="E1056" s="1" t="s">
        <v>52</v>
      </c>
      <c r="F1056" s="1" t="s">
        <v>137</v>
      </c>
      <c r="G1056" s="1" t="s">
        <v>238</v>
      </c>
      <c r="J1056" s="1" t="s">
        <v>238</v>
      </c>
      <c r="L1056" s="1" t="s">
        <v>55</v>
      </c>
      <c r="M1056" s="1" t="s">
        <v>56</v>
      </c>
      <c r="N1056" s="1" t="s">
        <v>1744</v>
      </c>
      <c r="O1056" s="1" t="s">
        <v>238</v>
      </c>
      <c r="P1056" s="1" t="s">
        <v>125</v>
      </c>
      <c r="R1056" s="1" t="s">
        <v>56</v>
      </c>
      <c r="T1056" s="1" t="s">
        <v>1745</v>
      </c>
      <c r="U1056" s="1" t="s">
        <v>59</v>
      </c>
      <c r="V1056" s="1" t="s">
        <v>1746</v>
      </c>
      <c r="AB1056" s="1" t="s">
        <v>60</v>
      </c>
      <c r="AD1056" s="1" t="s">
        <v>60</v>
      </c>
      <c r="AF1056" s="1" t="s">
        <v>60</v>
      </c>
      <c r="AJ1056" s="1" t="s">
        <v>60</v>
      </c>
      <c r="AT1056" s="1" t="s">
        <v>567</v>
      </c>
      <c r="AU1056" s="1" t="s">
        <v>567</v>
      </c>
      <c r="AV1056" s="1" t="s">
        <v>241</v>
      </c>
      <c r="AW1056" s="3" t="str">
        <f t="shared" si="1"/>
        <v>Other</v>
      </c>
      <c r="AX1056" s="3" t="str">
        <f t="array" ref="AX1056">TEXTJOIN(", ", TRUE, IF(X1056:AS1056="Y", X$1:AS$1, IF(X1056:AS1056&lt;&gt;"", X$1:AS$1 &amp; ": " &amp; X1056:AS1056, "")))
</f>
        <v>Oxycodone, Ethanol, Benzodiazepine, Tramad</v>
      </c>
    </row>
    <row r="1057">
      <c r="A1057" s="2">
        <v>42178.0</v>
      </c>
      <c r="B1057" s="1" t="s">
        <v>86</v>
      </c>
      <c r="C1057" s="1">
        <v>40.0</v>
      </c>
      <c r="D1057" s="1" t="s">
        <v>76</v>
      </c>
      <c r="E1057" s="1" t="s">
        <v>63</v>
      </c>
      <c r="G1057" s="1" t="s">
        <v>397</v>
      </c>
      <c r="H1057" s="1" t="s">
        <v>103</v>
      </c>
      <c r="I1057" s="1" t="s">
        <v>55</v>
      </c>
      <c r="J1057" s="1" t="s">
        <v>397</v>
      </c>
      <c r="M1057" s="1" t="s">
        <v>56</v>
      </c>
      <c r="O1057" s="1" t="s">
        <v>397</v>
      </c>
      <c r="P1057" s="1" t="s">
        <v>103</v>
      </c>
      <c r="Q1057" s="1" t="s">
        <v>55</v>
      </c>
      <c r="R1057" s="1" t="s">
        <v>56</v>
      </c>
      <c r="T1057" s="1" t="s">
        <v>1747</v>
      </c>
      <c r="U1057" s="1" t="s">
        <v>59</v>
      </c>
      <c r="AB1057" s="1" t="s">
        <v>60</v>
      </c>
      <c r="AD1057" s="1" t="s">
        <v>60</v>
      </c>
      <c r="AR1057" s="1" t="s">
        <v>60</v>
      </c>
      <c r="AT1057" s="1" t="s">
        <v>399</v>
      </c>
      <c r="AU1057" s="1" t="s">
        <v>399</v>
      </c>
      <c r="AV1057" s="1" t="s">
        <v>709</v>
      </c>
      <c r="AW1057" s="3" t="str">
        <f t="shared" si="1"/>
        <v>Other</v>
      </c>
      <c r="AX1057" s="3" t="str">
        <f t="array" ref="AX1057">TEXTJOIN(", ", TRUE, IF(X1057:AS1057="Y", X$1:AS$1, IF(X1057:AS1057&lt;&gt;"", X$1:AS$1 &amp; ": " &amp; X1057:AS1057, "")))
</f>
        <v>Oxycodone, Ethanol, Any Opioid</v>
      </c>
    </row>
    <row r="1058">
      <c r="A1058" s="2">
        <v>44027.0</v>
      </c>
      <c r="B1058" s="1" t="s">
        <v>50</v>
      </c>
      <c r="C1058" s="1">
        <v>43.0</v>
      </c>
      <c r="D1058" s="1" t="s">
        <v>51</v>
      </c>
      <c r="E1058" s="1" t="s">
        <v>63</v>
      </c>
      <c r="G1058" s="1" t="s">
        <v>98</v>
      </c>
      <c r="H1058" s="1" t="s">
        <v>54</v>
      </c>
      <c r="I1058" s="1" t="s">
        <v>55</v>
      </c>
      <c r="J1058" s="1" t="s">
        <v>98</v>
      </c>
      <c r="K1058" s="1" t="s">
        <v>54</v>
      </c>
      <c r="L1058" s="1" t="s">
        <v>55</v>
      </c>
      <c r="M1058" s="1" t="s">
        <v>56</v>
      </c>
      <c r="N1058" s="1" t="s">
        <v>93</v>
      </c>
      <c r="O1058" s="1" t="s">
        <v>98</v>
      </c>
      <c r="P1058" s="1" t="s">
        <v>54</v>
      </c>
      <c r="Q1058" s="1" t="s">
        <v>55</v>
      </c>
      <c r="R1058" s="1" t="s">
        <v>56</v>
      </c>
      <c r="T1058" s="1" t="s">
        <v>1748</v>
      </c>
      <c r="U1058" s="1" t="s">
        <v>59</v>
      </c>
      <c r="X1058" s="1" t="s">
        <v>60</v>
      </c>
      <c r="Z1058" s="1" t="s">
        <v>60</v>
      </c>
      <c r="AB1058" s="1" t="s">
        <v>60</v>
      </c>
      <c r="AI1058" s="1" t="s">
        <v>60</v>
      </c>
      <c r="AJ1058" s="1" t="s">
        <v>60</v>
      </c>
      <c r="AR1058" s="1" t="s">
        <v>60</v>
      </c>
      <c r="AT1058" s="1" t="s">
        <v>100</v>
      </c>
      <c r="AU1058" s="1" t="s">
        <v>100</v>
      </c>
      <c r="AV1058" s="1" t="s">
        <v>101</v>
      </c>
      <c r="AW1058" s="3" t="str">
        <f t="shared" si="1"/>
        <v>Other</v>
      </c>
      <c r="AX1058" s="3" t="str">
        <f t="array" ref="AX1058">TEXTJOIN(", ", TRUE, IF(X1058:AS1058="Y", X$1:AS$1, IF(X1058:AS1058&lt;&gt;"", X$1:AS$1 &amp; ": " &amp; X1058:AS1058, "")))
</f>
        <v>Heroin, Fentanyl, Oxycodone, Amphet, Tramad, Any Opioid</v>
      </c>
    </row>
    <row r="1059">
      <c r="A1059" s="2">
        <v>43406.0</v>
      </c>
      <c r="B1059" s="1" t="s">
        <v>50</v>
      </c>
      <c r="C1059" s="1">
        <v>51.0</v>
      </c>
      <c r="D1059" s="1" t="s">
        <v>51</v>
      </c>
      <c r="E1059" s="1" t="s">
        <v>63</v>
      </c>
      <c r="G1059" s="1" t="s">
        <v>103</v>
      </c>
      <c r="H1059" s="1" t="s">
        <v>103</v>
      </c>
      <c r="I1059" s="1" t="s">
        <v>55</v>
      </c>
      <c r="J1059" s="1" t="s">
        <v>103</v>
      </c>
      <c r="K1059" s="1" t="s">
        <v>103</v>
      </c>
      <c r="M1059" s="1" t="s">
        <v>56</v>
      </c>
      <c r="N1059" s="1" t="s">
        <v>136</v>
      </c>
      <c r="O1059" s="1" t="s">
        <v>103</v>
      </c>
      <c r="P1059" s="1" t="s">
        <v>103</v>
      </c>
      <c r="Q1059" s="1" t="s">
        <v>55</v>
      </c>
      <c r="R1059" s="1" t="s">
        <v>56</v>
      </c>
      <c r="T1059" s="1" t="s">
        <v>1749</v>
      </c>
      <c r="U1059" s="1" t="s">
        <v>59</v>
      </c>
      <c r="X1059" s="1" t="s">
        <v>60</v>
      </c>
      <c r="AF1059" s="1" t="s">
        <v>60</v>
      </c>
      <c r="AG1059" s="1" t="s">
        <v>60</v>
      </c>
      <c r="AP1059" s="1" t="s">
        <v>60</v>
      </c>
      <c r="AR1059" s="1" t="s">
        <v>60</v>
      </c>
      <c r="AT1059" s="1" t="s">
        <v>167</v>
      </c>
      <c r="AU1059" s="1" t="s">
        <v>167</v>
      </c>
      <c r="AV1059" s="1" t="s">
        <v>168</v>
      </c>
      <c r="AW1059" s="3" t="str">
        <f t="shared" si="1"/>
        <v>Other</v>
      </c>
      <c r="AX1059" s="3" t="str">
        <f t="array" ref="AX1059">TEXTJOIN(", ", TRUE, IF(X1059:AS1059="Y", X$1:AS$1, IF(X1059:AS1059&lt;&gt;"", X$1:AS$1 &amp; ": " &amp; X1059:AS1059, "")))
</f>
        <v>Heroin, Benzodiazepine, Methadone, Heroin/Morph/Codeine, Any Opioid</v>
      </c>
    </row>
    <row r="1060">
      <c r="A1060" s="2">
        <v>42534.0</v>
      </c>
      <c r="B1060" s="1" t="s">
        <v>50</v>
      </c>
      <c r="C1060" s="1">
        <v>49.0</v>
      </c>
      <c r="D1060" s="1" t="s">
        <v>51</v>
      </c>
      <c r="E1060" s="1" t="s">
        <v>63</v>
      </c>
      <c r="G1060" s="1" t="s">
        <v>98</v>
      </c>
      <c r="H1060" s="1" t="s">
        <v>54</v>
      </c>
      <c r="I1060" s="1" t="s">
        <v>55</v>
      </c>
      <c r="J1060" s="1" t="s">
        <v>98</v>
      </c>
      <c r="M1060" s="1" t="s">
        <v>820</v>
      </c>
      <c r="N1060" s="1" t="s">
        <v>1750</v>
      </c>
      <c r="O1060" s="1" t="s">
        <v>98</v>
      </c>
      <c r="R1060" s="1" t="s">
        <v>44</v>
      </c>
      <c r="S1060" s="1" t="s">
        <v>1751</v>
      </c>
      <c r="T1060" s="1" t="s">
        <v>1752</v>
      </c>
      <c r="U1060" s="1" t="s">
        <v>59</v>
      </c>
      <c r="AD1060" s="1" t="s">
        <v>60</v>
      </c>
      <c r="AF1060" s="1" t="s">
        <v>60</v>
      </c>
      <c r="AT1060" s="1" t="s">
        <v>100</v>
      </c>
      <c r="AU1060" s="1" t="s">
        <v>100</v>
      </c>
      <c r="AV1060" s="1" t="s">
        <v>101</v>
      </c>
      <c r="AW1060" s="3" t="str">
        <f t="shared" si="1"/>
        <v>Other</v>
      </c>
      <c r="AX1060" s="3" t="str">
        <f t="array" ref="AX1060">TEXTJOIN(", ", TRUE, IF(X1060:AS1060="Y", X$1:AS$1, IF(X1060:AS1060&lt;&gt;"", X$1:AS$1 &amp; ": " &amp; X1060:AS1060, "")))
</f>
        <v>Ethanol, Benzodiazepine</v>
      </c>
    </row>
    <row r="1061">
      <c r="A1061" s="4">
        <v>43798.0</v>
      </c>
      <c r="B1061" s="1" t="s">
        <v>50</v>
      </c>
      <c r="C1061" s="1">
        <v>38.0</v>
      </c>
      <c r="D1061" s="1" t="s">
        <v>51</v>
      </c>
      <c r="E1061" s="1" t="s">
        <v>63</v>
      </c>
      <c r="F1061" s="1" t="s">
        <v>137</v>
      </c>
      <c r="G1061" s="1" t="s">
        <v>98</v>
      </c>
      <c r="H1061" s="1" t="s">
        <v>54</v>
      </c>
      <c r="I1061" s="1" t="s">
        <v>55</v>
      </c>
      <c r="J1061" s="1" t="s">
        <v>98</v>
      </c>
      <c r="K1061" s="1" t="s">
        <v>54</v>
      </c>
      <c r="L1061" s="1" t="s">
        <v>55</v>
      </c>
      <c r="M1061" s="1" t="s">
        <v>56</v>
      </c>
      <c r="N1061" s="1" t="s">
        <v>66</v>
      </c>
      <c r="O1061" s="1" t="s">
        <v>98</v>
      </c>
      <c r="P1061" s="1" t="s">
        <v>54</v>
      </c>
      <c r="Q1061" s="1" t="s">
        <v>55</v>
      </c>
      <c r="R1061" s="1" t="s">
        <v>67</v>
      </c>
      <c r="T1061" s="1" t="s">
        <v>1753</v>
      </c>
      <c r="U1061" s="1" t="s">
        <v>59</v>
      </c>
      <c r="Z1061" s="1" t="s">
        <v>60</v>
      </c>
      <c r="AD1061" s="1" t="s">
        <v>60</v>
      </c>
      <c r="AR1061" s="1" t="s">
        <v>60</v>
      </c>
      <c r="AT1061" s="1" t="s">
        <v>100</v>
      </c>
      <c r="AU1061" s="1" t="s">
        <v>100</v>
      </c>
      <c r="AV1061" s="1" t="s">
        <v>101</v>
      </c>
      <c r="AW1061" s="3" t="str">
        <f t="shared" si="1"/>
        <v>Other</v>
      </c>
      <c r="AX1061" s="3" t="str">
        <f t="array" ref="AX1061">TEXTJOIN(", ", TRUE, IF(X1061:AS1061="Y", X$1:AS$1, IF(X1061:AS1061&lt;&gt;"", X$1:AS$1 &amp; ": " &amp; X1061:AS1061, "")))
</f>
        <v>Fentanyl, Ethanol, Any Opioid</v>
      </c>
    </row>
    <row r="1062">
      <c r="A1062" s="2">
        <v>44063.0</v>
      </c>
      <c r="B1062" s="1" t="s">
        <v>50</v>
      </c>
      <c r="C1062" s="1">
        <v>34.0</v>
      </c>
      <c r="D1062" s="1" t="s">
        <v>51</v>
      </c>
      <c r="E1062" s="1" t="s">
        <v>52</v>
      </c>
      <c r="G1062" s="1" t="s">
        <v>82</v>
      </c>
      <c r="H1062" s="1" t="s">
        <v>54</v>
      </c>
      <c r="I1062" s="1" t="s">
        <v>55</v>
      </c>
      <c r="J1062" s="1" t="s">
        <v>82</v>
      </c>
      <c r="K1062" s="1" t="s">
        <v>54</v>
      </c>
      <c r="L1062" s="1" t="s">
        <v>55</v>
      </c>
      <c r="M1062" s="1" t="s">
        <v>56</v>
      </c>
      <c r="N1062" s="1" t="s">
        <v>155</v>
      </c>
      <c r="O1062" s="1" t="s">
        <v>82</v>
      </c>
      <c r="P1062" s="1" t="s">
        <v>54</v>
      </c>
      <c r="Q1062" s="1" t="s">
        <v>55</v>
      </c>
      <c r="R1062" s="1" t="s">
        <v>56</v>
      </c>
      <c r="T1062" s="1" t="s">
        <v>1754</v>
      </c>
      <c r="U1062" s="1" t="s">
        <v>59</v>
      </c>
      <c r="Z1062" s="1" t="s">
        <v>60</v>
      </c>
      <c r="AD1062" s="1" t="s">
        <v>60</v>
      </c>
      <c r="AR1062" s="1" t="s">
        <v>60</v>
      </c>
      <c r="AT1062" s="1" t="s">
        <v>329</v>
      </c>
      <c r="AU1062" s="1" t="s">
        <v>329</v>
      </c>
      <c r="AV1062" s="1" t="s">
        <v>85</v>
      </c>
      <c r="AW1062" s="3" t="str">
        <f t="shared" si="1"/>
        <v>Other</v>
      </c>
      <c r="AX1062" s="3" t="str">
        <f t="array" ref="AX1062">TEXTJOIN(", ", TRUE, IF(X1062:AS1062="Y", X$1:AS$1, IF(X1062:AS1062&lt;&gt;"", X$1:AS$1 &amp; ": " &amp; X1062:AS1062, "")))
</f>
        <v>Fentanyl, Ethanol, Any Opioid</v>
      </c>
    </row>
    <row r="1063">
      <c r="A1063" s="2">
        <v>44355.0</v>
      </c>
      <c r="B1063" s="1" t="s">
        <v>50</v>
      </c>
      <c r="C1063" s="1">
        <v>47.0</v>
      </c>
      <c r="D1063" s="1" t="s">
        <v>51</v>
      </c>
      <c r="E1063" s="1" t="s">
        <v>63</v>
      </c>
      <c r="G1063" s="1" t="s">
        <v>91</v>
      </c>
      <c r="H1063" s="1" t="s">
        <v>91</v>
      </c>
      <c r="I1063" s="1" t="s">
        <v>55</v>
      </c>
      <c r="J1063" s="1" t="s">
        <v>91</v>
      </c>
      <c r="K1063" s="1" t="s">
        <v>91</v>
      </c>
      <c r="L1063" s="1" t="s">
        <v>55</v>
      </c>
      <c r="M1063" s="1" t="s">
        <v>56</v>
      </c>
      <c r="N1063" s="1" t="s">
        <v>136</v>
      </c>
      <c r="O1063" s="1" t="s">
        <v>91</v>
      </c>
      <c r="P1063" s="1" t="s">
        <v>91</v>
      </c>
      <c r="Q1063" s="1" t="s">
        <v>55</v>
      </c>
      <c r="R1063" s="1" t="s">
        <v>56</v>
      </c>
      <c r="T1063" s="1" t="s">
        <v>1755</v>
      </c>
      <c r="U1063" s="1" t="s">
        <v>59</v>
      </c>
      <c r="Y1063" s="1" t="s">
        <v>60</v>
      </c>
      <c r="Z1063" s="1" t="s">
        <v>60</v>
      </c>
      <c r="AD1063" s="1" t="s">
        <v>60</v>
      </c>
      <c r="AR1063" s="1" t="s">
        <v>60</v>
      </c>
      <c r="AT1063" s="1" t="s">
        <v>110</v>
      </c>
      <c r="AU1063" s="1" t="s">
        <v>110</v>
      </c>
      <c r="AV1063" s="1" t="s">
        <v>111</v>
      </c>
      <c r="AW1063" s="3" t="str">
        <f t="shared" si="1"/>
        <v>Other</v>
      </c>
      <c r="AX1063" s="3" t="str">
        <f t="array" ref="AX1063">TEXTJOIN(", ", TRUE, IF(X1063:AS1063="Y", X$1:AS$1, IF(X1063:AS1063&lt;&gt;"", X$1:AS$1 &amp; ": " &amp; X1063:AS1063, "")))
</f>
        <v>Cocaine, Fentanyl, Ethanol, Any Opioid</v>
      </c>
    </row>
    <row r="1064">
      <c r="A1064" s="4">
        <v>44177.0</v>
      </c>
      <c r="B1064" s="1" t="s">
        <v>50</v>
      </c>
      <c r="C1064" s="1">
        <v>40.0</v>
      </c>
      <c r="D1064" s="1" t="s">
        <v>76</v>
      </c>
      <c r="E1064" s="1" t="s">
        <v>63</v>
      </c>
      <c r="F1064" s="1" t="s">
        <v>137</v>
      </c>
      <c r="G1064" s="1" t="s">
        <v>91</v>
      </c>
      <c r="H1064" s="1" t="s">
        <v>91</v>
      </c>
      <c r="I1064" s="1" t="s">
        <v>55</v>
      </c>
      <c r="J1064" s="1" t="s">
        <v>91</v>
      </c>
      <c r="N1064" s="1" t="s">
        <v>119</v>
      </c>
      <c r="O1064" s="1" t="s">
        <v>91</v>
      </c>
      <c r="P1064" s="1" t="s">
        <v>91</v>
      </c>
      <c r="Q1064" s="1" t="s">
        <v>55</v>
      </c>
      <c r="R1064" s="1" t="s">
        <v>44</v>
      </c>
      <c r="T1064" s="1" t="s">
        <v>1756</v>
      </c>
      <c r="U1064" s="1" t="s">
        <v>59</v>
      </c>
      <c r="Y1064" s="1" t="s">
        <v>60</v>
      </c>
      <c r="Z1064" s="1" t="s">
        <v>60</v>
      </c>
      <c r="AD1064" s="1" t="s">
        <v>60</v>
      </c>
      <c r="AR1064" s="1" t="s">
        <v>60</v>
      </c>
      <c r="AT1064" s="1" t="s">
        <v>110</v>
      </c>
      <c r="AU1064" s="1" t="s">
        <v>110</v>
      </c>
      <c r="AV1064" s="1" t="s">
        <v>111</v>
      </c>
      <c r="AW1064" s="3" t="str">
        <f t="shared" si="1"/>
        <v>Other</v>
      </c>
      <c r="AX1064" s="3" t="str">
        <f t="array" ref="AX1064">TEXTJOIN(", ", TRUE, IF(X1064:AS1064="Y", X$1:AS$1, IF(X1064:AS1064&lt;&gt;"", X$1:AS$1 &amp; ": " &amp; X1064:AS1064, "")))
</f>
        <v>Cocaine, Fentanyl, Ethanol, Any Opioid</v>
      </c>
    </row>
    <row r="1065">
      <c r="A1065" s="2">
        <v>43236.0</v>
      </c>
      <c r="B1065" s="1" t="s">
        <v>50</v>
      </c>
      <c r="C1065" s="1">
        <v>58.0</v>
      </c>
      <c r="D1065" s="1" t="s">
        <v>51</v>
      </c>
      <c r="E1065" s="1" t="s">
        <v>63</v>
      </c>
      <c r="G1065" s="1" t="s">
        <v>116</v>
      </c>
      <c r="H1065" s="1" t="s">
        <v>103</v>
      </c>
      <c r="I1065" s="1" t="s">
        <v>55</v>
      </c>
      <c r="J1065" s="1" t="s">
        <v>488</v>
      </c>
      <c r="K1065" s="1" t="s">
        <v>91</v>
      </c>
      <c r="M1065" s="1" t="s">
        <v>1757</v>
      </c>
      <c r="N1065" s="1" t="s">
        <v>136</v>
      </c>
      <c r="O1065" s="1" t="s">
        <v>91</v>
      </c>
      <c r="P1065" s="1" t="s">
        <v>91</v>
      </c>
      <c r="Q1065" s="1" t="s">
        <v>55</v>
      </c>
      <c r="R1065" s="1" t="s">
        <v>67</v>
      </c>
      <c r="T1065" s="1" t="s">
        <v>83</v>
      </c>
      <c r="U1065" s="1" t="s">
        <v>59</v>
      </c>
      <c r="Z1065" s="1" t="s">
        <v>60</v>
      </c>
      <c r="AR1065" s="1" t="s">
        <v>60</v>
      </c>
      <c r="AT1065" s="1" t="s">
        <v>122</v>
      </c>
      <c r="AU1065" s="1" t="s">
        <v>492</v>
      </c>
      <c r="AV1065" s="1" t="s">
        <v>111</v>
      </c>
      <c r="AW1065" s="3" t="str">
        <f t="shared" si="1"/>
        <v>Other</v>
      </c>
      <c r="AX1065" s="3" t="str">
        <f t="array" ref="AX1065">TEXTJOIN(", ", TRUE, IF(X1065:AS1065="Y", X$1:AS$1, IF(X1065:AS1065&lt;&gt;"", X$1:AS$1 &amp; ": " &amp; X1065:AS1065, "")))
</f>
        <v>Fentanyl, Any Opioid</v>
      </c>
    </row>
    <row r="1066">
      <c r="A1066" s="2">
        <v>42484.0</v>
      </c>
      <c r="B1066" s="1" t="s">
        <v>50</v>
      </c>
      <c r="C1066" s="1">
        <v>50.0</v>
      </c>
      <c r="D1066" s="1" t="s">
        <v>51</v>
      </c>
      <c r="E1066" s="1" t="s">
        <v>63</v>
      </c>
      <c r="G1066" s="1" t="s">
        <v>185</v>
      </c>
      <c r="H1066" s="1" t="s">
        <v>91</v>
      </c>
      <c r="I1066" s="1" t="s">
        <v>55</v>
      </c>
      <c r="J1066" s="1" t="s">
        <v>185</v>
      </c>
      <c r="M1066" s="1" t="s">
        <v>1412</v>
      </c>
      <c r="N1066" s="1" t="s">
        <v>104</v>
      </c>
      <c r="O1066" s="1" t="s">
        <v>185</v>
      </c>
      <c r="R1066" s="1" t="s">
        <v>44</v>
      </c>
      <c r="S1066" s="1" t="s">
        <v>1758</v>
      </c>
      <c r="T1066" s="1" t="s">
        <v>1759</v>
      </c>
      <c r="U1066" s="1" t="s">
        <v>59</v>
      </c>
      <c r="AD1066" s="1" t="s">
        <v>60</v>
      </c>
      <c r="AF1066" s="1" t="s">
        <v>60</v>
      </c>
      <c r="AT1066" s="1" t="s">
        <v>188</v>
      </c>
      <c r="AU1066" s="1" t="s">
        <v>188</v>
      </c>
      <c r="AV1066" s="1" t="s">
        <v>189</v>
      </c>
      <c r="AW1066" s="3" t="str">
        <f t="shared" si="1"/>
        <v>Other</v>
      </c>
      <c r="AX1066" s="3" t="str">
        <f t="array" ref="AX1066">TEXTJOIN(", ", TRUE, IF(X1066:AS1066="Y", X$1:AS$1, IF(X1066:AS1066&lt;&gt;"", X$1:AS$1 &amp; ": " &amp; X1066:AS1066, "")))
</f>
        <v>Ethanol, Benzodiazepine</v>
      </c>
    </row>
    <row r="1067">
      <c r="A1067" s="2">
        <v>41715.0</v>
      </c>
      <c r="B1067" s="1" t="s">
        <v>50</v>
      </c>
      <c r="C1067" s="1">
        <v>54.0</v>
      </c>
      <c r="D1067" s="1" t="s">
        <v>76</v>
      </c>
      <c r="E1067" s="1" t="s">
        <v>63</v>
      </c>
      <c r="G1067" s="1" t="s">
        <v>1248</v>
      </c>
      <c r="J1067" s="1" t="s">
        <v>1248</v>
      </c>
      <c r="L1067" s="1" t="s">
        <v>55</v>
      </c>
      <c r="M1067" s="1" t="s">
        <v>56</v>
      </c>
      <c r="N1067" s="1" t="s">
        <v>104</v>
      </c>
      <c r="O1067" s="1" t="s">
        <v>1248</v>
      </c>
      <c r="R1067" s="1" t="s">
        <v>56</v>
      </c>
      <c r="T1067" s="1" t="s">
        <v>1760</v>
      </c>
      <c r="U1067" s="1" t="s">
        <v>59</v>
      </c>
      <c r="V1067" s="1" t="s">
        <v>1761</v>
      </c>
      <c r="AB1067" s="1" t="s">
        <v>60</v>
      </c>
      <c r="AC1067" s="1" t="s">
        <v>60</v>
      </c>
      <c r="AT1067" s="1" t="s">
        <v>1250</v>
      </c>
      <c r="AU1067" s="1" t="s">
        <v>1250</v>
      </c>
      <c r="AV1067" s="1" t="s">
        <v>1762</v>
      </c>
      <c r="AW1067" s="3" t="str">
        <f t="shared" si="1"/>
        <v>Other</v>
      </c>
      <c r="AX1067" s="3" t="str">
        <f t="array" ref="AX1067">TEXTJOIN(", ", TRUE, IF(X1067:AS1067="Y", X$1:AS$1, IF(X1067:AS1067&lt;&gt;"", X$1:AS$1 &amp; ": " &amp; X1067:AS1067, "")))
</f>
        <v>Oxycodone, Oxymorphone</v>
      </c>
    </row>
    <row r="1068">
      <c r="A1068" s="2">
        <v>42133.0</v>
      </c>
      <c r="B1068" s="1" t="s">
        <v>86</v>
      </c>
      <c r="C1068" s="1">
        <v>59.0</v>
      </c>
      <c r="D1068" s="1" t="s">
        <v>51</v>
      </c>
      <c r="E1068" s="1" t="s">
        <v>63</v>
      </c>
      <c r="G1068" s="1" t="s">
        <v>143</v>
      </c>
      <c r="H1068" s="1" t="s">
        <v>91</v>
      </c>
      <c r="I1068" s="1" t="s">
        <v>55</v>
      </c>
      <c r="J1068" s="1" t="s">
        <v>117</v>
      </c>
      <c r="M1068" s="1" t="s">
        <v>118</v>
      </c>
      <c r="O1068" s="1" t="s">
        <v>91</v>
      </c>
      <c r="P1068" s="1" t="s">
        <v>91</v>
      </c>
      <c r="Q1068" s="1" t="s">
        <v>55</v>
      </c>
      <c r="R1068" s="1" t="s">
        <v>67</v>
      </c>
      <c r="T1068" s="1" t="s">
        <v>1763</v>
      </c>
      <c r="U1068" s="1" t="s">
        <v>59</v>
      </c>
      <c r="W1068" s="1" t="s">
        <v>60</v>
      </c>
      <c r="X1068" s="1" t="s">
        <v>60</v>
      </c>
      <c r="AD1068" s="1" t="s">
        <v>60</v>
      </c>
      <c r="AP1068" s="1" t="s">
        <v>60</v>
      </c>
      <c r="AR1068" s="1" t="s">
        <v>60</v>
      </c>
      <c r="AT1068" s="1" t="s">
        <v>145</v>
      </c>
      <c r="AV1068" s="1" t="s">
        <v>111</v>
      </c>
      <c r="AW1068" s="3" t="str">
        <f t="shared" si="1"/>
        <v>Other</v>
      </c>
      <c r="AX1068" s="3" t="str">
        <f t="array" ref="AX1068">TEXTJOIN(", ", TRUE, IF(X1068:AS1068="Y", X$1:AS$1, IF(X1068:AS1068&lt;&gt;"", X$1:AS$1 &amp; ": " &amp; X1068:AS1068, "")))
</f>
        <v>Heroin, Ethanol, Heroin/Morph/Codeine, Any Opioid</v>
      </c>
    </row>
    <row r="1069">
      <c r="A1069" s="2">
        <v>42052.0</v>
      </c>
      <c r="B1069" s="1" t="s">
        <v>86</v>
      </c>
      <c r="C1069" s="1">
        <v>65.0</v>
      </c>
      <c r="D1069" s="1" t="s">
        <v>51</v>
      </c>
      <c r="E1069" s="1" t="s">
        <v>63</v>
      </c>
      <c r="G1069" s="1" t="s">
        <v>64</v>
      </c>
      <c r="H1069" s="1" t="s">
        <v>65</v>
      </c>
      <c r="I1069" s="1" t="s">
        <v>55</v>
      </c>
      <c r="J1069" s="1" t="s">
        <v>64</v>
      </c>
      <c r="M1069" s="1" t="s">
        <v>56</v>
      </c>
      <c r="O1069" s="1" t="s">
        <v>64</v>
      </c>
      <c r="P1069" s="1" t="s">
        <v>65</v>
      </c>
      <c r="Q1069" s="1" t="s">
        <v>55</v>
      </c>
      <c r="R1069" s="1" t="s">
        <v>56</v>
      </c>
      <c r="T1069" s="1" t="s">
        <v>1764</v>
      </c>
      <c r="U1069" s="1" t="s">
        <v>59</v>
      </c>
      <c r="AE1069" s="1" t="s">
        <v>60</v>
      </c>
      <c r="AR1069" s="1" t="s">
        <v>60</v>
      </c>
      <c r="AT1069" s="1" t="s">
        <v>69</v>
      </c>
      <c r="AU1069" s="1" t="s">
        <v>69</v>
      </c>
      <c r="AV1069" s="1" t="s">
        <v>70</v>
      </c>
      <c r="AW1069" s="3" t="str">
        <f t="shared" si="1"/>
        <v>Other</v>
      </c>
      <c r="AX1069" s="3" t="str">
        <f t="array" ref="AX1069">TEXTJOIN(", ", TRUE, IF(X1069:AS1069="Y", X$1:AS$1, IF(X1069:AS1069&lt;&gt;"", X$1:AS$1 &amp; ": " &amp; X1069:AS1069, "")))
</f>
        <v>Hydrocodone, Any Opioid</v>
      </c>
    </row>
    <row r="1070">
      <c r="A1070" s="2">
        <v>42918.0</v>
      </c>
      <c r="B1070" s="1" t="s">
        <v>86</v>
      </c>
      <c r="C1070" s="1">
        <v>39.0</v>
      </c>
      <c r="D1070" s="1" t="s">
        <v>51</v>
      </c>
      <c r="E1070" s="1" t="s">
        <v>63</v>
      </c>
      <c r="G1070" s="1" t="s">
        <v>380</v>
      </c>
      <c r="H1070" s="1" t="s">
        <v>299</v>
      </c>
      <c r="I1070" s="1" t="s">
        <v>55</v>
      </c>
      <c r="J1070" s="1" t="s">
        <v>380</v>
      </c>
      <c r="K1070" s="1" t="s">
        <v>299</v>
      </c>
      <c r="L1070" s="1" t="s">
        <v>55</v>
      </c>
      <c r="M1070" s="1" t="s">
        <v>56</v>
      </c>
      <c r="N1070" s="1" t="s">
        <v>93</v>
      </c>
      <c r="O1070" s="1" t="s">
        <v>380</v>
      </c>
      <c r="P1070" s="1" t="s">
        <v>299</v>
      </c>
      <c r="Q1070" s="1" t="s">
        <v>55</v>
      </c>
      <c r="R1070" s="1" t="s">
        <v>56</v>
      </c>
      <c r="T1070" s="1" t="s">
        <v>1765</v>
      </c>
      <c r="U1070" s="1" t="s">
        <v>59</v>
      </c>
      <c r="X1070" s="1" t="s">
        <v>60</v>
      </c>
      <c r="Y1070" s="1" t="s">
        <v>60</v>
      </c>
      <c r="Z1070" s="1" t="s">
        <v>60</v>
      </c>
      <c r="AT1070" s="1" t="s">
        <v>383</v>
      </c>
      <c r="AU1070" s="1" t="s">
        <v>383</v>
      </c>
      <c r="AV1070" s="1" t="s">
        <v>987</v>
      </c>
      <c r="AW1070" s="3" t="str">
        <f t="shared" si="1"/>
        <v>Other</v>
      </c>
      <c r="AX1070" s="3" t="str">
        <f t="array" ref="AX1070">TEXTJOIN(", ", TRUE, IF(X1070:AS1070="Y", X$1:AS$1, IF(X1070:AS1070&lt;&gt;"", X$1:AS$1 &amp; ": " &amp; X1070:AS1070, "")))
</f>
        <v>Heroin, Cocaine, Fentanyl</v>
      </c>
    </row>
    <row r="1071">
      <c r="A1071" s="2">
        <v>40980.0</v>
      </c>
      <c r="B1071" s="1" t="s">
        <v>50</v>
      </c>
      <c r="C1071" s="1">
        <v>45.0</v>
      </c>
      <c r="D1071" s="1" t="s">
        <v>76</v>
      </c>
      <c r="E1071" s="1" t="s">
        <v>63</v>
      </c>
      <c r="G1071" s="1" t="s">
        <v>91</v>
      </c>
      <c r="H1071" s="1" t="s">
        <v>91</v>
      </c>
      <c r="J1071" s="1" t="s">
        <v>91</v>
      </c>
      <c r="L1071" s="1" t="s">
        <v>55</v>
      </c>
      <c r="M1071" s="1" t="s">
        <v>56</v>
      </c>
      <c r="N1071" s="1" t="s">
        <v>104</v>
      </c>
      <c r="O1071" s="1" t="s">
        <v>91</v>
      </c>
      <c r="P1071" s="1" t="s">
        <v>91</v>
      </c>
      <c r="R1071" s="1" t="s">
        <v>56</v>
      </c>
      <c r="T1071" s="1" t="s">
        <v>232</v>
      </c>
      <c r="U1071" s="1" t="s">
        <v>59</v>
      </c>
      <c r="X1071" s="1" t="s">
        <v>60</v>
      </c>
      <c r="AE1071" s="1" t="s">
        <v>60</v>
      </c>
      <c r="AF1071" s="1" t="s">
        <v>60</v>
      </c>
      <c r="AT1071" s="1" t="s">
        <v>110</v>
      </c>
      <c r="AU1071" s="1" t="s">
        <v>110</v>
      </c>
      <c r="AV1071" s="1" t="s">
        <v>111</v>
      </c>
      <c r="AW1071" s="3" t="str">
        <f t="shared" si="1"/>
        <v>Other</v>
      </c>
      <c r="AX1071" s="3" t="str">
        <f t="array" ref="AX1071">TEXTJOIN(", ", TRUE, IF(X1071:AS1071="Y", X$1:AS$1, IF(X1071:AS1071&lt;&gt;"", X$1:AS$1 &amp; ": " &amp; X1071:AS1071, "")))
</f>
        <v>Heroin, Hydrocodone, Benzodiazepine</v>
      </c>
    </row>
    <row r="1072">
      <c r="A1072" s="2">
        <v>41751.0</v>
      </c>
      <c r="B1072" s="1" t="s">
        <v>50</v>
      </c>
      <c r="C1072" s="1">
        <v>44.0</v>
      </c>
      <c r="D1072" s="1" t="s">
        <v>51</v>
      </c>
      <c r="E1072" s="1" t="s">
        <v>63</v>
      </c>
      <c r="G1072" s="1" t="s">
        <v>397</v>
      </c>
      <c r="J1072" s="1" t="s">
        <v>262</v>
      </c>
      <c r="L1072" s="1" t="s">
        <v>55</v>
      </c>
      <c r="M1072" s="1" t="s">
        <v>56</v>
      </c>
      <c r="N1072" s="1" t="s">
        <v>104</v>
      </c>
      <c r="O1072" s="1" t="s">
        <v>262</v>
      </c>
      <c r="R1072" s="1" t="s">
        <v>44</v>
      </c>
      <c r="S1072" s="1" t="s">
        <v>1766</v>
      </c>
      <c r="T1072" s="1" t="s">
        <v>1767</v>
      </c>
      <c r="U1072" s="1" t="s">
        <v>59</v>
      </c>
      <c r="AD1072" s="1" t="s">
        <v>60</v>
      </c>
      <c r="AF1072" s="1" t="s">
        <v>60</v>
      </c>
      <c r="AT1072" s="1" t="s">
        <v>399</v>
      </c>
      <c r="AU1072" s="1" t="s">
        <v>556</v>
      </c>
      <c r="AV1072" s="1" t="s">
        <v>266</v>
      </c>
      <c r="AW1072" s="3" t="str">
        <f t="shared" si="1"/>
        <v>Other</v>
      </c>
      <c r="AX1072" s="3" t="str">
        <f t="array" ref="AX1072">TEXTJOIN(", ", TRUE, IF(X1072:AS1072="Y", X$1:AS$1, IF(X1072:AS1072&lt;&gt;"", X$1:AS$1 &amp; ": " &amp; X1072:AS1072, "")))
</f>
        <v>Ethanol, Benzodiazepine</v>
      </c>
    </row>
    <row r="1073">
      <c r="A1073" s="2">
        <v>42950.0</v>
      </c>
      <c r="B1073" s="1" t="s">
        <v>86</v>
      </c>
      <c r="C1073" s="1">
        <v>27.0</v>
      </c>
      <c r="D1073" s="1" t="s">
        <v>76</v>
      </c>
      <c r="E1073" s="1" t="s">
        <v>63</v>
      </c>
      <c r="G1073" s="1" t="s">
        <v>271</v>
      </c>
      <c r="H1073" s="1" t="s">
        <v>91</v>
      </c>
      <c r="I1073" s="1" t="s">
        <v>55</v>
      </c>
      <c r="J1073" s="1" t="s">
        <v>271</v>
      </c>
      <c r="K1073" s="1" t="s">
        <v>91</v>
      </c>
      <c r="L1073" s="1" t="s">
        <v>55</v>
      </c>
      <c r="M1073" s="1" t="s">
        <v>56</v>
      </c>
      <c r="N1073" s="1" t="s">
        <v>136</v>
      </c>
      <c r="O1073" s="1" t="s">
        <v>271</v>
      </c>
      <c r="P1073" s="1" t="s">
        <v>91</v>
      </c>
      <c r="Q1073" s="1" t="s">
        <v>55</v>
      </c>
      <c r="R1073" s="1" t="s">
        <v>56</v>
      </c>
      <c r="T1073" s="1" t="s">
        <v>1768</v>
      </c>
      <c r="U1073" s="1" t="s">
        <v>59</v>
      </c>
      <c r="AA1073" s="1" t="s">
        <v>60</v>
      </c>
      <c r="AB1073" s="1" t="s">
        <v>60</v>
      </c>
      <c r="AF1073" s="1" t="s">
        <v>60</v>
      </c>
      <c r="AS1073" s="1" t="s">
        <v>1388</v>
      </c>
      <c r="AT1073" s="1" t="s">
        <v>274</v>
      </c>
      <c r="AU1073" s="1" t="s">
        <v>274</v>
      </c>
      <c r="AV1073" s="1" t="s">
        <v>275</v>
      </c>
      <c r="AW1073" s="3" t="str">
        <f t="shared" si="1"/>
        <v>Other</v>
      </c>
      <c r="AX1073" s="3" t="str">
        <f t="array" ref="AX1073">TEXTJOIN(", ", TRUE, IF(X1073:AS1073="Y", X$1:AS$1, IF(X1073:AS1073&lt;&gt;"", X$1:AS$1 &amp; ": " &amp; X1073:AS1073, "")))
</f>
        <v>Fentanyl Analogue, Oxycodone, Benzodiazepine, Other: carfentanil</v>
      </c>
    </row>
    <row r="1074">
      <c r="A1074" s="2">
        <v>44096.0</v>
      </c>
      <c r="B1074" s="1" t="s">
        <v>50</v>
      </c>
      <c r="C1074" s="1">
        <v>33.0</v>
      </c>
      <c r="D1074" s="1" t="s">
        <v>51</v>
      </c>
      <c r="E1074" s="1" t="s">
        <v>63</v>
      </c>
      <c r="G1074" s="1" t="s">
        <v>255</v>
      </c>
      <c r="H1074" s="1" t="s">
        <v>103</v>
      </c>
      <c r="I1074" s="1" t="s">
        <v>55</v>
      </c>
      <c r="J1074" s="1" t="s">
        <v>255</v>
      </c>
      <c r="K1074" s="1" t="s">
        <v>103</v>
      </c>
      <c r="L1074" s="1" t="s">
        <v>55</v>
      </c>
      <c r="M1074" s="1" t="s">
        <v>56</v>
      </c>
      <c r="N1074" s="1" t="s">
        <v>119</v>
      </c>
      <c r="O1074" s="1" t="s">
        <v>256</v>
      </c>
      <c r="P1074" s="1" t="s">
        <v>103</v>
      </c>
      <c r="Q1074" s="1" t="s">
        <v>55</v>
      </c>
      <c r="R1074" s="1" t="s">
        <v>67</v>
      </c>
      <c r="T1074" s="1" t="s">
        <v>1769</v>
      </c>
      <c r="U1074" s="1" t="s">
        <v>59</v>
      </c>
      <c r="X1074" s="1" t="s">
        <v>60</v>
      </c>
      <c r="Z1074" s="1" t="s">
        <v>60</v>
      </c>
      <c r="AG1074" s="1" t="s">
        <v>60</v>
      </c>
      <c r="AM1074" s="1" t="s">
        <v>60</v>
      </c>
      <c r="AR1074" s="1" t="s">
        <v>60</v>
      </c>
      <c r="AT1074" s="1" t="s">
        <v>259</v>
      </c>
      <c r="AU1074" s="1" t="s">
        <v>259</v>
      </c>
      <c r="AV1074" s="1" t="s">
        <v>260</v>
      </c>
      <c r="AW1074" s="3" t="str">
        <f t="shared" si="1"/>
        <v>Other</v>
      </c>
      <c r="AX1074" s="3" t="str">
        <f t="array" ref="AX1074">TEXTJOIN(", ", TRUE, IF(X1074:AS1074="Y", X$1:AS$1, IF(X1074:AS1074&lt;&gt;"", X$1:AS$1 &amp; ": " &amp; X1074:AS1074, "")))
</f>
        <v>Heroin, Fentanyl, Methadone, Xylazine, Any Opioid</v>
      </c>
    </row>
    <row r="1075">
      <c r="A1075" s="4">
        <v>42701.0</v>
      </c>
      <c r="B1075" s="1" t="s">
        <v>50</v>
      </c>
      <c r="C1075" s="1">
        <v>58.0</v>
      </c>
      <c r="D1075" s="1" t="s">
        <v>76</v>
      </c>
      <c r="E1075" s="1" t="s">
        <v>63</v>
      </c>
      <c r="G1075" s="1" t="s">
        <v>256</v>
      </c>
      <c r="H1075" s="1" t="s">
        <v>103</v>
      </c>
      <c r="I1075" s="1" t="s">
        <v>55</v>
      </c>
      <c r="J1075" s="1" t="s">
        <v>256</v>
      </c>
      <c r="M1075" s="1" t="s">
        <v>56</v>
      </c>
      <c r="N1075" s="1" t="s">
        <v>119</v>
      </c>
      <c r="O1075" s="1" t="s">
        <v>256</v>
      </c>
      <c r="R1075" s="1" t="s">
        <v>67</v>
      </c>
      <c r="T1075" s="1" t="s">
        <v>1770</v>
      </c>
      <c r="U1075" s="1" t="s">
        <v>59</v>
      </c>
      <c r="AG1075" s="1" t="s">
        <v>60</v>
      </c>
      <c r="AR1075" s="1" t="s">
        <v>60</v>
      </c>
      <c r="AT1075" s="1" t="s">
        <v>282</v>
      </c>
      <c r="AU1075" s="1" t="s">
        <v>282</v>
      </c>
      <c r="AV1075" s="1" t="s">
        <v>260</v>
      </c>
      <c r="AW1075" s="3" t="str">
        <f t="shared" si="1"/>
        <v>Other</v>
      </c>
      <c r="AX1075" s="3" t="str">
        <f t="array" ref="AX1075">TEXTJOIN(", ", TRUE, IF(X1075:AS1075="Y", X$1:AS$1, IF(X1075:AS1075&lt;&gt;"", X$1:AS$1 &amp; ": " &amp; X1075:AS1075, "")))
</f>
        <v>Methadone, Any Opioid</v>
      </c>
    </row>
    <row r="1076">
      <c r="A1076" s="2">
        <v>43347.0</v>
      </c>
      <c r="B1076" s="1" t="s">
        <v>50</v>
      </c>
      <c r="C1076" s="1">
        <v>33.0</v>
      </c>
      <c r="D1076" s="1" t="s">
        <v>51</v>
      </c>
      <c r="E1076" s="1" t="s">
        <v>63</v>
      </c>
      <c r="F1076" s="1" t="s">
        <v>137</v>
      </c>
      <c r="G1076" s="1" t="s">
        <v>116</v>
      </c>
      <c r="H1076" s="1" t="s">
        <v>103</v>
      </c>
      <c r="I1076" s="1" t="s">
        <v>55</v>
      </c>
      <c r="J1076" s="1" t="s">
        <v>116</v>
      </c>
      <c r="K1076" s="1" t="s">
        <v>103</v>
      </c>
      <c r="M1076" s="1" t="s">
        <v>56</v>
      </c>
      <c r="N1076" s="1" t="s">
        <v>136</v>
      </c>
      <c r="O1076" s="1" t="s">
        <v>116</v>
      </c>
      <c r="P1076" s="1" t="s">
        <v>103</v>
      </c>
      <c r="Q1076" s="1" t="s">
        <v>55</v>
      </c>
      <c r="R1076" s="1" t="s">
        <v>56</v>
      </c>
      <c r="T1076" s="1" t="s">
        <v>1771</v>
      </c>
      <c r="U1076" s="1" t="s">
        <v>59</v>
      </c>
      <c r="X1076" s="1" t="s">
        <v>60</v>
      </c>
      <c r="AF1076" s="1" t="s">
        <v>60</v>
      </c>
      <c r="AP1076" s="1" t="s">
        <v>60</v>
      </c>
      <c r="AR1076" s="1" t="s">
        <v>60</v>
      </c>
      <c r="AS1076" s="1" t="s">
        <v>182</v>
      </c>
      <c r="AT1076" s="1" t="s">
        <v>122</v>
      </c>
      <c r="AU1076" s="1" t="s">
        <v>122</v>
      </c>
      <c r="AV1076" s="1" t="s">
        <v>139</v>
      </c>
      <c r="AW1076" s="3" t="str">
        <f t="shared" si="1"/>
        <v>Other</v>
      </c>
      <c r="AX1076" s="3" t="str">
        <f t="array" ref="AX1076">TEXTJOIN(", ", TRUE, IF(X1076:AS1076="Y", X$1:AS$1, IF(X1076:AS1076&lt;&gt;"", X$1:AS$1 &amp; ": " &amp; X1076:AS1076, "")))
</f>
        <v>Heroin, Benzodiazepine, Heroin/Morph/Codeine, Any Opioid, Other: Bupren</v>
      </c>
    </row>
    <row r="1077">
      <c r="A1077" s="4">
        <v>44183.0</v>
      </c>
      <c r="B1077" s="1" t="s">
        <v>50</v>
      </c>
      <c r="C1077" s="1">
        <v>45.0</v>
      </c>
      <c r="D1077" s="1" t="s">
        <v>51</v>
      </c>
      <c r="E1077" s="1" t="s">
        <v>63</v>
      </c>
      <c r="J1077" s="1" t="s">
        <v>256</v>
      </c>
      <c r="K1077" s="1" t="s">
        <v>103</v>
      </c>
      <c r="L1077" s="1" t="s">
        <v>55</v>
      </c>
      <c r="M1077" s="1" t="s">
        <v>333</v>
      </c>
      <c r="N1077" s="1" t="s">
        <v>93</v>
      </c>
      <c r="O1077" s="1" t="s">
        <v>256</v>
      </c>
      <c r="P1077" s="1" t="s">
        <v>103</v>
      </c>
      <c r="Q1077" s="1" t="s">
        <v>55</v>
      </c>
      <c r="R1077" s="1" t="s">
        <v>44</v>
      </c>
      <c r="T1077" s="1" t="s">
        <v>1772</v>
      </c>
      <c r="U1077" s="1" t="s">
        <v>59</v>
      </c>
      <c r="X1077" s="1" t="s">
        <v>60</v>
      </c>
      <c r="Y1077" s="1" t="s">
        <v>60</v>
      </c>
      <c r="Z1077" s="1" t="s">
        <v>60</v>
      </c>
      <c r="AD1077" s="1" t="s">
        <v>60</v>
      </c>
      <c r="AF1077" s="1" t="s">
        <v>60</v>
      </c>
      <c r="AR1077" s="1" t="s">
        <v>60</v>
      </c>
      <c r="AT1077" s="1" t="s">
        <v>62</v>
      </c>
      <c r="AU1077" s="1" t="s">
        <v>282</v>
      </c>
      <c r="AV1077" s="1" t="s">
        <v>260</v>
      </c>
      <c r="AW1077" s="3" t="str">
        <f t="shared" si="1"/>
        <v>Other</v>
      </c>
      <c r="AX1077" s="3" t="str">
        <f t="array" ref="AX1077">TEXTJOIN(", ", TRUE, IF(X1077:AS1077="Y", X$1:AS$1, IF(X1077:AS1077&lt;&gt;"", X$1:AS$1 &amp; ": " &amp; X1077:AS1077, "")))
</f>
        <v>Heroin, Cocaine, Fentanyl, Ethanol, Benzodiazepine, Any Opioid</v>
      </c>
    </row>
    <row r="1078">
      <c r="A1078" s="2">
        <v>43636.0</v>
      </c>
      <c r="B1078" s="1" t="s">
        <v>50</v>
      </c>
      <c r="C1078" s="1">
        <v>55.0</v>
      </c>
      <c r="D1078" s="1" t="s">
        <v>76</v>
      </c>
      <c r="E1078" s="1" t="s">
        <v>63</v>
      </c>
      <c r="G1078" s="1" t="s">
        <v>256</v>
      </c>
      <c r="H1078" s="1" t="s">
        <v>103</v>
      </c>
      <c r="I1078" s="1" t="s">
        <v>55</v>
      </c>
      <c r="J1078" s="1" t="s">
        <v>256</v>
      </c>
      <c r="K1078" s="1" t="s">
        <v>103</v>
      </c>
      <c r="L1078" s="1" t="s">
        <v>55</v>
      </c>
      <c r="M1078" s="1" t="s">
        <v>56</v>
      </c>
      <c r="N1078" s="1" t="s">
        <v>136</v>
      </c>
      <c r="O1078" s="1" t="s">
        <v>256</v>
      </c>
      <c r="P1078" s="1" t="s">
        <v>103</v>
      </c>
      <c r="Q1078" s="1" t="s">
        <v>55</v>
      </c>
      <c r="R1078" s="1" t="s">
        <v>56</v>
      </c>
      <c r="T1078" s="1" t="s">
        <v>1773</v>
      </c>
      <c r="U1078" s="1" t="s">
        <v>59</v>
      </c>
      <c r="X1078" s="1" t="s">
        <v>60</v>
      </c>
      <c r="Z1078" s="1" t="s">
        <v>60</v>
      </c>
      <c r="AF1078" s="1" t="s">
        <v>60</v>
      </c>
      <c r="AP1078" s="1" t="s">
        <v>60</v>
      </c>
      <c r="AR1078" s="1" t="s">
        <v>60</v>
      </c>
      <c r="AT1078" s="1" t="s">
        <v>282</v>
      </c>
      <c r="AU1078" s="1" t="s">
        <v>282</v>
      </c>
      <c r="AV1078" s="1" t="s">
        <v>260</v>
      </c>
      <c r="AW1078" s="3" t="str">
        <f t="shared" si="1"/>
        <v>Other</v>
      </c>
      <c r="AX1078" s="3" t="str">
        <f t="array" ref="AX1078">TEXTJOIN(", ", TRUE, IF(X1078:AS1078="Y", X$1:AS$1, IF(X1078:AS1078&lt;&gt;"", X$1:AS$1 &amp; ": " &amp; X1078:AS1078, "")))
</f>
        <v>Heroin, Fentanyl, Benzodiazepine, Heroin/Morph/Codeine, Any Opioid</v>
      </c>
    </row>
    <row r="1079">
      <c r="A1079" s="2">
        <v>42675.0</v>
      </c>
      <c r="B1079" s="1" t="s">
        <v>50</v>
      </c>
      <c r="C1079" s="1">
        <v>56.0</v>
      </c>
      <c r="D1079" s="1" t="s">
        <v>76</v>
      </c>
      <c r="E1079" s="1" t="s">
        <v>63</v>
      </c>
      <c r="G1079" s="1" t="s">
        <v>185</v>
      </c>
      <c r="H1079" s="1" t="s">
        <v>91</v>
      </c>
      <c r="I1079" s="1" t="s">
        <v>55</v>
      </c>
      <c r="J1079" s="1" t="s">
        <v>185</v>
      </c>
      <c r="M1079" s="1" t="s">
        <v>56</v>
      </c>
      <c r="N1079" s="1" t="s">
        <v>136</v>
      </c>
      <c r="O1079" s="1" t="s">
        <v>185</v>
      </c>
      <c r="R1079" s="1" t="s">
        <v>67</v>
      </c>
      <c r="T1079" s="1" t="s">
        <v>1774</v>
      </c>
      <c r="U1079" s="1" t="s">
        <v>59</v>
      </c>
      <c r="W1079" s="1" t="s">
        <v>60</v>
      </c>
      <c r="X1079" s="1" t="s">
        <v>60</v>
      </c>
      <c r="AD1079" s="1" t="s">
        <v>60</v>
      </c>
      <c r="AP1079" s="1" t="s">
        <v>60</v>
      </c>
      <c r="AR1079" s="1" t="s">
        <v>60</v>
      </c>
      <c r="AT1079" s="1" t="s">
        <v>188</v>
      </c>
      <c r="AU1079" s="1" t="s">
        <v>188</v>
      </c>
      <c r="AV1079" s="1" t="s">
        <v>189</v>
      </c>
      <c r="AW1079" s="3" t="str">
        <f t="shared" si="1"/>
        <v>Other</v>
      </c>
      <c r="AX1079" s="3" t="str">
        <f t="array" ref="AX1079">TEXTJOIN(", ", TRUE, IF(X1079:AS1079="Y", X$1:AS$1, IF(X1079:AS1079&lt;&gt;"", X$1:AS$1 &amp; ": " &amp; X1079:AS1079, "")))
</f>
        <v>Heroin, Ethanol, Heroin/Morph/Codeine, Any Opioid</v>
      </c>
    </row>
    <row r="1080">
      <c r="A1080" s="2">
        <v>44291.0</v>
      </c>
      <c r="B1080" s="1" t="s">
        <v>50</v>
      </c>
      <c r="C1080" s="1">
        <v>56.0</v>
      </c>
      <c r="D1080" s="1" t="s">
        <v>51</v>
      </c>
      <c r="E1080" s="1" t="s">
        <v>63</v>
      </c>
      <c r="G1080" s="1" t="s">
        <v>143</v>
      </c>
      <c r="H1080" s="1" t="s">
        <v>91</v>
      </c>
      <c r="I1080" s="1" t="s">
        <v>55</v>
      </c>
      <c r="J1080" s="1" t="s">
        <v>143</v>
      </c>
      <c r="K1080" s="1" t="s">
        <v>91</v>
      </c>
      <c r="L1080" s="1" t="s">
        <v>55</v>
      </c>
      <c r="M1080" s="1" t="s">
        <v>56</v>
      </c>
      <c r="N1080" s="1" t="s">
        <v>66</v>
      </c>
      <c r="O1080" s="1" t="s">
        <v>143</v>
      </c>
      <c r="P1080" s="1" t="s">
        <v>91</v>
      </c>
      <c r="Q1080" s="1" t="s">
        <v>55</v>
      </c>
      <c r="R1080" s="1" t="s">
        <v>56</v>
      </c>
      <c r="T1080" s="1" t="s">
        <v>1775</v>
      </c>
      <c r="U1080" s="1" t="s">
        <v>59</v>
      </c>
      <c r="Z1080" s="1" t="s">
        <v>60</v>
      </c>
      <c r="AA1080" s="1" t="s">
        <v>60</v>
      </c>
      <c r="AM1080" s="1" t="s">
        <v>60</v>
      </c>
      <c r="AR1080" s="1" t="s">
        <v>60</v>
      </c>
      <c r="AT1080" s="1" t="s">
        <v>145</v>
      </c>
      <c r="AU1080" s="1" t="s">
        <v>145</v>
      </c>
      <c r="AV1080" s="1" t="s">
        <v>146</v>
      </c>
      <c r="AW1080" s="3" t="str">
        <f t="shared" si="1"/>
        <v>Other</v>
      </c>
      <c r="AX1080" s="3" t="str">
        <f t="array" ref="AX1080">TEXTJOIN(", ", TRUE, IF(X1080:AS1080="Y", X$1:AS$1, IF(X1080:AS1080&lt;&gt;"", X$1:AS$1 &amp; ": " &amp; X1080:AS1080, "")))
</f>
        <v>Fentanyl, Fentanyl Analogue, Xylazine, Any Opioid</v>
      </c>
    </row>
    <row r="1081">
      <c r="A1081" s="2">
        <v>43255.0</v>
      </c>
      <c r="B1081" s="1" t="s">
        <v>50</v>
      </c>
      <c r="C1081" s="1">
        <v>39.0</v>
      </c>
      <c r="D1081" s="1" t="s">
        <v>51</v>
      </c>
      <c r="E1081" s="1" t="s">
        <v>52</v>
      </c>
      <c r="G1081" s="1" t="s">
        <v>82</v>
      </c>
      <c r="H1081" s="1" t="s">
        <v>54</v>
      </c>
      <c r="I1081" s="1" t="s">
        <v>55</v>
      </c>
      <c r="J1081" s="1" t="s">
        <v>82</v>
      </c>
      <c r="K1081" s="1" t="s">
        <v>54</v>
      </c>
      <c r="M1081" s="1" t="s">
        <v>56</v>
      </c>
      <c r="N1081" s="1" t="s">
        <v>136</v>
      </c>
      <c r="O1081" s="1" t="s">
        <v>82</v>
      </c>
      <c r="P1081" s="1" t="s">
        <v>54</v>
      </c>
      <c r="Q1081" s="1" t="s">
        <v>55</v>
      </c>
      <c r="R1081" s="1" t="s">
        <v>56</v>
      </c>
      <c r="T1081" s="1" t="s">
        <v>1776</v>
      </c>
      <c r="U1081" s="1" t="s">
        <v>59</v>
      </c>
      <c r="X1081" s="1" t="s">
        <v>60</v>
      </c>
      <c r="Z1081" s="1" t="s">
        <v>60</v>
      </c>
      <c r="AA1081" s="1" t="s">
        <v>60</v>
      </c>
      <c r="AH1081" s="1" t="s">
        <v>60</v>
      </c>
      <c r="AP1081" s="1" t="s">
        <v>60</v>
      </c>
      <c r="AR1081" s="1" t="s">
        <v>60</v>
      </c>
      <c r="AS1081" s="1" t="s">
        <v>1777</v>
      </c>
      <c r="AT1081" s="1" t="s">
        <v>329</v>
      </c>
      <c r="AU1081" s="1" t="s">
        <v>329</v>
      </c>
      <c r="AV1081" s="1" t="s">
        <v>85</v>
      </c>
      <c r="AW1081" s="3" t="str">
        <f t="shared" si="1"/>
        <v>Other</v>
      </c>
      <c r="AX1081" s="3" t="str">
        <f t="array" ref="AX1081">TEXTJOIN(", ", TRUE, IF(X1081:AS1081="Y", X$1:AS$1, IF(X1081:AS1081&lt;&gt;"", X$1:AS$1 &amp; ": " &amp; X1081:AS1081, "")))
</f>
        <v>Heroin, Fentanyl, Fentanyl Analogue, Meth/Amphetamine, Heroin/Morph/Codeine, Any Opioid, Other: PCP, N-ETHYL-PENTYLONE</v>
      </c>
    </row>
    <row r="1082">
      <c r="A1082" s="4">
        <v>43430.0</v>
      </c>
      <c r="B1082" s="1" t="s">
        <v>50</v>
      </c>
      <c r="C1082" s="1">
        <v>41.0</v>
      </c>
      <c r="D1082" s="1" t="s">
        <v>51</v>
      </c>
      <c r="E1082" s="1" t="s">
        <v>63</v>
      </c>
      <c r="F1082" s="1" t="s">
        <v>137</v>
      </c>
      <c r="G1082" s="1" t="s">
        <v>256</v>
      </c>
      <c r="H1082" s="1" t="s">
        <v>103</v>
      </c>
      <c r="I1082" s="1" t="s">
        <v>55</v>
      </c>
      <c r="J1082" s="1" t="s">
        <v>256</v>
      </c>
      <c r="K1082" s="1" t="s">
        <v>103</v>
      </c>
      <c r="M1082" s="1" t="s">
        <v>56</v>
      </c>
      <c r="N1082" s="1" t="s">
        <v>93</v>
      </c>
      <c r="O1082" s="1" t="s">
        <v>256</v>
      </c>
      <c r="P1082" s="1" t="s">
        <v>103</v>
      </c>
      <c r="Q1082" s="1" t="s">
        <v>55</v>
      </c>
      <c r="R1082" s="1" t="s">
        <v>56</v>
      </c>
      <c r="T1082" s="1" t="s">
        <v>1778</v>
      </c>
      <c r="U1082" s="1" t="s">
        <v>59</v>
      </c>
      <c r="X1082" s="1" t="s">
        <v>60</v>
      </c>
      <c r="Z1082" s="1" t="s">
        <v>60</v>
      </c>
      <c r="AA1082" s="1" t="s">
        <v>60</v>
      </c>
      <c r="AP1082" s="1" t="s">
        <v>60</v>
      </c>
      <c r="AR1082" s="1" t="s">
        <v>60</v>
      </c>
      <c r="AT1082" s="1" t="s">
        <v>282</v>
      </c>
      <c r="AU1082" s="1" t="s">
        <v>282</v>
      </c>
      <c r="AV1082" s="1" t="s">
        <v>260</v>
      </c>
      <c r="AW1082" s="3" t="str">
        <f t="shared" si="1"/>
        <v>Other</v>
      </c>
      <c r="AX1082" s="3" t="str">
        <f t="array" ref="AX1082">TEXTJOIN(", ", TRUE, IF(X1082:AS1082="Y", X$1:AS$1, IF(X1082:AS1082&lt;&gt;"", X$1:AS$1 &amp; ": " &amp; X1082:AS1082, "")))
</f>
        <v>Heroin, Fentanyl, Fentanyl Analogue, Heroin/Morph/Codeine, Any Opioid</v>
      </c>
    </row>
    <row r="1083">
      <c r="A1083" s="2">
        <v>43164.0</v>
      </c>
      <c r="B1083" s="1" t="s">
        <v>50</v>
      </c>
      <c r="C1083" s="1">
        <v>27.0</v>
      </c>
      <c r="D1083" s="1" t="s">
        <v>51</v>
      </c>
      <c r="E1083" s="1" t="s">
        <v>63</v>
      </c>
      <c r="F1083" s="1" t="s">
        <v>137</v>
      </c>
      <c r="G1083" s="1" t="s">
        <v>53</v>
      </c>
      <c r="H1083" s="1" t="s">
        <v>54</v>
      </c>
      <c r="I1083" s="1" t="s">
        <v>55</v>
      </c>
      <c r="M1083" s="1" t="s">
        <v>118</v>
      </c>
      <c r="N1083" s="1" t="s">
        <v>1779</v>
      </c>
      <c r="O1083" s="1" t="s">
        <v>103</v>
      </c>
      <c r="P1083" s="1" t="s">
        <v>103</v>
      </c>
      <c r="Q1083" s="1" t="s">
        <v>55</v>
      </c>
      <c r="R1083" s="1" t="s">
        <v>67</v>
      </c>
      <c r="T1083" s="1" t="s">
        <v>296</v>
      </c>
      <c r="U1083" s="1" t="s">
        <v>59</v>
      </c>
      <c r="AB1083" s="1" t="s">
        <v>60</v>
      </c>
      <c r="AD1083" s="1" t="s">
        <v>60</v>
      </c>
      <c r="AR1083" s="1" t="s">
        <v>60</v>
      </c>
      <c r="AT1083" s="1" t="s">
        <v>61</v>
      </c>
      <c r="AU1083" s="1" t="s">
        <v>62</v>
      </c>
      <c r="AV1083" s="1" t="s">
        <v>168</v>
      </c>
      <c r="AW1083" s="3" t="str">
        <f t="shared" si="1"/>
        <v>Other</v>
      </c>
      <c r="AX1083" s="3" t="str">
        <f t="array" ref="AX1083">TEXTJOIN(", ", TRUE, IF(X1083:AS1083="Y", X$1:AS$1, IF(X1083:AS1083&lt;&gt;"", X$1:AS$1 &amp; ": " &amp; X1083:AS1083, "")))
</f>
        <v>Oxycodone, Ethanol, Any Opioid</v>
      </c>
    </row>
    <row r="1084">
      <c r="A1084" s="2">
        <v>43557.0</v>
      </c>
      <c r="B1084" s="1" t="s">
        <v>50</v>
      </c>
      <c r="C1084" s="1">
        <v>52.0</v>
      </c>
      <c r="D1084" s="1" t="s">
        <v>76</v>
      </c>
      <c r="E1084" s="1" t="s">
        <v>63</v>
      </c>
      <c r="G1084" s="1" t="s">
        <v>1780</v>
      </c>
      <c r="H1084" s="1" t="s">
        <v>103</v>
      </c>
      <c r="I1084" s="1" t="s">
        <v>55</v>
      </c>
      <c r="J1084" s="1" t="s">
        <v>1780</v>
      </c>
      <c r="K1084" s="1" t="s">
        <v>103</v>
      </c>
      <c r="L1084" s="1" t="s">
        <v>55</v>
      </c>
      <c r="M1084" s="1" t="s">
        <v>820</v>
      </c>
      <c r="N1084" s="1" t="s">
        <v>136</v>
      </c>
      <c r="O1084" s="1" t="s">
        <v>1780</v>
      </c>
      <c r="P1084" s="1" t="s">
        <v>103</v>
      </c>
      <c r="Q1084" s="1" t="s">
        <v>55</v>
      </c>
      <c r="R1084" s="1" t="s">
        <v>56</v>
      </c>
      <c r="T1084" s="1" t="s">
        <v>1781</v>
      </c>
      <c r="U1084" s="1" t="s">
        <v>59</v>
      </c>
      <c r="X1084" s="1" t="s">
        <v>60</v>
      </c>
      <c r="Z1084" s="1" t="s">
        <v>60</v>
      </c>
      <c r="AD1084" s="1" t="s">
        <v>60</v>
      </c>
      <c r="AJ1084" s="1" t="s">
        <v>60</v>
      </c>
      <c r="AP1084" s="1" t="s">
        <v>60</v>
      </c>
      <c r="AR1084" s="1" t="s">
        <v>60</v>
      </c>
      <c r="AT1084" s="1" t="s">
        <v>1782</v>
      </c>
      <c r="AU1084" s="1" t="s">
        <v>1782</v>
      </c>
      <c r="AV1084" s="1" t="s">
        <v>1783</v>
      </c>
      <c r="AW1084" s="3" t="str">
        <f t="shared" si="1"/>
        <v>Other</v>
      </c>
      <c r="AX1084" s="3" t="str">
        <f t="array" ref="AX1084">TEXTJOIN(", ", TRUE, IF(X1084:AS1084="Y", X$1:AS$1, IF(X1084:AS1084&lt;&gt;"", X$1:AS$1 &amp; ": " &amp; X1084:AS1084, "")))
</f>
        <v>Heroin, Fentanyl, Ethanol, Tramad, Heroin/Morph/Codeine, Any Opioid</v>
      </c>
    </row>
    <row r="1085">
      <c r="A1085" s="2">
        <v>43684.0</v>
      </c>
      <c r="B1085" s="1" t="s">
        <v>50</v>
      </c>
      <c r="C1085" s="1">
        <v>21.0</v>
      </c>
      <c r="D1085" s="1" t="s">
        <v>51</v>
      </c>
      <c r="E1085" s="1" t="s">
        <v>44</v>
      </c>
      <c r="G1085" s="1" t="s">
        <v>160</v>
      </c>
      <c r="H1085" s="1" t="s">
        <v>54</v>
      </c>
      <c r="I1085" s="1" t="s">
        <v>55</v>
      </c>
      <c r="J1085" s="1" t="s">
        <v>160</v>
      </c>
      <c r="K1085" s="1" t="s">
        <v>54</v>
      </c>
      <c r="L1085" s="1" t="s">
        <v>55</v>
      </c>
      <c r="M1085" s="1" t="s">
        <v>56</v>
      </c>
      <c r="N1085" s="1" t="s">
        <v>66</v>
      </c>
      <c r="O1085" s="1" t="s">
        <v>82</v>
      </c>
      <c r="P1085" s="1" t="s">
        <v>54</v>
      </c>
      <c r="Q1085" s="1" t="s">
        <v>55</v>
      </c>
      <c r="R1085" s="1" t="s">
        <v>67</v>
      </c>
      <c r="T1085" s="1" t="s">
        <v>1784</v>
      </c>
      <c r="U1085" s="1" t="s">
        <v>59</v>
      </c>
      <c r="Z1085" s="1" t="s">
        <v>60</v>
      </c>
      <c r="AF1085" s="1" t="s">
        <v>60</v>
      </c>
      <c r="AR1085" s="1" t="s">
        <v>60</v>
      </c>
      <c r="AT1085" s="1" t="s">
        <v>163</v>
      </c>
      <c r="AU1085" s="1" t="s">
        <v>163</v>
      </c>
      <c r="AV1085" s="1" t="s">
        <v>85</v>
      </c>
      <c r="AW1085" s="3" t="str">
        <f t="shared" si="1"/>
        <v>Other</v>
      </c>
      <c r="AX1085" s="3" t="str">
        <f t="array" ref="AX1085">TEXTJOIN(", ", TRUE, IF(X1085:AS1085="Y", X$1:AS$1, IF(X1085:AS1085&lt;&gt;"", X$1:AS$1 &amp; ": " &amp; X1085:AS1085, "")))
</f>
        <v>Fentanyl, Benzodiazepine, Any Opioid</v>
      </c>
    </row>
    <row r="1086">
      <c r="A1086" s="2">
        <v>43553.0</v>
      </c>
      <c r="B1086" s="1" t="s">
        <v>50</v>
      </c>
      <c r="C1086" s="1">
        <v>52.0</v>
      </c>
      <c r="D1086" s="1" t="s">
        <v>51</v>
      </c>
      <c r="E1086" s="1" t="s">
        <v>63</v>
      </c>
      <c r="G1086" s="1" t="s">
        <v>1194</v>
      </c>
      <c r="H1086" s="1" t="s">
        <v>1195</v>
      </c>
      <c r="I1086" s="1" t="s">
        <v>248</v>
      </c>
      <c r="J1086" s="1" t="s">
        <v>64</v>
      </c>
      <c r="K1086" s="1" t="s">
        <v>65</v>
      </c>
      <c r="L1086" s="1" t="s">
        <v>55</v>
      </c>
      <c r="M1086" s="1" t="s">
        <v>56</v>
      </c>
      <c r="N1086" s="1" t="s">
        <v>66</v>
      </c>
      <c r="O1086" s="1" t="s">
        <v>64</v>
      </c>
      <c r="P1086" s="1" t="s">
        <v>65</v>
      </c>
      <c r="Q1086" s="1" t="s">
        <v>55</v>
      </c>
      <c r="R1086" s="1" t="s">
        <v>44</v>
      </c>
      <c r="T1086" s="1" t="s">
        <v>1785</v>
      </c>
      <c r="U1086" s="1" t="s">
        <v>59</v>
      </c>
      <c r="Y1086" s="1" t="s">
        <v>60</v>
      </c>
      <c r="Z1086" s="1" t="s">
        <v>60</v>
      </c>
      <c r="AD1086" s="1" t="s">
        <v>60</v>
      </c>
      <c r="AR1086" s="1" t="s">
        <v>60</v>
      </c>
      <c r="AU1086" s="1" t="s">
        <v>69</v>
      </c>
      <c r="AV1086" s="1" t="s">
        <v>70</v>
      </c>
      <c r="AW1086" s="3" t="str">
        <f t="shared" si="1"/>
        <v>Other</v>
      </c>
      <c r="AX1086" s="3" t="str">
        <f t="array" ref="AX1086">TEXTJOIN(", ", TRUE, IF(X1086:AS1086="Y", X$1:AS$1, IF(X1086:AS1086&lt;&gt;"", X$1:AS$1 &amp; ": " &amp; X1086:AS1086, "")))
</f>
        <v>Cocaine, Fentanyl, Ethanol, Any Opioid</v>
      </c>
    </row>
    <row r="1087">
      <c r="A1087" s="2">
        <v>42266.0</v>
      </c>
      <c r="B1087" s="1" t="s">
        <v>86</v>
      </c>
      <c r="C1087" s="1">
        <v>29.0</v>
      </c>
      <c r="D1087" s="1" t="s">
        <v>51</v>
      </c>
      <c r="E1087" s="1" t="s">
        <v>63</v>
      </c>
      <c r="G1087" s="1" t="s">
        <v>90</v>
      </c>
      <c r="H1087" s="1" t="s">
        <v>91</v>
      </c>
      <c r="I1087" s="1" t="s">
        <v>55</v>
      </c>
      <c r="J1087" s="1" t="s">
        <v>90</v>
      </c>
      <c r="M1087" s="1" t="s">
        <v>56</v>
      </c>
      <c r="O1087" s="1" t="s">
        <v>90</v>
      </c>
      <c r="P1087" s="1" t="s">
        <v>91</v>
      </c>
      <c r="Q1087" s="1" t="s">
        <v>55</v>
      </c>
      <c r="R1087" s="1" t="s">
        <v>56</v>
      </c>
      <c r="T1087" s="1" t="s">
        <v>1786</v>
      </c>
      <c r="U1087" s="1" t="s">
        <v>59</v>
      </c>
      <c r="W1087" s="1" t="s">
        <v>60</v>
      </c>
      <c r="X1087" s="1" t="s">
        <v>60</v>
      </c>
      <c r="Z1087" s="1" t="s">
        <v>60</v>
      </c>
      <c r="AP1087" s="1" t="s">
        <v>60</v>
      </c>
      <c r="AR1087" s="1" t="s">
        <v>60</v>
      </c>
      <c r="AT1087" s="1" t="s">
        <v>96</v>
      </c>
      <c r="AU1087" s="1" t="s">
        <v>96</v>
      </c>
      <c r="AV1087" s="1" t="s">
        <v>97</v>
      </c>
      <c r="AW1087" s="3" t="str">
        <f t="shared" si="1"/>
        <v>Other</v>
      </c>
      <c r="AX1087" s="3" t="str">
        <f t="array" ref="AX1087">TEXTJOIN(", ", TRUE, IF(X1087:AS1087="Y", X$1:AS$1, IF(X1087:AS1087&lt;&gt;"", X$1:AS$1 &amp; ": " &amp; X1087:AS1087, "")))
</f>
        <v>Heroin, Fentanyl, Heroin/Morph/Codeine, Any Opioid</v>
      </c>
    </row>
    <row r="1088">
      <c r="A1088" s="2">
        <v>44449.0</v>
      </c>
      <c r="B1088" s="1" t="s">
        <v>50</v>
      </c>
      <c r="C1088" s="1">
        <v>33.0</v>
      </c>
      <c r="D1088" s="1" t="s">
        <v>51</v>
      </c>
      <c r="E1088" s="1" t="s">
        <v>63</v>
      </c>
      <c r="G1088" s="1" t="s">
        <v>536</v>
      </c>
      <c r="H1088" s="1" t="s">
        <v>299</v>
      </c>
      <c r="I1088" s="1" t="s">
        <v>55</v>
      </c>
      <c r="J1088" s="1" t="s">
        <v>536</v>
      </c>
      <c r="K1088" s="1" t="s">
        <v>299</v>
      </c>
      <c r="L1088" s="1" t="s">
        <v>55</v>
      </c>
      <c r="M1088" s="1" t="s">
        <v>743</v>
      </c>
      <c r="N1088" s="1" t="s">
        <v>136</v>
      </c>
      <c r="O1088" s="1" t="s">
        <v>536</v>
      </c>
      <c r="P1088" s="1" t="s">
        <v>299</v>
      </c>
      <c r="Q1088" s="1" t="s">
        <v>55</v>
      </c>
      <c r="R1088" s="1" t="s">
        <v>56</v>
      </c>
      <c r="T1088" s="1" t="s">
        <v>83</v>
      </c>
      <c r="U1088" s="1" t="s">
        <v>59</v>
      </c>
      <c r="Z1088" s="1" t="s">
        <v>60</v>
      </c>
      <c r="AR1088" s="1" t="s">
        <v>60</v>
      </c>
      <c r="AT1088" s="1" t="s">
        <v>538</v>
      </c>
      <c r="AU1088" s="1" t="s">
        <v>538</v>
      </c>
      <c r="AV1088" s="1" t="s">
        <v>539</v>
      </c>
      <c r="AW1088" s="3" t="str">
        <f t="shared" si="1"/>
        <v>Other</v>
      </c>
      <c r="AX1088" s="3" t="str">
        <f t="array" ref="AX1088">TEXTJOIN(", ", TRUE, IF(X1088:AS1088="Y", X$1:AS$1, IF(X1088:AS1088&lt;&gt;"", X$1:AS$1 &amp; ": " &amp; X1088:AS1088, "")))
</f>
        <v>Fentanyl, Any Opioid</v>
      </c>
    </row>
    <row r="1089">
      <c r="A1089" s="4">
        <v>44118.0</v>
      </c>
      <c r="B1089" s="1" t="s">
        <v>50</v>
      </c>
      <c r="C1089" s="1">
        <v>64.0</v>
      </c>
      <c r="D1089" s="1" t="s">
        <v>51</v>
      </c>
      <c r="E1089" s="1" t="s">
        <v>52</v>
      </c>
      <c r="G1089" s="1" t="s">
        <v>1787</v>
      </c>
      <c r="H1089" s="1" t="s">
        <v>1788</v>
      </c>
      <c r="I1089" s="1" t="s">
        <v>89</v>
      </c>
      <c r="J1089" s="1" t="s">
        <v>82</v>
      </c>
      <c r="K1089" s="1" t="s">
        <v>54</v>
      </c>
      <c r="L1089" s="1" t="s">
        <v>55</v>
      </c>
      <c r="M1089" s="1" t="s">
        <v>44</v>
      </c>
      <c r="N1089" s="1" t="s">
        <v>178</v>
      </c>
      <c r="O1089" s="1" t="s">
        <v>82</v>
      </c>
      <c r="P1089" s="1" t="s">
        <v>54</v>
      </c>
      <c r="Q1089" s="1" t="s">
        <v>55</v>
      </c>
      <c r="R1089" s="1" t="s">
        <v>44</v>
      </c>
      <c r="T1089" s="1" t="s">
        <v>1789</v>
      </c>
      <c r="U1089" s="1" t="s">
        <v>59</v>
      </c>
      <c r="Y1089" s="1" t="s">
        <v>60</v>
      </c>
      <c r="Z1089" s="1" t="s">
        <v>60</v>
      </c>
      <c r="AD1089" s="1" t="s">
        <v>60</v>
      </c>
      <c r="AR1089" s="1" t="s">
        <v>60</v>
      </c>
      <c r="AU1089" s="1" t="s">
        <v>329</v>
      </c>
      <c r="AV1089" s="1" t="s">
        <v>85</v>
      </c>
      <c r="AW1089" s="3" t="str">
        <f t="shared" si="1"/>
        <v>Other</v>
      </c>
      <c r="AX1089" s="3" t="str">
        <f t="array" ref="AX1089">TEXTJOIN(", ", TRUE, IF(X1089:AS1089="Y", X$1:AS$1, IF(X1089:AS1089&lt;&gt;"", X$1:AS$1 &amp; ": " &amp; X1089:AS1089, "")))
</f>
        <v>Cocaine, Fentanyl, Ethanol, Any Opioid</v>
      </c>
    </row>
    <row r="1090">
      <c r="A1090" s="2">
        <v>43616.0</v>
      </c>
      <c r="B1090" s="1" t="s">
        <v>50</v>
      </c>
      <c r="C1090" s="1">
        <v>30.0</v>
      </c>
      <c r="D1090" s="1" t="s">
        <v>51</v>
      </c>
      <c r="E1090" s="1" t="s">
        <v>63</v>
      </c>
      <c r="G1090" s="1" t="s">
        <v>120</v>
      </c>
      <c r="H1090" s="1" t="s">
        <v>121</v>
      </c>
      <c r="I1090" s="1" t="s">
        <v>55</v>
      </c>
      <c r="J1090" s="1" t="s">
        <v>120</v>
      </c>
      <c r="K1090" s="1" t="s">
        <v>121</v>
      </c>
      <c r="L1090" s="1" t="s">
        <v>55</v>
      </c>
      <c r="M1090" s="1" t="s">
        <v>56</v>
      </c>
      <c r="N1090" s="1" t="s">
        <v>66</v>
      </c>
      <c r="O1090" s="1" t="s">
        <v>120</v>
      </c>
      <c r="P1090" s="1" t="s">
        <v>121</v>
      </c>
      <c r="Q1090" s="1" t="s">
        <v>55</v>
      </c>
      <c r="R1090" s="1" t="s">
        <v>56</v>
      </c>
      <c r="T1090" s="1" t="s">
        <v>1790</v>
      </c>
      <c r="U1090" s="1" t="s">
        <v>59</v>
      </c>
      <c r="X1090" s="1" t="s">
        <v>60</v>
      </c>
      <c r="AD1090" s="1" t="s">
        <v>60</v>
      </c>
      <c r="AP1090" s="1" t="s">
        <v>60</v>
      </c>
      <c r="AR1090" s="1" t="s">
        <v>60</v>
      </c>
      <c r="AT1090" s="1" t="s">
        <v>236</v>
      </c>
      <c r="AU1090" s="1" t="s">
        <v>236</v>
      </c>
      <c r="AV1090" s="1" t="s">
        <v>123</v>
      </c>
      <c r="AW1090" s="3" t="str">
        <f t="shared" si="1"/>
        <v>Middletown</v>
      </c>
      <c r="AX1090" s="3" t="str">
        <f t="array" ref="AX1090">TEXTJOIN(", ", TRUE, IF(X1090:AS1090="Y", X$1:AS$1, IF(X1090:AS1090&lt;&gt;"", X$1:AS$1 &amp; ": " &amp; X1090:AS1090, "")))
</f>
        <v>Heroin, Ethanol, Heroin/Morph/Codeine, Any Opioid</v>
      </c>
    </row>
    <row r="1091">
      <c r="A1091" s="2">
        <v>43209.0</v>
      </c>
      <c r="B1091" s="1" t="s">
        <v>50</v>
      </c>
      <c r="C1091" s="1">
        <v>52.0</v>
      </c>
      <c r="D1091" s="1" t="s">
        <v>51</v>
      </c>
      <c r="E1091" s="1" t="s">
        <v>63</v>
      </c>
      <c r="G1091" s="1" t="s">
        <v>1288</v>
      </c>
      <c r="H1091" s="1" t="s">
        <v>103</v>
      </c>
      <c r="I1091" s="1" t="s">
        <v>55</v>
      </c>
      <c r="J1091" s="1" t="s">
        <v>1288</v>
      </c>
      <c r="K1091" s="1" t="s">
        <v>103</v>
      </c>
      <c r="M1091" s="1" t="s">
        <v>56</v>
      </c>
      <c r="N1091" s="1" t="s">
        <v>136</v>
      </c>
      <c r="O1091" s="1" t="s">
        <v>1288</v>
      </c>
      <c r="P1091" s="1" t="s">
        <v>103</v>
      </c>
      <c r="Q1091" s="1" t="s">
        <v>55</v>
      </c>
      <c r="R1091" s="1" t="s">
        <v>56</v>
      </c>
      <c r="T1091" s="1" t="s">
        <v>1791</v>
      </c>
      <c r="U1091" s="1" t="s">
        <v>59</v>
      </c>
      <c r="X1091" s="1" t="s">
        <v>60</v>
      </c>
      <c r="Y1091" s="1" t="s">
        <v>60</v>
      </c>
      <c r="Z1091" s="1" t="s">
        <v>60</v>
      </c>
      <c r="AA1091" s="1" t="s">
        <v>60</v>
      </c>
      <c r="AP1091" s="1" t="s">
        <v>60</v>
      </c>
      <c r="AR1091" s="1" t="s">
        <v>60</v>
      </c>
      <c r="AT1091" s="1" t="s">
        <v>1290</v>
      </c>
      <c r="AU1091" s="1" t="s">
        <v>1290</v>
      </c>
      <c r="AV1091" s="1" t="s">
        <v>1291</v>
      </c>
      <c r="AW1091" s="3" t="str">
        <f t="shared" si="1"/>
        <v>Other</v>
      </c>
      <c r="AX1091" s="3" t="str">
        <f t="array" ref="AX1091">TEXTJOIN(", ", TRUE, IF(X1091:AS1091="Y", X$1:AS$1, IF(X1091:AS1091&lt;&gt;"", X$1:AS$1 &amp; ": " &amp; X1091:AS1091, "")))
</f>
        <v>Heroin, Cocaine, Fentanyl, Fentanyl Analogue, Heroin/Morph/Codeine, Any Opioid</v>
      </c>
    </row>
    <row r="1092">
      <c r="A1092" s="2">
        <v>41277.0</v>
      </c>
      <c r="B1092" s="1" t="s">
        <v>50</v>
      </c>
      <c r="C1092" s="1">
        <v>27.0</v>
      </c>
      <c r="D1092" s="1" t="s">
        <v>51</v>
      </c>
      <c r="E1092" s="1" t="s">
        <v>52</v>
      </c>
      <c r="G1092" s="1" t="s">
        <v>103</v>
      </c>
      <c r="H1092" s="1" t="s">
        <v>103</v>
      </c>
      <c r="J1092" s="1" t="s">
        <v>103</v>
      </c>
      <c r="L1092" s="1" t="s">
        <v>55</v>
      </c>
      <c r="M1092" s="1" t="s">
        <v>1792</v>
      </c>
      <c r="N1092" s="1" t="s">
        <v>104</v>
      </c>
      <c r="O1092" s="1" t="s">
        <v>103</v>
      </c>
      <c r="P1092" s="1" t="s">
        <v>103</v>
      </c>
      <c r="R1092" s="1" t="s">
        <v>44</v>
      </c>
      <c r="S1092" s="1" t="s">
        <v>1792</v>
      </c>
      <c r="T1092" s="1" t="s">
        <v>1793</v>
      </c>
      <c r="U1092" s="1" t="s">
        <v>59</v>
      </c>
      <c r="AS1092" s="1" t="s">
        <v>417</v>
      </c>
      <c r="AT1092" s="1" t="s">
        <v>167</v>
      </c>
      <c r="AU1092" s="1" t="s">
        <v>167</v>
      </c>
      <c r="AV1092" s="1" t="s">
        <v>168</v>
      </c>
      <c r="AW1092" s="3" t="str">
        <f t="shared" si="1"/>
        <v>Other</v>
      </c>
      <c r="AX1092" s="3" t="str">
        <f t="array" ref="AX1092">TEXTJOIN(", ", TRUE, IF(X1092:AS1092="Y", X$1:AS$1, IF(X1092:AS1092&lt;&gt;"", X$1:AS$1 &amp; ": " &amp; X1092:AS1092, "")))
</f>
        <v>Other: PCP</v>
      </c>
    </row>
    <row r="1093">
      <c r="A1093" s="2">
        <v>44444.0</v>
      </c>
      <c r="B1093" s="1" t="s">
        <v>50</v>
      </c>
      <c r="C1093" s="1">
        <v>53.0</v>
      </c>
      <c r="D1093" s="1" t="s">
        <v>76</v>
      </c>
      <c r="E1093" s="1" t="s">
        <v>502</v>
      </c>
      <c r="G1093" s="1" t="s">
        <v>82</v>
      </c>
      <c r="H1093" s="1" t="s">
        <v>54</v>
      </c>
      <c r="I1093" s="1" t="s">
        <v>55</v>
      </c>
      <c r="J1093" s="1" t="s">
        <v>332</v>
      </c>
      <c r="K1093" s="1" t="s">
        <v>103</v>
      </c>
      <c r="L1093" s="1" t="s">
        <v>55</v>
      </c>
      <c r="M1093" s="1" t="s">
        <v>1794</v>
      </c>
      <c r="N1093" s="1" t="s">
        <v>178</v>
      </c>
      <c r="O1093" s="1" t="s">
        <v>332</v>
      </c>
      <c r="P1093" s="1" t="s">
        <v>103</v>
      </c>
      <c r="Q1093" s="1" t="s">
        <v>55</v>
      </c>
      <c r="R1093" s="1" t="s">
        <v>1794</v>
      </c>
      <c r="S1093" s="1" t="s">
        <v>1795</v>
      </c>
      <c r="T1093" s="1" t="s">
        <v>463</v>
      </c>
      <c r="U1093" s="1" t="s">
        <v>59</v>
      </c>
      <c r="Z1093" s="1" t="s">
        <v>60</v>
      </c>
      <c r="AD1093" s="1" t="s">
        <v>60</v>
      </c>
      <c r="AR1093" s="1" t="s">
        <v>60</v>
      </c>
      <c r="AT1093" s="1" t="s">
        <v>329</v>
      </c>
      <c r="AU1093" s="1" t="s">
        <v>336</v>
      </c>
      <c r="AV1093" s="1" t="s">
        <v>337</v>
      </c>
      <c r="AW1093" s="3" t="str">
        <f t="shared" si="1"/>
        <v>Other</v>
      </c>
      <c r="AX1093" s="3" t="str">
        <f t="array" ref="AX1093">TEXTJOIN(", ", TRUE, IF(X1093:AS1093="Y", X$1:AS$1, IF(X1093:AS1093&lt;&gt;"", X$1:AS$1 &amp; ": " &amp; X1093:AS1093, "")))
</f>
        <v>Fentanyl, Ethanol, Any Opioid</v>
      </c>
    </row>
    <row r="1094">
      <c r="A1094" s="2">
        <v>43943.0</v>
      </c>
      <c r="B1094" s="1" t="s">
        <v>50</v>
      </c>
      <c r="C1094" s="1">
        <v>61.0</v>
      </c>
      <c r="D1094" s="1" t="s">
        <v>51</v>
      </c>
      <c r="E1094" s="1" t="s">
        <v>63</v>
      </c>
      <c r="G1094" s="1" t="s">
        <v>143</v>
      </c>
      <c r="H1094" s="1" t="s">
        <v>91</v>
      </c>
      <c r="I1094" s="1" t="s">
        <v>55</v>
      </c>
      <c r="J1094" s="1" t="s">
        <v>143</v>
      </c>
      <c r="K1094" s="1" t="s">
        <v>91</v>
      </c>
      <c r="L1094" s="1" t="s">
        <v>55</v>
      </c>
      <c r="M1094" s="1" t="s">
        <v>56</v>
      </c>
      <c r="N1094" s="1" t="s">
        <v>66</v>
      </c>
      <c r="O1094" s="1" t="s">
        <v>143</v>
      </c>
      <c r="P1094" s="1" t="s">
        <v>91</v>
      </c>
      <c r="Q1094" s="1" t="s">
        <v>55</v>
      </c>
      <c r="R1094" s="1" t="s">
        <v>56</v>
      </c>
      <c r="T1094" s="1" t="s">
        <v>1796</v>
      </c>
      <c r="U1094" s="1" t="s">
        <v>59</v>
      </c>
      <c r="X1094" s="1" t="s">
        <v>60</v>
      </c>
      <c r="Z1094" s="1" t="s">
        <v>60</v>
      </c>
      <c r="AF1094" s="1" t="s">
        <v>60</v>
      </c>
      <c r="AQ1094" s="1" t="s">
        <v>60</v>
      </c>
      <c r="AR1094" s="1" t="s">
        <v>60</v>
      </c>
      <c r="AT1094" s="1" t="s">
        <v>145</v>
      </c>
      <c r="AU1094" s="1" t="s">
        <v>145</v>
      </c>
      <c r="AV1094" s="1" t="s">
        <v>146</v>
      </c>
      <c r="AW1094" s="3" t="str">
        <f t="shared" si="1"/>
        <v>Other</v>
      </c>
      <c r="AX1094" s="3" t="str">
        <f t="array" ref="AX1094">TEXTJOIN(", ", TRUE, IF(X1094:AS1094="Y", X$1:AS$1, IF(X1094:AS1094&lt;&gt;"", X$1:AS$1 &amp; ": " &amp; X1094:AS1094, "")))
</f>
        <v>Heroin, Fentanyl, Benzodiazepine, Other Opioid, Any Opioid</v>
      </c>
    </row>
    <row r="1095">
      <c r="A1095" s="4">
        <v>44116.0</v>
      </c>
      <c r="B1095" s="1" t="s">
        <v>50</v>
      </c>
      <c r="C1095" s="1">
        <v>21.0</v>
      </c>
      <c r="D1095" s="1" t="s">
        <v>51</v>
      </c>
      <c r="E1095" s="1" t="s">
        <v>63</v>
      </c>
      <c r="G1095" s="1" t="s">
        <v>769</v>
      </c>
      <c r="H1095" s="1" t="s">
        <v>65</v>
      </c>
      <c r="I1095" s="1" t="s">
        <v>55</v>
      </c>
      <c r="J1095" s="1" t="s">
        <v>769</v>
      </c>
      <c r="K1095" s="1" t="s">
        <v>65</v>
      </c>
      <c r="L1095" s="1" t="s">
        <v>55</v>
      </c>
      <c r="M1095" s="1" t="s">
        <v>56</v>
      </c>
      <c r="N1095" s="1" t="s">
        <v>66</v>
      </c>
      <c r="O1095" s="1" t="s">
        <v>769</v>
      </c>
      <c r="P1095" s="1" t="s">
        <v>65</v>
      </c>
      <c r="Q1095" s="1" t="s">
        <v>55</v>
      </c>
      <c r="R1095" s="1" t="s">
        <v>56</v>
      </c>
      <c r="T1095" s="1" t="s">
        <v>1797</v>
      </c>
      <c r="U1095" s="1" t="s">
        <v>59</v>
      </c>
      <c r="Z1095" s="1" t="s">
        <v>60</v>
      </c>
      <c r="AD1095" s="1" t="s">
        <v>60</v>
      </c>
      <c r="AR1095" s="1" t="s">
        <v>60</v>
      </c>
      <c r="AT1095" s="1" t="s">
        <v>772</v>
      </c>
      <c r="AU1095" s="1" t="s">
        <v>772</v>
      </c>
      <c r="AV1095" s="1" t="s">
        <v>1798</v>
      </c>
      <c r="AW1095" s="3" t="str">
        <f t="shared" si="1"/>
        <v>Other</v>
      </c>
      <c r="AX1095" s="3" t="str">
        <f t="array" ref="AX1095">TEXTJOIN(", ", TRUE, IF(X1095:AS1095="Y", X$1:AS$1, IF(X1095:AS1095&lt;&gt;"", X$1:AS$1 &amp; ": " &amp; X1095:AS1095, "")))
</f>
        <v>Fentanyl, Ethanol, Any Opioid</v>
      </c>
    </row>
    <row r="1096">
      <c r="A1096" s="2">
        <v>44344.0</v>
      </c>
      <c r="B1096" s="1" t="s">
        <v>50</v>
      </c>
      <c r="C1096" s="1">
        <v>55.0</v>
      </c>
      <c r="D1096" s="1" t="s">
        <v>51</v>
      </c>
      <c r="E1096" s="1" t="s">
        <v>63</v>
      </c>
      <c r="F1096" s="1" t="s">
        <v>267</v>
      </c>
      <c r="G1096" s="1" t="s">
        <v>103</v>
      </c>
      <c r="H1096" s="1" t="s">
        <v>103</v>
      </c>
      <c r="I1096" s="1" t="s">
        <v>55</v>
      </c>
      <c r="J1096" s="1" t="s">
        <v>103</v>
      </c>
      <c r="K1096" s="1" t="s">
        <v>103</v>
      </c>
      <c r="L1096" s="1" t="s">
        <v>55</v>
      </c>
      <c r="M1096" s="1" t="s">
        <v>56</v>
      </c>
      <c r="N1096" s="1" t="s">
        <v>136</v>
      </c>
      <c r="O1096" s="1" t="s">
        <v>103</v>
      </c>
      <c r="P1096" s="1" t="s">
        <v>103</v>
      </c>
      <c r="Q1096" s="1" t="s">
        <v>55</v>
      </c>
      <c r="R1096" s="1" t="s">
        <v>56</v>
      </c>
      <c r="T1096" s="1" t="s">
        <v>83</v>
      </c>
      <c r="U1096" s="1" t="s">
        <v>59</v>
      </c>
      <c r="V1096" s="1" t="s">
        <v>1799</v>
      </c>
      <c r="Z1096" s="1" t="s">
        <v>60</v>
      </c>
      <c r="AR1096" s="1" t="s">
        <v>60</v>
      </c>
      <c r="AT1096" s="1" t="s">
        <v>167</v>
      </c>
      <c r="AU1096" s="1" t="s">
        <v>167</v>
      </c>
      <c r="AV1096" s="1" t="s">
        <v>168</v>
      </c>
      <c r="AW1096" s="3" t="str">
        <f t="shared" si="1"/>
        <v>Other</v>
      </c>
      <c r="AX1096" s="3" t="str">
        <f t="array" ref="AX1096">TEXTJOIN(", ", TRUE, IF(X1096:AS1096="Y", X$1:AS$1, IF(X1096:AS1096&lt;&gt;"", X$1:AS$1 &amp; ": " &amp; X1096:AS1096, "")))
</f>
        <v>Fentanyl, Any Opioid</v>
      </c>
    </row>
    <row r="1097">
      <c r="A1097" s="4">
        <v>44150.0</v>
      </c>
      <c r="B1097" s="1" t="s">
        <v>50</v>
      </c>
      <c r="C1097" s="1">
        <v>56.0</v>
      </c>
      <c r="D1097" s="1" t="s">
        <v>76</v>
      </c>
      <c r="E1097" s="1" t="s">
        <v>63</v>
      </c>
      <c r="G1097" s="1" t="s">
        <v>102</v>
      </c>
      <c r="H1097" s="1" t="s">
        <v>103</v>
      </c>
      <c r="I1097" s="1" t="s">
        <v>55</v>
      </c>
      <c r="J1097" s="1" t="s">
        <v>102</v>
      </c>
      <c r="K1097" s="1" t="s">
        <v>103</v>
      </c>
      <c r="L1097" s="1" t="s">
        <v>55</v>
      </c>
      <c r="M1097" s="1" t="s">
        <v>177</v>
      </c>
      <c r="N1097" s="1" t="s">
        <v>119</v>
      </c>
      <c r="O1097" s="1" t="s">
        <v>102</v>
      </c>
      <c r="P1097" s="1" t="s">
        <v>103</v>
      </c>
      <c r="Q1097" s="1" t="s">
        <v>55</v>
      </c>
      <c r="R1097" s="1" t="s">
        <v>44</v>
      </c>
      <c r="T1097" s="1" t="s">
        <v>1800</v>
      </c>
      <c r="U1097" s="1" t="s">
        <v>59</v>
      </c>
      <c r="X1097" s="1" t="s">
        <v>60</v>
      </c>
      <c r="Y1097" s="1" t="s">
        <v>60</v>
      </c>
      <c r="Z1097" s="1" t="s">
        <v>60</v>
      </c>
      <c r="AB1097" s="1" t="s">
        <v>60</v>
      </c>
      <c r="AF1097" s="1" t="s">
        <v>60</v>
      </c>
      <c r="AR1097" s="1" t="s">
        <v>60</v>
      </c>
      <c r="AT1097" s="1" t="s">
        <v>106</v>
      </c>
      <c r="AU1097" s="1" t="s">
        <v>106</v>
      </c>
      <c r="AV1097" s="1" t="s">
        <v>107</v>
      </c>
      <c r="AW1097" s="3" t="str">
        <f t="shared" si="1"/>
        <v>Other</v>
      </c>
      <c r="AX1097" s="3" t="str">
        <f t="array" ref="AX1097">TEXTJOIN(", ", TRUE, IF(X1097:AS1097="Y", X$1:AS$1, IF(X1097:AS1097&lt;&gt;"", X$1:AS$1 &amp; ": " &amp; X1097:AS1097, "")))
</f>
        <v>Heroin, Cocaine, Fentanyl, Oxycodone, Benzodiazepine, Any Opioid</v>
      </c>
    </row>
    <row r="1098">
      <c r="A1098" s="2">
        <v>43002.0</v>
      </c>
      <c r="B1098" s="1" t="s">
        <v>86</v>
      </c>
      <c r="C1098" s="1">
        <v>46.0</v>
      </c>
      <c r="D1098" s="1" t="s">
        <v>51</v>
      </c>
      <c r="E1098" s="1" t="s">
        <v>63</v>
      </c>
      <c r="G1098" s="1" t="s">
        <v>98</v>
      </c>
      <c r="H1098" s="1" t="s">
        <v>54</v>
      </c>
      <c r="I1098" s="1" t="s">
        <v>55</v>
      </c>
      <c r="J1098" s="1" t="s">
        <v>98</v>
      </c>
      <c r="K1098" s="1" t="s">
        <v>54</v>
      </c>
      <c r="L1098" s="1" t="s">
        <v>55</v>
      </c>
      <c r="M1098" s="1" t="s">
        <v>56</v>
      </c>
      <c r="N1098" s="1" t="s">
        <v>119</v>
      </c>
      <c r="O1098" s="1" t="s">
        <v>98</v>
      </c>
      <c r="P1098" s="1" t="s">
        <v>54</v>
      </c>
      <c r="Q1098" s="1" t="s">
        <v>55</v>
      </c>
      <c r="R1098" s="1" t="s">
        <v>67</v>
      </c>
      <c r="T1098" s="1" t="s">
        <v>1801</v>
      </c>
      <c r="U1098" s="1" t="s">
        <v>59</v>
      </c>
      <c r="X1098" s="1" t="s">
        <v>60</v>
      </c>
      <c r="Y1098" s="1" t="s">
        <v>60</v>
      </c>
      <c r="Z1098" s="1" t="s">
        <v>60</v>
      </c>
      <c r="AA1098" s="1" t="s">
        <v>60</v>
      </c>
      <c r="AF1098" s="1" t="s">
        <v>60</v>
      </c>
      <c r="AS1098" s="1" t="s">
        <v>1802</v>
      </c>
      <c r="AT1098" s="1" t="s">
        <v>100</v>
      </c>
      <c r="AU1098" s="1" t="s">
        <v>100</v>
      </c>
      <c r="AV1098" s="1" t="s">
        <v>101</v>
      </c>
      <c r="AW1098" s="3" t="str">
        <f t="shared" si="1"/>
        <v>Other</v>
      </c>
      <c r="AX1098" s="3" t="str">
        <f t="array" ref="AX1098">TEXTJOIN(", ", TRUE, IF(X1098:AS1098="Y", X$1:AS$1, IF(X1098:AS1098&lt;&gt;"", X$1:AS$1 &amp; ": " &amp; X1098:AS1098, "")))
</f>
        <v>Heroin, Cocaine, Fentanyl, Fentanyl Analogue, Benzodiazepine, Other: Buprenor</v>
      </c>
    </row>
    <row r="1099">
      <c r="A1099" s="4">
        <v>43032.0</v>
      </c>
      <c r="B1099" s="1" t="s">
        <v>86</v>
      </c>
      <c r="C1099" s="1">
        <v>30.0</v>
      </c>
      <c r="D1099" s="1" t="s">
        <v>76</v>
      </c>
      <c r="E1099" s="1" t="s">
        <v>63</v>
      </c>
      <c r="G1099" s="1" t="s">
        <v>300</v>
      </c>
      <c r="H1099" s="1" t="s">
        <v>299</v>
      </c>
      <c r="I1099" s="1" t="s">
        <v>55</v>
      </c>
      <c r="J1099" s="1" t="s">
        <v>300</v>
      </c>
      <c r="K1099" s="1" t="s">
        <v>299</v>
      </c>
      <c r="L1099" s="1" t="s">
        <v>55</v>
      </c>
      <c r="M1099" s="1" t="s">
        <v>56</v>
      </c>
      <c r="N1099" s="1" t="s">
        <v>119</v>
      </c>
      <c r="O1099" s="1" t="s">
        <v>300</v>
      </c>
      <c r="P1099" s="1" t="s">
        <v>299</v>
      </c>
      <c r="Q1099" s="1" t="s">
        <v>55</v>
      </c>
      <c r="R1099" s="1" t="s">
        <v>56</v>
      </c>
      <c r="T1099" s="1" t="s">
        <v>1803</v>
      </c>
      <c r="U1099" s="1" t="s">
        <v>59</v>
      </c>
      <c r="X1099" s="1" t="s">
        <v>60</v>
      </c>
      <c r="Z1099" s="1" t="s">
        <v>60</v>
      </c>
      <c r="AD1099" s="1" t="s">
        <v>60</v>
      </c>
      <c r="AT1099" s="1" t="s">
        <v>304</v>
      </c>
      <c r="AU1099" s="1" t="s">
        <v>304</v>
      </c>
      <c r="AV1099" s="1" t="s">
        <v>302</v>
      </c>
      <c r="AW1099" s="3" t="str">
        <f t="shared" si="1"/>
        <v>Other</v>
      </c>
      <c r="AX1099" s="3" t="str">
        <f t="array" ref="AX1099">TEXTJOIN(", ", TRUE, IF(X1099:AS1099="Y", X$1:AS$1, IF(X1099:AS1099&lt;&gt;"", X$1:AS$1 &amp; ": " &amp; X1099:AS1099, "")))
</f>
        <v>Heroin, Fentanyl, Ethanol</v>
      </c>
    </row>
    <row r="1100">
      <c r="A1100" s="2">
        <v>43620.0</v>
      </c>
      <c r="B1100" s="1" t="s">
        <v>50</v>
      </c>
      <c r="C1100" s="1">
        <v>58.0</v>
      </c>
      <c r="D1100" s="1" t="s">
        <v>76</v>
      </c>
      <c r="E1100" s="1" t="s">
        <v>52</v>
      </c>
      <c r="G1100" s="1" t="s">
        <v>397</v>
      </c>
      <c r="H1100" s="1" t="s">
        <v>103</v>
      </c>
      <c r="I1100" s="1" t="s">
        <v>55</v>
      </c>
      <c r="J1100" s="1" t="s">
        <v>397</v>
      </c>
      <c r="K1100" s="1" t="s">
        <v>103</v>
      </c>
      <c r="L1100" s="1" t="s">
        <v>55</v>
      </c>
      <c r="M1100" s="1" t="s">
        <v>56</v>
      </c>
      <c r="N1100" s="1" t="s">
        <v>136</v>
      </c>
      <c r="O1100" s="1" t="s">
        <v>103</v>
      </c>
      <c r="P1100" s="1" t="s">
        <v>103</v>
      </c>
      <c r="Q1100" s="1" t="s">
        <v>55</v>
      </c>
      <c r="R1100" s="1" t="s">
        <v>67</v>
      </c>
      <c r="T1100" s="1" t="s">
        <v>1804</v>
      </c>
      <c r="U1100" s="1" t="s">
        <v>59</v>
      </c>
      <c r="Z1100" s="1" t="s">
        <v>60</v>
      </c>
      <c r="AB1100" s="1" t="s">
        <v>60</v>
      </c>
      <c r="AR1100" s="1" t="s">
        <v>60</v>
      </c>
      <c r="AT1100" s="1" t="s">
        <v>399</v>
      </c>
      <c r="AU1100" s="1" t="s">
        <v>399</v>
      </c>
      <c r="AV1100" s="1" t="s">
        <v>168</v>
      </c>
      <c r="AW1100" s="3" t="str">
        <f t="shared" si="1"/>
        <v>Other</v>
      </c>
      <c r="AX1100" s="3" t="str">
        <f t="array" ref="AX1100">TEXTJOIN(", ", TRUE, IF(X1100:AS1100="Y", X$1:AS$1, IF(X1100:AS1100&lt;&gt;"", X$1:AS$1 &amp; ": " &amp; X1100:AS1100, "")))
</f>
        <v>Fentanyl, Oxycodone, Any Opioid</v>
      </c>
    </row>
    <row r="1101">
      <c r="A1101" s="2">
        <v>43293.0</v>
      </c>
      <c r="B1101" s="1" t="s">
        <v>50</v>
      </c>
      <c r="C1101" s="1">
        <v>54.0</v>
      </c>
      <c r="D1101" s="1" t="s">
        <v>51</v>
      </c>
      <c r="E1101" s="1" t="s">
        <v>63</v>
      </c>
      <c r="G1101" s="1" t="s">
        <v>1174</v>
      </c>
      <c r="H1101" s="1" t="s">
        <v>91</v>
      </c>
      <c r="I1101" s="1" t="s">
        <v>55</v>
      </c>
      <c r="J1101" s="1" t="s">
        <v>1174</v>
      </c>
      <c r="K1101" s="1" t="s">
        <v>91</v>
      </c>
      <c r="M1101" s="1" t="s">
        <v>56</v>
      </c>
      <c r="N1101" s="1" t="s">
        <v>119</v>
      </c>
      <c r="O1101" s="1" t="s">
        <v>1174</v>
      </c>
      <c r="P1101" s="1" t="s">
        <v>91</v>
      </c>
      <c r="Q1101" s="1" t="s">
        <v>55</v>
      </c>
      <c r="R1101" s="1" t="s">
        <v>56</v>
      </c>
      <c r="T1101" s="1" t="s">
        <v>1805</v>
      </c>
      <c r="U1101" s="1" t="s">
        <v>59</v>
      </c>
      <c r="Z1101" s="1" t="s">
        <v>60</v>
      </c>
      <c r="AA1101" s="1" t="s">
        <v>60</v>
      </c>
      <c r="AF1101" s="1" t="s">
        <v>60</v>
      </c>
      <c r="AR1101" s="1" t="s">
        <v>60</v>
      </c>
      <c r="AT1101" s="1" t="s">
        <v>1176</v>
      </c>
      <c r="AU1101" s="1" t="s">
        <v>1176</v>
      </c>
      <c r="AV1101" s="1" t="s">
        <v>1806</v>
      </c>
      <c r="AW1101" s="3" t="str">
        <f t="shared" si="1"/>
        <v>Other</v>
      </c>
      <c r="AX1101" s="3" t="str">
        <f t="array" ref="AX1101">TEXTJOIN(", ", TRUE, IF(X1101:AS1101="Y", X$1:AS$1, IF(X1101:AS1101&lt;&gt;"", X$1:AS$1 &amp; ": " &amp; X1101:AS1101, "")))
</f>
        <v>Fentanyl, Fentanyl Analogue, Benzodiazepine, Any Opioid</v>
      </c>
    </row>
    <row r="1102">
      <c r="A1102" s="2">
        <v>42584.0</v>
      </c>
      <c r="B1102" s="1" t="s">
        <v>50</v>
      </c>
      <c r="C1102" s="1">
        <v>22.0</v>
      </c>
      <c r="D1102" s="1" t="s">
        <v>51</v>
      </c>
      <c r="E1102" s="1" t="s">
        <v>63</v>
      </c>
      <c r="F1102" s="1" t="s">
        <v>137</v>
      </c>
      <c r="G1102" s="1" t="s">
        <v>91</v>
      </c>
      <c r="H1102" s="1" t="s">
        <v>91</v>
      </c>
      <c r="I1102" s="1" t="s">
        <v>55</v>
      </c>
      <c r="J1102" s="1" t="s">
        <v>91</v>
      </c>
      <c r="M1102" s="1" t="s">
        <v>56</v>
      </c>
      <c r="N1102" s="1" t="s">
        <v>136</v>
      </c>
      <c r="O1102" s="1" t="s">
        <v>91</v>
      </c>
      <c r="R1102" s="1" t="s">
        <v>56</v>
      </c>
      <c r="T1102" s="1" t="s">
        <v>1807</v>
      </c>
      <c r="U1102" s="1" t="s">
        <v>59</v>
      </c>
      <c r="W1102" s="1" t="s">
        <v>60</v>
      </c>
      <c r="X1102" s="1" t="s">
        <v>60</v>
      </c>
      <c r="Y1102" s="1" t="s">
        <v>60</v>
      </c>
      <c r="AD1102" s="1" t="s">
        <v>60</v>
      </c>
      <c r="AP1102" s="1" t="s">
        <v>60</v>
      </c>
      <c r="AR1102" s="1" t="s">
        <v>60</v>
      </c>
      <c r="AT1102" s="1" t="s">
        <v>110</v>
      </c>
      <c r="AU1102" s="1" t="s">
        <v>110</v>
      </c>
      <c r="AV1102" s="1" t="s">
        <v>111</v>
      </c>
      <c r="AW1102" s="3" t="str">
        <f t="shared" si="1"/>
        <v>Other</v>
      </c>
      <c r="AX1102" s="3" t="str">
        <f t="array" ref="AX1102">TEXTJOIN(", ", TRUE, IF(X1102:AS1102="Y", X$1:AS$1, IF(X1102:AS1102&lt;&gt;"", X$1:AS$1 &amp; ": " &amp; X1102:AS1102, "")))
</f>
        <v>Heroin, Cocaine, Ethanol, Heroin/Morph/Codeine, Any Opioid</v>
      </c>
    </row>
    <row r="1103">
      <c r="A1103" s="2">
        <v>41321.0</v>
      </c>
      <c r="B1103" s="1" t="s">
        <v>50</v>
      </c>
      <c r="C1103" s="1">
        <v>53.0</v>
      </c>
      <c r="D1103" s="1" t="s">
        <v>51</v>
      </c>
      <c r="E1103" s="1" t="s">
        <v>63</v>
      </c>
      <c r="G1103" s="1" t="s">
        <v>311</v>
      </c>
      <c r="H1103" s="1" t="s">
        <v>299</v>
      </c>
      <c r="J1103" s="1" t="s">
        <v>311</v>
      </c>
      <c r="L1103" s="1" t="s">
        <v>55</v>
      </c>
      <c r="M1103" s="1" t="s">
        <v>56</v>
      </c>
      <c r="N1103" s="1" t="s">
        <v>1808</v>
      </c>
      <c r="O1103" s="1" t="s">
        <v>256</v>
      </c>
      <c r="P1103" s="1" t="s">
        <v>103</v>
      </c>
      <c r="R1103" s="1" t="s">
        <v>67</v>
      </c>
      <c r="T1103" s="1" t="s">
        <v>68</v>
      </c>
      <c r="U1103" s="1" t="s">
        <v>59</v>
      </c>
      <c r="X1103" s="1" t="s">
        <v>60</v>
      </c>
      <c r="AT1103" s="1" t="s">
        <v>313</v>
      </c>
      <c r="AU1103" s="1" t="s">
        <v>313</v>
      </c>
      <c r="AV1103" s="1" t="s">
        <v>260</v>
      </c>
      <c r="AW1103" s="3" t="str">
        <f t="shared" si="1"/>
        <v>Other</v>
      </c>
      <c r="AX1103" s="3" t="str">
        <f t="array" ref="AX1103">TEXTJOIN(", ", TRUE, IF(X1103:AS1103="Y", X$1:AS$1, IF(X1103:AS1103&lt;&gt;"", X$1:AS$1 &amp; ": " &amp; X1103:AS1103, "")))
</f>
        <v>Heroin</v>
      </c>
    </row>
    <row r="1104">
      <c r="A1104" s="2">
        <v>42136.0</v>
      </c>
      <c r="B1104" s="1" t="s">
        <v>86</v>
      </c>
      <c r="C1104" s="1">
        <v>47.0</v>
      </c>
      <c r="D1104" s="1" t="s">
        <v>51</v>
      </c>
      <c r="E1104" s="1" t="s">
        <v>63</v>
      </c>
      <c r="G1104" s="1" t="s">
        <v>53</v>
      </c>
      <c r="H1104" s="1" t="s">
        <v>54</v>
      </c>
      <c r="I1104" s="1" t="s">
        <v>55</v>
      </c>
      <c r="J1104" s="1" t="s">
        <v>53</v>
      </c>
      <c r="M1104" s="1" t="s">
        <v>56</v>
      </c>
      <c r="O1104" s="1" t="s">
        <v>53</v>
      </c>
      <c r="P1104" s="1" t="s">
        <v>54</v>
      </c>
      <c r="Q1104" s="1" t="s">
        <v>55</v>
      </c>
      <c r="R1104" s="1" t="s">
        <v>56</v>
      </c>
      <c r="T1104" s="1" t="s">
        <v>1809</v>
      </c>
      <c r="U1104" s="1" t="s">
        <v>187</v>
      </c>
      <c r="AB1104" s="1" t="s">
        <v>60</v>
      </c>
      <c r="AF1104" s="1" t="s">
        <v>60</v>
      </c>
      <c r="AG1104" s="1" t="s">
        <v>60</v>
      </c>
      <c r="AR1104" s="1" t="s">
        <v>60</v>
      </c>
      <c r="AT1104" s="1" t="s">
        <v>61</v>
      </c>
      <c r="AU1104" s="1" t="s">
        <v>61</v>
      </c>
      <c r="AV1104" s="1" t="s">
        <v>294</v>
      </c>
      <c r="AW1104" s="3" t="str">
        <f t="shared" si="1"/>
        <v>Other</v>
      </c>
      <c r="AX1104" s="3" t="str">
        <f t="array" ref="AX1104">TEXTJOIN(", ", TRUE, IF(X1104:AS1104="Y", X$1:AS$1, IF(X1104:AS1104&lt;&gt;"", X$1:AS$1 &amp; ": " &amp; X1104:AS1104, "")))
</f>
        <v>Oxycodone, Benzodiazepine, Methadone, Any Opioid</v>
      </c>
    </row>
    <row r="1105">
      <c r="A1105" s="2">
        <v>42803.0</v>
      </c>
      <c r="B1105" s="1" t="s">
        <v>86</v>
      </c>
      <c r="C1105" s="1">
        <v>42.0</v>
      </c>
      <c r="D1105" s="1" t="s">
        <v>51</v>
      </c>
      <c r="E1105" s="1" t="s">
        <v>63</v>
      </c>
      <c r="F1105" s="1" t="s">
        <v>137</v>
      </c>
      <c r="G1105" s="1" t="s">
        <v>479</v>
      </c>
      <c r="H1105" s="1" t="s">
        <v>263</v>
      </c>
      <c r="I1105" s="1" t="s">
        <v>55</v>
      </c>
      <c r="J1105" s="1" t="s">
        <v>479</v>
      </c>
      <c r="K1105" s="1" t="s">
        <v>263</v>
      </c>
      <c r="L1105" s="1" t="s">
        <v>55</v>
      </c>
      <c r="M1105" s="1" t="s">
        <v>56</v>
      </c>
      <c r="N1105" s="1" t="s">
        <v>430</v>
      </c>
      <c r="O1105" s="1" t="s">
        <v>479</v>
      </c>
      <c r="P1105" s="1" t="s">
        <v>263</v>
      </c>
      <c r="Q1105" s="1" t="s">
        <v>55</v>
      </c>
      <c r="R1105" s="1" t="s">
        <v>56</v>
      </c>
      <c r="T1105" s="1" t="s">
        <v>1810</v>
      </c>
      <c r="U1105" s="1" t="s">
        <v>59</v>
      </c>
      <c r="Z1105" s="1" t="s">
        <v>60</v>
      </c>
      <c r="AT1105" s="1" t="s">
        <v>482</v>
      </c>
      <c r="AU1105" s="1" t="s">
        <v>482</v>
      </c>
      <c r="AV1105" s="1" t="s">
        <v>483</v>
      </c>
      <c r="AW1105" s="3" t="str">
        <f t="shared" si="1"/>
        <v>Other</v>
      </c>
      <c r="AX1105" s="3" t="str">
        <f t="array" ref="AX1105">TEXTJOIN(", ", TRUE, IF(X1105:AS1105="Y", X$1:AS$1, IF(X1105:AS1105&lt;&gt;"", X$1:AS$1 &amp; ": " &amp; X1105:AS1105, "")))
</f>
        <v>Fentanyl</v>
      </c>
    </row>
    <row r="1106">
      <c r="A1106" s="2">
        <v>41040.0</v>
      </c>
      <c r="B1106" s="1" t="s">
        <v>50</v>
      </c>
      <c r="C1106" s="1">
        <v>30.0</v>
      </c>
      <c r="D1106" s="1" t="s">
        <v>51</v>
      </c>
      <c r="E1106" s="1" t="s">
        <v>63</v>
      </c>
      <c r="G1106" s="1" t="s">
        <v>198</v>
      </c>
      <c r="H1106" s="1" t="s">
        <v>54</v>
      </c>
      <c r="J1106" s="1" t="s">
        <v>198</v>
      </c>
      <c r="L1106" s="1" t="s">
        <v>55</v>
      </c>
      <c r="M1106" s="1" t="s">
        <v>56</v>
      </c>
      <c r="N1106" s="1" t="s">
        <v>126</v>
      </c>
      <c r="O1106" s="1" t="s">
        <v>98</v>
      </c>
      <c r="P1106" s="1" t="s">
        <v>54</v>
      </c>
      <c r="R1106" s="1" t="s">
        <v>67</v>
      </c>
      <c r="T1106" s="1" t="s">
        <v>68</v>
      </c>
      <c r="U1106" s="1" t="s">
        <v>59</v>
      </c>
      <c r="X1106" s="1" t="s">
        <v>60</v>
      </c>
      <c r="AT1106" s="1" t="s">
        <v>199</v>
      </c>
      <c r="AU1106" s="1" t="s">
        <v>199</v>
      </c>
      <c r="AV1106" s="1" t="s">
        <v>101</v>
      </c>
      <c r="AW1106" s="3" t="str">
        <f t="shared" si="1"/>
        <v>Other</v>
      </c>
      <c r="AX1106" s="3" t="str">
        <f t="array" ref="AX1106">TEXTJOIN(", ", TRUE, IF(X1106:AS1106="Y", X$1:AS$1, IF(X1106:AS1106&lt;&gt;"", X$1:AS$1 &amp; ": " &amp; X1106:AS1106, "")))
</f>
        <v>Heroin</v>
      </c>
    </row>
    <row r="1107">
      <c r="A1107" s="2">
        <v>41879.0</v>
      </c>
      <c r="B1107" s="1" t="s">
        <v>50</v>
      </c>
      <c r="C1107" s="1">
        <v>51.0</v>
      </c>
      <c r="D1107" s="1" t="s">
        <v>76</v>
      </c>
      <c r="E1107" s="1" t="s">
        <v>63</v>
      </c>
      <c r="G1107" s="1" t="s">
        <v>53</v>
      </c>
      <c r="J1107" s="1" t="s">
        <v>53</v>
      </c>
      <c r="L1107" s="1" t="s">
        <v>55</v>
      </c>
      <c r="M1107" s="1" t="s">
        <v>56</v>
      </c>
      <c r="N1107" s="1" t="s">
        <v>136</v>
      </c>
      <c r="O1107" s="1" t="s">
        <v>53</v>
      </c>
      <c r="P1107" s="1" t="s">
        <v>54</v>
      </c>
      <c r="R1107" s="1" t="s">
        <v>56</v>
      </c>
      <c r="T1107" s="1" t="s">
        <v>1811</v>
      </c>
      <c r="U1107" s="1" t="s">
        <v>59</v>
      </c>
      <c r="X1107" s="1" t="s">
        <v>60</v>
      </c>
      <c r="AF1107" s="1" t="s">
        <v>60</v>
      </c>
      <c r="AJ1107" s="1" t="s">
        <v>60</v>
      </c>
      <c r="AT1107" s="1" t="s">
        <v>61</v>
      </c>
      <c r="AU1107" s="1" t="s">
        <v>61</v>
      </c>
      <c r="AV1107" s="1" t="s">
        <v>294</v>
      </c>
      <c r="AW1107" s="3" t="str">
        <f t="shared" si="1"/>
        <v>Other</v>
      </c>
      <c r="AX1107" s="3" t="str">
        <f t="array" ref="AX1107">TEXTJOIN(", ", TRUE, IF(X1107:AS1107="Y", X$1:AS$1, IF(X1107:AS1107&lt;&gt;"", X$1:AS$1 &amp; ": " &amp; X1107:AS1107, "")))
</f>
        <v>Heroin, Benzodiazepine, Tramad</v>
      </c>
    </row>
    <row r="1108">
      <c r="A1108" s="2">
        <v>42008.0</v>
      </c>
      <c r="B1108" s="1" t="s">
        <v>86</v>
      </c>
      <c r="C1108" s="1">
        <v>28.0</v>
      </c>
      <c r="D1108" s="1" t="s">
        <v>51</v>
      </c>
      <c r="E1108" s="1" t="s">
        <v>63</v>
      </c>
      <c r="G1108" s="1" t="s">
        <v>102</v>
      </c>
      <c r="H1108" s="1" t="s">
        <v>103</v>
      </c>
      <c r="I1108" s="1" t="s">
        <v>55</v>
      </c>
      <c r="J1108" s="1" t="s">
        <v>102</v>
      </c>
      <c r="M1108" s="1" t="s">
        <v>56</v>
      </c>
      <c r="O1108" s="1" t="s">
        <v>102</v>
      </c>
      <c r="P1108" s="1" t="s">
        <v>103</v>
      </c>
      <c r="Q1108" s="1" t="s">
        <v>55</v>
      </c>
      <c r="R1108" s="1" t="s">
        <v>56</v>
      </c>
      <c r="T1108" s="1" t="s">
        <v>1812</v>
      </c>
      <c r="U1108" s="1" t="s">
        <v>59</v>
      </c>
      <c r="W1108" s="1" t="s">
        <v>60</v>
      </c>
      <c r="X1108" s="1" t="s">
        <v>60</v>
      </c>
      <c r="AE1108" s="1" t="s">
        <v>60</v>
      </c>
      <c r="AF1108" s="1" t="s">
        <v>60</v>
      </c>
      <c r="AP1108" s="1" t="s">
        <v>60</v>
      </c>
      <c r="AR1108" s="1" t="s">
        <v>60</v>
      </c>
      <c r="AT1108" s="1" t="s">
        <v>106</v>
      </c>
      <c r="AU1108" s="1" t="s">
        <v>106</v>
      </c>
      <c r="AV1108" s="1" t="s">
        <v>107</v>
      </c>
      <c r="AW1108" s="3" t="str">
        <f t="shared" si="1"/>
        <v>Other</v>
      </c>
      <c r="AX1108" s="3" t="str">
        <f t="array" ref="AX1108">TEXTJOIN(", ", TRUE, IF(X1108:AS1108="Y", X$1:AS$1, IF(X1108:AS1108&lt;&gt;"", X$1:AS$1 &amp; ": " &amp; X1108:AS1108, "")))
</f>
        <v>Heroin, Hydrocodone, Benzodiazepine, Heroin/Morph/Codeine, Any Opioid</v>
      </c>
    </row>
    <row r="1109">
      <c r="A1109" s="2">
        <v>41433.0</v>
      </c>
      <c r="B1109" s="1" t="s">
        <v>50</v>
      </c>
      <c r="C1109" s="1">
        <v>35.0</v>
      </c>
      <c r="D1109" s="1" t="s">
        <v>51</v>
      </c>
      <c r="E1109" s="1" t="s">
        <v>63</v>
      </c>
      <c r="G1109" s="1" t="s">
        <v>116</v>
      </c>
      <c r="H1109" s="1" t="s">
        <v>103</v>
      </c>
      <c r="J1109" s="1" t="s">
        <v>116</v>
      </c>
      <c r="L1109" s="1" t="s">
        <v>55</v>
      </c>
      <c r="M1109" s="1" t="s">
        <v>56</v>
      </c>
      <c r="N1109" s="1" t="s">
        <v>104</v>
      </c>
      <c r="O1109" s="1" t="s">
        <v>116</v>
      </c>
      <c r="P1109" s="1" t="s">
        <v>103</v>
      </c>
      <c r="R1109" s="1" t="s">
        <v>56</v>
      </c>
      <c r="T1109" s="1" t="s">
        <v>786</v>
      </c>
      <c r="U1109" s="1" t="s">
        <v>59</v>
      </c>
      <c r="AG1109" s="1" t="s">
        <v>60</v>
      </c>
      <c r="AT1109" s="1" t="s">
        <v>122</v>
      </c>
      <c r="AU1109" s="1" t="s">
        <v>122</v>
      </c>
      <c r="AV1109" s="1" t="s">
        <v>139</v>
      </c>
      <c r="AW1109" s="3" t="str">
        <f t="shared" si="1"/>
        <v>Other</v>
      </c>
      <c r="AX1109" s="3" t="str">
        <f t="array" ref="AX1109">TEXTJOIN(", ", TRUE, IF(X1109:AS1109="Y", X$1:AS$1, IF(X1109:AS1109&lt;&gt;"", X$1:AS$1 &amp; ": " &amp; X1109:AS1109, "")))
</f>
        <v>Methadone</v>
      </c>
    </row>
    <row r="1110">
      <c r="A1110" s="2">
        <v>43161.0</v>
      </c>
      <c r="B1110" s="1" t="s">
        <v>50</v>
      </c>
      <c r="C1110" s="1">
        <v>44.0</v>
      </c>
      <c r="D1110" s="1" t="s">
        <v>76</v>
      </c>
      <c r="E1110" s="1" t="s">
        <v>63</v>
      </c>
      <c r="G1110" s="1" t="s">
        <v>120</v>
      </c>
      <c r="H1110" s="1" t="s">
        <v>121</v>
      </c>
      <c r="I1110" s="1" t="s">
        <v>55</v>
      </c>
      <c r="J1110" s="1" t="s">
        <v>120</v>
      </c>
      <c r="K1110" s="1" t="s">
        <v>121</v>
      </c>
      <c r="M1110" s="1" t="s">
        <v>193</v>
      </c>
      <c r="N1110" s="1" t="s">
        <v>93</v>
      </c>
      <c r="O1110" s="1" t="s">
        <v>120</v>
      </c>
      <c r="P1110" s="1" t="s">
        <v>121</v>
      </c>
      <c r="Q1110" s="1" t="s">
        <v>55</v>
      </c>
      <c r="R1110" s="1" t="s">
        <v>44</v>
      </c>
      <c r="T1110" s="1" t="s">
        <v>1813</v>
      </c>
      <c r="U1110" s="1" t="s">
        <v>59</v>
      </c>
      <c r="Y1110" s="1" t="s">
        <v>60</v>
      </c>
      <c r="Z1110" s="1" t="s">
        <v>60</v>
      </c>
      <c r="AA1110" s="1" t="s">
        <v>60</v>
      </c>
      <c r="AR1110" s="1" t="s">
        <v>60</v>
      </c>
      <c r="AT1110" s="1" t="s">
        <v>236</v>
      </c>
      <c r="AU1110" s="1" t="s">
        <v>236</v>
      </c>
      <c r="AV1110" s="1" t="s">
        <v>123</v>
      </c>
      <c r="AW1110" s="3" t="str">
        <f t="shared" si="1"/>
        <v>Middletown</v>
      </c>
      <c r="AX1110" s="3" t="str">
        <f t="array" ref="AX1110">TEXTJOIN(", ", TRUE, IF(X1110:AS1110="Y", X$1:AS$1, IF(X1110:AS1110&lt;&gt;"", X$1:AS$1 &amp; ": " &amp; X1110:AS1110, "")))
</f>
        <v>Cocaine, Fentanyl, Fentanyl Analogue, Any Opioid</v>
      </c>
    </row>
    <row r="1111">
      <c r="A1111" s="2">
        <v>42786.0</v>
      </c>
      <c r="B1111" s="1" t="s">
        <v>86</v>
      </c>
      <c r="C1111" s="1">
        <v>39.0</v>
      </c>
      <c r="D1111" s="1" t="s">
        <v>76</v>
      </c>
      <c r="E1111" s="1" t="s">
        <v>63</v>
      </c>
      <c r="G1111" s="1" t="s">
        <v>102</v>
      </c>
      <c r="H1111" s="1" t="s">
        <v>103</v>
      </c>
      <c r="I1111" s="1" t="s">
        <v>55</v>
      </c>
      <c r="J1111" s="1" t="s">
        <v>102</v>
      </c>
      <c r="K1111" s="1" t="s">
        <v>103</v>
      </c>
      <c r="L1111" s="1" t="s">
        <v>55</v>
      </c>
      <c r="M1111" s="1" t="s">
        <v>193</v>
      </c>
      <c r="N1111" s="1" t="s">
        <v>1814</v>
      </c>
      <c r="O1111" s="1" t="s">
        <v>102</v>
      </c>
      <c r="P1111" s="1" t="s">
        <v>103</v>
      </c>
      <c r="Q1111" s="1" t="s">
        <v>55</v>
      </c>
      <c r="R1111" s="1" t="s">
        <v>56</v>
      </c>
      <c r="T1111" s="1" t="s">
        <v>1815</v>
      </c>
      <c r="U1111" s="1" t="s">
        <v>59</v>
      </c>
      <c r="AD1111" s="1" t="s">
        <v>60</v>
      </c>
      <c r="AF1111" s="1" t="s">
        <v>60</v>
      </c>
      <c r="AG1111" s="1" t="s">
        <v>60</v>
      </c>
      <c r="AT1111" s="1" t="s">
        <v>106</v>
      </c>
      <c r="AU1111" s="1" t="s">
        <v>106</v>
      </c>
      <c r="AV1111" s="1" t="s">
        <v>107</v>
      </c>
      <c r="AW1111" s="3" t="str">
        <f t="shared" si="1"/>
        <v>Other</v>
      </c>
      <c r="AX1111" s="3" t="str">
        <f t="array" ref="AX1111">TEXTJOIN(", ", TRUE, IF(X1111:AS1111="Y", X$1:AS$1, IF(X1111:AS1111&lt;&gt;"", X$1:AS$1 &amp; ": " &amp; X1111:AS1111, "")))
</f>
        <v>Ethanol, Benzodiazepine, Methadone</v>
      </c>
    </row>
    <row r="1112">
      <c r="A1112" s="2">
        <v>43377.0</v>
      </c>
      <c r="B1112" s="1" t="s">
        <v>50</v>
      </c>
      <c r="C1112" s="1">
        <v>54.0</v>
      </c>
      <c r="D1112" s="1" t="s">
        <v>51</v>
      </c>
      <c r="E1112" s="1" t="s">
        <v>63</v>
      </c>
      <c r="G1112" s="1" t="s">
        <v>98</v>
      </c>
      <c r="H1112" s="1" t="s">
        <v>54</v>
      </c>
      <c r="I1112" s="1" t="s">
        <v>55</v>
      </c>
      <c r="J1112" s="1" t="s">
        <v>98</v>
      </c>
      <c r="K1112" s="1" t="s">
        <v>54</v>
      </c>
      <c r="M1112" s="1" t="s">
        <v>56</v>
      </c>
      <c r="N1112" s="1" t="s">
        <v>136</v>
      </c>
      <c r="O1112" s="1" t="s">
        <v>98</v>
      </c>
      <c r="P1112" s="1" t="s">
        <v>54</v>
      </c>
      <c r="Q1112" s="1" t="s">
        <v>55</v>
      </c>
      <c r="R1112" s="1" t="s">
        <v>56</v>
      </c>
      <c r="T1112" s="1" t="s">
        <v>1816</v>
      </c>
      <c r="U1112" s="1" t="s">
        <v>59</v>
      </c>
      <c r="Z1112" s="1" t="s">
        <v>60</v>
      </c>
      <c r="AD1112" s="1" t="s">
        <v>60</v>
      </c>
      <c r="AR1112" s="1" t="s">
        <v>60</v>
      </c>
      <c r="AT1112" s="1" t="s">
        <v>100</v>
      </c>
      <c r="AU1112" s="1" t="s">
        <v>100</v>
      </c>
      <c r="AV1112" s="1" t="s">
        <v>101</v>
      </c>
      <c r="AW1112" s="3" t="str">
        <f t="shared" si="1"/>
        <v>Other</v>
      </c>
      <c r="AX1112" s="3" t="str">
        <f t="array" ref="AX1112">TEXTJOIN(", ", TRUE, IF(X1112:AS1112="Y", X$1:AS$1, IF(X1112:AS1112&lt;&gt;"", X$1:AS$1 &amp; ": " &amp; X1112:AS1112, "")))
</f>
        <v>Fentanyl, Ethanol, Any Opioid</v>
      </c>
    </row>
    <row r="1113">
      <c r="A1113" s="2">
        <v>43721.0</v>
      </c>
      <c r="B1113" s="1" t="s">
        <v>50</v>
      </c>
      <c r="C1113" s="1">
        <v>50.0</v>
      </c>
      <c r="D1113" s="1" t="s">
        <v>51</v>
      </c>
      <c r="E1113" s="1" t="s">
        <v>63</v>
      </c>
      <c r="G1113" s="1" t="s">
        <v>190</v>
      </c>
      <c r="H1113" s="1" t="s">
        <v>91</v>
      </c>
      <c r="I1113" s="1" t="s">
        <v>55</v>
      </c>
      <c r="J1113" s="1" t="s">
        <v>190</v>
      </c>
      <c r="K1113" s="1" t="s">
        <v>91</v>
      </c>
      <c r="L1113" s="1" t="s">
        <v>55</v>
      </c>
      <c r="M1113" s="1" t="s">
        <v>56</v>
      </c>
      <c r="N1113" s="1" t="s">
        <v>136</v>
      </c>
      <c r="O1113" s="1" t="s">
        <v>190</v>
      </c>
      <c r="P1113" s="1" t="s">
        <v>91</v>
      </c>
      <c r="Q1113" s="1" t="s">
        <v>55</v>
      </c>
      <c r="R1113" s="1" t="s">
        <v>56</v>
      </c>
      <c r="T1113" s="1" t="s">
        <v>1817</v>
      </c>
      <c r="U1113" s="1" t="s">
        <v>59</v>
      </c>
      <c r="Z1113" s="1" t="s">
        <v>60</v>
      </c>
      <c r="AD1113" s="1" t="s">
        <v>60</v>
      </c>
      <c r="AF1113" s="1" t="s">
        <v>60</v>
      </c>
      <c r="AH1113" s="1" t="s">
        <v>60</v>
      </c>
      <c r="AR1113" s="1" t="s">
        <v>60</v>
      </c>
      <c r="AT1113" s="1" t="s">
        <v>192</v>
      </c>
      <c r="AU1113" s="1" t="s">
        <v>192</v>
      </c>
      <c r="AV1113" s="1" t="s">
        <v>1067</v>
      </c>
      <c r="AW1113" s="3" t="str">
        <f t="shared" si="1"/>
        <v>Other</v>
      </c>
      <c r="AX1113" s="3" t="str">
        <f t="array" ref="AX1113">TEXTJOIN(", ", TRUE, IF(X1113:AS1113="Y", X$1:AS$1, IF(X1113:AS1113&lt;&gt;"", X$1:AS$1 &amp; ": " &amp; X1113:AS1113, "")))
</f>
        <v>Fentanyl, Ethanol, Benzodiazepine, Meth/Amphetamine, Any Opioid</v>
      </c>
    </row>
    <row r="1114">
      <c r="A1114" s="2">
        <v>44451.0</v>
      </c>
      <c r="B1114" s="1" t="s">
        <v>50</v>
      </c>
      <c r="C1114" s="1">
        <v>36.0</v>
      </c>
      <c r="D1114" s="1" t="s">
        <v>51</v>
      </c>
      <c r="E1114" s="1" t="s">
        <v>63</v>
      </c>
      <c r="G1114" s="1" t="s">
        <v>540</v>
      </c>
      <c r="H1114" s="1" t="s">
        <v>91</v>
      </c>
      <c r="I1114" s="1" t="s">
        <v>55</v>
      </c>
      <c r="J1114" s="1" t="s">
        <v>185</v>
      </c>
      <c r="K1114" s="1" t="s">
        <v>91</v>
      </c>
      <c r="L1114" s="1" t="s">
        <v>55</v>
      </c>
      <c r="M1114" s="1" t="s">
        <v>56</v>
      </c>
      <c r="N1114" s="1" t="s">
        <v>93</v>
      </c>
      <c r="O1114" s="1" t="s">
        <v>185</v>
      </c>
      <c r="P1114" s="1" t="s">
        <v>91</v>
      </c>
      <c r="Q1114" s="1" t="s">
        <v>55</v>
      </c>
      <c r="R1114" s="1" t="s">
        <v>44</v>
      </c>
      <c r="T1114" s="1" t="s">
        <v>1818</v>
      </c>
      <c r="U1114" s="1" t="s">
        <v>59</v>
      </c>
      <c r="V1114" s="1" t="s">
        <v>258</v>
      </c>
      <c r="Y1114" s="1" t="s">
        <v>60</v>
      </c>
      <c r="Z1114" s="1" t="s">
        <v>60</v>
      </c>
      <c r="AR1114" s="1" t="s">
        <v>60</v>
      </c>
      <c r="AT1114" s="1" t="s">
        <v>542</v>
      </c>
      <c r="AU1114" s="1" t="s">
        <v>188</v>
      </c>
      <c r="AV1114" s="1" t="s">
        <v>189</v>
      </c>
      <c r="AW1114" s="3" t="str">
        <f t="shared" si="1"/>
        <v>Other</v>
      </c>
      <c r="AX1114" s="3" t="str">
        <f t="array" ref="AX1114">TEXTJOIN(", ", TRUE, IF(X1114:AS1114="Y", X$1:AS$1, IF(X1114:AS1114&lt;&gt;"", X$1:AS$1 &amp; ": " &amp; X1114:AS1114, "")))
</f>
        <v>Cocaine, Fentanyl, Any Opioid</v>
      </c>
    </row>
    <row r="1115">
      <c r="A1115" s="2">
        <v>43266.0</v>
      </c>
      <c r="B1115" s="1" t="s">
        <v>50</v>
      </c>
      <c r="C1115" s="1">
        <v>55.0</v>
      </c>
      <c r="D1115" s="1" t="s">
        <v>51</v>
      </c>
      <c r="E1115" s="1" t="s">
        <v>63</v>
      </c>
      <c r="G1115" s="1" t="s">
        <v>397</v>
      </c>
      <c r="H1115" s="1" t="s">
        <v>103</v>
      </c>
      <c r="I1115" s="1" t="s">
        <v>55</v>
      </c>
      <c r="J1115" s="1" t="s">
        <v>397</v>
      </c>
      <c r="K1115" s="1" t="s">
        <v>103</v>
      </c>
      <c r="M1115" s="1" t="s">
        <v>56</v>
      </c>
      <c r="N1115" s="1" t="s">
        <v>104</v>
      </c>
      <c r="O1115" s="1" t="s">
        <v>397</v>
      </c>
      <c r="P1115" s="1" t="s">
        <v>103</v>
      </c>
      <c r="Q1115" s="1" t="s">
        <v>55</v>
      </c>
      <c r="R1115" s="1" t="s">
        <v>56</v>
      </c>
      <c r="T1115" s="1" t="s">
        <v>1819</v>
      </c>
      <c r="U1115" s="1" t="s">
        <v>59</v>
      </c>
      <c r="AD1115" s="1" t="s">
        <v>60</v>
      </c>
      <c r="AS1115" s="1" t="s">
        <v>1820</v>
      </c>
      <c r="AT1115" s="1" t="s">
        <v>399</v>
      </c>
      <c r="AU1115" s="1" t="s">
        <v>399</v>
      </c>
      <c r="AV1115" s="1" t="s">
        <v>709</v>
      </c>
      <c r="AW1115" s="3" t="str">
        <f t="shared" si="1"/>
        <v>Other</v>
      </c>
      <c r="AX1115" s="3" t="str">
        <f t="array" ref="AX1115">TEXTJOIN(", ", TRUE, IF(X1115:AS1115="Y", X$1:AS$1, IF(X1115:AS1115&lt;&gt;"", X$1:AS$1 &amp; ": " &amp; X1115:AS1115, "")))
</f>
        <v>Ethanol, Other: DIPHENHYDRAMINE, ZOLPIDEM</v>
      </c>
    </row>
    <row r="1116">
      <c r="A1116" s="2">
        <v>42869.0</v>
      </c>
      <c r="B1116" s="1" t="s">
        <v>86</v>
      </c>
      <c r="C1116" s="1">
        <v>58.0</v>
      </c>
      <c r="D1116" s="1" t="s">
        <v>76</v>
      </c>
      <c r="E1116" s="1" t="s">
        <v>63</v>
      </c>
      <c r="G1116" s="1" t="s">
        <v>1041</v>
      </c>
      <c r="H1116" s="1" t="s">
        <v>103</v>
      </c>
      <c r="I1116" s="1" t="s">
        <v>55</v>
      </c>
      <c r="J1116" s="1" t="s">
        <v>1041</v>
      </c>
      <c r="K1116" s="1" t="s">
        <v>103</v>
      </c>
      <c r="L1116" s="1" t="s">
        <v>55</v>
      </c>
      <c r="M1116" s="1" t="s">
        <v>56</v>
      </c>
      <c r="N1116" s="1" t="s">
        <v>136</v>
      </c>
      <c r="O1116" s="1" t="s">
        <v>277</v>
      </c>
      <c r="P1116" s="1" t="s">
        <v>103</v>
      </c>
      <c r="Q1116" s="1" t="s">
        <v>55</v>
      </c>
      <c r="R1116" s="1" t="s">
        <v>67</v>
      </c>
      <c r="T1116" s="1" t="s">
        <v>1821</v>
      </c>
      <c r="U1116" s="1" t="s">
        <v>59</v>
      </c>
      <c r="X1116" s="1" t="s">
        <v>60</v>
      </c>
      <c r="AD1116" s="1" t="s">
        <v>60</v>
      </c>
      <c r="AT1116" s="1" t="s">
        <v>1043</v>
      </c>
      <c r="AU1116" s="1" t="s">
        <v>1043</v>
      </c>
      <c r="AV1116" s="1" t="s">
        <v>279</v>
      </c>
      <c r="AW1116" s="3" t="str">
        <f t="shared" si="1"/>
        <v>Other</v>
      </c>
      <c r="AX1116" s="3" t="str">
        <f t="array" ref="AX1116">TEXTJOIN(", ", TRUE, IF(X1116:AS1116="Y", X$1:AS$1, IF(X1116:AS1116&lt;&gt;"", X$1:AS$1 &amp; ": " &amp; X1116:AS1116, "")))
</f>
        <v>Heroin, Ethanol</v>
      </c>
    </row>
    <row r="1117">
      <c r="A1117" s="2">
        <v>43676.0</v>
      </c>
      <c r="B1117" s="1" t="s">
        <v>50</v>
      </c>
      <c r="C1117" s="1">
        <v>31.0</v>
      </c>
      <c r="D1117" s="1" t="s">
        <v>51</v>
      </c>
      <c r="E1117" s="1" t="s">
        <v>63</v>
      </c>
      <c r="G1117" s="1" t="s">
        <v>255</v>
      </c>
      <c r="H1117" s="1" t="s">
        <v>103</v>
      </c>
      <c r="I1117" s="1" t="s">
        <v>55</v>
      </c>
      <c r="J1117" s="1" t="s">
        <v>255</v>
      </c>
      <c r="K1117" s="1" t="s">
        <v>103</v>
      </c>
      <c r="L1117" s="1" t="s">
        <v>55</v>
      </c>
      <c r="M1117" s="1" t="s">
        <v>56</v>
      </c>
      <c r="N1117" s="1" t="s">
        <v>136</v>
      </c>
      <c r="O1117" s="1" t="s">
        <v>255</v>
      </c>
      <c r="P1117" s="1" t="s">
        <v>103</v>
      </c>
      <c r="Q1117" s="1" t="s">
        <v>55</v>
      </c>
      <c r="R1117" s="1" t="s">
        <v>56</v>
      </c>
      <c r="T1117" s="1" t="s">
        <v>1822</v>
      </c>
      <c r="U1117" s="1" t="s">
        <v>59</v>
      </c>
      <c r="Z1117" s="1" t="s">
        <v>60</v>
      </c>
      <c r="AF1117" s="1" t="s">
        <v>60</v>
      </c>
      <c r="AR1117" s="1" t="s">
        <v>60</v>
      </c>
      <c r="AT1117" s="1" t="s">
        <v>259</v>
      </c>
      <c r="AU1117" s="1" t="s">
        <v>259</v>
      </c>
      <c r="AV1117" s="1" t="s">
        <v>520</v>
      </c>
      <c r="AW1117" s="3" t="str">
        <f t="shared" si="1"/>
        <v>Other</v>
      </c>
      <c r="AX1117" s="3" t="str">
        <f t="array" ref="AX1117">TEXTJOIN(", ", TRUE, IF(X1117:AS1117="Y", X$1:AS$1, IF(X1117:AS1117&lt;&gt;"", X$1:AS$1 &amp; ": " &amp; X1117:AS1117, "")))
</f>
        <v>Fentanyl, Benzodiazepine, Any Opioid</v>
      </c>
    </row>
    <row r="1118">
      <c r="A1118" s="2">
        <v>42806.0</v>
      </c>
      <c r="B1118" s="1" t="s">
        <v>86</v>
      </c>
      <c r="C1118" s="1">
        <v>48.0</v>
      </c>
      <c r="D1118" s="1" t="s">
        <v>51</v>
      </c>
      <c r="E1118" s="1" t="s">
        <v>52</v>
      </c>
      <c r="G1118" s="1" t="s">
        <v>256</v>
      </c>
      <c r="H1118" s="1" t="s">
        <v>103</v>
      </c>
      <c r="I1118" s="1" t="s">
        <v>55</v>
      </c>
      <c r="J1118" s="1" t="s">
        <v>256</v>
      </c>
      <c r="K1118" s="1" t="s">
        <v>103</v>
      </c>
      <c r="L1118" s="1" t="s">
        <v>55</v>
      </c>
      <c r="M1118" s="1" t="s">
        <v>56</v>
      </c>
      <c r="N1118" s="1" t="s">
        <v>136</v>
      </c>
      <c r="O1118" s="1" t="s">
        <v>256</v>
      </c>
      <c r="P1118" s="1" t="s">
        <v>103</v>
      </c>
      <c r="Q1118" s="1" t="s">
        <v>55</v>
      </c>
      <c r="R1118" s="1" t="s">
        <v>56</v>
      </c>
      <c r="T1118" s="1" t="s">
        <v>1823</v>
      </c>
      <c r="U1118" s="1" t="s">
        <v>59</v>
      </c>
      <c r="Y1118" s="1" t="s">
        <v>60</v>
      </c>
      <c r="AJ1118" s="1" t="s">
        <v>60</v>
      </c>
      <c r="AT1118" s="1" t="s">
        <v>282</v>
      </c>
      <c r="AU1118" s="1" t="s">
        <v>282</v>
      </c>
      <c r="AV1118" s="1" t="s">
        <v>260</v>
      </c>
      <c r="AW1118" s="3" t="str">
        <f t="shared" si="1"/>
        <v>Other</v>
      </c>
      <c r="AX1118" s="3" t="str">
        <f t="array" ref="AX1118">TEXTJOIN(", ", TRUE, IF(X1118:AS1118="Y", X$1:AS$1, IF(X1118:AS1118&lt;&gt;"", X$1:AS$1 &amp; ": " &amp; X1118:AS1118, "")))
</f>
        <v>Cocaine, Tramad</v>
      </c>
    </row>
    <row r="1119">
      <c r="A1119" s="2">
        <v>43229.0</v>
      </c>
      <c r="B1119" s="1" t="s">
        <v>50</v>
      </c>
      <c r="C1119" s="1">
        <v>57.0</v>
      </c>
      <c r="D1119" s="1" t="s">
        <v>51</v>
      </c>
      <c r="E1119" s="1" t="s">
        <v>63</v>
      </c>
      <c r="F1119" s="1" t="s">
        <v>137</v>
      </c>
      <c r="G1119" s="1" t="s">
        <v>185</v>
      </c>
      <c r="H1119" s="1" t="s">
        <v>91</v>
      </c>
      <c r="I1119" s="1" t="s">
        <v>55</v>
      </c>
      <c r="J1119" s="1" t="s">
        <v>185</v>
      </c>
      <c r="K1119" s="1" t="s">
        <v>91</v>
      </c>
      <c r="M1119" s="1" t="s">
        <v>56</v>
      </c>
      <c r="N1119" s="1" t="s">
        <v>136</v>
      </c>
      <c r="O1119" s="1" t="s">
        <v>185</v>
      </c>
      <c r="P1119" s="1" t="s">
        <v>91</v>
      </c>
      <c r="Q1119" s="1" t="s">
        <v>55</v>
      </c>
      <c r="R1119" s="1" t="s">
        <v>67</v>
      </c>
      <c r="T1119" s="1" t="s">
        <v>83</v>
      </c>
      <c r="U1119" s="1" t="s">
        <v>59</v>
      </c>
      <c r="Z1119" s="1" t="s">
        <v>60</v>
      </c>
      <c r="AR1119" s="1" t="s">
        <v>60</v>
      </c>
      <c r="AT1119" s="1" t="s">
        <v>188</v>
      </c>
      <c r="AU1119" s="1" t="s">
        <v>188</v>
      </c>
      <c r="AV1119" s="1" t="s">
        <v>189</v>
      </c>
      <c r="AW1119" s="3" t="str">
        <f t="shared" si="1"/>
        <v>Other</v>
      </c>
      <c r="AX1119" s="3" t="str">
        <f t="array" ref="AX1119">TEXTJOIN(", ", TRUE, IF(X1119:AS1119="Y", X$1:AS$1, IF(X1119:AS1119&lt;&gt;"", X$1:AS$1 &amp; ": " &amp; X1119:AS1119, "")))
</f>
        <v>Fentanyl, Any Opioid</v>
      </c>
    </row>
    <row r="1120">
      <c r="A1120" s="2">
        <v>41805.0</v>
      </c>
      <c r="B1120" s="1" t="s">
        <v>50</v>
      </c>
      <c r="C1120" s="1">
        <v>64.0</v>
      </c>
      <c r="D1120" s="1" t="s">
        <v>51</v>
      </c>
      <c r="E1120" s="1" t="s">
        <v>63</v>
      </c>
      <c r="G1120" s="1" t="s">
        <v>120</v>
      </c>
      <c r="J1120" s="1" t="s">
        <v>120</v>
      </c>
      <c r="L1120" s="1" t="s">
        <v>55</v>
      </c>
      <c r="M1120" s="1" t="s">
        <v>56</v>
      </c>
      <c r="N1120" s="1" t="s">
        <v>104</v>
      </c>
      <c r="O1120" s="1" t="s">
        <v>120</v>
      </c>
      <c r="P1120" s="1" t="s">
        <v>121</v>
      </c>
      <c r="R1120" s="1" t="s">
        <v>56</v>
      </c>
      <c r="T1120" s="1" t="s">
        <v>308</v>
      </c>
      <c r="U1120" s="1" t="s">
        <v>59</v>
      </c>
      <c r="AG1120" s="1" t="s">
        <v>60</v>
      </c>
      <c r="AT1120" s="1" t="s">
        <v>236</v>
      </c>
      <c r="AU1120" s="1" t="s">
        <v>236</v>
      </c>
      <c r="AV1120" s="1" t="s">
        <v>123</v>
      </c>
      <c r="AW1120" s="3" t="str">
        <f t="shared" si="1"/>
        <v>Middletown</v>
      </c>
      <c r="AX1120" s="3" t="str">
        <f t="array" ref="AX1120">TEXTJOIN(", ", TRUE, IF(X1120:AS1120="Y", X$1:AS$1, IF(X1120:AS1120&lt;&gt;"", X$1:AS$1 &amp; ": " &amp; X1120:AS1120, "")))
</f>
        <v>Methadone</v>
      </c>
    </row>
    <row r="1121">
      <c r="A1121" s="2">
        <v>44079.0</v>
      </c>
      <c r="B1121" s="1" t="s">
        <v>50</v>
      </c>
      <c r="C1121" s="1">
        <v>39.0</v>
      </c>
      <c r="D1121" s="1" t="s">
        <v>51</v>
      </c>
      <c r="E1121" s="1" t="s">
        <v>63</v>
      </c>
      <c r="G1121" s="1" t="s">
        <v>545</v>
      </c>
      <c r="H1121" s="1" t="s">
        <v>263</v>
      </c>
      <c r="I1121" s="1" t="s">
        <v>55</v>
      </c>
      <c r="J1121" s="1" t="s">
        <v>545</v>
      </c>
      <c r="K1121" s="1" t="s">
        <v>263</v>
      </c>
      <c r="L1121" s="1" t="s">
        <v>55</v>
      </c>
      <c r="M1121" s="1" t="s">
        <v>333</v>
      </c>
      <c r="N1121" s="1" t="s">
        <v>119</v>
      </c>
      <c r="O1121" s="1" t="s">
        <v>545</v>
      </c>
      <c r="P1121" s="1" t="s">
        <v>263</v>
      </c>
      <c r="Q1121" s="1" t="s">
        <v>55</v>
      </c>
      <c r="R1121" s="1" t="s">
        <v>44</v>
      </c>
      <c r="T1121" s="1" t="s">
        <v>1452</v>
      </c>
      <c r="U1121" s="1" t="s">
        <v>59</v>
      </c>
      <c r="Y1121" s="1" t="s">
        <v>60</v>
      </c>
      <c r="Z1121" s="1" t="s">
        <v>60</v>
      </c>
      <c r="AM1121" s="1" t="s">
        <v>60</v>
      </c>
      <c r="AR1121" s="1" t="s">
        <v>60</v>
      </c>
      <c r="AT1121" s="1" t="s">
        <v>547</v>
      </c>
      <c r="AU1121" s="1" t="s">
        <v>547</v>
      </c>
      <c r="AV1121" s="1" t="s">
        <v>548</v>
      </c>
      <c r="AW1121" s="3" t="str">
        <f t="shared" si="1"/>
        <v>Other</v>
      </c>
      <c r="AX1121" s="3" t="str">
        <f t="array" ref="AX1121">TEXTJOIN(", ", TRUE, IF(X1121:AS1121="Y", X$1:AS$1, IF(X1121:AS1121&lt;&gt;"", X$1:AS$1 &amp; ": " &amp; X1121:AS1121, "")))
</f>
        <v>Cocaine, Fentanyl, Xylazine, Any Opioid</v>
      </c>
    </row>
    <row r="1122">
      <c r="A1122" s="2">
        <v>44228.0</v>
      </c>
      <c r="B1122" s="1" t="s">
        <v>50</v>
      </c>
      <c r="C1122" s="1">
        <v>39.0</v>
      </c>
      <c r="D1122" s="1" t="s">
        <v>51</v>
      </c>
      <c r="E1122" s="1" t="s">
        <v>63</v>
      </c>
      <c r="G1122" s="1" t="s">
        <v>1824</v>
      </c>
      <c r="H1122" s="1" t="s">
        <v>54</v>
      </c>
      <c r="I1122" s="1" t="s">
        <v>55</v>
      </c>
      <c r="J1122" s="1" t="s">
        <v>1824</v>
      </c>
      <c r="K1122" s="1" t="s">
        <v>54</v>
      </c>
      <c r="L1122" s="1" t="s">
        <v>55</v>
      </c>
      <c r="M1122" s="1" t="s">
        <v>56</v>
      </c>
      <c r="N1122" s="1" t="s">
        <v>119</v>
      </c>
      <c r="O1122" s="1" t="s">
        <v>1824</v>
      </c>
      <c r="P1122" s="1" t="s">
        <v>54</v>
      </c>
      <c r="Q1122" s="1" t="s">
        <v>55</v>
      </c>
      <c r="R1122" s="1" t="s">
        <v>56</v>
      </c>
      <c r="T1122" s="1" t="s">
        <v>1825</v>
      </c>
      <c r="U1122" s="1" t="s">
        <v>59</v>
      </c>
      <c r="Z1122" s="1" t="s">
        <v>60</v>
      </c>
      <c r="AR1122" s="1" t="s">
        <v>60</v>
      </c>
      <c r="AT1122" s="1" t="s">
        <v>1826</v>
      </c>
      <c r="AU1122" s="1" t="s">
        <v>1826</v>
      </c>
      <c r="AV1122" s="1" t="s">
        <v>1827</v>
      </c>
      <c r="AW1122" s="3" t="str">
        <f t="shared" si="1"/>
        <v>Other</v>
      </c>
      <c r="AX1122" s="3" t="str">
        <f t="array" ref="AX1122">TEXTJOIN(", ", TRUE, IF(X1122:AS1122="Y", X$1:AS$1, IF(X1122:AS1122&lt;&gt;"", X$1:AS$1 &amp; ": " &amp; X1122:AS1122, "")))
</f>
        <v>Fentanyl, Any Opioid</v>
      </c>
    </row>
    <row r="1123">
      <c r="A1123" s="2">
        <v>42794.0</v>
      </c>
      <c r="B1123" s="1" t="s">
        <v>86</v>
      </c>
      <c r="C1123" s="1">
        <v>45.0</v>
      </c>
      <c r="D1123" s="1" t="s">
        <v>51</v>
      </c>
      <c r="E1123" s="1" t="s">
        <v>63</v>
      </c>
      <c r="F1123" s="1" t="s">
        <v>137</v>
      </c>
      <c r="G1123" s="1" t="s">
        <v>1828</v>
      </c>
      <c r="H1123" s="1" t="s">
        <v>1828</v>
      </c>
      <c r="I1123" s="1" t="s">
        <v>1829</v>
      </c>
      <c r="J1123" s="1" t="s">
        <v>474</v>
      </c>
      <c r="K1123" s="1" t="s">
        <v>91</v>
      </c>
      <c r="L1123" s="1" t="s">
        <v>55</v>
      </c>
      <c r="M1123" s="1" t="s">
        <v>177</v>
      </c>
      <c r="N1123" s="1" t="s">
        <v>136</v>
      </c>
      <c r="O1123" s="1" t="s">
        <v>474</v>
      </c>
      <c r="P1123" s="1" t="s">
        <v>91</v>
      </c>
      <c r="Q1123" s="1" t="s">
        <v>55</v>
      </c>
      <c r="R1123" s="1" t="s">
        <v>44</v>
      </c>
      <c r="S1123" s="1" t="s">
        <v>1258</v>
      </c>
      <c r="T1123" s="1" t="s">
        <v>1830</v>
      </c>
      <c r="U1123" s="1" t="s">
        <v>59</v>
      </c>
      <c r="X1123" s="1" t="s">
        <v>60</v>
      </c>
      <c r="Y1123" s="1" t="s">
        <v>60</v>
      </c>
      <c r="Z1123" s="1" t="s">
        <v>60</v>
      </c>
      <c r="AI1123" s="1" t="s">
        <v>60</v>
      </c>
      <c r="AU1123" s="1" t="s">
        <v>477</v>
      </c>
      <c r="AV1123" s="1" t="s">
        <v>478</v>
      </c>
      <c r="AW1123" s="3" t="str">
        <f t="shared" si="1"/>
        <v>Other</v>
      </c>
      <c r="AX1123" s="3" t="str">
        <f t="array" ref="AX1123">TEXTJOIN(", ", TRUE, IF(X1123:AS1123="Y", X$1:AS$1, IF(X1123:AS1123&lt;&gt;"", X$1:AS$1 &amp; ": " &amp; X1123:AS1123, "")))
</f>
        <v>Heroin, Cocaine, Fentanyl, Amphet</v>
      </c>
    </row>
    <row r="1124">
      <c r="A1124" s="2">
        <v>43267.0</v>
      </c>
      <c r="B1124" s="1" t="s">
        <v>50</v>
      </c>
      <c r="C1124" s="1">
        <v>37.0</v>
      </c>
      <c r="D1124" s="1" t="s">
        <v>51</v>
      </c>
      <c r="E1124" s="1" t="s">
        <v>63</v>
      </c>
      <c r="G1124" s="1" t="s">
        <v>1831</v>
      </c>
      <c r="H1124" s="1" t="s">
        <v>299</v>
      </c>
      <c r="I1124" s="1" t="s">
        <v>55</v>
      </c>
      <c r="J1124" s="1" t="s">
        <v>1831</v>
      </c>
      <c r="K1124" s="1" t="s">
        <v>299</v>
      </c>
      <c r="M1124" s="1" t="s">
        <v>56</v>
      </c>
      <c r="N1124" s="1" t="s">
        <v>136</v>
      </c>
      <c r="O1124" s="1" t="s">
        <v>256</v>
      </c>
      <c r="P1124" s="1" t="s">
        <v>103</v>
      </c>
      <c r="Q1124" s="1" t="s">
        <v>55</v>
      </c>
      <c r="R1124" s="1" t="s">
        <v>67</v>
      </c>
      <c r="T1124" s="1" t="s">
        <v>1832</v>
      </c>
      <c r="U1124" s="1" t="s">
        <v>59</v>
      </c>
      <c r="X1124" s="1" t="s">
        <v>60</v>
      </c>
      <c r="Z1124" s="1" t="s">
        <v>60</v>
      </c>
      <c r="AP1124" s="1" t="s">
        <v>60</v>
      </c>
      <c r="AR1124" s="1" t="s">
        <v>60</v>
      </c>
      <c r="AT1124" s="1" t="s">
        <v>1833</v>
      </c>
      <c r="AU1124" s="1" t="s">
        <v>1833</v>
      </c>
      <c r="AV1124" s="1" t="s">
        <v>260</v>
      </c>
      <c r="AW1124" s="3" t="str">
        <f t="shared" si="1"/>
        <v>Other</v>
      </c>
      <c r="AX1124" s="3" t="str">
        <f t="array" ref="AX1124">TEXTJOIN(", ", TRUE, IF(X1124:AS1124="Y", X$1:AS$1, IF(X1124:AS1124&lt;&gt;"", X$1:AS$1 &amp; ": " &amp; X1124:AS1124, "")))
</f>
        <v>Heroin, Fentanyl, Heroin/Morph/Codeine, Any Opioid</v>
      </c>
    </row>
    <row r="1125">
      <c r="A1125" s="4">
        <v>44182.0</v>
      </c>
      <c r="B1125" s="1" t="s">
        <v>50</v>
      </c>
      <c r="C1125" s="1">
        <v>20.0</v>
      </c>
      <c r="D1125" s="1" t="s">
        <v>51</v>
      </c>
      <c r="E1125" s="1" t="s">
        <v>63</v>
      </c>
      <c r="G1125" s="1" t="s">
        <v>226</v>
      </c>
      <c r="H1125" s="1" t="s">
        <v>103</v>
      </c>
      <c r="I1125" s="1" t="s">
        <v>55</v>
      </c>
      <c r="J1125" s="1" t="s">
        <v>226</v>
      </c>
      <c r="K1125" s="1" t="s">
        <v>103</v>
      </c>
      <c r="L1125" s="1" t="s">
        <v>55</v>
      </c>
      <c r="M1125" s="1" t="s">
        <v>778</v>
      </c>
      <c r="N1125" s="1" t="s">
        <v>155</v>
      </c>
      <c r="O1125" s="1" t="s">
        <v>226</v>
      </c>
      <c r="P1125" s="1" t="s">
        <v>103</v>
      </c>
      <c r="Q1125" s="1" t="s">
        <v>55</v>
      </c>
      <c r="R1125" s="1" t="s">
        <v>44</v>
      </c>
      <c r="T1125" s="1" t="s">
        <v>884</v>
      </c>
      <c r="U1125" s="1" t="s">
        <v>59</v>
      </c>
      <c r="X1125" s="1" t="s">
        <v>60</v>
      </c>
      <c r="Z1125" s="1" t="s">
        <v>60</v>
      </c>
      <c r="AR1125" s="1" t="s">
        <v>60</v>
      </c>
      <c r="AT1125" s="1" t="s">
        <v>228</v>
      </c>
      <c r="AU1125" s="1" t="s">
        <v>228</v>
      </c>
      <c r="AV1125" s="1" t="s">
        <v>229</v>
      </c>
      <c r="AW1125" s="3" t="str">
        <f t="shared" si="1"/>
        <v>Other</v>
      </c>
      <c r="AX1125" s="3" t="str">
        <f t="array" ref="AX1125">TEXTJOIN(", ", TRUE, IF(X1125:AS1125="Y", X$1:AS$1, IF(X1125:AS1125&lt;&gt;"", X$1:AS$1 &amp; ": " &amp; X1125:AS1125, "")))
</f>
        <v>Heroin, Fentanyl, Any Opioid</v>
      </c>
    </row>
    <row r="1126">
      <c r="A1126" s="2">
        <v>40946.0</v>
      </c>
      <c r="B1126" s="1" t="s">
        <v>50</v>
      </c>
      <c r="C1126" s="1">
        <v>46.0</v>
      </c>
      <c r="D1126" s="1" t="s">
        <v>51</v>
      </c>
      <c r="E1126" s="1" t="s">
        <v>63</v>
      </c>
      <c r="G1126" s="1" t="s">
        <v>271</v>
      </c>
      <c r="H1126" s="1" t="s">
        <v>91</v>
      </c>
      <c r="J1126" s="1" t="s">
        <v>271</v>
      </c>
      <c r="L1126" s="1" t="s">
        <v>55</v>
      </c>
      <c r="M1126" s="1" t="s">
        <v>56</v>
      </c>
      <c r="N1126" s="1" t="s">
        <v>66</v>
      </c>
      <c r="O1126" s="1" t="s">
        <v>271</v>
      </c>
      <c r="P1126" s="1" t="s">
        <v>91</v>
      </c>
      <c r="R1126" s="1" t="s">
        <v>56</v>
      </c>
      <c r="T1126" s="1" t="s">
        <v>1834</v>
      </c>
      <c r="U1126" s="1" t="s">
        <v>59</v>
      </c>
      <c r="X1126" s="1" t="s">
        <v>60</v>
      </c>
      <c r="Y1126" s="1" t="s">
        <v>60</v>
      </c>
      <c r="AD1126" s="1" t="s">
        <v>60</v>
      </c>
      <c r="AT1126" s="1" t="s">
        <v>274</v>
      </c>
      <c r="AU1126" s="1" t="s">
        <v>274</v>
      </c>
      <c r="AV1126" s="1" t="s">
        <v>275</v>
      </c>
      <c r="AW1126" s="3" t="str">
        <f t="shared" si="1"/>
        <v>Other</v>
      </c>
      <c r="AX1126" s="3" t="str">
        <f t="array" ref="AX1126">TEXTJOIN(", ", TRUE, IF(X1126:AS1126="Y", X$1:AS$1, IF(X1126:AS1126&lt;&gt;"", X$1:AS$1 &amp; ": " &amp; X1126:AS1126, "")))
</f>
        <v>Heroin, Cocaine, Ethanol</v>
      </c>
    </row>
    <row r="1127">
      <c r="A1127" s="2">
        <v>43958.0</v>
      </c>
      <c r="B1127" s="1" t="s">
        <v>50</v>
      </c>
      <c r="C1127" s="1">
        <v>61.0</v>
      </c>
      <c r="D1127" s="1" t="s">
        <v>51</v>
      </c>
      <c r="E1127" s="1" t="s">
        <v>63</v>
      </c>
      <c r="G1127" s="1" t="s">
        <v>185</v>
      </c>
      <c r="H1127" s="1" t="s">
        <v>91</v>
      </c>
      <c r="I1127" s="1" t="s">
        <v>55</v>
      </c>
      <c r="J1127" s="1" t="s">
        <v>185</v>
      </c>
      <c r="K1127" s="1" t="s">
        <v>91</v>
      </c>
      <c r="L1127" s="1" t="s">
        <v>55</v>
      </c>
      <c r="M1127" s="1" t="s">
        <v>56</v>
      </c>
      <c r="N1127" s="1" t="s">
        <v>136</v>
      </c>
      <c r="O1127" s="1" t="s">
        <v>185</v>
      </c>
      <c r="P1127" s="1" t="s">
        <v>91</v>
      </c>
      <c r="Q1127" s="1" t="s">
        <v>55</v>
      </c>
      <c r="R1127" s="1" t="s">
        <v>56</v>
      </c>
      <c r="T1127" s="1" t="s">
        <v>1835</v>
      </c>
      <c r="U1127" s="1" t="s">
        <v>59</v>
      </c>
      <c r="Z1127" s="1" t="s">
        <v>60</v>
      </c>
      <c r="AB1127" s="1" t="s">
        <v>60</v>
      </c>
      <c r="AR1127" s="1" t="s">
        <v>60</v>
      </c>
      <c r="AT1127" s="1" t="s">
        <v>188</v>
      </c>
      <c r="AU1127" s="1" t="s">
        <v>188</v>
      </c>
      <c r="AV1127" s="1" t="s">
        <v>189</v>
      </c>
      <c r="AW1127" s="3" t="str">
        <f t="shared" si="1"/>
        <v>Other</v>
      </c>
      <c r="AX1127" s="3" t="str">
        <f t="array" ref="AX1127">TEXTJOIN(", ", TRUE, IF(X1127:AS1127="Y", X$1:AS$1, IF(X1127:AS1127&lt;&gt;"", X$1:AS$1 &amp; ": " &amp; X1127:AS1127, "")))
</f>
        <v>Fentanyl, Oxycodone, Any Opioid</v>
      </c>
    </row>
    <row r="1128">
      <c r="A1128" s="2">
        <v>42182.0</v>
      </c>
      <c r="B1128" s="1" t="s">
        <v>86</v>
      </c>
      <c r="C1128" s="1">
        <v>32.0</v>
      </c>
      <c r="D1128" s="1" t="s">
        <v>51</v>
      </c>
      <c r="E1128" s="1" t="s">
        <v>63</v>
      </c>
      <c r="G1128" s="1" t="s">
        <v>256</v>
      </c>
      <c r="H1128" s="1" t="s">
        <v>103</v>
      </c>
      <c r="I1128" s="1" t="s">
        <v>55</v>
      </c>
      <c r="J1128" s="1" t="s">
        <v>256</v>
      </c>
      <c r="M1128" s="1" t="s">
        <v>56</v>
      </c>
      <c r="O1128" s="1" t="s">
        <v>256</v>
      </c>
      <c r="P1128" s="1" t="s">
        <v>103</v>
      </c>
      <c r="Q1128" s="1" t="s">
        <v>55</v>
      </c>
      <c r="R1128" s="1" t="s">
        <v>56</v>
      </c>
      <c r="T1128" s="1" t="s">
        <v>1836</v>
      </c>
      <c r="U1128" s="1" t="s">
        <v>59</v>
      </c>
      <c r="W1128" s="1" t="s">
        <v>60</v>
      </c>
      <c r="X1128" s="1" t="s">
        <v>60</v>
      </c>
      <c r="Z1128" s="1" t="s">
        <v>60</v>
      </c>
      <c r="AF1128" s="1" t="s">
        <v>60</v>
      </c>
      <c r="AP1128" s="1" t="s">
        <v>60</v>
      </c>
      <c r="AR1128" s="1" t="s">
        <v>60</v>
      </c>
      <c r="AT1128" s="1" t="s">
        <v>282</v>
      </c>
      <c r="AU1128" s="1" t="s">
        <v>282</v>
      </c>
      <c r="AV1128" s="1" t="s">
        <v>260</v>
      </c>
      <c r="AW1128" s="3" t="str">
        <f t="shared" si="1"/>
        <v>Other</v>
      </c>
      <c r="AX1128" s="3" t="str">
        <f t="array" ref="AX1128">TEXTJOIN(", ", TRUE, IF(X1128:AS1128="Y", X$1:AS$1, IF(X1128:AS1128&lt;&gt;"", X$1:AS$1 &amp; ": " &amp; X1128:AS1128, "")))
</f>
        <v>Heroin, Fentanyl, Benzodiazepine, Heroin/Morph/Codeine, Any Opioid</v>
      </c>
    </row>
    <row r="1129">
      <c r="A1129" s="2">
        <v>43585.0</v>
      </c>
      <c r="B1129" s="1" t="s">
        <v>50</v>
      </c>
      <c r="C1129" s="1">
        <v>33.0</v>
      </c>
      <c r="D1129" s="1" t="s">
        <v>51</v>
      </c>
      <c r="E1129" s="1" t="s">
        <v>63</v>
      </c>
      <c r="G1129" s="1" t="s">
        <v>255</v>
      </c>
      <c r="H1129" s="1" t="s">
        <v>103</v>
      </c>
      <c r="I1129" s="1" t="s">
        <v>55</v>
      </c>
      <c r="J1129" s="1" t="s">
        <v>255</v>
      </c>
      <c r="K1129" s="1" t="s">
        <v>103</v>
      </c>
      <c r="L1129" s="1" t="s">
        <v>55</v>
      </c>
      <c r="M1129" s="1" t="s">
        <v>56</v>
      </c>
      <c r="N1129" s="1" t="s">
        <v>93</v>
      </c>
      <c r="O1129" s="1" t="s">
        <v>256</v>
      </c>
      <c r="P1129" s="1" t="s">
        <v>103</v>
      </c>
      <c r="Q1129" s="1" t="s">
        <v>55</v>
      </c>
      <c r="R1129" s="1" t="s">
        <v>67</v>
      </c>
      <c r="T1129" s="1" t="s">
        <v>1837</v>
      </c>
      <c r="U1129" s="1" t="s">
        <v>59</v>
      </c>
      <c r="X1129" s="1" t="s">
        <v>60</v>
      </c>
      <c r="Z1129" s="1" t="s">
        <v>60</v>
      </c>
      <c r="AC1129" s="1" t="s">
        <v>60</v>
      </c>
      <c r="AP1129" s="1" t="s">
        <v>60</v>
      </c>
      <c r="AR1129" s="1" t="s">
        <v>60</v>
      </c>
      <c r="AT1129" s="1" t="s">
        <v>259</v>
      </c>
      <c r="AU1129" s="1" t="s">
        <v>259</v>
      </c>
      <c r="AV1129" s="1" t="s">
        <v>260</v>
      </c>
      <c r="AW1129" s="3" t="str">
        <f t="shared" si="1"/>
        <v>Other</v>
      </c>
      <c r="AX1129" s="3" t="str">
        <f t="array" ref="AX1129">TEXTJOIN(", ", TRUE, IF(X1129:AS1129="Y", X$1:AS$1, IF(X1129:AS1129&lt;&gt;"", X$1:AS$1 &amp; ": " &amp; X1129:AS1129, "")))
</f>
        <v>Heroin, Fentanyl, Oxymorphone, Heroin/Morph/Codeine, Any Opioid</v>
      </c>
    </row>
    <row r="1130">
      <c r="A1130" s="2">
        <v>43989.0</v>
      </c>
      <c r="B1130" s="1" t="s">
        <v>50</v>
      </c>
      <c r="C1130" s="1">
        <v>69.0</v>
      </c>
      <c r="D1130" s="1" t="s">
        <v>51</v>
      </c>
      <c r="E1130" s="1" t="s">
        <v>63</v>
      </c>
      <c r="G1130" s="1" t="s">
        <v>290</v>
      </c>
      <c r="H1130" s="1" t="s">
        <v>91</v>
      </c>
      <c r="I1130" s="1" t="s">
        <v>55</v>
      </c>
      <c r="J1130" s="1" t="s">
        <v>290</v>
      </c>
      <c r="K1130" s="1" t="s">
        <v>91</v>
      </c>
      <c r="L1130" s="1" t="s">
        <v>55</v>
      </c>
      <c r="M1130" s="1" t="s">
        <v>56</v>
      </c>
      <c r="N1130" s="1" t="s">
        <v>119</v>
      </c>
      <c r="O1130" s="1" t="s">
        <v>290</v>
      </c>
      <c r="P1130" s="1" t="s">
        <v>91</v>
      </c>
      <c r="Q1130" s="1" t="s">
        <v>55</v>
      </c>
      <c r="R1130" s="1" t="s">
        <v>56</v>
      </c>
      <c r="T1130" s="1" t="s">
        <v>109</v>
      </c>
      <c r="U1130" s="1" t="s">
        <v>59</v>
      </c>
      <c r="V1130" s="1" t="s">
        <v>491</v>
      </c>
      <c r="Y1130" s="1" t="s">
        <v>60</v>
      </c>
      <c r="AT1130" s="1" t="s">
        <v>292</v>
      </c>
      <c r="AU1130" s="1" t="s">
        <v>292</v>
      </c>
      <c r="AV1130" s="1" t="s">
        <v>653</v>
      </c>
      <c r="AW1130" s="3" t="str">
        <f t="shared" si="1"/>
        <v>Other</v>
      </c>
      <c r="AX1130" s="3" t="str">
        <f t="array" ref="AX1130">TEXTJOIN(", ", TRUE, IF(X1130:AS1130="Y", X$1:AS$1, IF(X1130:AS1130&lt;&gt;"", X$1:AS$1 &amp; ": " &amp; X1130:AS1130, "")))
</f>
        <v>Cocaine</v>
      </c>
    </row>
    <row r="1131">
      <c r="A1131" s="2">
        <v>41305.0</v>
      </c>
      <c r="B1131" s="1" t="s">
        <v>50</v>
      </c>
      <c r="C1131" s="1">
        <v>29.0</v>
      </c>
      <c r="D1131" s="1" t="s">
        <v>51</v>
      </c>
      <c r="E1131" s="1" t="s">
        <v>63</v>
      </c>
      <c r="G1131" s="1" t="s">
        <v>290</v>
      </c>
      <c r="H1131" s="1" t="s">
        <v>91</v>
      </c>
      <c r="J1131" s="1" t="s">
        <v>290</v>
      </c>
      <c r="L1131" s="1" t="s">
        <v>55</v>
      </c>
      <c r="M1131" s="1" t="s">
        <v>44</v>
      </c>
      <c r="N1131" s="1" t="s">
        <v>136</v>
      </c>
      <c r="O1131" s="1" t="s">
        <v>290</v>
      </c>
      <c r="P1131" s="1" t="s">
        <v>91</v>
      </c>
      <c r="R1131" s="1" t="s">
        <v>44</v>
      </c>
      <c r="S1131" s="1" t="s">
        <v>1838</v>
      </c>
      <c r="T1131" s="1" t="s">
        <v>73</v>
      </c>
      <c r="U1131" s="1" t="s">
        <v>59</v>
      </c>
      <c r="X1131" s="1" t="s">
        <v>60</v>
      </c>
      <c r="AT1131" s="1" t="s">
        <v>292</v>
      </c>
      <c r="AU1131" s="1" t="s">
        <v>292</v>
      </c>
      <c r="AV1131" s="1" t="s">
        <v>653</v>
      </c>
      <c r="AW1131" s="3" t="str">
        <f t="shared" si="1"/>
        <v>Other</v>
      </c>
      <c r="AX1131" s="3" t="str">
        <f t="array" ref="AX1131">TEXTJOIN(", ", TRUE, IF(X1131:AS1131="Y", X$1:AS$1, IF(X1131:AS1131&lt;&gt;"", X$1:AS$1 &amp; ": " &amp; X1131:AS1131, "")))
</f>
        <v>Heroin</v>
      </c>
    </row>
    <row r="1132">
      <c r="A1132" s="2">
        <v>43624.0</v>
      </c>
      <c r="B1132" s="1" t="s">
        <v>50</v>
      </c>
      <c r="C1132" s="1">
        <v>61.0</v>
      </c>
      <c r="D1132" s="1" t="s">
        <v>51</v>
      </c>
      <c r="E1132" s="1" t="s">
        <v>63</v>
      </c>
      <c r="G1132" s="1" t="s">
        <v>237</v>
      </c>
      <c r="H1132" s="1" t="s">
        <v>125</v>
      </c>
      <c r="I1132" s="1" t="s">
        <v>55</v>
      </c>
      <c r="J1132" s="1" t="s">
        <v>237</v>
      </c>
      <c r="K1132" s="1" t="s">
        <v>125</v>
      </c>
      <c r="L1132" s="1" t="s">
        <v>55</v>
      </c>
      <c r="M1132" s="1" t="s">
        <v>56</v>
      </c>
      <c r="N1132" s="1" t="s">
        <v>276</v>
      </c>
      <c r="O1132" s="1" t="s">
        <v>237</v>
      </c>
      <c r="P1132" s="1" t="s">
        <v>125</v>
      </c>
      <c r="Q1132" s="1" t="s">
        <v>55</v>
      </c>
      <c r="R1132" s="1" t="s">
        <v>56</v>
      </c>
      <c r="T1132" s="1" t="s">
        <v>1839</v>
      </c>
      <c r="U1132" s="1" t="s">
        <v>59</v>
      </c>
      <c r="Z1132" s="1" t="s">
        <v>60</v>
      </c>
      <c r="AB1132" s="1" t="s">
        <v>60</v>
      </c>
      <c r="AD1132" s="1" t="s">
        <v>60</v>
      </c>
      <c r="AF1132" s="1" t="s">
        <v>60</v>
      </c>
      <c r="AR1132" s="1" t="s">
        <v>60</v>
      </c>
      <c r="AT1132" s="1" t="s">
        <v>240</v>
      </c>
      <c r="AU1132" s="1" t="s">
        <v>240</v>
      </c>
      <c r="AV1132" s="1" t="s">
        <v>1371</v>
      </c>
      <c r="AW1132" s="3" t="str">
        <f t="shared" si="1"/>
        <v>Other</v>
      </c>
      <c r="AX1132" s="3" t="str">
        <f t="array" ref="AX1132">TEXTJOIN(", ", TRUE, IF(X1132:AS1132="Y", X$1:AS$1, IF(X1132:AS1132&lt;&gt;"", X$1:AS$1 &amp; ": " &amp; X1132:AS1132, "")))
</f>
        <v>Fentanyl, Oxycodone, Ethanol, Benzodiazepine, Any Opioid</v>
      </c>
    </row>
    <row r="1133">
      <c r="A1133" s="4">
        <v>43064.0</v>
      </c>
      <c r="B1133" s="1" t="s">
        <v>86</v>
      </c>
      <c r="C1133" s="1">
        <v>24.0</v>
      </c>
      <c r="D1133" s="1" t="s">
        <v>51</v>
      </c>
      <c r="E1133" s="1" t="s">
        <v>63</v>
      </c>
      <c r="G1133" s="1" t="s">
        <v>446</v>
      </c>
      <c r="H1133" s="1" t="s">
        <v>91</v>
      </c>
      <c r="I1133" s="1" t="s">
        <v>55</v>
      </c>
      <c r="J1133" s="1" t="s">
        <v>446</v>
      </c>
      <c r="K1133" s="1" t="s">
        <v>91</v>
      </c>
      <c r="L1133" s="1" t="s">
        <v>55</v>
      </c>
      <c r="M1133" s="1" t="s">
        <v>56</v>
      </c>
      <c r="N1133" s="1" t="s">
        <v>136</v>
      </c>
      <c r="O1133" s="1" t="s">
        <v>446</v>
      </c>
      <c r="P1133" s="1" t="s">
        <v>91</v>
      </c>
      <c r="Q1133" s="1" t="s">
        <v>55</v>
      </c>
      <c r="R1133" s="1" t="s">
        <v>56</v>
      </c>
      <c r="T1133" s="1" t="s">
        <v>1840</v>
      </c>
      <c r="U1133" s="1" t="s">
        <v>59</v>
      </c>
      <c r="X1133" s="1" t="s">
        <v>60</v>
      </c>
      <c r="Z1133" s="1" t="s">
        <v>60</v>
      </c>
      <c r="AD1133" s="1" t="s">
        <v>60</v>
      </c>
      <c r="AT1133" s="1" t="s">
        <v>448</v>
      </c>
      <c r="AU1133" s="1" t="s">
        <v>448</v>
      </c>
      <c r="AV1133" s="1" t="s">
        <v>449</v>
      </c>
      <c r="AW1133" s="3" t="str">
        <f t="shared" si="1"/>
        <v>Other</v>
      </c>
      <c r="AX1133" s="3" t="str">
        <f t="array" ref="AX1133">TEXTJOIN(", ", TRUE, IF(X1133:AS1133="Y", X$1:AS$1, IF(X1133:AS1133&lt;&gt;"", X$1:AS$1 &amp; ": " &amp; X1133:AS1133, "")))
</f>
        <v>Heroin, Fentanyl, Ethanol</v>
      </c>
    </row>
    <row r="1134">
      <c r="A1134" s="2">
        <v>42559.0</v>
      </c>
      <c r="B1134" s="1" t="s">
        <v>50</v>
      </c>
      <c r="C1134" s="1">
        <v>34.0</v>
      </c>
      <c r="D1134" s="1" t="s">
        <v>51</v>
      </c>
      <c r="E1134" s="1" t="s">
        <v>63</v>
      </c>
      <c r="G1134" s="1" t="s">
        <v>484</v>
      </c>
      <c r="H1134" s="1" t="s">
        <v>103</v>
      </c>
      <c r="I1134" s="1" t="s">
        <v>55</v>
      </c>
      <c r="J1134" s="1" t="s">
        <v>484</v>
      </c>
      <c r="M1134" s="1" t="s">
        <v>56</v>
      </c>
      <c r="N1134" s="1" t="s">
        <v>136</v>
      </c>
      <c r="O1134" s="1" t="s">
        <v>484</v>
      </c>
      <c r="R1134" s="1" t="s">
        <v>56</v>
      </c>
      <c r="T1134" s="1" t="s">
        <v>78</v>
      </c>
      <c r="U1134" s="1" t="s">
        <v>59</v>
      </c>
      <c r="W1134" s="1" t="s">
        <v>60</v>
      </c>
      <c r="X1134" s="1" t="s">
        <v>60</v>
      </c>
      <c r="AP1134" s="1" t="s">
        <v>60</v>
      </c>
      <c r="AR1134" s="1" t="s">
        <v>60</v>
      </c>
      <c r="AT1134" s="1" t="s">
        <v>682</v>
      </c>
      <c r="AU1134" s="1" t="s">
        <v>682</v>
      </c>
      <c r="AV1134" s="1" t="s">
        <v>487</v>
      </c>
      <c r="AW1134" s="3" t="str">
        <f t="shared" si="1"/>
        <v>Other</v>
      </c>
      <c r="AX1134" s="3" t="str">
        <f t="array" ref="AX1134">TEXTJOIN(", ", TRUE, IF(X1134:AS1134="Y", X$1:AS$1, IF(X1134:AS1134&lt;&gt;"", X$1:AS$1 &amp; ": " &amp; X1134:AS1134, "")))
</f>
        <v>Heroin, Heroin/Morph/Codeine, Any Opioid</v>
      </c>
    </row>
    <row r="1135">
      <c r="A1135" s="2">
        <v>42454.0</v>
      </c>
      <c r="B1135" s="1" t="s">
        <v>50</v>
      </c>
      <c r="C1135" s="1">
        <v>68.0</v>
      </c>
      <c r="D1135" s="1" t="s">
        <v>51</v>
      </c>
      <c r="E1135" s="1" t="s">
        <v>52</v>
      </c>
      <c r="G1135" s="1" t="s">
        <v>64</v>
      </c>
      <c r="H1135" s="1" t="s">
        <v>65</v>
      </c>
      <c r="I1135" s="1" t="s">
        <v>55</v>
      </c>
      <c r="J1135" s="1" t="s">
        <v>64</v>
      </c>
      <c r="M1135" s="1" t="s">
        <v>56</v>
      </c>
      <c r="N1135" s="1" t="s">
        <v>276</v>
      </c>
      <c r="O1135" s="1" t="s">
        <v>64</v>
      </c>
      <c r="R1135" s="1" t="s">
        <v>56</v>
      </c>
      <c r="T1135" s="1" t="s">
        <v>911</v>
      </c>
      <c r="U1135" s="1" t="s">
        <v>59</v>
      </c>
      <c r="Y1135" s="1" t="s">
        <v>60</v>
      </c>
      <c r="AT1135" s="1" t="s">
        <v>69</v>
      </c>
      <c r="AU1135" s="1" t="s">
        <v>69</v>
      </c>
      <c r="AV1135" s="1" t="s">
        <v>70</v>
      </c>
      <c r="AW1135" s="3" t="str">
        <f t="shared" si="1"/>
        <v>Other</v>
      </c>
      <c r="AX1135" s="3" t="str">
        <f t="array" ref="AX1135">TEXTJOIN(", ", TRUE, IF(X1135:AS1135="Y", X$1:AS$1, IF(X1135:AS1135&lt;&gt;"", X$1:AS$1 &amp; ": " &amp; X1135:AS1135, "")))
</f>
        <v>Cocaine</v>
      </c>
    </row>
    <row r="1136">
      <c r="A1136" s="4">
        <v>42691.0</v>
      </c>
      <c r="B1136" s="1" t="s">
        <v>50</v>
      </c>
      <c r="C1136" s="1">
        <v>27.0</v>
      </c>
      <c r="D1136" s="1" t="s">
        <v>76</v>
      </c>
      <c r="E1136" s="1" t="s">
        <v>412</v>
      </c>
      <c r="G1136" s="1" t="s">
        <v>53</v>
      </c>
      <c r="H1136" s="1" t="s">
        <v>54</v>
      </c>
      <c r="I1136" s="1" t="s">
        <v>55</v>
      </c>
      <c r="J1136" s="1" t="s">
        <v>53</v>
      </c>
      <c r="M1136" s="1" t="s">
        <v>56</v>
      </c>
      <c r="N1136" s="1" t="s">
        <v>66</v>
      </c>
      <c r="O1136" s="1" t="s">
        <v>53</v>
      </c>
      <c r="R1136" s="1" t="s">
        <v>67</v>
      </c>
      <c r="T1136" s="1" t="s">
        <v>1841</v>
      </c>
      <c r="U1136" s="1" t="s">
        <v>59</v>
      </c>
      <c r="W1136" s="1" t="s">
        <v>60</v>
      </c>
      <c r="X1136" s="1" t="s">
        <v>60</v>
      </c>
      <c r="Z1136" s="1" t="s">
        <v>60</v>
      </c>
      <c r="AP1136" s="1" t="s">
        <v>60</v>
      </c>
      <c r="AR1136" s="1" t="s">
        <v>60</v>
      </c>
      <c r="AT1136" s="1" t="s">
        <v>61</v>
      </c>
      <c r="AU1136" s="1" t="s">
        <v>61</v>
      </c>
      <c r="AV1136" s="1" t="s">
        <v>294</v>
      </c>
      <c r="AW1136" s="3" t="str">
        <f t="shared" si="1"/>
        <v>Other</v>
      </c>
      <c r="AX1136" s="3" t="str">
        <f t="array" ref="AX1136">TEXTJOIN(", ", TRUE, IF(X1136:AS1136="Y", X$1:AS$1, IF(X1136:AS1136&lt;&gt;"", X$1:AS$1 &amp; ": " &amp; X1136:AS1136, "")))
</f>
        <v>Heroin, Fentanyl, Heroin/Morph/Codeine, Any Opioid</v>
      </c>
    </row>
    <row r="1137">
      <c r="A1137" s="2">
        <v>43258.0</v>
      </c>
      <c r="B1137" s="1" t="s">
        <v>50</v>
      </c>
      <c r="C1137" s="1">
        <v>32.0</v>
      </c>
      <c r="D1137" s="1" t="s">
        <v>51</v>
      </c>
      <c r="E1137" s="1" t="s">
        <v>63</v>
      </c>
      <c r="G1137" s="1" t="s">
        <v>211</v>
      </c>
      <c r="H1137" s="1" t="s">
        <v>91</v>
      </c>
      <c r="I1137" s="1" t="s">
        <v>55</v>
      </c>
      <c r="J1137" s="1" t="s">
        <v>211</v>
      </c>
      <c r="K1137" s="1" t="s">
        <v>91</v>
      </c>
      <c r="M1137" s="1" t="s">
        <v>56</v>
      </c>
      <c r="N1137" s="1" t="s">
        <v>136</v>
      </c>
      <c r="O1137" s="1" t="s">
        <v>211</v>
      </c>
      <c r="P1137" s="1" t="s">
        <v>91</v>
      </c>
      <c r="Q1137" s="1" t="s">
        <v>55</v>
      </c>
      <c r="R1137" s="1" t="s">
        <v>56</v>
      </c>
      <c r="T1137" s="1" t="s">
        <v>1842</v>
      </c>
      <c r="U1137" s="1" t="s">
        <v>59</v>
      </c>
      <c r="X1137" s="1" t="s">
        <v>60</v>
      </c>
      <c r="Z1137" s="1" t="s">
        <v>60</v>
      </c>
      <c r="AH1137" s="1" t="s">
        <v>60</v>
      </c>
      <c r="AP1137" s="1" t="s">
        <v>60</v>
      </c>
      <c r="AR1137" s="1" t="s">
        <v>60</v>
      </c>
      <c r="AT1137" s="1" t="s">
        <v>214</v>
      </c>
      <c r="AU1137" s="1" t="s">
        <v>214</v>
      </c>
      <c r="AV1137" s="1" t="s">
        <v>215</v>
      </c>
      <c r="AW1137" s="3" t="str">
        <f t="shared" si="1"/>
        <v>Other</v>
      </c>
      <c r="AX1137" s="3" t="str">
        <f t="array" ref="AX1137">TEXTJOIN(", ", TRUE, IF(X1137:AS1137="Y", X$1:AS$1, IF(X1137:AS1137&lt;&gt;"", X$1:AS$1 &amp; ": " &amp; X1137:AS1137, "")))
</f>
        <v>Heroin, Fentanyl, Meth/Amphetamine, Heroin/Morph/Codeine, Any Opioid</v>
      </c>
    </row>
    <row r="1138">
      <c r="A1138" s="4">
        <v>43051.0</v>
      </c>
      <c r="B1138" s="1" t="s">
        <v>86</v>
      </c>
      <c r="C1138" s="1">
        <v>35.0</v>
      </c>
      <c r="D1138" s="1" t="s">
        <v>51</v>
      </c>
      <c r="E1138" s="1" t="s">
        <v>118</v>
      </c>
      <c r="J1138" s="1" t="s">
        <v>91</v>
      </c>
      <c r="K1138" s="1" t="s">
        <v>91</v>
      </c>
      <c r="L1138" s="1" t="s">
        <v>55</v>
      </c>
      <c r="M1138" s="1" t="s">
        <v>1843</v>
      </c>
      <c r="N1138" s="1" t="s">
        <v>136</v>
      </c>
      <c r="O1138" s="1" t="s">
        <v>91</v>
      </c>
      <c r="P1138" s="1" t="s">
        <v>91</v>
      </c>
      <c r="Q1138" s="1" t="s">
        <v>55</v>
      </c>
      <c r="R1138" s="1" t="s">
        <v>67</v>
      </c>
      <c r="T1138" s="1" t="s">
        <v>1844</v>
      </c>
      <c r="U1138" s="1" t="s">
        <v>59</v>
      </c>
      <c r="Y1138" s="1" t="s">
        <v>60</v>
      </c>
      <c r="Z1138" s="1" t="s">
        <v>60</v>
      </c>
      <c r="AD1138" s="1" t="s">
        <v>60</v>
      </c>
      <c r="AT1138" s="1" t="s">
        <v>62</v>
      </c>
      <c r="AU1138" s="1" t="s">
        <v>110</v>
      </c>
      <c r="AV1138" s="1" t="s">
        <v>111</v>
      </c>
      <c r="AW1138" s="3" t="str">
        <f t="shared" si="1"/>
        <v>Other</v>
      </c>
      <c r="AX1138" s="3" t="str">
        <f t="array" ref="AX1138">TEXTJOIN(", ", TRUE, IF(X1138:AS1138="Y", X$1:AS$1, IF(X1138:AS1138&lt;&gt;"", X$1:AS$1 &amp; ": " &amp; X1138:AS1138, "")))
</f>
        <v>Cocaine, Fentanyl, Ethanol</v>
      </c>
    </row>
    <row r="1139">
      <c r="A1139" s="2">
        <v>42782.0</v>
      </c>
      <c r="B1139" s="1" t="s">
        <v>86</v>
      </c>
      <c r="C1139" s="1">
        <v>24.0</v>
      </c>
      <c r="D1139" s="1" t="s">
        <v>51</v>
      </c>
      <c r="E1139" s="1" t="s">
        <v>63</v>
      </c>
      <c r="G1139" s="1" t="s">
        <v>931</v>
      </c>
      <c r="H1139" s="1" t="s">
        <v>91</v>
      </c>
      <c r="I1139" s="1" t="s">
        <v>55</v>
      </c>
      <c r="J1139" s="1" t="s">
        <v>931</v>
      </c>
      <c r="K1139" s="1" t="s">
        <v>91</v>
      </c>
      <c r="L1139" s="1" t="s">
        <v>55</v>
      </c>
      <c r="M1139" s="1" t="s">
        <v>56</v>
      </c>
      <c r="N1139" s="1" t="s">
        <v>430</v>
      </c>
      <c r="O1139" s="1" t="s">
        <v>931</v>
      </c>
      <c r="P1139" s="1" t="s">
        <v>91</v>
      </c>
      <c r="Q1139" s="1" t="s">
        <v>55</v>
      </c>
      <c r="R1139" s="1" t="s">
        <v>56</v>
      </c>
      <c r="T1139" s="1" t="s">
        <v>1845</v>
      </c>
      <c r="U1139" s="1" t="s">
        <v>59</v>
      </c>
      <c r="X1139" s="1" t="s">
        <v>60</v>
      </c>
      <c r="Z1139" s="1" t="s">
        <v>60</v>
      </c>
      <c r="AD1139" s="1" t="s">
        <v>60</v>
      </c>
      <c r="AT1139" s="1" t="s">
        <v>933</v>
      </c>
      <c r="AU1139" s="1" t="s">
        <v>933</v>
      </c>
      <c r="AV1139" s="1" t="s">
        <v>934</v>
      </c>
      <c r="AW1139" s="3" t="str">
        <f t="shared" si="1"/>
        <v>Other</v>
      </c>
      <c r="AX1139" s="3" t="str">
        <f t="array" ref="AX1139">TEXTJOIN(", ", TRUE, IF(X1139:AS1139="Y", X$1:AS$1, IF(X1139:AS1139&lt;&gt;"", X$1:AS$1 &amp; ": " &amp; X1139:AS1139, "")))
</f>
        <v>Heroin, Fentanyl, Ethanol</v>
      </c>
    </row>
    <row r="1140">
      <c r="A1140" s="2">
        <v>44089.0</v>
      </c>
      <c r="B1140" s="1" t="s">
        <v>50</v>
      </c>
      <c r="C1140" s="1">
        <v>36.0</v>
      </c>
      <c r="D1140" s="1" t="s">
        <v>51</v>
      </c>
      <c r="E1140" s="1" t="s">
        <v>63</v>
      </c>
      <c r="G1140" s="1" t="s">
        <v>300</v>
      </c>
      <c r="H1140" s="1" t="s">
        <v>299</v>
      </c>
      <c r="I1140" s="1" t="s">
        <v>55</v>
      </c>
      <c r="J1140" s="1" t="s">
        <v>300</v>
      </c>
      <c r="K1140" s="1" t="s">
        <v>299</v>
      </c>
      <c r="L1140" s="1" t="s">
        <v>55</v>
      </c>
      <c r="M1140" s="1" t="s">
        <v>1122</v>
      </c>
      <c r="N1140" s="1" t="s">
        <v>155</v>
      </c>
      <c r="O1140" s="1" t="s">
        <v>300</v>
      </c>
      <c r="P1140" s="1" t="s">
        <v>299</v>
      </c>
      <c r="Q1140" s="1" t="s">
        <v>55</v>
      </c>
      <c r="R1140" s="1" t="s">
        <v>67</v>
      </c>
      <c r="T1140" s="1" t="s">
        <v>1846</v>
      </c>
      <c r="U1140" s="1" t="s">
        <v>59</v>
      </c>
      <c r="Z1140" s="1" t="s">
        <v>60</v>
      </c>
      <c r="AG1140" s="1" t="s">
        <v>60</v>
      </c>
      <c r="AR1140" s="1" t="s">
        <v>60</v>
      </c>
      <c r="AT1140" s="1" t="s">
        <v>304</v>
      </c>
      <c r="AU1140" s="1" t="s">
        <v>304</v>
      </c>
      <c r="AV1140" s="1" t="s">
        <v>302</v>
      </c>
      <c r="AW1140" s="3" t="str">
        <f t="shared" si="1"/>
        <v>Other</v>
      </c>
      <c r="AX1140" s="3" t="str">
        <f t="array" ref="AX1140">TEXTJOIN(", ", TRUE, IF(X1140:AS1140="Y", X$1:AS$1, IF(X1140:AS1140&lt;&gt;"", X$1:AS$1 &amp; ": " &amp; X1140:AS1140, "")))
</f>
        <v>Fentanyl, Methadone, Any Opioid</v>
      </c>
    </row>
    <row r="1141">
      <c r="A1141" s="4">
        <v>42728.0</v>
      </c>
      <c r="B1141" s="1" t="s">
        <v>50</v>
      </c>
      <c r="C1141" s="1">
        <v>33.0</v>
      </c>
      <c r="D1141" s="1" t="s">
        <v>51</v>
      </c>
      <c r="E1141" s="1" t="s">
        <v>63</v>
      </c>
      <c r="G1141" s="1" t="s">
        <v>1055</v>
      </c>
      <c r="H1141" s="1" t="s">
        <v>91</v>
      </c>
      <c r="I1141" s="1" t="s">
        <v>55</v>
      </c>
      <c r="J1141" s="1" t="s">
        <v>91</v>
      </c>
      <c r="M1141" s="1" t="s">
        <v>170</v>
      </c>
      <c r="N1141" s="1" t="s">
        <v>136</v>
      </c>
      <c r="O1141" s="1" t="s">
        <v>91</v>
      </c>
      <c r="R1141" s="1" t="s">
        <v>44</v>
      </c>
      <c r="S1141" s="1" t="s">
        <v>170</v>
      </c>
      <c r="T1141" s="1" t="s">
        <v>1372</v>
      </c>
      <c r="U1141" s="1" t="s">
        <v>59</v>
      </c>
      <c r="W1141" s="1" t="s">
        <v>60</v>
      </c>
      <c r="X1141" s="1" t="s">
        <v>60</v>
      </c>
      <c r="Y1141" s="1" t="s">
        <v>60</v>
      </c>
      <c r="Z1141" s="1" t="s">
        <v>60</v>
      </c>
      <c r="AP1141" s="1" t="s">
        <v>60</v>
      </c>
      <c r="AR1141" s="1" t="s">
        <v>60</v>
      </c>
      <c r="AT1141" s="1" t="s">
        <v>1056</v>
      </c>
      <c r="AU1141" s="1" t="s">
        <v>110</v>
      </c>
      <c r="AV1141" s="1" t="s">
        <v>111</v>
      </c>
      <c r="AW1141" s="3" t="str">
        <f t="shared" si="1"/>
        <v>Other</v>
      </c>
      <c r="AX1141" s="3" t="str">
        <f t="array" ref="AX1141">TEXTJOIN(", ", TRUE, IF(X1141:AS1141="Y", X$1:AS$1, IF(X1141:AS1141&lt;&gt;"", X$1:AS$1 &amp; ": " &amp; X1141:AS1141, "")))
</f>
        <v>Heroin, Cocaine, Fentanyl, Heroin/Morph/Codeine, Any Opioid</v>
      </c>
    </row>
    <row r="1142">
      <c r="A1142" s="2">
        <v>44425.0</v>
      </c>
      <c r="B1142" s="1" t="s">
        <v>50</v>
      </c>
      <c r="C1142" s="1">
        <v>48.0</v>
      </c>
      <c r="D1142" s="1" t="s">
        <v>51</v>
      </c>
      <c r="E1142" s="1" t="s">
        <v>63</v>
      </c>
      <c r="G1142" s="1" t="s">
        <v>903</v>
      </c>
      <c r="H1142" s="1" t="s">
        <v>54</v>
      </c>
      <c r="I1142" s="1" t="s">
        <v>55</v>
      </c>
      <c r="J1142" s="1" t="s">
        <v>82</v>
      </c>
      <c r="K1142" s="1" t="s">
        <v>54</v>
      </c>
      <c r="L1142" s="1" t="s">
        <v>55</v>
      </c>
      <c r="M1142" s="1" t="s">
        <v>1120</v>
      </c>
      <c r="N1142" s="1" t="s">
        <v>136</v>
      </c>
      <c r="O1142" s="1" t="s">
        <v>82</v>
      </c>
      <c r="P1142" s="1" t="s">
        <v>54</v>
      </c>
      <c r="Q1142" s="1" t="s">
        <v>55</v>
      </c>
      <c r="R1142" s="1" t="s">
        <v>180</v>
      </c>
      <c r="T1142" s="1" t="s">
        <v>350</v>
      </c>
      <c r="U1142" s="1" t="s">
        <v>59</v>
      </c>
      <c r="Z1142" s="1" t="s">
        <v>60</v>
      </c>
      <c r="AD1142" s="1" t="s">
        <v>60</v>
      </c>
      <c r="AR1142" s="1" t="s">
        <v>60</v>
      </c>
      <c r="AT1142" s="1" t="s">
        <v>905</v>
      </c>
      <c r="AU1142" s="1" t="s">
        <v>329</v>
      </c>
      <c r="AV1142" s="1" t="s">
        <v>85</v>
      </c>
      <c r="AW1142" s="3" t="str">
        <f t="shared" si="1"/>
        <v>Other</v>
      </c>
      <c r="AX1142" s="3" t="str">
        <f t="array" ref="AX1142">TEXTJOIN(", ", TRUE, IF(X1142:AS1142="Y", X$1:AS$1, IF(X1142:AS1142&lt;&gt;"", X$1:AS$1 &amp; ": " &amp; X1142:AS1142, "")))
</f>
        <v>Fentanyl, Ethanol, Any Opioid</v>
      </c>
    </row>
    <row r="1143">
      <c r="A1143" s="2">
        <v>43196.0</v>
      </c>
      <c r="B1143" s="1" t="s">
        <v>50</v>
      </c>
      <c r="C1143" s="1">
        <v>49.0</v>
      </c>
      <c r="D1143" s="1" t="s">
        <v>51</v>
      </c>
      <c r="E1143" s="1" t="s">
        <v>63</v>
      </c>
      <c r="G1143" s="1" t="s">
        <v>370</v>
      </c>
      <c r="H1143" s="1" t="s">
        <v>65</v>
      </c>
      <c r="I1143" s="1" t="s">
        <v>55</v>
      </c>
      <c r="J1143" s="1" t="s">
        <v>370</v>
      </c>
      <c r="K1143" s="1" t="s">
        <v>65</v>
      </c>
      <c r="M1143" s="1" t="s">
        <v>56</v>
      </c>
      <c r="N1143" s="1" t="s">
        <v>119</v>
      </c>
      <c r="O1143" s="1" t="s">
        <v>370</v>
      </c>
      <c r="P1143" s="1" t="s">
        <v>65</v>
      </c>
      <c r="Q1143" s="1" t="s">
        <v>55</v>
      </c>
      <c r="R1143" s="1" t="s">
        <v>56</v>
      </c>
      <c r="T1143" s="1" t="s">
        <v>1847</v>
      </c>
      <c r="U1143" s="1" t="s">
        <v>59</v>
      </c>
      <c r="V1143" s="1" t="s">
        <v>1848</v>
      </c>
      <c r="X1143" s="1" t="s">
        <v>60</v>
      </c>
      <c r="Y1143" s="1" t="s">
        <v>60</v>
      </c>
      <c r="AP1143" s="1" t="s">
        <v>60</v>
      </c>
      <c r="AR1143" s="1" t="s">
        <v>60</v>
      </c>
      <c r="AT1143" s="1" t="s">
        <v>372</v>
      </c>
      <c r="AU1143" s="1" t="s">
        <v>372</v>
      </c>
      <c r="AV1143" s="1" t="s">
        <v>572</v>
      </c>
      <c r="AW1143" s="3" t="str">
        <f t="shared" si="1"/>
        <v>Other</v>
      </c>
      <c r="AX1143" s="3" t="str">
        <f t="array" ref="AX1143">TEXTJOIN(", ", TRUE, IF(X1143:AS1143="Y", X$1:AS$1, IF(X1143:AS1143&lt;&gt;"", X$1:AS$1 &amp; ": " &amp; X1143:AS1143, "")))
</f>
        <v>Heroin, Cocaine, Heroin/Morph/Codeine, Any Opioid</v>
      </c>
    </row>
    <row r="1144">
      <c r="A1144" s="4">
        <v>41592.0</v>
      </c>
      <c r="B1144" s="1" t="s">
        <v>50</v>
      </c>
      <c r="C1144" s="1">
        <v>36.0</v>
      </c>
      <c r="D1144" s="1" t="s">
        <v>51</v>
      </c>
      <c r="E1144" s="1" t="s">
        <v>63</v>
      </c>
      <c r="G1144" s="1" t="s">
        <v>271</v>
      </c>
      <c r="H1144" s="1" t="s">
        <v>91</v>
      </c>
      <c r="J1144" s="1" t="s">
        <v>53</v>
      </c>
      <c r="L1144" s="1" t="s">
        <v>55</v>
      </c>
      <c r="M1144" s="1" t="s">
        <v>177</v>
      </c>
      <c r="N1144" s="1" t="s">
        <v>136</v>
      </c>
      <c r="O1144" s="1" t="s">
        <v>53</v>
      </c>
      <c r="P1144" s="1" t="s">
        <v>54</v>
      </c>
      <c r="R1144" s="1" t="s">
        <v>44</v>
      </c>
      <c r="S1144" s="1" t="s">
        <v>1849</v>
      </c>
      <c r="T1144" s="1" t="s">
        <v>782</v>
      </c>
      <c r="U1144" s="1" t="s">
        <v>59</v>
      </c>
      <c r="X1144" s="1" t="s">
        <v>60</v>
      </c>
      <c r="Y1144" s="1" t="s">
        <v>60</v>
      </c>
      <c r="AT1144" s="1" t="s">
        <v>274</v>
      </c>
      <c r="AU1144" s="1" t="s">
        <v>61</v>
      </c>
      <c r="AV1144" s="1" t="s">
        <v>294</v>
      </c>
      <c r="AW1144" s="3" t="str">
        <f t="shared" si="1"/>
        <v>Other</v>
      </c>
      <c r="AX1144" s="3" t="str">
        <f t="array" ref="AX1144">TEXTJOIN(", ", TRUE, IF(X1144:AS1144="Y", X$1:AS$1, IF(X1144:AS1144&lt;&gt;"", X$1:AS$1 &amp; ": " &amp; X1144:AS1144, "")))
</f>
        <v>Heroin, Cocaine</v>
      </c>
    </row>
    <row r="1145">
      <c r="A1145" s="2">
        <v>44090.0</v>
      </c>
      <c r="B1145" s="1" t="s">
        <v>50</v>
      </c>
      <c r="C1145" s="1">
        <v>29.0</v>
      </c>
      <c r="D1145" s="1" t="s">
        <v>51</v>
      </c>
      <c r="E1145" s="1" t="s">
        <v>63</v>
      </c>
      <c r="G1145" s="1" t="s">
        <v>1824</v>
      </c>
      <c r="H1145" s="1" t="s">
        <v>54</v>
      </c>
      <c r="I1145" s="1" t="s">
        <v>55</v>
      </c>
      <c r="J1145" s="1" t="s">
        <v>1824</v>
      </c>
      <c r="K1145" s="1" t="s">
        <v>54</v>
      </c>
      <c r="L1145" s="1" t="s">
        <v>55</v>
      </c>
      <c r="M1145" s="1" t="s">
        <v>56</v>
      </c>
      <c r="N1145" s="1" t="s">
        <v>136</v>
      </c>
      <c r="O1145" s="1" t="s">
        <v>1824</v>
      </c>
      <c r="P1145" s="1" t="s">
        <v>54</v>
      </c>
      <c r="Q1145" s="1" t="s">
        <v>55</v>
      </c>
      <c r="R1145" s="1" t="s">
        <v>56</v>
      </c>
      <c r="T1145" s="1" t="s">
        <v>1850</v>
      </c>
      <c r="U1145" s="1" t="s">
        <v>59</v>
      </c>
      <c r="Z1145" s="1" t="s">
        <v>60</v>
      </c>
      <c r="AB1145" s="1" t="s">
        <v>60</v>
      </c>
      <c r="AD1145" s="1" t="s">
        <v>60</v>
      </c>
      <c r="AI1145" s="1" t="s">
        <v>60</v>
      </c>
      <c r="AR1145" s="1" t="s">
        <v>60</v>
      </c>
      <c r="AT1145" s="1" t="s">
        <v>1826</v>
      </c>
      <c r="AU1145" s="1" t="s">
        <v>1826</v>
      </c>
      <c r="AV1145" s="1" t="s">
        <v>1827</v>
      </c>
      <c r="AW1145" s="3" t="str">
        <f t="shared" si="1"/>
        <v>Other</v>
      </c>
      <c r="AX1145" s="3" t="str">
        <f t="array" ref="AX1145">TEXTJOIN(", ", TRUE, IF(X1145:AS1145="Y", X$1:AS$1, IF(X1145:AS1145&lt;&gt;"", X$1:AS$1 &amp; ": " &amp; X1145:AS1145, "")))
</f>
        <v>Fentanyl, Oxycodone, Ethanol, Amphet, Any Opioid</v>
      </c>
    </row>
    <row r="1146">
      <c r="A1146" s="2">
        <v>43335.0</v>
      </c>
      <c r="B1146" s="1" t="s">
        <v>50</v>
      </c>
      <c r="C1146" s="1">
        <v>30.0</v>
      </c>
      <c r="D1146" s="1" t="s">
        <v>51</v>
      </c>
      <c r="E1146" s="1" t="s">
        <v>63</v>
      </c>
      <c r="G1146" s="1" t="s">
        <v>116</v>
      </c>
      <c r="H1146" s="1" t="s">
        <v>103</v>
      </c>
      <c r="I1146" s="1" t="s">
        <v>55</v>
      </c>
      <c r="J1146" s="1" t="s">
        <v>256</v>
      </c>
      <c r="K1146" s="1" t="s">
        <v>103</v>
      </c>
      <c r="M1146" s="1" t="s">
        <v>56</v>
      </c>
      <c r="N1146" s="1" t="s">
        <v>119</v>
      </c>
      <c r="O1146" s="1" t="s">
        <v>256</v>
      </c>
      <c r="P1146" s="1" t="s">
        <v>103</v>
      </c>
      <c r="Q1146" s="1" t="s">
        <v>55</v>
      </c>
      <c r="R1146" s="1" t="s">
        <v>67</v>
      </c>
      <c r="T1146" s="1" t="s">
        <v>1851</v>
      </c>
      <c r="U1146" s="1" t="s">
        <v>59</v>
      </c>
      <c r="X1146" s="1" t="s">
        <v>60</v>
      </c>
      <c r="AF1146" s="1" t="s">
        <v>60</v>
      </c>
      <c r="AP1146" s="1" t="s">
        <v>60</v>
      </c>
      <c r="AR1146" s="1" t="s">
        <v>60</v>
      </c>
      <c r="AT1146" s="1" t="s">
        <v>122</v>
      </c>
      <c r="AU1146" s="1" t="s">
        <v>282</v>
      </c>
      <c r="AV1146" s="1" t="s">
        <v>260</v>
      </c>
      <c r="AW1146" s="3" t="str">
        <f t="shared" si="1"/>
        <v>Other</v>
      </c>
      <c r="AX1146" s="3" t="str">
        <f t="array" ref="AX1146">TEXTJOIN(", ", TRUE, IF(X1146:AS1146="Y", X$1:AS$1, IF(X1146:AS1146&lt;&gt;"", X$1:AS$1 &amp; ": " &amp; X1146:AS1146, "")))
</f>
        <v>Heroin, Benzodiazepine, Heroin/Morph/Codeine, Any Opioid</v>
      </c>
    </row>
    <row r="1147">
      <c r="A1147" s="2">
        <v>44268.0</v>
      </c>
      <c r="B1147" s="1" t="s">
        <v>50</v>
      </c>
      <c r="C1147" s="1">
        <v>55.0</v>
      </c>
      <c r="D1147" s="1" t="s">
        <v>51</v>
      </c>
      <c r="E1147" s="1" t="s">
        <v>63</v>
      </c>
      <c r="G1147" s="1" t="s">
        <v>300</v>
      </c>
      <c r="H1147" s="1" t="s">
        <v>299</v>
      </c>
      <c r="I1147" s="1" t="s">
        <v>55</v>
      </c>
      <c r="J1147" s="1" t="s">
        <v>300</v>
      </c>
      <c r="K1147" s="1" t="s">
        <v>299</v>
      </c>
      <c r="L1147" s="1" t="s">
        <v>55</v>
      </c>
      <c r="M1147" s="1" t="s">
        <v>56</v>
      </c>
      <c r="N1147" s="1" t="s">
        <v>178</v>
      </c>
      <c r="O1147" s="1" t="s">
        <v>300</v>
      </c>
      <c r="P1147" s="1" t="s">
        <v>299</v>
      </c>
      <c r="Q1147" s="1" t="s">
        <v>55</v>
      </c>
      <c r="R1147" s="1" t="s">
        <v>56</v>
      </c>
      <c r="T1147" s="1" t="s">
        <v>1852</v>
      </c>
      <c r="U1147" s="1" t="s">
        <v>59</v>
      </c>
      <c r="Y1147" s="1" t="s">
        <v>60</v>
      </c>
      <c r="Z1147" s="1" t="s">
        <v>60</v>
      </c>
      <c r="AI1147" s="1" t="s">
        <v>60</v>
      </c>
      <c r="AM1147" s="1" t="s">
        <v>60</v>
      </c>
      <c r="AN1147" s="1" t="s">
        <v>60</v>
      </c>
      <c r="AR1147" s="1" t="s">
        <v>60</v>
      </c>
      <c r="AT1147" s="1" t="s">
        <v>304</v>
      </c>
      <c r="AU1147" s="1" t="s">
        <v>304</v>
      </c>
      <c r="AV1147" s="1" t="s">
        <v>302</v>
      </c>
      <c r="AW1147" s="3" t="str">
        <f t="shared" si="1"/>
        <v>Other</v>
      </c>
      <c r="AX1147" s="3" t="str">
        <f t="array" ref="AX1147">TEXTJOIN(", ", TRUE, IF(X1147:AS1147="Y", X$1:AS$1, IF(X1147:AS1147&lt;&gt;"", X$1:AS$1 &amp; ": " &amp; X1147:AS1147, "")))
</f>
        <v>Cocaine, Fentanyl, Amphet, Xylazine, Gabapentin, Any Opioid</v>
      </c>
    </row>
    <row r="1148">
      <c r="A1148" s="2">
        <v>42864.0</v>
      </c>
      <c r="B1148" s="1" t="s">
        <v>86</v>
      </c>
      <c r="C1148" s="1">
        <v>36.0</v>
      </c>
      <c r="D1148" s="1" t="s">
        <v>76</v>
      </c>
      <c r="E1148" s="1" t="s">
        <v>63</v>
      </c>
      <c r="G1148" s="1" t="s">
        <v>284</v>
      </c>
      <c r="H1148" s="1" t="s">
        <v>263</v>
      </c>
      <c r="I1148" s="1" t="s">
        <v>55</v>
      </c>
      <c r="J1148" s="1" t="s">
        <v>1853</v>
      </c>
      <c r="K1148" s="1" t="s">
        <v>263</v>
      </c>
      <c r="L1148" s="1" t="s">
        <v>55</v>
      </c>
      <c r="M1148" s="1" t="s">
        <v>44</v>
      </c>
      <c r="N1148" s="1" t="s">
        <v>136</v>
      </c>
      <c r="O1148" s="1" t="s">
        <v>1853</v>
      </c>
      <c r="P1148" s="1" t="s">
        <v>263</v>
      </c>
      <c r="Q1148" s="1" t="s">
        <v>55</v>
      </c>
      <c r="R1148" s="1" t="s">
        <v>44</v>
      </c>
      <c r="S1148" s="1" t="s">
        <v>1626</v>
      </c>
      <c r="T1148" s="1" t="s">
        <v>1854</v>
      </c>
      <c r="U1148" s="1" t="s">
        <v>59</v>
      </c>
      <c r="X1148" s="1" t="s">
        <v>60</v>
      </c>
      <c r="Y1148" s="1" t="s">
        <v>60</v>
      </c>
      <c r="AD1148" s="1" t="s">
        <v>60</v>
      </c>
      <c r="AF1148" s="1" t="s">
        <v>60</v>
      </c>
      <c r="AT1148" s="1" t="s">
        <v>288</v>
      </c>
      <c r="AU1148" s="1" t="s">
        <v>1855</v>
      </c>
      <c r="AV1148" s="1" t="s">
        <v>1856</v>
      </c>
      <c r="AW1148" s="3" t="str">
        <f t="shared" si="1"/>
        <v>Other</v>
      </c>
      <c r="AX1148" s="3" t="str">
        <f t="array" ref="AX1148">TEXTJOIN(", ", TRUE, IF(X1148:AS1148="Y", X$1:AS$1, IF(X1148:AS1148&lt;&gt;"", X$1:AS$1 &amp; ": " &amp; X1148:AS1148, "")))
</f>
        <v>Heroin, Cocaine, Ethanol, Benzodiazepine</v>
      </c>
    </row>
    <row r="1149">
      <c r="A1149" s="2">
        <v>43541.0</v>
      </c>
      <c r="B1149" s="1" t="s">
        <v>50</v>
      </c>
      <c r="C1149" s="1">
        <v>45.0</v>
      </c>
      <c r="D1149" s="1" t="s">
        <v>51</v>
      </c>
      <c r="E1149" s="1" t="s">
        <v>63</v>
      </c>
      <c r="G1149" s="1" t="s">
        <v>1857</v>
      </c>
      <c r="H1149" s="1" t="s">
        <v>1707</v>
      </c>
      <c r="I1149" s="1" t="s">
        <v>248</v>
      </c>
      <c r="J1149" s="1" t="s">
        <v>474</v>
      </c>
      <c r="K1149" s="1" t="s">
        <v>91</v>
      </c>
      <c r="L1149" s="1" t="s">
        <v>55</v>
      </c>
      <c r="M1149" s="1" t="s">
        <v>56</v>
      </c>
      <c r="N1149" s="1" t="s">
        <v>136</v>
      </c>
      <c r="O1149" s="1" t="s">
        <v>474</v>
      </c>
      <c r="P1149" s="1" t="s">
        <v>91</v>
      </c>
      <c r="Q1149" s="1" t="s">
        <v>55</v>
      </c>
      <c r="R1149" s="1" t="s">
        <v>56</v>
      </c>
      <c r="T1149" s="1" t="s">
        <v>1858</v>
      </c>
      <c r="U1149" s="1" t="s">
        <v>59</v>
      </c>
      <c r="Z1149" s="1" t="s">
        <v>60</v>
      </c>
      <c r="AA1149" s="1" t="s">
        <v>60</v>
      </c>
      <c r="AD1149" s="1" t="s">
        <v>60</v>
      </c>
      <c r="AR1149" s="1" t="s">
        <v>60</v>
      </c>
      <c r="AT1149" s="1" t="s">
        <v>1859</v>
      </c>
      <c r="AU1149" s="1" t="s">
        <v>477</v>
      </c>
      <c r="AV1149" s="1" t="s">
        <v>478</v>
      </c>
      <c r="AW1149" s="3" t="str">
        <f t="shared" si="1"/>
        <v>Other</v>
      </c>
      <c r="AX1149" s="3" t="str">
        <f t="array" ref="AX1149">TEXTJOIN(", ", TRUE, IF(X1149:AS1149="Y", X$1:AS$1, IF(X1149:AS1149&lt;&gt;"", X$1:AS$1 &amp; ": " &amp; X1149:AS1149, "")))
</f>
        <v>Fentanyl, Fentanyl Analogue, Ethanol, Any Opioid</v>
      </c>
    </row>
    <row r="1150">
      <c r="A1150" s="4">
        <v>43387.0</v>
      </c>
      <c r="B1150" s="1" t="s">
        <v>50</v>
      </c>
      <c r="C1150" s="1">
        <v>48.0</v>
      </c>
      <c r="D1150" s="1" t="s">
        <v>76</v>
      </c>
      <c r="E1150" s="1" t="s">
        <v>63</v>
      </c>
      <c r="J1150" s="1" t="s">
        <v>474</v>
      </c>
      <c r="K1150" s="1" t="s">
        <v>91</v>
      </c>
      <c r="M1150" s="1" t="s">
        <v>177</v>
      </c>
      <c r="N1150" s="1" t="s">
        <v>66</v>
      </c>
      <c r="O1150" s="1" t="s">
        <v>474</v>
      </c>
      <c r="Q1150" s="1" t="s">
        <v>55</v>
      </c>
      <c r="R1150" s="1" t="s">
        <v>44</v>
      </c>
      <c r="T1150" s="1" t="s">
        <v>1860</v>
      </c>
      <c r="U1150" s="1" t="s">
        <v>59</v>
      </c>
      <c r="X1150" s="1" t="s">
        <v>60</v>
      </c>
      <c r="Y1150" s="1" t="s">
        <v>60</v>
      </c>
      <c r="Z1150" s="1" t="s">
        <v>60</v>
      </c>
      <c r="AA1150" s="1" t="s">
        <v>60</v>
      </c>
      <c r="AH1150" s="1" t="s">
        <v>60</v>
      </c>
      <c r="AP1150" s="1" t="s">
        <v>60</v>
      </c>
      <c r="AR1150" s="1" t="s">
        <v>60</v>
      </c>
      <c r="AT1150" s="1" t="s">
        <v>62</v>
      </c>
      <c r="AU1150" s="1" t="s">
        <v>477</v>
      </c>
      <c r="AV1150" s="1" t="s">
        <v>478</v>
      </c>
      <c r="AW1150" s="3" t="str">
        <f t="shared" si="1"/>
        <v>Other</v>
      </c>
      <c r="AX1150" s="3" t="str">
        <f t="array" ref="AX1150">TEXTJOIN(", ", TRUE, IF(X1150:AS1150="Y", X$1:AS$1, IF(X1150:AS1150&lt;&gt;"", X$1:AS$1 &amp; ": " &amp; X1150:AS1150, "")))
</f>
        <v>Heroin, Cocaine, Fentanyl, Fentanyl Analogue, Meth/Amphetamine, Heroin/Morph/Codeine, Any Opioid</v>
      </c>
    </row>
    <row r="1151">
      <c r="A1151" s="2">
        <v>43907.0</v>
      </c>
      <c r="B1151" s="1" t="s">
        <v>50</v>
      </c>
      <c r="C1151" s="1">
        <v>59.0</v>
      </c>
      <c r="D1151" s="1" t="s">
        <v>51</v>
      </c>
      <c r="E1151" s="1" t="s">
        <v>63</v>
      </c>
      <c r="F1151" s="1" t="s">
        <v>137</v>
      </c>
      <c r="G1151" s="1" t="s">
        <v>91</v>
      </c>
      <c r="H1151" s="1" t="s">
        <v>91</v>
      </c>
      <c r="I1151" s="1" t="s">
        <v>55</v>
      </c>
      <c r="J1151" s="1" t="s">
        <v>91</v>
      </c>
      <c r="K1151" s="1" t="s">
        <v>91</v>
      </c>
      <c r="L1151" s="1" t="s">
        <v>55</v>
      </c>
      <c r="M1151" s="1" t="s">
        <v>56</v>
      </c>
      <c r="N1151" s="1" t="s">
        <v>136</v>
      </c>
      <c r="O1151" s="1" t="s">
        <v>91</v>
      </c>
      <c r="P1151" s="1" t="s">
        <v>91</v>
      </c>
      <c r="Q1151" s="1" t="s">
        <v>55</v>
      </c>
      <c r="R1151" s="1" t="s">
        <v>56</v>
      </c>
      <c r="T1151" s="1" t="s">
        <v>1861</v>
      </c>
      <c r="U1151" s="1" t="s">
        <v>59</v>
      </c>
      <c r="V1151" s="1" t="s">
        <v>286</v>
      </c>
      <c r="Y1151" s="1" t="s">
        <v>60</v>
      </c>
      <c r="Z1151" s="1" t="s">
        <v>60</v>
      </c>
      <c r="AR1151" s="1" t="s">
        <v>60</v>
      </c>
      <c r="AT1151" s="1" t="s">
        <v>110</v>
      </c>
      <c r="AU1151" s="1" t="s">
        <v>110</v>
      </c>
      <c r="AV1151" s="1" t="s">
        <v>111</v>
      </c>
      <c r="AW1151" s="3" t="str">
        <f t="shared" si="1"/>
        <v>Other</v>
      </c>
      <c r="AX1151" s="3" t="str">
        <f t="array" ref="AX1151">TEXTJOIN(", ", TRUE, IF(X1151:AS1151="Y", X$1:AS$1, IF(X1151:AS1151&lt;&gt;"", X$1:AS$1 &amp; ": " &amp; X1151:AS1151, "")))
</f>
        <v>Cocaine, Fentanyl, Any Opioid</v>
      </c>
    </row>
    <row r="1152">
      <c r="A1152" s="4">
        <v>43814.0</v>
      </c>
      <c r="B1152" s="1" t="s">
        <v>50</v>
      </c>
      <c r="C1152" s="1">
        <v>55.0</v>
      </c>
      <c r="D1152" s="1" t="s">
        <v>76</v>
      </c>
      <c r="E1152" s="1" t="s">
        <v>63</v>
      </c>
      <c r="G1152" s="1" t="s">
        <v>91</v>
      </c>
      <c r="H1152" s="1" t="s">
        <v>91</v>
      </c>
      <c r="I1152" s="1" t="s">
        <v>55</v>
      </c>
      <c r="J1152" s="1" t="s">
        <v>91</v>
      </c>
      <c r="K1152" s="1" t="s">
        <v>91</v>
      </c>
      <c r="L1152" s="1" t="s">
        <v>55</v>
      </c>
      <c r="M1152" s="1" t="s">
        <v>56</v>
      </c>
      <c r="N1152" s="1" t="s">
        <v>119</v>
      </c>
      <c r="O1152" s="1" t="s">
        <v>91</v>
      </c>
      <c r="P1152" s="1" t="s">
        <v>91</v>
      </c>
      <c r="Q1152" s="1" t="s">
        <v>55</v>
      </c>
      <c r="R1152" s="1" t="s">
        <v>56</v>
      </c>
      <c r="T1152" s="1" t="s">
        <v>1862</v>
      </c>
      <c r="U1152" s="1" t="s">
        <v>59</v>
      </c>
      <c r="Z1152" s="1" t="s">
        <v>60</v>
      </c>
      <c r="AG1152" s="1" t="s">
        <v>60</v>
      </c>
      <c r="AR1152" s="1" t="s">
        <v>60</v>
      </c>
      <c r="AT1152" s="1" t="s">
        <v>110</v>
      </c>
      <c r="AU1152" s="1" t="s">
        <v>110</v>
      </c>
      <c r="AV1152" s="1" t="s">
        <v>111</v>
      </c>
      <c r="AW1152" s="3" t="str">
        <f t="shared" si="1"/>
        <v>Other</v>
      </c>
      <c r="AX1152" s="3" t="str">
        <f t="array" ref="AX1152">TEXTJOIN(", ", TRUE, IF(X1152:AS1152="Y", X$1:AS$1, IF(X1152:AS1152&lt;&gt;"", X$1:AS$1 &amp; ": " &amp; X1152:AS1152, "")))
</f>
        <v>Fentanyl, Methadone, Any Opioid</v>
      </c>
    </row>
    <row r="1153">
      <c r="A1153" s="2">
        <v>42215.0</v>
      </c>
      <c r="B1153" s="1" t="s">
        <v>86</v>
      </c>
      <c r="C1153" s="1">
        <v>24.0</v>
      </c>
      <c r="D1153" s="1" t="s">
        <v>51</v>
      </c>
      <c r="E1153" s="1" t="s">
        <v>63</v>
      </c>
      <c r="G1153" s="1" t="s">
        <v>455</v>
      </c>
      <c r="H1153" s="1" t="s">
        <v>103</v>
      </c>
      <c r="I1153" s="1" t="s">
        <v>55</v>
      </c>
      <c r="J1153" s="1" t="s">
        <v>455</v>
      </c>
      <c r="M1153" s="1" t="s">
        <v>56</v>
      </c>
      <c r="O1153" s="1" t="s">
        <v>455</v>
      </c>
      <c r="P1153" s="1" t="s">
        <v>103</v>
      </c>
      <c r="Q1153" s="1" t="s">
        <v>55</v>
      </c>
      <c r="R1153" s="1" t="s">
        <v>56</v>
      </c>
      <c r="T1153" s="1" t="s">
        <v>130</v>
      </c>
      <c r="U1153" s="1" t="s">
        <v>59</v>
      </c>
      <c r="W1153" s="1" t="s">
        <v>60</v>
      </c>
      <c r="X1153" s="1" t="s">
        <v>60</v>
      </c>
      <c r="AP1153" s="1" t="s">
        <v>60</v>
      </c>
      <c r="AR1153" s="1" t="s">
        <v>60</v>
      </c>
      <c r="AT1153" s="1" t="s">
        <v>457</v>
      </c>
      <c r="AU1153" s="1" t="s">
        <v>457</v>
      </c>
      <c r="AV1153" s="1" t="s">
        <v>458</v>
      </c>
      <c r="AW1153" s="3" t="str">
        <f t="shared" si="1"/>
        <v>Other</v>
      </c>
      <c r="AX1153" s="3" t="str">
        <f t="array" ref="AX1153">TEXTJOIN(", ", TRUE, IF(X1153:AS1153="Y", X$1:AS$1, IF(X1153:AS1153&lt;&gt;"", X$1:AS$1 &amp; ": " &amp; X1153:AS1153, "")))
</f>
        <v>Heroin, Heroin/Morph/Codeine, Any Opioid</v>
      </c>
    </row>
    <row r="1154">
      <c r="A1154" s="2">
        <v>42020.0</v>
      </c>
      <c r="B1154" s="1" t="s">
        <v>86</v>
      </c>
      <c r="C1154" s="1">
        <v>34.0</v>
      </c>
      <c r="D1154" s="1" t="s">
        <v>51</v>
      </c>
      <c r="E1154" s="1" t="s">
        <v>63</v>
      </c>
      <c r="G1154" s="1" t="s">
        <v>143</v>
      </c>
      <c r="H1154" s="1" t="s">
        <v>91</v>
      </c>
      <c r="I1154" s="1" t="s">
        <v>55</v>
      </c>
      <c r="J1154" s="1" t="s">
        <v>143</v>
      </c>
      <c r="M1154" s="1" t="s">
        <v>56</v>
      </c>
      <c r="O1154" s="1" t="s">
        <v>143</v>
      </c>
      <c r="P1154" s="1" t="s">
        <v>91</v>
      </c>
      <c r="Q1154" s="1" t="s">
        <v>55</v>
      </c>
      <c r="R1154" s="1" t="s">
        <v>56</v>
      </c>
      <c r="T1154" s="1" t="s">
        <v>1863</v>
      </c>
      <c r="U1154" s="1" t="s">
        <v>59</v>
      </c>
      <c r="W1154" s="1" t="s">
        <v>60</v>
      </c>
      <c r="X1154" s="1" t="s">
        <v>60</v>
      </c>
      <c r="AF1154" s="1" t="s">
        <v>60</v>
      </c>
      <c r="AP1154" s="1" t="s">
        <v>60</v>
      </c>
      <c r="AR1154" s="1" t="s">
        <v>60</v>
      </c>
      <c r="AT1154" s="1" t="s">
        <v>145</v>
      </c>
      <c r="AU1154" s="1" t="s">
        <v>145</v>
      </c>
      <c r="AV1154" s="1" t="s">
        <v>146</v>
      </c>
      <c r="AW1154" s="3" t="str">
        <f t="shared" si="1"/>
        <v>Other</v>
      </c>
      <c r="AX1154" s="3" t="str">
        <f t="array" ref="AX1154">TEXTJOIN(", ", TRUE, IF(X1154:AS1154="Y", X$1:AS$1, IF(X1154:AS1154&lt;&gt;"", X$1:AS$1 &amp; ": " &amp; X1154:AS1154, "")))
</f>
        <v>Heroin, Benzodiazepine, Heroin/Morph/Codeine, Any Opioid</v>
      </c>
    </row>
    <row r="1155">
      <c r="A1155" s="2">
        <v>42931.0</v>
      </c>
      <c r="B1155" s="1" t="s">
        <v>86</v>
      </c>
      <c r="C1155" s="1">
        <v>40.0</v>
      </c>
      <c r="D1155" s="1" t="s">
        <v>51</v>
      </c>
      <c r="E1155" s="1" t="s">
        <v>63</v>
      </c>
      <c r="J1155" s="1" t="s">
        <v>82</v>
      </c>
      <c r="K1155" s="1" t="s">
        <v>54</v>
      </c>
      <c r="L1155" s="1" t="s">
        <v>55</v>
      </c>
      <c r="M1155" s="1" t="s">
        <v>108</v>
      </c>
      <c r="N1155" s="1" t="s">
        <v>136</v>
      </c>
      <c r="O1155" s="1" t="s">
        <v>82</v>
      </c>
      <c r="P1155" s="1" t="s">
        <v>54</v>
      </c>
      <c r="Q1155" s="1" t="s">
        <v>55</v>
      </c>
      <c r="R1155" s="1" t="s">
        <v>44</v>
      </c>
      <c r="S1155" s="1" t="s">
        <v>1864</v>
      </c>
      <c r="T1155" s="1" t="s">
        <v>1524</v>
      </c>
      <c r="U1155" s="1" t="s">
        <v>59</v>
      </c>
      <c r="Y1155" s="1" t="s">
        <v>60</v>
      </c>
      <c r="Z1155" s="1" t="s">
        <v>60</v>
      </c>
      <c r="AT1155" s="1" t="s">
        <v>62</v>
      </c>
      <c r="AU1155" s="1" t="s">
        <v>329</v>
      </c>
      <c r="AV1155" s="1" t="s">
        <v>85</v>
      </c>
      <c r="AW1155" s="3" t="str">
        <f t="shared" si="1"/>
        <v>Other</v>
      </c>
      <c r="AX1155" s="3" t="str">
        <f t="array" ref="AX1155">TEXTJOIN(", ", TRUE, IF(X1155:AS1155="Y", X$1:AS$1, IF(X1155:AS1155&lt;&gt;"", X$1:AS$1 &amp; ": " &amp; X1155:AS1155, "")))
</f>
        <v>Cocaine, Fentanyl</v>
      </c>
    </row>
    <row r="1156">
      <c r="A1156" s="2">
        <v>44083.0</v>
      </c>
      <c r="B1156" s="1" t="s">
        <v>50</v>
      </c>
      <c r="C1156" s="1">
        <v>40.0</v>
      </c>
      <c r="D1156" s="1" t="s">
        <v>51</v>
      </c>
      <c r="E1156" s="1" t="s">
        <v>63</v>
      </c>
      <c r="J1156" s="1" t="s">
        <v>226</v>
      </c>
      <c r="K1156" s="1" t="s">
        <v>103</v>
      </c>
      <c r="L1156" s="1" t="s">
        <v>55</v>
      </c>
      <c r="M1156" s="1" t="s">
        <v>177</v>
      </c>
      <c r="N1156" s="1" t="s">
        <v>136</v>
      </c>
      <c r="O1156" s="1" t="s">
        <v>103</v>
      </c>
      <c r="P1156" s="1" t="s">
        <v>103</v>
      </c>
      <c r="Q1156" s="1" t="s">
        <v>55</v>
      </c>
      <c r="R1156" s="1" t="s">
        <v>67</v>
      </c>
      <c r="T1156" s="1" t="s">
        <v>1865</v>
      </c>
      <c r="U1156" s="1" t="s">
        <v>59</v>
      </c>
      <c r="V1156" s="1" t="s">
        <v>286</v>
      </c>
      <c r="Y1156" s="1" t="s">
        <v>60</v>
      </c>
      <c r="Z1156" s="1" t="s">
        <v>60</v>
      </c>
      <c r="AG1156" s="1" t="s">
        <v>60</v>
      </c>
      <c r="AR1156" s="1" t="s">
        <v>60</v>
      </c>
      <c r="AT1156" s="1" t="s">
        <v>62</v>
      </c>
      <c r="AU1156" s="1" t="s">
        <v>228</v>
      </c>
      <c r="AV1156" s="1" t="s">
        <v>168</v>
      </c>
      <c r="AW1156" s="3" t="str">
        <f t="shared" si="1"/>
        <v>Other</v>
      </c>
      <c r="AX1156" s="3" t="str">
        <f t="array" ref="AX1156">TEXTJOIN(", ", TRUE, IF(X1156:AS1156="Y", X$1:AS$1, IF(X1156:AS1156&lt;&gt;"", X$1:AS$1 &amp; ": " &amp; X1156:AS1156, "")))
</f>
        <v>Cocaine, Fentanyl, Methadone, Any Opioid</v>
      </c>
    </row>
    <row r="1157">
      <c r="A1157" s="2">
        <v>42616.0</v>
      </c>
      <c r="B1157" s="1" t="s">
        <v>50</v>
      </c>
      <c r="C1157" s="1">
        <v>35.0</v>
      </c>
      <c r="D1157" s="1" t="s">
        <v>51</v>
      </c>
      <c r="E1157" s="1" t="s">
        <v>63</v>
      </c>
      <c r="G1157" s="1" t="s">
        <v>271</v>
      </c>
      <c r="H1157" s="1" t="s">
        <v>91</v>
      </c>
      <c r="I1157" s="1" t="s">
        <v>55</v>
      </c>
      <c r="J1157" s="1" t="s">
        <v>271</v>
      </c>
      <c r="M1157" s="1" t="s">
        <v>56</v>
      </c>
      <c r="N1157" s="1" t="s">
        <v>136</v>
      </c>
      <c r="O1157" s="1" t="s">
        <v>271</v>
      </c>
      <c r="R1157" s="1" t="s">
        <v>56</v>
      </c>
      <c r="T1157" s="1" t="s">
        <v>1372</v>
      </c>
      <c r="U1157" s="1" t="s">
        <v>59</v>
      </c>
      <c r="W1157" s="1" t="s">
        <v>60</v>
      </c>
      <c r="X1157" s="1" t="s">
        <v>60</v>
      </c>
      <c r="Y1157" s="1" t="s">
        <v>60</v>
      </c>
      <c r="Z1157" s="1" t="s">
        <v>60</v>
      </c>
      <c r="AP1157" s="1" t="s">
        <v>60</v>
      </c>
      <c r="AR1157" s="1" t="s">
        <v>60</v>
      </c>
      <c r="AT1157" s="1" t="s">
        <v>274</v>
      </c>
      <c r="AU1157" s="1" t="s">
        <v>274</v>
      </c>
      <c r="AV1157" s="1" t="s">
        <v>275</v>
      </c>
      <c r="AW1157" s="3" t="str">
        <f t="shared" si="1"/>
        <v>Other</v>
      </c>
      <c r="AX1157" s="3" t="str">
        <f t="array" ref="AX1157">TEXTJOIN(", ", TRUE, IF(X1157:AS1157="Y", X$1:AS$1, IF(X1157:AS1157&lt;&gt;"", X$1:AS$1 &amp; ": " &amp; X1157:AS1157, "")))
</f>
        <v>Heroin, Cocaine, Fentanyl, Heroin/Morph/Codeine, Any Opioid</v>
      </c>
    </row>
    <row r="1158">
      <c r="A1158" s="2">
        <v>42649.0</v>
      </c>
      <c r="B1158" s="1" t="s">
        <v>50</v>
      </c>
      <c r="C1158" s="1">
        <v>53.0</v>
      </c>
      <c r="D1158" s="1" t="s">
        <v>76</v>
      </c>
      <c r="E1158" s="1" t="s">
        <v>52</v>
      </c>
      <c r="G1158" s="1" t="s">
        <v>82</v>
      </c>
      <c r="H1158" s="1" t="s">
        <v>54</v>
      </c>
      <c r="I1158" s="1" t="s">
        <v>55</v>
      </c>
      <c r="J1158" s="1" t="s">
        <v>82</v>
      </c>
      <c r="M1158" s="1" t="s">
        <v>56</v>
      </c>
      <c r="N1158" s="1" t="s">
        <v>66</v>
      </c>
      <c r="O1158" s="1" t="s">
        <v>82</v>
      </c>
      <c r="R1158" s="1" t="s">
        <v>67</v>
      </c>
      <c r="T1158" s="1" t="s">
        <v>1866</v>
      </c>
      <c r="U1158" s="1" t="s">
        <v>59</v>
      </c>
      <c r="Y1158" s="1" t="s">
        <v>60</v>
      </c>
      <c r="AS1158" s="1" t="s">
        <v>417</v>
      </c>
      <c r="AT1158" s="1" t="s">
        <v>329</v>
      </c>
      <c r="AU1158" s="1" t="s">
        <v>329</v>
      </c>
      <c r="AV1158" s="1" t="s">
        <v>85</v>
      </c>
      <c r="AW1158" s="3" t="str">
        <f t="shared" si="1"/>
        <v>Other</v>
      </c>
      <c r="AX1158" s="3" t="str">
        <f t="array" ref="AX1158">TEXTJOIN(", ", TRUE, IF(X1158:AS1158="Y", X$1:AS$1, IF(X1158:AS1158&lt;&gt;"", X$1:AS$1 &amp; ": " &amp; X1158:AS1158, "")))
</f>
        <v>Cocaine, Other: PCP</v>
      </c>
    </row>
    <row r="1159">
      <c r="A1159" s="2">
        <v>43272.0</v>
      </c>
      <c r="B1159" s="1" t="s">
        <v>50</v>
      </c>
      <c r="C1159" s="1">
        <v>25.0</v>
      </c>
      <c r="D1159" s="1" t="s">
        <v>51</v>
      </c>
      <c r="E1159" s="1" t="s">
        <v>63</v>
      </c>
      <c r="F1159" s="1" t="s">
        <v>137</v>
      </c>
      <c r="G1159" s="1" t="s">
        <v>903</v>
      </c>
      <c r="H1159" s="1" t="s">
        <v>54</v>
      </c>
      <c r="I1159" s="1" t="s">
        <v>55</v>
      </c>
      <c r="J1159" s="1" t="s">
        <v>102</v>
      </c>
      <c r="K1159" s="1" t="s">
        <v>103</v>
      </c>
      <c r="M1159" s="1" t="s">
        <v>1867</v>
      </c>
      <c r="N1159" s="1" t="s">
        <v>1868</v>
      </c>
      <c r="O1159" s="1" t="s">
        <v>102</v>
      </c>
      <c r="P1159" s="1" t="s">
        <v>103</v>
      </c>
      <c r="Q1159" s="1" t="s">
        <v>55</v>
      </c>
      <c r="R1159" s="1" t="s">
        <v>67</v>
      </c>
      <c r="T1159" s="1" t="s">
        <v>1869</v>
      </c>
      <c r="U1159" s="1" t="s">
        <v>59</v>
      </c>
      <c r="Z1159" s="1" t="s">
        <v>60</v>
      </c>
      <c r="AD1159" s="1" t="s">
        <v>60</v>
      </c>
      <c r="AF1159" s="1" t="s">
        <v>60</v>
      </c>
      <c r="AR1159" s="1" t="s">
        <v>60</v>
      </c>
      <c r="AT1159" s="1" t="s">
        <v>905</v>
      </c>
      <c r="AU1159" s="1" t="s">
        <v>106</v>
      </c>
      <c r="AV1159" s="1" t="s">
        <v>107</v>
      </c>
      <c r="AW1159" s="3" t="str">
        <f t="shared" si="1"/>
        <v>Other</v>
      </c>
      <c r="AX1159" s="3" t="str">
        <f t="array" ref="AX1159">TEXTJOIN(", ", TRUE, IF(X1159:AS1159="Y", X$1:AS$1, IF(X1159:AS1159&lt;&gt;"", X$1:AS$1 &amp; ": " &amp; X1159:AS1159, "")))
</f>
        <v>Fentanyl, Ethanol, Benzodiazepine, Any Opioid</v>
      </c>
    </row>
    <row r="1160">
      <c r="A1160" s="2">
        <v>44202.0</v>
      </c>
      <c r="B1160" s="1" t="s">
        <v>50</v>
      </c>
      <c r="C1160" s="1">
        <v>27.0</v>
      </c>
      <c r="D1160" s="1" t="s">
        <v>51</v>
      </c>
      <c r="E1160" s="1" t="s">
        <v>63</v>
      </c>
      <c r="G1160" s="1" t="s">
        <v>1085</v>
      </c>
      <c r="H1160" s="1" t="s">
        <v>103</v>
      </c>
      <c r="I1160" s="1" t="s">
        <v>55</v>
      </c>
      <c r="J1160" s="1" t="s">
        <v>1085</v>
      </c>
      <c r="K1160" s="1" t="s">
        <v>103</v>
      </c>
      <c r="L1160" s="1" t="s">
        <v>55</v>
      </c>
      <c r="M1160" s="1" t="s">
        <v>56</v>
      </c>
      <c r="N1160" s="1" t="s">
        <v>93</v>
      </c>
      <c r="O1160" s="1" t="s">
        <v>116</v>
      </c>
      <c r="P1160" s="1" t="s">
        <v>103</v>
      </c>
      <c r="Q1160" s="1" t="s">
        <v>55</v>
      </c>
      <c r="R1160" s="1" t="s">
        <v>443</v>
      </c>
      <c r="T1160" s="1" t="s">
        <v>1870</v>
      </c>
      <c r="U1160" s="1" t="s">
        <v>59</v>
      </c>
      <c r="Y1160" s="1" t="s">
        <v>60</v>
      </c>
      <c r="Z1160" s="1" t="s">
        <v>60</v>
      </c>
      <c r="AF1160" s="1" t="s">
        <v>60</v>
      </c>
      <c r="AR1160" s="1" t="s">
        <v>60</v>
      </c>
      <c r="AT1160" s="1" t="s">
        <v>1087</v>
      </c>
      <c r="AU1160" s="1" t="s">
        <v>1087</v>
      </c>
      <c r="AV1160" s="1" t="s">
        <v>139</v>
      </c>
      <c r="AW1160" s="3" t="str">
        <f t="shared" si="1"/>
        <v>Other</v>
      </c>
      <c r="AX1160" s="3" t="str">
        <f t="array" ref="AX1160">TEXTJOIN(", ", TRUE, IF(X1160:AS1160="Y", X$1:AS$1, IF(X1160:AS1160&lt;&gt;"", X$1:AS$1 &amp; ": " &amp; X1160:AS1160, "")))
</f>
        <v>Cocaine, Fentanyl, Benzodiazepine, Any Opioid</v>
      </c>
    </row>
    <row r="1161">
      <c r="A1161" s="4">
        <v>42302.0</v>
      </c>
      <c r="B1161" s="1" t="s">
        <v>86</v>
      </c>
      <c r="C1161" s="1">
        <v>65.0</v>
      </c>
      <c r="D1161" s="1" t="s">
        <v>51</v>
      </c>
      <c r="E1161" s="1" t="s">
        <v>63</v>
      </c>
      <c r="G1161" s="1" t="s">
        <v>1871</v>
      </c>
      <c r="H1161" s="1" t="s">
        <v>54</v>
      </c>
      <c r="I1161" s="1" t="s">
        <v>55</v>
      </c>
      <c r="J1161" s="1" t="s">
        <v>1871</v>
      </c>
      <c r="M1161" s="1" t="s">
        <v>56</v>
      </c>
      <c r="O1161" s="1" t="s">
        <v>1871</v>
      </c>
      <c r="P1161" s="1" t="s">
        <v>54</v>
      </c>
      <c r="Q1161" s="1" t="s">
        <v>55</v>
      </c>
      <c r="R1161" s="1" t="s">
        <v>56</v>
      </c>
      <c r="T1161" s="1" t="s">
        <v>1872</v>
      </c>
      <c r="U1161" s="1" t="s">
        <v>59</v>
      </c>
      <c r="Z1161" s="1" t="s">
        <v>60</v>
      </c>
      <c r="AD1161" s="1" t="s">
        <v>60</v>
      </c>
      <c r="AE1161" s="1" t="s">
        <v>60</v>
      </c>
      <c r="AF1161" s="1" t="s">
        <v>60</v>
      </c>
      <c r="AR1161" s="1" t="s">
        <v>60</v>
      </c>
      <c r="AT1161" s="1" t="s">
        <v>1873</v>
      </c>
      <c r="AU1161" s="1" t="s">
        <v>1873</v>
      </c>
      <c r="AV1161" s="1" t="s">
        <v>1874</v>
      </c>
      <c r="AW1161" s="3" t="str">
        <f t="shared" si="1"/>
        <v>Other</v>
      </c>
      <c r="AX1161" s="3" t="str">
        <f t="array" ref="AX1161">TEXTJOIN(", ", TRUE, IF(X1161:AS1161="Y", X$1:AS$1, IF(X1161:AS1161&lt;&gt;"", X$1:AS$1 &amp; ": " &amp; X1161:AS1161, "")))
</f>
        <v>Fentanyl, Ethanol, Hydrocodone, Benzodiazepine, Any Opioid</v>
      </c>
    </row>
    <row r="1162">
      <c r="A1162" s="2">
        <v>43225.0</v>
      </c>
      <c r="B1162" s="1" t="s">
        <v>50</v>
      </c>
      <c r="C1162" s="1">
        <v>34.0</v>
      </c>
      <c r="D1162" s="1" t="s">
        <v>51</v>
      </c>
      <c r="E1162" s="1" t="s">
        <v>63</v>
      </c>
      <c r="G1162" s="1" t="s">
        <v>380</v>
      </c>
      <c r="I1162" s="1" t="s">
        <v>55</v>
      </c>
      <c r="J1162" s="1" t="s">
        <v>311</v>
      </c>
      <c r="K1162" s="1" t="s">
        <v>299</v>
      </c>
      <c r="M1162" s="1" t="s">
        <v>44</v>
      </c>
      <c r="N1162" s="1" t="s">
        <v>136</v>
      </c>
      <c r="O1162" s="1" t="s">
        <v>256</v>
      </c>
      <c r="P1162" s="1" t="s">
        <v>103</v>
      </c>
      <c r="Q1162" s="1" t="s">
        <v>55</v>
      </c>
      <c r="R1162" s="1" t="s">
        <v>67</v>
      </c>
      <c r="T1162" s="1" t="s">
        <v>1875</v>
      </c>
      <c r="U1162" s="1" t="s">
        <v>59</v>
      </c>
      <c r="X1162" s="1" t="s">
        <v>60</v>
      </c>
      <c r="Z1162" s="1" t="s">
        <v>60</v>
      </c>
      <c r="AA1162" s="1" t="s">
        <v>60</v>
      </c>
      <c r="AD1162" s="1" t="s">
        <v>60</v>
      </c>
      <c r="AP1162" s="1" t="s">
        <v>60</v>
      </c>
      <c r="AR1162" s="1" t="s">
        <v>60</v>
      </c>
      <c r="AT1162" s="1" t="s">
        <v>383</v>
      </c>
      <c r="AU1162" s="1" t="s">
        <v>313</v>
      </c>
      <c r="AV1162" s="1" t="s">
        <v>260</v>
      </c>
      <c r="AW1162" s="3" t="str">
        <f t="shared" si="1"/>
        <v>Other</v>
      </c>
      <c r="AX1162" s="3" t="str">
        <f t="array" ref="AX1162">TEXTJOIN(", ", TRUE, IF(X1162:AS1162="Y", X$1:AS$1, IF(X1162:AS1162&lt;&gt;"", X$1:AS$1 &amp; ": " &amp; X1162:AS1162, "")))
</f>
        <v>Heroin, Fentanyl, Fentanyl Analogue, Ethanol, Heroin/Morph/Codeine, Any Opioid</v>
      </c>
    </row>
    <row r="1163">
      <c r="A1163" s="4">
        <v>42324.0</v>
      </c>
      <c r="B1163" s="1" t="s">
        <v>86</v>
      </c>
      <c r="C1163" s="1">
        <v>28.0</v>
      </c>
      <c r="D1163" s="1" t="s">
        <v>51</v>
      </c>
      <c r="E1163" s="1" t="s">
        <v>63</v>
      </c>
      <c r="G1163" s="1" t="s">
        <v>102</v>
      </c>
      <c r="H1163" s="1" t="s">
        <v>103</v>
      </c>
      <c r="I1163" s="1" t="s">
        <v>55</v>
      </c>
      <c r="J1163" s="1" t="s">
        <v>102</v>
      </c>
      <c r="M1163" s="1" t="s">
        <v>56</v>
      </c>
      <c r="O1163" s="1" t="s">
        <v>102</v>
      </c>
      <c r="P1163" s="1" t="s">
        <v>103</v>
      </c>
      <c r="Q1163" s="1" t="s">
        <v>55</v>
      </c>
      <c r="R1163" s="1" t="s">
        <v>67</v>
      </c>
      <c r="T1163" s="1" t="s">
        <v>83</v>
      </c>
      <c r="U1163" s="1" t="s">
        <v>59</v>
      </c>
      <c r="Z1163" s="1" t="s">
        <v>60</v>
      </c>
      <c r="AR1163" s="1" t="s">
        <v>60</v>
      </c>
      <c r="AT1163" s="1" t="s">
        <v>106</v>
      </c>
      <c r="AU1163" s="1" t="s">
        <v>106</v>
      </c>
      <c r="AV1163" s="1" t="s">
        <v>107</v>
      </c>
      <c r="AW1163" s="3" t="str">
        <f t="shared" si="1"/>
        <v>Other</v>
      </c>
      <c r="AX1163" s="3" t="str">
        <f t="array" ref="AX1163">TEXTJOIN(", ", TRUE, IF(X1163:AS1163="Y", X$1:AS$1, IF(X1163:AS1163&lt;&gt;"", X$1:AS$1 &amp; ": " &amp; X1163:AS1163, "")))
</f>
        <v>Fentanyl, Any Opioid</v>
      </c>
    </row>
    <row r="1164">
      <c r="A1164" s="2">
        <v>42798.0</v>
      </c>
      <c r="B1164" s="1" t="s">
        <v>86</v>
      </c>
      <c r="C1164" s="1">
        <v>29.0</v>
      </c>
      <c r="D1164" s="1" t="s">
        <v>51</v>
      </c>
      <c r="E1164" s="1" t="s">
        <v>63</v>
      </c>
      <c r="G1164" s="1" t="s">
        <v>1410</v>
      </c>
      <c r="H1164" s="1" t="s">
        <v>299</v>
      </c>
      <c r="I1164" s="1" t="s">
        <v>55</v>
      </c>
      <c r="J1164" s="1" t="s">
        <v>1174</v>
      </c>
      <c r="K1164" s="1" t="s">
        <v>91</v>
      </c>
      <c r="L1164" s="1" t="s">
        <v>55</v>
      </c>
      <c r="M1164" s="1" t="s">
        <v>269</v>
      </c>
      <c r="N1164" s="1" t="s">
        <v>136</v>
      </c>
      <c r="O1164" s="1" t="s">
        <v>1174</v>
      </c>
      <c r="P1164" s="1" t="s">
        <v>91</v>
      </c>
      <c r="Q1164" s="1" t="s">
        <v>55</v>
      </c>
      <c r="R1164" s="1" t="s">
        <v>44</v>
      </c>
      <c r="S1164" s="1" t="s">
        <v>269</v>
      </c>
      <c r="T1164" s="1" t="s">
        <v>1876</v>
      </c>
      <c r="U1164" s="1" t="s">
        <v>59</v>
      </c>
      <c r="X1164" s="1" t="s">
        <v>60</v>
      </c>
      <c r="Y1164" s="1" t="s">
        <v>60</v>
      </c>
      <c r="Z1164" s="1" t="s">
        <v>60</v>
      </c>
      <c r="AF1164" s="1" t="s">
        <v>60</v>
      </c>
      <c r="AI1164" s="1" t="s">
        <v>60</v>
      </c>
      <c r="AT1164" s="1" t="s">
        <v>1411</v>
      </c>
      <c r="AU1164" s="1" t="s">
        <v>1176</v>
      </c>
      <c r="AV1164" s="1" t="s">
        <v>1806</v>
      </c>
      <c r="AW1164" s="3" t="str">
        <f t="shared" si="1"/>
        <v>Other</v>
      </c>
      <c r="AX1164" s="3" t="str">
        <f t="array" ref="AX1164">TEXTJOIN(", ", TRUE, IF(X1164:AS1164="Y", X$1:AS$1, IF(X1164:AS1164&lt;&gt;"", X$1:AS$1 &amp; ": " &amp; X1164:AS1164, "")))
</f>
        <v>Heroin, Cocaine, Fentanyl, Benzodiazepine, Amphet</v>
      </c>
    </row>
    <row r="1165">
      <c r="A1165" s="2">
        <v>40912.0</v>
      </c>
      <c r="B1165" s="1" t="s">
        <v>50</v>
      </c>
      <c r="C1165" s="1">
        <v>61.0</v>
      </c>
      <c r="D1165" s="1" t="s">
        <v>51</v>
      </c>
      <c r="E1165" s="1" t="s">
        <v>52</v>
      </c>
      <c r="G1165" s="1" t="s">
        <v>98</v>
      </c>
      <c r="H1165" s="1" t="s">
        <v>54</v>
      </c>
      <c r="J1165" s="1" t="s">
        <v>98</v>
      </c>
      <c r="L1165" s="1" t="s">
        <v>55</v>
      </c>
      <c r="M1165" s="1" t="s">
        <v>1877</v>
      </c>
      <c r="N1165" s="1" t="s">
        <v>57</v>
      </c>
      <c r="O1165" s="1" t="s">
        <v>98</v>
      </c>
      <c r="P1165" s="1" t="s">
        <v>54</v>
      </c>
      <c r="R1165" s="1" t="s">
        <v>67</v>
      </c>
      <c r="T1165" s="1" t="s">
        <v>58</v>
      </c>
      <c r="U1165" s="1" t="s">
        <v>59</v>
      </c>
      <c r="Y1165" s="1" t="s">
        <v>60</v>
      </c>
      <c r="AT1165" s="1" t="s">
        <v>100</v>
      </c>
      <c r="AU1165" s="1" t="s">
        <v>100</v>
      </c>
      <c r="AV1165" s="1" t="s">
        <v>101</v>
      </c>
      <c r="AW1165" s="3" t="str">
        <f t="shared" si="1"/>
        <v>Other</v>
      </c>
      <c r="AX1165" s="3" t="str">
        <f t="array" ref="AX1165">TEXTJOIN(", ", TRUE, IF(X1165:AS1165="Y", X$1:AS$1, IF(X1165:AS1165&lt;&gt;"", X$1:AS$1 &amp; ": " &amp; X1165:AS1165, "")))
</f>
        <v>Cocaine</v>
      </c>
    </row>
    <row r="1166">
      <c r="A1166" s="2">
        <v>44425.0</v>
      </c>
      <c r="B1166" s="1" t="s">
        <v>50</v>
      </c>
      <c r="C1166" s="1">
        <v>31.0</v>
      </c>
      <c r="D1166" s="1" t="s">
        <v>51</v>
      </c>
      <c r="E1166" s="1" t="s">
        <v>63</v>
      </c>
      <c r="G1166" s="1" t="s">
        <v>370</v>
      </c>
      <c r="H1166" s="1" t="s">
        <v>65</v>
      </c>
      <c r="I1166" s="1" t="s">
        <v>55</v>
      </c>
      <c r="J1166" s="1" t="s">
        <v>207</v>
      </c>
      <c r="K1166" s="1" t="s">
        <v>65</v>
      </c>
      <c r="L1166" s="1" t="s">
        <v>55</v>
      </c>
      <c r="M1166" s="1" t="s">
        <v>44</v>
      </c>
      <c r="N1166" s="1" t="s">
        <v>136</v>
      </c>
      <c r="O1166" s="1" t="s">
        <v>207</v>
      </c>
      <c r="P1166" s="1" t="s">
        <v>65</v>
      </c>
      <c r="Q1166" s="1" t="s">
        <v>55</v>
      </c>
      <c r="R1166" s="1" t="s">
        <v>44</v>
      </c>
      <c r="S1166" s="1" t="s">
        <v>1159</v>
      </c>
      <c r="T1166" s="1" t="s">
        <v>600</v>
      </c>
      <c r="U1166" s="1" t="s">
        <v>59</v>
      </c>
      <c r="Z1166" s="1" t="s">
        <v>60</v>
      </c>
      <c r="AM1166" s="1" t="s">
        <v>60</v>
      </c>
      <c r="AR1166" s="1" t="s">
        <v>60</v>
      </c>
      <c r="AT1166" s="1" t="s">
        <v>372</v>
      </c>
      <c r="AU1166" s="1" t="s">
        <v>210</v>
      </c>
      <c r="AV1166" s="1" t="s">
        <v>373</v>
      </c>
      <c r="AW1166" s="3" t="str">
        <f t="shared" si="1"/>
        <v>Other</v>
      </c>
      <c r="AX1166" s="3" t="str">
        <f t="array" ref="AX1166">TEXTJOIN(", ", TRUE, IF(X1166:AS1166="Y", X$1:AS$1, IF(X1166:AS1166&lt;&gt;"", X$1:AS$1 &amp; ": " &amp; X1166:AS1166, "")))
</f>
        <v>Fentanyl, Xylazine, Any Opioid</v>
      </c>
    </row>
    <row r="1167">
      <c r="A1167" s="4">
        <v>43751.0</v>
      </c>
      <c r="B1167" s="1" t="s">
        <v>50</v>
      </c>
      <c r="C1167" s="1">
        <v>28.0</v>
      </c>
      <c r="D1167" s="1" t="s">
        <v>51</v>
      </c>
      <c r="E1167" s="1" t="s">
        <v>44</v>
      </c>
      <c r="G1167" s="1" t="s">
        <v>352</v>
      </c>
      <c r="H1167" s="1" t="s">
        <v>54</v>
      </c>
      <c r="I1167" s="1" t="s">
        <v>55</v>
      </c>
      <c r="J1167" s="1" t="s">
        <v>352</v>
      </c>
      <c r="K1167" s="1" t="s">
        <v>54</v>
      </c>
      <c r="L1167" s="1" t="s">
        <v>55</v>
      </c>
      <c r="M1167" s="1" t="s">
        <v>56</v>
      </c>
      <c r="N1167" s="1" t="s">
        <v>119</v>
      </c>
      <c r="O1167" s="1" t="s">
        <v>352</v>
      </c>
      <c r="P1167" s="1" t="s">
        <v>54</v>
      </c>
      <c r="Q1167" s="1" t="s">
        <v>55</v>
      </c>
      <c r="R1167" s="1" t="s">
        <v>56</v>
      </c>
      <c r="T1167" s="1" t="s">
        <v>1878</v>
      </c>
      <c r="U1167" s="1" t="s">
        <v>59</v>
      </c>
      <c r="V1167" s="1" t="s">
        <v>723</v>
      </c>
      <c r="Z1167" s="1" t="s">
        <v>60</v>
      </c>
      <c r="AD1167" s="1" t="s">
        <v>60</v>
      </c>
      <c r="AH1167" s="1" t="s">
        <v>60</v>
      </c>
      <c r="AR1167" s="1" t="s">
        <v>60</v>
      </c>
      <c r="AT1167" s="1" t="s">
        <v>354</v>
      </c>
      <c r="AU1167" s="1" t="s">
        <v>354</v>
      </c>
      <c r="AV1167" s="1" t="s">
        <v>355</v>
      </c>
      <c r="AW1167" s="3" t="str">
        <f t="shared" si="1"/>
        <v>Other</v>
      </c>
      <c r="AX1167" s="3" t="str">
        <f t="array" ref="AX1167">TEXTJOIN(", ", TRUE, IF(X1167:AS1167="Y", X$1:AS$1, IF(X1167:AS1167&lt;&gt;"", X$1:AS$1 &amp; ": " &amp; X1167:AS1167, "")))
</f>
        <v>Fentanyl, Ethanol, Meth/Amphetamine, Any Opioid</v>
      </c>
    </row>
    <row r="1168">
      <c r="A1168" s="4">
        <v>43753.0</v>
      </c>
      <c r="B1168" s="1" t="s">
        <v>50</v>
      </c>
      <c r="C1168" s="1">
        <v>61.0</v>
      </c>
      <c r="D1168" s="1" t="s">
        <v>51</v>
      </c>
      <c r="E1168" s="1" t="s">
        <v>63</v>
      </c>
      <c r="G1168" s="1" t="s">
        <v>53</v>
      </c>
      <c r="H1168" s="1" t="s">
        <v>54</v>
      </c>
      <c r="I1168" s="1" t="s">
        <v>55</v>
      </c>
      <c r="J1168" s="1" t="s">
        <v>53</v>
      </c>
      <c r="K1168" s="1" t="s">
        <v>54</v>
      </c>
      <c r="L1168" s="1" t="s">
        <v>55</v>
      </c>
      <c r="M1168" s="1" t="s">
        <v>56</v>
      </c>
      <c r="N1168" s="1" t="s">
        <v>1879</v>
      </c>
      <c r="O1168" s="1" t="s">
        <v>53</v>
      </c>
      <c r="P1168" s="1" t="s">
        <v>54</v>
      </c>
      <c r="Q1168" s="1" t="s">
        <v>55</v>
      </c>
      <c r="R1168" s="1" t="s">
        <v>56</v>
      </c>
      <c r="T1168" s="1" t="s">
        <v>1880</v>
      </c>
      <c r="U1168" s="1" t="s">
        <v>59</v>
      </c>
      <c r="V1168" s="1" t="s">
        <v>1881</v>
      </c>
      <c r="AD1168" s="1" t="s">
        <v>60</v>
      </c>
      <c r="AF1168" s="1" t="s">
        <v>60</v>
      </c>
      <c r="AT1168" s="1" t="s">
        <v>61</v>
      </c>
      <c r="AU1168" s="1" t="s">
        <v>61</v>
      </c>
      <c r="AV1168" s="1" t="s">
        <v>294</v>
      </c>
      <c r="AW1168" s="3" t="str">
        <f t="shared" si="1"/>
        <v>Other</v>
      </c>
      <c r="AX1168" s="3" t="str">
        <f t="array" ref="AX1168">TEXTJOIN(", ", TRUE, IF(X1168:AS1168="Y", X$1:AS$1, IF(X1168:AS1168&lt;&gt;"", X$1:AS$1 &amp; ": " &amp; X1168:AS1168, "")))
</f>
        <v>Ethanol, Benzodiazepine</v>
      </c>
    </row>
    <row r="1169">
      <c r="A1169" s="2">
        <v>44238.0</v>
      </c>
      <c r="B1169" s="1" t="s">
        <v>50</v>
      </c>
      <c r="C1169" s="1">
        <v>57.0</v>
      </c>
      <c r="D1169" s="1" t="s">
        <v>51</v>
      </c>
      <c r="E1169" s="1" t="s">
        <v>502</v>
      </c>
      <c r="G1169" s="1" t="s">
        <v>256</v>
      </c>
      <c r="H1169" s="1" t="s">
        <v>103</v>
      </c>
      <c r="I1169" s="1" t="s">
        <v>55</v>
      </c>
      <c r="J1169" s="1" t="s">
        <v>256</v>
      </c>
      <c r="K1169" s="1" t="s">
        <v>103</v>
      </c>
      <c r="L1169" s="1" t="s">
        <v>55</v>
      </c>
      <c r="M1169" s="1" t="s">
        <v>56</v>
      </c>
      <c r="N1169" s="1" t="s">
        <v>119</v>
      </c>
      <c r="O1169" s="1" t="s">
        <v>256</v>
      </c>
      <c r="P1169" s="1" t="s">
        <v>103</v>
      </c>
      <c r="Q1169" s="1" t="s">
        <v>55</v>
      </c>
      <c r="R1169" s="1" t="s">
        <v>56</v>
      </c>
      <c r="T1169" s="1" t="s">
        <v>1882</v>
      </c>
      <c r="U1169" s="1" t="s">
        <v>59</v>
      </c>
      <c r="Z1169" s="1" t="s">
        <v>60</v>
      </c>
      <c r="AD1169" s="1" t="s">
        <v>60</v>
      </c>
      <c r="AR1169" s="1" t="s">
        <v>60</v>
      </c>
      <c r="AT1169" s="1" t="s">
        <v>282</v>
      </c>
      <c r="AU1169" s="1" t="s">
        <v>282</v>
      </c>
      <c r="AV1169" s="1" t="s">
        <v>260</v>
      </c>
      <c r="AW1169" s="3" t="str">
        <f t="shared" si="1"/>
        <v>Other</v>
      </c>
      <c r="AX1169" s="3" t="str">
        <f t="array" ref="AX1169">TEXTJOIN(", ", TRUE, IF(X1169:AS1169="Y", X$1:AS$1, IF(X1169:AS1169&lt;&gt;"", X$1:AS$1 &amp; ": " &amp; X1169:AS1169, "")))
</f>
        <v>Fentanyl, Ethanol, Any Opioid</v>
      </c>
    </row>
    <row r="1170">
      <c r="A1170" s="2">
        <v>44201.0</v>
      </c>
      <c r="B1170" s="1" t="s">
        <v>50</v>
      </c>
      <c r="C1170" s="1">
        <v>64.0</v>
      </c>
      <c r="D1170" s="1" t="s">
        <v>51</v>
      </c>
      <c r="E1170" s="1" t="s">
        <v>118</v>
      </c>
      <c r="G1170" s="1" t="s">
        <v>82</v>
      </c>
      <c r="H1170" s="1" t="s">
        <v>54</v>
      </c>
      <c r="I1170" s="1" t="s">
        <v>55</v>
      </c>
      <c r="J1170" s="1" t="s">
        <v>82</v>
      </c>
      <c r="K1170" s="1" t="s">
        <v>54</v>
      </c>
      <c r="L1170" s="1" t="s">
        <v>55</v>
      </c>
      <c r="M1170" s="1" t="s">
        <v>1624</v>
      </c>
      <c r="N1170" s="1" t="s">
        <v>136</v>
      </c>
      <c r="O1170" s="1" t="s">
        <v>82</v>
      </c>
      <c r="P1170" s="1" t="s">
        <v>54</v>
      </c>
      <c r="Q1170" s="1" t="s">
        <v>55</v>
      </c>
      <c r="R1170" s="1" t="s">
        <v>180</v>
      </c>
      <c r="T1170" s="1" t="s">
        <v>1883</v>
      </c>
      <c r="U1170" s="1" t="s">
        <v>59</v>
      </c>
      <c r="X1170" s="1" t="s">
        <v>60</v>
      </c>
      <c r="Z1170" s="1" t="s">
        <v>60</v>
      </c>
      <c r="AE1170" s="1" t="s">
        <v>60</v>
      </c>
      <c r="AP1170" s="1" t="s">
        <v>60</v>
      </c>
      <c r="AR1170" s="1" t="s">
        <v>60</v>
      </c>
      <c r="AT1170" s="1" t="s">
        <v>329</v>
      </c>
      <c r="AU1170" s="1" t="s">
        <v>329</v>
      </c>
      <c r="AV1170" s="1" t="s">
        <v>85</v>
      </c>
      <c r="AW1170" s="3" t="str">
        <f t="shared" si="1"/>
        <v>Other</v>
      </c>
      <c r="AX1170" s="3" t="str">
        <f t="array" ref="AX1170">TEXTJOIN(", ", TRUE, IF(X1170:AS1170="Y", X$1:AS$1, IF(X1170:AS1170&lt;&gt;"", X$1:AS$1 &amp; ": " &amp; X1170:AS1170, "")))
</f>
        <v>Heroin, Fentanyl, Hydrocodone, Heroin/Morph/Codeine, Any Opioid</v>
      </c>
    </row>
    <row r="1171">
      <c r="A1171" s="2">
        <v>42604.0</v>
      </c>
      <c r="B1171" s="1" t="s">
        <v>50</v>
      </c>
      <c r="C1171" s="1">
        <v>27.0</v>
      </c>
      <c r="D1171" s="1" t="s">
        <v>51</v>
      </c>
      <c r="E1171" s="1" t="s">
        <v>63</v>
      </c>
      <c r="F1171" s="1" t="s">
        <v>137</v>
      </c>
      <c r="J1171" s="1" t="s">
        <v>103</v>
      </c>
      <c r="M1171" s="1" t="s">
        <v>193</v>
      </c>
      <c r="N1171" s="1" t="s">
        <v>276</v>
      </c>
      <c r="O1171" s="1" t="s">
        <v>103</v>
      </c>
      <c r="T1171" s="1" t="s">
        <v>1884</v>
      </c>
      <c r="U1171" s="1" t="s">
        <v>59</v>
      </c>
      <c r="Y1171" s="1" t="s">
        <v>60</v>
      </c>
      <c r="Z1171" s="1" t="s">
        <v>60</v>
      </c>
      <c r="AR1171" s="1" t="s">
        <v>60</v>
      </c>
      <c r="AT1171" s="1" t="s">
        <v>62</v>
      </c>
      <c r="AU1171" s="1" t="s">
        <v>167</v>
      </c>
      <c r="AV1171" s="1" t="s">
        <v>168</v>
      </c>
      <c r="AW1171" s="3" t="str">
        <f t="shared" si="1"/>
        <v>Other</v>
      </c>
      <c r="AX1171" s="3" t="str">
        <f t="array" ref="AX1171">TEXTJOIN(", ", TRUE, IF(X1171:AS1171="Y", X$1:AS$1, IF(X1171:AS1171&lt;&gt;"", X$1:AS$1 &amp; ": " &amp; X1171:AS1171, "")))
</f>
        <v>Cocaine, Fentanyl, Any Opioid</v>
      </c>
    </row>
    <row r="1172">
      <c r="A1172" s="2">
        <v>43901.0</v>
      </c>
      <c r="B1172" s="1" t="s">
        <v>50</v>
      </c>
      <c r="C1172" s="1">
        <v>37.0</v>
      </c>
      <c r="D1172" s="1" t="s">
        <v>51</v>
      </c>
      <c r="E1172" s="1" t="s">
        <v>63</v>
      </c>
      <c r="G1172" s="1" t="s">
        <v>1166</v>
      </c>
      <c r="H1172" s="1" t="s">
        <v>65</v>
      </c>
      <c r="I1172" s="1" t="s">
        <v>55</v>
      </c>
      <c r="J1172" s="1" t="s">
        <v>64</v>
      </c>
      <c r="K1172" s="1" t="s">
        <v>65</v>
      </c>
      <c r="L1172" s="1" t="s">
        <v>55</v>
      </c>
      <c r="M1172" s="1" t="s">
        <v>177</v>
      </c>
      <c r="N1172" s="1" t="s">
        <v>178</v>
      </c>
      <c r="O1172" s="1" t="s">
        <v>64</v>
      </c>
      <c r="P1172" s="1" t="s">
        <v>65</v>
      </c>
      <c r="Q1172" s="1" t="s">
        <v>55</v>
      </c>
      <c r="R1172" s="1" t="s">
        <v>44</v>
      </c>
      <c r="T1172" s="1" t="s">
        <v>1885</v>
      </c>
      <c r="U1172" s="1" t="s">
        <v>59</v>
      </c>
      <c r="X1172" s="1" t="s">
        <v>60</v>
      </c>
      <c r="Y1172" s="1" t="s">
        <v>60</v>
      </c>
      <c r="Z1172" s="1" t="s">
        <v>60</v>
      </c>
      <c r="AR1172" s="1" t="s">
        <v>60</v>
      </c>
      <c r="AT1172" s="1" t="s">
        <v>1167</v>
      </c>
      <c r="AU1172" s="1" t="s">
        <v>69</v>
      </c>
      <c r="AV1172" s="1" t="s">
        <v>70</v>
      </c>
      <c r="AW1172" s="3" t="str">
        <f t="shared" si="1"/>
        <v>Other</v>
      </c>
      <c r="AX1172" s="3" t="str">
        <f t="array" ref="AX1172">TEXTJOIN(", ", TRUE, IF(X1172:AS1172="Y", X$1:AS$1, IF(X1172:AS1172&lt;&gt;"", X$1:AS$1 &amp; ": " &amp; X1172:AS1172, "")))
</f>
        <v>Heroin, Cocaine, Fentanyl, Any Opioid</v>
      </c>
    </row>
    <row r="1173">
      <c r="A1173" s="2">
        <v>42200.0</v>
      </c>
      <c r="B1173" s="1" t="s">
        <v>86</v>
      </c>
      <c r="C1173" s="1">
        <v>55.0</v>
      </c>
      <c r="D1173" s="1" t="s">
        <v>51</v>
      </c>
      <c r="E1173" s="1" t="s">
        <v>63</v>
      </c>
      <c r="G1173" s="1" t="s">
        <v>82</v>
      </c>
      <c r="H1173" s="1" t="s">
        <v>54</v>
      </c>
      <c r="I1173" s="1" t="s">
        <v>55</v>
      </c>
      <c r="J1173" s="1" t="s">
        <v>82</v>
      </c>
      <c r="M1173" s="1" t="s">
        <v>56</v>
      </c>
      <c r="O1173" s="1" t="s">
        <v>82</v>
      </c>
      <c r="P1173" s="1" t="s">
        <v>54</v>
      </c>
      <c r="Q1173" s="1" t="s">
        <v>55</v>
      </c>
      <c r="R1173" s="1" t="s">
        <v>56</v>
      </c>
      <c r="T1173" s="1" t="s">
        <v>1886</v>
      </c>
      <c r="U1173" s="1" t="s">
        <v>59</v>
      </c>
      <c r="W1173" s="1" t="s">
        <v>60</v>
      </c>
      <c r="X1173" s="1" t="s">
        <v>60</v>
      </c>
      <c r="Y1173" s="1" t="s">
        <v>60</v>
      </c>
      <c r="AG1173" s="1" t="s">
        <v>60</v>
      </c>
      <c r="AP1173" s="1" t="s">
        <v>60</v>
      </c>
      <c r="AR1173" s="1" t="s">
        <v>60</v>
      </c>
      <c r="AT1173" s="1" t="s">
        <v>329</v>
      </c>
      <c r="AU1173" s="1" t="s">
        <v>329</v>
      </c>
      <c r="AV1173" s="1" t="s">
        <v>85</v>
      </c>
      <c r="AW1173" s="3" t="str">
        <f t="shared" si="1"/>
        <v>Other</v>
      </c>
      <c r="AX1173" s="3" t="str">
        <f t="array" ref="AX1173">TEXTJOIN(", ", TRUE, IF(X1173:AS1173="Y", X$1:AS$1, IF(X1173:AS1173&lt;&gt;"", X$1:AS$1 &amp; ": " &amp; X1173:AS1173, "")))
</f>
        <v>Heroin, Cocaine, Methadone, Heroin/Morph/Codeine, Any Opioid</v>
      </c>
    </row>
    <row r="1174">
      <c r="A1174" s="2">
        <v>42766.0</v>
      </c>
      <c r="B1174" s="1" t="s">
        <v>86</v>
      </c>
      <c r="C1174" s="1">
        <v>30.0</v>
      </c>
      <c r="D1174" s="1" t="s">
        <v>51</v>
      </c>
      <c r="E1174" s="1" t="s">
        <v>63</v>
      </c>
      <c r="G1174" s="1" t="s">
        <v>1085</v>
      </c>
      <c r="H1174" s="1" t="s">
        <v>103</v>
      </c>
      <c r="I1174" s="1" t="s">
        <v>55</v>
      </c>
      <c r="J1174" s="1" t="s">
        <v>1085</v>
      </c>
      <c r="K1174" s="1" t="s">
        <v>103</v>
      </c>
      <c r="L1174" s="1" t="s">
        <v>55</v>
      </c>
      <c r="M1174" s="1" t="s">
        <v>56</v>
      </c>
      <c r="N1174" s="1" t="s">
        <v>165</v>
      </c>
      <c r="O1174" s="1" t="s">
        <v>1085</v>
      </c>
      <c r="P1174" s="1" t="s">
        <v>103</v>
      </c>
      <c r="Q1174" s="1" t="s">
        <v>55</v>
      </c>
      <c r="R1174" s="1" t="s">
        <v>56</v>
      </c>
      <c r="T1174" s="1" t="s">
        <v>1887</v>
      </c>
      <c r="U1174" s="1" t="s">
        <v>59</v>
      </c>
      <c r="AB1174" s="1" t="s">
        <v>60</v>
      </c>
      <c r="AF1174" s="1" t="s">
        <v>60</v>
      </c>
      <c r="AT1174" s="1" t="s">
        <v>1087</v>
      </c>
      <c r="AU1174" s="1" t="s">
        <v>1087</v>
      </c>
      <c r="AV1174" s="1" t="s">
        <v>1888</v>
      </c>
      <c r="AW1174" s="3" t="str">
        <f t="shared" si="1"/>
        <v>Other</v>
      </c>
      <c r="AX1174" s="3" t="str">
        <f t="array" ref="AX1174">TEXTJOIN(", ", TRUE, IF(X1174:AS1174="Y", X$1:AS$1, IF(X1174:AS1174&lt;&gt;"", X$1:AS$1 &amp; ": " &amp; X1174:AS1174, "")))
</f>
        <v>Oxycodone, Benzodiazepine</v>
      </c>
    </row>
    <row r="1175">
      <c r="A1175" s="2">
        <v>43408.0</v>
      </c>
      <c r="B1175" s="1" t="s">
        <v>50</v>
      </c>
      <c r="C1175" s="1">
        <v>69.0</v>
      </c>
      <c r="D1175" s="1" t="s">
        <v>51</v>
      </c>
      <c r="E1175" s="1" t="s">
        <v>63</v>
      </c>
      <c r="G1175" s="1" t="s">
        <v>53</v>
      </c>
      <c r="H1175" s="1" t="s">
        <v>54</v>
      </c>
      <c r="I1175" s="1" t="s">
        <v>55</v>
      </c>
      <c r="J1175" s="1" t="s">
        <v>53</v>
      </c>
      <c r="K1175" s="1" t="s">
        <v>54</v>
      </c>
      <c r="M1175" s="1" t="s">
        <v>56</v>
      </c>
      <c r="N1175" s="1" t="s">
        <v>136</v>
      </c>
      <c r="O1175" s="1" t="s">
        <v>53</v>
      </c>
      <c r="P1175" s="1" t="s">
        <v>54</v>
      </c>
      <c r="Q1175" s="1" t="s">
        <v>55</v>
      </c>
      <c r="R1175" s="1" t="s">
        <v>56</v>
      </c>
      <c r="T1175" s="1" t="s">
        <v>1038</v>
      </c>
      <c r="U1175" s="1" t="s">
        <v>59</v>
      </c>
      <c r="Z1175" s="1" t="s">
        <v>60</v>
      </c>
      <c r="AA1175" s="1" t="s">
        <v>60</v>
      </c>
      <c r="AR1175" s="1" t="s">
        <v>60</v>
      </c>
      <c r="AT1175" s="1" t="s">
        <v>61</v>
      </c>
      <c r="AU1175" s="1" t="s">
        <v>61</v>
      </c>
      <c r="AV1175" s="1" t="s">
        <v>294</v>
      </c>
      <c r="AW1175" s="3" t="str">
        <f t="shared" si="1"/>
        <v>Other</v>
      </c>
      <c r="AX1175" s="3" t="str">
        <f t="array" ref="AX1175">TEXTJOIN(", ", TRUE, IF(X1175:AS1175="Y", X$1:AS$1, IF(X1175:AS1175&lt;&gt;"", X$1:AS$1 &amp; ": " &amp; X1175:AS1175, "")))
</f>
        <v>Fentanyl, Fentanyl Analogue, Any Opioid</v>
      </c>
    </row>
    <row r="1176">
      <c r="A1176" s="2">
        <v>44407.0</v>
      </c>
      <c r="B1176" s="1" t="s">
        <v>50</v>
      </c>
      <c r="C1176" s="1">
        <v>59.0</v>
      </c>
      <c r="D1176" s="1" t="s">
        <v>51</v>
      </c>
      <c r="E1176" s="1" t="s">
        <v>63</v>
      </c>
      <c r="G1176" s="1" t="s">
        <v>1041</v>
      </c>
      <c r="H1176" s="1" t="s">
        <v>103</v>
      </c>
      <c r="I1176" s="1" t="s">
        <v>55</v>
      </c>
      <c r="J1176" s="1" t="s">
        <v>1041</v>
      </c>
      <c r="K1176" s="1" t="s">
        <v>103</v>
      </c>
      <c r="L1176" s="1" t="s">
        <v>55</v>
      </c>
      <c r="M1176" s="1" t="s">
        <v>56</v>
      </c>
      <c r="N1176" s="1" t="s">
        <v>136</v>
      </c>
      <c r="O1176" s="1" t="s">
        <v>277</v>
      </c>
      <c r="P1176" s="1" t="s">
        <v>103</v>
      </c>
      <c r="Q1176" s="1" t="s">
        <v>55</v>
      </c>
      <c r="R1176" s="1" t="s">
        <v>180</v>
      </c>
      <c r="T1176" s="1" t="s">
        <v>1889</v>
      </c>
      <c r="U1176" s="1" t="s">
        <v>59</v>
      </c>
      <c r="Y1176" s="1" t="s">
        <v>60</v>
      </c>
      <c r="Z1176" s="1" t="s">
        <v>60</v>
      </c>
      <c r="AD1176" s="1" t="s">
        <v>60</v>
      </c>
      <c r="AR1176" s="1" t="s">
        <v>60</v>
      </c>
      <c r="AT1176" s="1" t="s">
        <v>1043</v>
      </c>
      <c r="AU1176" s="1" t="s">
        <v>1043</v>
      </c>
      <c r="AV1176" s="1" t="s">
        <v>279</v>
      </c>
      <c r="AW1176" s="3" t="str">
        <f t="shared" si="1"/>
        <v>Other</v>
      </c>
      <c r="AX1176" s="3" t="str">
        <f t="array" ref="AX1176">TEXTJOIN(", ", TRUE, IF(X1176:AS1176="Y", X$1:AS$1, IF(X1176:AS1176&lt;&gt;"", X$1:AS$1 &amp; ": " &amp; X1176:AS1176, "")))
</f>
        <v>Cocaine, Fentanyl, Ethanol, Any Opioid</v>
      </c>
    </row>
    <row r="1177">
      <c r="A1177" s="2">
        <v>42155.0</v>
      </c>
      <c r="B1177" s="1" t="s">
        <v>86</v>
      </c>
      <c r="C1177" s="1">
        <v>32.0</v>
      </c>
      <c r="D1177" s="1" t="s">
        <v>51</v>
      </c>
      <c r="E1177" s="1" t="s">
        <v>63</v>
      </c>
      <c r="G1177" s="1" t="s">
        <v>397</v>
      </c>
      <c r="H1177" s="1" t="s">
        <v>103</v>
      </c>
      <c r="I1177" s="1" t="s">
        <v>55</v>
      </c>
      <c r="J1177" s="1" t="s">
        <v>397</v>
      </c>
      <c r="M1177" s="1" t="s">
        <v>56</v>
      </c>
      <c r="O1177" s="1" t="s">
        <v>397</v>
      </c>
      <c r="P1177" s="1" t="s">
        <v>103</v>
      </c>
      <c r="Q1177" s="1" t="s">
        <v>55</v>
      </c>
      <c r="R1177" s="1" t="s">
        <v>56</v>
      </c>
      <c r="T1177" s="1" t="s">
        <v>1890</v>
      </c>
      <c r="U1177" s="1" t="s">
        <v>59</v>
      </c>
      <c r="W1177" s="1" t="s">
        <v>60</v>
      </c>
      <c r="X1177" s="1" t="s">
        <v>60</v>
      </c>
      <c r="AF1177" s="1" t="s">
        <v>60</v>
      </c>
      <c r="AP1177" s="1" t="s">
        <v>60</v>
      </c>
      <c r="AR1177" s="1" t="s">
        <v>60</v>
      </c>
      <c r="AT1177" s="1" t="s">
        <v>399</v>
      </c>
      <c r="AU1177" s="1" t="s">
        <v>399</v>
      </c>
      <c r="AV1177" s="1" t="s">
        <v>709</v>
      </c>
      <c r="AW1177" s="3" t="str">
        <f t="shared" si="1"/>
        <v>Other</v>
      </c>
      <c r="AX1177" s="3" t="str">
        <f t="array" ref="AX1177">TEXTJOIN(", ", TRUE, IF(X1177:AS1177="Y", X$1:AS$1, IF(X1177:AS1177&lt;&gt;"", X$1:AS$1 &amp; ": " &amp; X1177:AS1177, "")))
</f>
        <v>Heroin, Benzodiazepine, Heroin/Morph/Codeine, Any Opioid</v>
      </c>
    </row>
    <row r="1178">
      <c r="A1178" s="2">
        <v>41840.0</v>
      </c>
      <c r="B1178" s="1" t="s">
        <v>50</v>
      </c>
      <c r="C1178" s="1">
        <v>41.0</v>
      </c>
      <c r="D1178" s="1" t="s">
        <v>51</v>
      </c>
      <c r="E1178" s="1" t="s">
        <v>63</v>
      </c>
      <c r="G1178" s="1" t="s">
        <v>1085</v>
      </c>
      <c r="J1178" s="1" t="s">
        <v>1085</v>
      </c>
      <c r="L1178" s="1" t="s">
        <v>55</v>
      </c>
      <c r="M1178" s="1" t="s">
        <v>193</v>
      </c>
      <c r="N1178" s="1" t="s">
        <v>1891</v>
      </c>
      <c r="O1178" s="1" t="s">
        <v>1085</v>
      </c>
      <c r="P1178" s="1" t="s">
        <v>103</v>
      </c>
      <c r="R1178" s="1" t="s">
        <v>44</v>
      </c>
      <c r="S1178" s="1" t="s">
        <v>1262</v>
      </c>
      <c r="T1178" s="1" t="s">
        <v>1892</v>
      </c>
      <c r="U1178" s="1" t="s">
        <v>59</v>
      </c>
      <c r="AC1178" s="1" t="s">
        <v>60</v>
      </c>
      <c r="AF1178" s="1" t="s">
        <v>60</v>
      </c>
      <c r="AT1178" s="1" t="s">
        <v>1087</v>
      </c>
      <c r="AU1178" s="1" t="s">
        <v>1087</v>
      </c>
      <c r="AV1178" s="1" t="s">
        <v>1888</v>
      </c>
      <c r="AW1178" s="3" t="str">
        <f t="shared" si="1"/>
        <v>Other</v>
      </c>
      <c r="AX1178" s="3" t="str">
        <f t="array" ref="AX1178">TEXTJOIN(", ", TRUE, IF(X1178:AS1178="Y", X$1:AS$1, IF(X1178:AS1178&lt;&gt;"", X$1:AS$1 &amp; ": " &amp; X1178:AS1178, "")))
</f>
        <v>Oxymorphone, Benzodiazepine</v>
      </c>
    </row>
    <row r="1179">
      <c r="A1179" s="4">
        <v>44127.0</v>
      </c>
      <c r="B1179" s="1" t="s">
        <v>50</v>
      </c>
      <c r="C1179" s="1">
        <v>24.0</v>
      </c>
      <c r="D1179" s="1" t="s">
        <v>76</v>
      </c>
      <c r="E1179" s="1" t="s">
        <v>63</v>
      </c>
      <c r="F1179" s="1" t="s">
        <v>137</v>
      </c>
      <c r="G1179" s="1" t="s">
        <v>850</v>
      </c>
      <c r="H1179" s="1" t="s">
        <v>121</v>
      </c>
      <c r="I1179" s="1" t="s">
        <v>55</v>
      </c>
      <c r="J1179" s="1" t="s">
        <v>850</v>
      </c>
      <c r="K1179" s="1" t="s">
        <v>121</v>
      </c>
      <c r="L1179" s="1" t="s">
        <v>55</v>
      </c>
      <c r="M1179" s="1" t="s">
        <v>56</v>
      </c>
      <c r="N1179" s="1" t="s">
        <v>148</v>
      </c>
      <c r="O1179" s="1" t="s">
        <v>850</v>
      </c>
      <c r="P1179" s="1" t="s">
        <v>121</v>
      </c>
      <c r="Q1179" s="1" t="s">
        <v>55</v>
      </c>
      <c r="R1179" s="1" t="s">
        <v>56</v>
      </c>
      <c r="T1179" s="1" t="s">
        <v>83</v>
      </c>
      <c r="U1179" s="1" t="s">
        <v>59</v>
      </c>
      <c r="Z1179" s="1" t="s">
        <v>60</v>
      </c>
      <c r="AR1179" s="1" t="s">
        <v>60</v>
      </c>
      <c r="AT1179" s="1" t="s">
        <v>853</v>
      </c>
      <c r="AU1179" s="1" t="s">
        <v>853</v>
      </c>
      <c r="AV1179" s="1" t="s">
        <v>854</v>
      </c>
      <c r="AW1179" s="3" t="str">
        <f t="shared" si="1"/>
        <v>Other</v>
      </c>
      <c r="AX1179" s="3" t="str">
        <f t="array" ref="AX1179">TEXTJOIN(", ", TRUE, IF(X1179:AS1179="Y", X$1:AS$1, IF(X1179:AS1179&lt;&gt;"", X$1:AS$1 &amp; ": " &amp; X1179:AS1179, "")))
</f>
        <v>Fentanyl, Any Opioid</v>
      </c>
    </row>
    <row r="1180">
      <c r="A1180" s="2">
        <v>43704.0</v>
      </c>
      <c r="B1180" s="1" t="s">
        <v>50</v>
      </c>
      <c r="C1180" s="1">
        <v>36.0</v>
      </c>
      <c r="D1180" s="1" t="s">
        <v>51</v>
      </c>
      <c r="E1180" s="1" t="s">
        <v>63</v>
      </c>
      <c r="G1180" s="1" t="s">
        <v>90</v>
      </c>
      <c r="H1180" s="1" t="s">
        <v>91</v>
      </c>
      <c r="I1180" s="1" t="s">
        <v>55</v>
      </c>
      <c r="J1180" s="1" t="s">
        <v>90</v>
      </c>
      <c r="K1180" s="1" t="s">
        <v>91</v>
      </c>
      <c r="L1180" s="1" t="s">
        <v>55</v>
      </c>
      <c r="M1180" s="1" t="s">
        <v>56</v>
      </c>
      <c r="N1180" s="1" t="s">
        <v>1893</v>
      </c>
      <c r="O1180" s="1" t="s">
        <v>90</v>
      </c>
      <c r="P1180" s="1" t="s">
        <v>91</v>
      </c>
      <c r="Q1180" s="1" t="s">
        <v>55</v>
      </c>
      <c r="R1180" s="1" t="s">
        <v>56</v>
      </c>
      <c r="T1180" s="1" t="s">
        <v>1894</v>
      </c>
      <c r="U1180" s="1" t="s">
        <v>59</v>
      </c>
      <c r="Y1180" s="1" t="s">
        <v>60</v>
      </c>
      <c r="Z1180" s="1" t="s">
        <v>60</v>
      </c>
      <c r="AR1180" s="1" t="s">
        <v>60</v>
      </c>
      <c r="AT1180" s="1" t="s">
        <v>96</v>
      </c>
      <c r="AU1180" s="1" t="s">
        <v>96</v>
      </c>
      <c r="AV1180" s="1" t="s">
        <v>97</v>
      </c>
      <c r="AW1180" s="3" t="str">
        <f t="shared" si="1"/>
        <v>Other</v>
      </c>
      <c r="AX1180" s="3" t="str">
        <f t="array" ref="AX1180">TEXTJOIN(", ", TRUE, IF(X1180:AS1180="Y", X$1:AS$1, IF(X1180:AS1180&lt;&gt;"", X$1:AS$1 &amp; ": " &amp; X1180:AS1180, "")))
</f>
        <v>Cocaine, Fentanyl, Any Opioid</v>
      </c>
    </row>
    <row r="1181">
      <c r="A1181" s="4">
        <v>43096.0</v>
      </c>
      <c r="B1181" s="1" t="s">
        <v>86</v>
      </c>
      <c r="C1181" s="1">
        <v>33.0</v>
      </c>
      <c r="D1181" s="1" t="s">
        <v>76</v>
      </c>
      <c r="E1181" s="1" t="s">
        <v>63</v>
      </c>
      <c r="G1181" s="1" t="s">
        <v>322</v>
      </c>
      <c r="H1181" s="1" t="s">
        <v>91</v>
      </c>
      <c r="I1181" s="1" t="s">
        <v>55</v>
      </c>
      <c r="J1181" s="1" t="s">
        <v>322</v>
      </c>
      <c r="K1181" s="1" t="s">
        <v>91</v>
      </c>
      <c r="L1181" s="1" t="s">
        <v>55</v>
      </c>
      <c r="M1181" s="1" t="s">
        <v>56</v>
      </c>
      <c r="N1181" s="1" t="s">
        <v>136</v>
      </c>
      <c r="O1181" s="1" t="s">
        <v>185</v>
      </c>
      <c r="P1181" s="1" t="s">
        <v>91</v>
      </c>
      <c r="Q1181" s="1" t="s">
        <v>55</v>
      </c>
      <c r="R1181" s="1" t="s">
        <v>67</v>
      </c>
      <c r="T1181" s="1" t="s">
        <v>1895</v>
      </c>
      <c r="U1181" s="1" t="s">
        <v>59</v>
      </c>
      <c r="Z1181" s="1" t="s">
        <v>60</v>
      </c>
      <c r="AG1181" s="1" t="s">
        <v>60</v>
      </c>
      <c r="AT1181" s="1" t="s">
        <v>324</v>
      </c>
      <c r="AU1181" s="1" t="s">
        <v>324</v>
      </c>
      <c r="AV1181" s="1" t="s">
        <v>189</v>
      </c>
      <c r="AW1181" s="3" t="str">
        <f t="shared" si="1"/>
        <v>Other</v>
      </c>
      <c r="AX1181" s="3" t="str">
        <f t="array" ref="AX1181">TEXTJOIN(", ", TRUE, IF(X1181:AS1181="Y", X$1:AS$1, IF(X1181:AS1181&lt;&gt;"", X$1:AS$1 &amp; ": " &amp; X1181:AS1181, "")))
</f>
        <v>Fentanyl, Methadone</v>
      </c>
    </row>
    <row r="1182">
      <c r="A1182" s="2">
        <v>42758.0</v>
      </c>
      <c r="B1182" s="1" t="s">
        <v>86</v>
      </c>
      <c r="C1182" s="1">
        <v>51.0</v>
      </c>
      <c r="D1182" s="1" t="s">
        <v>51</v>
      </c>
      <c r="E1182" s="1" t="s">
        <v>63</v>
      </c>
      <c r="G1182" s="1" t="s">
        <v>53</v>
      </c>
      <c r="H1182" s="1" t="s">
        <v>54</v>
      </c>
      <c r="I1182" s="1" t="s">
        <v>55</v>
      </c>
      <c r="J1182" s="1" t="s">
        <v>160</v>
      </c>
      <c r="K1182" s="1" t="s">
        <v>54</v>
      </c>
      <c r="L1182" s="1" t="s">
        <v>55</v>
      </c>
      <c r="M1182" s="1" t="s">
        <v>1090</v>
      </c>
      <c r="N1182" s="1" t="s">
        <v>136</v>
      </c>
      <c r="O1182" s="1" t="s">
        <v>82</v>
      </c>
      <c r="P1182" s="1" t="s">
        <v>54</v>
      </c>
      <c r="Q1182" s="1" t="s">
        <v>55</v>
      </c>
      <c r="R1182" s="1" t="s">
        <v>67</v>
      </c>
      <c r="T1182" s="1" t="s">
        <v>1896</v>
      </c>
      <c r="U1182" s="1" t="s">
        <v>59</v>
      </c>
      <c r="X1182" s="1" t="s">
        <v>60</v>
      </c>
      <c r="Z1182" s="1" t="s">
        <v>60</v>
      </c>
      <c r="AA1182" s="1" t="s">
        <v>60</v>
      </c>
      <c r="AD1182" s="1" t="s">
        <v>60</v>
      </c>
      <c r="AT1182" s="1" t="s">
        <v>61</v>
      </c>
      <c r="AU1182" s="1" t="s">
        <v>163</v>
      </c>
      <c r="AV1182" s="1" t="s">
        <v>85</v>
      </c>
      <c r="AW1182" s="3" t="str">
        <f t="shared" si="1"/>
        <v>Other</v>
      </c>
      <c r="AX1182" s="3" t="str">
        <f t="array" ref="AX1182">TEXTJOIN(", ", TRUE, IF(X1182:AS1182="Y", X$1:AS$1, IF(X1182:AS1182&lt;&gt;"", X$1:AS$1 &amp; ": " &amp; X1182:AS1182, "")))
</f>
        <v>Heroin, Fentanyl, Fentanyl Analogue, Ethanol</v>
      </c>
    </row>
    <row r="1183">
      <c r="A1183" s="2">
        <v>42589.0</v>
      </c>
      <c r="B1183" s="1" t="s">
        <v>50</v>
      </c>
      <c r="C1183" s="1">
        <v>44.0</v>
      </c>
      <c r="D1183" s="1" t="s">
        <v>51</v>
      </c>
      <c r="E1183" s="1" t="s">
        <v>63</v>
      </c>
      <c r="G1183" s="1" t="s">
        <v>216</v>
      </c>
      <c r="H1183" s="1" t="s">
        <v>103</v>
      </c>
      <c r="I1183" s="1" t="s">
        <v>55</v>
      </c>
      <c r="J1183" s="1" t="s">
        <v>216</v>
      </c>
      <c r="M1183" s="1" t="s">
        <v>56</v>
      </c>
      <c r="N1183" s="1" t="s">
        <v>670</v>
      </c>
      <c r="O1183" s="1" t="s">
        <v>216</v>
      </c>
      <c r="R1183" s="1" t="s">
        <v>56</v>
      </c>
      <c r="T1183" s="1" t="s">
        <v>1897</v>
      </c>
      <c r="U1183" s="1" t="s">
        <v>59</v>
      </c>
      <c r="Y1183" s="1" t="s">
        <v>60</v>
      </c>
      <c r="Z1183" s="1" t="s">
        <v>60</v>
      </c>
      <c r="AI1183" s="1" t="s">
        <v>60</v>
      </c>
      <c r="AR1183" s="1" t="s">
        <v>60</v>
      </c>
      <c r="AT1183" s="1" t="s">
        <v>218</v>
      </c>
      <c r="AU1183" s="1" t="s">
        <v>218</v>
      </c>
      <c r="AV1183" s="1" t="s">
        <v>317</v>
      </c>
      <c r="AW1183" s="3" t="str">
        <f t="shared" si="1"/>
        <v>Other</v>
      </c>
      <c r="AX1183" s="3" t="str">
        <f t="array" ref="AX1183">TEXTJOIN(", ", TRUE, IF(X1183:AS1183="Y", X$1:AS$1, IF(X1183:AS1183&lt;&gt;"", X$1:AS$1 &amp; ": " &amp; X1183:AS1183, "")))
</f>
        <v>Cocaine, Fentanyl, Amphet, Any Opioid</v>
      </c>
    </row>
    <row r="1184">
      <c r="A1184" s="4">
        <v>44123.0</v>
      </c>
      <c r="B1184" s="1" t="s">
        <v>50</v>
      </c>
      <c r="C1184" s="1">
        <v>60.0</v>
      </c>
      <c r="D1184" s="1" t="s">
        <v>51</v>
      </c>
      <c r="E1184" s="1" t="s">
        <v>63</v>
      </c>
      <c r="G1184" s="1" t="s">
        <v>787</v>
      </c>
      <c r="H1184" s="1" t="s">
        <v>263</v>
      </c>
      <c r="I1184" s="1" t="s">
        <v>55</v>
      </c>
      <c r="J1184" s="1" t="s">
        <v>787</v>
      </c>
      <c r="K1184" s="1" t="s">
        <v>263</v>
      </c>
      <c r="L1184" s="1" t="s">
        <v>55</v>
      </c>
      <c r="M1184" s="1" t="s">
        <v>56</v>
      </c>
      <c r="N1184" s="1" t="s">
        <v>178</v>
      </c>
      <c r="O1184" s="1" t="s">
        <v>787</v>
      </c>
      <c r="P1184" s="1" t="s">
        <v>263</v>
      </c>
      <c r="Q1184" s="1" t="s">
        <v>55</v>
      </c>
      <c r="R1184" s="1" t="s">
        <v>56</v>
      </c>
      <c r="T1184" s="1" t="s">
        <v>1898</v>
      </c>
      <c r="U1184" s="1" t="s">
        <v>59</v>
      </c>
      <c r="V1184" s="1" t="s">
        <v>286</v>
      </c>
      <c r="AG1184" s="1" t="s">
        <v>60</v>
      </c>
      <c r="AR1184" s="1" t="s">
        <v>60</v>
      </c>
      <c r="AT1184" s="1" t="s">
        <v>789</v>
      </c>
      <c r="AU1184" s="1" t="s">
        <v>789</v>
      </c>
      <c r="AV1184" s="1" t="s">
        <v>790</v>
      </c>
      <c r="AW1184" s="3" t="str">
        <f t="shared" si="1"/>
        <v>Other</v>
      </c>
      <c r="AX1184" s="3" t="str">
        <f t="array" ref="AX1184">TEXTJOIN(", ", TRUE, IF(X1184:AS1184="Y", X$1:AS$1, IF(X1184:AS1184&lt;&gt;"", X$1:AS$1 &amp; ": " &amp; X1184:AS1184, "")))
</f>
        <v>Methadone, Any Opioid</v>
      </c>
    </row>
    <row r="1185">
      <c r="A1185" s="2">
        <v>41416.0</v>
      </c>
      <c r="B1185" s="1" t="s">
        <v>50</v>
      </c>
      <c r="C1185" s="1">
        <v>37.0</v>
      </c>
      <c r="D1185" s="1" t="s">
        <v>51</v>
      </c>
      <c r="E1185" s="1" t="s">
        <v>52</v>
      </c>
      <c r="G1185" s="1" t="s">
        <v>72</v>
      </c>
      <c r="H1185" s="1" t="s">
        <v>91</v>
      </c>
      <c r="J1185" s="1" t="s">
        <v>72</v>
      </c>
      <c r="L1185" s="1" t="s">
        <v>55</v>
      </c>
      <c r="M1185" s="1" t="s">
        <v>56</v>
      </c>
      <c r="N1185" s="1" t="s">
        <v>104</v>
      </c>
      <c r="O1185" s="1" t="s">
        <v>72</v>
      </c>
      <c r="P1185" s="1" t="s">
        <v>91</v>
      </c>
      <c r="R1185" s="1" t="s">
        <v>67</v>
      </c>
      <c r="T1185" s="1" t="s">
        <v>1899</v>
      </c>
      <c r="U1185" s="1" t="s">
        <v>59</v>
      </c>
      <c r="AB1185" s="1" t="s">
        <v>60</v>
      </c>
      <c r="AT1185" s="1" t="s">
        <v>619</v>
      </c>
      <c r="AU1185" s="1" t="s">
        <v>619</v>
      </c>
      <c r="AV1185" s="1" t="s">
        <v>75</v>
      </c>
      <c r="AW1185" s="3" t="str">
        <f t="shared" si="1"/>
        <v>Other</v>
      </c>
      <c r="AX1185" s="3" t="str">
        <f t="array" ref="AX1185">TEXTJOIN(", ", TRUE, IF(X1185:AS1185="Y", X$1:AS$1, IF(X1185:AS1185&lt;&gt;"", X$1:AS$1 &amp; ": " &amp; X1185:AS1185, "")))
</f>
        <v>Oxycodone</v>
      </c>
    </row>
    <row r="1186">
      <c r="A1186" s="2">
        <v>44321.0</v>
      </c>
      <c r="B1186" s="1" t="s">
        <v>50</v>
      </c>
      <c r="C1186" s="1">
        <v>24.0</v>
      </c>
      <c r="D1186" s="1" t="s">
        <v>51</v>
      </c>
      <c r="E1186" s="1" t="s">
        <v>63</v>
      </c>
      <c r="G1186" s="1" t="s">
        <v>521</v>
      </c>
      <c r="H1186" s="1" t="s">
        <v>103</v>
      </c>
      <c r="I1186" s="1" t="s">
        <v>55</v>
      </c>
      <c r="J1186" s="1" t="s">
        <v>521</v>
      </c>
      <c r="K1186" s="1" t="s">
        <v>103</v>
      </c>
      <c r="L1186" s="1" t="s">
        <v>55</v>
      </c>
      <c r="M1186" s="1" t="s">
        <v>56</v>
      </c>
      <c r="N1186" s="1" t="s">
        <v>136</v>
      </c>
      <c r="O1186" s="1" t="s">
        <v>521</v>
      </c>
      <c r="P1186" s="1" t="s">
        <v>103</v>
      </c>
      <c r="Q1186" s="1" t="s">
        <v>55</v>
      </c>
      <c r="R1186" s="1" t="s">
        <v>56</v>
      </c>
      <c r="T1186" s="1" t="s">
        <v>1900</v>
      </c>
      <c r="U1186" s="1" t="s">
        <v>59</v>
      </c>
      <c r="X1186" s="1" t="s">
        <v>60</v>
      </c>
      <c r="Y1186" s="1" t="s">
        <v>60</v>
      </c>
      <c r="Z1186" s="1" t="s">
        <v>60</v>
      </c>
      <c r="AP1186" s="1" t="s">
        <v>60</v>
      </c>
      <c r="AR1186" s="1" t="s">
        <v>60</v>
      </c>
      <c r="AT1186" s="1" t="s">
        <v>524</v>
      </c>
      <c r="AU1186" s="1" t="s">
        <v>524</v>
      </c>
      <c r="AV1186" s="1" t="s">
        <v>1355</v>
      </c>
      <c r="AW1186" s="3" t="str">
        <f t="shared" si="1"/>
        <v>Other</v>
      </c>
      <c r="AX1186" s="3" t="str">
        <f t="array" ref="AX1186">TEXTJOIN(", ", TRUE, IF(X1186:AS1186="Y", X$1:AS$1, IF(X1186:AS1186&lt;&gt;"", X$1:AS$1 &amp; ": " &amp; X1186:AS1186, "")))
</f>
        <v>Heroin, Cocaine, Fentanyl, Heroin/Morph/Codeine, Any Opioid</v>
      </c>
    </row>
    <row r="1187">
      <c r="A1187" s="2">
        <v>43132.0</v>
      </c>
      <c r="B1187" s="1" t="s">
        <v>50</v>
      </c>
      <c r="C1187" s="1">
        <v>60.0</v>
      </c>
      <c r="D1187" s="1" t="s">
        <v>76</v>
      </c>
      <c r="E1187" s="1" t="s">
        <v>63</v>
      </c>
      <c r="G1187" s="1" t="s">
        <v>271</v>
      </c>
      <c r="H1187" s="1" t="s">
        <v>91</v>
      </c>
      <c r="I1187" s="1" t="s">
        <v>55</v>
      </c>
      <c r="J1187" s="1" t="s">
        <v>271</v>
      </c>
      <c r="K1187" s="1" t="s">
        <v>91</v>
      </c>
      <c r="M1187" s="1" t="s">
        <v>56</v>
      </c>
      <c r="N1187" s="1" t="s">
        <v>66</v>
      </c>
      <c r="O1187" s="1" t="s">
        <v>271</v>
      </c>
      <c r="P1187" s="1" t="s">
        <v>91</v>
      </c>
      <c r="Q1187" s="1" t="s">
        <v>55</v>
      </c>
      <c r="R1187" s="1" t="s">
        <v>56</v>
      </c>
      <c r="T1187" s="1" t="s">
        <v>1901</v>
      </c>
      <c r="U1187" s="1" t="s">
        <v>59</v>
      </c>
      <c r="X1187" s="1" t="s">
        <v>60</v>
      </c>
      <c r="Y1187" s="1" t="s">
        <v>60</v>
      </c>
      <c r="Z1187" s="1" t="s">
        <v>60</v>
      </c>
      <c r="AF1187" s="1" t="s">
        <v>60</v>
      </c>
      <c r="AP1187" s="1" t="s">
        <v>60</v>
      </c>
      <c r="AR1187" s="1" t="s">
        <v>60</v>
      </c>
      <c r="AT1187" s="1" t="s">
        <v>274</v>
      </c>
      <c r="AU1187" s="1" t="s">
        <v>274</v>
      </c>
      <c r="AV1187" s="1" t="s">
        <v>275</v>
      </c>
      <c r="AW1187" s="3" t="str">
        <f t="shared" si="1"/>
        <v>Other</v>
      </c>
      <c r="AX1187" s="3" t="str">
        <f t="array" ref="AX1187">TEXTJOIN(", ", TRUE, IF(X1187:AS1187="Y", X$1:AS$1, IF(X1187:AS1187&lt;&gt;"", X$1:AS$1 &amp; ": " &amp; X1187:AS1187, "")))
</f>
        <v>Heroin, Cocaine, Fentanyl, Benzodiazepine, Heroin/Morph/Codeine, Any Opioid</v>
      </c>
    </row>
    <row r="1188">
      <c r="A1188" s="2">
        <v>44355.0</v>
      </c>
      <c r="B1188" s="1" t="s">
        <v>50</v>
      </c>
      <c r="C1188" s="1">
        <v>56.0</v>
      </c>
      <c r="D1188" s="1" t="s">
        <v>76</v>
      </c>
      <c r="E1188" s="1" t="s">
        <v>502</v>
      </c>
      <c r="G1188" s="1" t="s">
        <v>1395</v>
      </c>
      <c r="H1188" s="1" t="s">
        <v>65</v>
      </c>
      <c r="I1188" s="1" t="s">
        <v>55</v>
      </c>
      <c r="J1188" s="1" t="s">
        <v>1395</v>
      </c>
      <c r="K1188" s="1" t="s">
        <v>65</v>
      </c>
      <c r="L1188" s="1" t="s">
        <v>55</v>
      </c>
      <c r="M1188" s="1" t="s">
        <v>56</v>
      </c>
      <c r="N1188" s="1" t="s">
        <v>119</v>
      </c>
      <c r="O1188" s="1" t="s">
        <v>1395</v>
      </c>
      <c r="P1188" s="1" t="s">
        <v>65</v>
      </c>
      <c r="Q1188" s="1" t="s">
        <v>55</v>
      </c>
      <c r="R1188" s="1" t="s">
        <v>56</v>
      </c>
      <c r="T1188" s="1" t="s">
        <v>1902</v>
      </c>
      <c r="U1188" s="1" t="s">
        <v>59</v>
      </c>
      <c r="Y1188" s="1" t="s">
        <v>60</v>
      </c>
      <c r="Z1188" s="1" t="s">
        <v>60</v>
      </c>
      <c r="AN1188" s="1" t="s">
        <v>60</v>
      </c>
      <c r="AR1188" s="1" t="s">
        <v>60</v>
      </c>
      <c r="AT1188" s="1" t="s">
        <v>1398</v>
      </c>
      <c r="AU1188" s="1" t="s">
        <v>1398</v>
      </c>
      <c r="AV1188" s="1" t="s">
        <v>1399</v>
      </c>
      <c r="AW1188" s="3" t="str">
        <f t="shared" si="1"/>
        <v>Other</v>
      </c>
      <c r="AX1188" s="3" t="str">
        <f t="array" ref="AX1188">TEXTJOIN(", ", TRUE, IF(X1188:AS1188="Y", X$1:AS$1, IF(X1188:AS1188&lt;&gt;"", X$1:AS$1 &amp; ": " &amp; X1188:AS1188, "")))
</f>
        <v>Cocaine, Fentanyl, Gabapentin, Any Opioid</v>
      </c>
    </row>
    <row r="1189">
      <c r="A1189" s="2">
        <v>43905.0</v>
      </c>
      <c r="B1189" s="1" t="s">
        <v>50</v>
      </c>
      <c r="C1189" s="1">
        <v>57.0</v>
      </c>
      <c r="D1189" s="1" t="s">
        <v>76</v>
      </c>
      <c r="E1189" s="1" t="s">
        <v>63</v>
      </c>
      <c r="G1189" s="1" t="s">
        <v>931</v>
      </c>
      <c r="H1189" s="1" t="s">
        <v>91</v>
      </c>
      <c r="I1189" s="1" t="s">
        <v>55</v>
      </c>
      <c r="J1189" s="1" t="s">
        <v>931</v>
      </c>
      <c r="K1189" s="1" t="s">
        <v>91</v>
      </c>
      <c r="L1189" s="1" t="s">
        <v>55</v>
      </c>
      <c r="M1189" s="1" t="s">
        <v>56</v>
      </c>
      <c r="N1189" s="1" t="s">
        <v>155</v>
      </c>
      <c r="O1189" s="1" t="s">
        <v>931</v>
      </c>
      <c r="P1189" s="1" t="s">
        <v>91</v>
      </c>
      <c r="Q1189" s="1" t="s">
        <v>55</v>
      </c>
      <c r="R1189" s="1" t="s">
        <v>56</v>
      </c>
      <c r="T1189" s="1" t="s">
        <v>1903</v>
      </c>
      <c r="U1189" s="1" t="s">
        <v>59</v>
      </c>
      <c r="Y1189" s="1" t="s">
        <v>60</v>
      </c>
      <c r="Z1189" s="1" t="s">
        <v>60</v>
      </c>
      <c r="AF1189" s="1" t="s">
        <v>60</v>
      </c>
      <c r="AR1189" s="1" t="s">
        <v>60</v>
      </c>
      <c r="AT1189" s="1" t="s">
        <v>933</v>
      </c>
      <c r="AU1189" s="1" t="s">
        <v>933</v>
      </c>
      <c r="AV1189" s="1" t="s">
        <v>934</v>
      </c>
      <c r="AW1189" s="3" t="str">
        <f t="shared" si="1"/>
        <v>Other</v>
      </c>
      <c r="AX1189" s="3" t="str">
        <f t="array" ref="AX1189">TEXTJOIN(", ", TRUE, IF(X1189:AS1189="Y", X$1:AS$1, IF(X1189:AS1189&lt;&gt;"", X$1:AS$1 &amp; ": " &amp; X1189:AS1189, "")))
</f>
        <v>Cocaine, Fentanyl, Benzodiazepine, Any Opioid</v>
      </c>
    </row>
    <row r="1190">
      <c r="A1190" s="4">
        <v>43823.0</v>
      </c>
      <c r="B1190" s="1" t="s">
        <v>50</v>
      </c>
      <c r="C1190" s="1">
        <v>22.0</v>
      </c>
      <c r="D1190" s="1" t="s">
        <v>51</v>
      </c>
      <c r="E1190" s="1" t="s">
        <v>63</v>
      </c>
      <c r="G1190" s="1" t="s">
        <v>1017</v>
      </c>
      <c r="H1190" s="1" t="s">
        <v>65</v>
      </c>
      <c r="I1190" s="1" t="s">
        <v>55</v>
      </c>
      <c r="J1190" s="1" t="s">
        <v>1017</v>
      </c>
      <c r="K1190" s="1" t="s">
        <v>65</v>
      </c>
      <c r="L1190" s="1" t="s">
        <v>55</v>
      </c>
      <c r="M1190" s="1" t="s">
        <v>1867</v>
      </c>
      <c r="N1190" s="1" t="s">
        <v>136</v>
      </c>
      <c r="O1190" s="1" t="s">
        <v>1017</v>
      </c>
      <c r="P1190" s="1" t="s">
        <v>65</v>
      </c>
      <c r="Q1190" s="1" t="s">
        <v>55</v>
      </c>
      <c r="R1190" s="1" t="s">
        <v>44</v>
      </c>
      <c r="T1190" s="1" t="s">
        <v>1904</v>
      </c>
      <c r="U1190" s="1" t="s">
        <v>59</v>
      </c>
      <c r="Z1190" s="1" t="s">
        <v>60</v>
      </c>
      <c r="AD1190" s="1" t="s">
        <v>60</v>
      </c>
      <c r="AF1190" s="1" t="s">
        <v>60</v>
      </c>
      <c r="AG1190" s="1" t="s">
        <v>60</v>
      </c>
      <c r="AR1190" s="1" t="s">
        <v>60</v>
      </c>
      <c r="AT1190" s="1" t="s">
        <v>1020</v>
      </c>
      <c r="AU1190" s="1" t="s">
        <v>1020</v>
      </c>
      <c r="AV1190" s="1" t="s">
        <v>1021</v>
      </c>
      <c r="AW1190" s="3" t="str">
        <f t="shared" si="1"/>
        <v>Other</v>
      </c>
      <c r="AX1190" s="3" t="str">
        <f t="array" ref="AX1190">TEXTJOIN(", ", TRUE, IF(X1190:AS1190="Y", X$1:AS$1, IF(X1190:AS1190&lt;&gt;"", X$1:AS$1 &amp; ": " &amp; X1190:AS1190, "")))
</f>
        <v>Fentanyl, Ethanol, Benzodiazepine, Methadone, Any Opioid</v>
      </c>
    </row>
    <row r="1191">
      <c r="A1191" s="2">
        <v>42460.0</v>
      </c>
      <c r="B1191" s="1" t="s">
        <v>50</v>
      </c>
      <c r="C1191" s="1">
        <v>22.0</v>
      </c>
      <c r="D1191" s="1" t="s">
        <v>51</v>
      </c>
      <c r="E1191" s="1" t="s">
        <v>63</v>
      </c>
      <c r="G1191" s="1" t="s">
        <v>53</v>
      </c>
      <c r="H1191" s="1" t="s">
        <v>54</v>
      </c>
      <c r="I1191" s="1" t="s">
        <v>55</v>
      </c>
      <c r="J1191" s="1" t="s">
        <v>53</v>
      </c>
      <c r="M1191" s="1" t="s">
        <v>56</v>
      </c>
      <c r="N1191" s="1" t="s">
        <v>136</v>
      </c>
      <c r="O1191" s="1" t="s">
        <v>53</v>
      </c>
      <c r="R1191" s="1" t="s">
        <v>67</v>
      </c>
      <c r="T1191" s="1" t="s">
        <v>169</v>
      </c>
      <c r="U1191" s="1" t="s">
        <v>59</v>
      </c>
      <c r="W1191" s="1" t="s">
        <v>60</v>
      </c>
      <c r="X1191" s="1" t="s">
        <v>60</v>
      </c>
      <c r="AP1191" s="1" t="s">
        <v>60</v>
      </c>
      <c r="AR1191" s="1" t="s">
        <v>60</v>
      </c>
      <c r="AT1191" s="1" t="s">
        <v>61</v>
      </c>
      <c r="AU1191" s="1" t="s">
        <v>61</v>
      </c>
      <c r="AV1191" s="1" t="s">
        <v>294</v>
      </c>
      <c r="AW1191" s="3" t="str">
        <f t="shared" si="1"/>
        <v>Other</v>
      </c>
      <c r="AX1191" s="3" t="str">
        <f t="array" ref="AX1191">TEXTJOIN(", ", TRUE, IF(X1191:AS1191="Y", X$1:AS$1, IF(X1191:AS1191&lt;&gt;"", X$1:AS$1 &amp; ": " &amp; X1191:AS1191, "")))
</f>
        <v>Heroin, Heroin/Morph/Codeine, Any Opioid</v>
      </c>
    </row>
    <row r="1192">
      <c r="A1192" s="2">
        <v>43312.0</v>
      </c>
      <c r="B1192" s="1" t="s">
        <v>50</v>
      </c>
      <c r="C1192" s="1">
        <v>50.0</v>
      </c>
      <c r="D1192" s="1" t="s">
        <v>51</v>
      </c>
      <c r="E1192" s="1" t="s">
        <v>63</v>
      </c>
      <c r="G1192" s="1" t="s">
        <v>179</v>
      </c>
      <c r="H1192" s="1" t="s">
        <v>121</v>
      </c>
      <c r="I1192" s="1" t="s">
        <v>55</v>
      </c>
      <c r="J1192" s="1" t="s">
        <v>179</v>
      </c>
      <c r="K1192" s="1" t="s">
        <v>121</v>
      </c>
      <c r="M1192" s="1" t="s">
        <v>56</v>
      </c>
      <c r="N1192" s="1" t="s">
        <v>136</v>
      </c>
      <c r="O1192" s="1" t="s">
        <v>103</v>
      </c>
      <c r="P1192" s="1" t="s">
        <v>103</v>
      </c>
      <c r="Q1192" s="1" t="s">
        <v>55</v>
      </c>
      <c r="R1192" s="1" t="s">
        <v>67</v>
      </c>
      <c r="T1192" s="1" t="s">
        <v>1905</v>
      </c>
      <c r="U1192" s="1" t="s">
        <v>59</v>
      </c>
      <c r="X1192" s="1" t="s">
        <v>60</v>
      </c>
      <c r="AP1192" s="1" t="s">
        <v>60</v>
      </c>
      <c r="AR1192" s="1" t="s">
        <v>60</v>
      </c>
      <c r="AT1192" s="1" t="s">
        <v>757</v>
      </c>
      <c r="AU1192" s="1" t="s">
        <v>757</v>
      </c>
      <c r="AV1192" s="1" t="s">
        <v>168</v>
      </c>
      <c r="AW1192" s="3" t="str">
        <f t="shared" si="1"/>
        <v>Other</v>
      </c>
      <c r="AX1192" s="3" t="str">
        <f t="array" ref="AX1192">TEXTJOIN(", ", TRUE, IF(X1192:AS1192="Y", X$1:AS$1, IF(X1192:AS1192&lt;&gt;"", X$1:AS$1 &amp; ": " &amp; X1192:AS1192, "")))
</f>
        <v>Heroin, Heroin/Morph/Codeine, Any Opioid</v>
      </c>
    </row>
    <row r="1193">
      <c r="A1193" s="2">
        <v>43532.0</v>
      </c>
      <c r="B1193" s="1" t="s">
        <v>50</v>
      </c>
      <c r="C1193" s="1">
        <v>26.0</v>
      </c>
      <c r="D1193" s="1" t="s">
        <v>51</v>
      </c>
      <c r="E1193" s="1" t="s">
        <v>63</v>
      </c>
      <c r="G1193" s="1" t="s">
        <v>90</v>
      </c>
      <c r="H1193" s="1" t="s">
        <v>91</v>
      </c>
      <c r="I1193" s="1" t="s">
        <v>55</v>
      </c>
      <c r="J1193" s="1" t="s">
        <v>91</v>
      </c>
      <c r="K1193" s="1" t="s">
        <v>91</v>
      </c>
      <c r="L1193" s="1" t="s">
        <v>55</v>
      </c>
      <c r="M1193" s="1" t="s">
        <v>820</v>
      </c>
      <c r="N1193" s="1" t="s">
        <v>1906</v>
      </c>
      <c r="O1193" s="1" t="s">
        <v>91</v>
      </c>
      <c r="P1193" s="1" t="s">
        <v>91</v>
      </c>
      <c r="Q1193" s="1" t="s">
        <v>55</v>
      </c>
      <c r="R1193" s="1" t="s">
        <v>44</v>
      </c>
      <c r="T1193" s="1" t="s">
        <v>1907</v>
      </c>
      <c r="U1193" s="1" t="s">
        <v>59</v>
      </c>
      <c r="Z1193" s="1" t="s">
        <v>60</v>
      </c>
      <c r="AR1193" s="1" t="s">
        <v>60</v>
      </c>
      <c r="AT1193" s="1" t="s">
        <v>96</v>
      </c>
      <c r="AU1193" s="1" t="s">
        <v>110</v>
      </c>
      <c r="AV1193" s="1" t="s">
        <v>111</v>
      </c>
      <c r="AW1193" s="3" t="str">
        <f t="shared" si="1"/>
        <v>Other</v>
      </c>
      <c r="AX1193" s="3" t="str">
        <f t="array" ref="AX1193">TEXTJOIN(", ", TRUE, IF(X1193:AS1193="Y", X$1:AS$1, IF(X1193:AS1193&lt;&gt;"", X$1:AS$1 &amp; ": " &amp; X1193:AS1193, "")))
</f>
        <v>Fentanyl, Any Opioid</v>
      </c>
    </row>
    <row r="1194">
      <c r="A1194" s="4">
        <v>41560.0</v>
      </c>
      <c r="B1194" s="1" t="s">
        <v>50</v>
      </c>
      <c r="C1194" s="1">
        <v>54.0</v>
      </c>
      <c r="D1194" s="1" t="s">
        <v>51</v>
      </c>
      <c r="E1194" s="1" t="s">
        <v>63</v>
      </c>
      <c r="G1194" s="1" t="s">
        <v>1085</v>
      </c>
      <c r="H1194" s="1" t="s">
        <v>103</v>
      </c>
      <c r="J1194" s="1" t="s">
        <v>1085</v>
      </c>
      <c r="L1194" s="1" t="s">
        <v>55</v>
      </c>
      <c r="M1194" s="1" t="s">
        <v>56</v>
      </c>
      <c r="N1194" s="1" t="s">
        <v>1908</v>
      </c>
      <c r="O1194" s="1" t="s">
        <v>256</v>
      </c>
      <c r="P1194" s="1" t="s">
        <v>103</v>
      </c>
      <c r="R1194" s="1" t="s">
        <v>67</v>
      </c>
      <c r="T1194" s="1" t="s">
        <v>1909</v>
      </c>
      <c r="U1194" s="1" t="s">
        <v>59</v>
      </c>
      <c r="AF1194" s="1" t="s">
        <v>60</v>
      </c>
      <c r="AS1194" s="1" t="s">
        <v>1910</v>
      </c>
      <c r="AT1194" s="1" t="s">
        <v>1087</v>
      </c>
      <c r="AU1194" s="1" t="s">
        <v>1087</v>
      </c>
      <c r="AV1194" s="1" t="s">
        <v>260</v>
      </c>
      <c r="AW1194" s="3" t="str">
        <f t="shared" si="1"/>
        <v>Other</v>
      </c>
      <c r="AX1194" s="3" t="str">
        <f t="array" ref="AX1194">TEXTJOIN(", ", TRUE, IF(X1194:AS1194="Y", X$1:AS$1, IF(X1194:AS1194&lt;&gt;"", X$1:AS$1 &amp; ": " &amp; X1194:AS1194, "")))
</f>
        <v>Benzodiazepine, Other: COD</v>
      </c>
    </row>
    <row r="1195">
      <c r="A1195" s="4">
        <v>42735.0</v>
      </c>
      <c r="B1195" s="1" t="s">
        <v>50</v>
      </c>
      <c r="C1195" s="1">
        <v>57.0</v>
      </c>
      <c r="D1195" s="1" t="s">
        <v>51</v>
      </c>
      <c r="E1195" s="1" t="s">
        <v>63</v>
      </c>
      <c r="G1195" s="1" t="s">
        <v>255</v>
      </c>
      <c r="H1195" s="1" t="s">
        <v>103</v>
      </c>
      <c r="I1195" s="1" t="s">
        <v>55</v>
      </c>
      <c r="J1195" s="1" t="s">
        <v>255</v>
      </c>
      <c r="M1195" s="1" t="s">
        <v>56</v>
      </c>
      <c r="N1195" s="1" t="s">
        <v>430</v>
      </c>
      <c r="O1195" s="1" t="s">
        <v>255</v>
      </c>
      <c r="R1195" s="1" t="s">
        <v>56</v>
      </c>
      <c r="T1195" s="1" t="s">
        <v>1911</v>
      </c>
      <c r="U1195" s="1" t="s">
        <v>59</v>
      </c>
      <c r="Y1195" s="1" t="s">
        <v>60</v>
      </c>
      <c r="AT1195" s="1" t="s">
        <v>259</v>
      </c>
      <c r="AU1195" s="1" t="s">
        <v>259</v>
      </c>
      <c r="AV1195" s="1" t="s">
        <v>520</v>
      </c>
      <c r="AW1195" s="3" t="str">
        <f t="shared" si="1"/>
        <v>Other</v>
      </c>
      <c r="AX1195" s="3" t="str">
        <f t="array" ref="AX1195">TEXTJOIN(", ", TRUE, IF(X1195:AS1195="Y", X$1:AS$1, IF(X1195:AS1195&lt;&gt;"", X$1:AS$1 &amp; ": " &amp; X1195:AS1195, "")))
</f>
        <v>Cocaine</v>
      </c>
    </row>
    <row r="1196">
      <c r="A1196" s="2">
        <v>42951.0</v>
      </c>
      <c r="B1196" s="1" t="s">
        <v>86</v>
      </c>
      <c r="C1196" s="1">
        <v>50.0</v>
      </c>
      <c r="D1196" s="1" t="s">
        <v>51</v>
      </c>
      <c r="E1196" s="1" t="s">
        <v>63</v>
      </c>
      <c r="F1196" s="1" t="s">
        <v>137</v>
      </c>
      <c r="G1196" s="1" t="s">
        <v>91</v>
      </c>
      <c r="H1196" s="1" t="s">
        <v>91</v>
      </c>
      <c r="I1196" s="1" t="s">
        <v>55</v>
      </c>
      <c r="J1196" s="1" t="s">
        <v>91</v>
      </c>
      <c r="K1196" s="1" t="s">
        <v>91</v>
      </c>
      <c r="L1196" s="1" t="s">
        <v>55</v>
      </c>
      <c r="M1196" s="1" t="s">
        <v>56</v>
      </c>
      <c r="N1196" s="1" t="s">
        <v>136</v>
      </c>
      <c r="O1196" s="1" t="s">
        <v>91</v>
      </c>
      <c r="P1196" s="1" t="s">
        <v>91</v>
      </c>
      <c r="Q1196" s="1" t="s">
        <v>55</v>
      </c>
      <c r="R1196" s="1" t="s">
        <v>56</v>
      </c>
      <c r="T1196" s="1" t="s">
        <v>1372</v>
      </c>
      <c r="U1196" s="1" t="s">
        <v>59</v>
      </c>
      <c r="X1196" s="1" t="s">
        <v>60</v>
      </c>
      <c r="Y1196" s="1" t="s">
        <v>60</v>
      </c>
      <c r="Z1196" s="1" t="s">
        <v>60</v>
      </c>
      <c r="AT1196" s="1" t="s">
        <v>110</v>
      </c>
      <c r="AU1196" s="1" t="s">
        <v>110</v>
      </c>
      <c r="AV1196" s="1" t="s">
        <v>111</v>
      </c>
      <c r="AW1196" s="3" t="str">
        <f t="shared" si="1"/>
        <v>Other</v>
      </c>
      <c r="AX1196" s="3" t="str">
        <f t="array" ref="AX1196">TEXTJOIN(", ", TRUE, IF(X1196:AS1196="Y", X$1:AS$1, IF(X1196:AS1196&lt;&gt;"", X$1:AS$1 &amp; ": " &amp; X1196:AS1196, "")))
</f>
        <v>Heroin, Cocaine, Fentanyl</v>
      </c>
    </row>
    <row r="1197">
      <c r="A1197" s="2">
        <v>43771.0</v>
      </c>
      <c r="B1197" s="1" t="s">
        <v>50</v>
      </c>
      <c r="C1197" s="1">
        <v>31.0</v>
      </c>
      <c r="D1197" s="1" t="s">
        <v>51</v>
      </c>
      <c r="E1197" s="1" t="s">
        <v>44</v>
      </c>
      <c r="G1197" s="1" t="s">
        <v>1127</v>
      </c>
      <c r="H1197" s="1" t="s">
        <v>299</v>
      </c>
      <c r="I1197" s="1" t="s">
        <v>55</v>
      </c>
      <c r="J1197" s="1" t="s">
        <v>1127</v>
      </c>
      <c r="K1197" s="1" t="s">
        <v>299</v>
      </c>
      <c r="L1197" s="1" t="s">
        <v>55</v>
      </c>
      <c r="M1197" s="1" t="s">
        <v>56</v>
      </c>
      <c r="N1197" s="1" t="s">
        <v>1912</v>
      </c>
      <c r="O1197" s="1" t="s">
        <v>256</v>
      </c>
      <c r="P1197" s="1" t="s">
        <v>103</v>
      </c>
      <c r="Q1197" s="1" t="s">
        <v>55</v>
      </c>
      <c r="R1197" s="1" t="s">
        <v>67</v>
      </c>
      <c r="T1197" s="1" t="s">
        <v>1913</v>
      </c>
      <c r="U1197" s="1" t="s">
        <v>59</v>
      </c>
      <c r="Z1197" s="1" t="s">
        <v>60</v>
      </c>
      <c r="AR1197" s="1" t="s">
        <v>60</v>
      </c>
      <c r="AT1197" s="1" t="s">
        <v>1129</v>
      </c>
      <c r="AU1197" s="1" t="s">
        <v>1129</v>
      </c>
      <c r="AV1197" s="1" t="s">
        <v>260</v>
      </c>
      <c r="AW1197" s="3" t="str">
        <f t="shared" si="1"/>
        <v>Other</v>
      </c>
      <c r="AX1197" s="3" t="str">
        <f t="array" ref="AX1197">TEXTJOIN(", ", TRUE, IF(X1197:AS1197="Y", X$1:AS$1, IF(X1197:AS1197&lt;&gt;"", X$1:AS$1 &amp; ": " &amp; X1197:AS1197, "")))
</f>
        <v>Fentanyl, Any Opioid</v>
      </c>
    </row>
    <row r="1198">
      <c r="A1198" s="2">
        <v>43223.0</v>
      </c>
      <c r="B1198" s="1" t="s">
        <v>50</v>
      </c>
      <c r="C1198" s="1">
        <v>37.0</v>
      </c>
      <c r="D1198" s="1" t="s">
        <v>51</v>
      </c>
      <c r="E1198" s="1" t="s">
        <v>63</v>
      </c>
      <c r="F1198" s="1" t="s">
        <v>137</v>
      </c>
      <c r="G1198" s="1" t="s">
        <v>256</v>
      </c>
      <c r="H1198" s="1" t="s">
        <v>103</v>
      </c>
      <c r="I1198" s="1" t="s">
        <v>55</v>
      </c>
      <c r="J1198" s="1" t="s">
        <v>256</v>
      </c>
      <c r="K1198" s="1" t="s">
        <v>103</v>
      </c>
      <c r="M1198" s="1" t="s">
        <v>56</v>
      </c>
      <c r="N1198" s="1" t="s">
        <v>119</v>
      </c>
      <c r="O1198" s="1" t="s">
        <v>256</v>
      </c>
      <c r="P1198" s="1" t="s">
        <v>103</v>
      </c>
      <c r="Q1198" s="1" t="s">
        <v>55</v>
      </c>
      <c r="R1198" s="1" t="s">
        <v>56</v>
      </c>
      <c r="T1198" s="1" t="s">
        <v>1914</v>
      </c>
      <c r="U1198" s="1" t="s">
        <v>59</v>
      </c>
      <c r="V1198" s="1" t="s">
        <v>1915</v>
      </c>
      <c r="Y1198" s="1" t="s">
        <v>60</v>
      </c>
      <c r="Z1198" s="1" t="s">
        <v>60</v>
      </c>
      <c r="AF1198" s="1" t="s">
        <v>60</v>
      </c>
      <c r="AR1198" s="1" t="s">
        <v>60</v>
      </c>
      <c r="AT1198" s="1" t="s">
        <v>282</v>
      </c>
      <c r="AU1198" s="1" t="s">
        <v>282</v>
      </c>
      <c r="AV1198" s="1" t="s">
        <v>260</v>
      </c>
      <c r="AW1198" s="3" t="str">
        <f t="shared" si="1"/>
        <v>Other</v>
      </c>
      <c r="AX1198" s="3" t="str">
        <f t="array" ref="AX1198">TEXTJOIN(", ", TRUE, IF(X1198:AS1198="Y", X$1:AS$1, IF(X1198:AS1198&lt;&gt;"", X$1:AS$1 &amp; ": " &amp; X1198:AS1198, "")))
</f>
        <v>Cocaine, Fentanyl, Benzodiazepine, Any Opioid</v>
      </c>
    </row>
    <row r="1199">
      <c r="A1199" s="2">
        <v>42836.0</v>
      </c>
      <c r="B1199" s="1" t="s">
        <v>86</v>
      </c>
      <c r="C1199" s="1">
        <v>30.0</v>
      </c>
      <c r="D1199" s="1" t="s">
        <v>51</v>
      </c>
      <c r="E1199" s="1" t="s">
        <v>63</v>
      </c>
      <c r="G1199" s="1" t="s">
        <v>300</v>
      </c>
      <c r="H1199" s="1" t="s">
        <v>299</v>
      </c>
      <c r="I1199" s="1" t="s">
        <v>55</v>
      </c>
      <c r="J1199" s="1" t="s">
        <v>300</v>
      </c>
      <c r="K1199" s="1" t="s">
        <v>299</v>
      </c>
      <c r="L1199" s="1" t="s">
        <v>55</v>
      </c>
      <c r="M1199" s="1" t="s">
        <v>56</v>
      </c>
      <c r="N1199" s="1" t="s">
        <v>136</v>
      </c>
      <c r="O1199" s="1" t="s">
        <v>91</v>
      </c>
      <c r="P1199" s="1" t="s">
        <v>91</v>
      </c>
      <c r="Q1199" s="1" t="s">
        <v>55</v>
      </c>
      <c r="R1199" s="1" t="s">
        <v>67</v>
      </c>
      <c r="T1199" s="1" t="s">
        <v>1362</v>
      </c>
      <c r="U1199" s="1" t="s">
        <v>59</v>
      </c>
      <c r="Z1199" s="1" t="s">
        <v>60</v>
      </c>
      <c r="AD1199" s="1" t="s">
        <v>60</v>
      </c>
      <c r="AT1199" s="1" t="s">
        <v>304</v>
      </c>
      <c r="AU1199" s="1" t="s">
        <v>304</v>
      </c>
      <c r="AV1199" s="1" t="s">
        <v>111</v>
      </c>
      <c r="AW1199" s="3" t="str">
        <f t="shared" si="1"/>
        <v>Other</v>
      </c>
      <c r="AX1199" s="3" t="str">
        <f t="array" ref="AX1199">TEXTJOIN(", ", TRUE, IF(X1199:AS1199="Y", X$1:AS$1, IF(X1199:AS1199&lt;&gt;"", X$1:AS$1 &amp; ": " &amp; X1199:AS1199, "")))
</f>
        <v>Fentanyl, Ethanol</v>
      </c>
    </row>
    <row r="1200">
      <c r="A1200" s="2">
        <v>43675.0</v>
      </c>
      <c r="B1200" s="1" t="s">
        <v>50</v>
      </c>
      <c r="C1200" s="1">
        <v>65.0</v>
      </c>
      <c r="D1200" s="1" t="s">
        <v>51</v>
      </c>
      <c r="E1200" s="1" t="s">
        <v>63</v>
      </c>
      <c r="G1200" s="1" t="s">
        <v>256</v>
      </c>
      <c r="H1200" s="1" t="s">
        <v>103</v>
      </c>
      <c r="I1200" s="1" t="s">
        <v>55</v>
      </c>
      <c r="J1200" s="1" t="s">
        <v>256</v>
      </c>
      <c r="K1200" s="1" t="s">
        <v>103</v>
      </c>
      <c r="L1200" s="1" t="s">
        <v>55</v>
      </c>
      <c r="M1200" s="1" t="s">
        <v>56</v>
      </c>
      <c r="N1200" s="1" t="s">
        <v>1916</v>
      </c>
      <c r="O1200" s="1" t="s">
        <v>256</v>
      </c>
      <c r="P1200" s="1" t="s">
        <v>103</v>
      </c>
      <c r="Q1200" s="1" t="s">
        <v>55</v>
      </c>
      <c r="R1200" s="1" t="s">
        <v>56</v>
      </c>
      <c r="T1200" s="1" t="s">
        <v>1917</v>
      </c>
      <c r="U1200" s="1" t="s">
        <v>59</v>
      </c>
      <c r="X1200" s="1" t="s">
        <v>60</v>
      </c>
      <c r="Z1200" s="1" t="s">
        <v>60</v>
      </c>
      <c r="AP1200" s="1" t="s">
        <v>60</v>
      </c>
      <c r="AR1200" s="1" t="s">
        <v>60</v>
      </c>
      <c r="AT1200" s="1" t="s">
        <v>282</v>
      </c>
      <c r="AU1200" s="1" t="s">
        <v>282</v>
      </c>
      <c r="AV1200" s="1" t="s">
        <v>260</v>
      </c>
      <c r="AW1200" s="3" t="str">
        <f t="shared" si="1"/>
        <v>Other</v>
      </c>
      <c r="AX1200" s="3" t="str">
        <f t="array" ref="AX1200">TEXTJOIN(", ", TRUE, IF(X1200:AS1200="Y", X$1:AS$1, IF(X1200:AS1200&lt;&gt;"", X$1:AS$1 &amp; ": " &amp; X1200:AS1200, "")))
</f>
        <v>Heroin, Fentanyl, Heroin/Morph/Codeine, Any Opioid</v>
      </c>
    </row>
    <row r="1201">
      <c r="A1201" s="2">
        <v>42429.0</v>
      </c>
      <c r="B1201" s="1" t="s">
        <v>50</v>
      </c>
      <c r="C1201" s="1">
        <v>47.0</v>
      </c>
      <c r="D1201" s="1" t="s">
        <v>51</v>
      </c>
      <c r="E1201" s="1" t="s">
        <v>63</v>
      </c>
      <c r="G1201" s="1" t="s">
        <v>185</v>
      </c>
      <c r="H1201" s="1" t="s">
        <v>91</v>
      </c>
      <c r="I1201" s="1" t="s">
        <v>55</v>
      </c>
      <c r="J1201" s="1" t="s">
        <v>185</v>
      </c>
      <c r="M1201" s="1" t="s">
        <v>56</v>
      </c>
      <c r="N1201" s="1" t="s">
        <v>136</v>
      </c>
      <c r="O1201" s="1" t="s">
        <v>185</v>
      </c>
      <c r="R1201" s="1" t="s">
        <v>56</v>
      </c>
      <c r="T1201" s="1" t="s">
        <v>1918</v>
      </c>
      <c r="U1201" s="1" t="s">
        <v>59</v>
      </c>
      <c r="W1201" s="1" t="s">
        <v>60</v>
      </c>
      <c r="X1201" s="1" t="s">
        <v>60</v>
      </c>
      <c r="Y1201" s="1" t="s">
        <v>60</v>
      </c>
      <c r="AD1201" s="1" t="s">
        <v>60</v>
      </c>
      <c r="AP1201" s="1" t="s">
        <v>60</v>
      </c>
      <c r="AR1201" s="1" t="s">
        <v>60</v>
      </c>
      <c r="AT1201" s="1" t="s">
        <v>188</v>
      </c>
      <c r="AU1201" s="1" t="s">
        <v>188</v>
      </c>
      <c r="AV1201" s="1" t="s">
        <v>189</v>
      </c>
      <c r="AW1201" s="3" t="str">
        <f t="shared" si="1"/>
        <v>Other</v>
      </c>
      <c r="AX1201" s="3" t="str">
        <f t="array" ref="AX1201">TEXTJOIN(", ", TRUE, IF(X1201:AS1201="Y", X$1:AS$1, IF(X1201:AS1201&lt;&gt;"", X$1:AS$1 &amp; ": " &amp; X1201:AS1201, "")))
</f>
        <v>Heroin, Cocaine, Ethanol, Heroin/Morph/Codeine, Any Opioid</v>
      </c>
    </row>
    <row r="1202">
      <c r="A1202" s="2">
        <v>42623.0</v>
      </c>
      <c r="B1202" s="1" t="s">
        <v>50</v>
      </c>
      <c r="C1202" s="1">
        <v>49.0</v>
      </c>
      <c r="D1202" s="1" t="s">
        <v>76</v>
      </c>
      <c r="E1202" s="1" t="s">
        <v>63</v>
      </c>
      <c r="G1202" s="1" t="s">
        <v>1919</v>
      </c>
      <c r="H1202" s="1" t="s">
        <v>121</v>
      </c>
      <c r="I1202" s="1" t="s">
        <v>55</v>
      </c>
      <c r="J1202" s="1" t="s">
        <v>1919</v>
      </c>
      <c r="M1202" s="1" t="s">
        <v>56</v>
      </c>
      <c r="N1202" s="1" t="s">
        <v>1908</v>
      </c>
      <c r="O1202" s="1" t="s">
        <v>120</v>
      </c>
      <c r="R1202" s="1" t="s">
        <v>67</v>
      </c>
      <c r="T1202" s="1" t="s">
        <v>1920</v>
      </c>
      <c r="U1202" s="1" t="s">
        <v>59</v>
      </c>
      <c r="AB1202" s="1" t="s">
        <v>60</v>
      </c>
      <c r="AF1202" s="1" t="s">
        <v>60</v>
      </c>
      <c r="AR1202" s="1" t="s">
        <v>60</v>
      </c>
      <c r="AT1202" s="1" t="s">
        <v>1921</v>
      </c>
      <c r="AU1202" s="1" t="s">
        <v>1921</v>
      </c>
      <c r="AV1202" s="1" t="s">
        <v>123</v>
      </c>
      <c r="AW1202" s="3" t="str">
        <f t="shared" si="1"/>
        <v>Other</v>
      </c>
      <c r="AX1202" s="3" t="str">
        <f t="array" ref="AX1202">TEXTJOIN(", ", TRUE, IF(X1202:AS1202="Y", X$1:AS$1, IF(X1202:AS1202&lt;&gt;"", X$1:AS$1 &amp; ": " &amp; X1202:AS1202, "")))
</f>
        <v>Oxycodone, Benzodiazepine, Any Opioid</v>
      </c>
    </row>
    <row r="1203">
      <c r="A1203" s="2">
        <v>44238.0</v>
      </c>
      <c r="B1203" s="1" t="s">
        <v>50</v>
      </c>
      <c r="C1203" s="1">
        <v>36.0</v>
      </c>
      <c r="D1203" s="1" t="s">
        <v>51</v>
      </c>
      <c r="E1203" s="1" t="s">
        <v>502</v>
      </c>
      <c r="G1203" s="1" t="s">
        <v>82</v>
      </c>
      <c r="H1203" s="1" t="s">
        <v>54</v>
      </c>
      <c r="I1203" s="1" t="s">
        <v>55</v>
      </c>
      <c r="J1203" s="1" t="s">
        <v>82</v>
      </c>
      <c r="K1203" s="1" t="s">
        <v>54</v>
      </c>
      <c r="L1203" s="1" t="s">
        <v>55</v>
      </c>
      <c r="M1203" s="1" t="s">
        <v>56</v>
      </c>
      <c r="N1203" s="1" t="s">
        <v>136</v>
      </c>
      <c r="O1203" s="1" t="s">
        <v>82</v>
      </c>
      <c r="P1203" s="1" t="s">
        <v>54</v>
      </c>
      <c r="Q1203" s="1" t="s">
        <v>55</v>
      </c>
      <c r="R1203" s="1" t="s">
        <v>56</v>
      </c>
      <c r="T1203" s="1" t="s">
        <v>1922</v>
      </c>
      <c r="U1203" s="1" t="s">
        <v>59</v>
      </c>
      <c r="Y1203" s="1" t="s">
        <v>60</v>
      </c>
      <c r="Z1203" s="1" t="s">
        <v>60</v>
      </c>
      <c r="AA1203" s="1" t="s">
        <v>60</v>
      </c>
      <c r="AD1203" s="1" t="s">
        <v>60</v>
      </c>
      <c r="AR1203" s="1" t="s">
        <v>60</v>
      </c>
      <c r="AS1203" s="1" t="s">
        <v>417</v>
      </c>
      <c r="AT1203" s="1" t="s">
        <v>329</v>
      </c>
      <c r="AU1203" s="1" t="s">
        <v>329</v>
      </c>
      <c r="AV1203" s="1" t="s">
        <v>85</v>
      </c>
      <c r="AW1203" s="3" t="str">
        <f t="shared" si="1"/>
        <v>Other</v>
      </c>
      <c r="AX1203" s="3" t="str">
        <f t="array" ref="AX1203">TEXTJOIN(", ", TRUE, IF(X1203:AS1203="Y", X$1:AS$1, IF(X1203:AS1203&lt;&gt;"", X$1:AS$1 &amp; ": " &amp; X1203:AS1203, "")))
</f>
        <v>Cocaine, Fentanyl, Fentanyl Analogue, Ethanol, Any Opioid, Other: PCP</v>
      </c>
    </row>
    <row r="1204">
      <c r="A1204" s="2">
        <v>44039.0</v>
      </c>
      <c r="B1204" s="1" t="s">
        <v>50</v>
      </c>
      <c r="C1204" s="1">
        <v>55.0</v>
      </c>
      <c r="D1204" s="1" t="s">
        <v>51</v>
      </c>
      <c r="E1204" s="1" t="s">
        <v>63</v>
      </c>
      <c r="G1204" s="1" t="s">
        <v>91</v>
      </c>
      <c r="H1204" s="1" t="s">
        <v>91</v>
      </c>
      <c r="I1204" s="1" t="s">
        <v>55</v>
      </c>
      <c r="J1204" s="1" t="s">
        <v>91</v>
      </c>
      <c r="K1204" s="1" t="s">
        <v>91</v>
      </c>
      <c r="L1204" s="1" t="s">
        <v>55</v>
      </c>
      <c r="M1204" s="1" t="s">
        <v>56</v>
      </c>
      <c r="N1204" s="1" t="s">
        <v>66</v>
      </c>
      <c r="O1204" s="1" t="s">
        <v>91</v>
      </c>
      <c r="P1204" s="1" t="s">
        <v>91</v>
      </c>
      <c r="Q1204" s="1" t="s">
        <v>55</v>
      </c>
      <c r="R1204" s="1" t="s">
        <v>56</v>
      </c>
      <c r="T1204" s="1" t="s">
        <v>1923</v>
      </c>
      <c r="U1204" s="1" t="s">
        <v>59</v>
      </c>
      <c r="AT1204" s="1" t="s">
        <v>110</v>
      </c>
      <c r="AU1204" s="1" t="s">
        <v>110</v>
      </c>
      <c r="AV1204" s="1" t="s">
        <v>111</v>
      </c>
      <c r="AW1204" s="3" t="str">
        <f t="shared" si="1"/>
        <v>Other</v>
      </c>
      <c r="AX1204" s="3" t="str">
        <f t="array" ref="AX1204">TEXTJOIN(", ", TRUE, IF(X1204:AS1204="Y", X$1:AS$1, IF(X1204:AS1204&lt;&gt;"", X$1:AS$1 &amp; ": " &amp; X1204:AS1204, "")))
</f>
        <v/>
      </c>
    </row>
    <row r="1205">
      <c r="A1205" s="2">
        <v>44013.0</v>
      </c>
      <c r="B1205" s="1" t="s">
        <v>50</v>
      </c>
      <c r="C1205" s="1">
        <v>54.0</v>
      </c>
      <c r="D1205" s="1" t="s">
        <v>76</v>
      </c>
      <c r="E1205" s="1" t="s">
        <v>63</v>
      </c>
      <c r="G1205" s="1" t="s">
        <v>397</v>
      </c>
      <c r="H1205" s="1" t="s">
        <v>103</v>
      </c>
      <c r="I1205" s="1" t="s">
        <v>55</v>
      </c>
      <c r="J1205" s="1" t="s">
        <v>397</v>
      </c>
      <c r="K1205" s="1" t="s">
        <v>103</v>
      </c>
      <c r="L1205" s="1" t="s">
        <v>55</v>
      </c>
      <c r="M1205" s="1" t="s">
        <v>56</v>
      </c>
      <c r="N1205" s="1" t="s">
        <v>136</v>
      </c>
      <c r="O1205" s="1" t="s">
        <v>397</v>
      </c>
      <c r="P1205" s="1" t="s">
        <v>103</v>
      </c>
      <c r="Q1205" s="1" t="s">
        <v>55</v>
      </c>
      <c r="R1205" s="1" t="s">
        <v>56</v>
      </c>
      <c r="T1205" s="1" t="s">
        <v>1924</v>
      </c>
      <c r="U1205" s="1" t="s">
        <v>59</v>
      </c>
      <c r="Y1205" s="1" t="s">
        <v>60</v>
      </c>
      <c r="AG1205" s="1" t="s">
        <v>60</v>
      </c>
      <c r="AR1205" s="1" t="s">
        <v>60</v>
      </c>
      <c r="AT1205" s="1" t="s">
        <v>399</v>
      </c>
      <c r="AU1205" s="1" t="s">
        <v>399</v>
      </c>
      <c r="AV1205" s="1" t="s">
        <v>709</v>
      </c>
      <c r="AW1205" s="3" t="str">
        <f t="shared" si="1"/>
        <v>Other</v>
      </c>
      <c r="AX1205" s="3" t="str">
        <f t="array" ref="AX1205">TEXTJOIN(", ", TRUE, IF(X1205:AS1205="Y", X$1:AS$1, IF(X1205:AS1205&lt;&gt;"", X$1:AS$1 &amp; ": " &amp; X1205:AS1205, "")))
</f>
        <v>Cocaine, Methadone, Any Opioid</v>
      </c>
    </row>
    <row r="1206">
      <c r="A1206" s="2">
        <v>44198.0</v>
      </c>
      <c r="B1206" s="1" t="s">
        <v>50</v>
      </c>
      <c r="C1206" s="1">
        <v>59.0</v>
      </c>
      <c r="D1206" s="1" t="s">
        <v>76</v>
      </c>
      <c r="E1206" s="1" t="s">
        <v>63</v>
      </c>
      <c r="F1206" s="1" t="s">
        <v>267</v>
      </c>
      <c r="G1206" s="1" t="s">
        <v>82</v>
      </c>
      <c r="H1206" s="1" t="s">
        <v>54</v>
      </c>
      <c r="I1206" s="1" t="s">
        <v>55</v>
      </c>
      <c r="J1206" s="1" t="s">
        <v>82</v>
      </c>
      <c r="K1206" s="1" t="s">
        <v>54</v>
      </c>
      <c r="L1206" s="1" t="s">
        <v>55</v>
      </c>
      <c r="M1206" s="1" t="s">
        <v>56</v>
      </c>
      <c r="N1206" s="1" t="s">
        <v>119</v>
      </c>
      <c r="O1206" s="1" t="s">
        <v>82</v>
      </c>
      <c r="P1206" s="1" t="s">
        <v>54</v>
      </c>
      <c r="Q1206" s="1" t="s">
        <v>55</v>
      </c>
      <c r="R1206" s="1" t="s">
        <v>180</v>
      </c>
      <c r="T1206" s="1" t="s">
        <v>1925</v>
      </c>
      <c r="U1206" s="1" t="s">
        <v>59</v>
      </c>
      <c r="X1206" s="1" t="s">
        <v>60</v>
      </c>
      <c r="Z1206" s="1" t="s">
        <v>60</v>
      </c>
      <c r="AF1206" s="1" t="s">
        <v>60</v>
      </c>
      <c r="AP1206" s="1" t="s">
        <v>60</v>
      </c>
      <c r="AR1206" s="1" t="s">
        <v>60</v>
      </c>
      <c r="AT1206" s="1" t="s">
        <v>329</v>
      </c>
      <c r="AU1206" s="1" t="s">
        <v>329</v>
      </c>
      <c r="AV1206" s="1" t="s">
        <v>85</v>
      </c>
      <c r="AW1206" s="3" t="str">
        <f t="shared" si="1"/>
        <v>Other</v>
      </c>
      <c r="AX1206" s="3" t="str">
        <f t="array" ref="AX1206">TEXTJOIN(", ", TRUE, IF(X1206:AS1206="Y", X$1:AS$1, IF(X1206:AS1206&lt;&gt;"", X$1:AS$1 &amp; ": " &amp; X1206:AS1206, "")))
</f>
        <v>Heroin, Fentanyl, Benzodiazepine, Heroin/Morph/Codeine, Any Opioid</v>
      </c>
    </row>
    <row r="1207">
      <c r="A1207" s="2">
        <v>44392.0</v>
      </c>
      <c r="B1207" s="1" t="s">
        <v>50</v>
      </c>
      <c r="C1207" s="1">
        <v>30.0</v>
      </c>
      <c r="D1207" s="1" t="s">
        <v>76</v>
      </c>
      <c r="E1207" s="1" t="s">
        <v>63</v>
      </c>
      <c r="G1207" s="1" t="s">
        <v>64</v>
      </c>
      <c r="H1207" s="1" t="s">
        <v>65</v>
      </c>
      <c r="I1207" s="1" t="s">
        <v>55</v>
      </c>
      <c r="J1207" s="1" t="s">
        <v>64</v>
      </c>
      <c r="K1207" s="1" t="s">
        <v>65</v>
      </c>
      <c r="L1207" s="1" t="s">
        <v>55</v>
      </c>
      <c r="M1207" s="1" t="s">
        <v>56</v>
      </c>
      <c r="N1207" s="1" t="s">
        <v>66</v>
      </c>
      <c r="O1207" s="1" t="s">
        <v>64</v>
      </c>
      <c r="P1207" s="1" t="s">
        <v>65</v>
      </c>
      <c r="Q1207" s="1" t="s">
        <v>55</v>
      </c>
      <c r="R1207" s="1" t="s">
        <v>56</v>
      </c>
      <c r="T1207" s="1" t="s">
        <v>83</v>
      </c>
      <c r="U1207" s="1" t="s">
        <v>59</v>
      </c>
      <c r="Z1207" s="1" t="s">
        <v>60</v>
      </c>
      <c r="AR1207" s="1" t="s">
        <v>60</v>
      </c>
      <c r="AT1207" s="1" t="s">
        <v>69</v>
      </c>
      <c r="AU1207" s="1" t="s">
        <v>69</v>
      </c>
      <c r="AV1207" s="1" t="s">
        <v>70</v>
      </c>
      <c r="AW1207" s="3" t="str">
        <f t="shared" si="1"/>
        <v>Other</v>
      </c>
      <c r="AX1207" s="3" t="str">
        <f t="array" ref="AX1207">TEXTJOIN(", ", TRUE, IF(X1207:AS1207="Y", X$1:AS$1, IF(X1207:AS1207&lt;&gt;"", X$1:AS$1 &amp; ": " &amp; X1207:AS1207, "")))
</f>
        <v>Fentanyl, Any Opioid</v>
      </c>
    </row>
    <row r="1208">
      <c r="A1208" s="2">
        <v>42887.0</v>
      </c>
      <c r="B1208" s="1" t="s">
        <v>86</v>
      </c>
      <c r="C1208" s="1">
        <v>71.0</v>
      </c>
      <c r="D1208" s="1" t="s">
        <v>51</v>
      </c>
      <c r="E1208" s="1" t="s">
        <v>52</v>
      </c>
      <c r="G1208" s="1" t="s">
        <v>262</v>
      </c>
      <c r="H1208" s="1" t="s">
        <v>263</v>
      </c>
      <c r="I1208" s="1" t="s">
        <v>55</v>
      </c>
      <c r="J1208" s="1" t="s">
        <v>262</v>
      </c>
      <c r="K1208" s="1" t="s">
        <v>263</v>
      </c>
      <c r="L1208" s="1" t="s">
        <v>55</v>
      </c>
      <c r="M1208" s="1" t="s">
        <v>56</v>
      </c>
      <c r="N1208" s="1" t="s">
        <v>1301</v>
      </c>
      <c r="O1208" s="1" t="s">
        <v>262</v>
      </c>
      <c r="P1208" s="1" t="s">
        <v>263</v>
      </c>
      <c r="Q1208" s="1" t="s">
        <v>55</v>
      </c>
      <c r="R1208" s="1" t="s">
        <v>56</v>
      </c>
      <c r="T1208" s="1" t="s">
        <v>1926</v>
      </c>
      <c r="U1208" s="1" t="s">
        <v>59</v>
      </c>
      <c r="AB1208" s="1" t="s">
        <v>60</v>
      </c>
      <c r="AT1208" s="1" t="s">
        <v>556</v>
      </c>
      <c r="AU1208" s="1" t="s">
        <v>556</v>
      </c>
      <c r="AV1208" s="1" t="s">
        <v>266</v>
      </c>
      <c r="AW1208" s="3" t="str">
        <f t="shared" si="1"/>
        <v>Other</v>
      </c>
      <c r="AX1208" s="3" t="str">
        <f t="array" ref="AX1208">TEXTJOIN(", ", TRUE, IF(X1208:AS1208="Y", X$1:AS$1, IF(X1208:AS1208&lt;&gt;"", X$1:AS$1 &amp; ": " &amp; X1208:AS1208, "")))
</f>
        <v>Oxycodone</v>
      </c>
    </row>
    <row r="1209">
      <c r="A1209" s="2">
        <v>43709.0</v>
      </c>
      <c r="B1209" s="1" t="s">
        <v>50</v>
      </c>
      <c r="C1209" s="1">
        <v>48.0</v>
      </c>
      <c r="D1209" s="1" t="s">
        <v>51</v>
      </c>
      <c r="E1209" s="1" t="s">
        <v>63</v>
      </c>
      <c r="G1209" s="1" t="s">
        <v>82</v>
      </c>
      <c r="H1209" s="1" t="s">
        <v>54</v>
      </c>
      <c r="I1209" s="1" t="s">
        <v>55</v>
      </c>
      <c r="J1209" s="1" t="s">
        <v>82</v>
      </c>
      <c r="K1209" s="1" t="s">
        <v>54</v>
      </c>
      <c r="L1209" s="1" t="s">
        <v>55</v>
      </c>
      <c r="M1209" s="1" t="s">
        <v>56</v>
      </c>
      <c r="N1209" s="1" t="s">
        <v>136</v>
      </c>
      <c r="O1209" s="1" t="s">
        <v>82</v>
      </c>
      <c r="P1209" s="1" t="s">
        <v>54</v>
      </c>
      <c r="Q1209" s="1" t="s">
        <v>55</v>
      </c>
      <c r="R1209" s="1" t="s">
        <v>56</v>
      </c>
      <c r="T1209" s="1" t="s">
        <v>1927</v>
      </c>
      <c r="U1209" s="1" t="s">
        <v>59</v>
      </c>
      <c r="X1209" s="1" t="s">
        <v>60</v>
      </c>
      <c r="Z1209" s="1" t="s">
        <v>60</v>
      </c>
      <c r="AA1209" s="1" t="s">
        <v>60</v>
      </c>
      <c r="AD1209" s="1" t="s">
        <v>60</v>
      </c>
      <c r="AF1209" s="1" t="s">
        <v>60</v>
      </c>
      <c r="AP1209" s="1" t="s">
        <v>60</v>
      </c>
      <c r="AR1209" s="1" t="s">
        <v>60</v>
      </c>
      <c r="AT1209" s="1" t="s">
        <v>329</v>
      </c>
      <c r="AU1209" s="1" t="s">
        <v>329</v>
      </c>
      <c r="AV1209" s="1" t="s">
        <v>85</v>
      </c>
      <c r="AW1209" s="3" t="str">
        <f t="shared" si="1"/>
        <v>Other</v>
      </c>
      <c r="AX1209" s="3" t="str">
        <f t="array" ref="AX1209">TEXTJOIN(", ", TRUE, IF(X1209:AS1209="Y", X$1:AS$1, IF(X1209:AS1209&lt;&gt;"", X$1:AS$1 &amp; ": " &amp; X1209:AS1209, "")))
</f>
        <v>Heroin, Fentanyl, Fentanyl Analogue, Ethanol, Benzodiazepine, Heroin/Morph/Codeine, Any Opioid</v>
      </c>
    </row>
    <row r="1210">
      <c r="A1210" s="2">
        <v>44429.0</v>
      </c>
      <c r="B1210" s="1" t="s">
        <v>50</v>
      </c>
      <c r="C1210" s="1">
        <v>25.0</v>
      </c>
      <c r="D1210" s="1" t="s">
        <v>51</v>
      </c>
      <c r="E1210" s="1" t="s">
        <v>63</v>
      </c>
      <c r="G1210" s="1" t="s">
        <v>1303</v>
      </c>
      <c r="H1210" s="1" t="s">
        <v>91</v>
      </c>
      <c r="I1210" s="1" t="s">
        <v>55</v>
      </c>
      <c r="J1210" s="1" t="s">
        <v>1303</v>
      </c>
      <c r="K1210" s="1" t="s">
        <v>91</v>
      </c>
      <c r="L1210" s="1" t="s">
        <v>55</v>
      </c>
      <c r="M1210" s="1" t="s">
        <v>56</v>
      </c>
      <c r="N1210" s="1" t="s">
        <v>136</v>
      </c>
      <c r="O1210" s="1" t="s">
        <v>91</v>
      </c>
      <c r="P1210" s="1" t="s">
        <v>91</v>
      </c>
      <c r="Q1210" s="1" t="s">
        <v>55</v>
      </c>
      <c r="R1210" s="1" t="s">
        <v>443</v>
      </c>
      <c r="T1210" s="1" t="s">
        <v>1928</v>
      </c>
      <c r="U1210" s="1" t="s">
        <v>59</v>
      </c>
      <c r="Z1210" s="1" t="s">
        <v>60</v>
      </c>
      <c r="AF1210" s="1" t="s">
        <v>60</v>
      </c>
      <c r="AM1210" s="1" t="s">
        <v>60</v>
      </c>
      <c r="AR1210" s="1" t="s">
        <v>60</v>
      </c>
      <c r="AT1210" s="1" t="s">
        <v>1305</v>
      </c>
      <c r="AU1210" s="1" t="s">
        <v>1305</v>
      </c>
      <c r="AV1210" s="1" t="s">
        <v>111</v>
      </c>
      <c r="AW1210" s="3" t="str">
        <f t="shared" si="1"/>
        <v>Other</v>
      </c>
      <c r="AX1210" s="3" t="str">
        <f t="array" ref="AX1210">TEXTJOIN(", ", TRUE, IF(X1210:AS1210="Y", X$1:AS$1, IF(X1210:AS1210&lt;&gt;"", X$1:AS$1 &amp; ": " &amp; X1210:AS1210, "")))
</f>
        <v>Fentanyl, Benzodiazepine, Xylazine, Any Opioid</v>
      </c>
    </row>
    <row r="1211">
      <c r="A1211" s="2">
        <v>41513.0</v>
      </c>
      <c r="B1211" s="1" t="s">
        <v>50</v>
      </c>
      <c r="C1211" s="1">
        <v>30.0</v>
      </c>
      <c r="D1211" s="1" t="s">
        <v>51</v>
      </c>
      <c r="E1211" s="1" t="s">
        <v>63</v>
      </c>
      <c r="F1211" s="1" t="s">
        <v>137</v>
      </c>
      <c r="G1211" s="1" t="s">
        <v>116</v>
      </c>
      <c r="H1211" s="1" t="s">
        <v>103</v>
      </c>
      <c r="J1211" s="1" t="s">
        <v>116</v>
      </c>
      <c r="L1211" s="1" t="s">
        <v>55</v>
      </c>
      <c r="M1211" s="1" t="s">
        <v>56</v>
      </c>
      <c r="N1211" s="1" t="s">
        <v>1808</v>
      </c>
      <c r="O1211" s="1" t="s">
        <v>116</v>
      </c>
      <c r="P1211" s="1" t="s">
        <v>103</v>
      </c>
      <c r="R1211" s="1" t="s">
        <v>56</v>
      </c>
      <c r="T1211" s="1" t="s">
        <v>625</v>
      </c>
      <c r="U1211" s="1" t="s">
        <v>59</v>
      </c>
      <c r="X1211" s="1" t="s">
        <v>60</v>
      </c>
      <c r="AD1211" s="1" t="s">
        <v>60</v>
      </c>
      <c r="AT1211" s="1" t="s">
        <v>122</v>
      </c>
      <c r="AU1211" s="1" t="s">
        <v>122</v>
      </c>
      <c r="AV1211" s="1" t="s">
        <v>139</v>
      </c>
      <c r="AW1211" s="3" t="str">
        <f t="shared" si="1"/>
        <v>Other</v>
      </c>
      <c r="AX1211" s="3" t="str">
        <f t="array" ref="AX1211">TEXTJOIN(", ", TRUE, IF(X1211:AS1211="Y", X$1:AS$1, IF(X1211:AS1211&lt;&gt;"", X$1:AS$1 &amp; ": " &amp; X1211:AS1211, "")))
</f>
        <v>Heroin, Ethanol</v>
      </c>
    </row>
    <row r="1212">
      <c r="A1212" s="2">
        <v>43158.0</v>
      </c>
      <c r="B1212" s="1" t="s">
        <v>50</v>
      </c>
      <c r="C1212" s="1">
        <v>25.0</v>
      </c>
      <c r="D1212" s="1" t="s">
        <v>76</v>
      </c>
      <c r="E1212" s="1" t="s">
        <v>63</v>
      </c>
      <c r="G1212" s="1" t="s">
        <v>624</v>
      </c>
      <c r="H1212" s="1" t="s">
        <v>299</v>
      </c>
      <c r="I1212" s="1" t="s">
        <v>55</v>
      </c>
      <c r="J1212" s="1" t="s">
        <v>1929</v>
      </c>
      <c r="K1212" s="1" t="s">
        <v>299</v>
      </c>
      <c r="M1212" s="1" t="s">
        <v>1213</v>
      </c>
      <c r="N1212" s="1" t="s">
        <v>93</v>
      </c>
      <c r="O1212" s="1" t="s">
        <v>624</v>
      </c>
      <c r="P1212" s="1" t="s">
        <v>299</v>
      </c>
      <c r="Q1212" s="1" t="s">
        <v>55</v>
      </c>
      <c r="R1212" s="1" t="s">
        <v>67</v>
      </c>
      <c r="T1212" s="1" t="s">
        <v>509</v>
      </c>
      <c r="U1212" s="1" t="s">
        <v>59</v>
      </c>
      <c r="X1212" s="1" t="s">
        <v>60</v>
      </c>
      <c r="Z1212" s="1" t="s">
        <v>60</v>
      </c>
      <c r="AP1212" s="1" t="s">
        <v>60</v>
      </c>
      <c r="AR1212" s="1" t="s">
        <v>60</v>
      </c>
      <c r="AT1212" s="1" t="s">
        <v>626</v>
      </c>
      <c r="AU1212" s="1" t="s">
        <v>1930</v>
      </c>
      <c r="AV1212" s="1" t="s">
        <v>627</v>
      </c>
      <c r="AW1212" s="3" t="str">
        <f t="shared" si="1"/>
        <v>Other</v>
      </c>
      <c r="AX1212" s="3" t="str">
        <f t="array" ref="AX1212">TEXTJOIN(", ", TRUE, IF(X1212:AS1212="Y", X$1:AS$1, IF(X1212:AS1212&lt;&gt;"", X$1:AS$1 &amp; ": " &amp; X1212:AS1212, "")))
</f>
        <v>Heroin, Fentanyl, Heroin/Morph/Codeine, Any Opioid</v>
      </c>
    </row>
    <row r="1213">
      <c r="A1213" s="2">
        <v>42258.0</v>
      </c>
      <c r="B1213" s="1" t="s">
        <v>86</v>
      </c>
      <c r="C1213" s="1">
        <v>56.0</v>
      </c>
      <c r="D1213" s="1" t="s">
        <v>51</v>
      </c>
      <c r="E1213" s="1" t="s">
        <v>63</v>
      </c>
      <c r="G1213" s="1" t="s">
        <v>455</v>
      </c>
      <c r="H1213" s="1" t="s">
        <v>103</v>
      </c>
      <c r="I1213" s="1" t="s">
        <v>55</v>
      </c>
      <c r="J1213" s="1" t="s">
        <v>455</v>
      </c>
      <c r="M1213" s="1" t="s">
        <v>56</v>
      </c>
      <c r="O1213" s="1" t="s">
        <v>455</v>
      </c>
      <c r="P1213" s="1" t="s">
        <v>103</v>
      </c>
      <c r="Q1213" s="1" t="s">
        <v>55</v>
      </c>
      <c r="R1213" s="1" t="s">
        <v>56</v>
      </c>
      <c r="T1213" s="1" t="s">
        <v>109</v>
      </c>
      <c r="U1213" s="1" t="s">
        <v>59</v>
      </c>
      <c r="Y1213" s="1" t="s">
        <v>60</v>
      </c>
      <c r="AT1213" s="1" t="s">
        <v>457</v>
      </c>
      <c r="AU1213" s="1" t="s">
        <v>457</v>
      </c>
      <c r="AV1213" s="1" t="s">
        <v>458</v>
      </c>
      <c r="AW1213" s="3" t="str">
        <f t="shared" si="1"/>
        <v>Other</v>
      </c>
      <c r="AX1213" s="3" t="str">
        <f t="array" ref="AX1213">TEXTJOIN(", ", TRUE, IF(X1213:AS1213="Y", X$1:AS$1, IF(X1213:AS1213&lt;&gt;"", X$1:AS$1 &amp; ": " &amp; X1213:AS1213, "")))
</f>
        <v>Cocaine</v>
      </c>
    </row>
    <row r="1214">
      <c r="A1214" s="2">
        <v>44092.0</v>
      </c>
      <c r="B1214" s="1" t="s">
        <v>50</v>
      </c>
      <c r="C1214" s="1">
        <v>20.0</v>
      </c>
      <c r="D1214" s="1" t="s">
        <v>51</v>
      </c>
      <c r="E1214" s="1" t="s">
        <v>52</v>
      </c>
      <c r="G1214" s="1" t="s">
        <v>474</v>
      </c>
      <c r="H1214" s="1" t="s">
        <v>91</v>
      </c>
      <c r="I1214" s="1" t="s">
        <v>55</v>
      </c>
      <c r="J1214" s="1" t="s">
        <v>91</v>
      </c>
      <c r="K1214" s="1" t="s">
        <v>91</v>
      </c>
      <c r="L1214" s="1" t="s">
        <v>55</v>
      </c>
      <c r="M1214" s="1" t="s">
        <v>404</v>
      </c>
      <c r="N1214" s="1" t="s">
        <v>93</v>
      </c>
      <c r="O1214" s="1" t="s">
        <v>91</v>
      </c>
      <c r="P1214" s="1" t="s">
        <v>91</v>
      </c>
      <c r="Q1214" s="1" t="s">
        <v>55</v>
      </c>
      <c r="R1214" s="1" t="s">
        <v>44</v>
      </c>
      <c r="T1214" s="1" t="s">
        <v>1931</v>
      </c>
      <c r="U1214" s="1" t="s">
        <v>59</v>
      </c>
      <c r="Z1214" s="1" t="s">
        <v>60</v>
      </c>
      <c r="AF1214" s="1" t="s">
        <v>60</v>
      </c>
      <c r="AR1214" s="1" t="s">
        <v>60</v>
      </c>
      <c r="AT1214" s="1" t="s">
        <v>477</v>
      </c>
      <c r="AU1214" s="1" t="s">
        <v>110</v>
      </c>
      <c r="AV1214" s="1" t="s">
        <v>111</v>
      </c>
      <c r="AW1214" s="3" t="str">
        <f t="shared" si="1"/>
        <v>Other</v>
      </c>
      <c r="AX1214" s="3" t="str">
        <f t="array" ref="AX1214">TEXTJOIN(", ", TRUE, IF(X1214:AS1214="Y", X$1:AS$1, IF(X1214:AS1214&lt;&gt;"", X$1:AS$1 &amp; ": " &amp; X1214:AS1214, "")))
</f>
        <v>Fentanyl, Benzodiazepine, Any Opioid</v>
      </c>
    </row>
    <row r="1215">
      <c r="A1215" s="2">
        <v>43986.0</v>
      </c>
      <c r="B1215" s="1" t="s">
        <v>50</v>
      </c>
      <c r="C1215" s="1">
        <v>28.0</v>
      </c>
      <c r="D1215" s="1" t="s">
        <v>51</v>
      </c>
      <c r="E1215" s="1" t="s">
        <v>63</v>
      </c>
      <c r="G1215" s="1" t="s">
        <v>432</v>
      </c>
      <c r="H1215" s="1" t="s">
        <v>91</v>
      </c>
      <c r="I1215" s="1" t="s">
        <v>55</v>
      </c>
      <c r="J1215" s="1" t="s">
        <v>432</v>
      </c>
      <c r="K1215" s="1" t="s">
        <v>91</v>
      </c>
      <c r="L1215" s="1" t="s">
        <v>55</v>
      </c>
      <c r="M1215" s="1" t="s">
        <v>56</v>
      </c>
      <c r="N1215" s="1" t="s">
        <v>155</v>
      </c>
      <c r="O1215" s="1" t="s">
        <v>432</v>
      </c>
      <c r="P1215" s="1" t="s">
        <v>91</v>
      </c>
      <c r="Q1215" s="1" t="s">
        <v>55</v>
      </c>
      <c r="R1215" s="1" t="s">
        <v>56</v>
      </c>
      <c r="T1215" s="1" t="s">
        <v>83</v>
      </c>
      <c r="U1215" s="1" t="s">
        <v>59</v>
      </c>
      <c r="Z1215" s="1" t="s">
        <v>60</v>
      </c>
      <c r="AR1215" s="1" t="s">
        <v>60</v>
      </c>
      <c r="AT1215" s="1" t="s">
        <v>434</v>
      </c>
      <c r="AU1215" s="1" t="s">
        <v>434</v>
      </c>
      <c r="AV1215" s="1" t="s">
        <v>435</v>
      </c>
      <c r="AW1215" s="3" t="str">
        <f t="shared" si="1"/>
        <v>Other</v>
      </c>
      <c r="AX1215" s="3" t="str">
        <f t="array" ref="AX1215">TEXTJOIN(", ", TRUE, IF(X1215:AS1215="Y", X$1:AS$1, IF(X1215:AS1215&lt;&gt;"", X$1:AS$1 &amp; ": " &amp; X1215:AS1215, "")))
</f>
        <v>Fentanyl, Any Opioid</v>
      </c>
    </row>
    <row r="1216">
      <c r="A1216" s="2">
        <v>42911.0</v>
      </c>
      <c r="B1216" s="1" t="s">
        <v>86</v>
      </c>
      <c r="C1216" s="1">
        <v>28.0</v>
      </c>
      <c r="D1216" s="1" t="s">
        <v>76</v>
      </c>
      <c r="E1216" s="1" t="s">
        <v>63</v>
      </c>
      <c r="G1216" s="1" t="s">
        <v>53</v>
      </c>
      <c r="H1216" s="1" t="s">
        <v>54</v>
      </c>
      <c r="I1216" s="1" t="s">
        <v>55</v>
      </c>
      <c r="J1216" s="1" t="s">
        <v>53</v>
      </c>
      <c r="K1216" s="1" t="s">
        <v>54</v>
      </c>
      <c r="L1216" s="1" t="s">
        <v>55</v>
      </c>
      <c r="M1216" s="1" t="s">
        <v>56</v>
      </c>
      <c r="N1216" s="1" t="s">
        <v>119</v>
      </c>
      <c r="O1216" s="1" t="s">
        <v>53</v>
      </c>
      <c r="P1216" s="1" t="s">
        <v>54</v>
      </c>
      <c r="Q1216" s="1" t="s">
        <v>55</v>
      </c>
      <c r="R1216" s="1" t="s">
        <v>56</v>
      </c>
      <c r="T1216" s="1" t="s">
        <v>1932</v>
      </c>
      <c r="U1216" s="1" t="s">
        <v>516</v>
      </c>
      <c r="Z1216" s="1" t="s">
        <v>60</v>
      </c>
      <c r="AD1216" s="1" t="s">
        <v>60</v>
      </c>
      <c r="AF1216" s="1" t="s">
        <v>60</v>
      </c>
      <c r="AS1216" s="1" t="s">
        <v>1933</v>
      </c>
      <c r="AT1216" s="1" t="s">
        <v>61</v>
      </c>
      <c r="AU1216" s="1" t="s">
        <v>61</v>
      </c>
      <c r="AV1216" s="1" t="s">
        <v>294</v>
      </c>
      <c r="AW1216" s="3" t="str">
        <f t="shared" si="1"/>
        <v>Other</v>
      </c>
      <c r="AX1216" s="3" t="str">
        <f t="array" ref="AX1216">TEXTJOIN(", ", TRUE, IF(X1216:AS1216="Y", X$1:AS$1, IF(X1216:AS1216&lt;&gt;"", X$1:AS$1 &amp; ": " &amp; X1216:AS1216, "")))
</f>
        <v>Fentanyl, Ethanol, Benzodiazepine, Other: Buprenophine</v>
      </c>
    </row>
    <row r="1217">
      <c r="A1217" s="4">
        <v>44513.0</v>
      </c>
      <c r="B1217" s="1" t="s">
        <v>50</v>
      </c>
      <c r="C1217" s="1">
        <v>40.0</v>
      </c>
      <c r="D1217" s="1" t="s">
        <v>51</v>
      </c>
      <c r="E1217" s="1" t="s">
        <v>63</v>
      </c>
      <c r="G1217" s="1" t="s">
        <v>277</v>
      </c>
      <c r="H1217" s="1" t="s">
        <v>103</v>
      </c>
      <c r="I1217" s="1" t="s">
        <v>55</v>
      </c>
      <c r="J1217" s="1" t="s">
        <v>277</v>
      </c>
      <c r="K1217" s="1" t="s">
        <v>103</v>
      </c>
      <c r="L1217" s="1" t="s">
        <v>55</v>
      </c>
      <c r="M1217" s="1" t="s">
        <v>743</v>
      </c>
      <c r="N1217" s="1" t="s">
        <v>155</v>
      </c>
      <c r="O1217" s="1" t="s">
        <v>277</v>
      </c>
      <c r="P1217" s="1" t="s">
        <v>103</v>
      </c>
      <c r="Q1217" s="1" t="s">
        <v>55</v>
      </c>
      <c r="R1217" s="1" t="s">
        <v>56</v>
      </c>
      <c r="T1217" s="1" t="s">
        <v>727</v>
      </c>
      <c r="U1217" s="1" t="s">
        <v>59</v>
      </c>
      <c r="Y1217" s="1" t="s">
        <v>60</v>
      </c>
      <c r="Z1217" s="1" t="s">
        <v>60</v>
      </c>
      <c r="AR1217" s="1" t="s">
        <v>60</v>
      </c>
      <c r="AT1217" s="1" t="s">
        <v>1136</v>
      </c>
      <c r="AU1217" s="1" t="s">
        <v>1136</v>
      </c>
      <c r="AV1217" s="1" t="s">
        <v>279</v>
      </c>
      <c r="AW1217" s="3" t="str">
        <f t="shared" si="1"/>
        <v>Other</v>
      </c>
      <c r="AX1217" s="3" t="str">
        <f t="array" ref="AX1217">TEXTJOIN(", ", TRUE, IF(X1217:AS1217="Y", X$1:AS$1, IF(X1217:AS1217&lt;&gt;"", X$1:AS$1 &amp; ": " &amp; X1217:AS1217, "")))
</f>
        <v>Cocaine, Fentanyl, Any Opioid</v>
      </c>
    </row>
    <row r="1218">
      <c r="A1218" s="2">
        <v>44461.0</v>
      </c>
      <c r="B1218" s="1" t="s">
        <v>50</v>
      </c>
      <c r="C1218" s="1">
        <v>66.0</v>
      </c>
      <c r="D1218" s="1" t="s">
        <v>51</v>
      </c>
      <c r="E1218" s="1" t="s">
        <v>63</v>
      </c>
      <c r="G1218" s="1" t="s">
        <v>277</v>
      </c>
      <c r="H1218" s="1" t="s">
        <v>103</v>
      </c>
      <c r="I1218" s="1" t="s">
        <v>55</v>
      </c>
      <c r="J1218" s="1" t="s">
        <v>277</v>
      </c>
      <c r="K1218" s="1" t="s">
        <v>103</v>
      </c>
      <c r="L1218" s="1" t="s">
        <v>55</v>
      </c>
      <c r="M1218" s="1" t="s">
        <v>56</v>
      </c>
      <c r="N1218" s="1" t="s">
        <v>155</v>
      </c>
      <c r="O1218" s="1" t="s">
        <v>277</v>
      </c>
      <c r="P1218" s="1" t="s">
        <v>103</v>
      </c>
      <c r="Q1218" s="1" t="s">
        <v>55</v>
      </c>
      <c r="R1218" s="1" t="s">
        <v>180</v>
      </c>
      <c r="T1218" s="1" t="s">
        <v>1934</v>
      </c>
      <c r="U1218" s="1" t="s">
        <v>59</v>
      </c>
      <c r="Z1218" s="1" t="s">
        <v>60</v>
      </c>
      <c r="AA1218" s="1" t="s">
        <v>60</v>
      </c>
      <c r="AF1218" s="1" t="s">
        <v>60</v>
      </c>
      <c r="AR1218" s="1" t="s">
        <v>60</v>
      </c>
      <c r="AT1218" s="1" t="s">
        <v>1136</v>
      </c>
      <c r="AU1218" s="1" t="s">
        <v>1136</v>
      </c>
      <c r="AV1218" s="1" t="s">
        <v>279</v>
      </c>
      <c r="AW1218" s="3" t="str">
        <f t="shared" si="1"/>
        <v>Other</v>
      </c>
      <c r="AX1218" s="3" t="str">
        <f t="array" ref="AX1218">TEXTJOIN(", ", TRUE, IF(X1218:AS1218="Y", X$1:AS$1, IF(X1218:AS1218&lt;&gt;"", X$1:AS$1 &amp; ": " &amp; X1218:AS1218, "")))
</f>
        <v>Fentanyl, Fentanyl Analogue, Benzodiazepine, Any Opioid</v>
      </c>
    </row>
    <row r="1219">
      <c r="A1219" s="2">
        <v>43946.0</v>
      </c>
      <c r="B1219" s="1" t="s">
        <v>50</v>
      </c>
      <c r="C1219" s="1">
        <v>57.0</v>
      </c>
      <c r="D1219" s="1" t="s">
        <v>51</v>
      </c>
      <c r="E1219" s="1" t="s">
        <v>63</v>
      </c>
      <c r="G1219" s="1" t="s">
        <v>263</v>
      </c>
      <c r="H1219" s="1" t="s">
        <v>263</v>
      </c>
      <c r="I1219" s="1" t="s">
        <v>55</v>
      </c>
      <c r="J1219" s="1" t="s">
        <v>263</v>
      </c>
      <c r="K1219" s="1" t="s">
        <v>263</v>
      </c>
      <c r="L1219" s="1" t="s">
        <v>55</v>
      </c>
      <c r="M1219" s="1" t="s">
        <v>56</v>
      </c>
      <c r="N1219" s="1" t="s">
        <v>66</v>
      </c>
      <c r="O1219" s="1" t="s">
        <v>263</v>
      </c>
      <c r="P1219" s="1" t="s">
        <v>263</v>
      </c>
      <c r="Q1219" s="1" t="s">
        <v>55</v>
      </c>
      <c r="R1219" s="1" t="s">
        <v>56</v>
      </c>
      <c r="T1219" s="1" t="s">
        <v>1935</v>
      </c>
      <c r="U1219" s="1" t="s">
        <v>59</v>
      </c>
      <c r="Z1219" s="1" t="s">
        <v>60</v>
      </c>
      <c r="AF1219" s="1" t="s">
        <v>60</v>
      </c>
      <c r="AR1219" s="1" t="s">
        <v>60</v>
      </c>
      <c r="AT1219" s="1" t="s">
        <v>387</v>
      </c>
      <c r="AU1219" s="1" t="s">
        <v>387</v>
      </c>
      <c r="AV1219" s="1" t="s">
        <v>289</v>
      </c>
      <c r="AW1219" s="3" t="str">
        <f t="shared" si="1"/>
        <v>Other</v>
      </c>
      <c r="AX1219" s="3" t="str">
        <f t="array" ref="AX1219">TEXTJOIN(", ", TRUE, IF(X1219:AS1219="Y", X$1:AS$1, IF(X1219:AS1219&lt;&gt;"", X$1:AS$1 &amp; ": " &amp; X1219:AS1219, "")))
</f>
        <v>Fentanyl, Benzodiazepine, Any Opioid</v>
      </c>
    </row>
    <row r="1220">
      <c r="A1220" s="2">
        <v>43341.0</v>
      </c>
      <c r="B1220" s="1" t="s">
        <v>50</v>
      </c>
      <c r="C1220" s="1">
        <v>23.0</v>
      </c>
      <c r="D1220" s="1" t="s">
        <v>51</v>
      </c>
      <c r="E1220" s="1" t="s">
        <v>63</v>
      </c>
      <c r="G1220" s="1" t="s">
        <v>277</v>
      </c>
      <c r="H1220" s="1" t="s">
        <v>103</v>
      </c>
      <c r="I1220" s="1" t="s">
        <v>55</v>
      </c>
      <c r="J1220" s="1" t="s">
        <v>277</v>
      </c>
      <c r="K1220" s="1" t="s">
        <v>103</v>
      </c>
      <c r="M1220" s="1" t="s">
        <v>56</v>
      </c>
      <c r="N1220" s="1" t="s">
        <v>136</v>
      </c>
      <c r="O1220" s="1" t="s">
        <v>277</v>
      </c>
      <c r="P1220" s="1" t="s">
        <v>103</v>
      </c>
      <c r="Q1220" s="1" t="s">
        <v>55</v>
      </c>
      <c r="R1220" s="1" t="s">
        <v>67</v>
      </c>
      <c r="T1220" s="1" t="s">
        <v>1936</v>
      </c>
      <c r="U1220" s="1" t="s">
        <v>59</v>
      </c>
      <c r="Y1220" s="1" t="s">
        <v>60</v>
      </c>
      <c r="AF1220" s="1" t="s">
        <v>60</v>
      </c>
      <c r="AT1220" s="1" t="s">
        <v>1136</v>
      </c>
      <c r="AU1220" s="1" t="s">
        <v>1136</v>
      </c>
      <c r="AV1220" s="1" t="s">
        <v>279</v>
      </c>
      <c r="AW1220" s="3" t="str">
        <f t="shared" si="1"/>
        <v>Other</v>
      </c>
      <c r="AX1220" s="3" t="str">
        <f t="array" ref="AX1220">TEXTJOIN(", ", TRUE, IF(X1220:AS1220="Y", X$1:AS$1, IF(X1220:AS1220&lt;&gt;"", X$1:AS$1 &amp; ": " &amp; X1220:AS1220, "")))
</f>
        <v>Cocaine, Benzodiazepine</v>
      </c>
    </row>
    <row r="1221">
      <c r="A1221" s="4">
        <v>44157.0</v>
      </c>
      <c r="B1221" s="1" t="s">
        <v>50</v>
      </c>
      <c r="C1221" s="1">
        <v>39.0</v>
      </c>
      <c r="D1221" s="1" t="s">
        <v>76</v>
      </c>
      <c r="E1221" s="1" t="s">
        <v>63</v>
      </c>
      <c r="G1221" s="1" t="s">
        <v>124</v>
      </c>
      <c r="H1221" s="1" t="s">
        <v>125</v>
      </c>
      <c r="I1221" s="1" t="s">
        <v>55</v>
      </c>
      <c r="J1221" s="1" t="s">
        <v>124</v>
      </c>
      <c r="K1221" s="1" t="s">
        <v>125</v>
      </c>
      <c r="L1221" s="1" t="s">
        <v>55</v>
      </c>
      <c r="M1221" s="1" t="s">
        <v>56</v>
      </c>
      <c r="N1221" s="1" t="s">
        <v>119</v>
      </c>
      <c r="O1221" s="1" t="s">
        <v>124</v>
      </c>
      <c r="P1221" s="1" t="s">
        <v>125</v>
      </c>
      <c r="Q1221" s="1" t="s">
        <v>55</v>
      </c>
      <c r="R1221" s="1" t="s">
        <v>56</v>
      </c>
      <c r="T1221" s="1" t="s">
        <v>1937</v>
      </c>
      <c r="U1221" s="1" t="s">
        <v>59</v>
      </c>
      <c r="Z1221" s="1" t="s">
        <v>60</v>
      </c>
      <c r="AD1221" s="1" t="s">
        <v>60</v>
      </c>
      <c r="AR1221" s="1" t="s">
        <v>60</v>
      </c>
      <c r="AT1221" s="1" t="s">
        <v>127</v>
      </c>
      <c r="AU1221" s="1" t="s">
        <v>127</v>
      </c>
      <c r="AV1221" s="1" t="s">
        <v>128</v>
      </c>
      <c r="AW1221" s="3" t="str">
        <f t="shared" si="1"/>
        <v>Other</v>
      </c>
      <c r="AX1221" s="3" t="str">
        <f t="array" ref="AX1221">TEXTJOIN(", ", TRUE, IF(X1221:AS1221="Y", X$1:AS$1, IF(X1221:AS1221&lt;&gt;"", X$1:AS$1 &amp; ": " &amp; X1221:AS1221, "")))
</f>
        <v>Fentanyl, Ethanol, Any Opioid</v>
      </c>
    </row>
    <row r="1222">
      <c r="A1222" s="2">
        <v>42740.0</v>
      </c>
      <c r="B1222" s="1" t="s">
        <v>86</v>
      </c>
      <c r="C1222" s="1">
        <v>47.0</v>
      </c>
      <c r="D1222" s="1" t="s">
        <v>76</v>
      </c>
      <c r="E1222" s="1" t="s">
        <v>1191</v>
      </c>
      <c r="G1222" s="1" t="s">
        <v>488</v>
      </c>
      <c r="H1222" s="1" t="s">
        <v>91</v>
      </c>
      <c r="I1222" s="1" t="s">
        <v>55</v>
      </c>
      <c r="J1222" s="1" t="s">
        <v>749</v>
      </c>
      <c r="K1222" s="1" t="s">
        <v>91</v>
      </c>
      <c r="L1222" s="1" t="s">
        <v>55</v>
      </c>
      <c r="M1222" s="1" t="s">
        <v>177</v>
      </c>
      <c r="N1222" s="1" t="s">
        <v>66</v>
      </c>
      <c r="O1222" s="1" t="s">
        <v>749</v>
      </c>
      <c r="P1222" s="1" t="s">
        <v>91</v>
      </c>
      <c r="Q1222" s="1" t="s">
        <v>55</v>
      </c>
      <c r="R1222" s="1" t="s">
        <v>44</v>
      </c>
      <c r="S1222" s="1" t="s">
        <v>1938</v>
      </c>
      <c r="T1222" s="1" t="s">
        <v>1939</v>
      </c>
      <c r="U1222" s="1" t="s">
        <v>59</v>
      </c>
      <c r="X1222" s="1" t="s">
        <v>60</v>
      </c>
      <c r="Y1222" s="1" t="s">
        <v>60</v>
      </c>
      <c r="Z1222" s="1" t="s">
        <v>60</v>
      </c>
      <c r="AD1222" s="1" t="s">
        <v>60</v>
      </c>
      <c r="AT1222" s="1" t="s">
        <v>492</v>
      </c>
      <c r="AU1222" s="1" t="s">
        <v>752</v>
      </c>
      <c r="AV1222" s="1" t="s">
        <v>753</v>
      </c>
      <c r="AW1222" s="3" t="str">
        <f t="shared" si="1"/>
        <v>Other</v>
      </c>
      <c r="AX1222" s="3" t="str">
        <f t="array" ref="AX1222">TEXTJOIN(", ", TRUE, IF(X1222:AS1222="Y", X$1:AS$1, IF(X1222:AS1222&lt;&gt;"", X$1:AS$1 &amp; ": " &amp; X1222:AS1222, "")))
</f>
        <v>Heroin, Cocaine, Fentanyl, Ethanol</v>
      </c>
    </row>
    <row r="1223">
      <c r="A1223" s="2">
        <v>43865.0</v>
      </c>
      <c r="B1223" s="1" t="s">
        <v>50</v>
      </c>
      <c r="C1223" s="1">
        <v>36.0</v>
      </c>
      <c r="D1223" s="1" t="s">
        <v>76</v>
      </c>
      <c r="E1223" s="1" t="s">
        <v>63</v>
      </c>
      <c r="G1223" s="1" t="s">
        <v>53</v>
      </c>
      <c r="H1223" s="1" t="s">
        <v>54</v>
      </c>
      <c r="I1223" s="1" t="s">
        <v>55</v>
      </c>
      <c r="J1223" s="1" t="s">
        <v>53</v>
      </c>
      <c r="K1223" s="1" t="s">
        <v>54</v>
      </c>
      <c r="L1223" s="1" t="s">
        <v>55</v>
      </c>
      <c r="M1223" s="1" t="s">
        <v>56</v>
      </c>
      <c r="N1223" s="1" t="s">
        <v>155</v>
      </c>
      <c r="O1223" s="1" t="s">
        <v>53</v>
      </c>
      <c r="P1223" s="1" t="s">
        <v>54</v>
      </c>
      <c r="Q1223" s="1" t="s">
        <v>55</v>
      </c>
      <c r="R1223" s="1" t="s">
        <v>67</v>
      </c>
      <c r="T1223" s="1" t="s">
        <v>1940</v>
      </c>
      <c r="U1223" s="1" t="s">
        <v>59</v>
      </c>
      <c r="AD1223" s="1" t="s">
        <v>60</v>
      </c>
      <c r="AF1223" s="1" t="s">
        <v>60</v>
      </c>
      <c r="AT1223" s="1" t="s">
        <v>61</v>
      </c>
      <c r="AU1223" s="1" t="s">
        <v>61</v>
      </c>
      <c r="AV1223" s="1" t="s">
        <v>294</v>
      </c>
      <c r="AW1223" s="3" t="str">
        <f t="shared" si="1"/>
        <v>Other</v>
      </c>
      <c r="AX1223" s="3" t="str">
        <f t="array" ref="AX1223">TEXTJOIN(", ", TRUE, IF(X1223:AS1223="Y", X$1:AS$1, IF(X1223:AS1223&lt;&gt;"", X$1:AS$1 &amp; ": " &amp; X1223:AS1223, "")))
</f>
        <v>Ethanol, Benzodiazepine</v>
      </c>
    </row>
    <row r="1224">
      <c r="A1224" s="2">
        <v>44108.0</v>
      </c>
      <c r="B1224" s="1" t="s">
        <v>50</v>
      </c>
      <c r="C1224" s="1">
        <v>23.0</v>
      </c>
      <c r="D1224" s="1" t="s">
        <v>51</v>
      </c>
      <c r="E1224" s="1" t="s">
        <v>44</v>
      </c>
      <c r="G1224" s="1" t="s">
        <v>98</v>
      </c>
      <c r="H1224" s="1" t="s">
        <v>54</v>
      </c>
      <c r="I1224" s="1" t="s">
        <v>55</v>
      </c>
      <c r="J1224" s="1" t="s">
        <v>98</v>
      </c>
      <c r="K1224" s="1" t="s">
        <v>54</v>
      </c>
      <c r="L1224" s="1" t="s">
        <v>55</v>
      </c>
      <c r="M1224" s="1" t="s">
        <v>56</v>
      </c>
      <c r="N1224" s="1" t="s">
        <v>136</v>
      </c>
      <c r="O1224" s="1" t="s">
        <v>98</v>
      </c>
      <c r="P1224" s="1" t="s">
        <v>54</v>
      </c>
      <c r="Q1224" s="1" t="s">
        <v>55</v>
      </c>
      <c r="R1224" s="1" t="s">
        <v>67</v>
      </c>
      <c r="T1224" s="1" t="s">
        <v>1941</v>
      </c>
      <c r="U1224" s="1" t="s">
        <v>59</v>
      </c>
      <c r="Y1224" s="1" t="s">
        <v>60</v>
      </c>
      <c r="Z1224" s="1" t="s">
        <v>60</v>
      </c>
      <c r="AR1224" s="1" t="s">
        <v>60</v>
      </c>
      <c r="AT1224" s="1" t="s">
        <v>100</v>
      </c>
      <c r="AU1224" s="1" t="s">
        <v>100</v>
      </c>
      <c r="AV1224" s="1" t="s">
        <v>101</v>
      </c>
      <c r="AW1224" s="3" t="str">
        <f t="shared" si="1"/>
        <v>Other</v>
      </c>
      <c r="AX1224" s="3" t="str">
        <f t="array" ref="AX1224">TEXTJOIN(", ", TRUE, IF(X1224:AS1224="Y", X$1:AS$1, IF(X1224:AS1224&lt;&gt;"", X$1:AS$1 &amp; ": " &amp; X1224:AS1224, "")))
</f>
        <v>Cocaine, Fentanyl, Any Opioid</v>
      </c>
    </row>
    <row r="1225">
      <c r="A1225" s="2">
        <v>43499.0</v>
      </c>
      <c r="B1225" s="1" t="s">
        <v>50</v>
      </c>
      <c r="C1225" s="1">
        <v>59.0</v>
      </c>
      <c r="D1225" s="1" t="s">
        <v>51</v>
      </c>
      <c r="E1225" s="1" t="s">
        <v>63</v>
      </c>
      <c r="G1225" s="1" t="s">
        <v>185</v>
      </c>
      <c r="H1225" s="1" t="s">
        <v>91</v>
      </c>
      <c r="I1225" s="1" t="s">
        <v>55</v>
      </c>
      <c r="J1225" s="1" t="s">
        <v>185</v>
      </c>
      <c r="K1225" s="1" t="s">
        <v>91</v>
      </c>
      <c r="L1225" s="1" t="s">
        <v>55</v>
      </c>
      <c r="M1225" s="1" t="s">
        <v>56</v>
      </c>
      <c r="N1225" s="1" t="s">
        <v>93</v>
      </c>
      <c r="O1225" s="1" t="s">
        <v>185</v>
      </c>
      <c r="P1225" s="1" t="s">
        <v>91</v>
      </c>
      <c r="Q1225" s="1" t="s">
        <v>55</v>
      </c>
      <c r="R1225" s="1" t="s">
        <v>56</v>
      </c>
      <c r="T1225" s="1" t="s">
        <v>1942</v>
      </c>
      <c r="U1225" s="1" t="s">
        <v>59</v>
      </c>
      <c r="Z1225" s="1" t="s">
        <v>60</v>
      </c>
      <c r="AB1225" s="1" t="s">
        <v>60</v>
      </c>
      <c r="AR1225" s="1" t="s">
        <v>60</v>
      </c>
      <c r="AT1225" s="1" t="s">
        <v>188</v>
      </c>
      <c r="AU1225" s="1" t="s">
        <v>188</v>
      </c>
      <c r="AV1225" s="1" t="s">
        <v>189</v>
      </c>
      <c r="AW1225" s="3" t="str">
        <f t="shared" si="1"/>
        <v>Other</v>
      </c>
      <c r="AX1225" s="3" t="str">
        <f t="array" ref="AX1225">TEXTJOIN(", ", TRUE, IF(X1225:AS1225="Y", X$1:AS$1, IF(X1225:AS1225&lt;&gt;"", X$1:AS$1 &amp; ": " &amp; X1225:AS1225, "")))
</f>
        <v>Fentanyl, Oxycodone, Any Opioid</v>
      </c>
    </row>
    <row r="1226">
      <c r="A1226" s="2">
        <v>41159.0</v>
      </c>
      <c r="B1226" s="1" t="s">
        <v>50</v>
      </c>
      <c r="C1226" s="1">
        <v>42.0</v>
      </c>
      <c r="D1226" s="1" t="s">
        <v>51</v>
      </c>
      <c r="E1226" s="1" t="s">
        <v>63</v>
      </c>
      <c r="G1226" s="1" t="s">
        <v>488</v>
      </c>
      <c r="H1226" s="1" t="s">
        <v>91</v>
      </c>
      <c r="J1226" s="1" t="s">
        <v>488</v>
      </c>
      <c r="L1226" s="1" t="s">
        <v>55</v>
      </c>
      <c r="M1226" s="1" t="s">
        <v>44</v>
      </c>
      <c r="N1226" s="1" t="s">
        <v>126</v>
      </c>
      <c r="O1226" s="1" t="s">
        <v>91</v>
      </c>
      <c r="P1226" s="1" t="s">
        <v>91</v>
      </c>
      <c r="R1226" s="1" t="s">
        <v>67</v>
      </c>
      <c r="T1226" s="1" t="s">
        <v>68</v>
      </c>
      <c r="U1226" s="1" t="s">
        <v>59</v>
      </c>
      <c r="X1226" s="1" t="s">
        <v>60</v>
      </c>
      <c r="AT1226" s="1" t="s">
        <v>492</v>
      </c>
      <c r="AU1226" s="1" t="s">
        <v>492</v>
      </c>
      <c r="AV1226" s="1" t="s">
        <v>111</v>
      </c>
      <c r="AW1226" s="3" t="str">
        <f t="shared" si="1"/>
        <v>Other</v>
      </c>
      <c r="AX1226" s="3" t="str">
        <f t="array" ref="AX1226">TEXTJOIN(", ", TRUE, IF(X1226:AS1226="Y", X$1:AS$1, IF(X1226:AS1226&lt;&gt;"", X$1:AS$1 &amp; ": " &amp; X1226:AS1226, "")))
</f>
        <v>Heroin</v>
      </c>
    </row>
    <row r="1227">
      <c r="A1227" s="2">
        <v>42606.0</v>
      </c>
      <c r="B1227" s="1" t="s">
        <v>50</v>
      </c>
      <c r="C1227" s="1">
        <v>41.0</v>
      </c>
      <c r="D1227" s="1" t="s">
        <v>51</v>
      </c>
      <c r="E1227" s="1" t="s">
        <v>63</v>
      </c>
      <c r="G1227" s="1" t="s">
        <v>1166</v>
      </c>
      <c r="H1227" s="1" t="s">
        <v>65</v>
      </c>
      <c r="I1227" s="1" t="s">
        <v>55</v>
      </c>
      <c r="J1227" s="1" t="s">
        <v>1166</v>
      </c>
      <c r="M1227" s="1" t="s">
        <v>56</v>
      </c>
      <c r="N1227" s="1" t="s">
        <v>136</v>
      </c>
      <c r="O1227" s="1" t="s">
        <v>1166</v>
      </c>
      <c r="R1227" s="1" t="s">
        <v>56</v>
      </c>
      <c r="T1227" s="1" t="s">
        <v>1943</v>
      </c>
      <c r="U1227" s="1" t="s">
        <v>59</v>
      </c>
      <c r="W1227" s="1" t="s">
        <v>60</v>
      </c>
      <c r="X1227" s="1" t="s">
        <v>60</v>
      </c>
      <c r="Z1227" s="1" t="s">
        <v>60</v>
      </c>
      <c r="AF1227" s="1" t="s">
        <v>60</v>
      </c>
      <c r="AP1227" s="1" t="s">
        <v>60</v>
      </c>
      <c r="AR1227" s="1" t="s">
        <v>60</v>
      </c>
      <c r="AT1227" s="1" t="s">
        <v>1167</v>
      </c>
      <c r="AU1227" s="1" t="s">
        <v>1167</v>
      </c>
      <c r="AV1227" s="1" t="s">
        <v>1168</v>
      </c>
      <c r="AW1227" s="3" t="str">
        <f t="shared" si="1"/>
        <v>Other</v>
      </c>
      <c r="AX1227" s="3" t="str">
        <f t="array" ref="AX1227">TEXTJOIN(", ", TRUE, IF(X1227:AS1227="Y", X$1:AS$1, IF(X1227:AS1227&lt;&gt;"", X$1:AS$1 &amp; ": " &amp; X1227:AS1227, "")))
</f>
        <v>Heroin, Fentanyl, Benzodiazepine, Heroin/Morph/Codeine, Any Opioid</v>
      </c>
    </row>
    <row r="1228">
      <c r="A1228" s="2">
        <v>43002.0</v>
      </c>
      <c r="B1228" s="1" t="s">
        <v>86</v>
      </c>
      <c r="C1228" s="1">
        <v>53.0</v>
      </c>
      <c r="D1228" s="1" t="s">
        <v>51</v>
      </c>
      <c r="E1228" s="1" t="s">
        <v>63</v>
      </c>
      <c r="G1228" s="1" t="s">
        <v>226</v>
      </c>
      <c r="H1228" s="1" t="s">
        <v>103</v>
      </c>
      <c r="I1228" s="1" t="s">
        <v>55</v>
      </c>
      <c r="J1228" s="1" t="s">
        <v>226</v>
      </c>
      <c r="K1228" s="1" t="s">
        <v>103</v>
      </c>
      <c r="L1228" s="1" t="s">
        <v>55</v>
      </c>
      <c r="M1228" s="1" t="s">
        <v>56</v>
      </c>
      <c r="N1228" s="1" t="s">
        <v>136</v>
      </c>
      <c r="O1228" s="1" t="s">
        <v>226</v>
      </c>
      <c r="P1228" s="1" t="s">
        <v>103</v>
      </c>
      <c r="Q1228" s="1" t="s">
        <v>55</v>
      </c>
      <c r="R1228" s="1" t="s">
        <v>56</v>
      </c>
      <c r="T1228" s="1" t="s">
        <v>254</v>
      </c>
      <c r="U1228" s="1" t="s">
        <v>59</v>
      </c>
      <c r="Z1228" s="1" t="s">
        <v>60</v>
      </c>
      <c r="AF1228" s="1" t="s">
        <v>60</v>
      </c>
      <c r="AT1228" s="1" t="s">
        <v>228</v>
      </c>
      <c r="AU1228" s="1" t="s">
        <v>228</v>
      </c>
      <c r="AV1228" s="1" t="s">
        <v>229</v>
      </c>
      <c r="AW1228" s="3" t="str">
        <f t="shared" si="1"/>
        <v>Other</v>
      </c>
      <c r="AX1228" s="3" t="str">
        <f t="array" ref="AX1228">TEXTJOIN(", ", TRUE, IF(X1228:AS1228="Y", X$1:AS$1, IF(X1228:AS1228&lt;&gt;"", X$1:AS$1 &amp; ": " &amp; X1228:AS1228, "")))
</f>
        <v>Fentanyl, Benzodiazepine</v>
      </c>
    </row>
    <row r="1229">
      <c r="A1229" s="2">
        <v>43954.0</v>
      </c>
      <c r="B1229" s="1" t="s">
        <v>50</v>
      </c>
      <c r="C1229" s="1">
        <v>32.0</v>
      </c>
      <c r="D1229" s="1" t="s">
        <v>51</v>
      </c>
      <c r="E1229" s="1" t="s">
        <v>63</v>
      </c>
      <c r="G1229" s="1" t="s">
        <v>143</v>
      </c>
      <c r="H1229" s="1" t="s">
        <v>91</v>
      </c>
      <c r="I1229" s="1" t="s">
        <v>55</v>
      </c>
      <c r="J1229" s="1" t="s">
        <v>143</v>
      </c>
      <c r="K1229" s="1" t="s">
        <v>91</v>
      </c>
      <c r="L1229" s="1" t="s">
        <v>55</v>
      </c>
      <c r="M1229" s="1" t="s">
        <v>404</v>
      </c>
      <c r="N1229" s="1" t="s">
        <v>93</v>
      </c>
      <c r="O1229" s="1" t="s">
        <v>143</v>
      </c>
      <c r="P1229" s="1" t="s">
        <v>91</v>
      </c>
      <c r="Q1229" s="1" t="s">
        <v>55</v>
      </c>
      <c r="R1229" s="1" t="s">
        <v>44</v>
      </c>
      <c r="T1229" s="1" t="s">
        <v>1944</v>
      </c>
      <c r="U1229" s="1" t="s">
        <v>59</v>
      </c>
      <c r="Z1229" s="1" t="s">
        <v>60</v>
      </c>
      <c r="AD1229" s="1" t="s">
        <v>60</v>
      </c>
      <c r="AR1229" s="1" t="s">
        <v>60</v>
      </c>
      <c r="AT1229" s="1" t="s">
        <v>145</v>
      </c>
      <c r="AU1229" s="1" t="s">
        <v>145</v>
      </c>
      <c r="AV1229" s="1" t="s">
        <v>146</v>
      </c>
      <c r="AW1229" s="3" t="str">
        <f t="shared" si="1"/>
        <v>Other</v>
      </c>
      <c r="AX1229" s="3" t="str">
        <f t="array" ref="AX1229">TEXTJOIN(", ", TRUE, IF(X1229:AS1229="Y", X$1:AS$1, IF(X1229:AS1229&lt;&gt;"", X$1:AS$1 &amp; ": " &amp; X1229:AS1229, "")))
</f>
        <v>Fentanyl, Ethanol, Any Opioid</v>
      </c>
    </row>
    <row r="1230">
      <c r="A1230" s="2">
        <v>42273.0</v>
      </c>
      <c r="B1230" s="1" t="s">
        <v>86</v>
      </c>
      <c r="C1230" s="1">
        <v>38.0</v>
      </c>
      <c r="D1230" s="1" t="s">
        <v>51</v>
      </c>
      <c r="E1230" s="1" t="s">
        <v>63</v>
      </c>
      <c r="G1230" s="1" t="s">
        <v>53</v>
      </c>
      <c r="H1230" s="1" t="s">
        <v>54</v>
      </c>
      <c r="I1230" s="1" t="s">
        <v>55</v>
      </c>
      <c r="J1230" s="1" t="s">
        <v>53</v>
      </c>
      <c r="M1230" s="1" t="s">
        <v>56</v>
      </c>
      <c r="O1230" s="1" t="s">
        <v>53</v>
      </c>
      <c r="P1230" s="1" t="s">
        <v>54</v>
      </c>
      <c r="Q1230" s="1" t="s">
        <v>55</v>
      </c>
      <c r="R1230" s="1" t="s">
        <v>56</v>
      </c>
      <c r="T1230" s="1" t="s">
        <v>1945</v>
      </c>
      <c r="U1230" s="1" t="s">
        <v>59</v>
      </c>
      <c r="W1230" s="1" t="s">
        <v>60</v>
      </c>
      <c r="X1230" s="1" t="s">
        <v>60</v>
      </c>
      <c r="AF1230" s="1" t="s">
        <v>60</v>
      </c>
      <c r="AP1230" s="1" t="s">
        <v>60</v>
      </c>
      <c r="AR1230" s="1" t="s">
        <v>60</v>
      </c>
      <c r="AT1230" s="1" t="s">
        <v>61</v>
      </c>
      <c r="AU1230" s="1" t="s">
        <v>61</v>
      </c>
      <c r="AV1230" s="1" t="s">
        <v>294</v>
      </c>
      <c r="AW1230" s="3" t="str">
        <f t="shared" si="1"/>
        <v>Other</v>
      </c>
      <c r="AX1230" s="3" t="str">
        <f t="array" ref="AX1230">TEXTJOIN(", ", TRUE, IF(X1230:AS1230="Y", X$1:AS$1, IF(X1230:AS1230&lt;&gt;"", X$1:AS$1 &amp; ": " &amp; X1230:AS1230, "")))
</f>
        <v>Heroin, Benzodiazepine, Heroin/Morph/Codeine, Any Opioid</v>
      </c>
    </row>
    <row r="1231">
      <c r="A1231" s="4">
        <v>43447.0</v>
      </c>
      <c r="B1231" s="1" t="s">
        <v>50</v>
      </c>
      <c r="C1231" s="1">
        <v>44.0</v>
      </c>
      <c r="D1231" s="1" t="s">
        <v>51</v>
      </c>
      <c r="E1231" s="1" t="s">
        <v>63</v>
      </c>
      <c r="G1231" s="1" t="s">
        <v>760</v>
      </c>
      <c r="H1231" s="1" t="s">
        <v>121</v>
      </c>
      <c r="I1231" s="1" t="s">
        <v>55</v>
      </c>
      <c r="J1231" s="1" t="s">
        <v>540</v>
      </c>
      <c r="K1231" s="1" t="s">
        <v>91</v>
      </c>
      <c r="M1231" s="1" t="s">
        <v>177</v>
      </c>
      <c r="N1231" s="1" t="s">
        <v>66</v>
      </c>
      <c r="O1231" s="1" t="s">
        <v>540</v>
      </c>
      <c r="P1231" s="1" t="s">
        <v>91</v>
      </c>
      <c r="Q1231" s="1" t="s">
        <v>55</v>
      </c>
      <c r="R1231" s="1" t="s">
        <v>44</v>
      </c>
      <c r="T1231" s="1" t="s">
        <v>1946</v>
      </c>
      <c r="U1231" s="1" t="s">
        <v>59</v>
      </c>
      <c r="Y1231" s="1" t="s">
        <v>60</v>
      </c>
      <c r="Z1231" s="1" t="s">
        <v>60</v>
      </c>
      <c r="AD1231" s="1" t="s">
        <v>60</v>
      </c>
      <c r="AF1231" s="1" t="s">
        <v>60</v>
      </c>
      <c r="AR1231" s="1" t="s">
        <v>60</v>
      </c>
      <c r="AT1231" s="1" t="s">
        <v>762</v>
      </c>
      <c r="AU1231" s="1" t="s">
        <v>542</v>
      </c>
      <c r="AV1231" s="1" t="s">
        <v>543</v>
      </c>
      <c r="AW1231" s="3" t="str">
        <f t="shared" si="1"/>
        <v>Other</v>
      </c>
      <c r="AX1231" s="3" t="str">
        <f t="array" ref="AX1231">TEXTJOIN(", ", TRUE, IF(X1231:AS1231="Y", X$1:AS$1, IF(X1231:AS1231&lt;&gt;"", X$1:AS$1 &amp; ": " &amp; X1231:AS1231, "")))
</f>
        <v>Cocaine, Fentanyl, Ethanol, Benzodiazepine, Any Opioid</v>
      </c>
    </row>
    <row r="1232">
      <c r="A1232" s="2">
        <v>42524.0</v>
      </c>
      <c r="B1232" s="1" t="s">
        <v>50</v>
      </c>
      <c r="C1232" s="1">
        <v>57.0</v>
      </c>
      <c r="D1232" s="1" t="s">
        <v>76</v>
      </c>
      <c r="E1232" s="1" t="s">
        <v>63</v>
      </c>
      <c r="G1232" s="1" t="s">
        <v>216</v>
      </c>
      <c r="H1232" s="1" t="s">
        <v>103</v>
      </c>
      <c r="I1232" s="1" t="s">
        <v>55</v>
      </c>
      <c r="J1232" s="1" t="s">
        <v>216</v>
      </c>
      <c r="M1232" s="1" t="s">
        <v>56</v>
      </c>
      <c r="N1232" s="1" t="s">
        <v>136</v>
      </c>
      <c r="O1232" s="1" t="s">
        <v>216</v>
      </c>
      <c r="R1232" s="1" t="s">
        <v>56</v>
      </c>
      <c r="T1232" s="1" t="s">
        <v>1947</v>
      </c>
      <c r="U1232" s="1" t="s">
        <v>59</v>
      </c>
      <c r="X1232" s="1" t="s">
        <v>60</v>
      </c>
      <c r="Y1232" s="1" t="s">
        <v>60</v>
      </c>
      <c r="AF1232" s="1" t="s">
        <v>60</v>
      </c>
      <c r="AG1232" s="1" t="s">
        <v>60</v>
      </c>
      <c r="AP1232" s="1" t="s">
        <v>60</v>
      </c>
      <c r="AR1232" s="1" t="s">
        <v>60</v>
      </c>
      <c r="AT1232" s="1" t="s">
        <v>218</v>
      </c>
      <c r="AU1232" s="1" t="s">
        <v>218</v>
      </c>
      <c r="AV1232" s="1" t="s">
        <v>317</v>
      </c>
      <c r="AW1232" s="3" t="str">
        <f t="shared" si="1"/>
        <v>Other</v>
      </c>
      <c r="AX1232" s="3" t="str">
        <f t="array" ref="AX1232">TEXTJOIN(", ", TRUE, IF(X1232:AS1232="Y", X$1:AS$1, IF(X1232:AS1232&lt;&gt;"", X$1:AS$1 &amp; ": " &amp; X1232:AS1232, "")))
</f>
        <v>Heroin, Cocaine, Benzodiazepine, Methadone, Heroin/Morph/Codeine, Any Opioid</v>
      </c>
    </row>
    <row r="1233">
      <c r="A1233" s="2">
        <v>43527.0</v>
      </c>
      <c r="B1233" s="1" t="s">
        <v>50</v>
      </c>
      <c r="C1233" s="1">
        <v>43.0</v>
      </c>
      <c r="D1233" s="1" t="s">
        <v>76</v>
      </c>
      <c r="E1233" s="1" t="s">
        <v>52</v>
      </c>
      <c r="G1233" s="1" t="s">
        <v>498</v>
      </c>
      <c r="H1233" s="1" t="s">
        <v>65</v>
      </c>
      <c r="I1233" s="1" t="s">
        <v>55</v>
      </c>
      <c r="J1233" s="1" t="s">
        <v>498</v>
      </c>
      <c r="K1233" s="1" t="s">
        <v>65</v>
      </c>
      <c r="L1233" s="1" t="s">
        <v>55</v>
      </c>
      <c r="M1233" s="1" t="s">
        <v>56</v>
      </c>
      <c r="N1233" s="1" t="s">
        <v>136</v>
      </c>
      <c r="O1233" s="1" t="s">
        <v>65</v>
      </c>
      <c r="P1233" s="1" t="s">
        <v>65</v>
      </c>
      <c r="Q1233" s="1" t="s">
        <v>55</v>
      </c>
      <c r="R1233" s="1" t="s">
        <v>67</v>
      </c>
      <c r="T1233" s="1" t="s">
        <v>1943</v>
      </c>
      <c r="U1233" s="1" t="s">
        <v>59</v>
      </c>
      <c r="X1233" s="1" t="s">
        <v>60</v>
      </c>
      <c r="Z1233" s="1" t="s">
        <v>60</v>
      </c>
      <c r="AF1233" s="1" t="s">
        <v>60</v>
      </c>
      <c r="AP1233" s="1" t="s">
        <v>60</v>
      </c>
      <c r="AR1233" s="1" t="s">
        <v>60</v>
      </c>
      <c r="AT1233" s="1" t="s">
        <v>500</v>
      </c>
      <c r="AU1233" s="1" t="s">
        <v>500</v>
      </c>
      <c r="AV1233" s="1" t="s">
        <v>150</v>
      </c>
      <c r="AW1233" s="3" t="str">
        <f t="shared" si="1"/>
        <v>Other</v>
      </c>
      <c r="AX1233" s="3" t="str">
        <f t="array" ref="AX1233">TEXTJOIN(", ", TRUE, IF(X1233:AS1233="Y", X$1:AS$1, IF(X1233:AS1233&lt;&gt;"", X$1:AS$1 &amp; ": " &amp; X1233:AS1233, "")))
</f>
        <v>Heroin, Fentanyl, Benzodiazepine, Heroin/Morph/Codeine, Any Opioid</v>
      </c>
    </row>
    <row r="1234">
      <c r="A1234" s="4">
        <v>43763.0</v>
      </c>
      <c r="B1234" s="1" t="s">
        <v>50</v>
      </c>
      <c r="C1234" s="1">
        <v>33.0</v>
      </c>
      <c r="D1234" s="1" t="s">
        <v>51</v>
      </c>
      <c r="E1234" s="1" t="s">
        <v>63</v>
      </c>
      <c r="G1234" s="1" t="s">
        <v>103</v>
      </c>
      <c r="H1234" s="1" t="s">
        <v>103</v>
      </c>
      <c r="I1234" s="1" t="s">
        <v>55</v>
      </c>
      <c r="J1234" s="1" t="s">
        <v>103</v>
      </c>
      <c r="K1234" s="1" t="s">
        <v>103</v>
      </c>
      <c r="L1234" s="1" t="s">
        <v>55</v>
      </c>
      <c r="M1234" s="1" t="s">
        <v>56</v>
      </c>
      <c r="N1234" s="1" t="s">
        <v>136</v>
      </c>
      <c r="O1234" s="1" t="s">
        <v>103</v>
      </c>
      <c r="P1234" s="1" t="s">
        <v>103</v>
      </c>
      <c r="Q1234" s="1" t="s">
        <v>55</v>
      </c>
      <c r="R1234" s="1" t="s">
        <v>67</v>
      </c>
      <c r="T1234" s="1" t="s">
        <v>1948</v>
      </c>
      <c r="U1234" s="1" t="s">
        <v>59</v>
      </c>
      <c r="V1234" s="1" t="s">
        <v>1949</v>
      </c>
      <c r="Y1234" s="1" t="s">
        <v>60</v>
      </c>
      <c r="Z1234" s="1" t="s">
        <v>60</v>
      </c>
      <c r="AR1234" s="1" t="s">
        <v>60</v>
      </c>
      <c r="AT1234" s="1" t="s">
        <v>167</v>
      </c>
      <c r="AU1234" s="1" t="s">
        <v>167</v>
      </c>
      <c r="AV1234" s="1" t="s">
        <v>168</v>
      </c>
      <c r="AW1234" s="3" t="str">
        <f t="shared" si="1"/>
        <v>Other</v>
      </c>
      <c r="AX1234" s="3" t="str">
        <f t="array" ref="AX1234">TEXTJOIN(", ", TRUE, IF(X1234:AS1234="Y", X$1:AS$1, IF(X1234:AS1234&lt;&gt;"", X$1:AS$1 &amp; ": " &amp; X1234:AS1234, "")))
</f>
        <v>Cocaine, Fentanyl, Any Opioid</v>
      </c>
    </row>
    <row r="1235">
      <c r="A1235" s="2">
        <v>43295.0</v>
      </c>
      <c r="B1235" s="1" t="s">
        <v>50</v>
      </c>
      <c r="C1235" s="1">
        <v>41.0</v>
      </c>
      <c r="D1235" s="1" t="s">
        <v>76</v>
      </c>
      <c r="E1235" s="1" t="s">
        <v>63</v>
      </c>
      <c r="G1235" s="1" t="s">
        <v>256</v>
      </c>
      <c r="H1235" s="1" t="s">
        <v>103</v>
      </c>
      <c r="I1235" s="1" t="s">
        <v>55</v>
      </c>
      <c r="J1235" s="1" t="s">
        <v>256</v>
      </c>
      <c r="K1235" s="1" t="s">
        <v>103</v>
      </c>
      <c r="M1235" s="1" t="s">
        <v>595</v>
      </c>
      <c r="N1235" s="1" t="s">
        <v>1950</v>
      </c>
      <c r="O1235" s="1" t="s">
        <v>256</v>
      </c>
      <c r="P1235" s="1" t="s">
        <v>103</v>
      </c>
      <c r="Q1235" s="1" t="s">
        <v>55</v>
      </c>
      <c r="R1235" s="1" t="s">
        <v>67</v>
      </c>
      <c r="T1235" s="1" t="s">
        <v>1951</v>
      </c>
      <c r="U1235" s="1" t="s">
        <v>59</v>
      </c>
      <c r="AT1235" s="1" t="s">
        <v>282</v>
      </c>
      <c r="AU1235" s="1" t="s">
        <v>282</v>
      </c>
      <c r="AV1235" s="1" t="s">
        <v>260</v>
      </c>
      <c r="AW1235" s="3" t="str">
        <f t="shared" si="1"/>
        <v>Other</v>
      </c>
      <c r="AX1235" s="3" t="str">
        <f t="array" ref="AX1235">TEXTJOIN(", ", TRUE, IF(X1235:AS1235="Y", X$1:AS$1, IF(X1235:AS1235&lt;&gt;"", X$1:AS$1 &amp; ": " &amp; X1235:AS1235, "")))
</f>
        <v/>
      </c>
    </row>
    <row r="1236">
      <c r="A1236" s="2">
        <v>42922.0</v>
      </c>
      <c r="B1236" s="1" t="s">
        <v>86</v>
      </c>
      <c r="C1236" s="1">
        <v>42.0</v>
      </c>
      <c r="D1236" s="1" t="s">
        <v>51</v>
      </c>
      <c r="E1236" s="1" t="s">
        <v>63</v>
      </c>
      <c r="G1236" s="1" t="s">
        <v>216</v>
      </c>
      <c r="H1236" s="1" t="s">
        <v>103</v>
      </c>
      <c r="I1236" s="1" t="s">
        <v>55</v>
      </c>
      <c r="J1236" s="1" t="s">
        <v>216</v>
      </c>
      <c r="K1236" s="1" t="s">
        <v>103</v>
      </c>
      <c r="L1236" s="1" t="s">
        <v>55</v>
      </c>
      <c r="M1236" s="1" t="s">
        <v>56</v>
      </c>
      <c r="N1236" s="1" t="s">
        <v>136</v>
      </c>
      <c r="O1236" s="1" t="s">
        <v>216</v>
      </c>
      <c r="P1236" s="1" t="s">
        <v>103</v>
      </c>
      <c r="Q1236" s="1" t="s">
        <v>55</v>
      </c>
      <c r="R1236" s="1" t="s">
        <v>56</v>
      </c>
      <c r="T1236" s="1" t="s">
        <v>1952</v>
      </c>
      <c r="U1236" s="1" t="s">
        <v>59</v>
      </c>
      <c r="X1236" s="1" t="s">
        <v>60</v>
      </c>
      <c r="Z1236" s="1" t="s">
        <v>60</v>
      </c>
      <c r="AD1236" s="1" t="s">
        <v>60</v>
      </c>
      <c r="AF1236" s="1" t="s">
        <v>60</v>
      </c>
      <c r="AT1236" s="1" t="s">
        <v>218</v>
      </c>
      <c r="AU1236" s="1" t="s">
        <v>218</v>
      </c>
      <c r="AV1236" s="1" t="s">
        <v>317</v>
      </c>
      <c r="AW1236" s="3" t="str">
        <f t="shared" si="1"/>
        <v>Other</v>
      </c>
      <c r="AX1236" s="3" t="str">
        <f t="array" ref="AX1236">TEXTJOIN(", ", TRUE, IF(X1236:AS1236="Y", X$1:AS$1, IF(X1236:AS1236&lt;&gt;"", X$1:AS$1 &amp; ": " &amp; X1236:AS1236, "")))
</f>
        <v>Heroin, Fentanyl, Ethanol, Benzodiazepine</v>
      </c>
    </row>
    <row r="1237">
      <c r="A1237" s="2">
        <v>41907.0</v>
      </c>
      <c r="B1237" s="1" t="s">
        <v>50</v>
      </c>
      <c r="C1237" s="1">
        <v>64.0</v>
      </c>
      <c r="D1237" s="1" t="s">
        <v>51</v>
      </c>
      <c r="E1237" s="1" t="s">
        <v>63</v>
      </c>
      <c r="G1237" s="1" t="s">
        <v>560</v>
      </c>
      <c r="J1237" s="1" t="s">
        <v>560</v>
      </c>
      <c r="L1237" s="1" t="s">
        <v>55</v>
      </c>
      <c r="M1237" s="1" t="s">
        <v>56</v>
      </c>
      <c r="N1237" s="1" t="s">
        <v>104</v>
      </c>
      <c r="O1237" s="1" t="s">
        <v>560</v>
      </c>
      <c r="P1237" s="1" t="s">
        <v>65</v>
      </c>
      <c r="R1237" s="1" t="s">
        <v>56</v>
      </c>
      <c r="T1237" s="1" t="s">
        <v>1953</v>
      </c>
      <c r="U1237" s="1" t="s">
        <v>59</v>
      </c>
      <c r="V1237" s="1" t="s">
        <v>589</v>
      </c>
      <c r="AD1237" s="1" t="s">
        <v>60</v>
      </c>
      <c r="AF1237" s="1" t="s">
        <v>60</v>
      </c>
      <c r="AS1237" s="1" t="s">
        <v>1954</v>
      </c>
      <c r="AT1237" s="1" t="s">
        <v>561</v>
      </c>
      <c r="AU1237" s="1" t="s">
        <v>561</v>
      </c>
      <c r="AV1237" s="1" t="s">
        <v>818</v>
      </c>
      <c r="AW1237" s="3" t="str">
        <f t="shared" si="1"/>
        <v>Other</v>
      </c>
      <c r="AX1237" s="3" t="str">
        <f t="array" ref="AX1237">TEXTJOIN(", ", TRUE, IF(X1237:AS1237="Y", X$1:AS$1, IF(X1237:AS1237&lt;&gt;"", X$1:AS$1 &amp; ": " &amp; X1237:AS1237, "")))
</f>
        <v>Ethanol, Benzodiazepine, Other: OTHERS</v>
      </c>
    </row>
    <row r="1238">
      <c r="A1238" s="2">
        <v>42499.0</v>
      </c>
      <c r="B1238" s="1" t="s">
        <v>50</v>
      </c>
      <c r="C1238" s="1">
        <v>42.0</v>
      </c>
      <c r="D1238" s="1" t="s">
        <v>76</v>
      </c>
      <c r="E1238" s="1" t="s">
        <v>63</v>
      </c>
      <c r="G1238" s="1" t="s">
        <v>125</v>
      </c>
      <c r="H1238" s="1" t="s">
        <v>125</v>
      </c>
      <c r="I1238" s="1" t="s">
        <v>55</v>
      </c>
      <c r="J1238" s="1" t="s">
        <v>125</v>
      </c>
      <c r="M1238" s="1" t="s">
        <v>56</v>
      </c>
      <c r="N1238" s="1" t="s">
        <v>1955</v>
      </c>
      <c r="O1238" s="1" t="s">
        <v>238</v>
      </c>
      <c r="R1238" s="1" t="s">
        <v>67</v>
      </c>
      <c r="T1238" s="1" t="s">
        <v>1956</v>
      </c>
      <c r="U1238" s="1" t="s">
        <v>59</v>
      </c>
      <c r="AG1238" s="1" t="s">
        <v>60</v>
      </c>
      <c r="AR1238" s="1" t="s">
        <v>60</v>
      </c>
      <c r="AT1238" s="1" t="s">
        <v>939</v>
      </c>
      <c r="AU1238" s="1" t="s">
        <v>939</v>
      </c>
      <c r="AV1238" s="1" t="s">
        <v>241</v>
      </c>
      <c r="AW1238" s="3" t="str">
        <f t="shared" si="1"/>
        <v>Other</v>
      </c>
      <c r="AX1238" s="3" t="str">
        <f t="array" ref="AX1238">TEXTJOIN(", ", TRUE, IF(X1238:AS1238="Y", X$1:AS$1, IF(X1238:AS1238&lt;&gt;"", X$1:AS$1 &amp; ": " &amp; X1238:AS1238, "")))
</f>
        <v>Methadone, Any Opioid</v>
      </c>
    </row>
    <row r="1239">
      <c r="A1239" s="2">
        <v>42251.0</v>
      </c>
      <c r="B1239" s="1" t="s">
        <v>86</v>
      </c>
      <c r="C1239" s="1">
        <v>46.0</v>
      </c>
      <c r="D1239" s="1" t="s">
        <v>51</v>
      </c>
      <c r="E1239" s="1" t="s">
        <v>63</v>
      </c>
      <c r="F1239" s="1" t="s">
        <v>137</v>
      </c>
      <c r="G1239" s="1" t="s">
        <v>91</v>
      </c>
      <c r="H1239" s="1" t="s">
        <v>91</v>
      </c>
      <c r="I1239" s="1" t="s">
        <v>55</v>
      </c>
      <c r="J1239" s="1" t="s">
        <v>91</v>
      </c>
      <c r="M1239" s="1" t="s">
        <v>56</v>
      </c>
      <c r="O1239" s="1" t="s">
        <v>91</v>
      </c>
      <c r="P1239" s="1" t="s">
        <v>91</v>
      </c>
      <c r="Q1239" s="1" t="s">
        <v>55</v>
      </c>
      <c r="R1239" s="1" t="s">
        <v>56</v>
      </c>
      <c r="T1239" s="1" t="s">
        <v>78</v>
      </c>
      <c r="U1239" s="1" t="s">
        <v>59</v>
      </c>
      <c r="W1239" s="1" t="s">
        <v>60</v>
      </c>
      <c r="X1239" s="1" t="s">
        <v>60</v>
      </c>
      <c r="AP1239" s="1" t="s">
        <v>60</v>
      </c>
      <c r="AR1239" s="1" t="s">
        <v>60</v>
      </c>
      <c r="AT1239" s="1" t="s">
        <v>110</v>
      </c>
      <c r="AU1239" s="1" t="s">
        <v>110</v>
      </c>
      <c r="AV1239" s="1" t="s">
        <v>111</v>
      </c>
      <c r="AW1239" s="3" t="str">
        <f t="shared" si="1"/>
        <v>Other</v>
      </c>
      <c r="AX1239" s="3" t="str">
        <f t="array" ref="AX1239">TEXTJOIN(", ", TRUE, IF(X1239:AS1239="Y", X$1:AS$1, IF(X1239:AS1239&lt;&gt;"", X$1:AS$1 &amp; ": " &amp; X1239:AS1239, "")))
</f>
        <v>Heroin, Heroin/Morph/Codeine, Any Opioid</v>
      </c>
    </row>
    <row r="1240">
      <c r="A1240" s="2">
        <v>41775.0</v>
      </c>
      <c r="B1240" s="1" t="s">
        <v>50</v>
      </c>
      <c r="C1240" s="1">
        <v>40.0</v>
      </c>
      <c r="D1240" s="1" t="s">
        <v>51</v>
      </c>
      <c r="E1240" s="1" t="s">
        <v>63</v>
      </c>
      <c r="G1240" s="1" t="s">
        <v>256</v>
      </c>
      <c r="J1240" s="1" t="s">
        <v>256</v>
      </c>
      <c r="L1240" s="1" t="s">
        <v>55</v>
      </c>
      <c r="M1240" s="1" t="s">
        <v>56</v>
      </c>
      <c r="N1240" s="1" t="s">
        <v>1957</v>
      </c>
      <c r="O1240" s="1" t="s">
        <v>256</v>
      </c>
      <c r="P1240" s="1" t="s">
        <v>103</v>
      </c>
      <c r="R1240" s="1" t="s">
        <v>56</v>
      </c>
      <c r="T1240" s="1" t="s">
        <v>270</v>
      </c>
      <c r="U1240" s="1" t="s">
        <v>59</v>
      </c>
      <c r="Y1240" s="1" t="s">
        <v>60</v>
      </c>
      <c r="AT1240" s="1" t="s">
        <v>282</v>
      </c>
      <c r="AU1240" s="1" t="s">
        <v>282</v>
      </c>
      <c r="AV1240" s="1" t="s">
        <v>260</v>
      </c>
      <c r="AW1240" s="3" t="str">
        <f t="shared" si="1"/>
        <v>Other</v>
      </c>
      <c r="AX1240" s="3" t="str">
        <f t="array" ref="AX1240">TEXTJOIN(", ", TRUE, IF(X1240:AS1240="Y", X$1:AS$1, IF(X1240:AS1240&lt;&gt;"", X$1:AS$1 &amp; ": " &amp; X1240:AS1240, "")))
</f>
        <v>Cocaine</v>
      </c>
    </row>
    <row r="1241">
      <c r="A1241" s="2">
        <v>43192.0</v>
      </c>
      <c r="B1241" s="1" t="s">
        <v>50</v>
      </c>
      <c r="C1241" s="1">
        <v>37.0</v>
      </c>
      <c r="D1241" s="1" t="s">
        <v>51</v>
      </c>
      <c r="E1241" s="1" t="s">
        <v>52</v>
      </c>
      <c r="G1241" s="1" t="s">
        <v>91</v>
      </c>
      <c r="H1241" s="1" t="s">
        <v>91</v>
      </c>
      <c r="I1241" s="1" t="s">
        <v>55</v>
      </c>
      <c r="J1241" s="1" t="s">
        <v>120</v>
      </c>
      <c r="K1241" s="1" t="s">
        <v>121</v>
      </c>
      <c r="M1241" s="1" t="s">
        <v>44</v>
      </c>
      <c r="N1241" s="1" t="s">
        <v>136</v>
      </c>
      <c r="O1241" s="1" t="s">
        <v>120</v>
      </c>
      <c r="P1241" s="1" t="s">
        <v>121</v>
      </c>
      <c r="Q1241" s="1" t="s">
        <v>55</v>
      </c>
      <c r="R1241" s="1" t="s">
        <v>44</v>
      </c>
      <c r="T1241" s="1" t="s">
        <v>1958</v>
      </c>
      <c r="U1241" s="1" t="s">
        <v>59</v>
      </c>
      <c r="Z1241" s="1" t="s">
        <v>60</v>
      </c>
      <c r="AA1241" s="1" t="s">
        <v>60</v>
      </c>
      <c r="AR1241" s="1" t="s">
        <v>60</v>
      </c>
      <c r="AT1241" s="1" t="s">
        <v>110</v>
      </c>
      <c r="AU1241" s="1" t="s">
        <v>236</v>
      </c>
      <c r="AV1241" s="1" t="s">
        <v>123</v>
      </c>
      <c r="AW1241" s="3" t="str">
        <f t="shared" si="1"/>
        <v>Middletown</v>
      </c>
      <c r="AX1241" s="3" t="str">
        <f t="array" ref="AX1241">TEXTJOIN(", ", TRUE, IF(X1241:AS1241="Y", X$1:AS$1, IF(X1241:AS1241&lt;&gt;"", X$1:AS$1 &amp; ": " &amp; X1241:AS1241, "")))
</f>
        <v>Fentanyl, Fentanyl Analogue, Any Opioid</v>
      </c>
    </row>
    <row r="1242">
      <c r="A1242" s="2">
        <v>43842.0</v>
      </c>
      <c r="B1242" s="1" t="s">
        <v>50</v>
      </c>
      <c r="C1242" s="1">
        <v>38.0</v>
      </c>
      <c r="D1242" s="1" t="s">
        <v>51</v>
      </c>
      <c r="E1242" s="1" t="s">
        <v>63</v>
      </c>
      <c r="J1242" s="1" t="s">
        <v>749</v>
      </c>
      <c r="K1242" s="1" t="s">
        <v>91</v>
      </c>
      <c r="L1242" s="1" t="s">
        <v>55</v>
      </c>
      <c r="M1242" s="1" t="s">
        <v>56</v>
      </c>
      <c r="N1242" s="1" t="s">
        <v>119</v>
      </c>
      <c r="O1242" s="1" t="s">
        <v>749</v>
      </c>
      <c r="P1242" s="1" t="s">
        <v>91</v>
      </c>
      <c r="Q1242" s="1" t="s">
        <v>55</v>
      </c>
      <c r="R1242" s="1" t="s">
        <v>44</v>
      </c>
      <c r="T1242" s="1" t="s">
        <v>1959</v>
      </c>
      <c r="U1242" s="1" t="s">
        <v>59</v>
      </c>
      <c r="X1242" s="1" t="s">
        <v>60</v>
      </c>
      <c r="Y1242" s="1" t="s">
        <v>60</v>
      </c>
      <c r="Z1242" s="1" t="s">
        <v>60</v>
      </c>
      <c r="AR1242" s="1" t="s">
        <v>60</v>
      </c>
      <c r="AT1242" s="1" t="s">
        <v>62</v>
      </c>
      <c r="AU1242" s="1" t="s">
        <v>752</v>
      </c>
      <c r="AV1242" s="1" t="s">
        <v>753</v>
      </c>
      <c r="AW1242" s="3" t="str">
        <f t="shared" si="1"/>
        <v>Other</v>
      </c>
      <c r="AX1242" s="3" t="str">
        <f t="array" ref="AX1242">TEXTJOIN(", ", TRUE, IF(X1242:AS1242="Y", X$1:AS$1, IF(X1242:AS1242&lt;&gt;"", X$1:AS$1 &amp; ": " &amp; X1242:AS1242, "")))
</f>
        <v>Heroin, Cocaine, Fentanyl, Any Opioid</v>
      </c>
    </row>
    <row r="1243">
      <c r="A1243" s="2">
        <v>42406.0</v>
      </c>
      <c r="B1243" s="1" t="s">
        <v>50</v>
      </c>
      <c r="C1243" s="1">
        <v>27.0</v>
      </c>
      <c r="D1243" s="1" t="s">
        <v>51</v>
      </c>
      <c r="E1243" s="1" t="s">
        <v>63</v>
      </c>
      <c r="G1243" s="1" t="s">
        <v>332</v>
      </c>
      <c r="H1243" s="1" t="s">
        <v>103</v>
      </c>
      <c r="I1243" s="1" t="s">
        <v>55</v>
      </c>
      <c r="J1243" s="1" t="s">
        <v>332</v>
      </c>
      <c r="M1243" s="1" t="s">
        <v>56</v>
      </c>
      <c r="N1243" s="1" t="s">
        <v>136</v>
      </c>
      <c r="O1243" s="1" t="s">
        <v>332</v>
      </c>
      <c r="R1243" s="1" t="s">
        <v>56</v>
      </c>
      <c r="T1243" s="1" t="s">
        <v>312</v>
      </c>
      <c r="U1243" s="1" t="s">
        <v>59</v>
      </c>
      <c r="W1243" s="1" t="s">
        <v>60</v>
      </c>
      <c r="X1243" s="1" t="s">
        <v>60</v>
      </c>
      <c r="Z1243" s="1" t="s">
        <v>60</v>
      </c>
      <c r="AP1243" s="1" t="s">
        <v>60</v>
      </c>
      <c r="AR1243" s="1" t="s">
        <v>60</v>
      </c>
      <c r="AT1243" s="1" t="s">
        <v>336</v>
      </c>
      <c r="AU1243" s="1" t="s">
        <v>336</v>
      </c>
      <c r="AV1243" s="1" t="s">
        <v>337</v>
      </c>
      <c r="AW1243" s="3" t="str">
        <f t="shared" si="1"/>
        <v>Other</v>
      </c>
      <c r="AX1243" s="3" t="str">
        <f t="array" ref="AX1243">TEXTJOIN(", ", TRUE, IF(X1243:AS1243="Y", X$1:AS$1, IF(X1243:AS1243&lt;&gt;"", X$1:AS$1 &amp; ": " &amp; X1243:AS1243, "")))
</f>
        <v>Heroin, Fentanyl, Heroin/Morph/Codeine, Any Opioid</v>
      </c>
    </row>
    <row r="1244">
      <c r="A1244" s="2">
        <v>44276.0</v>
      </c>
      <c r="B1244" s="1" t="s">
        <v>50</v>
      </c>
      <c r="C1244" s="1">
        <v>62.0</v>
      </c>
      <c r="D1244" s="1" t="s">
        <v>76</v>
      </c>
      <c r="E1244" s="1" t="s">
        <v>63</v>
      </c>
      <c r="G1244" s="1" t="s">
        <v>599</v>
      </c>
      <c r="H1244" s="1" t="s">
        <v>91</v>
      </c>
      <c r="I1244" s="1" t="s">
        <v>55</v>
      </c>
      <c r="J1244" s="1" t="s">
        <v>599</v>
      </c>
      <c r="K1244" s="1" t="s">
        <v>91</v>
      </c>
      <c r="L1244" s="1" t="s">
        <v>55</v>
      </c>
      <c r="M1244" s="1" t="s">
        <v>56</v>
      </c>
      <c r="N1244" s="1" t="s">
        <v>178</v>
      </c>
      <c r="O1244" s="1" t="s">
        <v>599</v>
      </c>
      <c r="P1244" s="1" t="s">
        <v>91</v>
      </c>
      <c r="Q1244" s="1" t="s">
        <v>55</v>
      </c>
      <c r="R1244" s="1" t="s">
        <v>56</v>
      </c>
      <c r="T1244" s="1" t="s">
        <v>1960</v>
      </c>
      <c r="U1244" s="1" t="s">
        <v>59</v>
      </c>
      <c r="Y1244" s="1" t="s">
        <v>60</v>
      </c>
      <c r="Z1244" s="1" t="s">
        <v>60</v>
      </c>
      <c r="AA1244" s="1" t="s">
        <v>60</v>
      </c>
      <c r="AB1244" s="1" t="s">
        <v>60</v>
      </c>
      <c r="AR1244" s="1" t="s">
        <v>60</v>
      </c>
      <c r="AT1244" s="1" t="s">
        <v>601</v>
      </c>
      <c r="AU1244" s="1" t="s">
        <v>601</v>
      </c>
      <c r="AV1244" s="1" t="s">
        <v>602</v>
      </c>
      <c r="AW1244" s="3" t="str">
        <f t="shared" si="1"/>
        <v>Other</v>
      </c>
      <c r="AX1244" s="3" t="str">
        <f t="array" ref="AX1244">TEXTJOIN(", ", TRUE, IF(X1244:AS1244="Y", X$1:AS$1, IF(X1244:AS1244&lt;&gt;"", X$1:AS$1 &amp; ": " &amp; X1244:AS1244, "")))
</f>
        <v>Cocaine, Fentanyl, Fentanyl Analogue, Oxycodone, Any Opioid</v>
      </c>
    </row>
    <row r="1245">
      <c r="A1245" s="2">
        <v>44223.0</v>
      </c>
      <c r="B1245" s="1" t="s">
        <v>50</v>
      </c>
      <c r="C1245" s="1">
        <v>48.0</v>
      </c>
      <c r="D1245" s="1" t="s">
        <v>51</v>
      </c>
      <c r="E1245" s="1" t="s">
        <v>502</v>
      </c>
      <c r="G1245" s="1" t="s">
        <v>103</v>
      </c>
      <c r="H1245" s="1" t="s">
        <v>103</v>
      </c>
      <c r="I1245" s="1" t="s">
        <v>55</v>
      </c>
      <c r="J1245" s="1" t="s">
        <v>103</v>
      </c>
      <c r="K1245" s="1" t="s">
        <v>103</v>
      </c>
      <c r="L1245" s="1" t="s">
        <v>55</v>
      </c>
      <c r="M1245" s="1" t="s">
        <v>820</v>
      </c>
      <c r="N1245" s="1" t="s">
        <v>93</v>
      </c>
      <c r="O1245" s="1" t="s">
        <v>103</v>
      </c>
      <c r="P1245" s="1" t="s">
        <v>103</v>
      </c>
      <c r="Q1245" s="1" t="s">
        <v>55</v>
      </c>
      <c r="R1245" s="1" t="s">
        <v>180</v>
      </c>
      <c r="T1245" s="1" t="s">
        <v>1961</v>
      </c>
      <c r="U1245" s="1" t="s">
        <v>59</v>
      </c>
      <c r="Y1245" s="1" t="s">
        <v>60</v>
      </c>
      <c r="Z1245" s="1" t="s">
        <v>60</v>
      </c>
      <c r="AF1245" s="1" t="s">
        <v>60</v>
      </c>
      <c r="AR1245" s="1" t="s">
        <v>60</v>
      </c>
      <c r="AT1245" s="1" t="s">
        <v>167</v>
      </c>
      <c r="AU1245" s="1" t="s">
        <v>167</v>
      </c>
      <c r="AV1245" s="1" t="s">
        <v>168</v>
      </c>
      <c r="AW1245" s="3" t="str">
        <f t="shared" si="1"/>
        <v>Other</v>
      </c>
      <c r="AX1245" s="3" t="str">
        <f t="array" ref="AX1245">TEXTJOIN(", ", TRUE, IF(X1245:AS1245="Y", X$1:AS$1, IF(X1245:AS1245&lt;&gt;"", X$1:AS$1 &amp; ": " &amp; X1245:AS1245, "")))
</f>
        <v>Cocaine, Fentanyl, Benzodiazepine, Any Opioid</v>
      </c>
    </row>
    <row r="1246">
      <c r="A1246" s="2">
        <v>41614.0</v>
      </c>
      <c r="B1246" s="1" t="s">
        <v>50</v>
      </c>
      <c r="C1246" s="1">
        <v>41.0</v>
      </c>
      <c r="D1246" s="1" t="s">
        <v>76</v>
      </c>
      <c r="E1246" s="1" t="s">
        <v>63</v>
      </c>
      <c r="G1246" s="1" t="s">
        <v>1962</v>
      </c>
      <c r="H1246" s="1" t="s">
        <v>65</v>
      </c>
      <c r="J1246" s="1" t="s">
        <v>1962</v>
      </c>
      <c r="L1246" s="1" t="s">
        <v>55</v>
      </c>
      <c r="M1246" s="1" t="s">
        <v>56</v>
      </c>
      <c r="N1246" s="1" t="s">
        <v>136</v>
      </c>
      <c r="O1246" s="1" t="s">
        <v>65</v>
      </c>
      <c r="P1246" s="1" t="s">
        <v>65</v>
      </c>
      <c r="R1246" s="1" t="s">
        <v>67</v>
      </c>
      <c r="T1246" s="1" t="s">
        <v>1963</v>
      </c>
      <c r="U1246" s="1" t="s">
        <v>59</v>
      </c>
      <c r="X1246" s="1" t="s">
        <v>60</v>
      </c>
      <c r="AB1246" s="1" t="s">
        <v>60</v>
      </c>
      <c r="AT1246" s="1" t="s">
        <v>1964</v>
      </c>
      <c r="AU1246" s="1" t="s">
        <v>1964</v>
      </c>
      <c r="AV1246" s="1" t="s">
        <v>150</v>
      </c>
      <c r="AW1246" s="3" t="str">
        <f t="shared" si="1"/>
        <v>Other</v>
      </c>
      <c r="AX1246" s="3" t="str">
        <f t="array" ref="AX1246">TEXTJOIN(", ", TRUE, IF(X1246:AS1246="Y", X$1:AS$1, IF(X1246:AS1246&lt;&gt;"", X$1:AS$1 &amp; ": " &amp; X1246:AS1246, "")))
</f>
        <v>Heroin, Oxycodone</v>
      </c>
    </row>
    <row r="1247">
      <c r="A1247" s="2">
        <v>41890.0</v>
      </c>
      <c r="B1247" s="1" t="s">
        <v>50</v>
      </c>
      <c r="C1247" s="1">
        <v>70.0</v>
      </c>
      <c r="D1247" s="1" t="s">
        <v>76</v>
      </c>
      <c r="E1247" s="1" t="s">
        <v>63</v>
      </c>
      <c r="G1247" s="1" t="s">
        <v>238</v>
      </c>
      <c r="J1247" s="1" t="s">
        <v>238</v>
      </c>
      <c r="L1247" s="1" t="s">
        <v>55</v>
      </c>
      <c r="M1247" s="1" t="s">
        <v>56</v>
      </c>
      <c r="N1247" s="1" t="s">
        <v>104</v>
      </c>
      <c r="O1247" s="1" t="s">
        <v>238</v>
      </c>
      <c r="P1247" s="1" t="s">
        <v>125</v>
      </c>
      <c r="R1247" s="1" t="s">
        <v>56</v>
      </c>
      <c r="T1247" s="1" t="s">
        <v>1965</v>
      </c>
      <c r="U1247" s="1" t="s">
        <v>59</v>
      </c>
      <c r="AE1247" s="1" t="s">
        <v>60</v>
      </c>
      <c r="AJ1247" s="1" t="s">
        <v>60</v>
      </c>
      <c r="AT1247" s="1" t="s">
        <v>567</v>
      </c>
      <c r="AU1247" s="1" t="s">
        <v>567</v>
      </c>
      <c r="AV1247" s="1" t="s">
        <v>241</v>
      </c>
      <c r="AW1247" s="3" t="str">
        <f t="shared" si="1"/>
        <v>Other</v>
      </c>
      <c r="AX1247" s="3" t="str">
        <f t="array" ref="AX1247">TEXTJOIN(", ", TRUE, IF(X1247:AS1247="Y", X$1:AS$1, IF(X1247:AS1247&lt;&gt;"", X$1:AS$1 &amp; ": " &amp; X1247:AS1247, "")))
</f>
        <v>Hydrocodone, Tramad</v>
      </c>
    </row>
    <row r="1248">
      <c r="A1248" s="2">
        <v>42921.0</v>
      </c>
      <c r="B1248" s="1" t="s">
        <v>86</v>
      </c>
      <c r="C1248" s="1">
        <v>34.0</v>
      </c>
      <c r="D1248" s="1" t="s">
        <v>51</v>
      </c>
      <c r="E1248" s="1" t="s">
        <v>63</v>
      </c>
      <c r="G1248" s="1" t="s">
        <v>1395</v>
      </c>
      <c r="I1248" s="1" t="s">
        <v>55</v>
      </c>
      <c r="M1248" s="1" t="s">
        <v>44</v>
      </c>
      <c r="N1248" s="1" t="s">
        <v>66</v>
      </c>
      <c r="O1248" s="1" t="s">
        <v>185</v>
      </c>
      <c r="P1248" s="1" t="s">
        <v>91</v>
      </c>
      <c r="Q1248" s="1" t="s">
        <v>55</v>
      </c>
      <c r="R1248" s="1" t="s">
        <v>67</v>
      </c>
      <c r="T1248" s="1" t="s">
        <v>83</v>
      </c>
      <c r="U1248" s="1" t="s">
        <v>59</v>
      </c>
      <c r="Z1248" s="1" t="s">
        <v>60</v>
      </c>
      <c r="AT1248" s="1" t="s">
        <v>1398</v>
      </c>
      <c r="AU1248" s="1" t="s">
        <v>62</v>
      </c>
      <c r="AV1248" s="1" t="s">
        <v>189</v>
      </c>
      <c r="AW1248" s="3" t="str">
        <f t="shared" si="1"/>
        <v>Other</v>
      </c>
      <c r="AX1248" s="3" t="str">
        <f t="array" ref="AX1248">TEXTJOIN(", ", TRUE, IF(X1248:AS1248="Y", X$1:AS$1, IF(X1248:AS1248&lt;&gt;"", X$1:AS$1 &amp; ": " &amp; X1248:AS1248, "")))
</f>
        <v>Fentanyl</v>
      </c>
    </row>
    <row r="1249">
      <c r="A1249" s="2">
        <v>42771.0</v>
      </c>
      <c r="B1249" s="1" t="s">
        <v>86</v>
      </c>
      <c r="C1249" s="1">
        <v>55.0</v>
      </c>
      <c r="D1249" s="1" t="s">
        <v>51</v>
      </c>
      <c r="E1249" s="1" t="s">
        <v>63</v>
      </c>
      <c r="G1249" s="1" t="s">
        <v>81</v>
      </c>
      <c r="H1249" s="1" t="s">
        <v>54</v>
      </c>
      <c r="I1249" s="1" t="s">
        <v>55</v>
      </c>
      <c r="J1249" s="1" t="s">
        <v>81</v>
      </c>
      <c r="K1249" s="1" t="s">
        <v>54</v>
      </c>
      <c r="L1249" s="1" t="s">
        <v>55</v>
      </c>
      <c r="M1249" s="1" t="s">
        <v>56</v>
      </c>
      <c r="N1249" s="1" t="s">
        <v>136</v>
      </c>
      <c r="O1249" s="1" t="s">
        <v>81</v>
      </c>
      <c r="P1249" s="1" t="s">
        <v>54</v>
      </c>
      <c r="Q1249" s="1" t="s">
        <v>55</v>
      </c>
      <c r="R1249" s="1" t="s">
        <v>56</v>
      </c>
      <c r="T1249" s="1" t="s">
        <v>1821</v>
      </c>
      <c r="U1249" s="1" t="s">
        <v>59</v>
      </c>
      <c r="X1249" s="1" t="s">
        <v>60</v>
      </c>
      <c r="AD1249" s="1" t="s">
        <v>60</v>
      </c>
      <c r="AT1249" s="1" t="s">
        <v>84</v>
      </c>
      <c r="AU1249" s="1" t="s">
        <v>84</v>
      </c>
      <c r="AV1249" s="1" t="s">
        <v>598</v>
      </c>
      <c r="AW1249" s="3" t="str">
        <f t="shared" si="1"/>
        <v>Other</v>
      </c>
      <c r="AX1249" s="3" t="str">
        <f t="array" ref="AX1249">TEXTJOIN(", ", TRUE, IF(X1249:AS1249="Y", X$1:AS$1, IF(X1249:AS1249&lt;&gt;"", X$1:AS$1 &amp; ": " &amp; X1249:AS1249, "")))
</f>
        <v>Heroin, Ethanol</v>
      </c>
    </row>
    <row r="1250">
      <c r="A1250" s="2">
        <v>42933.0</v>
      </c>
      <c r="B1250" s="1" t="s">
        <v>86</v>
      </c>
      <c r="C1250" s="1">
        <v>22.0</v>
      </c>
      <c r="D1250" s="1" t="s">
        <v>51</v>
      </c>
      <c r="E1250" s="1" t="s">
        <v>63</v>
      </c>
      <c r="G1250" s="1" t="s">
        <v>540</v>
      </c>
      <c r="H1250" s="1" t="s">
        <v>91</v>
      </c>
      <c r="I1250" s="1" t="s">
        <v>55</v>
      </c>
      <c r="J1250" s="1" t="s">
        <v>540</v>
      </c>
      <c r="K1250" s="1" t="s">
        <v>91</v>
      </c>
      <c r="L1250" s="1" t="s">
        <v>55</v>
      </c>
      <c r="M1250" s="1" t="s">
        <v>56</v>
      </c>
      <c r="N1250" s="1" t="s">
        <v>119</v>
      </c>
      <c r="O1250" s="1" t="s">
        <v>540</v>
      </c>
      <c r="P1250" s="1" t="s">
        <v>91</v>
      </c>
      <c r="Q1250" s="1" t="s">
        <v>55</v>
      </c>
      <c r="R1250" s="1" t="s">
        <v>56</v>
      </c>
      <c r="T1250" s="1" t="s">
        <v>921</v>
      </c>
      <c r="U1250" s="1" t="s">
        <v>59</v>
      </c>
      <c r="Z1250" s="1" t="s">
        <v>60</v>
      </c>
      <c r="AT1250" s="1" t="s">
        <v>542</v>
      </c>
      <c r="AU1250" s="1" t="s">
        <v>542</v>
      </c>
      <c r="AV1250" s="1" t="s">
        <v>543</v>
      </c>
      <c r="AW1250" s="3" t="str">
        <f t="shared" si="1"/>
        <v>Other</v>
      </c>
      <c r="AX1250" s="3" t="str">
        <f t="array" ref="AX1250">TEXTJOIN(", ", TRUE, IF(X1250:AS1250="Y", X$1:AS$1, IF(X1250:AS1250&lt;&gt;"", X$1:AS$1 &amp; ": " &amp; X1250:AS1250, "")))
</f>
        <v>Fentanyl</v>
      </c>
    </row>
    <row r="1251">
      <c r="A1251" s="2">
        <v>41305.0</v>
      </c>
      <c r="B1251" s="1" t="s">
        <v>50</v>
      </c>
      <c r="C1251" s="1">
        <v>42.0</v>
      </c>
      <c r="D1251" s="1" t="s">
        <v>76</v>
      </c>
      <c r="E1251" s="1" t="s">
        <v>63</v>
      </c>
      <c r="G1251" s="1" t="s">
        <v>64</v>
      </c>
      <c r="H1251" s="1" t="s">
        <v>65</v>
      </c>
      <c r="J1251" s="1" t="s">
        <v>64</v>
      </c>
      <c r="L1251" s="1" t="s">
        <v>55</v>
      </c>
      <c r="M1251" s="1" t="s">
        <v>56</v>
      </c>
      <c r="N1251" s="1" t="s">
        <v>104</v>
      </c>
      <c r="O1251" s="1" t="s">
        <v>64</v>
      </c>
      <c r="P1251" s="1" t="s">
        <v>65</v>
      </c>
      <c r="R1251" s="1" t="s">
        <v>56</v>
      </c>
      <c r="T1251" s="1" t="s">
        <v>1966</v>
      </c>
      <c r="U1251" s="1" t="s">
        <v>59</v>
      </c>
      <c r="AF1251" s="1" t="s">
        <v>60</v>
      </c>
      <c r="AS1251" s="1" t="s">
        <v>1967</v>
      </c>
      <c r="AT1251" s="1" t="s">
        <v>69</v>
      </c>
      <c r="AU1251" s="1" t="s">
        <v>69</v>
      </c>
      <c r="AV1251" s="1" t="s">
        <v>70</v>
      </c>
      <c r="AW1251" s="3" t="str">
        <f t="shared" si="1"/>
        <v>Other</v>
      </c>
      <c r="AX1251" s="3" t="str">
        <f t="array" ref="AX1251">TEXTJOIN(", ", TRUE, IF(X1251:AS1251="Y", X$1:AS$1, IF(X1251:AS1251&lt;&gt;"", X$1:AS$1 &amp; ": " &amp; X1251:AS1251, "")))
</f>
        <v>Benzodiazepine, Other: MORPHINE</v>
      </c>
    </row>
    <row r="1252">
      <c r="A1252" s="4">
        <v>41631.0</v>
      </c>
      <c r="B1252" s="1" t="s">
        <v>50</v>
      </c>
      <c r="C1252" s="1">
        <v>58.0</v>
      </c>
      <c r="D1252" s="1" t="s">
        <v>51</v>
      </c>
      <c r="E1252" s="1" t="s">
        <v>63</v>
      </c>
      <c r="G1252" s="1" t="s">
        <v>120</v>
      </c>
      <c r="H1252" s="1" t="s">
        <v>121</v>
      </c>
      <c r="J1252" s="1" t="s">
        <v>120</v>
      </c>
      <c r="L1252" s="1" t="s">
        <v>55</v>
      </c>
      <c r="M1252" s="1" t="s">
        <v>56</v>
      </c>
      <c r="N1252" s="1" t="s">
        <v>136</v>
      </c>
      <c r="O1252" s="1" t="s">
        <v>120</v>
      </c>
      <c r="P1252" s="1" t="s">
        <v>121</v>
      </c>
      <c r="R1252" s="1" t="s">
        <v>67</v>
      </c>
      <c r="T1252" s="1" t="s">
        <v>1968</v>
      </c>
      <c r="U1252" s="1" t="s">
        <v>59</v>
      </c>
      <c r="Y1252" s="1" t="s">
        <v>60</v>
      </c>
      <c r="AT1252" s="1" t="s">
        <v>236</v>
      </c>
      <c r="AU1252" s="1" t="s">
        <v>236</v>
      </c>
      <c r="AV1252" s="1" t="s">
        <v>123</v>
      </c>
      <c r="AW1252" s="3" t="str">
        <f t="shared" si="1"/>
        <v>Middletown</v>
      </c>
      <c r="AX1252" s="3" t="str">
        <f t="array" ref="AX1252">TEXTJOIN(", ", TRUE, IF(X1252:AS1252="Y", X$1:AS$1, IF(X1252:AS1252&lt;&gt;"", X$1:AS$1 &amp; ": " &amp; X1252:AS1252, "")))
</f>
        <v>Cocaine</v>
      </c>
    </row>
    <row r="1253">
      <c r="A1253" s="2">
        <v>42067.0</v>
      </c>
      <c r="B1253" s="1" t="s">
        <v>86</v>
      </c>
      <c r="C1253" s="1">
        <v>50.0</v>
      </c>
      <c r="D1253" s="1" t="s">
        <v>51</v>
      </c>
      <c r="E1253" s="1" t="s">
        <v>63</v>
      </c>
      <c r="G1253" s="1" t="s">
        <v>82</v>
      </c>
      <c r="H1253" s="1" t="s">
        <v>54</v>
      </c>
      <c r="I1253" s="1" t="s">
        <v>55</v>
      </c>
      <c r="J1253" s="1" t="s">
        <v>82</v>
      </c>
      <c r="M1253" s="1" t="s">
        <v>56</v>
      </c>
      <c r="O1253" s="1" t="s">
        <v>82</v>
      </c>
      <c r="P1253" s="1" t="s">
        <v>54</v>
      </c>
      <c r="Q1253" s="1" t="s">
        <v>55</v>
      </c>
      <c r="R1253" s="1" t="s">
        <v>56</v>
      </c>
      <c r="T1253" s="1" t="s">
        <v>1969</v>
      </c>
      <c r="U1253" s="1" t="s">
        <v>59</v>
      </c>
      <c r="Z1253" s="1" t="s">
        <v>60</v>
      </c>
      <c r="AD1253" s="1" t="s">
        <v>60</v>
      </c>
      <c r="AR1253" s="1" t="s">
        <v>60</v>
      </c>
      <c r="AT1253" s="1" t="s">
        <v>329</v>
      </c>
      <c r="AU1253" s="1" t="s">
        <v>329</v>
      </c>
      <c r="AV1253" s="1" t="s">
        <v>85</v>
      </c>
      <c r="AW1253" s="3" t="str">
        <f t="shared" si="1"/>
        <v>Other</v>
      </c>
      <c r="AX1253" s="3" t="str">
        <f t="array" ref="AX1253">TEXTJOIN(", ", TRUE, IF(X1253:AS1253="Y", X$1:AS$1, IF(X1253:AS1253&lt;&gt;"", X$1:AS$1 &amp; ": " &amp; X1253:AS1253, "")))
</f>
        <v>Fentanyl, Ethanol, Any Opioid</v>
      </c>
    </row>
    <row r="1254">
      <c r="A1254" s="4">
        <v>44161.0</v>
      </c>
      <c r="B1254" s="1" t="s">
        <v>50</v>
      </c>
      <c r="C1254" s="1">
        <v>35.0</v>
      </c>
      <c r="D1254" s="1" t="s">
        <v>51</v>
      </c>
      <c r="E1254" s="1" t="s">
        <v>52</v>
      </c>
      <c r="G1254" s="1" t="s">
        <v>65</v>
      </c>
      <c r="H1254" s="1" t="s">
        <v>65</v>
      </c>
      <c r="I1254" s="1" t="s">
        <v>55</v>
      </c>
      <c r="J1254" s="1" t="s">
        <v>498</v>
      </c>
      <c r="K1254" s="1" t="s">
        <v>65</v>
      </c>
      <c r="L1254" s="1" t="s">
        <v>55</v>
      </c>
      <c r="M1254" s="1" t="s">
        <v>92</v>
      </c>
      <c r="N1254" s="1" t="s">
        <v>136</v>
      </c>
      <c r="O1254" s="1" t="s">
        <v>103</v>
      </c>
      <c r="P1254" s="1" t="s">
        <v>103</v>
      </c>
      <c r="Q1254" s="1" t="s">
        <v>55</v>
      </c>
      <c r="R1254" s="1" t="s">
        <v>67</v>
      </c>
      <c r="T1254" s="1" t="s">
        <v>1970</v>
      </c>
      <c r="U1254" s="1" t="s">
        <v>59</v>
      </c>
      <c r="Z1254" s="1" t="s">
        <v>60</v>
      </c>
      <c r="AR1254" s="1" t="s">
        <v>60</v>
      </c>
      <c r="AT1254" s="1" t="s">
        <v>410</v>
      </c>
      <c r="AU1254" s="1" t="s">
        <v>500</v>
      </c>
      <c r="AV1254" s="1" t="s">
        <v>168</v>
      </c>
      <c r="AW1254" s="3" t="str">
        <f t="shared" si="1"/>
        <v>Other</v>
      </c>
      <c r="AX1254" s="3" t="str">
        <f t="array" ref="AX1254">TEXTJOIN(", ", TRUE, IF(X1254:AS1254="Y", X$1:AS$1, IF(X1254:AS1254&lt;&gt;"", X$1:AS$1 &amp; ": " &amp; X1254:AS1254, "")))
</f>
        <v>Fentanyl, Any Opioid</v>
      </c>
    </row>
    <row r="1255">
      <c r="A1255" s="4">
        <v>44519.0</v>
      </c>
      <c r="B1255" s="1" t="s">
        <v>50</v>
      </c>
      <c r="C1255" s="1">
        <v>44.0</v>
      </c>
      <c r="D1255" s="1" t="s">
        <v>51</v>
      </c>
      <c r="E1255" s="1" t="s">
        <v>502</v>
      </c>
      <c r="G1255" s="1" t="s">
        <v>82</v>
      </c>
      <c r="H1255" s="1" t="s">
        <v>54</v>
      </c>
      <c r="I1255" s="1" t="s">
        <v>55</v>
      </c>
      <c r="J1255" s="1" t="s">
        <v>82</v>
      </c>
      <c r="K1255" s="1" t="s">
        <v>54</v>
      </c>
      <c r="L1255" s="1" t="s">
        <v>55</v>
      </c>
      <c r="M1255" s="1" t="s">
        <v>743</v>
      </c>
      <c r="N1255" s="1" t="s">
        <v>178</v>
      </c>
      <c r="O1255" s="1" t="s">
        <v>82</v>
      </c>
      <c r="P1255" s="1" t="s">
        <v>54</v>
      </c>
      <c r="Q1255" s="1" t="s">
        <v>55</v>
      </c>
      <c r="R1255" s="1" t="s">
        <v>180</v>
      </c>
      <c r="T1255" s="1" t="s">
        <v>1971</v>
      </c>
      <c r="U1255" s="1" t="s">
        <v>59</v>
      </c>
      <c r="V1255" s="1" t="s">
        <v>507</v>
      </c>
      <c r="Y1255" s="1" t="s">
        <v>60</v>
      </c>
      <c r="Z1255" s="1" t="s">
        <v>60</v>
      </c>
      <c r="AD1255" s="1" t="s">
        <v>60</v>
      </c>
      <c r="AR1255" s="1" t="s">
        <v>60</v>
      </c>
      <c r="AS1255" s="1" t="s">
        <v>417</v>
      </c>
      <c r="AT1255" s="1" t="s">
        <v>329</v>
      </c>
      <c r="AU1255" s="1" t="s">
        <v>329</v>
      </c>
      <c r="AV1255" s="1" t="s">
        <v>85</v>
      </c>
      <c r="AW1255" s="3" t="str">
        <f t="shared" si="1"/>
        <v>Other</v>
      </c>
      <c r="AX1255" s="3" t="str">
        <f t="array" ref="AX1255">TEXTJOIN(", ", TRUE, IF(X1255:AS1255="Y", X$1:AS$1, IF(X1255:AS1255&lt;&gt;"", X$1:AS$1 &amp; ": " &amp; X1255:AS1255, "")))
</f>
        <v>Cocaine, Fentanyl, Ethanol, Any Opioid, Other: PCP</v>
      </c>
    </row>
    <row r="1256">
      <c r="A1256" s="2">
        <v>44505.0</v>
      </c>
      <c r="B1256" s="1" t="s">
        <v>50</v>
      </c>
      <c r="C1256" s="1">
        <v>56.0</v>
      </c>
      <c r="D1256" s="1" t="s">
        <v>76</v>
      </c>
      <c r="E1256" s="1" t="s">
        <v>502</v>
      </c>
      <c r="G1256" s="1" t="s">
        <v>91</v>
      </c>
      <c r="H1256" s="1" t="s">
        <v>91</v>
      </c>
      <c r="I1256" s="1" t="s">
        <v>55</v>
      </c>
      <c r="J1256" s="1" t="s">
        <v>91</v>
      </c>
      <c r="M1256" s="1" t="s">
        <v>1207</v>
      </c>
      <c r="N1256" s="1" t="s">
        <v>119</v>
      </c>
      <c r="O1256" s="1" t="s">
        <v>91</v>
      </c>
      <c r="P1256" s="1" t="s">
        <v>91</v>
      </c>
      <c r="Q1256" s="1" t="s">
        <v>55</v>
      </c>
      <c r="R1256" s="1" t="s">
        <v>180</v>
      </c>
      <c r="T1256" s="1" t="s">
        <v>727</v>
      </c>
      <c r="U1256" s="1" t="s">
        <v>59</v>
      </c>
      <c r="Y1256" s="1" t="s">
        <v>60</v>
      </c>
      <c r="Z1256" s="1" t="s">
        <v>60</v>
      </c>
      <c r="AR1256" s="1" t="s">
        <v>60</v>
      </c>
      <c r="AT1256" s="1" t="s">
        <v>110</v>
      </c>
      <c r="AU1256" s="1" t="s">
        <v>110</v>
      </c>
      <c r="AV1256" s="1" t="s">
        <v>111</v>
      </c>
      <c r="AW1256" s="3" t="str">
        <f t="shared" si="1"/>
        <v>Other</v>
      </c>
      <c r="AX1256" s="3" t="str">
        <f t="array" ref="AX1256">TEXTJOIN(", ", TRUE, IF(X1256:AS1256="Y", X$1:AS$1, IF(X1256:AS1256&lt;&gt;"", X$1:AS$1 &amp; ": " &amp; X1256:AS1256, "")))
</f>
        <v>Cocaine, Fentanyl, Any Opioid</v>
      </c>
    </row>
    <row r="1257">
      <c r="A1257" s="2">
        <v>42433.0</v>
      </c>
      <c r="B1257" s="1" t="s">
        <v>50</v>
      </c>
      <c r="C1257" s="1">
        <v>32.0</v>
      </c>
      <c r="D1257" s="1" t="s">
        <v>76</v>
      </c>
      <c r="E1257" s="1" t="s">
        <v>63</v>
      </c>
      <c r="F1257" s="1" t="s">
        <v>137</v>
      </c>
      <c r="G1257" s="1" t="s">
        <v>185</v>
      </c>
      <c r="H1257" s="1" t="s">
        <v>91</v>
      </c>
      <c r="I1257" s="1" t="s">
        <v>55</v>
      </c>
      <c r="J1257" s="1" t="s">
        <v>185</v>
      </c>
      <c r="M1257" s="1" t="s">
        <v>56</v>
      </c>
      <c r="N1257" s="1" t="s">
        <v>104</v>
      </c>
      <c r="O1257" s="1" t="s">
        <v>185</v>
      </c>
      <c r="R1257" s="1" t="s">
        <v>56</v>
      </c>
      <c r="T1257" s="1" t="s">
        <v>1972</v>
      </c>
      <c r="U1257" s="1" t="s">
        <v>59</v>
      </c>
      <c r="AB1257" s="1" t="s">
        <v>60</v>
      </c>
      <c r="AF1257" s="1" t="s">
        <v>60</v>
      </c>
      <c r="AR1257" s="1" t="s">
        <v>60</v>
      </c>
      <c r="AT1257" s="1" t="s">
        <v>188</v>
      </c>
      <c r="AU1257" s="1" t="s">
        <v>188</v>
      </c>
      <c r="AV1257" s="1" t="s">
        <v>189</v>
      </c>
      <c r="AW1257" s="3" t="str">
        <f t="shared" si="1"/>
        <v>Other</v>
      </c>
      <c r="AX1257" s="3" t="str">
        <f t="array" ref="AX1257">TEXTJOIN(", ", TRUE, IF(X1257:AS1257="Y", X$1:AS$1, IF(X1257:AS1257&lt;&gt;"", X$1:AS$1 &amp; ": " &amp; X1257:AS1257, "")))
</f>
        <v>Oxycodone, Benzodiazepine, Any Opioid</v>
      </c>
    </row>
    <row r="1258">
      <c r="A1258" s="4">
        <v>44191.0</v>
      </c>
      <c r="B1258" s="1" t="s">
        <v>50</v>
      </c>
      <c r="C1258" s="1">
        <v>55.0</v>
      </c>
      <c r="D1258" s="1" t="s">
        <v>51</v>
      </c>
      <c r="E1258" s="1" t="s">
        <v>63</v>
      </c>
      <c r="G1258" s="1" t="s">
        <v>216</v>
      </c>
      <c r="H1258" s="1" t="s">
        <v>103</v>
      </c>
      <c r="I1258" s="1" t="s">
        <v>55</v>
      </c>
      <c r="J1258" s="1" t="s">
        <v>216</v>
      </c>
      <c r="K1258" s="1" t="s">
        <v>103</v>
      </c>
      <c r="L1258" s="1" t="s">
        <v>55</v>
      </c>
      <c r="M1258" s="1" t="s">
        <v>56</v>
      </c>
      <c r="N1258" s="1" t="s">
        <v>93</v>
      </c>
      <c r="O1258" s="1" t="s">
        <v>216</v>
      </c>
      <c r="P1258" s="1" t="s">
        <v>103</v>
      </c>
      <c r="Q1258" s="1" t="s">
        <v>55</v>
      </c>
      <c r="R1258" s="1" t="s">
        <v>56</v>
      </c>
      <c r="T1258" s="1" t="s">
        <v>1973</v>
      </c>
      <c r="U1258" s="1" t="s">
        <v>59</v>
      </c>
      <c r="Y1258" s="1" t="s">
        <v>60</v>
      </c>
      <c r="Z1258" s="1" t="s">
        <v>60</v>
      </c>
      <c r="AD1258" s="1" t="s">
        <v>60</v>
      </c>
      <c r="AR1258" s="1" t="s">
        <v>60</v>
      </c>
      <c r="AT1258" s="1" t="s">
        <v>218</v>
      </c>
      <c r="AU1258" s="1" t="s">
        <v>218</v>
      </c>
      <c r="AV1258" s="1" t="s">
        <v>317</v>
      </c>
      <c r="AW1258" s="3" t="str">
        <f t="shared" si="1"/>
        <v>Other</v>
      </c>
      <c r="AX1258" s="3" t="str">
        <f t="array" ref="AX1258">TEXTJOIN(", ", TRUE, IF(X1258:AS1258="Y", X$1:AS$1, IF(X1258:AS1258&lt;&gt;"", X$1:AS$1 &amp; ": " &amp; X1258:AS1258, "")))
</f>
        <v>Cocaine, Fentanyl, Ethanol, Any Opioid</v>
      </c>
    </row>
    <row r="1259">
      <c r="A1259" s="2">
        <v>43893.0</v>
      </c>
      <c r="B1259" s="1" t="s">
        <v>50</v>
      </c>
      <c r="C1259" s="1">
        <v>30.0</v>
      </c>
      <c r="D1259" s="1" t="s">
        <v>51</v>
      </c>
      <c r="E1259" s="1" t="s">
        <v>63</v>
      </c>
      <c r="G1259" s="1" t="s">
        <v>82</v>
      </c>
      <c r="H1259" s="1" t="s">
        <v>54</v>
      </c>
      <c r="I1259" s="1" t="s">
        <v>55</v>
      </c>
      <c r="J1259" s="1" t="s">
        <v>82</v>
      </c>
      <c r="K1259" s="1" t="s">
        <v>54</v>
      </c>
      <c r="L1259" s="1" t="s">
        <v>55</v>
      </c>
      <c r="M1259" s="1" t="s">
        <v>333</v>
      </c>
      <c r="N1259" s="1" t="s">
        <v>1974</v>
      </c>
      <c r="O1259" s="1" t="s">
        <v>82</v>
      </c>
      <c r="P1259" s="1" t="s">
        <v>54</v>
      </c>
      <c r="Q1259" s="1" t="s">
        <v>55</v>
      </c>
      <c r="R1259" s="1" t="s">
        <v>44</v>
      </c>
      <c r="T1259" s="1" t="s">
        <v>1975</v>
      </c>
      <c r="U1259" s="1" t="s">
        <v>59</v>
      </c>
      <c r="V1259" s="1" t="s">
        <v>258</v>
      </c>
      <c r="Y1259" s="1" t="s">
        <v>60</v>
      </c>
      <c r="AF1259" s="1" t="s">
        <v>60</v>
      </c>
      <c r="AG1259" s="1" t="s">
        <v>60</v>
      </c>
      <c r="AR1259" s="1" t="s">
        <v>60</v>
      </c>
      <c r="AT1259" s="1" t="s">
        <v>329</v>
      </c>
      <c r="AU1259" s="1" t="s">
        <v>329</v>
      </c>
      <c r="AV1259" s="1" t="s">
        <v>85</v>
      </c>
      <c r="AW1259" s="3" t="str">
        <f t="shared" si="1"/>
        <v>Other</v>
      </c>
      <c r="AX1259" s="3" t="str">
        <f t="array" ref="AX1259">TEXTJOIN(", ", TRUE, IF(X1259:AS1259="Y", X$1:AS$1, IF(X1259:AS1259&lt;&gt;"", X$1:AS$1 &amp; ": " &amp; X1259:AS1259, "")))
</f>
        <v>Cocaine, Benzodiazepine, Methadone, Any Opioid</v>
      </c>
    </row>
    <row r="1260">
      <c r="A1260" s="2">
        <v>41709.0</v>
      </c>
      <c r="B1260" s="1" t="s">
        <v>50</v>
      </c>
      <c r="C1260" s="1">
        <v>37.0</v>
      </c>
      <c r="D1260" s="1" t="s">
        <v>76</v>
      </c>
      <c r="E1260" s="1" t="s">
        <v>63</v>
      </c>
      <c r="G1260" s="1" t="s">
        <v>185</v>
      </c>
      <c r="J1260" s="1" t="s">
        <v>185</v>
      </c>
      <c r="L1260" s="1" t="s">
        <v>55</v>
      </c>
      <c r="M1260" s="1" t="s">
        <v>56</v>
      </c>
      <c r="N1260" s="1" t="s">
        <v>66</v>
      </c>
      <c r="O1260" s="1" t="s">
        <v>185</v>
      </c>
      <c r="R1260" s="1" t="s">
        <v>56</v>
      </c>
      <c r="T1260" s="1" t="s">
        <v>1976</v>
      </c>
      <c r="U1260" s="1" t="s">
        <v>59</v>
      </c>
      <c r="X1260" s="1" t="s">
        <v>60</v>
      </c>
      <c r="Z1260" s="1" t="s">
        <v>60</v>
      </c>
      <c r="AB1260" s="1" t="s">
        <v>60</v>
      </c>
      <c r="AF1260" s="1" t="s">
        <v>60</v>
      </c>
      <c r="AT1260" s="1" t="s">
        <v>188</v>
      </c>
      <c r="AU1260" s="1" t="s">
        <v>188</v>
      </c>
      <c r="AV1260" s="1" t="s">
        <v>189</v>
      </c>
      <c r="AW1260" s="3" t="str">
        <f t="shared" si="1"/>
        <v>Other</v>
      </c>
      <c r="AX1260" s="3" t="str">
        <f t="array" ref="AX1260">TEXTJOIN(", ", TRUE, IF(X1260:AS1260="Y", X$1:AS$1, IF(X1260:AS1260&lt;&gt;"", X$1:AS$1 &amp; ": " &amp; X1260:AS1260, "")))
</f>
        <v>Heroin, Fentanyl, Oxycodone, Benzodiazepine</v>
      </c>
    </row>
    <row r="1261">
      <c r="A1261" s="2">
        <v>41391.0</v>
      </c>
      <c r="B1261" s="1" t="s">
        <v>50</v>
      </c>
      <c r="C1261" s="1">
        <v>45.0</v>
      </c>
      <c r="D1261" s="1" t="s">
        <v>76</v>
      </c>
      <c r="E1261" s="1" t="s">
        <v>63</v>
      </c>
      <c r="G1261" s="1" t="s">
        <v>256</v>
      </c>
      <c r="H1261" s="1" t="s">
        <v>103</v>
      </c>
      <c r="J1261" s="1" t="s">
        <v>256</v>
      </c>
      <c r="L1261" s="1" t="s">
        <v>55</v>
      </c>
      <c r="M1261" s="1" t="s">
        <v>56</v>
      </c>
      <c r="N1261" s="1" t="s">
        <v>104</v>
      </c>
      <c r="O1261" s="1" t="s">
        <v>256</v>
      </c>
      <c r="P1261" s="1" t="s">
        <v>103</v>
      </c>
      <c r="R1261" s="1" t="s">
        <v>67</v>
      </c>
      <c r="T1261" s="1" t="s">
        <v>1977</v>
      </c>
      <c r="U1261" s="1" t="s">
        <v>59</v>
      </c>
      <c r="AG1261" s="1" t="s">
        <v>60</v>
      </c>
      <c r="AT1261" s="1" t="s">
        <v>282</v>
      </c>
      <c r="AU1261" s="1" t="s">
        <v>282</v>
      </c>
      <c r="AV1261" s="1" t="s">
        <v>260</v>
      </c>
      <c r="AW1261" s="3" t="str">
        <f t="shared" si="1"/>
        <v>Other</v>
      </c>
      <c r="AX1261" s="3" t="str">
        <f t="array" ref="AX1261">TEXTJOIN(", ", TRUE, IF(X1261:AS1261="Y", X$1:AS$1, IF(X1261:AS1261&lt;&gt;"", X$1:AS$1 &amp; ": " &amp; X1261:AS1261, "")))
</f>
        <v>Methadone</v>
      </c>
    </row>
    <row r="1262">
      <c r="A1262" s="2">
        <v>41495.0</v>
      </c>
      <c r="B1262" s="1" t="s">
        <v>50</v>
      </c>
      <c r="C1262" s="1">
        <v>44.0</v>
      </c>
      <c r="D1262" s="1" t="s">
        <v>51</v>
      </c>
      <c r="E1262" s="1" t="s">
        <v>63</v>
      </c>
      <c r="G1262" s="1" t="s">
        <v>903</v>
      </c>
      <c r="H1262" s="1" t="s">
        <v>54</v>
      </c>
      <c r="J1262" s="1" t="s">
        <v>903</v>
      </c>
      <c r="L1262" s="1" t="s">
        <v>55</v>
      </c>
      <c r="M1262" s="1" t="s">
        <v>56</v>
      </c>
      <c r="N1262" s="1" t="s">
        <v>1978</v>
      </c>
      <c r="O1262" s="1" t="s">
        <v>903</v>
      </c>
      <c r="P1262" s="1" t="s">
        <v>54</v>
      </c>
      <c r="R1262" s="1" t="s">
        <v>56</v>
      </c>
      <c r="T1262" s="1" t="s">
        <v>1979</v>
      </c>
      <c r="U1262" s="1" t="s">
        <v>59</v>
      </c>
      <c r="AB1262" s="1" t="s">
        <v>60</v>
      </c>
      <c r="AF1262" s="1" t="s">
        <v>60</v>
      </c>
      <c r="AG1262" s="1" t="s">
        <v>60</v>
      </c>
      <c r="AT1262" s="1" t="s">
        <v>905</v>
      </c>
      <c r="AU1262" s="1" t="s">
        <v>905</v>
      </c>
      <c r="AV1262" s="1" t="s">
        <v>906</v>
      </c>
      <c r="AW1262" s="3" t="str">
        <f t="shared" si="1"/>
        <v>Other</v>
      </c>
      <c r="AX1262" s="3" t="str">
        <f t="array" ref="AX1262">TEXTJOIN(", ", TRUE, IF(X1262:AS1262="Y", X$1:AS$1, IF(X1262:AS1262&lt;&gt;"", X$1:AS$1 &amp; ": " &amp; X1262:AS1262, "")))
</f>
        <v>Oxycodone, Benzodiazepine, Methadone</v>
      </c>
    </row>
    <row r="1263">
      <c r="A1263" s="2">
        <v>42884.0</v>
      </c>
      <c r="B1263" s="1" t="s">
        <v>86</v>
      </c>
      <c r="C1263" s="1">
        <v>49.0</v>
      </c>
      <c r="D1263" s="1" t="s">
        <v>51</v>
      </c>
      <c r="E1263" s="1" t="s">
        <v>63</v>
      </c>
      <c r="J1263" s="1" t="s">
        <v>255</v>
      </c>
      <c r="K1263" s="1" t="s">
        <v>103</v>
      </c>
      <c r="L1263" s="1" t="s">
        <v>55</v>
      </c>
      <c r="M1263" s="1" t="s">
        <v>1877</v>
      </c>
      <c r="N1263" s="1" t="s">
        <v>93</v>
      </c>
      <c r="O1263" s="1" t="s">
        <v>255</v>
      </c>
      <c r="P1263" s="1" t="s">
        <v>103</v>
      </c>
      <c r="Q1263" s="1" t="s">
        <v>55</v>
      </c>
      <c r="R1263" s="1" t="s">
        <v>44</v>
      </c>
      <c r="S1263" s="1" t="s">
        <v>1877</v>
      </c>
      <c r="T1263" s="1" t="s">
        <v>1980</v>
      </c>
      <c r="U1263" s="1" t="s">
        <v>59</v>
      </c>
      <c r="X1263" s="1" t="s">
        <v>60</v>
      </c>
      <c r="Z1263" s="1" t="s">
        <v>60</v>
      </c>
      <c r="AD1263" s="1" t="s">
        <v>60</v>
      </c>
      <c r="AF1263" s="1" t="s">
        <v>60</v>
      </c>
      <c r="AT1263" s="1" t="s">
        <v>62</v>
      </c>
      <c r="AU1263" s="1" t="s">
        <v>259</v>
      </c>
      <c r="AV1263" s="1" t="s">
        <v>520</v>
      </c>
      <c r="AW1263" s="3" t="str">
        <f t="shared" si="1"/>
        <v>Other</v>
      </c>
      <c r="AX1263" s="3" t="str">
        <f t="array" ref="AX1263">TEXTJOIN(", ", TRUE, IF(X1263:AS1263="Y", X$1:AS$1, IF(X1263:AS1263&lt;&gt;"", X$1:AS$1 &amp; ": " &amp; X1263:AS1263, "")))
</f>
        <v>Heroin, Fentanyl, Ethanol, Benzodiazepine</v>
      </c>
    </row>
    <row r="1264">
      <c r="A1264" s="2">
        <v>44506.0</v>
      </c>
      <c r="B1264" s="1" t="s">
        <v>50</v>
      </c>
      <c r="C1264" s="1">
        <v>50.0</v>
      </c>
      <c r="D1264" s="1" t="s">
        <v>51</v>
      </c>
      <c r="E1264" s="1" t="s">
        <v>63</v>
      </c>
      <c r="G1264" s="1" t="s">
        <v>1101</v>
      </c>
      <c r="H1264" s="1" t="s">
        <v>91</v>
      </c>
      <c r="I1264" s="1" t="s">
        <v>55</v>
      </c>
      <c r="J1264" s="1" t="s">
        <v>1101</v>
      </c>
      <c r="K1264" s="1" t="s">
        <v>91</v>
      </c>
      <c r="L1264" s="1" t="s">
        <v>55</v>
      </c>
      <c r="M1264" s="1" t="s">
        <v>743</v>
      </c>
      <c r="N1264" s="1" t="s">
        <v>136</v>
      </c>
      <c r="O1264" s="1" t="s">
        <v>1101</v>
      </c>
      <c r="P1264" s="1" t="s">
        <v>91</v>
      </c>
      <c r="Q1264" s="1" t="s">
        <v>55</v>
      </c>
      <c r="R1264" s="1" t="s">
        <v>56</v>
      </c>
      <c r="T1264" s="1" t="s">
        <v>1981</v>
      </c>
      <c r="U1264" s="1" t="s">
        <v>59</v>
      </c>
      <c r="V1264" s="1" t="s">
        <v>725</v>
      </c>
      <c r="Y1264" s="1" t="s">
        <v>60</v>
      </c>
      <c r="Z1264" s="1" t="s">
        <v>60</v>
      </c>
      <c r="AB1264" s="1" t="s">
        <v>60</v>
      </c>
      <c r="AD1264" s="1" t="s">
        <v>60</v>
      </c>
      <c r="AM1264" s="1" t="s">
        <v>60</v>
      </c>
      <c r="AR1264" s="1" t="s">
        <v>60</v>
      </c>
      <c r="AT1264" s="1" t="s">
        <v>1103</v>
      </c>
      <c r="AU1264" s="1" t="s">
        <v>1103</v>
      </c>
      <c r="AV1264" s="1" t="s">
        <v>1982</v>
      </c>
      <c r="AW1264" s="3" t="str">
        <f t="shared" si="1"/>
        <v>Other</v>
      </c>
      <c r="AX1264" s="3" t="str">
        <f t="array" ref="AX1264">TEXTJOIN(", ", TRUE, IF(X1264:AS1264="Y", X$1:AS$1, IF(X1264:AS1264&lt;&gt;"", X$1:AS$1 &amp; ": " &amp; X1264:AS1264, "")))
</f>
        <v>Cocaine, Fentanyl, Oxycodone, Ethanol, Xylazine, Any Opioid</v>
      </c>
    </row>
    <row r="1265">
      <c r="A1265" s="2">
        <v>43347.0</v>
      </c>
      <c r="B1265" s="1" t="s">
        <v>50</v>
      </c>
      <c r="C1265" s="1">
        <v>59.0</v>
      </c>
      <c r="D1265" s="1" t="s">
        <v>51</v>
      </c>
      <c r="E1265" s="1" t="s">
        <v>63</v>
      </c>
      <c r="G1265" s="1" t="s">
        <v>749</v>
      </c>
      <c r="H1265" s="1" t="s">
        <v>91</v>
      </c>
      <c r="I1265" s="1" t="s">
        <v>55</v>
      </c>
      <c r="J1265" s="1" t="s">
        <v>749</v>
      </c>
      <c r="K1265" s="1" t="s">
        <v>91</v>
      </c>
      <c r="M1265" s="1" t="s">
        <v>56</v>
      </c>
      <c r="N1265" s="1" t="s">
        <v>136</v>
      </c>
      <c r="O1265" s="1" t="s">
        <v>749</v>
      </c>
      <c r="P1265" s="1" t="s">
        <v>91</v>
      </c>
      <c r="Q1265" s="1" t="s">
        <v>55</v>
      </c>
      <c r="R1265" s="1" t="s">
        <v>56</v>
      </c>
      <c r="T1265" s="1" t="s">
        <v>1983</v>
      </c>
      <c r="U1265" s="1" t="s">
        <v>59</v>
      </c>
      <c r="X1265" s="1" t="s">
        <v>60</v>
      </c>
      <c r="AG1265" s="1" t="s">
        <v>60</v>
      </c>
      <c r="AP1265" s="1" t="s">
        <v>60</v>
      </c>
      <c r="AR1265" s="1" t="s">
        <v>60</v>
      </c>
      <c r="AT1265" s="1" t="s">
        <v>752</v>
      </c>
      <c r="AU1265" s="1" t="s">
        <v>752</v>
      </c>
      <c r="AV1265" s="1" t="s">
        <v>753</v>
      </c>
      <c r="AW1265" s="3" t="str">
        <f t="shared" si="1"/>
        <v>Other</v>
      </c>
      <c r="AX1265" s="3" t="str">
        <f t="array" ref="AX1265">TEXTJOIN(", ", TRUE, IF(X1265:AS1265="Y", X$1:AS$1, IF(X1265:AS1265&lt;&gt;"", X$1:AS$1 &amp; ": " &amp; X1265:AS1265, "")))
</f>
        <v>Heroin, Methadone, Heroin/Morph/Codeine, Any Opioid</v>
      </c>
    </row>
    <row r="1266">
      <c r="A1266" s="2">
        <v>41585.0</v>
      </c>
      <c r="B1266" s="1" t="s">
        <v>50</v>
      </c>
      <c r="C1266" s="1">
        <v>50.0</v>
      </c>
      <c r="D1266" s="1" t="s">
        <v>76</v>
      </c>
      <c r="E1266" s="1" t="s">
        <v>63</v>
      </c>
      <c r="G1266" s="1" t="s">
        <v>488</v>
      </c>
      <c r="H1266" s="1" t="s">
        <v>91</v>
      </c>
      <c r="J1266" s="1" t="s">
        <v>488</v>
      </c>
      <c r="L1266" s="1" t="s">
        <v>55</v>
      </c>
      <c r="M1266" s="1" t="s">
        <v>56</v>
      </c>
      <c r="N1266" s="1" t="s">
        <v>66</v>
      </c>
      <c r="O1266" s="1" t="s">
        <v>488</v>
      </c>
      <c r="P1266" s="1" t="s">
        <v>91</v>
      </c>
      <c r="R1266" s="1" t="s">
        <v>56</v>
      </c>
      <c r="T1266" s="1" t="s">
        <v>1984</v>
      </c>
      <c r="U1266" s="1" t="s">
        <v>59</v>
      </c>
      <c r="Y1266" s="1" t="s">
        <v>60</v>
      </c>
      <c r="AB1266" s="1" t="s">
        <v>60</v>
      </c>
      <c r="AC1266" s="1" t="s">
        <v>60</v>
      </c>
      <c r="AT1266" s="1" t="s">
        <v>492</v>
      </c>
      <c r="AU1266" s="1" t="s">
        <v>492</v>
      </c>
      <c r="AV1266" s="1" t="s">
        <v>493</v>
      </c>
      <c r="AW1266" s="3" t="str">
        <f t="shared" si="1"/>
        <v>Other</v>
      </c>
      <c r="AX1266" s="3" t="str">
        <f t="array" ref="AX1266">TEXTJOIN(", ", TRUE, IF(X1266:AS1266="Y", X$1:AS$1, IF(X1266:AS1266&lt;&gt;"", X$1:AS$1 &amp; ": " &amp; X1266:AS1266, "")))
</f>
        <v>Cocaine, Oxycodone, Oxymorphone</v>
      </c>
    </row>
    <row r="1267">
      <c r="A1267" s="2">
        <v>44256.0</v>
      </c>
      <c r="B1267" s="1" t="s">
        <v>50</v>
      </c>
      <c r="C1267" s="1">
        <v>35.0</v>
      </c>
      <c r="D1267" s="1" t="s">
        <v>76</v>
      </c>
      <c r="E1267" s="1" t="s">
        <v>502</v>
      </c>
      <c r="G1267" s="1" t="s">
        <v>65</v>
      </c>
      <c r="H1267" s="1" t="s">
        <v>65</v>
      </c>
      <c r="I1267" s="1" t="s">
        <v>55</v>
      </c>
      <c r="J1267" s="1" t="s">
        <v>103</v>
      </c>
      <c r="K1267" s="1" t="s">
        <v>103</v>
      </c>
      <c r="L1267" s="1" t="s">
        <v>55</v>
      </c>
      <c r="M1267" s="1" t="s">
        <v>92</v>
      </c>
      <c r="N1267" s="1" t="s">
        <v>119</v>
      </c>
      <c r="O1267" s="1" t="s">
        <v>103</v>
      </c>
      <c r="P1267" s="1" t="s">
        <v>103</v>
      </c>
      <c r="Q1267" s="1" t="s">
        <v>55</v>
      </c>
      <c r="R1267" s="1" t="s">
        <v>173</v>
      </c>
      <c r="T1267" s="1" t="s">
        <v>83</v>
      </c>
      <c r="U1267" s="1" t="s">
        <v>59</v>
      </c>
      <c r="Z1267" s="1" t="s">
        <v>60</v>
      </c>
      <c r="AR1267" s="1" t="s">
        <v>60</v>
      </c>
      <c r="AT1267" s="1" t="s">
        <v>410</v>
      </c>
      <c r="AU1267" s="1" t="s">
        <v>167</v>
      </c>
      <c r="AV1267" s="1" t="s">
        <v>168</v>
      </c>
      <c r="AW1267" s="3" t="str">
        <f t="shared" si="1"/>
        <v>Other</v>
      </c>
      <c r="AX1267" s="3" t="str">
        <f t="array" ref="AX1267">TEXTJOIN(", ", TRUE, IF(X1267:AS1267="Y", X$1:AS$1, IF(X1267:AS1267&lt;&gt;"", X$1:AS$1 &amp; ": " &amp; X1267:AS1267, "")))
</f>
        <v>Fentanyl, Any Opioid</v>
      </c>
    </row>
    <row r="1268">
      <c r="A1268" s="2">
        <v>41190.0</v>
      </c>
      <c r="B1268" s="1" t="s">
        <v>50</v>
      </c>
      <c r="C1268" s="1">
        <v>29.0</v>
      </c>
      <c r="D1268" s="1" t="s">
        <v>51</v>
      </c>
      <c r="E1268" s="1" t="s">
        <v>63</v>
      </c>
      <c r="G1268" s="1" t="s">
        <v>290</v>
      </c>
      <c r="H1268" s="1" t="s">
        <v>91</v>
      </c>
      <c r="J1268" s="1" t="s">
        <v>290</v>
      </c>
      <c r="L1268" s="1" t="s">
        <v>55</v>
      </c>
      <c r="M1268" s="1" t="s">
        <v>56</v>
      </c>
      <c r="N1268" s="1" t="s">
        <v>113</v>
      </c>
      <c r="O1268" s="1" t="s">
        <v>91</v>
      </c>
      <c r="P1268" s="1" t="s">
        <v>91</v>
      </c>
      <c r="R1268" s="1" t="s">
        <v>67</v>
      </c>
      <c r="T1268" s="1" t="s">
        <v>232</v>
      </c>
      <c r="U1268" s="1" t="s">
        <v>59</v>
      </c>
      <c r="X1268" s="1" t="s">
        <v>60</v>
      </c>
      <c r="Y1268" s="1" t="s">
        <v>60</v>
      </c>
      <c r="AD1268" s="1" t="s">
        <v>60</v>
      </c>
      <c r="AT1268" s="1" t="s">
        <v>292</v>
      </c>
      <c r="AU1268" s="1" t="s">
        <v>292</v>
      </c>
      <c r="AV1268" s="1" t="s">
        <v>111</v>
      </c>
      <c r="AW1268" s="3" t="str">
        <f t="shared" si="1"/>
        <v>Other</v>
      </c>
      <c r="AX1268" s="3" t="str">
        <f t="array" ref="AX1268">TEXTJOIN(", ", TRUE, IF(X1268:AS1268="Y", X$1:AS$1, IF(X1268:AS1268&lt;&gt;"", X$1:AS$1 &amp; ": " &amp; X1268:AS1268, "")))
</f>
        <v>Heroin, Cocaine, Ethanol</v>
      </c>
    </row>
    <row r="1269">
      <c r="A1269" s="2">
        <v>41247.0</v>
      </c>
      <c r="B1269" s="1" t="s">
        <v>50</v>
      </c>
      <c r="C1269" s="1">
        <v>51.0</v>
      </c>
      <c r="D1269" s="1" t="s">
        <v>51</v>
      </c>
      <c r="E1269" s="1" t="s">
        <v>63</v>
      </c>
      <c r="G1269" s="1" t="s">
        <v>271</v>
      </c>
      <c r="H1269" s="1" t="s">
        <v>91</v>
      </c>
      <c r="J1269" s="1" t="s">
        <v>271</v>
      </c>
      <c r="L1269" s="1" t="s">
        <v>55</v>
      </c>
      <c r="M1269" s="1" t="s">
        <v>56</v>
      </c>
      <c r="N1269" s="1" t="s">
        <v>104</v>
      </c>
      <c r="O1269" s="1" t="s">
        <v>271</v>
      </c>
      <c r="P1269" s="1" t="s">
        <v>91</v>
      </c>
      <c r="R1269" s="1" t="s">
        <v>67</v>
      </c>
      <c r="T1269" s="1" t="s">
        <v>232</v>
      </c>
      <c r="U1269" s="1" t="s">
        <v>59</v>
      </c>
      <c r="AF1269" s="1" t="s">
        <v>60</v>
      </c>
      <c r="AG1269" s="1" t="s">
        <v>60</v>
      </c>
      <c r="AT1269" s="1" t="s">
        <v>274</v>
      </c>
      <c r="AU1269" s="1" t="s">
        <v>274</v>
      </c>
      <c r="AV1269" s="1" t="s">
        <v>275</v>
      </c>
      <c r="AW1269" s="3" t="str">
        <f t="shared" si="1"/>
        <v>Other</v>
      </c>
      <c r="AX1269" s="3" t="str">
        <f t="array" ref="AX1269">TEXTJOIN(", ", TRUE, IF(X1269:AS1269="Y", X$1:AS$1, IF(X1269:AS1269&lt;&gt;"", X$1:AS$1 &amp; ": " &amp; X1269:AS1269, "")))
</f>
        <v>Benzodiazepine, Methadone</v>
      </c>
    </row>
    <row r="1270">
      <c r="A1270" s="2">
        <v>44353.0</v>
      </c>
      <c r="B1270" s="1" t="s">
        <v>50</v>
      </c>
      <c r="C1270" s="1">
        <v>33.0</v>
      </c>
      <c r="D1270" s="1" t="s">
        <v>51</v>
      </c>
      <c r="E1270" s="1" t="s">
        <v>63</v>
      </c>
      <c r="G1270" s="1" t="s">
        <v>510</v>
      </c>
      <c r="H1270" s="1" t="s">
        <v>103</v>
      </c>
      <c r="I1270" s="1" t="s">
        <v>55</v>
      </c>
      <c r="J1270" s="1" t="s">
        <v>510</v>
      </c>
      <c r="K1270" s="1" t="s">
        <v>103</v>
      </c>
      <c r="L1270" s="1" t="s">
        <v>55</v>
      </c>
      <c r="M1270" s="1" t="s">
        <v>56</v>
      </c>
      <c r="N1270" s="1" t="s">
        <v>136</v>
      </c>
      <c r="O1270" s="1" t="s">
        <v>510</v>
      </c>
      <c r="P1270" s="1" t="s">
        <v>103</v>
      </c>
      <c r="Q1270" s="1" t="s">
        <v>55</v>
      </c>
      <c r="R1270" s="1" t="s">
        <v>56</v>
      </c>
      <c r="T1270" s="1" t="s">
        <v>1985</v>
      </c>
      <c r="U1270" s="1" t="s">
        <v>59</v>
      </c>
      <c r="Z1270" s="1" t="s">
        <v>60</v>
      </c>
      <c r="AA1270" s="1" t="s">
        <v>60</v>
      </c>
      <c r="AD1270" s="1" t="s">
        <v>60</v>
      </c>
      <c r="AG1270" s="1" t="s">
        <v>60</v>
      </c>
      <c r="AM1270" s="1" t="s">
        <v>60</v>
      </c>
      <c r="AR1270" s="1" t="s">
        <v>60</v>
      </c>
      <c r="AT1270" s="1" t="s">
        <v>512</v>
      </c>
      <c r="AU1270" s="1" t="s">
        <v>512</v>
      </c>
      <c r="AV1270" s="1" t="s">
        <v>513</v>
      </c>
      <c r="AW1270" s="3" t="str">
        <f t="shared" si="1"/>
        <v>Other</v>
      </c>
      <c r="AX1270" s="3" t="str">
        <f t="array" ref="AX1270">TEXTJOIN(", ", TRUE, IF(X1270:AS1270="Y", X$1:AS$1, IF(X1270:AS1270&lt;&gt;"", X$1:AS$1 &amp; ": " &amp; X1270:AS1270, "")))
</f>
        <v>Fentanyl, Fentanyl Analogue, Ethanol, Methadone, Xylazine, Any Opioid</v>
      </c>
    </row>
    <row r="1271">
      <c r="A1271" s="2">
        <v>42983.0</v>
      </c>
      <c r="B1271" s="1" t="s">
        <v>86</v>
      </c>
      <c r="C1271" s="1">
        <v>52.0</v>
      </c>
      <c r="D1271" s="1" t="s">
        <v>51</v>
      </c>
      <c r="E1271" s="1" t="s">
        <v>63</v>
      </c>
      <c r="G1271" s="1" t="s">
        <v>562</v>
      </c>
      <c r="H1271" s="1" t="s">
        <v>91</v>
      </c>
      <c r="I1271" s="1" t="s">
        <v>55</v>
      </c>
      <c r="J1271" s="1" t="s">
        <v>562</v>
      </c>
      <c r="K1271" s="1" t="s">
        <v>91</v>
      </c>
      <c r="L1271" s="1" t="s">
        <v>55</v>
      </c>
      <c r="M1271" s="1" t="s">
        <v>56</v>
      </c>
      <c r="N1271" s="1" t="s">
        <v>136</v>
      </c>
      <c r="O1271" s="1" t="s">
        <v>185</v>
      </c>
      <c r="P1271" s="1" t="s">
        <v>91</v>
      </c>
      <c r="Q1271" s="1" t="s">
        <v>55</v>
      </c>
      <c r="R1271" s="1" t="s">
        <v>67</v>
      </c>
      <c r="T1271" s="1" t="s">
        <v>1986</v>
      </c>
      <c r="U1271" s="1" t="s">
        <v>59</v>
      </c>
      <c r="X1271" s="1" t="s">
        <v>60</v>
      </c>
      <c r="AD1271" s="1" t="s">
        <v>60</v>
      </c>
      <c r="AT1271" s="1" t="s">
        <v>564</v>
      </c>
      <c r="AU1271" s="1" t="s">
        <v>564</v>
      </c>
      <c r="AV1271" s="1" t="s">
        <v>189</v>
      </c>
      <c r="AW1271" s="3" t="str">
        <f t="shared" si="1"/>
        <v>Other</v>
      </c>
      <c r="AX1271" s="3" t="str">
        <f t="array" ref="AX1271">TEXTJOIN(", ", TRUE, IF(X1271:AS1271="Y", X$1:AS$1, IF(X1271:AS1271&lt;&gt;"", X$1:AS$1 &amp; ": " &amp; X1271:AS1271, "")))
</f>
        <v>Heroin, Ethanol</v>
      </c>
    </row>
    <row r="1272">
      <c r="A1272" s="2">
        <v>44008.0</v>
      </c>
      <c r="B1272" s="1" t="s">
        <v>50</v>
      </c>
      <c r="C1272" s="1">
        <v>29.0</v>
      </c>
      <c r="D1272" s="1" t="s">
        <v>51</v>
      </c>
      <c r="E1272" s="1" t="s">
        <v>63</v>
      </c>
      <c r="G1272" s="1" t="s">
        <v>388</v>
      </c>
      <c r="H1272" s="1" t="s">
        <v>103</v>
      </c>
      <c r="I1272" s="1" t="s">
        <v>55</v>
      </c>
      <c r="J1272" s="1" t="s">
        <v>388</v>
      </c>
      <c r="K1272" s="1" t="s">
        <v>103</v>
      </c>
      <c r="L1272" s="1" t="s">
        <v>55</v>
      </c>
      <c r="M1272" s="1" t="s">
        <v>56</v>
      </c>
      <c r="N1272" s="1" t="s">
        <v>178</v>
      </c>
      <c r="O1272" s="1" t="s">
        <v>256</v>
      </c>
      <c r="P1272" s="1" t="s">
        <v>103</v>
      </c>
      <c r="Q1272" s="1" t="s">
        <v>55</v>
      </c>
      <c r="R1272" s="1" t="s">
        <v>67</v>
      </c>
      <c r="T1272" s="1" t="s">
        <v>1987</v>
      </c>
      <c r="U1272" s="1" t="s">
        <v>59</v>
      </c>
      <c r="Y1272" s="1" t="s">
        <v>60</v>
      </c>
      <c r="Z1272" s="1" t="s">
        <v>60</v>
      </c>
      <c r="AI1272" s="1" t="s">
        <v>60</v>
      </c>
      <c r="AR1272" s="1" t="s">
        <v>60</v>
      </c>
      <c r="AT1272" s="1" t="s">
        <v>390</v>
      </c>
      <c r="AU1272" s="1" t="s">
        <v>390</v>
      </c>
      <c r="AV1272" s="1" t="s">
        <v>260</v>
      </c>
      <c r="AW1272" s="3" t="str">
        <f t="shared" si="1"/>
        <v>Other</v>
      </c>
      <c r="AX1272" s="3" t="str">
        <f t="array" ref="AX1272">TEXTJOIN(", ", TRUE, IF(X1272:AS1272="Y", X$1:AS$1, IF(X1272:AS1272&lt;&gt;"", X$1:AS$1 &amp; ": " &amp; X1272:AS1272, "")))
</f>
        <v>Cocaine, Fentanyl, Amphet, Any Opioid</v>
      </c>
    </row>
    <row r="1273">
      <c r="A1273" s="2">
        <v>42598.0</v>
      </c>
      <c r="B1273" s="1" t="s">
        <v>50</v>
      </c>
      <c r="C1273" s="1">
        <v>43.0</v>
      </c>
      <c r="D1273" s="1" t="s">
        <v>51</v>
      </c>
      <c r="E1273" s="1" t="s">
        <v>63</v>
      </c>
      <c r="F1273" s="1" t="s">
        <v>137</v>
      </c>
      <c r="G1273" s="1" t="s">
        <v>256</v>
      </c>
      <c r="H1273" s="1" t="s">
        <v>103</v>
      </c>
      <c r="I1273" s="1" t="s">
        <v>55</v>
      </c>
      <c r="J1273" s="1" t="s">
        <v>256</v>
      </c>
      <c r="M1273" s="1" t="s">
        <v>56</v>
      </c>
      <c r="N1273" s="1" t="s">
        <v>136</v>
      </c>
      <c r="O1273" s="1" t="s">
        <v>256</v>
      </c>
      <c r="R1273" s="1" t="s">
        <v>67</v>
      </c>
      <c r="T1273" s="1" t="s">
        <v>83</v>
      </c>
      <c r="U1273" s="1" t="s">
        <v>59</v>
      </c>
      <c r="Z1273" s="1" t="s">
        <v>60</v>
      </c>
      <c r="AR1273" s="1" t="s">
        <v>60</v>
      </c>
      <c r="AT1273" s="1" t="s">
        <v>282</v>
      </c>
      <c r="AU1273" s="1" t="s">
        <v>282</v>
      </c>
      <c r="AV1273" s="1" t="s">
        <v>260</v>
      </c>
      <c r="AW1273" s="3" t="str">
        <f t="shared" si="1"/>
        <v>Other</v>
      </c>
      <c r="AX1273" s="3" t="str">
        <f t="array" ref="AX1273">TEXTJOIN(", ", TRUE, IF(X1273:AS1273="Y", X$1:AS$1, IF(X1273:AS1273&lt;&gt;"", X$1:AS$1 &amp; ": " &amp; X1273:AS1273, "")))
</f>
        <v>Fentanyl, Any Opioid</v>
      </c>
    </row>
    <row r="1274">
      <c r="A1274" s="2">
        <v>42764.0</v>
      </c>
      <c r="B1274" s="1" t="s">
        <v>86</v>
      </c>
      <c r="C1274" s="1">
        <v>53.0</v>
      </c>
      <c r="D1274" s="1" t="s">
        <v>51</v>
      </c>
      <c r="E1274" s="1" t="s">
        <v>52</v>
      </c>
      <c r="G1274" s="1" t="s">
        <v>271</v>
      </c>
      <c r="H1274" s="1" t="s">
        <v>91</v>
      </c>
      <c r="I1274" s="1" t="s">
        <v>55</v>
      </c>
      <c r="J1274" s="1" t="s">
        <v>211</v>
      </c>
      <c r="K1274" s="1" t="s">
        <v>91</v>
      </c>
      <c r="L1274" s="1" t="s">
        <v>55</v>
      </c>
      <c r="M1274" s="1" t="s">
        <v>177</v>
      </c>
      <c r="N1274" s="1" t="s">
        <v>66</v>
      </c>
      <c r="O1274" s="1" t="s">
        <v>211</v>
      </c>
      <c r="P1274" s="1" t="s">
        <v>91</v>
      </c>
      <c r="Q1274" s="1" t="s">
        <v>55</v>
      </c>
      <c r="R1274" s="1" t="s">
        <v>44</v>
      </c>
      <c r="S1274" s="1" t="s">
        <v>1988</v>
      </c>
      <c r="T1274" s="1" t="s">
        <v>1989</v>
      </c>
      <c r="U1274" s="1" t="s">
        <v>59</v>
      </c>
      <c r="X1274" s="1" t="s">
        <v>60</v>
      </c>
      <c r="Y1274" s="1" t="s">
        <v>60</v>
      </c>
      <c r="AD1274" s="1" t="s">
        <v>60</v>
      </c>
      <c r="AT1274" s="1" t="s">
        <v>274</v>
      </c>
      <c r="AU1274" s="1" t="s">
        <v>214</v>
      </c>
      <c r="AV1274" s="1" t="s">
        <v>215</v>
      </c>
      <c r="AW1274" s="3" t="str">
        <f t="shared" si="1"/>
        <v>Other</v>
      </c>
      <c r="AX1274" s="3" t="str">
        <f t="array" ref="AX1274">TEXTJOIN(", ", TRUE, IF(X1274:AS1274="Y", X$1:AS$1, IF(X1274:AS1274&lt;&gt;"", X$1:AS$1 &amp; ": " &amp; X1274:AS1274, "")))
</f>
        <v>Heroin, Cocaine, Ethanol</v>
      </c>
    </row>
    <row r="1275">
      <c r="A1275" s="2">
        <v>44431.0</v>
      </c>
      <c r="B1275" s="1" t="s">
        <v>50</v>
      </c>
      <c r="C1275" s="1">
        <v>37.0</v>
      </c>
      <c r="D1275" s="1" t="s">
        <v>51</v>
      </c>
      <c r="E1275" s="1" t="s">
        <v>63</v>
      </c>
      <c r="G1275" s="1" t="s">
        <v>1990</v>
      </c>
      <c r="H1275" s="1" t="s">
        <v>644</v>
      </c>
      <c r="I1275" s="1" t="s">
        <v>342</v>
      </c>
      <c r="J1275" s="1" t="s">
        <v>201</v>
      </c>
      <c r="K1275" s="1" t="s">
        <v>54</v>
      </c>
      <c r="L1275" s="1" t="s">
        <v>55</v>
      </c>
      <c r="M1275" s="1" t="s">
        <v>401</v>
      </c>
      <c r="N1275" s="1" t="s">
        <v>136</v>
      </c>
      <c r="O1275" s="1" t="s">
        <v>201</v>
      </c>
      <c r="P1275" s="1" t="s">
        <v>54</v>
      </c>
      <c r="Q1275" s="1" t="s">
        <v>55</v>
      </c>
      <c r="R1275" s="1" t="s">
        <v>44</v>
      </c>
      <c r="S1275" s="1" t="s">
        <v>1991</v>
      </c>
      <c r="T1275" s="1" t="s">
        <v>1992</v>
      </c>
      <c r="U1275" s="1" t="s">
        <v>59</v>
      </c>
      <c r="Z1275" s="1" t="s">
        <v>60</v>
      </c>
      <c r="AB1275" s="1" t="s">
        <v>60</v>
      </c>
      <c r="AD1275" s="1" t="s">
        <v>60</v>
      </c>
      <c r="AR1275" s="1" t="s">
        <v>60</v>
      </c>
      <c r="AU1275" s="1" t="s">
        <v>205</v>
      </c>
      <c r="AV1275" s="1" t="s">
        <v>206</v>
      </c>
      <c r="AW1275" s="3" t="str">
        <f t="shared" si="1"/>
        <v>Other</v>
      </c>
      <c r="AX1275" s="3" t="str">
        <f t="array" ref="AX1275">TEXTJOIN(", ", TRUE, IF(X1275:AS1275="Y", X$1:AS$1, IF(X1275:AS1275&lt;&gt;"", X$1:AS$1 &amp; ": " &amp; X1275:AS1275, "")))
</f>
        <v>Fentanyl, Oxycodone, Ethanol, Any Opioid</v>
      </c>
    </row>
    <row r="1276">
      <c r="A1276" s="2">
        <v>42232.0</v>
      </c>
      <c r="B1276" s="1" t="s">
        <v>86</v>
      </c>
      <c r="C1276" s="1">
        <v>38.0</v>
      </c>
      <c r="D1276" s="1" t="s">
        <v>51</v>
      </c>
      <c r="E1276" s="1" t="s">
        <v>63</v>
      </c>
      <c r="G1276" s="1" t="s">
        <v>256</v>
      </c>
      <c r="H1276" s="1" t="s">
        <v>103</v>
      </c>
      <c r="I1276" s="1" t="s">
        <v>55</v>
      </c>
      <c r="J1276" s="1" t="s">
        <v>256</v>
      </c>
      <c r="M1276" s="1" t="s">
        <v>56</v>
      </c>
      <c r="O1276" s="1" t="s">
        <v>256</v>
      </c>
      <c r="P1276" s="1" t="s">
        <v>103</v>
      </c>
      <c r="Q1276" s="1" t="s">
        <v>55</v>
      </c>
      <c r="R1276" s="1" t="s">
        <v>56</v>
      </c>
      <c r="T1276" s="1" t="s">
        <v>1993</v>
      </c>
      <c r="U1276" s="1" t="s">
        <v>59</v>
      </c>
      <c r="AF1276" s="1" t="s">
        <v>60</v>
      </c>
      <c r="AG1276" s="1" t="s">
        <v>60</v>
      </c>
      <c r="AR1276" s="1" t="s">
        <v>60</v>
      </c>
      <c r="AT1276" s="1" t="s">
        <v>282</v>
      </c>
      <c r="AU1276" s="1" t="s">
        <v>282</v>
      </c>
      <c r="AV1276" s="1" t="s">
        <v>260</v>
      </c>
      <c r="AW1276" s="3" t="str">
        <f t="shared" si="1"/>
        <v>Other</v>
      </c>
      <c r="AX1276" s="3" t="str">
        <f t="array" ref="AX1276">TEXTJOIN(", ", TRUE, IF(X1276:AS1276="Y", X$1:AS$1, IF(X1276:AS1276&lt;&gt;"", X$1:AS$1 &amp; ": " &amp; X1276:AS1276, "")))
</f>
        <v>Benzodiazepine, Methadone, Any Opioid</v>
      </c>
    </row>
    <row r="1277">
      <c r="A1277" s="2">
        <v>43485.0</v>
      </c>
      <c r="B1277" s="1" t="s">
        <v>50</v>
      </c>
      <c r="C1277" s="1">
        <v>31.0</v>
      </c>
      <c r="D1277" s="1" t="s">
        <v>51</v>
      </c>
      <c r="E1277" s="1" t="s">
        <v>63</v>
      </c>
      <c r="F1277" s="1" t="s">
        <v>137</v>
      </c>
      <c r="G1277" s="1" t="s">
        <v>65</v>
      </c>
      <c r="H1277" s="1" t="s">
        <v>65</v>
      </c>
      <c r="I1277" s="1" t="s">
        <v>55</v>
      </c>
      <c r="J1277" s="1" t="s">
        <v>65</v>
      </c>
      <c r="K1277" s="1" t="s">
        <v>65</v>
      </c>
      <c r="L1277" s="1" t="s">
        <v>55</v>
      </c>
      <c r="M1277" s="1" t="s">
        <v>56</v>
      </c>
      <c r="N1277" s="1" t="s">
        <v>136</v>
      </c>
      <c r="O1277" s="1" t="s">
        <v>65</v>
      </c>
      <c r="P1277" s="1" t="s">
        <v>65</v>
      </c>
      <c r="Q1277" s="1" t="s">
        <v>55</v>
      </c>
      <c r="R1277" s="1" t="s">
        <v>56</v>
      </c>
      <c r="T1277" s="1" t="s">
        <v>83</v>
      </c>
      <c r="U1277" s="1" t="s">
        <v>59</v>
      </c>
      <c r="Z1277" s="1" t="s">
        <v>60</v>
      </c>
      <c r="AR1277" s="1" t="s">
        <v>60</v>
      </c>
      <c r="AT1277" s="1" t="s">
        <v>410</v>
      </c>
      <c r="AU1277" s="1" t="s">
        <v>410</v>
      </c>
      <c r="AV1277" s="1" t="s">
        <v>150</v>
      </c>
      <c r="AW1277" s="3" t="str">
        <f t="shared" si="1"/>
        <v>Other</v>
      </c>
      <c r="AX1277" s="3" t="str">
        <f t="array" ref="AX1277">TEXTJOIN(", ", TRUE, IF(X1277:AS1277="Y", X$1:AS$1, IF(X1277:AS1277&lt;&gt;"", X$1:AS$1 &amp; ": " &amp; X1277:AS1277, "")))
</f>
        <v>Fentanyl, Any Opioid</v>
      </c>
    </row>
    <row r="1278">
      <c r="A1278" s="2">
        <v>43933.0</v>
      </c>
      <c r="B1278" s="1" t="s">
        <v>50</v>
      </c>
      <c r="C1278" s="1">
        <v>57.0</v>
      </c>
      <c r="D1278" s="1" t="s">
        <v>51</v>
      </c>
      <c r="E1278" s="1" t="s">
        <v>63</v>
      </c>
      <c r="G1278" s="1" t="s">
        <v>64</v>
      </c>
      <c r="H1278" s="1" t="s">
        <v>65</v>
      </c>
      <c r="I1278" s="1" t="s">
        <v>55</v>
      </c>
      <c r="J1278" s="1" t="s">
        <v>64</v>
      </c>
      <c r="K1278" s="1" t="s">
        <v>65</v>
      </c>
      <c r="L1278" s="1" t="s">
        <v>55</v>
      </c>
      <c r="M1278" s="1" t="s">
        <v>56</v>
      </c>
      <c r="N1278" s="1" t="s">
        <v>178</v>
      </c>
      <c r="O1278" s="1" t="s">
        <v>64</v>
      </c>
      <c r="P1278" s="1" t="s">
        <v>65</v>
      </c>
      <c r="Q1278" s="1" t="s">
        <v>55</v>
      </c>
      <c r="R1278" s="1" t="s">
        <v>56</v>
      </c>
      <c r="T1278" s="1" t="s">
        <v>1994</v>
      </c>
      <c r="U1278" s="1" t="s">
        <v>59</v>
      </c>
      <c r="V1278" s="1" t="s">
        <v>155</v>
      </c>
      <c r="Z1278" s="1" t="s">
        <v>60</v>
      </c>
      <c r="AF1278" s="1" t="s">
        <v>60</v>
      </c>
      <c r="AJ1278" s="1" t="s">
        <v>60</v>
      </c>
      <c r="AR1278" s="1" t="s">
        <v>60</v>
      </c>
      <c r="AT1278" s="1" t="s">
        <v>69</v>
      </c>
      <c r="AU1278" s="1" t="s">
        <v>69</v>
      </c>
      <c r="AV1278" s="1" t="s">
        <v>70</v>
      </c>
      <c r="AW1278" s="3" t="str">
        <f t="shared" si="1"/>
        <v>Other</v>
      </c>
      <c r="AX1278" s="3" t="str">
        <f t="array" ref="AX1278">TEXTJOIN(", ", TRUE, IF(X1278:AS1278="Y", X$1:AS$1, IF(X1278:AS1278&lt;&gt;"", X$1:AS$1 &amp; ": " &amp; X1278:AS1278, "")))
</f>
        <v>Fentanyl, Benzodiazepine, Tramad, Any Opioid</v>
      </c>
    </row>
    <row r="1279">
      <c r="A1279" s="2">
        <v>43121.0</v>
      </c>
      <c r="B1279" s="1" t="s">
        <v>50</v>
      </c>
      <c r="C1279" s="1">
        <v>65.0</v>
      </c>
      <c r="D1279" s="1" t="s">
        <v>76</v>
      </c>
      <c r="E1279" s="1" t="s">
        <v>63</v>
      </c>
      <c r="G1279" s="1" t="s">
        <v>1824</v>
      </c>
      <c r="H1279" s="1" t="s">
        <v>54</v>
      </c>
      <c r="I1279" s="1" t="s">
        <v>55</v>
      </c>
      <c r="J1279" s="1" t="s">
        <v>1824</v>
      </c>
      <c r="K1279" s="1" t="s">
        <v>54</v>
      </c>
      <c r="M1279" s="1" t="s">
        <v>56</v>
      </c>
      <c r="N1279" s="1" t="s">
        <v>104</v>
      </c>
      <c r="O1279" s="1" t="s">
        <v>53</v>
      </c>
      <c r="P1279" s="1" t="s">
        <v>54</v>
      </c>
      <c r="Q1279" s="1" t="s">
        <v>55</v>
      </c>
      <c r="R1279" s="1" t="s">
        <v>67</v>
      </c>
      <c r="T1279" s="1" t="s">
        <v>1995</v>
      </c>
      <c r="U1279" s="1" t="s">
        <v>59</v>
      </c>
      <c r="AF1279" s="1" t="s">
        <v>60</v>
      </c>
      <c r="AH1279" s="1" t="s">
        <v>60</v>
      </c>
      <c r="AT1279" s="1" t="s">
        <v>1826</v>
      </c>
      <c r="AU1279" s="1" t="s">
        <v>1826</v>
      </c>
      <c r="AV1279" s="1" t="s">
        <v>294</v>
      </c>
      <c r="AW1279" s="3" t="str">
        <f t="shared" si="1"/>
        <v>Other</v>
      </c>
      <c r="AX1279" s="3" t="str">
        <f t="array" ref="AX1279">TEXTJOIN(", ", TRUE, IF(X1279:AS1279="Y", X$1:AS$1, IF(X1279:AS1279&lt;&gt;"", X$1:AS$1 &amp; ": " &amp; X1279:AS1279, "")))
</f>
        <v>Benzodiazepine, Meth/Amphetamine</v>
      </c>
    </row>
    <row r="1280">
      <c r="A1280" s="2">
        <v>42902.0</v>
      </c>
      <c r="B1280" s="1" t="s">
        <v>86</v>
      </c>
      <c r="C1280" s="1">
        <v>50.0</v>
      </c>
      <c r="D1280" s="1" t="s">
        <v>51</v>
      </c>
      <c r="E1280" s="1" t="s">
        <v>63</v>
      </c>
      <c r="G1280" s="1" t="s">
        <v>397</v>
      </c>
      <c r="H1280" s="1" t="s">
        <v>103</v>
      </c>
      <c r="I1280" s="1" t="s">
        <v>55</v>
      </c>
      <c r="J1280" s="1" t="s">
        <v>397</v>
      </c>
      <c r="K1280" s="1" t="s">
        <v>103</v>
      </c>
      <c r="L1280" s="1" t="s">
        <v>55</v>
      </c>
      <c r="M1280" s="1" t="s">
        <v>56</v>
      </c>
      <c r="N1280" s="1" t="s">
        <v>136</v>
      </c>
      <c r="O1280" s="1" t="s">
        <v>103</v>
      </c>
      <c r="P1280" s="1" t="s">
        <v>103</v>
      </c>
      <c r="Q1280" s="1" t="s">
        <v>55</v>
      </c>
      <c r="R1280" s="1" t="s">
        <v>67</v>
      </c>
      <c r="T1280" s="1" t="s">
        <v>1996</v>
      </c>
      <c r="U1280" s="1" t="s">
        <v>59</v>
      </c>
      <c r="X1280" s="1" t="s">
        <v>60</v>
      </c>
      <c r="Z1280" s="1" t="s">
        <v>60</v>
      </c>
      <c r="AF1280" s="1" t="s">
        <v>60</v>
      </c>
      <c r="AT1280" s="1" t="s">
        <v>399</v>
      </c>
      <c r="AU1280" s="1" t="s">
        <v>399</v>
      </c>
      <c r="AV1280" s="1" t="s">
        <v>168</v>
      </c>
      <c r="AW1280" s="3" t="str">
        <f t="shared" si="1"/>
        <v>Other</v>
      </c>
      <c r="AX1280" s="3" t="str">
        <f t="array" ref="AX1280">TEXTJOIN(", ", TRUE, IF(X1280:AS1280="Y", X$1:AS$1, IF(X1280:AS1280&lt;&gt;"", X$1:AS$1 &amp; ": " &amp; X1280:AS1280, "")))
</f>
        <v>Heroin, Fentanyl, Benzodiazepine</v>
      </c>
    </row>
    <row r="1281">
      <c r="A1281" s="2">
        <v>44836.0</v>
      </c>
      <c r="B1281" s="1" t="s">
        <v>50</v>
      </c>
      <c r="C1281" s="1">
        <v>43.0</v>
      </c>
      <c r="D1281" s="1" t="s">
        <v>76</v>
      </c>
      <c r="E1281" s="1" t="s">
        <v>63</v>
      </c>
      <c r="F1281" s="1" t="s">
        <v>1997</v>
      </c>
      <c r="G1281" s="1" t="s">
        <v>1998</v>
      </c>
      <c r="J1281" s="1" t="s">
        <v>91</v>
      </c>
      <c r="K1281" s="1" t="s">
        <v>91</v>
      </c>
      <c r="L1281" s="1" t="s">
        <v>55</v>
      </c>
      <c r="M1281" s="1" t="s">
        <v>44</v>
      </c>
      <c r="N1281" s="1" t="s">
        <v>178</v>
      </c>
      <c r="R1281" s="1" t="s">
        <v>173</v>
      </c>
      <c r="T1281" s="1" t="s">
        <v>83</v>
      </c>
      <c r="U1281" s="1" t="s">
        <v>59</v>
      </c>
      <c r="Z1281" s="1" t="s">
        <v>60</v>
      </c>
      <c r="AR1281" s="1" t="s">
        <v>60</v>
      </c>
      <c r="AU1281" s="1" t="s">
        <v>1999</v>
      </c>
      <c r="AV1281" s="1" t="s">
        <v>1420</v>
      </c>
      <c r="AW1281" s="3" t="str">
        <f t="shared" si="1"/>
        <v>Other</v>
      </c>
      <c r="AX1281" s="3" t="str">
        <f t="array" ref="AX1281">TEXTJOIN(", ", TRUE, IF(X1281:AS1281="Y", X$1:AS$1, IF(X1281:AS1281&lt;&gt;"", X$1:AS$1 &amp; ": " &amp; X1281:AS1281, "")))
</f>
        <v>Fentanyl, Any Opioid</v>
      </c>
    </row>
    <row r="1282">
      <c r="A1282" s="2">
        <v>43833.0</v>
      </c>
      <c r="B1282" s="1" t="s">
        <v>50</v>
      </c>
      <c r="C1282" s="1">
        <v>16.0</v>
      </c>
      <c r="D1282" s="1" t="s">
        <v>51</v>
      </c>
      <c r="E1282" s="1" t="s">
        <v>63</v>
      </c>
      <c r="G1282" s="1" t="s">
        <v>1410</v>
      </c>
      <c r="H1282" s="1" t="s">
        <v>299</v>
      </c>
      <c r="I1282" s="1" t="s">
        <v>55</v>
      </c>
      <c r="J1282" s="1" t="s">
        <v>1410</v>
      </c>
      <c r="K1282" s="1" t="s">
        <v>299</v>
      </c>
      <c r="L1282" s="1" t="s">
        <v>55</v>
      </c>
      <c r="M1282" s="1" t="s">
        <v>56</v>
      </c>
      <c r="N1282" s="1" t="s">
        <v>136</v>
      </c>
      <c r="O1282" s="1" t="s">
        <v>300</v>
      </c>
      <c r="P1282" s="1" t="s">
        <v>299</v>
      </c>
      <c r="Q1282" s="1" t="s">
        <v>55</v>
      </c>
      <c r="R1282" s="1" t="s">
        <v>67</v>
      </c>
      <c r="T1282" s="1" t="s">
        <v>2000</v>
      </c>
      <c r="U1282" s="1" t="s">
        <v>59</v>
      </c>
      <c r="Y1282" s="1" t="s">
        <v>60</v>
      </c>
      <c r="Z1282" s="1" t="s">
        <v>60</v>
      </c>
      <c r="AD1282" s="1" t="s">
        <v>60</v>
      </c>
      <c r="AR1282" s="1" t="s">
        <v>60</v>
      </c>
      <c r="AT1282" s="1" t="s">
        <v>1411</v>
      </c>
      <c r="AU1282" s="1" t="s">
        <v>1411</v>
      </c>
      <c r="AV1282" s="1" t="s">
        <v>302</v>
      </c>
      <c r="AW1282" s="3" t="str">
        <f t="shared" si="1"/>
        <v>Other</v>
      </c>
      <c r="AX1282" s="3" t="str">
        <f t="array" ref="AX1282">TEXTJOIN(", ", TRUE, IF(X1282:AS1282="Y", X$1:AS$1, IF(X1282:AS1282&lt;&gt;"", X$1:AS$1 &amp; ": " &amp; X1282:AS1282, "")))
</f>
        <v>Cocaine, Fentanyl, Ethanol, Any Opioid</v>
      </c>
    </row>
    <row r="1283">
      <c r="A1283" s="2">
        <v>44463.0</v>
      </c>
      <c r="B1283" s="1" t="s">
        <v>50</v>
      </c>
      <c r="C1283" s="1">
        <v>35.0</v>
      </c>
      <c r="D1283" s="1" t="s">
        <v>51</v>
      </c>
      <c r="E1283" s="1" t="s">
        <v>63</v>
      </c>
      <c r="G1283" s="1" t="s">
        <v>64</v>
      </c>
      <c r="H1283" s="1" t="s">
        <v>65</v>
      </c>
      <c r="I1283" s="1" t="s">
        <v>55</v>
      </c>
      <c r="J1283" s="1" t="s">
        <v>64</v>
      </c>
      <c r="K1283" s="1" t="s">
        <v>65</v>
      </c>
      <c r="L1283" s="1" t="s">
        <v>55</v>
      </c>
      <c r="M1283" s="1" t="s">
        <v>56</v>
      </c>
      <c r="N1283" s="1" t="s">
        <v>136</v>
      </c>
      <c r="O1283" s="1" t="s">
        <v>64</v>
      </c>
      <c r="P1283" s="1" t="s">
        <v>65</v>
      </c>
      <c r="Q1283" s="1" t="s">
        <v>55</v>
      </c>
      <c r="R1283" s="1" t="s">
        <v>56</v>
      </c>
      <c r="T1283" s="1" t="s">
        <v>2001</v>
      </c>
      <c r="U1283" s="1" t="s">
        <v>59</v>
      </c>
      <c r="Y1283" s="1" t="s">
        <v>60</v>
      </c>
      <c r="Z1283" s="1" t="s">
        <v>60</v>
      </c>
      <c r="AJ1283" s="1" t="s">
        <v>60</v>
      </c>
      <c r="AR1283" s="1" t="s">
        <v>60</v>
      </c>
      <c r="AT1283" s="1" t="s">
        <v>69</v>
      </c>
      <c r="AU1283" s="1" t="s">
        <v>69</v>
      </c>
      <c r="AV1283" s="1" t="s">
        <v>70</v>
      </c>
      <c r="AW1283" s="3" t="str">
        <f t="shared" si="1"/>
        <v>Other</v>
      </c>
      <c r="AX1283" s="3" t="str">
        <f t="array" ref="AX1283">TEXTJOIN(", ", TRUE, IF(X1283:AS1283="Y", X$1:AS$1, IF(X1283:AS1283&lt;&gt;"", X$1:AS$1 &amp; ": " &amp; X1283:AS1283, "")))
</f>
        <v>Cocaine, Fentanyl, Tramad, Any Opioid</v>
      </c>
    </row>
    <row r="1284">
      <c r="A1284" s="2">
        <v>41870.0</v>
      </c>
      <c r="B1284" s="1" t="s">
        <v>50</v>
      </c>
      <c r="C1284" s="1">
        <v>50.0</v>
      </c>
      <c r="D1284" s="1" t="s">
        <v>51</v>
      </c>
      <c r="E1284" s="1" t="s">
        <v>63</v>
      </c>
      <c r="G1284" s="1" t="s">
        <v>1358</v>
      </c>
      <c r="M1284" s="1" t="s">
        <v>118</v>
      </c>
      <c r="N1284" s="1" t="s">
        <v>2002</v>
      </c>
      <c r="O1284" s="1" t="s">
        <v>1358</v>
      </c>
      <c r="P1284" s="1" t="s">
        <v>103</v>
      </c>
      <c r="R1284" s="1" t="s">
        <v>56</v>
      </c>
      <c r="T1284" s="1" t="s">
        <v>2003</v>
      </c>
      <c r="U1284" s="1" t="s">
        <v>59</v>
      </c>
      <c r="V1284" s="1" t="s">
        <v>197</v>
      </c>
      <c r="AC1284" s="1" t="s">
        <v>60</v>
      </c>
      <c r="AT1284" s="1" t="s">
        <v>1360</v>
      </c>
      <c r="AU1284" s="1" t="s">
        <v>62</v>
      </c>
      <c r="AV1284" s="1" t="s">
        <v>1361</v>
      </c>
      <c r="AW1284" s="3" t="str">
        <f t="shared" si="1"/>
        <v>Other</v>
      </c>
      <c r="AX1284" s="3" t="str">
        <f t="array" ref="AX1284">TEXTJOIN(", ", TRUE, IF(X1284:AS1284="Y", X$1:AS$1, IF(X1284:AS1284&lt;&gt;"", X$1:AS$1 &amp; ": " &amp; X1284:AS1284, "")))
</f>
        <v>Oxymorphone</v>
      </c>
    </row>
    <row r="1285">
      <c r="A1285" s="2">
        <v>41796.0</v>
      </c>
      <c r="B1285" s="1" t="s">
        <v>50</v>
      </c>
      <c r="C1285" s="1">
        <v>49.0</v>
      </c>
      <c r="D1285" s="1" t="s">
        <v>51</v>
      </c>
      <c r="E1285" s="1" t="s">
        <v>63</v>
      </c>
      <c r="F1285" s="1" t="s">
        <v>137</v>
      </c>
      <c r="G1285" s="1" t="s">
        <v>91</v>
      </c>
      <c r="J1285" s="1" t="s">
        <v>91</v>
      </c>
      <c r="L1285" s="1" t="s">
        <v>55</v>
      </c>
      <c r="M1285" s="1" t="s">
        <v>56</v>
      </c>
      <c r="N1285" s="1" t="s">
        <v>104</v>
      </c>
      <c r="O1285" s="1" t="s">
        <v>91</v>
      </c>
      <c r="P1285" s="1" t="s">
        <v>91</v>
      </c>
      <c r="R1285" s="1" t="s">
        <v>56</v>
      </c>
      <c r="T1285" s="1" t="s">
        <v>2004</v>
      </c>
      <c r="U1285" s="1" t="s">
        <v>59</v>
      </c>
      <c r="AG1285" s="1" t="s">
        <v>60</v>
      </c>
      <c r="AT1285" s="1" t="s">
        <v>110</v>
      </c>
      <c r="AU1285" s="1" t="s">
        <v>110</v>
      </c>
      <c r="AV1285" s="1" t="s">
        <v>111</v>
      </c>
      <c r="AW1285" s="3" t="str">
        <f t="shared" si="1"/>
        <v>Other</v>
      </c>
      <c r="AX1285" s="3" t="str">
        <f t="array" ref="AX1285">TEXTJOIN(", ", TRUE, IF(X1285:AS1285="Y", X$1:AS$1, IF(X1285:AS1285&lt;&gt;"", X$1:AS$1 &amp; ": " &amp; X1285:AS1285, "")))
</f>
        <v>Methadone</v>
      </c>
    </row>
    <row r="1286">
      <c r="A1286" s="2">
        <v>43171.0</v>
      </c>
      <c r="B1286" s="1" t="s">
        <v>50</v>
      </c>
      <c r="C1286" s="1">
        <v>23.0</v>
      </c>
      <c r="D1286" s="1" t="s">
        <v>51</v>
      </c>
      <c r="E1286" s="1" t="s">
        <v>52</v>
      </c>
      <c r="G1286" s="1" t="s">
        <v>455</v>
      </c>
      <c r="H1286" s="1" t="s">
        <v>103</v>
      </c>
      <c r="I1286" s="1" t="s">
        <v>55</v>
      </c>
      <c r="J1286" s="1" t="s">
        <v>103</v>
      </c>
      <c r="K1286" s="1" t="s">
        <v>103</v>
      </c>
      <c r="M1286" s="1" t="s">
        <v>1867</v>
      </c>
      <c r="N1286" s="1" t="s">
        <v>136</v>
      </c>
      <c r="O1286" s="1" t="s">
        <v>103</v>
      </c>
      <c r="P1286" s="1" t="s">
        <v>103</v>
      </c>
      <c r="Q1286" s="1" t="s">
        <v>55</v>
      </c>
      <c r="R1286" s="1" t="s">
        <v>67</v>
      </c>
      <c r="T1286" s="1" t="s">
        <v>596</v>
      </c>
      <c r="U1286" s="1" t="s">
        <v>59</v>
      </c>
      <c r="X1286" s="1" t="s">
        <v>60</v>
      </c>
      <c r="Z1286" s="1" t="s">
        <v>60</v>
      </c>
      <c r="AP1286" s="1" t="s">
        <v>60</v>
      </c>
      <c r="AR1286" s="1" t="s">
        <v>60</v>
      </c>
      <c r="AT1286" s="1" t="s">
        <v>457</v>
      </c>
      <c r="AU1286" s="1" t="s">
        <v>167</v>
      </c>
      <c r="AV1286" s="1" t="s">
        <v>168</v>
      </c>
      <c r="AW1286" s="3" t="str">
        <f t="shared" si="1"/>
        <v>Other</v>
      </c>
      <c r="AX1286" s="3" t="str">
        <f t="array" ref="AX1286">TEXTJOIN(", ", TRUE, IF(X1286:AS1286="Y", X$1:AS$1, IF(X1286:AS1286&lt;&gt;"", X$1:AS$1 &amp; ": " &amp; X1286:AS1286, "")))
</f>
        <v>Heroin, Fentanyl, Heroin/Morph/Codeine, Any Opioid</v>
      </c>
    </row>
    <row r="1287">
      <c r="A1287" s="2">
        <v>43197.0</v>
      </c>
      <c r="B1287" s="1" t="s">
        <v>50</v>
      </c>
      <c r="C1287" s="1">
        <v>29.0</v>
      </c>
      <c r="D1287" s="1" t="s">
        <v>76</v>
      </c>
      <c r="E1287" s="1" t="s">
        <v>63</v>
      </c>
      <c r="G1287" s="1" t="s">
        <v>190</v>
      </c>
      <c r="H1287" s="1" t="s">
        <v>91</v>
      </c>
      <c r="I1287" s="1" t="s">
        <v>55</v>
      </c>
      <c r="J1287" s="1" t="s">
        <v>91</v>
      </c>
      <c r="M1287" s="1" t="s">
        <v>177</v>
      </c>
      <c r="N1287" s="1" t="s">
        <v>136</v>
      </c>
      <c r="O1287" s="1" t="s">
        <v>91</v>
      </c>
      <c r="P1287" s="1" t="s">
        <v>91</v>
      </c>
      <c r="Q1287" s="1" t="s">
        <v>55</v>
      </c>
      <c r="R1287" s="1" t="s">
        <v>67</v>
      </c>
      <c r="T1287" s="1" t="s">
        <v>2005</v>
      </c>
      <c r="U1287" s="1" t="s">
        <v>59</v>
      </c>
      <c r="Z1287" s="1" t="s">
        <v>60</v>
      </c>
      <c r="AR1287" s="1" t="s">
        <v>60</v>
      </c>
      <c r="AT1287" s="1" t="s">
        <v>192</v>
      </c>
      <c r="AU1287" s="1" t="s">
        <v>110</v>
      </c>
      <c r="AV1287" s="1" t="s">
        <v>111</v>
      </c>
      <c r="AW1287" s="3" t="str">
        <f t="shared" si="1"/>
        <v>Other</v>
      </c>
      <c r="AX1287" s="3" t="str">
        <f t="array" ref="AX1287">TEXTJOIN(", ", TRUE, IF(X1287:AS1287="Y", X$1:AS$1, IF(X1287:AS1287&lt;&gt;"", X$1:AS$1 &amp; ": " &amp; X1287:AS1287, "")))
</f>
        <v>Fentanyl, Any Opioid</v>
      </c>
    </row>
    <row r="1288">
      <c r="A1288" s="2">
        <v>44315.0</v>
      </c>
      <c r="B1288" s="1" t="s">
        <v>50</v>
      </c>
      <c r="C1288" s="1">
        <v>34.0</v>
      </c>
      <c r="D1288" s="1" t="s">
        <v>51</v>
      </c>
      <c r="E1288" s="1" t="s">
        <v>63</v>
      </c>
      <c r="G1288" s="1" t="s">
        <v>300</v>
      </c>
      <c r="H1288" s="1" t="s">
        <v>299</v>
      </c>
      <c r="I1288" s="1" t="s">
        <v>55</v>
      </c>
      <c r="J1288" s="1" t="s">
        <v>300</v>
      </c>
      <c r="K1288" s="1" t="s">
        <v>299</v>
      </c>
      <c r="L1288" s="1" t="s">
        <v>55</v>
      </c>
      <c r="M1288" s="1" t="s">
        <v>56</v>
      </c>
      <c r="N1288" s="1" t="s">
        <v>178</v>
      </c>
      <c r="O1288" s="1" t="s">
        <v>300</v>
      </c>
      <c r="P1288" s="1" t="s">
        <v>299</v>
      </c>
      <c r="Q1288" s="1" t="s">
        <v>55</v>
      </c>
      <c r="R1288" s="1" t="s">
        <v>56</v>
      </c>
      <c r="T1288" s="1" t="s">
        <v>2006</v>
      </c>
      <c r="U1288" s="1" t="s">
        <v>59</v>
      </c>
      <c r="Y1288" s="1" t="s">
        <v>60</v>
      </c>
      <c r="Z1288" s="1" t="s">
        <v>60</v>
      </c>
      <c r="AR1288" s="1" t="s">
        <v>60</v>
      </c>
      <c r="AT1288" s="1" t="s">
        <v>304</v>
      </c>
      <c r="AU1288" s="1" t="s">
        <v>304</v>
      </c>
      <c r="AV1288" s="1" t="s">
        <v>302</v>
      </c>
      <c r="AW1288" s="3" t="str">
        <f t="shared" si="1"/>
        <v>Other</v>
      </c>
      <c r="AX1288" s="3" t="str">
        <f t="array" ref="AX1288">TEXTJOIN(", ", TRUE, IF(X1288:AS1288="Y", X$1:AS$1, IF(X1288:AS1288&lt;&gt;"", X$1:AS$1 &amp; ": " &amp; X1288:AS1288, "")))
</f>
        <v>Cocaine, Fentanyl, Any Opioid</v>
      </c>
    </row>
    <row r="1289">
      <c r="A1289" s="2">
        <v>43477.0</v>
      </c>
      <c r="B1289" s="1" t="s">
        <v>50</v>
      </c>
      <c r="C1289" s="1">
        <v>22.0</v>
      </c>
      <c r="D1289" s="1" t="s">
        <v>76</v>
      </c>
      <c r="E1289" s="1" t="s">
        <v>63</v>
      </c>
      <c r="G1289" s="1" t="s">
        <v>769</v>
      </c>
      <c r="H1289" s="1" t="s">
        <v>65</v>
      </c>
      <c r="I1289" s="1" t="s">
        <v>55</v>
      </c>
      <c r="J1289" s="1" t="s">
        <v>769</v>
      </c>
      <c r="K1289" s="1" t="s">
        <v>65</v>
      </c>
      <c r="L1289" s="1" t="s">
        <v>55</v>
      </c>
      <c r="M1289" s="1" t="s">
        <v>56</v>
      </c>
      <c r="N1289" s="1" t="s">
        <v>136</v>
      </c>
      <c r="O1289" s="1" t="s">
        <v>64</v>
      </c>
      <c r="P1289" s="1" t="s">
        <v>65</v>
      </c>
      <c r="Q1289" s="1" t="s">
        <v>55</v>
      </c>
      <c r="R1289" s="1" t="s">
        <v>67</v>
      </c>
      <c r="T1289" s="1" t="s">
        <v>83</v>
      </c>
      <c r="U1289" s="1" t="s">
        <v>59</v>
      </c>
      <c r="Z1289" s="1" t="s">
        <v>60</v>
      </c>
      <c r="AR1289" s="1" t="s">
        <v>60</v>
      </c>
      <c r="AT1289" s="1" t="s">
        <v>772</v>
      </c>
      <c r="AU1289" s="1" t="s">
        <v>772</v>
      </c>
      <c r="AV1289" s="1" t="s">
        <v>70</v>
      </c>
      <c r="AW1289" s="3" t="str">
        <f t="shared" si="1"/>
        <v>Other</v>
      </c>
      <c r="AX1289" s="3" t="str">
        <f t="array" ref="AX1289">TEXTJOIN(", ", TRUE, IF(X1289:AS1289="Y", X$1:AS$1, IF(X1289:AS1289&lt;&gt;"", X$1:AS$1 &amp; ": " &amp; X1289:AS1289, "")))
</f>
        <v>Fentanyl, Any Opioid</v>
      </c>
    </row>
    <row r="1290">
      <c r="A1290" s="2">
        <v>42860.0</v>
      </c>
      <c r="B1290" s="1" t="s">
        <v>86</v>
      </c>
      <c r="C1290" s="1">
        <v>36.0</v>
      </c>
      <c r="D1290" s="1" t="s">
        <v>51</v>
      </c>
      <c r="E1290" s="1" t="s">
        <v>63</v>
      </c>
      <c r="F1290" s="1" t="s">
        <v>137</v>
      </c>
      <c r="G1290" s="1" t="s">
        <v>2007</v>
      </c>
      <c r="H1290" s="1" t="s">
        <v>121</v>
      </c>
      <c r="I1290" s="1" t="s">
        <v>606</v>
      </c>
      <c r="J1290" s="1" t="s">
        <v>91</v>
      </c>
      <c r="K1290" s="1" t="s">
        <v>91</v>
      </c>
      <c r="L1290" s="1" t="s">
        <v>55</v>
      </c>
      <c r="M1290" s="1" t="s">
        <v>56</v>
      </c>
      <c r="N1290" s="1" t="s">
        <v>66</v>
      </c>
      <c r="O1290" s="1" t="s">
        <v>91</v>
      </c>
      <c r="P1290" s="1" t="s">
        <v>91</v>
      </c>
      <c r="Q1290" s="1" t="s">
        <v>55</v>
      </c>
      <c r="R1290" s="1" t="s">
        <v>44</v>
      </c>
      <c r="S1290" s="1" t="s">
        <v>1159</v>
      </c>
      <c r="T1290" s="1" t="s">
        <v>2008</v>
      </c>
      <c r="U1290" s="1" t="s">
        <v>59</v>
      </c>
      <c r="Y1290" s="1" t="s">
        <v>60</v>
      </c>
      <c r="Z1290" s="1" t="s">
        <v>60</v>
      </c>
      <c r="AB1290" s="1" t="s">
        <v>60</v>
      </c>
      <c r="AS1290" s="1" t="s">
        <v>473</v>
      </c>
      <c r="AU1290" s="1" t="s">
        <v>110</v>
      </c>
      <c r="AV1290" s="1" t="s">
        <v>111</v>
      </c>
      <c r="AW1290" s="3" t="str">
        <f t="shared" si="1"/>
        <v>Other</v>
      </c>
      <c r="AX1290" s="3" t="str">
        <f t="array" ref="AX1290">TEXTJOIN(", ", TRUE, IF(X1290:AS1290="Y", X$1:AS$1, IF(X1290:AS1290&lt;&gt;"", X$1:AS$1 &amp; ": " &amp; X1290:AS1290, "")))
</f>
        <v>Cocaine, Fentanyl, Oxycodone, Other: pcp</v>
      </c>
    </row>
    <row r="1291">
      <c r="A1291" s="2">
        <v>44253.0</v>
      </c>
      <c r="B1291" s="1" t="s">
        <v>50</v>
      </c>
      <c r="C1291" s="1">
        <v>21.0</v>
      </c>
      <c r="D1291" s="1" t="s">
        <v>76</v>
      </c>
      <c r="E1291" s="1" t="s">
        <v>63</v>
      </c>
      <c r="G1291" s="1" t="s">
        <v>941</v>
      </c>
      <c r="H1291" s="1" t="s">
        <v>54</v>
      </c>
      <c r="I1291" s="1" t="s">
        <v>55</v>
      </c>
      <c r="J1291" s="1" t="s">
        <v>941</v>
      </c>
      <c r="K1291" s="1" t="s">
        <v>54</v>
      </c>
      <c r="L1291" s="1" t="s">
        <v>55</v>
      </c>
      <c r="M1291" s="1" t="s">
        <v>56</v>
      </c>
      <c r="N1291" s="1" t="s">
        <v>136</v>
      </c>
      <c r="O1291" s="1" t="s">
        <v>941</v>
      </c>
      <c r="P1291" s="1" t="s">
        <v>54</v>
      </c>
      <c r="Q1291" s="1" t="s">
        <v>55</v>
      </c>
      <c r="R1291" s="1" t="s">
        <v>56</v>
      </c>
      <c r="T1291" s="1" t="s">
        <v>2009</v>
      </c>
      <c r="U1291" s="1" t="s">
        <v>59</v>
      </c>
      <c r="Z1291" s="1" t="s">
        <v>60</v>
      </c>
      <c r="AF1291" s="1" t="s">
        <v>60</v>
      </c>
      <c r="AR1291" s="1" t="s">
        <v>60</v>
      </c>
      <c r="AT1291" s="1" t="s">
        <v>943</v>
      </c>
      <c r="AU1291" s="1" t="s">
        <v>943</v>
      </c>
      <c r="AV1291" s="1" t="s">
        <v>944</v>
      </c>
      <c r="AW1291" s="3" t="str">
        <f t="shared" si="1"/>
        <v>Other</v>
      </c>
      <c r="AX1291" s="3" t="str">
        <f t="array" ref="AX1291">TEXTJOIN(", ", TRUE, IF(X1291:AS1291="Y", X$1:AS$1, IF(X1291:AS1291&lt;&gt;"", X$1:AS$1 &amp; ": " &amp; X1291:AS1291, "")))
</f>
        <v>Fentanyl, Benzodiazepine, Any Opioid</v>
      </c>
    </row>
    <row r="1292">
      <c r="A1292" s="2">
        <v>42395.0</v>
      </c>
      <c r="B1292" s="1" t="s">
        <v>50</v>
      </c>
      <c r="C1292" s="1">
        <v>44.0</v>
      </c>
      <c r="D1292" s="1" t="s">
        <v>51</v>
      </c>
      <c r="E1292" s="1" t="s">
        <v>63</v>
      </c>
      <c r="G1292" s="1" t="s">
        <v>1326</v>
      </c>
      <c r="H1292" s="1" t="s">
        <v>125</v>
      </c>
      <c r="I1292" s="1" t="s">
        <v>55</v>
      </c>
      <c r="J1292" s="1" t="s">
        <v>271</v>
      </c>
      <c r="M1292" s="1" t="s">
        <v>193</v>
      </c>
      <c r="N1292" s="1" t="s">
        <v>136</v>
      </c>
      <c r="O1292" s="1" t="s">
        <v>271</v>
      </c>
      <c r="R1292" s="1" t="s">
        <v>44</v>
      </c>
      <c r="S1292" s="1" t="s">
        <v>2010</v>
      </c>
      <c r="T1292" s="1" t="s">
        <v>83</v>
      </c>
      <c r="U1292" s="1" t="s">
        <v>59</v>
      </c>
      <c r="Z1292" s="1" t="s">
        <v>60</v>
      </c>
      <c r="AR1292" s="1" t="s">
        <v>60</v>
      </c>
      <c r="AT1292" s="1" t="s">
        <v>1328</v>
      </c>
      <c r="AU1292" s="1" t="s">
        <v>274</v>
      </c>
      <c r="AV1292" s="1" t="s">
        <v>275</v>
      </c>
      <c r="AW1292" s="3" t="str">
        <f t="shared" si="1"/>
        <v>Other</v>
      </c>
      <c r="AX1292" s="3" t="str">
        <f t="array" ref="AX1292">TEXTJOIN(", ", TRUE, IF(X1292:AS1292="Y", X$1:AS$1, IF(X1292:AS1292&lt;&gt;"", X$1:AS$1 &amp; ": " &amp; X1292:AS1292, "")))
</f>
        <v>Fentanyl, Any Opioid</v>
      </c>
    </row>
    <row r="1293">
      <c r="A1293" s="2">
        <v>43488.0</v>
      </c>
      <c r="B1293" s="1" t="s">
        <v>50</v>
      </c>
      <c r="C1293" s="1">
        <v>55.0</v>
      </c>
      <c r="D1293" s="1" t="s">
        <v>51</v>
      </c>
      <c r="E1293" s="1" t="s">
        <v>63</v>
      </c>
      <c r="G1293" s="1" t="s">
        <v>510</v>
      </c>
      <c r="H1293" s="1" t="s">
        <v>103</v>
      </c>
      <c r="I1293" s="1" t="s">
        <v>55</v>
      </c>
      <c r="J1293" s="1" t="s">
        <v>510</v>
      </c>
      <c r="K1293" s="1" t="s">
        <v>103</v>
      </c>
      <c r="L1293" s="1" t="s">
        <v>55</v>
      </c>
      <c r="M1293" s="1" t="s">
        <v>177</v>
      </c>
      <c r="N1293" s="1" t="s">
        <v>1315</v>
      </c>
      <c r="O1293" s="1" t="s">
        <v>510</v>
      </c>
      <c r="P1293" s="1" t="s">
        <v>103</v>
      </c>
      <c r="Q1293" s="1" t="s">
        <v>55</v>
      </c>
      <c r="R1293" s="1" t="s">
        <v>56</v>
      </c>
      <c r="T1293" s="1" t="s">
        <v>2011</v>
      </c>
      <c r="U1293" s="1" t="s">
        <v>59</v>
      </c>
      <c r="V1293" s="1" t="s">
        <v>2012</v>
      </c>
      <c r="AD1293" s="1" t="s">
        <v>60</v>
      </c>
      <c r="AF1293" s="1" t="s">
        <v>60</v>
      </c>
      <c r="AT1293" s="1" t="s">
        <v>512</v>
      </c>
      <c r="AU1293" s="1" t="s">
        <v>512</v>
      </c>
      <c r="AV1293" s="1" t="s">
        <v>513</v>
      </c>
      <c r="AW1293" s="3" t="str">
        <f t="shared" si="1"/>
        <v>Other</v>
      </c>
      <c r="AX1293" s="3" t="str">
        <f t="array" ref="AX1293">TEXTJOIN(", ", TRUE, IF(X1293:AS1293="Y", X$1:AS$1, IF(X1293:AS1293&lt;&gt;"", X$1:AS$1 &amp; ": " &amp; X1293:AS1293, "")))
</f>
        <v>Ethanol, Benzodiazepine</v>
      </c>
    </row>
    <row r="1294">
      <c r="A1294" s="2">
        <v>42103.0</v>
      </c>
      <c r="B1294" s="1" t="s">
        <v>86</v>
      </c>
      <c r="C1294" s="1">
        <v>20.0</v>
      </c>
      <c r="D1294" s="1" t="s">
        <v>51</v>
      </c>
      <c r="E1294" s="1" t="s">
        <v>52</v>
      </c>
      <c r="G1294" s="1" t="s">
        <v>2013</v>
      </c>
      <c r="H1294" s="1" t="s">
        <v>605</v>
      </c>
      <c r="I1294" s="1" t="s">
        <v>606</v>
      </c>
      <c r="J1294" s="1" t="s">
        <v>185</v>
      </c>
      <c r="M1294" s="1" t="s">
        <v>44</v>
      </c>
      <c r="O1294" s="1" t="s">
        <v>185</v>
      </c>
      <c r="P1294" s="1" t="s">
        <v>91</v>
      </c>
      <c r="Q1294" s="1" t="s">
        <v>55</v>
      </c>
      <c r="R1294" s="1" t="s">
        <v>44</v>
      </c>
      <c r="T1294" s="1" t="s">
        <v>2014</v>
      </c>
      <c r="U1294" s="1" t="s">
        <v>59</v>
      </c>
      <c r="W1294" s="1" t="s">
        <v>60</v>
      </c>
      <c r="X1294" s="1" t="s">
        <v>60</v>
      </c>
      <c r="AF1294" s="1" t="s">
        <v>60</v>
      </c>
      <c r="AP1294" s="1" t="s">
        <v>60</v>
      </c>
      <c r="AR1294" s="1" t="s">
        <v>60</v>
      </c>
      <c r="AU1294" s="1" t="s">
        <v>188</v>
      </c>
      <c r="AV1294" s="1" t="s">
        <v>189</v>
      </c>
      <c r="AW1294" s="3" t="str">
        <f t="shared" si="1"/>
        <v>Other</v>
      </c>
      <c r="AX1294" s="3" t="str">
        <f t="array" ref="AX1294">TEXTJOIN(", ", TRUE, IF(X1294:AS1294="Y", X$1:AS$1, IF(X1294:AS1294&lt;&gt;"", X$1:AS$1 &amp; ": " &amp; X1294:AS1294, "")))
</f>
        <v>Heroin, Benzodiazepine, Heroin/Morph/Codeine, Any Opioid</v>
      </c>
    </row>
    <row r="1295">
      <c r="A1295" s="2">
        <v>42036.0</v>
      </c>
      <c r="B1295" s="1" t="s">
        <v>86</v>
      </c>
      <c r="C1295" s="1">
        <v>52.0</v>
      </c>
      <c r="D1295" s="1" t="s">
        <v>51</v>
      </c>
      <c r="E1295" s="1" t="s">
        <v>63</v>
      </c>
      <c r="G1295" s="1" t="s">
        <v>120</v>
      </c>
      <c r="H1295" s="1" t="s">
        <v>121</v>
      </c>
      <c r="I1295" s="1" t="s">
        <v>55</v>
      </c>
      <c r="J1295" s="1" t="s">
        <v>120</v>
      </c>
      <c r="M1295" s="1" t="s">
        <v>56</v>
      </c>
      <c r="O1295" s="1" t="s">
        <v>120</v>
      </c>
      <c r="P1295" s="1" t="s">
        <v>121</v>
      </c>
      <c r="Q1295" s="1" t="s">
        <v>55</v>
      </c>
      <c r="R1295" s="1" t="s">
        <v>56</v>
      </c>
      <c r="T1295" s="1" t="s">
        <v>130</v>
      </c>
      <c r="U1295" s="1" t="s">
        <v>59</v>
      </c>
      <c r="W1295" s="1" t="s">
        <v>60</v>
      </c>
      <c r="X1295" s="1" t="s">
        <v>60</v>
      </c>
      <c r="AP1295" s="1" t="s">
        <v>60</v>
      </c>
      <c r="AR1295" s="1" t="s">
        <v>60</v>
      </c>
      <c r="AT1295" s="1" t="s">
        <v>236</v>
      </c>
      <c r="AU1295" s="1" t="s">
        <v>236</v>
      </c>
      <c r="AV1295" s="1" t="s">
        <v>123</v>
      </c>
      <c r="AW1295" s="3" t="str">
        <f t="shared" si="1"/>
        <v>Middletown</v>
      </c>
      <c r="AX1295" s="3" t="str">
        <f t="array" ref="AX1295">TEXTJOIN(", ", TRUE, IF(X1295:AS1295="Y", X$1:AS$1, IF(X1295:AS1295&lt;&gt;"", X$1:AS$1 &amp; ": " &amp; X1295:AS1295, "")))
</f>
        <v>Heroin, Heroin/Morph/Codeine, Any Opioid</v>
      </c>
    </row>
    <row r="1296">
      <c r="A1296" s="2">
        <v>42813.0</v>
      </c>
      <c r="B1296" s="1" t="s">
        <v>86</v>
      </c>
      <c r="C1296" s="1">
        <v>64.0</v>
      </c>
      <c r="D1296" s="1" t="s">
        <v>76</v>
      </c>
      <c r="E1296" s="1" t="s">
        <v>63</v>
      </c>
      <c r="G1296" s="1" t="s">
        <v>81</v>
      </c>
      <c r="H1296" s="1" t="s">
        <v>54</v>
      </c>
      <c r="I1296" s="1" t="s">
        <v>55</v>
      </c>
      <c r="J1296" s="1" t="s">
        <v>81</v>
      </c>
      <c r="K1296" s="1" t="s">
        <v>54</v>
      </c>
      <c r="L1296" s="1" t="s">
        <v>55</v>
      </c>
      <c r="M1296" s="1" t="s">
        <v>56</v>
      </c>
      <c r="N1296" s="1" t="s">
        <v>2015</v>
      </c>
      <c r="O1296" s="1" t="s">
        <v>81</v>
      </c>
      <c r="P1296" s="1" t="s">
        <v>54</v>
      </c>
      <c r="Q1296" s="1" t="s">
        <v>55</v>
      </c>
      <c r="R1296" s="1" t="s">
        <v>56</v>
      </c>
      <c r="T1296" s="1" t="s">
        <v>2016</v>
      </c>
      <c r="U1296" s="1" t="s">
        <v>59</v>
      </c>
      <c r="AB1296" s="1" t="s">
        <v>60</v>
      </c>
      <c r="AT1296" s="1" t="s">
        <v>84</v>
      </c>
      <c r="AU1296" s="1" t="s">
        <v>84</v>
      </c>
      <c r="AV1296" s="1" t="s">
        <v>598</v>
      </c>
      <c r="AW1296" s="3" t="str">
        <f t="shared" si="1"/>
        <v>Other</v>
      </c>
      <c r="AX1296" s="3" t="str">
        <f t="array" ref="AX1296">TEXTJOIN(", ", TRUE, IF(X1296:AS1296="Y", X$1:AS$1, IF(X1296:AS1296&lt;&gt;"", X$1:AS$1 &amp; ": " &amp; X1296:AS1296, "")))
</f>
        <v>Oxycodone</v>
      </c>
    </row>
    <row r="1297">
      <c r="A1297" s="2">
        <v>43945.0</v>
      </c>
      <c r="B1297" s="1" t="s">
        <v>50</v>
      </c>
      <c r="C1297" s="1">
        <v>20.0</v>
      </c>
      <c r="D1297" s="1" t="s">
        <v>51</v>
      </c>
      <c r="E1297" s="1" t="s">
        <v>52</v>
      </c>
      <c r="G1297" s="1" t="s">
        <v>643</v>
      </c>
      <c r="H1297" s="1" t="s">
        <v>644</v>
      </c>
      <c r="I1297" s="1" t="s">
        <v>342</v>
      </c>
      <c r="J1297" s="1" t="s">
        <v>643</v>
      </c>
      <c r="K1297" s="1" t="s">
        <v>644</v>
      </c>
      <c r="L1297" s="1" t="s">
        <v>342</v>
      </c>
      <c r="M1297" s="1" t="s">
        <v>1120</v>
      </c>
      <c r="N1297" s="1" t="s">
        <v>119</v>
      </c>
      <c r="O1297" s="1" t="s">
        <v>201</v>
      </c>
      <c r="P1297" s="1" t="s">
        <v>54</v>
      </c>
      <c r="Q1297" s="1" t="s">
        <v>55</v>
      </c>
      <c r="R1297" s="1" t="s">
        <v>67</v>
      </c>
      <c r="T1297" s="1" t="s">
        <v>2017</v>
      </c>
      <c r="U1297" s="1" t="s">
        <v>59</v>
      </c>
      <c r="Z1297" s="1" t="s">
        <v>60</v>
      </c>
      <c r="AD1297" s="1" t="s">
        <v>60</v>
      </c>
      <c r="AF1297" s="1" t="s">
        <v>60</v>
      </c>
      <c r="AR1297" s="1" t="s">
        <v>60</v>
      </c>
      <c r="AT1297" s="1" t="s">
        <v>646</v>
      </c>
      <c r="AU1297" s="1" t="s">
        <v>646</v>
      </c>
      <c r="AV1297" s="1" t="s">
        <v>206</v>
      </c>
      <c r="AW1297" s="3" t="str">
        <f t="shared" si="1"/>
        <v>Other</v>
      </c>
      <c r="AX1297" s="3" t="str">
        <f t="array" ref="AX1297">TEXTJOIN(", ", TRUE, IF(X1297:AS1297="Y", X$1:AS$1, IF(X1297:AS1297&lt;&gt;"", X$1:AS$1 &amp; ": " &amp; X1297:AS1297, "")))
</f>
        <v>Fentanyl, Ethanol, Benzodiazepine, Any Opioid</v>
      </c>
    </row>
    <row r="1298">
      <c r="A1298" s="2">
        <v>44351.0</v>
      </c>
      <c r="B1298" s="1" t="s">
        <v>50</v>
      </c>
      <c r="C1298" s="1">
        <v>69.0</v>
      </c>
      <c r="D1298" s="1" t="s">
        <v>51</v>
      </c>
      <c r="E1298" s="1" t="s">
        <v>63</v>
      </c>
      <c r="F1298" s="1" t="s">
        <v>267</v>
      </c>
      <c r="G1298" s="1" t="s">
        <v>271</v>
      </c>
      <c r="H1298" s="1" t="s">
        <v>91</v>
      </c>
      <c r="I1298" s="1" t="s">
        <v>55</v>
      </c>
      <c r="J1298" s="1" t="s">
        <v>117</v>
      </c>
      <c r="M1298" s="1" t="s">
        <v>118</v>
      </c>
      <c r="N1298" s="1" t="s">
        <v>155</v>
      </c>
      <c r="O1298" s="1" t="s">
        <v>271</v>
      </c>
      <c r="P1298" s="1" t="s">
        <v>91</v>
      </c>
      <c r="Q1298" s="1" t="s">
        <v>55</v>
      </c>
      <c r="R1298" s="1" t="s">
        <v>180</v>
      </c>
      <c r="T1298" s="1" t="s">
        <v>2018</v>
      </c>
      <c r="U1298" s="1" t="s">
        <v>59</v>
      </c>
      <c r="Z1298" s="1" t="s">
        <v>60</v>
      </c>
      <c r="AM1298" s="1" t="s">
        <v>60</v>
      </c>
      <c r="AR1298" s="1" t="s">
        <v>60</v>
      </c>
      <c r="AT1298" s="1" t="s">
        <v>274</v>
      </c>
      <c r="AV1298" s="1" t="s">
        <v>275</v>
      </c>
      <c r="AW1298" s="3" t="str">
        <f t="shared" si="1"/>
        <v>Other</v>
      </c>
      <c r="AX1298" s="3" t="str">
        <f t="array" ref="AX1298">TEXTJOIN(", ", TRUE, IF(X1298:AS1298="Y", X$1:AS$1, IF(X1298:AS1298&lt;&gt;"", X$1:AS$1 &amp; ": " &amp; X1298:AS1298, "")))
</f>
        <v>Fentanyl, Xylazine, Any Opioid</v>
      </c>
    </row>
    <row r="1299">
      <c r="A1299" s="2">
        <v>42969.0</v>
      </c>
      <c r="B1299" s="1" t="s">
        <v>86</v>
      </c>
      <c r="C1299" s="1">
        <v>55.0</v>
      </c>
      <c r="D1299" s="1" t="s">
        <v>51</v>
      </c>
      <c r="E1299" s="1" t="s">
        <v>63</v>
      </c>
      <c r="G1299" s="1" t="s">
        <v>98</v>
      </c>
      <c r="H1299" s="1" t="s">
        <v>54</v>
      </c>
      <c r="I1299" s="1" t="s">
        <v>55</v>
      </c>
      <c r="J1299" s="1" t="s">
        <v>98</v>
      </c>
      <c r="K1299" s="1" t="s">
        <v>54</v>
      </c>
      <c r="L1299" s="1" t="s">
        <v>55</v>
      </c>
      <c r="M1299" s="1" t="s">
        <v>56</v>
      </c>
      <c r="N1299" s="1" t="s">
        <v>66</v>
      </c>
      <c r="O1299" s="1" t="s">
        <v>98</v>
      </c>
      <c r="P1299" s="1" t="s">
        <v>54</v>
      </c>
      <c r="Q1299" s="1" t="s">
        <v>55</v>
      </c>
      <c r="R1299" s="1" t="s">
        <v>56</v>
      </c>
      <c r="T1299" s="1" t="s">
        <v>2019</v>
      </c>
      <c r="U1299" s="1" t="s">
        <v>59</v>
      </c>
      <c r="Z1299" s="1" t="s">
        <v>60</v>
      </c>
      <c r="AA1299" s="1" t="s">
        <v>60</v>
      </c>
      <c r="AD1299" s="1" t="s">
        <v>60</v>
      </c>
      <c r="AS1299" s="1" t="s">
        <v>1297</v>
      </c>
      <c r="AT1299" s="1" t="s">
        <v>100</v>
      </c>
      <c r="AU1299" s="1" t="s">
        <v>100</v>
      </c>
      <c r="AV1299" s="1" t="s">
        <v>101</v>
      </c>
      <c r="AW1299" s="3" t="str">
        <f t="shared" si="1"/>
        <v>Other</v>
      </c>
      <c r="AX1299" s="3" t="str">
        <f t="array" ref="AX1299">TEXTJOIN(", ", TRUE, IF(X1299:AS1299="Y", X$1:AS$1, IF(X1299:AS1299&lt;&gt;"", X$1:AS$1 &amp; ": " &amp; X1299:AS1299, "")))
</f>
        <v>Fentanyl, Fentanyl Analogue, Ethanol, Other: U-47700</v>
      </c>
    </row>
    <row r="1300">
      <c r="A1300" s="2">
        <v>43774.0</v>
      </c>
      <c r="B1300" s="1" t="s">
        <v>50</v>
      </c>
      <c r="C1300" s="1">
        <v>25.0</v>
      </c>
      <c r="D1300" s="1" t="s">
        <v>51</v>
      </c>
      <c r="E1300" s="1" t="s">
        <v>63</v>
      </c>
      <c r="G1300" s="1" t="s">
        <v>53</v>
      </c>
      <c r="H1300" s="1" t="s">
        <v>54</v>
      </c>
      <c r="I1300" s="1" t="s">
        <v>55</v>
      </c>
      <c r="J1300" s="1" t="s">
        <v>53</v>
      </c>
      <c r="K1300" s="1" t="s">
        <v>54</v>
      </c>
      <c r="L1300" s="1" t="s">
        <v>55</v>
      </c>
      <c r="M1300" s="1" t="s">
        <v>56</v>
      </c>
      <c r="N1300" s="1" t="s">
        <v>136</v>
      </c>
      <c r="O1300" s="1" t="s">
        <v>53</v>
      </c>
      <c r="P1300" s="1" t="s">
        <v>54</v>
      </c>
      <c r="Q1300" s="1" t="s">
        <v>55</v>
      </c>
      <c r="R1300" s="1" t="s">
        <v>56</v>
      </c>
      <c r="T1300" s="1" t="s">
        <v>2020</v>
      </c>
      <c r="U1300" s="1" t="s">
        <v>59</v>
      </c>
      <c r="Z1300" s="1" t="s">
        <v>60</v>
      </c>
      <c r="AA1300" s="1" t="s">
        <v>60</v>
      </c>
      <c r="AF1300" s="1" t="s">
        <v>60</v>
      </c>
      <c r="AH1300" s="1" t="s">
        <v>60</v>
      </c>
      <c r="AR1300" s="1" t="s">
        <v>60</v>
      </c>
      <c r="AT1300" s="1" t="s">
        <v>61</v>
      </c>
      <c r="AU1300" s="1" t="s">
        <v>61</v>
      </c>
      <c r="AV1300" s="1" t="s">
        <v>294</v>
      </c>
      <c r="AW1300" s="3" t="str">
        <f t="shared" si="1"/>
        <v>Other</v>
      </c>
      <c r="AX1300" s="3" t="str">
        <f t="array" ref="AX1300">TEXTJOIN(", ", TRUE, IF(X1300:AS1300="Y", X$1:AS$1, IF(X1300:AS1300&lt;&gt;"", X$1:AS$1 &amp; ": " &amp; X1300:AS1300, "")))
</f>
        <v>Fentanyl, Fentanyl Analogue, Benzodiazepine, Meth/Amphetamine, Any Opioid</v>
      </c>
    </row>
    <row r="1301">
      <c r="A1301" s="2">
        <v>43496.0</v>
      </c>
      <c r="B1301" s="1" t="s">
        <v>50</v>
      </c>
      <c r="C1301" s="1">
        <v>49.0</v>
      </c>
      <c r="D1301" s="1" t="s">
        <v>76</v>
      </c>
      <c r="E1301" s="1" t="s">
        <v>52</v>
      </c>
      <c r="G1301" s="1" t="s">
        <v>64</v>
      </c>
      <c r="H1301" s="1" t="s">
        <v>65</v>
      </c>
      <c r="I1301" s="1" t="s">
        <v>55</v>
      </c>
      <c r="J1301" s="1" t="s">
        <v>64</v>
      </c>
      <c r="K1301" s="1" t="s">
        <v>65</v>
      </c>
      <c r="L1301" s="1" t="s">
        <v>55</v>
      </c>
      <c r="M1301" s="1" t="s">
        <v>56</v>
      </c>
      <c r="N1301" s="1" t="s">
        <v>119</v>
      </c>
      <c r="O1301" s="1" t="s">
        <v>64</v>
      </c>
      <c r="P1301" s="1" t="s">
        <v>65</v>
      </c>
      <c r="Q1301" s="1" t="s">
        <v>55</v>
      </c>
      <c r="R1301" s="1" t="s">
        <v>56</v>
      </c>
      <c r="T1301" s="1" t="s">
        <v>1598</v>
      </c>
      <c r="U1301" s="1" t="s">
        <v>59</v>
      </c>
      <c r="Y1301" s="1" t="s">
        <v>60</v>
      </c>
      <c r="Z1301" s="1" t="s">
        <v>60</v>
      </c>
      <c r="AD1301" s="1" t="s">
        <v>60</v>
      </c>
      <c r="AR1301" s="1" t="s">
        <v>60</v>
      </c>
      <c r="AT1301" s="1" t="s">
        <v>69</v>
      </c>
      <c r="AU1301" s="1" t="s">
        <v>69</v>
      </c>
      <c r="AV1301" s="1" t="s">
        <v>70</v>
      </c>
      <c r="AW1301" s="3" t="str">
        <f t="shared" si="1"/>
        <v>Other</v>
      </c>
      <c r="AX1301" s="3" t="str">
        <f t="array" ref="AX1301">TEXTJOIN(", ", TRUE, IF(X1301:AS1301="Y", X$1:AS$1, IF(X1301:AS1301&lt;&gt;"", X$1:AS$1 &amp; ": " &amp; X1301:AS1301, "")))
</f>
        <v>Cocaine, Fentanyl, Ethanol, Any Opioid</v>
      </c>
    </row>
    <row r="1302">
      <c r="A1302" s="2">
        <v>43014.0</v>
      </c>
      <c r="B1302" s="1" t="s">
        <v>86</v>
      </c>
      <c r="C1302" s="1">
        <v>32.0</v>
      </c>
      <c r="D1302" s="1" t="s">
        <v>51</v>
      </c>
      <c r="E1302" s="1" t="s">
        <v>63</v>
      </c>
      <c r="G1302" s="1" t="s">
        <v>731</v>
      </c>
      <c r="H1302" s="1" t="s">
        <v>103</v>
      </c>
      <c r="I1302" s="1" t="s">
        <v>55</v>
      </c>
      <c r="J1302" s="1" t="s">
        <v>731</v>
      </c>
      <c r="K1302" s="1" t="s">
        <v>103</v>
      </c>
      <c r="L1302" s="1" t="s">
        <v>55</v>
      </c>
      <c r="M1302" s="1" t="s">
        <v>56</v>
      </c>
      <c r="N1302" s="1" t="s">
        <v>136</v>
      </c>
      <c r="O1302" s="1" t="s">
        <v>731</v>
      </c>
      <c r="P1302" s="1" t="s">
        <v>103</v>
      </c>
      <c r="Q1302" s="1" t="s">
        <v>55</v>
      </c>
      <c r="R1302" s="1" t="s">
        <v>56</v>
      </c>
      <c r="T1302" s="1" t="s">
        <v>2021</v>
      </c>
      <c r="U1302" s="1" t="s">
        <v>59</v>
      </c>
      <c r="X1302" s="1" t="s">
        <v>60</v>
      </c>
      <c r="Y1302" s="1" t="s">
        <v>60</v>
      </c>
      <c r="AS1302" s="1" t="s">
        <v>2022</v>
      </c>
      <c r="AT1302" s="1" t="s">
        <v>735</v>
      </c>
      <c r="AU1302" s="1" t="s">
        <v>735</v>
      </c>
      <c r="AV1302" s="1" t="s">
        <v>736</v>
      </c>
      <c r="AW1302" s="3" t="str">
        <f t="shared" si="1"/>
        <v>Other</v>
      </c>
      <c r="AX1302" s="3" t="str">
        <f t="array" ref="AX1302">TEXTJOIN(", ", TRUE, IF(X1302:AS1302="Y", X$1:AS$1, IF(X1302:AS1302&lt;&gt;"", X$1:AS$1 &amp; ": " &amp; X1302:AS1302, "")))
</f>
        <v>Heroin, Cocaine, Other: PCP, Buprenor</v>
      </c>
    </row>
    <row r="1303">
      <c r="A1303" s="2">
        <v>42545.0</v>
      </c>
      <c r="B1303" s="1" t="s">
        <v>50</v>
      </c>
      <c r="C1303" s="1">
        <v>35.0</v>
      </c>
      <c r="D1303" s="1" t="s">
        <v>51</v>
      </c>
      <c r="E1303" s="1" t="s">
        <v>63</v>
      </c>
      <c r="G1303" s="1" t="s">
        <v>397</v>
      </c>
      <c r="H1303" s="1" t="s">
        <v>103</v>
      </c>
      <c r="I1303" s="1" t="s">
        <v>55</v>
      </c>
      <c r="J1303" s="1" t="s">
        <v>397</v>
      </c>
      <c r="M1303" s="1" t="s">
        <v>56</v>
      </c>
      <c r="N1303" s="1" t="s">
        <v>276</v>
      </c>
      <c r="O1303" s="1" t="s">
        <v>397</v>
      </c>
      <c r="R1303" s="1" t="s">
        <v>56</v>
      </c>
      <c r="T1303" s="1" t="s">
        <v>2023</v>
      </c>
      <c r="U1303" s="1" t="s">
        <v>59</v>
      </c>
      <c r="Z1303" s="1" t="s">
        <v>60</v>
      </c>
      <c r="AD1303" s="1" t="s">
        <v>60</v>
      </c>
      <c r="AR1303" s="1" t="s">
        <v>60</v>
      </c>
      <c r="AT1303" s="1" t="s">
        <v>399</v>
      </c>
      <c r="AU1303" s="1" t="s">
        <v>399</v>
      </c>
      <c r="AV1303" s="1" t="s">
        <v>709</v>
      </c>
      <c r="AW1303" s="3" t="str">
        <f t="shared" si="1"/>
        <v>Other</v>
      </c>
      <c r="AX1303" s="3" t="str">
        <f t="array" ref="AX1303">TEXTJOIN(", ", TRUE, IF(X1303:AS1303="Y", X$1:AS$1, IF(X1303:AS1303&lt;&gt;"", X$1:AS$1 &amp; ": " &amp; X1303:AS1303, "")))
</f>
        <v>Fentanyl, Ethanol, Any Opioid</v>
      </c>
    </row>
    <row r="1304">
      <c r="A1304" s="2">
        <v>44338.0</v>
      </c>
      <c r="B1304" s="1" t="s">
        <v>50</v>
      </c>
      <c r="C1304" s="1">
        <v>33.0</v>
      </c>
      <c r="D1304" s="1" t="s">
        <v>76</v>
      </c>
      <c r="E1304" s="1" t="s">
        <v>63</v>
      </c>
      <c r="F1304" s="1" t="s">
        <v>267</v>
      </c>
      <c r="G1304" s="1" t="s">
        <v>91</v>
      </c>
      <c r="H1304" s="1" t="s">
        <v>91</v>
      </c>
      <c r="I1304" s="1" t="s">
        <v>55</v>
      </c>
      <c r="J1304" s="1" t="s">
        <v>91</v>
      </c>
      <c r="K1304" s="1" t="s">
        <v>91</v>
      </c>
      <c r="L1304" s="1" t="s">
        <v>55</v>
      </c>
      <c r="M1304" s="1" t="s">
        <v>404</v>
      </c>
      <c r="N1304" s="1" t="s">
        <v>119</v>
      </c>
      <c r="O1304" s="1" t="s">
        <v>91</v>
      </c>
      <c r="P1304" s="1" t="s">
        <v>91</v>
      </c>
      <c r="Q1304" s="1" t="s">
        <v>55</v>
      </c>
      <c r="R1304" s="1" t="s">
        <v>44</v>
      </c>
      <c r="S1304" s="1" t="s">
        <v>2024</v>
      </c>
      <c r="T1304" s="1" t="s">
        <v>2025</v>
      </c>
      <c r="U1304" s="1" t="s">
        <v>59</v>
      </c>
      <c r="Z1304" s="1" t="s">
        <v>60</v>
      </c>
      <c r="AD1304" s="1" t="s">
        <v>60</v>
      </c>
      <c r="AR1304" s="1" t="s">
        <v>60</v>
      </c>
      <c r="AT1304" s="1" t="s">
        <v>110</v>
      </c>
      <c r="AU1304" s="1" t="s">
        <v>110</v>
      </c>
      <c r="AV1304" s="1" t="s">
        <v>111</v>
      </c>
      <c r="AW1304" s="3" t="str">
        <f t="shared" si="1"/>
        <v>Other</v>
      </c>
      <c r="AX1304" s="3" t="str">
        <f t="array" ref="AX1304">TEXTJOIN(", ", TRUE, IF(X1304:AS1304="Y", X$1:AS$1, IF(X1304:AS1304&lt;&gt;"", X$1:AS$1 &amp; ": " &amp; X1304:AS1304, "")))
</f>
        <v>Fentanyl, Ethanol, Any Opioid</v>
      </c>
    </row>
    <row r="1305">
      <c r="A1305" s="4">
        <v>43083.0</v>
      </c>
      <c r="B1305" s="1" t="s">
        <v>86</v>
      </c>
      <c r="C1305" s="1">
        <v>46.0</v>
      </c>
      <c r="D1305" s="1" t="s">
        <v>51</v>
      </c>
      <c r="E1305" s="1" t="s">
        <v>63</v>
      </c>
      <c r="G1305" s="1" t="s">
        <v>64</v>
      </c>
      <c r="H1305" s="1" t="s">
        <v>65</v>
      </c>
      <c r="I1305" s="1" t="s">
        <v>55</v>
      </c>
      <c r="J1305" s="1" t="s">
        <v>64</v>
      </c>
      <c r="K1305" s="1" t="s">
        <v>65</v>
      </c>
      <c r="L1305" s="1" t="s">
        <v>55</v>
      </c>
      <c r="M1305" s="1" t="s">
        <v>56</v>
      </c>
      <c r="N1305" s="1" t="s">
        <v>136</v>
      </c>
      <c r="O1305" s="1" t="s">
        <v>64</v>
      </c>
      <c r="P1305" s="1" t="s">
        <v>65</v>
      </c>
      <c r="Q1305" s="1" t="s">
        <v>55</v>
      </c>
      <c r="R1305" s="1" t="s">
        <v>56</v>
      </c>
      <c r="T1305" s="1" t="s">
        <v>2026</v>
      </c>
      <c r="U1305" s="1" t="s">
        <v>59</v>
      </c>
      <c r="Z1305" s="1" t="s">
        <v>60</v>
      </c>
      <c r="AD1305" s="1" t="s">
        <v>60</v>
      </c>
      <c r="AT1305" s="1" t="s">
        <v>69</v>
      </c>
      <c r="AU1305" s="1" t="s">
        <v>69</v>
      </c>
      <c r="AV1305" s="1" t="s">
        <v>70</v>
      </c>
      <c r="AW1305" s="3" t="str">
        <f t="shared" si="1"/>
        <v>Other</v>
      </c>
      <c r="AX1305" s="3" t="str">
        <f t="array" ref="AX1305">TEXTJOIN(", ", TRUE, IF(X1305:AS1305="Y", X$1:AS$1, IF(X1305:AS1305&lt;&gt;"", X$1:AS$1 &amp; ": " &amp; X1305:AS1305, "")))
</f>
        <v>Fentanyl, Ethanol</v>
      </c>
    </row>
    <row r="1306">
      <c r="A1306" s="2">
        <v>43643.0</v>
      </c>
      <c r="B1306" s="1" t="s">
        <v>50</v>
      </c>
      <c r="C1306" s="1">
        <v>53.0</v>
      </c>
      <c r="D1306" s="1" t="s">
        <v>51</v>
      </c>
      <c r="E1306" s="1" t="s">
        <v>63</v>
      </c>
      <c r="F1306" s="1" t="s">
        <v>137</v>
      </c>
      <c r="G1306" s="1" t="s">
        <v>91</v>
      </c>
      <c r="H1306" s="1" t="s">
        <v>91</v>
      </c>
      <c r="I1306" s="1" t="s">
        <v>55</v>
      </c>
      <c r="J1306" s="1" t="s">
        <v>91</v>
      </c>
      <c r="K1306" s="1" t="s">
        <v>91</v>
      </c>
      <c r="L1306" s="1" t="s">
        <v>55</v>
      </c>
      <c r="M1306" s="1" t="s">
        <v>778</v>
      </c>
      <c r="N1306" s="1" t="s">
        <v>713</v>
      </c>
      <c r="O1306" s="1" t="s">
        <v>91</v>
      </c>
      <c r="P1306" s="1" t="s">
        <v>91</v>
      </c>
      <c r="Q1306" s="1" t="s">
        <v>55</v>
      </c>
      <c r="R1306" s="1" t="s">
        <v>56</v>
      </c>
      <c r="T1306" s="1" t="s">
        <v>817</v>
      </c>
      <c r="U1306" s="1" t="s">
        <v>59</v>
      </c>
      <c r="Y1306" s="1" t="s">
        <v>60</v>
      </c>
      <c r="Z1306" s="1" t="s">
        <v>60</v>
      </c>
      <c r="AR1306" s="1" t="s">
        <v>60</v>
      </c>
      <c r="AT1306" s="1" t="s">
        <v>110</v>
      </c>
      <c r="AU1306" s="1" t="s">
        <v>110</v>
      </c>
      <c r="AV1306" s="1" t="s">
        <v>111</v>
      </c>
      <c r="AW1306" s="3" t="str">
        <f t="shared" si="1"/>
        <v>Other</v>
      </c>
      <c r="AX1306" s="3" t="str">
        <f t="array" ref="AX1306">TEXTJOIN(", ", TRUE, IF(X1306:AS1306="Y", X$1:AS$1, IF(X1306:AS1306&lt;&gt;"", X$1:AS$1 &amp; ": " &amp; X1306:AS1306, "")))
</f>
        <v>Cocaine, Fentanyl, Any Opioid</v>
      </c>
    </row>
    <row r="1307">
      <c r="A1307" s="2">
        <v>42748.0</v>
      </c>
      <c r="B1307" s="1" t="s">
        <v>86</v>
      </c>
      <c r="C1307" s="1">
        <v>40.0</v>
      </c>
      <c r="D1307" s="1" t="s">
        <v>76</v>
      </c>
      <c r="E1307" s="1" t="s">
        <v>63</v>
      </c>
      <c r="G1307" s="1" t="s">
        <v>1389</v>
      </c>
      <c r="H1307" s="1" t="s">
        <v>263</v>
      </c>
      <c r="I1307" s="1" t="s">
        <v>55</v>
      </c>
      <c r="J1307" s="1" t="s">
        <v>1389</v>
      </c>
      <c r="K1307" s="1" t="s">
        <v>263</v>
      </c>
      <c r="L1307" s="1" t="s">
        <v>55</v>
      </c>
      <c r="M1307" s="1" t="s">
        <v>56</v>
      </c>
      <c r="N1307" s="1" t="s">
        <v>136</v>
      </c>
      <c r="O1307" s="1" t="s">
        <v>1389</v>
      </c>
      <c r="P1307" s="1" t="s">
        <v>263</v>
      </c>
      <c r="Q1307" s="1" t="s">
        <v>55</v>
      </c>
      <c r="R1307" s="1" t="s">
        <v>56</v>
      </c>
      <c r="T1307" s="1" t="s">
        <v>1524</v>
      </c>
      <c r="U1307" s="1" t="s">
        <v>59</v>
      </c>
      <c r="Y1307" s="1" t="s">
        <v>60</v>
      </c>
      <c r="Z1307" s="1" t="s">
        <v>60</v>
      </c>
      <c r="AT1307" s="1" t="s">
        <v>1393</v>
      </c>
      <c r="AU1307" s="1" t="s">
        <v>1393</v>
      </c>
      <c r="AV1307" s="1" t="s">
        <v>2027</v>
      </c>
      <c r="AW1307" s="3" t="str">
        <f t="shared" si="1"/>
        <v>Other</v>
      </c>
      <c r="AX1307" s="3" t="str">
        <f t="array" ref="AX1307">TEXTJOIN(", ", TRUE, IF(X1307:AS1307="Y", X$1:AS$1, IF(X1307:AS1307&lt;&gt;"", X$1:AS$1 &amp; ": " &amp; X1307:AS1307, "")))
</f>
        <v>Cocaine, Fentanyl</v>
      </c>
    </row>
    <row r="1308">
      <c r="A1308" s="2">
        <v>42518.0</v>
      </c>
      <c r="B1308" s="1" t="s">
        <v>50</v>
      </c>
      <c r="C1308" s="1">
        <v>63.0</v>
      </c>
      <c r="D1308" s="1" t="s">
        <v>51</v>
      </c>
      <c r="E1308" s="1" t="s">
        <v>63</v>
      </c>
      <c r="G1308" s="1" t="s">
        <v>1041</v>
      </c>
      <c r="H1308" s="1" t="s">
        <v>103</v>
      </c>
      <c r="I1308" s="1" t="s">
        <v>55</v>
      </c>
      <c r="J1308" s="1" t="s">
        <v>1041</v>
      </c>
      <c r="M1308" s="1" t="s">
        <v>56</v>
      </c>
      <c r="N1308" s="1" t="s">
        <v>276</v>
      </c>
      <c r="O1308" s="1" t="s">
        <v>1041</v>
      </c>
      <c r="R1308" s="1" t="s">
        <v>56</v>
      </c>
      <c r="T1308" s="1" t="s">
        <v>2028</v>
      </c>
      <c r="U1308" s="1" t="s">
        <v>59</v>
      </c>
      <c r="X1308" s="1" t="s">
        <v>60</v>
      </c>
      <c r="AD1308" s="1" t="s">
        <v>60</v>
      </c>
      <c r="AF1308" s="1" t="s">
        <v>60</v>
      </c>
      <c r="AP1308" s="1" t="s">
        <v>60</v>
      </c>
      <c r="AR1308" s="1" t="s">
        <v>60</v>
      </c>
      <c r="AT1308" s="1" t="s">
        <v>1043</v>
      </c>
      <c r="AU1308" s="1" t="s">
        <v>1043</v>
      </c>
      <c r="AV1308" s="1" t="s">
        <v>1044</v>
      </c>
      <c r="AW1308" s="3" t="str">
        <f t="shared" si="1"/>
        <v>Other</v>
      </c>
      <c r="AX1308" s="3" t="str">
        <f t="array" ref="AX1308">TEXTJOIN(", ", TRUE, IF(X1308:AS1308="Y", X$1:AS$1, IF(X1308:AS1308&lt;&gt;"", X$1:AS$1 &amp; ": " &amp; X1308:AS1308, "")))
</f>
        <v>Heroin, Ethanol, Benzodiazepine, Heroin/Morph/Codeine, Any Opioid</v>
      </c>
    </row>
    <row r="1309">
      <c r="A1309" s="2">
        <v>44394.0</v>
      </c>
      <c r="B1309" s="1" t="s">
        <v>50</v>
      </c>
      <c r="C1309" s="1">
        <v>37.0</v>
      </c>
      <c r="D1309" s="1" t="s">
        <v>51</v>
      </c>
      <c r="E1309" s="1" t="s">
        <v>63</v>
      </c>
      <c r="G1309" s="1" t="s">
        <v>91</v>
      </c>
      <c r="H1309" s="1" t="s">
        <v>91</v>
      </c>
      <c r="I1309" s="1" t="s">
        <v>55</v>
      </c>
      <c r="J1309" s="1" t="s">
        <v>91</v>
      </c>
      <c r="K1309" s="1" t="s">
        <v>91</v>
      </c>
      <c r="L1309" s="1" t="s">
        <v>55</v>
      </c>
      <c r="M1309" s="1" t="s">
        <v>56</v>
      </c>
      <c r="N1309" s="1" t="s">
        <v>136</v>
      </c>
      <c r="O1309" s="1" t="s">
        <v>91</v>
      </c>
      <c r="P1309" s="1" t="s">
        <v>91</v>
      </c>
      <c r="Q1309" s="1" t="s">
        <v>55</v>
      </c>
      <c r="R1309" s="1" t="s">
        <v>44</v>
      </c>
      <c r="S1309" s="1" t="s">
        <v>480</v>
      </c>
      <c r="T1309" s="1" t="s">
        <v>2029</v>
      </c>
      <c r="U1309" s="1" t="s">
        <v>59</v>
      </c>
      <c r="Y1309" s="1" t="s">
        <v>60</v>
      </c>
      <c r="Z1309" s="1" t="s">
        <v>60</v>
      </c>
      <c r="AM1309" s="1" t="s">
        <v>60</v>
      </c>
      <c r="AR1309" s="1" t="s">
        <v>60</v>
      </c>
      <c r="AT1309" s="1" t="s">
        <v>110</v>
      </c>
      <c r="AU1309" s="1" t="s">
        <v>110</v>
      </c>
      <c r="AV1309" s="1" t="s">
        <v>111</v>
      </c>
      <c r="AW1309" s="3" t="str">
        <f t="shared" si="1"/>
        <v>Other</v>
      </c>
      <c r="AX1309" s="3" t="str">
        <f t="array" ref="AX1309">TEXTJOIN(", ", TRUE, IF(X1309:AS1309="Y", X$1:AS$1, IF(X1309:AS1309&lt;&gt;"", X$1:AS$1 &amp; ": " &amp; X1309:AS1309, "")))
</f>
        <v>Cocaine, Fentanyl, Xylazine, Any Opioid</v>
      </c>
    </row>
    <row r="1310">
      <c r="A1310" s="2">
        <v>42235.0</v>
      </c>
      <c r="B1310" s="1" t="s">
        <v>86</v>
      </c>
      <c r="C1310" s="1">
        <v>39.0</v>
      </c>
      <c r="D1310" s="1" t="s">
        <v>76</v>
      </c>
      <c r="E1310" s="1" t="s">
        <v>63</v>
      </c>
      <c r="G1310" s="1" t="s">
        <v>2030</v>
      </c>
      <c r="H1310" s="1" t="s">
        <v>125</v>
      </c>
      <c r="I1310" s="1" t="s">
        <v>55</v>
      </c>
      <c r="J1310" s="1" t="s">
        <v>1218</v>
      </c>
      <c r="M1310" s="1" t="s">
        <v>56</v>
      </c>
      <c r="O1310" s="1" t="s">
        <v>91</v>
      </c>
      <c r="P1310" s="1" t="s">
        <v>91</v>
      </c>
      <c r="Q1310" s="1" t="s">
        <v>55</v>
      </c>
      <c r="R1310" s="1" t="s">
        <v>67</v>
      </c>
      <c r="T1310" s="1" t="s">
        <v>2031</v>
      </c>
      <c r="U1310" s="1" t="s">
        <v>59</v>
      </c>
      <c r="W1310" s="1" t="s">
        <v>60</v>
      </c>
      <c r="X1310" s="1" t="s">
        <v>60</v>
      </c>
      <c r="Y1310" s="1" t="s">
        <v>60</v>
      </c>
      <c r="Z1310" s="1" t="s">
        <v>60</v>
      </c>
      <c r="AP1310" s="1" t="s">
        <v>60</v>
      </c>
      <c r="AR1310" s="1" t="s">
        <v>60</v>
      </c>
      <c r="AT1310" s="1" t="s">
        <v>2032</v>
      </c>
      <c r="AU1310" s="1" t="s">
        <v>1220</v>
      </c>
      <c r="AV1310" s="1" t="s">
        <v>111</v>
      </c>
      <c r="AW1310" s="3" t="str">
        <f t="shared" si="1"/>
        <v>Other</v>
      </c>
      <c r="AX1310" s="3" t="str">
        <f t="array" ref="AX1310">TEXTJOIN(", ", TRUE, IF(X1310:AS1310="Y", X$1:AS$1, IF(X1310:AS1310&lt;&gt;"", X$1:AS$1 &amp; ": " &amp; X1310:AS1310, "")))
</f>
        <v>Heroin, Cocaine, Fentanyl, Heroin/Morph/Codeine, Any Opioid</v>
      </c>
    </row>
    <row r="1311">
      <c r="A1311" s="4">
        <v>42685.0</v>
      </c>
      <c r="B1311" s="1" t="s">
        <v>50</v>
      </c>
      <c r="C1311" s="1">
        <v>52.0</v>
      </c>
      <c r="D1311" s="1" t="s">
        <v>51</v>
      </c>
      <c r="E1311" s="1" t="s">
        <v>52</v>
      </c>
      <c r="G1311" s="1" t="s">
        <v>211</v>
      </c>
      <c r="H1311" s="1" t="s">
        <v>91</v>
      </c>
      <c r="I1311" s="1" t="s">
        <v>55</v>
      </c>
      <c r="J1311" s="1" t="s">
        <v>117</v>
      </c>
      <c r="M1311" s="1" t="s">
        <v>118</v>
      </c>
      <c r="N1311" s="1" t="s">
        <v>136</v>
      </c>
      <c r="O1311" s="1" t="s">
        <v>91</v>
      </c>
      <c r="R1311" s="1" t="s">
        <v>67</v>
      </c>
      <c r="T1311" s="1" t="s">
        <v>2033</v>
      </c>
      <c r="U1311" s="1" t="s">
        <v>59</v>
      </c>
      <c r="AD1311" s="1" t="s">
        <v>60</v>
      </c>
      <c r="AF1311" s="1" t="s">
        <v>60</v>
      </c>
      <c r="AT1311" s="1" t="s">
        <v>214</v>
      </c>
      <c r="AV1311" s="1" t="s">
        <v>111</v>
      </c>
      <c r="AW1311" s="3" t="str">
        <f t="shared" si="1"/>
        <v>Other</v>
      </c>
      <c r="AX1311" s="3" t="str">
        <f t="array" ref="AX1311">TEXTJOIN(", ", TRUE, IF(X1311:AS1311="Y", X$1:AS$1, IF(X1311:AS1311&lt;&gt;"", X$1:AS$1 &amp; ": " &amp; X1311:AS1311, "")))
</f>
        <v>Ethanol, Benzodiazepine</v>
      </c>
    </row>
    <row r="1312">
      <c r="A1312" s="2">
        <v>41732.0</v>
      </c>
      <c r="B1312" s="1" t="s">
        <v>50</v>
      </c>
      <c r="C1312" s="1">
        <v>42.0</v>
      </c>
      <c r="D1312" s="1" t="s">
        <v>51</v>
      </c>
      <c r="E1312" s="1" t="s">
        <v>63</v>
      </c>
      <c r="G1312" s="1" t="s">
        <v>1218</v>
      </c>
      <c r="J1312" s="1" t="s">
        <v>1218</v>
      </c>
      <c r="L1312" s="1" t="s">
        <v>55</v>
      </c>
      <c r="M1312" s="1" t="s">
        <v>56</v>
      </c>
      <c r="N1312" s="1" t="s">
        <v>2034</v>
      </c>
      <c r="O1312" s="1" t="s">
        <v>1062</v>
      </c>
      <c r="P1312" s="1" t="s">
        <v>125</v>
      </c>
      <c r="R1312" s="1" t="s">
        <v>67</v>
      </c>
      <c r="T1312" s="1" t="s">
        <v>771</v>
      </c>
      <c r="U1312" s="1" t="s">
        <v>59</v>
      </c>
      <c r="V1312" s="1" t="s">
        <v>197</v>
      </c>
      <c r="X1312" s="1" t="s">
        <v>60</v>
      </c>
      <c r="AD1312" s="1" t="s">
        <v>60</v>
      </c>
      <c r="AT1312" s="1" t="s">
        <v>1220</v>
      </c>
      <c r="AU1312" s="1" t="s">
        <v>1220</v>
      </c>
      <c r="AV1312" s="1" t="s">
        <v>1065</v>
      </c>
      <c r="AW1312" s="3" t="str">
        <f t="shared" si="1"/>
        <v>Other</v>
      </c>
      <c r="AX1312" s="3" t="str">
        <f t="array" ref="AX1312">TEXTJOIN(", ", TRUE, IF(X1312:AS1312="Y", X$1:AS$1, IF(X1312:AS1312&lt;&gt;"", X$1:AS$1 &amp; ": " &amp; X1312:AS1312, "")))
</f>
        <v>Heroin, Ethanol</v>
      </c>
    </row>
    <row r="1313">
      <c r="A1313" s="2">
        <v>41279.0</v>
      </c>
      <c r="B1313" s="1" t="s">
        <v>50</v>
      </c>
      <c r="C1313" s="1">
        <v>36.0</v>
      </c>
      <c r="D1313" s="1" t="s">
        <v>51</v>
      </c>
      <c r="E1313" s="1" t="s">
        <v>63</v>
      </c>
      <c r="F1313" s="1" t="s">
        <v>137</v>
      </c>
      <c r="J1313" s="1" t="s">
        <v>65</v>
      </c>
      <c r="L1313" s="1" t="s">
        <v>55</v>
      </c>
      <c r="M1313" s="1" t="s">
        <v>56</v>
      </c>
      <c r="N1313" s="1" t="s">
        <v>66</v>
      </c>
      <c r="O1313" s="1" t="s">
        <v>65</v>
      </c>
      <c r="P1313" s="1" t="s">
        <v>65</v>
      </c>
      <c r="R1313" s="1" t="s">
        <v>44</v>
      </c>
      <c r="S1313" s="1" t="s">
        <v>2035</v>
      </c>
      <c r="T1313" s="1" t="s">
        <v>68</v>
      </c>
      <c r="U1313" s="1" t="s">
        <v>59</v>
      </c>
      <c r="X1313" s="1" t="s">
        <v>60</v>
      </c>
      <c r="AT1313" s="1" t="s">
        <v>62</v>
      </c>
      <c r="AU1313" s="1" t="s">
        <v>410</v>
      </c>
      <c r="AV1313" s="1" t="s">
        <v>150</v>
      </c>
      <c r="AW1313" s="3" t="str">
        <f t="shared" si="1"/>
        <v>Other</v>
      </c>
      <c r="AX1313" s="3" t="str">
        <f t="array" ref="AX1313">TEXTJOIN(", ", TRUE, IF(X1313:AS1313="Y", X$1:AS$1, IF(X1313:AS1313&lt;&gt;"", X$1:AS$1 &amp; ": " &amp; X1313:AS1313, "")))
</f>
        <v>Heroin</v>
      </c>
    </row>
    <row r="1314">
      <c r="A1314" s="2">
        <v>41659.0</v>
      </c>
      <c r="B1314" s="1" t="s">
        <v>50</v>
      </c>
      <c r="C1314" s="1">
        <v>23.0</v>
      </c>
      <c r="D1314" s="1" t="s">
        <v>76</v>
      </c>
      <c r="E1314" s="1" t="s">
        <v>63</v>
      </c>
      <c r="F1314" s="1" t="s">
        <v>137</v>
      </c>
      <c r="G1314" s="1" t="s">
        <v>91</v>
      </c>
      <c r="J1314" s="1" t="s">
        <v>91</v>
      </c>
      <c r="L1314" s="1" t="s">
        <v>55</v>
      </c>
      <c r="M1314" s="1" t="s">
        <v>56</v>
      </c>
      <c r="N1314" s="1" t="s">
        <v>148</v>
      </c>
      <c r="O1314" s="1" t="s">
        <v>91</v>
      </c>
      <c r="R1314" s="1" t="s">
        <v>56</v>
      </c>
      <c r="T1314" s="1" t="s">
        <v>2036</v>
      </c>
      <c r="U1314" s="1" t="s">
        <v>59</v>
      </c>
      <c r="AS1314" s="1" t="s">
        <v>2037</v>
      </c>
      <c r="AT1314" s="1" t="s">
        <v>110</v>
      </c>
      <c r="AU1314" s="1" t="s">
        <v>110</v>
      </c>
      <c r="AV1314" s="1" t="s">
        <v>111</v>
      </c>
      <c r="AW1314" s="3" t="str">
        <f t="shared" si="1"/>
        <v>Other</v>
      </c>
      <c r="AX1314" s="3" t="str">
        <f t="array" ref="AX1314">TEXTJOIN(", ", TRUE, IF(X1314:AS1314="Y", X$1:AS$1, IF(X1314:AS1314&lt;&gt;"", X$1:AS$1 &amp; ": " &amp; X1314:AS1314, "")))
</f>
        <v>Other: MORPH PCP</v>
      </c>
    </row>
    <row r="1315">
      <c r="A1315" s="2">
        <v>41913.0</v>
      </c>
      <c r="B1315" s="1" t="s">
        <v>50</v>
      </c>
      <c r="C1315" s="1">
        <v>34.0</v>
      </c>
      <c r="D1315" s="1" t="s">
        <v>76</v>
      </c>
      <c r="E1315" s="1" t="s">
        <v>63</v>
      </c>
      <c r="F1315" s="1" t="s">
        <v>137</v>
      </c>
      <c r="G1315" s="1" t="s">
        <v>262</v>
      </c>
      <c r="J1315" s="1" t="s">
        <v>262</v>
      </c>
      <c r="L1315" s="1" t="s">
        <v>55</v>
      </c>
      <c r="M1315" s="1" t="s">
        <v>56</v>
      </c>
      <c r="N1315" s="1" t="s">
        <v>113</v>
      </c>
      <c r="O1315" s="1" t="s">
        <v>262</v>
      </c>
      <c r="P1315" s="1" t="s">
        <v>263</v>
      </c>
      <c r="R1315" s="1" t="s">
        <v>67</v>
      </c>
      <c r="T1315" s="1" t="s">
        <v>191</v>
      </c>
      <c r="U1315" s="1" t="s">
        <v>59</v>
      </c>
      <c r="X1315" s="1" t="s">
        <v>60</v>
      </c>
      <c r="Z1315" s="1" t="s">
        <v>60</v>
      </c>
      <c r="AT1315" s="1" t="s">
        <v>556</v>
      </c>
      <c r="AU1315" s="1" t="s">
        <v>556</v>
      </c>
      <c r="AV1315" s="1" t="s">
        <v>266</v>
      </c>
      <c r="AW1315" s="3" t="str">
        <f t="shared" si="1"/>
        <v>Other</v>
      </c>
      <c r="AX1315" s="3" t="str">
        <f t="array" ref="AX1315">TEXTJOIN(", ", TRUE, IF(X1315:AS1315="Y", X$1:AS$1, IF(X1315:AS1315&lt;&gt;"", X$1:AS$1 &amp; ": " &amp; X1315:AS1315, "")))
</f>
        <v>Heroin, Fentanyl</v>
      </c>
    </row>
    <row r="1316">
      <c r="A1316" s="2">
        <v>43931.0</v>
      </c>
      <c r="B1316" s="1" t="s">
        <v>50</v>
      </c>
      <c r="C1316" s="1">
        <v>39.0</v>
      </c>
      <c r="D1316" s="1" t="s">
        <v>76</v>
      </c>
      <c r="E1316" s="1" t="s">
        <v>63</v>
      </c>
      <c r="G1316" s="1" t="s">
        <v>64</v>
      </c>
      <c r="H1316" s="1" t="s">
        <v>65</v>
      </c>
      <c r="I1316" s="1" t="s">
        <v>55</v>
      </c>
      <c r="J1316" s="1" t="s">
        <v>64</v>
      </c>
      <c r="K1316" s="1" t="s">
        <v>65</v>
      </c>
      <c r="L1316" s="1" t="s">
        <v>55</v>
      </c>
      <c r="M1316" s="1" t="s">
        <v>193</v>
      </c>
      <c r="N1316" s="1" t="s">
        <v>66</v>
      </c>
      <c r="O1316" s="1" t="s">
        <v>64</v>
      </c>
      <c r="P1316" s="1" t="s">
        <v>65</v>
      </c>
      <c r="Q1316" s="1" t="s">
        <v>55</v>
      </c>
      <c r="R1316" s="1" t="s">
        <v>44</v>
      </c>
      <c r="T1316" s="1" t="s">
        <v>2038</v>
      </c>
      <c r="U1316" s="1" t="s">
        <v>59</v>
      </c>
      <c r="Z1316" s="1" t="s">
        <v>60</v>
      </c>
      <c r="AD1316" s="1" t="s">
        <v>60</v>
      </c>
      <c r="AR1316" s="1" t="s">
        <v>60</v>
      </c>
      <c r="AT1316" s="1" t="s">
        <v>69</v>
      </c>
      <c r="AU1316" s="1" t="s">
        <v>69</v>
      </c>
      <c r="AV1316" s="1" t="s">
        <v>70</v>
      </c>
      <c r="AW1316" s="3" t="str">
        <f t="shared" si="1"/>
        <v>Other</v>
      </c>
      <c r="AX1316" s="3" t="str">
        <f t="array" ref="AX1316">TEXTJOIN(", ", TRUE, IF(X1316:AS1316="Y", X$1:AS$1, IF(X1316:AS1316&lt;&gt;"", X$1:AS$1 &amp; ": " &amp; X1316:AS1316, "")))
</f>
        <v>Fentanyl, Ethanol, Any Opioid</v>
      </c>
    </row>
    <row r="1317">
      <c r="A1317" s="2">
        <v>42967.0</v>
      </c>
      <c r="B1317" s="1" t="s">
        <v>86</v>
      </c>
      <c r="C1317" s="1">
        <v>51.0</v>
      </c>
      <c r="D1317" s="1" t="s">
        <v>51</v>
      </c>
      <c r="E1317" s="1" t="s">
        <v>63</v>
      </c>
      <c r="F1317" s="1" t="s">
        <v>137</v>
      </c>
      <c r="G1317" s="1" t="s">
        <v>91</v>
      </c>
      <c r="H1317" s="1" t="s">
        <v>91</v>
      </c>
      <c r="I1317" s="1" t="s">
        <v>55</v>
      </c>
      <c r="M1317" s="1" t="s">
        <v>118</v>
      </c>
      <c r="N1317" s="1" t="s">
        <v>119</v>
      </c>
      <c r="O1317" s="1" t="s">
        <v>91</v>
      </c>
      <c r="P1317" s="1" t="s">
        <v>91</v>
      </c>
      <c r="Q1317" s="1" t="s">
        <v>55</v>
      </c>
      <c r="R1317" s="1" t="s">
        <v>44</v>
      </c>
      <c r="S1317" s="1" t="s">
        <v>2039</v>
      </c>
      <c r="T1317" s="1" t="s">
        <v>2040</v>
      </c>
      <c r="U1317" s="1" t="s">
        <v>59</v>
      </c>
      <c r="Y1317" s="1" t="s">
        <v>60</v>
      </c>
      <c r="Z1317" s="1" t="s">
        <v>60</v>
      </c>
      <c r="AA1317" s="1" t="s">
        <v>60</v>
      </c>
      <c r="AD1317" s="1" t="s">
        <v>60</v>
      </c>
      <c r="AT1317" s="1" t="s">
        <v>110</v>
      </c>
      <c r="AU1317" s="1" t="s">
        <v>62</v>
      </c>
      <c r="AV1317" s="1" t="s">
        <v>111</v>
      </c>
      <c r="AW1317" s="3" t="str">
        <f t="shared" si="1"/>
        <v>Other</v>
      </c>
      <c r="AX1317" s="3" t="str">
        <f t="array" ref="AX1317">TEXTJOIN(", ", TRUE, IF(X1317:AS1317="Y", X$1:AS$1, IF(X1317:AS1317&lt;&gt;"", X$1:AS$1 &amp; ": " &amp; X1317:AS1317, "")))
</f>
        <v>Cocaine, Fentanyl, Fentanyl Analogue, Ethanol</v>
      </c>
    </row>
    <row r="1318">
      <c r="A1318" s="2">
        <v>43741.0</v>
      </c>
      <c r="B1318" s="1" t="s">
        <v>50</v>
      </c>
      <c r="C1318" s="1">
        <v>49.0</v>
      </c>
      <c r="D1318" s="1" t="s">
        <v>51</v>
      </c>
      <c r="E1318" s="1" t="s">
        <v>63</v>
      </c>
      <c r="F1318" s="1" t="s">
        <v>137</v>
      </c>
      <c r="G1318" s="1" t="s">
        <v>53</v>
      </c>
      <c r="H1318" s="1" t="s">
        <v>54</v>
      </c>
      <c r="I1318" s="1" t="s">
        <v>55</v>
      </c>
      <c r="J1318" s="1" t="s">
        <v>53</v>
      </c>
      <c r="K1318" s="1" t="s">
        <v>54</v>
      </c>
      <c r="L1318" s="1" t="s">
        <v>55</v>
      </c>
      <c r="M1318" s="1" t="s">
        <v>56</v>
      </c>
      <c r="N1318" s="1" t="s">
        <v>136</v>
      </c>
      <c r="O1318" s="1" t="s">
        <v>53</v>
      </c>
      <c r="P1318" s="1" t="s">
        <v>54</v>
      </c>
      <c r="Q1318" s="1" t="s">
        <v>55</v>
      </c>
      <c r="R1318" s="1" t="s">
        <v>56</v>
      </c>
      <c r="T1318" s="1" t="s">
        <v>2041</v>
      </c>
      <c r="U1318" s="1" t="s">
        <v>59</v>
      </c>
      <c r="V1318" s="1" t="s">
        <v>109</v>
      </c>
      <c r="Y1318" s="1" t="s">
        <v>60</v>
      </c>
      <c r="AT1318" s="1" t="s">
        <v>61</v>
      </c>
      <c r="AU1318" s="1" t="s">
        <v>61</v>
      </c>
      <c r="AV1318" s="1" t="s">
        <v>294</v>
      </c>
      <c r="AW1318" s="3" t="str">
        <f t="shared" si="1"/>
        <v>Other</v>
      </c>
      <c r="AX1318" s="3" t="str">
        <f t="array" ref="AX1318">TEXTJOIN(", ", TRUE, IF(X1318:AS1318="Y", X$1:AS$1, IF(X1318:AS1318&lt;&gt;"", X$1:AS$1 &amp; ": " &amp; X1318:AS1318, "")))
</f>
        <v>Cocaine</v>
      </c>
    </row>
    <row r="1319">
      <c r="A1319" s="2">
        <v>43870.0</v>
      </c>
      <c r="B1319" s="1" t="s">
        <v>50</v>
      </c>
      <c r="C1319" s="1">
        <v>38.0</v>
      </c>
      <c r="D1319" s="1" t="s">
        <v>76</v>
      </c>
      <c r="E1319" s="1" t="s">
        <v>52</v>
      </c>
      <c r="J1319" s="1" t="s">
        <v>91</v>
      </c>
      <c r="L1319" s="1" t="s">
        <v>55</v>
      </c>
      <c r="M1319" s="1" t="s">
        <v>522</v>
      </c>
      <c r="N1319" s="1" t="s">
        <v>66</v>
      </c>
      <c r="O1319" s="1" t="s">
        <v>91</v>
      </c>
      <c r="P1319" s="1" t="s">
        <v>91</v>
      </c>
      <c r="Q1319" s="1" t="s">
        <v>55</v>
      </c>
      <c r="R1319" s="1" t="s">
        <v>67</v>
      </c>
      <c r="T1319" s="1" t="s">
        <v>1562</v>
      </c>
      <c r="U1319" s="1" t="s">
        <v>59</v>
      </c>
      <c r="Y1319" s="1" t="s">
        <v>60</v>
      </c>
      <c r="Z1319" s="1" t="s">
        <v>60</v>
      </c>
      <c r="AR1319" s="1" t="s">
        <v>60</v>
      </c>
      <c r="AT1319" s="1" t="s">
        <v>62</v>
      </c>
      <c r="AU1319" s="1" t="s">
        <v>110</v>
      </c>
      <c r="AV1319" s="1" t="s">
        <v>111</v>
      </c>
      <c r="AW1319" s="3" t="str">
        <f t="shared" si="1"/>
        <v>Other</v>
      </c>
      <c r="AX1319" s="3" t="str">
        <f t="array" ref="AX1319">TEXTJOIN(", ", TRUE, IF(X1319:AS1319="Y", X$1:AS$1, IF(X1319:AS1319&lt;&gt;"", X$1:AS$1 &amp; ": " &amp; X1319:AS1319, "")))
</f>
        <v>Cocaine, Fentanyl, Any Opioid</v>
      </c>
    </row>
    <row r="1320">
      <c r="A1320" s="2">
        <v>43734.0</v>
      </c>
      <c r="B1320" s="1" t="s">
        <v>50</v>
      </c>
      <c r="C1320" s="1">
        <v>57.0</v>
      </c>
      <c r="D1320" s="1" t="s">
        <v>51</v>
      </c>
      <c r="E1320" s="1" t="s">
        <v>63</v>
      </c>
      <c r="G1320" s="1" t="s">
        <v>211</v>
      </c>
      <c r="H1320" s="1" t="s">
        <v>91</v>
      </c>
      <c r="I1320" s="1" t="s">
        <v>55</v>
      </c>
      <c r="J1320" s="1" t="s">
        <v>211</v>
      </c>
      <c r="K1320" s="1" t="s">
        <v>91</v>
      </c>
      <c r="L1320" s="1" t="s">
        <v>55</v>
      </c>
      <c r="M1320" s="1" t="s">
        <v>56</v>
      </c>
      <c r="N1320" s="1" t="s">
        <v>66</v>
      </c>
      <c r="O1320" s="1" t="s">
        <v>211</v>
      </c>
      <c r="P1320" s="1" t="s">
        <v>91</v>
      </c>
      <c r="Q1320" s="1" t="s">
        <v>55</v>
      </c>
      <c r="R1320" s="1" t="s">
        <v>56</v>
      </c>
      <c r="T1320" s="1" t="s">
        <v>2042</v>
      </c>
      <c r="U1320" s="1" t="s">
        <v>59</v>
      </c>
      <c r="Z1320" s="1" t="s">
        <v>60</v>
      </c>
      <c r="AR1320" s="1" t="s">
        <v>60</v>
      </c>
      <c r="AT1320" s="1" t="s">
        <v>214</v>
      </c>
      <c r="AU1320" s="1" t="s">
        <v>214</v>
      </c>
      <c r="AV1320" s="1" t="s">
        <v>215</v>
      </c>
      <c r="AW1320" s="3" t="str">
        <f t="shared" si="1"/>
        <v>Other</v>
      </c>
      <c r="AX1320" s="3" t="str">
        <f t="array" ref="AX1320">TEXTJOIN(", ", TRUE, IF(X1320:AS1320="Y", X$1:AS$1, IF(X1320:AS1320&lt;&gt;"", X$1:AS$1 &amp; ": " &amp; X1320:AS1320, "")))
</f>
        <v>Fentanyl, Any Opioid</v>
      </c>
    </row>
    <row r="1321">
      <c r="A1321" s="2">
        <v>43837.0</v>
      </c>
      <c r="B1321" s="1" t="s">
        <v>50</v>
      </c>
      <c r="C1321" s="1">
        <v>36.0</v>
      </c>
      <c r="D1321" s="1" t="s">
        <v>51</v>
      </c>
      <c r="E1321" s="1" t="s">
        <v>63</v>
      </c>
      <c r="G1321" s="1" t="s">
        <v>103</v>
      </c>
      <c r="H1321" s="1" t="s">
        <v>103</v>
      </c>
      <c r="I1321" s="1" t="s">
        <v>55</v>
      </c>
      <c r="J1321" s="1" t="s">
        <v>103</v>
      </c>
      <c r="K1321" s="1" t="s">
        <v>103</v>
      </c>
      <c r="L1321" s="1" t="s">
        <v>55</v>
      </c>
      <c r="M1321" s="1" t="s">
        <v>778</v>
      </c>
      <c r="N1321" s="1" t="s">
        <v>119</v>
      </c>
      <c r="O1321" s="1" t="s">
        <v>103</v>
      </c>
      <c r="P1321" s="1" t="s">
        <v>103</v>
      </c>
      <c r="Q1321" s="1" t="s">
        <v>55</v>
      </c>
      <c r="R1321" s="1" t="s">
        <v>56</v>
      </c>
      <c r="T1321" s="1" t="s">
        <v>2043</v>
      </c>
      <c r="U1321" s="1" t="s">
        <v>59</v>
      </c>
      <c r="Z1321" s="1" t="s">
        <v>60</v>
      </c>
      <c r="AD1321" s="1" t="s">
        <v>60</v>
      </c>
      <c r="AR1321" s="1" t="s">
        <v>60</v>
      </c>
      <c r="AT1321" s="1" t="s">
        <v>167</v>
      </c>
      <c r="AU1321" s="1" t="s">
        <v>167</v>
      </c>
      <c r="AV1321" s="1" t="s">
        <v>168</v>
      </c>
      <c r="AW1321" s="3" t="str">
        <f t="shared" si="1"/>
        <v>Other</v>
      </c>
      <c r="AX1321" s="3" t="str">
        <f t="array" ref="AX1321">TEXTJOIN(", ", TRUE, IF(X1321:AS1321="Y", X$1:AS$1, IF(X1321:AS1321&lt;&gt;"", X$1:AS$1 &amp; ": " &amp; X1321:AS1321, "")))
</f>
        <v>Fentanyl, Ethanol, Any Opioid</v>
      </c>
    </row>
    <row r="1322">
      <c r="A1322" s="2">
        <v>43662.0</v>
      </c>
      <c r="B1322" s="1" t="s">
        <v>50</v>
      </c>
      <c r="C1322" s="1">
        <v>57.0</v>
      </c>
      <c r="D1322" s="1" t="s">
        <v>51</v>
      </c>
      <c r="E1322" s="1" t="s">
        <v>52</v>
      </c>
      <c r="G1322" s="1" t="s">
        <v>82</v>
      </c>
      <c r="H1322" s="1" t="s">
        <v>54</v>
      </c>
      <c r="I1322" s="1" t="s">
        <v>55</v>
      </c>
      <c r="J1322" s="1" t="s">
        <v>82</v>
      </c>
      <c r="K1322" s="1" t="s">
        <v>54</v>
      </c>
      <c r="L1322" s="1" t="s">
        <v>55</v>
      </c>
      <c r="M1322" s="1" t="s">
        <v>56</v>
      </c>
      <c r="N1322" s="1" t="s">
        <v>136</v>
      </c>
      <c r="O1322" s="1" t="s">
        <v>82</v>
      </c>
      <c r="P1322" s="1" t="s">
        <v>54</v>
      </c>
      <c r="Q1322" s="1" t="s">
        <v>55</v>
      </c>
      <c r="R1322" s="1" t="s">
        <v>56</v>
      </c>
      <c r="T1322" s="1" t="s">
        <v>2044</v>
      </c>
      <c r="U1322" s="1" t="s">
        <v>59</v>
      </c>
      <c r="Z1322" s="1" t="s">
        <v>60</v>
      </c>
      <c r="AB1322" s="1" t="s">
        <v>60</v>
      </c>
      <c r="AF1322" s="1" t="s">
        <v>60</v>
      </c>
      <c r="AR1322" s="1" t="s">
        <v>60</v>
      </c>
      <c r="AT1322" s="1" t="s">
        <v>329</v>
      </c>
      <c r="AU1322" s="1" t="s">
        <v>329</v>
      </c>
      <c r="AV1322" s="1" t="s">
        <v>85</v>
      </c>
      <c r="AW1322" s="3" t="str">
        <f t="shared" si="1"/>
        <v>Other</v>
      </c>
      <c r="AX1322" s="3" t="str">
        <f t="array" ref="AX1322">TEXTJOIN(", ", TRUE, IF(X1322:AS1322="Y", X$1:AS$1, IF(X1322:AS1322&lt;&gt;"", X$1:AS$1 &amp; ": " &amp; X1322:AS1322, "")))
</f>
        <v>Fentanyl, Oxycodone, Benzodiazepine, Any Opioid</v>
      </c>
    </row>
    <row r="1323">
      <c r="A1323" s="2">
        <v>43896.0</v>
      </c>
      <c r="B1323" s="1" t="s">
        <v>50</v>
      </c>
      <c r="C1323" s="1">
        <v>41.0</v>
      </c>
      <c r="D1323" s="1" t="s">
        <v>76</v>
      </c>
      <c r="E1323" s="1" t="s">
        <v>52</v>
      </c>
      <c r="G1323" s="1" t="s">
        <v>300</v>
      </c>
      <c r="H1323" s="1" t="s">
        <v>299</v>
      </c>
      <c r="I1323" s="1" t="s">
        <v>55</v>
      </c>
      <c r="J1323" s="1" t="s">
        <v>300</v>
      </c>
      <c r="K1323" s="1" t="s">
        <v>299</v>
      </c>
      <c r="L1323" s="1" t="s">
        <v>55</v>
      </c>
      <c r="M1323" s="1" t="s">
        <v>56</v>
      </c>
      <c r="N1323" s="1" t="s">
        <v>119</v>
      </c>
      <c r="O1323" s="1" t="s">
        <v>300</v>
      </c>
      <c r="P1323" s="1" t="s">
        <v>299</v>
      </c>
      <c r="Q1323" s="1" t="s">
        <v>55</v>
      </c>
      <c r="R1323" s="1" t="s">
        <v>56</v>
      </c>
      <c r="T1323" s="1" t="s">
        <v>2045</v>
      </c>
      <c r="U1323" s="1" t="s">
        <v>59</v>
      </c>
      <c r="X1323" s="1" t="s">
        <v>60</v>
      </c>
      <c r="Y1323" s="1" t="s">
        <v>60</v>
      </c>
      <c r="Z1323" s="1" t="s">
        <v>60</v>
      </c>
      <c r="AR1323" s="1" t="s">
        <v>60</v>
      </c>
      <c r="AT1323" s="1" t="s">
        <v>304</v>
      </c>
      <c r="AU1323" s="1" t="s">
        <v>304</v>
      </c>
      <c r="AV1323" s="1" t="s">
        <v>302</v>
      </c>
      <c r="AW1323" s="3" t="str">
        <f t="shared" si="1"/>
        <v>Other</v>
      </c>
      <c r="AX1323" s="3" t="str">
        <f t="array" ref="AX1323">TEXTJOIN(", ", TRUE, IF(X1323:AS1323="Y", X$1:AS$1, IF(X1323:AS1323&lt;&gt;"", X$1:AS$1 &amp; ": " &amp; X1323:AS1323, "")))
</f>
        <v>Heroin, Cocaine, Fentanyl, Any Opioid</v>
      </c>
    </row>
    <row r="1324">
      <c r="A1324" s="4">
        <v>42305.0</v>
      </c>
      <c r="B1324" s="1" t="s">
        <v>86</v>
      </c>
      <c r="C1324" s="1">
        <v>25.0</v>
      </c>
      <c r="D1324" s="1" t="s">
        <v>76</v>
      </c>
      <c r="E1324" s="1" t="s">
        <v>52</v>
      </c>
      <c r="G1324" s="1" t="s">
        <v>256</v>
      </c>
      <c r="H1324" s="1" t="s">
        <v>103</v>
      </c>
      <c r="I1324" s="1" t="s">
        <v>55</v>
      </c>
      <c r="J1324" s="1" t="s">
        <v>117</v>
      </c>
      <c r="M1324" s="1" t="s">
        <v>118</v>
      </c>
      <c r="O1324" s="1" t="s">
        <v>256</v>
      </c>
      <c r="P1324" s="1" t="s">
        <v>103</v>
      </c>
      <c r="Q1324" s="1" t="s">
        <v>55</v>
      </c>
      <c r="R1324" s="1" t="s">
        <v>44</v>
      </c>
      <c r="T1324" s="1" t="s">
        <v>1884</v>
      </c>
      <c r="U1324" s="1" t="s">
        <v>59</v>
      </c>
      <c r="Y1324" s="1" t="s">
        <v>60</v>
      </c>
      <c r="Z1324" s="1" t="s">
        <v>60</v>
      </c>
      <c r="AR1324" s="1" t="s">
        <v>60</v>
      </c>
      <c r="AT1324" s="1" t="s">
        <v>282</v>
      </c>
      <c r="AV1324" s="1" t="s">
        <v>260</v>
      </c>
      <c r="AW1324" s="3" t="str">
        <f t="shared" si="1"/>
        <v>Other</v>
      </c>
      <c r="AX1324" s="3" t="str">
        <f t="array" ref="AX1324">TEXTJOIN(", ", TRUE, IF(X1324:AS1324="Y", X$1:AS$1, IF(X1324:AS1324&lt;&gt;"", X$1:AS$1 &amp; ": " &amp; X1324:AS1324, "")))
</f>
        <v>Cocaine, Fentanyl, Any Opioid</v>
      </c>
    </row>
    <row r="1325">
      <c r="A1325" s="2">
        <v>44017.0</v>
      </c>
      <c r="B1325" s="1" t="s">
        <v>50</v>
      </c>
      <c r="C1325" s="1">
        <v>47.0</v>
      </c>
      <c r="D1325" s="1" t="s">
        <v>51</v>
      </c>
      <c r="E1325" s="1" t="s">
        <v>63</v>
      </c>
      <c r="G1325" s="1" t="s">
        <v>437</v>
      </c>
      <c r="H1325" s="1" t="s">
        <v>91</v>
      </c>
      <c r="I1325" s="1" t="s">
        <v>55</v>
      </c>
      <c r="J1325" s="1" t="s">
        <v>437</v>
      </c>
      <c r="K1325" s="1" t="s">
        <v>91</v>
      </c>
      <c r="L1325" s="1" t="s">
        <v>55</v>
      </c>
      <c r="M1325" s="1" t="s">
        <v>56</v>
      </c>
      <c r="N1325" s="1" t="s">
        <v>93</v>
      </c>
      <c r="O1325" s="1" t="s">
        <v>437</v>
      </c>
      <c r="P1325" s="1" t="s">
        <v>91</v>
      </c>
      <c r="Q1325" s="1" t="s">
        <v>55</v>
      </c>
      <c r="R1325" s="1" t="s">
        <v>56</v>
      </c>
      <c r="T1325" s="1" t="s">
        <v>2046</v>
      </c>
      <c r="U1325" s="1" t="s">
        <v>59</v>
      </c>
      <c r="Z1325" s="1" t="s">
        <v>60</v>
      </c>
      <c r="AR1325" s="1" t="s">
        <v>60</v>
      </c>
      <c r="AT1325" s="1" t="s">
        <v>439</v>
      </c>
      <c r="AU1325" s="1" t="s">
        <v>439</v>
      </c>
      <c r="AV1325" s="1" t="s">
        <v>440</v>
      </c>
      <c r="AW1325" s="3" t="str">
        <f t="shared" si="1"/>
        <v>Other</v>
      </c>
      <c r="AX1325" s="3" t="str">
        <f t="array" ref="AX1325">TEXTJOIN(", ", TRUE, IF(X1325:AS1325="Y", X$1:AS$1, IF(X1325:AS1325&lt;&gt;"", X$1:AS$1 &amp; ": " &amp; X1325:AS1325, "")))
</f>
        <v>Fentanyl, Any Opioid</v>
      </c>
    </row>
    <row r="1326">
      <c r="A1326" s="2">
        <v>43533.0</v>
      </c>
      <c r="B1326" s="1" t="s">
        <v>50</v>
      </c>
      <c r="C1326" s="1">
        <v>44.0</v>
      </c>
      <c r="D1326" s="1" t="s">
        <v>51</v>
      </c>
      <c r="E1326" s="1" t="s">
        <v>63</v>
      </c>
      <c r="G1326" s="1" t="s">
        <v>397</v>
      </c>
      <c r="H1326" s="1" t="s">
        <v>103</v>
      </c>
      <c r="I1326" s="1" t="s">
        <v>55</v>
      </c>
      <c r="J1326" s="1" t="s">
        <v>397</v>
      </c>
      <c r="K1326" s="1" t="s">
        <v>103</v>
      </c>
      <c r="L1326" s="1" t="s">
        <v>55</v>
      </c>
      <c r="M1326" s="1" t="s">
        <v>56</v>
      </c>
      <c r="N1326" s="1" t="s">
        <v>136</v>
      </c>
      <c r="O1326" s="1" t="s">
        <v>397</v>
      </c>
      <c r="P1326" s="1" t="s">
        <v>103</v>
      </c>
      <c r="Q1326" s="1" t="s">
        <v>55</v>
      </c>
      <c r="R1326" s="1" t="s">
        <v>56</v>
      </c>
      <c r="T1326" s="1" t="s">
        <v>2047</v>
      </c>
      <c r="U1326" s="1" t="s">
        <v>59</v>
      </c>
      <c r="X1326" s="1" t="s">
        <v>60</v>
      </c>
      <c r="Z1326" s="1" t="s">
        <v>60</v>
      </c>
      <c r="AF1326" s="1" t="s">
        <v>60</v>
      </c>
      <c r="AP1326" s="1" t="s">
        <v>60</v>
      </c>
      <c r="AR1326" s="1" t="s">
        <v>60</v>
      </c>
      <c r="AT1326" s="1" t="s">
        <v>399</v>
      </c>
      <c r="AU1326" s="1" t="s">
        <v>399</v>
      </c>
      <c r="AV1326" s="1" t="s">
        <v>709</v>
      </c>
      <c r="AW1326" s="3" t="str">
        <f t="shared" si="1"/>
        <v>Other</v>
      </c>
      <c r="AX1326" s="3" t="str">
        <f t="array" ref="AX1326">TEXTJOIN(", ", TRUE, IF(X1326:AS1326="Y", X$1:AS$1, IF(X1326:AS1326&lt;&gt;"", X$1:AS$1 &amp; ": " &amp; X1326:AS1326, "")))
</f>
        <v>Heroin, Fentanyl, Benzodiazepine, Heroin/Morph/Codeine, Any Opioid</v>
      </c>
    </row>
    <row r="1327">
      <c r="A1327" s="2">
        <v>43660.0</v>
      </c>
      <c r="B1327" s="1" t="s">
        <v>50</v>
      </c>
      <c r="C1327" s="1">
        <v>31.0</v>
      </c>
      <c r="D1327" s="1" t="s">
        <v>76</v>
      </c>
      <c r="E1327" s="1" t="s">
        <v>63</v>
      </c>
      <c r="G1327" s="1" t="s">
        <v>300</v>
      </c>
      <c r="H1327" s="1" t="s">
        <v>299</v>
      </c>
      <c r="I1327" s="1" t="s">
        <v>55</v>
      </c>
      <c r="J1327" s="1" t="s">
        <v>300</v>
      </c>
      <c r="K1327" s="1" t="s">
        <v>299</v>
      </c>
      <c r="L1327" s="1" t="s">
        <v>55</v>
      </c>
      <c r="M1327" s="1" t="s">
        <v>193</v>
      </c>
      <c r="N1327" s="1" t="s">
        <v>119</v>
      </c>
      <c r="O1327" s="1" t="s">
        <v>300</v>
      </c>
      <c r="P1327" s="1" t="s">
        <v>299</v>
      </c>
      <c r="Q1327" s="1" t="s">
        <v>55</v>
      </c>
      <c r="R1327" s="1" t="s">
        <v>44</v>
      </c>
      <c r="T1327" s="1" t="s">
        <v>662</v>
      </c>
      <c r="U1327" s="1" t="s">
        <v>59</v>
      </c>
      <c r="X1327" s="1" t="s">
        <v>60</v>
      </c>
      <c r="Z1327" s="1" t="s">
        <v>60</v>
      </c>
      <c r="AP1327" s="1" t="s">
        <v>60</v>
      </c>
      <c r="AR1327" s="1" t="s">
        <v>60</v>
      </c>
      <c r="AT1327" s="1" t="s">
        <v>304</v>
      </c>
      <c r="AU1327" s="1" t="s">
        <v>304</v>
      </c>
      <c r="AV1327" s="1" t="s">
        <v>302</v>
      </c>
      <c r="AW1327" s="3" t="str">
        <f t="shared" si="1"/>
        <v>Other</v>
      </c>
      <c r="AX1327" s="3" t="str">
        <f t="array" ref="AX1327">TEXTJOIN(", ", TRUE, IF(X1327:AS1327="Y", X$1:AS$1, IF(X1327:AS1327&lt;&gt;"", X$1:AS$1 &amp; ": " &amp; X1327:AS1327, "")))
</f>
        <v>Heroin, Fentanyl, Heroin/Morph/Codeine, Any Opioid</v>
      </c>
    </row>
    <row r="1328">
      <c r="A1328" s="2">
        <v>43274.0</v>
      </c>
      <c r="B1328" s="1" t="s">
        <v>50</v>
      </c>
      <c r="C1328" s="1">
        <v>50.0</v>
      </c>
      <c r="D1328" s="1" t="s">
        <v>51</v>
      </c>
      <c r="E1328" s="1" t="s">
        <v>63</v>
      </c>
      <c r="G1328" s="1" t="s">
        <v>437</v>
      </c>
      <c r="H1328" s="1" t="s">
        <v>91</v>
      </c>
      <c r="I1328" s="1" t="s">
        <v>55</v>
      </c>
      <c r="J1328" s="1" t="s">
        <v>437</v>
      </c>
      <c r="K1328" s="1" t="s">
        <v>91</v>
      </c>
      <c r="M1328" s="1" t="s">
        <v>56</v>
      </c>
      <c r="N1328" s="1" t="s">
        <v>66</v>
      </c>
      <c r="O1328" s="1" t="s">
        <v>91</v>
      </c>
      <c r="P1328" s="1" t="s">
        <v>91</v>
      </c>
      <c r="Q1328" s="1" t="s">
        <v>55</v>
      </c>
      <c r="R1328" s="1" t="s">
        <v>56</v>
      </c>
      <c r="T1328" s="1" t="s">
        <v>2048</v>
      </c>
      <c r="U1328" s="1" t="s">
        <v>59</v>
      </c>
      <c r="X1328" s="1" t="s">
        <v>60</v>
      </c>
      <c r="Z1328" s="1" t="s">
        <v>60</v>
      </c>
      <c r="AA1328" s="1" t="s">
        <v>60</v>
      </c>
      <c r="AF1328" s="1" t="s">
        <v>60</v>
      </c>
      <c r="AP1328" s="1" t="s">
        <v>60</v>
      </c>
      <c r="AR1328" s="1" t="s">
        <v>60</v>
      </c>
      <c r="AT1328" s="1" t="s">
        <v>439</v>
      </c>
      <c r="AU1328" s="1" t="s">
        <v>439</v>
      </c>
      <c r="AV1328" s="1" t="s">
        <v>111</v>
      </c>
      <c r="AW1328" s="3" t="str">
        <f t="shared" si="1"/>
        <v>Other</v>
      </c>
      <c r="AX1328" s="3" t="str">
        <f t="array" ref="AX1328">TEXTJOIN(", ", TRUE, IF(X1328:AS1328="Y", X$1:AS$1, IF(X1328:AS1328&lt;&gt;"", X$1:AS$1 &amp; ": " &amp; X1328:AS1328, "")))
</f>
        <v>Heroin, Fentanyl, Fentanyl Analogue, Benzodiazepine, Heroin/Morph/Codeine, Any Opioid</v>
      </c>
    </row>
    <row r="1329">
      <c r="A1329" s="2">
        <v>42839.0</v>
      </c>
      <c r="B1329" s="1" t="s">
        <v>86</v>
      </c>
      <c r="C1329" s="1">
        <v>33.0</v>
      </c>
      <c r="D1329" s="1" t="s">
        <v>51</v>
      </c>
      <c r="E1329" s="1" t="s">
        <v>63</v>
      </c>
      <c r="G1329" s="1" t="s">
        <v>484</v>
      </c>
      <c r="H1329" s="1" t="s">
        <v>103</v>
      </c>
      <c r="I1329" s="1" t="s">
        <v>55</v>
      </c>
      <c r="J1329" s="1" t="s">
        <v>484</v>
      </c>
      <c r="K1329" s="1" t="s">
        <v>103</v>
      </c>
      <c r="L1329" s="1" t="s">
        <v>55</v>
      </c>
      <c r="M1329" s="1" t="s">
        <v>56</v>
      </c>
      <c r="N1329" s="1" t="s">
        <v>66</v>
      </c>
      <c r="O1329" s="1" t="s">
        <v>484</v>
      </c>
      <c r="P1329" s="1" t="s">
        <v>103</v>
      </c>
      <c r="Q1329" s="1" t="s">
        <v>55</v>
      </c>
      <c r="R1329" s="1" t="s">
        <v>56</v>
      </c>
      <c r="T1329" s="1" t="s">
        <v>2049</v>
      </c>
      <c r="U1329" s="1" t="s">
        <v>59</v>
      </c>
      <c r="X1329" s="1" t="s">
        <v>60</v>
      </c>
      <c r="Y1329" s="1" t="s">
        <v>60</v>
      </c>
      <c r="Z1329" s="1" t="s">
        <v>60</v>
      </c>
      <c r="AA1329" s="1" t="s">
        <v>60</v>
      </c>
      <c r="AT1329" s="1" t="s">
        <v>682</v>
      </c>
      <c r="AU1329" s="1" t="s">
        <v>682</v>
      </c>
      <c r="AV1329" s="1" t="s">
        <v>487</v>
      </c>
      <c r="AW1329" s="3" t="str">
        <f t="shared" si="1"/>
        <v>Other</v>
      </c>
      <c r="AX1329" s="3" t="str">
        <f t="array" ref="AX1329">TEXTJOIN(", ", TRUE, IF(X1329:AS1329="Y", X$1:AS$1, IF(X1329:AS1329&lt;&gt;"", X$1:AS$1 &amp; ": " &amp; X1329:AS1329, "")))
</f>
        <v>Heroin, Cocaine, Fentanyl, Fentanyl Analogue</v>
      </c>
    </row>
    <row r="1330">
      <c r="A1330" s="4">
        <v>43416.0</v>
      </c>
      <c r="B1330" s="1" t="s">
        <v>50</v>
      </c>
      <c r="C1330" s="1">
        <v>29.0</v>
      </c>
      <c r="D1330" s="1" t="s">
        <v>51</v>
      </c>
      <c r="E1330" s="1" t="s">
        <v>63</v>
      </c>
      <c r="F1330" s="1" t="s">
        <v>137</v>
      </c>
      <c r="G1330" s="1" t="s">
        <v>216</v>
      </c>
      <c r="H1330" s="1" t="s">
        <v>103</v>
      </c>
      <c r="I1330" s="1" t="s">
        <v>55</v>
      </c>
      <c r="J1330" s="1" t="s">
        <v>931</v>
      </c>
      <c r="K1330" s="1" t="s">
        <v>91</v>
      </c>
      <c r="M1330" s="1" t="s">
        <v>177</v>
      </c>
      <c r="N1330" s="1" t="s">
        <v>136</v>
      </c>
      <c r="O1330" s="1" t="s">
        <v>931</v>
      </c>
      <c r="P1330" s="1" t="s">
        <v>91</v>
      </c>
      <c r="Q1330" s="1" t="s">
        <v>55</v>
      </c>
      <c r="R1330" s="1" t="s">
        <v>67</v>
      </c>
      <c r="T1330" s="1" t="s">
        <v>1524</v>
      </c>
      <c r="U1330" s="1" t="s">
        <v>59</v>
      </c>
      <c r="Y1330" s="1" t="s">
        <v>60</v>
      </c>
      <c r="Z1330" s="1" t="s">
        <v>60</v>
      </c>
      <c r="AR1330" s="1" t="s">
        <v>60</v>
      </c>
      <c r="AT1330" s="1" t="s">
        <v>218</v>
      </c>
      <c r="AU1330" s="1" t="s">
        <v>933</v>
      </c>
      <c r="AV1330" s="1" t="s">
        <v>934</v>
      </c>
      <c r="AW1330" s="3" t="str">
        <f t="shared" si="1"/>
        <v>Other</v>
      </c>
      <c r="AX1330" s="3" t="str">
        <f t="array" ref="AX1330">TEXTJOIN(", ", TRUE, IF(X1330:AS1330="Y", X$1:AS$1, IF(X1330:AS1330&lt;&gt;"", X$1:AS$1 &amp; ": " &amp; X1330:AS1330, "")))
</f>
        <v>Cocaine, Fentanyl, Any Opioid</v>
      </c>
    </row>
    <row r="1331">
      <c r="A1331" s="2">
        <v>44299.0</v>
      </c>
      <c r="B1331" s="1" t="s">
        <v>50</v>
      </c>
      <c r="C1331" s="1">
        <v>62.0</v>
      </c>
      <c r="D1331" s="1" t="s">
        <v>51</v>
      </c>
      <c r="E1331" s="1" t="s">
        <v>63</v>
      </c>
      <c r="G1331" s="1" t="s">
        <v>226</v>
      </c>
      <c r="H1331" s="1" t="s">
        <v>103</v>
      </c>
      <c r="I1331" s="1" t="s">
        <v>55</v>
      </c>
      <c r="J1331" s="1" t="s">
        <v>103</v>
      </c>
      <c r="K1331" s="1" t="s">
        <v>103</v>
      </c>
      <c r="L1331" s="1" t="s">
        <v>55</v>
      </c>
      <c r="M1331" s="1" t="s">
        <v>108</v>
      </c>
      <c r="N1331" s="1" t="s">
        <v>1377</v>
      </c>
      <c r="O1331" s="1" t="s">
        <v>103</v>
      </c>
      <c r="P1331" s="1" t="s">
        <v>103</v>
      </c>
      <c r="Q1331" s="1" t="s">
        <v>55</v>
      </c>
      <c r="R1331" s="1" t="s">
        <v>44</v>
      </c>
      <c r="S1331" s="1" t="s">
        <v>2050</v>
      </c>
      <c r="T1331" s="1" t="s">
        <v>1378</v>
      </c>
      <c r="U1331" s="1" t="s">
        <v>59</v>
      </c>
      <c r="Z1331" s="1" t="s">
        <v>60</v>
      </c>
      <c r="AG1331" s="1" t="s">
        <v>60</v>
      </c>
      <c r="AR1331" s="1" t="s">
        <v>60</v>
      </c>
      <c r="AT1331" s="1" t="s">
        <v>228</v>
      </c>
      <c r="AU1331" s="1" t="s">
        <v>167</v>
      </c>
      <c r="AV1331" s="1" t="s">
        <v>168</v>
      </c>
      <c r="AW1331" s="3" t="str">
        <f t="shared" si="1"/>
        <v>Other</v>
      </c>
      <c r="AX1331" s="3" t="str">
        <f t="array" ref="AX1331">TEXTJOIN(", ", TRUE, IF(X1331:AS1331="Y", X$1:AS$1, IF(X1331:AS1331&lt;&gt;"", X$1:AS$1 &amp; ": " &amp; X1331:AS1331, "")))
</f>
        <v>Fentanyl, Methadone, Any Opioid</v>
      </c>
    </row>
    <row r="1332">
      <c r="A1332" s="2">
        <v>42993.0</v>
      </c>
      <c r="B1332" s="1" t="s">
        <v>86</v>
      </c>
      <c r="C1332" s="1">
        <v>51.0</v>
      </c>
      <c r="D1332" s="1" t="s">
        <v>51</v>
      </c>
      <c r="E1332" s="1" t="s">
        <v>63</v>
      </c>
      <c r="G1332" s="1" t="s">
        <v>950</v>
      </c>
      <c r="H1332" s="1" t="s">
        <v>125</v>
      </c>
      <c r="I1332" s="1" t="s">
        <v>55</v>
      </c>
      <c r="J1332" s="1" t="s">
        <v>950</v>
      </c>
      <c r="K1332" s="1" t="s">
        <v>125</v>
      </c>
      <c r="L1332" s="1" t="s">
        <v>55</v>
      </c>
      <c r="M1332" s="1" t="s">
        <v>56</v>
      </c>
      <c r="N1332" s="1" t="s">
        <v>136</v>
      </c>
      <c r="O1332" s="1" t="s">
        <v>950</v>
      </c>
      <c r="P1332" s="1" t="s">
        <v>125</v>
      </c>
      <c r="Q1332" s="1" t="s">
        <v>55</v>
      </c>
      <c r="R1332" s="1" t="s">
        <v>56</v>
      </c>
      <c r="T1332" s="1" t="s">
        <v>1318</v>
      </c>
      <c r="U1332" s="1" t="s">
        <v>59</v>
      </c>
      <c r="X1332" s="1" t="s">
        <v>60</v>
      </c>
      <c r="Y1332" s="1" t="s">
        <v>60</v>
      </c>
      <c r="AT1332" s="1" t="s">
        <v>951</v>
      </c>
      <c r="AU1332" s="1" t="s">
        <v>951</v>
      </c>
      <c r="AV1332" s="1" t="s">
        <v>952</v>
      </c>
      <c r="AW1332" s="3" t="str">
        <f t="shared" si="1"/>
        <v>Other</v>
      </c>
      <c r="AX1332" s="3" t="str">
        <f t="array" ref="AX1332">TEXTJOIN(", ", TRUE, IF(X1332:AS1332="Y", X$1:AS$1, IF(X1332:AS1332&lt;&gt;"", X$1:AS$1 &amp; ": " &amp; X1332:AS1332, "")))
</f>
        <v>Heroin, Cocaine</v>
      </c>
    </row>
    <row r="1333">
      <c r="A1333" s="2">
        <v>42508.0</v>
      </c>
      <c r="B1333" s="1" t="s">
        <v>50</v>
      </c>
      <c r="C1333" s="1">
        <v>35.0</v>
      </c>
      <c r="D1333" s="1" t="s">
        <v>51</v>
      </c>
      <c r="E1333" s="1" t="s">
        <v>63</v>
      </c>
      <c r="G1333" s="1" t="s">
        <v>256</v>
      </c>
      <c r="H1333" s="1" t="s">
        <v>103</v>
      </c>
      <c r="I1333" s="1" t="s">
        <v>55</v>
      </c>
      <c r="J1333" s="1" t="s">
        <v>256</v>
      </c>
      <c r="M1333" s="1" t="s">
        <v>56</v>
      </c>
      <c r="N1333" s="1" t="s">
        <v>276</v>
      </c>
      <c r="O1333" s="1" t="s">
        <v>256</v>
      </c>
      <c r="R1333" s="1" t="s">
        <v>67</v>
      </c>
      <c r="T1333" s="1" t="s">
        <v>2051</v>
      </c>
      <c r="U1333" s="1" t="s">
        <v>59</v>
      </c>
      <c r="X1333" s="1" t="s">
        <v>60</v>
      </c>
      <c r="Z1333" s="1" t="s">
        <v>60</v>
      </c>
      <c r="AF1333" s="1" t="s">
        <v>60</v>
      </c>
      <c r="AP1333" s="1" t="s">
        <v>60</v>
      </c>
      <c r="AR1333" s="1" t="s">
        <v>60</v>
      </c>
      <c r="AT1333" s="1" t="s">
        <v>282</v>
      </c>
      <c r="AU1333" s="1" t="s">
        <v>282</v>
      </c>
      <c r="AV1333" s="1" t="s">
        <v>260</v>
      </c>
      <c r="AW1333" s="3" t="str">
        <f t="shared" si="1"/>
        <v>Other</v>
      </c>
      <c r="AX1333" s="3" t="str">
        <f t="array" ref="AX1333">TEXTJOIN(", ", TRUE, IF(X1333:AS1333="Y", X$1:AS$1, IF(X1333:AS1333&lt;&gt;"", X$1:AS$1 &amp; ": " &amp; X1333:AS1333, "")))
</f>
        <v>Heroin, Fentanyl, Benzodiazepine, Heroin/Morph/Codeine, Any Opioid</v>
      </c>
    </row>
    <row r="1334">
      <c r="A1334" s="2">
        <v>43467.0</v>
      </c>
      <c r="B1334" s="1" t="s">
        <v>50</v>
      </c>
      <c r="C1334" s="1">
        <v>24.0</v>
      </c>
      <c r="D1334" s="1" t="s">
        <v>51</v>
      </c>
      <c r="E1334" s="1" t="s">
        <v>63</v>
      </c>
      <c r="G1334" s="1" t="s">
        <v>1430</v>
      </c>
      <c r="H1334" s="1" t="s">
        <v>91</v>
      </c>
      <c r="I1334" s="1" t="s">
        <v>55</v>
      </c>
      <c r="J1334" s="1" t="s">
        <v>1430</v>
      </c>
      <c r="K1334" s="1" t="s">
        <v>91</v>
      </c>
      <c r="L1334" s="1" t="s">
        <v>55</v>
      </c>
      <c r="M1334" s="1" t="s">
        <v>56</v>
      </c>
      <c r="N1334" s="1" t="s">
        <v>66</v>
      </c>
      <c r="O1334" s="1" t="s">
        <v>1430</v>
      </c>
      <c r="P1334" s="1" t="s">
        <v>91</v>
      </c>
      <c r="Q1334" s="1" t="s">
        <v>55</v>
      </c>
      <c r="R1334" s="1" t="s">
        <v>56</v>
      </c>
      <c r="T1334" s="1" t="s">
        <v>2052</v>
      </c>
      <c r="U1334" s="1" t="s">
        <v>59</v>
      </c>
      <c r="Y1334" s="1" t="s">
        <v>60</v>
      </c>
      <c r="Z1334" s="1" t="s">
        <v>60</v>
      </c>
      <c r="AF1334" s="1" t="s">
        <v>60</v>
      </c>
      <c r="AR1334" s="1" t="s">
        <v>60</v>
      </c>
      <c r="AT1334" s="1" t="s">
        <v>1432</v>
      </c>
      <c r="AU1334" s="1" t="s">
        <v>1432</v>
      </c>
      <c r="AV1334" s="1" t="s">
        <v>1433</v>
      </c>
      <c r="AW1334" s="3" t="str">
        <f t="shared" si="1"/>
        <v>Other</v>
      </c>
      <c r="AX1334" s="3" t="str">
        <f t="array" ref="AX1334">TEXTJOIN(", ", TRUE, IF(X1334:AS1334="Y", X$1:AS$1, IF(X1334:AS1334&lt;&gt;"", X$1:AS$1 &amp; ": " &amp; X1334:AS1334, "")))
</f>
        <v>Cocaine, Fentanyl, Benzodiazepine, Any Opioid</v>
      </c>
    </row>
    <row r="1335">
      <c r="A1335" s="4">
        <v>42366.0</v>
      </c>
      <c r="B1335" s="1" t="s">
        <v>86</v>
      </c>
      <c r="C1335" s="1">
        <v>43.0</v>
      </c>
      <c r="D1335" s="1" t="s">
        <v>51</v>
      </c>
      <c r="E1335" s="1" t="s">
        <v>63</v>
      </c>
      <c r="G1335" s="1" t="s">
        <v>129</v>
      </c>
      <c r="H1335" s="1" t="s">
        <v>121</v>
      </c>
      <c r="I1335" s="1" t="s">
        <v>55</v>
      </c>
      <c r="J1335" s="1" t="s">
        <v>129</v>
      </c>
      <c r="M1335" s="1" t="s">
        <v>56</v>
      </c>
      <c r="O1335" s="1" t="s">
        <v>129</v>
      </c>
      <c r="P1335" s="1" t="s">
        <v>121</v>
      </c>
      <c r="Q1335" s="1" t="s">
        <v>55</v>
      </c>
      <c r="R1335" s="1" t="s">
        <v>56</v>
      </c>
      <c r="T1335" s="1" t="s">
        <v>2053</v>
      </c>
      <c r="U1335" s="1" t="s">
        <v>59</v>
      </c>
      <c r="W1335" s="1" t="s">
        <v>60</v>
      </c>
      <c r="X1335" s="1" t="s">
        <v>60</v>
      </c>
      <c r="Y1335" s="1" t="s">
        <v>60</v>
      </c>
      <c r="AP1335" s="1" t="s">
        <v>60</v>
      </c>
      <c r="AR1335" s="1" t="s">
        <v>60</v>
      </c>
      <c r="AT1335" s="1" t="s">
        <v>131</v>
      </c>
      <c r="AU1335" s="1" t="s">
        <v>131</v>
      </c>
      <c r="AV1335" s="1" t="s">
        <v>132</v>
      </c>
      <c r="AW1335" s="3" t="str">
        <f t="shared" si="1"/>
        <v>Other</v>
      </c>
      <c r="AX1335" s="3" t="str">
        <f t="array" ref="AX1335">TEXTJOIN(", ", TRUE, IF(X1335:AS1335="Y", X$1:AS$1, IF(X1335:AS1335&lt;&gt;"", X$1:AS$1 &amp; ": " &amp; X1335:AS1335, "")))
</f>
        <v>Heroin, Cocaine, Heroin/Morph/Codeine, Any Opioid</v>
      </c>
    </row>
    <row r="1336">
      <c r="A1336" s="2">
        <v>40936.0</v>
      </c>
      <c r="B1336" s="1" t="s">
        <v>50</v>
      </c>
      <c r="C1336" s="1">
        <v>43.0</v>
      </c>
      <c r="D1336" s="1" t="s">
        <v>51</v>
      </c>
      <c r="E1336" s="1" t="s">
        <v>52</v>
      </c>
      <c r="G1336" s="1" t="s">
        <v>91</v>
      </c>
      <c r="H1336" s="1" t="s">
        <v>91</v>
      </c>
      <c r="J1336" s="1" t="s">
        <v>91</v>
      </c>
      <c r="L1336" s="1" t="s">
        <v>55</v>
      </c>
      <c r="M1336" s="1" t="s">
        <v>56</v>
      </c>
      <c r="N1336" s="1" t="s">
        <v>113</v>
      </c>
      <c r="O1336" s="1" t="s">
        <v>91</v>
      </c>
      <c r="P1336" s="1" t="s">
        <v>91</v>
      </c>
      <c r="R1336" s="1" t="s">
        <v>67</v>
      </c>
      <c r="T1336" s="1" t="s">
        <v>729</v>
      </c>
      <c r="U1336" s="1" t="s">
        <v>59</v>
      </c>
      <c r="Y1336" s="1" t="s">
        <v>60</v>
      </c>
      <c r="AT1336" s="1" t="s">
        <v>110</v>
      </c>
      <c r="AU1336" s="1" t="s">
        <v>110</v>
      </c>
      <c r="AV1336" s="1" t="s">
        <v>111</v>
      </c>
      <c r="AW1336" s="3" t="str">
        <f t="shared" si="1"/>
        <v>Other</v>
      </c>
      <c r="AX1336" s="3" t="str">
        <f t="array" ref="AX1336">TEXTJOIN(", ", TRUE, IF(X1336:AS1336="Y", X$1:AS$1, IF(X1336:AS1336&lt;&gt;"", X$1:AS$1 &amp; ": " &amp; X1336:AS1336, "")))
</f>
        <v>Cocaine</v>
      </c>
    </row>
    <row r="1337">
      <c r="A1337" s="2">
        <v>44360.0</v>
      </c>
      <c r="B1337" s="1" t="s">
        <v>50</v>
      </c>
      <c r="C1337" s="1">
        <v>73.0</v>
      </c>
      <c r="D1337" s="1" t="s">
        <v>51</v>
      </c>
      <c r="E1337" s="1" t="s">
        <v>502</v>
      </c>
      <c r="G1337" s="1" t="s">
        <v>82</v>
      </c>
      <c r="H1337" s="1" t="s">
        <v>54</v>
      </c>
      <c r="I1337" s="1" t="s">
        <v>55</v>
      </c>
      <c r="J1337" s="1" t="s">
        <v>82</v>
      </c>
      <c r="K1337" s="1" t="s">
        <v>54</v>
      </c>
      <c r="L1337" s="1" t="s">
        <v>55</v>
      </c>
      <c r="M1337" s="1" t="s">
        <v>56</v>
      </c>
      <c r="N1337" s="1" t="s">
        <v>93</v>
      </c>
      <c r="O1337" s="1" t="s">
        <v>82</v>
      </c>
      <c r="P1337" s="1" t="s">
        <v>54</v>
      </c>
      <c r="Q1337" s="1" t="s">
        <v>55</v>
      </c>
      <c r="R1337" s="1" t="s">
        <v>56</v>
      </c>
      <c r="T1337" s="1" t="s">
        <v>1818</v>
      </c>
      <c r="U1337" s="1" t="s">
        <v>59</v>
      </c>
      <c r="Z1337" s="1" t="s">
        <v>60</v>
      </c>
      <c r="AR1337" s="1" t="s">
        <v>60</v>
      </c>
      <c r="AT1337" s="1" t="s">
        <v>329</v>
      </c>
      <c r="AU1337" s="1" t="s">
        <v>329</v>
      </c>
      <c r="AV1337" s="1" t="s">
        <v>85</v>
      </c>
      <c r="AW1337" s="3" t="str">
        <f t="shared" si="1"/>
        <v>Other</v>
      </c>
      <c r="AX1337" s="3" t="str">
        <f t="array" ref="AX1337">TEXTJOIN(", ", TRUE, IF(X1337:AS1337="Y", X$1:AS$1, IF(X1337:AS1337&lt;&gt;"", X$1:AS$1 &amp; ": " &amp; X1337:AS1337, "")))
</f>
        <v>Fentanyl, Any Opioid</v>
      </c>
    </row>
    <row r="1338">
      <c r="A1338" s="2">
        <v>43344.0</v>
      </c>
      <c r="B1338" s="1" t="s">
        <v>50</v>
      </c>
      <c r="C1338" s="1">
        <v>26.0</v>
      </c>
      <c r="D1338" s="1" t="s">
        <v>76</v>
      </c>
      <c r="E1338" s="1" t="s">
        <v>52</v>
      </c>
      <c r="G1338" s="1" t="s">
        <v>65</v>
      </c>
      <c r="H1338" s="1" t="s">
        <v>65</v>
      </c>
      <c r="I1338" s="1" t="s">
        <v>55</v>
      </c>
      <c r="J1338" s="1" t="s">
        <v>65</v>
      </c>
      <c r="K1338" s="1" t="s">
        <v>65</v>
      </c>
      <c r="M1338" s="1" t="s">
        <v>56</v>
      </c>
      <c r="N1338" s="1" t="s">
        <v>136</v>
      </c>
      <c r="O1338" s="1" t="s">
        <v>65</v>
      </c>
      <c r="P1338" s="1" t="s">
        <v>65</v>
      </c>
      <c r="Q1338" s="1" t="s">
        <v>55</v>
      </c>
      <c r="R1338" s="1" t="s">
        <v>56</v>
      </c>
      <c r="T1338" s="1" t="s">
        <v>1635</v>
      </c>
      <c r="U1338" s="1" t="s">
        <v>59</v>
      </c>
      <c r="Y1338" s="1" t="s">
        <v>60</v>
      </c>
      <c r="Z1338" s="1" t="s">
        <v>60</v>
      </c>
      <c r="AA1338" s="1" t="s">
        <v>60</v>
      </c>
      <c r="AR1338" s="1" t="s">
        <v>60</v>
      </c>
      <c r="AT1338" s="1" t="s">
        <v>410</v>
      </c>
      <c r="AU1338" s="1" t="s">
        <v>410</v>
      </c>
      <c r="AV1338" s="1" t="s">
        <v>150</v>
      </c>
      <c r="AW1338" s="3" t="str">
        <f t="shared" si="1"/>
        <v>Other</v>
      </c>
      <c r="AX1338" s="3" t="str">
        <f t="array" ref="AX1338">TEXTJOIN(", ", TRUE, IF(X1338:AS1338="Y", X$1:AS$1, IF(X1338:AS1338&lt;&gt;"", X$1:AS$1 &amp; ": " &amp; X1338:AS1338, "")))
</f>
        <v>Cocaine, Fentanyl, Fentanyl Analogue, Any Opioid</v>
      </c>
    </row>
    <row r="1339">
      <c r="A1339" s="2">
        <v>42039.0</v>
      </c>
      <c r="B1339" s="1" t="s">
        <v>86</v>
      </c>
      <c r="C1339" s="1">
        <v>30.0</v>
      </c>
      <c r="D1339" s="1" t="s">
        <v>51</v>
      </c>
      <c r="E1339" s="1" t="s">
        <v>63</v>
      </c>
      <c r="G1339" s="1" t="s">
        <v>540</v>
      </c>
      <c r="H1339" s="1" t="s">
        <v>91</v>
      </c>
      <c r="I1339" s="1" t="s">
        <v>55</v>
      </c>
      <c r="J1339" s="1" t="s">
        <v>540</v>
      </c>
      <c r="M1339" s="1" t="s">
        <v>56</v>
      </c>
      <c r="O1339" s="1" t="s">
        <v>540</v>
      </c>
      <c r="P1339" s="1" t="s">
        <v>91</v>
      </c>
      <c r="Q1339" s="1" t="s">
        <v>55</v>
      </c>
      <c r="R1339" s="1" t="s">
        <v>56</v>
      </c>
      <c r="T1339" s="1" t="s">
        <v>2054</v>
      </c>
      <c r="U1339" s="1" t="s">
        <v>59</v>
      </c>
      <c r="X1339" s="1" t="s">
        <v>60</v>
      </c>
      <c r="AB1339" s="1" t="s">
        <v>60</v>
      </c>
      <c r="AF1339" s="1" t="s">
        <v>60</v>
      </c>
      <c r="AP1339" s="1" t="s">
        <v>60</v>
      </c>
      <c r="AR1339" s="1" t="s">
        <v>60</v>
      </c>
      <c r="AT1339" s="1" t="s">
        <v>542</v>
      </c>
      <c r="AU1339" s="1" t="s">
        <v>542</v>
      </c>
      <c r="AV1339" s="1" t="s">
        <v>543</v>
      </c>
      <c r="AW1339" s="3" t="str">
        <f t="shared" si="1"/>
        <v>Other</v>
      </c>
      <c r="AX1339" s="3" t="str">
        <f t="array" ref="AX1339">TEXTJOIN(", ", TRUE, IF(X1339:AS1339="Y", X$1:AS$1, IF(X1339:AS1339&lt;&gt;"", X$1:AS$1 &amp; ": " &amp; X1339:AS1339, "")))
</f>
        <v>Heroin, Oxycodone, Benzodiazepine, Heroin/Morph/Codeine, Any Opioid</v>
      </c>
    </row>
    <row r="1340">
      <c r="A1340" s="2">
        <v>43226.0</v>
      </c>
      <c r="B1340" s="1" t="s">
        <v>50</v>
      </c>
      <c r="C1340" s="1">
        <v>33.0</v>
      </c>
      <c r="D1340" s="1" t="s">
        <v>51</v>
      </c>
      <c r="E1340" s="1" t="s">
        <v>63</v>
      </c>
      <c r="G1340" s="1" t="s">
        <v>731</v>
      </c>
      <c r="H1340" s="1" t="s">
        <v>103</v>
      </c>
      <c r="I1340" s="1" t="s">
        <v>55</v>
      </c>
      <c r="J1340" s="1" t="s">
        <v>731</v>
      </c>
      <c r="K1340" s="1" t="s">
        <v>103</v>
      </c>
      <c r="M1340" s="1" t="s">
        <v>56</v>
      </c>
      <c r="N1340" s="1" t="s">
        <v>119</v>
      </c>
      <c r="O1340" s="1" t="s">
        <v>731</v>
      </c>
      <c r="P1340" s="1" t="s">
        <v>103</v>
      </c>
      <c r="Q1340" s="1" t="s">
        <v>55</v>
      </c>
      <c r="R1340" s="1" t="s">
        <v>56</v>
      </c>
      <c r="T1340" s="1" t="s">
        <v>2055</v>
      </c>
      <c r="U1340" s="1" t="s">
        <v>59</v>
      </c>
      <c r="X1340" s="1" t="s">
        <v>60</v>
      </c>
      <c r="Y1340" s="1" t="s">
        <v>60</v>
      </c>
      <c r="Z1340" s="1" t="s">
        <v>60</v>
      </c>
      <c r="AF1340" s="1" t="s">
        <v>60</v>
      </c>
      <c r="AP1340" s="1" t="s">
        <v>60</v>
      </c>
      <c r="AR1340" s="1" t="s">
        <v>60</v>
      </c>
      <c r="AT1340" s="1" t="s">
        <v>735</v>
      </c>
      <c r="AU1340" s="1" t="s">
        <v>735</v>
      </c>
      <c r="AV1340" s="1" t="s">
        <v>736</v>
      </c>
      <c r="AW1340" s="3" t="str">
        <f t="shared" si="1"/>
        <v>Other</v>
      </c>
      <c r="AX1340" s="3" t="str">
        <f t="array" ref="AX1340">TEXTJOIN(", ", TRUE, IF(X1340:AS1340="Y", X$1:AS$1, IF(X1340:AS1340&lt;&gt;"", X$1:AS$1 &amp; ": " &amp; X1340:AS1340, "")))
</f>
        <v>Heroin, Cocaine, Fentanyl, Benzodiazepine, Heroin/Morph/Codeine, Any Opioid</v>
      </c>
    </row>
    <row r="1341">
      <c r="A1341" s="2">
        <v>44215.0</v>
      </c>
      <c r="B1341" s="1" t="s">
        <v>50</v>
      </c>
      <c r="C1341" s="1">
        <v>37.0</v>
      </c>
      <c r="D1341" s="1" t="s">
        <v>51</v>
      </c>
      <c r="E1341" s="1" t="s">
        <v>63</v>
      </c>
      <c r="G1341" s="1" t="s">
        <v>1041</v>
      </c>
      <c r="H1341" s="1" t="s">
        <v>103</v>
      </c>
      <c r="I1341" s="1" t="s">
        <v>55</v>
      </c>
      <c r="J1341" s="1" t="s">
        <v>1041</v>
      </c>
      <c r="K1341" s="1" t="s">
        <v>103</v>
      </c>
      <c r="L1341" s="1" t="s">
        <v>55</v>
      </c>
      <c r="M1341" s="1" t="s">
        <v>56</v>
      </c>
      <c r="N1341" s="1" t="s">
        <v>136</v>
      </c>
      <c r="O1341" s="1" t="s">
        <v>1041</v>
      </c>
      <c r="P1341" s="1" t="s">
        <v>103</v>
      </c>
      <c r="Q1341" s="1" t="s">
        <v>55</v>
      </c>
      <c r="R1341" s="1" t="s">
        <v>56</v>
      </c>
      <c r="T1341" s="1" t="s">
        <v>2056</v>
      </c>
      <c r="U1341" s="1" t="s">
        <v>59</v>
      </c>
      <c r="Z1341" s="1" t="s">
        <v>60</v>
      </c>
      <c r="AD1341" s="1" t="s">
        <v>60</v>
      </c>
      <c r="AR1341" s="1" t="s">
        <v>60</v>
      </c>
      <c r="AT1341" s="1" t="s">
        <v>1043</v>
      </c>
      <c r="AU1341" s="1" t="s">
        <v>1043</v>
      </c>
      <c r="AV1341" s="1" t="s">
        <v>1044</v>
      </c>
      <c r="AW1341" s="3" t="str">
        <f t="shared" si="1"/>
        <v>Other</v>
      </c>
      <c r="AX1341" s="3" t="str">
        <f t="array" ref="AX1341">TEXTJOIN(", ", TRUE, IF(X1341:AS1341="Y", X$1:AS$1, IF(X1341:AS1341&lt;&gt;"", X$1:AS$1 &amp; ": " &amp; X1341:AS1341, "")))
</f>
        <v>Fentanyl, Ethanol, Any Opioid</v>
      </c>
    </row>
    <row r="1342">
      <c r="A1342" s="2">
        <v>41886.0</v>
      </c>
      <c r="B1342" s="1" t="s">
        <v>50</v>
      </c>
      <c r="C1342" s="1">
        <v>38.0</v>
      </c>
      <c r="D1342" s="1" t="s">
        <v>51</v>
      </c>
      <c r="E1342" s="1" t="s">
        <v>63</v>
      </c>
      <c r="F1342" s="1" t="s">
        <v>137</v>
      </c>
      <c r="G1342" s="1" t="s">
        <v>65</v>
      </c>
      <c r="J1342" s="1" t="s">
        <v>65</v>
      </c>
      <c r="L1342" s="1" t="s">
        <v>55</v>
      </c>
      <c r="M1342" s="1" t="s">
        <v>44</v>
      </c>
      <c r="N1342" s="1" t="s">
        <v>148</v>
      </c>
      <c r="O1342" s="1" t="s">
        <v>65</v>
      </c>
      <c r="P1342" s="1" t="s">
        <v>65</v>
      </c>
      <c r="R1342" s="1" t="s">
        <v>44</v>
      </c>
      <c r="S1342" s="1" t="s">
        <v>2057</v>
      </c>
      <c r="T1342" s="1" t="s">
        <v>2058</v>
      </c>
      <c r="U1342" s="1" t="s">
        <v>59</v>
      </c>
      <c r="X1342" s="1" t="s">
        <v>60</v>
      </c>
      <c r="Y1342" s="1" t="s">
        <v>60</v>
      </c>
      <c r="AT1342" s="1" t="s">
        <v>410</v>
      </c>
      <c r="AU1342" s="1" t="s">
        <v>410</v>
      </c>
      <c r="AV1342" s="1" t="s">
        <v>150</v>
      </c>
      <c r="AW1342" s="3" t="str">
        <f t="shared" si="1"/>
        <v>Other</v>
      </c>
      <c r="AX1342" s="3" t="str">
        <f t="array" ref="AX1342">TEXTJOIN(", ", TRUE, IF(X1342:AS1342="Y", X$1:AS$1, IF(X1342:AS1342&lt;&gt;"", X$1:AS$1 &amp; ": " &amp; X1342:AS1342, "")))
</f>
        <v>Heroin, Cocaine</v>
      </c>
    </row>
    <row r="1343">
      <c r="A1343" s="4">
        <v>41958.0</v>
      </c>
      <c r="B1343" s="1" t="s">
        <v>50</v>
      </c>
      <c r="C1343" s="1">
        <v>30.0</v>
      </c>
      <c r="D1343" s="1" t="s">
        <v>76</v>
      </c>
      <c r="E1343" s="1" t="s">
        <v>63</v>
      </c>
      <c r="G1343" s="1" t="s">
        <v>1509</v>
      </c>
      <c r="J1343" s="1" t="s">
        <v>1509</v>
      </c>
      <c r="L1343" s="1" t="s">
        <v>55</v>
      </c>
      <c r="M1343" s="1" t="s">
        <v>193</v>
      </c>
      <c r="N1343" s="1" t="s">
        <v>276</v>
      </c>
      <c r="O1343" s="1" t="s">
        <v>91</v>
      </c>
      <c r="P1343" s="1" t="s">
        <v>91</v>
      </c>
      <c r="R1343" s="1" t="s">
        <v>67</v>
      </c>
      <c r="T1343" s="1" t="s">
        <v>2059</v>
      </c>
      <c r="U1343" s="1" t="s">
        <v>59</v>
      </c>
      <c r="X1343" s="1" t="s">
        <v>60</v>
      </c>
      <c r="AD1343" s="1" t="s">
        <v>60</v>
      </c>
      <c r="AT1343" s="1" t="s">
        <v>1511</v>
      </c>
      <c r="AU1343" s="1" t="s">
        <v>1511</v>
      </c>
      <c r="AV1343" s="1" t="s">
        <v>111</v>
      </c>
      <c r="AW1343" s="3" t="str">
        <f t="shared" si="1"/>
        <v>Other</v>
      </c>
      <c r="AX1343" s="3" t="str">
        <f t="array" ref="AX1343">TEXTJOIN(", ", TRUE, IF(X1343:AS1343="Y", X$1:AS$1, IF(X1343:AS1343&lt;&gt;"", X$1:AS$1 &amp; ": " &amp; X1343:AS1343, "")))
</f>
        <v>Heroin, Ethanol</v>
      </c>
    </row>
    <row r="1344">
      <c r="A1344" s="2">
        <v>43805.0</v>
      </c>
      <c r="B1344" s="1" t="s">
        <v>50</v>
      </c>
      <c r="C1344" s="1">
        <v>24.0</v>
      </c>
      <c r="D1344" s="1" t="s">
        <v>51</v>
      </c>
      <c r="E1344" s="1" t="s">
        <v>63</v>
      </c>
      <c r="F1344" s="1" t="s">
        <v>137</v>
      </c>
      <c r="G1344" s="1" t="s">
        <v>91</v>
      </c>
      <c r="H1344" s="1" t="s">
        <v>91</v>
      </c>
      <c r="I1344" s="1" t="s">
        <v>55</v>
      </c>
      <c r="J1344" s="1" t="s">
        <v>91</v>
      </c>
      <c r="K1344" s="1" t="s">
        <v>91</v>
      </c>
      <c r="L1344" s="1" t="s">
        <v>55</v>
      </c>
      <c r="M1344" s="1" t="s">
        <v>333</v>
      </c>
      <c r="N1344" s="1" t="s">
        <v>93</v>
      </c>
      <c r="O1344" s="1" t="s">
        <v>91</v>
      </c>
      <c r="P1344" s="1" t="s">
        <v>91</v>
      </c>
      <c r="Q1344" s="1" t="s">
        <v>55</v>
      </c>
      <c r="R1344" s="1" t="s">
        <v>67</v>
      </c>
      <c r="T1344" s="1" t="s">
        <v>2060</v>
      </c>
      <c r="U1344" s="1" t="s">
        <v>59</v>
      </c>
      <c r="Z1344" s="1" t="s">
        <v>60</v>
      </c>
      <c r="AD1344" s="1" t="s">
        <v>60</v>
      </c>
      <c r="AR1344" s="1" t="s">
        <v>60</v>
      </c>
      <c r="AT1344" s="1" t="s">
        <v>110</v>
      </c>
      <c r="AU1344" s="1" t="s">
        <v>110</v>
      </c>
      <c r="AV1344" s="1" t="s">
        <v>111</v>
      </c>
      <c r="AW1344" s="3" t="str">
        <f t="shared" si="1"/>
        <v>Other</v>
      </c>
      <c r="AX1344" s="3" t="str">
        <f t="array" ref="AX1344">TEXTJOIN(", ", TRUE, IF(X1344:AS1344="Y", X$1:AS$1, IF(X1344:AS1344&lt;&gt;"", X$1:AS$1 &amp; ": " &amp; X1344:AS1344, "")))
</f>
        <v>Fentanyl, Ethanol, Any Opioid</v>
      </c>
    </row>
    <row r="1345">
      <c r="A1345" s="4">
        <v>42734.0</v>
      </c>
      <c r="B1345" s="1" t="s">
        <v>50</v>
      </c>
      <c r="C1345" s="1">
        <v>59.0</v>
      </c>
      <c r="D1345" s="1" t="s">
        <v>51</v>
      </c>
      <c r="E1345" s="1" t="s">
        <v>63</v>
      </c>
      <c r="G1345" s="1" t="s">
        <v>103</v>
      </c>
      <c r="H1345" s="1" t="s">
        <v>103</v>
      </c>
      <c r="I1345" s="1" t="s">
        <v>55</v>
      </c>
      <c r="J1345" s="1" t="s">
        <v>103</v>
      </c>
      <c r="N1345" s="1" t="s">
        <v>119</v>
      </c>
      <c r="O1345" s="1" t="s">
        <v>103</v>
      </c>
      <c r="R1345" s="1" t="s">
        <v>56</v>
      </c>
      <c r="T1345" s="1" t="s">
        <v>2061</v>
      </c>
      <c r="U1345" s="1" t="s">
        <v>59</v>
      </c>
      <c r="AO1345" s="1" t="s">
        <v>60</v>
      </c>
      <c r="AP1345" s="1" t="s">
        <v>60</v>
      </c>
      <c r="AS1345" s="1" t="s">
        <v>2062</v>
      </c>
      <c r="AT1345" s="1" t="s">
        <v>167</v>
      </c>
      <c r="AU1345" s="1" t="s">
        <v>167</v>
      </c>
      <c r="AV1345" s="1" t="s">
        <v>168</v>
      </c>
      <c r="AW1345" s="3" t="str">
        <f t="shared" si="1"/>
        <v>Other</v>
      </c>
      <c r="AX1345" s="3" t="str">
        <f t="array" ref="AX1345">TEXTJOIN(", ", TRUE, IF(X1345:AS1345="Y", X$1:AS$1, IF(X1345:AS1345&lt;&gt;"", X$1:AS$1 &amp; ": " &amp; X1345:AS1345, "")))
</f>
        <v>Opiate NOS, Heroin/Morph/Codeine, Other: PCP, HYDROMORPH</v>
      </c>
    </row>
    <row r="1346">
      <c r="A1346" s="2">
        <v>43016.0</v>
      </c>
      <c r="B1346" s="1" t="s">
        <v>86</v>
      </c>
      <c r="C1346" s="1">
        <v>44.0</v>
      </c>
      <c r="D1346" s="1" t="s">
        <v>51</v>
      </c>
      <c r="E1346" s="1" t="s">
        <v>63</v>
      </c>
      <c r="G1346" s="1" t="s">
        <v>160</v>
      </c>
      <c r="I1346" s="1" t="s">
        <v>55</v>
      </c>
      <c r="J1346" s="1" t="s">
        <v>160</v>
      </c>
      <c r="K1346" s="1" t="s">
        <v>54</v>
      </c>
      <c r="L1346" s="1" t="s">
        <v>55</v>
      </c>
      <c r="M1346" s="1" t="s">
        <v>56</v>
      </c>
      <c r="N1346" s="1" t="s">
        <v>136</v>
      </c>
      <c r="O1346" s="1" t="s">
        <v>160</v>
      </c>
      <c r="Q1346" s="1" t="s">
        <v>55</v>
      </c>
      <c r="R1346" s="1" t="s">
        <v>56</v>
      </c>
      <c r="T1346" s="1" t="s">
        <v>1524</v>
      </c>
      <c r="U1346" s="1" t="s">
        <v>59</v>
      </c>
      <c r="Y1346" s="1" t="s">
        <v>60</v>
      </c>
      <c r="Z1346" s="1" t="s">
        <v>60</v>
      </c>
      <c r="AT1346" s="1" t="s">
        <v>163</v>
      </c>
      <c r="AU1346" s="1" t="s">
        <v>163</v>
      </c>
      <c r="AV1346" s="1" t="s">
        <v>164</v>
      </c>
      <c r="AW1346" s="3" t="str">
        <f t="shared" si="1"/>
        <v>Other</v>
      </c>
      <c r="AX1346" s="3" t="str">
        <f t="array" ref="AX1346">TEXTJOIN(", ", TRUE, IF(X1346:AS1346="Y", X$1:AS$1, IF(X1346:AS1346&lt;&gt;"", X$1:AS$1 &amp; ": " &amp; X1346:AS1346, "")))
</f>
        <v>Cocaine, Fentanyl</v>
      </c>
    </row>
    <row r="1347">
      <c r="A1347" s="2">
        <v>43985.0</v>
      </c>
      <c r="B1347" s="1" t="s">
        <v>50</v>
      </c>
      <c r="C1347" s="1">
        <v>45.0</v>
      </c>
      <c r="D1347" s="1" t="s">
        <v>76</v>
      </c>
      <c r="E1347" s="1" t="s">
        <v>63</v>
      </c>
      <c r="F1347" s="1" t="s">
        <v>137</v>
      </c>
      <c r="G1347" s="1" t="s">
        <v>455</v>
      </c>
      <c r="H1347" s="1" t="s">
        <v>103</v>
      </c>
      <c r="I1347" s="1" t="s">
        <v>55</v>
      </c>
      <c r="J1347" s="1" t="s">
        <v>455</v>
      </c>
      <c r="K1347" s="1" t="s">
        <v>103</v>
      </c>
      <c r="L1347" s="1" t="s">
        <v>55</v>
      </c>
      <c r="M1347" s="1" t="s">
        <v>56</v>
      </c>
      <c r="N1347" s="1" t="s">
        <v>136</v>
      </c>
      <c r="O1347" s="1" t="s">
        <v>455</v>
      </c>
      <c r="P1347" s="1" t="s">
        <v>103</v>
      </c>
      <c r="Q1347" s="1" t="s">
        <v>55</v>
      </c>
      <c r="R1347" s="1" t="s">
        <v>56</v>
      </c>
      <c r="T1347" s="1" t="s">
        <v>2063</v>
      </c>
      <c r="U1347" s="1" t="s">
        <v>59</v>
      </c>
      <c r="X1347" s="1" t="s">
        <v>60</v>
      </c>
      <c r="Y1347" s="1" t="s">
        <v>60</v>
      </c>
      <c r="Z1347" s="1" t="s">
        <v>60</v>
      </c>
      <c r="AA1347" s="1" t="s">
        <v>60</v>
      </c>
      <c r="AF1347" s="1" t="s">
        <v>60</v>
      </c>
      <c r="AG1347" s="1" t="s">
        <v>60</v>
      </c>
      <c r="AM1347" s="1" t="s">
        <v>60</v>
      </c>
      <c r="AR1347" s="1" t="s">
        <v>60</v>
      </c>
      <c r="AT1347" s="1" t="s">
        <v>457</v>
      </c>
      <c r="AU1347" s="1" t="s">
        <v>457</v>
      </c>
      <c r="AV1347" s="1" t="s">
        <v>458</v>
      </c>
      <c r="AW1347" s="3" t="str">
        <f t="shared" si="1"/>
        <v>Other</v>
      </c>
      <c r="AX1347" s="3" t="str">
        <f t="array" ref="AX1347">TEXTJOIN(", ", TRUE, IF(X1347:AS1347="Y", X$1:AS$1, IF(X1347:AS1347&lt;&gt;"", X$1:AS$1 &amp; ": " &amp; X1347:AS1347, "")))
</f>
        <v>Heroin, Cocaine, Fentanyl, Fentanyl Analogue, Benzodiazepine, Methadone, Xylazine, Any Opioid</v>
      </c>
    </row>
    <row r="1348">
      <c r="A1348" s="2">
        <v>43693.0</v>
      </c>
      <c r="B1348" s="1" t="s">
        <v>50</v>
      </c>
      <c r="C1348" s="1">
        <v>34.0</v>
      </c>
      <c r="D1348" s="1" t="s">
        <v>51</v>
      </c>
      <c r="E1348" s="1" t="s">
        <v>63</v>
      </c>
      <c r="G1348" s="1" t="s">
        <v>510</v>
      </c>
      <c r="H1348" s="1" t="s">
        <v>103</v>
      </c>
      <c r="I1348" s="1" t="s">
        <v>55</v>
      </c>
      <c r="J1348" s="1" t="s">
        <v>510</v>
      </c>
      <c r="K1348" s="1" t="s">
        <v>103</v>
      </c>
      <c r="L1348" s="1" t="s">
        <v>55</v>
      </c>
      <c r="M1348" s="1" t="s">
        <v>56</v>
      </c>
      <c r="N1348" s="1" t="s">
        <v>136</v>
      </c>
      <c r="O1348" s="1" t="s">
        <v>510</v>
      </c>
      <c r="P1348" s="1" t="s">
        <v>103</v>
      </c>
      <c r="Q1348" s="1" t="s">
        <v>55</v>
      </c>
      <c r="R1348" s="1" t="s">
        <v>56</v>
      </c>
      <c r="T1348" s="1" t="s">
        <v>563</v>
      </c>
      <c r="U1348" s="1" t="s">
        <v>59</v>
      </c>
      <c r="Z1348" s="1" t="s">
        <v>60</v>
      </c>
      <c r="AA1348" s="1" t="s">
        <v>60</v>
      </c>
      <c r="AR1348" s="1" t="s">
        <v>60</v>
      </c>
      <c r="AT1348" s="1" t="s">
        <v>512</v>
      </c>
      <c r="AU1348" s="1" t="s">
        <v>512</v>
      </c>
      <c r="AV1348" s="1" t="s">
        <v>513</v>
      </c>
      <c r="AW1348" s="3" t="str">
        <f t="shared" si="1"/>
        <v>Other</v>
      </c>
      <c r="AX1348" s="3" t="str">
        <f t="array" ref="AX1348">TEXTJOIN(", ", TRUE, IF(X1348:AS1348="Y", X$1:AS$1, IF(X1348:AS1348&lt;&gt;"", X$1:AS$1 &amp; ": " &amp; X1348:AS1348, "")))
</f>
        <v>Fentanyl, Fentanyl Analogue, Any Opioid</v>
      </c>
    </row>
    <row r="1349">
      <c r="A1349" s="2">
        <v>41753.0</v>
      </c>
      <c r="B1349" s="1" t="s">
        <v>50</v>
      </c>
      <c r="C1349" s="1">
        <v>62.0</v>
      </c>
      <c r="D1349" s="1" t="s">
        <v>51</v>
      </c>
      <c r="E1349" s="1" t="s">
        <v>63</v>
      </c>
      <c r="G1349" s="1" t="s">
        <v>498</v>
      </c>
      <c r="J1349" s="1" t="s">
        <v>498</v>
      </c>
      <c r="L1349" s="1" t="s">
        <v>55</v>
      </c>
      <c r="M1349" s="1" t="s">
        <v>56</v>
      </c>
      <c r="N1349" s="1" t="s">
        <v>136</v>
      </c>
      <c r="O1349" s="1" t="s">
        <v>498</v>
      </c>
      <c r="P1349" s="1" t="s">
        <v>65</v>
      </c>
      <c r="R1349" s="1" t="s">
        <v>56</v>
      </c>
      <c r="T1349" s="1" t="s">
        <v>985</v>
      </c>
      <c r="U1349" s="1" t="s">
        <v>59</v>
      </c>
      <c r="X1349" s="1" t="s">
        <v>60</v>
      </c>
      <c r="AD1349" s="1" t="s">
        <v>60</v>
      </c>
      <c r="AT1349" s="1" t="s">
        <v>500</v>
      </c>
      <c r="AU1349" s="1" t="s">
        <v>500</v>
      </c>
      <c r="AV1349" s="1" t="s">
        <v>501</v>
      </c>
      <c r="AW1349" s="3" t="str">
        <f t="shared" si="1"/>
        <v>Other</v>
      </c>
      <c r="AX1349" s="3" t="str">
        <f t="array" ref="AX1349">TEXTJOIN(", ", TRUE, IF(X1349:AS1349="Y", X$1:AS$1, IF(X1349:AS1349&lt;&gt;"", X$1:AS$1 &amp; ": " &amp; X1349:AS1349, "")))
</f>
        <v>Heroin, Ethanol</v>
      </c>
    </row>
    <row r="1350">
      <c r="A1350" s="2">
        <v>43929.0</v>
      </c>
      <c r="B1350" s="1" t="s">
        <v>50</v>
      </c>
      <c r="C1350" s="1">
        <v>68.0</v>
      </c>
      <c r="D1350" s="1" t="s">
        <v>51</v>
      </c>
      <c r="E1350" s="1" t="s">
        <v>63</v>
      </c>
      <c r="G1350" s="1" t="s">
        <v>2064</v>
      </c>
      <c r="H1350" s="1" t="s">
        <v>65</v>
      </c>
      <c r="I1350" s="1" t="s">
        <v>55</v>
      </c>
      <c r="J1350" s="1" t="s">
        <v>2064</v>
      </c>
      <c r="K1350" s="1" t="s">
        <v>65</v>
      </c>
      <c r="L1350" s="1" t="s">
        <v>55</v>
      </c>
      <c r="M1350" s="1" t="s">
        <v>56</v>
      </c>
      <c r="N1350" s="1" t="s">
        <v>136</v>
      </c>
      <c r="O1350" s="1" t="s">
        <v>2064</v>
      </c>
      <c r="P1350" s="1" t="s">
        <v>65</v>
      </c>
      <c r="Q1350" s="1" t="s">
        <v>55</v>
      </c>
      <c r="R1350" s="1" t="s">
        <v>56</v>
      </c>
      <c r="T1350" s="1" t="s">
        <v>1647</v>
      </c>
      <c r="U1350" s="1" t="s">
        <v>59</v>
      </c>
      <c r="Z1350" s="1" t="s">
        <v>60</v>
      </c>
      <c r="AM1350" s="1" t="s">
        <v>60</v>
      </c>
      <c r="AR1350" s="1" t="s">
        <v>60</v>
      </c>
      <c r="AT1350" s="1" t="s">
        <v>2065</v>
      </c>
      <c r="AU1350" s="1" t="s">
        <v>2065</v>
      </c>
      <c r="AV1350" s="1" t="s">
        <v>2066</v>
      </c>
      <c r="AW1350" s="3" t="str">
        <f t="shared" si="1"/>
        <v>Other</v>
      </c>
      <c r="AX1350" s="3" t="str">
        <f t="array" ref="AX1350">TEXTJOIN(", ", TRUE, IF(X1350:AS1350="Y", X$1:AS$1, IF(X1350:AS1350&lt;&gt;"", X$1:AS$1 &amp; ": " &amp; X1350:AS1350, "")))
</f>
        <v>Fentanyl, Xylazine, Any Opioid</v>
      </c>
    </row>
    <row r="1351">
      <c r="A1351" s="2">
        <v>42619.0</v>
      </c>
      <c r="B1351" s="1" t="s">
        <v>50</v>
      </c>
      <c r="C1351" s="1">
        <v>33.0</v>
      </c>
      <c r="D1351" s="1" t="s">
        <v>51</v>
      </c>
      <c r="E1351" s="1" t="s">
        <v>63</v>
      </c>
      <c r="G1351" s="1" t="s">
        <v>185</v>
      </c>
      <c r="H1351" s="1" t="s">
        <v>91</v>
      </c>
      <c r="I1351" s="1" t="s">
        <v>55</v>
      </c>
      <c r="J1351" s="1" t="s">
        <v>474</v>
      </c>
      <c r="M1351" s="1" t="s">
        <v>193</v>
      </c>
      <c r="N1351" s="1" t="s">
        <v>136</v>
      </c>
      <c r="O1351" s="1" t="s">
        <v>474</v>
      </c>
      <c r="R1351" s="1" t="s">
        <v>44</v>
      </c>
      <c r="S1351" s="1" t="s">
        <v>2067</v>
      </c>
      <c r="T1351" s="1" t="s">
        <v>2068</v>
      </c>
      <c r="U1351" s="1" t="s">
        <v>59</v>
      </c>
      <c r="AF1351" s="1" t="s">
        <v>60</v>
      </c>
      <c r="AO1351" s="1" t="s">
        <v>60</v>
      </c>
      <c r="AP1351" s="1" t="s">
        <v>60</v>
      </c>
      <c r="AR1351" s="1" t="s">
        <v>60</v>
      </c>
      <c r="AT1351" s="1" t="s">
        <v>188</v>
      </c>
      <c r="AU1351" s="1" t="s">
        <v>477</v>
      </c>
      <c r="AV1351" s="1" t="s">
        <v>478</v>
      </c>
      <c r="AW1351" s="3" t="str">
        <f t="shared" si="1"/>
        <v>Other</v>
      </c>
      <c r="AX1351" s="3" t="str">
        <f t="array" ref="AX1351">TEXTJOIN(", ", TRUE, IF(X1351:AS1351="Y", X$1:AS$1, IF(X1351:AS1351&lt;&gt;"", X$1:AS$1 &amp; ": " &amp; X1351:AS1351, "")))
</f>
        <v>Benzodiazepine, Opiate NOS, Heroin/Morph/Codeine, Any Opioid</v>
      </c>
    </row>
    <row r="1352">
      <c r="A1352" s="2">
        <v>42549.0</v>
      </c>
      <c r="B1352" s="1" t="s">
        <v>50</v>
      </c>
      <c r="C1352" s="1">
        <v>30.0</v>
      </c>
      <c r="D1352" s="1" t="s">
        <v>51</v>
      </c>
      <c r="E1352" s="1" t="s">
        <v>63</v>
      </c>
      <c r="G1352" s="1" t="s">
        <v>81</v>
      </c>
      <c r="H1352" s="1" t="s">
        <v>54</v>
      </c>
      <c r="I1352" s="1" t="s">
        <v>55</v>
      </c>
      <c r="J1352" s="1" t="s">
        <v>81</v>
      </c>
      <c r="M1352" s="1" t="s">
        <v>56</v>
      </c>
      <c r="N1352" s="1" t="s">
        <v>136</v>
      </c>
      <c r="O1352" s="1" t="s">
        <v>277</v>
      </c>
      <c r="R1352" s="1" t="s">
        <v>67</v>
      </c>
      <c r="T1352" s="1" t="s">
        <v>2069</v>
      </c>
      <c r="U1352" s="1" t="s">
        <v>59</v>
      </c>
      <c r="Z1352" s="1" t="s">
        <v>60</v>
      </c>
      <c r="AB1352" s="1" t="s">
        <v>60</v>
      </c>
      <c r="AR1352" s="1" t="s">
        <v>60</v>
      </c>
      <c r="AT1352" s="1" t="s">
        <v>84</v>
      </c>
      <c r="AU1352" s="1" t="s">
        <v>84</v>
      </c>
      <c r="AV1352" s="1" t="s">
        <v>279</v>
      </c>
      <c r="AW1352" s="3" t="str">
        <f t="shared" si="1"/>
        <v>Other</v>
      </c>
      <c r="AX1352" s="3" t="str">
        <f t="array" ref="AX1352">TEXTJOIN(", ", TRUE, IF(X1352:AS1352="Y", X$1:AS$1, IF(X1352:AS1352&lt;&gt;"", X$1:AS$1 &amp; ": " &amp; X1352:AS1352, "")))
</f>
        <v>Fentanyl, Oxycodone, Any Opioid</v>
      </c>
    </row>
    <row r="1353">
      <c r="A1353" s="2">
        <v>42958.0</v>
      </c>
      <c r="B1353" s="1" t="s">
        <v>86</v>
      </c>
      <c r="C1353" s="1">
        <v>47.0</v>
      </c>
      <c r="D1353" s="1" t="s">
        <v>76</v>
      </c>
      <c r="E1353" s="1" t="s">
        <v>63</v>
      </c>
      <c r="G1353" s="1" t="s">
        <v>2070</v>
      </c>
      <c r="H1353" s="1" t="s">
        <v>143</v>
      </c>
      <c r="I1353" s="1" t="s">
        <v>1178</v>
      </c>
      <c r="J1353" s="1" t="s">
        <v>262</v>
      </c>
      <c r="K1353" s="1" t="s">
        <v>263</v>
      </c>
      <c r="L1353" s="1" t="s">
        <v>55</v>
      </c>
      <c r="M1353" s="1" t="s">
        <v>56</v>
      </c>
      <c r="N1353" s="1" t="s">
        <v>119</v>
      </c>
      <c r="O1353" s="1" t="s">
        <v>91</v>
      </c>
      <c r="P1353" s="1" t="s">
        <v>91</v>
      </c>
      <c r="Q1353" s="1" t="s">
        <v>55</v>
      </c>
      <c r="R1353" s="1" t="s">
        <v>67</v>
      </c>
      <c r="T1353" s="1" t="s">
        <v>2071</v>
      </c>
      <c r="U1353" s="1" t="s">
        <v>59</v>
      </c>
      <c r="X1353" s="1" t="s">
        <v>60</v>
      </c>
      <c r="Y1353" s="1" t="s">
        <v>60</v>
      </c>
      <c r="AS1353" s="1" t="s">
        <v>1802</v>
      </c>
      <c r="AT1353" s="1" t="s">
        <v>2072</v>
      </c>
      <c r="AU1353" s="1" t="s">
        <v>556</v>
      </c>
      <c r="AV1353" s="1" t="s">
        <v>111</v>
      </c>
      <c r="AW1353" s="3" t="str">
        <f t="shared" si="1"/>
        <v>Other</v>
      </c>
      <c r="AX1353" s="3" t="str">
        <f t="array" ref="AX1353">TEXTJOIN(", ", TRUE, IF(X1353:AS1353="Y", X$1:AS$1, IF(X1353:AS1353&lt;&gt;"", X$1:AS$1 &amp; ": " &amp; X1353:AS1353, "")))
</f>
        <v>Heroin, Cocaine, Other: Buprenor</v>
      </c>
    </row>
    <row r="1354">
      <c r="A1354" s="4">
        <v>44496.0</v>
      </c>
      <c r="B1354" s="1" t="s">
        <v>50</v>
      </c>
      <c r="C1354" s="1">
        <v>43.0</v>
      </c>
      <c r="D1354" s="1" t="s">
        <v>51</v>
      </c>
      <c r="E1354" s="1" t="s">
        <v>63</v>
      </c>
      <c r="F1354" s="1" t="s">
        <v>267</v>
      </c>
      <c r="J1354" s="1" t="s">
        <v>82</v>
      </c>
      <c r="K1354" s="1" t="s">
        <v>54</v>
      </c>
      <c r="L1354" s="1" t="s">
        <v>55</v>
      </c>
      <c r="M1354" s="1" t="s">
        <v>333</v>
      </c>
      <c r="N1354" s="1" t="s">
        <v>155</v>
      </c>
      <c r="O1354" s="1" t="s">
        <v>82</v>
      </c>
      <c r="P1354" s="1" t="s">
        <v>54</v>
      </c>
      <c r="Q1354" s="1" t="s">
        <v>55</v>
      </c>
      <c r="R1354" s="1" t="s">
        <v>44</v>
      </c>
      <c r="S1354" s="1" t="s">
        <v>1339</v>
      </c>
      <c r="T1354" s="1" t="s">
        <v>2073</v>
      </c>
      <c r="U1354" s="1" t="s">
        <v>59</v>
      </c>
      <c r="Z1354" s="1" t="s">
        <v>60</v>
      </c>
      <c r="AM1354" s="1" t="s">
        <v>60</v>
      </c>
      <c r="AR1354" s="1" t="s">
        <v>60</v>
      </c>
      <c r="AS1354" s="1" t="s">
        <v>417</v>
      </c>
      <c r="AT1354" s="1" t="s">
        <v>62</v>
      </c>
      <c r="AU1354" s="1" t="s">
        <v>329</v>
      </c>
      <c r="AV1354" s="1" t="s">
        <v>85</v>
      </c>
      <c r="AW1354" s="3" t="str">
        <f t="shared" si="1"/>
        <v>Other</v>
      </c>
      <c r="AX1354" s="3" t="str">
        <f t="array" ref="AX1354">TEXTJOIN(", ", TRUE, IF(X1354:AS1354="Y", X$1:AS$1, IF(X1354:AS1354&lt;&gt;"", X$1:AS$1 &amp; ": " &amp; X1354:AS1354, "")))
</f>
        <v>Fentanyl, Xylazine, Any Opioid, Other: PCP</v>
      </c>
    </row>
    <row r="1355">
      <c r="A1355" s="2">
        <v>42468.0</v>
      </c>
      <c r="B1355" s="1" t="s">
        <v>50</v>
      </c>
      <c r="C1355" s="1">
        <v>44.0</v>
      </c>
      <c r="D1355" s="1" t="s">
        <v>76</v>
      </c>
      <c r="E1355" s="1" t="s">
        <v>63</v>
      </c>
      <c r="G1355" s="1" t="s">
        <v>568</v>
      </c>
      <c r="H1355" s="1" t="s">
        <v>121</v>
      </c>
      <c r="I1355" s="1" t="s">
        <v>55</v>
      </c>
      <c r="J1355" s="1" t="s">
        <v>568</v>
      </c>
      <c r="M1355" s="1" t="s">
        <v>56</v>
      </c>
      <c r="N1355" s="1" t="s">
        <v>276</v>
      </c>
      <c r="O1355" s="1" t="s">
        <v>568</v>
      </c>
      <c r="R1355" s="1" t="s">
        <v>56</v>
      </c>
      <c r="T1355" s="1" t="s">
        <v>2074</v>
      </c>
      <c r="U1355" s="1" t="s">
        <v>59</v>
      </c>
      <c r="X1355" s="1" t="s">
        <v>60</v>
      </c>
      <c r="Z1355" s="1" t="s">
        <v>60</v>
      </c>
      <c r="AF1355" s="1" t="s">
        <v>60</v>
      </c>
      <c r="AP1355" s="1" t="s">
        <v>60</v>
      </c>
      <c r="AR1355" s="1" t="s">
        <v>60</v>
      </c>
      <c r="AT1355" s="1" t="s">
        <v>570</v>
      </c>
      <c r="AU1355" s="1" t="s">
        <v>570</v>
      </c>
      <c r="AV1355" s="1" t="s">
        <v>1661</v>
      </c>
      <c r="AW1355" s="3" t="str">
        <f t="shared" si="1"/>
        <v>Other</v>
      </c>
      <c r="AX1355" s="3" t="str">
        <f t="array" ref="AX1355">TEXTJOIN(", ", TRUE, IF(X1355:AS1355="Y", X$1:AS$1, IF(X1355:AS1355&lt;&gt;"", X$1:AS$1 &amp; ": " &amp; X1355:AS1355, "")))
</f>
        <v>Heroin, Fentanyl, Benzodiazepine, Heroin/Morph/Codeine, Any Opioid</v>
      </c>
    </row>
    <row r="1356">
      <c r="A1356" s="4">
        <v>44194.0</v>
      </c>
      <c r="B1356" s="1" t="s">
        <v>50</v>
      </c>
      <c r="C1356" s="1">
        <v>60.0</v>
      </c>
      <c r="D1356" s="1" t="s">
        <v>51</v>
      </c>
      <c r="E1356" s="1" t="s">
        <v>52</v>
      </c>
      <c r="G1356" s="1" t="s">
        <v>2075</v>
      </c>
      <c r="H1356" s="1" t="s">
        <v>2076</v>
      </c>
      <c r="I1356" s="1" t="s">
        <v>2077</v>
      </c>
      <c r="J1356" s="1" t="s">
        <v>256</v>
      </c>
      <c r="K1356" s="1" t="s">
        <v>103</v>
      </c>
      <c r="L1356" s="1" t="s">
        <v>55</v>
      </c>
      <c r="M1356" s="1" t="s">
        <v>728</v>
      </c>
      <c r="N1356" s="1" t="s">
        <v>136</v>
      </c>
      <c r="O1356" s="1" t="s">
        <v>256</v>
      </c>
      <c r="P1356" s="1" t="s">
        <v>103</v>
      </c>
      <c r="Q1356" s="1" t="s">
        <v>55</v>
      </c>
      <c r="R1356" s="1" t="s">
        <v>44</v>
      </c>
      <c r="T1356" s="1" t="s">
        <v>898</v>
      </c>
      <c r="U1356" s="1" t="s">
        <v>59</v>
      </c>
      <c r="X1356" s="1" t="s">
        <v>60</v>
      </c>
      <c r="Z1356" s="1" t="s">
        <v>60</v>
      </c>
      <c r="AR1356" s="1" t="s">
        <v>60</v>
      </c>
      <c r="AU1356" s="1" t="s">
        <v>282</v>
      </c>
      <c r="AV1356" s="1" t="s">
        <v>260</v>
      </c>
      <c r="AW1356" s="3" t="str">
        <f t="shared" si="1"/>
        <v>Other</v>
      </c>
      <c r="AX1356" s="3" t="str">
        <f t="array" ref="AX1356">TEXTJOIN(", ", TRUE, IF(X1356:AS1356="Y", X$1:AS$1, IF(X1356:AS1356&lt;&gt;"", X$1:AS$1 &amp; ": " &amp; X1356:AS1356, "")))
</f>
        <v>Heroin, Fentanyl, Any Opioid</v>
      </c>
    </row>
    <row r="1357">
      <c r="A1357" s="4">
        <v>41568.0</v>
      </c>
      <c r="B1357" s="1" t="s">
        <v>50</v>
      </c>
      <c r="C1357" s="1">
        <v>58.0</v>
      </c>
      <c r="D1357" s="1" t="s">
        <v>51</v>
      </c>
      <c r="E1357" s="1" t="s">
        <v>63</v>
      </c>
      <c r="G1357" s="1" t="s">
        <v>424</v>
      </c>
      <c r="H1357" s="1" t="s">
        <v>54</v>
      </c>
      <c r="M1357" s="1" t="s">
        <v>401</v>
      </c>
      <c r="N1357" s="1" t="s">
        <v>1252</v>
      </c>
      <c r="O1357" s="1" t="s">
        <v>82</v>
      </c>
      <c r="P1357" s="1" t="s">
        <v>54</v>
      </c>
      <c r="R1357" s="1" t="s">
        <v>44</v>
      </c>
      <c r="S1357" s="1" t="s">
        <v>2078</v>
      </c>
      <c r="T1357" s="1" t="s">
        <v>881</v>
      </c>
      <c r="U1357" s="1" t="s">
        <v>59</v>
      </c>
      <c r="X1357" s="1" t="s">
        <v>60</v>
      </c>
      <c r="AT1357" s="1" t="s">
        <v>425</v>
      </c>
      <c r="AU1357" s="1" t="s">
        <v>62</v>
      </c>
      <c r="AV1357" s="1" t="s">
        <v>85</v>
      </c>
      <c r="AW1357" s="3" t="str">
        <f t="shared" si="1"/>
        <v>Other</v>
      </c>
      <c r="AX1357" s="3" t="str">
        <f t="array" ref="AX1357">TEXTJOIN(", ", TRUE, IF(X1357:AS1357="Y", X$1:AS$1, IF(X1357:AS1357&lt;&gt;"", X$1:AS$1 &amp; ": " &amp; X1357:AS1357, "")))
</f>
        <v>Heroin</v>
      </c>
    </row>
    <row r="1358">
      <c r="A1358" s="2">
        <v>41437.0</v>
      </c>
      <c r="B1358" s="1" t="s">
        <v>50</v>
      </c>
      <c r="C1358" s="1">
        <v>31.0</v>
      </c>
      <c r="D1358" s="1" t="s">
        <v>76</v>
      </c>
      <c r="E1358" s="1" t="s">
        <v>52</v>
      </c>
      <c r="G1358" s="1" t="s">
        <v>103</v>
      </c>
      <c r="H1358" s="1" t="s">
        <v>103</v>
      </c>
      <c r="J1358" s="1" t="s">
        <v>103</v>
      </c>
      <c r="L1358" s="1" t="s">
        <v>55</v>
      </c>
      <c r="M1358" s="1" t="s">
        <v>56</v>
      </c>
      <c r="N1358" s="1" t="s">
        <v>113</v>
      </c>
      <c r="O1358" s="1" t="s">
        <v>103</v>
      </c>
      <c r="P1358" s="1" t="s">
        <v>103</v>
      </c>
      <c r="R1358" s="1" t="s">
        <v>67</v>
      </c>
      <c r="T1358" s="1" t="s">
        <v>73</v>
      </c>
      <c r="U1358" s="1" t="s">
        <v>59</v>
      </c>
      <c r="X1358" s="1" t="s">
        <v>60</v>
      </c>
      <c r="AT1358" s="1" t="s">
        <v>167</v>
      </c>
      <c r="AU1358" s="1" t="s">
        <v>167</v>
      </c>
      <c r="AV1358" s="1" t="s">
        <v>168</v>
      </c>
      <c r="AW1358" s="3" t="str">
        <f t="shared" si="1"/>
        <v>Other</v>
      </c>
      <c r="AX1358" s="3" t="str">
        <f t="array" ref="AX1358">TEXTJOIN(", ", TRUE, IF(X1358:AS1358="Y", X$1:AS$1, IF(X1358:AS1358&lt;&gt;"", X$1:AS$1 &amp; ": " &amp; X1358:AS1358, "")))
</f>
        <v>Heroin</v>
      </c>
    </row>
    <row r="1359">
      <c r="A1359" s="2">
        <v>43530.0</v>
      </c>
      <c r="B1359" s="1" t="s">
        <v>50</v>
      </c>
      <c r="C1359" s="1">
        <v>45.0</v>
      </c>
      <c r="D1359" s="1" t="s">
        <v>76</v>
      </c>
      <c r="E1359" s="1" t="s">
        <v>63</v>
      </c>
      <c r="G1359" s="1" t="s">
        <v>271</v>
      </c>
      <c r="H1359" s="1" t="s">
        <v>91</v>
      </c>
      <c r="I1359" s="1" t="s">
        <v>55</v>
      </c>
      <c r="J1359" s="1" t="s">
        <v>271</v>
      </c>
      <c r="K1359" s="1" t="s">
        <v>91</v>
      </c>
      <c r="L1359" s="1" t="s">
        <v>55</v>
      </c>
      <c r="M1359" s="1" t="s">
        <v>56</v>
      </c>
      <c r="N1359" s="1" t="s">
        <v>136</v>
      </c>
      <c r="O1359" s="1" t="s">
        <v>271</v>
      </c>
      <c r="P1359" s="1" t="s">
        <v>91</v>
      </c>
      <c r="Q1359" s="1" t="s">
        <v>55</v>
      </c>
      <c r="R1359" s="1" t="s">
        <v>56</v>
      </c>
      <c r="T1359" s="1" t="s">
        <v>254</v>
      </c>
      <c r="U1359" s="1" t="s">
        <v>59</v>
      </c>
      <c r="Z1359" s="1" t="s">
        <v>60</v>
      </c>
      <c r="AF1359" s="1" t="s">
        <v>60</v>
      </c>
      <c r="AR1359" s="1" t="s">
        <v>60</v>
      </c>
      <c r="AT1359" s="1" t="s">
        <v>274</v>
      </c>
      <c r="AU1359" s="1" t="s">
        <v>274</v>
      </c>
      <c r="AV1359" s="1" t="s">
        <v>275</v>
      </c>
      <c r="AW1359" s="3" t="str">
        <f t="shared" si="1"/>
        <v>Other</v>
      </c>
      <c r="AX1359" s="3" t="str">
        <f t="array" ref="AX1359">TEXTJOIN(", ", TRUE, IF(X1359:AS1359="Y", X$1:AS$1, IF(X1359:AS1359&lt;&gt;"", X$1:AS$1 &amp; ": " &amp; X1359:AS1359, "")))
</f>
        <v>Fentanyl, Benzodiazepine, Any Opioid</v>
      </c>
    </row>
    <row r="1360">
      <c r="A1360" s="2">
        <v>43594.0</v>
      </c>
      <c r="B1360" s="1" t="s">
        <v>50</v>
      </c>
      <c r="C1360" s="1">
        <v>30.0</v>
      </c>
      <c r="D1360" s="1" t="s">
        <v>51</v>
      </c>
      <c r="E1360" s="1" t="s">
        <v>63</v>
      </c>
      <c r="G1360" s="1" t="s">
        <v>1780</v>
      </c>
      <c r="H1360" s="1" t="s">
        <v>103</v>
      </c>
      <c r="I1360" s="1" t="s">
        <v>55</v>
      </c>
      <c r="J1360" s="1" t="s">
        <v>1780</v>
      </c>
      <c r="K1360" s="1" t="s">
        <v>103</v>
      </c>
      <c r="L1360" s="1" t="s">
        <v>55</v>
      </c>
      <c r="M1360" s="1" t="s">
        <v>56</v>
      </c>
      <c r="N1360" s="1" t="s">
        <v>136</v>
      </c>
      <c r="O1360" s="1" t="s">
        <v>1780</v>
      </c>
      <c r="P1360" s="1" t="s">
        <v>103</v>
      </c>
      <c r="Q1360" s="1" t="s">
        <v>55</v>
      </c>
      <c r="R1360" s="1" t="s">
        <v>56</v>
      </c>
      <c r="T1360" s="1" t="s">
        <v>2079</v>
      </c>
      <c r="U1360" s="1" t="s">
        <v>59</v>
      </c>
      <c r="X1360" s="1" t="s">
        <v>60</v>
      </c>
      <c r="Y1360" s="1" t="s">
        <v>60</v>
      </c>
      <c r="Z1360" s="1" t="s">
        <v>60</v>
      </c>
      <c r="AA1360" s="1" t="s">
        <v>60</v>
      </c>
      <c r="AH1360" s="1" t="s">
        <v>60</v>
      </c>
      <c r="AP1360" s="1" t="s">
        <v>60</v>
      </c>
      <c r="AR1360" s="1" t="s">
        <v>60</v>
      </c>
      <c r="AT1360" s="1" t="s">
        <v>1782</v>
      </c>
      <c r="AU1360" s="1" t="s">
        <v>1782</v>
      </c>
      <c r="AV1360" s="1" t="s">
        <v>1783</v>
      </c>
      <c r="AW1360" s="3" t="str">
        <f t="shared" si="1"/>
        <v>Other</v>
      </c>
      <c r="AX1360" s="3" t="str">
        <f t="array" ref="AX1360">TEXTJOIN(", ", TRUE, IF(X1360:AS1360="Y", X$1:AS$1, IF(X1360:AS1360&lt;&gt;"", X$1:AS$1 &amp; ": " &amp; X1360:AS1360, "")))
</f>
        <v>Heroin, Cocaine, Fentanyl, Fentanyl Analogue, Meth/Amphetamine, Heroin/Morph/Codeine, Any Opioid</v>
      </c>
    </row>
    <row r="1361">
      <c r="A1361" s="2">
        <v>43162.0</v>
      </c>
      <c r="B1361" s="1" t="s">
        <v>50</v>
      </c>
      <c r="C1361" s="1">
        <v>57.0</v>
      </c>
      <c r="D1361" s="1" t="s">
        <v>51</v>
      </c>
      <c r="E1361" s="1" t="s">
        <v>63</v>
      </c>
      <c r="F1361" s="1" t="s">
        <v>137</v>
      </c>
      <c r="G1361" s="1" t="s">
        <v>103</v>
      </c>
      <c r="H1361" s="1" t="s">
        <v>103</v>
      </c>
      <c r="I1361" s="1" t="s">
        <v>55</v>
      </c>
      <c r="J1361" s="1" t="s">
        <v>103</v>
      </c>
      <c r="K1361" s="1" t="s">
        <v>103</v>
      </c>
      <c r="M1361" s="1" t="s">
        <v>778</v>
      </c>
      <c r="N1361" s="1" t="s">
        <v>136</v>
      </c>
      <c r="O1361" s="1" t="s">
        <v>103</v>
      </c>
      <c r="P1361" s="1" t="s">
        <v>103</v>
      </c>
      <c r="Q1361" s="1" t="s">
        <v>55</v>
      </c>
      <c r="R1361" s="1" t="s">
        <v>56</v>
      </c>
      <c r="T1361" s="1" t="s">
        <v>2080</v>
      </c>
      <c r="U1361" s="1" t="s">
        <v>59</v>
      </c>
      <c r="X1361" s="1" t="s">
        <v>60</v>
      </c>
      <c r="Z1361" s="1" t="s">
        <v>60</v>
      </c>
      <c r="AA1361" s="1" t="s">
        <v>60</v>
      </c>
      <c r="AP1361" s="1" t="s">
        <v>60</v>
      </c>
      <c r="AR1361" s="1" t="s">
        <v>60</v>
      </c>
      <c r="AT1361" s="1" t="s">
        <v>167</v>
      </c>
      <c r="AU1361" s="1" t="s">
        <v>167</v>
      </c>
      <c r="AV1361" s="1" t="s">
        <v>168</v>
      </c>
      <c r="AW1361" s="3" t="str">
        <f t="shared" si="1"/>
        <v>Other</v>
      </c>
      <c r="AX1361" s="3" t="str">
        <f t="array" ref="AX1361">TEXTJOIN(", ", TRUE, IF(X1361:AS1361="Y", X$1:AS$1, IF(X1361:AS1361&lt;&gt;"", X$1:AS$1 &amp; ": " &amp; X1361:AS1361, "")))
</f>
        <v>Heroin, Fentanyl, Fentanyl Analogue, Heroin/Morph/Codeine, Any Opioid</v>
      </c>
    </row>
    <row r="1362">
      <c r="A1362" s="2">
        <v>41252.0</v>
      </c>
      <c r="B1362" s="1" t="s">
        <v>50</v>
      </c>
      <c r="C1362" s="1">
        <v>31.0</v>
      </c>
      <c r="D1362" s="1" t="s">
        <v>76</v>
      </c>
      <c r="E1362" s="1" t="s">
        <v>63</v>
      </c>
      <c r="F1362" s="1" t="s">
        <v>137</v>
      </c>
      <c r="G1362" s="1" t="s">
        <v>91</v>
      </c>
      <c r="H1362" s="1" t="s">
        <v>91</v>
      </c>
      <c r="M1362" s="1" t="s">
        <v>193</v>
      </c>
      <c r="N1362" s="1" t="s">
        <v>148</v>
      </c>
      <c r="O1362" s="1" t="s">
        <v>91</v>
      </c>
      <c r="P1362" s="1" t="s">
        <v>91</v>
      </c>
      <c r="R1362" s="1" t="s">
        <v>67</v>
      </c>
      <c r="T1362" s="1" t="s">
        <v>68</v>
      </c>
      <c r="U1362" s="1" t="s">
        <v>59</v>
      </c>
      <c r="X1362" s="1" t="s">
        <v>60</v>
      </c>
      <c r="AT1362" s="1" t="s">
        <v>110</v>
      </c>
      <c r="AU1362" s="1" t="s">
        <v>62</v>
      </c>
      <c r="AV1362" s="1" t="s">
        <v>111</v>
      </c>
      <c r="AW1362" s="3" t="str">
        <f t="shared" si="1"/>
        <v>Other</v>
      </c>
      <c r="AX1362" s="3" t="str">
        <f t="array" ref="AX1362">TEXTJOIN(", ", TRUE, IF(X1362:AS1362="Y", X$1:AS$1, IF(X1362:AS1362&lt;&gt;"", X$1:AS$1 &amp; ": " &amp; X1362:AS1362, "")))
</f>
        <v>Heroin</v>
      </c>
    </row>
    <row r="1363">
      <c r="A1363" s="4">
        <v>44493.0</v>
      </c>
      <c r="B1363" s="1" t="s">
        <v>50</v>
      </c>
      <c r="C1363" s="1">
        <v>42.0</v>
      </c>
      <c r="D1363" s="1" t="s">
        <v>51</v>
      </c>
      <c r="E1363" s="1" t="s">
        <v>63</v>
      </c>
      <c r="F1363" s="1" t="s">
        <v>267</v>
      </c>
      <c r="G1363" s="1" t="s">
        <v>116</v>
      </c>
      <c r="H1363" s="1" t="s">
        <v>103</v>
      </c>
      <c r="I1363" s="1" t="s">
        <v>55</v>
      </c>
      <c r="J1363" s="1" t="s">
        <v>116</v>
      </c>
      <c r="K1363" s="1" t="s">
        <v>103</v>
      </c>
      <c r="L1363" s="1" t="s">
        <v>55</v>
      </c>
      <c r="M1363" s="1" t="s">
        <v>743</v>
      </c>
      <c r="N1363" s="1" t="s">
        <v>136</v>
      </c>
      <c r="O1363" s="1" t="s">
        <v>116</v>
      </c>
      <c r="P1363" s="1" t="s">
        <v>103</v>
      </c>
      <c r="Q1363" s="1" t="s">
        <v>55</v>
      </c>
      <c r="R1363" s="1" t="s">
        <v>56</v>
      </c>
      <c r="T1363" s="1" t="s">
        <v>2018</v>
      </c>
      <c r="U1363" s="1" t="s">
        <v>59</v>
      </c>
      <c r="V1363" s="1" t="s">
        <v>258</v>
      </c>
      <c r="Y1363" s="1" t="s">
        <v>60</v>
      </c>
      <c r="Z1363" s="1" t="s">
        <v>60</v>
      </c>
      <c r="AM1363" s="1" t="s">
        <v>60</v>
      </c>
      <c r="AR1363" s="1" t="s">
        <v>60</v>
      </c>
      <c r="AT1363" s="1" t="s">
        <v>122</v>
      </c>
      <c r="AU1363" s="1" t="s">
        <v>122</v>
      </c>
      <c r="AV1363" s="1" t="s">
        <v>139</v>
      </c>
      <c r="AW1363" s="3" t="str">
        <f t="shared" si="1"/>
        <v>Other</v>
      </c>
      <c r="AX1363" s="3" t="str">
        <f t="array" ref="AX1363">TEXTJOIN(", ", TRUE, IF(X1363:AS1363="Y", X$1:AS$1, IF(X1363:AS1363&lt;&gt;"", X$1:AS$1 &amp; ": " &amp; X1363:AS1363, "")))
</f>
        <v>Cocaine, Fentanyl, Xylazine, Any Opioid</v>
      </c>
    </row>
    <row r="1364">
      <c r="A1364" s="2">
        <v>44019.0</v>
      </c>
      <c r="B1364" s="1" t="s">
        <v>50</v>
      </c>
      <c r="C1364" s="1">
        <v>57.0</v>
      </c>
      <c r="D1364" s="1" t="s">
        <v>51</v>
      </c>
      <c r="E1364" s="1" t="s">
        <v>52</v>
      </c>
      <c r="J1364" s="1" t="s">
        <v>91</v>
      </c>
      <c r="K1364" s="1" t="s">
        <v>91</v>
      </c>
      <c r="L1364" s="1" t="s">
        <v>55</v>
      </c>
      <c r="M1364" s="1" t="s">
        <v>401</v>
      </c>
      <c r="N1364" s="1" t="s">
        <v>119</v>
      </c>
      <c r="O1364" s="1" t="s">
        <v>91</v>
      </c>
      <c r="P1364" s="1" t="s">
        <v>91</v>
      </c>
      <c r="Q1364" s="1" t="s">
        <v>55</v>
      </c>
      <c r="R1364" s="1" t="s">
        <v>44</v>
      </c>
      <c r="T1364" s="1" t="s">
        <v>2081</v>
      </c>
      <c r="U1364" s="1" t="s">
        <v>59</v>
      </c>
      <c r="Y1364" s="1" t="s">
        <v>60</v>
      </c>
      <c r="Z1364" s="1" t="s">
        <v>60</v>
      </c>
      <c r="AD1364" s="1" t="s">
        <v>60</v>
      </c>
      <c r="AR1364" s="1" t="s">
        <v>60</v>
      </c>
      <c r="AT1364" s="1" t="s">
        <v>62</v>
      </c>
      <c r="AU1364" s="1" t="s">
        <v>110</v>
      </c>
      <c r="AV1364" s="1" t="s">
        <v>111</v>
      </c>
      <c r="AW1364" s="3" t="str">
        <f t="shared" si="1"/>
        <v>Other</v>
      </c>
      <c r="AX1364" s="3" t="str">
        <f t="array" ref="AX1364">TEXTJOIN(", ", TRUE, IF(X1364:AS1364="Y", X$1:AS$1, IF(X1364:AS1364&lt;&gt;"", X$1:AS$1 &amp; ": " &amp; X1364:AS1364, "")))
</f>
        <v>Cocaine, Fentanyl, Ethanol, Any Opioid</v>
      </c>
    </row>
    <row r="1365">
      <c r="A1365" s="4">
        <v>43779.0</v>
      </c>
      <c r="B1365" s="1" t="s">
        <v>50</v>
      </c>
      <c r="C1365" s="1">
        <v>30.0</v>
      </c>
      <c r="D1365" s="1" t="s">
        <v>51</v>
      </c>
      <c r="E1365" s="1" t="s">
        <v>63</v>
      </c>
      <c r="F1365" s="1" t="s">
        <v>137</v>
      </c>
      <c r="G1365" s="1" t="s">
        <v>82</v>
      </c>
      <c r="H1365" s="1" t="s">
        <v>54</v>
      </c>
      <c r="I1365" s="1" t="s">
        <v>55</v>
      </c>
      <c r="J1365" s="1" t="s">
        <v>82</v>
      </c>
      <c r="K1365" s="1" t="s">
        <v>54</v>
      </c>
      <c r="L1365" s="1" t="s">
        <v>55</v>
      </c>
      <c r="M1365" s="1" t="s">
        <v>56</v>
      </c>
      <c r="N1365" s="1" t="s">
        <v>713</v>
      </c>
      <c r="O1365" s="1" t="s">
        <v>82</v>
      </c>
      <c r="P1365" s="1" t="s">
        <v>54</v>
      </c>
      <c r="Q1365" s="1" t="s">
        <v>55</v>
      </c>
      <c r="R1365" s="1" t="s">
        <v>56</v>
      </c>
      <c r="T1365" s="1" t="s">
        <v>817</v>
      </c>
      <c r="U1365" s="1" t="s">
        <v>59</v>
      </c>
      <c r="Y1365" s="1" t="s">
        <v>60</v>
      </c>
      <c r="Z1365" s="1" t="s">
        <v>60</v>
      </c>
      <c r="AR1365" s="1" t="s">
        <v>60</v>
      </c>
      <c r="AT1365" s="1" t="s">
        <v>329</v>
      </c>
      <c r="AU1365" s="1" t="s">
        <v>329</v>
      </c>
      <c r="AV1365" s="1" t="s">
        <v>85</v>
      </c>
      <c r="AW1365" s="3" t="str">
        <f t="shared" si="1"/>
        <v>Other</v>
      </c>
      <c r="AX1365" s="3" t="str">
        <f t="array" ref="AX1365">TEXTJOIN(", ", TRUE, IF(X1365:AS1365="Y", X$1:AS$1, IF(X1365:AS1365&lt;&gt;"", X$1:AS$1 &amp; ": " &amp; X1365:AS1365, "")))
</f>
        <v>Cocaine, Fentanyl, Any Opioid</v>
      </c>
    </row>
    <row r="1366">
      <c r="A1366" s="2">
        <v>42605.0</v>
      </c>
      <c r="B1366" s="1" t="s">
        <v>50</v>
      </c>
      <c r="C1366" s="1">
        <v>51.0</v>
      </c>
      <c r="D1366" s="1" t="s">
        <v>51</v>
      </c>
      <c r="E1366" s="1" t="s">
        <v>63</v>
      </c>
      <c r="G1366" s="1" t="s">
        <v>65</v>
      </c>
      <c r="H1366" s="1" t="s">
        <v>65</v>
      </c>
      <c r="I1366" s="1" t="s">
        <v>55</v>
      </c>
      <c r="J1366" s="1" t="s">
        <v>65</v>
      </c>
      <c r="M1366" s="1" t="s">
        <v>193</v>
      </c>
      <c r="N1366" s="1" t="s">
        <v>276</v>
      </c>
      <c r="O1366" s="1" t="s">
        <v>65</v>
      </c>
      <c r="R1366" s="1" t="s">
        <v>67</v>
      </c>
      <c r="T1366" s="1" t="s">
        <v>175</v>
      </c>
      <c r="U1366" s="1" t="s">
        <v>59</v>
      </c>
      <c r="W1366" s="1" t="s">
        <v>60</v>
      </c>
      <c r="X1366" s="1" t="s">
        <v>60</v>
      </c>
      <c r="Z1366" s="1" t="s">
        <v>60</v>
      </c>
      <c r="AP1366" s="1" t="s">
        <v>60</v>
      </c>
      <c r="AR1366" s="1" t="s">
        <v>60</v>
      </c>
      <c r="AT1366" s="1" t="s">
        <v>410</v>
      </c>
      <c r="AU1366" s="1" t="s">
        <v>410</v>
      </c>
      <c r="AV1366" s="1" t="s">
        <v>150</v>
      </c>
      <c r="AW1366" s="3" t="str">
        <f t="shared" si="1"/>
        <v>Other</v>
      </c>
      <c r="AX1366" s="3" t="str">
        <f t="array" ref="AX1366">TEXTJOIN(", ", TRUE, IF(X1366:AS1366="Y", X$1:AS$1, IF(X1366:AS1366&lt;&gt;"", X$1:AS$1 &amp; ": " &amp; X1366:AS1366, "")))
</f>
        <v>Heroin, Fentanyl, Heroin/Morph/Codeine, Any Opioid</v>
      </c>
    </row>
    <row r="1367">
      <c r="A1367" s="4">
        <v>43765.0</v>
      </c>
      <c r="B1367" s="1" t="s">
        <v>50</v>
      </c>
      <c r="C1367" s="1">
        <v>35.0</v>
      </c>
      <c r="D1367" s="1" t="s">
        <v>51</v>
      </c>
      <c r="E1367" s="1" t="s">
        <v>63</v>
      </c>
      <c r="G1367" s="1" t="s">
        <v>185</v>
      </c>
      <c r="H1367" s="1" t="s">
        <v>91</v>
      </c>
      <c r="I1367" s="1" t="s">
        <v>55</v>
      </c>
      <c r="J1367" s="1" t="s">
        <v>185</v>
      </c>
      <c r="K1367" s="1" t="s">
        <v>91</v>
      </c>
      <c r="L1367" s="1" t="s">
        <v>55</v>
      </c>
      <c r="M1367" s="1" t="s">
        <v>56</v>
      </c>
      <c r="N1367" s="1" t="s">
        <v>155</v>
      </c>
      <c r="O1367" s="1" t="s">
        <v>185</v>
      </c>
      <c r="P1367" s="1" t="s">
        <v>91</v>
      </c>
      <c r="Q1367" s="1" t="s">
        <v>55</v>
      </c>
      <c r="R1367" s="1" t="s">
        <v>56</v>
      </c>
      <c r="T1367" s="1" t="s">
        <v>727</v>
      </c>
      <c r="U1367" s="1" t="s">
        <v>59</v>
      </c>
      <c r="Y1367" s="1" t="s">
        <v>60</v>
      </c>
      <c r="Z1367" s="1" t="s">
        <v>60</v>
      </c>
      <c r="AR1367" s="1" t="s">
        <v>60</v>
      </c>
      <c r="AT1367" s="1" t="s">
        <v>188</v>
      </c>
      <c r="AU1367" s="1" t="s">
        <v>188</v>
      </c>
      <c r="AV1367" s="1" t="s">
        <v>189</v>
      </c>
      <c r="AW1367" s="3" t="str">
        <f t="shared" si="1"/>
        <v>Other</v>
      </c>
      <c r="AX1367" s="3" t="str">
        <f t="array" ref="AX1367">TEXTJOIN(", ", TRUE, IF(X1367:AS1367="Y", X$1:AS$1, IF(X1367:AS1367&lt;&gt;"", X$1:AS$1 &amp; ": " &amp; X1367:AS1367, "")))
</f>
        <v>Cocaine, Fentanyl, Any Opioid</v>
      </c>
    </row>
    <row r="1368">
      <c r="A1368" s="2">
        <v>44364.0</v>
      </c>
      <c r="B1368" s="1" t="s">
        <v>50</v>
      </c>
      <c r="C1368" s="1">
        <v>56.0</v>
      </c>
      <c r="D1368" s="1" t="s">
        <v>51</v>
      </c>
      <c r="E1368" s="1" t="s">
        <v>63</v>
      </c>
      <c r="G1368" s="1" t="s">
        <v>474</v>
      </c>
      <c r="H1368" s="1" t="s">
        <v>91</v>
      </c>
      <c r="I1368" s="1" t="s">
        <v>55</v>
      </c>
      <c r="J1368" s="1" t="s">
        <v>474</v>
      </c>
      <c r="K1368" s="1" t="s">
        <v>91</v>
      </c>
      <c r="L1368" s="1" t="s">
        <v>55</v>
      </c>
      <c r="M1368" s="1" t="s">
        <v>56</v>
      </c>
      <c r="N1368" s="1" t="s">
        <v>136</v>
      </c>
      <c r="O1368" s="1" t="s">
        <v>474</v>
      </c>
      <c r="P1368" s="1" t="s">
        <v>91</v>
      </c>
      <c r="Q1368" s="1" t="s">
        <v>55</v>
      </c>
      <c r="R1368" s="1" t="s">
        <v>56</v>
      </c>
      <c r="T1368" s="1" t="s">
        <v>2082</v>
      </c>
      <c r="U1368" s="1" t="s">
        <v>59</v>
      </c>
      <c r="Z1368" s="1" t="s">
        <v>60</v>
      </c>
      <c r="AD1368" s="1" t="s">
        <v>60</v>
      </c>
      <c r="AM1368" s="1" t="s">
        <v>60</v>
      </c>
      <c r="AR1368" s="1" t="s">
        <v>60</v>
      </c>
      <c r="AT1368" s="1" t="s">
        <v>477</v>
      </c>
      <c r="AU1368" s="1" t="s">
        <v>477</v>
      </c>
      <c r="AV1368" s="1" t="s">
        <v>478</v>
      </c>
      <c r="AW1368" s="3" t="str">
        <f t="shared" si="1"/>
        <v>Other</v>
      </c>
      <c r="AX1368" s="3" t="str">
        <f t="array" ref="AX1368">TEXTJOIN(", ", TRUE, IF(X1368:AS1368="Y", X$1:AS$1, IF(X1368:AS1368&lt;&gt;"", X$1:AS$1 &amp; ": " &amp; X1368:AS1368, "")))
</f>
        <v>Fentanyl, Ethanol, Xylazine, Any Opioid</v>
      </c>
    </row>
    <row r="1369">
      <c r="A1369" s="2">
        <v>43514.0</v>
      </c>
      <c r="B1369" s="1" t="s">
        <v>50</v>
      </c>
      <c r="C1369" s="1">
        <v>54.0</v>
      </c>
      <c r="D1369" s="1" t="s">
        <v>51</v>
      </c>
      <c r="E1369" s="1" t="s">
        <v>63</v>
      </c>
      <c r="G1369" s="1" t="s">
        <v>64</v>
      </c>
      <c r="H1369" s="1" t="s">
        <v>65</v>
      </c>
      <c r="I1369" s="1" t="s">
        <v>55</v>
      </c>
      <c r="J1369" s="1" t="s">
        <v>64</v>
      </c>
      <c r="K1369" s="1" t="s">
        <v>65</v>
      </c>
      <c r="L1369" s="1" t="s">
        <v>55</v>
      </c>
      <c r="M1369" s="1" t="s">
        <v>56</v>
      </c>
      <c r="N1369" s="1" t="s">
        <v>1893</v>
      </c>
      <c r="O1369" s="1" t="s">
        <v>64</v>
      </c>
      <c r="P1369" s="1" t="s">
        <v>65</v>
      </c>
      <c r="Q1369" s="1" t="s">
        <v>55</v>
      </c>
      <c r="R1369" s="1" t="s">
        <v>56</v>
      </c>
      <c r="T1369" s="1" t="s">
        <v>83</v>
      </c>
      <c r="U1369" s="1" t="s">
        <v>59</v>
      </c>
      <c r="Z1369" s="1" t="s">
        <v>60</v>
      </c>
      <c r="AR1369" s="1" t="s">
        <v>60</v>
      </c>
      <c r="AT1369" s="1" t="s">
        <v>69</v>
      </c>
      <c r="AU1369" s="1" t="s">
        <v>69</v>
      </c>
      <c r="AV1369" s="1" t="s">
        <v>70</v>
      </c>
      <c r="AW1369" s="3" t="str">
        <f t="shared" si="1"/>
        <v>Other</v>
      </c>
      <c r="AX1369" s="3" t="str">
        <f t="array" ref="AX1369">TEXTJOIN(", ", TRUE, IF(X1369:AS1369="Y", X$1:AS$1, IF(X1369:AS1369&lt;&gt;"", X$1:AS$1 &amp; ": " &amp; X1369:AS1369, "")))
</f>
        <v>Fentanyl, Any Opioid</v>
      </c>
    </row>
    <row r="1370">
      <c r="A1370" s="2">
        <v>44501.0</v>
      </c>
      <c r="B1370" s="1" t="s">
        <v>50</v>
      </c>
      <c r="C1370" s="1">
        <v>40.0</v>
      </c>
      <c r="D1370" s="1" t="s">
        <v>51</v>
      </c>
      <c r="E1370" s="1" t="s">
        <v>502</v>
      </c>
      <c r="G1370" s="1" t="s">
        <v>64</v>
      </c>
      <c r="H1370" s="1" t="s">
        <v>65</v>
      </c>
      <c r="I1370" s="1" t="s">
        <v>55</v>
      </c>
      <c r="J1370" s="1" t="s">
        <v>64</v>
      </c>
      <c r="K1370" s="1" t="s">
        <v>65</v>
      </c>
      <c r="L1370" s="1" t="s">
        <v>55</v>
      </c>
      <c r="M1370" s="1" t="s">
        <v>743</v>
      </c>
      <c r="N1370" s="1" t="s">
        <v>119</v>
      </c>
      <c r="O1370" s="1" t="s">
        <v>64</v>
      </c>
      <c r="P1370" s="1" t="s">
        <v>65</v>
      </c>
      <c r="Q1370" s="1" t="s">
        <v>55</v>
      </c>
      <c r="R1370" s="1" t="s">
        <v>180</v>
      </c>
      <c r="T1370" s="1" t="s">
        <v>340</v>
      </c>
      <c r="U1370" s="1" t="s">
        <v>59</v>
      </c>
      <c r="Y1370" s="1" t="s">
        <v>60</v>
      </c>
      <c r="Z1370" s="1" t="s">
        <v>60</v>
      </c>
      <c r="AR1370" s="1" t="s">
        <v>60</v>
      </c>
      <c r="AT1370" s="1" t="s">
        <v>69</v>
      </c>
      <c r="AU1370" s="1" t="s">
        <v>69</v>
      </c>
      <c r="AV1370" s="1" t="s">
        <v>70</v>
      </c>
      <c r="AW1370" s="3" t="str">
        <f t="shared" si="1"/>
        <v>Other</v>
      </c>
      <c r="AX1370" s="3" t="str">
        <f t="array" ref="AX1370">TEXTJOIN(", ", TRUE, IF(X1370:AS1370="Y", X$1:AS$1, IF(X1370:AS1370&lt;&gt;"", X$1:AS$1 &amp; ": " &amp; X1370:AS1370, "")))
</f>
        <v>Cocaine, Fentanyl, Any Opioid</v>
      </c>
    </row>
    <row r="1371">
      <c r="A1371" s="2">
        <v>42852.0</v>
      </c>
      <c r="B1371" s="1" t="s">
        <v>86</v>
      </c>
      <c r="C1371" s="1">
        <v>52.0</v>
      </c>
      <c r="D1371" s="1" t="s">
        <v>76</v>
      </c>
      <c r="G1371" s="1" t="s">
        <v>521</v>
      </c>
      <c r="H1371" s="1" t="s">
        <v>103</v>
      </c>
      <c r="I1371" s="1" t="s">
        <v>55</v>
      </c>
      <c r="J1371" s="1" t="s">
        <v>521</v>
      </c>
      <c r="K1371" s="1" t="s">
        <v>103</v>
      </c>
      <c r="L1371" s="1" t="s">
        <v>55</v>
      </c>
      <c r="M1371" s="1" t="s">
        <v>56</v>
      </c>
      <c r="N1371" s="1" t="s">
        <v>136</v>
      </c>
      <c r="O1371" s="1" t="s">
        <v>277</v>
      </c>
      <c r="P1371" s="1" t="s">
        <v>103</v>
      </c>
      <c r="Q1371" s="1" t="s">
        <v>55</v>
      </c>
      <c r="R1371" s="1" t="s">
        <v>67</v>
      </c>
      <c r="T1371" s="1" t="s">
        <v>2083</v>
      </c>
      <c r="U1371" s="1" t="s">
        <v>59</v>
      </c>
      <c r="Y1371" s="1" t="s">
        <v>60</v>
      </c>
      <c r="AT1371" s="1" t="s">
        <v>524</v>
      </c>
      <c r="AU1371" s="1" t="s">
        <v>524</v>
      </c>
      <c r="AV1371" s="1" t="s">
        <v>279</v>
      </c>
      <c r="AW1371" s="3" t="str">
        <f t="shared" si="1"/>
        <v>Other</v>
      </c>
      <c r="AX1371" s="3" t="str">
        <f t="array" ref="AX1371">TEXTJOIN(", ", TRUE, IF(X1371:AS1371="Y", X$1:AS$1, IF(X1371:AS1371&lt;&gt;"", X$1:AS$1 &amp; ": " &amp; X1371:AS1371, "")))
</f>
        <v>Cocaine</v>
      </c>
    </row>
    <row r="1372">
      <c r="A1372" s="4">
        <v>44523.0</v>
      </c>
      <c r="B1372" s="1" t="s">
        <v>50</v>
      </c>
      <c r="C1372" s="1">
        <v>43.0</v>
      </c>
      <c r="D1372" s="1" t="s">
        <v>51</v>
      </c>
      <c r="E1372" s="1" t="s">
        <v>63</v>
      </c>
      <c r="F1372" s="1" t="s">
        <v>267</v>
      </c>
      <c r="J1372" s="1" t="s">
        <v>143</v>
      </c>
      <c r="K1372" s="1" t="s">
        <v>91</v>
      </c>
      <c r="L1372" s="1" t="s">
        <v>55</v>
      </c>
      <c r="M1372" s="1" t="s">
        <v>649</v>
      </c>
      <c r="N1372" s="1" t="s">
        <v>136</v>
      </c>
      <c r="O1372" s="1" t="s">
        <v>143</v>
      </c>
      <c r="P1372" s="1" t="s">
        <v>91</v>
      </c>
      <c r="Q1372" s="1" t="s">
        <v>55</v>
      </c>
      <c r="R1372" s="1" t="s">
        <v>180</v>
      </c>
      <c r="T1372" s="1" t="s">
        <v>2084</v>
      </c>
      <c r="U1372" s="1" t="s">
        <v>59</v>
      </c>
      <c r="Y1372" s="1" t="s">
        <v>60</v>
      </c>
      <c r="Z1372" s="1" t="s">
        <v>60</v>
      </c>
      <c r="AM1372" s="1" t="s">
        <v>60</v>
      </c>
      <c r="AR1372" s="1" t="s">
        <v>60</v>
      </c>
      <c r="AT1372" s="1" t="s">
        <v>62</v>
      </c>
      <c r="AU1372" s="1" t="s">
        <v>145</v>
      </c>
      <c r="AV1372" s="1" t="s">
        <v>146</v>
      </c>
      <c r="AW1372" s="3" t="str">
        <f t="shared" si="1"/>
        <v>Other</v>
      </c>
      <c r="AX1372" s="3" t="str">
        <f t="array" ref="AX1372">TEXTJOIN(", ", TRUE, IF(X1372:AS1372="Y", X$1:AS$1, IF(X1372:AS1372&lt;&gt;"", X$1:AS$1 &amp; ": " &amp; X1372:AS1372, "")))
</f>
        <v>Cocaine, Fentanyl, Xylazine, Any Opioid</v>
      </c>
    </row>
    <row r="1373">
      <c r="A1373" s="2">
        <v>44242.0</v>
      </c>
      <c r="B1373" s="1" t="s">
        <v>50</v>
      </c>
      <c r="C1373" s="1">
        <v>50.0</v>
      </c>
      <c r="D1373" s="1" t="s">
        <v>51</v>
      </c>
      <c r="E1373" s="1" t="s">
        <v>63</v>
      </c>
      <c r="F1373" s="1" t="s">
        <v>267</v>
      </c>
      <c r="G1373" s="1" t="s">
        <v>455</v>
      </c>
      <c r="H1373" s="1" t="s">
        <v>103</v>
      </c>
      <c r="I1373" s="1" t="s">
        <v>55</v>
      </c>
      <c r="J1373" s="1" t="s">
        <v>103</v>
      </c>
      <c r="K1373" s="1" t="s">
        <v>103</v>
      </c>
      <c r="L1373" s="1" t="s">
        <v>55</v>
      </c>
      <c r="M1373" s="1" t="s">
        <v>269</v>
      </c>
      <c r="N1373" s="1" t="s">
        <v>136</v>
      </c>
      <c r="O1373" s="1" t="s">
        <v>103</v>
      </c>
      <c r="P1373" s="1" t="s">
        <v>103</v>
      </c>
      <c r="Q1373" s="1" t="s">
        <v>55</v>
      </c>
      <c r="R1373" s="1" t="s">
        <v>44</v>
      </c>
      <c r="S1373" s="1" t="s">
        <v>2085</v>
      </c>
      <c r="T1373" s="1" t="s">
        <v>2086</v>
      </c>
      <c r="U1373" s="1" t="s">
        <v>59</v>
      </c>
      <c r="Z1373" s="1" t="s">
        <v>60</v>
      </c>
      <c r="AA1373" s="1" t="s">
        <v>60</v>
      </c>
      <c r="AR1373" s="1" t="s">
        <v>60</v>
      </c>
      <c r="AT1373" s="1" t="s">
        <v>457</v>
      </c>
      <c r="AU1373" s="1" t="s">
        <v>167</v>
      </c>
      <c r="AV1373" s="1" t="s">
        <v>168</v>
      </c>
      <c r="AW1373" s="3" t="str">
        <f t="shared" si="1"/>
        <v>Other</v>
      </c>
      <c r="AX1373" s="3" t="str">
        <f t="array" ref="AX1373">TEXTJOIN(", ", TRUE, IF(X1373:AS1373="Y", X$1:AS$1, IF(X1373:AS1373&lt;&gt;"", X$1:AS$1 &amp; ": " &amp; X1373:AS1373, "")))
</f>
        <v>Fentanyl, Fentanyl Analogue, Any Opioid</v>
      </c>
    </row>
    <row r="1374">
      <c r="A1374" s="2">
        <v>43670.0</v>
      </c>
      <c r="B1374" s="1" t="s">
        <v>50</v>
      </c>
      <c r="C1374" s="1">
        <v>63.0</v>
      </c>
      <c r="D1374" s="1" t="s">
        <v>51</v>
      </c>
      <c r="E1374" s="1" t="s">
        <v>52</v>
      </c>
      <c r="G1374" s="1" t="s">
        <v>82</v>
      </c>
      <c r="H1374" s="1" t="s">
        <v>54</v>
      </c>
      <c r="I1374" s="1" t="s">
        <v>55</v>
      </c>
      <c r="J1374" s="1" t="s">
        <v>82</v>
      </c>
      <c r="K1374" s="1" t="s">
        <v>54</v>
      </c>
      <c r="L1374" s="1" t="s">
        <v>55</v>
      </c>
      <c r="M1374" s="1" t="s">
        <v>56</v>
      </c>
      <c r="N1374" s="1" t="s">
        <v>136</v>
      </c>
      <c r="O1374" s="1" t="s">
        <v>82</v>
      </c>
      <c r="P1374" s="1" t="s">
        <v>54</v>
      </c>
      <c r="Q1374" s="1" t="s">
        <v>55</v>
      </c>
      <c r="R1374" s="1" t="s">
        <v>67</v>
      </c>
      <c r="T1374" s="1" t="s">
        <v>2026</v>
      </c>
      <c r="U1374" s="1" t="s">
        <v>59</v>
      </c>
      <c r="Z1374" s="1" t="s">
        <v>60</v>
      </c>
      <c r="AD1374" s="1" t="s">
        <v>60</v>
      </c>
      <c r="AR1374" s="1" t="s">
        <v>60</v>
      </c>
      <c r="AT1374" s="1" t="s">
        <v>329</v>
      </c>
      <c r="AU1374" s="1" t="s">
        <v>329</v>
      </c>
      <c r="AV1374" s="1" t="s">
        <v>85</v>
      </c>
      <c r="AW1374" s="3" t="str">
        <f t="shared" si="1"/>
        <v>Other</v>
      </c>
      <c r="AX1374" s="3" t="str">
        <f t="array" ref="AX1374">TEXTJOIN(", ", TRUE, IF(X1374:AS1374="Y", X$1:AS$1, IF(X1374:AS1374&lt;&gt;"", X$1:AS$1 &amp; ": " &amp; X1374:AS1374, "")))
</f>
        <v>Fentanyl, Ethanol, Any Opioid</v>
      </c>
    </row>
    <row r="1375">
      <c r="A1375" s="2">
        <v>42088.0</v>
      </c>
      <c r="B1375" s="1" t="s">
        <v>86</v>
      </c>
      <c r="C1375" s="1">
        <v>26.0</v>
      </c>
      <c r="D1375" s="1" t="s">
        <v>51</v>
      </c>
      <c r="E1375" s="1" t="s">
        <v>63</v>
      </c>
      <c r="G1375" s="1" t="s">
        <v>2087</v>
      </c>
      <c r="H1375" s="1" t="s">
        <v>263</v>
      </c>
      <c r="I1375" s="1" t="s">
        <v>55</v>
      </c>
      <c r="J1375" s="1" t="s">
        <v>2087</v>
      </c>
      <c r="M1375" s="1" t="s">
        <v>56</v>
      </c>
      <c r="O1375" s="1" t="s">
        <v>2087</v>
      </c>
      <c r="P1375" s="1" t="s">
        <v>263</v>
      </c>
      <c r="Q1375" s="1" t="s">
        <v>55</v>
      </c>
      <c r="R1375" s="1" t="s">
        <v>56</v>
      </c>
      <c r="T1375" s="1" t="s">
        <v>2088</v>
      </c>
      <c r="U1375" s="1" t="s">
        <v>59</v>
      </c>
      <c r="Z1375" s="1" t="s">
        <v>60</v>
      </c>
      <c r="AR1375" s="1" t="s">
        <v>60</v>
      </c>
      <c r="AT1375" s="1" t="s">
        <v>2089</v>
      </c>
      <c r="AU1375" s="1" t="s">
        <v>2089</v>
      </c>
      <c r="AV1375" s="1" t="s">
        <v>2090</v>
      </c>
      <c r="AW1375" s="3" t="str">
        <f t="shared" si="1"/>
        <v>Other</v>
      </c>
      <c r="AX1375" s="3" t="str">
        <f t="array" ref="AX1375">TEXTJOIN(", ", TRUE, IF(X1375:AS1375="Y", X$1:AS$1, IF(X1375:AS1375&lt;&gt;"", X$1:AS$1 &amp; ": " &amp; X1375:AS1375, "")))
</f>
        <v>Fentanyl, Any Opioid</v>
      </c>
    </row>
    <row r="1376">
      <c r="A1376" s="2">
        <v>42491.0</v>
      </c>
      <c r="B1376" s="1" t="s">
        <v>50</v>
      </c>
      <c r="C1376" s="1">
        <v>55.0</v>
      </c>
      <c r="D1376" s="1" t="s">
        <v>51</v>
      </c>
      <c r="E1376" s="1" t="s">
        <v>63</v>
      </c>
      <c r="G1376" s="1" t="s">
        <v>562</v>
      </c>
      <c r="H1376" s="1" t="s">
        <v>91</v>
      </c>
      <c r="I1376" s="1" t="s">
        <v>55</v>
      </c>
      <c r="J1376" s="1" t="s">
        <v>562</v>
      </c>
      <c r="M1376" s="1" t="s">
        <v>56</v>
      </c>
      <c r="N1376" s="1" t="s">
        <v>276</v>
      </c>
      <c r="O1376" s="1" t="s">
        <v>562</v>
      </c>
      <c r="R1376" s="1" t="s">
        <v>56</v>
      </c>
      <c r="T1376" s="1" t="s">
        <v>2091</v>
      </c>
      <c r="U1376" s="1" t="s">
        <v>59</v>
      </c>
      <c r="X1376" s="1" t="s">
        <v>60</v>
      </c>
      <c r="Y1376" s="1" t="s">
        <v>60</v>
      </c>
      <c r="Z1376" s="1" t="s">
        <v>60</v>
      </c>
      <c r="AD1376" s="1" t="s">
        <v>60</v>
      </c>
      <c r="AP1376" s="1" t="s">
        <v>60</v>
      </c>
      <c r="AR1376" s="1" t="s">
        <v>60</v>
      </c>
      <c r="AT1376" s="1" t="s">
        <v>564</v>
      </c>
      <c r="AU1376" s="1" t="s">
        <v>564</v>
      </c>
      <c r="AV1376" s="1" t="s">
        <v>565</v>
      </c>
      <c r="AW1376" s="3" t="str">
        <f t="shared" si="1"/>
        <v>Other</v>
      </c>
      <c r="AX1376" s="3" t="str">
        <f t="array" ref="AX1376">TEXTJOIN(", ", TRUE, IF(X1376:AS1376="Y", X$1:AS$1, IF(X1376:AS1376&lt;&gt;"", X$1:AS$1 &amp; ": " &amp; X1376:AS1376, "")))
</f>
        <v>Heroin, Cocaine, Fentanyl, Ethanol, Heroin/Morph/Codeine, Any Opioid</v>
      </c>
    </row>
    <row r="1377">
      <c r="A1377" s="2">
        <v>44292.0</v>
      </c>
      <c r="B1377" s="1" t="s">
        <v>50</v>
      </c>
      <c r="C1377" s="1">
        <v>45.0</v>
      </c>
      <c r="D1377" s="1" t="s">
        <v>51</v>
      </c>
      <c r="E1377" s="1" t="s">
        <v>63</v>
      </c>
      <c r="G1377" s="1" t="s">
        <v>120</v>
      </c>
      <c r="H1377" s="1" t="s">
        <v>121</v>
      </c>
      <c r="I1377" s="1" t="s">
        <v>55</v>
      </c>
      <c r="J1377" s="1" t="s">
        <v>112</v>
      </c>
      <c r="K1377" s="1" t="s">
        <v>54</v>
      </c>
      <c r="L1377" s="1" t="s">
        <v>55</v>
      </c>
      <c r="M1377" s="1" t="s">
        <v>333</v>
      </c>
      <c r="N1377" s="1" t="s">
        <v>136</v>
      </c>
      <c r="O1377" s="1" t="s">
        <v>112</v>
      </c>
      <c r="P1377" s="1" t="s">
        <v>54</v>
      </c>
      <c r="Q1377" s="1" t="s">
        <v>55</v>
      </c>
      <c r="R1377" s="1" t="s">
        <v>44</v>
      </c>
      <c r="S1377" s="1" t="s">
        <v>2092</v>
      </c>
      <c r="T1377" s="1" t="s">
        <v>323</v>
      </c>
      <c r="U1377" s="1" t="s">
        <v>59</v>
      </c>
      <c r="Z1377" s="1" t="s">
        <v>60</v>
      </c>
      <c r="AD1377" s="1" t="s">
        <v>60</v>
      </c>
      <c r="AR1377" s="1" t="s">
        <v>60</v>
      </c>
      <c r="AT1377" s="1" t="s">
        <v>236</v>
      </c>
      <c r="AU1377" s="1" t="s">
        <v>114</v>
      </c>
      <c r="AV1377" s="1" t="s">
        <v>115</v>
      </c>
      <c r="AW1377" s="3" t="str">
        <f t="shared" si="1"/>
        <v>Other</v>
      </c>
      <c r="AX1377" s="3" t="str">
        <f t="array" ref="AX1377">TEXTJOIN(", ", TRUE, IF(X1377:AS1377="Y", X$1:AS$1, IF(X1377:AS1377&lt;&gt;"", X$1:AS$1 &amp; ": " &amp; X1377:AS1377, "")))
</f>
        <v>Fentanyl, Ethanol, Any Opioid</v>
      </c>
    </row>
    <row r="1378">
      <c r="A1378" s="2">
        <v>42280.0</v>
      </c>
      <c r="B1378" s="1" t="s">
        <v>86</v>
      </c>
      <c r="C1378" s="1">
        <v>25.0</v>
      </c>
      <c r="D1378" s="1" t="s">
        <v>76</v>
      </c>
      <c r="E1378" s="1" t="s">
        <v>63</v>
      </c>
      <c r="G1378" s="1" t="s">
        <v>216</v>
      </c>
      <c r="H1378" s="1" t="s">
        <v>103</v>
      </c>
      <c r="I1378" s="1" t="s">
        <v>55</v>
      </c>
      <c r="J1378" s="1" t="s">
        <v>82</v>
      </c>
      <c r="M1378" s="1" t="s">
        <v>193</v>
      </c>
      <c r="O1378" s="1" t="s">
        <v>82</v>
      </c>
      <c r="P1378" s="1" t="s">
        <v>54</v>
      </c>
      <c r="Q1378" s="1" t="s">
        <v>55</v>
      </c>
      <c r="R1378" s="1" t="s">
        <v>44</v>
      </c>
      <c r="T1378" s="1" t="s">
        <v>2093</v>
      </c>
      <c r="U1378" s="1" t="s">
        <v>59</v>
      </c>
      <c r="W1378" s="1" t="s">
        <v>60</v>
      </c>
      <c r="X1378" s="1" t="s">
        <v>60</v>
      </c>
      <c r="AP1378" s="1" t="s">
        <v>60</v>
      </c>
      <c r="AR1378" s="1" t="s">
        <v>60</v>
      </c>
      <c r="AT1378" s="1" t="s">
        <v>218</v>
      </c>
      <c r="AU1378" s="1" t="s">
        <v>329</v>
      </c>
      <c r="AV1378" s="1" t="s">
        <v>85</v>
      </c>
      <c r="AW1378" s="3" t="str">
        <f t="shared" si="1"/>
        <v>Other</v>
      </c>
      <c r="AX1378" s="3" t="str">
        <f t="array" ref="AX1378">TEXTJOIN(", ", TRUE, IF(X1378:AS1378="Y", X$1:AS$1, IF(X1378:AS1378&lt;&gt;"", X$1:AS$1 &amp; ": " &amp; X1378:AS1378, "")))
</f>
        <v>Heroin, Heroin/Morph/Codeine, Any Opioid</v>
      </c>
    </row>
    <row r="1379">
      <c r="A1379" s="4">
        <v>41602.0</v>
      </c>
      <c r="B1379" s="1" t="s">
        <v>50</v>
      </c>
      <c r="C1379" s="1">
        <v>43.0</v>
      </c>
      <c r="D1379" s="1" t="s">
        <v>76</v>
      </c>
      <c r="E1379" s="1" t="s">
        <v>63</v>
      </c>
      <c r="G1379" s="1" t="s">
        <v>2094</v>
      </c>
      <c r="H1379" s="1" t="s">
        <v>222</v>
      </c>
      <c r="J1379" s="1" t="s">
        <v>886</v>
      </c>
      <c r="L1379" s="1" t="s">
        <v>55</v>
      </c>
      <c r="M1379" s="1" t="s">
        <v>44</v>
      </c>
      <c r="N1379" s="1" t="s">
        <v>2095</v>
      </c>
      <c r="O1379" s="1" t="s">
        <v>886</v>
      </c>
      <c r="P1379" s="1" t="s">
        <v>125</v>
      </c>
      <c r="R1379" s="1" t="s">
        <v>56</v>
      </c>
      <c r="T1379" s="1" t="s">
        <v>2096</v>
      </c>
      <c r="U1379" s="1" t="s">
        <v>59</v>
      </c>
      <c r="Z1379" s="1" t="s">
        <v>60</v>
      </c>
      <c r="AS1379" s="1" t="s">
        <v>2097</v>
      </c>
      <c r="AU1379" s="1" t="s">
        <v>888</v>
      </c>
      <c r="AV1379" s="1" t="s">
        <v>889</v>
      </c>
      <c r="AW1379" s="3" t="str">
        <f t="shared" si="1"/>
        <v>Other</v>
      </c>
      <c r="AX1379" s="3" t="str">
        <f t="array" ref="AX1379">TEXTJOIN(", ", TRUE, IF(X1379:AS1379="Y", X$1:AS$1, IF(X1379:AS1379&lt;&gt;"", X$1:AS$1 &amp; ": " &amp; X1379:AS1379, "")))
</f>
        <v>Fentanyl, Other: HYDROM</v>
      </c>
    </row>
    <row r="1380">
      <c r="A1380" s="2">
        <v>42601.0</v>
      </c>
      <c r="B1380" s="1" t="s">
        <v>50</v>
      </c>
      <c r="C1380" s="1">
        <v>39.0</v>
      </c>
      <c r="D1380" s="1" t="s">
        <v>51</v>
      </c>
      <c r="E1380" s="1" t="s">
        <v>63</v>
      </c>
      <c r="G1380" s="1" t="s">
        <v>540</v>
      </c>
      <c r="H1380" s="1" t="s">
        <v>91</v>
      </c>
      <c r="I1380" s="1" t="s">
        <v>55</v>
      </c>
      <c r="J1380" s="1" t="s">
        <v>540</v>
      </c>
      <c r="M1380" s="1" t="s">
        <v>193</v>
      </c>
      <c r="N1380" s="1" t="s">
        <v>276</v>
      </c>
      <c r="O1380" s="1" t="s">
        <v>540</v>
      </c>
      <c r="R1380" s="1" t="s">
        <v>56</v>
      </c>
      <c r="S1380" s="1" t="s">
        <v>2098</v>
      </c>
      <c r="T1380" s="1" t="s">
        <v>2099</v>
      </c>
      <c r="U1380" s="1" t="s">
        <v>59</v>
      </c>
      <c r="Z1380" s="1" t="s">
        <v>60</v>
      </c>
      <c r="AD1380" s="1" t="s">
        <v>60</v>
      </c>
      <c r="AR1380" s="1" t="s">
        <v>60</v>
      </c>
      <c r="AT1380" s="1" t="s">
        <v>542</v>
      </c>
      <c r="AU1380" s="1" t="s">
        <v>542</v>
      </c>
      <c r="AV1380" s="1" t="s">
        <v>543</v>
      </c>
      <c r="AW1380" s="3" t="str">
        <f t="shared" si="1"/>
        <v>Other</v>
      </c>
      <c r="AX1380" s="3" t="str">
        <f t="array" ref="AX1380">TEXTJOIN(", ", TRUE, IF(X1380:AS1380="Y", X$1:AS$1, IF(X1380:AS1380&lt;&gt;"", X$1:AS$1 &amp; ": " &amp; X1380:AS1380, "")))
</f>
        <v>Fentanyl, Ethanol, Any Opioid</v>
      </c>
    </row>
    <row r="1381">
      <c r="A1381" s="2">
        <v>44055.0</v>
      </c>
      <c r="B1381" s="1" t="s">
        <v>50</v>
      </c>
      <c r="C1381" s="1">
        <v>43.0</v>
      </c>
      <c r="D1381" s="1" t="s">
        <v>51</v>
      </c>
      <c r="E1381" s="1" t="s">
        <v>52</v>
      </c>
      <c r="G1381" s="1" t="s">
        <v>455</v>
      </c>
      <c r="H1381" s="1" t="s">
        <v>103</v>
      </c>
      <c r="I1381" s="1" t="s">
        <v>55</v>
      </c>
      <c r="J1381" s="1" t="s">
        <v>455</v>
      </c>
      <c r="K1381" s="1" t="s">
        <v>103</v>
      </c>
      <c r="L1381" s="1" t="s">
        <v>55</v>
      </c>
      <c r="M1381" s="1" t="s">
        <v>177</v>
      </c>
      <c r="N1381" s="1" t="s">
        <v>178</v>
      </c>
      <c r="O1381" s="1" t="s">
        <v>455</v>
      </c>
      <c r="P1381" s="1" t="s">
        <v>103</v>
      </c>
      <c r="Q1381" s="1" t="s">
        <v>55</v>
      </c>
      <c r="R1381" s="1" t="s">
        <v>44</v>
      </c>
      <c r="T1381" s="1" t="s">
        <v>2100</v>
      </c>
      <c r="U1381" s="1" t="s">
        <v>59</v>
      </c>
      <c r="V1381" s="1" t="s">
        <v>725</v>
      </c>
      <c r="Y1381" s="1" t="s">
        <v>60</v>
      </c>
      <c r="Z1381" s="1" t="s">
        <v>60</v>
      </c>
      <c r="AR1381" s="1" t="s">
        <v>60</v>
      </c>
      <c r="AT1381" s="1" t="s">
        <v>457</v>
      </c>
      <c r="AU1381" s="1" t="s">
        <v>457</v>
      </c>
      <c r="AV1381" s="1" t="s">
        <v>458</v>
      </c>
      <c r="AW1381" s="3" t="str">
        <f t="shared" si="1"/>
        <v>Other</v>
      </c>
      <c r="AX1381" s="3" t="str">
        <f t="array" ref="AX1381">TEXTJOIN(", ", TRUE, IF(X1381:AS1381="Y", X$1:AS$1, IF(X1381:AS1381&lt;&gt;"", X$1:AS$1 &amp; ": " &amp; X1381:AS1381, "")))
</f>
        <v>Cocaine, Fentanyl, Any Opioid</v>
      </c>
    </row>
    <row r="1382">
      <c r="A1382" s="2">
        <v>44252.0</v>
      </c>
      <c r="B1382" s="1" t="s">
        <v>50</v>
      </c>
      <c r="C1382" s="1">
        <v>43.0</v>
      </c>
      <c r="D1382" s="1" t="s">
        <v>76</v>
      </c>
      <c r="E1382" s="1" t="s">
        <v>63</v>
      </c>
      <c r="G1382" s="1" t="s">
        <v>283</v>
      </c>
      <c r="H1382" s="1" t="s">
        <v>263</v>
      </c>
      <c r="I1382" s="1" t="s">
        <v>55</v>
      </c>
      <c r="J1382" s="1" t="s">
        <v>283</v>
      </c>
      <c r="K1382" s="1" t="s">
        <v>263</v>
      </c>
      <c r="L1382" s="1" t="s">
        <v>55</v>
      </c>
      <c r="M1382" s="1" t="s">
        <v>56</v>
      </c>
      <c r="N1382" s="1" t="s">
        <v>155</v>
      </c>
      <c r="O1382" s="1" t="s">
        <v>283</v>
      </c>
      <c r="P1382" s="1" t="s">
        <v>263</v>
      </c>
      <c r="Q1382" s="1" t="s">
        <v>55</v>
      </c>
      <c r="R1382" s="1" t="s">
        <v>56</v>
      </c>
      <c r="T1382" s="1" t="s">
        <v>2101</v>
      </c>
      <c r="U1382" s="1" t="s">
        <v>59</v>
      </c>
      <c r="Y1382" s="1" t="s">
        <v>60</v>
      </c>
      <c r="Z1382" s="1" t="s">
        <v>60</v>
      </c>
      <c r="AA1382" s="1" t="s">
        <v>60</v>
      </c>
      <c r="AF1382" s="1" t="s">
        <v>60</v>
      </c>
      <c r="AN1382" s="1" t="s">
        <v>60</v>
      </c>
      <c r="AR1382" s="1" t="s">
        <v>60</v>
      </c>
      <c r="AS1382" s="1" t="s">
        <v>182</v>
      </c>
      <c r="AT1382" s="1" t="s">
        <v>287</v>
      </c>
      <c r="AU1382" s="1" t="s">
        <v>287</v>
      </c>
      <c r="AV1382" s="1" t="s">
        <v>1298</v>
      </c>
      <c r="AW1382" s="3" t="str">
        <f t="shared" si="1"/>
        <v>Other</v>
      </c>
      <c r="AX1382" s="3" t="str">
        <f t="array" ref="AX1382">TEXTJOIN(", ", TRUE, IF(X1382:AS1382="Y", X$1:AS$1, IF(X1382:AS1382&lt;&gt;"", X$1:AS$1 &amp; ": " &amp; X1382:AS1382, "")))
</f>
        <v>Cocaine, Fentanyl, Fentanyl Analogue, Benzodiazepine, Gabapentin, Any Opioid, Other: Bupren</v>
      </c>
    </row>
    <row r="1383">
      <c r="A1383" s="2">
        <v>43743.0</v>
      </c>
      <c r="B1383" s="1" t="s">
        <v>50</v>
      </c>
      <c r="C1383" s="1">
        <v>30.0</v>
      </c>
      <c r="D1383" s="1" t="s">
        <v>51</v>
      </c>
      <c r="E1383" s="1" t="s">
        <v>63</v>
      </c>
      <c r="G1383" s="1" t="s">
        <v>2102</v>
      </c>
      <c r="H1383" s="1" t="s">
        <v>299</v>
      </c>
      <c r="I1383" s="1" t="s">
        <v>55</v>
      </c>
      <c r="J1383" s="1" t="s">
        <v>2102</v>
      </c>
      <c r="K1383" s="1" t="s">
        <v>299</v>
      </c>
      <c r="L1383" s="1" t="s">
        <v>55</v>
      </c>
      <c r="M1383" s="1" t="s">
        <v>56</v>
      </c>
      <c r="N1383" s="1" t="s">
        <v>178</v>
      </c>
      <c r="O1383" s="1" t="s">
        <v>2102</v>
      </c>
      <c r="P1383" s="1" t="s">
        <v>299</v>
      </c>
      <c r="Q1383" s="1" t="s">
        <v>55</v>
      </c>
      <c r="R1383" s="1" t="s">
        <v>56</v>
      </c>
      <c r="T1383" s="1" t="s">
        <v>2103</v>
      </c>
      <c r="U1383" s="1" t="s">
        <v>59</v>
      </c>
      <c r="X1383" s="1" t="s">
        <v>60</v>
      </c>
      <c r="Z1383" s="1" t="s">
        <v>60</v>
      </c>
      <c r="AP1383" s="1" t="s">
        <v>60</v>
      </c>
      <c r="AR1383" s="1" t="s">
        <v>60</v>
      </c>
      <c r="AS1383" s="1" t="s">
        <v>38</v>
      </c>
      <c r="AT1383" s="1" t="s">
        <v>2104</v>
      </c>
      <c r="AU1383" s="1" t="s">
        <v>2104</v>
      </c>
      <c r="AV1383" s="1" t="s">
        <v>2105</v>
      </c>
      <c r="AW1383" s="3" t="str">
        <f t="shared" si="1"/>
        <v>Other</v>
      </c>
      <c r="AX1383" s="3" t="str">
        <f t="array" ref="AX1383">TEXTJOIN(", ", TRUE, IF(X1383:AS1383="Y", X$1:AS$1, IF(X1383:AS1383&lt;&gt;"", X$1:AS$1 &amp; ": " &amp; X1383:AS1383, "")))
</f>
        <v>Heroin, Fentanyl, Heroin/Morph/Codeine, Any Opioid, Other: Xylazine</v>
      </c>
    </row>
    <row r="1384">
      <c r="A1384" s="2">
        <v>41693.0</v>
      </c>
      <c r="B1384" s="1" t="s">
        <v>50</v>
      </c>
      <c r="C1384" s="1">
        <v>29.0</v>
      </c>
      <c r="D1384" s="1" t="s">
        <v>76</v>
      </c>
      <c r="E1384" s="1" t="s">
        <v>63</v>
      </c>
      <c r="G1384" s="1" t="s">
        <v>185</v>
      </c>
      <c r="J1384" s="1" t="s">
        <v>185</v>
      </c>
      <c r="L1384" s="1" t="s">
        <v>55</v>
      </c>
      <c r="M1384" s="1" t="s">
        <v>56</v>
      </c>
      <c r="N1384" s="1" t="s">
        <v>66</v>
      </c>
      <c r="O1384" s="1" t="s">
        <v>91</v>
      </c>
      <c r="R1384" s="1" t="s">
        <v>67</v>
      </c>
      <c r="T1384" s="1" t="s">
        <v>2106</v>
      </c>
      <c r="U1384" s="1" t="s">
        <v>59</v>
      </c>
      <c r="X1384" s="1" t="s">
        <v>60</v>
      </c>
      <c r="AT1384" s="1" t="s">
        <v>188</v>
      </c>
      <c r="AU1384" s="1" t="s">
        <v>188</v>
      </c>
      <c r="AV1384" s="1" t="s">
        <v>111</v>
      </c>
      <c r="AW1384" s="3" t="str">
        <f t="shared" si="1"/>
        <v>Other</v>
      </c>
      <c r="AX1384" s="3" t="str">
        <f t="array" ref="AX1384">TEXTJOIN(", ", TRUE, IF(X1384:AS1384="Y", X$1:AS$1, IF(X1384:AS1384&lt;&gt;"", X$1:AS$1 &amp; ": " &amp; X1384:AS1384, "")))
</f>
        <v>Heroin</v>
      </c>
    </row>
    <row r="1385">
      <c r="A1385" s="2">
        <v>44331.0</v>
      </c>
      <c r="B1385" s="1" t="s">
        <v>50</v>
      </c>
      <c r="C1385" s="1">
        <v>58.0</v>
      </c>
      <c r="D1385" s="1" t="s">
        <v>51</v>
      </c>
      <c r="E1385" s="1" t="s">
        <v>502</v>
      </c>
      <c r="G1385" s="1" t="s">
        <v>82</v>
      </c>
      <c r="H1385" s="1" t="s">
        <v>54</v>
      </c>
      <c r="I1385" s="1" t="s">
        <v>55</v>
      </c>
      <c r="J1385" s="1" t="s">
        <v>82</v>
      </c>
      <c r="K1385" s="1" t="s">
        <v>54</v>
      </c>
      <c r="L1385" s="1" t="s">
        <v>55</v>
      </c>
      <c r="M1385" s="1" t="s">
        <v>56</v>
      </c>
      <c r="N1385" s="1" t="s">
        <v>119</v>
      </c>
      <c r="O1385" s="1" t="s">
        <v>82</v>
      </c>
      <c r="P1385" s="1" t="s">
        <v>54</v>
      </c>
      <c r="Q1385" s="1" t="s">
        <v>55</v>
      </c>
      <c r="R1385" s="1" t="s">
        <v>180</v>
      </c>
      <c r="T1385" s="1" t="s">
        <v>2107</v>
      </c>
      <c r="U1385" s="1" t="s">
        <v>59</v>
      </c>
      <c r="Z1385" s="1" t="s">
        <v>60</v>
      </c>
      <c r="AB1385" s="1" t="s">
        <v>60</v>
      </c>
      <c r="AD1385" s="1" t="s">
        <v>60</v>
      </c>
      <c r="AR1385" s="1" t="s">
        <v>60</v>
      </c>
      <c r="AT1385" s="1" t="s">
        <v>329</v>
      </c>
      <c r="AU1385" s="1" t="s">
        <v>329</v>
      </c>
      <c r="AV1385" s="1" t="s">
        <v>85</v>
      </c>
      <c r="AW1385" s="3" t="str">
        <f t="shared" si="1"/>
        <v>Other</v>
      </c>
      <c r="AX1385" s="3" t="str">
        <f t="array" ref="AX1385">TEXTJOIN(", ", TRUE, IF(X1385:AS1385="Y", X$1:AS$1, IF(X1385:AS1385&lt;&gt;"", X$1:AS$1 &amp; ": " &amp; X1385:AS1385, "")))
</f>
        <v>Fentanyl, Oxycodone, Ethanol, Any Opioid</v>
      </c>
    </row>
    <row r="1386">
      <c r="A1386" s="4">
        <v>43813.0</v>
      </c>
      <c r="B1386" s="1" t="s">
        <v>50</v>
      </c>
      <c r="C1386" s="1">
        <v>57.0</v>
      </c>
      <c r="D1386" s="1" t="s">
        <v>51</v>
      </c>
      <c r="E1386" s="1" t="s">
        <v>63</v>
      </c>
      <c r="G1386" s="1" t="s">
        <v>271</v>
      </c>
      <c r="H1386" s="1" t="s">
        <v>91</v>
      </c>
      <c r="I1386" s="1" t="s">
        <v>55</v>
      </c>
      <c r="J1386" s="1" t="s">
        <v>271</v>
      </c>
      <c r="K1386" s="1" t="s">
        <v>91</v>
      </c>
      <c r="L1386" s="1" t="s">
        <v>55</v>
      </c>
      <c r="M1386" s="1" t="s">
        <v>56</v>
      </c>
      <c r="N1386" s="1" t="s">
        <v>119</v>
      </c>
      <c r="O1386" s="1" t="s">
        <v>91</v>
      </c>
      <c r="P1386" s="1" t="s">
        <v>91</v>
      </c>
      <c r="Q1386" s="1" t="s">
        <v>55</v>
      </c>
      <c r="R1386" s="1" t="s">
        <v>67</v>
      </c>
      <c r="T1386" s="1" t="s">
        <v>2108</v>
      </c>
      <c r="U1386" s="1" t="s">
        <v>59</v>
      </c>
      <c r="Y1386" s="1" t="s">
        <v>60</v>
      </c>
      <c r="Z1386" s="1" t="s">
        <v>60</v>
      </c>
      <c r="AD1386" s="1" t="s">
        <v>60</v>
      </c>
      <c r="AE1386" s="1" t="s">
        <v>60</v>
      </c>
      <c r="AR1386" s="1" t="s">
        <v>60</v>
      </c>
      <c r="AT1386" s="1" t="s">
        <v>274</v>
      </c>
      <c r="AU1386" s="1" t="s">
        <v>274</v>
      </c>
      <c r="AV1386" s="1" t="s">
        <v>111</v>
      </c>
      <c r="AW1386" s="3" t="str">
        <f t="shared" si="1"/>
        <v>Other</v>
      </c>
      <c r="AX1386" s="3" t="str">
        <f t="array" ref="AX1386">TEXTJOIN(", ", TRUE, IF(X1386:AS1386="Y", X$1:AS$1, IF(X1386:AS1386&lt;&gt;"", X$1:AS$1 &amp; ": " &amp; X1386:AS1386, "")))
</f>
        <v>Cocaine, Fentanyl, Ethanol, Hydrocodone, Any Opioid</v>
      </c>
    </row>
    <row r="1387">
      <c r="A1387" s="2">
        <v>44218.0</v>
      </c>
      <c r="B1387" s="1" t="s">
        <v>50</v>
      </c>
      <c r="C1387" s="1">
        <v>62.0</v>
      </c>
      <c r="D1387" s="1" t="s">
        <v>76</v>
      </c>
      <c r="E1387" s="1" t="s">
        <v>63</v>
      </c>
      <c r="G1387" s="1" t="s">
        <v>397</v>
      </c>
      <c r="H1387" s="1" t="s">
        <v>103</v>
      </c>
      <c r="I1387" s="1" t="s">
        <v>55</v>
      </c>
      <c r="J1387" s="1" t="s">
        <v>397</v>
      </c>
      <c r="K1387" s="1" t="s">
        <v>103</v>
      </c>
      <c r="L1387" s="1" t="s">
        <v>55</v>
      </c>
      <c r="M1387" s="1" t="s">
        <v>56</v>
      </c>
      <c r="N1387" s="1" t="s">
        <v>136</v>
      </c>
      <c r="O1387" s="1" t="s">
        <v>397</v>
      </c>
      <c r="P1387" s="1" t="s">
        <v>103</v>
      </c>
      <c r="Q1387" s="1" t="s">
        <v>55</v>
      </c>
      <c r="R1387" s="1" t="s">
        <v>56</v>
      </c>
      <c r="T1387" s="1" t="s">
        <v>2109</v>
      </c>
      <c r="U1387" s="1" t="s">
        <v>59</v>
      </c>
      <c r="V1387" s="1" t="s">
        <v>2110</v>
      </c>
      <c r="Z1387" s="1" t="s">
        <v>60</v>
      </c>
      <c r="AD1387" s="1" t="s">
        <v>60</v>
      </c>
      <c r="AG1387" s="1" t="s">
        <v>60</v>
      </c>
      <c r="AR1387" s="1" t="s">
        <v>60</v>
      </c>
      <c r="AT1387" s="1" t="s">
        <v>399</v>
      </c>
      <c r="AU1387" s="1" t="s">
        <v>399</v>
      </c>
      <c r="AV1387" s="1" t="s">
        <v>709</v>
      </c>
      <c r="AW1387" s="3" t="str">
        <f t="shared" si="1"/>
        <v>Other</v>
      </c>
      <c r="AX1387" s="3" t="str">
        <f t="array" ref="AX1387">TEXTJOIN(", ", TRUE, IF(X1387:AS1387="Y", X$1:AS$1, IF(X1387:AS1387&lt;&gt;"", X$1:AS$1 &amp; ": " &amp; X1387:AS1387, "")))
</f>
        <v>Fentanyl, Ethanol, Methadone, Any Opioid</v>
      </c>
    </row>
    <row r="1388">
      <c r="A1388" s="2">
        <v>41584.0</v>
      </c>
      <c r="B1388" s="1" t="s">
        <v>50</v>
      </c>
      <c r="C1388" s="1">
        <v>24.0</v>
      </c>
      <c r="D1388" s="1" t="s">
        <v>51</v>
      </c>
      <c r="E1388" s="1" t="s">
        <v>63</v>
      </c>
      <c r="G1388" s="1" t="s">
        <v>300</v>
      </c>
      <c r="H1388" s="1" t="s">
        <v>299</v>
      </c>
      <c r="J1388" s="1" t="s">
        <v>624</v>
      </c>
      <c r="L1388" s="1" t="s">
        <v>55</v>
      </c>
      <c r="M1388" s="1" t="s">
        <v>44</v>
      </c>
      <c r="N1388" s="1" t="s">
        <v>148</v>
      </c>
      <c r="O1388" s="1" t="s">
        <v>624</v>
      </c>
      <c r="P1388" s="1" t="s">
        <v>299</v>
      </c>
      <c r="R1388" s="1" t="s">
        <v>67</v>
      </c>
      <c r="T1388" s="1" t="s">
        <v>73</v>
      </c>
      <c r="U1388" s="1" t="s">
        <v>59</v>
      </c>
      <c r="X1388" s="1" t="s">
        <v>60</v>
      </c>
      <c r="AT1388" s="1" t="s">
        <v>304</v>
      </c>
      <c r="AU1388" s="1" t="s">
        <v>626</v>
      </c>
      <c r="AV1388" s="1" t="s">
        <v>627</v>
      </c>
      <c r="AW1388" s="3" t="str">
        <f t="shared" si="1"/>
        <v>Other</v>
      </c>
      <c r="AX1388" s="3" t="str">
        <f t="array" ref="AX1388">TEXTJOIN(", ", TRUE, IF(X1388:AS1388="Y", X$1:AS$1, IF(X1388:AS1388&lt;&gt;"", X$1:AS$1 &amp; ": " &amp; X1388:AS1388, "")))
</f>
        <v>Heroin</v>
      </c>
    </row>
    <row r="1389">
      <c r="A1389" s="4">
        <v>43756.0</v>
      </c>
      <c r="B1389" s="1" t="s">
        <v>50</v>
      </c>
      <c r="C1389" s="1">
        <v>35.0</v>
      </c>
      <c r="D1389" s="1" t="s">
        <v>76</v>
      </c>
      <c r="E1389" s="1" t="s">
        <v>63</v>
      </c>
      <c r="G1389" s="1" t="s">
        <v>2111</v>
      </c>
      <c r="H1389" s="1" t="s">
        <v>299</v>
      </c>
      <c r="I1389" s="1" t="s">
        <v>55</v>
      </c>
      <c r="J1389" s="1" t="s">
        <v>2111</v>
      </c>
      <c r="K1389" s="1" t="s">
        <v>299</v>
      </c>
      <c r="L1389" s="1" t="s">
        <v>55</v>
      </c>
      <c r="M1389" s="1" t="s">
        <v>56</v>
      </c>
      <c r="N1389" s="1" t="s">
        <v>136</v>
      </c>
      <c r="O1389" s="1" t="s">
        <v>2111</v>
      </c>
      <c r="P1389" s="1" t="s">
        <v>299</v>
      </c>
      <c r="Q1389" s="1" t="s">
        <v>55</v>
      </c>
      <c r="R1389" s="1" t="s">
        <v>56</v>
      </c>
      <c r="T1389" s="1" t="s">
        <v>2112</v>
      </c>
      <c r="U1389" s="1" t="s">
        <v>59</v>
      </c>
      <c r="X1389" s="1" t="s">
        <v>60</v>
      </c>
      <c r="Y1389" s="1" t="s">
        <v>60</v>
      </c>
      <c r="Z1389" s="1" t="s">
        <v>60</v>
      </c>
      <c r="AP1389" s="1" t="s">
        <v>60</v>
      </c>
      <c r="AR1389" s="1" t="s">
        <v>60</v>
      </c>
      <c r="AT1389" s="1" t="s">
        <v>2113</v>
      </c>
      <c r="AU1389" s="1" t="s">
        <v>2113</v>
      </c>
      <c r="AV1389" s="1" t="s">
        <v>2114</v>
      </c>
      <c r="AW1389" s="3" t="str">
        <f t="shared" si="1"/>
        <v>Other</v>
      </c>
      <c r="AX1389" s="3" t="str">
        <f t="array" ref="AX1389">TEXTJOIN(", ", TRUE, IF(X1389:AS1389="Y", X$1:AS$1, IF(X1389:AS1389&lt;&gt;"", X$1:AS$1 &amp; ": " &amp; X1389:AS1389, "")))
</f>
        <v>Heroin, Cocaine, Fentanyl, Heroin/Morph/Codeine, Any Opioid</v>
      </c>
    </row>
    <row r="1390">
      <c r="A1390" s="2">
        <v>42752.0</v>
      </c>
      <c r="B1390" s="1" t="s">
        <v>86</v>
      </c>
      <c r="C1390" s="1">
        <v>34.0</v>
      </c>
      <c r="D1390" s="1" t="s">
        <v>51</v>
      </c>
      <c r="E1390" s="1" t="s">
        <v>63</v>
      </c>
      <c r="G1390" s="1" t="s">
        <v>540</v>
      </c>
      <c r="H1390" s="1" t="s">
        <v>91</v>
      </c>
      <c r="I1390" s="1" t="s">
        <v>55</v>
      </c>
      <c r="J1390" s="1" t="s">
        <v>540</v>
      </c>
      <c r="K1390" s="1" t="s">
        <v>91</v>
      </c>
      <c r="L1390" s="1" t="s">
        <v>55</v>
      </c>
      <c r="M1390" s="1" t="s">
        <v>56</v>
      </c>
      <c r="N1390" s="1" t="s">
        <v>136</v>
      </c>
      <c r="O1390" s="1" t="s">
        <v>540</v>
      </c>
      <c r="P1390" s="1" t="s">
        <v>91</v>
      </c>
      <c r="Q1390" s="1" t="s">
        <v>55</v>
      </c>
      <c r="R1390" s="1" t="s">
        <v>56</v>
      </c>
      <c r="T1390" s="1" t="s">
        <v>2115</v>
      </c>
      <c r="U1390" s="1" t="s">
        <v>59</v>
      </c>
      <c r="Z1390" s="1" t="s">
        <v>60</v>
      </c>
      <c r="AF1390" s="1" t="s">
        <v>60</v>
      </c>
      <c r="AI1390" s="1" t="s">
        <v>60</v>
      </c>
      <c r="AS1390" s="1" t="s">
        <v>2116</v>
      </c>
      <c r="AT1390" s="1" t="s">
        <v>542</v>
      </c>
      <c r="AU1390" s="1" t="s">
        <v>542</v>
      </c>
      <c r="AV1390" s="1" t="s">
        <v>543</v>
      </c>
      <c r="AW1390" s="3" t="str">
        <f t="shared" si="1"/>
        <v>Other</v>
      </c>
      <c r="AX1390" s="3" t="str">
        <f t="array" ref="AX1390">TEXTJOIN(", ", TRUE, IF(X1390:AS1390="Y", X$1:AS$1, IF(X1390:AS1390&lt;&gt;"", X$1:AS$1 &amp; ": " &amp; X1390:AS1390, "")))
</f>
        <v>Fentanyl, Benzodiazepine, Amphet, Other: MDMA</v>
      </c>
    </row>
    <row r="1391">
      <c r="A1391" s="2">
        <v>42218.0</v>
      </c>
      <c r="B1391" s="1" t="s">
        <v>86</v>
      </c>
      <c r="C1391" s="1">
        <v>21.0</v>
      </c>
      <c r="D1391" s="1" t="s">
        <v>76</v>
      </c>
      <c r="E1391" s="1" t="s">
        <v>63</v>
      </c>
      <c r="G1391" s="1" t="s">
        <v>271</v>
      </c>
      <c r="H1391" s="1" t="s">
        <v>91</v>
      </c>
      <c r="I1391" s="1" t="s">
        <v>55</v>
      </c>
      <c r="J1391" s="1" t="s">
        <v>271</v>
      </c>
      <c r="M1391" s="1" t="s">
        <v>177</v>
      </c>
      <c r="O1391" s="1" t="s">
        <v>271</v>
      </c>
      <c r="P1391" s="1" t="s">
        <v>91</v>
      </c>
      <c r="Q1391" s="1" t="s">
        <v>55</v>
      </c>
      <c r="R1391" s="1" t="s">
        <v>44</v>
      </c>
      <c r="T1391" s="1" t="s">
        <v>535</v>
      </c>
      <c r="U1391" s="1" t="s">
        <v>59</v>
      </c>
      <c r="W1391" s="1" t="s">
        <v>60</v>
      </c>
      <c r="X1391" s="1" t="s">
        <v>60</v>
      </c>
      <c r="Y1391" s="1" t="s">
        <v>60</v>
      </c>
      <c r="AP1391" s="1" t="s">
        <v>60</v>
      </c>
      <c r="AR1391" s="1" t="s">
        <v>60</v>
      </c>
      <c r="AT1391" s="1" t="s">
        <v>274</v>
      </c>
      <c r="AU1391" s="1" t="s">
        <v>274</v>
      </c>
      <c r="AV1391" s="1" t="s">
        <v>275</v>
      </c>
      <c r="AW1391" s="3" t="str">
        <f t="shared" si="1"/>
        <v>Other</v>
      </c>
      <c r="AX1391" s="3" t="str">
        <f t="array" ref="AX1391">TEXTJOIN(", ", TRUE, IF(X1391:AS1391="Y", X$1:AS$1, IF(X1391:AS1391&lt;&gt;"", X$1:AS$1 &amp; ": " &amp; X1391:AS1391, "")))
</f>
        <v>Heroin, Cocaine, Heroin/Morph/Codeine, Any Opioid</v>
      </c>
    </row>
    <row r="1392">
      <c r="A1392" s="2">
        <v>44371.0</v>
      </c>
      <c r="B1392" s="1" t="s">
        <v>50</v>
      </c>
      <c r="C1392" s="1">
        <v>41.0</v>
      </c>
      <c r="D1392" s="1" t="s">
        <v>76</v>
      </c>
      <c r="E1392" s="1" t="s">
        <v>63</v>
      </c>
      <c r="G1392" s="1" t="s">
        <v>643</v>
      </c>
      <c r="H1392" s="1" t="s">
        <v>644</v>
      </c>
      <c r="I1392" s="1" t="s">
        <v>342</v>
      </c>
      <c r="J1392" s="1" t="s">
        <v>643</v>
      </c>
      <c r="K1392" s="1" t="s">
        <v>644</v>
      </c>
      <c r="L1392" s="1" t="s">
        <v>342</v>
      </c>
      <c r="M1392" s="1" t="s">
        <v>56</v>
      </c>
      <c r="N1392" s="1" t="s">
        <v>119</v>
      </c>
      <c r="O1392" s="1" t="s">
        <v>201</v>
      </c>
      <c r="P1392" s="1" t="s">
        <v>54</v>
      </c>
      <c r="Q1392" s="1" t="s">
        <v>55</v>
      </c>
      <c r="R1392" s="1" t="s">
        <v>443</v>
      </c>
      <c r="T1392" s="1" t="s">
        <v>2117</v>
      </c>
      <c r="U1392" s="1" t="s">
        <v>59</v>
      </c>
      <c r="X1392" s="1" t="s">
        <v>60</v>
      </c>
      <c r="Z1392" s="1" t="s">
        <v>60</v>
      </c>
      <c r="AP1392" s="1" t="s">
        <v>60</v>
      </c>
      <c r="AR1392" s="1" t="s">
        <v>60</v>
      </c>
      <c r="AT1392" s="1" t="s">
        <v>646</v>
      </c>
      <c r="AU1392" s="1" t="s">
        <v>646</v>
      </c>
      <c r="AV1392" s="1" t="s">
        <v>206</v>
      </c>
      <c r="AW1392" s="3" t="str">
        <f t="shared" si="1"/>
        <v>Other</v>
      </c>
      <c r="AX1392" s="3" t="str">
        <f t="array" ref="AX1392">TEXTJOIN(", ", TRUE, IF(X1392:AS1392="Y", X$1:AS$1, IF(X1392:AS1392&lt;&gt;"", X$1:AS$1 &amp; ": " &amp; X1392:AS1392, "")))
</f>
        <v>Heroin, Fentanyl, Heroin/Morph/Codeine, Any Opioid</v>
      </c>
    </row>
    <row r="1393">
      <c r="A1393" s="2">
        <v>43552.0</v>
      </c>
      <c r="B1393" s="1" t="s">
        <v>50</v>
      </c>
      <c r="C1393" s="1">
        <v>34.0</v>
      </c>
      <c r="D1393" s="1" t="s">
        <v>51</v>
      </c>
      <c r="E1393" s="1" t="s">
        <v>63</v>
      </c>
      <c r="F1393" s="1" t="s">
        <v>137</v>
      </c>
      <c r="G1393" s="1" t="s">
        <v>82</v>
      </c>
      <c r="H1393" s="1" t="s">
        <v>54</v>
      </c>
      <c r="I1393" s="1" t="s">
        <v>55</v>
      </c>
      <c r="J1393" s="1" t="s">
        <v>82</v>
      </c>
      <c r="K1393" s="1" t="s">
        <v>54</v>
      </c>
      <c r="L1393" s="1" t="s">
        <v>55</v>
      </c>
      <c r="M1393" s="1" t="s">
        <v>56</v>
      </c>
      <c r="N1393" s="1" t="s">
        <v>1893</v>
      </c>
      <c r="O1393" s="1" t="s">
        <v>82</v>
      </c>
      <c r="P1393" s="1" t="s">
        <v>54</v>
      </c>
      <c r="Q1393" s="1" t="s">
        <v>55</v>
      </c>
      <c r="R1393" s="1" t="s">
        <v>56</v>
      </c>
      <c r="T1393" s="1" t="s">
        <v>2118</v>
      </c>
      <c r="U1393" s="1" t="s">
        <v>59</v>
      </c>
      <c r="Y1393" s="1" t="s">
        <v>60</v>
      </c>
      <c r="Z1393" s="1" t="s">
        <v>60</v>
      </c>
      <c r="AR1393" s="1" t="s">
        <v>60</v>
      </c>
      <c r="AT1393" s="1" t="s">
        <v>329</v>
      </c>
      <c r="AU1393" s="1" t="s">
        <v>329</v>
      </c>
      <c r="AV1393" s="1" t="s">
        <v>85</v>
      </c>
      <c r="AW1393" s="3" t="str">
        <f t="shared" si="1"/>
        <v>Other</v>
      </c>
      <c r="AX1393" s="3" t="str">
        <f t="array" ref="AX1393">TEXTJOIN(", ", TRUE, IF(X1393:AS1393="Y", X$1:AS$1, IF(X1393:AS1393&lt;&gt;"", X$1:AS$1 &amp; ": " &amp; X1393:AS1393, "")))
</f>
        <v>Cocaine, Fentanyl, Any Opioid</v>
      </c>
    </row>
    <row r="1394">
      <c r="A1394" s="2">
        <v>44311.0</v>
      </c>
      <c r="B1394" s="1" t="s">
        <v>50</v>
      </c>
      <c r="C1394" s="1">
        <v>61.0</v>
      </c>
      <c r="D1394" s="1" t="s">
        <v>51</v>
      </c>
      <c r="E1394" s="1" t="s">
        <v>63</v>
      </c>
      <c r="G1394" s="1" t="s">
        <v>693</v>
      </c>
      <c r="H1394" s="1" t="s">
        <v>263</v>
      </c>
      <c r="I1394" s="1" t="s">
        <v>55</v>
      </c>
      <c r="J1394" s="1" t="s">
        <v>1172</v>
      </c>
      <c r="M1394" s="1" t="s">
        <v>118</v>
      </c>
      <c r="N1394" s="1" t="s">
        <v>136</v>
      </c>
      <c r="O1394" s="1" t="s">
        <v>545</v>
      </c>
      <c r="P1394" s="1" t="s">
        <v>263</v>
      </c>
      <c r="Q1394" s="1" t="s">
        <v>55</v>
      </c>
      <c r="R1394" s="1" t="s">
        <v>180</v>
      </c>
      <c r="T1394" s="1" t="s">
        <v>2119</v>
      </c>
      <c r="U1394" s="1" t="s">
        <v>59</v>
      </c>
      <c r="Y1394" s="1" t="s">
        <v>60</v>
      </c>
      <c r="Z1394" s="1" t="s">
        <v>60</v>
      </c>
      <c r="AA1394" s="1" t="s">
        <v>60</v>
      </c>
      <c r="AF1394" s="1" t="s">
        <v>60</v>
      </c>
      <c r="AG1394" s="1" t="s">
        <v>60</v>
      </c>
      <c r="AM1394" s="1" t="s">
        <v>60</v>
      </c>
      <c r="AR1394" s="1" t="s">
        <v>60</v>
      </c>
      <c r="AT1394" s="1" t="s">
        <v>697</v>
      </c>
      <c r="AV1394" s="1" t="s">
        <v>548</v>
      </c>
      <c r="AW1394" s="3" t="str">
        <f t="shared" si="1"/>
        <v>Other</v>
      </c>
      <c r="AX1394" s="3" t="str">
        <f t="array" ref="AX1394">TEXTJOIN(", ", TRUE, IF(X1394:AS1394="Y", X$1:AS$1, IF(X1394:AS1394&lt;&gt;"", X$1:AS$1 &amp; ": " &amp; X1394:AS1394, "")))
</f>
        <v>Cocaine, Fentanyl, Fentanyl Analogue, Benzodiazepine, Methadone, Xylazine, Any Opioid</v>
      </c>
    </row>
    <row r="1395">
      <c r="A1395" s="4">
        <v>43817.0</v>
      </c>
      <c r="B1395" s="1" t="s">
        <v>50</v>
      </c>
      <c r="C1395" s="1">
        <v>41.0</v>
      </c>
      <c r="D1395" s="1" t="s">
        <v>51</v>
      </c>
      <c r="E1395" s="1" t="s">
        <v>52</v>
      </c>
      <c r="G1395" s="1" t="s">
        <v>256</v>
      </c>
      <c r="H1395" s="1" t="s">
        <v>103</v>
      </c>
      <c r="I1395" s="1" t="s">
        <v>55</v>
      </c>
      <c r="J1395" s="1" t="s">
        <v>256</v>
      </c>
      <c r="K1395" s="1" t="s">
        <v>103</v>
      </c>
      <c r="L1395" s="1" t="s">
        <v>55</v>
      </c>
      <c r="M1395" s="1" t="s">
        <v>404</v>
      </c>
      <c r="N1395" s="1" t="s">
        <v>178</v>
      </c>
      <c r="O1395" s="1" t="s">
        <v>256</v>
      </c>
      <c r="P1395" s="1" t="s">
        <v>103</v>
      </c>
      <c r="Q1395" s="1" t="s">
        <v>55</v>
      </c>
      <c r="R1395" s="1" t="s">
        <v>44</v>
      </c>
      <c r="T1395" s="1" t="s">
        <v>2120</v>
      </c>
      <c r="U1395" s="1" t="s">
        <v>59</v>
      </c>
      <c r="Z1395" s="1" t="s">
        <v>60</v>
      </c>
      <c r="AH1395" s="1" t="s">
        <v>60</v>
      </c>
      <c r="AR1395" s="1" t="s">
        <v>60</v>
      </c>
      <c r="AT1395" s="1" t="s">
        <v>282</v>
      </c>
      <c r="AU1395" s="1" t="s">
        <v>282</v>
      </c>
      <c r="AV1395" s="1" t="s">
        <v>260</v>
      </c>
      <c r="AW1395" s="3" t="str">
        <f t="shared" si="1"/>
        <v>Other</v>
      </c>
      <c r="AX1395" s="3" t="str">
        <f t="array" ref="AX1395">TEXTJOIN(", ", TRUE, IF(X1395:AS1395="Y", X$1:AS$1, IF(X1395:AS1395&lt;&gt;"", X$1:AS$1 &amp; ": " &amp; X1395:AS1395, "")))
</f>
        <v>Fentanyl, Meth/Amphetamine, Any Opioid</v>
      </c>
    </row>
    <row r="1396">
      <c r="A1396" s="2">
        <v>42608.0</v>
      </c>
      <c r="B1396" s="1" t="s">
        <v>50</v>
      </c>
      <c r="C1396" s="1">
        <v>31.0</v>
      </c>
      <c r="D1396" s="1" t="s">
        <v>51</v>
      </c>
      <c r="E1396" s="1" t="s">
        <v>63</v>
      </c>
      <c r="G1396" s="1" t="s">
        <v>90</v>
      </c>
      <c r="H1396" s="1" t="s">
        <v>91</v>
      </c>
      <c r="I1396" s="1" t="s">
        <v>55</v>
      </c>
      <c r="J1396" s="1" t="s">
        <v>90</v>
      </c>
      <c r="M1396" s="1" t="s">
        <v>56</v>
      </c>
      <c r="N1396" s="1" t="s">
        <v>276</v>
      </c>
      <c r="O1396" s="1" t="s">
        <v>90</v>
      </c>
      <c r="R1396" s="1" t="s">
        <v>56</v>
      </c>
      <c r="T1396" s="1" t="s">
        <v>1362</v>
      </c>
      <c r="U1396" s="1" t="s">
        <v>59</v>
      </c>
      <c r="Z1396" s="1" t="s">
        <v>60</v>
      </c>
      <c r="AD1396" s="1" t="s">
        <v>60</v>
      </c>
      <c r="AR1396" s="1" t="s">
        <v>60</v>
      </c>
      <c r="AT1396" s="1" t="s">
        <v>96</v>
      </c>
      <c r="AU1396" s="1" t="s">
        <v>96</v>
      </c>
      <c r="AV1396" s="1" t="s">
        <v>97</v>
      </c>
      <c r="AW1396" s="3" t="str">
        <f t="shared" si="1"/>
        <v>Other</v>
      </c>
      <c r="AX1396" s="3" t="str">
        <f t="array" ref="AX1396">TEXTJOIN(", ", TRUE, IF(X1396:AS1396="Y", X$1:AS$1, IF(X1396:AS1396&lt;&gt;"", X$1:AS$1 &amp; ": " &amp; X1396:AS1396, "")))
</f>
        <v>Fentanyl, Ethanol, Any Opioid</v>
      </c>
    </row>
    <row r="1397">
      <c r="A1397" s="2">
        <v>43115.0</v>
      </c>
      <c r="B1397" s="1" t="s">
        <v>50</v>
      </c>
      <c r="C1397" s="1">
        <v>57.0</v>
      </c>
      <c r="D1397" s="1" t="s">
        <v>51</v>
      </c>
      <c r="E1397" s="1" t="s">
        <v>63</v>
      </c>
      <c r="G1397" s="1" t="s">
        <v>116</v>
      </c>
      <c r="H1397" s="1" t="s">
        <v>103</v>
      </c>
      <c r="I1397" s="1" t="s">
        <v>55</v>
      </c>
      <c r="J1397" s="1" t="s">
        <v>116</v>
      </c>
      <c r="K1397" s="1" t="s">
        <v>103</v>
      </c>
      <c r="M1397" s="1" t="s">
        <v>56</v>
      </c>
      <c r="N1397" s="1" t="s">
        <v>66</v>
      </c>
      <c r="O1397" s="1" t="s">
        <v>116</v>
      </c>
      <c r="P1397" s="1" t="s">
        <v>103</v>
      </c>
      <c r="Q1397" s="1" t="s">
        <v>55</v>
      </c>
      <c r="R1397" s="1" t="s">
        <v>56</v>
      </c>
      <c r="T1397" s="1" t="s">
        <v>2121</v>
      </c>
      <c r="U1397" s="1" t="s">
        <v>59</v>
      </c>
      <c r="Y1397" s="1" t="s">
        <v>60</v>
      </c>
      <c r="Z1397" s="1" t="s">
        <v>60</v>
      </c>
      <c r="AD1397" s="1" t="s">
        <v>60</v>
      </c>
      <c r="AR1397" s="1" t="s">
        <v>60</v>
      </c>
      <c r="AT1397" s="1" t="s">
        <v>122</v>
      </c>
      <c r="AU1397" s="1" t="s">
        <v>122</v>
      </c>
      <c r="AV1397" s="1" t="s">
        <v>139</v>
      </c>
      <c r="AW1397" s="3" t="str">
        <f t="shared" si="1"/>
        <v>Other</v>
      </c>
      <c r="AX1397" s="3" t="str">
        <f t="array" ref="AX1397">TEXTJOIN(", ", TRUE, IF(X1397:AS1397="Y", X$1:AS$1, IF(X1397:AS1397&lt;&gt;"", X$1:AS$1 &amp; ": " &amp; X1397:AS1397, "")))
</f>
        <v>Cocaine, Fentanyl, Ethanol, Any Opioid</v>
      </c>
    </row>
    <row r="1398">
      <c r="A1398" s="2">
        <v>42893.0</v>
      </c>
      <c r="B1398" s="1" t="s">
        <v>86</v>
      </c>
      <c r="C1398" s="1">
        <v>40.0</v>
      </c>
      <c r="D1398" s="1" t="s">
        <v>51</v>
      </c>
      <c r="E1398" s="1" t="s">
        <v>63</v>
      </c>
      <c r="G1398" s="1" t="s">
        <v>271</v>
      </c>
      <c r="H1398" s="1" t="s">
        <v>91</v>
      </c>
      <c r="I1398" s="1" t="s">
        <v>55</v>
      </c>
      <c r="J1398" s="1" t="s">
        <v>271</v>
      </c>
      <c r="K1398" s="1" t="s">
        <v>91</v>
      </c>
      <c r="L1398" s="1" t="s">
        <v>55</v>
      </c>
      <c r="M1398" s="1" t="s">
        <v>56</v>
      </c>
      <c r="N1398" s="1" t="s">
        <v>136</v>
      </c>
      <c r="O1398" s="1" t="s">
        <v>271</v>
      </c>
      <c r="P1398" s="1" t="s">
        <v>91</v>
      </c>
      <c r="Q1398" s="1" t="s">
        <v>55</v>
      </c>
      <c r="R1398" s="1" t="s">
        <v>56</v>
      </c>
      <c r="T1398" s="1" t="s">
        <v>2122</v>
      </c>
      <c r="U1398" s="1" t="s">
        <v>59</v>
      </c>
      <c r="Z1398" s="1" t="s">
        <v>60</v>
      </c>
      <c r="AD1398" s="1" t="s">
        <v>60</v>
      </c>
      <c r="AF1398" s="1" t="s">
        <v>60</v>
      </c>
      <c r="AT1398" s="1" t="s">
        <v>274</v>
      </c>
      <c r="AU1398" s="1" t="s">
        <v>274</v>
      </c>
      <c r="AV1398" s="1" t="s">
        <v>275</v>
      </c>
      <c r="AW1398" s="3" t="str">
        <f t="shared" si="1"/>
        <v>Other</v>
      </c>
      <c r="AX1398" s="3" t="str">
        <f t="array" ref="AX1398">TEXTJOIN(", ", TRUE, IF(X1398:AS1398="Y", X$1:AS$1, IF(X1398:AS1398&lt;&gt;"", X$1:AS$1 &amp; ": " &amp; X1398:AS1398, "")))
</f>
        <v>Fentanyl, Ethanol, Benzodiazepine</v>
      </c>
    </row>
    <row r="1399">
      <c r="A1399" s="2">
        <v>43072.0</v>
      </c>
      <c r="B1399" s="1" t="s">
        <v>86</v>
      </c>
      <c r="C1399" s="1">
        <v>25.0</v>
      </c>
      <c r="D1399" s="1" t="s">
        <v>51</v>
      </c>
      <c r="E1399" s="1" t="s">
        <v>63</v>
      </c>
      <c r="G1399" s="1" t="s">
        <v>446</v>
      </c>
      <c r="H1399" s="1" t="s">
        <v>91</v>
      </c>
      <c r="I1399" s="1" t="s">
        <v>55</v>
      </c>
      <c r="J1399" s="1" t="s">
        <v>446</v>
      </c>
      <c r="K1399" s="1" t="s">
        <v>91</v>
      </c>
      <c r="L1399" s="1" t="s">
        <v>55</v>
      </c>
      <c r="M1399" s="1" t="s">
        <v>56</v>
      </c>
      <c r="N1399" s="1" t="s">
        <v>136</v>
      </c>
      <c r="O1399" s="1" t="s">
        <v>446</v>
      </c>
      <c r="P1399" s="1" t="s">
        <v>91</v>
      </c>
      <c r="Q1399" s="1" t="s">
        <v>55</v>
      </c>
      <c r="R1399" s="1" t="s">
        <v>56</v>
      </c>
      <c r="T1399" s="1" t="s">
        <v>2123</v>
      </c>
      <c r="U1399" s="1" t="s">
        <v>59</v>
      </c>
      <c r="Z1399" s="1" t="s">
        <v>60</v>
      </c>
      <c r="AF1399" s="1" t="s">
        <v>60</v>
      </c>
      <c r="AT1399" s="1" t="s">
        <v>448</v>
      </c>
      <c r="AU1399" s="1" t="s">
        <v>448</v>
      </c>
      <c r="AV1399" s="1" t="s">
        <v>449</v>
      </c>
      <c r="AW1399" s="3" t="str">
        <f t="shared" si="1"/>
        <v>Other</v>
      </c>
      <c r="AX1399" s="3" t="str">
        <f t="array" ref="AX1399">TEXTJOIN(", ", TRUE, IF(X1399:AS1399="Y", X$1:AS$1, IF(X1399:AS1399&lt;&gt;"", X$1:AS$1 &amp; ": " &amp; X1399:AS1399, "")))
</f>
        <v>Fentanyl, Benzodiazepine</v>
      </c>
    </row>
    <row r="1400">
      <c r="A1400" s="2">
        <v>41486.0</v>
      </c>
      <c r="B1400" s="1" t="s">
        <v>50</v>
      </c>
      <c r="C1400" s="1">
        <v>32.0</v>
      </c>
      <c r="D1400" s="1" t="s">
        <v>76</v>
      </c>
      <c r="E1400" s="1" t="s">
        <v>63</v>
      </c>
      <c r="G1400" s="1" t="s">
        <v>510</v>
      </c>
      <c r="H1400" s="1" t="s">
        <v>103</v>
      </c>
      <c r="J1400" s="1" t="s">
        <v>510</v>
      </c>
      <c r="L1400" s="1" t="s">
        <v>55</v>
      </c>
      <c r="M1400" s="1" t="s">
        <v>56</v>
      </c>
      <c r="N1400" s="1" t="s">
        <v>136</v>
      </c>
      <c r="O1400" s="1" t="s">
        <v>103</v>
      </c>
      <c r="P1400" s="1" t="s">
        <v>103</v>
      </c>
      <c r="R1400" s="1" t="s">
        <v>67</v>
      </c>
      <c r="T1400" s="1" t="s">
        <v>2124</v>
      </c>
      <c r="U1400" s="1" t="s">
        <v>59</v>
      </c>
      <c r="Y1400" s="1" t="s">
        <v>60</v>
      </c>
      <c r="AG1400" s="1" t="s">
        <v>60</v>
      </c>
      <c r="AS1400" s="1" t="s">
        <v>2125</v>
      </c>
      <c r="AT1400" s="1" t="s">
        <v>512</v>
      </c>
      <c r="AU1400" s="1" t="s">
        <v>512</v>
      </c>
      <c r="AV1400" s="1" t="s">
        <v>168</v>
      </c>
      <c r="AW1400" s="3" t="str">
        <f t="shared" si="1"/>
        <v>Other</v>
      </c>
      <c r="AX1400" s="3" t="str">
        <f t="array" ref="AX1400">TEXTJOIN(", ", TRUE, IF(X1400:AS1400="Y", X$1:AS$1, IF(X1400:AS1400&lt;&gt;"", X$1:AS$1 &amp; ": " &amp; X1400:AS1400, "")))
</f>
        <v>Cocaine, Methadone, Other: Opiate screen</v>
      </c>
    </row>
    <row r="1401">
      <c r="A1401" s="2">
        <v>41649.0</v>
      </c>
      <c r="B1401" s="1" t="s">
        <v>50</v>
      </c>
      <c r="C1401" s="1">
        <v>47.0</v>
      </c>
      <c r="D1401" s="1" t="s">
        <v>76</v>
      </c>
      <c r="E1401" s="1" t="s">
        <v>63</v>
      </c>
      <c r="G1401" s="1" t="s">
        <v>498</v>
      </c>
      <c r="J1401" s="1" t="s">
        <v>498</v>
      </c>
      <c r="L1401" s="1" t="s">
        <v>55</v>
      </c>
      <c r="M1401" s="1" t="s">
        <v>56</v>
      </c>
      <c r="N1401" s="1" t="s">
        <v>113</v>
      </c>
      <c r="O1401" s="1" t="s">
        <v>65</v>
      </c>
      <c r="R1401" s="1" t="s">
        <v>67</v>
      </c>
      <c r="T1401" s="1" t="s">
        <v>73</v>
      </c>
      <c r="U1401" s="1" t="s">
        <v>59</v>
      </c>
      <c r="X1401" s="1" t="s">
        <v>60</v>
      </c>
      <c r="AT1401" s="1" t="s">
        <v>500</v>
      </c>
      <c r="AU1401" s="1" t="s">
        <v>500</v>
      </c>
      <c r="AV1401" s="1" t="s">
        <v>150</v>
      </c>
      <c r="AW1401" s="3" t="str">
        <f t="shared" si="1"/>
        <v>Other</v>
      </c>
      <c r="AX1401" s="3" t="str">
        <f t="array" ref="AX1401">TEXTJOIN(", ", TRUE, IF(X1401:AS1401="Y", X$1:AS$1, IF(X1401:AS1401&lt;&gt;"", X$1:AS$1 &amp; ": " &amp; X1401:AS1401, "")))
</f>
        <v>Heroin</v>
      </c>
    </row>
    <row r="1402">
      <c r="A1402" s="2">
        <v>43013.0</v>
      </c>
      <c r="B1402" s="1" t="s">
        <v>86</v>
      </c>
      <c r="C1402" s="1">
        <v>49.0</v>
      </c>
      <c r="D1402" s="1" t="s">
        <v>51</v>
      </c>
      <c r="E1402" s="1" t="s">
        <v>52</v>
      </c>
      <c r="G1402" s="1" t="s">
        <v>103</v>
      </c>
      <c r="J1402" s="1" t="s">
        <v>103</v>
      </c>
      <c r="K1402" s="1" t="s">
        <v>103</v>
      </c>
      <c r="L1402" s="1" t="s">
        <v>55</v>
      </c>
      <c r="M1402" s="1" t="s">
        <v>56</v>
      </c>
      <c r="N1402" s="1" t="s">
        <v>136</v>
      </c>
      <c r="O1402" s="1" t="s">
        <v>103</v>
      </c>
      <c r="P1402" s="1" t="s">
        <v>103</v>
      </c>
      <c r="Q1402" s="1" t="s">
        <v>55</v>
      </c>
      <c r="R1402" s="1" t="s">
        <v>67</v>
      </c>
      <c r="T1402" s="1" t="s">
        <v>2126</v>
      </c>
      <c r="U1402" s="1" t="s">
        <v>59</v>
      </c>
      <c r="Y1402" s="1" t="s">
        <v>60</v>
      </c>
      <c r="AD1402" s="1" t="s">
        <v>60</v>
      </c>
      <c r="AT1402" s="1" t="s">
        <v>167</v>
      </c>
      <c r="AU1402" s="1" t="s">
        <v>167</v>
      </c>
      <c r="AV1402" s="1" t="s">
        <v>168</v>
      </c>
      <c r="AW1402" s="3" t="str">
        <f t="shared" si="1"/>
        <v>Other</v>
      </c>
      <c r="AX1402" s="3" t="str">
        <f t="array" ref="AX1402">TEXTJOIN(", ", TRUE, IF(X1402:AS1402="Y", X$1:AS$1, IF(X1402:AS1402&lt;&gt;"", X$1:AS$1 &amp; ": " &amp; X1402:AS1402, "")))
</f>
        <v>Cocaine, Ethanol</v>
      </c>
    </row>
    <row r="1403">
      <c r="A1403" s="2">
        <v>42267.0</v>
      </c>
      <c r="B1403" s="1" t="s">
        <v>86</v>
      </c>
      <c r="C1403" s="1">
        <v>44.0</v>
      </c>
      <c r="D1403" s="1" t="s">
        <v>51</v>
      </c>
      <c r="E1403" s="1" t="s">
        <v>63</v>
      </c>
      <c r="G1403" s="1" t="s">
        <v>238</v>
      </c>
      <c r="H1403" s="1" t="s">
        <v>125</v>
      </c>
      <c r="I1403" s="1" t="s">
        <v>55</v>
      </c>
      <c r="J1403" s="1" t="s">
        <v>238</v>
      </c>
      <c r="M1403" s="1" t="s">
        <v>56</v>
      </c>
      <c r="O1403" s="1" t="s">
        <v>238</v>
      </c>
      <c r="P1403" s="1" t="s">
        <v>125</v>
      </c>
      <c r="Q1403" s="1" t="s">
        <v>55</v>
      </c>
      <c r="R1403" s="1" t="s">
        <v>56</v>
      </c>
      <c r="T1403" s="1" t="s">
        <v>2127</v>
      </c>
      <c r="U1403" s="1" t="s">
        <v>516</v>
      </c>
      <c r="AB1403" s="1" t="s">
        <v>60</v>
      </c>
      <c r="AD1403" s="1" t="s">
        <v>60</v>
      </c>
      <c r="AJ1403" s="1" t="s">
        <v>60</v>
      </c>
      <c r="AR1403" s="1" t="s">
        <v>60</v>
      </c>
      <c r="AT1403" s="1" t="s">
        <v>567</v>
      </c>
      <c r="AU1403" s="1" t="s">
        <v>567</v>
      </c>
      <c r="AV1403" s="1" t="s">
        <v>241</v>
      </c>
      <c r="AW1403" s="3" t="str">
        <f t="shared" si="1"/>
        <v>Other</v>
      </c>
      <c r="AX1403" s="3" t="str">
        <f t="array" ref="AX1403">TEXTJOIN(", ", TRUE, IF(X1403:AS1403="Y", X$1:AS$1, IF(X1403:AS1403&lt;&gt;"", X$1:AS$1 &amp; ": " &amp; X1403:AS1403, "")))
</f>
        <v>Oxycodone, Ethanol, Tramad, Any Opioid</v>
      </c>
    </row>
    <row r="1404">
      <c r="A1404" s="2">
        <v>43557.0</v>
      </c>
      <c r="B1404" s="1" t="s">
        <v>50</v>
      </c>
      <c r="C1404" s="1">
        <v>46.0</v>
      </c>
      <c r="D1404" s="1" t="s">
        <v>76</v>
      </c>
      <c r="E1404" s="1" t="s">
        <v>63</v>
      </c>
      <c r="G1404" s="1" t="s">
        <v>65</v>
      </c>
      <c r="H1404" s="1" t="s">
        <v>65</v>
      </c>
      <c r="I1404" s="1" t="s">
        <v>55</v>
      </c>
      <c r="J1404" s="1" t="s">
        <v>65</v>
      </c>
      <c r="K1404" s="1" t="s">
        <v>65</v>
      </c>
      <c r="L1404" s="1" t="s">
        <v>55</v>
      </c>
      <c r="M1404" s="1" t="s">
        <v>56</v>
      </c>
      <c r="N1404" s="1" t="s">
        <v>136</v>
      </c>
      <c r="O1404" s="1" t="s">
        <v>65</v>
      </c>
      <c r="P1404" s="1" t="s">
        <v>65</v>
      </c>
      <c r="Q1404" s="1" t="s">
        <v>55</v>
      </c>
      <c r="R1404" s="1" t="s">
        <v>56</v>
      </c>
      <c r="T1404" s="1" t="s">
        <v>1193</v>
      </c>
      <c r="U1404" s="1" t="s">
        <v>59</v>
      </c>
      <c r="V1404" s="1" t="s">
        <v>2128</v>
      </c>
      <c r="Y1404" s="1" t="s">
        <v>60</v>
      </c>
      <c r="AD1404" s="1" t="s">
        <v>60</v>
      </c>
      <c r="AT1404" s="1" t="s">
        <v>410</v>
      </c>
      <c r="AU1404" s="1" t="s">
        <v>410</v>
      </c>
      <c r="AV1404" s="1" t="s">
        <v>150</v>
      </c>
      <c r="AW1404" s="3" t="str">
        <f t="shared" si="1"/>
        <v>Other</v>
      </c>
      <c r="AX1404" s="3" t="str">
        <f t="array" ref="AX1404">TEXTJOIN(", ", TRUE, IF(X1404:AS1404="Y", X$1:AS$1, IF(X1404:AS1404&lt;&gt;"", X$1:AS$1 &amp; ": " &amp; X1404:AS1404, "")))
</f>
        <v>Cocaine, Ethanol</v>
      </c>
    </row>
    <row r="1405">
      <c r="A1405" s="2">
        <v>42877.0</v>
      </c>
      <c r="B1405" s="1" t="s">
        <v>86</v>
      </c>
      <c r="C1405" s="1">
        <v>36.0</v>
      </c>
      <c r="D1405" s="1" t="s">
        <v>51</v>
      </c>
      <c r="E1405" s="1" t="s">
        <v>52</v>
      </c>
      <c r="G1405" s="1" t="s">
        <v>185</v>
      </c>
      <c r="H1405" s="1" t="s">
        <v>91</v>
      </c>
      <c r="I1405" s="1" t="s">
        <v>55</v>
      </c>
      <c r="J1405" s="1" t="s">
        <v>185</v>
      </c>
      <c r="K1405" s="1" t="s">
        <v>91</v>
      </c>
      <c r="L1405" s="1" t="s">
        <v>55</v>
      </c>
      <c r="M1405" s="1" t="s">
        <v>820</v>
      </c>
      <c r="N1405" s="1" t="s">
        <v>119</v>
      </c>
      <c r="O1405" s="1" t="s">
        <v>185</v>
      </c>
      <c r="P1405" s="1" t="s">
        <v>91</v>
      </c>
      <c r="Q1405" s="1" t="s">
        <v>55</v>
      </c>
      <c r="R1405" s="1" t="s">
        <v>44</v>
      </c>
      <c r="S1405" s="1" t="s">
        <v>2129</v>
      </c>
      <c r="T1405" s="1" t="s">
        <v>2130</v>
      </c>
      <c r="U1405" s="1" t="s">
        <v>59</v>
      </c>
      <c r="X1405" s="1" t="s">
        <v>60</v>
      </c>
      <c r="Y1405" s="1" t="s">
        <v>60</v>
      </c>
      <c r="Z1405" s="1" t="s">
        <v>60</v>
      </c>
      <c r="AT1405" s="1" t="s">
        <v>188</v>
      </c>
      <c r="AU1405" s="1" t="s">
        <v>188</v>
      </c>
      <c r="AV1405" s="1" t="s">
        <v>189</v>
      </c>
      <c r="AW1405" s="3" t="str">
        <f t="shared" si="1"/>
        <v>Other</v>
      </c>
      <c r="AX1405" s="3" t="str">
        <f t="array" ref="AX1405">TEXTJOIN(", ", TRUE, IF(X1405:AS1405="Y", X$1:AS$1, IF(X1405:AS1405&lt;&gt;"", X$1:AS$1 &amp; ": " &amp; X1405:AS1405, "")))
</f>
        <v>Heroin, Cocaine, Fentanyl</v>
      </c>
    </row>
    <row r="1406">
      <c r="A1406" s="2">
        <v>41982.0</v>
      </c>
      <c r="B1406" s="1" t="s">
        <v>50</v>
      </c>
      <c r="C1406" s="1">
        <v>50.0</v>
      </c>
      <c r="D1406" s="1" t="s">
        <v>51</v>
      </c>
      <c r="E1406" s="1" t="s">
        <v>63</v>
      </c>
      <c r="G1406" s="1" t="s">
        <v>256</v>
      </c>
      <c r="J1406" s="1" t="s">
        <v>256</v>
      </c>
      <c r="L1406" s="1" t="s">
        <v>55</v>
      </c>
      <c r="M1406" s="1" t="s">
        <v>56</v>
      </c>
      <c r="N1406" s="1" t="s">
        <v>148</v>
      </c>
      <c r="O1406" s="1" t="s">
        <v>256</v>
      </c>
      <c r="P1406" s="1" t="s">
        <v>103</v>
      </c>
      <c r="R1406" s="1" t="s">
        <v>56</v>
      </c>
      <c r="T1406" s="1" t="s">
        <v>2131</v>
      </c>
      <c r="U1406" s="1" t="s">
        <v>59</v>
      </c>
      <c r="AF1406" s="1" t="s">
        <v>60</v>
      </c>
      <c r="AG1406" s="1" t="s">
        <v>60</v>
      </c>
      <c r="AT1406" s="1" t="s">
        <v>282</v>
      </c>
      <c r="AU1406" s="1" t="s">
        <v>282</v>
      </c>
      <c r="AV1406" s="1" t="s">
        <v>260</v>
      </c>
      <c r="AW1406" s="3" t="str">
        <f t="shared" si="1"/>
        <v>Other</v>
      </c>
      <c r="AX1406" s="3" t="str">
        <f t="array" ref="AX1406">TEXTJOIN(", ", TRUE, IF(X1406:AS1406="Y", X$1:AS$1, IF(X1406:AS1406&lt;&gt;"", X$1:AS$1 &amp; ": " &amp; X1406:AS1406, "")))
</f>
        <v>Benzodiazepine, Methadone</v>
      </c>
    </row>
    <row r="1407">
      <c r="A1407" s="2">
        <v>42849.0</v>
      </c>
      <c r="B1407" s="1" t="s">
        <v>86</v>
      </c>
      <c r="C1407" s="1">
        <v>62.0</v>
      </c>
      <c r="D1407" s="1" t="s">
        <v>51</v>
      </c>
      <c r="E1407" s="1" t="s">
        <v>63</v>
      </c>
      <c r="G1407" s="1" t="s">
        <v>179</v>
      </c>
      <c r="H1407" s="1" t="s">
        <v>121</v>
      </c>
      <c r="I1407" s="1" t="s">
        <v>55</v>
      </c>
      <c r="J1407" s="1" t="s">
        <v>179</v>
      </c>
      <c r="K1407" s="1" t="s">
        <v>121</v>
      </c>
      <c r="L1407" s="1" t="s">
        <v>55</v>
      </c>
      <c r="M1407" s="1" t="s">
        <v>56</v>
      </c>
      <c r="N1407" s="1" t="s">
        <v>2002</v>
      </c>
      <c r="O1407" s="1" t="s">
        <v>179</v>
      </c>
      <c r="P1407" s="1" t="s">
        <v>121</v>
      </c>
      <c r="Q1407" s="1" t="s">
        <v>55</v>
      </c>
      <c r="R1407" s="1" t="s">
        <v>56</v>
      </c>
      <c r="T1407" s="1" t="s">
        <v>2132</v>
      </c>
      <c r="U1407" s="1" t="s">
        <v>59</v>
      </c>
      <c r="AB1407" s="1" t="s">
        <v>60</v>
      </c>
      <c r="AF1407" s="1" t="s">
        <v>60</v>
      </c>
      <c r="AT1407" s="1" t="s">
        <v>757</v>
      </c>
      <c r="AU1407" s="1" t="s">
        <v>757</v>
      </c>
      <c r="AV1407" s="1" t="s">
        <v>184</v>
      </c>
      <c r="AW1407" s="3" t="str">
        <f t="shared" si="1"/>
        <v>Other</v>
      </c>
      <c r="AX1407" s="3" t="str">
        <f t="array" ref="AX1407">TEXTJOIN(", ", TRUE, IF(X1407:AS1407="Y", X$1:AS$1, IF(X1407:AS1407&lt;&gt;"", X$1:AS$1 &amp; ": " &amp; X1407:AS1407, "")))
</f>
        <v>Oxycodone, Benzodiazepine</v>
      </c>
    </row>
    <row r="1408">
      <c r="A1408" s="2">
        <v>44447.0</v>
      </c>
      <c r="B1408" s="1" t="s">
        <v>50</v>
      </c>
      <c r="C1408" s="1">
        <v>40.0</v>
      </c>
      <c r="D1408" s="1" t="s">
        <v>51</v>
      </c>
      <c r="E1408" s="1" t="s">
        <v>63</v>
      </c>
      <c r="G1408" s="1" t="s">
        <v>103</v>
      </c>
      <c r="H1408" s="1" t="s">
        <v>103</v>
      </c>
      <c r="I1408" s="1" t="s">
        <v>55</v>
      </c>
      <c r="J1408" s="1" t="s">
        <v>256</v>
      </c>
      <c r="K1408" s="1" t="s">
        <v>103</v>
      </c>
      <c r="L1408" s="1" t="s">
        <v>55</v>
      </c>
      <c r="M1408" s="1" t="s">
        <v>92</v>
      </c>
      <c r="N1408" s="1" t="s">
        <v>155</v>
      </c>
      <c r="O1408" s="1" t="s">
        <v>256</v>
      </c>
      <c r="P1408" s="1" t="s">
        <v>103</v>
      </c>
      <c r="Q1408" s="1" t="s">
        <v>55</v>
      </c>
      <c r="R1408" s="1" t="s">
        <v>44</v>
      </c>
      <c r="S1408" s="1" t="s">
        <v>2039</v>
      </c>
      <c r="T1408" s="1" t="s">
        <v>2133</v>
      </c>
      <c r="U1408" s="1" t="s">
        <v>59</v>
      </c>
      <c r="Z1408" s="1" t="s">
        <v>60</v>
      </c>
      <c r="AD1408" s="1" t="s">
        <v>60</v>
      </c>
      <c r="AR1408" s="1" t="s">
        <v>60</v>
      </c>
      <c r="AT1408" s="1" t="s">
        <v>167</v>
      </c>
      <c r="AU1408" s="1" t="s">
        <v>282</v>
      </c>
      <c r="AV1408" s="1" t="s">
        <v>260</v>
      </c>
      <c r="AW1408" s="3" t="str">
        <f t="shared" si="1"/>
        <v>Other</v>
      </c>
      <c r="AX1408" s="3" t="str">
        <f t="array" ref="AX1408">TEXTJOIN(", ", TRUE, IF(X1408:AS1408="Y", X$1:AS$1, IF(X1408:AS1408&lt;&gt;"", X$1:AS$1 &amp; ": " &amp; X1408:AS1408, "")))
</f>
        <v>Fentanyl, Ethanol, Any Opioid</v>
      </c>
    </row>
    <row r="1409">
      <c r="A1409" s="2">
        <v>43700.0</v>
      </c>
      <c r="B1409" s="1" t="s">
        <v>50</v>
      </c>
      <c r="C1409" s="1">
        <v>42.0</v>
      </c>
      <c r="D1409" s="1" t="s">
        <v>51</v>
      </c>
      <c r="E1409" s="1" t="s">
        <v>63</v>
      </c>
      <c r="G1409" s="1" t="s">
        <v>536</v>
      </c>
      <c r="H1409" s="1" t="s">
        <v>299</v>
      </c>
      <c r="I1409" s="1" t="s">
        <v>55</v>
      </c>
      <c r="J1409" s="1" t="s">
        <v>536</v>
      </c>
      <c r="K1409" s="1" t="s">
        <v>299</v>
      </c>
      <c r="L1409" s="1" t="s">
        <v>55</v>
      </c>
      <c r="M1409" s="1" t="s">
        <v>56</v>
      </c>
      <c r="N1409" s="1" t="s">
        <v>66</v>
      </c>
      <c r="O1409" s="1" t="s">
        <v>536</v>
      </c>
      <c r="P1409" s="1" t="s">
        <v>299</v>
      </c>
      <c r="Q1409" s="1" t="s">
        <v>55</v>
      </c>
      <c r="R1409" s="1" t="s">
        <v>56</v>
      </c>
      <c r="T1409" s="1" t="s">
        <v>2134</v>
      </c>
      <c r="U1409" s="1" t="s">
        <v>59</v>
      </c>
      <c r="X1409" s="1" t="s">
        <v>60</v>
      </c>
      <c r="Y1409" s="1" t="s">
        <v>60</v>
      </c>
      <c r="Z1409" s="1" t="s">
        <v>60</v>
      </c>
      <c r="AP1409" s="1" t="s">
        <v>60</v>
      </c>
      <c r="AR1409" s="1" t="s">
        <v>60</v>
      </c>
      <c r="AT1409" s="1" t="s">
        <v>538</v>
      </c>
      <c r="AU1409" s="1" t="s">
        <v>538</v>
      </c>
      <c r="AV1409" s="1" t="s">
        <v>539</v>
      </c>
      <c r="AW1409" s="3" t="str">
        <f t="shared" si="1"/>
        <v>Other</v>
      </c>
      <c r="AX1409" s="3" t="str">
        <f t="array" ref="AX1409">TEXTJOIN(", ", TRUE, IF(X1409:AS1409="Y", X$1:AS$1, IF(X1409:AS1409&lt;&gt;"", X$1:AS$1 &amp; ": " &amp; X1409:AS1409, "")))
</f>
        <v>Heroin, Cocaine, Fentanyl, Heroin/Morph/Codeine, Any Opioid</v>
      </c>
    </row>
    <row r="1410">
      <c r="A1410" s="2">
        <v>44205.0</v>
      </c>
      <c r="B1410" s="1" t="s">
        <v>50</v>
      </c>
      <c r="C1410" s="1">
        <v>33.0</v>
      </c>
      <c r="D1410" s="1" t="s">
        <v>51</v>
      </c>
      <c r="E1410" s="1" t="s">
        <v>63</v>
      </c>
      <c r="G1410" s="1" t="s">
        <v>226</v>
      </c>
      <c r="H1410" s="1" t="s">
        <v>103</v>
      </c>
      <c r="I1410" s="1" t="s">
        <v>55</v>
      </c>
      <c r="J1410" s="1" t="s">
        <v>226</v>
      </c>
      <c r="K1410" s="1" t="s">
        <v>103</v>
      </c>
      <c r="L1410" s="1" t="s">
        <v>55</v>
      </c>
      <c r="M1410" s="1" t="s">
        <v>56</v>
      </c>
      <c r="N1410" s="1" t="s">
        <v>119</v>
      </c>
      <c r="O1410" s="1" t="s">
        <v>226</v>
      </c>
      <c r="P1410" s="1" t="s">
        <v>103</v>
      </c>
      <c r="Q1410" s="1" t="s">
        <v>55</v>
      </c>
      <c r="R1410" s="1" t="s">
        <v>56</v>
      </c>
      <c r="T1410" s="1" t="s">
        <v>2135</v>
      </c>
      <c r="U1410" s="1" t="s">
        <v>59</v>
      </c>
      <c r="Z1410" s="1" t="s">
        <v>60</v>
      </c>
      <c r="AD1410" s="1" t="s">
        <v>60</v>
      </c>
      <c r="AN1410" s="1" t="s">
        <v>60</v>
      </c>
      <c r="AR1410" s="1" t="s">
        <v>60</v>
      </c>
      <c r="AT1410" s="1" t="s">
        <v>228</v>
      </c>
      <c r="AU1410" s="1" t="s">
        <v>228</v>
      </c>
      <c r="AV1410" s="1" t="s">
        <v>229</v>
      </c>
      <c r="AW1410" s="3" t="str">
        <f t="shared" si="1"/>
        <v>Other</v>
      </c>
      <c r="AX1410" s="3" t="str">
        <f t="array" ref="AX1410">TEXTJOIN(", ", TRUE, IF(X1410:AS1410="Y", X$1:AS$1, IF(X1410:AS1410&lt;&gt;"", X$1:AS$1 &amp; ": " &amp; X1410:AS1410, "")))
</f>
        <v>Fentanyl, Ethanol, Gabapentin, Any Opioid</v>
      </c>
    </row>
    <row r="1411">
      <c r="A1411" s="2">
        <v>43523.0</v>
      </c>
      <c r="B1411" s="1" t="s">
        <v>50</v>
      </c>
      <c r="C1411" s="1">
        <v>59.0</v>
      </c>
      <c r="D1411" s="1" t="s">
        <v>51</v>
      </c>
      <c r="E1411" s="1" t="s">
        <v>63</v>
      </c>
      <c r="G1411" s="1" t="s">
        <v>271</v>
      </c>
      <c r="H1411" s="1" t="s">
        <v>91</v>
      </c>
      <c r="I1411" s="1" t="s">
        <v>55</v>
      </c>
      <c r="J1411" s="1" t="s">
        <v>271</v>
      </c>
      <c r="K1411" s="1" t="s">
        <v>91</v>
      </c>
      <c r="L1411" s="1" t="s">
        <v>55</v>
      </c>
      <c r="M1411" s="1" t="s">
        <v>56</v>
      </c>
      <c r="N1411" s="1" t="s">
        <v>136</v>
      </c>
      <c r="O1411" s="1" t="s">
        <v>271</v>
      </c>
      <c r="P1411" s="1" t="s">
        <v>91</v>
      </c>
      <c r="Q1411" s="1" t="s">
        <v>55</v>
      </c>
      <c r="R1411" s="1" t="s">
        <v>56</v>
      </c>
      <c r="T1411" s="1" t="s">
        <v>83</v>
      </c>
      <c r="U1411" s="1" t="s">
        <v>59</v>
      </c>
      <c r="Z1411" s="1" t="s">
        <v>60</v>
      </c>
      <c r="AR1411" s="1" t="s">
        <v>60</v>
      </c>
      <c r="AT1411" s="1" t="s">
        <v>274</v>
      </c>
      <c r="AU1411" s="1" t="s">
        <v>274</v>
      </c>
      <c r="AV1411" s="1" t="s">
        <v>275</v>
      </c>
      <c r="AW1411" s="3" t="str">
        <f t="shared" si="1"/>
        <v>Other</v>
      </c>
      <c r="AX1411" s="3" t="str">
        <f t="array" ref="AX1411">TEXTJOIN(", ", TRUE, IF(X1411:AS1411="Y", X$1:AS$1, IF(X1411:AS1411&lt;&gt;"", X$1:AS$1 &amp; ": " &amp; X1411:AS1411, "")))
</f>
        <v>Fentanyl, Any Opioid</v>
      </c>
    </row>
    <row r="1412">
      <c r="A1412" s="4">
        <v>42671.0</v>
      </c>
      <c r="B1412" s="1" t="s">
        <v>50</v>
      </c>
      <c r="C1412" s="1">
        <v>29.0</v>
      </c>
      <c r="D1412" s="1" t="s">
        <v>51</v>
      </c>
      <c r="E1412" s="1" t="s">
        <v>63</v>
      </c>
      <c r="G1412" s="1" t="s">
        <v>116</v>
      </c>
      <c r="H1412" s="1" t="s">
        <v>103</v>
      </c>
      <c r="I1412" s="1" t="s">
        <v>55</v>
      </c>
      <c r="J1412" s="1" t="s">
        <v>116</v>
      </c>
      <c r="M1412" s="1" t="s">
        <v>56</v>
      </c>
      <c r="N1412" s="1" t="s">
        <v>104</v>
      </c>
      <c r="O1412" s="1" t="s">
        <v>116</v>
      </c>
      <c r="R1412" s="1" t="s">
        <v>56</v>
      </c>
      <c r="T1412" s="1" t="s">
        <v>2136</v>
      </c>
      <c r="U1412" s="1" t="s">
        <v>59</v>
      </c>
      <c r="AF1412" s="1" t="s">
        <v>60</v>
      </c>
      <c r="AR1412" s="1" t="s">
        <v>60</v>
      </c>
      <c r="AS1412" s="1" t="s">
        <v>2137</v>
      </c>
      <c r="AT1412" s="1" t="s">
        <v>122</v>
      </c>
      <c r="AU1412" s="1" t="s">
        <v>122</v>
      </c>
      <c r="AV1412" s="1" t="s">
        <v>139</v>
      </c>
      <c r="AW1412" s="3" t="str">
        <f t="shared" si="1"/>
        <v>Other</v>
      </c>
      <c r="AX1412" s="3" t="str">
        <f t="array" ref="AX1412">TEXTJOIN(", ", TRUE, IF(X1412:AS1412="Y", X$1:AS$1, IF(X1412:AS1412&lt;&gt;"", X$1:AS$1 &amp; ": " &amp; X1412:AS1412, "")))
</f>
        <v>Benzodiazepine, Any Opioid, Other: LOPERAMIDE</v>
      </c>
    </row>
    <row r="1413">
      <c r="A1413" s="2">
        <v>43197.0</v>
      </c>
      <c r="B1413" s="1" t="s">
        <v>50</v>
      </c>
      <c r="C1413" s="1">
        <v>23.0</v>
      </c>
      <c r="D1413" s="1" t="s">
        <v>51</v>
      </c>
      <c r="E1413" s="1" t="s">
        <v>63</v>
      </c>
      <c r="G1413" s="1" t="s">
        <v>2138</v>
      </c>
      <c r="H1413" s="1" t="s">
        <v>91</v>
      </c>
      <c r="I1413" s="1" t="s">
        <v>55</v>
      </c>
      <c r="J1413" s="1" t="s">
        <v>290</v>
      </c>
      <c r="K1413" s="1" t="s">
        <v>91</v>
      </c>
      <c r="M1413" s="1" t="s">
        <v>92</v>
      </c>
      <c r="N1413" s="1" t="s">
        <v>136</v>
      </c>
      <c r="O1413" s="1" t="s">
        <v>290</v>
      </c>
      <c r="P1413" s="1" t="s">
        <v>91</v>
      </c>
      <c r="Q1413" s="1" t="s">
        <v>55</v>
      </c>
      <c r="R1413" s="1" t="s">
        <v>44</v>
      </c>
      <c r="T1413" s="1" t="s">
        <v>2139</v>
      </c>
      <c r="U1413" s="1" t="s">
        <v>59</v>
      </c>
      <c r="Y1413" s="1" t="s">
        <v>60</v>
      </c>
      <c r="Z1413" s="1" t="s">
        <v>60</v>
      </c>
      <c r="AR1413" s="1" t="s">
        <v>60</v>
      </c>
      <c r="AT1413" s="1" t="s">
        <v>2140</v>
      </c>
      <c r="AU1413" s="1" t="s">
        <v>292</v>
      </c>
      <c r="AV1413" s="1" t="s">
        <v>653</v>
      </c>
      <c r="AW1413" s="3" t="str">
        <f t="shared" si="1"/>
        <v>Other</v>
      </c>
      <c r="AX1413" s="3" t="str">
        <f t="array" ref="AX1413">TEXTJOIN(", ", TRUE, IF(X1413:AS1413="Y", X$1:AS$1, IF(X1413:AS1413&lt;&gt;"", X$1:AS$1 &amp; ": " &amp; X1413:AS1413, "")))
</f>
        <v>Cocaine, Fentanyl, Any Opioid</v>
      </c>
    </row>
    <row r="1414">
      <c r="A1414" s="2">
        <v>43935.0</v>
      </c>
      <c r="B1414" s="1" t="s">
        <v>50</v>
      </c>
      <c r="C1414" s="1">
        <v>34.0</v>
      </c>
      <c r="D1414" s="1" t="s">
        <v>51</v>
      </c>
      <c r="E1414" s="1" t="s">
        <v>63</v>
      </c>
      <c r="G1414" s="1" t="s">
        <v>455</v>
      </c>
      <c r="H1414" s="1" t="s">
        <v>103</v>
      </c>
      <c r="I1414" s="1" t="s">
        <v>55</v>
      </c>
      <c r="J1414" s="1" t="s">
        <v>455</v>
      </c>
      <c r="K1414" s="1" t="s">
        <v>103</v>
      </c>
      <c r="L1414" s="1" t="s">
        <v>55</v>
      </c>
      <c r="M1414" s="1" t="s">
        <v>820</v>
      </c>
      <c r="N1414" s="1" t="s">
        <v>178</v>
      </c>
      <c r="O1414" s="1" t="s">
        <v>455</v>
      </c>
      <c r="P1414" s="1" t="s">
        <v>103</v>
      </c>
      <c r="Q1414" s="1" t="s">
        <v>55</v>
      </c>
      <c r="R1414" s="1" t="s">
        <v>44</v>
      </c>
      <c r="T1414" s="1" t="s">
        <v>2141</v>
      </c>
      <c r="U1414" s="1" t="s">
        <v>59</v>
      </c>
      <c r="V1414" s="1" t="s">
        <v>2142</v>
      </c>
      <c r="Z1414" s="1" t="s">
        <v>60</v>
      </c>
      <c r="AA1414" s="1" t="s">
        <v>60</v>
      </c>
      <c r="AI1414" s="1" t="s">
        <v>60</v>
      </c>
      <c r="AJ1414" s="1" t="s">
        <v>60</v>
      </c>
      <c r="AR1414" s="1" t="s">
        <v>60</v>
      </c>
      <c r="AT1414" s="1" t="s">
        <v>457</v>
      </c>
      <c r="AU1414" s="1" t="s">
        <v>457</v>
      </c>
      <c r="AV1414" s="1" t="s">
        <v>458</v>
      </c>
      <c r="AW1414" s="3" t="str">
        <f t="shared" si="1"/>
        <v>Other</v>
      </c>
      <c r="AX1414" s="3" t="str">
        <f t="array" ref="AX1414">TEXTJOIN(", ", TRUE, IF(X1414:AS1414="Y", X$1:AS$1, IF(X1414:AS1414&lt;&gt;"", X$1:AS$1 &amp; ": " &amp; X1414:AS1414, "")))
</f>
        <v>Fentanyl, Fentanyl Analogue, Amphet, Tramad, Any Opioid</v>
      </c>
    </row>
    <row r="1415">
      <c r="A1415" s="2">
        <v>43700.0</v>
      </c>
      <c r="B1415" s="1" t="s">
        <v>50</v>
      </c>
      <c r="C1415" s="1">
        <v>27.0</v>
      </c>
      <c r="D1415" s="1" t="s">
        <v>51</v>
      </c>
      <c r="E1415" s="1" t="s">
        <v>63</v>
      </c>
      <c r="F1415" s="1" t="s">
        <v>137</v>
      </c>
      <c r="G1415" s="1" t="s">
        <v>2143</v>
      </c>
      <c r="H1415" s="1" t="s">
        <v>54</v>
      </c>
      <c r="I1415" s="1" t="s">
        <v>55</v>
      </c>
      <c r="J1415" s="1" t="s">
        <v>2143</v>
      </c>
      <c r="K1415" s="1" t="s">
        <v>54</v>
      </c>
      <c r="L1415" s="1" t="s">
        <v>55</v>
      </c>
      <c r="M1415" s="1" t="s">
        <v>56</v>
      </c>
      <c r="N1415" s="1" t="s">
        <v>66</v>
      </c>
      <c r="O1415" s="1" t="s">
        <v>2143</v>
      </c>
      <c r="P1415" s="1" t="s">
        <v>54</v>
      </c>
      <c r="Q1415" s="1" t="s">
        <v>55</v>
      </c>
      <c r="R1415" s="1" t="s">
        <v>56</v>
      </c>
      <c r="T1415" s="1" t="s">
        <v>151</v>
      </c>
      <c r="U1415" s="1" t="s">
        <v>59</v>
      </c>
      <c r="Y1415" s="1" t="s">
        <v>60</v>
      </c>
      <c r="Z1415" s="1" t="s">
        <v>60</v>
      </c>
      <c r="AR1415" s="1" t="s">
        <v>60</v>
      </c>
      <c r="AT1415" s="1" t="s">
        <v>2144</v>
      </c>
      <c r="AU1415" s="1" t="s">
        <v>2144</v>
      </c>
      <c r="AV1415" s="1" t="s">
        <v>2145</v>
      </c>
      <c r="AW1415" s="3" t="str">
        <f t="shared" si="1"/>
        <v>Other</v>
      </c>
      <c r="AX1415" s="3" t="str">
        <f t="array" ref="AX1415">TEXTJOIN(", ", TRUE, IF(X1415:AS1415="Y", X$1:AS$1, IF(X1415:AS1415&lt;&gt;"", X$1:AS$1 &amp; ": " &amp; X1415:AS1415, "")))
</f>
        <v>Cocaine, Fentanyl, Any Opioid</v>
      </c>
    </row>
    <row r="1416">
      <c r="A1416" s="2">
        <v>43882.0</v>
      </c>
      <c r="B1416" s="1" t="s">
        <v>50</v>
      </c>
      <c r="C1416" s="1">
        <v>40.0</v>
      </c>
      <c r="D1416" s="1" t="s">
        <v>51</v>
      </c>
      <c r="E1416" s="1" t="s">
        <v>412</v>
      </c>
      <c r="G1416" s="1" t="s">
        <v>352</v>
      </c>
      <c r="H1416" s="1" t="s">
        <v>54</v>
      </c>
      <c r="I1416" s="1" t="s">
        <v>55</v>
      </c>
      <c r="J1416" s="1" t="s">
        <v>352</v>
      </c>
      <c r="K1416" s="1" t="s">
        <v>54</v>
      </c>
      <c r="L1416" s="1" t="s">
        <v>55</v>
      </c>
      <c r="M1416" s="1" t="s">
        <v>56</v>
      </c>
      <c r="N1416" s="1" t="s">
        <v>136</v>
      </c>
      <c r="O1416" s="1" t="s">
        <v>352</v>
      </c>
      <c r="P1416" s="1" t="s">
        <v>54</v>
      </c>
      <c r="Q1416" s="1" t="s">
        <v>55</v>
      </c>
      <c r="R1416" s="1" t="s">
        <v>56</v>
      </c>
      <c r="T1416" s="1" t="s">
        <v>2146</v>
      </c>
      <c r="U1416" s="1" t="s">
        <v>59</v>
      </c>
      <c r="Z1416" s="1" t="s">
        <v>60</v>
      </c>
      <c r="AB1416" s="1" t="s">
        <v>60</v>
      </c>
      <c r="AF1416" s="1" t="s">
        <v>60</v>
      </c>
      <c r="AR1416" s="1" t="s">
        <v>60</v>
      </c>
      <c r="AT1416" s="1" t="s">
        <v>354</v>
      </c>
      <c r="AU1416" s="1" t="s">
        <v>354</v>
      </c>
      <c r="AV1416" s="1" t="s">
        <v>355</v>
      </c>
      <c r="AW1416" s="3" t="str">
        <f t="shared" si="1"/>
        <v>Other</v>
      </c>
      <c r="AX1416" s="3" t="str">
        <f t="array" ref="AX1416">TEXTJOIN(", ", TRUE, IF(X1416:AS1416="Y", X$1:AS$1, IF(X1416:AS1416&lt;&gt;"", X$1:AS$1 &amp; ": " &amp; X1416:AS1416, "")))
</f>
        <v>Fentanyl, Oxycodone, Benzodiazepine, Any Opioid</v>
      </c>
    </row>
    <row r="1417">
      <c r="A1417" s="2">
        <v>43507.0</v>
      </c>
      <c r="B1417" s="1" t="s">
        <v>50</v>
      </c>
      <c r="C1417" s="1">
        <v>51.0</v>
      </c>
      <c r="D1417" s="1" t="s">
        <v>76</v>
      </c>
      <c r="E1417" s="1" t="s">
        <v>63</v>
      </c>
      <c r="G1417" s="1" t="s">
        <v>510</v>
      </c>
      <c r="H1417" s="1" t="s">
        <v>103</v>
      </c>
      <c r="I1417" s="1" t="s">
        <v>55</v>
      </c>
      <c r="J1417" s="1" t="s">
        <v>510</v>
      </c>
      <c r="K1417" s="1" t="s">
        <v>103</v>
      </c>
      <c r="L1417" s="1" t="s">
        <v>55</v>
      </c>
      <c r="M1417" s="1" t="s">
        <v>56</v>
      </c>
      <c r="N1417" s="1" t="s">
        <v>276</v>
      </c>
      <c r="O1417" s="1" t="s">
        <v>510</v>
      </c>
      <c r="P1417" s="1" t="s">
        <v>103</v>
      </c>
      <c r="Q1417" s="1" t="s">
        <v>55</v>
      </c>
      <c r="R1417" s="1" t="s">
        <v>56</v>
      </c>
      <c r="T1417" s="1" t="s">
        <v>2147</v>
      </c>
      <c r="U1417" s="1" t="s">
        <v>59</v>
      </c>
      <c r="Z1417" s="1" t="s">
        <v>60</v>
      </c>
      <c r="AD1417" s="1" t="s">
        <v>60</v>
      </c>
      <c r="AG1417" s="1" t="s">
        <v>60</v>
      </c>
      <c r="AR1417" s="1" t="s">
        <v>60</v>
      </c>
      <c r="AT1417" s="1" t="s">
        <v>512</v>
      </c>
      <c r="AU1417" s="1" t="s">
        <v>512</v>
      </c>
      <c r="AV1417" s="1" t="s">
        <v>513</v>
      </c>
      <c r="AW1417" s="3" t="str">
        <f t="shared" si="1"/>
        <v>Other</v>
      </c>
      <c r="AX1417" s="3" t="str">
        <f t="array" ref="AX1417">TEXTJOIN(", ", TRUE, IF(X1417:AS1417="Y", X$1:AS$1, IF(X1417:AS1417&lt;&gt;"", X$1:AS$1 &amp; ": " &amp; X1417:AS1417, "")))
</f>
        <v>Fentanyl, Ethanol, Methadone, Any Opioid</v>
      </c>
    </row>
    <row r="1418">
      <c r="A1418" s="2">
        <v>43630.0</v>
      </c>
      <c r="B1418" s="1" t="s">
        <v>50</v>
      </c>
      <c r="C1418" s="1">
        <v>65.0</v>
      </c>
      <c r="D1418" s="1" t="s">
        <v>51</v>
      </c>
      <c r="E1418" s="1" t="s">
        <v>63</v>
      </c>
      <c r="G1418" s="1" t="s">
        <v>238</v>
      </c>
      <c r="H1418" s="1" t="s">
        <v>125</v>
      </c>
      <c r="I1418" s="1" t="s">
        <v>55</v>
      </c>
      <c r="J1418" s="1" t="s">
        <v>238</v>
      </c>
      <c r="K1418" s="1" t="s">
        <v>125</v>
      </c>
      <c r="L1418" s="1" t="s">
        <v>55</v>
      </c>
      <c r="M1418" s="1" t="s">
        <v>56</v>
      </c>
      <c r="N1418" s="1" t="s">
        <v>1350</v>
      </c>
      <c r="O1418" s="1" t="s">
        <v>238</v>
      </c>
      <c r="P1418" s="1" t="s">
        <v>125</v>
      </c>
      <c r="Q1418" s="1" t="s">
        <v>55</v>
      </c>
      <c r="R1418" s="1" t="s">
        <v>56</v>
      </c>
      <c r="T1418" s="1" t="s">
        <v>378</v>
      </c>
      <c r="U1418" s="1" t="s">
        <v>59</v>
      </c>
      <c r="V1418" s="1" t="s">
        <v>464</v>
      </c>
      <c r="Y1418" s="1" t="s">
        <v>60</v>
      </c>
      <c r="AT1418" s="1" t="s">
        <v>567</v>
      </c>
      <c r="AU1418" s="1" t="s">
        <v>567</v>
      </c>
      <c r="AV1418" s="1" t="s">
        <v>241</v>
      </c>
      <c r="AW1418" s="3" t="str">
        <f t="shared" si="1"/>
        <v>Other</v>
      </c>
      <c r="AX1418" s="3" t="str">
        <f t="array" ref="AX1418">TEXTJOIN(", ", TRUE, IF(X1418:AS1418="Y", X$1:AS$1, IF(X1418:AS1418&lt;&gt;"", X$1:AS$1 &amp; ": " &amp; X1418:AS1418, "")))
</f>
        <v>Cocaine</v>
      </c>
    </row>
    <row r="1419">
      <c r="A1419" s="2">
        <v>43376.0</v>
      </c>
      <c r="B1419" s="1" t="s">
        <v>50</v>
      </c>
      <c r="C1419" s="1">
        <v>40.0</v>
      </c>
      <c r="D1419" s="1" t="s">
        <v>51</v>
      </c>
      <c r="E1419" s="1" t="s">
        <v>63</v>
      </c>
      <c r="G1419" s="1" t="s">
        <v>91</v>
      </c>
      <c r="H1419" s="1" t="s">
        <v>91</v>
      </c>
      <c r="I1419" s="1" t="s">
        <v>55</v>
      </c>
      <c r="J1419" s="1" t="s">
        <v>91</v>
      </c>
      <c r="K1419" s="1" t="s">
        <v>91</v>
      </c>
      <c r="M1419" s="1" t="s">
        <v>193</v>
      </c>
      <c r="N1419" s="1" t="s">
        <v>136</v>
      </c>
      <c r="O1419" s="1" t="s">
        <v>91</v>
      </c>
      <c r="P1419" s="1" t="s">
        <v>91</v>
      </c>
      <c r="Q1419" s="1" t="s">
        <v>55</v>
      </c>
      <c r="R1419" s="1" t="s">
        <v>56</v>
      </c>
      <c r="T1419" s="1" t="s">
        <v>83</v>
      </c>
      <c r="U1419" s="1" t="s">
        <v>59</v>
      </c>
      <c r="Z1419" s="1" t="s">
        <v>60</v>
      </c>
      <c r="AR1419" s="1" t="s">
        <v>60</v>
      </c>
      <c r="AT1419" s="1" t="s">
        <v>110</v>
      </c>
      <c r="AU1419" s="1" t="s">
        <v>110</v>
      </c>
      <c r="AV1419" s="1" t="s">
        <v>111</v>
      </c>
      <c r="AW1419" s="3" t="str">
        <f t="shared" si="1"/>
        <v>Other</v>
      </c>
      <c r="AX1419" s="3" t="str">
        <f t="array" ref="AX1419">TEXTJOIN(", ", TRUE, IF(X1419:AS1419="Y", X$1:AS$1, IF(X1419:AS1419&lt;&gt;"", X$1:AS$1 &amp; ": " &amp; X1419:AS1419, "")))
</f>
        <v>Fentanyl, Any Opioid</v>
      </c>
    </row>
    <row r="1420">
      <c r="A1420" s="2">
        <v>43351.0</v>
      </c>
      <c r="B1420" s="1" t="s">
        <v>50</v>
      </c>
      <c r="C1420" s="1">
        <v>52.0</v>
      </c>
      <c r="D1420" s="1" t="s">
        <v>51</v>
      </c>
      <c r="E1420" s="1" t="s">
        <v>63</v>
      </c>
      <c r="G1420" s="1" t="s">
        <v>2087</v>
      </c>
      <c r="H1420" s="1" t="s">
        <v>263</v>
      </c>
      <c r="I1420" s="1" t="s">
        <v>55</v>
      </c>
      <c r="J1420" s="1" t="s">
        <v>2087</v>
      </c>
      <c r="K1420" s="1" t="s">
        <v>263</v>
      </c>
      <c r="M1420" s="1" t="s">
        <v>1476</v>
      </c>
      <c r="N1420" s="1" t="s">
        <v>136</v>
      </c>
      <c r="O1420" s="1" t="s">
        <v>64</v>
      </c>
      <c r="P1420" s="1" t="s">
        <v>65</v>
      </c>
      <c r="Q1420" s="1" t="s">
        <v>55</v>
      </c>
      <c r="R1420" s="1" t="s">
        <v>67</v>
      </c>
      <c r="T1420" s="1" t="s">
        <v>2148</v>
      </c>
      <c r="U1420" s="1" t="s">
        <v>59</v>
      </c>
      <c r="Z1420" s="1" t="s">
        <v>60</v>
      </c>
      <c r="AA1420" s="1" t="s">
        <v>60</v>
      </c>
      <c r="AD1420" s="1" t="s">
        <v>60</v>
      </c>
      <c r="AR1420" s="1" t="s">
        <v>60</v>
      </c>
      <c r="AT1420" s="1" t="s">
        <v>2089</v>
      </c>
      <c r="AU1420" s="1" t="s">
        <v>2089</v>
      </c>
      <c r="AV1420" s="1" t="s">
        <v>70</v>
      </c>
      <c r="AW1420" s="3" t="str">
        <f t="shared" si="1"/>
        <v>Other</v>
      </c>
      <c r="AX1420" s="3" t="str">
        <f t="array" ref="AX1420">TEXTJOIN(", ", TRUE, IF(X1420:AS1420="Y", X$1:AS$1, IF(X1420:AS1420&lt;&gt;"", X$1:AS$1 &amp; ": " &amp; X1420:AS1420, "")))
</f>
        <v>Fentanyl, Fentanyl Analogue, Ethanol, Any Opioid</v>
      </c>
    </row>
    <row r="1421">
      <c r="A1421" s="2">
        <v>44397.0</v>
      </c>
      <c r="B1421" s="1" t="s">
        <v>50</v>
      </c>
      <c r="C1421" s="1">
        <v>55.0</v>
      </c>
      <c r="D1421" s="1" t="s">
        <v>76</v>
      </c>
      <c r="E1421" s="1" t="s">
        <v>63</v>
      </c>
      <c r="G1421" s="1" t="s">
        <v>255</v>
      </c>
      <c r="H1421" s="1" t="s">
        <v>103</v>
      </c>
      <c r="I1421" s="1" t="s">
        <v>55</v>
      </c>
      <c r="J1421" s="1" t="s">
        <v>255</v>
      </c>
      <c r="K1421" s="1" t="s">
        <v>103</v>
      </c>
      <c r="L1421" s="1" t="s">
        <v>55</v>
      </c>
      <c r="M1421" s="1" t="s">
        <v>56</v>
      </c>
      <c r="N1421" s="1" t="s">
        <v>2149</v>
      </c>
      <c r="O1421" s="1" t="s">
        <v>255</v>
      </c>
      <c r="P1421" s="1" t="s">
        <v>103</v>
      </c>
      <c r="Q1421" s="1" t="s">
        <v>55</v>
      </c>
      <c r="R1421" s="1" t="s">
        <v>56</v>
      </c>
      <c r="T1421" s="1" t="s">
        <v>2150</v>
      </c>
      <c r="U1421" s="1" t="s">
        <v>59</v>
      </c>
      <c r="Z1421" s="1" t="s">
        <v>60</v>
      </c>
      <c r="AB1421" s="1" t="s">
        <v>60</v>
      </c>
      <c r="AM1421" s="1" t="s">
        <v>60</v>
      </c>
      <c r="AR1421" s="1" t="s">
        <v>60</v>
      </c>
      <c r="AT1421" s="1" t="s">
        <v>259</v>
      </c>
      <c r="AU1421" s="1" t="s">
        <v>259</v>
      </c>
      <c r="AV1421" s="1" t="s">
        <v>520</v>
      </c>
      <c r="AW1421" s="3" t="str">
        <f t="shared" si="1"/>
        <v>Other</v>
      </c>
      <c r="AX1421" s="3" t="str">
        <f t="array" ref="AX1421">TEXTJOIN(", ", TRUE, IF(X1421:AS1421="Y", X$1:AS$1, IF(X1421:AS1421&lt;&gt;"", X$1:AS$1 &amp; ": " &amp; X1421:AS1421, "")))
</f>
        <v>Fentanyl, Oxycodone, Xylazine, Any Opioid</v>
      </c>
    </row>
    <row r="1422">
      <c r="A1422" s="2">
        <v>42389.0</v>
      </c>
      <c r="B1422" s="1" t="s">
        <v>50</v>
      </c>
      <c r="C1422" s="1">
        <v>45.0</v>
      </c>
      <c r="D1422" s="1" t="s">
        <v>51</v>
      </c>
      <c r="E1422" s="1" t="s">
        <v>63</v>
      </c>
      <c r="G1422" s="1" t="s">
        <v>91</v>
      </c>
      <c r="H1422" s="1" t="s">
        <v>91</v>
      </c>
      <c r="I1422" s="1" t="s">
        <v>55</v>
      </c>
      <c r="J1422" s="1" t="s">
        <v>91</v>
      </c>
      <c r="M1422" s="1" t="s">
        <v>56</v>
      </c>
      <c r="N1422" s="1" t="s">
        <v>136</v>
      </c>
      <c r="O1422" s="1" t="s">
        <v>91</v>
      </c>
      <c r="R1422" s="1" t="s">
        <v>56</v>
      </c>
      <c r="T1422" s="1" t="s">
        <v>130</v>
      </c>
      <c r="U1422" s="1" t="s">
        <v>59</v>
      </c>
      <c r="W1422" s="1" t="s">
        <v>60</v>
      </c>
      <c r="X1422" s="1" t="s">
        <v>60</v>
      </c>
      <c r="AP1422" s="1" t="s">
        <v>60</v>
      </c>
      <c r="AR1422" s="1" t="s">
        <v>60</v>
      </c>
      <c r="AT1422" s="1" t="s">
        <v>110</v>
      </c>
      <c r="AU1422" s="1" t="s">
        <v>110</v>
      </c>
      <c r="AV1422" s="1" t="s">
        <v>111</v>
      </c>
      <c r="AW1422" s="3" t="str">
        <f t="shared" si="1"/>
        <v>Other</v>
      </c>
      <c r="AX1422" s="3" t="str">
        <f t="array" ref="AX1422">TEXTJOIN(", ", TRUE, IF(X1422:AS1422="Y", X$1:AS$1, IF(X1422:AS1422&lt;&gt;"", X$1:AS$1 &amp; ": " &amp; X1422:AS1422, "")))
</f>
        <v>Heroin, Heroin/Morph/Codeine, Any Opioid</v>
      </c>
    </row>
    <row r="1423">
      <c r="A1423" s="2">
        <v>43877.0</v>
      </c>
      <c r="B1423" s="1" t="s">
        <v>50</v>
      </c>
      <c r="C1423" s="1">
        <v>39.0</v>
      </c>
      <c r="D1423" s="1" t="s">
        <v>51</v>
      </c>
      <c r="E1423" s="1" t="s">
        <v>63</v>
      </c>
      <c r="G1423" s="1" t="s">
        <v>185</v>
      </c>
      <c r="H1423" s="1" t="s">
        <v>91</v>
      </c>
      <c r="I1423" s="1" t="s">
        <v>55</v>
      </c>
      <c r="J1423" s="1" t="s">
        <v>185</v>
      </c>
      <c r="K1423" s="1" t="s">
        <v>91</v>
      </c>
      <c r="L1423" s="1" t="s">
        <v>55</v>
      </c>
      <c r="M1423" s="1" t="s">
        <v>56</v>
      </c>
      <c r="N1423" s="1" t="s">
        <v>1211</v>
      </c>
      <c r="O1423" s="1" t="s">
        <v>185</v>
      </c>
      <c r="P1423" s="1" t="s">
        <v>91</v>
      </c>
      <c r="Q1423" s="1" t="s">
        <v>55</v>
      </c>
      <c r="R1423" s="1" t="s">
        <v>56</v>
      </c>
      <c r="T1423" s="1" t="s">
        <v>2151</v>
      </c>
      <c r="U1423" s="1" t="s">
        <v>59</v>
      </c>
      <c r="Y1423" s="1" t="s">
        <v>60</v>
      </c>
      <c r="Z1423" s="1" t="s">
        <v>60</v>
      </c>
      <c r="AR1423" s="1" t="s">
        <v>60</v>
      </c>
      <c r="AT1423" s="1" t="s">
        <v>188</v>
      </c>
      <c r="AU1423" s="1" t="s">
        <v>188</v>
      </c>
      <c r="AV1423" s="1" t="s">
        <v>189</v>
      </c>
      <c r="AW1423" s="3" t="str">
        <f t="shared" si="1"/>
        <v>Other</v>
      </c>
      <c r="AX1423" s="3" t="str">
        <f t="array" ref="AX1423">TEXTJOIN(", ", TRUE, IF(X1423:AS1423="Y", X$1:AS$1, IF(X1423:AS1423&lt;&gt;"", X$1:AS$1 &amp; ": " &amp; X1423:AS1423, "")))
</f>
        <v>Cocaine, Fentanyl, Any Opioid</v>
      </c>
    </row>
    <row r="1424">
      <c r="A1424" s="2">
        <v>42482.0</v>
      </c>
      <c r="B1424" s="1" t="s">
        <v>50</v>
      </c>
      <c r="C1424" s="1">
        <v>63.0</v>
      </c>
      <c r="D1424" s="1" t="s">
        <v>51</v>
      </c>
      <c r="E1424" s="1" t="s">
        <v>63</v>
      </c>
      <c r="G1424" s="1" t="s">
        <v>256</v>
      </c>
      <c r="H1424" s="1" t="s">
        <v>103</v>
      </c>
      <c r="I1424" s="1" t="s">
        <v>55</v>
      </c>
      <c r="J1424" s="1" t="s">
        <v>256</v>
      </c>
      <c r="M1424" s="1" t="s">
        <v>1122</v>
      </c>
      <c r="N1424" s="1" t="s">
        <v>2152</v>
      </c>
      <c r="O1424" s="1" t="s">
        <v>256</v>
      </c>
      <c r="R1424" s="1" t="s">
        <v>67</v>
      </c>
      <c r="T1424" s="1" t="s">
        <v>2153</v>
      </c>
      <c r="U1424" s="1" t="s">
        <v>59</v>
      </c>
      <c r="Z1424" s="1" t="s">
        <v>60</v>
      </c>
      <c r="AG1424" s="1" t="s">
        <v>60</v>
      </c>
      <c r="AL1424" s="1" t="s">
        <v>60</v>
      </c>
      <c r="AP1424" s="1" t="s">
        <v>60</v>
      </c>
      <c r="AR1424" s="1" t="s">
        <v>60</v>
      </c>
      <c r="AS1424" s="1" t="s">
        <v>1967</v>
      </c>
      <c r="AT1424" s="1" t="s">
        <v>282</v>
      </c>
      <c r="AU1424" s="1" t="s">
        <v>282</v>
      </c>
      <c r="AV1424" s="1" t="s">
        <v>260</v>
      </c>
      <c r="AW1424" s="3" t="str">
        <f t="shared" si="1"/>
        <v>Other</v>
      </c>
      <c r="AX1424" s="3" t="str">
        <f t="array" ref="AX1424">TEXTJOIN(", ", TRUE, IF(X1424:AS1424="Y", X$1:AS$1, IF(X1424:AS1424&lt;&gt;"", X$1:AS$1 &amp; ": " &amp; X1424:AS1424, "")))
</f>
        <v>Fentanyl, Methadone, Morphine (Not Heroin), Heroin/Morph/Codeine, Any Opioid, Other: MORPHINE</v>
      </c>
    </row>
    <row r="1425">
      <c r="A1425" s="2">
        <v>42929.0</v>
      </c>
      <c r="B1425" s="1" t="s">
        <v>86</v>
      </c>
      <c r="C1425" s="1">
        <v>44.0</v>
      </c>
      <c r="D1425" s="1" t="s">
        <v>51</v>
      </c>
      <c r="E1425" s="1" t="s">
        <v>63</v>
      </c>
      <c r="G1425" s="1" t="s">
        <v>1288</v>
      </c>
      <c r="H1425" s="1" t="s">
        <v>103</v>
      </c>
      <c r="I1425" s="1" t="s">
        <v>55</v>
      </c>
      <c r="J1425" s="1" t="s">
        <v>1288</v>
      </c>
      <c r="K1425" s="1" t="s">
        <v>103</v>
      </c>
      <c r="L1425" s="1" t="s">
        <v>55</v>
      </c>
      <c r="M1425" s="1" t="s">
        <v>56</v>
      </c>
      <c r="N1425" s="1" t="s">
        <v>119</v>
      </c>
      <c r="O1425" s="1" t="s">
        <v>1288</v>
      </c>
      <c r="P1425" s="1" t="s">
        <v>103</v>
      </c>
      <c r="Q1425" s="1" t="s">
        <v>55</v>
      </c>
      <c r="R1425" s="1" t="s">
        <v>56</v>
      </c>
      <c r="T1425" s="1" t="s">
        <v>2154</v>
      </c>
      <c r="U1425" s="1" t="s">
        <v>59</v>
      </c>
      <c r="Y1425" s="1" t="s">
        <v>60</v>
      </c>
      <c r="AB1425" s="1" t="s">
        <v>60</v>
      </c>
      <c r="AT1425" s="1" t="s">
        <v>1290</v>
      </c>
      <c r="AU1425" s="1" t="s">
        <v>1290</v>
      </c>
      <c r="AV1425" s="1" t="s">
        <v>1291</v>
      </c>
      <c r="AW1425" s="3" t="str">
        <f t="shared" si="1"/>
        <v>Other</v>
      </c>
      <c r="AX1425" s="3" t="str">
        <f t="array" ref="AX1425">TEXTJOIN(", ", TRUE, IF(X1425:AS1425="Y", X$1:AS$1, IF(X1425:AS1425&lt;&gt;"", X$1:AS$1 &amp; ": " &amp; X1425:AS1425, "")))
</f>
        <v>Cocaine, Oxycodone</v>
      </c>
    </row>
    <row r="1426">
      <c r="A1426" s="2">
        <v>42068.0</v>
      </c>
      <c r="B1426" s="1" t="s">
        <v>86</v>
      </c>
      <c r="C1426" s="1">
        <v>58.0</v>
      </c>
      <c r="D1426" s="1" t="s">
        <v>51</v>
      </c>
      <c r="E1426" s="1" t="s">
        <v>63</v>
      </c>
      <c r="G1426" s="1" t="s">
        <v>397</v>
      </c>
      <c r="H1426" s="1" t="s">
        <v>103</v>
      </c>
      <c r="I1426" s="1" t="s">
        <v>55</v>
      </c>
      <c r="J1426" s="1" t="s">
        <v>2155</v>
      </c>
      <c r="M1426" s="1" t="s">
        <v>56</v>
      </c>
      <c r="O1426" s="1" t="s">
        <v>397</v>
      </c>
      <c r="P1426" s="1" t="s">
        <v>103</v>
      </c>
      <c r="Q1426" s="1" t="s">
        <v>55</v>
      </c>
      <c r="R1426" s="1" t="s">
        <v>56</v>
      </c>
      <c r="T1426" s="1" t="s">
        <v>2156</v>
      </c>
      <c r="U1426" s="1" t="s">
        <v>59</v>
      </c>
      <c r="Y1426" s="1" t="s">
        <v>60</v>
      </c>
      <c r="AF1426" s="1" t="s">
        <v>60</v>
      </c>
      <c r="AG1426" s="1" t="s">
        <v>60</v>
      </c>
      <c r="AR1426" s="1" t="s">
        <v>60</v>
      </c>
      <c r="AT1426" s="1" t="s">
        <v>399</v>
      </c>
      <c r="AU1426" s="1" t="s">
        <v>2157</v>
      </c>
      <c r="AV1426" s="1" t="s">
        <v>709</v>
      </c>
      <c r="AW1426" s="3" t="str">
        <f t="shared" si="1"/>
        <v>Other</v>
      </c>
      <c r="AX1426" s="3" t="str">
        <f t="array" ref="AX1426">TEXTJOIN(", ", TRUE, IF(X1426:AS1426="Y", X$1:AS$1, IF(X1426:AS1426&lt;&gt;"", X$1:AS$1 &amp; ": " &amp; X1426:AS1426, "")))
</f>
        <v>Cocaine, Benzodiazepine, Methadone, Any Opioid</v>
      </c>
    </row>
    <row r="1427">
      <c r="A1427" s="2">
        <v>40920.0</v>
      </c>
      <c r="B1427" s="1" t="s">
        <v>50</v>
      </c>
      <c r="C1427" s="1">
        <v>46.0</v>
      </c>
      <c r="D1427" s="1" t="s">
        <v>51</v>
      </c>
      <c r="E1427" s="1" t="s">
        <v>63</v>
      </c>
      <c r="G1427" s="1" t="s">
        <v>540</v>
      </c>
      <c r="H1427" s="1" t="s">
        <v>91</v>
      </c>
      <c r="J1427" s="1" t="s">
        <v>540</v>
      </c>
      <c r="L1427" s="1" t="s">
        <v>55</v>
      </c>
      <c r="M1427" s="1" t="s">
        <v>44</v>
      </c>
      <c r="N1427" s="1" t="s">
        <v>104</v>
      </c>
      <c r="O1427" s="1" t="s">
        <v>540</v>
      </c>
      <c r="P1427" s="1" t="s">
        <v>91</v>
      </c>
      <c r="R1427" s="1" t="s">
        <v>67</v>
      </c>
      <c r="T1427" s="1" t="s">
        <v>232</v>
      </c>
      <c r="U1427" s="1" t="s">
        <v>187</v>
      </c>
      <c r="AD1427" s="1" t="s">
        <v>60</v>
      </c>
      <c r="AE1427" s="1" t="s">
        <v>60</v>
      </c>
      <c r="AF1427" s="1" t="s">
        <v>60</v>
      </c>
      <c r="AS1427" s="1" t="s">
        <v>2158</v>
      </c>
      <c r="AT1427" s="1" t="s">
        <v>542</v>
      </c>
      <c r="AU1427" s="1" t="s">
        <v>542</v>
      </c>
      <c r="AV1427" s="1" t="s">
        <v>543</v>
      </c>
      <c r="AW1427" s="3" t="str">
        <f t="shared" si="1"/>
        <v>Other</v>
      </c>
      <c r="AX1427" s="3" t="str">
        <f t="array" ref="AX1427">TEXTJOIN(", ", TRUE, IF(X1427:AS1427="Y", X$1:AS$1, IF(X1427:AS1427&lt;&gt;"", X$1:AS$1 &amp; ": " &amp; X1427:AS1427, "")))
</f>
        <v>Ethanol, Hydrocodone, Benzodiazepine, Other: bath salt</v>
      </c>
    </row>
    <row r="1428">
      <c r="A1428" s="2">
        <v>43287.0</v>
      </c>
      <c r="B1428" s="1" t="s">
        <v>50</v>
      </c>
      <c r="C1428" s="1">
        <v>33.0</v>
      </c>
      <c r="D1428" s="1" t="s">
        <v>76</v>
      </c>
      <c r="E1428" s="1" t="s">
        <v>63</v>
      </c>
      <c r="G1428" s="1" t="s">
        <v>65</v>
      </c>
      <c r="H1428" s="1" t="s">
        <v>65</v>
      </c>
      <c r="I1428" s="1" t="s">
        <v>55</v>
      </c>
      <c r="J1428" s="1" t="s">
        <v>970</v>
      </c>
      <c r="K1428" s="1" t="s">
        <v>65</v>
      </c>
      <c r="M1428" s="1" t="s">
        <v>193</v>
      </c>
      <c r="N1428" s="1" t="s">
        <v>136</v>
      </c>
      <c r="O1428" s="1" t="s">
        <v>970</v>
      </c>
      <c r="P1428" s="1" t="s">
        <v>65</v>
      </c>
      <c r="Q1428" s="1" t="s">
        <v>55</v>
      </c>
      <c r="R1428" s="1" t="s">
        <v>44</v>
      </c>
      <c r="T1428" s="1" t="s">
        <v>2159</v>
      </c>
      <c r="U1428" s="1" t="s">
        <v>59</v>
      </c>
      <c r="X1428" s="1" t="s">
        <v>60</v>
      </c>
      <c r="Y1428" s="1" t="s">
        <v>60</v>
      </c>
      <c r="Z1428" s="1" t="s">
        <v>60</v>
      </c>
      <c r="AA1428" s="1" t="s">
        <v>60</v>
      </c>
      <c r="AF1428" s="1" t="s">
        <v>60</v>
      </c>
      <c r="AP1428" s="1" t="s">
        <v>60</v>
      </c>
      <c r="AR1428" s="1" t="s">
        <v>60</v>
      </c>
      <c r="AT1428" s="1" t="s">
        <v>410</v>
      </c>
      <c r="AU1428" s="1" t="s">
        <v>972</v>
      </c>
      <c r="AV1428" s="1" t="s">
        <v>973</v>
      </c>
      <c r="AW1428" s="3" t="str">
        <f t="shared" si="1"/>
        <v>Other</v>
      </c>
      <c r="AX1428" s="3" t="str">
        <f t="array" ref="AX1428">TEXTJOIN(", ", TRUE, IF(X1428:AS1428="Y", X$1:AS$1, IF(X1428:AS1428&lt;&gt;"", X$1:AS$1 &amp; ": " &amp; X1428:AS1428, "")))
</f>
        <v>Heroin, Cocaine, Fentanyl, Fentanyl Analogue, Benzodiazepine, Heroin/Morph/Codeine, Any Opioid</v>
      </c>
    </row>
    <row r="1429">
      <c r="A1429" s="2">
        <v>43612.0</v>
      </c>
      <c r="B1429" s="1" t="s">
        <v>50</v>
      </c>
      <c r="C1429" s="1">
        <v>30.0</v>
      </c>
      <c r="D1429" s="1" t="s">
        <v>76</v>
      </c>
      <c r="E1429" s="1" t="s">
        <v>63</v>
      </c>
      <c r="G1429" s="1" t="s">
        <v>256</v>
      </c>
      <c r="H1429" s="1" t="s">
        <v>103</v>
      </c>
      <c r="I1429" s="1" t="s">
        <v>55</v>
      </c>
      <c r="J1429" s="1" t="s">
        <v>256</v>
      </c>
      <c r="K1429" s="1" t="s">
        <v>103</v>
      </c>
      <c r="L1429" s="1" t="s">
        <v>55</v>
      </c>
      <c r="M1429" s="1" t="s">
        <v>56</v>
      </c>
      <c r="N1429" s="1" t="s">
        <v>136</v>
      </c>
      <c r="O1429" s="1" t="s">
        <v>256</v>
      </c>
      <c r="P1429" s="1" t="s">
        <v>103</v>
      </c>
      <c r="Q1429" s="1" t="s">
        <v>55</v>
      </c>
      <c r="R1429" s="1" t="s">
        <v>56</v>
      </c>
      <c r="T1429" s="1" t="s">
        <v>2160</v>
      </c>
      <c r="U1429" s="1" t="s">
        <v>59</v>
      </c>
      <c r="X1429" s="1" t="s">
        <v>60</v>
      </c>
      <c r="Z1429" s="1" t="s">
        <v>60</v>
      </c>
      <c r="AF1429" s="1" t="s">
        <v>60</v>
      </c>
      <c r="AP1429" s="1" t="s">
        <v>60</v>
      </c>
      <c r="AR1429" s="1" t="s">
        <v>60</v>
      </c>
      <c r="AT1429" s="1" t="s">
        <v>282</v>
      </c>
      <c r="AU1429" s="1" t="s">
        <v>282</v>
      </c>
      <c r="AV1429" s="1" t="s">
        <v>260</v>
      </c>
      <c r="AW1429" s="3" t="str">
        <f t="shared" si="1"/>
        <v>Other</v>
      </c>
      <c r="AX1429" s="3" t="str">
        <f t="array" ref="AX1429">TEXTJOIN(", ", TRUE, IF(X1429:AS1429="Y", X$1:AS$1, IF(X1429:AS1429&lt;&gt;"", X$1:AS$1 &amp; ": " &amp; X1429:AS1429, "")))
</f>
        <v>Heroin, Fentanyl, Benzodiazepine, Heroin/Morph/Codeine, Any Opioid</v>
      </c>
    </row>
    <row r="1430">
      <c r="A1430" s="2">
        <v>40959.0</v>
      </c>
      <c r="B1430" s="1" t="s">
        <v>50</v>
      </c>
      <c r="C1430" s="1">
        <v>29.0</v>
      </c>
      <c r="D1430" s="1" t="s">
        <v>51</v>
      </c>
      <c r="E1430" s="1" t="s">
        <v>63</v>
      </c>
      <c r="G1430" s="1" t="s">
        <v>1041</v>
      </c>
      <c r="H1430" s="1" t="s">
        <v>103</v>
      </c>
      <c r="J1430" s="1" t="s">
        <v>81</v>
      </c>
      <c r="L1430" s="1" t="s">
        <v>55</v>
      </c>
      <c r="M1430" s="1" t="s">
        <v>44</v>
      </c>
      <c r="N1430" s="1" t="s">
        <v>66</v>
      </c>
      <c r="O1430" s="1" t="s">
        <v>277</v>
      </c>
      <c r="P1430" s="1" t="s">
        <v>103</v>
      </c>
      <c r="R1430" s="1" t="s">
        <v>67</v>
      </c>
      <c r="T1430" s="1" t="s">
        <v>68</v>
      </c>
      <c r="U1430" s="1" t="s">
        <v>59</v>
      </c>
      <c r="X1430" s="1" t="s">
        <v>60</v>
      </c>
      <c r="AT1430" s="1" t="s">
        <v>1043</v>
      </c>
      <c r="AU1430" s="1" t="s">
        <v>84</v>
      </c>
      <c r="AV1430" s="1" t="s">
        <v>279</v>
      </c>
      <c r="AW1430" s="3" t="str">
        <f t="shared" si="1"/>
        <v>Other</v>
      </c>
      <c r="AX1430" s="3" t="str">
        <f t="array" ref="AX1430">TEXTJOIN(", ", TRUE, IF(X1430:AS1430="Y", X$1:AS$1, IF(X1430:AS1430&lt;&gt;"", X$1:AS$1 &amp; ": " &amp; X1430:AS1430, "")))
</f>
        <v>Heroin</v>
      </c>
    </row>
    <row r="1431">
      <c r="A1431" s="2">
        <v>43992.0</v>
      </c>
      <c r="B1431" s="1" t="s">
        <v>50</v>
      </c>
      <c r="C1431" s="1">
        <v>65.0</v>
      </c>
      <c r="D1431" s="1" t="s">
        <v>51</v>
      </c>
      <c r="E1431" s="1" t="s">
        <v>52</v>
      </c>
      <c r="G1431" s="1" t="s">
        <v>397</v>
      </c>
      <c r="H1431" s="1" t="s">
        <v>103</v>
      </c>
      <c r="I1431" s="1" t="s">
        <v>55</v>
      </c>
      <c r="J1431" s="1" t="s">
        <v>397</v>
      </c>
      <c r="K1431" s="1" t="s">
        <v>103</v>
      </c>
      <c r="L1431" s="1" t="s">
        <v>55</v>
      </c>
      <c r="M1431" s="1" t="s">
        <v>56</v>
      </c>
      <c r="N1431" s="1" t="s">
        <v>66</v>
      </c>
      <c r="O1431" s="1" t="s">
        <v>397</v>
      </c>
      <c r="P1431" s="1" t="s">
        <v>103</v>
      </c>
      <c r="Q1431" s="1" t="s">
        <v>55</v>
      </c>
      <c r="R1431" s="1" t="s">
        <v>56</v>
      </c>
      <c r="T1431" s="1" t="s">
        <v>2161</v>
      </c>
      <c r="U1431" s="1" t="s">
        <v>59</v>
      </c>
      <c r="Y1431" s="1" t="s">
        <v>60</v>
      </c>
      <c r="Z1431" s="1" t="s">
        <v>60</v>
      </c>
      <c r="AA1431" s="1" t="s">
        <v>60</v>
      </c>
      <c r="AD1431" s="1" t="s">
        <v>60</v>
      </c>
      <c r="AR1431" s="1" t="s">
        <v>60</v>
      </c>
      <c r="AT1431" s="1" t="s">
        <v>399</v>
      </c>
      <c r="AU1431" s="1" t="s">
        <v>399</v>
      </c>
      <c r="AV1431" s="1" t="s">
        <v>709</v>
      </c>
      <c r="AW1431" s="3" t="str">
        <f t="shared" si="1"/>
        <v>Other</v>
      </c>
      <c r="AX1431" s="3" t="str">
        <f t="array" ref="AX1431">TEXTJOIN(", ", TRUE, IF(X1431:AS1431="Y", X$1:AS$1, IF(X1431:AS1431&lt;&gt;"", X$1:AS$1 &amp; ": " &amp; X1431:AS1431, "")))
</f>
        <v>Cocaine, Fentanyl, Fentanyl Analogue, Ethanol, Any Opioid</v>
      </c>
    </row>
    <row r="1432">
      <c r="A1432" s="2">
        <v>43501.0</v>
      </c>
      <c r="B1432" s="1" t="s">
        <v>50</v>
      </c>
      <c r="C1432" s="1">
        <v>69.0</v>
      </c>
      <c r="D1432" s="1" t="s">
        <v>51</v>
      </c>
      <c r="E1432" s="1" t="s">
        <v>52</v>
      </c>
      <c r="G1432" s="1" t="s">
        <v>91</v>
      </c>
      <c r="H1432" s="1" t="s">
        <v>91</v>
      </c>
      <c r="I1432" s="1" t="s">
        <v>55</v>
      </c>
      <c r="J1432" s="1" t="s">
        <v>91</v>
      </c>
      <c r="K1432" s="1" t="s">
        <v>91</v>
      </c>
      <c r="L1432" s="1" t="s">
        <v>55</v>
      </c>
      <c r="M1432" s="1" t="s">
        <v>56</v>
      </c>
      <c r="N1432" s="1" t="s">
        <v>136</v>
      </c>
      <c r="O1432" s="1" t="s">
        <v>91</v>
      </c>
      <c r="P1432" s="1" t="s">
        <v>91</v>
      </c>
      <c r="Q1432" s="1" t="s">
        <v>55</v>
      </c>
      <c r="R1432" s="1" t="s">
        <v>56</v>
      </c>
      <c r="T1432" s="1" t="s">
        <v>2162</v>
      </c>
      <c r="U1432" s="1" t="s">
        <v>59</v>
      </c>
      <c r="V1432" s="1" t="s">
        <v>197</v>
      </c>
      <c r="X1432" s="1" t="s">
        <v>60</v>
      </c>
      <c r="AK1432" s="1" t="s">
        <v>60</v>
      </c>
      <c r="AP1432" s="1" t="s">
        <v>60</v>
      </c>
      <c r="AR1432" s="1" t="s">
        <v>60</v>
      </c>
      <c r="AT1432" s="1" t="s">
        <v>110</v>
      </c>
      <c r="AU1432" s="1" t="s">
        <v>110</v>
      </c>
      <c r="AV1432" s="1" t="s">
        <v>111</v>
      </c>
      <c r="AW1432" s="3" t="str">
        <f t="shared" si="1"/>
        <v>Other</v>
      </c>
      <c r="AX1432" s="3" t="str">
        <f t="array" ref="AX1432">TEXTJOIN(", ", TRUE, IF(X1432:AS1432="Y", X$1:AS$1, IF(X1432:AS1432&lt;&gt;"", X$1:AS$1 &amp; ": " &amp; X1432:AS1432, "")))
</f>
        <v>Heroin, Hydromorphone, Heroin/Morph/Codeine, Any Opioid</v>
      </c>
    </row>
    <row r="1433">
      <c r="A1433" s="4">
        <v>41973.0</v>
      </c>
      <c r="B1433" s="1" t="s">
        <v>50</v>
      </c>
      <c r="C1433" s="1">
        <v>36.0</v>
      </c>
      <c r="D1433" s="1" t="s">
        <v>76</v>
      </c>
      <c r="E1433" s="1" t="s">
        <v>63</v>
      </c>
      <c r="G1433" s="1" t="s">
        <v>54</v>
      </c>
      <c r="J1433" s="1" t="s">
        <v>82</v>
      </c>
      <c r="L1433" s="1" t="s">
        <v>55</v>
      </c>
      <c r="M1433" s="1" t="s">
        <v>193</v>
      </c>
      <c r="N1433" s="1" t="s">
        <v>276</v>
      </c>
      <c r="O1433" s="1" t="s">
        <v>82</v>
      </c>
      <c r="P1433" s="1" t="s">
        <v>54</v>
      </c>
      <c r="R1433" s="1" t="s">
        <v>67</v>
      </c>
      <c r="T1433" s="1" t="s">
        <v>2163</v>
      </c>
      <c r="U1433" s="1" t="s">
        <v>59</v>
      </c>
      <c r="X1433" s="1" t="s">
        <v>60</v>
      </c>
      <c r="Y1433" s="1" t="s">
        <v>60</v>
      </c>
      <c r="AT1433" s="1" t="s">
        <v>234</v>
      </c>
      <c r="AU1433" s="1" t="s">
        <v>329</v>
      </c>
      <c r="AV1433" s="1" t="s">
        <v>85</v>
      </c>
      <c r="AW1433" s="3" t="str">
        <f t="shared" si="1"/>
        <v>Other</v>
      </c>
      <c r="AX1433" s="3" t="str">
        <f t="array" ref="AX1433">TEXTJOIN(", ", TRUE, IF(X1433:AS1433="Y", X$1:AS$1, IF(X1433:AS1433&lt;&gt;"", X$1:AS$1 &amp; ": " &amp; X1433:AS1433, "")))
</f>
        <v>Heroin, Cocaine</v>
      </c>
    </row>
    <row r="1434">
      <c r="A1434" s="2">
        <v>43923.0</v>
      </c>
      <c r="B1434" s="1" t="s">
        <v>50</v>
      </c>
      <c r="C1434" s="1">
        <v>53.0</v>
      </c>
      <c r="D1434" s="1" t="s">
        <v>51</v>
      </c>
      <c r="E1434" s="1" t="s">
        <v>52</v>
      </c>
      <c r="G1434" s="1" t="s">
        <v>488</v>
      </c>
      <c r="H1434" s="1" t="s">
        <v>91</v>
      </c>
      <c r="I1434" s="1" t="s">
        <v>55</v>
      </c>
      <c r="J1434" s="1" t="s">
        <v>488</v>
      </c>
      <c r="K1434" s="1" t="s">
        <v>91</v>
      </c>
      <c r="L1434" s="1" t="s">
        <v>55</v>
      </c>
      <c r="M1434" s="1" t="s">
        <v>56</v>
      </c>
      <c r="N1434" s="1" t="s">
        <v>136</v>
      </c>
      <c r="O1434" s="1" t="s">
        <v>488</v>
      </c>
      <c r="P1434" s="1" t="s">
        <v>91</v>
      </c>
      <c r="Q1434" s="1" t="s">
        <v>55</v>
      </c>
      <c r="R1434" s="1" t="s">
        <v>56</v>
      </c>
      <c r="T1434" s="1" t="s">
        <v>2164</v>
      </c>
      <c r="U1434" s="1" t="s">
        <v>59</v>
      </c>
      <c r="V1434" s="1" t="s">
        <v>286</v>
      </c>
      <c r="Y1434" s="1" t="s">
        <v>60</v>
      </c>
      <c r="Z1434" s="1" t="s">
        <v>60</v>
      </c>
      <c r="AR1434" s="1" t="s">
        <v>60</v>
      </c>
      <c r="AT1434" s="1" t="s">
        <v>492</v>
      </c>
      <c r="AU1434" s="1" t="s">
        <v>492</v>
      </c>
      <c r="AV1434" s="1" t="s">
        <v>493</v>
      </c>
      <c r="AW1434" s="3" t="str">
        <f t="shared" si="1"/>
        <v>Other</v>
      </c>
      <c r="AX1434" s="3" t="str">
        <f t="array" ref="AX1434">TEXTJOIN(", ", TRUE, IF(X1434:AS1434="Y", X$1:AS$1, IF(X1434:AS1434&lt;&gt;"", X$1:AS$1 &amp; ": " &amp; X1434:AS1434, "")))
</f>
        <v>Cocaine, Fentanyl, Any Opioid</v>
      </c>
    </row>
    <row r="1435">
      <c r="A1435" s="2">
        <v>43859.0</v>
      </c>
      <c r="B1435" s="1" t="s">
        <v>50</v>
      </c>
      <c r="C1435" s="1">
        <v>39.0</v>
      </c>
      <c r="D1435" s="1" t="s">
        <v>51</v>
      </c>
      <c r="E1435" s="1" t="s">
        <v>52</v>
      </c>
      <c r="G1435" s="1" t="s">
        <v>488</v>
      </c>
      <c r="H1435" s="1" t="s">
        <v>91</v>
      </c>
      <c r="I1435" s="1" t="s">
        <v>55</v>
      </c>
      <c r="J1435" s="1" t="s">
        <v>488</v>
      </c>
      <c r="K1435" s="1" t="s">
        <v>91</v>
      </c>
      <c r="L1435" s="1" t="s">
        <v>55</v>
      </c>
      <c r="M1435" s="1" t="s">
        <v>56</v>
      </c>
      <c r="N1435" s="1" t="s">
        <v>1471</v>
      </c>
      <c r="O1435" s="1" t="s">
        <v>488</v>
      </c>
      <c r="P1435" s="1" t="s">
        <v>91</v>
      </c>
      <c r="Q1435" s="1" t="s">
        <v>55</v>
      </c>
      <c r="R1435" s="1" t="s">
        <v>56</v>
      </c>
      <c r="T1435" s="1" t="s">
        <v>2165</v>
      </c>
      <c r="U1435" s="1" t="s">
        <v>59</v>
      </c>
      <c r="Z1435" s="1" t="s">
        <v>60</v>
      </c>
      <c r="AD1435" s="1" t="s">
        <v>60</v>
      </c>
      <c r="AR1435" s="1" t="s">
        <v>60</v>
      </c>
      <c r="AT1435" s="1" t="s">
        <v>492</v>
      </c>
      <c r="AU1435" s="1" t="s">
        <v>492</v>
      </c>
      <c r="AV1435" s="1" t="s">
        <v>493</v>
      </c>
      <c r="AW1435" s="3" t="str">
        <f t="shared" si="1"/>
        <v>Other</v>
      </c>
      <c r="AX1435" s="3" t="str">
        <f t="array" ref="AX1435">TEXTJOIN(", ", TRUE, IF(X1435:AS1435="Y", X$1:AS$1, IF(X1435:AS1435&lt;&gt;"", X$1:AS$1 &amp; ": " &amp; X1435:AS1435, "")))
</f>
        <v>Fentanyl, Ethanol, Any Opioid</v>
      </c>
    </row>
    <row r="1436">
      <c r="A1436" s="2">
        <v>44044.0</v>
      </c>
      <c r="B1436" s="1" t="s">
        <v>50</v>
      </c>
      <c r="C1436" s="1">
        <v>30.0</v>
      </c>
      <c r="D1436" s="1" t="s">
        <v>51</v>
      </c>
      <c r="E1436" s="1" t="s">
        <v>63</v>
      </c>
      <c r="F1436" s="1" t="s">
        <v>137</v>
      </c>
      <c r="G1436" s="1" t="s">
        <v>103</v>
      </c>
      <c r="H1436" s="1" t="s">
        <v>103</v>
      </c>
      <c r="I1436" s="1" t="s">
        <v>55</v>
      </c>
      <c r="J1436" s="1" t="s">
        <v>103</v>
      </c>
      <c r="K1436" s="1" t="s">
        <v>103</v>
      </c>
      <c r="L1436" s="1" t="s">
        <v>55</v>
      </c>
      <c r="M1436" s="1" t="s">
        <v>44</v>
      </c>
      <c r="N1436" s="1" t="s">
        <v>136</v>
      </c>
      <c r="O1436" s="1" t="s">
        <v>103</v>
      </c>
      <c r="P1436" s="1" t="s">
        <v>103</v>
      </c>
      <c r="Q1436" s="1" t="s">
        <v>55</v>
      </c>
      <c r="R1436" s="1" t="s">
        <v>44</v>
      </c>
      <c r="T1436" s="1" t="s">
        <v>2164</v>
      </c>
      <c r="U1436" s="1" t="s">
        <v>59</v>
      </c>
      <c r="Y1436" s="1" t="s">
        <v>60</v>
      </c>
      <c r="Z1436" s="1" t="s">
        <v>60</v>
      </c>
      <c r="AR1436" s="1" t="s">
        <v>60</v>
      </c>
      <c r="AT1436" s="1" t="s">
        <v>167</v>
      </c>
      <c r="AU1436" s="1" t="s">
        <v>167</v>
      </c>
      <c r="AV1436" s="1" t="s">
        <v>168</v>
      </c>
      <c r="AW1436" s="3" t="str">
        <f t="shared" si="1"/>
        <v>Other</v>
      </c>
      <c r="AX1436" s="3" t="str">
        <f t="array" ref="AX1436">TEXTJOIN(", ", TRUE, IF(X1436:AS1436="Y", X$1:AS$1, IF(X1436:AS1436&lt;&gt;"", X$1:AS$1 &amp; ": " &amp; X1436:AS1436, "")))
</f>
        <v>Cocaine, Fentanyl, Any Opioid</v>
      </c>
    </row>
    <row r="1437">
      <c r="A1437" s="2">
        <v>43146.0</v>
      </c>
      <c r="B1437" s="1" t="s">
        <v>50</v>
      </c>
      <c r="C1437" s="1">
        <v>34.0</v>
      </c>
      <c r="D1437" s="1" t="s">
        <v>51</v>
      </c>
      <c r="E1437" s="1" t="s">
        <v>52</v>
      </c>
      <c r="F1437" s="1" t="s">
        <v>137</v>
      </c>
      <c r="G1437" s="1" t="s">
        <v>82</v>
      </c>
      <c r="H1437" s="1" t="s">
        <v>54</v>
      </c>
      <c r="I1437" s="1" t="s">
        <v>55</v>
      </c>
      <c r="J1437" s="1" t="s">
        <v>82</v>
      </c>
      <c r="K1437" s="1" t="s">
        <v>54</v>
      </c>
      <c r="M1437" s="1" t="s">
        <v>56</v>
      </c>
      <c r="N1437" s="1" t="s">
        <v>66</v>
      </c>
      <c r="O1437" s="1" t="s">
        <v>82</v>
      </c>
      <c r="P1437" s="1" t="s">
        <v>54</v>
      </c>
      <c r="Q1437" s="1" t="s">
        <v>55</v>
      </c>
      <c r="R1437" s="1" t="s">
        <v>56</v>
      </c>
      <c r="T1437" s="1" t="s">
        <v>2166</v>
      </c>
      <c r="U1437" s="1" t="s">
        <v>59</v>
      </c>
      <c r="Z1437" s="1" t="s">
        <v>60</v>
      </c>
      <c r="AR1437" s="1" t="s">
        <v>60</v>
      </c>
      <c r="AT1437" s="1" t="s">
        <v>329</v>
      </c>
      <c r="AU1437" s="1" t="s">
        <v>329</v>
      </c>
      <c r="AV1437" s="1" t="s">
        <v>85</v>
      </c>
      <c r="AW1437" s="3" t="str">
        <f t="shared" si="1"/>
        <v>Other</v>
      </c>
      <c r="AX1437" s="3" t="str">
        <f t="array" ref="AX1437">TEXTJOIN(", ", TRUE, IF(X1437:AS1437="Y", X$1:AS$1, IF(X1437:AS1437&lt;&gt;"", X$1:AS$1 &amp; ": " &amp; X1437:AS1437, "")))
</f>
        <v>Fentanyl, Any Opioid</v>
      </c>
    </row>
    <row r="1438">
      <c r="A1438" s="2">
        <v>41746.0</v>
      </c>
      <c r="B1438" s="1" t="s">
        <v>50</v>
      </c>
      <c r="C1438" s="1">
        <v>46.0</v>
      </c>
      <c r="D1438" s="1" t="s">
        <v>51</v>
      </c>
      <c r="E1438" s="1" t="s">
        <v>63</v>
      </c>
      <c r="G1438" s="1" t="s">
        <v>90</v>
      </c>
      <c r="J1438" s="1" t="s">
        <v>90</v>
      </c>
      <c r="L1438" s="1" t="s">
        <v>55</v>
      </c>
      <c r="M1438" s="1" t="s">
        <v>56</v>
      </c>
      <c r="N1438" s="1" t="s">
        <v>104</v>
      </c>
      <c r="O1438" s="1" t="s">
        <v>90</v>
      </c>
      <c r="P1438" s="1" t="s">
        <v>91</v>
      </c>
      <c r="R1438" s="1" t="s">
        <v>56</v>
      </c>
      <c r="T1438" s="1" t="s">
        <v>2167</v>
      </c>
      <c r="U1438" s="1" t="s">
        <v>59</v>
      </c>
      <c r="AB1438" s="1" t="s">
        <v>60</v>
      </c>
      <c r="AC1438" s="1" t="s">
        <v>60</v>
      </c>
      <c r="AG1438" s="1" t="s">
        <v>60</v>
      </c>
      <c r="AT1438" s="1" t="s">
        <v>96</v>
      </c>
      <c r="AU1438" s="1" t="s">
        <v>96</v>
      </c>
      <c r="AV1438" s="1" t="s">
        <v>97</v>
      </c>
      <c r="AW1438" s="3" t="str">
        <f t="shared" si="1"/>
        <v>Other</v>
      </c>
      <c r="AX1438" s="3" t="str">
        <f t="array" ref="AX1438">TEXTJOIN(", ", TRUE, IF(X1438:AS1438="Y", X$1:AS$1, IF(X1438:AS1438&lt;&gt;"", X$1:AS$1 &amp; ": " &amp; X1438:AS1438, "")))
</f>
        <v>Oxycodone, Oxymorphone, Methadone</v>
      </c>
    </row>
    <row r="1439">
      <c r="A1439" s="2">
        <v>43198.0</v>
      </c>
      <c r="B1439" s="1" t="s">
        <v>50</v>
      </c>
      <c r="C1439" s="1">
        <v>41.0</v>
      </c>
      <c r="D1439" s="1" t="s">
        <v>51</v>
      </c>
      <c r="E1439" s="1" t="s">
        <v>63</v>
      </c>
      <c r="G1439" s="1" t="s">
        <v>498</v>
      </c>
      <c r="H1439" s="1" t="s">
        <v>65</v>
      </c>
      <c r="I1439" s="1" t="s">
        <v>55</v>
      </c>
      <c r="J1439" s="1" t="s">
        <v>498</v>
      </c>
      <c r="K1439" s="1" t="s">
        <v>65</v>
      </c>
      <c r="M1439" s="1" t="s">
        <v>56</v>
      </c>
      <c r="N1439" s="1" t="s">
        <v>136</v>
      </c>
      <c r="O1439" s="1" t="s">
        <v>498</v>
      </c>
      <c r="P1439" s="1" t="s">
        <v>65</v>
      </c>
      <c r="Q1439" s="1" t="s">
        <v>55</v>
      </c>
      <c r="R1439" s="1" t="s">
        <v>56</v>
      </c>
      <c r="T1439" s="1" t="s">
        <v>2168</v>
      </c>
      <c r="U1439" s="1" t="s">
        <v>59</v>
      </c>
      <c r="AB1439" s="1" t="s">
        <v>60</v>
      </c>
      <c r="AC1439" s="1" t="s">
        <v>60</v>
      </c>
      <c r="AG1439" s="1" t="s">
        <v>60</v>
      </c>
      <c r="AR1439" s="1" t="s">
        <v>60</v>
      </c>
      <c r="AT1439" s="1" t="s">
        <v>500</v>
      </c>
      <c r="AU1439" s="1" t="s">
        <v>500</v>
      </c>
      <c r="AV1439" s="1" t="s">
        <v>501</v>
      </c>
      <c r="AW1439" s="3" t="str">
        <f t="shared" si="1"/>
        <v>Other</v>
      </c>
      <c r="AX1439" s="3" t="str">
        <f t="array" ref="AX1439">TEXTJOIN(", ", TRUE, IF(X1439:AS1439="Y", X$1:AS$1, IF(X1439:AS1439&lt;&gt;"", X$1:AS$1 &amp; ": " &amp; X1439:AS1439, "")))
</f>
        <v>Oxycodone, Oxymorphone, Methadone, Any Opioid</v>
      </c>
    </row>
    <row r="1440">
      <c r="A1440" s="4">
        <v>42327.0</v>
      </c>
      <c r="B1440" s="1" t="s">
        <v>86</v>
      </c>
      <c r="C1440" s="1">
        <v>52.0</v>
      </c>
      <c r="D1440" s="1" t="s">
        <v>76</v>
      </c>
      <c r="E1440" s="1" t="s">
        <v>63</v>
      </c>
      <c r="G1440" s="1" t="s">
        <v>211</v>
      </c>
      <c r="H1440" s="1" t="s">
        <v>91</v>
      </c>
      <c r="I1440" s="1" t="s">
        <v>55</v>
      </c>
      <c r="J1440" s="1" t="s">
        <v>211</v>
      </c>
      <c r="M1440" s="1" t="s">
        <v>56</v>
      </c>
      <c r="O1440" s="1" t="s">
        <v>211</v>
      </c>
      <c r="P1440" s="1" t="s">
        <v>91</v>
      </c>
      <c r="Q1440" s="1" t="s">
        <v>55</v>
      </c>
      <c r="R1440" s="1" t="s">
        <v>56</v>
      </c>
      <c r="T1440" s="1" t="s">
        <v>83</v>
      </c>
      <c r="U1440" s="1" t="s">
        <v>59</v>
      </c>
      <c r="Z1440" s="1" t="s">
        <v>60</v>
      </c>
      <c r="AR1440" s="1" t="s">
        <v>60</v>
      </c>
      <c r="AT1440" s="1" t="s">
        <v>214</v>
      </c>
      <c r="AU1440" s="1" t="s">
        <v>214</v>
      </c>
      <c r="AV1440" s="1" t="s">
        <v>215</v>
      </c>
      <c r="AW1440" s="3" t="str">
        <f t="shared" si="1"/>
        <v>Other</v>
      </c>
      <c r="AX1440" s="3" t="str">
        <f t="array" ref="AX1440">TEXTJOIN(", ", TRUE, IF(X1440:AS1440="Y", X$1:AS$1, IF(X1440:AS1440&lt;&gt;"", X$1:AS$1 &amp; ": " &amp; X1440:AS1440, "")))
</f>
        <v>Fentanyl, Any Opioid</v>
      </c>
    </row>
    <row r="1441">
      <c r="A1441" s="2">
        <v>43476.0</v>
      </c>
      <c r="B1441" s="1" t="s">
        <v>50</v>
      </c>
      <c r="C1441" s="1">
        <v>39.0</v>
      </c>
      <c r="D1441" s="1" t="s">
        <v>51</v>
      </c>
      <c r="E1441" s="1" t="s">
        <v>63</v>
      </c>
      <c r="G1441" s="1" t="s">
        <v>2169</v>
      </c>
      <c r="H1441" s="1" t="s">
        <v>121</v>
      </c>
      <c r="I1441" s="1" t="s">
        <v>55</v>
      </c>
      <c r="J1441" s="1" t="s">
        <v>2169</v>
      </c>
      <c r="K1441" s="1" t="s">
        <v>121</v>
      </c>
      <c r="L1441" s="1" t="s">
        <v>55</v>
      </c>
      <c r="M1441" s="1" t="s">
        <v>56</v>
      </c>
      <c r="N1441" s="1" t="s">
        <v>136</v>
      </c>
      <c r="O1441" s="1" t="s">
        <v>2169</v>
      </c>
      <c r="P1441" s="1" t="s">
        <v>121</v>
      </c>
      <c r="Q1441" s="1" t="s">
        <v>55</v>
      </c>
      <c r="R1441" s="1" t="s">
        <v>56</v>
      </c>
      <c r="T1441" s="1" t="s">
        <v>2170</v>
      </c>
      <c r="U1441" s="1" t="s">
        <v>59</v>
      </c>
      <c r="X1441" s="1" t="s">
        <v>60</v>
      </c>
      <c r="AB1441" s="1" t="s">
        <v>60</v>
      </c>
      <c r="AF1441" s="1" t="s">
        <v>60</v>
      </c>
      <c r="AH1441" s="1" t="s">
        <v>60</v>
      </c>
      <c r="AP1441" s="1" t="s">
        <v>60</v>
      </c>
      <c r="AR1441" s="1" t="s">
        <v>60</v>
      </c>
      <c r="AT1441" s="1" t="s">
        <v>2171</v>
      </c>
      <c r="AU1441" s="1" t="s">
        <v>2171</v>
      </c>
      <c r="AV1441" s="1" t="s">
        <v>2172</v>
      </c>
      <c r="AW1441" s="3" t="str">
        <f t="shared" si="1"/>
        <v>Other</v>
      </c>
      <c r="AX1441" s="3" t="str">
        <f t="array" ref="AX1441">TEXTJOIN(", ", TRUE, IF(X1441:AS1441="Y", X$1:AS$1, IF(X1441:AS1441&lt;&gt;"", X$1:AS$1 &amp; ": " &amp; X1441:AS1441, "")))
</f>
        <v>Heroin, Oxycodone, Benzodiazepine, Meth/Amphetamine, Heroin/Morph/Codeine, Any Opioid</v>
      </c>
    </row>
    <row r="1442">
      <c r="A1442" s="2">
        <v>42541.0</v>
      </c>
      <c r="B1442" s="1" t="s">
        <v>50</v>
      </c>
      <c r="C1442" s="1">
        <v>26.0</v>
      </c>
      <c r="D1442" s="1" t="s">
        <v>51</v>
      </c>
      <c r="E1442" s="1" t="s">
        <v>63</v>
      </c>
      <c r="G1442" s="1" t="s">
        <v>2173</v>
      </c>
      <c r="H1442" s="1" t="s">
        <v>91</v>
      </c>
      <c r="I1442" s="1" t="s">
        <v>55</v>
      </c>
      <c r="J1442" s="1" t="s">
        <v>540</v>
      </c>
      <c r="M1442" s="1" t="s">
        <v>193</v>
      </c>
      <c r="N1442" s="1" t="s">
        <v>1439</v>
      </c>
      <c r="O1442" s="1" t="s">
        <v>540</v>
      </c>
      <c r="R1442" s="1" t="s">
        <v>67</v>
      </c>
      <c r="T1442" s="1" t="s">
        <v>402</v>
      </c>
      <c r="U1442" s="1" t="s">
        <v>59</v>
      </c>
      <c r="X1442" s="1" t="s">
        <v>60</v>
      </c>
      <c r="AD1442" s="1" t="s">
        <v>60</v>
      </c>
      <c r="AP1442" s="1" t="s">
        <v>60</v>
      </c>
      <c r="AR1442" s="1" t="s">
        <v>60</v>
      </c>
      <c r="AT1442" s="1" t="s">
        <v>2174</v>
      </c>
      <c r="AU1442" s="1" t="s">
        <v>542</v>
      </c>
      <c r="AV1442" s="1" t="s">
        <v>543</v>
      </c>
      <c r="AW1442" s="3" t="str">
        <f t="shared" si="1"/>
        <v>Other</v>
      </c>
      <c r="AX1442" s="3" t="str">
        <f t="array" ref="AX1442">TEXTJOIN(", ", TRUE, IF(X1442:AS1442="Y", X$1:AS$1, IF(X1442:AS1442&lt;&gt;"", X$1:AS$1 &amp; ": " &amp; X1442:AS1442, "")))
</f>
        <v>Heroin, Ethanol, Heroin/Morph/Codeine, Any Opioid</v>
      </c>
    </row>
    <row r="1443">
      <c r="A1443" s="2">
        <v>43891.0</v>
      </c>
      <c r="B1443" s="1" t="s">
        <v>50</v>
      </c>
      <c r="C1443" s="1">
        <v>57.0</v>
      </c>
      <c r="D1443" s="1" t="s">
        <v>76</v>
      </c>
      <c r="E1443" s="1" t="s">
        <v>63</v>
      </c>
      <c r="G1443" s="1" t="s">
        <v>64</v>
      </c>
      <c r="H1443" s="1" t="s">
        <v>65</v>
      </c>
      <c r="I1443" s="1" t="s">
        <v>55</v>
      </c>
      <c r="J1443" s="1" t="s">
        <v>64</v>
      </c>
      <c r="K1443" s="1" t="s">
        <v>65</v>
      </c>
      <c r="L1443" s="1" t="s">
        <v>55</v>
      </c>
      <c r="M1443" s="1" t="s">
        <v>56</v>
      </c>
      <c r="N1443" s="1" t="s">
        <v>119</v>
      </c>
      <c r="O1443" s="1" t="s">
        <v>64</v>
      </c>
      <c r="P1443" s="1" t="s">
        <v>65</v>
      </c>
      <c r="Q1443" s="1" t="s">
        <v>55</v>
      </c>
      <c r="R1443" s="1" t="s">
        <v>56</v>
      </c>
      <c r="T1443" s="1" t="s">
        <v>2175</v>
      </c>
      <c r="U1443" s="1" t="s">
        <v>59</v>
      </c>
      <c r="Z1443" s="1" t="s">
        <v>60</v>
      </c>
      <c r="AF1443" s="1" t="s">
        <v>60</v>
      </c>
      <c r="AR1443" s="1" t="s">
        <v>60</v>
      </c>
      <c r="AT1443" s="1" t="s">
        <v>69</v>
      </c>
      <c r="AU1443" s="1" t="s">
        <v>69</v>
      </c>
      <c r="AV1443" s="1" t="s">
        <v>70</v>
      </c>
      <c r="AW1443" s="3" t="str">
        <f t="shared" si="1"/>
        <v>Other</v>
      </c>
      <c r="AX1443" s="3" t="str">
        <f t="array" ref="AX1443">TEXTJOIN(", ", TRUE, IF(X1443:AS1443="Y", X$1:AS$1, IF(X1443:AS1443&lt;&gt;"", X$1:AS$1 &amp; ": " &amp; X1443:AS1443, "")))
</f>
        <v>Fentanyl, Benzodiazepine, Any Opioid</v>
      </c>
    </row>
    <row r="1444">
      <c r="A1444" s="2">
        <v>41885.0</v>
      </c>
      <c r="B1444" s="1" t="s">
        <v>50</v>
      </c>
      <c r="C1444" s="1">
        <v>57.0</v>
      </c>
      <c r="D1444" s="1" t="s">
        <v>76</v>
      </c>
      <c r="E1444" s="1" t="s">
        <v>63</v>
      </c>
      <c r="G1444" s="1" t="s">
        <v>54</v>
      </c>
      <c r="J1444" s="1" t="s">
        <v>54</v>
      </c>
      <c r="L1444" s="1" t="s">
        <v>55</v>
      </c>
      <c r="M1444" s="1" t="s">
        <v>56</v>
      </c>
      <c r="N1444" s="1" t="s">
        <v>113</v>
      </c>
      <c r="O1444" s="1" t="s">
        <v>54</v>
      </c>
      <c r="P1444" s="1" t="s">
        <v>54</v>
      </c>
      <c r="R1444" s="1" t="s">
        <v>56</v>
      </c>
      <c r="T1444" s="1" t="s">
        <v>2176</v>
      </c>
      <c r="U1444" s="1" t="s">
        <v>59</v>
      </c>
      <c r="AB1444" s="1" t="s">
        <v>60</v>
      </c>
      <c r="AG1444" s="1" t="s">
        <v>60</v>
      </c>
      <c r="AT1444" s="1" t="s">
        <v>234</v>
      </c>
      <c r="AU1444" s="1" t="s">
        <v>234</v>
      </c>
      <c r="AV1444" s="1" t="s">
        <v>641</v>
      </c>
      <c r="AW1444" s="3" t="str">
        <f t="shared" si="1"/>
        <v>Other</v>
      </c>
      <c r="AX1444" s="3" t="str">
        <f t="array" ref="AX1444">TEXTJOIN(", ", TRUE, IF(X1444:AS1444="Y", X$1:AS$1, IF(X1444:AS1444&lt;&gt;"", X$1:AS$1 &amp; ": " &amp; X1444:AS1444, "")))
</f>
        <v>Oxycodone, Methadone</v>
      </c>
    </row>
    <row r="1445">
      <c r="A1445" s="2">
        <v>44071.0</v>
      </c>
      <c r="B1445" s="1" t="s">
        <v>50</v>
      </c>
      <c r="C1445" s="1">
        <v>27.0</v>
      </c>
      <c r="D1445" s="1" t="s">
        <v>76</v>
      </c>
      <c r="E1445" s="1" t="s">
        <v>63</v>
      </c>
      <c r="G1445" s="1" t="s">
        <v>1303</v>
      </c>
      <c r="H1445" s="1" t="s">
        <v>91</v>
      </c>
      <c r="I1445" s="1" t="s">
        <v>55</v>
      </c>
      <c r="J1445" s="1" t="s">
        <v>1303</v>
      </c>
      <c r="K1445" s="1" t="s">
        <v>91</v>
      </c>
      <c r="L1445" s="1" t="s">
        <v>55</v>
      </c>
      <c r="M1445" s="1" t="s">
        <v>56</v>
      </c>
      <c r="N1445" s="1" t="s">
        <v>136</v>
      </c>
      <c r="O1445" s="1" t="s">
        <v>1303</v>
      </c>
      <c r="P1445" s="1" t="s">
        <v>91</v>
      </c>
      <c r="Q1445" s="1" t="s">
        <v>55</v>
      </c>
      <c r="R1445" s="1" t="s">
        <v>56</v>
      </c>
      <c r="T1445" s="1" t="s">
        <v>2177</v>
      </c>
      <c r="U1445" s="1" t="s">
        <v>59</v>
      </c>
      <c r="Z1445" s="1" t="s">
        <v>60</v>
      </c>
      <c r="AR1445" s="1" t="s">
        <v>60</v>
      </c>
      <c r="AT1445" s="1" t="s">
        <v>1305</v>
      </c>
      <c r="AU1445" s="1" t="s">
        <v>1305</v>
      </c>
      <c r="AV1445" s="1" t="s">
        <v>1306</v>
      </c>
      <c r="AW1445" s="3" t="str">
        <f t="shared" si="1"/>
        <v>Other</v>
      </c>
      <c r="AX1445" s="3" t="str">
        <f t="array" ref="AX1445">TEXTJOIN(", ", TRUE, IF(X1445:AS1445="Y", X$1:AS$1, IF(X1445:AS1445&lt;&gt;"", X$1:AS$1 &amp; ": " &amp; X1445:AS1445, "")))
</f>
        <v>Fentanyl, Any Opioid</v>
      </c>
    </row>
    <row r="1446">
      <c r="A1446" s="2">
        <v>44380.0</v>
      </c>
      <c r="B1446" s="1" t="s">
        <v>50</v>
      </c>
      <c r="C1446" s="1">
        <v>56.0</v>
      </c>
      <c r="D1446" s="1" t="s">
        <v>76</v>
      </c>
      <c r="E1446" s="1" t="s">
        <v>63</v>
      </c>
      <c r="G1446" s="1" t="s">
        <v>479</v>
      </c>
      <c r="H1446" s="1" t="s">
        <v>263</v>
      </c>
      <c r="I1446" s="1" t="s">
        <v>55</v>
      </c>
      <c r="J1446" s="1" t="s">
        <v>479</v>
      </c>
      <c r="K1446" s="1" t="s">
        <v>263</v>
      </c>
      <c r="L1446" s="1" t="s">
        <v>55</v>
      </c>
      <c r="M1446" s="1" t="s">
        <v>56</v>
      </c>
      <c r="N1446" s="1" t="s">
        <v>119</v>
      </c>
      <c r="O1446" s="1" t="s">
        <v>479</v>
      </c>
      <c r="P1446" s="1" t="s">
        <v>263</v>
      </c>
      <c r="Q1446" s="1" t="s">
        <v>55</v>
      </c>
      <c r="R1446" s="1" t="s">
        <v>56</v>
      </c>
      <c r="T1446" s="1" t="s">
        <v>2178</v>
      </c>
      <c r="U1446" s="1" t="s">
        <v>59</v>
      </c>
      <c r="X1446" s="1" t="s">
        <v>60</v>
      </c>
      <c r="Z1446" s="1" t="s">
        <v>60</v>
      </c>
      <c r="AM1446" s="1" t="s">
        <v>60</v>
      </c>
      <c r="AN1446" s="1" t="s">
        <v>60</v>
      </c>
      <c r="AP1446" s="1" t="s">
        <v>60</v>
      </c>
      <c r="AR1446" s="1" t="s">
        <v>60</v>
      </c>
      <c r="AT1446" s="1" t="s">
        <v>482</v>
      </c>
      <c r="AU1446" s="1" t="s">
        <v>482</v>
      </c>
      <c r="AV1446" s="1" t="s">
        <v>483</v>
      </c>
      <c r="AW1446" s="3" t="str">
        <f t="shared" si="1"/>
        <v>Other</v>
      </c>
      <c r="AX1446" s="3" t="str">
        <f t="array" ref="AX1446">TEXTJOIN(", ", TRUE, IF(X1446:AS1446="Y", X$1:AS$1, IF(X1446:AS1446&lt;&gt;"", X$1:AS$1 &amp; ": " &amp; X1446:AS1446, "")))
</f>
        <v>Heroin, Fentanyl, Xylazine, Gabapentin, Heroin/Morph/Codeine, Any Opioid</v>
      </c>
    </row>
    <row r="1447">
      <c r="A1447" s="2">
        <v>42179.0</v>
      </c>
      <c r="B1447" s="1" t="s">
        <v>86</v>
      </c>
      <c r="C1447" s="1">
        <v>60.0</v>
      </c>
      <c r="D1447" s="1" t="s">
        <v>76</v>
      </c>
      <c r="E1447" s="1" t="s">
        <v>63</v>
      </c>
      <c r="G1447" s="1" t="s">
        <v>731</v>
      </c>
      <c r="H1447" s="1" t="s">
        <v>103</v>
      </c>
      <c r="I1447" s="1" t="s">
        <v>55</v>
      </c>
      <c r="J1447" s="1" t="s">
        <v>731</v>
      </c>
      <c r="O1447" s="1" t="s">
        <v>731</v>
      </c>
      <c r="P1447" s="1" t="s">
        <v>103</v>
      </c>
      <c r="Q1447" s="1" t="s">
        <v>55</v>
      </c>
      <c r="R1447" s="1" t="s">
        <v>44</v>
      </c>
      <c r="T1447" s="1" t="s">
        <v>2179</v>
      </c>
      <c r="U1447" s="1" t="s">
        <v>59</v>
      </c>
      <c r="AR1447" s="1" t="s">
        <v>60</v>
      </c>
      <c r="AT1447" s="1" t="s">
        <v>735</v>
      </c>
      <c r="AU1447" s="1" t="s">
        <v>735</v>
      </c>
      <c r="AV1447" s="1" t="s">
        <v>736</v>
      </c>
      <c r="AW1447" s="3" t="str">
        <f t="shared" si="1"/>
        <v>Other</v>
      </c>
      <c r="AX1447" s="3" t="str">
        <f t="array" ref="AX1447">TEXTJOIN(", ", TRUE, IF(X1447:AS1447="Y", X$1:AS$1, IF(X1447:AS1447&lt;&gt;"", X$1:AS$1 &amp; ": " &amp; X1447:AS1447, "")))
</f>
        <v>Any Opioid</v>
      </c>
    </row>
    <row r="1448">
      <c r="A1448" s="2">
        <v>43685.0</v>
      </c>
      <c r="B1448" s="1" t="s">
        <v>50</v>
      </c>
      <c r="C1448" s="1">
        <v>34.0</v>
      </c>
      <c r="D1448" s="1" t="s">
        <v>51</v>
      </c>
      <c r="E1448" s="1" t="s">
        <v>52</v>
      </c>
      <c r="G1448" s="1" t="s">
        <v>98</v>
      </c>
      <c r="H1448" s="1" t="s">
        <v>54</v>
      </c>
      <c r="I1448" s="1" t="s">
        <v>55</v>
      </c>
      <c r="J1448" s="1" t="s">
        <v>98</v>
      </c>
      <c r="K1448" s="1" t="s">
        <v>54</v>
      </c>
      <c r="L1448" s="1" t="s">
        <v>55</v>
      </c>
      <c r="M1448" s="1" t="s">
        <v>728</v>
      </c>
      <c r="N1448" s="1" t="s">
        <v>136</v>
      </c>
      <c r="O1448" s="1" t="s">
        <v>98</v>
      </c>
      <c r="P1448" s="1" t="s">
        <v>54</v>
      </c>
      <c r="Q1448" s="1" t="s">
        <v>55</v>
      </c>
      <c r="R1448" s="1" t="s">
        <v>67</v>
      </c>
      <c r="T1448" s="1" t="s">
        <v>2180</v>
      </c>
      <c r="U1448" s="1" t="s">
        <v>59</v>
      </c>
      <c r="Z1448" s="1" t="s">
        <v>60</v>
      </c>
      <c r="AA1448" s="1" t="s">
        <v>60</v>
      </c>
      <c r="AD1448" s="1" t="s">
        <v>60</v>
      </c>
      <c r="AR1448" s="1" t="s">
        <v>60</v>
      </c>
      <c r="AT1448" s="1" t="s">
        <v>100</v>
      </c>
      <c r="AU1448" s="1" t="s">
        <v>100</v>
      </c>
      <c r="AV1448" s="1" t="s">
        <v>101</v>
      </c>
      <c r="AW1448" s="3" t="str">
        <f t="shared" si="1"/>
        <v>Other</v>
      </c>
      <c r="AX1448" s="3" t="str">
        <f t="array" ref="AX1448">TEXTJOIN(", ", TRUE, IF(X1448:AS1448="Y", X$1:AS$1, IF(X1448:AS1448&lt;&gt;"", X$1:AS$1 &amp; ": " &amp; X1448:AS1448, "")))
</f>
        <v>Fentanyl, Fentanyl Analogue, Ethanol, Any Opioid</v>
      </c>
    </row>
    <row r="1449">
      <c r="A1449" s="2">
        <v>41366.0</v>
      </c>
      <c r="B1449" s="1" t="s">
        <v>50</v>
      </c>
      <c r="C1449" s="1">
        <v>48.0</v>
      </c>
      <c r="D1449" s="1" t="s">
        <v>76</v>
      </c>
      <c r="E1449" s="1" t="s">
        <v>52</v>
      </c>
      <c r="G1449" s="1" t="s">
        <v>116</v>
      </c>
      <c r="H1449" s="1" t="s">
        <v>103</v>
      </c>
      <c r="J1449" s="1" t="s">
        <v>116</v>
      </c>
      <c r="L1449" s="1" t="s">
        <v>55</v>
      </c>
      <c r="M1449" s="1" t="s">
        <v>56</v>
      </c>
      <c r="N1449" s="1" t="s">
        <v>136</v>
      </c>
      <c r="O1449" s="1" t="s">
        <v>116</v>
      </c>
      <c r="P1449" s="1" t="s">
        <v>103</v>
      </c>
      <c r="R1449" s="1" t="s">
        <v>67</v>
      </c>
      <c r="T1449" s="1" t="s">
        <v>2181</v>
      </c>
      <c r="U1449" s="1" t="s">
        <v>59</v>
      </c>
      <c r="X1449" s="1" t="s">
        <v>60</v>
      </c>
      <c r="Y1449" s="1" t="s">
        <v>60</v>
      </c>
      <c r="AD1449" s="1" t="s">
        <v>60</v>
      </c>
      <c r="AT1449" s="1" t="s">
        <v>122</v>
      </c>
      <c r="AU1449" s="1" t="s">
        <v>122</v>
      </c>
      <c r="AV1449" s="1" t="s">
        <v>139</v>
      </c>
      <c r="AW1449" s="3" t="str">
        <f t="shared" si="1"/>
        <v>Other</v>
      </c>
      <c r="AX1449" s="3" t="str">
        <f t="array" ref="AX1449">TEXTJOIN(", ", TRUE, IF(X1449:AS1449="Y", X$1:AS$1, IF(X1449:AS1449&lt;&gt;"", X$1:AS$1 &amp; ": " &amp; X1449:AS1449, "")))
</f>
        <v>Heroin, Cocaine, Ethanol</v>
      </c>
    </row>
    <row r="1450">
      <c r="A1450" s="2">
        <v>41666.0</v>
      </c>
      <c r="B1450" s="1" t="s">
        <v>50</v>
      </c>
      <c r="C1450" s="1">
        <v>40.0</v>
      </c>
      <c r="D1450" s="1" t="s">
        <v>51</v>
      </c>
      <c r="E1450" s="1" t="s">
        <v>63</v>
      </c>
      <c r="G1450" s="1" t="s">
        <v>116</v>
      </c>
      <c r="J1450" s="1" t="s">
        <v>116</v>
      </c>
      <c r="L1450" s="1" t="s">
        <v>55</v>
      </c>
      <c r="M1450" s="1" t="s">
        <v>56</v>
      </c>
      <c r="N1450" s="1" t="s">
        <v>148</v>
      </c>
      <c r="O1450" s="1" t="s">
        <v>116</v>
      </c>
      <c r="R1450" s="1" t="s">
        <v>56</v>
      </c>
      <c r="T1450" s="1" t="s">
        <v>73</v>
      </c>
      <c r="U1450" s="1" t="s">
        <v>59</v>
      </c>
      <c r="X1450" s="1" t="s">
        <v>60</v>
      </c>
      <c r="AT1450" s="1" t="s">
        <v>122</v>
      </c>
      <c r="AU1450" s="1" t="s">
        <v>122</v>
      </c>
      <c r="AV1450" s="1" t="s">
        <v>139</v>
      </c>
      <c r="AW1450" s="3" t="str">
        <f t="shared" si="1"/>
        <v>Other</v>
      </c>
      <c r="AX1450" s="3" t="str">
        <f t="array" ref="AX1450">TEXTJOIN(", ", TRUE, IF(X1450:AS1450="Y", X$1:AS$1, IF(X1450:AS1450&lt;&gt;"", X$1:AS$1 &amp; ": " &amp; X1450:AS1450, "")))
</f>
        <v>Heroin</v>
      </c>
    </row>
    <row r="1451">
      <c r="A1451" s="2">
        <v>44233.0</v>
      </c>
      <c r="B1451" s="1" t="s">
        <v>50</v>
      </c>
      <c r="C1451" s="1">
        <v>40.0</v>
      </c>
      <c r="D1451" s="1" t="s">
        <v>51</v>
      </c>
      <c r="E1451" s="1" t="s">
        <v>63</v>
      </c>
      <c r="G1451" s="1" t="s">
        <v>160</v>
      </c>
      <c r="H1451" s="1" t="s">
        <v>54</v>
      </c>
      <c r="I1451" s="1" t="s">
        <v>55</v>
      </c>
      <c r="J1451" s="1" t="s">
        <v>82</v>
      </c>
      <c r="K1451" s="1" t="s">
        <v>54</v>
      </c>
      <c r="L1451" s="1" t="s">
        <v>55</v>
      </c>
      <c r="M1451" s="1" t="s">
        <v>118</v>
      </c>
      <c r="N1451" s="1" t="s">
        <v>136</v>
      </c>
      <c r="O1451" s="1" t="s">
        <v>82</v>
      </c>
      <c r="P1451" s="1" t="s">
        <v>54</v>
      </c>
      <c r="Q1451" s="1" t="s">
        <v>55</v>
      </c>
      <c r="R1451" s="1" t="s">
        <v>44</v>
      </c>
      <c r="S1451" s="1" t="s">
        <v>2182</v>
      </c>
      <c r="T1451" s="1" t="s">
        <v>2183</v>
      </c>
      <c r="U1451" s="1" t="s">
        <v>59</v>
      </c>
      <c r="Y1451" s="1" t="s">
        <v>60</v>
      </c>
      <c r="Z1451" s="1" t="s">
        <v>60</v>
      </c>
      <c r="AA1451" s="1" t="s">
        <v>60</v>
      </c>
      <c r="AD1451" s="1" t="s">
        <v>60</v>
      </c>
      <c r="AR1451" s="1" t="s">
        <v>60</v>
      </c>
      <c r="AT1451" s="1" t="s">
        <v>163</v>
      </c>
      <c r="AU1451" s="1" t="s">
        <v>329</v>
      </c>
      <c r="AV1451" s="1" t="s">
        <v>85</v>
      </c>
      <c r="AW1451" s="3" t="str">
        <f t="shared" si="1"/>
        <v>Other</v>
      </c>
      <c r="AX1451" s="3" t="str">
        <f t="array" ref="AX1451">TEXTJOIN(", ", TRUE, IF(X1451:AS1451="Y", X$1:AS$1, IF(X1451:AS1451&lt;&gt;"", X$1:AS$1 &amp; ": " &amp; X1451:AS1451, "")))
</f>
        <v>Cocaine, Fentanyl, Fentanyl Analogue, Ethanol, Any Opioid</v>
      </c>
    </row>
    <row r="1452">
      <c r="A1452" s="4">
        <v>44517.0</v>
      </c>
      <c r="B1452" s="1" t="s">
        <v>50</v>
      </c>
      <c r="C1452" s="1">
        <v>48.0</v>
      </c>
      <c r="D1452" s="1" t="s">
        <v>51</v>
      </c>
      <c r="E1452" s="1" t="s">
        <v>63</v>
      </c>
      <c r="G1452" s="1" t="s">
        <v>238</v>
      </c>
      <c r="H1452" s="1" t="s">
        <v>125</v>
      </c>
      <c r="I1452" s="1" t="s">
        <v>55</v>
      </c>
      <c r="J1452" s="1" t="s">
        <v>238</v>
      </c>
      <c r="K1452" s="1" t="s">
        <v>125</v>
      </c>
      <c r="L1452" s="1" t="s">
        <v>55</v>
      </c>
      <c r="M1452" s="1" t="s">
        <v>743</v>
      </c>
      <c r="N1452" s="1" t="s">
        <v>155</v>
      </c>
      <c r="O1452" s="1" t="s">
        <v>238</v>
      </c>
      <c r="P1452" s="1" t="s">
        <v>125</v>
      </c>
      <c r="Q1452" s="1" t="s">
        <v>55</v>
      </c>
      <c r="R1452" s="1" t="s">
        <v>56</v>
      </c>
      <c r="T1452" s="1" t="s">
        <v>2184</v>
      </c>
      <c r="U1452" s="1" t="s">
        <v>59</v>
      </c>
      <c r="Z1452" s="1" t="s">
        <v>60</v>
      </c>
      <c r="AF1452" s="1" t="s">
        <v>60</v>
      </c>
      <c r="AR1452" s="1" t="s">
        <v>60</v>
      </c>
      <c r="AS1452" s="1" t="s">
        <v>182</v>
      </c>
      <c r="AT1452" s="1" t="s">
        <v>567</v>
      </c>
      <c r="AU1452" s="1" t="s">
        <v>567</v>
      </c>
      <c r="AV1452" s="1" t="s">
        <v>241</v>
      </c>
      <c r="AW1452" s="3" t="str">
        <f t="shared" si="1"/>
        <v>Other</v>
      </c>
      <c r="AX1452" s="3" t="str">
        <f t="array" ref="AX1452">TEXTJOIN(", ", TRUE, IF(X1452:AS1452="Y", X$1:AS$1, IF(X1452:AS1452&lt;&gt;"", X$1:AS$1 &amp; ": " &amp; X1452:AS1452, "")))
</f>
        <v>Fentanyl, Benzodiazepine, Any Opioid, Other: Bupren</v>
      </c>
    </row>
    <row r="1453">
      <c r="A1453" s="2">
        <v>42266.0</v>
      </c>
      <c r="B1453" s="1" t="s">
        <v>86</v>
      </c>
      <c r="C1453" s="1">
        <v>52.0</v>
      </c>
      <c r="D1453" s="1" t="s">
        <v>51</v>
      </c>
      <c r="E1453" s="1" t="s">
        <v>63</v>
      </c>
      <c r="G1453" s="1" t="s">
        <v>256</v>
      </c>
      <c r="H1453" s="1" t="s">
        <v>103</v>
      </c>
      <c r="I1453" s="1" t="s">
        <v>55</v>
      </c>
      <c r="J1453" s="1" t="s">
        <v>256</v>
      </c>
      <c r="M1453" s="1" t="s">
        <v>56</v>
      </c>
      <c r="O1453" s="1" t="s">
        <v>256</v>
      </c>
      <c r="P1453" s="1" t="s">
        <v>103</v>
      </c>
      <c r="Q1453" s="1" t="s">
        <v>55</v>
      </c>
      <c r="R1453" s="1" t="s">
        <v>67</v>
      </c>
      <c r="T1453" s="1" t="s">
        <v>2185</v>
      </c>
      <c r="U1453" s="1" t="s">
        <v>59</v>
      </c>
      <c r="W1453" s="1" t="s">
        <v>60</v>
      </c>
      <c r="X1453" s="1" t="s">
        <v>60</v>
      </c>
      <c r="Z1453" s="1" t="s">
        <v>60</v>
      </c>
      <c r="AB1453" s="1" t="s">
        <v>60</v>
      </c>
      <c r="AD1453" s="1" t="s">
        <v>60</v>
      </c>
      <c r="AP1453" s="1" t="s">
        <v>60</v>
      </c>
      <c r="AR1453" s="1" t="s">
        <v>60</v>
      </c>
      <c r="AT1453" s="1" t="s">
        <v>282</v>
      </c>
      <c r="AU1453" s="1" t="s">
        <v>282</v>
      </c>
      <c r="AV1453" s="1" t="s">
        <v>260</v>
      </c>
      <c r="AW1453" s="3" t="str">
        <f t="shared" si="1"/>
        <v>Other</v>
      </c>
      <c r="AX1453" s="3" t="str">
        <f t="array" ref="AX1453">TEXTJOIN(", ", TRUE, IF(X1453:AS1453="Y", X$1:AS$1, IF(X1453:AS1453&lt;&gt;"", X$1:AS$1 &amp; ": " &amp; X1453:AS1453, "")))
</f>
        <v>Heroin, Fentanyl, Oxycodone, Ethanol, Heroin/Morph/Codeine, Any Opioid</v>
      </c>
    </row>
    <row r="1454">
      <c r="A1454" s="4">
        <v>43788.0</v>
      </c>
      <c r="B1454" s="1" t="s">
        <v>50</v>
      </c>
      <c r="C1454" s="1">
        <v>34.0</v>
      </c>
      <c r="D1454" s="1" t="s">
        <v>51</v>
      </c>
      <c r="E1454" s="1" t="s">
        <v>63</v>
      </c>
      <c r="G1454" s="1" t="s">
        <v>262</v>
      </c>
      <c r="H1454" s="1" t="s">
        <v>263</v>
      </c>
      <c r="I1454" s="1" t="s">
        <v>55</v>
      </c>
      <c r="J1454" s="1" t="s">
        <v>262</v>
      </c>
      <c r="K1454" s="1" t="s">
        <v>263</v>
      </c>
      <c r="L1454" s="1" t="s">
        <v>55</v>
      </c>
      <c r="M1454" s="1" t="s">
        <v>56</v>
      </c>
      <c r="N1454" s="1" t="s">
        <v>155</v>
      </c>
      <c r="O1454" s="1" t="s">
        <v>262</v>
      </c>
      <c r="P1454" s="1" t="s">
        <v>263</v>
      </c>
      <c r="Q1454" s="1" t="s">
        <v>55</v>
      </c>
      <c r="R1454" s="1" t="s">
        <v>56</v>
      </c>
      <c r="T1454" s="1" t="s">
        <v>83</v>
      </c>
      <c r="U1454" s="1" t="s">
        <v>59</v>
      </c>
      <c r="Z1454" s="1" t="s">
        <v>60</v>
      </c>
      <c r="AR1454" s="1" t="s">
        <v>60</v>
      </c>
      <c r="AT1454" s="1" t="s">
        <v>556</v>
      </c>
      <c r="AU1454" s="1" t="s">
        <v>556</v>
      </c>
      <c r="AV1454" s="1" t="s">
        <v>266</v>
      </c>
      <c r="AW1454" s="3" t="str">
        <f t="shared" si="1"/>
        <v>Other</v>
      </c>
      <c r="AX1454" s="3" t="str">
        <f t="array" ref="AX1454">TEXTJOIN(", ", TRUE, IF(X1454:AS1454="Y", X$1:AS$1, IF(X1454:AS1454&lt;&gt;"", X$1:AS$1 &amp; ": " &amp; X1454:AS1454, "")))
</f>
        <v>Fentanyl, Any Opioid</v>
      </c>
    </row>
    <row r="1455">
      <c r="A1455" s="2">
        <v>44005.0</v>
      </c>
      <c r="B1455" s="1" t="s">
        <v>50</v>
      </c>
      <c r="C1455" s="1">
        <v>28.0</v>
      </c>
      <c r="D1455" s="1" t="s">
        <v>51</v>
      </c>
      <c r="E1455" s="1" t="s">
        <v>63</v>
      </c>
      <c r="G1455" s="1" t="s">
        <v>1871</v>
      </c>
      <c r="H1455" s="1" t="s">
        <v>54</v>
      </c>
      <c r="I1455" s="1" t="s">
        <v>55</v>
      </c>
      <c r="J1455" s="1" t="s">
        <v>1871</v>
      </c>
      <c r="K1455" s="1" t="s">
        <v>54</v>
      </c>
      <c r="L1455" s="1" t="s">
        <v>55</v>
      </c>
      <c r="M1455" s="1" t="s">
        <v>56</v>
      </c>
      <c r="N1455" s="1" t="s">
        <v>119</v>
      </c>
      <c r="O1455" s="1" t="s">
        <v>98</v>
      </c>
      <c r="P1455" s="1" t="s">
        <v>54</v>
      </c>
      <c r="Q1455" s="1" t="s">
        <v>55</v>
      </c>
      <c r="R1455" s="1" t="s">
        <v>67</v>
      </c>
      <c r="T1455" s="1" t="s">
        <v>2186</v>
      </c>
      <c r="U1455" s="1" t="s">
        <v>59</v>
      </c>
      <c r="Z1455" s="1" t="s">
        <v>60</v>
      </c>
      <c r="AD1455" s="1" t="s">
        <v>60</v>
      </c>
      <c r="AR1455" s="1" t="s">
        <v>60</v>
      </c>
      <c r="AT1455" s="1" t="s">
        <v>1873</v>
      </c>
      <c r="AU1455" s="1" t="s">
        <v>1873</v>
      </c>
      <c r="AV1455" s="1" t="s">
        <v>101</v>
      </c>
      <c r="AW1455" s="3" t="str">
        <f t="shared" si="1"/>
        <v>Other</v>
      </c>
      <c r="AX1455" s="3" t="str">
        <f t="array" ref="AX1455">TEXTJOIN(", ", TRUE, IF(X1455:AS1455="Y", X$1:AS$1, IF(X1455:AS1455&lt;&gt;"", X$1:AS$1 &amp; ": " &amp; X1455:AS1455, "")))
</f>
        <v>Fentanyl, Ethanol, Any Opioid</v>
      </c>
    </row>
    <row r="1456">
      <c r="A1456" s="2">
        <v>44031.0</v>
      </c>
      <c r="B1456" s="1" t="s">
        <v>50</v>
      </c>
      <c r="C1456" s="1">
        <v>62.0</v>
      </c>
      <c r="D1456" s="1" t="s">
        <v>51</v>
      </c>
      <c r="E1456" s="1" t="s">
        <v>63</v>
      </c>
      <c r="G1456" s="1" t="s">
        <v>116</v>
      </c>
      <c r="H1456" s="1" t="s">
        <v>103</v>
      </c>
      <c r="I1456" s="1" t="s">
        <v>55</v>
      </c>
      <c r="J1456" s="1" t="s">
        <v>116</v>
      </c>
      <c r="K1456" s="1" t="s">
        <v>103</v>
      </c>
      <c r="L1456" s="1" t="s">
        <v>55</v>
      </c>
      <c r="M1456" s="1" t="s">
        <v>56</v>
      </c>
      <c r="N1456" s="1" t="s">
        <v>155</v>
      </c>
      <c r="O1456" s="1" t="s">
        <v>116</v>
      </c>
      <c r="P1456" s="1" t="s">
        <v>103</v>
      </c>
      <c r="Q1456" s="1" t="s">
        <v>55</v>
      </c>
      <c r="R1456" s="1" t="s">
        <v>56</v>
      </c>
      <c r="T1456" s="1" t="s">
        <v>2187</v>
      </c>
      <c r="U1456" s="1" t="s">
        <v>59</v>
      </c>
      <c r="Z1456" s="1" t="s">
        <v>60</v>
      </c>
      <c r="AJ1456" s="1" t="s">
        <v>60</v>
      </c>
      <c r="AR1456" s="1" t="s">
        <v>60</v>
      </c>
      <c r="AT1456" s="1" t="s">
        <v>122</v>
      </c>
      <c r="AU1456" s="1" t="s">
        <v>122</v>
      </c>
      <c r="AV1456" s="1" t="s">
        <v>139</v>
      </c>
      <c r="AW1456" s="3" t="str">
        <f t="shared" si="1"/>
        <v>Other</v>
      </c>
      <c r="AX1456" s="3" t="str">
        <f t="array" ref="AX1456">TEXTJOIN(", ", TRUE, IF(X1456:AS1456="Y", X$1:AS$1, IF(X1456:AS1456&lt;&gt;"", X$1:AS$1 &amp; ": " &amp; X1456:AS1456, "")))
</f>
        <v>Fentanyl, Tramad, Any Opioid</v>
      </c>
    </row>
    <row r="1457">
      <c r="A1457" s="2">
        <v>43925.0</v>
      </c>
      <c r="B1457" s="1" t="s">
        <v>50</v>
      </c>
      <c r="C1457" s="1">
        <v>57.0</v>
      </c>
      <c r="D1457" s="1" t="s">
        <v>51</v>
      </c>
      <c r="E1457" s="1" t="s">
        <v>63</v>
      </c>
      <c r="G1457" s="1" t="s">
        <v>54</v>
      </c>
      <c r="H1457" s="1" t="s">
        <v>54</v>
      </c>
      <c r="I1457" s="1" t="s">
        <v>55</v>
      </c>
      <c r="J1457" s="1" t="s">
        <v>102</v>
      </c>
      <c r="K1457" s="1" t="s">
        <v>103</v>
      </c>
      <c r="L1457" s="1" t="s">
        <v>55</v>
      </c>
      <c r="M1457" s="1" t="s">
        <v>177</v>
      </c>
      <c r="N1457" s="1" t="s">
        <v>119</v>
      </c>
      <c r="O1457" s="1" t="s">
        <v>102</v>
      </c>
      <c r="P1457" s="1" t="s">
        <v>103</v>
      </c>
      <c r="Q1457" s="1" t="s">
        <v>55</v>
      </c>
      <c r="R1457" s="1" t="s">
        <v>44</v>
      </c>
      <c r="T1457" s="1" t="s">
        <v>2188</v>
      </c>
      <c r="U1457" s="1" t="s">
        <v>59</v>
      </c>
      <c r="X1457" s="1" t="s">
        <v>60</v>
      </c>
      <c r="Y1457" s="1" t="s">
        <v>60</v>
      </c>
      <c r="Z1457" s="1" t="s">
        <v>60</v>
      </c>
      <c r="AF1457" s="1" t="s">
        <v>60</v>
      </c>
      <c r="AM1457" s="1" t="s">
        <v>60</v>
      </c>
      <c r="AR1457" s="1" t="s">
        <v>60</v>
      </c>
      <c r="AT1457" s="1" t="s">
        <v>234</v>
      </c>
      <c r="AU1457" s="1" t="s">
        <v>106</v>
      </c>
      <c r="AV1457" s="1" t="s">
        <v>107</v>
      </c>
      <c r="AW1457" s="3" t="str">
        <f t="shared" si="1"/>
        <v>Other</v>
      </c>
      <c r="AX1457" s="3" t="str">
        <f t="array" ref="AX1457">TEXTJOIN(", ", TRUE, IF(X1457:AS1457="Y", X$1:AS$1, IF(X1457:AS1457&lt;&gt;"", X$1:AS$1 &amp; ": " &amp; X1457:AS1457, "")))
</f>
        <v>Heroin, Cocaine, Fentanyl, Benzodiazepine, Xylazine, Any Opioid</v>
      </c>
    </row>
    <row r="1458">
      <c r="A1458" s="2">
        <v>43139.0</v>
      </c>
      <c r="B1458" s="1" t="s">
        <v>50</v>
      </c>
      <c r="C1458" s="1">
        <v>57.0</v>
      </c>
      <c r="D1458" s="1" t="s">
        <v>76</v>
      </c>
      <c r="E1458" s="1" t="s">
        <v>63</v>
      </c>
      <c r="G1458" s="1" t="s">
        <v>397</v>
      </c>
      <c r="H1458" s="1" t="s">
        <v>103</v>
      </c>
      <c r="I1458" s="1" t="s">
        <v>55</v>
      </c>
      <c r="J1458" s="1" t="s">
        <v>397</v>
      </c>
      <c r="K1458" s="1" t="s">
        <v>103</v>
      </c>
      <c r="M1458" s="1" t="s">
        <v>56</v>
      </c>
      <c r="N1458" s="1" t="s">
        <v>2189</v>
      </c>
      <c r="O1458" s="1" t="s">
        <v>103</v>
      </c>
      <c r="P1458" s="1" t="s">
        <v>103</v>
      </c>
      <c r="Q1458" s="1" t="s">
        <v>55</v>
      </c>
      <c r="R1458" s="1" t="s">
        <v>67</v>
      </c>
      <c r="T1458" s="1" t="s">
        <v>2190</v>
      </c>
      <c r="U1458" s="1" t="s">
        <v>59</v>
      </c>
      <c r="AE1458" s="1" t="s">
        <v>60</v>
      </c>
      <c r="AR1458" s="1" t="s">
        <v>60</v>
      </c>
      <c r="AT1458" s="1" t="s">
        <v>399</v>
      </c>
      <c r="AU1458" s="1" t="s">
        <v>399</v>
      </c>
      <c r="AV1458" s="1" t="s">
        <v>168</v>
      </c>
      <c r="AW1458" s="3" t="str">
        <f t="shared" si="1"/>
        <v>Other</v>
      </c>
      <c r="AX1458" s="3" t="str">
        <f t="array" ref="AX1458">TEXTJOIN(", ", TRUE, IF(X1458:AS1458="Y", X$1:AS$1, IF(X1458:AS1458&lt;&gt;"", X$1:AS$1 &amp; ": " &amp; X1458:AS1458, "")))
</f>
        <v>Hydrocodone, Any Opioid</v>
      </c>
    </row>
    <row r="1459">
      <c r="A1459" s="4">
        <v>44485.0</v>
      </c>
      <c r="B1459" s="1" t="s">
        <v>50</v>
      </c>
      <c r="C1459" s="1">
        <v>32.0</v>
      </c>
      <c r="D1459" s="1" t="s">
        <v>76</v>
      </c>
      <c r="E1459" s="1" t="s">
        <v>63</v>
      </c>
      <c r="G1459" s="1" t="s">
        <v>256</v>
      </c>
      <c r="H1459" s="1" t="s">
        <v>103</v>
      </c>
      <c r="I1459" s="1" t="s">
        <v>55</v>
      </c>
      <c r="J1459" s="1" t="s">
        <v>256</v>
      </c>
      <c r="K1459" s="1" t="s">
        <v>103</v>
      </c>
      <c r="L1459" s="1" t="s">
        <v>55</v>
      </c>
      <c r="M1459" s="1" t="s">
        <v>56</v>
      </c>
      <c r="N1459" s="1" t="s">
        <v>136</v>
      </c>
      <c r="O1459" s="1" t="s">
        <v>256</v>
      </c>
      <c r="P1459" s="1" t="s">
        <v>103</v>
      </c>
      <c r="Q1459" s="1" t="s">
        <v>55</v>
      </c>
      <c r="R1459" s="1" t="s">
        <v>180</v>
      </c>
      <c r="T1459" s="1" t="s">
        <v>2191</v>
      </c>
      <c r="U1459" s="1" t="s">
        <v>59</v>
      </c>
      <c r="Z1459" s="1" t="s">
        <v>60</v>
      </c>
      <c r="AD1459" s="1" t="s">
        <v>60</v>
      </c>
      <c r="AG1459" s="1" t="s">
        <v>60</v>
      </c>
      <c r="AR1459" s="1" t="s">
        <v>60</v>
      </c>
      <c r="AT1459" s="1" t="s">
        <v>282</v>
      </c>
      <c r="AU1459" s="1" t="s">
        <v>282</v>
      </c>
      <c r="AV1459" s="1" t="s">
        <v>260</v>
      </c>
      <c r="AW1459" s="3" t="str">
        <f t="shared" si="1"/>
        <v>Other</v>
      </c>
      <c r="AX1459" s="3" t="str">
        <f t="array" ref="AX1459">TEXTJOIN(", ", TRUE, IF(X1459:AS1459="Y", X$1:AS$1, IF(X1459:AS1459&lt;&gt;"", X$1:AS$1 &amp; ": " &amp; X1459:AS1459, "")))
</f>
        <v>Fentanyl, Ethanol, Methadone, Any Opioid</v>
      </c>
    </row>
    <row r="1460">
      <c r="A1460" s="2">
        <v>43500.0</v>
      </c>
      <c r="B1460" s="1" t="s">
        <v>50</v>
      </c>
      <c r="C1460" s="1">
        <v>45.0</v>
      </c>
      <c r="D1460" s="1" t="s">
        <v>51</v>
      </c>
      <c r="E1460" s="1" t="s">
        <v>52</v>
      </c>
      <c r="G1460" s="1" t="s">
        <v>765</v>
      </c>
      <c r="H1460" s="1" t="s">
        <v>121</v>
      </c>
      <c r="I1460" s="1" t="s">
        <v>55</v>
      </c>
      <c r="J1460" s="1" t="s">
        <v>65</v>
      </c>
      <c r="K1460" s="1" t="s">
        <v>65</v>
      </c>
      <c r="L1460" s="1" t="s">
        <v>55</v>
      </c>
      <c r="M1460" s="1" t="s">
        <v>177</v>
      </c>
      <c r="N1460" s="1" t="s">
        <v>136</v>
      </c>
      <c r="O1460" s="1" t="s">
        <v>65</v>
      </c>
      <c r="P1460" s="1" t="s">
        <v>65</v>
      </c>
      <c r="Q1460" s="1" t="s">
        <v>55</v>
      </c>
      <c r="R1460" s="1" t="s">
        <v>44</v>
      </c>
      <c r="T1460" s="1" t="s">
        <v>2192</v>
      </c>
      <c r="U1460" s="1" t="s">
        <v>59</v>
      </c>
      <c r="V1460" s="1" t="s">
        <v>197</v>
      </c>
      <c r="Y1460" s="1" t="s">
        <v>60</v>
      </c>
      <c r="Z1460" s="1" t="s">
        <v>60</v>
      </c>
      <c r="AR1460" s="1" t="s">
        <v>60</v>
      </c>
      <c r="AT1460" s="1" t="s">
        <v>766</v>
      </c>
      <c r="AU1460" s="1" t="s">
        <v>410</v>
      </c>
      <c r="AV1460" s="1" t="s">
        <v>150</v>
      </c>
      <c r="AW1460" s="3" t="str">
        <f t="shared" si="1"/>
        <v>Other</v>
      </c>
      <c r="AX1460" s="3" t="str">
        <f t="array" ref="AX1460">TEXTJOIN(", ", TRUE, IF(X1460:AS1460="Y", X$1:AS$1, IF(X1460:AS1460&lt;&gt;"", X$1:AS$1 &amp; ": " &amp; X1460:AS1460, "")))
</f>
        <v>Cocaine, Fentanyl, Any Opioid</v>
      </c>
    </row>
    <row r="1461">
      <c r="A1461" s="2">
        <v>43630.0</v>
      </c>
      <c r="B1461" s="1" t="s">
        <v>50</v>
      </c>
      <c r="C1461" s="1">
        <v>38.0</v>
      </c>
      <c r="D1461" s="1" t="s">
        <v>51</v>
      </c>
      <c r="E1461" s="1" t="s">
        <v>63</v>
      </c>
      <c r="G1461" s="1" t="s">
        <v>364</v>
      </c>
      <c r="H1461" s="1" t="s">
        <v>263</v>
      </c>
      <c r="I1461" s="1" t="s">
        <v>55</v>
      </c>
      <c r="J1461" s="1" t="s">
        <v>2193</v>
      </c>
      <c r="K1461" s="1" t="s">
        <v>263</v>
      </c>
      <c r="L1461" s="1" t="s">
        <v>55</v>
      </c>
      <c r="M1461" s="1" t="s">
        <v>108</v>
      </c>
      <c r="N1461" s="1" t="s">
        <v>334</v>
      </c>
      <c r="O1461" s="1" t="s">
        <v>338</v>
      </c>
      <c r="P1461" s="1" t="s">
        <v>263</v>
      </c>
      <c r="Q1461" s="1" t="s">
        <v>55</v>
      </c>
      <c r="R1461" s="1" t="s">
        <v>67</v>
      </c>
      <c r="T1461" s="1" t="s">
        <v>331</v>
      </c>
      <c r="U1461" s="1" t="s">
        <v>59</v>
      </c>
      <c r="Z1461" s="1" t="s">
        <v>60</v>
      </c>
      <c r="AR1461" s="1" t="s">
        <v>60</v>
      </c>
      <c r="AT1461" s="1" t="s">
        <v>365</v>
      </c>
      <c r="AU1461" s="1" t="s">
        <v>2194</v>
      </c>
      <c r="AV1461" s="1" t="s">
        <v>534</v>
      </c>
      <c r="AW1461" s="3" t="str">
        <f t="shared" si="1"/>
        <v>Other</v>
      </c>
      <c r="AX1461" s="3" t="str">
        <f t="array" ref="AX1461">TEXTJOIN(", ", TRUE, IF(X1461:AS1461="Y", X$1:AS$1, IF(X1461:AS1461&lt;&gt;"", X$1:AS$1 &amp; ": " &amp; X1461:AS1461, "")))
</f>
        <v>Fentanyl, Any Opioid</v>
      </c>
    </row>
    <row r="1462">
      <c r="A1462" s="2">
        <v>43289.0</v>
      </c>
      <c r="B1462" s="1" t="s">
        <v>50</v>
      </c>
      <c r="C1462" s="1">
        <v>57.0</v>
      </c>
      <c r="D1462" s="1" t="s">
        <v>76</v>
      </c>
      <c r="E1462" s="1" t="s">
        <v>63</v>
      </c>
      <c r="G1462" s="1" t="s">
        <v>82</v>
      </c>
      <c r="H1462" s="1" t="s">
        <v>54</v>
      </c>
      <c r="I1462" s="1" t="s">
        <v>55</v>
      </c>
      <c r="J1462" s="1" t="s">
        <v>82</v>
      </c>
      <c r="K1462" s="1" t="s">
        <v>54</v>
      </c>
      <c r="M1462" s="1" t="s">
        <v>56</v>
      </c>
      <c r="N1462" s="1" t="s">
        <v>104</v>
      </c>
      <c r="O1462" s="1" t="s">
        <v>82</v>
      </c>
      <c r="P1462" s="1" t="s">
        <v>54</v>
      </c>
      <c r="Q1462" s="1" t="s">
        <v>55</v>
      </c>
      <c r="R1462" s="1" t="s">
        <v>56</v>
      </c>
      <c r="T1462" s="1" t="s">
        <v>2195</v>
      </c>
      <c r="U1462" s="1" t="s">
        <v>59</v>
      </c>
      <c r="AD1462" s="1" t="s">
        <v>60</v>
      </c>
      <c r="AF1462" s="1" t="s">
        <v>60</v>
      </c>
      <c r="AT1462" s="1" t="s">
        <v>329</v>
      </c>
      <c r="AU1462" s="1" t="s">
        <v>329</v>
      </c>
      <c r="AV1462" s="1" t="s">
        <v>85</v>
      </c>
      <c r="AW1462" s="3" t="str">
        <f t="shared" si="1"/>
        <v>Other</v>
      </c>
      <c r="AX1462" s="3" t="str">
        <f t="array" ref="AX1462">TEXTJOIN(", ", TRUE, IF(X1462:AS1462="Y", X$1:AS$1, IF(X1462:AS1462&lt;&gt;"", X$1:AS$1 &amp; ": " &amp; X1462:AS1462, "")))
</f>
        <v>Ethanol, Benzodiazepine</v>
      </c>
    </row>
    <row r="1463">
      <c r="A1463" s="2">
        <v>43855.0</v>
      </c>
      <c r="B1463" s="1" t="s">
        <v>50</v>
      </c>
      <c r="C1463" s="1">
        <v>58.0</v>
      </c>
      <c r="D1463" s="1" t="s">
        <v>51</v>
      </c>
      <c r="E1463" s="1" t="s">
        <v>63</v>
      </c>
      <c r="G1463" s="1" t="s">
        <v>562</v>
      </c>
      <c r="H1463" s="1" t="s">
        <v>91</v>
      </c>
      <c r="I1463" s="1" t="s">
        <v>55</v>
      </c>
      <c r="J1463" s="1" t="s">
        <v>562</v>
      </c>
      <c r="K1463" s="1" t="s">
        <v>91</v>
      </c>
      <c r="L1463" s="1" t="s">
        <v>55</v>
      </c>
      <c r="M1463" s="1" t="s">
        <v>56</v>
      </c>
      <c r="N1463" s="1" t="s">
        <v>119</v>
      </c>
      <c r="O1463" s="1" t="s">
        <v>562</v>
      </c>
      <c r="P1463" s="1" t="s">
        <v>91</v>
      </c>
      <c r="Q1463" s="1" t="s">
        <v>55</v>
      </c>
      <c r="R1463" s="1" t="s">
        <v>56</v>
      </c>
      <c r="T1463" s="1" t="s">
        <v>2196</v>
      </c>
      <c r="U1463" s="1" t="s">
        <v>59</v>
      </c>
      <c r="V1463" s="1" t="s">
        <v>335</v>
      </c>
      <c r="Z1463" s="1" t="s">
        <v>60</v>
      </c>
      <c r="AB1463" s="1" t="s">
        <v>60</v>
      </c>
      <c r="AF1463" s="1" t="s">
        <v>60</v>
      </c>
      <c r="AJ1463" s="1" t="s">
        <v>60</v>
      </c>
      <c r="AR1463" s="1" t="s">
        <v>60</v>
      </c>
      <c r="AT1463" s="1" t="s">
        <v>564</v>
      </c>
      <c r="AU1463" s="1" t="s">
        <v>564</v>
      </c>
      <c r="AV1463" s="1" t="s">
        <v>565</v>
      </c>
      <c r="AW1463" s="3" t="str">
        <f t="shared" si="1"/>
        <v>Other</v>
      </c>
      <c r="AX1463" s="3" t="str">
        <f t="array" ref="AX1463">TEXTJOIN(", ", TRUE, IF(X1463:AS1463="Y", X$1:AS$1, IF(X1463:AS1463&lt;&gt;"", X$1:AS$1 &amp; ": " &amp; X1463:AS1463, "")))
</f>
        <v>Fentanyl, Oxycodone, Benzodiazepine, Tramad, Any Opioid</v>
      </c>
    </row>
    <row r="1464">
      <c r="A1464" s="2">
        <v>44442.0</v>
      </c>
      <c r="B1464" s="1" t="s">
        <v>50</v>
      </c>
      <c r="C1464" s="1">
        <v>51.0</v>
      </c>
      <c r="D1464" s="1" t="s">
        <v>51</v>
      </c>
      <c r="E1464" s="1" t="s">
        <v>63</v>
      </c>
      <c r="G1464" s="1" t="s">
        <v>397</v>
      </c>
      <c r="H1464" s="1" t="s">
        <v>103</v>
      </c>
      <c r="I1464" s="1" t="s">
        <v>55</v>
      </c>
      <c r="J1464" s="1" t="s">
        <v>397</v>
      </c>
      <c r="K1464" s="1" t="s">
        <v>103</v>
      </c>
      <c r="L1464" s="1" t="s">
        <v>55</v>
      </c>
      <c r="M1464" s="1" t="s">
        <v>56</v>
      </c>
      <c r="N1464" s="1" t="s">
        <v>136</v>
      </c>
      <c r="O1464" s="1" t="s">
        <v>397</v>
      </c>
      <c r="P1464" s="1" t="s">
        <v>103</v>
      </c>
      <c r="Q1464" s="1" t="s">
        <v>55</v>
      </c>
      <c r="R1464" s="1" t="s">
        <v>56</v>
      </c>
      <c r="T1464" s="1" t="s">
        <v>2197</v>
      </c>
      <c r="U1464" s="1" t="s">
        <v>59</v>
      </c>
      <c r="Z1464" s="1" t="s">
        <v>60</v>
      </c>
      <c r="AR1464" s="1" t="s">
        <v>60</v>
      </c>
      <c r="AT1464" s="1" t="s">
        <v>399</v>
      </c>
      <c r="AU1464" s="1" t="s">
        <v>399</v>
      </c>
      <c r="AV1464" s="1" t="s">
        <v>709</v>
      </c>
      <c r="AW1464" s="3" t="str">
        <f t="shared" si="1"/>
        <v>Other</v>
      </c>
      <c r="AX1464" s="3" t="str">
        <f t="array" ref="AX1464">TEXTJOIN(", ", TRUE, IF(X1464:AS1464="Y", X$1:AS$1, IF(X1464:AS1464&lt;&gt;"", X$1:AS$1 &amp; ": " &amp; X1464:AS1464, "")))
</f>
        <v>Fentanyl, Any Opioid</v>
      </c>
    </row>
    <row r="1465">
      <c r="A1465" s="2">
        <v>43832.0</v>
      </c>
      <c r="B1465" s="1" t="s">
        <v>50</v>
      </c>
      <c r="C1465" s="1">
        <v>53.0</v>
      </c>
      <c r="D1465" s="1" t="s">
        <v>51</v>
      </c>
      <c r="E1465" s="1" t="s">
        <v>52</v>
      </c>
      <c r="G1465" s="1" t="s">
        <v>98</v>
      </c>
      <c r="H1465" s="1" t="s">
        <v>54</v>
      </c>
      <c r="I1465" s="1" t="s">
        <v>55</v>
      </c>
      <c r="J1465" s="1" t="s">
        <v>98</v>
      </c>
      <c r="K1465" s="1" t="s">
        <v>54</v>
      </c>
      <c r="L1465" s="1" t="s">
        <v>55</v>
      </c>
      <c r="M1465" s="1" t="s">
        <v>56</v>
      </c>
      <c r="N1465" s="1" t="s">
        <v>178</v>
      </c>
      <c r="O1465" s="1" t="s">
        <v>98</v>
      </c>
      <c r="P1465" s="1" t="s">
        <v>54</v>
      </c>
      <c r="Q1465" s="1" t="s">
        <v>55</v>
      </c>
      <c r="R1465" s="1" t="s">
        <v>56</v>
      </c>
      <c r="T1465" s="1" t="s">
        <v>286</v>
      </c>
      <c r="U1465" s="1" t="s">
        <v>59</v>
      </c>
      <c r="V1465" s="1" t="s">
        <v>83</v>
      </c>
      <c r="Z1465" s="1" t="s">
        <v>60</v>
      </c>
      <c r="AR1465" s="1" t="s">
        <v>60</v>
      </c>
      <c r="AT1465" s="1" t="s">
        <v>100</v>
      </c>
      <c r="AU1465" s="1" t="s">
        <v>100</v>
      </c>
      <c r="AV1465" s="1" t="s">
        <v>101</v>
      </c>
      <c r="AW1465" s="3" t="str">
        <f t="shared" si="1"/>
        <v>Other</v>
      </c>
      <c r="AX1465" s="3" t="str">
        <f t="array" ref="AX1465">TEXTJOIN(", ", TRUE, IF(X1465:AS1465="Y", X$1:AS$1, IF(X1465:AS1465&lt;&gt;"", X$1:AS$1 &amp; ": " &amp; X1465:AS1465, "")))
</f>
        <v>Fentanyl, Any Opioid</v>
      </c>
    </row>
    <row r="1466">
      <c r="A1466" s="2">
        <v>43301.0</v>
      </c>
      <c r="B1466" s="1" t="s">
        <v>50</v>
      </c>
      <c r="C1466" s="1">
        <v>48.0</v>
      </c>
      <c r="D1466" s="1" t="s">
        <v>51</v>
      </c>
      <c r="E1466" s="1" t="s">
        <v>63</v>
      </c>
      <c r="G1466" s="1" t="s">
        <v>562</v>
      </c>
      <c r="H1466" s="1" t="s">
        <v>91</v>
      </c>
      <c r="I1466" s="1" t="s">
        <v>55</v>
      </c>
      <c r="J1466" s="1" t="s">
        <v>562</v>
      </c>
      <c r="K1466" s="1" t="s">
        <v>91</v>
      </c>
      <c r="M1466" s="1" t="s">
        <v>56</v>
      </c>
      <c r="N1466" s="1" t="s">
        <v>119</v>
      </c>
      <c r="O1466" s="1" t="s">
        <v>562</v>
      </c>
      <c r="P1466" s="1" t="s">
        <v>91</v>
      </c>
      <c r="Q1466" s="1" t="s">
        <v>55</v>
      </c>
      <c r="R1466" s="1" t="s">
        <v>56</v>
      </c>
      <c r="T1466" s="1" t="s">
        <v>2198</v>
      </c>
      <c r="U1466" s="1" t="s">
        <v>59</v>
      </c>
      <c r="X1466" s="1" t="s">
        <v>60</v>
      </c>
      <c r="Z1466" s="1" t="s">
        <v>60</v>
      </c>
      <c r="AD1466" s="1" t="s">
        <v>60</v>
      </c>
      <c r="AP1466" s="1" t="s">
        <v>60</v>
      </c>
      <c r="AR1466" s="1" t="s">
        <v>60</v>
      </c>
      <c r="AT1466" s="1" t="s">
        <v>564</v>
      </c>
      <c r="AU1466" s="1" t="s">
        <v>564</v>
      </c>
      <c r="AV1466" s="1" t="s">
        <v>565</v>
      </c>
      <c r="AW1466" s="3" t="str">
        <f t="shared" si="1"/>
        <v>Other</v>
      </c>
      <c r="AX1466" s="3" t="str">
        <f t="array" ref="AX1466">TEXTJOIN(", ", TRUE, IF(X1466:AS1466="Y", X$1:AS$1, IF(X1466:AS1466&lt;&gt;"", X$1:AS$1 &amp; ": " &amp; X1466:AS1466, "")))
</f>
        <v>Heroin, Fentanyl, Ethanol, Heroin/Morph/Codeine, Any Opioid</v>
      </c>
    </row>
    <row r="1467">
      <c r="A1467" s="2">
        <v>42627.0</v>
      </c>
      <c r="B1467" s="1" t="s">
        <v>50</v>
      </c>
      <c r="C1467" s="1">
        <v>31.0</v>
      </c>
      <c r="D1467" s="1" t="s">
        <v>51</v>
      </c>
      <c r="E1467" s="1" t="s">
        <v>63</v>
      </c>
      <c r="G1467" s="1" t="s">
        <v>2199</v>
      </c>
      <c r="H1467" s="1" t="s">
        <v>2200</v>
      </c>
      <c r="I1467" s="1" t="s">
        <v>2201</v>
      </c>
      <c r="J1467" s="1" t="s">
        <v>53</v>
      </c>
      <c r="M1467" s="1" t="s">
        <v>177</v>
      </c>
      <c r="N1467" s="1" t="s">
        <v>136</v>
      </c>
      <c r="O1467" s="1" t="s">
        <v>53</v>
      </c>
      <c r="R1467" s="1" t="s">
        <v>44</v>
      </c>
      <c r="S1467" s="1" t="s">
        <v>177</v>
      </c>
      <c r="T1467" s="1" t="s">
        <v>1840</v>
      </c>
      <c r="U1467" s="1" t="s">
        <v>59</v>
      </c>
      <c r="W1467" s="1" t="s">
        <v>60</v>
      </c>
      <c r="X1467" s="1" t="s">
        <v>60</v>
      </c>
      <c r="Z1467" s="1" t="s">
        <v>60</v>
      </c>
      <c r="AD1467" s="1" t="s">
        <v>60</v>
      </c>
      <c r="AP1467" s="1" t="s">
        <v>60</v>
      </c>
      <c r="AR1467" s="1" t="s">
        <v>60</v>
      </c>
      <c r="AU1467" s="1" t="s">
        <v>61</v>
      </c>
      <c r="AV1467" s="1" t="s">
        <v>294</v>
      </c>
      <c r="AW1467" s="3" t="str">
        <f t="shared" si="1"/>
        <v>Other</v>
      </c>
      <c r="AX1467" s="3" t="str">
        <f t="array" ref="AX1467">TEXTJOIN(", ", TRUE, IF(X1467:AS1467="Y", X$1:AS$1, IF(X1467:AS1467&lt;&gt;"", X$1:AS$1 &amp; ": " &amp; X1467:AS1467, "")))
</f>
        <v>Heroin, Fentanyl, Ethanol, Heroin/Morph/Codeine, Any Opioid</v>
      </c>
    </row>
    <row r="1468">
      <c r="A1468" s="2">
        <v>43915.0</v>
      </c>
      <c r="B1468" s="1" t="s">
        <v>50</v>
      </c>
      <c r="C1468" s="1">
        <v>48.0</v>
      </c>
      <c r="D1468" s="1" t="s">
        <v>76</v>
      </c>
      <c r="E1468" s="1" t="s">
        <v>63</v>
      </c>
      <c r="G1468" s="1" t="s">
        <v>1430</v>
      </c>
      <c r="H1468" s="1" t="s">
        <v>91</v>
      </c>
      <c r="I1468" s="1" t="s">
        <v>55</v>
      </c>
      <c r="J1468" s="1" t="s">
        <v>322</v>
      </c>
      <c r="K1468" s="1" t="s">
        <v>91</v>
      </c>
      <c r="L1468" s="1" t="s">
        <v>55</v>
      </c>
      <c r="M1468" s="1" t="s">
        <v>177</v>
      </c>
      <c r="N1468" s="1" t="s">
        <v>155</v>
      </c>
      <c r="O1468" s="1" t="s">
        <v>322</v>
      </c>
      <c r="P1468" s="1" t="s">
        <v>91</v>
      </c>
      <c r="Q1468" s="1" t="s">
        <v>55</v>
      </c>
      <c r="R1468" s="1" t="s">
        <v>44</v>
      </c>
      <c r="T1468" s="1" t="s">
        <v>2202</v>
      </c>
      <c r="U1468" s="1" t="s">
        <v>59</v>
      </c>
      <c r="Y1468" s="1" t="s">
        <v>60</v>
      </c>
      <c r="Z1468" s="1" t="s">
        <v>60</v>
      </c>
      <c r="AR1468" s="1" t="s">
        <v>60</v>
      </c>
      <c r="AT1468" s="1" t="s">
        <v>1432</v>
      </c>
      <c r="AU1468" s="1" t="s">
        <v>324</v>
      </c>
      <c r="AV1468" s="1" t="s">
        <v>325</v>
      </c>
      <c r="AW1468" s="3" t="str">
        <f t="shared" si="1"/>
        <v>Other</v>
      </c>
      <c r="AX1468" s="3" t="str">
        <f t="array" ref="AX1468">TEXTJOIN(", ", TRUE, IF(X1468:AS1468="Y", X$1:AS$1, IF(X1468:AS1468&lt;&gt;"", X$1:AS$1 &amp; ": " &amp; X1468:AS1468, "")))
</f>
        <v>Cocaine, Fentanyl, Any Opioid</v>
      </c>
    </row>
    <row r="1469">
      <c r="A1469" s="2">
        <v>42050.0</v>
      </c>
      <c r="B1469" s="1" t="s">
        <v>86</v>
      </c>
      <c r="C1469" s="1">
        <v>26.0</v>
      </c>
      <c r="D1469" s="1" t="s">
        <v>51</v>
      </c>
      <c r="E1469" s="1" t="s">
        <v>63</v>
      </c>
      <c r="F1469" s="1" t="s">
        <v>137</v>
      </c>
      <c r="G1469" s="1" t="s">
        <v>2203</v>
      </c>
      <c r="H1469" s="1" t="s">
        <v>103</v>
      </c>
      <c r="I1469" s="1" t="s">
        <v>55</v>
      </c>
      <c r="J1469" s="1" t="s">
        <v>103</v>
      </c>
      <c r="M1469" s="1" t="s">
        <v>193</v>
      </c>
      <c r="O1469" s="1" t="s">
        <v>103</v>
      </c>
      <c r="P1469" s="1" t="s">
        <v>103</v>
      </c>
      <c r="Q1469" s="1" t="s">
        <v>55</v>
      </c>
      <c r="R1469" s="1" t="s">
        <v>44</v>
      </c>
      <c r="T1469" s="1" t="s">
        <v>2204</v>
      </c>
      <c r="U1469" s="1" t="s">
        <v>59</v>
      </c>
      <c r="W1469" s="1" t="s">
        <v>60</v>
      </c>
      <c r="X1469" s="1" t="s">
        <v>60</v>
      </c>
      <c r="Y1469" s="1" t="s">
        <v>60</v>
      </c>
      <c r="AG1469" s="1" t="s">
        <v>60</v>
      </c>
      <c r="AP1469" s="1" t="s">
        <v>60</v>
      </c>
      <c r="AR1469" s="1" t="s">
        <v>60</v>
      </c>
      <c r="AT1469" s="1" t="s">
        <v>2205</v>
      </c>
      <c r="AU1469" s="1" t="s">
        <v>167</v>
      </c>
      <c r="AV1469" s="1" t="s">
        <v>168</v>
      </c>
      <c r="AW1469" s="3" t="str">
        <f t="shared" si="1"/>
        <v>Other</v>
      </c>
      <c r="AX1469" s="3" t="str">
        <f t="array" ref="AX1469">TEXTJOIN(", ", TRUE, IF(X1469:AS1469="Y", X$1:AS$1, IF(X1469:AS1469&lt;&gt;"", X$1:AS$1 &amp; ": " &amp; X1469:AS1469, "")))
</f>
        <v>Heroin, Cocaine, Methadone, Heroin/Morph/Codeine, Any Opioid</v>
      </c>
    </row>
    <row r="1470">
      <c r="A1470" s="2">
        <v>44418.0</v>
      </c>
      <c r="B1470" s="1" t="s">
        <v>50</v>
      </c>
      <c r="C1470" s="1">
        <v>47.0</v>
      </c>
      <c r="D1470" s="1" t="s">
        <v>76</v>
      </c>
      <c r="E1470" s="1" t="s">
        <v>63</v>
      </c>
      <c r="G1470" s="1" t="s">
        <v>1293</v>
      </c>
      <c r="H1470" s="1" t="s">
        <v>263</v>
      </c>
      <c r="I1470" s="1" t="s">
        <v>55</v>
      </c>
      <c r="J1470" s="1" t="s">
        <v>1293</v>
      </c>
      <c r="K1470" s="1" t="s">
        <v>263</v>
      </c>
      <c r="L1470" s="1" t="s">
        <v>55</v>
      </c>
      <c r="M1470" s="1" t="s">
        <v>56</v>
      </c>
      <c r="N1470" s="1" t="s">
        <v>178</v>
      </c>
      <c r="O1470" s="1" t="s">
        <v>91</v>
      </c>
      <c r="P1470" s="1" t="s">
        <v>91</v>
      </c>
      <c r="Q1470" s="1" t="s">
        <v>55</v>
      </c>
      <c r="R1470" s="1" t="s">
        <v>180</v>
      </c>
      <c r="T1470" s="1" t="s">
        <v>2206</v>
      </c>
      <c r="U1470" s="1" t="s">
        <v>59</v>
      </c>
      <c r="Z1470" s="1" t="s">
        <v>60</v>
      </c>
      <c r="AF1470" s="1" t="s">
        <v>60</v>
      </c>
      <c r="AM1470" s="1" t="s">
        <v>60</v>
      </c>
      <c r="AN1470" s="1" t="s">
        <v>60</v>
      </c>
      <c r="AR1470" s="1" t="s">
        <v>60</v>
      </c>
      <c r="AT1470" s="1" t="s">
        <v>1294</v>
      </c>
      <c r="AU1470" s="1" t="s">
        <v>1294</v>
      </c>
      <c r="AV1470" s="1" t="s">
        <v>111</v>
      </c>
      <c r="AW1470" s="3" t="str">
        <f t="shared" si="1"/>
        <v>Other</v>
      </c>
      <c r="AX1470" s="3" t="str">
        <f t="array" ref="AX1470">TEXTJOIN(", ", TRUE, IF(X1470:AS1470="Y", X$1:AS$1, IF(X1470:AS1470&lt;&gt;"", X$1:AS$1 &amp; ": " &amp; X1470:AS1470, "")))
</f>
        <v>Fentanyl, Benzodiazepine, Xylazine, Gabapentin, Any Opioid</v>
      </c>
    </row>
    <row r="1471">
      <c r="A1471" s="2">
        <v>41027.0</v>
      </c>
      <c r="B1471" s="1" t="s">
        <v>50</v>
      </c>
      <c r="C1471" s="1">
        <v>48.0</v>
      </c>
      <c r="D1471" s="1" t="s">
        <v>76</v>
      </c>
      <c r="E1471" s="1" t="s">
        <v>63</v>
      </c>
      <c r="G1471" s="1" t="s">
        <v>90</v>
      </c>
      <c r="H1471" s="1" t="s">
        <v>91</v>
      </c>
      <c r="J1471" s="1" t="s">
        <v>90</v>
      </c>
      <c r="L1471" s="1" t="s">
        <v>55</v>
      </c>
      <c r="M1471" s="1" t="s">
        <v>56</v>
      </c>
      <c r="N1471" s="1" t="s">
        <v>66</v>
      </c>
      <c r="O1471" s="1" t="s">
        <v>90</v>
      </c>
      <c r="P1471" s="1" t="s">
        <v>91</v>
      </c>
      <c r="R1471" s="1" t="s">
        <v>56</v>
      </c>
      <c r="T1471" s="1" t="s">
        <v>232</v>
      </c>
      <c r="U1471" s="1" t="s">
        <v>59</v>
      </c>
      <c r="X1471" s="1" t="s">
        <v>60</v>
      </c>
      <c r="Y1471" s="1" t="s">
        <v>60</v>
      </c>
      <c r="AT1471" s="1" t="s">
        <v>96</v>
      </c>
      <c r="AU1471" s="1" t="s">
        <v>96</v>
      </c>
      <c r="AV1471" s="1" t="s">
        <v>97</v>
      </c>
      <c r="AW1471" s="3" t="str">
        <f t="shared" si="1"/>
        <v>Other</v>
      </c>
      <c r="AX1471" s="3" t="str">
        <f t="array" ref="AX1471">TEXTJOIN(", ", TRUE, IF(X1471:AS1471="Y", X$1:AS$1, IF(X1471:AS1471&lt;&gt;"", X$1:AS$1 &amp; ": " &amp; X1471:AS1471, "")))
</f>
        <v>Heroin, Cocaine</v>
      </c>
    </row>
    <row r="1472">
      <c r="A1472" s="2">
        <v>43921.0</v>
      </c>
      <c r="B1472" s="1" t="s">
        <v>50</v>
      </c>
      <c r="C1472" s="1">
        <v>28.0</v>
      </c>
      <c r="D1472" s="1" t="s">
        <v>51</v>
      </c>
      <c r="E1472" s="1" t="s">
        <v>52</v>
      </c>
      <c r="G1472" s="1" t="s">
        <v>2207</v>
      </c>
      <c r="I1472" s="1" t="s">
        <v>55</v>
      </c>
      <c r="J1472" s="1" t="s">
        <v>91</v>
      </c>
      <c r="K1472" s="1" t="s">
        <v>91</v>
      </c>
      <c r="L1472" s="1" t="s">
        <v>55</v>
      </c>
      <c r="M1472" s="1" t="s">
        <v>44</v>
      </c>
      <c r="N1472" s="1" t="s">
        <v>178</v>
      </c>
      <c r="O1472" s="1" t="s">
        <v>91</v>
      </c>
      <c r="P1472" s="1" t="s">
        <v>91</v>
      </c>
      <c r="Q1472" s="1" t="s">
        <v>55</v>
      </c>
      <c r="R1472" s="1" t="s">
        <v>44</v>
      </c>
      <c r="T1472" s="1" t="s">
        <v>714</v>
      </c>
      <c r="U1472" s="1" t="s">
        <v>59</v>
      </c>
      <c r="Y1472" s="1" t="s">
        <v>60</v>
      </c>
      <c r="Z1472" s="1" t="s">
        <v>60</v>
      </c>
      <c r="AR1472" s="1" t="s">
        <v>60</v>
      </c>
      <c r="AT1472" s="1" t="s">
        <v>2208</v>
      </c>
      <c r="AU1472" s="1" t="s">
        <v>110</v>
      </c>
      <c r="AV1472" s="1" t="s">
        <v>111</v>
      </c>
      <c r="AW1472" s="3" t="str">
        <f t="shared" si="1"/>
        <v>Other</v>
      </c>
      <c r="AX1472" s="3" t="str">
        <f t="array" ref="AX1472">TEXTJOIN(", ", TRUE, IF(X1472:AS1472="Y", X$1:AS$1, IF(X1472:AS1472&lt;&gt;"", X$1:AS$1 &amp; ": " &amp; X1472:AS1472, "")))
</f>
        <v>Cocaine, Fentanyl, Any Opioid</v>
      </c>
    </row>
    <row r="1473">
      <c r="A1473" s="2">
        <v>42122.0</v>
      </c>
      <c r="B1473" s="1" t="s">
        <v>86</v>
      </c>
      <c r="C1473" s="1">
        <v>29.0</v>
      </c>
      <c r="D1473" s="1" t="s">
        <v>51</v>
      </c>
      <c r="E1473" s="1" t="s">
        <v>63</v>
      </c>
      <c r="G1473" s="1" t="s">
        <v>65</v>
      </c>
      <c r="H1473" s="1" t="s">
        <v>65</v>
      </c>
      <c r="I1473" s="1" t="s">
        <v>55</v>
      </c>
      <c r="J1473" s="1" t="s">
        <v>65</v>
      </c>
      <c r="M1473" s="1" t="s">
        <v>56</v>
      </c>
      <c r="O1473" s="1" t="s">
        <v>65</v>
      </c>
      <c r="P1473" s="1" t="s">
        <v>65</v>
      </c>
      <c r="Q1473" s="1" t="s">
        <v>55</v>
      </c>
      <c r="R1473" s="1" t="s">
        <v>67</v>
      </c>
      <c r="T1473" s="1" t="s">
        <v>914</v>
      </c>
      <c r="U1473" s="1" t="s">
        <v>59</v>
      </c>
      <c r="Z1473" s="1" t="s">
        <v>60</v>
      </c>
      <c r="AR1473" s="1" t="s">
        <v>60</v>
      </c>
      <c r="AT1473" s="1" t="s">
        <v>410</v>
      </c>
      <c r="AU1473" s="1" t="s">
        <v>410</v>
      </c>
      <c r="AV1473" s="1" t="s">
        <v>150</v>
      </c>
      <c r="AW1473" s="3" t="str">
        <f t="shared" si="1"/>
        <v>Other</v>
      </c>
      <c r="AX1473" s="3" t="str">
        <f t="array" ref="AX1473">TEXTJOIN(", ", TRUE, IF(X1473:AS1473="Y", X$1:AS$1, IF(X1473:AS1473&lt;&gt;"", X$1:AS$1 &amp; ": " &amp; X1473:AS1473, "")))
</f>
        <v>Fentanyl, Any Opioid</v>
      </c>
    </row>
    <row r="1474">
      <c r="A1474" s="2">
        <v>43250.0</v>
      </c>
      <c r="B1474" s="1" t="s">
        <v>50</v>
      </c>
      <c r="C1474" s="1">
        <v>34.0</v>
      </c>
      <c r="D1474" s="1" t="s">
        <v>51</v>
      </c>
      <c r="E1474" s="1" t="s">
        <v>63</v>
      </c>
      <c r="G1474" s="1" t="s">
        <v>2111</v>
      </c>
      <c r="H1474" s="1" t="s">
        <v>299</v>
      </c>
      <c r="I1474" s="1" t="s">
        <v>55</v>
      </c>
      <c r="J1474" s="1" t="s">
        <v>2111</v>
      </c>
      <c r="K1474" s="1" t="s">
        <v>299</v>
      </c>
      <c r="M1474" s="1" t="s">
        <v>193</v>
      </c>
      <c r="N1474" s="1" t="s">
        <v>136</v>
      </c>
      <c r="O1474" s="1" t="s">
        <v>2111</v>
      </c>
      <c r="P1474" s="1" t="s">
        <v>299</v>
      </c>
      <c r="Q1474" s="1" t="s">
        <v>55</v>
      </c>
      <c r="R1474" s="1" t="s">
        <v>44</v>
      </c>
      <c r="T1474" s="1" t="s">
        <v>2209</v>
      </c>
      <c r="U1474" s="1" t="s">
        <v>59</v>
      </c>
      <c r="X1474" s="1" t="s">
        <v>60</v>
      </c>
      <c r="Z1474" s="1" t="s">
        <v>60</v>
      </c>
      <c r="AF1474" s="1" t="s">
        <v>60</v>
      </c>
      <c r="AK1474" s="1" t="s">
        <v>60</v>
      </c>
      <c r="AP1474" s="1" t="s">
        <v>60</v>
      </c>
      <c r="AR1474" s="1" t="s">
        <v>60</v>
      </c>
      <c r="AT1474" s="1" t="s">
        <v>2113</v>
      </c>
      <c r="AU1474" s="1" t="s">
        <v>2113</v>
      </c>
      <c r="AV1474" s="1" t="s">
        <v>2114</v>
      </c>
      <c r="AW1474" s="3" t="str">
        <f t="shared" si="1"/>
        <v>Other</v>
      </c>
      <c r="AX1474" s="3" t="str">
        <f t="array" ref="AX1474">TEXTJOIN(", ", TRUE, IF(X1474:AS1474="Y", X$1:AS$1, IF(X1474:AS1474&lt;&gt;"", X$1:AS$1 &amp; ": " &amp; X1474:AS1474, "")))
</f>
        <v>Heroin, Fentanyl, Benzodiazepine, Hydromorphone, Heroin/Morph/Codeine, Any Opioid</v>
      </c>
    </row>
    <row r="1475">
      <c r="A1475" s="2">
        <v>43574.0</v>
      </c>
      <c r="B1475" s="1" t="s">
        <v>50</v>
      </c>
      <c r="C1475" s="1">
        <v>33.0</v>
      </c>
      <c r="D1475" s="1" t="s">
        <v>51</v>
      </c>
      <c r="E1475" s="1" t="s">
        <v>63</v>
      </c>
      <c r="G1475" s="1" t="s">
        <v>120</v>
      </c>
      <c r="H1475" s="1" t="s">
        <v>121</v>
      </c>
      <c r="I1475" s="1" t="s">
        <v>55</v>
      </c>
      <c r="J1475" s="1" t="s">
        <v>120</v>
      </c>
      <c r="K1475" s="1" t="s">
        <v>121</v>
      </c>
      <c r="L1475" s="1" t="s">
        <v>55</v>
      </c>
      <c r="M1475" s="1" t="s">
        <v>56</v>
      </c>
      <c r="N1475" s="1" t="s">
        <v>136</v>
      </c>
      <c r="O1475" s="1" t="s">
        <v>120</v>
      </c>
      <c r="P1475" s="1" t="s">
        <v>121</v>
      </c>
      <c r="Q1475" s="1" t="s">
        <v>55</v>
      </c>
      <c r="R1475" s="1" t="s">
        <v>56</v>
      </c>
      <c r="T1475" s="1" t="s">
        <v>2210</v>
      </c>
      <c r="U1475" s="1" t="s">
        <v>59</v>
      </c>
      <c r="V1475" s="1" t="s">
        <v>491</v>
      </c>
      <c r="Y1475" s="1" t="s">
        <v>60</v>
      </c>
      <c r="AB1475" s="1" t="s">
        <v>60</v>
      </c>
      <c r="AD1475" s="1" t="s">
        <v>60</v>
      </c>
      <c r="AF1475" s="1" t="s">
        <v>60</v>
      </c>
      <c r="AR1475" s="1" t="s">
        <v>60</v>
      </c>
      <c r="AS1475" s="1" t="s">
        <v>182</v>
      </c>
      <c r="AT1475" s="1" t="s">
        <v>236</v>
      </c>
      <c r="AU1475" s="1" t="s">
        <v>236</v>
      </c>
      <c r="AV1475" s="1" t="s">
        <v>123</v>
      </c>
      <c r="AW1475" s="3" t="str">
        <f t="shared" si="1"/>
        <v>Middletown</v>
      </c>
      <c r="AX1475" s="3" t="str">
        <f t="array" ref="AX1475">TEXTJOIN(", ", TRUE, IF(X1475:AS1475="Y", X$1:AS$1, IF(X1475:AS1475&lt;&gt;"", X$1:AS$1 &amp; ": " &amp; X1475:AS1475, "")))
</f>
        <v>Cocaine, Oxycodone, Ethanol, Benzodiazepine, Any Opioid, Other: Bupren</v>
      </c>
    </row>
    <row r="1476">
      <c r="A1476" s="2">
        <v>43637.0</v>
      </c>
      <c r="B1476" s="1" t="s">
        <v>50</v>
      </c>
      <c r="C1476" s="1">
        <v>52.0</v>
      </c>
      <c r="D1476" s="1" t="s">
        <v>51</v>
      </c>
      <c r="E1476" s="1" t="s">
        <v>52</v>
      </c>
      <c r="G1476" s="1" t="s">
        <v>91</v>
      </c>
      <c r="H1476" s="1" t="s">
        <v>91</v>
      </c>
      <c r="I1476" s="1" t="s">
        <v>55</v>
      </c>
      <c r="J1476" s="1" t="s">
        <v>91</v>
      </c>
      <c r="K1476" s="1" t="s">
        <v>91</v>
      </c>
      <c r="L1476" s="1" t="s">
        <v>55</v>
      </c>
      <c r="M1476" s="1" t="s">
        <v>56</v>
      </c>
      <c r="N1476" s="1" t="s">
        <v>1350</v>
      </c>
      <c r="O1476" s="1" t="s">
        <v>91</v>
      </c>
      <c r="P1476" s="1" t="s">
        <v>91</v>
      </c>
      <c r="Q1476" s="1" t="s">
        <v>55</v>
      </c>
      <c r="R1476" s="1" t="s">
        <v>67</v>
      </c>
      <c r="T1476" s="1" t="s">
        <v>378</v>
      </c>
      <c r="U1476" s="1" t="s">
        <v>59</v>
      </c>
      <c r="V1476" s="1" t="s">
        <v>464</v>
      </c>
      <c r="Y1476" s="1" t="s">
        <v>60</v>
      </c>
      <c r="AT1476" s="1" t="s">
        <v>110</v>
      </c>
      <c r="AU1476" s="1" t="s">
        <v>110</v>
      </c>
      <c r="AV1476" s="1" t="s">
        <v>111</v>
      </c>
      <c r="AW1476" s="3" t="str">
        <f t="shared" si="1"/>
        <v>Other</v>
      </c>
      <c r="AX1476" s="3" t="str">
        <f t="array" ref="AX1476">TEXTJOIN(", ", TRUE, IF(X1476:AS1476="Y", X$1:AS$1, IF(X1476:AS1476&lt;&gt;"", X$1:AS$1 &amp; ": " &amp; X1476:AS1476, "")))
</f>
        <v>Cocaine</v>
      </c>
    </row>
    <row r="1477">
      <c r="A1477" s="2">
        <v>41776.0</v>
      </c>
      <c r="B1477" s="1" t="s">
        <v>50</v>
      </c>
      <c r="C1477" s="1">
        <v>56.0</v>
      </c>
      <c r="D1477" s="1" t="s">
        <v>51</v>
      </c>
      <c r="E1477" s="1" t="s">
        <v>63</v>
      </c>
      <c r="G1477" s="1" t="s">
        <v>370</v>
      </c>
      <c r="J1477" s="1" t="s">
        <v>370</v>
      </c>
      <c r="L1477" s="1" t="s">
        <v>55</v>
      </c>
      <c r="M1477" s="1" t="s">
        <v>56</v>
      </c>
      <c r="N1477" s="1" t="s">
        <v>148</v>
      </c>
      <c r="O1477" s="1" t="s">
        <v>64</v>
      </c>
      <c r="P1477" s="1" t="s">
        <v>65</v>
      </c>
      <c r="R1477" s="1" t="s">
        <v>67</v>
      </c>
      <c r="T1477" s="1" t="s">
        <v>73</v>
      </c>
      <c r="U1477" s="1" t="s">
        <v>59</v>
      </c>
      <c r="X1477" s="1" t="s">
        <v>60</v>
      </c>
      <c r="AT1477" s="1" t="s">
        <v>372</v>
      </c>
      <c r="AU1477" s="1" t="s">
        <v>372</v>
      </c>
      <c r="AV1477" s="1" t="s">
        <v>70</v>
      </c>
      <c r="AW1477" s="3" t="str">
        <f t="shared" si="1"/>
        <v>Other</v>
      </c>
      <c r="AX1477" s="3" t="str">
        <f t="array" ref="AX1477">TEXTJOIN(", ", TRUE, IF(X1477:AS1477="Y", X$1:AS$1, IF(X1477:AS1477&lt;&gt;"", X$1:AS$1 &amp; ": " &amp; X1477:AS1477, "")))
</f>
        <v>Heroin</v>
      </c>
    </row>
    <row r="1478">
      <c r="A1478" s="2">
        <v>41139.0</v>
      </c>
      <c r="B1478" s="1" t="s">
        <v>50</v>
      </c>
      <c r="C1478" s="1">
        <v>51.0</v>
      </c>
      <c r="D1478" s="1" t="s">
        <v>76</v>
      </c>
      <c r="E1478" s="1" t="s">
        <v>52</v>
      </c>
      <c r="G1478" s="1" t="s">
        <v>65</v>
      </c>
      <c r="H1478" s="1" t="s">
        <v>65</v>
      </c>
      <c r="J1478" s="1" t="s">
        <v>65</v>
      </c>
      <c r="L1478" s="1" t="s">
        <v>55</v>
      </c>
      <c r="M1478" s="1" t="s">
        <v>56</v>
      </c>
      <c r="N1478" s="1" t="s">
        <v>2211</v>
      </c>
      <c r="O1478" s="1" t="s">
        <v>65</v>
      </c>
      <c r="P1478" s="1" t="s">
        <v>65</v>
      </c>
      <c r="R1478" s="1" t="s">
        <v>67</v>
      </c>
      <c r="T1478" s="1" t="s">
        <v>2212</v>
      </c>
      <c r="U1478" s="1" t="s">
        <v>59</v>
      </c>
      <c r="V1478" s="1" t="s">
        <v>2213</v>
      </c>
      <c r="X1478" s="1" t="s">
        <v>60</v>
      </c>
      <c r="AT1478" s="1" t="s">
        <v>410</v>
      </c>
      <c r="AU1478" s="1" t="s">
        <v>410</v>
      </c>
      <c r="AV1478" s="1" t="s">
        <v>150</v>
      </c>
      <c r="AW1478" s="3" t="str">
        <f t="shared" si="1"/>
        <v>Other</v>
      </c>
      <c r="AX1478" s="3" t="str">
        <f t="array" ref="AX1478">TEXTJOIN(", ", TRUE, IF(X1478:AS1478="Y", X$1:AS$1, IF(X1478:AS1478&lt;&gt;"", X$1:AS$1 &amp; ": " &amp; X1478:AS1478, "")))
</f>
        <v>Heroin</v>
      </c>
    </row>
    <row r="1479">
      <c r="A1479" s="2">
        <v>42473.0</v>
      </c>
      <c r="B1479" s="1" t="s">
        <v>50</v>
      </c>
      <c r="C1479" s="1">
        <v>47.0</v>
      </c>
      <c r="D1479" s="1" t="s">
        <v>76</v>
      </c>
      <c r="E1479" s="1" t="s">
        <v>63</v>
      </c>
      <c r="F1479" s="1" t="s">
        <v>137</v>
      </c>
      <c r="G1479" s="1" t="s">
        <v>498</v>
      </c>
      <c r="H1479" s="1" t="s">
        <v>65</v>
      </c>
      <c r="I1479" s="1" t="s">
        <v>55</v>
      </c>
      <c r="J1479" s="1" t="s">
        <v>498</v>
      </c>
      <c r="M1479" s="1" t="s">
        <v>56</v>
      </c>
      <c r="N1479" s="1" t="s">
        <v>276</v>
      </c>
      <c r="O1479" s="1" t="s">
        <v>498</v>
      </c>
      <c r="R1479" s="1" t="s">
        <v>56</v>
      </c>
      <c r="T1479" s="1" t="s">
        <v>2214</v>
      </c>
      <c r="U1479" s="1" t="s">
        <v>59</v>
      </c>
      <c r="X1479" s="1" t="s">
        <v>60</v>
      </c>
      <c r="AG1479" s="1" t="s">
        <v>60</v>
      </c>
      <c r="AP1479" s="1" t="s">
        <v>60</v>
      </c>
      <c r="AR1479" s="1" t="s">
        <v>60</v>
      </c>
      <c r="AT1479" s="1" t="s">
        <v>500</v>
      </c>
      <c r="AU1479" s="1" t="s">
        <v>500</v>
      </c>
      <c r="AV1479" s="1" t="s">
        <v>501</v>
      </c>
      <c r="AW1479" s="3" t="str">
        <f t="shared" si="1"/>
        <v>Other</v>
      </c>
      <c r="AX1479" s="3" t="str">
        <f t="array" ref="AX1479">TEXTJOIN(", ", TRUE, IF(X1479:AS1479="Y", X$1:AS$1, IF(X1479:AS1479&lt;&gt;"", X$1:AS$1 &amp; ": " &amp; X1479:AS1479, "")))
</f>
        <v>Heroin, Methadone, Heroin/Morph/Codeine, Any Opioid</v>
      </c>
    </row>
    <row r="1480">
      <c r="A1480" s="4">
        <v>41637.0</v>
      </c>
      <c r="B1480" s="1" t="s">
        <v>50</v>
      </c>
      <c r="C1480" s="1">
        <v>34.0</v>
      </c>
      <c r="D1480" s="1" t="s">
        <v>51</v>
      </c>
      <c r="E1480" s="1" t="s">
        <v>63</v>
      </c>
      <c r="G1480" s="1" t="s">
        <v>116</v>
      </c>
      <c r="H1480" s="1" t="s">
        <v>103</v>
      </c>
      <c r="J1480" s="1" t="s">
        <v>116</v>
      </c>
      <c r="L1480" s="1" t="s">
        <v>55</v>
      </c>
      <c r="M1480" s="1" t="s">
        <v>56</v>
      </c>
      <c r="N1480" s="1" t="s">
        <v>1639</v>
      </c>
      <c r="O1480" s="1" t="s">
        <v>116</v>
      </c>
      <c r="P1480" s="1" t="s">
        <v>103</v>
      </c>
      <c r="R1480" s="1" t="s">
        <v>56</v>
      </c>
      <c r="T1480" s="1" t="s">
        <v>2215</v>
      </c>
      <c r="U1480" s="1" t="s">
        <v>59</v>
      </c>
      <c r="X1480" s="1" t="s">
        <v>60</v>
      </c>
      <c r="AD1480" s="1" t="s">
        <v>60</v>
      </c>
      <c r="AT1480" s="1" t="s">
        <v>122</v>
      </c>
      <c r="AU1480" s="1" t="s">
        <v>122</v>
      </c>
      <c r="AV1480" s="1" t="s">
        <v>139</v>
      </c>
      <c r="AW1480" s="3" t="str">
        <f t="shared" si="1"/>
        <v>Other</v>
      </c>
      <c r="AX1480" s="3" t="str">
        <f t="array" ref="AX1480">TEXTJOIN(", ", TRUE, IF(X1480:AS1480="Y", X$1:AS$1, IF(X1480:AS1480&lt;&gt;"", X$1:AS$1 &amp; ": " &amp; X1480:AS1480, "")))
</f>
        <v>Heroin, Ethanol</v>
      </c>
    </row>
    <row r="1481">
      <c r="A1481" s="2">
        <v>43546.0</v>
      </c>
      <c r="B1481" s="1" t="s">
        <v>50</v>
      </c>
      <c r="C1481" s="1">
        <v>48.0</v>
      </c>
      <c r="D1481" s="1" t="s">
        <v>51</v>
      </c>
      <c r="E1481" s="1" t="s">
        <v>63</v>
      </c>
      <c r="G1481" s="1" t="s">
        <v>226</v>
      </c>
      <c r="H1481" s="1" t="s">
        <v>103</v>
      </c>
      <c r="I1481" s="1" t="s">
        <v>55</v>
      </c>
      <c r="J1481" s="1" t="s">
        <v>226</v>
      </c>
      <c r="K1481" s="1" t="s">
        <v>103</v>
      </c>
      <c r="L1481" s="1" t="s">
        <v>55</v>
      </c>
      <c r="M1481" s="1" t="s">
        <v>56</v>
      </c>
      <c r="N1481" s="1" t="s">
        <v>66</v>
      </c>
      <c r="O1481" s="1" t="s">
        <v>226</v>
      </c>
      <c r="P1481" s="1" t="s">
        <v>103</v>
      </c>
      <c r="Q1481" s="1" t="s">
        <v>55</v>
      </c>
      <c r="R1481" s="1" t="s">
        <v>56</v>
      </c>
      <c r="T1481" s="1" t="s">
        <v>2216</v>
      </c>
      <c r="U1481" s="1" t="s">
        <v>59</v>
      </c>
      <c r="Y1481" s="1" t="s">
        <v>60</v>
      </c>
      <c r="Z1481" s="1" t="s">
        <v>60</v>
      </c>
      <c r="AA1481" s="1" t="s">
        <v>60</v>
      </c>
      <c r="AR1481" s="1" t="s">
        <v>60</v>
      </c>
      <c r="AT1481" s="1" t="s">
        <v>228</v>
      </c>
      <c r="AU1481" s="1" t="s">
        <v>228</v>
      </c>
      <c r="AV1481" s="1" t="s">
        <v>229</v>
      </c>
      <c r="AW1481" s="3" t="str">
        <f t="shared" si="1"/>
        <v>Other</v>
      </c>
      <c r="AX1481" s="3" t="str">
        <f t="array" ref="AX1481">TEXTJOIN(", ", TRUE, IF(X1481:AS1481="Y", X$1:AS$1, IF(X1481:AS1481&lt;&gt;"", X$1:AS$1 &amp; ": " &amp; X1481:AS1481, "")))
</f>
        <v>Cocaine, Fentanyl, Fentanyl Analogue, Any Opioid</v>
      </c>
    </row>
    <row r="1482">
      <c r="A1482" s="4">
        <v>43399.0</v>
      </c>
      <c r="B1482" s="1" t="s">
        <v>50</v>
      </c>
      <c r="C1482" s="1">
        <v>64.0</v>
      </c>
      <c r="D1482" s="1" t="s">
        <v>51</v>
      </c>
      <c r="E1482" s="1" t="s">
        <v>63</v>
      </c>
      <c r="G1482" s="1" t="s">
        <v>81</v>
      </c>
      <c r="H1482" s="1" t="s">
        <v>54</v>
      </c>
      <c r="I1482" s="1" t="s">
        <v>55</v>
      </c>
      <c r="M1482" s="1" t="s">
        <v>118</v>
      </c>
      <c r="N1482" s="1" t="s">
        <v>119</v>
      </c>
      <c r="O1482" s="1" t="s">
        <v>81</v>
      </c>
      <c r="P1482" s="1" t="s">
        <v>54</v>
      </c>
      <c r="Q1482" s="1" t="s">
        <v>55</v>
      </c>
      <c r="R1482" s="1" t="s">
        <v>56</v>
      </c>
      <c r="T1482" s="1" t="s">
        <v>2217</v>
      </c>
      <c r="U1482" s="1" t="s">
        <v>59</v>
      </c>
      <c r="X1482" s="1" t="s">
        <v>60</v>
      </c>
      <c r="Z1482" s="1" t="s">
        <v>60</v>
      </c>
      <c r="AF1482" s="1" t="s">
        <v>60</v>
      </c>
      <c r="AG1482" s="1" t="s">
        <v>60</v>
      </c>
      <c r="AP1482" s="1" t="s">
        <v>60</v>
      </c>
      <c r="AR1482" s="1" t="s">
        <v>60</v>
      </c>
      <c r="AT1482" s="1" t="s">
        <v>84</v>
      </c>
      <c r="AU1482" s="1" t="s">
        <v>62</v>
      </c>
      <c r="AV1482" s="1" t="s">
        <v>598</v>
      </c>
      <c r="AW1482" s="3" t="str">
        <f t="shared" si="1"/>
        <v>Other</v>
      </c>
      <c r="AX1482" s="3" t="str">
        <f t="array" ref="AX1482">TEXTJOIN(", ", TRUE, IF(X1482:AS1482="Y", X$1:AS$1, IF(X1482:AS1482&lt;&gt;"", X$1:AS$1 &amp; ": " &amp; X1482:AS1482, "")))
</f>
        <v>Heroin, Fentanyl, Benzodiazepine, Methadone, Heroin/Morph/Codeine, Any Opioid</v>
      </c>
    </row>
    <row r="1483">
      <c r="A1483" s="4">
        <v>41927.0</v>
      </c>
      <c r="B1483" s="1" t="s">
        <v>50</v>
      </c>
      <c r="C1483" s="1">
        <v>65.0</v>
      </c>
      <c r="D1483" s="1" t="s">
        <v>76</v>
      </c>
      <c r="E1483" s="1" t="s">
        <v>63</v>
      </c>
      <c r="G1483" s="1" t="s">
        <v>455</v>
      </c>
      <c r="J1483" s="1" t="s">
        <v>455</v>
      </c>
      <c r="L1483" s="1" t="s">
        <v>55</v>
      </c>
      <c r="M1483" s="1" t="s">
        <v>56</v>
      </c>
      <c r="N1483" s="1" t="s">
        <v>2218</v>
      </c>
      <c r="O1483" s="1" t="s">
        <v>455</v>
      </c>
      <c r="P1483" s="1" t="s">
        <v>103</v>
      </c>
      <c r="R1483" s="1" t="s">
        <v>56</v>
      </c>
      <c r="T1483" s="1" t="s">
        <v>914</v>
      </c>
      <c r="U1483" s="1" t="s">
        <v>59</v>
      </c>
      <c r="V1483" s="1" t="s">
        <v>2219</v>
      </c>
      <c r="Z1483" s="1" t="s">
        <v>60</v>
      </c>
      <c r="AT1483" s="1" t="s">
        <v>457</v>
      </c>
      <c r="AU1483" s="1" t="s">
        <v>457</v>
      </c>
      <c r="AV1483" s="1" t="s">
        <v>458</v>
      </c>
      <c r="AW1483" s="3" t="str">
        <f t="shared" si="1"/>
        <v>Other</v>
      </c>
      <c r="AX1483" s="3" t="str">
        <f t="array" ref="AX1483">TEXTJOIN(", ", TRUE, IF(X1483:AS1483="Y", X$1:AS$1, IF(X1483:AS1483&lt;&gt;"", X$1:AS$1 &amp; ": " &amp; X1483:AS1483, "")))
</f>
        <v>Fentanyl</v>
      </c>
    </row>
    <row r="1484">
      <c r="A1484" s="2">
        <v>42101.0</v>
      </c>
      <c r="B1484" s="1" t="s">
        <v>86</v>
      </c>
      <c r="C1484" s="1">
        <v>30.0</v>
      </c>
      <c r="D1484" s="1" t="s">
        <v>51</v>
      </c>
      <c r="E1484" s="1" t="s">
        <v>63</v>
      </c>
      <c r="G1484" s="1" t="s">
        <v>143</v>
      </c>
      <c r="H1484" s="1" t="s">
        <v>91</v>
      </c>
      <c r="I1484" s="1" t="s">
        <v>55</v>
      </c>
      <c r="J1484" s="1" t="s">
        <v>143</v>
      </c>
      <c r="M1484" s="1" t="s">
        <v>56</v>
      </c>
      <c r="O1484" s="1" t="s">
        <v>143</v>
      </c>
      <c r="P1484" s="1" t="s">
        <v>91</v>
      </c>
      <c r="Q1484" s="1" t="s">
        <v>55</v>
      </c>
      <c r="R1484" s="1" t="s">
        <v>56</v>
      </c>
      <c r="T1484" s="1" t="s">
        <v>2220</v>
      </c>
      <c r="U1484" s="1" t="s">
        <v>59</v>
      </c>
      <c r="W1484" s="1" t="s">
        <v>60</v>
      </c>
      <c r="X1484" s="1" t="s">
        <v>60</v>
      </c>
      <c r="AD1484" s="1" t="s">
        <v>60</v>
      </c>
      <c r="AP1484" s="1" t="s">
        <v>60</v>
      </c>
      <c r="AR1484" s="1" t="s">
        <v>60</v>
      </c>
      <c r="AT1484" s="1" t="s">
        <v>145</v>
      </c>
      <c r="AU1484" s="1" t="s">
        <v>145</v>
      </c>
      <c r="AV1484" s="1" t="s">
        <v>146</v>
      </c>
      <c r="AW1484" s="3" t="str">
        <f t="shared" si="1"/>
        <v>Other</v>
      </c>
      <c r="AX1484" s="3" t="str">
        <f t="array" ref="AX1484">TEXTJOIN(", ", TRUE, IF(X1484:AS1484="Y", X$1:AS$1, IF(X1484:AS1484&lt;&gt;"", X$1:AS$1 &amp; ": " &amp; X1484:AS1484, "")))
</f>
        <v>Heroin, Ethanol, Heroin/Morph/Codeine, Any Opioid</v>
      </c>
    </row>
    <row r="1485">
      <c r="A1485" s="2">
        <v>44449.0</v>
      </c>
      <c r="B1485" s="1" t="s">
        <v>50</v>
      </c>
      <c r="C1485" s="1">
        <v>59.0</v>
      </c>
      <c r="D1485" s="1" t="s">
        <v>51</v>
      </c>
      <c r="E1485" s="1" t="s">
        <v>63</v>
      </c>
      <c r="G1485" s="1" t="s">
        <v>256</v>
      </c>
      <c r="H1485" s="1" t="s">
        <v>103</v>
      </c>
      <c r="I1485" s="1" t="s">
        <v>55</v>
      </c>
      <c r="J1485" s="1" t="s">
        <v>256</v>
      </c>
      <c r="K1485" s="1" t="s">
        <v>103</v>
      </c>
      <c r="L1485" s="1" t="s">
        <v>55</v>
      </c>
      <c r="M1485" s="1" t="s">
        <v>56</v>
      </c>
      <c r="N1485" s="1" t="s">
        <v>136</v>
      </c>
      <c r="O1485" s="1" t="s">
        <v>256</v>
      </c>
      <c r="P1485" s="1" t="s">
        <v>103</v>
      </c>
      <c r="Q1485" s="1" t="s">
        <v>55</v>
      </c>
      <c r="R1485" s="1" t="s">
        <v>56</v>
      </c>
      <c r="T1485" s="1" t="s">
        <v>2139</v>
      </c>
      <c r="U1485" s="1" t="s">
        <v>59</v>
      </c>
      <c r="Y1485" s="1" t="s">
        <v>60</v>
      </c>
      <c r="Z1485" s="1" t="s">
        <v>60</v>
      </c>
      <c r="AR1485" s="1" t="s">
        <v>60</v>
      </c>
      <c r="AT1485" s="1" t="s">
        <v>282</v>
      </c>
      <c r="AU1485" s="1" t="s">
        <v>282</v>
      </c>
      <c r="AV1485" s="1" t="s">
        <v>260</v>
      </c>
      <c r="AW1485" s="3" t="str">
        <f t="shared" si="1"/>
        <v>Other</v>
      </c>
      <c r="AX1485" s="3" t="str">
        <f t="array" ref="AX1485">TEXTJOIN(", ", TRUE, IF(X1485:AS1485="Y", X$1:AS$1, IF(X1485:AS1485&lt;&gt;"", X$1:AS$1 &amp; ": " &amp; X1485:AS1485, "")))
</f>
        <v>Cocaine, Fentanyl, Any Opioid</v>
      </c>
    </row>
    <row r="1486">
      <c r="A1486" s="2">
        <v>43045.0</v>
      </c>
      <c r="B1486" s="1" t="s">
        <v>86</v>
      </c>
      <c r="C1486" s="1">
        <v>46.0</v>
      </c>
      <c r="D1486" s="1" t="s">
        <v>51</v>
      </c>
      <c r="E1486" s="1" t="s">
        <v>63</v>
      </c>
      <c r="G1486" s="1" t="s">
        <v>82</v>
      </c>
      <c r="H1486" s="1" t="s">
        <v>54</v>
      </c>
      <c r="I1486" s="1" t="s">
        <v>55</v>
      </c>
      <c r="J1486" s="1" t="s">
        <v>82</v>
      </c>
      <c r="K1486" s="1" t="s">
        <v>54</v>
      </c>
      <c r="L1486" s="1" t="s">
        <v>55</v>
      </c>
      <c r="M1486" s="1" t="s">
        <v>56</v>
      </c>
      <c r="N1486" s="1" t="s">
        <v>66</v>
      </c>
      <c r="O1486" s="1" t="s">
        <v>82</v>
      </c>
      <c r="P1486" s="1" t="s">
        <v>54</v>
      </c>
      <c r="Q1486" s="1" t="s">
        <v>55</v>
      </c>
      <c r="R1486" s="1" t="s">
        <v>67</v>
      </c>
      <c r="T1486" s="1" t="s">
        <v>2221</v>
      </c>
      <c r="U1486" s="1" t="s">
        <v>59</v>
      </c>
      <c r="X1486" s="1" t="s">
        <v>60</v>
      </c>
      <c r="Z1486" s="1" t="s">
        <v>60</v>
      </c>
      <c r="AD1486" s="1" t="s">
        <v>60</v>
      </c>
      <c r="AF1486" s="1" t="s">
        <v>60</v>
      </c>
      <c r="AG1486" s="1" t="s">
        <v>60</v>
      </c>
      <c r="AT1486" s="1" t="s">
        <v>329</v>
      </c>
      <c r="AU1486" s="1" t="s">
        <v>329</v>
      </c>
      <c r="AV1486" s="1" t="s">
        <v>85</v>
      </c>
      <c r="AW1486" s="3" t="str">
        <f t="shared" si="1"/>
        <v>Other</v>
      </c>
      <c r="AX1486" s="3" t="str">
        <f t="array" ref="AX1486">TEXTJOIN(", ", TRUE, IF(X1486:AS1486="Y", X$1:AS$1, IF(X1486:AS1486&lt;&gt;"", X$1:AS$1 &amp; ": " &amp; X1486:AS1486, "")))
</f>
        <v>Heroin, Fentanyl, Ethanol, Benzodiazepine, Methadone</v>
      </c>
    </row>
    <row r="1487">
      <c r="A1487" s="4">
        <v>43822.0</v>
      </c>
      <c r="B1487" s="1" t="s">
        <v>50</v>
      </c>
      <c r="C1487" s="1">
        <v>26.0</v>
      </c>
      <c r="D1487" s="1" t="s">
        <v>51</v>
      </c>
      <c r="E1487" s="1" t="s">
        <v>52</v>
      </c>
      <c r="F1487" s="1" t="s">
        <v>137</v>
      </c>
      <c r="G1487" s="1" t="s">
        <v>262</v>
      </c>
      <c r="H1487" s="1" t="s">
        <v>263</v>
      </c>
      <c r="I1487" s="1" t="s">
        <v>55</v>
      </c>
      <c r="J1487" s="1" t="s">
        <v>262</v>
      </c>
      <c r="K1487" s="1" t="s">
        <v>263</v>
      </c>
      <c r="L1487" s="1" t="s">
        <v>55</v>
      </c>
      <c r="M1487" s="1" t="s">
        <v>56</v>
      </c>
      <c r="N1487" s="1" t="s">
        <v>93</v>
      </c>
      <c r="O1487" s="1" t="s">
        <v>262</v>
      </c>
      <c r="P1487" s="1" t="s">
        <v>263</v>
      </c>
      <c r="Q1487" s="1" t="s">
        <v>55</v>
      </c>
      <c r="R1487" s="1" t="s">
        <v>56</v>
      </c>
      <c r="T1487" s="1" t="s">
        <v>2222</v>
      </c>
      <c r="U1487" s="1" t="s">
        <v>59</v>
      </c>
      <c r="Y1487" s="1" t="s">
        <v>60</v>
      </c>
      <c r="Z1487" s="1" t="s">
        <v>60</v>
      </c>
      <c r="AH1487" s="1" t="s">
        <v>60</v>
      </c>
      <c r="AR1487" s="1" t="s">
        <v>60</v>
      </c>
      <c r="AT1487" s="1" t="s">
        <v>556</v>
      </c>
      <c r="AU1487" s="1" t="s">
        <v>556</v>
      </c>
      <c r="AV1487" s="1" t="s">
        <v>266</v>
      </c>
      <c r="AW1487" s="3" t="str">
        <f t="shared" si="1"/>
        <v>Other</v>
      </c>
      <c r="AX1487" s="3" t="str">
        <f t="array" ref="AX1487">TEXTJOIN(", ", TRUE, IF(X1487:AS1487="Y", X$1:AS$1, IF(X1487:AS1487&lt;&gt;"", X$1:AS$1 &amp; ": " &amp; X1487:AS1487, "")))
</f>
        <v>Cocaine, Fentanyl, Meth/Amphetamine, Any Opioid</v>
      </c>
    </row>
    <row r="1488">
      <c r="A1488" s="2">
        <v>43600.0</v>
      </c>
      <c r="B1488" s="1" t="s">
        <v>50</v>
      </c>
      <c r="C1488" s="1">
        <v>29.0</v>
      </c>
      <c r="D1488" s="1" t="s">
        <v>51</v>
      </c>
      <c r="E1488" s="1" t="s">
        <v>63</v>
      </c>
      <c r="G1488" s="1" t="s">
        <v>2223</v>
      </c>
      <c r="H1488" s="1" t="s">
        <v>2224</v>
      </c>
      <c r="I1488" s="1" t="s">
        <v>248</v>
      </c>
      <c r="J1488" s="1" t="s">
        <v>263</v>
      </c>
      <c r="K1488" s="1" t="s">
        <v>263</v>
      </c>
      <c r="L1488" s="1" t="s">
        <v>55</v>
      </c>
      <c r="M1488" s="1" t="s">
        <v>44</v>
      </c>
      <c r="N1488" s="1" t="s">
        <v>136</v>
      </c>
      <c r="O1488" s="1" t="s">
        <v>263</v>
      </c>
      <c r="P1488" s="1" t="s">
        <v>263</v>
      </c>
      <c r="Q1488" s="1" t="s">
        <v>55</v>
      </c>
      <c r="R1488" s="1" t="s">
        <v>44</v>
      </c>
      <c r="T1488" s="1" t="s">
        <v>2225</v>
      </c>
      <c r="U1488" s="1" t="s">
        <v>59</v>
      </c>
      <c r="Y1488" s="1" t="s">
        <v>60</v>
      </c>
      <c r="Z1488" s="1" t="s">
        <v>60</v>
      </c>
      <c r="AF1488" s="1" t="s">
        <v>60</v>
      </c>
      <c r="AR1488" s="1" t="s">
        <v>60</v>
      </c>
      <c r="AU1488" s="1" t="s">
        <v>387</v>
      </c>
      <c r="AV1488" s="1" t="s">
        <v>289</v>
      </c>
      <c r="AW1488" s="3" t="str">
        <f t="shared" si="1"/>
        <v>Other</v>
      </c>
      <c r="AX1488" s="3" t="str">
        <f t="array" ref="AX1488">TEXTJOIN(", ", TRUE, IF(X1488:AS1488="Y", X$1:AS$1, IF(X1488:AS1488&lt;&gt;"", X$1:AS$1 &amp; ": " &amp; X1488:AS1488, "")))
</f>
        <v>Cocaine, Fentanyl, Benzodiazepine, Any Opioid</v>
      </c>
    </row>
    <row r="1489">
      <c r="A1489" s="2">
        <v>41824.0</v>
      </c>
      <c r="B1489" s="1" t="s">
        <v>50</v>
      </c>
      <c r="C1489" s="1">
        <v>52.0</v>
      </c>
      <c r="D1489" s="1" t="s">
        <v>51</v>
      </c>
      <c r="E1489" s="1" t="s">
        <v>63</v>
      </c>
      <c r="J1489" s="1" t="s">
        <v>103</v>
      </c>
      <c r="L1489" s="1" t="s">
        <v>55</v>
      </c>
      <c r="M1489" s="1" t="s">
        <v>44</v>
      </c>
      <c r="N1489" s="1" t="s">
        <v>113</v>
      </c>
      <c r="O1489" s="1" t="s">
        <v>103</v>
      </c>
      <c r="P1489" s="1" t="s">
        <v>103</v>
      </c>
      <c r="R1489" s="1" t="s">
        <v>44</v>
      </c>
      <c r="S1489" s="1" t="s">
        <v>2226</v>
      </c>
      <c r="T1489" s="1" t="s">
        <v>73</v>
      </c>
      <c r="U1489" s="1" t="s">
        <v>59</v>
      </c>
      <c r="X1489" s="1" t="s">
        <v>60</v>
      </c>
      <c r="AT1489" s="1" t="s">
        <v>62</v>
      </c>
      <c r="AU1489" s="1" t="s">
        <v>167</v>
      </c>
      <c r="AV1489" s="1" t="s">
        <v>168</v>
      </c>
      <c r="AW1489" s="3" t="str">
        <f t="shared" si="1"/>
        <v>Other</v>
      </c>
      <c r="AX1489" s="3" t="str">
        <f t="array" ref="AX1489">TEXTJOIN(", ", TRUE, IF(X1489:AS1489="Y", X$1:AS$1, IF(X1489:AS1489&lt;&gt;"", X$1:AS$1 &amp; ": " &amp; X1489:AS1489, "")))
</f>
        <v>Heroin</v>
      </c>
    </row>
    <row r="1490">
      <c r="A1490" s="2">
        <v>42792.0</v>
      </c>
      <c r="B1490" s="1" t="s">
        <v>86</v>
      </c>
      <c r="C1490" s="1">
        <v>62.0</v>
      </c>
      <c r="D1490" s="1" t="s">
        <v>51</v>
      </c>
      <c r="E1490" s="1" t="s">
        <v>63</v>
      </c>
      <c r="G1490" s="1" t="s">
        <v>2227</v>
      </c>
      <c r="H1490" s="1" t="s">
        <v>2228</v>
      </c>
      <c r="I1490" s="1" t="s">
        <v>248</v>
      </c>
      <c r="J1490" s="1" t="s">
        <v>488</v>
      </c>
      <c r="K1490" s="1" t="s">
        <v>91</v>
      </c>
      <c r="L1490" s="1" t="s">
        <v>55</v>
      </c>
      <c r="M1490" s="1" t="s">
        <v>193</v>
      </c>
      <c r="N1490" s="1" t="s">
        <v>136</v>
      </c>
      <c r="O1490" s="1" t="s">
        <v>91</v>
      </c>
      <c r="P1490" s="1" t="s">
        <v>91</v>
      </c>
      <c r="Q1490" s="1" t="s">
        <v>55</v>
      </c>
      <c r="R1490" s="1" t="s">
        <v>67</v>
      </c>
      <c r="T1490" s="1" t="s">
        <v>2229</v>
      </c>
      <c r="U1490" s="1" t="s">
        <v>59</v>
      </c>
      <c r="Y1490" s="1" t="s">
        <v>60</v>
      </c>
      <c r="AF1490" s="1" t="s">
        <v>60</v>
      </c>
      <c r="AI1490" s="1" t="s">
        <v>60</v>
      </c>
      <c r="AT1490" s="1" t="s">
        <v>2230</v>
      </c>
      <c r="AU1490" s="1" t="s">
        <v>492</v>
      </c>
      <c r="AV1490" s="1" t="s">
        <v>111</v>
      </c>
      <c r="AW1490" s="3" t="str">
        <f t="shared" si="1"/>
        <v>Other</v>
      </c>
      <c r="AX1490" s="3" t="str">
        <f t="array" ref="AX1490">TEXTJOIN(", ", TRUE, IF(X1490:AS1490="Y", X$1:AS$1, IF(X1490:AS1490&lt;&gt;"", X$1:AS$1 &amp; ": " &amp; X1490:AS1490, "")))
</f>
        <v>Cocaine, Benzodiazepine, Amphet</v>
      </c>
    </row>
    <row r="1491">
      <c r="A1491" s="2">
        <v>44358.0</v>
      </c>
      <c r="B1491" s="1" t="s">
        <v>50</v>
      </c>
      <c r="C1491" s="1">
        <v>63.0</v>
      </c>
      <c r="D1491" s="1" t="s">
        <v>51</v>
      </c>
      <c r="E1491" s="1" t="s">
        <v>502</v>
      </c>
      <c r="G1491" s="1" t="s">
        <v>1303</v>
      </c>
      <c r="H1491" s="1" t="s">
        <v>91</v>
      </c>
      <c r="I1491" s="1" t="s">
        <v>55</v>
      </c>
      <c r="J1491" s="1" t="s">
        <v>82</v>
      </c>
      <c r="K1491" s="1" t="s">
        <v>54</v>
      </c>
      <c r="L1491" s="1" t="s">
        <v>55</v>
      </c>
      <c r="M1491" s="1" t="s">
        <v>333</v>
      </c>
      <c r="N1491" s="1" t="s">
        <v>155</v>
      </c>
      <c r="O1491" s="1" t="s">
        <v>82</v>
      </c>
      <c r="P1491" s="1" t="s">
        <v>54</v>
      </c>
      <c r="Q1491" s="1" t="s">
        <v>55</v>
      </c>
      <c r="R1491" s="1" t="s">
        <v>44</v>
      </c>
      <c r="S1491" s="1" t="s">
        <v>1262</v>
      </c>
      <c r="T1491" s="1" t="s">
        <v>2231</v>
      </c>
      <c r="U1491" s="1" t="s">
        <v>59</v>
      </c>
      <c r="Y1491" s="1" t="s">
        <v>60</v>
      </c>
      <c r="Z1491" s="1" t="s">
        <v>60</v>
      </c>
      <c r="AN1491" s="1" t="s">
        <v>60</v>
      </c>
      <c r="AR1491" s="1" t="s">
        <v>60</v>
      </c>
      <c r="AT1491" s="1" t="s">
        <v>1305</v>
      </c>
      <c r="AU1491" s="1" t="s">
        <v>329</v>
      </c>
      <c r="AV1491" s="1" t="s">
        <v>85</v>
      </c>
      <c r="AW1491" s="3" t="str">
        <f t="shared" si="1"/>
        <v>Other</v>
      </c>
      <c r="AX1491" s="3" t="str">
        <f t="array" ref="AX1491">TEXTJOIN(", ", TRUE, IF(X1491:AS1491="Y", X$1:AS$1, IF(X1491:AS1491&lt;&gt;"", X$1:AS$1 &amp; ": " &amp; X1491:AS1491, "")))
</f>
        <v>Cocaine, Fentanyl, Gabapentin, Any Opioid</v>
      </c>
    </row>
    <row r="1492">
      <c r="A1492" s="2">
        <v>41106.0</v>
      </c>
      <c r="B1492" s="1" t="s">
        <v>50</v>
      </c>
      <c r="C1492" s="1">
        <v>30.0</v>
      </c>
      <c r="D1492" s="1" t="s">
        <v>51</v>
      </c>
      <c r="E1492" s="1" t="s">
        <v>63</v>
      </c>
      <c r="G1492" s="1" t="s">
        <v>65</v>
      </c>
      <c r="H1492" s="1" t="s">
        <v>65</v>
      </c>
      <c r="J1492" s="1" t="s">
        <v>65</v>
      </c>
      <c r="L1492" s="1" t="s">
        <v>55</v>
      </c>
      <c r="M1492" s="1" t="s">
        <v>44</v>
      </c>
      <c r="N1492" s="1" t="s">
        <v>2232</v>
      </c>
      <c r="O1492" s="1" t="s">
        <v>65</v>
      </c>
      <c r="P1492" s="1" t="s">
        <v>65</v>
      </c>
      <c r="R1492" s="1" t="s">
        <v>67</v>
      </c>
      <c r="T1492" s="1" t="s">
        <v>2233</v>
      </c>
      <c r="U1492" s="1" t="s">
        <v>59</v>
      </c>
      <c r="V1492" s="1" t="s">
        <v>2234</v>
      </c>
      <c r="AD1492" s="1" t="s">
        <v>60</v>
      </c>
      <c r="AS1492" s="1" t="s">
        <v>617</v>
      </c>
      <c r="AT1492" s="1" t="s">
        <v>410</v>
      </c>
      <c r="AU1492" s="1" t="s">
        <v>410</v>
      </c>
      <c r="AV1492" s="1" t="s">
        <v>150</v>
      </c>
      <c r="AW1492" s="3" t="str">
        <f t="shared" si="1"/>
        <v>Other</v>
      </c>
      <c r="AX1492" s="3" t="str">
        <f t="array" ref="AX1492">TEXTJOIN(", ", TRUE, IF(X1492:AS1492="Y", X$1:AS$1, IF(X1492:AS1492&lt;&gt;"", X$1:AS$1 &amp; ": " &amp; X1492:AS1492, "")))
</f>
        <v>Ethanol, Other: morphine</v>
      </c>
    </row>
    <row r="1493">
      <c r="A1493" s="2">
        <v>43713.0</v>
      </c>
      <c r="B1493" s="1" t="s">
        <v>50</v>
      </c>
      <c r="C1493" s="1">
        <v>33.0</v>
      </c>
      <c r="D1493" s="1" t="s">
        <v>51</v>
      </c>
      <c r="E1493" s="1" t="s">
        <v>63</v>
      </c>
      <c r="G1493" s="1" t="s">
        <v>300</v>
      </c>
      <c r="H1493" s="1" t="s">
        <v>299</v>
      </c>
      <c r="I1493" s="1" t="s">
        <v>55</v>
      </c>
      <c r="J1493" s="1" t="s">
        <v>300</v>
      </c>
      <c r="K1493" s="1" t="s">
        <v>299</v>
      </c>
      <c r="L1493" s="1" t="s">
        <v>55</v>
      </c>
      <c r="M1493" s="1" t="s">
        <v>56</v>
      </c>
      <c r="N1493" s="1" t="s">
        <v>136</v>
      </c>
      <c r="O1493" s="1" t="s">
        <v>300</v>
      </c>
      <c r="P1493" s="1" t="s">
        <v>299</v>
      </c>
      <c r="Q1493" s="1" t="s">
        <v>55</v>
      </c>
      <c r="R1493" s="1" t="s">
        <v>56</v>
      </c>
      <c r="T1493" s="1" t="s">
        <v>83</v>
      </c>
      <c r="U1493" s="1" t="s">
        <v>59</v>
      </c>
      <c r="Z1493" s="1" t="s">
        <v>60</v>
      </c>
      <c r="AR1493" s="1" t="s">
        <v>60</v>
      </c>
      <c r="AT1493" s="1" t="s">
        <v>304</v>
      </c>
      <c r="AU1493" s="1" t="s">
        <v>304</v>
      </c>
      <c r="AV1493" s="1" t="s">
        <v>302</v>
      </c>
      <c r="AW1493" s="3" t="str">
        <f t="shared" si="1"/>
        <v>Other</v>
      </c>
      <c r="AX1493" s="3" t="str">
        <f t="array" ref="AX1493">TEXTJOIN(", ", TRUE, IF(X1493:AS1493="Y", X$1:AS$1, IF(X1493:AS1493&lt;&gt;"", X$1:AS$1 &amp; ": " &amp; X1493:AS1493, "")))
</f>
        <v>Fentanyl, Any Opioid</v>
      </c>
    </row>
    <row r="1494">
      <c r="A1494" s="2">
        <v>43170.0</v>
      </c>
      <c r="B1494" s="1" t="s">
        <v>50</v>
      </c>
      <c r="C1494" s="1">
        <v>48.0</v>
      </c>
      <c r="D1494" s="1" t="s">
        <v>76</v>
      </c>
      <c r="E1494" s="1" t="s">
        <v>63</v>
      </c>
      <c r="G1494" s="1" t="s">
        <v>498</v>
      </c>
      <c r="H1494" s="1" t="s">
        <v>65</v>
      </c>
      <c r="I1494" s="1" t="s">
        <v>55</v>
      </c>
      <c r="J1494" s="1" t="s">
        <v>1962</v>
      </c>
      <c r="K1494" s="1" t="s">
        <v>65</v>
      </c>
      <c r="M1494" s="1" t="s">
        <v>333</v>
      </c>
      <c r="N1494" s="1" t="s">
        <v>2189</v>
      </c>
      <c r="O1494" s="1" t="s">
        <v>1962</v>
      </c>
      <c r="P1494" s="1" t="s">
        <v>65</v>
      </c>
      <c r="Q1494" s="1" t="s">
        <v>55</v>
      </c>
      <c r="R1494" s="1" t="s">
        <v>44</v>
      </c>
      <c r="T1494" s="1" t="s">
        <v>2235</v>
      </c>
      <c r="U1494" s="1" t="s">
        <v>59</v>
      </c>
      <c r="AD1494" s="1" t="s">
        <v>60</v>
      </c>
      <c r="AF1494" s="1" t="s">
        <v>60</v>
      </c>
      <c r="AJ1494" s="1" t="s">
        <v>60</v>
      </c>
      <c r="AL1494" s="1" t="s">
        <v>60</v>
      </c>
      <c r="AP1494" s="1" t="s">
        <v>60</v>
      </c>
      <c r="AR1494" s="1" t="s">
        <v>60</v>
      </c>
      <c r="AT1494" s="1" t="s">
        <v>500</v>
      </c>
      <c r="AU1494" s="1" t="s">
        <v>1964</v>
      </c>
      <c r="AV1494" s="1" t="s">
        <v>2236</v>
      </c>
      <c r="AW1494" s="3" t="str">
        <f t="shared" si="1"/>
        <v>Other</v>
      </c>
      <c r="AX1494" s="3" t="str">
        <f t="array" ref="AX1494">TEXTJOIN(", ", TRUE, IF(X1494:AS1494="Y", X$1:AS$1, IF(X1494:AS1494&lt;&gt;"", X$1:AS$1 &amp; ": " &amp; X1494:AS1494, "")))
</f>
        <v>Ethanol, Benzodiazepine, Tramad, Morphine (Not Heroin), Heroin/Morph/Codeine, Any Opioid</v>
      </c>
    </row>
    <row r="1495">
      <c r="A1495" s="2">
        <v>41538.0</v>
      </c>
      <c r="B1495" s="1" t="s">
        <v>50</v>
      </c>
      <c r="C1495" s="1">
        <v>53.0</v>
      </c>
      <c r="D1495" s="1" t="s">
        <v>76</v>
      </c>
      <c r="E1495" s="1" t="s">
        <v>63</v>
      </c>
      <c r="G1495" s="1" t="s">
        <v>1871</v>
      </c>
      <c r="H1495" s="1" t="s">
        <v>54</v>
      </c>
      <c r="J1495" s="1" t="s">
        <v>1871</v>
      </c>
      <c r="L1495" s="1" t="s">
        <v>55</v>
      </c>
      <c r="M1495" s="1" t="s">
        <v>56</v>
      </c>
      <c r="N1495" s="1" t="s">
        <v>104</v>
      </c>
      <c r="O1495" s="1" t="s">
        <v>1871</v>
      </c>
      <c r="P1495" s="1" t="s">
        <v>54</v>
      </c>
      <c r="R1495" s="1" t="s">
        <v>56</v>
      </c>
      <c r="T1495" s="1" t="s">
        <v>2237</v>
      </c>
      <c r="U1495" s="1" t="s">
        <v>59</v>
      </c>
      <c r="AE1495" s="1" t="s">
        <v>60</v>
      </c>
      <c r="AF1495" s="1" t="s">
        <v>60</v>
      </c>
      <c r="AT1495" s="1" t="s">
        <v>1873</v>
      </c>
      <c r="AU1495" s="1" t="s">
        <v>1873</v>
      </c>
      <c r="AV1495" s="1" t="s">
        <v>1874</v>
      </c>
      <c r="AW1495" s="3" t="str">
        <f t="shared" si="1"/>
        <v>Other</v>
      </c>
      <c r="AX1495" s="3" t="str">
        <f t="array" ref="AX1495">TEXTJOIN(", ", TRUE, IF(X1495:AS1495="Y", X$1:AS$1, IF(X1495:AS1495&lt;&gt;"", X$1:AS$1 &amp; ": " &amp; X1495:AS1495, "")))
</f>
        <v>Hydrocodone, Benzodiazepine</v>
      </c>
    </row>
    <row r="1496">
      <c r="A1496" s="2">
        <v>43849.0</v>
      </c>
      <c r="B1496" s="1" t="s">
        <v>50</v>
      </c>
      <c r="C1496" s="1">
        <v>26.0</v>
      </c>
      <c r="D1496" s="1" t="s">
        <v>51</v>
      </c>
      <c r="E1496" s="1" t="s">
        <v>63</v>
      </c>
      <c r="F1496" s="1" t="s">
        <v>137</v>
      </c>
      <c r="J1496" s="1" t="s">
        <v>338</v>
      </c>
      <c r="K1496" s="1" t="s">
        <v>263</v>
      </c>
      <c r="L1496" s="1" t="s">
        <v>55</v>
      </c>
      <c r="M1496" s="1" t="s">
        <v>404</v>
      </c>
      <c r="N1496" s="1" t="s">
        <v>155</v>
      </c>
      <c r="O1496" s="1" t="s">
        <v>338</v>
      </c>
      <c r="P1496" s="1" t="s">
        <v>263</v>
      </c>
      <c r="Q1496" s="1" t="s">
        <v>55</v>
      </c>
      <c r="R1496" s="1" t="s">
        <v>44</v>
      </c>
      <c r="T1496" s="1" t="s">
        <v>83</v>
      </c>
      <c r="U1496" s="1" t="s">
        <v>59</v>
      </c>
      <c r="Z1496" s="1" t="s">
        <v>60</v>
      </c>
      <c r="AR1496" s="1" t="s">
        <v>60</v>
      </c>
      <c r="AT1496" s="1" t="s">
        <v>62</v>
      </c>
      <c r="AU1496" s="1" t="s">
        <v>339</v>
      </c>
      <c r="AV1496" s="1" t="s">
        <v>534</v>
      </c>
      <c r="AW1496" s="3" t="str">
        <f t="shared" si="1"/>
        <v>Other</v>
      </c>
      <c r="AX1496" s="3" t="str">
        <f t="array" ref="AX1496">TEXTJOIN(", ", TRUE, IF(X1496:AS1496="Y", X$1:AS$1, IF(X1496:AS1496&lt;&gt;"", X$1:AS$1 &amp; ": " &amp; X1496:AS1496, "")))
</f>
        <v>Fentanyl, Any Opioid</v>
      </c>
    </row>
    <row r="1497">
      <c r="A1497" s="2">
        <v>42193.0</v>
      </c>
      <c r="B1497" s="1" t="s">
        <v>86</v>
      </c>
      <c r="C1497" s="1">
        <v>64.0</v>
      </c>
      <c r="D1497" s="1" t="s">
        <v>51</v>
      </c>
      <c r="E1497" s="1" t="s">
        <v>63</v>
      </c>
      <c r="G1497" s="1" t="s">
        <v>102</v>
      </c>
      <c r="H1497" s="1" t="s">
        <v>103</v>
      </c>
      <c r="I1497" s="1" t="s">
        <v>55</v>
      </c>
      <c r="J1497" s="1" t="s">
        <v>102</v>
      </c>
      <c r="M1497" s="1" t="s">
        <v>56</v>
      </c>
      <c r="O1497" s="1" t="s">
        <v>102</v>
      </c>
      <c r="P1497" s="1" t="s">
        <v>103</v>
      </c>
      <c r="Q1497" s="1" t="s">
        <v>55</v>
      </c>
      <c r="R1497" s="1" t="s">
        <v>56</v>
      </c>
      <c r="T1497" s="1" t="s">
        <v>2238</v>
      </c>
      <c r="U1497" s="1" t="s">
        <v>59</v>
      </c>
      <c r="AF1497" s="1" t="s">
        <v>60</v>
      </c>
      <c r="AG1497" s="1" t="s">
        <v>60</v>
      </c>
      <c r="AR1497" s="1" t="s">
        <v>60</v>
      </c>
      <c r="AT1497" s="1" t="s">
        <v>106</v>
      </c>
      <c r="AU1497" s="1" t="s">
        <v>106</v>
      </c>
      <c r="AV1497" s="1" t="s">
        <v>107</v>
      </c>
      <c r="AW1497" s="3" t="str">
        <f t="shared" si="1"/>
        <v>Other</v>
      </c>
      <c r="AX1497" s="3" t="str">
        <f t="array" ref="AX1497">TEXTJOIN(", ", TRUE, IF(X1497:AS1497="Y", X$1:AS$1, IF(X1497:AS1497&lt;&gt;"", X$1:AS$1 &amp; ": " &amp; X1497:AS1497, "")))
</f>
        <v>Benzodiazepine, Methadone, Any Opioid</v>
      </c>
    </row>
    <row r="1498">
      <c r="A1498" s="4">
        <v>42000.0</v>
      </c>
      <c r="B1498" s="1" t="s">
        <v>50</v>
      </c>
      <c r="C1498" s="1">
        <v>54.0</v>
      </c>
      <c r="D1498" s="1" t="s">
        <v>51</v>
      </c>
      <c r="E1498" s="1" t="s">
        <v>52</v>
      </c>
      <c r="G1498" s="1" t="s">
        <v>91</v>
      </c>
      <c r="O1498" s="1" t="s">
        <v>91</v>
      </c>
      <c r="P1498" s="1" t="s">
        <v>91</v>
      </c>
      <c r="T1498" s="1" t="s">
        <v>2239</v>
      </c>
      <c r="U1498" s="1" t="s">
        <v>59</v>
      </c>
      <c r="AF1498" s="1" t="s">
        <v>60</v>
      </c>
      <c r="AT1498" s="1" t="s">
        <v>110</v>
      </c>
      <c r="AU1498" s="1" t="s">
        <v>62</v>
      </c>
      <c r="AV1498" s="1" t="s">
        <v>111</v>
      </c>
      <c r="AW1498" s="3" t="str">
        <f t="shared" si="1"/>
        <v>Other</v>
      </c>
      <c r="AX1498" s="3" t="str">
        <f t="array" ref="AX1498">TEXTJOIN(", ", TRUE, IF(X1498:AS1498="Y", X$1:AS$1, IF(X1498:AS1498&lt;&gt;"", X$1:AS$1 &amp; ": " &amp; X1498:AS1498, "")))
</f>
        <v>Benzodiazepine</v>
      </c>
    </row>
    <row r="1499">
      <c r="A1499" s="2">
        <v>43365.0</v>
      </c>
      <c r="B1499" s="1" t="s">
        <v>50</v>
      </c>
      <c r="C1499" s="1">
        <v>35.0</v>
      </c>
      <c r="D1499" s="1" t="s">
        <v>51</v>
      </c>
      <c r="E1499" s="1" t="s">
        <v>63</v>
      </c>
      <c r="G1499" s="1" t="s">
        <v>90</v>
      </c>
      <c r="H1499" s="1" t="s">
        <v>91</v>
      </c>
      <c r="I1499" s="1" t="s">
        <v>55</v>
      </c>
      <c r="J1499" s="1" t="s">
        <v>90</v>
      </c>
      <c r="K1499" s="1" t="s">
        <v>91</v>
      </c>
      <c r="M1499" s="1" t="s">
        <v>56</v>
      </c>
      <c r="N1499" s="1" t="s">
        <v>136</v>
      </c>
      <c r="O1499" s="1" t="s">
        <v>90</v>
      </c>
      <c r="P1499" s="1" t="s">
        <v>91</v>
      </c>
      <c r="Q1499" s="1" t="s">
        <v>55</v>
      </c>
      <c r="R1499" s="1" t="s">
        <v>56</v>
      </c>
      <c r="T1499" s="1" t="s">
        <v>2240</v>
      </c>
      <c r="U1499" s="1" t="s">
        <v>59</v>
      </c>
      <c r="Z1499" s="1" t="s">
        <v>60</v>
      </c>
      <c r="AA1499" s="1" t="s">
        <v>60</v>
      </c>
      <c r="AF1499" s="1" t="s">
        <v>60</v>
      </c>
      <c r="AG1499" s="1" t="s">
        <v>60</v>
      </c>
      <c r="AR1499" s="1" t="s">
        <v>60</v>
      </c>
      <c r="AT1499" s="1" t="s">
        <v>96</v>
      </c>
      <c r="AU1499" s="1" t="s">
        <v>96</v>
      </c>
      <c r="AV1499" s="1" t="s">
        <v>97</v>
      </c>
      <c r="AW1499" s="3" t="str">
        <f t="shared" si="1"/>
        <v>Other</v>
      </c>
      <c r="AX1499" s="3" t="str">
        <f t="array" ref="AX1499">TEXTJOIN(", ", TRUE, IF(X1499:AS1499="Y", X$1:AS$1, IF(X1499:AS1499&lt;&gt;"", X$1:AS$1 &amp; ": " &amp; X1499:AS1499, "")))
</f>
        <v>Fentanyl, Fentanyl Analogue, Benzodiazepine, Methadone, Any Opioid</v>
      </c>
    </row>
    <row r="1500">
      <c r="A1500" s="2">
        <v>43185.0</v>
      </c>
      <c r="B1500" s="1" t="s">
        <v>50</v>
      </c>
      <c r="C1500" s="1">
        <v>42.0</v>
      </c>
      <c r="D1500" s="1" t="s">
        <v>51</v>
      </c>
      <c r="E1500" s="1" t="s">
        <v>63</v>
      </c>
      <c r="G1500" s="1" t="s">
        <v>484</v>
      </c>
      <c r="H1500" s="1" t="s">
        <v>103</v>
      </c>
      <c r="I1500" s="1" t="s">
        <v>55</v>
      </c>
      <c r="J1500" s="1" t="s">
        <v>484</v>
      </c>
      <c r="K1500" s="1" t="s">
        <v>103</v>
      </c>
      <c r="M1500" s="1" t="s">
        <v>56</v>
      </c>
      <c r="N1500" s="1" t="s">
        <v>136</v>
      </c>
      <c r="O1500" s="1" t="s">
        <v>484</v>
      </c>
      <c r="P1500" s="1" t="s">
        <v>103</v>
      </c>
      <c r="Q1500" s="1" t="s">
        <v>55</v>
      </c>
      <c r="R1500" s="1" t="s">
        <v>56</v>
      </c>
      <c r="T1500" s="1" t="s">
        <v>2241</v>
      </c>
      <c r="U1500" s="1" t="s">
        <v>59</v>
      </c>
      <c r="AF1500" s="1" t="s">
        <v>60</v>
      </c>
      <c r="AG1500" s="1" t="s">
        <v>60</v>
      </c>
      <c r="AR1500" s="1" t="s">
        <v>60</v>
      </c>
      <c r="AT1500" s="1" t="s">
        <v>682</v>
      </c>
      <c r="AU1500" s="1" t="s">
        <v>682</v>
      </c>
      <c r="AV1500" s="1" t="s">
        <v>487</v>
      </c>
      <c r="AW1500" s="3" t="str">
        <f t="shared" si="1"/>
        <v>Other</v>
      </c>
      <c r="AX1500" s="3" t="str">
        <f t="array" ref="AX1500">TEXTJOIN(", ", TRUE, IF(X1500:AS1500="Y", X$1:AS$1, IF(X1500:AS1500&lt;&gt;"", X$1:AS$1 &amp; ": " &amp; X1500:AS1500, "")))
</f>
        <v>Benzodiazepine, Methadone, Any Opioid</v>
      </c>
    </row>
    <row r="1501">
      <c r="A1501" s="2">
        <v>41673.0</v>
      </c>
      <c r="B1501" s="1" t="s">
        <v>50</v>
      </c>
      <c r="C1501" s="1">
        <v>30.0</v>
      </c>
      <c r="D1501" s="1" t="s">
        <v>51</v>
      </c>
      <c r="E1501" s="1" t="s">
        <v>63</v>
      </c>
      <c r="G1501" s="1" t="s">
        <v>2242</v>
      </c>
      <c r="J1501" s="1" t="s">
        <v>2242</v>
      </c>
      <c r="L1501" s="1" t="s">
        <v>55</v>
      </c>
      <c r="M1501" s="1" t="s">
        <v>56</v>
      </c>
      <c r="N1501" s="1" t="s">
        <v>136</v>
      </c>
      <c r="O1501" s="1" t="s">
        <v>2242</v>
      </c>
      <c r="R1501" s="1" t="s">
        <v>56</v>
      </c>
      <c r="T1501" s="1" t="s">
        <v>2243</v>
      </c>
      <c r="U1501" s="1" t="s">
        <v>59</v>
      </c>
      <c r="X1501" s="1" t="s">
        <v>60</v>
      </c>
      <c r="AF1501" s="1" t="s">
        <v>60</v>
      </c>
      <c r="AT1501" s="1" t="s">
        <v>2244</v>
      </c>
      <c r="AU1501" s="1" t="s">
        <v>2244</v>
      </c>
      <c r="AV1501" s="1" t="s">
        <v>2245</v>
      </c>
      <c r="AW1501" s="3" t="str">
        <f t="shared" si="1"/>
        <v>Other</v>
      </c>
      <c r="AX1501" s="3" t="str">
        <f t="array" ref="AX1501">TEXTJOIN(", ", TRUE, IF(X1501:AS1501="Y", X$1:AS$1, IF(X1501:AS1501&lt;&gt;"", X$1:AS$1 &amp; ": " &amp; X1501:AS1501, "")))
</f>
        <v>Heroin, Benzodiazepine</v>
      </c>
    </row>
    <row r="1502">
      <c r="A1502" s="2">
        <v>43961.0</v>
      </c>
      <c r="B1502" s="1" t="s">
        <v>50</v>
      </c>
      <c r="C1502" s="1">
        <v>30.0</v>
      </c>
      <c r="D1502" s="1" t="s">
        <v>51</v>
      </c>
      <c r="E1502" s="1" t="s">
        <v>63</v>
      </c>
      <c r="G1502" s="1" t="s">
        <v>54</v>
      </c>
      <c r="H1502" s="1" t="s">
        <v>54</v>
      </c>
      <c r="I1502" s="1" t="s">
        <v>55</v>
      </c>
      <c r="J1502" s="1" t="s">
        <v>54</v>
      </c>
      <c r="K1502" s="1" t="s">
        <v>54</v>
      </c>
      <c r="L1502" s="1" t="s">
        <v>55</v>
      </c>
      <c r="M1502" s="1" t="s">
        <v>56</v>
      </c>
      <c r="N1502" s="1" t="s">
        <v>93</v>
      </c>
      <c r="O1502" s="1" t="s">
        <v>54</v>
      </c>
      <c r="P1502" s="1" t="s">
        <v>54</v>
      </c>
      <c r="Q1502" s="1" t="s">
        <v>55</v>
      </c>
      <c r="R1502" s="1" t="s">
        <v>56</v>
      </c>
      <c r="T1502" s="1" t="s">
        <v>2046</v>
      </c>
      <c r="U1502" s="1" t="s">
        <v>59</v>
      </c>
      <c r="Z1502" s="1" t="s">
        <v>60</v>
      </c>
      <c r="AR1502" s="1" t="s">
        <v>60</v>
      </c>
      <c r="AT1502" s="1" t="s">
        <v>234</v>
      </c>
      <c r="AU1502" s="1" t="s">
        <v>234</v>
      </c>
      <c r="AV1502" s="1" t="s">
        <v>641</v>
      </c>
      <c r="AW1502" s="3" t="str">
        <f t="shared" si="1"/>
        <v>Other</v>
      </c>
      <c r="AX1502" s="3" t="str">
        <f t="array" ref="AX1502">TEXTJOIN(", ", TRUE, IF(X1502:AS1502="Y", X$1:AS$1, IF(X1502:AS1502&lt;&gt;"", X$1:AS$1 &amp; ": " &amp; X1502:AS1502, "")))
</f>
        <v>Fentanyl, Any Opioid</v>
      </c>
    </row>
    <row r="1503">
      <c r="A1503" s="2">
        <v>44036.0</v>
      </c>
      <c r="B1503" s="1" t="s">
        <v>50</v>
      </c>
      <c r="C1503" s="1">
        <v>62.0</v>
      </c>
      <c r="D1503" s="1" t="s">
        <v>76</v>
      </c>
      <c r="E1503" s="1" t="s">
        <v>63</v>
      </c>
      <c r="G1503" s="1" t="s">
        <v>103</v>
      </c>
      <c r="H1503" s="1" t="s">
        <v>103</v>
      </c>
      <c r="I1503" s="1" t="s">
        <v>55</v>
      </c>
      <c r="J1503" s="1" t="s">
        <v>103</v>
      </c>
      <c r="K1503" s="1" t="s">
        <v>103</v>
      </c>
      <c r="L1503" s="1" t="s">
        <v>55</v>
      </c>
      <c r="M1503" s="1" t="s">
        <v>56</v>
      </c>
      <c r="N1503" s="1" t="s">
        <v>891</v>
      </c>
      <c r="O1503" s="1" t="s">
        <v>103</v>
      </c>
      <c r="P1503" s="1" t="s">
        <v>103</v>
      </c>
      <c r="Q1503" s="1" t="s">
        <v>55</v>
      </c>
      <c r="R1503" s="1" t="s">
        <v>56</v>
      </c>
      <c r="T1503" s="1" t="s">
        <v>2246</v>
      </c>
      <c r="U1503" s="1" t="s">
        <v>59</v>
      </c>
      <c r="AB1503" s="1" t="s">
        <v>60</v>
      </c>
      <c r="AF1503" s="1" t="s">
        <v>60</v>
      </c>
      <c r="AR1503" s="1" t="s">
        <v>60</v>
      </c>
      <c r="AT1503" s="1" t="s">
        <v>167</v>
      </c>
      <c r="AU1503" s="1" t="s">
        <v>167</v>
      </c>
      <c r="AV1503" s="1" t="s">
        <v>168</v>
      </c>
      <c r="AW1503" s="3" t="str">
        <f t="shared" si="1"/>
        <v>Other</v>
      </c>
      <c r="AX1503" s="3" t="str">
        <f t="array" ref="AX1503">TEXTJOIN(", ", TRUE, IF(X1503:AS1503="Y", X$1:AS$1, IF(X1503:AS1503&lt;&gt;"", X$1:AS$1 &amp; ": " &amp; X1503:AS1503, "")))
</f>
        <v>Oxycodone, Benzodiazepine, Any Opioid</v>
      </c>
    </row>
    <row r="1504">
      <c r="A1504" s="2">
        <v>44001.0</v>
      </c>
      <c r="B1504" s="1" t="s">
        <v>50</v>
      </c>
      <c r="C1504" s="1">
        <v>48.0</v>
      </c>
      <c r="D1504" s="1" t="s">
        <v>51</v>
      </c>
      <c r="E1504" s="1" t="s">
        <v>63</v>
      </c>
      <c r="G1504" s="1" t="s">
        <v>120</v>
      </c>
      <c r="H1504" s="1" t="s">
        <v>121</v>
      </c>
      <c r="I1504" s="1" t="s">
        <v>55</v>
      </c>
      <c r="J1504" s="1" t="s">
        <v>120</v>
      </c>
      <c r="K1504" s="1" t="s">
        <v>121</v>
      </c>
      <c r="L1504" s="1" t="s">
        <v>55</v>
      </c>
      <c r="M1504" s="1" t="s">
        <v>56</v>
      </c>
      <c r="N1504" s="1" t="s">
        <v>136</v>
      </c>
      <c r="O1504" s="1" t="s">
        <v>120</v>
      </c>
      <c r="P1504" s="1" t="s">
        <v>121</v>
      </c>
      <c r="Q1504" s="1" t="s">
        <v>55</v>
      </c>
      <c r="R1504" s="1" t="s">
        <v>56</v>
      </c>
      <c r="T1504" s="1" t="s">
        <v>2247</v>
      </c>
      <c r="U1504" s="1" t="s">
        <v>59</v>
      </c>
      <c r="Z1504" s="1" t="s">
        <v>60</v>
      </c>
      <c r="AF1504" s="1" t="s">
        <v>60</v>
      </c>
      <c r="AR1504" s="1" t="s">
        <v>60</v>
      </c>
      <c r="AT1504" s="1" t="s">
        <v>236</v>
      </c>
      <c r="AU1504" s="1" t="s">
        <v>236</v>
      </c>
      <c r="AV1504" s="1" t="s">
        <v>123</v>
      </c>
      <c r="AW1504" s="3" t="str">
        <f t="shared" si="1"/>
        <v>Middletown</v>
      </c>
      <c r="AX1504" s="3" t="str">
        <f t="array" ref="AX1504">TEXTJOIN(", ", TRUE, IF(X1504:AS1504="Y", X$1:AS$1, IF(X1504:AS1504&lt;&gt;"", X$1:AS$1 &amp; ": " &amp; X1504:AS1504, "")))
</f>
        <v>Fentanyl, Benzodiazepine, Any Opioid</v>
      </c>
    </row>
    <row r="1505">
      <c r="A1505" s="2">
        <v>42746.0</v>
      </c>
      <c r="B1505" s="1" t="s">
        <v>86</v>
      </c>
      <c r="C1505" s="1">
        <v>55.0</v>
      </c>
      <c r="D1505" s="1" t="s">
        <v>76</v>
      </c>
      <c r="E1505" s="1" t="s">
        <v>63</v>
      </c>
      <c r="F1505" s="1" t="s">
        <v>137</v>
      </c>
      <c r="G1505" s="1" t="s">
        <v>185</v>
      </c>
      <c r="H1505" s="1" t="s">
        <v>91</v>
      </c>
      <c r="I1505" s="1" t="s">
        <v>55</v>
      </c>
      <c r="J1505" s="1" t="s">
        <v>91</v>
      </c>
      <c r="K1505" s="1" t="s">
        <v>91</v>
      </c>
      <c r="L1505" s="1" t="s">
        <v>55</v>
      </c>
      <c r="M1505" s="1" t="s">
        <v>44</v>
      </c>
      <c r="N1505" s="1" t="s">
        <v>119</v>
      </c>
      <c r="O1505" s="1" t="s">
        <v>91</v>
      </c>
      <c r="P1505" s="1" t="s">
        <v>91</v>
      </c>
      <c r="Q1505" s="1" t="s">
        <v>55</v>
      </c>
      <c r="R1505" s="1" t="s">
        <v>44</v>
      </c>
      <c r="S1505" s="1" t="s">
        <v>2248</v>
      </c>
      <c r="T1505" s="1" t="s">
        <v>1104</v>
      </c>
      <c r="U1505" s="1" t="s">
        <v>59</v>
      </c>
      <c r="X1505" s="1" t="s">
        <v>60</v>
      </c>
      <c r="Z1505" s="1" t="s">
        <v>60</v>
      </c>
      <c r="AT1505" s="1" t="s">
        <v>188</v>
      </c>
      <c r="AU1505" s="1" t="s">
        <v>110</v>
      </c>
      <c r="AV1505" s="1" t="s">
        <v>111</v>
      </c>
      <c r="AW1505" s="3" t="str">
        <f t="shared" si="1"/>
        <v>Other</v>
      </c>
      <c r="AX1505" s="3" t="str">
        <f t="array" ref="AX1505">TEXTJOIN(", ", TRUE, IF(X1505:AS1505="Y", X$1:AS$1, IF(X1505:AS1505&lt;&gt;"", X$1:AS$1 &amp; ": " &amp; X1505:AS1505, "")))
</f>
        <v>Heroin, Fentanyl</v>
      </c>
    </row>
    <row r="1506">
      <c r="A1506" s="2">
        <v>41360.0</v>
      </c>
      <c r="B1506" s="1" t="s">
        <v>50</v>
      </c>
      <c r="C1506" s="1">
        <v>43.0</v>
      </c>
      <c r="D1506" s="1" t="s">
        <v>51</v>
      </c>
      <c r="E1506" s="1" t="s">
        <v>63</v>
      </c>
      <c r="G1506" s="1" t="s">
        <v>300</v>
      </c>
      <c r="H1506" s="1" t="s">
        <v>299</v>
      </c>
      <c r="J1506" s="1" t="s">
        <v>300</v>
      </c>
      <c r="L1506" s="1" t="s">
        <v>55</v>
      </c>
      <c r="M1506" s="1" t="s">
        <v>56</v>
      </c>
      <c r="N1506" s="1" t="s">
        <v>136</v>
      </c>
      <c r="O1506" s="1" t="s">
        <v>300</v>
      </c>
      <c r="P1506" s="1" t="s">
        <v>299</v>
      </c>
      <c r="R1506" s="1" t="s">
        <v>56</v>
      </c>
      <c r="T1506" s="1" t="s">
        <v>2249</v>
      </c>
      <c r="U1506" s="1" t="s">
        <v>59</v>
      </c>
      <c r="X1506" s="1" t="s">
        <v>60</v>
      </c>
      <c r="Y1506" s="1" t="s">
        <v>60</v>
      </c>
      <c r="Z1506" s="1" t="s">
        <v>60</v>
      </c>
      <c r="AT1506" s="1" t="s">
        <v>304</v>
      </c>
      <c r="AU1506" s="1" t="s">
        <v>304</v>
      </c>
      <c r="AV1506" s="1" t="s">
        <v>302</v>
      </c>
      <c r="AW1506" s="3" t="str">
        <f t="shared" si="1"/>
        <v>Other</v>
      </c>
      <c r="AX1506" s="3" t="str">
        <f t="array" ref="AX1506">TEXTJOIN(", ", TRUE, IF(X1506:AS1506="Y", X$1:AS$1, IF(X1506:AS1506&lt;&gt;"", X$1:AS$1 &amp; ": " &amp; X1506:AS1506, "")))
</f>
        <v>Heroin, Cocaine, Fentanyl</v>
      </c>
    </row>
    <row r="1507">
      <c r="A1507" s="2">
        <v>44393.0</v>
      </c>
      <c r="B1507" s="1" t="s">
        <v>50</v>
      </c>
      <c r="C1507" s="1">
        <v>56.0</v>
      </c>
      <c r="D1507" s="1" t="s">
        <v>51</v>
      </c>
      <c r="E1507" s="1" t="s">
        <v>502</v>
      </c>
      <c r="G1507" s="1" t="s">
        <v>91</v>
      </c>
      <c r="H1507" s="1" t="s">
        <v>91</v>
      </c>
      <c r="I1507" s="1" t="s">
        <v>55</v>
      </c>
      <c r="J1507" s="1" t="s">
        <v>91</v>
      </c>
      <c r="K1507" s="1" t="s">
        <v>91</v>
      </c>
      <c r="L1507" s="1" t="s">
        <v>55</v>
      </c>
      <c r="M1507" s="1" t="s">
        <v>56</v>
      </c>
      <c r="N1507" s="1" t="s">
        <v>119</v>
      </c>
      <c r="O1507" s="1" t="s">
        <v>91</v>
      </c>
      <c r="P1507" s="1" t="s">
        <v>91</v>
      </c>
      <c r="Q1507" s="1" t="s">
        <v>55</v>
      </c>
      <c r="R1507" s="1" t="s">
        <v>56</v>
      </c>
      <c r="T1507" s="1" t="s">
        <v>83</v>
      </c>
      <c r="U1507" s="1" t="s">
        <v>59</v>
      </c>
      <c r="Z1507" s="1" t="s">
        <v>60</v>
      </c>
      <c r="AR1507" s="1" t="s">
        <v>60</v>
      </c>
      <c r="AT1507" s="1" t="s">
        <v>110</v>
      </c>
      <c r="AU1507" s="1" t="s">
        <v>110</v>
      </c>
      <c r="AV1507" s="1" t="s">
        <v>111</v>
      </c>
      <c r="AW1507" s="3" t="str">
        <f t="shared" si="1"/>
        <v>Other</v>
      </c>
      <c r="AX1507" s="3" t="str">
        <f t="array" ref="AX1507">TEXTJOIN(", ", TRUE, IF(X1507:AS1507="Y", X$1:AS$1, IF(X1507:AS1507&lt;&gt;"", X$1:AS$1 &amp; ": " &amp; X1507:AS1507, "")))
</f>
        <v>Fentanyl, Any Opioid</v>
      </c>
    </row>
    <row r="1508">
      <c r="A1508" s="4">
        <v>41943.0</v>
      </c>
      <c r="B1508" s="1" t="s">
        <v>50</v>
      </c>
      <c r="C1508" s="1">
        <v>41.0</v>
      </c>
      <c r="D1508" s="1" t="s">
        <v>51</v>
      </c>
      <c r="E1508" s="1" t="s">
        <v>63</v>
      </c>
      <c r="F1508" s="1" t="s">
        <v>137</v>
      </c>
      <c r="G1508" s="1" t="s">
        <v>91</v>
      </c>
      <c r="J1508" s="1" t="s">
        <v>91</v>
      </c>
      <c r="L1508" s="1" t="s">
        <v>55</v>
      </c>
      <c r="M1508" s="1" t="s">
        <v>44</v>
      </c>
      <c r="N1508" s="1" t="s">
        <v>148</v>
      </c>
      <c r="O1508" s="1" t="s">
        <v>91</v>
      </c>
      <c r="P1508" s="1" t="s">
        <v>91</v>
      </c>
      <c r="R1508" s="1" t="s">
        <v>44</v>
      </c>
      <c r="S1508" s="1" t="s">
        <v>1317</v>
      </c>
      <c r="T1508" s="1" t="s">
        <v>2250</v>
      </c>
      <c r="U1508" s="1" t="s">
        <v>59</v>
      </c>
      <c r="X1508" s="1" t="s">
        <v>60</v>
      </c>
      <c r="Y1508" s="1" t="s">
        <v>60</v>
      </c>
      <c r="AD1508" s="1" t="s">
        <v>60</v>
      </c>
      <c r="AT1508" s="1" t="s">
        <v>110</v>
      </c>
      <c r="AU1508" s="1" t="s">
        <v>110</v>
      </c>
      <c r="AV1508" s="1" t="s">
        <v>111</v>
      </c>
      <c r="AW1508" s="3" t="str">
        <f t="shared" si="1"/>
        <v>Other</v>
      </c>
      <c r="AX1508" s="3" t="str">
        <f t="array" ref="AX1508">TEXTJOIN(", ", TRUE, IF(X1508:AS1508="Y", X$1:AS$1, IF(X1508:AS1508&lt;&gt;"", X$1:AS$1 &amp; ": " &amp; X1508:AS1508, "")))
</f>
        <v>Heroin, Cocaine, Ethanol</v>
      </c>
    </row>
    <row r="1509">
      <c r="A1509" s="2">
        <v>44249.0</v>
      </c>
      <c r="B1509" s="1" t="s">
        <v>50</v>
      </c>
      <c r="C1509" s="1">
        <v>55.0</v>
      </c>
      <c r="D1509" s="1" t="s">
        <v>51</v>
      </c>
      <c r="E1509" s="1" t="s">
        <v>63</v>
      </c>
      <c r="G1509" s="1" t="s">
        <v>103</v>
      </c>
      <c r="H1509" s="1" t="s">
        <v>103</v>
      </c>
      <c r="I1509" s="1" t="s">
        <v>55</v>
      </c>
      <c r="J1509" s="1" t="s">
        <v>103</v>
      </c>
      <c r="K1509" s="1" t="s">
        <v>103</v>
      </c>
      <c r="L1509" s="1" t="s">
        <v>55</v>
      </c>
      <c r="M1509" s="1" t="s">
        <v>56</v>
      </c>
      <c r="N1509" s="1" t="s">
        <v>66</v>
      </c>
      <c r="O1509" s="1" t="s">
        <v>103</v>
      </c>
      <c r="P1509" s="1" t="s">
        <v>103</v>
      </c>
      <c r="Q1509" s="1" t="s">
        <v>55</v>
      </c>
      <c r="R1509" s="1" t="s">
        <v>56</v>
      </c>
      <c r="T1509" s="1" t="s">
        <v>2251</v>
      </c>
      <c r="U1509" s="1" t="s">
        <v>59</v>
      </c>
      <c r="V1509" s="1" t="s">
        <v>2252</v>
      </c>
      <c r="X1509" s="1" t="s">
        <v>60</v>
      </c>
      <c r="Z1509" s="1" t="s">
        <v>60</v>
      </c>
      <c r="AP1509" s="1" t="s">
        <v>60</v>
      </c>
      <c r="AR1509" s="1" t="s">
        <v>60</v>
      </c>
      <c r="AT1509" s="1" t="s">
        <v>167</v>
      </c>
      <c r="AU1509" s="1" t="s">
        <v>167</v>
      </c>
      <c r="AV1509" s="1" t="s">
        <v>168</v>
      </c>
      <c r="AW1509" s="3" t="str">
        <f t="shared" si="1"/>
        <v>Other</v>
      </c>
      <c r="AX1509" s="3" t="str">
        <f t="array" ref="AX1509">TEXTJOIN(", ", TRUE, IF(X1509:AS1509="Y", X$1:AS$1, IF(X1509:AS1509&lt;&gt;"", X$1:AS$1 &amp; ": " &amp; X1509:AS1509, "")))
</f>
        <v>Heroin, Fentanyl, Heroin/Morph/Codeine, Any Opioid</v>
      </c>
    </row>
    <row r="1510">
      <c r="A1510" s="2">
        <v>42573.0</v>
      </c>
      <c r="B1510" s="1" t="s">
        <v>50</v>
      </c>
      <c r="C1510" s="1">
        <v>56.0</v>
      </c>
      <c r="D1510" s="1" t="s">
        <v>51</v>
      </c>
      <c r="E1510" s="1" t="s">
        <v>63</v>
      </c>
      <c r="G1510" s="1" t="s">
        <v>64</v>
      </c>
      <c r="H1510" s="1" t="s">
        <v>65</v>
      </c>
      <c r="I1510" s="1" t="s">
        <v>55</v>
      </c>
      <c r="J1510" s="1" t="s">
        <v>64</v>
      </c>
      <c r="M1510" s="1" t="s">
        <v>56</v>
      </c>
      <c r="N1510" s="1" t="s">
        <v>670</v>
      </c>
      <c r="O1510" s="1" t="s">
        <v>64</v>
      </c>
      <c r="R1510" s="1" t="s">
        <v>56</v>
      </c>
      <c r="T1510" s="1" t="s">
        <v>83</v>
      </c>
      <c r="U1510" s="1" t="s">
        <v>59</v>
      </c>
      <c r="Z1510" s="1" t="s">
        <v>60</v>
      </c>
      <c r="AR1510" s="1" t="s">
        <v>60</v>
      </c>
      <c r="AT1510" s="1" t="s">
        <v>69</v>
      </c>
      <c r="AU1510" s="1" t="s">
        <v>69</v>
      </c>
      <c r="AV1510" s="1" t="s">
        <v>70</v>
      </c>
      <c r="AW1510" s="3" t="str">
        <f t="shared" si="1"/>
        <v>Other</v>
      </c>
      <c r="AX1510" s="3" t="str">
        <f t="array" ref="AX1510">TEXTJOIN(", ", TRUE, IF(X1510:AS1510="Y", X$1:AS$1, IF(X1510:AS1510&lt;&gt;"", X$1:AS$1 &amp; ": " &amp; X1510:AS1510, "")))
</f>
        <v>Fentanyl, Any Opioid</v>
      </c>
    </row>
    <row r="1511">
      <c r="A1511" s="2">
        <v>43443.0</v>
      </c>
      <c r="B1511" s="1" t="s">
        <v>50</v>
      </c>
      <c r="C1511" s="1">
        <v>39.0</v>
      </c>
      <c r="D1511" s="1" t="s">
        <v>51</v>
      </c>
      <c r="E1511" s="1" t="s">
        <v>63</v>
      </c>
      <c r="G1511" s="1" t="s">
        <v>102</v>
      </c>
      <c r="H1511" s="1" t="s">
        <v>103</v>
      </c>
      <c r="I1511" s="1" t="s">
        <v>55</v>
      </c>
      <c r="J1511" s="1" t="s">
        <v>102</v>
      </c>
      <c r="K1511" s="1" t="s">
        <v>103</v>
      </c>
      <c r="M1511" s="1" t="s">
        <v>56</v>
      </c>
      <c r="N1511" s="1" t="s">
        <v>104</v>
      </c>
      <c r="O1511" s="1" t="s">
        <v>102</v>
      </c>
      <c r="P1511" s="1" t="s">
        <v>103</v>
      </c>
      <c r="Q1511" s="1" t="s">
        <v>55</v>
      </c>
      <c r="R1511" s="1" t="s">
        <v>56</v>
      </c>
      <c r="T1511" s="1" t="s">
        <v>2253</v>
      </c>
      <c r="U1511" s="1" t="s">
        <v>59</v>
      </c>
      <c r="V1511" s="1" t="s">
        <v>589</v>
      </c>
      <c r="AD1511" s="1" t="s">
        <v>60</v>
      </c>
      <c r="AJ1511" s="1" t="s">
        <v>60</v>
      </c>
      <c r="AR1511" s="1" t="s">
        <v>60</v>
      </c>
      <c r="AT1511" s="1" t="s">
        <v>106</v>
      </c>
      <c r="AU1511" s="1" t="s">
        <v>106</v>
      </c>
      <c r="AV1511" s="1" t="s">
        <v>107</v>
      </c>
      <c r="AW1511" s="3" t="str">
        <f t="shared" si="1"/>
        <v>Other</v>
      </c>
      <c r="AX1511" s="3" t="str">
        <f t="array" ref="AX1511">TEXTJOIN(", ", TRUE, IF(X1511:AS1511="Y", X$1:AS$1, IF(X1511:AS1511&lt;&gt;"", X$1:AS$1 &amp; ": " &amp; X1511:AS1511, "")))
</f>
        <v>Ethanol, Tramad, Any Opioid</v>
      </c>
    </row>
    <row r="1512">
      <c r="A1512" s="4">
        <v>42695.0</v>
      </c>
      <c r="B1512" s="1" t="s">
        <v>50</v>
      </c>
      <c r="C1512" s="1">
        <v>43.0</v>
      </c>
      <c r="D1512" s="1" t="s">
        <v>76</v>
      </c>
      <c r="E1512" s="1" t="s">
        <v>63</v>
      </c>
      <c r="G1512" s="1" t="s">
        <v>143</v>
      </c>
      <c r="H1512" s="1" t="s">
        <v>91</v>
      </c>
      <c r="I1512" s="1" t="s">
        <v>55</v>
      </c>
      <c r="J1512" s="1" t="s">
        <v>143</v>
      </c>
      <c r="M1512" s="1" t="s">
        <v>56</v>
      </c>
      <c r="N1512" s="1" t="s">
        <v>136</v>
      </c>
      <c r="O1512" s="1" t="s">
        <v>143</v>
      </c>
      <c r="R1512" s="1" t="s">
        <v>56</v>
      </c>
      <c r="T1512" s="1" t="s">
        <v>2254</v>
      </c>
      <c r="U1512" s="1" t="s">
        <v>59</v>
      </c>
      <c r="Y1512" s="1" t="s">
        <v>60</v>
      </c>
      <c r="AD1512" s="1" t="s">
        <v>60</v>
      </c>
      <c r="AR1512" s="1" t="s">
        <v>60</v>
      </c>
      <c r="AS1512" s="1" t="s">
        <v>581</v>
      </c>
      <c r="AT1512" s="1" t="s">
        <v>145</v>
      </c>
      <c r="AU1512" s="1" t="s">
        <v>145</v>
      </c>
      <c r="AV1512" s="1" t="s">
        <v>146</v>
      </c>
      <c r="AW1512" s="3" t="str">
        <f t="shared" si="1"/>
        <v>Other</v>
      </c>
      <c r="AX1512" s="3" t="str">
        <f t="array" ref="AX1512">TEXTJOIN(", ", TRUE, IF(X1512:AS1512="Y", X$1:AS$1, IF(X1512:AS1512&lt;&gt;"", X$1:AS$1 &amp; ": " &amp; X1512:AS1512, "")))
</f>
        <v>Cocaine, Ethanol, Any Opioid, Other: BUPREN</v>
      </c>
    </row>
    <row r="1513">
      <c r="A1513" s="4">
        <v>41205.0</v>
      </c>
      <c r="B1513" s="1" t="s">
        <v>50</v>
      </c>
      <c r="C1513" s="1">
        <v>48.0</v>
      </c>
      <c r="D1513" s="1" t="s">
        <v>51</v>
      </c>
      <c r="E1513" s="1" t="s">
        <v>63</v>
      </c>
      <c r="G1513" s="1" t="s">
        <v>338</v>
      </c>
      <c r="H1513" s="1" t="s">
        <v>263</v>
      </c>
      <c r="J1513" s="1" t="s">
        <v>338</v>
      </c>
      <c r="L1513" s="1" t="s">
        <v>55</v>
      </c>
      <c r="M1513" s="1" t="s">
        <v>56</v>
      </c>
      <c r="N1513" s="1" t="s">
        <v>113</v>
      </c>
      <c r="O1513" s="1" t="s">
        <v>338</v>
      </c>
      <c r="P1513" s="1" t="s">
        <v>263</v>
      </c>
      <c r="R1513" s="1" t="s">
        <v>56</v>
      </c>
      <c r="T1513" s="1" t="s">
        <v>2255</v>
      </c>
      <c r="U1513" s="1" t="s">
        <v>59</v>
      </c>
      <c r="AI1513" s="1" t="s">
        <v>60</v>
      </c>
      <c r="AT1513" s="1" t="s">
        <v>339</v>
      </c>
      <c r="AU1513" s="1" t="s">
        <v>339</v>
      </c>
      <c r="AV1513" s="1" t="s">
        <v>534</v>
      </c>
      <c r="AW1513" s="3" t="str">
        <f t="shared" si="1"/>
        <v>Other</v>
      </c>
      <c r="AX1513" s="3" t="str">
        <f t="array" ref="AX1513">TEXTJOIN(", ", TRUE, IF(X1513:AS1513="Y", X$1:AS$1, IF(X1513:AS1513&lt;&gt;"", X$1:AS$1 &amp; ": " &amp; X1513:AS1513, "")))
</f>
        <v>Amphet</v>
      </c>
    </row>
    <row r="1514">
      <c r="A1514" s="2">
        <v>43305.0</v>
      </c>
      <c r="B1514" s="1" t="s">
        <v>50</v>
      </c>
      <c r="C1514" s="1">
        <v>30.0</v>
      </c>
      <c r="D1514" s="1" t="s">
        <v>51</v>
      </c>
      <c r="E1514" s="1" t="s">
        <v>63</v>
      </c>
      <c r="G1514" s="1" t="s">
        <v>311</v>
      </c>
      <c r="H1514" s="1" t="s">
        <v>299</v>
      </c>
      <c r="I1514" s="1" t="s">
        <v>55</v>
      </c>
      <c r="J1514" s="1" t="s">
        <v>311</v>
      </c>
      <c r="K1514" s="1" t="s">
        <v>299</v>
      </c>
      <c r="M1514" s="1" t="s">
        <v>56</v>
      </c>
      <c r="N1514" s="1" t="s">
        <v>136</v>
      </c>
      <c r="O1514" s="1" t="s">
        <v>311</v>
      </c>
      <c r="P1514" s="1" t="s">
        <v>299</v>
      </c>
      <c r="Q1514" s="1" t="s">
        <v>55</v>
      </c>
      <c r="R1514" s="1" t="s">
        <v>56</v>
      </c>
      <c r="T1514" s="1" t="s">
        <v>2256</v>
      </c>
      <c r="U1514" s="1" t="s">
        <v>59</v>
      </c>
      <c r="X1514" s="1" t="s">
        <v>60</v>
      </c>
      <c r="Z1514" s="1" t="s">
        <v>60</v>
      </c>
      <c r="AJ1514" s="1" t="s">
        <v>60</v>
      </c>
      <c r="AP1514" s="1" t="s">
        <v>60</v>
      </c>
      <c r="AR1514" s="1" t="s">
        <v>60</v>
      </c>
      <c r="AT1514" s="1" t="s">
        <v>313</v>
      </c>
      <c r="AU1514" s="1" t="s">
        <v>313</v>
      </c>
      <c r="AV1514" s="1" t="s">
        <v>314</v>
      </c>
      <c r="AW1514" s="3" t="str">
        <f t="shared" si="1"/>
        <v>Other</v>
      </c>
      <c r="AX1514" s="3" t="str">
        <f t="array" ref="AX1514">TEXTJOIN(", ", TRUE, IF(X1514:AS1514="Y", X$1:AS$1, IF(X1514:AS1514&lt;&gt;"", X$1:AS$1 &amp; ": " &amp; X1514:AS1514, "")))
</f>
        <v>Heroin, Fentanyl, Tramad, Heroin/Morph/Codeine, Any Opioid</v>
      </c>
    </row>
    <row r="1515">
      <c r="A1515" s="2">
        <v>42877.0</v>
      </c>
      <c r="B1515" s="1" t="s">
        <v>86</v>
      </c>
      <c r="C1515" s="1">
        <v>26.0</v>
      </c>
      <c r="D1515" s="1" t="s">
        <v>51</v>
      </c>
      <c r="E1515" s="1" t="s">
        <v>63</v>
      </c>
      <c r="H1515" s="1" t="s">
        <v>103</v>
      </c>
      <c r="J1515" s="1" t="s">
        <v>256</v>
      </c>
      <c r="K1515" s="1" t="s">
        <v>103</v>
      </c>
      <c r="L1515" s="1" t="s">
        <v>55</v>
      </c>
      <c r="M1515" s="1" t="s">
        <v>193</v>
      </c>
      <c r="N1515" s="1" t="s">
        <v>136</v>
      </c>
      <c r="O1515" s="1" t="s">
        <v>256</v>
      </c>
      <c r="P1515" s="1" t="s">
        <v>103</v>
      </c>
      <c r="Q1515" s="1" t="s">
        <v>55</v>
      </c>
      <c r="R1515" s="1" t="s">
        <v>44</v>
      </c>
      <c r="S1515" s="1" t="s">
        <v>1414</v>
      </c>
      <c r="T1515" s="1" t="s">
        <v>2257</v>
      </c>
      <c r="U1515" s="1" t="s">
        <v>59</v>
      </c>
      <c r="X1515" s="1" t="s">
        <v>60</v>
      </c>
      <c r="Y1515" s="1" t="s">
        <v>60</v>
      </c>
      <c r="Z1515" s="1" t="s">
        <v>60</v>
      </c>
      <c r="AT1515" s="1" t="s">
        <v>62</v>
      </c>
      <c r="AU1515" s="1" t="s">
        <v>282</v>
      </c>
      <c r="AV1515" s="1" t="s">
        <v>260</v>
      </c>
      <c r="AW1515" s="3" t="str">
        <f t="shared" si="1"/>
        <v>Other</v>
      </c>
      <c r="AX1515" s="3" t="str">
        <f t="array" ref="AX1515">TEXTJOIN(", ", TRUE, IF(X1515:AS1515="Y", X$1:AS$1, IF(X1515:AS1515&lt;&gt;"", X$1:AS$1 &amp; ": " &amp; X1515:AS1515, "")))
</f>
        <v>Heroin, Cocaine, Fentanyl</v>
      </c>
    </row>
    <row r="1516">
      <c r="A1516" s="2">
        <v>43997.0</v>
      </c>
      <c r="B1516" s="1" t="s">
        <v>50</v>
      </c>
      <c r="C1516" s="1">
        <v>48.0</v>
      </c>
      <c r="D1516" s="1" t="s">
        <v>51</v>
      </c>
      <c r="E1516" s="1" t="s">
        <v>63</v>
      </c>
      <c r="J1516" s="1" t="s">
        <v>64</v>
      </c>
      <c r="K1516" s="1" t="s">
        <v>65</v>
      </c>
      <c r="L1516" s="1" t="s">
        <v>55</v>
      </c>
      <c r="M1516" s="1" t="s">
        <v>193</v>
      </c>
      <c r="N1516" s="1" t="s">
        <v>136</v>
      </c>
      <c r="O1516" s="1" t="s">
        <v>64</v>
      </c>
      <c r="P1516" s="1" t="s">
        <v>65</v>
      </c>
      <c r="Q1516" s="1" t="s">
        <v>55</v>
      </c>
      <c r="R1516" s="1" t="s">
        <v>44</v>
      </c>
      <c r="T1516" s="1" t="s">
        <v>1477</v>
      </c>
      <c r="U1516" s="1" t="s">
        <v>59</v>
      </c>
      <c r="Z1516" s="1" t="s">
        <v>60</v>
      </c>
      <c r="AD1516" s="1" t="s">
        <v>60</v>
      </c>
      <c r="AR1516" s="1" t="s">
        <v>60</v>
      </c>
      <c r="AT1516" s="1" t="s">
        <v>62</v>
      </c>
      <c r="AU1516" s="1" t="s">
        <v>69</v>
      </c>
      <c r="AV1516" s="1" t="s">
        <v>70</v>
      </c>
      <c r="AW1516" s="3" t="str">
        <f t="shared" si="1"/>
        <v>Other</v>
      </c>
      <c r="AX1516" s="3" t="str">
        <f t="array" ref="AX1516">TEXTJOIN(", ", TRUE, IF(X1516:AS1516="Y", X$1:AS$1, IF(X1516:AS1516&lt;&gt;"", X$1:AS$1 &amp; ": " &amp; X1516:AS1516, "")))
</f>
        <v>Fentanyl, Ethanol, Any Opioid</v>
      </c>
    </row>
    <row r="1517">
      <c r="A1517" s="4">
        <v>44133.0</v>
      </c>
      <c r="B1517" s="1" t="s">
        <v>50</v>
      </c>
      <c r="C1517" s="1">
        <v>36.0</v>
      </c>
      <c r="D1517" s="1" t="s">
        <v>51</v>
      </c>
      <c r="E1517" s="1" t="s">
        <v>63</v>
      </c>
      <c r="F1517" s="1" t="s">
        <v>137</v>
      </c>
      <c r="G1517" s="1" t="s">
        <v>91</v>
      </c>
      <c r="H1517" s="1" t="s">
        <v>91</v>
      </c>
      <c r="I1517" s="1" t="s">
        <v>55</v>
      </c>
      <c r="J1517" s="1" t="s">
        <v>91</v>
      </c>
      <c r="K1517" s="1" t="s">
        <v>91</v>
      </c>
      <c r="L1517" s="1" t="s">
        <v>55</v>
      </c>
      <c r="M1517" s="1" t="s">
        <v>56</v>
      </c>
      <c r="N1517" s="1" t="s">
        <v>136</v>
      </c>
      <c r="O1517" s="1" t="s">
        <v>91</v>
      </c>
      <c r="P1517" s="1" t="s">
        <v>91</v>
      </c>
      <c r="Q1517" s="1" t="s">
        <v>55</v>
      </c>
      <c r="R1517" s="1" t="s">
        <v>56</v>
      </c>
      <c r="T1517" s="1" t="s">
        <v>2258</v>
      </c>
      <c r="U1517" s="1" t="s">
        <v>59</v>
      </c>
      <c r="X1517" s="1" t="s">
        <v>60</v>
      </c>
      <c r="Y1517" s="1" t="s">
        <v>60</v>
      </c>
      <c r="AD1517" s="1" t="s">
        <v>60</v>
      </c>
      <c r="AR1517" s="1" t="s">
        <v>60</v>
      </c>
      <c r="AT1517" s="1" t="s">
        <v>110</v>
      </c>
      <c r="AU1517" s="1" t="s">
        <v>110</v>
      </c>
      <c r="AV1517" s="1" t="s">
        <v>111</v>
      </c>
      <c r="AW1517" s="3" t="str">
        <f t="shared" si="1"/>
        <v>Other</v>
      </c>
      <c r="AX1517" s="3" t="str">
        <f t="array" ref="AX1517">TEXTJOIN(", ", TRUE, IF(X1517:AS1517="Y", X$1:AS$1, IF(X1517:AS1517&lt;&gt;"", X$1:AS$1 &amp; ": " &amp; X1517:AS1517, "")))
</f>
        <v>Heroin, Cocaine, Ethanol, Any Opioid</v>
      </c>
    </row>
    <row r="1518">
      <c r="A1518" s="2">
        <v>42824.0</v>
      </c>
      <c r="B1518" s="1" t="s">
        <v>86</v>
      </c>
      <c r="C1518" s="1">
        <v>31.0</v>
      </c>
      <c r="D1518" s="1" t="s">
        <v>51</v>
      </c>
      <c r="E1518" s="1" t="s">
        <v>63</v>
      </c>
      <c r="G1518" s="1" t="s">
        <v>1085</v>
      </c>
      <c r="H1518" s="1" t="s">
        <v>103</v>
      </c>
      <c r="I1518" s="1" t="s">
        <v>55</v>
      </c>
      <c r="J1518" s="1" t="s">
        <v>103</v>
      </c>
      <c r="K1518" s="1" t="s">
        <v>103</v>
      </c>
      <c r="L1518" s="1" t="s">
        <v>55</v>
      </c>
      <c r="M1518" s="1" t="s">
        <v>177</v>
      </c>
      <c r="N1518" s="1" t="s">
        <v>66</v>
      </c>
      <c r="O1518" s="1" t="s">
        <v>103</v>
      </c>
      <c r="P1518" s="1" t="s">
        <v>103</v>
      </c>
      <c r="Q1518" s="1" t="s">
        <v>55</v>
      </c>
      <c r="R1518" s="1" t="s">
        <v>44</v>
      </c>
      <c r="T1518" s="1" t="s">
        <v>2259</v>
      </c>
      <c r="U1518" s="1" t="s">
        <v>59</v>
      </c>
      <c r="Y1518" s="1" t="s">
        <v>60</v>
      </c>
      <c r="AD1518" s="1" t="s">
        <v>60</v>
      </c>
      <c r="AG1518" s="1" t="s">
        <v>60</v>
      </c>
      <c r="AT1518" s="1" t="s">
        <v>1087</v>
      </c>
      <c r="AU1518" s="1" t="s">
        <v>167</v>
      </c>
      <c r="AV1518" s="1" t="s">
        <v>168</v>
      </c>
      <c r="AW1518" s="3" t="str">
        <f t="shared" si="1"/>
        <v>Other</v>
      </c>
      <c r="AX1518" s="3" t="str">
        <f t="array" ref="AX1518">TEXTJOIN(", ", TRUE, IF(X1518:AS1518="Y", X$1:AS$1, IF(X1518:AS1518&lt;&gt;"", X$1:AS$1 &amp; ": " &amp; X1518:AS1518, "")))
</f>
        <v>Cocaine, Ethanol, Methadone</v>
      </c>
    </row>
    <row r="1519">
      <c r="A1519" s="2">
        <v>43697.0</v>
      </c>
      <c r="B1519" s="1" t="s">
        <v>50</v>
      </c>
      <c r="C1519" s="1">
        <v>47.0</v>
      </c>
      <c r="D1519" s="1" t="s">
        <v>76</v>
      </c>
      <c r="E1519" s="1" t="s">
        <v>52</v>
      </c>
      <c r="G1519" s="1" t="s">
        <v>91</v>
      </c>
      <c r="H1519" s="1" t="s">
        <v>91</v>
      </c>
      <c r="I1519" s="1" t="s">
        <v>55</v>
      </c>
      <c r="J1519" s="1" t="s">
        <v>91</v>
      </c>
      <c r="K1519" s="1" t="s">
        <v>91</v>
      </c>
      <c r="L1519" s="1" t="s">
        <v>55</v>
      </c>
      <c r="M1519" s="1" t="s">
        <v>56</v>
      </c>
      <c r="N1519" s="1" t="s">
        <v>66</v>
      </c>
      <c r="O1519" s="1" t="s">
        <v>91</v>
      </c>
      <c r="P1519" s="1" t="s">
        <v>91</v>
      </c>
      <c r="Q1519" s="1" t="s">
        <v>55</v>
      </c>
      <c r="R1519" s="1" t="s">
        <v>56</v>
      </c>
      <c r="T1519" s="1" t="s">
        <v>2260</v>
      </c>
      <c r="U1519" s="1" t="s">
        <v>59</v>
      </c>
      <c r="Y1519" s="1" t="s">
        <v>60</v>
      </c>
      <c r="Z1519" s="1" t="s">
        <v>60</v>
      </c>
      <c r="AR1519" s="1" t="s">
        <v>60</v>
      </c>
      <c r="AS1519" s="1" t="s">
        <v>417</v>
      </c>
      <c r="AT1519" s="1" t="s">
        <v>110</v>
      </c>
      <c r="AU1519" s="1" t="s">
        <v>110</v>
      </c>
      <c r="AV1519" s="1" t="s">
        <v>111</v>
      </c>
      <c r="AW1519" s="3" t="str">
        <f t="shared" si="1"/>
        <v>Other</v>
      </c>
      <c r="AX1519" s="3" t="str">
        <f t="array" ref="AX1519">TEXTJOIN(", ", TRUE, IF(X1519:AS1519="Y", X$1:AS$1, IF(X1519:AS1519&lt;&gt;"", X$1:AS$1 &amp; ": " &amp; X1519:AS1519, "")))
</f>
        <v>Cocaine, Fentanyl, Any Opioid, Other: PCP</v>
      </c>
    </row>
    <row r="1520">
      <c r="A1520" s="2">
        <v>44208.0</v>
      </c>
      <c r="B1520" s="1" t="s">
        <v>50</v>
      </c>
      <c r="C1520" s="1">
        <v>41.0</v>
      </c>
      <c r="D1520" s="1" t="s">
        <v>51</v>
      </c>
      <c r="E1520" s="1" t="s">
        <v>63</v>
      </c>
      <c r="G1520" s="1" t="s">
        <v>361</v>
      </c>
      <c r="H1520" s="1" t="s">
        <v>65</v>
      </c>
      <c r="I1520" s="1" t="s">
        <v>55</v>
      </c>
      <c r="J1520" s="1" t="s">
        <v>361</v>
      </c>
      <c r="K1520" s="1" t="s">
        <v>65</v>
      </c>
      <c r="L1520" s="1" t="s">
        <v>55</v>
      </c>
      <c r="M1520" s="1" t="s">
        <v>56</v>
      </c>
      <c r="N1520" s="1" t="s">
        <v>119</v>
      </c>
      <c r="O1520" s="1" t="s">
        <v>361</v>
      </c>
      <c r="P1520" s="1" t="s">
        <v>65</v>
      </c>
      <c r="Q1520" s="1" t="s">
        <v>55</v>
      </c>
      <c r="R1520" s="1" t="s">
        <v>56</v>
      </c>
      <c r="T1520" s="1" t="s">
        <v>2261</v>
      </c>
      <c r="U1520" s="1" t="s">
        <v>59</v>
      </c>
      <c r="Y1520" s="1" t="s">
        <v>60</v>
      </c>
      <c r="Z1520" s="1" t="s">
        <v>60</v>
      </c>
      <c r="AI1520" s="1" t="s">
        <v>60</v>
      </c>
      <c r="AR1520" s="1" t="s">
        <v>60</v>
      </c>
      <c r="AT1520" s="1" t="s">
        <v>363</v>
      </c>
      <c r="AU1520" s="1" t="s">
        <v>363</v>
      </c>
      <c r="AV1520" s="1" t="s">
        <v>1023</v>
      </c>
      <c r="AW1520" s="3" t="str">
        <f t="shared" si="1"/>
        <v>Other</v>
      </c>
      <c r="AX1520" s="3" t="str">
        <f t="array" ref="AX1520">TEXTJOIN(", ", TRUE, IF(X1520:AS1520="Y", X$1:AS$1, IF(X1520:AS1520&lt;&gt;"", X$1:AS$1 &amp; ": " &amp; X1520:AS1520, "")))
</f>
        <v>Cocaine, Fentanyl, Amphet, Any Opioid</v>
      </c>
    </row>
    <row r="1521">
      <c r="A1521" s="2">
        <v>43269.0</v>
      </c>
      <c r="B1521" s="1" t="s">
        <v>50</v>
      </c>
      <c r="C1521" s="1">
        <v>40.0</v>
      </c>
      <c r="D1521" s="1" t="s">
        <v>76</v>
      </c>
      <c r="E1521" s="1" t="s">
        <v>63</v>
      </c>
      <c r="G1521" s="1" t="s">
        <v>300</v>
      </c>
      <c r="H1521" s="1" t="s">
        <v>299</v>
      </c>
      <c r="I1521" s="1" t="s">
        <v>55</v>
      </c>
      <c r="J1521" s="1" t="s">
        <v>300</v>
      </c>
      <c r="K1521" s="1" t="s">
        <v>299</v>
      </c>
      <c r="M1521" s="1" t="s">
        <v>56</v>
      </c>
      <c r="N1521" s="1" t="s">
        <v>119</v>
      </c>
      <c r="O1521" s="1" t="s">
        <v>300</v>
      </c>
      <c r="P1521" s="1" t="s">
        <v>299</v>
      </c>
      <c r="Q1521" s="1" t="s">
        <v>55</v>
      </c>
      <c r="R1521" s="1" t="s">
        <v>56</v>
      </c>
      <c r="T1521" s="1" t="s">
        <v>2262</v>
      </c>
      <c r="U1521" s="1" t="s">
        <v>59</v>
      </c>
      <c r="V1521" s="1" t="s">
        <v>1848</v>
      </c>
      <c r="X1521" s="1" t="s">
        <v>60</v>
      </c>
      <c r="Y1521" s="1" t="s">
        <v>60</v>
      </c>
      <c r="Z1521" s="1" t="s">
        <v>60</v>
      </c>
      <c r="AD1521" s="1" t="s">
        <v>60</v>
      </c>
      <c r="AP1521" s="1" t="s">
        <v>60</v>
      </c>
      <c r="AR1521" s="1" t="s">
        <v>60</v>
      </c>
      <c r="AT1521" s="1" t="s">
        <v>304</v>
      </c>
      <c r="AU1521" s="1" t="s">
        <v>304</v>
      </c>
      <c r="AV1521" s="1" t="s">
        <v>302</v>
      </c>
      <c r="AW1521" s="3" t="str">
        <f t="shared" si="1"/>
        <v>Other</v>
      </c>
      <c r="AX1521" s="3" t="str">
        <f t="array" ref="AX1521">TEXTJOIN(", ", TRUE, IF(X1521:AS1521="Y", X$1:AS$1, IF(X1521:AS1521&lt;&gt;"", X$1:AS$1 &amp; ": " &amp; X1521:AS1521, "")))
</f>
        <v>Heroin, Cocaine, Fentanyl, Ethanol, Heroin/Morph/Codeine, Any Opioid</v>
      </c>
    </row>
    <row r="1522">
      <c r="A1522" s="4">
        <v>43036.0</v>
      </c>
      <c r="B1522" s="1" t="s">
        <v>86</v>
      </c>
      <c r="C1522" s="1">
        <v>31.0</v>
      </c>
      <c r="D1522" s="1" t="s">
        <v>76</v>
      </c>
      <c r="E1522" s="1" t="s">
        <v>63</v>
      </c>
      <c r="G1522" s="1" t="s">
        <v>263</v>
      </c>
      <c r="H1522" s="1" t="s">
        <v>263</v>
      </c>
      <c r="I1522" s="1" t="s">
        <v>55</v>
      </c>
      <c r="J1522" s="1" t="s">
        <v>263</v>
      </c>
      <c r="K1522" s="1" t="s">
        <v>263</v>
      </c>
      <c r="L1522" s="1" t="s">
        <v>55</v>
      </c>
      <c r="M1522" s="1" t="s">
        <v>56</v>
      </c>
      <c r="N1522" s="1" t="s">
        <v>119</v>
      </c>
      <c r="O1522" s="1" t="s">
        <v>262</v>
      </c>
      <c r="P1522" s="1" t="s">
        <v>263</v>
      </c>
      <c r="Q1522" s="1" t="s">
        <v>55</v>
      </c>
      <c r="R1522" s="1" t="s">
        <v>67</v>
      </c>
      <c r="T1522" s="1" t="s">
        <v>2263</v>
      </c>
      <c r="U1522" s="1" t="s">
        <v>59</v>
      </c>
      <c r="Z1522" s="1" t="s">
        <v>60</v>
      </c>
      <c r="AA1522" s="1" t="s">
        <v>60</v>
      </c>
      <c r="AB1522" s="1" t="s">
        <v>60</v>
      </c>
      <c r="AT1522" s="1" t="s">
        <v>387</v>
      </c>
      <c r="AU1522" s="1" t="s">
        <v>387</v>
      </c>
      <c r="AV1522" s="1" t="s">
        <v>266</v>
      </c>
      <c r="AW1522" s="3" t="str">
        <f t="shared" si="1"/>
        <v>Other</v>
      </c>
      <c r="AX1522" s="3" t="str">
        <f t="array" ref="AX1522">TEXTJOIN(", ", TRUE, IF(X1522:AS1522="Y", X$1:AS$1, IF(X1522:AS1522&lt;&gt;"", X$1:AS$1 &amp; ": " &amp; X1522:AS1522, "")))
</f>
        <v>Fentanyl, Fentanyl Analogue, Oxycodone</v>
      </c>
    </row>
    <row r="1523">
      <c r="A1523" s="2">
        <v>42934.0</v>
      </c>
      <c r="B1523" s="1" t="s">
        <v>86</v>
      </c>
      <c r="C1523" s="1">
        <v>39.0</v>
      </c>
      <c r="D1523" s="1" t="s">
        <v>51</v>
      </c>
      <c r="E1523" s="1" t="s">
        <v>63</v>
      </c>
      <c r="G1523" s="1" t="s">
        <v>271</v>
      </c>
      <c r="H1523" s="1" t="s">
        <v>91</v>
      </c>
      <c r="I1523" s="1" t="s">
        <v>55</v>
      </c>
      <c r="J1523" s="1" t="s">
        <v>271</v>
      </c>
      <c r="K1523" s="1" t="s">
        <v>91</v>
      </c>
      <c r="L1523" s="1" t="s">
        <v>55</v>
      </c>
      <c r="M1523" s="1" t="s">
        <v>778</v>
      </c>
      <c r="N1523" s="1" t="s">
        <v>136</v>
      </c>
      <c r="O1523" s="1" t="s">
        <v>271</v>
      </c>
      <c r="P1523" s="1" t="s">
        <v>91</v>
      </c>
      <c r="Q1523" s="1" t="s">
        <v>55</v>
      </c>
      <c r="R1523" s="1" t="s">
        <v>56</v>
      </c>
      <c r="T1523" s="1" t="s">
        <v>83</v>
      </c>
      <c r="U1523" s="1" t="s">
        <v>59</v>
      </c>
      <c r="Z1523" s="1" t="s">
        <v>60</v>
      </c>
      <c r="AT1523" s="1" t="s">
        <v>274</v>
      </c>
      <c r="AU1523" s="1" t="s">
        <v>274</v>
      </c>
      <c r="AV1523" s="1" t="s">
        <v>275</v>
      </c>
      <c r="AW1523" s="3" t="str">
        <f t="shared" si="1"/>
        <v>Other</v>
      </c>
      <c r="AX1523" s="3" t="str">
        <f t="array" ref="AX1523">TEXTJOIN(", ", TRUE, IF(X1523:AS1523="Y", X$1:AS$1, IF(X1523:AS1523&lt;&gt;"", X$1:AS$1 &amp; ": " &amp; X1523:AS1523, "")))
</f>
        <v>Fentanyl</v>
      </c>
    </row>
    <row r="1524">
      <c r="A1524" s="2">
        <v>42282.0</v>
      </c>
      <c r="B1524" s="1" t="s">
        <v>86</v>
      </c>
      <c r="C1524" s="1">
        <v>62.0</v>
      </c>
      <c r="D1524" s="1" t="s">
        <v>51</v>
      </c>
      <c r="E1524" s="1" t="s">
        <v>63</v>
      </c>
      <c r="G1524" s="1" t="s">
        <v>91</v>
      </c>
      <c r="H1524" s="1" t="s">
        <v>91</v>
      </c>
      <c r="I1524" s="1" t="s">
        <v>55</v>
      </c>
      <c r="J1524" s="1" t="s">
        <v>185</v>
      </c>
      <c r="M1524" s="1" t="s">
        <v>177</v>
      </c>
      <c r="O1524" s="1" t="s">
        <v>185</v>
      </c>
      <c r="P1524" s="1" t="s">
        <v>91</v>
      </c>
      <c r="Q1524" s="1" t="s">
        <v>55</v>
      </c>
      <c r="R1524" s="1" t="s">
        <v>44</v>
      </c>
      <c r="T1524" s="1" t="s">
        <v>2264</v>
      </c>
      <c r="U1524" s="1" t="s">
        <v>59</v>
      </c>
      <c r="W1524" s="1" t="s">
        <v>60</v>
      </c>
      <c r="X1524" s="1" t="s">
        <v>60</v>
      </c>
      <c r="Y1524" s="1" t="s">
        <v>60</v>
      </c>
      <c r="AD1524" s="1" t="s">
        <v>60</v>
      </c>
      <c r="AP1524" s="1" t="s">
        <v>60</v>
      </c>
      <c r="AR1524" s="1" t="s">
        <v>60</v>
      </c>
      <c r="AT1524" s="1" t="s">
        <v>110</v>
      </c>
      <c r="AU1524" s="1" t="s">
        <v>188</v>
      </c>
      <c r="AV1524" s="1" t="s">
        <v>189</v>
      </c>
      <c r="AW1524" s="3" t="str">
        <f t="shared" si="1"/>
        <v>Other</v>
      </c>
      <c r="AX1524" s="3" t="str">
        <f t="array" ref="AX1524">TEXTJOIN(", ", TRUE, IF(X1524:AS1524="Y", X$1:AS$1, IF(X1524:AS1524&lt;&gt;"", X$1:AS$1 &amp; ": " &amp; X1524:AS1524, "")))
</f>
        <v>Heroin, Cocaine, Ethanol, Heroin/Morph/Codeine, Any Opioid</v>
      </c>
    </row>
    <row r="1525">
      <c r="A1525" s="2">
        <v>41247.0</v>
      </c>
      <c r="B1525" s="1" t="s">
        <v>50</v>
      </c>
      <c r="C1525" s="1">
        <v>54.0</v>
      </c>
      <c r="D1525" s="1" t="s">
        <v>51</v>
      </c>
      <c r="E1525" s="1" t="s">
        <v>63</v>
      </c>
      <c r="G1525" s="1" t="s">
        <v>90</v>
      </c>
      <c r="H1525" s="1" t="s">
        <v>91</v>
      </c>
      <c r="J1525" s="1" t="s">
        <v>90</v>
      </c>
      <c r="L1525" s="1" t="s">
        <v>55</v>
      </c>
      <c r="M1525" s="1" t="s">
        <v>56</v>
      </c>
      <c r="N1525" s="1" t="s">
        <v>66</v>
      </c>
      <c r="O1525" s="1" t="s">
        <v>90</v>
      </c>
      <c r="P1525" s="1" t="s">
        <v>91</v>
      </c>
      <c r="R1525" s="1" t="s">
        <v>56</v>
      </c>
      <c r="T1525" s="1" t="s">
        <v>232</v>
      </c>
      <c r="U1525" s="1" t="s">
        <v>59</v>
      </c>
      <c r="X1525" s="1" t="s">
        <v>60</v>
      </c>
      <c r="Y1525" s="1" t="s">
        <v>60</v>
      </c>
      <c r="AG1525" s="1" t="s">
        <v>60</v>
      </c>
      <c r="AT1525" s="1" t="s">
        <v>96</v>
      </c>
      <c r="AU1525" s="1" t="s">
        <v>96</v>
      </c>
      <c r="AV1525" s="1" t="s">
        <v>97</v>
      </c>
      <c r="AW1525" s="3" t="str">
        <f t="shared" si="1"/>
        <v>Other</v>
      </c>
      <c r="AX1525" s="3" t="str">
        <f t="array" ref="AX1525">TEXTJOIN(", ", TRUE, IF(X1525:AS1525="Y", X$1:AS$1, IF(X1525:AS1525&lt;&gt;"", X$1:AS$1 &amp; ": " &amp; X1525:AS1525, "")))
</f>
        <v>Heroin, Cocaine, Methadone</v>
      </c>
    </row>
    <row r="1526">
      <c r="A1526" s="2">
        <v>44072.0</v>
      </c>
      <c r="B1526" s="1" t="s">
        <v>50</v>
      </c>
      <c r="C1526" s="1">
        <v>44.0</v>
      </c>
      <c r="D1526" s="1" t="s">
        <v>76</v>
      </c>
      <c r="E1526" s="1" t="s">
        <v>52</v>
      </c>
      <c r="G1526" s="1" t="s">
        <v>53</v>
      </c>
      <c r="H1526" s="1" t="s">
        <v>54</v>
      </c>
      <c r="I1526" s="1" t="s">
        <v>55</v>
      </c>
      <c r="J1526" s="1" t="s">
        <v>53</v>
      </c>
      <c r="K1526" s="1" t="s">
        <v>54</v>
      </c>
      <c r="L1526" s="1" t="s">
        <v>55</v>
      </c>
      <c r="M1526" s="1" t="s">
        <v>56</v>
      </c>
      <c r="N1526" s="1" t="s">
        <v>136</v>
      </c>
      <c r="O1526" s="1" t="s">
        <v>53</v>
      </c>
      <c r="P1526" s="1" t="s">
        <v>54</v>
      </c>
      <c r="Q1526" s="1" t="s">
        <v>55</v>
      </c>
      <c r="R1526" s="1" t="s">
        <v>56</v>
      </c>
      <c r="T1526" s="1" t="s">
        <v>2265</v>
      </c>
      <c r="U1526" s="1" t="s">
        <v>59</v>
      </c>
      <c r="V1526" s="1" t="s">
        <v>2266</v>
      </c>
      <c r="Z1526" s="1" t="s">
        <v>60</v>
      </c>
      <c r="AB1526" s="1" t="s">
        <v>60</v>
      </c>
      <c r="AF1526" s="1" t="s">
        <v>60</v>
      </c>
      <c r="AR1526" s="1" t="s">
        <v>60</v>
      </c>
      <c r="AT1526" s="1" t="s">
        <v>61</v>
      </c>
      <c r="AU1526" s="1" t="s">
        <v>61</v>
      </c>
      <c r="AV1526" s="1" t="s">
        <v>294</v>
      </c>
      <c r="AW1526" s="3" t="str">
        <f t="shared" si="1"/>
        <v>Other</v>
      </c>
      <c r="AX1526" s="3" t="str">
        <f t="array" ref="AX1526">TEXTJOIN(", ", TRUE, IF(X1526:AS1526="Y", X$1:AS$1, IF(X1526:AS1526&lt;&gt;"", X$1:AS$1 &amp; ": " &amp; X1526:AS1526, "")))
</f>
        <v>Fentanyl, Oxycodone, Benzodiazepine, Any Opioid</v>
      </c>
    </row>
    <row r="1527">
      <c r="A1527" s="2">
        <v>42099.0</v>
      </c>
      <c r="B1527" s="1" t="s">
        <v>86</v>
      </c>
      <c r="C1527" s="1">
        <v>31.0</v>
      </c>
      <c r="D1527" s="1" t="s">
        <v>51</v>
      </c>
      <c r="E1527" s="1" t="s">
        <v>63</v>
      </c>
      <c r="G1527" s="1" t="s">
        <v>120</v>
      </c>
      <c r="H1527" s="1" t="s">
        <v>121</v>
      </c>
      <c r="I1527" s="1" t="s">
        <v>55</v>
      </c>
      <c r="J1527" s="1" t="s">
        <v>120</v>
      </c>
      <c r="M1527" s="1" t="s">
        <v>56</v>
      </c>
      <c r="O1527" s="1" t="s">
        <v>120</v>
      </c>
      <c r="P1527" s="1" t="s">
        <v>121</v>
      </c>
      <c r="Q1527" s="1" t="s">
        <v>55</v>
      </c>
      <c r="R1527" s="1" t="s">
        <v>56</v>
      </c>
      <c r="T1527" s="1" t="s">
        <v>2267</v>
      </c>
      <c r="U1527" s="1" t="s">
        <v>59</v>
      </c>
      <c r="W1527" s="1" t="s">
        <v>60</v>
      </c>
      <c r="X1527" s="1" t="s">
        <v>60</v>
      </c>
      <c r="Y1527" s="1" t="s">
        <v>60</v>
      </c>
      <c r="AD1527" s="1" t="s">
        <v>60</v>
      </c>
      <c r="AP1527" s="1" t="s">
        <v>60</v>
      </c>
      <c r="AR1527" s="1" t="s">
        <v>60</v>
      </c>
      <c r="AT1527" s="1" t="s">
        <v>236</v>
      </c>
      <c r="AU1527" s="1" t="s">
        <v>236</v>
      </c>
      <c r="AV1527" s="1" t="s">
        <v>123</v>
      </c>
      <c r="AW1527" s="3" t="str">
        <f t="shared" si="1"/>
        <v>Middletown</v>
      </c>
      <c r="AX1527" s="3" t="str">
        <f t="array" ref="AX1527">TEXTJOIN(", ", TRUE, IF(X1527:AS1527="Y", X$1:AS$1, IF(X1527:AS1527&lt;&gt;"", X$1:AS$1 &amp; ": " &amp; X1527:AS1527, "")))
</f>
        <v>Heroin, Cocaine, Ethanol, Heroin/Morph/Codeine, Any Opioid</v>
      </c>
    </row>
    <row r="1528">
      <c r="A1528" s="2">
        <v>44453.0</v>
      </c>
      <c r="B1528" s="1" t="s">
        <v>50</v>
      </c>
      <c r="C1528" s="1">
        <v>30.0</v>
      </c>
      <c r="D1528" s="1" t="s">
        <v>76</v>
      </c>
      <c r="E1528" s="1" t="s">
        <v>63</v>
      </c>
      <c r="G1528" s="1" t="s">
        <v>1780</v>
      </c>
      <c r="H1528" s="1" t="s">
        <v>103</v>
      </c>
      <c r="I1528" s="1" t="s">
        <v>55</v>
      </c>
      <c r="J1528" s="1" t="s">
        <v>1780</v>
      </c>
      <c r="K1528" s="1" t="s">
        <v>103</v>
      </c>
      <c r="L1528" s="1" t="s">
        <v>55</v>
      </c>
      <c r="M1528" s="1" t="s">
        <v>56</v>
      </c>
      <c r="N1528" s="1" t="s">
        <v>136</v>
      </c>
      <c r="O1528" s="1" t="s">
        <v>1780</v>
      </c>
      <c r="P1528" s="1" t="s">
        <v>103</v>
      </c>
      <c r="Q1528" s="1" t="s">
        <v>55</v>
      </c>
      <c r="R1528" s="1" t="s">
        <v>56</v>
      </c>
      <c r="T1528" s="1" t="s">
        <v>2268</v>
      </c>
      <c r="U1528" s="1" t="s">
        <v>59</v>
      </c>
      <c r="Z1528" s="1" t="s">
        <v>60</v>
      </c>
      <c r="AF1528" s="1" t="s">
        <v>60</v>
      </c>
      <c r="AM1528" s="1" t="s">
        <v>60</v>
      </c>
      <c r="AR1528" s="1" t="s">
        <v>60</v>
      </c>
      <c r="AT1528" s="1" t="s">
        <v>1782</v>
      </c>
      <c r="AU1528" s="1" t="s">
        <v>1782</v>
      </c>
      <c r="AV1528" s="1" t="s">
        <v>1783</v>
      </c>
      <c r="AW1528" s="3" t="str">
        <f t="shared" si="1"/>
        <v>Other</v>
      </c>
      <c r="AX1528" s="3" t="str">
        <f t="array" ref="AX1528">TEXTJOIN(", ", TRUE, IF(X1528:AS1528="Y", X$1:AS$1, IF(X1528:AS1528&lt;&gt;"", X$1:AS$1 &amp; ": " &amp; X1528:AS1528, "")))
</f>
        <v>Fentanyl, Benzodiazepine, Xylazine, Any Opioid</v>
      </c>
    </row>
    <row r="1529">
      <c r="A1529" s="2">
        <v>44027.0</v>
      </c>
      <c r="B1529" s="1" t="s">
        <v>50</v>
      </c>
      <c r="C1529" s="1">
        <v>60.0</v>
      </c>
      <c r="D1529" s="1" t="s">
        <v>76</v>
      </c>
      <c r="E1529" s="1" t="s">
        <v>63</v>
      </c>
      <c r="G1529" s="1" t="s">
        <v>53</v>
      </c>
      <c r="H1529" s="1" t="s">
        <v>54</v>
      </c>
      <c r="I1529" s="1" t="s">
        <v>55</v>
      </c>
      <c r="J1529" s="1" t="s">
        <v>53</v>
      </c>
      <c r="K1529" s="1" t="s">
        <v>54</v>
      </c>
      <c r="L1529" s="1" t="s">
        <v>55</v>
      </c>
      <c r="M1529" s="1" t="s">
        <v>56</v>
      </c>
      <c r="N1529" s="1" t="s">
        <v>93</v>
      </c>
      <c r="O1529" s="1" t="s">
        <v>53</v>
      </c>
      <c r="P1529" s="1" t="s">
        <v>54</v>
      </c>
      <c r="Q1529" s="1" t="s">
        <v>55</v>
      </c>
      <c r="R1529" s="1" t="s">
        <v>56</v>
      </c>
      <c r="T1529" s="1" t="s">
        <v>2269</v>
      </c>
      <c r="U1529" s="1" t="s">
        <v>59</v>
      </c>
      <c r="Y1529" s="1" t="s">
        <v>60</v>
      </c>
      <c r="Z1529" s="1" t="s">
        <v>60</v>
      </c>
      <c r="AD1529" s="1" t="s">
        <v>60</v>
      </c>
      <c r="AJ1529" s="1" t="s">
        <v>60</v>
      </c>
      <c r="AM1529" s="1" t="s">
        <v>60</v>
      </c>
      <c r="AQ1529" s="1" t="s">
        <v>60</v>
      </c>
      <c r="AR1529" s="1" t="s">
        <v>60</v>
      </c>
      <c r="AT1529" s="1" t="s">
        <v>61</v>
      </c>
      <c r="AU1529" s="1" t="s">
        <v>61</v>
      </c>
      <c r="AV1529" s="1" t="s">
        <v>294</v>
      </c>
      <c r="AW1529" s="3" t="str">
        <f t="shared" si="1"/>
        <v>Other</v>
      </c>
      <c r="AX1529" s="3" t="str">
        <f t="array" ref="AX1529">TEXTJOIN(", ", TRUE, IF(X1529:AS1529="Y", X$1:AS$1, IF(X1529:AS1529&lt;&gt;"", X$1:AS$1 &amp; ": " &amp; X1529:AS1529, "")))
</f>
        <v>Cocaine, Fentanyl, Ethanol, Tramad, Xylazine, Other Opioid, Any Opioid</v>
      </c>
    </row>
    <row r="1530">
      <c r="A1530" s="2">
        <v>44437.0</v>
      </c>
      <c r="B1530" s="1" t="s">
        <v>50</v>
      </c>
      <c r="C1530" s="1">
        <v>67.0</v>
      </c>
      <c r="D1530" s="1" t="s">
        <v>51</v>
      </c>
      <c r="E1530" s="1" t="s">
        <v>63</v>
      </c>
      <c r="G1530" s="1" t="s">
        <v>322</v>
      </c>
      <c r="H1530" s="1" t="s">
        <v>91</v>
      </c>
      <c r="I1530" s="1" t="s">
        <v>55</v>
      </c>
      <c r="J1530" s="1" t="s">
        <v>322</v>
      </c>
      <c r="K1530" s="1" t="s">
        <v>91</v>
      </c>
      <c r="L1530" s="1" t="s">
        <v>55</v>
      </c>
      <c r="M1530" s="1" t="s">
        <v>56</v>
      </c>
      <c r="N1530" s="1" t="s">
        <v>119</v>
      </c>
      <c r="O1530" s="1" t="s">
        <v>322</v>
      </c>
      <c r="P1530" s="1" t="s">
        <v>91</v>
      </c>
      <c r="Q1530" s="1" t="s">
        <v>55</v>
      </c>
      <c r="R1530" s="1" t="s">
        <v>56</v>
      </c>
      <c r="T1530" s="1" t="s">
        <v>2025</v>
      </c>
      <c r="U1530" s="1" t="s">
        <v>59</v>
      </c>
      <c r="V1530" s="1" t="s">
        <v>491</v>
      </c>
      <c r="Z1530" s="1" t="s">
        <v>60</v>
      </c>
      <c r="AD1530" s="1" t="s">
        <v>60</v>
      </c>
      <c r="AR1530" s="1" t="s">
        <v>60</v>
      </c>
      <c r="AT1530" s="1" t="s">
        <v>324</v>
      </c>
      <c r="AU1530" s="1" t="s">
        <v>324</v>
      </c>
      <c r="AV1530" s="1" t="s">
        <v>325</v>
      </c>
      <c r="AW1530" s="3" t="str">
        <f t="shared" si="1"/>
        <v>Other</v>
      </c>
      <c r="AX1530" s="3" t="str">
        <f t="array" ref="AX1530">TEXTJOIN(", ", TRUE, IF(X1530:AS1530="Y", X$1:AS$1, IF(X1530:AS1530&lt;&gt;"", X$1:AS$1 &amp; ": " &amp; X1530:AS1530, "")))
</f>
        <v>Fentanyl, Ethanol, Any Opioid</v>
      </c>
    </row>
    <row r="1531">
      <c r="A1531" s="2">
        <v>42965.0</v>
      </c>
      <c r="B1531" s="1" t="s">
        <v>86</v>
      </c>
      <c r="C1531" s="1">
        <v>31.0</v>
      </c>
      <c r="D1531" s="1" t="s">
        <v>51</v>
      </c>
      <c r="E1531" s="1" t="s">
        <v>63</v>
      </c>
      <c r="G1531" s="1" t="s">
        <v>125</v>
      </c>
      <c r="H1531" s="1" t="s">
        <v>125</v>
      </c>
      <c r="I1531" s="1" t="s">
        <v>55</v>
      </c>
      <c r="J1531" s="1" t="s">
        <v>125</v>
      </c>
      <c r="K1531" s="1" t="s">
        <v>125</v>
      </c>
      <c r="L1531" s="1" t="s">
        <v>55</v>
      </c>
      <c r="M1531" s="1" t="s">
        <v>56</v>
      </c>
      <c r="N1531" s="1" t="s">
        <v>136</v>
      </c>
      <c r="O1531" s="1" t="s">
        <v>125</v>
      </c>
      <c r="P1531" s="1" t="s">
        <v>125</v>
      </c>
      <c r="Q1531" s="1" t="s">
        <v>55</v>
      </c>
      <c r="R1531" s="1" t="s">
        <v>56</v>
      </c>
      <c r="T1531" s="1" t="s">
        <v>83</v>
      </c>
      <c r="U1531" s="1" t="s">
        <v>59</v>
      </c>
      <c r="Z1531" s="1" t="s">
        <v>60</v>
      </c>
      <c r="AT1531" s="1" t="s">
        <v>939</v>
      </c>
      <c r="AU1531" s="1" t="s">
        <v>939</v>
      </c>
      <c r="AV1531" s="1" t="s">
        <v>2270</v>
      </c>
      <c r="AW1531" s="3" t="str">
        <f t="shared" si="1"/>
        <v>Other</v>
      </c>
      <c r="AX1531" s="3" t="str">
        <f t="array" ref="AX1531">TEXTJOIN(", ", TRUE, IF(X1531:AS1531="Y", X$1:AS$1, IF(X1531:AS1531&lt;&gt;"", X$1:AS$1 &amp; ": " &amp; X1531:AS1531, "")))
</f>
        <v>Fentanyl</v>
      </c>
    </row>
    <row r="1532">
      <c r="A1532" s="2">
        <v>43691.0</v>
      </c>
      <c r="B1532" s="1" t="s">
        <v>50</v>
      </c>
      <c r="C1532" s="1">
        <v>20.0</v>
      </c>
      <c r="D1532" s="1" t="s">
        <v>51</v>
      </c>
      <c r="E1532" s="1" t="s">
        <v>63</v>
      </c>
      <c r="F1532" s="1" t="s">
        <v>137</v>
      </c>
      <c r="G1532" s="1" t="s">
        <v>82</v>
      </c>
      <c r="H1532" s="1" t="s">
        <v>54</v>
      </c>
      <c r="I1532" s="1" t="s">
        <v>55</v>
      </c>
      <c r="J1532" s="1" t="s">
        <v>102</v>
      </c>
      <c r="K1532" s="1" t="s">
        <v>103</v>
      </c>
      <c r="L1532" s="1" t="s">
        <v>55</v>
      </c>
      <c r="M1532" s="1" t="s">
        <v>92</v>
      </c>
      <c r="N1532" s="1" t="s">
        <v>178</v>
      </c>
      <c r="O1532" s="1" t="s">
        <v>102</v>
      </c>
      <c r="P1532" s="1" t="s">
        <v>103</v>
      </c>
      <c r="Q1532" s="1" t="s">
        <v>55</v>
      </c>
      <c r="R1532" s="1" t="s">
        <v>67</v>
      </c>
      <c r="T1532" s="1" t="s">
        <v>1648</v>
      </c>
      <c r="U1532" s="1" t="s">
        <v>59</v>
      </c>
      <c r="X1532" s="1" t="s">
        <v>60</v>
      </c>
      <c r="Z1532" s="1" t="s">
        <v>60</v>
      </c>
      <c r="AP1532" s="1" t="s">
        <v>60</v>
      </c>
      <c r="AR1532" s="1" t="s">
        <v>60</v>
      </c>
      <c r="AT1532" s="1" t="s">
        <v>329</v>
      </c>
      <c r="AU1532" s="1" t="s">
        <v>106</v>
      </c>
      <c r="AV1532" s="1" t="s">
        <v>107</v>
      </c>
      <c r="AW1532" s="3" t="str">
        <f t="shared" si="1"/>
        <v>Other</v>
      </c>
      <c r="AX1532" s="3" t="str">
        <f t="array" ref="AX1532">TEXTJOIN(", ", TRUE, IF(X1532:AS1532="Y", X$1:AS$1, IF(X1532:AS1532&lt;&gt;"", X$1:AS$1 &amp; ": " &amp; X1532:AS1532, "")))
</f>
        <v>Heroin, Fentanyl, Heroin/Morph/Codeine, Any Opioid</v>
      </c>
    </row>
    <row r="1533">
      <c r="A1533" s="2">
        <v>44168.0</v>
      </c>
      <c r="B1533" s="1" t="s">
        <v>50</v>
      </c>
      <c r="C1533" s="1">
        <v>49.0</v>
      </c>
      <c r="D1533" s="1" t="s">
        <v>51</v>
      </c>
      <c r="E1533" s="1" t="s">
        <v>63</v>
      </c>
      <c r="F1533" s="1" t="s">
        <v>137</v>
      </c>
      <c r="G1533" s="1" t="s">
        <v>91</v>
      </c>
      <c r="H1533" s="1" t="s">
        <v>91</v>
      </c>
      <c r="I1533" s="1" t="s">
        <v>55</v>
      </c>
      <c r="J1533" s="1" t="s">
        <v>91</v>
      </c>
      <c r="K1533" s="1" t="s">
        <v>91</v>
      </c>
      <c r="L1533" s="1" t="s">
        <v>55</v>
      </c>
      <c r="M1533" s="1" t="s">
        <v>56</v>
      </c>
      <c r="N1533" s="1" t="s">
        <v>119</v>
      </c>
      <c r="O1533" s="1" t="s">
        <v>91</v>
      </c>
      <c r="P1533" s="1" t="s">
        <v>91</v>
      </c>
      <c r="Q1533" s="1" t="s">
        <v>55</v>
      </c>
      <c r="R1533" s="1" t="s">
        <v>56</v>
      </c>
      <c r="T1533" s="1" t="s">
        <v>2186</v>
      </c>
      <c r="U1533" s="1" t="s">
        <v>59</v>
      </c>
      <c r="V1533" s="1" t="s">
        <v>286</v>
      </c>
      <c r="Z1533" s="1" t="s">
        <v>60</v>
      </c>
      <c r="AD1533" s="1" t="s">
        <v>60</v>
      </c>
      <c r="AR1533" s="1" t="s">
        <v>60</v>
      </c>
      <c r="AT1533" s="1" t="s">
        <v>110</v>
      </c>
      <c r="AU1533" s="1" t="s">
        <v>110</v>
      </c>
      <c r="AV1533" s="1" t="s">
        <v>111</v>
      </c>
      <c r="AW1533" s="3" t="str">
        <f t="shared" si="1"/>
        <v>Other</v>
      </c>
      <c r="AX1533" s="3" t="str">
        <f t="array" ref="AX1533">TEXTJOIN(", ", TRUE, IF(X1533:AS1533="Y", X$1:AS$1, IF(X1533:AS1533&lt;&gt;"", X$1:AS$1 &amp; ": " &amp; X1533:AS1533, "")))
</f>
        <v>Fentanyl, Ethanol, Any Opioid</v>
      </c>
    </row>
    <row r="1534">
      <c r="A1534" s="2">
        <v>43201.0</v>
      </c>
      <c r="B1534" s="1" t="s">
        <v>50</v>
      </c>
      <c r="C1534" s="1">
        <v>41.0</v>
      </c>
      <c r="D1534" s="1" t="s">
        <v>51</v>
      </c>
      <c r="E1534" s="1" t="s">
        <v>63</v>
      </c>
      <c r="G1534" s="1" t="s">
        <v>549</v>
      </c>
      <c r="H1534" s="1" t="s">
        <v>299</v>
      </c>
      <c r="I1534" s="1" t="s">
        <v>55</v>
      </c>
      <c r="J1534" s="1" t="s">
        <v>549</v>
      </c>
      <c r="K1534" s="1" t="s">
        <v>299</v>
      </c>
      <c r="M1534" s="1" t="s">
        <v>56</v>
      </c>
      <c r="N1534" s="1" t="s">
        <v>119</v>
      </c>
      <c r="O1534" s="1" t="s">
        <v>549</v>
      </c>
      <c r="P1534" s="1" t="s">
        <v>299</v>
      </c>
      <c r="Q1534" s="1" t="s">
        <v>55</v>
      </c>
      <c r="R1534" s="1" t="s">
        <v>56</v>
      </c>
      <c r="T1534" s="1" t="s">
        <v>2271</v>
      </c>
      <c r="U1534" s="1" t="s">
        <v>59</v>
      </c>
      <c r="Y1534" s="1" t="s">
        <v>60</v>
      </c>
      <c r="Z1534" s="1" t="s">
        <v>60</v>
      </c>
      <c r="AR1534" s="1" t="s">
        <v>60</v>
      </c>
      <c r="AT1534" s="1" t="s">
        <v>551</v>
      </c>
      <c r="AU1534" s="1" t="s">
        <v>551</v>
      </c>
      <c r="AV1534" s="1" t="s">
        <v>920</v>
      </c>
      <c r="AW1534" s="3" t="str">
        <f t="shared" si="1"/>
        <v>Other</v>
      </c>
      <c r="AX1534" s="3" t="str">
        <f t="array" ref="AX1534">TEXTJOIN(", ", TRUE, IF(X1534:AS1534="Y", X$1:AS$1, IF(X1534:AS1534&lt;&gt;"", X$1:AS$1 &amp; ": " &amp; X1534:AS1534, "")))
</f>
        <v>Cocaine, Fentanyl, Any Opioid</v>
      </c>
    </row>
    <row r="1535">
      <c r="A1535" s="2">
        <v>43718.0</v>
      </c>
      <c r="B1535" s="1" t="s">
        <v>50</v>
      </c>
      <c r="C1535" s="1">
        <v>48.0</v>
      </c>
      <c r="D1535" s="1" t="s">
        <v>51</v>
      </c>
      <c r="E1535" s="1" t="s">
        <v>63</v>
      </c>
      <c r="G1535" s="1" t="s">
        <v>868</v>
      </c>
      <c r="H1535" s="1" t="s">
        <v>299</v>
      </c>
      <c r="I1535" s="1" t="s">
        <v>55</v>
      </c>
      <c r="J1535" s="1" t="s">
        <v>868</v>
      </c>
      <c r="K1535" s="1" t="s">
        <v>299</v>
      </c>
      <c r="L1535" s="1" t="s">
        <v>55</v>
      </c>
      <c r="M1535" s="1" t="s">
        <v>56</v>
      </c>
      <c r="N1535" s="1" t="s">
        <v>136</v>
      </c>
      <c r="O1535" s="1" t="s">
        <v>868</v>
      </c>
      <c r="P1535" s="1" t="s">
        <v>299</v>
      </c>
      <c r="Q1535" s="1" t="s">
        <v>55</v>
      </c>
      <c r="R1535" s="1" t="s">
        <v>56</v>
      </c>
      <c r="T1535" s="1" t="s">
        <v>2272</v>
      </c>
      <c r="U1535" s="1" t="s">
        <v>59</v>
      </c>
      <c r="Z1535" s="1" t="s">
        <v>60</v>
      </c>
      <c r="AR1535" s="1" t="s">
        <v>60</v>
      </c>
      <c r="AT1535" s="1" t="s">
        <v>870</v>
      </c>
      <c r="AU1535" s="1" t="s">
        <v>870</v>
      </c>
      <c r="AV1535" s="1" t="s">
        <v>2273</v>
      </c>
      <c r="AW1535" s="3" t="str">
        <f t="shared" si="1"/>
        <v>Other</v>
      </c>
      <c r="AX1535" s="3" t="str">
        <f t="array" ref="AX1535">TEXTJOIN(", ", TRUE, IF(X1535:AS1535="Y", X$1:AS$1, IF(X1535:AS1535&lt;&gt;"", X$1:AS$1 &amp; ": " &amp; X1535:AS1535, "")))
</f>
        <v>Fentanyl, Any Opioid</v>
      </c>
    </row>
    <row r="1536">
      <c r="A1536" s="2">
        <v>44396.0</v>
      </c>
      <c r="B1536" s="1" t="s">
        <v>50</v>
      </c>
      <c r="C1536" s="1">
        <v>45.0</v>
      </c>
      <c r="D1536" s="1" t="s">
        <v>76</v>
      </c>
      <c r="E1536" s="1" t="s">
        <v>63</v>
      </c>
      <c r="G1536" s="1" t="s">
        <v>967</v>
      </c>
      <c r="H1536" s="1" t="s">
        <v>103</v>
      </c>
      <c r="I1536" s="1" t="s">
        <v>55</v>
      </c>
      <c r="J1536" s="1" t="s">
        <v>967</v>
      </c>
      <c r="K1536" s="1" t="s">
        <v>103</v>
      </c>
      <c r="L1536" s="1" t="s">
        <v>55</v>
      </c>
      <c r="M1536" s="1" t="s">
        <v>56</v>
      </c>
      <c r="N1536" s="1" t="s">
        <v>155</v>
      </c>
      <c r="O1536" s="1" t="s">
        <v>256</v>
      </c>
      <c r="P1536" s="1" t="s">
        <v>103</v>
      </c>
      <c r="Q1536" s="1" t="s">
        <v>55</v>
      </c>
      <c r="R1536" s="1" t="s">
        <v>180</v>
      </c>
      <c r="T1536" s="1" t="s">
        <v>2274</v>
      </c>
      <c r="U1536" s="1" t="s">
        <v>59</v>
      </c>
      <c r="Z1536" s="1" t="s">
        <v>60</v>
      </c>
      <c r="AD1536" s="1" t="s">
        <v>60</v>
      </c>
      <c r="AR1536" s="1" t="s">
        <v>60</v>
      </c>
      <c r="AT1536" s="1" t="s">
        <v>969</v>
      </c>
      <c r="AU1536" s="1" t="s">
        <v>969</v>
      </c>
      <c r="AV1536" s="1" t="s">
        <v>260</v>
      </c>
      <c r="AW1536" s="3" t="str">
        <f t="shared" si="1"/>
        <v>Other</v>
      </c>
      <c r="AX1536" s="3" t="str">
        <f t="array" ref="AX1536">TEXTJOIN(", ", TRUE, IF(X1536:AS1536="Y", X$1:AS$1, IF(X1536:AS1536&lt;&gt;"", X$1:AS$1 &amp; ": " &amp; X1536:AS1536, "")))
</f>
        <v>Fentanyl, Ethanol, Any Opioid</v>
      </c>
    </row>
    <row r="1537">
      <c r="A1537" s="4">
        <v>42721.0</v>
      </c>
      <c r="B1537" s="1" t="s">
        <v>50</v>
      </c>
      <c r="C1537" s="1">
        <v>42.0</v>
      </c>
      <c r="D1537" s="1" t="s">
        <v>76</v>
      </c>
      <c r="E1537" s="1" t="s">
        <v>63</v>
      </c>
      <c r="G1537" s="1" t="s">
        <v>455</v>
      </c>
      <c r="H1537" s="1" t="s">
        <v>103</v>
      </c>
      <c r="I1537" s="1" t="s">
        <v>55</v>
      </c>
      <c r="J1537" s="1" t="s">
        <v>455</v>
      </c>
      <c r="M1537" s="1" t="s">
        <v>56</v>
      </c>
      <c r="N1537" s="1" t="s">
        <v>136</v>
      </c>
      <c r="O1537" s="1" t="s">
        <v>103</v>
      </c>
      <c r="R1537" s="1" t="s">
        <v>67</v>
      </c>
      <c r="T1537" s="1" t="s">
        <v>2275</v>
      </c>
      <c r="U1537" s="1" t="s">
        <v>59</v>
      </c>
      <c r="AF1537" s="1" t="s">
        <v>60</v>
      </c>
      <c r="AG1537" s="1" t="s">
        <v>60</v>
      </c>
      <c r="AJ1537" s="1" t="s">
        <v>60</v>
      </c>
      <c r="AR1537" s="1" t="s">
        <v>60</v>
      </c>
      <c r="AT1537" s="1" t="s">
        <v>457</v>
      </c>
      <c r="AU1537" s="1" t="s">
        <v>457</v>
      </c>
      <c r="AV1537" s="1" t="s">
        <v>168</v>
      </c>
      <c r="AW1537" s="3" t="str">
        <f t="shared" si="1"/>
        <v>Other</v>
      </c>
      <c r="AX1537" s="3" t="str">
        <f t="array" ref="AX1537">TEXTJOIN(", ", TRUE, IF(X1537:AS1537="Y", X$1:AS$1, IF(X1537:AS1537&lt;&gt;"", X$1:AS$1 &amp; ": " &amp; X1537:AS1537, "")))
</f>
        <v>Benzodiazepine, Methadone, Tramad, Any Opioid</v>
      </c>
    </row>
    <row r="1538">
      <c r="A1538" s="2">
        <v>42530.0</v>
      </c>
      <c r="B1538" s="1" t="s">
        <v>50</v>
      </c>
      <c r="C1538" s="1">
        <v>51.0</v>
      </c>
      <c r="D1538" s="1" t="s">
        <v>76</v>
      </c>
      <c r="E1538" s="1" t="s">
        <v>63</v>
      </c>
      <c r="G1538" s="1" t="s">
        <v>91</v>
      </c>
      <c r="H1538" s="1" t="s">
        <v>91</v>
      </c>
      <c r="I1538" s="1" t="s">
        <v>55</v>
      </c>
      <c r="J1538" s="1" t="s">
        <v>91</v>
      </c>
      <c r="M1538" s="1" t="s">
        <v>193</v>
      </c>
      <c r="N1538" s="1" t="s">
        <v>276</v>
      </c>
      <c r="O1538" s="1" t="s">
        <v>91</v>
      </c>
      <c r="R1538" s="1" t="s">
        <v>67</v>
      </c>
      <c r="T1538" s="1" t="s">
        <v>2276</v>
      </c>
      <c r="U1538" s="1" t="s">
        <v>59</v>
      </c>
      <c r="Z1538" s="1" t="s">
        <v>60</v>
      </c>
      <c r="AF1538" s="1" t="s">
        <v>60</v>
      </c>
      <c r="AR1538" s="1" t="s">
        <v>60</v>
      </c>
      <c r="AT1538" s="1" t="s">
        <v>110</v>
      </c>
      <c r="AU1538" s="1" t="s">
        <v>110</v>
      </c>
      <c r="AV1538" s="1" t="s">
        <v>111</v>
      </c>
      <c r="AW1538" s="3" t="str">
        <f t="shared" si="1"/>
        <v>Other</v>
      </c>
      <c r="AX1538" s="3" t="str">
        <f t="array" ref="AX1538">TEXTJOIN(", ", TRUE, IF(X1538:AS1538="Y", X$1:AS$1, IF(X1538:AS1538&lt;&gt;"", X$1:AS$1 &amp; ": " &amp; X1538:AS1538, "")))
</f>
        <v>Fentanyl, Benzodiazepine, Any Opioid</v>
      </c>
    </row>
    <row r="1539">
      <c r="A1539" s="2">
        <v>43127.0</v>
      </c>
      <c r="B1539" s="1" t="s">
        <v>50</v>
      </c>
      <c r="C1539" s="1">
        <v>58.0</v>
      </c>
      <c r="D1539" s="1" t="s">
        <v>51</v>
      </c>
      <c r="E1539" s="1" t="s">
        <v>63</v>
      </c>
      <c r="G1539" s="1" t="s">
        <v>1402</v>
      </c>
      <c r="H1539" s="1" t="s">
        <v>121</v>
      </c>
      <c r="I1539" s="1" t="s">
        <v>55</v>
      </c>
      <c r="J1539" s="1" t="s">
        <v>1402</v>
      </c>
      <c r="K1539" s="1" t="s">
        <v>121</v>
      </c>
      <c r="M1539" s="1" t="s">
        <v>177</v>
      </c>
      <c r="N1539" s="1" t="s">
        <v>136</v>
      </c>
      <c r="O1539" s="1" t="s">
        <v>1402</v>
      </c>
      <c r="P1539" s="1" t="s">
        <v>121</v>
      </c>
      <c r="Q1539" s="1" t="s">
        <v>55</v>
      </c>
      <c r="R1539" s="1" t="s">
        <v>56</v>
      </c>
      <c r="T1539" s="1" t="s">
        <v>2277</v>
      </c>
      <c r="U1539" s="1" t="s">
        <v>59</v>
      </c>
      <c r="X1539" s="1" t="s">
        <v>60</v>
      </c>
      <c r="Z1539" s="1" t="s">
        <v>60</v>
      </c>
      <c r="AB1539" s="1" t="s">
        <v>60</v>
      </c>
      <c r="AC1539" s="1" t="s">
        <v>60</v>
      </c>
      <c r="AF1539" s="1" t="s">
        <v>60</v>
      </c>
      <c r="AP1539" s="1" t="s">
        <v>60</v>
      </c>
      <c r="AR1539" s="1" t="s">
        <v>60</v>
      </c>
      <c r="AT1539" s="1" t="s">
        <v>1404</v>
      </c>
      <c r="AU1539" s="1" t="s">
        <v>1404</v>
      </c>
      <c r="AV1539" s="1" t="s">
        <v>1405</v>
      </c>
      <c r="AW1539" s="3" t="str">
        <f t="shared" si="1"/>
        <v>Other</v>
      </c>
      <c r="AX1539" s="3" t="str">
        <f t="array" ref="AX1539">TEXTJOIN(", ", TRUE, IF(X1539:AS1539="Y", X$1:AS$1, IF(X1539:AS1539&lt;&gt;"", X$1:AS$1 &amp; ": " &amp; X1539:AS1539, "")))
</f>
        <v>Heroin, Fentanyl, Oxycodone, Oxymorphone, Benzodiazepine, Heroin/Morph/Codeine, Any Opioid</v>
      </c>
    </row>
    <row r="1540">
      <c r="A1540" s="2">
        <v>43407.0</v>
      </c>
      <c r="B1540" s="1" t="s">
        <v>50</v>
      </c>
      <c r="C1540" s="1">
        <v>32.0</v>
      </c>
      <c r="D1540" s="1" t="s">
        <v>51</v>
      </c>
      <c r="E1540" s="1" t="s">
        <v>63</v>
      </c>
      <c r="G1540" s="1" t="s">
        <v>1127</v>
      </c>
      <c r="H1540" s="1" t="s">
        <v>299</v>
      </c>
      <c r="I1540" s="1" t="s">
        <v>55</v>
      </c>
      <c r="J1540" s="1" t="s">
        <v>1127</v>
      </c>
      <c r="K1540" s="1" t="s">
        <v>299</v>
      </c>
      <c r="M1540" s="1" t="s">
        <v>56</v>
      </c>
      <c r="N1540" s="1" t="s">
        <v>136</v>
      </c>
      <c r="O1540" s="1" t="s">
        <v>1127</v>
      </c>
      <c r="P1540" s="1" t="s">
        <v>299</v>
      </c>
      <c r="Q1540" s="1" t="s">
        <v>55</v>
      </c>
      <c r="R1540" s="1" t="s">
        <v>56</v>
      </c>
      <c r="T1540" s="1" t="s">
        <v>2278</v>
      </c>
      <c r="U1540" s="1" t="s">
        <v>59</v>
      </c>
      <c r="Z1540" s="1" t="s">
        <v>60</v>
      </c>
      <c r="AF1540" s="1" t="s">
        <v>60</v>
      </c>
      <c r="AR1540" s="1" t="s">
        <v>60</v>
      </c>
      <c r="AT1540" s="1" t="s">
        <v>1129</v>
      </c>
      <c r="AU1540" s="1" t="s">
        <v>1129</v>
      </c>
      <c r="AV1540" s="1" t="s">
        <v>1130</v>
      </c>
      <c r="AW1540" s="3" t="str">
        <f t="shared" si="1"/>
        <v>Other</v>
      </c>
      <c r="AX1540" s="3" t="str">
        <f t="array" ref="AX1540">TEXTJOIN(", ", TRUE, IF(X1540:AS1540="Y", X$1:AS$1, IF(X1540:AS1540&lt;&gt;"", X$1:AS$1 &amp; ": " &amp; X1540:AS1540, "")))
</f>
        <v>Fentanyl, Benzodiazepine, Any Opioid</v>
      </c>
    </row>
    <row r="1541">
      <c r="A1541" s="2">
        <v>42614.0</v>
      </c>
      <c r="B1541" s="1" t="s">
        <v>50</v>
      </c>
      <c r="C1541" s="1">
        <v>24.0</v>
      </c>
      <c r="D1541" s="1" t="s">
        <v>51</v>
      </c>
      <c r="E1541" s="1" t="s">
        <v>63</v>
      </c>
      <c r="F1541" s="1" t="s">
        <v>137</v>
      </c>
      <c r="G1541" s="1" t="s">
        <v>64</v>
      </c>
      <c r="H1541" s="1" t="s">
        <v>65</v>
      </c>
      <c r="I1541" s="1" t="s">
        <v>55</v>
      </c>
      <c r="J1541" s="1" t="s">
        <v>64</v>
      </c>
      <c r="M1541" s="1" t="s">
        <v>56</v>
      </c>
      <c r="N1541" s="1" t="s">
        <v>670</v>
      </c>
      <c r="O1541" s="1" t="s">
        <v>64</v>
      </c>
      <c r="R1541" s="1" t="s">
        <v>56</v>
      </c>
      <c r="T1541" s="1" t="s">
        <v>2279</v>
      </c>
      <c r="U1541" s="1" t="s">
        <v>59</v>
      </c>
      <c r="W1541" s="1" t="s">
        <v>60</v>
      </c>
      <c r="X1541" s="1" t="s">
        <v>60</v>
      </c>
      <c r="Y1541" s="1" t="s">
        <v>60</v>
      </c>
      <c r="Z1541" s="1" t="s">
        <v>60</v>
      </c>
      <c r="AP1541" s="1" t="s">
        <v>60</v>
      </c>
      <c r="AR1541" s="1" t="s">
        <v>60</v>
      </c>
      <c r="AT1541" s="1" t="s">
        <v>69</v>
      </c>
      <c r="AU1541" s="1" t="s">
        <v>69</v>
      </c>
      <c r="AV1541" s="1" t="s">
        <v>70</v>
      </c>
      <c r="AW1541" s="3" t="str">
        <f t="shared" si="1"/>
        <v>Other</v>
      </c>
      <c r="AX1541" s="3" t="str">
        <f t="array" ref="AX1541">TEXTJOIN(", ", TRUE, IF(X1541:AS1541="Y", X$1:AS$1, IF(X1541:AS1541&lt;&gt;"", X$1:AS$1 &amp; ": " &amp; X1541:AS1541, "")))
</f>
        <v>Heroin, Cocaine, Fentanyl, Heroin/Morph/Codeine, Any Opioid</v>
      </c>
    </row>
    <row r="1542">
      <c r="A1542" s="2">
        <v>40988.0</v>
      </c>
      <c r="B1542" s="1" t="s">
        <v>50</v>
      </c>
      <c r="C1542" s="1">
        <v>47.0</v>
      </c>
      <c r="D1542" s="1" t="s">
        <v>51</v>
      </c>
      <c r="E1542" s="1" t="s">
        <v>63</v>
      </c>
      <c r="G1542" s="1" t="s">
        <v>693</v>
      </c>
      <c r="H1542" s="1" t="s">
        <v>263</v>
      </c>
      <c r="J1542" s="1" t="s">
        <v>693</v>
      </c>
      <c r="L1542" s="1" t="s">
        <v>55</v>
      </c>
      <c r="M1542" s="1" t="s">
        <v>56</v>
      </c>
      <c r="N1542" s="1" t="s">
        <v>2280</v>
      </c>
      <c r="O1542" s="1" t="s">
        <v>693</v>
      </c>
      <c r="P1542" s="1" t="s">
        <v>263</v>
      </c>
      <c r="R1542" s="1" t="s">
        <v>56</v>
      </c>
      <c r="T1542" s="1" t="s">
        <v>232</v>
      </c>
      <c r="U1542" s="1" t="s">
        <v>59</v>
      </c>
      <c r="V1542" s="1" t="s">
        <v>2281</v>
      </c>
      <c r="AB1542" s="1" t="s">
        <v>60</v>
      </c>
      <c r="AS1542" s="1" t="s">
        <v>2282</v>
      </c>
      <c r="AT1542" s="1" t="s">
        <v>697</v>
      </c>
      <c r="AU1542" s="1" t="s">
        <v>697</v>
      </c>
      <c r="AV1542" s="1" t="s">
        <v>698</v>
      </c>
      <c r="AW1542" s="3" t="str">
        <f t="shared" si="1"/>
        <v>Other</v>
      </c>
      <c r="AX1542" s="3" t="str">
        <f t="array" ref="AX1542">TEXTJOIN(", ", TRUE, IF(X1542:AS1542="Y", X$1:AS$1, IF(X1542:AS1542&lt;&gt;"", X$1:AS$1 &amp; ": " &amp; X1542:AS1542, "")))
</f>
        <v>Oxycodone, Other: others</v>
      </c>
    </row>
    <row r="1543">
      <c r="A1543" s="2">
        <v>44354.0</v>
      </c>
      <c r="B1543" s="1" t="s">
        <v>50</v>
      </c>
      <c r="C1543" s="1">
        <v>60.0</v>
      </c>
      <c r="D1543" s="1" t="s">
        <v>51</v>
      </c>
      <c r="E1543" s="1" t="s">
        <v>63</v>
      </c>
      <c r="F1543" s="1" t="s">
        <v>267</v>
      </c>
      <c r="G1543" s="1" t="s">
        <v>82</v>
      </c>
      <c r="H1543" s="1" t="s">
        <v>54</v>
      </c>
      <c r="I1543" s="1" t="s">
        <v>55</v>
      </c>
      <c r="J1543" s="1" t="s">
        <v>82</v>
      </c>
      <c r="K1543" s="1" t="s">
        <v>54</v>
      </c>
      <c r="L1543" s="1" t="s">
        <v>55</v>
      </c>
      <c r="M1543" s="1" t="s">
        <v>2283</v>
      </c>
      <c r="N1543" s="1" t="s">
        <v>119</v>
      </c>
      <c r="O1543" s="1" t="s">
        <v>82</v>
      </c>
      <c r="P1543" s="1" t="s">
        <v>54</v>
      </c>
      <c r="Q1543" s="1" t="s">
        <v>55</v>
      </c>
      <c r="R1543" s="1" t="s">
        <v>44</v>
      </c>
      <c r="S1543" s="1" t="s">
        <v>2284</v>
      </c>
      <c r="T1543" s="1" t="s">
        <v>2285</v>
      </c>
      <c r="U1543" s="1" t="s">
        <v>59</v>
      </c>
      <c r="Z1543" s="1" t="s">
        <v>60</v>
      </c>
      <c r="AA1543" s="1" t="s">
        <v>60</v>
      </c>
      <c r="AR1543" s="1" t="s">
        <v>60</v>
      </c>
      <c r="AT1543" s="1" t="s">
        <v>329</v>
      </c>
      <c r="AU1543" s="1" t="s">
        <v>329</v>
      </c>
      <c r="AV1543" s="1" t="s">
        <v>85</v>
      </c>
      <c r="AW1543" s="3" t="str">
        <f t="shared" si="1"/>
        <v>Other</v>
      </c>
      <c r="AX1543" s="3" t="str">
        <f t="array" ref="AX1543">TEXTJOIN(", ", TRUE, IF(X1543:AS1543="Y", X$1:AS$1, IF(X1543:AS1543&lt;&gt;"", X$1:AS$1 &amp; ": " &amp; X1543:AS1543, "")))
</f>
        <v>Fentanyl, Fentanyl Analogue, Any Opioid</v>
      </c>
    </row>
    <row r="1544">
      <c r="A1544" s="2">
        <v>43671.0</v>
      </c>
      <c r="B1544" s="1" t="s">
        <v>50</v>
      </c>
      <c r="C1544" s="1">
        <v>62.0</v>
      </c>
      <c r="E1544" s="1" t="s">
        <v>63</v>
      </c>
      <c r="G1544" s="1" t="s">
        <v>624</v>
      </c>
      <c r="H1544" s="1" t="s">
        <v>299</v>
      </c>
      <c r="I1544" s="1" t="s">
        <v>55</v>
      </c>
      <c r="J1544" s="1" t="s">
        <v>624</v>
      </c>
      <c r="K1544" s="1" t="s">
        <v>299</v>
      </c>
      <c r="L1544" s="1" t="s">
        <v>55</v>
      </c>
      <c r="M1544" s="1" t="s">
        <v>56</v>
      </c>
      <c r="N1544" s="1" t="s">
        <v>119</v>
      </c>
      <c r="O1544" s="1" t="s">
        <v>624</v>
      </c>
      <c r="P1544" s="1" t="s">
        <v>299</v>
      </c>
      <c r="Q1544" s="1" t="s">
        <v>55</v>
      </c>
      <c r="R1544" s="1" t="s">
        <v>56</v>
      </c>
      <c r="T1544" s="1" t="s">
        <v>2286</v>
      </c>
      <c r="U1544" s="1" t="s">
        <v>59</v>
      </c>
      <c r="X1544" s="1" t="s">
        <v>60</v>
      </c>
      <c r="Y1544" s="1" t="s">
        <v>60</v>
      </c>
      <c r="Z1544" s="1" t="s">
        <v>60</v>
      </c>
      <c r="AF1544" s="1" t="s">
        <v>60</v>
      </c>
      <c r="AP1544" s="1" t="s">
        <v>60</v>
      </c>
      <c r="AR1544" s="1" t="s">
        <v>60</v>
      </c>
      <c r="AT1544" s="1" t="s">
        <v>626</v>
      </c>
      <c r="AU1544" s="1" t="s">
        <v>626</v>
      </c>
      <c r="AV1544" s="1" t="s">
        <v>627</v>
      </c>
      <c r="AW1544" s="3" t="str">
        <f t="shared" si="1"/>
        <v>Other</v>
      </c>
      <c r="AX1544" s="3" t="str">
        <f t="array" ref="AX1544">TEXTJOIN(", ", TRUE, IF(X1544:AS1544="Y", X$1:AS$1, IF(X1544:AS1544&lt;&gt;"", X$1:AS$1 &amp; ": " &amp; X1544:AS1544, "")))
</f>
        <v>Heroin, Cocaine, Fentanyl, Benzodiazepine, Heroin/Morph/Codeine, Any Opioid</v>
      </c>
    </row>
    <row r="1545">
      <c r="A1545" s="2">
        <v>44470.0</v>
      </c>
      <c r="B1545" s="1" t="s">
        <v>50</v>
      </c>
      <c r="C1545" s="1">
        <v>26.0</v>
      </c>
      <c r="D1545" s="1" t="s">
        <v>51</v>
      </c>
      <c r="E1545" s="1" t="s">
        <v>502</v>
      </c>
      <c r="G1545" s="1" t="s">
        <v>455</v>
      </c>
      <c r="H1545" s="1" t="s">
        <v>103</v>
      </c>
      <c r="I1545" s="1" t="s">
        <v>55</v>
      </c>
      <c r="J1545" s="1" t="s">
        <v>455</v>
      </c>
      <c r="K1545" s="1" t="s">
        <v>103</v>
      </c>
      <c r="L1545" s="1" t="s">
        <v>55</v>
      </c>
      <c r="M1545" s="1" t="s">
        <v>820</v>
      </c>
      <c r="N1545" s="1" t="s">
        <v>93</v>
      </c>
      <c r="O1545" s="1" t="s">
        <v>455</v>
      </c>
      <c r="P1545" s="1" t="s">
        <v>103</v>
      </c>
      <c r="Q1545" s="1" t="s">
        <v>55</v>
      </c>
      <c r="R1545" s="1" t="s">
        <v>44</v>
      </c>
      <c r="S1545" s="1" t="s">
        <v>2287</v>
      </c>
      <c r="T1545" s="1" t="s">
        <v>2288</v>
      </c>
      <c r="U1545" s="1" t="s">
        <v>59</v>
      </c>
      <c r="X1545" s="1" t="s">
        <v>60</v>
      </c>
      <c r="Y1545" s="1" t="s">
        <v>60</v>
      </c>
      <c r="Z1545" s="1" t="s">
        <v>60</v>
      </c>
      <c r="AP1545" s="1" t="s">
        <v>60</v>
      </c>
      <c r="AR1545" s="1" t="s">
        <v>60</v>
      </c>
      <c r="AS1545" s="1" t="s">
        <v>417</v>
      </c>
      <c r="AT1545" s="1" t="s">
        <v>457</v>
      </c>
      <c r="AU1545" s="1" t="s">
        <v>457</v>
      </c>
      <c r="AV1545" s="1" t="s">
        <v>458</v>
      </c>
      <c r="AW1545" s="3" t="str">
        <f t="shared" si="1"/>
        <v>Other</v>
      </c>
      <c r="AX1545" s="3" t="str">
        <f t="array" ref="AX1545">TEXTJOIN(", ", TRUE, IF(X1545:AS1545="Y", X$1:AS$1, IF(X1545:AS1545&lt;&gt;"", X$1:AS$1 &amp; ": " &amp; X1545:AS1545, "")))
</f>
        <v>Heroin, Cocaine, Fentanyl, Heroin/Morph/Codeine, Any Opioid, Other: PCP</v>
      </c>
    </row>
    <row r="1546">
      <c r="A1546" s="4">
        <v>43054.0</v>
      </c>
      <c r="B1546" s="1" t="s">
        <v>86</v>
      </c>
      <c r="C1546" s="1">
        <v>51.0</v>
      </c>
      <c r="D1546" s="1" t="s">
        <v>76</v>
      </c>
      <c r="E1546" s="1" t="s">
        <v>63</v>
      </c>
      <c r="G1546" s="1" t="s">
        <v>488</v>
      </c>
      <c r="H1546" s="1" t="s">
        <v>91</v>
      </c>
      <c r="I1546" s="1" t="s">
        <v>55</v>
      </c>
      <c r="J1546" s="1" t="s">
        <v>488</v>
      </c>
      <c r="K1546" s="1" t="s">
        <v>91</v>
      </c>
      <c r="L1546" s="1" t="s">
        <v>55</v>
      </c>
      <c r="M1546" s="1" t="s">
        <v>56</v>
      </c>
      <c r="N1546" s="1" t="s">
        <v>2289</v>
      </c>
      <c r="O1546" s="1" t="s">
        <v>91</v>
      </c>
      <c r="P1546" s="1" t="s">
        <v>91</v>
      </c>
      <c r="Q1546" s="1" t="s">
        <v>55</v>
      </c>
      <c r="R1546" s="1" t="s">
        <v>67</v>
      </c>
      <c r="T1546" s="1" t="s">
        <v>2290</v>
      </c>
      <c r="U1546" s="1" t="s">
        <v>59</v>
      </c>
      <c r="X1546" s="1" t="s">
        <v>60</v>
      </c>
      <c r="AD1546" s="1" t="s">
        <v>60</v>
      </c>
      <c r="AF1546" s="1" t="s">
        <v>60</v>
      </c>
      <c r="AT1546" s="1" t="s">
        <v>492</v>
      </c>
      <c r="AU1546" s="1" t="s">
        <v>492</v>
      </c>
      <c r="AV1546" s="1" t="s">
        <v>111</v>
      </c>
      <c r="AW1546" s="3" t="str">
        <f t="shared" si="1"/>
        <v>Other</v>
      </c>
      <c r="AX1546" s="3" t="str">
        <f t="array" ref="AX1546">TEXTJOIN(", ", TRUE, IF(X1546:AS1546="Y", X$1:AS$1, IF(X1546:AS1546&lt;&gt;"", X$1:AS$1 &amp; ": " &amp; X1546:AS1546, "")))
</f>
        <v>Heroin, Ethanol, Benzodiazepine</v>
      </c>
    </row>
    <row r="1547">
      <c r="A1547" s="2">
        <v>42382.0</v>
      </c>
      <c r="B1547" s="1" t="s">
        <v>50</v>
      </c>
      <c r="C1547" s="1">
        <v>57.0</v>
      </c>
      <c r="D1547" s="1" t="s">
        <v>76</v>
      </c>
      <c r="E1547" s="1" t="s">
        <v>63</v>
      </c>
      <c r="G1547" s="1" t="s">
        <v>185</v>
      </c>
      <c r="H1547" s="1" t="s">
        <v>91</v>
      </c>
      <c r="I1547" s="1" t="s">
        <v>55</v>
      </c>
      <c r="J1547" s="1" t="s">
        <v>185</v>
      </c>
      <c r="M1547" s="1" t="s">
        <v>56</v>
      </c>
      <c r="N1547" s="1" t="s">
        <v>104</v>
      </c>
      <c r="O1547" s="1" t="s">
        <v>185</v>
      </c>
      <c r="R1547" s="1" t="s">
        <v>67</v>
      </c>
      <c r="T1547" s="1" t="s">
        <v>2291</v>
      </c>
      <c r="U1547" s="1" t="s">
        <v>59</v>
      </c>
      <c r="AB1547" s="1" t="s">
        <v>60</v>
      </c>
      <c r="AF1547" s="1" t="s">
        <v>60</v>
      </c>
      <c r="AR1547" s="1" t="s">
        <v>60</v>
      </c>
      <c r="AT1547" s="1" t="s">
        <v>188</v>
      </c>
      <c r="AU1547" s="1" t="s">
        <v>188</v>
      </c>
      <c r="AV1547" s="1" t="s">
        <v>189</v>
      </c>
      <c r="AW1547" s="3" t="str">
        <f t="shared" si="1"/>
        <v>Other</v>
      </c>
      <c r="AX1547" s="3" t="str">
        <f t="array" ref="AX1547">TEXTJOIN(", ", TRUE, IF(X1547:AS1547="Y", X$1:AS$1, IF(X1547:AS1547&lt;&gt;"", X$1:AS$1 &amp; ": " &amp; X1547:AS1547, "")))
</f>
        <v>Oxycodone, Benzodiazepine, Any Opioid</v>
      </c>
    </row>
    <row r="1548">
      <c r="A1548" s="2">
        <v>42317.0</v>
      </c>
      <c r="B1548" s="1" t="s">
        <v>86</v>
      </c>
      <c r="C1548" s="1">
        <v>36.0</v>
      </c>
      <c r="D1548" s="1" t="s">
        <v>51</v>
      </c>
      <c r="E1548" s="1" t="s">
        <v>63</v>
      </c>
      <c r="G1548" s="1" t="s">
        <v>185</v>
      </c>
      <c r="H1548" s="1" t="s">
        <v>91</v>
      </c>
      <c r="I1548" s="1" t="s">
        <v>55</v>
      </c>
      <c r="J1548" s="1" t="s">
        <v>185</v>
      </c>
      <c r="M1548" s="1" t="s">
        <v>56</v>
      </c>
      <c r="O1548" s="1" t="s">
        <v>185</v>
      </c>
      <c r="P1548" s="1" t="s">
        <v>91</v>
      </c>
      <c r="Q1548" s="1" t="s">
        <v>55</v>
      </c>
      <c r="R1548" s="1" t="s">
        <v>56</v>
      </c>
      <c r="T1548" s="1" t="s">
        <v>2292</v>
      </c>
      <c r="U1548" s="1" t="s">
        <v>59</v>
      </c>
      <c r="W1548" s="1" t="s">
        <v>60</v>
      </c>
      <c r="X1548" s="1" t="s">
        <v>60</v>
      </c>
      <c r="Y1548" s="1" t="s">
        <v>60</v>
      </c>
      <c r="AG1548" s="1" t="s">
        <v>60</v>
      </c>
      <c r="AP1548" s="1" t="s">
        <v>60</v>
      </c>
      <c r="AR1548" s="1" t="s">
        <v>60</v>
      </c>
      <c r="AT1548" s="1" t="s">
        <v>188</v>
      </c>
      <c r="AU1548" s="1" t="s">
        <v>188</v>
      </c>
      <c r="AV1548" s="1" t="s">
        <v>189</v>
      </c>
      <c r="AW1548" s="3" t="str">
        <f t="shared" si="1"/>
        <v>Other</v>
      </c>
      <c r="AX1548" s="3" t="str">
        <f t="array" ref="AX1548">TEXTJOIN(", ", TRUE, IF(X1548:AS1548="Y", X$1:AS$1, IF(X1548:AS1548&lt;&gt;"", X$1:AS$1 &amp; ": " &amp; X1548:AS1548, "")))
</f>
        <v>Heroin, Cocaine, Methadone, Heroin/Morph/Codeine, Any Opioid</v>
      </c>
    </row>
    <row r="1549">
      <c r="A1549" s="2">
        <v>43772.0</v>
      </c>
      <c r="B1549" s="1" t="s">
        <v>50</v>
      </c>
      <c r="C1549" s="1">
        <v>58.0</v>
      </c>
      <c r="D1549" s="1" t="s">
        <v>51</v>
      </c>
      <c r="E1549" s="1" t="s">
        <v>63</v>
      </c>
      <c r="G1549" s="1" t="s">
        <v>361</v>
      </c>
      <c r="H1549" s="1" t="s">
        <v>65</v>
      </c>
      <c r="I1549" s="1" t="s">
        <v>55</v>
      </c>
      <c r="J1549" s="1" t="s">
        <v>361</v>
      </c>
      <c r="K1549" s="1" t="s">
        <v>65</v>
      </c>
      <c r="L1549" s="1" t="s">
        <v>55</v>
      </c>
      <c r="M1549" s="1" t="s">
        <v>56</v>
      </c>
      <c r="N1549" s="1" t="s">
        <v>891</v>
      </c>
      <c r="O1549" s="1" t="s">
        <v>64</v>
      </c>
      <c r="P1549" s="1" t="s">
        <v>65</v>
      </c>
      <c r="Q1549" s="1" t="s">
        <v>55</v>
      </c>
      <c r="R1549" s="1" t="s">
        <v>67</v>
      </c>
      <c r="T1549" s="1" t="s">
        <v>2293</v>
      </c>
      <c r="U1549" s="1" t="s">
        <v>59</v>
      </c>
      <c r="V1549" s="1" t="s">
        <v>491</v>
      </c>
      <c r="AE1549" s="1" t="s">
        <v>60</v>
      </c>
      <c r="AR1549" s="1" t="s">
        <v>60</v>
      </c>
      <c r="AT1549" s="1" t="s">
        <v>363</v>
      </c>
      <c r="AU1549" s="1" t="s">
        <v>363</v>
      </c>
      <c r="AV1549" s="1" t="s">
        <v>70</v>
      </c>
      <c r="AW1549" s="3" t="str">
        <f t="shared" si="1"/>
        <v>Other</v>
      </c>
      <c r="AX1549" s="3" t="str">
        <f t="array" ref="AX1549">TEXTJOIN(", ", TRUE, IF(X1549:AS1549="Y", X$1:AS$1, IF(X1549:AS1549&lt;&gt;"", X$1:AS$1 &amp; ": " &amp; X1549:AS1549, "")))
</f>
        <v>Hydrocodone, Any Opioid</v>
      </c>
    </row>
    <row r="1550">
      <c r="A1550" s="2">
        <v>43292.0</v>
      </c>
      <c r="B1550" s="1" t="s">
        <v>50</v>
      </c>
      <c r="C1550" s="1">
        <v>32.0</v>
      </c>
      <c r="D1550" s="1" t="s">
        <v>51</v>
      </c>
      <c r="E1550" s="1" t="s">
        <v>63</v>
      </c>
      <c r="G1550" s="1" t="s">
        <v>1288</v>
      </c>
      <c r="H1550" s="1" t="s">
        <v>103</v>
      </c>
      <c r="I1550" s="1" t="s">
        <v>55</v>
      </c>
      <c r="J1550" s="1" t="s">
        <v>1288</v>
      </c>
      <c r="K1550" s="1" t="s">
        <v>103</v>
      </c>
      <c r="M1550" s="1" t="s">
        <v>56</v>
      </c>
      <c r="N1550" s="1" t="s">
        <v>119</v>
      </c>
      <c r="O1550" s="1" t="s">
        <v>1288</v>
      </c>
      <c r="P1550" s="1" t="s">
        <v>103</v>
      </c>
      <c r="Q1550" s="1" t="s">
        <v>55</v>
      </c>
      <c r="R1550" s="1" t="s">
        <v>56</v>
      </c>
      <c r="T1550" s="1" t="s">
        <v>2294</v>
      </c>
      <c r="U1550" s="1" t="s">
        <v>59</v>
      </c>
      <c r="X1550" s="1" t="s">
        <v>60</v>
      </c>
      <c r="Y1550" s="1" t="s">
        <v>60</v>
      </c>
      <c r="Z1550" s="1" t="s">
        <v>60</v>
      </c>
      <c r="AA1550" s="1" t="s">
        <v>60</v>
      </c>
      <c r="AP1550" s="1" t="s">
        <v>60</v>
      </c>
      <c r="AR1550" s="1" t="s">
        <v>60</v>
      </c>
      <c r="AT1550" s="1" t="s">
        <v>1290</v>
      </c>
      <c r="AU1550" s="1" t="s">
        <v>1290</v>
      </c>
      <c r="AV1550" s="1" t="s">
        <v>1291</v>
      </c>
      <c r="AW1550" s="3" t="str">
        <f t="shared" si="1"/>
        <v>Other</v>
      </c>
      <c r="AX1550" s="3" t="str">
        <f t="array" ref="AX1550">TEXTJOIN(", ", TRUE, IF(X1550:AS1550="Y", X$1:AS$1, IF(X1550:AS1550&lt;&gt;"", X$1:AS$1 &amp; ": " &amp; X1550:AS1550, "")))
</f>
        <v>Heroin, Cocaine, Fentanyl, Fentanyl Analogue, Heroin/Morph/Codeine, Any Opioid</v>
      </c>
    </row>
    <row r="1551">
      <c r="A1551" s="2">
        <v>43667.0</v>
      </c>
      <c r="B1551" s="1" t="s">
        <v>50</v>
      </c>
      <c r="C1551" s="1">
        <v>42.0</v>
      </c>
      <c r="D1551" s="1" t="s">
        <v>51</v>
      </c>
      <c r="E1551" s="1" t="s">
        <v>63</v>
      </c>
      <c r="G1551" s="1" t="s">
        <v>521</v>
      </c>
      <c r="H1551" s="1" t="s">
        <v>103</v>
      </c>
      <c r="I1551" s="1" t="s">
        <v>55</v>
      </c>
      <c r="J1551" s="1" t="s">
        <v>521</v>
      </c>
      <c r="K1551" s="1" t="s">
        <v>103</v>
      </c>
      <c r="L1551" s="1" t="s">
        <v>55</v>
      </c>
      <c r="M1551" s="1" t="s">
        <v>56</v>
      </c>
      <c r="N1551" s="1" t="s">
        <v>136</v>
      </c>
      <c r="O1551" s="1" t="s">
        <v>277</v>
      </c>
      <c r="P1551" s="1" t="s">
        <v>103</v>
      </c>
      <c r="Q1551" s="1" t="s">
        <v>55</v>
      </c>
      <c r="R1551" s="1" t="s">
        <v>67</v>
      </c>
      <c r="T1551" s="1" t="s">
        <v>2257</v>
      </c>
      <c r="U1551" s="1" t="s">
        <v>59</v>
      </c>
      <c r="X1551" s="1" t="s">
        <v>60</v>
      </c>
      <c r="Y1551" s="1" t="s">
        <v>60</v>
      </c>
      <c r="Z1551" s="1" t="s">
        <v>60</v>
      </c>
      <c r="AP1551" s="1" t="s">
        <v>60</v>
      </c>
      <c r="AR1551" s="1" t="s">
        <v>60</v>
      </c>
      <c r="AT1551" s="1" t="s">
        <v>524</v>
      </c>
      <c r="AU1551" s="1" t="s">
        <v>524</v>
      </c>
      <c r="AV1551" s="1" t="s">
        <v>279</v>
      </c>
      <c r="AW1551" s="3" t="str">
        <f t="shared" si="1"/>
        <v>Other</v>
      </c>
      <c r="AX1551" s="3" t="str">
        <f t="array" ref="AX1551">TEXTJOIN(", ", TRUE, IF(X1551:AS1551="Y", X$1:AS$1, IF(X1551:AS1551&lt;&gt;"", X$1:AS$1 &amp; ": " &amp; X1551:AS1551, "")))
</f>
        <v>Heroin, Cocaine, Fentanyl, Heroin/Morph/Codeine, Any Opioid</v>
      </c>
    </row>
    <row r="1552">
      <c r="A1552" s="2">
        <v>44456.0</v>
      </c>
      <c r="B1552" s="1" t="s">
        <v>50</v>
      </c>
      <c r="C1552" s="1">
        <v>45.0</v>
      </c>
      <c r="D1552" s="1" t="s">
        <v>51</v>
      </c>
      <c r="E1552" s="1" t="s">
        <v>63</v>
      </c>
      <c r="G1552" s="1" t="s">
        <v>545</v>
      </c>
      <c r="H1552" s="1" t="s">
        <v>263</v>
      </c>
      <c r="I1552" s="1" t="s">
        <v>55</v>
      </c>
      <c r="J1552" s="1" t="s">
        <v>545</v>
      </c>
      <c r="K1552" s="1" t="s">
        <v>263</v>
      </c>
      <c r="L1552" s="1" t="s">
        <v>55</v>
      </c>
      <c r="M1552" s="1" t="s">
        <v>56</v>
      </c>
      <c r="N1552" s="1" t="s">
        <v>119</v>
      </c>
      <c r="O1552" s="1" t="s">
        <v>545</v>
      </c>
      <c r="P1552" s="1" t="s">
        <v>263</v>
      </c>
      <c r="Q1552" s="1" t="s">
        <v>55</v>
      </c>
      <c r="R1552" s="1" t="s">
        <v>56</v>
      </c>
      <c r="T1552" s="1" t="s">
        <v>2295</v>
      </c>
      <c r="U1552" s="1" t="s">
        <v>59</v>
      </c>
      <c r="Z1552" s="1" t="s">
        <v>60</v>
      </c>
      <c r="AA1552" s="1" t="s">
        <v>60</v>
      </c>
      <c r="AM1552" s="1" t="s">
        <v>60</v>
      </c>
      <c r="AR1552" s="1" t="s">
        <v>60</v>
      </c>
      <c r="AT1552" s="1" t="s">
        <v>547</v>
      </c>
      <c r="AU1552" s="1" t="s">
        <v>547</v>
      </c>
      <c r="AV1552" s="1" t="s">
        <v>548</v>
      </c>
      <c r="AW1552" s="3" t="str">
        <f t="shared" si="1"/>
        <v>Other</v>
      </c>
      <c r="AX1552" s="3" t="str">
        <f t="array" ref="AX1552">TEXTJOIN(", ", TRUE, IF(X1552:AS1552="Y", X$1:AS$1, IF(X1552:AS1552&lt;&gt;"", X$1:AS$1 &amp; ": " &amp; X1552:AS1552, "")))
</f>
        <v>Fentanyl, Fentanyl Analogue, Xylazine, Any Opioid</v>
      </c>
    </row>
    <row r="1553">
      <c r="A1553" s="2">
        <v>42145.0</v>
      </c>
      <c r="B1553" s="1" t="s">
        <v>86</v>
      </c>
      <c r="C1553" s="1">
        <v>19.0</v>
      </c>
      <c r="D1553" s="1" t="s">
        <v>51</v>
      </c>
      <c r="E1553" s="1" t="s">
        <v>63</v>
      </c>
      <c r="G1553" s="1" t="s">
        <v>846</v>
      </c>
      <c r="H1553" s="1" t="s">
        <v>121</v>
      </c>
      <c r="I1553" s="1" t="s">
        <v>55</v>
      </c>
      <c r="J1553" s="1" t="s">
        <v>846</v>
      </c>
      <c r="M1553" s="1" t="s">
        <v>56</v>
      </c>
      <c r="O1553" s="1" t="s">
        <v>846</v>
      </c>
      <c r="P1553" s="1" t="s">
        <v>121</v>
      </c>
      <c r="Q1553" s="1" t="s">
        <v>55</v>
      </c>
      <c r="R1553" s="1" t="s">
        <v>56</v>
      </c>
      <c r="T1553" s="1" t="s">
        <v>130</v>
      </c>
      <c r="U1553" s="1" t="s">
        <v>59</v>
      </c>
      <c r="W1553" s="1" t="s">
        <v>60</v>
      </c>
      <c r="X1553" s="1" t="s">
        <v>60</v>
      </c>
      <c r="AP1553" s="1" t="s">
        <v>60</v>
      </c>
      <c r="AR1553" s="1" t="s">
        <v>60</v>
      </c>
      <c r="AT1553" s="1" t="s">
        <v>847</v>
      </c>
      <c r="AU1553" s="1" t="s">
        <v>847</v>
      </c>
      <c r="AV1553" s="1" t="s">
        <v>848</v>
      </c>
      <c r="AW1553" s="3" t="str">
        <f t="shared" si="1"/>
        <v>Other</v>
      </c>
      <c r="AX1553" s="3" t="str">
        <f t="array" ref="AX1553">TEXTJOIN(", ", TRUE, IF(X1553:AS1553="Y", X$1:AS$1, IF(X1553:AS1553&lt;&gt;"", X$1:AS$1 &amp; ": " &amp; X1553:AS1553, "")))
</f>
        <v>Heroin, Heroin/Morph/Codeine, Any Opioid</v>
      </c>
    </row>
    <row r="1554">
      <c r="A1554" s="4">
        <v>44481.0</v>
      </c>
      <c r="B1554" s="1" t="s">
        <v>50</v>
      </c>
      <c r="C1554" s="1">
        <v>55.0</v>
      </c>
      <c r="D1554" s="1" t="s">
        <v>51</v>
      </c>
      <c r="E1554" s="1" t="s">
        <v>63</v>
      </c>
      <c r="G1554" s="1" t="s">
        <v>562</v>
      </c>
      <c r="H1554" s="1" t="s">
        <v>91</v>
      </c>
      <c r="I1554" s="1" t="s">
        <v>55</v>
      </c>
      <c r="J1554" s="1" t="s">
        <v>271</v>
      </c>
      <c r="K1554" s="1" t="s">
        <v>91</v>
      </c>
      <c r="L1554" s="1" t="s">
        <v>55</v>
      </c>
      <c r="M1554" s="1" t="s">
        <v>193</v>
      </c>
      <c r="N1554" s="1" t="s">
        <v>136</v>
      </c>
      <c r="O1554" s="1" t="s">
        <v>271</v>
      </c>
      <c r="P1554" s="1" t="s">
        <v>91</v>
      </c>
      <c r="Q1554" s="1" t="s">
        <v>55</v>
      </c>
      <c r="R1554" s="1" t="s">
        <v>443</v>
      </c>
      <c r="T1554" s="1" t="s">
        <v>2296</v>
      </c>
      <c r="U1554" s="1" t="s">
        <v>59</v>
      </c>
      <c r="Z1554" s="1" t="s">
        <v>60</v>
      </c>
      <c r="AM1554" s="1" t="s">
        <v>60</v>
      </c>
      <c r="AR1554" s="1" t="s">
        <v>60</v>
      </c>
      <c r="AT1554" s="1" t="s">
        <v>564</v>
      </c>
      <c r="AU1554" s="1" t="s">
        <v>274</v>
      </c>
      <c r="AV1554" s="1" t="s">
        <v>275</v>
      </c>
      <c r="AW1554" s="3" t="str">
        <f t="shared" si="1"/>
        <v>Other</v>
      </c>
      <c r="AX1554" s="3" t="str">
        <f t="array" ref="AX1554">TEXTJOIN(", ", TRUE, IF(X1554:AS1554="Y", X$1:AS$1, IF(X1554:AS1554&lt;&gt;"", X$1:AS$1 &amp; ": " &amp; X1554:AS1554, "")))
</f>
        <v>Fentanyl, Xylazine, Any Opioid</v>
      </c>
    </row>
    <row r="1555">
      <c r="A1555" s="2">
        <v>43012.0</v>
      </c>
      <c r="B1555" s="1" t="s">
        <v>86</v>
      </c>
      <c r="C1555" s="1">
        <v>45.0</v>
      </c>
      <c r="D1555" s="1" t="s">
        <v>76</v>
      </c>
      <c r="E1555" s="1" t="s">
        <v>63</v>
      </c>
      <c r="F1555" s="1" t="s">
        <v>137</v>
      </c>
      <c r="G1555" s="1" t="s">
        <v>474</v>
      </c>
      <c r="H1555" s="1" t="s">
        <v>91</v>
      </c>
      <c r="I1555" s="1" t="s">
        <v>55</v>
      </c>
      <c r="J1555" s="1" t="s">
        <v>91</v>
      </c>
      <c r="K1555" s="1" t="s">
        <v>91</v>
      </c>
      <c r="L1555" s="1" t="s">
        <v>55</v>
      </c>
      <c r="M1555" s="1" t="s">
        <v>557</v>
      </c>
      <c r="N1555" s="1" t="s">
        <v>136</v>
      </c>
      <c r="O1555" s="1" t="s">
        <v>91</v>
      </c>
      <c r="P1555" s="1" t="s">
        <v>91</v>
      </c>
      <c r="Q1555" s="1" t="s">
        <v>55</v>
      </c>
      <c r="R1555" s="1" t="s">
        <v>67</v>
      </c>
      <c r="T1555" s="1" t="s">
        <v>2297</v>
      </c>
      <c r="U1555" s="1" t="s">
        <v>59</v>
      </c>
      <c r="Z1555" s="1" t="s">
        <v>60</v>
      </c>
      <c r="AA1555" s="1" t="s">
        <v>60</v>
      </c>
      <c r="AT1555" s="1" t="s">
        <v>477</v>
      </c>
      <c r="AU1555" s="1" t="s">
        <v>110</v>
      </c>
      <c r="AV1555" s="1" t="s">
        <v>111</v>
      </c>
      <c r="AW1555" s="3" t="str">
        <f t="shared" si="1"/>
        <v>Other</v>
      </c>
      <c r="AX1555" s="3" t="str">
        <f t="array" ref="AX1555">TEXTJOIN(", ", TRUE, IF(X1555:AS1555="Y", X$1:AS$1, IF(X1555:AS1555&lt;&gt;"", X$1:AS$1 &amp; ": " &amp; X1555:AS1555, "")))
</f>
        <v>Fentanyl, Fentanyl Analogue</v>
      </c>
    </row>
    <row r="1556">
      <c r="A1556" s="2">
        <v>42957.0</v>
      </c>
      <c r="B1556" s="1" t="s">
        <v>86</v>
      </c>
      <c r="C1556" s="1">
        <v>20.0</v>
      </c>
      <c r="D1556" s="1" t="s">
        <v>51</v>
      </c>
      <c r="E1556" s="1" t="s">
        <v>63</v>
      </c>
      <c r="G1556" s="1" t="s">
        <v>143</v>
      </c>
      <c r="H1556" s="1" t="s">
        <v>91</v>
      </c>
      <c r="I1556" s="1" t="s">
        <v>55</v>
      </c>
      <c r="J1556" s="1" t="s">
        <v>143</v>
      </c>
      <c r="K1556" s="1" t="s">
        <v>91</v>
      </c>
      <c r="L1556" s="1" t="s">
        <v>55</v>
      </c>
      <c r="M1556" s="1" t="s">
        <v>44</v>
      </c>
      <c r="N1556" s="1" t="s">
        <v>2298</v>
      </c>
      <c r="O1556" s="1" t="s">
        <v>143</v>
      </c>
      <c r="P1556" s="1" t="s">
        <v>91</v>
      </c>
      <c r="Q1556" s="1" t="s">
        <v>55</v>
      </c>
      <c r="R1556" s="1" t="s">
        <v>67</v>
      </c>
      <c r="T1556" s="1" t="s">
        <v>2299</v>
      </c>
      <c r="U1556" s="1" t="s">
        <v>59</v>
      </c>
      <c r="AD1556" s="1" t="s">
        <v>60</v>
      </c>
      <c r="AF1556" s="1" t="s">
        <v>60</v>
      </c>
      <c r="AT1556" s="1" t="s">
        <v>145</v>
      </c>
      <c r="AU1556" s="1" t="s">
        <v>145</v>
      </c>
      <c r="AV1556" s="1" t="s">
        <v>146</v>
      </c>
      <c r="AW1556" s="3" t="str">
        <f t="shared" si="1"/>
        <v>Other</v>
      </c>
      <c r="AX1556" s="3" t="str">
        <f t="array" ref="AX1556">TEXTJOIN(", ", TRUE, IF(X1556:AS1556="Y", X$1:AS$1, IF(X1556:AS1556&lt;&gt;"", X$1:AS$1 &amp; ": " &amp; X1556:AS1556, "")))
</f>
        <v>Ethanol, Benzodiazepine</v>
      </c>
    </row>
    <row r="1557">
      <c r="A1557" s="2">
        <v>43169.0</v>
      </c>
      <c r="B1557" s="1" t="s">
        <v>50</v>
      </c>
      <c r="C1557" s="1">
        <v>47.0</v>
      </c>
      <c r="D1557" s="1" t="s">
        <v>51</v>
      </c>
      <c r="E1557" s="1" t="s">
        <v>63</v>
      </c>
      <c r="G1557" s="1" t="s">
        <v>397</v>
      </c>
      <c r="H1557" s="1" t="s">
        <v>103</v>
      </c>
      <c r="I1557" s="1" t="s">
        <v>55</v>
      </c>
      <c r="J1557" s="1" t="s">
        <v>397</v>
      </c>
      <c r="K1557" s="1" t="s">
        <v>103</v>
      </c>
      <c r="M1557" s="1" t="s">
        <v>56</v>
      </c>
      <c r="N1557" s="1" t="s">
        <v>136</v>
      </c>
      <c r="O1557" s="1" t="s">
        <v>397</v>
      </c>
      <c r="P1557" s="1" t="s">
        <v>103</v>
      </c>
      <c r="Q1557" s="1" t="s">
        <v>55</v>
      </c>
      <c r="R1557" s="1" t="s">
        <v>56</v>
      </c>
      <c r="T1557" s="1" t="s">
        <v>2300</v>
      </c>
      <c r="U1557" s="1" t="s">
        <v>59</v>
      </c>
      <c r="X1557" s="1" t="s">
        <v>60</v>
      </c>
      <c r="Z1557" s="1" t="s">
        <v>60</v>
      </c>
      <c r="AA1557" s="1" t="s">
        <v>60</v>
      </c>
      <c r="AP1557" s="1" t="s">
        <v>60</v>
      </c>
      <c r="AR1557" s="1" t="s">
        <v>60</v>
      </c>
      <c r="AS1557" s="1" t="s">
        <v>182</v>
      </c>
      <c r="AT1557" s="1" t="s">
        <v>399</v>
      </c>
      <c r="AU1557" s="1" t="s">
        <v>399</v>
      </c>
      <c r="AV1557" s="1" t="s">
        <v>709</v>
      </c>
      <c r="AW1557" s="3" t="str">
        <f t="shared" si="1"/>
        <v>Other</v>
      </c>
      <c r="AX1557" s="3" t="str">
        <f t="array" ref="AX1557">TEXTJOIN(", ", TRUE, IF(X1557:AS1557="Y", X$1:AS$1, IF(X1557:AS1557&lt;&gt;"", X$1:AS$1 &amp; ": " &amp; X1557:AS1557, "")))
</f>
        <v>Heroin, Fentanyl, Fentanyl Analogue, Heroin/Morph/Codeine, Any Opioid, Other: Bupren</v>
      </c>
    </row>
    <row r="1558">
      <c r="A1558" s="2">
        <v>41117.0</v>
      </c>
      <c r="B1558" s="1" t="s">
        <v>50</v>
      </c>
      <c r="C1558" s="1">
        <v>32.0</v>
      </c>
      <c r="D1558" s="1" t="s">
        <v>51</v>
      </c>
      <c r="E1558" s="1" t="s">
        <v>52</v>
      </c>
      <c r="G1558" s="1" t="s">
        <v>256</v>
      </c>
      <c r="H1558" s="1" t="s">
        <v>103</v>
      </c>
      <c r="J1558" s="1" t="s">
        <v>256</v>
      </c>
      <c r="L1558" s="1" t="s">
        <v>55</v>
      </c>
      <c r="M1558" s="1" t="s">
        <v>193</v>
      </c>
      <c r="N1558" s="1" t="s">
        <v>104</v>
      </c>
      <c r="O1558" s="1" t="s">
        <v>256</v>
      </c>
      <c r="P1558" s="1" t="s">
        <v>103</v>
      </c>
      <c r="R1558" s="1" t="s">
        <v>67</v>
      </c>
      <c r="T1558" s="1" t="s">
        <v>2301</v>
      </c>
      <c r="U1558" s="1" t="s">
        <v>59</v>
      </c>
      <c r="V1558" s="1" t="s">
        <v>2302</v>
      </c>
      <c r="AS1558" s="1" t="s">
        <v>417</v>
      </c>
      <c r="AT1558" s="1" t="s">
        <v>282</v>
      </c>
      <c r="AU1558" s="1" t="s">
        <v>282</v>
      </c>
      <c r="AV1558" s="1" t="s">
        <v>260</v>
      </c>
      <c r="AW1558" s="3" t="str">
        <f t="shared" si="1"/>
        <v>Other</v>
      </c>
      <c r="AX1558" s="3" t="str">
        <f t="array" ref="AX1558">TEXTJOIN(", ", TRUE, IF(X1558:AS1558="Y", X$1:AS$1, IF(X1558:AS1558&lt;&gt;"", X$1:AS$1 &amp; ": " &amp; X1558:AS1558, "")))
</f>
        <v>Other: PCP</v>
      </c>
    </row>
    <row r="1559">
      <c r="A1559" s="2">
        <v>42207.0</v>
      </c>
      <c r="B1559" s="1" t="s">
        <v>86</v>
      </c>
      <c r="C1559" s="1">
        <v>29.0</v>
      </c>
      <c r="D1559" s="1" t="s">
        <v>51</v>
      </c>
      <c r="E1559" s="1" t="s">
        <v>63</v>
      </c>
      <c r="G1559" s="1" t="s">
        <v>226</v>
      </c>
      <c r="H1559" s="1" t="s">
        <v>103</v>
      </c>
      <c r="I1559" s="1" t="s">
        <v>55</v>
      </c>
      <c r="J1559" s="1" t="s">
        <v>226</v>
      </c>
      <c r="M1559" s="1" t="s">
        <v>56</v>
      </c>
      <c r="O1559" s="1" t="s">
        <v>226</v>
      </c>
      <c r="P1559" s="1" t="s">
        <v>103</v>
      </c>
      <c r="Q1559" s="1" t="s">
        <v>55</v>
      </c>
      <c r="R1559" s="1" t="s">
        <v>56</v>
      </c>
      <c r="T1559" s="1" t="s">
        <v>130</v>
      </c>
      <c r="U1559" s="1" t="s">
        <v>59</v>
      </c>
      <c r="W1559" s="1" t="s">
        <v>60</v>
      </c>
      <c r="X1559" s="1" t="s">
        <v>60</v>
      </c>
      <c r="AP1559" s="1" t="s">
        <v>60</v>
      </c>
      <c r="AR1559" s="1" t="s">
        <v>60</v>
      </c>
      <c r="AT1559" s="1" t="s">
        <v>228</v>
      </c>
      <c r="AU1559" s="1" t="s">
        <v>228</v>
      </c>
      <c r="AV1559" s="1" t="s">
        <v>229</v>
      </c>
      <c r="AW1559" s="3" t="str">
        <f t="shared" si="1"/>
        <v>Other</v>
      </c>
      <c r="AX1559" s="3" t="str">
        <f t="array" ref="AX1559">TEXTJOIN(", ", TRUE, IF(X1559:AS1559="Y", X$1:AS$1, IF(X1559:AS1559&lt;&gt;"", X$1:AS$1 &amp; ": " &amp; X1559:AS1559, "")))
</f>
        <v>Heroin, Heroin/Morph/Codeine, Any Opioid</v>
      </c>
    </row>
    <row r="1560">
      <c r="A1560" s="2">
        <v>43974.0</v>
      </c>
      <c r="B1560" s="1" t="s">
        <v>50</v>
      </c>
      <c r="C1560" s="1">
        <v>23.0</v>
      </c>
      <c r="D1560" s="1" t="s">
        <v>76</v>
      </c>
      <c r="E1560" s="1" t="s">
        <v>63</v>
      </c>
      <c r="G1560" s="1" t="s">
        <v>2303</v>
      </c>
      <c r="H1560" s="1" t="s">
        <v>2111</v>
      </c>
      <c r="I1560" s="1" t="s">
        <v>89</v>
      </c>
      <c r="J1560" s="1" t="s">
        <v>1303</v>
      </c>
      <c r="K1560" s="1" t="s">
        <v>91</v>
      </c>
      <c r="L1560" s="1" t="s">
        <v>55</v>
      </c>
      <c r="M1560" s="1" t="s">
        <v>177</v>
      </c>
      <c r="N1560" s="1" t="s">
        <v>155</v>
      </c>
      <c r="O1560" s="1" t="s">
        <v>91</v>
      </c>
      <c r="P1560" s="1" t="s">
        <v>91</v>
      </c>
      <c r="Q1560" s="1" t="s">
        <v>55</v>
      </c>
      <c r="R1560" s="1" t="s">
        <v>67</v>
      </c>
      <c r="T1560" s="1" t="s">
        <v>1970</v>
      </c>
      <c r="U1560" s="1" t="s">
        <v>59</v>
      </c>
      <c r="Z1560" s="1" t="s">
        <v>60</v>
      </c>
      <c r="AR1560" s="1" t="s">
        <v>60</v>
      </c>
      <c r="AU1560" s="1" t="s">
        <v>1305</v>
      </c>
      <c r="AV1560" s="1" t="s">
        <v>111</v>
      </c>
      <c r="AW1560" s="3" t="str">
        <f t="shared" si="1"/>
        <v>Other</v>
      </c>
      <c r="AX1560" s="3" t="str">
        <f t="array" ref="AX1560">TEXTJOIN(", ", TRUE, IF(X1560:AS1560="Y", X$1:AS$1, IF(X1560:AS1560&lt;&gt;"", X$1:AS$1 &amp; ": " &amp; X1560:AS1560, "")))
</f>
        <v>Fentanyl, Any Opioid</v>
      </c>
    </row>
    <row r="1561">
      <c r="A1561" s="2">
        <v>43208.0</v>
      </c>
      <c r="B1561" s="1" t="s">
        <v>50</v>
      </c>
      <c r="C1561" s="1">
        <v>59.0</v>
      </c>
      <c r="D1561" s="1" t="s">
        <v>51</v>
      </c>
      <c r="E1561" s="1" t="s">
        <v>63</v>
      </c>
      <c r="G1561" s="1" t="s">
        <v>185</v>
      </c>
      <c r="H1561" s="1" t="s">
        <v>91</v>
      </c>
      <c r="I1561" s="1" t="s">
        <v>55</v>
      </c>
      <c r="J1561" s="1" t="s">
        <v>185</v>
      </c>
      <c r="K1561" s="1" t="s">
        <v>91</v>
      </c>
      <c r="M1561" s="1" t="s">
        <v>56</v>
      </c>
      <c r="N1561" s="1" t="s">
        <v>66</v>
      </c>
      <c r="O1561" s="1" t="s">
        <v>185</v>
      </c>
      <c r="P1561" s="1" t="s">
        <v>91</v>
      </c>
      <c r="Q1561" s="1" t="s">
        <v>55</v>
      </c>
      <c r="R1561" s="1" t="s">
        <v>67</v>
      </c>
      <c r="T1561" s="1" t="s">
        <v>2304</v>
      </c>
      <c r="U1561" s="1" t="s">
        <v>59</v>
      </c>
      <c r="X1561" s="1" t="s">
        <v>60</v>
      </c>
      <c r="Z1561" s="1" t="s">
        <v>60</v>
      </c>
      <c r="AA1561" s="1" t="s">
        <v>60</v>
      </c>
      <c r="AF1561" s="1" t="s">
        <v>60</v>
      </c>
      <c r="AP1561" s="1" t="s">
        <v>60</v>
      </c>
      <c r="AR1561" s="1" t="s">
        <v>60</v>
      </c>
      <c r="AT1561" s="1" t="s">
        <v>188</v>
      </c>
      <c r="AU1561" s="1" t="s">
        <v>188</v>
      </c>
      <c r="AV1561" s="1" t="s">
        <v>189</v>
      </c>
      <c r="AW1561" s="3" t="str">
        <f t="shared" si="1"/>
        <v>Other</v>
      </c>
      <c r="AX1561" s="3" t="str">
        <f t="array" ref="AX1561">TEXTJOIN(", ", TRUE, IF(X1561:AS1561="Y", X$1:AS$1, IF(X1561:AS1561&lt;&gt;"", X$1:AS$1 &amp; ": " &amp; X1561:AS1561, "")))
</f>
        <v>Heroin, Fentanyl, Fentanyl Analogue, Benzodiazepine, Heroin/Morph/Codeine, Any Opioid</v>
      </c>
    </row>
    <row r="1562">
      <c r="A1562" s="2">
        <v>41428.0</v>
      </c>
      <c r="B1562" s="1" t="s">
        <v>50</v>
      </c>
      <c r="C1562" s="1">
        <v>26.0</v>
      </c>
      <c r="D1562" s="1" t="s">
        <v>76</v>
      </c>
      <c r="E1562" s="1" t="s">
        <v>63</v>
      </c>
      <c r="G1562" s="1" t="s">
        <v>160</v>
      </c>
      <c r="H1562" s="1" t="s">
        <v>54</v>
      </c>
      <c r="J1562" s="1" t="s">
        <v>160</v>
      </c>
      <c r="L1562" s="1" t="s">
        <v>55</v>
      </c>
      <c r="M1562" s="1" t="s">
        <v>56</v>
      </c>
      <c r="N1562" s="1" t="s">
        <v>148</v>
      </c>
      <c r="O1562" s="1" t="s">
        <v>82</v>
      </c>
      <c r="P1562" s="1" t="s">
        <v>54</v>
      </c>
      <c r="R1562" s="1" t="s">
        <v>67</v>
      </c>
      <c r="T1562" s="1" t="s">
        <v>73</v>
      </c>
      <c r="U1562" s="1" t="s">
        <v>59</v>
      </c>
      <c r="X1562" s="1" t="s">
        <v>60</v>
      </c>
      <c r="AT1562" s="1" t="s">
        <v>163</v>
      </c>
      <c r="AU1562" s="1" t="s">
        <v>163</v>
      </c>
      <c r="AV1562" s="1" t="s">
        <v>85</v>
      </c>
      <c r="AW1562" s="3" t="str">
        <f t="shared" si="1"/>
        <v>Other</v>
      </c>
      <c r="AX1562" s="3" t="str">
        <f t="array" ref="AX1562">TEXTJOIN(", ", TRUE, IF(X1562:AS1562="Y", X$1:AS$1, IF(X1562:AS1562&lt;&gt;"", X$1:AS$1 &amp; ": " &amp; X1562:AS1562, "")))
</f>
        <v>Heroin</v>
      </c>
    </row>
    <row r="1563">
      <c r="A1563" s="2">
        <v>42444.0</v>
      </c>
      <c r="B1563" s="1" t="s">
        <v>50</v>
      </c>
      <c r="C1563" s="1">
        <v>56.0</v>
      </c>
      <c r="D1563" s="1" t="s">
        <v>51</v>
      </c>
      <c r="E1563" s="1" t="s">
        <v>52</v>
      </c>
      <c r="G1563" s="1" t="s">
        <v>290</v>
      </c>
      <c r="H1563" s="1" t="s">
        <v>91</v>
      </c>
      <c r="I1563" s="1" t="s">
        <v>55</v>
      </c>
      <c r="J1563" s="1" t="s">
        <v>117</v>
      </c>
      <c r="M1563" s="1" t="s">
        <v>118</v>
      </c>
      <c r="N1563" s="1" t="s">
        <v>136</v>
      </c>
      <c r="O1563" s="1" t="s">
        <v>91</v>
      </c>
      <c r="R1563" s="1" t="s">
        <v>67</v>
      </c>
      <c r="T1563" s="1" t="s">
        <v>2305</v>
      </c>
      <c r="U1563" s="1" t="s">
        <v>59</v>
      </c>
      <c r="Y1563" s="1" t="s">
        <v>60</v>
      </c>
      <c r="AT1563" s="1" t="s">
        <v>292</v>
      </c>
      <c r="AV1563" s="1" t="s">
        <v>111</v>
      </c>
      <c r="AW1563" s="3" t="str">
        <f t="shared" si="1"/>
        <v>Other</v>
      </c>
      <c r="AX1563" s="3" t="str">
        <f t="array" ref="AX1563">TEXTJOIN(", ", TRUE, IF(X1563:AS1563="Y", X$1:AS$1, IF(X1563:AS1563&lt;&gt;"", X$1:AS$1 &amp; ": " &amp; X1563:AS1563, "")))
</f>
        <v>Cocaine</v>
      </c>
    </row>
    <row r="1564">
      <c r="A1564" s="2">
        <v>42227.0</v>
      </c>
      <c r="B1564" s="1" t="s">
        <v>86</v>
      </c>
      <c r="C1564" s="1">
        <v>57.0</v>
      </c>
      <c r="D1564" s="1" t="s">
        <v>51</v>
      </c>
      <c r="E1564" s="1" t="s">
        <v>63</v>
      </c>
      <c r="G1564" s="1" t="s">
        <v>2306</v>
      </c>
      <c r="H1564" s="1" t="s">
        <v>605</v>
      </c>
      <c r="I1564" s="1" t="s">
        <v>606</v>
      </c>
      <c r="J1564" s="1" t="s">
        <v>1303</v>
      </c>
      <c r="M1564" s="1" t="s">
        <v>401</v>
      </c>
      <c r="O1564" s="1" t="s">
        <v>91</v>
      </c>
      <c r="P1564" s="1" t="s">
        <v>91</v>
      </c>
      <c r="Q1564" s="1" t="s">
        <v>55</v>
      </c>
      <c r="R1564" s="1" t="s">
        <v>67</v>
      </c>
      <c r="T1564" s="1" t="s">
        <v>2307</v>
      </c>
      <c r="U1564" s="1" t="s">
        <v>59</v>
      </c>
      <c r="Z1564" s="1" t="s">
        <v>60</v>
      </c>
      <c r="AR1564" s="1" t="s">
        <v>60</v>
      </c>
      <c r="AS1564" s="1" t="s">
        <v>243</v>
      </c>
      <c r="AU1564" s="1" t="s">
        <v>1305</v>
      </c>
      <c r="AV1564" s="1" t="s">
        <v>111</v>
      </c>
      <c r="AW1564" s="3" t="str">
        <f t="shared" si="1"/>
        <v>Other</v>
      </c>
      <c r="AX1564" s="3" t="str">
        <f t="array" ref="AX1564">TEXTJOIN(", ", TRUE, IF(X1564:AS1564="Y", X$1:AS$1, IF(X1564:AS1564&lt;&gt;"", X$1:AS$1 &amp; ": " &amp; X1564:AS1564, "")))
</f>
        <v>Fentanyl, Any Opioid, Other: HYDROMORPH</v>
      </c>
    </row>
    <row r="1565">
      <c r="A1565" s="2">
        <v>43234.0</v>
      </c>
      <c r="B1565" s="1" t="s">
        <v>50</v>
      </c>
      <c r="C1565" s="1">
        <v>54.0</v>
      </c>
      <c r="D1565" s="1" t="s">
        <v>76</v>
      </c>
      <c r="E1565" s="1" t="s">
        <v>63</v>
      </c>
      <c r="G1565" s="1" t="s">
        <v>300</v>
      </c>
      <c r="H1565" s="1" t="s">
        <v>299</v>
      </c>
      <c r="I1565" s="1" t="s">
        <v>55</v>
      </c>
      <c r="J1565" s="1" t="s">
        <v>300</v>
      </c>
      <c r="K1565" s="1" t="s">
        <v>299</v>
      </c>
      <c r="M1565" s="1" t="s">
        <v>56</v>
      </c>
      <c r="N1565" s="1" t="s">
        <v>119</v>
      </c>
      <c r="O1565" s="1" t="s">
        <v>300</v>
      </c>
      <c r="P1565" s="1" t="s">
        <v>299</v>
      </c>
      <c r="Q1565" s="1" t="s">
        <v>55</v>
      </c>
      <c r="R1565" s="1" t="s">
        <v>56</v>
      </c>
      <c r="T1565" s="1" t="s">
        <v>2308</v>
      </c>
      <c r="U1565" s="1" t="s">
        <v>59</v>
      </c>
      <c r="X1565" s="1" t="s">
        <v>60</v>
      </c>
      <c r="AB1565" s="1" t="s">
        <v>60</v>
      </c>
      <c r="AD1565" s="1" t="s">
        <v>60</v>
      </c>
      <c r="AP1565" s="1" t="s">
        <v>60</v>
      </c>
      <c r="AR1565" s="1" t="s">
        <v>60</v>
      </c>
      <c r="AT1565" s="1" t="s">
        <v>304</v>
      </c>
      <c r="AU1565" s="1" t="s">
        <v>304</v>
      </c>
      <c r="AV1565" s="1" t="s">
        <v>302</v>
      </c>
      <c r="AW1565" s="3" t="str">
        <f t="shared" si="1"/>
        <v>Other</v>
      </c>
      <c r="AX1565" s="3" t="str">
        <f t="array" ref="AX1565">TEXTJOIN(", ", TRUE, IF(X1565:AS1565="Y", X$1:AS$1, IF(X1565:AS1565&lt;&gt;"", X$1:AS$1 &amp; ": " &amp; X1565:AS1565, "")))
</f>
        <v>Heroin, Oxycodone, Ethanol, Heroin/Morph/Codeine, Any Opioid</v>
      </c>
    </row>
    <row r="1566">
      <c r="A1566" s="2">
        <v>42060.0</v>
      </c>
      <c r="B1566" s="1" t="s">
        <v>86</v>
      </c>
      <c r="C1566" s="1">
        <v>41.0</v>
      </c>
      <c r="D1566" s="1" t="s">
        <v>51</v>
      </c>
      <c r="E1566" s="1" t="s">
        <v>63</v>
      </c>
      <c r="F1566" s="1" t="s">
        <v>137</v>
      </c>
      <c r="G1566" s="1" t="s">
        <v>91</v>
      </c>
      <c r="I1566" s="1" t="s">
        <v>55</v>
      </c>
      <c r="J1566" s="1" t="s">
        <v>91</v>
      </c>
      <c r="M1566" s="1" t="s">
        <v>44</v>
      </c>
      <c r="O1566" s="1" t="s">
        <v>91</v>
      </c>
      <c r="P1566" s="1" t="s">
        <v>91</v>
      </c>
      <c r="Q1566" s="1" t="s">
        <v>55</v>
      </c>
      <c r="R1566" s="1" t="s">
        <v>44</v>
      </c>
      <c r="T1566" s="1" t="s">
        <v>2309</v>
      </c>
      <c r="U1566" s="1" t="s">
        <v>59</v>
      </c>
      <c r="Y1566" s="1" t="s">
        <v>60</v>
      </c>
      <c r="AD1566" s="1" t="s">
        <v>60</v>
      </c>
      <c r="AG1566" s="1" t="s">
        <v>60</v>
      </c>
      <c r="AR1566" s="1" t="s">
        <v>60</v>
      </c>
      <c r="AT1566" s="1" t="s">
        <v>110</v>
      </c>
      <c r="AU1566" s="1" t="s">
        <v>110</v>
      </c>
      <c r="AV1566" s="1" t="s">
        <v>111</v>
      </c>
      <c r="AW1566" s="3" t="str">
        <f t="shared" si="1"/>
        <v>Other</v>
      </c>
      <c r="AX1566" s="3" t="str">
        <f t="array" ref="AX1566">TEXTJOIN(", ", TRUE, IF(X1566:AS1566="Y", X$1:AS$1, IF(X1566:AS1566&lt;&gt;"", X$1:AS$1 &amp; ": " &amp; X1566:AS1566, "")))
</f>
        <v>Cocaine, Ethanol, Methadone, Any Opioid</v>
      </c>
    </row>
    <row r="1567">
      <c r="A1567" s="2">
        <v>41053.0</v>
      </c>
      <c r="B1567" s="1" t="s">
        <v>50</v>
      </c>
      <c r="C1567" s="1">
        <v>73.0</v>
      </c>
      <c r="D1567" s="1" t="s">
        <v>51</v>
      </c>
      <c r="E1567" s="1" t="s">
        <v>63</v>
      </c>
      <c r="G1567" s="1" t="s">
        <v>185</v>
      </c>
      <c r="H1567" s="1" t="s">
        <v>91</v>
      </c>
      <c r="J1567" s="1" t="s">
        <v>185</v>
      </c>
      <c r="L1567" s="1" t="s">
        <v>55</v>
      </c>
      <c r="M1567" s="1" t="s">
        <v>56</v>
      </c>
      <c r="N1567" s="1" t="s">
        <v>2310</v>
      </c>
      <c r="O1567" s="1" t="s">
        <v>185</v>
      </c>
      <c r="P1567" s="1" t="s">
        <v>91</v>
      </c>
      <c r="R1567" s="1" t="s">
        <v>67</v>
      </c>
      <c r="T1567" s="1" t="s">
        <v>881</v>
      </c>
      <c r="U1567" s="1" t="s">
        <v>59</v>
      </c>
      <c r="X1567" s="1" t="s">
        <v>60</v>
      </c>
      <c r="AT1567" s="1" t="s">
        <v>188</v>
      </c>
      <c r="AU1567" s="1" t="s">
        <v>188</v>
      </c>
      <c r="AV1567" s="1" t="s">
        <v>189</v>
      </c>
      <c r="AW1567" s="3" t="str">
        <f t="shared" si="1"/>
        <v>Other</v>
      </c>
      <c r="AX1567" s="3" t="str">
        <f t="array" ref="AX1567">TEXTJOIN(", ", TRUE, IF(X1567:AS1567="Y", X$1:AS$1, IF(X1567:AS1567&lt;&gt;"", X$1:AS$1 &amp; ": " &amp; X1567:AS1567, "")))
</f>
        <v>Heroin</v>
      </c>
    </row>
    <row r="1568">
      <c r="A1568" s="2">
        <v>42712.0</v>
      </c>
      <c r="B1568" s="1" t="s">
        <v>50</v>
      </c>
      <c r="C1568" s="1">
        <v>29.0</v>
      </c>
      <c r="D1568" s="1" t="s">
        <v>51</v>
      </c>
      <c r="E1568" s="1" t="s">
        <v>63</v>
      </c>
      <c r="G1568" s="1" t="s">
        <v>143</v>
      </c>
      <c r="H1568" s="1" t="s">
        <v>91</v>
      </c>
      <c r="I1568" s="1" t="s">
        <v>55</v>
      </c>
      <c r="J1568" s="1" t="s">
        <v>143</v>
      </c>
      <c r="M1568" s="1" t="s">
        <v>56</v>
      </c>
      <c r="N1568" s="1" t="s">
        <v>66</v>
      </c>
      <c r="O1568" s="1" t="s">
        <v>143</v>
      </c>
      <c r="R1568" s="1" t="s">
        <v>56</v>
      </c>
      <c r="T1568" s="1" t="s">
        <v>2311</v>
      </c>
      <c r="U1568" s="1" t="s">
        <v>59</v>
      </c>
      <c r="Y1568" s="1" t="s">
        <v>60</v>
      </c>
      <c r="Z1568" s="1" t="s">
        <v>60</v>
      </c>
      <c r="AR1568" s="1" t="s">
        <v>60</v>
      </c>
      <c r="AT1568" s="1" t="s">
        <v>145</v>
      </c>
      <c r="AU1568" s="1" t="s">
        <v>145</v>
      </c>
      <c r="AV1568" s="1" t="s">
        <v>146</v>
      </c>
      <c r="AW1568" s="3" t="str">
        <f t="shared" si="1"/>
        <v>Other</v>
      </c>
      <c r="AX1568" s="3" t="str">
        <f t="array" ref="AX1568">TEXTJOIN(", ", TRUE, IF(X1568:AS1568="Y", X$1:AS$1, IF(X1568:AS1568&lt;&gt;"", X$1:AS$1 &amp; ": " &amp; X1568:AS1568, "")))
</f>
        <v>Cocaine, Fentanyl, Any Opioid</v>
      </c>
    </row>
    <row r="1569">
      <c r="A1569" s="2">
        <v>41191.0</v>
      </c>
      <c r="B1569" s="1" t="s">
        <v>50</v>
      </c>
      <c r="C1569" s="1">
        <v>55.0</v>
      </c>
      <c r="D1569" s="1" t="s">
        <v>51</v>
      </c>
      <c r="E1569" s="1" t="s">
        <v>63</v>
      </c>
      <c r="G1569" s="1" t="s">
        <v>143</v>
      </c>
      <c r="H1569" s="1" t="s">
        <v>91</v>
      </c>
      <c r="J1569" s="1" t="s">
        <v>143</v>
      </c>
      <c r="L1569" s="1" t="s">
        <v>55</v>
      </c>
      <c r="M1569" s="1" t="s">
        <v>56</v>
      </c>
      <c r="N1569" s="1" t="s">
        <v>66</v>
      </c>
      <c r="O1569" s="1" t="s">
        <v>143</v>
      </c>
      <c r="P1569" s="1" t="s">
        <v>91</v>
      </c>
      <c r="R1569" s="1" t="s">
        <v>56</v>
      </c>
      <c r="T1569" s="1" t="s">
        <v>881</v>
      </c>
      <c r="U1569" s="1" t="s">
        <v>59</v>
      </c>
      <c r="Z1569" s="1" t="s">
        <v>60</v>
      </c>
      <c r="AB1569" s="1" t="s">
        <v>60</v>
      </c>
      <c r="AT1569" s="1" t="s">
        <v>145</v>
      </c>
      <c r="AU1569" s="1" t="s">
        <v>145</v>
      </c>
      <c r="AV1569" s="1" t="s">
        <v>146</v>
      </c>
      <c r="AW1569" s="3" t="str">
        <f t="shared" si="1"/>
        <v>Other</v>
      </c>
      <c r="AX1569" s="3" t="str">
        <f t="array" ref="AX1569">TEXTJOIN(", ", TRUE, IF(X1569:AS1569="Y", X$1:AS$1, IF(X1569:AS1569&lt;&gt;"", X$1:AS$1 &amp; ": " &amp; X1569:AS1569, "")))
</f>
        <v>Fentanyl, Oxycodone</v>
      </c>
    </row>
    <row r="1570">
      <c r="A1570" s="4">
        <v>43451.0</v>
      </c>
      <c r="B1570" s="1" t="s">
        <v>50</v>
      </c>
      <c r="C1570" s="1">
        <v>50.0</v>
      </c>
      <c r="D1570" s="1" t="s">
        <v>51</v>
      </c>
      <c r="E1570" s="1" t="s">
        <v>63</v>
      </c>
      <c r="G1570" s="1" t="s">
        <v>90</v>
      </c>
      <c r="H1570" s="1" t="s">
        <v>91</v>
      </c>
      <c r="I1570" s="1" t="s">
        <v>55</v>
      </c>
      <c r="J1570" s="1" t="s">
        <v>90</v>
      </c>
      <c r="K1570" s="1" t="s">
        <v>91</v>
      </c>
      <c r="M1570" s="1" t="s">
        <v>56</v>
      </c>
      <c r="N1570" s="1" t="s">
        <v>136</v>
      </c>
      <c r="O1570" s="1" t="s">
        <v>1062</v>
      </c>
      <c r="P1570" s="1" t="s">
        <v>125</v>
      </c>
      <c r="Q1570" s="1" t="s">
        <v>55</v>
      </c>
      <c r="R1570" s="1" t="s">
        <v>67</v>
      </c>
      <c r="T1570" s="1" t="s">
        <v>596</v>
      </c>
      <c r="U1570" s="1" t="s">
        <v>59</v>
      </c>
      <c r="X1570" s="1" t="s">
        <v>60</v>
      </c>
      <c r="Z1570" s="1" t="s">
        <v>60</v>
      </c>
      <c r="AP1570" s="1" t="s">
        <v>60</v>
      </c>
      <c r="AR1570" s="1" t="s">
        <v>60</v>
      </c>
      <c r="AT1570" s="1" t="s">
        <v>96</v>
      </c>
      <c r="AU1570" s="1" t="s">
        <v>96</v>
      </c>
      <c r="AV1570" s="1" t="s">
        <v>1065</v>
      </c>
      <c r="AW1570" s="3" t="str">
        <f t="shared" si="1"/>
        <v>Other</v>
      </c>
      <c r="AX1570" s="3" t="str">
        <f t="array" ref="AX1570">TEXTJOIN(", ", TRUE, IF(X1570:AS1570="Y", X$1:AS$1, IF(X1570:AS1570&lt;&gt;"", X$1:AS$1 &amp; ": " &amp; X1570:AS1570, "")))
</f>
        <v>Heroin, Fentanyl, Heroin/Morph/Codeine, Any Opioid</v>
      </c>
    </row>
    <row r="1571">
      <c r="A1571" s="2">
        <v>44332.0</v>
      </c>
      <c r="B1571" s="1" t="s">
        <v>50</v>
      </c>
      <c r="C1571" s="1">
        <v>34.0</v>
      </c>
      <c r="D1571" s="1" t="s">
        <v>76</v>
      </c>
      <c r="E1571" s="1" t="s">
        <v>63</v>
      </c>
      <c r="F1571" s="1" t="s">
        <v>267</v>
      </c>
      <c r="G1571" s="1" t="s">
        <v>540</v>
      </c>
      <c r="H1571" s="1" t="s">
        <v>91</v>
      </c>
      <c r="I1571" s="1" t="s">
        <v>55</v>
      </c>
      <c r="J1571" s="1" t="s">
        <v>540</v>
      </c>
      <c r="K1571" s="1" t="s">
        <v>91</v>
      </c>
      <c r="L1571" s="1" t="s">
        <v>55</v>
      </c>
      <c r="M1571" s="1" t="s">
        <v>177</v>
      </c>
      <c r="N1571" s="1" t="s">
        <v>178</v>
      </c>
      <c r="O1571" s="1" t="s">
        <v>540</v>
      </c>
      <c r="P1571" s="1" t="s">
        <v>91</v>
      </c>
      <c r="Q1571" s="1" t="s">
        <v>55</v>
      </c>
      <c r="R1571" s="1" t="s">
        <v>44</v>
      </c>
      <c r="S1571" s="1" t="s">
        <v>212</v>
      </c>
      <c r="T1571" s="1" t="s">
        <v>2312</v>
      </c>
      <c r="U1571" s="1" t="s">
        <v>59</v>
      </c>
      <c r="Y1571" s="1" t="s">
        <v>60</v>
      </c>
      <c r="Z1571" s="1" t="s">
        <v>60</v>
      </c>
      <c r="AI1571" s="1" t="s">
        <v>60</v>
      </c>
      <c r="AR1571" s="1" t="s">
        <v>60</v>
      </c>
      <c r="AT1571" s="1" t="s">
        <v>542</v>
      </c>
      <c r="AU1571" s="1" t="s">
        <v>542</v>
      </c>
      <c r="AV1571" s="1" t="s">
        <v>543</v>
      </c>
      <c r="AW1571" s="3" t="str">
        <f t="shared" si="1"/>
        <v>Other</v>
      </c>
      <c r="AX1571" s="3" t="str">
        <f t="array" ref="AX1571">TEXTJOIN(", ", TRUE, IF(X1571:AS1571="Y", X$1:AS$1, IF(X1571:AS1571&lt;&gt;"", X$1:AS$1 &amp; ": " &amp; X1571:AS1571, "")))
</f>
        <v>Cocaine, Fentanyl, Amphet, Any Opioid</v>
      </c>
    </row>
    <row r="1572">
      <c r="A1572" s="4">
        <v>41958.0</v>
      </c>
      <c r="B1572" s="1" t="s">
        <v>50</v>
      </c>
      <c r="C1572" s="1">
        <v>39.0</v>
      </c>
      <c r="D1572" s="1" t="s">
        <v>51</v>
      </c>
      <c r="E1572" s="1" t="s">
        <v>52</v>
      </c>
      <c r="G1572" s="1" t="s">
        <v>82</v>
      </c>
      <c r="J1572" s="1" t="s">
        <v>2313</v>
      </c>
      <c r="L1572" s="1" t="s">
        <v>55</v>
      </c>
      <c r="M1572" s="1" t="s">
        <v>1877</v>
      </c>
      <c r="N1572" s="1" t="s">
        <v>136</v>
      </c>
      <c r="O1572" s="1" t="s">
        <v>352</v>
      </c>
      <c r="P1572" s="1" t="s">
        <v>54</v>
      </c>
      <c r="R1572" s="1" t="s">
        <v>67</v>
      </c>
      <c r="T1572" s="1" t="s">
        <v>2314</v>
      </c>
      <c r="U1572" s="1" t="s">
        <v>59</v>
      </c>
      <c r="Y1572" s="1" t="s">
        <v>60</v>
      </c>
      <c r="AS1572" s="1" t="s">
        <v>417</v>
      </c>
      <c r="AT1572" s="1" t="s">
        <v>329</v>
      </c>
      <c r="AU1572" s="1" t="s">
        <v>2315</v>
      </c>
      <c r="AV1572" s="1" t="s">
        <v>355</v>
      </c>
      <c r="AW1572" s="3" t="str">
        <f t="shared" si="1"/>
        <v>Other</v>
      </c>
      <c r="AX1572" s="3" t="str">
        <f t="array" ref="AX1572">TEXTJOIN(", ", TRUE, IF(X1572:AS1572="Y", X$1:AS$1, IF(X1572:AS1572&lt;&gt;"", X$1:AS$1 &amp; ": " &amp; X1572:AS1572, "")))
</f>
        <v>Cocaine, Other: PCP</v>
      </c>
    </row>
    <row r="1573">
      <c r="A1573" s="4">
        <v>42295.0</v>
      </c>
      <c r="B1573" s="1" t="s">
        <v>86</v>
      </c>
      <c r="C1573" s="1">
        <v>49.0</v>
      </c>
      <c r="D1573" s="1" t="s">
        <v>51</v>
      </c>
      <c r="E1573" s="1" t="s">
        <v>63</v>
      </c>
      <c r="G1573" s="1" t="s">
        <v>568</v>
      </c>
      <c r="H1573" s="1" t="s">
        <v>121</v>
      </c>
      <c r="I1573" s="1" t="s">
        <v>55</v>
      </c>
      <c r="J1573" s="1" t="s">
        <v>568</v>
      </c>
      <c r="M1573" s="1" t="s">
        <v>56</v>
      </c>
      <c r="O1573" s="1" t="s">
        <v>568</v>
      </c>
      <c r="P1573" s="1" t="s">
        <v>121</v>
      </c>
      <c r="Q1573" s="1" t="s">
        <v>55</v>
      </c>
      <c r="R1573" s="1" t="s">
        <v>56</v>
      </c>
      <c r="T1573" s="1" t="s">
        <v>73</v>
      </c>
      <c r="U1573" s="1" t="s">
        <v>59</v>
      </c>
      <c r="W1573" s="1" t="s">
        <v>60</v>
      </c>
      <c r="X1573" s="1" t="s">
        <v>60</v>
      </c>
      <c r="AP1573" s="1" t="s">
        <v>60</v>
      </c>
      <c r="AR1573" s="1" t="s">
        <v>60</v>
      </c>
      <c r="AT1573" s="1" t="s">
        <v>570</v>
      </c>
      <c r="AU1573" s="1" t="s">
        <v>570</v>
      </c>
      <c r="AV1573" s="1" t="s">
        <v>1661</v>
      </c>
      <c r="AW1573" s="3" t="str">
        <f t="shared" si="1"/>
        <v>Other</v>
      </c>
      <c r="AX1573" s="3" t="str">
        <f t="array" ref="AX1573">TEXTJOIN(", ", TRUE, IF(X1573:AS1573="Y", X$1:AS$1, IF(X1573:AS1573&lt;&gt;"", X$1:AS$1 &amp; ": " &amp; X1573:AS1573, "")))
</f>
        <v>Heroin, Heroin/Morph/Codeine, Any Opioid</v>
      </c>
    </row>
    <row r="1574">
      <c r="A1574" s="2">
        <v>42138.0</v>
      </c>
      <c r="B1574" s="1" t="s">
        <v>86</v>
      </c>
      <c r="C1574" s="1">
        <v>50.0</v>
      </c>
      <c r="D1574" s="1" t="s">
        <v>51</v>
      </c>
      <c r="E1574" s="1" t="s">
        <v>63</v>
      </c>
      <c r="G1574" s="1" t="s">
        <v>98</v>
      </c>
      <c r="H1574" s="1" t="s">
        <v>54</v>
      </c>
      <c r="I1574" s="1" t="s">
        <v>55</v>
      </c>
      <c r="J1574" s="1" t="s">
        <v>98</v>
      </c>
      <c r="M1574" s="1" t="s">
        <v>56</v>
      </c>
      <c r="O1574" s="1" t="s">
        <v>98</v>
      </c>
      <c r="P1574" s="1" t="s">
        <v>54</v>
      </c>
      <c r="Q1574" s="1" t="s">
        <v>55</v>
      </c>
      <c r="R1574" s="1" t="s">
        <v>56</v>
      </c>
      <c r="T1574" s="1" t="s">
        <v>73</v>
      </c>
      <c r="U1574" s="1" t="s">
        <v>59</v>
      </c>
      <c r="W1574" s="1" t="s">
        <v>60</v>
      </c>
      <c r="X1574" s="1" t="s">
        <v>60</v>
      </c>
      <c r="AP1574" s="1" t="s">
        <v>60</v>
      </c>
      <c r="AR1574" s="1" t="s">
        <v>60</v>
      </c>
      <c r="AT1574" s="1" t="s">
        <v>100</v>
      </c>
      <c r="AU1574" s="1" t="s">
        <v>100</v>
      </c>
      <c r="AV1574" s="1" t="s">
        <v>101</v>
      </c>
      <c r="AW1574" s="3" t="str">
        <f t="shared" si="1"/>
        <v>Other</v>
      </c>
      <c r="AX1574" s="3" t="str">
        <f t="array" ref="AX1574">TEXTJOIN(", ", TRUE, IF(X1574:AS1574="Y", X$1:AS$1, IF(X1574:AS1574&lt;&gt;"", X$1:AS$1 &amp; ": " &amp; X1574:AS1574, "")))
</f>
        <v>Heroin, Heroin/Morph/Codeine, Any Opioid</v>
      </c>
    </row>
    <row r="1575">
      <c r="A1575" s="2">
        <v>42778.0</v>
      </c>
      <c r="B1575" s="1" t="s">
        <v>86</v>
      </c>
      <c r="C1575" s="1">
        <v>31.0</v>
      </c>
      <c r="D1575" s="1" t="s">
        <v>51</v>
      </c>
      <c r="E1575" s="1" t="s">
        <v>63</v>
      </c>
      <c r="G1575" s="1" t="s">
        <v>455</v>
      </c>
      <c r="H1575" s="1" t="s">
        <v>103</v>
      </c>
      <c r="I1575" s="1" t="s">
        <v>55</v>
      </c>
      <c r="J1575" s="1" t="s">
        <v>1358</v>
      </c>
      <c r="K1575" s="1" t="s">
        <v>103</v>
      </c>
      <c r="L1575" s="1" t="s">
        <v>55</v>
      </c>
      <c r="M1575" s="1" t="s">
        <v>193</v>
      </c>
      <c r="N1575" s="1" t="s">
        <v>136</v>
      </c>
      <c r="O1575" s="1" t="s">
        <v>1358</v>
      </c>
      <c r="P1575" s="1" t="s">
        <v>103</v>
      </c>
      <c r="Q1575" s="1" t="s">
        <v>55</v>
      </c>
      <c r="R1575" s="1" t="s">
        <v>44</v>
      </c>
      <c r="S1575" s="1" t="s">
        <v>2316</v>
      </c>
      <c r="T1575" s="1" t="s">
        <v>2317</v>
      </c>
      <c r="U1575" s="1" t="s">
        <v>59</v>
      </c>
      <c r="X1575" s="1" t="s">
        <v>60</v>
      </c>
      <c r="Z1575" s="1" t="s">
        <v>60</v>
      </c>
      <c r="AA1575" s="1" t="s">
        <v>60</v>
      </c>
      <c r="AT1575" s="1" t="s">
        <v>457</v>
      </c>
      <c r="AU1575" s="1" t="s">
        <v>1360</v>
      </c>
      <c r="AV1575" s="1" t="s">
        <v>1361</v>
      </c>
      <c r="AW1575" s="3" t="str">
        <f t="shared" si="1"/>
        <v>Other</v>
      </c>
      <c r="AX1575" s="3" t="str">
        <f t="array" ref="AX1575">TEXTJOIN(", ", TRUE, IF(X1575:AS1575="Y", X$1:AS$1, IF(X1575:AS1575&lt;&gt;"", X$1:AS$1 &amp; ": " &amp; X1575:AS1575, "")))
</f>
        <v>Heroin, Fentanyl, Fentanyl Analogue</v>
      </c>
    </row>
    <row r="1576">
      <c r="A1576" s="2">
        <v>43210.0</v>
      </c>
      <c r="B1576" s="1" t="s">
        <v>50</v>
      </c>
      <c r="C1576" s="1">
        <v>27.0</v>
      </c>
      <c r="D1576" s="1" t="s">
        <v>51</v>
      </c>
      <c r="E1576" s="1" t="s">
        <v>52</v>
      </c>
      <c r="G1576" s="1" t="s">
        <v>397</v>
      </c>
      <c r="H1576" s="1" t="s">
        <v>103</v>
      </c>
      <c r="I1576" s="1" t="s">
        <v>55</v>
      </c>
      <c r="J1576" s="1" t="s">
        <v>397</v>
      </c>
      <c r="K1576" s="1" t="s">
        <v>103</v>
      </c>
      <c r="M1576" s="1" t="s">
        <v>56</v>
      </c>
      <c r="N1576" s="1" t="s">
        <v>136</v>
      </c>
      <c r="O1576" s="1" t="s">
        <v>103</v>
      </c>
      <c r="P1576" s="1" t="s">
        <v>103</v>
      </c>
      <c r="Q1576" s="1" t="s">
        <v>55</v>
      </c>
      <c r="R1576" s="1" t="s">
        <v>67</v>
      </c>
      <c r="T1576" s="1" t="s">
        <v>2318</v>
      </c>
      <c r="U1576" s="1" t="s">
        <v>59</v>
      </c>
      <c r="AB1576" s="1" t="s">
        <v>60</v>
      </c>
      <c r="AC1576" s="1" t="s">
        <v>60</v>
      </c>
      <c r="AD1576" s="1" t="s">
        <v>60</v>
      </c>
      <c r="AF1576" s="1" t="s">
        <v>60</v>
      </c>
      <c r="AR1576" s="1" t="s">
        <v>60</v>
      </c>
      <c r="AT1576" s="1" t="s">
        <v>399</v>
      </c>
      <c r="AU1576" s="1" t="s">
        <v>399</v>
      </c>
      <c r="AV1576" s="1" t="s">
        <v>168</v>
      </c>
      <c r="AW1576" s="3" t="str">
        <f t="shared" si="1"/>
        <v>Other</v>
      </c>
      <c r="AX1576" s="3" t="str">
        <f t="array" ref="AX1576">TEXTJOIN(", ", TRUE, IF(X1576:AS1576="Y", X$1:AS$1, IF(X1576:AS1576&lt;&gt;"", X$1:AS$1 &amp; ": " &amp; X1576:AS1576, "")))
</f>
        <v>Oxycodone, Oxymorphone, Ethanol, Benzodiazepine, Any Opioid</v>
      </c>
    </row>
    <row r="1577">
      <c r="A1577" s="4">
        <v>43459.0</v>
      </c>
      <c r="B1577" s="1" t="s">
        <v>50</v>
      </c>
      <c r="C1577" s="1">
        <v>27.0</v>
      </c>
      <c r="D1577" s="1" t="s">
        <v>51</v>
      </c>
      <c r="E1577" s="1" t="s">
        <v>63</v>
      </c>
      <c r="G1577" s="1" t="s">
        <v>1824</v>
      </c>
      <c r="H1577" s="1" t="s">
        <v>54</v>
      </c>
      <c r="I1577" s="1" t="s">
        <v>55</v>
      </c>
      <c r="J1577" s="1" t="s">
        <v>1824</v>
      </c>
      <c r="K1577" s="1" t="s">
        <v>54</v>
      </c>
      <c r="M1577" s="1" t="s">
        <v>56</v>
      </c>
      <c r="N1577" s="1" t="s">
        <v>119</v>
      </c>
      <c r="O1577" s="1" t="s">
        <v>53</v>
      </c>
      <c r="P1577" s="1" t="s">
        <v>54</v>
      </c>
      <c r="Q1577" s="1" t="s">
        <v>55</v>
      </c>
      <c r="R1577" s="1" t="s">
        <v>67</v>
      </c>
      <c r="T1577" s="1" t="s">
        <v>2319</v>
      </c>
      <c r="U1577" s="1" t="s">
        <v>59</v>
      </c>
      <c r="Z1577" s="1" t="s">
        <v>60</v>
      </c>
      <c r="AA1577" s="1" t="s">
        <v>60</v>
      </c>
      <c r="AB1577" s="1" t="s">
        <v>60</v>
      </c>
      <c r="AF1577" s="1" t="s">
        <v>60</v>
      </c>
      <c r="AR1577" s="1" t="s">
        <v>60</v>
      </c>
      <c r="AT1577" s="1" t="s">
        <v>1826</v>
      </c>
      <c r="AU1577" s="1" t="s">
        <v>1826</v>
      </c>
      <c r="AV1577" s="1" t="s">
        <v>294</v>
      </c>
      <c r="AW1577" s="3" t="str">
        <f t="shared" si="1"/>
        <v>Other</v>
      </c>
      <c r="AX1577" s="3" t="str">
        <f t="array" ref="AX1577">TEXTJOIN(", ", TRUE, IF(X1577:AS1577="Y", X$1:AS$1, IF(X1577:AS1577&lt;&gt;"", X$1:AS$1 &amp; ": " &amp; X1577:AS1577, "")))
</f>
        <v>Fentanyl, Fentanyl Analogue, Oxycodone, Benzodiazepine, Any Opioid</v>
      </c>
    </row>
    <row r="1578">
      <c r="A1578" s="2">
        <v>44422.0</v>
      </c>
      <c r="B1578" s="1" t="s">
        <v>50</v>
      </c>
      <c r="C1578" s="1">
        <v>50.0</v>
      </c>
      <c r="D1578" s="1" t="s">
        <v>76</v>
      </c>
      <c r="E1578" s="1" t="s">
        <v>502</v>
      </c>
      <c r="J1578" s="1" t="s">
        <v>290</v>
      </c>
      <c r="K1578" s="1" t="s">
        <v>91</v>
      </c>
      <c r="L1578" s="1" t="s">
        <v>55</v>
      </c>
      <c r="M1578" s="1" t="s">
        <v>44</v>
      </c>
      <c r="N1578" s="1" t="s">
        <v>119</v>
      </c>
      <c r="O1578" s="1" t="s">
        <v>290</v>
      </c>
      <c r="P1578" s="1" t="s">
        <v>91</v>
      </c>
      <c r="Q1578" s="1" t="s">
        <v>55</v>
      </c>
      <c r="R1578" s="1" t="s">
        <v>44</v>
      </c>
      <c r="S1578" s="1" t="s">
        <v>1602</v>
      </c>
      <c r="T1578" s="1" t="s">
        <v>817</v>
      </c>
      <c r="U1578" s="1" t="s">
        <v>59</v>
      </c>
      <c r="Y1578" s="1" t="s">
        <v>60</v>
      </c>
      <c r="Z1578" s="1" t="s">
        <v>60</v>
      </c>
      <c r="AR1578" s="1" t="s">
        <v>60</v>
      </c>
      <c r="AT1578" s="1" t="s">
        <v>62</v>
      </c>
      <c r="AU1578" s="1" t="s">
        <v>292</v>
      </c>
      <c r="AV1578" s="1" t="s">
        <v>653</v>
      </c>
      <c r="AW1578" s="3" t="str">
        <f t="shared" si="1"/>
        <v>Other</v>
      </c>
      <c r="AX1578" s="3" t="str">
        <f t="array" ref="AX1578">TEXTJOIN(", ", TRUE, IF(X1578:AS1578="Y", X$1:AS$1, IF(X1578:AS1578&lt;&gt;"", X$1:AS$1 &amp; ": " &amp; X1578:AS1578, "")))
</f>
        <v>Cocaine, Fentanyl, Any Opioid</v>
      </c>
    </row>
    <row r="1579">
      <c r="A1579" s="2">
        <v>44904.0</v>
      </c>
      <c r="B1579" s="1" t="s">
        <v>50</v>
      </c>
      <c r="C1579" s="1">
        <v>47.0</v>
      </c>
      <c r="D1579" s="1" t="s">
        <v>51</v>
      </c>
      <c r="E1579" s="1" t="s">
        <v>502</v>
      </c>
      <c r="G1579" s="1" t="s">
        <v>256</v>
      </c>
      <c r="H1579" s="1" t="s">
        <v>103</v>
      </c>
      <c r="I1579" s="1" t="s">
        <v>55</v>
      </c>
      <c r="J1579" s="1" t="s">
        <v>256</v>
      </c>
      <c r="K1579" s="1" t="s">
        <v>103</v>
      </c>
      <c r="L1579" s="1" t="s">
        <v>55</v>
      </c>
      <c r="M1579" s="1" t="s">
        <v>743</v>
      </c>
      <c r="N1579" s="1" t="s">
        <v>155</v>
      </c>
      <c r="R1579" s="1" t="s">
        <v>180</v>
      </c>
      <c r="T1579" s="1" t="s">
        <v>83</v>
      </c>
      <c r="U1579" s="1" t="s">
        <v>59</v>
      </c>
      <c r="Z1579" s="1" t="s">
        <v>60</v>
      </c>
      <c r="AR1579" s="1" t="s">
        <v>60</v>
      </c>
      <c r="AT1579" s="1" t="s">
        <v>2320</v>
      </c>
      <c r="AU1579" s="1" t="s">
        <v>2320</v>
      </c>
      <c r="AV1579" s="1" t="s">
        <v>1420</v>
      </c>
      <c r="AW1579" s="3" t="str">
        <f t="shared" si="1"/>
        <v>Other</v>
      </c>
      <c r="AX1579" s="3" t="str">
        <f t="array" ref="AX1579">TEXTJOIN(", ", TRUE, IF(X1579:AS1579="Y", X$1:AS$1, IF(X1579:AS1579&lt;&gt;"", X$1:AS$1 &amp; ": " &amp; X1579:AS1579, "")))
</f>
        <v>Fentanyl, Any Opioid</v>
      </c>
    </row>
    <row r="1580">
      <c r="A1580" s="2">
        <v>43239.0</v>
      </c>
      <c r="B1580" s="1" t="s">
        <v>50</v>
      </c>
      <c r="C1580" s="1">
        <v>62.0</v>
      </c>
      <c r="D1580" s="1" t="s">
        <v>76</v>
      </c>
      <c r="E1580" s="1" t="s">
        <v>63</v>
      </c>
      <c r="G1580" s="1" t="s">
        <v>290</v>
      </c>
      <c r="H1580" s="1" t="s">
        <v>91</v>
      </c>
      <c r="I1580" s="1" t="s">
        <v>55</v>
      </c>
      <c r="J1580" s="1" t="s">
        <v>290</v>
      </c>
      <c r="K1580" s="1" t="s">
        <v>91</v>
      </c>
      <c r="M1580" s="1" t="s">
        <v>56</v>
      </c>
      <c r="N1580" s="1" t="s">
        <v>2321</v>
      </c>
      <c r="O1580" s="1" t="s">
        <v>290</v>
      </c>
      <c r="P1580" s="1" t="s">
        <v>91</v>
      </c>
      <c r="Q1580" s="1" t="s">
        <v>55</v>
      </c>
      <c r="R1580" s="1" t="s">
        <v>56</v>
      </c>
      <c r="T1580" s="1" t="s">
        <v>2322</v>
      </c>
      <c r="U1580" s="1" t="s">
        <v>59</v>
      </c>
      <c r="AF1580" s="1" t="s">
        <v>60</v>
      </c>
      <c r="AK1580" s="1" t="s">
        <v>60</v>
      </c>
      <c r="AR1580" s="1" t="s">
        <v>60</v>
      </c>
      <c r="AT1580" s="1" t="s">
        <v>292</v>
      </c>
      <c r="AU1580" s="1" t="s">
        <v>292</v>
      </c>
      <c r="AV1580" s="1" t="s">
        <v>653</v>
      </c>
      <c r="AW1580" s="3" t="str">
        <f t="shared" si="1"/>
        <v>Other</v>
      </c>
      <c r="AX1580" s="3" t="str">
        <f t="array" ref="AX1580">TEXTJOIN(", ", TRUE, IF(X1580:AS1580="Y", X$1:AS$1, IF(X1580:AS1580&lt;&gt;"", X$1:AS$1 &amp; ": " &amp; X1580:AS1580, "")))
</f>
        <v>Benzodiazepine, Hydromorphone, Any Opioid</v>
      </c>
    </row>
    <row r="1581">
      <c r="A1581" s="2">
        <v>43353.0</v>
      </c>
      <c r="B1581" s="1" t="s">
        <v>50</v>
      </c>
      <c r="C1581" s="1">
        <v>27.0</v>
      </c>
      <c r="D1581" s="1" t="s">
        <v>51</v>
      </c>
      <c r="E1581" s="1" t="s">
        <v>63</v>
      </c>
      <c r="G1581" s="1" t="s">
        <v>1871</v>
      </c>
      <c r="H1581" s="1" t="s">
        <v>54</v>
      </c>
      <c r="I1581" s="1" t="s">
        <v>55</v>
      </c>
      <c r="J1581" s="1" t="s">
        <v>1871</v>
      </c>
      <c r="K1581" s="1" t="s">
        <v>54</v>
      </c>
      <c r="M1581" s="1" t="s">
        <v>56</v>
      </c>
      <c r="N1581" s="1" t="s">
        <v>136</v>
      </c>
      <c r="O1581" s="1" t="s">
        <v>98</v>
      </c>
      <c r="P1581" s="1" t="s">
        <v>54</v>
      </c>
      <c r="Q1581" s="1" t="s">
        <v>55</v>
      </c>
      <c r="R1581" s="1" t="s">
        <v>67</v>
      </c>
      <c r="T1581" s="1" t="s">
        <v>2323</v>
      </c>
      <c r="U1581" s="1" t="s">
        <v>59</v>
      </c>
      <c r="Y1581" s="1" t="s">
        <v>60</v>
      </c>
      <c r="Z1581" s="1" t="s">
        <v>60</v>
      </c>
      <c r="AA1581" s="1" t="s">
        <v>60</v>
      </c>
      <c r="AF1581" s="1" t="s">
        <v>60</v>
      </c>
      <c r="AR1581" s="1" t="s">
        <v>60</v>
      </c>
      <c r="AT1581" s="1" t="s">
        <v>1873</v>
      </c>
      <c r="AU1581" s="1" t="s">
        <v>1873</v>
      </c>
      <c r="AV1581" s="1" t="s">
        <v>101</v>
      </c>
      <c r="AW1581" s="3" t="str">
        <f t="shared" si="1"/>
        <v>Other</v>
      </c>
      <c r="AX1581" s="3" t="str">
        <f t="array" ref="AX1581">TEXTJOIN(", ", TRUE, IF(X1581:AS1581="Y", X$1:AS$1, IF(X1581:AS1581&lt;&gt;"", X$1:AS$1 &amp; ": " &amp; X1581:AS1581, "")))
</f>
        <v>Cocaine, Fentanyl, Fentanyl Analogue, Benzodiazepine, Any Opioid</v>
      </c>
    </row>
    <row r="1582">
      <c r="A1582" s="2">
        <v>43254.0</v>
      </c>
      <c r="B1582" s="1" t="s">
        <v>50</v>
      </c>
      <c r="C1582" s="1">
        <v>54.0</v>
      </c>
      <c r="D1582" s="1" t="s">
        <v>51</v>
      </c>
      <c r="E1582" s="1" t="s">
        <v>63</v>
      </c>
      <c r="F1582" s="1" t="s">
        <v>137</v>
      </c>
      <c r="G1582" s="1" t="s">
        <v>91</v>
      </c>
      <c r="H1582" s="1" t="s">
        <v>91</v>
      </c>
      <c r="I1582" s="1" t="s">
        <v>55</v>
      </c>
      <c r="J1582" s="1" t="s">
        <v>91</v>
      </c>
      <c r="K1582" s="1" t="s">
        <v>91</v>
      </c>
      <c r="M1582" s="1" t="s">
        <v>56</v>
      </c>
      <c r="N1582" s="1" t="s">
        <v>93</v>
      </c>
      <c r="O1582" s="1" t="s">
        <v>91</v>
      </c>
      <c r="P1582" s="1" t="s">
        <v>91</v>
      </c>
      <c r="Q1582" s="1" t="s">
        <v>55</v>
      </c>
      <c r="R1582" s="1" t="s">
        <v>56</v>
      </c>
      <c r="T1582" s="1" t="s">
        <v>1333</v>
      </c>
      <c r="U1582" s="1" t="s">
        <v>59</v>
      </c>
      <c r="Y1582" s="1" t="s">
        <v>60</v>
      </c>
      <c r="Z1582" s="1" t="s">
        <v>60</v>
      </c>
      <c r="AD1582" s="1" t="s">
        <v>60</v>
      </c>
      <c r="AR1582" s="1" t="s">
        <v>60</v>
      </c>
      <c r="AT1582" s="1" t="s">
        <v>110</v>
      </c>
      <c r="AU1582" s="1" t="s">
        <v>110</v>
      </c>
      <c r="AV1582" s="1" t="s">
        <v>111</v>
      </c>
      <c r="AW1582" s="3" t="str">
        <f t="shared" si="1"/>
        <v>Other</v>
      </c>
      <c r="AX1582" s="3" t="str">
        <f t="array" ref="AX1582">TEXTJOIN(", ", TRUE, IF(X1582:AS1582="Y", X$1:AS$1, IF(X1582:AS1582&lt;&gt;"", X$1:AS$1 &amp; ": " &amp; X1582:AS1582, "")))
</f>
        <v>Cocaine, Fentanyl, Ethanol, Any Opioid</v>
      </c>
    </row>
    <row r="1583">
      <c r="A1583" s="2">
        <v>44063.0</v>
      </c>
      <c r="B1583" s="1" t="s">
        <v>50</v>
      </c>
      <c r="C1583" s="1">
        <v>39.0</v>
      </c>
      <c r="D1583" s="1" t="s">
        <v>51</v>
      </c>
      <c r="E1583" s="1" t="s">
        <v>63</v>
      </c>
      <c r="G1583" s="1" t="s">
        <v>64</v>
      </c>
      <c r="H1583" s="1" t="s">
        <v>65</v>
      </c>
      <c r="I1583" s="1" t="s">
        <v>55</v>
      </c>
      <c r="J1583" s="1" t="s">
        <v>64</v>
      </c>
      <c r="K1583" s="1" t="s">
        <v>65</v>
      </c>
      <c r="L1583" s="1" t="s">
        <v>55</v>
      </c>
      <c r="M1583" s="1" t="s">
        <v>56</v>
      </c>
      <c r="N1583" s="1" t="s">
        <v>93</v>
      </c>
      <c r="O1583" s="1" t="s">
        <v>64</v>
      </c>
      <c r="P1583" s="1" t="s">
        <v>65</v>
      </c>
      <c r="Q1583" s="1" t="s">
        <v>55</v>
      </c>
      <c r="R1583" s="1" t="s">
        <v>67</v>
      </c>
      <c r="T1583" s="1" t="s">
        <v>2324</v>
      </c>
      <c r="U1583" s="1" t="s">
        <v>59</v>
      </c>
      <c r="Y1583" s="1" t="s">
        <v>60</v>
      </c>
      <c r="Z1583" s="1" t="s">
        <v>60</v>
      </c>
      <c r="AR1583" s="1" t="s">
        <v>60</v>
      </c>
      <c r="AT1583" s="1" t="s">
        <v>69</v>
      </c>
      <c r="AU1583" s="1" t="s">
        <v>69</v>
      </c>
      <c r="AV1583" s="1" t="s">
        <v>70</v>
      </c>
      <c r="AW1583" s="3" t="str">
        <f t="shared" si="1"/>
        <v>Other</v>
      </c>
      <c r="AX1583" s="3" t="str">
        <f t="array" ref="AX1583">TEXTJOIN(", ", TRUE, IF(X1583:AS1583="Y", X$1:AS$1, IF(X1583:AS1583&lt;&gt;"", X$1:AS$1 &amp; ": " &amp; X1583:AS1583, "")))
</f>
        <v>Cocaine, Fentanyl, Any Opioid</v>
      </c>
    </row>
    <row r="1584">
      <c r="A1584" s="4">
        <v>43428.0</v>
      </c>
      <c r="B1584" s="1" t="s">
        <v>50</v>
      </c>
      <c r="C1584" s="1">
        <v>38.0</v>
      </c>
      <c r="D1584" s="1" t="s">
        <v>51</v>
      </c>
      <c r="E1584" s="1" t="s">
        <v>63</v>
      </c>
      <c r="G1584" s="1" t="s">
        <v>2325</v>
      </c>
      <c r="H1584" s="1" t="s">
        <v>2325</v>
      </c>
      <c r="I1584" s="1" t="s">
        <v>2326</v>
      </c>
      <c r="J1584" s="1" t="s">
        <v>98</v>
      </c>
      <c r="K1584" s="1" t="s">
        <v>54</v>
      </c>
      <c r="M1584" s="1" t="s">
        <v>177</v>
      </c>
      <c r="N1584" s="1" t="s">
        <v>136</v>
      </c>
      <c r="O1584" s="1" t="s">
        <v>98</v>
      </c>
      <c r="P1584" s="1" t="s">
        <v>54</v>
      </c>
      <c r="Q1584" s="1" t="s">
        <v>55</v>
      </c>
      <c r="R1584" s="1" t="s">
        <v>44</v>
      </c>
      <c r="T1584" s="1" t="s">
        <v>2327</v>
      </c>
      <c r="U1584" s="1" t="s">
        <v>59</v>
      </c>
      <c r="AT1584" s="1" t="s">
        <v>2328</v>
      </c>
      <c r="AU1584" s="1" t="s">
        <v>100</v>
      </c>
      <c r="AV1584" s="1" t="s">
        <v>101</v>
      </c>
      <c r="AW1584" s="3" t="str">
        <f t="shared" si="1"/>
        <v>Other</v>
      </c>
      <c r="AX1584" s="3" t="str">
        <f t="array" ref="AX1584">TEXTJOIN(", ", TRUE, IF(X1584:AS1584="Y", X$1:AS$1, IF(X1584:AS1584&lt;&gt;"", X$1:AS$1 &amp; ": " &amp; X1584:AS1584, "")))
</f>
        <v/>
      </c>
    </row>
    <row r="1585">
      <c r="A1585" s="2">
        <v>42919.0</v>
      </c>
      <c r="B1585" s="1" t="s">
        <v>86</v>
      </c>
      <c r="C1585" s="1">
        <v>41.0</v>
      </c>
      <c r="D1585" s="1" t="s">
        <v>51</v>
      </c>
      <c r="E1585" s="1" t="s">
        <v>63</v>
      </c>
      <c r="G1585" s="1" t="s">
        <v>474</v>
      </c>
      <c r="H1585" s="1" t="s">
        <v>91</v>
      </c>
      <c r="I1585" s="1" t="s">
        <v>55</v>
      </c>
      <c r="J1585" s="1" t="s">
        <v>91</v>
      </c>
      <c r="K1585" s="1" t="s">
        <v>91</v>
      </c>
      <c r="L1585" s="1" t="s">
        <v>55</v>
      </c>
      <c r="M1585" s="1" t="s">
        <v>820</v>
      </c>
      <c r="N1585" s="1" t="s">
        <v>136</v>
      </c>
      <c r="O1585" s="1" t="s">
        <v>91</v>
      </c>
      <c r="P1585" s="1" t="s">
        <v>91</v>
      </c>
      <c r="Q1585" s="1" t="s">
        <v>55</v>
      </c>
      <c r="R1585" s="1" t="s">
        <v>67</v>
      </c>
      <c r="T1585" s="1" t="s">
        <v>1313</v>
      </c>
      <c r="U1585" s="1" t="s">
        <v>59</v>
      </c>
      <c r="X1585" s="1" t="s">
        <v>60</v>
      </c>
      <c r="Y1585" s="1" t="s">
        <v>60</v>
      </c>
      <c r="Z1585" s="1" t="s">
        <v>60</v>
      </c>
      <c r="AT1585" s="1" t="s">
        <v>477</v>
      </c>
      <c r="AU1585" s="1" t="s">
        <v>110</v>
      </c>
      <c r="AV1585" s="1" t="s">
        <v>111</v>
      </c>
      <c r="AW1585" s="3" t="str">
        <f t="shared" si="1"/>
        <v>Other</v>
      </c>
      <c r="AX1585" s="3" t="str">
        <f t="array" ref="AX1585">TEXTJOIN(", ", TRUE, IF(X1585:AS1585="Y", X$1:AS$1, IF(X1585:AS1585&lt;&gt;"", X$1:AS$1 &amp; ": " &amp; X1585:AS1585, "")))
</f>
        <v>Heroin, Cocaine, Fentanyl</v>
      </c>
    </row>
    <row r="1586">
      <c r="A1586" s="2">
        <v>42906.0</v>
      </c>
      <c r="B1586" s="1" t="s">
        <v>86</v>
      </c>
      <c r="C1586" s="1">
        <v>37.0</v>
      </c>
      <c r="D1586" s="1" t="s">
        <v>51</v>
      </c>
      <c r="E1586" s="1" t="s">
        <v>63</v>
      </c>
      <c r="G1586" s="1" t="s">
        <v>1166</v>
      </c>
      <c r="H1586" s="1" t="s">
        <v>65</v>
      </c>
      <c r="I1586" s="1" t="s">
        <v>55</v>
      </c>
      <c r="J1586" s="1" t="s">
        <v>1166</v>
      </c>
      <c r="K1586" s="1" t="s">
        <v>65</v>
      </c>
      <c r="L1586" s="1" t="s">
        <v>55</v>
      </c>
      <c r="M1586" s="1" t="s">
        <v>56</v>
      </c>
      <c r="N1586" s="1" t="s">
        <v>136</v>
      </c>
      <c r="O1586" s="1" t="s">
        <v>91</v>
      </c>
      <c r="P1586" s="1" t="s">
        <v>91</v>
      </c>
      <c r="Q1586" s="1" t="s">
        <v>55</v>
      </c>
      <c r="R1586" s="1" t="s">
        <v>67</v>
      </c>
      <c r="T1586" s="1" t="s">
        <v>1821</v>
      </c>
      <c r="U1586" s="1" t="s">
        <v>59</v>
      </c>
      <c r="X1586" s="1" t="s">
        <v>60</v>
      </c>
      <c r="AD1586" s="1" t="s">
        <v>60</v>
      </c>
      <c r="AT1586" s="1" t="s">
        <v>1167</v>
      </c>
      <c r="AU1586" s="1" t="s">
        <v>1167</v>
      </c>
      <c r="AV1586" s="1" t="s">
        <v>111</v>
      </c>
      <c r="AW1586" s="3" t="str">
        <f t="shared" si="1"/>
        <v>Other</v>
      </c>
      <c r="AX1586" s="3" t="str">
        <f t="array" ref="AX1586">TEXTJOIN(", ", TRUE, IF(X1586:AS1586="Y", X$1:AS$1, IF(X1586:AS1586&lt;&gt;"", X$1:AS$1 &amp; ": " &amp; X1586:AS1586, "")))
</f>
        <v>Heroin, Ethanol</v>
      </c>
    </row>
    <row r="1587">
      <c r="A1587" s="2">
        <v>41103.0</v>
      </c>
      <c r="B1587" s="1" t="s">
        <v>50</v>
      </c>
      <c r="C1587" s="1">
        <v>51.0</v>
      </c>
      <c r="D1587" s="1" t="s">
        <v>51</v>
      </c>
      <c r="E1587" s="1" t="s">
        <v>63</v>
      </c>
      <c r="G1587" s="1" t="s">
        <v>1430</v>
      </c>
      <c r="H1587" s="1" t="s">
        <v>91</v>
      </c>
      <c r="J1587" s="1" t="s">
        <v>1430</v>
      </c>
      <c r="L1587" s="1" t="s">
        <v>55</v>
      </c>
      <c r="M1587" s="1" t="s">
        <v>56</v>
      </c>
      <c r="N1587" s="1" t="s">
        <v>148</v>
      </c>
      <c r="O1587" s="1" t="s">
        <v>1430</v>
      </c>
      <c r="P1587" s="1" t="s">
        <v>91</v>
      </c>
      <c r="R1587" s="1" t="s">
        <v>56</v>
      </c>
      <c r="T1587" s="1" t="s">
        <v>68</v>
      </c>
      <c r="U1587" s="1" t="s">
        <v>59</v>
      </c>
      <c r="X1587" s="1" t="s">
        <v>60</v>
      </c>
      <c r="AT1587" s="1" t="s">
        <v>1432</v>
      </c>
      <c r="AU1587" s="1" t="s">
        <v>1432</v>
      </c>
      <c r="AV1587" s="1" t="s">
        <v>1433</v>
      </c>
      <c r="AW1587" s="3" t="str">
        <f t="shared" si="1"/>
        <v>Other</v>
      </c>
      <c r="AX1587" s="3" t="str">
        <f t="array" ref="AX1587">TEXTJOIN(", ", TRUE, IF(X1587:AS1587="Y", X$1:AS$1, IF(X1587:AS1587&lt;&gt;"", X$1:AS$1 &amp; ": " &amp; X1587:AS1587, "")))
</f>
        <v>Heroin</v>
      </c>
    </row>
    <row r="1588">
      <c r="A1588" s="2">
        <v>44306.0</v>
      </c>
      <c r="B1588" s="1" t="s">
        <v>50</v>
      </c>
      <c r="C1588" s="1">
        <v>60.0</v>
      </c>
      <c r="D1588" s="1" t="s">
        <v>51</v>
      </c>
      <c r="E1588" s="1" t="s">
        <v>502</v>
      </c>
      <c r="G1588" s="1" t="s">
        <v>120</v>
      </c>
      <c r="H1588" s="1" t="s">
        <v>121</v>
      </c>
      <c r="I1588" s="1" t="s">
        <v>55</v>
      </c>
      <c r="J1588" s="1" t="s">
        <v>120</v>
      </c>
      <c r="K1588" s="1" t="s">
        <v>121</v>
      </c>
      <c r="L1588" s="1" t="s">
        <v>55</v>
      </c>
      <c r="M1588" s="1" t="s">
        <v>56</v>
      </c>
      <c r="N1588" s="1" t="s">
        <v>93</v>
      </c>
      <c r="O1588" s="1" t="s">
        <v>120</v>
      </c>
      <c r="P1588" s="1" t="s">
        <v>121</v>
      </c>
      <c r="Q1588" s="1" t="s">
        <v>55</v>
      </c>
      <c r="R1588" s="1" t="s">
        <v>56</v>
      </c>
      <c r="T1588" s="1" t="s">
        <v>2329</v>
      </c>
      <c r="U1588" s="1" t="s">
        <v>59</v>
      </c>
      <c r="V1588" s="1" t="s">
        <v>2330</v>
      </c>
      <c r="Y1588" s="1" t="s">
        <v>60</v>
      </c>
      <c r="Z1588" s="1" t="s">
        <v>60</v>
      </c>
      <c r="AN1588" s="1" t="s">
        <v>60</v>
      </c>
      <c r="AR1588" s="1" t="s">
        <v>60</v>
      </c>
      <c r="AT1588" s="1" t="s">
        <v>236</v>
      </c>
      <c r="AU1588" s="1" t="s">
        <v>236</v>
      </c>
      <c r="AV1588" s="1" t="s">
        <v>123</v>
      </c>
      <c r="AW1588" s="3" t="str">
        <f t="shared" si="1"/>
        <v>Middletown</v>
      </c>
      <c r="AX1588" s="3" t="str">
        <f t="array" ref="AX1588">TEXTJOIN(", ", TRUE, IF(X1588:AS1588="Y", X$1:AS$1, IF(X1588:AS1588&lt;&gt;"", X$1:AS$1 &amp; ": " &amp; X1588:AS1588, "")))
</f>
        <v>Cocaine, Fentanyl, Gabapentin, Any Opioid</v>
      </c>
    </row>
    <row r="1589">
      <c r="A1589" s="2">
        <v>43217.0</v>
      </c>
      <c r="B1589" s="1" t="s">
        <v>50</v>
      </c>
      <c r="C1589" s="1">
        <v>33.0</v>
      </c>
      <c r="D1589" s="1" t="s">
        <v>51</v>
      </c>
      <c r="E1589" s="1" t="s">
        <v>63</v>
      </c>
      <c r="G1589" s="1" t="s">
        <v>120</v>
      </c>
      <c r="H1589" s="1" t="s">
        <v>121</v>
      </c>
      <c r="I1589" s="1" t="s">
        <v>55</v>
      </c>
      <c r="J1589" s="1" t="s">
        <v>120</v>
      </c>
      <c r="K1589" s="1" t="s">
        <v>121</v>
      </c>
      <c r="M1589" s="1" t="s">
        <v>56</v>
      </c>
      <c r="N1589" s="1" t="s">
        <v>119</v>
      </c>
      <c r="O1589" s="1" t="s">
        <v>120</v>
      </c>
      <c r="P1589" s="1" t="s">
        <v>121</v>
      </c>
      <c r="Q1589" s="1" t="s">
        <v>55</v>
      </c>
      <c r="R1589" s="1" t="s">
        <v>67</v>
      </c>
      <c r="T1589" s="1" t="s">
        <v>2331</v>
      </c>
      <c r="U1589" s="1" t="s">
        <v>59</v>
      </c>
      <c r="Z1589" s="1" t="s">
        <v>60</v>
      </c>
      <c r="AR1589" s="1" t="s">
        <v>60</v>
      </c>
      <c r="AT1589" s="1" t="s">
        <v>236</v>
      </c>
      <c r="AU1589" s="1" t="s">
        <v>236</v>
      </c>
      <c r="AV1589" s="1" t="s">
        <v>123</v>
      </c>
      <c r="AW1589" s="3" t="str">
        <f t="shared" si="1"/>
        <v>Middletown</v>
      </c>
      <c r="AX1589" s="3" t="str">
        <f t="array" ref="AX1589">TEXTJOIN(", ", TRUE, IF(X1589:AS1589="Y", X$1:AS$1, IF(X1589:AS1589&lt;&gt;"", X$1:AS$1 &amp; ": " &amp; X1589:AS1589, "")))
</f>
        <v>Fentanyl, Any Opioid</v>
      </c>
    </row>
    <row r="1590">
      <c r="A1590" s="2">
        <v>44282.0</v>
      </c>
      <c r="B1590" s="1" t="s">
        <v>50</v>
      </c>
      <c r="C1590" s="1">
        <v>59.0</v>
      </c>
      <c r="D1590" s="1" t="s">
        <v>51</v>
      </c>
      <c r="E1590" s="1" t="s">
        <v>63</v>
      </c>
      <c r="G1590" s="1" t="s">
        <v>397</v>
      </c>
      <c r="H1590" s="1" t="s">
        <v>103</v>
      </c>
      <c r="I1590" s="1" t="s">
        <v>55</v>
      </c>
      <c r="J1590" s="1" t="s">
        <v>397</v>
      </c>
      <c r="K1590" s="1" t="s">
        <v>103</v>
      </c>
      <c r="L1590" s="1" t="s">
        <v>55</v>
      </c>
      <c r="M1590" s="1" t="s">
        <v>2332</v>
      </c>
      <c r="N1590" s="1" t="s">
        <v>119</v>
      </c>
      <c r="O1590" s="1" t="s">
        <v>103</v>
      </c>
      <c r="P1590" s="1" t="s">
        <v>103</v>
      </c>
      <c r="Q1590" s="1" t="s">
        <v>55</v>
      </c>
      <c r="R1590" s="1" t="s">
        <v>173</v>
      </c>
      <c r="T1590" s="1" t="s">
        <v>2333</v>
      </c>
      <c r="U1590" s="1" t="s">
        <v>59</v>
      </c>
      <c r="Z1590" s="1" t="s">
        <v>60</v>
      </c>
      <c r="AD1590" s="1" t="s">
        <v>60</v>
      </c>
      <c r="AN1590" s="1" t="s">
        <v>60</v>
      </c>
      <c r="AR1590" s="1" t="s">
        <v>60</v>
      </c>
      <c r="AT1590" s="1" t="s">
        <v>399</v>
      </c>
      <c r="AU1590" s="1" t="s">
        <v>399</v>
      </c>
      <c r="AV1590" s="1" t="s">
        <v>168</v>
      </c>
      <c r="AW1590" s="3" t="str">
        <f t="shared" si="1"/>
        <v>Other</v>
      </c>
      <c r="AX1590" s="3" t="str">
        <f t="array" ref="AX1590">TEXTJOIN(", ", TRUE, IF(X1590:AS1590="Y", X$1:AS$1, IF(X1590:AS1590&lt;&gt;"", X$1:AS$1 &amp; ": " &amp; X1590:AS1590, "")))
</f>
        <v>Fentanyl, Ethanol, Gabapentin, Any Opioid</v>
      </c>
    </row>
    <row r="1591">
      <c r="A1591" s="2">
        <v>43604.0</v>
      </c>
      <c r="B1591" s="1" t="s">
        <v>50</v>
      </c>
      <c r="C1591" s="1">
        <v>45.0</v>
      </c>
      <c r="D1591" s="1" t="s">
        <v>51</v>
      </c>
      <c r="E1591" s="1" t="s">
        <v>63</v>
      </c>
      <c r="G1591" s="1" t="s">
        <v>277</v>
      </c>
      <c r="H1591" s="1" t="s">
        <v>103</v>
      </c>
      <c r="I1591" s="1" t="s">
        <v>55</v>
      </c>
      <c r="J1591" s="1" t="s">
        <v>116</v>
      </c>
      <c r="K1591" s="1" t="s">
        <v>103</v>
      </c>
      <c r="L1591" s="1" t="s">
        <v>55</v>
      </c>
      <c r="M1591" s="1" t="s">
        <v>44</v>
      </c>
      <c r="N1591" s="1" t="s">
        <v>136</v>
      </c>
      <c r="O1591" s="1" t="s">
        <v>116</v>
      </c>
      <c r="P1591" s="1" t="s">
        <v>103</v>
      </c>
      <c r="Q1591" s="1" t="s">
        <v>55</v>
      </c>
      <c r="R1591" s="1" t="s">
        <v>44</v>
      </c>
      <c r="T1591" s="1" t="s">
        <v>2334</v>
      </c>
      <c r="U1591" s="1" t="s">
        <v>59</v>
      </c>
      <c r="Z1591" s="1" t="s">
        <v>60</v>
      </c>
      <c r="AA1591" s="1" t="s">
        <v>60</v>
      </c>
      <c r="AD1591" s="1" t="s">
        <v>60</v>
      </c>
      <c r="AR1591" s="1" t="s">
        <v>60</v>
      </c>
      <c r="AT1591" s="1" t="s">
        <v>1136</v>
      </c>
      <c r="AU1591" s="1" t="s">
        <v>122</v>
      </c>
      <c r="AV1591" s="1" t="s">
        <v>139</v>
      </c>
      <c r="AW1591" s="3" t="str">
        <f t="shared" si="1"/>
        <v>Other</v>
      </c>
      <c r="AX1591" s="3" t="str">
        <f t="array" ref="AX1591">TEXTJOIN(", ", TRUE, IF(X1591:AS1591="Y", X$1:AS$1, IF(X1591:AS1591&lt;&gt;"", X$1:AS$1 &amp; ": " &amp; X1591:AS1591, "")))
</f>
        <v>Fentanyl, Fentanyl Analogue, Ethanol, Any Opioid</v>
      </c>
    </row>
    <row r="1592">
      <c r="A1592" s="2">
        <v>42261.0</v>
      </c>
      <c r="B1592" s="1" t="s">
        <v>86</v>
      </c>
      <c r="C1592" s="1">
        <v>38.0</v>
      </c>
      <c r="D1592" s="1" t="s">
        <v>76</v>
      </c>
      <c r="E1592" s="1" t="s">
        <v>63</v>
      </c>
      <c r="G1592" s="1" t="s">
        <v>82</v>
      </c>
      <c r="H1592" s="1" t="s">
        <v>54</v>
      </c>
      <c r="I1592" s="1" t="s">
        <v>55</v>
      </c>
      <c r="J1592" s="1" t="s">
        <v>82</v>
      </c>
      <c r="M1592" s="1" t="s">
        <v>56</v>
      </c>
      <c r="O1592" s="1" t="s">
        <v>82</v>
      </c>
      <c r="P1592" s="1" t="s">
        <v>54</v>
      </c>
      <c r="Q1592" s="1" t="s">
        <v>55</v>
      </c>
      <c r="R1592" s="1" t="s">
        <v>67</v>
      </c>
      <c r="T1592" s="1" t="s">
        <v>2335</v>
      </c>
      <c r="U1592" s="1" t="s">
        <v>187</v>
      </c>
      <c r="X1592" s="1" t="s">
        <v>60</v>
      </c>
      <c r="AP1592" s="1" t="s">
        <v>60</v>
      </c>
      <c r="AR1592" s="1" t="s">
        <v>60</v>
      </c>
      <c r="AS1592" s="1" t="s">
        <v>2336</v>
      </c>
      <c r="AT1592" s="1" t="s">
        <v>329</v>
      </c>
      <c r="AU1592" s="1" t="s">
        <v>329</v>
      </c>
      <c r="AV1592" s="1" t="s">
        <v>85</v>
      </c>
      <c r="AW1592" s="3" t="str">
        <f t="shared" si="1"/>
        <v>Other</v>
      </c>
      <c r="AX1592" s="3" t="str">
        <f t="array" ref="AX1592">TEXTJOIN(", ", TRUE, IF(X1592:AS1592="Y", X$1:AS$1, IF(X1592:AS1592&lt;&gt;"", X$1:AS$1 &amp; ": " &amp; X1592:AS1592, "")))
</f>
        <v>Heroin, Heroin/Morph/Codeine, Any Opioid, Other: snorted</v>
      </c>
    </row>
    <row r="1593">
      <c r="A1593" s="4">
        <v>44185.0</v>
      </c>
      <c r="B1593" s="1" t="s">
        <v>50</v>
      </c>
      <c r="C1593" s="1">
        <v>57.0</v>
      </c>
      <c r="D1593" s="1" t="s">
        <v>51</v>
      </c>
      <c r="E1593" s="1" t="s">
        <v>63</v>
      </c>
      <c r="G1593" s="1" t="s">
        <v>53</v>
      </c>
      <c r="H1593" s="1" t="s">
        <v>54</v>
      </c>
      <c r="I1593" s="1" t="s">
        <v>55</v>
      </c>
      <c r="J1593" s="1" t="s">
        <v>53</v>
      </c>
      <c r="K1593" s="1" t="s">
        <v>54</v>
      </c>
      <c r="L1593" s="1" t="s">
        <v>55</v>
      </c>
      <c r="O1593" s="1" t="s">
        <v>53</v>
      </c>
      <c r="P1593" s="1" t="s">
        <v>54</v>
      </c>
      <c r="Q1593" s="1" t="s">
        <v>55</v>
      </c>
      <c r="R1593" s="1" t="s">
        <v>67</v>
      </c>
      <c r="T1593" s="1" t="s">
        <v>2337</v>
      </c>
      <c r="U1593" s="1" t="s">
        <v>59</v>
      </c>
      <c r="V1593" s="1" t="s">
        <v>286</v>
      </c>
      <c r="X1593" s="1" t="s">
        <v>60</v>
      </c>
      <c r="Z1593" s="1" t="s">
        <v>60</v>
      </c>
      <c r="AD1593" s="1" t="s">
        <v>60</v>
      </c>
      <c r="AR1593" s="1" t="s">
        <v>60</v>
      </c>
      <c r="AT1593" s="1" t="s">
        <v>61</v>
      </c>
      <c r="AU1593" s="1" t="s">
        <v>61</v>
      </c>
      <c r="AV1593" s="1" t="s">
        <v>294</v>
      </c>
      <c r="AW1593" s="3" t="str">
        <f t="shared" si="1"/>
        <v>Other</v>
      </c>
      <c r="AX1593" s="3" t="str">
        <f t="array" ref="AX1593">TEXTJOIN(", ", TRUE, IF(X1593:AS1593="Y", X$1:AS$1, IF(X1593:AS1593&lt;&gt;"", X$1:AS$1 &amp; ": " &amp; X1593:AS1593, "")))
</f>
        <v>Heroin, Fentanyl, Ethanol, Any Opioid</v>
      </c>
    </row>
    <row r="1594">
      <c r="A1594" s="4">
        <v>44492.0</v>
      </c>
      <c r="B1594" s="1" t="s">
        <v>50</v>
      </c>
      <c r="C1594" s="1">
        <v>70.0</v>
      </c>
      <c r="D1594" s="1" t="s">
        <v>51</v>
      </c>
      <c r="E1594" s="1" t="s">
        <v>118</v>
      </c>
      <c r="G1594" s="1" t="s">
        <v>903</v>
      </c>
      <c r="H1594" s="1" t="s">
        <v>54</v>
      </c>
      <c r="I1594" s="1" t="s">
        <v>55</v>
      </c>
      <c r="J1594" s="1" t="s">
        <v>903</v>
      </c>
      <c r="K1594" s="1" t="s">
        <v>54</v>
      </c>
      <c r="L1594" s="1" t="s">
        <v>55</v>
      </c>
      <c r="M1594" s="1" t="s">
        <v>56</v>
      </c>
      <c r="N1594" s="1" t="s">
        <v>119</v>
      </c>
      <c r="O1594" s="1" t="s">
        <v>82</v>
      </c>
      <c r="P1594" s="1" t="s">
        <v>54</v>
      </c>
      <c r="Q1594" s="1" t="s">
        <v>55</v>
      </c>
      <c r="R1594" s="1" t="s">
        <v>180</v>
      </c>
      <c r="T1594" s="1" t="s">
        <v>83</v>
      </c>
      <c r="U1594" s="1" t="s">
        <v>59</v>
      </c>
      <c r="V1594" s="1" t="s">
        <v>2338</v>
      </c>
      <c r="Z1594" s="1" t="s">
        <v>60</v>
      </c>
      <c r="AR1594" s="1" t="s">
        <v>60</v>
      </c>
      <c r="AT1594" s="1" t="s">
        <v>905</v>
      </c>
      <c r="AU1594" s="1" t="s">
        <v>905</v>
      </c>
      <c r="AV1594" s="1" t="s">
        <v>85</v>
      </c>
      <c r="AW1594" s="3" t="str">
        <f t="shared" si="1"/>
        <v>Other</v>
      </c>
      <c r="AX1594" s="3" t="str">
        <f t="array" ref="AX1594">TEXTJOIN(", ", TRUE, IF(X1594:AS1594="Y", X$1:AS$1, IF(X1594:AS1594&lt;&gt;"", X$1:AS$1 &amp; ": " &amp; X1594:AS1594, "")))
</f>
        <v>Fentanyl, Any Opioid</v>
      </c>
    </row>
    <row r="1595">
      <c r="A1595" s="2">
        <v>43746.0</v>
      </c>
      <c r="B1595" s="1" t="s">
        <v>50</v>
      </c>
      <c r="C1595" s="1">
        <v>26.0</v>
      </c>
      <c r="D1595" s="1" t="s">
        <v>51</v>
      </c>
      <c r="E1595" s="1" t="s">
        <v>63</v>
      </c>
      <c r="G1595" s="1" t="s">
        <v>133</v>
      </c>
      <c r="H1595" s="1" t="s">
        <v>103</v>
      </c>
      <c r="I1595" s="1" t="s">
        <v>55</v>
      </c>
      <c r="J1595" s="1" t="s">
        <v>133</v>
      </c>
      <c r="K1595" s="1" t="s">
        <v>103</v>
      </c>
      <c r="L1595" s="1" t="s">
        <v>55</v>
      </c>
      <c r="M1595" s="1" t="s">
        <v>56</v>
      </c>
      <c r="N1595" s="1" t="s">
        <v>66</v>
      </c>
      <c r="O1595" s="1" t="s">
        <v>256</v>
      </c>
      <c r="P1595" s="1" t="s">
        <v>103</v>
      </c>
      <c r="Q1595" s="1" t="s">
        <v>55</v>
      </c>
      <c r="R1595" s="1" t="s">
        <v>67</v>
      </c>
      <c r="T1595" s="1" t="s">
        <v>2339</v>
      </c>
      <c r="U1595" s="1" t="s">
        <v>59</v>
      </c>
      <c r="X1595" s="1" t="s">
        <v>60</v>
      </c>
      <c r="Y1595" s="1" t="s">
        <v>60</v>
      </c>
      <c r="Z1595" s="1" t="s">
        <v>60</v>
      </c>
      <c r="AF1595" s="1" t="s">
        <v>60</v>
      </c>
      <c r="AP1595" s="1" t="s">
        <v>60</v>
      </c>
      <c r="AR1595" s="1" t="s">
        <v>60</v>
      </c>
      <c r="AT1595" s="1" t="s">
        <v>134</v>
      </c>
      <c r="AU1595" s="1" t="s">
        <v>134</v>
      </c>
      <c r="AV1595" s="1" t="s">
        <v>260</v>
      </c>
      <c r="AW1595" s="3" t="str">
        <f t="shared" si="1"/>
        <v>Other</v>
      </c>
      <c r="AX1595" s="3" t="str">
        <f t="array" ref="AX1595">TEXTJOIN(", ", TRUE, IF(X1595:AS1595="Y", X$1:AS$1, IF(X1595:AS1595&lt;&gt;"", X$1:AS$1 &amp; ": " &amp; X1595:AS1595, "")))
</f>
        <v>Heroin, Cocaine, Fentanyl, Benzodiazepine, Heroin/Morph/Codeine, Any Opioid</v>
      </c>
    </row>
    <row r="1596">
      <c r="A1596" s="2">
        <v>42210.0</v>
      </c>
      <c r="B1596" s="1" t="s">
        <v>86</v>
      </c>
      <c r="C1596" s="1">
        <v>62.0</v>
      </c>
      <c r="D1596" s="1" t="s">
        <v>51</v>
      </c>
      <c r="E1596" s="1" t="s">
        <v>63</v>
      </c>
      <c r="G1596" s="1" t="s">
        <v>91</v>
      </c>
      <c r="H1596" s="1" t="s">
        <v>91</v>
      </c>
      <c r="I1596" s="1" t="s">
        <v>55</v>
      </c>
      <c r="J1596" s="1" t="s">
        <v>91</v>
      </c>
      <c r="M1596" s="1" t="s">
        <v>56</v>
      </c>
      <c r="O1596" s="1" t="s">
        <v>91</v>
      </c>
      <c r="P1596" s="1" t="s">
        <v>91</v>
      </c>
      <c r="Q1596" s="1" t="s">
        <v>55</v>
      </c>
      <c r="R1596" s="1" t="s">
        <v>56</v>
      </c>
      <c r="T1596" s="1" t="s">
        <v>2340</v>
      </c>
      <c r="U1596" s="1" t="s">
        <v>59</v>
      </c>
      <c r="W1596" s="1" t="s">
        <v>60</v>
      </c>
      <c r="X1596" s="1" t="s">
        <v>60</v>
      </c>
      <c r="Y1596" s="1" t="s">
        <v>60</v>
      </c>
      <c r="AB1596" s="1" t="s">
        <v>60</v>
      </c>
      <c r="AD1596" s="1" t="s">
        <v>60</v>
      </c>
      <c r="AP1596" s="1" t="s">
        <v>60</v>
      </c>
      <c r="AR1596" s="1" t="s">
        <v>60</v>
      </c>
      <c r="AT1596" s="1" t="s">
        <v>110</v>
      </c>
      <c r="AU1596" s="1" t="s">
        <v>110</v>
      </c>
      <c r="AV1596" s="1" t="s">
        <v>111</v>
      </c>
      <c r="AW1596" s="3" t="str">
        <f t="shared" si="1"/>
        <v>Other</v>
      </c>
      <c r="AX1596" s="3" t="str">
        <f t="array" ref="AX1596">TEXTJOIN(", ", TRUE, IF(X1596:AS1596="Y", X$1:AS$1, IF(X1596:AS1596&lt;&gt;"", X$1:AS$1 &amp; ": " &amp; X1596:AS1596, "")))
</f>
        <v>Heroin, Cocaine, Oxycodone, Ethanol, Heroin/Morph/Codeine, Any Opioid</v>
      </c>
    </row>
    <row r="1597">
      <c r="A1597" s="2">
        <v>43949.0</v>
      </c>
      <c r="B1597" s="1" t="s">
        <v>50</v>
      </c>
      <c r="C1597" s="1">
        <v>44.0</v>
      </c>
      <c r="D1597" s="1" t="s">
        <v>76</v>
      </c>
      <c r="E1597" s="1" t="s">
        <v>63</v>
      </c>
      <c r="F1597" s="1" t="s">
        <v>137</v>
      </c>
      <c r="G1597" s="1" t="s">
        <v>65</v>
      </c>
      <c r="H1597" s="1" t="s">
        <v>65</v>
      </c>
      <c r="I1597" s="1" t="s">
        <v>55</v>
      </c>
      <c r="J1597" s="1" t="s">
        <v>65</v>
      </c>
      <c r="K1597" s="1" t="s">
        <v>65</v>
      </c>
      <c r="L1597" s="1" t="s">
        <v>55</v>
      </c>
      <c r="M1597" s="1" t="s">
        <v>56</v>
      </c>
      <c r="N1597" s="1" t="s">
        <v>155</v>
      </c>
      <c r="O1597" s="1" t="s">
        <v>65</v>
      </c>
      <c r="P1597" s="1" t="s">
        <v>65</v>
      </c>
      <c r="Q1597" s="1" t="s">
        <v>55</v>
      </c>
      <c r="R1597" s="1" t="s">
        <v>67</v>
      </c>
      <c r="T1597" s="1" t="s">
        <v>2341</v>
      </c>
      <c r="U1597" s="1" t="s">
        <v>59</v>
      </c>
      <c r="Z1597" s="1" t="s">
        <v>60</v>
      </c>
      <c r="AM1597" s="1" t="s">
        <v>60</v>
      </c>
      <c r="AR1597" s="1" t="s">
        <v>60</v>
      </c>
      <c r="AT1597" s="1" t="s">
        <v>410</v>
      </c>
      <c r="AU1597" s="1" t="s">
        <v>410</v>
      </c>
      <c r="AV1597" s="1" t="s">
        <v>150</v>
      </c>
      <c r="AW1597" s="3" t="str">
        <f t="shared" si="1"/>
        <v>Other</v>
      </c>
      <c r="AX1597" s="3" t="str">
        <f t="array" ref="AX1597">TEXTJOIN(", ", TRUE, IF(X1597:AS1597="Y", X$1:AS$1, IF(X1597:AS1597&lt;&gt;"", X$1:AS$1 &amp; ": " &amp; X1597:AS1597, "")))
</f>
        <v>Fentanyl, Xylazine, Any Opioid</v>
      </c>
    </row>
    <row r="1598">
      <c r="A1598" s="4">
        <v>42667.0</v>
      </c>
      <c r="B1598" s="1" t="s">
        <v>50</v>
      </c>
      <c r="C1598" s="1">
        <v>58.0</v>
      </c>
      <c r="D1598" s="1" t="s">
        <v>51</v>
      </c>
      <c r="E1598" s="1" t="s">
        <v>2342</v>
      </c>
      <c r="G1598" s="1" t="s">
        <v>91</v>
      </c>
      <c r="H1598" s="1" t="s">
        <v>91</v>
      </c>
      <c r="I1598" s="1" t="s">
        <v>55</v>
      </c>
      <c r="J1598" s="1" t="s">
        <v>91</v>
      </c>
      <c r="M1598" s="1" t="s">
        <v>56</v>
      </c>
      <c r="N1598" s="1" t="s">
        <v>66</v>
      </c>
      <c r="O1598" s="1" t="s">
        <v>91</v>
      </c>
      <c r="R1598" s="1" t="s">
        <v>67</v>
      </c>
      <c r="T1598" s="1" t="s">
        <v>2343</v>
      </c>
      <c r="U1598" s="1" t="s">
        <v>59</v>
      </c>
      <c r="AF1598" s="1" t="s">
        <v>60</v>
      </c>
      <c r="AO1598" s="1" t="s">
        <v>60</v>
      </c>
      <c r="AP1598" s="1" t="s">
        <v>60</v>
      </c>
      <c r="AR1598" s="1" t="s">
        <v>60</v>
      </c>
      <c r="AT1598" s="1" t="s">
        <v>110</v>
      </c>
      <c r="AU1598" s="1" t="s">
        <v>110</v>
      </c>
      <c r="AV1598" s="1" t="s">
        <v>111</v>
      </c>
      <c r="AW1598" s="3" t="str">
        <f t="shared" si="1"/>
        <v>Other</v>
      </c>
      <c r="AX1598" s="3" t="str">
        <f t="array" ref="AX1598">TEXTJOIN(", ", TRUE, IF(X1598:AS1598="Y", X$1:AS$1, IF(X1598:AS1598&lt;&gt;"", X$1:AS$1 &amp; ": " &amp; X1598:AS1598, "")))
</f>
        <v>Benzodiazepine, Opiate NOS, Heroin/Morph/Codeine, Any Opioid</v>
      </c>
    </row>
    <row r="1599">
      <c r="A1599" s="2">
        <v>43346.0</v>
      </c>
      <c r="B1599" s="1" t="s">
        <v>50</v>
      </c>
      <c r="C1599" s="1">
        <v>47.0</v>
      </c>
      <c r="D1599" s="1" t="s">
        <v>76</v>
      </c>
      <c r="E1599" s="1" t="s">
        <v>63</v>
      </c>
      <c r="G1599" s="1" t="s">
        <v>116</v>
      </c>
      <c r="H1599" s="1" t="s">
        <v>103</v>
      </c>
      <c r="I1599" s="1" t="s">
        <v>55</v>
      </c>
      <c r="J1599" s="1" t="s">
        <v>116</v>
      </c>
      <c r="K1599" s="1" t="s">
        <v>103</v>
      </c>
      <c r="M1599" s="1" t="s">
        <v>177</v>
      </c>
      <c r="N1599" s="1" t="s">
        <v>93</v>
      </c>
      <c r="O1599" s="1" t="s">
        <v>116</v>
      </c>
      <c r="P1599" s="1" t="s">
        <v>103</v>
      </c>
      <c r="Q1599" s="1" t="s">
        <v>55</v>
      </c>
      <c r="R1599" s="1" t="s">
        <v>44</v>
      </c>
      <c r="T1599" s="1" t="s">
        <v>2344</v>
      </c>
      <c r="U1599" s="1" t="s">
        <v>59</v>
      </c>
      <c r="Z1599" s="1" t="s">
        <v>60</v>
      </c>
      <c r="AD1599" s="1" t="s">
        <v>60</v>
      </c>
      <c r="AG1599" s="1" t="s">
        <v>60</v>
      </c>
      <c r="AR1599" s="1" t="s">
        <v>60</v>
      </c>
      <c r="AT1599" s="1" t="s">
        <v>122</v>
      </c>
      <c r="AU1599" s="1" t="s">
        <v>122</v>
      </c>
      <c r="AV1599" s="1" t="s">
        <v>139</v>
      </c>
      <c r="AW1599" s="3" t="str">
        <f t="shared" si="1"/>
        <v>Other</v>
      </c>
      <c r="AX1599" s="3" t="str">
        <f t="array" ref="AX1599">TEXTJOIN(", ", TRUE, IF(X1599:AS1599="Y", X$1:AS$1, IF(X1599:AS1599&lt;&gt;"", X$1:AS$1 &amp; ": " &amp; X1599:AS1599, "")))
</f>
        <v>Fentanyl, Ethanol, Methadone, Any Opioid</v>
      </c>
    </row>
    <row r="1600">
      <c r="A1600" s="2">
        <v>42797.0</v>
      </c>
      <c r="B1600" s="1" t="s">
        <v>86</v>
      </c>
      <c r="C1600" s="1">
        <v>54.0</v>
      </c>
      <c r="D1600" s="1" t="s">
        <v>51</v>
      </c>
      <c r="E1600" s="1" t="s">
        <v>63</v>
      </c>
      <c r="G1600" s="1" t="s">
        <v>2087</v>
      </c>
      <c r="H1600" s="1" t="s">
        <v>263</v>
      </c>
      <c r="I1600" s="1" t="s">
        <v>55</v>
      </c>
      <c r="J1600" s="1" t="s">
        <v>2087</v>
      </c>
      <c r="K1600" s="1" t="s">
        <v>263</v>
      </c>
      <c r="L1600" s="1" t="s">
        <v>55</v>
      </c>
      <c r="M1600" s="1" t="s">
        <v>56</v>
      </c>
      <c r="N1600" s="1" t="s">
        <v>136</v>
      </c>
      <c r="O1600" s="1" t="s">
        <v>2087</v>
      </c>
      <c r="P1600" s="1" t="s">
        <v>263</v>
      </c>
      <c r="Q1600" s="1" t="s">
        <v>55</v>
      </c>
      <c r="R1600" s="1" t="s">
        <v>56</v>
      </c>
      <c r="T1600" s="1" t="s">
        <v>2345</v>
      </c>
      <c r="U1600" s="1" t="s">
        <v>59</v>
      </c>
      <c r="X1600" s="1" t="s">
        <v>60</v>
      </c>
      <c r="Z1600" s="1" t="s">
        <v>60</v>
      </c>
      <c r="AB1600" s="1" t="s">
        <v>60</v>
      </c>
      <c r="AF1600" s="1" t="s">
        <v>60</v>
      </c>
      <c r="AT1600" s="1" t="s">
        <v>2089</v>
      </c>
      <c r="AU1600" s="1" t="s">
        <v>2089</v>
      </c>
      <c r="AV1600" s="1" t="s">
        <v>2090</v>
      </c>
      <c r="AW1600" s="3" t="str">
        <f t="shared" si="1"/>
        <v>Other</v>
      </c>
      <c r="AX1600" s="3" t="str">
        <f t="array" ref="AX1600">TEXTJOIN(", ", TRUE, IF(X1600:AS1600="Y", X$1:AS$1, IF(X1600:AS1600&lt;&gt;"", X$1:AS$1 &amp; ": " &amp; X1600:AS1600, "")))
</f>
        <v>Heroin, Fentanyl, Oxycodone, Benzodiazepine</v>
      </c>
    </row>
    <row r="1601">
      <c r="A1601" s="4">
        <v>43451.0</v>
      </c>
      <c r="B1601" s="1" t="s">
        <v>50</v>
      </c>
      <c r="C1601" s="1">
        <v>51.0</v>
      </c>
      <c r="D1601" s="1" t="s">
        <v>51</v>
      </c>
      <c r="E1601" s="1" t="s">
        <v>63</v>
      </c>
      <c r="G1601" s="1" t="s">
        <v>2346</v>
      </c>
      <c r="H1601" s="1" t="s">
        <v>299</v>
      </c>
      <c r="I1601" s="1" t="s">
        <v>55</v>
      </c>
      <c r="J1601" s="1" t="s">
        <v>2346</v>
      </c>
      <c r="K1601" s="1" t="s">
        <v>299</v>
      </c>
      <c r="M1601" s="1" t="s">
        <v>56</v>
      </c>
      <c r="N1601" s="1" t="s">
        <v>93</v>
      </c>
      <c r="O1601" s="1" t="s">
        <v>2346</v>
      </c>
      <c r="P1601" s="1" t="s">
        <v>299</v>
      </c>
      <c r="Q1601" s="1" t="s">
        <v>55</v>
      </c>
      <c r="R1601" s="1" t="s">
        <v>56</v>
      </c>
      <c r="T1601" s="1" t="s">
        <v>2347</v>
      </c>
      <c r="U1601" s="1" t="s">
        <v>59</v>
      </c>
      <c r="X1601" s="1" t="s">
        <v>60</v>
      </c>
      <c r="Z1601" s="1" t="s">
        <v>60</v>
      </c>
      <c r="AP1601" s="1" t="s">
        <v>60</v>
      </c>
      <c r="AR1601" s="1" t="s">
        <v>60</v>
      </c>
      <c r="AT1601" s="1" t="s">
        <v>2348</v>
      </c>
      <c r="AU1601" s="1" t="s">
        <v>2348</v>
      </c>
      <c r="AV1601" s="1" t="s">
        <v>2349</v>
      </c>
      <c r="AW1601" s="3" t="str">
        <f t="shared" si="1"/>
        <v>Other</v>
      </c>
      <c r="AX1601" s="3" t="str">
        <f t="array" ref="AX1601">TEXTJOIN(", ", TRUE, IF(X1601:AS1601="Y", X$1:AS$1, IF(X1601:AS1601&lt;&gt;"", X$1:AS$1 &amp; ": " &amp; X1601:AS1601, "")))
</f>
        <v>Heroin, Fentanyl, Heroin/Morph/Codeine, Any Opioid</v>
      </c>
    </row>
    <row r="1602">
      <c r="A1602" s="2">
        <v>44362.0</v>
      </c>
      <c r="B1602" s="1" t="s">
        <v>50</v>
      </c>
      <c r="C1602" s="1">
        <v>63.0</v>
      </c>
      <c r="D1602" s="1" t="s">
        <v>51</v>
      </c>
      <c r="E1602" s="1" t="s">
        <v>63</v>
      </c>
      <c r="G1602" s="1" t="s">
        <v>116</v>
      </c>
      <c r="H1602" s="1" t="s">
        <v>103</v>
      </c>
      <c r="I1602" s="1" t="s">
        <v>55</v>
      </c>
      <c r="J1602" s="1" t="s">
        <v>116</v>
      </c>
      <c r="K1602" s="1" t="s">
        <v>103</v>
      </c>
      <c r="L1602" s="1" t="s">
        <v>55</v>
      </c>
      <c r="M1602" s="1" t="s">
        <v>56</v>
      </c>
      <c r="N1602" s="1" t="s">
        <v>155</v>
      </c>
      <c r="O1602" s="1" t="s">
        <v>116</v>
      </c>
      <c r="P1602" s="1" t="s">
        <v>103</v>
      </c>
      <c r="Q1602" s="1" t="s">
        <v>55</v>
      </c>
      <c r="R1602" s="1" t="s">
        <v>56</v>
      </c>
      <c r="T1602" s="1" t="s">
        <v>2350</v>
      </c>
      <c r="U1602" s="1" t="s">
        <v>59</v>
      </c>
      <c r="Z1602" s="1" t="s">
        <v>60</v>
      </c>
      <c r="AR1602" s="1" t="s">
        <v>60</v>
      </c>
      <c r="AS1602" s="1" t="s">
        <v>182</v>
      </c>
      <c r="AT1602" s="1" t="s">
        <v>122</v>
      </c>
      <c r="AU1602" s="1" t="s">
        <v>122</v>
      </c>
      <c r="AV1602" s="1" t="s">
        <v>139</v>
      </c>
      <c r="AW1602" s="3" t="str">
        <f t="shared" si="1"/>
        <v>Other</v>
      </c>
      <c r="AX1602" s="3" t="str">
        <f t="array" ref="AX1602">TEXTJOIN(", ", TRUE, IF(X1602:AS1602="Y", X$1:AS$1, IF(X1602:AS1602&lt;&gt;"", X$1:AS$1 &amp; ": " &amp; X1602:AS1602, "")))
</f>
        <v>Fentanyl, Any Opioid, Other: Bupren</v>
      </c>
    </row>
    <row r="1603">
      <c r="A1603" s="2">
        <v>43179.0</v>
      </c>
      <c r="B1603" s="1" t="s">
        <v>50</v>
      </c>
      <c r="C1603" s="1">
        <v>46.0</v>
      </c>
      <c r="D1603" s="1" t="s">
        <v>51</v>
      </c>
      <c r="E1603" s="1" t="s">
        <v>63</v>
      </c>
      <c r="G1603" s="1" t="s">
        <v>455</v>
      </c>
      <c r="H1603" s="1" t="s">
        <v>103</v>
      </c>
      <c r="I1603" s="1" t="s">
        <v>55</v>
      </c>
      <c r="J1603" s="1" t="s">
        <v>455</v>
      </c>
      <c r="K1603" s="1" t="s">
        <v>103</v>
      </c>
      <c r="M1603" s="1" t="s">
        <v>56</v>
      </c>
      <c r="N1603" s="1" t="s">
        <v>136</v>
      </c>
      <c r="O1603" s="1" t="s">
        <v>455</v>
      </c>
      <c r="P1603" s="1" t="s">
        <v>103</v>
      </c>
      <c r="Q1603" s="1" t="s">
        <v>55</v>
      </c>
      <c r="R1603" s="1" t="s">
        <v>56</v>
      </c>
      <c r="T1603" s="1" t="s">
        <v>83</v>
      </c>
      <c r="U1603" s="1" t="s">
        <v>59</v>
      </c>
      <c r="Z1603" s="1" t="s">
        <v>60</v>
      </c>
      <c r="AR1603" s="1" t="s">
        <v>60</v>
      </c>
      <c r="AT1603" s="1" t="s">
        <v>457</v>
      </c>
      <c r="AU1603" s="1" t="s">
        <v>457</v>
      </c>
      <c r="AV1603" s="1" t="s">
        <v>458</v>
      </c>
      <c r="AW1603" s="3" t="str">
        <f t="shared" si="1"/>
        <v>Other</v>
      </c>
      <c r="AX1603" s="3" t="str">
        <f t="array" ref="AX1603">TEXTJOIN(", ", TRUE, IF(X1603:AS1603="Y", X$1:AS$1, IF(X1603:AS1603&lt;&gt;"", X$1:AS$1 &amp; ": " &amp; X1603:AS1603, "")))
</f>
        <v>Fentanyl, Any Opioid</v>
      </c>
    </row>
    <row r="1604">
      <c r="A1604" s="2">
        <v>43256.0</v>
      </c>
      <c r="B1604" s="1" t="s">
        <v>50</v>
      </c>
      <c r="C1604" s="1">
        <v>35.0</v>
      </c>
      <c r="D1604" s="1" t="s">
        <v>76</v>
      </c>
      <c r="E1604" s="1" t="s">
        <v>63</v>
      </c>
      <c r="G1604" s="1" t="s">
        <v>120</v>
      </c>
      <c r="H1604" s="1" t="s">
        <v>121</v>
      </c>
      <c r="I1604" s="1" t="s">
        <v>55</v>
      </c>
      <c r="J1604" s="1" t="s">
        <v>120</v>
      </c>
      <c r="K1604" s="1" t="s">
        <v>121</v>
      </c>
      <c r="M1604" s="1" t="s">
        <v>193</v>
      </c>
      <c r="N1604" s="1" t="s">
        <v>119</v>
      </c>
      <c r="O1604" s="1" t="s">
        <v>103</v>
      </c>
      <c r="P1604" s="1" t="s">
        <v>103</v>
      </c>
      <c r="Q1604" s="1" t="s">
        <v>55</v>
      </c>
      <c r="R1604" s="1" t="s">
        <v>67</v>
      </c>
      <c r="T1604" s="1" t="s">
        <v>2351</v>
      </c>
      <c r="U1604" s="1" t="s">
        <v>59</v>
      </c>
      <c r="Y1604" s="1" t="s">
        <v>60</v>
      </c>
      <c r="Z1604" s="1" t="s">
        <v>60</v>
      </c>
      <c r="AR1604" s="1" t="s">
        <v>60</v>
      </c>
      <c r="AT1604" s="1" t="s">
        <v>236</v>
      </c>
      <c r="AU1604" s="1" t="s">
        <v>236</v>
      </c>
      <c r="AV1604" s="1" t="s">
        <v>168</v>
      </c>
      <c r="AW1604" s="3" t="str">
        <f t="shared" si="1"/>
        <v>Middletown</v>
      </c>
      <c r="AX1604" s="3" t="str">
        <f t="array" ref="AX1604">TEXTJOIN(", ", TRUE, IF(X1604:AS1604="Y", X$1:AS$1, IF(X1604:AS1604&lt;&gt;"", X$1:AS$1 &amp; ": " &amp; X1604:AS1604, "")))
</f>
        <v>Cocaine, Fentanyl, Any Opioid</v>
      </c>
    </row>
    <row r="1605">
      <c r="A1605" s="2">
        <v>42477.0</v>
      </c>
      <c r="B1605" s="1" t="s">
        <v>50</v>
      </c>
      <c r="C1605" s="1">
        <v>27.0</v>
      </c>
      <c r="D1605" s="1" t="s">
        <v>76</v>
      </c>
      <c r="E1605" s="1" t="s">
        <v>63</v>
      </c>
      <c r="G1605" s="1" t="s">
        <v>1235</v>
      </c>
      <c r="H1605" s="1" t="s">
        <v>299</v>
      </c>
      <c r="I1605" s="1" t="s">
        <v>55</v>
      </c>
      <c r="J1605" s="1" t="s">
        <v>1235</v>
      </c>
      <c r="M1605" s="1" t="s">
        <v>56</v>
      </c>
      <c r="N1605" s="1" t="s">
        <v>276</v>
      </c>
      <c r="O1605" s="1" t="s">
        <v>1235</v>
      </c>
      <c r="R1605" s="1" t="s">
        <v>56</v>
      </c>
      <c r="T1605" s="1" t="s">
        <v>2352</v>
      </c>
      <c r="U1605" s="1" t="s">
        <v>59</v>
      </c>
      <c r="X1605" s="1" t="s">
        <v>60</v>
      </c>
      <c r="Z1605" s="1" t="s">
        <v>60</v>
      </c>
      <c r="AD1605" s="1" t="s">
        <v>60</v>
      </c>
      <c r="AE1605" s="1" t="s">
        <v>60</v>
      </c>
      <c r="AP1605" s="1" t="s">
        <v>60</v>
      </c>
      <c r="AR1605" s="1" t="s">
        <v>60</v>
      </c>
      <c r="AT1605" s="1" t="s">
        <v>1237</v>
      </c>
      <c r="AU1605" s="1" t="s">
        <v>1237</v>
      </c>
      <c r="AV1605" s="1" t="s">
        <v>1238</v>
      </c>
      <c r="AW1605" s="3" t="str">
        <f t="shared" si="1"/>
        <v>Other</v>
      </c>
      <c r="AX1605" s="3" t="str">
        <f t="array" ref="AX1605">TEXTJOIN(", ", TRUE, IF(X1605:AS1605="Y", X$1:AS$1, IF(X1605:AS1605&lt;&gt;"", X$1:AS$1 &amp; ": " &amp; X1605:AS1605, "")))
</f>
        <v>Heroin, Fentanyl, Ethanol, Hydrocodone, Heroin/Morph/Codeine, Any Opioid</v>
      </c>
    </row>
    <row r="1606">
      <c r="A1606" s="2">
        <v>44141.0</v>
      </c>
      <c r="B1606" s="1" t="s">
        <v>50</v>
      </c>
      <c r="C1606" s="1">
        <v>33.0</v>
      </c>
      <c r="D1606" s="1" t="s">
        <v>51</v>
      </c>
      <c r="E1606" s="1" t="s">
        <v>63</v>
      </c>
      <c r="G1606" s="1" t="s">
        <v>147</v>
      </c>
      <c r="H1606" s="1" t="s">
        <v>65</v>
      </c>
      <c r="I1606" s="1" t="s">
        <v>55</v>
      </c>
      <c r="J1606" s="1" t="s">
        <v>147</v>
      </c>
      <c r="K1606" s="1" t="s">
        <v>65</v>
      </c>
      <c r="L1606" s="1" t="s">
        <v>55</v>
      </c>
      <c r="M1606" s="1" t="s">
        <v>56</v>
      </c>
      <c r="N1606" s="1" t="s">
        <v>136</v>
      </c>
      <c r="O1606" s="1" t="s">
        <v>147</v>
      </c>
      <c r="P1606" s="1" t="s">
        <v>65</v>
      </c>
      <c r="Q1606" s="1" t="s">
        <v>55</v>
      </c>
      <c r="R1606" s="1" t="s">
        <v>56</v>
      </c>
      <c r="T1606" s="1" t="s">
        <v>83</v>
      </c>
      <c r="U1606" s="1" t="s">
        <v>59</v>
      </c>
      <c r="V1606" s="1" t="s">
        <v>258</v>
      </c>
      <c r="Y1606" s="1" t="s">
        <v>60</v>
      </c>
      <c r="Z1606" s="1" t="s">
        <v>60</v>
      </c>
      <c r="AR1606" s="1" t="s">
        <v>60</v>
      </c>
      <c r="AT1606" s="1" t="s">
        <v>149</v>
      </c>
      <c r="AU1606" s="1" t="s">
        <v>149</v>
      </c>
      <c r="AV1606" s="1" t="s">
        <v>1505</v>
      </c>
      <c r="AW1606" s="3" t="str">
        <f t="shared" si="1"/>
        <v>Other</v>
      </c>
      <c r="AX1606" s="3" t="str">
        <f t="array" ref="AX1606">TEXTJOIN(", ", TRUE, IF(X1606:AS1606="Y", X$1:AS$1, IF(X1606:AS1606&lt;&gt;"", X$1:AS$1 &amp; ": " &amp; X1606:AS1606, "")))
</f>
        <v>Cocaine, Fentanyl, Any Opioid</v>
      </c>
    </row>
    <row r="1607">
      <c r="A1607" s="2">
        <v>44391.0</v>
      </c>
      <c r="B1607" s="1" t="s">
        <v>50</v>
      </c>
      <c r="C1607" s="1">
        <v>40.0</v>
      </c>
      <c r="D1607" s="1" t="s">
        <v>51</v>
      </c>
      <c r="E1607" s="1" t="s">
        <v>63</v>
      </c>
      <c r="F1607" s="1" t="s">
        <v>267</v>
      </c>
      <c r="G1607" s="1" t="s">
        <v>82</v>
      </c>
      <c r="H1607" s="1" t="s">
        <v>54</v>
      </c>
      <c r="I1607" s="1" t="s">
        <v>55</v>
      </c>
      <c r="J1607" s="1" t="s">
        <v>82</v>
      </c>
      <c r="K1607" s="1" t="s">
        <v>54</v>
      </c>
      <c r="L1607" s="1" t="s">
        <v>55</v>
      </c>
      <c r="M1607" s="1" t="s">
        <v>56</v>
      </c>
      <c r="N1607" s="1" t="s">
        <v>178</v>
      </c>
      <c r="O1607" s="1" t="s">
        <v>82</v>
      </c>
      <c r="P1607" s="1" t="s">
        <v>54</v>
      </c>
      <c r="Q1607" s="1" t="s">
        <v>55</v>
      </c>
      <c r="R1607" s="1" t="s">
        <v>180</v>
      </c>
      <c r="T1607" s="1" t="s">
        <v>331</v>
      </c>
      <c r="U1607" s="1" t="s">
        <v>59</v>
      </c>
      <c r="Z1607" s="1" t="s">
        <v>60</v>
      </c>
      <c r="AR1607" s="1" t="s">
        <v>60</v>
      </c>
      <c r="AT1607" s="1" t="s">
        <v>329</v>
      </c>
      <c r="AU1607" s="1" t="s">
        <v>329</v>
      </c>
      <c r="AV1607" s="1" t="s">
        <v>85</v>
      </c>
      <c r="AW1607" s="3" t="str">
        <f t="shared" si="1"/>
        <v>Other</v>
      </c>
      <c r="AX1607" s="3" t="str">
        <f t="array" ref="AX1607">TEXTJOIN(", ", TRUE, IF(X1607:AS1607="Y", X$1:AS$1, IF(X1607:AS1607&lt;&gt;"", X$1:AS$1 &amp; ": " &amp; X1607:AS1607, "")))
</f>
        <v>Fentanyl, Any Opioid</v>
      </c>
    </row>
    <row r="1608">
      <c r="A1608" s="4">
        <v>43021.0</v>
      </c>
      <c r="B1608" s="1" t="s">
        <v>86</v>
      </c>
      <c r="C1608" s="1">
        <v>46.0</v>
      </c>
      <c r="D1608" s="1" t="s">
        <v>51</v>
      </c>
      <c r="E1608" s="1" t="s">
        <v>63</v>
      </c>
      <c r="G1608" s="1" t="s">
        <v>116</v>
      </c>
      <c r="H1608" s="1" t="s">
        <v>103</v>
      </c>
      <c r="I1608" s="1" t="s">
        <v>55</v>
      </c>
      <c r="J1608" s="1" t="s">
        <v>116</v>
      </c>
      <c r="K1608" s="1" t="s">
        <v>103</v>
      </c>
      <c r="L1608" s="1" t="s">
        <v>55</v>
      </c>
      <c r="M1608" s="1" t="s">
        <v>193</v>
      </c>
      <c r="N1608" s="1" t="s">
        <v>119</v>
      </c>
      <c r="O1608" s="1" t="s">
        <v>116</v>
      </c>
      <c r="P1608" s="1" t="s">
        <v>103</v>
      </c>
      <c r="Q1608" s="1" t="s">
        <v>55</v>
      </c>
      <c r="R1608" s="1" t="s">
        <v>56</v>
      </c>
      <c r="T1608" s="1" t="s">
        <v>2353</v>
      </c>
      <c r="U1608" s="1" t="s">
        <v>59</v>
      </c>
      <c r="Z1608" s="1" t="s">
        <v>60</v>
      </c>
      <c r="AS1608" s="1" t="s">
        <v>947</v>
      </c>
      <c r="AT1608" s="1" t="s">
        <v>122</v>
      </c>
      <c r="AU1608" s="1" t="s">
        <v>122</v>
      </c>
      <c r="AV1608" s="1" t="s">
        <v>139</v>
      </c>
      <c r="AW1608" s="3" t="str">
        <f t="shared" si="1"/>
        <v>Other</v>
      </c>
      <c r="AX1608" s="3" t="str">
        <f t="array" ref="AX1608">TEXTJOIN(", ", TRUE, IF(X1608:AS1608="Y", X$1:AS$1, IF(X1608:AS1608&lt;&gt;"", X$1:AS$1 &amp; ": " &amp; X1608:AS1608, "")))
</f>
        <v>Fentanyl, Other: Bupreno</v>
      </c>
    </row>
    <row r="1609">
      <c r="A1609" s="2">
        <v>43887.0</v>
      </c>
      <c r="B1609" s="1" t="s">
        <v>50</v>
      </c>
      <c r="C1609" s="1">
        <v>53.0</v>
      </c>
      <c r="D1609" s="1" t="s">
        <v>51</v>
      </c>
      <c r="E1609" s="1" t="s">
        <v>63</v>
      </c>
      <c r="G1609" s="1" t="s">
        <v>255</v>
      </c>
      <c r="H1609" s="1" t="s">
        <v>103</v>
      </c>
      <c r="I1609" s="1" t="s">
        <v>55</v>
      </c>
      <c r="J1609" s="1" t="s">
        <v>255</v>
      </c>
      <c r="K1609" s="1" t="s">
        <v>103</v>
      </c>
      <c r="L1609" s="1" t="s">
        <v>55</v>
      </c>
      <c r="M1609" s="1" t="s">
        <v>56</v>
      </c>
      <c r="N1609" s="1" t="s">
        <v>136</v>
      </c>
      <c r="O1609" s="1" t="s">
        <v>255</v>
      </c>
      <c r="P1609" s="1" t="s">
        <v>103</v>
      </c>
      <c r="Q1609" s="1" t="s">
        <v>55</v>
      </c>
      <c r="R1609" s="1" t="s">
        <v>56</v>
      </c>
      <c r="T1609" s="1" t="s">
        <v>2354</v>
      </c>
      <c r="U1609" s="1" t="s">
        <v>59</v>
      </c>
      <c r="Y1609" s="1" t="s">
        <v>60</v>
      </c>
      <c r="Z1609" s="1" t="s">
        <v>60</v>
      </c>
      <c r="AD1609" s="1" t="s">
        <v>60</v>
      </c>
      <c r="AR1609" s="1" t="s">
        <v>60</v>
      </c>
      <c r="AT1609" s="1" t="s">
        <v>259</v>
      </c>
      <c r="AU1609" s="1" t="s">
        <v>259</v>
      </c>
      <c r="AV1609" s="1" t="s">
        <v>520</v>
      </c>
      <c r="AW1609" s="3" t="str">
        <f t="shared" si="1"/>
        <v>Other</v>
      </c>
      <c r="AX1609" s="3" t="str">
        <f t="array" ref="AX1609">TEXTJOIN(", ", TRUE, IF(X1609:AS1609="Y", X$1:AS$1, IF(X1609:AS1609&lt;&gt;"", X$1:AS$1 &amp; ": " &amp; X1609:AS1609, "")))
</f>
        <v>Cocaine, Fentanyl, Ethanol, Any Opioid</v>
      </c>
    </row>
    <row r="1610">
      <c r="A1610" s="2">
        <v>42535.0</v>
      </c>
      <c r="B1610" s="1" t="s">
        <v>50</v>
      </c>
      <c r="C1610" s="1">
        <v>32.0</v>
      </c>
      <c r="D1610" s="1" t="s">
        <v>51</v>
      </c>
      <c r="E1610" s="1" t="s">
        <v>63</v>
      </c>
      <c r="G1610" s="1" t="s">
        <v>1358</v>
      </c>
      <c r="H1610" s="1" t="s">
        <v>103</v>
      </c>
      <c r="I1610" s="1" t="s">
        <v>55</v>
      </c>
      <c r="J1610" s="1" t="s">
        <v>82</v>
      </c>
      <c r="M1610" s="1" t="s">
        <v>401</v>
      </c>
      <c r="N1610" s="1" t="s">
        <v>136</v>
      </c>
      <c r="O1610" s="1" t="s">
        <v>82</v>
      </c>
      <c r="R1610" s="1" t="s">
        <v>67</v>
      </c>
      <c r="T1610" s="1" t="s">
        <v>130</v>
      </c>
      <c r="U1610" s="1" t="s">
        <v>59</v>
      </c>
      <c r="X1610" s="1" t="s">
        <v>60</v>
      </c>
      <c r="AP1610" s="1" t="s">
        <v>60</v>
      </c>
      <c r="AR1610" s="1" t="s">
        <v>60</v>
      </c>
      <c r="AT1610" s="1" t="s">
        <v>1360</v>
      </c>
      <c r="AU1610" s="1" t="s">
        <v>329</v>
      </c>
      <c r="AV1610" s="1" t="s">
        <v>85</v>
      </c>
      <c r="AW1610" s="3" t="str">
        <f t="shared" si="1"/>
        <v>Other</v>
      </c>
      <c r="AX1610" s="3" t="str">
        <f t="array" ref="AX1610">TEXTJOIN(", ", TRUE, IF(X1610:AS1610="Y", X$1:AS$1, IF(X1610:AS1610&lt;&gt;"", X$1:AS$1 &amp; ": " &amp; X1610:AS1610, "")))
</f>
        <v>Heroin, Heroin/Morph/Codeine, Any Opioid</v>
      </c>
    </row>
    <row r="1611">
      <c r="A1611" s="4">
        <v>41927.0</v>
      </c>
      <c r="B1611" s="1" t="s">
        <v>50</v>
      </c>
      <c r="C1611" s="1">
        <v>44.0</v>
      </c>
      <c r="D1611" s="1" t="s">
        <v>51</v>
      </c>
      <c r="E1611" s="1" t="s">
        <v>63</v>
      </c>
      <c r="F1611" s="1" t="s">
        <v>137</v>
      </c>
      <c r="G1611" s="1" t="s">
        <v>102</v>
      </c>
      <c r="J1611" s="1" t="s">
        <v>98</v>
      </c>
      <c r="L1611" s="1" t="s">
        <v>55</v>
      </c>
      <c r="M1611" s="1" t="s">
        <v>56</v>
      </c>
      <c r="N1611" s="1" t="s">
        <v>66</v>
      </c>
      <c r="O1611" s="1" t="s">
        <v>98</v>
      </c>
      <c r="P1611" s="1" t="s">
        <v>54</v>
      </c>
      <c r="R1611" s="1" t="s">
        <v>44</v>
      </c>
      <c r="T1611" s="1" t="s">
        <v>2355</v>
      </c>
      <c r="U1611" s="1" t="s">
        <v>59</v>
      </c>
      <c r="X1611" s="1" t="s">
        <v>60</v>
      </c>
      <c r="Y1611" s="1" t="s">
        <v>60</v>
      </c>
      <c r="AT1611" s="1" t="s">
        <v>106</v>
      </c>
      <c r="AU1611" s="1" t="s">
        <v>100</v>
      </c>
      <c r="AV1611" s="1" t="s">
        <v>101</v>
      </c>
      <c r="AW1611" s="3" t="str">
        <f t="shared" si="1"/>
        <v>Other</v>
      </c>
      <c r="AX1611" s="3" t="str">
        <f t="array" ref="AX1611">TEXTJOIN(", ", TRUE, IF(X1611:AS1611="Y", X$1:AS$1, IF(X1611:AS1611&lt;&gt;"", X$1:AS$1 &amp; ": " &amp; X1611:AS1611, "")))
</f>
        <v>Heroin, Cocaine</v>
      </c>
    </row>
    <row r="1612">
      <c r="A1612" s="2">
        <v>44024.0</v>
      </c>
      <c r="B1612" s="1" t="s">
        <v>50</v>
      </c>
      <c r="C1612" s="1">
        <v>54.0</v>
      </c>
      <c r="D1612" s="1" t="s">
        <v>51</v>
      </c>
      <c r="E1612" s="1" t="s">
        <v>63</v>
      </c>
      <c r="G1612" s="1" t="s">
        <v>2356</v>
      </c>
      <c r="H1612" s="1" t="s">
        <v>54</v>
      </c>
      <c r="I1612" s="1" t="s">
        <v>55</v>
      </c>
      <c r="J1612" s="1" t="s">
        <v>2356</v>
      </c>
      <c r="K1612" s="1" t="s">
        <v>54</v>
      </c>
      <c r="L1612" s="1" t="s">
        <v>55</v>
      </c>
      <c r="M1612" s="1" t="s">
        <v>56</v>
      </c>
      <c r="N1612" s="1" t="s">
        <v>119</v>
      </c>
      <c r="O1612" s="1" t="s">
        <v>98</v>
      </c>
      <c r="P1612" s="1" t="s">
        <v>54</v>
      </c>
      <c r="Q1612" s="1" t="s">
        <v>55</v>
      </c>
      <c r="R1612" s="1" t="s">
        <v>67</v>
      </c>
      <c r="T1612" s="1" t="s">
        <v>2357</v>
      </c>
      <c r="U1612" s="1" t="s">
        <v>59</v>
      </c>
      <c r="X1612" s="1" t="s">
        <v>60</v>
      </c>
      <c r="Z1612" s="1" t="s">
        <v>60</v>
      </c>
      <c r="AB1612" s="1" t="s">
        <v>60</v>
      </c>
      <c r="AQ1612" s="1" t="s">
        <v>60</v>
      </c>
      <c r="AR1612" s="1" t="s">
        <v>60</v>
      </c>
      <c r="AT1612" s="1" t="s">
        <v>2358</v>
      </c>
      <c r="AU1612" s="1" t="s">
        <v>2358</v>
      </c>
      <c r="AV1612" s="1" t="s">
        <v>101</v>
      </c>
      <c r="AW1612" s="3" t="str">
        <f t="shared" si="1"/>
        <v>Other</v>
      </c>
      <c r="AX1612" s="3" t="str">
        <f t="array" ref="AX1612">TEXTJOIN(", ", TRUE, IF(X1612:AS1612="Y", X$1:AS$1, IF(X1612:AS1612&lt;&gt;"", X$1:AS$1 &amp; ": " &amp; X1612:AS1612, "")))
</f>
        <v>Heroin, Fentanyl, Oxycodone, Other Opioid, Any Opioid</v>
      </c>
    </row>
    <row r="1613">
      <c r="A1613" s="2">
        <v>44440.0</v>
      </c>
      <c r="B1613" s="1" t="s">
        <v>50</v>
      </c>
      <c r="C1613" s="1">
        <v>37.0</v>
      </c>
      <c r="D1613" s="1" t="s">
        <v>51</v>
      </c>
      <c r="E1613" s="1" t="s">
        <v>502</v>
      </c>
      <c r="G1613" s="1" t="s">
        <v>120</v>
      </c>
      <c r="H1613" s="1" t="s">
        <v>121</v>
      </c>
      <c r="I1613" s="1" t="s">
        <v>55</v>
      </c>
      <c r="J1613" s="1" t="s">
        <v>91</v>
      </c>
      <c r="K1613" s="1" t="s">
        <v>91</v>
      </c>
      <c r="L1613" s="1" t="s">
        <v>55</v>
      </c>
      <c r="M1613" s="1" t="s">
        <v>522</v>
      </c>
      <c r="N1613" s="1" t="s">
        <v>66</v>
      </c>
      <c r="O1613" s="1" t="s">
        <v>91</v>
      </c>
      <c r="P1613" s="1" t="s">
        <v>91</v>
      </c>
      <c r="Q1613" s="1" t="s">
        <v>55</v>
      </c>
      <c r="R1613" s="1" t="s">
        <v>44</v>
      </c>
      <c r="S1613" s="1" t="s">
        <v>92</v>
      </c>
      <c r="T1613" s="1" t="s">
        <v>319</v>
      </c>
      <c r="U1613" s="1" t="s">
        <v>59</v>
      </c>
      <c r="Y1613" s="1" t="s">
        <v>60</v>
      </c>
      <c r="Z1613" s="1" t="s">
        <v>60</v>
      </c>
      <c r="AD1613" s="1" t="s">
        <v>60</v>
      </c>
      <c r="AR1613" s="1" t="s">
        <v>60</v>
      </c>
      <c r="AT1613" s="1" t="s">
        <v>236</v>
      </c>
      <c r="AU1613" s="1" t="s">
        <v>110</v>
      </c>
      <c r="AV1613" s="1" t="s">
        <v>111</v>
      </c>
      <c r="AW1613" s="3" t="str">
        <f t="shared" si="1"/>
        <v>Other</v>
      </c>
      <c r="AX1613" s="3" t="str">
        <f t="array" ref="AX1613">TEXTJOIN(", ", TRUE, IF(X1613:AS1613="Y", X$1:AS$1, IF(X1613:AS1613&lt;&gt;"", X$1:AS$1 &amp; ": " &amp; X1613:AS1613, "")))
</f>
        <v>Cocaine, Fentanyl, Ethanol, Any Opioid</v>
      </c>
    </row>
    <row r="1614">
      <c r="A1614" s="2">
        <v>44342.0</v>
      </c>
      <c r="B1614" s="1" t="s">
        <v>50</v>
      </c>
      <c r="C1614" s="1">
        <v>40.0</v>
      </c>
      <c r="D1614" s="1" t="s">
        <v>51</v>
      </c>
      <c r="E1614" s="1" t="s">
        <v>63</v>
      </c>
      <c r="G1614" s="1" t="s">
        <v>102</v>
      </c>
      <c r="H1614" s="1" t="s">
        <v>103</v>
      </c>
      <c r="I1614" s="1" t="s">
        <v>55</v>
      </c>
      <c r="J1614" s="1" t="s">
        <v>102</v>
      </c>
      <c r="K1614" s="1" t="s">
        <v>103</v>
      </c>
      <c r="L1614" s="1" t="s">
        <v>55</v>
      </c>
      <c r="M1614" s="1" t="s">
        <v>56</v>
      </c>
      <c r="N1614" s="1" t="s">
        <v>119</v>
      </c>
      <c r="O1614" s="1" t="s">
        <v>102</v>
      </c>
      <c r="P1614" s="1" t="s">
        <v>103</v>
      </c>
      <c r="Q1614" s="1" t="s">
        <v>55</v>
      </c>
      <c r="R1614" s="1" t="s">
        <v>180</v>
      </c>
      <c r="T1614" s="1" t="s">
        <v>83</v>
      </c>
      <c r="U1614" s="1" t="s">
        <v>59</v>
      </c>
      <c r="Z1614" s="1" t="s">
        <v>60</v>
      </c>
      <c r="AR1614" s="1" t="s">
        <v>60</v>
      </c>
      <c r="AT1614" s="1" t="s">
        <v>106</v>
      </c>
      <c r="AU1614" s="1" t="s">
        <v>106</v>
      </c>
      <c r="AV1614" s="1" t="s">
        <v>107</v>
      </c>
      <c r="AW1614" s="3" t="str">
        <f t="shared" si="1"/>
        <v>Other</v>
      </c>
      <c r="AX1614" s="3" t="str">
        <f t="array" ref="AX1614">TEXTJOIN(", ", TRUE, IF(X1614:AS1614="Y", X$1:AS$1, IF(X1614:AS1614&lt;&gt;"", X$1:AS$1 &amp; ": " &amp; X1614:AS1614, "")))
</f>
        <v>Fentanyl, Any Opioid</v>
      </c>
    </row>
    <row r="1615">
      <c r="A1615" s="2">
        <v>43634.0</v>
      </c>
      <c r="B1615" s="1" t="s">
        <v>50</v>
      </c>
      <c r="C1615" s="1">
        <v>56.0</v>
      </c>
      <c r="D1615" s="1" t="s">
        <v>51</v>
      </c>
      <c r="E1615" s="1" t="s">
        <v>63</v>
      </c>
      <c r="G1615" s="1" t="s">
        <v>300</v>
      </c>
      <c r="H1615" s="1" t="s">
        <v>299</v>
      </c>
      <c r="I1615" s="1" t="s">
        <v>55</v>
      </c>
      <c r="J1615" s="1" t="s">
        <v>300</v>
      </c>
      <c r="K1615" s="1" t="s">
        <v>299</v>
      </c>
      <c r="L1615" s="1" t="s">
        <v>55</v>
      </c>
      <c r="M1615" s="1" t="s">
        <v>56</v>
      </c>
      <c r="N1615" s="1" t="s">
        <v>713</v>
      </c>
      <c r="O1615" s="1" t="s">
        <v>300</v>
      </c>
      <c r="P1615" s="1" t="s">
        <v>299</v>
      </c>
      <c r="Q1615" s="1" t="s">
        <v>55</v>
      </c>
      <c r="R1615" s="1" t="s">
        <v>56</v>
      </c>
      <c r="T1615" s="1" t="s">
        <v>1249</v>
      </c>
      <c r="U1615" s="1" t="s">
        <v>59</v>
      </c>
      <c r="X1615" s="1" t="s">
        <v>60</v>
      </c>
      <c r="Z1615" s="1" t="s">
        <v>60</v>
      </c>
      <c r="AA1615" s="1" t="s">
        <v>60</v>
      </c>
      <c r="AP1615" s="1" t="s">
        <v>60</v>
      </c>
      <c r="AR1615" s="1" t="s">
        <v>60</v>
      </c>
      <c r="AT1615" s="1" t="s">
        <v>304</v>
      </c>
      <c r="AU1615" s="1" t="s">
        <v>304</v>
      </c>
      <c r="AV1615" s="1" t="s">
        <v>302</v>
      </c>
      <c r="AW1615" s="3" t="str">
        <f t="shared" si="1"/>
        <v>Other</v>
      </c>
      <c r="AX1615" s="3" t="str">
        <f t="array" ref="AX1615">TEXTJOIN(", ", TRUE, IF(X1615:AS1615="Y", X$1:AS$1, IF(X1615:AS1615&lt;&gt;"", X$1:AS$1 &amp; ": " &amp; X1615:AS1615, "")))
</f>
        <v>Heroin, Fentanyl, Fentanyl Analogue, Heroin/Morph/Codeine, Any Opioid</v>
      </c>
    </row>
    <row r="1616">
      <c r="A1616" s="4">
        <v>44153.0</v>
      </c>
      <c r="B1616" s="1" t="s">
        <v>50</v>
      </c>
      <c r="C1616" s="1">
        <v>58.0</v>
      </c>
      <c r="D1616" s="1" t="s">
        <v>76</v>
      </c>
      <c r="E1616" s="1" t="s">
        <v>63</v>
      </c>
      <c r="G1616" s="1" t="s">
        <v>1395</v>
      </c>
      <c r="H1616" s="1" t="s">
        <v>65</v>
      </c>
      <c r="I1616" s="1" t="s">
        <v>55</v>
      </c>
      <c r="J1616" s="1" t="s">
        <v>1395</v>
      </c>
      <c r="K1616" s="1" t="s">
        <v>65</v>
      </c>
      <c r="L1616" s="1" t="s">
        <v>55</v>
      </c>
      <c r="M1616" s="1" t="s">
        <v>56</v>
      </c>
      <c r="N1616" s="1" t="s">
        <v>136</v>
      </c>
      <c r="O1616" s="1" t="s">
        <v>1395</v>
      </c>
      <c r="P1616" s="1" t="s">
        <v>65</v>
      </c>
      <c r="Q1616" s="1" t="s">
        <v>55</v>
      </c>
      <c r="R1616" s="1" t="s">
        <v>56</v>
      </c>
      <c r="T1616" s="1" t="s">
        <v>2359</v>
      </c>
      <c r="U1616" s="1" t="s">
        <v>59</v>
      </c>
      <c r="X1616" s="1" t="s">
        <v>60</v>
      </c>
      <c r="Z1616" s="1" t="s">
        <v>60</v>
      </c>
      <c r="AR1616" s="1" t="s">
        <v>60</v>
      </c>
      <c r="AT1616" s="1" t="s">
        <v>1398</v>
      </c>
      <c r="AU1616" s="1" t="s">
        <v>1398</v>
      </c>
      <c r="AV1616" s="1" t="s">
        <v>1399</v>
      </c>
      <c r="AW1616" s="3" t="str">
        <f t="shared" si="1"/>
        <v>Other</v>
      </c>
      <c r="AX1616" s="3" t="str">
        <f t="array" ref="AX1616">TEXTJOIN(", ", TRUE, IF(X1616:AS1616="Y", X$1:AS$1, IF(X1616:AS1616&lt;&gt;"", X$1:AS$1 &amp; ": " &amp; X1616:AS1616, "")))
</f>
        <v>Heroin, Fentanyl, Any Opioid</v>
      </c>
    </row>
    <row r="1617">
      <c r="A1617" s="2">
        <v>44042.0</v>
      </c>
      <c r="B1617" s="1" t="s">
        <v>50</v>
      </c>
      <c r="C1617" s="1">
        <v>68.0</v>
      </c>
      <c r="D1617" s="1" t="s">
        <v>51</v>
      </c>
      <c r="E1617" s="1" t="s">
        <v>63</v>
      </c>
      <c r="G1617" s="1" t="s">
        <v>290</v>
      </c>
      <c r="H1617" s="1" t="s">
        <v>91</v>
      </c>
      <c r="I1617" s="1" t="s">
        <v>55</v>
      </c>
      <c r="J1617" s="1" t="s">
        <v>290</v>
      </c>
      <c r="K1617" s="1" t="s">
        <v>91</v>
      </c>
      <c r="L1617" s="1" t="s">
        <v>55</v>
      </c>
      <c r="M1617" s="1" t="s">
        <v>56</v>
      </c>
      <c r="N1617" s="1" t="s">
        <v>119</v>
      </c>
      <c r="O1617" s="1" t="s">
        <v>290</v>
      </c>
      <c r="P1617" s="1" t="s">
        <v>91</v>
      </c>
      <c r="Q1617" s="1" t="s">
        <v>55</v>
      </c>
      <c r="R1617" s="1" t="s">
        <v>56</v>
      </c>
      <c r="T1617" s="1" t="s">
        <v>2360</v>
      </c>
      <c r="U1617" s="1" t="s">
        <v>59</v>
      </c>
      <c r="V1617" s="1" t="s">
        <v>258</v>
      </c>
      <c r="Y1617" s="1" t="s">
        <v>60</v>
      </c>
      <c r="Z1617" s="1" t="s">
        <v>60</v>
      </c>
      <c r="AQ1617" s="1" t="s">
        <v>60</v>
      </c>
      <c r="AR1617" s="1" t="s">
        <v>60</v>
      </c>
      <c r="AT1617" s="1" t="s">
        <v>292</v>
      </c>
      <c r="AU1617" s="1" t="s">
        <v>292</v>
      </c>
      <c r="AV1617" s="1" t="s">
        <v>653</v>
      </c>
      <c r="AW1617" s="3" t="str">
        <f t="shared" si="1"/>
        <v>Other</v>
      </c>
      <c r="AX1617" s="3" t="str">
        <f t="array" ref="AX1617">TEXTJOIN(", ", TRUE, IF(X1617:AS1617="Y", X$1:AS$1, IF(X1617:AS1617&lt;&gt;"", X$1:AS$1 &amp; ": " &amp; X1617:AS1617, "")))
</f>
        <v>Cocaine, Fentanyl, Other Opioid, Any Opioid</v>
      </c>
    </row>
    <row r="1618">
      <c r="A1618" s="2">
        <v>41068.0</v>
      </c>
      <c r="B1618" s="1" t="s">
        <v>50</v>
      </c>
      <c r="C1618" s="1">
        <v>53.0</v>
      </c>
      <c r="D1618" s="1" t="s">
        <v>76</v>
      </c>
      <c r="E1618" s="1" t="s">
        <v>63</v>
      </c>
      <c r="G1618" s="1" t="s">
        <v>277</v>
      </c>
      <c r="H1618" s="1" t="s">
        <v>103</v>
      </c>
      <c r="J1618" s="1" t="s">
        <v>277</v>
      </c>
      <c r="L1618" s="1" t="s">
        <v>55</v>
      </c>
      <c r="M1618" s="1" t="s">
        <v>56</v>
      </c>
      <c r="N1618" s="1" t="s">
        <v>104</v>
      </c>
      <c r="O1618" s="1" t="s">
        <v>277</v>
      </c>
      <c r="P1618" s="1" t="s">
        <v>103</v>
      </c>
      <c r="R1618" s="1" t="s">
        <v>56</v>
      </c>
      <c r="T1618" s="1" t="s">
        <v>232</v>
      </c>
      <c r="U1618" s="1" t="s">
        <v>59</v>
      </c>
      <c r="AB1618" s="1" t="s">
        <v>60</v>
      </c>
      <c r="AE1618" s="1" t="s">
        <v>60</v>
      </c>
      <c r="AF1618" s="1" t="s">
        <v>60</v>
      </c>
      <c r="AT1618" s="1" t="s">
        <v>1136</v>
      </c>
      <c r="AU1618" s="1" t="s">
        <v>1136</v>
      </c>
      <c r="AV1618" s="1" t="s">
        <v>279</v>
      </c>
      <c r="AW1618" s="3" t="str">
        <f t="shared" si="1"/>
        <v>Other</v>
      </c>
      <c r="AX1618" s="3" t="str">
        <f t="array" ref="AX1618">TEXTJOIN(", ", TRUE, IF(X1618:AS1618="Y", X$1:AS$1, IF(X1618:AS1618&lt;&gt;"", X$1:AS$1 &amp; ": " &amp; X1618:AS1618, "")))
</f>
        <v>Oxycodone, Hydrocodone, Benzodiazepine</v>
      </c>
    </row>
    <row r="1619">
      <c r="A1619" s="2">
        <v>41722.0</v>
      </c>
      <c r="B1619" s="1" t="s">
        <v>50</v>
      </c>
      <c r="C1619" s="1">
        <v>55.0</v>
      </c>
      <c r="D1619" s="1" t="s">
        <v>76</v>
      </c>
      <c r="E1619" s="1" t="s">
        <v>63</v>
      </c>
      <c r="G1619" s="1" t="s">
        <v>103</v>
      </c>
      <c r="J1619" s="1" t="s">
        <v>103</v>
      </c>
      <c r="L1619" s="1" t="s">
        <v>55</v>
      </c>
      <c r="M1619" s="1" t="s">
        <v>56</v>
      </c>
      <c r="N1619" s="1" t="s">
        <v>113</v>
      </c>
      <c r="O1619" s="1" t="s">
        <v>103</v>
      </c>
      <c r="R1619" s="1" t="s">
        <v>56</v>
      </c>
      <c r="T1619" s="1" t="s">
        <v>2361</v>
      </c>
      <c r="U1619" s="1" t="s">
        <v>59</v>
      </c>
      <c r="Y1619" s="1" t="s">
        <v>60</v>
      </c>
      <c r="AT1619" s="1" t="s">
        <v>167</v>
      </c>
      <c r="AU1619" s="1" t="s">
        <v>167</v>
      </c>
      <c r="AV1619" s="1" t="s">
        <v>168</v>
      </c>
      <c r="AW1619" s="3" t="str">
        <f t="shared" si="1"/>
        <v>Other</v>
      </c>
      <c r="AX1619" s="3" t="str">
        <f t="array" ref="AX1619">TEXTJOIN(", ", TRUE, IF(X1619:AS1619="Y", X$1:AS$1, IF(X1619:AS1619&lt;&gt;"", X$1:AS$1 &amp; ": " &amp; X1619:AS1619, "")))
</f>
        <v>Cocaine</v>
      </c>
    </row>
    <row r="1620">
      <c r="A1620" s="2">
        <v>43165.0</v>
      </c>
      <c r="B1620" s="1" t="s">
        <v>50</v>
      </c>
      <c r="C1620" s="1">
        <v>56.0</v>
      </c>
      <c r="D1620" s="1" t="s">
        <v>51</v>
      </c>
      <c r="E1620" s="1" t="s">
        <v>63</v>
      </c>
      <c r="G1620" s="1" t="s">
        <v>81</v>
      </c>
      <c r="H1620" s="1" t="s">
        <v>54</v>
      </c>
      <c r="I1620" s="1" t="s">
        <v>55</v>
      </c>
      <c r="J1620" s="1" t="s">
        <v>81</v>
      </c>
      <c r="K1620" s="1" t="s">
        <v>54</v>
      </c>
      <c r="M1620" s="1" t="s">
        <v>56</v>
      </c>
      <c r="N1620" s="1" t="s">
        <v>136</v>
      </c>
      <c r="O1620" s="1" t="s">
        <v>81</v>
      </c>
      <c r="P1620" s="1" t="s">
        <v>54</v>
      </c>
      <c r="Q1620" s="1" t="s">
        <v>55</v>
      </c>
      <c r="R1620" s="1" t="s">
        <v>56</v>
      </c>
      <c r="T1620" s="1" t="s">
        <v>2362</v>
      </c>
      <c r="U1620" s="1" t="s">
        <v>59</v>
      </c>
      <c r="X1620" s="1" t="s">
        <v>60</v>
      </c>
      <c r="AF1620" s="1" t="s">
        <v>60</v>
      </c>
      <c r="AP1620" s="1" t="s">
        <v>60</v>
      </c>
      <c r="AR1620" s="1" t="s">
        <v>60</v>
      </c>
      <c r="AT1620" s="1" t="s">
        <v>84</v>
      </c>
      <c r="AU1620" s="1" t="s">
        <v>84</v>
      </c>
      <c r="AV1620" s="1" t="s">
        <v>598</v>
      </c>
      <c r="AW1620" s="3" t="str">
        <f t="shared" si="1"/>
        <v>Other</v>
      </c>
      <c r="AX1620" s="3" t="str">
        <f t="array" ref="AX1620">TEXTJOIN(", ", TRUE, IF(X1620:AS1620="Y", X$1:AS$1, IF(X1620:AS1620&lt;&gt;"", X$1:AS$1 &amp; ": " &amp; X1620:AS1620, "")))
</f>
        <v>Heroin, Benzodiazepine, Heroin/Morph/Codeine, Any Opioid</v>
      </c>
    </row>
    <row r="1621">
      <c r="A1621" s="4">
        <v>44150.0</v>
      </c>
      <c r="B1621" s="1" t="s">
        <v>50</v>
      </c>
      <c r="C1621" s="1">
        <v>40.0</v>
      </c>
      <c r="D1621" s="1" t="s">
        <v>51</v>
      </c>
      <c r="E1621" s="1" t="s">
        <v>63</v>
      </c>
      <c r="G1621" s="1" t="s">
        <v>397</v>
      </c>
      <c r="H1621" s="1" t="s">
        <v>103</v>
      </c>
      <c r="I1621" s="1" t="s">
        <v>55</v>
      </c>
      <c r="J1621" s="1" t="s">
        <v>397</v>
      </c>
      <c r="K1621" s="1" t="s">
        <v>103</v>
      </c>
      <c r="L1621" s="1" t="s">
        <v>55</v>
      </c>
      <c r="M1621" s="1" t="s">
        <v>56</v>
      </c>
      <c r="N1621" s="1" t="s">
        <v>136</v>
      </c>
      <c r="O1621" s="1" t="s">
        <v>397</v>
      </c>
      <c r="P1621" s="1" t="s">
        <v>103</v>
      </c>
      <c r="Q1621" s="1" t="s">
        <v>55</v>
      </c>
      <c r="R1621" s="1" t="s">
        <v>56</v>
      </c>
      <c r="T1621" s="1" t="s">
        <v>83</v>
      </c>
      <c r="U1621" s="1" t="s">
        <v>59</v>
      </c>
      <c r="V1621" s="1" t="s">
        <v>258</v>
      </c>
      <c r="Y1621" s="1" t="s">
        <v>60</v>
      </c>
      <c r="Z1621" s="1" t="s">
        <v>60</v>
      </c>
      <c r="AR1621" s="1" t="s">
        <v>60</v>
      </c>
      <c r="AT1621" s="1" t="s">
        <v>399</v>
      </c>
      <c r="AU1621" s="1" t="s">
        <v>399</v>
      </c>
      <c r="AV1621" s="1" t="s">
        <v>709</v>
      </c>
      <c r="AW1621" s="3" t="str">
        <f t="shared" si="1"/>
        <v>Other</v>
      </c>
      <c r="AX1621" s="3" t="str">
        <f t="array" ref="AX1621">TEXTJOIN(", ", TRUE, IF(X1621:AS1621="Y", X$1:AS$1, IF(X1621:AS1621&lt;&gt;"", X$1:AS$1 &amp; ": " &amp; X1621:AS1621, "")))
</f>
        <v>Cocaine, Fentanyl, Any Opioid</v>
      </c>
    </row>
    <row r="1622">
      <c r="A1622" s="2">
        <v>43856.0</v>
      </c>
      <c r="B1622" s="1" t="s">
        <v>50</v>
      </c>
      <c r="C1622" s="1">
        <v>33.0</v>
      </c>
      <c r="D1622" s="1" t="s">
        <v>51</v>
      </c>
      <c r="E1622" s="1" t="s">
        <v>63</v>
      </c>
      <c r="F1622" s="1" t="s">
        <v>137</v>
      </c>
      <c r="G1622" s="1" t="s">
        <v>116</v>
      </c>
      <c r="H1622" s="1" t="s">
        <v>103</v>
      </c>
      <c r="I1622" s="1" t="s">
        <v>55</v>
      </c>
      <c r="J1622" s="1" t="s">
        <v>116</v>
      </c>
      <c r="K1622" s="1" t="s">
        <v>103</v>
      </c>
      <c r="L1622" s="1" t="s">
        <v>55</v>
      </c>
      <c r="M1622" s="1" t="s">
        <v>56</v>
      </c>
      <c r="N1622" s="1" t="s">
        <v>178</v>
      </c>
      <c r="O1622" s="1" t="s">
        <v>91</v>
      </c>
      <c r="P1622" s="1" t="s">
        <v>91</v>
      </c>
      <c r="Q1622" s="1" t="s">
        <v>55</v>
      </c>
      <c r="R1622" s="1" t="s">
        <v>67</v>
      </c>
      <c r="T1622" s="1" t="s">
        <v>2363</v>
      </c>
      <c r="U1622" s="1" t="s">
        <v>59</v>
      </c>
      <c r="V1622" s="1" t="s">
        <v>258</v>
      </c>
      <c r="Y1622" s="1" t="s">
        <v>60</v>
      </c>
      <c r="AB1622" s="1" t="s">
        <v>60</v>
      </c>
      <c r="AF1622" s="1" t="s">
        <v>60</v>
      </c>
      <c r="AQ1622" s="1" t="s">
        <v>60</v>
      </c>
      <c r="AR1622" s="1" t="s">
        <v>60</v>
      </c>
      <c r="AT1622" s="1" t="s">
        <v>122</v>
      </c>
      <c r="AU1622" s="1" t="s">
        <v>122</v>
      </c>
      <c r="AV1622" s="1" t="s">
        <v>111</v>
      </c>
      <c r="AW1622" s="3" t="str">
        <f t="shared" si="1"/>
        <v>Other</v>
      </c>
      <c r="AX1622" s="3" t="str">
        <f t="array" ref="AX1622">TEXTJOIN(", ", TRUE, IF(X1622:AS1622="Y", X$1:AS$1, IF(X1622:AS1622&lt;&gt;"", X$1:AS$1 &amp; ": " &amp; X1622:AS1622, "")))
</f>
        <v>Cocaine, Oxycodone, Benzodiazepine, Other Opioid, Any Opioid</v>
      </c>
    </row>
    <row r="1623">
      <c r="A1623" s="2">
        <v>43919.0</v>
      </c>
      <c r="B1623" s="1" t="s">
        <v>50</v>
      </c>
      <c r="C1623" s="1">
        <v>52.0</v>
      </c>
      <c r="D1623" s="1" t="s">
        <v>51</v>
      </c>
      <c r="E1623" s="1" t="s">
        <v>52</v>
      </c>
      <c r="G1623" s="1" t="s">
        <v>91</v>
      </c>
      <c r="H1623" s="1" t="s">
        <v>91</v>
      </c>
      <c r="I1623" s="1" t="s">
        <v>55</v>
      </c>
      <c r="J1623" s="1" t="s">
        <v>91</v>
      </c>
      <c r="K1623" s="1" t="s">
        <v>91</v>
      </c>
      <c r="L1623" s="1" t="s">
        <v>55</v>
      </c>
      <c r="M1623" s="1" t="s">
        <v>44</v>
      </c>
      <c r="N1623" s="1" t="s">
        <v>119</v>
      </c>
      <c r="O1623" s="1" t="s">
        <v>91</v>
      </c>
      <c r="P1623" s="1" t="s">
        <v>91</v>
      </c>
      <c r="Q1623" s="1" t="s">
        <v>55</v>
      </c>
      <c r="R1623" s="1" t="s">
        <v>44</v>
      </c>
      <c r="T1623" s="1" t="s">
        <v>2364</v>
      </c>
      <c r="U1623" s="1" t="s">
        <v>59</v>
      </c>
      <c r="Y1623" s="1" t="s">
        <v>60</v>
      </c>
      <c r="Z1623" s="1" t="s">
        <v>60</v>
      </c>
      <c r="AD1623" s="1" t="s">
        <v>60</v>
      </c>
      <c r="AR1623" s="1" t="s">
        <v>60</v>
      </c>
      <c r="AT1623" s="1" t="s">
        <v>110</v>
      </c>
      <c r="AU1623" s="1" t="s">
        <v>110</v>
      </c>
      <c r="AV1623" s="1" t="s">
        <v>111</v>
      </c>
      <c r="AW1623" s="3" t="str">
        <f t="shared" si="1"/>
        <v>Other</v>
      </c>
      <c r="AX1623" s="3" t="str">
        <f t="array" ref="AX1623">TEXTJOIN(", ", TRUE, IF(X1623:AS1623="Y", X$1:AS$1, IF(X1623:AS1623&lt;&gt;"", X$1:AS$1 &amp; ": " &amp; X1623:AS1623, "")))
</f>
        <v>Cocaine, Fentanyl, Ethanol, Any Opioid</v>
      </c>
    </row>
    <row r="1624">
      <c r="A1624" s="2">
        <v>43410.0</v>
      </c>
      <c r="B1624" s="1" t="s">
        <v>50</v>
      </c>
      <c r="C1624" s="1">
        <v>53.0</v>
      </c>
      <c r="D1624" s="1" t="s">
        <v>51</v>
      </c>
      <c r="E1624" s="1" t="s">
        <v>63</v>
      </c>
      <c r="F1624" s="1" t="s">
        <v>137</v>
      </c>
      <c r="G1624" s="1" t="s">
        <v>82</v>
      </c>
      <c r="H1624" s="1" t="s">
        <v>54</v>
      </c>
      <c r="I1624" s="1" t="s">
        <v>55</v>
      </c>
      <c r="J1624" s="1" t="s">
        <v>82</v>
      </c>
      <c r="K1624" s="1" t="s">
        <v>54</v>
      </c>
      <c r="M1624" s="1" t="s">
        <v>56</v>
      </c>
      <c r="N1624" s="1" t="s">
        <v>136</v>
      </c>
      <c r="O1624" s="1" t="s">
        <v>82</v>
      </c>
      <c r="P1624" s="1" t="s">
        <v>54</v>
      </c>
      <c r="Q1624" s="1" t="s">
        <v>55</v>
      </c>
      <c r="R1624" s="1" t="s">
        <v>56</v>
      </c>
      <c r="T1624" s="1" t="s">
        <v>2365</v>
      </c>
      <c r="U1624" s="1" t="s">
        <v>59</v>
      </c>
      <c r="X1624" s="1" t="s">
        <v>60</v>
      </c>
      <c r="Z1624" s="1" t="s">
        <v>60</v>
      </c>
      <c r="AD1624" s="1" t="s">
        <v>60</v>
      </c>
      <c r="AP1624" s="1" t="s">
        <v>60</v>
      </c>
      <c r="AR1624" s="1" t="s">
        <v>60</v>
      </c>
      <c r="AT1624" s="1" t="s">
        <v>329</v>
      </c>
      <c r="AU1624" s="1" t="s">
        <v>329</v>
      </c>
      <c r="AV1624" s="1" t="s">
        <v>85</v>
      </c>
      <c r="AW1624" s="3" t="str">
        <f t="shared" si="1"/>
        <v>Other</v>
      </c>
      <c r="AX1624" s="3" t="str">
        <f t="array" ref="AX1624">TEXTJOIN(", ", TRUE, IF(X1624:AS1624="Y", X$1:AS$1, IF(X1624:AS1624&lt;&gt;"", X$1:AS$1 &amp; ": " &amp; X1624:AS1624, "")))
</f>
        <v>Heroin, Fentanyl, Ethanol, Heroin/Morph/Codeine, Any Opioid</v>
      </c>
    </row>
    <row r="1625">
      <c r="A1625" s="2">
        <v>42809.0</v>
      </c>
      <c r="B1625" s="1" t="s">
        <v>86</v>
      </c>
      <c r="C1625" s="1">
        <v>37.0</v>
      </c>
      <c r="D1625" s="1" t="s">
        <v>51</v>
      </c>
      <c r="E1625" s="1" t="s">
        <v>63</v>
      </c>
      <c r="G1625" s="1" t="s">
        <v>256</v>
      </c>
      <c r="H1625" s="1" t="s">
        <v>103</v>
      </c>
      <c r="I1625" s="1" t="s">
        <v>55</v>
      </c>
      <c r="J1625" s="1" t="s">
        <v>256</v>
      </c>
      <c r="K1625" s="1" t="s">
        <v>103</v>
      </c>
      <c r="L1625" s="1" t="s">
        <v>55</v>
      </c>
      <c r="M1625" s="1" t="s">
        <v>56</v>
      </c>
      <c r="N1625" s="1" t="s">
        <v>66</v>
      </c>
      <c r="O1625" s="1" t="s">
        <v>256</v>
      </c>
      <c r="P1625" s="1" t="s">
        <v>103</v>
      </c>
      <c r="Q1625" s="1" t="s">
        <v>55</v>
      </c>
      <c r="R1625" s="1" t="s">
        <v>56</v>
      </c>
      <c r="T1625" s="1" t="s">
        <v>2366</v>
      </c>
      <c r="U1625" s="1" t="s">
        <v>59</v>
      </c>
      <c r="Z1625" s="1" t="s">
        <v>60</v>
      </c>
      <c r="AD1625" s="1" t="s">
        <v>60</v>
      </c>
      <c r="AF1625" s="1" t="s">
        <v>60</v>
      </c>
      <c r="AT1625" s="1" t="s">
        <v>282</v>
      </c>
      <c r="AU1625" s="1" t="s">
        <v>282</v>
      </c>
      <c r="AV1625" s="1" t="s">
        <v>260</v>
      </c>
      <c r="AW1625" s="3" t="str">
        <f t="shared" si="1"/>
        <v>Other</v>
      </c>
      <c r="AX1625" s="3" t="str">
        <f t="array" ref="AX1625">TEXTJOIN(", ", TRUE, IF(X1625:AS1625="Y", X$1:AS$1, IF(X1625:AS1625&lt;&gt;"", X$1:AS$1 &amp; ": " &amp; X1625:AS1625, "")))
</f>
        <v>Fentanyl, Ethanol, Benzodiazepine</v>
      </c>
    </row>
    <row r="1626">
      <c r="A1626" s="2">
        <v>43075.0</v>
      </c>
      <c r="B1626" s="1" t="s">
        <v>86</v>
      </c>
      <c r="C1626" s="1">
        <v>34.0</v>
      </c>
      <c r="D1626" s="1" t="s">
        <v>51</v>
      </c>
      <c r="E1626" s="1" t="s">
        <v>63</v>
      </c>
      <c r="G1626" s="1" t="s">
        <v>2367</v>
      </c>
      <c r="I1626" s="1" t="s">
        <v>55</v>
      </c>
      <c r="J1626" s="1" t="s">
        <v>498</v>
      </c>
      <c r="K1626" s="1" t="s">
        <v>65</v>
      </c>
      <c r="L1626" s="1" t="s">
        <v>55</v>
      </c>
      <c r="M1626" s="1" t="s">
        <v>44</v>
      </c>
      <c r="N1626" s="1" t="s">
        <v>136</v>
      </c>
      <c r="O1626" s="1" t="s">
        <v>498</v>
      </c>
      <c r="P1626" s="1" t="s">
        <v>65</v>
      </c>
      <c r="Q1626" s="1" t="s">
        <v>55</v>
      </c>
      <c r="R1626" s="1" t="s">
        <v>44</v>
      </c>
      <c r="S1626" s="1" t="s">
        <v>2368</v>
      </c>
      <c r="T1626" s="1" t="s">
        <v>2369</v>
      </c>
      <c r="U1626" s="1" t="s">
        <v>59</v>
      </c>
      <c r="Z1626" s="1" t="s">
        <v>60</v>
      </c>
      <c r="AA1626" s="1" t="s">
        <v>60</v>
      </c>
      <c r="AF1626" s="1" t="s">
        <v>60</v>
      </c>
      <c r="AT1626" s="1" t="s">
        <v>2370</v>
      </c>
      <c r="AU1626" s="1" t="s">
        <v>500</v>
      </c>
      <c r="AV1626" s="1" t="s">
        <v>501</v>
      </c>
      <c r="AW1626" s="3" t="str">
        <f t="shared" si="1"/>
        <v>Other</v>
      </c>
      <c r="AX1626" s="3" t="str">
        <f t="array" ref="AX1626">TEXTJOIN(", ", TRUE, IF(X1626:AS1626="Y", X$1:AS$1, IF(X1626:AS1626&lt;&gt;"", X$1:AS$1 &amp; ": " &amp; X1626:AS1626, "")))
</f>
        <v>Fentanyl, Fentanyl Analogue, Benzodiazepine</v>
      </c>
    </row>
    <row r="1627">
      <c r="A1627" s="2">
        <v>44096.0</v>
      </c>
      <c r="B1627" s="1" t="s">
        <v>50</v>
      </c>
      <c r="C1627" s="1">
        <v>63.0</v>
      </c>
      <c r="D1627" s="1" t="s">
        <v>51</v>
      </c>
      <c r="E1627" s="1" t="s">
        <v>63</v>
      </c>
      <c r="G1627" s="1" t="s">
        <v>731</v>
      </c>
      <c r="H1627" s="1" t="s">
        <v>103</v>
      </c>
      <c r="I1627" s="1" t="s">
        <v>55</v>
      </c>
      <c r="J1627" s="1" t="s">
        <v>731</v>
      </c>
      <c r="K1627" s="1" t="s">
        <v>103</v>
      </c>
      <c r="L1627" s="1" t="s">
        <v>55</v>
      </c>
      <c r="M1627" s="1" t="s">
        <v>56</v>
      </c>
      <c r="N1627" s="1" t="s">
        <v>136</v>
      </c>
      <c r="O1627" s="1" t="s">
        <v>731</v>
      </c>
      <c r="P1627" s="1" t="s">
        <v>103</v>
      </c>
      <c r="Q1627" s="1" t="s">
        <v>55</v>
      </c>
      <c r="R1627" s="1" t="s">
        <v>56</v>
      </c>
      <c r="T1627" s="1" t="s">
        <v>2371</v>
      </c>
      <c r="U1627" s="1" t="s">
        <v>59</v>
      </c>
      <c r="X1627" s="1" t="s">
        <v>60</v>
      </c>
      <c r="Z1627" s="1" t="s">
        <v>60</v>
      </c>
      <c r="AF1627" s="1" t="s">
        <v>60</v>
      </c>
      <c r="AG1627" s="1" t="s">
        <v>60</v>
      </c>
      <c r="AQ1627" s="1" t="s">
        <v>60</v>
      </c>
      <c r="AR1627" s="1" t="s">
        <v>60</v>
      </c>
      <c r="AT1627" s="1" t="s">
        <v>735</v>
      </c>
      <c r="AU1627" s="1" t="s">
        <v>735</v>
      </c>
      <c r="AV1627" s="1" t="s">
        <v>736</v>
      </c>
      <c r="AW1627" s="3" t="str">
        <f t="shared" si="1"/>
        <v>Other</v>
      </c>
      <c r="AX1627" s="3" t="str">
        <f t="array" ref="AX1627">TEXTJOIN(", ", TRUE, IF(X1627:AS1627="Y", X$1:AS$1, IF(X1627:AS1627&lt;&gt;"", X$1:AS$1 &amp; ": " &amp; X1627:AS1627, "")))
</f>
        <v>Heroin, Fentanyl, Benzodiazepine, Methadone, Other Opioid, Any Opioid</v>
      </c>
    </row>
    <row r="1628">
      <c r="A1628" s="2">
        <v>42805.0</v>
      </c>
      <c r="B1628" s="1" t="s">
        <v>86</v>
      </c>
      <c r="C1628" s="1">
        <v>45.0</v>
      </c>
      <c r="D1628" s="1" t="s">
        <v>76</v>
      </c>
      <c r="E1628" s="1" t="s">
        <v>63</v>
      </c>
      <c r="G1628" s="1" t="s">
        <v>143</v>
      </c>
      <c r="H1628" s="1" t="s">
        <v>91</v>
      </c>
      <c r="I1628" s="1" t="s">
        <v>55</v>
      </c>
      <c r="J1628" s="1" t="s">
        <v>143</v>
      </c>
      <c r="K1628" s="1" t="s">
        <v>91</v>
      </c>
      <c r="L1628" s="1" t="s">
        <v>55</v>
      </c>
      <c r="M1628" s="1" t="s">
        <v>56</v>
      </c>
      <c r="N1628" s="1" t="s">
        <v>66</v>
      </c>
      <c r="O1628" s="1" t="s">
        <v>143</v>
      </c>
      <c r="P1628" s="1" t="s">
        <v>91</v>
      </c>
      <c r="Q1628" s="1" t="s">
        <v>55</v>
      </c>
      <c r="R1628" s="1" t="s">
        <v>56</v>
      </c>
      <c r="T1628" s="1" t="s">
        <v>2372</v>
      </c>
      <c r="U1628" s="1" t="s">
        <v>59</v>
      </c>
      <c r="Z1628" s="1" t="s">
        <v>60</v>
      </c>
      <c r="AF1628" s="1" t="s">
        <v>60</v>
      </c>
      <c r="AT1628" s="1" t="s">
        <v>145</v>
      </c>
      <c r="AU1628" s="1" t="s">
        <v>145</v>
      </c>
      <c r="AV1628" s="1" t="s">
        <v>146</v>
      </c>
      <c r="AW1628" s="3" t="str">
        <f t="shared" si="1"/>
        <v>Other</v>
      </c>
      <c r="AX1628" s="3" t="str">
        <f t="array" ref="AX1628">TEXTJOIN(", ", TRUE, IF(X1628:AS1628="Y", X$1:AS$1, IF(X1628:AS1628&lt;&gt;"", X$1:AS$1 &amp; ": " &amp; X1628:AS1628, "")))
</f>
        <v>Fentanyl, Benzodiazepine</v>
      </c>
    </row>
    <row r="1629">
      <c r="A1629" s="2">
        <v>43303.0</v>
      </c>
      <c r="B1629" s="1" t="s">
        <v>50</v>
      </c>
      <c r="C1629" s="1">
        <v>37.0</v>
      </c>
      <c r="D1629" s="1" t="s">
        <v>76</v>
      </c>
      <c r="E1629" s="1" t="s">
        <v>63</v>
      </c>
      <c r="F1629" s="1" t="s">
        <v>137</v>
      </c>
      <c r="G1629" s="1" t="s">
        <v>536</v>
      </c>
      <c r="H1629" s="1" t="s">
        <v>299</v>
      </c>
      <c r="I1629" s="1" t="s">
        <v>55</v>
      </c>
      <c r="J1629" s="1" t="s">
        <v>536</v>
      </c>
      <c r="K1629" s="1" t="s">
        <v>299</v>
      </c>
      <c r="M1629" s="1" t="s">
        <v>56</v>
      </c>
      <c r="N1629" s="1" t="s">
        <v>119</v>
      </c>
      <c r="O1629" s="1" t="s">
        <v>536</v>
      </c>
      <c r="P1629" s="1" t="s">
        <v>299</v>
      </c>
      <c r="Q1629" s="1" t="s">
        <v>55</v>
      </c>
      <c r="R1629" s="1" t="s">
        <v>56</v>
      </c>
      <c r="T1629" s="1" t="s">
        <v>2373</v>
      </c>
      <c r="U1629" s="1" t="s">
        <v>59</v>
      </c>
      <c r="V1629" s="1" t="s">
        <v>2374</v>
      </c>
      <c r="Y1629" s="1" t="s">
        <v>60</v>
      </c>
      <c r="Z1629" s="1" t="s">
        <v>60</v>
      </c>
      <c r="AB1629" s="1" t="s">
        <v>60</v>
      </c>
      <c r="AD1629" s="1" t="s">
        <v>60</v>
      </c>
      <c r="AR1629" s="1" t="s">
        <v>60</v>
      </c>
      <c r="AT1629" s="1" t="s">
        <v>538</v>
      </c>
      <c r="AU1629" s="1" t="s">
        <v>538</v>
      </c>
      <c r="AV1629" s="1" t="s">
        <v>539</v>
      </c>
      <c r="AW1629" s="3" t="str">
        <f t="shared" si="1"/>
        <v>Other</v>
      </c>
      <c r="AX1629" s="3" t="str">
        <f t="array" ref="AX1629">TEXTJOIN(", ", TRUE, IF(X1629:AS1629="Y", X$1:AS$1, IF(X1629:AS1629&lt;&gt;"", X$1:AS$1 &amp; ": " &amp; X1629:AS1629, "")))
</f>
        <v>Cocaine, Fentanyl, Oxycodone, Ethanol, Any Opioid</v>
      </c>
    </row>
    <row r="1630">
      <c r="A1630" s="2">
        <v>42247.0</v>
      </c>
      <c r="B1630" s="1" t="s">
        <v>86</v>
      </c>
      <c r="C1630" s="1">
        <v>51.0</v>
      </c>
      <c r="D1630" s="1" t="s">
        <v>51</v>
      </c>
      <c r="E1630" s="1" t="s">
        <v>63</v>
      </c>
      <c r="G1630" s="1" t="s">
        <v>216</v>
      </c>
      <c r="H1630" s="1" t="s">
        <v>103</v>
      </c>
      <c r="I1630" s="1" t="s">
        <v>55</v>
      </c>
      <c r="J1630" s="1" t="s">
        <v>216</v>
      </c>
      <c r="M1630" s="1" t="s">
        <v>56</v>
      </c>
      <c r="O1630" s="1" t="s">
        <v>277</v>
      </c>
      <c r="P1630" s="1" t="s">
        <v>103</v>
      </c>
      <c r="Q1630" s="1" t="s">
        <v>55</v>
      </c>
      <c r="R1630" s="1" t="s">
        <v>67</v>
      </c>
      <c r="T1630" s="1" t="s">
        <v>782</v>
      </c>
      <c r="U1630" s="1" t="s">
        <v>59</v>
      </c>
      <c r="W1630" s="1" t="s">
        <v>60</v>
      </c>
      <c r="X1630" s="1" t="s">
        <v>60</v>
      </c>
      <c r="Y1630" s="1" t="s">
        <v>60</v>
      </c>
      <c r="AP1630" s="1" t="s">
        <v>60</v>
      </c>
      <c r="AR1630" s="1" t="s">
        <v>60</v>
      </c>
      <c r="AT1630" s="1" t="s">
        <v>218</v>
      </c>
      <c r="AU1630" s="1" t="s">
        <v>218</v>
      </c>
      <c r="AV1630" s="1" t="s">
        <v>279</v>
      </c>
      <c r="AW1630" s="3" t="str">
        <f t="shared" si="1"/>
        <v>Other</v>
      </c>
      <c r="AX1630" s="3" t="str">
        <f t="array" ref="AX1630">TEXTJOIN(", ", TRUE, IF(X1630:AS1630="Y", X$1:AS$1, IF(X1630:AS1630&lt;&gt;"", X$1:AS$1 &amp; ": " &amp; X1630:AS1630, "")))
</f>
        <v>Heroin, Cocaine, Heroin/Morph/Codeine, Any Opioid</v>
      </c>
    </row>
    <row r="1631">
      <c r="A1631" s="4">
        <v>44176.0</v>
      </c>
      <c r="B1631" s="1" t="s">
        <v>50</v>
      </c>
      <c r="C1631" s="1">
        <v>36.0</v>
      </c>
      <c r="D1631" s="1" t="s">
        <v>76</v>
      </c>
      <c r="E1631" s="1" t="s">
        <v>63</v>
      </c>
      <c r="G1631" s="1" t="s">
        <v>226</v>
      </c>
      <c r="H1631" s="1" t="s">
        <v>103</v>
      </c>
      <c r="I1631" s="1" t="s">
        <v>55</v>
      </c>
      <c r="J1631" s="1" t="s">
        <v>226</v>
      </c>
      <c r="K1631" s="1" t="s">
        <v>103</v>
      </c>
      <c r="L1631" s="1" t="s">
        <v>55</v>
      </c>
      <c r="M1631" s="1" t="s">
        <v>56</v>
      </c>
      <c r="N1631" s="1" t="s">
        <v>119</v>
      </c>
      <c r="O1631" s="1" t="s">
        <v>103</v>
      </c>
      <c r="P1631" s="1" t="s">
        <v>103</v>
      </c>
      <c r="Q1631" s="1" t="s">
        <v>55</v>
      </c>
      <c r="R1631" s="1" t="s">
        <v>67</v>
      </c>
      <c r="T1631" s="1" t="s">
        <v>2375</v>
      </c>
      <c r="U1631" s="1" t="s">
        <v>59</v>
      </c>
      <c r="Z1631" s="1" t="s">
        <v>60</v>
      </c>
      <c r="AA1631" s="1" t="s">
        <v>60</v>
      </c>
      <c r="AM1631" s="1" t="s">
        <v>60</v>
      </c>
      <c r="AR1631" s="1" t="s">
        <v>60</v>
      </c>
      <c r="AT1631" s="1" t="s">
        <v>228</v>
      </c>
      <c r="AU1631" s="1" t="s">
        <v>228</v>
      </c>
      <c r="AV1631" s="1" t="s">
        <v>168</v>
      </c>
      <c r="AW1631" s="3" t="str">
        <f t="shared" si="1"/>
        <v>Other</v>
      </c>
      <c r="AX1631" s="3" t="str">
        <f t="array" ref="AX1631">TEXTJOIN(", ", TRUE, IF(X1631:AS1631="Y", X$1:AS$1, IF(X1631:AS1631&lt;&gt;"", X$1:AS$1 &amp; ": " &amp; X1631:AS1631, "")))
</f>
        <v>Fentanyl, Fentanyl Analogue, Xylazine, Any Opioid</v>
      </c>
    </row>
    <row r="1632">
      <c r="A1632" s="2">
        <v>44211.0</v>
      </c>
      <c r="B1632" s="1" t="s">
        <v>50</v>
      </c>
      <c r="C1632" s="1">
        <v>53.0</v>
      </c>
      <c r="D1632" s="1" t="s">
        <v>51</v>
      </c>
      <c r="E1632" s="1" t="s">
        <v>63</v>
      </c>
      <c r="F1632" s="1" t="s">
        <v>267</v>
      </c>
      <c r="G1632" s="1" t="s">
        <v>185</v>
      </c>
      <c r="H1632" s="1" t="s">
        <v>91</v>
      </c>
      <c r="I1632" s="1" t="s">
        <v>55</v>
      </c>
      <c r="J1632" s="1" t="s">
        <v>117</v>
      </c>
      <c r="M1632" s="1" t="s">
        <v>118</v>
      </c>
      <c r="N1632" s="1" t="s">
        <v>155</v>
      </c>
      <c r="O1632" s="1" t="s">
        <v>185</v>
      </c>
      <c r="P1632" s="1" t="s">
        <v>91</v>
      </c>
      <c r="Q1632" s="1" t="s">
        <v>55</v>
      </c>
      <c r="R1632" s="1" t="s">
        <v>173</v>
      </c>
      <c r="T1632" s="1" t="s">
        <v>2376</v>
      </c>
      <c r="U1632" s="1" t="s">
        <v>59</v>
      </c>
      <c r="X1632" s="1" t="s">
        <v>60</v>
      </c>
      <c r="Z1632" s="1" t="s">
        <v>60</v>
      </c>
      <c r="AP1632" s="1" t="s">
        <v>60</v>
      </c>
      <c r="AR1632" s="1" t="s">
        <v>60</v>
      </c>
      <c r="AT1632" s="1" t="s">
        <v>188</v>
      </c>
      <c r="AV1632" s="1" t="s">
        <v>189</v>
      </c>
      <c r="AW1632" s="3" t="str">
        <f t="shared" si="1"/>
        <v>Other</v>
      </c>
      <c r="AX1632" s="3" t="str">
        <f t="array" ref="AX1632">TEXTJOIN(", ", TRUE, IF(X1632:AS1632="Y", X$1:AS$1, IF(X1632:AS1632&lt;&gt;"", X$1:AS$1 &amp; ": " &amp; X1632:AS1632, "")))
</f>
        <v>Heroin, Fentanyl, Heroin/Morph/Codeine, Any Opioid</v>
      </c>
    </row>
    <row r="1633">
      <c r="A1633" s="2">
        <v>44078.0</v>
      </c>
      <c r="B1633" s="1" t="s">
        <v>50</v>
      </c>
      <c r="C1633" s="1">
        <v>26.0</v>
      </c>
      <c r="D1633" s="1" t="s">
        <v>51</v>
      </c>
      <c r="E1633" s="1" t="s">
        <v>52</v>
      </c>
      <c r="G1633" s="1" t="s">
        <v>256</v>
      </c>
      <c r="H1633" s="1" t="s">
        <v>103</v>
      </c>
      <c r="I1633" s="1" t="s">
        <v>55</v>
      </c>
      <c r="J1633" s="1" t="s">
        <v>256</v>
      </c>
      <c r="L1633" s="1" t="s">
        <v>55</v>
      </c>
      <c r="M1633" s="1" t="s">
        <v>118</v>
      </c>
      <c r="N1633" s="1" t="s">
        <v>136</v>
      </c>
      <c r="O1633" s="1" t="s">
        <v>256</v>
      </c>
      <c r="P1633" s="1" t="s">
        <v>103</v>
      </c>
      <c r="Q1633" s="1" t="s">
        <v>55</v>
      </c>
      <c r="R1633" s="1" t="s">
        <v>67</v>
      </c>
      <c r="T1633" s="1" t="s">
        <v>83</v>
      </c>
      <c r="U1633" s="1" t="s">
        <v>59</v>
      </c>
      <c r="Z1633" s="1" t="s">
        <v>60</v>
      </c>
      <c r="AR1633" s="1" t="s">
        <v>60</v>
      </c>
      <c r="AT1633" s="1" t="s">
        <v>282</v>
      </c>
      <c r="AU1633" s="1" t="s">
        <v>282</v>
      </c>
      <c r="AV1633" s="1" t="s">
        <v>260</v>
      </c>
      <c r="AW1633" s="3" t="str">
        <f t="shared" si="1"/>
        <v>Other</v>
      </c>
      <c r="AX1633" s="3" t="str">
        <f t="array" ref="AX1633">TEXTJOIN(", ", TRUE, IF(X1633:AS1633="Y", X$1:AS$1, IF(X1633:AS1633&lt;&gt;"", X$1:AS$1 &amp; ": " &amp; X1633:AS1633, "")))
</f>
        <v>Fentanyl, Any Opioid</v>
      </c>
    </row>
    <row r="1634">
      <c r="A1634" s="2">
        <v>43339.0</v>
      </c>
      <c r="B1634" s="1" t="s">
        <v>50</v>
      </c>
      <c r="C1634" s="1">
        <v>28.0</v>
      </c>
      <c r="D1634" s="1" t="s">
        <v>51</v>
      </c>
      <c r="E1634" s="1" t="s">
        <v>63</v>
      </c>
      <c r="G1634" s="1" t="s">
        <v>64</v>
      </c>
      <c r="H1634" s="1" t="s">
        <v>65</v>
      </c>
      <c r="I1634" s="1" t="s">
        <v>55</v>
      </c>
      <c r="J1634" s="1" t="s">
        <v>64</v>
      </c>
      <c r="K1634" s="1" t="s">
        <v>65</v>
      </c>
      <c r="M1634" s="1" t="s">
        <v>56</v>
      </c>
      <c r="N1634" s="1" t="s">
        <v>136</v>
      </c>
      <c r="O1634" s="1" t="s">
        <v>64</v>
      </c>
      <c r="P1634" s="1" t="s">
        <v>65</v>
      </c>
      <c r="Q1634" s="1" t="s">
        <v>55</v>
      </c>
      <c r="R1634" s="1" t="s">
        <v>56</v>
      </c>
      <c r="T1634" s="1" t="s">
        <v>254</v>
      </c>
      <c r="U1634" s="1" t="s">
        <v>59</v>
      </c>
      <c r="Z1634" s="1" t="s">
        <v>60</v>
      </c>
      <c r="AF1634" s="1" t="s">
        <v>60</v>
      </c>
      <c r="AR1634" s="1" t="s">
        <v>60</v>
      </c>
      <c r="AT1634" s="1" t="s">
        <v>69</v>
      </c>
      <c r="AU1634" s="1" t="s">
        <v>69</v>
      </c>
      <c r="AV1634" s="1" t="s">
        <v>70</v>
      </c>
      <c r="AW1634" s="3" t="str">
        <f t="shared" si="1"/>
        <v>Other</v>
      </c>
      <c r="AX1634" s="3" t="str">
        <f t="array" ref="AX1634">TEXTJOIN(", ", TRUE, IF(X1634:AS1634="Y", X$1:AS$1, IF(X1634:AS1634&lt;&gt;"", X$1:AS$1 &amp; ": " &amp; X1634:AS1634, "")))
</f>
        <v>Fentanyl, Benzodiazepine, Any Opioid</v>
      </c>
    </row>
    <row r="1635">
      <c r="A1635" s="2">
        <v>40994.0</v>
      </c>
      <c r="B1635" s="1" t="s">
        <v>50</v>
      </c>
      <c r="C1635" s="1">
        <v>19.0</v>
      </c>
      <c r="D1635" s="1" t="s">
        <v>76</v>
      </c>
      <c r="E1635" s="1" t="s">
        <v>63</v>
      </c>
      <c r="G1635" s="1" t="s">
        <v>112</v>
      </c>
      <c r="H1635" s="1" t="s">
        <v>54</v>
      </c>
      <c r="J1635" s="1" t="s">
        <v>256</v>
      </c>
      <c r="L1635" s="1" t="s">
        <v>55</v>
      </c>
      <c r="M1635" s="1" t="s">
        <v>44</v>
      </c>
      <c r="N1635" s="1" t="s">
        <v>148</v>
      </c>
      <c r="O1635" s="1" t="s">
        <v>256</v>
      </c>
      <c r="P1635" s="1" t="s">
        <v>103</v>
      </c>
      <c r="R1635" s="1" t="s">
        <v>67</v>
      </c>
      <c r="T1635" s="1" t="s">
        <v>73</v>
      </c>
      <c r="U1635" s="1" t="s">
        <v>59</v>
      </c>
      <c r="X1635" s="1" t="s">
        <v>60</v>
      </c>
      <c r="AT1635" s="1" t="s">
        <v>114</v>
      </c>
      <c r="AU1635" s="1" t="s">
        <v>282</v>
      </c>
      <c r="AV1635" s="1" t="s">
        <v>260</v>
      </c>
      <c r="AW1635" s="3" t="str">
        <f t="shared" si="1"/>
        <v>Other</v>
      </c>
      <c r="AX1635" s="3" t="str">
        <f t="array" ref="AX1635">TEXTJOIN(", ", TRUE, IF(X1635:AS1635="Y", X$1:AS$1, IF(X1635:AS1635&lt;&gt;"", X$1:AS$1 &amp; ": " &amp; X1635:AS1635, "")))
</f>
        <v>Heroin</v>
      </c>
    </row>
    <row r="1636">
      <c r="A1636" s="2">
        <v>43849.0</v>
      </c>
      <c r="B1636" s="1" t="s">
        <v>50</v>
      </c>
      <c r="C1636" s="1">
        <v>47.0</v>
      </c>
      <c r="D1636" s="1" t="s">
        <v>51</v>
      </c>
      <c r="E1636" s="1" t="s">
        <v>63</v>
      </c>
      <c r="G1636" s="1" t="s">
        <v>488</v>
      </c>
      <c r="H1636" s="1" t="s">
        <v>91</v>
      </c>
      <c r="I1636" s="1" t="s">
        <v>55</v>
      </c>
      <c r="J1636" s="1" t="s">
        <v>117</v>
      </c>
      <c r="K1636" s="1" t="s">
        <v>117</v>
      </c>
      <c r="L1636" s="1" t="s">
        <v>55</v>
      </c>
      <c r="M1636" s="1" t="s">
        <v>1142</v>
      </c>
      <c r="N1636" s="1" t="s">
        <v>66</v>
      </c>
      <c r="O1636" s="1" t="s">
        <v>91</v>
      </c>
      <c r="P1636" s="1" t="s">
        <v>91</v>
      </c>
      <c r="Q1636" s="1" t="s">
        <v>55</v>
      </c>
      <c r="R1636" s="1" t="s">
        <v>67</v>
      </c>
      <c r="T1636" s="1" t="s">
        <v>2377</v>
      </c>
      <c r="U1636" s="1" t="s">
        <v>59</v>
      </c>
      <c r="Y1636" s="1" t="s">
        <v>60</v>
      </c>
      <c r="Z1636" s="1" t="s">
        <v>60</v>
      </c>
      <c r="AD1636" s="1" t="s">
        <v>60</v>
      </c>
      <c r="AR1636" s="1" t="s">
        <v>60</v>
      </c>
      <c r="AT1636" s="1" t="s">
        <v>492</v>
      </c>
      <c r="AV1636" s="1" t="s">
        <v>111</v>
      </c>
      <c r="AW1636" s="3" t="str">
        <f t="shared" si="1"/>
        <v>Other</v>
      </c>
      <c r="AX1636" s="3" t="str">
        <f t="array" ref="AX1636">TEXTJOIN(", ", TRUE, IF(X1636:AS1636="Y", X$1:AS$1, IF(X1636:AS1636&lt;&gt;"", X$1:AS$1 &amp; ": " &amp; X1636:AS1636, "")))
</f>
        <v>Cocaine, Fentanyl, Ethanol, Any Opioid</v>
      </c>
    </row>
    <row r="1637">
      <c r="A1637" s="2">
        <v>44076.0</v>
      </c>
      <c r="B1637" s="1" t="s">
        <v>50</v>
      </c>
      <c r="C1637" s="1">
        <v>45.0</v>
      </c>
      <c r="D1637" s="1" t="s">
        <v>51</v>
      </c>
      <c r="E1637" s="1" t="s">
        <v>52</v>
      </c>
      <c r="F1637" s="1" t="s">
        <v>137</v>
      </c>
      <c r="J1637" s="1" t="s">
        <v>143</v>
      </c>
      <c r="K1637" s="1" t="s">
        <v>91</v>
      </c>
      <c r="L1637" s="1" t="s">
        <v>55</v>
      </c>
      <c r="M1637" s="1" t="s">
        <v>1476</v>
      </c>
      <c r="N1637" s="1" t="s">
        <v>178</v>
      </c>
      <c r="O1637" s="1" t="s">
        <v>143</v>
      </c>
      <c r="P1637" s="1" t="s">
        <v>91</v>
      </c>
      <c r="Q1637" s="1" t="s">
        <v>55</v>
      </c>
      <c r="R1637" s="1" t="s">
        <v>44</v>
      </c>
      <c r="T1637" s="1" t="s">
        <v>2378</v>
      </c>
      <c r="U1637" s="1" t="s">
        <v>59</v>
      </c>
      <c r="Z1637" s="1" t="s">
        <v>60</v>
      </c>
      <c r="AJ1637" s="1" t="s">
        <v>60</v>
      </c>
      <c r="AR1637" s="1" t="s">
        <v>60</v>
      </c>
      <c r="AT1637" s="1" t="s">
        <v>62</v>
      </c>
      <c r="AU1637" s="1" t="s">
        <v>145</v>
      </c>
      <c r="AV1637" s="1" t="s">
        <v>146</v>
      </c>
      <c r="AW1637" s="3" t="str">
        <f t="shared" si="1"/>
        <v>Other</v>
      </c>
      <c r="AX1637" s="3" t="str">
        <f t="array" ref="AX1637">TEXTJOIN(", ", TRUE, IF(X1637:AS1637="Y", X$1:AS$1, IF(X1637:AS1637&lt;&gt;"", X$1:AS$1 &amp; ": " &amp; X1637:AS1637, "")))
</f>
        <v>Fentanyl, Tramad, Any Opioid</v>
      </c>
    </row>
    <row r="1638">
      <c r="A1638" s="2">
        <v>44374.0</v>
      </c>
      <c r="B1638" s="1" t="s">
        <v>50</v>
      </c>
      <c r="C1638" s="1">
        <v>50.0</v>
      </c>
      <c r="D1638" s="1" t="s">
        <v>51</v>
      </c>
      <c r="E1638" s="1" t="s">
        <v>118</v>
      </c>
      <c r="G1638" s="1" t="s">
        <v>290</v>
      </c>
      <c r="H1638" s="1" t="s">
        <v>91</v>
      </c>
      <c r="I1638" s="1" t="s">
        <v>55</v>
      </c>
      <c r="J1638" s="1" t="s">
        <v>290</v>
      </c>
      <c r="K1638" s="1" t="s">
        <v>91</v>
      </c>
      <c r="L1638" s="1" t="s">
        <v>55</v>
      </c>
      <c r="M1638" s="1" t="s">
        <v>56</v>
      </c>
      <c r="N1638" s="1" t="s">
        <v>136</v>
      </c>
      <c r="O1638" s="1" t="s">
        <v>91</v>
      </c>
      <c r="P1638" s="1" t="s">
        <v>91</v>
      </c>
      <c r="Q1638" s="1" t="s">
        <v>55</v>
      </c>
      <c r="R1638" s="1" t="s">
        <v>180</v>
      </c>
      <c r="T1638" s="1" t="s">
        <v>481</v>
      </c>
      <c r="U1638" s="1" t="s">
        <v>59</v>
      </c>
      <c r="Z1638" s="1" t="s">
        <v>60</v>
      </c>
      <c r="AM1638" s="1" t="s">
        <v>60</v>
      </c>
      <c r="AR1638" s="1" t="s">
        <v>60</v>
      </c>
      <c r="AT1638" s="1" t="s">
        <v>292</v>
      </c>
      <c r="AU1638" s="1" t="s">
        <v>292</v>
      </c>
      <c r="AV1638" s="1" t="s">
        <v>111</v>
      </c>
      <c r="AW1638" s="3" t="str">
        <f t="shared" si="1"/>
        <v>Other</v>
      </c>
      <c r="AX1638" s="3" t="str">
        <f t="array" ref="AX1638">TEXTJOIN(", ", TRUE, IF(X1638:AS1638="Y", X$1:AS$1, IF(X1638:AS1638&lt;&gt;"", X$1:AS$1 &amp; ": " &amp; X1638:AS1638, "")))
</f>
        <v>Fentanyl, Xylazine, Any Opioid</v>
      </c>
    </row>
    <row r="1639">
      <c r="A1639" s="4">
        <v>42656.0</v>
      </c>
      <c r="B1639" s="1" t="s">
        <v>50</v>
      </c>
      <c r="C1639" s="1">
        <v>34.0</v>
      </c>
      <c r="D1639" s="1" t="s">
        <v>51</v>
      </c>
      <c r="E1639" s="1" t="s">
        <v>63</v>
      </c>
      <c r="G1639" s="1" t="s">
        <v>488</v>
      </c>
      <c r="H1639" s="1" t="s">
        <v>91</v>
      </c>
      <c r="I1639" s="1" t="s">
        <v>55</v>
      </c>
      <c r="J1639" s="1" t="s">
        <v>488</v>
      </c>
      <c r="M1639" s="1" t="s">
        <v>56</v>
      </c>
      <c r="N1639" s="1" t="s">
        <v>136</v>
      </c>
      <c r="O1639" s="1" t="s">
        <v>488</v>
      </c>
      <c r="R1639" s="1" t="s">
        <v>56</v>
      </c>
      <c r="T1639" s="1" t="s">
        <v>2379</v>
      </c>
      <c r="U1639" s="1" t="s">
        <v>59</v>
      </c>
      <c r="Z1639" s="1" t="s">
        <v>60</v>
      </c>
      <c r="AB1639" s="1" t="s">
        <v>60</v>
      </c>
      <c r="AC1639" s="1" t="s">
        <v>60</v>
      </c>
      <c r="AG1639" s="1" t="s">
        <v>60</v>
      </c>
      <c r="AR1639" s="1" t="s">
        <v>60</v>
      </c>
      <c r="AT1639" s="1" t="s">
        <v>492</v>
      </c>
      <c r="AU1639" s="1" t="s">
        <v>492</v>
      </c>
      <c r="AV1639" s="1" t="s">
        <v>493</v>
      </c>
      <c r="AW1639" s="3" t="str">
        <f t="shared" si="1"/>
        <v>Other</v>
      </c>
      <c r="AX1639" s="3" t="str">
        <f t="array" ref="AX1639">TEXTJOIN(", ", TRUE, IF(X1639:AS1639="Y", X$1:AS$1, IF(X1639:AS1639&lt;&gt;"", X$1:AS$1 &amp; ": " &amp; X1639:AS1639, "")))
</f>
        <v>Fentanyl, Oxycodone, Oxymorphone, Methadone, Any Opioid</v>
      </c>
    </row>
    <row r="1640">
      <c r="A1640" s="2">
        <v>42987.0</v>
      </c>
      <c r="B1640" s="1" t="s">
        <v>86</v>
      </c>
      <c r="C1640" s="1">
        <v>60.0</v>
      </c>
      <c r="D1640" s="1" t="s">
        <v>51</v>
      </c>
      <c r="E1640" s="1" t="s">
        <v>63</v>
      </c>
      <c r="G1640" s="1" t="s">
        <v>120</v>
      </c>
      <c r="H1640" s="1" t="s">
        <v>121</v>
      </c>
      <c r="I1640" s="1" t="s">
        <v>55</v>
      </c>
      <c r="J1640" s="1" t="s">
        <v>120</v>
      </c>
      <c r="K1640" s="1" t="s">
        <v>121</v>
      </c>
      <c r="L1640" s="1" t="s">
        <v>55</v>
      </c>
      <c r="M1640" s="1" t="s">
        <v>778</v>
      </c>
      <c r="N1640" s="1" t="s">
        <v>136</v>
      </c>
      <c r="O1640" s="1" t="s">
        <v>120</v>
      </c>
      <c r="P1640" s="1" t="s">
        <v>121</v>
      </c>
      <c r="Q1640" s="1" t="s">
        <v>55</v>
      </c>
      <c r="R1640" s="1" t="s">
        <v>44</v>
      </c>
      <c r="S1640" s="1" t="s">
        <v>2380</v>
      </c>
      <c r="T1640" s="1" t="s">
        <v>631</v>
      </c>
      <c r="U1640" s="1" t="s">
        <v>59</v>
      </c>
      <c r="X1640" s="1" t="s">
        <v>60</v>
      </c>
      <c r="AD1640" s="1" t="s">
        <v>60</v>
      </c>
      <c r="AT1640" s="1" t="s">
        <v>236</v>
      </c>
      <c r="AU1640" s="1" t="s">
        <v>236</v>
      </c>
      <c r="AV1640" s="1" t="s">
        <v>123</v>
      </c>
      <c r="AW1640" s="3" t="str">
        <f t="shared" si="1"/>
        <v>Middletown</v>
      </c>
      <c r="AX1640" s="3" t="str">
        <f t="array" ref="AX1640">TEXTJOIN(", ", TRUE, IF(X1640:AS1640="Y", X$1:AS$1, IF(X1640:AS1640&lt;&gt;"", X$1:AS$1 &amp; ": " &amp; X1640:AS1640, "")))
</f>
        <v>Heroin, Ethanol</v>
      </c>
    </row>
    <row r="1641">
      <c r="A1641" s="2">
        <v>43280.0</v>
      </c>
      <c r="B1641" s="1" t="s">
        <v>50</v>
      </c>
      <c r="C1641" s="1">
        <v>29.0</v>
      </c>
      <c r="D1641" s="1" t="s">
        <v>51</v>
      </c>
      <c r="E1641" s="1" t="s">
        <v>63</v>
      </c>
      <c r="G1641" s="1" t="s">
        <v>64</v>
      </c>
      <c r="H1641" s="1" t="s">
        <v>65</v>
      </c>
      <c r="I1641" s="1" t="s">
        <v>55</v>
      </c>
      <c r="J1641" s="1" t="s">
        <v>455</v>
      </c>
      <c r="K1641" s="1" t="s">
        <v>103</v>
      </c>
      <c r="M1641" s="1" t="s">
        <v>177</v>
      </c>
      <c r="N1641" s="1" t="s">
        <v>119</v>
      </c>
      <c r="O1641" s="1" t="s">
        <v>103</v>
      </c>
      <c r="P1641" s="1" t="s">
        <v>103</v>
      </c>
      <c r="Q1641" s="1" t="s">
        <v>55</v>
      </c>
      <c r="R1641" s="1" t="s">
        <v>67</v>
      </c>
      <c r="T1641" s="1" t="s">
        <v>2381</v>
      </c>
      <c r="U1641" s="1" t="s">
        <v>59</v>
      </c>
      <c r="Z1641" s="1" t="s">
        <v>60</v>
      </c>
      <c r="AA1641" s="1" t="s">
        <v>60</v>
      </c>
      <c r="AD1641" s="1" t="s">
        <v>60</v>
      </c>
      <c r="AR1641" s="1" t="s">
        <v>60</v>
      </c>
      <c r="AT1641" s="1" t="s">
        <v>69</v>
      </c>
      <c r="AU1641" s="1" t="s">
        <v>457</v>
      </c>
      <c r="AV1641" s="1" t="s">
        <v>168</v>
      </c>
      <c r="AW1641" s="3" t="str">
        <f t="shared" si="1"/>
        <v>Other</v>
      </c>
      <c r="AX1641" s="3" t="str">
        <f t="array" ref="AX1641">TEXTJOIN(", ", TRUE, IF(X1641:AS1641="Y", X$1:AS$1, IF(X1641:AS1641&lt;&gt;"", X$1:AS$1 &amp; ": " &amp; X1641:AS1641, "")))
</f>
        <v>Fentanyl, Fentanyl Analogue, Ethanol, Any Opioid</v>
      </c>
    </row>
    <row r="1642">
      <c r="A1642" s="2">
        <v>43728.0</v>
      </c>
      <c r="B1642" s="1" t="s">
        <v>50</v>
      </c>
      <c r="C1642" s="1">
        <v>35.0</v>
      </c>
      <c r="D1642" s="1" t="s">
        <v>76</v>
      </c>
      <c r="E1642" s="1" t="s">
        <v>52</v>
      </c>
      <c r="G1642" s="1" t="s">
        <v>103</v>
      </c>
      <c r="H1642" s="1" t="s">
        <v>103</v>
      </c>
      <c r="I1642" s="1" t="s">
        <v>55</v>
      </c>
      <c r="J1642" s="1" t="s">
        <v>103</v>
      </c>
      <c r="K1642" s="1" t="s">
        <v>103</v>
      </c>
      <c r="L1642" s="1" t="s">
        <v>55</v>
      </c>
      <c r="M1642" s="1" t="s">
        <v>56</v>
      </c>
      <c r="N1642" s="1" t="s">
        <v>2382</v>
      </c>
      <c r="O1642" s="1" t="s">
        <v>103</v>
      </c>
      <c r="P1642" s="1" t="s">
        <v>103</v>
      </c>
      <c r="Q1642" s="1" t="s">
        <v>55</v>
      </c>
      <c r="R1642" s="1" t="s">
        <v>56</v>
      </c>
      <c r="T1642" s="1" t="s">
        <v>2383</v>
      </c>
      <c r="U1642" s="1" t="s">
        <v>59</v>
      </c>
      <c r="V1642" s="1" t="s">
        <v>2384</v>
      </c>
      <c r="AB1642" s="1" t="s">
        <v>60</v>
      </c>
      <c r="AR1642" s="1" t="s">
        <v>60</v>
      </c>
      <c r="AT1642" s="1" t="s">
        <v>167</v>
      </c>
      <c r="AU1642" s="1" t="s">
        <v>167</v>
      </c>
      <c r="AV1642" s="1" t="s">
        <v>168</v>
      </c>
      <c r="AW1642" s="3" t="str">
        <f t="shared" si="1"/>
        <v>Other</v>
      </c>
      <c r="AX1642" s="3" t="str">
        <f t="array" ref="AX1642">TEXTJOIN(", ", TRUE, IF(X1642:AS1642="Y", X$1:AS$1, IF(X1642:AS1642&lt;&gt;"", X$1:AS$1 &amp; ": " &amp; X1642:AS1642, "")))
</f>
        <v>Oxycodone, Any Opioid</v>
      </c>
    </row>
    <row r="1643">
      <c r="A1643" s="2">
        <v>43683.0</v>
      </c>
      <c r="B1643" s="1" t="s">
        <v>50</v>
      </c>
      <c r="C1643" s="1">
        <v>57.0</v>
      </c>
      <c r="D1643" s="1" t="s">
        <v>51</v>
      </c>
      <c r="E1643" s="1" t="s">
        <v>52</v>
      </c>
      <c r="G1643" s="1" t="s">
        <v>256</v>
      </c>
      <c r="H1643" s="1" t="s">
        <v>103</v>
      </c>
      <c r="I1643" s="1" t="s">
        <v>55</v>
      </c>
      <c r="J1643" s="1" t="s">
        <v>256</v>
      </c>
      <c r="K1643" s="1" t="s">
        <v>103</v>
      </c>
      <c r="L1643" s="1" t="s">
        <v>55</v>
      </c>
      <c r="M1643" s="1" t="s">
        <v>56</v>
      </c>
      <c r="N1643" s="1" t="s">
        <v>66</v>
      </c>
      <c r="O1643" s="1" t="s">
        <v>256</v>
      </c>
      <c r="P1643" s="1" t="s">
        <v>103</v>
      </c>
      <c r="Q1643" s="1" t="s">
        <v>55</v>
      </c>
      <c r="R1643" s="1" t="s">
        <v>67</v>
      </c>
      <c r="T1643" s="1" t="s">
        <v>1104</v>
      </c>
      <c r="U1643" s="1" t="s">
        <v>59</v>
      </c>
      <c r="X1643" s="1" t="s">
        <v>60</v>
      </c>
      <c r="Z1643" s="1" t="s">
        <v>60</v>
      </c>
      <c r="AP1643" s="1" t="s">
        <v>60</v>
      </c>
      <c r="AR1643" s="1" t="s">
        <v>60</v>
      </c>
      <c r="AT1643" s="1" t="s">
        <v>282</v>
      </c>
      <c r="AU1643" s="1" t="s">
        <v>282</v>
      </c>
      <c r="AV1643" s="1" t="s">
        <v>260</v>
      </c>
      <c r="AW1643" s="3" t="str">
        <f t="shared" si="1"/>
        <v>Other</v>
      </c>
      <c r="AX1643" s="3" t="str">
        <f t="array" ref="AX1643">TEXTJOIN(", ", TRUE, IF(X1643:AS1643="Y", X$1:AS$1, IF(X1643:AS1643&lt;&gt;"", X$1:AS$1 &amp; ": " &amp; X1643:AS1643, "")))
</f>
        <v>Heroin, Fentanyl, Heroin/Morph/Codeine, Any Opioid</v>
      </c>
    </row>
    <row r="1644">
      <c r="A1644" s="2">
        <v>43227.0</v>
      </c>
      <c r="B1644" s="1" t="s">
        <v>50</v>
      </c>
      <c r="C1644" s="1">
        <v>39.0</v>
      </c>
      <c r="D1644" s="1" t="s">
        <v>51</v>
      </c>
      <c r="E1644" s="1" t="s">
        <v>63</v>
      </c>
      <c r="F1644" s="1" t="s">
        <v>137</v>
      </c>
      <c r="G1644" s="1" t="s">
        <v>82</v>
      </c>
      <c r="H1644" s="1" t="s">
        <v>54</v>
      </c>
      <c r="I1644" s="1" t="s">
        <v>55</v>
      </c>
      <c r="J1644" s="1" t="s">
        <v>82</v>
      </c>
      <c r="K1644" s="1" t="s">
        <v>54</v>
      </c>
      <c r="M1644" s="1" t="s">
        <v>56</v>
      </c>
      <c r="N1644" s="1" t="s">
        <v>136</v>
      </c>
      <c r="O1644" s="1" t="s">
        <v>82</v>
      </c>
      <c r="P1644" s="1" t="s">
        <v>54</v>
      </c>
      <c r="Q1644" s="1" t="s">
        <v>55</v>
      </c>
      <c r="R1644" s="1" t="s">
        <v>56</v>
      </c>
      <c r="T1644" s="1" t="s">
        <v>2385</v>
      </c>
      <c r="U1644" s="1" t="s">
        <v>59</v>
      </c>
      <c r="X1644" s="1" t="s">
        <v>60</v>
      </c>
      <c r="Z1644" s="1" t="s">
        <v>60</v>
      </c>
      <c r="AA1644" s="1" t="s">
        <v>60</v>
      </c>
      <c r="AP1644" s="1" t="s">
        <v>60</v>
      </c>
      <c r="AR1644" s="1" t="s">
        <v>60</v>
      </c>
      <c r="AT1644" s="1" t="s">
        <v>329</v>
      </c>
      <c r="AU1644" s="1" t="s">
        <v>329</v>
      </c>
      <c r="AV1644" s="1" t="s">
        <v>85</v>
      </c>
      <c r="AW1644" s="3" t="str">
        <f t="shared" si="1"/>
        <v>Other</v>
      </c>
      <c r="AX1644" s="3" t="str">
        <f t="array" ref="AX1644">TEXTJOIN(", ", TRUE, IF(X1644:AS1644="Y", X$1:AS$1, IF(X1644:AS1644&lt;&gt;"", X$1:AS$1 &amp; ": " &amp; X1644:AS1644, "")))
</f>
        <v>Heroin, Fentanyl, Fentanyl Analogue, Heroin/Morph/Codeine, Any Opioid</v>
      </c>
    </row>
    <row r="1645">
      <c r="A1645" s="2">
        <v>44012.0</v>
      </c>
      <c r="B1645" s="1" t="s">
        <v>50</v>
      </c>
      <c r="C1645" s="1">
        <v>62.0</v>
      </c>
      <c r="D1645" s="1" t="s">
        <v>51</v>
      </c>
      <c r="E1645" s="1" t="s">
        <v>63</v>
      </c>
      <c r="G1645" s="1" t="s">
        <v>103</v>
      </c>
      <c r="H1645" s="1" t="s">
        <v>103</v>
      </c>
      <c r="I1645" s="1" t="s">
        <v>55</v>
      </c>
      <c r="J1645" s="1" t="s">
        <v>103</v>
      </c>
      <c r="K1645" s="1" t="s">
        <v>103</v>
      </c>
      <c r="L1645" s="1" t="s">
        <v>55</v>
      </c>
      <c r="M1645" s="1" t="s">
        <v>56</v>
      </c>
      <c r="N1645" s="1" t="s">
        <v>136</v>
      </c>
      <c r="O1645" s="1" t="s">
        <v>103</v>
      </c>
      <c r="P1645" s="1" t="s">
        <v>103</v>
      </c>
      <c r="Q1645" s="1" t="s">
        <v>55</v>
      </c>
      <c r="R1645" s="1" t="s">
        <v>67</v>
      </c>
      <c r="T1645" s="1" t="s">
        <v>2386</v>
      </c>
      <c r="U1645" s="1" t="s">
        <v>59</v>
      </c>
      <c r="X1645" s="1" t="s">
        <v>60</v>
      </c>
      <c r="Z1645" s="1" t="s">
        <v>60</v>
      </c>
      <c r="AB1645" s="1" t="s">
        <v>60</v>
      </c>
      <c r="AF1645" s="1" t="s">
        <v>60</v>
      </c>
      <c r="AG1645" s="1" t="s">
        <v>60</v>
      </c>
      <c r="AR1645" s="1" t="s">
        <v>60</v>
      </c>
      <c r="AT1645" s="1" t="s">
        <v>167</v>
      </c>
      <c r="AU1645" s="1" t="s">
        <v>167</v>
      </c>
      <c r="AV1645" s="1" t="s">
        <v>168</v>
      </c>
      <c r="AW1645" s="3" t="str">
        <f t="shared" si="1"/>
        <v>Other</v>
      </c>
      <c r="AX1645" s="3" t="str">
        <f t="array" ref="AX1645">TEXTJOIN(", ", TRUE, IF(X1645:AS1645="Y", X$1:AS$1, IF(X1645:AS1645&lt;&gt;"", X$1:AS$1 &amp; ": " &amp; X1645:AS1645, "")))
</f>
        <v>Heroin, Fentanyl, Oxycodone, Benzodiazepine, Methadone, Any Opioid</v>
      </c>
    </row>
    <row r="1646">
      <c r="A1646" s="2">
        <v>44082.0</v>
      </c>
      <c r="B1646" s="1" t="s">
        <v>50</v>
      </c>
      <c r="C1646" s="1">
        <v>30.0</v>
      </c>
      <c r="D1646" s="1" t="s">
        <v>76</v>
      </c>
      <c r="E1646" s="1" t="s">
        <v>63</v>
      </c>
      <c r="G1646" s="1" t="s">
        <v>352</v>
      </c>
      <c r="H1646" s="1" t="s">
        <v>54</v>
      </c>
      <c r="I1646" s="1" t="s">
        <v>55</v>
      </c>
      <c r="J1646" s="1" t="s">
        <v>352</v>
      </c>
      <c r="K1646" s="1" t="s">
        <v>54</v>
      </c>
      <c r="L1646" s="1" t="s">
        <v>55</v>
      </c>
      <c r="M1646" s="1" t="s">
        <v>56</v>
      </c>
      <c r="N1646" s="1" t="s">
        <v>136</v>
      </c>
      <c r="O1646" s="1" t="s">
        <v>352</v>
      </c>
      <c r="P1646" s="1" t="s">
        <v>54</v>
      </c>
      <c r="Q1646" s="1" t="s">
        <v>55</v>
      </c>
      <c r="R1646" s="1" t="s">
        <v>67</v>
      </c>
      <c r="T1646" s="1" t="s">
        <v>2387</v>
      </c>
      <c r="U1646" s="1" t="s">
        <v>59</v>
      </c>
      <c r="AQ1646" s="1" t="s">
        <v>60</v>
      </c>
      <c r="AR1646" s="1" t="s">
        <v>60</v>
      </c>
      <c r="AT1646" s="1" t="s">
        <v>354</v>
      </c>
      <c r="AU1646" s="1" t="s">
        <v>354</v>
      </c>
      <c r="AV1646" s="1" t="s">
        <v>355</v>
      </c>
      <c r="AW1646" s="3" t="str">
        <f t="shared" si="1"/>
        <v>Other</v>
      </c>
      <c r="AX1646" s="3" t="str">
        <f t="array" ref="AX1646">TEXTJOIN(", ", TRUE, IF(X1646:AS1646="Y", X$1:AS$1, IF(X1646:AS1646&lt;&gt;"", X$1:AS$1 &amp; ": " &amp; X1646:AS1646, "")))
</f>
        <v>Other Opioid, Any Opioid</v>
      </c>
    </row>
    <row r="1647">
      <c r="A1647" s="2">
        <v>42503.0</v>
      </c>
      <c r="B1647" s="1" t="s">
        <v>50</v>
      </c>
      <c r="C1647" s="1">
        <v>48.0</v>
      </c>
      <c r="D1647" s="1" t="s">
        <v>51</v>
      </c>
      <c r="E1647" s="1" t="s">
        <v>63</v>
      </c>
      <c r="G1647" s="1" t="s">
        <v>370</v>
      </c>
      <c r="H1647" s="1" t="s">
        <v>65</v>
      </c>
      <c r="I1647" s="1" t="s">
        <v>55</v>
      </c>
      <c r="J1647" s="1" t="s">
        <v>65</v>
      </c>
      <c r="M1647" s="1" t="s">
        <v>56</v>
      </c>
      <c r="N1647" s="1" t="s">
        <v>2388</v>
      </c>
      <c r="O1647" s="1" t="s">
        <v>370</v>
      </c>
      <c r="R1647" s="1" t="s">
        <v>56</v>
      </c>
      <c r="T1647" s="1" t="s">
        <v>2389</v>
      </c>
      <c r="U1647" s="1" t="s">
        <v>59</v>
      </c>
      <c r="Z1647" s="1" t="s">
        <v>60</v>
      </c>
      <c r="AF1647" s="1" t="s">
        <v>60</v>
      </c>
      <c r="AR1647" s="1" t="s">
        <v>60</v>
      </c>
      <c r="AT1647" s="1" t="s">
        <v>372</v>
      </c>
      <c r="AU1647" s="1" t="s">
        <v>410</v>
      </c>
      <c r="AV1647" s="1" t="s">
        <v>572</v>
      </c>
      <c r="AW1647" s="3" t="str">
        <f t="shared" si="1"/>
        <v>Other</v>
      </c>
      <c r="AX1647" s="3" t="str">
        <f t="array" ref="AX1647">TEXTJOIN(", ", TRUE, IF(X1647:AS1647="Y", X$1:AS$1, IF(X1647:AS1647&lt;&gt;"", X$1:AS$1 &amp; ": " &amp; X1647:AS1647, "")))
</f>
        <v>Fentanyl, Benzodiazepine, Any Opioid</v>
      </c>
    </row>
    <row r="1648">
      <c r="A1648" s="2">
        <v>42309.0</v>
      </c>
      <c r="B1648" s="1" t="s">
        <v>86</v>
      </c>
      <c r="C1648" s="1">
        <v>37.0</v>
      </c>
      <c r="D1648" s="1" t="s">
        <v>51</v>
      </c>
      <c r="E1648" s="1" t="s">
        <v>63</v>
      </c>
      <c r="G1648" s="1" t="s">
        <v>160</v>
      </c>
      <c r="H1648" s="1" t="s">
        <v>54</v>
      </c>
      <c r="I1648" s="1" t="s">
        <v>55</v>
      </c>
      <c r="J1648" s="1" t="s">
        <v>160</v>
      </c>
      <c r="M1648" s="1" t="s">
        <v>56</v>
      </c>
      <c r="O1648" s="1" t="s">
        <v>160</v>
      </c>
      <c r="P1648" s="1" t="s">
        <v>54</v>
      </c>
      <c r="Q1648" s="1" t="s">
        <v>55</v>
      </c>
      <c r="R1648" s="1" t="s">
        <v>56</v>
      </c>
      <c r="T1648" s="1" t="s">
        <v>2390</v>
      </c>
      <c r="U1648" s="1" t="s">
        <v>59</v>
      </c>
      <c r="Y1648" s="1" t="s">
        <v>60</v>
      </c>
      <c r="Z1648" s="1" t="s">
        <v>60</v>
      </c>
      <c r="AD1648" s="1" t="s">
        <v>60</v>
      </c>
      <c r="AR1648" s="1" t="s">
        <v>60</v>
      </c>
      <c r="AT1648" s="1" t="s">
        <v>163</v>
      </c>
      <c r="AU1648" s="1" t="s">
        <v>163</v>
      </c>
      <c r="AV1648" s="1" t="s">
        <v>164</v>
      </c>
      <c r="AW1648" s="3" t="str">
        <f t="shared" si="1"/>
        <v>Other</v>
      </c>
      <c r="AX1648" s="3" t="str">
        <f t="array" ref="AX1648">TEXTJOIN(", ", TRUE, IF(X1648:AS1648="Y", X$1:AS$1, IF(X1648:AS1648&lt;&gt;"", X$1:AS$1 &amp; ": " &amp; X1648:AS1648, "")))
</f>
        <v>Cocaine, Fentanyl, Ethanol, Any Opioid</v>
      </c>
    </row>
    <row r="1649">
      <c r="A1649" s="2">
        <v>42392.0</v>
      </c>
      <c r="B1649" s="1" t="s">
        <v>50</v>
      </c>
      <c r="C1649" s="1">
        <v>27.0</v>
      </c>
      <c r="D1649" s="1" t="s">
        <v>51</v>
      </c>
      <c r="E1649" s="1" t="s">
        <v>63</v>
      </c>
      <c r="G1649" s="1" t="s">
        <v>749</v>
      </c>
      <c r="H1649" s="1" t="s">
        <v>91</v>
      </c>
      <c r="I1649" s="1" t="s">
        <v>55</v>
      </c>
      <c r="J1649" s="1" t="s">
        <v>749</v>
      </c>
      <c r="M1649" s="1" t="s">
        <v>56</v>
      </c>
      <c r="N1649" s="1" t="s">
        <v>136</v>
      </c>
      <c r="O1649" s="1" t="s">
        <v>749</v>
      </c>
      <c r="R1649" s="1" t="s">
        <v>56</v>
      </c>
      <c r="T1649" s="1" t="s">
        <v>2391</v>
      </c>
      <c r="U1649" s="1" t="s">
        <v>59</v>
      </c>
      <c r="Z1649" s="1" t="s">
        <v>60</v>
      </c>
      <c r="AD1649" s="1" t="s">
        <v>60</v>
      </c>
      <c r="AR1649" s="1" t="s">
        <v>60</v>
      </c>
      <c r="AT1649" s="1" t="s">
        <v>752</v>
      </c>
      <c r="AU1649" s="1" t="s">
        <v>752</v>
      </c>
      <c r="AV1649" s="1" t="s">
        <v>753</v>
      </c>
      <c r="AW1649" s="3" t="str">
        <f t="shared" si="1"/>
        <v>Other</v>
      </c>
      <c r="AX1649" s="3" t="str">
        <f t="array" ref="AX1649">TEXTJOIN(", ", TRUE, IF(X1649:AS1649="Y", X$1:AS$1, IF(X1649:AS1649&lt;&gt;"", X$1:AS$1 &amp; ": " &amp; X1649:AS1649, "")))
</f>
        <v>Fentanyl, Ethanol, Any Opioid</v>
      </c>
    </row>
    <row r="1650">
      <c r="A1650" s="2">
        <v>43654.0</v>
      </c>
      <c r="B1650" s="1" t="s">
        <v>50</v>
      </c>
      <c r="C1650" s="1">
        <v>74.0</v>
      </c>
      <c r="D1650" s="1" t="s">
        <v>51</v>
      </c>
      <c r="E1650" s="1" t="s">
        <v>63</v>
      </c>
      <c r="F1650" s="1" t="s">
        <v>137</v>
      </c>
      <c r="G1650" s="1" t="s">
        <v>91</v>
      </c>
      <c r="H1650" s="1" t="s">
        <v>91</v>
      </c>
      <c r="I1650" s="1" t="s">
        <v>55</v>
      </c>
      <c r="J1650" s="1" t="s">
        <v>91</v>
      </c>
      <c r="K1650" s="1" t="s">
        <v>91</v>
      </c>
      <c r="L1650" s="1" t="s">
        <v>55</v>
      </c>
      <c r="M1650" s="1" t="s">
        <v>56</v>
      </c>
      <c r="N1650" s="1" t="s">
        <v>136</v>
      </c>
      <c r="O1650" s="1" t="s">
        <v>91</v>
      </c>
      <c r="P1650" s="1" t="s">
        <v>91</v>
      </c>
      <c r="Q1650" s="1" t="s">
        <v>55</v>
      </c>
      <c r="R1650" s="1" t="s">
        <v>56</v>
      </c>
      <c r="T1650" s="1" t="s">
        <v>1671</v>
      </c>
      <c r="U1650" s="1" t="s">
        <v>59</v>
      </c>
      <c r="X1650" s="1" t="s">
        <v>60</v>
      </c>
      <c r="Z1650" s="1" t="s">
        <v>60</v>
      </c>
      <c r="AD1650" s="1" t="s">
        <v>60</v>
      </c>
      <c r="AP1650" s="1" t="s">
        <v>60</v>
      </c>
      <c r="AR1650" s="1" t="s">
        <v>60</v>
      </c>
      <c r="AT1650" s="1" t="s">
        <v>110</v>
      </c>
      <c r="AU1650" s="1" t="s">
        <v>110</v>
      </c>
      <c r="AV1650" s="1" t="s">
        <v>111</v>
      </c>
      <c r="AW1650" s="3" t="str">
        <f t="shared" si="1"/>
        <v>Other</v>
      </c>
      <c r="AX1650" s="3" t="str">
        <f t="array" ref="AX1650">TEXTJOIN(", ", TRUE, IF(X1650:AS1650="Y", X$1:AS$1, IF(X1650:AS1650&lt;&gt;"", X$1:AS$1 &amp; ": " &amp; X1650:AS1650, "")))
</f>
        <v>Heroin, Fentanyl, Ethanol, Heroin/Morph/Codeine, Any Opioid</v>
      </c>
    </row>
    <row r="1651">
      <c r="A1651" s="2">
        <v>44327.0</v>
      </c>
      <c r="B1651" s="1" t="s">
        <v>50</v>
      </c>
      <c r="C1651" s="1">
        <v>59.0</v>
      </c>
      <c r="D1651" s="1" t="s">
        <v>51</v>
      </c>
      <c r="E1651" s="1" t="s">
        <v>63</v>
      </c>
      <c r="F1651" s="1" t="s">
        <v>267</v>
      </c>
      <c r="G1651" s="1" t="s">
        <v>160</v>
      </c>
      <c r="H1651" s="1" t="s">
        <v>54</v>
      </c>
      <c r="I1651" s="1" t="s">
        <v>55</v>
      </c>
      <c r="J1651" s="1" t="s">
        <v>160</v>
      </c>
      <c r="K1651" s="1" t="s">
        <v>54</v>
      </c>
      <c r="L1651" s="1" t="s">
        <v>55</v>
      </c>
      <c r="M1651" s="1" t="s">
        <v>56</v>
      </c>
      <c r="N1651" s="1" t="s">
        <v>136</v>
      </c>
      <c r="O1651" s="1" t="s">
        <v>160</v>
      </c>
      <c r="P1651" s="1" t="s">
        <v>54</v>
      </c>
      <c r="Q1651" s="1" t="s">
        <v>55</v>
      </c>
      <c r="R1651" s="1" t="s">
        <v>56</v>
      </c>
      <c r="T1651" s="1" t="s">
        <v>2139</v>
      </c>
      <c r="U1651" s="1" t="s">
        <v>59</v>
      </c>
      <c r="Y1651" s="1" t="s">
        <v>60</v>
      </c>
      <c r="Z1651" s="1" t="s">
        <v>60</v>
      </c>
      <c r="AR1651" s="1" t="s">
        <v>60</v>
      </c>
      <c r="AT1651" s="1" t="s">
        <v>163</v>
      </c>
      <c r="AU1651" s="1" t="s">
        <v>163</v>
      </c>
      <c r="AV1651" s="1" t="s">
        <v>164</v>
      </c>
      <c r="AW1651" s="3" t="str">
        <f t="shared" si="1"/>
        <v>Other</v>
      </c>
      <c r="AX1651" s="3" t="str">
        <f t="array" ref="AX1651">TEXTJOIN(", ", TRUE, IF(X1651:AS1651="Y", X$1:AS$1, IF(X1651:AS1651&lt;&gt;"", X$1:AS$1 &amp; ": " &amp; X1651:AS1651, "")))
</f>
        <v>Cocaine, Fentanyl, Any Opioid</v>
      </c>
    </row>
    <row r="1652">
      <c r="A1652" s="2">
        <v>43682.0</v>
      </c>
      <c r="B1652" s="1" t="s">
        <v>50</v>
      </c>
      <c r="C1652" s="1">
        <v>49.0</v>
      </c>
      <c r="D1652" s="1" t="s">
        <v>51</v>
      </c>
      <c r="E1652" s="1" t="s">
        <v>52</v>
      </c>
      <c r="G1652" s="1" t="s">
        <v>397</v>
      </c>
      <c r="H1652" s="1" t="s">
        <v>103</v>
      </c>
      <c r="I1652" s="1" t="s">
        <v>55</v>
      </c>
      <c r="J1652" s="1" t="s">
        <v>397</v>
      </c>
      <c r="K1652" s="1" t="s">
        <v>103</v>
      </c>
      <c r="L1652" s="1" t="s">
        <v>55</v>
      </c>
      <c r="M1652" s="1" t="s">
        <v>56</v>
      </c>
      <c r="N1652" s="1" t="s">
        <v>93</v>
      </c>
      <c r="O1652" s="1" t="s">
        <v>103</v>
      </c>
      <c r="P1652" s="1" t="s">
        <v>103</v>
      </c>
      <c r="Q1652" s="1" t="s">
        <v>55</v>
      </c>
      <c r="R1652" s="1" t="s">
        <v>67</v>
      </c>
      <c r="T1652" s="1" t="s">
        <v>2392</v>
      </c>
      <c r="U1652" s="1" t="s">
        <v>59</v>
      </c>
      <c r="X1652" s="1" t="s">
        <v>60</v>
      </c>
      <c r="Y1652" s="1" t="s">
        <v>60</v>
      </c>
      <c r="Z1652" s="1" t="s">
        <v>60</v>
      </c>
      <c r="AP1652" s="1" t="s">
        <v>60</v>
      </c>
      <c r="AR1652" s="1" t="s">
        <v>60</v>
      </c>
      <c r="AT1652" s="1" t="s">
        <v>399</v>
      </c>
      <c r="AU1652" s="1" t="s">
        <v>399</v>
      </c>
      <c r="AV1652" s="1" t="s">
        <v>168</v>
      </c>
      <c r="AW1652" s="3" t="str">
        <f t="shared" si="1"/>
        <v>Other</v>
      </c>
      <c r="AX1652" s="3" t="str">
        <f t="array" ref="AX1652">TEXTJOIN(", ", TRUE, IF(X1652:AS1652="Y", X$1:AS$1, IF(X1652:AS1652&lt;&gt;"", X$1:AS$1 &amp; ": " &amp; X1652:AS1652, "")))
</f>
        <v>Heroin, Cocaine, Fentanyl, Heroin/Morph/Codeine, Any Opioid</v>
      </c>
    </row>
    <row r="1653">
      <c r="A1653" s="2">
        <v>42408.0</v>
      </c>
      <c r="B1653" s="1" t="s">
        <v>50</v>
      </c>
      <c r="C1653" s="1">
        <v>69.0</v>
      </c>
      <c r="D1653" s="1" t="s">
        <v>51</v>
      </c>
      <c r="E1653" s="1" t="s">
        <v>52</v>
      </c>
      <c r="G1653" s="1" t="s">
        <v>455</v>
      </c>
      <c r="H1653" s="1" t="s">
        <v>103</v>
      </c>
      <c r="I1653" s="1" t="s">
        <v>55</v>
      </c>
      <c r="J1653" s="1" t="s">
        <v>455</v>
      </c>
      <c r="M1653" s="1" t="s">
        <v>56</v>
      </c>
      <c r="N1653" s="1" t="s">
        <v>66</v>
      </c>
      <c r="O1653" s="1" t="s">
        <v>455</v>
      </c>
      <c r="R1653" s="1" t="s">
        <v>56</v>
      </c>
      <c r="T1653" s="1" t="s">
        <v>78</v>
      </c>
      <c r="U1653" s="1" t="s">
        <v>59</v>
      </c>
      <c r="W1653" s="1" t="s">
        <v>60</v>
      </c>
      <c r="X1653" s="1" t="s">
        <v>60</v>
      </c>
      <c r="AP1653" s="1" t="s">
        <v>60</v>
      </c>
      <c r="AR1653" s="1" t="s">
        <v>60</v>
      </c>
      <c r="AT1653" s="1" t="s">
        <v>457</v>
      </c>
      <c r="AU1653" s="1" t="s">
        <v>457</v>
      </c>
      <c r="AV1653" s="1" t="s">
        <v>458</v>
      </c>
      <c r="AW1653" s="3" t="str">
        <f t="shared" si="1"/>
        <v>Other</v>
      </c>
      <c r="AX1653" s="3" t="str">
        <f t="array" ref="AX1653">TEXTJOIN(", ", TRUE, IF(X1653:AS1653="Y", X$1:AS$1, IF(X1653:AS1653&lt;&gt;"", X$1:AS$1 &amp; ": " &amp; X1653:AS1653, "")))
</f>
        <v>Heroin, Heroin/Morph/Codeine, Any Opioid</v>
      </c>
    </row>
    <row r="1654">
      <c r="A1654" s="4">
        <v>43768.0</v>
      </c>
      <c r="B1654" s="1" t="s">
        <v>50</v>
      </c>
      <c r="C1654" s="1">
        <v>28.0</v>
      </c>
      <c r="D1654" s="1" t="s">
        <v>76</v>
      </c>
      <c r="E1654" s="1" t="s">
        <v>63</v>
      </c>
      <c r="G1654" s="1" t="s">
        <v>2393</v>
      </c>
      <c r="H1654" s="1" t="s">
        <v>2394</v>
      </c>
      <c r="I1654" s="1" t="s">
        <v>342</v>
      </c>
      <c r="J1654" s="1" t="s">
        <v>256</v>
      </c>
      <c r="K1654" s="1" t="s">
        <v>103</v>
      </c>
      <c r="L1654" s="1" t="s">
        <v>55</v>
      </c>
      <c r="M1654" s="1" t="s">
        <v>269</v>
      </c>
      <c r="N1654" s="1" t="s">
        <v>178</v>
      </c>
      <c r="O1654" s="1" t="s">
        <v>256</v>
      </c>
      <c r="P1654" s="1" t="s">
        <v>103</v>
      </c>
      <c r="Q1654" s="1" t="s">
        <v>55</v>
      </c>
      <c r="R1654" s="1" t="s">
        <v>67</v>
      </c>
      <c r="T1654" s="1" t="s">
        <v>2395</v>
      </c>
      <c r="U1654" s="1" t="s">
        <v>59</v>
      </c>
      <c r="Z1654" s="1" t="s">
        <v>60</v>
      </c>
      <c r="AF1654" s="1" t="s">
        <v>60</v>
      </c>
      <c r="AR1654" s="1" t="s">
        <v>60</v>
      </c>
      <c r="AT1654" s="1" t="s">
        <v>2396</v>
      </c>
      <c r="AU1654" s="1" t="s">
        <v>282</v>
      </c>
      <c r="AV1654" s="1" t="s">
        <v>260</v>
      </c>
      <c r="AW1654" s="3" t="str">
        <f t="shared" si="1"/>
        <v>Other</v>
      </c>
      <c r="AX1654" s="3" t="str">
        <f t="array" ref="AX1654">TEXTJOIN(", ", TRUE, IF(X1654:AS1654="Y", X$1:AS$1, IF(X1654:AS1654&lt;&gt;"", X$1:AS$1 &amp; ": " &amp; X1654:AS1654, "")))
</f>
        <v>Fentanyl, Benzodiazepine, Any Opioid</v>
      </c>
    </row>
    <row r="1655">
      <c r="A1655" s="2">
        <v>40967.0</v>
      </c>
      <c r="B1655" s="1" t="s">
        <v>50</v>
      </c>
      <c r="C1655" s="1">
        <v>45.0</v>
      </c>
      <c r="D1655" s="1" t="s">
        <v>76</v>
      </c>
      <c r="E1655" s="1" t="s">
        <v>63</v>
      </c>
      <c r="G1655" s="1" t="s">
        <v>256</v>
      </c>
      <c r="H1655" s="1" t="s">
        <v>103</v>
      </c>
      <c r="J1655" s="1" t="s">
        <v>256</v>
      </c>
      <c r="L1655" s="1" t="s">
        <v>55</v>
      </c>
      <c r="M1655" s="1" t="s">
        <v>56</v>
      </c>
      <c r="N1655" s="1" t="s">
        <v>104</v>
      </c>
      <c r="O1655" s="1" t="s">
        <v>256</v>
      </c>
      <c r="P1655" s="1" t="s">
        <v>103</v>
      </c>
      <c r="R1655" s="1" t="s">
        <v>56</v>
      </c>
      <c r="T1655" s="1" t="s">
        <v>232</v>
      </c>
      <c r="U1655" s="1" t="s">
        <v>59</v>
      </c>
      <c r="AF1655" s="1" t="s">
        <v>60</v>
      </c>
      <c r="AS1655" s="1" t="s">
        <v>617</v>
      </c>
      <c r="AT1655" s="1" t="s">
        <v>282</v>
      </c>
      <c r="AU1655" s="1" t="s">
        <v>282</v>
      </c>
      <c r="AV1655" s="1" t="s">
        <v>260</v>
      </c>
      <c r="AW1655" s="3" t="str">
        <f t="shared" si="1"/>
        <v>Other</v>
      </c>
      <c r="AX1655" s="3" t="str">
        <f t="array" ref="AX1655">TEXTJOIN(", ", TRUE, IF(X1655:AS1655="Y", X$1:AS$1, IF(X1655:AS1655&lt;&gt;"", X$1:AS$1 &amp; ": " &amp; X1655:AS1655, "")))
</f>
        <v>Benzodiazepine, Other: morphine</v>
      </c>
    </row>
    <row r="1656">
      <c r="A1656" s="2">
        <v>43223.0</v>
      </c>
      <c r="B1656" s="1" t="s">
        <v>50</v>
      </c>
      <c r="C1656" s="1">
        <v>30.0</v>
      </c>
      <c r="D1656" s="1" t="s">
        <v>76</v>
      </c>
      <c r="E1656" s="1" t="s">
        <v>63</v>
      </c>
      <c r="G1656" s="1" t="s">
        <v>256</v>
      </c>
      <c r="H1656" s="1" t="s">
        <v>103</v>
      </c>
      <c r="I1656" s="1" t="s">
        <v>55</v>
      </c>
      <c r="J1656" s="1" t="s">
        <v>256</v>
      </c>
      <c r="K1656" s="1" t="s">
        <v>103</v>
      </c>
      <c r="M1656" s="1" t="s">
        <v>557</v>
      </c>
      <c r="N1656" s="1" t="s">
        <v>119</v>
      </c>
      <c r="O1656" s="1" t="s">
        <v>256</v>
      </c>
      <c r="P1656" s="1" t="s">
        <v>103</v>
      </c>
      <c r="Q1656" s="1" t="s">
        <v>55</v>
      </c>
      <c r="R1656" s="1" t="s">
        <v>44</v>
      </c>
      <c r="T1656" s="1" t="s">
        <v>2397</v>
      </c>
      <c r="U1656" s="1" t="s">
        <v>59</v>
      </c>
      <c r="X1656" s="1" t="s">
        <v>60</v>
      </c>
      <c r="Z1656" s="1" t="s">
        <v>60</v>
      </c>
      <c r="AA1656" s="1" t="s">
        <v>60</v>
      </c>
      <c r="AH1656" s="1" t="s">
        <v>60</v>
      </c>
      <c r="AP1656" s="1" t="s">
        <v>60</v>
      </c>
      <c r="AR1656" s="1" t="s">
        <v>60</v>
      </c>
      <c r="AS1656" s="1" t="s">
        <v>2398</v>
      </c>
      <c r="AT1656" s="1" t="s">
        <v>282</v>
      </c>
      <c r="AU1656" s="1" t="s">
        <v>282</v>
      </c>
      <c r="AV1656" s="1" t="s">
        <v>260</v>
      </c>
      <c r="AW1656" s="3" t="str">
        <f t="shared" si="1"/>
        <v>Other</v>
      </c>
      <c r="AX1656" s="3" t="str">
        <f t="array" ref="AX1656">TEXTJOIN(", ", TRUE, IF(X1656:AS1656="Y", X$1:AS$1, IF(X1656:AS1656&lt;&gt;"", X$1:AS$1 &amp; ": " &amp; X1656:AS1656, "")))
</f>
        <v>Heroin, Fentanyl, Fentanyl Analogue, Meth/Amphetamine, Heroin/Morph/Codeine, Any Opioid, Other: MDMA, PCP</v>
      </c>
    </row>
    <row r="1657">
      <c r="A1657" s="2">
        <v>42056.0</v>
      </c>
      <c r="B1657" s="1" t="s">
        <v>86</v>
      </c>
      <c r="C1657" s="1">
        <v>36.0</v>
      </c>
      <c r="D1657" s="1" t="s">
        <v>51</v>
      </c>
      <c r="E1657" s="1" t="s">
        <v>63</v>
      </c>
      <c r="G1657" s="1" t="s">
        <v>484</v>
      </c>
      <c r="H1657" s="1" t="s">
        <v>103</v>
      </c>
      <c r="I1657" s="1" t="s">
        <v>55</v>
      </c>
      <c r="J1657" s="1" t="s">
        <v>484</v>
      </c>
      <c r="M1657" s="1" t="s">
        <v>56</v>
      </c>
      <c r="O1657" s="1" t="s">
        <v>116</v>
      </c>
      <c r="P1657" s="1" t="s">
        <v>103</v>
      </c>
      <c r="Q1657" s="1" t="s">
        <v>55</v>
      </c>
      <c r="R1657" s="1" t="s">
        <v>67</v>
      </c>
      <c r="T1657" s="1" t="s">
        <v>2399</v>
      </c>
      <c r="U1657" s="1" t="s">
        <v>59</v>
      </c>
      <c r="W1657" s="1" t="s">
        <v>60</v>
      </c>
      <c r="X1657" s="1" t="s">
        <v>60</v>
      </c>
      <c r="Y1657" s="1" t="s">
        <v>60</v>
      </c>
      <c r="AP1657" s="1" t="s">
        <v>60</v>
      </c>
      <c r="AR1657" s="1" t="s">
        <v>60</v>
      </c>
      <c r="AT1657" s="1" t="s">
        <v>682</v>
      </c>
      <c r="AU1657" s="1" t="s">
        <v>682</v>
      </c>
      <c r="AV1657" s="1" t="s">
        <v>139</v>
      </c>
      <c r="AW1657" s="3" t="str">
        <f t="shared" si="1"/>
        <v>Other</v>
      </c>
      <c r="AX1657" s="3" t="str">
        <f t="array" ref="AX1657">TEXTJOIN(", ", TRUE, IF(X1657:AS1657="Y", X$1:AS$1, IF(X1657:AS1657&lt;&gt;"", X$1:AS$1 &amp; ": " &amp; X1657:AS1657, "")))
</f>
        <v>Heroin, Cocaine, Heroin/Morph/Codeine, Any Opioid</v>
      </c>
    </row>
    <row r="1658">
      <c r="A1658" s="4">
        <v>43818.0</v>
      </c>
      <c r="B1658" s="1" t="s">
        <v>50</v>
      </c>
      <c r="C1658" s="1">
        <v>27.0</v>
      </c>
      <c r="D1658" s="1" t="s">
        <v>51</v>
      </c>
      <c r="E1658" s="1" t="s">
        <v>63</v>
      </c>
      <c r="G1658" s="1" t="s">
        <v>133</v>
      </c>
      <c r="H1658" s="1" t="s">
        <v>103</v>
      </c>
      <c r="I1658" s="1" t="s">
        <v>55</v>
      </c>
      <c r="J1658" s="1" t="s">
        <v>133</v>
      </c>
      <c r="K1658" s="1" t="s">
        <v>103</v>
      </c>
      <c r="L1658" s="1" t="s">
        <v>55</v>
      </c>
      <c r="M1658" s="1" t="s">
        <v>56</v>
      </c>
      <c r="N1658" s="1" t="s">
        <v>334</v>
      </c>
      <c r="O1658" s="1" t="s">
        <v>133</v>
      </c>
      <c r="P1658" s="1" t="s">
        <v>103</v>
      </c>
      <c r="Q1658" s="1" t="s">
        <v>55</v>
      </c>
      <c r="R1658" s="1" t="s">
        <v>56</v>
      </c>
      <c r="T1658" s="1" t="s">
        <v>83</v>
      </c>
      <c r="U1658" s="1" t="s">
        <v>59</v>
      </c>
      <c r="Z1658" s="1" t="s">
        <v>60</v>
      </c>
      <c r="AR1658" s="1" t="s">
        <v>60</v>
      </c>
      <c r="AT1658" s="1" t="s">
        <v>134</v>
      </c>
      <c r="AU1658" s="1" t="s">
        <v>134</v>
      </c>
      <c r="AV1658" s="1" t="s">
        <v>135</v>
      </c>
      <c r="AW1658" s="3" t="str">
        <f t="shared" si="1"/>
        <v>Other</v>
      </c>
      <c r="AX1658" s="3" t="str">
        <f t="array" ref="AX1658">TEXTJOIN(", ", TRUE, IF(X1658:AS1658="Y", X$1:AS$1, IF(X1658:AS1658&lt;&gt;"", X$1:AS$1 &amp; ": " &amp; X1658:AS1658, "")))
</f>
        <v>Fentanyl, Any Opioid</v>
      </c>
    </row>
    <row r="1659">
      <c r="A1659" s="4">
        <v>42700.0</v>
      </c>
      <c r="B1659" s="1" t="s">
        <v>50</v>
      </c>
      <c r="C1659" s="1">
        <v>31.0</v>
      </c>
      <c r="D1659" s="1" t="s">
        <v>51</v>
      </c>
      <c r="E1659" s="1" t="s">
        <v>63</v>
      </c>
      <c r="G1659" s="1" t="s">
        <v>1509</v>
      </c>
      <c r="H1659" s="1" t="s">
        <v>65</v>
      </c>
      <c r="I1659" s="1" t="s">
        <v>55</v>
      </c>
      <c r="J1659" s="1" t="s">
        <v>1509</v>
      </c>
      <c r="M1659" s="1" t="s">
        <v>56</v>
      </c>
      <c r="N1659" s="1" t="s">
        <v>136</v>
      </c>
      <c r="O1659" s="1" t="s">
        <v>1509</v>
      </c>
      <c r="R1659" s="1" t="s">
        <v>56</v>
      </c>
      <c r="T1659" s="1" t="s">
        <v>2400</v>
      </c>
      <c r="U1659" s="1" t="s">
        <v>59</v>
      </c>
      <c r="Z1659" s="1" t="s">
        <v>60</v>
      </c>
      <c r="AF1659" s="1" t="s">
        <v>60</v>
      </c>
      <c r="AR1659" s="1" t="s">
        <v>60</v>
      </c>
      <c r="AT1659" s="1" t="s">
        <v>1511</v>
      </c>
      <c r="AU1659" s="1" t="s">
        <v>1511</v>
      </c>
      <c r="AV1659" s="1" t="s">
        <v>1512</v>
      </c>
      <c r="AW1659" s="3" t="str">
        <f t="shared" si="1"/>
        <v>Other</v>
      </c>
      <c r="AX1659" s="3" t="str">
        <f t="array" ref="AX1659">TEXTJOIN(", ", TRUE, IF(X1659:AS1659="Y", X$1:AS$1, IF(X1659:AS1659&lt;&gt;"", X$1:AS$1 &amp; ": " &amp; X1659:AS1659, "")))
</f>
        <v>Fentanyl, Benzodiazepine, Any Opioid</v>
      </c>
    </row>
    <row r="1660">
      <c r="A1660" s="2">
        <v>43315.0</v>
      </c>
      <c r="B1660" s="1" t="s">
        <v>50</v>
      </c>
      <c r="C1660" s="1">
        <v>60.0</v>
      </c>
      <c r="D1660" s="1" t="s">
        <v>76</v>
      </c>
      <c r="E1660" s="1" t="s">
        <v>63</v>
      </c>
      <c r="G1660" s="1" t="s">
        <v>256</v>
      </c>
      <c r="H1660" s="1" t="s">
        <v>103</v>
      </c>
      <c r="I1660" s="1" t="s">
        <v>55</v>
      </c>
      <c r="J1660" s="1" t="s">
        <v>82</v>
      </c>
      <c r="K1660" s="1" t="s">
        <v>54</v>
      </c>
      <c r="M1660" s="1" t="s">
        <v>193</v>
      </c>
      <c r="N1660" s="1" t="s">
        <v>136</v>
      </c>
      <c r="O1660" s="1" t="s">
        <v>82</v>
      </c>
      <c r="P1660" s="1" t="s">
        <v>54</v>
      </c>
      <c r="Q1660" s="1" t="s">
        <v>55</v>
      </c>
      <c r="R1660" s="1" t="s">
        <v>67</v>
      </c>
      <c r="T1660" s="1" t="s">
        <v>2401</v>
      </c>
      <c r="U1660" s="1" t="s">
        <v>59</v>
      </c>
      <c r="X1660" s="1" t="s">
        <v>60</v>
      </c>
      <c r="Y1660" s="1" t="s">
        <v>60</v>
      </c>
      <c r="Z1660" s="1" t="s">
        <v>60</v>
      </c>
      <c r="AF1660" s="1" t="s">
        <v>60</v>
      </c>
      <c r="AJ1660" s="1" t="s">
        <v>60</v>
      </c>
      <c r="AP1660" s="1" t="s">
        <v>60</v>
      </c>
      <c r="AR1660" s="1" t="s">
        <v>60</v>
      </c>
      <c r="AT1660" s="1" t="s">
        <v>282</v>
      </c>
      <c r="AU1660" s="1" t="s">
        <v>329</v>
      </c>
      <c r="AV1660" s="1" t="s">
        <v>85</v>
      </c>
      <c r="AW1660" s="3" t="str">
        <f t="shared" si="1"/>
        <v>Other</v>
      </c>
      <c r="AX1660" s="3" t="str">
        <f t="array" ref="AX1660">TEXTJOIN(", ", TRUE, IF(X1660:AS1660="Y", X$1:AS$1, IF(X1660:AS1660&lt;&gt;"", X$1:AS$1 &amp; ": " &amp; X1660:AS1660, "")))
</f>
        <v>Heroin, Cocaine, Fentanyl, Benzodiazepine, Tramad, Heroin/Morph/Codeine, Any Opioid</v>
      </c>
    </row>
    <row r="1661">
      <c r="A1661" s="2">
        <v>43723.0</v>
      </c>
      <c r="B1661" s="1" t="s">
        <v>50</v>
      </c>
      <c r="C1661" s="1">
        <v>61.0</v>
      </c>
      <c r="D1661" s="1" t="s">
        <v>51</v>
      </c>
      <c r="E1661" s="1" t="s">
        <v>63</v>
      </c>
      <c r="G1661" s="1" t="s">
        <v>102</v>
      </c>
      <c r="H1661" s="1" t="s">
        <v>103</v>
      </c>
      <c r="I1661" s="1" t="s">
        <v>55</v>
      </c>
      <c r="J1661" s="1" t="s">
        <v>102</v>
      </c>
      <c r="K1661" s="1" t="s">
        <v>103</v>
      </c>
      <c r="L1661" s="1" t="s">
        <v>55</v>
      </c>
      <c r="M1661" s="1" t="s">
        <v>56</v>
      </c>
      <c r="N1661" s="1" t="s">
        <v>119</v>
      </c>
      <c r="O1661" s="1" t="s">
        <v>102</v>
      </c>
      <c r="P1661" s="1" t="s">
        <v>103</v>
      </c>
      <c r="Q1661" s="1" t="s">
        <v>55</v>
      </c>
      <c r="R1661" s="1" t="s">
        <v>56</v>
      </c>
      <c r="T1661" s="1" t="s">
        <v>2402</v>
      </c>
      <c r="U1661" s="1" t="s">
        <v>59</v>
      </c>
      <c r="X1661" s="1" t="s">
        <v>60</v>
      </c>
      <c r="Z1661" s="1" t="s">
        <v>60</v>
      </c>
      <c r="AF1661" s="1" t="s">
        <v>60</v>
      </c>
      <c r="AP1661" s="1" t="s">
        <v>60</v>
      </c>
      <c r="AR1661" s="1" t="s">
        <v>60</v>
      </c>
      <c r="AT1661" s="1" t="s">
        <v>106</v>
      </c>
      <c r="AU1661" s="1" t="s">
        <v>106</v>
      </c>
      <c r="AV1661" s="1" t="s">
        <v>107</v>
      </c>
      <c r="AW1661" s="3" t="str">
        <f t="shared" si="1"/>
        <v>Other</v>
      </c>
      <c r="AX1661" s="3" t="str">
        <f t="array" ref="AX1661">TEXTJOIN(", ", TRUE, IF(X1661:AS1661="Y", X$1:AS$1, IF(X1661:AS1661&lt;&gt;"", X$1:AS$1 &amp; ": " &amp; X1661:AS1661, "")))
</f>
        <v>Heroin, Fentanyl, Benzodiazepine, Heroin/Morph/Codeine, Any Opioid</v>
      </c>
    </row>
    <row r="1662">
      <c r="A1662" s="2">
        <v>43151.0</v>
      </c>
      <c r="B1662" s="1" t="s">
        <v>50</v>
      </c>
      <c r="C1662" s="1">
        <v>38.0</v>
      </c>
      <c r="D1662" s="1" t="s">
        <v>51</v>
      </c>
      <c r="E1662" s="1" t="s">
        <v>63</v>
      </c>
      <c r="G1662" s="1" t="s">
        <v>300</v>
      </c>
      <c r="H1662" s="1" t="s">
        <v>299</v>
      </c>
      <c r="I1662" s="1" t="s">
        <v>55</v>
      </c>
      <c r="J1662" s="1" t="s">
        <v>300</v>
      </c>
      <c r="K1662" s="1" t="s">
        <v>299</v>
      </c>
      <c r="M1662" s="1" t="s">
        <v>56</v>
      </c>
      <c r="N1662" s="1" t="s">
        <v>1868</v>
      </c>
      <c r="O1662" s="1" t="s">
        <v>256</v>
      </c>
      <c r="P1662" s="1" t="s">
        <v>103</v>
      </c>
      <c r="Q1662" s="1" t="s">
        <v>55</v>
      </c>
      <c r="R1662" s="1" t="s">
        <v>67</v>
      </c>
      <c r="T1662" s="1" t="s">
        <v>2403</v>
      </c>
      <c r="U1662" s="1" t="s">
        <v>59</v>
      </c>
      <c r="X1662" s="1" t="s">
        <v>60</v>
      </c>
      <c r="AD1662" s="1" t="s">
        <v>60</v>
      </c>
      <c r="AP1662" s="1" t="s">
        <v>60</v>
      </c>
      <c r="AR1662" s="1" t="s">
        <v>60</v>
      </c>
      <c r="AT1662" s="1" t="s">
        <v>304</v>
      </c>
      <c r="AU1662" s="1" t="s">
        <v>304</v>
      </c>
      <c r="AV1662" s="1" t="s">
        <v>260</v>
      </c>
      <c r="AW1662" s="3" t="str">
        <f t="shared" si="1"/>
        <v>Other</v>
      </c>
      <c r="AX1662" s="3" t="str">
        <f t="array" ref="AX1662">TEXTJOIN(", ", TRUE, IF(X1662:AS1662="Y", X$1:AS$1, IF(X1662:AS1662&lt;&gt;"", X$1:AS$1 &amp; ": " &amp; X1662:AS1662, "")))
</f>
        <v>Heroin, Ethanol, Heroin/Morph/Codeine, Any Opioid</v>
      </c>
    </row>
    <row r="1663">
      <c r="A1663" s="2">
        <v>42413.0</v>
      </c>
      <c r="B1663" s="1" t="s">
        <v>50</v>
      </c>
      <c r="C1663" s="1">
        <v>33.0</v>
      </c>
      <c r="D1663" s="1" t="s">
        <v>51</v>
      </c>
      <c r="E1663" s="1" t="s">
        <v>63</v>
      </c>
      <c r="G1663" s="1" t="s">
        <v>685</v>
      </c>
      <c r="H1663" s="1" t="s">
        <v>103</v>
      </c>
      <c r="I1663" s="1" t="s">
        <v>55</v>
      </c>
      <c r="J1663" s="1" t="s">
        <v>685</v>
      </c>
      <c r="M1663" s="1" t="s">
        <v>56</v>
      </c>
      <c r="N1663" s="1" t="s">
        <v>670</v>
      </c>
      <c r="O1663" s="1" t="s">
        <v>685</v>
      </c>
      <c r="R1663" s="1" t="s">
        <v>56</v>
      </c>
      <c r="T1663" s="1" t="s">
        <v>2404</v>
      </c>
      <c r="U1663" s="1" t="s">
        <v>59</v>
      </c>
      <c r="W1663" s="1" t="s">
        <v>60</v>
      </c>
      <c r="X1663" s="1" t="s">
        <v>60</v>
      </c>
      <c r="Y1663" s="1" t="s">
        <v>60</v>
      </c>
      <c r="AF1663" s="1" t="s">
        <v>60</v>
      </c>
      <c r="AP1663" s="1" t="s">
        <v>60</v>
      </c>
      <c r="AR1663" s="1" t="s">
        <v>60</v>
      </c>
      <c r="AT1663" s="1" t="s">
        <v>686</v>
      </c>
      <c r="AU1663" s="1" t="s">
        <v>686</v>
      </c>
      <c r="AV1663" s="1" t="s">
        <v>687</v>
      </c>
      <c r="AW1663" s="3" t="str">
        <f t="shared" si="1"/>
        <v>Other</v>
      </c>
      <c r="AX1663" s="3" t="str">
        <f t="array" ref="AX1663">TEXTJOIN(", ", TRUE, IF(X1663:AS1663="Y", X$1:AS$1, IF(X1663:AS1663&lt;&gt;"", X$1:AS$1 &amp; ": " &amp; X1663:AS1663, "")))
</f>
        <v>Heroin, Cocaine, Benzodiazepine, Heroin/Morph/Codeine, Any Opioid</v>
      </c>
    </row>
    <row r="1664">
      <c r="A1664" s="4">
        <v>43417.0</v>
      </c>
      <c r="B1664" s="1" t="s">
        <v>50</v>
      </c>
      <c r="C1664" s="1">
        <v>37.0</v>
      </c>
      <c r="D1664" s="1" t="s">
        <v>51</v>
      </c>
      <c r="E1664" s="1" t="s">
        <v>63</v>
      </c>
      <c r="G1664" s="1" t="s">
        <v>256</v>
      </c>
      <c r="H1664" s="1" t="s">
        <v>103</v>
      </c>
      <c r="I1664" s="1" t="s">
        <v>55</v>
      </c>
      <c r="J1664" s="1" t="s">
        <v>256</v>
      </c>
      <c r="K1664" s="1" t="s">
        <v>103</v>
      </c>
      <c r="M1664" s="1" t="s">
        <v>56</v>
      </c>
      <c r="N1664" s="1" t="s">
        <v>66</v>
      </c>
      <c r="O1664" s="1" t="s">
        <v>256</v>
      </c>
      <c r="P1664" s="1" t="s">
        <v>103</v>
      </c>
      <c r="Q1664" s="1" t="s">
        <v>55</v>
      </c>
      <c r="R1664" s="1" t="s">
        <v>56</v>
      </c>
      <c r="T1664" s="1" t="s">
        <v>2405</v>
      </c>
      <c r="U1664" s="1" t="s">
        <v>59</v>
      </c>
      <c r="Y1664" s="1" t="s">
        <v>60</v>
      </c>
      <c r="Z1664" s="1" t="s">
        <v>60</v>
      </c>
      <c r="AA1664" s="1" t="s">
        <v>60</v>
      </c>
      <c r="AR1664" s="1" t="s">
        <v>60</v>
      </c>
      <c r="AT1664" s="1" t="s">
        <v>282</v>
      </c>
      <c r="AU1664" s="1" t="s">
        <v>282</v>
      </c>
      <c r="AV1664" s="1" t="s">
        <v>260</v>
      </c>
      <c r="AW1664" s="3" t="str">
        <f t="shared" si="1"/>
        <v>Other</v>
      </c>
      <c r="AX1664" s="3" t="str">
        <f t="array" ref="AX1664">TEXTJOIN(", ", TRUE, IF(X1664:AS1664="Y", X$1:AS$1, IF(X1664:AS1664&lt;&gt;"", X$1:AS$1 &amp; ": " &amp; X1664:AS1664, "")))
</f>
        <v>Cocaine, Fentanyl, Fentanyl Analogue, Any Opioid</v>
      </c>
    </row>
    <row r="1665">
      <c r="A1665" s="2">
        <v>42011.0</v>
      </c>
      <c r="B1665" s="1" t="s">
        <v>86</v>
      </c>
      <c r="C1665" s="1">
        <v>41.0</v>
      </c>
      <c r="D1665" s="1" t="s">
        <v>51</v>
      </c>
      <c r="E1665" s="1" t="s">
        <v>63</v>
      </c>
      <c r="G1665" s="1" t="s">
        <v>256</v>
      </c>
      <c r="H1665" s="1" t="s">
        <v>103</v>
      </c>
      <c r="I1665" s="1" t="s">
        <v>55</v>
      </c>
      <c r="J1665" s="1" t="s">
        <v>256</v>
      </c>
      <c r="M1665" s="1" t="s">
        <v>56</v>
      </c>
      <c r="O1665" s="1" t="s">
        <v>103</v>
      </c>
      <c r="P1665" s="1" t="s">
        <v>103</v>
      </c>
      <c r="Q1665" s="1" t="s">
        <v>55</v>
      </c>
      <c r="R1665" s="1" t="s">
        <v>67</v>
      </c>
      <c r="T1665" s="1" t="s">
        <v>2406</v>
      </c>
      <c r="U1665" s="1" t="s">
        <v>59</v>
      </c>
      <c r="X1665" s="1" t="s">
        <v>60</v>
      </c>
      <c r="Y1665" s="1" t="s">
        <v>60</v>
      </c>
      <c r="Z1665" s="1" t="s">
        <v>60</v>
      </c>
      <c r="AP1665" s="1" t="s">
        <v>60</v>
      </c>
      <c r="AR1665" s="1" t="s">
        <v>60</v>
      </c>
      <c r="AT1665" s="1" t="s">
        <v>282</v>
      </c>
      <c r="AU1665" s="1" t="s">
        <v>282</v>
      </c>
      <c r="AV1665" s="1" t="s">
        <v>168</v>
      </c>
      <c r="AW1665" s="3" t="str">
        <f t="shared" si="1"/>
        <v>Other</v>
      </c>
      <c r="AX1665" s="3" t="str">
        <f t="array" ref="AX1665">TEXTJOIN(", ", TRUE, IF(X1665:AS1665="Y", X$1:AS$1, IF(X1665:AS1665&lt;&gt;"", X$1:AS$1 &amp; ": " &amp; X1665:AS1665, "")))
</f>
        <v>Heroin, Cocaine, Fentanyl, Heroin/Morph/Codeine, Any Opioid</v>
      </c>
    </row>
    <row r="1666">
      <c r="A1666" s="2">
        <v>43587.0</v>
      </c>
      <c r="B1666" s="1" t="s">
        <v>50</v>
      </c>
      <c r="C1666" s="1">
        <v>35.0</v>
      </c>
      <c r="D1666" s="1" t="s">
        <v>51</v>
      </c>
      <c r="E1666" s="1" t="s">
        <v>63</v>
      </c>
      <c r="G1666" s="1" t="s">
        <v>103</v>
      </c>
      <c r="H1666" s="1" t="s">
        <v>103</v>
      </c>
      <c r="I1666" s="1" t="s">
        <v>55</v>
      </c>
      <c r="J1666" s="1" t="s">
        <v>103</v>
      </c>
      <c r="K1666" s="1" t="s">
        <v>103</v>
      </c>
      <c r="L1666" s="1" t="s">
        <v>55</v>
      </c>
      <c r="M1666" s="1" t="s">
        <v>56</v>
      </c>
      <c r="N1666" s="1" t="s">
        <v>136</v>
      </c>
      <c r="O1666" s="1" t="s">
        <v>103</v>
      </c>
      <c r="P1666" s="1" t="s">
        <v>103</v>
      </c>
      <c r="Q1666" s="1" t="s">
        <v>55</v>
      </c>
      <c r="R1666" s="1" t="s">
        <v>56</v>
      </c>
      <c r="T1666" s="1" t="s">
        <v>2407</v>
      </c>
      <c r="U1666" s="1" t="s">
        <v>59</v>
      </c>
      <c r="X1666" s="1" t="s">
        <v>60</v>
      </c>
      <c r="Z1666" s="1" t="s">
        <v>60</v>
      </c>
      <c r="AF1666" s="1" t="s">
        <v>60</v>
      </c>
      <c r="AG1666" s="1" t="s">
        <v>60</v>
      </c>
      <c r="AP1666" s="1" t="s">
        <v>60</v>
      </c>
      <c r="AR1666" s="1" t="s">
        <v>60</v>
      </c>
      <c r="AS1666" s="1" t="s">
        <v>417</v>
      </c>
      <c r="AT1666" s="1" t="s">
        <v>167</v>
      </c>
      <c r="AU1666" s="1" t="s">
        <v>167</v>
      </c>
      <c r="AV1666" s="1" t="s">
        <v>168</v>
      </c>
      <c r="AW1666" s="3" t="str">
        <f t="shared" si="1"/>
        <v>Other</v>
      </c>
      <c r="AX1666" s="3" t="str">
        <f t="array" ref="AX1666">TEXTJOIN(", ", TRUE, IF(X1666:AS1666="Y", X$1:AS$1, IF(X1666:AS1666&lt;&gt;"", X$1:AS$1 &amp; ": " &amp; X1666:AS1666, "")))
</f>
        <v>Heroin, Fentanyl, Benzodiazepine, Methadone, Heroin/Morph/Codeine, Any Opioid, Other: PCP</v>
      </c>
    </row>
    <row r="1667">
      <c r="A1667" s="2">
        <v>44399.0</v>
      </c>
      <c r="B1667" s="1" t="s">
        <v>50</v>
      </c>
      <c r="C1667" s="1">
        <v>39.0</v>
      </c>
      <c r="D1667" s="1" t="s">
        <v>51</v>
      </c>
      <c r="E1667" s="1" t="s">
        <v>502</v>
      </c>
      <c r="G1667" s="1" t="s">
        <v>91</v>
      </c>
      <c r="H1667" s="1" t="s">
        <v>91</v>
      </c>
      <c r="I1667" s="1" t="s">
        <v>55</v>
      </c>
      <c r="J1667" s="1" t="s">
        <v>117</v>
      </c>
      <c r="M1667" s="1" t="s">
        <v>118</v>
      </c>
      <c r="N1667" s="1" t="s">
        <v>155</v>
      </c>
      <c r="O1667" s="1" t="s">
        <v>91</v>
      </c>
      <c r="P1667" s="1" t="s">
        <v>91</v>
      </c>
      <c r="Q1667" s="1" t="s">
        <v>55</v>
      </c>
      <c r="R1667" s="1" t="s">
        <v>44</v>
      </c>
      <c r="S1667" s="1" t="s">
        <v>2408</v>
      </c>
      <c r="T1667" s="1" t="s">
        <v>83</v>
      </c>
      <c r="U1667" s="1" t="s">
        <v>59</v>
      </c>
      <c r="Z1667" s="1" t="s">
        <v>60</v>
      </c>
      <c r="AR1667" s="1" t="s">
        <v>60</v>
      </c>
      <c r="AT1667" s="1" t="s">
        <v>110</v>
      </c>
      <c r="AV1667" s="1" t="s">
        <v>111</v>
      </c>
      <c r="AW1667" s="3" t="str">
        <f t="shared" si="1"/>
        <v>Other</v>
      </c>
      <c r="AX1667" s="3" t="str">
        <f t="array" ref="AX1667">TEXTJOIN(", ", TRUE, IF(X1667:AS1667="Y", X$1:AS$1, IF(X1667:AS1667&lt;&gt;"", X$1:AS$1 &amp; ": " &amp; X1667:AS1667, "")))
</f>
        <v>Fentanyl, Any Opioid</v>
      </c>
    </row>
    <row r="1668">
      <c r="A1668" s="2">
        <v>43525.0</v>
      </c>
      <c r="B1668" s="1" t="s">
        <v>50</v>
      </c>
      <c r="C1668" s="1">
        <v>22.0</v>
      </c>
      <c r="D1668" s="1" t="s">
        <v>76</v>
      </c>
      <c r="E1668" s="1" t="s">
        <v>63</v>
      </c>
      <c r="G1668" s="1" t="s">
        <v>256</v>
      </c>
      <c r="H1668" s="1" t="s">
        <v>103</v>
      </c>
      <c r="I1668" s="1" t="s">
        <v>55</v>
      </c>
      <c r="J1668" s="1" t="s">
        <v>256</v>
      </c>
      <c r="K1668" s="1" t="s">
        <v>103</v>
      </c>
      <c r="L1668" s="1" t="s">
        <v>55</v>
      </c>
      <c r="M1668" s="1" t="s">
        <v>177</v>
      </c>
      <c r="N1668" s="1" t="s">
        <v>136</v>
      </c>
      <c r="O1668" s="1" t="s">
        <v>256</v>
      </c>
      <c r="P1668" s="1" t="s">
        <v>103</v>
      </c>
      <c r="Q1668" s="1" t="s">
        <v>55</v>
      </c>
      <c r="R1668" s="1" t="s">
        <v>67</v>
      </c>
      <c r="T1668" s="1" t="s">
        <v>2409</v>
      </c>
      <c r="U1668" s="1" t="s">
        <v>59</v>
      </c>
      <c r="X1668" s="1" t="s">
        <v>60</v>
      </c>
      <c r="Y1668" s="1" t="s">
        <v>60</v>
      </c>
      <c r="Z1668" s="1" t="s">
        <v>60</v>
      </c>
      <c r="AF1668" s="1" t="s">
        <v>60</v>
      </c>
      <c r="AP1668" s="1" t="s">
        <v>60</v>
      </c>
      <c r="AR1668" s="1" t="s">
        <v>60</v>
      </c>
      <c r="AT1668" s="1" t="s">
        <v>282</v>
      </c>
      <c r="AU1668" s="1" t="s">
        <v>282</v>
      </c>
      <c r="AV1668" s="1" t="s">
        <v>260</v>
      </c>
      <c r="AW1668" s="3" t="str">
        <f t="shared" si="1"/>
        <v>Other</v>
      </c>
      <c r="AX1668" s="3" t="str">
        <f t="array" ref="AX1668">TEXTJOIN(", ", TRUE, IF(X1668:AS1668="Y", X$1:AS$1, IF(X1668:AS1668&lt;&gt;"", X$1:AS$1 &amp; ": " &amp; X1668:AS1668, "")))
</f>
        <v>Heroin, Cocaine, Fentanyl, Benzodiazepine, Heroin/Morph/Codeine, Any Opioid</v>
      </c>
    </row>
    <row r="1669">
      <c r="A1669" s="2">
        <v>41468.0</v>
      </c>
      <c r="B1669" s="1" t="s">
        <v>50</v>
      </c>
      <c r="C1669" s="1">
        <v>47.0</v>
      </c>
      <c r="D1669" s="1" t="s">
        <v>76</v>
      </c>
      <c r="E1669" s="1" t="s">
        <v>63</v>
      </c>
      <c r="G1669" s="1" t="s">
        <v>98</v>
      </c>
      <c r="H1669" s="1" t="s">
        <v>54</v>
      </c>
      <c r="J1669" s="1" t="s">
        <v>98</v>
      </c>
      <c r="L1669" s="1" t="s">
        <v>55</v>
      </c>
      <c r="M1669" s="1" t="s">
        <v>56</v>
      </c>
      <c r="N1669" s="1" t="s">
        <v>136</v>
      </c>
      <c r="O1669" s="1" t="s">
        <v>98</v>
      </c>
      <c r="P1669" s="1" t="s">
        <v>54</v>
      </c>
      <c r="R1669" s="1" t="s">
        <v>56</v>
      </c>
      <c r="T1669" s="1" t="s">
        <v>2410</v>
      </c>
      <c r="U1669" s="1" t="s">
        <v>59</v>
      </c>
      <c r="X1669" s="1" t="s">
        <v>60</v>
      </c>
      <c r="Z1669" s="1" t="s">
        <v>60</v>
      </c>
      <c r="AT1669" s="1" t="s">
        <v>100</v>
      </c>
      <c r="AU1669" s="1" t="s">
        <v>100</v>
      </c>
      <c r="AV1669" s="1" t="s">
        <v>101</v>
      </c>
      <c r="AW1669" s="3" t="str">
        <f t="shared" si="1"/>
        <v>Other</v>
      </c>
      <c r="AX1669" s="3" t="str">
        <f t="array" ref="AX1669">TEXTJOIN(", ", TRUE, IF(X1669:AS1669="Y", X$1:AS$1, IF(X1669:AS1669&lt;&gt;"", X$1:AS$1 &amp; ": " &amp; X1669:AS1669, "")))
</f>
        <v>Heroin, Fentanyl</v>
      </c>
    </row>
    <row r="1670">
      <c r="A1670" s="2">
        <v>41721.0</v>
      </c>
      <c r="B1670" s="1" t="s">
        <v>50</v>
      </c>
      <c r="C1670" s="1">
        <v>26.0</v>
      </c>
      <c r="D1670" s="1" t="s">
        <v>51</v>
      </c>
      <c r="E1670" s="1" t="s">
        <v>63</v>
      </c>
      <c r="G1670" s="1" t="s">
        <v>612</v>
      </c>
      <c r="J1670" s="1" t="s">
        <v>612</v>
      </c>
      <c r="L1670" s="1" t="s">
        <v>55</v>
      </c>
      <c r="M1670" s="1" t="s">
        <v>56</v>
      </c>
      <c r="N1670" s="1" t="s">
        <v>136</v>
      </c>
      <c r="O1670" s="1" t="s">
        <v>612</v>
      </c>
      <c r="R1670" s="1" t="s">
        <v>56</v>
      </c>
      <c r="T1670" s="1" t="s">
        <v>312</v>
      </c>
      <c r="U1670" s="1" t="s">
        <v>59</v>
      </c>
      <c r="X1670" s="1" t="s">
        <v>60</v>
      </c>
      <c r="Z1670" s="1" t="s">
        <v>60</v>
      </c>
      <c r="AT1670" s="1" t="s">
        <v>614</v>
      </c>
      <c r="AU1670" s="1" t="s">
        <v>614</v>
      </c>
      <c r="AV1670" s="1" t="s">
        <v>615</v>
      </c>
      <c r="AW1670" s="3" t="str">
        <f t="shared" si="1"/>
        <v>Other</v>
      </c>
      <c r="AX1670" s="3" t="str">
        <f t="array" ref="AX1670">TEXTJOIN(", ", TRUE, IF(X1670:AS1670="Y", X$1:AS$1, IF(X1670:AS1670&lt;&gt;"", X$1:AS$1 &amp; ": " &amp; X1670:AS1670, "")))
</f>
        <v>Heroin, Fentanyl</v>
      </c>
    </row>
    <row r="1671">
      <c r="A1671" s="2">
        <v>43740.0</v>
      </c>
      <c r="B1671" s="1" t="s">
        <v>50</v>
      </c>
      <c r="C1671" s="1">
        <v>44.0</v>
      </c>
      <c r="D1671" s="1" t="s">
        <v>76</v>
      </c>
      <c r="E1671" s="1" t="s">
        <v>63</v>
      </c>
      <c r="G1671" s="1" t="s">
        <v>160</v>
      </c>
      <c r="H1671" s="1" t="s">
        <v>54</v>
      </c>
      <c r="I1671" s="1" t="s">
        <v>55</v>
      </c>
      <c r="J1671" s="1" t="s">
        <v>160</v>
      </c>
      <c r="K1671" s="1" t="s">
        <v>54</v>
      </c>
      <c r="L1671" s="1" t="s">
        <v>55</v>
      </c>
      <c r="M1671" s="1" t="s">
        <v>56</v>
      </c>
      <c r="N1671" s="1" t="s">
        <v>2411</v>
      </c>
      <c r="O1671" s="1" t="s">
        <v>160</v>
      </c>
      <c r="P1671" s="1" t="s">
        <v>54</v>
      </c>
      <c r="Q1671" s="1" t="s">
        <v>55</v>
      </c>
      <c r="R1671" s="1" t="s">
        <v>56</v>
      </c>
      <c r="T1671" s="1" t="s">
        <v>2412</v>
      </c>
      <c r="U1671" s="1" t="s">
        <v>59</v>
      </c>
      <c r="AF1671" s="1" t="s">
        <v>60</v>
      </c>
      <c r="AG1671" s="1" t="s">
        <v>60</v>
      </c>
      <c r="AR1671" s="1" t="s">
        <v>60</v>
      </c>
      <c r="AT1671" s="1" t="s">
        <v>163</v>
      </c>
      <c r="AU1671" s="1" t="s">
        <v>163</v>
      </c>
      <c r="AV1671" s="1" t="s">
        <v>164</v>
      </c>
      <c r="AW1671" s="3" t="str">
        <f t="shared" si="1"/>
        <v>Other</v>
      </c>
      <c r="AX1671" s="3" t="str">
        <f t="array" ref="AX1671">TEXTJOIN(", ", TRUE, IF(X1671:AS1671="Y", X$1:AS$1, IF(X1671:AS1671&lt;&gt;"", X$1:AS$1 &amp; ": " &amp; X1671:AS1671, "")))
</f>
        <v>Benzodiazepine, Methadone, Any Opioid</v>
      </c>
    </row>
    <row r="1672">
      <c r="A1672" s="2">
        <v>44042.0</v>
      </c>
      <c r="B1672" s="1" t="s">
        <v>50</v>
      </c>
      <c r="C1672" s="1">
        <v>70.0</v>
      </c>
      <c r="D1672" s="1" t="s">
        <v>51</v>
      </c>
      <c r="E1672" s="1" t="s">
        <v>63</v>
      </c>
      <c r="F1672" s="1" t="s">
        <v>137</v>
      </c>
      <c r="G1672" s="1" t="s">
        <v>488</v>
      </c>
      <c r="H1672" s="1" t="s">
        <v>91</v>
      </c>
      <c r="I1672" s="1" t="s">
        <v>55</v>
      </c>
      <c r="J1672" s="1" t="s">
        <v>488</v>
      </c>
      <c r="K1672" s="1" t="s">
        <v>91</v>
      </c>
      <c r="L1672" s="1" t="s">
        <v>55</v>
      </c>
      <c r="M1672" s="1" t="s">
        <v>56</v>
      </c>
      <c r="N1672" s="1" t="s">
        <v>136</v>
      </c>
      <c r="O1672" s="1" t="s">
        <v>488</v>
      </c>
      <c r="P1672" s="1" t="s">
        <v>91</v>
      </c>
      <c r="Q1672" s="1" t="s">
        <v>55</v>
      </c>
      <c r="R1672" s="1" t="s">
        <v>56</v>
      </c>
      <c r="T1672" s="1" t="s">
        <v>2413</v>
      </c>
      <c r="U1672" s="1" t="s">
        <v>59</v>
      </c>
      <c r="Y1672" s="1" t="s">
        <v>60</v>
      </c>
      <c r="Z1672" s="1" t="s">
        <v>60</v>
      </c>
      <c r="AM1672" s="1" t="s">
        <v>60</v>
      </c>
      <c r="AR1672" s="1" t="s">
        <v>60</v>
      </c>
      <c r="AT1672" s="1" t="s">
        <v>492</v>
      </c>
      <c r="AU1672" s="1" t="s">
        <v>492</v>
      </c>
      <c r="AV1672" s="1" t="s">
        <v>493</v>
      </c>
      <c r="AW1672" s="3" t="str">
        <f t="shared" si="1"/>
        <v>Other</v>
      </c>
      <c r="AX1672" s="3" t="str">
        <f t="array" ref="AX1672">TEXTJOIN(", ", TRUE, IF(X1672:AS1672="Y", X$1:AS$1, IF(X1672:AS1672&lt;&gt;"", X$1:AS$1 &amp; ": " &amp; X1672:AS1672, "")))
</f>
        <v>Cocaine, Fentanyl, Xylazine, Any Opioid</v>
      </c>
    </row>
    <row r="1673">
      <c r="A1673" s="2">
        <v>42827.0</v>
      </c>
      <c r="B1673" s="1" t="s">
        <v>86</v>
      </c>
      <c r="C1673" s="1">
        <v>41.0</v>
      </c>
      <c r="D1673" s="1" t="s">
        <v>76</v>
      </c>
      <c r="E1673" s="1" t="s">
        <v>1191</v>
      </c>
      <c r="G1673" s="1" t="s">
        <v>102</v>
      </c>
      <c r="H1673" s="1" t="s">
        <v>103</v>
      </c>
      <c r="I1673" s="1" t="s">
        <v>55</v>
      </c>
      <c r="J1673" s="1" t="s">
        <v>102</v>
      </c>
      <c r="K1673" s="1" t="s">
        <v>103</v>
      </c>
      <c r="L1673" s="1" t="s">
        <v>55</v>
      </c>
      <c r="M1673" s="1" t="s">
        <v>56</v>
      </c>
      <c r="N1673" s="1" t="s">
        <v>891</v>
      </c>
      <c r="O1673" s="1" t="s">
        <v>102</v>
      </c>
      <c r="P1673" s="1" t="s">
        <v>103</v>
      </c>
      <c r="Q1673" s="1" t="s">
        <v>55</v>
      </c>
      <c r="R1673" s="1" t="s">
        <v>56</v>
      </c>
      <c r="T1673" s="1" t="s">
        <v>2414</v>
      </c>
      <c r="U1673" s="1" t="s">
        <v>59</v>
      </c>
      <c r="AF1673" s="1" t="s">
        <v>60</v>
      </c>
      <c r="AT1673" s="1" t="s">
        <v>106</v>
      </c>
      <c r="AU1673" s="1" t="s">
        <v>106</v>
      </c>
      <c r="AV1673" s="1" t="s">
        <v>107</v>
      </c>
      <c r="AW1673" s="3" t="str">
        <f t="shared" si="1"/>
        <v>Other</v>
      </c>
      <c r="AX1673" s="3" t="str">
        <f t="array" ref="AX1673">TEXTJOIN(", ", TRUE, IF(X1673:AS1673="Y", X$1:AS$1, IF(X1673:AS1673&lt;&gt;"", X$1:AS$1 &amp; ": " &amp; X1673:AS1673, "")))
</f>
        <v>Benzodiazepine</v>
      </c>
    </row>
    <row r="1674">
      <c r="A1674" s="2">
        <v>42564.0</v>
      </c>
      <c r="B1674" s="1" t="s">
        <v>50</v>
      </c>
      <c r="C1674" s="1">
        <v>56.0</v>
      </c>
      <c r="D1674" s="1" t="s">
        <v>51</v>
      </c>
      <c r="E1674" s="1" t="s">
        <v>63</v>
      </c>
      <c r="G1674" s="1" t="s">
        <v>64</v>
      </c>
      <c r="H1674" s="1" t="s">
        <v>65</v>
      </c>
      <c r="I1674" s="1" t="s">
        <v>55</v>
      </c>
      <c r="J1674" s="1" t="s">
        <v>64</v>
      </c>
      <c r="M1674" s="1" t="s">
        <v>56</v>
      </c>
      <c r="N1674" s="1" t="s">
        <v>276</v>
      </c>
      <c r="O1674" s="1" t="s">
        <v>64</v>
      </c>
      <c r="R1674" s="1" t="s">
        <v>56</v>
      </c>
      <c r="T1674" s="1" t="s">
        <v>2415</v>
      </c>
      <c r="U1674" s="1" t="s">
        <v>59</v>
      </c>
      <c r="W1674" s="1" t="s">
        <v>60</v>
      </c>
      <c r="X1674" s="1" t="s">
        <v>60</v>
      </c>
      <c r="Z1674" s="1" t="s">
        <v>60</v>
      </c>
      <c r="AP1674" s="1" t="s">
        <v>60</v>
      </c>
      <c r="AR1674" s="1" t="s">
        <v>60</v>
      </c>
      <c r="AS1674" s="1" t="s">
        <v>243</v>
      </c>
      <c r="AT1674" s="1" t="s">
        <v>69</v>
      </c>
      <c r="AU1674" s="1" t="s">
        <v>69</v>
      </c>
      <c r="AV1674" s="1" t="s">
        <v>70</v>
      </c>
      <c r="AW1674" s="3" t="str">
        <f t="shared" si="1"/>
        <v>Other</v>
      </c>
      <c r="AX1674" s="3" t="str">
        <f t="array" ref="AX1674">TEXTJOIN(", ", TRUE, IF(X1674:AS1674="Y", X$1:AS$1, IF(X1674:AS1674&lt;&gt;"", X$1:AS$1 &amp; ": " &amp; X1674:AS1674, "")))
</f>
        <v>Heroin, Fentanyl, Heroin/Morph/Codeine, Any Opioid, Other: HYDROMORPH</v>
      </c>
    </row>
    <row r="1675">
      <c r="A1675" s="4">
        <v>42288.0</v>
      </c>
      <c r="B1675" s="1" t="s">
        <v>86</v>
      </c>
      <c r="C1675" s="1">
        <v>48.0</v>
      </c>
      <c r="D1675" s="1" t="s">
        <v>76</v>
      </c>
      <c r="E1675" s="1" t="s">
        <v>63</v>
      </c>
      <c r="G1675" s="1" t="s">
        <v>185</v>
      </c>
      <c r="H1675" s="1" t="s">
        <v>91</v>
      </c>
      <c r="I1675" s="1" t="s">
        <v>55</v>
      </c>
      <c r="J1675" s="1" t="s">
        <v>185</v>
      </c>
      <c r="M1675" s="1" t="s">
        <v>56</v>
      </c>
      <c r="O1675" s="1" t="s">
        <v>185</v>
      </c>
      <c r="P1675" s="1" t="s">
        <v>91</v>
      </c>
      <c r="Q1675" s="1" t="s">
        <v>55</v>
      </c>
      <c r="R1675" s="1" t="s">
        <v>56</v>
      </c>
      <c r="T1675" s="1" t="s">
        <v>2416</v>
      </c>
      <c r="U1675" s="1" t="s">
        <v>59</v>
      </c>
      <c r="AE1675" s="1" t="s">
        <v>60</v>
      </c>
      <c r="AF1675" s="1" t="s">
        <v>60</v>
      </c>
      <c r="AR1675" s="1" t="s">
        <v>60</v>
      </c>
      <c r="AT1675" s="1" t="s">
        <v>188</v>
      </c>
      <c r="AU1675" s="1" t="s">
        <v>188</v>
      </c>
      <c r="AV1675" s="1" t="s">
        <v>189</v>
      </c>
      <c r="AW1675" s="3" t="str">
        <f t="shared" si="1"/>
        <v>Other</v>
      </c>
      <c r="AX1675" s="3" t="str">
        <f t="array" ref="AX1675">TEXTJOIN(", ", TRUE, IF(X1675:AS1675="Y", X$1:AS$1, IF(X1675:AS1675&lt;&gt;"", X$1:AS$1 &amp; ": " &amp; X1675:AS1675, "")))
</f>
        <v>Hydrocodone, Benzodiazepine, Any Opioid</v>
      </c>
    </row>
    <row r="1676">
      <c r="A1676" s="2">
        <v>41496.0</v>
      </c>
      <c r="B1676" s="1" t="s">
        <v>50</v>
      </c>
      <c r="C1676" s="1">
        <v>22.0</v>
      </c>
      <c r="D1676" s="1" t="s">
        <v>51</v>
      </c>
      <c r="E1676" s="1" t="s">
        <v>63</v>
      </c>
      <c r="G1676" s="1" t="s">
        <v>1871</v>
      </c>
      <c r="H1676" s="1" t="s">
        <v>54</v>
      </c>
      <c r="J1676" s="1" t="s">
        <v>1871</v>
      </c>
      <c r="L1676" s="1" t="s">
        <v>55</v>
      </c>
      <c r="M1676" s="1" t="s">
        <v>56</v>
      </c>
      <c r="N1676" s="1" t="s">
        <v>148</v>
      </c>
      <c r="O1676" s="1" t="s">
        <v>1871</v>
      </c>
      <c r="P1676" s="1" t="s">
        <v>54</v>
      </c>
      <c r="R1676" s="1" t="s">
        <v>56</v>
      </c>
      <c r="T1676" s="1" t="s">
        <v>2417</v>
      </c>
      <c r="U1676" s="1" t="s">
        <v>59</v>
      </c>
      <c r="X1676" s="1" t="s">
        <v>60</v>
      </c>
      <c r="AS1676" s="1" t="s">
        <v>2418</v>
      </c>
      <c r="AT1676" s="1" t="s">
        <v>1873</v>
      </c>
      <c r="AU1676" s="1" t="s">
        <v>1873</v>
      </c>
      <c r="AV1676" s="1" t="s">
        <v>1874</v>
      </c>
      <c r="AW1676" s="3" t="str">
        <f t="shared" si="1"/>
        <v>Other</v>
      </c>
      <c r="AX1676" s="3" t="str">
        <f t="array" ref="AX1676">TEXTJOIN(", ", TRUE, IF(X1676:AS1676="Y", X$1:AS$1, IF(X1676:AS1676&lt;&gt;"", X$1:AS$1 &amp; ": " &amp; X1676:AS1676, "")))
</f>
        <v>Heroin, Other: KET</v>
      </c>
    </row>
    <row r="1677">
      <c r="A1677" s="4">
        <v>41260.0</v>
      </c>
      <c r="B1677" s="1" t="s">
        <v>50</v>
      </c>
      <c r="C1677" s="1">
        <v>52.0</v>
      </c>
      <c r="D1677" s="1" t="s">
        <v>51</v>
      </c>
      <c r="E1677" s="1" t="s">
        <v>63</v>
      </c>
      <c r="G1677" s="1" t="s">
        <v>82</v>
      </c>
      <c r="H1677" s="1" t="s">
        <v>54</v>
      </c>
      <c r="J1677" s="1" t="s">
        <v>82</v>
      </c>
      <c r="L1677" s="1" t="s">
        <v>55</v>
      </c>
      <c r="M1677" s="1" t="s">
        <v>56</v>
      </c>
      <c r="N1677" s="1" t="s">
        <v>126</v>
      </c>
      <c r="O1677" s="1" t="s">
        <v>82</v>
      </c>
      <c r="P1677" s="1" t="s">
        <v>54</v>
      </c>
      <c r="R1677" s="1" t="s">
        <v>56</v>
      </c>
      <c r="T1677" s="1" t="s">
        <v>68</v>
      </c>
      <c r="U1677" s="1" t="s">
        <v>59</v>
      </c>
      <c r="V1677" s="1" t="s">
        <v>2419</v>
      </c>
      <c r="X1677" s="1" t="s">
        <v>60</v>
      </c>
      <c r="AT1677" s="1" t="s">
        <v>329</v>
      </c>
      <c r="AU1677" s="1" t="s">
        <v>329</v>
      </c>
      <c r="AV1677" s="1" t="s">
        <v>85</v>
      </c>
      <c r="AW1677" s="3" t="str">
        <f t="shared" si="1"/>
        <v>Other</v>
      </c>
      <c r="AX1677" s="3" t="str">
        <f t="array" ref="AX1677">TEXTJOIN(", ", TRUE, IF(X1677:AS1677="Y", X$1:AS$1, IF(X1677:AS1677&lt;&gt;"", X$1:AS$1 &amp; ": " &amp; X1677:AS1677, "")))
</f>
        <v>Heroin</v>
      </c>
    </row>
    <row r="1678">
      <c r="A1678" s="2">
        <v>43215.0</v>
      </c>
      <c r="B1678" s="1" t="s">
        <v>50</v>
      </c>
      <c r="C1678" s="1">
        <v>23.0</v>
      </c>
      <c r="D1678" s="1" t="s">
        <v>51</v>
      </c>
      <c r="E1678" s="1" t="s">
        <v>63</v>
      </c>
      <c r="G1678" s="1" t="s">
        <v>311</v>
      </c>
      <c r="H1678" s="1" t="s">
        <v>299</v>
      </c>
      <c r="I1678" s="1" t="s">
        <v>55</v>
      </c>
      <c r="J1678" s="1" t="s">
        <v>311</v>
      </c>
      <c r="K1678" s="1" t="s">
        <v>299</v>
      </c>
      <c r="M1678" s="1" t="s">
        <v>56</v>
      </c>
      <c r="N1678" s="1" t="s">
        <v>119</v>
      </c>
      <c r="O1678" s="1" t="s">
        <v>311</v>
      </c>
      <c r="P1678" s="1" t="s">
        <v>299</v>
      </c>
      <c r="Q1678" s="1" t="s">
        <v>55</v>
      </c>
      <c r="R1678" s="1" t="s">
        <v>56</v>
      </c>
      <c r="T1678" s="1" t="s">
        <v>83</v>
      </c>
      <c r="U1678" s="1" t="s">
        <v>59</v>
      </c>
      <c r="V1678" s="1" t="s">
        <v>1915</v>
      </c>
      <c r="Y1678" s="1" t="s">
        <v>60</v>
      </c>
      <c r="Z1678" s="1" t="s">
        <v>60</v>
      </c>
      <c r="AR1678" s="1" t="s">
        <v>60</v>
      </c>
      <c r="AT1678" s="1" t="s">
        <v>313</v>
      </c>
      <c r="AU1678" s="1" t="s">
        <v>313</v>
      </c>
      <c r="AV1678" s="1" t="s">
        <v>314</v>
      </c>
      <c r="AW1678" s="3" t="str">
        <f t="shared" si="1"/>
        <v>Other</v>
      </c>
      <c r="AX1678" s="3" t="str">
        <f t="array" ref="AX1678">TEXTJOIN(", ", TRUE, IF(X1678:AS1678="Y", X$1:AS$1, IF(X1678:AS1678&lt;&gt;"", X$1:AS$1 &amp; ": " &amp; X1678:AS1678, "")))
</f>
        <v>Cocaine, Fentanyl, Any Opioid</v>
      </c>
    </row>
    <row r="1679">
      <c r="A1679" s="2">
        <v>44085.0</v>
      </c>
      <c r="B1679" s="1" t="s">
        <v>50</v>
      </c>
      <c r="C1679" s="1">
        <v>21.0</v>
      </c>
      <c r="D1679" s="1" t="s">
        <v>51</v>
      </c>
      <c r="E1679" s="1" t="s">
        <v>63</v>
      </c>
      <c r="G1679" s="1" t="s">
        <v>54</v>
      </c>
      <c r="H1679" s="1" t="s">
        <v>54</v>
      </c>
      <c r="I1679" s="1" t="s">
        <v>55</v>
      </c>
      <c r="J1679" s="1" t="s">
        <v>54</v>
      </c>
      <c r="K1679" s="1" t="s">
        <v>54</v>
      </c>
      <c r="L1679" s="1" t="s">
        <v>55</v>
      </c>
      <c r="M1679" s="1" t="s">
        <v>56</v>
      </c>
      <c r="N1679" s="1" t="s">
        <v>178</v>
      </c>
      <c r="O1679" s="1" t="s">
        <v>103</v>
      </c>
      <c r="P1679" s="1" t="s">
        <v>103</v>
      </c>
      <c r="Q1679" s="1" t="s">
        <v>55</v>
      </c>
      <c r="R1679" s="1" t="s">
        <v>67</v>
      </c>
      <c r="T1679" s="1" t="s">
        <v>2420</v>
      </c>
      <c r="U1679" s="1" t="s">
        <v>59</v>
      </c>
      <c r="V1679" s="1" t="s">
        <v>2421</v>
      </c>
      <c r="Y1679" s="1" t="s">
        <v>60</v>
      </c>
      <c r="AD1679" s="1" t="s">
        <v>60</v>
      </c>
      <c r="AF1679" s="1" t="s">
        <v>60</v>
      </c>
      <c r="AT1679" s="1" t="s">
        <v>234</v>
      </c>
      <c r="AU1679" s="1" t="s">
        <v>234</v>
      </c>
      <c r="AV1679" s="1" t="s">
        <v>168</v>
      </c>
      <c r="AW1679" s="3" t="str">
        <f t="shared" si="1"/>
        <v>Other</v>
      </c>
      <c r="AX1679" s="3" t="str">
        <f t="array" ref="AX1679">TEXTJOIN(", ", TRUE, IF(X1679:AS1679="Y", X$1:AS$1, IF(X1679:AS1679&lt;&gt;"", X$1:AS$1 &amp; ": " &amp; X1679:AS1679, "")))
</f>
        <v>Cocaine, Ethanol, Benzodiazepine</v>
      </c>
    </row>
    <row r="1680">
      <c r="A1680" s="2">
        <v>44371.0</v>
      </c>
      <c r="B1680" s="1" t="s">
        <v>50</v>
      </c>
      <c r="C1680" s="1">
        <v>33.0</v>
      </c>
      <c r="D1680" s="1" t="s">
        <v>51</v>
      </c>
      <c r="E1680" s="1" t="s">
        <v>63</v>
      </c>
      <c r="G1680" s="1" t="s">
        <v>143</v>
      </c>
      <c r="H1680" s="1" t="s">
        <v>91</v>
      </c>
      <c r="I1680" s="1" t="s">
        <v>55</v>
      </c>
      <c r="J1680" s="1" t="s">
        <v>143</v>
      </c>
      <c r="K1680" s="1" t="s">
        <v>91</v>
      </c>
      <c r="L1680" s="1" t="s">
        <v>55</v>
      </c>
      <c r="M1680" s="1" t="s">
        <v>56</v>
      </c>
      <c r="N1680" s="1" t="s">
        <v>119</v>
      </c>
      <c r="O1680" s="1" t="s">
        <v>143</v>
      </c>
      <c r="P1680" s="1" t="s">
        <v>91</v>
      </c>
      <c r="Q1680" s="1" t="s">
        <v>55</v>
      </c>
      <c r="R1680" s="1" t="s">
        <v>56</v>
      </c>
      <c r="T1680" s="1" t="s">
        <v>83</v>
      </c>
      <c r="U1680" s="1" t="s">
        <v>59</v>
      </c>
      <c r="Z1680" s="1" t="s">
        <v>60</v>
      </c>
      <c r="AR1680" s="1" t="s">
        <v>60</v>
      </c>
      <c r="AT1680" s="1" t="s">
        <v>145</v>
      </c>
      <c r="AU1680" s="1" t="s">
        <v>145</v>
      </c>
      <c r="AV1680" s="1" t="s">
        <v>146</v>
      </c>
      <c r="AW1680" s="3" t="str">
        <f t="shared" si="1"/>
        <v>Other</v>
      </c>
      <c r="AX1680" s="3" t="str">
        <f t="array" ref="AX1680">TEXTJOIN(", ", TRUE, IF(X1680:AS1680="Y", X$1:AS$1, IF(X1680:AS1680&lt;&gt;"", X$1:AS$1 &amp; ": " &amp; X1680:AS1680, "")))
</f>
        <v>Fentanyl, Any Opioid</v>
      </c>
    </row>
    <row r="1681">
      <c r="A1681" s="2">
        <v>42040.0</v>
      </c>
      <c r="B1681" s="1" t="s">
        <v>86</v>
      </c>
      <c r="C1681" s="1">
        <v>39.0</v>
      </c>
      <c r="D1681" s="1" t="s">
        <v>51</v>
      </c>
      <c r="E1681" s="1" t="s">
        <v>63</v>
      </c>
      <c r="G1681" s="1" t="s">
        <v>1127</v>
      </c>
      <c r="H1681" s="1" t="s">
        <v>299</v>
      </c>
      <c r="I1681" s="1" t="s">
        <v>55</v>
      </c>
      <c r="J1681" s="1" t="s">
        <v>1127</v>
      </c>
      <c r="M1681" s="1" t="s">
        <v>56</v>
      </c>
      <c r="O1681" s="1" t="s">
        <v>256</v>
      </c>
      <c r="P1681" s="1" t="s">
        <v>103</v>
      </c>
      <c r="Q1681" s="1" t="s">
        <v>55</v>
      </c>
      <c r="R1681" s="1" t="s">
        <v>67</v>
      </c>
      <c r="T1681" s="1" t="s">
        <v>2422</v>
      </c>
      <c r="U1681" s="1" t="s">
        <v>59</v>
      </c>
      <c r="W1681" s="1" t="s">
        <v>60</v>
      </c>
      <c r="X1681" s="1" t="s">
        <v>60</v>
      </c>
      <c r="Z1681" s="1" t="s">
        <v>60</v>
      </c>
      <c r="AD1681" s="1" t="s">
        <v>60</v>
      </c>
      <c r="AP1681" s="1" t="s">
        <v>60</v>
      </c>
      <c r="AR1681" s="1" t="s">
        <v>60</v>
      </c>
      <c r="AT1681" s="1" t="s">
        <v>1129</v>
      </c>
      <c r="AU1681" s="1" t="s">
        <v>1129</v>
      </c>
      <c r="AV1681" s="1" t="s">
        <v>260</v>
      </c>
      <c r="AW1681" s="3" t="str">
        <f t="shared" si="1"/>
        <v>Other</v>
      </c>
      <c r="AX1681" s="3" t="str">
        <f t="array" ref="AX1681">TEXTJOIN(", ", TRUE, IF(X1681:AS1681="Y", X$1:AS$1, IF(X1681:AS1681&lt;&gt;"", X$1:AS$1 &amp; ": " &amp; X1681:AS1681, "")))
</f>
        <v>Heroin, Fentanyl, Ethanol, Heroin/Morph/Codeine, Any Opioid</v>
      </c>
    </row>
    <row r="1682">
      <c r="A1682" s="2">
        <v>42895.0</v>
      </c>
      <c r="B1682" s="1" t="s">
        <v>86</v>
      </c>
      <c r="C1682" s="1">
        <v>54.0</v>
      </c>
      <c r="D1682" s="1" t="s">
        <v>51</v>
      </c>
      <c r="E1682" s="1" t="s">
        <v>63</v>
      </c>
      <c r="G1682" s="1" t="s">
        <v>185</v>
      </c>
      <c r="H1682" s="1" t="s">
        <v>91</v>
      </c>
      <c r="I1682" s="1" t="s">
        <v>55</v>
      </c>
      <c r="J1682" s="1" t="s">
        <v>185</v>
      </c>
      <c r="K1682" s="1" t="s">
        <v>91</v>
      </c>
      <c r="L1682" s="1" t="s">
        <v>55</v>
      </c>
      <c r="M1682" s="1" t="s">
        <v>56</v>
      </c>
      <c r="N1682" s="1" t="s">
        <v>136</v>
      </c>
      <c r="O1682" s="1" t="s">
        <v>185</v>
      </c>
      <c r="P1682" s="1" t="s">
        <v>91</v>
      </c>
      <c r="Q1682" s="1" t="s">
        <v>55</v>
      </c>
      <c r="R1682" s="1" t="s">
        <v>56</v>
      </c>
      <c r="T1682" s="1" t="s">
        <v>2423</v>
      </c>
      <c r="U1682" s="1" t="s">
        <v>59</v>
      </c>
      <c r="AF1682" s="1" t="s">
        <v>60</v>
      </c>
      <c r="AG1682" s="1" t="s">
        <v>60</v>
      </c>
      <c r="AT1682" s="1" t="s">
        <v>188</v>
      </c>
      <c r="AU1682" s="1" t="s">
        <v>188</v>
      </c>
      <c r="AV1682" s="1" t="s">
        <v>189</v>
      </c>
      <c r="AW1682" s="3" t="str">
        <f t="shared" si="1"/>
        <v>Other</v>
      </c>
      <c r="AX1682" s="3" t="str">
        <f t="array" ref="AX1682">TEXTJOIN(", ", TRUE, IF(X1682:AS1682="Y", X$1:AS$1, IF(X1682:AS1682&lt;&gt;"", X$1:AS$1 &amp; ": " &amp; X1682:AS1682, "")))
</f>
        <v>Benzodiazepine, Methadone</v>
      </c>
    </row>
    <row r="1683">
      <c r="A1683" s="2">
        <v>44230.0</v>
      </c>
      <c r="B1683" s="1" t="s">
        <v>50</v>
      </c>
      <c r="C1683" s="1">
        <v>19.0</v>
      </c>
      <c r="D1683" s="1" t="s">
        <v>76</v>
      </c>
      <c r="E1683" s="1" t="s">
        <v>63</v>
      </c>
      <c r="G1683" s="1" t="s">
        <v>65</v>
      </c>
      <c r="H1683" s="1" t="s">
        <v>65</v>
      </c>
      <c r="I1683" s="1" t="s">
        <v>55</v>
      </c>
      <c r="J1683" s="1" t="s">
        <v>65</v>
      </c>
      <c r="K1683" s="1" t="s">
        <v>65</v>
      </c>
      <c r="L1683" s="1" t="s">
        <v>55</v>
      </c>
      <c r="M1683" s="1" t="s">
        <v>56</v>
      </c>
      <c r="N1683" s="1" t="s">
        <v>136</v>
      </c>
      <c r="O1683" s="1" t="s">
        <v>65</v>
      </c>
      <c r="P1683" s="1" t="s">
        <v>65</v>
      </c>
      <c r="Q1683" s="1" t="s">
        <v>55</v>
      </c>
      <c r="R1683" s="1" t="s">
        <v>180</v>
      </c>
      <c r="T1683" s="1" t="s">
        <v>2424</v>
      </c>
      <c r="U1683" s="1" t="s">
        <v>59</v>
      </c>
      <c r="Z1683" s="1" t="s">
        <v>60</v>
      </c>
      <c r="AA1683" s="1" t="s">
        <v>60</v>
      </c>
      <c r="AR1683" s="1" t="s">
        <v>60</v>
      </c>
      <c r="AT1683" s="1" t="s">
        <v>410</v>
      </c>
      <c r="AU1683" s="1" t="s">
        <v>410</v>
      </c>
      <c r="AV1683" s="1" t="s">
        <v>150</v>
      </c>
      <c r="AW1683" s="3" t="str">
        <f t="shared" si="1"/>
        <v>Other</v>
      </c>
      <c r="AX1683" s="3" t="str">
        <f t="array" ref="AX1683">TEXTJOIN(", ", TRUE, IF(X1683:AS1683="Y", X$1:AS$1, IF(X1683:AS1683&lt;&gt;"", X$1:AS$1 &amp; ": " &amp; X1683:AS1683, "")))
</f>
        <v>Fentanyl, Fentanyl Analogue, Any Opioid</v>
      </c>
    </row>
    <row r="1684">
      <c r="A1684" s="2">
        <v>44348.0</v>
      </c>
      <c r="B1684" s="1" t="s">
        <v>50</v>
      </c>
      <c r="C1684" s="1">
        <v>32.0</v>
      </c>
      <c r="D1684" s="1" t="s">
        <v>51</v>
      </c>
      <c r="E1684" s="1" t="s">
        <v>63</v>
      </c>
      <c r="G1684" s="1" t="s">
        <v>222</v>
      </c>
      <c r="H1684" s="1" t="s">
        <v>103</v>
      </c>
      <c r="I1684" s="1" t="s">
        <v>55</v>
      </c>
      <c r="J1684" s="1" t="s">
        <v>222</v>
      </c>
      <c r="K1684" s="1" t="s">
        <v>103</v>
      </c>
      <c r="L1684" s="1" t="s">
        <v>55</v>
      </c>
      <c r="M1684" s="1" t="s">
        <v>56</v>
      </c>
      <c r="N1684" s="1" t="s">
        <v>136</v>
      </c>
      <c r="O1684" s="1" t="s">
        <v>222</v>
      </c>
      <c r="P1684" s="1" t="s">
        <v>103</v>
      </c>
      <c r="Q1684" s="1" t="s">
        <v>55</v>
      </c>
      <c r="R1684" s="1" t="s">
        <v>56</v>
      </c>
      <c r="T1684" s="1" t="s">
        <v>2425</v>
      </c>
      <c r="U1684" s="1" t="s">
        <v>59</v>
      </c>
      <c r="Z1684" s="1" t="s">
        <v>60</v>
      </c>
      <c r="AI1684" s="1" t="s">
        <v>60</v>
      </c>
      <c r="AM1684" s="1" t="s">
        <v>60</v>
      </c>
      <c r="AR1684" s="1" t="s">
        <v>60</v>
      </c>
      <c r="AT1684" s="1" t="s">
        <v>224</v>
      </c>
      <c r="AU1684" s="1" t="s">
        <v>224</v>
      </c>
      <c r="AV1684" s="1" t="s">
        <v>225</v>
      </c>
      <c r="AW1684" s="3" t="str">
        <f t="shared" si="1"/>
        <v>Other</v>
      </c>
      <c r="AX1684" s="3" t="str">
        <f t="array" ref="AX1684">TEXTJOIN(", ", TRUE, IF(X1684:AS1684="Y", X$1:AS$1, IF(X1684:AS1684&lt;&gt;"", X$1:AS$1 &amp; ": " &amp; X1684:AS1684, "")))
</f>
        <v>Fentanyl, Amphet, Xylazine, Any Opioid</v>
      </c>
    </row>
    <row r="1685">
      <c r="A1685" s="2">
        <v>42866.0</v>
      </c>
      <c r="B1685" s="1" t="s">
        <v>86</v>
      </c>
      <c r="C1685" s="1">
        <v>37.0</v>
      </c>
      <c r="D1685" s="1" t="s">
        <v>51</v>
      </c>
      <c r="E1685" s="1" t="s">
        <v>63</v>
      </c>
      <c r="G1685" s="1" t="s">
        <v>437</v>
      </c>
      <c r="H1685" s="1" t="s">
        <v>91</v>
      </c>
      <c r="I1685" s="1" t="s">
        <v>55</v>
      </c>
      <c r="J1685" s="1" t="s">
        <v>437</v>
      </c>
      <c r="K1685" s="1" t="s">
        <v>91</v>
      </c>
      <c r="L1685" s="1" t="s">
        <v>55</v>
      </c>
      <c r="M1685" s="1" t="s">
        <v>56</v>
      </c>
      <c r="N1685" s="1" t="s">
        <v>119</v>
      </c>
      <c r="O1685" s="1" t="s">
        <v>437</v>
      </c>
      <c r="P1685" s="1" t="s">
        <v>91</v>
      </c>
      <c r="Q1685" s="1" t="s">
        <v>55</v>
      </c>
      <c r="R1685" s="1" t="s">
        <v>56</v>
      </c>
      <c r="T1685" s="1" t="s">
        <v>2426</v>
      </c>
      <c r="U1685" s="1" t="s">
        <v>59</v>
      </c>
      <c r="Y1685" s="1" t="s">
        <v>60</v>
      </c>
      <c r="AD1685" s="1" t="s">
        <v>60</v>
      </c>
      <c r="AT1685" s="1" t="s">
        <v>439</v>
      </c>
      <c r="AU1685" s="1" t="s">
        <v>439</v>
      </c>
      <c r="AV1685" s="1" t="s">
        <v>440</v>
      </c>
      <c r="AW1685" s="3" t="str">
        <f t="shared" si="1"/>
        <v>Other</v>
      </c>
      <c r="AX1685" s="3" t="str">
        <f t="array" ref="AX1685">TEXTJOIN(", ", TRUE, IF(X1685:AS1685="Y", X$1:AS$1, IF(X1685:AS1685&lt;&gt;"", X$1:AS$1 &amp; ": " &amp; X1685:AS1685, "")))
</f>
        <v>Cocaine, Ethanol</v>
      </c>
    </row>
    <row r="1686">
      <c r="A1686" s="2">
        <v>44227.0</v>
      </c>
      <c r="B1686" s="1" t="s">
        <v>50</v>
      </c>
      <c r="C1686" s="1">
        <v>32.0</v>
      </c>
      <c r="D1686" s="1" t="s">
        <v>76</v>
      </c>
      <c r="E1686" s="1" t="s">
        <v>63</v>
      </c>
      <c r="G1686" s="1" t="s">
        <v>143</v>
      </c>
      <c r="H1686" s="1" t="s">
        <v>91</v>
      </c>
      <c r="I1686" s="1" t="s">
        <v>55</v>
      </c>
      <c r="J1686" s="1" t="s">
        <v>143</v>
      </c>
      <c r="K1686" s="1" t="s">
        <v>91</v>
      </c>
      <c r="L1686" s="1" t="s">
        <v>55</v>
      </c>
      <c r="M1686" s="1" t="s">
        <v>56</v>
      </c>
      <c r="N1686" s="1" t="s">
        <v>136</v>
      </c>
      <c r="O1686" s="1" t="s">
        <v>143</v>
      </c>
      <c r="P1686" s="1" t="s">
        <v>91</v>
      </c>
      <c r="Q1686" s="1" t="s">
        <v>55</v>
      </c>
      <c r="R1686" s="1" t="s">
        <v>56</v>
      </c>
      <c r="T1686" s="1" t="s">
        <v>2427</v>
      </c>
      <c r="U1686" s="1" t="s">
        <v>59</v>
      </c>
      <c r="Z1686" s="1" t="s">
        <v>60</v>
      </c>
      <c r="AM1686" s="1" t="s">
        <v>60</v>
      </c>
      <c r="AR1686" s="1" t="s">
        <v>60</v>
      </c>
      <c r="AT1686" s="1" t="s">
        <v>145</v>
      </c>
      <c r="AU1686" s="1" t="s">
        <v>145</v>
      </c>
      <c r="AV1686" s="1" t="s">
        <v>146</v>
      </c>
      <c r="AW1686" s="3" t="str">
        <f t="shared" si="1"/>
        <v>Other</v>
      </c>
      <c r="AX1686" s="3" t="str">
        <f t="array" ref="AX1686">TEXTJOIN(", ", TRUE, IF(X1686:AS1686="Y", X$1:AS$1, IF(X1686:AS1686&lt;&gt;"", X$1:AS$1 &amp; ": " &amp; X1686:AS1686, "")))
</f>
        <v>Fentanyl, Xylazine, Any Opioid</v>
      </c>
    </row>
    <row r="1687">
      <c r="A1687" s="2">
        <v>44088.0</v>
      </c>
      <c r="B1687" s="1" t="s">
        <v>50</v>
      </c>
      <c r="C1687" s="1">
        <v>55.0</v>
      </c>
      <c r="D1687" s="1" t="s">
        <v>51</v>
      </c>
      <c r="E1687" s="1" t="s">
        <v>63</v>
      </c>
      <c r="F1687" s="1" t="s">
        <v>137</v>
      </c>
      <c r="G1687" s="1" t="s">
        <v>91</v>
      </c>
      <c r="H1687" s="1" t="s">
        <v>91</v>
      </c>
      <c r="I1687" s="1" t="s">
        <v>55</v>
      </c>
      <c r="J1687" s="1" t="s">
        <v>91</v>
      </c>
      <c r="K1687" s="1" t="s">
        <v>91</v>
      </c>
      <c r="L1687" s="1" t="s">
        <v>55</v>
      </c>
      <c r="M1687" s="1" t="s">
        <v>56</v>
      </c>
      <c r="N1687" s="1" t="s">
        <v>155</v>
      </c>
      <c r="O1687" s="1" t="s">
        <v>91</v>
      </c>
      <c r="P1687" s="1" t="s">
        <v>91</v>
      </c>
      <c r="Q1687" s="1" t="s">
        <v>55</v>
      </c>
      <c r="R1687" s="1" t="s">
        <v>67</v>
      </c>
      <c r="T1687" s="1" t="s">
        <v>2428</v>
      </c>
      <c r="U1687" s="1" t="s">
        <v>59</v>
      </c>
      <c r="Z1687" s="1" t="s">
        <v>60</v>
      </c>
      <c r="AD1687" s="1" t="s">
        <v>60</v>
      </c>
      <c r="AR1687" s="1" t="s">
        <v>60</v>
      </c>
      <c r="AT1687" s="1" t="s">
        <v>110</v>
      </c>
      <c r="AU1687" s="1" t="s">
        <v>110</v>
      </c>
      <c r="AV1687" s="1" t="s">
        <v>111</v>
      </c>
      <c r="AW1687" s="3" t="str">
        <f t="shared" si="1"/>
        <v>Other</v>
      </c>
      <c r="AX1687" s="3" t="str">
        <f t="array" ref="AX1687">TEXTJOIN(", ", TRUE, IF(X1687:AS1687="Y", X$1:AS$1, IF(X1687:AS1687&lt;&gt;"", X$1:AS$1 &amp; ": " &amp; X1687:AS1687, "")))
</f>
        <v>Fentanyl, Ethanol, Any Opioid</v>
      </c>
    </row>
    <row r="1688">
      <c r="A1688" s="2">
        <v>43650.0</v>
      </c>
      <c r="B1688" s="1" t="s">
        <v>50</v>
      </c>
      <c r="C1688" s="1">
        <v>45.0</v>
      </c>
      <c r="D1688" s="1" t="s">
        <v>51</v>
      </c>
      <c r="E1688" s="1" t="s">
        <v>63</v>
      </c>
      <c r="G1688" s="1" t="s">
        <v>256</v>
      </c>
      <c r="H1688" s="1" t="s">
        <v>103</v>
      </c>
      <c r="I1688" s="1" t="s">
        <v>55</v>
      </c>
      <c r="J1688" s="1" t="s">
        <v>256</v>
      </c>
      <c r="K1688" s="1" t="s">
        <v>103</v>
      </c>
      <c r="L1688" s="1" t="s">
        <v>55</v>
      </c>
      <c r="M1688" s="1" t="s">
        <v>56</v>
      </c>
      <c r="N1688" s="1" t="s">
        <v>104</v>
      </c>
      <c r="O1688" s="1" t="s">
        <v>256</v>
      </c>
      <c r="P1688" s="1" t="s">
        <v>103</v>
      </c>
      <c r="Q1688" s="1" t="s">
        <v>55</v>
      </c>
      <c r="R1688" s="1" t="s">
        <v>67</v>
      </c>
      <c r="T1688" s="1" t="s">
        <v>730</v>
      </c>
      <c r="U1688" s="1" t="s">
        <v>59</v>
      </c>
      <c r="AL1688" s="1" t="s">
        <v>60</v>
      </c>
      <c r="AR1688" s="1" t="s">
        <v>60</v>
      </c>
      <c r="AT1688" s="1" t="s">
        <v>282</v>
      </c>
      <c r="AU1688" s="1" t="s">
        <v>282</v>
      </c>
      <c r="AV1688" s="1" t="s">
        <v>260</v>
      </c>
      <c r="AW1688" s="3" t="str">
        <f t="shared" si="1"/>
        <v>Other</v>
      </c>
      <c r="AX1688" s="3" t="str">
        <f t="array" ref="AX1688">TEXTJOIN(", ", TRUE, IF(X1688:AS1688="Y", X$1:AS$1, IF(X1688:AS1688&lt;&gt;"", X$1:AS$1 &amp; ": " &amp; X1688:AS1688, "")))
</f>
        <v>Morphine (Not Heroin), Any Opioid</v>
      </c>
    </row>
    <row r="1689">
      <c r="A1689" s="2">
        <v>43978.0</v>
      </c>
      <c r="B1689" s="1" t="s">
        <v>50</v>
      </c>
      <c r="C1689" s="1">
        <v>67.0</v>
      </c>
      <c r="D1689" s="1" t="s">
        <v>76</v>
      </c>
      <c r="E1689" s="1" t="s">
        <v>63</v>
      </c>
      <c r="G1689" s="1" t="s">
        <v>255</v>
      </c>
      <c r="H1689" s="1" t="s">
        <v>103</v>
      </c>
      <c r="I1689" s="1" t="s">
        <v>55</v>
      </c>
      <c r="J1689" s="1" t="s">
        <v>255</v>
      </c>
      <c r="K1689" s="1" t="s">
        <v>103</v>
      </c>
      <c r="L1689" s="1" t="s">
        <v>55</v>
      </c>
      <c r="M1689" s="1" t="s">
        <v>56</v>
      </c>
      <c r="N1689" s="1" t="s">
        <v>136</v>
      </c>
      <c r="O1689" s="1" t="s">
        <v>255</v>
      </c>
      <c r="P1689" s="1" t="s">
        <v>103</v>
      </c>
      <c r="Q1689" s="1" t="s">
        <v>55</v>
      </c>
      <c r="R1689" s="1" t="s">
        <v>56</v>
      </c>
      <c r="T1689" s="1" t="s">
        <v>2429</v>
      </c>
      <c r="U1689" s="1" t="s">
        <v>59</v>
      </c>
      <c r="X1689" s="1" t="s">
        <v>60</v>
      </c>
      <c r="Z1689" s="1" t="s">
        <v>60</v>
      </c>
      <c r="AA1689" s="1" t="s">
        <v>60</v>
      </c>
      <c r="AD1689" s="1" t="s">
        <v>60</v>
      </c>
      <c r="AF1689" s="1" t="s">
        <v>60</v>
      </c>
      <c r="AG1689" s="1" t="s">
        <v>60</v>
      </c>
      <c r="AR1689" s="1" t="s">
        <v>60</v>
      </c>
      <c r="AT1689" s="1" t="s">
        <v>259</v>
      </c>
      <c r="AU1689" s="1" t="s">
        <v>259</v>
      </c>
      <c r="AV1689" s="1" t="s">
        <v>520</v>
      </c>
      <c r="AW1689" s="3" t="str">
        <f t="shared" si="1"/>
        <v>Other</v>
      </c>
      <c r="AX1689" s="3" t="str">
        <f t="array" ref="AX1689">TEXTJOIN(", ", TRUE, IF(X1689:AS1689="Y", X$1:AS$1, IF(X1689:AS1689&lt;&gt;"", X$1:AS$1 &amp; ": " &amp; X1689:AS1689, "")))
</f>
        <v>Heroin, Fentanyl, Fentanyl Analogue, Ethanol, Benzodiazepine, Methadone, Any Opioid</v>
      </c>
    </row>
    <row r="1690">
      <c r="A1690" s="2">
        <v>41852.0</v>
      </c>
      <c r="B1690" s="1" t="s">
        <v>50</v>
      </c>
      <c r="C1690" s="1">
        <v>68.0</v>
      </c>
      <c r="D1690" s="1" t="s">
        <v>51</v>
      </c>
      <c r="E1690" s="1" t="s">
        <v>63</v>
      </c>
      <c r="G1690" s="1" t="s">
        <v>484</v>
      </c>
      <c r="J1690" s="1" t="s">
        <v>484</v>
      </c>
      <c r="L1690" s="1" t="s">
        <v>55</v>
      </c>
      <c r="M1690" s="1" t="s">
        <v>56</v>
      </c>
      <c r="N1690" s="1" t="s">
        <v>276</v>
      </c>
      <c r="O1690" s="1" t="s">
        <v>484</v>
      </c>
      <c r="P1690" s="1" t="s">
        <v>103</v>
      </c>
      <c r="R1690" s="1" t="s">
        <v>56</v>
      </c>
      <c r="T1690" s="1" t="s">
        <v>2430</v>
      </c>
      <c r="U1690" s="1" t="s">
        <v>59</v>
      </c>
      <c r="Y1690" s="1" t="s">
        <v>60</v>
      </c>
      <c r="AB1690" s="1" t="s">
        <v>60</v>
      </c>
      <c r="AS1690" s="1" t="s">
        <v>1967</v>
      </c>
      <c r="AT1690" s="1" t="s">
        <v>682</v>
      </c>
      <c r="AU1690" s="1" t="s">
        <v>682</v>
      </c>
      <c r="AV1690" s="1" t="s">
        <v>487</v>
      </c>
      <c r="AW1690" s="3" t="str">
        <f t="shared" si="1"/>
        <v>Other</v>
      </c>
      <c r="AX1690" s="3" t="str">
        <f t="array" ref="AX1690">TEXTJOIN(", ", TRUE, IF(X1690:AS1690="Y", X$1:AS$1, IF(X1690:AS1690&lt;&gt;"", X$1:AS$1 &amp; ": " &amp; X1690:AS1690, "")))
</f>
        <v>Cocaine, Oxycodone, Other: MORPHINE</v>
      </c>
    </row>
    <row r="1691">
      <c r="A1691" s="2">
        <v>43706.0</v>
      </c>
      <c r="B1691" s="1" t="s">
        <v>50</v>
      </c>
      <c r="C1691" s="1">
        <v>52.0</v>
      </c>
      <c r="D1691" s="1" t="s">
        <v>51</v>
      </c>
      <c r="E1691" s="1" t="s">
        <v>52</v>
      </c>
      <c r="G1691" s="1" t="s">
        <v>65</v>
      </c>
      <c r="H1691" s="1" t="s">
        <v>65</v>
      </c>
      <c r="I1691" s="1" t="s">
        <v>55</v>
      </c>
      <c r="J1691" s="1" t="s">
        <v>65</v>
      </c>
      <c r="K1691" s="1" t="s">
        <v>65</v>
      </c>
      <c r="L1691" s="1" t="s">
        <v>55</v>
      </c>
      <c r="M1691" s="1" t="s">
        <v>2431</v>
      </c>
      <c r="N1691" s="1" t="s">
        <v>1350</v>
      </c>
      <c r="O1691" s="1" t="s">
        <v>65</v>
      </c>
      <c r="P1691" s="1" t="s">
        <v>65</v>
      </c>
      <c r="Q1691" s="1" t="s">
        <v>55</v>
      </c>
      <c r="R1691" s="1" t="s">
        <v>67</v>
      </c>
      <c r="T1691" s="1" t="s">
        <v>378</v>
      </c>
      <c r="U1691" s="1" t="s">
        <v>59</v>
      </c>
      <c r="V1691" s="1" t="s">
        <v>723</v>
      </c>
      <c r="Y1691" s="1" t="s">
        <v>60</v>
      </c>
      <c r="AT1691" s="1" t="s">
        <v>410</v>
      </c>
      <c r="AU1691" s="1" t="s">
        <v>410</v>
      </c>
      <c r="AV1691" s="1" t="s">
        <v>150</v>
      </c>
      <c r="AW1691" s="3" t="str">
        <f t="shared" si="1"/>
        <v>Other</v>
      </c>
      <c r="AX1691" s="3" t="str">
        <f t="array" ref="AX1691">TEXTJOIN(", ", TRUE, IF(X1691:AS1691="Y", X$1:AS$1, IF(X1691:AS1691&lt;&gt;"", X$1:AS$1 &amp; ": " &amp; X1691:AS1691, "")))
</f>
        <v>Cocaine</v>
      </c>
    </row>
    <row r="1692">
      <c r="A1692" s="2">
        <v>41504.0</v>
      </c>
      <c r="B1692" s="1" t="s">
        <v>50</v>
      </c>
      <c r="C1692" s="1">
        <v>70.0</v>
      </c>
      <c r="D1692" s="1" t="s">
        <v>51</v>
      </c>
      <c r="E1692" s="1" t="s">
        <v>63</v>
      </c>
      <c r="F1692" s="1" t="s">
        <v>137</v>
      </c>
      <c r="G1692" s="1" t="s">
        <v>322</v>
      </c>
      <c r="H1692" s="1" t="s">
        <v>91</v>
      </c>
      <c r="J1692" s="1" t="s">
        <v>322</v>
      </c>
      <c r="M1692" s="1" t="s">
        <v>56</v>
      </c>
      <c r="N1692" s="1" t="s">
        <v>136</v>
      </c>
      <c r="O1692" s="1" t="s">
        <v>185</v>
      </c>
      <c r="P1692" s="1" t="s">
        <v>91</v>
      </c>
      <c r="R1692" s="1" t="s">
        <v>67</v>
      </c>
      <c r="T1692" s="1" t="s">
        <v>729</v>
      </c>
      <c r="U1692" s="1" t="s">
        <v>59</v>
      </c>
      <c r="Y1692" s="1" t="s">
        <v>60</v>
      </c>
      <c r="AT1692" s="1" t="s">
        <v>324</v>
      </c>
      <c r="AU1692" s="1" t="s">
        <v>324</v>
      </c>
      <c r="AV1692" s="1" t="s">
        <v>189</v>
      </c>
      <c r="AW1692" s="3" t="str">
        <f t="shared" si="1"/>
        <v>Other</v>
      </c>
      <c r="AX1692" s="3" t="str">
        <f t="array" ref="AX1692">TEXTJOIN(", ", TRUE, IF(X1692:AS1692="Y", X$1:AS$1, IF(X1692:AS1692&lt;&gt;"", X$1:AS$1 &amp; ": " &amp; X1692:AS1692, "")))
</f>
        <v>Cocaine</v>
      </c>
    </row>
    <row r="1693">
      <c r="A1693" s="2">
        <v>42157.0</v>
      </c>
      <c r="B1693" s="1" t="s">
        <v>86</v>
      </c>
      <c r="C1693" s="1">
        <v>39.0</v>
      </c>
      <c r="D1693" s="1" t="s">
        <v>76</v>
      </c>
      <c r="E1693" s="1" t="s">
        <v>63</v>
      </c>
      <c r="G1693" s="1" t="s">
        <v>216</v>
      </c>
      <c r="H1693" s="1" t="s">
        <v>103</v>
      </c>
      <c r="I1693" s="1" t="s">
        <v>55</v>
      </c>
      <c r="J1693" s="1" t="s">
        <v>216</v>
      </c>
      <c r="M1693" s="1" t="s">
        <v>56</v>
      </c>
      <c r="O1693" s="1" t="s">
        <v>277</v>
      </c>
      <c r="P1693" s="1" t="s">
        <v>103</v>
      </c>
      <c r="Q1693" s="1" t="s">
        <v>55</v>
      </c>
      <c r="R1693" s="1" t="s">
        <v>67</v>
      </c>
      <c r="T1693" s="1" t="s">
        <v>2432</v>
      </c>
      <c r="U1693" s="1" t="s">
        <v>59</v>
      </c>
      <c r="AG1693" s="1" t="s">
        <v>60</v>
      </c>
      <c r="AR1693" s="1" t="s">
        <v>60</v>
      </c>
      <c r="AT1693" s="1" t="s">
        <v>218</v>
      </c>
      <c r="AU1693" s="1" t="s">
        <v>218</v>
      </c>
      <c r="AV1693" s="1" t="s">
        <v>279</v>
      </c>
      <c r="AW1693" s="3" t="str">
        <f t="shared" si="1"/>
        <v>Other</v>
      </c>
      <c r="AX1693" s="3" t="str">
        <f t="array" ref="AX1693">TEXTJOIN(", ", TRUE, IF(X1693:AS1693="Y", X$1:AS$1, IF(X1693:AS1693&lt;&gt;"", X$1:AS$1 &amp; ": " &amp; X1693:AS1693, "")))
</f>
        <v>Methadone, Any Opioid</v>
      </c>
    </row>
    <row r="1694">
      <c r="A1694" s="2">
        <v>42640.0</v>
      </c>
      <c r="B1694" s="1" t="s">
        <v>50</v>
      </c>
      <c r="C1694" s="1">
        <v>25.0</v>
      </c>
      <c r="D1694" s="1" t="s">
        <v>51</v>
      </c>
      <c r="E1694" s="1" t="s">
        <v>63</v>
      </c>
      <c r="G1694" s="1" t="s">
        <v>361</v>
      </c>
      <c r="H1694" s="1" t="s">
        <v>65</v>
      </c>
      <c r="I1694" s="1" t="s">
        <v>55</v>
      </c>
      <c r="J1694" s="1" t="s">
        <v>361</v>
      </c>
      <c r="M1694" s="1" t="s">
        <v>56</v>
      </c>
      <c r="N1694" s="1" t="s">
        <v>136</v>
      </c>
      <c r="O1694" s="1" t="s">
        <v>361</v>
      </c>
      <c r="R1694" s="1" t="s">
        <v>56</v>
      </c>
      <c r="T1694" s="1" t="s">
        <v>2433</v>
      </c>
      <c r="U1694" s="1" t="s">
        <v>59</v>
      </c>
      <c r="Y1694" s="1" t="s">
        <v>60</v>
      </c>
      <c r="Z1694" s="1" t="s">
        <v>60</v>
      </c>
      <c r="AD1694" s="1" t="s">
        <v>60</v>
      </c>
      <c r="AR1694" s="1" t="s">
        <v>60</v>
      </c>
      <c r="AT1694" s="1" t="s">
        <v>363</v>
      </c>
      <c r="AU1694" s="1" t="s">
        <v>363</v>
      </c>
      <c r="AV1694" s="1" t="s">
        <v>1023</v>
      </c>
      <c r="AW1694" s="3" t="str">
        <f t="shared" si="1"/>
        <v>Other</v>
      </c>
      <c r="AX1694" s="3" t="str">
        <f t="array" ref="AX1694">TEXTJOIN(", ", TRUE, IF(X1694:AS1694="Y", X$1:AS$1, IF(X1694:AS1694&lt;&gt;"", X$1:AS$1 &amp; ": " &amp; X1694:AS1694, "")))
</f>
        <v>Cocaine, Fentanyl, Ethanol, Any Opioid</v>
      </c>
    </row>
    <row r="1695">
      <c r="A1695" s="4">
        <v>44149.0</v>
      </c>
      <c r="B1695" s="1" t="s">
        <v>50</v>
      </c>
      <c r="C1695" s="1">
        <v>62.0</v>
      </c>
      <c r="D1695" s="1" t="s">
        <v>51</v>
      </c>
      <c r="E1695" s="1" t="s">
        <v>52</v>
      </c>
      <c r="G1695" s="1" t="s">
        <v>82</v>
      </c>
      <c r="H1695" s="1" t="s">
        <v>54</v>
      </c>
      <c r="I1695" s="1" t="s">
        <v>55</v>
      </c>
      <c r="J1695" s="1" t="s">
        <v>82</v>
      </c>
      <c r="K1695" s="1" t="s">
        <v>54</v>
      </c>
      <c r="L1695" s="1" t="s">
        <v>55</v>
      </c>
      <c r="M1695" s="1" t="s">
        <v>56</v>
      </c>
      <c r="N1695" s="1" t="s">
        <v>178</v>
      </c>
      <c r="O1695" s="1" t="s">
        <v>82</v>
      </c>
      <c r="P1695" s="1" t="s">
        <v>54</v>
      </c>
      <c r="Q1695" s="1" t="s">
        <v>55</v>
      </c>
      <c r="R1695" s="1" t="s">
        <v>56</v>
      </c>
      <c r="T1695" s="1" t="s">
        <v>491</v>
      </c>
      <c r="U1695" s="1" t="s">
        <v>59</v>
      </c>
      <c r="V1695" s="1" t="s">
        <v>2434</v>
      </c>
      <c r="Z1695" s="1" t="s">
        <v>60</v>
      </c>
      <c r="AR1695" s="1" t="s">
        <v>60</v>
      </c>
      <c r="AT1695" s="1" t="s">
        <v>329</v>
      </c>
      <c r="AU1695" s="1" t="s">
        <v>329</v>
      </c>
      <c r="AV1695" s="1" t="s">
        <v>85</v>
      </c>
      <c r="AW1695" s="3" t="str">
        <f t="shared" si="1"/>
        <v>Other</v>
      </c>
      <c r="AX1695" s="3" t="str">
        <f t="array" ref="AX1695">TEXTJOIN(", ", TRUE, IF(X1695:AS1695="Y", X$1:AS$1, IF(X1695:AS1695&lt;&gt;"", X$1:AS$1 &amp; ": " &amp; X1695:AS1695, "")))
</f>
        <v>Fentanyl, Any Opioid</v>
      </c>
    </row>
    <row r="1696">
      <c r="A1696" s="2">
        <v>44051.0</v>
      </c>
      <c r="B1696" s="1" t="s">
        <v>50</v>
      </c>
      <c r="C1696" s="1">
        <v>44.0</v>
      </c>
      <c r="D1696" s="1" t="s">
        <v>51</v>
      </c>
      <c r="E1696" s="1" t="s">
        <v>63</v>
      </c>
      <c r="G1696" s="1" t="s">
        <v>116</v>
      </c>
      <c r="H1696" s="1" t="s">
        <v>103</v>
      </c>
      <c r="I1696" s="1" t="s">
        <v>55</v>
      </c>
      <c r="J1696" s="1" t="s">
        <v>116</v>
      </c>
      <c r="K1696" s="1" t="s">
        <v>103</v>
      </c>
      <c r="L1696" s="1" t="s">
        <v>55</v>
      </c>
      <c r="M1696" s="1" t="s">
        <v>56</v>
      </c>
      <c r="N1696" s="1" t="s">
        <v>119</v>
      </c>
      <c r="O1696" s="1" t="s">
        <v>116</v>
      </c>
      <c r="P1696" s="1" t="s">
        <v>103</v>
      </c>
      <c r="Q1696" s="1" t="s">
        <v>55</v>
      </c>
      <c r="R1696" s="1" t="s">
        <v>56</v>
      </c>
      <c r="T1696" s="1" t="s">
        <v>2186</v>
      </c>
      <c r="U1696" s="1" t="s">
        <v>59</v>
      </c>
      <c r="Z1696" s="1" t="s">
        <v>60</v>
      </c>
      <c r="AD1696" s="1" t="s">
        <v>60</v>
      </c>
      <c r="AR1696" s="1" t="s">
        <v>60</v>
      </c>
      <c r="AT1696" s="1" t="s">
        <v>122</v>
      </c>
      <c r="AU1696" s="1" t="s">
        <v>122</v>
      </c>
      <c r="AV1696" s="1" t="s">
        <v>139</v>
      </c>
      <c r="AW1696" s="3" t="str">
        <f t="shared" si="1"/>
        <v>Other</v>
      </c>
      <c r="AX1696" s="3" t="str">
        <f t="array" ref="AX1696">TEXTJOIN(", ", TRUE, IF(X1696:AS1696="Y", X$1:AS$1, IF(X1696:AS1696&lt;&gt;"", X$1:AS$1 &amp; ": " &amp; X1696:AS1696, "")))
</f>
        <v>Fentanyl, Ethanol, Any Opioid</v>
      </c>
    </row>
    <row r="1697">
      <c r="A1697" s="2">
        <v>43191.0</v>
      </c>
      <c r="B1697" s="1" t="s">
        <v>50</v>
      </c>
      <c r="C1697" s="1">
        <v>42.0</v>
      </c>
      <c r="D1697" s="1" t="s">
        <v>51</v>
      </c>
      <c r="E1697" s="1" t="s">
        <v>63</v>
      </c>
      <c r="G1697" s="1" t="s">
        <v>211</v>
      </c>
      <c r="H1697" s="1" t="s">
        <v>91</v>
      </c>
      <c r="I1697" s="1" t="s">
        <v>55</v>
      </c>
      <c r="J1697" s="1" t="s">
        <v>211</v>
      </c>
      <c r="K1697" s="1" t="s">
        <v>91</v>
      </c>
      <c r="M1697" s="1" t="s">
        <v>56</v>
      </c>
      <c r="N1697" s="1" t="s">
        <v>136</v>
      </c>
      <c r="O1697" s="1" t="s">
        <v>91</v>
      </c>
      <c r="P1697" s="1" t="s">
        <v>91</v>
      </c>
      <c r="Q1697" s="1" t="s">
        <v>55</v>
      </c>
      <c r="R1697" s="1" t="s">
        <v>67</v>
      </c>
      <c r="T1697" s="1" t="s">
        <v>2435</v>
      </c>
      <c r="U1697" s="1" t="s">
        <v>59</v>
      </c>
      <c r="X1697" s="1" t="s">
        <v>60</v>
      </c>
      <c r="Y1697" s="1" t="s">
        <v>60</v>
      </c>
      <c r="Z1697" s="1" t="s">
        <v>60</v>
      </c>
      <c r="AB1697" s="1" t="s">
        <v>60</v>
      </c>
      <c r="AF1697" s="1" t="s">
        <v>60</v>
      </c>
      <c r="AH1697" s="1" t="s">
        <v>60</v>
      </c>
      <c r="AP1697" s="1" t="s">
        <v>60</v>
      </c>
      <c r="AR1697" s="1" t="s">
        <v>60</v>
      </c>
      <c r="AT1697" s="1" t="s">
        <v>214</v>
      </c>
      <c r="AU1697" s="1" t="s">
        <v>214</v>
      </c>
      <c r="AV1697" s="1" t="s">
        <v>111</v>
      </c>
      <c r="AW1697" s="3" t="str">
        <f t="shared" si="1"/>
        <v>Other</v>
      </c>
      <c r="AX1697" s="3" t="str">
        <f t="array" ref="AX1697">TEXTJOIN(", ", TRUE, IF(X1697:AS1697="Y", X$1:AS$1, IF(X1697:AS1697&lt;&gt;"", X$1:AS$1 &amp; ": " &amp; X1697:AS1697, "")))
</f>
        <v>Heroin, Cocaine, Fentanyl, Oxycodone, Benzodiazepine, Meth/Amphetamine, Heroin/Morph/Codeine, Any Opioid</v>
      </c>
    </row>
    <row r="1698">
      <c r="A1698" s="4">
        <v>43031.0</v>
      </c>
      <c r="B1698" s="1" t="s">
        <v>86</v>
      </c>
      <c r="C1698" s="1">
        <v>33.0</v>
      </c>
      <c r="D1698" s="1" t="s">
        <v>76</v>
      </c>
      <c r="E1698" s="1" t="s">
        <v>63</v>
      </c>
      <c r="G1698" s="1" t="s">
        <v>91</v>
      </c>
      <c r="H1698" s="1" t="s">
        <v>91</v>
      </c>
      <c r="I1698" s="1" t="s">
        <v>55</v>
      </c>
      <c r="J1698" s="1" t="s">
        <v>91</v>
      </c>
      <c r="K1698" s="1" t="s">
        <v>91</v>
      </c>
      <c r="L1698" s="1" t="s">
        <v>55</v>
      </c>
      <c r="M1698" s="1" t="s">
        <v>56</v>
      </c>
      <c r="N1698" s="1" t="s">
        <v>136</v>
      </c>
      <c r="O1698" s="1" t="s">
        <v>91</v>
      </c>
      <c r="P1698" s="1" t="s">
        <v>91</v>
      </c>
      <c r="Q1698" s="1" t="s">
        <v>55</v>
      </c>
      <c r="R1698" s="1" t="s">
        <v>56</v>
      </c>
      <c r="T1698" s="1" t="s">
        <v>2436</v>
      </c>
      <c r="U1698" s="1" t="s">
        <v>59</v>
      </c>
      <c r="AB1698" s="1" t="s">
        <v>60</v>
      </c>
      <c r="AF1698" s="1" t="s">
        <v>60</v>
      </c>
      <c r="AT1698" s="1" t="s">
        <v>110</v>
      </c>
      <c r="AU1698" s="1" t="s">
        <v>110</v>
      </c>
      <c r="AV1698" s="1" t="s">
        <v>111</v>
      </c>
      <c r="AW1698" s="3" t="str">
        <f t="shared" si="1"/>
        <v>Other</v>
      </c>
      <c r="AX1698" s="3" t="str">
        <f t="array" ref="AX1698">TEXTJOIN(", ", TRUE, IF(X1698:AS1698="Y", X$1:AS$1, IF(X1698:AS1698&lt;&gt;"", X$1:AS$1 &amp; ": " &amp; X1698:AS1698, "")))
</f>
        <v>Oxycodone, Benzodiazepine</v>
      </c>
    </row>
    <row r="1699">
      <c r="A1699" s="4">
        <v>43060.0</v>
      </c>
      <c r="B1699" s="1" t="s">
        <v>86</v>
      </c>
      <c r="C1699" s="1">
        <v>26.0</v>
      </c>
      <c r="D1699" s="1" t="s">
        <v>76</v>
      </c>
      <c r="E1699" s="1" t="s">
        <v>63</v>
      </c>
      <c r="G1699" s="1" t="s">
        <v>950</v>
      </c>
      <c r="H1699" s="1" t="s">
        <v>125</v>
      </c>
      <c r="I1699" s="1" t="s">
        <v>55</v>
      </c>
      <c r="J1699" s="1" t="s">
        <v>950</v>
      </c>
      <c r="K1699" s="1" t="s">
        <v>125</v>
      </c>
      <c r="L1699" s="1" t="s">
        <v>55</v>
      </c>
      <c r="M1699" s="1" t="s">
        <v>56</v>
      </c>
      <c r="N1699" s="1" t="s">
        <v>93</v>
      </c>
      <c r="O1699" s="1" t="s">
        <v>950</v>
      </c>
      <c r="P1699" s="1" t="s">
        <v>125</v>
      </c>
      <c r="Q1699" s="1" t="s">
        <v>55</v>
      </c>
      <c r="R1699" s="1" t="s">
        <v>56</v>
      </c>
      <c r="T1699" s="1" t="s">
        <v>1040</v>
      </c>
      <c r="U1699" s="1" t="s">
        <v>59</v>
      </c>
      <c r="Z1699" s="1" t="s">
        <v>60</v>
      </c>
      <c r="AT1699" s="1" t="s">
        <v>951</v>
      </c>
      <c r="AU1699" s="1" t="s">
        <v>951</v>
      </c>
      <c r="AV1699" s="1" t="s">
        <v>952</v>
      </c>
      <c r="AW1699" s="3" t="str">
        <f t="shared" si="1"/>
        <v>Other</v>
      </c>
      <c r="AX1699" s="3" t="str">
        <f t="array" ref="AX1699">TEXTJOIN(", ", TRUE, IF(X1699:AS1699="Y", X$1:AS$1, IF(X1699:AS1699&lt;&gt;"", X$1:AS$1 &amp; ": " &amp; X1699:AS1699, "")))
</f>
        <v>Fentanyl</v>
      </c>
    </row>
    <row r="1700">
      <c r="A1700" s="2">
        <v>42453.0</v>
      </c>
      <c r="B1700" s="1" t="s">
        <v>50</v>
      </c>
      <c r="C1700" s="1">
        <v>61.0</v>
      </c>
      <c r="D1700" s="1" t="s">
        <v>51</v>
      </c>
      <c r="E1700" s="1" t="s">
        <v>63</v>
      </c>
      <c r="G1700" s="1" t="s">
        <v>65</v>
      </c>
      <c r="H1700" s="1" t="s">
        <v>65</v>
      </c>
      <c r="I1700" s="1" t="s">
        <v>55</v>
      </c>
      <c r="J1700" s="1" t="s">
        <v>300</v>
      </c>
      <c r="M1700" s="1" t="s">
        <v>177</v>
      </c>
      <c r="N1700" s="1" t="s">
        <v>276</v>
      </c>
      <c r="O1700" s="1" t="s">
        <v>300</v>
      </c>
      <c r="R1700" s="1" t="s">
        <v>44</v>
      </c>
      <c r="S1700" s="1" t="s">
        <v>579</v>
      </c>
      <c r="T1700" s="1" t="s">
        <v>2437</v>
      </c>
      <c r="U1700" s="1" t="s">
        <v>59</v>
      </c>
      <c r="W1700" s="1" t="s">
        <v>60</v>
      </c>
      <c r="X1700" s="1" t="s">
        <v>60</v>
      </c>
      <c r="Z1700" s="1" t="s">
        <v>60</v>
      </c>
      <c r="AJ1700" s="1" t="s">
        <v>60</v>
      </c>
      <c r="AP1700" s="1" t="s">
        <v>60</v>
      </c>
      <c r="AR1700" s="1" t="s">
        <v>60</v>
      </c>
      <c r="AT1700" s="1" t="s">
        <v>410</v>
      </c>
      <c r="AU1700" s="1" t="s">
        <v>304</v>
      </c>
      <c r="AV1700" s="1" t="s">
        <v>302</v>
      </c>
      <c r="AW1700" s="3" t="str">
        <f t="shared" si="1"/>
        <v>Other</v>
      </c>
      <c r="AX1700" s="3" t="str">
        <f t="array" ref="AX1700">TEXTJOIN(", ", TRUE, IF(X1700:AS1700="Y", X$1:AS$1, IF(X1700:AS1700&lt;&gt;"", X$1:AS$1 &amp; ": " &amp; X1700:AS1700, "")))
</f>
        <v>Heroin, Fentanyl, Tramad, Heroin/Morph/Codeine, Any Opioid</v>
      </c>
    </row>
    <row r="1701">
      <c r="A1701" s="2">
        <v>44301.0</v>
      </c>
      <c r="B1701" s="1" t="s">
        <v>50</v>
      </c>
      <c r="C1701" s="1">
        <v>53.0</v>
      </c>
      <c r="D1701" s="1" t="s">
        <v>51</v>
      </c>
      <c r="E1701" s="1" t="s">
        <v>63</v>
      </c>
      <c r="G1701" s="1" t="s">
        <v>769</v>
      </c>
      <c r="H1701" s="1" t="s">
        <v>65</v>
      </c>
      <c r="I1701" s="1" t="s">
        <v>55</v>
      </c>
      <c r="J1701" s="1" t="s">
        <v>769</v>
      </c>
      <c r="K1701" s="1" t="s">
        <v>65</v>
      </c>
      <c r="L1701" s="1" t="s">
        <v>55</v>
      </c>
      <c r="M1701" s="1" t="s">
        <v>56</v>
      </c>
      <c r="N1701" s="1" t="s">
        <v>2438</v>
      </c>
      <c r="O1701" s="1" t="s">
        <v>769</v>
      </c>
      <c r="P1701" s="1" t="s">
        <v>65</v>
      </c>
      <c r="Q1701" s="1" t="s">
        <v>55</v>
      </c>
      <c r="R1701" s="1" t="s">
        <v>56</v>
      </c>
      <c r="T1701" s="1" t="s">
        <v>2439</v>
      </c>
      <c r="U1701" s="1" t="s">
        <v>59</v>
      </c>
      <c r="V1701" s="1" t="s">
        <v>197</v>
      </c>
      <c r="Z1701" s="1" t="s">
        <v>60</v>
      </c>
      <c r="AB1701" s="1" t="s">
        <v>60</v>
      </c>
      <c r="AR1701" s="1" t="s">
        <v>60</v>
      </c>
      <c r="AT1701" s="1" t="s">
        <v>772</v>
      </c>
      <c r="AU1701" s="1" t="s">
        <v>772</v>
      </c>
      <c r="AV1701" s="1" t="s">
        <v>1798</v>
      </c>
      <c r="AW1701" s="3" t="str">
        <f t="shared" si="1"/>
        <v>Other</v>
      </c>
      <c r="AX1701" s="3" t="str">
        <f t="array" ref="AX1701">TEXTJOIN(", ", TRUE, IF(X1701:AS1701="Y", X$1:AS$1, IF(X1701:AS1701&lt;&gt;"", X$1:AS$1 &amp; ": " &amp; X1701:AS1701, "")))
</f>
        <v>Fentanyl, Oxycodone, Any Opioid</v>
      </c>
    </row>
    <row r="1702">
      <c r="A1702" s="2">
        <v>43278.0</v>
      </c>
      <c r="B1702" s="1" t="s">
        <v>50</v>
      </c>
      <c r="C1702" s="1">
        <v>41.0</v>
      </c>
      <c r="D1702" s="1" t="s">
        <v>51</v>
      </c>
      <c r="E1702" s="1" t="s">
        <v>63</v>
      </c>
      <c r="F1702" s="1" t="s">
        <v>137</v>
      </c>
      <c r="G1702" s="1" t="s">
        <v>91</v>
      </c>
      <c r="H1702" s="1" t="s">
        <v>91</v>
      </c>
      <c r="I1702" s="1" t="s">
        <v>55</v>
      </c>
      <c r="J1702" s="1" t="s">
        <v>116</v>
      </c>
      <c r="K1702" s="1" t="s">
        <v>103</v>
      </c>
      <c r="M1702" s="1" t="s">
        <v>56</v>
      </c>
      <c r="N1702" s="1" t="s">
        <v>93</v>
      </c>
      <c r="O1702" s="1" t="s">
        <v>116</v>
      </c>
      <c r="P1702" s="1" t="s">
        <v>103</v>
      </c>
      <c r="Q1702" s="1" t="s">
        <v>55</v>
      </c>
      <c r="R1702" s="1" t="s">
        <v>67</v>
      </c>
      <c r="T1702" s="1" t="s">
        <v>2440</v>
      </c>
      <c r="U1702" s="1" t="s">
        <v>59</v>
      </c>
      <c r="X1702" s="1" t="s">
        <v>60</v>
      </c>
      <c r="Z1702" s="1" t="s">
        <v>60</v>
      </c>
      <c r="AP1702" s="1" t="s">
        <v>60</v>
      </c>
      <c r="AR1702" s="1" t="s">
        <v>60</v>
      </c>
      <c r="AT1702" s="1" t="s">
        <v>110</v>
      </c>
      <c r="AU1702" s="1" t="s">
        <v>122</v>
      </c>
      <c r="AV1702" s="1" t="s">
        <v>139</v>
      </c>
      <c r="AW1702" s="3" t="str">
        <f t="shared" si="1"/>
        <v>Other</v>
      </c>
      <c r="AX1702" s="3" t="str">
        <f t="array" ref="AX1702">TEXTJOIN(", ", TRUE, IF(X1702:AS1702="Y", X$1:AS$1, IF(X1702:AS1702&lt;&gt;"", X$1:AS$1 &amp; ": " &amp; X1702:AS1702, "")))
</f>
        <v>Heroin, Fentanyl, Heroin/Morph/Codeine, Any Opioid</v>
      </c>
    </row>
    <row r="1703">
      <c r="A1703" s="2">
        <v>42183.0</v>
      </c>
      <c r="B1703" s="1" t="s">
        <v>86</v>
      </c>
      <c r="C1703" s="1">
        <v>24.0</v>
      </c>
      <c r="D1703" s="1" t="s">
        <v>51</v>
      </c>
      <c r="E1703" s="1" t="s">
        <v>63</v>
      </c>
      <c r="G1703" s="1" t="s">
        <v>103</v>
      </c>
      <c r="H1703" s="1" t="s">
        <v>103</v>
      </c>
      <c r="I1703" s="1" t="s">
        <v>55</v>
      </c>
      <c r="J1703" s="1" t="s">
        <v>103</v>
      </c>
      <c r="M1703" s="1" t="s">
        <v>56</v>
      </c>
      <c r="O1703" s="1" t="s">
        <v>103</v>
      </c>
      <c r="P1703" s="1" t="s">
        <v>103</v>
      </c>
      <c r="Q1703" s="1" t="s">
        <v>55</v>
      </c>
      <c r="R1703" s="1" t="s">
        <v>56</v>
      </c>
      <c r="T1703" s="1" t="s">
        <v>677</v>
      </c>
      <c r="U1703" s="1" t="s">
        <v>59</v>
      </c>
      <c r="W1703" s="1" t="s">
        <v>60</v>
      </c>
      <c r="X1703" s="1" t="s">
        <v>60</v>
      </c>
      <c r="Y1703" s="1" t="s">
        <v>60</v>
      </c>
      <c r="AP1703" s="1" t="s">
        <v>60</v>
      </c>
      <c r="AR1703" s="1" t="s">
        <v>60</v>
      </c>
      <c r="AT1703" s="1" t="s">
        <v>167</v>
      </c>
      <c r="AU1703" s="1" t="s">
        <v>167</v>
      </c>
      <c r="AV1703" s="1" t="s">
        <v>168</v>
      </c>
      <c r="AW1703" s="3" t="str">
        <f t="shared" si="1"/>
        <v>Other</v>
      </c>
      <c r="AX1703" s="3" t="str">
        <f t="array" ref="AX1703">TEXTJOIN(", ", TRUE, IF(X1703:AS1703="Y", X$1:AS$1, IF(X1703:AS1703&lt;&gt;"", X$1:AS$1 &amp; ": " &amp; X1703:AS1703, "")))
</f>
        <v>Heroin, Cocaine, Heroin/Morph/Codeine, Any Opioid</v>
      </c>
    </row>
    <row r="1704">
      <c r="A1704" s="2">
        <v>44395.0</v>
      </c>
      <c r="B1704" s="1" t="s">
        <v>50</v>
      </c>
      <c r="C1704" s="1">
        <v>58.0</v>
      </c>
      <c r="D1704" s="1" t="s">
        <v>51</v>
      </c>
      <c r="E1704" s="1" t="s">
        <v>63</v>
      </c>
      <c r="G1704" s="1" t="s">
        <v>185</v>
      </c>
      <c r="H1704" s="1" t="s">
        <v>91</v>
      </c>
      <c r="I1704" s="1" t="s">
        <v>55</v>
      </c>
      <c r="J1704" s="1" t="s">
        <v>185</v>
      </c>
      <c r="K1704" s="1" t="s">
        <v>91</v>
      </c>
      <c r="L1704" s="1" t="s">
        <v>55</v>
      </c>
      <c r="M1704" s="1" t="s">
        <v>56</v>
      </c>
      <c r="N1704" s="1" t="s">
        <v>136</v>
      </c>
      <c r="O1704" s="1" t="s">
        <v>185</v>
      </c>
      <c r="P1704" s="1" t="s">
        <v>91</v>
      </c>
      <c r="Q1704" s="1" t="s">
        <v>55</v>
      </c>
      <c r="R1704" s="1" t="s">
        <v>56</v>
      </c>
      <c r="T1704" s="1" t="s">
        <v>2441</v>
      </c>
      <c r="U1704" s="1" t="s">
        <v>59</v>
      </c>
      <c r="V1704" s="1" t="s">
        <v>258</v>
      </c>
      <c r="Y1704" s="1" t="s">
        <v>60</v>
      </c>
      <c r="Z1704" s="1" t="s">
        <v>60</v>
      </c>
      <c r="AF1704" s="1" t="s">
        <v>60</v>
      </c>
      <c r="AM1704" s="1" t="s">
        <v>60</v>
      </c>
      <c r="AR1704" s="1" t="s">
        <v>60</v>
      </c>
      <c r="AT1704" s="1" t="s">
        <v>188</v>
      </c>
      <c r="AU1704" s="1" t="s">
        <v>188</v>
      </c>
      <c r="AV1704" s="1" t="s">
        <v>189</v>
      </c>
      <c r="AW1704" s="3" t="str">
        <f t="shared" si="1"/>
        <v>Other</v>
      </c>
      <c r="AX1704" s="3" t="str">
        <f t="array" ref="AX1704">TEXTJOIN(", ", TRUE, IF(X1704:AS1704="Y", X$1:AS$1, IF(X1704:AS1704&lt;&gt;"", X$1:AS$1 &amp; ": " &amp; X1704:AS1704, "")))
</f>
        <v>Cocaine, Fentanyl, Benzodiazepine, Xylazine, Any Opioid</v>
      </c>
    </row>
    <row r="1705">
      <c r="A1705" s="4">
        <v>42320.0</v>
      </c>
      <c r="B1705" s="1" t="s">
        <v>86</v>
      </c>
      <c r="C1705" s="1">
        <v>55.0</v>
      </c>
      <c r="D1705" s="1" t="s">
        <v>51</v>
      </c>
      <c r="E1705" s="1" t="s">
        <v>63</v>
      </c>
      <c r="G1705" s="1" t="s">
        <v>256</v>
      </c>
      <c r="H1705" s="1" t="s">
        <v>103</v>
      </c>
      <c r="I1705" s="1" t="s">
        <v>55</v>
      </c>
      <c r="J1705" s="1" t="s">
        <v>256</v>
      </c>
      <c r="M1705" s="1" t="s">
        <v>56</v>
      </c>
      <c r="O1705" s="1" t="s">
        <v>256</v>
      </c>
      <c r="P1705" s="1" t="s">
        <v>103</v>
      </c>
      <c r="Q1705" s="1" t="s">
        <v>55</v>
      </c>
      <c r="R1705" s="1" t="s">
        <v>56</v>
      </c>
      <c r="T1705" s="1" t="s">
        <v>2442</v>
      </c>
      <c r="U1705" s="1" t="s">
        <v>59</v>
      </c>
      <c r="W1705" s="1" t="s">
        <v>60</v>
      </c>
      <c r="X1705" s="1" t="s">
        <v>60</v>
      </c>
      <c r="Y1705" s="1" t="s">
        <v>60</v>
      </c>
      <c r="AP1705" s="1" t="s">
        <v>60</v>
      </c>
      <c r="AR1705" s="1" t="s">
        <v>60</v>
      </c>
      <c r="AT1705" s="1" t="s">
        <v>282</v>
      </c>
      <c r="AU1705" s="1" t="s">
        <v>282</v>
      </c>
      <c r="AV1705" s="1" t="s">
        <v>260</v>
      </c>
      <c r="AW1705" s="3" t="str">
        <f t="shared" si="1"/>
        <v>Other</v>
      </c>
      <c r="AX1705" s="3" t="str">
        <f t="array" ref="AX1705">TEXTJOIN(", ", TRUE, IF(X1705:AS1705="Y", X$1:AS$1, IF(X1705:AS1705&lt;&gt;"", X$1:AS$1 &amp; ": " &amp; X1705:AS1705, "")))
</f>
        <v>Heroin, Cocaine, Heroin/Morph/Codeine, Any Opioid</v>
      </c>
    </row>
    <row r="1706">
      <c r="A1706" s="2">
        <v>44262.0</v>
      </c>
      <c r="B1706" s="1" t="s">
        <v>50</v>
      </c>
      <c r="C1706" s="1">
        <v>53.0</v>
      </c>
      <c r="D1706" s="1" t="s">
        <v>51</v>
      </c>
      <c r="E1706" s="1" t="s">
        <v>502</v>
      </c>
      <c r="G1706" s="1" t="s">
        <v>91</v>
      </c>
      <c r="H1706" s="1" t="s">
        <v>91</v>
      </c>
      <c r="I1706" s="1" t="s">
        <v>55</v>
      </c>
      <c r="J1706" s="1" t="s">
        <v>117</v>
      </c>
      <c r="M1706" s="1" t="s">
        <v>118</v>
      </c>
      <c r="N1706" s="1" t="s">
        <v>155</v>
      </c>
      <c r="O1706" s="1" t="s">
        <v>91</v>
      </c>
      <c r="P1706" s="1" t="s">
        <v>91</v>
      </c>
      <c r="Q1706" s="1" t="s">
        <v>55</v>
      </c>
      <c r="R1706" s="1" t="s">
        <v>56</v>
      </c>
      <c r="T1706" s="1" t="s">
        <v>2443</v>
      </c>
      <c r="U1706" s="1" t="s">
        <v>59</v>
      </c>
      <c r="Z1706" s="1" t="s">
        <v>60</v>
      </c>
      <c r="AA1706" s="1" t="s">
        <v>60</v>
      </c>
      <c r="AR1706" s="1" t="s">
        <v>60</v>
      </c>
      <c r="AT1706" s="1" t="s">
        <v>110</v>
      </c>
      <c r="AV1706" s="1" t="s">
        <v>111</v>
      </c>
      <c r="AW1706" s="3" t="str">
        <f t="shared" si="1"/>
        <v>Other</v>
      </c>
      <c r="AX1706" s="3" t="str">
        <f t="array" ref="AX1706">TEXTJOIN(", ", TRUE, IF(X1706:AS1706="Y", X$1:AS$1, IF(X1706:AS1706&lt;&gt;"", X$1:AS$1 &amp; ": " &amp; X1706:AS1706, "")))
</f>
        <v>Fentanyl, Fentanyl Analogue, Any Opioid</v>
      </c>
    </row>
    <row r="1707">
      <c r="A1707" s="2">
        <v>42783.0</v>
      </c>
      <c r="B1707" s="1" t="s">
        <v>86</v>
      </c>
      <c r="C1707" s="1">
        <v>54.0</v>
      </c>
      <c r="D1707" s="1" t="s">
        <v>51</v>
      </c>
      <c r="E1707" s="1" t="s">
        <v>63</v>
      </c>
      <c r="F1707" s="1" t="s">
        <v>137</v>
      </c>
      <c r="G1707" s="1" t="s">
        <v>185</v>
      </c>
      <c r="H1707" s="1" t="s">
        <v>91</v>
      </c>
      <c r="I1707" s="1" t="s">
        <v>55</v>
      </c>
      <c r="J1707" s="1" t="s">
        <v>185</v>
      </c>
      <c r="K1707" s="1" t="s">
        <v>91</v>
      </c>
      <c r="L1707" s="1" t="s">
        <v>55</v>
      </c>
      <c r="M1707" s="1" t="s">
        <v>56</v>
      </c>
      <c r="N1707" s="1" t="s">
        <v>66</v>
      </c>
      <c r="O1707" s="1" t="s">
        <v>185</v>
      </c>
      <c r="P1707" s="1" t="s">
        <v>91</v>
      </c>
      <c r="Q1707" s="1" t="s">
        <v>55</v>
      </c>
      <c r="R1707" s="1" t="s">
        <v>67</v>
      </c>
      <c r="T1707" s="1" t="s">
        <v>78</v>
      </c>
      <c r="U1707" s="1" t="s">
        <v>59</v>
      </c>
      <c r="X1707" s="1" t="s">
        <v>60</v>
      </c>
      <c r="AT1707" s="1" t="s">
        <v>188</v>
      </c>
      <c r="AU1707" s="1" t="s">
        <v>188</v>
      </c>
      <c r="AV1707" s="1" t="s">
        <v>189</v>
      </c>
      <c r="AW1707" s="3" t="str">
        <f t="shared" si="1"/>
        <v>Other</v>
      </c>
      <c r="AX1707" s="3" t="str">
        <f t="array" ref="AX1707">TEXTJOIN(", ", TRUE, IF(X1707:AS1707="Y", X$1:AS$1, IF(X1707:AS1707&lt;&gt;"", X$1:AS$1 &amp; ": " &amp; X1707:AS1707, "")))
</f>
        <v>Heroin</v>
      </c>
    </row>
    <row r="1708">
      <c r="A1708" s="2">
        <v>43705.0</v>
      </c>
      <c r="B1708" s="1" t="s">
        <v>50</v>
      </c>
      <c r="C1708" s="1">
        <v>50.0</v>
      </c>
      <c r="D1708" s="1" t="s">
        <v>76</v>
      </c>
      <c r="E1708" s="1" t="s">
        <v>63</v>
      </c>
      <c r="G1708" s="1" t="s">
        <v>91</v>
      </c>
      <c r="H1708" s="1" t="s">
        <v>91</v>
      </c>
      <c r="I1708" s="1" t="s">
        <v>55</v>
      </c>
      <c r="J1708" s="1" t="s">
        <v>91</v>
      </c>
      <c r="K1708" s="1" t="s">
        <v>91</v>
      </c>
      <c r="L1708" s="1" t="s">
        <v>55</v>
      </c>
      <c r="M1708" s="1" t="s">
        <v>56</v>
      </c>
      <c r="N1708" s="1" t="s">
        <v>178</v>
      </c>
      <c r="O1708" s="1" t="s">
        <v>91</v>
      </c>
      <c r="P1708" s="1" t="s">
        <v>91</v>
      </c>
      <c r="Q1708" s="1" t="s">
        <v>55</v>
      </c>
      <c r="R1708" s="1" t="s">
        <v>56</v>
      </c>
      <c r="T1708" s="1" t="s">
        <v>2444</v>
      </c>
      <c r="U1708" s="1" t="s">
        <v>59</v>
      </c>
      <c r="Y1708" s="1" t="s">
        <v>60</v>
      </c>
      <c r="Z1708" s="1" t="s">
        <v>60</v>
      </c>
      <c r="AR1708" s="1" t="s">
        <v>60</v>
      </c>
      <c r="AT1708" s="1" t="s">
        <v>110</v>
      </c>
      <c r="AU1708" s="1" t="s">
        <v>110</v>
      </c>
      <c r="AV1708" s="1" t="s">
        <v>111</v>
      </c>
      <c r="AW1708" s="3" t="str">
        <f t="shared" si="1"/>
        <v>Other</v>
      </c>
      <c r="AX1708" s="3" t="str">
        <f t="array" ref="AX1708">TEXTJOIN(", ", TRUE, IF(X1708:AS1708="Y", X$1:AS$1, IF(X1708:AS1708&lt;&gt;"", X$1:AS$1 &amp; ": " &amp; X1708:AS1708, "")))
</f>
        <v>Cocaine, Fentanyl, Any Opioid</v>
      </c>
    </row>
    <row r="1709">
      <c r="A1709" s="4">
        <v>43810.0</v>
      </c>
      <c r="B1709" s="1" t="s">
        <v>50</v>
      </c>
      <c r="C1709" s="1">
        <v>53.0</v>
      </c>
      <c r="D1709" s="1" t="s">
        <v>51</v>
      </c>
      <c r="E1709" s="1" t="s">
        <v>63</v>
      </c>
      <c r="F1709" s="1" t="s">
        <v>137</v>
      </c>
      <c r="G1709" s="1" t="s">
        <v>91</v>
      </c>
      <c r="H1709" s="1" t="s">
        <v>91</v>
      </c>
      <c r="I1709" s="1" t="s">
        <v>55</v>
      </c>
      <c r="J1709" s="1" t="s">
        <v>91</v>
      </c>
      <c r="K1709" s="1" t="s">
        <v>91</v>
      </c>
      <c r="L1709" s="1" t="s">
        <v>55</v>
      </c>
      <c r="M1709" s="1" t="s">
        <v>56</v>
      </c>
      <c r="N1709" s="1" t="s">
        <v>119</v>
      </c>
      <c r="O1709" s="1" t="s">
        <v>91</v>
      </c>
      <c r="P1709" s="1" t="s">
        <v>91</v>
      </c>
      <c r="Q1709" s="1" t="s">
        <v>55</v>
      </c>
      <c r="R1709" s="1" t="s">
        <v>67</v>
      </c>
      <c r="T1709" s="1" t="s">
        <v>2120</v>
      </c>
      <c r="U1709" s="1" t="s">
        <v>59</v>
      </c>
      <c r="V1709" s="1" t="s">
        <v>507</v>
      </c>
      <c r="Y1709" s="1" t="s">
        <v>60</v>
      </c>
      <c r="Z1709" s="1" t="s">
        <v>60</v>
      </c>
      <c r="AH1709" s="1" t="s">
        <v>60</v>
      </c>
      <c r="AR1709" s="1" t="s">
        <v>60</v>
      </c>
      <c r="AT1709" s="1" t="s">
        <v>110</v>
      </c>
      <c r="AU1709" s="1" t="s">
        <v>110</v>
      </c>
      <c r="AV1709" s="1" t="s">
        <v>111</v>
      </c>
      <c r="AW1709" s="3" t="str">
        <f t="shared" si="1"/>
        <v>Other</v>
      </c>
      <c r="AX1709" s="3" t="str">
        <f t="array" ref="AX1709">TEXTJOIN(", ", TRUE, IF(X1709:AS1709="Y", X$1:AS$1, IF(X1709:AS1709&lt;&gt;"", X$1:AS$1 &amp; ": " &amp; X1709:AS1709, "")))
</f>
        <v>Cocaine, Fentanyl, Meth/Amphetamine, Any Opioid</v>
      </c>
    </row>
    <row r="1710">
      <c r="A1710" s="2">
        <v>43612.0</v>
      </c>
      <c r="B1710" s="1" t="s">
        <v>50</v>
      </c>
      <c r="C1710" s="1">
        <v>63.0</v>
      </c>
      <c r="D1710" s="1" t="s">
        <v>51</v>
      </c>
      <c r="E1710" s="1" t="s">
        <v>63</v>
      </c>
      <c r="G1710" s="1" t="s">
        <v>2445</v>
      </c>
      <c r="H1710" s="1" t="s">
        <v>2446</v>
      </c>
      <c r="I1710" s="1" t="s">
        <v>2447</v>
      </c>
      <c r="J1710" s="1" t="s">
        <v>300</v>
      </c>
      <c r="K1710" s="1" t="s">
        <v>299</v>
      </c>
      <c r="L1710" s="1" t="s">
        <v>55</v>
      </c>
      <c r="M1710" s="1" t="s">
        <v>56</v>
      </c>
      <c r="N1710" s="1" t="s">
        <v>1893</v>
      </c>
      <c r="O1710" s="1" t="s">
        <v>300</v>
      </c>
      <c r="P1710" s="1" t="s">
        <v>299</v>
      </c>
      <c r="Q1710" s="1" t="s">
        <v>55</v>
      </c>
      <c r="R1710" s="1" t="s">
        <v>44</v>
      </c>
      <c r="T1710" s="1" t="s">
        <v>2448</v>
      </c>
      <c r="U1710" s="1" t="s">
        <v>59</v>
      </c>
      <c r="X1710" s="1" t="s">
        <v>60</v>
      </c>
      <c r="Z1710" s="1" t="s">
        <v>60</v>
      </c>
      <c r="AP1710" s="1" t="s">
        <v>60</v>
      </c>
      <c r="AR1710" s="1" t="s">
        <v>60</v>
      </c>
      <c r="AU1710" s="1" t="s">
        <v>304</v>
      </c>
      <c r="AV1710" s="1" t="s">
        <v>302</v>
      </c>
      <c r="AW1710" s="3" t="str">
        <f t="shared" si="1"/>
        <v>Other</v>
      </c>
      <c r="AX1710" s="3" t="str">
        <f t="array" ref="AX1710">TEXTJOIN(", ", TRUE, IF(X1710:AS1710="Y", X$1:AS$1, IF(X1710:AS1710&lt;&gt;"", X$1:AS$1 &amp; ": " &amp; X1710:AS1710, "")))
</f>
        <v>Heroin, Fentanyl, Heroin/Morph/Codeine, Any Opioid</v>
      </c>
    </row>
    <row r="1711">
      <c r="A1711" s="4">
        <v>41567.0</v>
      </c>
      <c r="B1711" s="1" t="s">
        <v>50</v>
      </c>
      <c r="C1711" s="1">
        <v>35.0</v>
      </c>
      <c r="D1711" s="1" t="s">
        <v>51</v>
      </c>
      <c r="E1711" s="1" t="s">
        <v>63</v>
      </c>
      <c r="G1711" s="1" t="s">
        <v>176</v>
      </c>
      <c r="H1711" s="1" t="s">
        <v>121</v>
      </c>
      <c r="J1711" s="1" t="s">
        <v>176</v>
      </c>
      <c r="L1711" s="1" t="s">
        <v>55</v>
      </c>
      <c r="M1711" s="1" t="s">
        <v>56</v>
      </c>
      <c r="N1711" s="1" t="s">
        <v>104</v>
      </c>
      <c r="O1711" s="1" t="s">
        <v>176</v>
      </c>
      <c r="P1711" s="1" t="s">
        <v>121</v>
      </c>
      <c r="R1711" s="1" t="s">
        <v>56</v>
      </c>
      <c r="T1711" s="1" t="s">
        <v>2449</v>
      </c>
      <c r="U1711" s="1" t="s">
        <v>59</v>
      </c>
      <c r="AB1711" s="1" t="s">
        <v>60</v>
      </c>
      <c r="AG1711" s="1" t="s">
        <v>60</v>
      </c>
      <c r="AT1711" s="1" t="s">
        <v>183</v>
      </c>
      <c r="AU1711" s="1" t="s">
        <v>183</v>
      </c>
      <c r="AV1711" s="1" t="s">
        <v>244</v>
      </c>
      <c r="AW1711" s="3" t="str">
        <f t="shared" si="1"/>
        <v>Other</v>
      </c>
      <c r="AX1711" s="3" t="str">
        <f t="array" ref="AX1711">TEXTJOIN(", ", TRUE, IF(X1711:AS1711="Y", X$1:AS$1, IF(X1711:AS1711&lt;&gt;"", X$1:AS$1 &amp; ": " &amp; X1711:AS1711, "")))
</f>
        <v>Oxycodone, Methadone</v>
      </c>
    </row>
    <row r="1712">
      <c r="A1712" s="2">
        <v>43137.0</v>
      </c>
      <c r="B1712" s="1" t="s">
        <v>50</v>
      </c>
      <c r="C1712" s="1">
        <v>28.0</v>
      </c>
      <c r="D1712" s="1" t="s">
        <v>51</v>
      </c>
      <c r="E1712" s="1" t="s">
        <v>63</v>
      </c>
      <c r="G1712" s="1" t="s">
        <v>1780</v>
      </c>
      <c r="H1712" s="1" t="s">
        <v>103</v>
      </c>
      <c r="I1712" s="1" t="s">
        <v>55</v>
      </c>
      <c r="J1712" s="1" t="s">
        <v>1780</v>
      </c>
      <c r="K1712" s="1" t="s">
        <v>103</v>
      </c>
      <c r="M1712" s="1" t="s">
        <v>56</v>
      </c>
      <c r="N1712" s="1" t="s">
        <v>2450</v>
      </c>
      <c r="O1712" s="1" t="s">
        <v>82</v>
      </c>
      <c r="P1712" s="1" t="s">
        <v>54</v>
      </c>
      <c r="Q1712" s="1" t="s">
        <v>55</v>
      </c>
      <c r="R1712" s="1" t="s">
        <v>67</v>
      </c>
      <c r="T1712" s="1" t="s">
        <v>2451</v>
      </c>
      <c r="U1712" s="1" t="s">
        <v>59</v>
      </c>
      <c r="AD1712" s="1" t="s">
        <v>60</v>
      </c>
      <c r="AG1712" s="1" t="s">
        <v>60</v>
      </c>
      <c r="AR1712" s="1" t="s">
        <v>60</v>
      </c>
      <c r="AT1712" s="1" t="s">
        <v>1782</v>
      </c>
      <c r="AU1712" s="1" t="s">
        <v>1782</v>
      </c>
      <c r="AV1712" s="1" t="s">
        <v>85</v>
      </c>
      <c r="AW1712" s="3" t="str">
        <f t="shared" si="1"/>
        <v>Other</v>
      </c>
      <c r="AX1712" s="3" t="str">
        <f t="array" ref="AX1712">TEXTJOIN(", ", TRUE, IF(X1712:AS1712="Y", X$1:AS$1, IF(X1712:AS1712&lt;&gt;"", X$1:AS$1 &amp; ": " &amp; X1712:AS1712, "")))
</f>
        <v>Ethanol, Methadone, Any Opioid</v>
      </c>
    </row>
    <row r="1713">
      <c r="A1713" s="4">
        <v>43049.0</v>
      </c>
      <c r="B1713" s="1" t="s">
        <v>86</v>
      </c>
      <c r="C1713" s="1">
        <v>34.0</v>
      </c>
      <c r="D1713" s="1" t="s">
        <v>51</v>
      </c>
      <c r="E1713" s="1" t="s">
        <v>63</v>
      </c>
      <c r="G1713" s="1" t="s">
        <v>82</v>
      </c>
      <c r="H1713" s="1" t="s">
        <v>54</v>
      </c>
      <c r="I1713" s="1" t="s">
        <v>55</v>
      </c>
      <c r="J1713" s="1" t="s">
        <v>82</v>
      </c>
      <c r="K1713" s="1" t="s">
        <v>54</v>
      </c>
      <c r="L1713" s="1" t="s">
        <v>55</v>
      </c>
      <c r="M1713" s="1" t="s">
        <v>56</v>
      </c>
      <c r="N1713" s="1" t="s">
        <v>136</v>
      </c>
      <c r="O1713" s="1" t="s">
        <v>82</v>
      </c>
      <c r="P1713" s="1" t="s">
        <v>54</v>
      </c>
      <c r="Q1713" s="1" t="s">
        <v>55</v>
      </c>
      <c r="R1713" s="1" t="s">
        <v>56</v>
      </c>
      <c r="T1713" s="1" t="s">
        <v>2452</v>
      </c>
      <c r="U1713" s="1" t="s">
        <v>59</v>
      </c>
      <c r="X1713" s="1" t="s">
        <v>60</v>
      </c>
      <c r="Y1713" s="1" t="s">
        <v>60</v>
      </c>
      <c r="Z1713" s="1" t="s">
        <v>60</v>
      </c>
      <c r="AA1713" s="1" t="s">
        <v>60</v>
      </c>
      <c r="AF1713" s="1" t="s">
        <v>60</v>
      </c>
      <c r="AG1713" s="1" t="s">
        <v>60</v>
      </c>
      <c r="AT1713" s="1" t="s">
        <v>329</v>
      </c>
      <c r="AU1713" s="1" t="s">
        <v>329</v>
      </c>
      <c r="AV1713" s="1" t="s">
        <v>85</v>
      </c>
      <c r="AW1713" s="3" t="str">
        <f t="shared" si="1"/>
        <v>Other</v>
      </c>
      <c r="AX1713" s="3" t="str">
        <f t="array" ref="AX1713">TEXTJOIN(", ", TRUE, IF(X1713:AS1713="Y", X$1:AS$1, IF(X1713:AS1713&lt;&gt;"", X$1:AS$1 &amp; ": " &amp; X1713:AS1713, "")))
</f>
        <v>Heroin, Cocaine, Fentanyl, Fentanyl Analogue, Benzodiazepine, Methadone</v>
      </c>
    </row>
    <row r="1714">
      <c r="A1714" s="4">
        <v>43390.0</v>
      </c>
      <c r="B1714" s="1" t="s">
        <v>50</v>
      </c>
      <c r="C1714" s="1">
        <v>38.0</v>
      </c>
      <c r="D1714" s="1" t="s">
        <v>76</v>
      </c>
      <c r="E1714" s="1" t="s">
        <v>63</v>
      </c>
      <c r="F1714" s="1" t="s">
        <v>137</v>
      </c>
      <c r="G1714" s="1" t="s">
        <v>82</v>
      </c>
      <c r="H1714" s="1" t="s">
        <v>54</v>
      </c>
      <c r="I1714" s="1" t="s">
        <v>55</v>
      </c>
      <c r="J1714" s="1" t="s">
        <v>82</v>
      </c>
      <c r="K1714" s="1" t="s">
        <v>54</v>
      </c>
      <c r="M1714" s="1" t="s">
        <v>494</v>
      </c>
      <c r="N1714" s="1" t="s">
        <v>2453</v>
      </c>
      <c r="O1714" s="1" t="s">
        <v>82</v>
      </c>
      <c r="P1714" s="1" t="s">
        <v>54</v>
      </c>
      <c r="Q1714" s="1" t="s">
        <v>55</v>
      </c>
      <c r="R1714" s="1" t="s">
        <v>67</v>
      </c>
      <c r="T1714" s="1" t="s">
        <v>2454</v>
      </c>
      <c r="U1714" s="1" t="s">
        <v>59</v>
      </c>
      <c r="Z1714" s="1" t="s">
        <v>60</v>
      </c>
      <c r="AD1714" s="1" t="s">
        <v>60</v>
      </c>
      <c r="AR1714" s="1" t="s">
        <v>60</v>
      </c>
      <c r="AT1714" s="1" t="s">
        <v>329</v>
      </c>
      <c r="AU1714" s="1" t="s">
        <v>329</v>
      </c>
      <c r="AV1714" s="1" t="s">
        <v>85</v>
      </c>
      <c r="AW1714" s="3" t="str">
        <f t="shared" si="1"/>
        <v>Other</v>
      </c>
      <c r="AX1714" s="3" t="str">
        <f t="array" ref="AX1714">TEXTJOIN(", ", TRUE, IF(X1714:AS1714="Y", X$1:AS$1, IF(X1714:AS1714&lt;&gt;"", X$1:AS$1 &amp; ": " &amp; X1714:AS1714, "")))
</f>
        <v>Fentanyl, Ethanol, Any Opioid</v>
      </c>
    </row>
    <row r="1715">
      <c r="A1715" s="2">
        <v>43231.0</v>
      </c>
      <c r="B1715" s="1" t="s">
        <v>50</v>
      </c>
      <c r="C1715" s="1">
        <v>48.0</v>
      </c>
      <c r="D1715" s="1" t="s">
        <v>51</v>
      </c>
      <c r="E1715" s="1" t="s">
        <v>63</v>
      </c>
      <c r="J1715" s="1" t="s">
        <v>1303</v>
      </c>
      <c r="K1715" s="1" t="s">
        <v>91</v>
      </c>
      <c r="M1715" s="1" t="s">
        <v>92</v>
      </c>
      <c r="N1715" s="1" t="s">
        <v>136</v>
      </c>
      <c r="O1715" s="1" t="s">
        <v>1303</v>
      </c>
      <c r="P1715" s="1" t="s">
        <v>91</v>
      </c>
      <c r="Q1715" s="1" t="s">
        <v>55</v>
      </c>
      <c r="R1715" s="1" t="s">
        <v>44</v>
      </c>
      <c r="T1715" s="1" t="s">
        <v>1832</v>
      </c>
      <c r="U1715" s="1" t="s">
        <v>59</v>
      </c>
      <c r="X1715" s="1" t="s">
        <v>60</v>
      </c>
      <c r="Z1715" s="1" t="s">
        <v>60</v>
      </c>
      <c r="AP1715" s="1" t="s">
        <v>60</v>
      </c>
      <c r="AR1715" s="1" t="s">
        <v>60</v>
      </c>
      <c r="AT1715" s="1" t="s">
        <v>62</v>
      </c>
      <c r="AU1715" s="1" t="s">
        <v>1305</v>
      </c>
      <c r="AV1715" s="1" t="s">
        <v>1306</v>
      </c>
      <c r="AW1715" s="3" t="str">
        <f t="shared" si="1"/>
        <v>Other</v>
      </c>
      <c r="AX1715" s="3" t="str">
        <f t="array" ref="AX1715">TEXTJOIN(", ", TRUE, IF(X1715:AS1715="Y", X$1:AS$1, IF(X1715:AS1715&lt;&gt;"", X$1:AS$1 &amp; ": " &amp; X1715:AS1715, "")))
</f>
        <v>Heroin, Fentanyl, Heroin/Morph/Codeine, Any Opioid</v>
      </c>
    </row>
    <row r="1716">
      <c r="A1716" s="4">
        <v>43456.0</v>
      </c>
      <c r="B1716" s="1" t="s">
        <v>50</v>
      </c>
      <c r="C1716" s="1">
        <v>47.0</v>
      </c>
      <c r="D1716" s="1" t="s">
        <v>76</v>
      </c>
      <c r="E1716" s="1" t="s">
        <v>63</v>
      </c>
      <c r="G1716" s="1" t="s">
        <v>91</v>
      </c>
      <c r="H1716" s="1" t="s">
        <v>91</v>
      </c>
      <c r="I1716" s="1" t="s">
        <v>55</v>
      </c>
      <c r="M1716" s="1" t="s">
        <v>56</v>
      </c>
      <c r="N1716" s="1" t="s">
        <v>136</v>
      </c>
      <c r="O1716" s="1" t="s">
        <v>91</v>
      </c>
      <c r="P1716" s="1" t="s">
        <v>91</v>
      </c>
      <c r="Q1716" s="1" t="s">
        <v>55</v>
      </c>
      <c r="R1716" s="1" t="s">
        <v>56</v>
      </c>
      <c r="T1716" s="1" t="s">
        <v>2455</v>
      </c>
      <c r="U1716" s="1" t="s">
        <v>59</v>
      </c>
      <c r="Y1716" s="1" t="s">
        <v>60</v>
      </c>
      <c r="AF1716" s="1" t="s">
        <v>60</v>
      </c>
      <c r="AH1716" s="1" t="s">
        <v>60</v>
      </c>
      <c r="AR1716" s="1" t="s">
        <v>60</v>
      </c>
      <c r="AS1716" s="1" t="s">
        <v>182</v>
      </c>
      <c r="AT1716" s="1" t="s">
        <v>110</v>
      </c>
      <c r="AU1716" s="1" t="s">
        <v>62</v>
      </c>
      <c r="AV1716" s="1" t="s">
        <v>111</v>
      </c>
      <c r="AW1716" s="3" t="str">
        <f t="shared" si="1"/>
        <v>Other</v>
      </c>
      <c r="AX1716" s="3" t="str">
        <f t="array" ref="AX1716">TEXTJOIN(", ", TRUE, IF(X1716:AS1716="Y", X$1:AS$1, IF(X1716:AS1716&lt;&gt;"", X$1:AS$1 &amp; ": " &amp; X1716:AS1716, "")))
</f>
        <v>Cocaine, Benzodiazepine, Meth/Amphetamine, Any Opioid, Other: Bupren</v>
      </c>
    </row>
    <row r="1717">
      <c r="A1717" s="2">
        <v>44169.0</v>
      </c>
      <c r="B1717" s="1" t="s">
        <v>50</v>
      </c>
      <c r="C1717" s="1">
        <v>62.0</v>
      </c>
      <c r="D1717" s="1" t="s">
        <v>51</v>
      </c>
      <c r="E1717" s="1" t="s">
        <v>63</v>
      </c>
      <c r="F1717" s="1" t="s">
        <v>137</v>
      </c>
      <c r="G1717" s="1" t="s">
        <v>91</v>
      </c>
      <c r="H1717" s="1" t="s">
        <v>91</v>
      </c>
      <c r="I1717" s="1" t="s">
        <v>55</v>
      </c>
      <c r="J1717" s="1" t="s">
        <v>91</v>
      </c>
      <c r="K1717" s="1" t="s">
        <v>91</v>
      </c>
      <c r="L1717" s="1" t="s">
        <v>55</v>
      </c>
      <c r="M1717" s="1" t="s">
        <v>327</v>
      </c>
      <c r="N1717" s="1" t="s">
        <v>136</v>
      </c>
      <c r="O1717" s="1" t="s">
        <v>91</v>
      </c>
      <c r="P1717" s="1" t="s">
        <v>91</v>
      </c>
      <c r="Q1717" s="1" t="s">
        <v>55</v>
      </c>
      <c r="R1717" s="1" t="s">
        <v>67</v>
      </c>
      <c r="T1717" s="1" t="s">
        <v>2456</v>
      </c>
      <c r="U1717" s="1" t="s">
        <v>59</v>
      </c>
      <c r="X1717" s="1" t="s">
        <v>60</v>
      </c>
      <c r="Z1717" s="1" t="s">
        <v>60</v>
      </c>
      <c r="AD1717" s="1" t="s">
        <v>60</v>
      </c>
      <c r="AR1717" s="1" t="s">
        <v>60</v>
      </c>
      <c r="AT1717" s="1" t="s">
        <v>110</v>
      </c>
      <c r="AU1717" s="1" t="s">
        <v>110</v>
      </c>
      <c r="AV1717" s="1" t="s">
        <v>111</v>
      </c>
      <c r="AW1717" s="3" t="str">
        <f t="shared" si="1"/>
        <v>Other</v>
      </c>
      <c r="AX1717" s="3" t="str">
        <f t="array" ref="AX1717">TEXTJOIN(", ", TRUE, IF(X1717:AS1717="Y", X$1:AS$1, IF(X1717:AS1717&lt;&gt;"", X$1:AS$1 &amp; ": " &amp; X1717:AS1717, "")))
</f>
        <v>Heroin, Fentanyl, Ethanol, Any Opioid</v>
      </c>
    </row>
    <row r="1718">
      <c r="A1718" s="2">
        <v>43276.0</v>
      </c>
      <c r="B1718" s="1" t="s">
        <v>50</v>
      </c>
      <c r="C1718" s="1">
        <v>50.0</v>
      </c>
      <c r="D1718" s="1" t="s">
        <v>51</v>
      </c>
      <c r="E1718" s="1" t="s">
        <v>63</v>
      </c>
      <c r="G1718" s="1" t="s">
        <v>397</v>
      </c>
      <c r="H1718" s="1" t="s">
        <v>103</v>
      </c>
      <c r="I1718" s="1" t="s">
        <v>55</v>
      </c>
      <c r="J1718" s="1" t="s">
        <v>397</v>
      </c>
      <c r="K1718" s="1" t="s">
        <v>103</v>
      </c>
      <c r="M1718" s="1" t="s">
        <v>56</v>
      </c>
      <c r="N1718" s="1" t="s">
        <v>119</v>
      </c>
      <c r="O1718" s="1" t="s">
        <v>397</v>
      </c>
      <c r="P1718" s="1" t="s">
        <v>103</v>
      </c>
      <c r="Q1718" s="1" t="s">
        <v>55</v>
      </c>
      <c r="R1718" s="1" t="s">
        <v>56</v>
      </c>
      <c r="T1718" s="1" t="s">
        <v>2457</v>
      </c>
      <c r="U1718" s="1" t="s">
        <v>59</v>
      </c>
      <c r="X1718" s="1" t="s">
        <v>60</v>
      </c>
      <c r="Z1718" s="1" t="s">
        <v>60</v>
      </c>
      <c r="AD1718" s="1" t="s">
        <v>60</v>
      </c>
      <c r="AP1718" s="1" t="s">
        <v>60</v>
      </c>
      <c r="AR1718" s="1" t="s">
        <v>60</v>
      </c>
      <c r="AT1718" s="1" t="s">
        <v>399</v>
      </c>
      <c r="AU1718" s="1" t="s">
        <v>399</v>
      </c>
      <c r="AV1718" s="1" t="s">
        <v>709</v>
      </c>
      <c r="AW1718" s="3" t="str">
        <f t="shared" si="1"/>
        <v>Other</v>
      </c>
      <c r="AX1718" s="3" t="str">
        <f t="array" ref="AX1718">TEXTJOIN(", ", TRUE, IF(X1718:AS1718="Y", X$1:AS$1, IF(X1718:AS1718&lt;&gt;"", X$1:AS$1 &amp; ": " &amp; X1718:AS1718, "")))
</f>
        <v>Heroin, Fentanyl, Ethanol, Heroin/Morph/Codeine, Any Opioid</v>
      </c>
    </row>
    <row r="1719">
      <c r="A1719" s="4">
        <v>42353.0</v>
      </c>
      <c r="B1719" s="1" t="s">
        <v>86</v>
      </c>
      <c r="C1719" s="1">
        <v>43.0</v>
      </c>
      <c r="D1719" s="1" t="s">
        <v>76</v>
      </c>
      <c r="E1719" s="1" t="s">
        <v>63</v>
      </c>
      <c r="G1719" s="1" t="s">
        <v>300</v>
      </c>
      <c r="H1719" s="1" t="s">
        <v>299</v>
      </c>
      <c r="I1719" s="1" t="s">
        <v>55</v>
      </c>
      <c r="J1719" s="1" t="s">
        <v>300</v>
      </c>
      <c r="M1719" s="1" t="s">
        <v>56</v>
      </c>
      <c r="O1719" s="1" t="s">
        <v>300</v>
      </c>
      <c r="P1719" s="1" t="s">
        <v>299</v>
      </c>
      <c r="Q1719" s="1" t="s">
        <v>55</v>
      </c>
      <c r="R1719" s="1" t="s">
        <v>56</v>
      </c>
      <c r="T1719" s="1" t="s">
        <v>2458</v>
      </c>
      <c r="U1719" s="1" t="s">
        <v>59</v>
      </c>
      <c r="AS1719" s="1" t="s">
        <v>2459</v>
      </c>
      <c r="AT1719" s="1" t="s">
        <v>304</v>
      </c>
      <c r="AU1719" s="1" t="s">
        <v>304</v>
      </c>
      <c r="AV1719" s="1" t="s">
        <v>302</v>
      </c>
      <c r="AW1719" s="3" t="str">
        <f t="shared" si="1"/>
        <v>Other</v>
      </c>
      <c r="AX1719" s="3" t="str">
        <f t="array" ref="AX1719">TEXTJOIN(", ", TRUE, IF(X1719:AS1719="Y", X$1:AS$1, IF(X1719:AS1719&lt;&gt;"", X$1:AS$1 &amp; ": " &amp; X1719:AS1719, "")))
</f>
        <v>Other: DIFLURO</v>
      </c>
    </row>
    <row r="1720">
      <c r="A1720" s="2">
        <v>42789.0</v>
      </c>
      <c r="B1720" s="1" t="s">
        <v>86</v>
      </c>
      <c r="C1720" s="1">
        <v>23.0</v>
      </c>
      <c r="D1720" s="1" t="s">
        <v>51</v>
      </c>
      <c r="E1720" s="1" t="s">
        <v>63</v>
      </c>
      <c r="F1720" s="1" t="s">
        <v>137</v>
      </c>
      <c r="G1720" s="1" t="s">
        <v>116</v>
      </c>
      <c r="H1720" s="1" t="s">
        <v>103</v>
      </c>
      <c r="I1720" s="1" t="s">
        <v>55</v>
      </c>
      <c r="J1720" s="1" t="s">
        <v>116</v>
      </c>
      <c r="K1720" s="1" t="s">
        <v>103</v>
      </c>
      <c r="L1720" s="1" t="s">
        <v>55</v>
      </c>
      <c r="M1720" s="1" t="s">
        <v>193</v>
      </c>
      <c r="N1720" s="1" t="s">
        <v>136</v>
      </c>
      <c r="O1720" s="1" t="s">
        <v>116</v>
      </c>
      <c r="P1720" s="1" t="s">
        <v>103</v>
      </c>
      <c r="Q1720" s="1" t="s">
        <v>55</v>
      </c>
      <c r="R1720" s="1" t="s">
        <v>67</v>
      </c>
      <c r="T1720" s="1" t="s">
        <v>596</v>
      </c>
      <c r="U1720" s="1" t="s">
        <v>59</v>
      </c>
      <c r="X1720" s="1" t="s">
        <v>60</v>
      </c>
      <c r="Z1720" s="1" t="s">
        <v>60</v>
      </c>
      <c r="AT1720" s="1" t="s">
        <v>122</v>
      </c>
      <c r="AU1720" s="1" t="s">
        <v>122</v>
      </c>
      <c r="AV1720" s="1" t="s">
        <v>139</v>
      </c>
      <c r="AW1720" s="3" t="str">
        <f t="shared" si="1"/>
        <v>Other</v>
      </c>
      <c r="AX1720" s="3" t="str">
        <f t="array" ref="AX1720">TEXTJOIN(", ", TRUE, IF(X1720:AS1720="Y", X$1:AS$1, IF(X1720:AS1720&lt;&gt;"", X$1:AS$1 &amp; ": " &amp; X1720:AS1720, "")))
</f>
        <v>Heroin, Fentanyl</v>
      </c>
    </row>
    <row r="1721">
      <c r="A1721" s="2">
        <v>43628.0</v>
      </c>
      <c r="B1721" s="1" t="s">
        <v>50</v>
      </c>
      <c r="C1721" s="1">
        <v>38.0</v>
      </c>
      <c r="D1721" s="1" t="s">
        <v>51</v>
      </c>
      <c r="E1721" s="1" t="s">
        <v>63</v>
      </c>
      <c r="G1721" s="1" t="s">
        <v>143</v>
      </c>
      <c r="H1721" s="1" t="s">
        <v>91</v>
      </c>
      <c r="I1721" s="1" t="s">
        <v>55</v>
      </c>
      <c r="J1721" s="1" t="s">
        <v>143</v>
      </c>
      <c r="K1721" s="1" t="s">
        <v>91</v>
      </c>
      <c r="L1721" s="1" t="s">
        <v>55</v>
      </c>
      <c r="M1721" s="1" t="s">
        <v>56</v>
      </c>
      <c r="N1721" s="1" t="s">
        <v>136</v>
      </c>
      <c r="O1721" s="1" t="s">
        <v>143</v>
      </c>
      <c r="P1721" s="1" t="s">
        <v>91</v>
      </c>
      <c r="Q1721" s="1" t="s">
        <v>55</v>
      </c>
      <c r="R1721" s="1" t="s">
        <v>56</v>
      </c>
      <c r="T1721" s="1" t="s">
        <v>2460</v>
      </c>
      <c r="U1721" s="1" t="s">
        <v>59</v>
      </c>
      <c r="Z1721" s="1" t="s">
        <v>60</v>
      </c>
      <c r="AR1721" s="1" t="s">
        <v>60</v>
      </c>
      <c r="AT1721" s="1" t="s">
        <v>145</v>
      </c>
      <c r="AU1721" s="1" t="s">
        <v>145</v>
      </c>
      <c r="AV1721" s="1" t="s">
        <v>146</v>
      </c>
      <c r="AW1721" s="3" t="str">
        <f t="shared" si="1"/>
        <v>Other</v>
      </c>
      <c r="AX1721" s="3" t="str">
        <f t="array" ref="AX1721">TEXTJOIN(", ", TRUE, IF(X1721:AS1721="Y", X$1:AS$1, IF(X1721:AS1721&lt;&gt;"", X$1:AS$1 &amp; ": " &amp; X1721:AS1721, "")))
</f>
        <v>Fentanyl, Any Opioid</v>
      </c>
    </row>
    <row r="1722">
      <c r="A1722" s="4">
        <v>43097.0</v>
      </c>
      <c r="B1722" s="1" t="s">
        <v>86</v>
      </c>
      <c r="C1722" s="1">
        <v>50.0</v>
      </c>
      <c r="D1722" s="1" t="s">
        <v>51</v>
      </c>
      <c r="E1722" s="1" t="s">
        <v>63</v>
      </c>
      <c r="G1722" s="1" t="s">
        <v>255</v>
      </c>
      <c r="H1722" s="1" t="s">
        <v>103</v>
      </c>
      <c r="I1722" s="1" t="s">
        <v>55</v>
      </c>
      <c r="J1722" s="1" t="s">
        <v>255</v>
      </c>
      <c r="K1722" s="1" t="s">
        <v>103</v>
      </c>
      <c r="L1722" s="1" t="s">
        <v>55</v>
      </c>
      <c r="M1722" s="1" t="s">
        <v>56</v>
      </c>
      <c r="N1722" s="1" t="s">
        <v>119</v>
      </c>
      <c r="O1722" s="1" t="s">
        <v>256</v>
      </c>
      <c r="P1722" s="1" t="s">
        <v>103</v>
      </c>
      <c r="Q1722" s="1" t="s">
        <v>55</v>
      </c>
      <c r="R1722" s="1" t="s">
        <v>67</v>
      </c>
      <c r="T1722" s="1" t="s">
        <v>1550</v>
      </c>
      <c r="U1722" s="1" t="s">
        <v>59</v>
      </c>
      <c r="X1722" s="1" t="s">
        <v>60</v>
      </c>
      <c r="Z1722" s="1" t="s">
        <v>60</v>
      </c>
      <c r="AD1722" s="1" t="s">
        <v>60</v>
      </c>
      <c r="AT1722" s="1" t="s">
        <v>259</v>
      </c>
      <c r="AU1722" s="1" t="s">
        <v>259</v>
      </c>
      <c r="AV1722" s="1" t="s">
        <v>260</v>
      </c>
      <c r="AW1722" s="3" t="str">
        <f t="shared" si="1"/>
        <v>Other</v>
      </c>
      <c r="AX1722" s="3" t="str">
        <f t="array" ref="AX1722">TEXTJOIN(", ", TRUE, IF(X1722:AS1722="Y", X$1:AS$1, IF(X1722:AS1722&lt;&gt;"", X$1:AS$1 &amp; ": " &amp; X1722:AS1722, "")))
</f>
        <v>Heroin, Fentanyl, Ethanol</v>
      </c>
    </row>
    <row r="1723">
      <c r="A1723" s="2">
        <v>42225.0</v>
      </c>
      <c r="B1723" s="1" t="s">
        <v>86</v>
      </c>
      <c r="C1723" s="1">
        <v>21.0</v>
      </c>
      <c r="D1723" s="1" t="s">
        <v>76</v>
      </c>
      <c r="E1723" s="1" t="s">
        <v>63</v>
      </c>
      <c r="G1723" s="1" t="s">
        <v>198</v>
      </c>
      <c r="H1723" s="1" t="s">
        <v>54</v>
      </c>
      <c r="I1723" s="1" t="s">
        <v>55</v>
      </c>
      <c r="J1723" s="1" t="s">
        <v>2461</v>
      </c>
      <c r="M1723" s="1" t="s">
        <v>44</v>
      </c>
      <c r="O1723" s="1" t="s">
        <v>2461</v>
      </c>
      <c r="P1723" s="1" t="s">
        <v>54</v>
      </c>
      <c r="Q1723" s="1" t="s">
        <v>55</v>
      </c>
      <c r="R1723" s="1" t="s">
        <v>44</v>
      </c>
      <c r="T1723" s="1" t="s">
        <v>2462</v>
      </c>
      <c r="U1723" s="1" t="s">
        <v>59</v>
      </c>
      <c r="AG1723" s="1" t="s">
        <v>60</v>
      </c>
      <c r="AI1723" s="1" t="s">
        <v>60</v>
      </c>
      <c r="AO1723" s="1" t="s">
        <v>60</v>
      </c>
      <c r="AR1723" s="1" t="s">
        <v>60</v>
      </c>
      <c r="AS1723" s="1" t="s">
        <v>1967</v>
      </c>
      <c r="AT1723" s="1" t="s">
        <v>199</v>
      </c>
      <c r="AU1723" s="1" t="s">
        <v>2463</v>
      </c>
      <c r="AV1723" s="1" t="s">
        <v>2464</v>
      </c>
      <c r="AW1723" s="3" t="str">
        <f t="shared" si="1"/>
        <v>Other</v>
      </c>
      <c r="AX1723" s="3" t="str">
        <f t="array" ref="AX1723">TEXTJOIN(", ", TRUE, IF(X1723:AS1723="Y", X$1:AS$1, IF(X1723:AS1723&lt;&gt;"", X$1:AS$1 &amp; ": " &amp; X1723:AS1723, "")))
</f>
        <v>Methadone, Amphet, Opiate NOS, Any Opioid, Other: MORPHINE</v>
      </c>
    </row>
    <row r="1724">
      <c r="A1724" s="2">
        <v>44091.0</v>
      </c>
      <c r="B1724" s="1" t="s">
        <v>50</v>
      </c>
      <c r="C1724" s="1">
        <v>60.0</v>
      </c>
      <c r="D1724" s="1" t="s">
        <v>51</v>
      </c>
      <c r="E1724" s="1" t="s">
        <v>52</v>
      </c>
      <c r="G1724" s="1" t="s">
        <v>53</v>
      </c>
      <c r="H1724" s="1" t="s">
        <v>54</v>
      </c>
      <c r="I1724" s="1" t="s">
        <v>55</v>
      </c>
      <c r="J1724" s="1" t="s">
        <v>53</v>
      </c>
      <c r="K1724" s="1" t="s">
        <v>54</v>
      </c>
      <c r="L1724" s="1" t="s">
        <v>55</v>
      </c>
      <c r="M1724" s="1" t="s">
        <v>56</v>
      </c>
      <c r="N1724" s="1" t="s">
        <v>136</v>
      </c>
      <c r="O1724" s="1" t="s">
        <v>53</v>
      </c>
      <c r="P1724" s="1" t="s">
        <v>54</v>
      </c>
      <c r="Q1724" s="1" t="s">
        <v>55</v>
      </c>
      <c r="R1724" s="1" t="s">
        <v>56</v>
      </c>
      <c r="T1724" s="1" t="s">
        <v>2465</v>
      </c>
      <c r="U1724" s="1" t="s">
        <v>59</v>
      </c>
      <c r="X1724" s="1" t="s">
        <v>60</v>
      </c>
      <c r="Z1724" s="1" t="s">
        <v>60</v>
      </c>
      <c r="AG1724" s="1" t="s">
        <v>60</v>
      </c>
      <c r="AQ1724" s="1" t="s">
        <v>60</v>
      </c>
      <c r="AR1724" s="1" t="s">
        <v>60</v>
      </c>
      <c r="AT1724" s="1" t="s">
        <v>61</v>
      </c>
      <c r="AU1724" s="1" t="s">
        <v>61</v>
      </c>
      <c r="AV1724" s="1" t="s">
        <v>294</v>
      </c>
      <c r="AW1724" s="3" t="str">
        <f t="shared" si="1"/>
        <v>Other</v>
      </c>
      <c r="AX1724" s="3" t="str">
        <f t="array" ref="AX1724">TEXTJOIN(", ", TRUE, IF(X1724:AS1724="Y", X$1:AS$1, IF(X1724:AS1724&lt;&gt;"", X$1:AS$1 &amp; ": " &amp; X1724:AS1724, "")))
</f>
        <v>Heroin, Fentanyl, Methadone, Other Opioid, Any Opioid</v>
      </c>
    </row>
    <row r="1725">
      <c r="A1725" s="2">
        <v>41186.0</v>
      </c>
      <c r="B1725" s="1" t="s">
        <v>50</v>
      </c>
      <c r="C1725" s="1">
        <v>47.0</v>
      </c>
      <c r="D1725" s="1" t="s">
        <v>76</v>
      </c>
      <c r="E1725" s="1" t="s">
        <v>63</v>
      </c>
      <c r="G1725" s="1" t="s">
        <v>1048</v>
      </c>
      <c r="H1725" s="1" t="s">
        <v>65</v>
      </c>
      <c r="J1725" s="1" t="s">
        <v>1048</v>
      </c>
      <c r="L1725" s="1" t="s">
        <v>55</v>
      </c>
      <c r="M1725" s="1" t="s">
        <v>56</v>
      </c>
      <c r="N1725" s="1" t="s">
        <v>2466</v>
      </c>
      <c r="O1725" s="1" t="s">
        <v>65</v>
      </c>
      <c r="P1725" s="1" t="s">
        <v>65</v>
      </c>
      <c r="R1725" s="1" t="s">
        <v>67</v>
      </c>
      <c r="T1725" s="1" t="s">
        <v>881</v>
      </c>
      <c r="U1725" s="1" t="s">
        <v>59</v>
      </c>
      <c r="AB1725" s="1" t="s">
        <v>60</v>
      </c>
      <c r="AS1725" s="1" t="s">
        <v>617</v>
      </c>
      <c r="AT1725" s="1" t="s">
        <v>1049</v>
      </c>
      <c r="AU1725" s="1" t="s">
        <v>1049</v>
      </c>
      <c r="AV1725" s="1" t="s">
        <v>150</v>
      </c>
      <c r="AW1725" s="3" t="str">
        <f t="shared" si="1"/>
        <v>Other</v>
      </c>
      <c r="AX1725" s="3" t="str">
        <f t="array" ref="AX1725">TEXTJOIN(", ", TRUE, IF(X1725:AS1725="Y", X$1:AS$1, IF(X1725:AS1725&lt;&gt;"", X$1:AS$1 &amp; ": " &amp; X1725:AS1725, "")))
</f>
        <v>Oxycodone, Other: morphine</v>
      </c>
    </row>
    <row r="1726">
      <c r="A1726" s="2">
        <v>44357.0</v>
      </c>
      <c r="B1726" s="1" t="s">
        <v>50</v>
      </c>
      <c r="C1726" s="1">
        <v>43.0</v>
      </c>
      <c r="D1726" s="1" t="s">
        <v>51</v>
      </c>
      <c r="E1726" s="1" t="s">
        <v>63</v>
      </c>
      <c r="F1726" s="1" t="s">
        <v>267</v>
      </c>
      <c r="G1726" s="1" t="s">
        <v>91</v>
      </c>
      <c r="H1726" s="1" t="s">
        <v>91</v>
      </c>
      <c r="I1726" s="1" t="s">
        <v>55</v>
      </c>
      <c r="J1726" s="1" t="s">
        <v>91</v>
      </c>
      <c r="K1726" s="1" t="s">
        <v>91</v>
      </c>
      <c r="L1726" s="1" t="s">
        <v>55</v>
      </c>
      <c r="M1726" s="1" t="s">
        <v>56</v>
      </c>
      <c r="N1726" s="1" t="s">
        <v>178</v>
      </c>
      <c r="O1726" s="1" t="s">
        <v>91</v>
      </c>
      <c r="P1726" s="1" t="s">
        <v>91</v>
      </c>
      <c r="Q1726" s="1" t="s">
        <v>55</v>
      </c>
      <c r="R1726" s="1" t="s">
        <v>173</v>
      </c>
      <c r="T1726" s="1" t="s">
        <v>2467</v>
      </c>
      <c r="U1726" s="1" t="s">
        <v>59</v>
      </c>
      <c r="Z1726" s="1" t="s">
        <v>60</v>
      </c>
      <c r="AM1726" s="1" t="s">
        <v>60</v>
      </c>
      <c r="AN1726" s="1" t="s">
        <v>60</v>
      </c>
      <c r="AR1726" s="1" t="s">
        <v>60</v>
      </c>
      <c r="AT1726" s="1" t="s">
        <v>110</v>
      </c>
      <c r="AU1726" s="1" t="s">
        <v>110</v>
      </c>
      <c r="AV1726" s="1" t="s">
        <v>111</v>
      </c>
      <c r="AW1726" s="3" t="str">
        <f t="shared" si="1"/>
        <v>Other</v>
      </c>
      <c r="AX1726" s="3" t="str">
        <f t="array" ref="AX1726">TEXTJOIN(", ", TRUE, IF(X1726:AS1726="Y", X$1:AS$1, IF(X1726:AS1726&lt;&gt;"", X$1:AS$1 &amp; ": " &amp; X1726:AS1726, "")))
</f>
        <v>Fentanyl, Xylazine, Gabapentin, Any Opioid</v>
      </c>
    </row>
    <row r="1727">
      <c r="A1727" s="2">
        <v>42034.0</v>
      </c>
      <c r="B1727" s="1" t="s">
        <v>86</v>
      </c>
      <c r="C1727" s="1">
        <v>25.0</v>
      </c>
      <c r="D1727" s="1" t="s">
        <v>76</v>
      </c>
      <c r="E1727" s="1" t="s">
        <v>63</v>
      </c>
      <c r="G1727" s="1" t="s">
        <v>185</v>
      </c>
      <c r="H1727" s="1" t="s">
        <v>91</v>
      </c>
      <c r="I1727" s="1" t="s">
        <v>55</v>
      </c>
      <c r="J1727" s="1" t="s">
        <v>185</v>
      </c>
      <c r="M1727" s="1" t="s">
        <v>56</v>
      </c>
      <c r="O1727" s="1" t="s">
        <v>185</v>
      </c>
      <c r="P1727" s="1" t="s">
        <v>91</v>
      </c>
      <c r="Q1727" s="1" t="s">
        <v>55</v>
      </c>
      <c r="R1727" s="1" t="s">
        <v>56</v>
      </c>
      <c r="T1727" s="1" t="s">
        <v>2468</v>
      </c>
      <c r="U1727" s="1" t="s">
        <v>59</v>
      </c>
      <c r="AB1727" s="1" t="s">
        <v>60</v>
      </c>
      <c r="AD1727" s="1" t="s">
        <v>60</v>
      </c>
      <c r="AR1727" s="1" t="s">
        <v>60</v>
      </c>
      <c r="AT1727" s="1" t="s">
        <v>188</v>
      </c>
      <c r="AU1727" s="1" t="s">
        <v>188</v>
      </c>
      <c r="AV1727" s="1" t="s">
        <v>189</v>
      </c>
      <c r="AW1727" s="3" t="str">
        <f t="shared" si="1"/>
        <v>Other</v>
      </c>
      <c r="AX1727" s="3" t="str">
        <f t="array" ref="AX1727">TEXTJOIN(", ", TRUE, IF(X1727:AS1727="Y", X$1:AS$1, IF(X1727:AS1727&lt;&gt;"", X$1:AS$1 &amp; ": " &amp; X1727:AS1727, "")))
</f>
        <v>Oxycodone, Ethanol, Any Opioid</v>
      </c>
    </row>
    <row r="1728">
      <c r="A1728" s="2">
        <v>43932.0</v>
      </c>
      <c r="B1728" s="1" t="s">
        <v>50</v>
      </c>
      <c r="C1728" s="1">
        <v>66.0</v>
      </c>
      <c r="D1728" s="1" t="s">
        <v>76</v>
      </c>
      <c r="E1728" s="1" t="s">
        <v>63</v>
      </c>
      <c r="G1728" s="1" t="s">
        <v>185</v>
      </c>
      <c r="H1728" s="1" t="s">
        <v>91</v>
      </c>
      <c r="I1728" s="1" t="s">
        <v>55</v>
      </c>
      <c r="J1728" s="1" t="s">
        <v>185</v>
      </c>
      <c r="K1728" s="1" t="s">
        <v>91</v>
      </c>
      <c r="L1728" s="1" t="s">
        <v>55</v>
      </c>
      <c r="M1728" s="1" t="s">
        <v>56</v>
      </c>
      <c r="N1728" s="1" t="s">
        <v>66</v>
      </c>
      <c r="O1728" s="1" t="s">
        <v>185</v>
      </c>
      <c r="P1728" s="1" t="s">
        <v>91</v>
      </c>
      <c r="Q1728" s="1" t="s">
        <v>55</v>
      </c>
      <c r="R1728" s="1" t="s">
        <v>44</v>
      </c>
      <c r="T1728" s="1" t="s">
        <v>2469</v>
      </c>
      <c r="U1728" s="1" t="s">
        <v>59</v>
      </c>
      <c r="Y1728" s="1" t="s">
        <v>60</v>
      </c>
      <c r="AG1728" s="1" t="s">
        <v>60</v>
      </c>
      <c r="AR1728" s="1" t="s">
        <v>60</v>
      </c>
      <c r="AT1728" s="1" t="s">
        <v>188</v>
      </c>
      <c r="AU1728" s="1" t="s">
        <v>188</v>
      </c>
      <c r="AV1728" s="1" t="s">
        <v>189</v>
      </c>
      <c r="AW1728" s="3" t="str">
        <f t="shared" si="1"/>
        <v>Other</v>
      </c>
      <c r="AX1728" s="3" t="str">
        <f t="array" ref="AX1728">TEXTJOIN(", ", TRUE, IF(X1728:AS1728="Y", X$1:AS$1, IF(X1728:AS1728&lt;&gt;"", X$1:AS$1 &amp; ": " &amp; X1728:AS1728, "")))
</f>
        <v>Cocaine, Methadone, Any Opioid</v>
      </c>
    </row>
    <row r="1729">
      <c r="A1729" s="4">
        <v>44128.0</v>
      </c>
      <c r="B1729" s="1" t="s">
        <v>50</v>
      </c>
      <c r="C1729" s="1">
        <v>34.0</v>
      </c>
      <c r="D1729" s="1" t="s">
        <v>51</v>
      </c>
      <c r="E1729" s="1" t="s">
        <v>63</v>
      </c>
      <c r="G1729" s="1" t="s">
        <v>120</v>
      </c>
      <c r="H1729" s="1" t="s">
        <v>121</v>
      </c>
      <c r="I1729" s="1" t="s">
        <v>55</v>
      </c>
      <c r="J1729" s="1" t="s">
        <v>120</v>
      </c>
      <c r="K1729" s="1" t="s">
        <v>121</v>
      </c>
      <c r="L1729" s="1" t="s">
        <v>55</v>
      </c>
      <c r="M1729" s="1" t="s">
        <v>56</v>
      </c>
      <c r="N1729" s="1" t="s">
        <v>93</v>
      </c>
      <c r="O1729" s="1" t="s">
        <v>120</v>
      </c>
      <c r="P1729" s="1" t="s">
        <v>121</v>
      </c>
      <c r="Q1729" s="1" t="s">
        <v>55</v>
      </c>
      <c r="R1729" s="1" t="s">
        <v>56</v>
      </c>
      <c r="T1729" s="1" t="s">
        <v>2470</v>
      </c>
      <c r="U1729" s="1" t="s">
        <v>59</v>
      </c>
      <c r="Z1729" s="1" t="s">
        <v>60</v>
      </c>
      <c r="AR1729" s="1" t="s">
        <v>60</v>
      </c>
      <c r="AT1729" s="1" t="s">
        <v>236</v>
      </c>
      <c r="AU1729" s="1" t="s">
        <v>236</v>
      </c>
      <c r="AV1729" s="1" t="s">
        <v>123</v>
      </c>
      <c r="AW1729" s="3" t="str">
        <f t="shared" si="1"/>
        <v>Middletown</v>
      </c>
      <c r="AX1729" s="3" t="str">
        <f t="array" ref="AX1729">TEXTJOIN(", ", TRUE, IF(X1729:AS1729="Y", X$1:AS$1, IF(X1729:AS1729&lt;&gt;"", X$1:AS$1 &amp; ": " &amp; X1729:AS1729, "")))
</f>
        <v>Fentanyl, Any Opioid</v>
      </c>
    </row>
    <row r="1730">
      <c r="A1730" s="4">
        <v>43080.0</v>
      </c>
      <c r="B1730" s="1" t="s">
        <v>86</v>
      </c>
      <c r="C1730" s="1">
        <v>52.0</v>
      </c>
      <c r="D1730" s="1" t="s">
        <v>51</v>
      </c>
      <c r="E1730" s="1" t="s">
        <v>52</v>
      </c>
      <c r="G1730" s="1" t="s">
        <v>256</v>
      </c>
      <c r="H1730" s="1" t="s">
        <v>103</v>
      </c>
      <c r="I1730" s="1" t="s">
        <v>55</v>
      </c>
      <c r="J1730" s="1" t="s">
        <v>256</v>
      </c>
      <c r="K1730" s="1" t="s">
        <v>103</v>
      </c>
      <c r="L1730" s="1" t="s">
        <v>55</v>
      </c>
      <c r="M1730" s="1" t="s">
        <v>56</v>
      </c>
      <c r="N1730" s="1" t="s">
        <v>93</v>
      </c>
      <c r="O1730" s="1" t="s">
        <v>256</v>
      </c>
      <c r="P1730" s="1" t="s">
        <v>103</v>
      </c>
      <c r="Q1730" s="1" t="s">
        <v>55</v>
      </c>
      <c r="R1730" s="1" t="s">
        <v>56</v>
      </c>
      <c r="T1730" s="1" t="s">
        <v>2471</v>
      </c>
      <c r="U1730" s="1" t="s">
        <v>59</v>
      </c>
      <c r="X1730" s="1" t="s">
        <v>60</v>
      </c>
      <c r="Y1730" s="1" t="s">
        <v>60</v>
      </c>
      <c r="Z1730" s="1" t="s">
        <v>60</v>
      </c>
      <c r="AA1730" s="1" t="s">
        <v>60</v>
      </c>
      <c r="AD1730" s="1" t="s">
        <v>60</v>
      </c>
      <c r="AT1730" s="1" t="s">
        <v>282</v>
      </c>
      <c r="AU1730" s="1" t="s">
        <v>282</v>
      </c>
      <c r="AV1730" s="1" t="s">
        <v>260</v>
      </c>
      <c r="AW1730" s="3" t="str">
        <f t="shared" si="1"/>
        <v>Other</v>
      </c>
      <c r="AX1730" s="3" t="str">
        <f t="array" ref="AX1730">TEXTJOIN(", ", TRUE, IF(X1730:AS1730="Y", X$1:AS$1, IF(X1730:AS1730&lt;&gt;"", X$1:AS$1 &amp; ": " &amp; X1730:AS1730, "")))
</f>
        <v>Heroin, Cocaine, Fentanyl, Fentanyl Analogue, Ethanol</v>
      </c>
    </row>
    <row r="1731">
      <c r="A1731" s="2">
        <v>44061.0</v>
      </c>
      <c r="B1731" s="1" t="s">
        <v>50</v>
      </c>
      <c r="C1731" s="1">
        <v>57.0</v>
      </c>
      <c r="D1731" s="1" t="s">
        <v>51</v>
      </c>
      <c r="E1731" s="1" t="s">
        <v>63</v>
      </c>
      <c r="F1731" s="1" t="s">
        <v>137</v>
      </c>
      <c r="G1731" s="1" t="s">
        <v>103</v>
      </c>
      <c r="H1731" s="1" t="s">
        <v>103</v>
      </c>
      <c r="I1731" s="1" t="s">
        <v>55</v>
      </c>
      <c r="J1731" s="1" t="s">
        <v>103</v>
      </c>
      <c r="K1731" s="1" t="s">
        <v>103</v>
      </c>
      <c r="L1731" s="1" t="s">
        <v>55</v>
      </c>
      <c r="M1731" s="1" t="s">
        <v>56</v>
      </c>
      <c r="N1731" s="1" t="s">
        <v>93</v>
      </c>
      <c r="O1731" s="1" t="s">
        <v>103</v>
      </c>
      <c r="P1731" s="1" t="s">
        <v>103</v>
      </c>
      <c r="Q1731" s="1" t="s">
        <v>55</v>
      </c>
      <c r="R1731" s="1" t="s">
        <v>67</v>
      </c>
      <c r="T1731" s="1" t="s">
        <v>2472</v>
      </c>
      <c r="U1731" s="1" t="s">
        <v>59</v>
      </c>
      <c r="V1731" s="1" t="s">
        <v>258</v>
      </c>
      <c r="X1731" s="1" t="s">
        <v>60</v>
      </c>
      <c r="Y1731" s="1" t="s">
        <v>60</v>
      </c>
      <c r="Z1731" s="1" t="s">
        <v>60</v>
      </c>
      <c r="AD1731" s="1" t="s">
        <v>60</v>
      </c>
      <c r="AG1731" s="1" t="s">
        <v>60</v>
      </c>
      <c r="AR1731" s="1" t="s">
        <v>60</v>
      </c>
      <c r="AT1731" s="1" t="s">
        <v>167</v>
      </c>
      <c r="AU1731" s="1" t="s">
        <v>167</v>
      </c>
      <c r="AV1731" s="1" t="s">
        <v>168</v>
      </c>
      <c r="AW1731" s="3" t="str">
        <f t="shared" si="1"/>
        <v>Other</v>
      </c>
      <c r="AX1731" s="3" t="str">
        <f t="array" ref="AX1731">TEXTJOIN(", ", TRUE, IF(X1731:AS1731="Y", X$1:AS$1, IF(X1731:AS1731&lt;&gt;"", X$1:AS$1 &amp; ": " &amp; X1731:AS1731, "")))
</f>
        <v>Heroin, Cocaine, Fentanyl, Ethanol, Methadone, Any Opioid</v>
      </c>
    </row>
    <row r="1732">
      <c r="A1732" s="2">
        <v>42345.0</v>
      </c>
      <c r="B1732" s="1" t="s">
        <v>86</v>
      </c>
      <c r="C1732" s="1">
        <v>56.0</v>
      </c>
      <c r="D1732" s="1" t="s">
        <v>51</v>
      </c>
      <c r="E1732" s="1" t="s">
        <v>52</v>
      </c>
      <c r="G1732" s="1" t="s">
        <v>256</v>
      </c>
      <c r="H1732" s="1" t="s">
        <v>103</v>
      </c>
      <c r="I1732" s="1" t="s">
        <v>55</v>
      </c>
      <c r="J1732" s="1" t="s">
        <v>256</v>
      </c>
      <c r="M1732" s="1" t="s">
        <v>56</v>
      </c>
      <c r="O1732" s="1" t="s">
        <v>256</v>
      </c>
      <c r="P1732" s="1" t="s">
        <v>103</v>
      </c>
      <c r="Q1732" s="1" t="s">
        <v>55</v>
      </c>
      <c r="R1732" s="1" t="s">
        <v>67</v>
      </c>
      <c r="T1732" s="1" t="s">
        <v>2473</v>
      </c>
      <c r="U1732" s="1" t="s">
        <v>516</v>
      </c>
      <c r="Y1732" s="1" t="s">
        <v>60</v>
      </c>
      <c r="AT1732" s="1" t="s">
        <v>282</v>
      </c>
      <c r="AU1732" s="1" t="s">
        <v>282</v>
      </c>
      <c r="AV1732" s="1" t="s">
        <v>260</v>
      </c>
      <c r="AW1732" s="3" t="str">
        <f t="shared" si="1"/>
        <v>Other</v>
      </c>
      <c r="AX1732" s="3" t="str">
        <f t="array" ref="AX1732">TEXTJOIN(", ", TRUE, IF(X1732:AS1732="Y", X$1:AS$1, IF(X1732:AS1732&lt;&gt;"", X$1:AS$1 &amp; ": " &amp; X1732:AS1732, "")))
</f>
        <v>Cocaine</v>
      </c>
    </row>
    <row r="1733">
      <c r="A1733" s="4">
        <v>41620.0</v>
      </c>
      <c r="B1733" s="1" t="s">
        <v>50</v>
      </c>
      <c r="C1733" s="1">
        <v>52.0</v>
      </c>
      <c r="D1733" s="1" t="s">
        <v>51</v>
      </c>
      <c r="E1733" s="1" t="s">
        <v>63</v>
      </c>
      <c r="G1733" s="1" t="s">
        <v>306</v>
      </c>
      <c r="H1733" s="1" t="s">
        <v>65</v>
      </c>
      <c r="J1733" s="1" t="s">
        <v>306</v>
      </c>
      <c r="L1733" s="1" t="s">
        <v>55</v>
      </c>
      <c r="M1733" s="1" t="s">
        <v>56</v>
      </c>
      <c r="N1733" s="1" t="s">
        <v>148</v>
      </c>
      <c r="O1733" s="1" t="s">
        <v>306</v>
      </c>
      <c r="P1733" s="1" t="s">
        <v>65</v>
      </c>
      <c r="R1733" s="1" t="s">
        <v>56</v>
      </c>
      <c r="T1733" s="1" t="s">
        <v>2474</v>
      </c>
      <c r="U1733" s="1" t="s">
        <v>59</v>
      </c>
      <c r="X1733" s="1" t="s">
        <v>60</v>
      </c>
      <c r="AB1733" s="1" t="s">
        <v>60</v>
      </c>
      <c r="AT1733" s="1" t="s">
        <v>309</v>
      </c>
      <c r="AU1733" s="1" t="s">
        <v>309</v>
      </c>
      <c r="AV1733" s="1" t="s">
        <v>310</v>
      </c>
      <c r="AW1733" s="3" t="str">
        <f t="shared" si="1"/>
        <v>Other</v>
      </c>
      <c r="AX1733" s="3" t="str">
        <f t="array" ref="AX1733">TEXTJOIN(", ", TRUE, IF(X1733:AS1733="Y", X$1:AS$1, IF(X1733:AS1733&lt;&gt;"", X$1:AS$1 &amp; ": " &amp; X1733:AS1733, "")))
</f>
        <v>Heroin, Oxycodone</v>
      </c>
    </row>
    <row r="1734">
      <c r="A1734" s="4">
        <v>43430.0</v>
      </c>
      <c r="B1734" s="1" t="s">
        <v>50</v>
      </c>
      <c r="C1734" s="1">
        <v>53.0</v>
      </c>
      <c r="D1734" s="1" t="s">
        <v>51</v>
      </c>
      <c r="E1734" s="1" t="s">
        <v>63</v>
      </c>
      <c r="G1734" s="1" t="s">
        <v>731</v>
      </c>
      <c r="H1734" s="1" t="s">
        <v>103</v>
      </c>
      <c r="I1734" s="1" t="s">
        <v>55</v>
      </c>
      <c r="J1734" s="1" t="s">
        <v>731</v>
      </c>
      <c r="K1734" s="1" t="s">
        <v>103</v>
      </c>
      <c r="M1734" s="1" t="s">
        <v>56</v>
      </c>
      <c r="N1734" s="1" t="s">
        <v>136</v>
      </c>
      <c r="O1734" s="1" t="s">
        <v>731</v>
      </c>
      <c r="P1734" s="1" t="s">
        <v>103</v>
      </c>
      <c r="Q1734" s="1" t="s">
        <v>55</v>
      </c>
      <c r="R1734" s="1" t="s">
        <v>56</v>
      </c>
      <c r="T1734" s="1" t="s">
        <v>2139</v>
      </c>
      <c r="U1734" s="1" t="s">
        <v>59</v>
      </c>
      <c r="Y1734" s="1" t="s">
        <v>60</v>
      </c>
      <c r="Z1734" s="1" t="s">
        <v>60</v>
      </c>
      <c r="AR1734" s="1" t="s">
        <v>60</v>
      </c>
      <c r="AT1734" s="1" t="s">
        <v>735</v>
      </c>
      <c r="AU1734" s="1" t="s">
        <v>735</v>
      </c>
      <c r="AV1734" s="1" t="s">
        <v>736</v>
      </c>
      <c r="AW1734" s="3" t="str">
        <f t="shared" si="1"/>
        <v>Other</v>
      </c>
      <c r="AX1734" s="3" t="str">
        <f t="array" ref="AX1734">TEXTJOIN(", ", TRUE, IF(X1734:AS1734="Y", X$1:AS$1, IF(X1734:AS1734&lt;&gt;"", X$1:AS$1 &amp; ": " &amp; X1734:AS1734, "")))
</f>
        <v>Cocaine, Fentanyl, Any Opioid</v>
      </c>
    </row>
    <row r="1735">
      <c r="A1735" s="2">
        <v>42749.0</v>
      </c>
      <c r="B1735" s="1" t="s">
        <v>86</v>
      </c>
      <c r="C1735" s="1">
        <v>38.0</v>
      </c>
      <c r="D1735" s="1" t="s">
        <v>51</v>
      </c>
      <c r="E1735" s="1" t="s">
        <v>63</v>
      </c>
      <c r="G1735" s="1" t="s">
        <v>290</v>
      </c>
      <c r="H1735" s="1" t="s">
        <v>91</v>
      </c>
      <c r="I1735" s="1" t="s">
        <v>55</v>
      </c>
      <c r="J1735" s="1" t="s">
        <v>290</v>
      </c>
      <c r="K1735" s="1" t="s">
        <v>91</v>
      </c>
      <c r="L1735" s="1" t="s">
        <v>55</v>
      </c>
      <c r="M1735" s="1" t="s">
        <v>56</v>
      </c>
      <c r="N1735" s="1" t="s">
        <v>136</v>
      </c>
      <c r="O1735" s="1" t="s">
        <v>290</v>
      </c>
      <c r="P1735" s="1" t="s">
        <v>91</v>
      </c>
      <c r="Q1735" s="1" t="s">
        <v>55</v>
      </c>
      <c r="R1735" s="1" t="s">
        <v>56</v>
      </c>
      <c r="T1735" s="1" t="s">
        <v>83</v>
      </c>
      <c r="U1735" s="1" t="s">
        <v>59</v>
      </c>
      <c r="Z1735" s="1" t="s">
        <v>60</v>
      </c>
      <c r="AT1735" s="1" t="s">
        <v>292</v>
      </c>
      <c r="AU1735" s="1" t="s">
        <v>292</v>
      </c>
      <c r="AV1735" s="1" t="s">
        <v>653</v>
      </c>
      <c r="AW1735" s="3" t="str">
        <f t="shared" si="1"/>
        <v>Other</v>
      </c>
      <c r="AX1735" s="3" t="str">
        <f t="array" ref="AX1735">TEXTJOIN(", ", TRUE, IF(X1735:AS1735="Y", X$1:AS$1, IF(X1735:AS1735&lt;&gt;"", X$1:AS$1 &amp; ": " &amp; X1735:AS1735, "")))
</f>
        <v>Fentanyl</v>
      </c>
    </row>
    <row r="1736">
      <c r="A1736" s="2">
        <v>43699.0</v>
      </c>
      <c r="B1736" s="1" t="s">
        <v>50</v>
      </c>
      <c r="C1736" s="1">
        <v>45.0</v>
      </c>
      <c r="D1736" s="1" t="s">
        <v>51</v>
      </c>
      <c r="E1736" s="1" t="s">
        <v>63</v>
      </c>
      <c r="G1736" s="1" t="s">
        <v>271</v>
      </c>
      <c r="H1736" s="1" t="s">
        <v>91</v>
      </c>
      <c r="I1736" s="1" t="s">
        <v>55</v>
      </c>
      <c r="J1736" s="1" t="s">
        <v>271</v>
      </c>
      <c r="K1736" s="1" t="s">
        <v>91</v>
      </c>
      <c r="L1736" s="1" t="s">
        <v>55</v>
      </c>
      <c r="M1736" s="1" t="s">
        <v>56</v>
      </c>
      <c r="N1736" s="1" t="s">
        <v>136</v>
      </c>
      <c r="O1736" s="1" t="s">
        <v>271</v>
      </c>
      <c r="P1736" s="1" t="s">
        <v>91</v>
      </c>
      <c r="Q1736" s="1" t="s">
        <v>55</v>
      </c>
      <c r="R1736" s="1" t="s">
        <v>56</v>
      </c>
      <c r="T1736" s="1" t="s">
        <v>2475</v>
      </c>
      <c r="U1736" s="1" t="s">
        <v>59</v>
      </c>
      <c r="Z1736" s="1" t="s">
        <v>60</v>
      </c>
      <c r="AR1736" s="1" t="s">
        <v>60</v>
      </c>
      <c r="AT1736" s="1" t="s">
        <v>274</v>
      </c>
      <c r="AU1736" s="1" t="s">
        <v>274</v>
      </c>
      <c r="AV1736" s="1" t="s">
        <v>275</v>
      </c>
      <c r="AW1736" s="3" t="str">
        <f t="shared" si="1"/>
        <v>Other</v>
      </c>
      <c r="AX1736" s="3" t="str">
        <f t="array" ref="AX1736">TEXTJOIN(", ", TRUE, IF(X1736:AS1736="Y", X$1:AS$1, IF(X1736:AS1736&lt;&gt;"", X$1:AS$1 &amp; ": " &amp; X1736:AS1736, "")))
</f>
        <v>Fentanyl, Any Opioid</v>
      </c>
    </row>
    <row r="1737">
      <c r="A1737" s="4">
        <v>43426.0</v>
      </c>
      <c r="B1737" s="1" t="s">
        <v>50</v>
      </c>
      <c r="C1737" s="1">
        <v>26.0</v>
      </c>
      <c r="D1737" s="1" t="s">
        <v>51</v>
      </c>
      <c r="E1737" s="1" t="s">
        <v>63</v>
      </c>
      <c r="F1737" s="1" t="s">
        <v>137</v>
      </c>
      <c r="G1737" s="1" t="s">
        <v>256</v>
      </c>
      <c r="H1737" s="1" t="s">
        <v>103</v>
      </c>
      <c r="I1737" s="1" t="s">
        <v>55</v>
      </c>
      <c r="J1737" s="1" t="s">
        <v>256</v>
      </c>
      <c r="K1737" s="1" t="s">
        <v>103</v>
      </c>
      <c r="M1737" s="1" t="s">
        <v>56</v>
      </c>
      <c r="N1737" s="1" t="s">
        <v>66</v>
      </c>
      <c r="O1737" s="1" t="s">
        <v>256</v>
      </c>
      <c r="P1737" s="1" t="s">
        <v>103</v>
      </c>
      <c r="Q1737" s="1" t="s">
        <v>55</v>
      </c>
      <c r="R1737" s="1" t="s">
        <v>67</v>
      </c>
      <c r="T1737" s="1" t="s">
        <v>2476</v>
      </c>
      <c r="U1737" s="1" t="s">
        <v>59</v>
      </c>
      <c r="AF1737" s="1" t="s">
        <v>60</v>
      </c>
      <c r="AG1737" s="1" t="s">
        <v>60</v>
      </c>
      <c r="AR1737" s="1" t="s">
        <v>60</v>
      </c>
      <c r="AT1737" s="1" t="s">
        <v>282</v>
      </c>
      <c r="AU1737" s="1" t="s">
        <v>282</v>
      </c>
      <c r="AV1737" s="1" t="s">
        <v>260</v>
      </c>
      <c r="AW1737" s="3" t="str">
        <f t="shared" si="1"/>
        <v>Other</v>
      </c>
      <c r="AX1737" s="3" t="str">
        <f t="array" ref="AX1737">TEXTJOIN(", ", TRUE, IF(X1737:AS1737="Y", X$1:AS$1, IF(X1737:AS1737&lt;&gt;"", X$1:AS$1 &amp; ": " &amp; X1737:AS1737, "")))
</f>
        <v>Benzodiazepine, Methadone, Any Opioid</v>
      </c>
    </row>
    <row r="1738">
      <c r="A1738" s="2">
        <v>43373.0</v>
      </c>
      <c r="B1738" s="1" t="s">
        <v>50</v>
      </c>
      <c r="C1738" s="1">
        <v>32.0</v>
      </c>
      <c r="D1738" s="1" t="s">
        <v>51</v>
      </c>
      <c r="E1738" s="1" t="s">
        <v>63</v>
      </c>
      <c r="G1738" s="1" t="s">
        <v>1509</v>
      </c>
      <c r="H1738" s="1" t="s">
        <v>65</v>
      </c>
      <c r="I1738" s="1" t="s">
        <v>55</v>
      </c>
      <c r="M1738" s="1" t="s">
        <v>118</v>
      </c>
      <c r="N1738" s="1" t="s">
        <v>136</v>
      </c>
      <c r="O1738" s="1" t="s">
        <v>1509</v>
      </c>
      <c r="P1738" s="1" t="s">
        <v>65</v>
      </c>
      <c r="Q1738" s="1" t="s">
        <v>55</v>
      </c>
      <c r="R1738" s="1" t="s">
        <v>56</v>
      </c>
      <c r="T1738" s="1" t="s">
        <v>902</v>
      </c>
      <c r="U1738" s="1" t="s">
        <v>59</v>
      </c>
      <c r="Z1738" s="1" t="s">
        <v>60</v>
      </c>
      <c r="AD1738" s="1" t="s">
        <v>60</v>
      </c>
      <c r="AR1738" s="1" t="s">
        <v>60</v>
      </c>
      <c r="AT1738" s="1" t="s">
        <v>1511</v>
      </c>
      <c r="AU1738" s="1" t="s">
        <v>62</v>
      </c>
      <c r="AV1738" s="1" t="s">
        <v>1512</v>
      </c>
      <c r="AW1738" s="3" t="str">
        <f t="shared" si="1"/>
        <v>Other</v>
      </c>
      <c r="AX1738" s="3" t="str">
        <f t="array" ref="AX1738">TEXTJOIN(", ", TRUE, IF(X1738:AS1738="Y", X$1:AS$1, IF(X1738:AS1738&lt;&gt;"", X$1:AS$1 &amp; ": " &amp; X1738:AS1738, "")))
</f>
        <v>Fentanyl, Ethanol, Any Opioid</v>
      </c>
    </row>
    <row r="1739">
      <c r="A1739" s="2">
        <v>43168.0</v>
      </c>
      <c r="B1739" s="1" t="s">
        <v>50</v>
      </c>
      <c r="C1739" s="1">
        <v>54.0</v>
      </c>
      <c r="D1739" s="1" t="s">
        <v>76</v>
      </c>
      <c r="E1739" s="1" t="s">
        <v>63</v>
      </c>
      <c r="G1739" s="1" t="s">
        <v>185</v>
      </c>
      <c r="H1739" s="1" t="s">
        <v>91</v>
      </c>
      <c r="I1739" s="1" t="s">
        <v>55</v>
      </c>
      <c r="J1739" s="1" t="s">
        <v>185</v>
      </c>
      <c r="K1739" s="1" t="s">
        <v>91</v>
      </c>
      <c r="M1739" s="1" t="s">
        <v>56</v>
      </c>
      <c r="N1739" s="1" t="s">
        <v>66</v>
      </c>
      <c r="O1739" s="1" t="s">
        <v>185</v>
      </c>
      <c r="P1739" s="1" t="s">
        <v>91</v>
      </c>
      <c r="Q1739" s="1" t="s">
        <v>55</v>
      </c>
      <c r="R1739" s="1" t="s">
        <v>67</v>
      </c>
      <c r="T1739" s="1" t="s">
        <v>2477</v>
      </c>
      <c r="U1739" s="1" t="s">
        <v>59</v>
      </c>
      <c r="Z1739" s="1" t="s">
        <v>60</v>
      </c>
      <c r="AA1739" s="1" t="s">
        <v>60</v>
      </c>
      <c r="AF1739" s="1" t="s">
        <v>60</v>
      </c>
      <c r="AR1739" s="1" t="s">
        <v>60</v>
      </c>
      <c r="AT1739" s="1" t="s">
        <v>188</v>
      </c>
      <c r="AU1739" s="1" t="s">
        <v>188</v>
      </c>
      <c r="AV1739" s="1" t="s">
        <v>189</v>
      </c>
      <c r="AW1739" s="3" t="str">
        <f t="shared" si="1"/>
        <v>Other</v>
      </c>
      <c r="AX1739" s="3" t="str">
        <f t="array" ref="AX1739">TEXTJOIN(", ", TRUE, IF(X1739:AS1739="Y", X$1:AS$1, IF(X1739:AS1739&lt;&gt;"", X$1:AS$1 &amp; ": " &amp; X1739:AS1739, "")))
</f>
        <v>Fentanyl, Fentanyl Analogue, Benzodiazepine, Any Opioid</v>
      </c>
    </row>
    <row r="1740">
      <c r="A1740" s="2">
        <v>43698.0</v>
      </c>
      <c r="B1740" s="1" t="s">
        <v>50</v>
      </c>
      <c r="C1740" s="1">
        <v>35.0</v>
      </c>
      <c r="D1740" s="1" t="s">
        <v>76</v>
      </c>
      <c r="E1740" s="1" t="s">
        <v>52</v>
      </c>
      <c r="G1740" s="1" t="s">
        <v>98</v>
      </c>
      <c r="H1740" s="1" t="s">
        <v>54</v>
      </c>
      <c r="I1740" s="1" t="s">
        <v>55</v>
      </c>
      <c r="J1740" s="1" t="s">
        <v>98</v>
      </c>
      <c r="K1740" s="1" t="s">
        <v>54</v>
      </c>
      <c r="L1740" s="1" t="s">
        <v>55</v>
      </c>
      <c r="M1740" s="1" t="s">
        <v>56</v>
      </c>
      <c r="N1740" s="1" t="s">
        <v>136</v>
      </c>
      <c r="O1740" s="1" t="s">
        <v>98</v>
      </c>
      <c r="P1740" s="1" t="s">
        <v>54</v>
      </c>
      <c r="Q1740" s="1" t="s">
        <v>55</v>
      </c>
      <c r="R1740" s="1" t="s">
        <v>67</v>
      </c>
      <c r="T1740" s="1" t="s">
        <v>83</v>
      </c>
      <c r="U1740" s="1" t="s">
        <v>59</v>
      </c>
      <c r="Z1740" s="1" t="s">
        <v>60</v>
      </c>
      <c r="AR1740" s="1" t="s">
        <v>60</v>
      </c>
      <c r="AT1740" s="1" t="s">
        <v>100</v>
      </c>
      <c r="AU1740" s="1" t="s">
        <v>100</v>
      </c>
      <c r="AV1740" s="1" t="s">
        <v>101</v>
      </c>
      <c r="AW1740" s="3" t="str">
        <f t="shared" si="1"/>
        <v>Other</v>
      </c>
      <c r="AX1740" s="3" t="str">
        <f t="array" ref="AX1740">TEXTJOIN(", ", TRUE, IF(X1740:AS1740="Y", X$1:AS$1, IF(X1740:AS1740&lt;&gt;"", X$1:AS$1 &amp; ": " &amp; X1740:AS1740, "")))
</f>
        <v>Fentanyl, Any Opioid</v>
      </c>
    </row>
    <row r="1741">
      <c r="A1741" s="2">
        <v>44094.0</v>
      </c>
      <c r="B1741" s="1" t="s">
        <v>50</v>
      </c>
      <c r="C1741" s="1">
        <v>31.0</v>
      </c>
      <c r="D1741" s="1" t="s">
        <v>76</v>
      </c>
      <c r="E1741" s="1" t="s">
        <v>52</v>
      </c>
      <c r="G1741" s="1" t="s">
        <v>2478</v>
      </c>
      <c r="H1741" s="1" t="s">
        <v>65</v>
      </c>
      <c r="I1741" s="1" t="s">
        <v>55</v>
      </c>
      <c r="J1741" s="1" t="s">
        <v>2478</v>
      </c>
      <c r="K1741" s="1" t="s">
        <v>65</v>
      </c>
      <c r="L1741" s="1" t="s">
        <v>55</v>
      </c>
      <c r="M1741" s="1" t="s">
        <v>56</v>
      </c>
      <c r="N1741" s="1" t="s">
        <v>119</v>
      </c>
      <c r="O1741" s="1" t="s">
        <v>2478</v>
      </c>
      <c r="P1741" s="1" t="s">
        <v>65</v>
      </c>
      <c r="Q1741" s="1" t="s">
        <v>55</v>
      </c>
      <c r="R1741" s="1" t="s">
        <v>56</v>
      </c>
      <c r="T1741" s="1" t="s">
        <v>2479</v>
      </c>
      <c r="U1741" s="1" t="s">
        <v>59</v>
      </c>
      <c r="Y1741" s="1" t="s">
        <v>60</v>
      </c>
      <c r="Z1741" s="1" t="s">
        <v>60</v>
      </c>
      <c r="AD1741" s="1" t="s">
        <v>60</v>
      </c>
      <c r="AF1741" s="1" t="s">
        <v>60</v>
      </c>
      <c r="AM1741" s="1" t="s">
        <v>60</v>
      </c>
      <c r="AR1741" s="1" t="s">
        <v>60</v>
      </c>
      <c r="AT1741" s="1" t="s">
        <v>2480</v>
      </c>
      <c r="AU1741" s="1" t="s">
        <v>2480</v>
      </c>
      <c r="AV1741" s="1" t="s">
        <v>2481</v>
      </c>
      <c r="AW1741" s="3" t="str">
        <f t="shared" si="1"/>
        <v>Other</v>
      </c>
      <c r="AX1741" s="3" t="str">
        <f t="array" ref="AX1741">TEXTJOIN(", ", TRUE, IF(X1741:AS1741="Y", X$1:AS$1, IF(X1741:AS1741&lt;&gt;"", X$1:AS$1 &amp; ": " &amp; X1741:AS1741, "")))
</f>
        <v>Cocaine, Fentanyl, Ethanol, Benzodiazepine, Xylazine, Any Opioid</v>
      </c>
    </row>
    <row r="1742">
      <c r="A1742" s="2">
        <v>41974.0</v>
      </c>
      <c r="B1742" s="1" t="s">
        <v>50</v>
      </c>
      <c r="C1742" s="1">
        <v>28.0</v>
      </c>
      <c r="D1742" s="1" t="s">
        <v>51</v>
      </c>
      <c r="E1742" s="1" t="s">
        <v>63</v>
      </c>
      <c r="G1742" s="1" t="s">
        <v>72</v>
      </c>
      <c r="J1742" s="1" t="s">
        <v>72</v>
      </c>
      <c r="L1742" s="1" t="s">
        <v>55</v>
      </c>
      <c r="M1742" s="1" t="s">
        <v>56</v>
      </c>
      <c r="N1742" s="1" t="s">
        <v>104</v>
      </c>
      <c r="O1742" s="1" t="s">
        <v>72</v>
      </c>
      <c r="P1742" s="1" t="s">
        <v>91</v>
      </c>
      <c r="R1742" s="1" t="s">
        <v>56</v>
      </c>
      <c r="T1742" s="1" t="s">
        <v>2482</v>
      </c>
      <c r="U1742" s="1" t="s">
        <v>59</v>
      </c>
      <c r="AB1742" s="1" t="s">
        <v>60</v>
      </c>
      <c r="AC1742" s="1" t="s">
        <v>60</v>
      </c>
      <c r="AT1742" s="1" t="s">
        <v>619</v>
      </c>
      <c r="AU1742" s="1" t="s">
        <v>619</v>
      </c>
      <c r="AV1742" s="1" t="s">
        <v>75</v>
      </c>
      <c r="AW1742" s="3" t="str">
        <f t="shared" si="1"/>
        <v>Other</v>
      </c>
      <c r="AX1742" s="3" t="str">
        <f t="array" ref="AX1742">TEXTJOIN(", ", TRUE, IF(X1742:AS1742="Y", X$1:AS$1, IF(X1742:AS1742&lt;&gt;"", X$1:AS$1 &amp; ": " &amp; X1742:AS1742, "")))
</f>
        <v>Oxycodone, Oxymorphone</v>
      </c>
    </row>
    <row r="1743">
      <c r="A1743" s="4">
        <v>42714.0</v>
      </c>
      <c r="B1743" s="1" t="s">
        <v>50</v>
      </c>
      <c r="C1743" s="1">
        <v>22.0</v>
      </c>
      <c r="D1743" s="1" t="s">
        <v>76</v>
      </c>
      <c r="E1743" s="1" t="s">
        <v>63</v>
      </c>
      <c r="G1743" s="1" t="s">
        <v>160</v>
      </c>
      <c r="H1743" s="1" t="s">
        <v>54</v>
      </c>
      <c r="I1743" s="1" t="s">
        <v>55</v>
      </c>
      <c r="J1743" s="1" t="s">
        <v>160</v>
      </c>
      <c r="M1743" s="1" t="s">
        <v>56</v>
      </c>
      <c r="N1743" s="1" t="s">
        <v>66</v>
      </c>
      <c r="O1743" s="1" t="s">
        <v>160</v>
      </c>
      <c r="R1743" s="1" t="s">
        <v>56</v>
      </c>
      <c r="T1743" s="1" t="s">
        <v>2483</v>
      </c>
      <c r="U1743" s="1" t="s">
        <v>59</v>
      </c>
      <c r="W1743" s="1" t="s">
        <v>60</v>
      </c>
      <c r="X1743" s="1" t="s">
        <v>60</v>
      </c>
      <c r="AP1743" s="1" t="s">
        <v>60</v>
      </c>
      <c r="AR1743" s="1" t="s">
        <v>60</v>
      </c>
      <c r="AT1743" s="1" t="s">
        <v>163</v>
      </c>
      <c r="AU1743" s="1" t="s">
        <v>163</v>
      </c>
      <c r="AV1743" s="1" t="s">
        <v>164</v>
      </c>
      <c r="AW1743" s="3" t="str">
        <f t="shared" si="1"/>
        <v>Other</v>
      </c>
      <c r="AX1743" s="3" t="str">
        <f t="array" ref="AX1743">TEXTJOIN(", ", TRUE, IF(X1743:AS1743="Y", X$1:AS$1, IF(X1743:AS1743&lt;&gt;"", X$1:AS$1 &amp; ": " &amp; X1743:AS1743, "")))
</f>
        <v>Heroin, Heroin/Morph/Codeine, Any Opioid</v>
      </c>
    </row>
    <row r="1744">
      <c r="A1744" s="2">
        <v>41418.0</v>
      </c>
      <c r="B1744" s="1" t="s">
        <v>50</v>
      </c>
      <c r="C1744" s="1">
        <v>39.0</v>
      </c>
      <c r="D1744" s="1" t="s">
        <v>51</v>
      </c>
      <c r="E1744" s="1" t="s">
        <v>63</v>
      </c>
      <c r="G1744" s="1" t="s">
        <v>474</v>
      </c>
      <c r="H1744" s="1" t="s">
        <v>91</v>
      </c>
      <c r="J1744" s="1" t="s">
        <v>474</v>
      </c>
      <c r="L1744" s="1" t="s">
        <v>55</v>
      </c>
      <c r="M1744" s="1" t="s">
        <v>56</v>
      </c>
      <c r="N1744" s="1" t="s">
        <v>148</v>
      </c>
      <c r="O1744" s="1" t="s">
        <v>91</v>
      </c>
      <c r="P1744" s="1" t="s">
        <v>91</v>
      </c>
      <c r="R1744" s="1" t="s">
        <v>67</v>
      </c>
      <c r="T1744" s="1" t="s">
        <v>68</v>
      </c>
      <c r="U1744" s="1" t="s">
        <v>59</v>
      </c>
      <c r="X1744" s="1" t="s">
        <v>60</v>
      </c>
      <c r="AT1744" s="1" t="s">
        <v>477</v>
      </c>
      <c r="AU1744" s="1" t="s">
        <v>477</v>
      </c>
      <c r="AV1744" s="1" t="s">
        <v>111</v>
      </c>
      <c r="AW1744" s="3" t="str">
        <f t="shared" si="1"/>
        <v>Other</v>
      </c>
      <c r="AX1744" s="3" t="str">
        <f t="array" ref="AX1744">TEXTJOIN(", ", TRUE, IF(X1744:AS1744="Y", X$1:AS$1, IF(X1744:AS1744&lt;&gt;"", X$1:AS$1 &amp; ": " &amp; X1744:AS1744, "")))
</f>
        <v>Heroin</v>
      </c>
    </row>
    <row r="1745">
      <c r="A1745" s="2">
        <v>44080.0</v>
      </c>
      <c r="B1745" s="1" t="s">
        <v>50</v>
      </c>
      <c r="C1745" s="1">
        <v>64.0</v>
      </c>
      <c r="D1745" s="1" t="s">
        <v>76</v>
      </c>
      <c r="E1745" s="1" t="s">
        <v>63</v>
      </c>
      <c r="G1745" s="1" t="s">
        <v>271</v>
      </c>
      <c r="H1745" s="1" t="s">
        <v>91</v>
      </c>
      <c r="I1745" s="1" t="s">
        <v>55</v>
      </c>
      <c r="J1745" s="1" t="s">
        <v>271</v>
      </c>
      <c r="K1745" s="1" t="s">
        <v>91</v>
      </c>
      <c r="L1745" s="1" t="s">
        <v>55</v>
      </c>
      <c r="M1745" s="1" t="s">
        <v>56</v>
      </c>
      <c r="N1745" s="1" t="s">
        <v>119</v>
      </c>
      <c r="O1745" s="1" t="s">
        <v>271</v>
      </c>
      <c r="P1745" s="1" t="s">
        <v>91</v>
      </c>
      <c r="Q1745" s="1" t="s">
        <v>55</v>
      </c>
      <c r="R1745" s="1" t="s">
        <v>67</v>
      </c>
      <c r="T1745" s="1" t="s">
        <v>2484</v>
      </c>
      <c r="U1745" s="1" t="s">
        <v>59</v>
      </c>
      <c r="Z1745" s="1" t="s">
        <v>60</v>
      </c>
      <c r="AD1745" s="1" t="s">
        <v>60</v>
      </c>
      <c r="AR1745" s="1" t="s">
        <v>60</v>
      </c>
      <c r="AT1745" s="1" t="s">
        <v>274</v>
      </c>
      <c r="AU1745" s="1" t="s">
        <v>274</v>
      </c>
      <c r="AV1745" s="1" t="s">
        <v>275</v>
      </c>
      <c r="AW1745" s="3" t="str">
        <f t="shared" si="1"/>
        <v>Other</v>
      </c>
      <c r="AX1745" s="3" t="str">
        <f t="array" ref="AX1745">TEXTJOIN(", ", TRUE, IF(X1745:AS1745="Y", X$1:AS$1, IF(X1745:AS1745&lt;&gt;"", X$1:AS$1 &amp; ": " &amp; X1745:AS1745, "")))
</f>
        <v>Fentanyl, Ethanol, Any Opioid</v>
      </c>
    </row>
    <row r="1746">
      <c r="A1746" s="2">
        <v>44406.0</v>
      </c>
      <c r="B1746" s="1" t="s">
        <v>50</v>
      </c>
      <c r="C1746" s="1">
        <v>29.0</v>
      </c>
      <c r="D1746" s="1" t="s">
        <v>76</v>
      </c>
      <c r="E1746" s="1" t="s">
        <v>63</v>
      </c>
      <c r="G1746" s="1" t="s">
        <v>160</v>
      </c>
      <c r="H1746" s="1" t="s">
        <v>54</v>
      </c>
      <c r="I1746" s="1" t="s">
        <v>55</v>
      </c>
      <c r="J1746" s="1" t="s">
        <v>160</v>
      </c>
      <c r="K1746" s="1" t="s">
        <v>54</v>
      </c>
      <c r="L1746" s="1" t="s">
        <v>55</v>
      </c>
      <c r="M1746" s="1" t="s">
        <v>56</v>
      </c>
      <c r="N1746" s="1" t="s">
        <v>442</v>
      </c>
      <c r="O1746" s="1" t="s">
        <v>82</v>
      </c>
      <c r="P1746" s="1" t="s">
        <v>54</v>
      </c>
      <c r="Q1746" s="1" t="s">
        <v>55</v>
      </c>
      <c r="R1746" s="1" t="s">
        <v>180</v>
      </c>
      <c r="T1746" s="1" t="s">
        <v>331</v>
      </c>
      <c r="U1746" s="1" t="s">
        <v>59</v>
      </c>
      <c r="Z1746" s="1" t="s">
        <v>60</v>
      </c>
      <c r="AR1746" s="1" t="s">
        <v>60</v>
      </c>
      <c r="AT1746" s="1" t="s">
        <v>163</v>
      </c>
      <c r="AU1746" s="1" t="s">
        <v>163</v>
      </c>
      <c r="AV1746" s="1" t="s">
        <v>85</v>
      </c>
      <c r="AW1746" s="3" t="str">
        <f t="shared" si="1"/>
        <v>Other</v>
      </c>
      <c r="AX1746" s="3" t="str">
        <f t="array" ref="AX1746">TEXTJOIN(", ", TRUE, IF(X1746:AS1746="Y", X$1:AS$1, IF(X1746:AS1746&lt;&gt;"", X$1:AS$1 &amp; ": " &amp; X1746:AS1746, "")))
</f>
        <v>Fentanyl, Any Opioid</v>
      </c>
    </row>
    <row r="1747">
      <c r="A1747" s="2">
        <v>42963.0</v>
      </c>
      <c r="B1747" s="1" t="s">
        <v>86</v>
      </c>
      <c r="C1747" s="1">
        <v>45.0</v>
      </c>
      <c r="D1747" s="1" t="s">
        <v>76</v>
      </c>
      <c r="E1747" s="1" t="s">
        <v>63</v>
      </c>
      <c r="G1747" s="1" t="s">
        <v>2485</v>
      </c>
      <c r="H1747" s="1" t="s">
        <v>88</v>
      </c>
      <c r="I1747" s="1" t="s">
        <v>89</v>
      </c>
      <c r="M1747" s="1" t="s">
        <v>118</v>
      </c>
      <c r="N1747" s="1" t="s">
        <v>2486</v>
      </c>
      <c r="O1747" s="1" t="s">
        <v>91</v>
      </c>
      <c r="P1747" s="1" t="s">
        <v>91</v>
      </c>
      <c r="Q1747" s="1" t="s">
        <v>55</v>
      </c>
      <c r="R1747" s="1" t="s">
        <v>67</v>
      </c>
      <c r="T1747" s="1" t="s">
        <v>2487</v>
      </c>
      <c r="U1747" s="1" t="s">
        <v>59</v>
      </c>
      <c r="AO1747" s="1" t="s">
        <v>60</v>
      </c>
      <c r="AU1747" s="1" t="s">
        <v>62</v>
      </c>
      <c r="AV1747" s="1" t="s">
        <v>111</v>
      </c>
      <c r="AW1747" s="3" t="str">
        <f t="shared" si="1"/>
        <v>Other</v>
      </c>
      <c r="AX1747" s="3" t="str">
        <f t="array" ref="AX1747">TEXTJOIN(", ", TRUE, IF(X1747:AS1747="Y", X$1:AS$1, IF(X1747:AS1747&lt;&gt;"", X$1:AS$1 &amp; ": " &amp; X1747:AS1747, "")))
</f>
        <v>Opiate NOS</v>
      </c>
    </row>
    <row r="1748">
      <c r="A1748" s="2">
        <v>42275.0</v>
      </c>
      <c r="B1748" s="1" t="s">
        <v>86</v>
      </c>
      <c r="C1748" s="1">
        <v>21.0</v>
      </c>
      <c r="D1748" s="1" t="s">
        <v>51</v>
      </c>
      <c r="E1748" s="1" t="s">
        <v>63</v>
      </c>
      <c r="G1748" s="1" t="s">
        <v>420</v>
      </c>
      <c r="H1748" s="1" t="s">
        <v>54</v>
      </c>
      <c r="I1748" s="1" t="s">
        <v>55</v>
      </c>
      <c r="J1748" s="1" t="s">
        <v>261</v>
      </c>
      <c r="M1748" s="1" t="s">
        <v>44</v>
      </c>
      <c r="O1748" s="1" t="s">
        <v>262</v>
      </c>
      <c r="P1748" s="1" t="s">
        <v>263</v>
      </c>
      <c r="Q1748" s="1" t="s">
        <v>55</v>
      </c>
      <c r="R1748" s="1" t="s">
        <v>67</v>
      </c>
      <c r="T1748" s="1" t="s">
        <v>2488</v>
      </c>
      <c r="U1748" s="1" t="s">
        <v>59</v>
      </c>
      <c r="W1748" s="1" t="s">
        <v>60</v>
      </c>
      <c r="X1748" s="1" t="s">
        <v>60</v>
      </c>
      <c r="AF1748" s="1" t="s">
        <v>60</v>
      </c>
      <c r="AP1748" s="1" t="s">
        <v>60</v>
      </c>
      <c r="AR1748" s="1" t="s">
        <v>60</v>
      </c>
      <c r="AT1748" s="1" t="s">
        <v>422</v>
      </c>
      <c r="AU1748" s="1" t="s">
        <v>265</v>
      </c>
      <c r="AV1748" s="1" t="s">
        <v>266</v>
      </c>
      <c r="AW1748" s="3" t="str">
        <f t="shared" si="1"/>
        <v>Other</v>
      </c>
      <c r="AX1748" s="3" t="str">
        <f t="array" ref="AX1748">TEXTJOIN(", ", TRUE, IF(X1748:AS1748="Y", X$1:AS$1, IF(X1748:AS1748&lt;&gt;"", X$1:AS$1 &amp; ": " &amp; X1748:AS1748, "")))
</f>
        <v>Heroin, Benzodiazepine, Heroin/Morph/Codeine, Any Opioid</v>
      </c>
    </row>
    <row r="1749">
      <c r="A1749" s="2">
        <v>43233.0</v>
      </c>
      <c r="B1749" s="1" t="s">
        <v>50</v>
      </c>
      <c r="C1749" s="1">
        <v>48.0</v>
      </c>
      <c r="D1749" s="1" t="s">
        <v>76</v>
      </c>
      <c r="E1749" s="1" t="s">
        <v>63</v>
      </c>
      <c r="G1749" s="1" t="s">
        <v>300</v>
      </c>
      <c r="H1749" s="1" t="s">
        <v>299</v>
      </c>
      <c r="I1749" s="1" t="s">
        <v>55</v>
      </c>
      <c r="M1749" s="1" t="s">
        <v>56</v>
      </c>
      <c r="N1749" s="1" t="s">
        <v>119</v>
      </c>
      <c r="O1749" s="1" t="s">
        <v>91</v>
      </c>
      <c r="P1749" s="1" t="s">
        <v>91</v>
      </c>
      <c r="Q1749" s="1" t="s">
        <v>55</v>
      </c>
      <c r="R1749" s="1" t="s">
        <v>67</v>
      </c>
      <c r="T1749" s="1" t="s">
        <v>2489</v>
      </c>
      <c r="U1749" s="1" t="s">
        <v>59</v>
      </c>
      <c r="Y1749" s="1" t="s">
        <v>60</v>
      </c>
      <c r="Z1749" s="1" t="s">
        <v>60</v>
      </c>
      <c r="AF1749" s="1" t="s">
        <v>60</v>
      </c>
      <c r="AR1749" s="1" t="s">
        <v>60</v>
      </c>
      <c r="AT1749" s="1" t="s">
        <v>304</v>
      </c>
      <c r="AU1749" s="1" t="s">
        <v>62</v>
      </c>
      <c r="AV1749" s="1" t="s">
        <v>111</v>
      </c>
      <c r="AW1749" s="3" t="str">
        <f t="shared" si="1"/>
        <v>Other</v>
      </c>
      <c r="AX1749" s="3" t="str">
        <f t="array" ref="AX1749">TEXTJOIN(", ", TRUE, IF(X1749:AS1749="Y", X$1:AS$1, IF(X1749:AS1749&lt;&gt;"", X$1:AS$1 &amp; ": " &amp; X1749:AS1749, "")))
</f>
        <v>Cocaine, Fentanyl, Benzodiazepine, Any Opioid</v>
      </c>
    </row>
    <row r="1750">
      <c r="A1750" s="2">
        <v>43281.0</v>
      </c>
      <c r="B1750" s="1" t="s">
        <v>50</v>
      </c>
      <c r="C1750" s="1">
        <v>24.0</v>
      </c>
      <c r="D1750" s="1" t="s">
        <v>51</v>
      </c>
      <c r="E1750" s="1" t="s">
        <v>63</v>
      </c>
      <c r="G1750" s="1" t="s">
        <v>2490</v>
      </c>
      <c r="H1750" s="1" t="s">
        <v>91</v>
      </c>
      <c r="I1750" s="1" t="s">
        <v>55</v>
      </c>
      <c r="J1750" s="1" t="s">
        <v>2490</v>
      </c>
      <c r="K1750" s="1" t="s">
        <v>91</v>
      </c>
      <c r="M1750" s="1" t="s">
        <v>522</v>
      </c>
      <c r="N1750" s="1" t="s">
        <v>119</v>
      </c>
      <c r="O1750" s="1" t="s">
        <v>2490</v>
      </c>
      <c r="P1750" s="1" t="s">
        <v>91</v>
      </c>
      <c r="Q1750" s="1" t="s">
        <v>55</v>
      </c>
      <c r="R1750" s="1" t="s">
        <v>56</v>
      </c>
      <c r="T1750" s="1" t="s">
        <v>2491</v>
      </c>
      <c r="U1750" s="1" t="s">
        <v>59</v>
      </c>
      <c r="V1750" s="1" t="s">
        <v>1848</v>
      </c>
      <c r="X1750" s="1" t="s">
        <v>60</v>
      </c>
      <c r="Y1750" s="1" t="s">
        <v>60</v>
      </c>
      <c r="Z1750" s="1" t="s">
        <v>60</v>
      </c>
      <c r="AH1750" s="1" t="s">
        <v>60</v>
      </c>
      <c r="AP1750" s="1" t="s">
        <v>60</v>
      </c>
      <c r="AR1750" s="1" t="s">
        <v>60</v>
      </c>
      <c r="AS1750" s="1" t="s">
        <v>182</v>
      </c>
      <c r="AT1750" s="1" t="s">
        <v>2492</v>
      </c>
      <c r="AU1750" s="1" t="s">
        <v>2492</v>
      </c>
      <c r="AV1750" s="1" t="s">
        <v>2493</v>
      </c>
      <c r="AW1750" s="3" t="str">
        <f t="shared" si="1"/>
        <v>Other</v>
      </c>
      <c r="AX1750" s="3" t="str">
        <f t="array" ref="AX1750">TEXTJOIN(", ", TRUE, IF(X1750:AS1750="Y", X$1:AS$1, IF(X1750:AS1750&lt;&gt;"", X$1:AS$1 &amp; ": " &amp; X1750:AS1750, "")))
</f>
        <v>Heroin, Cocaine, Fentanyl, Meth/Amphetamine, Heroin/Morph/Codeine, Any Opioid, Other: Bupren</v>
      </c>
    </row>
    <row r="1751">
      <c r="A1751" s="2">
        <v>44284.0</v>
      </c>
      <c r="B1751" s="1" t="s">
        <v>50</v>
      </c>
      <c r="C1751" s="1">
        <v>55.0</v>
      </c>
      <c r="D1751" s="1" t="s">
        <v>51</v>
      </c>
      <c r="E1751" s="1" t="s">
        <v>502</v>
      </c>
      <c r="G1751" s="1" t="s">
        <v>91</v>
      </c>
      <c r="H1751" s="1" t="s">
        <v>91</v>
      </c>
      <c r="I1751" s="1" t="s">
        <v>55</v>
      </c>
      <c r="J1751" s="1" t="s">
        <v>91</v>
      </c>
      <c r="K1751" s="1" t="s">
        <v>91</v>
      </c>
      <c r="L1751" s="1" t="s">
        <v>55</v>
      </c>
      <c r="M1751" s="1" t="s">
        <v>56</v>
      </c>
      <c r="N1751" s="1" t="s">
        <v>136</v>
      </c>
      <c r="O1751" s="1" t="s">
        <v>91</v>
      </c>
      <c r="P1751" s="1" t="s">
        <v>91</v>
      </c>
      <c r="Q1751" s="1" t="s">
        <v>55</v>
      </c>
      <c r="R1751" s="1" t="s">
        <v>56</v>
      </c>
      <c r="T1751" s="1" t="s">
        <v>2494</v>
      </c>
      <c r="U1751" s="1" t="s">
        <v>59</v>
      </c>
      <c r="Z1751" s="1" t="s">
        <v>60</v>
      </c>
      <c r="AM1751" s="1" t="s">
        <v>60</v>
      </c>
      <c r="AN1751" s="1" t="s">
        <v>60</v>
      </c>
      <c r="AR1751" s="1" t="s">
        <v>60</v>
      </c>
      <c r="AT1751" s="1" t="s">
        <v>110</v>
      </c>
      <c r="AU1751" s="1" t="s">
        <v>110</v>
      </c>
      <c r="AV1751" s="1" t="s">
        <v>111</v>
      </c>
      <c r="AW1751" s="3" t="str">
        <f t="shared" si="1"/>
        <v>Other</v>
      </c>
      <c r="AX1751" s="3" t="str">
        <f t="array" ref="AX1751">TEXTJOIN(", ", TRUE, IF(X1751:AS1751="Y", X$1:AS$1, IF(X1751:AS1751&lt;&gt;"", X$1:AS$1 &amp; ": " &amp; X1751:AS1751, "")))
</f>
        <v>Fentanyl, Xylazine, Gabapentin, Any Opioid</v>
      </c>
    </row>
    <row r="1752">
      <c r="A1752" s="2">
        <v>42818.0</v>
      </c>
      <c r="B1752" s="1" t="s">
        <v>86</v>
      </c>
      <c r="C1752" s="1">
        <v>34.0</v>
      </c>
      <c r="D1752" s="1" t="s">
        <v>51</v>
      </c>
      <c r="E1752" s="1" t="s">
        <v>63</v>
      </c>
      <c r="G1752" s="1" t="s">
        <v>64</v>
      </c>
      <c r="H1752" s="1" t="s">
        <v>65</v>
      </c>
      <c r="I1752" s="1" t="s">
        <v>55</v>
      </c>
      <c r="J1752" s="1" t="s">
        <v>91</v>
      </c>
      <c r="K1752" s="1" t="s">
        <v>91</v>
      </c>
      <c r="L1752" s="1" t="s">
        <v>55</v>
      </c>
      <c r="M1752" s="1" t="s">
        <v>1090</v>
      </c>
      <c r="N1752" s="1" t="s">
        <v>136</v>
      </c>
      <c r="O1752" s="1" t="s">
        <v>91</v>
      </c>
      <c r="P1752" s="1" t="s">
        <v>91</v>
      </c>
      <c r="Q1752" s="1" t="s">
        <v>55</v>
      </c>
      <c r="R1752" s="1" t="s">
        <v>44</v>
      </c>
      <c r="S1752" s="1" t="s">
        <v>2495</v>
      </c>
      <c r="T1752" s="1" t="s">
        <v>2496</v>
      </c>
      <c r="U1752" s="1" t="s">
        <v>59</v>
      </c>
      <c r="X1752" s="1" t="s">
        <v>60</v>
      </c>
      <c r="Z1752" s="1" t="s">
        <v>60</v>
      </c>
      <c r="AA1752" s="1" t="s">
        <v>60</v>
      </c>
      <c r="AT1752" s="1" t="s">
        <v>69</v>
      </c>
      <c r="AU1752" s="1" t="s">
        <v>110</v>
      </c>
      <c r="AV1752" s="1" t="s">
        <v>111</v>
      </c>
      <c r="AW1752" s="3" t="str">
        <f t="shared" si="1"/>
        <v>Other</v>
      </c>
      <c r="AX1752" s="3" t="str">
        <f t="array" ref="AX1752">TEXTJOIN(", ", TRUE, IF(X1752:AS1752="Y", X$1:AS$1, IF(X1752:AS1752&lt;&gt;"", X$1:AS$1 &amp; ": " &amp; X1752:AS1752, "")))
</f>
        <v>Heroin, Fentanyl, Fentanyl Analogue</v>
      </c>
    </row>
    <row r="1753">
      <c r="A1753" s="2">
        <v>42634.0</v>
      </c>
      <c r="B1753" s="1" t="s">
        <v>50</v>
      </c>
      <c r="C1753" s="1">
        <v>38.0</v>
      </c>
      <c r="D1753" s="1" t="s">
        <v>51</v>
      </c>
      <c r="E1753" s="1" t="s">
        <v>63</v>
      </c>
      <c r="G1753" s="1" t="s">
        <v>256</v>
      </c>
      <c r="H1753" s="1" t="s">
        <v>103</v>
      </c>
      <c r="I1753" s="1" t="s">
        <v>55</v>
      </c>
      <c r="J1753" s="1" t="s">
        <v>256</v>
      </c>
      <c r="M1753" s="1" t="s">
        <v>56</v>
      </c>
      <c r="N1753" s="1" t="s">
        <v>136</v>
      </c>
      <c r="O1753" s="1" t="s">
        <v>256</v>
      </c>
      <c r="R1753" s="1" t="s">
        <v>67</v>
      </c>
      <c r="T1753" s="1" t="s">
        <v>1918</v>
      </c>
      <c r="U1753" s="1" t="s">
        <v>59</v>
      </c>
      <c r="W1753" s="1" t="s">
        <v>60</v>
      </c>
      <c r="X1753" s="1" t="s">
        <v>60</v>
      </c>
      <c r="Y1753" s="1" t="s">
        <v>60</v>
      </c>
      <c r="AD1753" s="1" t="s">
        <v>60</v>
      </c>
      <c r="AP1753" s="1" t="s">
        <v>60</v>
      </c>
      <c r="AR1753" s="1" t="s">
        <v>60</v>
      </c>
      <c r="AT1753" s="1" t="s">
        <v>282</v>
      </c>
      <c r="AU1753" s="1" t="s">
        <v>282</v>
      </c>
      <c r="AV1753" s="1" t="s">
        <v>260</v>
      </c>
      <c r="AW1753" s="3" t="str">
        <f t="shared" si="1"/>
        <v>Other</v>
      </c>
      <c r="AX1753" s="3" t="str">
        <f t="array" ref="AX1753">TEXTJOIN(", ", TRUE, IF(X1753:AS1753="Y", X$1:AS$1, IF(X1753:AS1753&lt;&gt;"", X$1:AS$1 &amp; ": " &amp; X1753:AS1753, "")))
</f>
        <v>Heroin, Cocaine, Ethanol, Heroin/Morph/Codeine, Any Opioid</v>
      </c>
    </row>
    <row r="1754">
      <c r="A1754" s="2">
        <v>44080.0</v>
      </c>
      <c r="B1754" s="1" t="s">
        <v>50</v>
      </c>
      <c r="C1754" s="1">
        <v>37.0</v>
      </c>
      <c r="D1754" s="1" t="s">
        <v>76</v>
      </c>
      <c r="E1754" s="1" t="s">
        <v>63</v>
      </c>
      <c r="G1754" s="1" t="s">
        <v>147</v>
      </c>
      <c r="H1754" s="1" t="s">
        <v>65</v>
      </c>
      <c r="I1754" s="1" t="s">
        <v>55</v>
      </c>
      <c r="J1754" s="1" t="s">
        <v>147</v>
      </c>
      <c r="K1754" s="1" t="s">
        <v>65</v>
      </c>
      <c r="L1754" s="1" t="s">
        <v>55</v>
      </c>
      <c r="M1754" s="1" t="s">
        <v>44</v>
      </c>
      <c r="N1754" s="1" t="s">
        <v>136</v>
      </c>
      <c r="O1754" s="1" t="s">
        <v>65</v>
      </c>
      <c r="P1754" s="1" t="s">
        <v>65</v>
      </c>
      <c r="Q1754" s="1" t="s">
        <v>55</v>
      </c>
      <c r="R1754" s="1" t="s">
        <v>67</v>
      </c>
      <c r="T1754" s="1" t="s">
        <v>2497</v>
      </c>
      <c r="U1754" s="1" t="s">
        <v>59</v>
      </c>
      <c r="Z1754" s="1" t="s">
        <v>60</v>
      </c>
      <c r="AM1754" s="1" t="s">
        <v>60</v>
      </c>
      <c r="AQ1754" s="1" t="s">
        <v>60</v>
      </c>
      <c r="AR1754" s="1" t="s">
        <v>60</v>
      </c>
      <c r="AT1754" s="1" t="s">
        <v>149</v>
      </c>
      <c r="AU1754" s="1" t="s">
        <v>149</v>
      </c>
      <c r="AV1754" s="1" t="s">
        <v>150</v>
      </c>
      <c r="AW1754" s="3" t="str">
        <f t="shared" si="1"/>
        <v>Other</v>
      </c>
      <c r="AX1754" s="3" t="str">
        <f t="array" ref="AX1754">TEXTJOIN(", ", TRUE, IF(X1754:AS1754="Y", X$1:AS$1, IF(X1754:AS1754&lt;&gt;"", X$1:AS$1 &amp; ": " &amp; X1754:AS1754, "")))
</f>
        <v>Fentanyl, Xylazine, Other Opioid, Any Opioid</v>
      </c>
    </row>
    <row r="1755">
      <c r="A1755" s="2">
        <v>41863.0</v>
      </c>
      <c r="B1755" s="1" t="s">
        <v>50</v>
      </c>
      <c r="C1755" s="1">
        <v>47.0</v>
      </c>
      <c r="D1755" s="1" t="s">
        <v>51</v>
      </c>
      <c r="E1755" s="1" t="s">
        <v>63</v>
      </c>
      <c r="G1755" s="1" t="s">
        <v>352</v>
      </c>
      <c r="J1755" s="1" t="s">
        <v>64</v>
      </c>
      <c r="L1755" s="1" t="s">
        <v>55</v>
      </c>
      <c r="M1755" s="1" t="s">
        <v>56</v>
      </c>
      <c r="N1755" s="1" t="s">
        <v>276</v>
      </c>
      <c r="O1755" s="1" t="s">
        <v>352</v>
      </c>
      <c r="P1755" s="1" t="s">
        <v>54</v>
      </c>
      <c r="R1755" s="1" t="s">
        <v>56</v>
      </c>
      <c r="T1755" s="1" t="s">
        <v>2498</v>
      </c>
      <c r="U1755" s="1" t="s">
        <v>59</v>
      </c>
      <c r="X1755" s="1" t="s">
        <v>60</v>
      </c>
      <c r="AF1755" s="1" t="s">
        <v>60</v>
      </c>
      <c r="AT1755" s="1" t="s">
        <v>354</v>
      </c>
      <c r="AU1755" s="1" t="s">
        <v>69</v>
      </c>
      <c r="AV1755" s="1" t="s">
        <v>355</v>
      </c>
      <c r="AW1755" s="3" t="str">
        <f t="shared" si="1"/>
        <v>Other</v>
      </c>
      <c r="AX1755" s="3" t="str">
        <f t="array" ref="AX1755">TEXTJOIN(", ", TRUE, IF(X1755:AS1755="Y", X$1:AS$1, IF(X1755:AS1755&lt;&gt;"", X$1:AS$1 &amp; ": " &amp; X1755:AS1755, "")))
</f>
        <v>Heroin, Benzodiazepine</v>
      </c>
    </row>
    <row r="1756">
      <c r="A1756" s="2">
        <v>43991.0</v>
      </c>
      <c r="B1756" s="1" t="s">
        <v>50</v>
      </c>
      <c r="C1756" s="1">
        <v>52.0</v>
      </c>
      <c r="D1756" s="1" t="s">
        <v>51</v>
      </c>
      <c r="E1756" s="1" t="s">
        <v>63</v>
      </c>
      <c r="G1756" s="1" t="s">
        <v>1929</v>
      </c>
      <c r="H1756" s="1" t="s">
        <v>299</v>
      </c>
      <c r="I1756" s="1" t="s">
        <v>55</v>
      </c>
      <c r="J1756" s="1" t="s">
        <v>1929</v>
      </c>
      <c r="K1756" s="1" t="s">
        <v>299</v>
      </c>
      <c r="L1756" s="1" t="s">
        <v>55</v>
      </c>
      <c r="M1756" s="1" t="s">
        <v>56</v>
      </c>
      <c r="N1756" s="1" t="s">
        <v>136</v>
      </c>
      <c r="O1756" s="1" t="s">
        <v>1929</v>
      </c>
      <c r="P1756" s="1" t="s">
        <v>299</v>
      </c>
      <c r="Q1756" s="1" t="s">
        <v>55</v>
      </c>
      <c r="R1756" s="1" t="s">
        <v>56</v>
      </c>
      <c r="T1756" s="1" t="s">
        <v>2499</v>
      </c>
      <c r="U1756" s="1" t="s">
        <v>59</v>
      </c>
      <c r="X1756" s="1" t="s">
        <v>60</v>
      </c>
      <c r="Z1756" s="1" t="s">
        <v>60</v>
      </c>
      <c r="AA1756" s="1" t="s">
        <v>60</v>
      </c>
      <c r="AR1756" s="1" t="s">
        <v>60</v>
      </c>
      <c r="AT1756" s="1" t="s">
        <v>1930</v>
      </c>
      <c r="AU1756" s="1" t="s">
        <v>1930</v>
      </c>
      <c r="AV1756" s="1" t="s">
        <v>2500</v>
      </c>
      <c r="AW1756" s="3" t="str">
        <f t="shared" si="1"/>
        <v>Other</v>
      </c>
      <c r="AX1756" s="3" t="str">
        <f t="array" ref="AX1756">TEXTJOIN(", ", TRUE, IF(X1756:AS1756="Y", X$1:AS$1, IF(X1756:AS1756&lt;&gt;"", X$1:AS$1 &amp; ": " &amp; X1756:AS1756, "")))
</f>
        <v>Heroin, Fentanyl, Fentanyl Analogue, Any Opioid</v>
      </c>
    </row>
    <row r="1757">
      <c r="A1757" s="4">
        <v>41935.0</v>
      </c>
      <c r="B1757" s="1" t="s">
        <v>50</v>
      </c>
      <c r="C1757" s="1">
        <v>47.0</v>
      </c>
      <c r="D1757" s="1" t="s">
        <v>51</v>
      </c>
      <c r="E1757" s="1" t="s">
        <v>63</v>
      </c>
      <c r="G1757" s="1" t="s">
        <v>450</v>
      </c>
      <c r="J1757" s="1" t="s">
        <v>450</v>
      </c>
      <c r="L1757" s="1" t="s">
        <v>55</v>
      </c>
      <c r="M1757" s="1" t="s">
        <v>56</v>
      </c>
      <c r="N1757" s="1" t="s">
        <v>136</v>
      </c>
      <c r="O1757" s="1" t="s">
        <v>256</v>
      </c>
      <c r="P1757" s="1" t="s">
        <v>103</v>
      </c>
      <c r="R1757" s="1" t="s">
        <v>67</v>
      </c>
      <c r="T1757" s="1" t="s">
        <v>2501</v>
      </c>
      <c r="U1757" s="1" t="s">
        <v>59</v>
      </c>
      <c r="X1757" s="1" t="s">
        <v>60</v>
      </c>
      <c r="AD1757" s="1" t="s">
        <v>60</v>
      </c>
      <c r="AF1757" s="1" t="s">
        <v>60</v>
      </c>
      <c r="AT1757" s="1" t="s">
        <v>452</v>
      </c>
      <c r="AU1757" s="1" t="s">
        <v>452</v>
      </c>
      <c r="AV1757" s="1" t="s">
        <v>260</v>
      </c>
      <c r="AW1757" s="3" t="str">
        <f t="shared" si="1"/>
        <v>Other</v>
      </c>
      <c r="AX1757" s="3" t="str">
        <f t="array" ref="AX1757">TEXTJOIN(", ", TRUE, IF(X1757:AS1757="Y", X$1:AS$1, IF(X1757:AS1757&lt;&gt;"", X$1:AS$1 &amp; ": " &amp; X1757:AS1757, "")))
</f>
        <v>Heroin, Ethanol, Benzodiazepine</v>
      </c>
    </row>
    <row r="1758">
      <c r="A1758" s="4">
        <v>42684.0</v>
      </c>
      <c r="B1758" s="1" t="s">
        <v>50</v>
      </c>
      <c r="C1758" s="1">
        <v>26.0</v>
      </c>
      <c r="D1758" s="1" t="s">
        <v>51</v>
      </c>
      <c r="E1758" s="1" t="s">
        <v>63</v>
      </c>
      <c r="G1758" s="1" t="s">
        <v>2502</v>
      </c>
      <c r="H1758" s="1" t="s">
        <v>91</v>
      </c>
      <c r="I1758" s="1" t="s">
        <v>55</v>
      </c>
      <c r="J1758" s="1" t="s">
        <v>2502</v>
      </c>
      <c r="M1758" s="1" t="s">
        <v>56</v>
      </c>
      <c r="N1758" s="1" t="s">
        <v>430</v>
      </c>
      <c r="O1758" s="1" t="s">
        <v>2502</v>
      </c>
      <c r="R1758" s="1" t="s">
        <v>56</v>
      </c>
      <c r="T1758" s="1" t="s">
        <v>2503</v>
      </c>
      <c r="U1758" s="1" t="s">
        <v>59</v>
      </c>
      <c r="W1758" s="1" t="s">
        <v>60</v>
      </c>
      <c r="X1758" s="1" t="s">
        <v>60</v>
      </c>
      <c r="Z1758" s="1" t="s">
        <v>60</v>
      </c>
      <c r="AP1758" s="1" t="s">
        <v>60</v>
      </c>
      <c r="AR1758" s="1" t="s">
        <v>60</v>
      </c>
      <c r="AT1758" s="1" t="s">
        <v>2504</v>
      </c>
      <c r="AU1758" s="1" t="s">
        <v>2504</v>
      </c>
      <c r="AV1758" s="1" t="s">
        <v>2505</v>
      </c>
      <c r="AW1758" s="3" t="str">
        <f t="shared" si="1"/>
        <v>Other</v>
      </c>
      <c r="AX1758" s="3" t="str">
        <f t="array" ref="AX1758">TEXTJOIN(", ", TRUE, IF(X1758:AS1758="Y", X$1:AS$1, IF(X1758:AS1758&lt;&gt;"", X$1:AS$1 &amp; ": " &amp; X1758:AS1758, "")))
</f>
        <v>Heroin, Fentanyl, Heroin/Morph/Codeine, Any Opioid</v>
      </c>
    </row>
    <row r="1759">
      <c r="A1759" s="2">
        <v>43930.0</v>
      </c>
      <c r="B1759" s="1" t="s">
        <v>50</v>
      </c>
      <c r="C1759" s="1">
        <v>35.0</v>
      </c>
      <c r="D1759" s="1" t="s">
        <v>51</v>
      </c>
      <c r="E1759" s="1" t="s">
        <v>63</v>
      </c>
      <c r="G1759" s="1" t="s">
        <v>255</v>
      </c>
      <c r="H1759" s="1" t="s">
        <v>103</v>
      </c>
      <c r="I1759" s="1" t="s">
        <v>55</v>
      </c>
      <c r="J1759" s="1" t="s">
        <v>255</v>
      </c>
      <c r="K1759" s="1" t="s">
        <v>103</v>
      </c>
      <c r="L1759" s="1" t="s">
        <v>55</v>
      </c>
      <c r="M1759" s="1" t="s">
        <v>56</v>
      </c>
      <c r="N1759" s="1" t="s">
        <v>119</v>
      </c>
      <c r="O1759" s="1" t="s">
        <v>255</v>
      </c>
      <c r="P1759" s="1" t="s">
        <v>103</v>
      </c>
      <c r="Q1759" s="1" t="s">
        <v>55</v>
      </c>
      <c r="R1759" s="1" t="s">
        <v>56</v>
      </c>
      <c r="T1759" s="1" t="s">
        <v>2506</v>
      </c>
      <c r="U1759" s="1" t="s">
        <v>59</v>
      </c>
      <c r="Y1759" s="1" t="s">
        <v>60</v>
      </c>
      <c r="Z1759" s="1" t="s">
        <v>60</v>
      </c>
      <c r="AB1759" s="1" t="s">
        <v>60</v>
      </c>
      <c r="AD1759" s="1" t="s">
        <v>60</v>
      </c>
      <c r="AE1759" s="1" t="s">
        <v>60</v>
      </c>
      <c r="AR1759" s="1" t="s">
        <v>60</v>
      </c>
      <c r="AT1759" s="1" t="s">
        <v>259</v>
      </c>
      <c r="AU1759" s="1" t="s">
        <v>259</v>
      </c>
      <c r="AV1759" s="1" t="s">
        <v>520</v>
      </c>
      <c r="AW1759" s="3" t="str">
        <f t="shared" si="1"/>
        <v>Other</v>
      </c>
      <c r="AX1759" s="3" t="str">
        <f t="array" ref="AX1759">TEXTJOIN(", ", TRUE, IF(X1759:AS1759="Y", X$1:AS$1, IF(X1759:AS1759&lt;&gt;"", X$1:AS$1 &amp; ": " &amp; X1759:AS1759, "")))
</f>
        <v>Cocaine, Fentanyl, Oxycodone, Ethanol, Hydrocodone, Any Opioid</v>
      </c>
    </row>
    <row r="1760">
      <c r="A1760" s="2">
        <v>43178.0</v>
      </c>
      <c r="B1760" s="1" t="s">
        <v>50</v>
      </c>
      <c r="C1760" s="1">
        <v>63.0</v>
      </c>
      <c r="D1760" s="1" t="s">
        <v>76</v>
      </c>
      <c r="E1760" s="1" t="s">
        <v>63</v>
      </c>
      <c r="G1760" s="1" t="s">
        <v>484</v>
      </c>
      <c r="H1760" s="1" t="s">
        <v>103</v>
      </c>
      <c r="I1760" s="1" t="s">
        <v>55</v>
      </c>
      <c r="J1760" s="1" t="s">
        <v>484</v>
      </c>
      <c r="K1760" s="1" t="s">
        <v>103</v>
      </c>
      <c r="M1760" s="1" t="s">
        <v>56</v>
      </c>
      <c r="N1760" s="1" t="s">
        <v>136</v>
      </c>
      <c r="O1760" s="1" t="s">
        <v>484</v>
      </c>
      <c r="P1760" s="1" t="s">
        <v>103</v>
      </c>
      <c r="Q1760" s="1" t="s">
        <v>55</v>
      </c>
      <c r="R1760" s="1" t="s">
        <v>56</v>
      </c>
      <c r="T1760" s="1" t="s">
        <v>2507</v>
      </c>
      <c r="U1760" s="1" t="s">
        <v>59</v>
      </c>
      <c r="Y1760" s="1" t="s">
        <v>60</v>
      </c>
      <c r="AD1760" s="1" t="s">
        <v>60</v>
      </c>
      <c r="AF1760" s="1" t="s">
        <v>60</v>
      </c>
      <c r="AT1760" s="1" t="s">
        <v>682</v>
      </c>
      <c r="AU1760" s="1" t="s">
        <v>682</v>
      </c>
      <c r="AV1760" s="1" t="s">
        <v>487</v>
      </c>
      <c r="AW1760" s="3" t="str">
        <f t="shared" si="1"/>
        <v>Other</v>
      </c>
      <c r="AX1760" s="3" t="str">
        <f t="array" ref="AX1760">TEXTJOIN(", ", TRUE, IF(X1760:AS1760="Y", X$1:AS$1, IF(X1760:AS1760&lt;&gt;"", X$1:AS$1 &amp; ": " &amp; X1760:AS1760, "")))
</f>
        <v>Cocaine, Ethanol, Benzodiazepine</v>
      </c>
    </row>
    <row r="1761">
      <c r="A1761" s="4">
        <v>41199.0</v>
      </c>
      <c r="B1761" s="1" t="s">
        <v>50</v>
      </c>
      <c r="C1761" s="1">
        <v>46.0</v>
      </c>
      <c r="D1761" s="1" t="s">
        <v>51</v>
      </c>
      <c r="E1761" s="1" t="s">
        <v>63</v>
      </c>
      <c r="G1761" s="1" t="s">
        <v>298</v>
      </c>
      <c r="H1761" s="1" t="s">
        <v>299</v>
      </c>
      <c r="J1761" s="1" t="s">
        <v>300</v>
      </c>
      <c r="L1761" s="1" t="s">
        <v>55</v>
      </c>
      <c r="M1761" s="1" t="s">
        <v>118</v>
      </c>
      <c r="O1761" s="1" t="s">
        <v>300</v>
      </c>
      <c r="P1761" s="1" t="s">
        <v>299</v>
      </c>
      <c r="R1761" s="1" t="s">
        <v>67</v>
      </c>
      <c r="T1761" s="1" t="s">
        <v>232</v>
      </c>
      <c r="U1761" s="1" t="s">
        <v>59</v>
      </c>
      <c r="AB1761" s="1" t="s">
        <v>60</v>
      </c>
      <c r="AT1761" s="1" t="s">
        <v>301</v>
      </c>
      <c r="AU1761" s="1" t="s">
        <v>304</v>
      </c>
      <c r="AV1761" s="1" t="s">
        <v>302</v>
      </c>
      <c r="AW1761" s="3" t="str">
        <f t="shared" si="1"/>
        <v>Other</v>
      </c>
      <c r="AX1761" s="3" t="str">
        <f t="array" ref="AX1761">TEXTJOIN(", ", TRUE, IF(X1761:AS1761="Y", X$1:AS$1, IF(X1761:AS1761&lt;&gt;"", X$1:AS$1 &amp; ": " &amp; X1761:AS1761, "")))
</f>
        <v>Oxycodone</v>
      </c>
    </row>
    <row r="1762">
      <c r="A1762" s="2">
        <v>44456.0</v>
      </c>
      <c r="B1762" s="1" t="s">
        <v>50</v>
      </c>
      <c r="C1762" s="1">
        <v>35.0</v>
      </c>
      <c r="D1762" s="1" t="s">
        <v>76</v>
      </c>
      <c r="E1762" s="1" t="s">
        <v>63</v>
      </c>
      <c r="G1762" s="1" t="s">
        <v>2508</v>
      </c>
      <c r="H1762" s="1" t="s">
        <v>299</v>
      </c>
      <c r="I1762" s="1" t="s">
        <v>55</v>
      </c>
      <c r="J1762" s="1" t="s">
        <v>1410</v>
      </c>
      <c r="K1762" s="1" t="s">
        <v>299</v>
      </c>
      <c r="L1762" s="1" t="s">
        <v>55</v>
      </c>
      <c r="M1762" s="1" t="s">
        <v>177</v>
      </c>
      <c r="N1762" s="1" t="s">
        <v>136</v>
      </c>
      <c r="O1762" s="1" t="s">
        <v>1410</v>
      </c>
      <c r="P1762" s="1" t="s">
        <v>299</v>
      </c>
      <c r="Q1762" s="1" t="s">
        <v>55</v>
      </c>
      <c r="R1762" s="1" t="s">
        <v>44</v>
      </c>
      <c r="S1762" s="1" t="s">
        <v>2509</v>
      </c>
      <c r="T1762" s="1" t="s">
        <v>2510</v>
      </c>
      <c r="U1762" s="1" t="s">
        <v>59</v>
      </c>
      <c r="X1762" s="1" t="s">
        <v>60</v>
      </c>
      <c r="Y1762" s="1" t="s">
        <v>60</v>
      </c>
      <c r="Z1762" s="1" t="s">
        <v>60</v>
      </c>
      <c r="AD1762" s="1" t="s">
        <v>60</v>
      </c>
      <c r="AG1762" s="1" t="s">
        <v>60</v>
      </c>
      <c r="AM1762" s="1" t="s">
        <v>60</v>
      </c>
      <c r="AP1762" s="1" t="s">
        <v>60</v>
      </c>
      <c r="AR1762" s="1" t="s">
        <v>60</v>
      </c>
      <c r="AT1762" s="1" t="s">
        <v>2511</v>
      </c>
      <c r="AU1762" s="1" t="s">
        <v>1411</v>
      </c>
      <c r="AV1762" s="1" t="s">
        <v>1574</v>
      </c>
      <c r="AW1762" s="3" t="str">
        <f t="shared" si="1"/>
        <v>Other</v>
      </c>
      <c r="AX1762" s="3" t="str">
        <f t="array" ref="AX1762">TEXTJOIN(", ", TRUE, IF(X1762:AS1762="Y", X$1:AS$1, IF(X1762:AS1762&lt;&gt;"", X$1:AS$1 &amp; ": " &amp; X1762:AS1762, "")))
</f>
        <v>Heroin, Cocaine, Fentanyl, Ethanol, Methadone, Xylazine, Heroin/Morph/Codeine, Any Opioid</v>
      </c>
    </row>
    <row r="1763">
      <c r="A1763" s="2">
        <v>42510.0</v>
      </c>
      <c r="B1763" s="1" t="s">
        <v>50</v>
      </c>
      <c r="C1763" s="1">
        <v>51.0</v>
      </c>
      <c r="D1763" s="1" t="s">
        <v>51</v>
      </c>
      <c r="E1763" s="1" t="s">
        <v>63</v>
      </c>
      <c r="G1763" s="1" t="s">
        <v>277</v>
      </c>
      <c r="H1763" s="1" t="s">
        <v>103</v>
      </c>
      <c r="I1763" s="1" t="s">
        <v>55</v>
      </c>
      <c r="J1763" s="1" t="s">
        <v>277</v>
      </c>
      <c r="M1763" s="1" t="s">
        <v>56</v>
      </c>
      <c r="N1763" s="1" t="s">
        <v>136</v>
      </c>
      <c r="O1763" s="1" t="s">
        <v>277</v>
      </c>
      <c r="R1763" s="1" t="s">
        <v>67</v>
      </c>
      <c r="T1763" s="1" t="s">
        <v>2512</v>
      </c>
      <c r="U1763" s="1" t="s">
        <v>59</v>
      </c>
      <c r="X1763" s="1" t="s">
        <v>60</v>
      </c>
      <c r="Z1763" s="1" t="s">
        <v>60</v>
      </c>
      <c r="AB1763" s="1" t="s">
        <v>60</v>
      </c>
      <c r="AF1763" s="1" t="s">
        <v>60</v>
      </c>
      <c r="AP1763" s="1" t="s">
        <v>60</v>
      </c>
      <c r="AR1763" s="1" t="s">
        <v>60</v>
      </c>
      <c r="AT1763" s="1" t="s">
        <v>1136</v>
      </c>
      <c r="AU1763" s="1" t="s">
        <v>1136</v>
      </c>
      <c r="AV1763" s="1" t="s">
        <v>279</v>
      </c>
      <c r="AW1763" s="3" t="str">
        <f t="shared" si="1"/>
        <v>Other</v>
      </c>
      <c r="AX1763" s="3" t="str">
        <f t="array" ref="AX1763">TEXTJOIN(", ", TRUE, IF(X1763:AS1763="Y", X$1:AS$1, IF(X1763:AS1763&lt;&gt;"", X$1:AS$1 &amp; ": " &amp; X1763:AS1763, "")))
</f>
        <v>Heroin, Fentanyl, Oxycodone, Benzodiazepine, Heroin/Morph/Codeine, Any Opioid</v>
      </c>
    </row>
    <row r="1764">
      <c r="A1764" s="2">
        <v>42938.0</v>
      </c>
      <c r="B1764" s="1" t="s">
        <v>86</v>
      </c>
      <c r="C1764" s="1">
        <v>36.0</v>
      </c>
      <c r="D1764" s="1" t="s">
        <v>51</v>
      </c>
      <c r="E1764" s="1" t="s">
        <v>52</v>
      </c>
      <c r="G1764" s="1" t="s">
        <v>455</v>
      </c>
      <c r="H1764" s="1" t="s">
        <v>103</v>
      </c>
      <c r="I1764" s="1" t="s">
        <v>55</v>
      </c>
      <c r="J1764" s="1" t="s">
        <v>455</v>
      </c>
      <c r="K1764" s="1" t="s">
        <v>103</v>
      </c>
      <c r="L1764" s="1" t="s">
        <v>55</v>
      </c>
      <c r="M1764" s="1" t="s">
        <v>56</v>
      </c>
      <c r="N1764" s="1" t="s">
        <v>93</v>
      </c>
      <c r="O1764" s="1" t="s">
        <v>455</v>
      </c>
      <c r="P1764" s="1" t="s">
        <v>103</v>
      </c>
      <c r="Q1764" s="1" t="s">
        <v>55</v>
      </c>
      <c r="R1764" s="1" t="s">
        <v>56</v>
      </c>
      <c r="T1764" s="1" t="s">
        <v>2513</v>
      </c>
      <c r="U1764" s="1" t="s">
        <v>59</v>
      </c>
      <c r="X1764" s="1" t="s">
        <v>60</v>
      </c>
      <c r="AD1764" s="1" t="s">
        <v>60</v>
      </c>
      <c r="AT1764" s="1" t="s">
        <v>457</v>
      </c>
      <c r="AU1764" s="1" t="s">
        <v>457</v>
      </c>
      <c r="AV1764" s="1" t="s">
        <v>458</v>
      </c>
      <c r="AW1764" s="3" t="str">
        <f t="shared" si="1"/>
        <v>Other</v>
      </c>
      <c r="AX1764" s="3" t="str">
        <f t="array" ref="AX1764">TEXTJOIN(", ", TRUE, IF(X1764:AS1764="Y", X$1:AS$1, IF(X1764:AS1764&lt;&gt;"", X$1:AS$1 &amp; ": " &amp; X1764:AS1764, "")))
</f>
        <v>Heroin, Ethanol</v>
      </c>
    </row>
    <row r="1765">
      <c r="A1765" s="2">
        <v>43330.0</v>
      </c>
      <c r="B1765" s="1" t="s">
        <v>50</v>
      </c>
      <c r="C1765" s="1">
        <v>51.0</v>
      </c>
      <c r="D1765" s="1" t="s">
        <v>76</v>
      </c>
      <c r="E1765" s="1" t="s">
        <v>52</v>
      </c>
      <c r="G1765" s="1" t="s">
        <v>256</v>
      </c>
      <c r="H1765" s="1" t="s">
        <v>103</v>
      </c>
      <c r="I1765" s="1" t="s">
        <v>55</v>
      </c>
      <c r="J1765" s="1" t="s">
        <v>91</v>
      </c>
      <c r="K1765" s="1" t="s">
        <v>91</v>
      </c>
      <c r="M1765" s="1" t="s">
        <v>56</v>
      </c>
      <c r="N1765" s="1" t="s">
        <v>93</v>
      </c>
      <c r="O1765" s="1" t="s">
        <v>91</v>
      </c>
      <c r="P1765" s="1" t="s">
        <v>91</v>
      </c>
      <c r="Q1765" s="1" t="s">
        <v>55</v>
      </c>
      <c r="R1765" s="1" t="s">
        <v>44</v>
      </c>
      <c r="T1765" s="1" t="s">
        <v>2514</v>
      </c>
      <c r="U1765" s="1" t="s">
        <v>59</v>
      </c>
      <c r="X1765" s="1" t="s">
        <v>60</v>
      </c>
      <c r="Y1765" s="1" t="s">
        <v>60</v>
      </c>
      <c r="Z1765" s="1" t="s">
        <v>60</v>
      </c>
      <c r="AA1765" s="1" t="s">
        <v>60</v>
      </c>
      <c r="AF1765" s="1" t="s">
        <v>60</v>
      </c>
      <c r="AP1765" s="1" t="s">
        <v>60</v>
      </c>
      <c r="AR1765" s="1" t="s">
        <v>60</v>
      </c>
      <c r="AT1765" s="1" t="s">
        <v>282</v>
      </c>
      <c r="AU1765" s="1" t="s">
        <v>110</v>
      </c>
      <c r="AV1765" s="1" t="s">
        <v>111</v>
      </c>
      <c r="AW1765" s="3" t="str">
        <f t="shared" si="1"/>
        <v>Other</v>
      </c>
      <c r="AX1765" s="3" t="str">
        <f t="array" ref="AX1765">TEXTJOIN(", ", TRUE, IF(X1765:AS1765="Y", X$1:AS$1, IF(X1765:AS1765&lt;&gt;"", X$1:AS$1 &amp; ": " &amp; X1765:AS1765, "")))
</f>
        <v>Heroin, Cocaine, Fentanyl, Fentanyl Analogue, Benzodiazepine, Heroin/Morph/Codeine, Any Opioid</v>
      </c>
    </row>
    <row r="1766">
      <c r="A1766" s="2">
        <v>44342.0</v>
      </c>
      <c r="B1766" s="1" t="s">
        <v>50</v>
      </c>
      <c r="C1766" s="1">
        <v>24.0</v>
      </c>
      <c r="D1766" s="1" t="s">
        <v>76</v>
      </c>
      <c r="E1766" s="1" t="s">
        <v>63</v>
      </c>
      <c r="F1766" s="1" t="s">
        <v>267</v>
      </c>
      <c r="G1766" s="1" t="s">
        <v>488</v>
      </c>
      <c r="H1766" s="1" t="s">
        <v>91</v>
      </c>
      <c r="I1766" s="1" t="s">
        <v>55</v>
      </c>
      <c r="J1766" s="1" t="s">
        <v>488</v>
      </c>
      <c r="K1766" s="1" t="s">
        <v>91</v>
      </c>
      <c r="L1766" s="1" t="s">
        <v>55</v>
      </c>
      <c r="M1766" s="1" t="s">
        <v>56</v>
      </c>
      <c r="N1766" s="1" t="s">
        <v>2515</v>
      </c>
      <c r="O1766" s="1" t="s">
        <v>488</v>
      </c>
      <c r="P1766" s="1" t="s">
        <v>91</v>
      </c>
      <c r="Q1766" s="1" t="s">
        <v>55</v>
      </c>
      <c r="R1766" s="1" t="s">
        <v>56</v>
      </c>
      <c r="T1766" s="1" t="s">
        <v>2516</v>
      </c>
      <c r="U1766" s="1" t="s">
        <v>59</v>
      </c>
      <c r="Y1766" s="1" t="s">
        <v>60</v>
      </c>
      <c r="Z1766" s="1" t="s">
        <v>60</v>
      </c>
      <c r="AM1766" s="1" t="s">
        <v>60</v>
      </c>
      <c r="AR1766" s="1" t="s">
        <v>60</v>
      </c>
      <c r="AT1766" s="1" t="s">
        <v>492</v>
      </c>
      <c r="AU1766" s="1" t="s">
        <v>492</v>
      </c>
      <c r="AV1766" s="1" t="s">
        <v>493</v>
      </c>
      <c r="AW1766" s="3" t="str">
        <f t="shared" si="1"/>
        <v>Other</v>
      </c>
      <c r="AX1766" s="3" t="str">
        <f t="array" ref="AX1766">TEXTJOIN(", ", TRUE, IF(X1766:AS1766="Y", X$1:AS$1, IF(X1766:AS1766&lt;&gt;"", X$1:AS$1 &amp; ": " &amp; X1766:AS1766, "")))
</f>
        <v>Cocaine, Fentanyl, Xylazine, Any Opioid</v>
      </c>
    </row>
    <row r="1767">
      <c r="A1767" s="2">
        <v>41309.0</v>
      </c>
      <c r="B1767" s="1" t="s">
        <v>50</v>
      </c>
      <c r="C1767" s="1">
        <v>57.0</v>
      </c>
      <c r="D1767" s="1" t="s">
        <v>51</v>
      </c>
      <c r="E1767" s="1" t="s">
        <v>63</v>
      </c>
      <c r="J1767" s="1" t="s">
        <v>65</v>
      </c>
      <c r="L1767" s="1" t="s">
        <v>55</v>
      </c>
      <c r="N1767" s="1" t="s">
        <v>136</v>
      </c>
      <c r="O1767" s="1" t="s">
        <v>65</v>
      </c>
      <c r="P1767" s="1" t="s">
        <v>65</v>
      </c>
      <c r="R1767" s="1" t="s">
        <v>44</v>
      </c>
      <c r="T1767" s="1" t="s">
        <v>2517</v>
      </c>
      <c r="U1767" s="1" t="s">
        <v>59</v>
      </c>
      <c r="X1767" s="1" t="s">
        <v>60</v>
      </c>
      <c r="AD1767" s="1" t="s">
        <v>60</v>
      </c>
      <c r="AT1767" s="1" t="s">
        <v>62</v>
      </c>
      <c r="AU1767" s="1" t="s">
        <v>410</v>
      </c>
      <c r="AV1767" s="1" t="s">
        <v>150</v>
      </c>
      <c r="AW1767" s="3" t="str">
        <f t="shared" si="1"/>
        <v>Other</v>
      </c>
      <c r="AX1767" s="3" t="str">
        <f t="array" ref="AX1767">TEXTJOIN(", ", TRUE, IF(X1767:AS1767="Y", X$1:AS$1, IF(X1767:AS1767&lt;&gt;"", X$1:AS$1 &amp; ": " &amp; X1767:AS1767, "")))
</f>
        <v>Heroin, Ethanol</v>
      </c>
    </row>
    <row r="1768">
      <c r="A1768" s="2">
        <v>44237.0</v>
      </c>
      <c r="B1768" s="1" t="s">
        <v>50</v>
      </c>
      <c r="C1768" s="1">
        <v>55.0</v>
      </c>
      <c r="D1768" s="1" t="s">
        <v>51</v>
      </c>
      <c r="E1768" s="1" t="s">
        <v>63</v>
      </c>
      <c r="F1768" s="1" t="s">
        <v>267</v>
      </c>
      <c r="G1768" s="1" t="s">
        <v>185</v>
      </c>
      <c r="H1768" s="1" t="s">
        <v>91</v>
      </c>
      <c r="I1768" s="1" t="s">
        <v>55</v>
      </c>
      <c r="J1768" s="1" t="s">
        <v>185</v>
      </c>
      <c r="K1768" s="1" t="s">
        <v>91</v>
      </c>
      <c r="L1768" s="1" t="s">
        <v>55</v>
      </c>
      <c r="M1768" s="1" t="s">
        <v>56</v>
      </c>
      <c r="N1768" s="1" t="s">
        <v>136</v>
      </c>
      <c r="O1768" s="1" t="s">
        <v>185</v>
      </c>
      <c r="P1768" s="1" t="s">
        <v>91</v>
      </c>
      <c r="Q1768" s="1" t="s">
        <v>55</v>
      </c>
      <c r="R1768" s="1" t="s">
        <v>56</v>
      </c>
      <c r="T1768" s="1" t="s">
        <v>2518</v>
      </c>
      <c r="U1768" s="1" t="s">
        <v>59</v>
      </c>
      <c r="Z1768" s="1" t="s">
        <v>60</v>
      </c>
      <c r="AR1768" s="1" t="s">
        <v>60</v>
      </c>
      <c r="AT1768" s="1" t="s">
        <v>188</v>
      </c>
      <c r="AU1768" s="1" t="s">
        <v>188</v>
      </c>
      <c r="AV1768" s="1" t="s">
        <v>189</v>
      </c>
      <c r="AW1768" s="3" t="str">
        <f t="shared" si="1"/>
        <v>Other</v>
      </c>
      <c r="AX1768" s="3" t="str">
        <f t="array" ref="AX1768">TEXTJOIN(", ", TRUE, IF(X1768:AS1768="Y", X$1:AS$1, IF(X1768:AS1768&lt;&gt;"", X$1:AS$1 &amp; ": " &amp; X1768:AS1768, "")))
</f>
        <v>Fentanyl, Any Opioid</v>
      </c>
    </row>
    <row r="1769">
      <c r="A1769" s="2">
        <v>42426.0</v>
      </c>
      <c r="B1769" s="1" t="s">
        <v>50</v>
      </c>
      <c r="C1769" s="1">
        <v>24.0</v>
      </c>
      <c r="D1769" s="1" t="s">
        <v>51</v>
      </c>
      <c r="E1769" s="1" t="s">
        <v>63</v>
      </c>
      <c r="G1769" s="1" t="s">
        <v>2519</v>
      </c>
      <c r="H1769" s="1" t="s">
        <v>172</v>
      </c>
      <c r="I1769" s="1" t="s">
        <v>89</v>
      </c>
      <c r="J1769" s="1" t="s">
        <v>2520</v>
      </c>
      <c r="M1769" s="1" t="s">
        <v>177</v>
      </c>
      <c r="N1769" s="1" t="s">
        <v>276</v>
      </c>
      <c r="O1769" s="1" t="s">
        <v>64</v>
      </c>
      <c r="R1769" s="1" t="s">
        <v>67</v>
      </c>
      <c r="T1769" s="1" t="s">
        <v>1763</v>
      </c>
      <c r="U1769" s="1" t="s">
        <v>59</v>
      </c>
      <c r="W1769" s="1" t="s">
        <v>60</v>
      </c>
      <c r="X1769" s="1" t="s">
        <v>60</v>
      </c>
      <c r="AD1769" s="1" t="s">
        <v>60</v>
      </c>
      <c r="AP1769" s="1" t="s">
        <v>60</v>
      </c>
      <c r="AR1769" s="1" t="s">
        <v>60</v>
      </c>
      <c r="AU1769" s="1" t="s">
        <v>2521</v>
      </c>
      <c r="AV1769" s="1" t="s">
        <v>70</v>
      </c>
      <c r="AW1769" s="3" t="str">
        <f t="shared" si="1"/>
        <v>Other</v>
      </c>
      <c r="AX1769" s="3" t="str">
        <f t="array" ref="AX1769">TEXTJOIN(", ", TRUE, IF(X1769:AS1769="Y", X$1:AS$1, IF(X1769:AS1769&lt;&gt;"", X$1:AS$1 &amp; ": " &amp; X1769:AS1769, "")))
</f>
        <v>Heroin, Ethanol, Heroin/Morph/Codeine, Any Opioid</v>
      </c>
    </row>
    <row r="1770">
      <c r="A1770" s="2">
        <v>43073.0</v>
      </c>
      <c r="B1770" s="1" t="s">
        <v>86</v>
      </c>
      <c r="C1770" s="1">
        <v>66.0</v>
      </c>
      <c r="D1770" s="1" t="s">
        <v>51</v>
      </c>
      <c r="E1770" s="1" t="s">
        <v>63</v>
      </c>
      <c r="F1770" s="1" t="s">
        <v>137</v>
      </c>
      <c r="G1770" s="1" t="s">
        <v>185</v>
      </c>
      <c r="H1770" s="1" t="s">
        <v>91</v>
      </c>
      <c r="I1770" s="1" t="s">
        <v>55</v>
      </c>
      <c r="J1770" s="1" t="s">
        <v>185</v>
      </c>
      <c r="K1770" s="1" t="s">
        <v>91</v>
      </c>
      <c r="L1770" s="1" t="s">
        <v>55</v>
      </c>
      <c r="M1770" s="1" t="s">
        <v>56</v>
      </c>
      <c r="N1770" s="1" t="s">
        <v>66</v>
      </c>
      <c r="O1770" s="1" t="s">
        <v>185</v>
      </c>
      <c r="P1770" s="1" t="s">
        <v>91</v>
      </c>
      <c r="Q1770" s="1" t="s">
        <v>55</v>
      </c>
      <c r="R1770" s="1" t="s">
        <v>56</v>
      </c>
      <c r="T1770" s="1" t="s">
        <v>2522</v>
      </c>
      <c r="U1770" s="1" t="s">
        <v>59</v>
      </c>
      <c r="AB1770" s="1" t="s">
        <v>60</v>
      </c>
      <c r="AD1770" s="1" t="s">
        <v>60</v>
      </c>
      <c r="AO1770" s="1" t="s">
        <v>60</v>
      </c>
      <c r="AT1770" s="1" t="s">
        <v>188</v>
      </c>
      <c r="AU1770" s="1" t="s">
        <v>188</v>
      </c>
      <c r="AV1770" s="1" t="s">
        <v>189</v>
      </c>
      <c r="AW1770" s="3" t="str">
        <f t="shared" si="1"/>
        <v>Other</v>
      </c>
      <c r="AX1770" s="3" t="str">
        <f t="array" ref="AX1770">TEXTJOIN(", ", TRUE, IF(X1770:AS1770="Y", X$1:AS$1, IF(X1770:AS1770&lt;&gt;"", X$1:AS$1 &amp; ": " &amp; X1770:AS1770, "")))
</f>
        <v>Oxycodone, Ethanol, Opiate NOS</v>
      </c>
    </row>
    <row r="1771">
      <c r="A1771" s="2">
        <v>44112.0</v>
      </c>
      <c r="B1771" s="1" t="s">
        <v>50</v>
      </c>
      <c r="C1771" s="1">
        <v>48.0</v>
      </c>
      <c r="D1771" s="1" t="s">
        <v>51</v>
      </c>
      <c r="E1771" s="1" t="s">
        <v>63</v>
      </c>
      <c r="G1771" s="1" t="s">
        <v>81</v>
      </c>
      <c r="H1771" s="1" t="s">
        <v>54</v>
      </c>
      <c r="I1771" s="1" t="s">
        <v>55</v>
      </c>
      <c r="J1771" s="1" t="s">
        <v>117</v>
      </c>
      <c r="M1771" s="1" t="s">
        <v>118</v>
      </c>
      <c r="N1771" s="1" t="s">
        <v>155</v>
      </c>
      <c r="O1771" s="1" t="s">
        <v>82</v>
      </c>
      <c r="P1771" s="1" t="s">
        <v>54</v>
      </c>
      <c r="Q1771" s="1" t="s">
        <v>55</v>
      </c>
      <c r="R1771" s="1" t="s">
        <v>67</v>
      </c>
      <c r="T1771" s="1" t="s">
        <v>2523</v>
      </c>
      <c r="U1771" s="1" t="s">
        <v>59</v>
      </c>
      <c r="X1771" s="1" t="s">
        <v>60</v>
      </c>
      <c r="Z1771" s="1" t="s">
        <v>60</v>
      </c>
      <c r="AD1771" s="1" t="s">
        <v>60</v>
      </c>
      <c r="AR1771" s="1" t="s">
        <v>60</v>
      </c>
      <c r="AT1771" s="1" t="s">
        <v>84</v>
      </c>
      <c r="AV1771" s="1" t="s">
        <v>85</v>
      </c>
      <c r="AW1771" s="3" t="str">
        <f t="shared" si="1"/>
        <v>Other</v>
      </c>
      <c r="AX1771" s="3" t="str">
        <f t="array" ref="AX1771">TEXTJOIN(", ", TRUE, IF(X1771:AS1771="Y", X$1:AS$1, IF(X1771:AS1771&lt;&gt;"", X$1:AS$1 &amp; ": " &amp; X1771:AS1771, "")))
</f>
        <v>Heroin, Fentanyl, Ethanol, Any Opioid</v>
      </c>
    </row>
    <row r="1772">
      <c r="A1772" s="2">
        <v>43864.0</v>
      </c>
      <c r="B1772" s="1" t="s">
        <v>50</v>
      </c>
      <c r="C1772" s="1">
        <v>35.0</v>
      </c>
      <c r="D1772" s="1" t="s">
        <v>51</v>
      </c>
      <c r="E1772" s="1" t="s">
        <v>63</v>
      </c>
      <c r="J1772" s="1" t="s">
        <v>397</v>
      </c>
      <c r="K1772" s="1" t="s">
        <v>103</v>
      </c>
      <c r="L1772" s="1" t="s">
        <v>55</v>
      </c>
      <c r="M1772" s="1" t="s">
        <v>1877</v>
      </c>
      <c r="N1772" s="1" t="s">
        <v>178</v>
      </c>
      <c r="O1772" s="1" t="s">
        <v>103</v>
      </c>
      <c r="P1772" s="1" t="s">
        <v>103</v>
      </c>
      <c r="Q1772" s="1" t="s">
        <v>55</v>
      </c>
      <c r="R1772" s="1" t="s">
        <v>67</v>
      </c>
      <c r="T1772" s="1" t="s">
        <v>2524</v>
      </c>
      <c r="U1772" s="1" t="s">
        <v>59</v>
      </c>
      <c r="Z1772" s="1" t="s">
        <v>60</v>
      </c>
      <c r="AD1772" s="1" t="s">
        <v>60</v>
      </c>
      <c r="AR1772" s="1" t="s">
        <v>60</v>
      </c>
      <c r="AT1772" s="1" t="s">
        <v>62</v>
      </c>
      <c r="AU1772" s="1" t="s">
        <v>399</v>
      </c>
      <c r="AV1772" s="1" t="s">
        <v>168</v>
      </c>
      <c r="AW1772" s="3" t="str">
        <f t="shared" si="1"/>
        <v>Other</v>
      </c>
      <c r="AX1772" s="3" t="str">
        <f t="array" ref="AX1772">TEXTJOIN(", ", TRUE, IF(X1772:AS1772="Y", X$1:AS$1, IF(X1772:AS1772&lt;&gt;"", X$1:AS$1 &amp; ": " &amp; X1772:AS1772, "")))
</f>
        <v>Fentanyl, Ethanol, Any Opioid</v>
      </c>
    </row>
    <row r="1773">
      <c r="A1773" s="2">
        <v>43550.0</v>
      </c>
      <c r="B1773" s="1" t="s">
        <v>50</v>
      </c>
      <c r="C1773" s="1">
        <v>55.0</v>
      </c>
      <c r="D1773" s="1" t="s">
        <v>51</v>
      </c>
      <c r="E1773" s="1" t="s">
        <v>63</v>
      </c>
      <c r="G1773" s="1" t="s">
        <v>769</v>
      </c>
      <c r="H1773" s="1" t="s">
        <v>65</v>
      </c>
      <c r="I1773" s="1" t="s">
        <v>55</v>
      </c>
      <c r="J1773" s="1" t="s">
        <v>769</v>
      </c>
      <c r="K1773" s="1" t="s">
        <v>65</v>
      </c>
      <c r="L1773" s="1" t="s">
        <v>55</v>
      </c>
      <c r="M1773" s="1" t="s">
        <v>56</v>
      </c>
      <c r="N1773" s="1" t="s">
        <v>136</v>
      </c>
      <c r="O1773" s="1" t="s">
        <v>91</v>
      </c>
      <c r="P1773" s="1" t="s">
        <v>91</v>
      </c>
      <c r="Q1773" s="1" t="s">
        <v>55</v>
      </c>
      <c r="R1773" s="1" t="s">
        <v>67</v>
      </c>
      <c r="T1773" s="1" t="s">
        <v>2525</v>
      </c>
      <c r="U1773" s="1" t="s">
        <v>59</v>
      </c>
      <c r="Z1773" s="1" t="s">
        <v>60</v>
      </c>
      <c r="AB1773" s="1" t="s">
        <v>60</v>
      </c>
      <c r="AR1773" s="1" t="s">
        <v>60</v>
      </c>
      <c r="AT1773" s="1" t="s">
        <v>772</v>
      </c>
      <c r="AU1773" s="1" t="s">
        <v>772</v>
      </c>
      <c r="AV1773" s="1" t="s">
        <v>111</v>
      </c>
      <c r="AW1773" s="3" t="str">
        <f t="shared" si="1"/>
        <v>Other</v>
      </c>
      <c r="AX1773" s="3" t="str">
        <f t="array" ref="AX1773">TEXTJOIN(", ", TRUE, IF(X1773:AS1773="Y", X$1:AS$1, IF(X1773:AS1773&lt;&gt;"", X$1:AS$1 &amp; ": " &amp; X1773:AS1773, "")))
</f>
        <v>Fentanyl, Oxycodone, Any Opioid</v>
      </c>
    </row>
    <row r="1774">
      <c r="A1774" s="2">
        <v>43362.0</v>
      </c>
      <c r="B1774" s="1" t="s">
        <v>50</v>
      </c>
      <c r="C1774" s="1">
        <v>59.0</v>
      </c>
      <c r="D1774" s="1" t="s">
        <v>51</v>
      </c>
      <c r="E1774" s="1" t="s">
        <v>63</v>
      </c>
      <c r="F1774" s="1" t="s">
        <v>137</v>
      </c>
      <c r="G1774" s="1" t="s">
        <v>91</v>
      </c>
      <c r="H1774" s="1" t="s">
        <v>91</v>
      </c>
      <c r="I1774" s="1" t="s">
        <v>55</v>
      </c>
      <c r="J1774" s="1" t="s">
        <v>91</v>
      </c>
      <c r="K1774" s="1" t="s">
        <v>91</v>
      </c>
      <c r="M1774" s="1" t="s">
        <v>56</v>
      </c>
      <c r="N1774" s="1" t="s">
        <v>136</v>
      </c>
      <c r="O1774" s="1" t="s">
        <v>91</v>
      </c>
      <c r="P1774" s="1" t="s">
        <v>91</v>
      </c>
      <c r="Q1774" s="1" t="s">
        <v>55</v>
      </c>
      <c r="R1774" s="1" t="s">
        <v>67</v>
      </c>
      <c r="T1774" s="1" t="s">
        <v>2526</v>
      </c>
      <c r="U1774" s="1" t="s">
        <v>59</v>
      </c>
      <c r="V1774" s="1" t="s">
        <v>656</v>
      </c>
      <c r="Y1774" s="1" t="s">
        <v>60</v>
      </c>
      <c r="Z1774" s="1" t="s">
        <v>60</v>
      </c>
      <c r="AA1774" s="1" t="s">
        <v>60</v>
      </c>
      <c r="AG1774" s="1" t="s">
        <v>60</v>
      </c>
      <c r="AR1774" s="1" t="s">
        <v>60</v>
      </c>
      <c r="AT1774" s="1" t="s">
        <v>110</v>
      </c>
      <c r="AU1774" s="1" t="s">
        <v>110</v>
      </c>
      <c r="AV1774" s="1" t="s">
        <v>111</v>
      </c>
      <c r="AW1774" s="3" t="str">
        <f t="shared" si="1"/>
        <v>Other</v>
      </c>
      <c r="AX1774" s="3" t="str">
        <f t="array" ref="AX1774">TEXTJOIN(", ", TRUE, IF(X1774:AS1774="Y", X$1:AS$1, IF(X1774:AS1774&lt;&gt;"", X$1:AS$1 &amp; ": " &amp; X1774:AS1774, "")))
</f>
        <v>Cocaine, Fentanyl, Fentanyl Analogue, Methadone, Any Opioid</v>
      </c>
    </row>
    <row r="1775">
      <c r="A1775" s="2">
        <v>42774.0</v>
      </c>
      <c r="B1775" s="1" t="s">
        <v>86</v>
      </c>
      <c r="C1775" s="1">
        <v>52.0</v>
      </c>
      <c r="D1775" s="1" t="s">
        <v>76</v>
      </c>
      <c r="E1775" s="1" t="s">
        <v>63</v>
      </c>
      <c r="G1775" s="1" t="s">
        <v>271</v>
      </c>
      <c r="H1775" s="1" t="s">
        <v>91</v>
      </c>
      <c r="I1775" s="1" t="s">
        <v>55</v>
      </c>
      <c r="J1775" s="1" t="s">
        <v>271</v>
      </c>
      <c r="K1775" s="1" t="s">
        <v>91</v>
      </c>
      <c r="L1775" s="1" t="s">
        <v>55</v>
      </c>
      <c r="M1775" s="1" t="s">
        <v>193</v>
      </c>
      <c r="N1775" s="1" t="s">
        <v>136</v>
      </c>
      <c r="O1775" s="1" t="s">
        <v>91</v>
      </c>
      <c r="P1775" s="1" t="s">
        <v>91</v>
      </c>
      <c r="Q1775" s="1" t="s">
        <v>55</v>
      </c>
      <c r="R1775" s="1" t="s">
        <v>67</v>
      </c>
      <c r="T1775" s="1" t="s">
        <v>804</v>
      </c>
      <c r="U1775" s="1" t="s">
        <v>59</v>
      </c>
      <c r="Z1775" s="1" t="s">
        <v>60</v>
      </c>
      <c r="AT1775" s="1" t="s">
        <v>274</v>
      </c>
      <c r="AU1775" s="1" t="s">
        <v>274</v>
      </c>
      <c r="AV1775" s="1" t="s">
        <v>111</v>
      </c>
      <c r="AW1775" s="3" t="str">
        <f t="shared" si="1"/>
        <v>Other</v>
      </c>
      <c r="AX1775" s="3" t="str">
        <f t="array" ref="AX1775">TEXTJOIN(", ", TRUE, IF(X1775:AS1775="Y", X$1:AS$1, IF(X1775:AS1775&lt;&gt;"", X$1:AS$1 &amp; ": " &amp; X1775:AS1775, "")))
</f>
        <v>Fentanyl</v>
      </c>
    </row>
    <row r="1776">
      <c r="A1776" s="4">
        <v>44135.0</v>
      </c>
      <c r="B1776" s="1" t="s">
        <v>50</v>
      </c>
      <c r="C1776" s="1">
        <v>50.0</v>
      </c>
      <c r="D1776" s="1" t="s">
        <v>76</v>
      </c>
      <c r="E1776" s="1" t="s">
        <v>63</v>
      </c>
      <c r="G1776" s="1" t="s">
        <v>185</v>
      </c>
      <c r="H1776" s="1" t="s">
        <v>91</v>
      </c>
      <c r="I1776" s="1" t="s">
        <v>55</v>
      </c>
      <c r="J1776" s="1" t="s">
        <v>185</v>
      </c>
      <c r="K1776" s="1" t="s">
        <v>91</v>
      </c>
      <c r="L1776" s="1" t="s">
        <v>55</v>
      </c>
      <c r="M1776" s="1" t="s">
        <v>56</v>
      </c>
      <c r="N1776" s="1" t="s">
        <v>119</v>
      </c>
      <c r="O1776" s="1" t="s">
        <v>185</v>
      </c>
      <c r="P1776" s="1" t="s">
        <v>91</v>
      </c>
      <c r="Q1776" s="1" t="s">
        <v>55</v>
      </c>
      <c r="R1776" s="1" t="s">
        <v>56</v>
      </c>
      <c r="T1776" s="1" t="s">
        <v>2527</v>
      </c>
      <c r="U1776" s="1" t="s">
        <v>59</v>
      </c>
      <c r="Z1776" s="1" t="s">
        <v>60</v>
      </c>
      <c r="AM1776" s="1" t="s">
        <v>60</v>
      </c>
      <c r="AR1776" s="1" t="s">
        <v>60</v>
      </c>
      <c r="AT1776" s="1" t="s">
        <v>188</v>
      </c>
      <c r="AU1776" s="1" t="s">
        <v>188</v>
      </c>
      <c r="AV1776" s="1" t="s">
        <v>189</v>
      </c>
      <c r="AW1776" s="3" t="str">
        <f t="shared" si="1"/>
        <v>Other</v>
      </c>
      <c r="AX1776" s="3" t="str">
        <f t="array" ref="AX1776">TEXTJOIN(", ", TRUE, IF(X1776:AS1776="Y", X$1:AS$1, IF(X1776:AS1776&lt;&gt;"", X$1:AS$1 &amp; ": " &amp; X1776:AS1776, "")))
</f>
        <v>Fentanyl, Xylazine, Any Opioid</v>
      </c>
    </row>
    <row r="1777">
      <c r="A1777" s="2">
        <v>42582.0</v>
      </c>
      <c r="B1777" s="1" t="s">
        <v>50</v>
      </c>
      <c r="C1777" s="1">
        <v>54.0</v>
      </c>
      <c r="D1777" s="1" t="s">
        <v>76</v>
      </c>
      <c r="E1777" s="1" t="s">
        <v>63</v>
      </c>
      <c r="G1777" s="1" t="s">
        <v>112</v>
      </c>
      <c r="H1777" s="1" t="s">
        <v>54</v>
      </c>
      <c r="I1777" s="1" t="s">
        <v>55</v>
      </c>
      <c r="J1777" s="1" t="s">
        <v>112</v>
      </c>
      <c r="M1777" s="1" t="s">
        <v>56</v>
      </c>
      <c r="N1777" s="1" t="s">
        <v>276</v>
      </c>
      <c r="O1777" s="1" t="s">
        <v>112</v>
      </c>
      <c r="R1777" s="1" t="s">
        <v>56</v>
      </c>
      <c r="T1777" s="1" t="s">
        <v>2528</v>
      </c>
      <c r="U1777" s="1" t="s">
        <v>59</v>
      </c>
      <c r="W1777" s="1" t="s">
        <v>60</v>
      </c>
      <c r="X1777" s="1" t="s">
        <v>60</v>
      </c>
      <c r="Y1777" s="1" t="s">
        <v>60</v>
      </c>
      <c r="Z1777" s="1" t="s">
        <v>60</v>
      </c>
      <c r="AP1777" s="1" t="s">
        <v>60</v>
      </c>
      <c r="AR1777" s="1" t="s">
        <v>60</v>
      </c>
      <c r="AT1777" s="1" t="s">
        <v>114</v>
      </c>
      <c r="AU1777" s="1" t="s">
        <v>114</v>
      </c>
      <c r="AV1777" s="1" t="s">
        <v>115</v>
      </c>
      <c r="AW1777" s="3" t="str">
        <f t="shared" si="1"/>
        <v>Other</v>
      </c>
      <c r="AX1777" s="3" t="str">
        <f t="array" ref="AX1777">TEXTJOIN(", ", TRUE, IF(X1777:AS1777="Y", X$1:AS$1, IF(X1777:AS1777&lt;&gt;"", X$1:AS$1 &amp; ": " &amp; X1777:AS1777, "")))
</f>
        <v>Heroin, Cocaine, Fentanyl, Heroin/Morph/Codeine, Any Opioid</v>
      </c>
    </row>
    <row r="1778">
      <c r="A1778" s="4">
        <v>44510.0</v>
      </c>
      <c r="B1778" s="1" t="s">
        <v>50</v>
      </c>
      <c r="C1778" s="1">
        <v>62.0</v>
      </c>
      <c r="D1778" s="1" t="s">
        <v>76</v>
      </c>
      <c r="E1778" s="1" t="s">
        <v>502</v>
      </c>
      <c r="G1778" s="1" t="s">
        <v>562</v>
      </c>
      <c r="H1778" s="1" t="s">
        <v>91</v>
      </c>
      <c r="I1778" s="1" t="s">
        <v>55</v>
      </c>
      <c r="J1778" s="1" t="s">
        <v>562</v>
      </c>
      <c r="K1778" s="1" t="s">
        <v>91</v>
      </c>
      <c r="L1778" s="1" t="s">
        <v>55</v>
      </c>
      <c r="M1778" s="1" t="s">
        <v>743</v>
      </c>
      <c r="N1778" s="1" t="s">
        <v>66</v>
      </c>
      <c r="O1778" s="1" t="s">
        <v>562</v>
      </c>
      <c r="P1778" s="1" t="s">
        <v>91</v>
      </c>
      <c r="Q1778" s="1" t="s">
        <v>55</v>
      </c>
      <c r="R1778" s="1" t="s">
        <v>56</v>
      </c>
      <c r="T1778" s="1" t="s">
        <v>2529</v>
      </c>
      <c r="U1778" s="1" t="s">
        <v>59</v>
      </c>
      <c r="Z1778" s="1" t="s">
        <v>60</v>
      </c>
      <c r="AB1778" s="1" t="s">
        <v>60</v>
      </c>
      <c r="AN1778" s="1" t="s">
        <v>60</v>
      </c>
      <c r="AR1778" s="1" t="s">
        <v>60</v>
      </c>
      <c r="AT1778" s="1" t="s">
        <v>564</v>
      </c>
      <c r="AU1778" s="1" t="s">
        <v>564</v>
      </c>
      <c r="AV1778" s="1" t="s">
        <v>565</v>
      </c>
      <c r="AW1778" s="3" t="str">
        <f t="shared" si="1"/>
        <v>Other</v>
      </c>
      <c r="AX1778" s="3" t="str">
        <f t="array" ref="AX1778">TEXTJOIN(", ", TRUE, IF(X1778:AS1778="Y", X$1:AS$1, IF(X1778:AS1778&lt;&gt;"", X$1:AS$1 &amp; ": " &amp; X1778:AS1778, "")))
</f>
        <v>Fentanyl, Oxycodone, Gabapentin, Any Opioid</v>
      </c>
    </row>
    <row r="1779">
      <c r="A1779" s="2">
        <v>43897.0</v>
      </c>
      <c r="B1779" s="1" t="s">
        <v>50</v>
      </c>
      <c r="C1779" s="1">
        <v>56.0</v>
      </c>
      <c r="D1779" s="1" t="s">
        <v>51</v>
      </c>
      <c r="E1779" s="1" t="s">
        <v>63</v>
      </c>
      <c r="G1779" s="1" t="s">
        <v>562</v>
      </c>
      <c r="H1779" s="1" t="s">
        <v>91</v>
      </c>
      <c r="I1779" s="1" t="s">
        <v>55</v>
      </c>
      <c r="J1779" s="1" t="s">
        <v>562</v>
      </c>
      <c r="K1779" s="1" t="s">
        <v>91</v>
      </c>
      <c r="L1779" s="1" t="s">
        <v>55</v>
      </c>
      <c r="M1779" s="1" t="s">
        <v>56</v>
      </c>
      <c r="N1779" s="1" t="s">
        <v>66</v>
      </c>
      <c r="O1779" s="1" t="s">
        <v>562</v>
      </c>
      <c r="P1779" s="1" t="s">
        <v>91</v>
      </c>
      <c r="Q1779" s="1" t="s">
        <v>55</v>
      </c>
      <c r="R1779" s="1" t="s">
        <v>56</v>
      </c>
      <c r="T1779" s="1" t="s">
        <v>2530</v>
      </c>
      <c r="U1779" s="1" t="s">
        <v>59</v>
      </c>
      <c r="X1779" s="1" t="s">
        <v>60</v>
      </c>
      <c r="Z1779" s="1" t="s">
        <v>60</v>
      </c>
      <c r="AF1779" s="1" t="s">
        <v>60</v>
      </c>
      <c r="AR1779" s="1" t="s">
        <v>60</v>
      </c>
      <c r="AT1779" s="1" t="s">
        <v>564</v>
      </c>
      <c r="AU1779" s="1" t="s">
        <v>564</v>
      </c>
      <c r="AV1779" s="1" t="s">
        <v>565</v>
      </c>
      <c r="AW1779" s="3" t="str">
        <f t="shared" si="1"/>
        <v>Other</v>
      </c>
      <c r="AX1779" s="3" t="str">
        <f t="array" ref="AX1779">TEXTJOIN(", ", TRUE, IF(X1779:AS1779="Y", X$1:AS$1, IF(X1779:AS1779&lt;&gt;"", X$1:AS$1 &amp; ": " &amp; X1779:AS1779, "")))
</f>
        <v>Heroin, Fentanyl, Benzodiazepine, Any Opioid</v>
      </c>
    </row>
    <row r="1780">
      <c r="A1780" s="2">
        <v>44041.0</v>
      </c>
      <c r="B1780" s="1" t="s">
        <v>50</v>
      </c>
      <c r="C1780" s="1">
        <v>26.0</v>
      </c>
      <c r="D1780" s="1" t="s">
        <v>76</v>
      </c>
      <c r="E1780" s="1" t="s">
        <v>63</v>
      </c>
      <c r="G1780" s="1" t="s">
        <v>1127</v>
      </c>
      <c r="H1780" s="1" t="s">
        <v>299</v>
      </c>
      <c r="I1780" s="1" t="s">
        <v>55</v>
      </c>
      <c r="J1780" s="1" t="s">
        <v>1127</v>
      </c>
      <c r="K1780" s="1" t="s">
        <v>299</v>
      </c>
      <c r="L1780" s="1" t="s">
        <v>55</v>
      </c>
      <c r="M1780" s="1" t="s">
        <v>56</v>
      </c>
      <c r="N1780" s="1" t="s">
        <v>66</v>
      </c>
      <c r="O1780" s="1" t="s">
        <v>1127</v>
      </c>
      <c r="P1780" s="1" t="s">
        <v>299</v>
      </c>
      <c r="Q1780" s="1" t="s">
        <v>55</v>
      </c>
      <c r="R1780" s="1" t="s">
        <v>56</v>
      </c>
      <c r="T1780" s="1" t="s">
        <v>2531</v>
      </c>
      <c r="U1780" s="1" t="s">
        <v>59</v>
      </c>
      <c r="X1780" s="1" t="s">
        <v>60</v>
      </c>
      <c r="Z1780" s="1" t="s">
        <v>60</v>
      </c>
      <c r="AF1780" s="1" t="s">
        <v>60</v>
      </c>
      <c r="AR1780" s="1" t="s">
        <v>60</v>
      </c>
      <c r="AT1780" s="1" t="s">
        <v>1129</v>
      </c>
      <c r="AU1780" s="1" t="s">
        <v>1129</v>
      </c>
      <c r="AV1780" s="1" t="s">
        <v>1130</v>
      </c>
      <c r="AW1780" s="3" t="str">
        <f t="shared" si="1"/>
        <v>Other</v>
      </c>
      <c r="AX1780" s="3" t="str">
        <f t="array" ref="AX1780">TEXTJOIN(", ", TRUE, IF(X1780:AS1780="Y", X$1:AS$1, IF(X1780:AS1780&lt;&gt;"", X$1:AS$1 &amp; ": " &amp; X1780:AS1780, "")))
</f>
        <v>Heroin, Fentanyl, Benzodiazepine, Any Opioid</v>
      </c>
    </row>
    <row r="1781">
      <c r="A1781" s="2">
        <v>42012.0</v>
      </c>
      <c r="B1781" s="1" t="s">
        <v>86</v>
      </c>
      <c r="C1781" s="1">
        <v>37.0</v>
      </c>
      <c r="D1781" s="1" t="s">
        <v>51</v>
      </c>
      <c r="E1781" s="1" t="s">
        <v>52</v>
      </c>
      <c r="G1781" s="1" t="s">
        <v>91</v>
      </c>
      <c r="H1781" s="1" t="s">
        <v>91</v>
      </c>
      <c r="I1781" s="1" t="s">
        <v>55</v>
      </c>
      <c r="J1781" s="1" t="s">
        <v>91</v>
      </c>
      <c r="M1781" s="1" t="s">
        <v>56</v>
      </c>
      <c r="O1781" s="1" t="s">
        <v>91</v>
      </c>
      <c r="P1781" s="1" t="s">
        <v>91</v>
      </c>
      <c r="Q1781" s="1" t="s">
        <v>55</v>
      </c>
      <c r="R1781" s="1" t="s">
        <v>56</v>
      </c>
      <c r="T1781" s="1" t="s">
        <v>73</v>
      </c>
      <c r="U1781" s="1" t="s">
        <v>59</v>
      </c>
      <c r="W1781" s="1" t="s">
        <v>60</v>
      </c>
      <c r="X1781" s="1" t="s">
        <v>60</v>
      </c>
      <c r="AP1781" s="1" t="s">
        <v>60</v>
      </c>
      <c r="AR1781" s="1" t="s">
        <v>60</v>
      </c>
      <c r="AT1781" s="1" t="s">
        <v>110</v>
      </c>
      <c r="AU1781" s="1" t="s">
        <v>110</v>
      </c>
      <c r="AV1781" s="1" t="s">
        <v>111</v>
      </c>
      <c r="AW1781" s="3" t="str">
        <f t="shared" si="1"/>
        <v>Other</v>
      </c>
      <c r="AX1781" s="3" t="str">
        <f t="array" ref="AX1781">TEXTJOIN(", ", TRUE, IF(X1781:AS1781="Y", X$1:AS$1, IF(X1781:AS1781&lt;&gt;"", X$1:AS$1 &amp; ": " &amp; X1781:AS1781, "")))
</f>
        <v>Heroin, Heroin/Morph/Codeine, Any Opioid</v>
      </c>
    </row>
    <row r="1782">
      <c r="A1782" s="2">
        <v>42874.0</v>
      </c>
      <c r="B1782" s="1" t="s">
        <v>86</v>
      </c>
      <c r="C1782" s="1">
        <v>37.0</v>
      </c>
      <c r="D1782" s="1" t="s">
        <v>51</v>
      </c>
      <c r="E1782" s="1" t="s">
        <v>63</v>
      </c>
      <c r="G1782" s="1" t="s">
        <v>2532</v>
      </c>
      <c r="H1782" s="1" t="s">
        <v>103</v>
      </c>
      <c r="I1782" s="1" t="s">
        <v>55</v>
      </c>
      <c r="J1782" s="1" t="s">
        <v>2532</v>
      </c>
      <c r="K1782" s="1" t="s">
        <v>103</v>
      </c>
      <c r="L1782" s="1" t="s">
        <v>55</v>
      </c>
      <c r="M1782" s="1" t="s">
        <v>56</v>
      </c>
      <c r="N1782" s="1" t="s">
        <v>66</v>
      </c>
      <c r="O1782" s="1" t="s">
        <v>256</v>
      </c>
      <c r="P1782" s="1" t="s">
        <v>103</v>
      </c>
      <c r="Q1782" s="1" t="s">
        <v>55</v>
      </c>
      <c r="R1782" s="1" t="s">
        <v>67</v>
      </c>
      <c r="T1782" s="1" t="s">
        <v>887</v>
      </c>
      <c r="U1782" s="1" t="s">
        <v>59</v>
      </c>
      <c r="X1782" s="1" t="s">
        <v>60</v>
      </c>
      <c r="Z1782" s="1" t="s">
        <v>60</v>
      </c>
      <c r="AT1782" s="1" t="s">
        <v>2533</v>
      </c>
      <c r="AU1782" s="1" t="s">
        <v>2533</v>
      </c>
      <c r="AV1782" s="1" t="s">
        <v>260</v>
      </c>
      <c r="AW1782" s="3" t="str">
        <f t="shared" si="1"/>
        <v>Other</v>
      </c>
      <c r="AX1782" s="3" t="str">
        <f t="array" ref="AX1782">TEXTJOIN(", ", TRUE, IF(X1782:AS1782="Y", X$1:AS$1, IF(X1782:AS1782&lt;&gt;"", X$1:AS$1 &amp; ": " &amp; X1782:AS1782, "")))
</f>
        <v>Heroin, Fentanyl</v>
      </c>
    </row>
    <row r="1783">
      <c r="A1783" s="2">
        <v>42502.0</v>
      </c>
      <c r="B1783" s="1" t="s">
        <v>50</v>
      </c>
      <c r="C1783" s="1">
        <v>41.0</v>
      </c>
      <c r="D1783" s="1" t="s">
        <v>51</v>
      </c>
      <c r="E1783" s="1" t="s">
        <v>63</v>
      </c>
      <c r="F1783" s="1" t="s">
        <v>137</v>
      </c>
      <c r="J1783" s="1" t="s">
        <v>82</v>
      </c>
      <c r="M1783" s="1" t="s">
        <v>820</v>
      </c>
      <c r="N1783" s="1" t="s">
        <v>136</v>
      </c>
      <c r="O1783" s="1" t="s">
        <v>82</v>
      </c>
      <c r="R1783" s="1" t="s">
        <v>44</v>
      </c>
      <c r="S1783" s="1" t="s">
        <v>2534</v>
      </c>
      <c r="T1783" s="1" t="s">
        <v>603</v>
      </c>
      <c r="U1783" s="1" t="s">
        <v>59</v>
      </c>
      <c r="X1783" s="1" t="s">
        <v>60</v>
      </c>
      <c r="Z1783" s="1" t="s">
        <v>60</v>
      </c>
      <c r="AD1783" s="1" t="s">
        <v>60</v>
      </c>
      <c r="AP1783" s="1" t="s">
        <v>60</v>
      </c>
      <c r="AR1783" s="1" t="s">
        <v>60</v>
      </c>
      <c r="AT1783" s="1" t="s">
        <v>62</v>
      </c>
      <c r="AU1783" s="1" t="s">
        <v>329</v>
      </c>
      <c r="AV1783" s="1" t="s">
        <v>85</v>
      </c>
      <c r="AW1783" s="3" t="str">
        <f t="shared" si="1"/>
        <v>Other</v>
      </c>
      <c r="AX1783" s="3" t="str">
        <f t="array" ref="AX1783">TEXTJOIN(", ", TRUE, IF(X1783:AS1783="Y", X$1:AS$1, IF(X1783:AS1783&lt;&gt;"", X$1:AS$1 &amp; ": " &amp; X1783:AS1783, "")))
</f>
        <v>Heroin, Fentanyl, Ethanol, Heroin/Morph/Codeine, Any Opioid</v>
      </c>
    </row>
    <row r="1784">
      <c r="A1784" s="2">
        <v>42413.0</v>
      </c>
      <c r="B1784" s="1" t="s">
        <v>50</v>
      </c>
      <c r="C1784" s="1">
        <v>30.0</v>
      </c>
      <c r="D1784" s="1" t="s">
        <v>51</v>
      </c>
      <c r="E1784" s="1" t="s">
        <v>63</v>
      </c>
      <c r="J1784" s="1" t="s">
        <v>103</v>
      </c>
      <c r="M1784" s="1" t="s">
        <v>2535</v>
      </c>
      <c r="N1784" s="1" t="s">
        <v>2536</v>
      </c>
      <c r="O1784" s="1" t="s">
        <v>103</v>
      </c>
      <c r="R1784" s="1" t="s">
        <v>67</v>
      </c>
      <c r="T1784" s="1" t="s">
        <v>596</v>
      </c>
      <c r="U1784" s="1" t="s">
        <v>59</v>
      </c>
      <c r="W1784" s="1" t="s">
        <v>60</v>
      </c>
      <c r="X1784" s="1" t="s">
        <v>60</v>
      </c>
      <c r="Z1784" s="1" t="s">
        <v>60</v>
      </c>
      <c r="AP1784" s="1" t="s">
        <v>60</v>
      </c>
      <c r="AR1784" s="1" t="s">
        <v>60</v>
      </c>
      <c r="AT1784" s="1" t="s">
        <v>62</v>
      </c>
      <c r="AU1784" s="1" t="s">
        <v>167</v>
      </c>
      <c r="AV1784" s="1" t="s">
        <v>168</v>
      </c>
      <c r="AW1784" s="3" t="str">
        <f t="shared" si="1"/>
        <v>Other</v>
      </c>
      <c r="AX1784" s="3" t="str">
        <f t="array" ref="AX1784">TEXTJOIN(", ", TRUE, IF(X1784:AS1784="Y", X$1:AS$1, IF(X1784:AS1784&lt;&gt;"", X$1:AS$1 &amp; ": " &amp; X1784:AS1784, "")))
</f>
        <v>Heroin, Fentanyl, Heroin/Morph/Codeine, Any Opioid</v>
      </c>
    </row>
    <row r="1785">
      <c r="A1785" s="2">
        <v>41355.0</v>
      </c>
      <c r="B1785" s="1" t="s">
        <v>50</v>
      </c>
      <c r="C1785" s="1">
        <v>32.0</v>
      </c>
      <c r="D1785" s="1" t="s">
        <v>51</v>
      </c>
      <c r="E1785" s="1" t="s">
        <v>52</v>
      </c>
      <c r="G1785" s="1" t="s">
        <v>82</v>
      </c>
      <c r="H1785" s="1" t="s">
        <v>54</v>
      </c>
      <c r="J1785" s="1" t="s">
        <v>82</v>
      </c>
      <c r="L1785" s="1" t="s">
        <v>55</v>
      </c>
      <c r="M1785" s="1" t="s">
        <v>56</v>
      </c>
      <c r="N1785" s="1" t="s">
        <v>136</v>
      </c>
      <c r="O1785" s="1" t="s">
        <v>82</v>
      </c>
      <c r="P1785" s="1" t="s">
        <v>54</v>
      </c>
      <c r="R1785" s="1" t="s">
        <v>56</v>
      </c>
      <c r="T1785" s="1" t="s">
        <v>2537</v>
      </c>
      <c r="U1785" s="1" t="s">
        <v>59</v>
      </c>
      <c r="Y1785" s="1" t="s">
        <v>60</v>
      </c>
      <c r="AS1785" s="1" t="s">
        <v>1165</v>
      </c>
      <c r="AT1785" s="1" t="s">
        <v>329</v>
      </c>
      <c r="AU1785" s="1" t="s">
        <v>329</v>
      </c>
      <c r="AV1785" s="1" t="s">
        <v>85</v>
      </c>
      <c r="AW1785" s="3" t="str">
        <f t="shared" si="1"/>
        <v>Other</v>
      </c>
      <c r="AX1785" s="3" t="str">
        <f t="array" ref="AX1785">TEXTJOIN(", ", TRUE, IF(X1785:AS1785="Y", X$1:AS$1, IF(X1785:AS1785&lt;&gt;"", X$1:AS$1 &amp; ": " &amp; X1785:AS1785, "")))
</f>
        <v>Cocaine, Other: Morphine</v>
      </c>
    </row>
    <row r="1786">
      <c r="A1786" s="2">
        <v>44289.0</v>
      </c>
      <c r="B1786" s="1" t="s">
        <v>50</v>
      </c>
      <c r="C1786" s="1">
        <v>47.0</v>
      </c>
      <c r="D1786" s="1" t="s">
        <v>76</v>
      </c>
      <c r="E1786" s="1" t="s">
        <v>63</v>
      </c>
      <c r="F1786" s="1" t="s">
        <v>267</v>
      </c>
      <c r="G1786" s="1" t="s">
        <v>256</v>
      </c>
      <c r="H1786" s="1" t="s">
        <v>103</v>
      </c>
      <c r="I1786" s="1" t="s">
        <v>55</v>
      </c>
      <c r="J1786" s="1" t="s">
        <v>256</v>
      </c>
      <c r="K1786" s="1" t="s">
        <v>103</v>
      </c>
      <c r="L1786" s="1" t="s">
        <v>55</v>
      </c>
      <c r="M1786" s="1" t="s">
        <v>56</v>
      </c>
      <c r="N1786" s="1" t="s">
        <v>136</v>
      </c>
      <c r="O1786" s="1" t="s">
        <v>256</v>
      </c>
      <c r="P1786" s="1" t="s">
        <v>103</v>
      </c>
      <c r="Q1786" s="1" t="s">
        <v>55</v>
      </c>
      <c r="R1786" s="1" t="s">
        <v>180</v>
      </c>
      <c r="T1786" s="1" t="s">
        <v>2538</v>
      </c>
      <c r="U1786" s="1" t="s">
        <v>59</v>
      </c>
      <c r="Z1786" s="1" t="s">
        <v>60</v>
      </c>
      <c r="AA1786" s="1" t="s">
        <v>60</v>
      </c>
      <c r="AR1786" s="1" t="s">
        <v>60</v>
      </c>
      <c r="AT1786" s="1" t="s">
        <v>282</v>
      </c>
      <c r="AU1786" s="1" t="s">
        <v>282</v>
      </c>
      <c r="AV1786" s="1" t="s">
        <v>260</v>
      </c>
      <c r="AW1786" s="3" t="str">
        <f t="shared" si="1"/>
        <v>Other</v>
      </c>
      <c r="AX1786" s="3" t="str">
        <f t="array" ref="AX1786">TEXTJOIN(", ", TRUE, IF(X1786:AS1786="Y", X$1:AS$1, IF(X1786:AS1786&lt;&gt;"", X$1:AS$1 &amp; ": " &amp; X1786:AS1786, "")))
</f>
        <v>Fentanyl, Fentanyl Analogue, Any Opioid</v>
      </c>
    </row>
    <row r="1787">
      <c r="A1787" s="2">
        <v>41916.0</v>
      </c>
      <c r="B1787" s="1" t="s">
        <v>50</v>
      </c>
      <c r="C1787" s="1">
        <v>61.0</v>
      </c>
      <c r="D1787" s="1" t="s">
        <v>76</v>
      </c>
      <c r="E1787" s="1" t="s">
        <v>63</v>
      </c>
      <c r="G1787" s="1" t="s">
        <v>605</v>
      </c>
      <c r="J1787" s="1" t="s">
        <v>605</v>
      </c>
      <c r="L1787" s="1" t="s">
        <v>55</v>
      </c>
      <c r="M1787" s="1" t="s">
        <v>56</v>
      </c>
      <c r="N1787" s="1" t="s">
        <v>104</v>
      </c>
      <c r="O1787" s="1" t="s">
        <v>605</v>
      </c>
      <c r="P1787" s="1" t="s">
        <v>121</v>
      </c>
      <c r="R1787" s="1" t="s">
        <v>56</v>
      </c>
      <c r="T1787" s="1" t="s">
        <v>2539</v>
      </c>
      <c r="U1787" s="1" t="s">
        <v>59</v>
      </c>
      <c r="AJ1787" s="1" t="s">
        <v>60</v>
      </c>
      <c r="AT1787" s="1" t="s">
        <v>2540</v>
      </c>
      <c r="AU1787" s="1" t="s">
        <v>2540</v>
      </c>
      <c r="AV1787" s="1" t="s">
        <v>2541</v>
      </c>
      <c r="AW1787" s="3" t="str">
        <f t="shared" si="1"/>
        <v>Other</v>
      </c>
      <c r="AX1787" s="3" t="str">
        <f t="array" ref="AX1787">TEXTJOIN(", ", TRUE, IF(X1787:AS1787="Y", X$1:AS$1, IF(X1787:AS1787&lt;&gt;"", X$1:AS$1 &amp; ": " &amp; X1787:AS1787, "")))
</f>
        <v>Tramad</v>
      </c>
    </row>
    <row r="1788">
      <c r="A1788" s="2">
        <v>40962.0</v>
      </c>
      <c r="B1788" s="1" t="s">
        <v>50</v>
      </c>
      <c r="C1788" s="1">
        <v>27.0</v>
      </c>
      <c r="D1788" s="1" t="s">
        <v>76</v>
      </c>
      <c r="E1788" s="1" t="s">
        <v>63</v>
      </c>
      <c r="G1788" s="1" t="s">
        <v>2346</v>
      </c>
      <c r="H1788" s="1" t="s">
        <v>299</v>
      </c>
      <c r="J1788" s="1" t="s">
        <v>2346</v>
      </c>
      <c r="L1788" s="1" t="s">
        <v>55</v>
      </c>
      <c r="M1788" s="1" t="s">
        <v>56</v>
      </c>
      <c r="N1788" s="1" t="s">
        <v>66</v>
      </c>
      <c r="O1788" s="1" t="s">
        <v>300</v>
      </c>
      <c r="P1788" s="1" t="s">
        <v>299</v>
      </c>
      <c r="R1788" s="1" t="s">
        <v>67</v>
      </c>
      <c r="T1788" s="1" t="s">
        <v>232</v>
      </c>
      <c r="U1788" s="1" t="s">
        <v>59</v>
      </c>
      <c r="Y1788" s="1" t="s">
        <v>60</v>
      </c>
      <c r="AD1788" s="1" t="s">
        <v>60</v>
      </c>
      <c r="AG1788" s="1" t="s">
        <v>60</v>
      </c>
      <c r="AT1788" s="1" t="s">
        <v>2348</v>
      </c>
      <c r="AU1788" s="1" t="s">
        <v>2348</v>
      </c>
      <c r="AV1788" s="1" t="s">
        <v>302</v>
      </c>
      <c r="AW1788" s="3" t="str">
        <f t="shared" si="1"/>
        <v>Other</v>
      </c>
      <c r="AX1788" s="3" t="str">
        <f t="array" ref="AX1788">TEXTJOIN(", ", TRUE, IF(X1788:AS1788="Y", X$1:AS$1, IF(X1788:AS1788&lt;&gt;"", X$1:AS$1 &amp; ": " &amp; X1788:AS1788, "")))
</f>
        <v>Cocaine, Ethanol, Methadone</v>
      </c>
    </row>
    <row r="1789">
      <c r="A1789" s="2">
        <v>42765.0</v>
      </c>
      <c r="B1789" s="1" t="s">
        <v>86</v>
      </c>
      <c r="C1789" s="1">
        <v>40.0</v>
      </c>
      <c r="D1789" s="1" t="s">
        <v>51</v>
      </c>
      <c r="E1789" s="1" t="s">
        <v>52</v>
      </c>
      <c r="G1789" s="1" t="s">
        <v>103</v>
      </c>
      <c r="H1789" s="1" t="s">
        <v>103</v>
      </c>
      <c r="I1789" s="1" t="s">
        <v>55</v>
      </c>
      <c r="J1789" s="1" t="s">
        <v>103</v>
      </c>
      <c r="K1789" s="1" t="s">
        <v>103</v>
      </c>
      <c r="L1789" s="1" t="s">
        <v>55</v>
      </c>
      <c r="M1789" s="1" t="s">
        <v>56</v>
      </c>
      <c r="N1789" s="1" t="s">
        <v>136</v>
      </c>
      <c r="O1789" s="1" t="s">
        <v>103</v>
      </c>
      <c r="P1789" s="1" t="s">
        <v>103</v>
      </c>
      <c r="Q1789" s="1" t="s">
        <v>55</v>
      </c>
      <c r="R1789" s="1" t="s">
        <v>56</v>
      </c>
      <c r="T1789" s="1" t="s">
        <v>2542</v>
      </c>
      <c r="U1789" s="1" t="s">
        <v>59</v>
      </c>
      <c r="X1789" s="1" t="s">
        <v>60</v>
      </c>
      <c r="Y1789" s="1" t="s">
        <v>60</v>
      </c>
      <c r="Z1789" s="1" t="s">
        <v>60</v>
      </c>
      <c r="AI1789" s="1" t="s">
        <v>60</v>
      </c>
      <c r="AT1789" s="1" t="s">
        <v>167</v>
      </c>
      <c r="AU1789" s="1" t="s">
        <v>167</v>
      </c>
      <c r="AV1789" s="1" t="s">
        <v>168</v>
      </c>
      <c r="AW1789" s="3" t="str">
        <f t="shared" si="1"/>
        <v>Other</v>
      </c>
      <c r="AX1789" s="3" t="str">
        <f t="array" ref="AX1789">TEXTJOIN(", ", TRUE, IF(X1789:AS1789="Y", X$1:AS$1, IF(X1789:AS1789&lt;&gt;"", X$1:AS$1 &amp; ": " &amp; X1789:AS1789, "")))
</f>
        <v>Heroin, Cocaine, Fentanyl, Amphet</v>
      </c>
    </row>
    <row r="1790">
      <c r="A1790" s="2">
        <v>43862.0</v>
      </c>
      <c r="B1790" s="1" t="s">
        <v>50</v>
      </c>
      <c r="C1790" s="1">
        <v>40.0</v>
      </c>
      <c r="D1790" s="1" t="s">
        <v>51</v>
      </c>
      <c r="E1790" s="1" t="s">
        <v>63</v>
      </c>
      <c r="F1790" s="1" t="s">
        <v>137</v>
      </c>
      <c r="G1790" s="1" t="s">
        <v>277</v>
      </c>
      <c r="H1790" s="1" t="s">
        <v>103</v>
      </c>
      <c r="I1790" s="1" t="s">
        <v>55</v>
      </c>
      <c r="J1790" s="1" t="s">
        <v>277</v>
      </c>
      <c r="K1790" s="1" t="s">
        <v>103</v>
      </c>
      <c r="L1790" s="1" t="s">
        <v>55</v>
      </c>
      <c r="M1790" s="1" t="s">
        <v>56</v>
      </c>
      <c r="N1790" s="1" t="s">
        <v>66</v>
      </c>
      <c r="O1790" s="1" t="s">
        <v>277</v>
      </c>
      <c r="P1790" s="1" t="s">
        <v>103</v>
      </c>
      <c r="Q1790" s="1" t="s">
        <v>55</v>
      </c>
      <c r="R1790" s="1" t="s">
        <v>56</v>
      </c>
      <c r="T1790" s="1" t="s">
        <v>1562</v>
      </c>
      <c r="U1790" s="1" t="s">
        <v>59</v>
      </c>
      <c r="Y1790" s="1" t="s">
        <v>60</v>
      </c>
      <c r="Z1790" s="1" t="s">
        <v>60</v>
      </c>
      <c r="AR1790" s="1" t="s">
        <v>60</v>
      </c>
      <c r="AT1790" s="1" t="s">
        <v>1136</v>
      </c>
      <c r="AU1790" s="1" t="s">
        <v>1136</v>
      </c>
      <c r="AV1790" s="1" t="s">
        <v>279</v>
      </c>
      <c r="AW1790" s="3" t="str">
        <f t="shared" si="1"/>
        <v>Other</v>
      </c>
      <c r="AX1790" s="3" t="str">
        <f t="array" ref="AX1790">TEXTJOIN(", ", TRUE, IF(X1790:AS1790="Y", X$1:AS$1, IF(X1790:AS1790&lt;&gt;"", X$1:AS$1 &amp; ": " &amp; X1790:AS1790, "")))
</f>
        <v>Cocaine, Fentanyl, Any Opioid</v>
      </c>
    </row>
    <row r="1791">
      <c r="A1791" s="4">
        <v>41589.0</v>
      </c>
      <c r="B1791" s="1" t="s">
        <v>50</v>
      </c>
      <c r="C1791" s="1">
        <v>48.0</v>
      </c>
      <c r="D1791" s="1" t="s">
        <v>51</v>
      </c>
      <c r="E1791" s="1" t="s">
        <v>63</v>
      </c>
      <c r="G1791" s="1" t="s">
        <v>432</v>
      </c>
      <c r="H1791" s="1" t="s">
        <v>91</v>
      </c>
      <c r="J1791" s="1" t="s">
        <v>432</v>
      </c>
      <c r="L1791" s="1" t="s">
        <v>55</v>
      </c>
      <c r="M1791" s="1" t="s">
        <v>56</v>
      </c>
      <c r="N1791" s="1" t="s">
        <v>104</v>
      </c>
      <c r="O1791" s="1" t="s">
        <v>432</v>
      </c>
      <c r="P1791" s="1" t="s">
        <v>91</v>
      </c>
      <c r="R1791" s="1" t="s">
        <v>56</v>
      </c>
      <c r="T1791" s="1" t="s">
        <v>2543</v>
      </c>
      <c r="U1791" s="1" t="s">
        <v>59</v>
      </c>
      <c r="AB1791" s="1" t="s">
        <v>60</v>
      </c>
      <c r="AF1791" s="1" t="s">
        <v>60</v>
      </c>
      <c r="AS1791" s="1" t="s">
        <v>1165</v>
      </c>
      <c r="AT1791" s="1" t="s">
        <v>434</v>
      </c>
      <c r="AU1791" s="1" t="s">
        <v>434</v>
      </c>
      <c r="AV1791" s="1" t="s">
        <v>435</v>
      </c>
      <c r="AW1791" s="3" t="str">
        <f t="shared" si="1"/>
        <v>Other</v>
      </c>
      <c r="AX1791" s="3" t="str">
        <f t="array" ref="AX1791">TEXTJOIN(", ", TRUE, IF(X1791:AS1791="Y", X$1:AS$1, IF(X1791:AS1791&lt;&gt;"", X$1:AS$1 &amp; ": " &amp; X1791:AS1791, "")))
</f>
        <v>Oxycodone, Benzodiazepine, Other: Morphine</v>
      </c>
    </row>
    <row r="1792">
      <c r="A1792" s="2">
        <v>42879.0</v>
      </c>
      <c r="B1792" s="1" t="s">
        <v>86</v>
      </c>
      <c r="C1792" s="1">
        <v>52.0</v>
      </c>
      <c r="D1792" s="1" t="s">
        <v>51</v>
      </c>
      <c r="E1792" s="1" t="s">
        <v>63</v>
      </c>
      <c r="G1792" s="1" t="s">
        <v>370</v>
      </c>
      <c r="H1792" s="1" t="s">
        <v>65</v>
      </c>
      <c r="I1792" s="1" t="s">
        <v>55</v>
      </c>
      <c r="J1792" s="1" t="s">
        <v>370</v>
      </c>
      <c r="K1792" s="1" t="s">
        <v>65</v>
      </c>
      <c r="L1792" s="1" t="s">
        <v>55</v>
      </c>
      <c r="M1792" s="1" t="s">
        <v>56</v>
      </c>
      <c r="N1792" s="1" t="s">
        <v>430</v>
      </c>
      <c r="O1792" s="1" t="s">
        <v>370</v>
      </c>
      <c r="P1792" s="1" t="s">
        <v>65</v>
      </c>
      <c r="Q1792" s="1" t="s">
        <v>55</v>
      </c>
      <c r="R1792" s="1" t="s">
        <v>56</v>
      </c>
      <c r="T1792" s="1" t="s">
        <v>2544</v>
      </c>
      <c r="U1792" s="1" t="s">
        <v>59</v>
      </c>
      <c r="X1792" s="1" t="s">
        <v>60</v>
      </c>
      <c r="Z1792" s="1" t="s">
        <v>60</v>
      </c>
      <c r="AT1792" s="1" t="s">
        <v>372</v>
      </c>
      <c r="AU1792" s="1" t="s">
        <v>372</v>
      </c>
      <c r="AV1792" s="1" t="s">
        <v>572</v>
      </c>
      <c r="AW1792" s="3" t="str">
        <f t="shared" si="1"/>
        <v>Other</v>
      </c>
      <c r="AX1792" s="3" t="str">
        <f t="array" ref="AX1792">TEXTJOIN(", ", TRUE, IF(X1792:AS1792="Y", X$1:AS$1, IF(X1792:AS1792&lt;&gt;"", X$1:AS$1 &amp; ": " &amp; X1792:AS1792, "")))
</f>
        <v>Heroin, Fentanyl</v>
      </c>
    </row>
    <row r="1793">
      <c r="A1793" s="2">
        <v>42955.0</v>
      </c>
      <c r="B1793" s="1" t="s">
        <v>86</v>
      </c>
      <c r="C1793" s="1">
        <v>26.0</v>
      </c>
      <c r="D1793" s="1" t="s">
        <v>51</v>
      </c>
      <c r="E1793" s="1" t="s">
        <v>63</v>
      </c>
      <c r="G1793" s="1" t="s">
        <v>256</v>
      </c>
      <c r="H1793" s="1" t="s">
        <v>103</v>
      </c>
      <c r="I1793" s="1" t="s">
        <v>55</v>
      </c>
      <c r="J1793" s="1" t="s">
        <v>256</v>
      </c>
      <c r="K1793" s="1" t="s">
        <v>103</v>
      </c>
      <c r="L1793" s="1" t="s">
        <v>55</v>
      </c>
      <c r="M1793" s="1" t="s">
        <v>56</v>
      </c>
      <c r="N1793" s="1" t="s">
        <v>119</v>
      </c>
      <c r="O1793" s="1" t="s">
        <v>256</v>
      </c>
      <c r="P1793" s="1" t="s">
        <v>103</v>
      </c>
      <c r="Q1793" s="1" t="s">
        <v>55</v>
      </c>
      <c r="R1793" s="1" t="s">
        <v>56</v>
      </c>
      <c r="T1793" s="1" t="s">
        <v>2545</v>
      </c>
      <c r="U1793" s="1" t="s">
        <v>59</v>
      </c>
      <c r="X1793" s="1" t="s">
        <v>60</v>
      </c>
      <c r="Y1793" s="1" t="s">
        <v>60</v>
      </c>
      <c r="Z1793" s="1" t="s">
        <v>60</v>
      </c>
      <c r="AF1793" s="1" t="s">
        <v>60</v>
      </c>
      <c r="AG1793" s="1" t="s">
        <v>60</v>
      </c>
      <c r="AT1793" s="1" t="s">
        <v>282</v>
      </c>
      <c r="AU1793" s="1" t="s">
        <v>282</v>
      </c>
      <c r="AV1793" s="1" t="s">
        <v>260</v>
      </c>
      <c r="AW1793" s="3" t="str">
        <f t="shared" si="1"/>
        <v>Other</v>
      </c>
      <c r="AX1793" s="3" t="str">
        <f t="array" ref="AX1793">TEXTJOIN(", ", TRUE, IF(X1793:AS1793="Y", X$1:AS$1, IF(X1793:AS1793&lt;&gt;"", X$1:AS$1 &amp; ": " &amp; X1793:AS1793, "")))
</f>
        <v>Heroin, Cocaine, Fentanyl, Benzodiazepine, Methadone</v>
      </c>
    </row>
    <row r="1794">
      <c r="A1794" s="2">
        <v>44223.0</v>
      </c>
      <c r="B1794" s="1" t="s">
        <v>50</v>
      </c>
      <c r="C1794" s="1">
        <v>38.0</v>
      </c>
      <c r="D1794" s="1" t="s">
        <v>51</v>
      </c>
      <c r="E1794" s="1" t="s">
        <v>63</v>
      </c>
      <c r="G1794" s="1" t="s">
        <v>103</v>
      </c>
      <c r="H1794" s="1" t="s">
        <v>103</v>
      </c>
      <c r="I1794" s="1" t="s">
        <v>55</v>
      </c>
      <c r="J1794" s="1" t="s">
        <v>103</v>
      </c>
      <c r="K1794" s="1" t="s">
        <v>103</v>
      </c>
      <c r="L1794" s="1" t="s">
        <v>55</v>
      </c>
      <c r="M1794" s="1" t="s">
        <v>56</v>
      </c>
      <c r="N1794" s="1" t="s">
        <v>119</v>
      </c>
      <c r="O1794" s="1" t="s">
        <v>103</v>
      </c>
      <c r="P1794" s="1" t="s">
        <v>103</v>
      </c>
      <c r="Q1794" s="1" t="s">
        <v>55</v>
      </c>
      <c r="R1794" s="1" t="s">
        <v>56</v>
      </c>
      <c r="T1794" s="1" t="s">
        <v>817</v>
      </c>
      <c r="U1794" s="1" t="s">
        <v>59</v>
      </c>
      <c r="Y1794" s="1" t="s">
        <v>60</v>
      </c>
      <c r="Z1794" s="1" t="s">
        <v>60</v>
      </c>
      <c r="AR1794" s="1" t="s">
        <v>60</v>
      </c>
      <c r="AT1794" s="1" t="s">
        <v>167</v>
      </c>
      <c r="AU1794" s="1" t="s">
        <v>167</v>
      </c>
      <c r="AV1794" s="1" t="s">
        <v>168</v>
      </c>
      <c r="AW1794" s="3" t="str">
        <f t="shared" si="1"/>
        <v>Other</v>
      </c>
      <c r="AX1794" s="3" t="str">
        <f t="array" ref="AX1794">TEXTJOIN(", ", TRUE, IF(X1794:AS1794="Y", X$1:AS$1, IF(X1794:AS1794&lt;&gt;"", X$1:AS$1 &amp; ": " &amp; X1794:AS1794, "")))
</f>
        <v>Cocaine, Fentanyl, Any Opioid</v>
      </c>
    </row>
    <row r="1795">
      <c r="A1795" s="2">
        <v>44506.0</v>
      </c>
      <c r="B1795" s="1" t="s">
        <v>50</v>
      </c>
      <c r="C1795" s="1">
        <v>29.0</v>
      </c>
      <c r="D1795" s="1" t="s">
        <v>51</v>
      </c>
      <c r="E1795" s="1" t="s">
        <v>63</v>
      </c>
      <c r="G1795" s="1" t="s">
        <v>510</v>
      </c>
      <c r="H1795" s="1" t="s">
        <v>103</v>
      </c>
      <c r="I1795" s="1" t="s">
        <v>55</v>
      </c>
      <c r="J1795" s="1" t="s">
        <v>510</v>
      </c>
      <c r="K1795" s="1" t="s">
        <v>103</v>
      </c>
      <c r="L1795" s="1" t="s">
        <v>55</v>
      </c>
      <c r="M1795" s="1" t="s">
        <v>743</v>
      </c>
      <c r="N1795" s="1" t="s">
        <v>93</v>
      </c>
      <c r="O1795" s="1" t="s">
        <v>103</v>
      </c>
      <c r="P1795" s="1" t="s">
        <v>103</v>
      </c>
      <c r="Q1795" s="1" t="s">
        <v>55</v>
      </c>
      <c r="R1795" s="1" t="s">
        <v>180</v>
      </c>
      <c r="T1795" s="1" t="s">
        <v>2546</v>
      </c>
      <c r="U1795" s="1" t="s">
        <v>59</v>
      </c>
      <c r="Y1795" s="1" t="s">
        <v>60</v>
      </c>
      <c r="Z1795" s="1" t="s">
        <v>60</v>
      </c>
      <c r="AG1795" s="1" t="s">
        <v>60</v>
      </c>
      <c r="AR1795" s="1" t="s">
        <v>60</v>
      </c>
      <c r="AT1795" s="1" t="s">
        <v>512</v>
      </c>
      <c r="AU1795" s="1" t="s">
        <v>512</v>
      </c>
      <c r="AV1795" s="1" t="s">
        <v>168</v>
      </c>
      <c r="AW1795" s="3" t="str">
        <f t="shared" si="1"/>
        <v>Other</v>
      </c>
      <c r="AX1795" s="3" t="str">
        <f t="array" ref="AX1795">TEXTJOIN(", ", TRUE, IF(X1795:AS1795="Y", X$1:AS$1, IF(X1795:AS1795&lt;&gt;"", X$1:AS$1 &amp; ": " &amp; X1795:AS1795, "")))
</f>
        <v>Cocaine, Fentanyl, Methadone, Any Opioid</v>
      </c>
    </row>
    <row r="1796">
      <c r="A1796" s="4">
        <v>43066.0</v>
      </c>
      <c r="B1796" s="1" t="s">
        <v>86</v>
      </c>
      <c r="C1796" s="1">
        <v>40.0</v>
      </c>
      <c r="D1796" s="1" t="s">
        <v>51</v>
      </c>
      <c r="E1796" s="1" t="s">
        <v>63</v>
      </c>
      <c r="G1796" s="1" t="s">
        <v>120</v>
      </c>
      <c r="H1796" s="1" t="s">
        <v>121</v>
      </c>
      <c r="I1796" s="1" t="s">
        <v>55</v>
      </c>
      <c r="J1796" s="1" t="s">
        <v>120</v>
      </c>
      <c r="K1796" s="1" t="s">
        <v>121</v>
      </c>
      <c r="L1796" s="1" t="s">
        <v>55</v>
      </c>
      <c r="M1796" s="1" t="s">
        <v>56</v>
      </c>
      <c r="N1796" s="1" t="s">
        <v>93</v>
      </c>
      <c r="O1796" s="1" t="s">
        <v>120</v>
      </c>
      <c r="P1796" s="1" t="s">
        <v>121</v>
      </c>
      <c r="Q1796" s="1" t="s">
        <v>55</v>
      </c>
      <c r="R1796" s="1" t="s">
        <v>56</v>
      </c>
      <c r="T1796" s="1" t="s">
        <v>2547</v>
      </c>
      <c r="U1796" s="1" t="s">
        <v>59</v>
      </c>
      <c r="Y1796" s="1" t="s">
        <v>60</v>
      </c>
      <c r="Z1796" s="1" t="s">
        <v>60</v>
      </c>
      <c r="AF1796" s="1" t="s">
        <v>60</v>
      </c>
      <c r="AT1796" s="1" t="s">
        <v>236</v>
      </c>
      <c r="AU1796" s="1" t="s">
        <v>236</v>
      </c>
      <c r="AV1796" s="1" t="s">
        <v>123</v>
      </c>
      <c r="AW1796" s="3" t="str">
        <f t="shared" si="1"/>
        <v>Middletown</v>
      </c>
      <c r="AX1796" s="3" t="str">
        <f t="array" ref="AX1796">TEXTJOIN(", ", TRUE, IF(X1796:AS1796="Y", X$1:AS$1, IF(X1796:AS1796&lt;&gt;"", X$1:AS$1 &amp; ": " &amp; X1796:AS1796, "")))
</f>
        <v>Cocaine, Fentanyl, Benzodiazepine</v>
      </c>
    </row>
    <row r="1797">
      <c r="A1797" s="2">
        <v>43801.0</v>
      </c>
      <c r="B1797" s="1" t="s">
        <v>50</v>
      </c>
      <c r="C1797" s="1">
        <v>30.0</v>
      </c>
      <c r="D1797" s="1" t="s">
        <v>51</v>
      </c>
      <c r="E1797" s="1" t="s">
        <v>63</v>
      </c>
      <c r="F1797" s="1" t="s">
        <v>137</v>
      </c>
      <c r="G1797" s="1" t="s">
        <v>82</v>
      </c>
      <c r="H1797" s="1" t="s">
        <v>54</v>
      </c>
      <c r="I1797" s="1" t="s">
        <v>55</v>
      </c>
      <c r="J1797" s="1" t="s">
        <v>82</v>
      </c>
      <c r="K1797" s="1" t="s">
        <v>54</v>
      </c>
      <c r="L1797" s="1" t="s">
        <v>55</v>
      </c>
      <c r="M1797" s="1" t="s">
        <v>56</v>
      </c>
      <c r="N1797" s="1" t="s">
        <v>136</v>
      </c>
      <c r="O1797" s="1" t="s">
        <v>82</v>
      </c>
      <c r="P1797" s="1" t="s">
        <v>54</v>
      </c>
      <c r="Q1797" s="1" t="s">
        <v>55</v>
      </c>
      <c r="R1797" s="1" t="s">
        <v>56</v>
      </c>
      <c r="T1797" s="1" t="s">
        <v>2548</v>
      </c>
      <c r="U1797" s="1" t="s">
        <v>59</v>
      </c>
      <c r="X1797" s="1" t="s">
        <v>60</v>
      </c>
      <c r="Z1797" s="1" t="s">
        <v>60</v>
      </c>
      <c r="AP1797" s="1" t="s">
        <v>60</v>
      </c>
      <c r="AR1797" s="1" t="s">
        <v>60</v>
      </c>
      <c r="AT1797" s="1" t="s">
        <v>329</v>
      </c>
      <c r="AU1797" s="1" t="s">
        <v>329</v>
      </c>
      <c r="AV1797" s="1" t="s">
        <v>85</v>
      </c>
      <c r="AW1797" s="3" t="str">
        <f t="shared" si="1"/>
        <v>Other</v>
      </c>
      <c r="AX1797" s="3" t="str">
        <f t="array" ref="AX1797">TEXTJOIN(", ", TRUE, IF(X1797:AS1797="Y", X$1:AS$1, IF(X1797:AS1797&lt;&gt;"", X$1:AS$1 &amp; ": " &amp; X1797:AS1797, "")))
</f>
        <v>Heroin, Fentanyl, Heroin/Morph/Codeine, Any Opioid</v>
      </c>
    </row>
    <row r="1798">
      <c r="A1798" s="2">
        <v>41052.0</v>
      </c>
      <c r="B1798" s="1" t="s">
        <v>50</v>
      </c>
      <c r="C1798" s="1">
        <v>61.0</v>
      </c>
      <c r="D1798" s="1" t="s">
        <v>76</v>
      </c>
      <c r="E1798" s="1" t="s">
        <v>63</v>
      </c>
      <c r="F1798" s="1" t="s">
        <v>137</v>
      </c>
      <c r="G1798" s="1" t="s">
        <v>643</v>
      </c>
      <c r="H1798" s="1" t="s">
        <v>644</v>
      </c>
      <c r="J1798" s="1" t="s">
        <v>643</v>
      </c>
      <c r="L1798" s="1" t="s">
        <v>342</v>
      </c>
      <c r="M1798" s="1" t="s">
        <v>56</v>
      </c>
      <c r="N1798" s="1" t="s">
        <v>2310</v>
      </c>
      <c r="O1798" s="1" t="s">
        <v>201</v>
      </c>
      <c r="P1798" s="1" t="s">
        <v>54</v>
      </c>
      <c r="R1798" s="1" t="s">
        <v>67</v>
      </c>
      <c r="T1798" s="1" t="s">
        <v>881</v>
      </c>
      <c r="U1798" s="1" t="s">
        <v>59</v>
      </c>
      <c r="Y1798" s="1" t="s">
        <v>60</v>
      </c>
      <c r="AS1798" s="1" t="s">
        <v>1007</v>
      </c>
      <c r="AT1798" s="1" t="s">
        <v>646</v>
      </c>
      <c r="AU1798" s="1" t="s">
        <v>646</v>
      </c>
      <c r="AV1798" s="1" t="s">
        <v>206</v>
      </c>
      <c r="AW1798" s="3" t="str">
        <f t="shared" si="1"/>
        <v>Other</v>
      </c>
      <c r="AX1798" s="3" t="str">
        <f t="array" ref="AX1798">TEXTJOIN(", ", TRUE, IF(X1798:AS1798="Y", X$1:AS$1, IF(X1798:AS1798&lt;&gt;"", X$1:AS$1 &amp; ": " &amp; X1798:AS1798, "")))
</f>
        <v>Cocaine, Other: opiates</v>
      </c>
    </row>
    <row r="1799">
      <c r="A1799" s="4">
        <v>43781.0</v>
      </c>
      <c r="B1799" s="1" t="s">
        <v>50</v>
      </c>
      <c r="C1799" s="1">
        <v>26.0</v>
      </c>
      <c r="D1799" s="1" t="s">
        <v>51</v>
      </c>
      <c r="E1799" s="1" t="s">
        <v>412</v>
      </c>
      <c r="G1799" s="1" t="s">
        <v>368</v>
      </c>
      <c r="H1799" s="1" t="s">
        <v>91</v>
      </c>
      <c r="I1799" s="1" t="s">
        <v>55</v>
      </c>
      <c r="J1799" s="1" t="s">
        <v>271</v>
      </c>
      <c r="K1799" s="1" t="s">
        <v>91</v>
      </c>
      <c r="L1799" s="1" t="s">
        <v>55</v>
      </c>
      <c r="M1799" s="1" t="s">
        <v>401</v>
      </c>
      <c r="N1799" s="1" t="s">
        <v>119</v>
      </c>
      <c r="O1799" s="1" t="s">
        <v>271</v>
      </c>
      <c r="P1799" s="1" t="s">
        <v>91</v>
      </c>
      <c r="Q1799" s="1" t="s">
        <v>55</v>
      </c>
      <c r="R1799" s="1" t="s">
        <v>44</v>
      </c>
      <c r="T1799" s="1" t="s">
        <v>2549</v>
      </c>
      <c r="U1799" s="1" t="s">
        <v>59</v>
      </c>
      <c r="AF1799" s="1" t="s">
        <v>60</v>
      </c>
      <c r="AS1799" s="1" t="s">
        <v>2550</v>
      </c>
      <c r="AT1799" s="1" t="s">
        <v>369</v>
      </c>
      <c r="AU1799" s="1" t="s">
        <v>274</v>
      </c>
      <c r="AV1799" s="1" t="s">
        <v>275</v>
      </c>
      <c r="AW1799" s="3" t="str">
        <f t="shared" si="1"/>
        <v>Other</v>
      </c>
      <c r="AX1799" s="3" t="str">
        <f t="array" ref="AX1799">TEXTJOIN(", ", TRUE, IF(X1799:AS1799="Y", X$1:AS$1, IF(X1799:AS1799&lt;&gt;"", X$1:AS$1 &amp; ": " &amp; X1799:AS1799, "")))
</f>
        <v>Benzodiazepine, Other: difluro, bupren</v>
      </c>
    </row>
    <row r="1800">
      <c r="A1800" s="2">
        <v>43953.0</v>
      </c>
      <c r="B1800" s="1" t="s">
        <v>50</v>
      </c>
      <c r="C1800" s="1">
        <v>60.0</v>
      </c>
      <c r="D1800" s="1" t="s">
        <v>51</v>
      </c>
      <c r="E1800" s="1" t="s">
        <v>63</v>
      </c>
      <c r="G1800" s="1" t="s">
        <v>120</v>
      </c>
      <c r="H1800" s="1" t="s">
        <v>121</v>
      </c>
      <c r="I1800" s="1" t="s">
        <v>55</v>
      </c>
      <c r="J1800" s="1" t="s">
        <v>120</v>
      </c>
      <c r="K1800" s="1" t="s">
        <v>121</v>
      </c>
      <c r="L1800" s="1" t="s">
        <v>55</v>
      </c>
      <c r="M1800" s="1" t="s">
        <v>56</v>
      </c>
      <c r="N1800" s="1" t="s">
        <v>178</v>
      </c>
      <c r="O1800" s="1" t="s">
        <v>120</v>
      </c>
      <c r="P1800" s="1" t="s">
        <v>121</v>
      </c>
      <c r="Q1800" s="1" t="s">
        <v>55</v>
      </c>
      <c r="R1800" s="1" t="s">
        <v>56</v>
      </c>
      <c r="T1800" s="1" t="s">
        <v>2551</v>
      </c>
      <c r="U1800" s="1" t="s">
        <v>59</v>
      </c>
      <c r="V1800" s="1" t="s">
        <v>2552</v>
      </c>
      <c r="AB1800" s="1" t="s">
        <v>60</v>
      </c>
      <c r="AF1800" s="1" t="s">
        <v>60</v>
      </c>
      <c r="AR1800" s="1" t="s">
        <v>60</v>
      </c>
      <c r="AT1800" s="1" t="s">
        <v>236</v>
      </c>
      <c r="AU1800" s="1" t="s">
        <v>236</v>
      </c>
      <c r="AV1800" s="1" t="s">
        <v>123</v>
      </c>
      <c r="AW1800" s="3" t="str">
        <f t="shared" si="1"/>
        <v>Middletown</v>
      </c>
      <c r="AX1800" s="3" t="str">
        <f t="array" ref="AX1800">TEXTJOIN(", ", TRUE, IF(X1800:AS1800="Y", X$1:AS$1, IF(X1800:AS1800&lt;&gt;"", X$1:AS$1 &amp; ": " &amp; X1800:AS1800, "")))
</f>
        <v>Oxycodone, Benzodiazepine, Any Opioid</v>
      </c>
    </row>
    <row r="1801">
      <c r="A1801" s="2">
        <v>42680.0</v>
      </c>
      <c r="B1801" s="1" t="s">
        <v>50</v>
      </c>
      <c r="C1801" s="1">
        <v>42.0</v>
      </c>
      <c r="D1801" s="1" t="s">
        <v>51</v>
      </c>
      <c r="E1801" s="1" t="s">
        <v>63</v>
      </c>
      <c r="G1801" s="1" t="s">
        <v>143</v>
      </c>
      <c r="H1801" s="1" t="s">
        <v>91</v>
      </c>
      <c r="I1801" s="1" t="s">
        <v>55</v>
      </c>
      <c r="J1801" s="1" t="s">
        <v>143</v>
      </c>
      <c r="M1801" s="1" t="s">
        <v>56</v>
      </c>
      <c r="N1801" s="1" t="s">
        <v>2189</v>
      </c>
      <c r="O1801" s="1" t="s">
        <v>143</v>
      </c>
      <c r="R1801" s="1" t="s">
        <v>56</v>
      </c>
      <c r="T1801" s="1" t="s">
        <v>2553</v>
      </c>
      <c r="U1801" s="1" t="s">
        <v>59</v>
      </c>
      <c r="AB1801" s="1" t="s">
        <v>60</v>
      </c>
      <c r="AR1801" s="1" t="s">
        <v>60</v>
      </c>
      <c r="AT1801" s="1" t="s">
        <v>145</v>
      </c>
      <c r="AU1801" s="1" t="s">
        <v>145</v>
      </c>
      <c r="AV1801" s="1" t="s">
        <v>146</v>
      </c>
      <c r="AW1801" s="3" t="str">
        <f t="shared" si="1"/>
        <v>Other</v>
      </c>
      <c r="AX1801" s="3" t="str">
        <f t="array" ref="AX1801">TEXTJOIN(", ", TRUE, IF(X1801:AS1801="Y", X$1:AS$1, IF(X1801:AS1801&lt;&gt;"", X$1:AS$1 &amp; ": " &amp; X1801:AS1801, "")))
</f>
        <v>Oxycodone, Any Opioid</v>
      </c>
    </row>
    <row r="1802">
      <c r="A1802" s="2">
        <v>43900.0</v>
      </c>
      <c r="B1802" s="1" t="s">
        <v>50</v>
      </c>
      <c r="C1802" s="1">
        <v>36.0</v>
      </c>
      <c r="D1802" s="1" t="s">
        <v>51</v>
      </c>
      <c r="E1802" s="1" t="s">
        <v>63</v>
      </c>
      <c r="J1802" s="1" t="s">
        <v>82</v>
      </c>
      <c r="K1802" s="1" t="s">
        <v>54</v>
      </c>
      <c r="L1802" s="1" t="s">
        <v>55</v>
      </c>
      <c r="M1802" s="1" t="s">
        <v>44</v>
      </c>
      <c r="N1802" s="1" t="s">
        <v>136</v>
      </c>
      <c r="O1802" s="1" t="s">
        <v>82</v>
      </c>
      <c r="P1802" s="1" t="s">
        <v>54</v>
      </c>
      <c r="Q1802" s="1" t="s">
        <v>55</v>
      </c>
      <c r="R1802" s="1" t="s">
        <v>67</v>
      </c>
      <c r="T1802" s="1" t="s">
        <v>2554</v>
      </c>
      <c r="U1802" s="1" t="s">
        <v>59</v>
      </c>
      <c r="Z1802" s="1" t="s">
        <v>60</v>
      </c>
      <c r="AM1802" s="1" t="s">
        <v>60</v>
      </c>
      <c r="AR1802" s="1" t="s">
        <v>60</v>
      </c>
      <c r="AT1802" s="1" t="s">
        <v>62</v>
      </c>
      <c r="AU1802" s="1" t="s">
        <v>329</v>
      </c>
      <c r="AV1802" s="1" t="s">
        <v>85</v>
      </c>
      <c r="AW1802" s="3" t="str">
        <f t="shared" si="1"/>
        <v>Other</v>
      </c>
      <c r="AX1802" s="3" t="str">
        <f t="array" ref="AX1802">TEXTJOIN(", ", TRUE, IF(X1802:AS1802="Y", X$1:AS$1, IF(X1802:AS1802&lt;&gt;"", X$1:AS$1 &amp; ": " &amp; X1802:AS1802, "")))
</f>
        <v>Fentanyl, Xylazine, Any Opioid</v>
      </c>
    </row>
    <row r="1803">
      <c r="A1803" s="2">
        <v>42167.0</v>
      </c>
      <c r="B1803" s="1" t="s">
        <v>86</v>
      </c>
      <c r="C1803" s="1">
        <v>51.0</v>
      </c>
      <c r="D1803" s="1" t="s">
        <v>51</v>
      </c>
      <c r="E1803" s="1" t="s">
        <v>63</v>
      </c>
      <c r="G1803" s="1" t="s">
        <v>226</v>
      </c>
      <c r="H1803" s="1" t="s">
        <v>103</v>
      </c>
      <c r="I1803" s="1" t="s">
        <v>55</v>
      </c>
      <c r="J1803" s="1" t="s">
        <v>117</v>
      </c>
      <c r="M1803" s="1" t="s">
        <v>118</v>
      </c>
      <c r="O1803" s="1" t="s">
        <v>226</v>
      </c>
      <c r="P1803" s="1" t="s">
        <v>103</v>
      </c>
      <c r="Q1803" s="1" t="s">
        <v>55</v>
      </c>
      <c r="R1803" s="1" t="s">
        <v>56</v>
      </c>
      <c r="T1803" s="1" t="s">
        <v>2555</v>
      </c>
      <c r="U1803" s="1" t="s">
        <v>59</v>
      </c>
      <c r="W1803" s="1" t="s">
        <v>60</v>
      </c>
      <c r="X1803" s="1" t="s">
        <v>60</v>
      </c>
      <c r="AD1803" s="1" t="s">
        <v>60</v>
      </c>
      <c r="AF1803" s="1" t="s">
        <v>60</v>
      </c>
      <c r="AP1803" s="1" t="s">
        <v>60</v>
      </c>
      <c r="AR1803" s="1" t="s">
        <v>60</v>
      </c>
      <c r="AT1803" s="1" t="s">
        <v>228</v>
      </c>
      <c r="AV1803" s="1" t="s">
        <v>229</v>
      </c>
      <c r="AW1803" s="3" t="str">
        <f t="shared" si="1"/>
        <v>Other</v>
      </c>
      <c r="AX1803" s="3" t="str">
        <f t="array" ref="AX1803">TEXTJOIN(", ", TRUE, IF(X1803:AS1803="Y", X$1:AS$1, IF(X1803:AS1803&lt;&gt;"", X$1:AS$1 &amp; ": " &amp; X1803:AS1803, "")))
</f>
        <v>Heroin, Ethanol, Benzodiazepine, Heroin/Morph/Codeine, Any Opioid</v>
      </c>
    </row>
    <row r="1804">
      <c r="A1804" s="2">
        <v>41482.0</v>
      </c>
      <c r="B1804" s="1" t="s">
        <v>50</v>
      </c>
      <c r="C1804" s="1">
        <v>46.0</v>
      </c>
      <c r="D1804" s="1" t="s">
        <v>76</v>
      </c>
      <c r="E1804" s="1" t="s">
        <v>63</v>
      </c>
      <c r="G1804" s="1" t="s">
        <v>545</v>
      </c>
      <c r="H1804" s="1" t="s">
        <v>263</v>
      </c>
      <c r="J1804" s="1" t="s">
        <v>64</v>
      </c>
      <c r="L1804" s="1" t="s">
        <v>55</v>
      </c>
      <c r="M1804" s="1" t="s">
        <v>44</v>
      </c>
      <c r="N1804" s="1" t="s">
        <v>136</v>
      </c>
      <c r="O1804" s="1" t="s">
        <v>64</v>
      </c>
      <c r="P1804" s="1" t="s">
        <v>65</v>
      </c>
      <c r="R1804" s="1" t="s">
        <v>56</v>
      </c>
      <c r="T1804" s="1" t="s">
        <v>677</v>
      </c>
      <c r="U1804" s="1" t="s">
        <v>59</v>
      </c>
      <c r="X1804" s="1" t="s">
        <v>60</v>
      </c>
      <c r="Y1804" s="1" t="s">
        <v>60</v>
      </c>
      <c r="AT1804" s="1" t="s">
        <v>547</v>
      </c>
      <c r="AU1804" s="1" t="s">
        <v>69</v>
      </c>
      <c r="AV1804" s="1" t="s">
        <v>70</v>
      </c>
      <c r="AW1804" s="3" t="str">
        <f t="shared" si="1"/>
        <v>Other</v>
      </c>
      <c r="AX1804" s="3" t="str">
        <f t="array" ref="AX1804">TEXTJOIN(", ", TRUE, IF(X1804:AS1804="Y", X$1:AS$1, IF(X1804:AS1804&lt;&gt;"", X$1:AS$1 &amp; ": " &amp; X1804:AS1804, "")))
</f>
        <v>Heroin, Cocaine</v>
      </c>
    </row>
    <row r="1805">
      <c r="A1805" s="2">
        <v>44113.0</v>
      </c>
      <c r="B1805" s="1" t="s">
        <v>50</v>
      </c>
      <c r="C1805" s="1">
        <v>60.0</v>
      </c>
      <c r="D1805" s="1" t="s">
        <v>51</v>
      </c>
      <c r="E1805" s="1" t="s">
        <v>52</v>
      </c>
      <c r="G1805" s="1" t="s">
        <v>103</v>
      </c>
      <c r="H1805" s="1" t="s">
        <v>103</v>
      </c>
      <c r="I1805" s="1" t="s">
        <v>55</v>
      </c>
      <c r="J1805" s="1" t="s">
        <v>103</v>
      </c>
      <c r="K1805" s="1" t="s">
        <v>103</v>
      </c>
      <c r="L1805" s="1" t="s">
        <v>55</v>
      </c>
      <c r="M1805" s="1" t="s">
        <v>56</v>
      </c>
      <c r="N1805" s="1" t="s">
        <v>155</v>
      </c>
      <c r="O1805" s="1" t="s">
        <v>103</v>
      </c>
      <c r="P1805" s="1" t="s">
        <v>103</v>
      </c>
      <c r="Q1805" s="1" t="s">
        <v>55</v>
      </c>
      <c r="R1805" s="1" t="s">
        <v>56</v>
      </c>
      <c r="T1805" s="1" t="s">
        <v>2556</v>
      </c>
      <c r="U1805" s="1" t="s">
        <v>59</v>
      </c>
      <c r="X1805" s="1" t="s">
        <v>60</v>
      </c>
      <c r="Z1805" s="1" t="s">
        <v>60</v>
      </c>
      <c r="AD1805" s="1" t="s">
        <v>60</v>
      </c>
      <c r="AG1805" s="1" t="s">
        <v>60</v>
      </c>
      <c r="AR1805" s="1" t="s">
        <v>60</v>
      </c>
      <c r="AT1805" s="1" t="s">
        <v>167</v>
      </c>
      <c r="AU1805" s="1" t="s">
        <v>167</v>
      </c>
      <c r="AV1805" s="1" t="s">
        <v>168</v>
      </c>
      <c r="AW1805" s="3" t="str">
        <f t="shared" si="1"/>
        <v>Other</v>
      </c>
      <c r="AX1805" s="3" t="str">
        <f t="array" ref="AX1805">TEXTJOIN(", ", TRUE, IF(X1805:AS1805="Y", X$1:AS$1, IF(X1805:AS1805&lt;&gt;"", X$1:AS$1 &amp; ": " &amp; X1805:AS1805, "")))
</f>
        <v>Heroin, Fentanyl, Ethanol, Methadone, Any Opioid</v>
      </c>
    </row>
    <row r="1806">
      <c r="A1806" s="4">
        <v>41960.0</v>
      </c>
      <c r="B1806" s="1" t="s">
        <v>50</v>
      </c>
      <c r="C1806" s="1">
        <v>50.0</v>
      </c>
      <c r="D1806" s="1" t="s">
        <v>51</v>
      </c>
      <c r="E1806" s="1" t="s">
        <v>63</v>
      </c>
      <c r="G1806" s="1" t="s">
        <v>300</v>
      </c>
      <c r="J1806" s="1" t="s">
        <v>300</v>
      </c>
      <c r="L1806" s="1" t="s">
        <v>55</v>
      </c>
      <c r="M1806" s="1" t="s">
        <v>56</v>
      </c>
      <c r="N1806" s="1" t="s">
        <v>66</v>
      </c>
      <c r="O1806" s="1" t="s">
        <v>300</v>
      </c>
      <c r="P1806" s="1" t="s">
        <v>299</v>
      </c>
      <c r="R1806" s="1" t="s">
        <v>56</v>
      </c>
      <c r="T1806" s="1" t="s">
        <v>2557</v>
      </c>
      <c r="U1806" s="1" t="s">
        <v>59</v>
      </c>
      <c r="X1806" s="1" t="s">
        <v>60</v>
      </c>
      <c r="AB1806" s="1" t="s">
        <v>60</v>
      </c>
      <c r="AD1806" s="1" t="s">
        <v>60</v>
      </c>
      <c r="AT1806" s="1" t="s">
        <v>304</v>
      </c>
      <c r="AU1806" s="1" t="s">
        <v>304</v>
      </c>
      <c r="AV1806" s="1" t="s">
        <v>302</v>
      </c>
      <c r="AW1806" s="3" t="str">
        <f t="shared" si="1"/>
        <v>Other</v>
      </c>
      <c r="AX1806" s="3" t="str">
        <f t="array" ref="AX1806">TEXTJOIN(", ", TRUE, IF(X1806:AS1806="Y", X$1:AS$1, IF(X1806:AS1806&lt;&gt;"", X$1:AS$1 &amp; ": " &amp; X1806:AS1806, "")))
</f>
        <v>Heroin, Oxycodone, Ethanol</v>
      </c>
    </row>
    <row r="1807">
      <c r="A1807" s="2">
        <v>43371.0</v>
      </c>
      <c r="B1807" s="1" t="s">
        <v>50</v>
      </c>
      <c r="C1807" s="1">
        <v>17.0</v>
      </c>
      <c r="D1807" s="1" t="s">
        <v>76</v>
      </c>
      <c r="E1807" s="1" t="s">
        <v>63</v>
      </c>
      <c r="G1807" s="1" t="s">
        <v>116</v>
      </c>
      <c r="H1807" s="1" t="s">
        <v>103</v>
      </c>
      <c r="I1807" s="1" t="s">
        <v>55</v>
      </c>
      <c r="J1807" s="1" t="s">
        <v>116</v>
      </c>
      <c r="K1807" s="1" t="s">
        <v>103</v>
      </c>
      <c r="M1807" s="1" t="s">
        <v>56</v>
      </c>
      <c r="N1807" s="1" t="s">
        <v>66</v>
      </c>
      <c r="O1807" s="1" t="s">
        <v>116</v>
      </c>
      <c r="P1807" s="1" t="s">
        <v>103</v>
      </c>
      <c r="Q1807" s="1" t="s">
        <v>55</v>
      </c>
      <c r="R1807" s="1" t="s">
        <v>67</v>
      </c>
      <c r="T1807" s="1" t="s">
        <v>1221</v>
      </c>
      <c r="U1807" s="1" t="s">
        <v>59</v>
      </c>
      <c r="X1807" s="1" t="s">
        <v>60</v>
      </c>
      <c r="Z1807" s="1" t="s">
        <v>60</v>
      </c>
      <c r="AA1807" s="1" t="s">
        <v>60</v>
      </c>
      <c r="AP1807" s="1" t="s">
        <v>60</v>
      </c>
      <c r="AR1807" s="1" t="s">
        <v>60</v>
      </c>
      <c r="AT1807" s="1" t="s">
        <v>122</v>
      </c>
      <c r="AU1807" s="1" t="s">
        <v>122</v>
      </c>
      <c r="AV1807" s="1" t="s">
        <v>139</v>
      </c>
      <c r="AW1807" s="3" t="str">
        <f t="shared" si="1"/>
        <v>Other</v>
      </c>
      <c r="AX1807" s="3" t="str">
        <f t="array" ref="AX1807">TEXTJOIN(", ", TRUE, IF(X1807:AS1807="Y", X$1:AS$1, IF(X1807:AS1807&lt;&gt;"", X$1:AS$1 &amp; ": " &amp; X1807:AS1807, "")))
</f>
        <v>Heroin, Fentanyl, Fentanyl Analogue, Heroin/Morph/Codeine, Any Opioid</v>
      </c>
    </row>
    <row r="1808">
      <c r="A1808" s="4">
        <v>41629.0</v>
      </c>
      <c r="B1808" s="1" t="s">
        <v>50</v>
      </c>
      <c r="C1808" s="1">
        <v>59.0</v>
      </c>
      <c r="D1808" s="1" t="s">
        <v>51</v>
      </c>
      <c r="E1808" s="1" t="s">
        <v>63</v>
      </c>
      <c r="G1808" s="1" t="s">
        <v>103</v>
      </c>
      <c r="H1808" s="1" t="s">
        <v>103</v>
      </c>
      <c r="J1808" s="1" t="s">
        <v>103</v>
      </c>
      <c r="L1808" s="1" t="s">
        <v>55</v>
      </c>
      <c r="M1808" s="1" t="s">
        <v>56</v>
      </c>
      <c r="N1808" s="1" t="s">
        <v>136</v>
      </c>
      <c r="O1808" s="1" t="s">
        <v>103</v>
      </c>
      <c r="P1808" s="1" t="s">
        <v>103</v>
      </c>
      <c r="R1808" s="1" t="s">
        <v>56</v>
      </c>
      <c r="T1808" s="1" t="s">
        <v>2558</v>
      </c>
      <c r="U1808" s="1" t="s">
        <v>59</v>
      </c>
      <c r="AF1808" s="1" t="s">
        <v>60</v>
      </c>
      <c r="AG1808" s="1" t="s">
        <v>60</v>
      </c>
      <c r="AT1808" s="1" t="s">
        <v>167</v>
      </c>
      <c r="AU1808" s="1" t="s">
        <v>167</v>
      </c>
      <c r="AV1808" s="1" t="s">
        <v>168</v>
      </c>
      <c r="AW1808" s="3" t="str">
        <f t="shared" si="1"/>
        <v>Other</v>
      </c>
      <c r="AX1808" s="3" t="str">
        <f t="array" ref="AX1808">TEXTJOIN(", ", TRUE, IF(X1808:AS1808="Y", X$1:AS$1, IF(X1808:AS1808&lt;&gt;"", X$1:AS$1 &amp; ": " &amp; X1808:AS1808, "")))
</f>
        <v>Benzodiazepine, Methadone</v>
      </c>
    </row>
    <row r="1809">
      <c r="A1809" s="2">
        <v>43654.0</v>
      </c>
      <c r="B1809" s="1" t="s">
        <v>50</v>
      </c>
      <c r="C1809" s="1">
        <v>61.0</v>
      </c>
      <c r="D1809" s="1" t="s">
        <v>51</v>
      </c>
      <c r="E1809" s="1" t="s">
        <v>63</v>
      </c>
      <c r="G1809" s="1" t="s">
        <v>290</v>
      </c>
      <c r="H1809" s="1" t="s">
        <v>91</v>
      </c>
      <c r="I1809" s="1" t="s">
        <v>55</v>
      </c>
      <c r="J1809" s="1" t="s">
        <v>290</v>
      </c>
      <c r="K1809" s="1" t="s">
        <v>91</v>
      </c>
      <c r="L1809" s="1" t="s">
        <v>55</v>
      </c>
      <c r="M1809" s="1" t="s">
        <v>56</v>
      </c>
      <c r="N1809" s="1" t="s">
        <v>66</v>
      </c>
      <c r="O1809" s="1" t="s">
        <v>290</v>
      </c>
      <c r="P1809" s="1" t="s">
        <v>91</v>
      </c>
      <c r="Q1809" s="1" t="s">
        <v>55</v>
      </c>
      <c r="R1809" s="1" t="s">
        <v>56</v>
      </c>
      <c r="T1809" s="1" t="s">
        <v>2559</v>
      </c>
      <c r="U1809" s="1" t="s">
        <v>59</v>
      </c>
      <c r="Y1809" s="1" t="s">
        <v>60</v>
      </c>
      <c r="Z1809" s="1" t="s">
        <v>60</v>
      </c>
      <c r="AA1809" s="1" t="s">
        <v>60</v>
      </c>
      <c r="AD1809" s="1" t="s">
        <v>60</v>
      </c>
      <c r="AR1809" s="1" t="s">
        <v>60</v>
      </c>
      <c r="AT1809" s="1" t="s">
        <v>292</v>
      </c>
      <c r="AU1809" s="1" t="s">
        <v>292</v>
      </c>
      <c r="AV1809" s="1" t="s">
        <v>653</v>
      </c>
      <c r="AW1809" s="3" t="str">
        <f t="shared" si="1"/>
        <v>Other</v>
      </c>
      <c r="AX1809" s="3" t="str">
        <f t="array" ref="AX1809">TEXTJOIN(", ", TRUE, IF(X1809:AS1809="Y", X$1:AS$1, IF(X1809:AS1809&lt;&gt;"", X$1:AS$1 &amp; ": " &amp; X1809:AS1809, "")))
</f>
        <v>Cocaine, Fentanyl, Fentanyl Analogue, Ethanol, Any Opioid</v>
      </c>
    </row>
    <row r="1810">
      <c r="A1810" s="2">
        <v>42250.0</v>
      </c>
      <c r="B1810" s="1" t="s">
        <v>86</v>
      </c>
      <c r="C1810" s="1">
        <v>48.0</v>
      </c>
      <c r="D1810" s="1" t="s">
        <v>51</v>
      </c>
      <c r="E1810" s="1" t="s">
        <v>63</v>
      </c>
      <c r="G1810" s="1" t="s">
        <v>397</v>
      </c>
      <c r="H1810" s="1" t="s">
        <v>103</v>
      </c>
      <c r="I1810" s="1" t="s">
        <v>55</v>
      </c>
      <c r="J1810" s="1" t="s">
        <v>397</v>
      </c>
      <c r="M1810" s="1" t="s">
        <v>56</v>
      </c>
      <c r="O1810" s="1" t="s">
        <v>397</v>
      </c>
      <c r="P1810" s="1" t="s">
        <v>103</v>
      </c>
      <c r="Q1810" s="1" t="s">
        <v>55</v>
      </c>
      <c r="R1810" s="1" t="s">
        <v>56</v>
      </c>
      <c r="T1810" s="1" t="s">
        <v>78</v>
      </c>
      <c r="U1810" s="1" t="s">
        <v>59</v>
      </c>
      <c r="W1810" s="1" t="s">
        <v>60</v>
      </c>
      <c r="X1810" s="1" t="s">
        <v>60</v>
      </c>
      <c r="AP1810" s="1" t="s">
        <v>60</v>
      </c>
      <c r="AR1810" s="1" t="s">
        <v>60</v>
      </c>
      <c r="AT1810" s="1" t="s">
        <v>399</v>
      </c>
      <c r="AU1810" s="1" t="s">
        <v>399</v>
      </c>
      <c r="AV1810" s="1" t="s">
        <v>709</v>
      </c>
      <c r="AW1810" s="3" t="str">
        <f t="shared" si="1"/>
        <v>Other</v>
      </c>
      <c r="AX1810" s="3" t="str">
        <f t="array" ref="AX1810">TEXTJOIN(", ", TRUE, IF(X1810:AS1810="Y", X$1:AS$1, IF(X1810:AS1810&lt;&gt;"", X$1:AS$1 &amp; ": " &amp; X1810:AS1810, "")))
</f>
        <v>Heroin, Heroin/Morph/Codeine, Any Opioid</v>
      </c>
    </row>
    <row r="1811">
      <c r="A1811" s="4">
        <v>44160.0</v>
      </c>
      <c r="B1811" s="1" t="s">
        <v>50</v>
      </c>
      <c r="C1811" s="1">
        <v>29.0</v>
      </c>
      <c r="D1811" s="1" t="s">
        <v>51</v>
      </c>
      <c r="E1811" s="1" t="s">
        <v>52</v>
      </c>
      <c r="G1811" s="1" t="s">
        <v>540</v>
      </c>
      <c r="H1811" s="1" t="s">
        <v>91</v>
      </c>
      <c r="I1811" s="1" t="s">
        <v>55</v>
      </c>
      <c r="J1811" s="1" t="s">
        <v>91</v>
      </c>
      <c r="K1811" s="1" t="s">
        <v>91</v>
      </c>
      <c r="L1811" s="1" t="s">
        <v>55</v>
      </c>
      <c r="M1811" s="1" t="s">
        <v>44</v>
      </c>
      <c r="N1811" s="1" t="s">
        <v>178</v>
      </c>
      <c r="O1811" s="1" t="s">
        <v>91</v>
      </c>
      <c r="P1811" s="1" t="s">
        <v>91</v>
      </c>
      <c r="Q1811" s="1" t="s">
        <v>55</v>
      </c>
      <c r="R1811" s="1" t="s">
        <v>44</v>
      </c>
      <c r="T1811" s="1" t="s">
        <v>83</v>
      </c>
      <c r="U1811" s="1" t="s">
        <v>59</v>
      </c>
      <c r="Z1811" s="1" t="s">
        <v>60</v>
      </c>
      <c r="AR1811" s="1" t="s">
        <v>60</v>
      </c>
      <c r="AT1811" s="1" t="s">
        <v>542</v>
      </c>
      <c r="AU1811" s="1" t="s">
        <v>110</v>
      </c>
      <c r="AV1811" s="1" t="s">
        <v>111</v>
      </c>
      <c r="AW1811" s="3" t="str">
        <f t="shared" si="1"/>
        <v>Other</v>
      </c>
      <c r="AX1811" s="3" t="str">
        <f t="array" ref="AX1811">TEXTJOIN(", ", TRUE, IF(X1811:AS1811="Y", X$1:AS$1, IF(X1811:AS1811&lt;&gt;"", X$1:AS$1 &amp; ": " &amp; X1811:AS1811, "")))
</f>
        <v>Fentanyl, Any Opioid</v>
      </c>
    </row>
    <row r="1812">
      <c r="A1812" s="2">
        <v>44244.0</v>
      </c>
      <c r="B1812" s="1" t="s">
        <v>50</v>
      </c>
      <c r="C1812" s="1">
        <v>40.0</v>
      </c>
      <c r="D1812" s="1" t="s">
        <v>76</v>
      </c>
      <c r="E1812" s="1" t="s">
        <v>63</v>
      </c>
      <c r="G1812" s="1" t="s">
        <v>255</v>
      </c>
      <c r="H1812" s="1" t="s">
        <v>103</v>
      </c>
      <c r="I1812" s="1" t="s">
        <v>55</v>
      </c>
      <c r="J1812" s="1" t="s">
        <v>255</v>
      </c>
      <c r="K1812" s="1" t="s">
        <v>103</v>
      </c>
      <c r="L1812" s="1" t="s">
        <v>55</v>
      </c>
      <c r="M1812" s="1" t="s">
        <v>56</v>
      </c>
      <c r="N1812" s="1" t="s">
        <v>119</v>
      </c>
      <c r="O1812" s="1" t="s">
        <v>255</v>
      </c>
      <c r="P1812" s="1" t="s">
        <v>103</v>
      </c>
      <c r="Q1812" s="1" t="s">
        <v>55</v>
      </c>
      <c r="R1812" s="1" t="s">
        <v>56</v>
      </c>
      <c r="T1812" s="1" t="s">
        <v>2560</v>
      </c>
      <c r="U1812" s="1" t="s">
        <v>59</v>
      </c>
      <c r="Z1812" s="1" t="s">
        <v>60</v>
      </c>
      <c r="AJ1812" s="1" t="s">
        <v>60</v>
      </c>
      <c r="AN1812" s="1" t="s">
        <v>60</v>
      </c>
      <c r="AR1812" s="1" t="s">
        <v>60</v>
      </c>
      <c r="AT1812" s="1" t="s">
        <v>259</v>
      </c>
      <c r="AU1812" s="1" t="s">
        <v>259</v>
      </c>
      <c r="AV1812" s="1" t="s">
        <v>520</v>
      </c>
      <c r="AW1812" s="3" t="str">
        <f t="shared" si="1"/>
        <v>Other</v>
      </c>
      <c r="AX1812" s="3" t="str">
        <f t="array" ref="AX1812">TEXTJOIN(", ", TRUE, IF(X1812:AS1812="Y", X$1:AS$1, IF(X1812:AS1812&lt;&gt;"", X$1:AS$1 &amp; ": " &amp; X1812:AS1812, "")))
</f>
        <v>Fentanyl, Tramad, Gabapentin, Any Opioid</v>
      </c>
    </row>
    <row r="1813">
      <c r="A1813" s="2">
        <v>43620.0</v>
      </c>
      <c r="B1813" s="1" t="s">
        <v>50</v>
      </c>
      <c r="C1813" s="1">
        <v>62.0</v>
      </c>
      <c r="D1813" s="1" t="s">
        <v>51</v>
      </c>
      <c r="E1813" s="1" t="s">
        <v>63</v>
      </c>
      <c r="G1813" s="1" t="s">
        <v>1055</v>
      </c>
      <c r="H1813" s="1" t="s">
        <v>91</v>
      </c>
      <c r="I1813" s="1" t="s">
        <v>55</v>
      </c>
      <c r="J1813" s="1" t="s">
        <v>1055</v>
      </c>
      <c r="K1813" s="1" t="s">
        <v>91</v>
      </c>
      <c r="L1813" s="1" t="s">
        <v>55</v>
      </c>
      <c r="M1813" s="1" t="s">
        <v>56</v>
      </c>
      <c r="N1813" s="1" t="s">
        <v>93</v>
      </c>
      <c r="O1813" s="1" t="s">
        <v>1055</v>
      </c>
      <c r="P1813" s="1" t="s">
        <v>91</v>
      </c>
      <c r="Q1813" s="1" t="s">
        <v>55</v>
      </c>
      <c r="R1813" s="1" t="s">
        <v>56</v>
      </c>
      <c r="T1813" s="1" t="s">
        <v>2561</v>
      </c>
      <c r="U1813" s="1" t="s">
        <v>59</v>
      </c>
      <c r="V1813" s="1" t="s">
        <v>258</v>
      </c>
      <c r="Y1813" s="1" t="s">
        <v>60</v>
      </c>
      <c r="Z1813" s="1" t="s">
        <v>60</v>
      </c>
      <c r="AA1813" s="1" t="s">
        <v>60</v>
      </c>
      <c r="AF1813" s="1" t="s">
        <v>60</v>
      </c>
      <c r="AR1813" s="1" t="s">
        <v>60</v>
      </c>
      <c r="AT1813" s="1" t="s">
        <v>1056</v>
      </c>
      <c r="AU1813" s="1" t="s">
        <v>1056</v>
      </c>
      <c r="AV1813" s="1" t="s">
        <v>1057</v>
      </c>
      <c r="AW1813" s="3" t="str">
        <f t="shared" si="1"/>
        <v>Other</v>
      </c>
      <c r="AX1813" s="3" t="str">
        <f t="array" ref="AX1813">TEXTJOIN(", ", TRUE, IF(X1813:AS1813="Y", X$1:AS$1, IF(X1813:AS1813&lt;&gt;"", X$1:AS$1 &amp; ": " &amp; X1813:AS1813, "")))
</f>
        <v>Cocaine, Fentanyl, Fentanyl Analogue, Benzodiazepine, Any Opioid</v>
      </c>
    </row>
    <row r="1814">
      <c r="A1814" s="2">
        <v>43719.0</v>
      </c>
      <c r="B1814" s="1" t="s">
        <v>50</v>
      </c>
      <c r="C1814" s="1">
        <v>35.0</v>
      </c>
      <c r="D1814" s="1" t="s">
        <v>76</v>
      </c>
      <c r="E1814" s="1" t="s">
        <v>63</v>
      </c>
      <c r="G1814" s="1" t="s">
        <v>91</v>
      </c>
      <c r="H1814" s="1" t="s">
        <v>91</v>
      </c>
      <c r="I1814" s="1" t="s">
        <v>55</v>
      </c>
      <c r="J1814" s="1" t="s">
        <v>91</v>
      </c>
      <c r="K1814" s="1" t="s">
        <v>91</v>
      </c>
      <c r="L1814" s="1" t="s">
        <v>55</v>
      </c>
      <c r="M1814" s="1" t="s">
        <v>404</v>
      </c>
      <c r="N1814" s="1" t="s">
        <v>93</v>
      </c>
      <c r="O1814" s="1" t="s">
        <v>91</v>
      </c>
      <c r="P1814" s="1" t="s">
        <v>91</v>
      </c>
      <c r="Q1814" s="1" t="s">
        <v>55</v>
      </c>
      <c r="R1814" s="1" t="s">
        <v>44</v>
      </c>
      <c r="T1814" s="1" t="s">
        <v>2562</v>
      </c>
      <c r="U1814" s="1" t="s">
        <v>59</v>
      </c>
      <c r="V1814" s="1" t="s">
        <v>258</v>
      </c>
      <c r="Y1814" s="1" t="s">
        <v>60</v>
      </c>
      <c r="Z1814" s="1" t="s">
        <v>60</v>
      </c>
      <c r="AG1814" s="1" t="s">
        <v>60</v>
      </c>
      <c r="AR1814" s="1" t="s">
        <v>60</v>
      </c>
      <c r="AT1814" s="1" t="s">
        <v>110</v>
      </c>
      <c r="AU1814" s="1" t="s">
        <v>110</v>
      </c>
      <c r="AV1814" s="1" t="s">
        <v>111</v>
      </c>
      <c r="AW1814" s="3" t="str">
        <f t="shared" si="1"/>
        <v>Other</v>
      </c>
      <c r="AX1814" s="3" t="str">
        <f t="array" ref="AX1814">TEXTJOIN(", ", TRUE, IF(X1814:AS1814="Y", X$1:AS$1, IF(X1814:AS1814&lt;&gt;"", X$1:AS$1 &amp; ": " &amp; X1814:AS1814, "")))
</f>
        <v>Cocaine, Fentanyl, Methadone, Any Opioid</v>
      </c>
    </row>
    <row r="1815">
      <c r="A1815" s="2">
        <v>42868.0</v>
      </c>
      <c r="B1815" s="1" t="s">
        <v>86</v>
      </c>
      <c r="C1815" s="1">
        <v>30.0</v>
      </c>
      <c r="D1815" s="1" t="s">
        <v>51</v>
      </c>
      <c r="E1815" s="1" t="s">
        <v>63</v>
      </c>
      <c r="G1815" s="1" t="s">
        <v>90</v>
      </c>
      <c r="H1815" s="1" t="s">
        <v>91</v>
      </c>
      <c r="I1815" s="1" t="s">
        <v>55</v>
      </c>
      <c r="J1815" s="1" t="s">
        <v>90</v>
      </c>
      <c r="K1815" s="1" t="s">
        <v>91</v>
      </c>
      <c r="L1815" s="1" t="s">
        <v>55</v>
      </c>
      <c r="M1815" s="1" t="s">
        <v>56</v>
      </c>
      <c r="N1815" s="1" t="s">
        <v>66</v>
      </c>
      <c r="O1815" s="1" t="s">
        <v>90</v>
      </c>
      <c r="P1815" s="1" t="s">
        <v>91</v>
      </c>
      <c r="Q1815" s="1" t="s">
        <v>55</v>
      </c>
      <c r="R1815" s="1" t="s">
        <v>56</v>
      </c>
      <c r="T1815" s="1" t="s">
        <v>2563</v>
      </c>
      <c r="U1815" s="1" t="s">
        <v>59</v>
      </c>
      <c r="X1815" s="1" t="s">
        <v>60</v>
      </c>
      <c r="AD1815" s="1" t="s">
        <v>60</v>
      </c>
      <c r="AT1815" s="1" t="s">
        <v>96</v>
      </c>
      <c r="AU1815" s="1" t="s">
        <v>96</v>
      </c>
      <c r="AV1815" s="1" t="s">
        <v>97</v>
      </c>
      <c r="AW1815" s="3" t="str">
        <f t="shared" si="1"/>
        <v>Other</v>
      </c>
      <c r="AX1815" s="3" t="str">
        <f t="array" ref="AX1815">TEXTJOIN(", ", TRUE, IF(X1815:AS1815="Y", X$1:AS$1, IF(X1815:AS1815&lt;&gt;"", X$1:AS$1 &amp; ": " &amp; X1815:AS1815, "")))
</f>
        <v>Heroin, Ethanol</v>
      </c>
    </row>
    <row r="1816">
      <c r="A1816" s="2">
        <v>43800.0</v>
      </c>
      <c r="B1816" s="1" t="s">
        <v>50</v>
      </c>
      <c r="C1816" s="1">
        <v>46.0</v>
      </c>
      <c r="D1816" s="1" t="s">
        <v>51</v>
      </c>
      <c r="E1816" s="1" t="s">
        <v>63</v>
      </c>
      <c r="G1816" s="1" t="s">
        <v>1062</v>
      </c>
      <c r="H1816" s="1" t="s">
        <v>125</v>
      </c>
      <c r="I1816" s="1" t="s">
        <v>55</v>
      </c>
      <c r="L1816" s="1" t="s">
        <v>55</v>
      </c>
      <c r="M1816" s="1" t="s">
        <v>118</v>
      </c>
      <c r="N1816" s="1" t="s">
        <v>155</v>
      </c>
      <c r="O1816" s="1" t="s">
        <v>1062</v>
      </c>
      <c r="P1816" s="1" t="s">
        <v>125</v>
      </c>
      <c r="Q1816" s="1" t="s">
        <v>55</v>
      </c>
      <c r="R1816" s="1" t="s">
        <v>67</v>
      </c>
      <c r="T1816" s="1" t="s">
        <v>2274</v>
      </c>
      <c r="U1816" s="1" t="s">
        <v>59</v>
      </c>
      <c r="Z1816" s="1" t="s">
        <v>60</v>
      </c>
      <c r="AD1816" s="1" t="s">
        <v>60</v>
      </c>
      <c r="AR1816" s="1" t="s">
        <v>60</v>
      </c>
      <c r="AT1816" s="1" t="s">
        <v>1064</v>
      </c>
      <c r="AU1816" s="1" t="s">
        <v>62</v>
      </c>
      <c r="AV1816" s="1" t="s">
        <v>1065</v>
      </c>
      <c r="AW1816" s="3" t="str">
        <f t="shared" si="1"/>
        <v>Other</v>
      </c>
      <c r="AX1816" s="3" t="str">
        <f t="array" ref="AX1816">TEXTJOIN(", ", TRUE, IF(X1816:AS1816="Y", X$1:AS$1, IF(X1816:AS1816&lt;&gt;"", X$1:AS$1 &amp; ": " &amp; X1816:AS1816, "")))
</f>
        <v>Fentanyl, Ethanol, Any Opioid</v>
      </c>
    </row>
    <row r="1817">
      <c r="A1817" s="4">
        <v>43830.0</v>
      </c>
      <c r="B1817" s="1" t="s">
        <v>50</v>
      </c>
      <c r="C1817" s="1">
        <v>58.0</v>
      </c>
      <c r="D1817" s="1" t="s">
        <v>76</v>
      </c>
      <c r="E1817" s="1" t="s">
        <v>63</v>
      </c>
      <c r="G1817" s="1" t="s">
        <v>749</v>
      </c>
      <c r="H1817" s="1" t="s">
        <v>91</v>
      </c>
      <c r="I1817" s="1" t="s">
        <v>55</v>
      </c>
      <c r="J1817" s="1" t="s">
        <v>749</v>
      </c>
      <c r="K1817" s="1" t="s">
        <v>91</v>
      </c>
      <c r="L1817" s="1" t="s">
        <v>55</v>
      </c>
      <c r="M1817" s="1" t="s">
        <v>728</v>
      </c>
      <c r="N1817" s="1" t="s">
        <v>136</v>
      </c>
      <c r="O1817" s="1" t="s">
        <v>91</v>
      </c>
      <c r="P1817" s="1" t="s">
        <v>91</v>
      </c>
      <c r="Q1817" s="1" t="s">
        <v>55</v>
      </c>
      <c r="R1817" s="1" t="s">
        <v>67</v>
      </c>
      <c r="T1817" s="1" t="s">
        <v>2564</v>
      </c>
      <c r="U1817" s="1" t="s">
        <v>59</v>
      </c>
      <c r="Y1817" s="1" t="s">
        <v>60</v>
      </c>
      <c r="Z1817" s="1" t="s">
        <v>60</v>
      </c>
      <c r="AG1817" s="1" t="s">
        <v>60</v>
      </c>
      <c r="AR1817" s="1" t="s">
        <v>60</v>
      </c>
      <c r="AT1817" s="1" t="s">
        <v>752</v>
      </c>
      <c r="AU1817" s="1" t="s">
        <v>752</v>
      </c>
      <c r="AV1817" s="1" t="s">
        <v>111</v>
      </c>
      <c r="AW1817" s="3" t="str">
        <f t="shared" si="1"/>
        <v>Other</v>
      </c>
      <c r="AX1817" s="3" t="str">
        <f t="array" ref="AX1817">TEXTJOIN(", ", TRUE, IF(X1817:AS1817="Y", X$1:AS$1, IF(X1817:AS1817&lt;&gt;"", X$1:AS$1 &amp; ": " &amp; X1817:AS1817, "")))
</f>
        <v>Cocaine, Fentanyl, Methadone, Any Opioid</v>
      </c>
    </row>
    <row r="1818">
      <c r="A1818" s="2">
        <v>43130.0</v>
      </c>
      <c r="B1818" s="1" t="s">
        <v>50</v>
      </c>
      <c r="C1818" s="1">
        <v>51.0</v>
      </c>
      <c r="D1818" s="1" t="s">
        <v>51</v>
      </c>
      <c r="E1818" s="1" t="s">
        <v>63</v>
      </c>
      <c r="G1818" s="1" t="s">
        <v>98</v>
      </c>
      <c r="H1818" s="1" t="s">
        <v>54</v>
      </c>
      <c r="I1818" s="1" t="s">
        <v>55</v>
      </c>
      <c r="J1818" s="1" t="s">
        <v>98</v>
      </c>
      <c r="K1818" s="1" t="s">
        <v>54</v>
      </c>
      <c r="M1818" s="1" t="s">
        <v>92</v>
      </c>
      <c r="N1818" s="1" t="s">
        <v>136</v>
      </c>
      <c r="O1818" s="1" t="s">
        <v>98</v>
      </c>
      <c r="P1818" s="1" t="s">
        <v>54</v>
      </c>
      <c r="Q1818" s="1" t="s">
        <v>55</v>
      </c>
      <c r="R1818" s="1" t="s">
        <v>44</v>
      </c>
      <c r="T1818" s="1" t="s">
        <v>2565</v>
      </c>
      <c r="U1818" s="1" t="s">
        <v>59</v>
      </c>
      <c r="X1818" s="1" t="s">
        <v>60</v>
      </c>
      <c r="Z1818" s="1" t="s">
        <v>60</v>
      </c>
      <c r="AA1818" s="1" t="s">
        <v>60</v>
      </c>
      <c r="AP1818" s="1" t="s">
        <v>60</v>
      </c>
      <c r="AR1818" s="1" t="s">
        <v>60</v>
      </c>
      <c r="AT1818" s="1" t="s">
        <v>100</v>
      </c>
      <c r="AU1818" s="1" t="s">
        <v>100</v>
      </c>
      <c r="AV1818" s="1" t="s">
        <v>101</v>
      </c>
      <c r="AW1818" s="3" t="str">
        <f t="shared" si="1"/>
        <v>Other</v>
      </c>
      <c r="AX1818" s="3" t="str">
        <f t="array" ref="AX1818">TEXTJOIN(", ", TRUE, IF(X1818:AS1818="Y", X$1:AS$1, IF(X1818:AS1818&lt;&gt;"", X$1:AS$1 &amp; ": " &amp; X1818:AS1818, "")))
</f>
        <v>Heroin, Fentanyl, Fentanyl Analogue, Heroin/Morph/Codeine, Any Opioid</v>
      </c>
    </row>
    <row r="1819">
      <c r="A1819" s="2">
        <v>42895.0</v>
      </c>
      <c r="B1819" s="1" t="s">
        <v>86</v>
      </c>
      <c r="C1819" s="1">
        <v>30.0</v>
      </c>
      <c r="D1819" s="1" t="s">
        <v>76</v>
      </c>
      <c r="E1819" s="1" t="s">
        <v>63</v>
      </c>
      <c r="G1819" s="1" t="s">
        <v>1410</v>
      </c>
      <c r="I1819" s="1" t="s">
        <v>55</v>
      </c>
      <c r="J1819" s="1" t="s">
        <v>1410</v>
      </c>
      <c r="K1819" s="1" t="s">
        <v>299</v>
      </c>
      <c r="L1819" s="1" t="s">
        <v>55</v>
      </c>
      <c r="M1819" s="1" t="s">
        <v>56</v>
      </c>
      <c r="N1819" s="1" t="s">
        <v>2566</v>
      </c>
      <c r="O1819" s="1" t="s">
        <v>300</v>
      </c>
      <c r="P1819" s="1" t="s">
        <v>299</v>
      </c>
      <c r="Q1819" s="1" t="s">
        <v>55</v>
      </c>
      <c r="R1819" s="1" t="s">
        <v>67</v>
      </c>
      <c r="T1819" s="1" t="s">
        <v>1632</v>
      </c>
      <c r="U1819" s="1" t="s">
        <v>59</v>
      </c>
      <c r="AB1819" s="1" t="s">
        <v>60</v>
      </c>
      <c r="AT1819" s="1" t="s">
        <v>1411</v>
      </c>
      <c r="AU1819" s="1" t="s">
        <v>1411</v>
      </c>
      <c r="AV1819" s="1" t="s">
        <v>302</v>
      </c>
      <c r="AW1819" s="3" t="str">
        <f t="shared" si="1"/>
        <v>Other</v>
      </c>
      <c r="AX1819" s="3" t="str">
        <f t="array" ref="AX1819">TEXTJOIN(", ", TRUE, IF(X1819:AS1819="Y", X$1:AS$1, IF(X1819:AS1819&lt;&gt;"", X$1:AS$1 &amp; ": " &amp; X1819:AS1819, "")))
</f>
        <v>Oxycodone</v>
      </c>
    </row>
    <row r="1820">
      <c r="A1820" s="2">
        <v>42252.0</v>
      </c>
      <c r="B1820" s="1" t="s">
        <v>86</v>
      </c>
      <c r="C1820" s="1">
        <v>63.0</v>
      </c>
      <c r="D1820" s="1" t="s">
        <v>51</v>
      </c>
      <c r="E1820" s="1" t="s">
        <v>63</v>
      </c>
      <c r="G1820" s="1" t="s">
        <v>2567</v>
      </c>
      <c r="H1820" s="1" t="s">
        <v>65</v>
      </c>
      <c r="I1820" s="1" t="s">
        <v>55</v>
      </c>
      <c r="J1820" s="1" t="s">
        <v>2567</v>
      </c>
      <c r="M1820" s="1" t="s">
        <v>56</v>
      </c>
      <c r="O1820" s="1" t="s">
        <v>179</v>
      </c>
      <c r="P1820" s="1" t="s">
        <v>121</v>
      </c>
      <c r="Q1820" s="1" t="s">
        <v>55</v>
      </c>
      <c r="R1820" s="1" t="s">
        <v>67</v>
      </c>
      <c r="T1820" s="1" t="s">
        <v>2568</v>
      </c>
      <c r="U1820" s="1" t="s">
        <v>59</v>
      </c>
      <c r="AD1820" s="1" t="s">
        <v>60</v>
      </c>
      <c r="AG1820" s="1" t="s">
        <v>60</v>
      </c>
      <c r="AR1820" s="1" t="s">
        <v>60</v>
      </c>
      <c r="AT1820" s="1" t="s">
        <v>2569</v>
      </c>
      <c r="AU1820" s="1" t="s">
        <v>2569</v>
      </c>
      <c r="AV1820" s="1" t="s">
        <v>184</v>
      </c>
      <c r="AW1820" s="3" t="str">
        <f t="shared" si="1"/>
        <v>Other</v>
      </c>
      <c r="AX1820" s="3" t="str">
        <f t="array" ref="AX1820">TEXTJOIN(", ", TRUE, IF(X1820:AS1820="Y", X$1:AS$1, IF(X1820:AS1820&lt;&gt;"", X$1:AS$1 &amp; ": " &amp; X1820:AS1820, "")))
</f>
        <v>Ethanol, Methadone, Any Opioid</v>
      </c>
    </row>
    <row r="1821">
      <c r="A1821" s="2">
        <v>44272.0</v>
      </c>
      <c r="B1821" s="1" t="s">
        <v>50</v>
      </c>
      <c r="C1821" s="1">
        <v>29.0</v>
      </c>
      <c r="D1821" s="1" t="s">
        <v>51</v>
      </c>
      <c r="E1821" s="1" t="s">
        <v>63</v>
      </c>
      <c r="F1821" s="1" t="s">
        <v>267</v>
      </c>
      <c r="G1821" s="1" t="s">
        <v>256</v>
      </c>
      <c r="H1821" s="1" t="s">
        <v>103</v>
      </c>
      <c r="J1821" s="1" t="s">
        <v>103</v>
      </c>
      <c r="K1821" s="1" t="s">
        <v>103</v>
      </c>
      <c r="L1821" s="1" t="s">
        <v>55</v>
      </c>
      <c r="M1821" s="1" t="s">
        <v>92</v>
      </c>
      <c r="N1821" s="1" t="s">
        <v>93</v>
      </c>
      <c r="O1821" s="1" t="s">
        <v>103</v>
      </c>
      <c r="P1821" s="1" t="s">
        <v>103</v>
      </c>
      <c r="Q1821" s="1" t="s">
        <v>55</v>
      </c>
      <c r="R1821" s="1" t="s">
        <v>44</v>
      </c>
      <c r="S1821" s="1" t="s">
        <v>2570</v>
      </c>
      <c r="T1821" s="1" t="s">
        <v>2571</v>
      </c>
      <c r="U1821" s="1" t="s">
        <v>59</v>
      </c>
      <c r="Y1821" s="1" t="s">
        <v>60</v>
      </c>
      <c r="Z1821" s="1" t="s">
        <v>60</v>
      </c>
      <c r="AA1821" s="1" t="s">
        <v>60</v>
      </c>
      <c r="AJ1821" s="1" t="s">
        <v>60</v>
      </c>
      <c r="AR1821" s="1" t="s">
        <v>60</v>
      </c>
      <c r="AT1821" s="1" t="s">
        <v>282</v>
      </c>
      <c r="AU1821" s="1" t="s">
        <v>167</v>
      </c>
      <c r="AV1821" s="1" t="s">
        <v>168</v>
      </c>
      <c r="AW1821" s="3" t="str">
        <f t="shared" si="1"/>
        <v>Other</v>
      </c>
      <c r="AX1821" s="3" t="str">
        <f t="array" ref="AX1821">TEXTJOIN(", ", TRUE, IF(X1821:AS1821="Y", X$1:AS$1, IF(X1821:AS1821&lt;&gt;"", X$1:AS$1 &amp; ": " &amp; X1821:AS1821, "")))
</f>
        <v>Cocaine, Fentanyl, Fentanyl Analogue, Tramad, Any Opioid</v>
      </c>
    </row>
    <row r="1822">
      <c r="A1822" s="4">
        <v>43092.0</v>
      </c>
      <c r="B1822" s="1" t="s">
        <v>86</v>
      </c>
      <c r="C1822" s="1">
        <v>32.0</v>
      </c>
      <c r="D1822" s="1" t="s">
        <v>51</v>
      </c>
      <c r="E1822" s="1" t="s">
        <v>63</v>
      </c>
      <c r="G1822" s="1" t="s">
        <v>300</v>
      </c>
      <c r="H1822" s="1" t="s">
        <v>299</v>
      </c>
      <c r="I1822" s="1" t="s">
        <v>55</v>
      </c>
      <c r="J1822" s="1" t="s">
        <v>300</v>
      </c>
      <c r="K1822" s="1" t="s">
        <v>299</v>
      </c>
      <c r="L1822" s="1" t="s">
        <v>55</v>
      </c>
      <c r="M1822" s="1" t="s">
        <v>56</v>
      </c>
      <c r="N1822" s="1" t="s">
        <v>119</v>
      </c>
      <c r="O1822" s="1" t="s">
        <v>300</v>
      </c>
      <c r="P1822" s="1" t="s">
        <v>299</v>
      </c>
      <c r="Q1822" s="1" t="s">
        <v>55</v>
      </c>
      <c r="R1822" s="1" t="s">
        <v>56</v>
      </c>
      <c r="T1822" s="1" t="s">
        <v>2572</v>
      </c>
      <c r="U1822" s="1" t="s">
        <v>59</v>
      </c>
      <c r="Z1822" s="1" t="s">
        <v>60</v>
      </c>
      <c r="AA1822" s="1" t="s">
        <v>60</v>
      </c>
      <c r="AD1822" s="1" t="s">
        <v>60</v>
      </c>
      <c r="AT1822" s="1" t="s">
        <v>304</v>
      </c>
      <c r="AU1822" s="1" t="s">
        <v>304</v>
      </c>
      <c r="AV1822" s="1" t="s">
        <v>302</v>
      </c>
      <c r="AW1822" s="3" t="str">
        <f t="shared" si="1"/>
        <v>Other</v>
      </c>
      <c r="AX1822" s="3" t="str">
        <f t="array" ref="AX1822">TEXTJOIN(", ", TRUE, IF(X1822:AS1822="Y", X$1:AS$1, IF(X1822:AS1822&lt;&gt;"", X$1:AS$1 &amp; ": " &amp; X1822:AS1822, "")))
</f>
        <v>Fentanyl, Fentanyl Analogue, Ethanol</v>
      </c>
    </row>
    <row r="1823">
      <c r="A1823" s="4">
        <v>42363.0</v>
      </c>
      <c r="B1823" s="1" t="s">
        <v>86</v>
      </c>
      <c r="C1823" s="1">
        <v>46.0</v>
      </c>
      <c r="D1823" s="1" t="s">
        <v>51</v>
      </c>
      <c r="E1823" s="1" t="s">
        <v>63</v>
      </c>
      <c r="G1823" s="1" t="s">
        <v>2573</v>
      </c>
      <c r="H1823" s="1" t="s">
        <v>644</v>
      </c>
      <c r="I1823" s="1" t="s">
        <v>342</v>
      </c>
      <c r="J1823" s="1" t="s">
        <v>53</v>
      </c>
      <c r="M1823" s="1" t="s">
        <v>44</v>
      </c>
      <c r="O1823" s="1" t="s">
        <v>53</v>
      </c>
      <c r="P1823" s="1" t="s">
        <v>54</v>
      </c>
      <c r="Q1823" s="1" t="s">
        <v>55</v>
      </c>
      <c r="R1823" s="1" t="s">
        <v>56</v>
      </c>
      <c r="T1823" s="1" t="s">
        <v>2574</v>
      </c>
      <c r="U1823" s="1" t="s">
        <v>59</v>
      </c>
      <c r="AR1823" s="1" t="s">
        <v>60</v>
      </c>
      <c r="AS1823" s="1" t="s">
        <v>2575</v>
      </c>
      <c r="AU1823" s="1" t="s">
        <v>61</v>
      </c>
      <c r="AV1823" s="1" t="s">
        <v>294</v>
      </c>
      <c r="AW1823" s="3" t="str">
        <f t="shared" si="1"/>
        <v>Other</v>
      </c>
      <c r="AX1823" s="3" t="str">
        <f t="array" ref="AX1823">TEXTJOIN(", ", TRUE, IF(X1823:AS1823="Y", X$1:AS$1, IF(X1823:AS1823&lt;&gt;"", X$1:AS$1 &amp; ": " &amp; X1823:AS1823, "")))
</f>
        <v>Any Opioid, Other: HYROMORPH</v>
      </c>
    </row>
    <row r="1824">
      <c r="A1824" s="2">
        <v>41157.0</v>
      </c>
      <c r="B1824" s="1" t="s">
        <v>50</v>
      </c>
      <c r="C1824" s="1">
        <v>26.0</v>
      </c>
      <c r="D1824" s="1" t="s">
        <v>51</v>
      </c>
      <c r="E1824" s="1" t="s">
        <v>63</v>
      </c>
      <c r="G1824" s="1" t="s">
        <v>685</v>
      </c>
      <c r="H1824" s="1" t="s">
        <v>103</v>
      </c>
      <c r="J1824" s="1" t="s">
        <v>685</v>
      </c>
      <c r="L1824" s="1" t="s">
        <v>55</v>
      </c>
      <c r="M1824" s="1" t="s">
        <v>56</v>
      </c>
      <c r="N1824" s="1" t="s">
        <v>148</v>
      </c>
      <c r="O1824" s="1" t="s">
        <v>685</v>
      </c>
      <c r="P1824" s="1" t="s">
        <v>103</v>
      </c>
      <c r="R1824" s="1" t="s">
        <v>56</v>
      </c>
      <c r="T1824" s="1" t="s">
        <v>232</v>
      </c>
      <c r="U1824" s="1" t="s">
        <v>59</v>
      </c>
      <c r="X1824" s="1" t="s">
        <v>60</v>
      </c>
      <c r="AT1824" s="1" t="s">
        <v>686</v>
      </c>
      <c r="AU1824" s="1" t="s">
        <v>686</v>
      </c>
      <c r="AV1824" s="1" t="s">
        <v>687</v>
      </c>
      <c r="AW1824" s="3" t="str">
        <f t="shared" si="1"/>
        <v>Other</v>
      </c>
      <c r="AX1824" s="3" t="str">
        <f t="array" ref="AX1824">TEXTJOIN(", ", TRUE, IF(X1824:AS1824="Y", X$1:AS$1, IF(X1824:AS1824&lt;&gt;"", X$1:AS$1 &amp; ": " &amp; X1824:AS1824, "")))
</f>
        <v>Heroin</v>
      </c>
    </row>
    <row r="1825">
      <c r="A1825" s="2">
        <v>44383.0</v>
      </c>
      <c r="B1825" s="1" t="s">
        <v>50</v>
      </c>
      <c r="C1825" s="1">
        <v>61.0</v>
      </c>
      <c r="D1825" s="1" t="s">
        <v>51</v>
      </c>
      <c r="E1825" s="1" t="s">
        <v>63</v>
      </c>
      <c r="F1825" s="1" t="s">
        <v>267</v>
      </c>
      <c r="G1825" s="1" t="s">
        <v>256</v>
      </c>
      <c r="H1825" s="1" t="s">
        <v>103</v>
      </c>
      <c r="I1825" s="1" t="s">
        <v>55</v>
      </c>
      <c r="J1825" s="1" t="s">
        <v>256</v>
      </c>
      <c r="K1825" s="1" t="s">
        <v>103</v>
      </c>
      <c r="L1825" s="1" t="s">
        <v>55</v>
      </c>
      <c r="M1825" s="1" t="s">
        <v>56</v>
      </c>
      <c r="N1825" s="1" t="s">
        <v>93</v>
      </c>
      <c r="O1825" s="1" t="s">
        <v>256</v>
      </c>
      <c r="P1825" s="1" t="s">
        <v>103</v>
      </c>
      <c r="Q1825" s="1" t="s">
        <v>55</v>
      </c>
      <c r="R1825" s="1" t="s">
        <v>56</v>
      </c>
      <c r="T1825" s="1" t="s">
        <v>2576</v>
      </c>
      <c r="U1825" s="1" t="s">
        <v>59</v>
      </c>
      <c r="Z1825" s="1" t="s">
        <v>60</v>
      </c>
      <c r="AA1825" s="1" t="s">
        <v>60</v>
      </c>
      <c r="AF1825" s="1" t="s">
        <v>60</v>
      </c>
      <c r="AM1825" s="1" t="s">
        <v>60</v>
      </c>
      <c r="AR1825" s="1" t="s">
        <v>60</v>
      </c>
      <c r="AT1825" s="1" t="s">
        <v>282</v>
      </c>
      <c r="AU1825" s="1" t="s">
        <v>282</v>
      </c>
      <c r="AV1825" s="1" t="s">
        <v>260</v>
      </c>
      <c r="AW1825" s="3" t="str">
        <f t="shared" si="1"/>
        <v>Other</v>
      </c>
      <c r="AX1825" s="3" t="str">
        <f t="array" ref="AX1825">TEXTJOIN(", ", TRUE, IF(X1825:AS1825="Y", X$1:AS$1, IF(X1825:AS1825&lt;&gt;"", X$1:AS$1 &amp; ": " &amp; X1825:AS1825, "")))
</f>
        <v>Fentanyl, Fentanyl Analogue, Benzodiazepine, Xylazine, Any Opioid</v>
      </c>
    </row>
    <row r="1826">
      <c r="A1826" s="2">
        <v>43360.0</v>
      </c>
      <c r="B1826" s="1" t="s">
        <v>50</v>
      </c>
      <c r="C1826" s="1">
        <v>35.0</v>
      </c>
      <c r="D1826" s="1" t="s">
        <v>51</v>
      </c>
      <c r="E1826" s="1" t="s">
        <v>63</v>
      </c>
      <c r="G1826" s="1" t="s">
        <v>207</v>
      </c>
      <c r="H1826" s="1" t="s">
        <v>65</v>
      </c>
      <c r="I1826" s="1" t="s">
        <v>55</v>
      </c>
      <c r="J1826" s="1" t="s">
        <v>91</v>
      </c>
      <c r="K1826" s="1" t="s">
        <v>91</v>
      </c>
      <c r="M1826" s="1" t="s">
        <v>820</v>
      </c>
      <c r="N1826" s="1" t="s">
        <v>66</v>
      </c>
      <c r="O1826" s="1" t="s">
        <v>91</v>
      </c>
      <c r="P1826" s="1" t="s">
        <v>91</v>
      </c>
      <c r="Q1826" s="1" t="s">
        <v>55</v>
      </c>
      <c r="R1826" s="1" t="s">
        <v>67</v>
      </c>
      <c r="T1826" s="1" t="s">
        <v>2577</v>
      </c>
      <c r="U1826" s="1" t="s">
        <v>59</v>
      </c>
      <c r="Z1826" s="1" t="s">
        <v>60</v>
      </c>
      <c r="AF1826" s="1" t="s">
        <v>60</v>
      </c>
      <c r="AR1826" s="1" t="s">
        <v>60</v>
      </c>
      <c r="AT1826" s="1" t="s">
        <v>210</v>
      </c>
      <c r="AU1826" s="1" t="s">
        <v>110</v>
      </c>
      <c r="AV1826" s="1" t="s">
        <v>111</v>
      </c>
      <c r="AW1826" s="3" t="str">
        <f t="shared" si="1"/>
        <v>Other</v>
      </c>
      <c r="AX1826" s="3" t="str">
        <f t="array" ref="AX1826">TEXTJOIN(", ", TRUE, IF(X1826:AS1826="Y", X$1:AS$1, IF(X1826:AS1826&lt;&gt;"", X$1:AS$1 &amp; ": " &amp; X1826:AS1826, "")))
</f>
        <v>Fentanyl, Benzodiazepine, Any Opioid</v>
      </c>
    </row>
    <row r="1827">
      <c r="A1827" s="4">
        <v>43797.0</v>
      </c>
      <c r="B1827" s="1" t="s">
        <v>50</v>
      </c>
      <c r="C1827" s="1">
        <v>47.0</v>
      </c>
      <c r="D1827" s="1" t="s">
        <v>51</v>
      </c>
      <c r="E1827" s="1" t="s">
        <v>52</v>
      </c>
      <c r="J1827" s="1" t="s">
        <v>91</v>
      </c>
      <c r="K1827" s="1" t="s">
        <v>91</v>
      </c>
      <c r="L1827" s="1" t="s">
        <v>55</v>
      </c>
      <c r="M1827" s="1" t="s">
        <v>333</v>
      </c>
      <c r="N1827" s="1" t="s">
        <v>93</v>
      </c>
      <c r="O1827" s="1" t="s">
        <v>91</v>
      </c>
      <c r="P1827" s="1" t="s">
        <v>91</v>
      </c>
      <c r="Q1827" s="1" t="s">
        <v>55</v>
      </c>
      <c r="R1827" s="1" t="s">
        <v>44</v>
      </c>
      <c r="T1827" s="1" t="s">
        <v>1818</v>
      </c>
      <c r="U1827" s="1" t="s">
        <v>59</v>
      </c>
      <c r="V1827" s="1" t="s">
        <v>258</v>
      </c>
      <c r="Y1827" s="1" t="s">
        <v>60</v>
      </c>
      <c r="Z1827" s="1" t="s">
        <v>60</v>
      </c>
      <c r="AR1827" s="1" t="s">
        <v>60</v>
      </c>
      <c r="AT1827" s="1" t="s">
        <v>62</v>
      </c>
      <c r="AU1827" s="1" t="s">
        <v>110</v>
      </c>
      <c r="AV1827" s="1" t="s">
        <v>111</v>
      </c>
      <c r="AW1827" s="3" t="str">
        <f t="shared" si="1"/>
        <v>Other</v>
      </c>
      <c r="AX1827" s="3" t="str">
        <f t="array" ref="AX1827">TEXTJOIN(", ", TRUE, IF(X1827:AS1827="Y", X$1:AS$1, IF(X1827:AS1827&lt;&gt;"", X$1:AS$1 &amp; ": " &amp; X1827:AS1827, "")))
</f>
        <v>Cocaine, Fentanyl, Any Opioid</v>
      </c>
    </row>
    <row r="1828">
      <c r="A1828" s="2">
        <v>44313.0</v>
      </c>
      <c r="B1828" s="1" t="s">
        <v>50</v>
      </c>
      <c r="C1828" s="1">
        <v>48.0</v>
      </c>
      <c r="D1828" s="1" t="s">
        <v>76</v>
      </c>
      <c r="E1828" s="1" t="s">
        <v>63</v>
      </c>
      <c r="G1828" s="1" t="s">
        <v>484</v>
      </c>
      <c r="H1828" s="1" t="s">
        <v>103</v>
      </c>
      <c r="I1828" s="1" t="s">
        <v>55</v>
      </c>
      <c r="J1828" s="1" t="s">
        <v>484</v>
      </c>
      <c r="K1828" s="1" t="s">
        <v>103</v>
      </c>
      <c r="L1828" s="1" t="s">
        <v>55</v>
      </c>
      <c r="M1828" s="1" t="s">
        <v>56</v>
      </c>
      <c r="N1828" s="1" t="s">
        <v>93</v>
      </c>
      <c r="O1828" s="1" t="s">
        <v>484</v>
      </c>
      <c r="P1828" s="1" t="s">
        <v>103</v>
      </c>
      <c r="Q1828" s="1" t="s">
        <v>55</v>
      </c>
      <c r="R1828" s="1" t="s">
        <v>56</v>
      </c>
      <c r="T1828" s="1" t="s">
        <v>2578</v>
      </c>
      <c r="U1828" s="1" t="s">
        <v>59</v>
      </c>
      <c r="Z1828" s="1" t="s">
        <v>60</v>
      </c>
      <c r="AF1828" s="1" t="s">
        <v>60</v>
      </c>
      <c r="AR1828" s="1" t="s">
        <v>60</v>
      </c>
      <c r="AT1828" s="1" t="s">
        <v>682</v>
      </c>
      <c r="AU1828" s="1" t="s">
        <v>682</v>
      </c>
      <c r="AV1828" s="1" t="s">
        <v>487</v>
      </c>
      <c r="AW1828" s="3" t="str">
        <f t="shared" si="1"/>
        <v>Other</v>
      </c>
      <c r="AX1828" s="3" t="str">
        <f t="array" ref="AX1828">TEXTJOIN(", ", TRUE, IF(X1828:AS1828="Y", X$1:AS$1, IF(X1828:AS1828&lt;&gt;"", X$1:AS$1 &amp; ": " &amp; X1828:AS1828, "")))
</f>
        <v>Fentanyl, Benzodiazepine, Any Opioid</v>
      </c>
    </row>
    <row r="1829">
      <c r="A1829" s="2">
        <v>41011.0</v>
      </c>
      <c r="B1829" s="1" t="s">
        <v>50</v>
      </c>
      <c r="C1829" s="1">
        <v>21.0</v>
      </c>
      <c r="D1829" s="1" t="s">
        <v>51</v>
      </c>
      <c r="E1829" s="1" t="s">
        <v>63</v>
      </c>
      <c r="G1829" s="1" t="s">
        <v>120</v>
      </c>
      <c r="H1829" s="1" t="s">
        <v>121</v>
      </c>
      <c r="J1829" s="1" t="s">
        <v>120</v>
      </c>
      <c r="L1829" s="1" t="s">
        <v>55</v>
      </c>
      <c r="M1829" s="1" t="s">
        <v>56</v>
      </c>
      <c r="N1829" s="1" t="s">
        <v>113</v>
      </c>
      <c r="O1829" s="1" t="s">
        <v>120</v>
      </c>
      <c r="P1829" s="1" t="s">
        <v>121</v>
      </c>
      <c r="R1829" s="1" t="s">
        <v>67</v>
      </c>
      <c r="T1829" s="1" t="s">
        <v>232</v>
      </c>
      <c r="U1829" s="1" t="s">
        <v>59</v>
      </c>
      <c r="Y1829" s="1" t="s">
        <v>60</v>
      </c>
      <c r="AF1829" s="1" t="s">
        <v>60</v>
      </c>
      <c r="AT1829" s="1" t="s">
        <v>236</v>
      </c>
      <c r="AU1829" s="1" t="s">
        <v>236</v>
      </c>
      <c r="AV1829" s="1" t="s">
        <v>123</v>
      </c>
      <c r="AW1829" s="3" t="str">
        <f t="shared" si="1"/>
        <v>Middletown</v>
      </c>
      <c r="AX1829" s="3" t="str">
        <f t="array" ref="AX1829">TEXTJOIN(", ", TRUE, IF(X1829:AS1829="Y", X$1:AS$1, IF(X1829:AS1829&lt;&gt;"", X$1:AS$1 &amp; ": " &amp; X1829:AS1829, "")))
</f>
        <v>Cocaine, Benzodiazepine</v>
      </c>
    </row>
    <row r="1830">
      <c r="A1830" s="2">
        <v>43324.0</v>
      </c>
      <c r="B1830" s="1" t="s">
        <v>50</v>
      </c>
      <c r="C1830" s="1">
        <v>60.0</v>
      </c>
      <c r="D1830" s="1" t="s">
        <v>51</v>
      </c>
      <c r="E1830" s="1" t="s">
        <v>63</v>
      </c>
      <c r="G1830" s="1" t="s">
        <v>261</v>
      </c>
      <c r="H1830" s="1" t="s">
        <v>125</v>
      </c>
      <c r="I1830" s="1" t="s">
        <v>55</v>
      </c>
      <c r="J1830" s="1" t="s">
        <v>261</v>
      </c>
      <c r="K1830" s="1" t="s">
        <v>125</v>
      </c>
      <c r="M1830" s="1" t="s">
        <v>56</v>
      </c>
      <c r="N1830" s="1" t="s">
        <v>136</v>
      </c>
      <c r="O1830" s="1" t="s">
        <v>262</v>
      </c>
      <c r="P1830" s="1" t="s">
        <v>263</v>
      </c>
      <c r="Q1830" s="1" t="s">
        <v>55</v>
      </c>
      <c r="R1830" s="1" t="s">
        <v>67</v>
      </c>
      <c r="T1830" s="1" t="s">
        <v>1318</v>
      </c>
      <c r="U1830" s="1" t="s">
        <v>59</v>
      </c>
      <c r="X1830" s="1" t="s">
        <v>60</v>
      </c>
      <c r="Y1830" s="1" t="s">
        <v>60</v>
      </c>
      <c r="AP1830" s="1" t="s">
        <v>60</v>
      </c>
      <c r="AR1830" s="1" t="s">
        <v>60</v>
      </c>
      <c r="AT1830" s="1" t="s">
        <v>265</v>
      </c>
      <c r="AU1830" s="1" t="s">
        <v>265</v>
      </c>
      <c r="AV1830" s="1" t="s">
        <v>266</v>
      </c>
      <c r="AW1830" s="3" t="str">
        <f t="shared" si="1"/>
        <v>Other</v>
      </c>
      <c r="AX1830" s="3" t="str">
        <f t="array" ref="AX1830">TEXTJOIN(", ", TRUE, IF(X1830:AS1830="Y", X$1:AS$1, IF(X1830:AS1830&lt;&gt;"", X$1:AS$1 &amp; ": " &amp; X1830:AS1830, "")))
</f>
        <v>Heroin, Cocaine, Heroin/Morph/Codeine, Any Opioid</v>
      </c>
    </row>
    <row r="1831">
      <c r="A1831" s="2">
        <v>42233.0</v>
      </c>
      <c r="B1831" s="1" t="s">
        <v>86</v>
      </c>
      <c r="C1831" s="1">
        <v>35.0</v>
      </c>
      <c r="D1831" s="1" t="s">
        <v>51</v>
      </c>
      <c r="E1831" s="1" t="s">
        <v>63</v>
      </c>
      <c r="G1831" s="1" t="s">
        <v>1402</v>
      </c>
      <c r="H1831" s="1" t="s">
        <v>121</v>
      </c>
      <c r="I1831" s="1" t="s">
        <v>55</v>
      </c>
      <c r="J1831" s="1" t="s">
        <v>1402</v>
      </c>
      <c r="M1831" s="1" t="s">
        <v>56</v>
      </c>
      <c r="O1831" s="1" t="s">
        <v>1402</v>
      </c>
      <c r="P1831" s="1" t="s">
        <v>121</v>
      </c>
      <c r="Q1831" s="1" t="s">
        <v>55</v>
      </c>
      <c r="R1831" s="1" t="s">
        <v>56</v>
      </c>
      <c r="T1831" s="1" t="s">
        <v>2579</v>
      </c>
      <c r="U1831" s="1" t="s">
        <v>59</v>
      </c>
      <c r="AD1831" s="1" t="s">
        <v>60</v>
      </c>
      <c r="AF1831" s="1" t="s">
        <v>60</v>
      </c>
      <c r="AG1831" s="1" t="s">
        <v>60</v>
      </c>
      <c r="AR1831" s="1" t="s">
        <v>60</v>
      </c>
      <c r="AT1831" s="1" t="s">
        <v>1404</v>
      </c>
      <c r="AU1831" s="1" t="s">
        <v>1404</v>
      </c>
      <c r="AV1831" s="1" t="s">
        <v>1405</v>
      </c>
      <c r="AW1831" s="3" t="str">
        <f t="shared" si="1"/>
        <v>Other</v>
      </c>
      <c r="AX1831" s="3" t="str">
        <f t="array" ref="AX1831">TEXTJOIN(", ", TRUE, IF(X1831:AS1831="Y", X$1:AS$1, IF(X1831:AS1831&lt;&gt;"", X$1:AS$1 &amp; ": " &amp; X1831:AS1831, "")))
</f>
        <v>Ethanol, Benzodiazepine, Methadone, Any Opioid</v>
      </c>
    </row>
    <row r="1832">
      <c r="A1832" s="2">
        <v>42924.0</v>
      </c>
      <c r="B1832" s="1" t="s">
        <v>86</v>
      </c>
      <c r="C1832" s="1">
        <v>48.0</v>
      </c>
      <c r="D1832" s="1" t="s">
        <v>51</v>
      </c>
      <c r="E1832" s="1" t="s">
        <v>52</v>
      </c>
      <c r="G1832" s="1" t="s">
        <v>91</v>
      </c>
      <c r="H1832" s="1" t="s">
        <v>91</v>
      </c>
      <c r="I1832" s="1" t="s">
        <v>55</v>
      </c>
      <c r="J1832" s="1" t="s">
        <v>91</v>
      </c>
      <c r="K1832" s="1" t="s">
        <v>91</v>
      </c>
      <c r="L1832" s="1" t="s">
        <v>55</v>
      </c>
      <c r="M1832" s="1" t="s">
        <v>401</v>
      </c>
      <c r="N1832" s="1" t="s">
        <v>119</v>
      </c>
      <c r="O1832" s="1" t="s">
        <v>91</v>
      </c>
      <c r="P1832" s="1" t="s">
        <v>91</v>
      </c>
      <c r="Q1832" s="1" t="s">
        <v>55</v>
      </c>
      <c r="R1832" s="1" t="s">
        <v>67</v>
      </c>
      <c r="T1832" s="1" t="s">
        <v>2580</v>
      </c>
      <c r="U1832" s="1" t="s">
        <v>59</v>
      </c>
      <c r="X1832" s="1" t="s">
        <v>60</v>
      </c>
      <c r="AG1832" s="1" t="s">
        <v>60</v>
      </c>
      <c r="AT1832" s="1" t="s">
        <v>110</v>
      </c>
      <c r="AU1832" s="1" t="s">
        <v>110</v>
      </c>
      <c r="AV1832" s="1" t="s">
        <v>111</v>
      </c>
      <c r="AW1832" s="3" t="str">
        <f t="shared" si="1"/>
        <v>Other</v>
      </c>
      <c r="AX1832" s="3" t="str">
        <f t="array" ref="AX1832">TEXTJOIN(", ", TRUE, IF(X1832:AS1832="Y", X$1:AS$1, IF(X1832:AS1832&lt;&gt;"", X$1:AS$1 &amp; ": " &amp; X1832:AS1832, "")))
</f>
        <v>Heroin, Methadone</v>
      </c>
    </row>
    <row r="1833">
      <c r="A1833" s="2">
        <v>44007.0</v>
      </c>
      <c r="B1833" s="1" t="s">
        <v>50</v>
      </c>
      <c r="C1833" s="1">
        <v>35.0</v>
      </c>
      <c r="D1833" s="1" t="s">
        <v>51</v>
      </c>
      <c r="E1833" s="1" t="s">
        <v>63</v>
      </c>
      <c r="G1833" s="1" t="s">
        <v>488</v>
      </c>
      <c r="H1833" s="1" t="s">
        <v>91</v>
      </c>
      <c r="I1833" s="1" t="s">
        <v>55</v>
      </c>
      <c r="J1833" s="1" t="s">
        <v>488</v>
      </c>
      <c r="K1833" s="1" t="s">
        <v>91</v>
      </c>
      <c r="L1833" s="1" t="s">
        <v>55</v>
      </c>
      <c r="M1833" s="1" t="s">
        <v>56</v>
      </c>
      <c r="N1833" s="1" t="s">
        <v>119</v>
      </c>
      <c r="O1833" s="1" t="s">
        <v>488</v>
      </c>
      <c r="P1833" s="1" t="s">
        <v>91</v>
      </c>
      <c r="Q1833" s="1" t="s">
        <v>55</v>
      </c>
      <c r="R1833" s="1" t="s">
        <v>56</v>
      </c>
      <c r="T1833" s="1" t="s">
        <v>83</v>
      </c>
      <c r="U1833" s="1" t="s">
        <v>59</v>
      </c>
      <c r="V1833" s="1" t="s">
        <v>258</v>
      </c>
      <c r="Y1833" s="1" t="s">
        <v>60</v>
      </c>
      <c r="Z1833" s="1" t="s">
        <v>60</v>
      </c>
      <c r="AR1833" s="1" t="s">
        <v>60</v>
      </c>
      <c r="AT1833" s="1" t="s">
        <v>492</v>
      </c>
      <c r="AU1833" s="1" t="s">
        <v>492</v>
      </c>
      <c r="AV1833" s="1" t="s">
        <v>493</v>
      </c>
      <c r="AW1833" s="3" t="str">
        <f t="shared" si="1"/>
        <v>Other</v>
      </c>
      <c r="AX1833" s="3" t="str">
        <f t="array" ref="AX1833">TEXTJOIN(", ", TRUE, IF(X1833:AS1833="Y", X$1:AS$1, IF(X1833:AS1833&lt;&gt;"", X$1:AS$1 &amp; ": " &amp; X1833:AS1833, "")))
</f>
        <v>Cocaine, Fentanyl, Any Opioid</v>
      </c>
    </row>
    <row r="1834">
      <c r="A1834" s="4">
        <v>42693.0</v>
      </c>
      <c r="B1834" s="1" t="s">
        <v>50</v>
      </c>
      <c r="C1834" s="1">
        <v>33.0</v>
      </c>
      <c r="D1834" s="1" t="s">
        <v>51</v>
      </c>
      <c r="E1834" s="1" t="s">
        <v>63</v>
      </c>
      <c r="G1834" s="1" t="s">
        <v>283</v>
      </c>
      <c r="H1834" s="1" t="s">
        <v>263</v>
      </c>
      <c r="I1834" s="1" t="s">
        <v>55</v>
      </c>
      <c r="J1834" s="1" t="s">
        <v>283</v>
      </c>
      <c r="M1834" s="1" t="s">
        <v>56</v>
      </c>
      <c r="N1834" s="1" t="s">
        <v>136</v>
      </c>
      <c r="O1834" s="1" t="s">
        <v>283</v>
      </c>
      <c r="R1834" s="1" t="s">
        <v>56</v>
      </c>
      <c r="T1834" s="1" t="s">
        <v>1318</v>
      </c>
      <c r="U1834" s="1" t="s">
        <v>59</v>
      </c>
      <c r="W1834" s="1" t="s">
        <v>60</v>
      </c>
      <c r="X1834" s="1" t="s">
        <v>60</v>
      </c>
      <c r="Y1834" s="1" t="s">
        <v>60</v>
      </c>
      <c r="AP1834" s="1" t="s">
        <v>60</v>
      </c>
      <c r="AR1834" s="1" t="s">
        <v>60</v>
      </c>
      <c r="AT1834" s="1" t="s">
        <v>287</v>
      </c>
      <c r="AU1834" s="1" t="s">
        <v>287</v>
      </c>
      <c r="AV1834" s="1" t="s">
        <v>1298</v>
      </c>
      <c r="AW1834" s="3" t="str">
        <f t="shared" si="1"/>
        <v>Other</v>
      </c>
      <c r="AX1834" s="3" t="str">
        <f t="array" ref="AX1834">TEXTJOIN(", ", TRUE, IF(X1834:AS1834="Y", X$1:AS$1, IF(X1834:AS1834&lt;&gt;"", X$1:AS$1 &amp; ": " &amp; X1834:AS1834, "")))
</f>
        <v>Heroin, Cocaine, Heroin/Morph/Codeine, Any Opioid</v>
      </c>
    </row>
    <row r="1835">
      <c r="A1835" s="4">
        <v>43063.0</v>
      </c>
      <c r="B1835" s="1" t="s">
        <v>86</v>
      </c>
      <c r="C1835" s="1">
        <v>47.0</v>
      </c>
      <c r="D1835" s="1" t="s">
        <v>51</v>
      </c>
      <c r="E1835" s="1" t="s">
        <v>63</v>
      </c>
      <c r="G1835" s="1" t="s">
        <v>397</v>
      </c>
      <c r="H1835" s="1" t="s">
        <v>103</v>
      </c>
      <c r="I1835" s="1" t="s">
        <v>55</v>
      </c>
      <c r="J1835" s="1" t="s">
        <v>397</v>
      </c>
      <c r="K1835" s="1" t="s">
        <v>103</v>
      </c>
      <c r="L1835" s="1" t="s">
        <v>55</v>
      </c>
      <c r="M1835" s="1" t="s">
        <v>56</v>
      </c>
      <c r="N1835" s="1" t="s">
        <v>136</v>
      </c>
      <c r="O1835" s="1" t="s">
        <v>103</v>
      </c>
      <c r="P1835" s="1" t="s">
        <v>103</v>
      </c>
      <c r="Q1835" s="1" t="s">
        <v>55</v>
      </c>
      <c r="R1835" s="1" t="s">
        <v>67</v>
      </c>
      <c r="T1835" s="1" t="s">
        <v>2581</v>
      </c>
      <c r="U1835" s="1" t="s">
        <v>59</v>
      </c>
      <c r="AG1835" s="1" t="s">
        <v>60</v>
      </c>
      <c r="AT1835" s="1" t="s">
        <v>399</v>
      </c>
      <c r="AU1835" s="1" t="s">
        <v>399</v>
      </c>
      <c r="AV1835" s="1" t="s">
        <v>168</v>
      </c>
      <c r="AW1835" s="3" t="str">
        <f t="shared" si="1"/>
        <v>Other</v>
      </c>
      <c r="AX1835" s="3" t="str">
        <f t="array" ref="AX1835">TEXTJOIN(", ", TRUE, IF(X1835:AS1835="Y", X$1:AS$1, IF(X1835:AS1835&lt;&gt;"", X$1:AS$1 &amp; ": " &amp; X1835:AS1835, "")))
</f>
        <v>Methadone</v>
      </c>
    </row>
    <row r="1836">
      <c r="A1836" s="2">
        <v>44465.0</v>
      </c>
      <c r="B1836" s="1" t="s">
        <v>50</v>
      </c>
      <c r="C1836" s="1">
        <v>32.0</v>
      </c>
      <c r="D1836" s="1" t="s">
        <v>51</v>
      </c>
      <c r="E1836" s="1" t="s">
        <v>1376</v>
      </c>
      <c r="G1836" s="1" t="s">
        <v>54</v>
      </c>
      <c r="H1836" s="1" t="s">
        <v>54</v>
      </c>
      <c r="I1836" s="1" t="s">
        <v>55</v>
      </c>
      <c r="J1836" s="1" t="s">
        <v>54</v>
      </c>
      <c r="K1836" s="1" t="s">
        <v>54</v>
      </c>
      <c r="L1836" s="1" t="s">
        <v>55</v>
      </c>
      <c r="M1836" s="1" t="s">
        <v>56</v>
      </c>
      <c r="N1836" s="1" t="s">
        <v>442</v>
      </c>
      <c r="O1836" s="1" t="s">
        <v>54</v>
      </c>
      <c r="P1836" s="1" t="s">
        <v>54</v>
      </c>
      <c r="Q1836" s="1" t="s">
        <v>55</v>
      </c>
      <c r="R1836" s="1" t="s">
        <v>56</v>
      </c>
      <c r="T1836" s="1" t="s">
        <v>2582</v>
      </c>
      <c r="U1836" s="1" t="s">
        <v>59</v>
      </c>
      <c r="Y1836" s="1" t="s">
        <v>60</v>
      </c>
      <c r="Z1836" s="1" t="s">
        <v>60</v>
      </c>
      <c r="AD1836" s="1" t="s">
        <v>60</v>
      </c>
      <c r="AR1836" s="1" t="s">
        <v>60</v>
      </c>
      <c r="AT1836" s="1" t="s">
        <v>234</v>
      </c>
      <c r="AU1836" s="1" t="s">
        <v>234</v>
      </c>
      <c r="AV1836" s="1" t="s">
        <v>641</v>
      </c>
      <c r="AW1836" s="3" t="str">
        <f t="shared" si="1"/>
        <v>Other</v>
      </c>
      <c r="AX1836" s="3" t="str">
        <f t="array" ref="AX1836">TEXTJOIN(", ", TRUE, IF(X1836:AS1836="Y", X$1:AS$1, IF(X1836:AS1836&lt;&gt;"", X$1:AS$1 &amp; ": " &amp; X1836:AS1836, "")))
</f>
        <v>Cocaine, Fentanyl, Ethanol, Any Opioid</v>
      </c>
    </row>
    <row r="1837">
      <c r="A1837" s="2">
        <v>43686.0</v>
      </c>
      <c r="B1837" s="1" t="s">
        <v>50</v>
      </c>
      <c r="C1837" s="1">
        <v>40.0</v>
      </c>
      <c r="D1837" s="1" t="s">
        <v>51</v>
      </c>
      <c r="E1837" s="1" t="s">
        <v>63</v>
      </c>
      <c r="G1837" s="1" t="s">
        <v>1101</v>
      </c>
      <c r="H1837" s="1" t="s">
        <v>91</v>
      </c>
      <c r="I1837" s="1" t="s">
        <v>55</v>
      </c>
      <c r="J1837" s="1" t="s">
        <v>1101</v>
      </c>
      <c r="K1837" s="1" t="s">
        <v>91</v>
      </c>
      <c r="L1837" s="1" t="s">
        <v>55</v>
      </c>
      <c r="M1837" s="1" t="s">
        <v>56</v>
      </c>
      <c r="N1837" s="1" t="s">
        <v>136</v>
      </c>
      <c r="O1837" s="1" t="s">
        <v>1101</v>
      </c>
      <c r="P1837" s="1" t="s">
        <v>91</v>
      </c>
      <c r="Q1837" s="1" t="s">
        <v>55</v>
      </c>
      <c r="R1837" s="1" t="s">
        <v>56</v>
      </c>
      <c r="T1837" s="1" t="s">
        <v>2583</v>
      </c>
      <c r="U1837" s="1" t="s">
        <v>59</v>
      </c>
      <c r="Z1837" s="1" t="s">
        <v>60</v>
      </c>
      <c r="AH1837" s="1" t="s">
        <v>60</v>
      </c>
      <c r="AR1837" s="1" t="s">
        <v>60</v>
      </c>
      <c r="AT1837" s="1" t="s">
        <v>1103</v>
      </c>
      <c r="AU1837" s="1" t="s">
        <v>1103</v>
      </c>
      <c r="AV1837" s="1" t="s">
        <v>1982</v>
      </c>
      <c r="AW1837" s="3" t="str">
        <f t="shared" si="1"/>
        <v>Other</v>
      </c>
      <c r="AX1837" s="3" t="str">
        <f t="array" ref="AX1837">TEXTJOIN(", ", TRUE, IF(X1837:AS1837="Y", X$1:AS$1, IF(X1837:AS1837&lt;&gt;"", X$1:AS$1 &amp; ": " &amp; X1837:AS1837, "")))
</f>
        <v>Fentanyl, Meth/Amphetamine, Any Opioid</v>
      </c>
    </row>
    <row r="1838">
      <c r="A1838" s="4">
        <v>42300.0</v>
      </c>
      <c r="B1838" s="1" t="s">
        <v>86</v>
      </c>
      <c r="C1838" s="1">
        <v>25.0</v>
      </c>
      <c r="D1838" s="1" t="s">
        <v>51</v>
      </c>
      <c r="E1838" s="1" t="s">
        <v>63</v>
      </c>
      <c r="G1838" s="1" t="s">
        <v>116</v>
      </c>
      <c r="H1838" s="1" t="s">
        <v>103</v>
      </c>
      <c r="I1838" s="1" t="s">
        <v>55</v>
      </c>
      <c r="J1838" s="1" t="s">
        <v>116</v>
      </c>
      <c r="M1838" s="1" t="s">
        <v>193</v>
      </c>
      <c r="O1838" s="1" t="s">
        <v>116</v>
      </c>
      <c r="P1838" s="1" t="s">
        <v>103</v>
      </c>
      <c r="Q1838" s="1" t="s">
        <v>55</v>
      </c>
      <c r="R1838" s="1" t="s">
        <v>44</v>
      </c>
      <c r="T1838" s="1" t="s">
        <v>2584</v>
      </c>
      <c r="U1838" s="1" t="s">
        <v>59</v>
      </c>
      <c r="W1838" s="1" t="s">
        <v>60</v>
      </c>
      <c r="X1838" s="1" t="s">
        <v>60</v>
      </c>
      <c r="Y1838" s="1" t="s">
        <v>60</v>
      </c>
      <c r="Z1838" s="1" t="s">
        <v>60</v>
      </c>
      <c r="AI1838" s="1" t="s">
        <v>60</v>
      </c>
      <c r="AP1838" s="1" t="s">
        <v>60</v>
      </c>
      <c r="AR1838" s="1" t="s">
        <v>60</v>
      </c>
      <c r="AT1838" s="1" t="s">
        <v>122</v>
      </c>
      <c r="AU1838" s="1" t="s">
        <v>122</v>
      </c>
      <c r="AV1838" s="1" t="s">
        <v>139</v>
      </c>
      <c r="AW1838" s="3" t="str">
        <f t="shared" si="1"/>
        <v>Other</v>
      </c>
      <c r="AX1838" s="3" t="str">
        <f t="array" ref="AX1838">TEXTJOIN(", ", TRUE, IF(X1838:AS1838="Y", X$1:AS$1, IF(X1838:AS1838&lt;&gt;"", X$1:AS$1 &amp; ": " &amp; X1838:AS1838, "")))
</f>
        <v>Heroin, Cocaine, Fentanyl, Amphet, Heroin/Morph/Codeine, Any Opioid</v>
      </c>
    </row>
    <row r="1839">
      <c r="A1839" s="4">
        <v>44196.0</v>
      </c>
      <c r="B1839" s="1" t="s">
        <v>50</v>
      </c>
      <c r="C1839" s="1">
        <v>64.0</v>
      </c>
      <c r="D1839" s="1" t="s">
        <v>51</v>
      </c>
      <c r="E1839" s="1" t="s">
        <v>63</v>
      </c>
      <c r="G1839" s="1" t="s">
        <v>64</v>
      </c>
      <c r="H1839" s="1" t="s">
        <v>65</v>
      </c>
      <c r="I1839" s="1" t="s">
        <v>55</v>
      </c>
      <c r="J1839" s="1" t="s">
        <v>64</v>
      </c>
      <c r="K1839" s="1" t="s">
        <v>65</v>
      </c>
      <c r="L1839" s="1" t="s">
        <v>55</v>
      </c>
      <c r="M1839" s="1" t="s">
        <v>56</v>
      </c>
      <c r="N1839" s="1" t="s">
        <v>155</v>
      </c>
      <c r="O1839" s="1" t="s">
        <v>64</v>
      </c>
      <c r="P1839" s="1" t="s">
        <v>65</v>
      </c>
      <c r="Q1839" s="1" t="s">
        <v>55</v>
      </c>
      <c r="R1839" s="1" t="s">
        <v>56</v>
      </c>
      <c r="T1839" s="1" t="s">
        <v>2585</v>
      </c>
      <c r="U1839" s="1" t="s">
        <v>59</v>
      </c>
      <c r="Z1839" s="1" t="s">
        <v>60</v>
      </c>
      <c r="AA1839" s="1" t="s">
        <v>60</v>
      </c>
      <c r="AQ1839" s="1" t="s">
        <v>60</v>
      </c>
      <c r="AR1839" s="1" t="s">
        <v>60</v>
      </c>
      <c r="AT1839" s="1" t="s">
        <v>69</v>
      </c>
      <c r="AU1839" s="1" t="s">
        <v>69</v>
      </c>
      <c r="AV1839" s="1" t="s">
        <v>70</v>
      </c>
      <c r="AW1839" s="3" t="str">
        <f t="shared" si="1"/>
        <v>Other</v>
      </c>
      <c r="AX1839" s="3" t="str">
        <f t="array" ref="AX1839">TEXTJOIN(", ", TRUE, IF(X1839:AS1839="Y", X$1:AS$1, IF(X1839:AS1839&lt;&gt;"", X$1:AS$1 &amp; ": " &amp; X1839:AS1839, "")))
</f>
        <v>Fentanyl, Fentanyl Analogue, Other Opioid, Any Opioid</v>
      </c>
    </row>
    <row r="1840">
      <c r="A1840" s="2">
        <v>43618.0</v>
      </c>
      <c r="B1840" s="1" t="s">
        <v>50</v>
      </c>
      <c r="C1840" s="1">
        <v>25.0</v>
      </c>
      <c r="D1840" s="1" t="s">
        <v>76</v>
      </c>
      <c r="E1840" s="1" t="s">
        <v>63</v>
      </c>
      <c r="G1840" s="1" t="s">
        <v>185</v>
      </c>
      <c r="H1840" s="1" t="s">
        <v>91</v>
      </c>
      <c r="I1840" s="1" t="s">
        <v>55</v>
      </c>
      <c r="J1840" s="1" t="s">
        <v>185</v>
      </c>
      <c r="K1840" s="1" t="s">
        <v>91</v>
      </c>
      <c r="L1840" s="1" t="s">
        <v>55</v>
      </c>
      <c r="M1840" s="1" t="s">
        <v>728</v>
      </c>
      <c r="N1840" s="1" t="s">
        <v>136</v>
      </c>
      <c r="O1840" s="1" t="s">
        <v>185</v>
      </c>
      <c r="P1840" s="1" t="s">
        <v>91</v>
      </c>
      <c r="Q1840" s="1" t="s">
        <v>55</v>
      </c>
      <c r="R1840" s="1" t="s">
        <v>44</v>
      </c>
      <c r="T1840" s="1" t="s">
        <v>2586</v>
      </c>
      <c r="U1840" s="1" t="s">
        <v>59</v>
      </c>
      <c r="Y1840" s="1" t="s">
        <v>60</v>
      </c>
      <c r="Z1840" s="1" t="s">
        <v>60</v>
      </c>
      <c r="AA1840" s="1" t="s">
        <v>60</v>
      </c>
      <c r="AR1840" s="1" t="s">
        <v>60</v>
      </c>
      <c r="AT1840" s="1" t="s">
        <v>188</v>
      </c>
      <c r="AU1840" s="1" t="s">
        <v>188</v>
      </c>
      <c r="AV1840" s="1" t="s">
        <v>189</v>
      </c>
      <c r="AW1840" s="3" t="str">
        <f t="shared" si="1"/>
        <v>Other</v>
      </c>
      <c r="AX1840" s="3" t="str">
        <f t="array" ref="AX1840">TEXTJOIN(", ", TRUE, IF(X1840:AS1840="Y", X$1:AS$1, IF(X1840:AS1840&lt;&gt;"", X$1:AS$1 &amp; ": " &amp; X1840:AS1840, "")))
</f>
        <v>Cocaine, Fentanyl, Fentanyl Analogue, Any Opioid</v>
      </c>
    </row>
    <row r="1841">
      <c r="A1841" s="2">
        <v>43710.0</v>
      </c>
      <c r="B1841" s="1" t="s">
        <v>50</v>
      </c>
      <c r="C1841" s="1">
        <v>38.0</v>
      </c>
      <c r="D1841" s="1" t="s">
        <v>51</v>
      </c>
      <c r="E1841" s="1" t="s">
        <v>63</v>
      </c>
      <c r="G1841" s="1" t="s">
        <v>1962</v>
      </c>
      <c r="H1841" s="1" t="s">
        <v>65</v>
      </c>
      <c r="I1841" s="1" t="s">
        <v>55</v>
      </c>
      <c r="J1841" s="1" t="s">
        <v>1962</v>
      </c>
      <c r="K1841" s="1" t="s">
        <v>65</v>
      </c>
      <c r="L1841" s="1" t="s">
        <v>55</v>
      </c>
      <c r="M1841" s="1" t="s">
        <v>56</v>
      </c>
      <c r="N1841" s="1" t="s">
        <v>2587</v>
      </c>
      <c r="O1841" s="1" t="s">
        <v>1962</v>
      </c>
      <c r="P1841" s="1" t="s">
        <v>65</v>
      </c>
      <c r="Q1841" s="1" t="s">
        <v>55</v>
      </c>
      <c r="R1841" s="1" t="s">
        <v>56</v>
      </c>
      <c r="T1841" s="1" t="s">
        <v>1882</v>
      </c>
      <c r="U1841" s="1" t="s">
        <v>59</v>
      </c>
      <c r="Z1841" s="1" t="s">
        <v>60</v>
      </c>
      <c r="AD1841" s="1" t="s">
        <v>60</v>
      </c>
      <c r="AR1841" s="1" t="s">
        <v>60</v>
      </c>
      <c r="AT1841" s="1" t="s">
        <v>1964</v>
      </c>
      <c r="AU1841" s="1" t="s">
        <v>1964</v>
      </c>
      <c r="AV1841" s="1" t="s">
        <v>2236</v>
      </c>
      <c r="AW1841" s="3" t="str">
        <f t="shared" si="1"/>
        <v>Other</v>
      </c>
      <c r="AX1841" s="3" t="str">
        <f t="array" ref="AX1841">TEXTJOIN(", ", TRUE, IF(X1841:AS1841="Y", X$1:AS$1, IF(X1841:AS1841&lt;&gt;"", X$1:AS$1 &amp; ": " &amp; X1841:AS1841, "")))
</f>
        <v>Fentanyl, Ethanol, Any Opioid</v>
      </c>
    </row>
    <row r="1842">
      <c r="A1842" s="2">
        <v>43436.0</v>
      </c>
      <c r="B1842" s="1" t="s">
        <v>50</v>
      </c>
      <c r="C1842" s="1">
        <v>36.0</v>
      </c>
      <c r="D1842" s="1" t="s">
        <v>76</v>
      </c>
      <c r="E1842" s="1" t="s">
        <v>63</v>
      </c>
      <c r="G1842" s="1" t="s">
        <v>160</v>
      </c>
      <c r="H1842" s="1" t="s">
        <v>54</v>
      </c>
      <c r="I1842" s="1" t="s">
        <v>55</v>
      </c>
      <c r="J1842" s="1" t="s">
        <v>160</v>
      </c>
      <c r="K1842" s="1" t="s">
        <v>54</v>
      </c>
      <c r="M1842" s="1" t="s">
        <v>56</v>
      </c>
      <c r="N1842" s="1" t="s">
        <v>2411</v>
      </c>
      <c r="O1842" s="1" t="s">
        <v>160</v>
      </c>
      <c r="P1842" s="1" t="s">
        <v>54</v>
      </c>
      <c r="Q1842" s="1" t="s">
        <v>55</v>
      </c>
      <c r="R1842" s="1" t="s">
        <v>56</v>
      </c>
      <c r="T1842" s="1" t="s">
        <v>2588</v>
      </c>
      <c r="U1842" s="1" t="s">
        <v>59</v>
      </c>
      <c r="AG1842" s="1" t="s">
        <v>60</v>
      </c>
      <c r="AR1842" s="1" t="s">
        <v>60</v>
      </c>
      <c r="AT1842" s="1" t="s">
        <v>163</v>
      </c>
      <c r="AU1842" s="1" t="s">
        <v>163</v>
      </c>
      <c r="AV1842" s="1" t="s">
        <v>164</v>
      </c>
      <c r="AW1842" s="3" t="str">
        <f t="shared" si="1"/>
        <v>Other</v>
      </c>
      <c r="AX1842" s="3" t="str">
        <f t="array" ref="AX1842">TEXTJOIN(", ", TRUE, IF(X1842:AS1842="Y", X$1:AS$1, IF(X1842:AS1842&lt;&gt;"", X$1:AS$1 &amp; ": " &amp; X1842:AS1842, "")))
</f>
        <v>Methadone, Any Opioid</v>
      </c>
    </row>
    <row r="1843">
      <c r="A1843" s="4">
        <v>44158.0</v>
      </c>
      <c r="B1843" s="1" t="s">
        <v>50</v>
      </c>
      <c r="C1843" s="1">
        <v>77.0</v>
      </c>
      <c r="D1843" s="1" t="s">
        <v>51</v>
      </c>
      <c r="E1843" s="1" t="s">
        <v>52</v>
      </c>
      <c r="G1843" s="1" t="s">
        <v>103</v>
      </c>
      <c r="H1843" s="1" t="s">
        <v>103</v>
      </c>
      <c r="I1843" s="1" t="s">
        <v>55</v>
      </c>
      <c r="J1843" s="1" t="s">
        <v>103</v>
      </c>
      <c r="K1843" s="1" t="s">
        <v>103</v>
      </c>
      <c r="L1843" s="1" t="s">
        <v>55</v>
      </c>
      <c r="M1843" s="1" t="s">
        <v>56</v>
      </c>
      <c r="N1843" s="1" t="s">
        <v>93</v>
      </c>
      <c r="O1843" s="1" t="s">
        <v>103</v>
      </c>
      <c r="P1843" s="1" t="s">
        <v>103</v>
      </c>
      <c r="Q1843" s="1" t="s">
        <v>55</v>
      </c>
      <c r="R1843" s="1" t="s">
        <v>67</v>
      </c>
      <c r="T1843" s="1" t="s">
        <v>1040</v>
      </c>
      <c r="U1843" s="1" t="s">
        <v>59</v>
      </c>
      <c r="V1843" s="1" t="s">
        <v>810</v>
      </c>
      <c r="Z1843" s="1" t="s">
        <v>60</v>
      </c>
      <c r="AR1843" s="1" t="s">
        <v>60</v>
      </c>
      <c r="AT1843" s="1" t="s">
        <v>167</v>
      </c>
      <c r="AU1843" s="1" t="s">
        <v>167</v>
      </c>
      <c r="AV1843" s="1" t="s">
        <v>168</v>
      </c>
      <c r="AW1843" s="3" t="str">
        <f t="shared" si="1"/>
        <v>Other</v>
      </c>
      <c r="AX1843" s="3" t="str">
        <f t="array" ref="AX1843">TEXTJOIN(", ", TRUE, IF(X1843:AS1843="Y", X$1:AS$1, IF(X1843:AS1843&lt;&gt;"", X$1:AS$1 &amp; ": " &amp; X1843:AS1843, "")))
</f>
        <v>Fentanyl, Any Opioid</v>
      </c>
    </row>
    <row r="1844">
      <c r="A1844" s="2">
        <v>41182.0</v>
      </c>
      <c r="B1844" s="1" t="s">
        <v>50</v>
      </c>
      <c r="C1844" s="1">
        <v>33.0</v>
      </c>
      <c r="D1844" s="1" t="s">
        <v>76</v>
      </c>
      <c r="E1844" s="1" t="s">
        <v>63</v>
      </c>
      <c r="G1844" s="1" t="s">
        <v>256</v>
      </c>
      <c r="H1844" s="1" t="s">
        <v>103</v>
      </c>
      <c r="J1844" s="1" t="s">
        <v>256</v>
      </c>
      <c r="L1844" s="1" t="s">
        <v>55</v>
      </c>
      <c r="M1844" s="1" t="s">
        <v>56</v>
      </c>
      <c r="N1844" s="1" t="s">
        <v>148</v>
      </c>
      <c r="O1844" s="1" t="s">
        <v>256</v>
      </c>
      <c r="P1844" s="1" t="s">
        <v>103</v>
      </c>
      <c r="R1844" s="1" t="s">
        <v>67</v>
      </c>
      <c r="T1844" s="1" t="s">
        <v>73</v>
      </c>
      <c r="U1844" s="1" t="s">
        <v>59</v>
      </c>
      <c r="X1844" s="1" t="s">
        <v>60</v>
      </c>
      <c r="AT1844" s="1" t="s">
        <v>282</v>
      </c>
      <c r="AU1844" s="1" t="s">
        <v>282</v>
      </c>
      <c r="AV1844" s="1" t="s">
        <v>260</v>
      </c>
      <c r="AW1844" s="3" t="str">
        <f t="shared" si="1"/>
        <v>Other</v>
      </c>
      <c r="AX1844" s="3" t="str">
        <f t="array" ref="AX1844">TEXTJOIN(", ", TRUE, IF(X1844:AS1844="Y", X$1:AS$1, IF(X1844:AS1844&lt;&gt;"", X$1:AS$1 &amp; ": " &amp; X1844:AS1844, "")))
</f>
        <v>Heroin</v>
      </c>
    </row>
    <row r="1845">
      <c r="A1845" s="2">
        <v>41532.0</v>
      </c>
      <c r="B1845" s="1" t="s">
        <v>50</v>
      </c>
      <c r="C1845" s="1">
        <v>42.0</v>
      </c>
      <c r="D1845" s="1" t="s">
        <v>76</v>
      </c>
      <c r="E1845" s="1" t="s">
        <v>63</v>
      </c>
      <c r="J1845" s="1" t="s">
        <v>143</v>
      </c>
      <c r="L1845" s="1" t="s">
        <v>55</v>
      </c>
      <c r="M1845" s="1" t="s">
        <v>44</v>
      </c>
      <c r="N1845" s="1" t="s">
        <v>136</v>
      </c>
      <c r="O1845" s="1" t="s">
        <v>143</v>
      </c>
      <c r="P1845" s="1" t="s">
        <v>91</v>
      </c>
      <c r="R1845" s="1" t="s">
        <v>44</v>
      </c>
      <c r="S1845" s="1" t="s">
        <v>1262</v>
      </c>
      <c r="T1845" s="1" t="s">
        <v>130</v>
      </c>
      <c r="U1845" s="1" t="s">
        <v>59</v>
      </c>
      <c r="X1845" s="1" t="s">
        <v>60</v>
      </c>
      <c r="AT1845" s="1" t="s">
        <v>62</v>
      </c>
      <c r="AU1845" s="1" t="s">
        <v>145</v>
      </c>
      <c r="AV1845" s="1" t="s">
        <v>146</v>
      </c>
      <c r="AW1845" s="3" t="str">
        <f t="shared" si="1"/>
        <v>Other</v>
      </c>
      <c r="AX1845" s="3" t="str">
        <f t="array" ref="AX1845">TEXTJOIN(", ", TRUE, IF(X1845:AS1845="Y", X$1:AS$1, IF(X1845:AS1845&lt;&gt;"", X$1:AS$1 &amp; ": " &amp; X1845:AS1845, "")))
</f>
        <v>Heroin</v>
      </c>
    </row>
    <row r="1846">
      <c r="A1846" s="2">
        <v>43487.0</v>
      </c>
      <c r="B1846" s="1" t="s">
        <v>50</v>
      </c>
      <c r="C1846" s="1">
        <v>53.0</v>
      </c>
      <c r="D1846" s="1" t="s">
        <v>51</v>
      </c>
      <c r="E1846" s="1" t="s">
        <v>52</v>
      </c>
      <c r="G1846" s="1" t="s">
        <v>256</v>
      </c>
      <c r="H1846" s="1" t="s">
        <v>103</v>
      </c>
      <c r="I1846" s="1" t="s">
        <v>55</v>
      </c>
      <c r="J1846" s="1" t="s">
        <v>256</v>
      </c>
      <c r="K1846" s="1" t="s">
        <v>103</v>
      </c>
      <c r="L1846" s="1" t="s">
        <v>55</v>
      </c>
      <c r="M1846" s="1" t="s">
        <v>44</v>
      </c>
      <c r="N1846" s="1" t="s">
        <v>1893</v>
      </c>
      <c r="O1846" s="1" t="s">
        <v>256</v>
      </c>
      <c r="P1846" s="1" t="s">
        <v>103</v>
      </c>
      <c r="Q1846" s="1" t="s">
        <v>55</v>
      </c>
      <c r="R1846" s="1" t="s">
        <v>44</v>
      </c>
      <c r="T1846" s="1" t="s">
        <v>2589</v>
      </c>
      <c r="U1846" s="1" t="s">
        <v>59</v>
      </c>
      <c r="X1846" s="1" t="s">
        <v>60</v>
      </c>
      <c r="Y1846" s="1" t="s">
        <v>60</v>
      </c>
      <c r="Z1846" s="1" t="s">
        <v>60</v>
      </c>
      <c r="AA1846" s="1" t="s">
        <v>60</v>
      </c>
      <c r="AD1846" s="1" t="s">
        <v>60</v>
      </c>
      <c r="AP1846" s="1" t="s">
        <v>60</v>
      </c>
      <c r="AR1846" s="1" t="s">
        <v>60</v>
      </c>
      <c r="AT1846" s="1" t="s">
        <v>282</v>
      </c>
      <c r="AU1846" s="1" t="s">
        <v>282</v>
      </c>
      <c r="AV1846" s="1" t="s">
        <v>260</v>
      </c>
      <c r="AW1846" s="3" t="str">
        <f t="shared" si="1"/>
        <v>Other</v>
      </c>
      <c r="AX1846" s="3" t="str">
        <f t="array" ref="AX1846">TEXTJOIN(", ", TRUE, IF(X1846:AS1846="Y", X$1:AS$1, IF(X1846:AS1846&lt;&gt;"", X$1:AS$1 &amp; ": " &amp; X1846:AS1846, "")))
</f>
        <v>Heroin, Cocaine, Fentanyl, Fentanyl Analogue, Ethanol, Heroin/Morph/Codeine, Any Opioid</v>
      </c>
    </row>
    <row r="1847">
      <c r="A1847" s="4">
        <v>43758.0</v>
      </c>
      <c r="B1847" s="1" t="s">
        <v>50</v>
      </c>
      <c r="C1847" s="1">
        <v>32.0</v>
      </c>
      <c r="D1847" s="1" t="s">
        <v>51</v>
      </c>
      <c r="E1847" s="1" t="s">
        <v>63</v>
      </c>
      <c r="G1847" s="1" t="s">
        <v>624</v>
      </c>
      <c r="H1847" s="1" t="s">
        <v>299</v>
      </c>
      <c r="I1847" s="1" t="s">
        <v>55</v>
      </c>
      <c r="J1847" s="1" t="s">
        <v>624</v>
      </c>
      <c r="K1847" s="1" t="s">
        <v>299</v>
      </c>
      <c r="L1847" s="1" t="s">
        <v>55</v>
      </c>
      <c r="M1847" s="1" t="s">
        <v>56</v>
      </c>
      <c r="N1847" s="1" t="s">
        <v>1893</v>
      </c>
      <c r="O1847" s="1" t="s">
        <v>624</v>
      </c>
      <c r="P1847" s="1" t="s">
        <v>299</v>
      </c>
      <c r="Q1847" s="1" t="s">
        <v>55</v>
      </c>
      <c r="R1847" s="1" t="s">
        <v>56</v>
      </c>
      <c r="T1847" s="1" t="s">
        <v>2590</v>
      </c>
      <c r="U1847" s="1" t="s">
        <v>59</v>
      </c>
      <c r="V1847" s="1" t="s">
        <v>817</v>
      </c>
      <c r="Y1847" s="1" t="s">
        <v>60</v>
      </c>
      <c r="Z1847" s="1" t="s">
        <v>60</v>
      </c>
      <c r="AR1847" s="1" t="s">
        <v>60</v>
      </c>
      <c r="AT1847" s="1" t="s">
        <v>626</v>
      </c>
      <c r="AU1847" s="1" t="s">
        <v>626</v>
      </c>
      <c r="AV1847" s="1" t="s">
        <v>627</v>
      </c>
      <c r="AW1847" s="3" t="str">
        <f t="shared" si="1"/>
        <v>Other</v>
      </c>
      <c r="AX1847" s="3" t="str">
        <f t="array" ref="AX1847">TEXTJOIN(", ", TRUE, IF(X1847:AS1847="Y", X$1:AS$1, IF(X1847:AS1847&lt;&gt;"", X$1:AS$1 &amp; ": " &amp; X1847:AS1847, "")))
</f>
        <v>Cocaine, Fentanyl, Any Opioid</v>
      </c>
    </row>
    <row r="1848">
      <c r="A1848" s="2">
        <v>41977.0</v>
      </c>
      <c r="B1848" s="1" t="s">
        <v>50</v>
      </c>
      <c r="C1848" s="1">
        <v>53.0</v>
      </c>
      <c r="D1848" s="1" t="s">
        <v>51</v>
      </c>
      <c r="E1848" s="1" t="s">
        <v>63</v>
      </c>
      <c r="G1848" s="1" t="s">
        <v>103</v>
      </c>
      <c r="J1848" s="1" t="s">
        <v>474</v>
      </c>
      <c r="L1848" s="1" t="s">
        <v>55</v>
      </c>
      <c r="M1848" s="1" t="s">
        <v>56</v>
      </c>
      <c r="N1848" s="1" t="s">
        <v>136</v>
      </c>
      <c r="O1848" s="1" t="s">
        <v>103</v>
      </c>
      <c r="P1848" s="1" t="s">
        <v>103</v>
      </c>
      <c r="R1848" s="1" t="s">
        <v>56</v>
      </c>
      <c r="T1848" s="1" t="s">
        <v>2591</v>
      </c>
      <c r="U1848" s="1" t="s">
        <v>59</v>
      </c>
      <c r="X1848" s="1" t="s">
        <v>60</v>
      </c>
      <c r="AD1848" s="1" t="s">
        <v>60</v>
      </c>
      <c r="AT1848" s="1" t="s">
        <v>167</v>
      </c>
      <c r="AU1848" s="1" t="s">
        <v>477</v>
      </c>
      <c r="AV1848" s="1" t="s">
        <v>168</v>
      </c>
      <c r="AW1848" s="3" t="str">
        <f t="shared" si="1"/>
        <v>Other</v>
      </c>
      <c r="AX1848" s="3" t="str">
        <f t="array" ref="AX1848">TEXTJOIN(", ", TRUE, IF(X1848:AS1848="Y", X$1:AS$1, IF(X1848:AS1848&lt;&gt;"", X$1:AS$1 &amp; ": " &amp; X1848:AS1848, "")))
</f>
        <v>Heroin, Ethanol</v>
      </c>
    </row>
    <row r="1849">
      <c r="A1849" s="2">
        <v>44432.0</v>
      </c>
      <c r="B1849" s="1" t="s">
        <v>50</v>
      </c>
      <c r="C1849" s="1">
        <v>47.0</v>
      </c>
      <c r="D1849" s="1" t="s">
        <v>51</v>
      </c>
      <c r="E1849" s="1" t="s">
        <v>63</v>
      </c>
      <c r="F1849" s="1" t="s">
        <v>267</v>
      </c>
      <c r="G1849" s="1" t="s">
        <v>91</v>
      </c>
      <c r="H1849" s="1" t="s">
        <v>91</v>
      </c>
      <c r="I1849" s="1" t="s">
        <v>55</v>
      </c>
      <c r="J1849" s="1" t="s">
        <v>91</v>
      </c>
      <c r="K1849" s="1" t="s">
        <v>91</v>
      </c>
      <c r="L1849" s="1" t="s">
        <v>55</v>
      </c>
      <c r="M1849" s="1" t="s">
        <v>56</v>
      </c>
      <c r="N1849" s="1" t="s">
        <v>66</v>
      </c>
      <c r="O1849" s="1" t="s">
        <v>91</v>
      </c>
      <c r="P1849" s="1" t="s">
        <v>91</v>
      </c>
      <c r="Q1849" s="1" t="s">
        <v>55</v>
      </c>
      <c r="R1849" s="1" t="s">
        <v>56</v>
      </c>
      <c r="T1849" s="1" t="s">
        <v>2592</v>
      </c>
      <c r="U1849" s="1" t="s">
        <v>59</v>
      </c>
      <c r="X1849" s="1" t="s">
        <v>60</v>
      </c>
      <c r="Z1849" s="1" t="s">
        <v>60</v>
      </c>
      <c r="AA1849" s="1" t="s">
        <v>60</v>
      </c>
      <c r="AP1849" s="1" t="s">
        <v>60</v>
      </c>
      <c r="AR1849" s="1" t="s">
        <v>60</v>
      </c>
      <c r="AT1849" s="1" t="s">
        <v>110</v>
      </c>
      <c r="AU1849" s="1" t="s">
        <v>110</v>
      </c>
      <c r="AV1849" s="1" t="s">
        <v>111</v>
      </c>
      <c r="AW1849" s="3" t="str">
        <f t="shared" si="1"/>
        <v>Other</v>
      </c>
      <c r="AX1849" s="3" t="str">
        <f t="array" ref="AX1849">TEXTJOIN(", ", TRUE, IF(X1849:AS1849="Y", X$1:AS$1, IF(X1849:AS1849&lt;&gt;"", X$1:AS$1 &amp; ": " &amp; X1849:AS1849, "")))
</f>
        <v>Heroin, Fentanyl, Fentanyl Analogue, Heroin/Morph/Codeine, Any Opioid</v>
      </c>
    </row>
    <row r="1850">
      <c r="A1850" s="2">
        <v>41738.0</v>
      </c>
      <c r="B1850" s="1" t="s">
        <v>50</v>
      </c>
      <c r="C1850" s="1">
        <v>43.0</v>
      </c>
      <c r="D1850" s="1" t="s">
        <v>76</v>
      </c>
      <c r="E1850" s="1" t="s">
        <v>63</v>
      </c>
      <c r="G1850" s="1" t="s">
        <v>488</v>
      </c>
      <c r="J1850" s="1" t="s">
        <v>322</v>
      </c>
      <c r="L1850" s="1" t="s">
        <v>55</v>
      </c>
      <c r="M1850" s="1" t="s">
        <v>177</v>
      </c>
      <c r="N1850" s="1" t="s">
        <v>148</v>
      </c>
      <c r="O1850" s="1" t="s">
        <v>322</v>
      </c>
      <c r="P1850" s="1" t="s">
        <v>91</v>
      </c>
      <c r="R1850" s="1" t="s">
        <v>44</v>
      </c>
      <c r="S1850" s="1" t="s">
        <v>2593</v>
      </c>
      <c r="T1850" s="1" t="s">
        <v>73</v>
      </c>
      <c r="U1850" s="1" t="s">
        <v>59</v>
      </c>
      <c r="X1850" s="1" t="s">
        <v>60</v>
      </c>
      <c r="AT1850" s="1" t="s">
        <v>492</v>
      </c>
      <c r="AU1850" s="1" t="s">
        <v>324</v>
      </c>
      <c r="AV1850" s="1" t="s">
        <v>325</v>
      </c>
      <c r="AW1850" s="3" t="str">
        <f t="shared" si="1"/>
        <v>Other</v>
      </c>
      <c r="AX1850" s="3" t="str">
        <f t="array" ref="AX1850">TEXTJOIN(", ", TRUE, IF(X1850:AS1850="Y", X$1:AS$1, IF(X1850:AS1850&lt;&gt;"", X$1:AS$1 &amp; ": " &amp; X1850:AS1850, "")))
</f>
        <v>Heroin</v>
      </c>
    </row>
    <row r="1851">
      <c r="A1851" s="2">
        <v>42439.0</v>
      </c>
      <c r="B1851" s="1" t="s">
        <v>50</v>
      </c>
      <c r="C1851" s="1">
        <v>35.0</v>
      </c>
      <c r="D1851" s="1" t="s">
        <v>51</v>
      </c>
      <c r="E1851" s="1" t="s">
        <v>63</v>
      </c>
      <c r="F1851" s="1" t="s">
        <v>137</v>
      </c>
      <c r="G1851" s="1" t="s">
        <v>91</v>
      </c>
      <c r="H1851" s="1" t="s">
        <v>91</v>
      </c>
      <c r="I1851" s="1" t="s">
        <v>55</v>
      </c>
      <c r="J1851" s="1" t="s">
        <v>91</v>
      </c>
      <c r="M1851" s="1" t="s">
        <v>193</v>
      </c>
      <c r="N1851" s="1" t="s">
        <v>136</v>
      </c>
      <c r="O1851" s="1" t="s">
        <v>91</v>
      </c>
      <c r="R1851" s="1" t="s">
        <v>44</v>
      </c>
      <c r="S1851" s="1" t="s">
        <v>2594</v>
      </c>
      <c r="T1851" s="1" t="s">
        <v>1343</v>
      </c>
      <c r="U1851" s="1" t="s">
        <v>59</v>
      </c>
      <c r="W1851" s="1" t="s">
        <v>60</v>
      </c>
      <c r="X1851" s="1" t="s">
        <v>60</v>
      </c>
      <c r="Y1851" s="1" t="s">
        <v>60</v>
      </c>
      <c r="Z1851" s="1" t="s">
        <v>60</v>
      </c>
      <c r="AP1851" s="1" t="s">
        <v>60</v>
      </c>
      <c r="AR1851" s="1" t="s">
        <v>60</v>
      </c>
      <c r="AT1851" s="1" t="s">
        <v>110</v>
      </c>
      <c r="AU1851" s="1" t="s">
        <v>110</v>
      </c>
      <c r="AV1851" s="1" t="s">
        <v>111</v>
      </c>
      <c r="AW1851" s="3" t="str">
        <f t="shared" si="1"/>
        <v>Other</v>
      </c>
      <c r="AX1851" s="3" t="str">
        <f t="array" ref="AX1851">TEXTJOIN(", ", TRUE, IF(X1851:AS1851="Y", X$1:AS$1, IF(X1851:AS1851&lt;&gt;"", X$1:AS$1 &amp; ": " &amp; X1851:AS1851, "")))
</f>
        <v>Heroin, Cocaine, Fentanyl, Heroin/Morph/Codeine, Any Opioid</v>
      </c>
    </row>
    <row r="1852">
      <c r="A1852" s="2">
        <v>42032.0</v>
      </c>
      <c r="B1852" s="1" t="s">
        <v>86</v>
      </c>
      <c r="C1852" s="1">
        <v>24.0</v>
      </c>
      <c r="D1852" s="1" t="s">
        <v>51</v>
      </c>
      <c r="E1852" s="1" t="s">
        <v>63</v>
      </c>
      <c r="G1852" s="1" t="s">
        <v>160</v>
      </c>
      <c r="H1852" s="1" t="s">
        <v>54</v>
      </c>
      <c r="I1852" s="1" t="s">
        <v>55</v>
      </c>
      <c r="J1852" s="1" t="s">
        <v>91</v>
      </c>
      <c r="M1852" s="1" t="s">
        <v>44</v>
      </c>
      <c r="O1852" s="1" t="s">
        <v>91</v>
      </c>
      <c r="P1852" s="1" t="s">
        <v>91</v>
      </c>
      <c r="Q1852" s="1" t="s">
        <v>55</v>
      </c>
      <c r="R1852" s="1" t="s">
        <v>44</v>
      </c>
      <c r="T1852" s="1" t="s">
        <v>73</v>
      </c>
      <c r="U1852" s="1" t="s">
        <v>59</v>
      </c>
      <c r="W1852" s="1" t="s">
        <v>60</v>
      </c>
      <c r="X1852" s="1" t="s">
        <v>60</v>
      </c>
      <c r="AP1852" s="1" t="s">
        <v>60</v>
      </c>
      <c r="AR1852" s="1" t="s">
        <v>60</v>
      </c>
      <c r="AT1852" s="1" t="s">
        <v>163</v>
      </c>
      <c r="AU1852" s="1" t="s">
        <v>110</v>
      </c>
      <c r="AV1852" s="1" t="s">
        <v>111</v>
      </c>
      <c r="AW1852" s="3" t="str">
        <f t="shared" si="1"/>
        <v>Other</v>
      </c>
      <c r="AX1852" s="3" t="str">
        <f t="array" ref="AX1852">TEXTJOIN(", ", TRUE, IF(X1852:AS1852="Y", X$1:AS$1, IF(X1852:AS1852&lt;&gt;"", X$1:AS$1 &amp; ": " &amp; X1852:AS1852, "")))
</f>
        <v>Heroin, Heroin/Morph/Codeine, Any Opioid</v>
      </c>
    </row>
    <row r="1853">
      <c r="A1853" s="4">
        <v>41984.0</v>
      </c>
      <c r="B1853" s="1" t="s">
        <v>50</v>
      </c>
      <c r="C1853" s="1">
        <v>48.0</v>
      </c>
      <c r="D1853" s="1" t="s">
        <v>76</v>
      </c>
      <c r="E1853" s="1" t="s">
        <v>63</v>
      </c>
      <c r="G1853" s="1" t="s">
        <v>2595</v>
      </c>
      <c r="J1853" s="1" t="s">
        <v>271</v>
      </c>
      <c r="L1853" s="1" t="s">
        <v>55</v>
      </c>
      <c r="M1853" s="1" t="s">
        <v>177</v>
      </c>
      <c r="N1853" s="1" t="s">
        <v>583</v>
      </c>
      <c r="O1853" s="1" t="s">
        <v>271</v>
      </c>
      <c r="P1853" s="1" t="s">
        <v>91</v>
      </c>
      <c r="R1853" s="1" t="s">
        <v>44</v>
      </c>
      <c r="S1853" s="1" t="s">
        <v>2509</v>
      </c>
      <c r="T1853" s="1" t="s">
        <v>2596</v>
      </c>
      <c r="U1853" s="1" t="s">
        <v>59</v>
      </c>
      <c r="AJ1853" s="1" t="s">
        <v>60</v>
      </c>
      <c r="AT1853" s="1" t="s">
        <v>2597</v>
      </c>
      <c r="AU1853" s="1" t="s">
        <v>274</v>
      </c>
      <c r="AV1853" s="1" t="s">
        <v>275</v>
      </c>
      <c r="AW1853" s="3" t="str">
        <f t="shared" si="1"/>
        <v>Other</v>
      </c>
      <c r="AX1853" s="3" t="str">
        <f t="array" ref="AX1853">TEXTJOIN(", ", TRUE, IF(X1853:AS1853="Y", X$1:AS$1, IF(X1853:AS1853&lt;&gt;"", X$1:AS$1 &amp; ": " &amp; X1853:AS1853, "")))
</f>
        <v>Tramad</v>
      </c>
    </row>
    <row r="1854">
      <c r="A1854" s="2">
        <v>43121.0</v>
      </c>
      <c r="B1854" s="1" t="s">
        <v>50</v>
      </c>
      <c r="C1854" s="1">
        <v>51.0</v>
      </c>
      <c r="D1854" s="1" t="s">
        <v>51</v>
      </c>
      <c r="E1854" s="1" t="s">
        <v>63</v>
      </c>
      <c r="F1854" s="1" t="s">
        <v>137</v>
      </c>
      <c r="G1854" s="1" t="s">
        <v>91</v>
      </c>
      <c r="H1854" s="1" t="s">
        <v>91</v>
      </c>
      <c r="I1854" s="1" t="s">
        <v>55</v>
      </c>
      <c r="J1854" s="1" t="s">
        <v>91</v>
      </c>
      <c r="K1854" s="1" t="s">
        <v>91</v>
      </c>
      <c r="M1854" s="1" t="s">
        <v>522</v>
      </c>
      <c r="N1854" s="1" t="s">
        <v>119</v>
      </c>
      <c r="O1854" s="1" t="s">
        <v>91</v>
      </c>
      <c r="P1854" s="1" t="s">
        <v>91</v>
      </c>
      <c r="Q1854" s="1" t="s">
        <v>55</v>
      </c>
      <c r="R1854" s="1" t="s">
        <v>67</v>
      </c>
      <c r="T1854" s="1" t="s">
        <v>257</v>
      </c>
      <c r="U1854" s="1" t="s">
        <v>59</v>
      </c>
      <c r="X1854" s="1" t="s">
        <v>60</v>
      </c>
      <c r="Z1854" s="1" t="s">
        <v>60</v>
      </c>
      <c r="AP1854" s="1" t="s">
        <v>60</v>
      </c>
      <c r="AR1854" s="1" t="s">
        <v>60</v>
      </c>
      <c r="AT1854" s="1" t="s">
        <v>110</v>
      </c>
      <c r="AU1854" s="1" t="s">
        <v>110</v>
      </c>
      <c r="AV1854" s="1" t="s">
        <v>111</v>
      </c>
      <c r="AW1854" s="3" t="str">
        <f t="shared" si="1"/>
        <v>Other</v>
      </c>
      <c r="AX1854" s="3" t="str">
        <f t="array" ref="AX1854">TEXTJOIN(", ", TRUE, IF(X1854:AS1854="Y", X$1:AS$1, IF(X1854:AS1854&lt;&gt;"", X$1:AS$1 &amp; ": " &amp; X1854:AS1854, "")))
</f>
        <v>Heroin, Fentanyl, Heroin/Morph/Codeine, Any Opioid</v>
      </c>
    </row>
    <row r="1855">
      <c r="A1855" s="2">
        <v>44213.0</v>
      </c>
      <c r="B1855" s="1" t="s">
        <v>50</v>
      </c>
      <c r="C1855" s="1">
        <v>63.0</v>
      </c>
      <c r="D1855" s="1" t="s">
        <v>76</v>
      </c>
      <c r="E1855" s="1" t="s">
        <v>118</v>
      </c>
      <c r="G1855" s="1" t="s">
        <v>91</v>
      </c>
      <c r="H1855" s="1" t="s">
        <v>91</v>
      </c>
      <c r="I1855" s="1" t="s">
        <v>55</v>
      </c>
      <c r="J1855" s="1" t="s">
        <v>91</v>
      </c>
      <c r="K1855" s="1" t="s">
        <v>91</v>
      </c>
      <c r="L1855" s="1" t="s">
        <v>55</v>
      </c>
      <c r="M1855" s="1" t="s">
        <v>56</v>
      </c>
      <c r="N1855" s="1" t="s">
        <v>155</v>
      </c>
      <c r="O1855" s="1" t="s">
        <v>91</v>
      </c>
      <c r="P1855" s="1" t="s">
        <v>91</v>
      </c>
      <c r="Q1855" s="1" t="s">
        <v>55</v>
      </c>
      <c r="R1855" s="1" t="s">
        <v>173</v>
      </c>
      <c r="T1855" s="1" t="s">
        <v>2598</v>
      </c>
      <c r="U1855" s="1" t="s">
        <v>59</v>
      </c>
      <c r="Z1855" s="1" t="s">
        <v>60</v>
      </c>
      <c r="AR1855" s="1" t="s">
        <v>60</v>
      </c>
      <c r="AT1855" s="1" t="s">
        <v>110</v>
      </c>
      <c r="AU1855" s="1" t="s">
        <v>110</v>
      </c>
      <c r="AV1855" s="1" t="s">
        <v>111</v>
      </c>
      <c r="AW1855" s="3" t="str">
        <f t="shared" si="1"/>
        <v>Other</v>
      </c>
      <c r="AX1855" s="3" t="str">
        <f t="array" ref="AX1855">TEXTJOIN(", ", TRUE, IF(X1855:AS1855="Y", X$1:AS$1, IF(X1855:AS1855&lt;&gt;"", X$1:AS$1 &amp; ": " &amp; X1855:AS1855, "")))
</f>
        <v>Fentanyl, Any Opioid</v>
      </c>
    </row>
    <row r="1856">
      <c r="A1856" s="2">
        <v>43978.0</v>
      </c>
      <c r="B1856" s="1" t="s">
        <v>50</v>
      </c>
      <c r="C1856" s="1">
        <v>48.0</v>
      </c>
      <c r="D1856" s="1" t="s">
        <v>51</v>
      </c>
      <c r="E1856" s="1" t="s">
        <v>63</v>
      </c>
      <c r="G1856" s="1" t="s">
        <v>53</v>
      </c>
      <c r="H1856" s="1" t="s">
        <v>54</v>
      </c>
      <c r="I1856" s="1" t="s">
        <v>55</v>
      </c>
      <c r="J1856" s="1" t="s">
        <v>53</v>
      </c>
      <c r="K1856" s="1" t="s">
        <v>54</v>
      </c>
      <c r="L1856" s="1" t="s">
        <v>55</v>
      </c>
      <c r="M1856" s="1" t="s">
        <v>56</v>
      </c>
      <c r="N1856" s="1" t="s">
        <v>2599</v>
      </c>
      <c r="O1856" s="1" t="s">
        <v>53</v>
      </c>
      <c r="P1856" s="1" t="s">
        <v>54</v>
      </c>
      <c r="Q1856" s="1" t="s">
        <v>55</v>
      </c>
      <c r="R1856" s="1" t="s">
        <v>56</v>
      </c>
      <c r="T1856" s="1" t="s">
        <v>2600</v>
      </c>
      <c r="U1856" s="1" t="s">
        <v>59</v>
      </c>
      <c r="Z1856" s="1" t="s">
        <v>60</v>
      </c>
      <c r="AB1856" s="1" t="s">
        <v>60</v>
      </c>
      <c r="AF1856" s="1" t="s">
        <v>60</v>
      </c>
      <c r="AR1856" s="1" t="s">
        <v>60</v>
      </c>
      <c r="AT1856" s="1" t="s">
        <v>61</v>
      </c>
      <c r="AU1856" s="1" t="s">
        <v>61</v>
      </c>
      <c r="AV1856" s="1" t="s">
        <v>294</v>
      </c>
      <c r="AW1856" s="3" t="str">
        <f t="shared" si="1"/>
        <v>Other</v>
      </c>
      <c r="AX1856" s="3" t="str">
        <f t="array" ref="AX1856">TEXTJOIN(", ", TRUE, IF(X1856:AS1856="Y", X$1:AS$1, IF(X1856:AS1856&lt;&gt;"", X$1:AS$1 &amp; ": " &amp; X1856:AS1856, "")))
</f>
        <v>Fentanyl, Oxycodone, Benzodiazepine, Any Opioid</v>
      </c>
    </row>
    <row r="1857">
      <c r="A1857" s="2">
        <v>44020.0</v>
      </c>
      <c r="B1857" s="1" t="s">
        <v>50</v>
      </c>
      <c r="C1857" s="1">
        <v>42.0</v>
      </c>
      <c r="D1857" s="1" t="s">
        <v>51</v>
      </c>
      <c r="E1857" s="1" t="s">
        <v>63</v>
      </c>
      <c r="F1857" s="1" t="s">
        <v>137</v>
      </c>
      <c r="J1857" s="1" t="s">
        <v>91</v>
      </c>
      <c r="K1857" s="1" t="s">
        <v>91</v>
      </c>
      <c r="L1857" s="1" t="s">
        <v>55</v>
      </c>
      <c r="M1857" s="1" t="s">
        <v>2535</v>
      </c>
      <c r="N1857" s="1" t="s">
        <v>155</v>
      </c>
      <c r="O1857" s="1" t="s">
        <v>91</v>
      </c>
      <c r="P1857" s="1" t="s">
        <v>91</v>
      </c>
      <c r="Q1857" s="1" t="s">
        <v>55</v>
      </c>
      <c r="R1857" s="1" t="s">
        <v>44</v>
      </c>
      <c r="T1857" s="1" t="s">
        <v>2601</v>
      </c>
      <c r="U1857" s="1" t="s">
        <v>59</v>
      </c>
      <c r="Y1857" s="1" t="s">
        <v>60</v>
      </c>
      <c r="Z1857" s="1" t="s">
        <v>60</v>
      </c>
      <c r="AR1857" s="1" t="s">
        <v>60</v>
      </c>
      <c r="AT1857" s="1" t="s">
        <v>62</v>
      </c>
      <c r="AU1857" s="1" t="s">
        <v>110</v>
      </c>
      <c r="AV1857" s="1" t="s">
        <v>111</v>
      </c>
      <c r="AW1857" s="3" t="str">
        <f t="shared" si="1"/>
        <v>Other</v>
      </c>
      <c r="AX1857" s="3" t="str">
        <f t="array" ref="AX1857">TEXTJOIN(", ", TRUE, IF(X1857:AS1857="Y", X$1:AS$1, IF(X1857:AS1857&lt;&gt;"", X$1:AS$1 &amp; ": " &amp; X1857:AS1857, "")))
</f>
        <v>Cocaine, Fentanyl, Any Opioid</v>
      </c>
    </row>
    <row r="1858">
      <c r="A1858" s="2">
        <v>43647.0</v>
      </c>
      <c r="B1858" s="1" t="s">
        <v>50</v>
      </c>
      <c r="C1858" s="1">
        <v>46.0</v>
      </c>
      <c r="D1858" s="1" t="s">
        <v>51</v>
      </c>
      <c r="E1858" s="1" t="s">
        <v>63</v>
      </c>
      <c r="G1858" s="1" t="s">
        <v>255</v>
      </c>
      <c r="H1858" s="1" t="s">
        <v>103</v>
      </c>
      <c r="I1858" s="1" t="s">
        <v>55</v>
      </c>
      <c r="J1858" s="1" t="s">
        <v>255</v>
      </c>
      <c r="K1858" s="1" t="s">
        <v>103</v>
      </c>
      <c r="L1858" s="1" t="s">
        <v>55</v>
      </c>
      <c r="M1858" s="1" t="s">
        <v>56</v>
      </c>
      <c r="N1858" s="1" t="s">
        <v>136</v>
      </c>
      <c r="O1858" s="1" t="s">
        <v>255</v>
      </c>
      <c r="P1858" s="1" t="s">
        <v>103</v>
      </c>
      <c r="Q1858" s="1" t="s">
        <v>55</v>
      </c>
      <c r="R1858" s="1" t="s">
        <v>56</v>
      </c>
      <c r="T1858" s="1" t="s">
        <v>2602</v>
      </c>
      <c r="U1858" s="1" t="s">
        <v>59</v>
      </c>
      <c r="V1858" s="1" t="s">
        <v>197</v>
      </c>
      <c r="X1858" s="1" t="s">
        <v>60</v>
      </c>
      <c r="Y1858" s="1" t="s">
        <v>60</v>
      </c>
      <c r="Z1858" s="1" t="s">
        <v>60</v>
      </c>
      <c r="AF1858" s="1" t="s">
        <v>60</v>
      </c>
      <c r="AG1858" s="1" t="s">
        <v>60</v>
      </c>
      <c r="AP1858" s="1" t="s">
        <v>60</v>
      </c>
      <c r="AR1858" s="1" t="s">
        <v>60</v>
      </c>
      <c r="AT1858" s="1" t="s">
        <v>259</v>
      </c>
      <c r="AU1858" s="1" t="s">
        <v>259</v>
      </c>
      <c r="AV1858" s="1" t="s">
        <v>520</v>
      </c>
      <c r="AW1858" s="3" t="str">
        <f t="shared" si="1"/>
        <v>Other</v>
      </c>
      <c r="AX1858" s="3" t="str">
        <f t="array" ref="AX1858">TEXTJOIN(", ", TRUE, IF(X1858:AS1858="Y", X$1:AS$1, IF(X1858:AS1858&lt;&gt;"", X$1:AS$1 &amp; ": " &amp; X1858:AS1858, "")))
</f>
        <v>Heroin, Cocaine, Fentanyl, Benzodiazepine, Methadone, Heroin/Morph/Codeine, Any Opioid</v>
      </c>
    </row>
    <row r="1859">
      <c r="A1859" s="2">
        <v>41835.0</v>
      </c>
      <c r="B1859" s="1" t="s">
        <v>50</v>
      </c>
      <c r="C1859" s="1">
        <v>36.0</v>
      </c>
      <c r="D1859" s="1" t="s">
        <v>51</v>
      </c>
      <c r="E1859" s="1" t="s">
        <v>63</v>
      </c>
      <c r="G1859" s="1" t="s">
        <v>82</v>
      </c>
      <c r="J1859" s="1" t="s">
        <v>82</v>
      </c>
      <c r="L1859" s="1" t="s">
        <v>55</v>
      </c>
      <c r="M1859" s="1" t="s">
        <v>56</v>
      </c>
      <c r="N1859" s="1" t="s">
        <v>66</v>
      </c>
      <c r="O1859" s="1" t="s">
        <v>82</v>
      </c>
      <c r="P1859" s="1" t="s">
        <v>54</v>
      </c>
      <c r="R1859" s="1" t="s">
        <v>56</v>
      </c>
      <c r="T1859" s="1" t="s">
        <v>2603</v>
      </c>
      <c r="U1859" s="1" t="s">
        <v>59</v>
      </c>
      <c r="X1859" s="1" t="s">
        <v>60</v>
      </c>
      <c r="Z1859" s="1" t="s">
        <v>60</v>
      </c>
      <c r="AB1859" s="1" t="s">
        <v>60</v>
      </c>
      <c r="AC1859" s="1" t="s">
        <v>60</v>
      </c>
      <c r="AF1859" s="1" t="s">
        <v>60</v>
      </c>
      <c r="AT1859" s="1" t="s">
        <v>329</v>
      </c>
      <c r="AU1859" s="1" t="s">
        <v>329</v>
      </c>
      <c r="AV1859" s="1" t="s">
        <v>85</v>
      </c>
      <c r="AW1859" s="3" t="str">
        <f t="shared" si="1"/>
        <v>Other</v>
      </c>
      <c r="AX1859" s="3" t="str">
        <f t="array" ref="AX1859">TEXTJOIN(", ", TRUE, IF(X1859:AS1859="Y", X$1:AS$1, IF(X1859:AS1859&lt;&gt;"", X$1:AS$1 &amp; ": " &amp; X1859:AS1859, "")))
</f>
        <v>Heroin, Fentanyl, Oxycodone, Oxymorphone, Benzodiazepine</v>
      </c>
    </row>
    <row r="1860">
      <c r="A1860" s="4">
        <v>41261.0</v>
      </c>
      <c r="B1860" s="1" t="s">
        <v>50</v>
      </c>
      <c r="C1860" s="1">
        <v>39.0</v>
      </c>
      <c r="D1860" s="1" t="s">
        <v>51</v>
      </c>
      <c r="E1860" s="1" t="s">
        <v>63</v>
      </c>
      <c r="G1860" s="1" t="s">
        <v>521</v>
      </c>
      <c r="H1860" s="1" t="s">
        <v>103</v>
      </c>
      <c r="J1860" s="1" t="s">
        <v>521</v>
      </c>
      <c r="L1860" s="1" t="s">
        <v>55</v>
      </c>
      <c r="M1860" s="1" t="s">
        <v>56</v>
      </c>
      <c r="N1860" s="1" t="s">
        <v>104</v>
      </c>
      <c r="O1860" s="1" t="s">
        <v>521</v>
      </c>
      <c r="P1860" s="1" t="s">
        <v>103</v>
      </c>
      <c r="R1860" s="1" t="s">
        <v>56</v>
      </c>
      <c r="T1860" s="1" t="s">
        <v>2604</v>
      </c>
      <c r="U1860" s="1" t="s">
        <v>59</v>
      </c>
      <c r="V1860" s="1" t="s">
        <v>1244</v>
      </c>
      <c r="AS1860" s="1" t="s">
        <v>233</v>
      </c>
      <c r="AT1860" s="1" t="s">
        <v>524</v>
      </c>
      <c r="AU1860" s="1" t="s">
        <v>524</v>
      </c>
      <c r="AV1860" s="1" t="s">
        <v>1355</v>
      </c>
      <c r="AW1860" s="3" t="str">
        <f t="shared" si="1"/>
        <v>Other</v>
      </c>
      <c r="AX1860" s="3" t="str">
        <f t="array" ref="AX1860">TEXTJOIN(", ", TRUE, IF(X1860:AS1860="Y", X$1:AS$1, IF(X1860:AS1860&lt;&gt;"", X$1:AS$1 &amp; ": " &amp; X1860:AS1860, "")))
</f>
        <v>Other: ketamine</v>
      </c>
    </row>
    <row r="1861">
      <c r="A1861" s="2">
        <v>44099.0</v>
      </c>
      <c r="B1861" s="1" t="s">
        <v>50</v>
      </c>
      <c r="C1861" s="1">
        <v>54.0</v>
      </c>
      <c r="D1861" s="1" t="s">
        <v>76</v>
      </c>
      <c r="E1861" s="1" t="s">
        <v>52</v>
      </c>
      <c r="G1861" s="1" t="s">
        <v>2605</v>
      </c>
      <c r="H1861" s="1" t="s">
        <v>2606</v>
      </c>
      <c r="I1861" s="1" t="s">
        <v>2607</v>
      </c>
      <c r="J1861" s="1" t="s">
        <v>211</v>
      </c>
      <c r="K1861" s="1" t="s">
        <v>91</v>
      </c>
      <c r="L1861" s="1" t="s">
        <v>55</v>
      </c>
      <c r="M1861" s="1" t="s">
        <v>177</v>
      </c>
      <c r="N1861" s="1" t="s">
        <v>119</v>
      </c>
      <c r="O1861" s="1" t="s">
        <v>91</v>
      </c>
      <c r="P1861" s="1" t="s">
        <v>91</v>
      </c>
      <c r="Q1861" s="1" t="s">
        <v>55</v>
      </c>
      <c r="R1861" s="1" t="s">
        <v>67</v>
      </c>
      <c r="T1861" s="1" t="s">
        <v>83</v>
      </c>
      <c r="U1861" s="1" t="s">
        <v>59</v>
      </c>
      <c r="Z1861" s="1" t="s">
        <v>60</v>
      </c>
      <c r="AR1861" s="1" t="s">
        <v>60</v>
      </c>
      <c r="AU1861" s="1" t="s">
        <v>214</v>
      </c>
      <c r="AV1861" s="1" t="s">
        <v>111</v>
      </c>
      <c r="AW1861" s="3" t="str">
        <f t="shared" si="1"/>
        <v>Other</v>
      </c>
      <c r="AX1861" s="3" t="str">
        <f t="array" ref="AX1861">TEXTJOIN(", ", TRUE, IF(X1861:AS1861="Y", X$1:AS$1, IF(X1861:AS1861&lt;&gt;"", X$1:AS$1 &amp; ": " &amp; X1861:AS1861, "")))
</f>
        <v>Fentanyl, Any Opioid</v>
      </c>
    </row>
    <row r="1862">
      <c r="A1862" s="2">
        <v>42840.0</v>
      </c>
      <c r="B1862" s="1" t="s">
        <v>86</v>
      </c>
      <c r="C1862" s="1">
        <v>33.0</v>
      </c>
      <c r="D1862" s="1" t="s">
        <v>51</v>
      </c>
      <c r="E1862" s="1" t="s">
        <v>63</v>
      </c>
      <c r="G1862" s="1" t="s">
        <v>143</v>
      </c>
      <c r="H1862" s="1" t="s">
        <v>91</v>
      </c>
      <c r="I1862" s="1" t="s">
        <v>55</v>
      </c>
      <c r="J1862" s="1" t="s">
        <v>143</v>
      </c>
      <c r="K1862" s="1" t="s">
        <v>91</v>
      </c>
      <c r="L1862" s="1" t="s">
        <v>55</v>
      </c>
      <c r="M1862" s="1" t="s">
        <v>56</v>
      </c>
      <c r="N1862" s="1" t="s">
        <v>104</v>
      </c>
      <c r="O1862" s="1" t="s">
        <v>143</v>
      </c>
      <c r="P1862" s="1" t="s">
        <v>91</v>
      </c>
      <c r="Q1862" s="1" t="s">
        <v>55</v>
      </c>
      <c r="R1862" s="1" t="s">
        <v>56</v>
      </c>
      <c r="T1862" s="1" t="s">
        <v>2608</v>
      </c>
      <c r="U1862" s="1" t="s">
        <v>59</v>
      </c>
      <c r="AD1862" s="1" t="s">
        <v>60</v>
      </c>
      <c r="AG1862" s="1" t="s">
        <v>60</v>
      </c>
      <c r="AT1862" s="1" t="s">
        <v>145</v>
      </c>
      <c r="AU1862" s="1" t="s">
        <v>145</v>
      </c>
      <c r="AV1862" s="1" t="s">
        <v>146</v>
      </c>
      <c r="AW1862" s="3" t="str">
        <f t="shared" si="1"/>
        <v>Other</v>
      </c>
      <c r="AX1862" s="3" t="str">
        <f t="array" ref="AX1862">TEXTJOIN(", ", TRUE, IF(X1862:AS1862="Y", X$1:AS$1, IF(X1862:AS1862&lt;&gt;"", X$1:AS$1 &amp; ": " &amp; X1862:AS1862, "")))
</f>
        <v>Ethanol, Methadone</v>
      </c>
    </row>
    <row r="1863">
      <c r="A1863" s="4">
        <v>41599.0</v>
      </c>
      <c r="B1863" s="1" t="s">
        <v>50</v>
      </c>
      <c r="C1863" s="1">
        <v>44.0</v>
      </c>
      <c r="D1863" s="1" t="s">
        <v>51</v>
      </c>
      <c r="E1863" s="1" t="s">
        <v>63</v>
      </c>
      <c r="F1863" s="1" t="s">
        <v>137</v>
      </c>
      <c r="G1863" s="1" t="s">
        <v>91</v>
      </c>
      <c r="H1863" s="1" t="s">
        <v>91</v>
      </c>
      <c r="J1863" s="1" t="s">
        <v>91</v>
      </c>
      <c r="L1863" s="1" t="s">
        <v>55</v>
      </c>
      <c r="M1863" s="1" t="s">
        <v>44</v>
      </c>
      <c r="N1863" s="1" t="s">
        <v>136</v>
      </c>
      <c r="O1863" s="1" t="s">
        <v>91</v>
      </c>
      <c r="P1863" s="1" t="s">
        <v>91</v>
      </c>
      <c r="R1863" s="1" t="s">
        <v>44</v>
      </c>
      <c r="S1863" s="1" t="s">
        <v>2609</v>
      </c>
      <c r="T1863" s="1" t="s">
        <v>782</v>
      </c>
      <c r="U1863" s="1" t="s">
        <v>59</v>
      </c>
      <c r="X1863" s="1" t="s">
        <v>60</v>
      </c>
      <c r="Y1863" s="1" t="s">
        <v>60</v>
      </c>
      <c r="AT1863" s="1" t="s">
        <v>110</v>
      </c>
      <c r="AU1863" s="1" t="s">
        <v>110</v>
      </c>
      <c r="AV1863" s="1" t="s">
        <v>111</v>
      </c>
      <c r="AW1863" s="3" t="str">
        <f t="shared" si="1"/>
        <v>Other</v>
      </c>
      <c r="AX1863" s="3" t="str">
        <f t="array" ref="AX1863">TEXTJOIN(", ", TRUE, IF(X1863:AS1863="Y", X$1:AS$1, IF(X1863:AS1863&lt;&gt;"", X$1:AS$1 &amp; ": " &amp; X1863:AS1863, "")))
</f>
        <v>Heroin, Cocaine</v>
      </c>
    </row>
    <row r="1864">
      <c r="A1864" s="2">
        <v>42424.0</v>
      </c>
      <c r="B1864" s="1" t="s">
        <v>50</v>
      </c>
      <c r="C1864" s="1">
        <v>50.0</v>
      </c>
      <c r="D1864" s="1" t="s">
        <v>76</v>
      </c>
      <c r="E1864" s="1" t="s">
        <v>63</v>
      </c>
      <c r="G1864" s="1" t="s">
        <v>238</v>
      </c>
      <c r="H1864" s="1" t="s">
        <v>125</v>
      </c>
      <c r="I1864" s="1" t="s">
        <v>55</v>
      </c>
      <c r="J1864" s="1" t="s">
        <v>238</v>
      </c>
      <c r="M1864" s="1" t="s">
        <v>56</v>
      </c>
      <c r="N1864" s="1" t="s">
        <v>104</v>
      </c>
      <c r="O1864" s="1" t="s">
        <v>238</v>
      </c>
      <c r="R1864" s="1" t="s">
        <v>56</v>
      </c>
      <c r="T1864" s="1" t="s">
        <v>2610</v>
      </c>
      <c r="U1864" s="1" t="s">
        <v>59</v>
      </c>
      <c r="AD1864" s="1" t="s">
        <v>60</v>
      </c>
      <c r="AE1864" s="1" t="s">
        <v>60</v>
      </c>
      <c r="AR1864" s="1" t="s">
        <v>60</v>
      </c>
      <c r="AT1864" s="1" t="s">
        <v>567</v>
      </c>
      <c r="AU1864" s="1" t="s">
        <v>567</v>
      </c>
      <c r="AV1864" s="1" t="s">
        <v>241</v>
      </c>
      <c r="AW1864" s="3" t="str">
        <f t="shared" si="1"/>
        <v>Other</v>
      </c>
      <c r="AX1864" s="3" t="str">
        <f t="array" ref="AX1864">TEXTJOIN(", ", TRUE, IF(X1864:AS1864="Y", X$1:AS$1, IF(X1864:AS1864&lt;&gt;"", X$1:AS$1 &amp; ": " &amp; X1864:AS1864, "")))
</f>
        <v>Ethanol, Hydrocodone, Any Opioid</v>
      </c>
    </row>
    <row r="1865">
      <c r="A1865" s="2">
        <v>44458.0</v>
      </c>
      <c r="B1865" s="1" t="s">
        <v>50</v>
      </c>
      <c r="C1865" s="1">
        <v>62.0</v>
      </c>
      <c r="D1865" s="1" t="s">
        <v>76</v>
      </c>
      <c r="E1865" s="1" t="s">
        <v>502</v>
      </c>
      <c r="G1865" s="1" t="s">
        <v>82</v>
      </c>
      <c r="H1865" s="1" t="s">
        <v>54</v>
      </c>
      <c r="I1865" s="1" t="s">
        <v>55</v>
      </c>
      <c r="J1865" s="1" t="s">
        <v>117</v>
      </c>
      <c r="M1865" s="1" t="s">
        <v>118</v>
      </c>
      <c r="N1865" s="1" t="s">
        <v>155</v>
      </c>
      <c r="O1865" s="1" t="s">
        <v>82</v>
      </c>
      <c r="P1865" s="1" t="s">
        <v>54</v>
      </c>
      <c r="Q1865" s="1" t="s">
        <v>55</v>
      </c>
      <c r="R1865" s="1" t="s">
        <v>173</v>
      </c>
      <c r="T1865" s="1" t="s">
        <v>2611</v>
      </c>
      <c r="U1865" s="1" t="s">
        <v>59</v>
      </c>
      <c r="Y1865" s="1" t="s">
        <v>60</v>
      </c>
      <c r="Z1865" s="1" t="s">
        <v>60</v>
      </c>
      <c r="AR1865" s="1" t="s">
        <v>60</v>
      </c>
      <c r="AT1865" s="1" t="s">
        <v>329</v>
      </c>
      <c r="AV1865" s="1" t="s">
        <v>85</v>
      </c>
      <c r="AW1865" s="3" t="str">
        <f t="shared" si="1"/>
        <v>Other</v>
      </c>
      <c r="AX1865" s="3" t="str">
        <f t="array" ref="AX1865">TEXTJOIN(", ", TRUE, IF(X1865:AS1865="Y", X$1:AS$1, IF(X1865:AS1865&lt;&gt;"", X$1:AS$1 &amp; ": " &amp; X1865:AS1865, "")))
</f>
        <v>Cocaine, Fentanyl, Any Opioid</v>
      </c>
    </row>
    <row r="1866">
      <c r="A1866" s="2">
        <v>42909.0</v>
      </c>
      <c r="B1866" s="1" t="s">
        <v>86</v>
      </c>
      <c r="C1866" s="1">
        <v>23.0</v>
      </c>
      <c r="D1866" s="1" t="s">
        <v>51</v>
      </c>
      <c r="E1866" s="1" t="s">
        <v>63</v>
      </c>
      <c r="G1866" s="1" t="s">
        <v>1274</v>
      </c>
      <c r="H1866" s="1" t="s">
        <v>91</v>
      </c>
      <c r="I1866" s="1" t="s">
        <v>55</v>
      </c>
      <c r="J1866" s="1" t="s">
        <v>1274</v>
      </c>
      <c r="K1866" s="1" t="s">
        <v>91</v>
      </c>
      <c r="L1866" s="1" t="s">
        <v>55</v>
      </c>
      <c r="M1866" s="1" t="s">
        <v>56</v>
      </c>
      <c r="N1866" s="1" t="s">
        <v>119</v>
      </c>
      <c r="O1866" s="1" t="s">
        <v>1274</v>
      </c>
      <c r="P1866" s="1" t="s">
        <v>91</v>
      </c>
      <c r="Q1866" s="1" t="s">
        <v>55</v>
      </c>
      <c r="R1866" s="1" t="s">
        <v>56</v>
      </c>
      <c r="T1866" s="1" t="s">
        <v>2612</v>
      </c>
      <c r="U1866" s="1" t="s">
        <v>59</v>
      </c>
      <c r="X1866" s="1" t="s">
        <v>60</v>
      </c>
      <c r="AT1866" s="1" t="s">
        <v>1276</v>
      </c>
      <c r="AU1866" s="1" t="s">
        <v>1276</v>
      </c>
      <c r="AV1866" s="1" t="s">
        <v>1277</v>
      </c>
      <c r="AW1866" s="3" t="str">
        <f t="shared" si="1"/>
        <v>Other</v>
      </c>
      <c r="AX1866" s="3" t="str">
        <f t="array" ref="AX1866">TEXTJOIN(", ", TRUE, IF(X1866:AS1866="Y", X$1:AS$1, IF(X1866:AS1866&lt;&gt;"", X$1:AS$1 &amp; ": " &amp; X1866:AS1866, "")))
</f>
        <v>Heroin</v>
      </c>
    </row>
    <row r="1867">
      <c r="A1867" s="2">
        <v>42164.0</v>
      </c>
      <c r="B1867" s="1" t="s">
        <v>86</v>
      </c>
      <c r="C1867" s="1">
        <v>58.0</v>
      </c>
      <c r="D1867" s="1" t="s">
        <v>76</v>
      </c>
      <c r="E1867" s="1" t="s">
        <v>63</v>
      </c>
      <c r="G1867" s="1" t="s">
        <v>82</v>
      </c>
      <c r="H1867" s="1" t="s">
        <v>54</v>
      </c>
      <c r="I1867" s="1" t="s">
        <v>55</v>
      </c>
      <c r="J1867" s="1" t="s">
        <v>82</v>
      </c>
      <c r="M1867" s="1" t="s">
        <v>56</v>
      </c>
      <c r="O1867" s="1" t="s">
        <v>82</v>
      </c>
      <c r="P1867" s="1" t="s">
        <v>54</v>
      </c>
      <c r="Q1867" s="1" t="s">
        <v>55</v>
      </c>
      <c r="R1867" s="1" t="s">
        <v>56</v>
      </c>
      <c r="T1867" s="1" t="s">
        <v>2613</v>
      </c>
      <c r="U1867" s="1" t="s">
        <v>59</v>
      </c>
      <c r="AG1867" s="1" t="s">
        <v>60</v>
      </c>
      <c r="AR1867" s="1" t="s">
        <v>60</v>
      </c>
      <c r="AT1867" s="1" t="s">
        <v>329</v>
      </c>
      <c r="AU1867" s="1" t="s">
        <v>329</v>
      </c>
      <c r="AV1867" s="1" t="s">
        <v>85</v>
      </c>
      <c r="AW1867" s="3" t="str">
        <f t="shared" si="1"/>
        <v>Other</v>
      </c>
      <c r="AX1867" s="3" t="str">
        <f t="array" ref="AX1867">TEXTJOIN(", ", TRUE, IF(X1867:AS1867="Y", X$1:AS$1, IF(X1867:AS1867&lt;&gt;"", X$1:AS$1 &amp; ": " &amp; X1867:AS1867, "")))
</f>
        <v>Methadone, Any Opioid</v>
      </c>
    </row>
    <row r="1868">
      <c r="A1868" s="2">
        <v>42538.0</v>
      </c>
      <c r="B1868" s="1" t="s">
        <v>50</v>
      </c>
      <c r="C1868" s="1">
        <v>25.0</v>
      </c>
      <c r="D1868" s="1" t="s">
        <v>51</v>
      </c>
      <c r="E1868" s="1" t="s">
        <v>63</v>
      </c>
      <c r="G1868" s="1" t="s">
        <v>91</v>
      </c>
      <c r="H1868" s="1" t="s">
        <v>91</v>
      </c>
      <c r="I1868" s="1" t="s">
        <v>55</v>
      </c>
      <c r="J1868" s="1" t="s">
        <v>91</v>
      </c>
      <c r="M1868" s="1" t="s">
        <v>56</v>
      </c>
      <c r="N1868" s="1" t="s">
        <v>276</v>
      </c>
      <c r="O1868" s="1" t="s">
        <v>91</v>
      </c>
      <c r="R1868" s="1" t="s">
        <v>67</v>
      </c>
      <c r="T1868" s="1" t="s">
        <v>1104</v>
      </c>
      <c r="U1868" s="1" t="s">
        <v>59</v>
      </c>
      <c r="X1868" s="1" t="s">
        <v>60</v>
      </c>
      <c r="Z1868" s="1" t="s">
        <v>60</v>
      </c>
      <c r="AP1868" s="1" t="s">
        <v>60</v>
      </c>
      <c r="AR1868" s="1" t="s">
        <v>60</v>
      </c>
      <c r="AT1868" s="1" t="s">
        <v>110</v>
      </c>
      <c r="AU1868" s="1" t="s">
        <v>110</v>
      </c>
      <c r="AV1868" s="1" t="s">
        <v>111</v>
      </c>
      <c r="AW1868" s="3" t="str">
        <f t="shared" si="1"/>
        <v>Other</v>
      </c>
      <c r="AX1868" s="3" t="str">
        <f t="array" ref="AX1868">TEXTJOIN(", ", TRUE, IF(X1868:AS1868="Y", X$1:AS$1, IF(X1868:AS1868&lt;&gt;"", X$1:AS$1 &amp; ": " &amp; X1868:AS1868, "")))
</f>
        <v>Heroin, Fentanyl, Heroin/Morph/Codeine, Any Opioid</v>
      </c>
    </row>
    <row r="1869">
      <c r="A1869" s="2">
        <v>44298.0</v>
      </c>
      <c r="B1869" s="1" t="s">
        <v>50</v>
      </c>
      <c r="C1869" s="1">
        <v>42.0</v>
      </c>
      <c r="D1869" s="1" t="s">
        <v>51</v>
      </c>
      <c r="E1869" s="1" t="s">
        <v>63</v>
      </c>
      <c r="G1869" s="1" t="s">
        <v>2064</v>
      </c>
      <c r="H1869" s="1" t="s">
        <v>65</v>
      </c>
      <c r="I1869" s="1" t="s">
        <v>55</v>
      </c>
      <c r="J1869" s="1" t="s">
        <v>2064</v>
      </c>
      <c r="K1869" s="1" t="s">
        <v>65</v>
      </c>
      <c r="L1869" s="1" t="s">
        <v>55</v>
      </c>
      <c r="M1869" s="1" t="s">
        <v>56</v>
      </c>
      <c r="N1869" s="1" t="s">
        <v>666</v>
      </c>
      <c r="O1869" s="1" t="s">
        <v>2064</v>
      </c>
      <c r="P1869" s="1" t="s">
        <v>65</v>
      </c>
      <c r="Q1869" s="1" t="s">
        <v>55</v>
      </c>
      <c r="R1869" s="1" t="s">
        <v>56</v>
      </c>
      <c r="T1869" s="1" t="s">
        <v>2614</v>
      </c>
      <c r="U1869" s="1" t="s">
        <v>59</v>
      </c>
      <c r="Z1869" s="1" t="s">
        <v>60</v>
      </c>
      <c r="AD1869" s="1" t="s">
        <v>60</v>
      </c>
      <c r="AR1869" s="1" t="s">
        <v>60</v>
      </c>
      <c r="AT1869" s="1" t="s">
        <v>2065</v>
      </c>
      <c r="AU1869" s="1" t="s">
        <v>2065</v>
      </c>
      <c r="AV1869" s="1" t="s">
        <v>2066</v>
      </c>
      <c r="AW1869" s="3" t="str">
        <f t="shared" si="1"/>
        <v>Other</v>
      </c>
      <c r="AX1869" s="3" t="str">
        <f t="array" ref="AX1869">TEXTJOIN(", ", TRUE, IF(X1869:AS1869="Y", X$1:AS$1, IF(X1869:AS1869&lt;&gt;"", X$1:AS$1 &amp; ": " &amp; X1869:AS1869, "")))
</f>
        <v>Fentanyl, Ethanol, Any Opioid</v>
      </c>
    </row>
    <row r="1870">
      <c r="A1870" s="2">
        <v>43686.0</v>
      </c>
      <c r="B1870" s="1" t="s">
        <v>50</v>
      </c>
      <c r="C1870" s="1">
        <v>26.0</v>
      </c>
      <c r="D1870" s="1" t="s">
        <v>76</v>
      </c>
      <c r="E1870" s="1" t="s">
        <v>63</v>
      </c>
      <c r="G1870" s="1" t="s">
        <v>300</v>
      </c>
      <c r="H1870" s="1" t="s">
        <v>299</v>
      </c>
      <c r="I1870" s="1" t="s">
        <v>55</v>
      </c>
      <c r="J1870" s="1" t="s">
        <v>300</v>
      </c>
      <c r="K1870" s="1" t="s">
        <v>299</v>
      </c>
      <c r="L1870" s="1" t="s">
        <v>55</v>
      </c>
      <c r="M1870" s="1" t="s">
        <v>333</v>
      </c>
      <c r="N1870" s="1" t="s">
        <v>93</v>
      </c>
      <c r="O1870" s="1" t="s">
        <v>91</v>
      </c>
      <c r="P1870" s="1" t="s">
        <v>91</v>
      </c>
      <c r="Q1870" s="1" t="s">
        <v>55</v>
      </c>
      <c r="R1870" s="1" t="s">
        <v>67</v>
      </c>
      <c r="T1870" s="1" t="s">
        <v>2615</v>
      </c>
      <c r="U1870" s="1" t="s">
        <v>59</v>
      </c>
      <c r="X1870" s="1" t="s">
        <v>60</v>
      </c>
      <c r="Y1870" s="1" t="s">
        <v>60</v>
      </c>
      <c r="Z1870" s="1" t="s">
        <v>60</v>
      </c>
      <c r="AP1870" s="1" t="s">
        <v>60</v>
      </c>
      <c r="AR1870" s="1" t="s">
        <v>60</v>
      </c>
      <c r="AT1870" s="1" t="s">
        <v>304</v>
      </c>
      <c r="AU1870" s="1" t="s">
        <v>304</v>
      </c>
      <c r="AV1870" s="1" t="s">
        <v>111</v>
      </c>
      <c r="AW1870" s="3" t="str">
        <f t="shared" si="1"/>
        <v>Other</v>
      </c>
      <c r="AX1870" s="3" t="str">
        <f t="array" ref="AX1870">TEXTJOIN(", ", TRUE, IF(X1870:AS1870="Y", X$1:AS$1, IF(X1870:AS1870&lt;&gt;"", X$1:AS$1 &amp; ": " &amp; X1870:AS1870, "")))
</f>
        <v>Heroin, Cocaine, Fentanyl, Heroin/Morph/Codeine, Any Opioid</v>
      </c>
    </row>
    <row r="1871">
      <c r="A1871" s="2">
        <v>43543.0</v>
      </c>
      <c r="B1871" s="1" t="s">
        <v>50</v>
      </c>
      <c r="C1871" s="1">
        <v>43.0</v>
      </c>
      <c r="D1871" s="1" t="s">
        <v>76</v>
      </c>
      <c r="E1871" s="1" t="s">
        <v>63</v>
      </c>
      <c r="G1871" s="1" t="s">
        <v>120</v>
      </c>
      <c r="H1871" s="1" t="s">
        <v>121</v>
      </c>
      <c r="I1871" s="1" t="s">
        <v>55</v>
      </c>
      <c r="J1871" s="1" t="s">
        <v>91</v>
      </c>
      <c r="K1871" s="1" t="s">
        <v>91</v>
      </c>
      <c r="L1871" s="1" t="s">
        <v>55</v>
      </c>
      <c r="M1871" s="1" t="s">
        <v>108</v>
      </c>
      <c r="N1871" s="1" t="s">
        <v>119</v>
      </c>
      <c r="O1871" s="1" t="s">
        <v>91</v>
      </c>
      <c r="P1871" s="1" t="s">
        <v>91</v>
      </c>
      <c r="Q1871" s="1" t="s">
        <v>55</v>
      </c>
      <c r="R1871" s="1" t="s">
        <v>44</v>
      </c>
      <c r="T1871" s="1" t="s">
        <v>2616</v>
      </c>
      <c r="U1871" s="1" t="s">
        <v>59</v>
      </c>
      <c r="X1871" s="1" t="s">
        <v>60</v>
      </c>
      <c r="Y1871" s="1" t="s">
        <v>60</v>
      </c>
      <c r="Z1871" s="1" t="s">
        <v>60</v>
      </c>
      <c r="AA1871" s="1" t="s">
        <v>60</v>
      </c>
      <c r="AK1871" s="1" t="s">
        <v>60</v>
      </c>
      <c r="AP1871" s="1" t="s">
        <v>60</v>
      </c>
      <c r="AR1871" s="1" t="s">
        <v>60</v>
      </c>
      <c r="AT1871" s="1" t="s">
        <v>236</v>
      </c>
      <c r="AU1871" s="1" t="s">
        <v>110</v>
      </c>
      <c r="AV1871" s="1" t="s">
        <v>111</v>
      </c>
      <c r="AW1871" s="3" t="str">
        <f t="shared" si="1"/>
        <v>Other</v>
      </c>
      <c r="AX1871" s="3" t="str">
        <f t="array" ref="AX1871">TEXTJOIN(", ", TRUE, IF(X1871:AS1871="Y", X$1:AS$1, IF(X1871:AS1871&lt;&gt;"", X$1:AS$1 &amp; ": " &amp; X1871:AS1871, "")))
</f>
        <v>Heroin, Cocaine, Fentanyl, Fentanyl Analogue, Hydromorphone, Heroin/Morph/Codeine, Any Opioid</v>
      </c>
    </row>
    <row r="1872">
      <c r="A1872" s="4">
        <v>42322.0</v>
      </c>
      <c r="B1872" s="1" t="s">
        <v>86</v>
      </c>
      <c r="C1872" s="1">
        <v>24.0</v>
      </c>
      <c r="D1872" s="1" t="s">
        <v>76</v>
      </c>
      <c r="E1872" s="1" t="s">
        <v>63</v>
      </c>
      <c r="G1872" s="1" t="s">
        <v>338</v>
      </c>
      <c r="H1872" s="1" t="s">
        <v>263</v>
      </c>
      <c r="I1872" s="1" t="s">
        <v>55</v>
      </c>
      <c r="J1872" s="1" t="s">
        <v>338</v>
      </c>
      <c r="M1872" s="1" t="s">
        <v>56</v>
      </c>
      <c r="O1872" s="1" t="s">
        <v>338</v>
      </c>
      <c r="P1872" s="1" t="s">
        <v>263</v>
      </c>
      <c r="Q1872" s="1" t="s">
        <v>55</v>
      </c>
      <c r="R1872" s="1" t="s">
        <v>56</v>
      </c>
      <c r="T1872" s="1" t="s">
        <v>2617</v>
      </c>
      <c r="U1872" s="1" t="s">
        <v>59</v>
      </c>
      <c r="W1872" s="1" t="s">
        <v>60</v>
      </c>
      <c r="X1872" s="1" t="s">
        <v>60</v>
      </c>
      <c r="Y1872" s="1" t="s">
        <v>60</v>
      </c>
      <c r="AF1872" s="1" t="s">
        <v>60</v>
      </c>
      <c r="AP1872" s="1" t="s">
        <v>60</v>
      </c>
      <c r="AR1872" s="1" t="s">
        <v>60</v>
      </c>
      <c r="AT1872" s="1" t="s">
        <v>339</v>
      </c>
      <c r="AU1872" s="1" t="s">
        <v>339</v>
      </c>
      <c r="AV1872" s="1" t="s">
        <v>534</v>
      </c>
      <c r="AW1872" s="3" t="str">
        <f t="shared" si="1"/>
        <v>Other</v>
      </c>
      <c r="AX1872" s="3" t="str">
        <f t="array" ref="AX1872">TEXTJOIN(", ", TRUE, IF(X1872:AS1872="Y", X$1:AS$1, IF(X1872:AS1872&lt;&gt;"", X$1:AS$1 &amp; ": " &amp; X1872:AS1872, "")))
</f>
        <v>Heroin, Cocaine, Benzodiazepine, Heroin/Morph/Codeine, Any Opioid</v>
      </c>
    </row>
    <row r="1873">
      <c r="A1873" s="2">
        <v>43909.0</v>
      </c>
      <c r="B1873" s="1" t="s">
        <v>50</v>
      </c>
      <c r="C1873" s="1">
        <v>36.0</v>
      </c>
      <c r="D1873" s="1" t="s">
        <v>51</v>
      </c>
      <c r="E1873" s="1" t="s">
        <v>63</v>
      </c>
      <c r="G1873" s="1" t="s">
        <v>102</v>
      </c>
      <c r="H1873" s="1" t="s">
        <v>103</v>
      </c>
      <c r="I1873" s="1" t="s">
        <v>55</v>
      </c>
      <c r="J1873" s="1" t="s">
        <v>102</v>
      </c>
      <c r="K1873" s="1" t="s">
        <v>103</v>
      </c>
      <c r="L1873" s="1" t="s">
        <v>55</v>
      </c>
      <c r="M1873" s="1" t="s">
        <v>56</v>
      </c>
      <c r="N1873" s="1" t="s">
        <v>93</v>
      </c>
      <c r="O1873" s="1" t="s">
        <v>102</v>
      </c>
      <c r="P1873" s="1" t="s">
        <v>103</v>
      </c>
      <c r="Q1873" s="1" t="s">
        <v>55</v>
      </c>
      <c r="R1873" s="1" t="s">
        <v>56</v>
      </c>
      <c r="T1873" s="1" t="s">
        <v>2618</v>
      </c>
      <c r="U1873" s="1" t="s">
        <v>59</v>
      </c>
      <c r="Z1873" s="1" t="s">
        <v>60</v>
      </c>
      <c r="AR1873" s="1" t="s">
        <v>60</v>
      </c>
      <c r="AT1873" s="1" t="s">
        <v>106</v>
      </c>
      <c r="AU1873" s="1" t="s">
        <v>106</v>
      </c>
      <c r="AV1873" s="1" t="s">
        <v>107</v>
      </c>
      <c r="AW1873" s="3" t="str">
        <f t="shared" si="1"/>
        <v>Other</v>
      </c>
      <c r="AX1873" s="3" t="str">
        <f t="array" ref="AX1873">TEXTJOIN(", ", TRUE, IF(X1873:AS1873="Y", X$1:AS$1, IF(X1873:AS1873&lt;&gt;"", X$1:AS$1 &amp; ": " &amp; X1873:AS1873, "")))
</f>
        <v>Fentanyl, Any Opioid</v>
      </c>
    </row>
    <row r="1874">
      <c r="A1874" s="2">
        <v>43733.0</v>
      </c>
      <c r="B1874" s="1" t="s">
        <v>50</v>
      </c>
      <c r="C1874" s="1">
        <v>60.0</v>
      </c>
      <c r="D1874" s="1" t="s">
        <v>51</v>
      </c>
      <c r="E1874" s="1" t="s">
        <v>63</v>
      </c>
      <c r="G1874" s="1" t="s">
        <v>53</v>
      </c>
      <c r="H1874" s="1" t="s">
        <v>54</v>
      </c>
      <c r="I1874" s="1" t="s">
        <v>55</v>
      </c>
      <c r="J1874" s="1" t="s">
        <v>53</v>
      </c>
      <c r="K1874" s="1" t="s">
        <v>54</v>
      </c>
      <c r="L1874" s="1" t="s">
        <v>55</v>
      </c>
      <c r="M1874" s="1" t="s">
        <v>56</v>
      </c>
      <c r="N1874" s="1" t="s">
        <v>155</v>
      </c>
      <c r="O1874" s="1" t="s">
        <v>53</v>
      </c>
      <c r="P1874" s="1" t="s">
        <v>54</v>
      </c>
      <c r="Q1874" s="1" t="s">
        <v>55</v>
      </c>
      <c r="R1874" s="1" t="s">
        <v>56</v>
      </c>
      <c r="T1874" s="1" t="s">
        <v>2619</v>
      </c>
      <c r="U1874" s="1" t="s">
        <v>59</v>
      </c>
      <c r="AB1874" s="1" t="s">
        <v>60</v>
      </c>
      <c r="AD1874" s="1" t="s">
        <v>60</v>
      </c>
      <c r="AF1874" s="1" t="s">
        <v>60</v>
      </c>
      <c r="AG1874" s="1" t="s">
        <v>60</v>
      </c>
      <c r="AR1874" s="1" t="s">
        <v>60</v>
      </c>
      <c r="AT1874" s="1" t="s">
        <v>61</v>
      </c>
      <c r="AU1874" s="1" t="s">
        <v>61</v>
      </c>
      <c r="AV1874" s="1" t="s">
        <v>294</v>
      </c>
      <c r="AW1874" s="3" t="str">
        <f t="shared" si="1"/>
        <v>Other</v>
      </c>
      <c r="AX1874" s="3" t="str">
        <f t="array" ref="AX1874">TEXTJOIN(", ", TRUE, IF(X1874:AS1874="Y", X$1:AS$1, IF(X1874:AS1874&lt;&gt;"", X$1:AS$1 &amp; ": " &amp; X1874:AS1874, "")))
</f>
        <v>Oxycodone, Ethanol, Benzodiazepine, Methadone, Any Opioid</v>
      </c>
    </row>
    <row r="1875">
      <c r="A1875" s="2">
        <v>43379.0</v>
      </c>
      <c r="B1875" s="1" t="s">
        <v>50</v>
      </c>
      <c r="C1875" s="1">
        <v>41.0</v>
      </c>
      <c r="D1875" s="1" t="s">
        <v>51</v>
      </c>
      <c r="E1875" s="1" t="s">
        <v>63</v>
      </c>
      <c r="G1875" s="1" t="s">
        <v>256</v>
      </c>
      <c r="H1875" s="1" t="s">
        <v>103</v>
      </c>
      <c r="I1875" s="1" t="s">
        <v>55</v>
      </c>
      <c r="J1875" s="1" t="s">
        <v>256</v>
      </c>
      <c r="K1875" s="1" t="s">
        <v>103</v>
      </c>
      <c r="M1875" s="1" t="s">
        <v>728</v>
      </c>
      <c r="N1875" s="1" t="s">
        <v>136</v>
      </c>
      <c r="O1875" s="1" t="s">
        <v>256</v>
      </c>
      <c r="P1875" s="1" t="s">
        <v>103</v>
      </c>
      <c r="Q1875" s="1" t="s">
        <v>55</v>
      </c>
      <c r="R1875" s="1" t="s">
        <v>56</v>
      </c>
      <c r="T1875" s="1" t="s">
        <v>2620</v>
      </c>
      <c r="U1875" s="1" t="s">
        <v>59</v>
      </c>
      <c r="X1875" s="1" t="s">
        <v>60</v>
      </c>
      <c r="Z1875" s="1" t="s">
        <v>60</v>
      </c>
      <c r="AA1875" s="1" t="s">
        <v>60</v>
      </c>
      <c r="AP1875" s="1" t="s">
        <v>60</v>
      </c>
      <c r="AR1875" s="1" t="s">
        <v>60</v>
      </c>
      <c r="AT1875" s="1" t="s">
        <v>282</v>
      </c>
      <c r="AU1875" s="1" t="s">
        <v>282</v>
      </c>
      <c r="AV1875" s="1" t="s">
        <v>260</v>
      </c>
      <c r="AW1875" s="3" t="str">
        <f t="shared" si="1"/>
        <v>Other</v>
      </c>
      <c r="AX1875" s="3" t="str">
        <f t="array" ref="AX1875">TEXTJOIN(", ", TRUE, IF(X1875:AS1875="Y", X$1:AS$1, IF(X1875:AS1875&lt;&gt;"", X$1:AS$1 &amp; ": " &amp; X1875:AS1875, "")))
</f>
        <v>Heroin, Fentanyl, Fentanyl Analogue, Heroin/Morph/Codeine, Any Opioid</v>
      </c>
    </row>
    <row r="1876">
      <c r="A1876" s="2">
        <v>43046.0</v>
      </c>
      <c r="B1876" s="1" t="s">
        <v>86</v>
      </c>
      <c r="C1876" s="1">
        <v>27.0</v>
      </c>
      <c r="D1876" s="1" t="s">
        <v>51</v>
      </c>
      <c r="E1876" s="1" t="s">
        <v>63</v>
      </c>
      <c r="F1876" s="1" t="s">
        <v>137</v>
      </c>
      <c r="G1876" s="1" t="s">
        <v>120</v>
      </c>
      <c r="H1876" s="1" t="s">
        <v>121</v>
      </c>
      <c r="I1876" s="1" t="s">
        <v>55</v>
      </c>
      <c r="J1876" s="1" t="s">
        <v>120</v>
      </c>
      <c r="K1876" s="1" t="s">
        <v>121</v>
      </c>
      <c r="L1876" s="1" t="s">
        <v>55</v>
      </c>
      <c r="M1876" s="1" t="s">
        <v>595</v>
      </c>
      <c r="N1876" s="1" t="s">
        <v>136</v>
      </c>
      <c r="O1876" s="1" t="s">
        <v>120</v>
      </c>
      <c r="P1876" s="1" t="s">
        <v>121</v>
      </c>
      <c r="Q1876" s="1" t="s">
        <v>55</v>
      </c>
      <c r="R1876" s="1" t="s">
        <v>44</v>
      </c>
      <c r="S1876" s="1" t="s">
        <v>1490</v>
      </c>
      <c r="T1876" s="1" t="s">
        <v>83</v>
      </c>
      <c r="U1876" s="1" t="s">
        <v>59</v>
      </c>
      <c r="Z1876" s="1" t="s">
        <v>60</v>
      </c>
      <c r="AT1876" s="1" t="s">
        <v>236</v>
      </c>
      <c r="AU1876" s="1" t="s">
        <v>236</v>
      </c>
      <c r="AV1876" s="1" t="s">
        <v>123</v>
      </c>
      <c r="AW1876" s="3" t="str">
        <f t="shared" si="1"/>
        <v>Middletown</v>
      </c>
      <c r="AX1876" s="3" t="str">
        <f t="array" ref="AX1876">TEXTJOIN(", ", TRUE, IF(X1876:AS1876="Y", X$1:AS$1, IF(X1876:AS1876&lt;&gt;"", X$1:AS$1 &amp; ": " &amp; X1876:AS1876, "")))
</f>
        <v>Fentanyl</v>
      </c>
    </row>
    <row r="1877">
      <c r="A1877" s="4">
        <v>42295.0</v>
      </c>
      <c r="B1877" s="1" t="s">
        <v>86</v>
      </c>
      <c r="C1877" s="1">
        <v>38.0</v>
      </c>
      <c r="D1877" s="1" t="s">
        <v>76</v>
      </c>
      <c r="E1877" s="1" t="s">
        <v>63</v>
      </c>
      <c r="F1877" s="1" t="s">
        <v>137</v>
      </c>
      <c r="G1877" s="1" t="s">
        <v>116</v>
      </c>
      <c r="H1877" s="1" t="s">
        <v>103</v>
      </c>
      <c r="I1877" s="1" t="s">
        <v>55</v>
      </c>
      <c r="J1877" s="1" t="s">
        <v>116</v>
      </c>
      <c r="M1877" s="1" t="s">
        <v>56</v>
      </c>
      <c r="O1877" s="1" t="s">
        <v>116</v>
      </c>
      <c r="P1877" s="1" t="s">
        <v>103</v>
      </c>
      <c r="Q1877" s="1" t="s">
        <v>55</v>
      </c>
      <c r="R1877" s="1" t="s">
        <v>67</v>
      </c>
      <c r="T1877" s="1" t="s">
        <v>2621</v>
      </c>
      <c r="U1877" s="1" t="s">
        <v>59</v>
      </c>
      <c r="Y1877" s="1" t="s">
        <v>60</v>
      </c>
      <c r="AC1877" s="1" t="s">
        <v>60</v>
      </c>
      <c r="AD1877" s="1" t="s">
        <v>60</v>
      </c>
      <c r="AF1877" s="1" t="s">
        <v>60</v>
      </c>
      <c r="AR1877" s="1" t="s">
        <v>60</v>
      </c>
      <c r="AT1877" s="1" t="s">
        <v>122</v>
      </c>
      <c r="AU1877" s="1" t="s">
        <v>122</v>
      </c>
      <c r="AV1877" s="1" t="s">
        <v>139</v>
      </c>
      <c r="AW1877" s="3" t="str">
        <f t="shared" si="1"/>
        <v>Other</v>
      </c>
      <c r="AX1877" s="3" t="str">
        <f t="array" ref="AX1877">TEXTJOIN(", ", TRUE, IF(X1877:AS1877="Y", X$1:AS$1, IF(X1877:AS1877&lt;&gt;"", X$1:AS$1 &amp; ": " &amp; X1877:AS1877, "")))
</f>
        <v>Cocaine, Oxymorphone, Ethanol, Benzodiazepine, Any Opioid</v>
      </c>
    </row>
    <row r="1878">
      <c r="A1878" s="2">
        <v>42543.0</v>
      </c>
      <c r="B1878" s="1" t="s">
        <v>50</v>
      </c>
      <c r="C1878" s="1">
        <v>57.0</v>
      </c>
      <c r="D1878" s="1" t="s">
        <v>76</v>
      </c>
      <c r="E1878" s="1" t="s">
        <v>63</v>
      </c>
      <c r="G1878" s="1" t="s">
        <v>455</v>
      </c>
      <c r="H1878" s="1" t="s">
        <v>103</v>
      </c>
      <c r="I1878" s="1" t="s">
        <v>55</v>
      </c>
      <c r="J1878" s="1" t="s">
        <v>455</v>
      </c>
      <c r="M1878" s="1" t="s">
        <v>56</v>
      </c>
      <c r="N1878" s="1" t="s">
        <v>2622</v>
      </c>
      <c r="O1878" s="1" t="s">
        <v>455</v>
      </c>
      <c r="R1878" s="1" t="s">
        <v>56</v>
      </c>
      <c r="T1878" s="1" t="s">
        <v>2623</v>
      </c>
      <c r="U1878" s="1" t="s">
        <v>59</v>
      </c>
      <c r="AB1878" s="1" t="s">
        <v>60</v>
      </c>
      <c r="AD1878" s="1" t="s">
        <v>60</v>
      </c>
      <c r="AF1878" s="1" t="s">
        <v>60</v>
      </c>
      <c r="AR1878" s="1" t="s">
        <v>60</v>
      </c>
      <c r="AT1878" s="1" t="s">
        <v>457</v>
      </c>
      <c r="AU1878" s="1" t="s">
        <v>457</v>
      </c>
      <c r="AV1878" s="1" t="s">
        <v>458</v>
      </c>
      <c r="AW1878" s="3" t="str">
        <f t="shared" si="1"/>
        <v>Other</v>
      </c>
      <c r="AX1878" s="3" t="str">
        <f t="array" ref="AX1878">TEXTJOIN(", ", TRUE, IF(X1878:AS1878="Y", X$1:AS$1, IF(X1878:AS1878&lt;&gt;"", X$1:AS$1 &amp; ": " &amp; X1878:AS1878, "")))
</f>
        <v>Oxycodone, Ethanol, Benzodiazepine, Any Opioid</v>
      </c>
    </row>
    <row r="1879">
      <c r="A1879" s="2">
        <v>42816.0</v>
      </c>
      <c r="B1879" s="1" t="s">
        <v>86</v>
      </c>
      <c r="C1879" s="1">
        <v>39.0</v>
      </c>
      <c r="D1879" s="1" t="s">
        <v>51</v>
      </c>
      <c r="E1879" s="1" t="s">
        <v>63</v>
      </c>
      <c r="G1879" s="1" t="s">
        <v>850</v>
      </c>
      <c r="H1879" s="1" t="s">
        <v>121</v>
      </c>
      <c r="I1879" s="1" t="s">
        <v>55</v>
      </c>
      <c r="J1879" s="1" t="s">
        <v>850</v>
      </c>
      <c r="K1879" s="1" t="s">
        <v>121</v>
      </c>
      <c r="L1879" s="1" t="s">
        <v>55</v>
      </c>
      <c r="M1879" s="1" t="s">
        <v>56</v>
      </c>
      <c r="N1879" s="1" t="s">
        <v>430</v>
      </c>
      <c r="O1879" s="1" t="s">
        <v>850</v>
      </c>
      <c r="P1879" s="1" t="s">
        <v>121</v>
      </c>
      <c r="Q1879" s="1" t="s">
        <v>55</v>
      </c>
      <c r="R1879" s="1" t="s">
        <v>56</v>
      </c>
      <c r="T1879" s="1" t="s">
        <v>2624</v>
      </c>
      <c r="U1879" s="1" t="s">
        <v>59</v>
      </c>
      <c r="Z1879" s="1" t="s">
        <v>60</v>
      </c>
      <c r="AB1879" s="1" t="s">
        <v>60</v>
      </c>
      <c r="AF1879" s="1" t="s">
        <v>60</v>
      </c>
      <c r="AT1879" s="1" t="s">
        <v>853</v>
      </c>
      <c r="AU1879" s="1" t="s">
        <v>853</v>
      </c>
      <c r="AV1879" s="1" t="s">
        <v>854</v>
      </c>
      <c r="AW1879" s="3" t="str">
        <f t="shared" si="1"/>
        <v>Other</v>
      </c>
      <c r="AX1879" s="3" t="str">
        <f t="array" ref="AX1879">TEXTJOIN(", ", TRUE, IF(X1879:AS1879="Y", X$1:AS$1, IF(X1879:AS1879&lt;&gt;"", X$1:AS$1 &amp; ": " &amp; X1879:AS1879, "")))
</f>
        <v>Fentanyl, Oxycodone, Benzodiazepine</v>
      </c>
    </row>
    <row r="1880">
      <c r="A1880" s="2">
        <v>44361.0</v>
      </c>
      <c r="B1880" s="1" t="s">
        <v>50</v>
      </c>
      <c r="C1880" s="1">
        <v>61.0</v>
      </c>
      <c r="D1880" s="1" t="s">
        <v>76</v>
      </c>
      <c r="E1880" s="1" t="s">
        <v>63</v>
      </c>
      <c r="G1880" s="1" t="s">
        <v>256</v>
      </c>
      <c r="H1880" s="1" t="s">
        <v>103</v>
      </c>
      <c r="I1880" s="1" t="s">
        <v>55</v>
      </c>
      <c r="J1880" s="1" t="s">
        <v>256</v>
      </c>
      <c r="K1880" s="1" t="s">
        <v>103</v>
      </c>
      <c r="L1880" s="1" t="s">
        <v>55</v>
      </c>
      <c r="M1880" s="1" t="s">
        <v>327</v>
      </c>
      <c r="N1880" s="1" t="s">
        <v>66</v>
      </c>
      <c r="O1880" s="1" t="s">
        <v>256</v>
      </c>
      <c r="P1880" s="1" t="s">
        <v>103</v>
      </c>
      <c r="Q1880" s="1" t="s">
        <v>55</v>
      </c>
      <c r="R1880" s="1" t="s">
        <v>180</v>
      </c>
      <c r="T1880" s="1" t="s">
        <v>2625</v>
      </c>
      <c r="U1880" s="1" t="s">
        <v>59</v>
      </c>
      <c r="X1880" s="1" t="s">
        <v>60</v>
      </c>
      <c r="Z1880" s="1" t="s">
        <v>60</v>
      </c>
      <c r="AF1880" s="1" t="s">
        <v>60</v>
      </c>
      <c r="AM1880" s="1" t="s">
        <v>60</v>
      </c>
      <c r="AN1880" s="1" t="s">
        <v>60</v>
      </c>
      <c r="AP1880" s="1" t="s">
        <v>60</v>
      </c>
      <c r="AR1880" s="1" t="s">
        <v>60</v>
      </c>
      <c r="AT1880" s="1" t="s">
        <v>282</v>
      </c>
      <c r="AU1880" s="1" t="s">
        <v>282</v>
      </c>
      <c r="AV1880" s="1" t="s">
        <v>260</v>
      </c>
      <c r="AW1880" s="3" t="str">
        <f t="shared" si="1"/>
        <v>Other</v>
      </c>
      <c r="AX1880" s="3" t="str">
        <f t="array" ref="AX1880">TEXTJOIN(", ", TRUE, IF(X1880:AS1880="Y", X$1:AS$1, IF(X1880:AS1880&lt;&gt;"", X$1:AS$1 &amp; ": " &amp; X1880:AS1880, "")))
</f>
        <v>Heroin, Fentanyl, Benzodiazepine, Xylazine, Gabapentin, Heroin/Morph/Codeine, Any Opioid</v>
      </c>
    </row>
    <row r="1881">
      <c r="A1881" s="4">
        <v>41588.0</v>
      </c>
      <c r="B1881" s="1" t="s">
        <v>50</v>
      </c>
      <c r="C1881" s="1">
        <v>56.0</v>
      </c>
      <c r="D1881" s="1" t="s">
        <v>51</v>
      </c>
      <c r="E1881" s="1" t="s">
        <v>63</v>
      </c>
      <c r="G1881" s="1" t="s">
        <v>1127</v>
      </c>
      <c r="H1881" s="1" t="s">
        <v>299</v>
      </c>
      <c r="J1881" s="1" t="s">
        <v>1127</v>
      </c>
      <c r="L1881" s="1" t="s">
        <v>55</v>
      </c>
      <c r="M1881" s="1" t="s">
        <v>56</v>
      </c>
      <c r="N1881" s="1" t="s">
        <v>2626</v>
      </c>
      <c r="O1881" s="1" t="s">
        <v>1127</v>
      </c>
      <c r="P1881" s="1" t="s">
        <v>299</v>
      </c>
      <c r="R1881" s="1" t="s">
        <v>56</v>
      </c>
      <c r="T1881" s="1" t="s">
        <v>2627</v>
      </c>
      <c r="U1881" s="1" t="s">
        <v>59</v>
      </c>
      <c r="AB1881" s="1" t="s">
        <v>60</v>
      </c>
      <c r="AD1881" s="1" t="s">
        <v>60</v>
      </c>
      <c r="AF1881" s="1" t="s">
        <v>60</v>
      </c>
      <c r="AT1881" s="1" t="s">
        <v>1129</v>
      </c>
      <c r="AU1881" s="1" t="s">
        <v>1129</v>
      </c>
      <c r="AV1881" s="1" t="s">
        <v>1130</v>
      </c>
      <c r="AW1881" s="3" t="str">
        <f t="shared" si="1"/>
        <v>Other</v>
      </c>
      <c r="AX1881" s="3" t="str">
        <f t="array" ref="AX1881">TEXTJOIN(", ", TRUE, IF(X1881:AS1881="Y", X$1:AS$1, IF(X1881:AS1881&lt;&gt;"", X$1:AS$1 &amp; ": " &amp; X1881:AS1881, "")))
</f>
        <v>Oxycodone, Ethanol, Benzodiazepine</v>
      </c>
    </row>
    <row r="1882">
      <c r="A1882" s="2">
        <v>41120.0</v>
      </c>
      <c r="B1882" s="1" t="s">
        <v>50</v>
      </c>
      <c r="C1882" s="1">
        <v>24.0</v>
      </c>
      <c r="D1882" s="1" t="s">
        <v>51</v>
      </c>
      <c r="E1882" s="1" t="s">
        <v>63</v>
      </c>
      <c r="G1882" s="1" t="s">
        <v>64</v>
      </c>
      <c r="H1882" s="1" t="s">
        <v>65</v>
      </c>
      <c r="J1882" s="1" t="s">
        <v>64</v>
      </c>
      <c r="L1882" s="1" t="s">
        <v>55</v>
      </c>
      <c r="M1882" s="1" t="s">
        <v>401</v>
      </c>
      <c r="N1882" s="1" t="s">
        <v>148</v>
      </c>
      <c r="O1882" s="1" t="s">
        <v>64</v>
      </c>
      <c r="P1882" s="1" t="s">
        <v>65</v>
      </c>
      <c r="R1882" s="1" t="s">
        <v>67</v>
      </c>
      <c r="T1882" s="1" t="s">
        <v>68</v>
      </c>
      <c r="U1882" s="1" t="s">
        <v>59</v>
      </c>
      <c r="X1882" s="1" t="s">
        <v>60</v>
      </c>
      <c r="AT1882" s="1" t="s">
        <v>69</v>
      </c>
      <c r="AU1882" s="1" t="s">
        <v>69</v>
      </c>
      <c r="AV1882" s="1" t="s">
        <v>70</v>
      </c>
      <c r="AW1882" s="3" t="str">
        <f t="shared" si="1"/>
        <v>Other</v>
      </c>
      <c r="AX1882" s="3" t="str">
        <f t="array" ref="AX1882">TEXTJOIN(", ", TRUE, IF(X1882:AS1882="Y", X$1:AS$1, IF(X1882:AS1882&lt;&gt;"", X$1:AS$1 &amp; ": " &amp; X1882:AS1882, "")))
</f>
        <v>Heroin</v>
      </c>
    </row>
    <row r="1883">
      <c r="A1883" s="2">
        <v>44429.0</v>
      </c>
      <c r="B1883" s="1" t="s">
        <v>50</v>
      </c>
      <c r="C1883" s="1">
        <v>42.0</v>
      </c>
      <c r="D1883" s="1" t="s">
        <v>76</v>
      </c>
      <c r="E1883" s="1" t="s">
        <v>63</v>
      </c>
      <c r="G1883" s="1" t="s">
        <v>2628</v>
      </c>
      <c r="H1883" s="1" t="s">
        <v>2394</v>
      </c>
      <c r="I1883" s="1" t="s">
        <v>342</v>
      </c>
      <c r="J1883" s="1" t="s">
        <v>256</v>
      </c>
      <c r="K1883" s="1" t="s">
        <v>103</v>
      </c>
      <c r="L1883" s="1" t="s">
        <v>55</v>
      </c>
      <c r="M1883" s="1" t="s">
        <v>177</v>
      </c>
      <c r="N1883" s="1" t="s">
        <v>119</v>
      </c>
      <c r="O1883" s="1" t="s">
        <v>256</v>
      </c>
      <c r="P1883" s="1" t="s">
        <v>103</v>
      </c>
      <c r="Q1883" s="1" t="s">
        <v>55</v>
      </c>
      <c r="R1883" s="1" t="s">
        <v>44</v>
      </c>
      <c r="S1883" s="1" t="s">
        <v>1693</v>
      </c>
      <c r="T1883" s="1" t="s">
        <v>2629</v>
      </c>
      <c r="U1883" s="1" t="s">
        <v>59</v>
      </c>
      <c r="Z1883" s="1" t="s">
        <v>60</v>
      </c>
      <c r="AD1883" s="1" t="s">
        <v>60</v>
      </c>
      <c r="AR1883" s="1" t="s">
        <v>60</v>
      </c>
      <c r="AT1883" s="1" t="s">
        <v>2630</v>
      </c>
      <c r="AU1883" s="1" t="s">
        <v>282</v>
      </c>
      <c r="AV1883" s="1" t="s">
        <v>260</v>
      </c>
      <c r="AW1883" s="3" t="str">
        <f t="shared" si="1"/>
        <v>Other</v>
      </c>
      <c r="AX1883" s="3" t="str">
        <f t="array" ref="AX1883">TEXTJOIN(", ", TRUE, IF(X1883:AS1883="Y", X$1:AS$1, IF(X1883:AS1883&lt;&gt;"", X$1:AS$1 &amp; ": " &amp; X1883:AS1883, "")))
</f>
        <v>Fentanyl, Ethanol, Any Opioid</v>
      </c>
    </row>
    <row r="1884">
      <c r="A1884" s="2">
        <v>43481.0</v>
      </c>
      <c r="B1884" s="1" t="s">
        <v>50</v>
      </c>
      <c r="C1884" s="1">
        <v>52.0</v>
      </c>
      <c r="D1884" s="1" t="s">
        <v>76</v>
      </c>
      <c r="E1884" s="1" t="s">
        <v>63</v>
      </c>
      <c r="F1884" s="1" t="s">
        <v>137</v>
      </c>
      <c r="J1884" s="1" t="s">
        <v>91</v>
      </c>
      <c r="K1884" s="1" t="s">
        <v>91</v>
      </c>
      <c r="L1884" s="1" t="s">
        <v>55</v>
      </c>
      <c r="M1884" s="1" t="s">
        <v>820</v>
      </c>
      <c r="N1884" s="1" t="s">
        <v>136</v>
      </c>
      <c r="O1884" s="1" t="s">
        <v>91</v>
      </c>
      <c r="P1884" s="1" t="s">
        <v>91</v>
      </c>
      <c r="Q1884" s="1" t="s">
        <v>55</v>
      </c>
      <c r="R1884" s="1" t="s">
        <v>44</v>
      </c>
      <c r="T1884" s="1" t="s">
        <v>2631</v>
      </c>
      <c r="U1884" s="1" t="s">
        <v>59</v>
      </c>
      <c r="Y1884" s="1" t="s">
        <v>60</v>
      </c>
      <c r="Z1884" s="1" t="s">
        <v>60</v>
      </c>
      <c r="AA1884" s="1" t="s">
        <v>60</v>
      </c>
      <c r="AH1884" s="1" t="s">
        <v>60</v>
      </c>
      <c r="AR1884" s="1" t="s">
        <v>60</v>
      </c>
      <c r="AT1884" s="1" t="s">
        <v>62</v>
      </c>
      <c r="AU1884" s="1" t="s">
        <v>110</v>
      </c>
      <c r="AV1884" s="1" t="s">
        <v>111</v>
      </c>
      <c r="AW1884" s="3" t="str">
        <f t="shared" si="1"/>
        <v>Other</v>
      </c>
      <c r="AX1884" s="3" t="str">
        <f t="array" ref="AX1884">TEXTJOIN(", ", TRUE, IF(X1884:AS1884="Y", X$1:AS$1, IF(X1884:AS1884&lt;&gt;"", X$1:AS$1 &amp; ": " &amp; X1884:AS1884, "")))
</f>
        <v>Cocaine, Fentanyl, Fentanyl Analogue, Meth/Amphetamine, Any Opioid</v>
      </c>
    </row>
    <row r="1885">
      <c r="A1885" s="2">
        <v>43354.0</v>
      </c>
      <c r="B1885" s="1" t="s">
        <v>50</v>
      </c>
      <c r="C1885" s="1">
        <v>41.0</v>
      </c>
      <c r="D1885" s="1" t="s">
        <v>51</v>
      </c>
      <c r="E1885" s="1" t="s">
        <v>63</v>
      </c>
      <c r="G1885" s="1" t="s">
        <v>216</v>
      </c>
      <c r="H1885" s="1" t="s">
        <v>103</v>
      </c>
      <c r="I1885" s="1" t="s">
        <v>55</v>
      </c>
      <c r="J1885" s="1" t="s">
        <v>176</v>
      </c>
      <c r="K1885" s="1" t="s">
        <v>121</v>
      </c>
      <c r="M1885" s="1" t="s">
        <v>177</v>
      </c>
      <c r="N1885" s="1" t="s">
        <v>136</v>
      </c>
      <c r="O1885" s="1" t="s">
        <v>176</v>
      </c>
      <c r="P1885" s="1" t="s">
        <v>121</v>
      </c>
      <c r="Q1885" s="1" t="s">
        <v>55</v>
      </c>
      <c r="R1885" s="1" t="s">
        <v>44</v>
      </c>
      <c r="T1885" s="1" t="s">
        <v>1382</v>
      </c>
      <c r="U1885" s="1" t="s">
        <v>59</v>
      </c>
      <c r="Z1885" s="1" t="s">
        <v>60</v>
      </c>
      <c r="AA1885" s="1" t="s">
        <v>60</v>
      </c>
      <c r="AR1885" s="1" t="s">
        <v>60</v>
      </c>
      <c r="AT1885" s="1" t="s">
        <v>218</v>
      </c>
      <c r="AU1885" s="1" t="s">
        <v>183</v>
      </c>
      <c r="AV1885" s="1" t="s">
        <v>244</v>
      </c>
      <c r="AW1885" s="3" t="str">
        <f t="shared" si="1"/>
        <v>Other</v>
      </c>
      <c r="AX1885" s="3" t="str">
        <f t="array" ref="AX1885">TEXTJOIN(", ", TRUE, IF(X1885:AS1885="Y", X$1:AS$1, IF(X1885:AS1885&lt;&gt;"", X$1:AS$1 &amp; ": " &amp; X1885:AS1885, "")))
</f>
        <v>Fentanyl, Fentanyl Analogue, Any Opioid</v>
      </c>
    </row>
    <row r="1886">
      <c r="A1886" s="2">
        <v>42819.0</v>
      </c>
      <c r="B1886" s="1" t="s">
        <v>86</v>
      </c>
      <c r="C1886" s="1">
        <v>37.0</v>
      </c>
      <c r="D1886" s="1" t="s">
        <v>76</v>
      </c>
      <c r="E1886" s="1" t="s">
        <v>63</v>
      </c>
      <c r="G1886" s="1" t="s">
        <v>2632</v>
      </c>
      <c r="H1886" s="1" t="s">
        <v>2633</v>
      </c>
      <c r="I1886" s="1" t="s">
        <v>2634</v>
      </c>
      <c r="J1886" s="1" t="s">
        <v>116</v>
      </c>
      <c r="K1886" s="1" t="s">
        <v>103</v>
      </c>
      <c r="L1886" s="1" t="s">
        <v>55</v>
      </c>
      <c r="M1886" s="1" t="s">
        <v>193</v>
      </c>
      <c r="N1886" s="1" t="s">
        <v>136</v>
      </c>
      <c r="O1886" s="1" t="s">
        <v>116</v>
      </c>
      <c r="P1886" s="1" t="s">
        <v>103</v>
      </c>
      <c r="Q1886" s="1" t="s">
        <v>55</v>
      </c>
      <c r="R1886" s="1" t="s">
        <v>44</v>
      </c>
      <c r="S1886" s="1" t="s">
        <v>2635</v>
      </c>
      <c r="T1886" s="1" t="s">
        <v>2636</v>
      </c>
      <c r="U1886" s="1" t="s">
        <v>59</v>
      </c>
      <c r="Z1886" s="1" t="s">
        <v>60</v>
      </c>
      <c r="AD1886" s="1" t="s">
        <v>60</v>
      </c>
      <c r="AF1886" s="1" t="s">
        <v>60</v>
      </c>
      <c r="AU1886" s="1" t="s">
        <v>122</v>
      </c>
      <c r="AV1886" s="1" t="s">
        <v>139</v>
      </c>
      <c r="AW1886" s="3" t="str">
        <f t="shared" si="1"/>
        <v>Other</v>
      </c>
      <c r="AX1886" s="3" t="str">
        <f t="array" ref="AX1886">TEXTJOIN(", ", TRUE, IF(X1886:AS1886="Y", X$1:AS$1, IF(X1886:AS1886&lt;&gt;"", X$1:AS$1 &amp; ": " &amp; X1886:AS1886, "")))
</f>
        <v>Fentanyl, Ethanol, Benzodiazepine</v>
      </c>
    </row>
    <row r="1887">
      <c r="A1887" s="2">
        <v>44174.0</v>
      </c>
      <c r="B1887" s="1" t="s">
        <v>50</v>
      </c>
      <c r="C1887" s="1">
        <v>64.0</v>
      </c>
      <c r="D1887" s="1" t="s">
        <v>51</v>
      </c>
      <c r="E1887" s="1" t="s">
        <v>63</v>
      </c>
      <c r="G1887" s="1" t="s">
        <v>160</v>
      </c>
      <c r="H1887" s="1" t="s">
        <v>54</v>
      </c>
      <c r="I1887" s="1" t="s">
        <v>55</v>
      </c>
      <c r="J1887" s="1" t="s">
        <v>160</v>
      </c>
      <c r="K1887" s="1" t="s">
        <v>54</v>
      </c>
      <c r="L1887" s="1" t="s">
        <v>55</v>
      </c>
      <c r="M1887" s="1" t="s">
        <v>56</v>
      </c>
      <c r="N1887" s="1" t="s">
        <v>136</v>
      </c>
      <c r="O1887" s="1" t="s">
        <v>82</v>
      </c>
      <c r="P1887" s="1" t="s">
        <v>54</v>
      </c>
      <c r="Q1887" s="1" t="s">
        <v>55</v>
      </c>
      <c r="R1887" s="1" t="s">
        <v>67</v>
      </c>
      <c r="T1887" s="1" t="s">
        <v>2637</v>
      </c>
      <c r="U1887" s="1" t="s">
        <v>59</v>
      </c>
      <c r="X1887" s="1" t="s">
        <v>60</v>
      </c>
      <c r="Z1887" s="1" t="s">
        <v>60</v>
      </c>
      <c r="AG1887" s="1" t="s">
        <v>60</v>
      </c>
      <c r="AR1887" s="1" t="s">
        <v>60</v>
      </c>
      <c r="AT1887" s="1" t="s">
        <v>163</v>
      </c>
      <c r="AU1887" s="1" t="s">
        <v>163</v>
      </c>
      <c r="AV1887" s="1" t="s">
        <v>85</v>
      </c>
      <c r="AW1887" s="3" t="str">
        <f t="shared" si="1"/>
        <v>Other</v>
      </c>
      <c r="AX1887" s="3" t="str">
        <f t="array" ref="AX1887">TEXTJOIN(", ", TRUE, IF(X1887:AS1887="Y", X$1:AS$1, IF(X1887:AS1887&lt;&gt;"", X$1:AS$1 &amp; ": " &amp; X1887:AS1887, "")))
</f>
        <v>Heroin, Fentanyl, Methadone, Any Opioid</v>
      </c>
    </row>
    <row r="1888">
      <c r="A1888" s="2">
        <v>43973.0</v>
      </c>
      <c r="B1888" s="1" t="s">
        <v>50</v>
      </c>
      <c r="C1888" s="1">
        <v>33.0</v>
      </c>
      <c r="D1888" s="1" t="s">
        <v>76</v>
      </c>
      <c r="E1888" s="1" t="s">
        <v>63</v>
      </c>
      <c r="F1888" s="1" t="s">
        <v>137</v>
      </c>
      <c r="G1888" s="1" t="s">
        <v>256</v>
      </c>
      <c r="H1888" s="1" t="s">
        <v>103</v>
      </c>
      <c r="I1888" s="1" t="s">
        <v>55</v>
      </c>
      <c r="J1888" s="1" t="s">
        <v>256</v>
      </c>
      <c r="K1888" s="1" t="s">
        <v>103</v>
      </c>
      <c r="L1888" s="1" t="s">
        <v>55</v>
      </c>
      <c r="M1888" s="1" t="s">
        <v>56</v>
      </c>
      <c r="N1888" s="1" t="s">
        <v>119</v>
      </c>
      <c r="O1888" s="1" t="s">
        <v>256</v>
      </c>
      <c r="P1888" s="1" t="s">
        <v>103</v>
      </c>
      <c r="Q1888" s="1" t="s">
        <v>55</v>
      </c>
      <c r="R1888" s="1" t="s">
        <v>67</v>
      </c>
      <c r="T1888" s="1" t="s">
        <v>2638</v>
      </c>
      <c r="U1888" s="1" t="s">
        <v>59</v>
      </c>
      <c r="Y1888" s="1" t="s">
        <v>60</v>
      </c>
      <c r="AQ1888" s="1" t="s">
        <v>60</v>
      </c>
      <c r="AR1888" s="1" t="s">
        <v>60</v>
      </c>
      <c r="AT1888" s="1" t="s">
        <v>282</v>
      </c>
      <c r="AU1888" s="1" t="s">
        <v>282</v>
      </c>
      <c r="AV1888" s="1" t="s">
        <v>260</v>
      </c>
      <c r="AW1888" s="3" t="str">
        <f t="shared" si="1"/>
        <v>Other</v>
      </c>
      <c r="AX1888" s="3" t="str">
        <f t="array" ref="AX1888">TEXTJOIN(", ", TRUE, IF(X1888:AS1888="Y", X$1:AS$1, IF(X1888:AS1888&lt;&gt;"", X$1:AS$1 &amp; ": " &amp; X1888:AS1888, "")))
</f>
        <v>Cocaine, Other Opioid, Any Opioid</v>
      </c>
    </row>
    <row r="1889">
      <c r="A1889" s="2">
        <v>42750.0</v>
      </c>
      <c r="B1889" s="1" t="s">
        <v>86</v>
      </c>
      <c r="C1889" s="1">
        <v>40.0</v>
      </c>
      <c r="D1889" s="1" t="s">
        <v>51</v>
      </c>
      <c r="E1889" s="1" t="s">
        <v>63</v>
      </c>
      <c r="G1889" s="1" t="s">
        <v>2639</v>
      </c>
      <c r="H1889" s="1" t="s">
        <v>91</v>
      </c>
      <c r="I1889" s="1" t="s">
        <v>55</v>
      </c>
      <c r="J1889" s="1" t="s">
        <v>2639</v>
      </c>
      <c r="K1889" s="1" t="s">
        <v>91</v>
      </c>
      <c r="L1889" s="1" t="s">
        <v>55</v>
      </c>
      <c r="M1889" s="1" t="s">
        <v>56</v>
      </c>
      <c r="N1889" s="1" t="s">
        <v>136</v>
      </c>
      <c r="O1889" s="1" t="s">
        <v>2639</v>
      </c>
      <c r="P1889" s="1" t="s">
        <v>91</v>
      </c>
      <c r="Q1889" s="1" t="s">
        <v>55</v>
      </c>
      <c r="R1889" s="1" t="s">
        <v>56</v>
      </c>
      <c r="T1889" s="1" t="s">
        <v>1896</v>
      </c>
      <c r="U1889" s="1" t="s">
        <v>59</v>
      </c>
      <c r="X1889" s="1" t="s">
        <v>60</v>
      </c>
      <c r="Z1889" s="1" t="s">
        <v>60</v>
      </c>
      <c r="AA1889" s="1" t="s">
        <v>60</v>
      </c>
      <c r="AD1889" s="1" t="s">
        <v>60</v>
      </c>
      <c r="AT1889" s="1" t="s">
        <v>2640</v>
      </c>
      <c r="AU1889" s="1" t="s">
        <v>2640</v>
      </c>
      <c r="AV1889" s="1" t="s">
        <v>2641</v>
      </c>
      <c r="AW1889" s="3" t="str">
        <f t="shared" si="1"/>
        <v>Other</v>
      </c>
      <c r="AX1889" s="3" t="str">
        <f t="array" ref="AX1889">TEXTJOIN(", ", TRUE, IF(X1889:AS1889="Y", X$1:AS$1, IF(X1889:AS1889&lt;&gt;"", X$1:AS$1 &amp; ": " &amp; X1889:AS1889, "")))
</f>
        <v>Heroin, Fentanyl, Fentanyl Analogue, Ethanol</v>
      </c>
    </row>
    <row r="1890">
      <c r="A1890" s="2">
        <v>43113.0</v>
      </c>
      <c r="B1890" s="1" t="s">
        <v>50</v>
      </c>
      <c r="C1890" s="1">
        <v>53.0</v>
      </c>
      <c r="D1890" s="1" t="s">
        <v>51</v>
      </c>
      <c r="E1890" s="1" t="s">
        <v>63</v>
      </c>
      <c r="G1890" s="1" t="s">
        <v>769</v>
      </c>
      <c r="H1890" s="1" t="s">
        <v>65</v>
      </c>
      <c r="I1890" s="1" t="s">
        <v>55</v>
      </c>
      <c r="J1890" s="1" t="s">
        <v>769</v>
      </c>
      <c r="K1890" s="1" t="s">
        <v>65</v>
      </c>
      <c r="M1890" s="1" t="s">
        <v>56</v>
      </c>
      <c r="N1890" s="1" t="s">
        <v>136</v>
      </c>
      <c r="O1890" s="1" t="s">
        <v>769</v>
      </c>
      <c r="P1890" s="1" t="s">
        <v>65</v>
      </c>
      <c r="Q1890" s="1" t="s">
        <v>55</v>
      </c>
      <c r="R1890" s="1" t="s">
        <v>56</v>
      </c>
      <c r="T1890" s="1" t="s">
        <v>2642</v>
      </c>
      <c r="U1890" s="1" t="s">
        <v>59</v>
      </c>
      <c r="AB1890" s="1" t="s">
        <v>60</v>
      </c>
      <c r="AR1890" s="1" t="s">
        <v>60</v>
      </c>
      <c r="AT1890" s="1" t="s">
        <v>772</v>
      </c>
      <c r="AU1890" s="1" t="s">
        <v>772</v>
      </c>
      <c r="AV1890" s="1" t="s">
        <v>1798</v>
      </c>
      <c r="AW1890" s="3" t="str">
        <f t="shared" si="1"/>
        <v>Other</v>
      </c>
      <c r="AX1890" s="3" t="str">
        <f t="array" ref="AX1890">TEXTJOIN(", ", TRUE, IF(X1890:AS1890="Y", X$1:AS$1, IF(X1890:AS1890&lt;&gt;"", X$1:AS$1 &amp; ": " &amp; X1890:AS1890, "")))
</f>
        <v>Oxycodone, Any Opioid</v>
      </c>
    </row>
    <row r="1891">
      <c r="A1891" s="2">
        <v>43675.0</v>
      </c>
      <c r="B1891" s="1" t="s">
        <v>50</v>
      </c>
      <c r="C1891" s="1">
        <v>40.0</v>
      </c>
      <c r="D1891" s="1" t="s">
        <v>51</v>
      </c>
      <c r="E1891" s="1" t="s">
        <v>63</v>
      </c>
      <c r="G1891" s="1" t="s">
        <v>256</v>
      </c>
      <c r="H1891" s="1" t="s">
        <v>103</v>
      </c>
      <c r="I1891" s="1" t="s">
        <v>55</v>
      </c>
      <c r="J1891" s="1" t="s">
        <v>256</v>
      </c>
      <c r="K1891" s="1" t="s">
        <v>103</v>
      </c>
      <c r="L1891" s="1" t="s">
        <v>55</v>
      </c>
      <c r="M1891" s="1" t="s">
        <v>56</v>
      </c>
      <c r="N1891" s="1" t="s">
        <v>1211</v>
      </c>
      <c r="O1891" s="1" t="s">
        <v>256</v>
      </c>
      <c r="P1891" s="1" t="s">
        <v>103</v>
      </c>
      <c r="Q1891" s="1" t="s">
        <v>55</v>
      </c>
      <c r="R1891" s="1" t="s">
        <v>67</v>
      </c>
      <c r="T1891" s="1" t="s">
        <v>2643</v>
      </c>
      <c r="U1891" s="1" t="s">
        <v>59</v>
      </c>
      <c r="X1891" s="1" t="s">
        <v>60</v>
      </c>
      <c r="Z1891" s="1" t="s">
        <v>60</v>
      </c>
      <c r="AF1891" s="1" t="s">
        <v>60</v>
      </c>
      <c r="AP1891" s="1" t="s">
        <v>60</v>
      </c>
      <c r="AR1891" s="1" t="s">
        <v>60</v>
      </c>
      <c r="AT1891" s="1" t="s">
        <v>282</v>
      </c>
      <c r="AU1891" s="1" t="s">
        <v>282</v>
      </c>
      <c r="AV1891" s="1" t="s">
        <v>260</v>
      </c>
      <c r="AW1891" s="3" t="str">
        <f t="shared" si="1"/>
        <v>Other</v>
      </c>
      <c r="AX1891" s="3" t="str">
        <f t="array" ref="AX1891">TEXTJOIN(", ", TRUE, IF(X1891:AS1891="Y", X$1:AS$1, IF(X1891:AS1891&lt;&gt;"", X$1:AS$1 &amp; ": " &amp; X1891:AS1891, "")))
</f>
        <v>Heroin, Fentanyl, Benzodiazepine, Heroin/Morph/Codeine, Any Opioid</v>
      </c>
    </row>
    <row r="1892">
      <c r="A1892" s="2">
        <v>42105.0</v>
      </c>
      <c r="B1892" s="1" t="s">
        <v>86</v>
      </c>
      <c r="C1892" s="1">
        <v>40.0</v>
      </c>
      <c r="D1892" s="1" t="s">
        <v>51</v>
      </c>
      <c r="E1892" s="1" t="s">
        <v>63</v>
      </c>
      <c r="F1892" s="1" t="s">
        <v>137</v>
      </c>
      <c r="G1892" s="1" t="s">
        <v>185</v>
      </c>
      <c r="H1892" s="1" t="s">
        <v>91</v>
      </c>
      <c r="I1892" s="1" t="s">
        <v>55</v>
      </c>
      <c r="J1892" s="1" t="s">
        <v>91</v>
      </c>
      <c r="M1892" s="1" t="s">
        <v>401</v>
      </c>
      <c r="O1892" s="1" t="s">
        <v>91</v>
      </c>
      <c r="P1892" s="1" t="s">
        <v>91</v>
      </c>
      <c r="Q1892" s="1" t="s">
        <v>55</v>
      </c>
      <c r="R1892" s="1" t="s">
        <v>44</v>
      </c>
      <c r="T1892" s="1" t="s">
        <v>2644</v>
      </c>
      <c r="U1892" s="1" t="s">
        <v>59</v>
      </c>
      <c r="W1892" s="1" t="s">
        <v>60</v>
      </c>
      <c r="X1892" s="1" t="s">
        <v>60</v>
      </c>
      <c r="AD1892" s="1" t="s">
        <v>60</v>
      </c>
      <c r="AP1892" s="1" t="s">
        <v>60</v>
      </c>
      <c r="AR1892" s="1" t="s">
        <v>60</v>
      </c>
      <c r="AT1892" s="1" t="s">
        <v>188</v>
      </c>
      <c r="AU1892" s="1" t="s">
        <v>110</v>
      </c>
      <c r="AV1892" s="1" t="s">
        <v>111</v>
      </c>
      <c r="AW1892" s="3" t="str">
        <f t="shared" si="1"/>
        <v>Other</v>
      </c>
      <c r="AX1892" s="3" t="str">
        <f t="array" ref="AX1892">TEXTJOIN(", ", TRUE, IF(X1892:AS1892="Y", X$1:AS$1, IF(X1892:AS1892&lt;&gt;"", X$1:AS$1 &amp; ": " &amp; X1892:AS1892, "")))
</f>
        <v>Heroin, Ethanol, Heroin/Morph/Codeine, Any Opioid</v>
      </c>
    </row>
    <row r="1893">
      <c r="A1893" s="4">
        <v>41271.0</v>
      </c>
      <c r="B1893" s="1" t="s">
        <v>50</v>
      </c>
      <c r="C1893" s="1">
        <v>47.0</v>
      </c>
      <c r="D1893" s="1" t="s">
        <v>51</v>
      </c>
      <c r="E1893" s="1" t="s">
        <v>63</v>
      </c>
      <c r="G1893" s="1" t="s">
        <v>1665</v>
      </c>
      <c r="H1893" s="1" t="s">
        <v>121</v>
      </c>
      <c r="J1893" s="1" t="s">
        <v>568</v>
      </c>
      <c r="L1893" s="1" t="s">
        <v>55</v>
      </c>
      <c r="M1893" s="1" t="s">
        <v>820</v>
      </c>
      <c r="N1893" s="1" t="s">
        <v>66</v>
      </c>
      <c r="O1893" s="1" t="s">
        <v>120</v>
      </c>
      <c r="P1893" s="1" t="s">
        <v>121</v>
      </c>
      <c r="R1893" s="1" t="s">
        <v>67</v>
      </c>
      <c r="T1893" s="1" t="s">
        <v>58</v>
      </c>
      <c r="U1893" s="1" t="s">
        <v>59</v>
      </c>
      <c r="Y1893" s="1" t="s">
        <v>60</v>
      </c>
      <c r="AT1893" s="1" t="s">
        <v>2645</v>
      </c>
      <c r="AU1893" s="1" t="s">
        <v>570</v>
      </c>
      <c r="AV1893" s="1" t="s">
        <v>123</v>
      </c>
      <c r="AW1893" s="3" t="str">
        <f t="shared" si="1"/>
        <v>Other</v>
      </c>
      <c r="AX1893" s="3" t="str">
        <f t="array" ref="AX1893">TEXTJOIN(", ", TRUE, IF(X1893:AS1893="Y", X$1:AS$1, IF(X1893:AS1893&lt;&gt;"", X$1:AS$1 &amp; ": " &amp; X1893:AS1893, "")))
</f>
        <v>Cocaine</v>
      </c>
    </row>
    <row r="1894">
      <c r="A1894" s="4">
        <v>44498.0</v>
      </c>
      <c r="B1894" s="1" t="s">
        <v>50</v>
      </c>
      <c r="C1894" s="1">
        <v>57.0</v>
      </c>
      <c r="D1894" s="1" t="s">
        <v>51</v>
      </c>
      <c r="E1894" s="1" t="s">
        <v>63</v>
      </c>
      <c r="G1894" s="1" t="s">
        <v>300</v>
      </c>
      <c r="H1894" s="1" t="s">
        <v>299</v>
      </c>
      <c r="I1894" s="1" t="s">
        <v>55</v>
      </c>
      <c r="J1894" s="1" t="s">
        <v>300</v>
      </c>
      <c r="K1894" s="1" t="s">
        <v>299</v>
      </c>
      <c r="L1894" s="1" t="s">
        <v>55</v>
      </c>
      <c r="M1894" s="1" t="s">
        <v>743</v>
      </c>
      <c r="N1894" s="1" t="s">
        <v>136</v>
      </c>
      <c r="O1894" s="1" t="s">
        <v>300</v>
      </c>
      <c r="P1894" s="1" t="s">
        <v>299</v>
      </c>
      <c r="Q1894" s="1" t="s">
        <v>55</v>
      </c>
      <c r="R1894" s="1" t="s">
        <v>56</v>
      </c>
      <c r="T1894" s="1" t="s">
        <v>2583</v>
      </c>
      <c r="U1894" s="1" t="s">
        <v>59</v>
      </c>
      <c r="Z1894" s="1" t="s">
        <v>60</v>
      </c>
      <c r="AI1894" s="1" t="s">
        <v>60</v>
      </c>
      <c r="AR1894" s="1" t="s">
        <v>60</v>
      </c>
      <c r="AT1894" s="1" t="s">
        <v>304</v>
      </c>
      <c r="AU1894" s="1" t="s">
        <v>304</v>
      </c>
      <c r="AV1894" s="1" t="s">
        <v>302</v>
      </c>
      <c r="AW1894" s="3" t="str">
        <f t="shared" si="1"/>
        <v>Other</v>
      </c>
      <c r="AX1894" s="3" t="str">
        <f t="array" ref="AX1894">TEXTJOIN(", ", TRUE, IF(X1894:AS1894="Y", X$1:AS$1, IF(X1894:AS1894&lt;&gt;"", X$1:AS$1 &amp; ": " &amp; X1894:AS1894, "")))
</f>
        <v>Fentanyl, Amphet, Any Opioid</v>
      </c>
    </row>
    <row r="1895">
      <c r="A1895" s="4">
        <v>44876.0</v>
      </c>
      <c r="B1895" s="1" t="s">
        <v>50</v>
      </c>
      <c r="C1895" s="1">
        <v>36.0</v>
      </c>
      <c r="D1895" s="1" t="s">
        <v>51</v>
      </c>
      <c r="E1895" s="1" t="s">
        <v>63</v>
      </c>
      <c r="F1895" s="1" t="s">
        <v>1997</v>
      </c>
      <c r="G1895" s="1" t="s">
        <v>91</v>
      </c>
      <c r="H1895" s="1" t="s">
        <v>91</v>
      </c>
      <c r="I1895" s="1" t="s">
        <v>55</v>
      </c>
      <c r="J1895" s="1" t="s">
        <v>91</v>
      </c>
      <c r="K1895" s="1" t="s">
        <v>91</v>
      </c>
      <c r="L1895" s="1" t="s">
        <v>55</v>
      </c>
      <c r="M1895" s="1" t="s">
        <v>743</v>
      </c>
      <c r="N1895" s="1" t="s">
        <v>66</v>
      </c>
      <c r="R1895" s="1" t="s">
        <v>2646</v>
      </c>
      <c r="T1895" s="1" t="s">
        <v>650</v>
      </c>
      <c r="U1895" s="1" t="s">
        <v>59</v>
      </c>
      <c r="Z1895" s="1" t="s">
        <v>60</v>
      </c>
      <c r="AM1895" s="1" t="s">
        <v>60</v>
      </c>
      <c r="AR1895" s="1" t="s">
        <v>60</v>
      </c>
      <c r="AT1895" s="1" t="s">
        <v>1999</v>
      </c>
      <c r="AU1895" s="1" t="s">
        <v>1999</v>
      </c>
      <c r="AV1895" s="1" t="s">
        <v>1420</v>
      </c>
      <c r="AW1895" s="3" t="str">
        <f t="shared" si="1"/>
        <v>Other</v>
      </c>
      <c r="AX1895" s="3" t="str">
        <f t="array" ref="AX1895">TEXTJOIN(", ", TRUE, IF(X1895:AS1895="Y", X$1:AS$1, IF(X1895:AS1895&lt;&gt;"", X$1:AS$1 &amp; ": " &amp; X1895:AS1895, "")))
</f>
        <v>Fentanyl, Xylazine, Any Opioid</v>
      </c>
    </row>
    <row r="1896">
      <c r="A1896" s="4">
        <v>43791.0</v>
      </c>
      <c r="B1896" s="1" t="s">
        <v>50</v>
      </c>
      <c r="C1896" s="1">
        <v>53.0</v>
      </c>
      <c r="D1896" s="1" t="s">
        <v>51</v>
      </c>
      <c r="E1896" s="1" t="s">
        <v>63</v>
      </c>
      <c r="G1896" s="1" t="s">
        <v>1041</v>
      </c>
      <c r="H1896" s="1" t="s">
        <v>103</v>
      </c>
      <c r="I1896" s="1" t="s">
        <v>55</v>
      </c>
      <c r="J1896" s="1" t="s">
        <v>1041</v>
      </c>
      <c r="K1896" s="1" t="s">
        <v>103</v>
      </c>
      <c r="L1896" s="1" t="s">
        <v>55</v>
      </c>
      <c r="M1896" s="1" t="s">
        <v>56</v>
      </c>
      <c r="N1896" s="1" t="s">
        <v>136</v>
      </c>
      <c r="O1896" s="1" t="s">
        <v>1041</v>
      </c>
      <c r="P1896" s="1" t="s">
        <v>103</v>
      </c>
      <c r="Q1896" s="1" t="s">
        <v>55</v>
      </c>
      <c r="R1896" s="1" t="s">
        <v>56</v>
      </c>
      <c r="T1896" s="1" t="s">
        <v>2647</v>
      </c>
      <c r="U1896" s="1" t="s">
        <v>59</v>
      </c>
      <c r="Z1896" s="1" t="s">
        <v>60</v>
      </c>
      <c r="AF1896" s="1" t="s">
        <v>60</v>
      </c>
      <c r="AG1896" s="1" t="s">
        <v>60</v>
      </c>
      <c r="AR1896" s="1" t="s">
        <v>60</v>
      </c>
      <c r="AT1896" s="1" t="s">
        <v>1043</v>
      </c>
      <c r="AU1896" s="1" t="s">
        <v>1043</v>
      </c>
      <c r="AV1896" s="1" t="s">
        <v>1044</v>
      </c>
      <c r="AW1896" s="3" t="str">
        <f t="shared" si="1"/>
        <v>Other</v>
      </c>
      <c r="AX1896" s="3" t="str">
        <f t="array" ref="AX1896">TEXTJOIN(", ", TRUE, IF(X1896:AS1896="Y", X$1:AS$1, IF(X1896:AS1896&lt;&gt;"", X$1:AS$1 &amp; ": " &amp; X1896:AS1896, "")))
</f>
        <v>Fentanyl, Benzodiazepine, Methadone, Any Opioid</v>
      </c>
    </row>
    <row r="1897">
      <c r="A1897" s="2">
        <v>43310.0</v>
      </c>
      <c r="B1897" s="1" t="s">
        <v>50</v>
      </c>
      <c r="C1897" s="1">
        <v>59.0</v>
      </c>
      <c r="D1897" s="1" t="s">
        <v>76</v>
      </c>
      <c r="E1897" s="1" t="s">
        <v>63</v>
      </c>
      <c r="G1897" s="1" t="s">
        <v>103</v>
      </c>
      <c r="H1897" s="1" t="s">
        <v>103</v>
      </c>
      <c r="I1897" s="1" t="s">
        <v>55</v>
      </c>
      <c r="J1897" s="1" t="s">
        <v>103</v>
      </c>
      <c r="K1897" s="1" t="s">
        <v>103</v>
      </c>
      <c r="M1897" s="1" t="s">
        <v>177</v>
      </c>
      <c r="N1897" s="1" t="s">
        <v>489</v>
      </c>
      <c r="O1897" s="1" t="s">
        <v>103</v>
      </c>
      <c r="P1897" s="1" t="s">
        <v>103</v>
      </c>
      <c r="Q1897" s="1" t="s">
        <v>55</v>
      </c>
      <c r="R1897" s="1" t="s">
        <v>44</v>
      </c>
      <c r="T1897" s="1" t="s">
        <v>2648</v>
      </c>
      <c r="U1897" s="1" t="s">
        <v>59</v>
      </c>
      <c r="V1897" s="1" t="s">
        <v>2649</v>
      </c>
      <c r="AB1897" s="1" t="s">
        <v>60</v>
      </c>
      <c r="AR1897" s="1" t="s">
        <v>60</v>
      </c>
      <c r="AT1897" s="1" t="s">
        <v>167</v>
      </c>
      <c r="AU1897" s="1" t="s">
        <v>167</v>
      </c>
      <c r="AV1897" s="1" t="s">
        <v>168</v>
      </c>
      <c r="AW1897" s="3" t="str">
        <f t="shared" si="1"/>
        <v>Other</v>
      </c>
      <c r="AX1897" s="3" t="str">
        <f t="array" ref="AX1897">TEXTJOIN(", ", TRUE, IF(X1897:AS1897="Y", X$1:AS$1, IF(X1897:AS1897&lt;&gt;"", X$1:AS$1 &amp; ": " &amp; X1897:AS1897, "")))
</f>
        <v>Oxycodone, Any Opioid</v>
      </c>
    </row>
    <row r="1898">
      <c r="A1898" s="2">
        <v>42460.0</v>
      </c>
      <c r="B1898" s="1" t="s">
        <v>50</v>
      </c>
      <c r="C1898" s="1">
        <v>57.0</v>
      </c>
      <c r="D1898" s="1" t="s">
        <v>51</v>
      </c>
      <c r="E1898" s="1" t="s">
        <v>63</v>
      </c>
      <c r="G1898" s="1" t="s">
        <v>54</v>
      </c>
      <c r="H1898" s="1" t="s">
        <v>54</v>
      </c>
      <c r="I1898" s="1" t="s">
        <v>55</v>
      </c>
      <c r="J1898" s="1" t="s">
        <v>82</v>
      </c>
      <c r="M1898" s="1" t="s">
        <v>820</v>
      </c>
      <c r="N1898" s="1" t="s">
        <v>104</v>
      </c>
      <c r="O1898" s="1" t="s">
        <v>82</v>
      </c>
      <c r="R1898" s="1" t="s">
        <v>67</v>
      </c>
      <c r="T1898" s="1" t="s">
        <v>2650</v>
      </c>
      <c r="U1898" s="1" t="s">
        <v>59</v>
      </c>
      <c r="AF1898" s="1" t="s">
        <v>60</v>
      </c>
      <c r="AL1898" s="1" t="s">
        <v>60</v>
      </c>
      <c r="AP1898" s="1" t="s">
        <v>60</v>
      </c>
      <c r="AR1898" s="1" t="s">
        <v>60</v>
      </c>
      <c r="AT1898" s="1" t="s">
        <v>234</v>
      </c>
      <c r="AU1898" s="1" t="s">
        <v>329</v>
      </c>
      <c r="AV1898" s="1" t="s">
        <v>85</v>
      </c>
      <c r="AW1898" s="3" t="str">
        <f t="shared" si="1"/>
        <v>Other</v>
      </c>
      <c r="AX1898" s="3" t="str">
        <f t="array" ref="AX1898">TEXTJOIN(", ", TRUE, IF(X1898:AS1898="Y", X$1:AS$1, IF(X1898:AS1898&lt;&gt;"", X$1:AS$1 &amp; ": " &amp; X1898:AS1898, "")))
</f>
        <v>Benzodiazepine, Morphine (Not Heroin), Heroin/Morph/Codeine, Any Opioid</v>
      </c>
    </row>
    <row r="1899">
      <c r="A1899" s="2">
        <v>41773.0</v>
      </c>
      <c r="B1899" s="1" t="s">
        <v>50</v>
      </c>
      <c r="C1899" s="1">
        <v>52.0</v>
      </c>
      <c r="D1899" s="1" t="s">
        <v>76</v>
      </c>
      <c r="E1899" s="1" t="s">
        <v>63</v>
      </c>
      <c r="G1899" s="1" t="s">
        <v>143</v>
      </c>
      <c r="J1899" s="1" t="s">
        <v>143</v>
      </c>
      <c r="L1899" s="1" t="s">
        <v>55</v>
      </c>
      <c r="M1899" s="1" t="s">
        <v>56</v>
      </c>
      <c r="N1899" s="1" t="s">
        <v>113</v>
      </c>
      <c r="O1899" s="1" t="s">
        <v>143</v>
      </c>
      <c r="P1899" s="1" t="s">
        <v>91</v>
      </c>
      <c r="R1899" s="1" t="s">
        <v>67</v>
      </c>
      <c r="T1899" s="1" t="s">
        <v>73</v>
      </c>
      <c r="U1899" s="1" t="s">
        <v>59</v>
      </c>
      <c r="V1899" s="1" t="s">
        <v>1799</v>
      </c>
      <c r="X1899" s="1" t="s">
        <v>60</v>
      </c>
      <c r="AT1899" s="1" t="s">
        <v>145</v>
      </c>
      <c r="AU1899" s="1" t="s">
        <v>145</v>
      </c>
      <c r="AV1899" s="1" t="s">
        <v>146</v>
      </c>
      <c r="AW1899" s="3" t="str">
        <f t="shared" si="1"/>
        <v>Other</v>
      </c>
      <c r="AX1899" s="3" t="str">
        <f t="array" ref="AX1899">TEXTJOIN(", ", TRUE, IF(X1899:AS1899="Y", X$1:AS$1, IF(X1899:AS1899&lt;&gt;"", X$1:AS$1 &amp; ": " &amp; X1899:AS1899, "")))
</f>
        <v>Heroin</v>
      </c>
    </row>
    <row r="1900">
      <c r="A1900" s="2">
        <v>44050.0</v>
      </c>
      <c r="B1900" s="1" t="s">
        <v>50</v>
      </c>
      <c r="C1900" s="1">
        <v>38.0</v>
      </c>
      <c r="D1900" s="1" t="s">
        <v>51</v>
      </c>
      <c r="E1900" s="1" t="s">
        <v>63</v>
      </c>
      <c r="G1900" s="1" t="s">
        <v>185</v>
      </c>
      <c r="H1900" s="1" t="s">
        <v>91</v>
      </c>
      <c r="I1900" s="1" t="s">
        <v>55</v>
      </c>
      <c r="J1900" s="1" t="s">
        <v>185</v>
      </c>
      <c r="K1900" s="1" t="s">
        <v>91</v>
      </c>
      <c r="L1900" s="1" t="s">
        <v>55</v>
      </c>
      <c r="M1900" s="1" t="s">
        <v>56</v>
      </c>
      <c r="N1900" s="1" t="s">
        <v>178</v>
      </c>
      <c r="O1900" s="1" t="s">
        <v>185</v>
      </c>
      <c r="P1900" s="1" t="s">
        <v>91</v>
      </c>
      <c r="Q1900" s="1" t="s">
        <v>55</v>
      </c>
      <c r="R1900" s="1" t="s">
        <v>67</v>
      </c>
      <c r="T1900" s="1" t="s">
        <v>2651</v>
      </c>
      <c r="U1900" s="1" t="s">
        <v>59</v>
      </c>
      <c r="Z1900" s="1" t="s">
        <v>60</v>
      </c>
      <c r="AD1900" s="1" t="s">
        <v>60</v>
      </c>
      <c r="AR1900" s="1" t="s">
        <v>60</v>
      </c>
      <c r="AT1900" s="1" t="s">
        <v>188</v>
      </c>
      <c r="AU1900" s="1" t="s">
        <v>188</v>
      </c>
      <c r="AV1900" s="1" t="s">
        <v>189</v>
      </c>
      <c r="AW1900" s="3" t="str">
        <f t="shared" si="1"/>
        <v>Other</v>
      </c>
      <c r="AX1900" s="3" t="str">
        <f t="array" ref="AX1900">TEXTJOIN(", ", TRUE, IF(X1900:AS1900="Y", X$1:AS$1, IF(X1900:AS1900&lt;&gt;"", X$1:AS$1 &amp; ": " &amp; X1900:AS1900, "")))
</f>
        <v>Fentanyl, Ethanol, Any Opioid</v>
      </c>
    </row>
    <row r="1901">
      <c r="A1901" s="2">
        <v>43872.0</v>
      </c>
      <c r="B1901" s="1" t="s">
        <v>50</v>
      </c>
      <c r="C1901" s="1">
        <v>32.0</v>
      </c>
      <c r="D1901" s="1" t="s">
        <v>51</v>
      </c>
      <c r="E1901" s="1" t="s">
        <v>63</v>
      </c>
      <c r="G1901" s="1" t="s">
        <v>185</v>
      </c>
      <c r="H1901" s="1" t="s">
        <v>91</v>
      </c>
      <c r="I1901" s="1" t="s">
        <v>55</v>
      </c>
      <c r="J1901" s="1" t="s">
        <v>185</v>
      </c>
      <c r="K1901" s="1" t="s">
        <v>91</v>
      </c>
      <c r="L1901" s="1" t="s">
        <v>55</v>
      </c>
      <c r="M1901" s="1" t="s">
        <v>56</v>
      </c>
      <c r="N1901" s="1" t="s">
        <v>136</v>
      </c>
      <c r="O1901" s="1" t="s">
        <v>185</v>
      </c>
      <c r="P1901" s="1" t="s">
        <v>91</v>
      </c>
      <c r="Q1901" s="1" t="s">
        <v>55</v>
      </c>
      <c r="R1901" s="1" t="s">
        <v>56</v>
      </c>
      <c r="T1901" s="1" t="s">
        <v>2164</v>
      </c>
      <c r="U1901" s="1" t="s">
        <v>59</v>
      </c>
      <c r="Y1901" s="1" t="s">
        <v>60</v>
      </c>
      <c r="Z1901" s="1" t="s">
        <v>60</v>
      </c>
      <c r="AR1901" s="1" t="s">
        <v>60</v>
      </c>
      <c r="AT1901" s="1" t="s">
        <v>188</v>
      </c>
      <c r="AU1901" s="1" t="s">
        <v>188</v>
      </c>
      <c r="AV1901" s="1" t="s">
        <v>189</v>
      </c>
      <c r="AW1901" s="3" t="str">
        <f t="shared" si="1"/>
        <v>Other</v>
      </c>
      <c r="AX1901" s="3" t="str">
        <f t="array" ref="AX1901">TEXTJOIN(", ", TRUE, IF(X1901:AS1901="Y", X$1:AS$1, IF(X1901:AS1901&lt;&gt;"", X$1:AS$1 &amp; ": " &amp; X1901:AS1901, "")))
</f>
        <v>Cocaine, Fentanyl, Any Opioid</v>
      </c>
    </row>
    <row r="1902">
      <c r="A1902" s="2">
        <v>43593.0</v>
      </c>
      <c r="B1902" s="1" t="s">
        <v>50</v>
      </c>
      <c r="C1902" s="1">
        <v>45.0</v>
      </c>
      <c r="D1902" s="1" t="s">
        <v>51</v>
      </c>
      <c r="E1902" s="1" t="s">
        <v>63</v>
      </c>
      <c r="G1902" s="1" t="s">
        <v>1410</v>
      </c>
      <c r="H1902" s="1" t="s">
        <v>299</v>
      </c>
      <c r="I1902" s="1" t="s">
        <v>55</v>
      </c>
      <c r="J1902" s="1" t="s">
        <v>1410</v>
      </c>
      <c r="K1902" s="1" t="s">
        <v>299</v>
      </c>
      <c r="L1902" s="1" t="s">
        <v>55</v>
      </c>
      <c r="M1902" s="1" t="s">
        <v>56</v>
      </c>
      <c r="N1902" s="1" t="s">
        <v>136</v>
      </c>
      <c r="O1902" s="1" t="s">
        <v>1410</v>
      </c>
      <c r="P1902" s="1" t="s">
        <v>299</v>
      </c>
      <c r="Q1902" s="1" t="s">
        <v>55</v>
      </c>
      <c r="R1902" s="1" t="s">
        <v>56</v>
      </c>
      <c r="T1902" s="1" t="s">
        <v>1313</v>
      </c>
      <c r="U1902" s="1" t="s">
        <v>59</v>
      </c>
      <c r="X1902" s="1" t="s">
        <v>60</v>
      </c>
      <c r="Y1902" s="1" t="s">
        <v>60</v>
      </c>
      <c r="Z1902" s="1" t="s">
        <v>60</v>
      </c>
      <c r="AP1902" s="1" t="s">
        <v>60</v>
      </c>
      <c r="AR1902" s="1" t="s">
        <v>60</v>
      </c>
      <c r="AT1902" s="1" t="s">
        <v>1411</v>
      </c>
      <c r="AU1902" s="1" t="s">
        <v>1411</v>
      </c>
      <c r="AV1902" s="1" t="s">
        <v>1574</v>
      </c>
      <c r="AW1902" s="3" t="str">
        <f t="shared" si="1"/>
        <v>Other</v>
      </c>
      <c r="AX1902" s="3" t="str">
        <f t="array" ref="AX1902">TEXTJOIN(", ", TRUE, IF(X1902:AS1902="Y", X$1:AS$1, IF(X1902:AS1902&lt;&gt;"", X$1:AS$1 &amp; ": " &amp; X1902:AS1902, "")))
</f>
        <v>Heroin, Cocaine, Fentanyl, Heroin/Morph/Codeine, Any Opioid</v>
      </c>
    </row>
    <row r="1903">
      <c r="A1903" s="2">
        <v>44421.0</v>
      </c>
      <c r="B1903" s="1" t="s">
        <v>50</v>
      </c>
      <c r="C1903" s="1">
        <v>46.0</v>
      </c>
      <c r="D1903" s="1" t="s">
        <v>51</v>
      </c>
      <c r="E1903" s="1" t="s">
        <v>502</v>
      </c>
      <c r="G1903" s="1" t="s">
        <v>455</v>
      </c>
      <c r="H1903" s="1" t="s">
        <v>103</v>
      </c>
      <c r="I1903" s="1" t="s">
        <v>55</v>
      </c>
      <c r="J1903" s="1" t="s">
        <v>103</v>
      </c>
      <c r="K1903" s="1" t="s">
        <v>103</v>
      </c>
      <c r="L1903" s="1" t="s">
        <v>55</v>
      </c>
      <c r="M1903" s="1" t="s">
        <v>820</v>
      </c>
      <c r="N1903" s="1" t="s">
        <v>136</v>
      </c>
      <c r="O1903" s="1" t="s">
        <v>103</v>
      </c>
      <c r="P1903" s="1" t="s">
        <v>103</v>
      </c>
      <c r="Q1903" s="1" t="s">
        <v>55</v>
      </c>
      <c r="R1903" s="1" t="s">
        <v>173</v>
      </c>
      <c r="T1903" s="1" t="s">
        <v>2652</v>
      </c>
      <c r="U1903" s="1" t="s">
        <v>59</v>
      </c>
      <c r="Z1903" s="1" t="s">
        <v>60</v>
      </c>
      <c r="AR1903" s="1" t="s">
        <v>60</v>
      </c>
      <c r="AT1903" s="1" t="s">
        <v>457</v>
      </c>
      <c r="AU1903" s="1" t="s">
        <v>167</v>
      </c>
      <c r="AV1903" s="1" t="s">
        <v>168</v>
      </c>
      <c r="AW1903" s="3" t="str">
        <f t="shared" si="1"/>
        <v>Other</v>
      </c>
      <c r="AX1903" s="3" t="str">
        <f t="array" ref="AX1903">TEXTJOIN(", ", TRUE, IF(X1903:AS1903="Y", X$1:AS$1, IF(X1903:AS1903&lt;&gt;"", X$1:AS$1 &amp; ": " &amp; X1903:AS1903, "")))
</f>
        <v>Fentanyl, Any Opioid</v>
      </c>
    </row>
    <row r="1904">
      <c r="A1904" s="2">
        <v>42631.0</v>
      </c>
      <c r="B1904" s="1" t="s">
        <v>50</v>
      </c>
      <c r="C1904" s="1">
        <v>42.0</v>
      </c>
      <c r="D1904" s="1" t="s">
        <v>51</v>
      </c>
      <c r="E1904" s="1" t="s">
        <v>63</v>
      </c>
      <c r="G1904" s="1" t="s">
        <v>54</v>
      </c>
      <c r="H1904" s="1" t="s">
        <v>54</v>
      </c>
      <c r="I1904" s="1" t="s">
        <v>55</v>
      </c>
      <c r="J1904" s="1" t="s">
        <v>102</v>
      </c>
      <c r="M1904" s="1" t="s">
        <v>193</v>
      </c>
      <c r="N1904" s="1" t="s">
        <v>136</v>
      </c>
      <c r="O1904" s="1" t="s">
        <v>102</v>
      </c>
      <c r="R1904" s="1" t="s">
        <v>44</v>
      </c>
      <c r="S1904" s="1" t="s">
        <v>2653</v>
      </c>
      <c r="T1904" s="1" t="s">
        <v>2654</v>
      </c>
      <c r="U1904" s="1" t="s">
        <v>59</v>
      </c>
      <c r="AB1904" s="1" t="s">
        <v>60</v>
      </c>
      <c r="AD1904" s="1" t="s">
        <v>60</v>
      </c>
      <c r="AR1904" s="1" t="s">
        <v>60</v>
      </c>
      <c r="AT1904" s="1" t="s">
        <v>234</v>
      </c>
      <c r="AU1904" s="1" t="s">
        <v>106</v>
      </c>
      <c r="AV1904" s="1" t="s">
        <v>107</v>
      </c>
      <c r="AW1904" s="3" t="str">
        <f t="shared" si="1"/>
        <v>Other</v>
      </c>
      <c r="AX1904" s="3" t="str">
        <f t="array" ref="AX1904">TEXTJOIN(", ", TRUE, IF(X1904:AS1904="Y", X$1:AS$1, IF(X1904:AS1904&lt;&gt;"", X$1:AS$1 &amp; ": " &amp; X1904:AS1904, "")))
</f>
        <v>Oxycodone, Ethanol, Any Opioid</v>
      </c>
    </row>
    <row r="1905">
      <c r="A1905" s="2">
        <v>43558.0</v>
      </c>
      <c r="B1905" s="1" t="s">
        <v>50</v>
      </c>
      <c r="C1905" s="1">
        <v>45.0</v>
      </c>
      <c r="D1905" s="1" t="s">
        <v>51</v>
      </c>
      <c r="E1905" s="1" t="s">
        <v>63</v>
      </c>
      <c r="F1905" s="1" t="s">
        <v>137</v>
      </c>
      <c r="G1905" s="1" t="s">
        <v>91</v>
      </c>
      <c r="H1905" s="1" t="s">
        <v>91</v>
      </c>
      <c r="I1905" s="1" t="s">
        <v>55</v>
      </c>
      <c r="J1905" s="1" t="s">
        <v>91</v>
      </c>
      <c r="K1905" s="1" t="s">
        <v>91</v>
      </c>
      <c r="L1905" s="1" t="s">
        <v>55</v>
      </c>
      <c r="M1905" s="1" t="s">
        <v>118</v>
      </c>
      <c r="N1905" s="1" t="s">
        <v>136</v>
      </c>
      <c r="O1905" s="1" t="s">
        <v>91</v>
      </c>
      <c r="P1905" s="1" t="s">
        <v>91</v>
      </c>
      <c r="Q1905" s="1" t="s">
        <v>55</v>
      </c>
      <c r="R1905" s="1" t="s">
        <v>67</v>
      </c>
      <c r="T1905" s="1" t="s">
        <v>2655</v>
      </c>
      <c r="U1905" s="1" t="s">
        <v>59</v>
      </c>
      <c r="Z1905" s="1" t="s">
        <v>60</v>
      </c>
      <c r="AD1905" s="1" t="s">
        <v>60</v>
      </c>
      <c r="AR1905" s="1" t="s">
        <v>60</v>
      </c>
      <c r="AT1905" s="1" t="s">
        <v>110</v>
      </c>
      <c r="AU1905" s="1" t="s">
        <v>110</v>
      </c>
      <c r="AV1905" s="1" t="s">
        <v>111</v>
      </c>
      <c r="AW1905" s="3" t="str">
        <f t="shared" si="1"/>
        <v>Other</v>
      </c>
      <c r="AX1905" s="3" t="str">
        <f t="array" ref="AX1905">TEXTJOIN(", ", TRUE, IF(X1905:AS1905="Y", X$1:AS$1, IF(X1905:AS1905&lt;&gt;"", X$1:AS$1 &amp; ": " &amp; X1905:AS1905, "")))
</f>
        <v>Fentanyl, Ethanol, Any Opioid</v>
      </c>
    </row>
    <row r="1906">
      <c r="A1906" s="2">
        <v>43350.0</v>
      </c>
      <c r="B1906" s="1" t="s">
        <v>50</v>
      </c>
      <c r="C1906" s="1">
        <v>38.0</v>
      </c>
      <c r="D1906" s="1" t="s">
        <v>51</v>
      </c>
      <c r="E1906" s="1" t="s">
        <v>63</v>
      </c>
      <c r="G1906" s="1" t="s">
        <v>256</v>
      </c>
      <c r="H1906" s="1" t="s">
        <v>103</v>
      </c>
      <c r="I1906" s="1" t="s">
        <v>55</v>
      </c>
      <c r="J1906" s="1" t="s">
        <v>256</v>
      </c>
      <c r="K1906" s="1" t="s">
        <v>103</v>
      </c>
      <c r="M1906" s="1" t="s">
        <v>56</v>
      </c>
      <c r="N1906" s="1" t="s">
        <v>119</v>
      </c>
      <c r="O1906" s="1" t="s">
        <v>256</v>
      </c>
      <c r="P1906" s="1" t="s">
        <v>103</v>
      </c>
      <c r="Q1906" s="1" t="s">
        <v>55</v>
      </c>
      <c r="R1906" s="1" t="s">
        <v>56</v>
      </c>
      <c r="T1906" s="1" t="s">
        <v>2656</v>
      </c>
      <c r="U1906" s="1" t="s">
        <v>59</v>
      </c>
      <c r="X1906" s="1" t="s">
        <v>60</v>
      </c>
      <c r="Z1906" s="1" t="s">
        <v>60</v>
      </c>
      <c r="AD1906" s="1" t="s">
        <v>60</v>
      </c>
      <c r="AF1906" s="1" t="s">
        <v>60</v>
      </c>
      <c r="AP1906" s="1" t="s">
        <v>60</v>
      </c>
      <c r="AR1906" s="1" t="s">
        <v>60</v>
      </c>
      <c r="AT1906" s="1" t="s">
        <v>282</v>
      </c>
      <c r="AU1906" s="1" t="s">
        <v>282</v>
      </c>
      <c r="AV1906" s="1" t="s">
        <v>260</v>
      </c>
      <c r="AW1906" s="3" t="str">
        <f t="shared" si="1"/>
        <v>Other</v>
      </c>
      <c r="AX1906" s="3" t="str">
        <f t="array" ref="AX1906">TEXTJOIN(", ", TRUE, IF(X1906:AS1906="Y", X$1:AS$1, IF(X1906:AS1906&lt;&gt;"", X$1:AS$1 &amp; ": " &amp; X1906:AS1906, "")))
</f>
        <v>Heroin, Fentanyl, Ethanol, Benzodiazepine, Heroin/Morph/Codeine, Any Opioid</v>
      </c>
    </row>
    <row r="1907">
      <c r="A1907" s="2">
        <v>42772.0</v>
      </c>
      <c r="B1907" s="1" t="s">
        <v>86</v>
      </c>
      <c r="C1907" s="1">
        <v>57.0</v>
      </c>
      <c r="D1907" s="1" t="s">
        <v>51</v>
      </c>
      <c r="E1907" s="1" t="s">
        <v>63</v>
      </c>
      <c r="G1907" s="1" t="s">
        <v>1166</v>
      </c>
      <c r="H1907" s="1" t="s">
        <v>65</v>
      </c>
      <c r="I1907" s="1" t="s">
        <v>55</v>
      </c>
      <c r="J1907" s="1" t="s">
        <v>271</v>
      </c>
      <c r="K1907" s="1" t="s">
        <v>91</v>
      </c>
      <c r="L1907" s="1" t="s">
        <v>55</v>
      </c>
      <c r="M1907" s="1" t="s">
        <v>193</v>
      </c>
      <c r="N1907" s="1" t="s">
        <v>136</v>
      </c>
      <c r="O1907" s="1" t="s">
        <v>271</v>
      </c>
      <c r="P1907" s="1" t="s">
        <v>91</v>
      </c>
      <c r="Q1907" s="1" t="s">
        <v>55</v>
      </c>
      <c r="R1907" s="1" t="s">
        <v>67</v>
      </c>
      <c r="T1907" s="1" t="s">
        <v>78</v>
      </c>
      <c r="U1907" s="1" t="s">
        <v>59</v>
      </c>
      <c r="X1907" s="1" t="s">
        <v>60</v>
      </c>
      <c r="AT1907" s="1" t="s">
        <v>1167</v>
      </c>
      <c r="AU1907" s="1" t="s">
        <v>274</v>
      </c>
      <c r="AV1907" s="1" t="s">
        <v>275</v>
      </c>
      <c r="AW1907" s="3" t="str">
        <f t="shared" si="1"/>
        <v>Other</v>
      </c>
      <c r="AX1907" s="3" t="str">
        <f t="array" ref="AX1907">TEXTJOIN(", ", TRUE, IF(X1907:AS1907="Y", X$1:AS$1, IF(X1907:AS1907&lt;&gt;"", X$1:AS$1 &amp; ": " &amp; X1907:AS1907, "")))
</f>
        <v>Heroin</v>
      </c>
    </row>
    <row r="1908">
      <c r="A1908" s="2">
        <v>43270.0</v>
      </c>
      <c r="B1908" s="1" t="s">
        <v>50</v>
      </c>
      <c r="C1908" s="1">
        <v>38.0</v>
      </c>
      <c r="D1908" s="1" t="s">
        <v>76</v>
      </c>
      <c r="E1908" s="1" t="s">
        <v>63</v>
      </c>
      <c r="G1908" s="1" t="s">
        <v>91</v>
      </c>
      <c r="H1908" s="1" t="s">
        <v>91</v>
      </c>
      <c r="I1908" s="1" t="s">
        <v>55</v>
      </c>
      <c r="J1908" s="1" t="s">
        <v>91</v>
      </c>
      <c r="K1908" s="1" t="s">
        <v>91</v>
      </c>
      <c r="M1908" s="1" t="s">
        <v>56</v>
      </c>
      <c r="N1908" s="1" t="s">
        <v>93</v>
      </c>
      <c r="O1908" s="1" t="s">
        <v>91</v>
      </c>
      <c r="P1908" s="1" t="s">
        <v>91</v>
      </c>
      <c r="Q1908" s="1" t="s">
        <v>55</v>
      </c>
      <c r="R1908" s="1" t="s">
        <v>56</v>
      </c>
      <c r="T1908" s="1" t="s">
        <v>2657</v>
      </c>
      <c r="U1908" s="1" t="s">
        <v>59</v>
      </c>
      <c r="Z1908" s="1" t="s">
        <v>60</v>
      </c>
      <c r="AR1908" s="1" t="s">
        <v>60</v>
      </c>
      <c r="AT1908" s="1" t="s">
        <v>110</v>
      </c>
      <c r="AU1908" s="1" t="s">
        <v>110</v>
      </c>
      <c r="AV1908" s="1" t="s">
        <v>111</v>
      </c>
      <c r="AW1908" s="3" t="str">
        <f t="shared" si="1"/>
        <v>Other</v>
      </c>
      <c r="AX1908" s="3" t="str">
        <f t="array" ref="AX1908">TEXTJOIN(", ", TRUE, IF(X1908:AS1908="Y", X$1:AS$1, IF(X1908:AS1908&lt;&gt;"", X$1:AS$1 &amp; ": " &amp; X1908:AS1908, "")))
</f>
        <v>Fentanyl, Any Opioid</v>
      </c>
    </row>
    <row r="1909">
      <c r="A1909" s="2">
        <v>41647.0</v>
      </c>
      <c r="B1909" s="1" t="s">
        <v>50</v>
      </c>
      <c r="C1909" s="1">
        <v>41.0</v>
      </c>
      <c r="D1909" s="1" t="s">
        <v>51</v>
      </c>
      <c r="E1909" s="1" t="s">
        <v>63</v>
      </c>
      <c r="G1909" s="1" t="s">
        <v>120</v>
      </c>
      <c r="J1909" s="1" t="s">
        <v>120</v>
      </c>
      <c r="L1909" s="1" t="s">
        <v>55</v>
      </c>
      <c r="M1909" s="1" t="s">
        <v>56</v>
      </c>
      <c r="N1909" s="1" t="s">
        <v>66</v>
      </c>
      <c r="O1909" s="1" t="s">
        <v>120</v>
      </c>
      <c r="R1909" s="1" t="s">
        <v>56</v>
      </c>
      <c r="T1909" s="1" t="s">
        <v>2658</v>
      </c>
      <c r="U1909" s="1" t="s">
        <v>59</v>
      </c>
      <c r="Y1909" s="1" t="s">
        <v>60</v>
      </c>
      <c r="Z1909" s="1" t="s">
        <v>60</v>
      </c>
      <c r="AT1909" s="1" t="s">
        <v>236</v>
      </c>
      <c r="AU1909" s="1" t="s">
        <v>236</v>
      </c>
      <c r="AV1909" s="1" t="s">
        <v>123</v>
      </c>
      <c r="AW1909" s="3" t="str">
        <f t="shared" si="1"/>
        <v>Middletown</v>
      </c>
      <c r="AX1909" s="3" t="str">
        <f t="array" ref="AX1909">TEXTJOIN(", ", TRUE, IF(X1909:AS1909="Y", X$1:AS$1, IF(X1909:AS1909&lt;&gt;"", X$1:AS$1 &amp; ": " &amp; X1909:AS1909, "")))
</f>
        <v>Cocaine, Fentanyl</v>
      </c>
    </row>
    <row r="1910">
      <c r="A1910" s="2">
        <v>43946.0</v>
      </c>
      <c r="B1910" s="1" t="s">
        <v>50</v>
      </c>
      <c r="C1910" s="1">
        <v>36.0</v>
      </c>
      <c r="D1910" s="1" t="s">
        <v>51</v>
      </c>
      <c r="E1910" s="1" t="s">
        <v>63</v>
      </c>
      <c r="G1910" s="1" t="s">
        <v>455</v>
      </c>
      <c r="H1910" s="1" t="s">
        <v>103</v>
      </c>
      <c r="I1910" s="1" t="s">
        <v>55</v>
      </c>
      <c r="J1910" s="1" t="s">
        <v>455</v>
      </c>
      <c r="K1910" s="1" t="s">
        <v>103</v>
      </c>
      <c r="L1910" s="1" t="s">
        <v>55</v>
      </c>
      <c r="M1910" s="1" t="s">
        <v>56</v>
      </c>
      <c r="N1910" s="1" t="s">
        <v>66</v>
      </c>
      <c r="O1910" s="1" t="s">
        <v>455</v>
      </c>
      <c r="P1910" s="1" t="s">
        <v>103</v>
      </c>
      <c r="Q1910" s="1" t="s">
        <v>55</v>
      </c>
      <c r="R1910" s="1" t="s">
        <v>56</v>
      </c>
      <c r="T1910" s="1" t="s">
        <v>2659</v>
      </c>
      <c r="U1910" s="1" t="s">
        <v>59</v>
      </c>
      <c r="X1910" s="1" t="s">
        <v>60</v>
      </c>
      <c r="Z1910" s="1" t="s">
        <v>60</v>
      </c>
      <c r="AM1910" s="1" t="s">
        <v>60</v>
      </c>
      <c r="AR1910" s="1" t="s">
        <v>60</v>
      </c>
      <c r="AT1910" s="1" t="s">
        <v>457</v>
      </c>
      <c r="AU1910" s="1" t="s">
        <v>457</v>
      </c>
      <c r="AV1910" s="1" t="s">
        <v>458</v>
      </c>
      <c r="AW1910" s="3" t="str">
        <f t="shared" si="1"/>
        <v>Other</v>
      </c>
      <c r="AX1910" s="3" t="str">
        <f t="array" ref="AX1910">TEXTJOIN(", ", TRUE, IF(X1910:AS1910="Y", X$1:AS$1, IF(X1910:AS1910&lt;&gt;"", X$1:AS$1 &amp; ": " &amp; X1910:AS1910, "")))
</f>
        <v>Heroin, Fentanyl, Xylazine, Any Opioid</v>
      </c>
    </row>
    <row r="1911">
      <c r="A1911" s="2">
        <v>43524.0</v>
      </c>
      <c r="B1911" s="1" t="s">
        <v>50</v>
      </c>
      <c r="C1911" s="1">
        <v>36.0</v>
      </c>
      <c r="D1911" s="1" t="s">
        <v>51</v>
      </c>
      <c r="E1911" s="1" t="s">
        <v>63</v>
      </c>
      <c r="G1911" s="1" t="s">
        <v>190</v>
      </c>
      <c r="H1911" s="1" t="s">
        <v>91</v>
      </c>
      <c r="I1911" s="1" t="s">
        <v>55</v>
      </c>
      <c r="J1911" s="1" t="s">
        <v>190</v>
      </c>
      <c r="K1911" s="1" t="s">
        <v>91</v>
      </c>
      <c r="L1911" s="1" t="s">
        <v>55</v>
      </c>
      <c r="M1911" s="1" t="s">
        <v>56</v>
      </c>
      <c r="N1911" s="1" t="s">
        <v>136</v>
      </c>
      <c r="O1911" s="1" t="s">
        <v>190</v>
      </c>
      <c r="P1911" s="1" t="s">
        <v>91</v>
      </c>
      <c r="Q1911" s="1" t="s">
        <v>55</v>
      </c>
      <c r="R1911" s="1" t="s">
        <v>56</v>
      </c>
      <c r="T1911" s="1" t="s">
        <v>2660</v>
      </c>
      <c r="U1911" s="1" t="s">
        <v>59</v>
      </c>
      <c r="X1911" s="1" t="s">
        <v>60</v>
      </c>
      <c r="Y1911" s="1" t="s">
        <v>60</v>
      </c>
      <c r="Z1911" s="1" t="s">
        <v>60</v>
      </c>
      <c r="AP1911" s="1" t="s">
        <v>60</v>
      </c>
      <c r="AR1911" s="1" t="s">
        <v>60</v>
      </c>
      <c r="AT1911" s="1" t="s">
        <v>192</v>
      </c>
      <c r="AU1911" s="1" t="s">
        <v>192</v>
      </c>
      <c r="AV1911" s="1" t="s">
        <v>1067</v>
      </c>
      <c r="AW1911" s="3" t="str">
        <f t="shared" si="1"/>
        <v>Other</v>
      </c>
      <c r="AX1911" s="3" t="str">
        <f t="array" ref="AX1911">TEXTJOIN(", ", TRUE, IF(X1911:AS1911="Y", X$1:AS$1, IF(X1911:AS1911&lt;&gt;"", X$1:AS$1 &amp; ": " &amp; X1911:AS1911, "")))
</f>
        <v>Heroin, Cocaine, Fentanyl, Heroin/Morph/Codeine, Any Opioid</v>
      </c>
    </row>
    <row r="1912">
      <c r="A1912" s="2">
        <v>44349.0</v>
      </c>
      <c r="B1912" s="1" t="s">
        <v>50</v>
      </c>
      <c r="C1912" s="1">
        <v>64.0</v>
      </c>
      <c r="D1912" s="1" t="s">
        <v>76</v>
      </c>
      <c r="E1912" s="1" t="s">
        <v>63</v>
      </c>
      <c r="G1912" s="1" t="s">
        <v>143</v>
      </c>
      <c r="H1912" s="1" t="s">
        <v>91</v>
      </c>
      <c r="I1912" s="1" t="s">
        <v>55</v>
      </c>
      <c r="J1912" s="1" t="s">
        <v>143</v>
      </c>
      <c r="K1912" s="1" t="s">
        <v>91</v>
      </c>
      <c r="L1912" s="1" t="s">
        <v>55</v>
      </c>
      <c r="M1912" s="1" t="s">
        <v>56</v>
      </c>
      <c r="N1912" s="1" t="s">
        <v>136</v>
      </c>
      <c r="O1912" s="1" t="s">
        <v>143</v>
      </c>
      <c r="P1912" s="1" t="s">
        <v>91</v>
      </c>
      <c r="Q1912" s="1" t="s">
        <v>55</v>
      </c>
      <c r="R1912" s="1" t="s">
        <v>56</v>
      </c>
      <c r="T1912" s="1" t="s">
        <v>2661</v>
      </c>
      <c r="U1912" s="1" t="s">
        <v>59</v>
      </c>
      <c r="Y1912" s="1" t="s">
        <v>60</v>
      </c>
      <c r="Z1912" s="1" t="s">
        <v>60</v>
      </c>
      <c r="AF1912" s="1" t="s">
        <v>60</v>
      </c>
      <c r="AN1912" s="1" t="s">
        <v>60</v>
      </c>
      <c r="AR1912" s="1" t="s">
        <v>60</v>
      </c>
      <c r="AT1912" s="1" t="s">
        <v>145</v>
      </c>
      <c r="AU1912" s="1" t="s">
        <v>145</v>
      </c>
      <c r="AV1912" s="1" t="s">
        <v>146</v>
      </c>
      <c r="AW1912" s="3" t="str">
        <f t="shared" si="1"/>
        <v>Other</v>
      </c>
      <c r="AX1912" s="3" t="str">
        <f t="array" ref="AX1912">TEXTJOIN(", ", TRUE, IF(X1912:AS1912="Y", X$1:AS$1, IF(X1912:AS1912&lt;&gt;"", X$1:AS$1 &amp; ": " &amp; X1912:AS1912, "")))
</f>
        <v>Cocaine, Fentanyl, Benzodiazepine, Gabapentin, Any Opioid</v>
      </c>
    </row>
    <row r="1913">
      <c r="A1913" s="2">
        <v>41802.0</v>
      </c>
      <c r="B1913" s="1" t="s">
        <v>50</v>
      </c>
      <c r="C1913" s="1">
        <v>37.0</v>
      </c>
      <c r="D1913" s="1" t="s">
        <v>51</v>
      </c>
      <c r="E1913" s="1" t="s">
        <v>63</v>
      </c>
      <c r="G1913" s="1" t="s">
        <v>112</v>
      </c>
      <c r="J1913" s="1" t="s">
        <v>98</v>
      </c>
      <c r="L1913" s="1" t="s">
        <v>55</v>
      </c>
      <c r="M1913" s="1" t="s">
        <v>401</v>
      </c>
      <c r="N1913" s="1" t="s">
        <v>113</v>
      </c>
      <c r="O1913" s="1" t="s">
        <v>98</v>
      </c>
      <c r="P1913" s="1" t="s">
        <v>54</v>
      </c>
      <c r="R1913" s="1" t="s">
        <v>44</v>
      </c>
      <c r="S1913" s="1" t="s">
        <v>2662</v>
      </c>
      <c r="T1913" s="1" t="s">
        <v>2663</v>
      </c>
      <c r="U1913" s="1" t="s">
        <v>59</v>
      </c>
      <c r="AS1913" s="1" t="s">
        <v>2664</v>
      </c>
      <c r="AT1913" s="1" t="s">
        <v>114</v>
      </c>
      <c r="AU1913" s="1" t="s">
        <v>100</v>
      </c>
      <c r="AV1913" s="1" t="s">
        <v>101</v>
      </c>
      <c r="AW1913" s="3" t="str">
        <f t="shared" si="1"/>
        <v>Other</v>
      </c>
      <c r="AX1913" s="3" t="str">
        <f t="array" ref="AX1913">TEXTJOIN(", ", TRUE, IF(X1913:AS1913="Y", X$1:AS$1, IF(X1913:AS1913&lt;&gt;"", X$1:AS$1 &amp; ": " &amp; X1913:AS1913, "")))
</f>
        <v>Other: difluoroeth</v>
      </c>
    </row>
    <row r="1914">
      <c r="A1914" s="4">
        <v>42335.0</v>
      </c>
      <c r="B1914" s="1" t="s">
        <v>86</v>
      </c>
      <c r="C1914" s="1">
        <v>47.0</v>
      </c>
      <c r="D1914" s="1" t="s">
        <v>76</v>
      </c>
      <c r="E1914" s="1" t="s">
        <v>63</v>
      </c>
      <c r="G1914" s="1" t="s">
        <v>198</v>
      </c>
      <c r="H1914" s="1" t="s">
        <v>54</v>
      </c>
      <c r="I1914" s="1" t="s">
        <v>55</v>
      </c>
      <c r="J1914" s="1" t="s">
        <v>98</v>
      </c>
      <c r="M1914" s="1" t="s">
        <v>56</v>
      </c>
      <c r="O1914" s="1" t="s">
        <v>98</v>
      </c>
      <c r="P1914" s="1" t="s">
        <v>54</v>
      </c>
      <c r="Q1914" s="1" t="s">
        <v>55</v>
      </c>
      <c r="R1914" s="1" t="s">
        <v>67</v>
      </c>
      <c r="T1914" s="1" t="s">
        <v>169</v>
      </c>
      <c r="U1914" s="1" t="s">
        <v>59</v>
      </c>
      <c r="W1914" s="1" t="s">
        <v>60</v>
      </c>
      <c r="X1914" s="1" t="s">
        <v>60</v>
      </c>
      <c r="AP1914" s="1" t="s">
        <v>60</v>
      </c>
      <c r="AR1914" s="1" t="s">
        <v>60</v>
      </c>
      <c r="AT1914" s="1" t="s">
        <v>199</v>
      </c>
      <c r="AU1914" s="1" t="s">
        <v>100</v>
      </c>
      <c r="AV1914" s="1" t="s">
        <v>101</v>
      </c>
      <c r="AW1914" s="3" t="str">
        <f t="shared" si="1"/>
        <v>Other</v>
      </c>
      <c r="AX1914" s="3" t="str">
        <f t="array" ref="AX1914">TEXTJOIN(", ", TRUE, IF(X1914:AS1914="Y", X$1:AS$1, IF(X1914:AS1914&lt;&gt;"", X$1:AS$1 &amp; ": " &amp; X1914:AS1914, "")))
</f>
        <v>Heroin, Heroin/Morph/Codeine, Any Opioid</v>
      </c>
    </row>
    <row r="1915">
      <c r="A1915" s="2">
        <v>44466.0</v>
      </c>
      <c r="B1915" s="1" t="s">
        <v>50</v>
      </c>
      <c r="C1915" s="1">
        <v>54.0</v>
      </c>
      <c r="D1915" s="1" t="s">
        <v>51</v>
      </c>
      <c r="E1915" s="1" t="s">
        <v>63</v>
      </c>
      <c r="F1915" s="1" t="s">
        <v>267</v>
      </c>
      <c r="G1915" s="1" t="s">
        <v>103</v>
      </c>
      <c r="H1915" s="1" t="s">
        <v>103</v>
      </c>
      <c r="I1915" s="1" t="s">
        <v>55</v>
      </c>
      <c r="J1915" s="1" t="s">
        <v>103</v>
      </c>
      <c r="K1915" s="1" t="s">
        <v>103</v>
      </c>
      <c r="L1915" s="1" t="s">
        <v>55</v>
      </c>
      <c r="M1915" s="1" t="s">
        <v>56</v>
      </c>
      <c r="N1915" s="1" t="s">
        <v>155</v>
      </c>
      <c r="O1915" s="1" t="s">
        <v>103</v>
      </c>
      <c r="P1915" s="1" t="s">
        <v>103</v>
      </c>
      <c r="Q1915" s="1" t="s">
        <v>55</v>
      </c>
      <c r="R1915" s="1" t="s">
        <v>56</v>
      </c>
      <c r="T1915" s="1" t="s">
        <v>2665</v>
      </c>
      <c r="U1915" s="1" t="s">
        <v>59</v>
      </c>
      <c r="Z1915" s="1" t="s">
        <v>60</v>
      </c>
      <c r="AG1915" s="1" t="s">
        <v>60</v>
      </c>
      <c r="AN1915" s="1" t="s">
        <v>60</v>
      </c>
      <c r="AR1915" s="1" t="s">
        <v>60</v>
      </c>
      <c r="AT1915" s="1" t="s">
        <v>167</v>
      </c>
      <c r="AU1915" s="1" t="s">
        <v>167</v>
      </c>
      <c r="AV1915" s="1" t="s">
        <v>168</v>
      </c>
      <c r="AW1915" s="3" t="str">
        <f t="shared" si="1"/>
        <v>Other</v>
      </c>
      <c r="AX1915" s="3" t="str">
        <f t="array" ref="AX1915">TEXTJOIN(", ", TRUE, IF(X1915:AS1915="Y", X$1:AS$1, IF(X1915:AS1915&lt;&gt;"", X$1:AS$1 &amp; ": " &amp; X1915:AS1915, "")))
</f>
        <v>Fentanyl, Methadone, Gabapentin, Any Opioid</v>
      </c>
    </row>
    <row r="1916">
      <c r="A1916" s="2">
        <v>41877.0</v>
      </c>
      <c r="B1916" s="1" t="s">
        <v>50</v>
      </c>
      <c r="C1916" s="1">
        <v>38.0</v>
      </c>
      <c r="D1916" s="1" t="s">
        <v>51</v>
      </c>
      <c r="E1916" s="1" t="s">
        <v>63</v>
      </c>
      <c r="G1916" s="1" t="s">
        <v>1509</v>
      </c>
      <c r="J1916" s="1" t="s">
        <v>1509</v>
      </c>
      <c r="L1916" s="1" t="s">
        <v>55</v>
      </c>
      <c r="M1916" s="1" t="s">
        <v>56</v>
      </c>
      <c r="N1916" s="1" t="s">
        <v>276</v>
      </c>
      <c r="O1916" s="1" t="s">
        <v>64</v>
      </c>
      <c r="P1916" s="1" t="s">
        <v>65</v>
      </c>
      <c r="R1916" s="1" t="s">
        <v>67</v>
      </c>
      <c r="T1916" s="1" t="s">
        <v>2666</v>
      </c>
      <c r="U1916" s="1" t="s">
        <v>59</v>
      </c>
      <c r="X1916" s="1" t="s">
        <v>60</v>
      </c>
      <c r="AD1916" s="1" t="s">
        <v>60</v>
      </c>
      <c r="AF1916" s="1" t="s">
        <v>60</v>
      </c>
      <c r="AT1916" s="1" t="s">
        <v>1511</v>
      </c>
      <c r="AU1916" s="1" t="s">
        <v>1511</v>
      </c>
      <c r="AV1916" s="1" t="s">
        <v>70</v>
      </c>
      <c r="AW1916" s="3" t="str">
        <f t="shared" si="1"/>
        <v>Other</v>
      </c>
      <c r="AX1916" s="3" t="str">
        <f t="array" ref="AX1916">TEXTJOIN(", ", TRUE, IF(X1916:AS1916="Y", X$1:AS$1, IF(X1916:AS1916&lt;&gt;"", X$1:AS$1 &amp; ": " &amp; X1916:AS1916, "")))
</f>
        <v>Heroin, Ethanol, Benzodiazepine</v>
      </c>
    </row>
    <row r="1917">
      <c r="A1917" s="2">
        <v>42982.0</v>
      </c>
      <c r="B1917" s="1" t="s">
        <v>86</v>
      </c>
      <c r="C1917" s="1">
        <v>33.0</v>
      </c>
      <c r="D1917" s="1" t="s">
        <v>51</v>
      </c>
      <c r="E1917" s="1" t="s">
        <v>63</v>
      </c>
      <c r="G1917" s="1" t="s">
        <v>90</v>
      </c>
      <c r="H1917" s="1" t="s">
        <v>91</v>
      </c>
      <c r="I1917" s="1" t="s">
        <v>55</v>
      </c>
      <c r="M1917" s="1" t="s">
        <v>118</v>
      </c>
      <c r="N1917" s="1" t="s">
        <v>136</v>
      </c>
      <c r="O1917" s="1" t="s">
        <v>90</v>
      </c>
      <c r="P1917" s="1" t="s">
        <v>91</v>
      </c>
      <c r="Q1917" s="1" t="s">
        <v>55</v>
      </c>
      <c r="R1917" s="1" t="s">
        <v>44</v>
      </c>
      <c r="S1917" s="1" t="s">
        <v>1120</v>
      </c>
      <c r="T1917" s="1" t="s">
        <v>596</v>
      </c>
      <c r="U1917" s="1" t="s">
        <v>59</v>
      </c>
      <c r="X1917" s="1" t="s">
        <v>60</v>
      </c>
      <c r="Z1917" s="1" t="s">
        <v>60</v>
      </c>
      <c r="AT1917" s="1" t="s">
        <v>96</v>
      </c>
      <c r="AU1917" s="1" t="s">
        <v>62</v>
      </c>
      <c r="AV1917" s="1" t="s">
        <v>97</v>
      </c>
      <c r="AW1917" s="3" t="str">
        <f t="shared" si="1"/>
        <v>Other</v>
      </c>
      <c r="AX1917" s="3" t="str">
        <f t="array" ref="AX1917">TEXTJOIN(", ", TRUE, IF(X1917:AS1917="Y", X$1:AS$1, IF(X1917:AS1917&lt;&gt;"", X$1:AS$1 &amp; ": " &amp; X1917:AS1917, "")))
</f>
        <v>Heroin, Fentanyl</v>
      </c>
    </row>
    <row r="1918">
      <c r="A1918" s="2">
        <v>41611.0</v>
      </c>
      <c r="B1918" s="1" t="s">
        <v>50</v>
      </c>
      <c r="C1918" s="1">
        <v>44.0</v>
      </c>
      <c r="D1918" s="1" t="s">
        <v>76</v>
      </c>
      <c r="E1918" s="1" t="s">
        <v>63</v>
      </c>
      <c r="F1918" s="1" t="s">
        <v>137</v>
      </c>
      <c r="G1918" s="1" t="s">
        <v>91</v>
      </c>
      <c r="H1918" s="1" t="s">
        <v>91</v>
      </c>
      <c r="J1918" s="1" t="s">
        <v>91</v>
      </c>
      <c r="L1918" s="1" t="s">
        <v>55</v>
      </c>
      <c r="M1918" s="1" t="s">
        <v>56</v>
      </c>
      <c r="N1918" s="1" t="s">
        <v>136</v>
      </c>
      <c r="O1918" s="1" t="s">
        <v>91</v>
      </c>
      <c r="P1918" s="1" t="s">
        <v>91</v>
      </c>
      <c r="R1918" s="1" t="s">
        <v>67</v>
      </c>
      <c r="T1918" s="1" t="s">
        <v>2667</v>
      </c>
      <c r="U1918" s="1" t="s">
        <v>59</v>
      </c>
      <c r="Y1918" s="1" t="s">
        <v>60</v>
      </c>
      <c r="AB1918" s="1" t="s">
        <v>60</v>
      </c>
      <c r="AT1918" s="1" t="s">
        <v>110</v>
      </c>
      <c r="AU1918" s="1" t="s">
        <v>110</v>
      </c>
      <c r="AV1918" s="1" t="s">
        <v>111</v>
      </c>
      <c r="AW1918" s="3" t="str">
        <f t="shared" si="1"/>
        <v>Other</v>
      </c>
      <c r="AX1918" s="3" t="str">
        <f t="array" ref="AX1918">TEXTJOIN(", ", TRUE, IF(X1918:AS1918="Y", X$1:AS$1, IF(X1918:AS1918&lt;&gt;"", X$1:AS$1 &amp; ": " &amp; X1918:AS1918, "")))
</f>
        <v>Cocaine, Oxycodone</v>
      </c>
    </row>
    <row r="1919">
      <c r="A1919" s="2">
        <v>43358.0</v>
      </c>
      <c r="B1919" s="1" t="s">
        <v>50</v>
      </c>
      <c r="C1919" s="1">
        <v>33.0</v>
      </c>
      <c r="D1919" s="1" t="s">
        <v>76</v>
      </c>
      <c r="E1919" s="1" t="s">
        <v>63</v>
      </c>
      <c r="G1919" s="1" t="s">
        <v>147</v>
      </c>
      <c r="H1919" s="1" t="s">
        <v>65</v>
      </c>
      <c r="I1919" s="1" t="s">
        <v>55</v>
      </c>
      <c r="J1919" s="1" t="s">
        <v>91</v>
      </c>
      <c r="K1919" s="1" t="s">
        <v>91</v>
      </c>
      <c r="M1919" s="1" t="s">
        <v>56</v>
      </c>
      <c r="N1919" s="1" t="s">
        <v>93</v>
      </c>
      <c r="O1919" s="1" t="s">
        <v>91</v>
      </c>
      <c r="P1919" s="1" t="s">
        <v>91</v>
      </c>
      <c r="Q1919" s="1" t="s">
        <v>55</v>
      </c>
      <c r="R1919" s="1" t="s">
        <v>67</v>
      </c>
      <c r="T1919" s="1" t="s">
        <v>1683</v>
      </c>
      <c r="U1919" s="1" t="s">
        <v>59</v>
      </c>
      <c r="Z1919" s="1" t="s">
        <v>60</v>
      </c>
      <c r="AR1919" s="1" t="s">
        <v>60</v>
      </c>
      <c r="AT1919" s="1" t="s">
        <v>149</v>
      </c>
      <c r="AU1919" s="1" t="s">
        <v>110</v>
      </c>
      <c r="AV1919" s="1" t="s">
        <v>111</v>
      </c>
      <c r="AW1919" s="3" t="str">
        <f t="shared" si="1"/>
        <v>Other</v>
      </c>
      <c r="AX1919" s="3" t="str">
        <f t="array" ref="AX1919">TEXTJOIN(", ", TRUE, IF(X1919:AS1919="Y", X$1:AS$1, IF(X1919:AS1919&lt;&gt;"", X$1:AS$1 &amp; ": " &amp; X1919:AS1919, "")))
</f>
        <v>Fentanyl, Any Opioid</v>
      </c>
    </row>
    <row r="1920">
      <c r="A1920" s="2">
        <v>43134.0</v>
      </c>
      <c r="B1920" s="1" t="s">
        <v>50</v>
      </c>
      <c r="C1920" s="1">
        <v>24.0</v>
      </c>
      <c r="D1920" s="1" t="s">
        <v>51</v>
      </c>
      <c r="E1920" s="1" t="s">
        <v>63</v>
      </c>
      <c r="G1920" s="1" t="s">
        <v>185</v>
      </c>
      <c r="H1920" s="1" t="s">
        <v>91</v>
      </c>
      <c r="I1920" s="1" t="s">
        <v>55</v>
      </c>
      <c r="J1920" s="1" t="s">
        <v>185</v>
      </c>
      <c r="K1920" s="1" t="s">
        <v>91</v>
      </c>
      <c r="M1920" s="1" t="s">
        <v>56</v>
      </c>
      <c r="N1920" s="1" t="s">
        <v>136</v>
      </c>
      <c r="O1920" s="1" t="s">
        <v>185</v>
      </c>
      <c r="P1920" s="1" t="s">
        <v>91</v>
      </c>
      <c r="Q1920" s="1" t="s">
        <v>55</v>
      </c>
      <c r="R1920" s="1" t="s">
        <v>56</v>
      </c>
      <c r="T1920" s="1" t="s">
        <v>83</v>
      </c>
      <c r="U1920" s="1" t="s">
        <v>59</v>
      </c>
      <c r="Z1920" s="1" t="s">
        <v>60</v>
      </c>
      <c r="AR1920" s="1" t="s">
        <v>60</v>
      </c>
      <c r="AT1920" s="1" t="s">
        <v>188</v>
      </c>
      <c r="AU1920" s="1" t="s">
        <v>188</v>
      </c>
      <c r="AV1920" s="1" t="s">
        <v>189</v>
      </c>
      <c r="AW1920" s="3" t="str">
        <f t="shared" si="1"/>
        <v>Other</v>
      </c>
      <c r="AX1920" s="3" t="str">
        <f t="array" ref="AX1920">TEXTJOIN(", ", TRUE, IF(X1920:AS1920="Y", X$1:AS$1, IF(X1920:AS1920&lt;&gt;"", X$1:AS$1 &amp; ": " &amp; X1920:AS1920, "")))
</f>
        <v>Fentanyl, Any Opioid</v>
      </c>
    </row>
    <row r="1921">
      <c r="A1921" s="2">
        <v>44264.0</v>
      </c>
      <c r="B1921" s="1" t="s">
        <v>50</v>
      </c>
      <c r="C1921" s="1">
        <v>34.0</v>
      </c>
      <c r="D1921" s="1" t="s">
        <v>51</v>
      </c>
      <c r="E1921" s="1" t="s">
        <v>63</v>
      </c>
      <c r="G1921" s="1" t="s">
        <v>65</v>
      </c>
      <c r="H1921" s="1" t="s">
        <v>65</v>
      </c>
      <c r="I1921" s="1" t="s">
        <v>55</v>
      </c>
      <c r="J1921" s="1" t="s">
        <v>65</v>
      </c>
      <c r="K1921" s="1" t="s">
        <v>65</v>
      </c>
      <c r="L1921" s="1" t="s">
        <v>55</v>
      </c>
      <c r="M1921" s="1" t="s">
        <v>56</v>
      </c>
      <c r="N1921" s="1" t="s">
        <v>136</v>
      </c>
      <c r="O1921" s="1" t="s">
        <v>65</v>
      </c>
      <c r="P1921" s="1" t="s">
        <v>65</v>
      </c>
      <c r="Q1921" s="1" t="s">
        <v>55</v>
      </c>
      <c r="R1921" s="1" t="s">
        <v>56</v>
      </c>
      <c r="T1921" s="1" t="s">
        <v>2668</v>
      </c>
      <c r="U1921" s="1" t="s">
        <v>59</v>
      </c>
      <c r="Z1921" s="1" t="s">
        <v>60</v>
      </c>
      <c r="AF1921" s="1" t="s">
        <v>60</v>
      </c>
      <c r="AM1921" s="1" t="s">
        <v>60</v>
      </c>
      <c r="AN1921" s="1" t="s">
        <v>60</v>
      </c>
      <c r="AR1921" s="1" t="s">
        <v>60</v>
      </c>
      <c r="AT1921" s="1" t="s">
        <v>410</v>
      </c>
      <c r="AU1921" s="1" t="s">
        <v>410</v>
      </c>
      <c r="AV1921" s="1" t="s">
        <v>150</v>
      </c>
      <c r="AW1921" s="3" t="str">
        <f t="shared" si="1"/>
        <v>Other</v>
      </c>
      <c r="AX1921" s="3" t="str">
        <f t="array" ref="AX1921">TEXTJOIN(", ", TRUE, IF(X1921:AS1921="Y", X$1:AS$1, IF(X1921:AS1921&lt;&gt;"", X$1:AS$1 &amp; ": " &amp; X1921:AS1921, "")))
</f>
        <v>Fentanyl, Benzodiazepine, Xylazine, Gabapentin, Any Opioid</v>
      </c>
    </row>
    <row r="1922">
      <c r="A1922" s="2">
        <v>43909.0</v>
      </c>
      <c r="B1922" s="1" t="s">
        <v>50</v>
      </c>
      <c r="C1922" s="1">
        <v>48.0</v>
      </c>
      <c r="D1922" s="1" t="s">
        <v>76</v>
      </c>
      <c r="E1922" s="1" t="s">
        <v>63</v>
      </c>
      <c r="G1922" s="1" t="s">
        <v>256</v>
      </c>
      <c r="H1922" s="1" t="s">
        <v>103</v>
      </c>
      <c r="I1922" s="1" t="s">
        <v>55</v>
      </c>
      <c r="J1922" s="1" t="s">
        <v>256</v>
      </c>
      <c r="K1922" s="1" t="s">
        <v>103</v>
      </c>
      <c r="L1922" s="1" t="s">
        <v>55</v>
      </c>
      <c r="M1922" s="1" t="s">
        <v>56</v>
      </c>
      <c r="N1922" s="1" t="s">
        <v>119</v>
      </c>
      <c r="O1922" s="1" t="s">
        <v>256</v>
      </c>
      <c r="P1922" s="1" t="s">
        <v>103</v>
      </c>
      <c r="Q1922" s="1" t="s">
        <v>55</v>
      </c>
      <c r="R1922" s="1" t="s">
        <v>67</v>
      </c>
      <c r="T1922" s="1" t="s">
        <v>2669</v>
      </c>
      <c r="U1922" s="1" t="s">
        <v>59</v>
      </c>
      <c r="AD1922" s="1" t="s">
        <v>60</v>
      </c>
      <c r="AF1922" s="1" t="s">
        <v>60</v>
      </c>
      <c r="AI1922" s="1" t="s">
        <v>60</v>
      </c>
      <c r="AO1922" s="1" t="s">
        <v>60</v>
      </c>
      <c r="AR1922" s="1" t="s">
        <v>60</v>
      </c>
      <c r="AT1922" s="1" t="s">
        <v>282</v>
      </c>
      <c r="AU1922" s="1" t="s">
        <v>282</v>
      </c>
      <c r="AV1922" s="1" t="s">
        <v>260</v>
      </c>
      <c r="AW1922" s="3" t="str">
        <f t="shared" si="1"/>
        <v>Other</v>
      </c>
      <c r="AX1922" s="3" t="str">
        <f t="array" ref="AX1922">TEXTJOIN(", ", TRUE, IF(X1922:AS1922="Y", X$1:AS$1, IF(X1922:AS1922&lt;&gt;"", X$1:AS$1 &amp; ": " &amp; X1922:AS1922, "")))
</f>
        <v>Ethanol, Benzodiazepine, Amphet, Opiate NOS, Any Opioid</v>
      </c>
    </row>
    <row r="1923">
      <c r="A1923" s="2">
        <v>44433.0</v>
      </c>
      <c r="B1923" s="1" t="s">
        <v>50</v>
      </c>
      <c r="C1923" s="1">
        <v>28.0</v>
      </c>
      <c r="D1923" s="1" t="s">
        <v>51</v>
      </c>
      <c r="E1923" s="1" t="s">
        <v>63</v>
      </c>
      <c r="G1923" s="1" t="s">
        <v>290</v>
      </c>
      <c r="H1923" s="1" t="s">
        <v>91</v>
      </c>
      <c r="I1923" s="1" t="s">
        <v>55</v>
      </c>
      <c r="J1923" s="1" t="s">
        <v>474</v>
      </c>
      <c r="K1923" s="1" t="s">
        <v>91</v>
      </c>
      <c r="L1923" s="1" t="s">
        <v>55</v>
      </c>
      <c r="M1923" s="1" t="s">
        <v>177</v>
      </c>
      <c r="N1923" s="1" t="s">
        <v>155</v>
      </c>
      <c r="O1923" s="1" t="s">
        <v>474</v>
      </c>
      <c r="P1923" s="1" t="s">
        <v>91</v>
      </c>
      <c r="Q1923" s="1" t="s">
        <v>55</v>
      </c>
      <c r="R1923" s="1" t="s">
        <v>44</v>
      </c>
      <c r="S1923" s="1" t="s">
        <v>2670</v>
      </c>
      <c r="T1923" s="1" t="s">
        <v>2671</v>
      </c>
      <c r="U1923" s="1" t="s">
        <v>59</v>
      </c>
      <c r="Z1923" s="1" t="s">
        <v>60</v>
      </c>
      <c r="AA1923" s="1" t="s">
        <v>60</v>
      </c>
      <c r="AR1923" s="1" t="s">
        <v>60</v>
      </c>
      <c r="AT1923" s="1" t="s">
        <v>292</v>
      </c>
      <c r="AU1923" s="1" t="s">
        <v>477</v>
      </c>
      <c r="AV1923" s="1" t="s">
        <v>478</v>
      </c>
      <c r="AW1923" s="3" t="str">
        <f t="shared" si="1"/>
        <v>Other</v>
      </c>
      <c r="AX1923" s="3" t="str">
        <f t="array" ref="AX1923">TEXTJOIN(", ", TRUE, IF(X1923:AS1923="Y", X$1:AS$1, IF(X1923:AS1923&lt;&gt;"", X$1:AS$1 &amp; ": " &amp; X1923:AS1923, "")))
</f>
        <v>Fentanyl, Fentanyl Analogue, Any Opioid</v>
      </c>
    </row>
    <row r="1924">
      <c r="A1924" s="2">
        <v>43804.0</v>
      </c>
      <c r="B1924" s="1" t="s">
        <v>50</v>
      </c>
      <c r="C1924" s="1">
        <v>36.0</v>
      </c>
      <c r="D1924" s="1" t="s">
        <v>76</v>
      </c>
      <c r="E1924" s="1" t="s">
        <v>63</v>
      </c>
      <c r="G1924" s="1" t="s">
        <v>185</v>
      </c>
      <c r="H1924" s="1" t="s">
        <v>91</v>
      </c>
      <c r="I1924" s="1" t="s">
        <v>55</v>
      </c>
      <c r="J1924" s="1" t="s">
        <v>185</v>
      </c>
      <c r="K1924" s="1" t="s">
        <v>91</v>
      </c>
      <c r="L1924" s="1" t="s">
        <v>55</v>
      </c>
      <c r="M1924" s="1" t="s">
        <v>56</v>
      </c>
      <c r="N1924" s="1" t="s">
        <v>119</v>
      </c>
      <c r="O1924" s="1" t="s">
        <v>185</v>
      </c>
      <c r="P1924" s="1" t="s">
        <v>91</v>
      </c>
      <c r="Q1924" s="1" t="s">
        <v>55</v>
      </c>
      <c r="R1924" s="1" t="s">
        <v>67</v>
      </c>
      <c r="T1924" s="1" t="s">
        <v>83</v>
      </c>
      <c r="U1924" s="1" t="s">
        <v>59</v>
      </c>
      <c r="V1924" s="1" t="s">
        <v>507</v>
      </c>
      <c r="Y1924" s="1" t="s">
        <v>60</v>
      </c>
      <c r="Z1924" s="1" t="s">
        <v>60</v>
      </c>
      <c r="AR1924" s="1" t="s">
        <v>60</v>
      </c>
      <c r="AT1924" s="1" t="s">
        <v>188</v>
      </c>
      <c r="AU1924" s="1" t="s">
        <v>188</v>
      </c>
      <c r="AV1924" s="1" t="s">
        <v>189</v>
      </c>
      <c r="AW1924" s="3" t="str">
        <f t="shared" si="1"/>
        <v>Other</v>
      </c>
      <c r="AX1924" s="3" t="str">
        <f t="array" ref="AX1924">TEXTJOIN(", ", TRUE, IF(X1924:AS1924="Y", X$1:AS$1, IF(X1924:AS1924&lt;&gt;"", X$1:AS$1 &amp; ": " &amp; X1924:AS1924, "")))
</f>
        <v>Cocaine, Fentanyl, Any Opioid</v>
      </c>
    </row>
    <row r="1925">
      <c r="A1925" s="2">
        <v>43015.0</v>
      </c>
      <c r="B1925" s="1" t="s">
        <v>86</v>
      </c>
      <c r="C1925" s="1">
        <v>31.0</v>
      </c>
      <c r="D1925" s="1" t="s">
        <v>51</v>
      </c>
      <c r="E1925" s="1" t="s">
        <v>63</v>
      </c>
      <c r="G1925" s="1" t="s">
        <v>397</v>
      </c>
      <c r="H1925" s="1" t="s">
        <v>103</v>
      </c>
      <c r="I1925" s="1" t="s">
        <v>55</v>
      </c>
      <c r="J1925" s="1" t="s">
        <v>397</v>
      </c>
      <c r="K1925" s="1" t="s">
        <v>103</v>
      </c>
      <c r="L1925" s="1" t="s">
        <v>55</v>
      </c>
      <c r="M1925" s="1" t="s">
        <v>56</v>
      </c>
      <c r="N1925" s="1" t="s">
        <v>136</v>
      </c>
      <c r="O1925" s="1" t="s">
        <v>397</v>
      </c>
      <c r="P1925" s="1" t="s">
        <v>103</v>
      </c>
      <c r="Q1925" s="1" t="s">
        <v>55</v>
      </c>
      <c r="R1925" s="1" t="s">
        <v>56</v>
      </c>
      <c r="T1925" s="1" t="s">
        <v>2672</v>
      </c>
      <c r="U1925" s="1" t="s">
        <v>59</v>
      </c>
      <c r="Z1925" s="1" t="s">
        <v>60</v>
      </c>
      <c r="AD1925" s="1" t="s">
        <v>60</v>
      </c>
      <c r="AF1925" s="1" t="s">
        <v>60</v>
      </c>
      <c r="AG1925" s="1" t="s">
        <v>60</v>
      </c>
      <c r="AT1925" s="1" t="s">
        <v>399</v>
      </c>
      <c r="AU1925" s="1" t="s">
        <v>399</v>
      </c>
      <c r="AV1925" s="1" t="s">
        <v>709</v>
      </c>
      <c r="AW1925" s="3" t="str">
        <f t="shared" si="1"/>
        <v>Other</v>
      </c>
      <c r="AX1925" s="3" t="str">
        <f t="array" ref="AX1925">TEXTJOIN(", ", TRUE, IF(X1925:AS1925="Y", X$1:AS$1, IF(X1925:AS1925&lt;&gt;"", X$1:AS$1 &amp; ": " &amp; X1925:AS1925, "")))
</f>
        <v>Fentanyl, Ethanol, Benzodiazepine, Methadone</v>
      </c>
    </row>
    <row r="1926">
      <c r="A1926" s="2">
        <v>42313.0</v>
      </c>
      <c r="B1926" s="1" t="s">
        <v>86</v>
      </c>
      <c r="C1926" s="1">
        <v>56.0</v>
      </c>
      <c r="D1926" s="1" t="s">
        <v>76</v>
      </c>
      <c r="E1926" s="1" t="s">
        <v>63</v>
      </c>
      <c r="G1926" s="1" t="s">
        <v>271</v>
      </c>
      <c r="H1926" s="1" t="s">
        <v>91</v>
      </c>
      <c r="I1926" s="1" t="s">
        <v>55</v>
      </c>
      <c r="J1926" s="1" t="s">
        <v>271</v>
      </c>
      <c r="M1926" s="1" t="s">
        <v>56</v>
      </c>
      <c r="O1926" s="1" t="s">
        <v>271</v>
      </c>
      <c r="P1926" s="1" t="s">
        <v>91</v>
      </c>
      <c r="Q1926" s="1" t="s">
        <v>55</v>
      </c>
      <c r="R1926" s="1" t="s">
        <v>56</v>
      </c>
      <c r="T1926" s="1" t="s">
        <v>2673</v>
      </c>
      <c r="U1926" s="1" t="s">
        <v>59</v>
      </c>
      <c r="W1926" s="1" t="s">
        <v>60</v>
      </c>
      <c r="X1926" s="1" t="s">
        <v>60</v>
      </c>
      <c r="AG1926" s="1" t="s">
        <v>60</v>
      </c>
      <c r="AP1926" s="1" t="s">
        <v>60</v>
      </c>
      <c r="AR1926" s="1" t="s">
        <v>60</v>
      </c>
      <c r="AT1926" s="1" t="s">
        <v>274</v>
      </c>
      <c r="AU1926" s="1" t="s">
        <v>274</v>
      </c>
      <c r="AV1926" s="1" t="s">
        <v>275</v>
      </c>
      <c r="AW1926" s="3" t="str">
        <f t="shared" si="1"/>
        <v>Other</v>
      </c>
      <c r="AX1926" s="3" t="str">
        <f t="array" ref="AX1926">TEXTJOIN(", ", TRUE, IF(X1926:AS1926="Y", X$1:AS$1, IF(X1926:AS1926&lt;&gt;"", X$1:AS$1 &amp; ": " &amp; X1926:AS1926, "")))
</f>
        <v>Heroin, Methadone, Heroin/Morph/Codeine, Any Opioid</v>
      </c>
    </row>
    <row r="1927">
      <c r="A1927" s="2">
        <v>43983.0</v>
      </c>
      <c r="B1927" s="1" t="s">
        <v>50</v>
      </c>
      <c r="C1927" s="1">
        <v>35.0</v>
      </c>
      <c r="D1927" s="1" t="s">
        <v>51</v>
      </c>
      <c r="E1927" s="1" t="s">
        <v>63</v>
      </c>
      <c r="J1927" s="1" t="s">
        <v>143</v>
      </c>
      <c r="K1927" s="1" t="s">
        <v>91</v>
      </c>
      <c r="L1927" s="1" t="s">
        <v>55</v>
      </c>
      <c r="M1927" s="1" t="s">
        <v>820</v>
      </c>
      <c r="N1927" s="1" t="s">
        <v>119</v>
      </c>
      <c r="O1927" s="1" t="s">
        <v>143</v>
      </c>
      <c r="P1927" s="1" t="s">
        <v>91</v>
      </c>
      <c r="Q1927" s="1" t="s">
        <v>55</v>
      </c>
      <c r="R1927" s="1" t="s">
        <v>44</v>
      </c>
      <c r="T1927" s="1" t="s">
        <v>83</v>
      </c>
      <c r="U1927" s="1" t="s">
        <v>59</v>
      </c>
      <c r="Z1927" s="1" t="s">
        <v>60</v>
      </c>
      <c r="AR1927" s="1" t="s">
        <v>60</v>
      </c>
      <c r="AT1927" s="1" t="s">
        <v>62</v>
      </c>
      <c r="AU1927" s="1" t="s">
        <v>145</v>
      </c>
      <c r="AV1927" s="1" t="s">
        <v>146</v>
      </c>
      <c r="AW1927" s="3" t="str">
        <f t="shared" si="1"/>
        <v>Other</v>
      </c>
      <c r="AX1927" s="3" t="str">
        <f t="array" ref="AX1927">TEXTJOIN(", ", TRUE, IF(X1927:AS1927="Y", X$1:AS$1, IF(X1927:AS1927&lt;&gt;"", X$1:AS$1 &amp; ": " &amp; X1927:AS1927, "")))
</f>
        <v>Fentanyl, Any Opioid</v>
      </c>
    </row>
    <row r="1928">
      <c r="A1928" s="2">
        <v>41699.0</v>
      </c>
      <c r="B1928" s="1" t="s">
        <v>50</v>
      </c>
      <c r="C1928" s="1">
        <v>25.0</v>
      </c>
      <c r="D1928" s="1" t="s">
        <v>51</v>
      </c>
      <c r="E1928" s="1" t="s">
        <v>52</v>
      </c>
      <c r="G1928" s="1" t="s">
        <v>120</v>
      </c>
      <c r="J1928" s="1" t="s">
        <v>474</v>
      </c>
      <c r="L1928" s="1" t="s">
        <v>55</v>
      </c>
      <c r="M1928" s="1" t="s">
        <v>193</v>
      </c>
      <c r="N1928" s="1" t="s">
        <v>136</v>
      </c>
      <c r="O1928" s="1" t="s">
        <v>474</v>
      </c>
      <c r="R1928" s="1" t="s">
        <v>44</v>
      </c>
      <c r="S1928" s="1" t="s">
        <v>1414</v>
      </c>
      <c r="T1928" s="1" t="s">
        <v>2674</v>
      </c>
      <c r="U1928" s="1" t="s">
        <v>59</v>
      </c>
      <c r="X1928" s="1" t="s">
        <v>60</v>
      </c>
      <c r="Y1928" s="1" t="s">
        <v>60</v>
      </c>
      <c r="AF1928" s="1" t="s">
        <v>60</v>
      </c>
      <c r="AT1928" s="1" t="s">
        <v>236</v>
      </c>
      <c r="AU1928" s="1" t="s">
        <v>477</v>
      </c>
      <c r="AV1928" s="1" t="s">
        <v>478</v>
      </c>
      <c r="AW1928" s="3" t="str">
        <f t="shared" si="1"/>
        <v>Other</v>
      </c>
      <c r="AX1928" s="3" t="str">
        <f t="array" ref="AX1928">TEXTJOIN(", ", TRUE, IF(X1928:AS1928="Y", X$1:AS$1, IF(X1928:AS1928&lt;&gt;"", X$1:AS$1 &amp; ": " &amp; X1928:AS1928, "")))
</f>
        <v>Heroin, Cocaine, Benzodiazepine</v>
      </c>
    </row>
    <row r="1929">
      <c r="A1929" s="2">
        <v>44405.0</v>
      </c>
      <c r="B1929" s="1" t="s">
        <v>50</v>
      </c>
      <c r="C1929" s="1">
        <v>56.0</v>
      </c>
      <c r="D1929" s="1" t="s">
        <v>76</v>
      </c>
      <c r="E1929" s="1" t="s">
        <v>502</v>
      </c>
      <c r="J1929" s="1" t="s">
        <v>103</v>
      </c>
      <c r="K1929" s="1" t="s">
        <v>103</v>
      </c>
      <c r="L1929" s="1" t="s">
        <v>55</v>
      </c>
      <c r="M1929" s="1" t="s">
        <v>177</v>
      </c>
      <c r="N1929" s="1" t="s">
        <v>442</v>
      </c>
      <c r="O1929" s="1" t="s">
        <v>103</v>
      </c>
      <c r="P1929" s="1" t="s">
        <v>103</v>
      </c>
      <c r="Q1929" s="1" t="s">
        <v>55</v>
      </c>
      <c r="R1929" s="1" t="s">
        <v>173</v>
      </c>
      <c r="T1929" s="1" t="s">
        <v>2675</v>
      </c>
      <c r="U1929" s="1" t="s">
        <v>59</v>
      </c>
      <c r="Z1929" s="1" t="s">
        <v>60</v>
      </c>
      <c r="AG1929" s="1" t="s">
        <v>60</v>
      </c>
      <c r="AR1929" s="1" t="s">
        <v>60</v>
      </c>
      <c r="AT1929" s="1" t="s">
        <v>62</v>
      </c>
      <c r="AU1929" s="1" t="s">
        <v>167</v>
      </c>
      <c r="AV1929" s="1" t="s">
        <v>168</v>
      </c>
      <c r="AW1929" s="3" t="str">
        <f t="shared" si="1"/>
        <v>Other</v>
      </c>
      <c r="AX1929" s="3" t="str">
        <f t="array" ref="AX1929">TEXTJOIN(", ", TRUE, IF(X1929:AS1929="Y", X$1:AS$1, IF(X1929:AS1929&lt;&gt;"", X$1:AS$1 &amp; ": " &amp; X1929:AS1929, "")))
</f>
        <v>Fentanyl, Methadone, Any Opioid</v>
      </c>
    </row>
    <row r="1930">
      <c r="A1930" s="2">
        <v>41477.0</v>
      </c>
      <c r="B1930" s="1" t="s">
        <v>50</v>
      </c>
      <c r="C1930" s="1">
        <v>29.0</v>
      </c>
      <c r="D1930" s="1" t="s">
        <v>51</v>
      </c>
      <c r="E1930" s="1" t="s">
        <v>63</v>
      </c>
      <c r="G1930" s="1" t="s">
        <v>185</v>
      </c>
      <c r="H1930" s="1" t="s">
        <v>91</v>
      </c>
      <c r="J1930" s="1" t="s">
        <v>185</v>
      </c>
      <c r="L1930" s="1" t="s">
        <v>55</v>
      </c>
      <c r="M1930" s="1" t="s">
        <v>56</v>
      </c>
      <c r="N1930" s="1" t="s">
        <v>113</v>
      </c>
      <c r="O1930" s="1" t="s">
        <v>185</v>
      </c>
      <c r="P1930" s="1" t="s">
        <v>91</v>
      </c>
      <c r="R1930" s="1" t="s">
        <v>67</v>
      </c>
      <c r="T1930" s="1" t="s">
        <v>703</v>
      </c>
      <c r="U1930" s="1" t="s">
        <v>59</v>
      </c>
      <c r="X1930" s="1" t="s">
        <v>60</v>
      </c>
      <c r="Y1930" s="1" t="s">
        <v>60</v>
      </c>
      <c r="AT1930" s="1" t="s">
        <v>188</v>
      </c>
      <c r="AU1930" s="1" t="s">
        <v>188</v>
      </c>
      <c r="AV1930" s="1" t="s">
        <v>189</v>
      </c>
      <c r="AW1930" s="3" t="str">
        <f t="shared" si="1"/>
        <v>Other</v>
      </c>
      <c r="AX1930" s="3" t="str">
        <f t="array" ref="AX1930">TEXTJOIN(", ", TRUE, IF(X1930:AS1930="Y", X$1:AS$1, IF(X1930:AS1930&lt;&gt;"", X$1:AS$1 &amp; ": " &amp; X1930:AS1930, "")))
</f>
        <v>Heroin, Cocaine</v>
      </c>
    </row>
    <row r="1931">
      <c r="A1931" s="2">
        <v>43693.0</v>
      </c>
      <c r="B1931" s="1" t="s">
        <v>50</v>
      </c>
      <c r="C1931" s="1">
        <v>36.0</v>
      </c>
      <c r="D1931" s="1" t="s">
        <v>76</v>
      </c>
      <c r="E1931" s="1" t="s">
        <v>63</v>
      </c>
      <c r="G1931" s="1" t="s">
        <v>120</v>
      </c>
      <c r="H1931" s="1" t="s">
        <v>121</v>
      </c>
      <c r="I1931" s="1" t="s">
        <v>55</v>
      </c>
      <c r="J1931" s="1" t="s">
        <v>120</v>
      </c>
      <c r="K1931" s="1" t="s">
        <v>121</v>
      </c>
      <c r="L1931" s="1" t="s">
        <v>55</v>
      </c>
      <c r="M1931" s="1" t="s">
        <v>56</v>
      </c>
      <c r="N1931" s="1" t="s">
        <v>136</v>
      </c>
      <c r="O1931" s="1" t="s">
        <v>120</v>
      </c>
      <c r="P1931" s="1" t="s">
        <v>121</v>
      </c>
      <c r="Q1931" s="1" t="s">
        <v>55</v>
      </c>
      <c r="R1931" s="1" t="s">
        <v>56</v>
      </c>
      <c r="T1931" s="1" t="s">
        <v>2676</v>
      </c>
      <c r="U1931" s="1" t="s">
        <v>59</v>
      </c>
      <c r="Z1931" s="1" t="s">
        <v>60</v>
      </c>
      <c r="AF1931" s="1" t="s">
        <v>60</v>
      </c>
      <c r="AR1931" s="1" t="s">
        <v>60</v>
      </c>
      <c r="AT1931" s="1" t="s">
        <v>236</v>
      </c>
      <c r="AU1931" s="1" t="s">
        <v>236</v>
      </c>
      <c r="AV1931" s="1" t="s">
        <v>123</v>
      </c>
      <c r="AW1931" s="3" t="str">
        <f t="shared" si="1"/>
        <v>Middletown</v>
      </c>
      <c r="AX1931" s="3" t="str">
        <f t="array" ref="AX1931">TEXTJOIN(", ", TRUE, IF(X1931:AS1931="Y", X$1:AS$1, IF(X1931:AS1931&lt;&gt;"", X$1:AS$1 &amp; ": " &amp; X1931:AS1931, "")))
</f>
        <v>Fentanyl, Benzodiazepine, Any Opioid</v>
      </c>
    </row>
    <row r="1932">
      <c r="A1932" s="2">
        <v>43440.0</v>
      </c>
      <c r="B1932" s="1" t="s">
        <v>50</v>
      </c>
      <c r="C1932" s="1">
        <v>44.0</v>
      </c>
      <c r="D1932" s="1" t="s">
        <v>51</v>
      </c>
      <c r="E1932" s="1" t="s">
        <v>63</v>
      </c>
      <c r="G1932" s="1" t="s">
        <v>1430</v>
      </c>
      <c r="H1932" s="1" t="s">
        <v>91</v>
      </c>
      <c r="I1932" s="1" t="s">
        <v>55</v>
      </c>
      <c r="J1932" s="1" t="s">
        <v>1430</v>
      </c>
      <c r="K1932" s="1" t="s">
        <v>91</v>
      </c>
      <c r="M1932" s="1" t="s">
        <v>56</v>
      </c>
      <c r="N1932" s="1" t="s">
        <v>136</v>
      </c>
      <c r="O1932" s="1" t="s">
        <v>1430</v>
      </c>
      <c r="P1932" s="1" t="s">
        <v>91</v>
      </c>
      <c r="Q1932" s="1" t="s">
        <v>55</v>
      </c>
      <c r="R1932" s="1" t="s">
        <v>56</v>
      </c>
      <c r="T1932" s="1" t="s">
        <v>2677</v>
      </c>
      <c r="U1932" s="1" t="s">
        <v>59</v>
      </c>
      <c r="Y1932" s="1" t="s">
        <v>60</v>
      </c>
      <c r="Z1932" s="1" t="s">
        <v>60</v>
      </c>
      <c r="AD1932" s="1" t="s">
        <v>60</v>
      </c>
      <c r="AR1932" s="1" t="s">
        <v>60</v>
      </c>
      <c r="AT1932" s="1" t="s">
        <v>1432</v>
      </c>
      <c r="AU1932" s="1" t="s">
        <v>1432</v>
      </c>
      <c r="AV1932" s="1" t="s">
        <v>1433</v>
      </c>
      <c r="AW1932" s="3" t="str">
        <f t="shared" si="1"/>
        <v>Other</v>
      </c>
      <c r="AX1932" s="3" t="str">
        <f t="array" ref="AX1932">TEXTJOIN(", ", TRUE, IF(X1932:AS1932="Y", X$1:AS$1, IF(X1932:AS1932&lt;&gt;"", X$1:AS$1 &amp; ": " &amp; X1932:AS1932, "")))
</f>
        <v>Cocaine, Fentanyl, Ethanol, Any Opioid</v>
      </c>
    </row>
    <row r="1933">
      <c r="A1933" s="2">
        <v>42853.0</v>
      </c>
      <c r="B1933" s="1" t="s">
        <v>86</v>
      </c>
      <c r="C1933" s="1">
        <v>31.0</v>
      </c>
      <c r="D1933" s="1" t="s">
        <v>76</v>
      </c>
      <c r="E1933" s="1" t="s">
        <v>63</v>
      </c>
      <c r="G1933" s="1" t="s">
        <v>488</v>
      </c>
      <c r="H1933" s="1" t="s">
        <v>91</v>
      </c>
      <c r="I1933" s="1" t="s">
        <v>55</v>
      </c>
      <c r="J1933" s="1" t="s">
        <v>91</v>
      </c>
      <c r="K1933" s="1" t="s">
        <v>91</v>
      </c>
      <c r="L1933" s="1" t="s">
        <v>55</v>
      </c>
      <c r="M1933" s="1" t="s">
        <v>44</v>
      </c>
      <c r="N1933" s="1" t="s">
        <v>136</v>
      </c>
      <c r="O1933" s="1" t="s">
        <v>91</v>
      </c>
      <c r="P1933" s="1" t="s">
        <v>91</v>
      </c>
      <c r="Q1933" s="1" t="s">
        <v>55</v>
      </c>
      <c r="R1933" s="1" t="s">
        <v>44</v>
      </c>
      <c r="T1933" s="1" t="s">
        <v>2678</v>
      </c>
      <c r="U1933" s="1" t="s">
        <v>59</v>
      </c>
      <c r="X1933" s="1" t="s">
        <v>60</v>
      </c>
      <c r="Y1933" s="1" t="s">
        <v>60</v>
      </c>
      <c r="Z1933" s="1" t="s">
        <v>60</v>
      </c>
      <c r="AS1933" s="1" t="s">
        <v>417</v>
      </c>
      <c r="AT1933" s="1" t="s">
        <v>492</v>
      </c>
      <c r="AU1933" s="1" t="s">
        <v>110</v>
      </c>
      <c r="AV1933" s="1" t="s">
        <v>111</v>
      </c>
      <c r="AW1933" s="3" t="str">
        <f t="shared" si="1"/>
        <v>Other</v>
      </c>
      <c r="AX1933" s="3" t="str">
        <f t="array" ref="AX1933">TEXTJOIN(", ", TRUE, IF(X1933:AS1933="Y", X$1:AS$1, IF(X1933:AS1933&lt;&gt;"", X$1:AS$1 &amp; ": " &amp; X1933:AS1933, "")))
</f>
        <v>Heroin, Cocaine, Fentanyl, Other: PCP</v>
      </c>
    </row>
    <row r="1934">
      <c r="A1934" s="4">
        <v>44126.0</v>
      </c>
      <c r="B1934" s="1" t="s">
        <v>50</v>
      </c>
      <c r="C1934" s="1">
        <v>46.0</v>
      </c>
      <c r="D1934" s="1" t="s">
        <v>51</v>
      </c>
      <c r="E1934" s="1" t="s">
        <v>63</v>
      </c>
      <c r="F1934" s="1" t="s">
        <v>137</v>
      </c>
      <c r="G1934" s="1" t="s">
        <v>116</v>
      </c>
      <c r="H1934" s="1" t="s">
        <v>103</v>
      </c>
      <c r="I1934" s="1" t="s">
        <v>55</v>
      </c>
      <c r="J1934" s="1" t="s">
        <v>116</v>
      </c>
      <c r="K1934" s="1" t="s">
        <v>103</v>
      </c>
      <c r="L1934" s="1" t="s">
        <v>55</v>
      </c>
      <c r="M1934" s="1" t="s">
        <v>56</v>
      </c>
      <c r="N1934" s="1" t="s">
        <v>93</v>
      </c>
      <c r="O1934" s="1" t="s">
        <v>116</v>
      </c>
      <c r="P1934" s="1" t="s">
        <v>103</v>
      </c>
      <c r="Q1934" s="1" t="s">
        <v>55</v>
      </c>
      <c r="R1934" s="1" t="s">
        <v>67</v>
      </c>
      <c r="T1934" s="1" t="s">
        <v>2046</v>
      </c>
      <c r="U1934" s="1" t="s">
        <v>59</v>
      </c>
      <c r="Z1934" s="1" t="s">
        <v>60</v>
      </c>
      <c r="AR1934" s="1" t="s">
        <v>60</v>
      </c>
      <c r="AT1934" s="1" t="s">
        <v>122</v>
      </c>
      <c r="AU1934" s="1" t="s">
        <v>122</v>
      </c>
      <c r="AV1934" s="1" t="s">
        <v>139</v>
      </c>
      <c r="AW1934" s="3" t="str">
        <f t="shared" si="1"/>
        <v>Other</v>
      </c>
      <c r="AX1934" s="3" t="str">
        <f t="array" ref="AX1934">TEXTJOIN(", ", TRUE, IF(X1934:AS1934="Y", X$1:AS$1, IF(X1934:AS1934&lt;&gt;"", X$1:AS$1 &amp; ": " &amp; X1934:AS1934, "")))
</f>
        <v>Fentanyl, Any Opioid</v>
      </c>
    </row>
    <row r="1935">
      <c r="A1935" s="4">
        <v>41631.0</v>
      </c>
      <c r="B1935" s="1" t="s">
        <v>50</v>
      </c>
      <c r="C1935" s="1">
        <v>28.0</v>
      </c>
      <c r="D1935" s="1" t="s">
        <v>51</v>
      </c>
      <c r="E1935" s="1" t="s">
        <v>63</v>
      </c>
      <c r="G1935" s="1" t="s">
        <v>2087</v>
      </c>
      <c r="H1935" s="1" t="s">
        <v>263</v>
      </c>
      <c r="J1935" s="1" t="s">
        <v>370</v>
      </c>
      <c r="L1935" s="1" t="s">
        <v>55</v>
      </c>
      <c r="M1935" s="1" t="s">
        <v>44</v>
      </c>
      <c r="N1935" s="1" t="s">
        <v>113</v>
      </c>
      <c r="O1935" s="1" t="s">
        <v>370</v>
      </c>
      <c r="P1935" s="1" t="s">
        <v>65</v>
      </c>
      <c r="R1935" s="1" t="s">
        <v>56</v>
      </c>
      <c r="T1935" s="1" t="s">
        <v>73</v>
      </c>
      <c r="U1935" s="1" t="s">
        <v>59</v>
      </c>
      <c r="X1935" s="1" t="s">
        <v>60</v>
      </c>
      <c r="AT1935" s="1" t="s">
        <v>2089</v>
      </c>
      <c r="AU1935" s="1" t="s">
        <v>372</v>
      </c>
      <c r="AV1935" s="1" t="s">
        <v>572</v>
      </c>
      <c r="AW1935" s="3" t="str">
        <f t="shared" si="1"/>
        <v>Other</v>
      </c>
      <c r="AX1935" s="3" t="str">
        <f t="array" ref="AX1935">TEXTJOIN(", ", TRUE, IF(X1935:AS1935="Y", X$1:AS$1, IF(X1935:AS1935&lt;&gt;"", X$1:AS$1 &amp; ": " &amp; X1935:AS1935, "")))
</f>
        <v>Heroin</v>
      </c>
    </row>
    <row r="1936">
      <c r="A1936" s="2">
        <v>43623.0</v>
      </c>
      <c r="B1936" s="1" t="s">
        <v>50</v>
      </c>
      <c r="C1936" s="1">
        <v>45.0</v>
      </c>
      <c r="D1936" s="1" t="s">
        <v>76</v>
      </c>
      <c r="E1936" s="1" t="s">
        <v>63</v>
      </c>
      <c r="G1936" s="1" t="s">
        <v>549</v>
      </c>
      <c r="H1936" s="1" t="s">
        <v>299</v>
      </c>
      <c r="I1936" s="1" t="s">
        <v>55</v>
      </c>
      <c r="J1936" s="1" t="s">
        <v>549</v>
      </c>
      <c r="K1936" s="1" t="s">
        <v>299</v>
      </c>
      <c r="L1936" s="1" t="s">
        <v>55</v>
      </c>
      <c r="M1936" s="1" t="s">
        <v>56</v>
      </c>
      <c r="N1936" s="1" t="s">
        <v>136</v>
      </c>
      <c r="O1936" s="1" t="s">
        <v>143</v>
      </c>
      <c r="P1936" s="1" t="s">
        <v>91</v>
      </c>
      <c r="Q1936" s="1" t="s">
        <v>55</v>
      </c>
      <c r="R1936" s="1" t="s">
        <v>67</v>
      </c>
      <c r="T1936" s="1" t="s">
        <v>2679</v>
      </c>
      <c r="U1936" s="1" t="s">
        <v>59</v>
      </c>
      <c r="V1936" s="1" t="s">
        <v>2649</v>
      </c>
      <c r="X1936" s="1" t="s">
        <v>60</v>
      </c>
      <c r="Z1936" s="1" t="s">
        <v>60</v>
      </c>
      <c r="AA1936" s="1" t="s">
        <v>60</v>
      </c>
      <c r="AG1936" s="1" t="s">
        <v>60</v>
      </c>
      <c r="AP1936" s="1" t="s">
        <v>60</v>
      </c>
      <c r="AR1936" s="1" t="s">
        <v>60</v>
      </c>
      <c r="AT1936" s="1" t="s">
        <v>551</v>
      </c>
      <c r="AU1936" s="1" t="s">
        <v>551</v>
      </c>
      <c r="AV1936" s="1" t="s">
        <v>146</v>
      </c>
      <c r="AW1936" s="3" t="str">
        <f t="shared" si="1"/>
        <v>Other</v>
      </c>
      <c r="AX1936" s="3" t="str">
        <f t="array" ref="AX1936">TEXTJOIN(", ", TRUE, IF(X1936:AS1936="Y", X$1:AS$1, IF(X1936:AS1936&lt;&gt;"", X$1:AS$1 &amp; ": " &amp; X1936:AS1936, "")))
</f>
        <v>Heroin, Fentanyl, Fentanyl Analogue, Methadone, Heroin/Morph/Codeine, Any Opioid</v>
      </c>
    </row>
    <row r="1937">
      <c r="A1937" s="2">
        <v>42526.0</v>
      </c>
      <c r="B1937" s="1" t="s">
        <v>50</v>
      </c>
      <c r="C1937" s="1">
        <v>65.0</v>
      </c>
      <c r="D1937" s="1" t="s">
        <v>51</v>
      </c>
      <c r="E1937" s="1" t="s">
        <v>52</v>
      </c>
      <c r="F1937" s="1" t="s">
        <v>137</v>
      </c>
      <c r="G1937" s="1" t="s">
        <v>98</v>
      </c>
      <c r="H1937" s="1" t="s">
        <v>54</v>
      </c>
      <c r="I1937" s="1" t="s">
        <v>55</v>
      </c>
      <c r="J1937" s="1" t="s">
        <v>98</v>
      </c>
      <c r="M1937" s="1" t="s">
        <v>56</v>
      </c>
      <c r="N1937" s="1" t="s">
        <v>136</v>
      </c>
      <c r="O1937" s="1" t="s">
        <v>98</v>
      </c>
      <c r="R1937" s="1" t="s">
        <v>67</v>
      </c>
      <c r="T1937" s="1" t="s">
        <v>696</v>
      </c>
      <c r="U1937" s="1" t="s">
        <v>59</v>
      </c>
      <c r="X1937" s="1" t="s">
        <v>60</v>
      </c>
      <c r="Z1937" s="1" t="s">
        <v>60</v>
      </c>
      <c r="AP1937" s="1" t="s">
        <v>60</v>
      </c>
      <c r="AR1937" s="1" t="s">
        <v>60</v>
      </c>
      <c r="AT1937" s="1" t="s">
        <v>100</v>
      </c>
      <c r="AU1937" s="1" t="s">
        <v>100</v>
      </c>
      <c r="AV1937" s="1" t="s">
        <v>101</v>
      </c>
      <c r="AW1937" s="3" t="str">
        <f t="shared" si="1"/>
        <v>Other</v>
      </c>
      <c r="AX1937" s="3" t="str">
        <f t="array" ref="AX1937">TEXTJOIN(", ", TRUE, IF(X1937:AS1937="Y", X$1:AS$1, IF(X1937:AS1937&lt;&gt;"", X$1:AS$1 &amp; ": " &amp; X1937:AS1937, "")))
</f>
        <v>Heroin, Fentanyl, Heroin/Morph/Codeine, Any Opioid</v>
      </c>
    </row>
    <row r="1938">
      <c r="A1938" s="2">
        <v>41790.0</v>
      </c>
      <c r="B1938" s="1" t="s">
        <v>50</v>
      </c>
      <c r="C1938" s="1">
        <v>46.0</v>
      </c>
      <c r="D1938" s="1" t="s">
        <v>51</v>
      </c>
      <c r="E1938" s="1" t="s">
        <v>63</v>
      </c>
      <c r="G1938" s="1" t="s">
        <v>2680</v>
      </c>
      <c r="J1938" s="1" t="s">
        <v>1046</v>
      </c>
      <c r="L1938" s="1" t="s">
        <v>55</v>
      </c>
      <c r="M1938" s="1" t="s">
        <v>177</v>
      </c>
      <c r="N1938" s="1" t="s">
        <v>276</v>
      </c>
      <c r="O1938" s="1" t="s">
        <v>1046</v>
      </c>
      <c r="P1938" s="1" t="s">
        <v>65</v>
      </c>
      <c r="R1938" s="1" t="s">
        <v>44</v>
      </c>
      <c r="T1938" s="1" t="s">
        <v>2681</v>
      </c>
      <c r="U1938" s="1" t="s">
        <v>59</v>
      </c>
      <c r="X1938" s="1" t="s">
        <v>60</v>
      </c>
      <c r="Z1938" s="1" t="s">
        <v>60</v>
      </c>
      <c r="AU1938" s="1" t="s">
        <v>1047</v>
      </c>
      <c r="AV1938" s="1" t="s">
        <v>2682</v>
      </c>
      <c r="AW1938" s="3" t="str">
        <f t="shared" si="1"/>
        <v>Other</v>
      </c>
      <c r="AX1938" s="3" t="str">
        <f t="array" ref="AX1938">TEXTJOIN(", ", TRUE, IF(X1938:AS1938="Y", X$1:AS$1, IF(X1938:AS1938&lt;&gt;"", X$1:AS$1 &amp; ": " &amp; X1938:AS1938, "")))
</f>
        <v>Heroin, Fentanyl</v>
      </c>
    </row>
    <row r="1939">
      <c r="A1939" s="2">
        <v>41533.0</v>
      </c>
      <c r="B1939" s="1" t="s">
        <v>50</v>
      </c>
      <c r="C1939" s="1">
        <v>58.0</v>
      </c>
      <c r="D1939" s="1" t="s">
        <v>51</v>
      </c>
      <c r="E1939" s="1" t="s">
        <v>63</v>
      </c>
      <c r="G1939" s="1" t="s">
        <v>98</v>
      </c>
      <c r="H1939" s="1" t="s">
        <v>54</v>
      </c>
      <c r="J1939" s="1" t="s">
        <v>98</v>
      </c>
      <c r="L1939" s="1" t="s">
        <v>55</v>
      </c>
      <c r="M1939" s="1" t="s">
        <v>56</v>
      </c>
      <c r="N1939" s="1" t="s">
        <v>104</v>
      </c>
      <c r="O1939" s="1" t="s">
        <v>98</v>
      </c>
      <c r="P1939" s="1" t="s">
        <v>54</v>
      </c>
      <c r="R1939" s="1" t="s">
        <v>56</v>
      </c>
      <c r="T1939" s="1" t="s">
        <v>2683</v>
      </c>
      <c r="U1939" s="1" t="s">
        <v>59</v>
      </c>
      <c r="AD1939" s="1" t="s">
        <v>60</v>
      </c>
      <c r="AF1939" s="1" t="s">
        <v>60</v>
      </c>
      <c r="AT1939" s="1" t="s">
        <v>100</v>
      </c>
      <c r="AU1939" s="1" t="s">
        <v>100</v>
      </c>
      <c r="AV1939" s="1" t="s">
        <v>101</v>
      </c>
      <c r="AW1939" s="3" t="str">
        <f t="shared" si="1"/>
        <v>Other</v>
      </c>
      <c r="AX1939" s="3" t="str">
        <f t="array" ref="AX1939">TEXTJOIN(", ", TRUE, IF(X1939:AS1939="Y", X$1:AS$1, IF(X1939:AS1939&lt;&gt;"", X$1:AS$1 &amp; ": " &amp; X1939:AS1939, "")))
</f>
        <v>Ethanol, Benzodiazepine</v>
      </c>
    </row>
    <row r="1940">
      <c r="A1940" s="2">
        <v>44310.0</v>
      </c>
      <c r="B1940" s="1" t="s">
        <v>50</v>
      </c>
      <c r="C1940" s="1">
        <v>60.0</v>
      </c>
      <c r="D1940" s="1" t="s">
        <v>51</v>
      </c>
      <c r="E1940" s="1" t="s">
        <v>502</v>
      </c>
      <c r="G1940" s="1" t="s">
        <v>103</v>
      </c>
      <c r="H1940" s="1" t="s">
        <v>103</v>
      </c>
      <c r="I1940" s="1" t="s">
        <v>55</v>
      </c>
      <c r="J1940" s="1" t="s">
        <v>103</v>
      </c>
      <c r="K1940" s="1" t="s">
        <v>103</v>
      </c>
      <c r="L1940" s="1" t="s">
        <v>55</v>
      </c>
      <c r="M1940" s="1" t="s">
        <v>56</v>
      </c>
      <c r="N1940" s="1" t="s">
        <v>272</v>
      </c>
      <c r="O1940" s="1" t="s">
        <v>103</v>
      </c>
      <c r="P1940" s="1" t="s">
        <v>103</v>
      </c>
      <c r="Q1940" s="1" t="s">
        <v>55</v>
      </c>
      <c r="R1940" s="1" t="s">
        <v>56</v>
      </c>
      <c r="T1940" s="1" t="s">
        <v>151</v>
      </c>
      <c r="U1940" s="1" t="s">
        <v>59</v>
      </c>
      <c r="Y1940" s="1" t="s">
        <v>60</v>
      </c>
      <c r="Z1940" s="1" t="s">
        <v>60</v>
      </c>
      <c r="AR1940" s="1" t="s">
        <v>60</v>
      </c>
      <c r="AT1940" s="1" t="s">
        <v>167</v>
      </c>
      <c r="AU1940" s="1" t="s">
        <v>167</v>
      </c>
      <c r="AV1940" s="1" t="s">
        <v>168</v>
      </c>
      <c r="AW1940" s="3" t="str">
        <f t="shared" si="1"/>
        <v>Other</v>
      </c>
      <c r="AX1940" s="3" t="str">
        <f t="array" ref="AX1940">TEXTJOIN(", ", TRUE, IF(X1940:AS1940="Y", X$1:AS$1, IF(X1940:AS1940&lt;&gt;"", X$1:AS$1 &amp; ": " &amp; X1940:AS1940, "")))
</f>
        <v>Cocaine, Fentanyl, Any Opioid</v>
      </c>
    </row>
    <row r="1941">
      <c r="A1941" s="4">
        <v>42703.0</v>
      </c>
      <c r="B1941" s="1" t="s">
        <v>50</v>
      </c>
      <c r="C1941" s="1">
        <v>62.0</v>
      </c>
      <c r="D1941" s="1" t="s">
        <v>51</v>
      </c>
      <c r="E1941" s="1" t="s">
        <v>63</v>
      </c>
      <c r="G1941" s="1" t="s">
        <v>256</v>
      </c>
      <c r="I1941" s="1" t="s">
        <v>55</v>
      </c>
      <c r="J1941" s="1" t="s">
        <v>256</v>
      </c>
      <c r="M1941" s="1" t="s">
        <v>56</v>
      </c>
      <c r="N1941" s="1" t="s">
        <v>136</v>
      </c>
      <c r="O1941" s="1" t="s">
        <v>256</v>
      </c>
      <c r="R1941" s="1" t="s">
        <v>56</v>
      </c>
      <c r="T1941" s="1" t="s">
        <v>2684</v>
      </c>
      <c r="U1941" s="1" t="s">
        <v>59</v>
      </c>
      <c r="W1941" s="1" t="s">
        <v>60</v>
      </c>
      <c r="X1941" s="1" t="s">
        <v>60</v>
      </c>
      <c r="Y1941" s="1" t="s">
        <v>60</v>
      </c>
      <c r="Z1941" s="1" t="s">
        <v>60</v>
      </c>
      <c r="AF1941" s="1" t="s">
        <v>60</v>
      </c>
      <c r="AP1941" s="1" t="s">
        <v>60</v>
      </c>
      <c r="AR1941" s="1" t="s">
        <v>60</v>
      </c>
      <c r="AT1941" s="1" t="s">
        <v>282</v>
      </c>
      <c r="AU1941" s="1" t="s">
        <v>282</v>
      </c>
      <c r="AV1941" s="1" t="s">
        <v>260</v>
      </c>
      <c r="AW1941" s="3" t="str">
        <f t="shared" si="1"/>
        <v>Other</v>
      </c>
      <c r="AX1941" s="3" t="str">
        <f t="array" ref="AX1941">TEXTJOIN(", ", TRUE, IF(X1941:AS1941="Y", X$1:AS$1, IF(X1941:AS1941&lt;&gt;"", X$1:AS$1 &amp; ": " &amp; X1941:AS1941, "")))
</f>
        <v>Heroin, Cocaine, Fentanyl, Benzodiazepine, Heroin/Morph/Codeine, Any Opioid</v>
      </c>
    </row>
    <row r="1942">
      <c r="A1942" s="4">
        <v>43446.0</v>
      </c>
      <c r="B1942" s="1" t="s">
        <v>50</v>
      </c>
      <c r="C1942" s="1">
        <v>56.0</v>
      </c>
      <c r="D1942" s="1" t="s">
        <v>51</v>
      </c>
      <c r="E1942" s="1" t="s">
        <v>52</v>
      </c>
      <c r="G1942" s="1" t="s">
        <v>82</v>
      </c>
      <c r="H1942" s="1" t="s">
        <v>54</v>
      </c>
      <c r="I1942" s="1" t="s">
        <v>55</v>
      </c>
      <c r="J1942" s="1" t="s">
        <v>82</v>
      </c>
      <c r="K1942" s="1" t="s">
        <v>54</v>
      </c>
      <c r="M1942" s="1" t="s">
        <v>56</v>
      </c>
      <c r="N1942" s="1" t="s">
        <v>136</v>
      </c>
      <c r="O1942" s="1" t="s">
        <v>82</v>
      </c>
      <c r="P1942" s="1" t="s">
        <v>54</v>
      </c>
      <c r="Q1942" s="1" t="s">
        <v>55</v>
      </c>
      <c r="R1942" s="1" t="s">
        <v>56</v>
      </c>
      <c r="T1942" s="1" t="s">
        <v>2685</v>
      </c>
      <c r="U1942" s="1" t="s">
        <v>59</v>
      </c>
      <c r="Y1942" s="1" t="s">
        <v>60</v>
      </c>
      <c r="Z1942" s="1" t="s">
        <v>60</v>
      </c>
      <c r="AD1942" s="1" t="s">
        <v>60</v>
      </c>
      <c r="AR1942" s="1" t="s">
        <v>60</v>
      </c>
      <c r="AT1942" s="1" t="s">
        <v>329</v>
      </c>
      <c r="AU1942" s="1" t="s">
        <v>329</v>
      </c>
      <c r="AV1942" s="1" t="s">
        <v>85</v>
      </c>
      <c r="AW1942" s="3" t="str">
        <f t="shared" si="1"/>
        <v>Other</v>
      </c>
      <c r="AX1942" s="3" t="str">
        <f t="array" ref="AX1942">TEXTJOIN(", ", TRUE, IF(X1942:AS1942="Y", X$1:AS$1, IF(X1942:AS1942&lt;&gt;"", X$1:AS$1 &amp; ": " &amp; X1942:AS1942, "")))
</f>
        <v>Cocaine, Fentanyl, Ethanol, Any Opioid</v>
      </c>
    </row>
    <row r="1943">
      <c r="A1943" s="2">
        <v>44204.0</v>
      </c>
      <c r="B1943" s="1" t="s">
        <v>50</v>
      </c>
      <c r="C1943" s="1">
        <v>55.0</v>
      </c>
      <c r="D1943" s="1" t="s">
        <v>51</v>
      </c>
      <c r="E1943" s="1" t="s">
        <v>63</v>
      </c>
      <c r="J1943" s="1" t="s">
        <v>103</v>
      </c>
      <c r="K1943" s="1" t="s">
        <v>103</v>
      </c>
      <c r="L1943" s="1" t="s">
        <v>55</v>
      </c>
      <c r="M1943" s="1" t="s">
        <v>92</v>
      </c>
      <c r="N1943" s="1" t="s">
        <v>119</v>
      </c>
      <c r="O1943" s="1" t="s">
        <v>397</v>
      </c>
      <c r="P1943" s="1" t="s">
        <v>103</v>
      </c>
      <c r="Q1943" s="1" t="s">
        <v>55</v>
      </c>
      <c r="R1943" s="1" t="s">
        <v>44</v>
      </c>
      <c r="S1943" s="1" t="s">
        <v>2570</v>
      </c>
      <c r="T1943" s="1" t="s">
        <v>2686</v>
      </c>
      <c r="U1943" s="1" t="s">
        <v>59</v>
      </c>
      <c r="X1943" s="1" t="s">
        <v>60</v>
      </c>
      <c r="Z1943" s="1" t="s">
        <v>60</v>
      </c>
      <c r="AD1943" s="1" t="s">
        <v>60</v>
      </c>
      <c r="AJ1943" s="1" t="s">
        <v>60</v>
      </c>
      <c r="AP1943" s="1" t="s">
        <v>60</v>
      </c>
      <c r="AR1943" s="1" t="s">
        <v>60</v>
      </c>
      <c r="AT1943" s="1" t="s">
        <v>62</v>
      </c>
      <c r="AU1943" s="1" t="s">
        <v>167</v>
      </c>
      <c r="AV1943" s="1" t="s">
        <v>709</v>
      </c>
      <c r="AW1943" s="3" t="str">
        <f t="shared" si="1"/>
        <v>Other</v>
      </c>
      <c r="AX1943" s="3" t="str">
        <f t="array" ref="AX1943">TEXTJOIN(", ", TRUE, IF(X1943:AS1943="Y", X$1:AS$1, IF(X1943:AS1943&lt;&gt;"", X$1:AS$1 &amp; ": " &amp; X1943:AS1943, "")))
</f>
        <v>Heroin, Fentanyl, Ethanol, Tramad, Heroin/Morph/Codeine, Any Opioid</v>
      </c>
    </row>
    <row r="1944">
      <c r="A1944" s="4">
        <v>41237.0</v>
      </c>
      <c r="B1944" s="1" t="s">
        <v>50</v>
      </c>
      <c r="C1944" s="1">
        <v>29.0</v>
      </c>
      <c r="D1944" s="1" t="s">
        <v>51</v>
      </c>
      <c r="E1944" s="1" t="s">
        <v>63</v>
      </c>
      <c r="G1944" s="1" t="s">
        <v>332</v>
      </c>
      <c r="H1944" s="1" t="s">
        <v>103</v>
      </c>
      <c r="J1944" s="1" t="s">
        <v>332</v>
      </c>
      <c r="L1944" s="1" t="s">
        <v>55</v>
      </c>
      <c r="M1944" s="1" t="s">
        <v>56</v>
      </c>
      <c r="N1944" s="1" t="s">
        <v>148</v>
      </c>
      <c r="O1944" s="1" t="s">
        <v>332</v>
      </c>
      <c r="P1944" s="1" t="s">
        <v>103</v>
      </c>
      <c r="R1944" s="1" t="s">
        <v>56</v>
      </c>
      <c r="T1944" s="1" t="s">
        <v>68</v>
      </c>
      <c r="U1944" s="1" t="s">
        <v>59</v>
      </c>
      <c r="X1944" s="1" t="s">
        <v>60</v>
      </c>
      <c r="AT1944" s="1" t="s">
        <v>336</v>
      </c>
      <c r="AU1944" s="1" t="s">
        <v>336</v>
      </c>
      <c r="AV1944" s="1" t="s">
        <v>337</v>
      </c>
      <c r="AW1944" s="3" t="str">
        <f t="shared" si="1"/>
        <v>Other</v>
      </c>
      <c r="AX1944" s="3" t="str">
        <f t="array" ref="AX1944">TEXTJOIN(", ", TRUE, IF(X1944:AS1944="Y", X$1:AS$1, IF(X1944:AS1944&lt;&gt;"", X$1:AS$1 &amp; ": " &amp; X1944:AS1944, "")))
</f>
        <v>Heroin</v>
      </c>
    </row>
    <row r="1945">
      <c r="A1945" s="2">
        <v>42243.0</v>
      </c>
      <c r="B1945" s="1" t="s">
        <v>86</v>
      </c>
      <c r="C1945" s="1">
        <v>38.0</v>
      </c>
      <c r="D1945" s="1" t="s">
        <v>51</v>
      </c>
      <c r="E1945" s="1" t="s">
        <v>63</v>
      </c>
      <c r="G1945" s="1" t="s">
        <v>455</v>
      </c>
      <c r="H1945" s="1" t="s">
        <v>103</v>
      </c>
      <c r="I1945" s="1" t="s">
        <v>55</v>
      </c>
      <c r="J1945" s="1" t="s">
        <v>455</v>
      </c>
      <c r="M1945" s="1" t="s">
        <v>522</v>
      </c>
      <c r="O1945" s="1" t="s">
        <v>455</v>
      </c>
      <c r="P1945" s="1" t="s">
        <v>103</v>
      </c>
      <c r="Q1945" s="1" t="s">
        <v>55</v>
      </c>
      <c r="R1945" s="1" t="s">
        <v>44</v>
      </c>
      <c r="T1945" s="1" t="s">
        <v>2687</v>
      </c>
      <c r="U1945" s="1" t="s">
        <v>59</v>
      </c>
      <c r="Z1945" s="1" t="s">
        <v>60</v>
      </c>
      <c r="AR1945" s="1" t="s">
        <v>60</v>
      </c>
      <c r="AT1945" s="1" t="s">
        <v>457</v>
      </c>
      <c r="AU1945" s="1" t="s">
        <v>457</v>
      </c>
      <c r="AV1945" s="1" t="s">
        <v>458</v>
      </c>
      <c r="AW1945" s="3" t="str">
        <f t="shared" si="1"/>
        <v>Other</v>
      </c>
      <c r="AX1945" s="3" t="str">
        <f t="array" ref="AX1945">TEXTJOIN(", ", TRUE, IF(X1945:AS1945="Y", X$1:AS$1, IF(X1945:AS1945&lt;&gt;"", X$1:AS$1 &amp; ": " &amp; X1945:AS1945, "")))
</f>
        <v>Fentanyl, Any Opioid</v>
      </c>
    </row>
    <row r="1946">
      <c r="A1946" s="2">
        <v>44142.0</v>
      </c>
      <c r="B1946" s="1" t="s">
        <v>50</v>
      </c>
      <c r="C1946" s="1">
        <v>35.0</v>
      </c>
      <c r="D1946" s="1" t="s">
        <v>51</v>
      </c>
      <c r="E1946" s="1" t="s">
        <v>63</v>
      </c>
      <c r="G1946" s="1" t="s">
        <v>290</v>
      </c>
      <c r="H1946" s="1" t="s">
        <v>91</v>
      </c>
      <c r="I1946" s="1" t="s">
        <v>55</v>
      </c>
      <c r="J1946" s="1" t="s">
        <v>290</v>
      </c>
      <c r="K1946" s="1" t="s">
        <v>91</v>
      </c>
      <c r="L1946" s="1" t="s">
        <v>55</v>
      </c>
      <c r="M1946" s="1" t="s">
        <v>56</v>
      </c>
      <c r="N1946" s="1" t="s">
        <v>119</v>
      </c>
      <c r="O1946" s="1" t="s">
        <v>290</v>
      </c>
      <c r="P1946" s="1" t="s">
        <v>91</v>
      </c>
      <c r="Q1946" s="1" t="s">
        <v>55</v>
      </c>
      <c r="R1946" s="1" t="s">
        <v>56</v>
      </c>
      <c r="T1946" s="1" t="s">
        <v>2688</v>
      </c>
      <c r="U1946" s="1" t="s">
        <v>59</v>
      </c>
      <c r="Z1946" s="1" t="s">
        <v>60</v>
      </c>
      <c r="AB1946" s="1" t="s">
        <v>60</v>
      </c>
      <c r="AR1946" s="1" t="s">
        <v>60</v>
      </c>
      <c r="AT1946" s="1" t="s">
        <v>292</v>
      </c>
      <c r="AU1946" s="1" t="s">
        <v>292</v>
      </c>
      <c r="AV1946" s="1" t="s">
        <v>653</v>
      </c>
      <c r="AW1946" s="3" t="str">
        <f t="shared" si="1"/>
        <v>Other</v>
      </c>
      <c r="AX1946" s="3" t="str">
        <f t="array" ref="AX1946">TEXTJOIN(", ", TRUE, IF(X1946:AS1946="Y", X$1:AS$1, IF(X1946:AS1946&lt;&gt;"", X$1:AS$1 &amp; ": " &amp; X1946:AS1946, "")))
</f>
        <v>Fentanyl, Oxycodone, Any Opioid</v>
      </c>
    </row>
    <row r="1947">
      <c r="A1947" s="2">
        <v>43918.0</v>
      </c>
      <c r="B1947" s="1" t="s">
        <v>50</v>
      </c>
      <c r="C1947" s="1">
        <v>37.0</v>
      </c>
      <c r="D1947" s="1" t="s">
        <v>51</v>
      </c>
      <c r="E1947" s="1" t="s">
        <v>63</v>
      </c>
      <c r="G1947" s="1" t="s">
        <v>2689</v>
      </c>
      <c r="H1947" s="1" t="s">
        <v>2690</v>
      </c>
      <c r="I1947" s="1" t="s">
        <v>2447</v>
      </c>
      <c r="J1947" s="1" t="s">
        <v>65</v>
      </c>
      <c r="K1947" s="1" t="s">
        <v>65</v>
      </c>
      <c r="L1947" s="1" t="s">
        <v>55</v>
      </c>
      <c r="M1947" s="1" t="s">
        <v>177</v>
      </c>
      <c r="N1947" s="1" t="s">
        <v>155</v>
      </c>
      <c r="O1947" s="1" t="s">
        <v>65</v>
      </c>
      <c r="P1947" s="1" t="s">
        <v>65</v>
      </c>
      <c r="Q1947" s="1" t="s">
        <v>55</v>
      </c>
      <c r="R1947" s="1" t="s">
        <v>44</v>
      </c>
      <c r="T1947" s="1" t="s">
        <v>2341</v>
      </c>
      <c r="U1947" s="1" t="s">
        <v>59</v>
      </c>
      <c r="Z1947" s="1" t="s">
        <v>60</v>
      </c>
      <c r="AM1947" s="1" t="s">
        <v>60</v>
      </c>
      <c r="AR1947" s="1" t="s">
        <v>60</v>
      </c>
      <c r="AT1947" s="1" t="s">
        <v>2691</v>
      </c>
      <c r="AU1947" s="1" t="s">
        <v>410</v>
      </c>
      <c r="AV1947" s="1" t="s">
        <v>150</v>
      </c>
      <c r="AW1947" s="3" t="str">
        <f t="shared" si="1"/>
        <v>Other</v>
      </c>
      <c r="AX1947" s="3" t="str">
        <f t="array" ref="AX1947">TEXTJOIN(", ", TRUE, IF(X1947:AS1947="Y", X$1:AS$1, IF(X1947:AS1947&lt;&gt;"", X$1:AS$1 &amp; ": " &amp; X1947:AS1947, "")))
</f>
        <v>Fentanyl, Xylazine, Any Opioid</v>
      </c>
    </row>
    <row r="1948">
      <c r="A1948" s="4">
        <v>43067.0</v>
      </c>
      <c r="B1948" s="1" t="s">
        <v>86</v>
      </c>
      <c r="C1948" s="1">
        <v>56.0</v>
      </c>
      <c r="D1948" s="1" t="s">
        <v>76</v>
      </c>
      <c r="E1948" s="1" t="s">
        <v>52</v>
      </c>
      <c r="G1948" s="1" t="s">
        <v>116</v>
      </c>
      <c r="H1948" s="1" t="s">
        <v>103</v>
      </c>
      <c r="I1948" s="1" t="s">
        <v>55</v>
      </c>
      <c r="J1948" s="1" t="s">
        <v>116</v>
      </c>
      <c r="K1948" s="1" t="s">
        <v>103</v>
      </c>
      <c r="L1948" s="1" t="s">
        <v>55</v>
      </c>
      <c r="M1948" s="1" t="s">
        <v>56</v>
      </c>
      <c r="N1948" s="1" t="s">
        <v>66</v>
      </c>
      <c r="O1948" s="1" t="s">
        <v>116</v>
      </c>
      <c r="P1948" s="1" t="s">
        <v>103</v>
      </c>
      <c r="Q1948" s="1" t="s">
        <v>55</v>
      </c>
      <c r="R1948" s="1" t="s">
        <v>56</v>
      </c>
      <c r="T1948" s="1" t="s">
        <v>2692</v>
      </c>
      <c r="U1948" s="1" t="s">
        <v>59</v>
      </c>
      <c r="Y1948" s="1" t="s">
        <v>60</v>
      </c>
      <c r="AB1948" s="1" t="s">
        <v>60</v>
      </c>
      <c r="AE1948" s="1" t="s">
        <v>60</v>
      </c>
      <c r="AF1948" s="1" t="s">
        <v>60</v>
      </c>
      <c r="AT1948" s="1" t="s">
        <v>122</v>
      </c>
      <c r="AU1948" s="1" t="s">
        <v>122</v>
      </c>
      <c r="AV1948" s="1" t="s">
        <v>139</v>
      </c>
      <c r="AW1948" s="3" t="str">
        <f t="shared" si="1"/>
        <v>Other</v>
      </c>
      <c r="AX1948" s="3" t="str">
        <f t="array" ref="AX1948">TEXTJOIN(", ", TRUE, IF(X1948:AS1948="Y", X$1:AS$1, IF(X1948:AS1948&lt;&gt;"", X$1:AS$1 &amp; ": " &amp; X1948:AS1948, "")))
</f>
        <v>Cocaine, Oxycodone, Hydrocodone, Benzodiazepine</v>
      </c>
    </row>
    <row r="1949">
      <c r="A1949" s="2">
        <v>43715.0</v>
      </c>
      <c r="B1949" s="1" t="s">
        <v>50</v>
      </c>
      <c r="C1949" s="1">
        <v>54.0</v>
      </c>
      <c r="D1949" s="1" t="s">
        <v>51</v>
      </c>
      <c r="E1949" s="1" t="s">
        <v>63</v>
      </c>
      <c r="F1949" s="1" t="s">
        <v>137</v>
      </c>
      <c r="G1949" s="1" t="s">
        <v>112</v>
      </c>
      <c r="H1949" s="1" t="s">
        <v>54</v>
      </c>
      <c r="I1949" s="1" t="s">
        <v>55</v>
      </c>
      <c r="M1949" s="1" t="s">
        <v>118</v>
      </c>
      <c r="N1949" s="1" t="s">
        <v>119</v>
      </c>
      <c r="O1949" s="1" t="s">
        <v>98</v>
      </c>
      <c r="P1949" s="1" t="s">
        <v>54</v>
      </c>
      <c r="Q1949" s="1" t="s">
        <v>55</v>
      </c>
      <c r="R1949" s="1" t="s">
        <v>67</v>
      </c>
      <c r="T1949" s="1" t="s">
        <v>464</v>
      </c>
      <c r="U1949" s="1" t="s">
        <v>59</v>
      </c>
      <c r="V1949" s="1" t="s">
        <v>2693</v>
      </c>
      <c r="AH1949" s="1" t="s">
        <v>60</v>
      </c>
      <c r="AT1949" s="1" t="s">
        <v>114</v>
      </c>
      <c r="AU1949" s="1" t="s">
        <v>62</v>
      </c>
      <c r="AV1949" s="1" t="s">
        <v>101</v>
      </c>
      <c r="AW1949" s="3" t="str">
        <f t="shared" si="1"/>
        <v>Other</v>
      </c>
      <c r="AX1949" s="3" t="str">
        <f t="array" ref="AX1949">TEXTJOIN(", ", TRUE, IF(X1949:AS1949="Y", X$1:AS$1, IF(X1949:AS1949&lt;&gt;"", X$1:AS$1 &amp; ": " &amp; X1949:AS1949, "")))
</f>
        <v>Meth/Amphetamine</v>
      </c>
    </row>
    <row r="1950">
      <c r="A1950" s="4">
        <v>42329.0</v>
      </c>
      <c r="B1950" s="1" t="s">
        <v>86</v>
      </c>
      <c r="C1950" s="1">
        <v>55.0</v>
      </c>
      <c r="D1950" s="1" t="s">
        <v>76</v>
      </c>
      <c r="E1950" s="1" t="s">
        <v>63</v>
      </c>
      <c r="G1950" s="1" t="s">
        <v>562</v>
      </c>
      <c r="H1950" s="1" t="s">
        <v>91</v>
      </c>
      <c r="I1950" s="1" t="s">
        <v>55</v>
      </c>
      <c r="J1950" s="1" t="s">
        <v>562</v>
      </c>
      <c r="M1950" s="1" t="s">
        <v>56</v>
      </c>
      <c r="O1950" s="1" t="s">
        <v>540</v>
      </c>
      <c r="P1950" s="1" t="s">
        <v>91</v>
      </c>
      <c r="Q1950" s="1" t="s">
        <v>55</v>
      </c>
      <c r="R1950" s="1" t="s">
        <v>67</v>
      </c>
      <c r="T1950" s="1" t="s">
        <v>2694</v>
      </c>
      <c r="U1950" s="1" t="s">
        <v>59</v>
      </c>
      <c r="AB1950" s="1" t="s">
        <v>60</v>
      </c>
      <c r="AF1950" s="1" t="s">
        <v>60</v>
      </c>
      <c r="AR1950" s="1" t="s">
        <v>60</v>
      </c>
      <c r="AT1950" s="1" t="s">
        <v>564</v>
      </c>
      <c r="AU1950" s="1" t="s">
        <v>564</v>
      </c>
      <c r="AV1950" s="1" t="s">
        <v>543</v>
      </c>
      <c r="AW1950" s="3" t="str">
        <f t="shared" si="1"/>
        <v>Other</v>
      </c>
      <c r="AX1950" s="3" t="str">
        <f t="array" ref="AX1950">TEXTJOIN(", ", TRUE, IF(X1950:AS1950="Y", X$1:AS$1, IF(X1950:AS1950&lt;&gt;"", X$1:AS$1 &amp; ": " &amp; X1950:AS1950, "")))
</f>
        <v>Oxycodone, Benzodiazepine, Any Opioid</v>
      </c>
    </row>
    <row r="1951">
      <c r="A1951" s="2">
        <v>43321.0</v>
      </c>
      <c r="B1951" s="1" t="s">
        <v>50</v>
      </c>
      <c r="C1951" s="1">
        <v>51.0</v>
      </c>
      <c r="D1951" s="1" t="s">
        <v>51</v>
      </c>
      <c r="E1951" s="1" t="s">
        <v>63</v>
      </c>
      <c r="G1951" s="1" t="s">
        <v>1041</v>
      </c>
      <c r="H1951" s="1" t="s">
        <v>103</v>
      </c>
      <c r="I1951" s="1" t="s">
        <v>55</v>
      </c>
      <c r="J1951" s="1" t="s">
        <v>1041</v>
      </c>
      <c r="K1951" s="1" t="s">
        <v>103</v>
      </c>
      <c r="M1951" s="1" t="s">
        <v>56</v>
      </c>
      <c r="N1951" s="1" t="s">
        <v>93</v>
      </c>
      <c r="O1951" s="1" t="s">
        <v>1041</v>
      </c>
      <c r="P1951" s="1" t="s">
        <v>103</v>
      </c>
      <c r="Q1951" s="1" t="s">
        <v>55</v>
      </c>
      <c r="R1951" s="1" t="s">
        <v>56</v>
      </c>
      <c r="T1951" s="1" t="s">
        <v>2695</v>
      </c>
      <c r="U1951" s="1" t="s">
        <v>59</v>
      </c>
      <c r="X1951" s="1" t="s">
        <v>60</v>
      </c>
      <c r="AJ1951" s="1" t="s">
        <v>60</v>
      </c>
      <c r="AP1951" s="1" t="s">
        <v>60</v>
      </c>
      <c r="AR1951" s="1" t="s">
        <v>60</v>
      </c>
      <c r="AT1951" s="1" t="s">
        <v>1043</v>
      </c>
      <c r="AU1951" s="1" t="s">
        <v>1043</v>
      </c>
      <c r="AV1951" s="1" t="s">
        <v>1044</v>
      </c>
      <c r="AW1951" s="3" t="str">
        <f t="shared" si="1"/>
        <v>Other</v>
      </c>
      <c r="AX1951" s="3" t="str">
        <f t="array" ref="AX1951">TEXTJOIN(", ", TRUE, IF(X1951:AS1951="Y", X$1:AS$1, IF(X1951:AS1951&lt;&gt;"", X$1:AS$1 &amp; ": " &amp; X1951:AS1951, "")))
</f>
        <v>Heroin, Tramad, Heroin/Morph/Codeine, Any Opioid</v>
      </c>
    </row>
    <row r="1952">
      <c r="A1952" s="2">
        <v>43969.0</v>
      </c>
      <c r="B1952" s="1" t="s">
        <v>50</v>
      </c>
      <c r="C1952" s="1">
        <v>52.0</v>
      </c>
      <c r="D1952" s="1" t="s">
        <v>76</v>
      </c>
      <c r="E1952" s="1" t="s">
        <v>63</v>
      </c>
      <c r="F1952" s="1" t="s">
        <v>137</v>
      </c>
      <c r="G1952" s="1" t="s">
        <v>120</v>
      </c>
      <c r="H1952" s="1" t="s">
        <v>121</v>
      </c>
      <c r="I1952" s="1" t="s">
        <v>55</v>
      </c>
      <c r="J1952" s="1" t="s">
        <v>120</v>
      </c>
      <c r="K1952" s="1" t="s">
        <v>121</v>
      </c>
      <c r="L1952" s="1" t="s">
        <v>55</v>
      </c>
      <c r="M1952" s="1" t="s">
        <v>56</v>
      </c>
      <c r="N1952" s="1" t="s">
        <v>2696</v>
      </c>
      <c r="O1952" s="1" t="s">
        <v>120</v>
      </c>
      <c r="P1952" s="1" t="s">
        <v>121</v>
      </c>
      <c r="Q1952" s="1" t="s">
        <v>55</v>
      </c>
      <c r="R1952" s="1" t="s">
        <v>56</v>
      </c>
      <c r="T1952" s="1" t="s">
        <v>2697</v>
      </c>
      <c r="U1952" s="1" t="s">
        <v>59</v>
      </c>
      <c r="AB1952" s="1" t="s">
        <v>60</v>
      </c>
      <c r="AR1952" s="1" t="s">
        <v>60</v>
      </c>
      <c r="AT1952" s="1" t="s">
        <v>236</v>
      </c>
      <c r="AU1952" s="1" t="s">
        <v>236</v>
      </c>
      <c r="AV1952" s="1" t="s">
        <v>123</v>
      </c>
      <c r="AW1952" s="3" t="str">
        <f t="shared" si="1"/>
        <v>Middletown</v>
      </c>
      <c r="AX1952" s="3" t="str">
        <f t="array" ref="AX1952">TEXTJOIN(", ", TRUE, IF(X1952:AS1952="Y", X$1:AS$1, IF(X1952:AS1952&lt;&gt;"", X$1:AS$1 &amp; ": " &amp; X1952:AS1952, "")))
</f>
        <v>Oxycodone, Any Opioid</v>
      </c>
    </row>
    <row r="1953">
      <c r="A1953" s="2">
        <v>44411.0</v>
      </c>
      <c r="B1953" s="1" t="s">
        <v>50</v>
      </c>
      <c r="C1953" s="1">
        <v>22.0</v>
      </c>
      <c r="D1953" s="1" t="s">
        <v>51</v>
      </c>
      <c r="E1953" s="1" t="s">
        <v>502</v>
      </c>
      <c r="G1953" s="1" t="s">
        <v>160</v>
      </c>
      <c r="H1953" s="1" t="s">
        <v>54</v>
      </c>
      <c r="I1953" s="1" t="s">
        <v>55</v>
      </c>
      <c r="J1953" s="1" t="s">
        <v>117</v>
      </c>
      <c r="M1953" s="1" t="s">
        <v>118</v>
      </c>
      <c r="N1953" s="1" t="s">
        <v>155</v>
      </c>
      <c r="O1953" s="1" t="s">
        <v>160</v>
      </c>
      <c r="P1953" s="1" t="s">
        <v>54</v>
      </c>
      <c r="Q1953" s="1" t="s">
        <v>55</v>
      </c>
      <c r="R1953" s="1" t="s">
        <v>56</v>
      </c>
      <c r="T1953" s="1" t="s">
        <v>83</v>
      </c>
      <c r="U1953" s="1" t="s">
        <v>59</v>
      </c>
      <c r="Z1953" s="1" t="s">
        <v>60</v>
      </c>
      <c r="AR1953" s="1" t="s">
        <v>60</v>
      </c>
      <c r="AT1953" s="1" t="s">
        <v>163</v>
      </c>
      <c r="AV1953" s="1" t="s">
        <v>164</v>
      </c>
      <c r="AW1953" s="3" t="str">
        <f t="shared" si="1"/>
        <v>Other</v>
      </c>
      <c r="AX1953" s="3" t="str">
        <f t="array" ref="AX1953">TEXTJOIN(", ", TRUE, IF(X1953:AS1953="Y", X$1:AS$1, IF(X1953:AS1953&lt;&gt;"", X$1:AS$1 &amp; ": " &amp; X1953:AS1953, "")))
</f>
        <v>Fentanyl, Any Opioid</v>
      </c>
    </row>
    <row r="1954">
      <c r="A1954" s="2">
        <v>43338.0</v>
      </c>
      <c r="B1954" s="1" t="s">
        <v>50</v>
      </c>
      <c r="C1954" s="1">
        <v>47.0</v>
      </c>
      <c r="D1954" s="1" t="s">
        <v>51</v>
      </c>
      <c r="E1954" s="1" t="s">
        <v>63</v>
      </c>
      <c r="G1954" s="1" t="s">
        <v>455</v>
      </c>
      <c r="H1954" s="1" t="s">
        <v>103</v>
      </c>
      <c r="I1954" s="1" t="s">
        <v>55</v>
      </c>
      <c r="J1954" s="1" t="s">
        <v>455</v>
      </c>
      <c r="K1954" s="1" t="s">
        <v>103</v>
      </c>
      <c r="M1954" s="1" t="s">
        <v>56</v>
      </c>
      <c r="N1954" s="1" t="s">
        <v>119</v>
      </c>
      <c r="O1954" s="1" t="s">
        <v>455</v>
      </c>
      <c r="P1954" s="1" t="s">
        <v>103</v>
      </c>
      <c r="Q1954" s="1" t="s">
        <v>55</v>
      </c>
      <c r="R1954" s="1" t="s">
        <v>56</v>
      </c>
      <c r="T1954" s="1" t="s">
        <v>2698</v>
      </c>
      <c r="U1954" s="1" t="s">
        <v>59</v>
      </c>
      <c r="V1954" s="1" t="s">
        <v>1848</v>
      </c>
      <c r="X1954" s="1" t="s">
        <v>60</v>
      </c>
      <c r="Y1954" s="1" t="s">
        <v>60</v>
      </c>
      <c r="AK1954" s="1" t="s">
        <v>60</v>
      </c>
      <c r="AP1954" s="1" t="s">
        <v>60</v>
      </c>
      <c r="AR1954" s="1" t="s">
        <v>60</v>
      </c>
      <c r="AS1954" s="1" t="s">
        <v>182</v>
      </c>
      <c r="AT1954" s="1" t="s">
        <v>457</v>
      </c>
      <c r="AU1954" s="1" t="s">
        <v>457</v>
      </c>
      <c r="AV1954" s="1" t="s">
        <v>458</v>
      </c>
      <c r="AW1954" s="3" t="str">
        <f t="shared" si="1"/>
        <v>Other</v>
      </c>
      <c r="AX1954" s="3" t="str">
        <f t="array" ref="AX1954">TEXTJOIN(", ", TRUE, IF(X1954:AS1954="Y", X$1:AS$1, IF(X1954:AS1954&lt;&gt;"", X$1:AS$1 &amp; ": " &amp; X1954:AS1954, "")))
</f>
        <v>Heroin, Cocaine, Hydromorphone, Heroin/Morph/Codeine, Any Opioid, Other: Bupren</v>
      </c>
    </row>
    <row r="1955">
      <c r="A1955" s="4">
        <v>42004.0</v>
      </c>
      <c r="B1955" s="1" t="s">
        <v>50</v>
      </c>
      <c r="C1955" s="1">
        <v>39.0</v>
      </c>
      <c r="D1955" s="1" t="s">
        <v>51</v>
      </c>
      <c r="E1955" s="1" t="s">
        <v>52</v>
      </c>
      <c r="G1955" s="1" t="s">
        <v>488</v>
      </c>
      <c r="O1955" s="1" t="s">
        <v>488</v>
      </c>
      <c r="P1955" s="1" t="s">
        <v>91</v>
      </c>
      <c r="R1955" s="1" t="s">
        <v>56</v>
      </c>
      <c r="T1955" s="1" t="s">
        <v>2699</v>
      </c>
      <c r="U1955" s="1" t="s">
        <v>59</v>
      </c>
      <c r="X1955" s="1" t="s">
        <v>60</v>
      </c>
      <c r="Y1955" s="1" t="s">
        <v>60</v>
      </c>
      <c r="AD1955" s="1" t="s">
        <v>60</v>
      </c>
      <c r="AT1955" s="1" t="s">
        <v>492</v>
      </c>
      <c r="AU1955" s="1" t="s">
        <v>62</v>
      </c>
      <c r="AV1955" s="1" t="s">
        <v>493</v>
      </c>
      <c r="AW1955" s="3" t="str">
        <f t="shared" si="1"/>
        <v>Other</v>
      </c>
      <c r="AX1955" s="3" t="str">
        <f t="array" ref="AX1955">TEXTJOIN(", ", TRUE, IF(X1955:AS1955="Y", X$1:AS$1, IF(X1955:AS1955&lt;&gt;"", X$1:AS$1 &amp; ": " &amp; X1955:AS1955, "")))
</f>
        <v>Heroin, Cocaine, Ethanol</v>
      </c>
    </row>
    <row r="1956">
      <c r="A1956" s="2">
        <v>43670.0</v>
      </c>
      <c r="B1956" s="1" t="s">
        <v>50</v>
      </c>
      <c r="C1956" s="1">
        <v>33.0</v>
      </c>
      <c r="D1956" s="1" t="s">
        <v>76</v>
      </c>
      <c r="E1956" s="1" t="s">
        <v>63</v>
      </c>
      <c r="G1956" s="1" t="s">
        <v>2087</v>
      </c>
      <c r="H1956" s="1" t="s">
        <v>263</v>
      </c>
      <c r="I1956" s="1" t="s">
        <v>55</v>
      </c>
      <c r="J1956" s="1" t="s">
        <v>1509</v>
      </c>
      <c r="K1956" s="1" t="s">
        <v>65</v>
      </c>
      <c r="L1956" s="1" t="s">
        <v>55</v>
      </c>
      <c r="M1956" s="1" t="s">
        <v>728</v>
      </c>
      <c r="N1956" s="1" t="s">
        <v>136</v>
      </c>
      <c r="O1956" s="1" t="s">
        <v>1509</v>
      </c>
      <c r="P1956" s="1" t="s">
        <v>65</v>
      </c>
      <c r="Q1956" s="1" t="s">
        <v>55</v>
      </c>
      <c r="R1956" s="1" t="s">
        <v>44</v>
      </c>
      <c r="T1956" s="1" t="s">
        <v>2700</v>
      </c>
      <c r="U1956" s="1" t="s">
        <v>59</v>
      </c>
      <c r="Y1956" s="1" t="s">
        <v>60</v>
      </c>
      <c r="AD1956" s="1" t="s">
        <v>60</v>
      </c>
      <c r="AG1956" s="1" t="s">
        <v>60</v>
      </c>
      <c r="AR1956" s="1" t="s">
        <v>60</v>
      </c>
      <c r="AT1956" s="1" t="s">
        <v>2089</v>
      </c>
      <c r="AU1956" s="1" t="s">
        <v>1511</v>
      </c>
      <c r="AV1956" s="1" t="s">
        <v>1512</v>
      </c>
      <c r="AW1956" s="3" t="str">
        <f t="shared" si="1"/>
        <v>Other</v>
      </c>
      <c r="AX1956" s="3" t="str">
        <f t="array" ref="AX1956">TEXTJOIN(", ", TRUE, IF(X1956:AS1956="Y", X$1:AS$1, IF(X1956:AS1956&lt;&gt;"", X$1:AS$1 &amp; ": " &amp; X1956:AS1956, "")))
</f>
        <v>Cocaine, Ethanol, Methadone, Any Opioid</v>
      </c>
    </row>
    <row r="1957">
      <c r="A1957" s="2">
        <v>44370.0</v>
      </c>
      <c r="B1957" s="1" t="s">
        <v>50</v>
      </c>
      <c r="C1957" s="1">
        <v>37.0</v>
      </c>
      <c r="D1957" s="1" t="s">
        <v>76</v>
      </c>
      <c r="E1957" s="1" t="s">
        <v>63</v>
      </c>
      <c r="G1957" s="1" t="s">
        <v>64</v>
      </c>
      <c r="H1957" s="1" t="s">
        <v>65</v>
      </c>
      <c r="I1957" s="1" t="s">
        <v>55</v>
      </c>
      <c r="J1957" s="1" t="s">
        <v>64</v>
      </c>
      <c r="K1957" s="1" t="s">
        <v>65</v>
      </c>
      <c r="L1957" s="1" t="s">
        <v>55</v>
      </c>
      <c r="M1957" s="1" t="s">
        <v>56</v>
      </c>
      <c r="N1957" s="1" t="s">
        <v>155</v>
      </c>
      <c r="O1957" s="1" t="s">
        <v>64</v>
      </c>
      <c r="P1957" s="1" t="s">
        <v>65</v>
      </c>
      <c r="Q1957" s="1" t="s">
        <v>55</v>
      </c>
      <c r="R1957" s="1" t="s">
        <v>56</v>
      </c>
      <c r="T1957" s="1" t="s">
        <v>2701</v>
      </c>
      <c r="U1957" s="1" t="s">
        <v>59</v>
      </c>
      <c r="Z1957" s="1" t="s">
        <v>60</v>
      </c>
      <c r="AI1957" s="1" t="s">
        <v>60</v>
      </c>
      <c r="AM1957" s="1" t="s">
        <v>60</v>
      </c>
      <c r="AN1957" s="1" t="s">
        <v>60</v>
      </c>
      <c r="AR1957" s="1" t="s">
        <v>60</v>
      </c>
      <c r="AT1957" s="1" t="s">
        <v>69</v>
      </c>
      <c r="AU1957" s="1" t="s">
        <v>69</v>
      </c>
      <c r="AV1957" s="1" t="s">
        <v>70</v>
      </c>
      <c r="AW1957" s="3" t="str">
        <f t="shared" si="1"/>
        <v>Other</v>
      </c>
      <c r="AX1957" s="3" t="str">
        <f t="array" ref="AX1957">TEXTJOIN(", ", TRUE, IF(X1957:AS1957="Y", X$1:AS$1, IF(X1957:AS1957&lt;&gt;"", X$1:AS$1 &amp; ": " &amp; X1957:AS1957, "")))
</f>
        <v>Fentanyl, Amphet, Xylazine, Gabapentin, Any Opioid</v>
      </c>
    </row>
    <row r="1958">
      <c r="A1958" s="2">
        <v>41331.0</v>
      </c>
      <c r="B1958" s="1" t="s">
        <v>50</v>
      </c>
      <c r="C1958" s="1">
        <v>46.0</v>
      </c>
      <c r="D1958" s="1" t="s">
        <v>51</v>
      </c>
      <c r="E1958" s="1" t="s">
        <v>63</v>
      </c>
      <c r="G1958" s="1" t="s">
        <v>271</v>
      </c>
      <c r="H1958" s="1" t="s">
        <v>91</v>
      </c>
      <c r="J1958" s="1" t="s">
        <v>271</v>
      </c>
      <c r="L1958" s="1" t="s">
        <v>55</v>
      </c>
      <c r="M1958" s="1" t="s">
        <v>56</v>
      </c>
      <c r="N1958" s="1" t="s">
        <v>136</v>
      </c>
      <c r="O1958" s="1" t="s">
        <v>271</v>
      </c>
      <c r="P1958" s="1" t="s">
        <v>91</v>
      </c>
      <c r="R1958" s="1" t="s">
        <v>56</v>
      </c>
      <c r="T1958" s="1" t="s">
        <v>2517</v>
      </c>
      <c r="U1958" s="1" t="s">
        <v>59</v>
      </c>
      <c r="X1958" s="1" t="s">
        <v>60</v>
      </c>
      <c r="AD1958" s="1" t="s">
        <v>60</v>
      </c>
      <c r="AT1958" s="1" t="s">
        <v>274</v>
      </c>
      <c r="AU1958" s="1" t="s">
        <v>274</v>
      </c>
      <c r="AV1958" s="1" t="s">
        <v>275</v>
      </c>
      <c r="AW1958" s="3" t="str">
        <f t="shared" si="1"/>
        <v>Other</v>
      </c>
      <c r="AX1958" s="3" t="str">
        <f t="array" ref="AX1958">TEXTJOIN(", ", TRUE, IF(X1958:AS1958="Y", X$1:AS$1, IF(X1958:AS1958&lt;&gt;"", X$1:AS$1 &amp; ": " &amp; X1958:AS1958, "")))
</f>
        <v>Heroin, Ethanol</v>
      </c>
    </row>
    <row r="1959">
      <c r="A1959" s="2">
        <v>41360.0</v>
      </c>
      <c r="B1959" s="1" t="s">
        <v>50</v>
      </c>
      <c r="C1959" s="1">
        <v>48.0</v>
      </c>
      <c r="D1959" s="1" t="s">
        <v>51</v>
      </c>
      <c r="E1959" s="1" t="s">
        <v>63</v>
      </c>
      <c r="G1959" s="1" t="s">
        <v>300</v>
      </c>
      <c r="H1959" s="1" t="s">
        <v>299</v>
      </c>
      <c r="J1959" s="1" t="s">
        <v>2702</v>
      </c>
      <c r="L1959" s="1" t="s">
        <v>55</v>
      </c>
      <c r="M1959" s="1" t="s">
        <v>56</v>
      </c>
      <c r="N1959" s="1" t="s">
        <v>113</v>
      </c>
      <c r="O1959" s="1" t="s">
        <v>300</v>
      </c>
      <c r="P1959" s="1" t="s">
        <v>299</v>
      </c>
      <c r="R1959" s="1" t="s">
        <v>56</v>
      </c>
      <c r="T1959" s="1" t="s">
        <v>2703</v>
      </c>
      <c r="U1959" s="1" t="s">
        <v>59</v>
      </c>
      <c r="Y1959" s="1" t="s">
        <v>60</v>
      </c>
      <c r="AT1959" s="1" t="s">
        <v>304</v>
      </c>
      <c r="AU1959" s="1" t="s">
        <v>2704</v>
      </c>
      <c r="AV1959" s="1" t="s">
        <v>302</v>
      </c>
      <c r="AW1959" s="3" t="str">
        <f t="shared" si="1"/>
        <v>Other</v>
      </c>
      <c r="AX1959" s="3" t="str">
        <f t="array" ref="AX1959">TEXTJOIN(", ", TRUE, IF(X1959:AS1959="Y", X$1:AS$1, IF(X1959:AS1959&lt;&gt;"", X$1:AS$1 &amp; ": " &amp; X1959:AS1959, "")))
</f>
        <v>Cocaine</v>
      </c>
    </row>
    <row r="1960">
      <c r="A1960" s="2">
        <v>43299.0</v>
      </c>
      <c r="B1960" s="1" t="s">
        <v>50</v>
      </c>
      <c r="C1960" s="1">
        <v>58.0</v>
      </c>
      <c r="D1960" s="1" t="s">
        <v>51</v>
      </c>
      <c r="E1960" s="1" t="s">
        <v>63</v>
      </c>
      <c r="G1960" s="1" t="s">
        <v>300</v>
      </c>
      <c r="H1960" s="1" t="s">
        <v>299</v>
      </c>
      <c r="I1960" s="1" t="s">
        <v>55</v>
      </c>
      <c r="J1960" s="1" t="s">
        <v>300</v>
      </c>
      <c r="K1960" s="1" t="s">
        <v>299</v>
      </c>
      <c r="M1960" s="1" t="s">
        <v>56</v>
      </c>
      <c r="N1960" s="1" t="s">
        <v>66</v>
      </c>
      <c r="O1960" s="1" t="s">
        <v>300</v>
      </c>
      <c r="P1960" s="1" t="s">
        <v>299</v>
      </c>
      <c r="Q1960" s="1" t="s">
        <v>55</v>
      </c>
      <c r="R1960" s="1" t="s">
        <v>56</v>
      </c>
      <c r="T1960" s="1" t="s">
        <v>83</v>
      </c>
      <c r="U1960" s="1" t="s">
        <v>59</v>
      </c>
      <c r="Z1960" s="1" t="s">
        <v>60</v>
      </c>
      <c r="AR1960" s="1" t="s">
        <v>60</v>
      </c>
      <c r="AT1960" s="1" t="s">
        <v>304</v>
      </c>
      <c r="AU1960" s="1" t="s">
        <v>304</v>
      </c>
      <c r="AV1960" s="1" t="s">
        <v>302</v>
      </c>
      <c r="AW1960" s="3" t="str">
        <f t="shared" si="1"/>
        <v>Other</v>
      </c>
      <c r="AX1960" s="3" t="str">
        <f t="array" ref="AX1960">TEXTJOIN(", ", TRUE, IF(X1960:AS1960="Y", X$1:AS$1, IF(X1960:AS1960&lt;&gt;"", X$1:AS$1 &amp; ": " &amp; X1960:AS1960, "")))
</f>
        <v>Fentanyl, Any Opioid</v>
      </c>
    </row>
    <row r="1961">
      <c r="A1961" s="2">
        <v>42471.0</v>
      </c>
      <c r="B1961" s="1" t="s">
        <v>50</v>
      </c>
      <c r="C1961" s="1">
        <v>51.0</v>
      </c>
      <c r="D1961" s="1" t="s">
        <v>51</v>
      </c>
      <c r="E1961" s="1" t="s">
        <v>63</v>
      </c>
      <c r="G1961" s="1" t="s">
        <v>185</v>
      </c>
      <c r="H1961" s="1" t="s">
        <v>91</v>
      </c>
      <c r="I1961" s="1" t="s">
        <v>55</v>
      </c>
      <c r="J1961" s="1" t="s">
        <v>185</v>
      </c>
      <c r="M1961" s="1" t="s">
        <v>56</v>
      </c>
      <c r="N1961" s="1" t="s">
        <v>276</v>
      </c>
      <c r="O1961" s="1" t="s">
        <v>185</v>
      </c>
      <c r="R1961" s="1" t="s">
        <v>67</v>
      </c>
      <c r="T1961" s="1" t="s">
        <v>2705</v>
      </c>
      <c r="U1961" s="1" t="s">
        <v>59</v>
      </c>
      <c r="X1961" s="1" t="s">
        <v>60</v>
      </c>
      <c r="Z1961" s="1" t="s">
        <v>60</v>
      </c>
      <c r="AP1961" s="1" t="s">
        <v>60</v>
      </c>
      <c r="AR1961" s="1" t="s">
        <v>60</v>
      </c>
      <c r="AT1961" s="1" t="s">
        <v>188</v>
      </c>
      <c r="AU1961" s="1" t="s">
        <v>188</v>
      </c>
      <c r="AV1961" s="1" t="s">
        <v>189</v>
      </c>
      <c r="AW1961" s="3" t="str">
        <f t="shared" si="1"/>
        <v>Other</v>
      </c>
      <c r="AX1961" s="3" t="str">
        <f t="array" ref="AX1961">TEXTJOIN(", ", TRUE, IF(X1961:AS1961="Y", X$1:AS$1, IF(X1961:AS1961&lt;&gt;"", X$1:AS$1 &amp; ": " &amp; X1961:AS1961, "")))
</f>
        <v>Heroin, Fentanyl, Heroin/Morph/Codeine, Any Opioid</v>
      </c>
    </row>
    <row r="1962">
      <c r="A1962" s="2">
        <v>42497.0</v>
      </c>
      <c r="B1962" s="1" t="s">
        <v>50</v>
      </c>
      <c r="C1962" s="1">
        <v>57.0</v>
      </c>
      <c r="D1962" s="1" t="s">
        <v>51</v>
      </c>
      <c r="E1962" s="1" t="s">
        <v>63</v>
      </c>
      <c r="G1962" s="1" t="s">
        <v>82</v>
      </c>
      <c r="H1962" s="1" t="s">
        <v>54</v>
      </c>
      <c r="I1962" s="1" t="s">
        <v>55</v>
      </c>
      <c r="J1962" s="1" t="s">
        <v>82</v>
      </c>
      <c r="M1962" s="1" t="s">
        <v>56</v>
      </c>
      <c r="N1962" s="1" t="s">
        <v>136</v>
      </c>
      <c r="O1962" s="1" t="s">
        <v>82</v>
      </c>
      <c r="R1962" s="1" t="s">
        <v>56</v>
      </c>
      <c r="T1962" s="1" t="s">
        <v>2706</v>
      </c>
      <c r="U1962" s="1" t="s">
        <v>59</v>
      </c>
      <c r="Z1962" s="1" t="s">
        <v>60</v>
      </c>
      <c r="AD1962" s="1" t="s">
        <v>60</v>
      </c>
      <c r="AR1962" s="1" t="s">
        <v>60</v>
      </c>
      <c r="AT1962" s="1" t="s">
        <v>329</v>
      </c>
      <c r="AU1962" s="1" t="s">
        <v>329</v>
      </c>
      <c r="AV1962" s="1" t="s">
        <v>85</v>
      </c>
      <c r="AW1962" s="3" t="str">
        <f t="shared" si="1"/>
        <v>Other</v>
      </c>
      <c r="AX1962" s="3" t="str">
        <f t="array" ref="AX1962">TEXTJOIN(", ", TRUE, IF(X1962:AS1962="Y", X$1:AS$1, IF(X1962:AS1962&lt;&gt;"", X$1:AS$1 &amp; ": " &amp; X1962:AS1962, "")))
</f>
        <v>Fentanyl, Ethanol, Any Opioid</v>
      </c>
    </row>
    <row r="1963">
      <c r="A1963" s="2">
        <v>44024.0</v>
      </c>
      <c r="B1963" s="1" t="s">
        <v>50</v>
      </c>
      <c r="C1963" s="1">
        <v>54.0</v>
      </c>
      <c r="D1963" s="1" t="s">
        <v>51</v>
      </c>
      <c r="E1963" s="1" t="s">
        <v>52</v>
      </c>
      <c r="G1963" s="1" t="s">
        <v>256</v>
      </c>
      <c r="H1963" s="1" t="s">
        <v>103</v>
      </c>
      <c r="I1963" s="1" t="s">
        <v>55</v>
      </c>
      <c r="J1963" s="1" t="s">
        <v>256</v>
      </c>
      <c r="K1963" s="1" t="s">
        <v>103</v>
      </c>
      <c r="L1963" s="1" t="s">
        <v>55</v>
      </c>
      <c r="M1963" s="1" t="s">
        <v>56</v>
      </c>
      <c r="N1963" s="1" t="s">
        <v>93</v>
      </c>
      <c r="O1963" s="1" t="s">
        <v>256</v>
      </c>
      <c r="P1963" s="1" t="s">
        <v>103</v>
      </c>
      <c r="Q1963" s="1" t="s">
        <v>55</v>
      </c>
      <c r="R1963" s="1" t="s">
        <v>56</v>
      </c>
      <c r="T1963" s="1" t="s">
        <v>2707</v>
      </c>
      <c r="U1963" s="1" t="s">
        <v>59</v>
      </c>
      <c r="Y1963" s="1" t="s">
        <v>60</v>
      </c>
      <c r="Z1963" s="1" t="s">
        <v>60</v>
      </c>
      <c r="AD1963" s="1" t="s">
        <v>60</v>
      </c>
      <c r="AR1963" s="1" t="s">
        <v>60</v>
      </c>
      <c r="AT1963" s="1" t="s">
        <v>282</v>
      </c>
      <c r="AU1963" s="1" t="s">
        <v>282</v>
      </c>
      <c r="AV1963" s="1" t="s">
        <v>260</v>
      </c>
      <c r="AW1963" s="3" t="str">
        <f t="shared" si="1"/>
        <v>Other</v>
      </c>
      <c r="AX1963" s="3" t="str">
        <f t="array" ref="AX1963">TEXTJOIN(", ", TRUE, IF(X1963:AS1963="Y", X$1:AS$1, IF(X1963:AS1963&lt;&gt;"", X$1:AS$1 &amp; ": " &amp; X1963:AS1963, "")))
</f>
        <v>Cocaine, Fentanyl, Ethanol, Any Opioid</v>
      </c>
    </row>
    <row r="1964">
      <c r="A1964" s="2">
        <v>42899.0</v>
      </c>
      <c r="B1964" s="1" t="s">
        <v>86</v>
      </c>
      <c r="C1964" s="1">
        <v>37.0</v>
      </c>
      <c r="D1964" s="1" t="s">
        <v>51</v>
      </c>
      <c r="E1964" s="1" t="s">
        <v>63</v>
      </c>
      <c r="G1964" s="1" t="s">
        <v>238</v>
      </c>
      <c r="H1964" s="1" t="s">
        <v>125</v>
      </c>
      <c r="I1964" s="1" t="s">
        <v>55</v>
      </c>
      <c r="J1964" s="1" t="s">
        <v>238</v>
      </c>
      <c r="K1964" s="1" t="s">
        <v>125</v>
      </c>
      <c r="L1964" s="1" t="s">
        <v>55</v>
      </c>
      <c r="M1964" s="1" t="s">
        <v>56</v>
      </c>
      <c r="N1964" s="1" t="s">
        <v>136</v>
      </c>
      <c r="O1964" s="1" t="s">
        <v>238</v>
      </c>
      <c r="P1964" s="1" t="s">
        <v>125</v>
      </c>
      <c r="Q1964" s="1" t="s">
        <v>55</v>
      </c>
      <c r="R1964" s="1" t="s">
        <v>56</v>
      </c>
      <c r="T1964" s="1" t="s">
        <v>323</v>
      </c>
      <c r="U1964" s="1" t="s">
        <v>59</v>
      </c>
      <c r="Z1964" s="1" t="s">
        <v>60</v>
      </c>
      <c r="AD1964" s="1" t="s">
        <v>60</v>
      </c>
      <c r="AT1964" s="1" t="s">
        <v>567</v>
      </c>
      <c r="AU1964" s="1" t="s">
        <v>567</v>
      </c>
      <c r="AV1964" s="1" t="s">
        <v>241</v>
      </c>
      <c r="AW1964" s="3" t="str">
        <f t="shared" si="1"/>
        <v>Other</v>
      </c>
      <c r="AX1964" s="3" t="str">
        <f t="array" ref="AX1964">TEXTJOIN(", ", TRUE, IF(X1964:AS1964="Y", X$1:AS$1, IF(X1964:AS1964&lt;&gt;"", X$1:AS$1 &amp; ": " &amp; X1964:AS1964, "")))
</f>
        <v>Fentanyl, Ethanol</v>
      </c>
    </row>
    <row r="1965">
      <c r="A1965" s="2">
        <v>42281.0</v>
      </c>
      <c r="B1965" s="1" t="s">
        <v>86</v>
      </c>
      <c r="C1965" s="1">
        <v>30.0</v>
      </c>
      <c r="D1965" s="1" t="s">
        <v>51</v>
      </c>
      <c r="E1965" s="1" t="s">
        <v>63</v>
      </c>
      <c r="G1965" s="1" t="s">
        <v>256</v>
      </c>
      <c r="H1965" s="1" t="s">
        <v>103</v>
      </c>
      <c r="I1965" s="1" t="s">
        <v>55</v>
      </c>
      <c r="J1965" s="1" t="s">
        <v>256</v>
      </c>
      <c r="M1965" s="1" t="s">
        <v>56</v>
      </c>
      <c r="O1965" s="1" t="s">
        <v>256</v>
      </c>
      <c r="P1965" s="1" t="s">
        <v>103</v>
      </c>
      <c r="Q1965" s="1" t="s">
        <v>55</v>
      </c>
      <c r="R1965" s="1" t="s">
        <v>67</v>
      </c>
      <c r="T1965" s="1" t="s">
        <v>2708</v>
      </c>
      <c r="U1965" s="1" t="s">
        <v>59</v>
      </c>
      <c r="AF1965" s="1" t="s">
        <v>60</v>
      </c>
      <c r="AG1965" s="1" t="s">
        <v>60</v>
      </c>
      <c r="AR1965" s="1" t="s">
        <v>60</v>
      </c>
      <c r="AT1965" s="1" t="s">
        <v>282</v>
      </c>
      <c r="AU1965" s="1" t="s">
        <v>282</v>
      </c>
      <c r="AV1965" s="1" t="s">
        <v>260</v>
      </c>
      <c r="AW1965" s="3" t="str">
        <f t="shared" si="1"/>
        <v>Other</v>
      </c>
      <c r="AX1965" s="3" t="str">
        <f t="array" ref="AX1965">TEXTJOIN(", ", TRUE, IF(X1965:AS1965="Y", X$1:AS$1, IF(X1965:AS1965&lt;&gt;"", X$1:AS$1 &amp; ": " &amp; X1965:AS1965, "")))
</f>
        <v>Benzodiazepine, Methadone, Any Opioid</v>
      </c>
    </row>
    <row r="1966">
      <c r="A1966" s="2">
        <v>43929.0</v>
      </c>
      <c r="B1966" s="1" t="s">
        <v>50</v>
      </c>
      <c r="C1966" s="1">
        <v>41.0</v>
      </c>
      <c r="D1966" s="1" t="s">
        <v>51</v>
      </c>
      <c r="E1966" s="1" t="s">
        <v>63</v>
      </c>
      <c r="G1966" s="1" t="s">
        <v>120</v>
      </c>
      <c r="H1966" s="1" t="s">
        <v>121</v>
      </c>
      <c r="I1966" s="1" t="s">
        <v>55</v>
      </c>
      <c r="J1966" s="1" t="s">
        <v>120</v>
      </c>
      <c r="K1966" s="1" t="s">
        <v>121</v>
      </c>
      <c r="L1966" s="1" t="s">
        <v>55</v>
      </c>
      <c r="M1966" s="1" t="s">
        <v>56</v>
      </c>
      <c r="N1966" s="1" t="s">
        <v>178</v>
      </c>
      <c r="O1966" s="1" t="s">
        <v>120</v>
      </c>
      <c r="P1966" s="1" t="s">
        <v>121</v>
      </c>
      <c r="Q1966" s="1" t="s">
        <v>55</v>
      </c>
      <c r="R1966" s="1" t="s">
        <v>56</v>
      </c>
      <c r="T1966" s="1" t="s">
        <v>2709</v>
      </c>
      <c r="U1966" s="1" t="s">
        <v>59</v>
      </c>
      <c r="X1966" s="1" t="s">
        <v>60</v>
      </c>
      <c r="Z1966" s="1" t="s">
        <v>60</v>
      </c>
      <c r="AQ1966" s="1" t="s">
        <v>60</v>
      </c>
      <c r="AR1966" s="1" t="s">
        <v>60</v>
      </c>
      <c r="AT1966" s="1" t="s">
        <v>236</v>
      </c>
      <c r="AU1966" s="1" t="s">
        <v>236</v>
      </c>
      <c r="AV1966" s="1" t="s">
        <v>123</v>
      </c>
      <c r="AW1966" s="3" t="str">
        <f t="shared" si="1"/>
        <v>Middletown</v>
      </c>
      <c r="AX1966" s="3" t="str">
        <f t="array" ref="AX1966">TEXTJOIN(", ", TRUE, IF(X1966:AS1966="Y", X$1:AS$1, IF(X1966:AS1966&lt;&gt;"", X$1:AS$1 &amp; ": " &amp; X1966:AS1966, "")))
</f>
        <v>Heroin, Fentanyl, Other Opioid, Any Opioid</v>
      </c>
    </row>
    <row r="1967">
      <c r="A1967" s="2">
        <v>43678.0</v>
      </c>
      <c r="B1967" s="1" t="s">
        <v>50</v>
      </c>
      <c r="C1967" s="1">
        <v>29.0</v>
      </c>
      <c r="D1967" s="1" t="s">
        <v>51</v>
      </c>
      <c r="E1967" s="1" t="s">
        <v>63</v>
      </c>
      <c r="G1967" s="1" t="s">
        <v>2710</v>
      </c>
      <c r="H1967" s="1" t="s">
        <v>2711</v>
      </c>
      <c r="I1967" s="1" t="s">
        <v>248</v>
      </c>
      <c r="J1967" s="1" t="s">
        <v>72</v>
      </c>
      <c r="K1967" s="1" t="s">
        <v>91</v>
      </c>
      <c r="L1967" s="1" t="s">
        <v>55</v>
      </c>
      <c r="M1967" s="1" t="s">
        <v>1070</v>
      </c>
      <c r="N1967" s="1" t="s">
        <v>119</v>
      </c>
      <c r="O1967" s="1" t="s">
        <v>72</v>
      </c>
      <c r="P1967" s="1" t="s">
        <v>91</v>
      </c>
      <c r="Q1967" s="1" t="s">
        <v>55</v>
      </c>
      <c r="R1967" s="1" t="s">
        <v>67</v>
      </c>
      <c r="T1967" s="1" t="s">
        <v>331</v>
      </c>
      <c r="U1967" s="1" t="s">
        <v>59</v>
      </c>
      <c r="V1967" s="1" t="s">
        <v>2712</v>
      </c>
      <c r="Z1967" s="1" t="s">
        <v>60</v>
      </c>
      <c r="AR1967" s="1" t="s">
        <v>60</v>
      </c>
      <c r="AT1967" s="1" t="s">
        <v>2713</v>
      </c>
      <c r="AU1967" s="1" t="s">
        <v>619</v>
      </c>
      <c r="AV1967" s="1" t="s">
        <v>75</v>
      </c>
      <c r="AW1967" s="3" t="str">
        <f t="shared" si="1"/>
        <v>Other</v>
      </c>
      <c r="AX1967" s="3" t="str">
        <f t="array" ref="AX1967">TEXTJOIN(", ", TRUE, IF(X1967:AS1967="Y", X$1:AS$1, IF(X1967:AS1967&lt;&gt;"", X$1:AS$1 &amp; ": " &amp; X1967:AS1967, "")))
</f>
        <v>Fentanyl, Any Opioid</v>
      </c>
    </row>
    <row r="1968">
      <c r="A1968" s="2">
        <v>43877.0</v>
      </c>
      <c r="B1968" s="1" t="s">
        <v>50</v>
      </c>
      <c r="C1968" s="1">
        <v>39.0</v>
      </c>
      <c r="D1968" s="1" t="s">
        <v>51</v>
      </c>
      <c r="E1968" s="1" t="s">
        <v>63</v>
      </c>
      <c r="G1968" s="1" t="s">
        <v>90</v>
      </c>
      <c r="H1968" s="1" t="s">
        <v>91</v>
      </c>
      <c r="I1968" s="1" t="s">
        <v>55</v>
      </c>
      <c r="J1968" s="1" t="s">
        <v>90</v>
      </c>
      <c r="K1968" s="1" t="s">
        <v>91</v>
      </c>
      <c r="L1968" s="1" t="s">
        <v>55</v>
      </c>
      <c r="M1968" s="1" t="s">
        <v>56</v>
      </c>
      <c r="N1968" s="1" t="s">
        <v>178</v>
      </c>
      <c r="O1968" s="1" t="s">
        <v>90</v>
      </c>
      <c r="P1968" s="1" t="s">
        <v>91</v>
      </c>
      <c r="Q1968" s="1" t="s">
        <v>55</v>
      </c>
      <c r="R1968" s="1" t="s">
        <v>56</v>
      </c>
      <c r="T1968" s="1" t="s">
        <v>1236</v>
      </c>
      <c r="U1968" s="1" t="s">
        <v>59</v>
      </c>
      <c r="V1968" s="1" t="s">
        <v>2714</v>
      </c>
      <c r="Z1968" s="1" t="s">
        <v>60</v>
      </c>
      <c r="AF1968" s="1" t="s">
        <v>60</v>
      </c>
      <c r="AR1968" s="1" t="s">
        <v>60</v>
      </c>
      <c r="AT1968" s="1" t="s">
        <v>96</v>
      </c>
      <c r="AU1968" s="1" t="s">
        <v>96</v>
      </c>
      <c r="AV1968" s="1" t="s">
        <v>97</v>
      </c>
      <c r="AW1968" s="3" t="str">
        <f t="shared" si="1"/>
        <v>Other</v>
      </c>
      <c r="AX1968" s="3" t="str">
        <f t="array" ref="AX1968">TEXTJOIN(", ", TRUE, IF(X1968:AS1968="Y", X$1:AS$1, IF(X1968:AS1968&lt;&gt;"", X$1:AS$1 &amp; ": " &amp; X1968:AS1968, "")))
</f>
        <v>Fentanyl, Benzodiazepine, Any Opioid</v>
      </c>
    </row>
    <row r="1969">
      <c r="A1969" s="2">
        <v>43926.0</v>
      </c>
      <c r="B1969" s="1" t="s">
        <v>50</v>
      </c>
      <c r="C1969" s="1">
        <v>60.0</v>
      </c>
      <c r="D1969" s="1" t="s">
        <v>51</v>
      </c>
      <c r="E1969" s="1" t="s">
        <v>63</v>
      </c>
      <c r="G1969" s="1" t="s">
        <v>769</v>
      </c>
      <c r="H1969" s="1" t="s">
        <v>65</v>
      </c>
      <c r="I1969" s="1" t="s">
        <v>55</v>
      </c>
      <c r="J1969" s="1" t="s">
        <v>91</v>
      </c>
      <c r="K1969" s="1" t="s">
        <v>91</v>
      </c>
      <c r="L1969" s="1" t="s">
        <v>55</v>
      </c>
      <c r="M1969" s="1" t="s">
        <v>177</v>
      </c>
      <c r="N1969" s="1" t="s">
        <v>136</v>
      </c>
      <c r="O1969" s="1" t="s">
        <v>91</v>
      </c>
      <c r="P1969" s="1" t="s">
        <v>91</v>
      </c>
      <c r="Q1969" s="1" t="s">
        <v>55</v>
      </c>
      <c r="R1969" s="1" t="s">
        <v>44</v>
      </c>
      <c r="T1969" s="1" t="s">
        <v>2715</v>
      </c>
      <c r="U1969" s="1" t="s">
        <v>59</v>
      </c>
      <c r="V1969" s="1" t="s">
        <v>286</v>
      </c>
      <c r="Y1969" s="1" t="s">
        <v>60</v>
      </c>
      <c r="Z1969" s="1" t="s">
        <v>60</v>
      </c>
      <c r="AD1969" s="1" t="s">
        <v>60</v>
      </c>
      <c r="AE1969" s="1" t="s">
        <v>60</v>
      </c>
      <c r="AF1969" s="1" t="s">
        <v>60</v>
      </c>
      <c r="AR1969" s="1" t="s">
        <v>60</v>
      </c>
      <c r="AT1969" s="1" t="s">
        <v>772</v>
      </c>
      <c r="AU1969" s="1" t="s">
        <v>110</v>
      </c>
      <c r="AV1969" s="1" t="s">
        <v>111</v>
      </c>
      <c r="AW1969" s="3" t="str">
        <f t="shared" si="1"/>
        <v>Other</v>
      </c>
      <c r="AX1969" s="3" t="str">
        <f t="array" ref="AX1969">TEXTJOIN(", ", TRUE, IF(X1969:AS1969="Y", X$1:AS$1, IF(X1969:AS1969&lt;&gt;"", X$1:AS$1 &amp; ": " &amp; X1969:AS1969, "")))
</f>
        <v>Cocaine, Fentanyl, Ethanol, Hydrocodone, Benzodiazepine, Any Opioid</v>
      </c>
    </row>
    <row r="1970">
      <c r="A1970" s="2">
        <v>44293.0</v>
      </c>
      <c r="B1970" s="1" t="s">
        <v>50</v>
      </c>
      <c r="C1970" s="1">
        <v>43.0</v>
      </c>
      <c r="D1970" s="1" t="s">
        <v>51</v>
      </c>
      <c r="E1970" s="1" t="s">
        <v>63</v>
      </c>
      <c r="G1970" s="1" t="s">
        <v>1062</v>
      </c>
      <c r="H1970" s="1" t="s">
        <v>125</v>
      </c>
      <c r="I1970" s="1" t="s">
        <v>55</v>
      </c>
      <c r="J1970" s="1" t="s">
        <v>1062</v>
      </c>
      <c r="K1970" s="1" t="s">
        <v>125</v>
      </c>
      <c r="L1970" s="1" t="s">
        <v>55</v>
      </c>
      <c r="M1970" s="1" t="s">
        <v>56</v>
      </c>
      <c r="N1970" s="1" t="s">
        <v>136</v>
      </c>
      <c r="O1970" s="1" t="s">
        <v>1062</v>
      </c>
      <c r="P1970" s="1" t="s">
        <v>125</v>
      </c>
      <c r="Q1970" s="1" t="s">
        <v>55</v>
      </c>
      <c r="R1970" s="1" t="s">
        <v>56</v>
      </c>
      <c r="T1970" s="1" t="s">
        <v>83</v>
      </c>
      <c r="U1970" s="1" t="s">
        <v>59</v>
      </c>
      <c r="V1970" s="1" t="s">
        <v>258</v>
      </c>
      <c r="Y1970" s="1" t="s">
        <v>60</v>
      </c>
      <c r="Z1970" s="1" t="s">
        <v>60</v>
      </c>
      <c r="AR1970" s="1" t="s">
        <v>60</v>
      </c>
      <c r="AT1970" s="1" t="s">
        <v>1064</v>
      </c>
      <c r="AU1970" s="1" t="s">
        <v>1064</v>
      </c>
      <c r="AV1970" s="1" t="s">
        <v>1065</v>
      </c>
      <c r="AW1970" s="3" t="str">
        <f t="shared" si="1"/>
        <v>Other</v>
      </c>
      <c r="AX1970" s="3" t="str">
        <f t="array" ref="AX1970">TEXTJOIN(", ", TRUE, IF(X1970:AS1970="Y", X$1:AS$1, IF(X1970:AS1970&lt;&gt;"", X$1:AS$1 &amp; ": " &amp; X1970:AS1970, "")))
</f>
        <v>Cocaine, Fentanyl, Any Opioid</v>
      </c>
    </row>
    <row r="1971">
      <c r="A1971" s="4">
        <v>43093.0</v>
      </c>
      <c r="B1971" s="1" t="s">
        <v>86</v>
      </c>
      <c r="C1971" s="1">
        <v>26.0</v>
      </c>
      <c r="D1971" s="1" t="s">
        <v>51</v>
      </c>
      <c r="E1971" s="1" t="s">
        <v>52</v>
      </c>
      <c r="F1971" s="1" t="s">
        <v>137</v>
      </c>
      <c r="J1971" s="1" t="s">
        <v>238</v>
      </c>
      <c r="K1971" s="1" t="s">
        <v>125</v>
      </c>
      <c r="L1971" s="1" t="s">
        <v>55</v>
      </c>
      <c r="M1971" s="1" t="s">
        <v>177</v>
      </c>
      <c r="N1971" s="1" t="s">
        <v>119</v>
      </c>
      <c r="O1971" s="1" t="s">
        <v>238</v>
      </c>
      <c r="P1971" s="1" t="s">
        <v>125</v>
      </c>
      <c r="Q1971" s="1" t="s">
        <v>55</v>
      </c>
      <c r="R1971" s="1" t="s">
        <v>44</v>
      </c>
      <c r="S1971" s="1" t="s">
        <v>212</v>
      </c>
      <c r="T1971" s="1" t="s">
        <v>2716</v>
      </c>
      <c r="U1971" s="1" t="s">
        <v>59</v>
      </c>
      <c r="Y1971" s="1" t="s">
        <v>60</v>
      </c>
      <c r="Z1971" s="1" t="s">
        <v>60</v>
      </c>
      <c r="AA1971" s="1" t="s">
        <v>60</v>
      </c>
      <c r="AT1971" s="1" t="s">
        <v>62</v>
      </c>
      <c r="AU1971" s="1" t="s">
        <v>567</v>
      </c>
      <c r="AV1971" s="1" t="s">
        <v>241</v>
      </c>
      <c r="AW1971" s="3" t="str">
        <f t="shared" si="1"/>
        <v>Other</v>
      </c>
      <c r="AX1971" s="3" t="str">
        <f t="array" ref="AX1971">TEXTJOIN(", ", TRUE, IF(X1971:AS1971="Y", X$1:AS$1, IF(X1971:AS1971&lt;&gt;"", X$1:AS$1 &amp; ": " &amp; X1971:AS1971, "")))
</f>
        <v>Cocaine, Fentanyl, Fentanyl Analogue</v>
      </c>
    </row>
    <row r="1972">
      <c r="A1972" s="2">
        <v>42743.0</v>
      </c>
      <c r="B1972" s="1" t="s">
        <v>86</v>
      </c>
      <c r="C1972" s="1">
        <v>54.0</v>
      </c>
      <c r="D1972" s="1" t="s">
        <v>51</v>
      </c>
      <c r="E1972" s="1" t="s">
        <v>63</v>
      </c>
      <c r="G1972" s="1" t="s">
        <v>484</v>
      </c>
      <c r="H1972" s="1" t="s">
        <v>103</v>
      </c>
      <c r="I1972" s="1" t="s">
        <v>55</v>
      </c>
      <c r="J1972" s="1" t="s">
        <v>484</v>
      </c>
      <c r="K1972" s="1" t="s">
        <v>103</v>
      </c>
      <c r="L1972" s="1" t="s">
        <v>55</v>
      </c>
      <c r="M1972" s="1" t="s">
        <v>56</v>
      </c>
      <c r="N1972" s="1" t="s">
        <v>2717</v>
      </c>
      <c r="O1972" s="1" t="s">
        <v>484</v>
      </c>
      <c r="P1972" s="1" t="s">
        <v>103</v>
      </c>
      <c r="Q1972" s="1" t="s">
        <v>55</v>
      </c>
      <c r="R1972" s="1" t="s">
        <v>56</v>
      </c>
      <c r="T1972" s="1" t="s">
        <v>2718</v>
      </c>
      <c r="U1972" s="1" t="s">
        <v>59</v>
      </c>
      <c r="AF1972" s="1" t="s">
        <v>60</v>
      </c>
      <c r="AT1972" s="1" t="s">
        <v>682</v>
      </c>
      <c r="AU1972" s="1" t="s">
        <v>682</v>
      </c>
      <c r="AV1972" s="1" t="s">
        <v>487</v>
      </c>
      <c r="AW1972" s="3" t="str">
        <f t="shared" si="1"/>
        <v>Other</v>
      </c>
      <c r="AX1972" s="3" t="str">
        <f t="array" ref="AX1972">TEXTJOIN(", ", TRUE, IF(X1972:AS1972="Y", X$1:AS$1, IF(X1972:AS1972&lt;&gt;"", X$1:AS$1 &amp; ": " &amp; X1972:AS1972, "")))
</f>
        <v>Benzodiazepine</v>
      </c>
    </row>
    <row r="1973">
      <c r="A1973" s="2">
        <v>44448.0</v>
      </c>
      <c r="B1973" s="1" t="s">
        <v>50</v>
      </c>
      <c r="C1973" s="1">
        <v>58.0</v>
      </c>
      <c r="D1973" s="1" t="s">
        <v>51</v>
      </c>
      <c r="E1973" s="1" t="s">
        <v>502</v>
      </c>
      <c r="J1973" s="1" t="s">
        <v>91</v>
      </c>
      <c r="K1973" s="1" t="s">
        <v>91</v>
      </c>
      <c r="L1973" s="1" t="s">
        <v>55</v>
      </c>
      <c r="M1973" s="1" t="s">
        <v>108</v>
      </c>
      <c r="N1973" s="1" t="s">
        <v>93</v>
      </c>
      <c r="O1973" s="1" t="s">
        <v>91</v>
      </c>
      <c r="P1973" s="1" t="s">
        <v>91</v>
      </c>
      <c r="Q1973" s="1" t="s">
        <v>55</v>
      </c>
      <c r="R1973" s="1" t="s">
        <v>44</v>
      </c>
      <c r="S1973" s="1" t="s">
        <v>2719</v>
      </c>
      <c r="T1973" s="1" t="s">
        <v>541</v>
      </c>
      <c r="U1973" s="1" t="s">
        <v>59</v>
      </c>
      <c r="V1973" s="1" t="s">
        <v>258</v>
      </c>
      <c r="Y1973" s="1" t="s">
        <v>60</v>
      </c>
      <c r="Z1973" s="1" t="s">
        <v>60</v>
      </c>
      <c r="AD1973" s="1" t="s">
        <v>60</v>
      </c>
      <c r="AR1973" s="1" t="s">
        <v>60</v>
      </c>
      <c r="AT1973" s="1" t="s">
        <v>62</v>
      </c>
      <c r="AU1973" s="1" t="s">
        <v>110</v>
      </c>
      <c r="AV1973" s="1" t="s">
        <v>111</v>
      </c>
      <c r="AW1973" s="3" t="str">
        <f t="shared" si="1"/>
        <v>Other</v>
      </c>
      <c r="AX1973" s="3" t="str">
        <f t="array" ref="AX1973">TEXTJOIN(", ", TRUE, IF(X1973:AS1973="Y", X$1:AS$1, IF(X1973:AS1973&lt;&gt;"", X$1:AS$1 &amp; ": " &amp; X1973:AS1973, "")))
</f>
        <v>Cocaine, Fentanyl, Ethanol, Any Opioid</v>
      </c>
    </row>
    <row r="1974">
      <c r="A1974" s="2">
        <v>43159.0</v>
      </c>
      <c r="B1974" s="1" t="s">
        <v>50</v>
      </c>
      <c r="C1974" s="1">
        <v>34.0</v>
      </c>
      <c r="D1974" s="1" t="s">
        <v>51</v>
      </c>
      <c r="E1974" s="1" t="s">
        <v>63</v>
      </c>
      <c r="G1974" s="1" t="s">
        <v>124</v>
      </c>
      <c r="H1974" s="1" t="s">
        <v>125</v>
      </c>
      <c r="I1974" s="1" t="s">
        <v>55</v>
      </c>
      <c r="J1974" s="1" t="s">
        <v>124</v>
      </c>
      <c r="K1974" s="1" t="s">
        <v>125</v>
      </c>
      <c r="M1974" s="1" t="s">
        <v>56</v>
      </c>
      <c r="N1974" s="1" t="s">
        <v>66</v>
      </c>
      <c r="O1974" s="1" t="s">
        <v>124</v>
      </c>
      <c r="P1974" s="1" t="s">
        <v>125</v>
      </c>
      <c r="Q1974" s="1" t="s">
        <v>55</v>
      </c>
      <c r="R1974" s="1" t="s">
        <v>56</v>
      </c>
      <c r="T1974" s="1" t="s">
        <v>83</v>
      </c>
      <c r="U1974" s="1" t="s">
        <v>59</v>
      </c>
      <c r="Z1974" s="1" t="s">
        <v>60</v>
      </c>
      <c r="AR1974" s="1" t="s">
        <v>60</v>
      </c>
      <c r="AT1974" s="1" t="s">
        <v>127</v>
      </c>
      <c r="AU1974" s="1" t="s">
        <v>127</v>
      </c>
      <c r="AV1974" s="1" t="s">
        <v>128</v>
      </c>
      <c r="AW1974" s="3" t="str">
        <f t="shared" si="1"/>
        <v>Other</v>
      </c>
      <c r="AX1974" s="3" t="str">
        <f t="array" ref="AX1974">TEXTJOIN(", ", TRUE, IF(X1974:AS1974="Y", X$1:AS$1, IF(X1974:AS1974&lt;&gt;"", X$1:AS$1 &amp; ": " &amp; X1974:AS1974, "")))
</f>
        <v>Fentanyl, Any Opioid</v>
      </c>
    </row>
    <row r="1975">
      <c r="A1975" s="2">
        <v>41981.0</v>
      </c>
      <c r="B1975" s="1" t="s">
        <v>50</v>
      </c>
      <c r="C1975" s="1">
        <v>51.0</v>
      </c>
      <c r="D1975" s="1" t="s">
        <v>76</v>
      </c>
      <c r="E1975" s="1" t="s">
        <v>63</v>
      </c>
      <c r="G1975" s="1" t="s">
        <v>498</v>
      </c>
      <c r="J1975" s="1" t="s">
        <v>498</v>
      </c>
      <c r="L1975" s="1" t="s">
        <v>55</v>
      </c>
      <c r="M1975" s="1" t="s">
        <v>56</v>
      </c>
      <c r="N1975" s="1" t="s">
        <v>104</v>
      </c>
      <c r="O1975" s="1" t="s">
        <v>498</v>
      </c>
      <c r="P1975" s="1" t="s">
        <v>65</v>
      </c>
      <c r="R1975" s="1" t="s">
        <v>56</v>
      </c>
      <c r="T1975" s="1" t="s">
        <v>2720</v>
      </c>
      <c r="U1975" s="1" t="s">
        <v>59</v>
      </c>
      <c r="AD1975" s="1" t="s">
        <v>60</v>
      </c>
      <c r="AE1975" s="1" t="s">
        <v>60</v>
      </c>
      <c r="AT1975" s="1" t="s">
        <v>500</v>
      </c>
      <c r="AU1975" s="1" t="s">
        <v>500</v>
      </c>
      <c r="AV1975" s="1" t="s">
        <v>501</v>
      </c>
      <c r="AW1975" s="3" t="str">
        <f t="shared" si="1"/>
        <v>Other</v>
      </c>
      <c r="AX1975" s="3" t="str">
        <f t="array" ref="AX1975">TEXTJOIN(", ", TRUE, IF(X1975:AS1975="Y", X$1:AS$1, IF(X1975:AS1975&lt;&gt;"", X$1:AS$1 &amp; ": " &amp; X1975:AS1975, "")))
</f>
        <v>Ethanol, Hydrocodone</v>
      </c>
    </row>
    <row r="1976">
      <c r="A1976" s="2">
        <v>43589.0</v>
      </c>
      <c r="B1976" s="1" t="s">
        <v>50</v>
      </c>
      <c r="C1976" s="1">
        <v>55.0</v>
      </c>
      <c r="D1976" s="1" t="s">
        <v>51</v>
      </c>
      <c r="E1976" s="1" t="s">
        <v>52</v>
      </c>
      <c r="G1976" s="1" t="s">
        <v>352</v>
      </c>
      <c r="H1976" s="1" t="s">
        <v>54</v>
      </c>
      <c r="I1976" s="1" t="s">
        <v>55</v>
      </c>
      <c r="J1976" s="1" t="s">
        <v>352</v>
      </c>
      <c r="K1976" s="1" t="s">
        <v>54</v>
      </c>
      <c r="L1976" s="1" t="s">
        <v>55</v>
      </c>
      <c r="M1976" s="1" t="s">
        <v>820</v>
      </c>
      <c r="N1976" s="1" t="s">
        <v>136</v>
      </c>
      <c r="O1976" s="1" t="s">
        <v>352</v>
      </c>
      <c r="P1976" s="1" t="s">
        <v>54</v>
      </c>
      <c r="Q1976" s="1" t="s">
        <v>55</v>
      </c>
      <c r="R1976" s="1" t="s">
        <v>67</v>
      </c>
      <c r="T1976" s="1" t="s">
        <v>2721</v>
      </c>
      <c r="U1976" s="1" t="s">
        <v>59</v>
      </c>
      <c r="Z1976" s="1" t="s">
        <v>60</v>
      </c>
      <c r="AD1976" s="1" t="s">
        <v>60</v>
      </c>
      <c r="AR1976" s="1" t="s">
        <v>60</v>
      </c>
      <c r="AS1976" s="1" t="s">
        <v>417</v>
      </c>
      <c r="AT1976" s="1" t="s">
        <v>354</v>
      </c>
      <c r="AU1976" s="1" t="s">
        <v>354</v>
      </c>
      <c r="AV1976" s="1" t="s">
        <v>355</v>
      </c>
      <c r="AW1976" s="3" t="str">
        <f t="shared" si="1"/>
        <v>Other</v>
      </c>
      <c r="AX1976" s="3" t="str">
        <f t="array" ref="AX1976">TEXTJOIN(", ", TRUE, IF(X1976:AS1976="Y", X$1:AS$1, IF(X1976:AS1976&lt;&gt;"", X$1:AS$1 &amp; ": " &amp; X1976:AS1976, "")))
</f>
        <v>Fentanyl, Ethanol, Any Opioid, Other: PCP</v>
      </c>
    </row>
    <row r="1977">
      <c r="A1977" s="2">
        <v>43557.0</v>
      </c>
      <c r="B1977" s="1" t="s">
        <v>50</v>
      </c>
      <c r="C1977" s="1">
        <v>59.0</v>
      </c>
      <c r="D1977" s="1" t="s">
        <v>76</v>
      </c>
      <c r="E1977" s="1" t="s">
        <v>63</v>
      </c>
      <c r="G1977" s="1" t="s">
        <v>91</v>
      </c>
      <c r="H1977" s="1" t="s">
        <v>91</v>
      </c>
      <c r="I1977" s="1" t="s">
        <v>55</v>
      </c>
      <c r="J1977" s="1" t="s">
        <v>91</v>
      </c>
      <c r="K1977" s="1" t="s">
        <v>91</v>
      </c>
      <c r="L1977" s="1" t="s">
        <v>55</v>
      </c>
      <c r="M1977" s="1" t="s">
        <v>56</v>
      </c>
      <c r="N1977" s="1" t="s">
        <v>136</v>
      </c>
      <c r="O1977" s="1" t="s">
        <v>91</v>
      </c>
      <c r="P1977" s="1" t="s">
        <v>91</v>
      </c>
      <c r="Q1977" s="1" t="s">
        <v>55</v>
      </c>
      <c r="R1977" s="1" t="s">
        <v>56</v>
      </c>
      <c r="T1977" s="1" t="s">
        <v>1308</v>
      </c>
      <c r="U1977" s="1" t="s">
        <v>59</v>
      </c>
      <c r="Z1977" s="1" t="s">
        <v>60</v>
      </c>
      <c r="AA1977" s="1" t="s">
        <v>60</v>
      </c>
      <c r="AR1977" s="1" t="s">
        <v>60</v>
      </c>
      <c r="AT1977" s="1" t="s">
        <v>110</v>
      </c>
      <c r="AU1977" s="1" t="s">
        <v>110</v>
      </c>
      <c r="AV1977" s="1" t="s">
        <v>111</v>
      </c>
      <c r="AW1977" s="3" t="str">
        <f t="shared" si="1"/>
        <v>Other</v>
      </c>
      <c r="AX1977" s="3" t="str">
        <f t="array" ref="AX1977">TEXTJOIN(", ", TRUE, IF(X1977:AS1977="Y", X$1:AS$1, IF(X1977:AS1977&lt;&gt;"", X$1:AS$1 &amp; ": " &amp; X1977:AS1977, "")))
</f>
        <v>Fentanyl, Fentanyl Analogue, Any Opioid</v>
      </c>
    </row>
    <row r="1978">
      <c r="A1978" s="2">
        <v>41097.0</v>
      </c>
      <c r="B1978" s="1" t="s">
        <v>50</v>
      </c>
      <c r="C1978" s="1">
        <v>52.0</v>
      </c>
      <c r="D1978" s="1" t="s">
        <v>76</v>
      </c>
      <c r="E1978" s="1" t="s">
        <v>63</v>
      </c>
      <c r="G1978" s="1" t="s">
        <v>256</v>
      </c>
      <c r="H1978" s="1" t="s">
        <v>103</v>
      </c>
      <c r="J1978" s="1" t="s">
        <v>256</v>
      </c>
      <c r="L1978" s="1" t="s">
        <v>55</v>
      </c>
      <c r="M1978" s="1" t="s">
        <v>56</v>
      </c>
      <c r="N1978" s="1" t="s">
        <v>104</v>
      </c>
      <c r="O1978" s="1" t="s">
        <v>256</v>
      </c>
      <c r="P1978" s="1" t="s">
        <v>103</v>
      </c>
      <c r="R1978" s="1" t="s">
        <v>67</v>
      </c>
      <c r="T1978" s="1" t="s">
        <v>232</v>
      </c>
      <c r="U1978" s="1" t="s">
        <v>59</v>
      </c>
      <c r="AB1978" s="1" t="s">
        <v>60</v>
      </c>
      <c r="AC1978" s="1" t="s">
        <v>60</v>
      </c>
      <c r="AT1978" s="1" t="s">
        <v>282</v>
      </c>
      <c r="AU1978" s="1" t="s">
        <v>282</v>
      </c>
      <c r="AV1978" s="1" t="s">
        <v>260</v>
      </c>
      <c r="AW1978" s="3" t="str">
        <f t="shared" si="1"/>
        <v>Other</v>
      </c>
      <c r="AX1978" s="3" t="str">
        <f t="array" ref="AX1978">TEXTJOIN(", ", TRUE, IF(X1978:AS1978="Y", X$1:AS$1, IF(X1978:AS1978&lt;&gt;"", X$1:AS$1 &amp; ": " &amp; X1978:AS1978, "")))
</f>
        <v>Oxycodone, Oxymorphone</v>
      </c>
    </row>
    <row r="1979">
      <c r="A1979" s="4">
        <v>44488.0</v>
      </c>
      <c r="B1979" s="1" t="s">
        <v>50</v>
      </c>
      <c r="C1979" s="1">
        <v>35.0</v>
      </c>
      <c r="D1979" s="1" t="s">
        <v>76</v>
      </c>
      <c r="E1979" s="1" t="s">
        <v>63</v>
      </c>
      <c r="G1979" s="1" t="s">
        <v>361</v>
      </c>
      <c r="H1979" s="1" t="s">
        <v>65</v>
      </c>
      <c r="I1979" s="1" t="s">
        <v>55</v>
      </c>
      <c r="J1979" s="1" t="s">
        <v>361</v>
      </c>
      <c r="K1979" s="1" t="s">
        <v>65</v>
      </c>
      <c r="L1979" s="1" t="s">
        <v>55</v>
      </c>
      <c r="M1979" s="1" t="s">
        <v>743</v>
      </c>
      <c r="N1979" s="1" t="s">
        <v>178</v>
      </c>
      <c r="O1979" s="1" t="s">
        <v>361</v>
      </c>
      <c r="P1979" s="1" t="s">
        <v>65</v>
      </c>
      <c r="Q1979" s="1" t="s">
        <v>55</v>
      </c>
      <c r="R1979" s="1" t="s">
        <v>56</v>
      </c>
      <c r="T1979" s="1" t="s">
        <v>2722</v>
      </c>
      <c r="U1979" s="1" t="s">
        <v>59</v>
      </c>
      <c r="Z1979" s="1" t="s">
        <v>60</v>
      </c>
      <c r="AF1979" s="1" t="s">
        <v>60</v>
      </c>
      <c r="AR1979" s="1" t="s">
        <v>60</v>
      </c>
      <c r="AT1979" s="1" t="s">
        <v>363</v>
      </c>
      <c r="AU1979" s="1" t="s">
        <v>363</v>
      </c>
      <c r="AV1979" s="1" t="s">
        <v>1023</v>
      </c>
      <c r="AW1979" s="3" t="str">
        <f t="shared" si="1"/>
        <v>Other</v>
      </c>
      <c r="AX1979" s="3" t="str">
        <f t="array" ref="AX1979">TEXTJOIN(", ", TRUE, IF(X1979:AS1979="Y", X$1:AS$1, IF(X1979:AS1979&lt;&gt;"", X$1:AS$1 &amp; ": " &amp; X1979:AS1979, "")))
</f>
        <v>Fentanyl, Benzodiazepine, Any Opioid</v>
      </c>
    </row>
    <row r="1980">
      <c r="A1980" s="4">
        <v>43402.0</v>
      </c>
      <c r="B1980" s="1" t="s">
        <v>50</v>
      </c>
      <c r="C1980" s="1">
        <v>31.0</v>
      </c>
      <c r="D1980" s="1" t="s">
        <v>51</v>
      </c>
      <c r="E1980" s="1" t="s">
        <v>63</v>
      </c>
      <c r="G1980" s="1" t="s">
        <v>116</v>
      </c>
      <c r="H1980" s="1" t="s">
        <v>103</v>
      </c>
      <c r="I1980" s="1" t="s">
        <v>55</v>
      </c>
      <c r="J1980" s="1" t="s">
        <v>116</v>
      </c>
      <c r="K1980" s="1" t="s">
        <v>103</v>
      </c>
      <c r="M1980" s="1" t="s">
        <v>728</v>
      </c>
      <c r="N1980" s="1" t="s">
        <v>136</v>
      </c>
      <c r="O1980" s="1" t="s">
        <v>568</v>
      </c>
      <c r="P1980" s="1" t="s">
        <v>121</v>
      </c>
      <c r="Q1980" s="1" t="s">
        <v>55</v>
      </c>
      <c r="R1980" s="1" t="s">
        <v>44</v>
      </c>
      <c r="T1980" s="1" t="s">
        <v>2723</v>
      </c>
      <c r="U1980" s="1" t="s">
        <v>59</v>
      </c>
      <c r="Z1980" s="1" t="s">
        <v>60</v>
      </c>
      <c r="AB1980" s="1" t="s">
        <v>60</v>
      </c>
      <c r="AC1980" s="1" t="s">
        <v>60</v>
      </c>
      <c r="AD1980" s="1" t="s">
        <v>60</v>
      </c>
      <c r="AR1980" s="1" t="s">
        <v>60</v>
      </c>
      <c r="AT1980" s="1" t="s">
        <v>122</v>
      </c>
      <c r="AU1980" s="1" t="s">
        <v>122</v>
      </c>
      <c r="AV1980" s="1" t="s">
        <v>1661</v>
      </c>
      <c r="AW1980" s="3" t="str">
        <f t="shared" si="1"/>
        <v>Other</v>
      </c>
      <c r="AX1980" s="3" t="str">
        <f t="array" ref="AX1980">TEXTJOIN(", ", TRUE, IF(X1980:AS1980="Y", X$1:AS$1, IF(X1980:AS1980&lt;&gt;"", X$1:AS$1 &amp; ": " &amp; X1980:AS1980, "")))
</f>
        <v>Fentanyl, Oxycodone, Oxymorphone, Ethanol, Any Opioid</v>
      </c>
    </row>
    <row r="1981">
      <c r="A1981" s="4">
        <v>43086.0</v>
      </c>
      <c r="B1981" s="1" t="s">
        <v>86</v>
      </c>
      <c r="C1981" s="1">
        <v>58.0</v>
      </c>
      <c r="D1981" s="1" t="s">
        <v>51</v>
      </c>
      <c r="E1981" s="1" t="s">
        <v>63</v>
      </c>
      <c r="G1981" s="1" t="s">
        <v>120</v>
      </c>
      <c r="H1981" s="1" t="s">
        <v>121</v>
      </c>
      <c r="I1981" s="1" t="s">
        <v>55</v>
      </c>
      <c r="J1981" s="1" t="s">
        <v>120</v>
      </c>
      <c r="K1981" s="1" t="s">
        <v>121</v>
      </c>
      <c r="L1981" s="1" t="s">
        <v>55</v>
      </c>
      <c r="M1981" s="1" t="s">
        <v>404</v>
      </c>
      <c r="N1981" s="1" t="s">
        <v>1223</v>
      </c>
      <c r="O1981" s="1" t="s">
        <v>120</v>
      </c>
      <c r="P1981" s="1" t="s">
        <v>121</v>
      </c>
      <c r="Q1981" s="1" t="s">
        <v>55</v>
      </c>
      <c r="R1981" s="1" t="s">
        <v>44</v>
      </c>
      <c r="S1981" s="1" t="s">
        <v>2724</v>
      </c>
      <c r="T1981" s="1" t="s">
        <v>2725</v>
      </c>
      <c r="U1981" s="1" t="s">
        <v>59</v>
      </c>
      <c r="AB1981" s="1" t="s">
        <v>60</v>
      </c>
      <c r="AD1981" s="1" t="s">
        <v>60</v>
      </c>
      <c r="AT1981" s="1" t="s">
        <v>236</v>
      </c>
      <c r="AU1981" s="1" t="s">
        <v>236</v>
      </c>
      <c r="AV1981" s="1" t="s">
        <v>123</v>
      </c>
      <c r="AW1981" s="3" t="str">
        <f t="shared" si="1"/>
        <v>Middletown</v>
      </c>
      <c r="AX1981" s="3" t="str">
        <f t="array" ref="AX1981">TEXTJOIN(", ", TRUE, IF(X1981:AS1981="Y", X$1:AS$1, IF(X1981:AS1981&lt;&gt;"", X$1:AS$1 &amp; ": " &amp; X1981:AS1981, "")))
</f>
        <v>Oxycodone, Ethanol</v>
      </c>
    </row>
    <row r="1982">
      <c r="A1982" s="2">
        <v>42565.0</v>
      </c>
      <c r="B1982" s="1" t="s">
        <v>50</v>
      </c>
      <c r="C1982" s="1">
        <v>49.0</v>
      </c>
      <c r="D1982" s="1" t="s">
        <v>51</v>
      </c>
      <c r="E1982" s="1" t="s">
        <v>63</v>
      </c>
      <c r="G1982" s="1" t="s">
        <v>397</v>
      </c>
      <c r="H1982" s="1" t="s">
        <v>103</v>
      </c>
      <c r="I1982" s="1" t="s">
        <v>55</v>
      </c>
      <c r="J1982" s="1" t="s">
        <v>397</v>
      </c>
      <c r="M1982" s="1" t="s">
        <v>56</v>
      </c>
      <c r="N1982" s="1" t="s">
        <v>136</v>
      </c>
      <c r="O1982" s="1" t="s">
        <v>397</v>
      </c>
      <c r="R1982" s="1" t="s">
        <v>56</v>
      </c>
      <c r="T1982" s="1" t="s">
        <v>105</v>
      </c>
      <c r="U1982" s="1" t="s">
        <v>59</v>
      </c>
      <c r="AB1982" s="1" t="s">
        <v>60</v>
      </c>
      <c r="AR1982" s="1" t="s">
        <v>60</v>
      </c>
      <c r="AT1982" s="1" t="s">
        <v>399</v>
      </c>
      <c r="AU1982" s="1" t="s">
        <v>399</v>
      </c>
      <c r="AV1982" s="1" t="s">
        <v>709</v>
      </c>
      <c r="AW1982" s="3" t="str">
        <f t="shared" si="1"/>
        <v>Other</v>
      </c>
      <c r="AX1982" s="3" t="str">
        <f t="array" ref="AX1982">TEXTJOIN(", ", TRUE, IF(X1982:AS1982="Y", X$1:AS$1, IF(X1982:AS1982&lt;&gt;"", X$1:AS$1 &amp; ": " &amp; X1982:AS1982, "")))
</f>
        <v>Oxycodone, Any Opioid</v>
      </c>
    </row>
    <row r="1983">
      <c r="A1983" s="2">
        <v>44273.0</v>
      </c>
      <c r="B1983" s="1" t="s">
        <v>50</v>
      </c>
      <c r="C1983" s="1">
        <v>53.0</v>
      </c>
      <c r="D1983" s="1" t="s">
        <v>76</v>
      </c>
      <c r="E1983" s="1" t="s">
        <v>63</v>
      </c>
      <c r="G1983" s="1" t="s">
        <v>283</v>
      </c>
      <c r="H1983" s="1" t="s">
        <v>263</v>
      </c>
      <c r="I1983" s="1" t="s">
        <v>55</v>
      </c>
      <c r="J1983" s="1" t="s">
        <v>283</v>
      </c>
      <c r="K1983" s="1" t="s">
        <v>263</v>
      </c>
      <c r="L1983" s="1" t="s">
        <v>55</v>
      </c>
      <c r="M1983" s="1" t="s">
        <v>56</v>
      </c>
      <c r="N1983" s="1" t="s">
        <v>136</v>
      </c>
      <c r="O1983" s="1" t="s">
        <v>283</v>
      </c>
      <c r="P1983" s="1" t="s">
        <v>263</v>
      </c>
      <c r="Q1983" s="1" t="s">
        <v>55</v>
      </c>
      <c r="R1983" s="1" t="s">
        <v>56</v>
      </c>
      <c r="T1983" s="1" t="s">
        <v>2726</v>
      </c>
      <c r="U1983" s="1" t="s">
        <v>59</v>
      </c>
      <c r="Y1983" s="1" t="s">
        <v>60</v>
      </c>
      <c r="Z1983" s="1" t="s">
        <v>60</v>
      </c>
      <c r="AG1983" s="1" t="s">
        <v>60</v>
      </c>
      <c r="AM1983" s="1" t="s">
        <v>60</v>
      </c>
      <c r="AR1983" s="1" t="s">
        <v>60</v>
      </c>
      <c r="AT1983" s="1" t="s">
        <v>287</v>
      </c>
      <c r="AU1983" s="1" t="s">
        <v>287</v>
      </c>
      <c r="AV1983" s="1" t="s">
        <v>1298</v>
      </c>
      <c r="AW1983" s="3" t="str">
        <f t="shared" si="1"/>
        <v>Other</v>
      </c>
      <c r="AX1983" s="3" t="str">
        <f t="array" ref="AX1983">TEXTJOIN(", ", TRUE, IF(X1983:AS1983="Y", X$1:AS$1, IF(X1983:AS1983&lt;&gt;"", X$1:AS$1 &amp; ": " &amp; X1983:AS1983, "")))
</f>
        <v>Cocaine, Fentanyl, Methadone, Xylazine, Any Opioid</v>
      </c>
    </row>
    <row r="1984">
      <c r="A1984" s="4">
        <v>42658.0</v>
      </c>
      <c r="B1984" s="1" t="s">
        <v>50</v>
      </c>
      <c r="C1984" s="1">
        <v>33.0</v>
      </c>
      <c r="D1984" s="1" t="s">
        <v>51</v>
      </c>
      <c r="E1984" s="1" t="s">
        <v>63</v>
      </c>
      <c r="F1984" s="1" t="s">
        <v>137</v>
      </c>
      <c r="G1984" s="1" t="s">
        <v>2727</v>
      </c>
      <c r="H1984" s="1" t="s">
        <v>54</v>
      </c>
      <c r="I1984" s="1" t="s">
        <v>55</v>
      </c>
      <c r="J1984" s="1" t="s">
        <v>65</v>
      </c>
      <c r="M1984" s="1" t="s">
        <v>404</v>
      </c>
      <c r="N1984" s="1" t="s">
        <v>430</v>
      </c>
      <c r="O1984" s="1" t="s">
        <v>65</v>
      </c>
      <c r="R1984" s="1" t="s">
        <v>44</v>
      </c>
      <c r="T1984" s="1" t="s">
        <v>2728</v>
      </c>
      <c r="U1984" s="1" t="s">
        <v>59</v>
      </c>
      <c r="W1984" s="1" t="s">
        <v>60</v>
      </c>
      <c r="X1984" s="1" t="s">
        <v>60</v>
      </c>
      <c r="AD1984" s="1" t="s">
        <v>60</v>
      </c>
      <c r="AP1984" s="1" t="s">
        <v>60</v>
      </c>
      <c r="AR1984" s="1" t="s">
        <v>60</v>
      </c>
      <c r="AT1984" s="1" t="s">
        <v>2729</v>
      </c>
      <c r="AU1984" s="1" t="s">
        <v>410</v>
      </c>
      <c r="AV1984" s="1" t="s">
        <v>150</v>
      </c>
      <c r="AW1984" s="3" t="str">
        <f t="shared" si="1"/>
        <v>Other</v>
      </c>
      <c r="AX1984" s="3" t="str">
        <f t="array" ref="AX1984">TEXTJOIN(", ", TRUE, IF(X1984:AS1984="Y", X$1:AS$1, IF(X1984:AS1984&lt;&gt;"", X$1:AS$1 &amp; ": " &amp; X1984:AS1984, "")))
</f>
        <v>Heroin, Ethanol, Heroin/Morph/Codeine, Any Opioid</v>
      </c>
    </row>
    <row r="1985">
      <c r="A1985" s="4">
        <v>44181.0</v>
      </c>
      <c r="B1985" s="1" t="s">
        <v>50</v>
      </c>
      <c r="C1985" s="1">
        <v>48.0</v>
      </c>
      <c r="D1985" s="1" t="s">
        <v>51</v>
      </c>
      <c r="E1985" s="1" t="s">
        <v>63</v>
      </c>
      <c r="G1985" s="1" t="s">
        <v>1248</v>
      </c>
      <c r="H1985" s="1" t="s">
        <v>54</v>
      </c>
      <c r="I1985" s="1" t="s">
        <v>55</v>
      </c>
      <c r="J1985" s="1" t="s">
        <v>1248</v>
      </c>
      <c r="K1985" s="1" t="s">
        <v>54</v>
      </c>
      <c r="L1985" s="1" t="s">
        <v>55</v>
      </c>
      <c r="M1985" s="1" t="s">
        <v>56</v>
      </c>
      <c r="N1985" s="1" t="s">
        <v>66</v>
      </c>
      <c r="O1985" s="1" t="s">
        <v>98</v>
      </c>
      <c r="P1985" s="1" t="s">
        <v>54</v>
      </c>
      <c r="Q1985" s="1" t="s">
        <v>55</v>
      </c>
      <c r="R1985" s="1" t="s">
        <v>67</v>
      </c>
      <c r="T1985" s="1" t="s">
        <v>2730</v>
      </c>
      <c r="U1985" s="1" t="s">
        <v>59</v>
      </c>
      <c r="Y1985" s="1" t="s">
        <v>60</v>
      </c>
      <c r="Z1985" s="1" t="s">
        <v>60</v>
      </c>
      <c r="AD1985" s="1" t="s">
        <v>60</v>
      </c>
      <c r="AR1985" s="1" t="s">
        <v>60</v>
      </c>
      <c r="AT1985" s="1" t="s">
        <v>1250</v>
      </c>
      <c r="AU1985" s="1" t="s">
        <v>1250</v>
      </c>
      <c r="AV1985" s="1" t="s">
        <v>101</v>
      </c>
      <c r="AW1985" s="3" t="str">
        <f t="shared" si="1"/>
        <v>Other</v>
      </c>
      <c r="AX1985" s="3" t="str">
        <f t="array" ref="AX1985">TEXTJOIN(", ", TRUE, IF(X1985:AS1985="Y", X$1:AS$1, IF(X1985:AS1985&lt;&gt;"", X$1:AS$1 &amp; ": " &amp; X1985:AS1985, "")))
</f>
        <v>Cocaine, Fentanyl, Ethanol, Any Opioid</v>
      </c>
    </row>
    <row r="1986">
      <c r="A1986" s="2">
        <v>43575.0</v>
      </c>
      <c r="B1986" s="1" t="s">
        <v>50</v>
      </c>
      <c r="C1986" s="1">
        <v>32.0</v>
      </c>
      <c r="D1986" s="1" t="s">
        <v>76</v>
      </c>
      <c r="E1986" s="1" t="s">
        <v>63</v>
      </c>
      <c r="G1986" s="1" t="s">
        <v>560</v>
      </c>
      <c r="H1986" s="1" t="s">
        <v>65</v>
      </c>
      <c r="I1986" s="1" t="s">
        <v>55</v>
      </c>
      <c r="J1986" s="1" t="s">
        <v>560</v>
      </c>
      <c r="K1986" s="1" t="s">
        <v>65</v>
      </c>
      <c r="L1986" s="1" t="s">
        <v>55</v>
      </c>
      <c r="M1986" s="1" t="s">
        <v>56</v>
      </c>
      <c r="N1986" s="1" t="s">
        <v>93</v>
      </c>
      <c r="O1986" s="1" t="s">
        <v>560</v>
      </c>
      <c r="P1986" s="1" t="s">
        <v>65</v>
      </c>
      <c r="Q1986" s="1" t="s">
        <v>55</v>
      </c>
      <c r="R1986" s="1" t="s">
        <v>56</v>
      </c>
      <c r="T1986" s="1" t="s">
        <v>2731</v>
      </c>
      <c r="U1986" s="1" t="s">
        <v>59</v>
      </c>
      <c r="Z1986" s="1" t="s">
        <v>60</v>
      </c>
      <c r="AA1986" s="1" t="s">
        <v>60</v>
      </c>
      <c r="AD1986" s="1" t="s">
        <v>60</v>
      </c>
      <c r="AR1986" s="1" t="s">
        <v>60</v>
      </c>
      <c r="AT1986" s="1" t="s">
        <v>561</v>
      </c>
      <c r="AU1986" s="1" t="s">
        <v>561</v>
      </c>
      <c r="AV1986" s="1" t="s">
        <v>818</v>
      </c>
      <c r="AW1986" s="3" t="str">
        <f t="shared" si="1"/>
        <v>Other</v>
      </c>
      <c r="AX1986" s="3" t="str">
        <f t="array" ref="AX1986">TEXTJOIN(", ", TRUE, IF(X1986:AS1986="Y", X$1:AS$1, IF(X1986:AS1986&lt;&gt;"", X$1:AS$1 &amp; ": " &amp; X1986:AS1986, "")))
</f>
        <v>Fentanyl, Fentanyl Analogue, Ethanol, Any Opioid</v>
      </c>
    </row>
    <row r="1987">
      <c r="A1987" s="2">
        <v>42781.0</v>
      </c>
      <c r="B1987" s="1" t="s">
        <v>86</v>
      </c>
      <c r="C1987" s="1">
        <v>23.0</v>
      </c>
      <c r="D1987" s="1" t="s">
        <v>76</v>
      </c>
      <c r="E1987" s="1" t="s">
        <v>63</v>
      </c>
      <c r="G1987" s="1" t="s">
        <v>1929</v>
      </c>
      <c r="H1987" s="1" t="s">
        <v>299</v>
      </c>
      <c r="I1987" s="1" t="s">
        <v>55</v>
      </c>
      <c r="J1987" s="1" t="s">
        <v>90</v>
      </c>
      <c r="K1987" s="1" t="s">
        <v>91</v>
      </c>
      <c r="L1987" s="1" t="s">
        <v>55</v>
      </c>
      <c r="M1987" s="1" t="s">
        <v>177</v>
      </c>
      <c r="N1987" s="1" t="s">
        <v>136</v>
      </c>
      <c r="O1987" s="1" t="s">
        <v>90</v>
      </c>
      <c r="P1987" s="1" t="s">
        <v>91</v>
      </c>
      <c r="Q1987" s="1" t="s">
        <v>55</v>
      </c>
      <c r="R1987" s="1" t="s">
        <v>44</v>
      </c>
      <c r="S1987" s="1" t="s">
        <v>2732</v>
      </c>
      <c r="T1987" s="1" t="s">
        <v>2733</v>
      </c>
      <c r="U1987" s="1" t="s">
        <v>59</v>
      </c>
      <c r="Z1987" s="1" t="s">
        <v>60</v>
      </c>
      <c r="AT1987" s="1" t="s">
        <v>1930</v>
      </c>
      <c r="AU1987" s="1" t="s">
        <v>96</v>
      </c>
      <c r="AV1987" s="1" t="s">
        <v>97</v>
      </c>
      <c r="AW1987" s="3" t="str">
        <f t="shared" si="1"/>
        <v>Other</v>
      </c>
      <c r="AX1987" s="3" t="str">
        <f t="array" ref="AX1987">TEXTJOIN(", ", TRUE, IF(X1987:AS1987="Y", X$1:AS$1, IF(X1987:AS1987&lt;&gt;"", X$1:AS$1 &amp; ": " &amp; X1987:AS1987, "")))
</f>
        <v>Fentanyl</v>
      </c>
    </row>
    <row r="1988">
      <c r="A1988" s="2">
        <v>43566.0</v>
      </c>
      <c r="B1988" s="1" t="s">
        <v>50</v>
      </c>
      <c r="C1988" s="1">
        <v>51.0</v>
      </c>
      <c r="D1988" s="1" t="s">
        <v>51</v>
      </c>
      <c r="E1988" s="1" t="s">
        <v>63</v>
      </c>
      <c r="F1988" s="1" t="s">
        <v>137</v>
      </c>
      <c r="G1988" s="1" t="s">
        <v>91</v>
      </c>
      <c r="H1988" s="1" t="s">
        <v>91</v>
      </c>
      <c r="I1988" s="1" t="s">
        <v>55</v>
      </c>
      <c r="J1988" s="1" t="s">
        <v>91</v>
      </c>
      <c r="K1988" s="1" t="s">
        <v>91</v>
      </c>
      <c r="L1988" s="1" t="s">
        <v>55</v>
      </c>
      <c r="M1988" s="1" t="s">
        <v>56</v>
      </c>
      <c r="N1988" s="1" t="s">
        <v>2734</v>
      </c>
      <c r="O1988" s="1" t="s">
        <v>91</v>
      </c>
      <c r="P1988" s="1" t="s">
        <v>91</v>
      </c>
      <c r="Q1988" s="1" t="s">
        <v>55</v>
      </c>
      <c r="R1988" s="1" t="s">
        <v>56</v>
      </c>
      <c r="T1988" s="1" t="s">
        <v>2735</v>
      </c>
      <c r="U1988" s="1" t="s">
        <v>59</v>
      </c>
      <c r="V1988" s="1" t="s">
        <v>2736</v>
      </c>
      <c r="AF1988" s="1" t="s">
        <v>60</v>
      </c>
      <c r="AK1988" s="1" t="s">
        <v>60</v>
      </c>
      <c r="AR1988" s="1" t="s">
        <v>60</v>
      </c>
      <c r="AT1988" s="1" t="s">
        <v>110</v>
      </c>
      <c r="AU1988" s="1" t="s">
        <v>110</v>
      </c>
      <c r="AV1988" s="1" t="s">
        <v>111</v>
      </c>
      <c r="AW1988" s="3" t="str">
        <f t="shared" si="1"/>
        <v>Other</v>
      </c>
      <c r="AX1988" s="3" t="str">
        <f t="array" ref="AX1988">TEXTJOIN(", ", TRUE, IF(X1988:AS1988="Y", X$1:AS$1, IF(X1988:AS1988&lt;&gt;"", X$1:AS$1 &amp; ": " &amp; X1988:AS1988, "")))
</f>
        <v>Benzodiazepine, Hydromorphone, Any Opioid</v>
      </c>
    </row>
    <row r="1989">
      <c r="A1989" s="2">
        <v>44446.0</v>
      </c>
      <c r="B1989" s="1" t="s">
        <v>50</v>
      </c>
      <c r="C1989" s="1">
        <v>36.0</v>
      </c>
      <c r="D1989" s="1" t="s">
        <v>76</v>
      </c>
      <c r="E1989" s="1" t="s">
        <v>63</v>
      </c>
      <c r="J1989" s="1" t="s">
        <v>256</v>
      </c>
      <c r="K1989" s="1" t="s">
        <v>103</v>
      </c>
      <c r="L1989" s="1" t="s">
        <v>55</v>
      </c>
      <c r="M1989" s="1" t="s">
        <v>56</v>
      </c>
      <c r="N1989" s="1" t="s">
        <v>66</v>
      </c>
      <c r="O1989" s="1" t="s">
        <v>256</v>
      </c>
      <c r="P1989" s="1" t="s">
        <v>103</v>
      </c>
      <c r="Q1989" s="1" t="s">
        <v>55</v>
      </c>
      <c r="R1989" s="1" t="s">
        <v>44</v>
      </c>
      <c r="S1989" s="1" t="s">
        <v>2737</v>
      </c>
      <c r="T1989" s="1" t="s">
        <v>2738</v>
      </c>
      <c r="U1989" s="1" t="s">
        <v>59</v>
      </c>
      <c r="X1989" s="1" t="s">
        <v>60</v>
      </c>
      <c r="Y1989" s="1" t="s">
        <v>60</v>
      </c>
      <c r="Z1989" s="1" t="s">
        <v>60</v>
      </c>
      <c r="AP1989" s="1" t="s">
        <v>60</v>
      </c>
      <c r="AR1989" s="1" t="s">
        <v>60</v>
      </c>
      <c r="AT1989" s="1" t="s">
        <v>62</v>
      </c>
      <c r="AU1989" s="1" t="s">
        <v>282</v>
      </c>
      <c r="AV1989" s="1" t="s">
        <v>260</v>
      </c>
      <c r="AW1989" s="3" t="str">
        <f t="shared" si="1"/>
        <v>Other</v>
      </c>
      <c r="AX1989" s="3" t="str">
        <f t="array" ref="AX1989">TEXTJOIN(", ", TRUE, IF(X1989:AS1989="Y", X$1:AS$1, IF(X1989:AS1989&lt;&gt;"", X$1:AS$1 &amp; ": " &amp; X1989:AS1989, "")))
</f>
        <v>Heroin, Cocaine, Fentanyl, Heroin/Morph/Codeine, Any Opioid</v>
      </c>
    </row>
    <row r="1990">
      <c r="A1990" s="2">
        <v>42966.0</v>
      </c>
      <c r="B1990" s="1" t="s">
        <v>86</v>
      </c>
      <c r="C1990" s="1">
        <v>24.0</v>
      </c>
      <c r="D1990" s="1" t="s">
        <v>51</v>
      </c>
      <c r="E1990" s="1" t="s">
        <v>63</v>
      </c>
      <c r="G1990" s="1" t="s">
        <v>290</v>
      </c>
      <c r="H1990" s="1" t="s">
        <v>91</v>
      </c>
      <c r="I1990" s="1" t="s">
        <v>55</v>
      </c>
      <c r="J1990" s="1" t="s">
        <v>290</v>
      </c>
      <c r="K1990" s="1" t="s">
        <v>91</v>
      </c>
      <c r="L1990" s="1" t="s">
        <v>55</v>
      </c>
      <c r="M1990" s="1" t="s">
        <v>56</v>
      </c>
      <c r="N1990" s="1" t="s">
        <v>136</v>
      </c>
      <c r="O1990" s="1" t="s">
        <v>290</v>
      </c>
      <c r="P1990" s="1" t="s">
        <v>91</v>
      </c>
      <c r="Q1990" s="1" t="s">
        <v>55</v>
      </c>
      <c r="R1990" s="1" t="s">
        <v>56</v>
      </c>
      <c r="T1990" s="1" t="s">
        <v>2739</v>
      </c>
      <c r="U1990" s="1" t="s">
        <v>59</v>
      </c>
      <c r="Y1990" s="1" t="s">
        <v>60</v>
      </c>
      <c r="AB1990" s="1" t="s">
        <v>60</v>
      </c>
      <c r="AD1990" s="1" t="s">
        <v>60</v>
      </c>
      <c r="AF1990" s="1" t="s">
        <v>60</v>
      </c>
      <c r="AT1990" s="1" t="s">
        <v>292</v>
      </c>
      <c r="AU1990" s="1" t="s">
        <v>292</v>
      </c>
      <c r="AV1990" s="1" t="s">
        <v>653</v>
      </c>
      <c r="AW1990" s="3" t="str">
        <f t="shared" si="1"/>
        <v>Other</v>
      </c>
      <c r="AX1990" s="3" t="str">
        <f t="array" ref="AX1990">TEXTJOIN(", ", TRUE, IF(X1990:AS1990="Y", X$1:AS$1, IF(X1990:AS1990&lt;&gt;"", X$1:AS$1 &amp; ": " &amp; X1990:AS1990, "")))
</f>
        <v>Cocaine, Oxycodone, Ethanol, Benzodiazepine</v>
      </c>
    </row>
    <row r="1991">
      <c r="A1991" s="2">
        <v>42435.0</v>
      </c>
      <c r="B1991" s="1" t="s">
        <v>50</v>
      </c>
      <c r="C1991" s="1">
        <v>35.0</v>
      </c>
      <c r="D1991" s="1" t="s">
        <v>51</v>
      </c>
      <c r="E1991" s="1" t="s">
        <v>63</v>
      </c>
      <c r="G1991" s="1" t="s">
        <v>64</v>
      </c>
      <c r="H1991" s="1" t="s">
        <v>65</v>
      </c>
      <c r="I1991" s="1" t="s">
        <v>55</v>
      </c>
      <c r="J1991" s="1" t="s">
        <v>64</v>
      </c>
      <c r="M1991" s="1" t="s">
        <v>56</v>
      </c>
      <c r="N1991" s="1" t="s">
        <v>276</v>
      </c>
      <c r="O1991" s="1" t="s">
        <v>64</v>
      </c>
      <c r="R1991" s="1" t="s">
        <v>56</v>
      </c>
      <c r="T1991" s="1" t="s">
        <v>2740</v>
      </c>
      <c r="U1991" s="1" t="s">
        <v>59</v>
      </c>
      <c r="W1991" s="1" t="s">
        <v>60</v>
      </c>
      <c r="X1991" s="1" t="s">
        <v>60</v>
      </c>
      <c r="Z1991" s="1" t="s">
        <v>60</v>
      </c>
      <c r="AF1991" s="1" t="s">
        <v>60</v>
      </c>
      <c r="AP1991" s="1" t="s">
        <v>60</v>
      </c>
      <c r="AR1991" s="1" t="s">
        <v>60</v>
      </c>
      <c r="AT1991" s="1" t="s">
        <v>69</v>
      </c>
      <c r="AU1991" s="1" t="s">
        <v>69</v>
      </c>
      <c r="AV1991" s="1" t="s">
        <v>70</v>
      </c>
      <c r="AW1991" s="3" t="str">
        <f t="shared" si="1"/>
        <v>Other</v>
      </c>
      <c r="AX1991" s="3" t="str">
        <f t="array" ref="AX1991">TEXTJOIN(", ", TRUE, IF(X1991:AS1991="Y", X$1:AS$1, IF(X1991:AS1991&lt;&gt;"", X$1:AS$1 &amp; ": " &amp; X1991:AS1991, "")))
</f>
        <v>Heroin, Fentanyl, Benzodiazepine, Heroin/Morph/Codeine, Any Opioid</v>
      </c>
    </row>
    <row r="1992">
      <c r="A1992" s="2">
        <v>43936.0</v>
      </c>
      <c r="B1992" s="1" t="s">
        <v>50</v>
      </c>
      <c r="C1992" s="1">
        <v>43.0</v>
      </c>
      <c r="D1992" s="1" t="s">
        <v>51</v>
      </c>
      <c r="E1992" s="1" t="s">
        <v>63</v>
      </c>
      <c r="F1992" s="1" t="s">
        <v>137</v>
      </c>
      <c r="G1992" s="1" t="s">
        <v>91</v>
      </c>
      <c r="H1992" s="1" t="s">
        <v>91</v>
      </c>
      <c r="I1992" s="1" t="s">
        <v>55</v>
      </c>
      <c r="J1992" s="1" t="s">
        <v>91</v>
      </c>
      <c r="K1992" s="1" t="s">
        <v>91</v>
      </c>
      <c r="L1992" s="1" t="s">
        <v>55</v>
      </c>
      <c r="M1992" s="1" t="s">
        <v>56</v>
      </c>
      <c r="N1992" s="1" t="s">
        <v>66</v>
      </c>
      <c r="O1992" s="1" t="s">
        <v>91</v>
      </c>
      <c r="P1992" s="1" t="s">
        <v>91</v>
      </c>
      <c r="Q1992" s="1" t="s">
        <v>55</v>
      </c>
      <c r="R1992" s="1" t="s">
        <v>56</v>
      </c>
      <c r="T1992" s="1" t="s">
        <v>1562</v>
      </c>
      <c r="U1992" s="1" t="s">
        <v>59</v>
      </c>
      <c r="Y1992" s="1" t="s">
        <v>60</v>
      </c>
      <c r="Z1992" s="1" t="s">
        <v>60</v>
      </c>
      <c r="AR1992" s="1" t="s">
        <v>60</v>
      </c>
      <c r="AT1992" s="1" t="s">
        <v>110</v>
      </c>
      <c r="AU1992" s="1" t="s">
        <v>110</v>
      </c>
      <c r="AV1992" s="1" t="s">
        <v>111</v>
      </c>
      <c r="AW1992" s="3" t="str">
        <f t="shared" si="1"/>
        <v>Other</v>
      </c>
      <c r="AX1992" s="3" t="str">
        <f t="array" ref="AX1992">TEXTJOIN(", ", TRUE, IF(X1992:AS1992="Y", X$1:AS$1, IF(X1992:AS1992&lt;&gt;"", X$1:AS$1 &amp; ": " &amp; X1992:AS1992, "")))
</f>
        <v>Cocaine, Fentanyl, Any Opioid</v>
      </c>
    </row>
    <row r="1993">
      <c r="A1993" s="2">
        <v>43369.0</v>
      </c>
      <c r="B1993" s="1" t="s">
        <v>50</v>
      </c>
      <c r="C1993" s="1">
        <v>43.0</v>
      </c>
      <c r="D1993" s="1" t="s">
        <v>51</v>
      </c>
      <c r="E1993" s="1" t="s">
        <v>63</v>
      </c>
      <c r="G1993" s="1" t="s">
        <v>143</v>
      </c>
      <c r="H1993" s="1" t="s">
        <v>91</v>
      </c>
      <c r="I1993" s="1" t="s">
        <v>55</v>
      </c>
      <c r="J1993" s="1" t="s">
        <v>143</v>
      </c>
      <c r="K1993" s="1" t="s">
        <v>91</v>
      </c>
      <c r="M1993" s="1" t="s">
        <v>56</v>
      </c>
      <c r="N1993" s="1" t="s">
        <v>66</v>
      </c>
      <c r="O1993" s="1" t="s">
        <v>143</v>
      </c>
      <c r="P1993" s="1" t="s">
        <v>91</v>
      </c>
      <c r="Q1993" s="1" t="s">
        <v>55</v>
      </c>
      <c r="R1993" s="1" t="s">
        <v>56</v>
      </c>
      <c r="T1993" s="1" t="s">
        <v>2741</v>
      </c>
      <c r="U1993" s="1" t="s">
        <v>59</v>
      </c>
      <c r="X1993" s="1" t="s">
        <v>60</v>
      </c>
      <c r="Z1993" s="1" t="s">
        <v>60</v>
      </c>
      <c r="AA1993" s="1" t="s">
        <v>60</v>
      </c>
      <c r="AF1993" s="1" t="s">
        <v>60</v>
      </c>
      <c r="AG1993" s="1" t="s">
        <v>60</v>
      </c>
      <c r="AJ1993" s="1" t="s">
        <v>60</v>
      </c>
      <c r="AP1993" s="1" t="s">
        <v>60</v>
      </c>
      <c r="AR1993" s="1" t="s">
        <v>60</v>
      </c>
      <c r="AT1993" s="1" t="s">
        <v>145</v>
      </c>
      <c r="AU1993" s="1" t="s">
        <v>145</v>
      </c>
      <c r="AV1993" s="1" t="s">
        <v>146</v>
      </c>
      <c r="AW1993" s="3" t="str">
        <f t="shared" si="1"/>
        <v>Other</v>
      </c>
      <c r="AX1993" s="3" t="str">
        <f t="array" ref="AX1993">TEXTJOIN(", ", TRUE, IF(X1993:AS1993="Y", X$1:AS$1, IF(X1993:AS1993&lt;&gt;"", X$1:AS$1 &amp; ": " &amp; X1993:AS1993, "")))
</f>
        <v>Heroin, Fentanyl, Fentanyl Analogue, Benzodiazepine, Methadone, Tramad, Heroin/Morph/Codeine, Any Opioid</v>
      </c>
    </row>
    <row r="1994">
      <c r="A1994" s="4">
        <v>42672.0</v>
      </c>
      <c r="B1994" s="1" t="s">
        <v>50</v>
      </c>
      <c r="C1994" s="1">
        <v>54.0</v>
      </c>
      <c r="D1994" s="1" t="s">
        <v>51</v>
      </c>
      <c r="E1994" s="1" t="s">
        <v>63</v>
      </c>
      <c r="G1994" s="1" t="s">
        <v>397</v>
      </c>
      <c r="H1994" s="1" t="s">
        <v>103</v>
      </c>
      <c r="I1994" s="1" t="s">
        <v>55</v>
      </c>
      <c r="J1994" s="1" t="s">
        <v>397</v>
      </c>
      <c r="M1994" s="1" t="s">
        <v>56</v>
      </c>
      <c r="N1994" s="1" t="s">
        <v>136</v>
      </c>
      <c r="O1994" s="1" t="s">
        <v>397</v>
      </c>
      <c r="R1994" s="1" t="s">
        <v>67</v>
      </c>
      <c r="T1994" s="1" t="s">
        <v>109</v>
      </c>
      <c r="U1994" s="1" t="s">
        <v>59</v>
      </c>
      <c r="Y1994" s="1" t="s">
        <v>60</v>
      </c>
      <c r="AT1994" s="1" t="s">
        <v>399</v>
      </c>
      <c r="AU1994" s="1" t="s">
        <v>399</v>
      </c>
      <c r="AV1994" s="1" t="s">
        <v>709</v>
      </c>
      <c r="AW1994" s="3" t="str">
        <f t="shared" si="1"/>
        <v>Other</v>
      </c>
      <c r="AX1994" s="3" t="str">
        <f t="array" ref="AX1994">TEXTJOIN(", ", TRUE, IF(X1994:AS1994="Y", X$1:AS$1, IF(X1994:AS1994&lt;&gt;"", X$1:AS$1 &amp; ": " &amp; X1994:AS1994, "")))
</f>
        <v>Cocaine</v>
      </c>
    </row>
    <row r="1995">
      <c r="A1995" s="2">
        <v>44365.0</v>
      </c>
      <c r="B1995" s="1" t="s">
        <v>50</v>
      </c>
      <c r="C1995" s="1">
        <v>39.0</v>
      </c>
      <c r="D1995" s="1" t="s">
        <v>51</v>
      </c>
      <c r="E1995" s="1" t="s">
        <v>63</v>
      </c>
      <c r="G1995" s="1" t="s">
        <v>484</v>
      </c>
      <c r="H1995" s="1" t="s">
        <v>103</v>
      </c>
      <c r="I1995" s="1" t="s">
        <v>55</v>
      </c>
      <c r="J1995" s="1" t="s">
        <v>116</v>
      </c>
      <c r="K1995" s="1" t="s">
        <v>103</v>
      </c>
      <c r="L1995" s="1" t="s">
        <v>55</v>
      </c>
      <c r="M1995" s="1" t="s">
        <v>177</v>
      </c>
      <c r="N1995" s="1" t="s">
        <v>136</v>
      </c>
      <c r="O1995" s="1" t="s">
        <v>116</v>
      </c>
      <c r="P1995" s="1" t="s">
        <v>103</v>
      </c>
      <c r="Q1995" s="1" t="s">
        <v>55</v>
      </c>
      <c r="R1995" s="1" t="s">
        <v>44</v>
      </c>
      <c r="S1995" s="1" t="s">
        <v>2742</v>
      </c>
      <c r="T1995" s="1" t="s">
        <v>350</v>
      </c>
      <c r="U1995" s="1" t="s">
        <v>59</v>
      </c>
      <c r="Z1995" s="1" t="s">
        <v>60</v>
      </c>
      <c r="AD1995" s="1" t="s">
        <v>60</v>
      </c>
      <c r="AR1995" s="1" t="s">
        <v>60</v>
      </c>
      <c r="AT1995" s="1" t="s">
        <v>682</v>
      </c>
      <c r="AU1995" s="1" t="s">
        <v>122</v>
      </c>
      <c r="AV1995" s="1" t="s">
        <v>139</v>
      </c>
      <c r="AW1995" s="3" t="str">
        <f t="shared" si="1"/>
        <v>Other</v>
      </c>
      <c r="AX1995" s="3" t="str">
        <f t="array" ref="AX1995">TEXTJOIN(", ", TRUE, IF(X1995:AS1995="Y", X$1:AS$1, IF(X1995:AS1995&lt;&gt;"", X$1:AS$1 &amp; ": " &amp; X1995:AS1995, "")))
</f>
        <v>Fentanyl, Ethanol, Any Opioid</v>
      </c>
    </row>
    <row r="1996">
      <c r="A1996" s="2">
        <v>43510.0</v>
      </c>
      <c r="B1996" s="1" t="s">
        <v>50</v>
      </c>
      <c r="C1996" s="1">
        <v>53.0</v>
      </c>
      <c r="D1996" s="1" t="s">
        <v>51</v>
      </c>
      <c r="E1996" s="1" t="s">
        <v>63</v>
      </c>
      <c r="G1996" s="1" t="s">
        <v>560</v>
      </c>
      <c r="H1996" s="1" t="s">
        <v>65</v>
      </c>
      <c r="I1996" s="1" t="s">
        <v>55</v>
      </c>
      <c r="J1996" s="1" t="s">
        <v>560</v>
      </c>
      <c r="K1996" s="1" t="s">
        <v>65</v>
      </c>
      <c r="L1996" s="1" t="s">
        <v>55</v>
      </c>
      <c r="M1996" s="1" t="s">
        <v>56</v>
      </c>
      <c r="N1996" s="1" t="s">
        <v>119</v>
      </c>
      <c r="O1996" s="1" t="s">
        <v>560</v>
      </c>
      <c r="P1996" s="1" t="s">
        <v>65</v>
      </c>
      <c r="Q1996" s="1" t="s">
        <v>55</v>
      </c>
      <c r="R1996" s="1" t="s">
        <v>56</v>
      </c>
      <c r="T1996" s="1" t="s">
        <v>1822</v>
      </c>
      <c r="U1996" s="1" t="s">
        <v>59</v>
      </c>
      <c r="Z1996" s="1" t="s">
        <v>60</v>
      </c>
      <c r="AF1996" s="1" t="s">
        <v>60</v>
      </c>
      <c r="AR1996" s="1" t="s">
        <v>60</v>
      </c>
      <c r="AT1996" s="1" t="s">
        <v>561</v>
      </c>
      <c r="AU1996" s="1" t="s">
        <v>561</v>
      </c>
      <c r="AV1996" s="1" t="s">
        <v>818</v>
      </c>
      <c r="AW1996" s="3" t="str">
        <f t="shared" si="1"/>
        <v>Other</v>
      </c>
      <c r="AX1996" s="3" t="str">
        <f t="array" ref="AX1996">TEXTJOIN(", ", TRUE, IF(X1996:AS1996="Y", X$1:AS$1, IF(X1996:AS1996&lt;&gt;"", X$1:AS$1 &amp; ": " &amp; X1996:AS1996, "")))
</f>
        <v>Fentanyl, Benzodiazepine, Any Opioid</v>
      </c>
    </row>
    <row r="1997">
      <c r="A1997" s="2">
        <v>44503.0</v>
      </c>
      <c r="B1997" s="1" t="s">
        <v>50</v>
      </c>
      <c r="C1997" s="1">
        <v>26.0</v>
      </c>
      <c r="D1997" s="1" t="s">
        <v>51</v>
      </c>
      <c r="E1997" s="1" t="s">
        <v>63</v>
      </c>
      <c r="G1997" s="1" t="s">
        <v>53</v>
      </c>
      <c r="H1997" s="1" t="s">
        <v>54</v>
      </c>
      <c r="I1997" s="1" t="s">
        <v>55</v>
      </c>
      <c r="J1997" s="1" t="s">
        <v>53</v>
      </c>
      <c r="K1997" s="1" t="s">
        <v>54</v>
      </c>
      <c r="L1997" s="1" t="s">
        <v>55</v>
      </c>
      <c r="M1997" s="1" t="s">
        <v>56</v>
      </c>
      <c r="N1997" s="1" t="s">
        <v>93</v>
      </c>
      <c r="O1997" s="1" t="s">
        <v>53</v>
      </c>
      <c r="P1997" s="1" t="s">
        <v>54</v>
      </c>
      <c r="Q1997" s="1" t="s">
        <v>55</v>
      </c>
      <c r="R1997" s="1" t="s">
        <v>56</v>
      </c>
      <c r="T1997" s="1" t="s">
        <v>1818</v>
      </c>
      <c r="U1997" s="1" t="s">
        <v>59</v>
      </c>
      <c r="Z1997" s="1" t="s">
        <v>60</v>
      </c>
      <c r="AR1997" s="1" t="s">
        <v>60</v>
      </c>
      <c r="AT1997" s="1" t="s">
        <v>61</v>
      </c>
      <c r="AU1997" s="1" t="s">
        <v>61</v>
      </c>
      <c r="AV1997" s="1" t="s">
        <v>294</v>
      </c>
      <c r="AW1997" s="3" t="str">
        <f t="shared" si="1"/>
        <v>Other</v>
      </c>
      <c r="AX1997" s="3" t="str">
        <f t="array" ref="AX1997">TEXTJOIN(", ", TRUE, IF(X1997:AS1997="Y", X$1:AS$1, IF(X1997:AS1997&lt;&gt;"", X$1:AS$1 &amp; ": " &amp; X1997:AS1997, "")))
</f>
        <v>Fentanyl, Any Opioid</v>
      </c>
    </row>
    <row r="1998">
      <c r="A1998" s="2">
        <v>43505.0</v>
      </c>
      <c r="B1998" s="1" t="s">
        <v>50</v>
      </c>
      <c r="C1998" s="1">
        <v>29.0</v>
      </c>
      <c r="D1998" s="1" t="s">
        <v>76</v>
      </c>
      <c r="E1998" s="1" t="s">
        <v>52</v>
      </c>
      <c r="G1998" s="1" t="s">
        <v>103</v>
      </c>
      <c r="H1998" s="1" t="s">
        <v>103</v>
      </c>
      <c r="I1998" s="1" t="s">
        <v>55</v>
      </c>
      <c r="J1998" s="1" t="s">
        <v>103</v>
      </c>
      <c r="K1998" s="1" t="s">
        <v>103</v>
      </c>
      <c r="L1998" s="1" t="s">
        <v>55</v>
      </c>
      <c r="M1998" s="1" t="s">
        <v>56</v>
      </c>
      <c r="N1998" s="1" t="s">
        <v>93</v>
      </c>
      <c r="O1998" s="1" t="s">
        <v>103</v>
      </c>
      <c r="P1998" s="1" t="s">
        <v>103</v>
      </c>
      <c r="Q1998" s="1" t="s">
        <v>55</v>
      </c>
      <c r="R1998" s="1" t="s">
        <v>67</v>
      </c>
      <c r="T1998" s="1" t="s">
        <v>2743</v>
      </c>
      <c r="U1998" s="1" t="s">
        <v>59</v>
      </c>
      <c r="Y1998" s="1" t="s">
        <v>60</v>
      </c>
      <c r="Z1998" s="1" t="s">
        <v>60</v>
      </c>
      <c r="AR1998" s="1" t="s">
        <v>60</v>
      </c>
      <c r="AT1998" s="1" t="s">
        <v>167</v>
      </c>
      <c r="AU1998" s="1" t="s">
        <v>167</v>
      </c>
      <c r="AV1998" s="1" t="s">
        <v>168</v>
      </c>
      <c r="AW1998" s="3" t="str">
        <f t="shared" si="1"/>
        <v>Other</v>
      </c>
      <c r="AX1998" s="3" t="str">
        <f t="array" ref="AX1998">TEXTJOIN(", ", TRUE, IF(X1998:AS1998="Y", X$1:AS$1, IF(X1998:AS1998&lt;&gt;"", X$1:AS$1 &amp; ": " &amp; X1998:AS1998, "")))
</f>
        <v>Cocaine, Fentanyl, Any Opioid</v>
      </c>
    </row>
    <row r="1999">
      <c r="A1999" s="2">
        <v>44414.0</v>
      </c>
      <c r="B1999" s="1" t="s">
        <v>50</v>
      </c>
      <c r="C1999" s="1">
        <v>46.0</v>
      </c>
      <c r="D1999" s="1" t="s">
        <v>76</v>
      </c>
      <c r="E1999" s="1" t="s">
        <v>63</v>
      </c>
      <c r="G1999" s="1" t="s">
        <v>54</v>
      </c>
      <c r="H1999" s="1" t="s">
        <v>54</v>
      </c>
      <c r="I1999" s="1" t="s">
        <v>55</v>
      </c>
      <c r="J1999" s="1" t="s">
        <v>82</v>
      </c>
      <c r="K1999" s="1" t="s">
        <v>54</v>
      </c>
      <c r="L1999" s="1" t="s">
        <v>55</v>
      </c>
      <c r="M1999" s="1" t="s">
        <v>92</v>
      </c>
      <c r="N1999" s="1" t="s">
        <v>119</v>
      </c>
      <c r="O1999" s="1" t="s">
        <v>82</v>
      </c>
      <c r="P1999" s="1" t="s">
        <v>54</v>
      </c>
      <c r="Q1999" s="1" t="s">
        <v>55</v>
      </c>
      <c r="R1999" s="1" t="s">
        <v>180</v>
      </c>
      <c r="T1999" s="1" t="s">
        <v>2744</v>
      </c>
      <c r="U1999" s="1" t="s">
        <v>59</v>
      </c>
      <c r="Y1999" s="1" t="s">
        <v>60</v>
      </c>
      <c r="Z1999" s="1" t="s">
        <v>60</v>
      </c>
      <c r="AF1999" s="1" t="s">
        <v>60</v>
      </c>
      <c r="AN1999" s="1" t="s">
        <v>60</v>
      </c>
      <c r="AR1999" s="1" t="s">
        <v>60</v>
      </c>
      <c r="AT1999" s="1" t="s">
        <v>234</v>
      </c>
      <c r="AU1999" s="1" t="s">
        <v>329</v>
      </c>
      <c r="AV1999" s="1" t="s">
        <v>85</v>
      </c>
      <c r="AW1999" s="3" t="str">
        <f t="shared" si="1"/>
        <v>Other</v>
      </c>
      <c r="AX1999" s="3" t="str">
        <f t="array" ref="AX1999">TEXTJOIN(", ", TRUE, IF(X1999:AS1999="Y", X$1:AS$1, IF(X1999:AS1999&lt;&gt;"", X$1:AS$1 &amp; ": " &amp; X1999:AS1999, "")))
</f>
        <v>Cocaine, Fentanyl, Benzodiazepine, Gabapentin, Any Opioid</v>
      </c>
    </row>
    <row r="2000">
      <c r="A2000" s="2">
        <v>41697.0</v>
      </c>
      <c r="B2000" s="1" t="s">
        <v>50</v>
      </c>
      <c r="C2000" s="1">
        <v>25.0</v>
      </c>
      <c r="D2000" s="1" t="s">
        <v>51</v>
      </c>
      <c r="E2000" s="1" t="s">
        <v>63</v>
      </c>
      <c r="G2000" s="1" t="s">
        <v>850</v>
      </c>
      <c r="J2000" s="1" t="s">
        <v>850</v>
      </c>
      <c r="L2000" s="1" t="s">
        <v>55</v>
      </c>
      <c r="M2000" s="1" t="s">
        <v>56</v>
      </c>
      <c r="N2000" s="1" t="s">
        <v>136</v>
      </c>
      <c r="O2000" s="1" t="s">
        <v>850</v>
      </c>
      <c r="R2000" s="1" t="s">
        <v>56</v>
      </c>
      <c r="T2000" s="1" t="s">
        <v>2745</v>
      </c>
      <c r="U2000" s="1" t="s">
        <v>59</v>
      </c>
      <c r="Z2000" s="1" t="s">
        <v>60</v>
      </c>
      <c r="AT2000" s="1" t="s">
        <v>853</v>
      </c>
      <c r="AU2000" s="1" t="s">
        <v>853</v>
      </c>
      <c r="AV2000" s="1" t="s">
        <v>854</v>
      </c>
      <c r="AW2000" s="3" t="str">
        <f t="shared" si="1"/>
        <v>Other</v>
      </c>
      <c r="AX2000" s="3" t="str">
        <f t="array" ref="AX2000">TEXTJOIN(", ", TRUE, IF(X2000:AS2000="Y", X$1:AS$1, IF(X2000:AS2000&lt;&gt;"", X$1:AS$1 &amp; ": " &amp; X2000:AS2000, "")))
</f>
        <v>Fentanyl</v>
      </c>
    </row>
    <row r="2001">
      <c r="A2001" s="2">
        <v>41068.0</v>
      </c>
      <c r="B2001" s="1" t="s">
        <v>50</v>
      </c>
      <c r="C2001" s="1">
        <v>31.0</v>
      </c>
      <c r="D2001" s="1" t="s">
        <v>51</v>
      </c>
      <c r="E2001" s="1" t="s">
        <v>63</v>
      </c>
      <c r="G2001" s="1" t="s">
        <v>769</v>
      </c>
      <c r="H2001" s="1" t="s">
        <v>65</v>
      </c>
      <c r="J2001" s="1" t="s">
        <v>769</v>
      </c>
      <c r="L2001" s="1" t="s">
        <v>55</v>
      </c>
      <c r="M2001" s="1" t="s">
        <v>56</v>
      </c>
      <c r="N2001" s="1" t="s">
        <v>66</v>
      </c>
      <c r="O2001" s="1" t="s">
        <v>72</v>
      </c>
      <c r="P2001" s="1" t="s">
        <v>91</v>
      </c>
      <c r="R2001" s="1" t="s">
        <v>67</v>
      </c>
      <c r="T2001" s="1" t="s">
        <v>68</v>
      </c>
      <c r="U2001" s="1" t="s">
        <v>59</v>
      </c>
      <c r="X2001" s="1" t="s">
        <v>60</v>
      </c>
      <c r="AT2001" s="1" t="s">
        <v>772</v>
      </c>
      <c r="AU2001" s="1" t="s">
        <v>772</v>
      </c>
      <c r="AV2001" s="1" t="s">
        <v>75</v>
      </c>
      <c r="AW2001" s="3" t="str">
        <f t="shared" si="1"/>
        <v>Other</v>
      </c>
      <c r="AX2001" s="3" t="str">
        <f t="array" ref="AX2001">TEXTJOIN(", ", TRUE, IF(X2001:AS2001="Y", X$1:AS$1, IF(X2001:AS2001&lt;&gt;"", X$1:AS$1 &amp; ": " &amp; X2001:AS2001, "")))
</f>
        <v>Heroin</v>
      </c>
    </row>
    <row r="2002">
      <c r="A2002" s="2">
        <v>41462.0</v>
      </c>
      <c r="B2002" s="1" t="s">
        <v>50</v>
      </c>
      <c r="C2002" s="1">
        <v>54.0</v>
      </c>
      <c r="D2002" s="1" t="s">
        <v>51</v>
      </c>
      <c r="E2002" s="1" t="s">
        <v>63</v>
      </c>
      <c r="G2002" s="1" t="s">
        <v>103</v>
      </c>
      <c r="H2002" s="1" t="s">
        <v>103</v>
      </c>
      <c r="J2002" s="1" t="s">
        <v>103</v>
      </c>
      <c r="L2002" s="1" t="s">
        <v>55</v>
      </c>
      <c r="M2002" s="1" t="s">
        <v>56</v>
      </c>
      <c r="N2002" s="1" t="s">
        <v>136</v>
      </c>
      <c r="O2002" s="1" t="s">
        <v>103</v>
      </c>
      <c r="P2002" s="1" t="s">
        <v>103</v>
      </c>
      <c r="R2002" s="1" t="s">
        <v>67</v>
      </c>
      <c r="T2002" s="1" t="s">
        <v>2746</v>
      </c>
      <c r="U2002" s="1" t="s">
        <v>59</v>
      </c>
      <c r="AF2002" s="1" t="s">
        <v>60</v>
      </c>
      <c r="AS2002" s="1" t="s">
        <v>2747</v>
      </c>
      <c r="AT2002" s="1" t="s">
        <v>167</v>
      </c>
      <c r="AU2002" s="1" t="s">
        <v>167</v>
      </c>
      <c r="AV2002" s="1" t="s">
        <v>168</v>
      </c>
      <c r="AW2002" s="3" t="str">
        <f t="shared" si="1"/>
        <v>Other</v>
      </c>
      <c r="AX2002" s="3" t="str">
        <f t="array" ref="AX2002">TEXTJOIN(", ", TRUE, IF(X2002:AS2002="Y", X$1:AS$1, IF(X2002:AS2002&lt;&gt;"", X$1:AS$1 &amp; ": " &amp; X2002:AS2002, "")))
</f>
        <v>Benzodiazepine, Other: OPIATE IN HOSP?</v>
      </c>
    </row>
    <row r="2003">
      <c r="A2003" s="2">
        <v>43955.0</v>
      </c>
      <c r="B2003" s="1" t="s">
        <v>50</v>
      </c>
      <c r="C2003" s="1">
        <v>27.0</v>
      </c>
      <c r="D2003" s="1" t="s">
        <v>76</v>
      </c>
      <c r="E2003" s="1" t="s">
        <v>63</v>
      </c>
      <c r="G2003" s="1" t="s">
        <v>540</v>
      </c>
      <c r="H2003" s="1" t="s">
        <v>91</v>
      </c>
      <c r="I2003" s="1" t="s">
        <v>55</v>
      </c>
      <c r="J2003" s="1" t="s">
        <v>540</v>
      </c>
      <c r="K2003" s="1" t="s">
        <v>91</v>
      </c>
      <c r="L2003" s="1" t="s">
        <v>55</v>
      </c>
      <c r="M2003" s="1" t="s">
        <v>56</v>
      </c>
      <c r="N2003" s="1" t="s">
        <v>119</v>
      </c>
      <c r="O2003" s="1" t="s">
        <v>540</v>
      </c>
      <c r="P2003" s="1" t="s">
        <v>91</v>
      </c>
      <c r="Q2003" s="1" t="s">
        <v>55</v>
      </c>
      <c r="R2003" s="1" t="s">
        <v>56</v>
      </c>
      <c r="T2003" s="1" t="s">
        <v>2748</v>
      </c>
      <c r="U2003" s="1" t="s">
        <v>59</v>
      </c>
      <c r="Z2003" s="1" t="s">
        <v>60</v>
      </c>
      <c r="AF2003" s="1" t="s">
        <v>60</v>
      </c>
      <c r="AR2003" s="1" t="s">
        <v>60</v>
      </c>
      <c r="AT2003" s="1" t="s">
        <v>542</v>
      </c>
      <c r="AU2003" s="1" t="s">
        <v>542</v>
      </c>
      <c r="AV2003" s="1" t="s">
        <v>543</v>
      </c>
      <c r="AW2003" s="3" t="str">
        <f t="shared" si="1"/>
        <v>Other</v>
      </c>
      <c r="AX2003" s="3" t="str">
        <f t="array" ref="AX2003">TEXTJOIN(", ", TRUE, IF(X2003:AS2003="Y", X$1:AS$1, IF(X2003:AS2003&lt;&gt;"", X$1:AS$1 &amp; ": " &amp; X2003:AS2003, "")))
</f>
        <v>Fentanyl, Benzodiazepine, Any Opioid</v>
      </c>
    </row>
    <row r="2004">
      <c r="A2004" s="2">
        <v>42269.0</v>
      </c>
      <c r="B2004" s="1" t="s">
        <v>86</v>
      </c>
      <c r="C2004" s="1">
        <v>30.0</v>
      </c>
      <c r="D2004" s="1" t="s">
        <v>51</v>
      </c>
      <c r="E2004" s="1" t="s">
        <v>63</v>
      </c>
      <c r="G2004" s="1" t="s">
        <v>98</v>
      </c>
      <c r="H2004" s="1" t="s">
        <v>54</v>
      </c>
      <c r="I2004" s="1" t="s">
        <v>55</v>
      </c>
      <c r="J2004" s="1" t="s">
        <v>98</v>
      </c>
      <c r="M2004" s="1" t="s">
        <v>56</v>
      </c>
      <c r="O2004" s="1" t="s">
        <v>98</v>
      </c>
      <c r="P2004" s="1" t="s">
        <v>54</v>
      </c>
      <c r="Q2004" s="1" t="s">
        <v>55</v>
      </c>
      <c r="R2004" s="1" t="s">
        <v>56</v>
      </c>
      <c r="T2004" s="1" t="s">
        <v>2749</v>
      </c>
      <c r="U2004" s="1" t="s">
        <v>59</v>
      </c>
      <c r="W2004" s="1" t="s">
        <v>60</v>
      </c>
      <c r="X2004" s="1" t="s">
        <v>60</v>
      </c>
      <c r="Z2004" s="1" t="s">
        <v>60</v>
      </c>
      <c r="AD2004" s="1" t="s">
        <v>60</v>
      </c>
      <c r="AP2004" s="1" t="s">
        <v>60</v>
      </c>
      <c r="AR2004" s="1" t="s">
        <v>60</v>
      </c>
      <c r="AT2004" s="1" t="s">
        <v>100</v>
      </c>
      <c r="AU2004" s="1" t="s">
        <v>100</v>
      </c>
      <c r="AV2004" s="1" t="s">
        <v>101</v>
      </c>
      <c r="AW2004" s="3" t="str">
        <f t="shared" si="1"/>
        <v>Other</v>
      </c>
      <c r="AX2004" s="3" t="str">
        <f t="array" ref="AX2004">TEXTJOIN(", ", TRUE, IF(X2004:AS2004="Y", X$1:AS$1, IF(X2004:AS2004&lt;&gt;"", X$1:AS$1 &amp; ": " &amp; X2004:AS2004, "")))
</f>
        <v>Heroin, Fentanyl, Ethanol, Heroin/Morph/Codeine, Any Opioid</v>
      </c>
    </row>
    <row r="2005">
      <c r="A2005" s="2">
        <v>43645.0</v>
      </c>
      <c r="B2005" s="1" t="s">
        <v>50</v>
      </c>
      <c r="C2005" s="1">
        <v>51.0</v>
      </c>
      <c r="D2005" s="1" t="s">
        <v>76</v>
      </c>
      <c r="E2005" s="1" t="s">
        <v>63</v>
      </c>
      <c r="G2005" s="1" t="s">
        <v>361</v>
      </c>
      <c r="H2005" s="1" t="s">
        <v>65</v>
      </c>
      <c r="I2005" s="1" t="s">
        <v>55</v>
      </c>
      <c r="J2005" s="1" t="s">
        <v>361</v>
      </c>
      <c r="K2005" s="1" t="s">
        <v>2750</v>
      </c>
      <c r="L2005" s="1" t="s">
        <v>55</v>
      </c>
      <c r="M2005" s="1" t="s">
        <v>56</v>
      </c>
      <c r="N2005" s="1" t="s">
        <v>136</v>
      </c>
      <c r="O2005" s="1" t="s">
        <v>361</v>
      </c>
      <c r="P2005" s="1" t="s">
        <v>65</v>
      </c>
      <c r="Q2005" s="1" t="s">
        <v>55</v>
      </c>
      <c r="R2005" s="1" t="s">
        <v>56</v>
      </c>
      <c r="T2005" s="1" t="s">
        <v>2751</v>
      </c>
      <c r="U2005" s="1" t="s">
        <v>59</v>
      </c>
      <c r="V2005" s="1" t="s">
        <v>589</v>
      </c>
      <c r="AR2005" s="1" t="s">
        <v>60</v>
      </c>
      <c r="AS2005" s="1" t="s">
        <v>182</v>
      </c>
      <c r="AT2005" s="1" t="s">
        <v>363</v>
      </c>
      <c r="AU2005" s="1" t="s">
        <v>363</v>
      </c>
      <c r="AV2005" s="1" t="s">
        <v>1023</v>
      </c>
      <c r="AW2005" s="3" t="str">
        <f t="shared" si="1"/>
        <v>Other</v>
      </c>
      <c r="AX2005" s="3" t="str">
        <f t="array" ref="AX2005">TEXTJOIN(", ", TRUE, IF(X2005:AS2005="Y", X$1:AS$1, IF(X2005:AS2005&lt;&gt;"", X$1:AS$1 &amp; ": " &amp; X2005:AS2005, "")))
</f>
        <v>Any Opioid, Other: Bupren</v>
      </c>
    </row>
    <row r="2006">
      <c r="A2006" s="2">
        <v>41671.0</v>
      </c>
      <c r="B2006" s="1" t="s">
        <v>50</v>
      </c>
      <c r="C2006" s="1">
        <v>46.0</v>
      </c>
      <c r="D2006" s="1" t="s">
        <v>51</v>
      </c>
      <c r="E2006" s="1" t="s">
        <v>63</v>
      </c>
      <c r="G2006" s="1" t="s">
        <v>1509</v>
      </c>
      <c r="J2006" s="1" t="s">
        <v>1509</v>
      </c>
      <c r="L2006" s="1" t="s">
        <v>55</v>
      </c>
      <c r="M2006" s="1" t="s">
        <v>56</v>
      </c>
      <c r="N2006" s="1" t="s">
        <v>148</v>
      </c>
      <c r="O2006" s="1" t="s">
        <v>64</v>
      </c>
      <c r="R2006" s="1" t="s">
        <v>67</v>
      </c>
      <c r="T2006" s="1" t="s">
        <v>73</v>
      </c>
      <c r="U2006" s="1" t="s">
        <v>59</v>
      </c>
      <c r="X2006" s="1" t="s">
        <v>60</v>
      </c>
      <c r="AT2006" s="1" t="s">
        <v>1511</v>
      </c>
      <c r="AU2006" s="1" t="s">
        <v>1511</v>
      </c>
      <c r="AV2006" s="1" t="s">
        <v>70</v>
      </c>
      <c r="AW2006" s="3" t="str">
        <f t="shared" si="1"/>
        <v>Other</v>
      </c>
      <c r="AX2006" s="3" t="str">
        <f t="array" ref="AX2006">TEXTJOIN(", ", TRUE, IF(X2006:AS2006="Y", X$1:AS$1, IF(X2006:AS2006&lt;&gt;"", X$1:AS$1 &amp; ": " &amp; X2006:AS2006, "")))
</f>
        <v>Heroin</v>
      </c>
    </row>
    <row r="2007">
      <c r="A2007" s="2">
        <v>41370.0</v>
      </c>
      <c r="B2007" s="1" t="s">
        <v>50</v>
      </c>
      <c r="C2007" s="1">
        <v>35.0</v>
      </c>
      <c r="D2007" s="1" t="s">
        <v>76</v>
      </c>
      <c r="E2007" s="1" t="s">
        <v>63</v>
      </c>
      <c r="G2007" s="1" t="s">
        <v>624</v>
      </c>
      <c r="H2007" s="1" t="s">
        <v>299</v>
      </c>
      <c r="J2007" s="1" t="s">
        <v>624</v>
      </c>
      <c r="L2007" s="1" t="s">
        <v>55</v>
      </c>
      <c r="M2007" s="1" t="s">
        <v>56</v>
      </c>
      <c r="N2007" s="1" t="s">
        <v>1252</v>
      </c>
      <c r="O2007" s="1" t="s">
        <v>624</v>
      </c>
      <c r="P2007" s="1" t="s">
        <v>299</v>
      </c>
      <c r="R2007" s="1" t="s">
        <v>56</v>
      </c>
      <c r="T2007" s="1" t="s">
        <v>786</v>
      </c>
      <c r="U2007" s="1" t="s">
        <v>59</v>
      </c>
      <c r="AG2007" s="1" t="s">
        <v>60</v>
      </c>
      <c r="AT2007" s="1" t="s">
        <v>626</v>
      </c>
      <c r="AU2007" s="1" t="s">
        <v>626</v>
      </c>
      <c r="AV2007" s="1" t="s">
        <v>627</v>
      </c>
      <c r="AW2007" s="3" t="str">
        <f t="shared" si="1"/>
        <v>Other</v>
      </c>
      <c r="AX2007" s="3" t="str">
        <f t="array" ref="AX2007">TEXTJOIN(", ", TRUE, IF(X2007:AS2007="Y", X$1:AS$1, IF(X2007:AS2007&lt;&gt;"", X$1:AS$1 &amp; ": " &amp; X2007:AS2007, "")))
</f>
        <v>Methadone</v>
      </c>
    </row>
    <row r="2008">
      <c r="A2008" s="2">
        <v>43960.0</v>
      </c>
      <c r="B2008" s="1" t="s">
        <v>50</v>
      </c>
      <c r="C2008" s="1">
        <v>32.0</v>
      </c>
      <c r="D2008" s="1" t="s">
        <v>51</v>
      </c>
      <c r="E2008" s="1" t="s">
        <v>63</v>
      </c>
      <c r="G2008" s="1" t="s">
        <v>207</v>
      </c>
      <c r="H2008" s="1" t="s">
        <v>65</v>
      </c>
      <c r="I2008" s="1" t="s">
        <v>55</v>
      </c>
      <c r="J2008" s="1" t="s">
        <v>207</v>
      </c>
      <c r="K2008" s="1" t="s">
        <v>65</v>
      </c>
      <c r="L2008" s="1" t="s">
        <v>55</v>
      </c>
      <c r="M2008" s="1" t="s">
        <v>56</v>
      </c>
      <c r="N2008" s="1" t="s">
        <v>66</v>
      </c>
      <c r="O2008" s="1" t="s">
        <v>207</v>
      </c>
      <c r="P2008" s="1" t="s">
        <v>65</v>
      </c>
      <c r="Q2008" s="1" t="s">
        <v>55</v>
      </c>
      <c r="R2008" s="1" t="s">
        <v>56</v>
      </c>
      <c r="T2008" s="1" t="s">
        <v>83</v>
      </c>
      <c r="U2008" s="1" t="s">
        <v>59</v>
      </c>
      <c r="Z2008" s="1" t="s">
        <v>60</v>
      </c>
      <c r="AR2008" s="1" t="s">
        <v>60</v>
      </c>
      <c r="AT2008" s="1" t="s">
        <v>210</v>
      </c>
      <c r="AU2008" s="1" t="s">
        <v>210</v>
      </c>
      <c r="AV2008" s="1" t="s">
        <v>373</v>
      </c>
      <c r="AW2008" s="3" t="str">
        <f t="shared" si="1"/>
        <v>Other</v>
      </c>
      <c r="AX2008" s="3" t="str">
        <f t="array" ref="AX2008">TEXTJOIN(", ", TRUE, IF(X2008:AS2008="Y", X$1:AS$1, IF(X2008:AS2008&lt;&gt;"", X$1:AS$1 &amp; ": " &amp; X2008:AS2008, "")))
</f>
        <v>Fentanyl, Any Opioid</v>
      </c>
    </row>
    <row r="2009">
      <c r="A2009" s="2">
        <v>44443.0</v>
      </c>
      <c r="B2009" s="1" t="s">
        <v>50</v>
      </c>
      <c r="C2009" s="1">
        <v>56.0</v>
      </c>
      <c r="D2009" s="1" t="s">
        <v>51</v>
      </c>
      <c r="E2009" s="1" t="s">
        <v>502</v>
      </c>
      <c r="F2009" s="1" t="s">
        <v>2752</v>
      </c>
      <c r="G2009" s="1" t="s">
        <v>488</v>
      </c>
      <c r="H2009" s="1" t="s">
        <v>91</v>
      </c>
      <c r="I2009" s="1" t="s">
        <v>55</v>
      </c>
      <c r="J2009" s="1" t="s">
        <v>1172</v>
      </c>
      <c r="M2009" s="1" t="s">
        <v>118</v>
      </c>
      <c r="N2009" s="1" t="s">
        <v>136</v>
      </c>
      <c r="O2009" s="1" t="s">
        <v>91</v>
      </c>
      <c r="P2009" s="1" t="s">
        <v>91</v>
      </c>
      <c r="Q2009" s="1" t="s">
        <v>55</v>
      </c>
      <c r="R2009" s="1" t="s">
        <v>180</v>
      </c>
      <c r="T2009" s="1" t="s">
        <v>2677</v>
      </c>
      <c r="U2009" s="1" t="s">
        <v>59</v>
      </c>
      <c r="Y2009" s="1" t="s">
        <v>60</v>
      </c>
      <c r="Z2009" s="1" t="s">
        <v>60</v>
      </c>
      <c r="AD2009" s="1" t="s">
        <v>60</v>
      </c>
      <c r="AR2009" s="1" t="s">
        <v>60</v>
      </c>
      <c r="AT2009" s="1" t="s">
        <v>492</v>
      </c>
      <c r="AV2009" s="1" t="s">
        <v>111</v>
      </c>
      <c r="AW2009" s="3" t="str">
        <f t="shared" si="1"/>
        <v>Other</v>
      </c>
      <c r="AX2009" s="3" t="str">
        <f t="array" ref="AX2009">TEXTJOIN(", ", TRUE, IF(X2009:AS2009="Y", X$1:AS$1, IF(X2009:AS2009&lt;&gt;"", X$1:AS$1 &amp; ": " &amp; X2009:AS2009, "")))
</f>
        <v>Cocaine, Fentanyl, Ethanol, Any Opioid</v>
      </c>
    </row>
    <row r="2010">
      <c r="A2010" s="4">
        <v>43462.0</v>
      </c>
      <c r="B2010" s="1" t="s">
        <v>50</v>
      </c>
      <c r="C2010" s="1">
        <v>41.0</v>
      </c>
      <c r="D2010" s="1" t="s">
        <v>51</v>
      </c>
      <c r="E2010" s="1" t="s">
        <v>63</v>
      </c>
      <c r="F2010" s="1" t="s">
        <v>137</v>
      </c>
      <c r="G2010" s="1" t="s">
        <v>1206</v>
      </c>
      <c r="I2010" s="1" t="s">
        <v>2201</v>
      </c>
      <c r="J2010" s="1" t="s">
        <v>455</v>
      </c>
      <c r="K2010" s="1" t="s">
        <v>103</v>
      </c>
      <c r="M2010" s="1" t="s">
        <v>177</v>
      </c>
      <c r="N2010" s="1" t="s">
        <v>136</v>
      </c>
      <c r="O2010" s="1" t="s">
        <v>455</v>
      </c>
      <c r="P2010" s="1" t="s">
        <v>103</v>
      </c>
      <c r="Q2010" s="1" t="s">
        <v>55</v>
      </c>
      <c r="R2010" s="1" t="s">
        <v>44</v>
      </c>
      <c r="T2010" s="1" t="s">
        <v>2753</v>
      </c>
      <c r="U2010" s="1" t="s">
        <v>59</v>
      </c>
      <c r="X2010" s="1" t="s">
        <v>60</v>
      </c>
      <c r="Z2010" s="1" t="s">
        <v>60</v>
      </c>
      <c r="AA2010" s="1" t="s">
        <v>60</v>
      </c>
      <c r="AP2010" s="1" t="s">
        <v>60</v>
      </c>
      <c r="AR2010" s="1" t="s">
        <v>60</v>
      </c>
      <c r="AT2010" s="1" t="s">
        <v>1210</v>
      </c>
      <c r="AU2010" s="1" t="s">
        <v>457</v>
      </c>
      <c r="AV2010" s="1" t="s">
        <v>458</v>
      </c>
      <c r="AW2010" s="3" t="str">
        <f t="shared" si="1"/>
        <v>Other</v>
      </c>
      <c r="AX2010" s="3" t="str">
        <f t="array" ref="AX2010">TEXTJOIN(", ", TRUE, IF(X2010:AS2010="Y", X$1:AS$1, IF(X2010:AS2010&lt;&gt;"", X$1:AS$1 &amp; ": " &amp; X2010:AS2010, "")))
</f>
        <v>Heroin, Fentanyl, Fentanyl Analogue, Heroin/Morph/Codeine, Any Opioid</v>
      </c>
    </row>
    <row r="2011">
      <c r="A2011" s="2">
        <v>42397.0</v>
      </c>
      <c r="B2011" s="1" t="s">
        <v>50</v>
      </c>
      <c r="C2011" s="1">
        <v>47.0</v>
      </c>
      <c r="D2011" s="1" t="s">
        <v>51</v>
      </c>
      <c r="E2011" s="1" t="s">
        <v>63</v>
      </c>
      <c r="F2011" s="1" t="s">
        <v>137</v>
      </c>
      <c r="G2011" s="1" t="s">
        <v>65</v>
      </c>
      <c r="H2011" s="1" t="s">
        <v>65</v>
      </c>
      <c r="I2011" s="1" t="s">
        <v>55</v>
      </c>
      <c r="J2011" s="1" t="s">
        <v>65</v>
      </c>
      <c r="M2011" s="1" t="s">
        <v>56</v>
      </c>
      <c r="N2011" s="1" t="s">
        <v>2754</v>
      </c>
      <c r="O2011" s="1" t="s">
        <v>65</v>
      </c>
      <c r="R2011" s="1" t="s">
        <v>56</v>
      </c>
      <c r="T2011" s="1" t="s">
        <v>2755</v>
      </c>
      <c r="U2011" s="1" t="s">
        <v>59</v>
      </c>
      <c r="X2011" s="1" t="s">
        <v>60</v>
      </c>
      <c r="AP2011" s="1" t="s">
        <v>60</v>
      </c>
      <c r="AR2011" s="1" t="s">
        <v>60</v>
      </c>
      <c r="AS2011" s="1" t="s">
        <v>182</v>
      </c>
      <c r="AT2011" s="1" t="s">
        <v>410</v>
      </c>
      <c r="AU2011" s="1" t="s">
        <v>410</v>
      </c>
      <c r="AV2011" s="1" t="s">
        <v>150</v>
      </c>
      <c r="AW2011" s="3" t="str">
        <f t="shared" si="1"/>
        <v>Other</v>
      </c>
      <c r="AX2011" s="3" t="str">
        <f t="array" ref="AX2011">TEXTJOIN(", ", TRUE, IF(X2011:AS2011="Y", X$1:AS$1, IF(X2011:AS2011&lt;&gt;"", X$1:AS$1 &amp; ": " &amp; X2011:AS2011, "")))
</f>
        <v>Heroin, Heroin/Morph/Codeine, Any Opioid, Other: Bupren</v>
      </c>
    </row>
    <row r="2012">
      <c r="A2012" s="4">
        <v>44114.0</v>
      </c>
      <c r="B2012" s="1" t="s">
        <v>50</v>
      </c>
      <c r="C2012" s="1">
        <v>31.0</v>
      </c>
      <c r="D2012" s="1" t="s">
        <v>51</v>
      </c>
      <c r="E2012" s="1" t="s">
        <v>63</v>
      </c>
      <c r="G2012" s="1" t="s">
        <v>311</v>
      </c>
      <c r="H2012" s="1" t="s">
        <v>299</v>
      </c>
      <c r="I2012" s="1" t="s">
        <v>55</v>
      </c>
      <c r="J2012" s="1" t="s">
        <v>311</v>
      </c>
      <c r="K2012" s="1" t="s">
        <v>299</v>
      </c>
      <c r="L2012" s="1" t="s">
        <v>55</v>
      </c>
      <c r="M2012" s="1" t="s">
        <v>56</v>
      </c>
      <c r="N2012" s="1" t="s">
        <v>155</v>
      </c>
      <c r="O2012" s="1" t="s">
        <v>311</v>
      </c>
      <c r="P2012" s="1" t="s">
        <v>299</v>
      </c>
      <c r="Q2012" s="1" t="s">
        <v>55</v>
      </c>
      <c r="R2012" s="1" t="s">
        <v>56</v>
      </c>
      <c r="T2012" s="1" t="s">
        <v>2756</v>
      </c>
      <c r="U2012" s="1" t="s">
        <v>59</v>
      </c>
      <c r="Z2012" s="1" t="s">
        <v>60</v>
      </c>
      <c r="AA2012" s="1" t="s">
        <v>60</v>
      </c>
      <c r="AF2012" s="1" t="s">
        <v>60</v>
      </c>
      <c r="AI2012" s="1" t="s">
        <v>60</v>
      </c>
      <c r="AR2012" s="1" t="s">
        <v>60</v>
      </c>
      <c r="AT2012" s="1" t="s">
        <v>313</v>
      </c>
      <c r="AU2012" s="1" t="s">
        <v>313</v>
      </c>
      <c r="AV2012" s="1" t="s">
        <v>314</v>
      </c>
      <c r="AW2012" s="3" t="str">
        <f t="shared" si="1"/>
        <v>Other</v>
      </c>
      <c r="AX2012" s="3" t="str">
        <f t="array" ref="AX2012">TEXTJOIN(", ", TRUE, IF(X2012:AS2012="Y", X$1:AS$1, IF(X2012:AS2012&lt;&gt;"", X$1:AS$1 &amp; ": " &amp; X2012:AS2012, "")))
</f>
        <v>Fentanyl, Fentanyl Analogue, Benzodiazepine, Amphet, Any Opioid</v>
      </c>
    </row>
    <row r="2013">
      <c r="A2013" s="2">
        <v>42863.0</v>
      </c>
      <c r="B2013" s="1" t="s">
        <v>86</v>
      </c>
      <c r="C2013" s="1">
        <v>40.0</v>
      </c>
      <c r="D2013" s="1" t="s">
        <v>51</v>
      </c>
      <c r="E2013" s="1" t="s">
        <v>63</v>
      </c>
      <c r="J2013" s="1" t="s">
        <v>237</v>
      </c>
      <c r="K2013" s="1" t="s">
        <v>125</v>
      </c>
      <c r="L2013" s="1" t="s">
        <v>55</v>
      </c>
      <c r="M2013" s="1" t="s">
        <v>193</v>
      </c>
      <c r="N2013" s="1" t="s">
        <v>136</v>
      </c>
      <c r="O2013" s="1" t="s">
        <v>237</v>
      </c>
      <c r="P2013" s="1" t="s">
        <v>125</v>
      </c>
      <c r="Q2013" s="1" t="s">
        <v>55</v>
      </c>
      <c r="R2013" s="1" t="s">
        <v>44</v>
      </c>
      <c r="S2013" s="1" t="s">
        <v>2757</v>
      </c>
      <c r="T2013" s="1" t="s">
        <v>2758</v>
      </c>
      <c r="U2013" s="1" t="s">
        <v>59</v>
      </c>
      <c r="Y2013" s="1" t="s">
        <v>60</v>
      </c>
      <c r="Z2013" s="1" t="s">
        <v>60</v>
      </c>
      <c r="AA2013" s="1" t="s">
        <v>60</v>
      </c>
      <c r="AD2013" s="1" t="s">
        <v>60</v>
      </c>
      <c r="AT2013" s="1" t="s">
        <v>62</v>
      </c>
      <c r="AU2013" s="1" t="s">
        <v>240</v>
      </c>
      <c r="AV2013" s="1" t="s">
        <v>1371</v>
      </c>
      <c r="AW2013" s="3" t="str">
        <f t="shared" si="1"/>
        <v>Other</v>
      </c>
      <c r="AX2013" s="3" t="str">
        <f t="array" ref="AX2013">TEXTJOIN(", ", TRUE, IF(X2013:AS2013="Y", X$1:AS$1, IF(X2013:AS2013&lt;&gt;"", X$1:AS$1 &amp; ": " &amp; X2013:AS2013, "")))
</f>
        <v>Cocaine, Fentanyl, Fentanyl Analogue, Ethanol</v>
      </c>
    </row>
    <row r="2014">
      <c r="A2014" s="2">
        <v>43952.0</v>
      </c>
      <c r="B2014" s="1" t="s">
        <v>50</v>
      </c>
      <c r="C2014" s="1">
        <v>52.0</v>
      </c>
      <c r="D2014" s="1" t="s">
        <v>76</v>
      </c>
      <c r="E2014" s="1" t="s">
        <v>63</v>
      </c>
      <c r="G2014" s="1" t="s">
        <v>931</v>
      </c>
      <c r="H2014" s="1" t="s">
        <v>91</v>
      </c>
      <c r="I2014" s="1" t="s">
        <v>55</v>
      </c>
      <c r="J2014" s="1" t="s">
        <v>931</v>
      </c>
      <c r="K2014" s="1" t="s">
        <v>91</v>
      </c>
      <c r="L2014" s="1" t="s">
        <v>55</v>
      </c>
      <c r="M2014" s="1" t="s">
        <v>56</v>
      </c>
      <c r="N2014" s="1" t="s">
        <v>119</v>
      </c>
      <c r="O2014" s="1" t="s">
        <v>931</v>
      </c>
      <c r="P2014" s="1" t="s">
        <v>91</v>
      </c>
      <c r="Q2014" s="1" t="s">
        <v>55</v>
      </c>
      <c r="R2014" s="1" t="s">
        <v>56</v>
      </c>
      <c r="T2014" s="1" t="s">
        <v>2759</v>
      </c>
      <c r="U2014" s="1" t="s">
        <v>59</v>
      </c>
      <c r="Y2014" s="1" t="s">
        <v>60</v>
      </c>
      <c r="Z2014" s="1" t="s">
        <v>60</v>
      </c>
      <c r="AD2014" s="1" t="s">
        <v>60</v>
      </c>
      <c r="AM2014" s="1" t="s">
        <v>60</v>
      </c>
      <c r="AR2014" s="1" t="s">
        <v>60</v>
      </c>
      <c r="AT2014" s="1" t="s">
        <v>933</v>
      </c>
      <c r="AU2014" s="1" t="s">
        <v>933</v>
      </c>
      <c r="AV2014" s="1" t="s">
        <v>934</v>
      </c>
      <c r="AW2014" s="3" t="str">
        <f t="shared" si="1"/>
        <v>Other</v>
      </c>
      <c r="AX2014" s="3" t="str">
        <f t="array" ref="AX2014">TEXTJOIN(", ", TRUE, IF(X2014:AS2014="Y", X$1:AS$1, IF(X2014:AS2014&lt;&gt;"", X$1:AS$1 &amp; ": " &amp; X2014:AS2014, "")))
</f>
        <v>Cocaine, Fentanyl, Ethanol, Xylazine, Any Opioid</v>
      </c>
    </row>
    <row r="2015">
      <c r="A2015" s="2">
        <v>44234.0</v>
      </c>
      <c r="B2015" s="1" t="s">
        <v>50</v>
      </c>
      <c r="C2015" s="1">
        <v>48.0</v>
      </c>
      <c r="D2015" s="1" t="s">
        <v>51</v>
      </c>
      <c r="E2015" s="1" t="s">
        <v>63</v>
      </c>
      <c r="G2015" s="1" t="s">
        <v>256</v>
      </c>
      <c r="H2015" s="1" t="s">
        <v>103</v>
      </c>
      <c r="I2015" s="1" t="s">
        <v>55</v>
      </c>
      <c r="J2015" s="1" t="s">
        <v>256</v>
      </c>
      <c r="K2015" s="1" t="s">
        <v>103</v>
      </c>
      <c r="L2015" s="1" t="s">
        <v>55</v>
      </c>
      <c r="M2015" s="1" t="s">
        <v>56</v>
      </c>
      <c r="N2015" s="1" t="s">
        <v>119</v>
      </c>
      <c r="O2015" s="1" t="s">
        <v>256</v>
      </c>
      <c r="P2015" s="1" t="s">
        <v>103</v>
      </c>
      <c r="Q2015" s="1" t="s">
        <v>55</v>
      </c>
      <c r="R2015" s="1" t="s">
        <v>180</v>
      </c>
      <c r="T2015" s="1" t="s">
        <v>2760</v>
      </c>
      <c r="U2015" s="1" t="s">
        <v>59</v>
      </c>
      <c r="Z2015" s="1" t="s">
        <v>60</v>
      </c>
      <c r="AM2015" s="1" t="s">
        <v>60</v>
      </c>
      <c r="AR2015" s="1" t="s">
        <v>60</v>
      </c>
      <c r="AT2015" s="1" t="s">
        <v>282</v>
      </c>
      <c r="AU2015" s="1" t="s">
        <v>282</v>
      </c>
      <c r="AV2015" s="1" t="s">
        <v>260</v>
      </c>
      <c r="AW2015" s="3" t="str">
        <f t="shared" si="1"/>
        <v>Other</v>
      </c>
      <c r="AX2015" s="3" t="str">
        <f t="array" ref="AX2015">TEXTJOIN(", ", TRUE, IF(X2015:AS2015="Y", X$1:AS$1, IF(X2015:AS2015&lt;&gt;"", X$1:AS$1 &amp; ": " &amp; X2015:AS2015, "")))
</f>
        <v>Fentanyl, Xylazine, Any Opioid</v>
      </c>
    </row>
    <row r="2016">
      <c r="A2016" s="2">
        <v>41456.0</v>
      </c>
      <c r="B2016" s="1" t="s">
        <v>50</v>
      </c>
      <c r="C2016" s="1">
        <v>48.0</v>
      </c>
      <c r="D2016" s="1" t="s">
        <v>51</v>
      </c>
      <c r="E2016" s="1" t="s">
        <v>63</v>
      </c>
      <c r="F2016" s="1" t="s">
        <v>137</v>
      </c>
      <c r="G2016" s="1" t="s">
        <v>352</v>
      </c>
      <c r="J2016" s="1" t="s">
        <v>352</v>
      </c>
      <c r="L2016" s="1" t="s">
        <v>55</v>
      </c>
      <c r="M2016" s="1" t="s">
        <v>44</v>
      </c>
      <c r="N2016" s="1" t="s">
        <v>2761</v>
      </c>
      <c r="O2016" s="1" t="s">
        <v>352</v>
      </c>
      <c r="P2016" s="1" t="s">
        <v>54</v>
      </c>
      <c r="R2016" s="1" t="s">
        <v>67</v>
      </c>
      <c r="T2016" s="1" t="s">
        <v>2762</v>
      </c>
      <c r="U2016" s="1" t="s">
        <v>59</v>
      </c>
      <c r="AD2016" s="1" t="s">
        <v>60</v>
      </c>
      <c r="AF2016" s="1" t="s">
        <v>60</v>
      </c>
      <c r="AT2016" s="1" t="s">
        <v>354</v>
      </c>
      <c r="AU2016" s="1" t="s">
        <v>354</v>
      </c>
      <c r="AV2016" s="1" t="s">
        <v>355</v>
      </c>
      <c r="AW2016" s="3" t="str">
        <f t="shared" si="1"/>
        <v>Other</v>
      </c>
      <c r="AX2016" s="3" t="str">
        <f t="array" ref="AX2016">TEXTJOIN(", ", TRUE, IF(X2016:AS2016="Y", X$1:AS$1, IF(X2016:AS2016&lt;&gt;"", X$1:AS$1 &amp; ": " &amp; X2016:AS2016, "")))
</f>
        <v>Ethanol, Benzodiazepine</v>
      </c>
    </row>
    <row r="2017">
      <c r="A2017" s="2">
        <v>43774.0</v>
      </c>
      <c r="B2017" s="1" t="s">
        <v>50</v>
      </c>
      <c r="C2017" s="1">
        <v>43.0</v>
      </c>
      <c r="D2017" s="1" t="s">
        <v>51</v>
      </c>
      <c r="E2017" s="1" t="s">
        <v>52</v>
      </c>
      <c r="G2017" s="1" t="s">
        <v>599</v>
      </c>
      <c r="I2017" s="1" t="s">
        <v>55</v>
      </c>
      <c r="J2017" s="1" t="s">
        <v>599</v>
      </c>
      <c r="K2017" s="1" t="s">
        <v>91</v>
      </c>
      <c r="L2017" s="1" t="s">
        <v>55</v>
      </c>
      <c r="M2017" s="1" t="s">
        <v>557</v>
      </c>
      <c r="N2017" s="1" t="s">
        <v>155</v>
      </c>
      <c r="O2017" s="1" t="s">
        <v>91</v>
      </c>
      <c r="P2017" s="1" t="s">
        <v>91</v>
      </c>
      <c r="Q2017" s="1" t="s">
        <v>55</v>
      </c>
      <c r="R2017" s="1" t="s">
        <v>67</v>
      </c>
      <c r="T2017" s="1" t="s">
        <v>2763</v>
      </c>
      <c r="U2017" s="1" t="s">
        <v>59</v>
      </c>
      <c r="Y2017" s="1" t="s">
        <v>60</v>
      </c>
      <c r="Z2017" s="1" t="s">
        <v>60</v>
      </c>
      <c r="AD2017" s="1" t="s">
        <v>60</v>
      </c>
      <c r="AR2017" s="1" t="s">
        <v>60</v>
      </c>
      <c r="AT2017" s="1" t="s">
        <v>601</v>
      </c>
      <c r="AU2017" s="1" t="s">
        <v>601</v>
      </c>
      <c r="AV2017" s="1" t="s">
        <v>111</v>
      </c>
      <c r="AW2017" s="3" t="str">
        <f t="shared" si="1"/>
        <v>Other</v>
      </c>
      <c r="AX2017" s="3" t="str">
        <f t="array" ref="AX2017">TEXTJOIN(", ", TRUE, IF(X2017:AS2017="Y", X$1:AS$1, IF(X2017:AS2017&lt;&gt;"", X$1:AS$1 &amp; ": " &amp; X2017:AS2017, "")))
</f>
        <v>Cocaine, Fentanyl, Ethanol, Any Opioid</v>
      </c>
    </row>
    <row r="2018">
      <c r="A2018" s="2">
        <v>40977.0</v>
      </c>
      <c r="B2018" s="1" t="s">
        <v>50</v>
      </c>
      <c r="C2018" s="1">
        <v>50.0</v>
      </c>
      <c r="D2018" s="1" t="s">
        <v>76</v>
      </c>
      <c r="E2018" s="1" t="s">
        <v>63</v>
      </c>
      <c r="G2018" s="1" t="s">
        <v>116</v>
      </c>
      <c r="H2018" s="1" t="s">
        <v>103</v>
      </c>
      <c r="J2018" s="1" t="s">
        <v>116</v>
      </c>
      <c r="L2018" s="1" t="s">
        <v>55</v>
      </c>
      <c r="M2018" s="1" t="s">
        <v>56</v>
      </c>
      <c r="N2018" s="1" t="s">
        <v>104</v>
      </c>
      <c r="O2018" s="1" t="s">
        <v>116</v>
      </c>
      <c r="P2018" s="1" t="s">
        <v>103</v>
      </c>
      <c r="R2018" s="1" t="s">
        <v>56</v>
      </c>
      <c r="T2018" s="1" t="s">
        <v>881</v>
      </c>
      <c r="U2018" s="1" t="s">
        <v>59</v>
      </c>
      <c r="AB2018" s="1" t="s">
        <v>60</v>
      </c>
      <c r="AC2018" s="1" t="s">
        <v>60</v>
      </c>
      <c r="AT2018" s="1" t="s">
        <v>122</v>
      </c>
      <c r="AU2018" s="1" t="s">
        <v>122</v>
      </c>
      <c r="AV2018" s="1" t="s">
        <v>139</v>
      </c>
      <c r="AW2018" s="3" t="str">
        <f t="shared" si="1"/>
        <v>Other</v>
      </c>
      <c r="AX2018" s="3" t="str">
        <f t="array" ref="AX2018">TEXTJOIN(", ", TRUE, IF(X2018:AS2018="Y", X$1:AS$1, IF(X2018:AS2018&lt;&gt;"", X$1:AS$1 &amp; ": " &amp; X2018:AS2018, "")))
</f>
        <v>Oxycodone, Oxymorphone</v>
      </c>
    </row>
    <row r="2019">
      <c r="A2019" s="2">
        <v>43564.0</v>
      </c>
      <c r="B2019" s="1" t="s">
        <v>50</v>
      </c>
      <c r="C2019" s="1">
        <v>40.0</v>
      </c>
      <c r="D2019" s="1" t="s">
        <v>76</v>
      </c>
      <c r="E2019" s="1" t="s">
        <v>63</v>
      </c>
      <c r="G2019" s="1" t="s">
        <v>91</v>
      </c>
      <c r="H2019" s="1" t="s">
        <v>91</v>
      </c>
      <c r="I2019" s="1" t="s">
        <v>55</v>
      </c>
      <c r="J2019" s="1" t="s">
        <v>91</v>
      </c>
      <c r="K2019" s="1" t="s">
        <v>91</v>
      </c>
      <c r="L2019" s="1" t="s">
        <v>55</v>
      </c>
      <c r="M2019" s="1" t="s">
        <v>56</v>
      </c>
      <c r="N2019" s="1" t="s">
        <v>1893</v>
      </c>
      <c r="O2019" s="1" t="s">
        <v>91</v>
      </c>
      <c r="P2019" s="1" t="s">
        <v>91</v>
      </c>
      <c r="Q2019" s="1" t="s">
        <v>55</v>
      </c>
      <c r="R2019" s="1" t="s">
        <v>56</v>
      </c>
      <c r="T2019" s="1" t="s">
        <v>2764</v>
      </c>
      <c r="U2019" s="1" t="s">
        <v>59</v>
      </c>
      <c r="Z2019" s="1" t="s">
        <v>60</v>
      </c>
      <c r="AC2019" s="1" t="s">
        <v>60</v>
      </c>
      <c r="AF2019" s="1" t="s">
        <v>60</v>
      </c>
      <c r="AH2019" s="1" t="s">
        <v>60</v>
      </c>
      <c r="AR2019" s="1" t="s">
        <v>60</v>
      </c>
      <c r="AT2019" s="1" t="s">
        <v>110</v>
      </c>
      <c r="AU2019" s="1" t="s">
        <v>110</v>
      </c>
      <c r="AV2019" s="1" t="s">
        <v>111</v>
      </c>
      <c r="AW2019" s="3" t="str">
        <f t="shared" si="1"/>
        <v>Other</v>
      </c>
      <c r="AX2019" s="3" t="str">
        <f t="array" ref="AX2019">TEXTJOIN(", ", TRUE, IF(X2019:AS2019="Y", X$1:AS$1, IF(X2019:AS2019&lt;&gt;"", X$1:AS$1 &amp; ": " &amp; X2019:AS2019, "")))
</f>
        <v>Fentanyl, Oxymorphone, Benzodiazepine, Meth/Amphetamine, Any Opioid</v>
      </c>
    </row>
    <row r="2020">
      <c r="A2020" s="2">
        <v>43568.0</v>
      </c>
      <c r="B2020" s="1" t="s">
        <v>50</v>
      </c>
      <c r="C2020" s="1">
        <v>49.0</v>
      </c>
      <c r="D2020" s="1" t="s">
        <v>51</v>
      </c>
      <c r="E2020" s="1" t="s">
        <v>63</v>
      </c>
      <c r="G2020" s="1" t="s">
        <v>262</v>
      </c>
      <c r="H2020" s="1" t="s">
        <v>263</v>
      </c>
      <c r="I2020" s="1" t="s">
        <v>55</v>
      </c>
      <c r="J2020" s="1" t="s">
        <v>262</v>
      </c>
      <c r="K2020" s="1" t="s">
        <v>263</v>
      </c>
      <c r="L2020" s="1" t="s">
        <v>55</v>
      </c>
      <c r="M2020" s="1" t="s">
        <v>56</v>
      </c>
      <c r="N2020" s="1" t="s">
        <v>66</v>
      </c>
      <c r="O2020" s="1" t="s">
        <v>262</v>
      </c>
      <c r="P2020" s="1" t="s">
        <v>263</v>
      </c>
      <c r="Q2020" s="1" t="s">
        <v>55</v>
      </c>
      <c r="R2020" s="1" t="s">
        <v>56</v>
      </c>
      <c r="T2020" s="1" t="s">
        <v>2765</v>
      </c>
      <c r="U2020" s="1" t="s">
        <v>59</v>
      </c>
      <c r="V2020" s="1" t="s">
        <v>2766</v>
      </c>
      <c r="Z2020" s="1" t="s">
        <v>60</v>
      </c>
      <c r="AD2020" s="1" t="s">
        <v>60</v>
      </c>
      <c r="AR2020" s="1" t="s">
        <v>60</v>
      </c>
      <c r="AT2020" s="1" t="s">
        <v>556</v>
      </c>
      <c r="AU2020" s="1" t="s">
        <v>556</v>
      </c>
      <c r="AV2020" s="1" t="s">
        <v>266</v>
      </c>
      <c r="AW2020" s="3" t="str">
        <f t="shared" si="1"/>
        <v>Other</v>
      </c>
      <c r="AX2020" s="3" t="str">
        <f t="array" ref="AX2020">TEXTJOIN(", ", TRUE, IF(X2020:AS2020="Y", X$1:AS$1, IF(X2020:AS2020&lt;&gt;"", X$1:AS$1 &amp; ": " &amp; X2020:AS2020, "")))
</f>
        <v>Fentanyl, Ethanol, Any Opioid</v>
      </c>
    </row>
    <row r="2021">
      <c r="A2021" s="2">
        <v>42958.0</v>
      </c>
      <c r="B2021" s="1" t="s">
        <v>86</v>
      </c>
      <c r="C2021" s="1">
        <v>60.0</v>
      </c>
      <c r="D2021" s="1" t="s">
        <v>51</v>
      </c>
      <c r="E2021" s="1" t="s">
        <v>63</v>
      </c>
      <c r="G2021" s="1" t="s">
        <v>103</v>
      </c>
      <c r="H2021" s="1" t="s">
        <v>103</v>
      </c>
      <c r="I2021" s="1" t="s">
        <v>55</v>
      </c>
      <c r="J2021" s="1" t="s">
        <v>103</v>
      </c>
      <c r="K2021" s="1" t="s">
        <v>103</v>
      </c>
      <c r="L2021" s="1" t="s">
        <v>55</v>
      </c>
      <c r="M2021" s="1" t="s">
        <v>778</v>
      </c>
      <c r="N2021" s="1" t="s">
        <v>136</v>
      </c>
      <c r="O2021" s="1" t="s">
        <v>103</v>
      </c>
      <c r="P2021" s="1" t="s">
        <v>103</v>
      </c>
      <c r="Q2021" s="1" t="s">
        <v>55</v>
      </c>
      <c r="R2021" s="1" t="s">
        <v>56</v>
      </c>
      <c r="T2021" s="1" t="s">
        <v>2767</v>
      </c>
      <c r="U2021" s="1" t="s">
        <v>59</v>
      </c>
      <c r="X2021" s="1" t="s">
        <v>60</v>
      </c>
      <c r="Z2021" s="1" t="s">
        <v>60</v>
      </c>
      <c r="AF2021" s="1" t="s">
        <v>60</v>
      </c>
      <c r="AT2021" s="1" t="s">
        <v>167</v>
      </c>
      <c r="AU2021" s="1" t="s">
        <v>167</v>
      </c>
      <c r="AV2021" s="1" t="s">
        <v>168</v>
      </c>
      <c r="AW2021" s="3" t="str">
        <f t="shared" si="1"/>
        <v>Other</v>
      </c>
      <c r="AX2021" s="3" t="str">
        <f t="array" ref="AX2021">TEXTJOIN(", ", TRUE, IF(X2021:AS2021="Y", X$1:AS$1, IF(X2021:AS2021&lt;&gt;"", X$1:AS$1 &amp; ": " &amp; X2021:AS2021, "")))
</f>
        <v>Heroin, Fentanyl, Benzodiazepine</v>
      </c>
    </row>
    <row r="2022">
      <c r="A2022" s="2">
        <v>43563.0</v>
      </c>
      <c r="B2022" s="1" t="s">
        <v>50</v>
      </c>
      <c r="C2022" s="1">
        <v>37.0</v>
      </c>
      <c r="D2022" s="1" t="s">
        <v>51</v>
      </c>
      <c r="E2022" s="1" t="s">
        <v>63</v>
      </c>
      <c r="G2022" s="1" t="s">
        <v>143</v>
      </c>
      <c r="H2022" s="1" t="s">
        <v>91</v>
      </c>
      <c r="I2022" s="1" t="s">
        <v>55</v>
      </c>
      <c r="J2022" s="1" t="s">
        <v>143</v>
      </c>
      <c r="K2022" s="1" t="s">
        <v>91</v>
      </c>
      <c r="L2022" s="1" t="s">
        <v>55</v>
      </c>
      <c r="M2022" s="1" t="s">
        <v>56</v>
      </c>
      <c r="N2022" s="1" t="s">
        <v>136</v>
      </c>
      <c r="O2022" s="1" t="s">
        <v>143</v>
      </c>
      <c r="P2022" s="1" t="s">
        <v>91</v>
      </c>
      <c r="Q2022" s="1" t="s">
        <v>55</v>
      </c>
      <c r="R2022" s="1" t="s">
        <v>56</v>
      </c>
      <c r="T2022" s="1" t="s">
        <v>2629</v>
      </c>
      <c r="U2022" s="1" t="s">
        <v>59</v>
      </c>
      <c r="Z2022" s="1" t="s">
        <v>60</v>
      </c>
      <c r="AD2022" s="1" t="s">
        <v>60</v>
      </c>
      <c r="AR2022" s="1" t="s">
        <v>60</v>
      </c>
      <c r="AT2022" s="1" t="s">
        <v>145</v>
      </c>
      <c r="AU2022" s="1" t="s">
        <v>145</v>
      </c>
      <c r="AV2022" s="1" t="s">
        <v>146</v>
      </c>
      <c r="AW2022" s="3" t="str">
        <f t="shared" si="1"/>
        <v>Other</v>
      </c>
      <c r="AX2022" s="3" t="str">
        <f t="array" ref="AX2022">TEXTJOIN(", ", TRUE, IF(X2022:AS2022="Y", X$1:AS$1, IF(X2022:AS2022&lt;&gt;"", X$1:AS$1 &amp; ": " &amp; X2022:AS2022, "")))
</f>
        <v>Fentanyl, Ethanol, Any Opioid</v>
      </c>
    </row>
    <row r="2023">
      <c r="A2023" s="2">
        <v>42516.0</v>
      </c>
      <c r="B2023" s="1" t="s">
        <v>50</v>
      </c>
      <c r="C2023" s="1">
        <v>41.0</v>
      </c>
      <c r="D2023" s="1" t="s">
        <v>76</v>
      </c>
      <c r="E2023" s="1" t="s">
        <v>63</v>
      </c>
      <c r="G2023" s="1" t="s">
        <v>160</v>
      </c>
      <c r="H2023" s="1" t="s">
        <v>54</v>
      </c>
      <c r="I2023" s="1" t="s">
        <v>55</v>
      </c>
      <c r="J2023" s="1" t="s">
        <v>117</v>
      </c>
      <c r="M2023" s="1" t="s">
        <v>2768</v>
      </c>
      <c r="N2023" s="1" t="s">
        <v>2769</v>
      </c>
      <c r="O2023" s="1" t="s">
        <v>160</v>
      </c>
      <c r="R2023" s="1" t="s">
        <v>56</v>
      </c>
      <c r="T2023" s="1" t="s">
        <v>2770</v>
      </c>
      <c r="U2023" s="1" t="s">
        <v>59</v>
      </c>
      <c r="AF2023" s="1" t="s">
        <v>60</v>
      </c>
      <c r="AG2023" s="1" t="s">
        <v>60</v>
      </c>
      <c r="AR2023" s="1" t="s">
        <v>60</v>
      </c>
      <c r="AT2023" s="1" t="s">
        <v>163</v>
      </c>
      <c r="AV2023" s="1" t="s">
        <v>164</v>
      </c>
      <c r="AW2023" s="3" t="str">
        <f t="shared" si="1"/>
        <v>Other</v>
      </c>
      <c r="AX2023" s="3" t="str">
        <f t="array" ref="AX2023">TEXTJOIN(", ", TRUE, IF(X2023:AS2023="Y", X$1:AS$1, IF(X2023:AS2023&lt;&gt;"", X$1:AS$1 &amp; ": " &amp; X2023:AS2023, "")))
</f>
        <v>Benzodiazepine, Methadone, Any Opioid</v>
      </c>
    </row>
    <row r="2024">
      <c r="A2024" s="2">
        <v>41131.0</v>
      </c>
      <c r="B2024" s="1" t="s">
        <v>50</v>
      </c>
      <c r="C2024" s="1">
        <v>33.0</v>
      </c>
      <c r="D2024" s="1" t="s">
        <v>51</v>
      </c>
      <c r="E2024" s="1" t="s">
        <v>63</v>
      </c>
      <c r="G2024" s="1" t="s">
        <v>256</v>
      </c>
      <c r="H2024" s="1" t="s">
        <v>103</v>
      </c>
      <c r="J2024" s="1" t="s">
        <v>256</v>
      </c>
      <c r="L2024" s="1" t="s">
        <v>55</v>
      </c>
      <c r="M2024" s="1" t="s">
        <v>56</v>
      </c>
      <c r="N2024" s="1" t="s">
        <v>104</v>
      </c>
      <c r="O2024" s="1" t="s">
        <v>256</v>
      </c>
      <c r="P2024" s="1" t="s">
        <v>103</v>
      </c>
      <c r="R2024" s="1" t="s">
        <v>56</v>
      </c>
      <c r="T2024" s="1" t="s">
        <v>232</v>
      </c>
      <c r="U2024" s="1" t="s">
        <v>59</v>
      </c>
      <c r="AB2024" s="1" t="s">
        <v>60</v>
      </c>
      <c r="AT2024" s="1" t="s">
        <v>282</v>
      </c>
      <c r="AU2024" s="1" t="s">
        <v>282</v>
      </c>
      <c r="AV2024" s="1" t="s">
        <v>260</v>
      </c>
      <c r="AW2024" s="3" t="str">
        <f t="shared" si="1"/>
        <v>Other</v>
      </c>
      <c r="AX2024" s="3" t="str">
        <f t="array" ref="AX2024">TEXTJOIN(", ", TRUE, IF(X2024:AS2024="Y", X$1:AS$1, IF(X2024:AS2024&lt;&gt;"", X$1:AS$1 &amp; ": " &amp; X2024:AS2024, "")))
</f>
        <v>Oxycodone</v>
      </c>
    </row>
    <row r="2025">
      <c r="A2025" s="4">
        <v>43463.0</v>
      </c>
      <c r="B2025" s="1" t="s">
        <v>50</v>
      </c>
      <c r="C2025" s="1">
        <v>58.0</v>
      </c>
      <c r="D2025" s="1" t="s">
        <v>51</v>
      </c>
      <c r="E2025" s="1" t="s">
        <v>63</v>
      </c>
      <c r="G2025" s="1" t="s">
        <v>2771</v>
      </c>
      <c r="H2025" s="1" t="s">
        <v>2772</v>
      </c>
      <c r="I2025" s="1" t="s">
        <v>342</v>
      </c>
      <c r="J2025" s="1" t="s">
        <v>116</v>
      </c>
      <c r="K2025" s="1" t="s">
        <v>103</v>
      </c>
      <c r="M2025" s="1" t="s">
        <v>177</v>
      </c>
      <c r="N2025" s="1" t="s">
        <v>119</v>
      </c>
      <c r="O2025" s="1" t="s">
        <v>116</v>
      </c>
      <c r="P2025" s="1" t="s">
        <v>103</v>
      </c>
      <c r="Q2025" s="1" t="s">
        <v>55</v>
      </c>
      <c r="R2025" s="1" t="s">
        <v>44</v>
      </c>
      <c r="T2025" s="1" t="s">
        <v>2773</v>
      </c>
      <c r="U2025" s="1" t="s">
        <v>59</v>
      </c>
      <c r="V2025" s="1" t="s">
        <v>197</v>
      </c>
      <c r="AH2025" s="1" t="s">
        <v>60</v>
      </c>
      <c r="AU2025" s="1" t="s">
        <v>122</v>
      </c>
      <c r="AV2025" s="1" t="s">
        <v>139</v>
      </c>
      <c r="AW2025" s="3" t="str">
        <f t="shared" si="1"/>
        <v>Other</v>
      </c>
      <c r="AX2025" s="3" t="str">
        <f t="array" ref="AX2025">TEXTJOIN(", ", TRUE, IF(X2025:AS2025="Y", X$1:AS$1, IF(X2025:AS2025&lt;&gt;"", X$1:AS$1 &amp; ": " &amp; X2025:AS2025, "")))
</f>
        <v>Meth/Amphetamine</v>
      </c>
    </row>
    <row r="2026">
      <c r="A2026" s="2">
        <v>43888.0</v>
      </c>
      <c r="B2026" s="1" t="s">
        <v>50</v>
      </c>
      <c r="C2026" s="1">
        <v>48.0</v>
      </c>
      <c r="D2026" s="1" t="s">
        <v>51</v>
      </c>
      <c r="E2026" s="1" t="s">
        <v>63</v>
      </c>
      <c r="G2026" s="1" t="s">
        <v>300</v>
      </c>
      <c r="H2026" s="1" t="s">
        <v>299</v>
      </c>
      <c r="I2026" s="1" t="s">
        <v>55</v>
      </c>
      <c r="J2026" s="1" t="s">
        <v>300</v>
      </c>
      <c r="K2026" s="1" t="s">
        <v>299</v>
      </c>
      <c r="L2026" s="1" t="s">
        <v>55</v>
      </c>
      <c r="M2026" s="1" t="s">
        <v>56</v>
      </c>
      <c r="N2026" s="1" t="s">
        <v>136</v>
      </c>
      <c r="O2026" s="1" t="s">
        <v>300</v>
      </c>
      <c r="P2026" s="1" t="s">
        <v>299</v>
      </c>
      <c r="Q2026" s="1" t="s">
        <v>55</v>
      </c>
      <c r="R2026" s="1" t="s">
        <v>56</v>
      </c>
      <c r="T2026" s="1" t="s">
        <v>83</v>
      </c>
      <c r="U2026" s="1" t="s">
        <v>59</v>
      </c>
      <c r="V2026" s="1" t="s">
        <v>258</v>
      </c>
      <c r="Y2026" s="1" t="s">
        <v>60</v>
      </c>
      <c r="Z2026" s="1" t="s">
        <v>60</v>
      </c>
      <c r="AR2026" s="1" t="s">
        <v>60</v>
      </c>
      <c r="AT2026" s="1" t="s">
        <v>304</v>
      </c>
      <c r="AU2026" s="1" t="s">
        <v>304</v>
      </c>
      <c r="AV2026" s="1" t="s">
        <v>302</v>
      </c>
      <c r="AW2026" s="3" t="str">
        <f t="shared" si="1"/>
        <v>Other</v>
      </c>
      <c r="AX2026" s="3" t="str">
        <f t="array" ref="AX2026">TEXTJOIN(", ", TRUE, IF(X2026:AS2026="Y", X$1:AS$1, IF(X2026:AS2026&lt;&gt;"", X$1:AS$1 &amp; ": " &amp; X2026:AS2026, "")))
</f>
        <v>Cocaine, Fentanyl, Any Opioid</v>
      </c>
    </row>
    <row r="2027">
      <c r="A2027" s="2">
        <v>41764.0</v>
      </c>
      <c r="B2027" s="1" t="s">
        <v>50</v>
      </c>
      <c r="C2027" s="1">
        <v>50.0</v>
      </c>
      <c r="D2027" s="1" t="s">
        <v>51</v>
      </c>
      <c r="E2027" s="1" t="s">
        <v>63</v>
      </c>
      <c r="G2027" s="1" t="s">
        <v>283</v>
      </c>
      <c r="J2027" s="1" t="s">
        <v>283</v>
      </c>
      <c r="L2027" s="1" t="s">
        <v>55</v>
      </c>
      <c r="M2027" s="1" t="s">
        <v>56</v>
      </c>
      <c r="N2027" s="1" t="s">
        <v>136</v>
      </c>
      <c r="O2027" s="1" t="s">
        <v>283</v>
      </c>
      <c r="P2027" s="1" t="s">
        <v>263</v>
      </c>
      <c r="R2027" s="1" t="s">
        <v>56</v>
      </c>
      <c r="T2027" s="1" t="s">
        <v>2774</v>
      </c>
      <c r="U2027" s="1" t="s">
        <v>59</v>
      </c>
      <c r="X2027" s="1" t="s">
        <v>60</v>
      </c>
      <c r="AF2027" s="1" t="s">
        <v>60</v>
      </c>
      <c r="AI2027" s="1" t="s">
        <v>60</v>
      </c>
      <c r="AT2027" s="1" t="s">
        <v>287</v>
      </c>
      <c r="AU2027" s="1" t="s">
        <v>287</v>
      </c>
      <c r="AV2027" s="1" t="s">
        <v>1298</v>
      </c>
      <c r="AW2027" s="3" t="str">
        <f t="shared" si="1"/>
        <v>Other</v>
      </c>
      <c r="AX2027" s="3" t="str">
        <f t="array" ref="AX2027">TEXTJOIN(", ", TRUE, IF(X2027:AS2027="Y", X$1:AS$1, IF(X2027:AS2027&lt;&gt;"", X$1:AS$1 &amp; ": " &amp; X2027:AS2027, "")))
</f>
        <v>Heroin, Benzodiazepine, Amphet</v>
      </c>
    </row>
    <row r="2028">
      <c r="A2028" s="4">
        <v>44517.0</v>
      </c>
      <c r="B2028" s="1" t="s">
        <v>50</v>
      </c>
      <c r="C2028" s="1">
        <v>52.0</v>
      </c>
      <c r="D2028" s="1" t="s">
        <v>76</v>
      </c>
      <c r="E2028" s="1" t="s">
        <v>63</v>
      </c>
      <c r="F2028" s="1" t="s">
        <v>267</v>
      </c>
      <c r="G2028" s="1" t="s">
        <v>91</v>
      </c>
      <c r="H2028" s="1" t="s">
        <v>91</v>
      </c>
      <c r="I2028" s="1" t="s">
        <v>55</v>
      </c>
      <c r="J2028" s="1" t="s">
        <v>91</v>
      </c>
      <c r="K2028" s="1" t="s">
        <v>91</v>
      </c>
      <c r="L2028" s="1" t="s">
        <v>55</v>
      </c>
      <c r="M2028" s="1" t="s">
        <v>743</v>
      </c>
      <c r="N2028" s="1" t="s">
        <v>178</v>
      </c>
      <c r="O2028" s="1" t="s">
        <v>91</v>
      </c>
      <c r="P2028" s="1" t="s">
        <v>91</v>
      </c>
      <c r="Q2028" s="1" t="s">
        <v>55</v>
      </c>
      <c r="R2028" s="1" t="s">
        <v>56</v>
      </c>
      <c r="T2028" s="1" t="s">
        <v>1346</v>
      </c>
      <c r="U2028" s="1" t="s">
        <v>59</v>
      </c>
      <c r="V2028" s="1" t="s">
        <v>464</v>
      </c>
      <c r="Y2028" s="1" t="s">
        <v>60</v>
      </c>
      <c r="Z2028" s="1" t="s">
        <v>60</v>
      </c>
      <c r="AR2028" s="1" t="s">
        <v>60</v>
      </c>
      <c r="AT2028" s="1" t="s">
        <v>110</v>
      </c>
      <c r="AU2028" s="1" t="s">
        <v>110</v>
      </c>
      <c r="AV2028" s="1" t="s">
        <v>111</v>
      </c>
      <c r="AW2028" s="3" t="str">
        <f t="shared" si="1"/>
        <v>Other</v>
      </c>
      <c r="AX2028" s="3" t="str">
        <f t="array" ref="AX2028">TEXTJOIN(", ", TRUE, IF(X2028:AS2028="Y", X$1:AS$1, IF(X2028:AS2028&lt;&gt;"", X$1:AS$1 &amp; ": " &amp; X2028:AS2028, "")))
</f>
        <v>Cocaine, Fentanyl, Any Opioid</v>
      </c>
    </row>
    <row r="2029">
      <c r="A2029" s="2">
        <v>44017.0</v>
      </c>
      <c r="B2029" s="1" t="s">
        <v>50</v>
      </c>
      <c r="C2029" s="1">
        <v>31.0</v>
      </c>
      <c r="D2029" s="1" t="s">
        <v>76</v>
      </c>
      <c r="E2029" s="1" t="s">
        <v>52</v>
      </c>
      <c r="G2029" s="1" t="s">
        <v>185</v>
      </c>
      <c r="H2029" s="1" t="s">
        <v>91</v>
      </c>
      <c r="I2029" s="1" t="s">
        <v>55</v>
      </c>
      <c r="J2029" s="1" t="s">
        <v>368</v>
      </c>
      <c r="K2029" s="1" t="s">
        <v>91</v>
      </c>
      <c r="L2029" s="1" t="s">
        <v>55</v>
      </c>
      <c r="M2029" s="1" t="s">
        <v>170</v>
      </c>
      <c r="N2029" s="1" t="s">
        <v>93</v>
      </c>
      <c r="O2029" s="1" t="s">
        <v>368</v>
      </c>
      <c r="P2029" s="1" t="s">
        <v>91</v>
      </c>
      <c r="Q2029" s="1" t="s">
        <v>55</v>
      </c>
      <c r="R2029" s="1" t="s">
        <v>44</v>
      </c>
      <c r="T2029" s="1" t="s">
        <v>2775</v>
      </c>
      <c r="U2029" s="1" t="s">
        <v>59</v>
      </c>
      <c r="Y2029" s="1" t="s">
        <v>60</v>
      </c>
      <c r="AT2029" s="1" t="s">
        <v>188</v>
      </c>
      <c r="AU2029" s="1" t="s">
        <v>369</v>
      </c>
      <c r="AV2029" s="1" t="s">
        <v>909</v>
      </c>
      <c r="AW2029" s="3" t="str">
        <f t="shared" si="1"/>
        <v>Other</v>
      </c>
      <c r="AX2029" s="3" t="str">
        <f t="array" ref="AX2029">TEXTJOIN(", ", TRUE, IF(X2029:AS2029="Y", X$1:AS$1, IF(X2029:AS2029&lt;&gt;"", X$1:AS$1 &amp; ": " &amp; X2029:AS2029, "")))
</f>
        <v>Cocaine</v>
      </c>
    </row>
    <row r="2030">
      <c r="A2030" s="2">
        <v>42888.0</v>
      </c>
      <c r="B2030" s="1" t="s">
        <v>86</v>
      </c>
      <c r="C2030" s="1">
        <v>29.0</v>
      </c>
      <c r="D2030" s="1" t="s">
        <v>51</v>
      </c>
      <c r="E2030" s="1" t="s">
        <v>63</v>
      </c>
      <c r="G2030" s="1" t="s">
        <v>64</v>
      </c>
      <c r="H2030" s="1" t="s">
        <v>65</v>
      </c>
      <c r="I2030" s="1" t="s">
        <v>55</v>
      </c>
      <c r="J2030" s="1" t="s">
        <v>64</v>
      </c>
      <c r="K2030" s="1" t="s">
        <v>65</v>
      </c>
      <c r="L2030" s="1" t="s">
        <v>55</v>
      </c>
      <c r="M2030" s="1" t="s">
        <v>56</v>
      </c>
      <c r="N2030" s="1" t="s">
        <v>148</v>
      </c>
      <c r="O2030" s="1" t="s">
        <v>64</v>
      </c>
      <c r="P2030" s="1" t="s">
        <v>65</v>
      </c>
      <c r="Q2030" s="1" t="s">
        <v>55</v>
      </c>
      <c r="R2030" s="1" t="s">
        <v>56</v>
      </c>
      <c r="T2030" s="1" t="s">
        <v>887</v>
      </c>
      <c r="U2030" s="1" t="s">
        <v>59</v>
      </c>
      <c r="X2030" s="1" t="s">
        <v>60</v>
      </c>
      <c r="Z2030" s="1" t="s">
        <v>60</v>
      </c>
      <c r="AT2030" s="1" t="s">
        <v>69</v>
      </c>
      <c r="AU2030" s="1" t="s">
        <v>69</v>
      </c>
      <c r="AV2030" s="1" t="s">
        <v>70</v>
      </c>
      <c r="AW2030" s="3" t="str">
        <f t="shared" si="1"/>
        <v>Other</v>
      </c>
      <c r="AX2030" s="3" t="str">
        <f t="array" ref="AX2030">TEXTJOIN(", ", TRUE, IF(X2030:AS2030="Y", X$1:AS$1, IF(X2030:AS2030&lt;&gt;"", X$1:AS$1 &amp; ": " &amp; X2030:AS2030, "")))
</f>
        <v>Heroin, Fentanyl</v>
      </c>
    </row>
    <row r="2031">
      <c r="A2031" s="2">
        <v>42949.0</v>
      </c>
      <c r="B2031" s="1" t="s">
        <v>86</v>
      </c>
      <c r="C2031" s="1">
        <v>34.0</v>
      </c>
      <c r="D2031" s="1" t="s">
        <v>51</v>
      </c>
      <c r="E2031" s="1" t="s">
        <v>63</v>
      </c>
      <c r="J2031" s="1" t="s">
        <v>143</v>
      </c>
      <c r="K2031" s="1" t="s">
        <v>91</v>
      </c>
      <c r="L2031" s="1" t="s">
        <v>55</v>
      </c>
      <c r="M2031" s="1" t="s">
        <v>56</v>
      </c>
      <c r="N2031" s="1" t="s">
        <v>66</v>
      </c>
      <c r="O2031" s="1" t="s">
        <v>143</v>
      </c>
      <c r="P2031" s="1" t="s">
        <v>91</v>
      </c>
      <c r="Q2031" s="1" t="s">
        <v>55</v>
      </c>
      <c r="R2031" s="1" t="s">
        <v>67</v>
      </c>
      <c r="T2031" s="1" t="s">
        <v>2776</v>
      </c>
      <c r="U2031" s="1" t="s">
        <v>59</v>
      </c>
      <c r="X2031" s="1" t="s">
        <v>60</v>
      </c>
      <c r="Z2031" s="1" t="s">
        <v>60</v>
      </c>
      <c r="AF2031" s="1" t="s">
        <v>60</v>
      </c>
      <c r="AT2031" s="1" t="s">
        <v>62</v>
      </c>
      <c r="AU2031" s="1" t="s">
        <v>145</v>
      </c>
      <c r="AV2031" s="1" t="s">
        <v>146</v>
      </c>
      <c r="AW2031" s="3" t="str">
        <f t="shared" si="1"/>
        <v>Other</v>
      </c>
      <c r="AX2031" s="3" t="str">
        <f t="array" ref="AX2031">TEXTJOIN(", ", TRUE, IF(X2031:AS2031="Y", X$1:AS$1, IF(X2031:AS2031&lt;&gt;"", X$1:AS$1 &amp; ": " &amp; X2031:AS2031, "")))
</f>
        <v>Heroin, Fentanyl, Benzodiazepine</v>
      </c>
    </row>
    <row r="2032">
      <c r="A2032" s="2">
        <v>44379.0</v>
      </c>
      <c r="B2032" s="1" t="s">
        <v>50</v>
      </c>
      <c r="C2032" s="1">
        <v>27.0</v>
      </c>
      <c r="D2032" s="1" t="s">
        <v>51</v>
      </c>
      <c r="E2032" s="1" t="s">
        <v>502</v>
      </c>
      <c r="G2032" s="1" t="s">
        <v>277</v>
      </c>
      <c r="H2032" s="1" t="s">
        <v>103</v>
      </c>
      <c r="I2032" s="1" t="s">
        <v>55</v>
      </c>
      <c r="J2032" s="1" t="s">
        <v>277</v>
      </c>
      <c r="K2032" s="1" t="s">
        <v>103</v>
      </c>
      <c r="L2032" s="1" t="s">
        <v>55</v>
      </c>
      <c r="M2032" s="1" t="s">
        <v>118</v>
      </c>
      <c r="N2032" s="1" t="s">
        <v>119</v>
      </c>
      <c r="O2032" s="1" t="s">
        <v>277</v>
      </c>
      <c r="P2032" s="1" t="s">
        <v>103</v>
      </c>
      <c r="Q2032" s="1" t="s">
        <v>55</v>
      </c>
      <c r="R2032" s="1" t="s">
        <v>180</v>
      </c>
      <c r="T2032" s="1" t="s">
        <v>2777</v>
      </c>
      <c r="U2032" s="1" t="s">
        <v>59</v>
      </c>
      <c r="Z2032" s="1" t="s">
        <v>60</v>
      </c>
      <c r="AD2032" s="1" t="s">
        <v>60</v>
      </c>
      <c r="AR2032" s="1" t="s">
        <v>60</v>
      </c>
      <c r="AT2032" s="1" t="s">
        <v>1136</v>
      </c>
      <c r="AU2032" s="1" t="s">
        <v>1136</v>
      </c>
      <c r="AV2032" s="1" t="s">
        <v>279</v>
      </c>
      <c r="AW2032" s="3" t="str">
        <f t="shared" si="1"/>
        <v>Other</v>
      </c>
      <c r="AX2032" s="3" t="str">
        <f t="array" ref="AX2032">TEXTJOIN(", ", TRUE, IF(X2032:AS2032="Y", X$1:AS$1, IF(X2032:AS2032&lt;&gt;"", X$1:AS$1 &amp; ": " &amp; X2032:AS2032, "")))
</f>
        <v>Fentanyl, Ethanol, Any Opioid</v>
      </c>
    </row>
    <row r="2033">
      <c r="A2033" s="2">
        <v>41661.0</v>
      </c>
      <c r="B2033" s="1" t="s">
        <v>50</v>
      </c>
      <c r="C2033" s="1">
        <v>27.0</v>
      </c>
      <c r="D2033" s="1" t="s">
        <v>76</v>
      </c>
      <c r="E2033" s="1" t="s">
        <v>63</v>
      </c>
      <c r="F2033" s="1" t="s">
        <v>137</v>
      </c>
      <c r="G2033" s="1" t="s">
        <v>91</v>
      </c>
      <c r="J2033" s="1" t="s">
        <v>91</v>
      </c>
      <c r="L2033" s="1" t="s">
        <v>55</v>
      </c>
      <c r="M2033" s="1" t="s">
        <v>56</v>
      </c>
      <c r="N2033" s="1" t="s">
        <v>104</v>
      </c>
      <c r="O2033" s="1" t="s">
        <v>91</v>
      </c>
      <c r="R2033" s="1" t="s">
        <v>67</v>
      </c>
      <c r="T2033" s="1" t="s">
        <v>2778</v>
      </c>
      <c r="U2033" s="1" t="s">
        <v>59</v>
      </c>
      <c r="X2033" s="1" t="s">
        <v>60</v>
      </c>
      <c r="AB2033" s="1" t="s">
        <v>60</v>
      </c>
      <c r="AS2033" s="1" t="s">
        <v>417</v>
      </c>
      <c r="AT2033" s="1" t="s">
        <v>110</v>
      </c>
      <c r="AU2033" s="1" t="s">
        <v>110</v>
      </c>
      <c r="AV2033" s="1" t="s">
        <v>111</v>
      </c>
      <c r="AW2033" s="3" t="str">
        <f t="shared" si="1"/>
        <v>Other</v>
      </c>
      <c r="AX2033" s="3" t="str">
        <f t="array" ref="AX2033">TEXTJOIN(", ", TRUE, IF(X2033:AS2033="Y", X$1:AS$1, IF(X2033:AS2033&lt;&gt;"", X$1:AS$1 &amp; ": " &amp; X2033:AS2033, "")))
</f>
        <v>Heroin, Oxycodone, Other: PCP</v>
      </c>
    </row>
    <row r="2034">
      <c r="A2034" s="4">
        <v>44518.0</v>
      </c>
      <c r="B2034" s="1" t="s">
        <v>50</v>
      </c>
      <c r="C2034" s="1">
        <v>51.0</v>
      </c>
      <c r="D2034" s="1" t="s">
        <v>51</v>
      </c>
      <c r="E2034" s="1" t="s">
        <v>63</v>
      </c>
      <c r="G2034" s="1" t="s">
        <v>102</v>
      </c>
      <c r="H2034" s="1" t="s">
        <v>103</v>
      </c>
      <c r="I2034" s="1" t="s">
        <v>55</v>
      </c>
      <c r="J2034" s="1" t="s">
        <v>102</v>
      </c>
      <c r="K2034" s="1" t="s">
        <v>103</v>
      </c>
      <c r="L2034" s="1" t="s">
        <v>55</v>
      </c>
      <c r="M2034" s="1" t="s">
        <v>743</v>
      </c>
      <c r="N2034" s="1" t="s">
        <v>155</v>
      </c>
      <c r="O2034" s="1" t="s">
        <v>102</v>
      </c>
      <c r="P2034" s="1" t="s">
        <v>103</v>
      </c>
      <c r="Q2034" s="1" t="s">
        <v>55</v>
      </c>
      <c r="R2034" s="1" t="s">
        <v>56</v>
      </c>
      <c r="T2034" s="1" t="s">
        <v>2779</v>
      </c>
      <c r="U2034" s="1" t="s">
        <v>59</v>
      </c>
      <c r="X2034" s="1" t="s">
        <v>60</v>
      </c>
      <c r="Y2034" s="1" t="s">
        <v>60</v>
      </c>
      <c r="Z2034" s="1" t="s">
        <v>60</v>
      </c>
      <c r="AF2034" s="1" t="s">
        <v>60</v>
      </c>
      <c r="AP2034" s="1" t="s">
        <v>60</v>
      </c>
      <c r="AR2034" s="1" t="s">
        <v>60</v>
      </c>
      <c r="AT2034" s="1" t="s">
        <v>106</v>
      </c>
      <c r="AU2034" s="1" t="s">
        <v>106</v>
      </c>
      <c r="AV2034" s="1" t="s">
        <v>107</v>
      </c>
      <c r="AW2034" s="3" t="str">
        <f t="shared" si="1"/>
        <v>Other</v>
      </c>
      <c r="AX2034" s="3" t="str">
        <f t="array" ref="AX2034">TEXTJOIN(", ", TRUE, IF(X2034:AS2034="Y", X$1:AS$1, IF(X2034:AS2034&lt;&gt;"", X$1:AS$1 &amp; ": " &amp; X2034:AS2034, "")))
</f>
        <v>Heroin, Cocaine, Fentanyl, Benzodiazepine, Heroin/Morph/Codeine, Any Opioid</v>
      </c>
    </row>
    <row r="2035">
      <c r="A2035" s="2">
        <v>43647.0</v>
      </c>
      <c r="B2035" s="1" t="s">
        <v>50</v>
      </c>
      <c r="C2035" s="1">
        <v>34.0</v>
      </c>
      <c r="D2035" s="1" t="s">
        <v>51</v>
      </c>
      <c r="E2035" s="1" t="s">
        <v>63</v>
      </c>
      <c r="G2035" s="1" t="s">
        <v>300</v>
      </c>
      <c r="H2035" s="1" t="s">
        <v>299</v>
      </c>
      <c r="I2035" s="1" t="s">
        <v>55</v>
      </c>
      <c r="J2035" s="1" t="s">
        <v>300</v>
      </c>
      <c r="K2035" s="1" t="s">
        <v>299</v>
      </c>
      <c r="L2035" s="1" t="s">
        <v>55</v>
      </c>
      <c r="M2035" s="1" t="s">
        <v>56</v>
      </c>
      <c r="N2035" s="1" t="s">
        <v>119</v>
      </c>
      <c r="O2035" s="1" t="s">
        <v>300</v>
      </c>
      <c r="P2035" s="1" t="s">
        <v>299</v>
      </c>
      <c r="Q2035" s="1" t="s">
        <v>55</v>
      </c>
      <c r="R2035" s="1" t="s">
        <v>56</v>
      </c>
      <c r="T2035" s="1" t="s">
        <v>2780</v>
      </c>
      <c r="U2035" s="1" t="s">
        <v>59</v>
      </c>
      <c r="X2035" s="1" t="s">
        <v>60</v>
      </c>
      <c r="Y2035" s="1" t="s">
        <v>60</v>
      </c>
      <c r="Z2035" s="1" t="s">
        <v>60</v>
      </c>
      <c r="AF2035" s="1" t="s">
        <v>60</v>
      </c>
      <c r="AG2035" s="1" t="s">
        <v>60</v>
      </c>
      <c r="AP2035" s="1" t="s">
        <v>60</v>
      </c>
      <c r="AR2035" s="1" t="s">
        <v>60</v>
      </c>
      <c r="AT2035" s="1" t="s">
        <v>304</v>
      </c>
      <c r="AU2035" s="1" t="s">
        <v>304</v>
      </c>
      <c r="AV2035" s="1" t="s">
        <v>302</v>
      </c>
      <c r="AW2035" s="3" t="str">
        <f t="shared" si="1"/>
        <v>Other</v>
      </c>
      <c r="AX2035" s="3" t="str">
        <f t="array" ref="AX2035">TEXTJOIN(", ", TRUE, IF(X2035:AS2035="Y", X$1:AS$1, IF(X2035:AS2035&lt;&gt;"", X$1:AS$1 &amp; ": " &amp; X2035:AS2035, "")))
</f>
        <v>Heroin, Cocaine, Fentanyl, Benzodiazepine, Methadone, Heroin/Morph/Codeine, Any Opioid</v>
      </c>
    </row>
    <row r="2036">
      <c r="A2036" s="2">
        <v>42265.0</v>
      </c>
      <c r="B2036" s="1" t="s">
        <v>86</v>
      </c>
      <c r="C2036" s="1">
        <v>23.0</v>
      </c>
      <c r="D2036" s="1" t="s">
        <v>51</v>
      </c>
      <c r="E2036" s="1" t="s">
        <v>63</v>
      </c>
      <c r="G2036" s="1" t="s">
        <v>2628</v>
      </c>
      <c r="H2036" s="1" t="s">
        <v>2394</v>
      </c>
      <c r="I2036" s="1" t="s">
        <v>342</v>
      </c>
      <c r="J2036" s="1" t="s">
        <v>2628</v>
      </c>
      <c r="M2036" s="1" t="s">
        <v>56</v>
      </c>
      <c r="O2036" s="1" t="s">
        <v>536</v>
      </c>
      <c r="P2036" s="1" t="s">
        <v>299</v>
      </c>
      <c r="Q2036" s="1" t="s">
        <v>55</v>
      </c>
      <c r="R2036" s="1" t="s">
        <v>67</v>
      </c>
      <c r="T2036" s="1" t="s">
        <v>393</v>
      </c>
      <c r="U2036" s="1" t="s">
        <v>59</v>
      </c>
      <c r="W2036" s="1" t="s">
        <v>60</v>
      </c>
      <c r="X2036" s="1" t="s">
        <v>60</v>
      </c>
      <c r="AP2036" s="1" t="s">
        <v>60</v>
      </c>
      <c r="AR2036" s="1" t="s">
        <v>60</v>
      </c>
      <c r="AT2036" s="1" t="s">
        <v>2630</v>
      </c>
      <c r="AU2036" s="1" t="s">
        <v>2630</v>
      </c>
      <c r="AV2036" s="1" t="s">
        <v>539</v>
      </c>
      <c r="AW2036" s="3" t="str">
        <f t="shared" si="1"/>
        <v>Other</v>
      </c>
      <c r="AX2036" s="3" t="str">
        <f t="array" ref="AX2036">TEXTJOIN(", ", TRUE, IF(X2036:AS2036="Y", X$1:AS$1, IF(X2036:AS2036&lt;&gt;"", X$1:AS$1 &amp; ": " &amp; X2036:AS2036, "")))
</f>
        <v>Heroin, Heroin/Morph/Codeine, Any Opioid</v>
      </c>
    </row>
    <row r="2037">
      <c r="A2037" s="2">
        <v>44403.0</v>
      </c>
      <c r="B2037" s="1" t="s">
        <v>50</v>
      </c>
      <c r="C2037" s="1">
        <v>61.0</v>
      </c>
      <c r="D2037" s="1" t="s">
        <v>51</v>
      </c>
      <c r="E2037" s="1" t="s">
        <v>63</v>
      </c>
      <c r="G2037" s="1" t="s">
        <v>143</v>
      </c>
      <c r="H2037" s="1" t="s">
        <v>91</v>
      </c>
      <c r="I2037" s="1" t="s">
        <v>55</v>
      </c>
      <c r="J2037" s="1" t="s">
        <v>143</v>
      </c>
      <c r="K2037" s="1" t="s">
        <v>91</v>
      </c>
      <c r="L2037" s="1" t="s">
        <v>55</v>
      </c>
      <c r="M2037" s="1" t="s">
        <v>56</v>
      </c>
      <c r="N2037" s="1" t="s">
        <v>136</v>
      </c>
      <c r="O2037" s="1" t="s">
        <v>143</v>
      </c>
      <c r="P2037" s="1" t="s">
        <v>91</v>
      </c>
      <c r="Q2037" s="1" t="s">
        <v>55</v>
      </c>
      <c r="R2037" s="1" t="s">
        <v>56</v>
      </c>
      <c r="T2037" s="1" t="s">
        <v>902</v>
      </c>
      <c r="U2037" s="1" t="s">
        <v>59</v>
      </c>
      <c r="Z2037" s="1" t="s">
        <v>60</v>
      </c>
      <c r="AD2037" s="1" t="s">
        <v>60</v>
      </c>
      <c r="AR2037" s="1" t="s">
        <v>60</v>
      </c>
      <c r="AT2037" s="1" t="s">
        <v>145</v>
      </c>
      <c r="AU2037" s="1" t="s">
        <v>145</v>
      </c>
      <c r="AV2037" s="1" t="s">
        <v>146</v>
      </c>
      <c r="AW2037" s="3" t="str">
        <f t="shared" si="1"/>
        <v>Other</v>
      </c>
      <c r="AX2037" s="3" t="str">
        <f t="array" ref="AX2037">TEXTJOIN(", ", TRUE, IF(X2037:AS2037="Y", X$1:AS$1, IF(X2037:AS2037&lt;&gt;"", X$1:AS$1 &amp; ": " &amp; X2037:AS2037, "")))
</f>
        <v>Fentanyl, Ethanol, Any Opioid</v>
      </c>
    </row>
    <row r="2038">
      <c r="A2038" s="2">
        <v>44003.0</v>
      </c>
      <c r="B2038" s="1" t="s">
        <v>50</v>
      </c>
      <c r="C2038" s="1">
        <v>54.0</v>
      </c>
      <c r="D2038" s="1" t="s">
        <v>76</v>
      </c>
      <c r="E2038" s="1" t="s">
        <v>63</v>
      </c>
      <c r="G2038" s="1" t="s">
        <v>290</v>
      </c>
      <c r="H2038" s="1" t="s">
        <v>91</v>
      </c>
      <c r="I2038" s="1" t="s">
        <v>55</v>
      </c>
      <c r="J2038" s="1" t="s">
        <v>290</v>
      </c>
      <c r="K2038" s="1" t="s">
        <v>91</v>
      </c>
      <c r="L2038" s="1" t="s">
        <v>55</v>
      </c>
      <c r="M2038" s="1" t="s">
        <v>56</v>
      </c>
      <c r="N2038" s="1" t="s">
        <v>66</v>
      </c>
      <c r="O2038" s="1" t="s">
        <v>290</v>
      </c>
      <c r="P2038" s="1" t="s">
        <v>91</v>
      </c>
      <c r="Q2038" s="1" t="s">
        <v>55</v>
      </c>
      <c r="R2038" s="1" t="s">
        <v>56</v>
      </c>
      <c r="T2038" s="1" t="s">
        <v>2781</v>
      </c>
      <c r="U2038" s="1" t="s">
        <v>59</v>
      </c>
      <c r="X2038" s="1" t="s">
        <v>60</v>
      </c>
      <c r="Z2038" s="1" t="s">
        <v>60</v>
      </c>
      <c r="AF2038" s="1" t="s">
        <v>60</v>
      </c>
      <c r="AR2038" s="1" t="s">
        <v>60</v>
      </c>
      <c r="AT2038" s="1" t="s">
        <v>292</v>
      </c>
      <c r="AU2038" s="1" t="s">
        <v>292</v>
      </c>
      <c r="AV2038" s="1" t="s">
        <v>653</v>
      </c>
      <c r="AW2038" s="3" t="str">
        <f t="shared" si="1"/>
        <v>Other</v>
      </c>
      <c r="AX2038" s="3" t="str">
        <f t="array" ref="AX2038">TEXTJOIN(", ", TRUE, IF(X2038:AS2038="Y", X$1:AS$1, IF(X2038:AS2038&lt;&gt;"", X$1:AS$1 &amp; ": " &amp; X2038:AS2038, "")))
</f>
        <v>Heroin, Fentanyl, Benzodiazepine, Any Opioid</v>
      </c>
    </row>
    <row r="2039">
      <c r="A2039" s="2">
        <v>44336.0</v>
      </c>
      <c r="B2039" s="1" t="s">
        <v>50</v>
      </c>
      <c r="C2039" s="1">
        <v>44.0</v>
      </c>
      <c r="D2039" s="1" t="s">
        <v>51</v>
      </c>
      <c r="E2039" s="1" t="s">
        <v>63</v>
      </c>
      <c r="F2039" s="1" t="s">
        <v>267</v>
      </c>
      <c r="G2039" s="1" t="s">
        <v>185</v>
      </c>
      <c r="H2039" s="1" t="s">
        <v>91</v>
      </c>
      <c r="I2039" s="1" t="s">
        <v>55</v>
      </c>
      <c r="J2039" s="1" t="s">
        <v>185</v>
      </c>
      <c r="K2039" s="1" t="s">
        <v>91</v>
      </c>
      <c r="L2039" s="1" t="s">
        <v>55</v>
      </c>
      <c r="M2039" s="1" t="s">
        <v>193</v>
      </c>
      <c r="N2039" s="1" t="s">
        <v>136</v>
      </c>
      <c r="O2039" s="1" t="s">
        <v>185</v>
      </c>
      <c r="P2039" s="1" t="s">
        <v>91</v>
      </c>
      <c r="Q2039" s="1" t="s">
        <v>55</v>
      </c>
      <c r="R2039" s="1" t="s">
        <v>56</v>
      </c>
      <c r="S2039" s="1" t="s">
        <v>2782</v>
      </c>
      <c r="T2039" s="1" t="s">
        <v>2783</v>
      </c>
      <c r="U2039" s="1" t="s">
        <v>59</v>
      </c>
      <c r="V2039" s="1" t="s">
        <v>197</v>
      </c>
      <c r="Y2039" s="1" t="s">
        <v>60</v>
      </c>
      <c r="Z2039" s="1" t="s">
        <v>60</v>
      </c>
      <c r="AR2039" s="1" t="s">
        <v>60</v>
      </c>
      <c r="AT2039" s="1" t="s">
        <v>188</v>
      </c>
      <c r="AU2039" s="1" t="s">
        <v>188</v>
      </c>
      <c r="AV2039" s="1" t="s">
        <v>189</v>
      </c>
      <c r="AW2039" s="3" t="str">
        <f t="shared" si="1"/>
        <v>Other</v>
      </c>
      <c r="AX2039" s="3" t="str">
        <f t="array" ref="AX2039">TEXTJOIN(", ", TRUE, IF(X2039:AS2039="Y", X$1:AS$1, IF(X2039:AS2039&lt;&gt;"", X$1:AS$1 &amp; ": " &amp; X2039:AS2039, "")))
</f>
        <v>Cocaine, Fentanyl, Any Opioid</v>
      </c>
    </row>
    <row r="2040">
      <c r="A2040" s="2">
        <v>44102.0</v>
      </c>
      <c r="B2040" s="1" t="s">
        <v>50</v>
      </c>
      <c r="C2040" s="1">
        <v>58.0</v>
      </c>
      <c r="D2040" s="1" t="s">
        <v>51</v>
      </c>
      <c r="E2040" s="1" t="s">
        <v>63</v>
      </c>
      <c r="G2040" s="1" t="s">
        <v>65</v>
      </c>
      <c r="H2040" s="1" t="s">
        <v>65</v>
      </c>
      <c r="I2040" s="1" t="s">
        <v>55</v>
      </c>
      <c r="J2040" s="1" t="s">
        <v>65</v>
      </c>
      <c r="K2040" s="1" t="s">
        <v>65</v>
      </c>
      <c r="L2040" s="1" t="s">
        <v>55</v>
      </c>
      <c r="M2040" s="1" t="s">
        <v>56</v>
      </c>
      <c r="N2040" s="1" t="s">
        <v>136</v>
      </c>
      <c r="O2040" s="1" t="s">
        <v>65</v>
      </c>
      <c r="P2040" s="1" t="s">
        <v>65</v>
      </c>
      <c r="Q2040" s="1" t="s">
        <v>55</v>
      </c>
      <c r="R2040" s="1" t="s">
        <v>56</v>
      </c>
      <c r="T2040" s="1" t="s">
        <v>2784</v>
      </c>
      <c r="U2040" s="1" t="s">
        <v>59</v>
      </c>
      <c r="X2040" s="1" t="s">
        <v>60</v>
      </c>
      <c r="Y2040" s="1" t="s">
        <v>60</v>
      </c>
      <c r="Z2040" s="1" t="s">
        <v>60</v>
      </c>
      <c r="AR2040" s="1" t="s">
        <v>60</v>
      </c>
      <c r="AT2040" s="1" t="s">
        <v>410</v>
      </c>
      <c r="AU2040" s="1" t="s">
        <v>410</v>
      </c>
      <c r="AV2040" s="1" t="s">
        <v>150</v>
      </c>
      <c r="AW2040" s="3" t="str">
        <f t="shared" si="1"/>
        <v>Other</v>
      </c>
      <c r="AX2040" s="3" t="str">
        <f t="array" ref="AX2040">TEXTJOIN(", ", TRUE, IF(X2040:AS2040="Y", X$1:AS$1, IF(X2040:AS2040&lt;&gt;"", X$1:AS$1 &amp; ": " &amp; X2040:AS2040, "")))
</f>
        <v>Heroin, Cocaine, Fentanyl, Any Opioid</v>
      </c>
    </row>
    <row r="2041">
      <c r="A2041" s="2">
        <v>43254.0</v>
      </c>
      <c r="B2041" s="1" t="s">
        <v>50</v>
      </c>
      <c r="C2041" s="1">
        <v>29.0</v>
      </c>
      <c r="D2041" s="1" t="s">
        <v>51</v>
      </c>
      <c r="E2041" s="1" t="s">
        <v>63</v>
      </c>
      <c r="G2041" s="1" t="s">
        <v>82</v>
      </c>
      <c r="H2041" s="1" t="s">
        <v>54</v>
      </c>
      <c r="I2041" s="1" t="s">
        <v>55</v>
      </c>
      <c r="J2041" s="1" t="s">
        <v>82</v>
      </c>
      <c r="K2041" s="1" t="s">
        <v>54</v>
      </c>
      <c r="M2041" s="1" t="s">
        <v>56</v>
      </c>
      <c r="N2041" s="1" t="s">
        <v>136</v>
      </c>
      <c r="O2041" s="1" t="s">
        <v>82</v>
      </c>
      <c r="P2041" s="1" t="s">
        <v>54</v>
      </c>
      <c r="Q2041" s="1" t="s">
        <v>55</v>
      </c>
      <c r="R2041" s="1" t="s">
        <v>67</v>
      </c>
      <c r="T2041" s="1" t="s">
        <v>2785</v>
      </c>
      <c r="U2041" s="1" t="s">
        <v>59</v>
      </c>
      <c r="X2041" s="1" t="s">
        <v>60</v>
      </c>
      <c r="Z2041" s="1" t="s">
        <v>60</v>
      </c>
      <c r="AA2041" s="1" t="s">
        <v>60</v>
      </c>
      <c r="AF2041" s="1" t="s">
        <v>60</v>
      </c>
      <c r="AP2041" s="1" t="s">
        <v>60</v>
      </c>
      <c r="AR2041" s="1" t="s">
        <v>60</v>
      </c>
      <c r="AT2041" s="1" t="s">
        <v>329</v>
      </c>
      <c r="AU2041" s="1" t="s">
        <v>329</v>
      </c>
      <c r="AV2041" s="1" t="s">
        <v>85</v>
      </c>
      <c r="AW2041" s="3" t="str">
        <f t="shared" si="1"/>
        <v>Other</v>
      </c>
      <c r="AX2041" s="3" t="str">
        <f t="array" ref="AX2041">TEXTJOIN(", ", TRUE, IF(X2041:AS2041="Y", X$1:AS$1, IF(X2041:AS2041&lt;&gt;"", X$1:AS$1 &amp; ": " &amp; X2041:AS2041, "")))
</f>
        <v>Heroin, Fentanyl, Fentanyl Analogue, Benzodiazepine, Heroin/Morph/Codeine, Any Opioid</v>
      </c>
    </row>
    <row r="2042">
      <c r="A2042" s="2">
        <v>44274.0</v>
      </c>
      <c r="B2042" s="1" t="s">
        <v>50</v>
      </c>
      <c r="C2042" s="1">
        <v>62.0</v>
      </c>
      <c r="D2042" s="1" t="s">
        <v>51</v>
      </c>
      <c r="E2042" s="1" t="s">
        <v>63</v>
      </c>
      <c r="G2042" s="1" t="s">
        <v>120</v>
      </c>
      <c r="H2042" s="1" t="s">
        <v>121</v>
      </c>
      <c r="I2042" s="1" t="s">
        <v>55</v>
      </c>
      <c r="J2042" s="1" t="s">
        <v>120</v>
      </c>
      <c r="K2042" s="1" t="s">
        <v>121</v>
      </c>
      <c r="L2042" s="1" t="s">
        <v>55</v>
      </c>
      <c r="M2042" s="1" t="s">
        <v>56</v>
      </c>
      <c r="N2042" s="1" t="s">
        <v>93</v>
      </c>
      <c r="O2042" s="1" t="s">
        <v>120</v>
      </c>
      <c r="P2042" s="1" t="s">
        <v>121</v>
      </c>
      <c r="Q2042" s="1" t="s">
        <v>55</v>
      </c>
      <c r="R2042" s="1" t="s">
        <v>56</v>
      </c>
      <c r="T2042" s="1" t="s">
        <v>2786</v>
      </c>
      <c r="U2042" s="1" t="s">
        <v>59</v>
      </c>
      <c r="V2042" s="1" t="s">
        <v>360</v>
      </c>
      <c r="Y2042" s="1" t="s">
        <v>60</v>
      </c>
      <c r="Z2042" s="1" t="s">
        <v>60</v>
      </c>
      <c r="AD2042" s="1" t="s">
        <v>60</v>
      </c>
      <c r="AR2042" s="1" t="s">
        <v>60</v>
      </c>
      <c r="AT2042" s="1" t="s">
        <v>236</v>
      </c>
      <c r="AU2042" s="1" t="s">
        <v>236</v>
      </c>
      <c r="AV2042" s="1" t="s">
        <v>123</v>
      </c>
      <c r="AW2042" s="3" t="str">
        <f t="shared" si="1"/>
        <v>Middletown</v>
      </c>
      <c r="AX2042" s="3" t="str">
        <f t="array" ref="AX2042">TEXTJOIN(", ", TRUE, IF(X2042:AS2042="Y", X$1:AS$1, IF(X2042:AS2042&lt;&gt;"", X$1:AS$1 &amp; ": " &amp; X2042:AS2042, "")))
</f>
        <v>Cocaine, Fentanyl, Ethanol, Any Opioid</v>
      </c>
    </row>
    <row r="2043">
      <c r="A2043" s="2">
        <v>43678.0</v>
      </c>
      <c r="B2043" s="1" t="s">
        <v>50</v>
      </c>
      <c r="C2043" s="1">
        <v>50.0</v>
      </c>
      <c r="D2043" s="1" t="s">
        <v>51</v>
      </c>
      <c r="E2043" s="1" t="s">
        <v>63</v>
      </c>
      <c r="G2043" s="1" t="s">
        <v>424</v>
      </c>
      <c r="H2043" s="1" t="s">
        <v>54</v>
      </c>
      <c r="I2043" s="1" t="s">
        <v>55</v>
      </c>
      <c r="J2043" s="1" t="s">
        <v>424</v>
      </c>
      <c r="K2043" s="1" t="s">
        <v>54</v>
      </c>
      <c r="L2043" s="1" t="s">
        <v>55</v>
      </c>
      <c r="M2043" s="1" t="s">
        <v>56</v>
      </c>
      <c r="N2043" s="1" t="s">
        <v>136</v>
      </c>
      <c r="O2043" s="1" t="s">
        <v>424</v>
      </c>
      <c r="P2043" s="1" t="s">
        <v>54</v>
      </c>
      <c r="Q2043" s="1" t="s">
        <v>55</v>
      </c>
      <c r="R2043" s="1" t="s">
        <v>56</v>
      </c>
      <c r="T2043" s="1" t="s">
        <v>596</v>
      </c>
      <c r="U2043" s="1" t="s">
        <v>59</v>
      </c>
      <c r="X2043" s="1" t="s">
        <v>60</v>
      </c>
      <c r="Z2043" s="1" t="s">
        <v>60</v>
      </c>
      <c r="AP2043" s="1" t="s">
        <v>60</v>
      </c>
      <c r="AR2043" s="1" t="s">
        <v>60</v>
      </c>
      <c r="AT2043" s="1" t="s">
        <v>425</v>
      </c>
      <c r="AU2043" s="1" t="s">
        <v>425</v>
      </c>
      <c r="AV2043" s="1" t="s">
        <v>426</v>
      </c>
      <c r="AW2043" s="3" t="str">
        <f t="shared" si="1"/>
        <v>Other</v>
      </c>
      <c r="AX2043" s="3" t="str">
        <f t="array" ref="AX2043">TEXTJOIN(", ", TRUE, IF(X2043:AS2043="Y", X$1:AS$1, IF(X2043:AS2043&lt;&gt;"", X$1:AS$1 &amp; ": " &amp; X2043:AS2043, "")))
</f>
        <v>Heroin, Fentanyl, Heroin/Morph/Codeine, Any Opioid</v>
      </c>
    </row>
    <row r="2044">
      <c r="A2044" s="2">
        <v>42995.0</v>
      </c>
      <c r="B2044" s="1" t="s">
        <v>86</v>
      </c>
      <c r="C2044" s="1">
        <v>41.0</v>
      </c>
      <c r="D2044" s="1" t="s">
        <v>51</v>
      </c>
      <c r="E2044" s="1" t="s">
        <v>63</v>
      </c>
      <c r="G2044" s="1" t="s">
        <v>81</v>
      </c>
      <c r="H2044" s="1" t="s">
        <v>54</v>
      </c>
      <c r="I2044" s="1" t="s">
        <v>55</v>
      </c>
      <c r="J2044" s="1" t="s">
        <v>81</v>
      </c>
      <c r="K2044" s="1" t="s">
        <v>54</v>
      </c>
      <c r="L2044" s="1" t="s">
        <v>55</v>
      </c>
      <c r="M2044" s="1" t="s">
        <v>56</v>
      </c>
      <c r="N2044" s="1" t="s">
        <v>66</v>
      </c>
      <c r="O2044" s="1" t="s">
        <v>81</v>
      </c>
      <c r="P2044" s="1" t="s">
        <v>54</v>
      </c>
      <c r="Q2044" s="1" t="s">
        <v>55</v>
      </c>
      <c r="R2044" s="1" t="s">
        <v>56</v>
      </c>
      <c r="T2044" s="1" t="s">
        <v>2787</v>
      </c>
      <c r="U2044" s="1" t="s">
        <v>59</v>
      </c>
      <c r="X2044" s="1" t="s">
        <v>60</v>
      </c>
      <c r="Z2044" s="1" t="s">
        <v>60</v>
      </c>
      <c r="AA2044" s="1" t="s">
        <v>60</v>
      </c>
      <c r="AF2044" s="1" t="s">
        <v>60</v>
      </c>
      <c r="AT2044" s="1" t="s">
        <v>84</v>
      </c>
      <c r="AU2044" s="1" t="s">
        <v>84</v>
      </c>
      <c r="AV2044" s="1" t="s">
        <v>598</v>
      </c>
      <c r="AW2044" s="3" t="str">
        <f t="shared" si="1"/>
        <v>Other</v>
      </c>
      <c r="AX2044" s="3" t="str">
        <f t="array" ref="AX2044">TEXTJOIN(", ", TRUE, IF(X2044:AS2044="Y", X$1:AS$1, IF(X2044:AS2044&lt;&gt;"", X$1:AS$1 &amp; ": " &amp; X2044:AS2044, "")))
</f>
        <v>Heroin, Fentanyl, Fentanyl Analogue, Benzodiazepine</v>
      </c>
    </row>
    <row r="2045">
      <c r="A2045" s="2">
        <v>42531.0</v>
      </c>
      <c r="B2045" s="1" t="s">
        <v>50</v>
      </c>
      <c r="C2045" s="1">
        <v>55.0</v>
      </c>
      <c r="D2045" s="1" t="s">
        <v>76</v>
      </c>
      <c r="E2045" s="1" t="s">
        <v>63</v>
      </c>
      <c r="G2045" s="1" t="s">
        <v>950</v>
      </c>
      <c r="H2045" s="1" t="s">
        <v>125</v>
      </c>
      <c r="I2045" s="1" t="s">
        <v>55</v>
      </c>
      <c r="J2045" s="1" t="s">
        <v>950</v>
      </c>
      <c r="M2045" s="1" t="s">
        <v>56</v>
      </c>
      <c r="N2045" s="1" t="s">
        <v>136</v>
      </c>
      <c r="O2045" s="1" t="s">
        <v>950</v>
      </c>
      <c r="R2045" s="1" t="s">
        <v>56</v>
      </c>
      <c r="T2045" s="1" t="s">
        <v>2788</v>
      </c>
      <c r="U2045" s="1" t="s">
        <v>59</v>
      </c>
      <c r="AB2045" s="1" t="s">
        <v>60</v>
      </c>
      <c r="AD2045" s="1" t="s">
        <v>60</v>
      </c>
      <c r="AR2045" s="1" t="s">
        <v>60</v>
      </c>
      <c r="AT2045" s="1" t="s">
        <v>951</v>
      </c>
      <c r="AU2045" s="1" t="s">
        <v>951</v>
      </c>
      <c r="AV2045" s="1" t="s">
        <v>952</v>
      </c>
      <c r="AW2045" s="3" t="str">
        <f t="shared" si="1"/>
        <v>Other</v>
      </c>
      <c r="AX2045" s="3" t="str">
        <f t="array" ref="AX2045">TEXTJOIN(", ", TRUE, IF(X2045:AS2045="Y", X$1:AS$1, IF(X2045:AS2045&lt;&gt;"", X$1:AS$1 &amp; ": " &amp; X2045:AS2045, "")))
</f>
        <v>Oxycodone, Ethanol, Any Opioid</v>
      </c>
    </row>
    <row r="2046">
      <c r="A2046" s="2">
        <v>42216.0</v>
      </c>
      <c r="B2046" s="1" t="s">
        <v>86</v>
      </c>
      <c r="C2046" s="1">
        <v>42.0</v>
      </c>
      <c r="D2046" s="1" t="s">
        <v>51</v>
      </c>
      <c r="E2046" s="1" t="s">
        <v>63</v>
      </c>
      <c r="G2046" s="1" t="s">
        <v>65</v>
      </c>
      <c r="H2046" s="1" t="s">
        <v>65</v>
      </c>
      <c r="I2046" s="1" t="s">
        <v>55</v>
      </c>
      <c r="J2046" s="1" t="s">
        <v>65</v>
      </c>
      <c r="M2046" s="1" t="s">
        <v>522</v>
      </c>
      <c r="O2046" s="1" t="s">
        <v>65</v>
      </c>
      <c r="P2046" s="1" t="s">
        <v>65</v>
      </c>
      <c r="Q2046" s="1" t="s">
        <v>55</v>
      </c>
      <c r="R2046" s="1" t="s">
        <v>67</v>
      </c>
      <c r="T2046" s="1" t="s">
        <v>2789</v>
      </c>
      <c r="U2046" s="1" t="s">
        <v>59</v>
      </c>
      <c r="Z2046" s="1" t="s">
        <v>60</v>
      </c>
      <c r="AD2046" s="1" t="s">
        <v>60</v>
      </c>
      <c r="AG2046" s="1" t="s">
        <v>60</v>
      </c>
      <c r="AR2046" s="1" t="s">
        <v>60</v>
      </c>
      <c r="AT2046" s="1" t="s">
        <v>410</v>
      </c>
      <c r="AU2046" s="1" t="s">
        <v>410</v>
      </c>
      <c r="AV2046" s="1" t="s">
        <v>150</v>
      </c>
      <c r="AW2046" s="3" t="str">
        <f t="shared" si="1"/>
        <v>Other</v>
      </c>
      <c r="AX2046" s="3" t="str">
        <f t="array" ref="AX2046">TEXTJOIN(", ", TRUE, IF(X2046:AS2046="Y", X$1:AS$1, IF(X2046:AS2046&lt;&gt;"", X$1:AS$1 &amp; ": " &amp; X2046:AS2046, "")))
</f>
        <v>Fentanyl, Ethanol, Methadone, Any Opioid</v>
      </c>
    </row>
    <row r="2047">
      <c r="A2047" s="2">
        <v>41902.0</v>
      </c>
      <c r="B2047" s="1" t="s">
        <v>50</v>
      </c>
      <c r="C2047" s="1">
        <v>34.0</v>
      </c>
      <c r="D2047" s="1" t="s">
        <v>51</v>
      </c>
      <c r="E2047" s="1" t="s">
        <v>63</v>
      </c>
      <c r="G2047" s="1" t="s">
        <v>540</v>
      </c>
      <c r="J2047" s="1" t="s">
        <v>540</v>
      </c>
      <c r="L2047" s="1" t="s">
        <v>55</v>
      </c>
      <c r="M2047" s="1" t="s">
        <v>56</v>
      </c>
      <c r="N2047" s="1" t="s">
        <v>276</v>
      </c>
      <c r="O2047" s="1" t="s">
        <v>540</v>
      </c>
      <c r="P2047" s="1" t="s">
        <v>91</v>
      </c>
      <c r="R2047" s="1" t="s">
        <v>67</v>
      </c>
      <c r="T2047" s="1" t="s">
        <v>2681</v>
      </c>
      <c r="U2047" s="1" t="s">
        <v>59</v>
      </c>
      <c r="X2047" s="1" t="s">
        <v>60</v>
      </c>
      <c r="Z2047" s="1" t="s">
        <v>60</v>
      </c>
      <c r="AT2047" s="1" t="s">
        <v>542</v>
      </c>
      <c r="AU2047" s="1" t="s">
        <v>542</v>
      </c>
      <c r="AV2047" s="1" t="s">
        <v>543</v>
      </c>
      <c r="AW2047" s="3" t="str">
        <f t="shared" si="1"/>
        <v>Other</v>
      </c>
      <c r="AX2047" s="3" t="str">
        <f t="array" ref="AX2047">TEXTJOIN(", ", TRUE, IF(X2047:AS2047="Y", X$1:AS$1, IF(X2047:AS2047&lt;&gt;"", X$1:AS$1 &amp; ": " &amp; X2047:AS2047, "")))
</f>
        <v>Heroin, Fentanyl</v>
      </c>
    </row>
    <row r="2048">
      <c r="A2048" s="4">
        <v>42732.0</v>
      </c>
      <c r="B2048" s="1" t="s">
        <v>50</v>
      </c>
      <c r="C2048" s="1">
        <v>23.0</v>
      </c>
      <c r="D2048" s="1" t="s">
        <v>51</v>
      </c>
      <c r="E2048" s="1" t="s">
        <v>63</v>
      </c>
      <c r="G2048" s="1" t="s">
        <v>271</v>
      </c>
      <c r="H2048" s="1" t="s">
        <v>91</v>
      </c>
      <c r="I2048" s="1" t="s">
        <v>55</v>
      </c>
      <c r="J2048" s="1" t="s">
        <v>271</v>
      </c>
      <c r="O2048" s="1" t="s">
        <v>271</v>
      </c>
      <c r="R2048" s="1" t="s">
        <v>56</v>
      </c>
      <c r="T2048" s="1" t="s">
        <v>2790</v>
      </c>
      <c r="U2048" s="1" t="s">
        <v>516</v>
      </c>
      <c r="W2048" s="1" t="s">
        <v>60</v>
      </c>
      <c r="X2048" s="1" t="s">
        <v>60</v>
      </c>
      <c r="Z2048" s="1" t="s">
        <v>60</v>
      </c>
      <c r="AD2048" s="1" t="s">
        <v>60</v>
      </c>
      <c r="AP2048" s="1" t="s">
        <v>60</v>
      </c>
      <c r="AR2048" s="1" t="s">
        <v>60</v>
      </c>
      <c r="AT2048" s="1" t="s">
        <v>274</v>
      </c>
      <c r="AU2048" s="1" t="s">
        <v>274</v>
      </c>
      <c r="AV2048" s="1" t="s">
        <v>275</v>
      </c>
      <c r="AW2048" s="3" t="str">
        <f t="shared" si="1"/>
        <v>Other</v>
      </c>
      <c r="AX2048" s="3" t="str">
        <f t="array" ref="AX2048">TEXTJOIN(", ", TRUE, IF(X2048:AS2048="Y", X$1:AS$1, IF(X2048:AS2048&lt;&gt;"", X$1:AS$1 &amp; ": " &amp; X2048:AS2048, "")))
</f>
        <v>Heroin, Fentanyl, Ethanol, Heroin/Morph/Codeine, Any Opioid</v>
      </c>
    </row>
    <row r="2049">
      <c r="A2049" s="2">
        <v>42534.0</v>
      </c>
      <c r="B2049" s="1" t="s">
        <v>50</v>
      </c>
      <c r="C2049" s="1">
        <v>49.0</v>
      </c>
      <c r="D2049" s="1" t="s">
        <v>51</v>
      </c>
      <c r="E2049" s="1" t="s">
        <v>63</v>
      </c>
      <c r="G2049" s="1" t="s">
        <v>143</v>
      </c>
      <c r="H2049" s="1" t="s">
        <v>91</v>
      </c>
      <c r="I2049" s="1" t="s">
        <v>55</v>
      </c>
      <c r="J2049" s="1" t="s">
        <v>143</v>
      </c>
      <c r="M2049" s="1" t="s">
        <v>56</v>
      </c>
      <c r="N2049" s="1" t="s">
        <v>276</v>
      </c>
      <c r="O2049" s="1" t="s">
        <v>143</v>
      </c>
      <c r="R2049" s="1" t="s">
        <v>56</v>
      </c>
      <c r="T2049" s="1" t="s">
        <v>2791</v>
      </c>
      <c r="U2049" s="1" t="s">
        <v>59</v>
      </c>
      <c r="X2049" s="1" t="s">
        <v>60</v>
      </c>
      <c r="Z2049" s="1" t="s">
        <v>60</v>
      </c>
      <c r="AD2049" s="1" t="s">
        <v>60</v>
      </c>
      <c r="AF2049" s="1" t="s">
        <v>60</v>
      </c>
      <c r="AP2049" s="1" t="s">
        <v>60</v>
      </c>
      <c r="AR2049" s="1" t="s">
        <v>60</v>
      </c>
      <c r="AT2049" s="1" t="s">
        <v>145</v>
      </c>
      <c r="AU2049" s="1" t="s">
        <v>145</v>
      </c>
      <c r="AV2049" s="1" t="s">
        <v>146</v>
      </c>
      <c r="AW2049" s="3" t="str">
        <f t="shared" si="1"/>
        <v>Other</v>
      </c>
      <c r="AX2049" s="3" t="str">
        <f t="array" ref="AX2049">TEXTJOIN(", ", TRUE, IF(X2049:AS2049="Y", X$1:AS$1, IF(X2049:AS2049&lt;&gt;"", X$1:AS$1 &amp; ": " &amp; X2049:AS2049, "")))
</f>
        <v>Heroin, Fentanyl, Ethanol, Benzodiazepine, Heroin/Morph/Codeine, Any Opioid</v>
      </c>
    </row>
    <row r="2050">
      <c r="A2050" s="2">
        <v>41430.0</v>
      </c>
      <c r="B2050" s="1" t="s">
        <v>50</v>
      </c>
      <c r="C2050" s="1">
        <v>22.0</v>
      </c>
      <c r="D2050" s="1" t="s">
        <v>51</v>
      </c>
      <c r="E2050" s="1" t="s">
        <v>63</v>
      </c>
      <c r="G2050" s="1" t="s">
        <v>198</v>
      </c>
      <c r="H2050" s="1" t="s">
        <v>54</v>
      </c>
      <c r="J2050" s="1" t="s">
        <v>198</v>
      </c>
      <c r="L2050" s="1" t="s">
        <v>55</v>
      </c>
      <c r="M2050" s="1" t="s">
        <v>56</v>
      </c>
      <c r="N2050" s="1" t="s">
        <v>136</v>
      </c>
      <c r="O2050" s="1" t="s">
        <v>198</v>
      </c>
      <c r="P2050" s="1" t="s">
        <v>54</v>
      </c>
      <c r="R2050" s="1" t="s">
        <v>56</v>
      </c>
      <c r="T2050" s="1" t="s">
        <v>130</v>
      </c>
      <c r="U2050" s="1" t="s">
        <v>59</v>
      </c>
      <c r="X2050" s="1" t="s">
        <v>60</v>
      </c>
      <c r="AT2050" s="1" t="s">
        <v>199</v>
      </c>
      <c r="AU2050" s="1" t="s">
        <v>199</v>
      </c>
      <c r="AV2050" s="1" t="s">
        <v>200</v>
      </c>
      <c r="AW2050" s="3" t="str">
        <f t="shared" si="1"/>
        <v>Other</v>
      </c>
      <c r="AX2050" s="3" t="str">
        <f t="array" ref="AX2050">TEXTJOIN(", ", TRUE, IF(X2050:AS2050="Y", X$1:AS$1, IF(X2050:AS2050&lt;&gt;"", X$1:AS$1 &amp; ": " &amp; X2050:AS2050, "")))
</f>
        <v>Heroin</v>
      </c>
    </row>
    <row r="2051">
      <c r="A2051" s="2">
        <v>43200.0</v>
      </c>
      <c r="B2051" s="1" t="s">
        <v>50</v>
      </c>
      <c r="C2051" s="1">
        <v>30.0</v>
      </c>
      <c r="D2051" s="1" t="s">
        <v>51</v>
      </c>
      <c r="E2051" s="1" t="s">
        <v>63</v>
      </c>
      <c r="G2051" s="1" t="s">
        <v>90</v>
      </c>
      <c r="H2051" s="1" t="s">
        <v>91</v>
      </c>
      <c r="I2051" s="1" t="s">
        <v>55</v>
      </c>
      <c r="J2051" s="1" t="s">
        <v>65</v>
      </c>
      <c r="K2051" s="1" t="s">
        <v>65</v>
      </c>
      <c r="M2051" s="1" t="s">
        <v>56</v>
      </c>
      <c r="N2051" s="1" t="s">
        <v>93</v>
      </c>
      <c r="O2051" s="1" t="s">
        <v>65</v>
      </c>
      <c r="P2051" s="1" t="s">
        <v>65</v>
      </c>
      <c r="Q2051" s="1" t="s">
        <v>55</v>
      </c>
      <c r="R2051" s="1" t="s">
        <v>56</v>
      </c>
      <c r="T2051" s="1" t="s">
        <v>68</v>
      </c>
      <c r="U2051" s="1" t="s">
        <v>59</v>
      </c>
      <c r="X2051" s="1" t="s">
        <v>60</v>
      </c>
      <c r="AP2051" s="1" t="s">
        <v>60</v>
      </c>
      <c r="AR2051" s="1" t="s">
        <v>60</v>
      </c>
      <c r="AT2051" s="1" t="s">
        <v>96</v>
      </c>
      <c r="AU2051" s="1" t="s">
        <v>410</v>
      </c>
      <c r="AV2051" s="1" t="s">
        <v>150</v>
      </c>
      <c r="AW2051" s="3" t="str">
        <f t="shared" si="1"/>
        <v>Other</v>
      </c>
      <c r="AX2051" s="3" t="str">
        <f t="array" ref="AX2051">TEXTJOIN(", ", TRUE, IF(X2051:AS2051="Y", X$1:AS$1, IF(X2051:AS2051&lt;&gt;"", X$1:AS$1 &amp; ": " &amp; X2051:AS2051, "")))
</f>
        <v>Heroin, Heroin/Morph/Codeine, Any Opioid</v>
      </c>
    </row>
    <row r="2052">
      <c r="A2052" s="2">
        <v>41948.0</v>
      </c>
      <c r="B2052" s="1" t="s">
        <v>50</v>
      </c>
      <c r="C2052" s="1">
        <v>20.0</v>
      </c>
      <c r="D2052" s="1" t="s">
        <v>76</v>
      </c>
      <c r="E2052" s="1" t="s">
        <v>63</v>
      </c>
      <c r="G2052" s="1" t="s">
        <v>749</v>
      </c>
      <c r="J2052" s="1" t="s">
        <v>749</v>
      </c>
      <c r="L2052" s="1" t="s">
        <v>55</v>
      </c>
      <c r="M2052" s="1" t="s">
        <v>56</v>
      </c>
      <c r="N2052" s="1" t="s">
        <v>276</v>
      </c>
      <c r="O2052" s="1" t="s">
        <v>749</v>
      </c>
      <c r="P2052" s="1" t="s">
        <v>91</v>
      </c>
      <c r="R2052" s="1" t="s">
        <v>56</v>
      </c>
      <c r="T2052" s="1" t="s">
        <v>2792</v>
      </c>
      <c r="U2052" s="1" t="s">
        <v>59</v>
      </c>
      <c r="X2052" s="1" t="s">
        <v>60</v>
      </c>
      <c r="AD2052" s="1" t="s">
        <v>60</v>
      </c>
      <c r="AT2052" s="1" t="s">
        <v>752</v>
      </c>
      <c r="AU2052" s="1" t="s">
        <v>752</v>
      </c>
      <c r="AV2052" s="1" t="s">
        <v>753</v>
      </c>
      <c r="AW2052" s="3" t="str">
        <f t="shared" si="1"/>
        <v>Other</v>
      </c>
      <c r="AX2052" s="3" t="str">
        <f t="array" ref="AX2052">TEXTJOIN(", ", TRUE, IF(X2052:AS2052="Y", X$1:AS$1, IF(X2052:AS2052&lt;&gt;"", X$1:AS$1 &amp; ": " &amp; X2052:AS2052, "")))
</f>
        <v>Heroin, Ethanol</v>
      </c>
    </row>
    <row r="2053">
      <c r="A2053" s="4">
        <v>41205.0</v>
      </c>
      <c r="B2053" s="1" t="s">
        <v>50</v>
      </c>
      <c r="C2053" s="1">
        <v>45.0</v>
      </c>
      <c r="D2053" s="1" t="s">
        <v>51</v>
      </c>
      <c r="E2053" s="1" t="s">
        <v>63</v>
      </c>
      <c r="G2053" s="1" t="s">
        <v>760</v>
      </c>
      <c r="H2053" s="1" t="s">
        <v>121</v>
      </c>
      <c r="J2053" s="1" t="s">
        <v>760</v>
      </c>
      <c r="L2053" s="1" t="s">
        <v>55</v>
      </c>
      <c r="M2053" s="1" t="s">
        <v>56</v>
      </c>
      <c r="N2053" s="1" t="s">
        <v>66</v>
      </c>
      <c r="O2053" s="1" t="s">
        <v>760</v>
      </c>
      <c r="P2053" s="1" t="s">
        <v>121</v>
      </c>
      <c r="R2053" s="1" t="s">
        <v>56</v>
      </c>
      <c r="T2053" s="1" t="s">
        <v>144</v>
      </c>
      <c r="U2053" s="1" t="s">
        <v>59</v>
      </c>
      <c r="X2053" s="1" t="s">
        <v>60</v>
      </c>
      <c r="AD2053" s="1" t="s">
        <v>60</v>
      </c>
      <c r="AT2053" s="1" t="s">
        <v>762</v>
      </c>
      <c r="AU2053" s="1" t="s">
        <v>762</v>
      </c>
      <c r="AV2053" s="1" t="s">
        <v>2793</v>
      </c>
      <c r="AW2053" s="3" t="str">
        <f t="shared" si="1"/>
        <v>Other</v>
      </c>
      <c r="AX2053" s="3" t="str">
        <f t="array" ref="AX2053">TEXTJOIN(", ", TRUE, IF(X2053:AS2053="Y", X$1:AS$1, IF(X2053:AS2053&lt;&gt;"", X$1:AS$1 &amp; ": " &amp; X2053:AS2053, "")))
</f>
        <v>Heroin, Ethanol</v>
      </c>
    </row>
    <row r="2054">
      <c r="A2054" s="2">
        <v>44266.0</v>
      </c>
      <c r="B2054" s="1" t="s">
        <v>50</v>
      </c>
      <c r="C2054" s="1">
        <v>35.0</v>
      </c>
      <c r="D2054" s="1" t="s">
        <v>76</v>
      </c>
      <c r="E2054" s="1" t="s">
        <v>63</v>
      </c>
      <c r="G2054" s="1" t="s">
        <v>103</v>
      </c>
      <c r="H2054" s="1" t="s">
        <v>103</v>
      </c>
      <c r="I2054" s="1" t="s">
        <v>55</v>
      </c>
      <c r="J2054" s="1" t="s">
        <v>103</v>
      </c>
      <c r="K2054" s="1" t="s">
        <v>103</v>
      </c>
      <c r="L2054" s="1" t="s">
        <v>55</v>
      </c>
      <c r="M2054" s="1" t="s">
        <v>56</v>
      </c>
      <c r="N2054" s="1" t="s">
        <v>93</v>
      </c>
      <c r="O2054" s="1" t="s">
        <v>103</v>
      </c>
      <c r="P2054" s="1" t="s">
        <v>103</v>
      </c>
      <c r="Q2054" s="1" t="s">
        <v>55</v>
      </c>
      <c r="R2054" s="1" t="s">
        <v>56</v>
      </c>
      <c r="T2054" s="1" t="s">
        <v>2794</v>
      </c>
      <c r="U2054" s="1" t="s">
        <v>59</v>
      </c>
      <c r="V2054" s="1" t="s">
        <v>258</v>
      </c>
      <c r="Y2054" s="1" t="s">
        <v>60</v>
      </c>
      <c r="Z2054" s="1" t="s">
        <v>60</v>
      </c>
      <c r="AD2054" s="1" t="s">
        <v>60</v>
      </c>
      <c r="AF2054" s="1" t="s">
        <v>60</v>
      </c>
      <c r="AR2054" s="1" t="s">
        <v>60</v>
      </c>
      <c r="AT2054" s="1" t="s">
        <v>167</v>
      </c>
      <c r="AU2054" s="1" t="s">
        <v>167</v>
      </c>
      <c r="AV2054" s="1" t="s">
        <v>168</v>
      </c>
      <c r="AW2054" s="3" t="str">
        <f t="shared" si="1"/>
        <v>Other</v>
      </c>
      <c r="AX2054" s="3" t="str">
        <f t="array" ref="AX2054">TEXTJOIN(", ", TRUE, IF(X2054:AS2054="Y", X$1:AS$1, IF(X2054:AS2054&lt;&gt;"", X$1:AS$1 &amp; ": " &amp; X2054:AS2054, "")))
</f>
        <v>Cocaine, Fentanyl, Ethanol, Benzodiazepine, Any Opioid</v>
      </c>
    </row>
    <row r="2055">
      <c r="A2055" s="4">
        <v>43810.0</v>
      </c>
      <c r="B2055" s="1" t="s">
        <v>50</v>
      </c>
      <c r="C2055" s="1">
        <v>31.0</v>
      </c>
      <c r="D2055" s="1" t="s">
        <v>51</v>
      </c>
      <c r="E2055" s="1" t="s">
        <v>63</v>
      </c>
      <c r="G2055" s="1" t="s">
        <v>1127</v>
      </c>
      <c r="H2055" s="1" t="s">
        <v>299</v>
      </c>
      <c r="I2055" s="1" t="s">
        <v>55</v>
      </c>
      <c r="J2055" s="1" t="s">
        <v>1127</v>
      </c>
      <c r="K2055" s="1" t="s">
        <v>299</v>
      </c>
      <c r="L2055" s="1" t="s">
        <v>55</v>
      </c>
      <c r="M2055" s="1" t="s">
        <v>44</v>
      </c>
      <c r="N2055" s="1" t="s">
        <v>119</v>
      </c>
      <c r="O2055" s="1" t="s">
        <v>256</v>
      </c>
      <c r="P2055" s="1" t="s">
        <v>103</v>
      </c>
      <c r="Q2055" s="1" t="s">
        <v>55</v>
      </c>
      <c r="R2055" s="1" t="s">
        <v>67</v>
      </c>
      <c r="T2055" s="1" t="s">
        <v>2795</v>
      </c>
      <c r="U2055" s="1" t="s">
        <v>59</v>
      </c>
      <c r="Z2055" s="1" t="s">
        <v>60</v>
      </c>
      <c r="AD2055" s="1" t="s">
        <v>60</v>
      </c>
      <c r="AR2055" s="1" t="s">
        <v>60</v>
      </c>
      <c r="AS2055" s="1" t="s">
        <v>38</v>
      </c>
      <c r="AT2055" s="1" t="s">
        <v>1129</v>
      </c>
      <c r="AU2055" s="1" t="s">
        <v>1129</v>
      </c>
      <c r="AV2055" s="1" t="s">
        <v>260</v>
      </c>
      <c r="AW2055" s="3" t="str">
        <f t="shared" si="1"/>
        <v>Other</v>
      </c>
      <c r="AX2055" s="3" t="str">
        <f t="array" ref="AX2055">TEXTJOIN(", ", TRUE, IF(X2055:AS2055="Y", X$1:AS$1, IF(X2055:AS2055&lt;&gt;"", X$1:AS$1 &amp; ": " &amp; X2055:AS2055, "")))
</f>
        <v>Fentanyl, Ethanol, Any Opioid, Other: Xylazine</v>
      </c>
    </row>
    <row r="2056">
      <c r="A2056" s="2">
        <v>42132.0</v>
      </c>
      <c r="B2056" s="1" t="s">
        <v>86</v>
      </c>
      <c r="C2056" s="1">
        <v>62.0</v>
      </c>
      <c r="D2056" s="1" t="s">
        <v>51</v>
      </c>
      <c r="E2056" s="1" t="s">
        <v>52</v>
      </c>
      <c r="G2056" s="1" t="s">
        <v>91</v>
      </c>
      <c r="H2056" s="1" t="s">
        <v>91</v>
      </c>
      <c r="I2056" s="1" t="s">
        <v>55</v>
      </c>
      <c r="J2056" s="1" t="s">
        <v>91</v>
      </c>
      <c r="M2056" s="1" t="s">
        <v>56</v>
      </c>
      <c r="O2056" s="1" t="s">
        <v>91</v>
      </c>
      <c r="P2056" s="1" t="s">
        <v>91</v>
      </c>
      <c r="Q2056" s="1" t="s">
        <v>55</v>
      </c>
      <c r="R2056" s="1" t="s">
        <v>67</v>
      </c>
      <c r="T2056" s="1" t="s">
        <v>2796</v>
      </c>
      <c r="U2056" s="1" t="s">
        <v>59</v>
      </c>
      <c r="Y2056" s="1" t="s">
        <v>60</v>
      </c>
      <c r="AT2056" s="1" t="s">
        <v>110</v>
      </c>
      <c r="AU2056" s="1" t="s">
        <v>110</v>
      </c>
      <c r="AV2056" s="1" t="s">
        <v>111</v>
      </c>
      <c r="AW2056" s="3" t="str">
        <f t="shared" si="1"/>
        <v>Other</v>
      </c>
      <c r="AX2056" s="3" t="str">
        <f t="array" ref="AX2056">TEXTJOIN(", ", TRUE, IF(X2056:AS2056="Y", X$1:AS$1, IF(X2056:AS2056&lt;&gt;"", X$1:AS$1 &amp; ": " &amp; X2056:AS2056, "")))
</f>
        <v>Cocaine</v>
      </c>
    </row>
    <row r="2057">
      <c r="A2057" s="2">
        <v>43101.0</v>
      </c>
      <c r="B2057" s="1" t="s">
        <v>50</v>
      </c>
      <c r="C2057" s="1">
        <v>39.0</v>
      </c>
      <c r="D2057" s="1" t="s">
        <v>51</v>
      </c>
      <c r="E2057" s="1" t="s">
        <v>63</v>
      </c>
      <c r="G2057" s="1" t="s">
        <v>484</v>
      </c>
      <c r="H2057" s="1" t="s">
        <v>103</v>
      </c>
      <c r="I2057" s="1" t="s">
        <v>55</v>
      </c>
      <c r="J2057" s="1" t="s">
        <v>484</v>
      </c>
      <c r="K2057" s="1" t="s">
        <v>103</v>
      </c>
      <c r="M2057" s="1" t="s">
        <v>56</v>
      </c>
      <c r="N2057" s="1" t="s">
        <v>2797</v>
      </c>
      <c r="O2057" s="1" t="s">
        <v>116</v>
      </c>
      <c r="P2057" s="1" t="s">
        <v>103</v>
      </c>
      <c r="Q2057" s="1" t="s">
        <v>55</v>
      </c>
      <c r="R2057" s="1" t="s">
        <v>67</v>
      </c>
      <c r="T2057" s="1" t="s">
        <v>2798</v>
      </c>
      <c r="U2057" s="1" t="s">
        <v>59</v>
      </c>
      <c r="AD2057" s="1" t="s">
        <v>60</v>
      </c>
      <c r="AG2057" s="1" t="s">
        <v>60</v>
      </c>
      <c r="AR2057" s="1" t="s">
        <v>60</v>
      </c>
      <c r="AS2057" s="1" t="s">
        <v>182</v>
      </c>
      <c r="AT2057" s="1" t="s">
        <v>682</v>
      </c>
      <c r="AU2057" s="1" t="s">
        <v>682</v>
      </c>
      <c r="AV2057" s="1" t="s">
        <v>139</v>
      </c>
      <c r="AW2057" s="3" t="str">
        <f t="shared" si="1"/>
        <v>Other</v>
      </c>
      <c r="AX2057" s="3" t="str">
        <f t="array" ref="AX2057">TEXTJOIN(", ", TRUE, IF(X2057:AS2057="Y", X$1:AS$1, IF(X2057:AS2057&lt;&gt;"", X$1:AS$1 &amp; ": " &amp; X2057:AS2057, "")))
</f>
        <v>Ethanol, Methadone, Any Opioid, Other: Bupren</v>
      </c>
    </row>
    <row r="2058">
      <c r="A2058" s="2">
        <v>42494.0</v>
      </c>
      <c r="B2058" s="1" t="s">
        <v>50</v>
      </c>
      <c r="C2058" s="1">
        <v>54.0</v>
      </c>
      <c r="D2058" s="1" t="s">
        <v>76</v>
      </c>
      <c r="E2058" s="1" t="s">
        <v>63</v>
      </c>
      <c r="G2058" s="1" t="s">
        <v>216</v>
      </c>
      <c r="H2058" s="1" t="s">
        <v>103</v>
      </c>
      <c r="I2058" s="1" t="s">
        <v>55</v>
      </c>
      <c r="J2058" s="1" t="s">
        <v>216</v>
      </c>
      <c r="M2058" s="1" t="s">
        <v>56</v>
      </c>
      <c r="N2058" s="1" t="s">
        <v>136</v>
      </c>
      <c r="O2058" s="1" t="s">
        <v>277</v>
      </c>
      <c r="R2058" s="1" t="s">
        <v>67</v>
      </c>
      <c r="T2058" s="1" t="s">
        <v>2799</v>
      </c>
      <c r="U2058" s="1" t="s">
        <v>59</v>
      </c>
      <c r="AO2058" s="1" t="s">
        <v>60</v>
      </c>
      <c r="AP2058" s="1" t="s">
        <v>60</v>
      </c>
      <c r="AR2058" s="1" t="s">
        <v>60</v>
      </c>
      <c r="AT2058" s="1" t="s">
        <v>218</v>
      </c>
      <c r="AU2058" s="1" t="s">
        <v>218</v>
      </c>
      <c r="AV2058" s="1" t="s">
        <v>279</v>
      </c>
      <c r="AW2058" s="3" t="str">
        <f t="shared" si="1"/>
        <v>Other</v>
      </c>
      <c r="AX2058" s="3" t="str">
        <f t="array" ref="AX2058">TEXTJOIN(", ", TRUE, IF(X2058:AS2058="Y", X$1:AS$1, IF(X2058:AS2058&lt;&gt;"", X$1:AS$1 &amp; ": " &amp; X2058:AS2058, "")))
</f>
        <v>Opiate NOS, Heroin/Morph/Codeine, Any Opioid</v>
      </c>
    </row>
    <row r="2059">
      <c r="A2059" s="2">
        <v>41542.0</v>
      </c>
      <c r="B2059" s="1" t="s">
        <v>50</v>
      </c>
      <c r="C2059" s="1">
        <v>23.0</v>
      </c>
      <c r="D2059" s="1" t="s">
        <v>51</v>
      </c>
      <c r="E2059" s="1" t="s">
        <v>63</v>
      </c>
      <c r="G2059" s="1" t="s">
        <v>536</v>
      </c>
      <c r="H2059" s="1" t="s">
        <v>299</v>
      </c>
      <c r="J2059" s="1" t="s">
        <v>536</v>
      </c>
      <c r="L2059" s="1" t="s">
        <v>55</v>
      </c>
      <c r="M2059" s="1" t="s">
        <v>56</v>
      </c>
      <c r="N2059" s="1" t="s">
        <v>104</v>
      </c>
      <c r="O2059" s="1" t="s">
        <v>536</v>
      </c>
      <c r="P2059" s="1" t="s">
        <v>299</v>
      </c>
      <c r="R2059" s="1" t="s">
        <v>56</v>
      </c>
      <c r="T2059" s="1" t="s">
        <v>2800</v>
      </c>
      <c r="U2059" s="1" t="s">
        <v>59</v>
      </c>
      <c r="AC2059" s="1" t="s">
        <v>60</v>
      </c>
      <c r="AD2059" s="1" t="s">
        <v>60</v>
      </c>
      <c r="AT2059" s="1" t="s">
        <v>538</v>
      </c>
      <c r="AU2059" s="1" t="s">
        <v>538</v>
      </c>
      <c r="AV2059" s="1" t="s">
        <v>539</v>
      </c>
      <c r="AW2059" s="3" t="str">
        <f t="shared" si="1"/>
        <v>Other</v>
      </c>
      <c r="AX2059" s="3" t="str">
        <f t="array" ref="AX2059">TEXTJOIN(", ", TRUE, IF(X2059:AS2059="Y", X$1:AS$1, IF(X2059:AS2059&lt;&gt;"", X$1:AS$1 &amp; ": " &amp; X2059:AS2059, "")))
</f>
        <v>Oxymorphone, Ethanol</v>
      </c>
    </row>
    <row r="2060">
      <c r="A2060" s="2">
        <v>43841.0</v>
      </c>
      <c r="B2060" s="1" t="s">
        <v>50</v>
      </c>
      <c r="C2060" s="1">
        <v>35.0</v>
      </c>
      <c r="D2060" s="1" t="s">
        <v>51</v>
      </c>
      <c r="E2060" s="1" t="s">
        <v>52</v>
      </c>
      <c r="G2060" s="1" t="s">
        <v>255</v>
      </c>
      <c r="H2060" s="1" t="s">
        <v>103</v>
      </c>
      <c r="I2060" s="1" t="s">
        <v>55</v>
      </c>
      <c r="J2060" s="1" t="s">
        <v>256</v>
      </c>
      <c r="K2060" s="1" t="s">
        <v>103</v>
      </c>
      <c r="L2060" s="1" t="s">
        <v>55</v>
      </c>
      <c r="M2060" s="1" t="s">
        <v>92</v>
      </c>
      <c r="N2060" s="1" t="s">
        <v>136</v>
      </c>
      <c r="O2060" s="1" t="s">
        <v>256</v>
      </c>
      <c r="P2060" s="1" t="s">
        <v>103</v>
      </c>
      <c r="Q2060" s="1" t="s">
        <v>55</v>
      </c>
      <c r="R2060" s="1" t="s">
        <v>44</v>
      </c>
      <c r="T2060" s="1" t="s">
        <v>2801</v>
      </c>
      <c r="U2060" s="1" t="s">
        <v>59</v>
      </c>
      <c r="Z2060" s="1" t="s">
        <v>60</v>
      </c>
      <c r="AB2060" s="1" t="s">
        <v>60</v>
      </c>
      <c r="AC2060" s="1" t="s">
        <v>60</v>
      </c>
      <c r="AR2060" s="1" t="s">
        <v>60</v>
      </c>
      <c r="AT2060" s="1" t="s">
        <v>259</v>
      </c>
      <c r="AU2060" s="1" t="s">
        <v>282</v>
      </c>
      <c r="AV2060" s="1" t="s">
        <v>260</v>
      </c>
      <c r="AW2060" s="3" t="str">
        <f t="shared" si="1"/>
        <v>Other</v>
      </c>
      <c r="AX2060" s="3" t="str">
        <f t="array" ref="AX2060">TEXTJOIN(", ", TRUE, IF(X2060:AS2060="Y", X$1:AS$1, IF(X2060:AS2060&lt;&gt;"", X$1:AS$1 &amp; ": " &amp; X2060:AS2060, "")))
</f>
        <v>Fentanyl, Oxycodone, Oxymorphone, Any Opioid</v>
      </c>
    </row>
    <row r="2061">
      <c r="A2061" s="2">
        <v>42472.0</v>
      </c>
      <c r="B2061" s="1" t="s">
        <v>50</v>
      </c>
      <c r="C2061" s="1">
        <v>55.0</v>
      </c>
      <c r="D2061" s="1" t="s">
        <v>51</v>
      </c>
      <c r="E2061" s="1" t="s">
        <v>63</v>
      </c>
      <c r="G2061" s="1" t="s">
        <v>446</v>
      </c>
      <c r="H2061" s="1" t="s">
        <v>91</v>
      </c>
      <c r="I2061" s="1" t="s">
        <v>55</v>
      </c>
      <c r="J2061" s="1" t="s">
        <v>446</v>
      </c>
      <c r="M2061" s="1" t="s">
        <v>56</v>
      </c>
      <c r="N2061" s="1" t="s">
        <v>276</v>
      </c>
      <c r="O2061" s="1" t="s">
        <v>91</v>
      </c>
      <c r="R2061" s="1" t="s">
        <v>67</v>
      </c>
      <c r="T2061" s="1" t="s">
        <v>83</v>
      </c>
      <c r="U2061" s="1" t="s">
        <v>59</v>
      </c>
      <c r="Z2061" s="1" t="s">
        <v>60</v>
      </c>
      <c r="AR2061" s="1" t="s">
        <v>60</v>
      </c>
      <c r="AT2061" s="1" t="s">
        <v>448</v>
      </c>
      <c r="AU2061" s="1" t="s">
        <v>448</v>
      </c>
      <c r="AV2061" s="1" t="s">
        <v>111</v>
      </c>
      <c r="AW2061" s="3" t="str">
        <f t="shared" si="1"/>
        <v>Other</v>
      </c>
      <c r="AX2061" s="3" t="str">
        <f t="array" ref="AX2061">TEXTJOIN(", ", TRUE, IF(X2061:AS2061="Y", X$1:AS$1, IF(X2061:AS2061&lt;&gt;"", X$1:AS$1 &amp; ": " &amp; X2061:AS2061, "")))
</f>
        <v>Fentanyl, Any Opioid</v>
      </c>
    </row>
    <row r="2062">
      <c r="A2062" s="2">
        <v>42708.0</v>
      </c>
      <c r="B2062" s="1" t="s">
        <v>50</v>
      </c>
      <c r="C2062" s="1">
        <v>18.0</v>
      </c>
      <c r="D2062" s="1" t="s">
        <v>76</v>
      </c>
      <c r="E2062" s="1" t="s">
        <v>63</v>
      </c>
      <c r="G2062" s="1" t="s">
        <v>624</v>
      </c>
      <c r="H2062" s="1" t="s">
        <v>299</v>
      </c>
      <c r="I2062" s="1" t="s">
        <v>55</v>
      </c>
      <c r="J2062" s="1" t="s">
        <v>624</v>
      </c>
      <c r="M2062" s="1" t="s">
        <v>56</v>
      </c>
      <c r="N2062" s="1" t="s">
        <v>66</v>
      </c>
      <c r="O2062" s="1" t="s">
        <v>300</v>
      </c>
      <c r="R2062" s="1" t="s">
        <v>67</v>
      </c>
      <c r="T2062" s="1" t="s">
        <v>2802</v>
      </c>
      <c r="U2062" s="1" t="s">
        <v>59</v>
      </c>
      <c r="Z2062" s="1" t="s">
        <v>60</v>
      </c>
      <c r="AO2062" s="1" t="s">
        <v>60</v>
      </c>
      <c r="AP2062" s="1" t="s">
        <v>60</v>
      </c>
      <c r="AR2062" s="1" t="s">
        <v>60</v>
      </c>
      <c r="AT2062" s="1" t="s">
        <v>626</v>
      </c>
      <c r="AU2062" s="1" t="s">
        <v>626</v>
      </c>
      <c r="AV2062" s="1" t="s">
        <v>302</v>
      </c>
      <c r="AW2062" s="3" t="str">
        <f t="shared" si="1"/>
        <v>Other</v>
      </c>
      <c r="AX2062" s="3" t="str">
        <f t="array" ref="AX2062">TEXTJOIN(", ", TRUE, IF(X2062:AS2062="Y", X$1:AS$1, IF(X2062:AS2062&lt;&gt;"", X$1:AS$1 &amp; ": " &amp; X2062:AS2062, "")))
</f>
        <v>Fentanyl, Opiate NOS, Heroin/Morph/Codeine, Any Opioid</v>
      </c>
    </row>
    <row r="2063">
      <c r="A2063" s="4">
        <v>41997.0</v>
      </c>
      <c r="B2063" s="1" t="s">
        <v>50</v>
      </c>
      <c r="C2063" s="1">
        <v>68.0</v>
      </c>
      <c r="D2063" s="1" t="s">
        <v>76</v>
      </c>
      <c r="E2063" s="1" t="s">
        <v>63</v>
      </c>
      <c r="G2063" s="1" t="s">
        <v>605</v>
      </c>
      <c r="O2063" s="1" t="s">
        <v>103</v>
      </c>
      <c r="P2063" s="1" t="s">
        <v>103</v>
      </c>
      <c r="R2063" s="1" t="s">
        <v>67</v>
      </c>
      <c r="T2063" s="1" t="s">
        <v>2803</v>
      </c>
      <c r="U2063" s="1" t="s">
        <v>59</v>
      </c>
      <c r="Z2063" s="1" t="s">
        <v>60</v>
      </c>
      <c r="AB2063" s="1" t="s">
        <v>60</v>
      </c>
      <c r="AF2063" s="1" t="s">
        <v>60</v>
      </c>
      <c r="AT2063" s="1" t="s">
        <v>2540</v>
      </c>
      <c r="AU2063" s="1" t="s">
        <v>62</v>
      </c>
      <c r="AV2063" s="1" t="s">
        <v>168</v>
      </c>
      <c r="AW2063" s="3" t="str">
        <f t="shared" si="1"/>
        <v>Other</v>
      </c>
      <c r="AX2063" s="3" t="str">
        <f t="array" ref="AX2063">TEXTJOIN(", ", TRUE, IF(X2063:AS2063="Y", X$1:AS$1, IF(X2063:AS2063&lt;&gt;"", X$1:AS$1 &amp; ": " &amp; X2063:AS2063, "")))
</f>
        <v>Fentanyl, Oxycodone, Benzodiazepine</v>
      </c>
    </row>
    <row r="2064">
      <c r="A2064" s="4">
        <v>43420.0</v>
      </c>
      <c r="B2064" s="1" t="s">
        <v>50</v>
      </c>
      <c r="C2064" s="1">
        <v>44.0</v>
      </c>
      <c r="D2064" s="1" t="s">
        <v>51</v>
      </c>
      <c r="E2064" s="1" t="s">
        <v>63</v>
      </c>
      <c r="G2064" s="1" t="s">
        <v>1857</v>
      </c>
      <c r="H2064" s="1" t="s">
        <v>1707</v>
      </c>
      <c r="I2064" s="1" t="s">
        <v>248</v>
      </c>
      <c r="J2064" s="1" t="s">
        <v>540</v>
      </c>
      <c r="K2064" s="1" t="s">
        <v>91</v>
      </c>
      <c r="M2064" s="1" t="s">
        <v>1412</v>
      </c>
      <c r="N2064" s="1" t="s">
        <v>66</v>
      </c>
      <c r="O2064" s="1" t="s">
        <v>540</v>
      </c>
      <c r="P2064" s="1" t="s">
        <v>91</v>
      </c>
      <c r="Q2064" s="1" t="s">
        <v>55</v>
      </c>
      <c r="R2064" s="1" t="s">
        <v>67</v>
      </c>
      <c r="T2064" s="1" t="s">
        <v>2804</v>
      </c>
      <c r="U2064" s="1" t="s">
        <v>59</v>
      </c>
      <c r="Z2064" s="1" t="s">
        <v>60</v>
      </c>
      <c r="AB2064" s="1" t="s">
        <v>60</v>
      </c>
      <c r="AR2064" s="1" t="s">
        <v>60</v>
      </c>
      <c r="AT2064" s="1" t="s">
        <v>1859</v>
      </c>
      <c r="AU2064" s="1" t="s">
        <v>542</v>
      </c>
      <c r="AV2064" s="1" t="s">
        <v>543</v>
      </c>
      <c r="AW2064" s="3" t="str">
        <f t="shared" si="1"/>
        <v>Other</v>
      </c>
      <c r="AX2064" s="3" t="str">
        <f t="array" ref="AX2064">TEXTJOIN(", ", TRUE, IF(X2064:AS2064="Y", X$1:AS$1, IF(X2064:AS2064&lt;&gt;"", X$1:AS$1 &amp; ": " &amp; X2064:AS2064, "")))
</f>
        <v>Fentanyl, Oxycodone, Any Opioid</v>
      </c>
    </row>
    <row r="2065">
      <c r="A2065" s="2">
        <v>43537.0</v>
      </c>
      <c r="B2065" s="1" t="s">
        <v>50</v>
      </c>
      <c r="C2065" s="1">
        <v>50.0</v>
      </c>
      <c r="D2065" s="1" t="s">
        <v>76</v>
      </c>
      <c r="E2065" s="1" t="s">
        <v>63</v>
      </c>
      <c r="G2065" s="1" t="s">
        <v>338</v>
      </c>
      <c r="H2065" s="1" t="s">
        <v>263</v>
      </c>
      <c r="I2065" s="1" t="s">
        <v>55</v>
      </c>
      <c r="J2065" s="1" t="s">
        <v>338</v>
      </c>
      <c r="K2065" s="1" t="s">
        <v>263</v>
      </c>
      <c r="L2065" s="1" t="s">
        <v>55</v>
      </c>
      <c r="M2065" s="1" t="s">
        <v>56</v>
      </c>
      <c r="N2065" s="1" t="s">
        <v>93</v>
      </c>
      <c r="O2065" s="1" t="s">
        <v>338</v>
      </c>
      <c r="P2065" s="1" t="s">
        <v>263</v>
      </c>
      <c r="Q2065" s="1" t="s">
        <v>55</v>
      </c>
      <c r="R2065" s="1" t="s">
        <v>56</v>
      </c>
      <c r="T2065" s="1" t="s">
        <v>2805</v>
      </c>
      <c r="U2065" s="1" t="s">
        <v>59</v>
      </c>
      <c r="V2065" s="1" t="s">
        <v>2806</v>
      </c>
      <c r="Z2065" s="1" t="s">
        <v>60</v>
      </c>
      <c r="AR2065" s="1" t="s">
        <v>60</v>
      </c>
      <c r="AT2065" s="1" t="s">
        <v>339</v>
      </c>
      <c r="AU2065" s="1" t="s">
        <v>339</v>
      </c>
      <c r="AV2065" s="1" t="s">
        <v>534</v>
      </c>
      <c r="AW2065" s="3" t="str">
        <f t="shared" si="1"/>
        <v>Other</v>
      </c>
      <c r="AX2065" s="3" t="str">
        <f t="array" ref="AX2065">TEXTJOIN(", ", TRUE, IF(X2065:AS2065="Y", X$1:AS$1, IF(X2065:AS2065&lt;&gt;"", X$1:AS$1 &amp; ": " &amp; X2065:AS2065, "")))
</f>
        <v>Fentanyl, Any Opioid</v>
      </c>
    </row>
    <row r="2066">
      <c r="A2066" s="2">
        <v>43999.0</v>
      </c>
      <c r="B2066" s="1" t="s">
        <v>50</v>
      </c>
      <c r="C2066" s="1">
        <v>36.0</v>
      </c>
      <c r="D2066" s="1" t="s">
        <v>51</v>
      </c>
      <c r="E2066" s="1" t="s">
        <v>63</v>
      </c>
      <c r="G2066" s="1" t="s">
        <v>263</v>
      </c>
      <c r="H2066" s="1" t="s">
        <v>263</v>
      </c>
      <c r="I2066" s="1" t="s">
        <v>55</v>
      </c>
      <c r="J2066" s="1" t="s">
        <v>545</v>
      </c>
      <c r="K2066" s="1" t="s">
        <v>263</v>
      </c>
      <c r="L2066" s="1" t="s">
        <v>55</v>
      </c>
      <c r="M2066" s="1" t="s">
        <v>651</v>
      </c>
      <c r="N2066" s="1" t="s">
        <v>136</v>
      </c>
      <c r="O2066" s="1" t="s">
        <v>545</v>
      </c>
      <c r="P2066" s="1" t="s">
        <v>263</v>
      </c>
      <c r="Q2066" s="1" t="s">
        <v>55</v>
      </c>
      <c r="R2066" s="1" t="s">
        <v>44</v>
      </c>
      <c r="T2066" s="1" t="s">
        <v>2807</v>
      </c>
      <c r="U2066" s="1" t="s">
        <v>59</v>
      </c>
      <c r="Z2066" s="1" t="s">
        <v>60</v>
      </c>
      <c r="AD2066" s="1" t="s">
        <v>60</v>
      </c>
      <c r="AM2066" s="1" t="s">
        <v>60</v>
      </c>
      <c r="AR2066" s="1" t="s">
        <v>60</v>
      </c>
      <c r="AT2066" s="1" t="s">
        <v>387</v>
      </c>
      <c r="AU2066" s="1" t="s">
        <v>547</v>
      </c>
      <c r="AV2066" s="1" t="s">
        <v>548</v>
      </c>
      <c r="AW2066" s="3" t="str">
        <f t="shared" si="1"/>
        <v>Other</v>
      </c>
      <c r="AX2066" s="3" t="str">
        <f t="array" ref="AX2066">TEXTJOIN(", ", TRUE, IF(X2066:AS2066="Y", X$1:AS$1, IF(X2066:AS2066&lt;&gt;"", X$1:AS$1 &amp; ": " &amp; X2066:AS2066, "")))
</f>
        <v>Fentanyl, Ethanol, Xylazine, Any Opioid</v>
      </c>
    </row>
    <row r="2067">
      <c r="A2067" s="2">
        <v>42630.0</v>
      </c>
      <c r="B2067" s="1" t="s">
        <v>50</v>
      </c>
      <c r="C2067" s="1">
        <v>36.0</v>
      </c>
      <c r="D2067" s="1" t="s">
        <v>51</v>
      </c>
      <c r="E2067" s="1" t="s">
        <v>63</v>
      </c>
      <c r="G2067" s="1" t="s">
        <v>81</v>
      </c>
      <c r="H2067" s="1" t="s">
        <v>54</v>
      </c>
      <c r="I2067" s="1" t="s">
        <v>55</v>
      </c>
      <c r="J2067" s="1" t="s">
        <v>81</v>
      </c>
      <c r="M2067" s="1" t="s">
        <v>56</v>
      </c>
      <c r="N2067" s="1" t="s">
        <v>276</v>
      </c>
      <c r="O2067" s="1" t="s">
        <v>81</v>
      </c>
      <c r="R2067" s="1" t="s">
        <v>56</v>
      </c>
      <c r="T2067" s="1" t="s">
        <v>2808</v>
      </c>
      <c r="U2067" s="1" t="s">
        <v>59</v>
      </c>
      <c r="W2067" s="1" t="s">
        <v>60</v>
      </c>
      <c r="X2067" s="1" t="s">
        <v>60</v>
      </c>
      <c r="Y2067" s="1" t="s">
        <v>60</v>
      </c>
      <c r="Z2067" s="1" t="s">
        <v>60</v>
      </c>
      <c r="AF2067" s="1" t="s">
        <v>60</v>
      </c>
      <c r="AP2067" s="1" t="s">
        <v>60</v>
      </c>
      <c r="AR2067" s="1" t="s">
        <v>60</v>
      </c>
      <c r="AT2067" s="1" t="s">
        <v>84</v>
      </c>
      <c r="AU2067" s="1" t="s">
        <v>84</v>
      </c>
      <c r="AV2067" s="1" t="s">
        <v>598</v>
      </c>
      <c r="AW2067" s="3" t="str">
        <f t="shared" si="1"/>
        <v>Other</v>
      </c>
      <c r="AX2067" s="3" t="str">
        <f t="array" ref="AX2067">TEXTJOIN(", ", TRUE, IF(X2067:AS2067="Y", X$1:AS$1, IF(X2067:AS2067&lt;&gt;"", X$1:AS$1 &amp; ": " &amp; X2067:AS2067, "")))
</f>
        <v>Heroin, Cocaine, Fentanyl, Benzodiazepine, Heroin/Morph/Codeine, Any Opioid</v>
      </c>
    </row>
    <row r="2068">
      <c r="A2068" s="2">
        <v>43890.0</v>
      </c>
      <c r="B2068" s="1" t="s">
        <v>50</v>
      </c>
      <c r="C2068" s="1">
        <v>38.0</v>
      </c>
      <c r="D2068" s="1" t="s">
        <v>51</v>
      </c>
      <c r="E2068" s="1" t="s">
        <v>63</v>
      </c>
      <c r="G2068" s="1" t="s">
        <v>222</v>
      </c>
      <c r="H2068" s="1" t="s">
        <v>103</v>
      </c>
      <c r="I2068" s="1" t="s">
        <v>55</v>
      </c>
      <c r="J2068" s="1" t="s">
        <v>222</v>
      </c>
      <c r="K2068" s="1" t="s">
        <v>103</v>
      </c>
      <c r="L2068" s="1" t="s">
        <v>55</v>
      </c>
      <c r="M2068" s="1" t="s">
        <v>56</v>
      </c>
      <c r="N2068" s="1" t="s">
        <v>136</v>
      </c>
      <c r="O2068" s="1" t="s">
        <v>222</v>
      </c>
      <c r="P2068" s="1" t="s">
        <v>103</v>
      </c>
      <c r="Q2068" s="1" t="s">
        <v>55</v>
      </c>
      <c r="R2068" s="1" t="s">
        <v>56</v>
      </c>
      <c r="T2068" s="1" t="s">
        <v>2809</v>
      </c>
      <c r="U2068" s="1" t="s">
        <v>59</v>
      </c>
      <c r="X2068" s="1" t="s">
        <v>60</v>
      </c>
      <c r="Y2068" s="1" t="s">
        <v>60</v>
      </c>
      <c r="Z2068" s="1" t="s">
        <v>60</v>
      </c>
      <c r="AF2068" s="1" t="s">
        <v>60</v>
      </c>
      <c r="AI2068" s="1" t="s">
        <v>60</v>
      </c>
      <c r="AR2068" s="1" t="s">
        <v>60</v>
      </c>
      <c r="AT2068" s="1" t="s">
        <v>224</v>
      </c>
      <c r="AU2068" s="1" t="s">
        <v>224</v>
      </c>
      <c r="AV2068" s="1" t="s">
        <v>225</v>
      </c>
      <c r="AW2068" s="3" t="str">
        <f t="shared" si="1"/>
        <v>Other</v>
      </c>
      <c r="AX2068" s="3" t="str">
        <f t="array" ref="AX2068">TEXTJOIN(", ", TRUE, IF(X2068:AS2068="Y", X$1:AS$1, IF(X2068:AS2068&lt;&gt;"", X$1:AS$1 &amp; ": " &amp; X2068:AS2068, "")))
</f>
        <v>Heroin, Cocaine, Fentanyl, Benzodiazepine, Amphet, Any Opioid</v>
      </c>
    </row>
    <row r="2069">
      <c r="A2069" s="2">
        <v>42773.0</v>
      </c>
      <c r="B2069" s="1" t="s">
        <v>86</v>
      </c>
      <c r="C2069" s="1">
        <v>22.0</v>
      </c>
      <c r="D2069" s="1" t="s">
        <v>76</v>
      </c>
      <c r="E2069" s="1" t="s">
        <v>63</v>
      </c>
      <c r="G2069" s="1" t="s">
        <v>2727</v>
      </c>
      <c r="H2069" s="1" t="s">
        <v>54</v>
      </c>
      <c r="I2069" s="1" t="s">
        <v>55</v>
      </c>
      <c r="J2069" s="1" t="s">
        <v>352</v>
      </c>
      <c r="K2069" s="1" t="s">
        <v>54</v>
      </c>
      <c r="L2069" s="1" t="s">
        <v>55</v>
      </c>
      <c r="M2069" s="1" t="s">
        <v>193</v>
      </c>
      <c r="N2069" s="1" t="s">
        <v>136</v>
      </c>
      <c r="O2069" s="1" t="s">
        <v>352</v>
      </c>
      <c r="P2069" s="1" t="s">
        <v>54</v>
      </c>
      <c r="Q2069" s="1" t="s">
        <v>55</v>
      </c>
      <c r="R2069" s="1" t="s">
        <v>44</v>
      </c>
      <c r="S2069" s="1" t="s">
        <v>1414</v>
      </c>
      <c r="T2069" s="1" t="s">
        <v>696</v>
      </c>
      <c r="U2069" s="1" t="s">
        <v>59</v>
      </c>
      <c r="X2069" s="1" t="s">
        <v>60</v>
      </c>
      <c r="Z2069" s="1" t="s">
        <v>60</v>
      </c>
      <c r="AT2069" s="1" t="s">
        <v>2729</v>
      </c>
      <c r="AU2069" s="1" t="s">
        <v>354</v>
      </c>
      <c r="AV2069" s="1" t="s">
        <v>355</v>
      </c>
      <c r="AW2069" s="3" t="str">
        <f t="shared" si="1"/>
        <v>Other</v>
      </c>
      <c r="AX2069" s="3" t="str">
        <f t="array" ref="AX2069">TEXTJOIN(", ", TRUE, IF(X2069:AS2069="Y", X$1:AS$1, IF(X2069:AS2069&lt;&gt;"", X$1:AS$1 &amp; ": " &amp; X2069:AS2069, "")))
</f>
        <v>Heroin, Fentanyl</v>
      </c>
    </row>
    <row r="2070">
      <c r="A2070" s="4">
        <v>44189.0</v>
      </c>
      <c r="B2070" s="1" t="s">
        <v>50</v>
      </c>
      <c r="C2070" s="1">
        <v>32.0</v>
      </c>
      <c r="D2070" s="1" t="s">
        <v>76</v>
      </c>
      <c r="E2070" s="1" t="s">
        <v>63</v>
      </c>
      <c r="G2070" s="1" t="s">
        <v>64</v>
      </c>
      <c r="H2070" s="1" t="s">
        <v>65</v>
      </c>
      <c r="I2070" s="1" t="s">
        <v>55</v>
      </c>
      <c r="J2070" s="1" t="s">
        <v>64</v>
      </c>
      <c r="K2070" s="1" t="s">
        <v>65</v>
      </c>
      <c r="L2070" s="1" t="s">
        <v>55</v>
      </c>
      <c r="M2070" s="1" t="s">
        <v>56</v>
      </c>
      <c r="N2070" s="1" t="s">
        <v>66</v>
      </c>
      <c r="O2070" s="1" t="s">
        <v>64</v>
      </c>
      <c r="P2070" s="1" t="s">
        <v>65</v>
      </c>
      <c r="Q2070" s="1" t="s">
        <v>55</v>
      </c>
      <c r="R2070" s="1" t="s">
        <v>56</v>
      </c>
      <c r="T2070" s="1" t="s">
        <v>2810</v>
      </c>
      <c r="U2070" s="1" t="s">
        <v>59</v>
      </c>
      <c r="Z2070" s="1" t="s">
        <v>60</v>
      </c>
      <c r="AD2070" s="1" t="s">
        <v>60</v>
      </c>
      <c r="AF2070" s="1" t="s">
        <v>60</v>
      </c>
      <c r="AI2070" s="1" t="s">
        <v>60</v>
      </c>
      <c r="AM2070" s="1" t="s">
        <v>60</v>
      </c>
      <c r="AR2070" s="1" t="s">
        <v>60</v>
      </c>
      <c r="AT2070" s="1" t="s">
        <v>69</v>
      </c>
      <c r="AU2070" s="1" t="s">
        <v>69</v>
      </c>
      <c r="AV2070" s="1" t="s">
        <v>70</v>
      </c>
      <c r="AW2070" s="3" t="str">
        <f t="shared" si="1"/>
        <v>Other</v>
      </c>
      <c r="AX2070" s="3" t="str">
        <f t="array" ref="AX2070">TEXTJOIN(", ", TRUE, IF(X2070:AS2070="Y", X$1:AS$1, IF(X2070:AS2070&lt;&gt;"", X$1:AS$1 &amp; ": " &amp; X2070:AS2070, "")))
</f>
        <v>Fentanyl, Ethanol, Benzodiazepine, Amphet, Xylazine, Any Opioid</v>
      </c>
    </row>
    <row r="2071">
      <c r="A2071" s="2">
        <v>41330.0</v>
      </c>
      <c r="B2071" s="1" t="s">
        <v>50</v>
      </c>
      <c r="C2071" s="1">
        <v>58.0</v>
      </c>
      <c r="D2071" s="1" t="s">
        <v>51</v>
      </c>
      <c r="E2071" s="1" t="s">
        <v>412</v>
      </c>
      <c r="G2071" s="1" t="s">
        <v>731</v>
      </c>
      <c r="H2071" s="1" t="s">
        <v>103</v>
      </c>
      <c r="J2071" s="1" t="s">
        <v>731</v>
      </c>
      <c r="L2071" s="1" t="s">
        <v>55</v>
      </c>
      <c r="M2071" s="1" t="s">
        <v>56</v>
      </c>
      <c r="N2071" s="1" t="s">
        <v>136</v>
      </c>
      <c r="O2071" s="1" t="s">
        <v>731</v>
      </c>
      <c r="P2071" s="1" t="s">
        <v>103</v>
      </c>
      <c r="R2071" s="1" t="s">
        <v>56</v>
      </c>
      <c r="T2071" s="1" t="s">
        <v>78</v>
      </c>
      <c r="U2071" s="1" t="s">
        <v>59</v>
      </c>
      <c r="X2071" s="1" t="s">
        <v>60</v>
      </c>
      <c r="AT2071" s="1" t="s">
        <v>735</v>
      </c>
      <c r="AU2071" s="1" t="s">
        <v>735</v>
      </c>
      <c r="AV2071" s="1" t="s">
        <v>736</v>
      </c>
      <c r="AW2071" s="3" t="str">
        <f t="shared" si="1"/>
        <v>Other</v>
      </c>
      <c r="AX2071" s="3" t="str">
        <f t="array" ref="AX2071">TEXTJOIN(", ", TRUE, IF(X2071:AS2071="Y", X$1:AS$1, IF(X2071:AS2071&lt;&gt;"", X$1:AS$1 &amp; ": " &amp; X2071:AS2071, "")))
</f>
        <v>Heroin</v>
      </c>
    </row>
    <row r="2072">
      <c r="A2072" s="2">
        <v>43553.0</v>
      </c>
      <c r="B2072" s="1" t="s">
        <v>50</v>
      </c>
      <c r="C2072" s="1">
        <v>40.0</v>
      </c>
      <c r="D2072" s="1" t="s">
        <v>76</v>
      </c>
      <c r="E2072" s="1" t="s">
        <v>63</v>
      </c>
      <c r="G2072" s="1" t="s">
        <v>1185</v>
      </c>
      <c r="H2072" s="1" t="s">
        <v>263</v>
      </c>
      <c r="I2072" s="1" t="s">
        <v>55</v>
      </c>
      <c r="J2072" s="1" t="s">
        <v>1185</v>
      </c>
      <c r="K2072" s="1" t="s">
        <v>263</v>
      </c>
      <c r="L2072" s="1" t="s">
        <v>55</v>
      </c>
      <c r="M2072" s="1" t="s">
        <v>56</v>
      </c>
      <c r="N2072" s="1" t="s">
        <v>93</v>
      </c>
      <c r="O2072" s="1" t="s">
        <v>1185</v>
      </c>
      <c r="P2072" s="1" t="s">
        <v>263</v>
      </c>
      <c r="Q2072" s="1" t="s">
        <v>55</v>
      </c>
      <c r="R2072" s="1" t="s">
        <v>56</v>
      </c>
      <c r="T2072" s="1" t="s">
        <v>2811</v>
      </c>
      <c r="U2072" s="1" t="s">
        <v>59</v>
      </c>
      <c r="Z2072" s="1" t="s">
        <v>60</v>
      </c>
      <c r="AA2072" s="1" t="s">
        <v>60</v>
      </c>
      <c r="AF2072" s="1" t="s">
        <v>60</v>
      </c>
      <c r="AR2072" s="1" t="s">
        <v>60</v>
      </c>
      <c r="AT2072" s="1" t="s">
        <v>1187</v>
      </c>
      <c r="AU2072" s="1" t="s">
        <v>1187</v>
      </c>
      <c r="AV2072" s="1" t="s">
        <v>1188</v>
      </c>
      <c r="AW2072" s="3" t="str">
        <f t="shared" si="1"/>
        <v>Other</v>
      </c>
      <c r="AX2072" s="3" t="str">
        <f t="array" ref="AX2072">TEXTJOIN(", ", TRUE, IF(X2072:AS2072="Y", X$1:AS$1, IF(X2072:AS2072&lt;&gt;"", X$1:AS$1 &amp; ": " &amp; X2072:AS2072, "")))
</f>
        <v>Fentanyl, Fentanyl Analogue, Benzodiazepine, Any Opioid</v>
      </c>
    </row>
    <row r="2073">
      <c r="A2073" s="2">
        <v>43519.0</v>
      </c>
      <c r="B2073" s="1" t="s">
        <v>50</v>
      </c>
      <c r="C2073" s="1">
        <v>56.0</v>
      </c>
      <c r="D2073" s="1" t="s">
        <v>51</v>
      </c>
      <c r="E2073" s="1" t="s">
        <v>63</v>
      </c>
      <c r="G2073" s="1" t="s">
        <v>103</v>
      </c>
      <c r="H2073" s="1" t="s">
        <v>103</v>
      </c>
      <c r="I2073" s="1" t="s">
        <v>55</v>
      </c>
      <c r="J2073" s="1" t="s">
        <v>103</v>
      </c>
      <c r="K2073" s="1" t="s">
        <v>103</v>
      </c>
      <c r="L2073" s="1" t="s">
        <v>55</v>
      </c>
      <c r="M2073" s="1" t="s">
        <v>56</v>
      </c>
      <c r="N2073" s="1" t="s">
        <v>119</v>
      </c>
      <c r="O2073" s="1" t="s">
        <v>103</v>
      </c>
      <c r="P2073" s="1" t="s">
        <v>103</v>
      </c>
      <c r="Q2073" s="1" t="s">
        <v>55</v>
      </c>
      <c r="R2073" s="1" t="s">
        <v>56</v>
      </c>
      <c r="T2073" s="1" t="s">
        <v>2812</v>
      </c>
      <c r="U2073" s="1" t="s">
        <v>59</v>
      </c>
      <c r="AD2073" s="1" t="s">
        <v>60</v>
      </c>
      <c r="AG2073" s="1" t="s">
        <v>60</v>
      </c>
      <c r="AR2073" s="1" t="s">
        <v>60</v>
      </c>
      <c r="AT2073" s="1" t="s">
        <v>167</v>
      </c>
      <c r="AU2073" s="1" t="s">
        <v>167</v>
      </c>
      <c r="AV2073" s="1" t="s">
        <v>168</v>
      </c>
      <c r="AW2073" s="3" t="str">
        <f t="shared" si="1"/>
        <v>Other</v>
      </c>
      <c r="AX2073" s="3" t="str">
        <f t="array" ref="AX2073">TEXTJOIN(", ", TRUE, IF(X2073:AS2073="Y", X$1:AS$1, IF(X2073:AS2073&lt;&gt;"", X$1:AS$1 &amp; ": " &amp; X2073:AS2073, "")))
</f>
        <v>Ethanol, Methadone, Any Opioid</v>
      </c>
    </row>
    <row r="2074">
      <c r="A2074" s="2">
        <v>42077.0</v>
      </c>
      <c r="B2074" s="1" t="s">
        <v>86</v>
      </c>
      <c r="C2074" s="1">
        <v>38.0</v>
      </c>
      <c r="D2074" s="1" t="s">
        <v>51</v>
      </c>
      <c r="E2074" s="1" t="s">
        <v>63</v>
      </c>
      <c r="G2074" s="1" t="s">
        <v>256</v>
      </c>
      <c r="H2074" s="1" t="s">
        <v>103</v>
      </c>
      <c r="I2074" s="1" t="s">
        <v>55</v>
      </c>
      <c r="J2074" s="1" t="s">
        <v>256</v>
      </c>
      <c r="M2074" s="1" t="s">
        <v>56</v>
      </c>
      <c r="O2074" s="1" t="s">
        <v>256</v>
      </c>
      <c r="P2074" s="1" t="s">
        <v>103</v>
      </c>
      <c r="Q2074" s="1" t="s">
        <v>55</v>
      </c>
      <c r="R2074" s="1" t="s">
        <v>67</v>
      </c>
      <c r="T2074" s="1" t="s">
        <v>2813</v>
      </c>
      <c r="U2074" s="1" t="s">
        <v>59</v>
      </c>
      <c r="W2074" s="1" t="s">
        <v>60</v>
      </c>
      <c r="X2074" s="1" t="s">
        <v>60</v>
      </c>
      <c r="AF2074" s="1" t="s">
        <v>60</v>
      </c>
      <c r="AP2074" s="1" t="s">
        <v>60</v>
      </c>
      <c r="AR2074" s="1" t="s">
        <v>60</v>
      </c>
      <c r="AT2074" s="1" t="s">
        <v>282</v>
      </c>
      <c r="AU2074" s="1" t="s">
        <v>282</v>
      </c>
      <c r="AV2074" s="1" t="s">
        <v>260</v>
      </c>
      <c r="AW2074" s="3" t="str">
        <f t="shared" si="1"/>
        <v>Other</v>
      </c>
      <c r="AX2074" s="3" t="str">
        <f t="array" ref="AX2074">TEXTJOIN(", ", TRUE, IF(X2074:AS2074="Y", X$1:AS$1, IF(X2074:AS2074&lt;&gt;"", X$1:AS$1 &amp; ": " &amp; X2074:AS2074, "")))
</f>
        <v>Heroin, Benzodiazepine, Heroin/Morph/Codeine, Any Opioid</v>
      </c>
    </row>
    <row r="2075">
      <c r="A2075" s="2">
        <v>43546.0</v>
      </c>
      <c r="B2075" s="1" t="s">
        <v>50</v>
      </c>
      <c r="C2075" s="1">
        <v>52.0</v>
      </c>
      <c r="D2075" s="1" t="s">
        <v>51</v>
      </c>
      <c r="E2075" s="1" t="s">
        <v>63</v>
      </c>
      <c r="G2075" s="1" t="s">
        <v>160</v>
      </c>
      <c r="H2075" s="1" t="s">
        <v>54</v>
      </c>
      <c r="I2075" s="1" t="s">
        <v>55</v>
      </c>
      <c r="J2075" s="1" t="s">
        <v>160</v>
      </c>
      <c r="K2075" s="1" t="s">
        <v>54</v>
      </c>
      <c r="L2075" s="1" t="s">
        <v>55</v>
      </c>
      <c r="M2075" s="1" t="s">
        <v>56</v>
      </c>
      <c r="N2075" s="1" t="s">
        <v>66</v>
      </c>
      <c r="O2075" s="1" t="s">
        <v>160</v>
      </c>
      <c r="P2075" s="1" t="s">
        <v>54</v>
      </c>
      <c r="Q2075" s="1" t="s">
        <v>55</v>
      </c>
      <c r="R2075" s="1" t="s">
        <v>56</v>
      </c>
      <c r="T2075" s="1" t="s">
        <v>2814</v>
      </c>
      <c r="U2075" s="1" t="s">
        <v>59</v>
      </c>
      <c r="Z2075" s="1" t="s">
        <v>60</v>
      </c>
      <c r="AD2075" s="1" t="s">
        <v>60</v>
      </c>
      <c r="AF2075" s="1" t="s">
        <v>60</v>
      </c>
      <c r="AG2075" s="1" t="s">
        <v>60</v>
      </c>
      <c r="AR2075" s="1" t="s">
        <v>60</v>
      </c>
      <c r="AT2075" s="1" t="s">
        <v>163</v>
      </c>
      <c r="AU2075" s="1" t="s">
        <v>163</v>
      </c>
      <c r="AV2075" s="1" t="s">
        <v>164</v>
      </c>
      <c r="AW2075" s="3" t="str">
        <f t="shared" si="1"/>
        <v>Other</v>
      </c>
      <c r="AX2075" s="3" t="str">
        <f t="array" ref="AX2075">TEXTJOIN(", ", TRUE, IF(X2075:AS2075="Y", X$1:AS$1, IF(X2075:AS2075&lt;&gt;"", X$1:AS$1 &amp; ": " &amp; X2075:AS2075, "")))
</f>
        <v>Fentanyl, Ethanol, Benzodiazepine, Methadone, Any Opioid</v>
      </c>
    </row>
    <row r="2076">
      <c r="A2076" s="2">
        <v>43182.0</v>
      </c>
      <c r="B2076" s="1" t="s">
        <v>50</v>
      </c>
      <c r="C2076" s="1">
        <v>30.0</v>
      </c>
      <c r="D2076" s="1" t="s">
        <v>76</v>
      </c>
      <c r="E2076" s="1" t="s">
        <v>63</v>
      </c>
      <c r="G2076" s="1" t="s">
        <v>1478</v>
      </c>
      <c r="H2076" s="1" t="s">
        <v>91</v>
      </c>
      <c r="I2076" s="1" t="s">
        <v>55</v>
      </c>
      <c r="J2076" s="1" t="s">
        <v>1478</v>
      </c>
      <c r="K2076" s="1" t="s">
        <v>91</v>
      </c>
      <c r="M2076" s="1" t="s">
        <v>56</v>
      </c>
      <c r="N2076" s="1" t="s">
        <v>66</v>
      </c>
      <c r="O2076" s="1" t="s">
        <v>1478</v>
      </c>
      <c r="P2076" s="1" t="s">
        <v>91</v>
      </c>
      <c r="Q2076" s="1" t="s">
        <v>55</v>
      </c>
      <c r="R2076" s="1" t="s">
        <v>56</v>
      </c>
      <c r="T2076" s="1" t="s">
        <v>2815</v>
      </c>
      <c r="U2076" s="1" t="s">
        <v>59</v>
      </c>
      <c r="AG2076" s="1" t="s">
        <v>60</v>
      </c>
      <c r="AR2076" s="1" t="s">
        <v>60</v>
      </c>
      <c r="AS2076" s="1" t="s">
        <v>2816</v>
      </c>
      <c r="AT2076" s="1" t="s">
        <v>1479</v>
      </c>
      <c r="AU2076" s="1" t="s">
        <v>1479</v>
      </c>
      <c r="AV2076" s="1" t="s">
        <v>1480</v>
      </c>
      <c r="AW2076" s="3" t="str">
        <f t="shared" si="1"/>
        <v>Other</v>
      </c>
      <c r="AX2076" s="3" t="str">
        <f t="array" ref="AX2076">TEXTJOIN(", ", TRUE, IF(X2076:AS2076="Y", X$1:AS$1, IF(X2076:AS2076&lt;&gt;"", X$1:AS$1 &amp; ": " &amp; X2076:AS2076, "")))
</f>
        <v>Methadone, Any Opioid, Other: Difluro</v>
      </c>
    </row>
    <row r="2077">
      <c r="A2077" s="2">
        <v>44389.0</v>
      </c>
      <c r="B2077" s="1" t="s">
        <v>50</v>
      </c>
      <c r="C2077" s="1">
        <v>34.0</v>
      </c>
      <c r="D2077" s="1" t="s">
        <v>51</v>
      </c>
      <c r="E2077" s="1" t="s">
        <v>63</v>
      </c>
      <c r="F2077" s="1" t="s">
        <v>267</v>
      </c>
      <c r="G2077" s="1" t="s">
        <v>91</v>
      </c>
      <c r="H2077" s="1" t="s">
        <v>91</v>
      </c>
      <c r="I2077" s="1" t="s">
        <v>55</v>
      </c>
      <c r="J2077" s="1" t="s">
        <v>91</v>
      </c>
      <c r="K2077" s="1" t="s">
        <v>91</v>
      </c>
      <c r="L2077" s="1" t="s">
        <v>55</v>
      </c>
      <c r="M2077" s="1" t="s">
        <v>56</v>
      </c>
      <c r="N2077" s="1" t="s">
        <v>136</v>
      </c>
      <c r="O2077" s="1" t="s">
        <v>91</v>
      </c>
      <c r="P2077" s="1" t="s">
        <v>91</v>
      </c>
      <c r="Q2077" s="1" t="s">
        <v>55</v>
      </c>
      <c r="R2077" s="1" t="s">
        <v>56</v>
      </c>
      <c r="T2077" s="1" t="s">
        <v>2817</v>
      </c>
      <c r="U2077" s="1" t="s">
        <v>59</v>
      </c>
      <c r="V2077" s="1" t="s">
        <v>258</v>
      </c>
      <c r="Y2077" s="1" t="s">
        <v>60</v>
      </c>
      <c r="Z2077" s="1" t="s">
        <v>60</v>
      </c>
      <c r="AR2077" s="1" t="s">
        <v>60</v>
      </c>
      <c r="AS2077" s="1" t="s">
        <v>417</v>
      </c>
      <c r="AT2077" s="1" t="s">
        <v>110</v>
      </c>
      <c r="AU2077" s="1" t="s">
        <v>110</v>
      </c>
      <c r="AV2077" s="1" t="s">
        <v>111</v>
      </c>
      <c r="AW2077" s="3" t="str">
        <f t="shared" si="1"/>
        <v>Other</v>
      </c>
      <c r="AX2077" s="3" t="str">
        <f t="array" ref="AX2077">TEXTJOIN(", ", TRUE, IF(X2077:AS2077="Y", X$1:AS$1, IF(X2077:AS2077&lt;&gt;"", X$1:AS$1 &amp; ": " &amp; X2077:AS2077, "")))
</f>
        <v>Cocaine, Fentanyl, Any Opioid, Other: PCP</v>
      </c>
    </row>
    <row r="2078">
      <c r="A2078" s="2">
        <v>42941.0</v>
      </c>
      <c r="B2078" s="1" t="s">
        <v>86</v>
      </c>
      <c r="C2078" s="1">
        <v>28.0</v>
      </c>
      <c r="D2078" s="1" t="s">
        <v>76</v>
      </c>
      <c r="E2078" s="1" t="s">
        <v>63</v>
      </c>
      <c r="G2078" s="1" t="s">
        <v>98</v>
      </c>
      <c r="H2078" s="1" t="s">
        <v>54</v>
      </c>
      <c r="I2078" s="1" t="s">
        <v>55</v>
      </c>
      <c r="J2078" s="1" t="s">
        <v>98</v>
      </c>
      <c r="K2078" s="1" t="s">
        <v>54</v>
      </c>
      <c r="L2078" s="1" t="s">
        <v>55</v>
      </c>
      <c r="M2078" s="1" t="s">
        <v>56</v>
      </c>
      <c r="N2078" s="1" t="s">
        <v>136</v>
      </c>
      <c r="O2078" s="1" t="s">
        <v>98</v>
      </c>
      <c r="P2078" s="1" t="s">
        <v>54</v>
      </c>
      <c r="Q2078" s="1" t="s">
        <v>55</v>
      </c>
      <c r="R2078" s="1" t="s">
        <v>67</v>
      </c>
      <c r="T2078" s="1" t="s">
        <v>2818</v>
      </c>
      <c r="U2078" s="1" t="s">
        <v>59</v>
      </c>
      <c r="Z2078" s="1" t="s">
        <v>60</v>
      </c>
      <c r="AA2078" s="1" t="s">
        <v>60</v>
      </c>
      <c r="AT2078" s="1" t="s">
        <v>100</v>
      </c>
      <c r="AU2078" s="1" t="s">
        <v>100</v>
      </c>
      <c r="AV2078" s="1" t="s">
        <v>101</v>
      </c>
      <c r="AW2078" s="3" t="str">
        <f t="shared" si="1"/>
        <v>Other</v>
      </c>
      <c r="AX2078" s="3" t="str">
        <f t="array" ref="AX2078">TEXTJOIN(", ", TRUE, IF(X2078:AS2078="Y", X$1:AS$1, IF(X2078:AS2078&lt;&gt;"", X$1:AS$1 &amp; ": " &amp; X2078:AS2078, "")))
</f>
        <v>Fentanyl, Fentanyl Analogue</v>
      </c>
    </row>
    <row r="2079">
      <c r="A2079" s="2">
        <v>44277.0</v>
      </c>
      <c r="B2079" s="1" t="s">
        <v>50</v>
      </c>
      <c r="C2079" s="1">
        <v>71.0</v>
      </c>
      <c r="D2079" s="1" t="s">
        <v>51</v>
      </c>
      <c r="E2079" s="1" t="s">
        <v>502</v>
      </c>
      <c r="G2079" s="1" t="s">
        <v>82</v>
      </c>
      <c r="H2079" s="1" t="s">
        <v>54</v>
      </c>
      <c r="I2079" s="1" t="s">
        <v>55</v>
      </c>
      <c r="J2079" s="1" t="s">
        <v>82</v>
      </c>
      <c r="K2079" s="1" t="s">
        <v>54</v>
      </c>
      <c r="L2079" s="1" t="s">
        <v>55</v>
      </c>
      <c r="M2079" s="1" t="s">
        <v>56</v>
      </c>
      <c r="N2079" s="1" t="s">
        <v>66</v>
      </c>
      <c r="O2079" s="1" t="s">
        <v>82</v>
      </c>
      <c r="P2079" s="1" t="s">
        <v>54</v>
      </c>
      <c r="Q2079" s="1" t="s">
        <v>55</v>
      </c>
      <c r="R2079" s="1" t="s">
        <v>56</v>
      </c>
      <c r="T2079" s="1" t="s">
        <v>2819</v>
      </c>
      <c r="U2079" s="1" t="s">
        <v>59</v>
      </c>
      <c r="X2079" s="1" t="s">
        <v>60</v>
      </c>
      <c r="Z2079" s="1" t="s">
        <v>60</v>
      </c>
      <c r="AD2079" s="1" t="s">
        <v>60</v>
      </c>
      <c r="AG2079" s="1" t="s">
        <v>60</v>
      </c>
      <c r="AP2079" s="1" t="s">
        <v>60</v>
      </c>
      <c r="AR2079" s="1" t="s">
        <v>60</v>
      </c>
      <c r="AT2079" s="1" t="s">
        <v>329</v>
      </c>
      <c r="AU2079" s="1" t="s">
        <v>329</v>
      </c>
      <c r="AV2079" s="1" t="s">
        <v>85</v>
      </c>
      <c r="AW2079" s="3" t="str">
        <f t="shared" si="1"/>
        <v>Other</v>
      </c>
      <c r="AX2079" s="3" t="str">
        <f t="array" ref="AX2079">TEXTJOIN(", ", TRUE, IF(X2079:AS2079="Y", X$1:AS$1, IF(X2079:AS2079&lt;&gt;"", X$1:AS$1 &amp; ": " &amp; X2079:AS2079, "")))
</f>
        <v>Heroin, Fentanyl, Ethanol, Methadone, Heroin/Morph/Codeine, Any Opioid</v>
      </c>
    </row>
    <row r="2080">
      <c r="A2080" s="2">
        <v>43696.0</v>
      </c>
      <c r="B2080" s="1" t="s">
        <v>50</v>
      </c>
      <c r="C2080" s="1">
        <v>64.0</v>
      </c>
      <c r="D2080" s="1" t="s">
        <v>51</v>
      </c>
      <c r="E2080" s="1" t="s">
        <v>63</v>
      </c>
      <c r="F2080" s="1" t="s">
        <v>137</v>
      </c>
      <c r="G2080" s="1" t="s">
        <v>256</v>
      </c>
      <c r="H2080" s="1" t="s">
        <v>103</v>
      </c>
      <c r="I2080" s="1" t="s">
        <v>55</v>
      </c>
      <c r="J2080" s="1" t="s">
        <v>256</v>
      </c>
      <c r="K2080" s="1" t="s">
        <v>103</v>
      </c>
      <c r="L2080" s="1" t="s">
        <v>55</v>
      </c>
      <c r="M2080" s="1" t="s">
        <v>56</v>
      </c>
      <c r="N2080" s="1" t="s">
        <v>136</v>
      </c>
      <c r="O2080" s="1" t="s">
        <v>256</v>
      </c>
      <c r="P2080" s="1" t="s">
        <v>103</v>
      </c>
      <c r="Q2080" s="1" t="s">
        <v>55</v>
      </c>
      <c r="R2080" s="1" t="s">
        <v>56</v>
      </c>
      <c r="T2080" s="1" t="s">
        <v>2820</v>
      </c>
      <c r="U2080" s="1" t="s">
        <v>59</v>
      </c>
      <c r="X2080" s="1" t="s">
        <v>60</v>
      </c>
      <c r="Y2080" s="1" t="s">
        <v>60</v>
      </c>
      <c r="Z2080" s="1" t="s">
        <v>60</v>
      </c>
      <c r="AF2080" s="1" t="s">
        <v>60</v>
      </c>
      <c r="AP2080" s="1" t="s">
        <v>60</v>
      </c>
      <c r="AR2080" s="1" t="s">
        <v>60</v>
      </c>
      <c r="AT2080" s="1" t="s">
        <v>282</v>
      </c>
      <c r="AU2080" s="1" t="s">
        <v>282</v>
      </c>
      <c r="AV2080" s="1" t="s">
        <v>260</v>
      </c>
      <c r="AW2080" s="3" t="str">
        <f t="shared" si="1"/>
        <v>Other</v>
      </c>
      <c r="AX2080" s="3" t="str">
        <f t="array" ref="AX2080">TEXTJOIN(", ", TRUE, IF(X2080:AS2080="Y", X$1:AS$1, IF(X2080:AS2080&lt;&gt;"", X$1:AS$1 &amp; ": " &amp; X2080:AS2080, "")))
</f>
        <v>Heroin, Cocaine, Fentanyl, Benzodiazepine, Heroin/Morph/Codeine, Any Opioid</v>
      </c>
    </row>
    <row r="2081">
      <c r="A2081" s="2">
        <v>42371.0</v>
      </c>
      <c r="B2081" s="1" t="s">
        <v>50</v>
      </c>
      <c r="C2081" s="1">
        <v>42.0</v>
      </c>
      <c r="D2081" s="1" t="s">
        <v>51</v>
      </c>
      <c r="E2081" s="1" t="s">
        <v>63</v>
      </c>
      <c r="G2081" s="1" t="s">
        <v>116</v>
      </c>
      <c r="H2081" s="1" t="s">
        <v>103</v>
      </c>
      <c r="I2081" s="1" t="s">
        <v>55</v>
      </c>
      <c r="J2081" s="1" t="s">
        <v>117</v>
      </c>
      <c r="M2081" s="1" t="s">
        <v>118</v>
      </c>
      <c r="N2081" s="1" t="s">
        <v>136</v>
      </c>
      <c r="O2081" s="1" t="s">
        <v>116</v>
      </c>
      <c r="R2081" s="1" t="s">
        <v>67</v>
      </c>
      <c r="T2081" s="1" t="s">
        <v>2821</v>
      </c>
      <c r="U2081" s="1" t="s">
        <v>59</v>
      </c>
      <c r="Y2081" s="1" t="s">
        <v>60</v>
      </c>
      <c r="AF2081" s="1" t="s">
        <v>60</v>
      </c>
      <c r="AG2081" s="1" t="s">
        <v>60</v>
      </c>
      <c r="AJ2081" s="1" t="s">
        <v>60</v>
      </c>
      <c r="AR2081" s="1" t="s">
        <v>60</v>
      </c>
      <c r="AT2081" s="1" t="s">
        <v>122</v>
      </c>
      <c r="AV2081" s="1" t="s">
        <v>139</v>
      </c>
      <c r="AW2081" s="3" t="str">
        <f t="shared" si="1"/>
        <v>Other</v>
      </c>
      <c r="AX2081" s="3" t="str">
        <f t="array" ref="AX2081">TEXTJOIN(", ", TRUE, IF(X2081:AS2081="Y", X$1:AS$1, IF(X2081:AS2081&lt;&gt;"", X$1:AS$1 &amp; ": " &amp; X2081:AS2081, "")))
</f>
        <v>Cocaine, Benzodiazepine, Methadone, Tramad, Any Opioid</v>
      </c>
    </row>
    <row r="2082">
      <c r="A2082" s="2">
        <v>44472.0</v>
      </c>
      <c r="B2082" s="1" t="s">
        <v>50</v>
      </c>
      <c r="C2082" s="1">
        <v>30.0</v>
      </c>
      <c r="D2082" s="1" t="s">
        <v>51</v>
      </c>
      <c r="E2082" s="1" t="s">
        <v>63</v>
      </c>
      <c r="G2082" s="1" t="s">
        <v>277</v>
      </c>
      <c r="H2082" s="1" t="s">
        <v>103</v>
      </c>
      <c r="I2082" s="1" t="s">
        <v>55</v>
      </c>
      <c r="J2082" s="1" t="s">
        <v>277</v>
      </c>
      <c r="K2082" s="1" t="s">
        <v>103</v>
      </c>
      <c r="L2082" s="1" t="s">
        <v>55</v>
      </c>
      <c r="M2082" s="1" t="s">
        <v>2822</v>
      </c>
      <c r="N2082" s="1" t="s">
        <v>155</v>
      </c>
      <c r="O2082" s="1" t="s">
        <v>277</v>
      </c>
      <c r="P2082" s="1" t="s">
        <v>103</v>
      </c>
      <c r="Q2082" s="1" t="s">
        <v>55</v>
      </c>
      <c r="R2082" s="1" t="s">
        <v>44</v>
      </c>
      <c r="S2082" s="1" t="s">
        <v>2823</v>
      </c>
      <c r="T2082" s="1" t="s">
        <v>2824</v>
      </c>
      <c r="U2082" s="1" t="s">
        <v>59</v>
      </c>
      <c r="Z2082" s="1" t="s">
        <v>60</v>
      </c>
      <c r="AA2082" s="1" t="s">
        <v>60</v>
      </c>
      <c r="AD2082" s="1" t="s">
        <v>60</v>
      </c>
      <c r="AR2082" s="1" t="s">
        <v>60</v>
      </c>
      <c r="AT2082" s="1" t="s">
        <v>1136</v>
      </c>
      <c r="AU2082" s="1" t="s">
        <v>1136</v>
      </c>
      <c r="AV2082" s="1" t="s">
        <v>279</v>
      </c>
      <c r="AW2082" s="3" t="str">
        <f t="shared" si="1"/>
        <v>Other</v>
      </c>
      <c r="AX2082" s="3" t="str">
        <f t="array" ref="AX2082">TEXTJOIN(", ", TRUE, IF(X2082:AS2082="Y", X$1:AS$1, IF(X2082:AS2082&lt;&gt;"", X$1:AS$1 &amp; ": " &amp; X2082:AS2082, "")))
</f>
        <v>Fentanyl, Fentanyl Analogue, Ethanol, Any Opioid</v>
      </c>
    </row>
    <row r="2083">
      <c r="A2083" s="2">
        <v>44066.0</v>
      </c>
      <c r="B2083" s="1" t="s">
        <v>50</v>
      </c>
      <c r="C2083" s="1">
        <v>67.0</v>
      </c>
      <c r="D2083" s="1" t="s">
        <v>51</v>
      </c>
      <c r="E2083" s="1" t="s">
        <v>63</v>
      </c>
      <c r="G2083" s="1" t="s">
        <v>950</v>
      </c>
      <c r="H2083" s="1" t="s">
        <v>125</v>
      </c>
      <c r="I2083" s="1" t="s">
        <v>55</v>
      </c>
      <c r="J2083" s="1" t="s">
        <v>950</v>
      </c>
      <c r="K2083" s="1" t="s">
        <v>125</v>
      </c>
      <c r="L2083" s="1" t="s">
        <v>55</v>
      </c>
      <c r="M2083" s="1" t="s">
        <v>56</v>
      </c>
      <c r="N2083" s="1" t="s">
        <v>136</v>
      </c>
      <c r="O2083" s="1" t="s">
        <v>950</v>
      </c>
      <c r="P2083" s="1" t="s">
        <v>125</v>
      </c>
      <c r="Q2083" s="1" t="s">
        <v>55</v>
      </c>
      <c r="R2083" s="1" t="s">
        <v>56</v>
      </c>
      <c r="T2083" s="1" t="s">
        <v>2825</v>
      </c>
      <c r="U2083" s="1" t="s">
        <v>59</v>
      </c>
      <c r="V2083" s="1" t="s">
        <v>2826</v>
      </c>
      <c r="AD2083" s="1" t="s">
        <v>60</v>
      </c>
      <c r="AG2083" s="1" t="s">
        <v>60</v>
      </c>
      <c r="AR2083" s="1" t="s">
        <v>60</v>
      </c>
      <c r="AT2083" s="1" t="s">
        <v>951</v>
      </c>
      <c r="AU2083" s="1" t="s">
        <v>951</v>
      </c>
      <c r="AV2083" s="1" t="s">
        <v>952</v>
      </c>
      <c r="AW2083" s="3" t="str">
        <f t="shared" si="1"/>
        <v>Other</v>
      </c>
      <c r="AX2083" s="3" t="str">
        <f t="array" ref="AX2083">TEXTJOIN(", ", TRUE, IF(X2083:AS2083="Y", X$1:AS$1, IF(X2083:AS2083&lt;&gt;"", X$1:AS$1 &amp; ": " &amp; X2083:AS2083, "")))
</f>
        <v>Ethanol, Methadone, Any Opioid</v>
      </c>
    </row>
    <row r="2084">
      <c r="A2084" s="2">
        <v>41133.0</v>
      </c>
      <c r="B2084" s="1" t="s">
        <v>50</v>
      </c>
      <c r="C2084" s="1">
        <v>21.0</v>
      </c>
      <c r="D2084" s="1" t="s">
        <v>76</v>
      </c>
      <c r="E2084" s="1" t="s">
        <v>63</v>
      </c>
      <c r="G2084" s="1" t="s">
        <v>290</v>
      </c>
      <c r="H2084" s="1" t="s">
        <v>91</v>
      </c>
      <c r="J2084" s="1" t="s">
        <v>290</v>
      </c>
      <c r="L2084" s="1" t="s">
        <v>55</v>
      </c>
      <c r="M2084" s="1" t="s">
        <v>56</v>
      </c>
      <c r="N2084" s="1" t="s">
        <v>126</v>
      </c>
      <c r="O2084" s="1" t="s">
        <v>290</v>
      </c>
      <c r="P2084" s="1" t="s">
        <v>91</v>
      </c>
      <c r="R2084" s="1" t="s">
        <v>56</v>
      </c>
      <c r="T2084" s="1" t="s">
        <v>68</v>
      </c>
      <c r="U2084" s="1" t="s">
        <v>59</v>
      </c>
      <c r="X2084" s="1" t="s">
        <v>60</v>
      </c>
      <c r="AT2084" s="1" t="s">
        <v>292</v>
      </c>
      <c r="AU2084" s="1" t="s">
        <v>292</v>
      </c>
      <c r="AV2084" s="1" t="s">
        <v>653</v>
      </c>
      <c r="AW2084" s="3" t="str">
        <f t="shared" si="1"/>
        <v>Other</v>
      </c>
      <c r="AX2084" s="3" t="str">
        <f t="array" ref="AX2084">TEXTJOIN(", ", TRUE, IF(X2084:AS2084="Y", X$1:AS$1, IF(X2084:AS2084&lt;&gt;"", X$1:AS$1 &amp; ": " &amp; X2084:AS2084, "")))
</f>
        <v>Heroin</v>
      </c>
    </row>
    <row r="2085">
      <c r="A2085" s="4">
        <v>41937.0</v>
      </c>
      <c r="B2085" s="1" t="s">
        <v>50</v>
      </c>
      <c r="C2085" s="1">
        <v>30.0</v>
      </c>
      <c r="D2085" s="1" t="s">
        <v>76</v>
      </c>
      <c r="E2085" s="1" t="s">
        <v>63</v>
      </c>
      <c r="G2085" s="1" t="s">
        <v>488</v>
      </c>
      <c r="J2085" s="1" t="s">
        <v>488</v>
      </c>
      <c r="L2085" s="1" t="s">
        <v>55</v>
      </c>
      <c r="M2085" s="1" t="s">
        <v>56</v>
      </c>
      <c r="N2085" s="1" t="s">
        <v>2827</v>
      </c>
      <c r="O2085" s="1" t="s">
        <v>488</v>
      </c>
      <c r="P2085" s="1" t="s">
        <v>91</v>
      </c>
      <c r="R2085" s="1" t="s">
        <v>56</v>
      </c>
      <c r="T2085" s="1" t="s">
        <v>2828</v>
      </c>
      <c r="U2085" s="1" t="s">
        <v>59</v>
      </c>
      <c r="Z2085" s="1" t="s">
        <v>60</v>
      </c>
      <c r="AF2085" s="1" t="s">
        <v>60</v>
      </c>
      <c r="AT2085" s="1" t="s">
        <v>492</v>
      </c>
      <c r="AU2085" s="1" t="s">
        <v>492</v>
      </c>
      <c r="AV2085" s="1" t="s">
        <v>493</v>
      </c>
      <c r="AW2085" s="3" t="str">
        <f t="shared" si="1"/>
        <v>Other</v>
      </c>
      <c r="AX2085" s="3" t="str">
        <f t="array" ref="AX2085">TEXTJOIN(", ", TRUE, IF(X2085:AS2085="Y", X$1:AS$1, IF(X2085:AS2085&lt;&gt;"", X$1:AS$1 &amp; ": " &amp; X2085:AS2085, "")))
</f>
        <v>Fentanyl, Benzodiazepine</v>
      </c>
    </row>
    <row r="2086">
      <c r="A2086" s="4">
        <v>43397.0</v>
      </c>
      <c r="B2086" s="1" t="s">
        <v>50</v>
      </c>
      <c r="C2086" s="1">
        <v>66.0</v>
      </c>
      <c r="D2086" s="1" t="s">
        <v>76</v>
      </c>
      <c r="E2086" s="1" t="s">
        <v>52</v>
      </c>
      <c r="G2086" s="1" t="s">
        <v>53</v>
      </c>
      <c r="H2086" s="1" t="s">
        <v>54</v>
      </c>
      <c r="I2086" s="1" t="s">
        <v>55</v>
      </c>
      <c r="J2086" s="1" t="s">
        <v>53</v>
      </c>
      <c r="K2086" s="1" t="s">
        <v>54</v>
      </c>
      <c r="M2086" s="1" t="s">
        <v>56</v>
      </c>
      <c r="N2086" s="1" t="s">
        <v>2829</v>
      </c>
      <c r="O2086" s="1" t="s">
        <v>53</v>
      </c>
      <c r="P2086" s="1" t="s">
        <v>54</v>
      </c>
      <c r="Q2086" s="1" t="s">
        <v>55</v>
      </c>
      <c r="R2086" s="1" t="s">
        <v>56</v>
      </c>
      <c r="T2086" s="1" t="s">
        <v>2830</v>
      </c>
      <c r="U2086" s="1" t="s">
        <v>59</v>
      </c>
      <c r="V2086" s="1" t="s">
        <v>360</v>
      </c>
      <c r="AB2086" s="1" t="s">
        <v>60</v>
      </c>
      <c r="AR2086" s="1" t="s">
        <v>60</v>
      </c>
      <c r="AT2086" s="1" t="s">
        <v>61</v>
      </c>
      <c r="AU2086" s="1" t="s">
        <v>61</v>
      </c>
      <c r="AV2086" s="1" t="s">
        <v>294</v>
      </c>
      <c r="AW2086" s="3" t="str">
        <f t="shared" si="1"/>
        <v>Other</v>
      </c>
      <c r="AX2086" s="3" t="str">
        <f t="array" ref="AX2086">TEXTJOIN(", ", TRUE, IF(X2086:AS2086="Y", X$1:AS$1, IF(X2086:AS2086&lt;&gt;"", X$1:AS$1 &amp; ": " &amp; X2086:AS2086, "")))
</f>
        <v>Oxycodone, Any Opioid</v>
      </c>
    </row>
    <row r="2087">
      <c r="A2087" s="4">
        <v>41205.0</v>
      </c>
      <c r="B2087" s="1" t="s">
        <v>50</v>
      </c>
      <c r="C2087" s="1">
        <v>44.0</v>
      </c>
      <c r="D2087" s="1" t="s">
        <v>51</v>
      </c>
      <c r="E2087" s="1" t="s">
        <v>63</v>
      </c>
      <c r="G2087" s="1" t="s">
        <v>185</v>
      </c>
      <c r="H2087" s="1" t="s">
        <v>91</v>
      </c>
      <c r="J2087" s="1" t="s">
        <v>185</v>
      </c>
      <c r="L2087" s="1" t="s">
        <v>55</v>
      </c>
      <c r="M2087" s="1" t="s">
        <v>56</v>
      </c>
      <c r="N2087" s="1" t="s">
        <v>66</v>
      </c>
      <c r="O2087" s="1" t="s">
        <v>185</v>
      </c>
      <c r="P2087" s="1" t="s">
        <v>91</v>
      </c>
      <c r="R2087" s="1" t="s">
        <v>67</v>
      </c>
      <c r="T2087" s="1" t="s">
        <v>232</v>
      </c>
      <c r="U2087" s="1" t="s">
        <v>59</v>
      </c>
      <c r="X2087" s="1" t="s">
        <v>60</v>
      </c>
      <c r="AB2087" s="1" t="s">
        <v>60</v>
      </c>
      <c r="AT2087" s="1" t="s">
        <v>188</v>
      </c>
      <c r="AU2087" s="1" t="s">
        <v>188</v>
      </c>
      <c r="AV2087" s="1" t="s">
        <v>189</v>
      </c>
      <c r="AW2087" s="3" t="str">
        <f t="shared" si="1"/>
        <v>Other</v>
      </c>
      <c r="AX2087" s="3" t="str">
        <f t="array" ref="AX2087">TEXTJOIN(", ", TRUE, IF(X2087:AS2087="Y", X$1:AS$1, IF(X2087:AS2087&lt;&gt;"", X$1:AS$1 &amp; ": " &amp; X2087:AS2087, "")))
</f>
        <v>Heroin, Oxycodone</v>
      </c>
    </row>
    <row r="2088">
      <c r="A2088" s="2">
        <v>43491.0</v>
      </c>
      <c r="B2088" s="1" t="s">
        <v>50</v>
      </c>
      <c r="C2088" s="1">
        <v>31.0</v>
      </c>
      <c r="D2088" s="1" t="s">
        <v>76</v>
      </c>
      <c r="E2088" s="1" t="s">
        <v>63</v>
      </c>
      <c r="G2088" s="1" t="s">
        <v>54</v>
      </c>
      <c r="H2088" s="1" t="s">
        <v>54</v>
      </c>
      <c r="I2088" s="1" t="s">
        <v>55</v>
      </c>
      <c r="J2088" s="1" t="s">
        <v>54</v>
      </c>
      <c r="K2088" s="1" t="s">
        <v>54</v>
      </c>
      <c r="L2088" s="1" t="s">
        <v>55</v>
      </c>
      <c r="M2088" s="1" t="s">
        <v>56</v>
      </c>
      <c r="N2088" s="1" t="s">
        <v>136</v>
      </c>
      <c r="O2088" s="1" t="s">
        <v>54</v>
      </c>
      <c r="P2088" s="1" t="s">
        <v>54</v>
      </c>
      <c r="Q2088" s="1" t="s">
        <v>55</v>
      </c>
      <c r="R2088" s="1" t="s">
        <v>56</v>
      </c>
      <c r="T2088" s="1" t="s">
        <v>2831</v>
      </c>
      <c r="U2088" s="1" t="s">
        <v>59</v>
      </c>
      <c r="X2088" s="1" t="s">
        <v>60</v>
      </c>
      <c r="Y2088" s="1" t="s">
        <v>60</v>
      </c>
      <c r="Z2088" s="1" t="s">
        <v>60</v>
      </c>
      <c r="AF2088" s="1" t="s">
        <v>60</v>
      </c>
      <c r="AH2088" s="1" t="s">
        <v>60</v>
      </c>
      <c r="AP2088" s="1" t="s">
        <v>60</v>
      </c>
      <c r="AR2088" s="1" t="s">
        <v>60</v>
      </c>
      <c r="AS2088" s="1" t="s">
        <v>2116</v>
      </c>
      <c r="AT2088" s="1" t="s">
        <v>234</v>
      </c>
      <c r="AU2088" s="1" t="s">
        <v>234</v>
      </c>
      <c r="AV2088" s="1" t="s">
        <v>641</v>
      </c>
      <c r="AW2088" s="3" t="str">
        <f t="shared" si="1"/>
        <v>Other</v>
      </c>
      <c r="AX2088" s="3" t="str">
        <f t="array" ref="AX2088">TEXTJOIN(", ", TRUE, IF(X2088:AS2088="Y", X$1:AS$1, IF(X2088:AS2088&lt;&gt;"", X$1:AS$1 &amp; ": " &amp; X2088:AS2088, "")))
</f>
        <v>Heroin, Cocaine, Fentanyl, Benzodiazepine, Meth/Amphetamine, Heroin/Morph/Codeine, Any Opioid, Other: MDMA</v>
      </c>
    </row>
    <row r="2089">
      <c r="A2089" s="2">
        <v>41306.0</v>
      </c>
      <c r="B2089" s="1" t="s">
        <v>50</v>
      </c>
      <c r="C2089" s="1">
        <v>47.0</v>
      </c>
      <c r="D2089" s="1" t="s">
        <v>51</v>
      </c>
      <c r="E2089" s="1" t="s">
        <v>63</v>
      </c>
      <c r="G2089" s="1" t="s">
        <v>1288</v>
      </c>
      <c r="H2089" s="1" t="s">
        <v>103</v>
      </c>
      <c r="J2089" s="1" t="s">
        <v>1288</v>
      </c>
      <c r="L2089" s="1" t="s">
        <v>55</v>
      </c>
      <c r="M2089" s="1" t="s">
        <v>56</v>
      </c>
      <c r="N2089" s="1" t="s">
        <v>104</v>
      </c>
      <c r="O2089" s="1" t="s">
        <v>256</v>
      </c>
      <c r="P2089" s="1" t="s">
        <v>103</v>
      </c>
      <c r="R2089" s="1" t="s">
        <v>67</v>
      </c>
      <c r="T2089" s="1" t="s">
        <v>2832</v>
      </c>
      <c r="U2089" s="1" t="s">
        <v>59</v>
      </c>
      <c r="AC2089" s="1" t="s">
        <v>60</v>
      </c>
      <c r="AT2089" s="1" t="s">
        <v>1290</v>
      </c>
      <c r="AU2089" s="1" t="s">
        <v>1290</v>
      </c>
      <c r="AV2089" s="1" t="s">
        <v>260</v>
      </c>
      <c r="AW2089" s="3" t="str">
        <f t="shared" si="1"/>
        <v>Other</v>
      </c>
      <c r="AX2089" s="3" t="str">
        <f t="array" ref="AX2089">TEXTJOIN(", ", TRUE, IF(X2089:AS2089="Y", X$1:AS$1, IF(X2089:AS2089&lt;&gt;"", X$1:AS$1 &amp; ": " &amp; X2089:AS2089, "")))
</f>
        <v>Oxymorphone</v>
      </c>
    </row>
    <row r="2090">
      <c r="A2090" s="2">
        <v>43708.0</v>
      </c>
      <c r="B2090" s="1" t="s">
        <v>50</v>
      </c>
      <c r="C2090" s="1">
        <v>35.0</v>
      </c>
      <c r="D2090" s="1" t="s">
        <v>51</v>
      </c>
      <c r="E2090" s="1" t="s">
        <v>63</v>
      </c>
      <c r="F2090" s="1" t="s">
        <v>137</v>
      </c>
      <c r="G2090" s="1" t="s">
        <v>81</v>
      </c>
      <c r="H2090" s="1" t="s">
        <v>54</v>
      </c>
      <c r="I2090" s="1" t="s">
        <v>55</v>
      </c>
      <c r="J2090" s="1" t="s">
        <v>81</v>
      </c>
      <c r="K2090" s="1" t="s">
        <v>54</v>
      </c>
      <c r="L2090" s="1" t="s">
        <v>55</v>
      </c>
      <c r="M2090" s="1" t="s">
        <v>56</v>
      </c>
      <c r="N2090" s="1" t="s">
        <v>93</v>
      </c>
      <c r="O2090" s="1" t="s">
        <v>81</v>
      </c>
      <c r="P2090" s="1" t="s">
        <v>54</v>
      </c>
      <c r="Q2090" s="1" t="s">
        <v>55</v>
      </c>
      <c r="R2090" s="1" t="s">
        <v>56</v>
      </c>
      <c r="T2090" s="1" t="s">
        <v>2833</v>
      </c>
      <c r="U2090" s="1" t="s">
        <v>59</v>
      </c>
      <c r="X2090" s="1" t="s">
        <v>60</v>
      </c>
      <c r="Y2090" s="1" t="s">
        <v>60</v>
      </c>
      <c r="Z2090" s="1" t="s">
        <v>60</v>
      </c>
      <c r="AA2090" s="1" t="s">
        <v>60</v>
      </c>
      <c r="AD2090" s="1" t="s">
        <v>60</v>
      </c>
      <c r="AP2090" s="1" t="s">
        <v>60</v>
      </c>
      <c r="AR2090" s="1" t="s">
        <v>60</v>
      </c>
      <c r="AT2090" s="1" t="s">
        <v>84</v>
      </c>
      <c r="AU2090" s="1" t="s">
        <v>84</v>
      </c>
      <c r="AV2090" s="1" t="s">
        <v>598</v>
      </c>
      <c r="AW2090" s="3" t="str">
        <f t="shared" si="1"/>
        <v>Other</v>
      </c>
      <c r="AX2090" s="3" t="str">
        <f t="array" ref="AX2090">TEXTJOIN(", ", TRUE, IF(X2090:AS2090="Y", X$1:AS$1, IF(X2090:AS2090&lt;&gt;"", X$1:AS$1 &amp; ": " &amp; X2090:AS2090, "")))
</f>
        <v>Heroin, Cocaine, Fentanyl, Fentanyl Analogue, Ethanol, Heroin/Morph/Codeine, Any Opioid</v>
      </c>
    </row>
    <row r="2091">
      <c r="A2091" s="2">
        <v>43958.0</v>
      </c>
      <c r="B2091" s="1" t="s">
        <v>50</v>
      </c>
      <c r="C2091" s="1">
        <v>42.0</v>
      </c>
      <c r="D2091" s="1" t="s">
        <v>76</v>
      </c>
      <c r="E2091" s="1" t="s">
        <v>63</v>
      </c>
      <c r="G2091" s="1" t="s">
        <v>967</v>
      </c>
      <c r="H2091" s="1" t="s">
        <v>103</v>
      </c>
      <c r="I2091" s="1" t="s">
        <v>55</v>
      </c>
      <c r="J2091" s="1" t="s">
        <v>967</v>
      </c>
      <c r="K2091" s="1" t="s">
        <v>103</v>
      </c>
      <c r="L2091" s="1" t="s">
        <v>55</v>
      </c>
      <c r="M2091" s="1" t="s">
        <v>56</v>
      </c>
      <c r="N2091" s="1" t="s">
        <v>178</v>
      </c>
      <c r="O2091" s="1" t="s">
        <v>967</v>
      </c>
      <c r="P2091" s="1" t="s">
        <v>103</v>
      </c>
      <c r="Q2091" s="1" t="s">
        <v>55</v>
      </c>
      <c r="R2091" s="1" t="s">
        <v>56</v>
      </c>
      <c r="T2091" s="1" t="s">
        <v>2834</v>
      </c>
      <c r="U2091" s="1" t="s">
        <v>59</v>
      </c>
      <c r="Y2091" s="1" t="s">
        <v>60</v>
      </c>
      <c r="Z2091" s="1" t="s">
        <v>60</v>
      </c>
      <c r="AD2091" s="1" t="s">
        <v>60</v>
      </c>
      <c r="AI2091" s="1" t="s">
        <v>60</v>
      </c>
      <c r="AR2091" s="1" t="s">
        <v>60</v>
      </c>
      <c r="AT2091" s="1" t="s">
        <v>969</v>
      </c>
      <c r="AU2091" s="1" t="s">
        <v>969</v>
      </c>
      <c r="AV2091" s="1" t="s">
        <v>1634</v>
      </c>
      <c r="AW2091" s="3" t="str">
        <f t="shared" si="1"/>
        <v>Other</v>
      </c>
      <c r="AX2091" s="3" t="str">
        <f t="array" ref="AX2091">TEXTJOIN(", ", TRUE, IF(X2091:AS2091="Y", X$1:AS$1, IF(X2091:AS2091&lt;&gt;"", X$1:AS$1 &amp; ": " &amp; X2091:AS2091, "")))
</f>
        <v>Cocaine, Fentanyl, Ethanol, Amphet, Any Opioid</v>
      </c>
    </row>
    <row r="2092">
      <c r="A2092" s="2">
        <v>43942.0</v>
      </c>
      <c r="B2092" s="1" t="s">
        <v>50</v>
      </c>
      <c r="C2092" s="1">
        <v>64.0</v>
      </c>
      <c r="D2092" s="1" t="s">
        <v>51</v>
      </c>
      <c r="E2092" s="1" t="s">
        <v>1191</v>
      </c>
      <c r="G2092" s="1" t="s">
        <v>368</v>
      </c>
      <c r="H2092" s="1" t="s">
        <v>91</v>
      </c>
      <c r="I2092" s="1" t="s">
        <v>55</v>
      </c>
      <c r="J2092" s="1" t="s">
        <v>368</v>
      </c>
      <c r="K2092" s="1" t="s">
        <v>91</v>
      </c>
      <c r="L2092" s="1" t="s">
        <v>55</v>
      </c>
      <c r="M2092" s="1" t="s">
        <v>56</v>
      </c>
      <c r="N2092" s="1" t="s">
        <v>178</v>
      </c>
      <c r="O2092" s="1" t="s">
        <v>91</v>
      </c>
      <c r="P2092" s="1" t="s">
        <v>91</v>
      </c>
      <c r="Q2092" s="1" t="s">
        <v>55</v>
      </c>
      <c r="R2092" s="1" t="s">
        <v>67</v>
      </c>
      <c r="T2092" s="1" t="s">
        <v>2835</v>
      </c>
      <c r="U2092" s="1" t="s">
        <v>59</v>
      </c>
      <c r="V2092" s="1" t="s">
        <v>491</v>
      </c>
      <c r="Y2092" s="1" t="s">
        <v>60</v>
      </c>
      <c r="AD2092" s="1" t="s">
        <v>60</v>
      </c>
      <c r="AT2092" s="1" t="s">
        <v>369</v>
      </c>
      <c r="AU2092" s="1" t="s">
        <v>369</v>
      </c>
      <c r="AV2092" s="1" t="s">
        <v>111</v>
      </c>
      <c r="AW2092" s="3" t="str">
        <f t="shared" si="1"/>
        <v>Other</v>
      </c>
      <c r="AX2092" s="3" t="str">
        <f t="array" ref="AX2092">TEXTJOIN(", ", TRUE, IF(X2092:AS2092="Y", X$1:AS$1, IF(X2092:AS2092&lt;&gt;"", X$1:AS$1 &amp; ": " &amp; X2092:AS2092, "")))
</f>
        <v>Cocaine, Ethanol</v>
      </c>
    </row>
    <row r="2093">
      <c r="A2093" s="2">
        <v>43364.0</v>
      </c>
      <c r="B2093" s="1" t="s">
        <v>50</v>
      </c>
      <c r="C2093" s="1">
        <v>35.0</v>
      </c>
      <c r="D2093" s="1" t="s">
        <v>76</v>
      </c>
      <c r="E2093" s="1" t="s">
        <v>63</v>
      </c>
      <c r="G2093" s="1" t="s">
        <v>255</v>
      </c>
      <c r="H2093" s="1" t="s">
        <v>103</v>
      </c>
      <c r="I2093" s="1" t="s">
        <v>55</v>
      </c>
      <c r="J2093" s="1" t="s">
        <v>255</v>
      </c>
      <c r="K2093" s="1" t="s">
        <v>103</v>
      </c>
      <c r="M2093" s="1" t="s">
        <v>56</v>
      </c>
      <c r="N2093" s="1" t="s">
        <v>66</v>
      </c>
      <c r="O2093" s="1" t="s">
        <v>255</v>
      </c>
      <c r="P2093" s="1" t="s">
        <v>103</v>
      </c>
      <c r="Q2093" s="1" t="s">
        <v>55</v>
      </c>
      <c r="R2093" s="1" t="s">
        <v>56</v>
      </c>
      <c r="T2093" s="1" t="s">
        <v>2836</v>
      </c>
      <c r="U2093" s="1" t="s">
        <v>59</v>
      </c>
      <c r="AD2093" s="1" t="s">
        <v>60</v>
      </c>
      <c r="AF2093" s="1" t="s">
        <v>60</v>
      </c>
      <c r="AG2093" s="1" t="s">
        <v>60</v>
      </c>
      <c r="AR2093" s="1" t="s">
        <v>60</v>
      </c>
      <c r="AT2093" s="1" t="s">
        <v>259</v>
      </c>
      <c r="AU2093" s="1" t="s">
        <v>259</v>
      </c>
      <c r="AV2093" s="1" t="s">
        <v>520</v>
      </c>
      <c r="AW2093" s="3" t="str">
        <f t="shared" si="1"/>
        <v>Other</v>
      </c>
      <c r="AX2093" s="3" t="str">
        <f t="array" ref="AX2093">TEXTJOIN(", ", TRUE, IF(X2093:AS2093="Y", X$1:AS$1, IF(X2093:AS2093&lt;&gt;"", X$1:AS$1 &amp; ": " &amp; X2093:AS2093, "")))
</f>
        <v>Ethanol, Benzodiazepine, Methadone, Any Opioid</v>
      </c>
    </row>
    <row r="2094">
      <c r="A2094" s="2">
        <v>44474.0</v>
      </c>
      <c r="B2094" s="1" t="s">
        <v>50</v>
      </c>
      <c r="C2094" s="1">
        <v>38.0</v>
      </c>
      <c r="D2094" s="1" t="s">
        <v>51</v>
      </c>
      <c r="E2094" s="1" t="s">
        <v>63</v>
      </c>
      <c r="G2094" s="1" t="s">
        <v>488</v>
      </c>
      <c r="H2094" s="1" t="s">
        <v>91</v>
      </c>
      <c r="I2094" s="1" t="s">
        <v>55</v>
      </c>
      <c r="J2094" s="1" t="s">
        <v>488</v>
      </c>
      <c r="K2094" s="1" t="s">
        <v>91</v>
      </c>
      <c r="L2094" s="1" t="s">
        <v>55</v>
      </c>
      <c r="M2094" s="1" t="s">
        <v>56</v>
      </c>
      <c r="N2094" s="1" t="s">
        <v>66</v>
      </c>
      <c r="O2094" s="1" t="s">
        <v>488</v>
      </c>
      <c r="P2094" s="1" t="s">
        <v>91</v>
      </c>
      <c r="Q2094" s="1" t="s">
        <v>55</v>
      </c>
      <c r="R2094" s="1" t="s">
        <v>56</v>
      </c>
      <c r="T2094" s="1" t="s">
        <v>1163</v>
      </c>
      <c r="U2094" s="1" t="s">
        <v>59</v>
      </c>
      <c r="Z2094" s="1" t="s">
        <v>60</v>
      </c>
      <c r="AD2094" s="1" t="s">
        <v>60</v>
      </c>
      <c r="AM2094" s="1" t="s">
        <v>60</v>
      </c>
      <c r="AR2094" s="1" t="s">
        <v>60</v>
      </c>
      <c r="AT2094" s="1" t="s">
        <v>492</v>
      </c>
      <c r="AU2094" s="1" t="s">
        <v>492</v>
      </c>
      <c r="AV2094" s="1" t="s">
        <v>493</v>
      </c>
      <c r="AW2094" s="3" t="str">
        <f t="shared" si="1"/>
        <v>Other</v>
      </c>
      <c r="AX2094" s="3" t="str">
        <f t="array" ref="AX2094">TEXTJOIN(", ", TRUE, IF(X2094:AS2094="Y", X$1:AS$1, IF(X2094:AS2094&lt;&gt;"", X$1:AS$1 &amp; ": " &amp; X2094:AS2094, "")))
</f>
        <v>Fentanyl, Ethanol, Xylazine, Any Opioid</v>
      </c>
    </row>
    <row r="2095">
      <c r="A2095" s="4">
        <v>43088.0</v>
      </c>
      <c r="B2095" s="1" t="s">
        <v>86</v>
      </c>
      <c r="C2095" s="1">
        <v>24.0</v>
      </c>
      <c r="D2095" s="1" t="s">
        <v>76</v>
      </c>
      <c r="E2095" s="1" t="s">
        <v>63</v>
      </c>
      <c r="G2095" s="1" t="s">
        <v>624</v>
      </c>
      <c r="H2095" s="1" t="s">
        <v>299</v>
      </c>
      <c r="I2095" s="1" t="s">
        <v>55</v>
      </c>
      <c r="J2095" s="1" t="s">
        <v>624</v>
      </c>
      <c r="K2095" s="1" t="s">
        <v>299</v>
      </c>
      <c r="L2095" s="1" t="s">
        <v>55</v>
      </c>
      <c r="M2095" s="1" t="s">
        <v>56</v>
      </c>
      <c r="N2095" s="1" t="s">
        <v>119</v>
      </c>
      <c r="O2095" s="1" t="s">
        <v>624</v>
      </c>
      <c r="P2095" s="1" t="s">
        <v>299</v>
      </c>
      <c r="Q2095" s="1" t="s">
        <v>55</v>
      </c>
      <c r="R2095" s="1" t="s">
        <v>56</v>
      </c>
      <c r="T2095" s="1" t="s">
        <v>2837</v>
      </c>
      <c r="U2095" s="1" t="s">
        <v>59</v>
      </c>
      <c r="X2095" s="1" t="s">
        <v>60</v>
      </c>
      <c r="Y2095" s="1" t="s">
        <v>60</v>
      </c>
      <c r="Z2095" s="1" t="s">
        <v>60</v>
      </c>
      <c r="AG2095" s="1" t="s">
        <v>60</v>
      </c>
      <c r="AT2095" s="1" t="s">
        <v>626</v>
      </c>
      <c r="AU2095" s="1" t="s">
        <v>626</v>
      </c>
      <c r="AV2095" s="1" t="s">
        <v>627</v>
      </c>
      <c r="AW2095" s="3" t="str">
        <f t="shared" si="1"/>
        <v>Other</v>
      </c>
      <c r="AX2095" s="3" t="str">
        <f t="array" ref="AX2095">TEXTJOIN(", ", TRUE, IF(X2095:AS2095="Y", X$1:AS$1, IF(X2095:AS2095&lt;&gt;"", X$1:AS$1 &amp; ": " &amp; X2095:AS2095, "")))
</f>
        <v>Heroin, Cocaine, Fentanyl, Methadone</v>
      </c>
    </row>
    <row r="2096">
      <c r="A2096" s="2">
        <v>42843.0</v>
      </c>
      <c r="B2096" s="1" t="s">
        <v>86</v>
      </c>
      <c r="C2096" s="1">
        <v>45.0</v>
      </c>
      <c r="D2096" s="1" t="s">
        <v>51</v>
      </c>
      <c r="E2096" s="1" t="s">
        <v>63</v>
      </c>
      <c r="G2096" s="1" t="s">
        <v>903</v>
      </c>
      <c r="H2096" s="1" t="s">
        <v>54</v>
      </c>
      <c r="I2096" s="1" t="s">
        <v>55</v>
      </c>
      <c r="J2096" s="1" t="s">
        <v>903</v>
      </c>
      <c r="K2096" s="1" t="s">
        <v>54</v>
      </c>
      <c r="L2096" s="1" t="s">
        <v>55</v>
      </c>
      <c r="M2096" s="1" t="s">
        <v>56</v>
      </c>
      <c r="N2096" s="1" t="s">
        <v>66</v>
      </c>
      <c r="O2096" s="1" t="s">
        <v>903</v>
      </c>
      <c r="P2096" s="1" t="s">
        <v>54</v>
      </c>
      <c r="Q2096" s="1" t="s">
        <v>55</v>
      </c>
      <c r="R2096" s="1" t="s">
        <v>56</v>
      </c>
      <c r="T2096" s="1" t="s">
        <v>2838</v>
      </c>
      <c r="U2096" s="1" t="s">
        <v>59</v>
      </c>
      <c r="Z2096" s="1" t="s">
        <v>60</v>
      </c>
      <c r="AG2096" s="1" t="s">
        <v>60</v>
      </c>
      <c r="AT2096" s="1" t="s">
        <v>905</v>
      </c>
      <c r="AU2096" s="1" t="s">
        <v>905</v>
      </c>
      <c r="AV2096" s="1" t="s">
        <v>906</v>
      </c>
      <c r="AW2096" s="3" t="str">
        <f t="shared" si="1"/>
        <v>Other</v>
      </c>
      <c r="AX2096" s="3" t="str">
        <f t="array" ref="AX2096">TEXTJOIN(", ", TRUE, IF(X2096:AS2096="Y", X$1:AS$1, IF(X2096:AS2096&lt;&gt;"", X$1:AS$1 &amp; ": " &amp; X2096:AS2096, "")))
</f>
        <v>Fentanyl, Methadone</v>
      </c>
    </row>
    <row r="2097">
      <c r="A2097" s="4">
        <v>42308.0</v>
      </c>
      <c r="B2097" s="1" t="s">
        <v>86</v>
      </c>
      <c r="C2097" s="1">
        <v>54.0</v>
      </c>
      <c r="D2097" s="1" t="s">
        <v>76</v>
      </c>
      <c r="E2097" s="1" t="s">
        <v>63</v>
      </c>
      <c r="F2097" s="1" t="s">
        <v>137</v>
      </c>
      <c r="G2097" s="1" t="s">
        <v>262</v>
      </c>
      <c r="H2097" s="1" t="s">
        <v>263</v>
      </c>
      <c r="I2097" s="1" t="s">
        <v>55</v>
      </c>
      <c r="J2097" s="1" t="s">
        <v>262</v>
      </c>
      <c r="M2097" s="1" t="s">
        <v>56</v>
      </c>
      <c r="O2097" s="1" t="s">
        <v>262</v>
      </c>
      <c r="P2097" s="1" t="s">
        <v>263</v>
      </c>
      <c r="Q2097" s="1" t="s">
        <v>55</v>
      </c>
      <c r="R2097" s="1" t="s">
        <v>56</v>
      </c>
      <c r="T2097" s="1" t="s">
        <v>312</v>
      </c>
      <c r="U2097" s="1" t="s">
        <v>59</v>
      </c>
      <c r="W2097" s="1" t="s">
        <v>60</v>
      </c>
      <c r="X2097" s="1" t="s">
        <v>60</v>
      </c>
      <c r="Z2097" s="1" t="s">
        <v>60</v>
      </c>
      <c r="AP2097" s="1" t="s">
        <v>60</v>
      </c>
      <c r="AR2097" s="1" t="s">
        <v>60</v>
      </c>
      <c r="AT2097" s="1" t="s">
        <v>556</v>
      </c>
      <c r="AU2097" s="1" t="s">
        <v>556</v>
      </c>
      <c r="AV2097" s="1" t="s">
        <v>266</v>
      </c>
      <c r="AW2097" s="3" t="str">
        <f t="shared" si="1"/>
        <v>Other</v>
      </c>
      <c r="AX2097" s="3" t="str">
        <f t="array" ref="AX2097">TEXTJOIN(", ", TRUE, IF(X2097:AS2097="Y", X$1:AS$1, IF(X2097:AS2097&lt;&gt;"", X$1:AS$1 &amp; ": " &amp; X2097:AS2097, "")))
</f>
        <v>Heroin, Fentanyl, Heroin/Morph/Codeine, Any Opioid</v>
      </c>
    </row>
    <row r="2098">
      <c r="A2098" s="2">
        <v>43941.0</v>
      </c>
      <c r="B2098" s="1" t="s">
        <v>50</v>
      </c>
      <c r="C2098" s="1">
        <v>58.0</v>
      </c>
      <c r="D2098" s="1" t="s">
        <v>51</v>
      </c>
      <c r="E2098" s="1" t="s">
        <v>63</v>
      </c>
      <c r="G2098" s="1" t="s">
        <v>103</v>
      </c>
      <c r="H2098" s="1" t="s">
        <v>103</v>
      </c>
      <c r="I2098" s="1" t="s">
        <v>55</v>
      </c>
      <c r="J2098" s="1" t="s">
        <v>103</v>
      </c>
      <c r="K2098" s="1" t="s">
        <v>103</v>
      </c>
      <c r="L2098" s="1" t="s">
        <v>55</v>
      </c>
      <c r="M2098" s="1" t="s">
        <v>56</v>
      </c>
      <c r="N2098" s="1" t="s">
        <v>155</v>
      </c>
      <c r="O2098" s="1" t="s">
        <v>103</v>
      </c>
      <c r="P2098" s="1" t="s">
        <v>103</v>
      </c>
      <c r="Q2098" s="1" t="s">
        <v>55</v>
      </c>
      <c r="R2098" s="1" t="s">
        <v>56</v>
      </c>
      <c r="T2098" s="1" t="s">
        <v>2839</v>
      </c>
      <c r="U2098" s="1" t="s">
        <v>59</v>
      </c>
      <c r="Z2098" s="1" t="s">
        <v>60</v>
      </c>
      <c r="AD2098" s="1" t="s">
        <v>60</v>
      </c>
      <c r="AJ2098" s="1" t="s">
        <v>60</v>
      </c>
      <c r="AR2098" s="1" t="s">
        <v>60</v>
      </c>
      <c r="AT2098" s="1" t="s">
        <v>167</v>
      </c>
      <c r="AU2098" s="1" t="s">
        <v>167</v>
      </c>
      <c r="AV2098" s="1" t="s">
        <v>168</v>
      </c>
      <c r="AW2098" s="3" t="str">
        <f t="shared" si="1"/>
        <v>Other</v>
      </c>
      <c r="AX2098" s="3" t="str">
        <f t="array" ref="AX2098">TEXTJOIN(", ", TRUE, IF(X2098:AS2098="Y", X$1:AS$1, IF(X2098:AS2098&lt;&gt;"", X$1:AS$1 &amp; ": " &amp; X2098:AS2098, "")))
</f>
        <v>Fentanyl, Ethanol, Tramad, Any Opioid</v>
      </c>
    </row>
    <row r="2099">
      <c r="A2099" s="2">
        <v>41809.0</v>
      </c>
      <c r="B2099" s="1" t="s">
        <v>50</v>
      </c>
      <c r="C2099" s="1">
        <v>24.0</v>
      </c>
      <c r="D2099" s="1" t="s">
        <v>51</v>
      </c>
      <c r="E2099" s="1" t="s">
        <v>63</v>
      </c>
      <c r="G2099" s="1" t="s">
        <v>185</v>
      </c>
      <c r="J2099" s="1" t="s">
        <v>185</v>
      </c>
      <c r="L2099" s="1" t="s">
        <v>55</v>
      </c>
      <c r="M2099" s="1" t="s">
        <v>56</v>
      </c>
      <c r="N2099" s="1" t="s">
        <v>66</v>
      </c>
      <c r="O2099" s="1" t="s">
        <v>185</v>
      </c>
      <c r="P2099" s="1" t="s">
        <v>91</v>
      </c>
      <c r="R2099" s="1" t="s">
        <v>67</v>
      </c>
      <c r="T2099" s="1" t="s">
        <v>677</v>
      </c>
      <c r="U2099" s="1" t="s">
        <v>59</v>
      </c>
      <c r="X2099" s="1" t="s">
        <v>60</v>
      </c>
      <c r="Y2099" s="1" t="s">
        <v>60</v>
      </c>
      <c r="AT2099" s="1" t="s">
        <v>188</v>
      </c>
      <c r="AU2099" s="1" t="s">
        <v>188</v>
      </c>
      <c r="AV2099" s="1" t="s">
        <v>189</v>
      </c>
      <c r="AW2099" s="3" t="str">
        <f t="shared" si="1"/>
        <v>Other</v>
      </c>
      <c r="AX2099" s="3" t="str">
        <f t="array" ref="AX2099">TEXTJOIN(", ", TRUE, IF(X2099:AS2099="Y", X$1:AS$1, IF(X2099:AS2099&lt;&gt;"", X$1:AS$1 &amp; ": " &amp; X2099:AS2099, "")))
</f>
        <v>Heroin, Cocaine</v>
      </c>
    </row>
    <row r="2100">
      <c r="A2100" s="2">
        <v>42973.0</v>
      </c>
      <c r="B2100" s="1" t="s">
        <v>86</v>
      </c>
      <c r="C2100" s="1">
        <v>36.0</v>
      </c>
      <c r="D2100" s="1" t="s">
        <v>51</v>
      </c>
      <c r="E2100" s="1" t="s">
        <v>63</v>
      </c>
      <c r="G2100" s="1" t="s">
        <v>525</v>
      </c>
      <c r="H2100" s="1" t="s">
        <v>91</v>
      </c>
      <c r="I2100" s="1" t="s">
        <v>55</v>
      </c>
      <c r="J2100" s="1" t="s">
        <v>525</v>
      </c>
      <c r="K2100" s="1" t="s">
        <v>91</v>
      </c>
      <c r="L2100" s="1" t="s">
        <v>55</v>
      </c>
      <c r="M2100" s="1" t="s">
        <v>56</v>
      </c>
      <c r="N2100" s="1" t="s">
        <v>136</v>
      </c>
      <c r="O2100" s="1" t="s">
        <v>525</v>
      </c>
      <c r="P2100" s="1" t="s">
        <v>91</v>
      </c>
      <c r="Q2100" s="1" t="s">
        <v>55</v>
      </c>
      <c r="R2100" s="1" t="s">
        <v>56</v>
      </c>
      <c r="T2100" s="1" t="s">
        <v>1524</v>
      </c>
      <c r="U2100" s="1" t="s">
        <v>59</v>
      </c>
      <c r="Y2100" s="1" t="s">
        <v>60</v>
      </c>
      <c r="Z2100" s="1" t="s">
        <v>60</v>
      </c>
      <c r="AT2100" s="1" t="s">
        <v>528</v>
      </c>
      <c r="AU2100" s="1" t="s">
        <v>528</v>
      </c>
      <c r="AV2100" s="1" t="s">
        <v>529</v>
      </c>
      <c r="AW2100" s="3" t="str">
        <f t="shared" si="1"/>
        <v>Other</v>
      </c>
      <c r="AX2100" s="3" t="str">
        <f t="array" ref="AX2100">TEXTJOIN(", ", TRUE, IF(X2100:AS2100="Y", X$1:AS$1, IF(X2100:AS2100&lt;&gt;"", X$1:AS$1 &amp; ": " &amp; X2100:AS2100, "")))
</f>
        <v>Cocaine, Fentanyl</v>
      </c>
    </row>
    <row r="2101">
      <c r="A2101" s="2">
        <v>44416.0</v>
      </c>
      <c r="B2101" s="1" t="s">
        <v>50</v>
      </c>
      <c r="C2101" s="1">
        <v>39.0</v>
      </c>
      <c r="D2101" s="1" t="s">
        <v>51</v>
      </c>
      <c r="E2101" s="1" t="s">
        <v>63</v>
      </c>
      <c r="F2101" s="1" t="s">
        <v>267</v>
      </c>
      <c r="G2101" s="1" t="s">
        <v>256</v>
      </c>
      <c r="H2101" s="1" t="s">
        <v>103</v>
      </c>
      <c r="I2101" s="1" t="s">
        <v>55</v>
      </c>
      <c r="J2101" s="1" t="s">
        <v>256</v>
      </c>
      <c r="K2101" s="1" t="s">
        <v>103</v>
      </c>
      <c r="L2101" s="1" t="s">
        <v>55</v>
      </c>
      <c r="M2101" s="1" t="s">
        <v>177</v>
      </c>
      <c r="N2101" s="1" t="s">
        <v>119</v>
      </c>
      <c r="O2101" s="1" t="s">
        <v>256</v>
      </c>
      <c r="P2101" s="1" t="s">
        <v>103</v>
      </c>
      <c r="Q2101" s="1" t="s">
        <v>55</v>
      </c>
      <c r="R2101" s="1" t="s">
        <v>173</v>
      </c>
      <c r="T2101" s="1" t="s">
        <v>1472</v>
      </c>
      <c r="U2101" s="1" t="s">
        <v>59</v>
      </c>
      <c r="Z2101" s="1" t="s">
        <v>60</v>
      </c>
      <c r="AA2101" s="1" t="s">
        <v>60</v>
      </c>
      <c r="AD2101" s="1" t="s">
        <v>60</v>
      </c>
      <c r="AR2101" s="1" t="s">
        <v>60</v>
      </c>
      <c r="AT2101" s="1" t="s">
        <v>282</v>
      </c>
      <c r="AU2101" s="1" t="s">
        <v>282</v>
      </c>
      <c r="AV2101" s="1" t="s">
        <v>260</v>
      </c>
      <c r="AW2101" s="3" t="str">
        <f t="shared" si="1"/>
        <v>Other</v>
      </c>
      <c r="AX2101" s="3" t="str">
        <f t="array" ref="AX2101">TEXTJOIN(", ", TRUE, IF(X2101:AS2101="Y", X$1:AS$1, IF(X2101:AS2101&lt;&gt;"", X$1:AS$1 &amp; ": " &amp; X2101:AS2101, "")))
</f>
        <v>Fentanyl, Fentanyl Analogue, Ethanol, Any Opioid</v>
      </c>
    </row>
    <row r="2102">
      <c r="A2102" s="2">
        <v>43264.0</v>
      </c>
      <c r="B2102" s="1" t="s">
        <v>50</v>
      </c>
      <c r="C2102" s="1">
        <v>60.0</v>
      </c>
      <c r="D2102" s="1" t="s">
        <v>51</v>
      </c>
      <c r="E2102" s="1" t="s">
        <v>63</v>
      </c>
      <c r="G2102" s="1" t="s">
        <v>868</v>
      </c>
      <c r="H2102" s="1" t="s">
        <v>299</v>
      </c>
      <c r="I2102" s="1" t="s">
        <v>55</v>
      </c>
      <c r="J2102" s="1" t="s">
        <v>868</v>
      </c>
      <c r="K2102" s="1" t="s">
        <v>299</v>
      </c>
      <c r="M2102" s="1" t="s">
        <v>56</v>
      </c>
      <c r="N2102" s="1" t="s">
        <v>2840</v>
      </c>
      <c r="O2102" s="1" t="s">
        <v>868</v>
      </c>
      <c r="P2102" s="1" t="s">
        <v>299</v>
      </c>
      <c r="Q2102" s="1" t="s">
        <v>55</v>
      </c>
      <c r="R2102" s="1" t="s">
        <v>56</v>
      </c>
      <c r="T2102" s="1" t="s">
        <v>2841</v>
      </c>
      <c r="U2102" s="1" t="s">
        <v>59</v>
      </c>
      <c r="AD2102" s="1" t="s">
        <v>60</v>
      </c>
      <c r="AF2102" s="1" t="s">
        <v>60</v>
      </c>
      <c r="AT2102" s="1" t="s">
        <v>870</v>
      </c>
      <c r="AU2102" s="1" t="s">
        <v>870</v>
      </c>
      <c r="AV2102" s="1" t="s">
        <v>2273</v>
      </c>
      <c r="AW2102" s="3" t="str">
        <f t="shared" si="1"/>
        <v>Other</v>
      </c>
      <c r="AX2102" s="3" t="str">
        <f t="array" ref="AX2102">TEXTJOIN(", ", TRUE, IF(X2102:AS2102="Y", X$1:AS$1, IF(X2102:AS2102&lt;&gt;"", X$1:AS$1 &amp; ": " &amp; X2102:AS2102, "")))
</f>
        <v>Ethanol, Benzodiazepine</v>
      </c>
    </row>
    <row r="2103">
      <c r="A2103" s="4">
        <v>43055.0</v>
      </c>
      <c r="B2103" s="1" t="s">
        <v>86</v>
      </c>
      <c r="C2103" s="1">
        <v>33.0</v>
      </c>
      <c r="D2103" s="1" t="s">
        <v>51</v>
      </c>
      <c r="E2103" s="1" t="s">
        <v>52</v>
      </c>
      <c r="G2103" s="1" t="s">
        <v>787</v>
      </c>
      <c r="H2103" s="1" t="s">
        <v>263</v>
      </c>
      <c r="I2103" s="1" t="s">
        <v>55</v>
      </c>
      <c r="J2103" s="1" t="s">
        <v>787</v>
      </c>
      <c r="K2103" s="1" t="s">
        <v>263</v>
      </c>
      <c r="L2103" s="1" t="s">
        <v>55</v>
      </c>
      <c r="M2103" s="1" t="s">
        <v>56</v>
      </c>
      <c r="N2103" s="1" t="s">
        <v>66</v>
      </c>
      <c r="O2103" s="1" t="s">
        <v>787</v>
      </c>
      <c r="P2103" s="1" t="s">
        <v>263</v>
      </c>
      <c r="Q2103" s="1" t="s">
        <v>55</v>
      </c>
      <c r="R2103" s="1" t="s">
        <v>56</v>
      </c>
      <c r="T2103" s="1" t="s">
        <v>1680</v>
      </c>
      <c r="U2103" s="1" t="s">
        <v>59</v>
      </c>
      <c r="Y2103" s="1" t="s">
        <v>60</v>
      </c>
      <c r="Z2103" s="1" t="s">
        <v>60</v>
      </c>
      <c r="AT2103" s="1" t="s">
        <v>789</v>
      </c>
      <c r="AU2103" s="1" t="s">
        <v>789</v>
      </c>
      <c r="AV2103" s="1" t="s">
        <v>790</v>
      </c>
      <c r="AW2103" s="3" t="str">
        <f t="shared" si="1"/>
        <v>Other</v>
      </c>
      <c r="AX2103" s="3" t="str">
        <f t="array" ref="AX2103">TEXTJOIN(", ", TRUE, IF(X2103:AS2103="Y", X$1:AS$1, IF(X2103:AS2103&lt;&gt;"", X$1:AS$1 &amp; ": " &amp; X2103:AS2103, "")))
</f>
        <v>Cocaine, Fentanyl</v>
      </c>
    </row>
    <row r="2104">
      <c r="A2104" s="2">
        <v>42799.0</v>
      </c>
      <c r="B2104" s="1" t="s">
        <v>86</v>
      </c>
      <c r="C2104" s="1">
        <v>59.0</v>
      </c>
      <c r="D2104" s="1" t="s">
        <v>51</v>
      </c>
      <c r="E2104" s="1" t="s">
        <v>63</v>
      </c>
      <c r="G2104" s="1" t="s">
        <v>488</v>
      </c>
      <c r="H2104" s="1" t="s">
        <v>91</v>
      </c>
      <c r="I2104" s="1" t="s">
        <v>55</v>
      </c>
      <c r="J2104" s="1" t="s">
        <v>488</v>
      </c>
      <c r="K2104" s="1" t="s">
        <v>91</v>
      </c>
      <c r="L2104" s="1" t="s">
        <v>55</v>
      </c>
      <c r="M2104" s="1" t="s">
        <v>56</v>
      </c>
      <c r="N2104" s="1" t="s">
        <v>66</v>
      </c>
      <c r="O2104" s="1" t="s">
        <v>488</v>
      </c>
      <c r="P2104" s="1" t="s">
        <v>91</v>
      </c>
      <c r="Q2104" s="1" t="s">
        <v>55</v>
      </c>
      <c r="R2104" s="1" t="s">
        <v>56</v>
      </c>
      <c r="T2104" s="1" t="s">
        <v>2842</v>
      </c>
      <c r="U2104" s="1" t="s">
        <v>59</v>
      </c>
      <c r="X2104" s="1" t="s">
        <v>60</v>
      </c>
      <c r="Y2104" s="1" t="s">
        <v>60</v>
      </c>
      <c r="Z2104" s="1" t="s">
        <v>60</v>
      </c>
      <c r="AA2104" s="1" t="s">
        <v>60</v>
      </c>
      <c r="AB2104" s="1" t="s">
        <v>60</v>
      </c>
      <c r="AF2104" s="1" t="s">
        <v>60</v>
      </c>
      <c r="AS2104" s="1" t="s">
        <v>1297</v>
      </c>
      <c r="AT2104" s="1" t="s">
        <v>492</v>
      </c>
      <c r="AU2104" s="1" t="s">
        <v>492</v>
      </c>
      <c r="AV2104" s="1" t="s">
        <v>493</v>
      </c>
      <c r="AW2104" s="3" t="str">
        <f t="shared" si="1"/>
        <v>Other</v>
      </c>
      <c r="AX2104" s="3" t="str">
        <f t="array" ref="AX2104">TEXTJOIN(", ", TRUE, IF(X2104:AS2104="Y", X$1:AS$1, IF(X2104:AS2104&lt;&gt;"", X$1:AS$1 &amp; ": " &amp; X2104:AS2104, "")))
</f>
        <v>Heroin, Cocaine, Fentanyl, Fentanyl Analogue, Oxycodone, Benzodiazepine, Other: U-47700</v>
      </c>
    </row>
    <row r="2105">
      <c r="A2105" s="2">
        <v>43746.0</v>
      </c>
      <c r="B2105" s="1" t="s">
        <v>50</v>
      </c>
      <c r="C2105" s="1">
        <v>49.0</v>
      </c>
      <c r="D2105" s="1" t="s">
        <v>51</v>
      </c>
      <c r="E2105" s="1" t="s">
        <v>63</v>
      </c>
      <c r="F2105" s="1" t="s">
        <v>137</v>
      </c>
      <c r="G2105" s="1" t="s">
        <v>91</v>
      </c>
      <c r="H2105" s="1" t="s">
        <v>91</v>
      </c>
      <c r="I2105" s="1" t="s">
        <v>55</v>
      </c>
      <c r="J2105" s="1" t="s">
        <v>91</v>
      </c>
      <c r="K2105" s="1" t="s">
        <v>91</v>
      </c>
      <c r="L2105" s="1" t="s">
        <v>55</v>
      </c>
      <c r="M2105" s="1" t="s">
        <v>56</v>
      </c>
      <c r="N2105" s="1" t="s">
        <v>66</v>
      </c>
      <c r="O2105" s="1" t="s">
        <v>91</v>
      </c>
      <c r="P2105" s="1" t="s">
        <v>91</v>
      </c>
      <c r="Q2105" s="1" t="s">
        <v>55</v>
      </c>
      <c r="R2105" s="1" t="s">
        <v>56</v>
      </c>
      <c r="T2105" s="1" t="s">
        <v>1753</v>
      </c>
      <c r="U2105" s="1" t="s">
        <v>59</v>
      </c>
      <c r="Z2105" s="1" t="s">
        <v>60</v>
      </c>
      <c r="AD2105" s="1" t="s">
        <v>60</v>
      </c>
      <c r="AR2105" s="1" t="s">
        <v>60</v>
      </c>
      <c r="AT2105" s="1" t="s">
        <v>110</v>
      </c>
      <c r="AU2105" s="1" t="s">
        <v>110</v>
      </c>
      <c r="AV2105" s="1" t="s">
        <v>111</v>
      </c>
      <c r="AW2105" s="3" t="str">
        <f t="shared" si="1"/>
        <v>Other</v>
      </c>
      <c r="AX2105" s="3" t="str">
        <f t="array" ref="AX2105">TEXTJOIN(", ", TRUE, IF(X2105:AS2105="Y", X$1:AS$1, IF(X2105:AS2105&lt;&gt;"", X$1:AS$1 &amp; ": " &amp; X2105:AS2105, "")))
</f>
        <v>Fentanyl, Ethanol, Any Opioid</v>
      </c>
    </row>
    <row r="2106">
      <c r="A2106" s="2">
        <v>42646.0</v>
      </c>
      <c r="B2106" s="1" t="s">
        <v>50</v>
      </c>
      <c r="C2106" s="1">
        <v>18.0</v>
      </c>
      <c r="D2106" s="1" t="s">
        <v>51</v>
      </c>
      <c r="E2106" s="1" t="s">
        <v>63</v>
      </c>
      <c r="G2106" s="1" t="s">
        <v>352</v>
      </c>
      <c r="H2106" s="1" t="s">
        <v>54</v>
      </c>
      <c r="I2106" s="1" t="s">
        <v>55</v>
      </c>
      <c r="J2106" s="1" t="s">
        <v>945</v>
      </c>
      <c r="M2106" s="1" t="s">
        <v>607</v>
      </c>
      <c r="N2106" s="1" t="s">
        <v>276</v>
      </c>
      <c r="O2106" s="1" t="s">
        <v>945</v>
      </c>
      <c r="R2106" s="1" t="s">
        <v>44</v>
      </c>
      <c r="S2106" s="1" t="s">
        <v>2843</v>
      </c>
      <c r="T2106" s="1" t="s">
        <v>2844</v>
      </c>
      <c r="U2106" s="1" t="s">
        <v>59</v>
      </c>
      <c r="Z2106" s="1" t="s">
        <v>60</v>
      </c>
      <c r="AF2106" s="1" t="s">
        <v>60</v>
      </c>
      <c r="AI2106" s="1" t="s">
        <v>60</v>
      </c>
      <c r="AR2106" s="1" t="s">
        <v>60</v>
      </c>
      <c r="AT2106" s="1" t="s">
        <v>354</v>
      </c>
      <c r="AU2106" s="1" t="s">
        <v>948</v>
      </c>
      <c r="AV2106" s="1" t="s">
        <v>949</v>
      </c>
      <c r="AW2106" s="3" t="str">
        <f t="shared" si="1"/>
        <v>Other</v>
      </c>
      <c r="AX2106" s="3" t="str">
        <f t="array" ref="AX2106">TEXTJOIN(", ", TRUE, IF(X2106:AS2106="Y", X$1:AS$1, IF(X2106:AS2106&lt;&gt;"", X$1:AS$1 &amp; ": " &amp; X2106:AS2106, "")))
</f>
        <v>Fentanyl, Benzodiazepine, Amphet, Any Opioid</v>
      </c>
    </row>
    <row r="2107">
      <c r="A2107" s="2">
        <v>42416.0</v>
      </c>
      <c r="B2107" s="1" t="s">
        <v>50</v>
      </c>
      <c r="C2107" s="1">
        <v>20.0</v>
      </c>
      <c r="D2107" s="1" t="s">
        <v>51</v>
      </c>
      <c r="E2107" s="1" t="s">
        <v>63</v>
      </c>
      <c r="G2107" s="1" t="s">
        <v>931</v>
      </c>
      <c r="H2107" s="1" t="s">
        <v>91</v>
      </c>
      <c r="I2107" s="1" t="s">
        <v>55</v>
      </c>
      <c r="J2107" s="1" t="s">
        <v>931</v>
      </c>
      <c r="M2107" s="1" t="s">
        <v>56</v>
      </c>
      <c r="N2107" s="1" t="s">
        <v>276</v>
      </c>
      <c r="O2107" s="1" t="s">
        <v>931</v>
      </c>
      <c r="R2107" s="1" t="s">
        <v>56</v>
      </c>
      <c r="T2107" s="1" t="s">
        <v>83</v>
      </c>
      <c r="U2107" s="1" t="s">
        <v>59</v>
      </c>
      <c r="Z2107" s="1" t="s">
        <v>60</v>
      </c>
      <c r="AR2107" s="1" t="s">
        <v>60</v>
      </c>
      <c r="AT2107" s="1" t="s">
        <v>933</v>
      </c>
      <c r="AU2107" s="1" t="s">
        <v>933</v>
      </c>
      <c r="AV2107" s="1" t="s">
        <v>934</v>
      </c>
      <c r="AW2107" s="3" t="str">
        <f t="shared" si="1"/>
        <v>Other</v>
      </c>
      <c r="AX2107" s="3" t="str">
        <f t="array" ref="AX2107">TEXTJOIN(", ", TRUE, IF(X2107:AS2107="Y", X$1:AS$1, IF(X2107:AS2107&lt;&gt;"", X$1:AS$1 &amp; ": " &amp; X2107:AS2107, "")))
</f>
        <v>Fentanyl, Any Opioid</v>
      </c>
    </row>
    <row r="2108">
      <c r="A2108" s="2">
        <v>41352.0</v>
      </c>
      <c r="B2108" s="1" t="s">
        <v>50</v>
      </c>
      <c r="C2108" s="1">
        <v>46.0</v>
      </c>
      <c r="D2108" s="1" t="s">
        <v>51</v>
      </c>
      <c r="E2108" s="1" t="s">
        <v>63</v>
      </c>
      <c r="F2108" s="1" t="s">
        <v>137</v>
      </c>
      <c r="G2108" s="1" t="s">
        <v>91</v>
      </c>
      <c r="H2108" s="1" t="s">
        <v>91</v>
      </c>
      <c r="J2108" s="1" t="s">
        <v>91</v>
      </c>
      <c r="L2108" s="1" t="s">
        <v>55</v>
      </c>
      <c r="M2108" s="1" t="s">
        <v>44</v>
      </c>
      <c r="N2108" s="1" t="s">
        <v>136</v>
      </c>
      <c r="O2108" s="1" t="s">
        <v>91</v>
      </c>
      <c r="P2108" s="1" t="s">
        <v>91</v>
      </c>
      <c r="R2108" s="1" t="s">
        <v>67</v>
      </c>
      <c r="T2108" s="1" t="s">
        <v>2845</v>
      </c>
      <c r="U2108" s="1" t="s">
        <v>59</v>
      </c>
      <c r="X2108" s="1" t="s">
        <v>60</v>
      </c>
      <c r="Y2108" s="1" t="s">
        <v>60</v>
      </c>
      <c r="AT2108" s="1" t="s">
        <v>110</v>
      </c>
      <c r="AU2108" s="1" t="s">
        <v>110</v>
      </c>
      <c r="AV2108" s="1" t="s">
        <v>111</v>
      </c>
      <c r="AW2108" s="3" t="str">
        <f t="shared" si="1"/>
        <v>Other</v>
      </c>
      <c r="AX2108" s="3" t="str">
        <f t="array" ref="AX2108">TEXTJOIN(", ", TRUE, IF(X2108:AS2108="Y", X$1:AS$1, IF(X2108:AS2108&lt;&gt;"", X$1:AS$1 &amp; ": " &amp; X2108:AS2108, "")))
</f>
        <v>Heroin, Cocaine</v>
      </c>
    </row>
    <row r="2109">
      <c r="A2109" s="4">
        <v>41926.0</v>
      </c>
      <c r="B2109" s="1" t="s">
        <v>50</v>
      </c>
      <c r="C2109" s="1">
        <v>30.0</v>
      </c>
      <c r="D2109" s="1" t="s">
        <v>51</v>
      </c>
      <c r="E2109" s="1" t="s">
        <v>52</v>
      </c>
      <c r="G2109" s="1" t="s">
        <v>263</v>
      </c>
      <c r="J2109" s="1" t="s">
        <v>263</v>
      </c>
      <c r="L2109" s="1" t="s">
        <v>55</v>
      </c>
      <c r="M2109" s="1" t="s">
        <v>56</v>
      </c>
      <c r="N2109" s="1" t="s">
        <v>2846</v>
      </c>
      <c r="O2109" s="1" t="s">
        <v>263</v>
      </c>
      <c r="P2109" s="1" t="s">
        <v>263</v>
      </c>
      <c r="R2109" s="1" t="s">
        <v>56</v>
      </c>
      <c r="T2109" s="1" t="s">
        <v>2847</v>
      </c>
      <c r="U2109" s="1" t="s">
        <v>59</v>
      </c>
      <c r="AB2109" s="1" t="s">
        <v>60</v>
      </c>
      <c r="AF2109" s="1" t="s">
        <v>60</v>
      </c>
      <c r="AT2109" s="1" t="s">
        <v>387</v>
      </c>
      <c r="AU2109" s="1" t="s">
        <v>387</v>
      </c>
      <c r="AV2109" s="1" t="s">
        <v>289</v>
      </c>
      <c r="AW2109" s="3" t="str">
        <f t="shared" si="1"/>
        <v>Other</v>
      </c>
      <c r="AX2109" s="3" t="str">
        <f t="array" ref="AX2109">TEXTJOIN(", ", TRUE, IF(X2109:AS2109="Y", X$1:AS$1, IF(X2109:AS2109&lt;&gt;"", X$1:AS$1 &amp; ": " &amp; X2109:AS2109, "")))
</f>
        <v>Oxycodone, Benzodiazepine</v>
      </c>
    </row>
    <row r="2110">
      <c r="A2110" s="2">
        <v>44072.0</v>
      </c>
      <c r="B2110" s="1" t="s">
        <v>50</v>
      </c>
      <c r="C2110" s="1">
        <v>52.0</v>
      </c>
      <c r="D2110" s="1" t="s">
        <v>51</v>
      </c>
      <c r="E2110" s="1" t="s">
        <v>63</v>
      </c>
      <c r="G2110" s="1" t="s">
        <v>103</v>
      </c>
      <c r="H2110" s="1" t="s">
        <v>103</v>
      </c>
      <c r="I2110" s="1" t="s">
        <v>55</v>
      </c>
      <c r="J2110" s="1" t="s">
        <v>103</v>
      </c>
      <c r="K2110" s="1" t="s">
        <v>103</v>
      </c>
      <c r="L2110" s="1" t="s">
        <v>55</v>
      </c>
      <c r="M2110" s="1" t="s">
        <v>56</v>
      </c>
      <c r="N2110" s="1" t="s">
        <v>93</v>
      </c>
      <c r="O2110" s="1" t="s">
        <v>103</v>
      </c>
      <c r="P2110" s="1" t="s">
        <v>103</v>
      </c>
      <c r="Q2110" s="1" t="s">
        <v>55</v>
      </c>
      <c r="R2110" s="1" t="s">
        <v>56</v>
      </c>
      <c r="T2110" s="1" t="s">
        <v>1040</v>
      </c>
      <c r="U2110" s="1" t="s">
        <v>59</v>
      </c>
      <c r="Z2110" s="1" t="s">
        <v>60</v>
      </c>
      <c r="AR2110" s="1" t="s">
        <v>60</v>
      </c>
      <c r="AT2110" s="1" t="s">
        <v>167</v>
      </c>
      <c r="AU2110" s="1" t="s">
        <v>167</v>
      </c>
      <c r="AV2110" s="1" t="s">
        <v>168</v>
      </c>
      <c r="AW2110" s="3" t="str">
        <f t="shared" si="1"/>
        <v>Other</v>
      </c>
      <c r="AX2110" s="3" t="str">
        <f t="array" ref="AX2110">TEXTJOIN(", ", TRUE, IF(X2110:AS2110="Y", X$1:AS$1, IF(X2110:AS2110&lt;&gt;"", X$1:AS$1 &amp; ": " &amp; X2110:AS2110, "")))
</f>
        <v>Fentanyl, Any Opioid</v>
      </c>
    </row>
    <row r="2111">
      <c r="A2111" s="2">
        <v>44343.0</v>
      </c>
      <c r="B2111" s="1" t="s">
        <v>50</v>
      </c>
      <c r="C2111" s="1">
        <v>35.0</v>
      </c>
      <c r="D2111" s="1" t="s">
        <v>51</v>
      </c>
      <c r="E2111" s="1" t="s">
        <v>63</v>
      </c>
      <c r="F2111" s="1" t="s">
        <v>267</v>
      </c>
      <c r="G2111" s="1" t="s">
        <v>91</v>
      </c>
      <c r="H2111" s="1" t="s">
        <v>91</v>
      </c>
      <c r="I2111" s="1" t="s">
        <v>55</v>
      </c>
      <c r="J2111" s="1" t="s">
        <v>91</v>
      </c>
      <c r="K2111" s="1" t="s">
        <v>91</v>
      </c>
      <c r="L2111" s="1" t="s">
        <v>55</v>
      </c>
      <c r="M2111" s="1" t="s">
        <v>56</v>
      </c>
      <c r="N2111" s="1" t="s">
        <v>136</v>
      </c>
      <c r="O2111" s="1" t="s">
        <v>91</v>
      </c>
      <c r="P2111" s="1" t="s">
        <v>91</v>
      </c>
      <c r="Q2111" s="1" t="s">
        <v>55</v>
      </c>
      <c r="R2111" s="1" t="s">
        <v>56</v>
      </c>
      <c r="T2111" s="1" t="s">
        <v>323</v>
      </c>
      <c r="U2111" s="1" t="s">
        <v>59</v>
      </c>
      <c r="Z2111" s="1" t="s">
        <v>60</v>
      </c>
      <c r="AD2111" s="1" t="s">
        <v>60</v>
      </c>
      <c r="AR2111" s="1" t="s">
        <v>60</v>
      </c>
      <c r="AT2111" s="1" t="s">
        <v>110</v>
      </c>
      <c r="AU2111" s="1" t="s">
        <v>110</v>
      </c>
      <c r="AV2111" s="1" t="s">
        <v>111</v>
      </c>
      <c r="AW2111" s="3" t="str">
        <f t="shared" si="1"/>
        <v>Other</v>
      </c>
      <c r="AX2111" s="3" t="str">
        <f t="array" ref="AX2111">TEXTJOIN(", ", TRUE, IF(X2111:AS2111="Y", X$1:AS$1, IF(X2111:AS2111&lt;&gt;"", X$1:AS$1 &amp; ": " &amp; X2111:AS2111, "")))
</f>
        <v>Fentanyl, Ethanol, Any Opioid</v>
      </c>
    </row>
    <row r="2112">
      <c r="A2112" s="2">
        <v>41800.0</v>
      </c>
      <c r="B2112" s="1" t="s">
        <v>50</v>
      </c>
      <c r="C2112" s="1">
        <v>44.0</v>
      </c>
      <c r="D2112" s="1" t="s">
        <v>51</v>
      </c>
      <c r="E2112" s="1" t="s">
        <v>63</v>
      </c>
      <c r="F2112" s="1" t="s">
        <v>137</v>
      </c>
      <c r="G2112" s="1" t="s">
        <v>120</v>
      </c>
      <c r="J2112" s="1" t="s">
        <v>120</v>
      </c>
      <c r="L2112" s="1" t="s">
        <v>55</v>
      </c>
      <c r="M2112" s="1" t="s">
        <v>56</v>
      </c>
      <c r="N2112" s="1" t="s">
        <v>136</v>
      </c>
      <c r="O2112" s="1" t="s">
        <v>120</v>
      </c>
      <c r="P2112" s="1" t="s">
        <v>121</v>
      </c>
      <c r="R2112" s="1" t="s">
        <v>56</v>
      </c>
      <c r="T2112" s="1" t="s">
        <v>130</v>
      </c>
      <c r="U2112" s="1" t="s">
        <v>59</v>
      </c>
      <c r="X2112" s="1" t="s">
        <v>60</v>
      </c>
      <c r="AT2112" s="1" t="s">
        <v>236</v>
      </c>
      <c r="AU2112" s="1" t="s">
        <v>236</v>
      </c>
      <c r="AV2112" s="1" t="s">
        <v>123</v>
      </c>
      <c r="AW2112" s="3" t="str">
        <f t="shared" si="1"/>
        <v>Middletown</v>
      </c>
      <c r="AX2112" s="3" t="str">
        <f t="array" ref="AX2112">TEXTJOIN(", ", TRUE, IF(X2112:AS2112="Y", X$1:AS$1, IF(X2112:AS2112&lt;&gt;"", X$1:AS$1 &amp; ": " &amp; X2112:AS2112, "")))
</f>
        <v>Heroin</v>
      </c>
    </row>
    <row r="2113">
      <c r="A2113" s="2">
        <v>42643.0</v>
      </c>
      <c r="B2113" s="1" t="s">
        <v>50</v>
      </c>
      <c r="C2113" s="1">
        <v>49.0</v>
      </c>
      <c r="D2113" s="1" t="s">
        <v>76</v>
      </c>
      <c r="E2113" s="1" t="s">
        <v>63</v>
      </c>
      <c r="F2113" s="1" t="s">
        <v>137</v>
      </c>
      <c r="G2113" s="1" t="s">
        <v>91</v>
      </c>
      <c r="H2113" s="1" t="s">
        <v>91</v>
      </c>
      <c r="I2113" s="1" t="s">
        <v>55</v>
      </c>
      <c r="J2113" s="1" t="s">
        <v>91</v>
      </c>
      <c r="M2113" s="1" t="s">
        <v>56</v>
      </c>
      <c r="N2113" s="1" t="s">
        <v>136</v>
      </c>
      <c r="O2113" s="1" t="s">
        <v>91</v>
      </c>
      <c r="R2113" s="1" t="s">
        <v>67</v>
      </c>
      <c r="T2113" s="1" t="s">
        <v>2848</v>
      </c>
      <c r="U2113" s="1" t="s">
        <v>59</v>
      </c>
      <c r="W2113" s="1" t="s">
        <v>60</v>
      </c>
      <c r="X2113" s="1" t="s">
        <v>60</v>
      </c>
      <c r="Z2113" s="1" t="s">
        <v>60</v>
      </c>
      <c r="AB2113" s="1" t="s">
        <v>60</v>
      </c>
      <c r="AP2113" s="1" t="s">
        <v>60</v>
      </c>
      <c r="AR2113" s="1" t="s">
        <v>60</v>
      </c>
      <c r="AT2113" s="1" t="s">
        <v>110</v>
      </c>
      <c r="AU2113" s="1" t="s">
        <v>110</v>
      </c>
      <c r="AV2113" s="1" t="s">
        <v>111</v>
      </c>
      <c r="AW2113" s="3" t="str">
        <f t="shared" si="1"/>
        <v>Other</v>
      </c>
      <c r="AX2113" s="3" t="str">
        <f t="array" ref="AX2113">TEXTJOIN(", ", TRUE, IF(X2113:AS2113="Y", X$1:AS$1, IF(X2113:AS2113&lt;&gt;"", X$1:AS$1 &amp; ": " &amp; X2113:AS2113, "")))
</f>
        <v>Heroin, Fentanyl, Oxycodone, Heroin/Morph/Codeine, Any Opioid</v>
      </c>
    </row>
    <row r="2114">
      <c r="A2114" s="2">
        <v>42438.0</v>
      </c>
      <c r="B2114" s="1" t="s">
        <v>50</v>
      </c>
      <c r="C2114" s="1">
        <v>38.0</v>
      </c>
      <c r="D2114" s="1" t="s">
        <v>51</v>
      </c>
      <c r="E2114" s="1" t="s">
        <v>63</v>
      </c>
      <c r="G2114" s="1" t="s">
        <v>116</v>
      </c>
      <c r="H2114" s="1" t="s">
        <v>103</v>
      </c>
      <c r="I2114" s="1" t="s">
        <v>55</v>
      </c>
      <c r="J2114" s="1" t="s">
        <v>116</v>
      </c>
      <c r="M2114" s="1" t="s">
        <v>56</v>
      </c>
      <c r="N2114" s="1" t="s">
        <v>136</v>
      </c>
      <c r="O2114" s="1" t="s">
        <v>116</v>
      </c>
      <c r="R2114" s="1" t="s">
        <v>56</v>
      </c>
      <c r="T2114" s="1" t="s">
        <v>109</v>
      </c>
      <c r="U2114" s="1" t="s">
        <v>59</v>
      </c>
      <c r="Y2114" s="1" t="s">
        <v>60</v>
      </c>
      <c r="AT2114" s="1" t="s">
        <v>122</v>
      </c>
      <c r="AU2114" s="1" t="s">
        <v>122</v>
      </c>
      <c r="AV2114" s="1" t="s">
        <v>139</v>
      </c>
      <c r="AW2114" s="3" t="str">
        <f t="shared" si="1"/>
        <v>Other</v>
      </c>
      <c r="AX2114" s="3" t="str">
        <f t="array" ref="AX2114">TEXTJOIN(", ", TRUE, IF(X2114:AS2114="Y", X$1:AS$1, IF(X2114:AS2114&lt;&gt;"", X$1:AS$1 &amp; ": " &amp; X2114:AS2114, "")))
</f>
        <v>Cocaine</v>
      </c>
    </row>
    <row r="2115">
      <c r="A2115" s="4">
        <v>43087.0</v>
      </c>
      <c r="B2115" s="1" t="s">
        <v>86</v>
      </c>
      <c r="C2115" s="1">
        <v>29.0</v>
      </c>
      <c r="D2115" s="1" t="s">
        <v>51</v>
      </c>
      <c r="E2115" s="1" t="s">
        <v>63</v>
      </c>
      <c r="G2115" s="1" t="s">
        <v>91</v>
      </c>
      <c r="H2115" s="1" t="s">
        <v>91</v>
      </c>
      <c r="I2115" s="1" t="s">
        <v>55</v>
      </c>
      <c r="J2115" s="1" t="s">
        <v>91</v>
      </c>
      <c r="K2115" s="1" t="s">
        <v>91</v>
      </c>
      <c r="L2115" s="1" t="s">
        <v>55</v>
      </c>
      <c r="M2115" s="1" t="s">
        <v>56</v>
      </c>
      <c r="N2115" s="1" t="s">
        <v>136</v>
      </c>
      <c r="O2115" s="1" t="s">
        <v>91</v>
      </c>
      <c r="P2115" s="1" t="s">
        <v>91</v>
      </c>
      <c r="Q2115" s="1" t="s">
        <v>55</v>
      </c>
      <c r="R2115" s="1" t="s">
        <v>56</v>
      </c>
      <c r="T2115" s="1" t="s">
        <v>902</v>
      </c>
      <c r="U2115" s="1" t="s">
        <v>59</v>
      </c>
      <c r="Z2115" s="1" t="s">
        <v>60</v>
      </c>
      <c r="AD2115" s="1" t="s">
        <v>60</v>
      </c>
      <c r="AT2115" s="1" t="s">
        <v>110</v>
      </c>
      <c r="AU2115" s="1" t="s">
        <v>110</v>
      </c>
      <c r="AV2115" s="1" t="s">
        <v>111</v>
      </c>
      <c r="AW2115" s="3" t="str">
        <f t="shared" si="1"/>
        <v>Other</v>
      </c>
      <c r="AX2115" s="3" t="str">
        <f t="array" ref="AX2115">TEXTJOIN(", ", TRUE, IF(X2115:AS2115="Y", X$1:AS$1, IF(X2115:AS2115&lt;&gt;"", X$1:AS$1 &amp; ": " &amp; X2115:AS2115, "")))
</f>
        <v>Fentanyl, Ethanol</v>
      </c>
    </row>
    <row r="2116">
      <c r="A2116" s="2">
        <v>42574.0</v>
      </c>
      <c r="B2116" s="1" t="s">
        <v>50</v>
      </c>
      <c r="C2116" s="1">
        <v>26.0</v>
      </c>
      <c r="D2116" s="1" t="s">
        <v>51</v>
      </c>
      <c r="E2116" s="1" t="s">
        <v>63</v>
      </c>
      <c r="G2116" s="1" t="s">
        <v>2849</v>
      </c>
      <c r="H2116" s="1" t="s">
        <v>2394</v>
      </c>
      <c r="I2116" s="1" t="s">
        <v>342</v>
      </c>
      <c r="J2116" s="1" t="s">
        <v>2850</v>
      </c>
      <c r="M2116" s="1" t="s">
        <v>193</v>
      </c>
      <c r="N2116" s="1" t="s">
        <v>136</v>
      </c>
      <c r="O2116" s="1" t="s">
        <v>863</v>
      </c>
      <c r="R2116" s="1" t="s">
        <v>67</v>
      </c>
      <c r="T2116" s="1" t="s">
        <v>2851</v>
      </c>
      <c r="U2116" s="1" t="s">
        <v>59</v>
      </c>
      <c r="W2116" s="1" t="s">
        <v>60</v>
      </c>
      <c r="X2116" s="1" t="s">
        <v>60</v>
      </c>
      <c r="Y2116" s="1" t="s">
        <v>60</v>
      </c>
      <c r="AP2116" s="1" t="s">
        <v>60</v>
      </c>
      <c r="AR2116" s="1" t="s">
        <v>60</v>
      </c>
      <c r="AT2116" s="1" t="s">
        <v>2852</v>
      </c>
      <c r="AV2116" s="1" t="s">
        <v>865</v>
      </c>
      <c r="AW2116" s="3" t="str">
        <f t="shared" si="1"/>
        <v>Other</v>
      </c>
      <c r="AX2116" s="3" t="str">
        <f t="array" ref="AX2116">TEXTJOIN(", ", TRUE, IF(X2116:AS2116="Y", X$1:AS$1, IF(X2116:AS2116&lt;&gt;"", X$1:AS$1 &amp; ": " &amp; X2116:AS2116, "")))
</f>
        <v>Heroin, Cocaine, Heroin/Morph/Codeine, Any Opioid</v>
      </c>
    </row>
    <row r="2117">
      <c r="A2117" s="2">
        <v>42828.0</v>
      </c>
      <c r="B2117" s="1" t="s">
        <v>86</v>
      </c>
      <c r="C2117" s="1">
        <v>53.0</v>
      </c>
      <c r="D2117" s="1" t="s">
        <v>76</v>
      </c>
      <c r="E2117" s="1" t="s">
        <v>63</v>
      </c>
      <c r="G2117" s="1" t="s">
        <v>82</v>
      </c>
      <c r="H2117" s="1" t="s">
        <v>54</v>
      </c>
      <c r="I2117" s="1" t="s">
        <v>55</v>
      </c>
      <c r="J2117" s="1" t="s">
        <v>82</v>
      </c>
      <c r="K2117" s="1" t="s">
        <v>54</v>
      </c>
      <c r="L2117" s="1" t="s">
        <v>55</v>
      </c>
      <c r="M2117" s="1" t="s">
        <v>56</v>
      </c>
      <c r="N2117" s="1" t="s">
        <v>430</v>
      </c>
      <c r="O2117" s="1" t="s">
        <v>82</v>
      </c>
      <c r="P2117" s="1" t="s">
        <v>54</v>
      </c>
      <c r="Q2117" s="1" t="s">
        <v>55</v>
      </c>
      <c r="R2117" s="1" t="s">
        <v>67</v>
      </c>
      <c r="T2117" s="1" t="s">
        <v>2853</v>
      </c>
      <c r="U2117" s="1" t="s">
        <v>59</v>
      </c>
      <c r="X2117" s="1" t="s">
        <v>60</v>
      </c>
      <c r="Y2117" s="1" t="s">
        <v>60</v>
      </c>
      <c r="Z2117" s="1" t="s">
        <v>60</v>
      </c>
      <c r="AD2117" s="1" t="s">
        <v>60</v>
      </c>
      <c r="AT2117" s="1" t="s">
        <v>329</v>
      </c>
      <c r="AU2117" s="1" t="s">
        <v>329</v>
      </c>
      <c r="AV2117" s="1" t="s">
        <v>85</v>
      </c>
      <c r="AW2117" s="3" t="str">
        <f t="shared" si="1"/>
        <v>Other</v>
      </c>
      <c r="AX2117" s="3" t="str">
        <f t="array" ref="AX2117">TEXTJOIN(", ", TRUE, IF(X2117:AS2117="Y", X$1:AS$1, IF(X2117:AS2117&lt;&gt;"", X$1:AS$1 &amp; ": " &amp; X2117:AS2117, "")))
</f>
        <v>Heroin, Cocaine, Fentanyl, Ethanol</v>
      </c>
    </row>
    <row r="2118">
      <c r="A2118" s="2">
        <v>42022.0</v>
      </c>
      <c r="B2118" s="1" t="s">
        <v>86</v>
      </c>
      <c r="C2118" s="1">
        <v>72.0</v>
      </c>
      <c r="D2118" s="1" t="s">
        <v>76</v>
      </c>
      <c r="E2118" s="1" t="s">
        <v>63</v>
      </c>
      <c r="G2118" s="1" t="s">
        <v>2854</v>
      </c>
      <c r="H2118" s="1" t="s">
        <v>2855</v>
      </c>
      <c r="I2118" s="1" t="s">
        <v>2856</v>
      </c>
      <c r="J2118" s="1" t="s">
        <v>760</v>
      </c>
      <c r="M2118" s="1" t="s">
        <v>1412</v>
      </c>
      <c r="O2118" s="1" t="s">
        <v>760</v>
      </c>
      <c r="P2118" s="1" t="s">
        <v>121</v>
      </c>
      <c r="Q2118" s="1" t="s">
        <v>55</v>
      </c>
      <c r="R2118" s="1" t="s">
        <v>44</v>
      </c>
      <c r="T2118" s="1" t="s">
        <v>2857</v>
      </c>
      <c r="U2118" s="1" t="s">
        <v>59</v>
      </c>
      <c r="AE2118" s="1" t="s">
        <v>60</v>
      </c>
      <c r="AF2118" s="1" t="s">
        <v>60</v>
      </c>
      <c r="AR2118" s="1" t="s">
        <v>60</v>
      </c>
      <c r="AU2118" s="1" t="s">
        <v>762</v>
      </c>
      <c r="AV2118" s="1" t="s">
        <v>2793</v>
      </c>
      <c r="AW2118" s="3" t="str">
        <f t="shared" si="1"/>
        <v>Other</v>
      </c>
      <c r="AX2118" s="3" t="str">
        <f t="array" ref="AX2118">TEXTJOIN(", ", TRUE, IF(X2118:AS2118="Y", X$1:AS$1, IF(X2118:AS2118&lt;&gt;"", X$1:AS$1 &amp; ": " &amp; X2118:AS2118, "")))
</f>
        <v>Hydrocodone, Benzodiazepine, Any Opioid</v>
      </c>
    </row>
    <row r="2119">
      <c r="A2119" s="2">
        <v>43316.0</v>
      </c>
      <c r="B2119" s="1" t="s">
        <v>50</v>
      </c>
      <c r="C2119" s="1">
        <v>38.0</v>
      </c>
      <c r="D2119" s="1" t="s">
        <v>51</v>
      </c>
      <c r="E2119" s="1" t="s">
        <v>63</v>
      </c>
      <c r="G2119" s="1" t="s">
        <v>2858</v>
      </c>
      <c r="H2119" s="1" t="s">
        <v>2224</v>
      </c>
      <c r="I2119" s="1" t="s">
        <v>248</v>
      </c>
      <c r="J2119" s="1" t="s">
        <v>1402</v>
      </c>
      <c r="K2119" s="1" t="s">
        <v>121</v>
      </c>
      <c r="M2119" s="1" t="s">
        <v>651</v>
      </c>
      <c r="N2119" s="1" t="s">
        <v>858</v>
      </c>
      <c r="O2119" s="1" t="s">
        <v>1402</v>
      </c>
      <c r="P2119" s="1" t="s">
        <v>121</v>
      </c>
      <c r="Q2119" s="1" t="s">
        <v>55</v>
      </c>
      <c r="R2119" s="1" t="s">
        <v>44</v>
      </c>
      <c r="T2119" s="1" t="s">
        <v>2859</v>
      </c>
      <c r="U2119" s="1" t="s">
        <v>59</v>
      </c>
      <c r="Y2119" s="1" t="s">
        <v>60</v>
      </c>
      <c r="Z2119" s="1" t="s">
        <v>60</v>
      </c>
      <c r="AR2119" s="1" t="s">
        <v>60</v>
      </c>
      <c r="AU2119" s="1" t="s">
        <v>1404</v>
      </c>
      <c r="AV2119" s="1" t="s">
        <v>1405</v>
      </c>
      <c r="AW2119" s="3" t="str">
        <f t="shared" si="1"/>
        <v>Other</v>
      </c>
      <c r="AX2119" s="3" t="str">
        <f t="array" ref="AX2119">TEXTJOIN(", ", TRUE, IF(X2119:AS2119="Y", X$1:AS$1, IF(X2119:AS2119&lt;&gt;"", X$1:AS$1 &amp; ": " &amp; X2119:AS2119, "")))
</f>
        <v>Cocaine, Fentanyl, Any Opioid</v>
      </c>
    </row>
    <row r="2120">
      <c r="A2120" s="2">
        <v>43602.0</v>
      </c>
      <c r="B2120" s="1" t="s">
        <v>50</v>
      </c>
      <c r="C2120" s="1">
        <v>36.0</v>
      </c>
      <c r="D2120" s="1" t="s">
        <v>51</v>
      </c>
      <c r="E2120" s="1" t="s">
        <v>63</v>
      </c>
      <c r="F2120" s="1" t="s">
        <v>137</v>
      </c>
      <c r="G2120" s="1" t="s">
        <v>91</v>
      </c>
      <c r="H2120" s="1" t="s">
        <v>91</v>
      </c>
      <c r="I2120" s="1" t="s">
        <v>55</v>
      </c>
      <c r="J2120" s="1" t="s">
        <v>91</v>
      </c>
      <c r="K2120" s="1" t="s">
        <v>91</v>
      </c>
      <c r="L2120" s="1" t="s">
        <v>55</v>
      </c>
      <c r="M2120" s="1" t="s">
        <v>333</v>
      </c>
      <c r="N2120" s="1" t="s">
        <v>136</v>
      </c>
      <c r="O2120" s="1" t="s">
        <v>91</v>
      </c>
      <c r="P2120" s="1" t="s">
        <v>91</v>
      </c>
      <c r="Q2120" s="1" t="s">
        <v>55</v>
      </c>
      <c r="R2120" s="1" t="s">
        <v>67</v>
      </c>
      <c r="T2120" s="1" t="s">
        <v>2274</v>
      </c>
      <c r="U2120" s="1" t="s">
        <v>59</v>
      </c>
      <c r="Z2120" s="1" t="s">
        <v>60</v>
      </c>
      <c r="AD2120" s="1" t="s">
        <v>60</v>
      </c>
      <c r="AR2120" s="1" t="s">
        <v>60</v>
      </c>
      <c r="AT2120" s="1" t="s">
        <v>110</v>
      </c>
      <c r="AU2120" s="1" t="s">
        <v>110</v>
      </c>
      <c r="AV2120" s="1" t="s">
        <v>111</v>
      </c>
      <c r="AW2120" s="3" t="str">
        <f t="shared" si="1"/>
        <v>Other</v>
      </c>
      <c r="AX2120" s="3" t="str">
        <f t="array" ref="AX2120">TEXTJOIN(", ", TRUE, IF(X2120:AS2120="Y", X$1:AS$1, IF(X2120:AS2120&lt;&gt;"", X$1:AS$1 &amp; ": " &amp; X2120:AS2120, "")))
</f>
        <v>Fentanyl, Ethanol, Any Opioid</v>
      </c>
    </row>
    <row r="2121">
      <c r="A2121" s="2">
        <v>41166.0</v>
      </c>
      <c r="B2121" s="1" t="s">
        <v>50</v>
      </c>
      <c r="C2121" s="1">
        <v>36.0</v>
      </c>
      <c r="D2121" s="1" t="s">
        <v>51</v>
      </c>
      <c r="E2121" s="1" t="s">
        <v>63</v>
      </c>
      <c r="G2121" s="1" t="s">
        <v>2087</v>
      </c>
      <c r="H2121" s="1" t="s">
        <v>263</v>
      </c>
      <c r="J2121" s="1" t="s">
        <v>2087</v>
      </c>
      <c r="L2121" s="1" t="s">
        <v>55</v>
      </c>
      <c r="M2121" s="1" t="s">
        <v>56</v>
      </c>
      <c r="N2121" s="1" t="s">
        <v>148</v>
      </c>
      <c r="O2121" s="1" t="s">
        <v>2087</v>
      </c>
      <c r="P2121" s="1" t="s">
        <v>263</v>
      </c>
      <c r="R2121" s="1" t="s">
        <v>56</v>
      </c>
      <c r="T2121" s="1" t="s">
        <v>73</v>
      </c>
      <c r="U2121" s="1" t="s">
        <v>59</v>
      </c>
      <c r="X2121" s="1" t="s">
        <v>60</v>
      </c>
      <c r="AT2121" s="1" t="s">
        <v>2089</v>
      </c>
      <c r="AU2121" s="1" t="s">
        <v>2089</v>
      </c>
      <c r="AV2121" s="1" t="s">
        <v>2090</v>
      </c>
      <c r="AW2121" s="3" t="str">
        <f t="shared" si="1"/>
        <v>Other</v>
      </c>
      <c r="AX2121" s="3" t="str">
        <f t="array" ref="AX2121">TEXTJOIN(", ", TRUE, IF(X2121:AS2121="Y", X$1:AS$1, IF(X2121:AS2121&lt;&gt;"", X$1:AS$1 &amp; ": " &amp; X2121:AS2121, "")))
</f>
        <v>Heroin</v>
      </c>
    </row>
    <row r="2122">
      <c r="A2122" s="4">
        <v>42352.0</v>
      </c>
      <c r="B2122" s="1" t="s">
        <v>86</v>
      </c>
      <c r="C2122" s="1">
        <v>51.0</v>
      </c>
      <c r="D2122" s="1" t="s">
        <v>51</v>
      </c>
      <c r="E2122" s="1" t="s">
        <v>63</v>
      </c>
      <c r="G2122" s="1" t="s">
        <v>361</v>
      </c>
      <c r="H2122" s="1" t="s">
        <v>65</v>
      </c>
      <c r="I2122" s="1" t="s">
        <v>55</v>
      </c>
      <c r="J2122" s="1" t="s">
        <v>117</v>
      </c>
      <c r="M2122" s="1" t="s">
        <v>118</v>
      </c>
      <c r="O2122" s="1" t="s">
        <v>65</v>
      </c>
      <c r="P2122" s="1" t="s">
        <v>65</v>
      </c>
      <c r="Q2122" s="1" t="s">
        <v>55</v>
      </c>
      <c r="R2122" s="1" t="s">
        <v>44</v>
      </c>
      <c r="T2122" s="1" t="s">
        <v>2860</v>
      </c>
      <c r="U2122" s="1" t="s">
        <v>59</v>
      </c>
      <c r="W2122" s="1" t="s">
        <v>60</v>
      </c>
      <c r="X2122" s="1" t="s">
        <v>60</v>
      </c>
      <c r="AB2122" s="1" t="s">
        <v>60</v>
      </c>
      <c r="AD2122" s="1" t="s">
        <v>60</v>
      </c>
      <c r="AP2122" s="1" t="s">
        <v>60</v>
      </c>
      <c r="AR2122" s="1" t="s">
        <v>60</v>
      </c>
      <c r="AT2122" s="1" t="s">
        <v>363</v>
      </c>
      <c r="AV2122" s="1" t="s">
        <v>150</v>
      </c>
      <c r="AW2122" s="3" t="str">
        <f t="shared" si="1"/>
        <v>Other</v>
      </c>
      <c r="AX2122" s="3" t="str">
        <f t="array" ref="AX2122">TEXTJOIN(", ", TRUE, IF(X2122:AS2122="Y", X$1:AS$1, IF(X2122:AS2122&lt;&gt;"", X$1:AS$1 &amp; ": " &amp; X2122:AS2122, "")))
</f>
        <v>Heroin, Oxycodone, Ethanol, Heroin/Morph/Codeine, Any Opioid</v>
      </c>
    </row>
    <row r="2123">
      <c r="A2123" s="2">
        <v>42621.0</v>
      </c>
      <c r="B2123" s="1" t="s">
        <v>50</v>
      </c>
      <c r="C2123" s="1">
        <v>40.0</v>
      </c>
      <c r="D2123" s="1" t="s">
        <v>51</v>
      </c>
      <c r="E2123" s="1" t="s">
        <v>63</v>
      </c>
      <c r="F2123" s="1" t="s">
        <v>137</v>
      </c>
      <c r="G2123" s="1" t="s">
        <v>103</v>
      </c>
      <c r="H2123" s="1" t="s">
        <v>103</v>
      </c>
      <c r="I2123" s="1" t="s">
        <v>55</v>
      </c>
      <c r="J2123" s="1" t="s">
        <v>116</v>
      </c>
      <c r="M2123" s="1" t="s">
        <v>193</v>
      </c>
      <c r="N2123" s="1" t="s">
        <v>136</v>
      </c>
      <c r="O2123" s="1" t="s">
        <v>116</v>
      </c>
      <c r="R2123" s="1" t="s">
        <v>44</v>
      </c>
      <c r="S2123" s="1" t="s">
        <v>2861</v>
      </c>
      <c r="T2123" s="1" t="s">
        <v>78</v>
      </c>
      <c r="U2123" s="1" t="s">
        <v>59</v>
      </c>
      <c r="W2123" s="1" t="s">
        <v>60</v>
      </c>
      <c r="X2123" s="1" t="s">
        <v>60</v>
      </c>
      <c r="AP2123" s="1" t="s">
        <v>60</v>
      </c>
      <c r="AR2123" s="1" t="s">
        <v>60</v>
      </c>
      <c r="AT2123" s="1" t="s">
        <v>167</v>
      </c>
      <c r="AU2123" s="1" t="s">
        <v>122</v>
      </c>
      <c r="AV2123" s="1" t="s">
        <v>139</v>
      </c>
      <c r="AW2123" s="3" t="str">
        <f t="shared" si="1"/>
        <v>Other</v>
      </c>
      <c r="AX2123" s="3" t="str">
        <f t="array" ref="AX2123">TEXTJOIN(", ", TRUE, IF(X2123:AS2123="Y", X$1:AS$1, IF(X2123:AS2123&lt;&gt;"", X$1:AS$1 &amp; ": " &amp; X2123:AS2123, "")))
</f>
        <v>Heroin, Heroin/Morph/Codeine, Any Opioid</v>
      </c>
    </row>
    <row r="2124">
      <c r="A2124" s="2">
        <v>41027.0</v>
      </c>
      <c r="B2124" s="1" t="s">
        <v>50</v>
      </c>
      <c r="C2124" s="1">
        <v>34.0</v>
      </c>
      <c r="D2124" s="1" t="s">
        <v>51</v>
      </c>
      <c r="E2124" s="1" t="s">
        <v>63</v>
      </c>
      <c r="G2124" s="1" t="s">
        <v>787</v>
      </c>
      <c r="H2124" s="1" t="s">
        <v>263</v>
      </c>
      <c r="J2124" s="1" t="s">
        <v>787</v>
      </c>
      <c r="L2124" s="1" t="s">
        <v>55</v>
      </c>
      <c r="M2124" s="1" t="s">
        <v>56</v>
      </c>
      <c r="N2124" s="1" t="s">
        <v>66</v>
      </c>
      <c r="O2124" s="1" t="s">
        <v>787</v>
      </c>
      <c r="P2124" s="1" t="s">
        <v>263</v>
      </c>
      <c r="R2124" s="1" t="s">
        <v>56</v>
      </c>
      <c r="T2124" s="1" t="s">
        <v>881</v>
      </c>
      <c r="U2124" s="1" t="s">
        <v>59</v>
      </c>
      <c r="AB2124" s="1" t="s">
        <v>60</v>
      </c>
      <c r="AC2124" s="1" t="s">
        <v>60</v>
      </c>
      <c r="AG2124" s="1" t="s">
        <v>60</v>
      </c>
      <c r="AT2124" s="1" t="s">
        <v>789</v>
      </c>
      <c r="AU2124" s="1" t="s">
        <v>789</v>
      </c>
      <c r="AV2124" s="1" t="s">
        <v>790</v>
      </c>
      <c r="AW2124" s="3" t="str">
        <f t="shared" si="1"/>
        <v>Other</v>
      </c>
      <c r="AX2124" s="3" t="str">
        <f t="array" ref="AX2124">TEXTJOIN(", ", TRUE, IF(X2124:AS2124="Y", X$1:AS$1, IF(X2124:AS2124&lt;&gt;"", X$1:AS$1 &amp; ": " &amp; X2124:AS2124, "")))
</f>
        <v>Oxycodone, Oxymorphone, Methadone</v>
      </c>
    </row>
    <row r="2125">
      <c r="A2125" s="2">
        <v>42005.0</v>
      </c>
      <c r="B2125" s="1" t="s">
        <v>86</v>
      </c>
      <c r="C2125" s="1">
        <v>71.0</v>
      </c>
      <c r="D2125" s="1" t="s">
        <v>51</v>
      </c>
      <c r="E2125" s="1" t="s">
        <v>63</v>
      </c>
      <c r="G2125" s="1" t="s">
        <v>185</v>
      </c>
      <c r="H2125" s="1" t="s">
        <v>91</v>
      </c>
      <c r="I2125" s="1" t="s">
        <v>55</v>
      </c>
      <c r="J2125" s="1" t="s">
        <v>185</v>
      </c>
      <c r="M2125" s="1" t="s">
        <v>56</v>
      </c>
      <c r="O2125" s="1" t="s">
        <v>185</v>
      </c>
      <c r="P2125" s="1" t="s">
        <v>91</v>
      </c>
      <c r="Q2125" s="1" t="s">
        <v>55</v>
      </c>
      <c r="R2125" s="1" t="s">
        <v>67</v>
      </c>
      <c r="T2125" s="1" t="s">
        <v>2862</v>
      </c>
      <c r="U2125" s="1" t="s">
        <v>59</v>
      </c>
      <c r="AF2125" s="1" t="s">
        <v>60</v>
      </c>
      <c r="AJ2125" s="1" t="s">
        <v>60</v>
      </c>
      <c r="AR2125" s="1" t="s">
        <v>60</v>
      </c>
      <c r="AS2125" s="1" t="s">
        <v>243</v>
      </c>
      <c r="AT2125" s="1" t="s">
        <v>188</v>
      </c>
      <c r="AU2125" s="1" t="s">
        <v>188</v>
      </c>
      <c r="AV2125" s="1" t="s">
        <v>189</v>
      </c>
      <c r="AW2125" s="3" t="str">
        <f t="shared" si="1"/>
        <v>Other</v>
      </c>
      <c r="AX2125" s="3" t="str">
        <f t="array" ref="AX2125">TEXTJOIN(", ", TRUE, IF(X2125:AS2125="Y", X$1:AS$1, IF(X2125:AS2125&lt;&gt;"", X$1:AS$1 &amp; ": " &amp; X2125:AS2125, "")))
</f>
        <v>Benzodiazepine, Tramad, Any Opioid, Other: HYDROMORPH</v>
      </c>
    </row>
    <row r="2126">
      <c r="A2126" s="2">
        <v>44102.0</v>
      </c>
      <c r="B2126" s="1" t="s">
        <v>50</v>
      </c>
      <c r="C2126" s="1">
        <v>57.0</v>
      </c>
      <c r="D2126" s="1" t="s">
        <v>51</v>
      </c>
      <c r="E2126" s="1" t="s">
        <v>63</v>
      </c>
      <c r="G2126" s="1" t="s">
        <v>256</v>
      </c>
      <c r="H2126" s="1" t="s">
        <v>103</v>
      </c>
      <c r="I2126" s="1" t="s">
        <v>55</v>
      </c>
      <c r="J2126" s="1" t="s">
        <v>256</v>
      </c>
      <c r="K2126" s="1" t="s">
        <v>103</v>
      </c>
      <c r="L2126" s="1" t="s">
        <v>55</v>
      </c>
      <c r="M2126" s="1" t="s">
        <v>56</v>
      </c>
      <c r="N2126" s="1" t="s">
        <v>136</v>
      </c>
      <c r="O2126" s="1" t="s">
        <v>256</v>
      </c>
      <c r="P2126" s="1" t="s">
        <v>103</v>
      </c>
      <c r="Q2126" s="1" t="s">
        <v>55</v>
      </c>
      <c r="R2126" s="1" t="s">
        <v>67</v>
      </c>
      <c r="T2126" s="1" t="s">
        <v>2863</v>
      </c>
      <c r="U2126" s="1" t="s">
        <v>59</v>
      </c>
      <c r="Z2126" s="1" t="s">
        <v>60</v>
      </c>
      <c r="AA2126" s="1" t="s">
        <v>60</v>
      </c>
      <c r="AR2126" s="1" t="s">
        <v>60</v>
      </c>
      <c r="AT2126" s="1" t="s">
        <v>282</v>
      </c>
      <c r="AU2126" s="1" t="s">
        <v>282</v>
      </c>
      <c r="AV2126" s="1" t="s">
        <v>260</v>
      </c>
      <c r="AW2126" s="3" t="str">
        <f t="shared" si="1"/>
        <v>Other</v>
      </c>
      <c r="AX2126" s="3" t="str">
        <f t="array" ref="AX2126">TEXTJOIN(", ", TRUE, IF(X2126:AS2126="Y", X$1:AS$1, IF(X2126:AS2126&lt;&gt;"", X$1:AS$1 &amp; ": " &amp; X2126:AS2126, "")))
</f>
        <v>Fentanyl, Fentanyl Analogue, Any Opioid</v>
      </c>
    </row>
    <row r="2127">
      <c r="A2127" s="2">
        <v>42796.0</v>
      </c>
      <c r="B2127" s="1" t="s">
        <v>86</v>
      </c>
      <c r="C2127" s="1">
        <v>54.0</v>
      </c>
      <c r="D2127" s="1" t="s">
        <v>51</v>
      </c>
      <c r="E2127" s="1" t="s">
        <v>52</v>
      </c>
      <c r="G2127" s="1" t="s">
        <v>91</v>
      </c>
      <c r="H2127" s="1" t="s">
        <v>91</v>
      </c>
      <c r="I2127" s="1" t="s">
        <v>55</v>
      </c>
      <c r="J2127" s="1" t="s">
        <v>437</v>
      </c>
      <c r="K2127" s="1" t="s">
        <v>91</v>
      </c>
      <c r="L2127" s="1" t="s">
        <v>55</v>
      </c>
      <c r="M2127" s="1" t="s">
        <v>193</v>
      </c>
      <c r="N2127" s="1" t="s">
        <v>136</v>
      </c>
      <c r="O2127" s="1" t="s">
        <v>437</v>
      </c>
      <c r="P2127" s="1" t="s">
        <v>91</v>
      </c>
      <c r="Q2127" s="1" t="s">
        <v>55</v>
      </c>
      <c r="R2127" s="1" t="s">
        <v>44</v>
      </c>
      <c r="T2127" s="1" t="s">
        <v>2864</v>
      </c>
      <c r="U2127" s="1" t="s">
        <v>59</v>
      </c>
      <c r="Z2127" s="1" t="s">
        <v>60</v>
      </c>
      <c r="AA2127" s="1" t="s">
        <v>60</v>
      </c>
      <c r="AD2127" s="1" t="s">
        <v>60</v>
      </c>
      <c r="AT2127" s="1" t="s">
        <v>110</v>
      </c>
      <c r="AU2127" s="1" t="s">
        <v>439</v>
      </c>
      <c r="AV2127" s="1" t="s">
        <v>440</v>
      </c>
      <c r="AW2127" s="3" t="str">
        <f t="shared" si="1"/>
        <v>Other</v>
      </c>
      <c r="AX2127" s="3" t="str">
        <f t="array" ref="AX2127">TEXTJOIN(", ", TRUE, IF(X2127:AS2127="Y", X$1:AS$1, IF(X2127:AS2127&lt;&gt;"", X$1:AS$1 &amp; ": " &amp; X2127:AS2127, "")))
</f>
        <v>Fentanyl, Fentanyl Analogue, Ethanol</v>
      </c>
    </row>
    <row r="2128">
      <c r="A2128" s="2">
        <v>43294.0</v>
      </c>
      <c r="B2128" s="1" t="s">
        <v>50</v>
      </c>
      <c r="C2128" s="1">
        <v>41.0</v>
      </c>
      <c r="D2128" s="1" t="s">
        <v>51</v>
      </c>
      <c r="E2128" s="1" t="s">
        <v>63</v>
      </c>
      <c r="F2128" s="1" t="s">
        <v>137</v>
      </c>
      <c r="G2128" s="1" t="s">
        <v>116</v>
      </c>
      <c r="H2128" s="1" t="s">
        <v>103</v>
      </c>
      <c r="I2128" s="1" t="s">
        <v>55</v>
      </c>
      <c r="J2128" s="1" t="s">
        <v>116</v>
      </c>
      <c r="K2128" s="1" t="s">
        <v>103</v>
      </c>
      <c r="M2128" s="1" t="s">
        <v>56</v>
      </c>
      <c r="N2128" s="1" t="s">
        <v>148</v>
      </c>
      <c r="O2128" s="1" t="s">
        <v>116</v>
      </c>
      <c r="P2128" s="1" t="s">
        <v>103</v>
      </c>
      <c r="Q2128" s="1" t="s">
        <v>55</v>
      </c>
      <c r="R2128" s="1" t="s">
        <v>56</v>
      </c>
      <c r="T2128" s="1" t="s">
        <v>2865</v>
      </c>
      <c r="U2128" s="1" t="s">
        <v>59</v>
      </c>
      <c r="Z2128" s="1" t="s">
        <v>60</v>
      </c>
      <c r="AA2128" s="1" t="s">
        <v>60</v>
      </c>
      <c r="AR2128" s="1" t="s">
        <v>60</v>
      </c>
      <c r="AT2128" s="1" t="s">
        <v>122</v>
      </c>
      <c r="AU2128" s="1" t="s">
        <v>122</v>
      </c>
      <c r="AV2128" s="1" t="s">
        <v>139</v>
      </c>
      <c r="AW2128" s="3" t="str">
        <f t="shared" si="1"/>
        <v>Other</v>
      </c>
      <c r="AX2128" s="3" t="str">
        <f t="array" ref="AX2128">TEXTJOIN(", ", TRUE, IF(X2128:AS2128="Y", X$1:AS$1, IF(X2128:AS2128&lt;&gt;"", X$1:AS$1 &amp; ": " &amp; X2128:AS2128, "")))
</f>
        <v>Fentanyl, Fentanyl Analogue, Any Opioid</v>
      </c>
    </row>
    <row r="2129">
      <c r="A2129" s="4">
        <v>42287.0</v>
      </c>
      <c r="B2129" s="1" t="s">
        <v>86</v>
      </c>
      <c r="C2129" s="1">
        <v>43.0</v>
      </c>
      <c r="D2129" s="1" t="s">
        <v>51</v>
      </c>
      <c r="E2129" s="1" t="s">
        <v>63</v>
      </c>
      <c r="G2129" s="1" t="s">
        <v>160</v>
      </c>
      <c r="H2129" s="1" t="s">
        <v>54</v>
      </c>
      <c r="I2129" s="1" t="s">
        <v>55</v>
      </c>
      <c r="J2129" s="1" t="s">
        <v>160</v>
      </c>
      <c r="M2129" s="1" t="s">
        <v>56</v>
      </c>
      <c r="O2129" s="1" t="s">
        <v>160</v>
      </c>
      <c r="P2129" s="1" t="s">
        <v>54</v>
      </c>
      <c r="Q2129" s="1" t="s">
        <v>55</v>
      </c>
      <c r="R2129" s="1" t="s">
        <v>56</v>
      </c>
      <c r="T2129" s="1" t="s">
        <v>631</v>
      </c>
      <c r="U2129" s="1" t="s">
        <v>59</v>
      </c>
      <c r="W2129" s="1" t="s">
        <v>60</v>
      </c>
      <c r="X2129" s="1" t="s">
        <v>60</v>
      </c>
      <c r="AD2129" s="1" t="s">
        <v>60</v>
      </c>
      <c r="AP2129" s="1" t="s">
        <v>60</v>
      </c>
      <c r="AR2129" s="1" t="s">
        <v>60</v>
      </c>
      <c r="AT2129" s="1" t="s">
        <v>163</v>
      </c>
      <c r="AU2129" s="1" t="s">
        <v>163</v>
      </c>
      <c r="AV2129" s="1" t="s">
        <v>164</v>
      </c>
      <c r="AW2129" s="3" t="str">
        <f t="shared" si="1"/>
        <v>Other</v>
      </c>
      <c r="AX2129" s="3" t="str">
        <f t="array" ref="AX2129">TEXTJOIN(", ", TRUE, IF(X2129:AS2129="Y", X$1:AS$1, IF(X2129:AS2129&lt;&gt;"", X$1:AS$1 &amp; ": " &amp; X2129:AS2129, "")))
</f>
        <v>Heroin, Ethanol, Heroin/Morph/Codeine, Any Opioid</v>
      </c>
    </row>
    <row r="2130">
      <c r="A2130" s="2">
        <v>41380.0</v>
      </c>
      <c r="B2130" s="1" t="s">
        <v>50</v>
      </c>
      <c r="C2130" s="1">
        <v>30.0</v>
      </c>
      <c r="D2130" s="1" t="s">
        <v>51</v>
      </c>
      <c r="E2130" s="1" t="s">
        <v>63</v>
      </c>
      <c r="G2130" s="1" t="s">
        <v>1288</v>
      </c>
      <c r="H2130" s="1" t="s">
        <v>103</v>
      </c>
      <c r="M2130" s="1" t="s">
        <v>56</v>
      </c>
      <c r="N2130" s="1" t="s">
        <v>119</v>
      </c>
      <c r="O2130" s="1" t="s">
        <v>256</v>
      </c>
      <c r="P2130" s="1" t="s">
        <v>103</v>
      </c>
      <c r="R2130" s="1" t="s">
        <v>67</v>
      </c>
      <c r="T2130" s="1" t="s">
        <v>2866</v>
      </c>
      <c r="U2130" s="1" t="s">
        <v>59</v>
      </c>
      <c r="X2130" s="1" t="s">
        <v>60</v>
      </c>
      <c r="AE2130" s="1" t="s">
        <v>60</v>
      </c>
      <c r="AF2130" s="1" t="s">
        <v>60</v>
      </c>
      <c r="AT2130" s="1" t="s">
        <v>1290</v>
      </c>
      <c r="AU2130" s="1" t="s">
        <v>62</v>
      </c>
      <c r="AV2130" s="1" t="s">
        <v>260</v>
      </c>
      <c r="AW2130" s="3" t="str">
        <f t="shared" si="1"/>
        <v>Other</v>
      </c>
      <c r="AX2130" s="3" t="str">
        <f t="array" ref="AX2130">TEXTJOIN(", ", TRUE, IF(X2130:AS2130="Y", X$1:AS$1, IF(X2130:AS2130&lt;&gt;"", X$1:AS$1 &amp; ": " &amp; X2130:AS2130, "")))
</f>
        <v>Heroin, Hydrocodone, Benzodiazepine</v>
      </c>
    </row>
    <row r="2131">
      <c r="A2131" s="2">
        <v>41681.0</v>
      </c>
      <c r="B2131" s="1" t="s">
        <v>50</v>
      </c>
      <c r="C2131" s="1">
        <v>32.0</v>
      </c>
      <c r="D2131" s="1" t="s">
        <v>76</v>
      </c>
      <c r="E2131" s="1" t="s">
        <v>63</v>
      </c>
      <c r="G2131" s="1" t="s">
        <v>216</v>
      </c>
      <c r="J2131" s="1" t="s">
        <v>216</v>
      </c>
      <c r="L2131" s="1" t="s">
        <v>55</v>
      </c>
      <c r="M2131" s="1" t="s">
        <v>56</v>
      </c>
      <c r="N2131" s="1" t="s">
        <v>2867</v>
      </c>
      <c r="O2131" s="1" t="s">
        <v>277</v>
      </c>
      <c r="R2131" s="1" t="s">
        <v>67</v>
      </c>
      <c r="T2131" s="1" t="s">
        <v>2868</v>
      </c>
      <c r="U2131" s="1" t="s">
        <v>59</v>
      </c>
      <c r="AF2131" s="1" t="s">
        <v>60</v>
      </c>
      <c r="AG2131" s="1" t="s">
        <v>60</v>
      </c>
      <c r="AT2131" s="1" t="s">
        <v>218</v>
      </c>
      <c r="AU2131" s="1" t="s">
        <v>218</v>
      </c>
      <c r="AV2131" s="1" t="s">
        <v>279</v>
      </c>
      <c r="AW2131" s="3" t="str">
        <f t="shared" si="1"/>
        <v>Other</v>
      </c>
      <c r="AX2131" s="3" t="str">
        <f t="array" ref="AX2131">TEXTJOIN(", ", TRUE, IF(X2131:AS2131="Y", X$1:AS$1, IF(X2131:AS2131&lt;&gt;"", X$1:AS$1 &amp; ": " &amp; X2131:AS2131, "")))
</f>
        <v>Benzodiazepine, Methadone</v>
      </c>
    </row>
    <row r="2132">
      <c r="A2132" s="2">
        <v>42886.0</v>
      </c>
      <c r="B2132" s="1" t="s">
        <v>86</v>
      </c>
      <c r="C2132" s="1">
        <v>52.0</v>
      </c>
      <c r="D2132" s="1" t="s">
        <v>51</v>
      </c>
      <c r="E2132" s="1" t="s">
        <v>63</v>
      </c>
      <c r="G2132" s="1" t="s">
        <v>2869</v>
      </c>
      <c r="H2132" s="1" t="s">
        <v>299</v>
      </c>
      <c r="I2132" s="1" t="s">
        <v>55</v>
      </c>
      <c r="J2132" s="1" t="s">
        <v>2869</v>
      </c>
      <c r="K2132" s="1" t="s">
        <v>299</v>
      </c>
      <c r="L2132" s="1" t="s">
        <v>55</v>
      </c>
      <c r="M2132" s="1" t="s">
        <v>56</v>
      </c>
      <c r="N2132" s="1" t="s">
        <v>2870</v>
      </c>
      <c r="O2132" s="1" t="s">
        <v>2869</v>
      </c>
      <c r="P2132" s="1" t="s">
        <v>299</v>
      </c>
      <c r="Q2132" s="1" t="s">
        <v>55</v>
      </c>
      <c r="R2132" s="1" t="s">
        <v>56</v>
      </c>
      <c r="T2132" s="1" t="s">
        <v>105</v>
      </c>
      <c r="U2132" s="1" t="s">
        <v>59</v>
      </c>
      <c r="AB2132" s="1" t="s">
        <v>60</v>
      </c>
      <c r="AT2132" s="1" t="s">
        <v>2871</v>
      </c>
      <c r="AU2132" s="1" t="s">
        <v>2871</v>
      </c>
      <c r="AV2132" s="1" t="s">
        <v>2872</v>
      </c>
      <c r="AW2132" s="3" t="str">
        <f t="shared" si="1"/>
        <v>Other</v>
      </c>
      <c r="AX2132" s="3" t="str">
        <f t="array" ref="AX2132">TEXTJOIN(", ", TRUE, IF(X2132:AS2132="Y", X$1:AS$1, IF(X2132:AS2132&lt;&gt;"", X$1:AS$1 &amp; ": " &amp; X2132:AS2132, "")))
</f>
        <v>Oxycodone</v>
      </c>
    </row>
    <row r="2133">
      <c r="A2133" s="2">
        <v>43836.0</v>
      </c>
      <c r="B2133" s="1" t="s">
        <v>50</v>
      </c>
      <c r="C2133" s="1">
        <v>21.0</v>
      </c>
      <c r="D2133" s="1" t="s">
        <v>51</v>
      </c>
      <c r="E2133" s="1" t="s">
        <v>63</v>
      </c>
      <c r="G2133" s="1" t="s">
        <v>562</v>
      </c>
      <c r="H2133" s="1" t="s">
        <v>91</v>
      </c>
      <c r="I2133" s="1" t="s">
        <v>55</v>
      </c>
      <c r="J2133" s="1" t="s">
        <v>562</v>
      </c>
      <c r="K2133" s="1" t="s">
        <v>91</v>
      </c>
      <c r="L2133" s="1" t="s">
        <v>55</v>
      </c>
      <c r="M2133" s="1" t="s">
        <v>56</v>
      </c>
      <c r="N2133" s="1" t="s">
        <v>1893</v>
      </c>
      <c r="O2133" s="1" t="s">
        <v>562</v>
      </c>
      <c r="P2133" s="1" t="s">
        <v>91</v>
      </c>
      <c r="Q2133" s="1" t="s">
        <v>55</v>
      </c>
      <c r="R2133" s="1" t="s">
        <v>56</v>
      </c>
      <c r="T2133" s="1" t="s">
        <v>2873</v>
      </c>
      <c r="U2133" s="1" t="s">
        <v>59</v>
      </c>
      <c r="Z2133" s="1" t="s">
        <v>60</v>
      </c>
      <c r="AD2133" s="1" t="s">
        <v>60</v>
      </c>
      <c r="AR2133" s="1" t="s">
        <v>60</v>
      </c>
      <c r="AT2133" s="1" t="s">
        <v>564</v>
      </c>
      <c r="AU2133" s="1" t="s">
        <v>564</v>
      </c>
      <c r="AV2133" s="1" t="s">
        <v>565</v>
      </c>
      <c r="AW2133" s="3" t="str">
        <f t="shared" si="1"/>
        <v>Other</v>
      </c>
      <c r="AX2133" s="3" t="str">
        <f t="array" ref="AX2133">TEXTJOIN(", ", TRUE, IF(X2133:AS2133="Y", X$1:AS$1, IF(X2133:AS2133&lt;&gt;"", X$1:AS$1 &amp; ": " &amp; X2133:AS2133, "")))
</f>
        <v>Fentanyl, Ethanol, Any Opioid</v>
      </c>
    </row>
    <row r="2134">
      <c r="A2134" s="2">
        <v>42646.0</v>
      </c>
      <c r="B2134" s="1" t="s">
        <v>50</v>
      </c>
      <c r="C2134" s="1">
        <v>65.0</v>
      </c>
      <c r="D2134" s="1" t="s">
        <v>51</v>
      </c>
      <c r="E2134" s="1" t="s">
        <v>63</v>
      </c>
      <c r="G2134" s="1" t="s">
        <v>521</v>
      </c>
      <c r="H2134" s="1" t="s">
        <v>103</v>
      </c>
      <c r="I2134" s="1" t="s">
        <v>55</v>
      </c>
      <c r="J2134" s="1" t="s">
        <v>82</v>
      </c>
      <c r="M2134" s="1" t="s">
        <v>177</v>
      </c>
      <c r="N2134" s="1" t="s">
        <v>66</v>
      </c>
      <c r="O2134" s="1" t="s">
        <v>82</v>
      </c>
      <c r="R2134" s="1" t="s">
        <v>67</v>
      </c>
      <c r="T2134" s="1" t="s">
        <v>109</v>
      </c>
      <c r="U2134" s="1" t="s">
        <v>59</v>
      </c>
      <c r="Y2134" s="1" t="s">
        <v>60</v>
      </c>
      <c r="AT2134" s="1" t="s">
        <v>524</v>
      </c>
      <c r="AU2134" s="1" t="s">
        <v>329</v>
      </c>
      <c r="AV2134" s="1" t="s">
        <v>85</v>
      </c>
      <c r="AW2134" s="3" t="str">
        <f t="shared" si="1"/>
        <v>Other</v>
      </c>
      <c r="AX2134" s="3" t="str">
        <f t="array" ref="AX2134">TEXTJOIN(", ", TRUE, IF(X2134:AS2134="Y", X$1:AS$1, IF(X2134:AS2134&lt;&gt;"", X$1:AS$1 &amp; ": " &amp; X2134:AS2134, "")))
</f>
        <v>Cocaine</v>
      </c>
    </row>
    <row r="2135">
      <c r="A2135" s="4">
        <v>42704.0</v>
      </c>
      <c r="B2135" s="1" t="s">
        <v>50</v>
      </c>
      <c r="C2135" s="1">
        <v>33.0</v>
      </c>
      <c r="D2135" s="1" t="s">
        <v>76</v>
      </c>
      <c r="E2135" s="1" t="s">
        <v>63</v>
      </c>
      <c r="G2135" s="1" t="s">
        <v>787</v>
      </c>
      <c r="H2135" s="1" t="s">
        <v>263</v>
      </c>
      <c r="I2135" s="1" t="s">
        <v>55</v>
      </c>
      <c r="J2135" s="1" t="s">
        <v>787</v>
      </c>
      <c r="M2135" s="1" t="s">
        <v>56</v>
      </c>
      <c r="N2135" s="1" t="s">
        <v>119</v>
      </c>
      <c r="O2135" s="1" t="s">
        <v>787</v>
      </c>
      <c r="R2135" s="1" t="s">
        <v>56</v>
      </c>
      <c r="T2135" s="1" t="s">
        <v>2874</v>
      </c>
      <c r="U2135" s="1" t="s">
        <v>59</v>
      </c>
      <c r="W2135" s="1" t="s">
        <v>60</v>
      </c>
      <c r="X2135" s="1" t="s">
        <v>60</v>
      </c>
      <c r="Z2135" s="1" t="s">
        <v>60</v>
      </c>
      <c r="AP2135" s="1" t="s">
        <v>60</v>
      </c>
      <c r="AR2135" s="1" t="s">
        <v>60</v>
      </c>
      <c r="AT2135" s="1" t="s">
        <v>789</v>
      </c>
      <c r="AU2135" s="1" t="s">
        <v>789</v>
      </c>
      <c r="AV2135" s="1" t="s">
        <v>790</v>
      </c>
      <c r="AW2135" s="3" t="str">
        <f t="shared" si="1"/>
        <v>Other</v>
      </c>
      <c r="AX2135" s="3" t="str">
        <f t="array" ref="AX2135">TEXTJOIN(", ", TRUE, IF(X2135:AS2135="Y", X$1:AS$1, IF(X2135:AS2135&lt;&gt;"", X$1:AS$1 &amp; ": " &amp; X2135:AS2135, "")))
</f>
        <v>Heroin, Fentanyl, Heroin/Morph/Codeine, Any Opioid</v>
      </c>
    </row>
    <row r="2136">
      <c r="A2136" s="2">
        <v>40911.0</v>
      </c>
      <c r="B2136" s="1" t="s">
        <v>50</v>
      </c>
      <c r="C2136" s="1">
        <v>41.0</v>
      </c>
      <c r="D2136" s="1" t="s">
        <v>51</v>
      </c>
      <c r="E2136" s="1" t="s">
        <v>63</v>
      </c>
      <c r="G2136" s="1" t="s">
        <v>143</v>
      </c>
      <c r="H2136" s="1" t="s">
        <v>91</v>
      </c>
      <c r="J2136" s="1" t="s">
        <v>143</v>
      </c>
      <c r="L2136" s="1" t="s">
        <v>55</v>
      </c>
      <c r="M2136" s="1" t="s">
        <v>56</v>
      </c>
      <c r="N2136" s="1" t="s">
        <v>104</v>
      </c>
      <c r="O2136" s="1" t="s">
        <v>143</v>
      </c>
      <c r="P2136" s="1" t="s">
        <v>91</v>
      </c>
      <c r="R2136" s="1" t="s">
        <v>67</v>
      </c>
      <c r="T2136" s="1" t="s">
        <v>232</v>
      </c>
      <c r="U2136" s="1" t="s">
        <v>59</v>
      </c>
      <c r="X2136" s="1" t="s">
        <v>60</v>
      </c>
      <c r="AF2136" s="1" t="s">
        <v>60</v>
      </c>
      <c r="AT2136" s="1" t="s">
        <v>145</v>
      </c>
      <c r="AU2136" s="1" t="s">
        <v>145</v>
      </c>
      <c r="AV2136" s="1" t="s">
        <v>146</v>
      </c>
      <c r="AW2136" s="3" t="str">
        <f t="shared" si="1"/>
        <v>Other</v>
      </c>
      <c r="AX2136" s="3" t="str">
        <f t="array" ref="AX2136">TEXTJOIN(", ", TRUE, IF(X2136:AS2136="Y", X$1:AS$1, IF(X2136:AS2136&lt;&gt;"", X$1:AS$1 &amp; ": " &amp; X2136:AS2136, "")))
</f>
        <v>Heroin, Benzodiazepine</v>
      </c>
    </row>
    <row r="2137">
      <c r="A2137" s="2">
        <v>43650.0</v>
      </c>
      <c r="B2137" s="1" t="s">
        <v>50</v>
      </c>
      <c r="C2137" s="1">
        <v>39.0</v>
      </c>
      <c r="D2137" s="1" t="s">
        <v>51</v>
      </c>
      <c r="E2137" s="1" t="s">
        <v>52</v>
      </c>
      <c r="G2137" s="1" t="s">
        <v>446</v>
      </c>
      <c r="H2137" s="1" t="s">
        <v>91</v>
      </c>
      <c r="I2137" s="1" t="s">
        <v>55</v>
      </c>
      <c r="J2137" s="1" t="s">
        <v>446</v>
      </c>
      <c r="K2137" s="1" t="s">
        <v>91</v>
      </c>
      <c r="L2137" s="1" t="s">
        <v>55</v>
      </c>
      <c r="M2137" s="1" t="s">
        <v>56</v>
      </c>
      <c r="N2137" s="1" t="s">
        <v>119</v>
      </c>
      <c r="O2137" s="1" t="s">
        <v>446</v>
      </c>
      <c r="P2137" s="1" t="s">
        <v>91</v>
      </c>
      <c r="Q2137" s="1" t="s">
        <v>55</v>
      </c>
      <c r="R2137" s="1" t="s">
        <v>56</v>
      </c>
      <c r="T2137" s="1" t="s">
        <v>83</v>
      </c>
      <c r="U2137" s="1" t="s">
        <v>59</v>
      </c>
      <c r="Z2137" s="1" t="s">
        <v>60</v>
      </c>
      <c r="AR2137" s="1" t="s">
        <v>60</v>
      </c>
      <c r="AT2137" s="1" t="s">
        <v>448</v>
      </c>
      <c r="AU2137" s="1" t="s">
        <v>448</v>
      </c>
      <c r="AV2137" s="1" t="s">
        <v>449</v>
      </c>
      <c r="AW2137" s="3" t="str">
        <f t="shared" si="1"/>
        <v>Other</v>
      </c>
      <c r="AX2137" s="3" t="str">
        <f t="array" ref="AX2137">TEXTJOIN(", ", TRUE, IF(X2137:AS2137="Y", X$1:AS$1, IF(X2137:AS2137&lt;&gt;"", X$1:AS$1 &amp; ": " &amp; X2137:AS2137, "")))
</f>
        <v>Fentanyl, Any Opioid</v>
      </c>
    </row>
    <row r="2138">
      <c r="A2138" s="2">
        <v>44412.0</v>
      </c>
      <c r="B2138" s="1" t="s">
        <v>50</v>
      </c>
      <c r="C2138" s="1">
        <v>53.0</v>
      </c>
      <c r="D2138" s="1" t="s">
        <v>76</v>
      </c>
      <c r="E2138" s="1" t="s">
        <v>63</v>
      </c>
      <c r="G2138" s="1" t="s">
        <v>397</v>
      </c>
      <c r="H2138" s="1" t="s">
        <v>103</v>
      </c>
      <c r="I2138" s="1" t="s">
        <v>55</v>
      </c>
      <c r="J2138" s="1" t="s">
        <v>397</v>
      </c>
      <c r="K2138" s="1" t="s">
        <v>103</v>
      </c>
      <c r="L2138" s="1" t="s">
        <v>55</v>
      </c>
      <c r="M2138" s="1" t="s">
        <v>44</v>
      </c>
      <c r="N2138" s="1" t="s">
        <v>136</v>
      </c>
      <c r="O2138" s="1" t="s">
        <v>397</v>
      </c>
      <c r="P2138" s="1" t="s">
        <v>103</v>
      </c>
      <c r="Q2138" s="1" t="s">
        <v>55</v>
      </c>
      <c r="R2138" s="1" t="s">
        <v>44</v>
      </c>
      <c r="S2138" s="1" t="s">
        <v>1414</v>
      </c>
      <c r="T2138" s="1" t="s">
        <v>2875</v>
      </c>
      <c r="U2138" s="1" t="s">
        <v>59</v>
      </c>
      <c r="V2138" s="1" t="s">
        <v>197</v>
      </c>
      <c r="Y2138" s="1" t="s">
        <v>60</v>
      </c>
      <c r="Z2138" s="1" t="s">
        <v>60</v>
      </c>
      <c r="AA2138" s="1" t="s">
        <v>60</v>
      </c>
      <c r="AD2138" s="1" t="s">
        <v>60</v>
      </c>
      <c r="AF2138" s="1" t="s">
        <v>60</v>
      </c>
      <c r="AR2138" s="1" t="s">
        <v>60</v>
      </c>
      <c r="AT2138" s="1" t="s">
        <v>399</v>
      </c>
      <c r="AU2138" s="1" t="s">
        <v>399</v>
      </c>
      <c r="AV2138" s="1" t="s">
        <v>709</v>
      </c>
      <c r="AW2138" s="3" t="str">
        <f t="shared" si="1"/>
        <v>Other</v>
      </c>
      <c r="AX2138" s="3" t="str">
        <f t="array" ref="AX2138">TEXTJOIN(", ", TRUE, IF(X2138:AS2138="Y", X$1:AS$1, IF(X2138:AS2138&lt;&gt;"", X$1:AS$1 &amp; ": " &amp; X2138:AS2138, "")))
</f>
        <v>Cocaine, Fentanyl, Fentanyl Analogue, Ethanol, Benzodiazepine, Any Opioid</v>
      </c>
    </row>
    <row r="2139">
      <c r="A2139" s="2">
        <v>43640.0</v>
      </c>
      <c r="B2139" s="1" t="s">
        <v>50</v>
      </c>
      <c r="C2139" s="1">
        <v>30.0</v>
      </c>
      <c r="D2139" s="1" t="s">
        <v>51</v>
      </c>
      <c r="E2139" s="1" t="s">
        <v>63</v>
      </c>
      <c r="G2139" s="1" t="s">
        <v>262</v>
      </c>
      <c r="H2139" s="1" t="s">
        <v>263</v>
      </c>
      <c r="I2139" s="1" t="s">
        <v>55</v>
      </c>
      <c r="J2139" s="1" t="s">
        <v>262</v>
      </c>
      <c r="K2139" s="1" t="s">
        <v>263</v>
      </c>
      <c r="L2139" s="1" t="s">
        <v>55</v>
      </c>
      <c r="M2139" s="1" t="s">
        <v>56</v>
      </c>
      <c r="N2139" s="1" t="s">
        <v>136</v>
      </c>
      <c r="O2139" s="1" t="s">
        <v>262</v>
      </c>
      <c r="P2139" s="1" t="s">
        <v>263</v>
      </c>
      <c r="Q2139" s="1" t="s">
        <v>55</v>
      </c>
      <c r="R2139" s="1" t="s">
        <v>56</v>
      </c>
      <c r="T2139" s="1" t="s">
        <v>2876</v>
      </c>
      <c r="U2139" s="1" t="s">
        <v>59</v>
      </c>
      <c r="Z2139" s="1" t="s">
        <v>60</v>
      </c>
      <c r="AD2139" s="1" t="s">
        <v>60</v>
      </c>
      <c r="AR2139" s="1" t="s">
        <v>60</v>
      </c>
      <c r="AS2139" s="1" t="s">
        <v>38</v>
      </c>
      <c r="AT2139" s="1" t="s">
        <v>556</v>
      </c>
      <c r="AU2139" s="1" t="s">
        <v>556</v>
      </c>
      <c r="AV2139" s="1" t="s">
        <v>266</v>
      </c>
      <c r="AW2139" s="3" t="str">
        <f t="shared" si="1"/>
        <v>Other</v>
      </c>
      <c r="AX2139" s="3" t="str">
        <f t="array" ref="AX2139">TEXTJOIN(", ", TRUE, IF(X2139:AS2139="Y", X$1:AS$1, IF(X2139:AS2139&lt;&gt;"", X$1:AS$1 &amp; ": " &amp; X2139:AS2139, "")))
</f>
        <v>Fentanyl, Ethanol, Any Opioid, Other: Xylazine</v>
      </c>
    </row>
    <row r="2140">
      <c r="A2140" s="2">
        <v>43257.0</v>
      </c>
      <c r="B2140" s="1" t="s">
        <v>50</v>
      </c>
      <c r="C2140" s="1">
        <v>62.0</v>
      </c>
      <c r="D2140" s="1" t="s">
        <v>51</v>
      </c>
      <c r="E2140" s="1" t="s">
        <v>63</v>
      </c>
      <c r="G2140" s="1" t="s">
        <v>271</v>
      </c>
      <c r="H2140" s="1" t="s">
        <v>91</v>
      </c>
      <c r="I2140" s="1" t="s">
        <v>55</v>
      </c>
      <c r="J2140" s="1" t="s">
        <v>271</v>
      </c>
      <c r="K2140" s="1" t="s">
        <v>91</v>
      </c>
      <c r="M2140" s="1" t="s">
        <v>56</v>
      </c>
      <c r="N2140" s="1" t="s">
        <v>66</v>
      </c>
      <c r="O2140" s="1" t="s">
        <v>271</v>
      </c>
      <c r="P2140" s="1" t="s">
        <v>91</v>
      </c>
      <c r="Q2140" s="1" t="s">
        <v>55</v>
      </c>
      <c r="R2140" s="1" t="s">
        <v>56</v>
      </c>
      <c r="T2140" s="1" t="s">
        <v>2877</v>
      </c>
      <c r="U2140" s="1" t="s">
        <v>59</v>
      </c>
      <c r="Y2140" s="1" t="s">
        <v>60</v>
      </c>
      <c r="Z2140" s="1" t="s">
        <v>60</v>
      </c>
      <c r="AF2140" s="1" t="s">
        <v>60</v>
      </c>
      <c r="AR2140" s="1" t="s">
        <v>60</v>
      </c>
      <c r="AT2140" s="1" t="s">
        <v>274</v>
      </c>
      <c r="AU2140" s="1" t="s">
        <v>274</v>
      </c>
      <c r="AV2140" s="1" t="s">
        <v>275</v>
      </c>
      <c r="AW2140" s="3" t="str">
        <f t="shared" si="1"/>
        <v>Other</v>
      </c>
      <c r="AX2140" s="3" t="str">
        <f t="array" ref="AX2140">TEXTJOIN(", ", TRUE, IF(X2140:AS2140="Y", X$1:AS$1, IF(X2140:AS2140&lt;&gt;"", X$1:AS$1 &amp; ": " &amp; X2140:AS2140, "")))
</f>
        <v>Cocaine, Fentanyl, Benzodiazepine, Any Opioid</v>
      </c>
    </row>
    <row r="2141">
      <c r="A2141" s="2">
        <v>44241.0</v>
      </c>
      <c r="B2141" s="1" t="s">
        <v>50</v>
      </c>
      <c r="C2141" s="1">
        <v>40.0</v>
      </c>
      <c r="D2141" s="1" t="s">
        <v>76</v>
      </c>
      <c r="E2141" s="1" t="s">
        <v>63</v>
      </c>
      <c r="F2141" s="1" t="s">
        <v>267</v>
      </c>
      <c r="G2141" s="1" t="s">
        <v>256</v>
      </c>
      <c r="H2141" s="1" t="s">
        <v>103</v>
      </c>
      <c r="I2141" s="1" t="s">
        <v>55</v>
      </c>
      <c r="J2141" s="1" t="s">
        <v>256</v>
      </c>
      <c r="K2141" s="1" t="s">
        <v>103</v>
      </c>
      <c r="L2141" s="1" t="s">
        <v>55</v>
      </c>
      <c r="M2141" s="1" t="s">
        <v>56</v>
      </c>
      <c r="N2141" s="1" t="s">
        <v>155</v>
      </c>
      <c r="O2141" s="1" t="s">
        <v>256</v>
      </c>
      <c r="P2141" s="1" t="s">
        <v>103</v>
      </c>
      <c r="Q2141" s="1" t="s">
        <v>55</v>
      </c>
      <c r="R2141" s="1" t="s">
        <v>173</v>
      </c>
      <c r="T2141" s="1" t="s">
        <v>2878</v>
      </c>
      <c r="U2141" s="1" t="s">
        <v>59</v>
      </c>
      <c r="Z2141" s="1" t="s">
        <v>60</v>
      </c>
      <c r="AD2141" s="1" t="s">
        <v>60</v>
      </c>
      <c r="AR2141" s="1" t="s">
        <v>60</v>
      </c>
      <c r="AT2141" s="1" t="s">
        <v>282</v>
      </c>
      <c r="AU2141" s="1" t="s">
        <v>282</v>
      </c>
      <c r="AV2141" s="1" t="s">
        <v>260</v>
      </c>
      <c r="AW2141" s="3" t="str">
        <f t="shared" si="1"/>
        <v>Other</v>
      </c>
      <c r="AX2141" s="3" t="str">
        <f t="array" ref="AX2141">TEXTJOIN(", ", TRUE, IF(X2141:AS2141="Y", X$1:AS$1, IF(X2141:AS2141&lt;&gt;"", X$1:AS$1 &amp; ": " &amp; X2141:AS2141, "")))
</f>
        <v>Fentanyl, Ethanol, Any Opioid</v>
      </c>
    </row>
    <row r="2142">
      <c r="A2142" s="2">
        <v>42118.0</v>
      </c>
      <c r="B2142" s="1" t="s">
        <v>86</v>
      </c>
      <c r="C2142" s="1">
        <v>44.0</v>
      </c>
      <c r="D2142" s="1" t="s">
        <v>76</v>
      </c>
      <c r="E2142" s="1" t="s">
        <v>63</v>
      </c>
      <c r="G2142" s="1" t="s">
        <v>98</v>
      </c>
      <c r="H2142" s="1" t="s">
        <v>54</v>
      </c>
      <c r="I2142" s="1" t="s">
        <v>55</v>
      </c>
      <c r="J2142" s="1" t="s">
        <v>98</v>
      </c>
      <c r="M2142" s="1" t="s">
        <v>56</v>
      </c>
      <c r="O2142" s="1" t="s">
        <v>98</v>
      </c>
      <c r="P2142" s="1" t="s">
        <v>54</v>
      </c>
      <c r="Q2142" s="1" t="s">
        <v>55</v>
      </c>
      <c r="R2142" s="1" t="s">
        <v>67</v>
      </c>
      <c r="T2142" s="1" t="s">
        <v>58</v>
      </c>
      <c r="U2142" s="1" t="s">
        <v>59</v>
      </c>
      <c r="Y2142" s="1" t="s">
        <v>60</v>
      </c>
      <c r="AT2142" s="1" t="s">
        <v>100</v>
      </c>
      <c r="AU2142" s="1" t="s">
        <v>100</v>
      </c>
      <c r="AV2142" s="1" t="s">
        <v>101</v>
      </c>
      <c r="AW2142" s="3" t="str">
        <f t="shared" si="1"/>
        <v>Other</v>
      </c>
      <c r="AX2142" s="3" t="str">
        <f t="array" ref="AX2142">TEXTJOIN(", ", TRUE, IF(X2142:AS2142="Y", X$1:AS$1, IF(X2142:AS2142&lt;&gt;"", X$1:AS$1 &amp; ": " &amp; X2142:AS2142, "")))
</f>
        <v>Cocaine</v>
      </c>
    </row>
    <row r="2143">
      <c r="A2143" s="2">
        <v>43481.0</v>
      </c>
      <c r="B2143" s="1" t="s">
        <v>50</v>
      </c>
      <c r="C2143" s="1">
        <v>30.0</v>
      </c>
      <c r="D2143" s="1" t="s">
        <v>51</v>
      </c>
      <c r="E2143" s="1" t="s">
        <v>63</v>
      </c>
      <c r="G2143" s="1" t="s">
        <v>311</v>
      </c>
      <c r="H2143" s="1" t="s">
        <v>299</v>
      </c>
      <c r="I2143" s="1" t="s">
        <v>55</v>
      </c>
      <c r="J2143" s="1" t="s">
        <v>311</v>
      </c>
      <c r="K2143" s="1" t="s">
        <v>299</v>
      </c>
      <c r="L2143" s="1" t="s">
        <v>55</v>
      </c>
      <c r="M2143" s="1" t="s">
        <v>56</v>
      </c>
      <c r="N2143" s="1" t="s">
        <v>93</v>
      </c>
      <c r="O2143" s="1" t="s">
        <v>311</v>
      </c>
      <c r="P2143" s="1" t="s">
        <v>299</v>
      </c>
      <c r="Q2143" s="1" t="s">
        <v>55</v>
      </c>
      <c r="R2143" s="1" t="s">
        <v>56</v>
      </c>
      <c r="T2143" s="1" t="s">
        <v>509</v>
      </c>
      <c r="U2143" s="1" t="s">
        <v>59</v>
      </c>
      <c r="V2143" s="1" t="s">
        <v>258</v>
      </c>
      <c r="X2143" s="1" t="s">
        <v>60</v>
      </c>
      <c r="Y2143" s="1" t="s">
        <v>60</v>
      </c>
      <c r="Z2143" s="1" t="s">
        <v>60</v>
      </c>
      <c r="AP2143" s="1" t="s">
        <v>60</v>
      </c>
      <c r="AR2143" s="1" t="s">
        <v>60</v>
      </c>
      <c r="AT2143" s="1" t="s">
        <v>313</v>
      </c>
      <c r="AU2143" s="1" t="s">
        <v>313</v>
      </c>
      <c r="AV2143" s="1" t="s">
        <v>314</v>
      </c>
      <c r="AW2143" s="3" t="str">
        <f t="shared" si="1"/>
        <v>Other</v>
      </c>
      <c r="AX2143" s="3" t="str">
        <f t="array" ref="AX2143">TEXTJOIN(", ", TRUE, IF(X2143:AS2143="Y", X$1:AS$1, IF(X2143:AS2143&lt;&gt;"", X$1:AS$1 &amp; ": " &amp; X2143:AS2143, "")))
</f>
        <v>Heroin, Cocaine, Fentanyl, Heroin/Morph/Codeine, Any Opioid</v>
      </c>
    </row>
    <row r="2144">
      <c r="A2144" s="2">
        <v>43924.0</v>
      </c>
      <c r="B2144" s="1" t="s">
        <v>50</v>
      </c>
      <c r="C2144" s="1">
        <v>39.0</v>
      </c>
      <c r="D2144" s="1" t="s">
        <v>76</v>
      </c>
      <c r="E2144" s="1" t="s">
        <v>63</v>
      </c>
      <c r="G2144" s="1" t="s">
        <v>1430</v>
      </c>
      <c r="H2144" s="1" t="s">
        <v>91</v>
      </c>
      <c r="I2144" s="1" t="s">
        <v>55</v>
      </c>
      <c r="J2144" s="1" t="s">
        <v>1430</v>
      </c>
      <c r="K2144" s="1" t="s">
        <v>91</v>
      </c>
      <c r="L2144" s="1" t="s">
        <v>55</v>
      </c>
      <c r="M2144" s="1" t="s">
        <v>56</v>
      </c>
      <c r="N2144" s="1" t="s">
        <v>178</v>
      </c>
      <c r="O2144" s="1" t="s">
        <v>1430</v>
      </c>
      <c r="P2144" s="1" t="s">
        <v>91</v>
      </c>
      <c r="Q2144" s="1" t="s">
        <v>55</v>
      </c>
      <c r="R2144" s="1" t="s">
        <v>56</v>
      </c>
      <c r="T2144" s="1" t="s">
        <v>2879</v>
      </c>
      <c r="U2144" s="1" t="s">
        <v>59</v>
      </c>
      <c r="V2144" s="1" t="s">
        <v>155</v>
      </c>
      <c r="Y2144" s="1" t="s">
        <v>60</v>
      </c>
      <c r="AD2144" s="1" t="s">
        <v>60</v>
      </c>
      <c r="AG2144" s="1" t="s">
        <v>60</v>
      </c>
      <c r="AR2144" s="1" t="s">
        <v>60</v>
      </c>
      <c r="AT2144" s="1" t="s">
        <v>1432</v>
      </c>
      <c r="AU2144" s="1" t="s">
        <v>1432</v>
      </c>
      <c r="AV2144" s="1" t="s">
        <v>1433</v>
      </c>
      <c r="AW2144" s="3" t="str">
        <f t="shared" si="1"/>
        <v>Other</v>
      </c>
      <c r="AX2144" s="3" t="str">
        <f t="array" ref="AX2144">TEXTJOIN(", ", TRUE, IF(X2144:AS2144="Y", X$1:AS$1, IF(X2144:AS2144&lt;&gt;"", X$1:AS$1 &amp; ": " &amp; X2144:AS2144, "")))
</f>
        <v>Cocaine, Ethanol, Methadone, Any Opioid</v>
      </c>
    </row>
    <row r="2145">
      <c r="A2145" s="4">
        <v>43791.0</v>
      </c>
      <c r="B2145" s="1" t="s">
        <v>50</v>
      </c>
      <c r="C2145" s="1">
        <v>32.0</v>
      </c>
      <c r="D2145" s="1" t="s">
        <v>51</v>
      </c>
      <c r="E2145" s="1" t="s">
        <v>63</v>
      </c>
      <c r="G2145" s="1" t="s">
        <v>1274</v>
      </c>
      <c r="H2145" s="1" t="s">
        <v>91</v>
      </c>
      <c r="I2145" s="1" t="s">
        <v>55</v>
      </c>
      <c r="J2145" s="1" t="s">
        <v>380</v>
      </c>
      <c r="K2145" s="1" t="s">
        <v>299</v>
      </c>
      <c r="L2145" s="1" t="s">
        <v>55</v>
      </c>
      <c r="M2145" s="1" t="s">
        <v>177</v>
      </c>
      <c r="N2145" s="1" t="s">
        <v>136</v>
      </c>
      <c r="O2145" s="1" t="s">
        <v>380</v>
      </c>
      <c r="P2145" s="1" t="s">
        <v>299</v>
      </c>
      <c r="Q2145" s="1" t="s">
        <v>55</v>
      </c>
      <c r="R2145" s="1" t="s">
        <v>44</v>
      </c>
      <c r="T2145" s="1" t="s">
        <v>2880</v>
      </c>
      <c r="U2145" s="1" t="s">
        <v>59</v>
      </c>
      <c r="Y2145" s="1" t="s">
        <v>60</v>
      </c>
      <c r="Z2145" s="1" t="s">
        <v>60</v>
      </c>
      <c r="AF2145" s="1" t="s">
        <v>60</v>
      </c>
      <c r="AR2145" s="1" t="s">
        <v>60</v>
      </c>
      <c r="AT2145" s="1" t="s">
        <v>1276</v>
      </c>
      <c r="AU2145" s="1" t="s">
        <v>383</v>
      </c>
      <c r="AV2145" s="1" t="s">
        <v>987</v>
      </c>
      <c r="AW2145" s="3" t="str">
        <f t="shared" si="1"/>
        <v>Other</v>
      </c>
      <c r="AX2145" s="3" t="str">
        <f t="array" ref="AX2145">TEXTJOIN(", ", TRUE, IF(X2145:AS2145="Y", X$1:AS$1, IF(X2145:AS2145&lt;&gt;"", X$1:AS$1 &amp; ": " &amp; X2145:AS2145, "")))
</f>
        <v>Cocaine, Fentanyl, Benzodiazepine, Any Opioid</v>
      </c>
    </row>
    <row r="2146">
      <c r="A2146" s="2">
        <v>43317.0</v>
      </c>
      <c r="B2146" s="1" t="s">
        <v>50</v>
      </c>
      <c r="C2146" s="1">
        <v>28.0</v>
      </c>
      <c r="D2146" s="1" t="s">
        <v>51</v>
      </c>
      <c r="E2146" s="1" t="s">
        <v>52</v>
      </c>
      <c r="G2146" s="1" t="s">
        <v>91</v>
      </c>
      <c r="H2146" s="1" t="s">
        <v>91</v>
      </c>
      <c r="I2146" s="1" t="s">
        <v>55</v>
      </c>
      <c r="J2146" s="1" t="s">
        <v>91</v>
      </c>
      <c r="K2146" s="1" t="s">
        <v>91</v>
      </c>
      <c r="M2146" s="1" t="s">
        <v>56</v>
      </c>
      <c r="N2146" s="1" t="s">
        <v>93</v>
      </c>
      <c r="O2146" s="1" t="s">
        <v>91</v>
      </c>
      <c r="P2146" s="1" t="s">
        <v>91</v>
      </c>
      <c r="Q2146" s="1" t="s">
        <v>55</v>
      </c>
      <c r="R2146" s="1" t="s">
        <v>56</v>
      </c>
      <c r="T2146" s="1" t="s">
        <v>1408</v>
      </c>
      <c r="U2146" s="1" t="s">
        <v>59</v>
      </c>
      <c r="X2146" s="1" t="s">
        <v>60</v>
      </c>
      <c r="Y2146" s="1" t="s">
        <v>60</v>
      </c>
      <c r="Z2146" s="1" t="s">
        <v>60</v>
      </c>
      <c r="AP2146" s="1" t="s">
        <v>60</v>
      </c>
      <c r="AR2146" s="1" t="s">
        <v>60</v>
      </c>
      <c r="AT2146" s="1" t="s">
        <v>110</v>
      </c>
      <c r="AU2146" s="1" t="s">
        <v>110</v>
      </c>
      <c r="AV2146" s="1" t="s">
        <v>111</v>
      </c>
      <c r="AW2146" s="3" t="str">
        <f t="shared" si="1"/>
        <v>Other</v>
      </c>
      <c r="AX2146" s="3" t="str">
        <f t="array" ref="AX2146">TEXTJOIN(", ", TRUE, IF(X2146:AS2146="Y", X$1:AS$1, IF(X2146:AS2146&lt;&gt;"", X$1:AS$1 &amp; ": " &amp; X2146:AS2146, "")))
</f>
        <v>Heroin, Cocaine, Fentanyl, Heroin/Morph/Codeine, Any Opioid</v>
      </c>
    </row>
    <row r="2147">
      <c r="A2147" s="4">
        <v>43022.0</v>
      </c>
      <c r="B2147" s="1" t="s">
        <v>86</v>
      </c>
      <c r="C2147" s="1">
        <v>57.0</v>
      </c>
      <c r="D2147" s="1" t="s">
        <v>51</v>
      </c>
      <c r="E2147" s="1" t="s">
        <v>63</v>
      </c>
      <c r="G2147" s="1" t="s">
        <v>90</v>
      </c>
      <c r="H2147" s="1" t="s">
        <v>91</v>
      </c>
      <c r="I2147" s="1" t="s">
        <v>55</v>
      </c>
      <c r="J2147" s="1" t="s">
        <v>90</v>
      </c>
      <c r="K2147" s="1" t="s">
        <v>91</v>
      </c>
      <c r="L2147" s="1" t="s">
        <v>55</v>
      </c>
      <c r="M2147" s="1" t="s">
        <v>56</v>
      </c>
      <c r="N2147" s="1" t="s">
        <v>430</v>
      </c>
      <c r="O2147" s="1" t="s">
        <v>90</v>
      </c>
      <c r="P2147" s="1" t="s">
        <v>91</v>
      </c>
      <c r="Q2147" s="1" t="s">
        <v>55</v>
      </c>
      <c r="R2147" s="1" t="s">
        <v>56</v>
      </c>
      <c r="T2147" s="1" t="s">
        <v>2881</v>
      </c>
      <c r="U2147" s="1" t="s">
        <v>59</v>
      </c>
      <c r="Z2147" s="1" t="s">
        <v>60</v>
      </c>
      <c r="AD2147" s="1" t="s">
        <v>60</v>
      </c>
      <c r="AT2147" s="1" t="s">
        <v>96</v>
      </c>
      <c r="AU2147" s="1" t="s">
        <v>96</v>
      </c>
      <c r="AV2147" s="1" t="s">
        <v>97</v>
      </c>
      <c r="AW2147" s="3" t="str">
        <f t="shared" si="1"/>
        <v>Other</v>
      </c>
      <c r="AX2147" s="3" t="str">
        <f t="array" ref="AX2147">TEXTJOIN(", ", TRUE, IF(X2147:AS2147="Y", X$1:AS$1, IF(X2147:AS2147&lt;&gt;"", X$1:AS$1 &amp; ": " &amp; X2147:AS2147, "")))
</f>
        <v>Fentanyl, Ethanol</v>
      </c>
    </row>
    <row r="2148">
      <c r="A2148" s="2">
        <v>44439.0</v>
      </c>
      <c r="B2148" s="1" t="s">
        <v>50</v>
      </c>
      <c r="C2148" s="1">
        <v>54.0</v>
      </c>
      <c r="D2148" s="1" t="s">
        <v>51</v>
      </c>
      <c r="E2148" s="1" t="s">
        <v>63</v>
      </c>
      <c r="G2148" s="1" t="s">
        <v>1206</v>
      </c>
      <c r="H2148" s="1" t="s">
        <v>54</v>
      </c>
      <c r="I2148" s="1" t="s">
        <v>55</v>
      </c>
      <c r="J2148" s="1" t="s">
        <v>1206</v>
      </c>
      <c r="K2148" s="1" t="s">
        <v>54</v>
      </c>
      <c r="L2148" s="1" t="s">
        <v>55</v>
      </c>
      <c r="M2148" s="1" t="s">
        <v>56</v>
      </c>
      <c r="N2148" s="1" t="s">
        <v>430</v>
      </c>
      <c r="O2148" s="1" t="s">
        <v>1206</v>
      </c>
      <c r="P2148" s="1" t="s">
        <v>54</v>
      </c>
      <c r="Q2148" s="1" t="s">
        <v>55</v>
      </c>
      <c r="R2148" s="1" t="s">
        <v>56</v>
      </c>
      <c r="T2148" s="1" t="s">
        <v>2882</v>
      </c>
      <c r="U2148" s="1" t="s">
        <v>59</v>
      </c>
      <c r="Z2148" s="1" t="s">
        <v>60</v>
      </c>
      <c r="AR2148" s="1" t="s">
        <v>60</v>
      </c>
      <c r="AT2148" s="1" t="s">
        <v>1210</v>
      </c>
      <c r="AU2148" s="1" t="s">
        <v>1210</v>
      </c>
      <c r="AV2148" s="1" t="s">
        <v>2883</v>
      </c>
      <c r="AW2148" s="3" t="str">
        <f t="shared" si="1"/>
        <v>Other</v>
      </c>
      <c r="AX2148" s="3" t="str">
        <f t="array" ref="AX2148">TEXTJOIN(", ", TRUE, IF(X2148:AS2148="Y", X$1:AS$1, IF(X2148:AS2148&lt;&gt;"", X$1:AS$1 &amp; ": " &amp; X2148:AS2148, "")))
</f>
        <v>Fentanyl, Any Opioid</v>
      </c>
    </row>
    <row r="2149">
      <c r="A2149" s="2">
        <v>42916.0</v>
      </c>
      <c r="B2149" s="1" t="s">
        <v>86</v>
      </c>
      <c r="C2149" s="1">
        <v>34.0</v>
      </c>
      <c r="D2149" s="1" t="s">
        <v>51</v>
      </c>
      <c r="E2149" s="1" t="s">
        <v>63</v>
      </c>
      <c r="G2149" s="1" t="s">
        <v>474</v>
      </c>
      <c r="H2149" s="1" t="s">
        <v>91</v>
      </c>
      <c r="I2149" s="1" t="s">
        <v>55</v>
      </c>
      <c r="J2149" s="1" t="s">
        <v>474</v>
      </c>
      <c r="K2149" s="1" t="s">
        <v>91</v>
      </c>
      <c r="L2149" s="1" t="s">
        <v>55</v>
      </c>
      <c r="M2149" s="1" t="s">
        <v>56</v>
      </c>
      <c r="N2149" s="1" t="s">
        <v>66</v>
      </c>
      <c r="O2149" s="1" t="s">
        <v>474</v>
      </c>
      <c r="P2149" s="1" t="s">
        <v>91</v>
      </c>
      <c r="Q2149" s="1" t="s">
        <v>55</v>
      </c>
      <c r="R2149" s="1" t="s">
        <v>56</v>
      </c>
      <c r="T2149" s="1" t="s">
        <v>2884</v>
      </c>
      <c r="U2149" s="1" t="s">
        <v>59</v>
      </c>
      <c r="X2149" s="1" t="s">
        <v>60</v>
      </c>
      <c r="AE2149" s="1" t="s">
        <v>60</v>
      </c>
      <c r="AF2149" s="1" t="s">
        <v>60</v>
      </c>
      <c r="AT2149" s="1" t="s">
        <v>477</v>
      </c>
      <c r="AU2149" s="1" t="s">
        <v>477</v>
      </c>
      <c r="AV2149" s="1" t="s">
        <v>478</v>
      </c>
      <c r="AW2149" s="3" t="str">
        <f t="shared" si="1"/>
        <v>Other</v>
      </c>
      <c r="AX2149" s="3" t="str">
        <f t="array" ref="AX2149">TEXTJOIN(", ", TRUE, IF(X2149:AS2149="Y", X$1:AS$1, IF(X2149:AS2149&lt;&gt;"", X$1:AS$1 &amp; ": " &amp; X2149:AS2149, "")))
</f>
        <v>Heroin, Hydrocodone, Benzodiazepine</v>
      </c>
    </row>
    <row r="2150">
      <c r="A2150" s="4">
        <v>41930.0</v>
      </c>
      <c r="B2150" s="1" t="s">
        <v>50</v>
      </c>
      <c r="C2150" s="1">
        <v>47.0</v>
      </c>
      <c r="D2150" s="1" t="s">
        <v>51</v>
      </c>
      <c r="E2150" s="1" t="s">
        <v>63</v>
      </c>
      <c r="J2150" s="1" t="s">
        <v>545</v>
      </c>
      <c r="L2150" s="1" t="s">
        <v>55</v>
      </c>
      <c r="M2150" s="1" t="s">
        <v>44</v>
      </c>
      <c r="N2150" s="1" t="s">
        <v>113</v>
      </c>
      <c r="O2150" s="1" t="s">
        <v>545</v>
      </c>
      <c r="P2150" s="1" t="s">
        <v>263</v>
      </c>
      <c r="R2150" s="1" t="s">
        <v>44</v>
      </c>
      <c r="S2150" s="1" t="s">
        <v>1414</v>
      </c>
      <c r="T2150" s="1" t="s">
        <v>2885</v>
      </c>
      <c r="U2150" s="1" t="s">
        <v>59</v>
      </c>
      <c r="X2150" s="1" t="s">
        <v>60</v>
      </c>
      <c r="Y2150" s="1" t="s">
        <v>60</v>
      </c>
      <c r="AD2150" s="1" t="s">
        <v>60</v>
      </c>
      <c r="AT2150" s="1" t="s">
        <v>62</v>
      </c>
      <c r="AU2150" s="1" t="s">
        <v>547</v>
      </c>
      <c r="AV2150" s="1" t="s">
        <v>548</v>
      </c>
      <c r="AW2150" s="3" t="str">
        <f t="shared" si="1"/>
        <v>Other</v>
      </c>
      <c r="AX2150" s="3" t="str">
        <f t="array" ref="AX2150">TEXTJOIN(", ", TRUE, IF(X2150:AS2150="Y", X$1:AS$1, IF(X2150:AS2150&lt;&gt;"", X$1:AS$1 &amp; ": " &amp; X2150:AS2150, "")))
</f>
        <v>Heroin, Cocaine, Ethanol</v>
      </c>
    </row>
    <row r="2151">
      <c r="A2151" s="2">
        <v>43155.0</v>
      </c>
      <c r="B2151" s="1" t="s">
        <v>50</v>
      </c>
      <c r="C2151" s="1">
        <v>30.0</v>
      </c>
      <c r="D2151" s="1" t="s">
        <v>51</v>
      </c>
      <c r="E2151" s="1" t="s">
        <v>63</v>
      </c>
      <c r="G2151" s="1" t="s">
        <v>176</v>
      </c>
      <c r="H2151" s="1" t="s">
        <v>121</v>
      </c>
      <c r="I2151" s="1" t="s">
        <v>55</v>
      </c>
      <c r="J2151" s="1" t="s">
        <v>176</v>
      </c>
      <c r="K2151" s="1" t="s">
        <v>121</v>
      </c>
      <c r="M2151" s="1" t="s">
        <v>56</v>
      </c>
      <c r="N2151" s="1" t="s">
        <v>93</v>
      </c>
      <c r="O2151" s="1" t="s">
        <v>176</v>
      </c>
      <c r="P2151" s="1" t="s">
        <v>121</v>
      </c>
      <c r="Q2151" s="1" t="s">
        <v>55</v>
      </c>
      <c r="R2151" s="1" t="s">
        <v>56</v>
      </c>
      <c r="T2151" s="1" t="s">
        <v>1040</v>
      </c>
      <c r="U2151" s="1" t="s">
        <v>59</v>
      </c>
      <c r="Z2151" s="1" t="s">
        <v>60</v>
      </c>
      <c r="AR2151" s="1" t="s">
        <v>60</v>
      </c>
      <c r="AT2151" s="1" t="s">
        <v>183</v>
      </c>
      <c r="AU2151" s="1" t="s">
        <v>183</v>
      </c>
      <c r="AV2151" s="1" t="s">
        <v>244</v>
      </c>
      <c r="AW2151" s="3" t="str">
        <f t="shared" si="1"/>
        <v>Other</v>
      </c>
      <c r="AX2151" s="3" t="str">
        <f t="array" ref="AX2151">TEXTJOIN(", ", TRUE, IF(X2151:AS2151="Y", X$1:AS$1, IF(X2151:AS2151&lt;&gt;"", X$1:AS$1 &amp; ": " &amp; X2151:AS2151, "")))
</f>
        <v>Fentanyl, Any Opioid</v>
      </c>
    </row>
    <row r="2152">
      <c r="A2152" s="2">
        <v>43206.0</v>
      </c>
      <c r="B2152" s="1" t="s">
        <v>50</v>
      </c>
      <c r="C2152" s="1">
        <v>43.0</v>
      </c>
      <c r="D2152" s="1" t="s">
        <v>51</v>
      </c>
      <c r="E2152" s="1" t="s">
        <v>63</v>
      </c>
      <c r="G2152" s="1" t="s">
        <v>64</v>
      </c>
      <c r="H2152" s="1" t="s">
        <v>65</v>
      </c>
      <c r="I2152" s="1" t="s">
        <v>55</v>
      </c>
      <c r="J2152" s="1" t="s">
        <v>64</v>
      </c>
      <c r="K2152" s="1" t="s">
        <v>65</v>
      </c>
      <c r="M2152" s="1" t="s">
        <v>56</v>
      </c>
      <c r="N2152" s="1" t="s">
        <v>119</v>
      </c>
      <c r="O2152" s="1" t="s">
        <v>64</v>
      </c>
      <c r="P2152" s="1" t="s">
        <v>65</v>
      </c>
      <c r="Q2152" s="1" t="s">
        <v>55</v>
      </c>
      <c r="R2152" s="1" t="s">
        <v>56</v>
      </c>
      <c r="T2152" s="1" t="s">
        <v>2886</v>
      </c>
      <c r="U2152" s="1" t="s">
        <v>59</v>
      </c>
      <c r="AH2152" s="1" t="s">
        <v>60</v>
      </c>
      <c r="AR2152" s="1" t="s">
        <v>60</v>
      </c>
      <c r="AS2152" s="1" t="s">
        <v>182</v>
      </c>
      <c r="AT2152" s="1" t="s">
        <v>69</v>
      </c>
      <c r="AU2152" s="1" t="s">
        <v>69</v>
      </c>
      <c r="AV2152" s="1" t="s">
        <v>70</v>
      </c>
      <c r="AW2152" s="3" t="str">
        <f t="shared" si="1"/>
        <v>Other</v>
      </c>
      <c r="AX2152" s="3" t="str">
        <f t="array" ref="AX2152">TEXTJOIN(", ", TRUE, IF(X2152:AS2152="Y", X$1:AS$1, IF(X2152:AS2152&lt;&gt;"", X$1:AS$1 &amp; ": " &amp; X2152:AS2152, "")))
</f>
        <v>Meth/Amphetamine, Any Opioid, Other: Bupren</v>
      </c>
    </row>
    <row r="2153">
      <c r="A2153" s="4">
        <v>43386.0</v>
      </c>
      <c r="B2153" s="1" t="s">
        <v>50</v>
      </c>
      <c r="C2153" s="1">
        <v>37.0</v>
      </c>
      <c r="D2153" s="1" t="s">
        <v>76</v>
      </c>
      <c r="E2153" s="1" t="s">
        <v>63</v>
      </c>
      <c r="G2153" s="1" t="s">
        <v>255</v>
      </c>
      <c r="H2153" s="1" t="s">
        <v>103</v>
      </c>
      <c r="I2153" s="1" t="s">
        <v>55</v>
      </c>
      <c r="J2153" s="1" t="s">
        <v>255</v>
      </c>
      <c r="K2153" s="1" t="s">
        <v>103</v>
      </c>
      <c r="M2153" s="1" t="s">
        <v>56</v>
      </c>
      <c r="N2153" s="1" t="s">
        <v>119</v>
      </c>
      <c r="O2153" s="1" t="s">
        <v>255</v>
      </c>
      <c r="P2153" s="1" t="s">
        <v>103</v>
      </c>
      <c r="Q2153" s="1" t="s">
        <v>55</v>
      </c>
      <c r="R2153" s="1" t="s">
        <v>56</v>
      </c>
      <c r="T2153" s="1" t="s">
        <v>2887</v>
      </c>
      <c r="U2153" s="1" t="s">
        <v>59</v>
      </c>
      <c r="Y2153" s="1" t="s">
        <v>60</v>
      </c>
      <c r="AT2153" s="1" t="s">
        <v>259</v>
      </c>
      <c r="AU2153" s="1" t="s">
        <v>259</v>
      </c>
      <c r="AV2153" s="1" t="s">
        <v>520</v>
      </c>
      <c r="AW2153" s="3" t="str">
        <f t="shared" si="1"/>
        <v>Other</v>
      </c>
      <c r="AX2153" s="3" t="str">
        <f t="array" ref="AX2153">TEXTJOIN(", ", TRUE, IF(X2153:AS2153="Y", X$1:AS$1, IF(X2153:AS2153&lt;&gt;"", X$1:AS$1 &amp; ": " &amp; X2153:AS2153, "")))
</f>
        <v>Cocaine</v>
      </c>
    </row>
    <row r="2154">
      <c r="A2154" s="2">
        <v>42175.0</v>
      </c>
      <c r="B2154" s="1" t="s">
        <v>86</v>
      </c>
      <c r="C2154" s="1">
        <v>42.0</v>
      </c>
      <c r="D2154" s="1" t="s">
        <v>51</v>
      </c>
      <c r="E2154" s="1" t="s">
        <v>63</v>
      </c>
      <c r="F2154" s="1" t="s">
        <v>137</v>
      </c>
      <c r="G2154" s="1" t="s">
        <v>1166</v>
      </c>
      <c r="H2154" s="1" t="s">
        <v>65</v>
      </c>
      <c r="I2154" s="1" t="s">
        <v>55</v>
      </c>
      <c r="J2154" s="1" t="s">
        <v>1166</v>
      </c>
      <c r="M2154" s="1" t="s">
        <v>56</v>
      </c>
      <c r="O2154" s="1" t="s">
        <v>65</v>
      </c>
      <c r="P2154" s="1" t="s">
        <v>65</v>
      </c>
      <c r="Q2154" s="1" t="s">
        <v>55</v>
      </c>
      <c r="R2154" s="1" t="s">
        <v>67</v>
      </c>
      <c r="T2154" s="1" t="s">
        <v>2888</v>
      </c>
      <c r="U2154" s="1" t="s">
        <v>59</v>
      </c>
      <c r="W2154" s="1" t="s">
        <v>60</v>
      </c>
      <c r="X2154" s="1" t="s">
        <v>60</v>
      </c>
      <c r="Y2154" s="1" t="s">
        <v>60</v>
      </c>
      <c r="AP2154" s="1" t="s">
        <v>60</v>
      </c>
      <c r="AR2154" s="1" t="s">
        <v>60</v>
      </c>
      <c r="AT2154" s="1" t="s">
        <v>1167</v>
      </c>
      <c r="AU2154" s="1" t="s">
        <v>1167</v>
      </c>
      <c r="AV2154" s="1" t="s">
        <v>150</v>
      </c>
      <c r="AW2154" s="3" t="str">
        <f t="shared" si="1"/>
        <v>Other</v>
      </c>
      <c r="AX2154" s="3" t="str">
        <f t="array" ref="AX2154">TEXTJOIN(", ", TRUE, IF(X2154:AS2154="Y", X$1:AS$1, IF(X2154:AS2154&lt;&gt;"", X$1:AS$1 &amp; ": " &amp; X2154:AS2154, "")))
</f>
        <v>Heroin, Cocaine, Heroin/Morph/Codeine, Any Opioid</v>
      </c>
    </row>
    <row r="2155">
      <c r="A2155" s="2">
        <v>44028.0</v>
      </c>
      <c r="B2155" s="1" t="s">
        <v>50</v>
      </c>
      <c r="C2155" s="1">
        <v>27.0</v>
      </c>
      <c r="D2155" s="1" t="s">
        <v>51</v>
      </c>
      <c r="E2155" s="1" t="s">
        <v>63</v>
      </c>
      <c r="G2155" s="1" t="s">
        <v>300</v>
      </c>
      <c r="H2155" s="1" t="s">
        <v>299</v>
      </c>
      <c r="I2155" s="1" t="s">
        <v>55</v>
      </c>
      <c r="J2155" s="1" t="s">
        <v>300</v>
      </c>
      <c r="K2155" s="1" t="s">
        <v>299</v>
      </c>
      <c r="L2155" s="1" t="s">
        <v>55</v>
      </c>
      <c r="M2155" s="1" t="s">
        <v>56</v>
      </c>
      <c r="N2155" s="1" t="s">
        <v>136</v>
      </c>
      <c r="O2155" s="1" t="s">
        <v>300</v>
      </c>
      <c r="P2155" s="1" t="s">
        <v>299</v>
      </c>
      <c r="Q2155" s="1" t="s">
        <v>55</v>
      </c>
      <c r="R2155" s="1" t="s">
        <v>56</v>
      </c>
      <c r="T2155" s="1" t="s">
        <v>2889</v>
      </c>
      <c r="U2155" s="1" t="s">
        <v>59</v>
      </c>
      <c r="V2155" s="1" t="s">
        <v>258</v>
      </c>
      <c r="Y2155" s="1" t="s">
        <v>60</v>
      </c>
      <c r="Z2155" s="1" t="s">
        <v>60</v>
      </c>
      <c r="AF2155" s="1" t="s">
        <v>60</v>
      </c>
      <c r="AR2155" s="1" t="s">
        <v>60</v>
      </c>
      <c r="AT2155" s="1" t="s">
        <v>304</v>
      </c>
      <c r="AU2155" s="1" t="s">
        <v>304</v>
      </c>
      <c r="AV2155" s="1" t="s">
        <v>302</v>
      </c>
      <c r="AW2155" s="3" t="str">
        <f t="shared" si="1"/>
        <v>Other</v>
      </c>
      <c r="AX2155" s="3" t="str">
        <f t="array" ref="AX2155">TEXTJOIN(", ", TRUE, IF(X2155:AS2155="Y", X$1:AS$1, IF(X2155:AS2155&lt;&gt;"", X$1:AS$1 &amp; ": " &amp; X2155:AS2155, "")))
</f>
        <v>Cocaine, Fentanyl, Benzodiazepine, Any Opioid</v>
      </c>
    </row>
    <row r="2156">
      <c r="A2156" s="4">
        <v>44153.0</v>
      </c>
      <c r="B2156" s="1" t="s">
        <v>50</v>
      </c>
      <c r="C2156" s="1">
        <v>51.0</v>
      </c>
      <c r="D2156" s="1" t="s">
        <v>76</v>
      </c>
      <c r="E2156" s="1" t="s">
        <v>63</v>
      </c>
      <c r="G2156" s="1" t="s">
        <v>82</v>
      </c>
      <c r="H2156" s="1" t="s">
        <v>54</v>
      </c>
      <c r="I2156" s="1" t="s">
        <v>55</v>
      </c>
      <c r="J2156" s="1" t="s">
        <v>82</v>
      </c>
      <c r="K2156" s="1" t="s">
        <v>54</v>
      </c>
      <c r="L2156" s="1" t="s">
        <v>55</v>
      </c>
      <c r="M2156" s="1" t="s">
        <v>56</v>
      </c>
      <c r="N2156" s="1" t="s">
        <v>2890</v>
      </c>
      <c r="O2156" s="1" t="s">
        <v>82</v>
      </c>
      <c r="P2156" s="1" t="s">
        <v>54</v>
      </c>
      <c r="Q2156" s="1" t="s">
        <v>55</v>
      </c>
      <c r="R2156" s="1" t="s">
        <v>56</v>
      </c>
      <c r="T2156" s="1" t="s">
        <v>2891</v>
      </c>
      <c r="U2156" s="1" t="s">
        <v>59</v>
      </c>
      <c r="AF2156" s="1" t="s">
        <v>60</v>
      </c>
      <c r="AG2156" s="1" t="s">
        <v>60</v>
      </c>
      <c r="AR2156" s="1" t="s">
        <v>60</v>
      </c>
      <c r="AT2156" s="1" t="s">
        <v>329</v>
      </c>
      <c r="AU2156" s="1" t="s">
        <v>329</v>
      </c>
      <c r="AV2156" s="1" t="s">
        <v>85</v>
      </c>
      <c r="AW2156" s="3" t="str">
        <f t="shared" si="1"/>
        <v>Other</v>
      </c>
      <c r="AX2156" s="3" t="str">
        <f t="array" ref="AX2156">TEXTJOIN(", ", TRUE, IF(X2156:AS2156="Y", X$1:AS$1, IF(X2156:AS2156&lt;&gt;"", X$1:AS$1 &amp; ": " &amp; X2156:AS2156, "")))
</f>
        <v>Benzodiazepine, Methadone, Any Opioid</v>
      </c>
    </row>
    <row r="2157">
      <c r="A2157" s="2">
        <v>41739.0</v>
      </c>
      <c r="B2157" s="1" t="s">
        <v>50</v>
      </c>
      <c r="C2157" s="1">
        <v>35.0</v>
      </c>
      <c r="D2157" s="1" t="s">
        <v>76</v>
      </c>
      <c r="E2157" s="1" t="s">
        <v>63</v>
      </c>
      <c r="G2157" s="1" t="s">
        <v>1358</v>
      </c>
      <c r="J2157" s="1" t="s">
        <v>731</v>
      </c>
      <c r="L2157" s="1" t="s">
        <v>55</v>
      </c>
      <c r="M2157" s="1" t="s">
        <v>56</v>
      </c>
      <c r="N2157" s="1" t="s">
        <v>104</v>
      </c>
      <c r="O2157" s="1" t="s">
        <v>103</v>
      </c>
      <c r="P2157" s="1" t="s">
        <v>103</v>
      </c>
      <c r="R2157" s="1" t="s">
        <v>67</v>
      </c>
      <c r="T2157" s="1" t="s">
        <v>2892</v>
      </c>
      <c r="U2157" s="1" t="s">
        <v>59</v>
      </c>
      <c r="AF2157" s="1" t="s">
        <v>60</v>
      </c>
      <c r="AT2157" s="1" t="s">
        <v>1360</v>
      </c>
      <c r="AU2157" s="1" t="s">
        <v>735</v>
      </c>
      <c r="AV2157" s="1" t="s">
        <v>168</v>
      </c>
      <c r="AW2157" s="3" t="str">
        <f t="shared" si="1"/>
        <v>Other</v>
      </c>
      <c r="AX2157" s="3" t="str">
        <f t="array" ref="AX2157">TEXTJOIN(", ", TRUE, IF(X2157:AS2157="Y", X$1:AS$1, IF(X2157:AS2157&lt;&gt;"", X$1:AS$1 &amp; ": " &amp; X2157:AS2157, "")))
</f>
        <v>Benzodiazepine</v>
      </c>
    </row>
    <row r="2158">
      <c r="A2158" s="2">
        <v>41076.0</v>
      </c>
      <c r="B2158" s="1" t="s">
        <v>50</v>
      </c>
      <c r="C2158" s="1">
        <v>46.0</v>
      </c>
      <c r="D2158" s="1" t="s">
        <v>76</v>
      </c>
      <c r="E2158" s="1" t="s">
        <v>63</v>
      </c>
      <c r="G2158" s="1" t="s">
        <v>300</v>
      </c>
      <c r="H2158" s="1" t="s">
        <v>299</v>
      </c>
      <c r="J2158" s="1" t="s">
        <v>300</v>
      </c>
      <c r="L2158" s="1" t="s">
        <v>55</v>
      </c>
      <c r="M2158" s="1" t="s">
        <v>56</v>
      </c>
      <c r="N2158" s="1" t="s">
        <v>104</v>
      </c>
      <c r="O2158" s="1" t="s">
        <v>300</v>
      </c>
      <c r="P2158" s="1" t="s">
        <v>299</v>
      </c>
      <c r="R2158" s="1" t="s">
        <v>67</v>
      </c>
      <c r="T2158" s="1" t="s">
        <v>232</v>
      </c>
      <c r="U2158" s="1" t="s">
        <v>59</v>
      </c>
      <c r="AB2158" s="1" t="s">
        <v>60</v>
      </c>
      <c r="AC2158" s="1" t="s">
        <v>60</v>
      </c>
      <c r="AJ2158" s="1" t="s">
        <v>60</v>
      </c>
      <c r="AT2158" s="1" t="s">
        <v>304</v>
      </c>
      <c r="AU2158" s="1" t="s">
        <v>304</v>
      </c>
      <c r="AV2158" s="1" t="s">
        <v>302</v>
      </c>
      <c r="AW2158" s="3" t="str">
        <f t="shared" si="1"/>
        <v>Other</v>
      </c>
      <c r="AX2158" s="3" t="str">
        <f t="array" ref="AX2158">TEXTJOIN(", ", TRUE, IF(X2158:AS2158="Y", X$1:AS$1, IF(X2158:AS2158&lt;&gt;"", X$1:AS$1 &amp; ": " &amp; X2158:AS2158, "")))
</f>
        <v>Oxycodone, Oxymorphone, Tramad</v>
      </c>
    </row>
    <row r="2159">
      <c r="A2159" s="2">
        <v>42906.0</v>
      </c>
      <c r="B2159" s="1" t="s">
        <v>86</v>
      </c>
      <c r="C2159" s="1">
        <v>61.0</v>
      </c>
      <c r="D2159" s="1" t="s">
        <v>51</v>
      </c>
      <c r="E2159" s="1" t="s">
        <v>63</v>
      </c>
      <c r="G2159" s="1" t="s">
        <v>271</v>
      </c>
      <c r="H2159" s="1" t="s">
        <v>91</v>
      </c>
      <c r="I2159" s="1" t="s">
        <v>55</v>
      </c>
      <c r="J2159" s="1" t="s">
        <v>271</v>
      </c>
      <c r="K2159" s="1" t="s">
        <v>91</v>
      </c>
      <c r="L2159" s="1" t="s">
        <v>55</v>
      </c>
      <c r="M2159" s="1" t="s">
        <v>56</v>
      </c>
      <c r="N2159" s="1" t="s">
        <v>66</v>
      </c>
      <c r="O2159" s="1" t="s">
        <v>271</v>
      </c>
      <c r="P2159" s="1" t="s">
        <v>91</v>
      </c>
      <c r="Q2159" s="1" t="s">
        <v>55</v>
      </c>
      <c r="R2159" s="1" t="s">
        <v>67</v>
      </c>
      <c r="T2159" s="1" t="s">
        <v>83</v>
      </c>
      <c r="U2159" s="1" t="s">
        <v>59</v>
      </c>
      <c r="Z2159" s="1" t="s">
        <v>60</v>
      </c>
      <c r="AT2159" s="1" t="s">
        <v>274</v>
      </c>
      <c r="AU2159" s="1" t="s">
        <v>274</v>
      </c>
      <c r="AV2159" s="1" t="s">
        <v>275</v>
      </c>
      <c r="AW2159" s="3" t="str">
        <f t="shared" si="1"/>
        <v>Other</v>
      </c>
      <c r="AX2159" s="3" t="str">
        <f t="array" ref="AX2159">TEXTJOIN(", ", TRUE, IF(X2159:AS2159="Y", X$1:AS$1, IF(X2159:AS2159&lt;&gt;"", X$1:AS$1 &amp; ": " &amp; X2159:AS2159, "")))
</f>
        <v>Fentanyl</v>
      </c>
    </row>
    <row r="2160">
      <c r="A2160" s="2">
        <v>41645.0</v>
      </c>
      <c r="B2160" s="1" t="s">
        <v>50</v>
      </c>
      <c r="C2160" s="1">
        <v>32.0</v>
      </c>
      <c r="D2160" s="1" t="s">
        <v>76</v>
      </c>
      <c r="E2160" s="1" t="s">
        <v>63</v>
      </c>
      <c r="G2160" s="1" t="s">
        <v>91</v>
      </c>
      <c r="J2160" s="1" t="s">
        <v>91</v>
      </c>
      <c r="L2160" s="1" t="s">
        <v>55</v>
      </c>
      <c r="M2160" s="1" t="s">
        <v>56</v>
      </c>
      <c r="N2160" s="1" t="s">
        <v>148</v>
      </c>
      <c r="O2160" s="1" t="s">
        <v>91</v>
      </c>
      <c r="R2160" s="1" t="s">
        <v>67</v>
      </c>
      <c r="T2160" s="1" t="s">
        <v>2893</v>
      </c>
      <c r="U2160" s="1" t="s">
        <v>59</v>
      </c>
      <c r="X2160" s="1" t="s">
        <v>60</v>
      </c>
      <c r="Y2160" s="1" t="s">
        <v>60</v>
      </c>
      <c r="AS2160" s="1" t="s">
        <v>2894</v>
      </c>
      <c r="AT2160" s="1" t="s">
        <v>110</v>
      </c>
      <c r="AU2160" s="1" t="s">
        <v>110</v>
      </c>
      <c r="AV2160" s="1" t="s">
        <v>111</v>
      </c>
      <c r="AW2160" s="3" t="str">
        <f t="shared" si="1"/>
        <v>Other</v>
      </c>
      <c r="AX2160" s="3" t="str">
        <f t="array" ref="AX2160">TEXTJOIN(", ", TRUE, IF(X2160:AS2160="Y", X$1:AS$1, IF(X2160:AS2160&lt;&gt;"", X$1:AS$1 &amp; ": " &amp; X2160:AS2160, "")))
</f>
        <v>Heroin, Cocaine, Other: OPIATE</v>
      </c>
    </row>
    <row r="2161">
      <c r="A2161" s="2">
        <v>43689.0</v>
      </c>
      <c r="B2161" s="1" t="s">
        <v>50</v>
      </c>
      <c r="C2161" s="1">
        <v>36.0</v>
      </c>
      <c r="D2161" s="1" t="s">
        <v>76</v>
      </c>
      <c r="E2161" s="1" t="s">
        <v>52</v>
      </c>
      <c r="J2161" s="1" t="s">
        <v>91</v>
      </c>
      <c r="K2161" s="1" t="s">
        <v>91</v>
      </c>
      <c r="L2161" s="1" t="s">
        <v>55</v>
      </c>
      <c r="M2161" s="1" t="s">
        <v>557</v>
      </c>
      <c r="N2161" s="1" t="s">
        <v>93</v>
      </c>
      <c r="O2161" s="1" t="s">
        <v>91</v>
      </c>
      <c r="P2161" s="1" t="s">
        <v>91</v>
      </c>
      <c r="Q2161" s="1" t="s">
        <v>55</v>
      </c>
      <c r="R2161" s="1" t="s">
        <v>67</v>
      </c>
      <c r="T2161" s="1" t="s">
        <v>2288</v>
      </c>
      <c r="U2161" s="1" t="s">
        <v>59</v>
      </c>
      <c r="X2161" s="1" t="s">
        <v>60</v>
      </c>
      <c r="Y2161" s="1" t="s">
        <v>60</v>
      </c>
      <c r="Z2161" s="1" t="s">
        <v>60</v>
      </c>
      <c r="AP2161" s="1" t="s">
        <v>60</v>
      </c>
      <c r="AR2161" s="1" t="s">
        <v>60</v>
      </c>
      <c r="AS2161" s="1" t="s">
        <v>417</v>
      </c>
      <c r="AT2161" s="1" t="s">
        <v>62</v>
      </c>
      <c r="AU2161" s="1" t="s">
        <v>110</v>
      </c>
      <c r="AV2161" s="1" t="s">
        <v>111</v>
      </c>
      <c r="AW2161" s="3" t="str">
        <f t="shared" si="1"/>
        <v>Other</v>
      </c>
      <c r="AX2161" s="3" t="str">
        <f t="array" ref="AX2161">TEXTJOIN(", ", TRUE, IF(X2161:AS2161="Y", X$1:AS$1, IF(X2161:AS2161&lt;&gt;"", X$1:AS$1 &amp; ": " &amp; X2161:AS2161, "")))
</f>
        <v>Heroin, Cocaine, Fentanyl, Heroin/Morph/Codeine, Any Opioid, Other: PCP</v>
      </c>
    </row>
    <row r="2162">
      <c r="A2162" s="2">
        <v>43175.0</v>
      </c>
      <c r="B2162" s="1" t="s">
        <v>50</v>
      </c>
      <c r="C2162" s="1">
        <v>57.0</v>
      </c>
      <c r="D2162" s="1" t="s">
        <v>51</v>
      </c>
      <c r="E2162" s="1" t="s">
        <v>63</v>
      </c>
      <c r="G2162" s="1" t="s">
        <v>368</v>
      </c>
      <c r="H2162" s="1" t="s">
        <v>91</v>
      </c>
      <c r="I2162" s="1" t="s">
        <v>55</v>
      </c>
      <c r="J2162" s="1" t="s">
        <v>368</v>
      </c>
      <c r="K2162" s="1" t="s">
        <v>91</v>
      </c>
      <c r="M2162" s="1" t="s">
        <v>56</v>
      </c>
      <c r="N2162" s="1" t="s">
        <v>119</v>
      </c>
      <c r="O2162" s="1" t="s">
        <v>368</v>
      </c>
      <c r="P2162" s="1" t="s">
        <v>91</v>
      </c>
      <c r="Q2162" s="1" t="s">
        <v>55</v>
      </c>
      <c r="R2162" s="1" t="s">
        <v>56</v>
      </c>
      <c r="T2162" s="1" t="s">
        <v>1884</v>
      </c>
      <c r="U2162" s="1" t="s">
        <v>59</v>
      </c>
      <c r="Y2162" s="1" t="s">
        <v>60</v>
      </c>
      <c r="Z2162" s="1" t="s">
        <v>60</v>
      </c>
      <c r="AR2162" s="1" t="s">
        <v>60</v>
      </c>
      <c r="AT2162" s="1" t="s">
        <v>369</v>
      </c>
      <c r="AU2162" s="1" t="s">
        <v>369</v>
      </c>
      <c r="AV2162" s="1" t="s">
        <v>909</v>
      </c>
      <c r="AW2162" s="3" t="str">
        <f t="shared" si="1"/>
        <v>Other</v>
      </c>
      <c r="AX2162" s="3" t="str">
        <f t="array" ref="AX2162">TEXTJOIN(", ", TRUE, IF(X2162:AS2162="Y", X$1:AS$1, IF(X2162:AS2162&lt;&gt;"", X$1:AS$1 &amp; ": " &amp; X2162:AS2162, "")))
</f>
        <v>Cocaine, Fentanyl, Any Opioid</v>
      </c>
    </row>
    <row r="2163">
      <c r="A2163" s="2">
        <v>42920.0</v>
      </c>
      <c r="B2163" s="1" t="s">
        <v>86</v>
      </c>
      <c r="C2163" s="1">
        <v>48.0</v>
      </c>
      <c r="D2163" s="1" t="s">
        <v>76</v>
      </c>
      <c r="E2163" s="1" t="s">
        <v>63</v>
      </c>
      <c r="G2163" s="1" t="s">
        <v>222</v>
      </c>
      <c r="H2163" s="1" t="s">
        <v>103</v>
      </c>
      <c r="I2163" s="1" t="s">
        <v>55</v>
      </c>
      <c r="J2163" s="1" t="s">
        <v>222</v>
      </c>
      <c r="K2163" s="1" t="s">
        <v>103</v>
      </c>
      <c r="L2163" s="1" t="s">
        <v>55</v>
      </c>
      <c r="M2163" s="1" t="s">
        <v>56</v>
      </c>
      <c r="N2163" s="1" t="s">
        <v>1908</v>
      </c>
      <c r="O2163" s="1" t="s">
        <v>222</v>
      </c>
      <c r="P2163" s="1" t="s">
        <v>103</v>
      </c>
      <c r="Q2163" s="1" t="s">
        <v>55</v>
      </c>
      <c r="R2163" s="1" t="s">
        <v>56</v>
      </c>
      <c r="T2163" s="1" t="s">
        <v>2895</v>
      </c>
      <c r="U2163" s="1" t="s">
        <v>59</v>
      </c>
      <c r="AF2163" s="1" t="s">
        <v>60</v>
      </c>
      <c r="AK2163" s="1" t="s">
        <v>60</v>
      </c>
      <c r="AL2163" s="1" t="s">
        <v>60</v>
      </c>
      <c r="AT2163" s="1" t="s">
        <v>224</v>
      </c>
      <c r="AU2163" s="1" t="s">
        <v>224</v>
      </c>
      <c r="AV2163" s="1" t="s">
        <v>225</v>
      </c>
      <c r="AW2163" s="3" t="str">
        <f t="shared" si="1"/>
        <v>Other</v>
      </c>
      <c r="AX2163" s="3" t="str">
        <f t="array" ref="AX2163">TEXTJOIN(", ", TRUE, IF(X2163:AS2163="Y", X$1:AS$1, IF(X2163:AS2163&lt;&gt;"", X$1:AS$1 &amp; ": " &amp; X2163:AS2163, "")))
</f>
        <v>Benzodiazepine, Hydromorphone, Morphine (Not Heroin)</v>
      </c>
    </row>
    <row r="2164">
      <c r="A2164" s="2">
        <v>44199.0</v>
      </c>
      <c r="B2164" s="1" t="s">
        <v>50</v>
      </c>
      <c r="C2164" s="1">
        <v>21.0</v>
      </c>
      <c r="D2164" s="1" t="s">
        <v>76</v>
      </c>
      <c r="E2164" s="1" t="s">
        <v>63</v>
      </c>
      <c r="G2164" s="1" t="s">
        <v>64</v>
      </c>
      <c r="H2164" s="1" t="s">
        <v>65</v>
      </c>
      <c r="I2164" s="1" t="s">
        <v>55</v>
      </c>
      <c r="J2164" s="1" t="s">
        <v>64</v>
      </c>
      <c r="K2164" s="1" t="s">
        <v>65</v>
      </c>
      <c r="L2164" s="1" t="s">
        <v>55</v>
      </c>
      <c r="M2164" s="1" t="s">
        <v>404</v>
      </c>
      <c r="N2164" s="1" t="s">
        <v>119</v>
      </c>
      <c r="O2164" s="1" t="s">
        <v>64</v>
      </c>
      <c r="P2164" s="1" t="s">
        <v>65</v>
      </c>
      <c r="Q2164" s="1" t="s">
        <v>55</v>
      </c>
      <c r="R2164" s="1" t="s">
        <v>173</v>
      </c>
      <c r="T2164" s="1" t="s">
        <v>83</v>
      </c>
      <c r="U2164" s="1" t="s">
        <v>59</v>
      </c>
      <c r="Z2164" s="1" t="s">
        <v>60</v>
      </c>
      <c r="AR2164" s="1" t="s">
        <v>60</v>
      </c>
      <c r="AT2164" s="1" t="s">
        <v>69</v>
      </c>
      <c r="AU2164" s="1" t="s">
        <v>69</v>
      </c>
      <c r="AV2164" s="1" t="s">
        <v>70</v>
      </c>
      <c r="AW2164" s="3" t="str">
        <f t="shared" si="1"/>
        <v>Other</v>
      </c>
      <c r="AX2164" s="3" t="str">
        <f t="array" ref="AX2164">TEXTJOIN(", ", TRUE, IF(X2164:AS2164="Y", X$1:AS$1, IF(X2164:AS2164&lt;&gt;"", X$1:AS$1 &amp; ": " &amp; X2164:AS2164, "")))
</f>
        <v>Fentanyl, Any Opioid</v>
      </c>
    </row>
    <row r="2165">
      <c r="A2165" s="2">
        <v>42790.0</v>
      </c>
      <c r="B2165" s="1" t="s">
        <v>86</v>
      </c>
      <c r="C2165" s="1">
        <v>40.0</v>
      </c>
      <c r="D2165" s="1" t="s">
        <v>51</v>
      </c>
      <c r="E2165" s="1" t="s">
        <v>52</v>
      </c>
      <c r="F2165" s="1" t="s">
        <v>137</v>
      </c>
      <c r="G2165" s="1" t="s">
        <v>91</v>
      </c>
      <c r="H2165" s="1" t="s">
        <v>91</v>
      </c>
      <c r="I2165" s="1" t="s">
        <v>55</v>
      </c>
      <c r="J2165" s="1" t="s">
        <v>91</v>
      </c>
      <c r="K2165" s="1" t="s">
        <v>91</v>
      </c>
      <c r="L2165" s="1" t="s">
        <v>55</v>
      </c>
      <c r="M2165" s="1" t="s">
        <v>56</v>
      </c>
      <c r="N2165" s="1" t="s">
        <v>136</v>
      </c>
      <c r="O2165" s="1" t="s">
        <v>91</v>
      </c>
      <c r="P2165" s="1" t="s">
        <v>91</v>
      </c>
      <c r="Q2165" s="1" t="s">
        <v>55</v>
      </c>
      <c r="R2165" s="1" t="s">
        <v>56</v>
      </c>
      <c r="T2165" s="1" t="s">
        <v>1362</v>
      </c>
      <c r="U2165" s="1" t="s">
        <v>59</v>
      </c>
      <c r="Z2165" s="1" t="s">
        <v>60</v>
      </c>
      <c r="AD2165" s="1" t="s">
        <v>60</v>
      </c>
      <c r="AT2165" s="1" t="s">
        <v>110</v>
      </c>
      <c r="AU2165" s="1" t="s">
        <v>110</v>
      </c>
      <c r="AV2165" s="1" t="s">
        <v>111</v>
      </c>
      <c r="AW2165" s="3" t="str">
        <f t="shared" si="1"/>
        <v>Other</v>
      </c>
      <c r="AX2165" s="3" t="str">
        <f t="array" ref="AX2165">TEXTJOIN(", ", TRUE, IF(X2165:AS2165="Y", X$1:AS$1, IF(X2165:AS2165&lt;&gt;"", X$1:AS$1 &amp; ": " &amp; X2165:AS2165, "")))
</f>
        <v>Fentanyl, Ethanol</v>
      </c>
    </row>
    <row r="2166">
      <c r="A2166" s="2">
        <v>44321.0</v>
      </c>
      <c r="B2166" s="1" t="s">
        <v>50</v>
      </c>
      <c r="C2166" s="1">
        <v>37.0</v>
      </c>
      <c r="D2166" s="1" t="s">
        <v>76</v>
      </c>
      <c r="E2166" s="1" t="s">
        <v>63</v>
      </c>
      <c r="G2166" s="1" t="s">
        <v>432</v>
      </c>
      <c r="H2166" s="1" t="s">
        <v>91</v>
      </c>
      <c r="I2166" s="1" t="s">
        <v>55</v>
      </c>
      <c r="J2166" s="1" t="s">
        <v>432</v>
      </c>
      <c r="K2166" s="1" t="s">
        <v>91</v>
      </c>
      <c r="L2166" s="1" t="s">
        <v>55</v>
      </c>
      <c r="M2166" s="1" t="s">
        <v>56</v>
      </c>
      <c r="N2166" s="1" t="s">
        <v>2896</v>
      </c>
      <c r="O2166" s="1" t="s">
        <v>432</v>
      </c>
      <c r="P2166" s="1" t="s">
        <v>91</v>
      </c>
      <c r="Q2166" s="1" t="s">
        <v>55</v>
      </c>
      <c r="R2166" s="1" t="s">
        <v>56</v>
      </c>
      <c r="T2166" s="1" t="s">
        <v>2897</v>
      </c>
      <c r="U2166" s="1" t="s">
        <v>59</v>
      </c>
      <c r="Z2166" s="1" t="s">
        <v>60</v>
      </c>
      <c r="AM2166" s="1" t="s">
        <v>60</v>
      </c>
      <c r="AR2166" s="1" t="s">
        <v>60</v>
      </c>
      <c r="AT2166" s="1" t="s">
        <v>434</v>
      </c>
      <c r="AU2166" s="1" t="s">
        <v>434</v>
      </c>
      <c r="AV2166" s="1" t="s">
        <v>435</v>
      </c>
      <c r="AW2166" s="3" t="str">
        <f t="shared" si="1"/>
        <v>Other</v>
      </c>
      <c r="AX2166" s="3" t="str">
        <f t="array" ref="AX2166">TEXTJOIN(", ", TRUE, IF(X2166:AS2166="Y", X$1:AS$1, IF(X2166:AS2166&lt;&gt;"", X$1:AS$1 &amp; ": " &amp; X2166:AS2166, "")))
</f>
        <v>Fentanyl, Xylazine, Any Opioid</v>
      </c>
    </row>
    <row r="2167">
      <c r="A2167" s="2">
        <v>42478.0</v>
      </c>
      <c r="B2167" s="1" t="s">
        <v>50</v>
      </c>
      <c r="C2167" s="1">
        <v>39.0</v>
      </c>
      <c r="D2167" s="1" t="s">
        <v>51</v>
      </c>
      <c r="E2167" s="1" t="s">
        <v>63</v>
      </c>
      <c r="F2167" s="1" t="s">
        <v>137</v>
      </c>
      <c r="G2167" s="1" t="s">
        <v>91</v>
      </c>
      <c r="H2167" s="1" t="s">
        <v>91</v>
      </c>
      <c r="I2167" s="1" t="s">
        <v>55</v>
      </c>
      <c r="J2167" s="1" t="s">
        <v>117</v>
      </c>
      <c r="M2167" s="1" t="s">
        <v>820</v>
      </c>
      <c r="N2167" s="1" t="s">
        <v>276</v>
      </c>
      <c r="O2167" s="1" t="s">
        <v>91</v>
      </c>
      <c r="R2167" s="1" t="s">
        <v>67</v>
      </c>
      <c r="T2167" s="1" t="s">
        <v>2898</v>
      </c>
      <c r="U2167" s="1" t="s">
        <v>59</v>
      </c>
      <c r="X2167" s="1" t="s">
        <v>60</v>
      </c>
      <c r="Z2167" s="1" t="s">
        <v>60</v>
      </c>
      <c r="AD2167" s="1" t="s">
        <v>60</v>
      </c>
      <c r="AP2167" s="1" t="s">
        <v>60</v>
      </c>
      <c r="AR2167" s="1" t="s">
        <v>60</v>
      </c>
      <c r="AT2167" s="1" t="s">
        <v>110</v>
      </c>
      <c r="AV2167" s="1" t="s">
        <v>111</v>
      </c>
      <c r="AW2167" s="3" t="str">
        <f t="shared" si="1"/>
        <v>Other</v>
      </c>
      <c r="AX2167" s="3" t="str">
        <f t="array" ref="AX2167">TEXTJOIN(", ", TRUE, IF(X2167:AS2167="Y", X$1:AS$1, IF(X2167:AS2167&lt;&gt;"", X$1:AS$1 &amp; ": " &amp; X2167:AS2167, "")))
</f>
        <v>Heroin, Fentanyl, Ethanol, Heroin/Morph/Codeine, Any Opioid</v>
      </c>
    </row>
    <row r="2168">
      <c r="A2168" s="2">
        <v>42377.0</v>
      </c>
      <c r="B2168" s="1" t="s">
        <v>50</v>
      </c>
      <c r="C2168" s="1">
        <v>52.0</v>
      </c>
      <c r="D2168" s="1" t="s">
        <v>51</v>
      </c>
      <c r="E2168" s="1" t="s">
        <v>63</v>
      </c>
      <c r="G2168" s="1" t="s">
        <v>116</v>
      </c>
      <c r="H2168" s="1" t="s">
        <v>103</v>
      </c>
      <c r="I2168" s="1" t="s">
        <v>55</v>
      </c>
      <c r="J2168" s="1" t="s">
        <v>116</v>
      </c>
      <c r="M2168" s="1" t="s">
        <v>56</v>
      </c>
      <c r="N2168" s="1" t="s">
        <v>136</v>
      </c>
      <c r="O2168" s="1" t="s">
        <v>116</v>
      </c>
      <c r="R2168" s="1" t="s">
        <v>56</v>
      </c>
      <c r="T2168" s="1" t="s">
        <v>2266</v>
      </c>
      <c r="U2168" s="1" t="s">
        <v>59</v>
      </c>
      <c r="Z2168" s="1" t="s">
        <v>60</v>
      </c>
      <c r="AB2168" s="1" t="s">
        <v>60</v>
      </c>
      <c r="AC2168" s="1" t="s">
        <v>60</v>
      </c>
      <c r="AF2168" s="1" t="s">
        <v>60</v>
      </c>
      <c r="AR2168" s="1" t="s">
        <v>60</v>
      </c>
      <c r="AT2168" s="1" t="s">
        <v>122</v>
      </c>
      <c r="AU2168" s="1" t="s">
        <v>122</v>
      </c>
      <c r="AV2168" s="1" t="s">
        <v>139</v>
      </c>
      <c r="AW2168" s="3" t="str">
        <f t="shared" si="1"/>
        <v>Other</v>
      </c>
      <c r="AX2168" s="3" t="str">
        <f t="array" ref="AX2168">TEXTJOIN(", ", TRUE, IF(X2168:AS2168="Y", X$1:AS$1, IF(X2168:AS2168&lt;&gt;"", X$1:AS$1 &amp; ": " &amp; X2168:AS2168, "")))
</f>
        <v>Fentanyl, Oxycodone, Oxymorphone, Benzodiazepine, Any Opioid</v>
      </c>
    </row>
    <row r="2169">
      <c r="A2169" s="2">
        <v>43690.0</v>
      </c>
      <c r="B2169" s="1" t="s">
        <v>50</v>
      </c>
      <c r="C2169" s="1">
        <v>36.0</v>
      </c>
      <c r="D2169" s="1" t="s">
        <v>76</v>
      </c>
      <c r="E2169" s="1" t="s">
        <v>63</v>
      </c>
      <c r="G2169" s="1" t="s">
        <v>397</v>
      </c>
      <c r="H2169" s="1" t="s">
        <v>103</v>
      </c>
      <c r="I2169" s="1" t="s">
        <v>55</v>
      </c>
      <c r="J2169" s="1" t="s">
        <v>397</v>
      </c>
      <c r="K2169" s="1" t="s">
        <v>103</v>
      </c>
      <c r="L2169" s="1" t="s">
        <v>55</v>
      </c>
      <c r="M2169" s="1" t="s">
        <v>56</v>
      </c>
      <c r="N2169" s="1" t="s">
        <v>136</v>
      </c>
      <c r="O2169" s="1" t="s">
        <v>102</v>
      </c>
      <c r="P2169" s="1" t="s">
        <v>103</v>
      </c>
      <c r="Q2169" s="1" t="s">
        <v>55</v>
      </c>
      <c r="R2169" s="1" t="s">
        <v>67</v>
      </c>
      <c r="T2169" s="1" t="s">
        <v>2899</v>
      </c>
      <c r="U2169" s="1" t="s">
        <v>59</v>
      </c>
      <c r="Z2169" s="1" t="s">
        <v>60</v>
      </c>
      <c r="AB2169" s="1" t="s">
        <v>60</v>
      </c>
      <c r="AR2169" s="1" t="s">
        <v>60</v>
      </c>
      <c r="AT2169" s="1" t="s">
        <v>399</v>
      </c>
      <c r="AU2169" s="1" t="s">
        <v>399</v>
      </c>
      <c r="AV2169" s="1" t="s">
        <v>107</v>
      </c>
      <c r="AW2169" s="3" t="str">
        <f t="shared" si="1"/>
        <v>Other</v>
      </c>
      <c r="AX2169" s="3" t="str">
        <f t="array" ref="AX2169">TEXTJOIN(", ", TRUE, IF(X2169:AS2169="Y", X$1:AS$1, IF(X2169:AS2169&lt;&gt;"", X$1:AS$1 &amp; ": " &amp; X2169:AS2169, "")))
</f>
        <v>Fentanyl, Oxycodone, Any Opioid</v>
      </c>
    </row>
    <row r="2170">
      <c r="A2170" s="2">
        <v>43773.0</v>
      </c>
      <c r="B2170" s="1" t="s">
        <v>50</v>
      </c>
      <c r="C2170" s="1">
        <v>42.0</v>
      </c>
      <c r="D2170" s="1" t="s">
        <v>51</v>
      </c>
      <c r="E2170" s="1" t="s">
        <v>63</v>
      </c>
      <c r="G2170" s="1" t="s">
        <v>256</v>
      </c>
      <c r="H2170" s="1" t="s">
        <v>103</v>
      </c>
      <c r="I2170" s="1" t="s">
        <v>55</v>
      </c>
      <c r="J2170" s="1" t="s">
        <v>256</v>
      </c>
      <c r="K2170" s="1" t="s">
        <v>103</v>
      </c>
      <c r="L2170" s="1" t="s">
        <v>55</v>
      </c>
      <c r="M2170" s="1" t="s">
        <v>56</v>
      </c>
      <c r="N2170" s="1" t="s">
        <v>119</v>
      </c>
      <c r="O2170" s="1" t="s">
        <v>256</v>
      </c>
      <c r="P2170" s="1" t="s">
        <v>103</v>
      </c>
      <c r="Q2170" s="1" t="s">
        <v>55</v>
      </c>
      <c r="R2170" s="1" t="s">
        <v>56</v>
      </c>
      <c r="T2170" s="1" t="s">
        <v>2900</v>
      </c>
      <c r="U2170" s="1" t="s">
        <v>59</v>
      </c>
      <c r="Y2170" s="1" t="s">
        <v>60</v>
      </c>
      <c r="Z2170" s="1" t="s">
        <v>60</v>
      </c>
      <c r="AF2170" s="1" t="s">
        <v>60</v>
      </c>
      <c r="AR2170" s="1" t="s">
        <v>60</v>
      </c>
      <c r="AT2170" s="1" t="s">
        <v>282</v>
      </c>
      <c r="AU2170" s="1" t="s">
        <v>282</v>
      </c>
      <c r="AV2170" s="1" t="s">
        <v>260</v>
      </c>
      <c r="AW2170" s="3" t="str">
        <f t="shared" si="1"/>
        <v>Other</v>
      </c>
      <c r="AX2170" s="3" t="str">
        <f t="array" ref="AX2170">TEXTJOIN(", ", TRUE, IF(X2170:AS2170="Y", X$1:AS$1, IF(X2170:AS2170&lt;&gt;"", X$1:AS$1 &amp; ": " &amp; X2170:AS2170, "")))
</f>
        <v>Cocaine, Fentanyl, Benzodiazepine, Any Opioid</v>
      </c>
    </row>
    <row r="2171">
      <c r="A2171" s="4">
        <v>43038.0</v>
      </c>
      <c r="B2171" s="1" t="s">
        <v>86</v>
      </c>
      <c r="C2171" s="1">
        <v>28.0</v>
      </c>
      <c r="D2171" s="1" t="s">
        <v>51</v>
      </c>
      <c r="E2171" s="1" t="s">
        <v>63</v>
      </c>
      <c r="G2171" s="1" t="s">
        <v>120</v>
      </c>
      <c r="H2171" s="1" t="s">
        <v>121</v>
      </c>
      <c r="I2171" s="1" t="s">
        <v>55</v>
      </c>
      <c r="J2171" s="1" t="s">
        <v>474</v>
      </c>
      <c r="K2171" s="1" t="s">
        <v>91</v>
      </c>
      <c r="L2171" s="1" t="s">
        <v>55</v>
      </c>
      <c r="M2171" s="1" t="s">
        <v>2901</v>
      </c>
      <c r="N2171" s="1" t="s">
        <v>136</v>
      </c>
      <c r="O2171" s="1" t="s">
        <v>91</v>
      </c>
      <c r="P2171" s="1" t="s">
        <v>91</v>
      </c>
      <c r="Q2171" s="1" t="s">
        <v>55</v>
      </c>
      <c r="R2171" s="1" t="s">
        <v>67</v>
      </c>
      <c r="T2171" s="1" t="s">
        <v>2902</v>
      </c>
      <c r="U2171" s="1" t="s">
        <v>59</v>
      </c>
      <c r="X2171" s="1" t="s">
        <v>60</v>
      </c>
      <c r="Z2171" s="1" t="s">
        <v>60</v>
      </c>
      <c r="AF2171" s="1" t="s">
        <v>60</v>
      </c>
      <c r="AT2171" s="1" t="s">
        <v>236</v>
      </c>
      <c r="AU2171" s="1" t="s">
        <v>477</v>
      </c>
      <c r="AV2171" s="1" t="s">
        <v>111</v>
      </c>
      <c r="AW2171" s="3" t="str">
        <f t="shared" si="1"/>
        <v>Other</v>
      </c>
      <c r="AX2171" s="3" t="str">
        <f t="array" ref="AX2171">TEXTJOIN(", ", TRUE, IF(X2171:AS2171="Y", X$1:AS$1, IF(X2171:AS2171&lt;&gt;"", X$1:AS$1 &amp; ": " &amp; X2171:AS2171, "")))
</f>
        <v>Heroin, Fentanyl, Benzodiazepine</v>
      </c>
    </row>
    <row r="2172">
      <c r="A2172" s="2">
        <v>42072.0</v>
      </c>
      <c r="B2172" s="1" t="s">
        <v>86</v>
      </c>
      <c r="C2172" s="1">
        <v>55.0</v>
      </c>
      <c r="D2172" s="1" t="s">
        <v>76</v>
      </c>
      <c r="E2172" s="1" t="s">
        <v>63</v>
      </c>
      <c r="G2172" s="1" t="s">
        <v>185</v>
      </c>
      <c r="H2172" s="1" t="s">
        <v>91</v>
      </c>
      <c r="I2172" s="1" t="s">
        <v>55</v>
      </c>
      <c r="J2172" s="1" t="s">
        <v>185</v>
      </c>
      <c r="M2172" s="1" t="s">
        <v>56</v>
      </c>
      <c r="O2172" s="1" t="s">
        <v>185</v>
      </c>
      <c r="P2172" s="1" t="s">
        <v>91</v>
      </c>
      <c r="Q2172" s="1" t="s">
        <v>55</v>
      </c>
      <c r="R2172" s="1" t="s">
        <v>56</v>
      </c>
      <c r="T2172" s="1" t="s">
        <v>2903</v>
      </c>
      <c r="U2172" s="1" t="s">
        <v>59</v>
      </c>
      <c r="AC2172" s="1" t="s">
        <v>60</v>
      </c>
      <c r="AF2172" s="1" t="s">
        <v>60</v>
      </c>
      <c r="AR2172" s="1" t="s">
        <v>60</v>
      </c>
      <c r="AT2172" s="1" t="s">
        <v>188</v>
      </c>
      <c r="AU2172" s="1" t="s">
        <v>188</v>
      </c>
      <c r="AV2172" s="1" t="s">
        <v>189</v>
      </c>
      <c r="AW2172" s="3" t="str">
        <f t="shared" si="1"/>
        <v>Other</v>
      </c>
      <c r="AX2172" s="3" t="str">
        <f t="array" ref="AX2172">TEXTJOIN(", ", TRUE, IF(X2172:AS2172="Y", X$1:AS$1, IF(X2172:AS2172&lt;&gt;"", X$1:AS$1 &amp; ": " &amp; X2172:AS2172, "")))
</f>
        <v>Oxymorphone, Benzodiazepine, Any Opioid</v>
      </c>
    </row>
    <row r="2173">
      <c r="A2173" s="2">
        <v>43279.0</v>
      </c>
      <c r="B2173" s="1" t="s">
        <v>50</v>
      </c>
      <c r="C2173" s="1">
        <v>64.0</v>
      </c>
      <c r="D2173" s="1" t="s">
        <v>51</v>
      </c>
      <c r="E2173" s="1" t="s">
        <v>63</v>
      </c>
      <c r="G2173" s="1" t="s">
        <v>160</v>
      </c>
      <c r="H2173" s="1" t="s">
        <v>54</v>
      </c>
      <c r="I2173" s="1" t="s">
        <v>55</v>
      </c>
      <c r="J2173" s="1" t="s">
        <v>160</v>
      </c>
      <c r="K2173" s="1" t="s">
        <v>54</v>
      </c>
      <c r="M2173" s="1" t="s">
        <v>56</v>
      </c>
      <c r="N2173" s="1" t="s">
        <v>119</v>
      </c>
      <c r="O2173" s="1" t="s">
        <v>160</v>
      </c>
      <c r="P2173" s="1" t="s">
        <v>54</v>
      </c>
      <c r="Q2173" s="1" t="s">
        <v>55</v>
      </c>
      <c r="R2173" s="1" t="s">
        <v>56</v>
      </c>
      <c r="T2173" s="1" t="s">
        <v>2904</v>
      </c>
      <c r="U2173" s="1" t="s">
        <v>59</v>
      </c>
      <c r="V2173" s="1" t="s">
        <v>1848</v>
      </c>
      <c r="Y2173" s="1" t="s">
        <v>60</v>
      </c>
      <c r="Z2173" s="1" t="s">
        <v>60</v>
      </c>
      <c r="AA2173" s="1" t="s">
        <v>60</v>
      </c>
      <c r="AR2173" s="1" t="s">
        <v>60</v>
      </c>
      <c r="AT2173" s="1" t="s">
        <v>163</v>
      </c>
      <c r="AU2173" s="1" t="s">
        <v>163</v>
      </c>
      <c r="AV2173" s="1" t="s">
        <v>164</v>
      </c>
      <c r="AW2173" s="3" t="str">
        <f t="shared" si="1"/>
        <v>Other</v>
      </c>
      <c r="AX2173" s="3" t="str">
        <f t="array" ref="AX2173">TEXTJOIN(", ", TRUE, IF(X2173:AS2173="Y", X$1:AS$1, IF(X2173:AS2173&lt;&gt;"", X$1:AS$1 &amp; ": " &amp; X2173:AS2173, "")))
</f>
        <v>Cocaine, Fentanyl, Fentanyl Analogue, Any Opioid</v>
      </c>
    </row>
    <row r="2174">
      <c r="A2174" s="2">
        <v>44140.0</v>
      </c>
      <c r="B2174" s="1" t="s">
        <v>50</v>
      </c>
      <c r="C2174" s="1">
        <v>45.0</v>
      </c>
      <c r="D2174" s="1" t="s">
        <v>51</v>
      </c>
      <c r="E2174" s="1" t="s">
        <v>63</v>
      </c>
      <c r="G2174" s="1" t="s">
        <v>540</v>
      </c>
      <c r="H2174" s="1" t="s">
        <v>91</v>
      </c>
      <c r="I2174" s="1" t="s">
        <v>55</v>
      </c>
      <c r="J2174" s="1" t="s">
        <v>540</v>
      </c>
      <c r="K2174" s="1" t="s">
        <v>91</v>
      </c>
      <c r="L2174" s="1" t="s">
        <v>55</v>
      </c>
      <c r="M2174" s="1" t="s">
        <v>56</v>
      </c>
      <c r="N2174" s="1" t="s">
        <v>136</v>
      </c>
      <c r="O2174" s="1" t="s">
        <v>540</v>
      </c>
      <c r="P2174" s="1" t="s">
        <v>91</v>
      </c>
      <c r="Q2174" s="1" t="s">
        <v>55</v>
      </c>
      <c r="R2174" s="1" t="s">
        <v>56</v>
      </c>
      <c r="T2174" s="1" t="s">
        <v>83</v>
      </c>
      <c r="U2174" s="1" t="s">
        <v>59</v>
      </c>
      <c r="V2174" s="1" t="s">
        <v>258</v>
      </c>
      <c r="Y2174" s="1" t="s">
        <v>60</v>
      </c>
      <c r="Z2174" s="1" t="s">
        <v>60</v>
      </c>
      <c r="AR2174" s="1" t="s">
        <v>60</v>
      </c>
      <c r="AT2174" s="1" t="s">
        <v>542</v>
      </c>
      <c r="AU2174" s="1" t="s">
        <v>542</v>
      </c>
      <c r="AV2174" s="1" t="s">
        <v>543</v>
      </c>
      <c r="AW2174" s="3" t="str">
        <f t="shared" si="1"/>
        <v>Other</v>
      </c>
      <c r="AX2174" s="3" t="str">
        <f t="array" ref="AX2174">TEXTJOIN(", ", TRUE, IF(X2174:AS2174="Y", X$1:AS$1, IF(X2174:AS2174&lt;&gt;"", X$1:AS$1 &amp; ": " &amp; X2174:AS2174, "")))
</f>
        <v>Cocaine, Fentanyl, Any Opioid</v>
      </c>
    </row>
    <row r="2175">
      <c r="A2175" s="2">
        <v>44220.0</v>
      </c>
      <c r="B2175" s="1" t="s">
        <v>50</v>
      </c>
      <c r="C2175" s="1">
        <v>51.0</v>
      </c>
      <c r="D2175" s="1" t="s">
        <v>51</v>
      </c>
      <c r="E2175" s="1" t="s">
        <v>63</v>
      </c>
      <c r="F2175" s="1" t="s">
        <v>267</v>
      </c>
      <c r="G2175" s="1" t="s">
        <v>103</v>
      </c>
      <c r="H2175" s="1" t="s">
        <v>103</v>
      </c>
      <c r="I2175" s="1" t="s">
        <v>55</v>
      </c>
      <c r="J2175" s="1" t="s">
        <v>103</v>
      </c>
      <c r="K2175" s="1" t="s">
        <v>103</v>
      </c>
      <c r="L2175" s="1" t="s">
        <v>55</v>
      </c>
      <c r="M2175" s="1" t="s">
        <v>56</v>
      </c>
      <c r="N2175" s="1" t="s">
        <v>119</v>
      </c>
      <c r="O2175" s="1" t="s">
        <v>103</v>
      </c>
      <c r="P2175" s="1" t="s">
        <v>103</v>
      </c>
      <c r="Q2175" s="1" t="s">
        <v>55</v>
      </c>
      <c r="R2175" s="1" t="s">
        <v>180</v>
      </c>
      <c r="T2175" s="1" t="s">
        <v>331</v>
      </c>
      <c r="U2175" s="1" t="s">
        <v>59</v>
      </c>
      <c r="V2175" s="1" t="s">
        <v>810</v>
      </c>
      <c r="Z2175" s="1" t="s">
        <v>60</v>
      </c>
      <c r="AR2175" s="1" t="s">
        <v>60</v>
      </c>
      <c r="AT2175" s="1" t="s">
        <v>167</v>
      </c>
      <c r="AU2175" s="1" t="s">
        <v>167</v>
      </c>
      <c r="AV2175" s="1" t="s">
        <v>168</v>
      </c>
      <c r="AW2175" s="3" t="str">
        <f t="shared" si="1"/>
        <v>Other</v>
      </c>
      <c r="AX2175" s="3" t="str">
        <f t="array" ref="AX2175">TEXTJOIN(", ", TRUE, IF(X2175:AS2175="Y", X$1:AS$1, IF(X2175:AS2175&lt;&gt;"", X$1:AS$1 &amp; ": " &amp; X2175:AS2175, "")))
</f>
        <v>Fentanyl, Any Opioid</v>
      </c>
    </row>
    <row r="2176">
      <c r="A2176" s="2">
        <v>43549.0</v>
      </c>
      <c r="B2176" s="1" t="s">
        <v>50</v>
      </c>
      <c r="C2176" s="1">
        <v>30.0</v>
      </c>
      <c r="D2176" s="1" t="s">
        <v>51</v>
      </c>
      <c r="E2176" s="1" t="s">
        <v>63</v>
      </c>
      <c r="G2176" s="1" t="s">
        <v>256</v>
      </c>
      <c r="H2176" s="1" t="s">
        <v>103</v>
      </c>
      <c r="I2176" s="1" t="s">
        <v>55</v>
      </c>
      <c r="J2176" s="1" t="s">
        <v>256</v>
      </c>
      <c r="K2176" s="1" t="s">
        <v>103</v>
      </c>
      <c r="L2176" s="1" t="s">
        <v>55</v>
      </c>
      <c r="M2176" s="1" t="s">
        <v>56</v>
      </c>
      <c r="N2176" s="1" t="s">
        <v>119</v>
      </c>
      <c r="O2176" s="1" t="s">
        <v>256</v>
      </c>
      <c r="P2176" s="1" t="s">
        <v>103</v>
      </c>
      <c r="Q2176" s="1" t="s">
        <v>55</v>
      </c>
      <c r="R2176" s="1" t="s">
        <v>56</v>
      </c>
      <c r="T2176" s="1" t="s">
        <v>2905</v>
      </c>
      <c r="U2176" s="1" t="s">
        <v>59</v>
      </c>
      <c r="X2176" s="1" t="s">
        <v>60</v>
      </c>
      <c r="Y2176" s="1" t="s">
        <v>60</v>
      </c>
      <c r="Z2176" s="1" t="s">
        <v>60</v>
      </c>
      <c r="AH2176" s="1" t="s">
        <v>60</v>
      </c>
      <c r="AP2176" s="1" t="s">
        <v>60</v>
      </c>
      <c r="AR2176" s="1" t="s">
        <v>60</v>
      </c>
      <c r="AS2176" s="1" t="s">
        <v>2116</v>
      </c>
      <c r="AT2176" s="1" t="s">
        <v>282</v>
      </c>
      <c r="AU2176" s="1" t="s">
        <v>282</v>
      </c>
      <c r="AV2176" s="1" t="s">
        <v>260</v>
      </c>
      <c r="AW2176" s="3" t="str">
        <f t="shared" si="1"/>
        <v>Other</v>
      </c>
      <c r="AX2176" s="3" t="str">
        <f t="array" ref="AX2176">TEXTJOIN(", ", TRUE, IF(X2176:AS2176="Y", X$1:AS$1, IF(X2176:AS2176&lt;&gt;"", X$1:AS$1 &amp; ": " &amp; X2176:AS2176, "")))
</f>
        <v>Heroin, Cocaine, Fentanyl, Meth/Amphetamine, Heroin/Morph/Codeine, Any Opioid, Other: MDMA</v>
      </c>
    </row>
    <row r="2177">
      <c r="A2177" s="2">
        <v>44220.0</v>
      </c>
      <c r="B2177" s="1" t="s">
        <v>50</v>
      </c>
      <c r="C2177" s="1">
        <v>33.0</v>
      </c>
      <c r="D2177" s="1" t="s">
        <v>51</v>
      </c>
      <c r="E2177" s="1" t="s">
        <v>63</v>
      </c>
      <c r="F2177" s="1" t="s">
        <v>267</v>
      </c>
      <c r="G2177" s="1" t="s">
        <v>91</v>
      </c>
      <c r="H2177" s="1" t="s">
        <v>91</v>
      </c>
      <c r="I2177" s="1" t="s">
        <v>55</v>
      </c>
      <c r="J2177" s="1" t="s">
        <v>91</v>
      </c>
      <c r="K2177" s="1" t="s">
        <v>91</v>
      </c>
      <c r="L2177" s="1" t="s">
        <v>55</v>
      </c>
      <c r="M2177" s="1" t="s">
        <v>56</v>
      </c>
      <c r="N2177" s="1" t="s">
        <v>136</v>
      </c>
      <c r="O2177" s="1" t="s">
        <v>91</v>
      </c>
      <c r="P2177" s="1" t="s">
        <v>91</v>
      </c>
      <c r="Q2177" s="1" t="s">
        <v>55</v>
      </c>
      <c r="R2177" s="1" t="s">
        <v>180</v>
      </c>
      <c r="T2177" s="1" t="s">
        <v>2652</v>
      </c>
      <c r="U2177" s="1" t="s">
        <v>59</v>
      </c>
      <c r="V2177" s="1" t="s">
        <v>2906</v>
      </c>
      <c r="Z2177" s="1" t="s">
        <v>60</v>
      </c>
      <c r="AR2177" s="1" t="s">
        <v>60</v>
      </c>
      <c r="AT2177" s="1" t="s">
        <v>110</v>
      </c>
      <c r="AU2177" s="1" t="s">
        <v>110</v>
      </c>
      <c r="AV2177" s="1" t="s">
        <v>111</v>
      </c>
      <c r="AW2177" s="3" t="str">
        <f t="shared" si="1"/>
        <v>Other</v>
      </c>
      <c r="AX2177" s="3" t="str">
        <f t="array" ref="AX2177">TEXTJOIN(", ", TRUE, IF(X2177:AS2177="Y", X$1:AS$1, IF(X2177:AS2177&lt;&gt;"", X$1:AS$1 &amp; ": " &amp; X2177:AS2177, "")))
</f>
        <v>Fentanyl, Any Opioid</v>
      </c>
    </row>
    <row r="2178">
      <c r="A2178" s="2">
        <v>43962.0</v>
      </c>
      <c r="B2178" s="1" t="s">
        <v>50</v>
      </c>
      <c r="C2178" s="1">
        <v>37.0</v>
      </c>
      <c r="D2178" s="1" t="s">
        <v>76</v>
      </c>
      <c r="E2178" s="1" t="s">
        <v>63</v>
      </c>
      <c r="G2178" s="1" t="s">
        <v>787</v>
      </c>
      <c r="H2178" s="1" t="s">
        <v>263</v>
      </c>
      <c r="I2178" s="1" t="s">
        <v>55</v>
      </c>
      <c r="J2178" s="1" t="s">
        <v>787</v>
      </c>
      <c r="K2178" s="1" t="s">
        <v>263</v>
      </c>
      <c r="L2178" s="1" t="s">
        <v>55</v>
      </c>
      <c r="M2178" s="1" t="s">
        <v>56</v>
      </c>
      <c r="N2178" s="1" t="s">
        <v>136</v>
      </c>
      <c r="O2178" s="1" t="s">
        <v>787</v>
      </c>
      <c r="P2178" s="1" t="s">
        <v>263</v>
      </c>
      <c r="Q2178" s="1" t="s">
        <v>55</v>
      </c>
      <c r="R2178" s="1" t="s">
        <v>56</v>
      </c>
      <c r="T2178" s="1" t="s">
        <v>1533</v>
      </c>
      <c r="U2178" s="1" t="s">
        <v>59</v>
      </c>
      <c r="V2178" s="1" t="s">
        <v>258</v>
      </c>
      <c r="Y2178" s="1" t="s">
        <v>60</v>
      </c>
      <c r="Z2178" s="1" t="s">
        <v>60</v>
      </c>
      <c r="AD2178" s="1" t="s">
        <v>60</v>
      </c>
      <c r="AR2178" s="1" t="s">
        <v>60</v>
      </c>
      <c r="AT2178" s="1" t="s">
        <v>789</v>
      </c>
      <c r="AU2178" s="1" t="s">
        <v>789</v>
      </c>
      <c r="AV2178" s="1" t="s">
        <v>790</v>
      </c>
      <c r="AW2178" s="3" t="str">
        <f t="shared" si="1"/>
        <v>Other</v>
      </c>
      <c r="AX2178" s="3" t="str">
        <f t="array" ref="AX2178">TEXTJOIN(", ", TRUE, IF(X2178:AS2178="Y", X$1:AS$1, IF(X2178:AS2178&lt;&gt;"", X$1:AS$1 &amp; ": " &amp; X2178:AS2178, "")))
</f>
        <v>Cocaine, Fentanyl, Ethanol, Any Opioid</v>
      </c>
    </row>
    <row r="2179">
      <c r="A2179" s="2">
        <v>44393.0</v>
      </c>
      <c r="B2179" s="1" t="s">
        <v>50</v>
      </c>
      <c r="C2179" s="1">
        <v>35.0</v>
      </c>
      <c r="D2179" s="1" t="s">
        <v>51</v>
      </c>
      <c r="E2179" s="1" t="s">
        <v>63</v>
      </c>
      <c r="G2179" s="1" t="s">
        <v>1326</v>
      </c>
      <c r="H2179" s="1" t="s">
        <v>125</v>
      </c>
      <c r="I2179" s="1" t="s">
        <v>55</v>
      </c>
      <c r="J2179" s="1" t="s">
        <v>1326</v>
      </c>
      <c r="K2179" s="1" t="s">
        <v>125</v>
      </c>
      <c r="L2179" s="1" t="s">
        <v>55</v>
      </c>
      <c r="M2179" s="1" t="s">
        <v>56</v>
      </c>
      <c r="N2179" s="1" t="s">
        <v>178</v>
      </c>
      <c r="O2179" s="1" t="s">
        <v>1326</v>
      </c>
      <c r="P2179" s="1" t="s">
        <v>125</v>
      </c>
      <c r="Q2179" s="1" t="s">
        <v>55</v>
      </c>
      <c r="R2179" s="1" t="s">
        <v>56</v>
      </c>
      <c r="T2179" s="1" t="s">
        <v>2907</v>
      </c>
      <c r="U2179" s="1" t="s">
        <v>59</v>
      </c>
      <c r="Z2179" s="1" t="s">
        <v>60</v>
      </c>
      <c r="AA2179" s="1" t="s">
        <v>60</v>
      </c>
      <c r="AM2179" s="1" t="s">
        <v>60</v>
      </c>
      <c r="AR2179" s="1" t="s">
        <v>60</v>
      </c>
      <c r="AT2179" s="1" t="s">
        <v>1328</v>
      </c>
      <c r="AU2179" s="1" t="s">
        <v>1328</v>
      </c>
      <c r="AV2179" s="1" t="s">
        <v>1329</v>
      </c>
      <c r="AW2179" s="3" t="str">
        <f t="shared" si="1"/>
        <v>Other</v>
      </c>
      <c r="AX2179" s="3" t="str">
        <f t="array" ref="AX2179">TEXTJOIN(", ", TRUE, IF(X2179:AS2179="Y", X$1:AS$1, IF(X2179:AS2179&lt;&gt;"", X$1:AS$1 &amp; ": " &amp; X2179:AS2179, "")))
</f>
        <v>Fentanyl, Fentanyl Analogue, Xylazine, Any Opioid</v>
      </c>
    </row>
    <row r="2180">
      <c r="A2180" s="2">
        <v>43290.0</v>
      </c>
      <c r="B2180" s="1" t="s">
        <v>50</v>
      </c>
      <c r="C2180" s="1">
        <v>36.0</v>
      </c>
      <c r="D2180" s="1" t="s">
        <v>51</v>
      </c>
      <c r="E2180" s="1" t="s">
        <v>63</v>
      </c>
      <c r="G2180" s="1" t="s">
        <v>103</v>
      </c>
      <c r="H2180" s="1" t="s">
        <v>103</v>
      </c>
      <c r="I2180" s="1" t="s">
        <v>55</v>
      </c>
      <c r="J2180" s="1" t="s">
        <v>103</v>
      </c>
      <c r="K2180" s="1" t="s">
        <v>103</v>
      </c>
      <c r="M2180" s="1" t="s">
        <v>56</v>
      </c>
      <c r="N2180" s="1" t="s">
        <v>136</v>
      </c>
      <c r="O2180" s="1" t="s">
        <v>103</v>
      </c>
      <c r="P2180" s="1" t="s">
        <v>103</v>
      </c>
      <c r="Q2180" s="1" t="s">
        <v>55</v>
      </c>
      <c r="R2180" s="1" t="s">
        <v>56</v>
      </c>
      <c r="T2180" s="1" t="s">
        <v>78</v>
      </c>
      <c r="U2180" s="1" t="s">
        <v>59</v>
      </c>
      <c r="X2180" s="1" t="s">
        <v>60</v>
      </c>
      <c r="AP2180" s="1" t="s">
        <v>60</v>
      </c>
      <c r="AR2180" s="1" t="s">
        <v>60</v>
      </c>
      <c r="AT2180" s="1" t="s">
        <v>167</v>
      </c>
      <c r="AU2180" s="1" t="s">
        <v>167</v>
      </c>
      <c r="AV2180" s="1" t="s">
        <v>168</v>
      </c>
      <c r="AW2180" s="3" t="str">
        <f t="shared" si="1"/>
        <v>Other</v>
      </c>
      <c r="AX2180" s="3" t="str">
        <f t="array" ref="AX2180">TEXTJOIN(", ", TRUE, IF(X2180:AS2180="Y", X$1:AS$1, IF(X2180:AS2180&lt;&gt;"", X$1:AS$1 &amp; ": " &amp; X2180:AS2180, "")))
</f>
        <v>Heroin, Heroin/Morph/Codeine, Any Opioid</v>
      </c>
    </row>
    <row r="2181">
      <c r="A2181" s="2">
        <v>41516.0</v>
      </c>
      <c r="B2181" s="1" t="s">
        <v>50</v>
      </c>
      <c r="C2181" s="1">
        <v>38.0</v>
      </c>
      <c r="D2181" s="1" t="s">
        <v>51</v>
      </c>
      <c r="E2181" s="1" t="s">
        <v>63</v>
      </c>
      <c r="G2181" s="1" t="s">
        <v>271</v>
      </c>
      <c r="H2181" s="1" t="s">
        <v>91</v>
      </c>
      <c r="J2181" s="1" t="s">
        <v>271</v>
      </c>
      <c r="L2181" s="1" t="s">
        <v>55</v>
      </c>
      <c r="M2181" s="1" t="s">
        <v>56</v>
      </c>
      <c r="N2181" s="1" t="s">
        <v>136</v>
      </c>
      <c r="O2181" s="1" t="s">
        <v>271</v>
      </c>
      <c r="P2181" s="1" t="s">
        <v>91</v>
      </c>
      <c r="R2181" s="1" t="s">
        <v>67</v>
      </c>
      <c r="T2181" s="1" t="s">
        <v>78</v>
      </c>
      <c r="U2181" s="1" t="s">
        <v>59</v>
      </c>
      <c r="X2181" s="1" t="s">
        <v>60</v>
      </c>
      <c r="AT2181" s="1" t="s">
        <v>274</v>
      </c>
      <c r="AU2181" s="1" t="s">
        <v>274</v>
      </c>
      <c r="AV2181" s="1" t="s">
        <v>275</v>
      </c>
      <c r="AW2181" s="3" t="str">
        <f t="shared" si="1"/>
        <v>Other</v>
      </c>
      <c r="AX2181" s="3" t="str">
        <f t="array" ref="AX2181">TEXTJOIN(", ", TRUE, IF(X2181:AS2181="Y", X$1:AS$1, IF(X2181:AS2181&lt;&gt;"", X$1:AS$1 &amp; ": " &amp; X2181:AS2181, "")))
</f>
        <v>Heroin</v>
      </c>
    </row>
    <row r="2182">
      <c r="A2182" s="2">
        <v>43154.0</v>
      </c>
      <c r="B2182" s="1" t="s">
        <v>50</v>
      </c>
      <c r="C2182" s="1">
        <v>40.0</v>
      </c>
      <c r="D2182" s="1" t="s">
        <v>76</v>
      </c>
      <c r="E2182" s="1" t="s">
        <v>63</v>
      </c>
      <c r="G2182" s="1" t="s">
        <v>216</v>
      </c>
      <c r="H2182" s="1" t="s">
        <v>103</v>
      </c>
      <c r="I2182" s="1" t="s">
        <v>55</v>
      </c>
      <c r="J2182" s="1" t="s">
        <v>216</v>
      </c>
      <c r="K2182" s="1" t="s">
        <v>103</v>
      </c>
      <c r="M2182" s="1" t="s">
        <v>56</v>
      </c>
      <c r="N2182" s="1" t="s">
        <v>2382</v>
      </c>
      <c r="O2182" s="1" t="s">
        <v>216</v>
      </c>
      <c r="P2182" s="1" t="s">
        <v>103</v>
      </c>
      <c r="Q2182" s="1" t="s">
        <v>55</v>
      </c>
      <c r="R2182" s="1" t="s">
        <v>56</v>
      </c>
      <c r="T2182" s="1" t="s">
        <v>2908</v>
      </c>
      <c r="U2182" s="1" t="s">
        <v>59</v>
      </c>
      <c r="AB2182" s="1" t="s">
        <v>60</v>
      </c>
      <c r="AR2182" s="1" t="s">
        <v>60</v>
      </c>
      <c r="AT2182" s="1" t="s">
        <v>218</v>
      </c>
      <c r="AU2182" s="1" t="s">
        <v>218</v>
      </c>
      <c r="AV2182" s="1" t="s">
        <v>317</v>
      </c>
      <c r="AW2182" s="3" t="str">
        <f t="shared" si="1"/>
        <v>Other</v>
      </c>
      <c r="AX2182" s="3" t="str">
        <f t="array" ref="AX2182">TEXTJOIN(", ", TRUE, IF(X2182:AS2182="Y", X$1:AS$1, IF(X2182:AS2182&lt;&gt;"", X$1:AS$1 &amp; ": " &amp; X2182:AS2182, "")))
</f>
        <v>Oxycodone, Any Opioid</v>
      </c>
    </row>
    <row r="2183">
      <c r="A2183" s="2">
        <v>44109.0</v>
      </c>
      <c r="B2183" s="1" t="s">
        <v>50</v>
      </c>
      <c r="C2183" s="1">
        <v>59.0</v>
      </c>
      <c r="D2183" s="1" t="s">
        <v>51</v>
      </c>
      <c r="E2183" s="1" t="s">
        <v>52</v>
      </c>
      <c r="G2183" s="1" t="s">
        <v>82</v>
      </c>
      <c r="H2183" s="1" t="s">
        <v>54</v>
      </c>
      <c r="I2183" s="1" t="s">
        <v>55</v>
      </c>
      <c r="J2183" s="1" t="s">
        <v>82</v>
      </c>
      <c r="K2183" s="1" t="s">
        <v>54</v>
      </c>
      <c r="L2183" s="1" t="s">
        <v>55</v>
      </c>
      <c r="M2183" s="1" t="s">
        <v>56</v>
      </c>
      <c r="N2183" s="1" t="s">
        <v>136</v>
      </c>
      <c r="O2183" s="1" t="s">
        <v>82</v>
      </c>
      <c r="P2183" s="1" t="s">
        <v>54</v>
      </c>
      <c r="Q2183" s="1" t="s">
        <v>55</v>
      </c>
      <c r="R2183" s="1" t="s">
        <v>56</v>
      </c>
      <c r="T2183" s="1" t="s">
        <v>2909</v>
      </c>
      <c r="U2183" s="1" t="s">
        <v>59</v>
      </c>
      <c r="X2183" s="1" t="s">
        <v>60</v>
      </c>
      <c r="Z2183" s="1" t="s">
        <v>60</v>
      </c>
      <c r="AF2183" s="1" t="s">
        <v>60</v>
      </c>
      <c r="AR2183" s="1" t="s">
        <v>60</v>
      </c>
      <c r="AT2183" s="1" t="s">
        <v>329</v>
      </c>
      <c r="AU2183" s="1" t="s">
        <v>329</v>
      </c>
      <c r="AV2183" s="1" t="s">
        <v>85</v>
      </c>
      <c r="AW2183" s="3" t="str">
        <f t="shared" si="1"/>
        <v>Other</v>
      </c>
      <c r="AX2183" s="3" t="str">
        <f t="array" ref="AX2183">TEXTJOIN(", ", TRUE, IF(X2183:AS2183="Y", X$1:AS$1, IF(X2183:AS2183&lt;&gt;"", X$1:AS$1 &amp; ": " &amp; X2183:AS2183, "")))
</f>
        <v>Heroin, Fentanyl, Benzodiazepine, Any Opioid</v>
      </c>
    </row>
    <row r="2184">
      <c r="A2184" s="2">
        <v>44207.0</v>
      </c>
      <c r="B2184" s="1" t="s">
        <v>50</v>
      </c>
      <c r="C2184" s="1">
        <v>45.0</v>
      </c>
      <c r="D2184" s="1" t="s">
        <v>51</v>
      </c>
      <c r="E2184" s="1" t="s">
        <v>63</v>
      </c>
      <c r="G2184" s="1" t="s">
        <v>91</v>
      </c>
      <c r="H2184" s="1" t="s">
        <v>91</v>
      </c>
      <c r="I2184" s="1" t="s">
        <v>55</v>
      </c>
      <c r="J2184" s="1" t="s">
        <v>91</v>
      </c>
      <c r="K2184" s="1" t="s">
        <v>91</v>
      </c>
      <c r="L2184" s="1" t="s">
        <v>55</v>
      </c>
      <c r="M2184" s="1" t="s">
        <v>56</v>
      </c>
      <c r="N2184" s="1" t="s">
        <v>155</v>
      </c>
      <c r="O2184" s="1" t="s">
        <v>91</v>
      </c>
      <c r="P2184" s="1" t="s">
        <v>91</v>
      </c>
      <c r="Q2184" s="1" t="s">
        <v>55</v>
      </c>
      <c r="R2184" s="1" t="s">
        <v>56</v>
      </c>
      <c r="T2184" s="1" t="s">
        <v>2910</v>
      </c>
      <c r="U2184" s="1" t="s">
        <v>59</v>
      </c>
      <c r="Y2184" s="1" t="s">
        <v>60</v>
      </c>
      <c r="Z2184" s="1" t="s">
        <v>60</v>
      </c>
      <c r="AA2184" s="1" t="s">
        <v>60</v>
      </c>
      <c r="AF2184" s="1" t="s">
        <v>60</v>
      </c>
      <c r="AG2184" s="1" t="s">
        <v>60</v>
      </c>
      <c r="AJ2184" s="1" t="s">
        <v>60</v>
      </c>
      <c r="AR2184" s="1" t="s">
        <v>60</v>
      </c>
      <c r="AT2184" s="1" t="s">
        <v>110</v>
      </c>
      <c r="AU2184" s="1" t="s">
        <v>110</v>
      </c>
      <c r="AV2184" s="1" t="s">
        <v>111</v>
      </c>
      <c r="AW2184" s="3" t="str">
        <f t="shared" si="1"/>
        <v>Other</v>
      </c>
      <c r="AX2184" s="3" t="str">
        <f t="array" ref="AX2184">TEXTJOIN(", ", TRUE, IF(X2184:AS2184="Y", X$1:AS$1, IF(X2184:AS2184&lt;&gt;"", X$1:AS$1 &amp; ": " &amp; X2184:AS2184, "")))
</f>
        <v>Cocaine, Fentanyl, Fentanyl Analogue, Benzodiazepine, Methadone, Tramad, Any Opioid</v>
      </c>
    </row>
    <row r="2185">
      <c r="A2185" s="2">
        <v>41551.0</v>
      </c>
      <c r="B2185" s="1" t="s">
        <v>50</v>
      </c>
      <c r="C2185" s="1">
        <v>26.0</v>
      </c>
      <c r="D2185" s="1" t="s">
        <v>76</v>
      </c>
      <c r="E2185" s="1" t="s">
        <v>63</v>
      </c>
      <c r="G2185" s="1" t="s">
        <v>397</v>
      </c>
      <c r="H2185" s="1" t="s">
        <v>103</v>
      </c>
      <c r="J2185" s="1" t="s">
        <v>397</v>
      </c>
      <c r="L2185" s="1" t="s">
        <v>55</v>
      </c>
      <c r="M2185" s="1" t="s">
        <v>193</v>
      </c>
      <c r="N2185" s="1" t="s">
        <v>136</v>
      </c>
      <c r="O2185" s="1" t="s">
        <v>397</v>
      </c>
      <c r="P2185" s="1" t="s">
        <v>103</v>
      </c>
      <c r="R2185" s="1" t="s">
        <v>44</v>
      </c>
      <c r="S2185" s="1" t="s">
        <v>480</v>
      </c>
      <c r="T2185" s="1" t="s">
        <v>130</v>
      </c>
      <c r="U2185" s="1" t="s">
        <v>59</v>
      </c>
      <c r="X2185" s="1" t="s">
        <v>60</v>
      </c>
      <c r="AT2185" s="1" t="s">
        <v>399</v>
      </c>
      <c r="AU2185" s="1" t="s">
        <v>399</v>
      </c>
      <c r="AV2185" s="1" t="s">
        <v>709</v>
      </c>
      <c r="AW2185" s="3" t="str">
        <f t="shared" si="1"/>
        <v>Other</v>
      </c>
      <c r="AX2185" s="3" t="str">
        <f t="array" ref="AX2185">TEXTJOIN(", ", TRUE, IF(X2185:AS2185="Y", X$1:AS$1, IF(X2185:AS2185&lt;&gt;"", X$1:AS$1 &amp; ": " &amp; X2185:AS2185, "")))
</f>
        <v>Heroin</v>
      </c>
    </row>
    <row r="2186">
      <c r="A2186" s="2">
        <v>41183.0</v>
      </c>
      <c r="B2186" s="1" t="s">
        <v>50</v>
      </c>
      <c r="C2186" s="1">
        <v>63.0</v>
      </c>
      <c r="D2186" s="1" t="s">
        <v>51</v>
      </c>
      <c r="E2186" s="1" t="s">
        <v>52</v>
      </c>
      <c r="G2186" s="1" t="s">
        <v>82</v>
      </c>
      <c r="H2186" s="1" t="s">
        <v>54</v>
      </c>
      <c r="J2186" s="1" t="s">
        <v>82</v>
      </c>
      <c r="L2186" s="1" t="s">
        <v>55</v>
      </c>
      <c r="M2186" s="1" t="s">
        <v>56</v>
      </c>
      <c r="N2186" s="1" t="s">
        <v>138</v>
      </c>
      <c r="O2186" s="1" t="s">
        <v>82</v>
      </c>
      <c r="P2186" s="1" t="s">
        <v>54</v>
      </c>
      <c r="R2186" s="1" t="s">
        <v>67</v>
      </c>
      <c r="T2186" s="1" t="s">
        <v>58</v>
      </c>
      <c r="U2186" s="1" t="s">
        <v>59</v>
      </c>
      <c r="Y2186" s="1" t="s">
        <v>60</v>
      </c>
      <c r="AT2186" s="1" t="s">
        <v>329</v>
      </c>
      <c r="AU2186" s="1" t="s">
        <v>329</v>
      </c>
      <c r="AV2186" s="1" t="s">
        <v>85</v>
      </c>
      <c r="AW2186" s="3" t="str">
        <f t="shared" si="1"/>
        <v>Other</v>
      </c>
      <c r="AX2186" s="3" t="str">
        <f t="array" ref="AX2186">TEXTJOIN(", ", TRUE, IF(X2186:AS2186="Y", X$1:AS$1, IF(X2186:AS2186&lt;&gt;"", X$1:AS$1 &amp; ": " &amp; X2186:AS2186, "")))
</f>
        <v>Cocaine</v>
      </c>
    </row>
    <row r="2187">
      <c r="A2187" s="2">
        <v>44304.0</v>
      </c>
      <c r="B2187" s="1" t="s">
        <v>50</v>
      </c>
      <c r="C2187" s="1">
        <v>52.0</v>
      </c>
      <c r="D2187" s="1" t="s">
        <v>51</v>
      </c>
      <c r="E2187" s="1" t="s">
        <v>63</v>
      </c>
      <c r="J2187" s="1" t="s">
        <v>103</v>
      </c>
      <c r="K2187" s="1" t="s">
        <v>103</v>
      </c>
      <c r="L2187" s="1" t="s">
        <v>55</v>
      </c>
      <c r="M2187" s="1" t="s">
        <v>820</v>
      </c>
      <c r="N2187" s="1" t="s">
        <v>136</v>
      </c>
      <c r="O2187" s="1" t="s">
        <v>103</v>
      </c>
      <c r="P2187" s="1" t="s">
        <v>103</v>
      </c>
      <c r="Q2187" s="1" t="s">
        <v>55</v>
      </c>
      <c r="R2187" s="1" t="s">
        <v>44</v>
      </c>
      <c r="T2187" s="1" t="s">
        <v>2911</v>
      </c>
      <c r="U2187" s="1" t="s">
        <v>59</v>
      </c>
      <c r="Z2187" s="1" t="s">
        <v>60</v>
      </c>
      <c r="AD2187" s="1" t="s">
        <v>60</v>
      </c>
      <c r="AF2187" s="1" t="s">
        <v>60</v>
      </c>
      <c r="AG2187" s="1" t="s">
        <v>60</v>
      </c>
      <c r="AN2187" s="1" t="s">
        <v>60</v>
      </c>
      <c r="AR2187" s="1" t="s">
        <v>60</v>
      </c>
      <c r="AT2187" s="1" t="s">
        <v>62</v>
      </c>
      <c r="AU2187" s="1" t="s">
        <v>167</v>
      </c>
      <c r="AV2187" s="1" t="s">
        <v>168</v>
      </c>
      <c r="AW2187" s="3" t="str">
        <f t="shared" si="1"/>
        <v>Other</v>
      </c>
      <c r="AX2187" s="3" t="str">
        <f t="array" ref="AX2187">TEXTJOIN(", ", TRUE, IF(X2187:AS2187="Y", X$1:AS$1, IF(X2187:AS2187&lt;&gt;"", X$1:AS$1 &amp; ": " &amp; X2187:AS2187, "")))
</f>
        <v>Fentanyl, Ethanol, Benzodiazepine, Methadone, Gabapentin, Any Opioid</v>
      </c>
    </row>
    <row r="2188">
      <c r="A2188" s="2">
        <v>41092.0</v>
      </c>
      <c r="B2188" s="1" t="s">
        <v>50</v>
      </c>
      <c r="C2188" s="1">
        <v>47.0</v>
      </c>
      <c r="D2188" s="1" t="s">
        <v>51</v>
      </c>
      <c r="E2188" s="1" t="s">
        <v>63</v>
      </c>
      <c r="F2188" s="1" t="s">
        <v>137</v>
      </c>
      <c r="G2188" s="1" t="s">
        <v>143</v>
      </c>
      <c r="H2188" s="1" t="s">
        <v>91</v>
      </c>
      <c r="J2188" s="1" t="s">
        <v>143</v>
      </c>
      <c r="L2188" s="1" t="s">
        <v>55</v>
      </c>
      <c r="M2188" s="1" t="s">
        <v>56</v>
      </c>
      <c r="N2188" s="1" t="s">
        <v>66</v>
      </c>
      <c r="O2188" s="1" t="s">
        <v>143</v>
      </c>
      <c r="P2188" s="1" t="s">
        <v>91</v>
      </c>
      <c r="R2188" s="1" t="s">
        <v>56</v>
      </c>
      <c r="T2188" s="1" t="s">
        <v>2912</v>
      </c>
      <c r="U2188" s="1" t="s">
        <v>59</v>
      </c>
      <c r="X2188" s="1" t="s">
        <v>60</v>
      </c>
      <c r="AB2188" s="1" t="s">
        <v>60</v>
      </c>
      <c r="AD2188" s="1" t="s">
        <v>60</v>
      </c>
      <c r="AT2188" s="1" t="s">
        <v>145</v>
      </c>
      <c r="AU2188" s="1" t="s">
        <v>145</v>
      </c>
      <c r="AV2188" s="1" t="s">
        <v>146</v>
      </c>
      <c r="AW2188" s="3" t="str">
        <f t="shared" si="1"/>
        <v>Other</v>
      </c>
      <c r="AX2188" s="3" t="str">
        <f t="array" ref="AX2188">TEXTJOIN(", ", TRUE, IF(X2188:AS2188="Y", X$1:AS$1, IF(X2188:AS2188&lt;&gt;"", X$1:AS$1 &amp; ": " &amp; X2188:AS2188, "")))
</f>
        <v>Heroin, Oxycodone, Ethanol</v>
      </c>
    </row>
    <row r="2189">
      <c r="A2189" s="2">
        <v>42608.0</v>
      </c>
      <c r="B2189" s="1" t="s">
        <v>50</v>
      </c>
      <c r="C2189" s="1">
        <v>38.0</v>
      </c>
      <c r="D2189" s="1" t="s">
        <v>51</v>
      </c>
      <c r="E2189" s="1" t="s">
        <v>63</v>
      </c>
      <c r="G2189" s="1" t="s">
        <v>53</v>
      </c>
      <c r="H2189" s="1" t="s">
        <v>54</v>
      </c>
      <c r="I2189" s="1" t="s">
        <v>55</v>
      </c>
      <c r="J2189" s="1" t="s">
        <v>53</v>
      </c>
      <c r="M2189" s="1" t="s">
        <v>177</v>
      </c>
      <c r="N2189" s="1" t="s">
        <v>276</v>
      </c>
      <c r="O2189" s="1" t="s">
        <v>53</v>
      </c>
      <c r="R2189" s="1" t="s">
        <v>44</v>
      </c>
      <c r="S2189" s="1" t="s">
        <v>2913</v>
      </c>
      <c r="T2189" s="1" t="s">
        <v>2914</v>
      </c>
      <c r="U2189" s="1" t="s">
        <v>59</v>
      </c>
      <c r="W2189" s="1" t="s">
        <v>60</v>
      </c>
      <c r="X2189" s="1" t="s">
        <v>60</v>
      </c>
      <c r="Y2189" s="1" t="s">
        <v>60</v>
      </c>
      <c r="Z2189" s="1" t="s">
        <v>60</v>
      </c>
      <c r="AI2189" s="1" t="s">
        <v>60</v>
      </c>
      <c r="AP2189" s="1" t="s">
        <v>60</v>
      </c>
      <c r="AR2189" s="1" t="s">
        <v>60</v>
      </c>
      <c r="AT2189" s="1" t="s">
        <v>61</v>
      </c>
      <c r="AU2189" s="1" t="s">
        <v>61</v>
      </c>
      <c r="AV2189" s="1" t="s">
        <v>294</v>
      </c>
      <c r="AW2189" s="3" t="str">
        <f t="shared" si="1"/>
        <v>Other</v>
      </c>
      <c r="AX2189" s="3" t="str">
        <f t="array" ref="AX2189">TEXTJOIN(", ", TRUE, IF(X2189:AS2189="Y", X$1:AS$1, IF(X2189:AS2189&lt;&gt;"", X$1:AS$1 &amp; ": " &amp; X2189:AS2189, "")))
</f>
        <v>Heroin, Cocaine, Fentanyl, Amphet, Heroin/Morph/Codeine, Any Opioid</v>
      </c>
    </row>
    <row r="2190">
      <c r="A2190" s="2">
        <v>42858.0</v>
      </c>
      <c r="B2190" s="1" t="s">
        <v>86</v>
      </c>
      <c r="C2190" s="1">
        <v>55.0</v>
      </c>
      <c r="D2190" s="1" t="s">
        <v>76</v>
      </c>
      <c r="E2190" s="1" t="s">
        <v>63</v>
      </c>
      <c r="G2190" s="1" t="s">
        <v>255</v>
      </c>
      <c r="H2190" s="1" t="s">
        <v>103</v>
      </c>
      <c r="I2190" s="1" t="s">
        <v>55</v>
      </c>
      <c r="J2190" s="1" t="s">
        <v>255</v>
      </c>
      <c r="K2190" s="1" t="s">
        <v>103</v>
      </c>
      <c r="L2190" s="1" t="s">
        <v>55</v>
      </c>
      <c r="M2190" s="1" t="s">
        <v>56</v>
      </c>
      <c r="N2190" s="1" t="s">
        <v>66</v>
      </c>
      <c r="O2190" s="1" t="s">
        <v>255</v>
      </c>
      <c r="P2190" s="1" t="s">
        <v>103</v>
      </c>
      <c r="Q2190" s="1" t="s">
        <v>55</v>
      </c>
      <c r="R2190" s="1" t="s">
        <v>56</v>
      </c>
      <c r="T2190" s="1" t="s">
        <v>2915</v>
      </c>
      <c r="U2190" s="1" t="s">
        <v>59</v>
      </c>
      <c r="X2190" s="1" t="s">
        <v>60</v>
      </c>
      <c r="Z2190" s="1" t="s">
        <v>60</v>
      </c>
      <c r="AD2190" s="1" t="s">
        <v>60</v>
      </c>
      <c r="AF2190" s="1" t="s">
        <v>60</v>
      </c>
      <c r="AT2190" s="1" t="s">
        <v>259</v>
      </c>
      <c r="AU2190" s="1" t="s">
        <v>259</v>
      </c>
      <c r="AV2190" s="1" t="s">
        <v>520</v>
      </c>
      <c r="AW2190" s="3" t="str">
        <f t="shared" si="1"/>
        <v>Other</v>
      </c>
      <c r="AX2190" s="3" t="str">
        <f t="array" ref="AX2190">TEXTJOIN(", ", TRUE, IF(X2190:AS2190="Y", X$1:AS$1, IF(X2190:AS2190&lt;&gt;"", X$1:AS$1 &amp; ": " &amp; X2190:AS2190, "")))
</f>
        <v>Heroin, Fentanyl, Ethanol, Benzodiazepine</v>
      </c>
    </row>
    <row r="2191">
      <c r="A2191" s="2">
        <v>43727.0</v>
      </c>
      <c r="B2191" s="1" t="s">
        <v>50</v>
      </c>
      <c r="C2191" s="1">
        <v>33.0</v>
      </c>
      <c r="D2191" s="1" t="s">
        <v>51</v>
      </c>
      <c r="E2191" s="1" t="s">
        <v>63</v>
      </c>
      <c r="G2191" s="1" t="s">
        <v>2916</v>
      </c>
      <c r="H2191" s="1" t="s">
        <v>2772</v>
      </c>
      <c r="I2191" s="1" t="s">
        <v>342</v>
      </c>
      <c r="J2191" s="1" t="s">
        <v>53</v>
      </c>
      <c r="K2191" s="1" t="s">
        <v>54</v>
      </c>
      <c r="L2191" s="1" t="s">
        <v>55</v>
      </c>
      <c r="M2191" s="1" t="s">
        <v>44</v>
      </c>
      <c r="N2191" s="1" t="s">
        <v>136</v>
      </c>
      <c r="O2191" s="1" t="s">
        <v>53</v>
      </c>
      <c r="P2191" s="1" t="s">
        <v>54</v>
      </c>
      <c r="Q2191" s="1" t="s">
        <v>55</v>
      </c>
      <c r="R2191" s="1" t="s">
        <v>67</v>
      </c>
      <c r="T2191" s="1" t="s">
        <v>2272</v>
      </c>
      <c r="U2191" s="1" t="s">
        <v>59</v>
      </c>
      <c r="Z2191" s="1" t="s">
        <v>60</v>
      </c>
      <c r="AR2191" s="1" t="s">
        <v>60</v>
      </c>
      <c r="AU2191" s="1" t="s">
        <v>61</v>
      </c>
      <c r="AV2191" s="1" t="s">
        <v>294</v>
      </c>
      <c r="AW2191" s="3" t="str">
        <f t="shared" si="1"/>
        <v>Other</v>
      </c>
      <c r="AX2191" s="3" t="str">
        <f t="array" ref="AX2191">TEXTJOIN(", ", TRUE, IF(X2191:AS2191="Y", X$1:AS$1, IF(X2191:AS2191&lt;&gt;"", X$1:AS$1 &amp; ": " &amp; X2191:AS2191, "")))
</f>
        <v>Fentanyl, Any Opioid</v>
      </c>
    </row>
    <row r="2192">
      <c r="A2192" s="2">
        <v>42401.0</v>
      </c>
      <c r="B2192" s="1" t="s">
        <v>50</v>
      </c>
      <c r="C2192" s="1">
        <v>28.0</v>
      </c>
      <c r="D2192" s="1" t="s">
        <v>51</v>
      </c>
      <c r="E2192" s="1" t="s">
        <v>63</v>
      </c>
      <c r="G2192" s="1" t="s">
        <v>222</v>
      </c>
      <c r="H2192" s="1" t="s">
        <v>103</v>
      </c>
      <c r="I2192" s="1" t="s">
        <v>55</v>
      </c>
      <c r="J2192" s="1" t="s">
        <v>102</v>
      </c>
      <c r="M2192" s="1" t="s">
        <v>56</v>
      </c>
      <c r="N2192" s="1" t="s">
        <v>136</v>
      </c>
      <c r="O2192" s="1" t="s">
        <v>102</v>
      </c>
      <c r="R2192" s="1" t="s">
        <v>44</v>
      </c>
      <c r="S2192" s="1" t="s">
        <v>2757</v>
      </c>
      <c r="T2192" s="1" t="s">
        <v>2917</v>
      </c>
      <c r="U2192" s="1" t="s">
        <v>59</v>
      </c>
      <c r="W2192" s="1" t="s">
        <v>60</v>
      </c>
      <c r="X2192" s="1" t="s">
        <v>60</v>
      </c>
      <c r="Y2192" s="1" t="s">
        <v>60</v>
      </c>
      <c r="Z2192" s="1" t="s">
        <v>60</v>
      </c>
      <c r="AD2192" s="1" t="s">
        <v>60</v>
      </c>
      <c r="AF2192" s="1" t="s">
        <v>60</v>
      </c>
      <c r="AP2192" s="1" t="s">
        <v>60</v>
      </c>
      <c r="AR2192" s="1" t="s">
        <v>60</v>
      </c>
      <c r="AT2192" s="1" t="s">
        <v>224</v>
      </c>
      <c r="AU2192" s="1" t="s">
        <v>106</v>
      </c>
      <c r="AV2192" s="1" t="s">
        <v>107</v>
      </c>
      <c r="AW2192" s="3" t="str">
        <f t="shared" si="1"/>
        <v>Other</v>
      </c>
      <c r="AX2192" s="3" t="str">
        <f t="array" ref="AX2192">TEXTJOIN(", ", TRUE, IF(X2192:AS2192="Y", X$1:AS$1, IF(X2192:AS2192&lt;&gt;"", X$1:AS$1 &amp; ": " &amp; X2192:AS2192, "")))
</f>
        <v>Heroin, Cocaine, Fentanyl, Ethanol, Benzodiazepine, Heroin/Morph/Codeine, Any Opioid</v>
      </c>
    </row>
    <row r="2193">
      <c r="A2193" s="2">
        <v>43806.0</v>
      </c>
      <c r="B2193" s="1" t="s">
        <v>50</v>
      </c>
      <c r="C2193" s="1">
        <v>64.0</v>
      </c>
      <c r="D2193" s="1" t="s">
        <v>51</v>
      </c>
      <c r="E2193" s="1" t="s">
        <v>63</v>
      </c>
      <c r="G2193" s="1" t="s">
        <v>300</v>
      </c>
      <c r="H2193" s="1" t="s">
        <v>299</v>
      </c>
      <c r="I2193" s="1" t="s">
        <v>55</v>
      </c>
      <c r="J2193" s="1" t="s">
        <v>300</v>
      </c>
      <c r="K2193" s="1" t="s">
        <v>299</v>
      </c>
      <c r="L2193" s="1" t="s">
        <v>55</v>
      </c>
      <c r="M2193" s="1" t="s">
        <v>56</v>
      </c>
      <c r="N2193" s="1" t="s">
        <v>1893</v>
      </c>
      <c r="O2193" s="1" t="s">
        <v>300</v>
      </c>
      <c r="P2193" s="1" t="s">
        <v>299</v>
      </c>
      <c r="Q2193" s="1" t="s">
        <v>55</v>
      </c>
      <c r="R2193" s="1" t="s">
        <v>56</v>
      </c>
      <c r="T2193" s="1" t="s">
        <v>2918</v>
      </c>
      <c r="U2193" s="1" t="s">
        <v>59</v>
      </c>
      <c r="Z2193" s="1" t="s">
        <v>60</v>
      </c>
      <c r="AB2193" s="1" t="s">
        <v>60</v>
      </c>
      <c r="AR2193" s="1" t="s">
        <v>60</v>
      </c>
      <c r="AT2193" s="1" t="s">
        <v>304</v>
      </c>
      <c r="AU2193" s="1" t="s">
        <v>304</v>
      </c>
      <c r="AV2193" s="1" t="s">
        <v>302</v>
      </c>
      <c r="AW2193" s="3" t="str">
        <f t="shared" si="1"/>
        <v>Other</v>
      </c>
      <c r="AX2193" s="3" t="str">
        <f t="array" ref="AX2193">TEXTJOIN(", ", TRUE, IF(X2193:AS2193="Y", X$1:AS$1, IF(X2193:AS2193&lt;&gt;"", X$1:AS$1 &amp; ": " &amp; X2193:AS2193, "")))
</f>
        <v>Fentanyl, Oxycodone, Any Opioid</v>
      </c>
    </row>
    <row r="2194">
      <c r="A2194" s="2">
        <v>42174.0</v>
      </c>
      <c r="B2194" s="1" t="s">
        <v>86</v>
      </c>
      <c r="C2194" s="1">
        <v>42.0</v>
      </c>
      <c r="D2194" s="1" t="s">
        <v>76</v>
      </c>
      <c r="E2194" s="1" t="s">
        <v>63</v>
      </c>
      <c r="G2194" s="1" t="s">
        <v>147</v>
      </c>
      <c r="H2194" s="1" t="s">
        <v>65</v>
      </c>
      <c r="I2194" s="1" t="s">
        <v>55</v>
      </c>
      <c r="J2194" s="1" t="s">
        <v>147</v>
      </c>
      <c r="M2194" s="1" t="s">
        <v>44</v>
      </c>
      <c r="O2194" s="1" t="s">
        <v>65</v>
      </c>
      <c r="P2194" s="1" t="s">
        <v>65</v>
      </c>
      <c r="Q2194" s="1" t="s">
        <v>55</v>
      </c>
      <c r="R2194" s="1" t="s">
        <v>67</v>
      </c>
      <c r="T2194" s="1" t="s">
        <v>2919</v>
      </c>
      <c r="U2194" s="1" t="s">
        <v>59</v>
      </c>
      <c r="AF2194" s="1" t="s">
        <v>60</v>
      </c>
      <c r="AO2194" s="1" t="s">
        <v>60</v>
      </c>
      <c r="AP2194" s="1" t="s">
        <v>60</v>
      </c>
      <c r="AR2194" s="1" t="s">
        <v>60</v>
      </c>
      <c r="AS2194" s="1" t="s">
        <v>2920</v>
      </c>
      <c r="AT2194" s="1" t="s">
        <v>149</v>
      </c>
      <c r="AU2194" s="1" t="s">
        <v>149</v>
      </c>
      <c r="AV2194" s="1" t="s">
        <v>150</v>
      </c>
      <c r="AW2194" s="3" t="str">
        <f t="shared" si="1"/>
        <v>Other</v>
      </c>
      <c r="AX2194" s="3" t="str">
        <f t="array" ref="AX2194">TEXTJOIN(", ", TRUE, IF(X2194:AS2194="Y", X$1:AS$1, IF(X2194:AS2194&lt;&gt;"", X$1:AS$1 &amp; ": " &amp; X2194:AS2194, "")))
</f>
        <v>Benzodiazepine, Opiate NOS, Heroin/Morph/Codeine, Any Opioid, Other: OPIOID NOS</v>
      </c>
    </row>
    <row r="2195">
      <c r="A2195" s="2">
        <v>42779.0</v>
      </c>
      <c r="B2195" s="1" t="s">
        <v>86</v>
      </c>
      <c r="C2195" s="1">
        <v>38.0</v>
      </c>
      <c r="D2195" s="1" t="s">
        <v>76</v>
      </c>
      <c r="E2195" s="1" t="s">
        <v>63</v>
      </c>
      <c r="G2195" s="1" t="s">
        <v>65</v>
      </c>
      <c r="H2195" s="1" t="s">
        <v>65</v>
      </c>
      <c r="I2195" s="1" t="s">
        <v>55</v>
      </c>
      <c r="J2195" s="1" t="s">
        <v>65</v>
      </c>
      <c r="K2195" s="1" t="s">
        <v>65</v>
      </c>
      <c r="L2195" s="1" t="s">
        <v>55</v>
      </c>
      <c r="M2195" s="1" t="s">
        <v>56</v>
      </c>
      <c r="N2195" s="1" t="s">
        <v>2921</v>
      </c>
      <c r="O2195" s="1" t="s">
        <v>65</v>
      </c>
      <c r="P2195" s="1" t="s">
        <v>65</v>
      </c>
      <c r="Q2195" s="1" t="s">
        <v>55</v>
      </c>
      <c r="R2195" s="1" t="s">
        <v>67</v>
      </c>
      <c r="T2195" s="1" t="s">
        <v>2922</v>
      </c>
      <c r="U2195" s="1" t="s">
        <v>59</v>
      </c>
      <c r="AT2195" s="1" t="s">
        <v>410</v>
      </c>
      <c r="AU2195" s="1" t="s">
        <v>410</v>
      </c>
      <c r="AV2195" s="1" t="s">
        <v>150</v>
      </c>
      <c r="AW2195" s="3" t="str">
        <f t="shared" si="1"/>
        <v>Other</v>
      </c>
      <c r="AX2195" s="3" t="str">
        <f t="array" ref="AX2195">TEXTJOIN(", ", TRUE, IF(X2195:AS2195="Y", X$1:AS$1, IF(X2195:AS2195&lt;&gt;"", X$1:AS$1 &amp; ": " &amp; X2195:AS2195, "")))
</f>
        <v/>
      </c>
    </row>
    <row r="2196">
      <c r="A2196" s="2">
        <v>40945.0</v>
      </c>
      <c r="B2196" s="1" t="s">
        <v>50</v>
      </c>
      <c r="C2196" s="1">
        <v>43.0</v>
      </c>
      <c r="D2196" s="1" t="s">
        <v>51</v>
      </c>
      <c r="E2196" s="1" t="s">
        <v>52</v>
      </c>
      <c r="G2196" s="1" t="s">
        <v>160</v>
      </c>
      <c r="H2196" s="1" t="s">
        <v>54</v>
      </c>
      <c r="J2196" s="1" t="s">
        <v>160</v>
      </c>
      <c r="L2196" s="1" t="s">
        <v>55</v>
      </c>
      <c r="M2196" s="1" t="s">
        <v>177</v>
      </c>
      <c r="N2196" s="1" t="s">
        <v>104</v>
      </c>
      <c r="O2196" s="1" t="s">
        <v>397</v>
      </c>
      <c r="P2196" s="1" t="s">
        <v>103</v>
      </c>
      <c r="R2196" s="1" t="s">
        <v>44</v>
      </c>
      <c r="S2196" s="1" t="s">
        <v>2923</v>
      </c>
      <c r="T2196" s="1" t="s">
        <v>58</v>
      </c>
      <c r="U2196" s="1" t="s">
        <v>59</v>
      </c>
      <c r="Y2196" s="1" t="s">
        <v>60</v>
      </c>
      <c r="AT2196" s="1" t="s">
        <v>163</v>
      </c>
      <c r="AU2196" s="1" t="s">
        <v>163</v>
      </c>
      <c r="AV2196" s="1" t="s">
        <v>709</v>
      </c>
      <c r="AW2196" s="3" t="str">
        <f t="shared" si="1"/>
        <v>Other</v>
      </c>
      <c r="AX2196" s="3" t="str">
        <f t="array" ref="AX2196">TEXTJOIN(", ", TRUE, IF(X2196:AS2196="Y", X$1:AS$1, IF(X2196:AS2196&lt;&gt;"", X$1:AS$1 &amp; ": " &amp; X2196:AS2196, "")))
</f>
        <v>Cocaine</v>
      </c>
    </row>
    <row r="2197">
      <c r="A2197" s="2">
        <v>43982.0</v>
      </c>
      <c r="B2197" s="1" t="s">
        <v>50</v>
      </c>
      <c r="C2197" s="1">
        <v>53.0</v>
      </c>
      <c r="D2197" s="1" t="s">
        <v>51</v>
      </c>
      <c r="E2197" s="1" t="s">
        <v>63</v>
      </c>
      <c r="G2197" s="1" t="s">
        <v>185</v>
      </c>
      <c r="H2197" s="1" t="s">
        <v>91</v>
      </c>
      <c r="I2197" s="1" t="s">
        <v>55</v>
      </c>
      <c r="J2197" s="1" t="s">
        <v>185</v>
      </c>
      <c r="K2197" s="1" t="s">
        <v>91</v>
      </c>
      <c r="L2197" s="1" t="s">
        <v>55</v>
      </c>
      <c r="M2197" s="1" t="s">
        <v>56</v>
      </c>
      <c r="N2197" s="1" t="s">
        <v>178</v>
      </c>
      <c r="O2197" s="1" t="s">
        <v>185</v>
      </c>
      <c r="P2197" s="1" t="s">
        <v>91</v>
      </c>
      <c r="Q2197" s="1" t="s">
        <v>55</v>
      </c>
      <c r="R2197" s="1" t="s">
        <v>67</v>
      </c>
      <c r="T2197" s="1" t="s">
        <v>1477</v>
      </c>
      <c r="U2197" s="1" t="s">
        <v>59</v>
      </c>
      <c r="V2197" s="1" t="s">
        <v>286</v>
      </c>
      <c r="Z2197" s="1" t="s">
        <v>60</v>
      </c>
      <c r="AD2197" s="1" t="s">
        <v>60</v>
      </c>
      <c r="AR2197" s="1" t="s">
        <v>60</v>
      </c>
      <c r="AT2197" s="1" t="s">
        <v>188</v>
      </c>
      <c r="AU2197" s="1" t="s">
        <v>188</v>
      </c>
      <c r="AV2197" s="1" t="s">
        <v>189</v>
      </c>
      <c r="AW2197" s="3" t="str">
        <f t="shared" si="1"/>
        <v>Other</v>
      </c>
      <c r="AX2197" s="3" t="str">
        <f t="array" ref="AX2197">TEXTJOIN(", ", TRUE, IF(X2197:AS2197="Y", X$1:AS$1, IF(X2197:AS2197&lt;&gt;"", X$1:AS$1 &amp; ": " &amp; X2197:AS2197, "")))
</f>
        <v>Fentanyl, Ethanol, Any Opioid</v>
      </c>
    </row>
    <row r="2198">
      <c r="A2198" s="2">
        <v>43241.0</v>
      </c>
      <c r="B2198" s="1" t="s">
        <v>50</v>
      </c>
      <c r="C2198" s="1">
        <v>37.0</v>
      </c>
      <c r="D2198" s="1" t="s">
        <v>51</v>
      </c>
      <c r="E2198" s="1" t="s">
        <v>63</v>
      </c>
      <c r="G2198" s="1" t="s">
        <v>143</v>
      </c>
      <c r="H2198" s="1" t="s">
        <v>91</v>
      </c>
      <c r="I2198" s="1" t="s">
        <v>55</v>
      </c>
      <c r="J2198" s="1" t="s">
        <v>143</v>
      </c>
      <c r="K2198" s="1" t="s">
        <v>91</v>
      </c>
      <c r="M2198" s="1" t="s">
        <v>56</v>
      </c>
      <c r="N2198" s="1" t="s">
        <v>136</v>
      </c>
      <c r="O2198" s="1" t="s">
        <v>143</v>
      </c>
      <c r="P2198" s="1" t="s">
        <v>91</v>
      </c>
      <c r="Q2198" s="1" t="s">
        <v>55</v>
      </c>
      <c r="R2198" s="1" t="s">
        <v>56</v>
      </c>
      <c r="T2198" s="1" t="s">
        <v>2924</v>
      </c>
      <c r="U2198" s="1" t="s">
        <v>59</v>
      </c>
      <c r="AD2198" s="1" t="s">
        <v>60</v>
      </c>
      <c r="AG2198" s="1" t="s">
        <v>60</v>
      </c>
      <c r="AR2198" s="1" t="s">
        <v>60</v>
      </c>
      <c r="AS2198" s="1" t="s">
        <v>2925</v>
      </c>
      <c r="AT2198" s="1" t="s">
        <v>145</v>
      </c>
      <c r="AU2198" s="1" t="s">
        <v>145</v>
      </c>
      <c r="AV2198" s="1" t="s">
        <v>146</v>
      </c>
      <c r="AW2198" s="3" t="str">
        <f t="shared" si="1"/>
        <v>Other</v>
      </c>
      <c r="AX2198" s="3" t="str">
        <f t="array" ref="AX2198">TEXTJOIN(", ", TRUE, IF(X2198:AS2198="Y", X$1:AS$1, IF(X2198:AS2198&lt;&gt;"", X$1:AS$1 &amp; ": " &amp; X2198:AS2198, "")))
</f>
        <v>Ethanol, Methadone, Any Opioid, Other: CATHINONE</v>
      </c>
    </row>
    <row r="2199">
      <c r="A2199" s="2">
        <v>42554.0</v>
      </c>
      <c r="B2199" s="1" t="s">
        <v>50</v>
      </c>
      <c r="C2199" s="1">
        <v>57.0</v>
      </c>
      <c r="D2199" s="1" t="s">
        <v>76</v>
      </c>
      <c r="E2199" s="1" t="s">
        <v>63</v>
      </c>
      <c r="G2199" s="1" t="s">
        <v>143</v>
      </c>
      <c r="H2199" s="1" t="s">
        <v>91</v>
      </c>
      <c r="I2199" s="1" t="s">
        <v>55</v>
      </c>
      <c r="J2199" s="1" t="s">
        <v>143</v>
      </c>
      <c r="M2199" s="1" t="s">
        <v>56</v>
      </c>
      <c r="N2199" s="1" t="s">
        <v>136</v>
      </c>
      <c r="O2199" s="1" t="s">
        <v>143</v>
      </c>
      <c r="R2199" s="1" t="s">
        <v>56</v>
      </c>
      <c r="T2199" s="1" t="s">
        <v>2926</v>
      </c>
      <c r="U2199" s="1" t="s">
        <v>59</v>
      </c>
      <c r="Y2199" s="1" t="s">
        <v>60</v>
      </c>
      <c r="AD2199" s="1" t="s">
        <v>60</v>
      </c>
      <c r="AG2199" s="1" t="s">
        <v>60</v>
      </c>
      <c r="AR2199" s="1" t="s">
        <v>60</v>
      </c>
      <c r="AT2199" s="1" t="s">
        <v>145</v>
      </c>
      <c r="AU2199" s="1" t="s">
        <v>145</v>
      </c>
      <c r="AV2199" s="1" t="s">
        <v>146</v>
      </c>
      <c r="AW2199" s="3" t="str">
        <f t="shared" si="1"/>
        <v>Other</v>
      </c>
      <c r="AX2199" s="3" t="str">
        <f t="array" ref="AX2199">TEXTJOIN(", ", TRUE, IF(X2199:AS2199="Y", X$1:AS$1, IF(X2199:AS2199&lt;&gt;"", X$1:AS$1 &amp; ": " &amp; X2199:AS2199, "")))
</f>
        <v>Cocaine, Ethanol, Methadone, Any Opioid</v>
      </c>
    </row>
    <row r="2200">
      <c r="A2200" s="2">
        <v>42709.0</v>
      </c>
      <c r="B2200" s="1" t="s">
        <v>50</v>
      </c>
      <c r="C2200" s="1">
        <v>28.0</v>
      </c>
      <c r="D2200" s="1" t="s">
        <v>76</v>
      </c>
      <c r="E2200" s="1" t="s">
        <v>63</v>
      </c>
      <c r="G2200" s="1" t="s">
        <v>262</v>
      </c>
      <c r="H2200" s="1" t="s">
        <v>263</v>
      </c>
      <c r="I2200" s="1" t="s">
        <v>55</v>
      </c>
      <c r="J2200" s="1" t="s">
        <v>262</v>
      </c>
      <c r="M2200" s="1" t="s">
        <v>56</v>
      </c>
      <c r="N2200" s="1" t="s">
        <v>136</v>
      </c>
      <c r="O2200" s="1" t="s">
        <v>262</v>
      </c>
      <c r="R2200" s="1" t="s">
        <v>56</v>
      </c>
      <c r="T2200" s="1" t="s">
        <v>2488</v>
      </c>
      <c r="U2200" s="1" t="s">
        <v>59</v>
      </c>
      <c r="W2200" s="1" t="s">
        <v>60</v>
      </c>
      <c r="X2200" s="1" t="s">
        <v>60</v>
      </c>
      <c r="AF2200" s="1" t="s">
        <v>60</v>
      </c>
      <c r="AP2200" s="1" t="s">
        <v>60</v>
      </c>
      <c r="AR2200" s="1" t="s">
        <v>60</v>
      </c>
      <c r="AT2200" s="1" t="s">
        <v>556</v>
      </c>
      <c r="AU2200" s="1" t="s">
        <v>556</v>
      </c>
      <c r="AV2200" s="1" t="s">
        <v>266</v>
      </c>
      <c r="AW2200" s="3" t="str">
        <f t="shared" si="1"/>
        <v>Other</v>
      </c>
      <c r="AX2200" s="3" t="str">
        <f t="array" ref="AX2200">TEXTJOIN(", ", TRUE, IF(X2200:AS2200="Y", X$1:AS$1, IF(X2200:AS2200&lt;&gt;"", X$1:AS$1 &amp; ": " &amp; X2200:AS2200, "")))
</f>
        <v>Heroin, Benzodiazepine, Heroin/Morph/Codeine, Any Opioid</v>
      </c>
    </row>
    <row r="2201">
      <c r="A2201" s="2">
        <v>42681.0</v>
      </c>
      <c r="B2201" s="1" t="s">
        <v>50</v>
      </c>
      <c r="C2201" s="1">
        <v>48.0</v>
      </c>
      <c r="D2201" s="1" t="s">
        <v>76</v>
      </c>
      <c r="E2201" s="1" t="s">
        <v>63</v>
      </c>
      <c r="G2201" s="1" t="s">
        <v>1166</v>
      </c>
      <c r="H2201" s="1" t="s">
        <v>65</v>
      </c>
      <c r="I2201" s="1" t="s">
        <v>55</v>
      </c>
      <c r="J2201" s="1" t="s">
        <v>1166</v>
      </c>
      <c r="M2201" s="1" t="s">
        <v>56</v>
      </c>
      <c r="N2201" s="1" t="s">
        <v>104</v>
      </c>
      <c r="O2201" s="1" t="s">
        <v>1166</v>
      </c>
      <c r="R2201" s="1" t="s">
        <v>56</v>
      </c>
      <c r="T2201" s="1" t="s">
        <v>2927</v>
      </c>
      <c r="U2201" s="1" t="s">
        <v>59</v>
      </c>
      <c r="AF2201" s="1" t="s">
        <v>60</v>
      </c>
      <c r="AR2201" s="1" t="s">
        <v>60</v>
      </c>
      <c r="AS2201" s="1" t="s">
        <v>581</v>
      </c>
      <c r="AT2201" s="1" t="s">
        <v>1167</v>
      </c>
      <c r="AU2201" s="1" t="s">
        <v>1167</v>
      </c>
      <c r="AV2201" s="1" t="s">
        <v>1168</v>
      </c>
      <c r="AW2201" s="3" t="str">
        <f t="shared" si="1"/>
        <v>Other</v>
      </c>
      <c r="AX2201" s="3" t="str">
        <f t="array" ref="AX2201">TEXTJOIN(", ", TRUE, IF(X2201:AS2201="Y", X$1:AS$1, IF(X2201:AS2201&lt;&gt;"", X$1:AS$1 &amp; ": " &amp; X2201:AS2201, "")))
</f>
        <v>Benzodiazepine, Any Opioid, Other: BUPREN</v>
      </c>
    </row>
    <row r="2202">
      <c r="A2202" s="2">
        <v>44060.0</v>
      </c>
      <c r="B2202" s="1" t="s">
        <v>50</v>
      </c>
      <c r="C2202" s="1">
        <v>24.0</v>
      </c>
      <c r="D2202" s="1" t="s">
        <v>51</v>
      </c>
      <c r="E2202" s="1" t="s">
        <v>63</v>
      </c>
      <c r="F2202" s="1" t="s">
        <v>137</v>
      </c>
      <c r="G2202" s="1" t="s">
        <v>216</v>
      </c>
      <c r="H2202" s="1" t="s">
        <v>103</v>
      </c>
      <c r="I2202" s="1" t="s">
        <v>55</v>
      </c>
      <c r="J2202" s="1" t="s">
        <v>216</v>
      </c>
      <c r="K2202" s="1" t="s">
        <v>103</v>
      </c>
      <c r="L2202" s="1" t="s">
        <v>55</v>
      </c>
      <c r="M2202" s="1" t="s">
        <v>56</v>
      </c>
      <c r="N2202" s="1" t="s">
        <v>136</v>
      </c>
      <c r="O2202" s="1" t="s">
        <v>216</v>
      </c>
      <c r="P2202" s="1" t="s">
        <v>103</v>
      </c>
      <c r="Q2202" s="1" t="s">
        <v>55</v>
      </c>
      <c r="R2202" s="1" t="s">
        <v>56</v>
      </c>
      <c r="T2202" s="1" t="s">
        <v>83</v>
      </c>
      <c r="U2202" s="1" t="s">
        <v>59</v>
      </c>
      <c r="Z2202" s="1" t="s">
        <v>60</v>
      </c>
      <c r="AR2202" s="1" t="s">
        <v>60</v>
      </c>
      <c r="AT2202" s="1" t="s">
        <v>218</v>
      </c>
      <c r="AU2202" s="1" t="s">
        <v>218</v>
      </c>
      <c r="AV2202" s="1" t="s">
        <v>317</v>
      </c>
      <c r="AW2202" s="3" t="str">
        <f t="shared" si="1"/>
        <v>Other</v>
      </c>
      <c r="AX2202" s="3" t="str">
        <f t="array" ref="AX2202">TEXTJOIN(", ", TRUE, IF(X2202:AS2202="Y", X$1:AS$1, IF(X2202:AS2202&lt;&gt;"", X$1:AS$1 &amp; ": " &amp; X2202:AS2202, "")))
</f>
        <v>Fentanyl, Any Opioid</v>
      </c>
    </row>
    <row r="2203">
      <c r="A2203" s="4">
        <v>42298.0</v>
      </c>
      <c r="B2203" s="1" t="s">
        <v>86</v>
      </c>
      <c r="C2203" s="1">
        <v>31.0</v>
      </c>
      <c r="D2203" s="1" t="s">
        <v>51</v>
      </c>
      <c r="E2203" s="1" t="s">
        <v>63</v>
      </c>
      <c r="G2203" s="1" t="s">
        <v>484</v>
      </c>
      <c r="H2203" s="1" t="s">
        <v>103</v>
      </c>
      <c r="I2203" s="1" t="s">
        <v>55</v>
      </c>
      <c r="J2203" s="1" t="s">
        <v>116</v>
      </c>
      <c r="M2203" s="1" t="s">
        <v>193</v>
      </c>
      <c r="O2203" s="1" t="s">
        <v>116</v>
      </c>
      <c r="P2203" s="1" t="s">
        <v>103</v>
      </c>
      <c r="Q2203" s="1" t="s">
        <v>55</v>
      </c>
      <c r="R2203" s="1" t="s">
        <v>44</v>
      </c>
      <c r="T2203" s="1" t="s">
        <v>2390</v>
      </c>
      <c r="U2203" s="1" t="s">
        <v>59</v>
      </c>
      <c r="Y2203" s="1" t="s">
        <v>60</v>
      </c>
      <c r="Z2203" s="1" t="s">
        <v>60</v>
      </c>
      <c r="AD2203" s="1" t="s">
        <v>60</v>
      </c>
      <c r="AR2203" s="1" t="s">
        <v>60</v>
      </c>
      <c r="AT2203" s="1" t="s">
        <v>682</v>
      </c>
      <c r="AU2203" s="1" t="s">
        <v>122</v>
      </c>
      <c r="AV2203" s="1" t="s">
        <v>139</v>
      </c>
      <c r="AW2203" s="3" t="str">
        <f t="shared" si="1"/>
        <v>Other</v>
      </c>
      <c r="AX2203" s="3" t="str">
        <f t="array" ref="AX2203">TEXTJOIN(", ", TRUE, IF(X2203:AS2203="Y", X$1:AS$1, IF(X2203:AS2203&lt;&gt;"", X$1:AS$1 &amp; ": " &amp; X2203:AS2203, "")))
</f>
        <v>Cocaine, Fentanyl, Ethanol, Any Opioid</v>
      </c>
    </row>
    <row r="2204">
      <c r="A2204" s="4">
        <v>43100.0</v>
      </c>
      <c r="B2204" s="1" t="s">
        <v>86</v>
      </c>
      <c r="C2204" s="1">
        <v>37.0</v>
      </c>
      <c r="D2204" s="1" t="s">
        <v>51</v>
      </c>
      <c r="E2204" s="1" t="s">
        <v>63</v>
      </c>
      <c r="G2204" s="1" t="s">
        <v>2928</v>
      </c>
      <c r="H2204" s="1" t="s">
        <v>152</v>
      </c>
      <c r="I2204" s="1" t="s">
        <v>342</v>
      </c>
      <c r="J2204" s="1" t="s">
        <v>2727</v>
      </c>
      <c r="K2204" s="1" t="s">
        <v>54</v>
      </c>
      <c r="L2204" s="1" t="s">
        <v>55</v>
      </c>
      <c r="M2204" s="1" t="s">
        <v>2929</v>
      </c>
      <c r="N2204" s="1" t="s">
        <v>276</v>
      </c>
      <c r="O2204" s="1" t="s">
        <v>82</v>
      </c>
      <c r="P2204" s="1" t="s">
        <v>54</v>
      </c>
      <c r="Q2204" s="1" t="s">
        <v>55</v>
      </c>
      <c r="R2204" s="1" t="s">
        <v>67</v>
      </c>
      <c r="T2204" s="1" t="s">
        <v>2930</v>
      </c>
      <c r="U2204" s="1" t="s">
        <v>59</v>
      </c>
      <c r="Z2204" s="1" t="s">
        <v>60</v>
      </c>
      <c r="AD2204" s="1" t="s">
        <v>60</v>
      </c>
      <c r="AF2204" s="1" t="s">
        <v>60</v>
      </c>
      <c r="AU2204" s="1" t="s">
        <v>2729</v>
      </c>
      <c r="AV2204" s="1" t="s">
        <v>85</v>
      </c>
      <c r="AW2204" s="3" t="str">
        <f t="shared" si="1"/>
        <v>Other</v>
      </c>
      <c r="AX2204" s="3" t="str">
        <f t="array" ref="AX2204">TEXTJOIN(", ", TRUE, IF(X2204:AS2204="Y", X$1:AS$1, IF(X2204:AS2204&lt;&gt;"", X$1:AS$1 &amp; ": " &amp; X2204:AS2204, "")))
</f>
        <v>Fentanyl, Ethanol, Benzodiazepine</v>
      </c>
    </row>
    <row r="2205">
      <c r="A2205" s="2">
        <v>44259.0</v>
      </c>
      <c r="B2205" s="1" t="s">
        <v>50</v>
      </c>
      <c r="C2205" s="1">
        <v>40.0</v>
      </c>
      <c r="D2205" s="1" t="s">
        <v>76</v>
      </c>
      <c r="E2205" s="1" t="s">
        <v>63</v>
      </c>
      <c r="G2205" s="1" t="s">
        <v>143</v>
      </c>
      <c r="H2205" s="1" t="s">
        <v>91</v>
      </c>
      <c r="I2205" s="1" t="s">
        <v>55</v>
      </c>
      <c r="J2205" s="1" t="s">
        <v>143</v>
      </c>
      <c r="K2205" s="1" t="s">
        <v>91</v>
      </c>
      <c r="L2205" s="1" t="s">
        <v>55</v>
      </c>
      <c r="M2205" s="1" t="s">
        <v>56</v>
      </c>
      <c r="N2205" s="1" t="s">
        <v>155</v>
      </c>
      <c r="O2205" s="1" t="s">
        <v>143</v>
      </c>
      <c r="P2205" s="1" t="s">
        <v>91</v>
      </c>
      <c r="Q2205" s="1" t="s">
        <v>55</v>
      </c>
      <c r="R2205" s="1" t="s">
        <v>56</v>
      </c>
      <c r="T2205" s="1" t="s">
        <v>2931</v>
      </c>
      <c r="U2205" s="1" t="s">
        <v>59</v>
      </c>
      <c r="Z2205" s="1" t="s">
        <v>60</v>
      </c>
      <c r="AF2205" s="1" t="s">
        <v>60</v>
      </c>
      <c r="AR2205" s="1" t="s">
        <v>60</v>
      </c>
      <c r="AT2205" s="1" t="s">
        <v>145</v>
      </c>
      <c r="AU2205" s="1" t="s">
        <v>145</v>
      </c>
      <c r="AV2205" s="1" t="s">
        <v>146</v>
      </c>
      <c r="AW2205" s="3" t="str">
        <f t="shared" si="1"/>
        <v>Other</v>
      </c>
      <c r="AX2205" s="3" t="str">
        <f t="array" ref="AX2205">TEXTJOIN(", ", TRUE, IF(X2205:AS2205="Y", X$1:AS$1, IF(X2205:AS2205&lt;&gt;"", X$1:AS$1 &amp; ": " &amp; X2205:AS2205, "")))
</f>
        <v>Fentanyl, Benzodiazepine, Any Opioid</v>
      </c>
    </row>
    <row r="2206">
      <c r="A2206" s="2">
        <v>43244.0</v>
      </c>
      <c r="B2206" s="1" t="s">
        <v>50</v>
      </c>
      <c r="C2206" s="1">
        <v>28.0</v>
      </c>
      <c r="D2206" s="1" t="s">
        <v>76</v>
      </c>
      <c r="E2206" s="1" t="s">
        <v>63</v>
      </c>
      <c r="G2206" s="1" t="s">
        <v>90</v>
      </c>
      <c r="H2206" s="1" t="s">
        <v>91</v>
      </c>
      <c r="I2206" s="1" t="s">
        <v>55</v>
      </c>
      <c r="J2206" s="1" t="s">
        <v>90</v>
      </c>
      <c r="K2206" s="1" t="s">
        <v>91</v>
      </c>
      <c r="M2206" s="1" t="s">
        <v>56</v>
      </c>
      <c r="N2206" s="1" t="s">
        <v>93</v>
      </c>
      <c r="O2206" s="1" t="s">
        <v>90</v>
      </c>
      <c r="P2206" s="1" t="s">
        <v>91</v>
      </c>
      <c r="Q2206" s="1" t="s">
        <v>55</v>
      </c>
      <c r="R2206" s="1" t="s">
        <v>56</v>
      </c>
      <c r="T2206" s="1" t="s">
        <v>2932</v>
      </c>
      <c r="U2206" s="1" t="s">
        <v>59</v>
      </c>
      <c r="Z2206" s="1" t="s">
        <v>60</v>
      </c>
      <c r="AR2206" s="1" t="s">
        <v>60</v>
      </c>
      <c r="AS2206" s="1" t="s">
        <v>417</v>
      </c>
      <c r="AT2206" s="1" t="s">
        <v>96</v>
      </c>
      <c r="AU2206" s="1" t="s">
        <v>96</v>
      </c>
      <c r="AV2206" s="1" t="s">
        <v>97</v>
      </c>
      <c r="AW2206" s="3" t="str">
        <f t="shared" si="1"/>
        <v>Other</v>
      </c>
      <c r="AX2206" s="3" t="str">
        <f t="array" ref="AX2206">TEXTJOIN(", ", TRUE, IF(X2206:AS2206="Y", X$1:AS$1, IF(X2206:AS2206&lt;&gt;"", X$1:AS$1 &amp; ": " &amp; X2206:AS2206, "")))
</f>
        <v>Fentanyl, Any Opioid, Other: PCP</v>
      </c>
    </row>
    <row r="2207">
      <c r="A2207" s="2">
        <v>44373.0</v>
      </c>
      <c r="B2207" s="1" t="s">
        <v>50</v>
      </c>
      <c r="C2207" s="1">
        <v>21.0</v>
      </c>
      <c r="D2207" s="1" t="s">
        <v>51</v>
      </c>
      <c r="E2207" s="1" t="s">
        <v>63</v>
      </c>
      <c r="J2207" s="1" t="s">
        <v>143</v>
      </c>
      <c r="K2207" s="1" t="s">
        <v>91</v>
      </c>
      <c r="L2207" s="1" t="s">
        <v>55</v>
      </c>
      <c r="M2207" s="1" t="s">
        <v>56</v>
      </c>
      <c r="N2207" s="1" t="s">
        <v>66</v>
      </c>
      <c r="O2207" s="1" t="s">
        <v>143</v>
      </c>
      <c r="P2207" s="1" t="s">
        <v>91</v>
      </c>
      <c r="Q2207" s="1" t="s">
        <v>55</v>
      </c>
      <c r="R2207" s="1" t="s">
        <v>173</v>
      </c>
      <c r="T2207" s="1" t="s">
        <v>2933</v>
      </c>
      <c r="U2207" s="1" t="s">
        <v>59</v>
      </c>
      <c r="Z2207" s="1" t="s">
        <v>60</v>
      </c>
      <c r="AR2207" s="1" t="s">
        <v>60</v>
      </c>
      <c r="AT2207" s="1" t="s">
        <v>62</v>
      </c>
      <c r="AU2207" s="1" t="s">
        <v>145</v>
      </c>
      <c r="AV2207" s="1" t="s">
        <v>146</v>
      </c>
      <c r="AW2207" s="3" t="str">
        <f t="shared" si="1"/>
        <v>Other</v>
      </c>
      <c r="AX2207" s="3" t="str">
        <f t="array" ref="AX2207">TEXTJOIN(", ", TRUE, IF(X2207:AS2207="Y", X$1:AS$1, IF(X2207:AS2207&lt;&gt;"", X$1:AS$1 &amp; ": " &amp; X2207:AS2207, "")))
</f>
        <v>Fentanyl, Any Opioid</v>
      </c>
    </row>
    <row r="2208">
      <c r="A2208" s="2">
        <v>44095.0</v>
      </c>
      <c r="B2208" s="1" t="s">
        <v>50</v>
      </c>
      <c r="C2208" s="1">
        <v>35.0</v>
      </c>
      <c r="D2208" s="1" t="s">
        <v>51</v>
      </c>
      <c r="E2208" s="1" t="s">
        <v>63</v>
      </c>
      <c r="G2208" s="1" t="s">
        <v>256</v>
      </c>
      <c r="H2208" s="1" t="s">
        <v>103</v>
      </c>
      <c r="I2208" s="1" t="s">
        <v>55</v>
      </c>
      <c r="J2208" s="1" t="s">
        <v>256</v>
      </c>
      <c r="K2208" s="1" t="s">
        <v>103</v>
      </c>
      <c r="L2208" s="1" t="s">
        <v>55</v>
      </c>
      <c r="M2208" s="1" t="s">
        <v>92</v>
      </c>
      <c r="N2208" s="1" t="s">
        <v>136</v>
      </c>
      <c r="O2208" s="1" t="s">
        <v>256</v>
      </c>
      <c r="P2208" s="1" t="s">
        <v>103</v>
      </c>
      <c r="Q2208" s="1" t="s">
        <v>55</v>
      </c>
      <c r="R2208" s="1" t="s">
        <v>67</v>
      </c>
      <c r="T2208" s="1" t="s">
        <v>2934</v>
      </c>
      <c r="U2208" s="1" t="s">
        <v>59</v>
      </c>
      <c r="Z2208" s="1" t="s">
        <v>60</v>
      </c>
      <c r="AD2208" s="1" t="s">
        <v>60</v>
      </c>
      <c r="AF2208" s="1" t="s">
        <v>60</v>
      </c>
      <c r="AR2208" s="1" t="s">
        <v>60</v>
      </c>
      <c r="AT2208" s="1" t="s">
        <v>282</v>
      </c>
      <c r="AU2208" s="1" t="s">
        <v>282</v>
      </c>
      <c r="AV2208" s="1" t="s">
        <v>260</v>
      </c>
      <c r="AW2208" s="3" t="str">
        <f t="shared" si="1"/>
        <v>Other</v>
      </c>
      <c r="AX2208" s="3" t="str">
        <f t="array" ref="AX2208">TEXTJOIN(", ", TRUE, IF(X2208:AS2208="Y", X$1:AS$1, IF(X2208:AS2208&lt;&gt;"", X$1:AS$1 &amp; ": " &amp; X2208:AS2208, "")))
</f>
        <v>Fentanyl, Ethanol, Benzodiazepine, Any Opioid</v>
      </c>
    </row>
    <row r="2209">
      <c r="A2209" s="2">
        <v>42891.0</v>
      </c>
      <c r="B2209" s="1" t="s">
        <v>86</v>
      </c>
      <c r="C2209" s="1">
        <v>25.0</v>
      </c>
      <c r="D2209" s="1" t="s">
        <v>51</v>
      </c>
      <c r="E2209" s="1" t="s">
        <v>63</v>
      </c>
      <c r="F2209" s="1" t="s">
        <v>137</v>
      </c>
      <c r="J2209" s="1" t="s">
        <v>82</v>
      </c>
      <c r="K2209" s="1" t="s">
        <v>54</v>
      </c>
      <c r="L2209" s="1" t="s">
        <v>55</v>
      </c>
      <c r="M2209" s="1" t="s">
        <v>557</v>
      </c>
      <c r="N2209" s="1" t="s">
        <v>136</v>
      </c>
      <c r="O2209" s="1" t="s">
        <v>82</v>
      </c>
      <c r="P2209" s="1" t="s">
        <v>54</v>
      </c>
      <c r="Q2209" s="1" t="s">
        <v>55</v>
      </c>
      <c r="R2209" s="1" t="s">
        <v>44</v>
      </c>
      <c r="S2209" s="1" t="s">
        <v>1568</v>
      </c>
      <c r="T2209" s="1" t="s">
        <v>2935</v>
      </c>
      <c r="U2209" s="1" t="s">
        <v>59</v>
      </c>
      <c r="X2209" s="1" t="s">
        <v>60</v>
      </c>
      <c r="Y2209" s="1" t="s">
        <v>60</v>
      </c>
      <c r="Z2209" s="1" t="s">
        <v>60</v>
      </c>
      <c r="AD2209" s="1" t="s">
        <v>60</v>
      </c>
      <c r="AS2209" s="1" t="s">
        <v>417</v>
      </c>
      <c r="AT2209" s="1" t="s">
        <v>62</v>
      </c>
      <c r="AU2209" s="1" t="s">
        <v>329</v>
      </c>
      <c r="AV2209" s="1" t="s">
        <v>85</v>
      </c>
      <c r="AW2209" s="3" t="str">
        <f t="shared" si="1"/>
        <v>Other</v>
      </c>
      <c r="AX2209" s="3" t="str">
        <f t="array" ref="AX2209">TEXTJOIN(", ", TRUE, IF(X2209:AS2209="Y", X$1:AS$1, IF(X2209:AS2209&lt;&gt;"", X$1:AS$1 &amp; ": " &amp; X2209:AS2209, "")))
</f>
        <v>Heroin, Cocaine, Fentanyl, Ethanol, Other: PCP</v>
      </c>
    </row>
    <row r="2210">
      <c r="A2210" s="4">
        <v>43096.0</v>
      </c>
      <c r="B2210" s="1" t="s">
        <v>86</v>
      </c>
      <c r="C2210" s="1">
        <v>61.0</v>
      </c>
      <c r="D2210" s="1" t="s">
        <v>51</v>
      </c>
      <c r="E2210" s="1" t="s">
        <v>63</v>
      </c>
      <c r="G2210" s="1" t="s">
        <v>211</v>
      </c>
      <c r="H2210" s="1" t="s">
        <v>91</v>
      </c>
      <c r="I2210" s="1" t="s">
        <v>55</v>
      </c>
      <c r="J2210" s="1" t="s">
        <v>211</v>
      </c>
      <c r="K2210" s="1" t="s">
        <v>91</v>
      </c>
      <c r="L2210" s="1" t="s">
        <v>55</v>
      </c>
      <c r="M2210" s="1" t="s">
        <v>56</v>
      </c>
      <c r="N2210" s="1" t="s">
        <v>136</v>
      </c>
      <c r="O2210" s="1" t="s">
        <v>211</v>
      </c>
      <c r="P2210" s="1" t="s">
        <v>91</v>
      </c>
      <c r="Q2210" s="1" t="s">
        <v>55</v>
      </c>
      <c r="R2210" s="1" t="s">
        <v>56</v>
      </c>
      <c r="T2210" s="1" t="s">
        <v>83</v>
      </c>
      <c r="U2210" s="1" t="s">
        <v>59</v>
      </c>
      <c r="Z2210" s="1" t="s">
        <v>60</v>
      </c>
      <c r="AT2210" s="1" t="s">
        <v>214</v>
      </c>
      <c r="AU2210" s="1" t="s">
        <v>214</v>
      </c>
      <c r="AV2210" s="1" t="s">
        <v>215</v>
      </c>
      <c r="AW2210" s="3" t="str">
        <f t="shared" si="1"/>
        <v>Other</v>
      </c>
      <c r="AX2210" s="3" t="str">
        <f t="array" ref="AX2210">TEXTJOIN(", ", TRUE, IF(X2210:AS2210="Y", X$1:AS$1, IF(X2210:AS2210&lt;&gt;"", X$1:AS$1 &amp; ": " &amp; X2210:AS2210, "")))
</f>
        <v>Fentanyl</v>
      </c>
    </row>
    <row r="2211">
      <c r="A2211" s="2">
        <v>43658.0</v>
      </c>
      <c r="B2211" s="1" t="s">
        <v>50</v>
      </c>
      <c r="C2211" s="1">
        <v>52.0</v>
      </c>
      <c r="D2211" s="1" t="s">
        <v>51</v>
      </c>
      <c r="E2211" s="1" t="s">
        <v>52</v>
      </c>
      <c r="G2211" s="1" t="s">
        <v>256</v>
      </c>
      <c r="H2211" s="1" t="s">
        <v>103</v>
      </c>
      <c r="I2211" s="1" t="s">
        <v>55</v>
      </c>
      <c r="J2211" s="1" t="s">
        <v>256</v>
      </c>
      <c r="K2211" s="1" t="s">
        <v>103</v>
      </c>
      <c r="L2211" s="1" t="s">
        <v>55</v>
      </c>
      <c r="M2211" s="1" t="s">
        <v>56</v>
      </c>
      <c r="N2211" s="1" t="s">
        <v>136</v>
      </c>
      <c r="O2211" s="1" t="s">
        <v>256</v>
      </c>
      <c r="P2211" s="1" t="s">
        <v>103</v>
      </c>
      <c r="Q2211" s="1" t="s">
        <v>55</v>
      </c>
      <c r="R2211" s="1" t="s">
        <v>56</v>
      </c>
      <c r="T2211" s="1" t="s">
        <v>2936</v>
      </c>
      <c r="U2211" s="1" t="s">
        <v>59</v>
      </c>
      <c r="X2211" s="1" t="s">
        <v>60</v>
      </c>
      <c r="Z2211" s="1" t="s">
        <v>60</v>
      </c>
      <c r="AA2211" s="1" t="s">
        <v>60</v>
      </c>
      <c r="AD2211" s="1" t="s">
        <v>60</v>
      </c>
      <c r="AP2211" s="1" t="s">
        <v>60</v>
      </c>
      <c r="AR2211" s="1" t="s">
        <v>60</v>
      </c>
      <c r="AT2211" s="1" t="s">
        <v>282</v>
      </c>
      <c r="AU2211" s="1" t="s">
        <v>282</v>
      </c>
      <c r="AV2211" s="1" t="s">
        <v>260</v>
      </c>
      <c r="AW2211" s="3" t="str">
        <f t="shared" si="1"/>
        <v>Other</v>
      </c>
      <c r="AX2211" s="3" t="str">
        <f t="array" ref="AX2211">TEXTJOIN(", ", TRUE, IF(X2211:AS2211="Y", X$1:AS$1, IF(X2211:AS2211&lt;&gt;"", X$1:AS$1 &amp; ": " &amp; X2211:AS2211, "")))
</f>
        <v>Heroin, Fentanyl, Fentanyl Analogue, Ethanol, Heroin/Morph/Codeine, Any Opioid</v>
      </c>
    </row>
    <row r="2212">
      <c r="A2212" s="2">
        <v>42098.0</v>
      </c>
      <c r="B2212" s="1" t="s">
        <v>86</v>
      </c>
      <c r="C2212" s="1">
        <v>26.0</v>
      </c>
      <c r="D2212" s="1" t="s">
        <v>51</v>
      </c>
      <c r="E2212" s="1" t="s">
        <v>63</v>
      </c>
      <c r="G2212" s="1" t="s">
        <v>488</v>
      </c>
      <c r="H2212" s="1" t="s">
        <v>91</v>
      </c>
      <c r="I2212" s="1" t="s">
        <v>55</v>
      </c>
      <c r="J2212" s="1" t="s">
        <v>488</v>
      </c>
      <c r="M2212" s="1" t="s">
        <v>56</v>
      </c>
      <c r="O2212" s="1" t="s">
        <v>488</v>
      </c>
      <c r="P2212" s="1" t="s">
        <v>91</v>
      </c>
      <c r="Q2212" s="1" t="s">
        <v>55</v>
      </c>
      <c r="R2212" s="1" t="s">
        <v>56</v>
      </c>
      <c r="T2212" s="1" t="s">
        <v>78</v>
      </c>
      <c r="U2212" s="1" t="s">
        <v>59</v>
      </c>
      <c r="W2212" s="1" t="s">
        <v>60</v>
      </c>
      <c r="X2212" s="1" t="s">
        <v>60</v>
      </c>
      <c r="AP2212" s="1" t="s">
        <v>60</v>
      </c>
      <c r="AR2212" s="1" t="s">
        <v>60</v>
      </c>
      <c r="AT2212" s="1" t="s">
        <v>492</v>
      </c>
      <c r="AU2212" s="1" t="s">
        <v>492</v>
      </c>
      <c r="AV2212" s="1" t="s">
        <v>493</v>
      </c>
      <c r="AW2212" s="3" t="str">
        <f t="shared" si="1"/>
        <v>Other</v>
      </c>
      <c r="AX2212" s="3" t="str">
        <f t="array" ref="AX2212">TEXTJOIN(", ", TRUE, IF(X2212:AS2212="Y", X$1:AS$1, IF(X2212:AS2212&lt;&gt;"", X$1:AS$1 &amp; ": " &amp; X2212:AS2212, "")))
</f>
        <v>Heroin, Heroin/Morph/Codeine, Any Opioid</v>
      </c>
    </row>
    <row r="2213">
      <c r="A2213" s="4">
        <v>44492.0</v>
      </c>
      <c r="B2213" s="1" t="s">
        <v>50</v>
      </c>
      <c r="C2213" s="1">
        <v>31.0</v>
      </c>
      <c r="D2213" s="1" t="s">
        <v>51</v>
      </c>
      <c r="E2213" s="1" t="s">
        <v>502</v>
      </c>
      <c r="G2213" s="1" t="s">
        <v>455</v>
      </c>
      <c r="H2213" s="1" t="s">
        <v>103</v>
      </c>
      <c r="I2213" s="1" t="s">
        <v>55</v>
      </c>
      <c r="J2213" s="1" t="s">
        <v>103</v>
      </c>
      <c r="K2213" s="1" t="s">
        <v>103</v>
      </c>
      <c r="L2213" s="1" t="s">
        <v>55</v>
      </c>
      <c r="M2213" s="1" t="s">
        <v>56</v>
      </c>
      <c r="N2213" s="1" t="s">
        <v>178</v>
      </c>
      <c r="O2213" s="1" t="s">
        <v>103</v>
      </c>
      <c r="P2213" s="1" t="s">
        <v>103</v>
      </c>
      <c r="Q2213" s="1" t="s">
        <v>55</v>
      </c>
      <c r="R2213" s="1" t="s">
        <v>180</v>
      </c>
      <c r="T2213" s="1" t="s">
        <v>476</v>
      </c>
      <c r="U2213" s="1" t="s">
        <v>59</v>
      </c>
      <c r="Y2213" s="1" t="s">
        <v>60</v>
      </c>
      <c r="Z2213" s="1" t="s">
        <v>60</v>
      </c>
      <c r="AD2213" s="1" t="s">
        <v>60</v>
      </c>
      <c r="AR2213" s="1" t="s">
        <v>60</v>
      </c>
      <c r="AT2213" s="1" t="s">
        <v>457</v>
      </c>
      <c r="AU2213" s="1" t="s">
        <v>167</v>
      </c>
      <c r="AV2213" s="1" t="s">
        <v>168</v>
      </c>
      <c r="AW2213" s="3" t="str">
        <f t="shared" si="1"/>
        <v>Other</v>
      </c>
      <c r="AX2213" s="3" t="str">
        <f t="array" ref="AX2213">TEXTJOIN(", ", TRUE, IF(X2213:AS2213="Y", X$1:AS$1, IF(X2213:AS2213&lt;&gt;"", X$1:AS$1 &amp; ": " &amp; X2213:AS2213, "")))
</f>
        <v>Cocaine, Fentanyl, Ethanol, Any Opioid</v>
      </c>
    </row>
    <row r="2214">
      <c r="A2214" s="4">
        <v>44125.0</v>
      </c>
      <c r="B2214" s="1" t="s">
        <v>50</v>
      </c>
      <c r="C2214" s="1">
        <v>55.0</v>
      </c>
      <c r="D2214" s="1" t="s">
        <v>51</v>
      </c>
      <c r="E2214" s="1" t="s">
        <v>63</v>
      </c>
      <c r="G2214" s="1" t="s">
        <v>1430</v>
      </c>
      <c r="H2214" s="1" t="s">
        <v>91</v>
      </c>
      <c r="I2214" s="1" t="s">
        <v>55</v>
      </c>
      <c r="J2214" s="1" t="s">
        <v>1430</v>
      </c>
      <c r="K2214" s="1" t="s">
        <v>91</v>
      </c>
      <c r="L2214" s="1" t="s">
        <v>55</v>
      </c>
      <c r="M2214" s="1" t="s">
        <v>56</v>
      </c>
      <c r="N2214" s="1" t="s">
        <v>93</v>
      </c>
      <c r="O2214" s="1" t="s">
        <v>1430</v>
      </c>
      <c r="P2214" s="1" t="s">
        <v>91</v>
      </c>
      <c r="Q2214" s="1" t="s">
        <v>55</v>
      </c>
      <c r="R2214" s="1" t="s">
        <v>56</v>
      </c>
      <c r="T2214" s="1" t="s">
        <v>2937</v>
      </c>
      <c r="U2214" s="1" t="s">
        <v>59</v>
      </c>
      <c r="V2214" s="1" t="s">
        <v>258</v>
      </c>
      <c r="Y2214" s="1" t="s">
        <v>60</v>
      </c>
      <c r="Z2214" s="1" t="s">
        <v>60</v>
      </c>
      <c r="AR2214" s="1" t="s">
        <v>60</v>
      </c>
      <c r="AT2214" s="1" t="s">
        <v>1432</v>
      </c>
      <c r="AU2214" s="1" t="s">
        <v>1432</v>
      </c>
      <c r="AV2214" s="1" t="s">
        <v>1433</v>
      </c>
      <c r="AW2214" s="3" t="str">
        <f t="shared" si="1"/>
        <v>Other</v>
      </c>
      <c r="AX2214" s="3" t="str">
        <f t="array" ref="AX2214">TEXTJOIN(", ", TRUE, IF(X2214:AS2214="Y", X$1:AS$1, IF(X2214:AS2214&lt;&gt;"", X$1:AS$1 &amp; ": " &amp; X2214:AS2214, "")))
</f>
        <v>Cocaine, Fentanyl, Any Opioid</v>
      </c>
    </row>
    <row r="2215">
      <c r="A2215" s="2">
        <v>43884.0</v>
      </c>
      <c r="B2215" s="1" t="s">
        <v>50</v>
      </c>
      <c r="C2215" s="1">
        <v>51.0</v>
      </c>
      <c r="D2215" s="1" t="s">
        <v>76</v>
      </c>
      <c r="E2215" s="1" t="s">
        <v>63</v>
      </c>
      <c r="G2215" s="1" t="s">
        <v>53</v>
      </c>
      <c r="H2215" s="1" t="s">
        <v>54</v>
      </c>
      <c r="I2215" s="1" t="s">
        <v>55</v>
      </c>
      <c r="J2215" s="1" t="s">
        <v>53</v>
      </c>
      <c r="K2215" s="1" t="s">
        <v>54</v>
      </c>
      <c r="L2215" s="1" t="s">
        <v>55</v>
      </c>
      <c r="M2215" s="1" t="s">
        <v>56</v>
      </c>
      <c r="N2215" s="1" t="s">
        <v>93</v>
      </c>
      <c r="O2215" s="1" t="s">
        <v>53</v>
      </c>
      <c r="P2215" s="1" t="s">
        <v>54</v>
      </c>
      <c r="Q2215" s="1" t="s">
        <v>55</v>
      </c>
      <c r="R2215" s="1" t="s">
        <v>56</v>
      </c>
      <c r="T2215" s="1" t="s">
        <v>2938</v>
      </c>
      <c r="U2215" s="1" t="s">
        <v>59</v>
      </c>
      <c r="Y2215" s="1" t="s">
        <v>60</v>
      </c>
      <c r="Z2215" s="1" t="s">
        <v>60</v>
      </c>
      <c r="AF2215" s="1" t="s">
        <v>60</v>
      </c>
      <c r="AQ2215" s="1" t="s">
        <v>60</v>
      </c>
      <c r="AR2215" s="1" t="s">
        <v>60</v>
      </c>
      <c r="AT2215" s="1" t="s">
        <v>61</v>
      </c>
      <c r="AU2215" s="1" t="s">
        <v>61</v>
      </c>
      <c r="AV2215" s="1" t="s">
        <v>294</v>
      </c>
      <c r="AW2215" s="3" t="str">
        <f t="shared" si="1"/>
        <v>Other</v>
      </c>
      <c r="AX2215" s="3" t="str">
        <f t="array" ref="AX2215">TEXTJOIN(", ", TRUE, IF(X2215:AS2215="Y", X$1:AS$1, IF(X2215:AS2215&lt;&gt;"", X$1:AS$1 &amp; ": " &amp; X2215:AS2215, "")))
</f>
        <v>Cocaine, Fentanyl, Benzodiazepine, Other Opioid, Any Opioid</v>
      </c>
    </row>
    <row r="2216">
      <c r="A2216" s="2">
        <v>42627.0</v>
      </c>
      <c r="B2216" s="1" t="s">
        <v>50</v>
      </c>
      <c r="C2216" s="1">
        <v>28.0</v>
      </c>
      <c r="D2216" s="1" t="s">
        <v>76</v>
      </c>
      <c r="E2216" s="1" t="s">
        <v>63</v>
      </c>
      <c r="G2216" s="1" t="s">
        <v>82</v>
      </c>
      <c r="H2216" s="1" t="s">
        <v>54</v>
      </c>
      <c r="I2216" s="1" t="s">
        <v>55</v>
      </c>
      <c r="J2216" s="1" t="s">
        <v>82</v>
      </c>
      <c r="M2216" s="1" t="s">
        <v>56</v>
      </c>
      <c r="N2216" s="1" t="s">
        <v>554</v>
      </c>
      <c r="O2216" s="1" t="s">
        <v>82</v>
      </c>
      <c r="R2216" s="1" t="s">
        <v>56</v>
      </c>
      <c r="T2216" s="1" t="s">
        <v>588</v>
      </c>
      <c r="U2216" s="1" t="s">
        <v>59</v>
      </c>
      <c r="AG2216" s="1" t="s">
        <v>60</v>
      </c>
      <c r="AR2216" s="1" t="s">
        <v>60</v>
      </c>
      <c r="AT2216" s="1" t="s">
        <v>329</v>
      </c>
      <c r="AU2216" s="1" t="s">
        <v>329</v>
      </c>
      <c r="AV2216" s="1" t="s">
        <v>85</v>
      </c>
      <c r="AW2216" s="3" t="str">
        <f t="shared" si="1"/>
        <v>Other</v>
      </c>
      <c r="AX2216" s="3" t="str">
        <f t="array" ref="AX2216">TEXTJOIN(", ", TRUE, IF(X2216:AS2216="Y", X$1:AS$1, IF(X2216:AS2216&lt;&gt;"", X$1:AS$1 &amp; ": " &amp; X2216:AS2216, "")))
</f>
        <v>Methadone, Any Opioid</v>
      </c>
    </row>
    <row r="2217">
      <c r="A2217" s="2">
        <v>44407.0</v>
      </c>
      <c r="B2217" s="1" t="s">
        <v>50</v>
      </c>
      <c r="C2217" s="1">
        <v>45.0</v>
      </c>
      <c r="D2217" s="1" t="s">
        <v>51</v>
      </c>
      <c r="E2217" s="1" t="s">
        <v>63</v>
      </c>
      <c r="F2217" s="1" t="s">
        <v>267</v>
      </c>
      <c r="J2217" s="1" t="s">
        <v>102</v>
      </c>
      <c r="K2217" s="1" t="s">
        <v>103</v>
      </c>
      <c r="L2217" s="1" t="s">
        <v>55</v>
      </c>
      <c r="M2217" s="1" t="s">
        <v>177</v>
      </c>
      <c r="N2217" s="1" t="s">
        <v>136</v>
      </c>
      <c r="O2217" s="1" t="s">
        <v>102</v>
      </c>
      <c r="P2217" s="1" t="s">
        <v>103</v>
      </c>
      <c r="Q2217" s="1" t="s">
        <v>55</v>
      </c>
      <c r="R2217" s="1" t="s">
        <v>44</v>
      </c>
      <c r="S2217" s="1" t="s">
        <v>212</v>
      </c>
      <c r="T2217" s="1" t="s">
        <v>1173</v>
      </c>
      <c r="U2217" s="1" t="s">
        <v>59</v>
      </c>
      <c r="Z2217" s="1" t="s">
        <v>60</v>
      </c>
      <c r="AD2217" s="1" t="s">
        <v>60</v>
      </c>
      <c r="AR2217" s="1" t="s">
        <v>60</v>
      </c>
      <c r="AT2217" s="1" t="s">
        <v>62</v>
      </c>
      <c r="AU2217" s="1" t="s">
        <v>106</v>
      </c>
      <c r="AV2217" s="1" t="s">
        <v>107</v>
      </c>
      <c r="AW2217" s="3" t="str">
        <f t="shared" si="1"/>
        <v>Other</v>
      </c>
      <c r="AX2217" s="3" t="str">
        <f t="array" ref="AX2217">TEXTJOIN(", ", TRUE, IF(X2217:AS2217="Y", X$1:AS$1, IF(X2217:AS2217&lt;&gt;"", X$1:AS$1 &amp; ": " &amp; X2217:AS2217, "")))
</f>
        <v>Fentanyl, Ethanol, Any Opioid</v>
      </c>
    </row>
    <row r="2218">
      <c r="A2218" s="2">
        <v>42850.0</v>
      </c>
      <c r="B2218" s="1" t="s">
        <v>86</v>
      </c>
      <c r="C2218" s="1">
        <v>31.0</v>
      </c>
      <c r="D2218" s="1" t="s">
        <v>51</v>
      </c>
      <c r="E2218" s="1" t="s">
        <v>63</v>
      </c>
      <c r="G2218" s="1" t="s">
        <v>290</v>
      </c>
      <c r="H2218" s="1" t="s">
        <v>91</v>
      </c>
      <c r="I2218" s="1" t="s">
        <v>55</v>
      </c>
      <c r="J2218" s="1" t="s">
        <v>290</v>
      </c>
      <c r="K2218" s="1" t="s">
        <v>91</v>
      </c>
      <c r="L2218" s="1" t="s">
        <v>55</v>
      </c>
      <c r="M2218" s="1" t="s">
        <v>56</v>
      </c>
      <c r="N2218" s="1" t="s">
        <v>136</v>
      </c>
      <c r="O2218" s="1" t="s">
        <v>91</v>
      </c>
      <c r="P2218" s="1" t="s">
        <v>91</v>
      </c>
      <c r="Q2218" s="1" t="s">
        <v>55</v>
      </c>
      <c r="R2218" s="1" t="s">
        <v>67</v>
      </c>
      <c r="T2218" s="1" t="s">
        <v>2939</v>
      </c>
      <c r="U2218" s="1" t="s">
        <v>59</v>
      </c>
      <c r="X2218" s="1" t="s">
        <v>60</v>
      </c>
      <c r="Z2218" s="1" t="s">
        <v>60</v>
      </c>
      <c r="AT2218" s="1" t="s">
        <v>292</v>
      </c>
      <c r="AU2218" s="1" t="s">
        <v>292</v>
      </c>
      <c r="AV2218" s="1" t="s">
        <v>111</v>
      </c>
      <c r="AW2218" s="3" t="str">
        <f t="shared" si="1"/>
        <v>Other</v>
      </c>
      <c r="AX2218" s="3" t="str">
        <f t="array" ref="AX2218">TEXTJOIN(", ", TRUE, IF(X2218:AS2218="Y", X$1:AS$1, IF(X2218:AS2218&lt;&gt;"", X$1:AS$1 &amp; ": " &amp; X2218:AS2218, "")))
</f>
        <v>Heroin, Fentanyl</v>
      </c>
    </row>
    <row r="2219">
      <c r="A2219" s="2">
        <v>43538.0</v>
      </c>
      <c r="B2219" s="1" t="s">
        <v>50</v>
      </c>
      <c r="C2219" s="1">
        <v>41.0</v>
      </c>
      <c r="D2219" s="1" t="s">
        <v>51</v>
      </c>
      <c r="E2219" s="1" t="s">
        <v>63</v>
      </c>
      <c r="G2219" s="1" t="s">
        <v>103</v>
      </c>
      <c r="H2219" s="1" t="s">
        <v>103</v>
      </c>
      <c r="I2219" s="1" t="s">
        <v>55</v>
      </c>
      <c r="J2219" s="1" t="s">
        <v>103</v>
      </c>
      <c r="K2219" s="1" t="s">
        <v>103</v>
      </c>
      <c r="L2219" s="1" t="s">
        <v>55</v>
      </c>
      <c r="M2219" s="1" t="s">
        <v>56</v>
      </c>
      <c r="N2219" s="1" t="s">
        <v>93</v>
      </c>
      <c r="O2219" s="1" t="s">
        <v>103</v>
      </c>
      <c r="P2219" s="1" t="s">
        <v>103</v>
      </c>
      <c r="Q2219" s="1" t="s">
        <v>55</v>
      </c>
      <c r="R2219" s="1" t="s">
        <v>56</v>
      </c>
      <c r="T2219" s="1" t="s">
        <v>1040</v>
      </c>
      <c r="U2219" s="1" t="s">
        <v>59</v>
      </c>
      <c r="Z2219" s="1" t="s">
        <v>60</v>
      </c>
      <c r="AR2219" s="1" t="s">
        <v>60</v>
      </c>
      <c r="AT2219" s="1" t="s">
        <v>167</v>
      </c>
      <c r="AU2219" s="1" t="s">
        <v>167</v>
      </c>
      <c r="AV2219" s="1" t="s">
        <v>168</v>
      </c>
      <c r="AW2219" s="3" t="str">
        <f t="shared" si="1"/>
        <v>Other</v>
      </c>
      <c r="AX2219" s="3" t="str">
        <f t="array" ref="AX2219">TEXTJOIN(", ", TRUE, IF(X2219:AS2219="Y", X$1:AS$1, IF(X2219:AS2219&lt;&gt;"", X$1:AS$1 &amp; ": " &amp; X2219:AS2219, "")))
</f>
        <v>Fentanyl, Any Opioid</v>
      </c>
    </row>
    <row r="2220">
      <c r="A2220" s="2">
        <v>42252.0</v>
      </c>
      <c r="B2220" s="1" t="s">
        <v>86</v>
      </c>
      <c r="C2220" s="1">
        <v>28.0</v>
      </c>
      <c r="D2220" s="1" t="s">
        <v>51</v>
      </c>
      <c r="E2220" s="1" t="s">
        <v>63</v>
      </c>
      <c r="G2220" s="1" t="s">
        <v>185</v>
      </c>
      <c r="H2220" s="1" t="s">
        <v>91</v>
      </c>
      <c r="I2220" s="1" t="s">
        <v>55</v>
      </c>
      <c r="J2220" s="1" t="s">
        <v>185</v>
      </c>
      <c r="M2220" s="1" t="s">
        <v>193</v>
      </c>
      <c r="O2220" s="1" t="s">
        <v>1919</v>
      </c>
      <c r="P2220" s="1" t="s">
        <v>121</v>
      </c>
      <c r="Q2220" s="1" t="s">
        <v>55</v>
      </c>
      <c r="R2220" s="1" t="s">
        <v>44</v>
      </c>
      <c r="T2220" s="1" t="s">
        <v>2940</v>
      </c>
      <c r="U2220" s="1" t="s">
        <v>59</v>
      </c>
      <c r="W2220" s="1" t="s">
        <v>60</v>
      </c>
      <c r="X2220" s="1" t="s">
        <v>60</v>
      </c>
      <c r="Y2220" s="1" t="s">
        <v>60</v>
      </c>
      <c r="Z2220" s="1" t="s">
        <v>60</v>
      </c>
      <c r="AP2220" s="1" t="s">
        <v>60</v>
      </c>
      <c r="AR2220" s="1" t="s">
        <v>60</v>
      </c>
      <c r="AT2220" s="1" t="s">
        <v>188</v>
      </c>
      <c r="AU2220" s="1" t="s">
        <v>188</v>
      </c>
      <c r="AV2220" s="1" t="s">
        <v>2941</v>
      </c>
      <c r="AW2220" s="3" t="str">
        <f t="shared" si="1"/>
        <v>Other</v>
      </c>
      <c r="AX2220" s="3" t="str">
        <f t="array" ref="AX2220">TEXTJOIN(", ", TRUE, IF(X2220:AS2220="Y", X$1:AS$1, IF(X2220:AS2220&lt;&gt;"", X$1:AS$1 &amp; ": " &amp; X2220:AS2220, "")))
</f>
        <v>Heroin, Cocaine, Fentanyl, Heroin/Morph/Codeine, Any Opioid</v>
      </c>
    </row>
    <row r="2221">
      <c r="A2221" s="2">
        <v>44432.0</v>
      </c>
      <c r="B2221" s="1" t="s">
        <v>50</v>
      </c>
      <c r="C2221" s="1">
        <v>42.0</v>
      </c>
      <c r="D2221" s="1" t="s">
        <v>51</v>
      </c>
      <c r="E2221" s="1" t="s">
        <v>63</v>
      </c>
      <c r="G2221" s="1" t="s">
        <v>300</v>
      </c>
      <c r="H2221" s="1" t="s">
        <v>299</v>
      </c>
      <c r="I2221" s="1" t="s">
        <v>55</v>
      </c>
      <c r="J2221" s="1" t="s">
        <v>300</v>
      </c>
      <c r="K2221" s="1" t="s">
        <v>299</v>
      </c>
      <c r="L2221" s="1" t="s">
        <v>55</v>
      </c>
      <c r="M2221" s="1" t="s">
        <v>56</v>
      </c>
      <c r="N2221" s="1" t="s">
        <v>136</v>
      </c>
      <c r="O2221" s="1" t="s">
        <v>300</v>
      </c>
      <c r="P2221" s="1" t="s">
        <v>299</v>
      </c>
      <c r="Q2221" s="1" t="s">
        <v>55</v>
      </c>
      <c r="R2221" s="1" t="s">
        <v>56</v>
      </c>
      <c r="T2221" s="1" t="s">
        <v>2942</v>
      </c>
      <c r="U2221" s="1" t="s">
        <v>59</v>
      </c>
      <c r="Z2221" s="1" t="s">
        <v>60</v>
      </c>
      <c r="AF2221" s="1" t="s">
        <v>60</v>
      </c>
      <c r="AR2221" s="1" t="s">
        <v>60</v>
      </c>
      <c r="AT2221" s="1" t="s">
        <v>304</v>
      </c>
      <c r="AU2221" s="1" t="s">
        <v>304</v>
      </c>
      <c r="AV2221" s="1" t="s">
        <v>302</v>
      </c>
      <c r="AW2221" s="3" t="str">
        <f t="shared" si="1"/>
        <v>Other</v>
      </c>
      <c r="AX2221" s="3" t="str">
        <f t="array" ref="AX2221">TEXTJOIN(", ", TRUE, IF(X2221:AS2221="Y", X$1:AS$1, IF(X2221:AS2221&lt;&gt;"", X$1:AS$1 &amp; ": " &amp; X2221:AS2221, "")))
</f>
        <v>Fentanyl, Benzodiazepine, Any Opioid</v>
      </c>
    </row>
    <row r="2222">
      <c r="A2222" s="2">
        <v>44331.0</v>
      </c>
      <c r="B2222" s="1" t="s">
        <v>50</v>
      </c>
      <c r="C2222" s="1">
        <v>29.0</v>
      </c>
      <c r="D2222" s="1" t="s">
        <v>51</v>
      </c>
      <c r="E2222" s="1" t="s">
        <v>118</v>
      </c>
      <c r="G2222" s="1" t="s">
        <v>256</v>
      </c>
      <c r="H2222" s="1" t="s">
        <v>103</v>
      </c>
      <c r="I2222" s="1" t="s">
        <v>55</v>
      </c>
      <c r="J2222" s="1" t="s">
        <v>256</v>
      </c>
      <c r="K2222" s="1" t="s">
        <v>103</v>
      </c>
      <c r="L2222" s="1" t="s">
        <v>55</v>
      </c>
      <c r="M2222" s="1" t="s">
        <v>56</v>
      </c>
      <c r="N2222" s="1" t="s">
        <v>119</v>
      </c>
      <c r="O2222" s="1" t="s">
        <v>256</v>
      </c>
      <c r="P2222" s="1" t="s">
        <v>103</v>
      </c>
      <c r="Q2222" s="1" t="s">
        <v>55</v>
      </c>
      <c r="R2222" s="1" t="s">
        <v>180</v>
      </c>
      <c r="T2222" s="1" t="s">
        <v>2943</v>
      </c>
      <c r="U2222" s="1" t="s">
        <v>59</v>
      </c>
      <c r="Z2222" s="1" t="s">
        <v>60</v>
      </c>
      <c r="AA2222" s="1" t="s">
        <v>60</v>
      </c>
      <c r="AR2222" s="1" t="s">
        <v>60</v>
      </c>
      <c r="AS2222" s="1" t="s">
        <v>417</v>
      </c>
      <c r="AT2222" s="1" t="s">
        <v>282</v>
      </c>
      <c r="AU2222" s="1" t="s">
        <v>282</v>
      </c>
      <c r="AV2222" s="1" t="s">
        <v>260</v>
      </c>
      <c r="AW2222" s="3" t="str">
        <f t="shared" si="1"/>
        <v>Other</v>
      </c>
      <c r="AX2222" s="3" t="str">
        <f t="array" ref="AX2222">TEXTJOIN(", ", TRUE, IF(X2222:AS2222="Y", X$1:AS$1, IF(X2222:AS2222&lt;&gt;"", X$1:AS$1 &amp; ": " &amp; X2222:AS2222, "")))
</f>
        <v>Fentanyl, Fentanyl Analogue, Any Opioid, Other: PCP</v>
      </c>
    </row>
    <row r="2223">
      <c r="A2223" s="2">
        <v>42867.0</v>
      </c>
      <c r="B2223" s="1" t="s">
        <v>86</v>
      </c>
      <c r="C2223" s="1">
        <v>53.0</v>
      </c>
      <c r="D2223" s="1" t="s">
        <v>51</v>
      </c>
      <c r="E2223" s="1" t="s">
        <v>63</v>
      </c>
      <c r="G2223" s="1" t="s">
        <v>64</v>
      </c>
      <c r="H2223" s="1" t="s">
        <v>65</v>
      </c>
      <c r="I2223" s="1" t="s">
        <v>55</v>
      </c>
      <c r="J2223" s="1" t="s">
        <v>64</v>
      </c>
      <c r="K2223" s="1" t="s">
        <v>65</v>
      </c>
      <c r="L2223" s="1" t="s">
        <v>55</v>
      </c>
      <c r="M2223" s="1" t="s">
        <v>56</v>
      </c>
      <c r="N2223" s="1" t="s">
        <v>66</v>
      </c>
      <c r="O2223" s="1" t="s">
        <v>64</v>
      </c>
      <c r="P2223" s="1" t="s">
        <v>65</v>
      </c>
      <c r="Q2223" s="1" t="s">
        <v>55</v>
      </c>
      <c r="R2223" s="1" t="s">
        <v>56</v>
      </c>
      <c r="T2223" s="1" t="s">
        <v>2944</v>
      </c>
      <c r="U2223" s="1" t="s">
        <v>59</v>
      </c>
      <c r="X2223" s="1" t="s">
        <v>60</v>
      </c>
      <c r="Y2223" s="1" t="s">
        <v>60</v>
      </c>
      <c r="Z2223" s="1" t="s">
        <v>60</v>
      </c>
      <c r="AA2223" s="1" t="s">
        <v>60</v>
      </c>
      <c r="AT2223" s="1" t="s">
        <v>69</v>
      </c>
      <c r="AU2223" s="1" t="s">
        <v>69</v>
      </c>
      <c r="AV2223" s="1" t="s">
        <v>70</v>
      </c>
      <c r="AW2223" s="3" t="str">
        <f t="shared" si="1"/>
        <v>Other</v>
      </c>
      <c r="AX2223" s="3" t="str">
        <f t="array" ref="AX2223">TEXTJOIN(", ", TRUE, IF(X2223:AS2223="Y", X$1:AS$1, IF(X2223:AS2223&lt;&gt;"", X$1:AS$1 &amp; ": " &amp; X2223:AS2223, "")))
</f>
        <v>Heroin, Cocaine, Fentanyl, Fentanyl Analogue</v>
      </c>
    </row>
    <row r="2224">
      <c r="A2224" s="2">
        <v>44277.0</v>
      </c>
      <c r="B2224" s="1" t="s">
        <v>50</v>
      </c>
      <c r="C2224" s="1">
        <v>61.0</v>
      </c>
      <c r="D2224" s="1" t="s">
        <v>51</v>
      </c>
      <c r="E2224" s="1" t="s">
        <v>63</v>
      </c>
      <c r="G2224" s="1" t="s">
        <v>300</v>
      </c>
      <c r="H2224" s="1" t="s">
        <v>299</v>
      </c>
      <c r="I2224" s="1" t="s">
        <v>55</v>
      </c>
      <c r="J2224" s="1" t="s">
        <v>300</v>
      </c>
      <c r="K2224" s="1" t="s">
        <v>299</v>
      </c>
      <c r="L2224" s="1" t="s">
        <v>55</v>
      </c>
      <c r="M2224" s="1" t="s">
        <v>56</v>
      </c>
      <c r="N2224" s="1" t="s">
        <v>93</v>
      </c>
      <c r="O2224" s="1" t="s">
        <v>300</v>
      </c>
      <c r="P2224" s="1" t="s">
        <v>299</v>
      </c>
      <c r="Q2224" s="1" t="s">
        <v>55</v>
      </c>
      <c r="R2224" s="1" t="s">
        <v>56</v>
      </c>
      <c r="T2224" s="1" t="s">
        <v>2945</v>
      </c>
      <c r="U2224" s="1" t="s">
        <v>59</v>
      </c>
      <c r="X2224" s="1" t="s">
        <v>60</v>
      </c>
      <c r="Z2224" s="1" t="s">
        <v>60</v>
      </c>
      <c r="AF2224" s="1" t="s">
        <v>60</v>
      </c>
      <c r="AP2224" s="1" t="s">
        <v>60</v>
      </c>
      <c r="AR2224" s="1" t="s">
        <v>60</v>
      </c>
      <c r="AT2224" s="1" t="s">
        <v>304</v>
      </c>
      <c r="AU2224" s="1" t="s">
        <v>304</v>
      </c>
      <c r="AV2224" s="1" t="s">
        <v>302</v>
      </c>
      <c r="AW2224" s="3" t="str">
        <f t="shared" si="1"/>
        <v>Other</v>
      </c>
      <c r="AX2224" s="3" t="str">
        <f t="array" ref="AX2224">TEXTJOIN(", ", TRUE, IF(X2224:AS2224="Y", X$1:AS$1, IF(X2224:AS2224&lt;&gt;"", X$1:AS$1 &amp; ": " &amp; X2224:AS2224, "")))
</f>
        <v>Heroin, Fentanyl, Benzodiazepine, Heroin/Morph/Codeine, Any Opioid</v>
      </c>
    </row>
    <row r="2225">
      <c r="A2225" s="4">
        <v>43825.0</v>
      </c>
      <c r="B2225" s="1" t="s">
        <v>50</v>
      </c>
      <c r="C2225" s="1">
        <v>39.0</v>
      </c>
      <c r="D2225" s="1" t="s">
        <v>51</v>
      </c>
      <c r="E2225" s="1" t="s">
        <v>1191</v>
      </c>
      <c r="G2225" s="1" t="s">
        <v>300</v>
      </c>
      <c r="H2225" s="1" t="s">
        <v>299</v>
      </c>
      <c r="I2225" s="1" t="s">
        <v>55</v>
      </c>
      <c r="J2225" s="1" t="s">
        <v>300</v>
      </c>
      <c r="K2225" s="1" t="s">
        <v>299</v>
      </c>
      <c r="L2225" s="1" t="s">
        <v>55</v>
      </c>
      <c r="M2225" s="1" t="s">
        <v>56</v>
      </c>
      <c r="N2225" s="1" t="s">
        <v>136</v>
      </c>
      <c r="O2225" s="1" t="s">
        <v>300</v>
      </c>
      <c r="P2225" s="1" t="s">
        <v>299</v>
      </c>
      <c r="Q2225" s="1" t="s">
        <v>55</v>
      </c>
      <c r="R2225" s="1" t="s">
        <v>56</v>
      </c>
      <c r="T2225" s="1" t="s">
        <v>596</v>
      </c>
      <c r="U2225" s="1" t="s">
        <v>59</v>
      </c>
      <c r="X2225" s="1" t="s">
        <v>60</v>
      </c>
      <c r="Z2225" s="1" t="s">
        <v>60</v>
      </c>
      <c r="AP2225" s="1" t="s">
        <v>60</v>
      </c>
      <c r="AR2225" s="1" t="s">
        <v>60</v>
      </c>
      <c r="AT2225" s="1" t="s">
        <v>304</v>
      </c>
      <c r="AU2225" s="1" t="s">
        <v>304</v>
      </c>
      <c r="AV2225" s="1" t="s">
        <v>302</v>
      </c>
      <c r="AW2225" s="3" t="str">
        <f t="shared" si="1"/>
        <v>Other</v>
      </c>
      <c r="AX2225" s="3" t="str">
        <f t="array" ref="AX2225">TEXTJOIN(", ", TRUE, IF(X2225:AS2225="Y", X$1:AS$1, IF(X2225:AS2225&lt;&gt;"", X$1:AS$1 &amp; ": " &amp; X2225:AS2225, "")))
</f>
        <v>Heroin, Fentanyl, Heroin/Morph/Codeine, Any Opioid</v>
      </c>
    </row>
    <row r="2226">
      <c r="A2226" s="2">
        <v>43316.0</v>
      </c>
      <c r="B2226" s="1" t="s">
        <v>50</v>
      </c>
      <c r="C2226" s="1">
        <v>47.0</v>
      </c>
      <c r="D2226" s="1" t="s">
        <v>51</v>
      </c>
      <c r="E2226" s="1" t="s">
        <v>44</v>
      </c>
      <c r="G2226" s="1" t="s">
        <v>256</v>
      </c>
      <c r="H2226" s="1" t="s">
        <v>103</v>
      </c>
      <c r="I2226" s="1" t="s">
        <v>55</v>
      </c>
      <c r="J2226" s="1" t="s">
        <v>256</v>
      </c>
      <c r="K2226" s="1" t="s">
        <v>103</v>
      </c>
      <c r="M2226" s="1" t="s">
        <v>56</v>
      </c>
      <c r="N2226" s="1" t="s">
        <v>93</v>
      </c>
      <c r="O2226" s="1" t="s">
        <v>256</v>
      </c>
      <c r="P2226" s="1" t="s">
        <v>103</v>
      </c>
      <c r="Q2226" s="1" t="s">
        <v>55</v>
      </c>
      <c r="R2226" s="1" t="s">
        <v>56</v>
      </c>
      <c r="T2226" s="1" t="s">
        <v>2946</v>
      </c>
      <c r="U2226" s="1" t="s">
        <v>59</v>
      </c>
      <c r="Y2226" s="1" t="s">
        <v>60</v>
      </c>
      <c r="Z2226" s="1" t="s">
        <v>60</v>
      </c>
      <c r="AJ2226" s="1" t="s">
        <v>60</v>
      </c>
      <c r="AR2226" s="1" t="s">
        <v>60</v>
      </c>
      <c r="AT2226" s="1" t="s">
        <v>282</v>
      </c>
      <c r="AU2226" s="1" t="s">
        <v>282</v>
      </c>
      <c r="AV2226" s="1" t="s">
        <v>260</v>
      </c>
      <c r="AW2226" s="3" t="str">
        <f t="shared" si="1"/>
        <v>Other</v>
      </c>
      <c r="AX2226" s="3" t="str">
        <f t="array" ref="AX2226">TEXTJOIN(", ", TRUE, IF(X2226:AS2226="Y", X$1:AS$1, IF(X2226:AS2226&lt;&gt;"", X$1:AS$1 &amp; ": " &amp; X2226:AS2226, "")))
</f>
        <v>Cocaine, Fentanyl, Tramad, Any Opioid</v>
      </c>
    </row>
    <row r="2227">
      <c r="A2227" s="4">
        <v>44495.0</v>
      </c>
      <c r="B2227" s="1" t="s">
        <v>50</v>
      </c>
      <c r="C2227" s="1">
        <v>48.0</v>
      </c>
      <c r="D2227" s="1" t="s">
        <v>51</v>
      </c>
      <c r="E2227" s="1" t="s">
        <v>63</v>
      </c>
      <c r="G2227" s="1" t="s">
        <v>484</v>
      </c>
      <c r="H2227" s="1" t="s">
        <v>103</v>
      </c>
      <c r="I2227" s="1" t="s">
        <v>55</v>
      </c>
      <c r="J2227" s="1" t="s">
        <v>484</v>
      </c>
      <c r="K2227" s="1" t="s">
        <v>103</v>
      </c>
      <c r="L2227" s="1" t="s">
        <v>55</v>
      </c>
      <c r="M2227" s="1" t="s">
        <v>1120</v>
      </c>
      <c r="N2227" s="1" t="s">
        <v>136</v>
      </c>
      <c r="O2227" s="1" t="s">
        <v>91</v>
      </c>
      <c r="P2227" s="1" t="s">
        <v>91</v>
      </c>
      <c r="Q2227" s="1" t="s">
        <v>55</v>
      </c>
      <c r="R2227" s="1" t="s">
        <v>173</v>
      </c>
      <c r="T2227" s="1" t="s">
        <v>2947</v>
      </c>
      <c r="U2227" s="1" t="s">
        <v>59</v>
      </c>
      <c r="Z2227" s="1" t="s">
        <v>60</v>
      </c>
      <c r="AD2227" s="1" t="s">
        <v>60</v>
      </c>
      <c r="AI2227" s="1" t="s">
        <v>60</v>
      </c>
      <c r="AR2227" s="1" t="s">
        <v>60</v>
      </c>
      <c r="AT2227" s="1" t="s">
        <v>682</v>
      </c>
      <c r="AU2227" s="1" t="s">
        <v>682</v>
      </c>
      <c r="AV2227" s="1" t="s">
        <v>111</v>
      </c>
      <c r="AW2227" s="3" t="str">
        <f t="shared" si="1"/>
        <v>Other</v>
      </c>
      <c r="AX2227" s="3" t="str">
        <f t="array" ref="AX2227">TEXTJOIN(", ", TRUE, IF(X2227:AS2227="Y", X$1:AS$1, IF(X2227:AS2227&lt;&gt;"", X$1:AS$1 &amp; ": " &amp; X2227:AS2227, "")))
</f>
        <v>Fentanyl, Ethanol, Amphet, Any Opioid</v>
      </c>
    </row>
    <row r="2228">
      <c r="A2228" s="4">
        <v>42701.0</v>
      </c>
      <c r="B2228" s="1" t="s">
        <v>50</v>
      </c>
      <c r="C2228" s="1">
        <v>58.0</v>
      </c>
      <c r="D2228" s="1" t="s">
        <v>51</v>
      </c>
      <c r="E2228" s="1" t="s">
        <v>63</v>
      </c>
      <c r="G2228" s="1" t="s">
        <v>2948</v>
      </c>
      <c r="H2228" s="1" t="s">
        <v>1435</v>
      </c>
      <c r="I2228" s="1" t="s">
        <v>1178</v>
      </c>
      <c r="J2228" s="1" t="s">
        <v>2948</v>
      </c>
      <c r="M2228" s="1" t="s">
        <v>56</v>
      </c>
      <c r="N2228" s="1" t="s">
        <v>136</v>
      </c>
      <c r="O2228" s="1" t="s">
        <v>338</v>
      </c>
      <c r="R2228" s="1" t="s">
        <v>67</v>
      </c>
      <c r="T2228" s="1" t="s">
        <v>2949</v>
      </c>
      <c r="U2228" s="1" t="s">
        <v>59</v>
      </c>
      <c r="W2228" s="1" t="s">
        <v>60</v>
      </c>
      <c r="X2228" s="1" t="s">
        <v>60</v>
      </c>
      <c r="Z2228" s="1" t="s">
        <v>60</v>
      </c>
      <c r="AF2228" s="1" t="s">
        <v>60</v>
      </c>
      <c r="AP2228" s="1" t="s">
        <v>60</v>
      </c>
      <c r="AR2228" s="1" t="s">
        <v>60</v>
      </c>
      <c r="AV2228" s="1" t="s">
        <v>534</v>
      </c>
      <c r="AW2228" s="3" t="str">
        <f t="shared" si="1"/>
        <v>Other</v>
      </c>
      <c r="AX2228" s="3" t="str">
        <f t="array" ref="AX2228">TEXTJOIN(", ", TRUE, IF(X2228:AS2228="Y", X$1:AS$1, IF(X2228:AS2228&lt;&gt;"", X$1:AS$1 &amp; ": " &amp; X2228:AS2228, "")))
</f>
        <v>Heroin, Fentanyl, Benzodiazepine, Heroin/Morph/Codeine, Any Opioid</v>
      </c>
    </row>
    <row r="2229">
      <c r="A2229" s="2">
        <v>41171.0</v>
      </c>
      <c r="B2229" s="1" t="s">
        <v>50</v>
      </c>
      <c r="C2229" s="1">
        <v>58.0</v>
      </c>
      <c r="D2229" s="1" t="s">
        <v>51</v>
      </c>
      <c r="E2229" s="1" t="s">
        <v>52</v>
      </c>
      <c r="G2229" s="1" t="s">
        <v>488</v>
      </c>
      <c r="H2229" s="1" t="s">
        <v>91</v>
      </c>
      <c r="J2229" s="1" t="s">
        <v>488</v>
      </c>
      <c r="L2229" s="1" t="s">
        <v>55</v>
      </c>
      <c r="M2229" s="1" t="s">
        <v>56</v>
      </c>
      <c r="N2229" s="1" t="s">
        <v>113</v>
      </c>
      <c r="O2229" s="1" t="s">
        <v>488</v>
      </c>
      <c r="P2229" s="1" t="s">
        <v>91</v>
      </c>
      <c r="R2229" s="1" t="s">
        <v>56</v>
      </c>
      <c r="T2229" s="1" t="s">
        <v>729</v>
      </c>
      <c r="U2229" s="1" t="s">
        <v>59</v>
      </c>
      <c r="Y2229" s="1" t="s">
        <v>60</v>
      </c>
      <c r="AT2229" s="1" t="s">
        <v>492</v>
      </c>
      <c r="AU2229" s="1" t="s">
        <v>492</v>
      </c>
      <c r="AV2229" s="1" t="s">
        <v>493</v>
      </c>
      <c r="AW2229" s="3" t="str">
        <f t="shared" si="1"/>
        <v>Other</v>
      </c>
      <c r="AX2229" s="3" t="str">
        <f t="array" ref="AX2229">TEXTJOIN(", ", TRUE, IF(X2229:AS2229="Y", X$1:AS$1, IF(X2229:AS2229&lt;&gt;"", X$1:AS$1 &amp; ": " &amp; X2229:AS2229, "")))
</f>
        <v>Cocaine</v>
      </c>
    </row>
    <row r="2230">
      <c r="A2230" s="4">
        <v>44195.0</v>
      </c>
      <c r="B2230" s="1" t="s">
        <v>50</v>
      </c>
      <c r="C2230" s="1">
        <v>32.0</v>
      </c>
      <c r="D2230" s="1" t="s">
        <v>76</v>
      </c>
      <c r="E2230" s="1" t="s">
        <v>63</v>
      </c>
      <c r="G2230" s="1" t="s">
        <v>2313</v>
      </c>
      <c r="H2230" s="1" t="s">
        <v>54</v>
      </c>
      <c r="I2230" s="1" t="s">
        <v>55</v>
      </c>
      <c r="J2230" s="1" t="s">
        <v>2313</v>
      </c>
      <c r="K2230" s="1" t="s">
        <v>54</v>
      </c>
      <c r="L2230" s="1" t="s">
        <v>55</v>
      </c>
      <c r="M2230" s="1" t="s">
        <v>56</v>
      </c>
      <c r="N2230" s="1" t="s">
        <v>178</v>
      </c>
      <c r="O2230" s="1" t="s">
        <v>2313</v>
      </c>
      <c r="P2230" s="1" t="s">
        <v>54</v>
      </c>
      <c r="Q2230" s="1" t="s">
        <v>55</v>
      </c>
      <c r="R2230" s="1" t="s">
        <v>56</v>
      </c>
      <c r="T2230" s="1" t="s">
        <v>2950</v>
      </c>
      <c r="U2230" s="1" t="s">
        <v>59</v>
      </c>
      <c r="X2230" s="1" t="s">
        <v>60</v>
      </c>
      <c r="Z2230" s="1" t="s">
        <v>60</v>
      </c>
      <c r="AF2230" s="1" t="s">
        <v>60</v>
      </c>
      <c r="AI2230" s="1" t="s">
        <v>60</v>
      </c>
      <c r="AR2230" s="1" t="s">
        <v>60</v>
      </c>
      <c r="AT2230" s="1" t="s">
        <v>2315</v>
      </c>
      <c r="AU2230" s="1" t="s">
        <v>2315</v>
      </c>
      <c r="AV2230" s="1" t="s">
        <v>2951</v>
      </c>
      <c r="AW2230" s="3" t="str">
        <f t="shared" si="1"/>
        <v>Other</v>
      </c>
      <c r="AX2230" s="3" t="str">
        <f t="array" ref="AX2230">TEXTJOIN(", ", TRUE, IF(X2230:AS2230="Y", X$1:AS$1, IF(X2230:AS2230&lt;&gt;"", X$1:AS$1 &amp; ": " &amp; X2230:AS2230, "")))
</f>
        <v>Heroin, Fentanyl, Benzodiazepine, Amphet, Any Opioid</v>
      </c>
    </row>
    <row r="2231">
      <c r="A2231" s="2">
        <v>42150.0</v>
      </c>
      <c r="B2231" s="1" t="s">
        <v>86</v>
      </c>
      <c r="C2231" s="1">
        <v>56.0</v>
      </c>
      <c r="D2231" s="1" t="s">
        <v>51</v>
      </c>
      <c r="E2231" s="1" t="s">
        <v>63</v>
      </c>
      <c r="G2231" s="1" t="s">
        <v>562</v>
      </c>
      <c r="H2231" s="1" t="s">
        <v>91</v>
      </c>
      <c r="I2231" s="1" t="s">
        <v>55</v>
      </c>
      <c r="J2231" s="1" t="s">
        <v>562</v>
      </c>
      <c r="M2231" s="1" t="s">
        <v>56</v>
      </c>
      <c r="O2231" s="1" t="s">
        <v>562</v>
      </c>
      <c r="P2231" s="1" t="s">
        <v>91</v>
      </c>
      <c r="Q2231" s="1" t="s">
        <v>55</v>
      </c>
      <c r="R2231" s="1" t="s">
        <v>56</v>
      </c>
      <c r="T2231" s="1" t="s">
        <v>2952</v>
      </c>
      <c r="U2231" s="1" t="s">
        <v>59</v>
      </c>
      <c r="W2231" s="1" t="s">
        <v>60</v>
      </c>
      <c r="X2231" s="1" t="s">
        <v>60</v>
      </c>
      <c r="Z2231" s="1" t="s">
        <v>60</v>
      </c>
      <c r="AB2231" s="1" t="s">
        <v>60</v>
      </c>
      <c r="AF2231" s="1" t="s">
        <v>60</v>
      </c>
      <c r="AP2231" s="1" t="s">
        <v>60</v>
      </c>
      <c r="AR2231" s="1" t="s">
        <v>60</v>
      </c>
      <c r="AT2231" s="1" t="s">
        <v>564</v>
      </c>
      <c r="AU2231" s="1" t="s">
        <v>564</v>
      </c>
      <c r="AV2231" s="1" t="s">
        <v>565</v>
      </c>
      <c r="AW2231" s="3" t="str">
        <f t="shared" si="1"/>
        <v>Other</v>
      </c>
      <c r="AX2231" s="3" t="str">
        <f t="array" ref="AX2231">TEXTJOIN(", ", TRUE, IF(X2231:AS2231="Y", X$1:AS$1, IF(X2231:AS2231&lt;&gt;"", X$1:AS$1 &amp; ": " &amp; X2231:AS2231, "")))
</f>
        <v>Heroin, Fentanyl, Oxycodone, Benzodiazepine, Heroin/Morph/Codeine, Any Opioid</v>
      </c>
    </row>
    <row r="2232">
      <c r="A2232" s="2">
        <v>44099.0</v>
      </c>
      <c r="B2232" s="1" t="s">
        <v>50</v>
      </c>
      <c r="C2232" s="1">
        <v>49.0</v>
      </c>
      <c r="D2232" s="1" t="s">
        <v>51</v>
      </c>
      <c r="E2232" s="1" t="s">
        <v>52</v>
      </c>
      <c r="G2232" s="1" t="s">
        <v>91</v>
      </c>
      <c r="H2232" s="1" t="s">
        <v>91</v>
      </c>
      <c r="I2232" s="1" t="s">
        <v>55</v>
      </c>
      <c r="J2232" s="1" t="s">
        <v>91</v>
      </c>
      <c r="K2232" s="1" t="s">
        <v>91</v>
      </c>
      <c r="L2232" s="1" t="s">
        <v>55</v>
      </c>
      <c r="M2232" s="1" t="s">
        <v>44</v>
      </c>
      <c r="N2232" s="1" t="s">
        <v>178</v>
      </c>
      <c r="O2232" s="1" t="s">
        <v>91</v>
      </c>
      <c r="P2232" s="1" t="s">
        <v>91</v>
      </c>
      <c r="Q2232" s="1" t="s">
        <v>55</v>
      </c>
      <c r="R2232" s="1" t="s">
        <v>44</v>
      </c>
      <c r="T2232" s="1" t="s">
        <v>2953</v>
      </c>
      <c r="U2232" s="1" t="s">
        <v>59</v>
      </c>
      <c r="Y2232" s="1" t="s">
        <v>60</v>
      </c>
      <c r="Z2232" s="1" t="s">
        <v>60</v>
      </c>
      <c r="AR2232" s="1" t="s">
        <v>60</v>
      </c>
      <c r="AT2232" s="1" t="s">
        <v>110</v>
      </c>
      <c r="AU2232" s="1" t="s">
        <v>110</v>
      </c>
      <c r="AV2232" s="1" t="s">
        <v>111</v>
      </c>
      <c r="AW2232" s="3" t="str">
        <f t="shared" si="1"/>
        <v>Other</v>
      </c>
      <c r="AX2232" s="3" t="str">
        <f t="array" ref="AX2232">TEXTJOIN(", ", TRUE, IF(X2232:AS2232="Y", X$1:AS$1, IF(X2232:AS2232&lt;&gt;"", X$1:AS$1 &amp; ": " &amp; X2232:AS2232, "")))
</f>
        <v>Cocaine, Fentanyl, Any Opioid</v>
      </c>
    </row>
    <row r="2233">
      <c r="A2233" s="2">
        <v>41904.0</v>
      </c>
      <c r="B2233" s="1" t="s">
        <v>50</v>
      </c>
      <c r="C2233" s="1">
        <v>51.0</v>
      </c>
      <c r="D2233" s="1" t="s">
        <v>51</v>
      </c>
      <c r="E2233" s="1" t="s">
        <v>63</v>
      </c>
      <c r="G2233" s="1" t="s">
        <v>81</v>
      </c>
      <c r="J2233" s="1" t="s">
        <v>81</v>
      </c>
      <c r="L2233" s="1" t="s">
        <v>55</v>
      </c>
      <c r="M2233" s="1" t="s">
        <v>56</v>
      </c>
      <c r="N2233" s="1" t="s">
        <v>104</v>
      </c>
      <c r="O2233" s="1" t="s">
        <v>81</v>
      </c>
      <c r="P2233" s="1" t="s">
        <v>54</v>
      </c>
      <c r="R2233" s="1" t="s">
        <v>56</v>
      </c>
      <c r="T2233" s="1" t="s">
        <v>2954</v>
      </c>
      <c r="U2233" s="1" t="s">
        <v>59</v>
      </c>
      <c r="X2233" s="1" t="s">
        <v>60</v>
      </c>
      <c r="AF2233" s="1" t="s">
        <v>60</v>
      </c>
      <c r="AG2233" s="1" t="s">
        <v>60</v>
      </c>
      <c r="AT2233" s="1" t="s">
        <v>84</v>
      </c>
      <c r="AU2233" s="1" t="s">
        <v>84</v>
      </c>
      <c r="AV2233" s="1" t="s">
        <v>598</v>
      </c>
      <c r="AW2233" s="3" t="str">
        <f t="shared" si="1"/>
        <v>Other</v>
      </c>
      <c r="AX2233" s="3" t="str">
        <f t="array" ref="AX2233">TEXTJOIN(", ", TRUE, IF(X2233:AS2233="Y", X$1:AS$1, IF(X2233:AS2233&lt;&gt;"", X$1:AS$1 &amp; ": " &amp; X2233:AS2233, "")))
</f>
        <v>Heroin, Benzodiazepine, Methadone</v>
      </c>
    </row>
    <row r="2234">
      <c r="A2234" s="4">
        <v>44192.0</v>
      </c>
      <c r="B2234" s="1" t="s">
        <v>50</v>
      </c>
      <c r="C2234" s="1">
        <v>60.0</v>
      </c>
      <c r="D2234" s="1" t="s">
        <v>76</v>
      </c>
      <c r="E2234" s="1" t="s">
        <v>63</v>
      </c>
      <c r="G2234" s="1" t="s">
        <v>216</v>
      </c>
      <c r="H2234" s="1" t="s">
        <v>103</v>
      </c>
      <c r="I2234" s="1" t="s">
        <v>55</v>
      </c>
      <c r="J2234" s="1" t="s">
        <v>216</v>
      </c>
      <c r="K2234" s="1" t="s">
        <v>103</v>
      </c>
      <c r="L2234" s="1" t="s">
        <v>55</v>
      </c>
      <c r="M2234" s="1" t="s">
        <v>56</v>
      </c>
      <c r="N2234" s="1" t="s">
        <v>119</v>
      </c>
      <c r="O2234" s="1" t="s">
        <v>216</v>
      </c>
      <c r="P2234" s="1" t="s">
        <v>103</v>
      </c>
      <c r="Q2234" s="1" t="s">
        <v>55</v>
      </c>
      <c r="R2234" s="1" t="s">
        <v>56</v>
      </c>
      <c r="T2234" s="1" t="s">
        <v>2955</v>
      </c>
      <c r="U2234" s="1" t="s">
        <v>59</v>
      </c>
      <c r="V2234" s="1" t="s">
        <v>109</v>
      </c>
      <c r="Y2234" s="1" t="s">
        <v>60</v>
      </c>
      <c r="AD2234" s="1" t="s">
        <v>60</v>
      </c>
      <c r="AT2234" s="1" t="s">
        <v>218</v>
      </c>
      <c r="AU2234" s="1" t="s">
        <v>218</v>
      </c>
      <c r="AV2234" s="1" t="s">
        <v>317</v>
      </c>
      <c r="AW2234" s="3" t="str">
        <f t="shared" si="1"/>
        <v>Other</v>
      </c>
      <c r="AX2234" s="3" t="str">
        <f t="array" ref="AX2234">TEXTJOIN(", ", TRUE, IF(X2234:AS2234="Y", X$1:AS$1, IF(X2234:AS2234&lt;&gt;"", X$1:AS$1 &amp; ": " &amp; X2234:AS2234, "")))
</f>
        <v>Cocaine, Ethanol</v>
      </c>
    </row>
    <row r="2235">
      <c r="A2235" s="2">
        <v>42119.0</v>
      </c>
      <c r="B2235" s="1" t="s">
        <v>86</v>
      </c>
      <c r="C2235" s="1">
        <v>47.0</v>
      </c>
      <c r="D2235" s="1" t="s">
        <v>76</v>
      </c>
      <c r="E2235" s="1" t="s">
        <v>63</v>
      </c>
      <c r="G2235" s="1" t="s">
        <v>64</v>
      </c>
      <c r="H2235" s="1" t="s">
        <v>65</v>
      </c>
      <c r="I2235" s="1" t="s">
        <v>55</v>
      </c>
      <c r="J2235" s="1" t="s">
        <v>370</v>
      </c>
      <c r="M2235" s="1" t="s">
        <v>56</v>
      </c>
      <c r="O2235" s="1" t="s">
        <v>64</v>
      </c>
      <c r="P2235" s="1" t="s">
        <v>65</v>
      </c>
      <c r="Q2235" s="1" t="s">
        <v>55</v>
      </c>
      <c r="R2235" s="1" t="s">
        <v>67</v>
      </c>
      <c r="T2235" s="1" t="s">
        <v>2956</v>
      </c>
      <c r="U2235" s="1" t="s">
        <v>59</v>
      </c>
      <c r="W2235" s="1" t="s">
        <v>60</v>
      </c>
      <c r="X2235" s="1" t="s">
        <v>60</v>
      </c>
      <c r="AG2235" s="1" t="s">
        <v>60</v>
      </c>
      <c r="AP2235" s="1" t="s">
        <v>60</v>
      </c>
      <c r="AR2235" s="1" t="s">
        <v>60</v>
      </c>
      <c r="AT2235" s="1" t="s">
        <v>69</v>
      </c>
      <c r="AU2235" s="1" t="s">
        <v>372</v>
      </c>
      <c r="AV2235" s="1" t="s">
        <v>70</v>
      </c>
      <c r="AW2235" s="3" t="str">
        <f t="shared" si="1"/>
        <v>Other</v>
      </c>
      <c r="AX2235" s="3" t="str">
        <f t="array" ref="AX2235">TEXTJOIN(", ", TRUE, IF(X2235:AS2235="Y", X$1:AS$1, IF(X2235:AS2235&lt;&gt;"", X$1:AS$1 &amp; ": " &amp; X2235:AS2235, "")))
</f>
        <v>Heroin, Methadone, Heroin/Morph/Codeine, Any Opioid</v>
      </c>
    </row>
    <row r="2236">
      <c r="A2236" s="4">
        <v>43035.0</v>
      </c>
      <c r="B2236" s="1" t="s">
        <v>86</v>
      </c>
      <c r="C2236" s="1">
        <v>38.0</v>
      </c>
      <c r="D2236" s="1" t="s">
        <v>51</v>
      </c>
      <c r="E2236" s="1" t="s">
        <v>63</v>
      </c>
      <c r="G2236" s="1" t="s">
        <v>2502</v>
      </c>
      <c r="H2236" s="1" t="s">
        <v>91</v>
      </c>
      <c r="I2236" s="1" t="s">
        <v>55</v>
      </c>
      <c r="J2236" s="1" t="s">
        <v>2502</v>
      </c>
      <c r="K2236" s="1" t="s">
        <v>91</v>
      </c>
      <c r="L2236" s="1" t="s">
        <v>55</v>
      </c>
      <c r="M2236" s="1" t="s">
        <v>56</v>
      </c>
      <c r="N2236" s="1" t="s">
        <v>66</v>
      </c>
      <c r="O2236" s="1" t="s">
        <v>2502</v>
      </c>
      <c r="P2236" s="1" t="s">
        <v>91</v>
      </c>
      <c r="Q2236" s="1" t="s">
        <v>55</v>
      </c>
      <c r="R2236" s="1" t="s">
        <v>56</v>
      </c>
      <c r="T2236" s="1" t="s">
        <v>2957</v>
      </c>
      <c r="U2236" s="1" t="s">
        <v>59</v>
      </c>
      <c r="Z2236" s="1" t="s">
        <v>60</v>
      </c>
      <c r="AD2236" s="1" t="s">
        <v>60</v>
      </c>
      <c r="AT2236" s="1" t="s">
        <v>2504</v>
      </c>
      <c r="AU2236" s="1" t="s">
        <v>2504</v>
      </c>
      <c r="AV2236" s="1" t="s">
        <v>2505</v>
      </c>
      <c r="AW2236" s="3" t="str">
        <f t="shared" si="1"/>
        <v>Other</v>
      </c>
      <c r="AX2236" s="3" t="str">
        <f t="array" ref="AX2236">TEXTJOIN(", ", TRUE, IF(X2236:AS2236="Y", X$1:AS$1, IF(X2236:AS2236&lt;&gt;"", X$1:AS$1 &amp; ": " &amp; X2236:AS2236, "")))
</f>
        <v>Fentanyl, Ethanol</v>
      </c>
    </row>
    <row r="2237">
      <c r="A2237" s="2">
        <v>44067.0</v>
      </c>
      <c r="B2237" s="1" t="s">
        <v>50</v>
      </c>
      <c r="C2237" s="1">
        <v>44.0</v>
      </c>
      <c r="D2237" s="1" t="s">
        <v>76</v>
      </c>
      <c r="E2237" s="1" t="s">
        <v>63</v>
      </c>
      <c r="G2237" s="1" t="s">
        <v>64</v>
      </c>
      <c r="H2237" s="1" t="s">
        <v>65</v>
      </c>
      <c r="I2237" s="1" t="s">
        <v>55</v>
      </c>
      <c r="J2237" s="1" t="s">
        <v>64</v>
      </c>
      <c r="K2237" s="1" t="s">
        <v>65</v>
      </c>
      <c r="L2237" s="1" t="s">
        <v>55</v>
      </c>
      <c r="M2237" s="1" t="s">
        <v>56</v>
      </c>
      <c r="N2237" s="1" t="s">
        <v>66</v>
      </c>
      <c r="O2237" s="1" t="s">
        <v>64</v>
      </c>
      <c r="P2237" s="1" t="s">
        <v>65</v>
      </c>
      <c r="Q2237" s="1" t="s">
        <v>55</v>
      </c>
      <c r="R2237" s="1" t="s">
        <v>44</v>
      </c>
      <c r="T2237" s="1" t="s">
        <v>2958</v>
      </c>
      <c r="U2237" s="1" t="s">
        <v>59</v>
      </c>
      <c r="Y2237" s="1" t="s">
        <v>60</v>
      </c>
      <c r="Z2237" s="1" t="s">
        <v>60</v>
      </c>
      <c r="AF2237" s="1" t="s">
        <v>60</v>
      </c>
      <c r="AI2237" s="1" t="s">
        <v>60</v>
      </c>
      <c r="AQ2237" s="1" t="s">
        <v>60</v>
      </c>
      <c r="AR2237" s="1" t="s">
        <v>60</v>
      </c>
      <c r="AT2237" s="1" t="s">
        <v>69</v>
      </c>
      <c r="AU2237" s="1" t="s">
        <v>69</v>
      </c>
      <c r="AV2237" s="1" t="s">
        <v>70</v>
      </c>
      <c r="AW2237" s="3" t="str">
        <f t="shared" si="1"/>
        <v>Other</v>
      </c>
      <c r="AX2237" s="3" t="str">
        <f t="array" ref="AX2237">TEXTJOIN(", ", TRUE, IF(X2237:AS2237="Y", X$1:AS$1, IF(X2237:AS2237&lt;&gt;"", X$1:AS$1 &amp; ": " &amp; X2237:AS2237, "")))
</f>
        <v>Cocaine, Fentanyl, Benzodiazepine, Amphet, Other Opioid, Any Opioid</v>
      </c>
    </row>
    <row r="2238">
      <c r="A2238" s="4">
        <v>42692.0</v>
      </c>
      <c r="B2238" s="1" t="s">
        <v>50</v>
      </c>
      <c r="C2238" s="1">
        <v>25.0</v>
      </c>
      <c r="D2238" s="1" t="s">
        <v>51</v>
      </c>
      <c r="E2238" s="1" t="s">
        <v>52</v>
      </c>
      <c r="G2238" s="1" t="s">
        <v>103</v>
      </c>
      <c r="H2238" s="1" t="s">
        <v>103</v>
      </c>
      <c r="I2238" s="1" t="s">
        <v>55</v>
      </c>
      <c r="J2238" s="1" t="s">
        <v>103</v>
      </c>
      <c r="M2238" s="1" t="s">
        <v>193</v>
      </c>
      <c r="N2238" s="1" t="s">
        <v>136</v>
      </c>
      <c r="O2238" s="1" t="s">
        <v>103</v>
      </c>
      <c r="R2238" s="1" t="s">
        <v>67</v>
      </c>
      <c r="T2238" s="1" t="s">
        <v>83</v>
      </c>
      <c r="U2238" s="1" t="s">
        <v>59</v>
      </c>
      <c r="Z2238" s="1" t="s">
        <v>60</v>
      </c>
      <c r="AR2238" s="1" t="s">
        <v>60</v>
      </c>
      <c r="AT2238" s="1" t="s">
        <v>167</v>
      </c>
      <c r="AU2238" s="1" t="s">
        <v>167</v>
      </c>
      <c r="AV2238" s="1" t="s">
        <v>168</v>
      </c>
      <c r="AW2238" s="3" t="str">
        <f t="shared" si="1"/>
        <v>Other</v>
      </c>
      <c r="AX2238" s="3" t="str">
        <f t="array" ref="AX2238">TEXTJOIN(", ", TRUE, IF(X2238:AS2238="Y", X$1:AS$1, IF(X2238:AS2238&lt;&gt;"", X$1:AS$1 &amp; ": " &amp; X2238:AS2238, "")))
</f>
        <v>Fentanyl, Any Opioid</v>
      </c>
    </row>
    <row r="2239">
      <c r="A2239" s="2">
        <v>43493.0</v>
      </c>
      <c r="B2239" s="1" t="s">
        <v>50</v>
      </c>
      <c r="C2239" s="1">
        <v>32.0</v>
      </c>
      <c r="D2239" s="1" t="s">
        <v>51</v>
      </c>
      <c r="E2239" s="1" t="s">
        <v>63</v>
      </c>
      <c r="G2239" s="1" t="s">
        <v>238</v>
      </c>
      <c r="H2239" s="1" t="s">
        <v>125</v>
      </c>
      <c r="I2239" s="1" t="s">
        <v>55</v>
      </c>
      <c r="J2239" s="1" t="s">
        <v>238</v>
      </c>
      <c r="K2239" s="1" t="s">
        <v>125</v>
      </c>
      <c r="L2239" s="1" t="s">
        <v>55</v>
      </c>
      <c r="M2239" s="1" t="s">
        <v>56</v>
      </c>
      <c r="N2239" s="1" t="s">
        <v>93</v>
      </c>
      <c r="O2239" s="1" t="s">
        <v>238</v>
      </c>
      <c r="P2239" s="1" t="s">
        <v>125</v>
      </c>
      <c r="Q2239" s="1" t="s">
        <v>55</v>
      </c>
      <c r="R2239" s="1" t="s">
        <v>56</v>
      </c>
      <c r="T2239" s="1" t="s">
        <v>2959</v>
      </c>
      <c r="U2239" s="1" t="s">
        <v>59</v>
      </c>
      <c r="Y2239" s="1" t="s">
        <v>60</v>
      </c>
      <c r="AF2239" s="1" t="s">
        <v>60</v>
      </c>
      <c r="AT2239" s="1" t="s">
        <v>567</v>
      </c>
      <c r="AU2239" s="1" t="s">
        <v>567</v>
      </c>
      <c r="AV2239" s="1" t="s">
        <v>241</v>
      </c>
      <c r="AW2239" s="3" t="str">
        <f t="shared" si="1"/>
        <v>Other</v>
      </c>
      <c r="AX2239" s="3" t="str">
        <f t="array" ref="AX2239">TEXTJOIN(", ", TRUE, IF(X2239:AS2239="Y", X$1:AS$1, IF(X2239:AS2239&lt;&gt;"", X$1:AS$1 &amp; ": " &amp; X2239:AS2239, "")))
</f>
        <v>Cocaine, Benzodiazepine</v>
      </c>
    </row>
    <row r="2240">
      <c r="A2240" s="2">
        <v>42772.0</v>
      </c>
      <c r="B2240" s="1" t="s">
        <v>86</v>
      </c>
      <c r="C2240" s="1">
        <v>24.0</v>
      </c>
      <c r="D2240" s="1" t="s">
        <v>51</v>
      </c>
      <c r="E2240" s="1" t="s">
        <v>63</v>
      </c>
      <c r="G2240" s="1" t="s">
        <v>2242</v>
      </c>
      <c r="H2240" s="1" t="s">
        <v>121</v>
      </c>
      <c r="I2240" s="1" t="s">
        <v>55</v>
      </c>
      <c r="J2240" s="1" t="s">
        <v>2242</v>
      </c>
      <c r="K2240" s="1" t="s">
        <v>121</v>
      </c>
      <c r="L2240" s="1" t="s">
        <v>55</v>
      </c>
      <c r="M2240" s="1" t="s">
        <v>56</v>
      </c>
      <c r="N2240" s="1" t="s">
        <v>136</v>
      </c>
      <c r="O2240" s="1" t="s">
        <v>2242</v>
      </c>
      <c r="P2240" s="1" t="s">
        <v>121</v>
      </c>
      <c r="Q2240" s="1" t="s">
        <v>55</v>
      </c>
      <c r="R2240" s="1" t="s">
        <v>56</v>
      </c>
      <c r="T2240" s="1" t="s">
        <v>2960</v>
      </c>
      <c r="U2240" s="1" t="s">
        <v>59</v>
      </c>
      <c r="Z2240" s="1" t="s">
        <v>60</v>
      </c>
      <c r="AA2240" s="1" t="s">
        <v>60</v>
      </c>
      <c r="AD2240" s="1" t="s">
        <v>60</v>
      </c>
      <c r="AS2240" s="1" t="s">
        <v>1297</v>
      </c>
      <c r="AT2240" s="1" t="s">
        <v>2244</v>
      </c>
      <c r="AU2240" s="1" t="s">
        <v>2244</v>
      </c>
      <c r="AV2240" s="1" t="s">
        <v>2245</v>
      </c>
      <c r="AW2240" s="3" t="str">
        <f t="shared" si="1"/>
        <v>Other</v>
      </c>
      <c r="AX2240" s="3" t="str">
        <f t="array" ref="AX2240">TEXTJOIN(", ", TRUE, IF(X2240:AS2240="Y", X$1:AS$1, IF(X2240:AS2240&lt;&gt;"", X$1:AS$1 &amp; ": " &amp; X2240:AS2240, "")))
</f>
        <v>Fentanyl, Fentanyl Analogue, Ethanol, Other: U-47700</v>
      </c>
    </row>
    <row r="2241">
      <c r="A2241" s="2">
        <v>43723.0</v>
      </c>
      <c r="B2241" s="1" t="s">
        <v>50</v>
      </c>
      <c r="C2241" s="1">
        <v>43.0</v>
      </c>
      <c r="D2241" s="1" t="s">
        <v>51</v>
      </c>
      <c r="G2241" s="1" t="s">
        <v>271</v>
      </c>
      <c r="H2241" s="1" t="s">
        <v>91</v>
      </c>
      <c r="I2241" s="1" t="s">
        <v>55</v>
      </c>
      <c r="J2241" s="1" t="s">
        <v>271</v>
      </c>
      <c r="K2241" s="1" t="s">
        <v>91</v>
      </c>
      <c r="L2241" s="1" t="s">
        <v>55</v>
      </c>
      <c r="M2241" s="1" t="s">
        <v>193</v>
      </c>
      <c r="N2241" s="1" t="s">
        <v>93</v>
      </c>
      <c r="O2241" s="1" t="s">
        <v>271</v>
      </c>
      <c r="P2241" s="1" t="s">
        <v>91</v>
      </c>
      <c r="Q2241" s="1" t="s">
        <v>55</v>
      </c>
      <c r="R2241" s="1" t="s">
        <v>44</v>
      </c>
      <c r="T2241" s="1" t="s">
        <v>2961</v>
      </c>
      <c r="U2241" s="1" t="s">
        <v>59</v>
      </c>
      <c r="V2241" s="1" t="s">
        <v>258</v>
      </c>
      <c r="Y2241" s="1" t="s">
        <v>60</v>
      </c>
      <c r="Z2241" s="1" t="s">
        <v>60</v>
      </c>
      <c r="AR2241" s="1" t="s">
        <v>60</v>
      </c>
      <c r="AS2241" s="1" t="s">
        <v>38</v>
      </c>
      <c r="AT2241" s="1" t="s">
        <v>274</v>
      </c>
      <c r="AU2241" s="1" t="s">
        <v>274</v>
      </c>
      <c r="AV2241" s="1" t="s">
        <v>275</v>
      </c>
      <c r="AW2241" s="3" t="str">
        <f t="shared" si="1"/>
        <v>Other</v>
      </c>
      <c r="AX2241" s="3" t="str">
        <f t="array" ref="AX2241">TEXTJOIN(", ", TRUE, IF(X2241:AS2241="Y", X$1:AS$1, IF(X2241:AS2241&lt;&gt;"", X$1:AS$1 &amp; ": " &amp; X2241:AS2241, "")))
</f>
        <v>Cocaine, Fentanyl, Any Opioid, Other: Xylazine</v>
      </c>
    </row>
    <row r="2242">
      <c r="A2242" s="2">
        <v>44428.0</v>
      </c>
      <c r="B2242" s="1" t="s">
        <v>50</v>
      </c>
      <c r="C2242" s="1">
        <v>28.0</v>
      </c>
      <c r="D2242" s="1" t="s">
        <v>51</v>
      </c>
      <c r="E2242" s="1" t="s">
        <v>412</v>
      </c>
      <c r="G2242" s="1" t="s">
        <v>1101</v>
      </c>
      <c r="H2242" s="1" t="s">
        <v>91</v>
      </c>
      <c r="I2242" s="1" t="s">
        <v>55</v>
      </c>
      <c r="J2242" s="1" t="s">
        <v>1101</v>
      </c>
      <c r="K2242" s="1" t="s">
        <v>91</v>
      </c>
      <c r="L2242" s="1" t="s">
        <v>55</v>
      </c>
      <c r="M2242" s="1" t="s">
        <v>56</v>
      </c>
      <c r="N2242" s="1" t="s">
        <v>136</v>
      </c>
      <c r="O2242" s="1" t="s">
        <v>1101</v>
      </c>
      <c r="P2242" s="1" t="s">
        <v>91</v>
      </c>
      <c r="Q2242" s="1" t="s">
        <v>55</v>
      </c>
      <c r="R2242" s="1" t="s">
        <v>56</v>
      </c>
      <c r="T2242" s="1" t="s">
        <v>1270</v>
      </c>
      <c r="U2242" s="1" t="s">
        <v>59</v>
      </c>
      <c r="Y2242" s="1" t="s">
        <v>60</v>
      </c>
      <c r="Z2242" s="1" t="s">
        <v>60</v>
      </c>
      <c r="AD2242" s="1" t="s">
        <v>60</v>
      </c>
      <c r="AR2242" s="1" t="s">
        <v>60</v>
      </c>
      <c r="AT2242" s="1" t="s">
        <v>1103</v>
      </c>
      <c r="AU2242" s="1" t="s">
        <v>1103</v>
      </c>
      <c r="AV2242" s="1" t="s">
        <v>1982</v>
      </c>
      <c r="AW2242" s="3" t="str">
        <f t="shared" si="1"/>
        <v>Other</v>
      </c>
      <c r="AX2242" s="3" t="str">
        <f t="array" ref="AX2242">TEXTJOIN(", ", TRUE, IF(X2242:AS2242="Y", X$1:AS$1, IF(X2242:AS2242&lt;&gt;"", X$1:AS$1 &amp; ": " &amp; X2242:AS2242, "")))
</f>
        <v>Cocaine, Fentanyl, Ethanol, Any Opioid</v>
      </c>
    </row>
    <row r="2243">
      <c r="A2243" s="2">
        <v>42311.0</v>
      </c>
      <c r="B2243" s="1" t="s">
        <v>86</v>
      </c>
      <c r="C2243" s="1">
        <v>40.0</v>
      </c>
      <c r="D2243" s="1" t="s">
        <v>51</v>
      </c>
      <c r="E2243" s="1" t="s">
        <v>63</v>
      </c>
      <c r="G2243" s="1" t="s">
        <v>65</v>
      </c>
      <c r="H2243" s="1" t="s">
        <v>65</v>
      </c>
      <c r="I2243" s="1" t="s">
        <v>55</v>
      </c>
      <c r="J2243" s="1" t="s">
        <v>65</v>
      </c>
      <c r="M2243" s="1" t="s">
        <v>56</v>
      </c>
      <c r="O2243" s="1" t="s">
        <v>65</v>
      </c>
      <c r="P2243" s="1" t="s">
        <v>65</v>
      </c>
      <c r="Q2243" s="1" t="s">
        <v>55</v>
      </c>
      <c r="R2243" s="1" t="s">
        <v>56</v>
      </c>
      <c r="T2243" s="1" t="s">
        <v>2962</v>
      </c>
      <c r="U2243" s="1" t="s">
        <v>59</v>
      </c>
      <c r="W2243" s="1" t="s">
        <v>60</v>
      </c>
      <c r="X2243" s="1" t="s">
        <v>60</v>
      </c>
      <c r="Z2243" s="1" t="s">
        <v>60</v>
      </c>
      <c r="AD2243" s="1" t="s">
        <v>60</v>
      </c>
      <c r="AP2243" s="1" t="s">
        <v>60</v>
      </c>
      <c r="AR2243" s="1" t="s">
        <v>60</v>
      </c>
      <c r="AT2243" s="1" t="s">
        <v>410</v>
      </c>
      <c r="AU2243" s="1" t="s">
        <v>410</v>
      </c>
      <c r="AV2243" s="1" t="s">
        <v>150</v>
      </c>
      <c r="AW2243" s="3" t="str">
        <f t="shared" si="1"/>
        <v>Other</v>
      </c>
      <c r="AX2243" s="3" t="str">
        <f t="array" ref="AX2243">TEXTJOIN(", ", TRUE, IF(X2243:AS2243="Y", X$1:AS$1, IF(X2243:AS2243&lt;&gt;"", X$1:AS$1 &amp; ": " &amp; X2243:AS2243, "")))
</f>
        <v>Heroin, Fentanyl, Ethanol, Heroin/Morph/Codeine, Any Opioid</v>
      </c>
    </row>
    <row r="2244">
      <c r="A2244" s="2">
        <v>43681.0</v>
      </c>
      <c r="B2244" s="1" t="s">
        <v>50</v>
      </c>
      <c r="C2244" s="1">
        <v>54.0</v>
      </c>
      <c r="D2244" s="1" t="s">
        <v>51</v>
      </c>
      <c r="E2244" s="1" t="s">
        <v>63</v>
      </c>
      <c r="G2244" s="1" t="s">
        <v>226</v>
      </c>
      <c r="H2244" s="1" t="s">
        <v>103</v>
      </c>
      <c r="I2244" s="1" t="s">
        <v>55</v>
      </c>
      <c r="J2244" s="1" t="s">
        <v>226</v>
      </c>
      <c r="K2244" s="1" t="s">
        <v>103</v>
      </c>
      <c r="L2244" s="1" t="s">
        <v>55</v>
      </c>
      <c r="M2244" s="1" t="s">
        <v>56</v>
      </c>
      <c r="N2244" s="1" t="s">
        <v>119</v>
      </c>
      <c r="O2244" s="1" t="s">
        <v>103</v>
      </c>
      <c r="P2244" s="1" t="s">
        <v>103</v>
      </c>
      <c r="Q2244" s="1" t="s">
        <v>55</v>
      </c>
      <c r="R2244" s="1" t="s">
        <v>67</v>
      </c>
      <c r="T2244" s="1" t="s">
        <v>977</v>
      </c>
      <c r="U2244" s="1" t="s">
        <v>59</v>
      </c>
      <c r="Z2244" s="1" t="s">
        <v>60</v>
      </c>
      <c r="AD2244" s="1" t="s">
        <v>60</v>
      </c>
      <c r="AR2244" s="1" t="s">
        <v>60</v>
      </c>
      <c r="AT2244" s="1" t="s">
        <v>228</v>
      </c>
      <c r="AU2244" s="1" t="s">
        <v>228</v>
      </c>
      <c r="AV2244" s="1" t="s">
        <v>168</v>
      </c>
      <c r="AW2244" s="3" t="str">
        <f t="shared" si="1"/>
        <v>Other</v>
      </c>
      <c r="AX2244" s="3" t="str">
        <f t="array" ref="AX2244">TEXTJOIN(", ", TRUE, IF(X2244:AS2244="Y", X$1:AS$1, IF(X2244:AS2244&lt;&gt;"", X$1:AS$1 &amp; ": " &amp; X2244:AS2244, "")))
</f>
        <v>Fentanyl, Ethanol, Any Opioid</v>
      </c>
    </row>
    <row r="2245">
      <c r="A2245" s="2">
        <v>42751.0</v>
      </c>
      <c r="B2245" s="1" t="s">
        <v>86</v>
      </c>
      <c r="C2245" s="1">
        <v>43.0</v>
      </c>
      <c r="D2245" s="1" t="s">
        <v>76</v>
      </c>
      <c r="E2245" s="1" t="s">
        <v>63</v>
      </c>
      <c r="F2245" s="1" t="s">
        <v>137</v>
      </c>
      <c r="G2245" s="1" t="s">
        <v>185</v>
      </c>
      <c r="H2245" s="1" t="s">
        <v>91</v>
      </c>
      <c r="I2245" s="1" t="s">
        <v>55</v>
      </c>
      <c r="J2245" s="1" t="s">
        <v>185</v>
      </c>
      <c r="K2245" s="1" t="s">
        <v>91</v>
      </c>
      <c r="L2245" s="1" t="s">
        <v>55</v>
      </c>
      <c r="M2245" s="1" t="s">
        <v>56</v>
      </c>
      <c r="N2245" s="1" t="s">
        <v>136</v>
      </c>
      <c r="O2245" s="1" t="s">
        <v>185</v>
      </c>
      <c r="P2245" s="1" t="s">
        <v>91</v>
      </c>
      <c r="Q2245" s="1" t="s">
        <v>55</v>
      </c>
      <c r="R2245" s="1" t="s">
        <v>67</v>
      </c>
      <c r="T2245" s="1" t="s">
        <v>2963</v>
      </c>
      <c r="U2245" s="1" t="s">
        <v>59</v>
      </c>
      <c r="X2245" s="1" t="s">
        <v>60</v>
      </c>
      <c r="Y2245" s="1" t="s">
        <v>60</v>
      </c>
      <c r="Z2245" s="1" t="s">
        <v>60</v>
      </c>
      <c r="AA2245" s="1" t="s">
        <v>60</v>
      </c>
      <c r="AT2245" s="1" t="s">
        <v>188</v>
      </c>
      <c r="AU2245" s="1" t="s">
        <v>188</v>
      </c>
      <c r="AV2245" s="1" t="s">
        <v>189</v>
      </c>
      <c r="AW2245" s="3" t="str">
        <f t="shared" si="1"/>
        <v>Other</v>
      </c>
      <c r="AX2245" s="3" t="str">
        <f t="array" ref="AX2245">TEXTJOIN(", ", TRUE, IF(X2245:AS2245="Y", X$1:AS$1, IF(X2245:AS2245&lt;&gt;"", X$1:AS$1 &amp; ": " &amp; X2245:AS2245, "")))
</f>
        <v>Heroin, Cocaine, Fentanyl, Fentanyl Analogue</v>
      </c>
    </row>
    <row r="2246">
      <c r="A2246" s="2">
        <v>43372.0</v>
      </c>
      <c r="B2246" s="1" t="s">
        <v>50</v>
      </c>
      <c r="C2246" s="1">
        <v>47.0</v>
      </c>
      <c r="D2246" s="1" t="s">
        <v>51</v>
      </c>
      <c r="E2246" s="1" t="s">
        <v>52</v>
      </c>
      <c r="G2246" s="1" t="s">
        <v>2964</v>
      </c>
      <c r="H2246" s="1" t="s">
        <v>152</v>
      </c>
      <c r="I2246" s="1" t="s">
        <v>89</v>
      </c>
      <c r="J2246" s="1" t="s">
        <v>488</v>
      </c>
      <c r="K2246" s="1" t="s">
        <v>91</v>
      </c>
      <c r="M2246" s="1" t="s">
        <v>557</v>
      </c>
      <c r="N2246" s="1" t="s">
        <v>119</v>
      </c>
      <c r="O2246" s="1" t="s">
        <v>488</v>
      </c>
      <c r="P2246" s="1" t="s">
        <v>91</v>
      </c>
      <c r="Q2246" s="1" t="s">
        <v>55</v>
      </c>
      <c r="R2246" s="1" t="s">
        <v>44</v>
      </c>
      <c r="T2246" s="1" t="s">
        <v>1884</v>
      </c>
      <c r="U2246" s="1" t="s">
        <v>59</v>
      </c>
      <c r="Y2246" s="1" t="s">
        <v>60</v>
      </c>
      <c r="Z2246" s="1" t="s">
        <v>60</v>
      </c>
      <c r="AR2246" s="1" t="s">
        <v>60</v>
      </c>
      <c r="AU2246" s="1" t="s">
        <v>492</v>
      </c>
      <c r="AV2246" s="1" t="s">
        <v>493</v>
      </c>
      <c r="AW2246" s="3" t="str">
        <f t="shared" si="1"/>
        <v>Other</v>
      </c>
      <c r="AX2246" s="3" t="str">
        <f t="array" ref="AX2246">TEXTJOIN(", ", TRUE, IF(X2246:AS2246="Y", X$1:AS$1, IF(X2246:AS2246&lt;&gt;"", X$1:AS$1 &amp; ": " &amp; X2246:AS2246, "")))
</f>
        <v>Cocaine, Fentanyl, Any Opioid</v>
      </c>
    </row>
    <row r="2247">
      <c r="A2247" s="2">
        <v>44052.0</v>
      </c>
      <c r="B2247" s="1" t="s">
        <v>50</v>
      </c>
      <c r="C2247" s="1">
        <v>30.0</v>
      </c>
      <c r="D2247" s="1" t="s">
        <v>51</v>
      </c>
      <c r="E2247" s="1" t="s">
        <v>63</v>
      </c>
      <c r="G2247" s="1" t="s">
        <v>787</v>
      </c>
      <c r="H2247" s="1" t="s">
        <v>263</v>
      </c>
      <c r="I2247" s="1" t="s">
        <v>55</v>
      </c>
      <c r="J2247" s="1" t="s">
        <v>787</v>
      </c>
      <c r="K2247" s="1" t="s">
        <v>263</v>
      </c>
      <c r="L2247" s="1" t="s">
        <v>55</v>
      </c>
      <c r="M2247" s="1" t="s">
        <v>1843</v>
      </c>
      <c r="N2247" s="1" t="s">
        <v>93</v>
      </c>
      <c r="O2247" s="1" t="s">
        <v>787</v>
      </c>
      <c r="P2247" s="1" t="s">
        <v>263</v>
      </c>
      <c r="Q2247" s="1" t="s">
        <v>55</v>
      </c>
      <c r="R2247" s="1" t="s">
        <v>56</v>
      </c>
      <c r="T2247" s="1" t="s">
        <v>2046</v>
      </c>
      <c r="U2247" s="1" t="s">
        <v>59</v>
      </c>
      <c r="Z2247" s="1" t="s">
        <v>60</v>
      </c>
      <c r="AR2247" s="1" t="s">
        <v>60</v>
      </c>
      <c r="AT2247" s="1" t="s">
        <v>789</v>
      </c>
      <c r="AU2247" s="1" t="s">
        <v>789</v>
      </c>
      <c r="AV2247" s="1" t="s">
        <v>790</v>
      </c>
      <c r="AW2247" s="3" t="str">
        <f t="shared" si="1"/>
        <v>Other</v>
      </c>
      <c r="AX2247" s="3" t="str">
        <f t="array" ref="AX2247">TEXTJOIN(", ", TRUE, IF(X2247:AS2247="Y", X$1:AS$1, IF(X2247:AS2247&lt;&gt;"", X$1:AS$1 &amp; ": " &amp; X2247:AS2247, "")))
</f>
        <v>Fentanyl, Any Opioid</v>
      </c>
    </row>
    <row r="2248">
      <c r="A2248" s="2">
        <v>42915.0</v>
      </c>
      <c r="B2248" s="1" t="s">
        <v>86</v>
      </c>
      <c r="C2248" s="1">
        <v>65.0</v>
      </c>
      <c r="D2248" s="1" t="s">
        <v>76</v>
      </c>
      <c r="E2248" s="1" t="s">
        <v>63</v>
      </c>
      <c r="G2248" s="1" t="s">
        <v>474</v>
      </c>
      <c r="H2248" s="1" t="s">
        <v>91</v>
      </c>
      <c r="I2248" s="1" t="s">
        <v>55</v>
      </c>
      <c r="J2248" s="1" t="s">
        <v>474</v>
      </c>
      <c r="K2248" s="1" t="s">
        <v>91</v>
      </c>
      <c r="L2248" s="1" t="s">
        <v>55</v>
      </c>
      <c r="M2248" s="1" t="s">
        <v>56</v>
      </c>
      <c r="N2248" s="1" t="s">
        <v>104</v>
      </c>
      <c r="O2248" s="1" t="s">
        <v>474</v>
      </c>
      <c r="P2248" s="1" t="s">
        <v>91</v>
      </c>
      <c r="Q2248" s="1" t="s">
        <v>55</v>
      </c>
      <c r="R2248" s="1" t="s">
        <v>56</v>
      </c>
      <c r="T2248" s="1" t="s">
        <v>2965</v>
      </c>
      <c r="U2248" s="1" t="s">
        <v>59</v>
      </c>
      <c r="AD2248" s="1" t="s">
        <v>60</v>
      </c>
      <c r="AJ2248" s="1" t="s">
        <v>60</v>
      </c>
      <c r="AT2248" s="1" t="s">
        <v>477</v>
      </c>
      <c r="AU2248" s="1" t="s">
        <v>477</v>
      </c>
      <c r="AV2248" s="1" t="s">
        <v>478</v>
      </c>
      <c r="AW2248" s="3" t="str">
        <f t="shared" si="1"/>
        <v>Other</v>
      </c>
      <c r="AX2248" s="3" t="str">
        <f t="array" ref="AX2248">TEXTJOIN(", ", TRUE, IF(X2248:AS2248="Y", X$1:AS$1, IF(X2248:AS2248&lt;&gt;"", X$1:AS$1 &amp; ": " &amp; X2248:AS2248, "")))
</f>
        <v>Ethanol, Tramad</v>
      </c>
    </row>
    <row r="2249">
      <c r="A2249" s="2">
        <v>41128.0</v>
      </c>
      <c r="B2249" s="1" t="s">
        <v>50</v>
      </c>
      <c r="C2249" s="1">
        <v>34.0</v>
      </c>
      <c r="D2249" s="1" t="s">
        <v>51</v>
      </c>
      <c r="E2249" s="1" t="s">
        <v>63</v>
      </c>
      <c r="G2249" s="1" t="s">
        <v>64</v>
      </c>
      <c r="H2249" s="1" t="s">
        <v>65</v>
      </c>
      <c r="J2249" s="1" t="s">
        <v>64</v>
      </c>
      <c r="L2249" s="1" t="s">
        <v>55</v>
      </c>
      <c r="M2249" s="1" t="s">
        <v>44</v>
      </c>
      <c r="N2249" s="1" t="s">
        <v>2966</v>
      </c>
      <c r="O2249" s="1" t="s">
        <v>64</v>
      </c>
      <c r="P2249" s="1" t="s">
        <v>65</v>
      </c>
      <c r="R2249" s="1" t="s">
        <v>67</v>
      </c>
      <c r="T2249" s="1" t="s">
        <v>2967</v>
      </c>
      <c r="U2249" s="1" t="s">
        <v>59</v>
      </c>
      <c r="AD2249" s="1" t="s">
        <v>60</v>
      </c>
      <c r="AF2249" s="1" t="s">
        <v>60</v>
      </c>
      <c r="AG2249" s="1" t="s">
        <v>60</v>
      </c>
      <c r="AT2249" s="1" t="s">
        <v>69</v>
      </c>
      <c r="AU2249" s="1" t="s">
        <v>69</v>
      </c>
      <c r="AV2249" s="1" t="s">
        <v>70</v>
      </c>
      <c r="AW2249" s="3" t="str">
        <f t="shared" si="1"/>
        <v>Other</v>
      </c>
      <c r="AX2249" s="3" t="str">
        <f t="array" ref="AX2249">TEXTJOIN(", ", TRUE, IF(X2249:AS2249="Y", X$1:AS$1, IF(X2249:AS2249&lt;&gt;"", X$1:AS$1 &amp; ": " &amp; X2249:AS2249, "")))
</f>
        <v>Ethanol, Benzodiazepine, Methadone</v>
      </c>
    </row>
    <row r="2250">
      <c r="A2250" s="2">
        <v>43981.0</v>
      </c>
      <c r="B2250" s="1" t="s">
        <v>50</v>
      </c>
      <c r="C2250" s="1">
        <v>39.0</v>
      </c>
      <c r="D2250" s="1" t="s">
        <v>51</v>
      </c>
      <c r="E2250" s="1" t="s">
        <v>63</v>
      </c>
      <c r="G2250" s="1" t="s">
        <v>1235</v>
      </c>
      <c r="H2250" s="1" t="s">
        <v>299</v>
      </c>
      <c r="I2250" s="1" t="s">
        <v>55</v>
      </c>
      <c r="J2250" s="1" t="s">
        <v>300</v>
      </c>
      <c r="K2250" s="1" t="s">
        <v>299</v>
      </c>
      <c r="L2250" s="1" t="s">
        <v>55</v>
      </c>
      <c r="M2250" s="1" t="s">
        <v>177</v>
      </c>
      <c r="N2250" s="1" t="s">
        <v>178</v>
      </c>
      <c r="O2250" s="1" t="s">
        <v>300</v>
      </c>
      <c r="P2250" s="1" t="s">
        <v>299</v>
      </c>
      <c r="Q2250" s="1" t="s">
        <v>55</v>
      </c>
      <c r="R2250" s="1" t="s">
        <v>67</v>
      </c>
      <c r="T2250" s="1" t="s">
        <v>2968</v>
      </c>
      <c r="U2250" s="1" t="s">
        <v>59</v>
      </c>
      <c r="V2250" s="1" t="s">
        <v>2806</v>
      </c>
      <c r="AD2250" s="1" t="s">
        <v>60</v>
      </c>
      <c r="AG2250" s="1" t="s">
        <v>60</v>
      </c>
      <c r="AR2250" s="1" t="s">
        <v>60</v>
      </c>
      <c r="AT2250" s="1" t="s">
        <v>1237</v>
      </c>
      <c r="AU2250" s="1" t="s">
        <v>304</v>
      </c>
      <c r="AV2250" s="1" t="s">
        <v>302</v>
      </c>
      <c r="AW2250" s="3" t="str">
        <f t="shared" si="1"/>
        <v>Other</v>
      </c>
      <c r="AX2250" s="3" t="str">
        <f t="array" ref="AX2250">TEXTJOIN(", ", TRUE, IF(X2250:AS2250="Y", X$1:AS$1, IF(X2250:AS2250&lt;&gt;"", X$1:AS$1 &amp; ": " &amp; X2250:AS2250, "")))
</f>
        <v>Ethanol, Methadone, Any Opioid</v>
      </c>
    </row>
    <row r="2251">
      <c r="A2251" s="2">
        <v>42777.0</v>
      </c>
      <c r="B2251" s="1" t="s">
        <v>86</v>
      </c>
      <c r="C2251" s="1">
        <v>38.0</v>
      </c>
      <c r="D2251" s="1" t="s">
        <v>51</v>
      </c>
      <c r="E2251" s="1" t="s">
        <v>63</v>
      </c>
      <c r="G2251" s="1" t="s">
        <v>498</v>
      </c>
      <c r="H2251" s="1" t="s">
        <v>65</v>
      </c>
      <c r="I2251" s="1" t="s">
        <v>55</v>
      </c>
      <c r="J2251" s="1" t="s">
        <v>498</v>
      </c>
      <c r="K2251" s="1" t="s">
        <v>65</v>
      </c>
      <c r="L2251" s="1" t="s">
        <v>55</v>
      </c>
      <c r="M2251" s="1" t="s">
        <v>56</v>
      </c>
      <c r="N2251" s="1" t="s">
        <v>136</v>
      </c>
      <c r="O2251" s="1" t="s">
        <v>65</v>
      </c>
      <c r="P2251" s="1" t="s">
        <v>65</v>
      </c>
      <c r="Q2251" s="1" t="s">
        <v>55</v>
      </c>
      <c r="R2251" s="1" t="s">
        <v>67</v>
      </c>
      <c r="T2251" s="1" t="s">
        <v>2969</v>
      </c>
      <c r="U2251" s="1" t="s">
        <v>59</v>
      </c>
      <c r="Z2251" s="1" t="s">
        <v>60</v>
      </c>
      <c r="AF2251" s="1" t="s">
        <v>60</v>
      </c>
      <c r="AJ2251" s="1" t="s">
        <v>60</v>
      </c>
      <c r="AT2251" s="1" t="s">
        <v>500</v>
      </c>
      <c r="AU2251" s="1" t="s">
        <v>500</v>
      </c>
      <c r="AV2251" s="1" t="s">
        <v>150</v>
      </c>
      <c r="AW2251" s="3" t="str">
        <f t="shared" si="1"/>
        <v>Other</v>
      </c>
      <c r="AX2251" s="3" t="str">
        <f t="array" ref="AX2251">TEXTJOIN(", ", TRUE, IF(X2251:AS2251="Y", X$1:AS$1, IF(X2251:AS2251&lt;&gt;"", X$1:AS$1 &amp; ": " &amp; X2251:AS2251, "")))
</f>
        <v>Fentanyl, Benzodiazepine, Tramad</v>
      </c>
    </row>
    <row r="2252">
      <c r="A2252" s="2">
        <v>44081.0</v>
      </c>
      <c r="B2252" s="1" t="s">
        <v>50</v>
      </c>
      <c r="C2252" s="1">
        <v>41.0</v>
      </c>
      <c r="D2252" s="1" t="s">
        <v>76</v>
      </c>
      <c r="E2252" s="1" t="s">
        <v>63</v>
      </c>
      <c r="G2252" s="1" t="s">
        <v>256</v>
      </c>
      <c r="H2252" s="1" t="s">
        <v>103</v>
      </c>
      <c r="I2252" s="1" t="s">
        <v>55</v>
      </c>
      <c r="J2252" s="1" t="s">
        <v>256</v>
      </c>
      <c r="K2252" s="1" t="s">
        <v>103</v>
      </c>
      <c r="L2252" s="1" t="s">
        <v>55</v>
      </c>
      <c r="M2252" s="1" t="s">
        <v>56</v>
      </c>
      <c r="N2252" s="1" t="s">
        <v>178</v>
      </c>
      <c r="O2252" s="1" t="s">
        <v>256</v>
      </c>
      <c r="P2252" s="1" t="s">
        <v>103</v>
      </c>
      <c r="Q2252" s="1" t="s">
        <v>55</v>
      </c>
      <c r="R2252" s="1" t="s">
        <v>56</v>
      </c>
      <c r="T2252" s="1" t="s">
        <v>2970</v>
      </c>
      <c r="U2252" s="1" t="s">
        <v>59</v>
      </c>
      <c r="V2252" s="1" t="s">
        <v>1003</v>
      </c>
      <c r="AB2252" s="1" t="s">
        <v>60</v>
      </c>
      <c r="AF2252" s="1" t="s">
        <v>60</v>
      </c>
      <c r="AR2252" s="1" t="s">
        <v>60</v>
      </c>
      <c r="AT2252" s="1" t="s">
        <v>282</v>
      </c>
      <c r="AU2252" s="1" t="s">
        <v>282</v>
      </c>
      <c r="AV2252" s="1" t="s">
        <v>260</v>
      </c>
      <c r="AW2252" s="3" t="str">
        <f t="shared" si="1"/>
        <v>Other</v>
      </c>
      <c r="AX2252" s="3" t="str">
        <f t="array" ref="AX2252">TEXTJOIN(", ", TRUE, IF(X2252:AS2252="Y", X$1:AS$1, IF(X2252:AS2252&lt;&gt;"", X$1:AS$1 &amp; ": " &amp; X2252:AS2252, "")))
</f>
        <v>Oxycodone, Benzodiazepine, Any Opioid</v>
      </c>
    </row>
    <row r="2253">
      <c r="A2253" s="4">
        <v>42719.0</v>
      </c>
      <c r="B2253" s="1" t="s">
        <v>50</v>
      </c>
      <c r="C2253" s="1">
        <v>58.0</v>
      </c>
      <c r="D2253" s="1" t="s">
        <v>76</v>
      </c>
      <c r="E2253" s="1" t="s">
        <v>63</v>
      </c>
      <c r="G2253" s="1" t="s">
        <v>256</v>
      </c>
      <c r="H2253" s="1" t="s">
        <v>103</v>
      </c>
      <c r="I2253" s="1" t="s">
        <v>55</v>
      </c>
      <c r="J2253" s="1" t="s">
        <v>256</v>
      </c>
      <c r="M2253" s="1" t="s">
        <v>56</v>
      </c>
      <c r="N2253" s="1" t="s">
        <v>136</v>
      </c>
      <c r="O2253" s="1" t="s">
        <v>256</v>
      </c>
      <c r="R2253" s="1" t="s">
        <v>67</v>
      </c>
      <c r="T2253" s="1" t="s">
        <v>78</v>
      </c>
      <c r="U2253" s="1" t="s">
        <v>59</v>
      </c>
      <c r="W2253" s="1" t="s">
        <v>60</v>
      </c>
      <c r="X2253" s="1" t="s">
        <v>60</v>
      </c>
      <c r="AP2253" s="1" t="s">
        <v>60</v>
      </c>
      <c r="AR2253" s="1" t="s">
        <v>60</v>
      </c>
      <c r="AT2253" s="1" t="s">
        <v>282</v>
      </c>
      <c r="AU2253" s="1" t="s">
        <v>282</v>
      </c>
      <c r="AV2253" s="1" t="s">
        <v>260</v>
      </c>
      <c r="AW2253" s="3" t="str">
        <f t="shared" si="1"/>
        <v>Other</v>
      </c>
      <c r="AX2253" s="3" t="str">
        <f t="array" ref="AX2253">TEXTJOIN(", ", TRUE, IF(X2253:AS2253="Y", X$1:AS$1, IF(X2253:AS2253&lt;&gt;"", X$1:AS$1 &amp; ": " &amp; X2253:AS2253, "")))
</f>
        <v>Heroin, Heroin/Morph/Codeine, Any Opioid</v>
      </c>
    </row>
    <row r="2254">
      <c r="A2254" s="4">
        <v>44158.0</v>
      </c>
      <c r="B2254" s="1" t="s">
        <v>50</v>
      </c>
      <c r="C2254" s="1">
        <v>46.0</v>
      </c>
      <c r="D2254" s="1" t="s">
        <v>51</v>
      </c>
      <c r="E2254" s="1" t="s">
        <v>63</v>
      </c>
      <c r="G2254" s="1" t="s">
        <v>300</v>
      </c>
      <c r="H2254" s="1" t="s">
        <v>299</v>
      </c>
      <c r="I2254" s="1" t="s">
        <v>55</v>
      </c>
      <c r="J2254" s="1" t="s">
        <v>300</v>
      </c>
      <c r="K2254" s="1" t="s">
        <v>299</v>
      </c>
      <c r="L2254" s="1" t="s">
        <v>55</v>
      </c>
      <c r="M2254" s="1" t="s">
        <v>333</v>
      </c>
      <c r="N2254" s="1" t="s">
        <v>93</v>
      </c>
      <c r="O2254" s="1" t="s">
        <v>64</v>
      </c>
      <c r="P2254" s="1" t="s">
        <v>65</v>
      </c>
      <c r="Q2254" s="1" t="s">
        <v>55</v>
      </c>
      <c r="R2254" s="1" t="s">
        <v>67</v>
      </c>
      <c r="T2254" s="1" t="s">
        <v>2971</v>
      </c>
      <c r="U2254" s="1" t="s">
        <v>59</v>
      </c>
      <c r="V2254" s="1" t="s">
        <v>1799</v>
      </c>
      <c r="Y2254" s="1" t="s">
        <v>60</v>
      </c>
      <c r="Z2254" s="1" t="s">
        <v>60</v>
      </c>
      <c r="AD2254" s="1" t="s">
        <v>60</v>
      </c>
      <c r="AR2254" s="1" t="s">
        <v>60</v>
      </c>
      <c r="AT2254" s="1" t="s">
        <v>304</v>
      </c>
      <c r="AU2254" s="1" t="s">
        <v>304</v>
      </c>
      <c r="AV2254" s="1" t="s">
        <v>70</v>
      </c>
      <c r="AW2254" s="3" t="str">
        <f t="shared" si="1"/>
        <v>Other</v>
      </c>
      <c r="AX2254" s="3" t="str">
        <f t="array" ref="AX2254">TEXTJOIN(", ", TRUE, IF(X2254:AS2254="Y", X$1:AS$1, IF(X2254:AS2254&lt;&gt;"", X$1:AS$1 &amp; ": " &amp; X2254:AS2254, "")))
</f>
        <v>Cocaine, Fentanyl, Ethanol, Any Opioid</v>
      </c>
    </row>
    <row r="2255">
      <c r="A2255" s="2">
        <v>41688.0</v>
      </c>
      <c r="B2255" s="1" t="s">
        <v>50</v>
      </c>
      <c r="C2255" s="1">
        <v>54.0</v>
      </c>
      <c r="D2255" s="1" t="s">
        <v>51</v>
      </c>
      <c r="E2255" s="1" t="s">
        <v>63</v>
      </c>
      <c r="F2255" s="1" t="s">
        <v>137</v>
      </c>
      <c r="G2255" s="1" t="s">
        <v>211</v>
      </c>
      <c r="J2255" s="1" t="s">
        <v>211</v>
      </c>
      <c r="L2255" s="1" t="s">
        <v>55</v>
      </c>
      <c r="M2255" s="1" t="s">
        <v>56</v>
      </c>
      <c r="N2255" s="1" t="s">
        <v>136</v>
      </c>
      <c r="O2255" s="1" t="s">
        <v>91</v>
      </c>
      <c r="R2255" s="1" t="s">
        <v>67</v>
      </c>
      <c r="T2255" s="1" t="s">
        <v>270</v>
      </c>
      <c r="U2255" s="1" t="s">
        <v>59</v>
      </c>
      <c r="V2255" s="1" t="s">
        <v>2972</v>
      </c>
      <c r="Z2255" s="1" t="s">
        <v>60</v>
      </c>
      <c r="AT2255" s="1" t="s">
        <v>214</v>
      </c>
      <c r="AU2255" s="1" t="s">
        <v>214</v>
      </c>
      <c r="AV2255" s="1" t="s">
        <v>111</v>
      </c>
      <c r="AW2255" s="3" t="str">
        <f t="shared" si="1"/>
        <v>Other</v>
      </c>
      <c r="AX2255" s="3" t="str">
        <f t="array" ref="AX2255">TEXTJOIN(", ", TRUE, IF(X2255:AS2255="Y", X$1:AS$1, IF(X2255:AS2255&lt;&gt;"", X$1:AS$1 &amp; ": " &amp; X2255:AS2255, "")))
</f>
        <v>Fentanyl</v>
      </c>
    </row>
    <row r="2256">
      <c r="A2256" s="2">
        <v>40998.0</v>
      </c>
      <c r="B2256" s="1" t="s">
        <v>50</v>
      </c>
      <c r="C2256" s="1">
        <v>30.0</v>
      </c>
      <c r="D2256" s="1" t="s">
        <v>76</v>
      </c>
      <c r="E2256" s="1" t="s">
        <v>63</v>
      </c>
      <c r="G2256" s="1" t="s">
        <v>560</v>
      </c>
      <c r="H2256" s="1" t="s">
        <v>65</v>
      </c>
      <c r="J2256" s="1" t="s">
        <v>1017</v>
      </c>
      <c r="L2256" s="1" t="s">
        <v>55</v>
      </c>
      <c r="M2256" s="1" t="s">
        <v>44</v>
      </c>
      <c r="N2256" s="1" t="s">
        <v>66</v>
      </c>
      <c r="O2256" s="1" t="s">
        <v>1017</v>
      </c>
      <c r="P2256" s="1" t="s">
        <v>65</v>
      </c>
      <c r="R2256" s="1" t="s">
        <v>44</v>
      </c>
      <c r="S2256" s="1" t="s">
        <v>92</v>
      </c>
      <c r="T2256" s="1" t="s">
        <v>1040</v>
      </c>
      <c r="U2256" s="1" t="s">
        <v>59</v>
      </c>
      <c r="Z2256" s="1" t="s">
        <v>60</v>
      </c>
      <c r="AT2256" s="1" t="s">
        <v>561</v>
      </c>
      <c r="AU2256" s="1" t="s">
        <v>1020</v>
      </c>
      <c r="AV2256" s="1" t="s">
        <v>1021</v>
      </c>
      <c r="AW2256" s="3" t="str">
        <f t="shared" si="1"/>
        <v>Other</v>
      </c>
      <c r="AX2256" s="3" t="str">
        <f t="array" ref="AX2256">TEXTJOIN(", ", TRUE, IF(X2256:AS2256="Y", X$1:AS$1, IF(X2256:AS2256&lt;&gt;"", X$1:AS$1 &amp; ": " &amp; X2256:AS2256, "")))
</f>
        <v>Fentanyl</v>
      </c>
    </row>
    <row r="2257">
      <c r="A2257" s="2">
        <v>41430.0</v>
      </c>
      <c r="B2257" s="1" t="s">
        <v>50</v>
      </c>
      <c r="C2257" s="1">
        <v>46.0</v>
      </c>
      <c r="D2257" s="1" t="s">
        <v>76</v>
      </c>
      <c r="E2257" s="1" t="s">
        <v>63</v>
      </c>
      <c r="F2257" s="1" t="s">
        <v>137</v>
      </c>
      <c r="G2257" s="1" t="s">
        <v>82</v>
      </c>
      <c r="H2257" s="1" t="s">
        <v>54</v>
      </c>
      <c r="J2257" s="1" t="s">
        <v>82</v>
      </c>
      <c r="L2257" s="1" t="s">
        <v>55</v>
      </c>
      <c r="M2257" s="1" t="s">
        <v>56</v>
      </c>
      <c r="N2257" s="1" t="s">
        <v>148</v>
      </c>
      <c r="O2257" s="1" t="s">
        <v>82</v>
      </c>
      <c r="P2257" s="1" t="s">
        <v>54</v>
      </c>
      <c r="R2257" s="1" t="s">
        <v>67</v>
      </c>
      <c r="T2257" s="1" t="s">
        <v>73</v>
      </c>
      <c r="U2257" s="1" t="s">
        <v>59</v>
      </c>
      <c r="X2257" s="1" t="s">
        <v>60</v>
      </c>
      <c r="AT2257" s="1" t="s">
        <v>329</v>
      </c>
      <c r="AU2257" s="1" t="s">
        <v>329</v>
      </c>
      <c r="AV2257" s="1" t="s">
        <v>85</v>
      </c>
      <c r="AW2257" s="3" t="str">
        <f t="shared" si="1"/>
        <v>Other</v>
      </c>
      <c r="AX2257" s="3" t="str">
        <f t="array" ref="AX2257">TEXTJOIN(", ", TRUE, IF(X2257:AS2257="Y", X$1:AS$1, IF(X2257:AS2257&lt;&gt;"", X$1:AS$1 &amp; ": " &amp; X2257:AS2257, "")))
</f>
        <v>Heroin</v>
      </c>
    </row>
    <row r="2258">
      <c r="A2258" s="2">
        <v>40923.0</v>
      </c>
      <c r="B2258" s="1" t="s">
        <v>50</v>
      </c>
      <c r="C2258" s="1">
        <v>38.0</v>
      </c>
      <c r="D2258" s="1" t="s">
        <v>51</v>
      </c>
      <c r="E2258" s="1" t="s">
        <v>63</v>
      </c>
      <c r="G2258" s="1" t="s">
        <v>185</v>
      </c>
      <c r="H2258" s="1" t="s">
        <v>91</v>
      </c>
      <c r="M2258" s="1" t="s">
        <v>56</v>
      </c>
      <c r="N2258" s="1" t="s">
        <v>836</v>
      </c>
      <c r="O2258" s="1" t="s">
        <v>185</v>
      </c>
      <c r="P2258" s="1" t="s">
        <v>91</v>
      </c>
      <c r="R2258" s="1" t="s">
        <v>56</v>
      </c>
      <c r="T2258" s="1" t="s">
        <v>2973</v>
      </c>
      <c r="U2258" s="1" t="s">
        <v>59</v>
      </c>
      <c r="X2258" s="1" t="s">
        <v>60</v>
      </c>
      <c r="AG2258" s="1" t="s">
        <v>60</v>
      </c>
      <c r="AT2258" s="1" t="s">
        <v>188</v>
      </c>
      <c r="AU2258" s="1" t="s">
        <v>62</v>
      </c>
      <c r="AV2258" s="1" t="s">
        <v>189</v>
      </c>
      <c r="AW2258" s="3" t="str">
        <f t="shared" si="1"/>
        <v>Other</v>
      </c>
      <c r="AX2258" s="3" t="str">
        <f t="array" ref="AX2258">TEXTJOIN(", ", TRUE, IF(X2258:AS2258="Y", X$1:AS$1, IF(X2258:AS2258&lt;&gt;"", X$1:AS$1 &amp; ": " &amp; X2258:AS2258, "")))
</f>
        <v>Heroin, Methadone</v>
      </c>
    </row>
    <row r="2259">
      <c r="A2259" s="2">
        <v>43283.0</v>
      </c>
      <c r="B2259" s="1" t="s">
        <v>50</v>
      </c>
      <c r="C2259" s="1">
        <v>43.0</v>
      </c>
      <c r="D2259" s="1" t="s">
        <v>51</v>
      </c>
      <c r="E2259" s="1" t="s">
        <v>63</v>
      </c>
      <c r="G2259" s="1" t="s">
        <v>185</v>
      </c>
      <c r="H2259" s="1" t="s">
        <v>91</v>
      </c>
      <c r="I2259" s="1" t="s">
        <v>55</v>
      </c>
      <c r="J2259" s="1" t="s">
        <v>185</v>
      </c>
      <c r="K2259" s="1" t="s">
        <v>91</v>
      </c>
      <c r="M2259" s="1" t="s">
        <v>56</v>
      </c>
      <c r="N2259" s="1" t="s">
        <v>119</v>
      </c>
      <c r="O2259" s="1" t="s">
        <v>185</v>
      </c>
      <c r="P2259" s="1" t="s">
        <v>91</v>
      </c>
      <c r="Q2259" s="1" t="s">
        <v>55</v>
      </c>
      <c r="R2259" s="1" t="s">
        <v>56</v>
      </c>
      <c r="T2259" s="1" t="s">
        <v>2974</v>
      </c>
      <c r="U2259" s="1" t="s">
        <v>59</v>
      </c>
      <c r="Z2259" s="1" t="s">
        <v>60</v>
      </c>
      <c r="AA2259" s="1" t="s">
        <v>60</v>
      </c>
      <c r="AF2259" s="1" t="s">
        <v>60</v>
      </c>
      <c r="AR2259" s="1" t="s">
        <v>60</v>
      </c>
      <c r="AT2259" s="1" t="s">
        <v>188</v>
      </c>
      <c r="AU2259" s="1" t="s">
        <v>188</v>
      </c>
      <c r="AV2259" s="1" t="s">
        <v>189</v>
      </c>
      <c r="AW2259" s="3" t="str">
        <f t="shared" si="1"/>
        <v>Other</v>
      </c>
      <c r="AX2259" s="3" t="str">
        <f t="array" ref="AX2259">TEXTJOIN(", ", TRUE, IF(X2259:AS2259="Y", X$1:AS$1, IF(X2259:AS2259&lt;&gt;"", X$1:AS$1 &amp; ": " &amp; X2259:AS2259, "")))
</f>
        <v>Fentanyl, Fentanyl Analogue, Benzodiazepine, Any Opioid</v>
      </c>
    </row>
    <row r="2260">
      <c r="A2260" s="4">
        <v>44159.0</v>
      </c>
      <c r="B2260" s="1" t="s">
        <v>50</v>
      </c>
      <c r="C2260" s="1">
        <v>39.0</v>
      </c>
      <c r="D2260" s="1" t="s">
        <v>51</v>
      </c>
      <c r="E2260" s="1" t="s">
        <v>63</v>
      </c>
      <c r="G2260" s="1" t="s">
        <v>1127</v>
      </c>
      <c r="H2260" s="1" t="s">
        <v>299</v>
      </c>
      <c r="I2260" s="1" t="s">
        <v>55</v>
      </c>
      <c r="J2260" s="1" t="s">
        <v>1127</v>
      </c>
      <c r="K2260" s="1" t="s">
        <v>299</v>
      </c>
      <c r="L2260" s="1" t="s">
        <v>55</v>
      </c>
      <c r="M2260" s="1" t="s">
        <v>56</v>
      </c>
      <c r="N2260" s="1" t="s">
        <v>155</v>
      </c>
      <c r="O2260" s="1" t="s">
        <v>256</v>
      </c>
      <c r="P2260" s="1" t="s">
        <v>103</v>
      </c>
      <c r="Q2260" s="1" t="s">
        <v>55</v>
      </c>
      <c r="R2260" s="1" t="s">
        <v>67</v>
      </c>
      <c r="T2260" s="1" t="s">
        <v>83</v>
      </c>
      <c r="U2260" s="1" t="s">
        <v>59</v>
      </c>
      <c r="Z2260" s="1" t="s">
        <v>60</v>
      </c>
      <c r="AR2260" s="1" t="s">
        <v>60</v>
      </c>
      <c r="AT2260" s="1" t="s">
        <v>1129</v>
      </c>
      <c r="AU2260" s="1" t="s">
        <v>1129</v>
      </c>
      <c r="AV2260" s="1" t="s">
        <v>260</v>
      </c>
      <c r="AW2260" s="3" t="str">
        <f t="shared" si="1"/>
        <v>Other</v>
      </c>
      <c r="AX2260" s="3" t="str">
        <f t="array" ref="AX2260">TEXTJOIN(", ", TRUE, IF(X2260:AS2260="Y", X$1:AS$1, IF(X2260:AS2260&lt;&gt;"", X$1:AS$1 &amp; ": " &amp; X2260:AS2260, "")))
</f>
        <v>Fentanyl, Any Opioid</v>
      </c>
    </row>
    <row r="2261">
      <c r="A2261" s="2">
        <v>43898.0</v>
      </c>
      <c r="B2261" s="1" t="s">
        <v>50</v>
      </c>
      <c r="C2261" s="1">
        <v>65.0</v>
      </c>
      <c r="D2261" s="1" t="s">
        <v>51</v>
      </c>
      <c r="E2261" s="1" t="s">
        <v>63</v>
      </c>
      <c r="G2261" s="1" t="s">
        <v>91</v>
      </c>
      <c r="H2261" s="1" t="s">
        <v>91</v>
      </c>
      <c r="I2261" s="1" t="s">
        <v>55</v>
      </c>
      <c r="J2261" s="1" t="s">
        <v>91</v>
      </c>
      <c r="K2261" s="1" t="s">
        <v>91</v>
      </c>
      <c r="L2261" s="1" t="s">
        <v>55</v>
      </c>
      <c r="M2261" s="1" t="s">
        <v>2332</v>
      </c>
      <c r="N2261" s="1" t="s">
        <v>93</v>
      </c>
      <c r="O2261" s="1" t="s">
        <v>91</v>
      </c>
      <c r="P2261" s="1" t="s">
        <v>91</v>
      </c>
      <c r="Q2261" s="1" t="s">
        <v>55</v>
      </c>
      <c r="R2261" s="1" t="s">
        <v>44</v>
      </c>
      <c r="T2261" s="1" t="s">
        <v>511</v>
      </c>
      <c r="U2261" s="1" t="s">
        <v>59</v>
      </c>
      <c r="Z2261" s="1" t="s">
        <v>60</v>
      </c>
      <c r="AD2261" s="1" t="s">
        <v>60</v>
      </c>
      <c r="AR2261" s="1" t="s">
        <v>60</v>
      </c>
      <c r="AT2261" s="1" t="s">
        <v>110</v>
      </c>
      <c r="AU2261" s="1" t="s">
        <v>110</v>
      </c>
      <c r="AV2261" s="1" t="s">
        <v>111</v>
      </c>
      <c r="AW2261" s="3" t="str">
        <f t="shared" si="1"/>
        <v>Other</v>
      </c>
      <c r="AX2261" s="3" t="str">
        <f t="array" ref="AX2261">TEXTJOIN(", ", TRUE, IF(X2261:AS2261="Y", X$1:AS$1, IF(X2261:AS2261&lt;&gt;"", X$1:AS$1 &amp; ": " &amp; X2261:AS2261, "")))
</f>
        <v>Fentanyl, Ethanol, Any Opioid</v>
      </c>
    </row>
    <row r="2262">
      <c r="A2262" s="2">
        <v>44343.0</v>
      </c>
      <c r="B2262" s="1" t="s">
        <v>50</v>
      </c>
      <c r="C2262" s="1">
        <v>32.0</v>
      </c>
      <c r="D2262" s="1" t="s">
        <v>76</v>
      </c>
      <c r="E2262" s="1" t="s">
        <v>63</v>
      </c>
      <c r="F2262" s="1" t="s">
        <v>267</v>
      </c>
      <c r="G2262" s="1" t="s">
        <v>185</v>
      </c>
      <c r="H2262" s="1" t="s">
        <v>91</v>
      </c>
      <c r="I2262" s="1" t="s">
        <v>55</v>
      </c>
      <c r="J2262" s="1" t="s">
        <v>185</v>
      </c>
      <c r="K2262" s="1" t="s">
        <v>91</v>
      </c>
      <c r="L2262" s="1" t="s">
        <v>55</v>
      </c>
      <c r="M2262" s="1" t="s">
        <v>56</v>
      </c>
      <c r="N2262" s="1" t="s">
        <v>136</v>
      </c>
      <c r="O2262" s="1" t="s">
        <v>185</v>
      </c>
      <c r="P2262" s="1" t="s">
        <v>91</v>
      </c>
      <c r="Q2262" s="1" t="s">
        <v>55</v>
      </c>
      <c r="R2262" s="1" t="s">
        <v>56</v>
      </c>
      <c r="T2262" s="1" t="s">
        <v>2975</v>
      </c>
      <c r="U2262" s="1" t="s">
        <v>59</v>
      </c>
      <c r="Y2262" s="1" t="s">
        <v>60</v>
      </c>
      <c r="Z2262" s="1" t="s">
        <v>60</v>
      </c>
      <c r="AR2262" s="1" t="s">
        <v>60</v>
      </c>
      <c r="AS2262" s="1" t="s">
        <v>417</v>
      </c>
      <c r="AT2262" s="1" t="s">
        <v>188</v>
      </c>
      <c r="AU2262" s="1" t="s">
        <v>188</v>
      </c>
      <c r="AV2262" s="1" t="s">
        <v>189</v>
      </c>
      <c r="AW2262" s="3" t="str">
        <f t="shared" si="1"/>
        <v>Other</v>
      </c>
      <c r="AX2262" s="3" t="str">
        <f t="array" ref="AX2262">TEXTJOIN(", ", TRUE, IF(X2262:AS2262="Y", X$1:AS$1, IF(X2262:AS2262&lt;&gt;"", X$1:AS$1 &amp; ": " &amp; X2262:AS2262, "")))
</f>
        <v>Cocaine, Fentanyl, Any Opioid, Other: PCP</v>
      </c>
    </row>
    <row r="2263">
      <c r="A2263" s="2">
        <v>41746.0</v>
      </c>
      <c r="B2263" s="1" t="s">
        <v>50</v>
      </c>
      <c r="C2263" s="1">
        <v>28.0</v>
      </c>
      <c r="D2263" s="1" t="s">
        <v>51</v>
      </c>
      <c r="E2263" s="1" t="s">
        <v>63</v>
      </c>
      <c r="G2263" s="1" t="s">
        <v>749</v>
      </c>
      <c r="J2263" s="1" t="s">
        <v>749</v>
      </c>
      <c r="L2263" s="1" t="s">
        <v>55</v>
      </c>
      <c r="M2263" s="1" t="s">
        <v>44</v>
      </c>
      <c r="N2263" s="1" t="s">
        <v>66</v>
      </c>
      <c r="O2263" s="1" t="s">
        <v>749</v>
      </c>
      <c r="P2263" s="1" t="s">
        <v>91</v>
      </c>
      <c r="R2263" s="1" t="s">
        <v>56</v>
      </c>
      <c r="S2263" s="1" t="s">
        <v>1602</v>
      </c>
      <c r="T2263" s="1" t="s">
        <v>2517</v>
      </c>
      <c r="U2263" s="1" t="s">
        <v>59</v>
      </c>
      <c r="X2263" s="1" t="s">
        <v>60</v>
      </c>
      <c r="AD2263" s="1" t="s">
        <v>60</v>
      </c>
      <c r="AT2263" s="1" t="s">
        <v>752</v>
      </c>
      <c r="AU2263" s="1" t="s">
        <v>752</v>
      </c>
      <c r="AV2263" s="1" t="s">
        <v>753</v>
      </c>
      <c r="AW2263" s="3" t="str">
        <f t="shared" si="1"/>
        <v>Other</v>
      </c>
      <c r="AX2263" s="3" t="str">
        <f t="array" ref="AX2263">TEXTJOIN(", ", TRUE, IF(X2263:AS2263="Y", X$1:AS$1, IF(X2263:AS2263&lt;&gt;"", X$1:AS$1 &amp; ": " &amp; X2263:AS2263, "")))
</f>
        <v>Heroin, Ethanol</v>
      </c>
    </row>
    <row r="2264">
      <c r="A2264" s="2">
        <v>44423.0</v>
      </c>
      <c r="B2264" s="1" t="s">
        <v>50</v>
      </c>
      <c r="C2264" s="1">
        <v>56.0</v>
      </c>
      <c r="D2264" s="1" t="s">
        <v>76</v>
      </c>
      <c r="E2264" s="1" t="s">
        <v>63</v>
      </c>
      <c r="G2264" s="1" t="s">
        <v>143</v>
      </c>
      <c r="H2264" s="1" t="s">
        <v>91</v>
      </c>
      <c r="I2264" s="1" t="s">
        <v>55</v>
      </c>
      <c r="J2264" s="1" t="s">
        <v>143</v>
      </c>
      <c r="K2264" s="1" t="s">
        <v>91</v>
      </c>
      <c r="L2264" s="1" t="s">
        <v>55</v>
      </c>
      <c r="M2264" s="1" t="s">
        <v>56</v>
      </c>
      <c r="N2264" s="1" t="s">
        <v>119</v>
      </c>
      <c r="O2264" s="1" t="s">
        <v>143</v>
      </c>
      <c r="P2264" s="1" t="s">
        <v>91</v>
      </c>
      <c r="Q2264" s="1" t="s">
        <v>55</v>
      </c>
      <c r="R2264" s="1" t="s">
        <v>180</v>
      </c>
      <c r="T2264" s="1" t="s">
        <v>2976</v>
      </c>
      <c r="U2264" s="1" t="s">
        <v>59</v>
      </c>
      <c r="X2264" s="1" t="s">
        <v>60</v>
      </c>
      <c r="Z2264" s="1" t="s">
        <v>60</v>
      </c>
      <c r="AA2264" s="1" t="s">
        <v>60</v>
      </c>
      <c r="AP2264" s="1" t="s">
        <v>60</v>
      </c>
      <c r="AR2264" s="1" t="s">
        <v>60</v>
      </c>
      <c r="AT2264" s="1" t="s">
        <v>145</v>
      </c>
      <c r="AU2264" s="1" t="s">
        <v>145</v>
      </c>
      <c r="AV2264" s="1" t="s">
        <v>146</v>
      </c>
      <c r="AW2264" s="3" t="str">
        <f t="shared" si="1"/>
        <v>Other</v>
      </c>
      <c r="AX2264" s="3" t="str">
        <f t="array" ref="AX2264">TEXTJOIN(", ", TRUE, IF(X2264:AS2264="Y", X$1:AS$1, IF(X2264:AS2264&lt;&gt;"", X$1:AS$1 &amp; ": " &amp; X2264:AS2264, "")))
</f>
        <v>Heroin, Fentanyl, Fentanyl Analogue, Heroin/Morph/Codeine, Any Opioid</v>
      </c>
    </row>
    <row r="2265">
      <c r="A2265" s="2">
        <v>41710.0</v>
      </c>
      <c r="B2265" s="1" t="s">
        <v>50</v>
      </c>
      <c r="C2265" s="1">
        <v>71.0</v>
      </c>
      <c r="D2265" s="1" t="s">
        <v>51</v>
      </c>
      <c r="E2265" s="1" t="s">
        <v>52</v>
      </c>
      <c r="G2265" s="1" t="s">
        <v>91</v>
      </c>
      <c r="J2265" s="1" t="s">
        <v>91</v>
      </c>
      <c r="L2265" s="1" t="s">
        <v>55</v>
      </c>
      <c r="M2265" s="1" t="s">
        <v>56</v>
      </c>
      <c r="N2265" s="1" t="s">
        <v>136</v>
      </c>
      <c r="O2265" s="1" t="s">
        <v>91</v>
      </c>
      <c r="R2265" s="1" t="s">
        <v>56</v>
      </c>
      <c r="T2265" s="1" t="s">
        <v>2977</v>
      </c>
      <c r="U2265" s="1" t="s">
        <v>59</v>
      </c>
      <c r="X2265" s="1" t="s">
        <v>60</v>
      </c>
      <c r="Z2265" s="1" t="s">
        <v>60</v>
      </c>
      <c r="AT2265" s="1" t="s">
        <v>110</v>
      </c>
      <c r="AU2265" s="1" t="s">
        <v>110</v>
      </c>
      <c r="AV2265" s="1" t="s">
        <v>111</v>
      </c>
      <c r="AW2265" s="3" t="str">
        <f t="shared" si="1"/>
        <v>Other</v>
      </c>
      <c r="AX2265" s="3" t="str">
        <f t="array" ref="AX2265">TEXTJOIN(", ", TRUE, IF(X2265:AS2265="Y", X$1:AS$1, IF(X2265:AS2265&lt;&gt;"", X$1:AS$1 &amp; ": " &amp; X2265:AS2265, "")))
</f>
        <v>Heroin, Fentanyl</v>
      </c>
    </row>
    <row r="2266">
      <c r="A2266" s="2">
        <v>44245.0</v>
      </c>
      <c r="B2266" s="1" t="s">
        <v>50</v>
      </c>
      <c r="C2266" s="1">
        <v>36.0</v>
      </c>
      <c r="D2266" s="1" t="s">
        <v>76</v>
      </c>
      <c r="E2266" s="1" t="s">
        <v>63</v>
      </c>
      <c r="G2266" s="1" t="s">
        <v>397</v>
      </c>
      <c r="H2266" s="1" t="s">
        <v>103</v>
      </c>
      <c r="I2266" s="1" t="s">
        <v>55</v>
      </c>
      <c r="J2266" s="1" t="s">
        <v>397</v>
      </c>
      <c r="K2266" s="1" t="s">
        <v>103</v>
      </c>
      <c r="L2266" s="1" t="s">
        <v>55</v>
      </c>
      <c r="M2266" s="1" t="s">
        <v>56</v>
      </c>
      <c r="N2266" s="1" t="s">
        <v>178</v>
      </c>
      <c r="O2266" s="1" t="s">
        <v>103</v>
      </c>
      <c r="P2266" s="1" t="s">
        <v>103</v>
      </c>
      <c r="Q2266" s="1" t="s">
        <v>55</v>
      </c>
      <c r="R2266" s="1" t="s">
        <v>180</v>
      </c>
      <c r="T2266" s="1" t="s">
        <v>2978</v>
      </c>
      <c r="U2266" s="1" t="s">
        <v>59</v>
      </c>
      <c r="Z2266" s="1" t="s">
        <v>60</v>
      </c>
      <c r="AF2266" s="1" t="s">
        <v>60</v>
      </c>
      <c r="AG2266" s="1" t="s">
        <v>60</v>
      </c>
      <c r="AN2266" s="1" t="s">
        <v>60</v>
      </c>
      <c r="AR2266" s="1" t="s">
        <v>60</v>
      </c>
      <c r="AT2266" s="1" t="s">
        <v>399</v>
      </c>
      <c r="AU2266" s="1" t="s">
        <v>399</v>
      </c>
      <c r="AV2266" s="1" t="s">
        <v>168</v>
      </c>
      <c r="AW2266" s="3" t="str">
        <f t="shared" si="1"/>
        <v>Other</v>
      </c>
      <c r="AX2266" s="3" t="str">
        <f t="array" ref="AX2266">TEXTJOIN(", ", TRUE, IF(X2266:AS2266="Y", X$1:AS$1, IF(X2266:AS2266&lt;&gt;"", X$1:AS$1 &amp; ": " &amp; X2266:AS2266, "")))
</f>
        <v>Fentanyl, Benzodiazepine, Methadone, Gabapentin, Any Opioid</v>
      </c>
    </row>
    <row r="2267">
      <c r="A2267" s="2">
        <v>41045.0</v>
      </c>
      <c r="B2267" s="1" t="s">
        <v>50</v>
      </c>
      <c r="C2267" s="1">
        <v>44.0</v>
      </c>
      <c r="D2267" s="1" t="s">
        <v>51</v>
      </c>
      <c r="E2267" s="1" t="s">
        <v>63</v>
      </c>
      <c r="G2267" s="1" t="s">
        <v>467</v>
      </c>
      <c r="H2267" s="1" t="s">
        <v>65</v>
      </c>
      <c r="J2267" s="1" t="s">
        <v>467</v>
      </c>
      <c r="L2267" s="1" t="s">
        <v>55</v>
      </c>
      <c r="M2267" s="1" t="s">
        <v>56</v>
      </c>
      <c r="N2267" s="1" t="s">
        <v>66</v>
      </c>
      <c r="O2267" s="1" t="s">
        <v>467</v>
      </c>
      <c r="P2267" s="1" t="s">
        <v>65</v>
      </c>
      <c r="R2267" s="1" t="s">
        <v>56</v>
      </c>
      <c r="T2267" s="1" t="s">
        <v>2893</v>
      </c>
      <c r="U2267" s="1" t="s">
        <v>59</v>
      </c>
      <c r="Y2267" s="1" t="s">
        <v>60</v>
      </c>
      <c r="AB2267" s="1" t="s">
        <v>60</v>
      </c>
      <c r="AC2267" s="1" t="s">
        <v>60</v>
      </c>
      <c r="AF2267" s="1" t="s">
        <v>60</v>
      </c>
      <c r="AT2267" s="1" t="s">
        <v>470</v>
      </c>
      <c r="AU2267" s="1" t="s">
        <v>470</v>
      </c>
      <c r="AV2267" s="1" t="s">
        <v>471</v>
      </c>
      <c r="AW2267" s="3" t="str">
        <f t="shared" si="1"/>
        <v>Other</v>
      </c>
      <c r="AX2267" s="3" t="str">
        <f t="array" ref="AX2267">TEXTJOIN(", ", TRUE, IF(X2267:AS2267="Y", X$1:AS$1, IF(X2267:AS2267&lt;&gt;"", X$1:AS$1 &amp; ": " &amp; X2267:AS2267, "")))
</f>
        <v>Cocaine, Oxycodone, Oxymorphone, Benzodiazepine</v>
      </c>
    </row>
    <row r="2268">
      <c r="A2268" s="2">
        <v>43017.0</v>
      </c>
      <c r="B2268" s="1" t="s">
        <v>86</v>
      </c>
      <c r="C2268" s="1">
        <v>23.0</v>
      </c>
      <c r="D2268" s="1" t="s">
        <v>51</v>
      </c>
      <c r="E2268" s="1" t="s">
        <v>63</v>
      </c>
      <c r="G2268" s="1" t="s">
        <v>256</v>
      </c>
      <c r="H2268" s="1" t="s">
        <v>103</v>
      </c>
      <c r="I2268" s="1" t="s">
        <v>55</v>
      </c>
      <c r="J2268" s="1" t="s">
        <v>256</v>
      </c>
      <c r="K2268" s="1" t="s">
        <v>103</v>
      </c>
      <c r="L2268" s="1" t="s">
        <v>55</v>
      </c>
      <c r="M2268" s="1" t="s">
        <v>56</v>
      </c>
      <c r="N2268" s="1" t="s">
        <v>66</v>
      </c>
      <c r="O2268" s="1" t="s">
        <v>256</v>
      </c>
      <c r="P2268" s="1" t="s">
        <v>103</v>
      </c>
      <c r="Q2268" s="1" t="s">
        <v>55</v>
      </c>
      <c r="R2268" s="1" t="s">
        <v>56</v>
      </c>
      <c r="T2268" s="1" t="s">
        <v>2405</v>
      </c>
      <c r="U2268" s="1" t="s">
        <v>59</v>
      </c>
      <c r="Y2268" s="1" t="s">
        <v>60</v>
      </c>
      <c r="Z2268" s="1" t="s">
        <v>60</v>
      </c>
      <c r="AA2268" s="1" t="s">
        <v>60</v>
      </c>
      <c r="AT2268" s="1" t="s">
        <v>282</v>
      </c>
      <c r="AU2268" s="1" t="s">
        <v>282</v>
      </c>
      <c r="AV2268" s="1" t="s">
        <v>260</v>
      </c>
      <c r="AW2268" s="3" t="str">
        <f t="shared" si="1"/>
        <v>Other</v>
      </c>
      <c r="AX2268" s="3" t="str">
        <f t="array" ref="AX2268">TEXTJOIN(", ", TRUE, IF(X2268:AS2268="Y", X$1:AS$1, IF(X2268:AS2268&lt;&gt;"", X$1:AS$1 &amp; ": " &amp; X2268:AS2268, "")))
</f>
        <v>Cocaine, Fentanyl, Fentanyl Analogue</v>
      </c>
    </row>
    <row r="2269">
      <c r="A2269" s="2">
        <v>43578.0</v>
      </c>
      <c r="B2269" s="1" t="s">
        <v>50</v>
      </c>
      <c r="C2269" s="1">
        <v>56.0</v>
      </c>
      <c r="D2269" s="1" t="s">
        <v>51</v>
      </c>
      <c r="E2269" s="1" t="s">
        <v>63</v>
      </c>
      <c r="G2269" s="1" t="s">
        <v>488</v>
      </c>
      <c r="H2269" s="1" t="s">
        <v>91</v>
      </c>
      <c r="I2269" s="1" t="s">
        <v>55</v>
      </c>
      <c r="J2269" s="1" t="s">
        <v>488</v>
      </c>
      <c r="K2269" s="1" t="s">
        <v>91</v>
      </c>
      <c r="L2269" s="1" t="s">
        <v>55</v>
      </c>
      <c r="M2269" s="1" t="s">
        <v>56</v>
      </c>
      <c r="N2269" s="1" t="s">
        <v>713</v>
      </c>
      <c r="O2269" s="1" t="s">
        <v>91</v>
      </c>
      <c r="P2269" s="1" t="s">
        <v>91</v>
      </c>
      <c r="Q2269" s="1" t="s">
        <v>55</v>
      </c>
      <c r="R2269" s="1" t="s">
        <v>67</v>
      </c>
      <c r="T2269" s="1" t="s">
        <v>1024</v>
      </c>
      <c r="U2269" s="1" t="s">
        <v>59</v>
      </c>
      <c r="X2269" s="1" t="s">
        <v>60</v>
      </c>
      <c r="Y2269" s="1" t="s">
        <v>60</v>
      </c>
      <c r="Z2269" s="1" t="s">
        <v>60</v>
      </c>
      <c r="AP2269" s="1" t="s">
        <v>60</v>
      </c>
      <c r="AR2269" s="1" t="s">
        <v>60</v>
      </c>
      <c r="AT2269" s="1" t="s">
        <v>492</v>
      </c>
      <c r="AU2269" s="1" t="s">
        <v>492</v>
      </c>
      <c r="AV2269" s="1" t="s">
        <v>111</v>
      </c>
      <c r="AW2269" s="3" t="str">
        <f t="shared" si="1"/>
        <v>Other</v>
      </c>
      <c r="AX2269" s="3" t="str">
        <f t="array" ref="AX2269">TEXTJOIN(", ", TRUE, IF(X2269:AS2269="Y", X$1:AS$1, IF(X2269:AS2269&lt;&gt;"", X$1:AS$1 &amp; ": " &amp; X2269:AS2269, "")))
</f>
        <v>Heroin, Cocaine, Fentanyl, Heroin/Morph/Codeine, Any Opioid</v>
      </c>
    </row>
    <row r="2270">
      <c r="A2270" s="2">
        <v>43487.0</v>
      </c>
      <c r="B2270" s="1" t="s">
        <v>50</v>
      </c>
      <c r="C2270" s="1">
        <v>54.0</v>
      </c>
      <c r="D2270" s="1" t="s">
        <v>76</v>
      </c>
      <c r="E2270" s="1" t="s">
        <v>63</v>
      </c>
      <c r="G2270" s="1" t="s">
        <v>143</v>
      </c>
      <c r="H2270" s="1" t="s">
        <v>91</v>
      </c>
      <c r="I2270" s="1" t="s">
        <v>55</v>
      </c>
      <c r="M2270" s="1" t="s">
        <v>118</v>
      </c>
      <c r="N2270" s="1" t="s">
        <v>136</v>
      </c>
      <c r="O2270" s="1" t="s">
        <v>91</v>
      </c>
      <c r="P2270" s="1" t="s">
        <v>91</v>
      </c>
      <c r="Q2270" s="1" t="s">
        <v>55</v>
      </c>
      <c r="R2270" s="1" t="s">
        <v>67</v>
      </c>
      <c r="T2270" s="1" t="s">
        <v>2979</v>
      </c>
      <c r="U2270" s="1" t="s">
        <v>59</v>
      </c>
      <c r="Y2270" s="1" t="s">
        <v>60</v>
      </c>
      <c r="AT2270" s="1" t="s">
        <v>145</v>
      </c>
      <c r="AU2270" s="1" t="s">
        <v>62</v>
      </c>
      <c r="AV2270" s="1" t="s">
        <v>111</v>
      </c>
      <c r="AW2270" s="3" t="str">
        <f t="shared" si="1"/>
        <v>Other</v>
      </c>
      <c r="AX2270" s="3" t="str">
        <f t="array" ref="AX2270">TEXTJOIN(", ", TRUE, IF(X2270:AS2270="Y", X$1:AS$1, IF(X2270:AS2270&lt;&gt;"", X$1:AS$1 &amp; ": " &amp; X2270:AS2270, "")))
</f>
        <v>Cocaine</v>
      </c>
    </row>
    <row r="2271">
      <c r="A2271" s="4">
        <v>43426.0</v>
      </c>
      <c r="B2271" s="1" t="s">
        <v>50</v>
      </c>
      <c r="C2271" s="1">
        <v>64.0</v>
      </c>
      <c r="D2271" s="1" t="s">
        <v>51</v>
      </c>
      <c r="E2271" s="1" t="s">
        <v>63</v>
      </c>
      <c r="G2271" s="1" t="s">
        <v>488</v>
      </c>
      <c r="H2271" s="1" t="s">
        <v>91</v>
      </c>
      <c r="I2271" s="1" t="s">
        <v>55</v>
      </c>
      <c r="J2271" s="1" t="s">
        <v>488</v>
      </c>
      <c r="K2271" s="1" t="s">
        <v>91</v>
      </c>
      <c r="M2271" s="1" t="s">
        <v>56</v>
      </c>
      <c r="N2271" s="1" t="s">
        <v>136</v>
      </c>
      <c r="O2271" s="1" t="s">
        <v>488</v>
      </c>
      <c r="P2271" s="1" t="s">
        <v>91</v>
      </c>
      <c r="Q2271" s="1" t="s">
        <v>55</v>
      </c>
      <c r="R2271" s="1" t="s">
        <v>56</v>
      </c>
      <c r="T2271" s="1" t="s">
        <v>2980</v>
      </c>
      <c r="U2271" s="1" t="s">
        <v>59</v>
      </c>
      <c r="Z2271" s="1" t="s">
        <v>60</v>
      </c>
      <c r="AR2271" s="1" t="s">
        <v>60</v>
      </c>
      <c r="AT2271" s="1" t="s">
        <v>492</v>
      </c>
      <c r="AU2271" s="1" t="s">
        <v>492</v>
      </c>
      <c r="AV2271" s="1" t="s">
        <v>493</v>
      </c>
      <c r="AW2271" s="3" t="str">
        <f t="shared" si="1"/>
        <v>Other</v>
      </c>
      <c r="AX2271" s="3" t="str">
        <f t="array" ref="AX2271">TEXTJOIN(", ", TRUE, IF(X2271:AS2271="Y", X$1:AS$1, IF(X2271:AS2271&lt;&gt;"", X$1:AS$1 &amp; ": " &amp; X2271:AS2271, "")))
</f>
        <v>Fentanyl, Any Opioid</v>
      </c>
    </row>
    <row r="2272">
      <c r="A2272" s="2">
        <v>41059.0</v>
      </c>
      <c r="B2272" s="1" t="s">
        <v>50</v>
      </c>
      <c r="C2272" s="1">
        <v>59.0</v>
      </c>
      <c r="D2272" s="1" t="s">
        <v>51</v>
      </c>
      <c r="E2272" s="1" t="s">
        <v>63</v>
      </c>
      <c r="G2272" s="1" t="s">
        <v>749</v>
      </c>
      <c r="H2272" s="1" t="s">
        <v>91</v>
      </c>
      <c r="J2272" s="1" t="s">
        <v>749</v>
      </c>
      <c r="L2272" s="1" t="s">
        <v>55</v>
      </c>
      <c r="M2272" s="1" t="s">
        <v>56</v>
      </c>
      <c r="N2272" s="1" t="s">
        <v>2981</v>
      </c>
      <c r="O2272" s="1" t="s">
        <v>91</v>
      </c>
      <c r="P2272" s="1" t="s">
        <v>91</v>
      </c>
      <c r="R2272" s="1" t="s">
        <v>67</v>
      </c>
      <c r="T2272" s="1" t="s">
        <v>2982</v>
      </c>
      <c r="U2272" s="1" t="s">
        <v>59</v>
      </c>
      <c r="X2272" s="1" t="s">
        <v>60</v>
      </c>
      <c r="Y2272" s="1" t="s">
        <v>60</v>
      </c>
      <c r="AT2272" s="1" t="s">
        <v>752</v>
      </c>
      <c r="AU2272" s="1" t="s">
        <v>752</v>
      </c>
      <c r="AV2272" s="1" t="s">
        <v>111</v>
      </c>
      <c r="AW2272" s="3" t="str">
        <f t="shared" si="1"/>
        <v>Other</v>
      </c>
      <c r="AX2272" s="3" t="str">
        <f t="array" ref="AX2272">TEXTJOIN(", ", TRUE, IF(X2272:AS2272="Y", X$1:AS$1, IF(X2272:AS2272&lt;&gt;"", X$1:AS$1 &amp; ": " &amp; X2272:AS2272, "")))
</f>
        <v>Heroin, Cocaine</v>
      </c>
    </row>
    <row r="2273">
      <c r="A2273" s="2">
        <v>43957.0</v>
      </c>
      <c r="B2273" s="1" t="s">
        <v>50</v>
      </c>
      <c r="C2273" s="1">
        <v>54.0</v>
      </c>
      <c r="D2273" s="1" t="s">
        <v>76</v>
      </c>
      <c r="E2273" s="1" t="s">
        <v>63</v>
      </c>
      <c r="G2273" s="1" t="s">
        <v>2983</v>
      </c>
      <c r="H2273" s="1" t="s">
        <v>121</v>
      </c>
      <c r="I2273" s="1" t="s">
        <v>55</v>
      </c>
      <c r="J2273" s="1" t="s">
        <v>2983</v>
      </c>
      <c r="K2273" s="1" t="s">
        <v>121</v>
      </c>
      <c r="L2273" s="1" t="s">
        <v>55</v>
      </c>
      <c r="M2273" s="1" t="s">
        <v>56</v>
      </c>
      <c r="N2273" s="1" t="s">
        <v>66</v>
      </c>
      <c r="O2273" s="1" t="s">
        <v>2983</v>
      </c>
      <c r="P2273" s="1" t="s">
        <v>121</v>
      </c>
      <c r="Q2273" s="1" t="s">
        <v>55</v>
      </c>
      <c r="R2273" s="1" t="s">
        <v>56</v>
      </c>
      <c r="T2273" s="1" t="s">
        <v>2984</v>
      </c>
      <c r="U2273" s="1" t="s">
        <v>59</v>
      </c>
      <c r="Y2273" s="1" t="s">
        <v>60</v>
      </c>
      <c r="AG2273" s="1" t="s">
        <v>60</v>
      </c>
      <c r="AR2273" s="1" t="s">
        <v>60</v>
      </c>
      <c r="AT2273" s="1" t="s">
        <v>2985</v>
      </c>
      <c r="AU2273" s="1" t="s">
        <v>2985</v>
      </c>
      <c r="AV2273" s="1" t="s">
        <v>2986</v>
      </c>
      <c r="AW2273" s="3" t="str">
        <f t="shared" si="1"/>
        <v>Other</v>
      </c>
      <c r="AX2273" s="3" t="str">
        <f t="array" ref="AX2273">TEXTJOIN(", ", TRUE, IF(X2273:AS2273="Y", X$1:AS$1, IF(X2273:AS2273&lt;&gt;"", X$1:AS$1 &amp; ": " &amp; X2273:AS2273, "")))
</f>
        <v>Cocaine, Methadone, Any Opioid</v>
      </c>
    </row>
    <row r="2274">
      <c r="A2274" s="2">
        <v>41313.0</v>
      </c>
      <c r="B2274" s="1" t="s">
        <v>50</v>
      </c>
      <c r="C2274" s="1">
        <v>47.0</v>
      </c>
      <c r="D2274" s="1" t="s">
        <v>51</v>
      </c>
      <c r="E2274" s="1" t="s">
        <v>63</v>
      </c>
      <c r="F2274" s="1" t="s">
        <v>137</v>
      </c>
      <c r="G2274" s="1" t="s">
        <v>120</v>
      </c>
      <c r="H2274" s="1" t="s">
        <v>121</v>
      </c>
      <c r="J2274" s="1" t="s">
        <v>120</v>
      </c>
      <c r="L2274" s="1" t="s">
        <v>55</v>
      </c>
      <c r="M2274" s="1" t="s">
        <v>56</v>
      </c>
      <c r="N2274" s="1" t="s">
        <v>113</v>
      </c>
      <c r="O2274" s="1" t="s">
        <v>120</v>
      </c>
      <c r="P2274" s="1" t="s">
        <v>121</v>
      </c>
      <c r="R2274" s="1" t="s">
        <v>67</v>
      </c>
      <c r="T2274" s="1" t="s">
        <v>73</v>
      </c>
      <c r="U2274" s="1" t="s">
        <v>59</v>
      </c>
      <c r="X2274" s="1" t="s">
        <v>60</v>
      </c>
      <c r="AT2274" s="1" t="s">
        <v>236</v>
      </c>
      <c r="AU2274" s="1" t="s">
        <v>236</v>
      </c>
      <c r="AV2274" s="1" t="s">
        <v>123</v>
      </c>
      <c r="AW2274" s="3" t="str">
        <f t="shared" si="1"/>
        <v>Middletown</v>
      </c>
      <c r="AX2274" s="3" t="str">
        <f t="array" ref="AX2274">TEXTJOIN(", ", TRUE, IF(X2274:AS2274="Y", X$1:AS$1, IF(X2274:AS2274&lt;&gt;"", X$1:AS$1 &amp; ": " &amp; X2274:AS2274, "")))
</f>
        <v>Heroin</v>
      </c>
    </row>
    <row r="2275">
      <c r="A2275" s="2">
        <v>42873.0</v>
      </c>
      <c r="B2275" s="1" t="s">
        <v>86</v>
      </c>
      <c r="C2275" s="1">
        <v>48.0</v>
      </c>
      <c r="D2275" s="1" t="s">
        <v>51</v>
      </c>
      <c r="E2275" s="1" t="s">
        <v>63</v>
      </c>
      <c r="F2275" s="1" t="s">
        <v>137</v>
      </c>
      <c r="G2275" s="1" t="s">
        <v>91</v>
      </c>
      <c r="H2275" s="1" t="s">
        <v>91</v>
      </c>
      <c r="I2275" s="1" t="s">
        <v>55</v>
      </c>
      <c r="J2275" s="1" t="s">
        <v>117</v>
      </c>
      <c r="L2275" s="1" t="s">
        <v>55</v>
      </c>
      <c r="M2275" s="1" t="s">
        <v>118</v>
      </c>
      <c r="N2275" s="1" t="s">
        <v>136</v>
      </c>
      <c r="O2275" s="1" t="s">
        <v>91</v>
      </c>
      <c r="P2275" s="1" t="s">
        <v>91</v>
      </c>
      <c r="Q2275" s="1" t="s">
        <v>55</v>
      </c>
      <c r="R2275" s="1" t="s">
        <v>67</v>
      </c>
      <c r="T2275" s="1" t="s">
        <v>1025</v>
      </c>
      <c r="U2275" s="1" t="s">
        <v>59</v>
      </c>
      <c r="Y2275" s="1" t="s">
        <v>60</v>
      </c>
      <c r="AT2275" s="1" t="s">
        <v>110</v>
      </c>
      <c r="AV2275" s="1" t="s">
        <v>111</v>
      </c>
      <c r="AW2275" s="3" t="str">
        <f t="shared" si="1"/>
        <v>Other</v>
      </c>
      <c r="AX2275" s="3" t="str">
        <f t="array" ref="AX2275">TEXTJOIN(", ", TRUE, IF(X2275:AS2275="Y", X$1:AS$1, IF(X2275:AS2275&lt;&gt;"", X$1:AS$1 &amp; ": " &amp; X2275:AS2275, "")))
</f>
        <v>Cocaine</v>
      </c>
    </row>
    <row r="2276">
      <c r="A2276" s="2">
        <v>42888.0</v>
      </c>
      <c r="B2276" s="1" t="s">
        <v>86</v>
      </c>
      <c r="C2276" s="1">
        <v>26.0</v>
      </c>
      <c r="D2276" s="1" t="s">
        <v>76</v>
      </c>
      <c r="E2276" s="1" t="s">
        <v>63</v>
      </c>
      <c r="G2276" s="1" t="s">
        <v>120</v>
      </c>
      <c r="H2276" s="1" t="s">
        <v>121</v>
      </c>
      <c r="I2276" s="1" t="s">
        <v>55</v>
      </c>
      <c r="J2276" s="1" t="s">
        <v>120</v>
      </c>
      <c r="K2276" s="1" t="s">
        <v>121</v>
      </c>
      <c r="L2276" s="1" t="s">
        <v>55</v>
      </c>
      <c r="M2276" s="1" t="s">
        <v>56</v>
      </c>
      <c r="N2276" s="1" t="s">
        <v>66</v>
      </c>
      <c r="O2276" s="1" t="s">
        <v>120</v>
      </c>
      <c r="P2276" s="1" t="s">
        <v>121</v>
      </c>
      <c r="Q2276" s="1" t="s">
        <v>55</v>
      </c>
      <c r="R2276" s="1" t="s">
        <v>56</v>
      </c>
      <c r="T2276" s="1" t="s">
        <v>83</v>
      </c>
      <c r="U2276" s="1" t="s">
        <v>59</v>
      </c>
      <c r="Z2276" s="1" t="s">
        <v>60</v>
      </c>
      <c r="AT2276" s="1" t="s">
        <v>236</v>
      </c>
      <c r="AU2276" s="1" t="s">
        <v>236</v>
      </c>
      <c r="AV2276" s="1" t="s">
        <v>123</v>
      </c>
      <c r="AW2276" s="3" t="str">
        <f t="shared" si="1"/>
        <v>Middletown</v>
      </c>
      <c r="AX2276" s="3" t="str">
        <f t="array" ref="AX2276">TEXTJOIN(", ", TRUE, IF(X2276:AS2276="Y", X$1:AS$1, IF(X2276:AS2276&lt;&gt;"", X$1:AS$1 &amp; ": " &amp; X2276:AS2276, "")))
</f>
        <v>Fentanyl</v>
      </c>
    </row>
    <row r="2277">
      <c r="A2277" s="2">
        <v>43148.0</v>
      </c>
      <c r="B2277" s="1" t="s">
        <v>50</v>
      </c>
      <c r="C2277" s="1">
        <v>54.0</v>
      </c>
      <c r="D2277" s="1" t="s">
        <v>51</v>
      </c>
      <c r="E2277" s="1" t="s">
        <v>63</v>
      </c>
      <c r="F2277" s="1" t="s">
        <v>137</v>
      </c>
      <c r="G2277" s="1" t="s">
        <v>226</v>
      </c>
      <c r="H2277" s="1" t="s">
        <v>103</v>
      </c>
      <c r="I2277" s="1" t="s">
        <v>55</v>
      </c>
      <c r="J2277" s="1" t="s">
        <v>226</v>
      </c>
      <c r="K2277" s="1" t="s">
        <v>103</v>
      </c>
      <c r="M2277" s="1" t="s">
        <v>56</v>
      </c>
      <c r="N2277" s="1" t="s">
        <v>136</v>
      </c>
      <c r="O2277" s="1" t="s">
        <v>226</v>
      </c>
      <c r="P2277" s="1" t="s">
        <v>103</v>
      </c>
      <c r="Q2277" s="1" t="s">
        <v>55</v>
      </c>
      <c r="R2277" s="1" t="s">
        <v>56</v>
      </c>
      <c r="T2277" s="1" t="s">
        <v>2987</v>
      </c>
      <c r="U2277" s="1" t="s">
        <v>59</v>
      </c>
      <c r="Y2277" s="1" t="s">
        <v>60</v>
      </c>
      <c r="AB2277" s="1" t="s">
        <v>60</v>
      </c>
      <c r="AR2277" s="1" t="s">
        <v>60</v>
      </c>
      <c r="AT2277" s="1" t="s">
        <v>228</v>
      </c>
      <c r="AU2277" s="1" t="s">
        <v>228</v>
      </c>
      <c r="AV2277" s="1" t="s">
        <v>229</v>
      </c>
      <c r="AW2277" s="3" t="str">
        <f t="shared" si="1"/>
        <v>Other</v>
      </c>
      <c r="AX2277" s="3" t="str">
        <f t="array" ref="AX2277">TEXTJOIN(", ", TRUE, IF(X2277:AS2277="Y", X$1:AS$1, IF(X2277:AS2277&lt;&gt;"", X$1:AS$1 &amp; ": " &amp; X2277:AS2277, "")))
</f>
        <v>Cocaine, Oxycodone, Any Opioid</v>
      </c>
    </row>
    <row r="2278">
      <c r="A2278" s="2">
        <v>42876.0</v>
      </c>
      <c r="B2278" s="1" t="s">
        <v>86</v>
      </c>
      <c r="C2278" s="1">
        <v>38.0</v>
      </c>
      <c r="D2278" s="1" t="s">
        <v>76</v>
      </c>
      <c r="E2278" s="1" t="s">
        <v>63</v>
      </c>
      <c r="G2278" s="1" t="s">
        <v>102</v>
      </c>
      <c r="H2278" s="1" t="s">
        <v>103</v>
      </c>
      <c r="I2278" s="1" t="s">
        <v>55</v>
      </c>
      <c r="J2278" s="1" t="s">
        <v>102</v>
      </c>
      <c r="K2278" s="1" t="s">
        <v>103</v>
      </c>
      <c r="L2278" s="1" t="s">
        <v>55</v>
      </c>
      <c r="M2278" s="1" t="s">
        <v>177</v>
      </c>
      <c r="N2278" s="1" t="s">
        <v>119</v>
      </c>
      <c r="O2278" s="1" t="s">
        <v>102</v>
      </c>
      <c r="P2278" s="1" t="s">
        <v>103</v>
      </c>
      <c r="Q2278" s="1" t="s">
        <v>55</v>
      </c>
      <c r="R2278" s="1" t="s">
        <v>67</v>
      </c>
      <c r="T2278" s="1" t="s">
        <v>2988</v>
      </c>
      <c r="U2278" s="1" t="s">
        <v>59</v>
      </c>
      <c r="X2278" s="1" t="s">
        <v>60</v>
      </c>
      <c r="AD2278" s="1" t="s">
        <v>60</v>
      </c>
      <c r="AF2278" s="1" t="s">
        <v>60</v>
      </c>
      <c r="AT2278" s="1" t="s">
        <v>106</v>
      </c>
      <c r="AU2278" s="1" t="s">
        <v>106</v>
      </c>
      <c r="AV2278" s="1" t="s">
        <v>107</v>
      </c>
      <c r="AW2278" s="3" t="str">
        <f t="shared" si="1"/>
        <v>Other</v>
      </c>
      <c r="AX2278" s="3" t="str">
        <f t="array" ref="AX2278">TEXTJOIN(", ", TRUE, IF(X2278:AS2278="Y", X$1:AS$1, IF(X2278:AS2278&lt;&gt;"", X$1:AS$1 &amp; ": " &amp; X2278:AS2278, "")))
</f>
        <v>Heroin, Ethanol, Benzodiazepine</v>
      </c>
    </row>
    <row r="2279">
      <c r="A2279" s="2">
        <v>43703.0</v>
      </c>
      <c r="B2279" s="1" t="s">
        <v>50</v>
      </c>
      <c r="C2279" s="1">
        <v>29.0</v>
      </c>
      <c r="D2279" s="1" t="s">
        <v>76</v>
      </c>
      <c r="E2279" s="1" t="s">
        <v>63</v>
      </c>
      <c r="G2279" s="1" t="s">
        <v>256</v>
      </c>
      <c r="H2279" s="1" t="s">
        <v>103</v>
      </c>
      <c r="I2279" s="1" t="s">
        <v>55</v>
      </c>
      <c r="J2279" s="1" t="s">
        <v>256</v>
      </c>
      <c r="K2279" s="1" t="s">
        <v>103</v>
      </c>
      <c r="L2279" s="1" t="s">
        <v>55</v>
      </c>
      <c r="M2279" s="1" t="s">
        <v>56</v>
      </c>
      <c r="N2279" s="1" t="s">
        <v>119</v>
      </c>
      <c r="O2279" s="1" t="s">
        <v>256</v>
      </c>
      <c r="P2279" s="1" t="s">
        <v>103</v>
      </c>
      <c r="Q2279" s="1" t="s">
        <v>55</v>
      </c>
      <c r="R2279" s="1" t="s">
        <v>67</v>
      </c>
      <c r="T2279" s="1" t="s">
        <v>662</v>
      </c>
      <c r="U2279" s="1" t="s">
        <v>59</v>
      </c>
      <c r="X2279" s="1" t="s">
        <v>60</v>
      </c>
      <c r="Z2279" s="1" t="s">
        <v>60</v>
      </c>
      <c r="AP2279" s="1" t="s">
        <v>60</v>
      </c>
      <c r="AR2279" s="1" t="s">
        <v>60</v>
      </c>
      <c r="AT2279" s="1" t="s">
        <v>282</v>
      </c>
      <c r="AU2279" s="1" t="s">
        <v>282</v>
      </c>
      <c r="AV2279" s="1" t="s">
        <v>260</v>
      </c>
      <c r="AW2279" s="3" t="str">
        <f t="shared" si="1"/>
        <v>Other</v>
      </c>
      <c r="AX2279" s="3" t="str">
        <f t="array" ref="AX2279">TEXTJOIN(", ", TRUE, IF(X2279:AS2279="Y", X$1:AS$1, IF(X2279:AS2279&lt;&gt;"", X$1:AS$1 &amp; ": " &amp; X2279:AS2279, "")))
</f>
        <v>Heroin, Fentanyl, Heroin/Morph/Codeine, Any Opioid</v>
      </c>
    </row>
    <row r="2280">
      <c r="A2280" s="2">
        <v>41168.0</v>
      </c>
      <c r="B2280" s="1" t="s">
        <v>50</v>
      </c>
      <c r="C2280" s="1">
        <v>40.0</v>
      </c>
      <c r="D2280" s="1" t="s">
        <v>51</v>
      </c>
      <c r="E2280" s="1" t="s">
        <v>52</v>
      </c>
      <c r="G2280" s="1" t="s">
        <v>455</v>
      </c>
      <c r="H2280" s="1" t="s">
        <v>103</v>
      </c>
      <c r="J2280" s="1" t="s">
        <v>455</v>
      </c>
      <c r="L2280" s="1" t="s">
        <v>55</v>
      </c>
      <c r="M2280" s="1" t="s">
        <v>56</v>
      </c>
      <c r="N2280" s="1" t="s">
        <v>104</v>
      </c>
      <c r="O2280" s="1" t="s">
        <v>455</v>
      </c>
      <c r="P2280" s="1" t="s">
        <v>103</v>
      </c>
      <c r="R2280" s="1" t="s">
        <v>56</v>
      </c>
      <c r="T2280" s="1" t="s">
        <v>232</v>
      </c>
      <c r="U2280" s="1" t="s">
        <v>59</v>
      </c>
      <c r="X2280" s="1" t="s">
        <v>60</v>
      </c>
      <c r="AT2280" s="1" t="s">
        <v>457</v>
      </c>
      <c r="AU2280" s="1" t="s">
        <v>457</v>
      </c>
      <c r="AV2280" s="1" t="s">
        <v>458</v>
      </c>
      <c r="AW2280" s="3" t="str">
        <f t="shared" si="1"/>
        <v>Other</v>
      </c>
      <c r="AX2280" s="3" t="str">
        <f t="array" ref="AX2280">TEXTJOIN(", ", TRUE, IF(X2280:AS2280="Y", X$1:AS$1, IF(X2280:AS2280&lt;&gt;"", X$1:AS$1 &amp; ": " &amp; X2280:AS2280, "")))
</f>
        <v>Heroin</v>
      </c>
    </row>
    <row r="2281">
      <c r="A2281" s="2">
        <v>41524.0</v>
      </c>
      <c r="B2281" s="1" t="s">
        <v>50</v>
      </c>
      <c r="C2281" s="1">
        <v>52.0</v>
      </c>
      <c r="D2281" s="1" t="s">
        <v>51</v>
      </c>
      <c r="E2281" s="1" t="s">
        <v>63</v>
      </c>
      <c r="G2281" s="1" t="s">
        <v>380</v>
      </c>
      <c r="H2281" s="1" t="s">
        <v>299</v>
      </c>
      <c r="J2281" s="1" t="s">
        <v>380</v>
      </c>
      <c r="L2281" s="1" t="s">
        <v>55</v>
      </c>
      <c r="M2281" s="1" t="s">
        <v>56</v>
      </c>
      <c r="N2281" s="1" t="s">
        <v>136</v>
      </c>
      <c r="O2281" s="1" t="s">
        <v>380</v>
      </c>
      <c r="P2281" s="1" t="s">
        <v>299</v>
      </c>
      <c r="R2281" s="1" t="s">
        <v>56</v>
      </c>
      <c r="T2281" s="1" t="s">
        <v>130</v>
      </c>
      <c r="U2281" s="1" t="s">
        <v>59</v>
      </c>
      <c r="X2281" s="1" t="s">
        <v>60</v>
      </c>
      <c r="AT2281" s="1" t="s">
        <v>383</v>
      </c>
      <c r="AU2281" s="1" t="s">
        <v>383</v>
      </c>
      <c r="AV2281" s="1" t="s">
        <v>987</v>
      </c>
      <c r="AW2281" s="3" t="str">
        <f t="shared" si="1"/>
        <v>Other</v>
      </c>
      <c r="AX2281" s="3" t="str">
        <f t="array" ref="AX2281">TEXTJOIN(", ", TRUE, IF(X2281:AS2281="Y", X$1:AS$1, IF(X2281:AS2281&lt;&gt;"", X$1:AS$1 &amp; ": " &amp; X2281:AS2281, "")))
</f>
        <v>Heroin</v>
      </c>
    </row>
    <row r="2282">
      <c r="A2282" s="2">
        <v>43909.0</v>
      </c>
      <c r="B2282" s="1" t="s">
        <v>50</v>
      </c>
      <c r="C2282" s="1">
        <v>42.0</v>
      </c>
      <c r="D2282" s="1" t="s">
        <v>76</v>
      </c>
      <c r="E2282" s="1" t="s">
        <v>63</v>
      </c>
      <c r="G2282" s="1" t="s">
        <v>540</v>
      </c>
      <c r="H2282" s="1" t="s">
        <v>91</v>
      </c>
      <c r="I2282" s="1" t="s">
        <v>55</v>
      </c>
      <c r="J2282" s="1" t="s">
        <v>540</v>
      </c>
      <c r="K2282" s="1" t="s">
        <v>91</v>
      </c>
      <c r="L2282" s="1" t="s">
        <v>55</v>
      </c>
      <c r="M2282" s="1" t="s">
        <v>56</v>
      </c>
      <c r="N2282" s="1" t="s">
        <v>136</v>
      </c>
      <c r="O2282" s="1" t="s">
        <v>185</v>
      </c>
      <c r="P2282" s="1" t="s">
        <v>91</v>
      </c>
      <c r="Q2282" s="1" t="s">
        <v>55</v>
      </c>
      <c r="R2282" s="1" t="s">
        <v>67</v>
      </c>
      <c r="T2282" s="1" t="s">
        <v>2989</v>
      </c>
      <c r="U2282" s="1" t="s">
        <v>59</v>
      </c>
      <c r="Z2282" s="1" t="s">
        <v>60</v>
      </c>
      <c r="AR2282" s="1" t="s">
        <v>60</v>
      </c>
      <c r="AT2282" s="1" t="s">
        <v>542</v>
      </c>
      <c r="AU2282" s="1" t="s">
        <v>542</v>
      </c>
      <c r="AV2282" s="1" t="s">
        <v>189</v>
      </c>
      <c r="AW2282" s="3" t="str">
        <f t="shared" si="1"/>
        <v>Other</v>
      </c>
      <c r="AX2282" s="3" t="str">
        <f t="array" ref="AX2282">TEXTJOIN(", ", TRUE, IF(X2282:AS2282="Y", X$1:AS$1, IF(X2282:AS2282&lt;&gt;"", X$1:AS$1 &amp; ": " &amp; X2282:AS2282, "")))
</f>
        <v>Fentanyl, Any Opioid</v>
      </c>
    </row>
    <row r="2283">
      <c r="A2283" s="4">
        <v>43386.0</v>
      </c>
      <c r="B2283" s="1" t="s">
        <v>50</v>
      </c>
      <c r="C2283" s="1">
        <v>49.0</v>
      </c>
      <c r="D2283" s="1" t="s">
        <v>51</v>
      </c>
      <c r="E2283" s="1" t="s">
        <v>63</v>
      </c>
      <c r="F2283" s="1" t="s">
        <v>137</v>
      </c>
      <c r="G2283" s="1" t="s">
        <v>91</v>
      </c>
      <c r="H2283" s="1" t="s">
        <v>91</v>
      </c>
      <c r="I2283" s="1" t="s">
        <v>55</v>
      </c>
      <c r="J2283" s="1" t="s">
        <v>91</v>
      </c>
      <c r="K2283" s="1" t="s">
        <v>91</v>
      </c>
      <c r="M2283" s="1" t="s">
        <v>56</v>
      </c>
      <c r="N2283" s="1" t="s">
        <v>119</v>
      </c>
      <c r="O2283" s="1" t="s">
        <v>91</v>
      </c>
      <c r="P2283" s="1" t="s">
        <v>91</v>
      </c>
      <c r="Q2283" s="1" t="s">
        <v>55</v>
      </c>
      <c r="R2283" s="1" t="s">
        <v>56</v>
      </c>
      <c r="T2283" s="1" t="s">
        <v>2990</v>
      </c>
      <c r="U2283" s="1" t="s">
        <v>59</v>
      </c>
      <c r="X2283" s="1" t="s">
        <v>60</v>
      </c>
      <c r="Z2283" s="1" t="s">
        <v>60</v>
      </c>
      <c r="AF2283" s="1" t="s">
        <v>60</v>
      </c>
      <c r="AP2283" s="1" t="s">
        <v>60</v>
      </c>
      <c r="AR2283" s="1" t="s">
        <v>60</v>
      </c>
      <c r="AT2283" s="1" t="s">
        <v>110</v>
      </c>
      <c r="AU2283" s="1" t="s">
        <v>110</v>
      </c>
      <c r="AV2283" s="1" t="s">
        <v>111</v>
      </c>
      <c r="AW2283" s="3" t="str">
        <f t="shared" si="1"/>
        <v>Other</v>
      </c>
      <c r="AX2283" s="3" t="str">
        <f t="array" ref="AX2283">TEXTJOIN(", ", TRUE, IF(X2283:AS2283="Y", X$1:AS$1, IF(X2283:AS2283&lt;&gt;"", X$1:AS$1 &amp; ": " &amp; X2283:AS2283, "")))
</f>
        <v>Heroin, Fentanyl, Benzodiazepine, Heroin/Morph/Codeine, Any Opioid</v>
      </c>
    </row>
    <row r="2284">
      <c r="A2284" s="2">
        <v>43188.0</v>
      </c>
      <c r="B2284" s="1" t="s">
        <v>50</v>
      </c>
      <c r="C2284" s="1">
        <v>27.0</v>
      </c>
      <c r="D2284" s="1" t="s">
        <v>51</v>
      </c>
      <c r="E2284" s="1" t="s">
        <v>63</v>
      </c>
      <c r="G2284" s="1" t="s">
        <v>102</v>
      </c>
      <c r="H2284" s="1" t="s">
        <v>103</v>
      </c>
      <c r="I2284" s="1" t="s">
        <v>55</v>
      </c>
      <c r="J2284" s="1" t="s">
        <v>102</v>
      </c>
      <c r="K2284" s="1" t="s">
        <v>103</v>
      </c>
      <c r="M2284" s="1" t="s">
        <v>56</v>
      </c>
      <c r="N2284" s="1" t="s">
        <v>136</v>
      </c>
      <c r="O2284" s="1" t="s">
        <v>102</v>
      </c>
      <c r="P2284" s="1" t="s">
        <v>103</v>
      </c>
      <c r="Q2284" s="1" t="s">
        <v>55</v>
      </c>
      <c r="R2284" s="1" t="s">
        <v>56</v>
      </c>
      <c r="T2284" s="1" t="s">
        <v>78</v>
      </c>
      <c r="U2284" s="1" t="s">
        <v>59</v>
      </c>
      <c r="X2284" s="1" t="s">
        <v>60</v>
      </c>
      <c r="AP2284" s="1" t="s">
        <v>60</v>
      </c>
      <c r="AR2284" s="1" t="s">
        <v>60</v>
      </c>
      <c r="AT2284" s="1" t="s">
        <v>106</v>
      </c>
      <c r="AU2284" s="1" t="s">
        <v>106</v>
      </c>
      <c r="AV2284" s="1" t="s">
        <v>107</v>
      </c>
      <c r="AW2284" s="3" t="str">
        <f t="shared" si="1"/>
        <v>Other</v>
      </c>
      <c r="AX2284" s="3" t="str">
        <f t="array" ref="AX2284">TEXTJOIN(", ", TRUE, IF(X2284:AS2284="Y", X$1:AS$1, IF(X2284:AS2284&lt;&gt;"", X$1:AS$1 &amp; ": " &amp; X2284:AS2284, "")))
</f>
        <v>Heroin, Heroin/Morph/Codeine, Any Opioid</v>
      </c>
    </row>
    <row r="2285">
      <c r="A2285" s="2">
        <v>42917.0</v>
      </c>
      <c r="B2285" s="1" t="s">
        <v>86</v>
      </c>
      <c r="C2285" s="1">
        <v>33.0</v>
      </c>
      <c r="D2285" s="1" t="s">
        <v>51</v>
      </c>
      <c r="E2285" s="1" t="s">
        <v>63</v>
      </c>
      <c r="G2285" s="1" t="s">
        <v>510</v>
      </c>
      <c r="H2285" s="1" t="s">
        <v>103</v>
      </c>
      <c r="I2285" s="1" t="s">
        <v>55</v>
      </c>
      <c r="J2285" s="1" t="s">
        <v>510</v>
      </c>
      <c r="K2285" s="1" t="s">
        <v>103</v>
      </c>
      <c r="L2285" s="1" t="s">
        <v>55</v>
      </c>
      <c r="M2285" s="1" t="s">
        <v>56</v>
      </c>
      <c r="N2285" s="1" t="s">
        <v>136</v>
      </c>
      <c r="O2285" s="1" t="s">
        <v>510</v>
      </c>
      <c r="P2285" s="1" t="s">
        <v>103</v>
      </c>
      <c r="Q2285" s="1" t="s">
        <v>55</v>
      </c>
      <c r="R2285" s="1" t="s">
        <v>56</v>
      </c>
      <c r="T2285" s="1" t="s">
        <v>2991</v>
      </c>
      <c r="U2285" s="1" t="s">
        <v>59</v>
      </c>
      <c r="X2285" s="1" t="s">
        <v>60</v>
      </c>
      <c r="Z2285" s="1" t="s">
        <v>60</v>
      </c>
      <c r="AT2285" s="1" t="s">
        <v>512</v>
      </c>
      <c r="AU2285" s="1" t="s">
        <v>512</v>
      </c>
      <c r="AV2285" s="1" t="s">
        <v>513</v>
      </c>
      <c r="AW2285" s="3" t="str">
        <f t="shared" si="1"/>
        <v>Other</v>
      </c>
      <c r="AX2285" s="3" t="str">
        <f t="array" ref="AX2285">TEXTJOIN(", ", TRUE, IF(X2285:AS2285="Y", X$1:AS$1, IF(X2285:AS2285&lt;&gt;"", X$1:AS$1 &amp; ": " &amp; X2285:AS2285, "")))
</f>
        <v>Heroin, Fentanyl</v>
      </c>
    </row>
    <row r="2286">
      <c r="A2286" s="4">
        <v>42687.0</v>
      </c>
      <c r="B2286" s="1" t="s">
        <v>50</v>
      </c>
      <c r="C2286" s="1">
        <v>49.0</v>
      </c>
      <c r="D2286" s="1" t="s">
        <v>51</v>
      </c>
      <c r="E2286" s="1" t="s">
        <v>63</v>
      </c>
      <c r="G2286" s="1" t="s">
        <v>271</v>
      </c>
      <c r="H2286" s="1" t="s">
        <v>91</v>
      </c>
      <c r="I2286" s="1" t="s">
        <v>55</v>
      </c>
      <c r="J2286" s="1" t="s">
        <v>261</v>
      </c>
      <c r="M2286" s="1" t="s">
        <v>44</v>
      </c>
      <c r="N2286" s="1" t="s">
        <v>136</v>
      </c>
      <c r="O2286" s="1" t="s">
        <v>261</v>
      </c>
      <c r="R2286" s="1" t="s">
        <v>44</v>
      </c>
      <c r="S2286" s="1" t="s">
        <v>2992</v>
      </c>
      <c r="T2286" s="1" t="s">
        <v>2993</v>
      </c>
      <c r="U2286" s="1" t="s">
        <v>59</v>
      </c>
      <c r="AD2286" s="1" t="s">
        <v>60</v>
      </c>
      <c r="AG2286" s="1" t="s">
        <v>60</v>
      </c>
      <c r="AR2286" s="1" t="s">
        <v>60</v>
      </c>
      <c r="AT2286" s="1" t="s">
        <v>274</v>
      </c>
      <c r="AU2286" s="1" t="s">
        <v>265</v>
      </c>
      <c r="AV2286" s="1" t="s">
        <v>1394</v>
      </c>
      <c r="AW2286" s="3" t="str">
        <f t="shared" si="1"/>
        <v>Other</v>
      </c>
      <c r="AX2286" s="3" t="str">
        <f t="array" ref="AX2286">TEXTJOIN(", ", TRUE, IF(X2286:AS2286="Y", X$1:AS$1, IF(X2286:AS2286&lt;&gt;"", X$1:AS$1 &amp; ": " &amp; X2286:AS2286, "")))
</f>
        <v>Ethanol, Methadone, Any Opioid</v>
      </c>
    </row>
    <row r="2287">
      <c r="A2287" s="2">
        <v>44225.0</v>
      </c>
      <c r="B2287" s="1" t="s">
        <v>50</v>
      </c>
      <c r="C2287" s="1">
        <v>51.0</v>
      </c>
      <c r="D2287" s="1" t="s">
        <v>51</v>
      </c>
      <c r="E2287" s="1" t="s">
        <v>63</v>
      </c>
      <c r="J2287" s="1" t="s">
        <v>632</v>
      </c>
      <c r="K2287" s="1" t="s">
        <v>65</v>
      </c>
      <c r="L2287" s="1" t="s">
        <v>55</v>
      </c>
      <c r="M2287" s="1" t="s">
        <v>522</v>
      </c>
      <c r="N2287" s="1" t="s">
        <v>66</v>
      </c>
      <c r="O2287" s="1" t="s">
        <v>632</v>
      </c>
      <c r="P2287" s="1" t="s">
        <v>65</v>
      </c>
      <c r="Q2287" s="1" t="s">
        <v>55</v>
      </c>
      <c r="R2287" s="1" t="s">
        <v>44</v>
      </c>
      <c r="S2287" s="1" t="s">
        <v>2994</v>
      </c>
      <c r="T2287" s="1" t="s">
        <v>319</v>
      </c>
      <c r="U2287" s="1" t="s">
        <v>59</v>
      </c>
      <c r="Y2287" s="1" t="s">
        <v>60</v>
      </c>
      <c r="Z2287" s="1" t="s">
        <v>60</v>
      </c>
      <c r="AD2287" s="1" t="s">
        <v>60</v>
      </c>
      <c r="AR2287" s="1" t="s">
        <v>60</v>
      </c>
      <c r="AT2287" s="1" t="s">
        <v>62</v>
      </c>
      <c r="AU2287" s="1" t="s">
        <v>635</v>
      </c>
      <c r="AV2287" s="1" t="s">
        <v>636</v>
      </c>
      <c r="AW2287" s="3" t="str">
        <f t="shared" si="1"/>
        <v>Other</v>
      </c>
      <c r="AX2287" s="3" t="str">
        <f t="array" ref="AX2287">TEXTJOIN(", ", TRUE, IF(X2287:AS2287="Y", X$1:AS$1, IF(X2287:AS2287&lt;&gt;"", X$1:AS$1 &amp; ": " &amp; X2287:AS2287, "")))
</f>
        <v>Cocaine, Fentanyl, Ethanol, Any Opioid</v>
      </c>
    </row>
    <row r="2288">
      <c r="A2288" s="2">
        <v>42820.0</v>
      </c>
      <c r="B2288" s="1" t="s">
        <v>86</v>
      </c>
      <c r="C2288" s="1">
        <v>66.0</v>
      </c>
      <c r="D2288" s="1" t="s">
        <v>51</v>
      </c>
      <c r="E2288" s="1" t="s">
        <v>63</v>
      </c>
      <c r="G2288" s="1" t="s">
        <v>238</v>
      </c>
      <c r="H2288" s="1" t="s">
        <v>125</v>
      </c>
      <c r="I2288" s="1" t="s">
        <v>55</v>
      </c>
      <c r="J2288" s="1" t="s">
        <v>238</v>
      </c>
      <c r="K2288" s="1" t="s">
        <v>125</v>
      </c>
      <c r="L2288" s="1" t="s">
        <v>55</v>
      </c>
      <c r="M2288" s="1" t="s">
        <v>269</v>
      </c>
      <c r="N2288" s="1" t="s">
        <v>136</v>
      </c>
      <c r="O2288" s="1" t="s">
        <v>238</v>
      </c>
      <c r="P2288" s="1" t="s">
        <v>125</v>
      </c>
      <c r="Q2288" s="1" t="s">
        <v>55</v>
      </c>
      <c r="R2288" s="1" t="s">
        <v>67</v>
      </c>
      <c r="T2288" s="1" t="s">
        <v>683</v>
      </c>
      <c r="U2288" s="1" t="s">
        <v>59</v>
      </c>
      <c r="Z2288" s="1" t="s">
        <v>60</v>
      </c>
      <c r="AD2288" s="1" t="s">
        <v>60</v>
      </c>
      <c r="AT2288" s="1" t="s">
        <v>567</v>
      </c>
      <c r="AU2288" s="1" t="s">
        <v>567</v>
      </c>
      <c r="AV2288" s="1" t="s">
        <v>241</v>
      </c>
      <c r="AW2288" s="3" t="str">
        <f t="shared" si="1"/>
        <v>Other</v>
      </c>
      <c r="AX2288" s="3" t="str">
        <f t="array" ref="AX2288">TEXTJOIN(", ", TRUE, IF(X2288:AS2288="Y", X$1:AS$1, IF(X2288:AS2288&lt;&gt;"", X$1:AS$1 &amp; ": " &amp; X2288:AS2288, "")))
</f>
        <v>Fentanyl, Ethanol</v>
      </c>
    </row>
    <row r="2289">
      <c r="A2289" s="2">
        <v>42401.0</v>
      </c>
      <c r="B2289" s="1" t="s">
        <v>50</v>
      </c>
      <c r="C2289" s="1">
        <v>22.0</v>
      </c>
      <c r="D2289" s="1" t="s">
        <v>51</v>
      </c>
      <c r="E2289" s="1" t="s">
        <v>63</v>
      </c>
      <c r="G2289" s="1" t="s">
        <v>71</v>
      </c>
      <c r="H2289" s="1" t="s">
        <v>125</v>
      </c>
      <c r="I2289" s="1" t="s">
        <v>55</v>
      </c>
      <c r="J2289" s="1" t="s">
        <v>71</v>
      </c>
      <c r="M2289" s="1" t="s">
        <v>56</v>
      </c>
      <c r="N2289" s="1" t="s">
        <v>136</v>
      </c>
      <c r="O2289" s="1" t="s">
        <v>71</v>
      </c>
      <c r="R2289" s="1" t="s">
        <v>56</v>
      </c>
      <c r="T2289" s="1" t="s">
        <v>83</v>
      </c>
      <c r="U2289" s="1" t="s">
        <v>59</v>
      </c>
      <c r="Z2289" s="1" t="s">
        <v>60</v>
      </c>
      <c r="AR2289" s="1" t="s">
        <v>60</v>
      </c>
      <c r="AT2289" s="1" t="s">
        <v>74</v>
      </c>
      <c r="AU2289" s="1" t="s">
        <v>74</v>
      </c>
      <c r="AV2289" s="1" t="s">
        <v>704</v>
      </c>
      <c r="AW2289" s="3" t="str">
        <f t="shared" si="1"/>
        <v>Other</v>
      </c>
      <c r="AX2289" s="3" t="str">
        <f t="array" ref="AX2289">TEXTJOIN(", ", TRUE, IF(X2289:AS2289="Y", X$1:AS$1, IF(X2289:AS2289&lt;&gt;"", X$1:AS$1 &amp; ": " &amp; X2289:AS2289, "")))
</f>
        <v>Fentanyl, Any Opioid</v>
      </c>
    </row>
    <row r="2290">
      <c r="A2290" s="2">
        <v>44063.0</v>
      </c>
      <c r="B2290" s="1" t="s">
        <v>50</v>
      </c>
      <c r="C2290" s="1">
        <v>24.0</v>
      </c>
      <c r="D2290" s="1" t="s">
        <v>51</v>
      </c>
      <c r="E2290" s="1" t="s">
        <v>63</v>
      </c>
      <c r="G2290" s="1" t="s">
        <v>143</v>
      </c>
      <c r="H2290" s="1" t="s">
        <v>91</v>
      </c>
      <c r="I2290" s="1" t="s">
        <v>55</v>
      </c>
      <c r="J2290" s="1" t="s">
        <v>143</v>
      </c>
      <c r="K2290" s="1" t="s">
        <v>91</v>
      </c>
      <c r="L2290" s="1" t="s">
        <v>55</v>
      </c>
      <c r="M2290" s="1" t="s">
        <v>56</v>
      </c>
      <c r="N2290" s="1" t="s">
        <v>178</v>
      </c>
      <c r="O2290" s="1" t="s">
        <v>143</v>
      </c>
      <c r="P2290" s="1" t="s">
        <v>91</v>
      </c>
      <c r="Q2290" s="1" t="s">
        <v>55</v>
      </c>
      <c r="R2290" s="1" t="s">
        <v>56</v>
      </c>
      <c r="T2290" s="1" t="s">
        <v>2953</v>
      </c>
      <c r="U2290" s="1" t="s">
        <v>59</v>
      </c>
      <c r="Y2290" s="1" t="s">
        <v>60</v>
      </c>
      <c r="Z2290" s="1" t="s">
        <v>60</v>
      </c>
      <c r="AR2290" s="1" t="s">
        <v>60</v>
      </c>
      <c r="AT2290" s="1" t="s">
        <v>145</v>
      </c>
      <c r="AU2290" s="1" t="s">
        <v>145</v>
      </c>
      <c r="AV2290" s="1" t="s">
        <v>146</v>
      </c>
      <c r="AW2290" s="3" t="str">
        <f t="shared" si="1"/>
        <v>Other</v>
      </c>
      <c r="AX2290" s="3" t="str">
        <f t="array" ref="AX2290">TEXTJOIN(", ", TRUE, IF(X2290:AS2290="Y", X$1:AS$1, IF(X2290:AS2290&lt;&gt;"", X$1:AS$1 &amp; ": " &amp; X2290:AS2290, "")))
</f>
        <v>Cocaine, Fentanyl, Any Opioid</v>
      </c>
    </row>
    <row r="2291">
      <c r="A2291" s="2">
        <v>44464.0</v>
      </c>
      <c r="B2291" s="1" t="s">
        <v>50</v>
      </c>
      <c r="C2291" s="1">
        <v>49.0</v>
      </c>
      <c r="D2291" s="1" t="s">
        <v>51</v>
      </c>
      <c r="E2291" s="1" t="s">
        <v>63</v>
      </c>
      <c r="G2291" s="1" t="s">
        <v>120</v>
      </c>
      <c r="H2291" s="1" t="s">
        <v>121</v>
      </c>
      <c r="I2291" s="1" t="s">
        <v>55</v>
      </c>
      <c r="J2291" s="1" t="s">
        <v>120</v>
      </c>
      <c r="K2291" s="1" t="s">
        <v>121</v>
      </c>
      <c r="L2291" s="1" t="s">
        <v>55</v>
      </c>
      <c r="M2291" s="1" t="s">
        <v>56</v>
      </c>
      <c r="N2291" s="1" t="s">
        <v>136</v>
      </c>
      <c r="O2291" s="1" t="s">
        <v>120</v>
      </c>
      <c r="P2291" s="1" t="s">
        <v>121</v>
      </c>
      <c r="Q2291" s="1" t="s">
        <v>55</v>
      </c>
      <c r="R2291" s="1" t="s">
        <v>56</v>
      </c>
      <c r="T2291" s="1" t="s">
        <v>2995</v>
      </c>
      <c r="U2291" s="1" t="s">
        <v>59</v>
      </c>
      <c r="Z2291" s="1" t="s">
        <v>60</v>
      </c>
      <c r="AF2291" s="1" t="s">
        <v>60</v>
      </c>
      <c r="AM2291" s="1" t="s">
        <v>60</v>
      </c>
      <c r="AR2291" s="1" t="s">
        <v>60</v>
      </c>
      <c r="AT2291" s="1" t="s">
        <v>236</v>
      </c>
      <c r="AU2291" s="1" t="s">
        <v>236</v>
      </c>
      <c r="AV2291" s="1" t="s">
        <v>123</v>
      </c>
      <c r="AW2291" s="3" t="str">
        <f t="shared" si="1"/>
        <v>Middletown</v>
      </c>
      <c r="AX2291" s="3" t="str">
        <f t="array" ref="AX2291">TEXTJOIN(", ", TRUE, IF(X2291:AS2291="Y", X$1:AS$1, IF(X2291:AS2291&lt;&gt;"", X$1:AS$1 &amp; ": " &amp; X2291:AS2291, "")))
</f>
        <v>Fentanyl, Benzodiazepine, Xylazine, Any Opioid</v>
      </c>
    </row>
    <row r="2292">
      <c r="A2292" s="2">
        <v>44142.0</v>
      </c>
      <c r="B2292" s="1" t="s">
        <v>50</v>
      </c>
      <c r="C2292" s="1">
        <v>40.0</v>
      </c>
      <c r="D2292" s="1" t="s">
        <v>51</v>
      </c>
      <c r="E2292" s="1" t="s">
        <v>63</v>
      </c>
      <c r="F2292" s="1" t="s">
        <v>137</v>
      </c>
      <c r="G2292" s="1" t="s">
        <v>64</v>
      </c>
      <c r="H2292" s="1" t="s">
        <v>65</v>
      </c>
      <c r="I2292" s="1" t="s">
        <v>55</v>
      </c>
      <c r="J2292" s="1" t="s">
        <v>64</v>
      </c>
      <c r="K2292" s="1" t="s">
        <v>65</v>
      </c>
      <c r="L2292" s="1" t="s">
        <v>55</v>
      </c>
      <c r="M2292" s="1" t="s">
        <v>56</v>
      </c>
      <c r="N2292" s="1" t="s">
        <v>136</v>
      </c>
      <c r="O2292" s="1" t="s">
        <v>64</v>
      </c>
      <c r="P2292" s="1" t="s">
        <v>65</v>
      </c>
      <c r="Q2292" s="1" t="s">
        <v>55</v>
      </c>
      <c r="R2292" s="1" t="s">
        <v>56</v>
      </c>
      <c r="T2292" s="1" t="s">
        <v>2996</v>
      </c>
      <c r="U2292" s="1" t="s">
        <v>59</v>
      </c>
      <c r="Z2292" s="1" t="s">
        <v>60</v>
      </c>
      <c r="AR2292" s="1" t="s">
        <v>60</v>
      </c>
      <c r="AT2292" s="1" t="s">
        <v>69</v>
      </c>
      <c r="AU2292" s="1" t="s">
        <v>69</v>
      </c>
      <c r="AV2292" s="1" t="s">
        <v>70</v>
      </c>
      <c r="AW2292" s="3" t="str">
        <f t="shared" si="1"/>
        <v>Other</v>
      </c>
      <c r="AX2292" s="3" t="str">
        <f t="array" ref="AX2292">TEXTJOIN(", ", TRUE, IF(X2292:AS2292="Y", X$1:AS$1, IF(X2292:AS2292&lt;&gt;"", X$1:AS$1 &amp; ": " &amp; X2292:AS2292, "")))
</f>
        <v>Fentanyl, Any Opioid</v>
      </c>
    </row>
    <row r="2293">
      <c r="A2293" s="2">
        <v>42820.0</v>
      </c>
      <c r="B2293" s="1" t="s">
        <v>86</v>
      </c>
      <c r="C2293" s="1">
        <v>62.0</v>
      </c>
      <c r="D2293" s="1" t="s">
        <v>76</v>
      </c>
      <c r="E2293" s="1" t="s">
        <v>63</v>
      </c>
      <c r="G2293" s="1" t="s">
        <v>256</v>
      </c>
      <c r="H2293" s="1" t="s">
        <v>103</v>
      </c>
      <c r="I2293" s="1" t="s">
        <v>55</v>
      </c>
      <c r="J2293" s="1" t="s">
        <v>256</v>
      </c>
      <c r="K2293" s="1" t="s">
        <v>103</v>
      </c>
      <c r="L2293" s="1" t="s">
        <v>55</v>
      </c>
      <c r="M2293" s="1" t="s">
        <v>56</v>
      </c>
      <c r="N2293" s="1" t="s">
        <v>1908</v>
      </c>
      <c r="O2293" s="1" t="s">
        <v>256</v>
      </c>
      <c r="P2293" s="1" t="s">
        <v>103</v>
      </c>
      <c r="Q2293" s="1" t="s">
        <v>55</v>
      </c>
      <c r="R2293" s="1" t="s">
        <v>56</v>
      </c>
      <c r="T2293" s="1" t="s">
        <v>2997</v>
      </c>
      <c r="U2293" s="1" t="s">
        <v>59</v>
      </c>
      <c r="AF2293" s="1" t="s">
        <v>60</v>
      </c>
      <c r="AG2293" s="1" t="s">
        <v>60</v>
      </c>
      <c r="AT2293" s="1" t="s">
        <v>282</v>
      </c>
      <c r="AU2293" s="1" t="s">
        <v>282</v>
      </c>
      <c r="AV2293" s="1" t="s">
        <v>260</v>
      </c>
      <c r="AW2293" s="3" t="str">
        <f t="shared" si="1"/>
        <v>Other</v>
      </c>
      <c r="AX2293" s="3" t="str">
        <f t="array" ref="AX2293">TEXTJOIN(", ", TRUE, IF(X2293:AS2293="Y", X$1:AS$1, IF(X2293:AS2293&lt;&gt;"", X$1:AS$1 &amp; ": " &amp; X2293:AS2293, "")))
</f>
        <v>Benzodiazepine, Methadone</v>
      </c>
    </row>
    <row r="2294">
      <c r="A2294" s="2">
        <v>43409.0</v>
      </c>
      <c r="B2294" s="1" t="s">
        <v>50</v>
      </c>
      <c r="C2294" s="1">
        <v>58.0</v>
      </c>
      <c r="D2294" s="1" t="s">
        <v>51</v>
      </c>
      <c r="E2294" s="1" t="s">
        <v>63</v>
      </c>
      <c r="G2294" s="1" t="s">
        <v>1509</v>
      </c>
      <c r="H2294" s="1" t="s">
        <v>65</v>
      </c>
      <c r="I2294" s="1" t="s">
        <v>55</v>
      </c>
      <c r="J2294" s="1" t="s">
        <v>1509</v>
      </c>
      <c r="K2294" s="1" t="s">
        <v>65</v>
      </c>
      <c r="M2294" s="1" t="s">
        <v>56</v>
      </c>
      <c r="N2294" s="1" t="s">
        <v>66</v>
      </c>
      <c r="O2294" s="1" t="s">
        <v>1509</v>
      </c>
      <c r="P2294" s="1" t="s">
        <v>65</v>
      </c>
      <c r="Q2294" s="1" t="s">
        <v>55</v>
      </c>
      <c r="R2294" s="1" t="s">
        <v>56</v>
      </c>
      <c r="T2294" s="1" t="s">
        <v>2998</v>
      </c>
      <c r="U2294" s="1" t="s">
        <v>59</v>
      </c>
      <c r="X2294" s="1" t="s">
        <v>60</v>
      </c>
      <c r="Y2294" s="1" t="s">
        <v>60</v>
      </c>
      <c r="Z2294" s="1" t="s">
        <v>60</v>
      </c>
      <c r="AA2294" s="1" t="s">
        <v>60</v>
      </c>
      <c r="AB2294" s="1" t="s">
        <v>60</v>
      </c>
      <c r="AD2294" s="1" t="s">
        <v>60</v>
      </c>
      <c r="AP2294" s="1" t="s">
        <v>60</v>
      </c>
      <c r="AR2294" s="1" t="s">
        <v>60</v>
      </c>
      <c r="AT2294" s="1" t="s">
        <v>1511</v>
      </c>
      <c r="AU2294" s="1" t="s">
        <v>1511</v>
      </c>
      <c r="AV2294" s="1" t="s">
        <v>1512</v>
      </c>
      <c r="AW2294" s="3" t="str">
        <f t="shared" si="1"/>
        <v>Other</v>
      </c>
      <c r="AX2294" s="3" t="str">
        <f t="array" ref="AX2294">TEXTJOIN(", ", TRUE, IF(X2294:AS2294="Y", X$1:AS$1, IF(X2294:AS2294&lt;&gt;"", X$1:AS$1 &amp; ": " &amp; X2294:AS2294, "")))
</f>
        <v>Heroin, Cocaine, Fentanyl, Fentanyl Analogue, Oxycodone, Ethanol, Heroin/Morph/Codeine, Any Opioid</v>
      </c>
    </row>
    <row r="2295">
      <c r="A2295" s="2">
        <v>43338.0</v>
      </c>
      <c r="B2295" s="1" t="s">
        <v>50</v>
      </c>
      <c r="C2295" s="1">
        <v>64.0</v>
      </c>
      <c r="D2295" s="1" t="s">
        <v>51</v>
      </c>
      <c r="E2295" s="1" t="s">
        <v>63</v>
      </c>
      <c r="G2295" s="1" t="s">
        <v>90</v>
      </c>
      <c r="H2295" s="1" t="s">
        <v>91</v>
      </c>
      <c r="I2295" s="1" t="s">
        <v>55</v>
      </c>
      <c r="J2295" s="1" t="s">
        <v>90</v>
      </c>
      <c r="K2295" s="1" t="s">
        <v>91</v>
      </c>
      <c r="M2295" s="1" t="s">
        <v>56</v>
      </c>
      <c r="N2295" s="1" t="s">
        <v>66</v>
      </c>
      <c r="O2295" s="1" t="s">
        <v>90</v>
      </c>
      <c r="P2295" s="1" t="s">
        <v>91</v>
      </c>
      <c r="Q2295" s="1" t="s">
        <v>55</v>
      </c>
      <c r="R2295" s="1" t="s">
        <v>56</v>
      </c>
      <c r="T2295" s="1" t="s">
        <v>83</v>
      </c>
      <c r="U2295" s="1" t="s">
        <v>59</v>
      </c>
      <c r="Z2295" s="1" t="s">
        <v>60</v>
      </c>
      <c r="AR2295" s="1" t="s">
        <v>60</v>
      </c>
      <c r="AT2295" s="1" t="s">
        <v>96</v>
      </c>
      <c r="AU2295" s="1" t="s">
        <v>96</v>
      </c>
      <c r="AV2295" s="1" t="s">
        <v>97</v>
      </c>
      <c r="AW2295" s="3" t="str">
        <f t="shared" si="1"/>
        <v>Other</v>
      </c>
      <c r="AX2295" s="3" t="str">
        <f t="array" ref="AX2295">TEXTJOIN(", ", TRUE, IF(X2295:AS2295="Y", X$1:AS$1, IF(X2295:AS2295&lt;&gt;"", X$1:AS$1 &amp; ": " &amp; X2295:AS2295, "")))
</f>
        <v>Fentanyl, Any Opioid</v>
      </c>
    </row>
    <row r="2296">
      <c r="A2296" s="2">
        <v>43614.0</v>
      </c>
      <c r="B2296" s="1" t="s">
        <v>50</v>
      </c>
      <c r="C2296" s="1">
        <v>35.0</v>
      </c>
      <c r="D2296" s="1" t="s">
        <v>76</v>
      </c>
      <c r="E2296" s="1" t="s">
        <v>63</v>
      </c>
      <c r="G2296" s="1" t="s">
        <v>103</v>
      </c>
      <c r="H2296" s="1" t="s">
        <v>103</v>
      </c>
      <c r="I2296" s="1" t="s">
        <v>55</v>
      </c>
      <c r="J2296" s="1" t="s">
        <v>103</v>
      </c>
      <c r="K2296" s="1" t="s">
        <v>103</v>
      </c>
      <c r="L2296" s="1" t="s">
        <v>55</v>
      </c>
      <c r="M2296" s="1" t="s">
        <v>333</v>
      </c>
      <c r="N2296" s="1" t="s">
        <v>119</v>
      </c>
      <c r="O2296" s="1" t="s">
        <v>103</v>
      </c>
      <c r="P2296" s="1" t="s">
        <v>103</v>
      </c>
      <c r="Q2296" s="1" t="s">
        <v>55</v>
      </c>
      <c r="R2296" s="1" t="s">
        <v>67</v>
      </c>
      <c r="T2296" s="1" t="s">
        <v>418</v>
      </c>
      <c r="U2296" s="1" t="s">
        <v>59</v>
      </c>
      <c r="X2296" s="1" t="s">
        <v>60</v>
      </c>
      <c r="AD2296" s="1" t="s">
        <v>60</v>
      </c>
      <c r="AP2296" s="1" t="s">
        <v>60</v>
      </c>
      <c r="AR2296" s="1" t="s">
        <v>60</v>
      </c>
      <c r="AT2296" s="1" t="s">
        <v>167</v>
      </c>
      <c r="AU2296" s="1" t="s">
        <v>167</v>
      </c>
      <c r="AV2296" s="1" t="s">
        <v>168</v>
      </c>
      <c r="AW2296" s="3" t="str">
        <f t="shared" si="1"/>
        <v>Other</v>
      </c>
      <c r="AX2296" s="3" t="str">
        <f t="array" ref="AX2296">TEXTJOIN(", ", TRUE, IF(X2296:AS2296="Y", X$1:AS$1, IF(X2296:AS2296&lt;&gt;"", X$1:AS$1 &amp; ": " &amp; X2296:AS2296, "")))
</f>
        <v>Heroin, Ethanol, Heroin/Morph/Codeine, Any Opioid</v>
      </c>
    </row>
    <row r="2297">
      <c r="A2297" s="2">
        <v>44350.0</v>
      </c>
      <c r="B2297" s="1" t="s">
        <v>50</v>
      </c>
      <c r="C2297" s="1">
        <v>41.0</v>
      </c>
      <c r="D2297" s="1" t="s">
        <v>51</v>
      </c>
      <c r="E2297" s="1" t="s">
        <v>63</v>
      </c>
      <c r="F2297" s="1" t="s">
        <v>267</v>
      </c>
      <c r="G2297" s="1" t="s">
        <v>1041</v>
      </c>
      <c r="H2297" s="1" t="s">
        <v>103</v>
      </c>
      <c r="I2297" s="1" t="s">
        <v>55</v>
      </c>
      <c r="J2297" s="1" t="s">
        <v>1041</v>
      </c>
      <c r="K2297" s="1" t="s">
        <v>103</v>
      </c>
      <c r="L2297" s="1" t="s">
        <v>55</v>
      </c>
      <c r="M2297" s="1" t="s">
        <v>56</v>
      </c>
      <c r="N2297" s="1" t="s">
        <v>93</v>
      </c>
      <c r="O2297" s="1" t="s">
        <v>1041</v>
      </c>
      <c r="P2297" s="1" t="s">
        <v>103</v>
      </c>
      <c r="Q2297" s="1" t="s">
        <v>55</v>
      </c>
      <c r="R2297" s="1" t="s">
        <v>56</v>
      </c>
      <c r="T2297" s="1" t="s">
        <v>2999</v>
      </c>
      <c r="U2297" s="1" t="s">
        <v>59</v>
      </c>
      <c r="X2297" s="1" t="s">
        <v>60</v>
      </c>
      <c r="Z2297" s="1" t="s">
        <v>60</v>
      </c>
      <c r="AP2297" s="1" t="s">
        <v>60</v>
      </c>
      <c r="AR2297" s="1" t="s">
        <v>60</v>
      </c>
      <c r="AT2297" s="1" t="s">
        <v>1043</v>
      </c>
      <c r="AU2297" s="1" t="s">
        <v>1043</v>
      </c>
      <c r="AV2297" s="1" t="s">
        <v>1044</v>
      </c>
      <c r="AW2297" s="3" t="str">
        <f t="shared" si="1"/>
        <v>Other</v>
      </c>
      <c r="AX2297" s="3" t="str">
        <f t="array" ref="AX2297">TEXTJOIN(", ", TRUE, IF(X2297:AS2297="Y", X$1:AS$1, IF(X2297:AS2297&lt;&gt;"", X$1:AS$1 &amp; ": " &amp; X2297:AS2297, "")))
</f>
        <v>Heroin, Fentanyl, Heroin/Morph/Codeine, Any Opioid</v>
      </c>
    </row>
    <row r="2298">
      <c r="A2298" s="4">
        <v>43799.0</v>
      </c>
      <c r="B2298" s="1" t="s">
        <v>50</v>
      </c>
      <c r="C2298" s="1">
        <v>66.0</v>
      </c>
      <c r="D2298" s="1" t="s">
        <v>51</v>
      </c>
      <c r="E2298" s="1" t="s">
        <v>52</v>
      </c>
      <c r="G2298" s="1" t="s">
        <v>1303</v>
      </c>
      <c r="H2298" s="1" t="s">
        <v>91</v>
      </c>
      <c r="I2298" s="1" t="s">
        <v>55</v>
      </c>
      <c r="J2298" s="1" t="s">
        <v>211</v>
      </c>
      <c r="K2298" s="1" t="s">
        <v>91</v>
      </c>
      <c r="L2298" s="1" t="s">
        <v>55</v>
      </c>
      <c r="M2298" s="1" t="s">
        <v>404</v>
      </c>
      <c r="N2298" s="1" t="s">
        <v>178</v>
      </c>
      <c r="O2298" s="1" t="s">
        <v>211</v>
      </c>
      <c r="P2298" s="1" t="s">
        <v>91</v>
      </c>
      <c r="Q2298" s="1" t="s">
        <v>55</v>
      </c>
      <c r="R2298" s="1" t="s">
        <v>44</v>
      </c>
      <c r="T2298" s="1" t="s">
        <v>3000</v>
      </c>
      <c r="U2298" s="1" t="s">
        <v>59</v>
      </c>
      <c r="V2298" s="1" t="s">
        <v>464</v>
      </c>
      <c r="Y2298" s="1" t="s">
        <v>60</v>
      </c>
      <c r="Z2298" s="1" t="s">
        <v>60</v>
      </c>
      <c r="AD2298" s="1" t="s">
        <v>60</v>
      </c>
      <c r="AR2298" s="1" t="s">
        <v>60</v>
      </c>
      <c r="AT2298" s="1" t="s">
        <v>1305</v>
      </c>
      <c r="AU2298" s="1" t="s">
        <v>214</v>
      </c>
      <c r="AV2298" s="1" t="s">
        <v>215</v>
      </c>
      <c r="AW2298" s="3" t="str">
        <f t="shared" si="1"/>
        <v>Other</v>
      </c>
      <c r="AX2298" s="3" t="str">
        <f t="array" ref="AX2298">TEXTJOIN(", ", TRUE, IF(X2298:AS2298="Y", X$1:AS$1, IF(X2298:AS2298&lt;&gt;"", X$1:AS$1 &amp; ": " &amp; X2298:AS2298, "")))
</f>
        <v>Cocaine, Fentanyl, Ethanol, Any Opioid</v>
      </c>
    </row>
    <row r="2299">
      <c r="A2299" s="2">
        <v>43279.0</v>
      </c>
      <c r="B2299" s="1" t="s">
        <v>50</v>
      </c>
      <c r="C2299" s="1">
        <v>54.0</v>
      </c>
      <c r="D2299" s="1" t="s">
        <v>51</v>
      </c>
      <c r="E2299" s="1" t="s">
        <v>63</v>
      </c>
      <c r="G2299" s="1" t="s">
        <v>361</v>
      </c>
      <c r="H2299" s="1" t="s">
        <v>65</v>
      </c>
      <c r="I2299" s="1" t="s">
        <v>55</v>
      </c>
      <c r="J2299" s="1" t="s">
        <v>361</v>
      </c>
      <c r="K2299" s="1" t="s">
        <v>65</v>
      </c>
      <c r="M2299" s="1" t="s">
        <v>56</v>
      </c>
      <c r="N2299" s="1" t="s">
        <v>119</v>
      </c>
      <c r="O2299" s="1" t="s">
        <v>64</v>
      </c>
      <c r="P2299" s="1" t="s">
        <v>65</v>
      </c>
      <c r="Q2299" s="1" t="s">
        <v>55</v>
      </c>
      <c r="R2299" s="1" t="s">
        <v>67</v>
      </c>
      <c r="T2299" s="1" t="s">
        <v>3001</v>
      </c>
      <c r="U2299" s="1" t="s">
        <v>59</v>
      </c>
      <c r="Z2299" s="1" t="s">
        <v>60</v>
      </c>
      <c r="AR2299" s="1" t="s">
        <v>60</v>
      </c>
      <c r="AT2299" s="1" t="s">
        <v>363</v>
      </c>
      <c r="AU2299" s="1" t="s">
        <v>363</v>
      </c>
      <c r="AV2299" s="1" t="s">
        <v>70</v>
      </c>
      <c r="AW2299" s="3" t="str">
        <f t="shared" si="1"/>
        <v>Other</v>
      </c>
      <c r="AX2299" s="3" t="str">
        <f t="array" ref="AX2299">TEXTJOIN(", ", TRUE, IF(X2299:AS2299="Y", X$1:AS$1, IF(X2299:AS2299&lt;&gt;"", X$1:AS$1 &amp; ": " &amp; X2299:AS2299, "")))
</f>
        <v>Fentanyl, Any Opioid</v>
      </c>
    </row>
    <row r="2300">
      <c r="A2300" s="2">
        <v>44459.0</v>
      </c>
      <c r="B2300" s="1" t="s">
        <v>50</v>
      </c>
      <c r="C2300" s="1">
        <v>70.0</v>
      </c>
      <c r="D2300" s="1" t="s">
        <v>51</v>
      </c>
      <c r="E2300" s="1" t="s">
        <v>502</v>
      </c>
      <c r="G2300" s="1" t="s">
        <v>120</v>
      </c>
      <c r="H2300" s="1" t="s">
        <v>121</v>
      </c>
      <c r="I2300" s="1" t="s">
        <v>55</v>
      </c>
      <c r="J2300" s="1" t="s">
        <v>120</v>
      </c>
      <c r="K2300" s="1" t="s">
        <v>121</v>
      </c>
      <c r="L2300" s="1" t="s">
        <v>55</v>
      </c>
      <c r="M2300" s="1" t="s">
        <v>56</v>
      </c>
      <c r="N2300" s="1" t="s">
        <v>1377</v>
      </c>
      <c r="O2300" s="1" t="s">
        <v>120</v>
      </c>
      <c r="P2300" s="1" t="s">
        <v>121</v>
      </c>
      <c r="Q2300" s="1" t="s">
        <v>55</v>
      </c>
      <c r="R2300" s="1" t="s">
        <v>56</v>
      </c>
      <c r="T2300" s="1" t="s">
        <v>3002</v>
      </c>
      <c r="U2300" s="1" t="s">
        <v>59</v>
      </c>
      <c r="Z2300" s="1" t="s">
        <v>60</v>
      </c>
      <c r="AG2300" s="1" t="s">
        <v>60</v>
      </c>
      <c r="AR2300" s="1" t="s">
        <v>60</v>
      </c>
      <c r="AT2300" s="1" t="s">
        <v>236</v>
      </c>
      <c r="AU2300" s="1" t="s">
        <v>236</v>
      </c>
      <c r="AV2300" s="1" t="s">
        <v>123</v>
      </c>
      <c r="AW2300" s="3" t="str">
        <f t="shared" si="1"/>
        <v>Middletown</v>
      </c>
      <c r="AX2300" s="3" t="str">
        <f t="array" ref="AX2300">TEXTJOIN(", ", TRUE, IF(X2300:AS2300="Y", X$1:AS$1, IF(X2300:AS2300&lt;&gt;"", X$1:AS$1 &amp; ": " &amp; X2300:AS2300, "")))
</f>
        <v>Fentanyl, Methadone, Any Opioid</v>
      </c>
    </row>
    <row r="2301">
      <c r="A2301" s="2">
        <v>43861.0</v>
      </c>
      <c r="B2301" s="1" t="s">
        <v>50</v>
      </c>
      <c r="C2301" s="1">
        <v>55.0</v>
      </c>
      <c r="D2301" s="1" t="s">
        <v>51</v>
      </c>
      <c r="E2301" s="1" t="s">
        <v>52</v>
      </c>
      <c r="G2301" s="1" t="s">
        <v>103</v>
      </c>
      <c r="H2301" s="1" t="s">
        <v>103</v>
      </c>
      <c r="I2301" s="1" t="s">
        <v>55</v>
      </c>
      <c r="J2301" s="1" t="s">
        <v>103</v>
      </c>
      <c r="K2301" s="1" t="s">
        <v>103</v>
      </c>
      <c r="L2301" s="1" t="s">
        <v>55</v>
      </c>
      <c r="M2301" s="1" t="s">
        <v>177</v>
      </c>
      <c r="N2301" s="1" t="s">
        <v>136</v>
      </c>
      <c r="O2301" s="1" t="s">
        <v>103</v>
      </c>
      <c r="P2301" s="1" t="s">
        <v>103</v>
      </c>
      <c r="Q2301" s="1" t="s">
        <v>55</v>
      </c>
      <c r="R2301" s="1" t="s">
        <v>56</v>
      </c>
      <c r="T2301" s="1" t="s">
        <v>3003</v>
      </c>
      <c r="U2301" s="1" t="s">
        <v>59</v>
      </c>
      <c r="V2301" s="1" t="s">
        <v>286</v>
      </c>
      <c r="Y2301" s="1" t="s">
        <v>60</v>
      </c>
      <c r="Z2301" s="1" t="s">
        <v>60</v>
      </c>
      <c r="AR2301" s="1" t="s">
        <v>60</v>
      </c>
      <c r="AT2301" s="1" t="s">
        <v>167</v>
      </c>
      <c r="AU2301" s="1" t="s">
        <v>167</v>
      </c>
      <c r="AV2301" s="1" t="s">
        <v>168</v>
      </c>
      <c r="AW2301" s="3" t="str">
        <f t="shared" si="1"/>
        <v>Other</v>
      </c>
      <c r="AX2301" s="3" t="str">
        <f t="array" ref="AX2301">TEXTJOIN(", ", TRUE, IF(X2301:AS2301="Y", X$1:AS$1, IF(X2301:AS2301&lt;&gt;"", X$1:AS$1 &amp; ": " &amp; X2301:AS2301, "")))
</f>
        <v>Cocaine, Fentanyl, Any Opioid</v>
      </c>
    </row>
    <row r="2302">
      <c r="A2302" s="2">
        <v>41345.0</v>
      </c>
      <c r="B2302" s="1" t="s">
        <v>50</v>
      </c>
      <c r="C2302" s="1">
        <v>52.0</v>
      </c>
      <c r="D2302" s="1" t="s">
        <v>51</v>
      </c>
      <c r="E2302" s="1" t="s">
        <v>63</v>
      </c>
      <c r="G2302" s="1" t="s">
        <v>98</v>
      </c>
      <c r="H2302" s="1" t="s">
        <v>54</v>
      </c>
      <c r="J2302" s="1" t="s">
        <v>98</v>
      </c>
      <c r="L2302" s="1" t="s">
        <v>55</v>
      </c>
      <c r="M2302" s="1" t="s">
        <v>56</v>
      </c>
      <c r="N2302" s="1" t="s">
        <v>3004</v>
      </c>
      <c r="O2302" s="1" t="s">
        <v>98</v>
      </c>
      <c r="P2302" s="1" t="s">
        <v>54</v>
      </c>
      <c r="R2302" s="1" t="s">
        <v>56</v>
      </c>
      <c r="T2302" s="1" t="s">
        <v>3005</v>
      </c>
      <c r="U2302" s="1" t="s">
        <v>59</v>
      </c>
      <c r="AB2302" s="1" t="s">
        <v>60</v>
      </c>
      <c r="AD2302" s="1" t="s">
        <v>60</v>
      </c>
      <c r="AT2302" s="1" t="s">
        <v>100</v>
      </c>
      <c r="AU2302" s="1" t="s">
        <v>100</v>
      </c>
      <c r="AV2302" s="1" t="s">
        <v>101</v>
      </c>
      <c r="AW2302" s="3" t="str">
        <f t="shared" si="1"/>
        <v>Other</v>
      </c>
      <c r="AX2302" s="3" t="str">
        <f t="array" ref="AX2302">TEXTJOIN(", ", TRUE, IF(X2302:AS2302="Y", X$1:AS$1, IF(X2302:AS2302&lt;&gt;"", X$1:AS$1 &amp; ": " &amp; X2302:AS2302, "")))
</f>
        <v>Oxycodone, Ethanol</v>
      </c>
    </row>
    <row r="2303">
      <c r="A2303" s="2">
        <v>43745.0</v>
      </c>
      <c r="B2303" s="1" t="s">
        <v>50</v>
      </c>
      <c r="C2303" s="1">
        <v>55.0</v>
      </c>
      <c r="D2303" s="1" t="s">
        <v>51</v>
      </c>
      <c r="E2303" s="1" t="s">
        <v>63</v>
      </c>
      <c r="G2303" s="1" t="s">
        <v>64</v>
      </c>
      <c r="H2303" s="1" t="s">
        <v>65</v>
      </c>
      <c r="I2303" s="1" t="s">
        <v>55</v>
      </c>
      <c r="M2303" s="1" t="s">
        <v>118</v>
      </c>
      <c r="N2303" s="1" t="s">
        <v>136</v>
      </c>
      <c r="O2303" s="1" t="s">
        <v>64</v>
      </c>
      <c r="P2303" s="1" t="s">
        <v>65</v>
      </c>
      <c r="Q2303" s="1" t="s">
        <v>55</v>
      </c>
      <c r="R2303" s="1" t="s">
        <v>56</v>
      </c>
      <c r="T2303" s="1" t="s">
        <v>3006</v>
      </c>
      <c r="U2303" s="1" t="s">
        <v>59</v>
      </c>
      <c r="V2303" s="1" t="s">
        <v>3007</v>
      </c>
      <c r="AD2303" s="1" t="s">
        <v>60</v>
      </c>
      <c r="AG2303" s="1" t="s">
        <v>60</v>
      </c>
      <c r="AR2303" s="1" t="s">
        <v>60</v>
      </c>
      <c r="AT2303" s="1" t="s">
        <v>69</v>
      </c>
      <c r="AU2303" s="1" t="s">
        <v>62</v>
      </c>
      <c r="AV2303" s="1" t="s">
        <v>70</v>
      </c>
      <c r="AW2303" s="3" t="str">
        <f t="shared" si="1"/>
        <v>Other</v>
      </c>
      <c r="AX2303" s="3" t="str">
        <f t="array" ref="AX2303">TEXTJOIN(", ", TRUE, IF(X2303:AS2303="Y", X$1:AS$1, IF(X2303:AS2303&lt;&gt;"", X$1:AS$1 &amp; ": " &amp; X2303:AS2303, "")))
</f>
        <v>Ethanol, Methadone, Any Opioid</v>
      </c>
    </row>
    <row r="2304">
      <c r="A2304" s="2">
        <v>43221.0</v>
      </c>
      <c r="B2304" s="1" t="s">
        <v>50</v>
      </c>
      <c r="C2304" s="1">
        <v>45.0</v>
      </c>
      <c r="D2304" s="1" t="s">
        <v>51</v>
      </c>
      <c r="E2304" s="1" t="s">
        <v>63</v>
      </c>
      <c r="G2304" s="1" t="s">
        <v>91</v>
      </c>
      <c r="H2304" s="1" t="s">
        <v>91</v>
      </c>
      <c r="I2304" s="1" t="s">
        <v>55</v>
      </c>
      <c r="J2304" s="1" t="s">
        <v>91</v>
      </c>
      <c r="K2304" s="1" t="s">
        <v>91</v>
      </c>
      <c r="M2304" s="1" t="s">
        <v>56</v>
      </c>
      <c r="N2304" s="1" t="s">
        <v>119</v>
      </c>
      <c r="O2304" s="1" t="s">
        <v>91</v>
      </c>
      <c r="P2304" s="1" t="s">
        <v>91</v>
      </c>
      <c r="Q2304" s="1" t="s">
        <v>55</v>
      </c>
      <c r="R2304" s="1" t="s">
        <v>56</v>
      </c>
      <c r="T2304" s="1" t="s">
        <v>1571</v>
      </c>
      <c r="U2304" s="1" t="s">
        <v>59</v>
      </c>
      <c r="V2304" s="1" t="s">
        <v>1848</v>
      </c>
      <c r="X2304" s="1" t="s">
        <v>60</v>
      </c>
      <c r="Y2304" s="1" t="s">
        <v>60</v>
      </c>
      <c r="AP2304" s="1" t="s">
        <v>60</v>
      </c>
      <c r="AR2304" s="1" t="s">
        <v>60</v>
      </c>
      <c r="AT2304" s="1" t="s">
        <v>110</v>
      </c>
      <c r="AU2304" s="1" t="s">
        <v>110</v>
      </c>
      <c r="AV2304" s="1" t="s">
        <v>111</v>
      </c>
      <c r="AW2304" s="3" t="str">
        <f t="shared" si="1"/>
        <v>Other</v>
      </c>
      <c r="AX2304" s="3" t="str">
        <f t="array" ref="AX2304">TEXTJOIN(", ", TRUE, IF(X2304:AS2304="Y", X$1:AS$1, IF(X2304:AS2304&lt;&gt;"", X$1:AS$1 &amp; ": " &amp; X2304:AS2304, "")))
</f>
        <v>Heroin, Cocaine, Heroin/Morph/Codeine, Any Opioid</v>
      </c>
    </row>
    <row r="2305">
      <c r="A2305" s="2">
        <v>43291.0</v>
      </c>
      <c r="B2305" s="1" t="s">
        <v>50</v>
      </c>
      <c r="C2305" s="1">
        <v>35.0</v>
      </c>
      <c r="D2305" s="1" t="s">
        <v>76</v>
      </c>
      <c r="E2305" s="1" t="s">
        <v>63</v>
      </c>
      <c r="F2305" s="1" t="s">
        <v>137</v>
      </c>
      <c r="G2305" s="1" t="s">
        <v>82</v>
      </c>
      <c r="H2305" s="1" t="s">
        <v>54</v>
      </c>
      <c r="I2305" s="1" t="s">
        <v>55</v>
      </c>
      <c r="M2305" s="1" t="s">
        <v>118</v>
      </c>
      <c r="N2305" s="1" t="s">
        <v>119</v>
      </c>
      <c r="O2305" s="1" t="s">
        <v>82</v>
      </c>
      <c r="P2305" s="1" t="s">
        <v>54</v>
      </c>
      <c r="Q2305" s="1" t="s">
        <v>55</v>
      </c>
      <c r="R2305" s="1" t="s">
        <v>44</v>
      </c>
      <c r="T2305" s="1" t="s">
        <v>3008</v>
      </c>
      <c r="U2305" s="1" t="s">
        <v>59</v>
      </c>
      <c r="AD2305" s="1" t="s">
        <v>60</v>
      </c>
      <c r="AH2305" s="1" t="s">
        <v>60</v>
      </c>
      <c r="AT2305" s="1" t="s">
        <v>329</v>
      </c>
      <c r="AU2305" s="1" t="s">
        <v>62</v>
      </c>
      <c r="AV2305" s="1" t="s">
        <v>85</v>
      </c>
      <c r="AW2305" s="3" t="str">
        <f t="shared" si="1"/>
        <v>Other</v>
      </c>
      <c r="AX2305" s="3" t="str">
        <f t="array" ref="AX2305">TEXTJOIN(", ", TRUE, IF(X2305:AS2305="Y", X$1:AS$1, IF(X2305:AS2305&lt;&gt;"", X$1:AS$1 &amp; ": " &amp; X2305:AS2305, "")))
</f>
        <v>Ethanol, Meth/Amphetamine</v>
      </c>
    </row>
    <row r="2306">
      <c r="A2306" s="2">
        <v>42512.0</v>
      </c>
      <c r="B2306" s="1" t="s">
        <v>50</v>
      </c>
      <c r="C2306" s="1">
        <v>38.0</v>
      </c>
      <c r="D2306" s="1" t="s">
        <v>51</v>
      </c>
      <c r="E2306" s="1" t="s">
        <v>63</v>
      </c>
      <c r="G2306" s="1" t="s">
        <v>102</v>
      </c>
      <c r="H2306" s="1" t="s">
        <v>103</v>
      </c>
      <c r="I2306" s="1" t="s">
        <v>55</v>
      </c>
      <c r="J2306" s="1" t="s">
        <v>102</v>
      </c>
      <c r="M2306" s="1" t="s">
        <v>56</v>
      </c>
      <c r="N2306" s="1" t="s">
        <v>136</v>
      </c>
      <c r="O2306" s="1" t="s">
        <v>102</v>
      </c>
      <c r="R2306" s="1" t="s">
        <v>56</v>
      </c>
      <c r="T2306" s="1" t="s">
        <v>3009</v>
      </c>
      <c r="U2306" s="1" t="s">
        <v>59</v>
      </c>
      <c r="Z2306" s="1" t="s">
        <v>60</v>
      </c>
      <c r="AD2306" s="1" t="s">
        <v>60</v>
      </c>
      <c r="AF2306" s="1" t="s">
        <v>60</v>
      </c>
      <c r="AR2306" s="1" t="s">
        <v>60</v>
      </c>
      <c r="AT2306" s="1" t="s">
        <v>106</v>
      </c>
      <c r="AU2306" s="1" t="s">
        <v>106</v>
      </c>
      <c r="AV2306" s="1" t="s">
        <v>107</v>
      </c>
      <c r="AW2306" s="3" t="str">
        <f t="shared" si="1"/>
        <v>Other</v>
      </c>
      <c r="AX2306" s="3" t="str">
        <f t="array" ref="AX2306">TEXTJOIN(", ", TRUE, IF(X2306:AS2306="Y", X$1:AS$1, IF(X2306:AS2306&lt;&gt;"", X$1:AS$1 &amp; ": " &amp; X2306:AS2306, "")))
</f>
        <v>Fentanyl, Ethanol, Benzodiazepine, Any Opioid</v>
      </c>
    </row>
    <row r="2307">
      <c r="A2307" s="2">
        <v>44309.0</v>
      </c>
      <c r="B2307" s="1" t="s">
        <v>50</v>
      </c>
      <c r="C2307" s="1">
        <v>69.0</v>
      </c>
      <c r="D2307" s="1" t="s">
        <v>76</v>
      </c>
      <c r="E2307" s="1" t="s">
        <v>502</v>
      </c>
      <c r="G2307" s="1" t="s">
        <v>53</v>
      </c>
      <c r="H2307" s="1" t="s">
        <v>54</v>
      </c>
      <c r="I2307" s="1" t="s">
        <v>55</v>
      </c>
      <c r="J2307" s="1" t="s">
        <v>53</v>
      </c>
      <c r="K2307" s="1" t="s">
        <v>54</v>
      </c>
      <c r="L2307" s="1" t="s">
        <v>55</v>
      </c>
      <c r="M2307" s="1" t="s">
        <v>404</v>
      </c>
      <c r="N2307" s="1" t="s">
        <v>66</v>
      </c>
      <c r="O2307" s="1" t="s">
        <v>53</v>
      </c>
      <c r="P2307" s="1" t="s">
        <v>54</v>
      </c>
      <c r="Q2307" s="1" t="s">
        <v>55</v>
      </c>
      <c r="R2307" s="1" t="s">
        <v>180</v>
      </c>
      <c r="T2307" s="1" t="s">
        <v>3010</v>
      </c>
      <c r="U2307" s="1" t="s">
        <v>59</v>
      </c>
      <c r="Y2307" s="1" t="s">
        <v>60</v>
      </c>
      <c r="Z2307" s="1" t="s">
        <v>60</v>
      </c>
      <c r="AA2307" s="1" t="s">
        <v>60</v>
      </c>
      <c r="AD2307" s="1" t="s">
        <v>60</v>
      </c>
      <c r="AR2307" s="1" t="s">
        <v>60</v>
      </c>
      <c r="AT2307" s="1" t="s">
        <v>61</v>
      </c>
      <c r="AU2307" s="1" t="s">
        <v>61</v>
      </c>
      <c r="AV2307" s="1" t="s">
        <v>294</v>
      </c>
      <c r="AW2307" s="3" t="str">
        <f t="shared" si="1"/>
        <v>Other</v>
      </c>
      <c r="AX2307" s="3" t="str">
        <f t="array" ref="AX2307">TEXTJOIN(", ", TRUE, IF(X2307:AS2307="Y", X$1:AS$1, IF(X2307:AS2307&lt;&gt;"", X$1:AS$1 &amp; ": " &amp; X2307:AS2307, "")))
</f>
        <v>Cocaine, Fentanyl, Fentanyl Analogue, Ethanol, Any Opioid</v>
      </c>
    </row>
    <row r="2308">
      <c r="A2308" s="2">
        <v>43673.0</v>
      </c>
      <c r="B2308" s="1" t="s">
        <v>50</v>
      </c>
      <c r="C2308" s="1">
        <v>49.0</v>
      </c>
      <c r="D2308" s="1" t="s">
        <v>51</v>
      </c>
      <c r="E2308" s="1" t="s">
        <v>63</v>
      </c>
      <c r="G2308" s="1" t="s">
        <v>1085</v>
      </c>
      <c r="H2308" s="1" t="s">
        <v>103</v>
      </c>
      <c r="I2308" s="1" t="s">
        <v>55</v>
      </c>
      <c r="J2308" s="1" t="s">
        <v>1085</v>
      </c>
      <c r="K2308" s="1" t="s">
        <v>103</v>
      </c>
      <c r="L2308" s="1" t="s">
        <v>55</v>
      </c>
      <c r="M2308" s="1" t="s">
        <v>56</v>
      </c>
      <c r="N2308" s="1" t="s">
        <v>119</v>
      </c>
      <c r="O2308" s="1" t="s">
        <v>256</v>
      </c>
      <c r="P2308" s="1" t="s">
        <v>103</v>
      </c>
      <c r="Q2308" s="1" t="s">
        <v>55</v>
      </c>
      <c r="R2308" s="1" t="s">
        <v>67</v>
      </c>
      <c r="T2308" s="1" t="s">
        <v>3011</v>
      </c>
      <c r="U2308" s="1" t="s">
        <v>59</v>
      </c>
      <c r="V2308" s="1" t="s">
        <v>197</v>
      </c>
      <c r="X2308" s="1" t="s">
        <v>60</v>
      </c>
      <c r="Y2308" s="1" t="s">
        <v>60</v>
      </c>
      <c r="Z2308" s="1" t="s">
        <v>60</v>
      </c>
      <c r="AA2308" s="1" t="s">
        <v>60</v>
      </c>
      <c r="AD2308" s="1" t="s">
        <v>60</v>
      </c>
      <c r="AF2308" s="1" t="s">
        <v>60</v>
      </c>
      <c r="AG2308" s="1" t="s">
        <v>60</v>
      </c>
      <c r="AP2308" s="1" t="s">
        <v>60</v>
      </c>
      <c r="AR2308" s="1" t="s">
        <v>60</v>
      </c>
      <c r="AT2308" s="1" t="s">
        <v>1087</v>
      </c>
      <c r="AU2308" s="1" t="s">
        <v>1087</v>
      </c>
      <c r="AV2308" s="1" t="s">
        <v>260</v>
      </c>
      <c r="AW2308" s="3" t="str">
        <f t="shared" si="1"/>
        <v>Other</v>
      </c>
      <c r="AX2308" s="3" t="str">
        <f t="array" ref="AX2308">TEXTJOIN(", ", TRUE, IF(X2308:AS2308="Y", X$1:AS$1, IF(X2308:AS2308&lt;&gt;"", X$1:AS$1 &amp; ": " &amp; X2308:AS2308, "")))
</f>
        <v>Heroin, Cocaine, Fentanyl, Fentanyl Analogue, Ethanol, Benzodiazepine, Methadone, Heroin/Morph/Codeine, Any Opioid</v>
      </c>
    </row>
    <row r="2309">
      <c r="A2309" s="2">
        <v>43886.0</v>
      </c>
      <c r="B2309" s="1" t="s">
        <v>50</v>
      </c>
      <c r="C2309" s="1">
        <v>59.0</v>
      </c>
      <c r="D2309" s="1" t="s">
        <v>51</v>
      </c>
      <c r="E2309" s="1" t="s">
        <v>63</v>
      </c>
      <c r="G2309" s="1" t="s">
        <v>160</v>
      </c>
      <c r="H2309" s="1" t="s">
        <v>54</v>
      </c>
      <c r="I2309" s="1" t="s">
        <v>55</v>
      </c>
      <c r="J2309" s="1" t="s">
        <v>160</v>
      </c>
      <c r="K2309" s="1" t="s">
        <v>54</v>
      </c>
      <c r="L2309" s="1" t="s">
        <v>55</v>
      </c>
      <c r="M2309" s="1" t="s">
        <v>56</v>
      </c>
      <c r="N2309" s="1" t="s">
        <v>93</v>
      </c>
      <c r="O2309" s="1" t="s">
        <v>82</v>
      </c>
      <c r="P2309" s="1" t="s">
        <v>54</v>
      </c>
      <c r="Q2309" s="1" t="s">
        <v>55</v>
      </c>
      <c r="R2309" s="1" t="s">
        <v>67</v>
      </c>
      <c r="T2309" s="1" t="s">
        <v>3012</v>
      </c>
      <c r="U2309" s="1" t="s">
        <v>59</v>
      </c>
      <c r="X2309" s="1" t="s">
        <v>60</v>
      </c>
      <c r="Y2309" s="1" t="s">
        <v>60</v>
      </c>
      <c r="AB2309" s="1" t="s">
        <v>60</v>
      </c>
      <c r="AR2309" s="1" t="s">
        <v>60</v>
      </c>
      <c r="AT2309" s="1" t="s">
        <v>163</v>
      </c>
      <c r="AU2309" s="1" t="s">
        <v>163</v>
      </c>
      <c r="AV2309" s="1" t="s">
        <v>85</v>
      </c>
      <c r="AW2309" s="3" t="str">
        <f t="shared" si="1"/>
        <v>Other</v>
      </c>
      <c r="AX2309" s="3" t="str">
        <f t="array" ref="AX2309">TEXTJOIN(", ", TRUE, IF(X2309:AS2309="Y", X$1:AS$1, IF(X2309:AS2309&lt;&gt;"", X$1:AS$1 &amp; ": " &amp; X2309:AS2309, "")))
</f>
        <v>Heroin, Cocaine, Oxycodone, Any Opioid</v>
      </c>
    </row>
    <row r="2310">
      <c r="A2310" s="2">
        <v>41085.0</v>
      </c>
      <c r="B2310" s="1" t="s">
        <v>50</v>
      </c>
      <c r="C2310" s="1">
        <v>38.0</v>
      </c>
      <c r="D2310" s="1" t="s">
        <v>76</v>
      </c>
      <c r="E2310" s="1" t="s">
        <v>63</v>
      </c>
      <c r="G2310" s="1" t="s">
        <v>53</v>
      </c>
      <c r="H2310" s="1" t="s">
        <v>54</v>
      </c>
      <c r="J2310" s="1" t="s">
        <v>53</v>
      </c>
      <c r="L2310" s="1" t="s">
        <v>55</v>
      </c>
      <c r="M2310" s="1" t="s">
        <v>56</v>
      </c>
      <c r="N2310" s="1" t="s">
        <v>148</v>
      </c>
      <c r="O2310" s="1" t="s">
        <v>53</v>
      </c>
      <c r="P2310" s="1" t="s">
        <v>54</v>
      </c>
      <c r="R2310" s="1" t="s">
        <v>56</v>
      </c>
      <c r="T2310" s="1" t="s">
        <v>3013</v>
      </c>
      <c r="U2310" s="1" t="s">
        <v>59</v>
      </c>
      <c r="AS2310" s="1" t="s">
        <v>3014</v>
      </c>
      <c r="AT2310" s="1" t="s">
        <v>61</v>
      </c>
      <c r="AU2310" s="1" t="s">
        <v>61</v>
      </c>
      <c r="AV2310" s="1" t="s">
        <v>294</v>
      </c>
      <c r="AW2310" s="3" t="str">
        <f t="shared" si="1"/>
        <v>Other</v>
      </c>
      <c r="AX2310" s="3" t="str">
        <f t="array" ref="AX2310">TEXTJOIN(", ", TRUE, IF(X2310:AS2310="Y", X$1:AS$1, IF(X2310:AS2310&lt;&gt;"", X$1:AS$1 &amp; ": " &amp; X2310:AS2310, "")))
</f>
        <v>Other: meperidine</v>
      </c>
    </row>
    <row r="2311">
      <c r="A2311" s="2">
        <v>41553.0</v>
      </c>
      <c r="B2311" s="1" t="s">
        <v>50</v>
      </c>
      <c r="C2311" s="1">
        <v>20.0</v>
      </c>
      <c r="D2311" s="1" t="s">
        <v>51</v>
      </c>
      <c r="E2311" s="1" t="s">
        <v>63</v>
      </c>
      <c r="G2311" s="1" t="s">
        <v>3015</v>
      </c>
      <c r="H2311" s="1" t="s">
        <v>3016</v>
      </c>
      <c r="J2311" s="1" t="s">
        <v>455</v>
      </c>
      <c r="L2311" s="1" t="s">
        <v>55</v>
      </c>
      <c r="M2311" s="1" t="s">
        <v>778</v>
      </c>
      <c r="N2311" s="1" t="s">
        <v>148</v>
      </c>
      <c r="O2311" s="1" t="s">
        <v>103</v>
      </c>
      <c r="P2311" s="1" t="s">
        <v>103</v>
      </c>
      <c r="R2311" s="1" t="s">
        <v>67</v>
      </c>
      <c r="T2311" s="1" t="s">
        <v>73</v>
      </c>
      <c r="U2311" s="1" t="s">
        <v>59</v>
      </c>
      <c r="X2311" s="1" t="s">
        <v>60</v>
      </c>
      <c r="AU2311" s="1" t="s">
        <v>457</v>
      </c>
      <c r="AV2311" s="1" t="s">
        <v>168</v>
      </c>
      <c r="AW2311" s="3" t="str">
        <f t="shared" si="1"/>
        <v>Other</v>
      </c>
      <c r="AX2311" s="3" t="str">
        <f t="array" ref="AX2311">TEXTJOIN(", ", TRUE, IF(X2311:AS2311="Y", X$1:AS$1, IF(X2311:AS2311&lt;&gt;"", X$1:AS$1 &amp; ": " &amp; X2311:AS2311, "")))
</f>
        <v>Heroin</v>
      </c>
    </row>
    <row r="2312">
      <c r="A2312" s="2">
        <v>42908.0</v>
      </c>
      <c r="B2312" s="1" t="s">
        <v>86</v>
      </c>
      <c r="C2312" s="1">
        <v>28.0</v>
      </c>
      <c r="D2312" s="1" t="s">
        <v>51</v>
      </c>
      <c r="E2312" s="1" t="s">
        <v>63</v>
      </c>
      <c r="G2312" s="1" t="s">
        <v>322</v>
      </c>
      <c r="H2312" s="1" t="s">
        <v>91</v>
      </c>
      <c r="I2312" s="1" t="s">
        <v>55</v>
      </c>
      <c r="J2312" s="1" t="s">
        <v>474</v>
      </c>
      <c r="K2312" s="1" t="s">
        <v>91</v>
      </c>
      <c r="L2312" s="1" t="s">
        <v>55</v>
      </c>
      <c r="M2312" s="1" t="s">
        <v>1561</v>
      </c>
      <c r="N2312" s="1" t="s">
        <v>119</v>
      </c>
      <c r="O2312" s="1" t="s">
        <v>474</v>
      </c>
      <c r="P2312" s="1" t="s">
        <v>91</v>
      </c>
      <c r="Q2312" s="1" t="s">
        <v>55</v>
      </c>
      <c r="R2312" s="1" t="s">
        <v>44</v>
      </c>
      <c r="S2312" s="1" t="s">
        <v>2129</v>
      </c>
      <c r="T2312" s="1" t="s">
        <v>3017</v>
      </c>
      <c r="U2312" s="1" t="s">
        <v>59</v>
      </c>
      <c r="Y2312" s="1" t="s">
        <v>60</v>
      </c>
      <c r="Z2312" s="1" t="s">
        <v>60</v>
      </c>
      <c r="AS2312" s="1" t="s">
        <v>3018</v>
      </c>
      <c r="AT2312" s="1" t="s">
        <v>324</v>
      </c>
      <c r="AU2312" s="1" t="s">
        <v>477</v>
      </c>
      <c r="AV2312" s="1" t="s">
        <v>478</v>
      </c>
      <c r="AW2312" s="3" t="str">
        <f t="shared" si="1"/>
        <v>Other</v>
      </c>
      <c r="AX2312" s="3" t="str">
        <f t="array" ref="AX2312">TEXTJOIN(", ", TRUE, IF(X2312:AS2312="Y", X$1:AS$1, IF(X2312:AS2312&lt;&gt;"", X$1:AS$1 &amp; ": " &amp; X2312:AS2312, "")))
</f>
        <v>Cocaine, Fentanyl, Other: Buprnor</v>
      </c>
    </row>
    <row r="2313">
      <c r="A2313" s="2">
        <v>44022.0</v>
      </c>
      <c r="B2313" s="1" t="s">
        <v>50</v>
      </c>
      <c r="C2313" s="1">
        <v>65.0</v>
      </c>
      <c r="D2313" s="1" t="s">
        <v>76</v>
      </c>
      <c r="E2313" s="1" t="s">
        <v>63</v>
      </c>
      <c r="G2313" s="1" t="s">
        <v>749</v>
      </c>
      <c r="H2313" s="1" t="s">
        <v>91</v>
      </c>
      <c r="I2313" s="1" t="s">
        <v>55</v>
      </c>
      <c r="J2313" s="1" t="s">
        <v>91</v>
      </c>
      <c r="K2313" s="1" t="s">
        <v>91</v>
      </c>
      <c r="L2313" s="1" t="s">
        <v>55</v>
      </c>
      <c r="M2313" s="1" t="s">
        <v>177</v>
      </c>
      <c r="N2313" s="1" t="s">
        <v>136</v>
      </c>
      <c r="O2313" s="1" t="s">
        <v>91</v>
      </c>
      <c r="P2313" s="1" t="s">
        <v>91</v>
      </c>
      <c r="Q2313" s="1" t="s">
        <v>55</v>
      </c>
      <c r="R2313" s="1" t="s">
        <v>44</v>
      </c>
      <c r="T2313" s="1" t="s">
        <v>3019</v>
      </c>
      <c r="U2313" s="1" t="s">
        <v>59</v>
      </c>
      <c r="Y2313" s="1" t="s">
        <v>60</v>
      </c>
      <c r="Z2313" s="1" t="s">
        <v>60</v>
      </c>
      <c r="AR2313" s="1" t="s">
        <v>60</v>
      </c>
      <c r="AT2313" s="1" t="s">
        <v>752</v>
      </c>
      <c r="AU2313" s="1" t="s">
        <v>110</v>
      </c>
      <c r="AV2313" s="1" t="s">
        <v>111</v>
      </c>
      <c r="AW2313" s="3" t="str">
        <f t="shared" si="1"/>
        <v>Other</v>
      </c>
      <c r="AX2313" s="3" t="str">
        <f t="array" ref="AX2313">TEXTJOIN(", ", TRUE, IF(X2313:AS2313="Y", X$1:AS$1, IF(X2313:AS2313&lt;&gt;"", X$1:AS$1 &amp; ": " &amp; X2313:AS2313, "")))
</f>
        <v>Cocaine, Fentanyl, Any Opioid</v>
      </c>
    </row>
    <row r="2314">
      <c r="A2314" s="2">
        <v>42171.0</v>
      </c>
      <c r="B2314" s="1" t="s">
        <v>86</v>
      </c>
      <c r="C2314" s="1">
        <v>61.0</v>
      </c>
      <c r="D2314" s="1" t="s">
        <v>51</v>
      </c>
      <c r="E2314" s="1" t="s">
        <v>63</v>
      </c>
      <c r="G2314" s="1" t="s">
        <v>352</v>
      </c>
      <c r="I2314" s="1" t="s">
        <v>55</v>
      </c>
      <c r="J2314" s="1" t="s">
        <v>352</v>
      </c>
      <c r="M2314" s="1" t="s">
        <v>56</v>
      </c>
      <c r="O2314" s="1" t="s">
        <v>352</v>
      </c>
      <c r="P2314" s="1" t="s">
        <v>54</v>
      </c>
      <c r="Q2314" s="1" t="s">
        <v>55</v>
      </c>
      <c r="R2314" s="1" t="s">
        <v>44</v>
      </c>
      <c r="T2314" s="1" t="s">
        <v>130</v>
      </c>
      <c r="U2314" s="1" t="s">
        <v>59</v>
      </c>
      <c r="W2314" s="1" t="s">
        <v>60</v>
      </c>
      <c r="X2314" s="1" t="s">
        <v>60</v>
      </c>
      <c r="AP2314" s="1" t="s">
        <v>60</v>
      </c>
      <c r="AR2314" s="1" t="s">
        <v>60</v>
      </c>
      <c r="AT2314" s="1" t="s">
        <v>354</v>
      </c>
      <c r="AU2314" s="1" t="s">
        <v>354</v>
      </c>
      <c r="AV2314" s="1" t="s">
        <v>355</v>
      </c>
      <c r="AW2314" s="3" t="str">
        <f t="shared" si="1"/>
        <v>Other</v>
      </c>
      <c r="AX2314" s="3" t="str">
        <f t="array" ref="AX2314">TEXTJOIN(", ", TRUE, IF(X2314:AS2314="Y", X$1:AS$1, IF(X2314:AS2314&lt;&gt;"", X$1:AS$1 &amp; ": " &amp; X2314:AS2314, "")))
</f>
        <v>Heroin, Heroin/Morph/Codeine, Any Opioid</v>
      </c>
    </row>
    <row r="2315">
      <c r="A2315" s="2">
        <v>44378.0</v>
      </c>
      <c r="B2315" s="1" t="s">
        <v>50</v>
      </c>
      <c r="C2315" s="1">
        <v>42.0</v>
      </c>
      <c r="D2315" s="1" t="s">
        <v>51</v>
      </c>
      <c r="E2315" s="1" t="s">
        <v>63</v>
      </c>
      <c r="F2315" s="1" t="s">
        <v>267</v>
      </c>
      <c r="G2315" s="1" t="s">
        <v>91</v>
      </c>
      <c r="H2315" s="1" t="s">
        <v>91</v>
      </c>
      <c r="I2315" s="1" t="s">
        <v>55</v>
      </c>
      <c r="J2315" s="1" t="s">
        <v>91</v>
      </c>
      <c r="K2315" s="1" t="s">
        <v>91</v>
      </c>
      <c r="L2315" s="1" t="s">
        <v>55</v>
      </c>
      <c r="M2315" s="1" t="s">
        <v>56</v>
      </c>
      <c r="N2315" s="1" t="s">
        <v>178</v>
      </c>
      <c r="O2315" s="1" t="s">
        <v>91</v>
      </c>
      <c r="P2315" s="1" t="s">
        <v>91</v>
      </c>
      <c r="Q2315" s="1" t="s">
        <v>55</v>
      </c>
      <c r="R2315" s="1" t="s">
        <v>56</v>
      </c>
      <c r="T2315" s="1" t="s">
        <v>463</v>
      </c>
      <c r="U2315" s="1" t="s">
        <v>59</v>
      </c>
      <c r="Z2315" s="1" t="s">
        <v>60</v>
      </c>
      <c r="AD2315" s="1" t="s">
        <v>60</v>
      </c>
      <c r="AR2315" s="1" t="s">
        <v>60</v>
      </c>
      <c r="AT2315" s="1" t="s">
        <v>110</v>
      </c>
      <c r="AU2315" s="1" t="s">
        <v>110</v>
      </c>
      <c r="AV2315" s="1" t="s">
        <v>111</v>
      </c>
      <c r="AW2315" s="3" t="str">
        <f t="shared" si="1"/>
        <v>Other</v>
      </c>
      <c r="AX2315" s="3" t="str">
        <f t="array" ref="AX2315">TEXTJOIN(", ", TRUE, IF(X2315:AS2315="Y", X$1:AS$1, IF(X2315:AS2315&lt;&gt;"", X$1:AS$1 &amp; ": " &amp; X2315:AS2315, "")))
</f>
        <v>Fentanyl, Ethanol, Any Opioid</v>
      </c>
    </row>
    <row r="2316">
      <c r="A2316" s="2">
        <v>43743.0</v>
      </c>
      <c r="B2316" s="1" t="s">
        <v>50</v>
      </c>
      <c r="C2316" s="1">
        <v>31.0</v>
      </c>
      <c r="D2316" s="1" t="s">
        <v>51</v>
      </c>
      <c r="E2316" s="1" t="s">
        <v>63</v>
      </c>
      <c r="G2316" s="1" t="s">
        <v>271</v>
      </c>
      <c r="H2316" s="1" t="s">
        <v>91</v>
      </c>
      <c r="I2316" s="1" t="s">
        <v>55</v>
      </c>
      <c r="J2316" s="1" t="s">
        <v>271</v>
      </c>
      <c r="K2316" s="1" t="s">
        <v>91</v>
      </c>
      <c r="L2316" s="1" t="s">
        <v>55</v>
      </c>
      <c r="M2316" s="1" t="s">
        <v>56</v>
      </c>
      <c r="N2316" s="1" t="s">
        <v>178</v>
      </c>
      <c r="O2316" s="1" t="s">
        <v>271</v>
      </c>
      <c r="P2316" s="1" t="s">
        <v>91</v>
      </c>
      <c r="Q2316" s="1" t="s">
        <v>55</v>
      </c>
      <c r="R2316" s="1" t="s">
        <v>67</v>
      </c>
      <c r="T2316" s="1" t="s">
        <v>3020</v>
      </c>
      <c r="U2316" s="1" t="s">
        <v>59</v>
      </c>
      <c r="Z2316" s="1" t="s">
        <v>60</v>
      </c>
      <c r="AD2316" s="1" t="s">
        <v>60</v>
      </c>
      <c r="AR2316" s="1" t="s">
        <v>60</v>
      </c>
      <c r="AT2316" s="1" t="s">
        <v>274</v>
      </c>
      <c r="AU2316" s="1" t="s">
        <v>274</v>
      </c>
      <c r="AV2316" s="1" t="s">
        <v>275</v>
      </c>
      <c r="AW2316" s="3" t="str">
        <f t="shared" si="1"/>
        <v>Other</v>
      </c>
      <c r="AX2316" s="3" t="str">
        <f t="array" ref="AX2316">TEXTJOIN(", ", TRUE, IF(X2316:AS2316="Y", X$1:AS$1, IF(X2316:AS2316&lt;&gt;"", X$1:AS$1 &amp; ": " &amp; X2316:AS2316, "")))
</f>
        <v>Fentanyl, Ethanol, Any Opioid</v>
      </c>
    </row>
    <row r="2317">
      <c r="A2317" s="4">
        <v>44119.0</v>
      </c>
      <c r="B2317" s="1" t="s">
        <v>50</v>
      </c>
      <c r="C2317" s="1">
        <v>34.0</v>
      </c>
      <c r="D2317" s="1" t="s">
        <v>51</v>
      </c>
      <c r="E2317" s="1" t="s">
        <v>63</v>
      </c>
      <c r="G2317" s="1" t="s">
        <v>81</v>
      </c>
      <c r="J2317" s="1" t="s">
        <v>81</v>
      </c>
      <c r="K2317" s="1" t="s">
        <v>54</v>
      </c>
      <c r="L2317" s="1" t="s">
        <v>55</v>
      </c>
      <c r="M2317" s="1" t="s">
        <v>56</v>
      </c>
      <c r="N2317" s="1" t="s">
        <v>136</v>
      </c>
      <c r="O2317" s="1" t="s">
        <v>81</v>
      </c>
      <c r="R2317" s="1" t="s">
        <v>56</v>
      </c>
      <c r="T2317" s="1" t="s">
        <v>1533</v>
      </c>
      <c r="U2317" s="1" t="s">
        <v>59</v>
      </c>
      <c r="Z2317" s="1" t="s">
        <v>60</v>
      </c>
      <c r="AD2317" s="1" t="s">
        <v>60</v>
      </c>
      <c r="AR2317" s="1" t="s">
        <v>60</v>
      </c>
      <c r="AT2317" s="1" t="s">
        <v>84</v>
      </c>
      <c r="AU2317" s="1" t="s">
        <v>84</v>
      </c>
      <c r="AV2317" s="1" t="s">
        <v>598</v>
      </c>
      <c r="AW2317" s="3" t="str">
        <f t="shared" si="1"/>
        <v>Other</v>
      </c>
      <c r="AX2317" s="3" t="str">
        <f t="array" ref="AX2317">TEXTJOIN(", ", TRUE, IF(X2317:AS2317="Y", X$1:AS$1, IF(X2317:AS2317&lt;&gt;"", X$1:AS$1 &amp; ": " &amp; X2317:AS2317, "")))
</f>
        <v>Fentanyl, Ethanol, Any Opioid</v>
      </c>
    </row>
    <row r="2318">
      <c r="A2318" s="2">
        <v>42551.0</v>
      </c>
      <c r="B2318" s="1" t="s">
        <v>50</v>
      </c>
      <c r="C2318" s="1">
        <v>50.0</v>
      </c>
      <c r="D2318" s="1" t="s">
        <v>76</v>
      </c>
      <c r="E2318" s="1" t="s">
        <v>63</v>
      </c>
      <c r="G2318" s="1" t="s">
        <v>116</v>
      </c>
      <c r="H2318" s="1" t="s">
        <v>103</v>
      </c>
      <c r="I2318" s="1" t="s">
        <v>55</v>
      </c>
      <c r="J2318" s="1" t="s">
        <v>116</v>
      </c>
      <c r="M2318" s="1" t="s">
        <v>56</v>
      </c>
      <c r="N2318" s="1" t="s">
        <v>3021</v>
      </c>
      <c r="O2318" s="1" t="s">
        <v>116</v>
      </c>
      <c r="R2318" s="1" t="s">
        <v>56</v>
      </c>
      <c r="T2318" s="1" t="s">
        <v>3022</v>
      </c>
      <c r="U2318" s="1" t="s">
        <v>59</v>
      </c>
      <c r="AF2318" s="1" t="s">
        <v>60</v>
      </c>
      <c r="AG2318" s="1" t="s">
        <v>60</v>
      </c>
      <c r="AR2318" s="1" t="s">
        <v>60</v>
      </c>
      <c r="AT2318" s="1" t="s">
        <v>122</v>
      </c>
      <c r="AU2318" s="1" t="s">
        <v>122</v>
      </c>
      <c r="AV2318" s="1" t="s">
        <v>139</v>
      </c>
      <c r="AW2318" s="3" t="str">
        <f t="shared" si="1"/>
        <v>Other</v>
      </c>
      <c r="AX2318" s="3" t="str">
        <f t="array" ref="AX2318">TEXTJOIN(", ", TRUE, IF(X2318:AS2318="Y", X$1:AS$1, IF(X2318:AS2318&lt;&gt;"", X$1:AS$1 &amp; ": " &amp; X2318:AS2318, "")))
</f>
        <v>Benzodiazepine, Methadone, Any Opioid</v>
      </c>
    </row>
    <row r="2319">
      <c r="A2319" s="4">
        <v>43383.0</v>
      </c>
      <c r="B2319" s="1" t="s">
        <v>50</v>
      </c>
      <c r="C2319" s="1">
        <v>50.0</v>
      </c>
      <c r="D2319" s="1" t="s">
        <v>51</v>
      </c>
      <c r="E2319" s="1" t="s">
        <v>52</v>
      </c>
      <c r="G2319" s="1" t="s">
        <v>91</v>
      </c>
      <c r="H2319" s="1" t="s">
        <v>91</v>
      </c>
      <c r="I2319" s="1" t="s">
        <v>55</v>
      </c>
      <c r="J2319" s="1" t="s">
        <v>91</v>
      </c>
      <c r="K2319" s="1" t="s">
        <v>91</v>
      </c>
      <c r="M2319" s="1" t="s">
        <v>820</v>
      </c>
      <c r="N2319" s="1" t="s">
        <v>136</v>
      </c>
      <c r="O2319" s="1" t="s">
        <v>91</v>
      </c>
      <c r="P2319" s="1" t="s">
        <v>91</v>
      </c>
      <c r="Q2319" s="1" t="s">
        <v>55</v>
      </c>
      <c r="R2319" s="1" t="s">
        <v>67</v>
      </c>
      <c r="T2319" s="1" t="s">
        <v>3023</v>
      </c>
      <c r="U2319" s="1" t="s">
        <v>59</v>
      </c>
      <c r="Y2319" s="1" t="s">
        <v>60</v>
      </c>
      <c r="Z2319" s="1" t="s">
        <v>60</v>
      </c>
      <c r="AD2319" s="1" t="s">
        <v>60</v>
      </c>
      <c r="AR2319" s="1" t="s">
        <v>60</v>
      </c>
      <c r="AT2319" s="1" t="s">
        <v>110</v>
      </c>
      <c r="AU2319" s="1" t="s">
        <v>110</v>
      </c>
      <c r="AV2319" s="1" t="s">
        <v>111</v>
      </c>
      <c r="AW2319" s="3" t="str">
        <f t="shared" si="1"/>
        <v>Other</v>
      </c>
      <c r="AX2319" s="3" t="str">
        <f t="array" ref="AX2319">TEXTJOIN(", ", TRUE, IF(X2319:AS2319="Y", X$1:AS$1, IF(X2319:AS2319&lt;&gt;"", X$1:AS$1 &amp; ": " &amp; X2319:AS2319, "")))
</f>
        <v>Cocaine, Fentanyl, Ethanol, Any Opioid</v>
      </c>
    </row>
    <row r="2320">
      <c r="A2320" s="2">
        <v>42024.0</v>
      </c>
      <c r="B2320" s="1" t="s">
        <v>86</v>
      </c>
      <c r="C2320" s="1">
        <v>24.0</v>
      </c>
      <c r="D2320" s="1" t="s">
        <v>51</v>
      </c>
      <c r="E2320" s="1" t="s">
        <v>63</v>
      </c>
      <c r="G2320" s="1" t="s">
        <v>262</v>
      </c>
      <c r="H2320" s="1" t="s">
        <v>263</v>
      </c>
      <c r="I2320" s="1" t="s">
        <v>55</v>
      </c>
      <c r="J2320" s="1" t="s">
        <v>262</v>
      </c>
      <c r="M2320" s="1" t="s">
        <v>56</v>
      </c>
      <c r="O2320" s="1" t="s">
        <v>262</v>
      </c>
      <c r="P2320" s="1" t="s">
        <v>263</v>
      </c>
      <c r="Q2320" s="1" t="s">
        <v>55</v>
      </c>
      <c r="R2320" s="1" t="s">
        <v>56</v>
      </c>
      <c r="T2320" s="1" t="s">
        <v>3024</v>
      </c>
      <c r="U2320" s="1" t="s">
        <v>59</v>
      </c>
      <c r="AB2320" s="1" t="s">
        <v>60</v>
      </c>
      <c r="AR2320" s="1" t="s">
        <v>60</v>
      </c>
      <c r="AT2320" s="1" t="s">
        <v>556</v>
      </c>
      <c r="AU2320" s="1" t="s">
        <v>556</v>
      </c>
      <c r="AV2320" s="1" t="s">
        <v>266</v>
      </c>
      <c r="AW2320" s="3" t="str">
        <f t="shared" si="1"/>
        <v>Other</v>
      </c>
      <c r="AX2320" s="3" t="str">
        <f t="array" ref="AX2320">TEXTJOIN(", ", TRUE, IF(X2320:AS2320="Y", X$1:AS$1, IF(X2320:AS2320&lt;&gt;"", X$1:AS$1 &amp; ": " &amp; X2320:AS2320, "")))
</f>
        <v>Oxycodone, Any Opioid</v>
      </c>
    </row>
    <row r="2321">
      <c r="A2321" s="2">
        <v>44091.0</v>
      </c>
      <c r="B2321" s="1" t="s">
        <v>50</v>
      </c>
      <c r="C2321" s="1">
        <v>57.0</v>
      </c>
      <c r="D2321" s="1" t="s">
        <v>51</v>
      </c>
      <c r="E2321" s="1" t="s">
        <v>63</v>
      </c>
      <c r="G2321" s="1" t="s">
        <v>143</v>
      </c>
      <c r="H2321" s="1" t="s">
        <v>91</v>
      </c>
      <c r="I2321" s="1" t="s">
        <v>55</v>
      </c>
      <c r="J2321" s="1" t="s">
        <v>143</v>
      </c>
      <c r="K2321" s="1" t="s">
        <v>91</v>
      </c>
      <c r="L2321" s="1" t="s">
        <v>55</v>
      </c>
      <c r="M2321" s="1" t="s">
        <v>56</v>
      </c>
      <c r="N2321" s="1" t="s">
        <v>136</v>
      </c>
      <c r="O2321" s="1" t="s">
        <v>143</v>
      </c>
      <c r="P2321" s="1" t="s">
        <v>91</v>
      </c>
      <c r="Q2321" s="1" t="s">
        <v>55</v>
      </c>
      <c r="R2321" s="1" t="s">
        <v>56</v>
      </c>
      <c r="T2321" s="1" t="s">
        <v>3025</v>
      </c>
      <c r="U2321" s="1" t="s">
        <v>59</v>
      </c>
      <c r="X2321" s="1" t="s">
        <v>60</v>
      </c>
      <c r="Z2321" s="1" t="s">
        <v>60</v>
      </c>
      <c r="AQ2321" s="1" t="s">
        <v>60</v>
      </c>
      <c r="AR2321" s="1" t="s">
        <v>60</v>
      </c>
      <c r="AT2321" s="1" t="s">
        <v>145</v>
      </c>
      <c r="AU2321" s="1" t="s">
        <v>145</v>
      </c>
      <c r="AV2321" s="1" t="s">
        <v>146</v>
      </c>
      <c r="AW2321" s="3" t="str">
        <f t="shared" si="1"/>
        <v>Other</v>
      </c>
      <c r="AX2321" s="3" t="str">
        <f t="array" ref="AX2321">TEXTJOIN(", ", TRUE, IF(X2321:AS2321="Y", X$1:AS$1, IF(X2321:AS2321&lt;&gt;"", X$1:AS$1 &amp; ": " &amp; X2321:AS2321, "")))
</f>
        <v>Heroin, Fentanyl, Other Opioid, Any Opioid</v>
      </c>
    </row>
    <row r="2322">
      <c r="A2322" s="2">
        <v>43694.0</v>
      </c>
      <c r="B2322" s="1" t="s">
        <v>50</v>
      </c>
      <c r="C2322" s="1">
        <v>28.0</v>
      </c>
      <c r="D2322" s="1" t="s">
        <v>51</v>
      </c>
      <c r="E2322" s="1" t="s">
        <v>63</v>
      </c>
      <c r="G2322" s="1" t="s">
        <v>424</v>
      </c>
      <c r="H2322" s="1" t="s">
        <v>54</v>
      </c>
      <c r="I2322" s="1" t="s">
        <v>55</v>
      </c>
      <c r="J2322" s="1" t="s">
        <v>424</v>
      </c>
      <c r="K2322" s="1" t="s">
        <v>54</v>
      </c>
      <c r="L2322" s="1" t="s">
        <v>55</v>
      </c>
      <c r="M2322" s="1" t="s">
        <v>56</v>
      </c>
      <c r="N2322" s="1" t="s">
        <v>136</v>
      </c>
      <c r="O2322" s="1" t="s">
        <v>424</v>
      </c>
      <c r="P2322" s="1" t="s">
        <v>54</v>
      </c>
      <c r="Q2322" s="1" t="s">
        <v>55</v>
      </c>
      <c r="R2322" s="1" t="s">
        <v>56</v>
      </c>
      <c r="T2322" s="1" t="s">
        <v>83</v>
      </c>
      <c r="U2322" s="1" t="s">
        <v>59</v>
      </c>
      <c r="Z2322" s="1" t="s">
        <v>60</v>
      </c>
      <c r="AR2322" s="1" t="s">
        <v>60</v>
      </c>
      <c r="AT2322" s="1" t="s">
        <v>425</v>
      </c>
      <c r="AU2322" s="1" t="s">
        <v>425</v>
      </c>
      <c r="AV2322" s="1" t="s">
        <v>426</v>
      </c>
      <c r="AW2322" s="3" t="str">
        <f t="shared" si="1"/>
        <v>Other</v>
      </c>
      <c r="AX2322" s="3" t="str">
        <f t="array" ref="AX2322">TEXTJOIN(", ", TRUE, IF(X2322:AS2322="Y", X$1:AS$1, IF(X2322:AS2322&lt;&gt;"", X$1:AS$1 &amp; ": " &amp; X2322:AS2322, "")))
</f>
        <v>Fentanyl, Any Opioid</v>
      </c>
    </row>
    <row r="2323">
      <c r="A2323" s="2">
        <v>44358.0</v>
      </c>
      <c r="B2323" s="1" t="s">
        <v>50</v>
      </c>
      <c r="C2323" s="1">
        <v>26.0</v>
      </c>
      <c r="D2323" s="1" t="s">
        <v>76</v>
      </c>
      <c r="E2323" s="1" t="s">
        <v>63</v>
      </c>
      <c r="F2323" s="1" t="s">
        <v>267</v>
      </c>
      <c r="G2323" s="1" t="s">
        <v>484</v>
      </c>
      <c r="H2323" s="1" t="s">
        <v>103</v>
      </c>
      <c r="I2323" s="1" t="s">
        <v>55</v>
      </c>
      <c r="J2323" s="1" t="s">
        <v>484</v>
      </c>
      <c r="K2323" s="1" t="s">
        <v>103</v>
      </c>
      <c r="L2323" s="1" t="s">
        <v>55</v>
      </c>
      <c r="M2323" s="1" t="s">
        <v>56</v>
      </c>
      <c r="N2323" s="1" t="s">
        <v>119</v>
      </c>
      <c r="O2323" s="1" t="s">
        <v>484</v>
      </c>
      <c r="P2323" s="1" t="s">
        <v>103</v>
      </c>
      <c r="Q2323" s="1" t="s">
        <v>55</v>
      </c>
      <c r="R2323" s="1" t="s">
        <v>56</v>
      </c>
      <c r="T2323" s="1" t="s">
        <v>3026</v>
      </c>
      <c r="U2323" s="1" t="s">
        <v>59</v>
      </c>
      <c r="Z2323" s="1" t="s">
        <v>60</v>
      </c>
      <c r="AF2323" s="1" t="s">
        <v>60</v>
      </c>
      <c r="AR2323" s="1" t="s">
        <v>60</v>
      </c>
      <c r="AT2323" s="1" t="s">
        <v>682</v>
      </c>
      <c r="AU2323" s="1" t="s">
        <v>682</v>
      </c>
      <c r="AV2323" s="1" t="s">
        <v>487</v>
      </c>
      <c r="AW2323" s="3" t="str">
        <f t="shared" si="1"/>
        <v>Other</v>
      </c>
      <c r="AX2323" s="3" t="str">
        <f t="array" ref="AX2323">TEXTJOIN(", ", TRUE, IF(X2323:AS2323="Y", X$1:AS$1, IF(X2323:AS2323&lt;&gt;"", X$1:AS$1 &amp; ": " &amp; X2323:AS2323, "")))
</f>
        <v>Fentanyl, Benzodiazepine, Any Opioid</v>
      </c>
    </row>
    <row r="2324">
      <c r="A2324" s="2">
        <v>44216.0</v>
      </c>
      <c r="B2324" s="1" t="s">
        <v>50</v>
      </c>
      <c r="C2324" s="1">
        <v>30.0</v>
      </c>
      <c r="D2324" s="1" t="s">
        <v>51</v>
      </c>
      <c r="E2324" s="1" t="s">
        <v>63</v>
      </c>
      <c r="G2324" s="1" t="s">
        <v>3027</v>
      </c>
      <c r="H2324" s="1" t="s">
        <v>299</v>
      </c>
      <c r="I2324" s="1" t="s">
        <v>55</v>
      </c>
      <c r="J2324" s="1" t="s">
        <v>3027</v>
      </c>
      <c r="K2324" s="1" t="s">
        <v>299</v>
      </c>
      <c r="L2324" s="1" t="s">
        <v>55</v>
      </c>
      <c r="M2324" s="1" t="s">
        <v>56</v>
      </c>
      <c r="N2324" s="1" t="s">
        <v>66</v>
      </c>
      <c r="O2324" s="1" t="s">
        <v>300</v>
      </c>
      <c r="P2324" s="1" t="s">
        <v>299</v>
      </c>
      <c r="Q2324" s="1" t="s">
        <v>55</v>
      </c>
      <c r="R2324" s="1" t="s">
        <v>173</v>
      </c>
      <c r="T2324" s="1" t="s">
        <v>3028</v>
      </c>
      <c r="U2324" s="1" t="s">
        <v>59</v>
      </c>
      <c r="Z2324" s="1" t="s">
        <v>60</v>
      </c>
      <c r="AF2324" s="1" t="s">
        <v>60</v>
      </c>
      <c r="AR2324" s="1" t="s">
        <v>60</v>
      </c>
      <c r="AT2324" s="1" t="s">
        <v>3029</v>
      </c>
      <c r="AU2324" s="1" t="s">
        <v>3029</v>
      </c>
      <c r="AV2324" s="1" t="s">
        <v>302</v>
      </c>
      <c r="AW2324" s="3" t="str">
        <f t="shared" si="1"/>
        <v>Other</v>
      </c>
      <c r="AX2324" s="3" t="str">
        <f t="array" ref="AX2324">TEXTJOIN(", ", TRUE, IF(X2324:AS2324="Y", X$1:AS$1, IF(X2324:AS2324&lt;&gt;"", X$1:AS$1 &amp; ": " &amp; X2324:AS2324, "")))
</f>
        <v>Fentanyl, Benzodiazepine, Any Opioid</v>
      </c>
    </row>
    <row r="2325">
      <c r="A2325" s="2">
        <v>42961.0</v>
      </c>
      <c r="B2325" s="1" t="s">
        <v>86</v>
      </c>
      <c r="C2325" s="1">
        <v>43.0</v>
      </c>
      <c r="D2325" s="1" t="s">
        <v>51</v>
      </c>
      <c r="E2325" s="1" t="s">
        <v>63</v>
      </c>
      <c r="G2325" s="1" t="s">
        <v>185</v>
      </c>
      <c r="H2325" s="1" t="s">
        <v>91</v>
      </c>
      <c r="I2325" s="1" t="s">
        <v>55</v>
      </c>
      <c r="J2325" s="1" t="s">
        <v>185</v>
      </c>
      <c r="K2325" s="1" t="s">
        <v>91</v>
      </c>
      <c r="L2325" s="1" t="s">
        <v>55</v>
      </c>
      <c r="M2325" s="1" t="s">
        <v>56</v>
      </c>
      <c r="N2325" s="1" t="s">
        <v>119</v>
      </c>
      <c r="O2325" s="1" t="s">
        <v>185</v>
      </c>
      <c r="P2325" s="1" t="s">
        <v>91</v>
      </c>
      <c r="Q2325" s="1" t="s">
        <v>55</v>
      </c>
      <c r="R2325" s="1" t="s">
        <v>56</v>
      </c>
      <c r="T2325" s="1" t="s">
        <v>3030</v>
      </c>
      <c r="U2325" s="1" t="s">
        <v>59</v>
      </c>
      <c r="Y2325" s="1" t="s">
        <v>60</v>
      </c>
      <c r="Z2325" s="1" t="s">
        <v>60</v>
      </c>
      <c r="AT2325" s="1" t="s">
        <v>188</v>
      </c>
      <c r="AU2325" s="1" t="s">
        <v>188</v>
      </c>
      <c r="AV2325" s="1" t="s">
        <v>189</v>
      </c>
      <c r="AW2325" s="3" t="str">
        <f t="shared" si="1"/>
        <v>Other</v>
      </c>
      <c r="AX2325" s="3" t="str">
        <f t="array" ref="AX2325">TEXTJOIN(", ", TRUE, IF(X2325:AS2325="Y", X$1:AS$1, IF(X2325:AS2325&lt;&gt;"", X$1:AS$1 &amp; ": " &amp; X2325:AS2325, "")))
</f>
        <v>Cocaine, Fentanyl</v>
      </c>
    </row>
    <row r="2326">
      <c r="A2326" s="2">
        <v>44395.0</v>
      </c>
      <c r="B2326" s="1" t="s">
        <v>50</v>
      </c>
      <c r="C2326" s="1">
        <v>58.0</v>
      </c>
      <c r="D2326" s="1" t="s">
        <v>51</v>
      </c>
      <c r="E2326" s="1" t="s">
        <v>63</v>
      </c>
      <c r="G2326" s="1" t="s">
        <v>251</v>
      </c>
      <c r="H2326" s="1" t="s">
        <v>103</v>
      </c>
      <c r="I2326" s="1" t="s">
        <v>55</v>
      </c>
      <c r="J2326" s="1" t="s">
        <v>251</v>
      </c>
      <c r="K2326" s="1" t="s">
        <v>103</v>
      </c>
      <c r="L2326" s="1" t="s">
        <v>55</v>
      </c>
      <c r="M2326" s="1" t="s">
        <v>56</v>
      </c>
      <c r="N2326" s="1" t="s">
        <v>93</v>
      </c>
      <c r="O2326" s="1" t="s">
        <v>251</v>
      </c>
      <c r="P2326" s="1" t="s">
        <v>103</v>
      </c>
      <c r="Q2326" s="1" t="s">
        <v>55</v>
      </c>
      <c r="R2326" s="1" t="s">
        <v>56</v>
      </c>
      <c r="T2326" s="1" t="s">
        <v>3031</v>
      </c>
      <c r="U2326" s="1" t="s">
        <v>59</v>
      </c>
      <c r="Z2326" s="1" t="s">
        <v>60</v>
      </c>
      <c r="AB2326" s="1" t="s">
        <v>60</v>
      </c>
      <c r="AD2326" s="1" t="s">
        <v>60</v>
      </c>
      <c r="AR2326" s="1" t="s">
        <v>60</v>
      </c>
      <c r="AT2326" s="1" t="s">
        <v>253</v>
      </c>
      <c r="AU2326" s="1" t="s">
        <v>253</v>
      </c>
      <c r="AV2326" s="1" t="s">
        <v>574</v>
      </c>
      <c r="AW2326" s="3" t="str">
        <f t="shared" si="1"/>
        <v>Other</v>
      </c>
      <c r="AX2326" s="3" t="str">
        <f t="array" ref="AX2326">TEXTJOIN(", ", TRUE, IF(X2326:AS2326="Y", X$1:AS$1, IF(X2326:AS2326&lt;&gt;"", X$1:AS$1 &amp; ": " &amp; X2326:AS2326, "")))
</f>
        <v>Fentanyl, Oxycodone, Ethanol, Any Opioid</v>
      </c>
    </row>
    <row r="2327">
      <c r="A2327" s="2">
        <v>43579.0</v>
      </c>
      <c r="B2327" s="1" t="s">
        <v>50</v>
      </c>
      <c r="C2327" s="1">
        <v>29.0</v>
      </c>
      <c r="D2327" s="1" t="s">
        <v>76</v>
      </c>
      <c r="E2327" s="1" t="s">
        <v>63</v>
      </c>
      <c r="G2327" s="1" t="s">
        <v>238</v>
      </c>
      <c r="H2327" s="1" t="s">
        <v>125</v>
      </c>
      <c r="I2327" s="1" t="s">
        <v>55</v>
      </c>
      <c r="J2327" s="1" t="s">
        <v>832</v>
      </c>
      <c r="K2327" s="1" t="s">
        <v>125</v>
      </c>
      <c r="L2327" s="1" t="s">
        <v>55</v>
      </c>
      <c r="M2327" s="1" t="s">
        <v>56</v>
      </c>
      <c r="N2327" s="1" t="s">
        <v>3032</v>
      </c>
      <c r="O2327" s="1" t="s">
        <v>238</v>
      </c>
      <c r="P2327" s="1" t="s">
        <v>125</v>
      </c>
      <c r="Q2327" s="1" t="s">
        <v>55</v>
      </c>
      <c r="R2327" s="1" t="s">
        <v>56</v>
      </c>
      <c r="T2327" s="1" t="s">
        <v>3033</v>
      </c>
      <c r="U2327" s="1" t="s">
        <v>59</v>
      </c>
      <c r="AS2327" s="1" t="s">
        <v>3034</v>
      </c>
      <c r="AT2327" s="1" t="s">
        <v>567</v>
      </c>
      <c r="AU2327" s="1" t="s">
        <v>834</v>
      </c>
      <c r="AV2327" s="1" t="s">
        <v>241</v>
      </c>
      <c r="AW2327" s="3" t="str">
        <f t="shared" si="1"/>
        <v>Other</v>
      </c>
      <c r="AX2327" s="3" t="str">
        <f t="array" ref="AX2327">TEXTJOIN(", ", TRUE, IF(X2327:AS2327="Y", X$1:AS$1, IF(X2327:AS2327&lt;&gt;"", X$1:AS$1 &amp; ": " &amp; X2327:AS2327, "")))
</f>
        <v>Other: propofol</v>
      </c>
    </row>
    <row r="2328">
      <c r="A2328" s="2">
        <v>41310.0</v>
      </c>
      <c r="B2328" s="1" t="s">
        <v>50</v>
      </c>
      <c r="C2328" s="1">
        <v>56.0</v>
      </c>
      <c r="D2328" s="1" t="s">
        <v>51</v>
      </c>
      <c r="E2328" s="1" t="s">
        <v>52</v>
      </c>
      <c r="G2328" s="1" t="s">
        <v>255</v>
      </c>
      <c r="H2328" s="1" t="s">
        <v>103</v>
      </c>
      <c r="J2328" s="1" t="s">
        <v>256</v>
      </c>
      <c r="L2328" s="1" t="s">
        <v>55</v>
      </c>
      <c r="M2328" s="1" t="s">
        <v>522</v>
      </c>
      <c r="N2328" s="1" t="s">
        <v>138</v>
      </c>
      <c r="O2328" s="1" t="s">
        <v>256</v>
      </c>
      <c r="P2328" s="1" t="s">
        <v>103</v>
      </c>
      <c r="R2328" s="1" t="s">
        <v>44</v>
      </c>
      <c r="S2328" s="1" t="s">
        <v>3035</v>
      </c>
      <c r="T2328" s="1" t="s">
        <v>58</v>
      </c>
      <c r="U2328" s="1" t="s">
        <v>59</v>
      </c>
      <c r="Y2328" s="1" t="s">
        <v>60</v>
      </c>
      <c r="AT2328" s="1" t="s">
        <v>259</v>
      </c>
      <c r="AU2328" s="1" t="s">
        <v>282</v>
      </c>
      <c r="AV2328" s="1" t="s">
        <v>260</v>
      </c>
      <c r="AW2328" s="3" t="str">
        <f t="shared" si="1"/>
        <v>Other</v>
      </c>
      <c r="AX2328" s="3" t="str">
        <f t="array" ref="AX2328">TEXTJOIN(", ", TRUE, IF(X2328:AS2328="Y", X$1:AS$1, IF(X2328:AS2328&lt;&gt;"", X$1:AS$1 &amp; ": " &amp; X2328:AS2328, "")))
</f>
        <v>Cocaine</v>
      </c>
    </row>
    <row r="2329">
      <c r="A2329" s="4">
        <v>41571.0</v>
      </c>
      <c r="B2329" s="1" t="s">
        <v>50</v>
      </c>
      <c r="C2329" s="1">
        <v>58.0</v>
      </c>
      <c r="D2329" s="1" t="s">
        <v>51</v>
      </c>
      <c r="E2329" s="1" t="s">
        <v>63</v>
      </c>
      <c r="G2329" s="1" t="s">
        <v>1101</v>
      </c>
      <c r="H2329" s="1" t="s">
        <v>91</v>
      </c>
      <c r="J2329" s="1" t="s">
        <v>1101</v>
      </c>
      <c r="L2329" s="1" t="s">
        <v>55</v>
      </c>
      <c r="M2329" s="1" t="s">
        <v>56</v>
      </c>
      <c r="N2329" s="1" t="s">
        <v>148</v>
      </c>
      <c r="O2329" s="1" t="s">
        <v>1101</v>
      </c>
      <c r="P2329" s="1" t="s">
        <v>91</v>
      </c>
      <c r="R2329" s="1" t="s">
        <v>56</v>
      </c>
      <c r="T2329" s="1" t="s">
        <v>191</v>
      </c>
      <c r="U2329" s="1" t="s">
        <v>59</v>
      </c>
      <c r="X2329" s="1" t="s">
        <v>60</v>
      </c>
      <c r="Z2329" s="1" t="s">
        <v>60</v>
      </c>
      <c r="AT2329" s="1" t="s">
        <v>1103</v>
      </c>
      <c r="AU2329" s="1" t="s">
        <v>1103</v>
      </c>
      <c r="AV2329" s="1" t="s">
        <v>1982</v>
      </c>
      <c r="AW2329" s="3" t="str">
        <f t="shared" si="1"/>
        <v>Other</v>
      </c>
      <c r="AX2329" s="3" t="str">
        <f t="array" ref="AX2329">TEXTJOIN(", ", TRUE, IF(X2329:AS2329="Y", X$1:AS$1, IF(X2329:AS2329&lt;&gt;"", X$1:AS$1 &amp; ": " &amp; X2329:AS2329, "")))
</f>
        <v>Heroin, Fentanyl</v>
      </c>
    </row>
    <row r="2330">
      <c r="A2330" s="2">
        <v>44208.0</v>
      </c>
      <c r="B2330" s="1" t="s">
        <v>50</v>
      </c>
      <c r="C2330" s="1">
        <v>32.0</v>
      </c>
      <c r="D2330" s="1" t="s">
        <v>51</v>
      </c>
      <c r="E2330" s="1" t="s">
        <v>63</v>
      </c>
      <c r="G2330" s="1" t="s">
        <v>226</v>
      </c>
      <c r="H2330" s="1" t="s">
        <v>103</v>
      </c>
      <c r="I2330" s="1" t="s">
        <v>55</v>
      </c>
      <c r="J2330" s="1" t="s">
        <v>226</v>
      </c>
      <c r="K2330" s="1" t="s">
        <v>103</v>
      </c>
      <c r="L2330" s="1" t="s">
        <v>55</v>
      </c>
      <c r="M2330" s="1" t="s">
        <v>56</v>
      </c>
      <c r="N2330" s="1" t="s">
        <v>66</v>
      </c>
      <c r="O2330" s="1" t="s">
        <v>226</v>
      </c>
      <c r="P2330" s="1" t="s">
        <v>103</v>
      </c>
      <c r="Q2330" s="1" t="s">
        <v>55</v>
      </c>
      <c r="R2330" s="1" t="s">
        <v>56</v>
      </c>
      <c r="T2330" s="1" t="s">
        <v>83</v>
      </c>
      <c r="U2330" s="1" t="s">
        <v>59</v>
      </c>
      <c r="Z2330" s="1" t="s">
        <v>60</v>
      </c>
      <c r="AR2330" s="1" t="s">
        <v>60</v>
      </c>
      <c r="AT2330" s="1" t="s">
        <v>228</v>
      </c>
      <c r="AU2330" s="1" t="s">
        <v>228</v>
      </c>
      <c r="AV2330" s="1" t="s">
        <v>229</v>
      </c>
      <c r="AW2330" s="3" t="str">
        <f t="shared" si="1"/>
        <v>Other</v>
      </c>
      <c r="AX2330" s="3" t="str">
        <f t="array" ref="AX2330">TEXTJOIN(", ", TRUE, IF(X2330:AS2330="Y", X$1:AS$1, IF(X2330:AS2330&lt;&gt;"", X$1:AS$1 &amp; ": " &amp; X2330:AS2330, "")))
</f>
        <v>Fentanyl, Any Opioid</v>
      </c>
    </row>
    <row r="2331">
      <c r="A2331" s="2">
        <v>43948.0</v>
      </c>
      <c r="B2331" s="1" t="s">
        <v>50</v>
      </c>
      <c r="C2331" s="1">
        <v>19.0</v>
      </c>
      <c r="D2331" s="1" t="s">
        <v>51</v>
      </c>
      <c r="E2331" s="1" t="s">
        <v>63</v>
      </c>
      <c r="G2331" s="1" t="s">
        <v>116</v>
      </c>
      <c r="H2331" s="1" t="s">
        <v>103</v>
      </c>
      <c r="I2331" s="1" t="s">
        <v>55</v>
      </c>
      <c r="J2331" s="1" t="s">
        <v>116</v>
      </c>
      <c r="K2331" s="1" t="s">
        <v>103</v>
      </c>
      <c r="L2331" s="1" t="s">
        <v>55</v>
      </c>
      <c r="M2331" s="1" t="s">
        <v>56</v>
      </c>
      <c r="N2331" s="1" t="s">
        <v>178</v>
      </c>
      <c r="O2331" s="1" t="s">
        <v>116</v>
      </c>
      <c r="P2331" s="1" t="s">
        <v>103</v>
      </c>
      <c r="Q2331" s="1" t="s">
        <v>55</v>
      </c>
      <c r="R2331" s="1" t="s">
        <v>56</v>
      </c>
      <c r="T2331" s="1" t="s">
        <v>1477</v>
      </c>
      <c r="U2331" s="1" t="s">
        <v>59</v>
      </c>
      <c r="Z2331" s="1" t="s">
        <v>60</v>
      </c>
      <c r="AD2331" s="1" t="s">
        <v>60</v>
      </c>
      <c r="AR2331" s="1" t="s">
        <v>60</v>
      </c>
      <c r="AT2331" s="1" t="s">
        <v>122</v>
      </c>
      <c r="AU2331" s="1" t="s">
        <v>122</v>
      </c>
      <c r="AV2331" s="1" t="s">
        <v>139</v>
      </c>
      <c r="AW2331" s="3" t="str">
        <f t="shared" si="1"/>
        <v>Other</v>
      </c>
      <c r="AX2331" s="3" t="str">
        <f t="array" ref="AX2331">TEXTJOIN(", ", TRUE, IF(X2331:AS2331="Y", X$1:AS$1, IF(X2331:AS2331&lt;&gt;"", X$1:AS$1 &amp; ": " &amp; X2331:AS2331, "")))
</f>
        <v>Fentanyl, Ethanol, Any Opioid</v>
      </c>
    </row>
    <row r="2332">
      <c r="A2332" s="2">
        <v>44318.0</v>
      </c>
      <c r="B2332" s="1" t="s">
        <v>50</v>
      </c>
      <c r="C2332" s="1">
        <v>70.0</v>
      </c>
      <c r="D2332" s="1" t="s">
        <v>76</v>
      </c>
      <c r="E2332" s="1" t="s">
        <v>502</v>
      </c>
      <c r="G2332" s="1" t="s">
        <v>91</v>
      </c>
      <c r="H2332" s="1" t="s">
        <v>91</v>
      </c>
      <c r="I2332" s="1" t="s">
        <v>55</v>
      </c>
      <c r="J2332" s="1" t="s">
        <v>91</v>
      </c>
      <c r="K2332" s="1" t="s">
        <v>91</v>
      </c>
      <c r="L2332" s="1" t="s">
        <v>55</v>
      </c>
      <c r="M2332" s="1" t="s">
        <v>56</v>
      </c>
      <c r="N2332" s="1" t="s">
        <v>136</v>
      </c>
      <c r="O2332" s="1" t="s">
        <v>91</v>
      </c>
      <c r="P2332" s="1" t="s">
        <v>91</v>
      </c>
      <c r="Q2332" s="1" t="s">
        <v>55</v>
      </c>
      <c r="R2332" s="1" t="s">
        <v>56</v>
      </c>
      <c r="T2332" s="1" t="s">
        <v>3036</v>
      </c>
      <c r="U2332" s="1" t="s">
        <v>59</v>
      </c>
      <c r="Z2332" s="1" t="s">
        <v>60</v>
      </c>
      <c r="AN2332" s="1" t="s">
        <v>60</v>
      </c>
      <c r="AR2332" s="1" t="s">
        <v>60</v>
      </c>
      <c r="AT2332" s="1" t="s">
        <v>110</v>
      </c>
      <c r="AU2332" s="1" t="s">
        <v>110</v>
      </c>
      <c r="AV2332" s="1" t="s">
        <v>111</v>
      </c>
      <c r="AW2332" s="3" t="str">
        <f t="shared" si="1"/>
        <v>Other</v>
      </c>
      <c r="AX2332" s="3" t="str">
        <f t="array" ref="AX2332">TEXTJOIN(", ", TRUE, IF(X2332:AS2332="Y", X$1:AS$1, IF(X2332:AS2332&lt;&gt;"", X$1:AS$1 &amp; ": " &amp; X2332:AS2332, "")))
</f>
        <v>Fentanyl, Gabapentin, Any Opioid</v>
      </c>
    </row>
    <row r="2333">
      <c r="A2333" s="2">
        <v>44360.0</v>
      </c>
      <c r="B2333" s="1" t="s">
        <v>50</v>
      </c>
      <c r="C2333" s="1">
        <v>43.0</v>
      </c>
      <c r="D2333" s="1" t="s">
        <v>51</v>
      </c>
      <c r="E2333" s="1" t="s">
        <v>63</v>
      </c>
      <c r="G2333" s="1" t="s">
        <v>731</v>
      </c>
      <c r="H2333" s="1" t="s">
        <v>103</v>
      </c>
      <c r="I2333" s="1" t="s">
        <v>55</v>
      </c>
      <c r="J2333" s="1" t="s">
        <v>731</v>
      </c>
      <c r="K2333" s="1" t="s">
        <v>103</v>
      </c>
      <c r="L2333" s="1" t="s">
        <v>55</v>
      </c>
      <c r="M2333" s="1" t="s">
        <v>56</v>
      </c>
      <c r="N2333" s="1" t="s">
        <v>136</v>
      </c>
      <c r="O2333" s="1" t="s">
        <v>103</v>
      </c>
      <c r="P2333" s="1" t="s">
        <v>103</v>
      </c>
      <c r="Q2333" s="1" t="s">
        <v>55</v>
      </c>
      <c r="R2333" s="1" t="s">
        <v>180</v>
      </c>
      <c r="T2333" s="1" t="s">
        <v>1173</v>
      </c>
      <c r="U2333" s="1" t="s">
        <v>59</v>
      </c>
      <c r="Z2333" s="1" t="s">
        <v>60</v>
      </c>
      <c r="AD2333" s="1" t="s">
        <v>60</v>
      </c>
      <c r="AR2333" s="1" t="s">
        <v>60</v>
      </c>
      <c r="AT2333" s="1" t="s">
        <v>735</v>
      </c>
      <c r="AU2333" s="1" t="s">
        <v>735</v>
      </c>
      <c r="AV2333" s="1" t="s">
        <v>168</v>
      </c>
      <c r="AW2333" s="3" t="str">
        <f t="shared" si="1"/>
        <v>Other</v>
      </c>
      <c r="AX2333" s="3" t="str">
        <f t="array" ref="AX2333">TEXTJOIN(", ", TRUE, IF(X2333:AS2333="Y", X$1:AS$1, IF(X2333:AS2333&lt;&gt;"", X$1:AS$1 &amp; ": " &amp; X2333:AS2333, "")))
</f>
        <v>Fentanyl, Ethanol, Any Opioid</v>
      </c>
    </row>
    <row r="2334">
      <c r="A2334" s="4">
        <v>41570.0</v>
      </c>
      <c r="B2334" s="1" t="s">
        <v>50</v>
      </c>
      <c r="C2334" s="1">
        <v>49.0</v>
      </c>
      <c r="D2334" s="1" t="s">
        <v>76</v>
      </c>
      <c r="E2334" s="1" t="s">
        <v>63</v>
      </c>
      <c r="G2334" s="1" t="s">
        <v>81</v>
      </c>
      <c r="H2334" s="1" t="s">
        <v>54</v>
      </c>
      <c r="J2334" s="1" t="s">
        <v>81</v>
      </c>
      <c r="L2334" s="1" t="s">
        <v>55</v>
      </c>
      <c r="M2334" s="1" t="s">
        <v>56</v>
      </c>
      <c r="N2334" s="1" t="s">
        <v>136</v>
      </c>
      <c r="O2334" s="1" t="s">
        <v>82</v>
      </c>
      <c r="P2334" s="1" t="s">
        <v>54</v>
      </c>
      <c r="R2334" s="1" t="s">
        <v>67</v>
      </c>
      <c r="T2334" s="1" t="s">
        <v>3037</v>
      </c>
      <c r="U2334" s="1" t="s">
        <v>59</v>
      </c>
      <c r="Y2334" s="1" t="s">
        <v>60</v>
      </c>
      <c r="Z2334" s="1" t="s">
        <v>60</v>
      </c>
      <c r="AT2334" s="1" t="s">
        <v>84</v>
      </c>
      <c r="AU2334" s="1" t="s">
        <v>84</v>
      </c>
      <c r="AV2334" s="1" t="s">
        <v>85</v>
      </c>
      <c r="AW2334" s="3" t="str">
        <f t="shared" si="1"/>
        <v>Other</v>
      </c>
      <c r="AX2334" s="3" t="str">
        <f t="array" ref="AX2334">TEXTJOIN(", ", TRUE, IF(X2334:AS2334="Y", X$1:AS$1, IF(X2334:AS2334&lt;&gt;"", X$1:AS$1 &amp; ": " &amp; X2334:AS2334, "")))
</f>
        <v>Cocaine, Fentanyl</v>
      </c>
    </row>
    <row r="2335">
      <c r="A2335" s="4">
        <v>43067.0</v>
      </c>
      <c r="B2335" s="1" t="s">
        <v>86</v>
      </c>
      <c r="C2335" s="1">
        <v>24.0</v>
      </c>
      <c r="D2335" s="1" t="s">
        <v>76</v>
      </c>
      <c r="E2335" s="1" t="s">
        <v>63</v>
      </c>
      <c r="G2335" s="1" t="s">
        <v>1041</v>
      </c>
      <c r="H2335" s="1" t="s">
        <v>103</v>
      </c>
      <c r="I2335" s="1" t="s">
        <v>55</v>
      </c>
      <c r="J2335" s="1" t="s">
        <v>1041</v>
      </c>
      <c r="K2335" s="1" t="s">
        <v>103</v>
      </c>
      <c r="L2335" s="1" t="s">
        <v>55</v>
      </c>
      <c r="M2335" s="1" t="s">
        <v>56</v>
      </c>
      <c r="N2335" s="1" t="s">
        <v>119</v>
      </c>
      <c r="O2335" s="1" t="s">
        <v>277</v>
      </c>
      <c r="P2335" s="1" t="s">
        <v>103</v>
      </c>
      <c r="Q2335" s="1" t="s">
        <v>55</v>
      </c>
      <c r="R2335" s="1" t="s">
        <v>67</v>
      </c>
      <c r="T2335" s="1" t="s">
        <v>3038</v>
      </c>
      <c r="U2335" s="1" t="s">
        <v>59</v>
      </c>
      <c r="Z2335" s="1" t="s">
        <v>60</v>
      </c>
      <c r="AF2335" s="1" t="s">
        <v>60</v>
      </c>
      <c r="AG2335" s="1" t="s">
        <v>60</v>
      </c>
      <c r="AT2335" s="1" t="s">
        <v>1043</v>
      </c>
      <c r="AU2335" s="1" t="s">
        <v>1043</v>
      </c>
      <c r="AV2335" s="1" t="s">
        <v>279</v>
      </c>
      <c r="AW2335" s="3" t="str">
        <f t="shared" si="1"/>
        <v>Other</v>
      </c>
      <c r="AX2335" s="3" t="str">
        <f t="array" ref="AX2335">TEXTJOIN(", ", TRUE, IF(X2335:AS2335="Y", X$1:AS$1, IF(X2335:AS2335&lt;&gt;"", X$1:AS$1 &amp; ": " &amp; X2335:AS2335, "")))
</f>
        <v>Fentanyl, Benzodiazepine, Methadone</v>
      </c>
    </row>
    <row r="2336">
      <c r="A2336" s="2">
        <v>42775.0</v>
      </c>
      <c r="B2336" s="1" t="s">
        <v>86</v>
      </c>
      <c r="C2336" s="1">
        <v>45.0</v>
      </c>
      <c r="D2336" s="1" t="s">
        <v>51</v>
      </c>
      <c r="E2336" s="1" t="s">
        <v>63</v>
      </c>
      <c r="G2336" s="1" t="s">
        <v>300</v>
      </c>
      <c r="H2336" s="1" t="s">
        <v>299</v>
      </c>
      <c r="I2336" s="1" t="s">
        <v>55</v>
      </c>
      <c r="J2336" s="1" t="s">
        <v>300</v>
      </c>
      <c r="K2336" s="1" t="s">
        <v>299</v>
      </c>
      <c r="L2336" s="1" t="s">
        <v>55</v>
      </c>
      <c r="M2336" s="1" t="s">
        <v>56</v>
      </c>
      <c r="N2336" s="1" t="s">
        <v>136</v>
      </c>
      <c r="O2336" s="1" t="s">
        <v>300</v>
      </c>
      <c r="P2336" s="1" t="s">
        <v>299</v>
      </c>
      <c r="Q2336" s="1" t="s">
        <v>55</v>
      </c>
      <c r="R2336" s="1" t="s">
        <v>56</v>
      </c>
      <c r="T2336" s="1" t="s">
        <v>1038</v>
      </c>
      <c r="U2336" s="1" t="s">
        <v>59</v>
      </c>
      <c r="Z2336" s="1" t="s">
        <v>60</v>
      </c>
      <c r="AA2336" s="1" t="s">
        <v>60</v>
      </c>
      <c r="AT2336" s="1" t="s">
        <v>304</v>
      </c>
      <c r="AU2336" s="1" t="s">
        <v>304</v>
      </c>
      <c r="AV2336" s="1" t="s">
        <v>302</v>
      </c>
      <c r="AW2336" s="3" t="str">
        <f t="shared" si="1"/>
        <v>Other</v>
      </c>
      <c r="AX2336" s="3" t="str">
        <f t="array" ref="AX2336">TEXTJOIN(", ", TRUE, IF(X2336:AS2336="Y", X$1:AS$1, IF(X2336:AS2336&lt;&gt;"", X$1:AS$1 &amp; ": " &amp; X2336:AS2336, "")))
</f>
        <v>Fentanyl, Fentanyl Analogue</v>
      </c>
    </row>
    <row r="2337">
      <c r="A2337" s="4">
        <v>43829.0</v>
      </c>
      <c r="B2337" s="1" t="s">
        <v>50</v>
      </c>
      <c r="C2337" s="1">
        <v>21.0</v>
      </c>
      <c r="D2337" s="1" t="s">
        <v>51</v>
      </c>
      <c r="E2337" s="1" t="s">
        <v>63</v>
      </c>
      <c r="G2337" s="1" t="s">
        <v>1919</v>
      </c>
      <c r="H2337" s="1" t="s">
        <v>121</v>
      </c>
      <c r="I2337" s="1" t="s">
        <v>55</v>
      </c>
      <c r="J2337" s="1" t="s">
        <v>1919</v>
      </c>
      <c r="K2337" s="1" t="s">
        <v>121</v>
      </c>
      <c r="L2337" s="1" t="s">
        <v>55</v>
      </c>
      <c r="M2337" s="1" t="s">
        <v>3039</v>
      </c>
      <c r="N2337" s="1" t="s">
        <v>119</v>
      </c>
      <c r="O2337" s="1" t="s">
        <v>91</v>
      </c>
      <c r="P2337" s="1" t="s">
        <v>91</v>
      </c>
      <c r="Q2337" s="1" t="s">
        <v>55</v>
      </c>
      <c r="R2337" s="1" t="s">
        <v>67</v>
      </c>
      <c r="T2337" s="1" t="s">
        <v>3040</v>
      </c>
      <c r="U2337" s="1" t="s">
        <v>59</v>
      </c>
      <c r="V2337" s="1" t="s">
        <v>258</v>
      </c>
      <c r="Y2337" s="1" t="s">
        <v>60</v>
      </c>
      <c r="Z2337" s="1" t="s">
        <v>60</v>
      </c>
      <c r="AJ2337" s="1" t="s">
        <v>60</v>
      </c>
      <c r="AR2337" s="1" t="s">
        <v>60</v>
      </c>
      <c r="AT2337" s="1" t="s">
        <v>1921</v>
      </c>
      <c r="AU2337" s="1" t="s">
        <v>1921</v>
      </c>
      <c r="AV2337" s="1" t="s">
        <v>111</v>
      </c>
      <c r="AW2337" s="3" t="str">
        <f t="shared" si="1"/>
        <v>Other</v>
      </c>
      <c r="AX2337" s="3" t="str">
        <f t="array" ref="AX2337">TEXTJOIN(", ", TRUE, IF(X2337:AS2337="Y", X$1:AS$1, IF(X2337:AS2337&lt;&gt;"", X$1:AS$1 &amp; ": " &amp; X2337:AS2337, "")))
</f>
        <v>Cocaine, Fentanyl, Tramad, Any Opioid</v>
      </c>
    </row>
    <row r="2338">
      <c r="A2338" s="2">
        <v>43243.0</v>
      </c>
      <c r="B2338" s="1" t="s">
        <v>50</v>
      </c>
      <c r="C2338" s="1">
        <v>59.0</v>
      </c>
      <c r="D2338" s="1" t="s">
        <v>51</v>
      </c>
      <c r="E2338" s="1" t="s">
        <v>63</v>
      </c>
      <c r="F2338" s="1" t="s">
        <v>137</v>
      </c>
      <c r="J2338" s="1" t="s">
        <v>82</v>
      </c>
      <c r="K2338" s="1" t="s">
        <v>54</v>
      </c>
      <c r="M2338" s="1" t="s">
        <v>820</v>
      </c>
      <c r="N2338" s="1" t="s">
        <v>136</v>
      </c>
      <c r="O2338" s="1" t="s">
        <v>82</v>
      </c>
      <c r="P2338" s="1" t="s">
        <v>54</v>
      </c>
      <c r="Q2338" s="1" t="s">
        <v>55</v>
      </c>
      <c r="R2338" s="1" t="s">
        <v>44</v>
      </c>
      <c r="T2338" s="1" t="s">
        <v>3041</v>
      </c>
      <c r="U2338" s="1" t="s">
        <v>59</v>
      </c>
      <c r="X2338" s="1" t="s">
        <v>60</v>
      </c>
      <c r="Z2338" s="1" t="s">
        <v>60</v>
      </c>
      <c r="AD2338" s="1" t="s">
        <v>60</v>
      </c>
      <c r="AG2338" s="1" t="s">
        <v>60</v>
      </c>
      <c r="AP2338" s="1" t="s">
        <v>60</v>
      </c>
      <c r="AR2338" s="1" t="s">
        <v>60</v>
      </c>
      <c r="AT2338" s="1" t="s">
        <v>62</v>
      </c>
      <c r="AU2338" s="1" t="s">
        <v>329</v>
      </c>
      <c r="AV2338" s="1" t="s">
        <v>85</v>
      </c>
      <c r="AW2338" s="3" t="str">
        <f t="shared" si="1"/>
        <v>Other</v>
      </c>
      <c r="AX2338" s="3" t="str">
        <f t="array" ref="AX2338">TEXTJOIN(", ", TRUE, IF(X2338:AS2338="Y", X$1:AS$1, IF(X2338:AS2338&lt;&gt;"", X$1:AS$1 &amp; ": " &amp; X2338:AS2338, "")))
</f>
        <v>Heroin, Fentanyl, Ethanol, Methadone, Heroin/Morph/Codeine, Any Opioid</v>
      </c>
    </row>
    <row r="2339">
      <c r="A2339" s="4">
        <v>44165.0</v>
      </c>
      <c r="B2339" s="1" t="s">
        <v>50</v>
      </c>
      <c r="C2339" s="1">
        <v>53.0</v>
      </c>
      <c r="D2339" s="1" t="s">
        <v>76</v>
      </c>
      <c r="E2339" s="1" t="s">
        <v>63</v>
      </c>
      <c r="F2339" s="1" t="s">
        <v>137</v>
      </c>
      <c r="G2339" s="1" t="s">
        <v>82</v>
      </c>
      <c r="H2339" s="1" t="s">
        <v>54</v>
      </c>
      <c r="I2339" s="1" t="s">
        <v>55</v>
      </c>
      <c r="J2339" s="1" t="s">
        <v>82</v>
      </c>
      <c r="K2339" s="1" t="s">
        <v>54</v>
      </c>
      <c r="L2339" s="1" t="s">
        <v>55</v>
      </c>
      <c r="M2339" s="1" t="s">
        <v>56</v>
      </c>
      <c r="N2339" s="1" t="s">
        <v>178</v>
      </c>
      <c r="O2339" s="1" t="s">
        <v>82</v>
      </c>
      <c r="P2339" s="1" t="s">
        <v>54</v>
      </c>
      <c r="Q2339" s="1" t="s">
        <v>55</v>
      </c>
      <c r="R2339" s="1" t="s">
        <v>67</v>
      </c>
      <c r="T2339" s="1" t="s">
        <v>3042</v>
      </c>
      <c r="U2339" s="1" t="s">
        <v>59</v>
      </c>
      <c r="V2339" s="1" t="s">
        <v>3043</v>
      </c>
      <c r="AG2339" s="1" t="s">
        <v>60</v>
      </c>
      <c r="AR2339" s="1" t="s">
        <v>60</v>
      </c>
      <c r="AT2339" s="1" t="s">
        <v>329</v>
      </c>
      <c r="AU2339" s="1" t="s">
        <v>329</v>
      </c>
      <c r="AV2339" s="1" t="s">
        <v>85</v>
      </c>
      <c r="AW2339" s="3" t="str">
        <f t="shared" si="1"/>
        <v>Other</v>
      </c>
      <c r="AX2339" s="3" t="str">
        <f t="array" ref="AX2339">TEXTJOIN(", ", TRUE, IF(X2339:AS2339="Y", X$1:AS$1, IF(X2339:AS2339&lt;&gt;"", X$1:AS$1 &amp; ": " &amp; X2339:AS2339, "")))
</f>
        <v>Methadone, Any Opioid</v>
      </c>
    </row>
    <row r="2340">
      <c r="A2340" s="4">
        <v>43756.0</v>
      </c>
      <c r="B2340" s="1" t="s">
        <v>50</v>
      </c>
      <c r="C2340" s="1">
        <v>53.0</v>
      </c>
      <c r="D2340" s="1" t="s">
        <v>51</v>
      </c>
      <c r="E2340" s="1" t="s">
        <v>52</v>
      </c>
      <c r="G2340" s="1" t="s">
        <v>256</v>
      </c>
      <c r="H2340" s="1" t="s">
        <v>103</v>
      </c>
      <c r="I2340" s="1" t="s">
        <v>55</v>
      </c>
      <c r="J2340" s="1" t="s">
        <v>256</v>
      </c>
      <c r="K2340" s="1" t="s">
        <v>103</v>
      </c>
      <c r="L2340" s="1" t="s">
        <v>55</v>
      </c>
      <c r="M2340" s="1" t="s">
        <v>56</v>
      </c>
      <c r="N2340" s="1" t="s">
        <v>93</v>
      </c>
      <c r="O2340" s="1" t="s">
        <v>256</v>
      </c>
      <c r="P2340" s="1" t="s">
        <v>103</v>
      </c>
      <c r="Q2340" s="1" t="s">
        <v>55</v>
      </c>
      <c r="R2340" s="1" t="s">
        <v>56</v>
      </c>
      <c r="T2340" s="1" t="s">
        <v>3044</v>
      </c>
      <c r="U2340" s="1" t="s">
        <v>59</v>
      </c>
      <c r="X2340" s="1" t="s">
        <v>60</v>
      </c>
      <c r="Z2340" s="1" t="s">
        <v>60</v>
      </c>
      <c r="AD2340" s="1" t="s">
        <v>60</v>
      </c>
      <c r="AP2340" s="1" t="s">
        <v>60</v>
      </c>
      <c r="AR2340" s="1" t="s">
        <v>60</v>
      </c>
      <c r="AT2340" s="1" t="s">
        <v>282</v>
      </c>
      <c r="AU2340" s="1" t="s">
        <v>282</v>
      </c>
      <c r="AV2340" s="1" t="s">
        <v>260</v>
      </c>
      <c r="AW2340" s="3" t="str">
        <f t="shared" si="1"/>
        <v>Other</v>
      </c>
      <c r="AX2340" s="3" t="str">
        <f t="array" ref="AX2340">TEXTJOIN(", ", TRUE, IF(X2340:AS2340="Y", X$1:AS$1, IF(X2340:AS2340&lt;&gt;"", X$1:AS$1 &amp; ": " &amp; X2340:AS2340, "")))
</f>
        <v>Heroin, Fentanyl, Ethanol, Heroin/Morph/Codeine, Any Opioid</v>
      </c>
    </row>
    <row r="2341">
      <c r="A2341" s="2">
        <v>42577.0</v>
      </c>
      <c r="B2341" s="1" t="s">
        <v>50</v>
      </c>
      <c r="C2341" s="1">
        <v>56.0</v>
      </c>
      <c r="D2341" s="1" t="s">
        <v>51</v>
      </c>
      <c r="E2341" s="1" t="s">
        <v>63</v>
      </c>
      <c r="G2341" s="1" t="s">
        <v>103</v>
      </c>
      <c r="H2341" s="1" t="s">
        <v>103</v>
      </c>
      <c r="I2341" s="1" t="s">
        <v>55</v>
      </c>
      <c r="J2341" s="1" t="s">
        <v>397</v>
      </c>
      <c r="M2341" s="1" t="s">
        <v>177</v>
      </c>
      <c r="N2341" s="1" t="s">
        <v>276</v>
      </c>
      <c r="O2341" s="1" t="s">
        <v>397</v>
      </c>
      <c r="R2341" s="1" t="s">
        <v>44</v>
      </c>
      <c r="S2341" s="1" t="s">
        <v>3045</v>
      </c>
      <c r="T2341" s="1" t="s">
        <v>3046</v>
      </c>
      <c r="U2341" s="1" t="s">
        <v>59</v>
      </c>
      <c r="W2341" s="1" t="s">
        <v>60</v>
      </c>
      <c r="X2341" s="1" t="s">
        <v>60</v>
      </c>
      <c r="AF2341" s="1" t="s">
        <v>60</v>
      </c>
      <c r="AG2341" s="1" t="s">
        <v>60</v>
      </c>
      <c r="AP2341" s="1" t="s">
        <v>60</v>
      </c>
      <c r="AR2341" s="1" t="s">
        <v>60</v>
      </c>
      <c r="AT2341" s="1" t="s">
        <v>167</v>
      </c>
      <c r="AU2341" s="1" t="s">
        <v>399</v>
      </c>
      <c r="AV2341" s="1" t="s">
        <v>709</v>
      </c>
      <c r="AW2341" s="3" t="str">
        <f t="shared" si="1"/>
        <v>Other</v>
      </c>
      <c r="AX2341" s="3" t="str">
        <f t="array" ref="AX2341">TEXTJOIN(", ", TRUE, IF(X2341:AS2341="Y", X$1:AS$1, IF(X2341:AS2341&lt;&gt;"", X$1:AS$1 &amp; ": " &amp; X2341:AS2341, "")))
</f>
        <v>Heroin, Benzodiazepine, Methadone, Heroin/Morph/Codeine, Any Opioid</v>
      </c>
    </row>
    <row r="2342">
      <c r="A2342" s="2">
        <v>43015.0</v>
      </c>
      <c r="B2342" s="1" t="s">
        <v>86</v>
      </c>
      <c r="C2342" s="1">
        <v>65.0</v>
      </c>
      <c r="D2342" s="1" t="s">
        <v>76</v>
      </c>
      <c r="E2342" s="1" t="s">
        <v>63</v>
      </c>
      <c r="G2342" s="1" t="s">
        <v>185</v>
      </c>
      <c r="H2342" s="1" t="s">
        <v>91</v>
      </c>
      <c r="I2342" s="1" t="s">
        <v>55</v>
      </c>
      <c r="J2342" s="1" t="s">
        <v>185</v>
      </c>
      <c r="K2342" s="1" t="s">
        <v>91</v>
      </c>
      <c r="L2342" s="1" t="s">
        <v>55</v>
      </c>
      <c r="M2342" s="1" t="s">
        <v>56</v>
      </c>
      <c r="N2342" s="1" t="s">
        <v>2717</v>
      </c>
      <c r="O2342" s="1" t="s">
        <v>185</v>
      </c>
      <c r="P2342" s="1" t="s">
        <v>91</v>
      </c>
      <c r="Q2342" s="1" t="s">
        <v>55</v>
      </c>
      <c r="R2342" s="1" t="s">
        <v>67</v>
      </c>
      <c r="T2342" s="1" t="s">
        <v>3047</v>
      </c>
      <c r="U2342" s="1" t="s">
        <v>59</v>
      </c>
      <c r="AB2342" s="1" t="s">
        <v>60</v>
      </c>
      <c r="AF2342" s="1" t="s">
        <v>60</v>
      </c>
      <c r="AT2342" s="1" t="s">
        <v>188</v>
      </c>
      <c r="AU2342" s="1" t="s">
        <v>188</v>
      </c>
      <c r="AV2342" s="1" t="s">
        <v>189</v>
      </c>
      <c r="AW2342" s="3" t="str">
        <f t="shared" si="1"/>
        <v>Other</v>
      </c>
      <c r="AX2342" s="3" t="str">
        <f t="array" ref="AX2342">TEXTJOIN(", ", TRUE, IF(X2342:AS2342="Y", X$1:AS$1, IF(X2342:AS2342&lt;&gt;"", X$1:AS$1 &amp; ": " &amp; X2342:AS2342, "")))
</f>
        <v>Oxycodone, Benzodiazepine</v>
      </c>
    </row>
    <row r="2343">
      <c r="A2343" s="2">
        <v>44236.0</v>
      </c>
      <c r="B2343" s="1" t="s">
        <v>50</v>
      </c>
      <c r="C2343" s="1">
        <v>43.0</v>
      </c>
      <c r="D2343" s="1" t="s">
        <v>51</v>
      </c>
      <c r="E2343" s="1" t="s">
        <v>63</v>
      </c>
      <c r="G2343" s="1" t="s">
        <v>540</v>
      </c>
      <c r="H2343" s="1" t="s">
        <v>91</v>
      </c>
      <c r="I2343" s="1" t="s">
        <v>55</v>
      </c>
      <c r="J2343" s="1" t="s">
        <v>540</v>
      </c>
      <c r="K2343" s="1" t="s">
        <v>91</v>
      </c>
      <c r="L2343" s="1" t="s">
        <v>55</v>
      </c>
      <c r="M2343" s="1" t="s">
        <v>56</v>
      </c>
      <c r="N2343" s="1" t="s">
        <v>136</v>
      </c>
      <c r="O2343" s="1" t="s">
        <v>540</v>
      </c>
      <c r="P2343" s="1" t="s">
        <v>91</v>
      </c>
      <c r="Q2343" s="1" t="s">
        <v>55</v>
      </c>
      <c r="R2343" s="1" t="s">
        <v>56</v>
      </c>
      <c r="T2343" s="1" t="s">
        <v>3048</v>
      </c>
      <c r="U2343" s="1" t="s">
        <v>59</v>
      </c>
      <c r="Z2343" s="1" t="s">
        <v>60</v>
      </c>
      <c r="AB2343" s="1" t="s">
        <v>60</v>
      </c>
      <c r="AF2343" s="1" t="s">
        <v>60</v>
      </c>
      <c r="AR2343" s="1" t="s">
        <v>60</v>
      </c>
      <c r="AT2343" s="1" t="s">
        <v>542</v>
      </c>
      <c r="AU2343" s="1" t="s">
        <v>542</v>
      </c>
      <c r="AV2343" s="1" t="s">
        <v>543</v>
      </c>
      <c r="AW2343" s="3" t="str">
        <f t="shared" si="1"/>
        <v>Other</v>
      </c>
      <c r="AX2343" s="3" t="str">
        <f t="array" ref="AX2343">TEXTJOIN(", ", TRUE, IF(X2343:AS2343="Y", X$1:AS$1, IF(X2343:AS2343&lt;&gt;"", X$1:AS$1 &amp; ": " &amp; X2343:AS2343, "")))
</f>
        <v>Fentanyl, Oxycodone, Benzodiazepine, Any Opioid</v>
      </c>
    </row>
    <row r="2344">
      <c r="A2344" s="2">
        <v>41125.0</v>
      </c>
      <c r="B2344" s="1" t="s">
        <v>50</v>
      </c>
      <c r="C2344" s="1">
        <v>36.0</v>
      </c>
      <c r="D2344" s="1" t="s">
        <v>76</v>
      </c>
      <c r="E2344" s="1" t="s">
        <v>63</v>
      </c>
      <c r="G2344" s="1" t="s">
        <v>455</v>
      </c>
      <c r="H2344" s="1" t="s">
        <v>103</v>
      </c>
      <c r="J2344" s="1" t="s">
        <v>455</v>
      </c>
      <c r="L2344" s="1" t="s">
        <v>55</v>
      </c>
      <c r="M2344" s="1" t="s">
        <v>56</v>
      </c>
      <c r="N2344" s="1" t="s">
        <v>3049</v>
      </c>
      <c r="O2344" s="1" t="s">
        <v>455</v>
      </c>
      <c r="P2344" s="1" t="s">
        <v>103</v>
      </c>
      <c r="R2344" s="1" t="s">
        <v>56</v>
      </c>
      <c r="T2344" s="1" t="s">
        <v>3050</v>
      </c>
      <c r="U2344" s="1" t="s">
        <v>59</v>
      </c>
      <c r="X2344" s="1" t="s">
        <v>60</v>
      </c>
      <c r="Y2344" s="1" t="s">
        <v>60</v>
      </c>
      <c r="AT2344" s="1" t="s">
        <v>457</v>
      </c>
      <c r="AU2344" s="1" t="s">
        <v>457</v>
      </c>
      <c r="AV2344" s="1" t="s">
        <v>458</v>
      </c>
      <c r="AW2344" s="3" t="str">
        <f t="shared" si="1"/>
        <v>Other</v>
      </c>
      <c r="AX2344" s="3" t="str">
        <f t="array" ref="AX2344">TEXTJOIN(", ", TRUE, IF(X2344:AS2344="Y", X$1:AS$1, IF(X2344:AS2344&lt;&gt;"", X$1:AS$1 &amp; ": " &amp; X2344:AS2344, "")))
</f>
        <v>Heroin, Cocaine</v>
      </c>
    </row>
    <row r="2345">
      <c r="A2345" s="2">
        <v>41856.0</v>
      </c>
      <c r="B2345" s="1" t="s">
        <v>50</v>
      </c>
      <c r="C2345" s="1">
        <v>47.0</v>
      </c>
      <c r="D2345" s="1" t="s">
        <v>51</v>
      </c>
      <c r="E2345" s="1" t="s">
        <v>63</v>
      </c>
      <c r="G2345" s="1" t="s">
        <v>103</v>
      </c>
      <c r="J2345" s="1" t="s">
        <v>103</v>
      </c>
      <c r="L2345" s="1" t="s">
        <v>55</v>
      </c>
      <c r="M2345" s="1" t="s">
        <v>56</v>
      </c>
      <c r="N2345" s="1" t="s">
        <v>66</v>
      </c>
      <c r="O2345" s="1" t="s">
        <v>103</v>
      </c>
      <c r="P2345" s="1" t="s">
        <v>103</v>
      </c>
      <c r="R2345" s="1" t="s">
        <v>67</v>
      </c>
      <c r="T2345" s="1" t="s">
        <v>729</v>
      </c>
      <c r="U2345" s="1" t="s">
        <v>59</v>
      </c>
      <c r="V2345" s="1" t="s">
        <v>589</v>
      </c>
      <c r="Y2345" s="1" t="s">
        <v>60</v>
      </c>
      <c r="AT2345" s="1" t="s">
        <v>167</v>
      </c>
      <c r="AU2345" s="1" t="s">
        <v>167</v>
      </c>
      <c r="AV2345" s="1" t="s">
        <v>168</v>
      </c>
      <c r="AW2345" s="3" t="str">
        <f t="shared" si="1"/>
        <v>Other</v>
      </c>
      <c r="AX2345" s="3" t="str">
        <f t="array" ref="AX2345">TEXTJOIN(", ", TRUE, IF(X2345:AS2345="Y", X$1:AS$1, IF(X2345:AS2345&lt;&gt;"", X$1:AS$1 &amp; ": " &amp; X2345:AS2345, "")))
</f>
        <v>Cocaine</v>
      </c>
    </row>
    <row r="2346">
      <c r="A2346" s="2">
        <v>40941.0</v>
      </c>
      <c r="B2346" s="1" t="s">
        <v>50</v>
      </c>
      <c r="C2346" s="1">
        <v>36.0</v>
      </c>
      <c r="D2346" s="1" t="s">
        <v>51</v>
      </c>
      <c r="E2346" s="1" t="s">
        <v>52</v>
      </c>
      <c r="G2346" s="1" t="s">
        <v>91</v>
      </c>
      <c r="H2346" s="1" t="s">
        <v>91</v>
      </c>
      <c r="J2346" s="1" t="s">
        <v>91</v>
      </c>
      <c r="L2346" s="1" t="s">
        <v>55</v>
      </c>
      <c r="M2346" s="1" t="s">
        <v>193</v>
      </c>
      <c r="N2346" s="1" t="s">
        <v>104</v>
      </c>
      <c r="O2346" s="1" t="s">
        <v>91</v>
      </c>
      <c r="P2346" s="1" t="s">
        <v>91</v>
      </c>
      <c r="R2346" s="1" t="s">
        <v>44</v>
      </c>
      <c r="S2346" s="1" t="s">
        <v>1018</v>
      </c>
      <c r="T2346" s="1" t="s">
        <v>3051</v>
      </c>
      <c r="U2346" s="1" t="s">
        <v>59</v>
      </c>
      <c r="V2346" s="1" t="s">
        <v>3052</v>
      </c>
      <c r="AD2346" s="1" t="s">
        <v>60</v>
      </c>
      <c r="AS2346" s="1" t="s">
        <v>417</v>
      </c>
      <c r="AT2346" s="1" t="s">
        <v>110</v>
      </c>
      <c r="AU2346" s="1" t="s">
        <v>110</v>
      </c>
      <c r="AV2346" s="1" t="s">
        <v>111</v>
      </c>
      <c r="AW2346" s="3" t="str">
        <f t="shared" si="1"/>
        <v>Other</v>
      </c>
      <c r="AX2346" s="3" t="str">
        <f t="array" ref="AX2346">TEXTJOIN(", ", TRUE, IF(X2346:AS2346="Y", X$1:AS$1, IF(X2346:AS2346&lt;&gt;"", X$1:AS$1 &amp; ": " &amp; X2346:AS2346, "")))
</f>
        <v>Ethanol, Other: PCP</v>
      </c>
    </row>
    <row r="2347">
      <c r="A2347" s="2">
        <v>43263.0</v>
      </c>
      <c r="B2347" s="1" t="s">
        <v>50</v>
      </c>
      <c r="C2347" s="1">
        <v>50.0</v>
      </c>
      <c r="D2347" s="1" t="s">
        <v>76</v>
      </c>
      <c r="E2347" s="1" t="s">
        <v>63</v>
      </c>
      <c r="G2347" s="1" t="s">
        <v>1780</v>
      </c>
      <c r="H2347" s="1" t="s">
        <v>103</v>
      </c>
      <c r="I2347" s="1" t="s">
        <v>55</v>
      </c>
      <c r="J2347" s="1" t="s">
        <v>1780</v>
      </c>
      <c r="K2347" s="1" t="s">
        <v>103</v>
      </c>
      <c r="M2347" s="1" t="s">
        <v>56</v>
      </c>
      <c r="N2347" s="1" t="s">
        <v>119</v>
      </c>
      <c r="O2347" s="1" t="s">
        <v>1780</v>
      </c>
      <c r="P2347" s="1" t="s">
        <v>103</v>
      </c>
      <c r="Q2347" s="1" t="s">
        <v>55</v>
      </c>
      <c r="R2347" s="1" t="s">
        <v>56</v>
      </c>
      <c r="T2347" s="1" t="s">
        <v>3053</v>
      </c>
      <c r="U2347" s="1" t="s">
        <v>59</v>
      </c>
      <c r="X2347" s="1" t="s">
        <v>60</v>
      </c>
      <c r="Z2347" s="1" t="s">
        <v>60</v>
      </c>
      <c r="AF2347" s="1" t="s">
        <v>60</v>
      </c>
      <c r="AP2347" s="1" t="s">
        <v>60</v>
      </c>
      <c r="AR2347" s="1" t="s">
        <v>60</v>
      </c>
      <c r="AT2347" s="1" t="s">
        <v>1782</v>
      </c>
      <c r="AU2347" s="1" t="s">
        <v>1782</v>
      </c>
      <c r="AV2347" s="1" t="s">
        <v>1783</v>
      </c>
      <c r="AW2347" s="3" t="str">
        <f t="shared" si="1"/>
        <v>Other</v>
      </c>
      <c r="AX2347" s="3" t="str">
        <f t="array" ref="AX2347">TEXTJOIN(", ", TRUE, IF(X2347:AS2347="Y", X$1:AS$1, IF(X2347:AS2347&lt;&gt;"", X$1:AS$1 &amp; ": " &amp; X2347:AS2347, "")))
</f>
        <v>Heroin, Fentanyl, Benzodiazepine, Heroin/Morph/Codeine, Any Opioid</v>
      </c>
    </row>
    <row r="2348">
      <c r="A2348" s="2">
        <v>44393.0</v>
      </c>
      <c r="B2348" s="1" t="s">
        <v>50</v>
      </c>
      <c r="C2348" s="1">
        <v>36.0</v>
      </c>
      <c r="D2348" s="1" t="s">
        <v>51</v>
      </c>
      <c r="E2348" s="1" t="s">
        <v>63</v>
      </c>
      <c r="G2348" s="1" t="s">
        <v>3054</v>
      </c>
      <c r="H2348" s="1" t="s">
        <v>407</v>
      </c>
      <c r="I2348" s="1" t="s">
        <v>1178</v>
      </c>
      <c r="J2348" s="1" t="s">
        <v>361</v>
      </c>
      <c r="K2348" s="1" t="s">
        <v>65</v>
      </c>
      <c r="L2348" s="1" t="s">
        <v>55</v>
      </c>
      <c r="M2348" s="1" t="s">
        <v>177</v>
      </c>
      <c r="N2348" s="1" t="s">
        <v>66</v>
      </c>
      <c r="O2348" s="1" t="s">
        <v>361</v>
      </c>
      <c r="P2348" s="1" t="s">
        <v>65</v>
      </c>
      <c r="Q2348" s="1" t="s">
        <v>55</v>
      </c>
      <c r="R2348" s="1" t="s">
        <v>44</v>
      </c>
      <c r="S2348" s="1" t="s">
        <v>3055</v>
      </c>
      <c r="T2348" s="1" t="s">
        <v>1163</v>
      </c>
      <c r="U2348" s="1" t="s">
        <v>59</v>
      </c>
      <c r="Z2348" s="1" t="s">
        <v>60</v>
      </c>
      <c r="AD2348" s="1" t="s">
        <v>60</v>
      </c>
      <c r="AM2348" s="1" t="s">
        <v>60</v>
      </c>
      <c r="AR2348" s="1" t="s">
        <v>60</v>
      </c>
      <c r="AU2348" s="1" t="s">
        <v>363</v>
      </c>
      <c r="AV2348" s="1" t="s">
        <v>1023</v>
      </c>
      <c r="AW2348" s="3" t="str">
        <f t="shared" si="1"/>
        <v>Other</v>
      </c>
      <c r="AX2348" s="3" t="str">
        <f t="array" ref="AX2348">TEXTJOIN(", ", TRUE, IF(X2348:AS2348="Y", X$1:AS$1, IF(X2348:AS2348&lt;&gt;"", X$1:AS$1 &amp; ": " &amp; X2348:AS2348, "")))
</f>
        <v>Fentanyl, Ethanol, Xylazine, Any Opioid</v>
      </c>
    </row>
    <row r="2349">
      <c r="A2349" s="2">
        <v>44024.0</v>
      </c>
      <c r="B2349" s="1" t="s">
        <v>50</v>
      </c>
      <c r="C2349" s="1">
        <v>46.0</v>
      </c>
      <c r="D2349" s="1" t="s">
        <v>51</v>
      </c>
      <c r="E2349" s="1" t="s">
        <v>63</v>
      </c>
      <c r="G2349" s="1" t="s">
        <v>255</v>
      </c>
      <c r="H2349" s="1" t="s">
        <v>103</v>
      </c>
      <c r="I2349" s="1" t="s">
        <v>55</v>
      </c>
      <c r="J2349" s="1" t="s">
        <v>255</v>
      </c>
      <c r="K2349" s="1" t="s">
        <v>103</v>
      </c>
      <c r="L2349" s="1" t="s">
        <v>55</v>
      </c>
      <c r="M2349" s="1" t="s">
        <v>118</v>
      </c>
      <c r="N2349" s="1" t="s">
        <v>93</v>
      </c>
      <c r="O2349" s="1" t="s">
        <v>256</v>
      </c>
      <c r="P2349" s="1" t="s">
        <v>103</v>
      </c>
      <c r="Q2349" s="1" t="s">
        <v>55</v>
      </c>
      <c r="R2349" s="1" t="s">
        <v>67</v>
      </c>
      <c r="T2349" s="1" t="s">
        <v>3056</v>
      </c>
      <c r="U2349" s="1" t="s">
        <v>59</v>
      </c>
      <c r="Z2349" s="1" t="s">
        <v>60</v>
      </c>
      <c r="AD2349" s="1" t="s">
        <v>60</v>
      </c>
      <c r="AR2349" s="1" t="s">
        <v>60</v>
      </c>
      <c r="AT2349" s="1" t="s">
        <v>259</v>
      </c>
      <c r="AU2349" s="1" t="s">
        <v>259</v>
      </c>
      <c r="AV2349" s="1" t="s">
        <v>260</v>
      </c>
      <c r="AW2349" s="3" t="str">
        <f t="shared" si="1"/>
        <v>Other</v>
      </c>
      <c r="AX2349" s="3" t="str">
        <f t="array" ref="AX2349">TEXTJOIN(", ", TRUE, IF(X2349:AS2349="Y", X$1:AS$1, IF(X2349:AS2349&lt;&gt;"", X$1:AS$1 &amp; ": " &amp; X2349:AS2349, "")))
</f>
        <v>Fentanyl, Ethanol, Any Opioid</v>
      </c>
    </row>
    <row r="2350">
      <c r="A2350" s="4">
        <v>43427.0</v>
      </c>
      <c r="B2350" s="1" t="s">
        <v>50</v>
      </c>
      <c r="C2350" s="1">
        <v>27.0</v>
      </c>
      <c r="D2350" s="1" t="s">
        <v>76</v>
      </c>
      <c r="E2350" s="1" t="s">
        <v>63</v>
      </c>
      <c r="G2350" s="1" t="s">
        <v>116</v>
      </c>
      <c r="H2350" s="1" t="s">
        <v>103</v>
      </c>
      <c r="I2350" s="1" t="s">
        <v>55</v>
      </c>
      <c r="J2350" s="1" t="s">
        <v>116</v>
      </c>
      <c r="K2350" s="1" t="s">
        <v>103</v>
      </c>
      <c r="M2350" s="1" t="s">
        <v>56</v>
      </c>
      <c r="N2350" s="1" t="s">
        <v>136</v>
      </c>
      <c r="O2350" s="1" t="s">
        <v>116</v>
      </c>
      <c r="P2350" s="1" t="s">
        <v>103</v>
      </c>
      <c r="Q2350" s="1" t="s">
        <v>55</v>
      </c>
      <c r="R2350" s="1" t="s">
        <v>56</v>
      </c>
      <c r="T2350" s="1" t="s">
        <v>3057</v>
      </c>
      <c r="U2350" s="1" t="s">
        <v>59</v>
      </c>
      <c r="Z2350" s="1" t="s">
        <v>60</v>
      </c>
      <c r="AF2350" s="1" t="s">
        <v>60</v>
      </c>
      <c r="AR2350" s="1" t="s">
        <v>60</v>
      </c>
      <c r="AT2350" s="1" t="s">
        <v>122</v>
      </c>
      <c r="AU2350" s="1" t="s">
        <v>122</v>
      </c>
      <c r="AV2350" s="1" t="s">
        <v>139</v>
      </c>
      <c r="AW2350" s="3" t="str">
        <f t="shared" si="1"/>
        <v>Other</v>
      </c>
      <c r="AX2350" s="3" t="str">
        <f t="array" ref="AX2350">TEXTJOIN(", ", TRUE, IF(X2350:AS2350="Y", X$1:AS$1, IF(X2350:AS2350&lt;&gt;"", X$1:AS$1 &amp; ": " &amp; X2350:AS2350, "")))
</f>
        <v>Fentanyl, Benzodiazepine, Any Opioid</v>
      </c>
    </row>
    <row r="2351">
      <c r="A2351" s="2">
        <v>42897.0</v>
      </c>
      <c r="B2351" s="1" t="s">
        <v>86</v>
      </c>
      <c r="C2351" s="1">
        <v>60.0</v>
      </c>
      <c r="D2351" s="1" t="s">
        <v>51</v>
      </c>
      <c r="E2351" s="1" t="s">
        <v>52</v>
      </c>
      <c r="G2351" s="1" t="s">
        <v>256</v>
      </c>
      <c r="H2351" s="1" t="s">
        <v>103</v>
      </c>
      <c r="I2351" s="1" t="s">
        <v>55</v>
      </c>
      <c r="J2351" s="1" t="s">
        <v>256</v>
      </c>
      <c r="K2351" s="1" t="s">
        <v>103</v>
      </c>
      <c r="L2351" s="1" t="s">
        <v>55</v>
      </c>
      <c r="M2351" s="1" t="s">
        <v>522</v>
      </c>
      <c r="N2351" s="1" t="s">
        <v>136</v>
      </c>
      <c r="O2351" s="1" t="s">
        <v>256</v>
      </c>
      <c r="P2351" s="1" t="s">
        <v>103</v>
      </c>
      <c r="Q2351" s="1" t="s">
        <v>55</v>
      </c>
      <c r="R2351" s="1" t="s">
        <v>44</v>
      </c>
      <c r="S2351" s="1" t="s">
        <v>3058</v>
      </c>
      <c r="T2351" s="1" t="s">
        <v>3059</v>
      </c>
      <c r="U2351" s="1" t="s">
        <v>59</v>
      </c>
      <c r="X2351" s="1" t="s">
        <v>60</v>
      </c>
      <c r="AF2351" s="1" t="s">
        <v>60</v>
      </c>
      <c r="AG2351" s="1" t="s">
        <v>60</v>
      </c>
      <c r="AK2351" s="1" t="s">
        <v>60</v>
      </c>
      <c r="AT2351" s="1" t="s">
        <v>282</v>
      </c>
      <c r="AU2351" s="1" t="s">
        <v>282</v>
      </c>
      <c r="AV2351" s="1" t="s">
        <v>260</v>
      </c>
      <c r="AW2351" s="3" t="str">
        <f t="shared" si="1"/>
        <v>Other</v>
      </c>
      <c r="AX2351" s="3" t="str">
        <f t="array" ref="AX2351">TEXTJOIN(", ", TRUE, IF(X2351:AS2351="Y", X$1:AS$1, IF(X2351:AS2351&lt;&gt;"", X$1:AS$1 &amp; ": " &amp; X2351:AS2351, "")))
</f>
        <v>Heroin, Benzodiazepine, Methadone, Hydromorphone</v>
      </c>
    </row>
    <row r="2352">
      <c r="A2352" s="2">
        <v>44396.0</v>
      </c>
      <c r="B2352" s="1" t="s">
        <v>50</v>
      </c>
      <c r="C2352" s="1">
        <v>34.0</v>
      </c>
      <c r="D2352" s="1" t="s">
        <v>51</v>
      </c>
      <c r="E2352" s="1" t="s">
        <v>63</v>
      </c>
      <c r="F2352" s="1" t="s">
        <v>267</v>
      </c>
      <c r="G2352" s="1" t="s">
        <v>143</v>
      </c>
      <c r="H2352" s="1" t="s">
        <v>91</v>
      </c>
      <c r="I2352" s="1" t="s">
        <v>55</v>
      </c>
      <c r="J2352" s="1" t="s">
        <v>143</v>
      </c>
      <c r="K2352" s="1" t="s">
        <v>91</v>
      </c>
      <c r="L2352" s="1" t="s">
        <v>55</v>
      </c>
      <c r="M2352" s="1" t="s">
        <v>333</v>
      </c>
      <c r="N2352" s="1" t="s">
        <v>136</v>
      </c>
      <c r="O2352" s="1" t="s">
        <v>143</v>
      </c>
      <c r="P2352" s="1" t="s">
        <v>91</v>
      </c>
      <c r="Q2352" s="1" t="s">
        <v>55</v>
      </c>
      <c r="R2352" s="1" t="s">
        <v>44</v>
      </c>
      <c r="S2352" s="1" t="s">
        <v>3060</v>
      </c>
      <c r="T2352" s="1" t="s">
        <v>3061</v>
      </c>
      <c r="U2352" s="1" t="s">
        <v>59</v>
      </c>
      <c r="Z2352" s="1" t="s">
        <v>60</v>
      </c>
      <c r="AR2352" s="1" t="s">
        <v>60</v>
      </c>
      <c r="AT2352" s="1" t="s">
        <v>145</v>
      </c>
      <c r="AU2352" s="1" t="s">
        <v>145</v>
      </c>
      <c r="AV2352" s="1" t="s">
        <v>146</v>
      </c>
      <c r="AW2352" s="3" t="str">
        <f t="shared" si="1"/>
        <v>Other</v>
      </c>
      <c r="AX2352" s="3" t="str">
        <f t="array" ref="AX2352">TEXTJOIN(", ", TRUE, IF(X2352:AS2352="Y", X$1:AS$1, IF(X2352:AS2352&lt;&gt;"", X$1:AS$1 &amp; ": " &amp; X2352:AS2352, "")))
</f>
        <v>Fentanyl, Any Opioid</v>
      </c>
    </row>
    <row r="2353">
      <c r="A2353" s="2">
        <v>41677.0</v>
      </c>
      <c r="B2353" s="1" t="s">
        <v>50</v>
      </c>
      <c r="C2353" s="1">
        <v>40.0</v>
      </c>
      <c r="D2353" s="1" t="s">
        <v>76</v>
      </c>
      <c r="E2353" s="1" t="s">
        <v>63</v>
      </c>
      <c r="G2353" s="1" t="s">
        <v>624</v>
      </c>
      <c r="J2353" s="1" t="s">
        <v>624</v>
      </c>
      <c r="L2353" s="1" t="s">
        <v>55</v>
      </c>
      <c r="M2353" s="1" t="s">
        <v>56</v>
      </c>
      <c r="N2353" s="1" t="s">
        <v>104</v>
      </c>
      <c r="O2353" s="1" t="s">
        <v>624</v>
      </c>
      <c r="R2353" s="1" t="s">
        <v>67</v>
      </c>
      <c r="T2353" s="1" t="s">
        <v>3062</v>
      </c>
      <c r="U2353" s="1" t="s">
        <v>59</v>
      </c>
      <c r="AB2353" s="1" t="s">
        <v>60</v>
      </c>
      <c r="AF2353" s="1" t="s">
        <v>60</v>
      </c>
      <c r="AT2353" s="1" t="s">
        <v>626</v>
      </c>
      <c r="AU2353" s="1" t="s">
        <v>626</v>
      </c>
      <c r="AV2353" s="1" t="s">
        <v>627</v>
      </c>
      <c r="AW2353" s="3" t="str">
        <f t="shared" si="1"/>
        <v>Other</v>
      </c>
      <c r="AX2353" s="3" t="str">
        <f t="array" ref="AX2353">TEXTJOIN(", ", TRUE, IF(X2353:AS2353="Y", X$1:AS$1, IF(X2353:AS2353&lt;&gt;"", X$1:AS$1 &amp; ": " &amp; X2353:AS2353, "")))
</f>
        <v>Oxycodone, Benzodiazepine</v>
      </c>
    </row>
    <row r="2354">
      <c r="A2354" s="2">
        <v>42928.0</v>
      </c>
      <c r="B2354" s="1" t="s">
        <v>86</v>
      </c>
      <c r="C2354" s="1">
        <v>46.0</v>
      </c>
      <c r="D2354" s="1" t="s">
        <v>76</v>
      </c>
      <c r="E2354" s="1" t="s">
        <v>63</v>
      </c>
      <c r="G2354" s="1" t="s">
        <v>3063</v>
      </c>
      <c r="H2354" s="1" t="s">
        <v>88</v>
      </c>
      <c r="I2354" s="1" t="s">
        <v>89</v>
      </c>
      <c r="J2354" s="1" t="s">
        <v>91</v>
      </c>
      <c r="K2354" s="1" t="s">
        <v>91</v>
      </c>
      <c r="L2354" s="1" t="s">
        <v>55</v>
      </c>
      <c r="M2354" s="1" t="s">
        <v>92</v>
      </c>
      <c r="N2354" s="1" t="s">
        <v>93</v>
      </c>
      <c r="O2354" s="1" t="s">
        <v>91</v>
      </c>
      <c r="P2354" s="1" t="s">
        <v>91</v>
      </c>
      <c r="Q2354" s="1" t="s">
        <v>55</v>
      </c>
      <c r="R2354" s="1" t="s">
        <v>44</v>
      </c>
      <c r="S2354" s="1" t="s">
        <v>327</v>
      </c>
      <c r="T2354" s="1" t="s">
        <v>3064</v>
      </c>
      <c r="U2354" s="1" t="s">
        <v>59</v>
      </c>
      <c r="X2354" s="1" t="s">
        <v>60</v>
      </c>
      <c r="Y2354" s="1" t="s">
        <v>60</v>
      </c>
      <c r="Z2354" s="1" t="s">
        <v>60</v>
      </c>
      <c r="AA2354" s="1" t="s">
        <v>60</v>
      </c>
      <c r="AD2354" s="1" t="s">
        <v>60</v>
      </c>
      <c r="AS2354" s="1" t="s">
        <v>1297</v>
      </c>
      <c r="AT2354" s="1" t="s">
        <v>3065</v>
      </c>
      <c r="AU2354" s="1" t="s">
        <v>110</v>
      </c>
      <c r="AV2354" s="1" t="s">
        <v>111</v>
      </c>
      <c r="AW2354" s="3" t="str">
        <f t="shared" si="1"/>
        <v>Other</v>
      </c>
      <c r="AX2354" s="3" t="str">
        <f t="array" ref="AX2354">TEXTJOIN(", ", TRUE, IF(X2354:AS2354="Y", X$1:AS$1, IF(X2354:AS2354&lt;&gt;"", X$1:AS$1 &amp; ": " &amp; X2354:AS2354, "")))
</f>
        <v>Heroin, Cocaine, Fentanyl, Fentanyl Analogue, Ethanol, Other: U-47700</v>
      </c>
    </row>
    <row r="2355">
      <c r="A2355" s="2">
        <v>43589.0</v>
      </c>
      <c r="B2355" s="1" t="s">
        <v>50</v>
      </c>
      <c r="C2355" s="1">
        <v>36.0</v>
      </c>
      <c r="D2355" s="1" t="s">
        <v>76</v>
      </c>
      <c r="E2355" s="1" t="s">
        <v>63</v>
      </c>
      <c r="F2355" s="1" t="s">
        <v>137</v>
      </c>
      <c r="G2355" s="1" t="s">
        <v>271</v>
      </c>
      <c r="H2355" s="1" t="s">
        <v>91</v>
      </c>
      <c r="I2355" s="1" t="s">
        <v>55</v>
      </c>
      <c r="J2355" s="1" t="s">
        <v>271</v>
      </c>
      <c r="K2355" s="1" t="s">
        <v>91</v>
      </c>
      <c r="L2355" s="1" t="s">
        <v>55</v>
      </c>
      <c r="M2355" s="1" t="s">
        <v>56</v>
      </c>
      <c r="N2355" s="1" t="s">
        <v>136</v>
      </c>
      <c r="O2355" s="1" t="s">
        <v>271</v>
      </c>
      <c r="P2355" s="1" t="s">
        <v>91</v>
      </c>
      <c r="Q2355" s="1" t="s">
        <v>55</v>
      </c>
      <c r="R2355" s="1" t="s">
        <v>67</v>
      </c>
      <c r="T2355" s="1" t="s">
        <v>3066</v>
      </c>
      <c r="U2355" s="1" t="s">
        <v>59</v>
      </c>
      <c r="Z2355" s="1" t="s">
        <v>60</v>
      </c>
      <c r="AF2355" s="1" t="s">
        <v>60</v>
      </c>
      <c r="AR2355" s="1" t="s">
        <v>60</v>
      </c>
      <c r="AT2355" s="1" t="s">
        <v>274</v>
      </c>
      <c r="AU2355" s="1" t="s">
        <v>274</v>
      </c>
      <c r="AV2355" s="1" t="s">
        <v>275</v>
      </c>
      <c r="AW2355" s="3" t="str">
        <f t="shared" si="1"/>
        <v>Other</v>
      </c>
      <c r="AX2355" s="3" t="str">
        <f t="array" ref="AX2355">TEXTJOIN(", ", TRUE, IF(X2355:AS2355="Y", X$1:AS$1, IF(X2355:AS2355&lt;&gt;"", X$1:AS$1 &amp; ": " &amp; X2355:AS2355, "")))
</f>
        <v>Fentanyl, Benzodiazepine, Any Opioid</v>
      </c>
    </row>
    <row r="2356">
      <c r="A2356" s="2">
        <v>43936.0</v>
      </c>
      <c r="B2356" s="1" t="s">
        <v>50</v>
      </c>
      <c r="C2356" s="1">
        <v>35.0</v>
      </c>
      <c r="D2356" s="1" t="s">
        <v>51</v>
      </c>
      <c r="E2356" s="1" t="s">
        <v>63</v>
      </c>
      <c r="F2356" s="1" t="s">
        <v>137</v>
      </c>
      <c r="G2356" s="1" t="s">
        <v>116</v>
      </c>
      <c r="H2356" s="1" t="s">
        <v>103</v>
      </c>
      <c r="I2356" s="1" t="s">
        <v>55</v>
      </c>
      <c r="J2356" s="1" t="s">
        <v>91</v>
      </c>
      <c r="K2356" s="1" t="s">
        <v>91</v>
      </c>
      <c r="L2356" s="1" t="s">
        <v>55</v>
      </c>
      <c r="M2356" s="1" t="s">
        <v>177</v>
      </c>
      <c r="N2356" s="1" t="s">
        <v>119</v>
      </c>
      <c r="O2356" s="1" t="s">
        <v>91</v>
      </c>
      <c r="P2356" s="1" t="s">
        <v>91</v>
      </c>
      <c r="Q2356" s="1" t="s">
        <v>55</v>
      </c>
      <c r="R2356" s="1" t="s">
        <v>44</v>
      </c>
      <c r="T2356" s="1" t="s">
        <v>3067</v>
      </c>
      <c r="U2356" s="1" t="s">
        <v>59</v>
      </c>
      <c r="Z2356" s="1" t="s">
        <v>60</v>
      </c>
      <c r="AD2356" s="1" t="s">
        <v>60</v>
      </c>
      <c r="AJ2356" s="1" t="s">
        <v>60</v>
      </c>
      <c r="AR2356" s="1" t="s">
        <v>60</v>
      </c>
      <c r="AT2356" s="1" t="s">
        <v>122</v>
      </c>
      <c r="AU2356" s="1" t="s">
        <v>110</v>
      </c>
      <c r="AV2356" s="1" t="s">
        <v>111</v>
      </c>
      <c r="AW2356" s="3" t="str">
        <f t="shared" si="1"/>
        <v>Other</v>
      </c>
      <c r="AX2356" s="3" t="str">
        <f t="array" ref="AX2356">TEXTJOIN(", ", TRUE, IF(X2356:AS2356="Y", X$1:AS$1, IF(X2356:AS2356&lt;&gt;"", X$1:AS$1 &amp; ": " &amp; X2356:AS2356, "")))
</f>
        <v>Fentanyl, Ethanol, Tramad, Any Opioid</v>
      </c>
    </row>
    <row r="2357">
      <c r="A2357" s="2">
        <v>42470.0</v>
      </c>
      <c r="B2357" s="1" t="s">
        <v>50</v>
      </c>
      <c r="C2357" s="1">
        <v>29.0</v>
      </c>
      <c r="D2357" s="1" t="s">
        <v>51</v>
      </c>
      <c r="E2357" s="1" t="s">
        <v>63</v>
      </c>
      <c r="G2357" s="1" t="s">
        <v>103</v>
      </c>
      <c r="H2357" s="1" t="s">
        <v>103</v>
      </c>
      <c r="I2357" s="1" t="s">
        <v>55</v>
      </c>
      <c r="J2357" s="1" t="s">
        <v>103</v>
      </c>
      <c r="M2357" s="1" t="s">
        <v>56</v>
      </c>
      <c r="N2357" s="1" t="s">
        <v>276</v>
      </c>
      <c r="O2357" s="1" t="s">
        <v>103</v>
      </c>
      <c r="R2357" s="1" t="s">
        <v>56</v>
      </c>
      <c r="T2357" s="1" t="s">
        <v>78</v>
      </c>
      <c r="U2357" s="1" t="s">
        <v>59</v>
      </c>
      <c r="X2357" s="1" t="s">
        <v>60</v>
      </c>
      <c r="AP2357" s="1" t="s">
        <v>60</v>
      </c>
      <c r="AR2357" s="1" t="s">
        <v>60</v>
      </c>
      <c r="AT2357" s="1" t="s">
        <v>167</v>
      </c>
      <c r="AU2357" s="1" t="s">
        <v>167</v>
      </c>
      <c r="AV2357" s="1" t="s">
        <v>168</v>
      </c>
      <c r="AW2357" s="3" t="str">
        <f t="shared" si="1"/>
        <v>Other</v>
      </c>
      <c r="AX2357" s="3" t="str">
        <f t="array" ref="AX2357">TEXTJOIN(", ", TRUE, IF(X2357:AS2357="Y", X$1:AS$1, IF(X2357:AS2357&lt;&gt;"", X$1:AS$1 &amp; ": " &amp; X2357:AS2357, "")))
</f>
        <v>Heroin, Heroin/Morph/Codeine, Any Opioid</v>
      </c>
    </row>
    <row r="2358">
      <c r="A2358" s="2">
        <v>42386.0</v>
      </c>
      <c r="B2358" s="1" t="s">
        <v>50</v>
      </c>
      <c r="C2358" s="1">
        <v>52.0</v>
      </c>
      <c r="D2358" s="1" t="s">
        <v>51</v>
      </c>
      <c r="E2358" s="1" t="s">
        <v>63</v>
      </c>
      <c r="G2358" s="1" t="s">
        <v>397</v>
      </c>
      <c r="H2358" s="1" t="s">
        <v>103</v>
      </c>
      <c r="I2358" s="1" t="s">
        <v>55</v>
      </c>
      <c r="J2358" s="1" t="s">
        <v>397</v>
      </c>
      <c r="M2358" s="1" t="s">
        <v>56</v>
      </c>
      <c r="N2358" s="1" t="s">
        <v>104</v>
      </c>
      <c r="O2358" s="1" t="s">
        <v>397</v>
      </c>
      <c r="R2358" s="1" t="s">
        <v>56</v>
      </c>
      <c r="T2358" s="1" t="s">
        <v>3068</v>
      </c>
      <c r="U2358" s="1" t="s">
        <v>59</v>
      </c>
      <c r="AB2358" s="1" t="s">
        <v>60</v>
      </c>
      <c r="AF2358" s="1" t="s">
        <v>60</v>
      </c>
      <c r="AR2358" s="1" t="s">
        <v>60</v>
      </c>
      <c r="AT2358" s="1" t="s">
        <v>399</v>
      </c>
      <c r="AU2358" s="1" t="s">
        <v>399</v>
      </c>
      <c r="AV2358" s="1" t="s">
        <v>709</v>
      </c>
      <c r="AW2358" s="3" t="str">
        <f t="shared" si="1"/>
        <v>Other</v>
      </c>
      <c r="AX2358" s="3" t="str">
        <f t="array" ref="AX2358">TEXTJOIN(", ", TRUE, IF(X2358:AS2358="Y", X$1:AS$1, IF(X2358:AS2358&lt;&gt;"", X$1:AS$1 &amp; ": " &amp; X2358:AS2358, "")))
</f>
        <v>Oxycodone, Benzodiazepine, Any Opioid</v>
      </c>
    </row>
    <row r="2359">
      <c r="A2359" s="2">
        <v>43588.0</v>
      </c>
      <c r="B2359" s="1" t="s">
        <v>50</v>
      </c>
      <c r="C2359" s="1">
        <v>64.0</v>
      </c>
      <c r="D2359" s="1" t="s">
        <v>51</v>
      </c>
      <c r="E2359" s="1" t="s">
        <v>63</v>
      </c>
      <c r="G2359" s="1" t="s">
        <v>103</v>
      </c>
      <c r="H2359" s="1" t="s">
        <v>103</v>
      </c>
      <c r="I2359" s="1" t="s">
        <v>55</v>
      </c>
      <c r="J2359" s="1" t="s">
        <v>103</v>
      </c>
      <c r="K2359" s="1" t="s">
        <v>103</v>
      </c>
      <c r="L2359" s="1" t="s">
        <v>55</v>
      </c>
      <c r="M2359" s="1" t="s">
        <v>56</v>
      </c>
      <c r="N2359" s="1" t="s">
        <v>136</v>
      </c>
      <c r="O2359" s="1" t="s">
        <v>103</v>
      </c>
      <c r="P2359" s="1" t="s">
        <v>103</v>
      </c>
      <c r="Q2359" s="1" t="s">
        <v>55</v>
      </c>
      <c r="R2359" s="1" t="s">
        <v>56</v>
      </c>
      <c r="T2359" s="1" t="s">
        <v>3069</v>
      </c>
      <c r="U2359" s="1" t="s">
        <v>59</v>
      </c>
      <c r="X2359" s="1" t="s">
        <v>60</v>
      </c>
      <c r="Y2359" s="1" t="s">
        <v>60</v>
      </c>
      <c r="AP2359" s="1" t="s">
        <v>60</v>
      </c>
      <c r="AR2359" s="1" t="s">
        <v>60</v>
      </c>
      <c r="AT2359" s="1" t="s">
        <v>167</v>
      </c>
      <c r="AU2359" s="1" t="s">
        <v>167</v>
      </c>
      <c r="AV2359" s="1" t="s">
        <v>168</v>
      </c>
      <c r="AW2359" s="3" t="str">
        <f t="shared" si="1"/>
        <v>Other</v>
      </c>
      <c r="AX2359" s="3" t="str">
        <f t="array" ref="AX2359">TEXTJOIN(", ", TRUE, IF(X2359:AS2359="Y", X$1:AS$1, IF(X2359:AS2359&lt;&gt;"", X$1:AS$1 &amp; ": " &amp; X2359:AS2359, "")))
</f>
        <v>Heroin, Cocaine, Heroin/Morph/Codeine, Any Opioid</v>
      </c>
    </row>
    <row r="2360">
      <c r="A2360" s="2">
        <v>41979.0</v>
      </c>
      <c r="B2360" s="1" t="s">
        <v>50</v>
      </c>
      <c r="C2360" s="1">
        <v>45.0</v>
      </c>
      <c r="D2360" s="1" t="s">
        <v>51</v>
      </c>
      <c r="E2360" s="1" t="s">
        <v>63</v>
      </c>
      <c r="G2360" s="1" t="s">
        <v>2242</v>
      </c>
      <c r="J2360" s="1" t="s">
        <v>2242</v>
      </c>
      <c r="L2360" s="1" t="s">
        <v>55</v>
      </c>
      <c r="M2360" s="1" t="s">
        <v>56</v>
      </c>
      <c r="N2360" s="1" t="s">
        <v>66</v>
      </c>
      <c r="O2360" s="1" t="s">
        <v>2242</v>
      </c>
      <c r="P2360" s="1" t="s">
        <v>121</v>
      </c>
      <c r="R2360" s="1" t="s">
        <v>56</v>
      </c>
      <c r="T2360" s="1" t="s">
        <v>3070</v>
      </c>
      <c r="U2360" s="1" t="s">
        <v>59</v>
      </c>
      <c r="X2360" s="1" t="s">
        <v>60</v>
      </c>
      <c r="AB2360" s="1" t="s">
        <v>60</v>
      </c>
      <c r="AD2360" s="1" t="s">
        <v>60</v>
      </c>
      <c r="AF2360" s="1" t="s">
        <v>60</v>
      </c>
      <c r="AT2360" s="1" t="s">
        <v>2244</v>
      </c>
      <c r="AU2360" s="1" t="s">
        <v>2244</v>
      </c>
      <c r="AV2360" s="1" t="s">
        <v>2245</v>
      </c>
      <c r="AW2360" s="3" t="str">
        <f t="shared" si="1"/>
        <v>Other</v>
      </c>
      <c r="AX2360" s="3" t="str">
        <f t="array" ref="AX2360">TEXTJOIN(", ", TRUE, IF(X2360:AS2360="Y", X$1:AS$1, IF(X2360:AS2360&lt;&gt;"", X$1:AS$1 &amp; ": " &amp; X2360:AS2360, "")))
</f>
        <v>Heroin, Oxycodone, Ethanol, Benzodiazepine</v>
      </c>
    </row>
    <row r="2361">
      <c r="A2361" s="2">
        <v>41511.0</v>
      </c>
      <c r="B2361" s="1" t="s">
        <v>50</v>
      </c>
      <c r="C2361" s="1">
        <v>44.0</v>
      </c>
      <c r="D2361" s="1" t="s">
        <v>51</v>
      </c>
      <c r="E2361" s="1" t="s">
        <v>3071</v>
      </c>
      <c r="G2361" s="1" t="s">
        <v>306</v>
      </c>
      <c r="H2361" s="1" t="s">
        <v>65</v>
      </c>
      <c r="J2361" s="1" t="s">
        <v>306</v>
      </c>
      <c r="L2361" s="1" t="s">
        <v>55</v>
      </c>
      <c r="M2361" s="1" t="s">
        <v>56</v>
      </c>
      <c r="N2361" s="1" t="s">
        <v>104</v>
      </c>
      <c r="O2361" s="1" t="s">
        <v>64</v>
      </c>
      <c r="P2361" s="1" t="s">
        <v>65</v>
      </c>
      <c r="R2361" s="1" t="s">
        <v>67</v>
      </c>
      <c r="T2361" s="1" t="s">
        <v>3072</v>
      </c>
      <c r="U2361" s="1" t="s">
        <v>59</v>
      </c>
      <c r="AE2361" s="1" t="s">
        <v>60</v>
      </c>
      <c r="AT2361" s="1" t="s">
        <v>309</v>
      </c>
      <c r="AU2361" s="1" t="s">
        <v>309</v>
      </c>
      <c r="AV2361" s="1" t="s">
        <v>70</v>
      </c>
      <c r="AW2361" s="3" t="str">
        <f t="shared" si="1"/>
        <v>Other</v>
      </c>
      <c r="AX2361" s="3" t="str">
        <f t="array" ref="AX2361">TEXTJOIN(", ", TRUE, IF(X2361:AS2361="Y", X$1:AS$1, IF(X2361:AS2361&lt;&gt;"", X$1:AS$1 &amp; ": " &amp; X2361:AS2361, "")))
</f>
        <v>Hydrocodone</v>
      </c>
    </row>
    <row r="2362">
      <c r="A2362" s="4">
        <v>43783.0</v>
      </c>
      <c r="B2362" s="1" t="s">
        <v>50</v>
      </c>
      <c r="C2362" s="1">
        <v>55.0</v>
      </c>
      <c r="D2362" s="1" t="s">
        <v>51</v>
      </c>
      <c r="E2362" s="1" t="s">
        <v>63</v>
      </c>
      <c r="G2362" s="1" t="s">
        <v>116</v>
      </c>
      <c r="H2362" s="1" t="s">
        <v>103</v>
      </c>
      <c r="I2362" s="1" t="s">
        <v>55</v>
      </c>
      <c r="J2362" s="1" t="s">
        <v>116</v>
      </c>
      <c r="K2362" s="1" t="s">
        <v>103</v>
      </c>
      <c r="L2362" s="1" t="s">
        <v>55</v>
      </c>
      <c r="M2362" s="1" t="s">
        <v>56</v>
      </c>
      <c r="N2362" s="1" t="s">
        <v>57</v>
      </c>
      <c r="O2362" s="1" t="s">
        <v>116</v>
      </c>
      <c r="P2362" s="1" t="s">
        <v>103</v>
      </c>
      <c r="Q2362" s="1" t="s">
        <v>55</v>
      </c>
      <c r="R2362" s="1" t="s">
        <v>56</v>
      </c>
      <c r="T2362" s="1" t="s">
        <v>109</v>
      </c>
      <c r="U2362" s="1" t="s">
        <v>59</v>
      </c>
      <c r="V2362" s="1" t="s">
        <v>335</v>
      </c>
      <c r="Y2362" s="1" t="s">
        <v>60</v>
      </c>
      <c r="AT2362" s="1" t="s">
        <v>122</v>
      </c>
      <c r="AU2362" s="1" t="s">
        <v>122</v>
      </c>
      <c r="AV2362" s="1" t="s">
        <v>139</v>
      </c>
      <c r="AW2362" s="3" t="str">
        <f t="shared" si="1"/>
        <v>Other</v>
      </c>
      <c r="AX2362" s="3" t="str">
        <f t="array" ref="AX2362">TEXTJOIN(", ", TRUE, IF(X2362:AS2362="Y", X$1:AS$1, IF(X2362:AS2362&lt;&gt;"", X$1:AS$1 &amp; ": " &amp; X2362:AS2362, "")))
</f>
        <v>Cocaine</v>
      </c>
    </row>
    <row r="2363">
      <c r="A2363" s="2">
        <v>44073.0</v>
      </c>
      <c r="B2363" s="1" t="s">
        <v>50</v>
      </c>
      <c r="C2363" s="1">
        <v>53.0</v>
      </c>
      <c r="D2363" s="1" t="s">
        <v>51</v>
      </c>
      <c r="E2363" s="1" t="s">
        <v>63</v>
      </c>
      <c r="G2363" s="1" t="s">
        <v>521</v>
      </c>
      <c r="H2363" s="1" t="s">
        <v>103</v>
      </c>
      <c r="I2363" s="1" t="s">
        <v>55</v>
      </c>
      <c r="J2363" s="1" t="s">
        <v>521</v>
      </c>
      <c r="K2363" s="1" t="s">
        <v>103</v>
      </c>
      <c r="L2363" s="1" t="s">
        <v>55</v>
      </c>
      <c r="M2363" s="1" t="s">
        <v>56</v>
      </c>
      <c r="N2363" s="1" t="s">
        <v>178</v>
      </c>
      <c r="O2363" s="1" t="s">
        <v>521</v>
      </c>
      <c r="P2363" s="1" t="s">
        <v>103</v>
      </c>
      <c r="Q2363" s="1" t="s">
        <v>55</v>
      </c>
      <c r="R2363" s="1" t="s">
        <v>56</v>
      </c>
      <c r="T2363" s="1" t="s">
        <v>3073</v>
      </c>
      <c r="U2363" s="1" t="s">
        <v>59</v>
      </c>
      <c r="V2363" s="1" t="s">
        <v>286</v>
      </c>
      <c r="Z2363" s="1" t="s">
        <v>60</v>
      </c>
      <c r="AD2363" s="1" t="s">
        <v>60</v>
      </c>
      <c r="AR2363" s="1" t="s">
        <v>60</v>
      </c>
      <c r="AT2363" s="1" t="s">
        <v>524</v>
      </c>
      <c r="AU2363" s="1" t="s">
        <v>524</v>
      </c>
      <c r="AV2363" s="1" t="s">
        <v>1355</v>
      </c>
      <c r="AW2363" s="3" t="str">
        <f t="shared" si="1"/>
        <v>Other</v>
      </c>
      <c r="AX2363" s="3" t="str">
        <f t="array" ref="AX2363">TEXTJOIN(", ", TRUE, IF(X2363:AS2363="Y", X$1:AS$1, IF(X2363:AS2363&lt;&gt;"", X$1:AS$1 &amp; ": " &amp; X2363:AS2363, "")))
</f>
        <v>Fentanyl, Ethanol, Any Opioid</v>
      </c>
    </row>
    <row r="2364">
      <c r="A2364" s="2">
        <v>43659.0</v>
      </c>
      <c r="B2364" s="1" t="s">
        <v>50</v>
      </c>
      <c r="C2364" s="1">
        <v>48.0</v>
      </c>
      <c r="D2364" s="1" t="s">
        <v>51</v>
      </c>
      <c r="E2364" s="1" t="s">
        <v>63</v>
      </c>
      <c r="F2364" s="1" t="s">
        <v>137</v>
      </c>
      <c r="G2364" s="1" t="s">
        <v>103</v>
      </c>
      <c r="H2364" s="1" t="s">
        <v>103</v>
      </c>
      <c r="I2364" s="1" t="s">
        <v>55</v>
      </c>
      <c r="J2364" s="1" t="s">
        <v>103</v>
      </c>
      <c r="K2364" s="1" t="s">
        <v>103</v>
      </c>
      <c r="L2364" s="1" t="s">
        <v>55</v>
      </c>
      <c r="M2364" s="1" t="s">
        <v>56</v>
      </c>
      <c r="N2364" s="1" t="s">
        <v>136</v>
      </c>
      <c r="O2364" s="1" t="s">
        <v>103</v>
      </c>
      <c r="P2364" s="1" t="s">
        <v>103</v>
      </c>
      <c r="Q2364" s="1" t="s">
        <v>55</v>
      </c>
      <c r="R2364" s="1" t="s">
        <v>56</v>
      </c>
      <c r="T2364" s="1" t="s">
        <v>3074</v>
      </c>
      <c r="U2364" s="1" t="s">
        <v>59</v>
      </c>
      <c r="V2364" s="1" t="s">
        <v>197</v>
      </c>
      <c r="Y2364" s="1" t="s">
        <v>60</v>
      </c>
      <c r="Z2364" s="1" t="s">
        <v>60</v>
      </c>
      <c r="AA2364" s="1" t="s">
        <v>60</v>
      </c>
      <c r="AR2364" s="1" t="s">
        <v>60</v>
      </c>
      <c r="AT2364" s="1" t="s">
        <v>167</v>
      </c>
      <c r="AU2364" s="1" t="s">
        <v>167</v>
      </c>
      <c r="AV2364" s="1" t="s">
        <v>168</v>
      </c>
      <c r="AW2364" s="3" t="str">
        <f t="shared" si="1"/>
        <v>Other</v>
      </c>
      <c r="AX2364" s="3" t="str">
        <f t="array" ref="AX2364">TEXTJOIN(", ", TRUE, IF(X2364:AS2364="Y", X$1:AS$1, IF(X2364:AS2364&lt;&gt;"", X$1:AS$1 &amp; ": " &amp; X2364:AS2364, "")))
</f>
        <v>Cocaine, Fentanyl, Fentanyl Analogue, Any Opioid</v>
      </c>
    </row>
    <row r="2365">
      <c r="A2365" s="2">
        <v>42753.0</v>
      </c>
      <c r="B2365" s="1" t="s">
        <v>86</v>
      </c>
      <c r="C2365" s="1">
        <v>56.0</v>
      </c>
      <c r="D2365" s="1" t="s">
        <v>51</v>
      </c>
      <c r="E2365" s="1" t="s">
        <v>52</v>
      </c>
      <c r="G2365" s="1" t="s">
        <v>397</v>
      </c>
      <c r="H2365" s="1" t="s">
        <v>103</v>
      </c>
      <c r="I2365" s="1" t="s">
        <v>55</v>
      </c>
      <c r="J2365" s="1" t="s">
        <v>397</v>
      </c>
      <c r="K2365" s="1" t="s">
        <v>103</v>
      </c>
      <c r="L2365" s="1" t="s">
        <v>55</v>
      </c>
      <c r="M2365" s="1" t="s">
        <v>56</v>
      </c>
      <c r="N2365" s="1" t="s">
        <v>136</v>
      </c>
      <c r="O2365" s="1" t="s">
        <v>397</v>
      </c>
      <c r="P2365" s="1" t="s">
        <v>103</v>
      </c>
      <c r="Q2365" s="1" t="s">
        <v>55</v>
      </c>
      <c r="R2365" s="1" t="s">
        <v>56</v>
      </c>
      <c r="T2365" s="1" t="s">
        <v>109</v>
      </c>
      <c r="U2365" s="1" t="s">
        <v>59</v>
      </c>
      <c r="Y2365" s="1" t="s">
        <v>60</v>
      </c>
      <c r="AT2365" s="1" t="s">
        <v>399</v>
      </c>
      <c r="AU2365" s="1" t="s">
        <v>399</v>
      </c>
      <c r="AV2365" s="1" t="s">
        <v>709</v>
      </c>
      <c r="AW2365" s="3" t="str">
        <f t="shared" si="1"/>
        <v>Other</v>
      </c>
      <c r="AX2365" s="3" t="str">
        <f t="array" ref="AX2365">TEXTJOIN(", ", TRUE, IF(X2365:AS2365="Y", X$1:AS$1, IF(X2365:AS2365&lt;&gt;"", X$1:AS$1 &amp; ": " &amp; X2365:AS2365, "")))
</f>
        <v>Cocaine</v>
      </c>
    </row>
    <row r="2366">
      <c r="A2366" s="4">
        <v>43762.0</v>
      </c>
      <c r="B2366" s="1" t="s">
        <v>50</v>
      </c>
      <c r="C2366" s="1">
        <v>42.0</v>
      </c>
      <c r="D2366" s="1" t="s">
        <v>51</v>
      </c>
      <c r="E2366" s="1" t="s">
        <v>63</v>
      </c>
      <c r="G2366" s="1" t="s">
        <v>72</v>
      </c>
      <c r="H2366" s="1" t="s">
        <v>91</v>
      </c>
      <c r="I2366" s="1" t="s">
        <v>55</v>
      </c>
      <c r="J2366" s="1" t="s">
        <v>1319</v>
      </c>
      <c r="K2366" s="1" t="s">
        <v>125</v>
      </c>
      <c r="L2366" s="1" t="s">
        <v>55</v>
      </c>
      <c r="M2366" s="1" t="s">
        <v>177</v>
      </c>
      <c r="N2366" s="1" t="s">
        <v>119</v>
      </c>
      <c r="O2366" s="1" t="s">
        <v>1319</v>
      </c>
      <c r="P2366" s="1" t="s">
        <v>125</v>
      </c>
      <c r="Q2366" s="1" t="s">
        <v>55</v>
      </c>
      <c r="R2366" s="1" t="s">
        <v>44</v>
      </c>
      <c r="T2366" s="1" t="s">
        <v>3075</v>
      </c>
      <c r="U2366" s="1" t="s">
        <v>59</v>
      </c>
      <c r="Y2366" s="1" t="s">
        <v>60</v>
      </c>
      <c r="Z2366" s="1" t="s">
        <v>60</v>
      </c>
      <c r="AB2366" s="1" t="s">
        <v>60</v>
      </c>
      <c r="AR2366" s="1" t="s">
        <v>60</v>
      </c>
      <c r="AT2366" s="1" t="s">
        <v>619</v>
      </c>
      <c r="AU2366" s="1" t="s">
        <v>1321</v>
      </c>
      <c r="AV2366" s="1" t="s">
        <v>1322</v>
      </c>
      <c r="AW2366" s="3" t="str">
        <f t="shared" si="1"/>
        <v>Other</v>
      </c>
      <c r="AX2366" s="3" t="str">
        <f t="array" ref="AX2366">TEXTJOIN(", ", TRUE, IF(X2366:AS2366="Y", X$1:AS$1, IF(X2366:AS2366&lt;&gt;"", X$1:AS$1 &amp; ": " &amp; X2366:AS2366, "")))
</f>
        <v>Cocaine, Fentanyl, Oxycodone, Any Opioid</v>
      </c>
    </row>
    <row r="2367">
      <c r="A2367" s="2">
        <v>43491.0</v>
      </c>
      <c r="B2367" s="1" t="s">
        <v>50</v>
      </c>
      <c r="C2367" s="1">
        <v>36.0</v>
      </c>
      <c r="D2367" s="1" t="s">
        <v>51</v>
      </c>
      <c r="E2367" s="1" t="s">
        <v>63</v>
      </c>
      <c r="G2367" s="1" t="s">
        <v>1871</v>
      </c>
      <c r="H2367" s="1" t="s">
        <v>54</v>
      </c>
      <c r="I2367" s="1" t="s">
        <v>55</v>
      </c>
      <c r="J2367" s="1" t="s">
        <v>1871</v>
      </c>
      <c r="K2367" s="1" t="s">
        <v>54</v>
      </c>
      <c r="L2367" s="1" t="s">
        <v>55</v>
      </c>
      <c r="M2367" s="1" t="s">
        <v>56</v>
      </c>
      <c r="N2367" s="1" t="s">
        <v>136</v>
      </c>
      <c r="O2367" s="1" t="s">
        <v>98</v>
      </c>
      <c r="P2367" s="1" t="s">
        <v>54</v>
      </c>
      <c r="Q2367" s="1" t="s">
        <v>55</v>
      </c>
      <c r="R2367" s="1" t="s">
        <v>67</v>
      </c>
      <c r="T2367" s="1" t="s">
        <v>3076</v>
      </c>
      <c r="U2367" s="1" t="s">
        <v>59</v>
      </c>
      <c r="Z2367" s="1" t="s">
        <v>60</v>
      </c>
      <c r="AR2367" s="1" t="s">
        <v>60</v>
      </c>
      <c r="AT2367" s="1" t="s">
        <v>1873</v>
      </c>
      <c r="AU2367" s="1" t="s">
        <v>1873</v>
      </c>
      <c r="AV2367" s="1" t="s">
        <v>101</v>
      </c>
      <c r="AW2367" s="3" t="str">
        <f t="shared" si="1"/>
        <v>Other</v>
      </c>
      <c r="AX2367" s="3" t="str">
        <f t="array" ref="AX2367">TEXTJOIN(", ", TRUE, IF(X2367:AS2367="Y", X$1:AS$1, IF(X2367:AS2367&lt;&gt;"", X$1:AS$1 &amp; ": " &amp; X2367:AS2367, "")))
</f>
        <v>Fentanyl, Any Opioid</v>
      </c>
    </row>
    <row r="2368">
      <c r="A2368" s="2">
        <v>44250.0</v>
      </c>
      <c r="B2368" s="1" t="s">
        <v>50</v>
      </c>
      <c r="C2368" s="1">
        <v>52.0</v>
      </c>
      <c r="D2368" s="1" t="s">
        <v>51</v>
      </c>
      <c r="E2368" s="1" t="s">
        <v>63</v>
      </c>
      <c r="G2368" s="1" t="s">
        <v>484</v>
      </c>
      <c r="H2368" s="1" t="s">
        <v>103</v>
      </c>
      <c r="I2368" s="1" t="s">
        <v>55</v>
      </c>
      <c r="J2368" s="1" t="s">
        <v>484</v>
      </c>
      <c r="K2368" s="1" t="s">
        <v>103</v>
      </c>
      <c r="L2368" s="1" t="s">
        <v>55</v>
      </c>
      <c r="M2368" s="1" t="s">
        <v>56</v>
      </c>
      <c r="N2368" s="1" t="s">
        <v>93</v>
      </c>
      <c r="O2368" s="1" t="s">
        <v>484</v>
      </c>
      <c r="P2368" s="1" t="s">
        <v>103</v>
      </c>
      <c r="Q2368" s="1" t="s">
        <v>55</v>
      </c>
      <c r="R2368" s="1" t="s">
        <v>56</v>
      </c>
      <c r="T2368" s="1" t="s">
        <v>3077</v>
      </c>
      <c r="U2368" s="1" t="s">
        <v>59</v>
      </c>
      <c r="Y2368" s="1" t="s">
        <v>60</v>
      </c>
      <c r="Z2368" s="1" t="s">
        <v>60</v>
      </c>
      <c r="AR2368" s="1" t="s">
        <v>60</v>
      </c>
      <c r="AT2368" s="1" t="s">
        <v>682</v>
      </c>
      <c r="AU2368" s="1" t="s">
        <v>682</v>
      </c>
      <c r="AV2368" s="1" t="s">
        <v>487</v>
      </c>
      <c r="AW2368" s="3" t="str">
        <f t="shared" si="1"/>
        <v>Other</v>
      </c>
      <c r="AX2368" s="3" t="str">
        <f t="array" ref="AX2368">TEXTJOIN(", ", TRUE, IF(X2368:AS2368="Y", X$1:AS$1, IF(X2368:AS2368&lt;&gt;"", X$1:AS$1 &amp; ": " &amp; X2368:AS2368, "")))
</f>
        <v>Cocaine, Fentanyl, Any Opioid</v>
      </c>
    </row>
    <row r="2369">
      <c r="A2369" s="4">
        <v>43760.0</v>
      </c>
      <c r="B2369" s="1" t="s">
        <v>50</v>
      </c>
      <c r="C2369" s="1">
        <v>25.0</v>
      </c>
      <c r="D2369" s="1" t="s">
        <v>51</v>
      </c>
      <c r="E2369" s="1" t="s">
        <v>63</v>
      </c>
      <c r="G2369" s="1" t="s">
        <v>255</v>
      </c>
      <c r="H2369" s="1" t="s">
        <v>103</v>
      </c>
      <c r="I2369" s="1" t="s">
        <v>55</v>
      </c>
      <c r="J2369" s="1" t="s">
        <v>256</v>
      </c>
      <c r="K2369" s="1" t="s">
        <v>103</v>
      </c>
      <c r="L2369" s="1" t="s">
        <v>55</v>
      </c>
      <c r="M2369" s="1" t="s">
        <v>177</v>
      </c>
      <c r="N2369" s="1" t="s">
        <v>713</v>
      </c>
      <c r="O2369" s="1" t="s">
        <v>256</v>
      </c>
      <c r="P2369" s="1" t="s">
        <v>103</v>
      </c>
      <c r="Q2369" s="1" t="s">
        <v>55</v>
      </c>
      <c r="R2369" s="1" t="s">
        <v>67</v>
      </c>
      <c r="T2369" s="1" t="s">
        <v>817</v>
      </c>
      <c r="U2369" s="1" t="s">
        <v>59</v>
      </c>
      <c r="Y2369" s="1" t="s">
        <v>60</v>
      </c>
      <c r="Z2369" s="1" t="s">
        <v>60</v>
      </c>
      <c r="AR2369" s="1" t="s">
        <v>60</v>
      </c>
      <c r="AT2369" s="1" t="s">
        <v>259</v>
      </c>
      <c r="AU2369" s="1" t="s">
        <v>282</v>
      </c>
      <c r="AV2369" s="1" t="s">
        <v>260</v>
      </c>
      <c r="AW2369" s="3" t="str">
        <f t="shared" si="1"/>
        <v>Other</v>
      </c>
      <c r="AX2369" s="3" t="str">
        <f t="array" ref="AX2369">TEXTJOIN(", ", TRUE, IF(X2369:AS2369="Y", X$1:AS$1, IF(X2369:AS2369&lt;&gt;"", X$1:AS$1 &amp; ": " &amp; X2369:AS2369, "")))
</f>
        <v>Cocaine, Fentanyl, Any Opioid</v>
      </c>
    </row>
    <row r="2370">
      <c r="A2370" s="4">
        <v>42361.0</v>
      </c>
      <c r="B2370" s="1" t="s">
        <v>86</v>
      </c>
      <c r="C2370" s="1">
        <v>48.0</v>
      </c>
      <c r="D2370" s="1" t="s">
        <v>76</v>
      </c>
      <c r="E2370" s="1" t="s">
        <v>63</v>
      </c>
      <c r="G2370" s="1" t="s">
        <v>352</v>
      </c>
      <c r="H2370" s="1" t="s">
        <v>54</v>
      </c>
      <c r="I2370" s="1" t="s">
        <v>55</v>
      </c>
      <c r="J2370" s="1" t="s">
        <v>352</v>
      </c>
      <c r="M2370" s="1" t="s">
        <v>56</v>
      </c>
      <c r="O2370" s="1" t="s">
        <v>352</v>
      </c>
      <c r="P2370" s="1" t="s">
        <v>54</v>
      </c>
      <c r="Q2370" s="1" t="s">
        <v>55</v>
      </c>
      <c r="R2370" s="1" t="s">
        <v>56</v>
      </c>
      <c r="T2370" s="1" t="s">
        <v>3078</v>
      </c>
      <c r="U2370" s="1" t="s">
        <v>59</v>
      </c>
      <c r="AF2370" s="1" t="s">
        <v>60</v>
      </c>
      <c r="AG2370" s="1" t="s">
        <v>60</v>
      </c>
      <c r="AR2370" s="1" t="s">
        <v>60</v>
      </c>
      <c r="AT2370" s="1" t="s">
        <v>354</v>
      </c>
      <c r="AU2370" s="1" t="s">
        <v>354</v>
      </c>
      <c r="AV2370" s="1" t="s">
        <v>355</v>
      </c>
      <c r="AW2370" s="3" t="str">
        <f t="shared" si="1"/>
        <v>Other</v>
      </c>
      <c r="AX2370" s="3" t="str">
        <f t="array" ref="AX2370">TEXTJOIN(", ", TRUE, IF(X2370:AS2370="Y", X$1:AS$1, IF(X2370:AS2370&lt;&gt;"", X$1:AS$1 &amp; ": " &amp; X2370:AS2370, "")))
</f>
        <v>Benzodiazepine, Methadone, Any Opioid</v>
      </c>
    </row>
    <row r="2371">
      <c r="A2371" s="2">
        <v>44507.0</v>
      </c>
      <c r="B2371" s="1" t="s">
        <v>50</v>
      </c>
      <c r="C2371" s="1">
        <v>32.0</v>
      </c>
      <c r="D2371" s="1" t="s">
        <v>76</v>
      </c>
      <c r="E2371" s="1" t="s">
        <v>63</v>
      </c>
      <c r="G2371" s="1" t="s">
        <v>112</v>
      </c>
      <c r="H2371" s="1" t="s">
        <v>54</v>
      </c>
      <c r="I2371" s="1" t="s">
        <v>55</v>
      </c>
      <c r="J2371" s="1" t="s">
        <v>64</v>
      </c>
      <c r="K2371" s="1" t="s">
        <v>65</v>
      </c>
      <c r="L2371" s="1" t="s">
        <v>55</v>
      </c>
      <c r="M2371" s="1" t="s">
        <v>649</v>
      </c>
      <c r="N2371" s="1" t="s">
        <v>136</v>
      </c>
      <c r="O2371" s="1" t="s">
        <v>82</v>
      </c>
      <c r="P2371" s="1" t="s">
        <v>54</v>
      </c>
      <c r="Q2371" s="1" t="s">
        <v>55</v>
      </c>
      <c r="R2371" s="1" t="s">
        <v>173</v>
      </c>
      <c r="T2371" s="1" t="s">
        <v>3079</v>
      </c>
      <c r="U2371" s="1" t="s">
        <v>59</v>
      </c>
      <c r="Y2371" s="1" t="s">
        <v>60</v>
      </c>
      <c r="Z2371" s="1" t="s">
        <v>60</v>
      </c>
      <c r="AF2371" s="1" t="s">
        <v>60</v>
      </c>
      <c r="AM2371" s="1" t="s">
        <v>60</v>
      </c>
      <c r="AR2371" s="1" t="s">
        <v>60</v>
      </c>
      <c r="AT2371" s="1" t="s">
        <v>114</v>
      </c>
      <c r="AU2371" s="1" t="s">
        <v>69</v>
      </c>
      <c r="AV2371" s="1" t="s">
        <v>85</v>
      </c>
      <c r="AW2371" s="3" t="str">
        <f t="shared" si="1"/>
        <v>Other</v>
      </c>
      <c r="AX2371" s="3" t="str">
        <f t="array" ref="AX2371">TEXTJOIN(", ", TRUE, IF(X2371:AS2371="Y", X$1:AS$1, IF(X2371:AS2371&lt;&gt;"", X$1:AS$1 &amp; ": " &amp; X2371:AS2371, "")))
</f>
        <v>Cocaine, Fentanyl, Benzodiazepine, Xylazine, Any Opioid</v>
      </c>
    </row>
    <row r="2372">
      <c r="A2372" s="2">
        <v>43917.0</v>
      </c>
      <c r="B2372" s="1" t="s">
        <v>50</v>
      </c>
      <c r="C2372" s="1">
        <v>43.0</v>
      </c>
      <c r="D2372" s="1" t="s">
        <v>51</v>
      </c>
      <c r="E2372" s="1" t="s">
        <v>63</v>
      </c>
      <c r="F2372" s="1" t="s">
        <v>137</v>
      </c>
      <c r="G2372" s="1" t="s">
        <v>256</v>
      </c>
      <c r="I2372" s="1" t="s">
        <v>55</v>
      </c>
      <c r="J2372" s="1" t="s">
        <v>256</v>
      </c>
      <c r="K2372" s="1" t="s">
        <v>103</v>
      </c>
      <c r="L2372" s="1" t="s">
        <v>55</v>
      </c>
      <c r="M2372" s="1" t="s">
        <v>44</v>
      </c>
      <c r="N2372" s="1" t="s">
        <v>136</v>
      </c>
      <c r="O2372" s="1" t="s">
        <v>256</v>
      </c>
      <c r="P2372" s="1" t="s">
        <v>103</v>
      </c>
      <c r="Q2372" s="1" t="s">
        <v>55</v>
      </c>
      <c r="R2372" s="1" t="s">
        <v>56</v>
      </c>
      <c r="T2372" s="1" t="s">
        <v>3080</v>
      </c>
      <c r="U2372" s="1" t="s">
        <v>59</v>
      </c>
      <c r="Z2372" s="1" t="s">
        <v>60</v>
      </c>
      <c r="AD2372" s="1" t="s">
        <v>60</v>
      </c>
      <c r="AR2372" s="1" t="s">
        <v>60</v>
      </c>
      <c r="AT2372" s="1" t="s">
        <v>282</v>
      </c>
      <c r="AU2372" s="1" t="s">
        <v>282</v>
      </c>
      <c r="AV2372" s="1" t="s">
        <v>260</v>
      </c>
      <c r="AW2372" s="3" t="str">
        <f t="shared" si="1"/>
        <v>Other</v>
      </c>
      <c r="AX2372" s="3" t="str">
        <f t="array" ref="AX2372">TEXTJOIN(", ", TRUE, IF(X2372:AS2372="Y", X$1:AS$1, IF(X2372:AS2372&lt;&gt;"", X$1:AS$1 &amp; ": " &amp; X2372:AS2372, "")))
</f>
        <v>Fentanyl, Ethanol, Any Opioid</v>
      </c>
    </row>
    <row r="2373">
      <c r="A2373" s="2">
        <v>44406.0</v>
      </c>
      <c r="B2373" s="1" t="s">
        <v>50</v>
      </c>
      <c r="C2373" s="1">
        <v>58.0</v>
      </c>
      <c r="D2373" s="1" t="s">
        <v>51</v>
      </c>
      <c r="E2373" s="1" t="s">
        <v>63</v>
      </c>
      <c r="G2373" s="1" t="s">
        <v>255</v>
      </c>
      <c r="H2373" s="1" t="s">
        <v>103</v>
      </c>
      <c r="I2373" s="1" t="s">
        <v>55</v>
      </c>
      <c r="J2373" s="1" t="s">
        <v>255</v>
      </c>
      <c r="K2373" s="1" t="s">
        <v>103</v>
      </c>
      <c r="L2373" s="1" t="s">
        <v>55</v>
      </c>
      <c r="M2373" s="1" t="s">
        <v>404</v>
      </c>
      <c r="N2373" s="1" t="s">
        <v>442</v>
      </c>
      <c r="O2373" s="1" t="s">
        <v>255</v>
      </c>
      <c r="P2373" s="1" t="s">
        <v>103</v>
      </c>
      <c r="Q2373" s="1" t="s">
        <v>55</v>
      </c>
      <c r="R2373" s="1" t="s">
        <v>44</v>
      </c>
      <c r="S2373" s="1" t="s">
        <v>2992</v>
      </c>
      <c r="T2373" s="1" t="s">
        <v>3081</v>
      </c>
      <c r="U2373" s="1" t="s">
        <v>59</v>
      </c>
      <c r="Y2373" s="1" t="s">
        <v>60</v>
      </c>
      <c r="Z2373" s="1" t="s">
        <v>60</v>
      </c>
      <c r="AA2373" s="1" t="s">
        <v>60</v>
      </c>
      <c r="AD2373" s="1" t="s">
        <v>60</v>
      </c>
      <c r="AR2373" s="1" t="s">
        <v>60</v>
      </c>
      <c r="AT2373" s="1" t="s">
        <v>259</v>
      </c>
      <c r="AU2373" s="1" t="s">
        <v>259</v>
      </c>
      <c r="AV2373" s="1" t="s">
        <v>520</v>
      </c>
      <c r="AW2373" s="3" t="str">
        <f t="shared" si="1"/>
        <v>Other</v>
      </c>
      <c r="AX2373" s="3" t="str">
        <f t="array" ref="AX2373">TEXTJOIN(", ", TRUE, IF(X2373:AS2373="Y", X$1:AS$1, IF(X2373:AS2373&lt;&gt;"", X$1:AS$1 &amp; ": " &amp; X2373:AS2373, "")))
</f>
        <v>Cocaine, Fentanyl, Fentanyl Analogue, Ethanol, Any Opioid</v>
      </c>
    </row>
    <row r="2374">
      <c r="A2374" s="2">
        <v>43725.0</v>
      </c>
      <c r="B2374" s="1" t="s">
        <v>50</v>
      </c>
      <c r="C2374" s="1">
        <v>34.0</v>
      </c>
      <c r="D2374" s="1" t="s">
        <v>51</v>
      </c>
      <c r="E2374" s="1" t="s">
        <v>63</v>
      </c>
      <c r="G2374" s="1" t="s">
        <v>143</v>
      </c>
      <c r="H2374" s="1" t="s">
        <v>91</v>
      </c>
      <c r="I2374" s="1" t="s">
        <v>55</v>
      </c>
      <c r="J2374" s="1" t="s">
        <v>91</v>
      </c>
      <c r="K2374" s="1" t="s">
        <v>91</v>
      </c>
      <c r="L2374" s="1" t="s">
        <v>55</v>
      </c>
      <c r="M2374" s="1" t="s">
        <v>92</v>
      </c>
      <c r="N2374" s="1" t="s">
        <v>93</v>
      </c>
      <c r="O2374" s="1" t="s">
        <v>91</v>
      </c>
      <c r="P2374" s="1" t="s">
        <v>91</v>
      </c>
      <c r="Q2374" s="1" t="s">
        <v>55</v>
      </c>
      <c r="R2374" s="1" t="s">
        <v>67</v>
      </c>
      <c r="T2374" s="1" t="s">
        <v>3082</v>
      </c>
      <c r="U2374" s="1" t="s">
        <v>59</v>
      </c>
      <c r="X2374" s="1" t="s">
        <v>60</v>
      </c>
      <c r="Y2374" s="1" t="s">
        <v>60</v>
      </c>
      <c r="Z2374" s="1" t="s">
        <v>60</v>
      </c>
      <c r="AD2374" s="1" t="s">
        <v>60</v>
      </c>
      <c r="AP2374" s="1" t="s">
        <v>60</v>
      </c>
      <c r="AR2374" s="1" t="s">
        <v>60</v>
      </c>
      <c r="AT2374" s="1" t="s">
        <v>145</v>
      </c>
      <c r="AU2374" s="1" t="s">
        <v>110</v>
      </c>
      <c r="AV2374" s="1" t="s">
        <v>111</v>
      </c>
      <c r="AW2374" s="3" t="str">
        <f t="shared" si="1"/>
        <v>Other</v>
      </c>
      <c r="AX2374" s="3" t="str">
        <f t="array" ref="AX2374">TEXTJOIN(", ", TRUE, IF(X2374:AS2374="Y", X$1:AS$1, IF(X2374:AS2374&lt;&gt;"", X$1:AS$1 &amp; ": " &amp; X2374:AS2374, "")))
</f>
        <v>Heroin, Cocaine, Fentanyl, Ethanol, Heroin/Morph/Codeine, Any Opioid</v>
      </c>
    </row>
    <row r="2375">
      <c r="A2375" s="4">
        <v>41593.0</v>
      </c>
      <c r="B2375" s="1" t="s">
        <v>50</v>
      </c>
      <c r="C2375" s="1">
        <v>48.0</v>
      </c>
      <c r="D2375" s="1" t="s">
        <v>76</v>
      </c>
      <c r="E2375" s="1" t="s">
        <v>63</v>
      </c>
      <c r="G2375" s="1" t="s">
        <v>1235</v>
      </c>
      <c r="H2375" s="1" t="s">
        <v>299</v>
      </c>
      <c r="J2375" s="1" t="s">
        <v>1235</v>
      </c>
      <c r="L2375" s="1" t="s">
        <v>55</v>
      </c>
      <c r="M2375" s="1" t="s">
        <v>44</v>
      </c>
      <c r="N2375" s="1" t="s">
        <v>66</v>
      </c>
      <c r="O2375" s="1" t="s">
        <v>1235</v>
      </c>
      <c r="P2375" s="1" t="s">
        <v>299</v>
      </c>
      <c r="R2375" s="1" t="s">
        <v>44</v>
      </c>
      <c r="S2375" s="1" t="s">
        <v>2248</v>
      </c>
      <c r="T2375" s="1" t="s">
        <v>729</v>
      </c>
      <c r="U2375" s="1" t="s">
        <v>59</v>
      </c>
      <c r="Y2375" s="1" t="s">
        <v>60</v>
      </c>
      <c r="AT2375" s="1" t="s">
        <v>1237</v>
      </c>
      <c r="AU2375" s="1" t="s">
        <v>1237</v>
      </c>
      <c r="AV2375" s="1" t="s">
        <v>1238</v>
      </c>
      <c r="AW2375" s="3" t="str">
        <f t="shared" si="1"/>
        <v>Other</v>
      </c>
      <c r="AX2375" s="3" t="str">
        <f t="array" ref="AX2375">TEXTJOIN(", ", TRUE, IF(X2375:AS2375="Y", X$1:AS$1, IF(X2375:AS2375&lt;&gt;"", X$1:AS$1 &amp; ": " &amp; X2375:AS2375, "")))
</f>
        <v>Cocaine</v>
      </c>
    </row>
    <row r="2376">
      <c r="A2376" s="2">
        <v>44259.0</v>
      </c>
      <c r="B2376" s="1" t="s">
        <v>50</v>
      </c>
      <c r="C2376" s="1">
        <v>33.0</v>
      </c>
      <c r="D2376" s="1" t="s">
        <v>51</v>
      </c>
      <c r="E2376" s="1" t="s">
        <v>63</v>
      </c>
      <c r="G2376" s="1" t="s">
        <v>2532</v>
      </c>
      <c r="H2376" s="1" t="s">
        <v>103</v>
      </c>
      <c r="I2376" s="1" t="s">
        <v>55</v>
      </c>
      <c r="J2376" s="1" t="s">
        <v>2532</v>
      </c>
      <c r="K2376" s="1" t="s">
        <v>103</v>
      </c>
      <c r="L2376" s="1" t="s">
        <v>55</v>
      </c>
      <c r="M2376" s="1" t="s">
        <v>56</v>
      </c>
      <c r="N2376" s="1" t="s">
        <v>119</v>
      </c>
      <c r="O2376" s="1" t="s">
        <v>2532</v>
      </c>
      <c r="P2376" s="1" t="s">
        <v>103</v>
      </c>
      <c r="Q2376" s="1" t="s">
        <v>55</v>
      </c>
      <c r="R2376" s="1" t="s">
        <v>56</v>
      </c>
      <c r="T2376" s="1" t="s">
        <v>3083</v>
      </c>
      <c r="U2376" s="1" t="s">
        <v>59</v>
      </c>
      <c r="Z2376" s="1" t="s">
        <v>60</v>
      </c>
      <c r="AM2376" s="1" t="s">
        <v>60</v>
      </c>
      <c r="AR2376" s="1" t="s">
        <v>60</v>
      </c>
      <c r="AT2376" s="1" t="s">
        <v>2533</v>
      </c>
      <c r="AU2376" s="1" t="s">
        <v>2533</v>
      </c>
      <c r="AV2376" s="1" t="s">
        <v>3084</v>
      </c>
      <c r="AW2376" s="3" t="str">
        <f t="shared" si="1"/>
        <v>Other</v>
      </c>
      <c r="AX2376" s="3" t="str">
        <f t="array" ref="AX2376">TEXTJOIN(", ", TRUE, IF(X2376:AS2376="Y", X$1:AS$1, IF(X2376:AS2376&lt;&gt;"", X$1:AS$1 &amp; ": " &amp; X2376:AS2376, "")))
</f>
        <v>Fentanyl, Xylazine, Any Opioid</v>
      </c>
    </row>
    <row r="2377">
      <c r="A2377" s="2">
        <v>43619.0</v>
      </c>
      <c r="B2377" s="1" t="s">
        <v>50</v>
      </c>
      <c r="C2377" s="1">
        <v>62.0</v>
      </c>
      <c r="D2377" s="1" t="s">
        <v>51</v>
      </c>
      <c r="E2377" s="1" t="s">
        <v>63</v>
      </c>
      <c r="G2377" s="1" t="s">
        <v>256</v>
      </c>
      <c r="H2377" s="1" t="s">
        <v>103</v>
      </c>
      <c r="I2377" s="1" t="s">
        <v>55</v>
      </c>
      <c r="J2377" s="1" t="s">
        <v>256</v>
      </c>
      <c r="K2377" s="1" t="s">
        <v>103</v>
      </c>
      <c r="L2377" s="1" t="s">
        <v>55</v>
      </c>
      <c r="M2377" s="1" t="s">
        <v>56</v>
      </c>
      <c r="N2377" s="1" t="s">
        <v>136</v>
      </c>
      <c r="O2377" s="1" t="s">
        <v>256</v>
      </c>
      <c r="P2377" s="1" t="s">
        <v>103</v>
      </c>
      <c r="Q2377" s="1" t="s">
        <v>55</v>
      </c>
      <c r="R2377" s="1" t="s">
        <v>56</v>
      </c>
      <c r="T2377" s="1" t="s">
        <v>3085</v>
      </c>
      <c r="U2377" s="1" t="s">
        <v>59</v>
      </c>
      <c r="AB2377" s="1" t="s">
        <v>60</v>
      </c>
      <c r="AF2377" s="1" t="s">
        <v>60</v>
      </c>
      <c r="AR2377" s="1" t="s">
        <v>60</v>
      </c>
      <c r="AT2377" s="1" t="s">
        <v>282</v>
      </c>
      <c r="AU2377" s="1" t="s">
        <v>282</v>
      </c>
      <c r="AV2377" s="1" t="s">
        <v>260</v>
      </c>
      <c r="AW2377" s="3" t="str">
        <f t="shared" si="1"/>
        <v>Other</v>
      </c>
      <c r="AX2377" s="3" t="str">
        <f t="array" ref="AX2377">TEXTJOIN(", ", TRUE, IF(X2377:AS2377="Y", X$1:AS$1, IF(X2377:AS2377&lt;&gt;"", X$1:AS$1 &amp; ": " &amp; X2377:AS2377, "")))
</f>
        <v>Oxycodone, Benzodiazepine, Any Opioid</v>
      </c>
    </row>
    <row r="2378">
      <c r="A2378" s="4">
        <v>43449.0</v>
      </c>
      <c r="B2378" s="1" t="s">
        <v>50</v>
      </c>
      <c r="C2378" s="1">
        <v>33.0</v>
      </c>
      <c r="D2378" s="1" t="s">
        <v>51</v>
      </c>
      <c r="E2378" s="1" t="s">
        <v>63</v>
      </c>
      <c r="G2378" s="1" t="s">
        <v>1478</v>
      </c>
      <c r="H2378" s="1" t="s">
        <v>91</v>
      </c>
      <c r="I2378" s="1" t="s">
        <v>55</v>
      </c>
      <c r="J2378" s="1" t="s">
        <v>1478</v>
      </c>
      <c r="K2378" s="1" t="s">
        <v>91</v>
      </c>
      <c r="M2378" s="1" t="s">
        <v>56</v>
      </c>
      <c r="N2378" s="1" t="s">
        <v>136</v>
      </c>
      <c r="O2378" s="1" t="s">
        <v>1478</v>
      </c>
      <c r="P2378" s="1" t="s">
        <v>91</v>
      </c>
      <c r="Q2378" s="1" t="s">
        <v>55</v>
      </c>
      <c r="R2378" s="1" t="s">
        <v>56</v>
      </c>
      <c r="T2378" s="1" t="s">
        <v>83</v>
      </c>
      <c r="U2378" s="1" t="s">
        <v>59</v>
      </c>
      <c r="Z2378" s="1" t="s">
        <v>60</v>
      </c>
      <c r="AR2378" s="1" t="s">
        <v>60</v>
      </c>
      <c r="AT2378" s="1" t="s">
        <v>1479</v>
      </c>
      <c r="AU2378" s="1" t="s">
        <v>1479</v>
      </c>
      <c r="AV2378" s="1" t="s">
        <v>1480</v>
      </c>
      <c r="AW2378" s="3" t="str">
        <f t="shared" si="1"/>
        <v>Other</v>
      </c>
      <c r="AX2378" s="3" t="str">
        <f t="array" ref="AX2378">TEXTJOIN(", ", TRUE, IF(X2378:AS2378="Y", X$1:AS$1, IF(X2378:AS2378&lt;&gt;"", X$1:AS$1 &amp; ": " &amp; X2378:AS2378, "")))
</f>
        <v>Fentanyl, Any Opioid</v>
      </c>
    </row>
    <row r="2379">
      <c r="A2379" s="2">
        <v>41920.0</v>
      </c>
      <c r="B2379" s="1" t="s">
        <v>50</v>
      </c>
      <c r="C2379" s="1">
        <v>51.0</v>
      </c>
      <c r="D2379" s="1" t="s">
        <v>76</v>
      </c>
      <c r="E2379" s="1" t="s">
        <v>63</v>
      </c>
      <c r="G2379" s="1" t="s">
        <v>98</v>
      </c>
      <c r="J2379" s="1" t="s">
        <v>98</v>
      </c>
      <c r="L2379" s="1" t="s">
        <v>55</v>
      </c>
      <c r="M2379" s="1" t="s">
        <v>56</v>
      </c>
      <c r="N2379" s="1" t="s">
        <v>3086</v>
      </c>
      <c r="O2379" s="1" t="s">
        <v>98</v>
      </c>
      <c r="P2379" s="1" t="s">
        <v>54</v>
      </c>
      <c r="R2379" s="1" t="s">
        <v>67</v>
      </c>
      <c r="T2379" s="1" t="s">
        <v>3087</v>
      </c>
      <c r="U2379" s="1" t="s">
        <v>59</v>
      </c>
      <c r="AD2379" s="1" t="s">
        <v>60</v>
      </c>
      <c r="AG2379" s="1" t="s">
        <v>60</v>
      </c>
      <c r="AT2379" s="1" t="s">
        <v>100</v>
      </c>
      <c r="AU2379" s="1" t="s">
        <v>100</v>
      </c>
      <c r="AV2379" s="1" t="s">
        <v>101</v>
      </c>
      <c r="AW2379" s="3" t="str">
        <f t="shared" si="1"/>
        <v>Other</v>
      </c>
      <c r="AX2379" s="3" t="str">
        <f t="array" ref="AX2379">TEXTJOIN(", ", TRUE, IF(X2379:AS2379="Y", X$1:AS$1, IF(X2379:AS2379&lt;&gt;"", X$1:AS$1 &amp; ": " &amp; X2379:AS2379, "")))
</f>
        <v>Ethanol, Methadone</v>
      </c>
    </row>
    <row r="2380">
      <c r="A2380" s="4">
        <v>44519.0</v>
      </c>
      <c r="B2380" s="1" t="s">
        <v>50</v>
      </c>
      <c r="C2380" s="1">
        <v>58.0</v>
      </c>
      <c r="D2380" s="1" t="s">
        <v>76</v>
      </c>
      <c r="E2380" s="1" t="s">
        <v>63</v>
      </c>
      <c r="G2380" s="1" t="s">
        <v>103</v>
      </c>
      <c r="H2380" s="1" t="s">
        <v>103</v>
      </c>
      <c r="I2380" s="1" t="s">
        <v>55</v>
      </c>
      <c r="J2380" s="1" t="s">
        <v>103</v>
      </c>
      <c r="K2380" s="1" t="s">
        <v>103</v>
      </c>
      <c r="L2380" s="1" t="s">
        <v>55</v>
      </c>
      <c r="M2380" s="1" t="s">
        <v>743</v>
      </c>
      <c r="N2380" s="1" t="s">
        <v>119</v>
      </c>
      <c r="O2380" s="1" t="s">
        <v>103</v>
      </c>
      <c r="P2380" s="1" t="s">
        <v>103</v>
      </c>
      <c r="Q2380" s="1" t="s">
        <v>55</v>
      </c>
      <c r="R2380" s="1" t="s">
        <v>56</v>
      </c>
      <c r="T2380" s="1" t="s">
        <v>3088</v>
      </c>
      <c r="U2380" s="1" t="s">
        <v>59</v>
      </c>
      <c r="X2380" s="1" t="s">
        <v>60</v>
      </c>
      <c r="Z2380" s="1" t="s">
        <v>60</v>
      </c>
      <c r="AF2380" s="1" t="s">
        <v>60</v>
      </c>
      <c r="AP2380" s="1" t="s">
        <v>60</v>
      </c>
      <c r="AR2380" s="1" t="s">
        <v>60</v>
      </c>
      <c r="AT2380" s="1" t="s">
        <v>167</v>
      </c>
      <c r="AU2380" s="1" t="s">
        <v>167</v>
      </c>
      <c r="AV2380" s="1" t="s">
        <v>168</v>
      </c>
      <c r="AW2380" s="3" t="str">
        <f t="shared" si="1"/>
        <v>Other</v>
      </c>
      <c r="AX2380" s="3" t="str">
        <f t="array" ref="AX2380">TEXTJOIN(", ", TRUE, IF(X2380:AS2380="Y", X$1:AS$1, IF(X2380:AS2380&lt;&gt;"", X$1:AS$1 &amp; ": " &amp; X2380:AS2380, "")))
</f>
        <v>Heroin, Fentanyl, Benzodiazepine, Heroin/Morph/Codeine, Any Opioid</v>
      </c>
    </row>
    <row r="2381">
      <c r="A2381" s="2">
        <v>43483.0</v>
      </c>
      <c r="B2381" s="1" t="s">
        <v>50</v>
      </c>
      <c r="C2381" s="1">
        <v>51.0</v>
      </c>
      <c r="D2381" s="1" t="s">
        <v>51</v>
      </c>
      <c r="E2381" s="1" t="s">
        <v>63</v>
      </c>
      <c r="G2381" s="1" t="s">
        <v>510</v>
      </c>
      <c r="H2381" s="1" t="s">
        <v>103</v>
      </c>
      <c r="I2381" s="1" t="s">
        <v>55</v>
      </c>
      <c r="J2381" s="1" t="s">
        <v>510</v>
      </c>
      <c r="K2381" s="1" t="s">
        <v>103</v>
      </c>
      <c r="L2381" s="1" t="s">
        <v>55</v>
      </c>
      <c r="M2381" s="1" t="s">
        <v>56</v>
      </c>
      <c r="N2381" s="1" t="s">
        <v>119</v>
      </c>
      <c r="O2381" s="1" t="s">
        <v>510</v>
      </c>
      <c r="P2381" s="1" t="s">
        <v>103</v>
      </c>
      <c r="Q2381" s="1" t="s">
        <v>55</v>
      </c>
      <c r="R2381" s="1" t="s">
        <v>56</v>
      </c>
      <c r="T2381" s="1" t="s">
        <v>3089</v>
      </c>
      <c r="U2381" s="1" t="s">
        <v>59</v>
      </c>
      <c r="Y2381" s="1" t="s">
        <v>60</v>
      </c>
      <c r="AB2381" s="1" t="s">
        <v>60</v>
      </c>
      <c r="AR2381" s="1" t="s">
        <v>60</v>
      </c>
      <c r="AT2381" s="1" t="s">
        <v>512</v>
      </c>
      <c r="AU2381" s="1" t="s">
        <v>512</v>
      </c>
      <c r="AV2381" s="1" t="s">
        <v>513</v>
      </c>
      <c r="AW2381" s="3" t="str">
        <f t="shared" si="1"/>
        <v>Other</v>
      </c>
      <c r="AX2381" s="3" t="str">
        <f t="array" ref="AX2381">TEXTJOIN(", ", TRUE, IF(X2381:AS2381="Y", X$1:AS$1, IF(X2381:AS2381&lt;&gt;"", X$1:AS$1 &amp; ": " &amp; X2381:AS2381, "")))
</f>
        <v>Cocaine, Oxycodone, Any Opioid</v>
      </c>
    </row>
    <row r="2382">
      <c r="A2382" s="4">
        <v>43816.0</v>
      </c>
      <c r="B2382" s="1" t="s">
        <v>50</v>
      </c>
      <c r="C2382" s="1">
        <v>53.0</v>
      </c>
      <c r="D2382" s="1" t="s">
        <v>51</v>
      </c>
      <c r="E2382" s="1" t="s">
        <v>63</v>
      </c>
      <c r="G2382" s="1" t="s">
        <v>216</v>
      </c>
      <c r="H2382" s="1" t="s">
        <v>103</v>
      </c>
      <c r="I2382" s="1" t="s">
        <v>55</v>
      </c>
      <c r="J2382" s="1" t="s">
        <v>216</v>
      </c>
      <c r="K2382" s="1" t="s">
        <v>103</v>
      </c>
      <c r="L2382" s="1" t="s">
        <v>55</v>
      </c>
      <c r="M2382" s="1" t="s">
        <v>56</v>
      </c>
      <c r="N2382" s="1" t="s">
        <v>119</v>
      </c>
      <c r="O2382" s="1" t="s">
        <v>216</v>
      </c>
      <c r="P2382" s="1" t="s">
        <v>103</v>
      </c>
      <c r="Q2382" s="1" t="s">
        <v>55</v>
      </c>
      <c r="R2382" s="1" t="s">
        <v>56</v>
      </c>
      <c r="T2382" s="1" t="s">
        <v>3090</v>
      </c>
      <c r="U2382" s="1" t="s">
        <v>59</v>
      </c>
      <c r="V2382" s="1" t="s">
        <v>507</v>
      </c>
      <c r="X2382" s="1" t="s">
        <v>60</v>
      </c>
      <c r="Y2382" s="1" t="s">
        <v>60</v>
      </c>
      <c r="Z2382" s="1" t="s">
        <v>60</v>
      </c>
      <c r="AF2382" s="1" t="s">
        <v>60</v>
      </c>
      <c r="AP2382" s="1" t="s">
        <v>60</v>
      </c>
      <c r="AR2382" s="1" t="s">
        <v>60</v>
      </c>
      <c r="AT2382" s="1" t="s">
        <v>218</v>
      </c>
      <c r="AU2382" s="1" t="s">
        <v>218</v>
      </c>
      <c r="AV2382" s="1" t="s">
        <v>317</v>
      </c>
      <c r="AW2382" s="3" t="str">
        <f t="shared" si="1"/>
        <v>Other</v>
      </c>
      <c r="AX2382" s="3" t="str">
        <f t="array" ref="AX2382">TEXTJOIN(", ", TRUE, IF(X2382:AS2382="Y", X$1:AS$1, IF(X2382:AS2382&lt;&gt;"", X$1:AS$1 &amp; ": " &amp; X2382:AS2382, "")))
</f>
        <v>Heroin, Cocaine, Fentanyl, Benzodiazepine, Heroin/Morph/Codeine, Any Opioid</v>
      </c>
    </row>
    <row r="2383">
      <c r="A2383" s="2">
        <v>43270.0</v>
      </c>
      <c r="B2383" s="1" t="s">
        <v>50</v>
      </c>
      <c r="C2383" s="1">
        <v>47.0</v>
      </c>
      <c r="D2383" s="1" t="s">
        <v>76</v>
      </c>
      <c r="E2383" s="1" t="s">
        <v>63</v>
      </c>
      <c r="F2383" s="1" t="s">
        <v>137</v>
      </c>
      <c r="G2383" s="1" t="s">
        <v>91</v>
      </c>
      <c r="H2383" s="1" t="s">
        <v>91</v>
      </c>
      <c r="I2383" s="1" t="s">
        <v>55</v>
      </c>
      <c r="J2383" s="1" t="s">
        <v>91</v>
      </c>
      <c r="K2383" s="1" t="s">
        <v>91</v>
      </c>
      <c r="M2383" s="1" t="s">
        <v>56</v>
      </c>
      <c r="N2383" s="1" t="s">
        <v>119</v>
      </c>
      <c r="O2383" s="1" t="s">
        <v>91</v>
      </c>
      <c r="P2383" s="1" t="s">
        <v>91</v>
      </c>
      <c r="Q2383" s="1" t="s">
        <v>55</v>
      </c>
      <c r="R2383" s="1" t="s">
        <v>56</v>
      </c>
      <c r="T2383" s="1" t="s">
        <v>1911</v>
      </c>
      <c r="U2383" s="1" t="s">
        <v>59</v>
      </c>
      <c r="Y2383" s="1" t="s">
        <v>60</v>
      </c>
      <c r="AT2383" s="1" t="s">
        <v>110</v>
      </c>
      <c r="AU2383" s="1" t="s">
        <v>110</v>
      </c>
      <c r="AV2383" s="1" t="s">
        <v>111</v>
      </c>
      <c r="AW2383" s="3" t="str">
        <f t="shared" si="1"/>
        <v>Other</v>
      </c>
      <c r="AX2383" s="3" t="str">
        <f t="array" ref="AX2383">TEXTJOIN(", ", TRUE, IF(X2383:AS2383="Y", X$1:AS$1, IF(X2383:AS2383&lt;&gt;"", X$1:AS$1 &amp; ": " &amp; X2383:AS2383, "")))
</f>
        <v>Cocaine</v>
      </c>
    </row>
    <row r="2384">
      <c r="A2384" s="2">
        <v>44274.0</v>
      </c>
      <c r="B2384" s="1" t="s">
        <v>50</v>
      </c>
      <c r="C2384" s="1">
        <v>29.0</v>
      </c>
      <c r="D2384" s="1" t="s">
        <v>51</v>
      </c>
      <c r="E2384" s="1" t="s">
        <v>63</v>
      </c>
      <c r="F2384" s="1" t="s">
        <v>267</v>
      </c>
      <c r="G2384" s="1" t="s">
        <v>262</v>
      </c>
      <c r="H2384" s="1" t="s">
        <v>263</v>
      </c>
      <c r="I2384" s="1" t="s">
        <v>55</v>
      </c>
      <c r="J2384" s="1" t="s">
        <v>262</v>
      </c>
      <c r="K2384" s="1" t="s">
        <v>263</v>
      </c>
      <c r="L2384" s="1" t="s">
        <v>55</v>
      </c>
      <c r="M2384" s="1" t="s">
        <v>728</v>
      </c>
      <c r="N2384" s="1" t="s">
        <v>136</v>
      </c>
      <c r="O2384" s="1" t="s">
        <v>91</v>
      </c>
      <c r="P2384" s="1" t="s">
        <v>91</v>
      </c>
      <c r="Q2384" s="1" t="s">
        <v>55</v>
      </c>
      <c r="R2384" s="1" t="s">
        <v>173</v>
      </c>
      <c r="T2384" s="1" t="s">
        <v>3091</v>
      </c>
      <c r="U2384" s="1" t="s">
        <v>59</v>
      </c>
      <c r="Y2384" s="1" t="s">
        <v>60</v>
      </c>
      <c r="Z2384" s="1" t="s">
        <v>60</v>
      </c>
      <c r="AR2384" s="1" t="s">
        <v>60</v>
      </c>
      <c r="AT2384" s="1" t="s">
        <v>556</v>
      </c>
      <c r="AU2384" s="1" t="s">
        <v>556</v>
      </c>
      <c r="AV2384" s="1" t="s">
        <v>111</v>
      </c>
      <c r="AW2384" s="3" t="str">
        <f t="shared" si="1"/>
        <v>Other</v>
      </c>
      <c r="AX2384" s="3" t="str">
        <f t="array" ref="AX2384">TEXTJOIN(", ", TRUE, IF(X2384:AS2384="Y", X$1:AS$1, IF(X2384:AS2384&lt;&gt;"", X$1:AS$1 &amp; ": " &amp; X2384:AS2384, "")))
</f>
        <v>Cocaine, Fentanyl, Any Opioid</v>
      </c>
    </row>
    <row r="2385">
      <c r="A2385" s="2">
        <v>44399.0</v>
      </c>
      <c r="B2385" s="1" t="s">
        <v>50</v>
      </c>
      <c r="C2385" s="1">
        <v>54.0</v>
      </c>
      <c r="D2385" s="1" t="s">
        <v>51</v>
      </c>
      <c r="E2385" s="1" t="s">
        <v>118</v>
      </c>
      <c r="G2385" s="1" t="s">
        <v>525</v>
      </c>
      <c r="H2385" s="1" t="s">
        <v>91</v>
      </c>
      <c r="I2385" s="1" t="s">
        <v>55</v>
      </c>
      <c r="J2385" s="1" t="s">
        <v>256</v>
      </c>
      <c r="K2385" s="1" t="s">
        <v>103</v>
      </c>
      <c r="L2385" s="1" t="s">
        <v>55</v>
      </c>
      <c r="M2385" s="1" t="s">
        <v>177</v>
      </c>
      <c r="N2385" s="1" t="s">
        <v>178</v>
      </c>
      <c r="O2385" s="1" t="s">
        <v>256</v>
      </c>
      <c r="P2385" s="1" t="s">
        <v>103</v>
      </c>
      <c r="Q2385" s="1" t="s">
        <v>55</v>
      </c>
      <c r="R2385" s="1" t="s">
        <v>173</v>
      </c>
      <c r="T2385" s="1" t="s">
        <v>3092</v>
      </c>
      <c r="U2385" s="1" t="s">
        <v>59</v>
      </c>
      <c r="Y2385" s="1" t="s">
        <v>60</v>
      </c>
      <c r="Z2385" s="1" t="s">
        <v>60</v>
      </c>
      <c r="AR2385" s="1" t="s">
        <v>60</v>
      </c>
      <c r="AT2385" s="1" t="s">
        <v>528</v>
      </c>
      <c r="AU2385" s="1" t="s">
        <v>282</v>
      </c>
      <c r="AV2385" s="1" t="s">
        <v>260</v>
      </c>
      <c r="AW2385" s="3" t="str">
        <f t="shared" si="1"/>
        <v>Other</v>
      </c>
      <c r="AX2385" s="3" t="str">
        <f t="array" ref="AX2385">TEXTJOIN(", ", TRUE, IF(X2385:AS2385="Y", X$1:AS$1, IF(X2385:AS2385&lt;&gt;"", X$1:AS$1 &amp; ": " &amp; X2385:AS2385, "")))
</f>
        <v>Cocaine, Fentanyl, Any Opioid</v>
      </c>
    </row>
    <row r="2386">
      <c r="A2386" s="2">
        <v>43534.0</v>
      </c>
      <c r="B2386" s="1" t="s">
        <v>50</v>
      </c>
      <c r="C2386" s="1">
        <v>38.0</v>
      </c>
      <c r="D2386" s="1" t="s">
        <v>51</v>
      </c>
      <c r="E2386" s="1" t="s">
        <v>63</v>
      </c>
      <c r="G2386" s="1" t="s">
        <v>185</v>
      </c>
      <c r="H2386" s="1" t="s">
        <v>91</v>
      </c>
      <c r="I2386" s="1" t="s">
        <v>55</v>
      </c>
      <c r="J2386" s="1" t="s">
        <v>185</v>
      </c>
      <c r="K2386" s="1" t="s">
        <v>91</v>
      </c>
      <c r="L2386" s="1" t="s">
        <v>55</v>
      </c>
      <c r="M2386" s="1" t="s">
        <v>56</v>
      </c>
      <c r="N2386" s="1" t="s">
        <v>136</v>
      </c>
      <c r="O2386" s="1" t="s">
        <v>185</v>
      </c>
      <c r="P2386" s="1" t="s">
        <v>91</v>
      </c>
      <c r="Q2386" s="1" t="s">
        <v>55</v>
      </c>
      <c r="R2386" s="1" t="s">
        <v>67</v>
      </c>
      <c r="T2386" s="1" t="s">
        <v>3093</v>
      </c>
      <c r="U2386" s="1" t="s">
        <v>59</v>
      </c>
      <c r="X2386" s="1" t="s">
        <v>60</v>
      </c>
      <c r="Z2386" s="1" t="s">
        <v>60</v>
      </c>
      <c r="AB2386" s="1" t="s">
        <v>60</v>
      </c>
      <c r="AP2386" s="1" t="s">
        <v>60</v>
      </c>
      <c r="AR2386" s="1" t="s">
        <v>60</v>
      </c>
      <c r="AT2386" s="1" t="s">
        <v>188</v>
      </c>
      <c r="AU2386" s="1" t="s">
        <v>188</v>
      </c>
      <c r="AV2386" s="1" t="s">
        <v>189</v>
      </c>
      <c r="AW2386" s="3" t="str">
        <f t="shared" si="1"/>
        <v>Other</v>
      </c>
      <c r="AX2386" s="3" t="str">
        <f t="array" ref="AX2386">TEXTJOIN(", ", TRUE, IF(X2386:AS2386="Y", X$1:AS$1, IF(X2386:AS2386&lt;&gt;"", X$1:AS$1 &amp; ": " &amp; X2386:AS2386, "")))
</f>
        <v>Heroin, Fentanyl, Oxycodone, Heroin/Morph/Codeine, Any Opioid</v>
      </c>
    </row>
    <row r="2387">
      <c r="A2387" s="2">
        <v>43437.0</v>
      </c>
      <c r="B2387" s="1" t="s">
        <v>50</v>
      </c>
      <c r="C2387" s="1">
        <v>27.0</v>
      </c>
      <c r="D2387" s="1" t="s">
        <v>76</v>
      </c>
      <c r="E2387" s="1" t="s">
        <v>63</v>
      </c>
      <c r="G2387" s="1" t="s">
        <v>484</v>
      </c>
      <c r="H2387" s="1" t="s">
        <v>103</v>
      </c>
      <c r="I2387" s="1" t="s">
        <v>55</v>
      </c>
      <c r="J2387" s="1" t="s">
        <v>484</v>
      </c>
      <c r="K2387" s="1" t="s">
        <v>103</v>
      </c>
      <c r="M2387" s="1" t="s">
        <v>56</v>
      </c>
      <c r="N2387" s="1" t="s">
        <v>1916</v>
      </c>
      <c r="O2387" s="1" t="s">
        <v>116</v>
      </c>
      <c r="P2387" s="1" t="s">
        <v>103</v>
      </c>
      <c r="Q2387" s="1" t="s">
        <v>55</v>
      </c>
      <c r="R2387" s="1" t="s">
        <v>67</v>
      </c>
      <c r="T2387" s="1" t="s">
        <v>3094</v>
      </c>
      <c r="U2387" s="1" t="s">
        <v>59</v>
      </c>
      <c r="X2387" s="1" t="s">
        <v>60</v>
      </c>
      <c r="Z2387" s="1" t="s">
        <v>60</v>
      </c>
      <c r="AA2387" s="1" t="s">
        <v>60</v>
      </c>
      <c r="AC2387" s="1" t="s">
        <v>60</v>
      </c>
      <c r="AF2387" s="1" t="s">
        <v>60</v>
      </c>
      <c r="AP2387" s="1" t="s">
        <v>60</v>
      </c>
      <c r="AR2387" s="1" t="s">
        <v>60</v>
      </c>
      <c r="AT2387" s="1" t="s">
        <v>682</v>
      </c>
      <c r="AU2387" s="1" t="s">
        <v>682</v>
      </c>
      <c r="AV2387" s="1" t="s">
        <v>139</v>
      </c>
      <c r="AW2387" s="3" t="str">
        <f t="shared" si="1"/>
        <v>Other</v>
      </c>
      <c r="AX2387" s="3" t="str">
        <f t="array" ref="AX2387">TEXTJOIN(", ", TRUE, IF(X2387:AS2387="Y", X$1:AS$1, IF(X2387:AS2387&lt;&gt;"", X$1:AS$1 &amp; ": " &amp; X2387:AS2387, "")))
</f>
        <v>Heroin, Fentanyl, Fentanyl Analogue, Oxymorphone, Benzodiazepine, Heroin/Morph/Codeine, Any Opioid</v>
      </c>
    </row>
    <row r="2388">
      <c r="A2388" s="2">
        <v>44021.0</v>
      </c>
      <c r="B2388" s="1" t="s">
        <v>50</v>
      </c>
      <c r="C2388" s="1">
        <v>23.0</v>
      </c>
      <c r="D2388" s="1" t="s">
        <v>51</v>
      </c>
      <c r="E2388" s="1" t="s">
        <v>63</v>
      </c>
      <c r="G2388" s="1" t="s">
        <v>90</v>
      </c>
      <c r="H2388" s="1" t="s">
        <v>91</v>
      </c>
      <c r="I2388" s="1" t="s">
        <v>55</v>
      </c>
      <c r="J2388" s="1" t="s">
        <v>90</v>
      </c>
      <c r="K2388" s="1" t="s">
        <v>91</v>
      </c>
      <c r="L2388" s="1" t="s">
        <v>55</v>
      </c>
      <c r="M2388" s="1" t="s">
        <v>56</v>
      </c>
      <c r="N2388" s="1" t="s">
        <v>93</v>
      </c>
      <c r="O2388" s="1" t="s">
        <v>90</v>
      </c>
      <c r="P2388" s="1" t="s">
        <v>91</v>
      </c>
      <c r="Q2388" s="1" t="s">
        <v>55</v>
      </c>
      <c r="R2388" s="1" t="s">
        <v>56</v>
      </c>
      <c r="T2388" s="1" t="s">
        <v>3095</v>
      </c>
      <c r="U2388" s="1" t="s">
        <v>59</v>
      </c>
      <c r="Y2388" s="1" t="s">
        <v>60</v>
      </c>
      <c r="Z2388" s="1" t="s">
        <v>60</v>
      </c>
      <c r="AG2388" s="1" t="s">
        <v>60</v>
      </c>
      <c r="AR2388" s="1" t="s">
        <v>60</v>
      </c>
      <c r="AT2388" s="1" t="s">
        <v>96</v>
      </c>
      <c r="AU2388" s="1" t="s">
        <v>96</v>
      </c>
      <c r="AV2388" s="1" t="s">
        <v>97</v>
      </c>
      <c r="AW2388" s="3" t="str">
        <f t="shared" si="1"/>
        <v>Other</v>
      </c>
      <c r="AX2388" s="3" t="str">
        <f t="array" ref="AX2388">TEXTJOIN(", ", TRUE, IF(X2388:AS2388="Y", X$1:AS$1, IF(X2388:AS2388&lt;&gt;"", X$1:AS$1 &amp; ": " &amp; X2388:AS2388, "")))
</f>
        <v>Cocaine, Fentanyl, Methadone, Any Opioid</v>
      </c>
    </row>
    <row r="2389">
      <c r="A2389" s="2">
        <v>44452.0</v>
      </c>
      <c r="B2389" s="1" t="s">
        <v>50</v>
      </c>
      <c r="C2389" s="1">
        <v>41.0</v>
      </c>
      <c r="D2389" s="1" t="s">
        <v>51</v>
      </c>
      <c r="E2389" s="1" t="s">
        <v>63</v>
      </c>
      <c r="F2389" s="1" t="s">
        <v>267</v>
      </c>
      <c r="G2389" s="1" t="s">
        <v>3096</v>
      </c>
      <c r="H2389" s="1" t="s">
        <v>1075</v>
      </c>
      <c r="I2389" s="1" t="s">
        <v>342</v>
      </c>
      <c r="J2389" s="1" t="s">
        <v>103</v>
      </c>
      <c r="K2389" s="1" t="s">
        <v>103</v>
      </c>
      <c r="L2389" s="1" t="s">
        <v>55</v>
      </c>
      <c r="M2389" s="1" t="s">
        <v>333</v>
      </c>
      <c r="N2389" s="1" t="s">
        <v>155</v>
      </c>
      <c r="O2389" s="1" t="s">
        <v>103</v>
      </c>
      <c r="P2389" s="1" t="s">
        <v>103</v>
      </c>
      <c r="Q2389" s="1" t="s">
        <v>55</v>
      </c>
      <c r="R2389" s="1" t="s">
        <v>173</v>
      </c>
      <c r="T2389" s="1" t="s">
        <v>3097</v>
      </c>
      <c r="U2389" s="1" t="s">
        <v>59</v>
      </c>
      <c r="Y2389" s="1" t="s">
        <v>60</v>
      </c>
      <c r="Z2389" s="1" t="s">
        <v>60</v>
      </c>
      <c r="AD2389" s="1" t="s">
        <v>60</v>
      </c>
      <c r="AR2389" s="1" t="s">
        <v>60</v>
      </c>
      <c r="AT2389" s="1" t="s">
        <v>3098</v>
      </c>
      <c r="AU2389" s="1" t="s">
        <v>167</v>
      </c>
      <c r="AV2389" s="1" t="s">
        <v>168</v>
      </c>
      <c r="AW2389" s="3" t="str">
        <f t="shared" si="1"/>
        <v>Other</v>
      </c>
      <c r="AX2389" s="3" t="str">
        <f t="array" ref="AX2389">TEXTJOIN(", ", TRUE, IF(X2389:AS2389="Y", X$1:AS$1, IF(X2389:AS2389&lt;&gt;"", X$1:AS$1 &amp; ": " &amp; X2389:AS2389, "")))
</f>
        <v>Cocaine, Fentanyl, Ethanol, Any Opioid</v>
      </c>
    </row>
    <row r="2390">
      <c r="A2390" s="2">
        <v>41313.0</v>
      </c>
      <c r="B2390" s="1" t="s">
        <v>50</v>
      </c>
      <c r="C2390" s="1">
        <v>29.0</v>
      </c>
      <c r="D2390" s="1" t="s">
        <v>51</v>
      </c>
      <c r="E2390" s="1" t="s">
        <v>63</v>
      </c>
      <c r="G2390" s="1" t="s">
        <v>1871</v>
      </c>
      <c r="H2390" s="1" t="s">
        <v>54</v>
      </c>
      <c r="J2390" s="1" t="s">
        <v>53</v>
      </c>
      <c r="L2390" s="1" t="s">
        <v>55</v>
      </c>
      <c r="M2390" s="1" t="s">
        <v>177</v>
      </c>
      <c r="N2390" s="1" t="s">
        <v>148</v>
      </c>
      <c r="O2390" s="1" t="s">
        <v>53</v>
      </c>
      <c r="P2390" s="1" t="s">
        <v>54</v>
      </c>
      <c r="R2390" s="1" t="s">
        <v>44</v>
      </c>
      <c r="S2390" s="1" t="s">
        <v>3099</v>
      </c>
      <c r="T2390" s="1" t="s">
        <v>3100</v>
      </c>
      <c r="U2390" s="1" t="s">
        <v>59</v>
      </c>
      <c r="X2390" s="1" t="s">
        <v>60</v>
      </c>
      <c r="Y2390" s="1" t="s">
        <v>60</v>
      </c>
      <c r="AT2390" s="1" t="s">
        <v>1873</v>
      </c>
      <c r="AU2390" s="1" t="s">
        <v>61</v>
      </c>
      <c r="AV2390" s="1" t="s">
        <v>294</v>
      </c>
      <c r="AW2390" s="3" t="str">
        <f t="shared" si="1"/>
        <v>Other</v>
      </c>
      <c r="AX2390" s="3" t="str">
        <f t="array" ref="AX2390">TEXTJOIN(", ", TRUE, IF(X2390:AS2390="Y", X$1:AS$1, IF(X2390:AS2390&lt;&gt;"", X$1:AS$1 &amp; ": " &amp; X2390:AS2390, "")))
</f>
        <v>Heroin, Cocaine</v>
      </c>
    </row>
    <row r="2391">
      <c r="A2391" s="2">
        <v>43071.0</v>
      </c>
      <c r="B2391" s="1" t="s">
        <v>86</v>
      </c>
      <c r="C2391" s="1">
        <v>28.0</v>
      </c>
      <c r="D2391" s="1" t="s">
        <v>76</v>
      </c>
      <c r="E2391" s="1" t="s">
        <v>63</v>
      </c>
      <c r="G2391" s="1" t="s">
        <v>120</v>
      </c>
      <c r="H2391" s="1" t="s">
        <v>121</v>
      </c>
      <c r="I2391" s="1" t="s">
        <v>55</v>
      </c>
      <c r="J2391" s="1" t="s">
        <v>120</v>
      </c>
      <c r="K2391" s="1" t="s">
        <v>121</v>
      </c>
      <c r="L2391" s="1" t="s">
        <v>55</v>
      </c>
      <c r="M2391" s="1" t="s">
        <v>56</v>
      </c>
      <c r="N2391" s="1" t="s">
        <v>119</v>
      </c>
      <c r="O2391" s="1" t="s">
        <v>120</v>
      </c>
      <c r="P2391" s="1" t="s">
        <v>121</v>
      </c>
      <c r="Q2391" s="1" t="s">
        <v>55</v>
      </c>
      <c r="R2391" s="1" t="s">
        <v>56</v>
      </c>
      <c r="T2391" s="1" t="s">
        <v>3101</v>
      </c>
      <c r="U2391" s="1" t="s">
        <v>59</v>
      </c>
      <c r="Y2391" s="1" t="s">
        <v>60</v>
      </c>
      <c r="Z2391" s="1" t="s">
        <v>60</v>
      </c>
      <c r="AD2391" s="1" t="s">
        <v>60</v>
      </c>
      <c r="AG2391" s="1" t="s">
        <v>60</v>
      </c>
      <c r="AT2391" s="1" t="s">
        <v>236</v>
      </c>
      <c r="AU2391" s="1" t="s">
        <v>236</v>
      </c>
      <c r="AV2391" s="1" t="s">
        <v>123</v>
      </c>
      <c r="AW2391" s="3" t="str">
        <f t="shared" si="1"/>
        <v>Middletown</v>
      </c>
      <c r="AX2391" s="3" t="str">
        <f t="array" ref="AX2391">TEXTJOIN(", ", TRUE, IF(X2391:AS2391="Y", X$1:AS$1, IF(X2391:AS2391&lt;&gt;"", X$1:AS$1 &amp; ": " &amp; X2391:AS2391, "")))
</f>
        <v>Cocaine, Fentanyl, Ethanol, Methadone</v>
      </c>
    </row>
    <row r="2392">
      <c r="A2392" s="4">
        <v>42326.0</v>
      </c>
      <c r="B2392" s="1" t="s">
        <v>86</v>
      </c>
      <c r="C2392" s="1">
        <v>30.0</v>
      </c>
      <c r="D2392" s="1" t="s">
        <v>76</v>
      </c>
      <c r="E2392" s="1" t="s">
        <v>63</v>
      </c>
      <c r="G2392" s="1" t="s">
        <v>160</v>
      </c>
      <c r="H2392" s="1" t="s">
        <v>54</v>
      </c>
      <c r="I2392" s="1" t="s">
        <v>55</v>
      </c>
      <c r="J2392" s="1" t="s">
        <v>81</v>
      </c>
      <c r="M2392" s="1" t="s">
        <v>2535</v>
      </c>
      <c r="O2392" s="1" t="s">
        <v>277</v>
      </c>
      <c r="P2392" s="1" t="s">
        <v>103</v>
      </c>
      <c r="Q2392" s="1" t="s">
        <v>55</v>
      </c>
      <c r="R2392" s="1" t="s">
        <v>67</v>
      </c>
      <c r="T2392" s="1" t="s">
        <v>83</v>
      </c>
      <c r="U2392" s="1" t="s">
        <v>59</v>
      </c>
      <c r="Z2392" s="1" t="s">
        <v>60</v>
      </c>
      <c r="AR2392" s="1" t="s">
        <v>60</v>
      </c>
      <c r="AT2392" s="1" t="s">
        <v>163</v>
      </c>
      <c r="AU2392" s="1" t="s">
        <v>84</v>
      </c>
      <c r="AV2392" s="1" t="s">
        <v>279</v>
      </c>
      <c r="AW2392" s="3" t="str">
        <f t="shared" si="1"/>
        <v>Other</v>
      </c>
      <c r="AX2392" s="3" t="str">
        <f t="array" ref="AX2392">TEXTJOIN(", ", TRUE, IF(X2392:AS2392="Y", X$1:AS$1, IF(X2392:AS2392&lt;&gt;"", X$1:AS$1 &amp; ": " &amp; X2392:AS2392, "")))
</f>
        <v>Fentanyl, Any Opioid</v>
      </c>
    </row>
    <row r="2393">
      <c r="A2393" s="2">
        <v>43621.0</v>
      </c>
      <c r="B2393" s="1" t="s">
        <v>50</v>
      </c>
      <c r="C2393" s="1">
        <v>51.0</v>
      </c>
      <c r="D2393" s="1" t="s">
        <v>51</v>
      </c>
      <c r="E2393" s="1" t="s">
        <v>63</v>
      </c>
      <c r="G2393" s="1" t="s">
        <v>407</v>
      </c>
      <c r="H2393" s="1" t="s">
        <v>3102</v>
      </c>
      <c r="I2393" s="1" t="s">
        <v>2077</v>
      </c>
      <c r="J2393" s="1" t="s">
        <v>397</v>
      </c>
      <c r="K2393" s="1" t="s">
        <v>103</v>
      </c>
      <c r="L2393" s="1" t="s">
        <v>55</v>
      </c>
      <c r="M2393" s="1" t="s">
        <v>177</v>
      </c>
      <c r="N2393" s="1" t="s">
        <v>1471</v>
      </c>
      <c r="O2393" s="1" t="s">
        <v>397</v>
      </c>
      <c r="P2393" s="1" t="s">
        <v>103</v>
      </c>
      <c r="Q2393" s="1" t="s">
        <v>55</v>
      </c>
      <c r="R2393" s="1" t="s">
        <v>44</v>
      </c>
      <c r="T2393" s="1" t="s">
        <v>495</v>
      </c>
      <c r="U2393" s="1" t="s">
        <v>59</v>
      </c>
      <c r="X2393" s="1" t="s">
        <v>60</v>
      </c>
      <c r="Y2393" s="1" t="s">
        <v>60</v>
      </c>
      <c r="AD2393" s="1" t="s">
        <v>60</v>
      </c>
      <c r="AP2393" s="1" t="s">
        <v>60</v>
      </c>
      <c r="AR2393" s="1" t="s">
        <v>60</v>
      </c>
      <c r="AT2393" s="1" t="s">
        <v>1204</v>
      </c>
      <c r="AU2393" s="1" t="s">
        <v>399</v>
      </c>
      <c r="AV2393" s="1" t="s">
        <v>709</v>
      </c>
      <c r="AW2393" s="3" t="str">
        <f t="shared" si="1"/>
        <v>Other</v>
      </c>
      <c r="AX2393" s="3" t="str">
        <f t="array" ref="AX2393">TEXTJOIN(", ", TRUE, IF(X2393:AS2393="Y", X$1:AS$1, IF(X2393:AS2393&lt;&gt;"", X$1:AS$1 &amp; ": " &amp; X2393:AS2393, "")))
</f>
        <v>Heroin, Cocaine, Ethanol, Heroin/Morph/Codeine, Any Opioid</v>
      </c>
    </row>
    <row r="2394">
      <c r="A2394" s="2">
        <v>43470.0</v>
      </c>
      <c r="B2394" s="1" t="s">
        <v>50</v>
      </c>
      <c r="C2394" s="1">
        <v>30.0</v>
      </c>
      <c r="D2394" s="1" t="s">
        <v>51</v>
      </c>
      <c r="E2394" s="1" t="s">
        <v>1191</v>
      </c>
      <c r="G2394" s="1" t="s">
        <v>886</v>
      </c>
      <c r="H2394" s="1" t="s">
        <v>125</v>
      </c>
      <c r="I2394" s="1" t="s">
        <v>55</v>
      </c>
      <c r="J2394" s="1" t="s">
        <v>886</v>
      </c>
      <c r="K2394" s="1" t="s">
        <v>125</v>
      </c>
      <c r="L2394" s="1" t="s">
        <v>55</v>
      </c>
      <c r="M2394" s="1" t="s">
        <v>56</v>
      </c>
      <c r="N2394" s="1" t="s">
        <v>93</v>
      </c>
      <c r="O2394" s="1" t="s">
        <v>886</v>
      </c>
      <c r="P2394" s="1" t="s">
        <v>125</v>
      </c>
      <c r="Q2394" s="1" t="s">
        <v>55</v>
      </c>
      <c r="R2394" s="1" t="s">
        <v>56</v>
      </c>
      <c r="T2394" s="1" t="s">
        <v>3103</v>
      </c>
      <c r="U2394" s="1" t="s">
        <v>59</v>
      </c>
      <c r="V2394" s="1" t="s">
        <v>1746</v>
      </c>
      <c r="X2394" s="1" t="s">
        <v>60</v>
      </c>
      <c r="Z2394" s="1" t="s">
        <v>60</v>
      </c>
      <c r="AA2394" s="1" t="s">
        <v>60</v>
      </c>
      <c r="AP2394" s="1" t="s">
        <v>60</v>
      </c>
      <c r="AR2394" s="1" t="s">
        <v>60</v>
      </c>
      <c r="AT2394" s="1" t="s">
        <v>888</v>
      </c>
      <c r="AU2394" s="1" t="s">
        <v>888</v>
      </c>
      <c r="AV2394" s="1" t="s">
        <v>889</v>
      </c>
      <c r="AW2394" s="3" t="str">
        <f t="shared" si="1"/>
        <v>Other</v>
      </c>
      <c r="AX2394" s="3" t="str">
        <f t="array" ref="AX2394">TEXTJOIN(", ", TRUE, IF(X2394:AS2394="Y", X$1:AS$1, IF(X2394:AS2394&lt;&gt;"", X$1:AS$1 &amp; ": " &amp; X2394:AS2394, "")))
</f>
        <v>Heroin, Fentanyl, Fentanyl Analogue, Heroin/Morph/Codeine, Any Opioid</v>
      </c>
    </row>
    <row r="2395">
      <c r="A2395" s="2">
        <v>44109.0</v>
      </c>
      <c r="B2395" s="1" t="s">
        <v>50</v>
      </c>
      <c r="C2395" s="1">
        <v>31.0</v>
      </c>
      <c r="D2395" s="1" t="s">
        <v>51</v>
      </c>
      <c r="E2395" s="1" t="s">
        <v>63</v>
      </c>
      <c r="G2395" s="1" t="s">
        <v>352</v>
      </c>
      <c r="H2395" s="1" t="s">
        <v>54</v>
      </c>
      <c r="I2395" s="1" t="s">
        <v>55</v>
      </c>
      <c r="J2395" s="1" t="s">
        <v>352</v>
      </c>
      <c r="K2395" s="1" t="s">
        <v>54</v>
      </c>
      <c r="L2395" s="1" t="s">
        <v>55</v>
      </c>
      <c r="M2395" s="1" t="s">
        <v>56</v>
      </c>
      <c r="N2395" s="1" t="s">
        <v>136</v>
      </c>
      <c r="O2395" s="1" t="s">
        <v>352</v>
      </c>
      <c r="P2395" s="1" t="s">
        <v>54</v>
      </c>
      <c r="Q2395" s="1" t="s">
        <v>55</v>
      </c>
      <c r="R2395" s="1" t="s">
        <v>56</v>
      </c>
      <c r="T2395" s="1" t="s">
        <v>3104</v>
      </c>
      <c r="U2395" s="1" t="s">
        <v>59</v>
      </c>
      <c r="Z2395" s="1" t="s">
        <v>60</v>
      </c>
      <c r="AF2395" s="1" t="s">
        <v>60</v>
      </c>
      <c r="AI2395" s="1" t="s">
        <v>60</v>
      </c>
      <c r="AR2395" s="1" t="s">
        <v>60</v>
      </c>
      <c r="AT2395" s="1" t="s">
        <v>354</v>
      </c>
      <c r="AU2395" s="1" t="s">
        <v>354</v>
      </c>
      <c r="AV2395" s="1" t="s">
        <v>355</v>
      </c>
      <c r="AW2395" s="3" t="str">
        <f t="shared" si="1"/>
        <v>Other</v>
      </c>
      <c r="AX2395" s="3" t="str">
        <f t="array" ref="AX2395">TEXTJOIN(", ", TRUE, IF(X2395:AS2395="Y", X$1:AS$1, IF(X2395:AS2395&lt;&gt;"", X$1:AS$1 &amp; ": " &amp; X2395:AS2395, "")))
</f>
        <v>Fentanyl, Benzodiazepine, Amphet, Any Opioid</v>
      </c>
    </row>
    <row r="2396">
      <c r="A2396" s="2">
        <v>42825.0</v>
      </c>
      <c r="B2396" s="1" t="s">
        <v>86</v>
      </c>
      <c r="C2396" s="1">
        <v>26.0</v>
      </c>
      <c r="D2396" s="1" t="s">
        <v>51</v>
      </c>
      <c r="E2396" s="1" t="s">
        <v>63</v>
      </c>
      <c r="G2396" s="1" t="s">
        <v>64</v>
      </c>
      <c r="H2396" s="1" t="s">
        <v>65</v>
      </c>
      <c r="I2396" s="1" t="s">
        <v>55</v>
      </c>
      <c r="J2396" s="1" t="s">
        <v>64</v>
      </c>
      <c r="K2396" s="1" t="s">
        <v>65</v>
      </c>
      <c r="L2396" s="1" t="s">
        <v>55</v>
      </c>
      <c r="M2396" s="1" t="s">
        <v>56</v>
      </c>
      <c r="N2396" s="1" t="s">
        <v>119</v>
      </c>
      <c r="O2396" s="1" t="s">
        <v>64</v>
      </c>
      <c r="P2396" s="1" t="s">
        <v>65</v>
      </c>
      <c r="Q2396" s="1" t="s">
        <v>55</v>
      </c>
      <c r="R2396" s="1" t="s">
        <v>56</v>
      </c>
      <c r="T2396" s="1" t="s">
        <v>3105</v>
      </c>
      <c r="U2396" s="1" t="s">
        <v>59</v>
      </c>
      <c r="X2396" s="1" t="s">
        <v>60</v>
      </c>
      <c r="Y2396" s="1" t="s">
        <v>60</v>
      </c>
      <c r="Z2396" s="1" t="s">
        <v>60</v>
      </c>
      <c r="AT2396" s="1" t="s">
        <v>69</v>
      </c>
      <c r="AU2396" s="1" t="s">
        <v>69</v>
      </c>
      <c r="AV2396" s="1" t="s">
        <v>70</v>
      </c>
      <c r="AW2396" s="3" t="str">
        <f t="shared" si="1"/>
        <v>Other</v>
      </c>
      <c r="AX2396" s="3" t="str">
        <f t="array" ref="AX2396">TEXTJOIN(", ", TRUE, IF(X2396:AS2396="Y", X$1:AS$1, IF(X2396:AS2396&lt;&gt;"", X$1:AS$1 &amp; ": " &amp; X2396:AS2396, "")))
</f>
        <v>Heroin, Cocaine, Fentanyl</v>
      </c>
    </row>
    <row r="2397">
      <c r="A2397" s="2">
        <v>43857.0</v>
      </c>
      <c r="B2397" s="1" t="s">
        <v>50</v>
      </c>
      <c r="C2397" s="1">
        <v>43.0</v>
      </c>
      <c r="D2397" s="1" t="s">
        <v>51</v>
      </c>
      <c r="E2397" s="1" t="s">
        <v>52</v>
      </c>
      <c r="G2397" s="1" t="s">
        <v>82</v>
      </c>
      <c r="H2397" s="1" t="s">
        <v>54</v>
      </c>
      <c r="I2397" s="1" t="s">
        <v>55</v>
      </c>
      <c r="J2397" s="1" t="s">
        <v>82</v>
      </c>
      <c r="K2397" s="1" t="s">
        <v>54</v>
      </c>
      <c r="L2397" s="1" t="s">
        <v>55</v>
      </c>
      <c r="M2397" s="1" t="s">
        <v>330</v>
      </c>
      <c r="N2397" s="1" t="s">
        <v>178</v>
      </c>
      <c r="O2397" s="1" t="s">
        <v>82</v>
      </c>
      <c r="P2397" s="1" t="s">
        <v>54</v>
      </c>
      <c r="Q2397" s="1" t="s">
        <v>55</v>
      </c>
      <c r="R2397" s="1" t="s">
        <v>67</v>
      </c>
      <c r="T2397" s="1" t="s">
        <v>3106</v>
      </c>
      <c r="U2397" s="1" t="s">
        <v>59</v>
      </c>
      <c r="Z2397" s="1" t="s">
        <v>60</v>
      </c>
      <c r="AR2397" s="1" t="s">
        <v>60</v>
      </c>
      <c r="AT2397" s="1" t="s">
        <v>329</v>
      </c>
      <c r="AU2397" s="1" t="s">
        <v>329</v>
      </c>
      <c r="AV2397" s="1" t="s">
        <v>85</v>
      </c>
      <c r="AW2397" s="3" t="str">
        <f t="shared" si="1"/>
        <v>Other</v>
      </c>
      <c r="AX2397" s="3" t="str">
        <f t="array" ref="AX2397">TEXTJOIN(", ", TRUE, IF(X2397:AS2397="Y", X$1:AS$1, IF(X2397:AS2397&lt;&gt;"", X$1:AS$1 &amp; ": " &amp; X2397:AS2397, "")))
</f>
        <v>Fentanyl, Any Opioid</v>
      </c>
    </row>
    <row r="2398">
      <c r="A2398" s="2">
        <v>44086.0</v>
      </c>
      <c r="B2398" s="1" t="s">
        <v>50</v>
      </c>
      <c r="C2398" s="1">
        <v>53.0</v>
      </c>
      <c r="D2398" s="1" t="s">
        <v>51</v>
      </c>
      <c r="E2398" s="1" t="s">
        <v>63</v>
      </c>
      <c r="G2398" s="1" t="s">
        <v>521</v>
      </c>
      <c r="H2398" s="1" t="s">
        <v>103</v>
      </c>
      <c r="I2398" s="1" t="s">
        <v>55</v>
      </c>
      <c r="J2398" s="1" t="s">
        <v>160</v>
      </c>
      <c r="K2398" s="1" t="s">
        <v>54</v>
      </c>
      <c r="L2398" s="1" t="s">
        <v>55</v>
      </c>
      <c r="M2398" s="1" t="s">
        <v>193</v>
      </c>
      <c r="N2398" s="1" t="s">
        <v>136</v>
      </c>
      <c r="O2398" s="1" t="s">
        <v>82</v>
      </c>
      <c r="P2398" s="1" t="s">
        <v>54</v>
      </c>
      <c r="Q2398" s="1" t="s">
        <v>55</v>
      </c>
      <c r="R2398" s="1" t="s">
        <v>67</v>
      </c>
      <c r="T2398" s="1" t="s">
        <v>83</v>
      </c>
      <c r="U2398" s="1" t="s">
        <v>59</v>
      </c>
      <c r="Z2398" s="1" t="s">
        <v>60</v>
      </c>
      <c r="AR2398" s="1" t="s">
        <v>60</v>
      </c>
      <c r="AT2398" s="1" t="s">
        <v>524</v>
      </c>
      <c r="AU2398" s="1" t="s">
        <v>163</v>
      </c>
      <c r="AV2398" s="1" t="s">
        <v>85</v>
      </c>
      <c r="AW2398" s="3" t="str">
        <f t="shared" si="1"/>
        <v>Other</v>
      </c>
      <c r="AX2398" s="3" t="str">
        <f t="array" ref="AX2398">TEXTJOIN(", ", TRUE, IF(X2398:AS2398="Y", X$1:AS$1, IF(X2398:AS2398&lt;&gt;"", X$1:AS$1 &amp; ": " &amp; X2398:AS2398, "")))
</f>
        <v>Fentanyl, Any Opioid</v>
      </c>
    </row>
    <row r="2399">
      <c r="A2399" s="2">
        <v>42044.0</v>
      </c>
      <c r="B2399" s="1" t="s">
        <v>86</v>
      </c>
      <c r="C2399" s="1">
        <v>43.0</v>
      </c>
      <c r="D2399" s="1" t="s">
        <v>76</v>
      </c>
      <c r="E2399" s="1" t="s">
        <v>52</v>
      </c>
      <c r="G2399" s="1" t="s">
        <v>103</v>
      </c>
      <c r="H2399" s="1" t="s">
        <v>103</v>
      </c>
      <c r="I2399" s="1" t="s">
        <v>55</v>
      </c>
      <c r="J2399" s="1" t="s">
        <v>103</v>
      </c>
      <c r="M2399" s="1" t="s">
        <v>56</v>
      </c>
      <c r="O2399" s="1" t="s">
        <v>103</v>
      </c>
      <c r="P2399" s="1" t="s">
        <v>103</v>
      </c>
      <c r="Q2399" s="1" t="s">
        <v>55</v>
      </c>
      <c r="R2399" s="1" t="s">
        <v>67</v>
      </c>
      <c r="T2399" s="1" t="s">
        <v>3107</v>
      </c>
      <c r="U2399" s="1" t="s">
        <v>59</v>
      </c>
      <c r="Y2399" s="1" t="s">
        <v>60</v>
      </c>
      <c r="AJ2399" s="1" t="s">
        <v>60</v>
      </c>
      <c r="AR2399" s="1" t="s">
        <v>60</v>
      </c>
      <c r="AT2399" s="1" t="s">
        <v>167</v>
      </c>
      <c r="AU2399" s="1" t="s">
        <v>167</v>
      </c>
      <c r="AV2399" s="1" t="s">
        <v>168</v>
      </c>
      <c r="AW2399" s="3" t="str">
        <f t="shared" si="1"/>
        <v>Other</v>
      </c>
      <c r="AX2399" s="3" t="str">
        <f t="array" ref="AX2399">TEXTJOIN(", ", TRUE, IF(X2399:AS2399="Y", X$1:AS$1, IF(X2399:AS2399&lt;&gt;"", X$1:AS$1 &amp; ": " &amp; X2399:AS2399, "")))
</f>
        <v>Cocaine, Tramad, Any Opioid</v>
      </c>
    </row>
    <row r="2400">
      <c r="A2400" s="4">
        <v>44154.0</v>
      </c>
      <c r="B2400" s="1" t="s">
        <v>50</v>
      </c>
      <c r="C2400" s="1">
        <v>21.0</v>
      </c>
      <c r="D2400" s="1" t="s">
        <v>51</v>
      </c>
      <c r="E2400" s="1" t="s">
        <v>63</v>
      </c>
      <c r="G2400" s="1" t="s">
        <v>510</v>
      </c>
      <c r="H2400" s="1" t="s">
        <v>103</v>
      </c>
      <c r="I2400" s="1" t="s">
        <v>55</v>
      </c>
      <c r="J2400" s="1" t="s">
        <v>510</v>
      </c>
      <c r="K2400" s="1" t="s">
        <v>103</v>
      </c>
      <c r="L2400" s="1" t="s">
        <v>55</v>
      </c>
      <c r="M2400" s="1" t="s">
        <v>56</v>
      </c>
      <c r="N2400" s="1" t="s">
        <v>155</v>
      </c>
      <c r="O2400" s="1" t="s">
        <v>510</v>
      </c>
      <c r="P2400" s="1" t="s">
        <v>103</v>
      </c>
      <c r="Q2400" s="1" t="s">
        <v>55</v>
      </c>
      <c r="R2400" s="1" t="s">
        <v>56</v>
      </c>
      <c r="T2400" s="1" t="s">
        <v>3108</v>
      </c>
      <c r="U2400" s="1" t="s">
        <v>59</v>
      </c>
      <c r="AF2400" s="1" t="s">
        <v>60</v>
      </c>
      <c r="AT2400" s="1" t="s">
        <v>512</v>
      </c>
      <c r="AU2400" s="1" t="s">
        <v>512</v>
      </c>
      <c r="AV2400" s="1" t="s">
        <v>513</v>
      </c>
      <c r="AW2400" s="3" t="str">
        <f t="shared" si="1"/>
        <v>Other</v>
      </c>
      <c r="AX2400" s="3" t="str">
        <f t="array" ref="AX2400">TEXTJOIN(", ", TRUE, IF(X2400:AS2400="Y", X$1:AS$1, IF(X2400:AS2400&lt;&gt;"", X$1:AS$1 &amp; ": " &amp; X2400:AS2400, "")))
</f>
        <v>Benzodiazepine</v>
      </c>
    </row>
    <row r="2401">
      <c r="A2401" s="2">
        <v>42277.0</v>
      </c>
      <c r="B2401" s="1" t="s">
        <v>86</v>
      </c>
      <c r="C2401" s="1">
        <v>45.0</v>
      </c>
      <c r="D2401" s="1" t="s">
        <v>51</v>
      </c>
      <c r="E2401" s="1" t="s">
        <v>52</v>
      </c>
      <c r="G2401" s="1" t="s">
        <v>185</v>
      </c>
      <c r="I2401" s="1" t="s">
        <v>55</v>
      </c>
      <c r="J2401" s="1" t="s">
        <v>117</v>
      </c>
      <c r="M2401" s="1" t="s">
        <v>118</v>
      </c>
      <c r="O2401" s="1" t="s">
        <v>91</v>
      </c>
      <c r="P2401" s="1" t="s">
        <v>91</v>
      </c>
      <c r="Q2401" s="1" t="s">
        <v>55</v>
      </c>
      <c r="R2401" s="1" t="s">
        <v>67</v>
      </c>
      <c r="T2401" s="1" t="s">
        <v>3109</v>
      </c>
      <c r="U2401" s="1" t="s">
        <v>59</v>
      </c>
      <c r="Y2401" s="1" t="s">
        <v>60</v>
      </c>
      <c r="Z2401" s="1" t="s">
        <v>60</v>
      </c>
      <c r="AR2401" s="1" t="s">
        <v>60</v>
      </c>
      <c r="AT2401" s="1" t="s">
        <v>188</v>
      </c>
      <c r="AV2401" s="1" t="s">
        <v>111</v>
      </c>
      <c r="AW2401" s="3" t="str">
        <f t="shared" si="1"/>
        <v>Other</v>
      </c>
      <c r="AX2401" s="3" t="str">
        <f t="array" ref="AX2401">TEXTJOIN(", ", TRUE, IF(X2401:AS2401="Y", X$1:AS$1, IF(X2401:AS2401&lt;&gt;"", X$1:AS$1 &amp; ": " &amp; X2401:AS2401, "")))
</f>
        <v>Cocaine, Fentanyl, Any Opioid</v>
      </c>
    </row>
    <row r="2402">
      <c r="A2402" s="2">
        <v>42182.0</v>
      </c>
      <c r="B2402" s="1" t="s">
        <v>86</v>
      </c>
      <c r="C2402" s="1">
        <v>34.0</v>
      </c>
      <c r="D2402" s="1" t="s">
        <v>51</v>
      </c>
      <c r="E2402" s="1" t="s">
        <v>63</v>
      </c>
      <c r="G2402" s="1" t="s">
        <v>654</v>
      </c>
      <c r="H2402" s="1" t="s">
        <v>65</v>
      </c>
      <c r="I2402" s="1" t="s">
        <v>55</v>
      </c>
      <c r="J2402" s="1" t="s">
        <v>654</v>
      </c>
      <c r="M2402" s="1" t="s">
        <v>56</v>
      </c>
      <c r="O2402" s="1" t="s">
        <v>64</v>
      </c>
      <c r="P2402" s="1" t="s">
        <v>65</v>
      </c>
      <c r="Q2402" s="1" t="s">
        <v>55</v>
      </c>
      <c r="R2402" s="1" t="s">
        <v>67</v>
      </c>
      <c r="T2402" s="1" t="s">
        <v>3110</v>
      </c>
      <c r="U2402" s="1" t="s">
        <v>59</v>
      </c>
      <c r="W2402" s="1" t="s">
        <v>60</v>
      </c>
      <c r="X2402" s="1" t="s">
        <v>60</v>
      </c>
      <c r="Z2402" s="1" t="s">
        <v>60</v>
      </c>
      <c r="AP2402" s="1" t="s">
        <v>60</v>
      </c>
      <c r="AR2402" s="1" t="s">
        <v>60</v>
      </c>
      <c r="AT2402" s="1" t="s">
        <v>657</v>
      </c>
      <c r="AU2402" s="1" t="s">
        <v>657</v>
      </c>
      <c r="AV2402" s="1" t="s">
        <v>70</v>
      </c>
      <c r="AW2402" s="3" t="str">
        <f t="shared" si="1"/>
        <v>Other</v>
      </c>
      <c r="AX2402" s="3" t="str">
        <f t="array" ref="AX2402">TEXTJOIN(", ", TRUE, IF(X2402:AS2402="Y", X$1:AS$1, IF(X2402:AS2402&lt;&gt;"", X$1:AS$1 &amp; ": " &amp; X2402:AS2402, "")))
</f>
        <v>Heroin, Fentanyl, Heroin/Morph/Codeine, Any Opioid</v>
      </c>
    </row>
    <row r="2403">
      <c r="A2403" s="2">
        <v>43911.0</v>
      </c>
      <c r="B2403" s="1" t="s">
        <v>50</v>
      </c>
      <c r="C2403" s="1">
        <v>55.0</v>
      </c>
      <c r="D2403" s="1" t="s">
        <v>51</v>
      </c>
      <c r="E2403" s="1" t="s">
        <v>63</v>
      </c>
      <c r="F2403" s="1" t="s">
        <v>137</v>
      </c>
      <c r="G2403" s="1" t="s">
        <v>116</v>
      </c>
      <c r="H2403" s="1" t="s">
        <v>103</v>
      </c>
      <c r="I2403" s="1" t="s">
        <v>55</v>
      </c>
      <c r="J2403" s="1" t="s">
        <v>116</v>
      </c>
      <c r="K2403" s="1" t="s">
        <v>103</v>
      </c>
      <c r="L2403" s="1" t="s">
        <v>55</v>
      </c>
      <c r="M2403" s="1" t="s">
        <v>56</v>
      </c>
      <c r="N2403" s="1" t="s">
        <v>136</v>
      </c>
      <c r="O2403" s="1" t="s">
        <v>116</v>
      </c>
      <c r="P2403" s="1" t="s">
        <v>103</v>
      </c>
      <c r="Q2403" s="1" t="s">
        <v>55</v>
      </c>
      <c r="R2403" s="1" t="s">
        <v>56</v>
      </c>
      <c r="T2403" s="1" t="s">
        <v>3111</v>
      </c>
      <c r="U2403" s="1" t="s">
        <v>59</v>
      </c>
      <c r="X2403" s="1" t="s">
        <v>60</v>
      </c>
      <c r="Y2403" s="1" t="s">
        <v>60</v>
      </c>
      <c r="Z2403" s="1" t="s">
        <v>60</v>
      </c>
      <c r="AD2403" s="1" t="s">
        <v>60</v>
      </c>
      <c r="AR2403" s="1" t="s">
        <v>60</v>
      </c>
      <c r="AT2403" s="1" t="s">
        <v>122</v>
      </c>
      <c r="AU2403" s="1" t="s">
        <v>122</v>
      </c>
      <c r="AV2403" s="1" t="s">
        <v>139</v>
      </c>
      <c r="AW2403" s="3" t="str">
        <f t="shared" si="1"/>
        <v>Other</v>
      </c>
      <c r="AX2403" s="3" t="str">
        <f t="array" ref="AX2403">TEXTJOIN(", ", TRUE, IF(X2403:AS2403="Y", X$1:AS$1, IF(X2403:AS2403&lt;&gt;"", X$1:AS$1 &amp; ": " &amp; X2403:AS2403, "")))
</f>
        <v>Heroin, Cocaine, Fentanyl, Ethanol, Any Opioid</v>
      </c>
    </row>
    <row r="2404">
      <c r="A2404" s="2">
        <v>42347.0</v>
      </c>
      <c r="B2404" s="1" t="s">
        <v>86</v>
      </c>
      <c r="C2404" s="1">
        <v>62.0</v>
      </c>
      <c r="D2404" s="1" t="s">
        <v>51</v>
      </c>
      <c r="E2404" s="1" t="s">
        <v>63</v>
      </c>
      <c r="G2404" s="1" t="s">
        <v>1319</v>
      </c>
      <c r="H2404" s="1" t="s">
        <v>125</v>
      </c>
      <c r="I2404" s="1" t="s">
        <v>55</v>
      </c>
      <c r="J2404" s="1" t="s">
        <v>1319</v>
      </c>
      <c r="M2404" s="1" t="s">
        <v>56</v>
      </c>
      <c r="O2404" s="1" t="s">
        <v>1319</v>
      </c>
      <c r="P2404" s="1" t="s">
        <v>125</v>
      </c>
      <c r="Q2404" s="1" t="s">
        <v>55</v>
      </c>
      <c r="R2404" s="1" t="s">
        <v>56</v>
      </c>
      <c r="T2404" s="1" t="s">
        <v>3112</v>
      </c>
      <c r="U2404" s="1" t="s">
        <v>59</v>
      </c>
      <c r="AF2404" s="1" t="s">
        <v>60</v>
      </c>
      <c r="AL2404" s="1" t="s">
        <v>3113</v>
      </c>
      <c r="AO2404" s="1" t="s">
        <v>60</v>
      </c>
      <c r="AP2404" s="1" t="s">
        <v>60</v>
      </c>
      <c r="AR2404" s="1" t="s">
        <v>60</v>
      </c>
      <c r="AS2404" s="1" t="s">
        <v>1967</v>
      </c>
      <c r="AT2404" s="1" t="s">
        <v>1321</v>
      </c>
      <c r="AU2404" s="1" t="s">
        <v>1321</v>
      </c>
      <c r="AV2404" s="1" t="s">
        <v>1322</v>
      </c>
      <c r="AW2404" s="3" t="str">
        <f t="shared" si="1"/>
        <v>Other</v>
      </c>
      <c r="AX2404" s="3" t="str">
        <f t="array" ref="AX2404">TEXTJOIN(", ", TRUE, IF(X2404:AS2404="Y", X$1:AS$1, IF(X2404:AS2404&lt;&gt;"", X$1:AS$1 &amp; ": " &amp; X2404:AS2404, "")))
</f>
        <v>Benzodiazepine, Morphine (Not Heroin): NO RX BUT STRAWS, Opiate NOS, Heroin/Morph/Codeine, Any Opioid, Other: MORPHINE</v>
      </c>
    </row>
    <row r="2405">
      <c r="A2405" s="4">
        <v>44125.0</v>
      </c>
      <c r="B2405" s="1" t="s">
        <v>50</v>
      </c>
      <c r="C2405" s="1">
        <v>69.0</v>
      </c>
      <c r="D2405" s="1" t="s">
        <v>51</v>
      </c>
      <c r="E2405" s="1" t="s">
        <v>52</v>
      </c>
      <c r="G2405" s="1" t="s">
        <v>91</v>
      </c>
      <c r="H2405" s="1" t="s">
        <v>91</v>
      </c>
      <c r="I2405" s="1" t="s">
        <v>55</v>
      </c>
      <c r="J2405" s="1" t="s">
        <v>91</v>
      </c>
      <c r="K2405" s="1" t="s">
        <v>91</v>
      </c>
      <c r="L2405" s="1" t="s">
        <v>55</v>
      </c>
      <c r="M2405" s="1" t="s">
        <v>56</v>
      </c>
      <c r="N2405" s="1" t="s">
        <v>136</v>
      </c>
      <c r="O2405" s="1" t="s">
        <v>91</v>
      </c>
      <c r="P2405" s="1" t="s">
        <v>91</v>
      </c>
      <c r="Q2405" s="1" t="s">
        <v>55</v>
      </c>
      <c r="R2405" s="1" t="s">
        <v>67</v>
      </c>
      <c r="T2405" s="1" t="s">
        <v>3114</v>
      </c>
      <c r="U2405" s="1" t="s">
        <v>59</v>
      </c>
      <c r="V2405" s="1" t="s">
        <v>884</v>
      </c>
      <c r="X2405" s="1" t="s">
        <v>60</v>
      </c>
      <c r="Z2405" s="1" t="s">
        <v>60</v>
      </c>
      <c r="AR2405" s="1" t="s">
        <v>60</v>
      </c>
      <c r="AT2405" s="1" t="s">
        <v>110</v>
      </c>
      <c r="AU2405" s="1" t="s">
        <v>110</v>
      </c>
      <c r="AV2405" s="1" t="s">
        <v>111</v>
      </c>
      <c r="AW2405" s="3" t="str">
        <f t="shared" si="1"/>
        <v>Other</v>
      </c>
      <c r="AX2405" s="3" t="str">
        <f t="array" ref="AX2405">TEXTJOIN(", ", TRUE, IF(X2405:AS2405="Y", X$1:AS$1, IF(X2405:AS2405&lt;&gt;"", X$1:AS$1 &amp; ": " &amp; X2405:AS2405, "")))
</f>
        <v>Heroin, Fentanyl, Any Opioid</v>
      </c>
    </row>
    <row r="2406">
      <c r="A2406" s="4">
        <v>44189.0</v>
      </c>
      <c r="B2406" s="1" t="s">
        <v>50</v>
      </c>
      <c r="C2406" s="1">
        <v>51.0</v>
      </c>
      <c r="D2406" s="1" t="s">
        <v>51</v>
      </c>
      <c r="E2406" s="1" t="s">
        <v>52</v>
      </c>
      <c r="G2406" s="1" t="s">
        <v>91</v>
      </c>
      <c r="H2406" s="1" t="s">
        <v>91</v>
      </c>
      <c r="I2406" s="1" t="s">
        <v>55</v>
      </c>
      <c r="J2406" s="1" t="s">
        <v>91</v>
      </c>
      <c r="K2406" s="1" t="s">
        <v>91</v>
      </c>
      <c r="L2406" s="1" t="s">
        <v>55</v>
      </c>
      <c r="M2406" s="1" t="s">
        <v>56</v>
      </c>
      <c r="N2406" s="1" t="s">
        <v>136</v>
      </c>
      <c r="O2406" s="1" t="s">
        <v>91</v>
      </c>
      <c r="P2406" s="1" t="s">
        <v>91</v>
      </c>
      <c r="Q2406" s="1" t="s">
        <v>55</v>
      </c>
      <c r="R2406" s="1" t="s">
        <v>56</v>
      </c>
      <c r="T2406" s="1" t="s">
        <v>3115</v>
      </c>
      <c r="U2406" s="1" t="s">
        <v>59</v>
      </c>
      <c r="V2406" s="1" t="s">
        <v>258</v>
      </c>
      <c r="Y2406" s="1" t="s">
        <v>60</v>
      </c>
      <c r="Z2406" s="1" t="s">
        <v>60</v>
      </c>
      <c r="AA2406" s="1" t="s">
        <v>60</v>
      </c>
      <c r="AM2406" s="1" t="s">
        <v>60</v>
      </c>
      <c r="AR2406" s="1" t="s">
        <v>60</v>
      </c>
      <c r="AT2406" s="1" t="s">
        <v>110</v>
      </c>
      <c r="AU2406" s="1" t="s">
        <v>110</v>
      </c>
      <c r="AV2406" s="1" t="s">
        <v>111</v>
      </c>
      <c r="AW2406" s="3" t="str">
        <f t="shared" si="1"/>
        <v>Other</v>
      </c>
      <c r="AX2406" s="3" t="str">
        <f t="array" ref="AX2406">TEXTJOIN(", ", TRUE, IF(X2406:AS2406="Y", X$1:AS$1, IF(X2406:AS2406&lt;&gt;"", X$1:AS$1 &amp; ": " &amp; X2406:AS2406, "")))
</f>
        <v>Cocaine, Fentanyl, Fentanyl Analogue, Xylazine, Any Opioid</v>
      </c>
    </row>
    <row r="2407">
      <c r="A2407" s="2">
        <v>43602.0</v>
      </c>
      <c r="B2407" s="1" t="s">
        <v>50</v>
      </c>
      <c r="C2407" s="1">
        <v>41.0</v>
      </c>
      <c r="D2407" s="1" t="s">
        <v>76</v>
      </c>
      <c r="E2407" s="1" t="s">
        <v>52</v>
      </c>
      <c r="J2407" s="1" t="s">
        <v>103</v>
      </c>
      <c r="K2407" s="1" t="s">
        <v>103</v>
      </c>
      <c r="L2407" s="1" t="s">
        <v>55</v>
      </c>
      <c r="M2407" s="1" t="s">
        <v>177</v>
      </c>
      <c r="N2407" s="1" t="s">
        <v>713</v>
      </c>
      <c r="O2407" s="1" t="s">
        <v>103</v>
      </c>
      <c r="P2407" s="1" t="s">
        <v>103</v>
      </c>
      <c r="Q2407" s="1" t="s">
        <v>55</v>
      </c>
      <c r="R2407" s="1" t="s">
        <v>44</v>
      </c>
      <c r="T2407" s="1" t="s">
        <v>3116</v>
      </c>
      <c r="U2407" s="1" t="s">
        <v>59</v>
      </c>
      <c r="X2407" s="1" t="s">
        <v>60</v>
      </c>
      <c r="Y2407" s="1" t="s">
        <v>60</v>
      </c>
      <c r="AP2407" s="1" t="s">
        <v>60</v>
      </c>
      <c r="AR2407" s="1" t="s">
        <v>60</v>
      </c>
      <c r="AT2407" s="1" t="s">
        <v>62</v>
      </c>
      <c r="AU2407" s="1" t="s">
        <v>167</v>
      </c>
      <c r="AV2407" s="1" t="s">
        <v>168</v>
      </c>
      <c r="AW2407" s="3" t="str">
        <f t="shared" si="1"/>
        <v>Other</v>
      </c>
      <c r="AX2407" s="3" t="str">
        <f t="array" ref="AX2407">TEXTJOIN(", ", TRUE, IF(X2407:AS2407="Y", X$1:AS$1, IF(X2407:AS2407&lt;&gt;"", X$1:AS$1 &amp; ": " &amp; X2407:AS2407, "")))
</f>
        <v>Heroin, Cocaine, Heroin/Morph/Codeine, Any Opioid</v>
      </c>
    </row>
    <row r="2408">
      <c r="A2408" s="2">
        <v>43983.0</v>
      </c>
      <c r="B2408" s="1" t="s">
        <v>50</v>
      </c>
      <c r="C2408" s="1">
        <v>49.0</v>
      </c>
      <c r="D2408" s="1" t="s">
        <v>51</v>
      </c>
      <c r="E2408" s="1" t="s">
        <v>63</v>
      </c>
      <c r="H2408" s="1" t="s">
        <v>54</v>
      </c>
      <c r="I2408" s="1" t="s">
        <v>55</v>
      </c>
      <c r="J2408" s="1" t="s">
        <v>53</v>
      </c>
      <c r="K2408" s="1" t="s">
        <v>54</v>
      </c>
      <c r="L2408" s="1" t="s">
        <v>55</v>
      </c>
      <c r="M2408" s="1" t="s">
        <v>44</v>
      </c>
      <c r="N2408" s="1" t="s">
        <v>178</v>
      </c>
      <c r="O2408" s="1" t="s">
        <v>53</v>
      </c>
      <c r="P2408" s="1" t="s">
        <v>54</v>
      </c>
      <c r="Q2408" s="1" t="s">
        <v>55</v>
      </c>
      <c r="R2408" s="1" t="s">
        <v>44</v>
      </c>
      <c r="T2408" s="1" t="s">
        <v>1477</v>
      </c>
      <c r="U2408" s="1" t="s">
        <v>59</v>
      </c>
      <c r="Z2408" s="1" t="s">
        <v>60</v>
      </c>
      <c r="AD2408" s="1" t="s">
        <v>60</v>
      </c>
      <c r="AR2408" s="1" t="s">
        <v>60</v>
      </c>
      <c r="AT2408" s="1" t="s">
        <v>62</v>
      </c>
      <c r="AU2408" s="1" t="s">
        <v>61</v>
      </c>
      <c r="AV2408" s="1" t="s">
        <v>294</v>
      </c>
      <c r="AW2408" s="3" t="str">
        <f t="shared" si="1"/>
        <v>Other</v>
      </c>
      <c r="AX2408" s="3" t="str">
        <f t="array" ref="AX2408">TEXTJOIN(", ", TRUE, IF(X2408:AS2408="Y", X$1:AS$1, IF(X2408:AS2408&lt;&gt;"", X$1:AS$1 &amp; ": " &amp; X2408:AS2408, "")))
</f>
        <v>Fentanyl, Ethanol, Any Opioid</v>
      </c>
    </row>
    <row r="2409">
      <c r="A2409" s="2">
        <v>42211.0</v>
      </c>
      <c r="B2409" s="1" t="s">
        <v>86</v>
      </c>
      <c r="C2409" s="1">
        <v>50.0</v>
      </c>
      <c r="D2409" s="1" t="s">
        <v>51</v>
      </c>
      <c r="E2409" s="1" t="s">
        <v>63</v>
      </c>
      <c r="G2409" s="1" t="s">
        <v>160</v>
      </c>
      <c r="H2409" s="1" t="s">
        <v>54</v>
      </c>
      <c r="I2409" s="1" t="s">
        <v>55</v>
      </c>
      <c r="J2409" s="1" t="s">
        <v>160</v>
      </c>
      <c r="M2409" s="1" t="s">
        <v>56</v>
      </c>
      <c r="O2409" s="1" t="s">
        <v>82</v>
      </c>
      <c r="P2409" s="1" t="s">
        <v>54</v>
      </c>
      <c r="Q2409" s="1" t="s">
        <v>55</v>
      </c>
      <c r="R2409" s="1" t="s">
        <v>67</v>
      </c>
      <c r="T2409" s="1" t="s">
        <v>3117</v>
      </c>
      <c r="U2409" s="1" t="s">
        <v>59</v>
      </c>
      <c r="W2409" s="1" t="s">
        <v>60</v>
      </c>
      <c r="X2409" s="1" t="s">
        <v>60</v>
      </c>
      <c r="AD2409" s="1" t="s">
        <v>60</v>
      </c>
      <c r="AP2409" s="1" t="s">
        <v>60</v>
      </c>
      <c r="AR2409" s="1" t="s">
        <v>60</v>
      </c>
      <c r="AT2409" s="1" t="s">
        <v>163</v>
      </c>
      <c r="AU2409" s="1" t="s">
        <v>163</v>
      </c>
      <c r="AV2409" s="1" t="s">
        <v>85</v>
      </c>
      <c r="AW2409" s="3" t="str">
        <f t="shared" si="1"/>
        <v>Other</v>
      </c>
      <c r="AX2409" s="3" t="str">
        <f t="array" ref="AX2409">TEXTJOIN(", ", TRUE, IF(X2409:AS2409="Y", X$1:AS$1, IF(X2409:AS2409&lt;&gt;"", X$1:AS$1 &amp; ": " &amp; X2409:AS2409, "")))
</f>
        <v>Heroin, Ethanol, Heroin/Morph/Codeine, Any Opioid</v>
      </c>
    </row>
    <row r="2410">
      <c r="A2410" s="2">
        <v>43582.0</v>
      </c>
      <c r="B2410" s="1" t="s">
        <v>50</v>
      </c>
      <c r="C2410" s="1">
        <v>57.0</v>
      </c>
      <c r="D2410" s="1" t="s">
        <v>51</v>
      </c>
      <c r="E2410" s="1" t="s">
        <v>63</v>
      </c>
      <c r="G2410" s="1" t="s">
        <v>2502</v>
      </c>
      <c r="H2410" s="1" t="s">
        <v>91</v>
      </c>
      <c r="I2410" s="1" t="s">
        <v>55</v>
      </c>
      <c r="J2410" s="1" t="s">
        <v>2502</v>
      </c>
      <c r="K2410" s="1" t="s">
        <v>91</v>
      </c>
      <c r="L2410" s="1" t="s">
        <v>55</v>
      </c>
      <c r="M2410" s="1" t="s">
        <v>56</v>
      </c>
      <c r="N2410" s="1" t="s">
        <v>3118</v>
      </c>
      <c r="O2410" s="1" t="s">
        <v>2502</v>
      </c>
      <c r="P2410" s="1" t="s">
        <v>91</v>
      </c>
      <c r="Q2410" s="1" t="s">
        <v>55</v>
      </c>
      <c r="R2410" s="1" t="s">
        <v>56</v>
      </c>
      <c r="T2410" s="1" t="s">
        <v>3119</v>
      </c>
      <c r="U2410" s="1" t="s">
        <v>59</v>
      </c>
      <c r="AB2410" s="1" t="s">
        <v>60</v>
      </c>
      <c r="AR2410" s="1" t="s">
        <v>60</v>
      </c>
      <c r="AT2410" s="1" t="s">
        <v>2504</v>
      </c>
      <c r="AU2410" s="1" t="s">
        <v>2504</v>
      </c>
      <c r="AV2410" s="1" t="s">
        <v>2505</v>
      </c>
      <c r="AW2410" s="3" t="str">
        <f t="shared" si="1"/>
        <v>Other</v>
      </c>
      <c r="AX2410" s="3" t="str">
        <f t="array" ref="AX2410">TEXTJOIN(", ", TRUE, IF(X2410:AS2410="Y", X$1:AS$1, IF(X2410:AS2410&lt;&gt;"", X$1:AS$1 &amp; ": " &amp; X2410:AS2410, "")))
</f>
        <v>Oxycodone, Any Opioid</v>
      </c>
    </row>
    <row r="2411">
      <c r="A2411" s="4">
        <v>43098.0</v>
      </c>
      <c r="B2411" s="1" t="s">
        <v>86</v>
      </c>
      <c r="C2411" s="1">
        <v>47.0</v>
      </c>
      <c r="D2411" s="1" t="s">
        <v>51</v>
      </c>
      <c r="E2411" s="1" t="s">
        <v>63</v>
      </c>
      <c r="G2411" s="1" t="s">
        <v>116</v>
      </c>
      <c r="H2411" s="1" t="s">
        <v>103</v>
      </c>
      <c r="I2411" s="1" t="s">
        <v>55</v>
      </c>
      <c r="J2411" s="1" t="s">
        <v>116</v>
      </c>
      <c r="K2411" s="1" t="s">
        <v>103</v>
      </c>
      <c r="L2411" s="1" t="s">
        <v>55</v>
      </c>
      <c r="M2411" s="1" t="s">
        <v>193</v>
      </c>
      <c r="N2411" s="1" t="s">
        <v>136</v>
      </c>
      <c r="O2411" s="1" t="s">
        <v>116</v>
      </c>
      <c r="P2411" s="1" t="s">
        <v>103</v>
      </c>
      <c r="Q2411" s="1" t="s">
        <v>55</v>
      </c>
      <c r="R2411" s="1" t="s">
        <v>56</v>
      </c>
      <c r="T2411" s="1" t="s">
        <v>429</v>
      </c>
      <c r="U2411" s="1" t="s">
        <v>59</v>
      </c>
      <c r="X2411" s="1" t="s">
        <v>60</v>
      </c>
      <c r="Y2411" s="1" t="s">
        <v>60</v>
      </c>
      <c r="AT2411" s="1" t="s">
        <v>122</v>
      </c>
      <c r="AU2411" s="1" t="s">
        <v>122</v>
      </c>
      <c r="AV2411" s="1" t="s">
        <v>139</v>
      </c>
      <c r="AW2411" s="3" t="str">
        <f t="shared" si="1"/>
        <v>Other</v>
      </c>
      <c r="AX2411" s="3" t="str">
        <f t="array" ref="AX2411">TEXTJOIN(", ", TRUE, IF(X2411:AS2411="Y", X$1:AS$1, IF(X2411:AS2411&lt;&gt;"", X$1:AS$1 &amp; ": " &amp; X2411:AS2411, "")))
</f>
        <v>Heroin, Cocaine</v>
      </c>
    </row>
    <row r="2412">
      <c r="A2412" s="2">
        <v>43195.0</v>
      </c>
      <c r="B2412" s="1" t="s">
        <v>50</v>
      </c>
      <c r="C2412" s="1">
        <v>25.0</v>
      </c>
      <c r="D2412" s="1" t="s">
        <v>51</v>
      </c>
      <c r="E2412" s="1" t="s">
        <v>63</v>
      </c>
      <c r="F2412" s="1" t="s">
        <v>137</v>
      </c>
      <c r="G2412" s="1" t="s">
        <v>3120</v>
      </c>
      <c r="H2412" s="1" t="s">
        <v>3121</v>
      </c>
      <c r="I2412" s="1" t="s">
        <v>2201</v>
      </c>
      <c r="M2412" s="1" t="s">
        <v>118</v>
      </c>
      <c r="N2412" s="1" t="s">
        <v>136</v>
      </c>
      <c r="O2412" s="1" t="s">
        <v>103</v>
      </c>
      <c r="P2412" s="1" t="s">
        <v>103</v>
      </c>
      <c r="Q2412" s="1" t="s">
        <v>55</v>
      </c>
      <c r="R2412" s="1" t="s">
        <v>1213</v>
      </c>
      <c r="T2412" s="1" t="s">
        <v>3122</v>
      </c>
      <c r="U2412" s="1" t="s">
        <v>59</v>
      </c>
      <c r="AO2412" s="1" t="s">
        <v>60</v>
      </c>
      <c r="AP2412" s="1" t="s">
        <v>60</v>
      </c>
      <c r="AR2412" s="1" t="s">
        <v>60</v>
      </c>
      <c r="AT2412" s="1" t="s">
        <v>3123</v>
      </c>
      <c r="AU2412" s="1" t="s">
        <v>62</v>
      </c>
      <c r="AV2412" s="1" t="s">
        <v>168</v>
      </c>
      <c r="AW2412" s="3" t="str">
        <f t="shared" si="1"/>
        <v>Other</v>
      </c>
      <c r="AX2412" s="3" t="str">
        <f t="array" ref="AX2412">TEXTJOIN(", ", TRUE, IF(X2412:AS2412="Y", X$1:AS$1, IF(X2412:AS2412&lt;&gt;"", X$1:AS$1 &amp; ": " &amp; X2412:AS2412, "")))
</f>
        <v>Opiate NOS, Heroin/Morph/Codeine, Any Opioid</v>
      </c>
    </row>
    <row r="2413">
      <c r="A2413" s="2">
        <v>42617.0</v>
      </c>
      <c r="B2413" s="1" t="s">
        <v>50</v>
      </c>
      <c r="C2413" s="1">
        <v>48.0</v>
      </c>
      <c r="D2413" s="1" t="s">
        <v>51</v>
      </c>
      <c r="E2413" s="1" t="s">
        <v>63</v>
      </c>
      <c r="G2413" s="1" t="s">
        <v>54</v>
      </c>
      <c r="H2413" s="1" t="s">
        <v>54</v>
      </c>
      <c r="I2413" s="1" t="s">
        <v>55</v>
      </c>
      <c r="J2413" s="1" t="s">
        <v>54</v>
      </c>
      <c r="M2413" s="1" t="s">
        <v>56</v>
      </c>
      <c r="N2413" s="1" t="s">
        <v>276</v>
      </c>
      <c r="O2413" s="1" t="s">
        <v>82</v>
      </c>
      <c r="R2413" s="1" t="s">
        <v>67</v>
      </c>
      <c r="T2413" s="1" t="s">
        <v>3124</v>
      </c>
      <c r="U2413" s="1" t="s">
        <v>59</v>
      </c>
      <c r="W2413" s="1" t="s">
        <v>60</v>
      </c>
      <c r="X2413" s="1" t="s">
        <v>60</v>
      </c>
      <c r="Y2413" s="1" t="s">
        <v>60</v>
      </c>
      <c r="Z2413" s="1" t="s">
        <v>60</v>
      </c>
      <c r="AD2413" s="1" t="s">
        <v>60</v>
      </c>
      <c r="AP2413" s="1" t="s">
        <v>60</v>
      </c>
      <c r="AR2413" s="1" t="s">
        <v>60</v>
      </c>
      <c r="AT2413" s="1" t="s">
        <v>234</v>
      </c>
      <c r="AU2413" s="1" t="s">
        <v>234</v>
      </c>
      <c r="AV2413" s="1" t="s">
        <v>85</v>
      </c>
      <c r="AW2413" s="3" t="str">
        <f t="shared" si="1"/>
        <v>Other</v>
      </c>
      <c r="AX2413" s="3" t="str">
        <f t="array" ref="AX2413">TEXTJOIN(", ", TRUE, IF(X2413:AS2413="Y", X$1:AS$1, IF(X2413:AS2413&lt;&gt;"", X$1:AS$1 &amp; ": " &amp; X2413:AS2413, "")))
</f>
        <v>Heroin, Cocaine, Fentanyl, Ethanol, Heroin/Morph/Codeine, Any Opioid</v>
      </c>
    </row>
    <row r="2414">
      <c r="A2414" s="2">
        <v>40972.0</v>
      </c>
      <c r="B2414" s="1" t="s">
        <v>50</v>
      </c>
      <c r="C2414" s="1">
        <v>52.0</v>
      </c>
      <c r="D2414" s="1" t="s">
        <v>76</v>
      </c>
      <c r="E2414" s="1" t="s">
        <v>63</v>
      </c>
      <c r="G2414" s="1" t="s">
        <v>850</v>
      </c>
      <c r="H2414" s="1" t="s">
        <v>121</v>
      </c>
      <c r="J2414" s="1" t="s">
        <v>863</v>
      </c>
      <c r="L2414" s="1" t="s">
        <v>55</v>
      </c>
      <c r="M2414" s="1" t="s">
        <v>1561</v>
      </c>
      <c r="N2414" s="1" t="s">
        <v>104</v>
      </c>
      <c r="O2414" s="1" t="s">
        <v>863</v>
      </c>
      <c r="P2414" s="1" t="s">
        <v>299</v>
      </c>
      <c r="R2414" s="1" t="s">
        <v>44</v>
      </c>
      <c r="S2414" s="1" t="s">
        <v>3125</v>
      </c>
      <c r="T2414" s="1" t="s">
        <v>232</v>
      </c>
      <c r="U2414" s="1" t="s">
        <v>59</v>
      </c>
      <c r="AB2414" s="1" t="s">
        <v>60</v>
      </c>
      <c r="AJ2414" s="1" t="s">
        <v>60</v>
      </c>
      <c r="AS2414" s="1" t="s">
        <v>893</v>
      </c>
      <c r="AT2414" s="1" t="s">
        <v>853</v>
      </c>
      <c r="AU2414" s="1" t="s">
        <v>864</v>
      </c>
      <c r="AV2414" s="1" t="s">
        <v>865</v>
      </c>
      <c r="AW2414" s="3" t="str">
        <f t="shared" si="1"/>
        <v>Other</v>
      </c>
      <c r="AX2414" s="3" t="str">
        <f t="array" ref="AX2414">TEXTJOIN(", ", TRUE, IF(X2414:AS2414="Y", X$1:AS$1, IF(X2414:AS2414&lt;&gt;"", X$1:AS$1 &amp; ": " &amp; X2414:AS2414, "")))
</f>
        <v>Oxycodone, Tramad, Other: codeine</v>
      </c>
    </row>
    <row r="2415">
      <c r="A2415" s="2">
        <v>41291.0</v>
      </c>
      <c r="B2415" s="1" t="s">
        <v>50</v>
      </c>
      <c r="C2415" s="1">
        <v>37.0</v>
      </c>
      <c r="D2415" s="1" t="s">
        <v>51</v>
      </c>
      <c r="E2415" s="1" t="s">
        <v>63</v>
      </c>
      <c r="F2415" s="1" t="s">
        <v>137</v>
      </c>
      <c r="G2415" s="1" t="s">
        <v>103</v>
      </c>
      <c r="H2415" s="1" t="s">
        <v>103</v>
      </c>
      <c r="J2415" s="1" t="s">
        <v>103</v>
      </c>
      <c r="L2415" s="1" t="s">
        <v>55</v>
      </c>
      <c r="M2415" s="1" t="s">
        <v>56</v>
      </c>
      <c r="N2415" s="1" t="s">
        <v>66</v>
      </c>
      <c r="O2415" s="1" t="s">
        <v>103</v>
      </c>
      <c r="P2415" s="1" t="s">
        <v>103</v>
      </c>
      <c r="R2415" s="1" t="s">
        <v>56</v>
      </c>
      <c r="T2415" s="1" t="s">
        <v>232</v>
      </c>
      <c r="U2415" s="1" t="s">
        <v>59</v>
      </c>
      <c r="X2415" s="1" t="s">
        <v>60</v>
      </c>
      <c r="Z2415" s="1" t="s">
        <v>60</v>
      </c>
      <c r="AD2415" s="1" t="s">
        <v>60</v>
      </c>
      <c r="AF2415" s="1" t="s">
        <v>60</v>
      </c>
      <c r="AG2415" s="1" t="s">
        <v>60</v>
      </c>
      <c r="AT2415" s="1" t="s">
        <v>167</v>
      </c>
      <c r="AU2415" s="1" t="s">
        <v>167</v>
      </c>
      <c r="AV2415" s="1" t="s">
        <v>168</v>
      </c>
      <c r="AW2415" s="3" t="str">
        <f t="shared" si="1"/>
        <v>Other</v>
      </c>
      <c r="AX2415" s="3" t="str">
        <f t="array" ref="AX2415">TEXTJOIN(", ", TRUE, IF(X2415:AS2415="Y", X$1:AS$1, IF(X2415:AS2415&lt;&gt;"", X$1:AS$1 &amp; ": " &amp; X2415:AS2415, "")))
</f>
        <v>Heroin, Fentanyl, Ethanol, Benzodiazepine, Methadone</v>
      </c>
    </row>
    <row r="2416">
      <c r="A2416" s="2">
        <v>41868.0</v>
      </c>
      <c r="B2416" s="1" t="s">
        <v>50</v>
      </c>
      <c r="C2416" s="1">
        <v>51.0</v>
      </c>
      <c r="D2416" s="1" t="s">
        <v>51</v>
      </c>
      <c r="E2416" s="1" t="s">
        <v>63</v>
      </c>
      <c r="G2416" s="1" t="s">
        <v>238</v>
      </c>
      <c r="J2416" s="1" t="s">
        <v>238</v>
      </c>
      <c r="L2416" s="1" t="s">
        <v>55</v>
      </c>
      <c r="M2416" s="1" t="s">
        <v>56</v>
      </c>
      <c r="N2416" s="1" t="s">
        <v>104</v>
      </c>
      <c r="O2416" s="1" t="s">
        <v>238</v>
      </c>
      <c r="P2416" s="1" t="s">
        <v>125</v>
      </c>
      <c r="R2416" s="1" t="s">
        <v>56</v>
      </c>
      <c r="T2416" s="1" t="s">
        <v>3126</v>
      </c>
      <c r="U2416" s="1" t="s">
        <v>59</v>
      </c>
      <c r="AB2416" s="1" t="s">
        <v>60</v>
      </c>
      <c r="AC2416" s="1" t="s">
        <v>60</v>
      </c>
      <c r="AT2416" s="1" t="s">
        <v>567</v>
      </c>
      <c r="AU2416" s="1" t="s">
        <v>567</v>
      </c>
      <c r="AV2416" s="1" t="s">
        <v>241</v>
      </c>
      <c r="AW2416" s="3" t="str">
        <f t="shared" si="1"/>
        <v>Other</v>
      </c>
      <c r="AX2416" s="3" t="str">
        <f t="array" ref="AX2416">TEXTJOIN(", ", TRUE, IF(X2416:AS2416="Y", X$1:AS$1, IF(X2416:AS2416&lt;&gt;"", X$1:AS$1 &amp; ": " &amp; X2416:AS2416, "")))
</f>
        <v>Oxycodone, Oxymorphone</v>
      </c>
    </row>
    <row r="2417">
      <c r="A2417" s="4">
        <v>41557.0</v>
      </c>
      <c r="B2417" s="1" t="s">
        <v>50</v>
      </c>
      <c r="C2417" s="1">
        <v>22.0</v>
      </c>
      <c r="D2417" s="1" t="s">
        <v>51</v>
      </c>
      <c r="E2417" s="1" t="s">
        <v>63</v>
      </c>
      <c r="G2417" s="1" t="s">
        <v>420</v>
      </c>
      <c r="H2417" s="1" t="s">
        <v>54</v>
      </c>
      <c r="J2417" s="1" t="s">
        <v>420</v>
      </c>
      <c r="L2417" s="1" t="s">
        <v>55</v>
      </c>
      <c r="M2417" s="1" t="s">
        <v>56</v>
      </c>
      <c r="N2417" s="1" t="s">
        <v>148</v>
      </c>
      <c r="O2417" s="1" t="s">
        <v>352</v>
      </c>
      <c r="P2417" s="1" t="s">
        <v>54</v>
      </c>
      <c r="R2417" s="1" t="s">
        <v>67</v>
      </c>
      <c r="T2417" s="1" t="s">
        <v>73</v>
      </c>
      <c r="U2417" s="1" t="s">
        <v>59</v>
      </c>
      <c r="X2417" s="1" t="s">
        <v>60</v>
      </c>
      <c r="AT2417" s="1" t="s">
        <v>422</v>
      </c>
      <c r="AU2417" s="1" t="s">
        <v>422</v>
      </c>
      <c r="AV2417" s="1" t="s">
        <v>355</v>
      </c>
      <c r="AW2417" s="3" t="str">
        <f t="shared" si="1"/>
        <v>Other</v>
      </c>
      <c r="AX2417" s="3" t="str">
        <f t="array" ref="AX2417">TEXTJOIN(", ", TRUE, IF(X2417:AS2417="Y", X$1:AS$1, IF(X2417:AS2417&lt;&gt;"", X$1:AS$1 &amp; ": " &amp; X2417:AS2417, "")))
</f>
        <v>Heroin</v>
      </c>
    </row>
    <row r="2418">
      <c r="A2418" s="2">
        <v>44018.0</v>
      </c>
      <c r="B2418" s="1" t="s">
        <v>50</v>
      </c>
      <c r="C2418" s="1">
        <v>23.0</v>
      </c>
      <c r="D2418" s="1" t="s">
        <v>76</v>
      </c>
      <c r="E2418" s="1" t="s">
        <v>52</v>
      </c>
      <c r="G2418" s="1" t="s">
        <v>82</v>
      </c>
      <c r="H2418" s="1" t="s">
        <v>54</v>
      </c>
      <c r="I2418" s="1" t="s">
        <v>55</v>
      </c>
      <c r="J2418" s="1" t="s">
        <v>82</v>
      </c>
      <c r="K2418" s="1" t="s">
        <v>54</v>
      </c>
      <c r="L2418" s="1" t="s">
        <v>55</v>
      </c>
      <c r="M2418" s="1" t="s">
        <v>56</v>
      </c>
      <c r="N2418" s="1" t="s">
        <v>136</v>
      </c>
      <c r="O2418" s="1" t="s">
        <v>82</v>
      </c>
      <c r="P2418" s="1" t="s">
        <v>54</v>
      </c>
      <c r="Q2418" s="1" t="s">
        <v>55</v>
      </c>
      <c r="R2418" s="1" t="s">
        <v>56</v>
      </c>
      <c r="T2418" s="1" t="s">
        <v>3127</v>
      </c>
      <c r="U2418" s="1" t="s">
        <v>59</v>
      </c>
      <c r="Z2418" s="1" t="s">
        <v>60</v>
      </c>
      <c r="AB2418" s="1" t="s">
        <v>60</v>
      </c>
      <c r="AR2418" s="1" t="s">
        <v>60</v>
      </c>
      <c r="AT2418" s="1" t="s">
        <v>329</v>
      </c>
      <c r="AU2418" s="1" t="s">
        <v>329</v>
      </c>
      <c r="AV2418" s="1" t="s">
        <v>85</v>
      </c>
      <c r="AW2418" s="3" t="str">
        <f t="shared" si="1"/>
        <v>Other</v>
      </c>
      <c r="AX2418" s="3" t="str">
        <f t="array" ref="AX2418">TEXTJOIN(", ", TRUE, IF(X2418:AS2418="Y", X$1:AS$1, IF(X2418:AS2418&lt;&gt;"", X$1:AS$1 &amp; ": " &amp; X2418:AS2418, "")))
</f>
        <v>Fentanyl, Oxycodone, Any Opioid</v>
      </c>
    </row>
    <row r="2419">
      <c r="A2419" s="2">
        <v>43699.0</v>
      </c>
      <c r="B2419" s="1" t="s">
        <v>50</v>
      </c>
      <c r="C2419" s="1">
        <v>26.0</v>
      </c>
      <c r="D2419" s="1" t="s">
        <v>51</v>
      </c>
      <c r="E2419" s="1" t="s">
        <v>63</v>
      </c>
      <c r="G2419" s="1" t="s">
        <v>91</v>
      </c>
      <c r="H2419" s="1" t="s">
        <v>91</v>
      </c>
      <c r="I2419" s="1" t="s">
        <v>55</v>
      </c>
      <c r="J2419" s="1" t="s">
        <v>91</v>
      </c>
      <c r="K2419" s="1" t="s">
        <v>91</v>
      </c>
      <c r="L2419" s="1" t="s">
        <v>55</v>
      </c>
      <c r="M2419" s="1" t="s">
        <v>56</v>
      </c>
      <c r="N2419" s="1" t="s">
        <v>136</v>
      </c>
      <c r="O2419" s="1" t="s">
        <v>91</v>
      </c>
      <c r="P2419" s="1" t="s">
        <v>91</v>
      </c>
      <c r="Q2419" s="1" t="s">
        <v>55</v>
      </c>
      <c r="R2419" s="1" t="s">
        <v>67</v>
      </c>
      <c r="T2419" s="1" t="s">
        <v>860</v>
      </c>
      <c r="U2419" s="1" t="s">
        <v>59</v>
      </c>
      <c r="Z2419" s="1" t="s">
        <v>60</v>
      </c>
      <c r="AR2419" s="1" t="s">
        <v>60</v>
      </c>
      <c r="AS2419" s="1" t="s">
        <v>417</v>
      </c>
      <c r="AT2419" s="1" t="s">
        <v>110</v>
      </c>
      <c r="AU2419" s="1" t="s">
        <v>110</v>
      </c>
      <c r="AV2419" s="1" t="s">
        <v>111</v>
      </c>
      <c r="AW2419" s="3" t="str">
        <f t="shared" si="1"/>
        <v>Other</v>
      </c>
      <c r="AX2419" s="3" t="str">
        <f t="array" ref="AX2419">TEXTJOIN(", ", TRUE, IF(X2419:AS2419="Y", X$1:AS$1, IF(X2419:AS2419&lt;&gt;"", X$1:AS$1 &amp; ": " &amp; X2419:AS2419, "")))
</f>
        <v>Fentanyl, Any Opioid, Other: PCP</v>
      </c>
    </row>
    <row r="2420">
      <c r="A2420" s="2">
        <v>42980.0</v>
      </c>
      <c r="B2420" s="1" t="s">
        <v>86</v>
      </c>
      <c r="C2420" s="1">
        <v>39.0</v>
      </c>
      <c r="D2420" s="1" t="s">
        <v>51</v>
      </c>
      <c r="E2420" s="1" t="s">
        <v>63</v>
      </c>
      <c r="G2420" s="1" t="s">
        <v>941</v>
      </c>
      <c r="H2420" s="1" t="s">
        <v>54</v>
      </c>
      <c r="I2420" s="1" t="s">
        <v>55</v>
      </c>
      <c r="J2420" s="1" t="s">
        <v>941</v>
      </c>
      <c r="K2420" s="1" t="s">
        <v>54</v>
      </c>
      <c r="L2420" s="1" t="s">
        <v>55</v>
      </c>
      <c r="M2420" s="1" t="s">
        <v>56</v>
      </c>
      <c r="N2420" s="1" t="s">
        <v>93</v>
      </c>
      <c r="O2420" s="1" t="s">
        <v>941</v>
      </c>
      <c r="P2420" s="1" t="s">
        <v>54</v>
      </c>
      <c r="Q2420" s="1" t="s">
        <v>55</v>
      </c>
      <c r="R2420" s="1" t="s">
        <v>56</v>
      </c>
      <c r="T2420" s="1" t="s">
        <v>509</v>
      </c>
      <c r="U2420" s="1" t="s">
        <v>59</v>
      </c>
      <c r="X2420" s="1" t="s">
        <v>60</v>
      </c>
      <c r="Z2420" s="1" t="s">
        <v>60</v>
      </c>
      <c r="AT2420" s="1" t="s">
        <v>943</v>
      </c>
      <c r="AU2420" s="1" t="s">
        <v>943</v>
      </c>
      <c r="AV2420" s="1" t="s">
        <v>944</v>
      </c>
      <c r="AW2420" s="3" t="str">
        <f t="shared" si="1"/>
        <v>Other</v>
      </c>
      <c r="AX2420" s="3" t="str">
        <f t="array" ref="AX2420">TEXTJOIN(", ", TRUE, IF(X2420:AS2420="Y", X$1:AS$1, IF(X2420:AS2420&lt;&gt;"", X$1:AS$1 &amp; ": " &amp; X2420:AS2420, "")))
</f>
        <v>Heroin, Fentanyl</v>
      </c>
    </row>
    <row r="2421">
      <c r="A2421" s="2">
        <v>43831.0</v>
      </c>
      <c r="B2421" s="1" t="s">
        <v>50</v>
      </c>
      <c r="C2421" s="1">
        <v>29.0</v>
      </c>
      <c r="D2421" s="1" t="s">
        <v>51</v>
      </c>
      <c r="E2421" s="1" t="s">
        <v>63</v>
      </c>
      <c r="G2421" s="1" t="s">
        <v>1402</v>
      </c>
      <c r="H2421" s="1" t="s">
        <v>121</v>
      </c>
      <c r="I2421" s="1" t="s">
        <v>55</v>
      </c>
      <c r="J2421" s="1" t="s">
        <v>1402</v>
      </c>
      <c r="K2421" s="1" t="s">
        <v>121</v>
      </c>
      <c r="L2421" s="1" t="s">
        <v>55</v>
      </c>
      <c r="M2421" s="1" t="s">
        <v>177</v>
      </c>
      <c r="N2421" s="1" t="s">
        <v>136</v>
      </c>
      <c r="O2421" s="1" t="s">
        <v>1402</v>
      </c>
      <c r="P2421" s="1" t="s">
        <v>121</v>
      </c>
      <c r="Q2421" s="1" t="s">
        <v>55</v>
      </c>
      <c r="R2421" s="1" t="s">
        <v>56</v>
      </c>
      <c r="T2421" s="1" t="s">
        <v>3128</v>
      </c>
      <c r="U2421" s="1" t="s">
        <v>59</v>
      </c>
      <c r="Z2421" s="1" t="s">
        <v>60</v>
      </c>
      <c r="AD2421" s="1" t="s">
        <v>60</v>
      </c>
      <c r="AF2421" s="1" t="s">
        <v>60</v>
      </c>
      <c r="AI2421" s="1" t="s">
        <v>60</v>
      </c>
      <c r="AR2421" s="1" t="s">
        <v>60</v>
      </c>
      <c r="AT2421" s="1" t="s">
        <v>1404</v>
      </c>
      <c r="AU2421" s="1" t="s">
        <v>1404</v>
      </c>
      <c r="AV2421" s="1" t="s">
        <v>1405</v>
      </c>
      <c r="AW2421" s="3" t="str">
        <f t="shared" si="1"/>
        <v>Other</v>
      </c>
      <c r="AX2421" s="3" t="str">
        <f t="array" ref="AX2421">TEXTJOIN(", ", TRUE, IF(X2421:AS2421="Y", X$1:AS$1, IF(X2421:AS2421&lt;&gt;"", X$1:AS$1 &amp; ": " &amp; X2421:AS2421, "")))
</f>
        <v>Fentanyl, Ethanol, Benzodiazepine, Amphet, Any Opioid</v>
      </c>
    </row>
    <row r="2422">
      <c r="A2422" s="2">
        <v>42412.0</v>
      </c>
      <c r="B2422" s="1" t="s">
        <v>50</v>
      </c>
      <c r="C2422" s="1">
        <v>35.0</v>
      </c>
      <c r="D2422" s="1" t="s">
        <v>51</v>
      </c>
      <c r="E2422" s="1" t="s">
        <v>52</v>
      </c>
      <c r="G2422" s="1" t="s">
        <v>116</v>
      </c>
      <c r="H2422" s="1" t="s">
        <v>103</v>
      </c>
      <c r="I2422" s="1" t="s">
        <v>55</v>
      </c>
      <c r="J2422" s="1" t="s">
        <v>256</v>
      </c>
      <c r="M2422" s="1" t="s">
        <v>522</v>
      </c>
      <c r="N2422" s="1" t="s">
        <v>276</v>
      </c>
      <c r="O2422" s="1" t="s">
        <v>256</v>
      </c>
      <c r="R2422" s="1" t="s">
        <v>67</v>
      </c>
      <c r="T2422" s="1" t="s">
        <v>3129</v>
      </c>
      <c r="U2422" s="1" t="s">
        <v>59</v>
      </c>
      <c r="W2422" s="1" t="s">
        <v>60</v>
      </c>
      <c r="X2422" s="1" t="s">
        <v>60</v>
      </c>
      <c r="Z2422" s="1" t="s">
        <v>60</v>
      </c>
      <c r="AP2422" s="1" t="s">
        <v>60</v>
      </c>
      <c r="AR2422" s="1" t="s">
        <v>60</v>
      </c>
      <c r="AT2422" s="1" t="s">
        <v>122</v>
      </c>
      <c r="AU2422" s="1" t="s">
        <v>282</v>
      </c>
      <c r="AV2422" s="1" t="s">
        <v>260</v>
      </c>
      <c r="AW2422" s="3" t="str">
        <f t="shared" si="1"/>
        <v>Other</v>
      </c>
      <c r="AX2422" s="3" t="str">
        <f t="array" ref="AX2422">TEXTJOIN(", ", TRUE, IF(X2422:AS2422="Y", X$1:AS$1, IF(X2422:AS2422&lt;&gt;"", X$1:AS$1 &amp; ": " &amp; X2422:AS2422, "")))
</f>
        <v>Heroin, Fentanyl, Heroin/Morph/Codeine, Any Opioid</v>
      </c>
    </row>
    <row r="2423">
      <c r="A2423" s="2">
        <v>42442.0</v>
      </c>
      <c r="B2423" s="1" t="s">
        <v>50</v>
      </c>
      <c r="C2423" s="1">
        <v>58.0</v>
      </c>
      <c r="D2423" s="1" t="s">
        <v>51</v>
      </c>
      <c r="E2423" s="1" t="s">
        <v>63</v>
      </c>
      <c r="G2423" s="1" t="s">
        <v>103</v>
      </c>
      <c r="H2423" s="1" t="s">
        <v>103</v>
      </c>
      <c r="I2423" s="1" t="s">
        <v>55</v>
      </c>
      <c r="J2423" s="1" t="s">
        <v>103</v>
      </c>
      <c r="M2423" s="1" t="s">
        <v>522</v>
      </c>
      <c r="N2423" s="1" t="s">
        <v>276</v>
      </c>
      <c r="O2423" s="1" t="s">
        <v>103</v>
      </c>
      <c r="R2423" s="1" t="s">
        <v>44</v>
      </c>
      <c r="S2423" s="1" t="s">
        <v>3130</v>
      </c>
      <c r="T2423" s="1" t="s">
        <v>3131</v>
      </c>
      <c r="U2423" s="1" t="s">
        <v>59</v>
      </c>
      <c r="W2423" s="1" t="s">
        <v>60</v>
      </c>
      <c r="X2423" s="1" t="s">
        <v>60</v>
      </c>
      <c r="AD2423" s="1" t="s">
        <v>60</v>
      </c>
      <c r="AP2423" s="1" t="s">
        <v>60</v>
      </c>
      <c r="AR2423" s="1" t="s">
        <v>60</v>
      </c>
      <c r="AT2423" s="1" t="s">
        <v>167</v>
      </c>
      <c r="AU2423" s="1" t="s">
        <v>167</v>
      </c>
      <c r="AV2423" s="1" t="s">
        <v>168</v>
      </c>
      <c r="AW2423" s="3" t="str">
        <f t="shared" si="1"/>
        <v>Other</v>
      </c>
      <c r="AX2423" s="3" t="str">
        <f t="array" ref="AX2423">TEXTJOIN(", ", TRUE, IF(X2423:AS2423="Y", X$1:AS$1, IF(X2423:AS2423&lt;&gt;"", X$1:AS$1 &amp; ": " &amp; X2423:AS2423, "")))
</f>
        <v>Heroin, Ethanol, Heroin/Morph/Codeine, Any Opioid</v>
      </c>
    </row>
    <row r="2424">
      <c r="A2424" s="2">
        <v>43276.0</v>
      </c>
      <c r="B2424" s="1" t="s">
        <v>50</v>
      </c>
      <c r="C2424" s="1">
        <v>52.0</v>
      </c>
      <c r="D2424" s="1" t="s">
        <v>51</v>
      </c>
      <c r="E2424" s="1" t="s">
        <v>63</v>
      </c>
      <c r="G2424" s="1" t="s">
        <v>65</v>
      </c>
      <c r="H2424" s="1" t="s">
        <v>65</v>
      </c>
      <c r="I2424" s="1" t="s">
        <v>55</v>
      </c>
      <c r="J2424" s="1" t="s">
        <v>65</v>
      </c>
      <c r="K2424" s="1" t="s">
        <v>65</v>
      </c>
      <c r="M2424" s="1" t="s">
        <v>56</v>
      </c>
      <c r="N2424" s="1" t="s">
        <v>119</v>
      </c>
      <c r="O2424" s="1" t="s">
        <v>65</v>
      </c>
      <c r="P2424" s="1" t="s">
        <v>65</v>
      </c>
      <c r="Q2424" s="1" t="s">
        <v>55</v>
      </c>
      <c r="R2424" s="1" t="s">
        <v>67</v>
      </c>
      <c r="T2424" s="1" t="s">
        <v>1914</v>
      </c>
      <c r="U2424" s="1" t="s">
        <v>59</v>
      </c>
      <c r="V2424" s="1" t="s">
        <v>3132</v>
      </c>
      <c r="Y2424" s="1" t="s">
        <v>60</v>
      </c>
      <c r="Z2424" s="1" t="s">
        <v>60</v>
      </c>
      <c r="AF2424" s="1" t="s">
        <v>60</v>
      </c>
      <c r="AR2424" s="1" t="s">
        <v>60</v>
      </c>
      <c r="AT2424" s="1" t="s">
        <v>410</v>
      </c>
      <c r="AU2424" s="1" t="s">
        <v>410</v>
      </c>
      <c r="AV2424" s="1" t="s">
        <v>150</v>
      </c>
      <c r="AW2424" s="3" t="str">
        <f t="shared" si="1"/>
        <v>Other</v>
      </c>
      <c r="AX2424" s="3" t="str">
        <f t="array" ref="AX2424">TEXTJOIN(", ", TRUE, IF(X2424:AS2424="Y", X$1:AS$1, IF(X2424:AS2424&lt;&gt;"", X$1:AS$1 &amp; ": " &amp; X2424:AS2424, "")))
</f>
        <v>Cocaine, Fentanyl, Benzodiazepine, Any Opioid</v>
      </c>
    </row>
    <row r="2425">
      <c r="A2425" s="2">
        <v>42447.0</v>
      </c>
      <c r="B2425" s="1" t="s">
        <v>50</v>
      </c>
      <c r="C2425" s="1">
        <v>41.0</v>
      </c>
      <c r="D2425" s="1" t="s">
        <v>51</v>
      </c>
      <c r="E2425" s="1" t="s">
        <v>63</v>
      </c>
      <c r="G2425" s="1" t="s">
        <v>262</v>
      </c>
      <c r="H2425" s="1" t="s">
        <v>263</v>
      </c>
      <c r="I2425" s="1" t="s">
        <v>55</v>
      </c>
      <c r="J2425" s="1" t="s">
        <v>262</v>
      </c>
      <c r="M2425" s="1" t="s">
        <v>56</v>
      </c>
      <c r="N2425" s="1" t="s">
        <v>276</v>
      </c>
      <c r="O2425" s="1" t="s">
        <v>262</v>
      </c>
      <c r="R2425" s="1" t="s">
        <v>56</v>
      </c>
      <c r="T2425" s="1" t="s">
        <v>3133</v>
      </c>
      <c r="U2425" s="1" t="s">
        <v>59</v>
      </c>
      <c r="X2425" s="1" t="s">
        <v>60</v>
      </c>
      <c r="Z2425" s="1" t="s">
        <v>60</v>
      </c>
      <c r="AP2425" s="1" t="s">
        <v>60</v>
      </c>
      <c r="AR2425" s="1" t="s">
        <v>60</v>
      </c>
      <c r="AT2425" s="1" t="s">
        <v>556</v>
      </c>
      <c r="AU2425" s="1" t="s">
        <v>556</v>
      </c>
      <c r="AV2425" s="1" t="s">
        <v>266</v>
      </c>
      <c r="AW2425" s="3" t="str">
        <f t="shared" si="1"/>
        <v>Other</v>
      </c>
      <c r="AX2425" s="3" t="str">
        <f t="array" ref="AX2425">TEXTJOIN(", ", TRUE, IF(X2425:AS2425="Y", X$1:AS$1, IF(X2425:AS2425&lt;&gt;"", X$1:AS$1 &amp; ": " &amp; X2425:AS2425, "")))
</f>
        <v>Heroin, Fentanyl, Heroin/Morph/Codeine, Any Opioid</v>
      </c>
    </row>
    <row r="2426">
      <c r="A2426" s="2">
        <v>42738.0</v>
      </c>
      <c r="B2426" s="1" t="s">
        <v>86</v>
      </c>
      <c r="C2426" s="1">
        <v>36.0</v>
      </c>
      <c r="D2426" s="1" t="s">
        <v>51</v>
      </c>
      <c r="E2426" s="1" t="s">
        <v>63</v>
      </c>
      <c r="G2426" s="1" t="s">
        <v>116</v>
      </c>
      <c r="H2426" s="1" t="s">
        <v>103</v>
      </c>
      <c r="I2426" s="1" t="s">
        <v>55</v>
      </c>
      <c r="J2426" s="1" t="s">
        <v>116</v>
      </c>
      <c r="K2426" s="1" t="s">
        <v>103</v>
      </c>
      <c r="L2426" s="1" t="s">
        <v>55</v>
      </c>
      <c r="M2426" s="1" t="s">
        <v>56</v>
      </c>
      <c r="N2426" s="1" t="s">
        <v>136</v>
      </c>
      <c r="O2426" s="1" t="s">
        <v>116</v>
      </c>
      <c r="P2426" s="1" t="s">
        <v>103</v>
      </c>
      <c r="Q2426" s="1" t="s">
        <v>55</v>
      </c>
      <c r="R2426" s="1" t="s">
        <v>56</v>
      </c>
      <c r="T2426" s="1" t="s">
        <v>3134</v>
      </c>
      <c r="U2426" s="1" t="s">
        <v>59</v>
      </c>
      <c r="AI2426" s="1" t="s">
        <v>60</v>
      </c>
      <c r="AS2426" s="1" t="s">
        <v>2116</v>
      </c>
      <c r="AT2426" s="1" t="s">
        <v>122</v>
      </c>
      <c r="AU2426" s="1" t="s">
        <v>122</v>
      </c>
      <c r="AV2426" s="1" t="s">
        <v>139</v>
      </c>
      <c r="AW2426" s="3" t="str">
        <f t="shared" si="1"/>
        <v>Other</v>
      </c>
      <c r="AX2426" s="3" t="str">
        <f t="array" ref="AX2426">TEXTJOIN(", ", TRUE, IF(X2426:AS2426="Y", X$1:AS$1, IF(X2426:AS2426&lt;&gt;"", X$1:AS$1 &amp; ": " &amp; X2426:AS2426, "")))
</f>
        <v>Amphet, Other: MDMA</v>
      </c>
    </row>
    <row r="2427">
      <c r="A2427" s="2">
        <v>42574.0</v>
      </c>
      <c r="B2427" s="1" t="s">
        <v>50</v>
      </c>
      <c r="C2427" s="1">
        <v>27.0</v>
      </c>
      <c r="D2427" s="1" t="s">
        <v>51</v>
      </c>
      <c r="E2427" s="1" t="s">
        <v>63</v>
      </c>
      <c r="G2427" s="1" t="s">
        <v>125</v>
      </c>
      <c r="H2427" s="1" t="s">
        <v>125</v>
      </c>
      <c r="I2427" s="1" t="s">
        <v>55</v>
      </c>
      <c r="J2427" s="1" t="s">
        <v>125</v>
      </c>
      <c r="M2427" s="1" t="s">
        <v>56</v>
      </c>
      <c r="N2427" s="1" t="s">
        <v>276</v>
      </c>
      <c r="O2427" s="1" t="s">
        <v>125</v>
      </c>
      <c r="R2427" s="1" t="s">
        <v>56</v>
      </c>
      <c r="T2427" s="1" t="s">
        <v>3135</v>
      </c>
      <c r="U2427" s="1" t="s">
        <v>59</v>
      </c>
      <c r="W2427" s="1" t="s">
        <v>60</v>
      </c>
      <c r="X2427" s="1" t="s">
        <v>60</v>
      </c>
      <c r="Z2427" s="1" t="s">
        <v>60</v>
      </c>
      <c r="AP2427" s="1" t="s">
        <v>60</v>
      </c>
      <c r="AR2427" s="1" t="s">
        <v>60</v>
      </c>
      <c r="AT2427" s="1" t="s">
        <v>939</v>
      </c>
      <c r="AU2427" s="1" t="s">
        <v>939</v>
      </c>
      <c r="AV2427" s="1" t="s">
        <v>2270</v>
      </c>
      <c r="AW2427" s="3" t="str">
        <f t="shared" si="1"/>
        <v>Other</v>
      </c>
      <c r="AX2427" s="3" t="str">
        <f t="array" ref="AX2427">TEXTJOIN(", ", TRUE, IF(X2427:AS2427="Y", X$1:AS$1, IF(X2427:AS2427&lt;&gt;"", X$1:AS$1 &amp; ": " &amp; X2427:AS2427, "")))
</f>
        <v>Heroin, Fentanyl, Heroin/Morph/Codeine, Any Opioid</v>
      </c>
    </row>
    <row r="2428">
      <c r="A2428" s="4">
        <v>43391.0</v>
      </c>
      <c r="B2428" s="1" t="s">
        <v>50</v>
      </c>
      <c r="C2428" s="1">
        <v>35.0</v>
      </c>
      <c r="D2428" s="1" t="s">
        <v>51</v>
      </c>
      <c r="E2428" s="1" t="s">
        <v>63</v>
      </c>
      <c r="F2428" s="1" t="s">
        <v>137</v>
      </c>
      <c r="G2428" s="1" t="s">
        <v>103</v>
      </c>
      <c r="H2428" s="1" t="s">
        <v>103</v>
      </c>
      <c r="I2428" s="1" t="s">
        <v>55</v>
      </c>
      <c r="J2428" s="1" t="s">
        <v>103</v>
      </c>
      <c r="K2428" s="1" t="s">
        <v>103</v>
      </c>
      <c r="M2428" s="1" t="s">
        <v>56</v>
      </c>
      <c r="N2428" s="1" t="s">
        <v>1916</v>
      </c>
      <c r="O2428" s="1" t="s">
        <v>103</v>
      </c>
      <c r="P2428" s="1" t="s">
        <v>103</v>
      </c>
      <c r="Q2428" s="1" t="s">
        <v>55</v>
      </c>
      <c r="R2428" s="1" t="s">
        <v>67</v>
      </c>
      <c r="T2428" s="1" t="s">
        <v>3136</v>
      </c>
      <c r="U2428" s="1" t="s">
        <v>59</v>
      </c>
      <c r="X2428" s="1" t="s">
        <v>60</v>
      </c>
      <c r="AP2428" s="1" t="s">
        <v>60</v>
      </c>
      <c r="AR2428" s="1" t="s">
        <v>60</v>
      </c>
      <c r="AS2428" s="1" t="s">
        <v>417</v>
      </c>
      <c r="AT2428" s="1" t="s">
        <v>167</v>
      </c>
      <c r="AU2428" s="1" t="s">
        <v>167</v>
      </c>
      <c r="AV2428" s="1" t="s">
        <v>168</v>
      </c>
      <c r="AW2428" s="3" t="str">
        <f t="shared" si="1"/>
        <v>Other</v>
      </c>
      <c r="AX2428" s="3" t="str">
        <f t="array" ref="AX2428">TEXTJOIN(", ", TRUE, IF(X2428:AS2428="Y", X$1:AS$1, IF(X2428:AS2428&lt;&gt;"", X$1:AS$1 &amp; ": " &amp; X2428:AS2428, "")))
</f>
        <v>Heroin, Heroin/Morph/Codeine, Any Opioid, Other: PCP</v>
      </c>
    </row>
    <row r="2429">
      <c r="A2429" s="2">
        <v>43988.0</v>
      </c>
      <c r="B2429" s="1" t="s">
        <v>50</v>
      </c>
      <c r="C2429" s="1">
        <v>65.0</v>
      </c>
      <c r="D2429" s="1" t="s">
        <v>51</v>
      </c>
      <c r="E2429" s="1" t="s">
        <v>63</v>
      </c>
      <c r="G2429" s="1" t="s">
        <v>1430</v>
      </c>
      <c r="H2429" s="1" t="s">
        <v>91</v>
      </c>
      <c r="I2429" s="1" t="s">
        <v>55</v>
      </c>
      <c r="J2429" s="1" t="s">
        <v>1430</v>
      </c>
      <c r="K2429" s="1" t="s">
        <v>91</v>
      </c>
      <c r="L2429" s="1" t="s">
        <v>55</v>
      </c>
      <c r="M2429" s="1" t="s">
        <v>56</v>
      </c>
      <c r="N2429" s="1" t="s">
        <v>93</v>
      </c>
      <c r="O2429" s="1" t="s">
        <v>1430</v>
      </c>
      <c r="P2429" s="1" t="s">
        <v>91</v>
      </c>
      <c r="Q2429" s="1" t="s">
        <v>55</v>
      </c>
      <c r="R2429" s="1" t="s">
        <v>56</v>
      </c>
      <c r="T2429" s="1" t="s">
        <v>508</v>
      </c>
      <c r="U2429" s="1" t="s">
        <v>59</v>
      </c>
      <c r="V2429" s="1" t="s">
        <v>258</v>
      </c>
      <c r="Y2429" s="1" t="s">
        <v>60</v>
      </c>
      <c r="Z2429" s="1" t="s">
        <v>60</v>
      </c>
      <c r="AR2429" s="1" t="s">
        <v>60</v>
      </c>
      <c r="AT2429" s="1" t="s">
        <v>1432</v>
      </c>
      <c r="AU2429" s="1" t="s">
        <v>1432</v>
      </c>
      <c r="AV2429" s="1" t="s">
        <v>1433</v>
      </c>
      <c r="AW2429" s="3" t="str">
        <f t="shared" si="1"/>
        <v>Other</v>
      </c>
      <c r="AX2429" s="3" t="str">
        <f t="array" ref="AX2429">TEXTJOIN(", ", TRUE, IF(X2429:AS2429="Y", X$1:AS$1, IF(X2429:AS2429&lt;&gt;"", X$1:AS$1 &amp; ": " &amp; X2429:AS2429, "")))
</f>
        <v>Cocaine, Fentanyl, Any Opioid</v>
      </c>
    </row>
    <row r="2430">
      <c r="A2430" s="2">
        <v>44456.0</v>
      </c>
      <c r="B2430" s="1" t="s">
        <v>50</v>
      </c>
      <c r="C2430" s="1">
        <v>55.0</v>
      </c>
      <c r="D2430" s="1" t="s">
        <v>51</v>
      </c>
      <c r="E2430" s="1" t="s">
        <v>63</v>
      </c>
      <c r="G2430" s="1" t="s">
        <v>3137</v>
      </c>
      <c r="H2430" s="1" t="s">
        <v>3137</v>
      </c>
      <c r="I2430" s="1" t="s">
        <v>3138</v>
      </c>
      <c r="J2430" s="1" t="s">
        <v>102</v>
      </c>
      <c r="K2430" s="1" t="s">
        <v>103</v>
      </c>
      <c r="L2430" s="1" t="s">
        <v>55</v>
      </c>
      <c r="M2430" s="1" t="s">
        <v>92</v>
      </c>
      <c r="N2430" s="1" t="s">
        <v>93</v>
      </c>
      <c r="O2430" s="1" t="s">
        <v>102</v>
      </c>
      <c r="P2430" s="1" t="s">
        <v>103</v>
      </c>
      <c r="Q2430" s="1" t="s">
        <v>55</v>
      </c>
      <c r="R2430" s="1" t="s">
        <v>44</v>
      </c>
      <c r="S2430" s="1" t="s">
        <v>3139</v>
      </c>
      <c r="T2430" s="1" t="s">
        <v>2786</v>
      </c>
      <c r="U2430" s="1" t="s">
        <v>59</v>
      </c>
      <c r="Y2430" s="1" t="s">
        <v>60</v>
      </c>
      <c r="Z2430" s="1" t="s">
        <v>60</v>
      </c>
      <c r="AD2430" s="1" t="s">
        <v>60</v>
      </c>
      <c r="AR2430" s="1" t="s">
        <v>60</v>
      </c>
      <c r="AU2430" s="1" t="s">
        <v>106</v>
      </c>
      <c r="AV2430" s="1" t="s">
        <v>107</v>
      </c>
      <c r="AW2430" s="3" t="str">
        <f t="shared" si="1"/>
        <v>Other</v>
      </c>
      <c r="AX2430" s="3" t="str">
        <f t="array" ref="AX2430">TEXTJOIN(", ", TRUE, IF(X2430:AS2430="Y", X$1:AS$1, IF(X2430:AS2430&lt;&gt;"", X$1:AS$1 &amp; ": " &amp; X2430:AS2430, "")))
</f>
        <v>Cocaine, Fentanyl, Ethanol, Any Opioid</v>
      </c>
    </row>
    <row r="2431">
      <c r="A2431" s="4">
        <v>44521.0</v>
      </c>
      <c r="B2431" s="1" t="s">
        <v>50</v>
      </c>
      <c r="C2431" s="1">
        <v>56.0</v>
      </c>
      <c r="D2431" s="1" t="s">
        <v>51</v>
      </c>
      <c r="E2431" s="1" t="s">
        <v>63</v>
      </c>
      <c r="G2431" s="1" t="s">
        <v>255</v>
      </c>
      <c r="H2431" s="1" t="s">
        <v>103</v>
      </c>
      <c r="I2431" s="1" t="s">
        <v>55</v>
      </c>
      <c r="J2431" s="1" t="s">
        <v>255</v>
      </c>
      <c r="K2431" s="1" t="s">
        <v>103</v>
      </c>
      <c r="L2431" s="1" t="s">
        <v>55</v>
      </c>
      <c r="M2431" s="1" t="s">
        <v>743</v>
      </c>
      <c r="N2431" s="1" t="s">
        <v>93</v>
      </c>
      <c r="O2431" s="1" t="s">
        <v>255</v>
      </c>
      <c r="P2431" s="1" t="s">
        <v>103</v>
      </c>
      <c r="Q2431" s="1" t="s">
        <v>55</v>
      </c>
      <c r="R2431" s="1" t="s">
        <v>56</v>
      </c>
      <c r="T2431" s="1" t="s">
        <v>3140</v>
      </c>
      <c r="U2431" s="1" t="s">
        <v>59</v>
      </c>
      <c r="V2431" s="1" t="s">
        <v>197</v>
      </c>
      <c r="Z2431" s="1" t="s">
        <v>60</v>
      </c>
      <c r="AR2431" s="1" t="s">
        <v>60</v>
      </c>
      <c r="AT2431" s="1" t="s">
        <v>259</v>
      </c>
      <c r="AU2431" s="1" t="s">
        <v>259</v>
      </c>
      <c r="AV2431" s="1" t="s">
        <v>520</v>
      </c>
      <c r="AW2431" s="3" t="str">
        <f t="shared" si="1"/>
        <v>Other</v>
      </c>
      <c r="AX2431" s="3" t="str">
        <f t="array" ref="AX2431">TEXTJOIN(", ", TRUE, IF(X2431:AS2431="Y", X$1:AS$1, IF(X2431:AS2431&lt;&gt;"", X$1:AS$1 &amp; ": " &amp; X2431:AS2431, "")))
</f>
        <v>Fentanyl, Any Opioid</v>
      </c>
    </row>
    <row r="2432">
      <c r="A2432" s="2">
        <v>43611.0</v>
      </c>
      <c r="B2432" s="1" t="s">
        <v>50</v>
      </c>
      <c r="C2432" s="1">
        <v>47.0</v>
      </c>
      <c r="D2432" s="1" t="s">
        <v>76</v>
      </c>
      <c r="E2432" s="1" t="s">
        <v>63</v>
      </c>
      <c r="G2432" s="1" t="s">
        <v>103</v>
      </c>
      <c r="H2432" s="1" t="s">
        <v>103</v>
      </c>
      <c r="I2432" s="1" t="s">
        <v>55</v>
      </c>
      <c r="J2432" s="1" t="s">
        <v>103</v>
      </c>
      <c r="K2432" s="1" t="s">
        <v>103</v>
      </c>
      <c r="L2432" s="1" t="s">
        <v>55</v>
      </c>
      <c r="M2432" s="1" t="s">
        <v>56</v>
      </c>
      <c r="N2432" s="1" t="s">
        <v>136</v>
      </c>
      <c r="O2432" s="1" t="s">
        <v>103</v>
      </c>
      <c r="P2432" s="1" t="s">
        <v>103</v>
      </c>
      <c r="Q2432" s="1" t="s">
        <v>55</v>
      </c>
      <c r="R2432" s="1" t="s">
        <v>67</v>
      </c>
      <c r="T2432" s="1" t="s">
        <v>1038</v>
      </c>
      <c r="U2432" s="1" t="s">
        <v>59</v>
      </c>
      <c r="Z2432" s="1" t="s">
        <v>60</v>
      </c>
      <c r="AA2432" s="1" t="s">
        <v>60</v>
      </c>
      <c r="AR2432" s="1" t="s">
        <v>60</v>
      </c>
      <c r="AT2432" s="1" t="s">
        <v>167</v>
      </c>
      <c r="AU2432" s="1" t="s">
        <v>167</v>
      </c>
      <c r="AV2432" s="1" t="s">
        <v>168</v>
      </c>
      <c r="AW2432" s="3" t="str">
        <f t="shared" si="1"/>
        <v>Other</v>
      </c>
      <c r="AX2432" s="3" t="str">
        <f t="array" ref="AX2432">TEXTJOIN(", ", TRUE, IF(X2432:AS2432="Y", X$1:AS$1, IF(X2432:AS2432&lt;&gt;"", X$1:AS$1 &amp; ": " &amp; X2432:AS2432, "")))
</f>
        <v>Fentanyl, Fentanyl Analogue, Any Opioid</v>
      </c>
    </row>
    <row r="2433">
      <c r="A2433" s="2">
        <v>44421.0</v>
      </c>
      <c r="B2433" s="1" t="s">
        <v>50</v>
      </c>
      <c r="C2433" s="1">
        <v>40.0</v>
      </c>
      <c r="D2433" s="1" t="s">
        <v>51</v>
      </c>
      <c r="E2433" s="1" t="s">
        <v>502</v>
      </c>
      <c r="F2433" s="1" t="s">
        <v>267</v>
      </c>
      <c r="G2433" s="1" t="s">
        <v>216</v>
      </c>
      <c r="H2433" s="1" t="s">
        <v>103</v>
      </c>
      <c r="I2433" s="1" t="s">
        <v>55</v>
      </c>
      <c r="J2433" s="1" t="s">
        <v>216</v>
      </c>
      <c r="K2433" s="1" t="s">
        <v>103</v>
      </c>
      <c r="L2433" s="1" t="s">
        <v>55</v>
      </c>
      <c r="M2433" s="1" t="s">
        <v>1122</v>
      </c>
      <c r="N2433" s="1" t="s">
        <v>136</v>
      </c>
      <c r="O2433" s="1" t="s">
        <v>277</v>
      </c>
      <c r="P2433" s="1" t="s">
        <v>103</v>
      </c>
      <c r="Q2433" s="1" t="s">
        <v>55</v>
      </c>
      <c r="R2433" s="1" t="s">
        <v>180</v>
      </c>
      <c r="T2433" s="1" t="s">
        <v>1524</v>
      </c>
      <c r="U2433" s="1" t="s">
        <v>59</v>
      </c>
      <c r="Y2433" s="1" t="s">
        <v>60</v>
      </c>
      <c r="Z2433" s="1" t="s">
        <v>60</v>
      </c>
      <c r="AR2433" s="1" t="s">
        <v>60</v>
      </c>
      <c r="AT2433" s="1" t="s">
        <v>218</v>
      </c>
      <c r="AU2433" s="1" t="s">
        <v>218</v>
      </c>
      <c r="AV2433" s="1" t="s">
        <v>279</v>
      </c>
      <c r="AW2433" s="3" t="str">
        <f t="shared" si="1"/>
        <v>Other</v>
      </c>
      <c r="AX2433" s="3" t="str">
        <f t="array" ref="AX2433">TEXTJOIN(", ", TRUE, IF(X2433:AS2433="Y", X$1:AS$1, IF(X2433:AS2433&lt;&gt;"", X$1:AS$1 &amp; ": " &amp; X2433:AS2433, "")))
</f>
        <v>Cocaine, Fentanyl, Any Opioid</v>
      </c>
    </row>
    <row r="2434">
      <c r="A2434" s="2">
        <v>41148.0</v>
      </c>
      <c r="B2434" s="1" t="s">
        <v>50</v>
      </c>
      <c r="C2434" s="1">
        <v>17.0</v>
      </c>
      <c r="D2434" s="1" t="s">
        <v>76</v>
      </c>
      <c r="E2434" s="1" t="s">
        <v>63</v>
      </c>
      <c r="G2434" s="1" t="s">
        <v>2628</v>
      </c>
      <c r="H2434" s="1" t="s">
        <v>2394</v>
      </c>
      <c r="J2434" s="1" t="s">
        <v>2628</v>
      </c>
      <c r="L2434" s="1" t="s">
        <v>342</v>
      </c>
      <c r="M2434" s="1" t="s">
        <v>56</v>
      </c>
      <c r="N2434" s="1" t="s">
        <v>1808</v>
      </c>
      <c r="O2434" s="1" t="s">
        <v>536</v>
      </c>
      <c r="P2434" s="1" t="s">
        <v>299</v>
      </c>
      <c r="R2434" s="1" t="s">
        <v>67</v>
      </c>
      <c r="T2434" s="1" t="s">
        <v>68</v>
      </c>
      <c r="U2434" s="1" t="s">
        <v>59</v>
      </c>
      <c r="X2434" s="1" t="s">
        <v>60</v>
      </c>
      <c r="AT2434" s="1" t="s">
        <v>2630</v>
      </c>
      <c r="AU2434" s="1" t="s">
        <v>2630</v>
      </c>
      <c r="AV2434" s="1" t="s">
        <v>539</v>
      </c>
      <c r="AW2434" s="3" t="str">
        <f t="shared" si="1"/>
        <v>Other</v>
      </c>
      <c r="AX2434" s="3" t="str">
        <f t="array" ref="AX2434">TEXTJOIN(", ", TRUE, IF(X2434:AS2434="Y", X$1:AS$1, IF(X2434:AS2434&lt;&gt;"", X$1:AS$1 &amp; ": " &amp; X2434:AS2434, "")))
</f>
        <v>Heroin</v>
      </c>
    </row>
    <row r="2435">
      <c r="A2435" s="2">
        <v>43952.0</v>
      </c>
      <c r="B2435" s="1" t="s">
        <v>50</v>
      </c>
      <c r="C2435" s="1">
        <v>31.0</v>
      </c>
      <c r="D2435" s="1" t="s">
        <v>51</v>
      </c>
      <c r="E2435" s="1" t="s">
        <v>63</v>
      </c>
      <c r="G2435" s="1" t="s">
        <v>185</v>
      </c>
      <c r="H2435" s="1" t="s">
        <v>91</v>
      </c>
      <c r="I2435" s="1" t="s">
        <v>55</v>
      </c>
      <c r="J2435" s="1" t="s">
        <v>120</v>
      </c>
      <c r="K2435" s="1" t="s">
        <v>121</v>
      </c>
      <c r="L2435" s="1" t="s">
        <v>55</v>
      </c>
      <c r="M2435" s="1" t="s">
        <v>118</v>
      </c>
      <c r="N2435" s="1" t="s">
        <v>136</v>
      </c>
      <c r="O2435" s="1" t="s">
        <v>120</v>
      </c>
      <c r="P2435" s="1" t="s">
        <v>121</v>
      </c>
      <c r="Q2435" s="1" t="s">
        <v>55</v>
      </c>
      <c r="R2435" s="1" t="s">
        <v>67</v>
      </c>
      <c r="T2435" s="1" t="s">
        <v>3141</v>
      </c>
      <c r="U2435" s="1" t="s">
        <v>59</v>
      </c>
      <c r="Y2435" s="1" t="s">
        <v>60</v>
      </c>
      <c r="AD2435" s="1" t="s">
        <v>60</v>
      </c>
      <c r="AT2435" s="1" t="s">
        <v>188</v>
      </c>
      <c r="AU2435" s="1" t="s">
        <v>236</v>
      </c>
      <c r="AV2435" s="1" t="s">
        <v>123</v>
      </c>
      <c r="AW2435" s="3" t="str">
        <f t="shared" si="1"/>
        <v>Middletown</v>
      </c>
      <c r="AX2435" s="3" t="str">
        <f t="array" ref="AX2435">TEXTJOIN(", ", TRUE, IF(X2435:AS2435="Y", X$1:AS$1, IF(X2435:AS2435&lt;&gt;"", X$1:AS$1 &amp; ": " &amp; X2435:AS2435, "")))
</f>
        <v>Cocaine, Ethanol</v>
      </c>
    </row>
    <row r="2436">
      <c r="A2436" s="2">
        <v>44362.0</v>
      </c>
      <c r="B2436" s="1" t="s">
        <v>50</v>
      </c>
      <c r="C2436" s="1">
        <v>42.0</v>
      </c>
      <c r="D2436" s="1" t="s">
        <v>51</v>
      </c>
      <c r="E2436" s="1" t="s">
        <v>63</v>
      </c>
      <c r="G2436" s="1" t="s">
        <v>311</v>
      </c>
      <c r="H2436" s="1" t="s">
        <v>299</v>
      </c>
      <c r="I2436" s="1" t="s">
        <v>55</v>
      </c>
      <c r="J2436" s="1" t="s">
        <v>311</v>
      </c>
      <c r="K2436" s="1" t="s">
        <v>299</v>
      </c>
      <c r="L2436" s="1" t="s">
        <v>55</v>
      </c>
      <c r="M2436" s="1" t="s">
        <v>1792</v>
      </c>
      <c r="N2436" s="1" t="s">
        <v>66</v>
      </c>
      <c r="O2436" s="1" t="s">
        <v>311</v>
      </c>
      <c r="P2436" s="1" t="s">
        <v>299</v>
      </c>
      <c r="Q2436" s="1" t="s">
        <v>55</v>
      </c>
      <c r="R2436" s="1" t="s">
        <v>44</v>
      </c>
      <c r="S2436" s="1" t="s">
        <v>3142</v>
      </c>
      <c r="T2436" s="1" t="s">
        <v>3143</v>
      </c>
      <c r="U2436" s="1" t="s">
        <v>59</v>
      </c>
      <c r="Z2436" s="1" t="s">
        <v>60</v>
      </c>
      <c r="AG2436" s="1" t="s">
        <v>60</v>
      </c>
      <c r="AR2436" s="1" t="s">
        <v>60</v>
      </c>
      <c r="AT2436" s="1" t="s">
        <v>313</v>
      </c>
      <c r="AU2436" s="1" t="s">
        <v>313</v>
      </c>
      <c r="AV2436" s="1" t="s">
        <v>314</v>
      </c>
      <c r="AW2436" s="3" t="str">
        <f t="shared" si="1"/>
        <v>Other</v>
      </c>
      <c r="AX2436" s="3" t="str">
        <f t="array" ref="AX2436">TEXTJOIN(", ", TRUE, IF(X2436:AS2436="Y", X$1:AS$1, IF(X2436:AS2436&lt;&gt;"", X$1:AS$1 &amp; ": " &amp; X2436:AS2436, "")))
</f>
        <v>Fentanyl, Methadone, Any Opioid</v>
      </c>
    </row>
    <row r="2437">
      <c r="A2437" s="2">
        <v>44037.0</v>
      </c>
      <c r="B2437" s="1" t="s">
        <v>50</v>
      </c>
      <c r="C2437" s="1">
        <v>44.0</v>
      </c>
      <c r="D2437" s="1" t="s">
        <v>51</v>
      </c>
      <c r="E2437" s="1" t="s">
        <v>63</v>
      </c>
      <c r="F2437" s="1" t="s">
        <v>137</v>
      </c>
      <c r="G2437" s="1" t="s">
        <v>82</v>
      </c>
      <c r="H2437" s="1" t="s">
        <v>54</v>
      </c>
      <c r="I2437" s="1" t="s">
        <v>55</v>
      </c>
      <c r="J2437" s="1" t="s">
        <v>82</v>
      </c>
      <c r="K2437" s="1" t="s">
        <v>54</v>
      </c>
      <c r="L2437" s="1" t="s">
        <v>55</v>
      </c>
      <c r="M2437" s="1" t="s">
        <v>56</v>
      </c>
      <c r="N2437" s="1" t="s">
        <v>93</v>
      </c>
      <c r="O2437" s="1" t="s">
        <v>82</v>
      </c>
      <c r="P2437" s="1" t="s">
        <v>54</v>
      </c>
      <c r="Q2437" s="1" t="s">
        <v>55</v>
      </c>
      <c r="R2437" s="1" t="s">
        <v>67</v>
      </c>
      <c r="T2437" s="1" t="s">
        <v>2046</v>
      </c>
      <c r="U2437" s="1" t="s">
        <v>59</v>
      </c>
      <c r="V2437" s="1" t="s">
        <v>1003</v>
      </c>
      <c r="Z2437" s="1" t="s">
        <v>60</v>
      </c>
      <c r="AR2437" s="1" t="s">
        <v>60</v>
      </c>
      <c r="AT2437" s="1" t="s">
        <v>329</v>
      </c>
      <c r="AU2437" s="1" t="s">
        <v>329</v>
      </c>
      <c r="AV2437" s="1" t="s">
        <v>85</v>
      </c>
      <c r="AW2437" s="3" t="str">
        <f t="shared" si="1"/>
        <v>Other</v>
      </c>
      <c r="AX2437" s="3" t="str">
        <f t="array" ref="AX2437">TEXTJOIN(", ", TRUE, IF(X2437:AS2437="Y", X$1:AS$1, IF(X2437:AS2437&lt;&gt;"", X$1:AS$1 &amp; ": " &amp; X2437:AS2437, "")))
</f>
        <v>Fentanyl, Any Opioid</v>
      </c>
    </row>
    <row r="2438">
      <c r="A2438" s="2">
        <v>43618.0</v>
      </c>
      <c r="B2438" s="1" t="s">
        <v>50</v>
      </c>
      <c r="C2438" s="1">
        <v>49.0</v>
      </c>
      <c r="D2438" s="1" t="s">
        <v>51</v>
      </c>
      <c r="E2438" s="1" t="s">
        <v>52</v>
      </c>
      <c r="G2438" s="1" t="s">
        <v>82</v>
      </c>
      <c r="H2438" s="1" t="s">
        <v>54</v>
      </c>
      <c r="I2438" s="1" t="s">
        <v>55</v>
      </c>
      <c r="J2438" s="1" t="s">
        <v>82</v>
      </c>
      <c r="K2438" s="1" t="s">
        <v>54</v>
      </c>
      <c r="L2438" s="1" t="s">
        <v>55</v>
      </c>
      <c r="M2438" s="1" t="s">
        <v>56</v>
      </c>
      <c r="N2438" s="1" t="s">
        <v>136</v>
      </c>
      <c r="O2438" s="1" t="s">
        <v>82</v>
      </c>
      <c r="P2438" s="1" t="s">
        <v>54</v>
      </c>
      <c r="Q2438" s="1" t="s">
        <v>55</v>
      </c>
      <c r="R2438" s="1" t="s">
        <v>56</v>
      </c>
      <c r="T2438" s="1" t="s">
        <v>3144</v>
      </c>
      <c r="U2438" s="1" t="s">
        <v>59</v>
      </c>
      <c r="X2438" s="1" t="s">
        <v>60</v>
      </c>
      <c r="Z2438" s="1" t="s">
        <v>60</v>
      </c>
      <c r="AD2438" s="1" t="s">
        <v>60</v>
      </c>
      <c r="AP2438" s="1" t="s">
        <v>60</v>
      </c>
      <c r="AR2438" s="1" t="s">
        <v>60</v>
      </c>
      <c r="AT2438" s="1" t="s">
        <v>329</v>
      </c>
      <c r="AU2438" s="1" t="s">
        <v>329</v>
      </c>
      <c r="AV2438" s="1" t="s">
        <v>85</v>
      </c>
      <c r="AW2438" s="3" t="str">
        <f t="shared" si="1"/>
        <v>Other</v>
      </c>
      <c r="AX2438" s="3" t="str">
        <f t="array" ref="AX2438">TEXTJOIN(", ", TRUE, IF(X2438:AS2438="Y", X$1:AS$1, IF(X2438:AS2438&lt;&gt;"", X$1:AS$1 &amp; ": " &amp; X2438:AS2438, "")))
</f>
        <v>Heroin, Fentanyl, Ethanol, Heroin/Morph/Codeine, Any Opioid</v>
      </c>
    </row>
    <row r="2439">
      <c r="A2439" s="2">
        <v>42342.0</v>
      </c>
      <c r="B2439" s="1" t="s">
        <v>86</v>
      </c>
      <c r="C2439" s="1">
        <v>39.0</v>
      </c>
      <c r="D2439" s="1" t="s">
        <v>51</v>
      </c>
      <c r="E2439" s="1" t="s">
        <v>63</v>
      </c>
      <c r="G2439" s="1" t="s">
        <v>71</v>
      </c>
      <c r="H2439" s="1" t="s">
        <v>125</v>
      </c>
      <c r="I2439" s="1" t="s">
        <v>55</v>
      </c>
      <c r="J2439" s="1" t="s">
        <v>71</v>
      </c>
      <c r="M2439" s="1" t="s">
        <v>56</v>
      </c>
      <c r="O2439" s="1" t="s">
        <v>71</v>
      </c>
      <c r="P2439" s="1" t="s">
        <v>125</v>
      </c>
      <c r="Q2439" s="1" t="s">
        <v>55</v>
      </c>
      <c r="R2439" s="1" t="s">
        <v>56</v>
      </c>
      <c r="T2439" s="1" t="s">
        <v>3145</v>
      </c>
      <c r="U2439" s="1" t="s">
        <v>59</v>
      </c>
      <c r="AD2439" s="1" t="s">
        <v>60</v>
      </c>
      <c r="AS2439" s="1" t="s">
        <v>3146</v>
      </c>
      <c r="AT2439" s="1" t="s">
        <v>74</v>
      </c>
      <c r="AU2439" s="1" t="s">
        <v>74</v>
      </c>
      <c r="AV2439" s="1" t="s">
        <v>704</v>
      </c>
      <c r="AW2439" s="3" t="str">
        <f t="shared" si="1"/>
        <v>Other</v>
      </c>
      <c r="AX2439" s="3" t="str">
        <f t="array" ref="AX2439">TEXTJOIN(", ", TRUE, IF(X2439:AS2439="Y", X$1:AS$1, IF(X2439:AS2439&lt;&gt;"", X$1:AS$1 &amp; ": " &amp; X2439:AS2439, "")))
</f>
        <v>Ethanol, Other: DIFLOURO</v>
      </c>
    </row>
    <row r="2440">
      <c r="A2440" s="2">
        <v>41895.0</v>
      </c>
      <c r="B2440" s="1" t="s">
        <v>50</v>
      </c>
      <c r="C2440" s="1">
        <v>27.0</v>
      </c>
      <c r="D2440" s="1" t="s">
        <v>51</v>
      </c>
      <c r="E2440" s="1" t="s">
        <v>63</v>
      </c>
      <c r="G2440" s="1" t="s">
        <v>91</v>
      </c>
      <c r="J2440" s="1" t="s">
        <v>91</v>
      </c>
      <c r="L2440" s="1" t="s">
        <v>55</v>
      </c>
      <c r="M2440" s="1" t="s">
        <v>56</v>
      </c>
      <c r="N2440" s="1" t="s">
        <v>119</v>
      </c>
      <c r="O2440" s="1" t="s">
        <v>91</v>
      </c>
      <c r="P2440" s="1" t="s">
        <v>91</v>
      </c>
      <c r="R2440" s="1" t="s">
        <v>56</v>
      </c>
      <c r="T2440" s="1" t="s">
        <v>3147</v>
      </c>
      <c r="U2440" s="1" t="s">
        <v>59</v>
      </c>
      <c r="X2440" s="1" t="s">
        <v>60</v>
      </c>
      <c r="AF2440" s="1" t="s">
        <v>60</v>
      </c>
      <c r="AT2440" s="1" t="s">
        <v>110</v>
      </c>
      <c r="AU2440" s="1" t="s">
        <v>110</v>
      </c>
      <c r="AV2440" s="1" t="s">
        <v>111</v>
      </c>
      <c r="AW2440" s="3" t="str">
        <f t="shared" si="1"/>
        <v>Other</v>
      </c>
      <c r="AX2440" s="3" t="str">
        <f t="array" ref="AX2440">TEXTJOIN(", ", TRUE, IF(X2440:AS2440="Y", X$1:AS$1, IF(X2440:AS2440&lt;&gt;"", X$1:AS$1 &amp; ": " &amp; X2440:AS2440, "")))
</f>
        <v>Heroin, Benzodiazepine</v>
      </c>
    </row>
    <row r="2441">
      <c r="A2441" s="4">
        <v>43086.0</v>
      </c>
      <c r="B2441" s="1" t="s">
        <v>86</v>
      </c>
      <c r="C2441" s="1">
        <v>56.0</v>
      </c>
      <c r="D2441" s="1" t="s">
        <v>51</v>
      </c>
      <c r="E2441" s="1" t="s">
        <v>63</v>
      </c>
      <c r="G2441" s="1" t="s">
        <v>176</v>
      </c>
      <c r="H2441" s="1" t="s">
        <v>121</v>
      </c>
      <c r="I2441" s="1" t="s">
        <v>55</v>
      </c>
      <c r="J2441" s="1" t="s">
        <v>176</v>
      </c>
      <c r="K2441" s="1" t="s">
        <v>121</v>
      </c>
      <c r="L2441" s="1" t="s">
        <v>55</v>
      </c>
      <c r="M2441" s="1" t="s">
        <v>56</v>
      </c>
      <c r="N2441" s="1" t="s">
        <v>136</v>
      </c>
      <c r="O2441" s="1" t="s">
        <v>176</v>
      </c>
      <c r="P2441" s="1" t="s">
        <v>121</v>
      </c>
      <c r="Q2441" s="1" t="s">
        <v>55</v>
      </c>
      <c r="R2441" s="1" t="s">
        <v>56</v>
      </c>
      <c r="T2441" s="1" t="s">
        <v>3148</v>
      </c>
      <c r="U2441" s="1" t="s">
        <v>59</v>
      </c>
      <c r="Y2441" s="1" t="s">
        <v>60</v>
      </c>
      <c r="Z2441" s="1" t="s">
        <v>60</v>
      </c>
      <c r="AT2441" s="1" t="s">
        <v>183</v>
      </c>
      <c r="AU2441" s="1" t="s">
        <v>183</v>
      </c>
      <c r="AV2441" s="1" t="s">
        <v>244</v>
      </c>
      <c r="AW2441" s="3" t="str">
        <f t="shared" si="1"/>
        <v>Other</v>
      </c>
      <c r="AX2441" s="3" t="str">
        <f t="array" ref="AX2441">TEXTJOIN(", ", TRUE, IF(X2441:AS2441="Y", X$1:AS$1, IF(X2441:AS2441&lt;&gt;"", X$1:AS$1 &amp; ": " &amp; X2441:AS2441, "")))
</f>
        <v>Cocaine, Fentanyl</v>
      </c>
    </row>
    <row r="2442">
      <c r="A2442" s="2">
        <v>42190.0</v>
      </c>
      <c r="B2442" s="1" t="s">
        <v>86</v>
      </c>
      <c r="C2442" s="1">
        <v>49.0</v>
      </c>
      <c r="D2442" s="1" t="s">
        <v>76</v>
      </c>
      <c r="E2442" s="1" t="s">
        <v>63</v>
      </c>
      <c r="J2442" s="1" t="s">
        <v>117</v>
      </c>
      <c r="M2442" s="1" t="s">
        <v>118</v>
      </c>
      <c r="O2442" s="1" t="s">
        <v>103</v>
      </c>
      <c r="P2442" s="1" t="s">
        <v>103</v>
      </c>
      <c r="Q2442" s="1" t="s">
        <v>55</v>
      </c>
      <c r="R2442" s="1" t="s">
        <v>67</v>
      </c>
      <c r="T2442" s="1" t="s">
        <v>3149</v>
      </c>
      <c r="U2442" s="1" t="s">
        <v>59</v>
      </c>
      <c r="W2442" s="1" t="s">
        <v>60</v>
      </c>
      <c r="X2442" s="1" t="s">
        <v>60</v>
      </c>
      <c r="AG2442" s="1" t="s">
        <v>60</v>
      </c>
      <c r="AP2442" s="1" t="s">
        <v>60</v>
      </c>
      <c r="AR2442" s="1" t="s">
        <v>60</v>
      </c>
      <c r="AT2442" s="1" t="s">
        <v>62</v>
      </c>
      <c r="AV2442" s="1" t="s">
        <v>168</v>
      </c>
      <c r="AW2442" s="3" t="str">
        <f t="shared" si="1"/>
        <v>Other</v>
      </c>
      <c r="AX2442" s="3" t="str">
        <f t="array" ref="AX2442">TEXTJOIN(", ", TRUE, IF(X2442:AS2442="Y", X$1:AS$1, IF(X2442:AS2442&lt;&gt;"", X$1:AS$1 &amp; ": " &amp; X2442:AS2442, "")))
</f>
        <v>Heroin, Methadone, Heroin/Morph/Codeine, Any Opioid</v>
      </c>
    </row>
    <row r="2443">
      <c r="A2443" s="2">
        <v>43105.0</v>
      </c>
      <c r="B2443" s="1" t="s">
        <v>50</v>
      </c>
      <c r="C2443" s="1">
        <v>53.0</v>
      </c>
      <c r="D2443" s="1" t="s">
        <v>51</v>
      </c>
      <c r="E2443" s="1" t="s">
        <v>52</v>
      </c>
      <c r="G2443" s="1" t="s">
        <v>103</v>
      </c>
      <c r="H2443" s="1" t="s">
        <v>103</v>
      </c>
      <c r="I2443" s="1" t="s">
        <v>55</v>
      </c>
      <c r="J2443" s="1" t="s">
        <v>103</v>
      </c>
      <c r="K2443" s="1" t="s">
        <v>103</v>
      </c>
      <c r="M2443" s="1" t="s">
        <v>522</v>
      </c>
      <c r="N2443" s="1" t="s">
        <v>119</v>
      </c>
      <c r="O2443" s="1" t="s">
        <v>103</v>
      </c>
      <c r="P2443" s="1" t="s">
        <v>103</v>
      </c>
      <c r="Q2443" s="1" t="s">
        <v>55</v>
      </c>
      <c r="R2443" s="1" t="s">
        <v>67</v>
      </c>
      <c r="T2443" s="1" t="s">
        <v>3150</v>
      </c>
      <c r="U2443" s="1" t="s">
        <v>59</v>
      </c>
      <c r="Y2443" s="1" t="s">
        <v>60</v>
      </c>
      <c r="Z2443" s="1" t="s">
        <v>60</v>
      </c>
      <c r="AR2443" s="1" t="s">
        <v>60</v>
      </c>
      <c r="AT2443" s="1" t="s">
        <v>167</v>
      </c>
      <c r="AU2443" s="1" t="s">
        <v>167</v>
      </c>
      <c r="AV2443" s="1" t="s">
        <v>168</v>
      </c>
      <c r="AW2443" s="3" t="str">
        <f t="shared" si="1"/>
        <v>Other</v>
      </c>
      <c r="AX2443" s="3" t="str">
        <f t="array" ref="AX2443">TEXTJOIN(", ", TRUE, IF(X2443:AS2443="Y", X$1:AS$1, IF(X2443:AS2443&lt;&gt;"", X$1:AS$1 &amp; ": " &amp; X2443:AS2443, "")))
</f>
        <v>Cocaine, Fentanyl, Any Opioid</v>
      </c>
    </row>
    <row r="2444">
      <c r="A2444" s="2">
        <v>42521.0</v>
      </c>
      <c r="B2444" s="1" t="s">
        <v>50</v>
      </c>
      <c r="C2444" s="1">
        <v>34.0</v>
      </c>
      <c r="D2444" s="1" t="s">
        <v>76</v>
      </c>
      <c r="E2444" s="1" t="s">
        <v>63</v>
      </c>
      <c r="G2444" s="1" t="s">
        <v>361</v>
      </c>
      <c r="H2444" s="1" t="s">
        <v>65</v>
      </c>
      <c r="I2444" s="1" t="s">
        <v>55</v>
      </c>
      <c r="J2444" s="1" t="s">
        <v>361</v>
      </c>
      <c r="M2444" s="1" t="s">
        <v>56</v>
      </c>
      <c r="N2444" s="1" t="s">
        <v>670</v>
      </c>
      <c r="O2444" s="1" t="s">
        <v>361</v>
      </c>
      <c r="R2444" s="1" t="s">
        <v>56</v>
      </c>
      <c r="T2444" s="1" t="s">
        <v>962</v>
      </c>
      <c r="U2444" s="1" t="s">
        <v>59</v>
      </c>
      <c r="Z2444" s="1" t="s">
        <v>60</v>
      </c>
      <c r="AD2444" s="1" t="s">
        <v>60</v>
      </c>
      <c r="AR2444" s="1" t="s">
        <v>60</v>
      </c>
      <c r="AT2444" s="1" t="s">
        <v>363</v>
      </c>
      <c r="AU2444" s="1" t="s">
        <v>363</v>
      </c>
      <c r="AV2444" s="1" t="s">
        <v>1023</v>
      </c>
      <c r="AW2444" s="3" t="str">
        <f t="shared" si="1"/>
        <v>Other</v>
      </c>
      <c r="AX2444" s="3" t="str">
        <f t="array" ref="AX2444">TEXTJOIN(", ", TRUE, IF(X2444:AS2444="Y", X$1:AS$1, IF(X2444:AS2444&lt;&gt;"", X$1:AS$1 &amp; ": " &amp; X2444:AS2444, "")))
</f>
        <v>Fentanyl, Ethanol, Any Opioid</v>
      </c>
    </row>
    <row r="2445">
      <c r="A2445" s="2">
        <v>42566.0</v>
      </c>
      <c r="B2445" s="1" t="s">
        <v>50</v>
      </c>
      <c r="C2445" s="1">
        <v>56.0</v>
      </c>
      <c r="D2445" s="1" t="s">
        <v>51</v>
      </c>
      <c r="E2445" s="1" t="s">
        <v>63</v>
      </c>
      <c r="F2445" s="1" t="s">
        <v>137</v>
      </c>
      <c r="G2445" s="1" t="s">
        <v>103</v>
      </c>
      <c r="H2445" s="1" t="s">
        <v>103</v>
      </c>
      <c r="I2445" s="1" t="s">
        <v>55</v>
      </c>
      <c r="J2445" s="1" t="s">
        <v>103</v>
      </c>
      <c r="M2445" s="1" t="s">
        <v>118</v>
      </c>
      <c r="N2445" s="1" t="s">
        <v>276</v>
      </c>
      <c r="O2445" s="1" t="s">
        <v>103</v>
      </c>
      <c r="R2445" s="1" t="s">
        <v>67</v>
      </c>
      <c r="T2445" s="1" t="s">
        <v>3151</v>
      </c>
      <c r="U2445" s="1" t="s">
        <v>59</v>
      </c>
      <c r="AD2445" s="1" t="s">
        <v>60</v>
      </c>
      <c r="AJ2445" s="1" t="s">
        <v>60</v>
      </c>
      <c r="AO2445" s="1" t="s">
        <v>60</v>
      </c>
      <c r="AP2445" s="1" t="s">
        <v>60</v>
      </c>
      <c r="AR2445" s="1" t="s">
        <v>60</v>
      </c>
      <c r="AT2445" s="1" t="s">
        <v>167</v>
      </c>
      <c r="AU2445" s="1" t="s">
        <v>167</v>
      </c>
      <c r="AV2445" s="1" t="s">
        <v>168</v>
      </c>
      <c r="AW2445" s="3" t="str">
        <f t="shared" si="1"/>
        <v>Other</v>
      </c>
      <c r="AX2445" s="3" t="str">
        <f t="array" ref="AX2445">TEXTJOIN(", ", TRUE, IF(X2445:AS2445="Y", X$1:AS$1, IF(X2445:AS2445&lt;&gt;"", X$1:AS$1 &amp; ": " &amp; X2445:AS2445, "")))
</f>
        <v>Ethanol, Tramad, Opiate NOS, Heroin/Morph/Codeine, Any Opioid</v>
      </c>
    </row>
    <row r="2446">
      <c r="A2446" s="2">
        <v>43183.0</v>
      </c>
      <c r="B2446" s="1" t="s">
        <v>50</v>
      </c>
      <c r="C2446" s="1">
        <v>67.0</v>
      </c>
      <c r="D2446" s="1" t="s">
        <v>51</v>
      </c>
      <c r="E2446" s="1" t="s">
        <v>63</v>
      </c>
      <c r="G2446" s="1" t="s">
        <v>277</v>
      </c>
      <c r="H2446" s="1" t="s">
        <v>103</v>
      </c>
      <c r="I2446" s="1" t="s">
        <v>55</v>
      </c>
      <c r="J2446" s="1" t="s">
        <v>277</v>
      </c>
      <c r="K2446" s="1" t="s">
        <v>103</v>
      </c>
      <c r="M2446" s="1" t="s">
        <v>56</v>
      </c>
      <c r="N2446" s="1" t="s">
        <v>136</v>
      </c>
      <c r="O2446" s="1" t="s">
        <v>277</v>
      </c>
      <c r="P2446" s="1" t="s">
        <v>103</v>
      </c>
      <c r="Q2446" s="1" t="s">
        <v>55</v>
      </c>
      <c r="R2446" s="1" t="s">
        <v>67</v>
      </c>
      <c r="T2446" s="1" t="s">
        <v>3152</v>
      </c>
      <c r="U2446" s="1" t="s">
        <v>59</v>
      </c>
      <c r="X2446" s="1" t="s">
        <v>60</v>
      </c>
      <c r="Z2446" s="1" t="s">
        <v>60</v>
      </c>
      <c r="AF2446" s="1" t="s">
        <v>60</v>
      </c>
      <c r="AP2446" s="1" t="s">
        <v>60</v>
      </c>
      <c r="AR2446" s="1" t="s">
        <v>60</v>
      </c>
      <c r="AT2446" s="1" t="s">
        <v>1136</v>
      </c>
      <c r="AU2446" s="1" t="s">
        <v>1136</v>
      </c>
      <c r="AV2446" s="1" t="s">
        <v>279</v>
      </c>
      <c r="AW2446" s="3" t="str">
        <f t="shared" si="1"/>
        <v>Other</v>
      </c>
      <c r="AX2446" s="3" t="str">
        <f t="array" ref="AX2446">TEXTJOIN(", ", TRUE, IF(X2446:AS2446="Y", X$1:AS$1, IF(X2446:AS2446&lt;&gt;"", X$1:AS$1 &amp; ": " &amp; X2446:AS2446, "")))
</f>
        <v>Heroin, Fentanyl, Benzodiazepine, Heroin/Morph/Codeine, Any Opioid</v>
      </c>
    </row>
    <row r="2447">
      <c r="A2447" s="2">
        <v>42637.0</v>
      </c>
      <c r="B2447" s="1" t="s">
        <v>50</v>
      </c>
      <c r="C2447" s="1">
        <v>52.0</v>
      </c>
      <c r="D2447" s="1" t="s">
        <v>76</v>
      </c>
      <c r="E2447" s="1" t="s">
        <v>63</v>
      </c>
      <c r="G2447" s="1" t="s">
        <v>238</v>
      </c>
      <c r="H2447" s="1" t="s">
        <v>125</v>
      </c>
      <c r="I2447" s="1" t="s">
        <v>55</v>
      </c>
      <c r="J2447" s="1" t="s">
        <v>238</v>
      </c>
      <c r="M2447" s="1" t="s">
        <v>56</v>
      </c>
      <c r="N2447" s="1" t="s">
        <v>136</v>
      </c>
      <c r="O2447" s="1" t="s">
        <v>238</v>
      </c>
      <c r="R2447" s="1" t="s">
        <v>56</v>
      </c>
      <c r="T2447" s="1" t="s">
        <v>3153</v>
      </c>
      <c r="U2447" s="1" t="s">
        <v>59</v>
      </c>
      <c r="W2447" s="1" t="s">
        <v>60</v>
      </c>
      <c r="X2447" s="1" t="s">
        <v>60</v>
      </c>
      <c r="AP2447" s="1" t="s">
        <v>60</v>
      </c>
      <c r="AR2447" s="1" t="s">
        <v>60</v>
      </c>
      <c r="AT2447" s="1" t="s">
        <v>567</v>
      </c>
      <c r="AU2447" s="1" t="s">
        <v>567</v>
      </c>
      <c r="AV2447" s="1" t="s">
        <v>241</v>
      </c>
      <c r="AW2447" s="3" t="str">
        <f t="shared" si="1"/>
        <v>Other</v>
      </c>
      <c r="AX2447" s="3" t="str">
        <f t="array" ref="AX2447">TEXTJOIN(", ", TRUE, IF(X2447:AS2447="Y", X$1:AS$1, IF(X2447:AS2447&lt;&gt;"", X$1:AS$1 &amp; ": " &amp; X2447:AS2447, "")))
</f>
        <v>Heroin, Heroin/Morph/Codeine, Any Opioid</v>
      </c>
    </row>
    <row r="2448">
      <c r="A2448" s="2">
        <v>42585.0</v>
      </c>
      <c r="B2448" s="1" t="s">
        <v>50</v>
      </c>
      <c r="C2448" s="1">
        <v>43.0</v>
      </c>
      <c r="D2448" s="1" t="s">
        <v>51</v>
      </c>
      <c r="E2448" s="1" t="s">
        <v>63</v>
      </c>
      <c r="G2448" s="1" t="s">
        <v>103</v>
      </c>
      <c r="H2448" s="1" t="s">
        <v>103</v>
      </c>
      <c r="I2448" s="1" t="s">
        <v>55</v>
      </c>
      <c r="J2448" s="1" t="s">
        <v>160</v>
      </c>
      <c r="M2448" s="1" t="s">
        <v>193</v>
      </c>
      <c r="N2448" s="1" t="s">
        <v>136</v>
      </c>
      <c r="O2448" s="1" t="s">
        <v>82</v>
      </c>
      <c r="R2448" s="1" t="s">
        <v>67</v>
      </c>
      <c r="T2448" s="1" t="s">
        <v>3154</v>
      </c>
      <c r="U2448" s="1" t="s">
        <v>59</v>
      </c>
      <c r="W2448" s="1" t="s">
        <v>60</v>
      </c>
      <c r="X2448" s="1" t="s">
        <v>60</v>
      </c>
      <c r="Z2448" s="1" t="s">
        <v>60</v>
      </c>
      <c r="AD2448" s="1" t="s">
        <v>60</v>
      </c>
      <c r="AP2448" s="1" t="s">
        <v>60</v>
      </c>
      <c r="AR2448" s="1" t="s">
        <v>60</v>
      </c>
      <c r="AT2448" s="1" t="s">
        <v>167</v>
      </c>
      <c r="AU2448" s="1" t="s">
        <v>163</v>
      </c>
      <c r="AV2448" s="1" t="s">
        <v>85</v>
      </c>
      <c r="AW2448" s="3" t="str">
        <f t="shared" si="1"/>
        <v>Other</v>
      </c>
      <c r="AX2448" s="3" t="str">
        <f t="array" ref="AX2448">TEXTJOIN(", ", TRUE, IF(X2448:AS2448="Y", X$1:AS$1, IF(X2448:AS2448&lt;&gt;"", X$1:AS$1 &amp; ": " &amp; X2448:AS2448, "")))
</f>
        <v>Heroin, Fentanyl, Ethanol, Heroin/Morph/Codeine, Any Opioid</v>
      </c>
    </row>
    <row r="2449">
      <c r="A2449" s="4">
        <v>43094.0</v>
      </c>
      <c r="B2449" s="1" t="s">
        <v>86</v>
      </c>
      <c r="C2449" s="1">
        <v>31.0</v>
      </c>
      <c r="D2449" s="1" t="s">
        <v>51</v>
      </c>
      <c r="E2449" s="1" t="s">
        <v>63</v>
      </c>
      <c r="G2449" s="1" t="s">
        <v>255</v>
      </c>
      <c r="H2449" s="1" t="s">
        <v>103</v>
      </c>
      <c r="I2449" s="1" t="s">
        <v>55</v>
      </c>
      <c r="J2449" s="1" t="s">
        <v>256</v>
      </c>
      <c r="K2449" s="1" t="s">
        <v>103</v>
      </c>
      <c r="L2449" s="1" t="s">
        <v>55</v>
      </c>
      <c r="M2449" s="1" t="s">
        <v>118</v>
      </c>
      <c r="N2449" s="1" t="s">
        <v>119</v>
      </c>
      <c r="O2449" s="1" t="s">
        <v>256</v>
      </c>
      <c r="P2449" s="1" t="s">
        <v>103</v>
      </c>
      <c r="Q2449" s="1" t="s">
        <v>55</v>
      </c>
      <c r="R2449" s="1" t="s">
        <v>67</v>
      </c>
      <c r="T2449" s="1" t="s">
        <v>169</v>
      </c>
      <c r="U2449" s="1" t="s">
        <v>59</v>
      </c>
      <c r="X2449" s="1" t="s">
        <v>60</v>
      </c>
      <c r="AT2449" s="1" t="s">
        <v>259</v>
      </c>
      <c r="AU2449" s="1" t="s">
        <v>282</v>
      </c>
      <c r="AV2449" s="1" t="s">
        <v>260</v>
      </c>
      <c r="AW2449" s="3" t="str">
        <f t="shared" si="1"/>
        <v>Other</v>
      </c>
      <c r="AX2449" s="3" t="str">
        <f t="array" ref="AX2449">TEXTJOIN(", ", TRUE, IF(X2449:AS2449="Y", X$1:AS$1, IF(X2449:AS2449&lt;&gt;"", X$1:AS$1 &amp; ": " &amp; X2449:AS2449, "")))
</f>
        <v>Heroin</v>
      </c>
    </row>
    <row r="2450">
      <c r="A2450" s="2">
        <v>42203.0</v>
      </c>
      <c r="B2450" s="1" t="s">
        <v>86</v>
      </c>
      <c r="C2450" s="1">
        <v>37.0</v>
      </c>
      <c r="D2450" s="1" t="s">
        <v>51</v>
      </c>
      <c r="E2450" s="1" t="s">
        <v>63</v>
      </c>
      <c r="G2450" s="1" t="s">
        <v>176</v>
      </c>
      <c r="H2450" s="1" t="s">
        <v>121</v>
      </c>
      <c r="I2450" s="1" t="s">
        <v>55</v>
      </c>
      <c r="J2450" s="1" t="s">
        <v>176</v>
      </c>
      <c r="M2450" s="1" t="s">
        <v>56</v>
      </c>
      <c r="O2450" s="1" t="s">
        <v>176</v>
      </c>
      <c r="P2450" s="1" t="s">
        <v>121</v>
      </c>
      <c r="Q2450" s="1" t="s">
        <v>55</v>
      </c>
      <c r="R2450" s="1" t="s">
        <v>56</v>
      </c>
      <c r="T2450" s="1" t="s">
        <v>3155</v>
      </c>
      <c r="U2450" s="1" t="s">
        <v>59</v>
      </c>
      <c r="W2450" s="1" t="s">
        <v>60</v>
      </c>
      <c r="X2450" s="1" t="s">
        <v>60</v>
      </c>
      <c r="Z2450" s="1" t="s">
        <v>60</v>
      </c>
      <c r="AP2450" s="1" t="s">
        <v>60</v>
      </c>
      <c r="AR2450" s="1" t="s">
        <v>60</v>
      </c>
      <c r="AT2450" s="1" t="s">
        <v>183</v>
      </c>
      <c r="AU2450" s="1" t="s">
        <v>183</v>
      </c>
      <c r="AV2450" s="1" t="s">
        <v>244</v>
      </c>
      <c r="AW2450" s="3" t="str">
        <f t="shared" si="1"/>
        <v>Other</v>
      </c>
      <c r="AX2450" s="3" t="str">
        <f t="array" ref="AX2450">TEXTJOIN(", ", TRUE, IF(X2450:AS2450="Y", X$1:AS$1, IF(X2450:AS2450&lt;&gt;"", X$1:AS$1 &amp; ": " &amp; X2450:AS2450, "")))
</f>
        <v>Heroin, Fentanyl, Heroin/Morph/Codeine, Any Opioid</v>
      </c>
    </row>
    <row r="2451">
      <c r="A2451" s="4">
        <v>42687.0</v>
      </c>
      <c r="B2451" s="1" t="s">
        <v>50</v>
      </c>
      <c r="C2451" s="1">
        <v>47.0</v>
      </c>
      <c r="D2451" s="1" t="s">
        <v>51</v>
      </c>
      <c r="E2451" s="1" t="s">
        <v>52</v>
      </c>
      <c r="F2451" s="1" t="s">
        <v>137</v>
      </c>
      <c r="G2451" s="1" t="s">
        <v>91</v>
      </c>
      <c r="H2451" s="1" t="s">
        <v>91</v>
      </c>
      <c r="I2451" s="1" t="s">
        <v>55</v>
      </c>
      <c r="J2451" s="1" t="s">
        <v>91</v>
      </c>
      <c r="M2451" s="1" t="s">
        <v>56</v>
      </c>
      <c r="N2451" s="1" t="s">
        <v>136</v>
      </c>
      <c r="O2451" s="1" t="s">
        <v>91</v>
      </c>
      <c r="R2451" s="1" t="s">
        <v>56</v>
      </c>
      <c r="T2451" s="1" t="s">
        <v>3156</v>
      </c>
      <c r="U2451" s="1" t="s">
        <v>59</v>
      </c>
      <c r="W2451" s="1" t="s">
        <v>60</v>
      </c>
      <c r="X2451" s="1" t="s">
        <v>60</v>
      </c>
      <c r="Z2451" s="1" t="s">
        <v>60</v>
      </c>
      <c r="AD2451" s="1" t="s">
        <v>60</v>
      </c>
      <c r="AF2451" s="1" t="s">
        <v>60</v>
      </c>
      <c r="AP2451" s="1" t="s">
        <v>60</v>
      </c>
      <c r="AR2451" s="1" t="s">
        <v>60</v>
      </c>
      <c r="AT2451" s="1" t="s">
        <v>110</v>
      </c>
      <c r="AU2451" s="1" t="s">
        <v>110</v>
      </c>
      <c r="AV2451" s="1" t="s">
        <v>111</v>
      </c>
      <c r="AW2451" s="3" t="str">
        <f t="shared" si="1"/>
        <v>Other</v>
      </c>
      <c r="AX2451" s="3" t="str">
        <f t="array" ref="AX2451">TEXTJOIN(", ", TRUE, IF(X2451:AS2451="Y", X$1:AS$1, IF(X2451:AS2451&lt;&gt;"", X$1:AS$1 &amp; ": " &amp; X2451:AS2451, "")))
</f>
        <v>Heroin, Fentanyl, Ethanol, Benzodiazepine, Heroin/Morph/Codeine, Any Opioid</v>
      </c>
    </row>
    <row r="2452">
      <c r="A2452" s="2">
        <v>41410.0</v>
      </c>
      <c r="B2452" s="1" t="s">
        <v>50</v>
      </c>
      <c r="C2452" s="1">
        <v>38.0</v>
      </c>
      <c r="D2452" s="1" t="s">
        <v>51</v>
      </c>
      <c r="E2452" s="1" t="s">
        <v>63</v>
      </c>
      <c r="G2452" s="1" t="s">
        <v>185</v>
      </c>
      <c r="H2452" s="1" t="s">
        <v>91</v>
      </c>
      <c r="J2452" s="1" t="s">
        <v>185</v>
      </c>
      <c r="L2452" s="1" t="s">
        <v>55</v>
      </c>
      <c r="M2452" s="1" t="s">
        <v>56</v>
      </c>
      <c r="N2452" s="1" t="s">
        <v>3021</v>
      </c>
      <c r="O2452" s="1" t="s">
        <v>185</v>
      </c>
      <c r="P2452" s="1" t="s">
        <v>91</v>
      </c>
      <c r="R2452" s="1" t="s">
        <v>56</v>
      </c>
      <c r="T2452" s="1" t="s">
        <v>3157</v>
      </c>
      <c r="U2452" s="1" t="s">
        <v>59</v>
      </c>
      <c r="AF2452" s="1" t="s">
        <v>60</v>
      </c>
      <c r="AS2452" s="1" t="s">
        <v>1424</v>
      </c>
      <c r="AT2452" s="1" t="s">
        <v>188</v>
      </c>
      <c r="AU2452" s="1" t="s">
        <v>188</v>
      </c>
      <c r="AV2452" s="1" t="s">
        <v>189</v>
      </c>
      <c r="AW2452" s="3" t="str">
        <f t="shared" si="1"/>
        <v>Other</v>
      </c>
      <c r="AX2452" s="3" t="str">
        <f t="array" ref="AX2452">TEXTJOIN(", ", TRUE, IF(X2452:AS2452="Y", X$1:AS$1, IF(X2452:AS2452&lt;&gt;"", X$1:AS$1 &amp; ": " &amp; X2452:AS2452, "")))
</f>
        <v>Benzodiazepine, Other: BUPRE</v>
      </c>
    </row>
    <row r="2453">
      <c r="A2453" s="2">
        <v>43550.0</v>
      </c>
      <c r="B2453" s="1" t="s">
        <v>50</v>
      </c>
      <c r="C2453" s="1">
        <v>42.0</v>
      </c>
      <c r="D2453" s="1" t="s">
        <v>51</v>
      </c>
      <c r="E2453" s="1" t="s">
        <v>63</v>
      </c>
      <c r="G2453" s="1" t="s">
        <v>271</v>
      </c>
      <c r="H2453" s="1" t="s">
        <v>91</v>
      </c>
      <c r="I2453" s="1" t="s">
        <v>55</v>
      </c>
      <c r="J2453" s="1" t="s">
        <v>271</v>
      </c>
      <c r="K2453" s="1" t="s">
        <v>91</v>
      </c>
      <c r="L2453" s="1" t="s">
        <v>55</v>
      </c>
      <c r="M2453" s="1" t="s">
        <v>56</v>
      </c>
      <c r="N2453" s="1" t="s">
        <v>66</v>
      </c>
      <c r="O2453" s="1" t="s">
        <v>271</v>
      </c>
      <c r="P2453" s="1" t="s">
        <v>91</v>
      </c>
      <c r="Q2453" s="1" t="s">
        <v>55</v>
      </c>
      <c r="R2453" s="1" t="s">
        <v>56</v>
      </c>
      <c r="T2453" s="1" t="s">
        <v>3158</v>
      </c>
      <c r="U2453" s="1" t="s">
        <v>59</v>
      </c>
      <c r="X2453" s="1" t="s">
        <v>60</v>
      </c>
      <c r="Z2453" s="1" t="s">
        <v>60</v>
      </c>
      <c r="AD2453" s="1" t="s">
        <v>60</v>
      </c>
      <c r="AH2453" s="1" t="s">
        <v>60</v>
      </c>
      <c r="AP2453" s="1" t="s">
        <v>60</v>
      </c>
      <c r="AR2453" s="1" t="s">
        <v>60</v>
      </c>
      <c r="AT2453" s="1" t="s">
        <v>274</v>
      </c>
      <c r="AU2453" s="1" t="s">
        <v>274</v>
      </c>
      <c r="AV2453" s="1" t="s">
        <v>275</v>
      </c>
      <c r="AW2453" s="3" t="str">
        <f t="shared" si="1"/>
        <v>Other</v>
      </c>
      <c r="AX2453" s="3" t="str">
        <f t="array" ref="AX2453">TEXTJOIN(", ", TRUE, IF(X2453:AS2453="Y", X$1:AS$1, IF(X2453:AS2453&lt;&gt;"", X$1:AS$1 &amp; ": " &amp; X2453:AS2453, "")))
</f>
        <v>Heroin, Fentanyl, Ethanol, Meth/Amphetamine, Heroin/Morph/Codeine, Any Opioid</v>
      </c>
    </row>
    <row r="2454">
      <c r="A2454" s="2">
        <v>42255.0</v>
      </c>
      <c r="B2454" s="1" t="s">
        <v>86</v>
      </c>
      <c r="C2454" s="1">
        <v>43.0</v>
      </c>
      <c r="D2454" s="1" t="s">
        <v>51</v>
      </c>
      <c r="E2454" s="1" t="s">
        <v>63</v>
      </c>
      <c r="G2454" s="1" t="s">
        <v>1085</v>
      </c>
      <c r="H2454" s="1" t="s">
        <v>103</v>
      </c>
      <c r="I2454" s="1" t="s">
        <v>55</v>
      </c>
      <c r="J2454" s="1" t="s">
        <v>1085</v>
      </c>
      <c r="M2454" s="1" t="s">
        <v>56</v>
      </c>
      <c r="O2454" s="1" t="s">
        <v>1085</v>
      </c>
      <c r="P2454" s="1" t="s">
        <v>103</v>
      </c>
      <c r="Q2454" s="1" t="s">
        <v>55</v>
      </c>
      <c r="R2454" s="1" t="s">
        <v>56</v>
      </c>
      <c r="T2454" s="1" t="s">
        <v>3159</v>
      </c>
      <c r="U2454" s="1" t="s">
        <v>59</v>
      </c>
      <c r="AD2454" s="1" t="s">
        <v>60</v>
      </c>
      <c r="AF2454" s="1" t="s">
        <v>60</v>
      </c>
      <c r="AT2454" s="1" t="s">
        <v>1087</v>
      </c>
      <c r="AU2454" s="1" t="s">
        <v>1087</v>
      </c>
      <c r="AV2454" s="1" t="s">
        <v>1888</v>
      </c>
      <c r="AW2454" s="3" t="str">
        <f t="shared" si="1"/>
        <v>Other</v>
      </c>
      <c r="AX2454" s="3" t="str">
        <f t="array" ref="AX2454">TEXTJOIN(", ", TRUE, IF(X2454:AS2454="Y", X$1:AS$1, IF(X2454:AS2454&lt;&gt;"", X$1:AS$1 &amp; ": " &amp; X2454:AS2454, "")))
</f>
        <v>Ethanol, Benzodiazepine</v>
      </c>
    </row>
    <row r="2455">
      <c r="A2455" s="2">
        <v>44467.0</v>
      </c>
      <c r="B2455" s="1" t="s">
        <v>50</v>
      </c>
      <c r="C2455" s="1">
        <v>59.0</v>
      </c>
      <c r="D2455" s="1" t="s">
        <v>51</v>
      </c>
      <c r="E2455" s="1" t="s">
        <v>502</v>
      </c>
      <c r="G2455" s="1" t="s">
        <v>82</v>
      </c>
      <c r="H2455" s="1" t="s">
        <v>54</v>
      </c>
      <c r="I2455" s="1" t="s">
        <v>55</v>
      </c>
      <c r="J2455" s="1" t="s">
        <v>82</v>
      </c>
      <c r="K2455" s="1" t="s">
        <v>54</v>
      </c>
      <c r="L2455" s="1" t="s">
        <v>55</v>
      </c>
      <c r="M2455" s="1" t="s">
        <v>56</v>
      </c>
      <c r="N2455" s="1" t="s">
        <v>136</v>
      </c>
      <c r="O2455" s="1" t="s">
        <v>82</v>
      </c>
      <c r="P2455" s="1" t="s">
        <v>54</v>
      </c>
      <c r="Q2455" s="1" t="s">
        <v>55</v>
      </c>
      <c r="R2455" s="1" t="s">
        <v>56</v>
      </c>
      <c r="T2455" s="1" t="s">
        <v>3160</v>
      </c>
      <c r="U2455" s="1" t="s">
        <v>59</v>
      </c>
      <c r="Z2455" s="1" t="s">
        <v>60</v>
      </c>
      <c r="AG2455" s="1" t="s">
        <v>60</v>
      </c>
      <c r="AM2455" s="1" t="s">
        <v>60</v>
      </c>
      <c r="AR2455" s="1" t="s">
        <v>60</v>
      </c>
      <c r="AT2455" s="1" t="s">
        <v>329</v>
      </c>
      <c r="AU2455" s="1" t="s">
        <v>329</v>
      </c>
      <c r="AV2455" s="1" t="s">
        <v>85</v>
      </c>
      <c r="AW2455" s="3" t="str">
        <f t="shared" si="1"/>
        <v>Other</v>
      </c>
      <c r="AX2455" s="3" t="str">
        <f t="array" ref="AX2455">TEXTJOIN(", ", TRUE, IF(X2455:AS2455="Y", X$1:AS$1, IF(X2455:AS2455&lt;&gt;"", X$1:AS$1 &amp; ": " &amp; X2455:AS2455, "")))
</f>
        <v>Fentanyl, Methadone, Xylazine, Any Opioid</v>
      </c>
    </row>
    <row r="2456">
      <c r="A2456" s="2">
        <v>42476.0</v>
      </c>
      <c r="B2456" s="1" t="s">
        <v>50</v>
      </c>
      <c r="C2456" s="1">
        <v>47.0</v>
      </c>
      <c r="D2456" s="1" t="s">
        <v>51</v>
      </c>
      <c r="E2456" s="1" t="s">
        <v>63</v>
      </c>
      <c r="G2456" s="1" t="s">
        <v>103</v>
      </c>
      <c r="H2456" s="1" t="s">
        <v>103</v>
      </c>
      <c r="I2456" s="1" t="s">
        <v>55</v>
      </c>
      <c r="J2456" s="1" t="s">
        <v>103</v>
      </c>
      <c r="M2456" s="1" t="s">
        <v>56</v>
      </c>
      <c r="N2456" s="1" t="s">
        <v>276</v>
      </c>
      <c r="O2456" s="1" t="s">
        <v>103</v>
      </c>
      <c r="R2456" s="1" t="s">
        <v>56</v>
      </c>
      <c r="T2456" s="1" t="s">
        <v>3161</v>
      </c>
      <c r="U2456" s="1" t="s">
        <v>59</v>
      </c>
      <c r="Z2456" s="1" t="s">
        <v>60</v>
      </c>
      <c r="AB2456" s="1" t="s">
        <v>60</v>
      </c>
      <c r="AR2456" s="1" t="s">
        <v>60</v>
      </c>
      <c r="AT2456" s="1" t="s">
        <v>167</v>
      </c>
      <c r="AU2456" s="1" t="s">
        <v>167</v>
      </c>
      <c r="AV2456" s="1" t="s">
        <v>168</v>
      </c>
      <c r="AW2456" s="3" t="str">
        <f t="shared" si="1"/>
        <v>Other</v>
      </c>
      <c r="AX2456" s="3" t="str">
        <f t="array" ref="AX2456">TEXTJOIN(", ", TRUE, IF(X2456:AS2456="Y", X$1:AS$1, IF(X2456:AS2456&lt;&gt;"", X$1:AS$1 &amp; ": " &amp; X2456:AS2456, "")))
</f>
        <v>Fentanyl, Oxycodone, Any Opioid</v>
      </c>
    </row>
    <row r="2457">
      <c r="A2457" s="2">
        <v>43874.0</v>
      </c>
      <c r="B2457" s="1" t="s">
        <v>50</v>
      </c>
      <c r="C2457" s="1">
        <v>53.0</v>
      </c>
      <c r="D2457" s="1" t="s">
        <v>51</v>
      </c>
      <c r="E2457" s="1" t="s">
        <v>63</v>
      </c>
      <c r="G2457" s="1" t="s">
        <v>91</v>
      </c>
      <c r="H2457" s="1" t="s">
        <v>91</v>
      </c>
      <c r="I2457" s="1" t="s">
        <v>55</v>
      </c>
      <c r="J2457" s="1" t="s">
        <v>91</v>
      </c>
      <c r="K2457" s="1" t="s">
        <v>91</v>
      </c>
      <c r="L2457" s="1" t="s">
        <v>55</v>
      </c>
      <c r="M2457" s="1" t="s">
        <v>56</v>
      </c>
      <c r="N2457" s="1" t="s">
        <v>155</v>
      </c>
      <c r="O2457" s="1" t="s">
        <v>91</v>
      </c>
      <c r="P2457" s="1" t="s">
        <v>91</v>
      </c>
      <c r="Q2457" s="1" t="s">
        <v>55</v>
      </c>
      <c r="R2457" s="1" t="s">
        <v>56</v>
      </c>
      <c r="T2457" s="1" t="s">
        <v>3162</v>
      </c>
      <c r="U2457" s="1" t="s">
        <v>59</v>
      </c>
      <c r="Y2457" s="1" t="s">
        <v>60</v>
      </c>
      <c r="Z2457" s="1" t="s">
        <v>60</v>
      </c>
      <c r="AR2457" s="1" t="s">
        <v>60</v>
      </c>
      <c r="AT2457" s="1" t="s">
        <v>110</v>
      </c>
      <c r="AU2457" s="1" t="s">
        <v>110</v>
      </c>
      <c r="AV2457" s="1" t="s">
        <v>111</v>
      </c>
      <c r="AW2457" s="3" t="str">
        <f t="shared" si="1"/>
        <v>Other</v>
      </c>
      <c r="AX2457" s="3" t="str">
        <f t="array" ref="AX2457">TEXTJOIN(", ", TRUE, IF(X2457:AS2457="Y", X$1:AS$1, IF(X2457:AS2457&lt;&gt;"", X$1:AS$1 &amp; ": " &amp; X2457:AS2457, "")))
</f>
        <v>Cocaine, Fentanyl, Any Opioid</v>
      </c>
    </row>
    <row r="2458">
      <c r="A2458" s="4">
        <v>42331.0</v>
      </c>
      <c r="B2458" s="1" t="s">
        <v>86</v>
      </c>
      <c r="C2458" s="1">
        <v>28.0</v>
      </c>
      <c r="D2458" s="1" t="s">
        <v>51</v>
      </c>
      <c r="E2458" s="1" t="s">
        <v>63</v>
      </c>
      <c r="G2458" s="1" t="s">
        <v>82</v>
      </c>
      <c r="H2458" s="1" t="s">
        <v>54</v>
      </c>
      <c r="I2458" s="1" t="s">
        <v>55</v>
      </c>
      <c r="J2458" s="1" t="s">
        <v>82</v>
      </c>
      <c r="M2458" s="1" t="s">
        <v>56</v>
      </c>
      <c r="O2458" s="1" t="s">
        <v>82</v>
      </c>
      <c r="P2458" s="1" t="s">
        <v>54</v>
      </c>
      <c r="Q2458" s="1" t="s">
        <v>55</v>
      </c>
      <c r="R2458" s="1" t="s">
        <v>56</v>
      </c>
      <c r="T2458" s="1" t="s">
        <v>3163</v>
      </c>
      <c r="U2458" s="1" t="s">
        <v>59</v>
      </c>
      <c r="Z2458" s="1" t="s">
        <v>60</v>
      </c>
      <c r="AF2458" s="1" t="s">
        <v>60</v>
      </c>
      <c r="AL2458" s="1" t="s">
        <v>3164</v>
      </c>
      <c r="AO2458" s="1" t="s">
        <v>60</v>
      </c>
      <c r="AP2458" s="1" t="s">
        <v>60</v>
      </c>
      <c r="AR2458" s="1" t="s">
        <v>60</v>
      </c>
      <c r="AS2458" s="1" t="s">
        <v>617</v>
      </c>
      <c r="AT2458" s="1" t="s">
        <v>329</v>
      </c>
      <c r="AU2458" s="1" t="s">
        <v>329</v>
      </c>
      <c r="AV2458" s="1" t="s">
        <v>85</v>
      </c>
      <c r="AW2458" s="3" t="str">
        <f t="shared" si="1"/>
        <v>Other</v>
      </c>
      <c r="AX2458" s="3" t="str">
        <f t="array" ref="AX2458">TEXTJOIN(", ", TRUE, IF(X2458:AS2458="Y", X$1:AS$1, IF(X2458:AS2458&lt;&gt;"", X$1:AS$1 &amp; ": " &amp; X2458:AS2458, "")))
</f>
        <v>Fentanyl, Benzodiazepine, Morphine (Not Heroin): STOLE MEDS, Opiate NOS, Heroin/Morph/Codeine, Any Opioid, Other: morphine</v>
      </c>
    </row>
    <row r="2459">
      <c r="A2459" s="2">
        <v>42745.0</v>
      </c>
      <c r="B2459" s="1" t="s">
        <v>86</v>
      </c>
      <c r="C2459" s="1">
        <v>56.0</v>
      </c>
      <c r="D2459" s="1" t="s">
        <v>51</v>
      </c>
      <c r="E2459" s="1" t="s">
        <v>63</v>
      </c>
      <c r="G2459" s="1" t="s">
        <v>3165</v>
      </c>
      <c r="H2459" s="1" t="s">
        <v>1788</v>
      </c>
      <c r="I2459" s="1" t="s">
        <v>89</v>
      </c>
      <c r="J2459" s="1" t="s">
        <v>103</v>
      </c>
      <c r="K2459" s="1" t="s">
        <v>103</v>
      </c>
      <c r="L2459" s="1" t="s">
        <v>55</v>
      </c>
      <c r="M2459" s="1" t="s">
        <v>3166</v>
      </c>
      <c r="N2459" s="1" t="s">
        <v>136</v>
      </c>
      <c r="O2459" s="1" t="s">
        <v>103</v>
      </c>
      <c r="P2459" s="1" t="s">
        <v>103</v>
      </c>
      <c r="Q2459" s="1" t="s">
        <v>55</v>
      </c>
      <c r="R2459" s="1" t="s">
        <v>44</v>
      </c>
      <c r="S2459" s="1" t="s">
        <v>3166</v>
      </c>
      <c r="T2459" s="1" t="s">
        <v>596</v>
      </c>
      <c r="U2459" s="1" t="s">
        <v>59</v>
      </c>
      <c r="X2459" s="1" t="s">
        <v>60</v>
      </c>
      <c r="Z2459" s="1" t="s">
        <v>60</v>
      </c>
      <c r="AT2459" s="1" t="s">
        <v>3167</v>
      </c>
      <c r="AU2459" s="1" t="s">
        <v>167</v>
      </c>
      <c r="AV2459" s="1" t="s">
        <v>168</v>
      </c>
      <c r="AW2459" s="3" t="str">
        <f t="shared" si="1"/>
        <v>Other</v>
      </c>
      <c r="AX2459" s="3" t="str">
        <f t="array" ref="AX2459">TEXTJOIN(", ", TRUE, IF(X2459:AS2459="Y", X$1:AS$1, IF(X2459:AS2459&lt;&gt;"", X$1:AS$1 &amp; ": " &amp; X2459:AS2459, "")))
</f>
        <v>Heroin, Fentanyl</v>
      </c>
    </row>
    <row r="2460">
      <c r="A2460" s="2">
        <v>43137.0</v>
      </c>
      <c r="B2460" s="1" t="s">
        <v>50</v>
      </c>
      <c r="C2460" s="1">
        <v>36.0</v>
      </c>
      <c r="D2460" s="1" t="s">
        <v>51</v>
      </c>
      <c r="E2460" s="1" t="s">
        <v>52</v>
      </c>
      <c r="G2460" s="1" t="s">
        <v>103</v>
      </c>
      <c r="H2460" s="1" t="s">
        <v>103</v>
      </c>
      <c r="I2460" s="1" t="s">
        <v>55</v>
      </c>
      <c r="M2460" s="1" t="s">
        <v>118</v>
      </c>
      <c r="N2460" s="1" t="s">
        <v>3168</v>
      </c>
      <c r="O2460" s="1" t="s">
        <v>103</v>
      </c>
      <c r="P2460" s="1" t="s">
        <v>103</v>
      </c>
      <c r="Q2460" s="1" t="s">
        <v>55</v>
      </c>
      <c r="R2460" s="1" t="s">
        <v>56</v>
      </c>
      <c r="T2460" s="1" t="s">
        <v>3169</v>
      </c>
      <c r="U2460" s="1" t="s">
        <v>59</v>
      </c>
      <c r="AB2460" s="1" t="s">
        <v>60</v>
      </c>
      <c r="AD2460" s="1" t="s">
        <v>60</v>
      </c>
      <c r="AF2460" s="1" t="s">
        <v>60</v>
      </c>
      <c r="AR2460" s="1" t="s">
        <v>60</v>
      </c>
      <c r="AT2460" s="1" t="s">
        <v>167</v>
      </c>
      <c r="AU2460" s="1" t="s">
        <v>62</v>
      </c>
      <c r="AV2460" s="1" t="s">
        <v>168</v>
      </c>
      <c r="AW2460" s="3" t="str">
        <f t="shared" si="1"/>
        <v>Other</v>
      </c>
      <c r="AX2460" s="3" t="str">
        <f t="array" ref="AX2460">TEXTJOIN(", ", TRUE, IF(X2460:AS2460="Y", X$1:AS$1, IF(X2460:AS2460&lt;&gt;"", X$1:AS$1 &amp; ": " &amp; X2460:AS2460, "")))
</f>
        <v>Oxycodone, Ethanol, Benzodiazepine, Any Opioid</v>
      </c>
    </row>
    <row r="2461">
      <c r="A2461" s="2">
        <v>42630.0</v>
      </c>
      <c r="B2461" s="1" t="s">
        <v>50</v>
      </c>
      <c r="C2461" s="1">
        <v>51.0</v>
      </c>
      <c r="D2461" s="1" t="s">
        <v>51</v>
      </c>
      <c r="E2461" s="1" t="s">
        <v>63</v>
      </c>
      <c r="G2461" s="1" t="s">
        <v>64</v>
      </c>
      <c r="H2461" s="1" t="s">
        <v>65</v>
      </c>
      <c r="I2461" s="1" t="s">
        <v>55</v>
      </c>
      <c r="J2461" s="1" t="s">
        <v>117</v>
      </c>
      <c r="M2461" s="1" t="s">
        <v>118</v>
      </c>
      <c r="N2461" s="1" t="s">
        <v>276</v>
      </c>
      <c r="O2461" s="1" t="s">
        <v>64</v>
      </c>
      <c r="R2461" s="1" t="s">
        <v>67</v>
      </c>
      <c r="T2461" s="1" t="s">
        <v>3170</v>
      </c>
      <c r="U2461" s="1" t="s">
        <v>59</v>
      </c>
      <c r="Y2461" s="1" t="s">
        <v>60</v>
      </c>
      <c r="Z2461" s="1" t="s">
        <v>60</v>
      </c>
      <c r="AR2461" s="1" t="s">
        <v>60</v>
      </c>
      <c r="AT2461" s="1" t="s">
        <v>69</v>
      </c>
      <c r="AV2461" s="1" t="s">
        <v>70</v>
      </c>
      <c r="AW2461" s="3" t="str">
        <f t="shared" si="1"/>
        <v>Other</v>
      </c>
      <c r="AX2461" s="3" t="str">
        <f t="array" ref="AX2461">TEXTJOIN(", ", TRUE, IF(X2461:AS2461="Y", X$1:AS$1, IF(X2461:AS2461&lt;&gt;"", X$1:AS$1 &amp; ": " &amp; X2461:AS2461, "")))
</f>
        <v>Cocaine, Fentanyl, Any Opioid</v>
      </c>
    </row>
    <row r="2462">
      <c r="A2462" s="2">
        <v>44292.0</v>
      </c>
      <c r="B2462" s="1" t="s">
        <v>50</v>
      </c>
      <c r="C2462" s="1">
        <v>35.0</v>
      </c>
      <c r="D2462" s="1" t="s">
        <v>76</v>
      </c>
      <c r="E2462" s="1" t="s">
        <v>63</v>
      </c>
      <c r="G2462" s="1" t="s">
        <v>370</v>
      </c>
      <c r="H2462" s="1" t="s">
        <v>65</v>
      </c>
      <c r="I2462" s="1" t="s">
        <v>55</v>
      </c>
      <c r="J2462" s="1" t="s">
        <v>370</v>
      </c>
      <c r="K2462" s="1" t="s">
        <v>65</v>
      </c>
      <c r="L2462" s="1" t="s">
        <v>55</v>
      </c>
      <c r="M2462" s="1" t="s">
        <v>56</v>
      </c>
      <c r="N2462" s="1" t="s">
        <v>136</v>
      </c>
      <c r="O2462" s="1" t="s">
        <v>370</v>
      </c>
      <c r="P2462" s="1" t="s">
        <v>65</v>
      </c>
      <c r="Q2462" s="1" t="s">
        <v>55</v>
      </c>
      <c r="R2462" s="1" t="s">
        <v>56</v>
      </c>
      <c r="T2462" s="1" t="s">
        <v>3171</v>
      </c>
      <c r="U2462" s="1" t="s">
        <v>59</v>
      </c>
      <c r="Z2462" s="1" t="s">
        <v>60</v>
      </c>
      <c r="AG2462" s="1" t="s">
        <v>60</v>
      </c>
      <c r="AM2462" s="1" t="s">
        <v>60</v>
      </c>
      <c r="AR2462" s="1" t="s">
        <v>60</v>
      </c>
      <c r="AT2462" s="1" t="s">
        <v>372</v>
      </c>
      <c r="AU2462" s="1" t="s">
        <v>372</v>
      </c>
      <c r="AV2462" s="1" t="s">
        <v>572</v>
      </c>
      <c r="AW2462" s="3" t="str">
        <f t="shared" si="1"/>
        <v>Other</v>
      </c>
      <c r="AX2462" s="3" t="str">
        <f t="array" ref="AX2462">TEXTJOIN(", ", TRUE, IF(X2462:AS2462="Y", X$1:AS$1, IF(X2462:AS2462&lt;&gt;"", X$1:AS$1 &amp; ": " &amp; X2462:AS2462, "")))
</f>
        <v>Fentanyl, Methadone, Xylazine, Any Opioid</v>
      </c>
    </row>
    <row r="2463">
      <c r="A2463" s="2">
        <v>43530.0</v>
      </c>
      <c r="B2463" s="1" t="s">
        <v>50</v>
      </c>
      <c r="C2463" s="1">
        <v>31.0</v>
      </c>
      <c r="D2463" s="1" t="s">
        <v>76</v>
      </c>
      <c r="E2463" s="1" t="s">
        <v>63</v>
      </c>
      <c r="G2463" s="1" t="s">
        <v>1174</v>
      </c>
      <c r="H2463" s="1" t="s">
        <v>91</v>
      </c>
      <c r="I2463" s="1" t="s">
        <v>55</v>
      </c>
      <c r="J2463" s="1" t="s">
        <v>1174</v>
      </c>
      <c r="K2463" s="1" t="s">
        <v>91</v>
      </c>
      <c r="L2463" s="1" t="s">
        <v>55</v>
      </c>
      <c r="M2463" s="1" t="s">
        <v>56</v>
      </c>
      <c r="N2463" s="1" t="s">
        <v>104</v>
      </c>
      <c r="O2463" s="1" t="s">
        <v>1174</v>
      </c>
      <c r="P2463" s="1" t="s">
        <v>91</v>
      </c>
      <c r="Q2463" s="1" t="s">
        <v>55</v>
      </c>
      <c r="R2463" s="1" t="s">
        <v>56</v>
      </c>
      <c r="T2463" s="1" t="s">
        <v>3172</v>
      </c>
      <c r="U2463" s="1" t="s">
        <v>59</v>
      </c>
      <c r="AD2463" s="1" t="s">
        <v>60</v>
      </c>
      <c r="AF2463" s="1" t="s">
        <v>60</v>
      </c>
      <c r="AT2463" s="1" t="s">
        <v>1176</v>
      </c>
      <c r="AU2463" s="1" t="s">
        <v>1176</v>
      </c>
      <c r="AV2463" s="1" t="s">
        <v>1806</v>
      </c>
      <c r="AW2463" s="3" t="str">
        <f t="shared" si="1"/>
        <v>Other</v>
      </c>
      <c r="AX2463" s="3" t="str">
        <f t="array" ref="AX2463">TEXTJOIN(", ", TRUE, IF(X2463:AS2463="Y", X$1:AS$1, IF(X2463:AS2463&lt;&gt;"", X$1:AS$1 &amp; ": " &amp; X2463:AS2463, "")))
</f>
        <v>Ethanol, Benzodiazepine</v>
      </c>
    </row>
    <row r="2464">
      <c r="A2464" s="4">
        <v>43421.0</v>
      </c>
      <c r="B2464" s="1" t="s">
        <v>50</v>
      </c>
      <c r="C2464" s="1">
        <v>45.0</v>
      </c>
      <c r="D2464" s="1" t="s">
        <v>51</v>
      </c>
      <c r="E2464" s="1" t="s">
        <v>63</v>
      </c>
      <c r="G2464" s="1" t="s">
        <v>624</v>
      </c>
      <c r="H2464" s="1" t="s">
        <v>299</v>
      </c>
      <c r="I2464" s="1" t="s">
        <v>55</v>
      </c>
      <c r="J2464" s="1" t="s">
        <v>624</v>
      </c>
      <c r="K2464" s="1" t="s">
        <v>299</v>
      </c>
      <c r="M2464" s="1" t="s">
        <v>56</v>
      </c>
      <c r="N2464" s="1" t="s">
        <v>119</v>
      </c>
      <c r="O2464" s="1" t="s">
        <v>300</v>
      </c>
      <c r="P2464" s="1" t="s">
        <v>299</v>
      </c>
      <c r="Q2464" s="1" t="s">
        <v>55</v>
      </c>
      <c r="R2464" s="1" t="s">
        <v>67</v>
      </c>
      <c r="T2464" s="1" t="s">
        <v>3173</v>
      </c>
      <c r="U2464" s="1" t="s">
        <v>59</v>
      </c>
      <c r="Z2464" s="1" t="s">
        <v>60</v>
      </c>
      <c r="AA2464" s="1" t="s">
        <v>60</v>
      </c>
      <c r="AB2464" s="1" t="s">
        <v>60</v>
      </c>
      <c r="AR2464" s="1" t="s">
        <v>60</v>
      </c>
      <c r="AT2464" s="1" t="s">
        <v>626</v>
      </c>
      <c r="AU2464" s="1" t="s">
        <v>626</v>
      </c>
      <c r="AV2464" s="1" t="s">
        <v>302</v>
      </c>
      <c r="AW2464" s="3" t="str">
        <f t="shared" si="1"/>
        <v>Other</v>
      </c>
      <c r="AX2464" s="3" t="str">
        <f t="array" ref="AX2464">TEXTJOIN(", ", TRUE, IF(X2464:AS2464="Y", X$1:AS$1, IF(X2464:AS2464&lt;&gt;"", X$1:AS$1 &amp; ": " &amp; X2464:AS2464, "")))
</f>
        <v>Fentanyl, Fentanyl Analogue, Oxycodone, Any Opioid</v>
      </c>
    </row>
    <row r="2465">
      <c r="A2465" s="4">
        <v>42308.0</v>
      </c>
      <c r="B2465" s="1" t="s">
        <v>86</v>
      </c>
      <c r="C2465" s="1">
        <v>57.0</v>
      </c>
      <c r="D2465" s="1" t="s">
        <v>76</v>
      </c>
      <c r="E2465" s="1" t="s">
        <v>63</v>
      </c>
      <c r="G2465" s="1" t="s">
        <v>536</v>
      </c>
      <c r="H2465" s="1" t="s">
        <v>299</v>
      </c>
      <c r="I2465" s="1" t="s">
        <v>55</v>
      </c>
      <c r="J2465" s="1" t="s">
        <v>536</v>
      </c>
      <c r="M2465" s="1" t="s">
        <v>56</v>
      </c>
      <c r="O2465" s="1" t="s">
        <v>536</v>
      </c>
      <c r="P2465" s="1" t="s">
        <v>299</v>
      </c>
      <c r="Q2465" s="1" t="s">
        <v>55</v>
      </c>
      <c r="R2465" s="1" t="s">
        <v>56</v>
      </c>
      <c r="T2465" s="1" t="s">
        <v>3174</v>
      </c>
      <c r="U2465" s="1" t="s">
        <v>187</v>
      </c>
      <c r="AB2465" s="1" t="s">
        <v>60</v>
      </c>
      <c r="AE2465" s="1" t="s">
        <v>60</v>
      </c>
      <c r="AO2465" s="1" t="s">
        <v>60</v>
      </c>
      <c r="AP2465" s="1" t="s">
        <v>60</v>
      </c>
      <c r="AR2465" s="1" t="s">
        <v>60</v>
      </c>
      <c r="AS2465" s="1" t="s">
        <v>3175</v>
      </c>
      <c r="AT2465" s="1" t="s">
        <v>538</v>
      </c>
      <c r="AU2465" s="1" t="s">
        <v>538</v>
      </c>
      <c r="AV2465" s="1" t="s">
        <v>539</v>
      </c>
      <c r="AW2465" s="3" t="str">
        <f t="shared" si="1"/>
        <v>Other</v>
      </c>
      <c r="AX2465" s="3" t="str">
        <f t="array" ref="AX2465">TEXTJOIN(", ", TRUE, IF(X2465:AS2465="Y", X$1:AS$1, IF(X2465:AS2465&lt;&gt;"", X$1:AS$1 &amp; ": " &amp; X2465:AS2465, "")))
</f>
        <v>Oxycodone, Hydrocodone, Opiate NOS, Heroin/Morph/Codeine, Any Opioid, Other: MORPH/COD</v>
      </c>
    </row>
    <row r="2466">
      <c r="A2466" s="2">
        <v>42141.0</v>
      </c>
      <c r="B2466" s="1" t="s">
        <v>86</v>
      </c>
      <c r="C2466" s="1">
        <v>26.0</v>
      </c>
      <c r="D2466" s="1" t="s">
        <v>51</v>
      </c>
      <c r="E2466" s="1" t="s">
        <v>1191</v>
      </c>
      <c r="G2466" s="1" t="s">
        <v>760</v>
      </c>
      <c r="H2466" s="1" t="s">
        <v>121</v>
      </c>
      <c r="I2466" s="1" t="s">
        <v>55</v>
      </c>
      <c r="J2466" s="1" t="s">
        <v>760</v>
      </c>
      <c r="M2466" s="1" t="s">
        <v>56</v>
      </c>
      <c r="O2466" s="1" t="s">
        <v>760</v>
      </c>
      <c r="P2466" s="1" t="s">
        <v>121</v>
      </c>
      <c r="Q2466" s="1" t="s">
        <v>55</v>
      </c>
      <c r="R2466" s="1" t="s">
        <v>56</v>
      </c>
      <c r="T2466" s="1" t="s">
        <v>3176</v>
      </c>
      <c r="U2466" s="1" t="s">
        <v>59</v>
      </c>
      <c r="AF2466" s="1" t="s">
        <v>60</v>
      </c>
      <c r="AS2466" s="1" t="s">
        <v>3177</v>
      </c>
      <c r="AT2466" s="1" t="s">
        <v>762</v>
      </c>
      <c r="AU2466" s="1" t="s">
        <v>762</v>
      </c>
      <c r="AV2466" s="1" t="s">
        <v>2793</v>
      </c>
      <c r="AW2466" s="3" t="str">
        <f t="shared" si="1"/>
        <v>Other</v>
      </c>
      <c r="AX2466" s="3" t="str">
        <f t="array" ref="AX2466">TEXTJOIN(", ", TRUE, IF(X2466:AS2466="Y", X$1:AS$1, IF(X2466:AS2466&lt;&gt;"", X$1:AS$1 &amp; ": " &amp; X2466:AS2466, "")))
</f>
        <v>Benzodiazepine, Other: GHB</v>
      </c>
    </row>
    <row r="2467">
      <c r="A2467" s="2">
        <v>43880.0</v>
      </c>
      <c r="B2467" s="1" t="s">
        <v>50</v>
      </c>
      <c r="C2467" s="1">
        <v>36.0</v>
      </c>
      <c r="D2467" s="1" t="s">
        <v>51</v>
      </c>
      <c r="E2467" s="1" t="s">
        <v>63</v>
      </c>
      <c r="G2467" s="1" t="s">
        <v>98</v>
      </c>
      <c r="H2467" s="1" t="s">
        <v>54</v>
      </c>
      <c r="I2467" s="1" t="s">
        <v>55</v>
      </c>
      <c r="J2467" s="1" t="s">
        <v>98</v>
      </c>
      <c r="K2467" s="1" t="s">
        <v>54</v>
      </c>
      <c r="L2467" s="1" t="s">
        <v>55</v>
      </c>
      <c r="M2467" s="1" t="s">
        <v>820</v>
      </c>
      <c r="N2467" s="1" t="s">
        <v>136</v>
      </c>
      <c r="O2467" s="1" t="s">
        <v>98</v>
      </c>
      <c r="P2467" s="1" t="s">
        <v>54</v>
      </c>
      <c r="Q2467" s="1" t="s">
        <v>55</v>
      </c>
      <c r="R2467" s="1" t="s">
        <v>67</v>
      </c>
      <c r="T2467" s="1" t="s">
        <v>3178</v>
      </c>
      <c r="U2467" s="1" t="s">
        <v>59</v>
      </c>
      <c r="Y2467" s="1" t="s">
        <v>60</v>
      </c>
      <c r="Z2467" s="1" t="s">
        <v>60</v>
      </c>
      <c r="AM2467" s="1" t="s">
        <v>60</v>
      </c>
      <c r="AR2467" s="1" t="s">
        <v>60</v>
      </c>
      <c r="AT2467" s="1" t="s">
        <v>100</v>
      </c>
      <c r="AU2467" s="1" t="s">
        <v>100</v>
      </c>
      <c r="AV2467" s="1" t="s">
        <v>101</v>
      </c>
      <c r="AW2467" s="3" t="str">
        <f t="shared" si="1"/>
        <v>Other</v>
      </c>
      <c r="AX2467" s="3" t="str">
        <f t="array" ref="AX2467">TEXTJOIN(", ", TRUE, IF(X2467:AS2467="Y", X$1:AS$1, IF(X2467:AS2467&lt;&gt;"", X$1:AS$1 &amp; ": " &amp; X2467:AS2467, "")))
</f>
        <v>Cocaine, Fentanyl, Xylazine, Any Opioid</v>
      </c>
    </row>
    <row r="2468">
      <c r="A2468" s="2">
        <v>43472.0</v>
      </c>
      <c r="B2468" s="1" t="s">
        <v>50</v>
      </c>
      <c r="C2468" s="1">
        <v>40.0</v>
      </c>
      <c r="D2468" s="1" t="s">
        <v>51</v>
      </c>
      <c r="E2468" s="1" t="s">
        <v>63</v>
      </c>
      <c r="G2468" s="1" t="s">
        <v>420</v>
      </c>
      <c r="H2468" s="1" t="s">
        <v>54</v>
      </c>
      <c r="I2468" s="1" t="s">
        <v>55</v>
      </c>
      <c r="J2468" s="1" t="s">
        <v>420</v>
      </c>
      <c r="K2468" s="1" t="s">
        <v>54</v>
      </c>
      <c r="L2468" s="1" t="s">
        <v>55</v>
      </c>
      <c r="M2468" s="1" t="s">
        <v>56</v>
      </c>
      <c r="N2468" s="1" t="s">
        <v>136</v>
      </c>
      <c r="O2468" s="1" t="s">
        <v>420</v>
      </c>
      <c r="P2468" s="1" t="s">
        <v>54</v>
      </c>
      <c r="Q2468" s="1" t="s">
        <v>55</v>
      </c>
      <c r="R2468" s="1" t="s">
        <v>56</v>
      </c>
      <c r="T2468" s="1" t="s">
        <v>3179</v>
      </c>
      <c r="U2468" s="1" t="s">
        <v>59</v>
      </c>
      <c r="X2468" s="1" t="s">
        <v>60</v>
      </c>
      <c r="Z2468" s="1" t="s">
        <v>60</v>
      </c>
      <c r="AD2468" s="1" t="s">
        <v>60</v>
      </c>
      <c r="AK2468" s="1" t="s">
        <v>60</v>
      </c>
      <c r="AP2468" s="1" t="s">
        <v>60</v>
      </c>
      <c r="AR2468" s="1" t="s">
        <v>60</v>
      </c>
      <c r="AT2468" s="1" t="s">
        <v>422</v>
      </c>
      <c r="AU2468" s="1" t="s">
        <v>422</v>
      </c>
      <c r="AV2468" s="1" t="s">
        <v>3180</v>
      </c>
      <c r="AW2468" s="3" t="str">
        <f t="shared" si="1"/>
        <v>Other</v>
      </c>
      <c r="AX2468" s="3" t="str">
        <f t="array" ref="AX2468">TEXTJOIN(", ", TRUE, IF(X2468:AS2468="Y", X$1:AS$1, IF(X2468:AS2468&lt;&gt;"", X$1:AS$1 &amp; ": " &amp; X2468:AS2468, "")))
</f>
        <v>Heroin, Fentanyl, Ethanol, Hydromorphone, Heroin/Morph/Codeine, Any Opioid</v>
      </c>
    </row>
    <row r="2469">
      <c r="A2469" s="2">
        <v>42797.0</v>
      </c>
      <c r="B2469" s="1" t="s">
        <v>86</v>
      </c>
      <c r="C2469" s="1">
        <v>39.0</v>
      </c>
      <c r="D2469" s="1" t="s">
        <v>76</v>
      </c>
      <c r="E2469" s="1" t="s">
        <v>63</v>
      </c>
      <c r="G2469" s="1" t="s">
        <v>271</v>
      </c>
      <c r="H2469" s="1" t="s">
        <v>91</v>
      </c>
      <c r="I2469" s="1" t="s">
        <v>55</v>
      </c>
      <c r="J2469" s="1" t="s">
        <v>271</v>
      </c>
      <c r="K2469" s="1" t="s">
        <v>91</v>
      </c>
      <c r="L2469" s="1" t="s">
        <v>55</v>
      </c>
      <c r="M2469" s="1" t="s">
        <v>56</v>
      </c>
      <c r="N2469" s="1" t="s">
        <v>136</v>
      </c>
      <c r="O2469" s="1" t="s">
        <v>271</v>
      </c>
      <c r="P2469" s="1" t="s">
        <v>91</v>
      </c>
      <c r="Q2469" s="1" t="s">
        <v>55</v>
      </c>
      <c r="R2469" s="1" t="s">
        <v>56</v>
      </c>
      <c r="T2469" s="1" t="s">
        <v>1671</v>
      </c>
      <c r="U2469" s="1" t="s">
        <v>59</v>
      </c>
      <c r="X2469" s="1" t="s">
        <v>60</v>
      </c>
      <c r="Z2469" s="1" t="s">
        <v>60</v>
      </c>
      <c r="AD2469" s="1" t="s">
        <v>60</v>
      </c>
      <c r="AT2469" s="1" t="s">
        <v>274</v>
      </c>
      <c r="AU2469" s="1" t="s">
        <v>274</v>
      </c>
      <c r="AV2469" s="1" t="s">
        <v>275</v>
      </c>
      <c r="AW2469" s="3" t="str">
        <f t="shared" si="1"/>
        <v>Other</v>
      </c>
      <c r="AX2469" s="3" t="str">
        <f t="array" ref="AX2469">TEXTJOIN(", ", TRUE, IF(X2469:AS2469="Y", X$1:AS$1, IF(X2469:AS2469&lt;&gt;"", X$1:AS$1 &amp; ": " &amp; X2469:AS2469, "")))
</f>
        <v>Heroin, Fentanyl, Ethanol</v>
      </c>
    </row>
    <row r="2470">
      <c r="A2470" s="2">
        <v>44045.0</v>
      </c>
      <c r="B2470" s="1" t="s">
        <v>50</v>
      </c>
      <c r="C2470" s="1">
        <v>70.0</v>
      </c>
      <c r="D2470" s="1" t="s">
        <v>51</v>
      </c>
      <c r="E2470" s="1" t="s">
        <v>63</v>
      </c>
      <c r="G2470" s="1" t="s">
        <v>2567</v>
      </c>
      <c r="H2470" s="1" t="s">
        <v>65</v>
      </c>
      <c r="I2470" s="1" t="s">
        <v>55</v>
      </c>
      <c r="J2470" s="1" t="s">
        <v>2567</v>
      </c>
      <c r="K2470" s="1" t="s">
        <v>65</v>
      </c>
      <c r="L2470" s="1" t="s">
        <v>55</v>
      </c>
      <c r="M2470" s="1" t="s">
        <v>56</v>
      </c>
      <c r="N2470" s="1" t="s">
        <v>136</v>
      </c>
      <c r="O2470" s="1" t="s">
        <v>2567</v>
      </c>
      <c r="P2470" s="1" t="s">
        <v>65</v>
      </c>
      <c r="Q2470" s="1" t="s">
        <v>55</v>
      </c>
      <c r="R2470" s="1" t="s">
        <v>56</v>
      </c>
      <c r="T2470" s="1" t="s">
        <v>2773</v>
      </c>
      <c r="U2470" s="1" t="s">
        <v>59</v>
      </c>
      <c r="AI2470" s="1" t="s">
        <v>60</v>
      </c>
      <c r="AT2470" s="1" t="s">
        <v>2569</v>
      </c>
      <c r="AU2470" s="1" t="s">
        <v>2569</v>
      </c>
      <c r="AV2470" s="1" t="s">
        <v>3181</v>
      </c>
      <c r="AW2470" s="3" t="str">
        <f t="shared" si="1"/>
        <v>Other</v>
      </c>
      <c r="AX2470" s="3" t="str">
        <f t="array" ref="AX2470">TEXTJOIN(", ", TRUE, IF(X2470:AS2470="Y", X$1:AS$1, IF(X2470:AS2470&lt;&gt;"", X$1:AS$1 &amp; ": " &amp; X2470:AS2470, "")))
</f>
        <v>Amphet</v>
      </c>
    </row>
    <row r="2471">
      <c r="A2471" s="4">
        <v>43397.0</v>
      </c>
      <c r="B2471" s="1" t="s">
        <v>50</v>
      </c>
      <c r="C2471" s="1">
        <v>63.0</v>
      </c>
      <c r="D2471" s="1" t="s">
        <v>51</v>
      </c>
      <c r="E2471" s="1" t="s">
        <v>63</v>
      </c>
      <c r="F2471" s="1" t="s">
        <v>137</v>
      </c>
      <c r="G2471" s="1" t="s">
        <v>262</v>
      </c>
      <c r="H2471" s="1" t="s">
        <v>263</v>
      </c>
      <c r="I2471" s="1" t="s">
        <v>55</v>
      </c>
      <c r="J2471" s="1" t="s">
        <v>262</v>
      </c>
      <c r="K2471" s="1" t="s">
        <v>263</v>
      </c>
      <c r="M2471" s="1" t="s">
        <v>56</v>
      </c>
      <c r="N2471" s="1" t="s">
        <v>66</v>
      </c>
      <c r="O2471" s="1" t="s">
        <v>262</v>
      </c>
      <c r="P2471" s="1" t="s">
        <v>263</v>
      </c>
      <c r="Q2471" s="1" t="s">
        <v>55</v>
      </c>
      <c r="R2471" s="1" t="s">
        <v>56</v>
      </c>
      <c r="T2471" s="1" t="s">
        <v>2405</v>
      </c>
      <c r="U2471" s="1" t="s">
        <v>59</v>
      </c>
      <c r="Y2471" s="1" t="s">
        <v>60</v>
      </c>
      <c r="Z2471" s="1" t="s">
        <v>60</v>
      </c>
      <c r="AA2471" s="1" t="s">
        <v>60</v>
      </c>
      <c r="AR2471" s="1" t="s">
        <v>60</v>
      </c>
      <c r="AT2471" s="1" t="s">
        <v>556</v>
      </c>
      <c r="AU2471" s="1" t="s">
        <v>556</v>
      </c>
      <c r="AV2471" s="1" t="s">
        <v>266</v>
      </c>
      <c r="AW2471" s="3" t="str">
        <f t="shared" si="1"/>
        <v>Other</v>
      </c>
      <c r="AX2471" s="3" t="str">
        <f t="array" ref="AX2471">TEXTJOIN(", ", TRUE, IF(X2471:AS2471="Y", X$1:AS$1, IF(X2471:AS2471&lt;&gt;"", X$1:AS$1 &amp; ": " &amp; X2471:AS2471, "")))
</f>
        <v>Cocaine, Fentanyl, Fentanyl Analogue, Any Opioid</v>
      </c>
    </row>
    <row r="2472">
      <c r="A2472" s="2">
        <v>43771.0</v>
      </c>
      <c r="B2472" s="1" t="s">
        <v>50</v>
      </c>
      <c r="C2472" s="1">
        <v>44.0</v>
      </c>
      <c r="D2472" s="1" t="s">
        <v>76</v>
      </c>
      <c r="E2472" s="1" t="s">
        <v>63</v>
      </c>
      <c r="G2472" s="1" t="s">
        <v>397</v>
      </c>
      <c r="H2472" s="1" t="s">
        <v>103</v>
      </c>
      <c r="I2472" s="1" t="s">
        <v>55</v>
      </c>
      <c r="J2472" s="1" t="s">
        <v>397</v>
      </c>
      <c r="K2472" s="1" t="s">
        <v>103</v>
      </c>
      <c r="L2472" s="1" t="s">
        <v>55</v>
      </c>
      <c r="M2472" s="1" t="s">
        <v>56</v>
      </c>
      <c r="N2472" s="1" t="s">
        <v>178</v>
      </c>
      <c r="O2472" s="1" t="s">
        <v>397</v>
      </c>
      <c r="P2472" s="1" t="s">
        <v>103</v>
      </c>
      <c r="Q2472" s="1" t="s">
        <v>55</v>
      </c>
      <c r="R2472" s="1" t="s">
        <v>56</v>
      </c>
      <c r="T2472" s="1" t="s">
        <v>3182</v>
      </c>
      <c r="U2472" s="1" t="s">
        <v>59</v>
      </c>
      <c r="AF2472" s="1" t="s">
        <v>60</v>
      </c>
      <c r="AG2472" s="1" t="s">
        <v>60</v>
      </c>
      <c r="AR2472" s="1" t="s">
        <v>60</v>
      </c>
      <c r="AT2472" s="1" t="s">
        <v>399</v>
      </c>
      <c r="AU2472" s="1" t="s">
        <v>399</v>
      </c>
      <c r="AV2472" s="1" t="s">
        <v>709</v>
      </c>
      <c r="AW2472" s="3" t="str">
        <f t="shared" si="1"/>
        <v>Other</v>
      </c>
      <c r="AX2472" s="3" t="str">
        <f t="array" ref="AX2472">TEXTJOIN(", ", TRUE, IF(X2472:AS2472="Y", X$1:AS$1, IF(X2472:AS2472&lt;&gt;"", X$1:AS$1 &amp; ": " &amp; X2472:AS2472, "")))
</f>
        <v>Benzodiazepine, Methadone, Any Opioid</v>
      </c>
    </row>
    <row r="2473">
      <c r="A2473" s="4">
        <v>44484.0</v>
      </c>
      <c r="B2473" s="1" t="s">
        <v>50</v>
      </c>
      <c r="C2473" s="1">
        <v>31.0</v>
      </c>
      <c r="D2473" s="1" t="s">
        <v>76</v>
      </c>
      <c r="E2473" s="1" t="s">
        <v>63</v>
      </c>
      <c r="G2473" s="1" t="s">
        <v>53</v>
      </c>
      <c r="H2473" s="1" t="s">
        <v>54</v>
      </c>
      <c r="I2473" s="1" t="s">
        <v>55</v>
      </c>
      <c r="J2473" s="1" t="s">
        <v>53</v>
      </c>
      <c r="K2473" s="1" t="s">
        <v>54</v>
      </c>
      <c r="L2473" s="1" t="s">
        <v>55</v>
      </c>
      <c r="M2473" s="1" t="s">
        <v>177</v>
      </c>
      <c r="N2473" s="1" t="s">
        <v>119</v>
      </c>
      <c r="O2473" s="1" t="s">
        <v>53</v>
      </c>
      <c r="P2473" s="1" t="s">
        <v>54</v>
      </c>
      <c r="Q2473" s="1" t="s">
        <v>55</v>
      </c>
      <c r="R2473" s="1" t="s">
        <v>44</v>
      </c>
      <c r="S2473" s="1" t="s">
        <v>2509</v>
      </c>
      <c r="T2473" s="1" t="s">
        <v>3183</v>
      </c>
      <c r="U2473" s="1" t="s">
        <v>59</v>
      </c>
      <c r="Z2473" s="1" t="s">
        <v>60</v>
      </c>
      <c r="AD2473" s="1" t="s">
        <v>60</v>
      </c>
      <c r="AF2473" s="1" t="s">
        <v>60</v>
      </c>
      <c r="AN2473" s="1" t="s">
        <v>60</v>
      </c>
      <c r="AR2473" s="1" t="s">
        <v>60</v>
      </c>
      <c r="AT2473" s="1" t="s">
        <v>61</v>
      </c>
      <c r="AU2473" s="1" t="s">
        <v>61</v>
      </c>
      <c r="AV2473" s="1" t="s">
        <v>294</v>
      </c>
      <c r="AW2473" s="3" t="str">
        <f t="shared" si="1"/>
        <v>Other</v>
      </c>
      <c r="AX2473" s="3" t="str">
        <f t="array" ref="AX2473">TEXTJOIN(", ", TRUE, IF(X2473:AS2473="Y", X$1:AS$1, IF(X2473:AS2473&lt;&gt;"", X$1:AS$1 &amp; ": " &amp; X2473:AS2473, "")))
</f>
        <v>Fentanyl, Ethanol, Benzodiazepine, Gabapentin, Any Opioid</v>
      </c>
    </row>
    <row r="2474">
      <c r="A2474" s="2">
        <v>44042.0</v>
      </c>
      <c r="B2474" s="1" t="s">
        <v>50</v>
      </c>
      <c r="C2474" s="1">
        <v>28.0</v>
      </c>
      <c r="D2474" s="1" t="s">
        <v>51</v>
      </c>
      <c r="E2474" s="1" t="s">
        <v>63</v>
      </c>
      <c r="G2474" s="1" t="s">
        <v>352</v>
      </c>
      <c r="H2474" s="1" t="s">
        <v>54</v>
      </c>
      <c r="I2474" s="1" t="s">
        <v>55</v>
      </c>
      <c r="J2474" s="1" t="s">
        <v>352</v>
      </c>
      <c r="K2474" s="1" t="s">
        <v>54</v>
      </c>
      <c r="L2474" s="1" t="s">
        <v>55</v>
      </c>
      <c r="M2474" s="1" t="s">
        <v>557</v>
      </c>
      <c r="N2474" s="1" t="s">
        <v>155</v>
      </c>
      <c r="O2474" s="1" t="s">
        <v>352</v>
      </c>
      <c r="P2474" s="1" t="s">
        <v>54</v>
      </c>
      <c r="Q2474" s="1" t="s">
        <v>55</v>
      </c>
      <c r="R2474" s="1" t="s">
        <v>67</v>
      </c>
      <c r="T2474" s="1" t="s">
        <v>3184</v>
      </c>
      <c r="U2474" s="1" t="s">
        <v>59</v>
      </c>
      <c r="Z2474" s="1" t="s">
        <v>60</v>
      </c>
      <c r="AI2474" s="1" t="s">
        <v>60</v>
      </c>
      <c r="AR2474" s="1" t="s">
        <v>60</v>
      </c>
      <c r="AT2474" s="1" t="s">
        <v>354</v>
      </c>
      <c r="AU2474" s="1" t="s">
        <v>354</v>
      </c>
      <c r="AV2474" s="1" t="s">
        <v>355</v>
      </c>
      <c r="AW2474" s="3" t="str">
        <f t="shared" si="1"/>
        <v>Other</v>
      </c>
      <c r="AX2474" s="3" t="str">
        <f t="array" ref="AX2474">TEXTJOIN(", ", TRUE, IF(X2474:AS2474="Y", X$1:AS$1, IF(X2474:AS2474&lt;&gt;"", X$1:AS$1 &amp; ": " &amp; X2474:AS2474, "")))
</f>
        <v>Fentanyl, Amphet, Any Opioid</v>
      </c>
    </row>
    <row r="2475">
      <c r="A2475" s="2">
        <v>42990.0</v>
      </c>
      <c r="B2475" s="1" t="s">
        <v>86</v>
      </c>
      <c r="C2475" s="1">
        <v>48.0</v>
      </c>
      <c r="D2475" s="1" t="s">
        <v>51</v>
      </c>
      <c r="E2475" s="1" t="s">
        <v>63</v>
      </c>
      <c r="G2475" s="1" t="s">
        <v>120</v>
      </c>
      <c r="H2475" s="1" t="s">
        <v>121</v>
      </c>
      <c r="I2475" s="1" t="s">
        <v>55</v>
      </c>
      <c r="J2475" s="1" t="s">
        <v>120</v>
      </c>
      <c r="K2475" s="1" t="s">
        <v>121</v>
      </c>
      <c r="L2475" s="1" t="s">
        <v>55</v>
      </c>
      <c r="M2475" s="1" t="s">
        <v>56</v>
      </c>
      <c r="N2475" s="1" t="s">
        <v>66</v>
      </c>
      <c r="O2475" s="1" t="s">
        <v>120</v>
      </c>
      <c r="P2475" s="1" t="s">
        <v>121</v>
      </c>
      <c r="Q2475" s="1" t="s">
        <v>55</v>
      </c>
      <c r="R2475" s="1" t="s">
        <v>56</v>
      </c>
      <c r="T2475" s="1" t="s">
        <v>3185</v>
      </c>
      <c r="U2475" s="1" t="s">
        <v>59</v>
      </c>
      <c r="X2475" s="1" t="s">
        <v>60</v>
      </c>
      <c r="Y2475" s="1" t="s">
        <v>60</v>
      </c>
      <c r="AI2475" s="1" t="s">
        <v>60</v>
      </c>
      <c r="AT2475" s="1" t="s">
        <v>236</v>
      </c>
      <c r="AU2475" s="1" t="s">
        <v>236</v>
      </c>
      <c r="AV2475" s="1" t="s">
        <v>123</v>
      </c>
      <c r="AW2475" s="3" t="str">
        <f t="shared" si="1"/>
        <v>Middletown</v>
      </c>
      <c r="AX2475" s="3" t="str">
        <f t="array" ref="AX2475">TEXTJOIN(", ", TRUE, IF(X2475:AS2475="Y", X$1:AS$1, IF(X2475:AS2475&lt;&gt;"", X$1:AS$1 &amp; ": " &amp; X2475:AS2475, "")))
</f>
        <v>Heroin, Cocaine, Amphet</v>
      </c>
    </row>
    <row r="2476">
      <c r="A2476" s="2">
        <v>41875.0</v>
      </c>
      <c r="B2476" s="1" t="s">
        <v>50</v>
      </c>
      <c r="C2476" s="1">
        <v>51.0</v>
      </c>
      <c r="D2476" s="1" t="s">
        <v>76</v>
      </c>
      <c r="E2476" s="1" t="s">
        <v>63</v>
      </c>
      <c r="G2476" s="1" t="s">
        <v>749</v>
      </c>
      <c r="J2476" s="1" t="s">
        <v>749</v>
      </c>
      <c r="L2476" s="1" t="s">
        <v>55</v>
      </c>
      <c r="M2476" s="1" t="s">
        <v>56</v>
      </c>
      <c r="N2476" s="1" t="s">
        <v>66</v>
      </c>
      <c r="O2476" s="1" t="s">
        <v>749</v>
      </c>
      <c r="P2476" s="1" t="s">
        <v>91</v>
      </c>
      <c r="R2476" s="1" t="s">
        <v>56</v>
      </c>
      <c r="T2476" s="1" t="s">
        <v>73</v>
      </c>
      <c r="U2476" s="1" t="s">
        <v>59</v>
      </c>
      <c r="X2476" s="1" t="s">
        <v>60</v>
      </c>
      <c r="AT2476" s="1" t="s">
        <v>752</v>
      </c>
      <c r="AU2476" s="1" t="s">
        <v>752</v>
      </c>
      <c r="AV2476" s="1" t="s">
        <v>753</v>
      </c>
      <c r="AW2476" s="3" t="str">
        <f t="shared" si="1"/>
        <v>Other</v>
      </c>
      <c r="AX2476" s="3" t="str">
        <f t="array" ref="AX2476">TEXTJOIN(", ", TRUE, IF(X2476:AS2476="Y", X$1:AS$1, IF(X2476:AS2476&lt;&gt;"", X$1:AS$1 &amp; ": " &amp; X2476:AS2476, "")))
</f>
        <v>Heroin</v>
      </c>
    </row>
    <row r="2477">
      <c r="A2477" s="2">
        <v>42190.0</v>
      </c>
      <c r="B2477" s="1" t="s">
        <v>86</v>
      </c>
      <c r="C2477" s="1">
        <v>44.0</v>
      </c>
      <c r="D2477" s="1" t="s">
        <v>51</v>
      </c>
      <c r="E2477" s="1" t="s">
        <v>63</v>
      </c>
      <c r="G2477" s="1" t="s">
        <v>2356</v>
      </c>
      <c r="H2477" s="1" t="s">
        <v>54</v>
      </c>
      <c r="I2477" s="1" t="s">
        <v>55</v>
      </c>
      <c r="J2477" s="1" t="s">
        <v>2356</v>
      </c>
      <c r="M2477" s="1" t="s">
        <v>56</v>
      </c>
      <c r="O2477" s="1" t="s">
        <v>2356</v>
      </c>
      <c r="P2477" s="1" t="s">
        <v>54</v>
      </c>
      <c r="Q2477" s="1" t="s">
        <v>55</v>
      </c>
      <c r="R2477" s="1" t="s">
        <v>56</v>
      </c>
      <c r="T2477" s="1" t="s">
        <v>3186</v>
      </c>
      <c r="U2477" s="1" t="s">
        <v>59</v>
      </c>
      <c r="W2477" s="1" t="s">
        <v>60</v>
      </c>
      <c r="X2477" s="1" t="s">
        <v>60</v>
      </c>
      <c r="Z2477" s="1" t="s">
        <v>60</v>
      </c>
      <c r="AD2477" s="1" t="s">
        <v>60</v>
      </c>
      <c r="AF2477" s="1" t="s">
        <v>60</v>
      </c>
      <c r="AP2477" s="1" t="s">
        <v>60</v>
      </c>
      <c r="AR2477" s="1" t="s">
        <v>60</v>
      </c>
      <c r="AT2477" s="1" t="s">
        <v>2358</v>
      </c>
      <c r="AU2477" s="1" t="s">
        <v>2358</v>
      </c>
      <c r="AV2477" s="1" t="s">
        <v>3187</v>
      </c>
      <c r="AW2477" s="3" t="str">
        <f t="shared" si="1"/>
        <v>Other</v>
      </c>
      <c r="AX2477" s="3" t="str">
        <f t="array" ref="AX2477">TEXTJOIN(", ", TRUE, IF(X2477:AS2477="Y", X$1:AS$1, IF(X2477:AS2477&lt;&gt;"", X$1:AS$1 &amp; ": " &amp; X2477:AS2477, "")))
</f>
        <v>Heroin, Fentanyl, Ethanol, Benzodiazepine, Heroin/Morph/Codeine, Any Opioid</v>
      </c>
    </row>
    <row r="2478">
      <c r="A2478" s="4">
        <v>41574.0</v>
      </c>
      <c r="B2478" s="1" t="s">
        <v>50</v>
      </c>
      <c r="C2478" s="1">
        <v>51.0</v>
      </c>
      <c r="D2478" s="1" t="s">
        <v>76</v>
      </c>
      <c r="E2478" s="1" t="s">
        <v>52</v>
      </c>
      <c r="G2478" s="1" t="s">
        <v>160</v>
      </c>
      <c r="H2478" s="1" t="s">
        <v>54</v>
      </c>
      <c r="J2478" s="1" t="s">
        <v>160</v>
      </c>
      <c r="L2478" s="1" t="s">
        <v>55</v>
      </c>
      <c r="M2478" s="1" t="s">
        <v>44</v>
      </c>
      <c r="N2478" s="1" t="s">
        <v>136</v>
      </c>
      <c r="O2478" s="1" t="s">
        <v>160</v>
      </c>
      <c r="P2478" s="1" t="s">
        <v>54</v>
      </c>
      <c r="R2478" s="1" t="s">
        <v>44</v>
      </c>
      <c r="S2478" s="1" t="s">
        <v>3188</v>
      </c>
      <c r="T2478" s="1" t="s">
        <v>377</v>
      </c>
      <c r="U2478" s="1" t="s">
        <v>59</v>
      </c>
      <c r="Y2478" s="1" t="s">
        <v>60</v>
      </c>
      <c r="Z2478" s="1" t="s">
        <v>60</v>
      </c>
      <c r="AT2478" s="1" t="s">
        <v>163</v>
      </c>
      <c r="AU2478" s="1" t="s">
        <v>163</v>
      </c>
      <c r="AV2478" s="1" t="s">
        <v>164</v>
      </c>
      <c r="AW2478" s="3" t="str">
        <f t="shared" si="1"/>
        <v>Other</v>
      </c>
      <c r="AX2478" s="3" t="str">
        <f t="array" ref="AX2478">TEXTJOIN(", ", TRUE, IF(X2478:AS2478="Y", X$1:AS$1, IF(X2478:AS2478&lt;&gt;"", X$1:AS$1 &amp; ": " &amp; X2478:AS2478, "")))
</f>
        <v>Cocaine, Fentanyl</v>
      </c>
    </row>
    <row r="2479">
      <c r="A2479" s="2">
        <v>44212.0</v>
      </c>
      <c r="B2479" s="1" t="s">
        <v>50</v>
      </c>
      <c r="C2479" s="1">
        <v>47.0</v>
      </c>
      <c r="D2479" s="1" t="s">
        <v>51</v>
      </c>
      <c r="E2479" s="1" t="s">
        <v>63</v>
      </c>
      <c r="G2479" s="1" t="s">
        <v>103</v>
      </c>
      <c r="H2479" s="1" t="s">
        <v>103</v>
      </c>
      <c r="I2479" s="1" t="s">
        <v>55</v>
      </c>
      <c r="J2479" s="1" t="s">
        <v>103</v>
      </c>
      <c r="K2479" s="1" t="s">
        <v>103</v>
      </c>
      <c r="L2479" s="1" t="s">
        <v>55</v>
      </c>
      <c r="M2479" s="1" t="s">
        <v>118</v>
      </c>
      <c r="N2479" s="1" t="s">
        <v>136</v>
      </c>
      <c r="O2479" s="1" t="s">
        <v>103</v>
      </c>
      <c r="P2479" s="1" t="s">
        <v>103</v>
      </c>
      <c r="Q2479" s="1" t="s">
        <v>55</v>
      </c>
      <c r="R2479" s="1" t="s">
        <v>44</v>
      </c>
      <c r="S2479" s="1" t="s">
        <v>327</v>
      </c>
      <c r="T2479" s="1" t="s">
        <v>2139</v>
      </c>
      <c r="U2479" s="1" t="s">
        <v>59</v>
      </c>
      <c r="Y2479" s="1" t="s">
        <v>60</v>
      </c>
      <c r="Z2479" s="1" t="s">
        <v>60</v>
      </c>
      <c r="AR2479" s="1" t="s">
        <v>60</v>
      </c>
      <c r="AT2479" s="1" t="s">
        <v>167</v>
      </c>
      <c r="AU2479" s="1" t="s">
        <v>167</v>
      </c>
      <c r="AV2479" s="1" t="s">
        <v>168</v>
      </c>
      <c r="AW2479" s="3" t="str">
        <f t="shared" si="1"/>
        <v>Other</v>
      </c>
      <c r="AX2479" s="3" t="str">
        <f t="array" ref="AX2479">TEXTJOIN(", ", TRUE, IF(X2479:AS2479="Y", X$1:AS$1, IF(X2479:AS2479&lt;&gt;"", X$1:AS$1 &amp; ": " &amp; X2479:AS2479, "")))
</f>
        <v>Cocaine, Fentanyl, Any Opioid</v>
      </c>
    </row>
    <row r="2480">
      <c r="A2480" s="4">
        <v>42733.0</v>
      </c>
      <c r="B2480" s="1" t="s">
        <v>50</v>
      </c>
      <c r="C2480" s="1">
        <v>67.0</v>
      </c>
      <c r="D2480" s="1" t="s">
        <v>51</v>
      </c>
      <c r="E2480" s="1" t="s">
        <v>52</v>
      </c>
      <c r="G2480" s="1" t="s">
        <v>568</v>
      </c>
      <c r="H2480" s="1" t="s">
        <v>121</v>
      </c>
      <c r="I2480" s="1" t="s">
        <v>55</v>
      </c>
      <c r="J2480" s="1" t="s">
        <v>568</v>
      </c>
      <c r="O2480" s="1" t="s">
        <v>568</v>
      </c>
      <c r="R2480" s="1" t="s">
        <v>56</v>
      </c>
      <c r="T2480" s="1" t="s">
        <v>3189</v>
      </c>
      <c r="U2480" s="1" t="s">
        <v>59</v>
      </c>
      <c r="AB2480" s="1" t="s">
        <v>60</v>
      </c>
      <c r="AD2480" s="1" t="s">
        <v>60</v>
      </c>
      <c r="AR2480" s="1" t="s">
        <v>60</v>
      </c>
      <c r="AT2480" s="1" t="s">
        <v>570</v>
      </c>
      <c r="AU2480" s="1" t="s">
        <v>570</v>
      </c>
      <c r="AV2480" s="1" t="s">
        <v>1661</v>
      </c>
      <c r="AW2480" s="3" t="str">
        <f t="shared" si="1"/>
        <v>Other</v>
      </c>
      <c r="AX2480" s="3" t="str">
        <f t="array" ref="AX2480">TEXTJOIN(", ", TRUE, IF(X2480:AS2480="Y", X$1:AS$1, IF(X2480:AS2480&lt;&gt;"", X$1:AS$1 &amp; ": " &amp; X2480:AS2480, "")))
</f>
        <v>Oxycodone, Ethanol, Any Opioid</v>
      </c>
    </row>
    <row r="2481">
      <c r="A2481" s="2">
        <v>41880.0</v>
      </c>
      <c r="B2481" s="1" t="s">
        <v>50</v>
      </c>
      <c r="C2481" s="1">
        <v>24.0</v>
      </c>
      <c r="D2481" s="1" t="s">
        <v>76</v>
      </c>
      <c r="E2481" s="1" t="s">
        <v>63</v>
      </c>
      <c r="G2481" s="1" t="s">
        <v>216</v>
      </c>
      <c r="J2481" s="1" t="s">
        <v>216</v>
      </c>
      <c r="L2481" s="1" t="s">
        <v>55</v>
      </c>
      <c r="M2481" s="1" t="s">
        <v>56</v>
      </c>
      <c r="N2481" s="1" t="s">
        <v>136</v>
      </c>
      <c r="O2481" s="1" t="s">
        <v>216</v>
      </c>
      <c r="P2481" s="1" t="s">
        <v>103</v>
      </c>
      <c r="R2481" s="1" t="s">
        <v>56</v>
      </c>
      <c r="T2481" s="1" t="s">
        <v>130</v>
      </c>
      <c r="U2481" s="1" t="s">
        <v>59</v>
      </c>
      <c r="X2481" s="1" t="s">
        <v>60</v>
      </c>
      <c r="AT2481" s="1" t="s">
        <v>218</v>
      </c>
      <c r="AU2481" s="1" t="s">
        <v>218</v>
      </c>
      <c r="AV2481" s="1" t="s">
        <v>317</v>
      </c>
      <c r="AW2481" s="3" t="str">
        <f t="shared" si="1"/>
        <v>Other</v>
      </c>
      <c r="AX2481" s="3" t="str">
        <f t="array" ref="AX2481">TEXTJOIN(", ", TRUE, IF(X2481:AS2481="Y", X$1:AS$1, IF(X2481:AS2481&lt;&gt;"", X$1:AS$1 &amp; ": " &amp; X2481:AS2481, "")))
</f>
        <v>Heroin</v>
      </c>
    </row>
    <row r="2482">
      <c r="A2482" s="2">
        <v>42942.0</v>
      </c>
      <c r="B2482" s="1" t="s">
        <v>86</v>
      </c>
      <c r="C2482" s="1">
        <v>30.0</v>
      </c>
      <c r="D2482" s="1" t="s">
        <v>51</v>
      </c>
      <c r="E2482" s="1" t="s">
        <v>63</v>
      </c>
      <c r="G2482" s="1" t="s">
        <v>568</v>
      </c>
      <c r="H2482" s="1" t="s">
        <v>121</v>
      </c>
      <c r="I2482" s="1" t="s">
        <v>55</v>
      </c>
      <c r="J2482" s="1" t="s">
        <v>568</v>
      </c>
      <c r="K2482" s="1" t="s">
        <v>121</v>
      </c>
      <c r="L2482" s="1" t="s">
        <v>55</v>
      </c>
      <c r="M2482" s="1" t="s">
        <v>56</v>
      </c>
      <c r="N2482" s="1" t="s">
        <v>93</v>
      </c>
      <c r="O2482" s="1" t="s">
        <v>120</v>
      </c>
      <c r="P2482" s="1" t="s">
        <v>121</v>
      </c>
      <c r="Q2482" s="1" t="s">
        <v>55</v>
      </c>
      <c r="R2482" s="1" t="s">
        <v>67</v>
      </c>
      <c r="T2482" s="1" t="s">
        <v>3190</v>
      </c>
      <c r="U2482" s="1" t="s">
        <v>59</v>
      </c>
      <c r="X2482" s="1" t="s">
        <v>60</v>
      </c>
      <c r="Z2482" s="1" t="s">
        <v>60</v>
      </c>
      <c r="AD2482" s="1" t="s">
        <v>60</v>
      </c>
      <c r="AT2482" s="1" t="s">
        <v>570</v>
      </c>
      <c r="AU2482" s="1" t="s">
        <v>570</v>
      </c>
      <c r="AV2482" s="1" t="s">
        <v>123</v>
      </c>
      <c r="AW2482" s="3" t="str">
        <f t="shared" si="1"/>
        <v>Other</v>
      </c>
      <c r="AX2482" s="3" t="str">
        <f t="array" ref="AX2482">TEXTJOIN(", ", TRUE, IF(X2482:AS2482="Y", X$1:AS$1, IF(X2482:AS2482&lt;&gt;"", X$1:AS$1 &amp; ": " &amp; X2482:AS2482, "")))
</f>
        <v>Heroin, Fentanyl, Ethanol</v>
      </c>
    </row>
    <row r="2483">
      <c r="A2483" s="2">
        <v>43803.0</v>
      </c>
      <c r="B2483" s="1" t="s">
        <v>50</v>
      </c>
      <c r="C2483" s="1">
        <v>18.0</v>
      </c>
      <c r="D2483" s="1" t="s">
        <v>51</v>
      </c>
      <c r="E2483" s="1" t="s">
        <v>412</v>
      </c>
      <c r="G2483" s="1" t="s">
        <v>1303</v>
      </c>
      <c r="H2483" s="1" t="s">
        <v>91</v>
      </c>
      <c r="I2483" s="1" t="s">
        <v>55</v>
      </c>
      <c r="J2483" s="1" t="s">
        <v>1303</v>
      </c>
      <c r="K2483" s="1" t="s">
        <v>91</v>
      </c>
      <c r="L2483" s="1" t="s">
        <v>55</v>
      </c>
      <c r="M2483" s="1" t="s">
        <v>56</v>
      </c>
      <c r="N2483" s="1" t="s">
        <v>93</v>
      </c>
      <c r="O2483" s="1" t="s">
        <v>1303</v>
      </c>
      <c r="P2483" s="1" t="s">
        <v>91</v>
      </c>
      <c r="Q2483" s="1" t="s">
        <v>55</v>
      </c>
      <c r="R2483" s="1" t="s">
        <v>56</v>
      </c>
      <c r="T2483" s="1" t="s">
        <v>3191</v>
      </c>
      <c r="U2483" s="1" t="s">
        <v>59</v>
      </c>
      <c r="Z2483" s="1" t="s">
        <v>60</v>
      </c>
      <c r="AA2483" s="1" t="s">
        <v>60</v>
      </c>
      <c r="AR2483" s="1" t="s">
        <v>60</v>
      </c>
      <c r="AS2483" s="1" t="s">
        <v>38</v>
      </c>
      <c r="AT2483" s="1" t="s">
        <v>1305</v>
      </c>
      <c r="AU2483" s="1" t="s">
        <v>1305</v>
      </c>
      <c r="AV2483" s="1" t="s">
        <v>1306</v>
      </c>
      <c r="AW2483" s="3" t="str">
        <f t="shared" si="1"/>
        <v>Other</v>
      </c>
      <c r="AX2483" s="3" t="str">
        <f t="array" ref="AX2483">TEXTJOIN(", ", TRUE, IF(X2483:AS2483="Y", X$1:AS$1, IF(X2483:AS2483&lt;&gt;"", X$1:AS$1 &amp; ": " &amp; X2483:AS2483, "")))
</f>
        <v>Fentanyl, Fentanyl Analogue, Any Opioid, Other: Xylazine</v>
      </c>
    </row>
    <row r="2484">
      <c r="A2484" s="4">
        <v>41997.0</v>
      </c>
      <c r="B2484" s="1" t="s">
        <v>50</v>
      </c>
      <c r="C2484" s="1">
        <v>52.0</v>
      </c>
      <c r="D2484" s="1" t="s">
        <v>76</v>
      </c>
      <c r="E2484" s="1" t="s">
        <v>63</v>
      </c>
      <c r="G2484" s="1" t="s">
        <v>397</v>
      </c>
      <c r="J2484" s="1" t="s">
        <v>397</v>
      </c>
      <c r="L2484" s="1" t="s">
        <v>55</v>
      </c>
      <c r="M2484" s="1" t="s">
        <v>56</v>
      </c>
      <c r="N2484" s="1" t="s">
        <v>136</v>
      </c>
      <c r="O2484" s="1" t="s">
        <v>397</v>
      </c>
      <c r="P2484" s="1" t="s">
        <v>103</v>
      </c>
      <c r="R2484" s="1" t="s">
        <v>56</v>
      </c>
      <c r="T2484" s="1" t="s">
        <v>130</v>
      </c>
      <c r="U2484" s="1" t="s">
        <v>59</v>
      </c>
      <c r="V2484" s="1" t="s">
        <v>3192</v>
      </c>
      <c r="X2484" s="1" t="s">
        <v>60</v>
      </c>
      <c r="AT2484" s="1" t="s">
        <v>399</v>
      </c>
      <c r="AU2484" s="1" t="s">
        <v>399</v>
      </c>
      <c r="AV2484" s="1" t="s">
        <v>709</v>
      </c>
      <c r="AW2484" s="3" t="str">
        <f t="shared" si="1"/>
        <v>Other</v>
      </c>
      <c r="AX2484" s="3" t="str">
        <f t="array" ref="AX2484">TEXTJOIN(", ", TRUE, IF(X2484:AS2484="Y", X$1:AS$1, IF(X2484:AS2484&lt;&gt;"", X$1:AS$1 &amp; ": " &amp; X2484:AS2484, "")))
</f>
        <v>Heroin</v>
      </c>
    </row>
    <row r="2485">
      <c r="A2485" s="2">
        <v>44328.0</v>
      </c>
      <c r="B2485" s="1" t="s">
        <v>50</v>
      </c>
      <c r="C2485" s="1">
        <v>26.0</v>
      </c>
      <c r="D2485" s="1" t="s">
        <v>51</v>
      </c>
      <c r="E2485" s="1" t="s">
        <v>63</v>
      </c>
      <c r="G2485" s="1" t="s">
        <v>380</v>
      </c>
      <c r="H2485" s="1" t="s">
        <v>299</v>
      </c>
      <c r="I2485" s="1" t="s">
        <v>55</v>
      </c>
      <c r="J2485" s="1" t="s">
        <v>380</v>
      </c>
      <c r="K2485" s="1" t="s">
        <v>299</v>
      </c>
      <c r="L2485" s="1" t="s">
        <v>55</v>
      </c>
      <c r="M2485" s="1" t="s">
        <v>56</v>
      </c>
      <c r="N2485" s="1" t="s">
        <v>136</v>
      </c>
      <c r="O2485" s="1" t="s">
        <v>380</v>
      </c>
      <c r="P2485" s="1" t="s">
        <v>299</v>
      </c>
      <c r="Q2485" s="1" t="s">
        <v>55</v>
      </c>
      <c r="R2485" s="1" t="s">
        <v>56</v>
      </c>
      <c r="T2485" s="1" t="s">
        <v>600</v>
      </c>
      <c r="U2485" s="1" t="s">
        <v>59</v>
      </c>
      <c r="Z2485" s="1" t="s">
        <v>60</v>
      </c>
      <c r="AM2485" s="1" t="s">
        <v>60</v>
      </c>
      <c r="AR2485" s="1" t="s">
        <v>60</v>
      </c>
      <c r="AT2485" s="1" t="s">
        <v>383</v>
      </c>
      <c r="AU2485" s="1" t="s">
        <v>383</v>
      </c>
      <c r="AV2485" s="1" t="s">
        <v>987</v>
      </c>
      <c r="AW2485" s="3" t="str">
        <f t="shared" si="1"/>
        <v>Other</v>
      </c>
      <c r="AX2485" s="3" t="str">
        <f t="array" ref="AX2485">TEXTJOIN(", ", TRUE, IF(X2485:AS2485="Y", X$1:AS$1, IF(X2485:AS2485&lt;&gt;"", X$1:AS$1 &amp; ": " &amp; X2485:AS2485, "")))
</f>
        <v>Fentanyl, Xylazine, Any Opioid</v>
      </c>
    </row>
    <row r="2486">
      <c r="A2486" s="2">
        <v>44429.0</v>
      </c>
      <c r="B2486" s="1" t="s">
        <v>50</v>
      </c>
      <c r="C2486" s="1">
        <v>60.0</v>
      </c>
      <c r="D2486" s="1" t="s">
        <v>51</v>
      </c>
      <c r="E2486" s="1" t="s">
        <v>63</v>
      </c>
      <c r="F2486" s="1" t="s">
        <v>267</v>
      </c>
      <c r="G2486" s="1" t="s">
        <v>91</v>
      </c>
      <c r="H2486" s="1" t="s">
        <v>91</v>
      </c>
      <c r="I2486" s="1" t="s">
        <v>55</v>
      </c>
      <c r="J2486" s="1" t="s">
        <v>91</v>
      </c>
      <c r="K2486" s="1" t="s">
        <v>91</v>
      </c>
      <c r="L2486" s="1" t="s">
        <v>55</v>
      </c>
      <c r="M2486" s="1" t="s">
        <v>56</v>
      </c>
      <c r="N2486" s="1" t="s">
        <v>136</v>
      </c>
      <c r="O2486" s="1" t="s">
        <v>91</v>
      </c>
      <c r="P2486" s="1" t="s">
        <v>91</v>
      </c>
      <c r="Q2486" s="1" t="s">
        <v>55</v>
      </c>
      <c r="R2486" s="1" t="s">
        <v>56</v>
      </c>
      <c r="T2486" s="1" t="s">
        <v>3193</v>
      </c>
      <c r="U2486" s="1" t="s">
        <v>59</v>
      </c>
      <c r="Z2486" s="1" t="s">
        <v>60</v>
      </c>
      <c r="AG2486" s="1" t="s">
        <v>60</v>
      </c>
      <c r="AR2486" s="1" t="s">
        <v>60</v>
      </c>
      <c r="AT2486" s="1" t="s">
        <v>110</v>
      </c>
      <c r="AU2486" s="1" t="s">
        <v>110</v>
      </c>
      <c r="AV2486" s="1" t="s">
        <v>111</v>
      </c>
      <c r="AW2486" s="3" t="str">
        <f t="shared" si="1"/>
        <v>Other</v>
      </c>
      <c r="AX2486" s="3" t="str">
        <f t="array" ref="AX2486">TEXTJOIN(", ", TRUE, IF(X2486:AS2486="Y", X$1:AS$1, IF(X2486:AS2486&lt;&gt;"", X$1:AS$1 &amp; ": " &amp; X2486:AS2486, "")))
</f>
        <v>Fentanyl, Methadone, Any Opioid</v>
      </c>
    </row>
    <row r="2487">
      <c r="A2487" s="2">
        <v>41791.0</v>
      </c>
      <c r="B2487" s="1" t="s">
        <v>50</v>
      </c>
      <c r="C2487" s="1">
        <v>43.0</v>
      </c>
      <c r="D2487" s="1" t="s">
        <v>51</v>
      </c>
      <c r="E2487" s="1" t="s">
        <v>63</v>
      </c>
      <c r="G2487" s="1" t="s">
        <v>271</v>
      </c>
      <c r="J2487" s="1" t="s">
        <v>271</v>
      </c>
      <c r="L2487" s="1" t="s">
        <v>55</v>
      </c>
      <c r="M2487" s="1" t="s">
        <v>56</v>
      </c>
      <c r="N2487" s="1" t="s">
        <v>3021</v>
      </c>
      <c r="O2487" s="1" t="s">
        <v>271</v>
      </c>
      <c r="P2487" s="1" t="s">
        <v>91</v>
      </c>
      <c r="R2487" s="1" t="s">
        <v>56</v>
      </c>
      <c r="T2487" s="1" t="s">
        <v>3194</v>
      </c>
      <c r="U2487" s="1" t="s">
        <v>59</v>
      </c>
      <c r="AF2487" s="1" t="s">
        <v>60</v>
      </c>
      <c r="AT2487" s="1" t="s">
        <v>274</v>
      </c>
      <c r="AU2487" s="1" t="s">
        <v>274</v>
      </c>
      <c r="AV2487" s="1" t="s">
        <v>275</v>
      </c>
      <c r="AW2487" s="3" t="str">
        <f t="shared" si="1"/>
        <v>Other</v>
      </c>
      <c r="AX2487" s="3" t="str">
        <f t="array" ref="AX2487">TEXTJOIN(", ", TRUE, IF(X2487:AS2487="Y", X$1:AS$1, IF(X2487:AS2487&lt;&gt;"", X$1:AS$1 &amp; ": " &amp; X2487:AS2487, "")))
</f>
        <v>Benzodiazepine</v>
      </c>
    </row>
    <row r="2488">
      <c r="A2488" s="2">
        <v>42498.0</v>
      </c>
      <c r="B2488" s="1" t="s">
        <v>50</v>
      </c>
      <c r="C2488" s="1">
        <v>58.0</v>
      </c>
      <c r="D2488" s="1" t="s">
        <v>51</v>
      </c>
      <c r="E2488" s="1" t="s">
        <v>52</v>
      </c>
      <c r="G2488" s="1" t="s">
        <v>103</v>
      </c>
      <c r="H2488" s="1" t="s">
        <v>103</v>
      </c>
      <c r="I2488" s="1" t="s">
        <v>55</v>
      </c>
      <c r="J2488" s="1" t="s">
        <v>103</v>
      </c>
      <c r="M2488" s="1" t="s">
        <v>56</v>
      </c>
      <c r="N2488" s="1" t="s">
        <v>136</v>
      </c>
      <c r="O2488" s="1" t="s">
        <v>103</v>
      </c>
      <c r="R2488" s="1" t="s">
        <v>67</v>
      </c>
      <c r="T2488" s="1" t="s">
        <v>696</v>
      </c>
      <c r="U2488" s="1" t="s">
        <v>59</v>
      </c>
      <c r="X2488" s="1" t="s">
        <v>60</v>
      </c>
      <c r="Z2488" s="1" t="s">
        <v>60</v>
      </c>
      <c r="AP2488" s="1" t="s">
        <v>60</v>
      </c>
      <c r="AR2488" s="1" t="s">
        <v>60</v>
      </c>
      <c r="AT2488" s="1" t="s">
        <v>167</v>
      </c>
      <c r="AU2488" s="1" t="s">
        <v>167</v>
      </c>
      <c r="AV2488" s="1" t="s">
        <v>168</v>
      </c>
      <c r="AW2488" s="3" t="str">
        <f t="shared" si="1"/>
        <v>Other</v>
      </c>
      <c r="AX2488" s="3" t="str">
        <f t="array" ref="AX2488">TEXTJOIN(", ", TRUE, IF(X2488:AS2488="Y", X$1:AS$1, IF(X2488:AS2488&lt;&gt;"", X$1:AS$1 &amp; ": " &amp; X2488:AS2488, "")))
</f>
        <v>Heroin, Fentanyl, Heroin/Morph/Codeine, Any Opioid</v>
      </c>
    </row>
    <row r="2489">
      <c r="A2489" s="2">
        <v>43504.0</v>
      </c>
      <c r="B2489" s="1" t="s">
        <v>50</v>
      </c>
      <c r="C2489" s="1">
        <v>25.0</v>
      </c>
      <c r="D2489" s="1" t="s">
        <v>51</v>
      </c>
      <c r="E2489" s="1" t="s">
        <v>63</v>
      </c>
      <c r="G2489" s="1" t="s">
        <v>3195</v>
      </c>
      <c r="H2489" s="1" t="s">
        <v>3196</v>
      </c>
      <c r="I2489" s="1" t="s">
        <v>3197</v>
      </c>
      <c r="J2489" s="1" t="s">
        <v>91</v>
      </c>
      <c r="K2489" s="1" t="s">
        <v>91</v>
      </c>
      <c r="L2489" s="1" t="s">
        <v>55</v>
      </c>
      <c r="M2489" s="1" t="s">
        <v>92</v>
      </c>
      <c r="N2489" s="1" t="s">
        <v>136</v>
      </c>
      <c r="O2489" s="1" t="s">
        <v>91</v>
      </c>
      <c r="P2489" s="1" t="s">
        <v>91</v>
      </c>
      <c r="Q2489" s="1" t="s">
        <v>55</v>
      </c>
      <c r="R2489" s="1" t="s">
        <v>44</v>
      </c>
      <c r="T2489" s="1" t="s">
        <v>3198</v>
      </c>
      <c r="U2489" s="1" t="s">
        <v>59</v>
      </c>
      <c r="X2489" s="1" t="s">
        <v>60</v>
      </c>
      <c r="Z2489" s="1" t="s">
        <v>60</v>
      </c>
      <c r="AP2489" s="1" t="s">
        <v>60</v>
      </c>
      <c r="AR2489" s="1" t="s">
        <v>60</v>
      </c>
      <c r="AU2489" s="1" t="s">
        <v>110</v>
      </c>
      <c r="AV2489" s="1" t="s">
        <v>111</v>
      </c>
      <c r="AW2489" s="3" t="str">
        <f t="shared" si="1"/>
        <v>Other</v>
      </c>
      <c r="AX2489" s="3" t="str">
        <f t="array" ref="AX2489">TEXTJOIN(", ", TRUE, IF(X2489:AS2489="Y", X$1:AS$1, IF(X2489:AS2489&lt;&gt;"", X$1:AS$1 &amp; ": " &amp; X2489:AS2489, "")))
</f>
        <v>Heroin, Fentanyl, Heroin/Morph/Codeine, Any Opioid</v>
      </c>
    </row>
    <row r="2490">
      <c r="A2490" s="2">
        <v>42595.0</v>
      </c>
      <c r="B2490" s="1" t="s">
        <v>50</v>
      </c>
      <c r="C2490" s="1">
        <v>60.0</v>
      </c>
      <c r="D2490" s="1" t="s">
        <v>76</v>
      </c>
      <c r="E2490" s="1" t="s">
        <v>52</v>
      </c>
      <c r="G2490" s="1" t="s">
        <v>216</v>
      </c>
      <c r="H2490" s="1" t="s">
        <v>103</v>
      </c>
      <c r="I2490" s="1" t="s">
        <v>55</v>
      </c>
      <c r="J2490" s="1" t="s">
        <v>117</v>
      </c>
      <c r="M2490" s="1" t="s">
        <v>118</v>
      </c>
      <c r="N2490" s="1" t="s">
        <v>136</v>
      </c>
      <c r="O2490" s="1" t="s">
        <v>98</v>
      </c>
      <c r="R2490" s="1" t="s">
        <v>67</v>
      </c>
      <c r="T2490" s="1" t="s">
        <v>3199</v>
      </c>
      <c r="U2490" s="1" t="s">
        <v>59</v>
      </c>
      <c r="AG2490" s="1" t="s">
        <v>60</v>
      </c>
      <c r="AR2490" s="1" t="s">
        <v>60</v>
      </c>
      <c r="AT2490" s="1" t="s">
        <v>218</v>
      </c>
      <c r="AV2490" s="1" t="s">
        <v>101</v>
      </c>
      <c r="AW2490" s="3" t="str">
        <f t="shared" si="1"/>
        <v>Other</v>
      </c>
      <c r="AX2490" s="3" t="str">
        <f t="array" ref="AX2490">TEXTJOIN(", ", TRUE, IF(X2490:AS2490="Y", X$1:AS$1, IF(X2490:AS2490&lt;&gt;"", X$1:AS$1 &amp; ": " &amp; X2490:AS2490, "")))
</f>
        <v>Methadone, Any Opioid</v>
      </c>
    </row>
    <row r="2491">
      <c r="A2491" s="2">
        <v>44209.0</v>
      </c>
      <c r="B2491" s="1" t="s">
        <v>50</v>
      </c>
      <c r="C2491" s="1">
        <v>29.0</v>
      </c>
      <c r="D2491" s="1" t="s">
        <v>51</v>
      </c>
      <c r="E2491" s="1" t="s">
        <v>63</v>
      </c>
      <c r="G2491" s="1" t="s">
        <v>352</v>
      </c>
      <c r="H2491" s="1" t="s">
        <v>54</v>
      </c>
      <c r="I2491" s="1" t="s">
        <v>55</v>
      </c>
      <c r="J2491" s="1" t="s">
        <v>352</v>
      </c>
      <c r="K2491" s="1" t="s">
        <v>54</v>
      </c>
      <c r="L2491" s="1" t="s">
        <v>55</v>
      </c>
      <c r="M2491" s="1" t="s">
        <v>56</v>
      </c>
      <c r="N2491" s="1" t="s">
        <v>3200</v>
      </c>
      <c r="O2491" s="1" t="s">
        <v>352</v>
      </c>
      <c r="P2491" s="1" t="s">
        <v>54</v>
      </c>
      <c r="Q2491" s="1" t="s">
        <v>55</v>
      </c>
      <c r="R2491" s="1" t="s">
        <v>56</v>
      </c>
      <c r="T2491" s="1" t="s">
        <v>861</v>
      </c>
      <c r="U2491" s="1" t="s">
        <v>59</v>
      </c>
      <c r="X2491" s="1" t="s">
        <v>60</v>
      </c>
      <c r="Z2491" s="1" t="s">
        <v>60</v>
      </c>
      <c r="AD2491" s="1" t="s">
        <v>60</v>
      </c>
      <c r="AP2491" s="1" t="s">
        <v>60</v>
      </c>
      <c r="AR2491" s="1" t="s">
        <v>60</v>
      </c>
      <c r="AT2491" s="1" t="s">
        <v>354</v>
      </c>
      <c r="AU2491" s="1" t="s">
        <v>354</v>
      </c>
      <c r="AV2491" s="1" t="s">
        <v>355</v>
      </c>
      <c r="AW2491" s="3" t="str">
        <f t="shared" si="1"/>
        <v>Other</v>
      </c>
      <c r="AX2491" s="3" t="str">
        <f t="array" ref="AX2491">TEXTJOIN(", ", TRUE, IF(X2491:AS2491="Y", X$1:AS$1, IF(X2491:AS2491&lt;&gt;"", X$1:AS$1 &amp; ": " &amp; X2491:AS2491, "")))
</f>
        <v>Heroin, Fentanyl, Ethanol, Heroin/Morph/Codeine, Any Opioid</v>
      </c>
    </row>
    <row r="2492">
      <c r="A2492" s="2">
        <v>43930.0</v>
      </c>
      <c r="B2492" s="1" t="s">
        <v>50</v>
      </c>
      <c r="C2492" s="1">
        <v>21.0</v>
      </c>
      <c r="D2492" s="1" t="s">
        <v>51</v>
      </c>
      <c r="E2492" s="1" t="s">
        <v>63</v>
      </c>
      <c r="G2492" s="1" t="s">
        <v>3201</v>
      </c>
      <c r="H2492" s="1" t="s">
        <v>3202</v>
      </c>
      <c r="I2492" s="1" t="s">
        <v>248</v>
      </c>
      <c r="J2492" s="1" t="s">
        <v>290</v>
      </c>
      <c r="K2492" s="1" t="s">
        <v>91</v>
      </c>
      <c r="L2492" s="1" t="s">
        <v>55</v>
      </c>
      <c r="M2492" s="1" t="s">
        <v>56</v>
      </c>
      <c r="N2492" s="1" t="s">
        <v>66</v>
      </c>
      <c r="O2492" s="1" t="s">
        <v>931</v>
      </c>
      <c r="P2492" s="1" t="s">
        <v>91</v>
      </c>
      <c r="Q2492" s="1" t="s">
        <v>55</v>
      </c>
      <c r="R2492" s="1" t="s">
        <v>67</v>
      </c>
      <c r="T2492" s="1" t="s">
        <v>109</v>
      </c>
      <c r="U2492" s="1" t="s">
        <v>59</v>
      </c>
      <c r="Y2492" s="1" t="s">
        <v>60</v>
      </c>
      <c r="AT2492" s="1" t="s">
        <v>3203</v>
      </c>
      <c r="AU2492" s="1" t="s">
        <v>292</v>
      </c>
      <c r="AV2492" s="1" t="s">
        <v>934</v>
      </c>
      <c r="AW2492" s="3" t="str">
        <f t="shared" si="1"/>
        <v>Other</v>
      </c>
      <c r="AX2492" s="3" t="str">
        <f t="array" ref="AX2492">TEXTJOIN(", ", TRUE, IF(X2492:AS2492="Y", X$1:AS$1, IF(X2492:AS2492&lt;&gt;"", X$1:AS$1 &amp; ": " &amp; X2492:AS2492, "")))
</f>
        <v>Cocaine</v>
      </c>
    </row>
    <row r="2493">
      <c r="A2493" s="4">
        <v>44133.0</v>
      </c>
      <c r="B2493" s="1" t="s">
        <v>50</v>
      </c>
      <c r="C2493" s="1">
        <v>32.0</v>
      </c>
      <c r="D2493" s="1" t="s">
        <v>51</v>
      </c>
      <c r="E2493" s="1" t="s">
        <v>63</v>
      </c>
      <c r="F2493" s="1" t="s">
        <v>137</v>
      </c>
      <c r="J2493" s="1" t="s">
        <v>256</v>
      </c>
      <c r="K2493" s="1" t="s">
        <v>103</v>
      </c>
      <c r="L2493" s="1" t="s">
        <v>55</v>
      </c>
      <c r="M2493" s="1" t="s">
        <v>820</v>
      </c>
      <c r="N2493" s="1" t="s">
        <v>93</v>
      </c>
      <c r="O2493" s="1" t="s">
        <v>256</v>
      </c>
      <c r="P2493" s="1" t="s">
        <v>103</v>
      </c>
      <c r="Q2493" s="1" t="s">
        <v>55</v>
      </c>
      <c r="R2493" s="1" t="s">
        <v>44</v>
      </c>
      <c r="T2493" s="1" t="s">
        <v>3204</v>
      </c>
      <c r="U2493" s="1" t="s">
        <v>59</v>
      </c>
      <c r="X2493" s="1" t="s">
        <v>60</v>
      </c>
      <c r="Y2493" s="1" t="s">
        <v>60</v>
      </c>
      <c r="Z2493" s="1" t="s">
        <v>60</v>
      </c>
      <c r="AM2493" s="1" t="s">
        <v>60</v>
      </c>
      <c r="AR2493" s="1" t="s">
        <v>60</v>
      </c>
      <c r="AT2493" s="1" t="s">
        <v>62</v>
      </c>
      <c r="AU2493" s="1" t="s">
        <v>282</v>
      </c>
      <c r="AV2493" s="1" t="s">
        <v>260</v>
      </c>
      <c r="AW2493" s="3" t="str">
        <f t="shared" si="1"/>
        <v>Other</v>
      </c>
      <c r="AX2493" s="3" t="str">
        <f t="array" ref="AX2493">TEXTJOIN(", ", TRUE, IF(X2493:AS2493="Y", X$1:AS$1, IF(X2493:AS2493&lt;&gt;"", X$1:AS$1 &amp; ": " &amp; X2493:AS2493, "")))
</f>
        <v>Heroin, Cocaine, Fentanyl, Xylazine, Any Opioid</v>
      </c>
    </row>
    <row r="2494">
      <c r="A2494" s="2">
        <v>43442.0</v>
      </c>
      <c r="B2494" s="1" t="s">
        <v>50</v>
      </c>
      <c r="C2494" s="1">
        <v>23.0</v>
      </c>
      <c r="D2494" s="1" t="s">
        <v>76</v>
      </c>
      <c r="E2494" s="1" t="s">
        <v>63</v>
      </c>
      <c r="G2494" s="1" t="s">
        <v>484</v>
      </c>
      <c r="H2494" s="1" t="s">
        <v>103</v>
      </c>
      <c r="I2494" s="1" t="s">
        <v>55</v>
      </c>
      <c r="J2494" s="1" t="s">
        <v>361</v>
      </c>
      <c r="K2494" s="1" t="s">
        <v>65</v>
      </c>
      <c r="M2494" s="1" t="s">
        <v>1076</v>
      </c>
      <c r="N2494" s="1" t="s">
        <v>136</v>
      </c>
      <c r="O2494" s="1" t="s">
        <v>91</v>
      </c>
      <c r="P2494" s="1" t="s">
        <v>91</v>
      </c>
      <c r="Q2494" s="1" t="s">
        <v>55</v>
      </c>
      <c r="R2494" s="1" t="s">
        <v>67</v>
      </c>
      <c r="T2494" s="1" t="s">
        <v>3205</v>
      </c>
      <c r="U2494" s="1" t="s">
        <v>59</v>
      </c>
      <c r="X2494" s="1" t="s">
        <v>60</v>
      </c>
      <c r="Z2494" s="1" t="s">
        <v>60</v>
      </c>
      <c r="AP2494" s="1" t="s">
        <v>60</v>
      </c>
      <c r="AR2494" s="1" t="s">
        <v>60</v>
      </c>
      <c r="AT2494" s="1" t="s">
        <v>682</v>
      </c>
      <c r="AU2494" s="1" t="s">
        <v>363</v>
      </c>
      <c r="AV2494" s="1" t="s">
        <v>111</v>
      </c>
      <c r="AW2494" s="3" t="str">
        <f t="shared" si="1"/>
        <v>Other</v>
      </c>
      <c r="AX2494" s="3" t="str">
        <f t="array" ref="AX2494">TEXTJOIN(", ", TRUE, IF(X2494:AS2494="Y", X$1:AS$1, IF(X2494:AS2494&lt;&gt;"", X$1:AS$1 &amp; ": " &amp; X2494:AS2494, "")))
</f>
        <v>Heroin, Fentanyl, Heroin/Morph/Codeine, Any Opioid</v>
      </c>
    </row>
    <row r="2495">
      <c r="A2495" s="2">
        <v>42555.0</v>
      </c>
      <c r="B2495" s="1" t="s">
        <v>50</v>
      </c>
      <c r="C2495" s="1">
        <v>26.0</v>
      </c>
      <c r="D2495" s="1" t="s">
        <v>76</v>
      </c>
      <c r="E2495" s="1" t="s">
        <v>63</v>
      </c>
      <c r="G2495" s="1" t="s">
        <v>98</v>
      </c>
      <c r="H2495" s="1" t="s">
        <v>54</v>
      </c>
      <c r="I2495" s="1" t="s">
        <v>55</v>
      </c>
      <c r="J2495" s="1" t="s">
        <v>98</v>
      </c>
      <c r="M2495" s="1" t="s">
        <v>56</v>
      </c>
      <c r="N2495" s="1" t="s">
        <v>136</v>
      </c>
      <c r="O2495" s="1" t="s">
        <v>103</v>
      </c>
      <c r="R2495" s="1" t="s">
        <v>67</v>
      </c>
      <c r="T2495" s="1" t="s">
        <v>169</v>
      </c>
      <c r="U2495" s="1" t="s">
        <v>59</v>
      </c>
      <c r="W2495" s="1" t="s">
        <v>60</v>
      </c>
      <c r="X2495" s="1" t="s">
        <v>60</v>
      </c>
      <c r="AP2495" s="1" t="s">
        <v>60</v>
      </c>
      <c r="AR2495" s="1" t="s">
        <v>60</v>
      </c>
      <c r="AT2495" s="1" t="s">
        <v>100</v>
      </c>
      <c r="AU2495" s="1" t="s">
        <v>100</v>
      </c>
      <c r="AV2495" s="1" t="s">
        <v>168</v>
      </c>
      <c r="AW2495" s="3" t="str">
        <f t="shared" si="1"/>
        <v>Other</v>
      </c>
      <c r="AX2495" s="3" t="str">
        <f t="array" ref="AX2495">TEXTJOIN(", ", TRUE, IF(X2495:AS2495="Y", X$1:AS$1, IF(X2495:AS2495&lt;&gt;"", X$1:AS$1 &amp; ": " &amp; X2495:AS2495, "")))
</f>
        <v>Heroin, Heroin/Morph/Codeine, Any Opioid</v>
      </c>
    </row>
    <row r="2496">
      <c r="A2496" s="2">
        <v>41220.0</v>
      </c>
      <c r="B2496" s="1" t="s">
        <v>50</v>
      </c>
      <c r="C2496" s="1">
        <v>21.0</v>
      </c>
      <c r="D2496" s="1" t="s">
        <v>51</v>
      </c>
      <c r="E2496" s="1" t="s">
        <v>63</v>
      </c>
      <c r="G2496" s="1" t="s">
        <v>91</v>
      </c>
      <c r="H2496" s="1" t="s">
        <v>91</v>
      </c>
      <c r="J2496" s="1" t="s">
        <v>91</v>
      </c>
      <c r="L2496" s="1" t="s">
        <v>55</v>
      </c>
      <c r="M2496" s="1" t="s">
        <v>56</v>
      </c>
      <c r="N2496" s="1" t="s">
        <v>104</v>
      </c>
      <c r="O2496" s="1" t="s">
        <v>91</v>
      </c>
      <c r="P2496" s="1" t="s">
        <v>91</v>
      </c>
      <c r="R2496" s="1" t="s">
        <v>56</v>
      </c>
      <c r="T2496" s="1" t="s">
        <v>232</v>
      </c>
      <c r="U2496" s="1" t="s">
        <v>59</v>
      </c>
      <c r="V2496" s="1" t="s">
        <v>3206</v>
      </c>
      <c r="AB2496" s="1" t="s">
        <v>60</v>
      </c>
      <c r="AJ2496" s="1" t="s">
        <v>60</v>
      </c>
      <c r="AT2496" s="1" t="s">
        <v>110</v>
      </c>
      <c r="AU2496" s="1" t="s">
        <v>110</v>
      </c>
      <c r="AV2496" s="1" t="s">
        <v>111</v>
      </c>
      <c r="AW2496" s="3" t="str">
        <f t="shared" si="1"/>
        <v>Other</v>
      </c>
      <c r="AX2496" s="3" t="str">
        <f t="array" ref="AX2496">TEXTJOIN(", ", TRUE, IF(X2496:AS2496="Y", X$1:AS$1, IF(X2496:AS2496&lt;&gt;"", X$1:AS$1 &amp; ": " &amp; X2496:AS2496, "")))
</f>
        <v>Oxycodone, Tramad</v>
      </c>
    </row>
    <row r="2497">
      <c r="A2497" s="2">
        <v>42965.0</v>
      </c>
      <c r="B2497" s="1" t="s">
        <v>86</v>
      </c>
      <c r="C2497" s="1">
        <v>37.0</v>
      </c>
      <c r="D2497" s="1" t="s">
        <v>76</v>
      </c>
      <c r="E2497" s="1" t="s">
        <v>1191</v>
      </c>
      <c r="G2497" s="1" t="s">
        <v>731</v>
      </c>
      <c r="H2497" s="1" t="s">
        <v>103</v>
      </c>
      <c r="I2497" s="1" t="s">
        <v>55</v>
      </c>
      <c r="J2497" s="1" t="s">
        <v>731</v>
      </c>
      <c r="K2497" s="1" t="s">
        <v>103</v>
      </c>
      <c r="L2497" s="1" t="s">
        <v>55</v>
      </c>
      <c r="M2497" s="1" t="s">
        <v>56</v>
      </c>
      <c r="N2497" s="1" t="s">
        <v>136</v>
      </c>
      <c r="O2497" s="1" t="s">
        <v>731</v>
      </c>
      <c r="P2497" s="1" t="s">
        <v>103</v>
      </c>
      <c r="Q2497" s="1" t="s">
        <v>55</v>
      </c>
      <c r="R2497" s="1" t="s">
        <v>56</v>
      </c>
      <c r="T2497" s="1" t="s">
        <v>3207</v>
      </c>
      <c r="U2497" s="1" t="s">
        <v>59</v>
      </c>
      <c r="X2497" s="1" t="s">
        <v>60</v>
      </c>
      <c r="Y2497" s="1" t="s">
        <v>60</v>
      </c>
      <c r="AD2497" s="1" t="s">
        <v>60</v>
      </c>
      <c r="AF2497" s="1" t="s">
        <v>60</v>
      </c>
      <c r="AT2497" s="1" t="s">
        <v>735</v>
      </c>
      <c r="AU2497" s="1" t="s">
        <v>735</v>
      </c>
      <c r="AV2497" s="1" t="s">
        <v>736</v>
      </c>
      <c r="AW2497" s="3" t="str">
        <f t="shared" si="1"/>
        <v>Other</v>
      </c>
      <c r="AX2497" s="3" t="str">
        <f t="array" ref="AX2497">TEXTJOIN(", ", TRUE, IF(X2497:AS2497="Y", X$1:AS$1, IF(X2497:AS2497&lt;&gt;"", X$1:AS$1 &amp; ": " &amp; X2497:AS2497, "")))
</f>
        <v>Heroin, Cocaine, Ethanol, Benzodiazepine</v>
      </c>
    </row>
    <row r="2498">
      <c r="A2498" s="2">
        <v>42605.0</v>
      </c>
      <c r="B2498" s="1" t="s">
        <v>50</v>
      </c>
      <c r="C2498" s="1">
        <v>43.0</v>
      </c>
      <c r="D2498" s="1" t="s">
        <v>51</v>
      </c>
      <c r="E2498" s="1" t="s">
        <v>63</v>
      </c>
      <c r="G2498" s="1" t="s">
        <v>256</v>
      </c>
      <c r="H2498" s="1" t="s">
        <v>103</v>
      </c>
      <c r="I2498" s="1" t="s">
        <v>55</v>
      </c>
      <c r="J2498" s="1" t="s">
        <v>256</v>
      </c>
      <c r="M2498" s="1" t="s">
        <v>56</v>
      </c>
      <c r="N2498" s="1" t="s">
        <v>276</v>
      </c>
      <c r="O2498" s="1" t="s">
        <v>256</v>
      </c>
      <c r="R2498" s="1" t="s">
        <v>56</v>
      </c>
      <c r="T2498" s="1" t="s">
        <v>3208</v>
      </c>
      <c r="U2498" s="1" t="s">
        <v>59</v>
      </c>
      <c r="W2498" s="1" t="s">
        <v>60</v>
      </c>
      <c r="X2498" s="1" t="s">
        <v>60</v>
      </c>
      <c r="Z2498" s="1" t="s">
        <v>60</v>
      </c>
      <c r="AF2498" s="1" t="s">
        <v>60</v>
      </c>
      <c r="AP2498" s="1" t="s">
        <v>60</v>
      </c>
      <c r="AR2498" s="1" t="s">
        <v>60</v>
      </c>
      <c r="AT2498" s="1" t="s">
        <v>282</v>
      </c>
      <c r="AU2498" s="1" t="s">
        <v>282</v>
      </c>
      <c r="AV2498" s="1" t="s">
        <v>260</v>
      </c>
      <c r="AW2498" s="3" t="str">
        <f t="shared" si="1"/>
        <v>Other</v>
      </c>
      <c r="AX2498" s="3" t="str">
        <f t="array" ref="AX2498">TEXTJOIN(", ", TRUE, IF(X2498:AS2498="Y", X$1:AS$1, IF(X2498:AS2498&lt;&gt;"", X$1:AS$1 &amp; ": " &amp; X2498:AS2498, "")))
</f>
        <v>Heroin, Fentanyl, Benzodiazepine, Heroin/Morph/Codeine, Any Opioid</v>
      </c>
    </row>
    <row r="2499">
      <c r="A2499" s="4">
        <v>43393.0</v>
      </c>
      <c r="B2499" s="1" t="s">
        <v>50</v>
      </c>
      <c r="C2499" s="1">
        <v>58.0</v>
      </c>
      <c r="D2499" s="1" t="s">
        <v>51</v>
      </c>
      <c r="E2499" s="1" t="s">
        <v>52</v>
      </c>
      <c r="G2499" s="1" t="s">
        <v>82</v>
      </c>
      <c r="H2499" s="1" t="s">
        <v>54</v>
      </c>
      <c r="I2499" s="1" t="s">
        <v>55</v>
      </c>
      <c r="J2499" s="1" t="s">
        <v>82</v>
      </c>
      <c r="K2499" s="1" t="s">
        <v>54</v>
      </c>
      <c r="M2499" s="1" t="s">
        <v>56</v>
      </c>
      <c r="N2499" s="1" t="s">
        <v>66</v>
      </c>
      <c r="O2499" s="1" t="s">
        <v>82</v>
      </c>
      <c r="P2499" s="1" t="s">
        <v>54</v>
      </c>
      <c r="Q2499" s="1" t="s">
        <v>55</v>
      </c>
      <c r="R2499" s="1" t="s">
        <v>56</v>
      </c>
      <c r="T2499" s="1" t="s">
        <v>3209</v>
      </c>
      <c r="U2499" s="1" t="s">
        <v>59</v>
      </c>
      <c r="X2499" s="1" t="s">
        <v>60</v>
      </c>
      <c r="Z2499" s="1" t="s">
        <v>60</v>
      </c>
      <c r="AD2499" s="1" t="s">
        <v>60</v>
      </c>
      <c r="AF2499" s="1" t="s">
        <v>60</v>
      </c>
      <c r="AG2499" s="1" t="s">
        <v>60</v>
      </c>
      <c r="AP2499" s="1" t="s">
        <v>60</v>
      </c>
      <c r="AR2499" s="1" t="s">
        <v>60</v>
      </c>
      <c r="AT2499" s="1" t="s">
        <v>329</v>
      </c>
      <c r="AU2499" s="1" t="s">
        <v>329</v>
      </c>
      <c r="AV2499" s="1" t="s">
        <v>85</v>
      </c>
      <c r="AW2499" s="3" t="str">
        <f t="shared" si="1"/>
        <v>Other</v>
      </c>
      <c r="AX2499" s="3" t="str">
        <f t="array" ref="AX2499">TEXTJOIN(", ", TRUE, IF(X2499:AS2499="Y", X$1:AS$1, IF(X2499:AS2499&lt;&gt;"", X$1:AS$1 &amp; ": " &amp; X2499:AS2499, "")))
</f>
        <v>Heroin, Fentanyl, Ethanol, Benzodiazepine, Methadone, Heroin/Morph/Codeine, Any Opioid</v>
      </c>
    </row>
    <row r="2500">
      <c r="A2500" s="2">
        <v>42427.0</v>
      </c>
      <c r="B2500" s="1" t="s">
        <v>50</v>
      </c>
      <c r="C2500" s="1">
        <v>72.0</v>
      </c>
      <c r="D2500" s="1" t="s">
        <v>51</v>
      </c>
      <c r="E2500" s="1" t="s">
        <v>63</v>
      </c>
      <c r="G2500" s="1" t="s">
        <v>931</v>
      </c>
      <c r="H2500" s="1" t="s">
        <v>91</v>
      </c>
      <c r="I2500" s="1" t="s">
        <v>55</v>
      </c>
      <c r="J2500" s="1" t="s">
        <v>931</v>
      </c>
      <c r="M2500" s="1" t="s">
        <v>56</v>
      </c>
      <c r="N2500" s="1" t="s">
        <v>3210</v>
      </c>
      <c r="O2500" s="1" t="s">
        <v>931</v>
      </c>
      <c r="R2500" s="1" t="s">
        <v>56</v>
      </c>
      <c r="T2500" s="1" t="s">
        <v>3211</v>
      </c>
      <c r="U2500" s="1" t="s">
        <v>59</v>
      </c>
      <c r="Z2500" s="1" t="s">
        <v>60</v>
      </c>
      <c r="AR2500" s="1" t="s">
        <v>60</v>
      </c>
      <c r="AS2500" s="1" t="s">
        <v>243</v>
      </c>
      <c r="AT2500" s="1" t="s">
        <v>933</v>
      </c>
      <c r="AU2500" s="1" t="s">
        <v>933</v>
      </c>
      <c r="AV2500" s="1" t="s">
        <v>934</v>
      </c>
      <c r="AW2500" s="3" t="str">
        <f t="shared" si="1"/>
        <v>Other</v>
      </c>
      <c r="AX2500" s="3" t="str">
        <f t="array" ref="AX2500">TEXTJOIN(", ", TRUE, IF(X2500:AS2500="Y", X$1:AS$1, IF(X2500:AS2500&lt;&gt;"", X$1:AS$1 &amp; ": " &amp; X2500:AS2500, "")))
</f>
        <v>Fentanyl, Any Opioid, Other: HYDROMORPH</v>
      </c>
    </row>
    <row r="2501">
      <c r="A2501" s="2">
        <v>44388.0</v>
      </c>
      <c r="B2501" s="1" t="s">
        <v>50</v>
      </c>
      <c r="C2501" s="1">
        <v>46.0</v>
      </c>
      <c r="D2501" s="1" t="s">
        <v>51</v>
      </c>
      <c r="E2501" s="1" t="s">
        <v>63</v>
      </c>
      <c r="G2501" s="1" t="s">
        <v>277</v>
      </c>
      <c r="H2501" s="1" t="s">
        <v>103</v>
      </c>
      <c r="I2501" s="1" t="s">
        <v>55</v>
      </c>
      <c r="J2501" s="1" t="s">
        <v>277</v>
      </c>
      <c r="K2501" s="1" t="s">
        <v>103</v>
      </c>
      <c r="L2501" s="1" t="s">
        <v>55</v>
      </c>
      <c r="M2501" s="1" t="s">
        <v>56</v>
      </c>
      <c r="N2501" s="1" t="s">
        <v>119</v>
      </c>
      <c r="O2501" s="1" t="s">
        <v>277</v>
      </c>
      <c r="P2501" s="1" t="s">
        <v>103</v>
      </c>
      <c r="Q2501" s="1" t="s">
        <v>55</v>
      </c>
      <c r="R2501" s="1" t="s">
        <v>56</v>
      </c>
      <c r="T2501" s="1" t="s">
        <v>3212</v>
      </c>
      <c r="U2501" s="1" t="s">
        <v>59</v>
      </c>
      <c r="Y2501" s="1" t="s">
        <v>60</v>
      </c>
      <c r="Z2501" s="1" t="s">
        <v>60</v>
      </c>
      <c r="AF2501" s="1" t="s">
        <v>60</v>
      </c>
      <c r="AI2501" s="1" t="s">
        <v>60</v>
      </c>
      <c r="AM2501" s="1" t="s">
        <v>60</v>
      </c>
      <c r="AN2501" s="1" t="s">
        <v>60</v>
      </c>
      <c r="AR2501" s="1" t="s">
        <v>60</v>
      </c>
      <c r="AT2501" s="1" t="s">
        <v>1136</v>
      </c>
      <c r="AU2501" s="1" t="s">
        <v>1136</v>
      </c>
      <c r="AV2501" s="1" t="s">
        <v>279</v>
      </c>
      <c r="AW2501" s="3" t="str">
        <f t="shared" si="1"/>
        <v>Other</v>
      </c>
      <c r="AX2501" s="3" t="str">
        <f t="array" ref="AX2501">TEXTJOIN(", ", TRUE, IF(X2501:AS2501="Y", X$1:AS$1, IF(X2501:AS2501&lt;&gt;"", X$1:AS$1 &amp; ": " &amp; X2501:AS2501, "")))
</f>
        <v>Cocaine, Fentanyl, Benzodiazepine, Amphet, Xylazine, Gabapentin, Any Opioid</v>
      </c>
    </row>
    <row r="2502">
      <c r="A2502" s="2">
        <v>42485.0</v>
      </c>
      <c r="B2502" s="1" t="s">
        <v>50</v>
      </c>
      <c r="C2502" s="1">
        <v>31.0</v>
      </c>
      <c r="D2502" s="1" t="s">
        <v>76</v>
      </c>
      <c r="E2502" s="1" t="s">
        <v>63</v>
      </c>
      <c r="G2502" s="1" t="s">
        <v>1127</v>
      </c>
      <c r="H2502" s="1" t="s">
        <v>299</v>
      </c>
      <c r="I2502" s="1" t="s">
        <v>55</v>
      </c>
      <c r="J2502" s="1" t="s">
        <v>1127</v>
      </c>
      <c r="M2502" s="1" t="s">
        <v>56</v>
      </c>
      <c r="O2502" s="1" t="s">
        <v>256</v>
      </c>
      <c r="R2502" s="1" t="s">
        <v>67</v>
      </c>
      <c r="T2502" s="1" t="s">
        <v>3213</v>
      </c>
      <c r="U2502" s="1" t="s">
        <v>59</v>
      </c>
      <c r="X2502" s="1" t="s">
        <v>60</v>
      </c>
      <c r="AP2502" s="1" t="s">
        <v>60</v>
      </c>
      <c r="AR2502" s="1" t="s">
        <v>60</v>
      </c>
      <c r="AT2502" s="1" t="s">
        <v>1129</v>
      </c>
      <c r="AU2502" s="1" t="s">
        <v>1129</v>
      </c>
      <c r="AV2502" s="1" t="s">
        <v>260</v>
      </c>
      <c r="AW2502" s="3" t="str">
        <f t="shared" si="1"/>
        <v>Other</v>
      </c>
      <c r="AX2502" s="3" t="str">
        <f t="array" ref="AX2502">TEXTJOIN(", ", TRUE, IF(X2502:AS2502="Y", X$1:AS$1, IF(X2502:AS2502&lt;&gt;"", X$1:AS$1 &amp; ": " &amp; X2502:AS2502, "")))
</f>
        <v>Heroin, Heroin/Morph/Codeine, Any Opioid</v>
      </c>
    </row>
    <row r="2503">
      <c r="A2503" s="4">
        <v>41986.0</v>
      </c>
      <c r="B2503" s="1" t="s">
        <v>50</v>
      </c>
      <c r="C2503" s="1">
        <v>28.0</v>
      </c>
      <c r="D2503" s="1" t="s">
        <v>51</v>
      </c>
      <c r="E2503" s="1" t="s">
        <v>63</v>
      </c>
      <c r="G2503" s="1" t="s">
        <v>1041</v>
      </c>
      <c r="M2503" s="1" t="s">
        <v>118</v>
      </c>
      <c r="N2503" s="1" t="s">
        <v>3214</v>
      </c>
      <c r="O2503" s="1" t="s">
        <v>277</v>
      </c>
      <c r="P2503" s="1" t="s">
        <v>103</v>
      </c>
      <c r="R2503" s="1" t="s">
        <v>67</v>
      </c>
      <c r="T2503" s="1" t="s">
        <v>3215</v>
      </c>
      <c r="U2503" s="1" t="s">
        <v>59</v>
      </c>
      <c r="AD2503" s="1" t="s">
        <v>60</v>
      </c>
      <c r="AF2503" s="1" t="s">
        <v>60</v>
      </c>
      <c r="AI2503" s="1" t="s">
        <v>60</v>
      </c>
      <c r="AT2503" s="1" t="s">
        <v>1043</v>
      </c>
      <c r="AU2503" s="1" t="s">
        <v>62</v>
      </c>
      <c r="AV2503" s="1" t="s">
        <v>279</v>
      </c>
      <c r="AW2503" s="3" t="str">
        <f t="shared" si="1"/>
        <v>Other</v>
      </c>
      <c r="AX2503" s="3" t="str">
        <f t="array" ref="AX2503">TEXTJOIN(", ", TRUE, IF(X2503:AS2503="Y", X$1:AS$1, IF(X2503:AS2503&lt;&gt;"", X$1:AS$1 &amp; ": " &amp; X2503:AS2503, "")))
</f>
        <v>Ethanol, Benzodiazepine, Amphet</v>
      </c>
    </row>
    <row r="2504">
      <c r="A2504" s="2">
        <v>42271.0</v>
      </c>
      <c r="B2504" s="1" t="s">
        <v>86</v>
      </c>
      <c r="C2504" s="1">
        <v>27.0</v>
      </c>
      <c r="D2504" s="1" t="s">
        <v>51</v>
      </c>
      <c r="E2504" s="1" t="s">
        <v>63</v>
      </c>
      <c r="G2504" s="1" t="s">
        <v>536</v>
      </c>
      <c r="H2504" s="1" t="s">
        <v>299</v>
      </c>
      <c r="I2504" s="1" t="s">
        <v>55</v>
      </c>
      <c r="J2504" s="1" t="s">
        <v>536</v>
      </c>
      <c r="M2504" s="1" t="s">
        <v>56</v>
      </c>
      <c r="O2504" s="1" t="s">
        <v>536</v>
      </c>
      <c r="P2504" s="1" t="s">
        <v>299</v>
      </c>
      <c r="Q2504" s="1" t="s">
        <v>55</v>
      </c>
      <c r="R2504" s="1" t="s">
        <v>67</v>
      </c>
      <c r="T2504" s="1" t="s">
        <v>78</v>
      </c>
      <c r="U2504" s="1" t="s">
        <v>59</v>
      </c>
      <c r="W2504" s="1" t="s">
        <v>60</v>
      </c>
      <c r="X2504" s="1" t="s">
        <v>60</v>
      </c>
      <c r="AP2504" s="1" t="s">
        <v>60</v>
      </c>
      <c r="AR2504" s="1" t="s">
        <v>60</v>
      </c>
      <c r="AT2504" s="1" t="s">
        <v>538</v>
      </c>
      <c r="AU2504" s="1" t="s">
        <v>538</v>
      </c>
      <c r="AV2504" s="1" t="s">
        <v>539</v>
      </c>
      <c r="AW2504" s="3" t="str">
        <f t="shared" si="1"/>
        <v>Other</v>
      </c>
      <c r="AX2504" s="3" t="str">
        <f t="array" ref="AX2504">TEXTJOIN(", ", TRUE, IF(X2504:AS2504="Y", X$1:AS$1, IF(X2504:AS2504&lt;&gt;"", X$1:AS$1 &amp; ": " &amp; X2504:AS2504, "")))
</f>
        <v>Heroin, Heroin/Morph/Codeine, Any Opioid</v>
      </c>
    </row>
    <row r="2505">
      <c r="A2505" s="2">
        <v>42186.0</v>
      </c>
      <c r="B2505" s="1" t="s">
        <v>86</v>
      </c>
      <c r="C2505" s="1">
        <v>58.0</v>
      </c>
      <c r="D2505" s="1" t="s">
        <v>76</v>
      </c>
      <c r="E2505" s="1" t="s">
        <v>63</v>
      </c>
      <c r="G2505" s="1" t="s">
        <v>338</v>
      </c>
      <c r="H2505" s="1" t="s">
        <v>263</v>
      </c>
      <c r="I2505" s="1" t="s">
        <v>55</v>
      </c>
      <c r="J2505" s="1" t="s">
        <v>338</v>
      </c>
      <c r="M2505" s="1" t="s">
        <v>56</v>
      </c>
      <c r="O2505" s="1" t="s">
        <v>338</v>
      </c>
      <c r="P2505" s="1" t="s">
        <v>263</v>
      </c>
      <c r="Q2505" s="1" t="s">
        <v>55</v>
      </c>
      <c r="R2505" s="1" t="s">
        <v>56</v>
      </c>
      <c r="T2505" s="1" t="s">
        <v>3216</v>
      </c>
      <c r="U2505" s="1" t="s">
        <v>59</v>
      </c>
      <c r="AD2505" s="1" t="s">
        <v>60</v>
      </c>
      <c r="AF2505" s="1" t="s">
        <v>60</v>
      </c>
      <c r="AT2505" s="1" t="s">
        <v>339</v>
      </c>
      <c r="AU2505" s="1" t="s">
        <v>339</v>
      </c>
      <c r="AV2505" s="1" t="s">
        <v>534</v>
      </c>
      <c r="AW2505" s="3" t="str">
        <f t="shared" si="1"/>
        <v>Other</v>
      </c>
      <c r="AX2505" s="3" t="str">
        <f t="array" ref="AX2505">TEXTJOIN(", ", TRUE, IF(X2505:AS2505="Y", X$1:AS$1, IF(X2505:AS2505&lt;&gt;"", X$1:AS$1 &amp; ": " &amp; X2505:AS2505, "")))
</f>
        <v>Ethanol, Benzodiazepine</v>
      </c>
    </row>
    <row r="2506">
      <c r="A2506" s="2">
        <v>43926.0</v>
      </c>
      <c r="B2506" s="1" t="s">
        <v>50</v>
      </c>
      <c r="C2506" s="1">
        <v>24.0</v>
      </c>
      <c r="D2506" s="1" t="s">
        <v>51</v>
      </c>
      <c r="E2506" s="1" t="s">
        <v>63</v>
      </c>
      <c r="G2506" s="1" t="s">
        <v>256</v>
      </c>
      <c r="H2506" s="1" t="s">
        <v>103</v>
      </c>
      <c r="I2506" s="1" t="s">
        <v>55</v>
      </c>
      <c r="J2506" s="1" t="s">
        <v>256</v>
      </c>
      <c r="K2506" s="1" t="s">
        <v>103</v>
      </c>
      <c r="L2506" s="1" t="s">
        <v>55</v>
      </c>
      <c r="M2506" s="1" t="s">
        <v>56</v>
      </c>
      <c r="N2506" s="1" t="s">
        <v>66</v>
      </c>
      <c r="O2506" s="1" t="s">
        <v>256</v>
      </c>
      <c r="P2506" s="1" t="s">
        <v>103</v>
      </c>
      <c r="Q2506" s="1" t="s">
        <v>55</v>
      </c>
      <c r="R2506" s="1" t="s">
        <v>56</v>
      </c>
      <c r="T2506" s="1" t="s">
        <v>3217</v>
      </c>
      <c r="U2506" s="1" t="s">
        <v>59</v>
      </c>
      <c r="Y2506" s="1" t="s">
        <v>60</v>
      </c>
      <c r="Z2506" s="1" t="s">
        <v>60</v>
      </c>
      <c r="AR2506" s="1" t="s">
        <v>60</v>
      </c>
      <c r="AT2506" s="1" t="s">
        <v>282</v>
      </c>
      <c r="AU2506" s="1" t="s">
        <v>282</v>
      </c>
      <c r="AV2506" s="1" t="s">
        <v>260</v>
      </c>
      <c r="AW2506" s="3" t="str">
        <f t="shared" si="1"/>
        <v>Other</v>
      </c>
      <c r="AX2506" s="3" t="str">
        <f t="array" ref="AX2506">TEXTJOIN(", ", TRUE, IF(X2506:AS2506="Y", X$1:AS$1, IF(X2506:AS2506&lt;&gt;"", X$1:AS$1 &amp; ": " &amp; X2506:AS2506, "")))
</f>
        <v>Cocaine, Fentanyl, Any Opioid</v>
      </c>
    </row>
    <row r="2507">
      <c r="A2507" s="2">
        <v>41704.0</v>
      </c>
      <c r="B2507" s="1" t="s">
        <v>50</v>
      </c>
      <c r="C2507" s="1">
        <v>55.0</v>
      </c>
      <c r="D2507" s="1" t="s">
        <v>76</v>
      </c>
      <c r="E2507" s="1" t="s">
        <v>63</v>
      </c>
      <c r="G2507" s="1" t="s">
        <v>488</v>
      </c>
      <c r="J2507" s="1" t="s">
        <v>488</v>
      </c>
      <c r="L2507" s="1" t="s">
        <v>55</v>
      </c>
      <c r="M2507" s="1" t="s">
        <v>56</v>
      </c>
      <c r="N2507" s="1" t="s">
        <v>113</v>
      </c>
      <c r="O2507" s="1" t="s">
        <v>488</v>
      </c>
      <c r="R2507" s="1" t="s">
        <v>56</v>
      </c>
      <c r="T2507" s="1" t="s">
        <v>73</v>
      </c>
      <c r="U2507" s="1" t="s">
        <v>59</v>
      </c>
      <c r="X2507" s="1" t="s">
        <v>60</v>
      </c>
      <c r="AT2507" s="1" t="s">
        <v>492</v>
      </c>
      <c r="AU2507" s="1" t="s">
        <v>492</v>
      </c>
      <c r="AV2507" s="1" t="s">
        <v>493</v>
      </c>
      <c r="AW2507" s="3" t="str">
        <f t="shared" si="1"/>
        <v>Other</v>
      </c>
      <c r="AX2507" s="3" t="str">
        <f t="array" ref="AX2507">TEXTJOIN(", ", TRUE, IF(X2507:AS2507="Y", X$1:AS$1, IF(X2507:AS2507&lt;&gt;"", X$1:AS$1 &amp; ": " &amp; X2507:AS2507, "")))
</f>
        <v>Heroin</v>
      </c>
    </row>
    <row r="2508">
      <c r="A2508" s="2">
        <v>42805.0</v>
      </c>
      <c r="B2508" s="1" t="s">
        <v>86</v>
      </c>
      <c r="C2508" s="1">
        <v>32.0</v>
      </c>
      <c r="D2508" s="1" t="s">
        <v>51</v>
      </c>
      <c r="E2508" s="1" t="s">
        <v>63</v>
      </c>
      <c r="G2508" s="1" t="s">
        <v>368</v>
      </c>
      <c r="H2508" s="1" t="s">
        <v>91</v>
      </c>
      <c r="I2508" s="1" t="s">
        <v>55</v>
      </c>
      <c r="J2508" s="1" t="s">
        <v>368</v>
      </c>
      <c r="K2508" s="1" t="s">
        <v>91</v>
      </c>
      <c r="L2508" s="1" t="s">
        <v>55</v>
      </c>
      <c r="M2508" s="1" t="s">
        <v>177</v>
      </c>
      <c r="N2508" s="1" t="s">
        <v>430</v>
      </c>
      <c r="O2508" s="1" t="s">
        <v>488</v>
      </c>
      <c r="P2508" s="1" t="s">
        <v>91</v>
      </c>
      <c r="Q2508" s="1" t="s">
        <v>55</v>
      </c>
      <c r="R2508" s="1" t="s">
        <v>44</v>
      </c>
      <c r="S2508" s="1" t="s">
        <v>3218</v>
      </c>
      <c r="T2508" s="1" t="s">
        <v>3219</v>
      </c>
      <c r="U2508" s="1" t="s">
        <v>59</v>
      </c>
      <c r="Y2508" s="1" t="s">
        <v>60</v>
      </c>
      <c r="Z2508" s="1" t="s">
        <v>60</v>
      </c>
      <c r="AT2508" s="1" t="s">
        <v>369</v>
      </c>
      <c r="AU2508" s="1" t="s">
        <v>369</v>
      </c>
      <c r="AV2508" s="1" t="s">
        <v>493</v>
      </c>
      <c r="AW2508" s="3" t="str">
        <f t="shared" si="1"/>
        <v>Other</v>
      </c>
      <c r="AX2508" s="3" t="str">
        <f t="array" ref="AX2508">TEXTJOIN(", ", TRUE, IF(X2508:AS2508="Y", X$1:AS$1, IF(X2508:AS2508&lt;&gt;"", X$1:AS$1 &amp; ": " &amp; X2508:AS2508, "")))
</f>
        <v>Cocaine, Fentanyl</v>
      </c>
    </row>
    <row r="2509">
      <c r="A2509" s="2">
        <v>41764.0</v>
      </c>
      <c r="B2509" s="1" t="s">
        <v>50</v>
      </c>
      <c r="C2509" s="1">
        <v>26.0</v>
      </c>
      <c r="D2509" s="1" t="s">
        <v>76</v>
      </c>
      <c r="E2509" s="1" t="s">
        <v>63</v>
      </c>
      <c r="G2509" s="1" t="s">
        <v>540</v>
      </c>
      <c r="J2509" s="1" t="s">
        <v>540</v>
      </c>
      <c r="L2509" s="1" t="s">
        <v>55</v>
      </c>
      <c r="M2509" s="1" t="s">
        <v>56</v>
      </c>
      <c r="N2509" s="1" t="s">
        <v>3220</v>
      </c>
      <c r="O2509" s="1" t="s">
        <v>185</v>
      </c>
      <c r="P2509" s="1" t="s">
        <v>91</v>
      </c>
      <c r="R2509" s="1" t="s">
        <v>67</v>
      </c>
      <c r="T2509" s="1" t="s">
        <v>3221</v>
      </c>
      <c r="U2509" s="1" t="s">
        <v>59</v>
      </c>
      <c r="V2509" s="1" t="s">
        <v>197</v>
      </c>
      <c r="X2509" s="1" t="s">
        <v>60</v>
      </c>
      <c r="AT2509" s="1" t="s">
        <v>542</v>
      </c>
      <c r="AU2509" s="1" t="s">
        <v>542</v>
      </c>
      <c r="AV2509" s="1" t="s">
        <v>189</v>
      </c>
      <c r="AW2509" s="3" t="str">
        <f t="shared" si="1"/>
        <v>Other</v>
      </c>
      <c r="AX2509" s="3" t="str">
        <f t="array" ref="AX2509">TEXTJOIN(", ", TRUE, IF(X2509:AS2509="Y", X$1:AS$1, IF(X2509:AS2509&lt;&gt;"", X$1:AS$1 &amp; ": " &amp; X2509:AS2509, "")))
</f>
        <v>Heroin</v>
      </c>
    </row>
    <row r="2510">
      <c r="A2510" s="2">
        <v>41705.0</v>
      </c>
      <c r="B2510" s="1" t="s">
        <v>50</v>
      </c>
      <c r="C2510" s="1">
        <v>24.0</v>
      </c>
      <c r="D2510" s="1" t="s">
        <v>51</v>
      </c>
      <c r="E2510" s="1" t="s">
        <v>63</v>
      </c>
      <c r="G2510" s="1" t="s">
        <v>2356</v>
      </c>
      <c r="J2510" s="1" t="s">
        <v>2356</v>
      </c>
      <c r="L2510" s="1" t="s">
        <v>55</v>
      </c>
      <c r="M2510" s="1" t="s">
        <v>56</v>
      </c>
      <c r="N2510" s="1" t="s">
        <v>104</v>
      </c>
      <c r="O2510" s="1" t="s">
        <v>98</v>
      </c>
      <c r="R2510" s="1" t="s">
        <v>67</v>
      </c>
      <c r="T2510" s="1" t="s">
        <v>3222</v>
      </c>
      <c r="U2510" s="1" t="s">
        <v>59</v>
      </c>
      <c r="Z2510" s="1" t="s">
        <v>60</v>
      </c>
      <c r="AB2510" s="1" t="s">
        <v>60</v>
      </c>
      <c r="AF2510" s="1" t="s">
        <v>60</v>
      </c>
      <c r="AT2510" s="1" t="s">
        <v>2358</v>
      </c>
      <c r="AU2510" s="1" t="s">
        <v>2358</v>
      </c>
      <c r="AV2510" s="1" t="s">
        <v>101</v>
      </c>
      <c r="AW2510" s="3" t="str">
        <f t="shared" si="1"/>
        <v>Other</v>
      </c>
      <c r="AX2510" s="3" t="str">
        <f t="array" ref="AX2510">TEXTJOIN(", ", TRUE, IF(X2510:AS2510="Y", X$1:AS$1, IF(X2510:AS2510&lt;&gt;"", X$1:AS$1 &amp; ": " &amp; X2510:AS2510, "")))
</f>
        <v>Fentanyl, Oxycodone, Benzodiazepine</v>
      </c>
    </row>
    <row r="2511">
      <c r="A2511" s="2">
        <v>43319.0</v>
      </c>
      <c r="B2511" s="1" t="s">
        <v>50</v>
      </c>
      <c r="C2511" s="1">
        <v>58.0</v>
      </c>
      <c r="D2511" s="1" t="s">
        <v>51</v>
      </c>
      <c r="E2511" s="1" t="s">
        <v>63</v>
      </c>
      <c r="G2511" s="1" t="s">
        <v>568</v>
      </c>
      <c r="H2511" s="1" t="s">
        <v>121</v>
      </c>
      <c r="I2511" s="1" t="s">
        <v>55</v>
      </c>
      <c r="J2511" s="1" t="s">
        <v>568</v>
      </c>
      <c r="K2511" s="1" t="s">
        <v>121</v>
      </c>
      <c r="M2511" s="1" t="s">
        <v>56</v>
      </c>
      <c r="N2511" s="1" t="s">
        <v>119</v>
      </c>
      <c r="O2511" s="1" t="s">
        <v>568</v>
      </c>
      <c r="P2511" s="1" t="s">
        <v>121</v>
      </c>
      <c r="Q2511" s="1" t="s">
        <v>55</v>
      </c>
      <c r="R2511" s="1" t="s">
        <v>56</v>
      </c>
      <c r="T2511" s="1" t="s">
        <v>3223</v>
      </c>
      <c r="U2511" s="1" t="s">
        <v>59</v>
      </c>
      <c r="X2511" s="1" t="s">
        <v>60</v>
      </c>
      <c r="Y2511" s="1" t="s">
        <v>60</v>
      </c>
      <c r="Z2511" s="1" t="s">
        <v>60</v>
      </c>
      <c r="AD2511" s="1" t="s">
        <v>60</v>
      </c>
      <c r="AF2511" s="1" t="s">
        <v>60</v>
      </c>
      <c r="AP2511" s="1" t="s">
        <v>60</v>
      </c>
      <c r="AR2511" s="1" t="s">
        <v>60</v>
      </c>
      <c r="AT2511" s="1" t="s">
        <v>570</v>
      </c>
      <c r="AU2511" s="1" t="s">
        <v>570</v>
      </c>
      <c r="AV2511" s="1" t="s">
        <v>1661</v>
      </c>
      <c r="AW2511" s="3" t="str">
        <f t="shared" si="1"/>
        <v>Other</v>
      </c>
      <c r="AX2511" s="3" t="str">
        <f t="array" ref="AX2511">TEXTJOIN(", ", TRUE, IF(X2511:AS2511="Y", X$1:AS$1, IF(X2511:AS2511&lt;&gt;"", X$1:AS$1 &amp; ": " &amp; X2511:AS2511, "")))
</f>
        <v>Heroin, Cocaine, Fentanyl, Ethanol, Benzodiazepine, Heroin/Morph/Codeine, Any Opioid</v>
      </c>
    </row>
    <row r="2512">
      <c r="A2512" s="2">
        <v>41687.0</v>
      </c>
      <c r="B2512" s="1" t="s">
        <v>50</v>
      </c>
      <c r="C2512" s="1">
        <v>44.0</v>
      </c>
      <c r="D2512" s="1" t="s">
        <v>51</v>
      </c>
      <c r="E2512" s="1" t="s">
        <v>63</v>
      </c>
      <c r="F2512" s="1" t="s">
        <v>137</v>
      </c>
      <c r="G2512" s="1" t="s">
        <v>91</v>
      </c>
      <c r="J2512" s="1" t="s">
        <v>91</v>
      </c>
      <c r="L2512" s="1" t="s">
        <v>55</v>
      </c>
      <c r="M2512" s="1" t="s">
        <v>56</v>
      </c>
      <c r="N2512" s="1" t="s">
        <v>148</v>
      </c>
      <c r="O2512" s="1" t="s">
        <v>91</v>
      </c>
      <c r="R2512" s="1" t="s">
        <v>67</v>
      </c>
      <c r="T2512" s="1" t="s">
        <v>3224</v>
      </c>
      <c r="U2512" s="1" t="s">
        <v>59</v>
      </c>
      <c r="X2512" s="1" t="s">
        <v>60</v>
      </c>
      <c r="Y2512" s="1" t="s">
        <v>60</v>
      </c>
      <c r="Z2512" s="1" t="s">
        <v>60</v>
      </c>
      <c r="AT2512" s="1" t="s">
        <v>110</v>
      </c>
      <c r="AU2512" s="1" t="s">
        <v>110</v>
      </c>
      <c r="AV2512" s="1" t="s">
        <v>111</v>
      </c>
      <c r="AW2512" s="3" t="str">
        <f t="shared" si="1"/>
        <v>Other</v>
      </c>
      <c r="AX2512" s="3" t="str">
        <f t="array" ref="AX2512">TEXTJOIN(", ", TRUE, IF(X2512:AS2512="Y", X$1:AS$1, IF(X2512:AS2512&lt;&gt;"", X$1:AS$1 &amp; ": " &amp; X2512:AS2512, "")))
</f>
        <v>Heroin, Cocaine, Fentanyl</v>
      </c>
    </row>
    <row r="2513">
      <c r="A2513" s="2">
        <v>43841.0</v>
      </c>
      <c r="B2513" s="1" t="s">
        <v>50</v>
      </c>
      <c r="C2513" s="1">
        <v>33.0</v>
      </c>
      <c r="D2513" s="1" t="s">
        <v>51</v>
      </c>
      <c r="E2513" s="1" t="s">
        <v>63</v>
      </c>
      <c r="G2513" s="1" t="s">
        <v>277</v>
      </c>
      <c r="H2513" s="1" t="s">
        <v>103</v>
      </c>
      <c r="I2513" s="1" t="s">
        <v>55</v>
      </c>
      <c r="J2513" s="1" t="s">
        <v>277</v>
      </c>
      <c r="K2513" s="1" t="s">
        <v>103</v>
      </c>
      <c r="L2513" s="1" t="s">
        <v>55</v>
      </c>
      <c r="M2513" s="1" t="s">
        <v>56</v>
      </c>
      <c r="N2513" s="1" t="s">
        <v>119</v>
      </c>
      <c r="O2513" s="1" t="s">
        <v>277</v>
      </c>
      <c r="P2513" s="1" t="s">
        <v>103</v>
      </c>
      <c r="Q2513" s="1" t="s">
        <v>55</v>
      </c>
      <c r="R2513" s="1" t="s">
        <v>67</v>
      </c>
      <c r="T2513" s="1" t="s">
        <v>2337</v>
      </c>
      <c r="U2513" s="1" t="s">
        <v>59</v>
      </c>
      <c r="X2513" s="1" t="s">
        <v>60</v>
      </c>
      <c r="Z2513" s="1" t="s">
        <v>60</v>
      </c>
      <c r="AD2513" s="1" t="s">
        <v>60</v>
      </c>
      <c r="AR2513" s="1" t="s">
        <v>60</v>
      </c>
      <c r="AT2513" s="1" t="s">
        <v>1136</v>
      </c>
      <c r="AU2513" s="1" t="s">
        <v>1136</v>
      </c>
      <c r="AV2513" s="1" t="s">
        <v>279</v>
      </c>
      <c r="AW2513" s="3" t="str">
        <f t="shared" si="1"/>
        <v>Other</v>
      </c>
      <c r="AX2513" s="3" t="str">
        <f t="array" ref="AX2513">TEXTJOIN(", ", TRUE, IF(X2513:AS2513="Y", X$1:AS$1, IF(X2513:AS2513&lt;&gt;"", X$1:AS$1 &amp; ": " &amp; X2513:AS2513, "")))
</f>
        <v>Heroin, Fentanyl, Ethanol, Any Opioid</v>
      </c>
    </row>
    <row r="2514">
      <c r="A2514" s="2">
        <v>43237.0</v>
      </c>
      <c r="B2514" s="1" t="s">
        <v>50</v>
      </c>
      <c r="C2514" s="1">
        <v>37.0</v>
      </c>
      <c r="D2514" s="1" t="s">
        <v>76</v>
      </c>
      <c r="E2514" s="1" t="s">
        <v>63</v>
      </c>
      <c r="G2514" s="1" t="s">
        <v>277</v>
      </c>
      <c r="H2514" s="1" t="s">
        <v>103</v>
      </c>
      <c r="I2514" s="1" t="s">
        <v>55</v>
      </c>
      <c r="J2514" s="1" t="s">
        <v>277</v>
      </c>
      <c r="K2514" s="1" t="s">
        <v>103</v>
      </c>
      <c r="N2514" s="1" t="s">
        <v>136</v>
      </c>
      <c r="O2514" s="1" t="s">
        <v>277</v>
      </c>
      <c r="P2514" s="1" t="s">
        <v>103</v>
      </c>
      <c r="Q2514" s="1" t="s">
        <v>55</v>
      </c>
      <c r="R2514" s="1" t="s">
        <v>56</v>
      </c>
      <c r="T2514" s="1" t="s">
        <v>3225</v>
      </c>
      <c r="U2514" s="1" t="s">
        <v>59</v>
      </c>
      <c r="X2514" s="1" t="s">
        <v>60</v>
      </c>
      <c r="AF2514" s="1" t="s">
        <v>60</v>
      </c>
      <c r="AP2514" s="1" t="s">
        <v>60</v>
      </c>
      <c r="AR2514" s="1" t="s">
        <v>60</v>
      </c>
      <c r="AT2514" s="1" t="s">
        <v>1136</v>
      </c>
      <c r="AU2514" s="1" t="s">
        <v>1136</v>
      </c>
      <c r="AV2514" s="1" t="s">
        <v>279</v>
      </c>
      <c r="AW2514" s="3" t="str">
        <f t="shared" si="1"/>
        <v>Other</v>
      </c>
      <c r="AX2514" s="3" t="str">
        <f t="array" ref="AX2514">TEXTJOIN(", ", TRUE, IF(X2514:AS2514="Y", X$1:AS$1, IF(X2514:AS2514&lt;&gt;"", X$1:AS$1 &amp; ": " &amp; X2514:AS2514, "")))
</f>
        <v>Heroin, Benzodiazepine, Heroin/Morph/Codeine, Any Opioid</v>
      </c>
    </row>
    <row r="2515">
      <c r="A2515" s="2">
        <v>41481.0</v>
      </c>
      <c r="B2515" s="1" t="s">
        <v>50</v>
      </c>
      <c r="C2515" s="1">
        <v>40.0</v>
      </c>
      <c r="D2515" s="1" t="s">
        <v>51</v>
      </c>
      <c r="E2515" s="1" t="s">
        <v>52</v>
      </c>
      <c r="G2515" s="1" t="s">
        <v>256</v>
      </c>
      <c r="H2515" s="1" t="s">
        <v>103</v>
      </c>
      <c r="J2515" s="1" t="s">
        <v>256</v>
      </c>
      <c r="L2515" s="1" t="s">
        <v>55</v>
      </c>
      <c r="M2515" s="1" t="s">
        <v>56</v>
      </c>
      <c r="N2515" s="1" t="s">
        <v>136</v>
      </c>
      <c r="O2515" s="1" t="s">
        <v>256</v>
      </c>
      <c r="P2515" s="1" t="s">
        <v>103</v>
      </c>
      <c r="R2515" s="1" t="s">
        <v>56</v>
      </c>
      <c r="T2515" s="1" t="s">
        <v>729</v>
      </c>
      <c r="U2515" s="1" t="s">
        <v>59</v>
      </c>
      <c r="Y2515" s="1" t="s">
        <v>60</v>
      </c>
      <c r="AT2515" s="1" t="s">
        <v>282</v>
      </c>
      <c r="AU2515" s="1" t="s">
        <v>282</v>
      </c>
      <c r="AV2515" s="1" t="s">
        <v>260</v>
      </c>
      <c r="AW2515" s="3" t="str">
        <f t="shared" si="1"/>
        <v>Other</v>
      </c>
      <c r="AX2515" s="3" t="str">
        <f t="array" ref="AX2515">TEXTJOIN(", ", TRUE, IF(X2515:AS2515="Y", X$1:AS$1, IF(X2515:AS2515&lt;&gt;"", X$1:AS$1 &amp; ": " &amp; X2515:AS2515, "")))
</f>
        <v>Cocaine</v>
      </c>
    </row>
    <row r="2516">
      <c r="A2516" s="2">
        <v>43777.0</v>
      </c>
      <c r="B2516" s="1" t="s">
        <v>50</v>
      </c>
      <c r="C2516" s="1">
        <v>28.0</v>
      </c>
      <c r="D2516" s="1" t="s">
        <v>51</v>
      </c>
      <c r="E2516" s="1" t="s">
        <v>63</v>
      </c>
      <c r="G2516" s="1" t="s">
        <v>540</v>
      </c>
      <c r="H2516" s="1" t="s">
        <v>91</v>
      </c>
      <c r="I2516" s="1" t="s">
        <v>55</v>
      </c>
      <c r="J2516" s="1" t="s">
        <v>562</v>
      </c>
      <c r="K2516" s="1" t="s">
        <v>91</v>
      </c>
      <c r="L2516" s="1" t="s">
        <v>55</v>
      </c>
      <c r="M2516" s="1" t="s">
        <v>177</v>
      </c>
      <c r="N2516" s="1" t="s">
        <v>155</v>
      </c>
      <c r="O2516" s="1" t="s">
        <v>562</v>
      </c>
      <c r="P2516" s="1" t="s">
        <v>91</v>
      </c>
      <c r="Q2516" s="1" t="s">
        <v>55</v>
      </c>
      <c r="R2516" s="1" t="s">
        <v>44</v>
      </c>
      <c r="T2516" s="1" t="s">
        <v>3226</v>
      </c>
      <c r="U2516" s="1" t="s">
        <v>59</v>
      </c>
      <c r="Z2516" s="1" t="s">
        <v>60</v>
      </c>
      <c r="AR2516" s="1" t="s">
        <v>60</v>
      </c>
      <c r="AT2516" s="1" t="s">
        <v>542</v>
      </c>
      <c r="AU2516" s="1" t="s">
        <v>564</v>
      </c>
      <c r="AV2516" s="1" t="s">
        <v>565</v>
      </c>
      <c r="AW2516" s="3" t="str">
        <f t="shared" si="1"/>
        <v>Other</v>
      </c>
      <c r="AX2516" s="3" t="str">
        <f t="array" ref="AX2516">TEXTJOIN(", ", TRUE, IF(X2516:AS2516="Y", X$1:AS$1, IF(X2516:AS2516&lt;&gt;"", X$1:AS$1 &amp; ": " &amp; X2516:AS2516, "")))
</f>
        <v>Fentanyl, Any Opioid</v>
      </c>
    </row>
    <row r="2517">
      <c r="A2517" s="2">
        <v>44352.0</v>
      </c>
      <c r="B2517" s="1" t="s">
        <v>50</v>
      </c>
      <c r="C2517" s="1">
        <v>51.0</v>
      </c>
      <c r="D2517" s="1" t="s">
        <v>51</v>
      </c>
      <c r="E2517" s="1" t="s">
        <v>63</v>
      </c>
      <c r="G2517" s="1" t="s">
        <v>125</v>
      </c>
      <c r="H2517" s="1" t="s">
        <v>125</v>
      </c>
      <c r="I2517" s="1" t="s">
        <v>55</v>
      </c>
      <c r="J2517" s="1" t="s">
        <v>125</v>
      </c>
      <c r="K2517" s="1" t="s">
        <v>125</v>
      </c>
      <c r="L2517" s="1" t="s">
        <v>55</v>
      </c>
      <c r="M2517" s="1" t="s">
        <v>56</v>
      </c>
      <c r="N2517" s="1" t="s">
        <v>136</v>
      </c>
      <c r="O2517" s="1" t="s">
        <v>238</v>
      </c>
      <c r="P2517" s="1" t="s">
        <v>125</v>
      </c>
      <c r="Q2517" s="1" t="s">
        <v>55</v>
      </c>
      <c r="R2517" s="1" t="s">
        <v>180</v>
      </c>
      <c r="T2517" s="1" t="s">
        <v>1270</v>
      </c>
      <c r="U2517" s="1" t="s">
        <v>59</v>
      </c>
      <c r="Y2517" s="1" t="s">
        <v>60</v>
      </c>
      <c r="Z2517" s="1" t="s">
        <v>60</v>
      </c>
      <c r="AD2517" s="1" t="s">
        <v>60</v>
      </c>
      <c r="AR2517" s="1" t="s">
        <v>60</v>
      </c>
      <c r="AT2517" s="1" t="s">
        <v>939</v>
      </c>
      <c r="AU2517" s="1" t="s">
        <v>939</v>
      </c>
      <c r="AV2517" s="1" t="s">
        <v>241</v>
      </c>
      <c r="AW2517" s="3" t="str">
        <f t="shared" si="1"/>
        <v>Other</v>
      </c>
      <c r="AX2517" s="3" t="str">
        <f t="array" ref="AX2517">TEXTJOIN(", ", TRUE, IF(X2517:AS2517="Y", X$1:AS$1, IF(X2517:AS2517&lt;&gt;"", X$1:AS$1 &amp; ": " &amp; X2517:AS2517, "")))
</f>
        <v>Cocaine, Fentanyl, Ethanol, Any Opioid</v>
      </c>
    </row>
    <row r="2518">
      <c r="A2518" s="2">
        <v>43632.0</v>
      </c>
      <c r="B2518" s="1" t="s">
        <v>50</v>
      </c>
      <c r="C2518" s="1">
        <v>43.0</v>
      </c>
      <c r="D2518" s="1" t="s">
        <v>76</v>
      </c>
      <c r="E2518" s="1" t="s">
        <v>63</v>
      </c>
      <c r="G2518" s="1" t="s">
        <v>90</v>
      </c>
      <c r="H2518" s="1" t="s">
        <v>91</v>
      </c>
      <c r="I2518" s="1" t="s">
        <v>55</v>
      </c>
      <c r="M2518" s="1" t="s">
        <v>56</v>
      </c>
      <c r="N2518" s="1" t="s">
        <v>1211</v>
      </c>
      <c r="O2518" s="1" t="s">
        <v>90</v>
      </c>
      <c r="P2518" s="1" t="s">
        <v>91</v>
      </c>
      <c r="Q2518" s="1" t="s">
        <v>55</v>
      </c>
      <c r="R2518" s="1" t="s">
        <v>56</v>
      </c>
      <c r="T2518" s="1" t="s">
        <v>3227</v>
      </c>
      <c r="U2518" s="1" t="s">
        <v>59</v>
      </c>
      <c r="X2518" s="1" t="s">
        <v>60</v>
      </c>
      <c r="Y2518" s="1" t="s">
        <v>60</v>
      </c>
      <c r="Z2518" s="1" t="s">
        <v>60</v>
      </c>
      <c r="AF2518" s="1" t="s">
        <v>60</v>
      </c>
      <c r="AP2518" s="1" t="s">
        <v>60</v>
      </c>
      <c r="AR2518" s="1" t="s">
        <v>60</v>
      </c>
      <c r="AT2518" s="1" t="s">
        <v>96</v>
      </c>
      <c r="AU2518" s="1" t="s">
        <v>62</v>
      </c>
      <c r="AV2518" s="1" t="s">
        <v>97</v>
      </c>
      <c r="AW2518" s="3" t="str">
        <f t="shared" si="1"/>
        <v>Other</v>
      </c>
      <c r="AX2518" s="3" t="str">
        <f t="array" ref="AX2518">TEXTJOIN(", ", TRUE, IF(X2518:AS2518="Y", X$1:AS$1, IF(X2518:AS2518&lt;&gt;"", X$1:AS$1 &amp; ": " &amp; X2518:AS2518, "")))
</f>
        <v>Heroin, Cocaine, Fentanyl, Benzodiazepine, Heroin/Morph/Codeine, Any Opioid</v>
      </c>
    </row>
    <row r="2519">
      <c r="A2519" s="2">
        <v>43669.0</v>
      </c>
      <c r="B2519" s="1" t="s">
        <v>50</v>
      </c>
      <c r="C2519" s="1">
        <v>28.0</v>
      </c>
      <c r="D2519" s="1" t="s">
        <v>76</v>
      </c>
      <c r="E2519" s="1" t="s">
        <v>63</v>
      </c>
      <c r="G2519" s="1" t="s">
        <v>3228</v>
      </c>
      <c r="H2519" s="1" t="s">
        <v>299</v>
      </c>
      <c r="I2519" s="1" t="s">
        <v>55</v>
      </c>
      <c r="J2519" s="1" t="s">
        <v>3228</v>
      </c>
      <c r="K2519" s="1" t="s">
        <v>299</v>
      </c>
      <c r="L2519" s="1" t="s">
        <v>55</v>
      </c>
      <c r="M2519" s="1" t="s">
        <v>56</v>
      </c>
      <c r="N2519" s="1" t="s">
        <v>136</v>
      </c>
      <c r="O2519" s="1" t="s">
        <v>300</v>
      </c>
      <c r="P2519" s="1" t="s">
        <v>299</v>
      </c>
      <c r="Q2519" s="1" t="s">
        <v>55</v>
      </c>
      <c r="R2519" s="1" t="s">
        <v>67</v>
      </c>
      <c r="T2519" s="1" t="s">
        <v>3229</v>
      </c>
      <c r="U2519" s="1" t="s">
        <v>59</v>
      </c>
      <c r="X2519" s="1" t="s">
        <v>60</v>
      </c>
      <c r="Z2519" s="1" t="s">
        <v>60</v>
      </c>
      <c r="AF2519" s="1" t="s">
        <v>60</v>
      </c>
      <c r="AK2519" s="1" t="s">
        <v>60</v>
      </c>
      <c r="AP2519" s="1" t="s">
        <v>60</v>
      </c>
      <c r="AR2519" s="1" t="s">
        <v>60</v>
      </c>
      <c r="AT2519" s="1" t="s">
        <v>3230</v>
      </c>
      <c r="AU2519" s="1" t="s">
        <v>3230</v>
      </c>
      <c r="AV2519" s="1" t="s">
        <v>302</v>
      </c>
      <c r="AW2519" s="3" t="str">
        <f t="shared" si="1"/>
        <v>Other</v>
      </c>
      <c r="AX2519" s="3" t="str">
        <f t="array" ref="AX2519">TEXTJOIN(", ", TRUE, IF(X2519:AS2519="Y", X$1:AS$1, IF(X2519:AS2519&lt;&gt;"", X$1:AS$1 &amp; ": " &amp; X2519:AS2519, "")))
</f>
        <v>Heroin, Fentanyl, Benzodiazepine, Hydromorphone, Heroin/Morph/Codeine, Any Opioid</v>
      </c>
    </row>
    <row r="2520">
      <c r="A2520" s="2">
        <v>41915.0</v>
      </c>
      <c r="B2520" s="1" t="s">
        <v>50</v>
      </c>
      <c r="C2520" s="1">
        <v>44.0</v>
      </c>
      <c r="D2520" s="1" t="s">
        <v>76</v>
      </c>
      <c r="E2520" s="1" t="s">
        <v>63</v>
      </c>
      <c r="F2520" s="1" t="s">
        <v>137</v>
      </c>
      <c r="G2520" s="1" t="s">
        <v>91</v>
      </c>
      <c r="J2520" s="1" t="s">
        <v>91</v>
      </c>
      <c r="L2520" s="1" t="s">
        <v>55</v>
      </c>
      <c r="M2520" s="1" t="s">
        <v>56</v>
      </c>
      <c r="N2520" s="1" t="s">
        <v>66</v>
      </c>
      <c r="O2520" s="1" t="s">
        <v>91</v>
      </c>
      <c r="P2520" s="1" t="s">
        <v>91</v>
      </c>
      <c r="R2520" s="1" t="s">
        <v>56</v>
      </c>
      <c r="T2520" s="1" t="s">
        <v>3231</v>
      </c>
      <c r="U2520" s="1" t="s">
        <v>59</v>
      </c>
      <c r="X2520" s="1" t="s">
        <v>60</v>
      </c>
      <c r="AD2520" s="1" t="s">
        <v>60</v>
      </c>
      <c r="AT2520" s="1" t="s">
        <v>110</v>
      </c>
      <c r="AU2520" s="1" t="s">
        <v>110</v>
      </c>
      <c r="AV2520" s="1" t="s">
        <v>111</v>
      </c>
      <c r="AW2520" s="3" t="str">
        <f t="shared" si="1"/>
        <v>Other</v>
      </c>
      <c r="AX2520" s="3" t="str">
        <f t="array" ref="AX2520">TEXTJOIN(", ", TRUE, IF(X2520:AS2520="Y", X$1:AS$1, IF(X2520:AS2520&lt;&gt;"", X$1:AS$1 &amp; ": " &amp; X2520:AS2520, "")))
</f>
        <v>Heroin, Ethanol</v>
      </c>
    </row>
    <row r="2521">
      <c r="A2521" s="2">
        <v>44027.0</v>
      </c>
      <c r="B2521" s="1" t="s">
        <v>50</v>
      </c>
      <c r="C2521" s="1">
        <v>19.0</v>
      </c>
      <c r="D2521" s="1" t="s">
        <v>51</v>
      </c>
      <c r="E2521" s="1" t="s">
        <v>52</v>
      </c>
      <c r="G2521" s="1" t="s">
        <v>160</v>
      </c>
      <c r="H2521" s="1" t="s">
        <v>54</v>
      </c>
      <c r="I2521" s="1" t="s">
        <v>55</v>
      </c>
      <c r="J2521" s="1" t="s">
        <v>160</v>
      </c>
      <c r="K2521" s="1" t="s">
        <v>54</v>
      </c>
      <c r="L2521" s="1" t="s">
        <v>55</v>
      </c>
      <c r="M2521" s="1" t="s">
        <v>56</v>
      </c>
      <c r="N2521" s="1" t="s">
        <v>66</v>
      </c>
      <c r="O2521" s="1" t="s">
        <v>82</v>
      </c>
      <c r="P2521" s="1" t="s">
        <v>54</v>
      </c>
      <c r="Q2521" s="1" t="s">
        <v>55</v>
      </c>
      <c r="R2521" s="1" t="s">
        <v>67</v>
      </c>
      <c r="T2521" s="1" t="s">
        <v>3232</v>
      </c>
      <c r="U2521" s="1" t="s">
        <v>59</v>
      </c>
      <c r="Z2521" s="1" t="s">
        <v>60</v>
      </c>
      <c r="AF2521" s="1" t="s">
        <v>60</v>
      </c>
      <c r="AR2521" s="1" t="s">
        <v>60</v>
      </c>
      <c r="AT2521" s="1" t="s">
        <v>163</v>
      </c>
      <c r="AU2521" s="1" t="s">
        <v>163</v>
      </c>
      <c r="AV2521" s="1" t="s">
        <v>85</v>
      </c>
      <c r="AW2521" s="3" t="str">
        <f t="shared" si="1"/>
        <v>Other</v>
      </c>
      <c r="AX2521" s="3" t="str">
        <f t="array" ref="AX2521">TEXTJOIN(", ", TRUE, IF(X2521:AS2521="Y", X$1:AS$1, IF(X2521:AS2521&lt;&gt;"", X$1:AS$1 &amp; ": " &amp; X2521:AS2521, "")))
</f>
        <v>Fentanyl, Benzodiazepine, Any Opioid</v>
      </c>
    </row>
    <row r="2522">
      <c r="A2522" s="2">
        <v>44504.0</v>
      </c>
      <c r="B2522" s="1" t="s">
        <v>50</v>
      </c>
      <c r="C2522" s="1">
        <v>50.0</v>
      </c>
      <c r="D2522" s="1" t="s">
        <v>51</v>
      </c>
      <c r="E2522" s="1" t="s">
        <v>63</v>
      </c>
      <c r="G2522" s="1" t="s">
        <v>562</v>
      </c>
      <c r="H2522" s="1" t="s">
        <v>91</v>
      </c>
      <c r="I2522" s="1" t="s">
        <v>55</v>
      </c>
      <c r="J2522" s="1" t="s">
        <v>380</v>
      </c>
      <c r="K2522" s="1" t="s">
        <v>299</v>
      </c>
      <c r="L2522" s="1" t="s">
        <v>55</v>
      </c>
      <c r="M2522" s="1" t="s">
        <v>649</v>
      </c>
      <c r="N2522" s="1" t="s">
        <v>119</v>
      </c>
      <c r="O2522" s="1" t="s">
        <v>143</v>
      </c>
      <c r="P2522" s="1" t="s">
        <v>91</v>
      </c>
      <c r="Q2522" s="1" t="s">
        <v>55</v>
      </c>
      <c r="R2522" s="1" t="s">
        <v>180</v>
      </c>
      <c r="T2522" s="1" t="s">
        <v>3233</v>
      </c>
      <c r="U2522" s="1" t="s">
        <v>59</v>
      </c>
      <c r="Y2522" s="1" t="s">
        <v>60</v>
      </c>
      <c r="Z2522" s="1" t="s">
        <v>60</v>
      </c>
      <c r="AD2522" s="1" t="s">
        <v>60</v>
      </c>
      <c r="AN2522" s="1" t="s">
        <v>60</v>
      </c>
      <c r="AR2522" s="1" t="s">
        <v>60</v>
      </c>
      <c r="AT2522" s="1" t="s">
        <v>564</v>
      </c>
      <c r="AU2522" s="1" t="s">
        <v>383</v>
      </c>
      <c r="AV2522" s="1" t="s">
        <v>146</v>
      </c>
      <c r="AW2522" s="3" t="str">
        <f t="shared" si="1"/>
        <v>Other</v>
      </c>
      <c r="AX2522" s="3" t="str">
        <f t="array" ref="AX2522">TEXTJOIN(", ", TRUE, IF(X2522:AS2522="Y", X$1:AS$1, IF(X2522:AS2522&lt;&gt;"", X$1:AS$1 &amp; ": " &amp; X2522:AS2522, "")))
</f>
        <v>Cocaine, Fentanyl, Ethanol, Gabapentin, Any Opioid</v>
      </c>
    </row>
    <row r="2523">
      <c r="A2523" s="4">
        <v>43768.0</v>
      </c>
      <c r="B2523" s="1" t="s">
        <v>50</v>
      </c>
      <c r="C2523" s="1">
        <v>37.0</v>
      </c>
      <c r="D2523" s="1" t="s">
        <v>51</v>
      </c>
      <c r="E2523" s="1" t="s">
        <v>63</v>
      </c>
      <c r="G2523" s="1" t="s">
        <v>306</v>
      </c>
      <c r="H2523" s="1" t="s">
        <v>65</v>
      </c>
      <c r="I2523" s="1" t="s">
        <v>55</v>
      </c>
      <c r="J2523" s="1" t="s">
        <v>306</v>
      </c>
      <c r="K2523" s="1" t="s">
        <v>65</v>
      </c>
      <c r="L2523" s="1" t="s">
        <v>55</v>
      </c>
      <c r="M2523" s="1" t="s">
        <v>56</v>
      </c>
      <c r="N2523" s="1" t="s">
        <v>136</v>
      </c>
      <c r="O2523" s="1" t="s">
        <v>306</v>
      </c>
      <c r="P2523" s="1" t="s">
        <v>65</v>
      </c>
      <c r="Q2523" s="1" t="s">
        <v>55</v>
      </c>
      <c r="R2523" s="1" t="s">
        <v>56</v>
      </c>
      <c r="T2523" s="1" t="s">
        <v>2272</v>
      </c>
      <c r="U2523" s="1" t="s">
        <v>59</v>
      </c>
      <c r="Z2523" s="1" t="s">
        <v>60</v>
      </c>
      <c r="AR2523" s="1" t="s">
        <v>60</v>
      </c>
      <c r="AT2523" s="1" t="s">
        <v>309</v>
      </c>
      <c r="AU2523" s="1" t="s">
        <v>309</v>
      </c>
      <c r="AV2523" s="1" t="s">
        <v>310</v>
      </c>
      <c r="AW2523" s="3" t="str">
        <f t="shared" si="1"/>
        <v>Other</v>
      </c>
      <c r="AX2523" s="3" t="str">
        <f t="array" ref="AX2523">TEXTJOIN(", ", TRUE, IF(X2523:AS2523="Y", X$1:AS$1, IF(X2523:AS2523&lt;&gt;"", X$1:AS$1 &amp; ": " &amp; X2523:AS2523, "")))
</f>
        <v>Fentanyl, Any Opioid</v>
      </c>
    </row>
    <row r="2524">
      <c r="A2524" s="2">
        <v>44366.0</v>
      </c>
      <c r="B2524" s="1" t="s">
        <v>50</v>
      </c>
      <c r="C2524" s="1">
        <v>40.0</v>
      </c>
      <c r="D2524" s="1" t="s">
        <v>76</v>
      </c>
      <c r="E2524" s="1" t="s">
        <v>502</v>
      </c>
      <c r="G2524" s="1" t="s">
        <v>103</v>
      </c>
      <c r="H2524" s="1" t="s">
        <v>103</v>
      </c>
      <c r="I2524" s="1" t="s">
        <v>55</v>
      </c>
      <c r="J2524" s="1" t="s">
        <v>103</v>
      </c>
      <c r="K2524" s="1" t="s">
        <v>103</v>
      </c>
      <c r="L2524" s="1" t="s">
        <v>55</v>
      </c>
      <c r="M2524" s="1" t="s">
        <v>56</v>
      </c>
      <c r="N2524" s="1" t="s">
        <v>136</v>
      </c>
      <c r="O2524" s="1" t="s">
        <v>103</v>
      </c>
      <c r="P2524" s="1" t="s">
        <v>103</v>
      </c>
      <c r="Q2524" s="1" t="s">
        <v>55</v>
      </c>
      <c r="R2524" s="1" t="s">
        <v>56</v>
      </c>
      <c r="T2524" s="1" t="s">
        <v>3234</v>
      </c>
      <c r="U2524" s="1" t="s">
        <v>59</v>
      </c>
      <c r="Z2524" s="1" t="s">
        <v>60</v>
      </c>
      <c r="AR2524" s="1" t="s">
        <v>60</v>
      </c>
      <c r="AT2524" s="1" t="s">
        <v>167</v>
      </c>
      <c r="AU2524" s="1" t="s">
        <v>167</v>
      </c>
      <c r="AV2524" s="1" t="s">
        <v>168</v>
      </c>
      <c r="AW2524" s="3" t="str">
        <f t="shared" si="1"/>
        <v>Other</v>
      </c>
      <c r="AX2524" s="3" t="str">
        <f t="array" ref="AX2524">TEXTJOIN(", ", TRUE, IF(X2524:AS2524="Y", X$1:AS$1, IF(X2524:AS2524&lt;&gt;"", X$1:AS$1 &amp; ": " &amp; X2524:AS2524, "")))
</f>
        <v>Fentanyl, Any Opioid</v>
      </c>
    </row>
    <row r="2525">
      <c r="A2525" s="2">
        <v>42559.0</v>
      </c>
      <c r="B2525" s="1" t="s">
        <v>50</v>
      </c>
      <c r="C2525" s="1">
        <v>39.0</v>
      </c>
      <c r="D2525" s="1" t="s">
        <v>51</v>
      </c>
      <c r="E2525" s="1" t="s">
        <v>63</v>
      </c>
      <c r="G2525" s="1" t="s">
        <v>222</v>
      </c>
      <c r="H2525" s="1" t="s">
        <v>103</v>
      </c>
      <c r="I2525" s="1" t="s">
        <v>55</v>
      </c>
      <c r="J2525" s="1" t="s">
        <v>116</v>
      </c>
      <c r="M2525" s="1" t="s">
        <v>92</v>
      </c>
      <c r="N2525" s="1" t="s">
        <v>136</v>
      </c>
      <c r="O2525" s="1" t="s">
        <v>116</v>
      </c>
      <c r="R2525" s="1" t="s">
        <v>44</v>
      </c>
      <c r="S2525" s="1" t="s">
        <v>92</v>
      </c>
      <c r="T2525" s="1" t="s">
        <v>1524</v>
      </c>
      <c r="U2525" s="1" t="s">
        <v>59</v>
      </c>
      <c r="Y2525" s="1" t="s">
        <v>60</v>
      </c>
      <c r="Z2525" s="1" t="s">
        <v>60</v>
      </c>
      <c r="AR2525" s="1" t="s">
        <v>60</v>
      </c>
      <c r="AT2525" s="1" t="s">
        <v>224</v>
      </c>
      <c r="AU2525" s="1" t="s">
        <v>122</v>
      </c>
      <c r="AV2525" s="1" t="s">
        <v>139</v>
      </c>
      <c r="AW2525" s="3" t="str">
        <f t="shared" si="1"/>
        <v>Other</v>
      </c>
      <c r="AX2525" s="3" t="str">
        <f t="array" ref="AX2525">TEXTJOIN(", ", TRUE, IF(X2525:AS2525="Y", X$1:AS$1, IF(X2525:AS2525&lt;&gt;"", X$1:AS$1 &amp; ": " &amp; X2525:AS2525, "")))
</f>
        <v>Cocaine, Fentanyl, Any Opioid</v>
      </c>
    </row>
    <row r="2526">
      <c r="A2526" s="2">
        <v>43005.0</v>
      </c>
      <c r="B2526" s="1" t="s">
        <v>86</v>
      </c>
      <c r="C2526" s="1">
        <v>33.0</v>
      </c>
      <c r="D2526" s="1" t="s">
        <v>51</v>
      </c>
      <c r="E2526" s="1" t="s">
        <v>63</v>
      </c>
      <c r="G2526" s="1" t="s">
        <v>147</v>
      </c>
      <c r="H2526" s="1" t="s">
        <v>65</v>
      </c>
      <c r="I2526" s="1" t="s">
        <v>55</v>
      </c>
      <c r="J2526" s="1" t="s">
        <v>147</v>
      </c>
      <c r="K2526" s="1" t="s">
        <v>65</v>
      </c>
      <c r="L2526" s="1" t="s">
        <v>55</v>
      </c>
      <c r="M2526" s="1" t="s">
        <v>56</v>
      </c>
      <c r="N2526" s="1" t="s">
        <v>489</v>
      </c>
      <c r="O2526" s="1" t="s">
        <v>147</v>
      </c>
      <c r="P2526" s="1" t="s">
        <v>65</v>
      </c>
      <c r="Q2526" s="1" t="s">
        <v>55</v>
      </c>
      <c r="R2526" s="1" t="s">
        <v>56</v>
      </c>
      <c r="T2526" s="1" t="s">
        <v>3235</v>
      </c>
      <c r="U2526" s="1" t="s">
        <v>59</v>
      </c>
      <c r="AF2526" s="1" t="s">
        <v>60</v>
      </c>
      <c r="AS2526" s="1" t="s">
        <v>947</v>
      </c>
      <c r="AT2526" s="1" t="s">
        <v>149</v>
      </c>
      <c r="AU2526" s="1" t="s">
        <v>149</v>
      </c>
      <c r="AV2526" s="1" t="s">
        <v>1505</v>
      </c>
      <c r="AW2526" s="3" t="str">
        <f t="shared" si="1"/>
        <v>Other</v>
      </c>
      <c r="AX2526" s="3" t="str">
        <f t="array" ref="AX2526">TEXTJOIN(", ", TRUE, IF(X2526:AS2526="Y", X$1:AS$1, IF(X2526:AS2526&lt;&gt;"", X$1:AS$1 &amp; ": " &amp; X2526:AS2526, "")))
</f>
        <v>Benzodiazepine, Other: Bupreno</v>
      </c>
    </row>
    <row r="2527">
      <c r="A2527" s="2">
        <v>44503.0</v>
      </c>
      <c r="B2527" s="1" t="s">
        <v>50</v>
      </c>
      <c r="C2527" s="1">
        <v>47.0</v>
      </c>
      <c r="D2527" s="1" t="s">
        <v>76</v>
      </c>
      <c r="E2527" s="1" t="s">
        <v>63</v>
      </c>
      <c r="F2527" s="1" t="s">
        <v>267</v>
      </c>
      <c r="G2527" s="1" t="s">
        <v>488</v>
      </c>
      <c r="H2527" s="1" t="s">
        <v>91</v>
      </c>
      <c r="I2527" s="1" t="s">
        <v>55</v>
      </c>
      <c r="J2527" s="1" t="s">
        <v>238</v>
      </c>
      <c r="K2527" s="1" t="s">
        <v>125</v>
      </c>
      <c r="L2527" s="1" t="s">
        <v>55</v>
      </c>
      <c r="M2527" s="1" t="s">
        <v>649</v>
      </c>
      <c r="N2527" s="1" t="s">
        <v>136</v>
      </c>
      <c r="O2527" s="1" t="s">
        <v>238</v>
      </c>
      <c r="P2527" s="1" t="s">
        <v>125</v>
      </c>
      <c r="Q2527" s="1" t="s">
        <v>55</v>
      </c>
      <c r="R2527" s="1" t="s">
        <v>44</v>
      </c>
      <c r="S2527" s="1" t="s">
        <v>3236</v>
      </c>
      <c r="T2527" s="1" t="s">
        <v>3237</v>
      </c>
      <c r="U2527" s="1" t="s">
        <v>59</v>
      </c>
      <c r="Y2527" s="1" t="s">
        <v>60</v>
      </c>
      <c r="Z2527" s="1" t="s">
        <v>60</v>
      </c>
      <c r="AI2527" s="1" t="s">
        <v>60</v>
      </c>
      <c r="AR2527" s="1" t="s">
        <v>60</v>
      </c>
      <c r="AT2527" s="1" t="s">
        <v>492</v>
      </c>
      <c r="AU2527" s="1" t="s">
        <v>567</v>
      </c>
      <c r="AV2527" s="1" t="s">
        <v>241</v>
      </c>
      <c r="AW2527" s="3" t="str">
        <f t="shared" si="1"/>
        <v>Other</v>
      </c>
      <c r="AX2527" s="3" t="str">
        <f t="array" ref="AX2527">TEXTJOIN(", ", TRUE, IF(X2527:AS2527="Y", X$1:AS$1, IF(X2527:AS2527&lt;&gt;"", X$1:AS$1 &amp; ": " &amp; X2527:AS2527, "")))
</f>
        <v>Cocaine, Fentanyl, Amphet, Any Opioid</v>
      </c>
    </row>
    <row r="2528">
      <c r="A2528" s="2">
        <v>43776.0</v>
      </c>
      <c r="B2528" s="1" t="s">
        <v>50</v>
      </c>
      <c r="C2528" s="1">
        <v>42.0</v>
      </c>
      <c r="D2528" s="1" t="s">
        <v>51</v>
      </c>
      <c r="E2528" s="1" t="s">
        <v>63</v>
      </c>
      <c r="G2528" s="1" t="s">
        <v>1048</v>
      </c>
      <c r="H2528" s="1" t="s">
        <v>65</v>
      </c>
      <c r="J2528" s="1" t="s">
        <v>498</v>
      </c>
      <c r="K2528" s="1" t="s">
        <v>65</v>
      </c>
      <c r="L2528" s="1" t="s">
        <v>55</v>
      </c>
      <c r="M2528" s="1" t="s">
        <v>56</v>
      </c>
      <c r="N2528" s="1" t="s">
        <v>136</v>
      </c>
      <c r="O2528" s="1" t="s">
        <v>498</v>
      </c>
      <c r="P2528" s="1" t="s">
        <v>65</v>
      </c>
      <c r="Q2528" s="1" t="s">
        <v>55</v>
      </c>
      <c r="R2528" s="1" t="s">
        <v>44</v>
      </c>
      <c r="T2528" s="1" t="s">
        <v>3238</v>
      </c>
      <c r="U2528" s="1" t="s">
        <v>59</v>
      </c>
      <c r="V2528" s="1" t="s">
        <v>3239</v>
      </c>
      <c r="X2528" s="1" t="s">
        <v>60</v>
      </c>
      <c r="Z2528" s="1" t="s">
        <v>60</v>
      </c>
      <c r="AP2528" s="1" t="s">
        <v>60</v>
      </c>
      <c r="AR2528" s="1" t="s">
        <v>60</v>
      </c>
      <c r="AT2528" s="1" t="s">
        <v>1049</v>
      </c>
      <c r="AU2528" s="1" t="s">
        <v>500</v>
      </c>
      <c r="AV2528" s="1" t="s">
        <v>501</v>
      </c>
      <c r="AW2528" s="3" t="str">
        <f t="shared" si="1"/>
        <v>Other</v>
      </c>
      <c r="AX2528" s="3" t="str">
        <f t="array" ref="AX2528">TEXTJOIN(", ", TRUE, IF(X2528:AS2528="Y", X$1:AS$1, IF(X2528:AS2528&lt;&gt;"", X$1:AS$1 &amp; ": " &amp; X2528:AS2528, "")))
</f>
        <v>Heroin, Fentanyl, Heroin/Morph/Codeine, Any Opioid</v>
      </c>
    </row>
    <row r="2529">
      <c r="A2529" s="2">
        <v>43991.0</v>
      </c>
      <c r="B2529" s="1" t="s">
        <v>50</v>
      </c>
      <c r="C2529" s="1">
        <v>33.0</v>
      </c>
      <c r="D2529" s="1" t="s">
        <v>51</v>
      </c>
      <c r="E2529" s="1" t="s">
        <v>63</v>
      </c>
      <c r="G2529" s="1" t="s">
        <v>53</v>
      </c>
      <c r="H2529" s="1" t="s">
        <v>54</v>
      </c>
      <c r="I2529" s="1" t="s">
        <v>55</v>
      </c>
      <c r="J2529" s="1" t="s">
        <v>53</v>
      </c>
      <c r="K2529" s="1" t="s">
        <v>54</v>
      </c>
      <c r="L2529" s="1" t="s">
        <v>55</v>
      </c>
      <c r="M2529" s="1" t="s">
        <v>56</v>
      </c>
      <c r="N2529" s="1" t="s">
        <v>136</v>
      </c>
      <c r="O2529" s="1" t="s">
        <v>53</v>
      </c>
      <c r="P2529" s="1" t="s">
        <v>54</v>
      </c>
      <c r="Q2529" s="1" t="s">
        <v>55</v>
      </c>
      <c r="R2529" s="1" t="s">
        <v>67</v>
      </c>
      <c r="T2529" s="1" t="s">
        <v>3240</v>
      </c>
      <c r="U2529" s="1" t="s">
        <v>59</v>
      </c>
      <c r="Z2529" s="1" t="s">
        <v>60</v>
      </c>
      <c r="AR2529" s="1" t="s">
        <v>60</v>
      </c>
      <c r="AT2529" s="1" t="s">
        <v>61</v>
      </c>
      <c r="AU2529" s="1" t="s">
        <v>61</v>
      </c>
      <c r="AV2529" s="1" t="s">
        <v>294</v>
      </c>
      <c r="AW2529" s="3" t="str">
        <f t="shared" si="1"/>
        <v>Other</v>
      </c>
      <c r="AX2529" s="3" t="str">
        <f t="array" ref="AX2529">TEXTJOIN(", ", TRUE, IF(X2529:AS2529="Y", X$1:AS$1, IF(X2529:AS2529&lt;&gt;"", X$1:AS$1 &amp; ": " &amp; X2529:AS2529, "")))
</f>
        <v>Fentanyl, Any Opioid</v>
      </c>
    </row>
    <row r="2530">
      <c r="A2530" s="2">
        <v>42495.0</v>
      </c>
      <c r="B2530" s="1" t="s">
        <v>50</v>
      </c>
      <c r="C2530" s="1">
        <v>47.0</v>
      </c>
      <c r="D2530" s="1" t="s">
        <v>51</v>
      </c>
      <c r="E2530" s="1" t="s">
        <v>63</v>
      </c>
      <c r="G2530" s="1" t="s">
        <v>103</v>
      </c>
      <c r="H2530" s="1" t="s">
        <v>103</v>
      </c>
      <c r="I2530" s="1" t="s">
        <v>55</v>
      </c>
      <c r="J2530" s="1" t="s">
        <v>103</v>
      </c>
      <c r="M2530" s="1" t="s">
        <v>56</v>
      </c>
      <c r="N2530" s="1" t="s">
        <v>670</v>
      </c>
      <c r="O2530" s="1" t="s">
        <v>103</v>
      </c>
      <c r="R2530" s="1" t="s">
        <v>67</v>
      </c>
      <c r="T2530" s="1" t="s">
        <v>596</v>
      </c>
      <c r="U2530" s="1" t="s">
        <v>59</v>
      </c>
      <c r="X2530" s="1" t="s">
        <v>60</v>
      </c>
      <c r="Z2530" s="1" t="s">
        <v>60</v>
      </c>
      <c r="AP2530" s="1" t="s">
        <v>60</v>
      </c>
      <c r="AR2530" s="1" t="s">
        <v>60</v>
      </c>
      <c r="AT2530" s="1" t="s">
        <v>167</v>
      </c>
      <c r="AU2530" s="1" t="s">
        <v>167</v>
      </c>
      <c r="AV2530" s="1" t="s">
        <v>168</v>
      </c>
      <c r="AW2530" s="3" t="str">
        <f t="shared" si="1"/>
        <v>Other</v>
      </c>
      <c r="AX2530" s="3" t="str">
        <f t="array" ref="AX2530">TEXTJOIN(", ", TRUE, IF(X2530:AS2530="Y", X$1:AS$1, IF(X2530:AS2530&lt;&gt;"", X$1:AS$1 &amp; ": " &amp; X2530:AS2530, "")))
</f>
        <v>Heroin, Fentanyl, Heroin/Morph/Codeine, Any Opioid</v>
      </c>
    </row>
    <row r="2531">
      <c r="A2531" s="2">
        <v>43641.0</v>
      </c>
      <c r="B2531" s="1" t="s">
        <v>50</v>
      </c>
      <c r="C2531" s="1">
        <v>32.0</v>
      </c>
      <c r="D2531" s="1" t="s">
        <v>51</v>
      </c>
      <c r="J2531" s="1" t="s">
        <v>488</v>
      </c>
      <c r="K2531" s="1" t="s">
        <v>91</v>
      </c>
      <c r="L2531" s="1" t="s">
        <v>55</v>
      </c>
      <c r="M2531" s="1" t="s">
        <v>56</v>
      </c>
      <c r="N2531" s="1" t="s">
        <v>93</v>
      </c>
      <c r="O2531" s="1" t="s">
        <v>91</v>
      </c>
      <c r="P2531" s="1" t="s">
        <v>91</v>
      </c>
      <c r="Q2531" s="1" t="s">
        <v>55</v>
      </c>
      <c r="R2531" s="1" t="s">
        <v>67</v>
      </c>
      <c r="T2531" s="1" t="s">
        <v>3241</v>
      </c>
      <c r="U2531" s="1" t="s">
        <v>59</v>
      </c>
      <c r="Y2531" s="1" t="s">
        <v>60</v>
      </c>
      <c r="AD2531" s="1" t="s">
        <v>60</v>
      </c>
      <c r="AS2531" s="1" t="s">
        <v>3242</v>
      </c>
      <c r="AT2531" s="1" t="s">
        <v>62</v>
      </c>
      <c r="AU2531" s="1" t="s">
        <v>492</v>
      </c>
      <c r="AV2531" s="1" t="s">
        <v>111</v>
      </c>
      <c r="AW2531" s="3" t="str">
        <f t="shared" si="1"/>
        <v>Other</v>
      </c>
      <c r="AX2531" s="3" t="str">
        <f t="array" ref="AX2531">TEXTJOIN(", ", TRUE, IF(X2531:AS2531="Y", X$1:AS$1, IF(X2531:AS2531&lt;&gt;"", X$1:AS$1 &amp; ": " &amp; X2531:AS2531, "")))
</f>
        <v>Cocaine, Ethanol, Other: Ketamine</v>
      </c>
    </row>
    <row r="2532">
      <c r="A2532" s="2">
        <v>42958.0</v>
      </c>
      <c r="B2532" s="1" t="s">
        <v>86</v>
      </c>
      <c r="C2532" s="1">
        <v>34.0</v>
      </c>
      <c r="D2532" s="1" t="s">
        <v>51</v>
      </c>
      <c r="E2532" s="1" t="s">
        <v>63</v>
      </c>
      <c r="F2532" s="1" t="s">
        <v>137</v>
      </c>
      <c r="G2532" s="1" t="s">
        <v>143</v>
      </c>
      <c r="H2532" s="1" t="s">
        <v>91</v>
      </c>
      <c r="I2532" s="1" t="s">
        <v>55</v>
      </c>
      <c r="J2532" s="1" t="s">
        <v>91</v>
      </c>
      <c r="K2532" s="1" t="s">
        <v>91</v>
      </c>
      <c r="L2532" s="1" t="s">
        <v>55</v>
      </c>
      <c r="M2532" s="1" t="s">
        <v>193</v>
      </c>
      <c r="N2532" s="1" t="s">
        <v>136</v>
      </c>
      <c r="O2532" s="1" t="s">
        <v>91</v>
      </c>
      <c r="P2532" s="1" t="s">
        <v>91</v>
      </c>
      <c r="Q2532" s="1" t="s">
        <v>55</v>
      </c>
      <c r="R2532" s="1" t="s">
        <v>44</v>
      </c>
      <c r="S2532" s="1" t="s">
        <v>3243</v>
      </c>
      <c r="T2532" s="1" t="s">
        <v>83</v>
      </c>
      <c r="U2532" s="1" t="s">
        <v>59</v>
      </c>
      <c r="Z2532" s="1" t="s">
        <v>60</v>
      </c>
      <c r="AT2532" s="1" t="s">
        <v>145</v>
      </c>
      <c r="AU2532" s="1" t="s">
        <v>110</v>
      </c>
      <c r="AV2532" s="1" t="s">
        <v>111</v>
      </c>
      <c r="AW2532" s="3" t="str">
        <f t="shared" si="1"/>
        <v>Other</v>
      </c>
      <c r="AX2532" s="3" t="str">
        <f t="array" ref="AX2532">TEXTJOIN(", ", TRUE, IF(X2532:AS2532="Y", X$1:AS$1, IF(X2532:AS2532&lt;&gt;"", X$1:AS$1 &amp; ": " &amp; X2532:AS2532, "")))
</f>
        <v>Fentanyl</v>
      </c>
    </row>
    <row r="2533">
      <c r="A2533" s="2">
        <v>44291.0</v>
      </c>
      <c r="B2533" s="1" t="s">
        <v>50</v>
      </c>
      <c r="C2533" s="1">
        <v>31.0</v>
      </c>
      <c r="D2533" s="1" t="s">
        <v>51</v>
      </c>
      <c r="E2533" s="1" t="s">
        <v>63</v>
      </c>
      <c r="F2533" s="1" t="s">
        <v>267</v>
      </c>
      <c r="G2533" s="1" t="s">
        <v>432</v>
      </c>
      <c r="H2533" s="1" t="s">
        <v>91</v>
      </c>
      <c r="I2533" s="1" t="s">
        <v>55</v>
      </c>
      <c r="J2533" s="1" t="s">
        <v>432</v>
      </c>
      <c r="K2533" s="1" t="s">
        <v>91</v>
      </c>
      <c r="L2533" s="1" t="s">
        <v>55</v>
      </c>
      <c r="M2533" s="1" t="s">
        <v>404</v>
      </c>
      <c r="N2533" s="1" t="s">
        <v>666</v>
      </c>
      <c r="O2533" s="1" t="s">
        <v>432</v>
      </c>
      <c r="P2533" s="1" t="s">
        <v>91</v>
      </c>
      <c r="Q2533" s="1" t="s">
        <v>55</v>
      </c>
      <c r="R2533" s="1" t="s">
        <v>56</v>
      </c>
      <c r="T2533" s="1" t="s">
        <v>2614</v>
      </c>
      <c r="U2533" s="1" t="s">
        <v>59</v>
      </c>
      <c r="Z2533" s="1" t="s">
        <v>60</v>
      </c>
      <c r="AD2533" s="1" t="s">
        <v>60</v>
      </c>
      <c r="AR2533" s="1" t="s">
        <v>60</v>
      </c>
      <c r="AT2533" s="1" t="s">
        <v>434</v>
      </c>
      <c r="AU2533" s="1" t="s">
        <v>434</v>
      </c>
      <c r="AV2533" s="1" t="s">
        <v>435</v>
      </c>
      <c r="AW2533" s="3" t="str">
        <f t="shared" si="1"/>
        <v>Other</v>
      </c>
      <c r="AX2533" s="3" t="str">
        <f t="array" ref="AX2533">TEXTJOIN(", ", TRUE, IF(X2533:AS2533="Y", X$1:AS$1, IF(X2533:AS2533&lt;&gt;"", X$1:AS$1 &amp; ": " &amp; X2533:AS2533, "")))
</f>
        <v>Fentanyl, Ethanol, Any Opioid</v>
      </c>
    </row>
    <row r="2534">
      <c r="A2534" s="2">
        <v>42616.0</v>
      </c>
      <c r="B2534" s="1" t="s">
        <v>50</v>
      </c>
      <c r="C2534" s="1">
        <v>61.0</v>
      </c>
      <c r="D2534" s="1" t="s">
        <v>51</v>
      </c>
      <c r="E2534" s="1" t="s">
        <v>63</v>
      </c>
      <c r="G2534" s="1" t="s">
        <v>769</v>
      </c>
      <c r="H2534" s="1" t="s">
        <v>65</v>
      </c>
      <c r="I2534" s="1" t="s">
        <v>55</v>
      </c>
      <c r="J2534" s="1" t="s">
        <v>769</v>
      </c>
      <c r="M2534" s="1" t="s">
        <v>56</v>
      </c>
      <c r="N2534" s="1" t="s">
        <v>136</v>
      </c>
      <c r="O2534" s="1" t="s">
        <v>769</v>
      </c>
      <c r="R2534" s="1" t="s">
        <v>56</v>
      </c>
      <c r="T2534" s="1" t="s">
        <v>3244</v>
      </c>
      <c r="U2534" s="1" t="s">
        <v>59</v>
      </c>
      <c r="Y2534" s="1" t="s">
        <v>60</v>
      </c>
      <c r="AB2534" s="1" t="s">
        <v>60</v>
      </c>
      <c r="AD2534" s="1" t="s">
        <v>60</v>
      </c>
      <c r="AF2534" s="1" t="s">
        <v>60</v>
      </c>
      <c r="AR2534" s="1" t="s">
        <v>60</v>
      </c>
      <c r="AT2534" s="1" t="s">
        <v>772</v>
      </c>
      <c r="AU2534" s="1" t="s">
        <v>772</v>
      </c>
      <c r="AV2534" s="1" t="s">
        <v>1798</v>
      </c>
      <c r="AW2534" s="3" t="str">
        <f t="shared" si="1"/>
        <v>Other</v>
      </c>
      <c r="AX2534" s="3" t="str">
        <f t="array" ref="AX2534">TEXTJOIN(", ", TRUE, IF(X2534:AS2534="Y", X$1:AS$1, IF(X2534:AS2534&lt;&gt;"", X$1:AS$1 &amp; ": " &amp; X2534:AS2534, "")))
</f>
        <v>Cocaine, Oxycodone, Ethanol, Benzodiazepine, Any Opioid</v>
      </c>
    </row>
    <row r="2535">
      <c r="A2535" s="2">
        <v>41617.0</v>
      </c>
      <c r="B2535" s="1" t="s">
        <v>50</v>
      </c>
      <c r="C2535" s="1">
        <v>51.0</v>
      </c>
      <c r="D2535" s="1" t="s">
        <v>51</v>
      </c>
      <c r="E2535" s="1" t="s">
        <v>63</v>
      </c>
      <c r="G2535" s="1" t="s">
        <v>446</v>
      </c>
      <c r="H2535" s="1" t="s">
        <v>91</v>
      </c>
      <c r="J2535" s="1" t="s">
        <v>446</v>
      </c>
      <c r="L2535" s="1" t="s">
        <v>55</v>
      </c>
      <c r="M2535" s="1" t="s">
        <v>56</v>
      </c>
      <c r="N2535" s="1" t="s">
        <v>136</v>
      </c>
      <c r="O2535" s="1" t="s">
        <v>1062</v>
      </c>
      <c r="P2535" s="1" t="s">
        <v>125</v>
      </c>
      <c r="R2535" s="1" t="s">
        <v>67</v>
      </c>
      <c r="T2535" s="1" t="s">
        <v>3245</v>
      </c>
      <c r="U2535" s="1" t="s">
        <v>59</v>
      </c>
      <c r="Y2535" s="1" t="s">
        <v>60</v>
      </c>
      <c r="AT2535" s="1" t="s">
        <v>448</v>
      </c>
      <c r="AU2535" s="1" t="s">
        <v>448</v>
      </c>
      <c r="AV2535" s="1" t="s">
        <v>1065</v>
      </c>
      <c r="AW2535" s="3" t="str">
        <f t="shared" si="1"/>
        <v>Other</v>
      </c>
      <c r="AX2535" s="3" t="str">
        <f t="array" ref="AX2535">TEXTJOIN(", ", TRUE, IF(X2535:AS2535="Y", X$1:AS$1, IF(X2535:AS2535&lt;&gt;"", X$1:AS$1 &amp; ": " &amp; X2535:AS2535, "")))
</f>
        <v>Cocaine</v>
      </c>
    </row>
    <row r="2536">
      <c r="A2536" s="2">
        <v>43651.0</v>
      </c>
      <c r="B2536" s="1" t="s">
        <v>50</v>
      </c>
      <c r="C2536" s="1">
        <v>61.0</v>
      </c>
      <c r="D2536" s="1" t="s">
        <v>76</v>
      </c>
      <c r="E2536" s="1" t="s">
        <v>63</v>
      </c>
      <c r="G2536" s="1" t="s">
        <v>103</v>
      </c>
      <c r="H2536" s="1" t="s">
        <v>103</v>
      </c>
      <c r="I2536" s="1" t="s">
        <v>55</v>
      </c>
      <c r="J2536" s="1" t="s">
        <v>103</v>
      </c>
      <c r="K2536" s="1" t="s">
        <v>103</v>
      </c>
      <c r="L2536" s="1" t="s">
        <v>55</v>
      </c>
      <c r="M2536" s="1" t="s">
        <v>56</v>
      </c>
      <c r="N2536" s="1" t="s">
        <v>66</v>
      </c>
      <c r="O2536" s="1" t="s">
        <v>103</v>
      </c>
      <c r="P2536" s="1" t="s">
        <v>103</v>
      </c>
      <c r="Q2536" s="1" t="s">
        <v>55</v>
      </c>
      <c r="R2536" s="1" t="s">
        <v>56</v>
      </c>
      <c r="T2536" s="1" t="s">
        <v>3246</v>
      </c>
      <c r="U2536" s="1" t="s">
        <v>59</v>
      </c>
      <c r="X2536" s="1" t="s">
        <v>60</v>
      </c>
      <c r="Z2536" s="1" t="s">
        <v>60</v>
      </c>
      <c r="AP2536" s="1" t="s">
        <v>60</v>
      </c>
      <c r="AR2536" s="1" t="s">
        <v>60</v>
      </c>
      <c r="AT2536" s="1" t="s">
        <v>167</v>
      </c>
      <c r="AU2536" s="1" t="s">
        <v>167</v>
      </c>
      <c r="AV2536" s="1" t="s">
        <v>168</v>
      </c>
      <c r="AW2536" s="3" t="str">
        <f t="shared" si="1"/>
        <v>Other</v>
      </c>
      <c r="AX2536" s="3" t="str">
        <f t="array" ref="AX2536">TEXTJOIN(", ", TRUE, IF(X2536:AS2536="Y", X$1:AS$1, IF(X2536:AS2536&lt;&gt;"", X$1:AS$1 &amp; ": " &amp; X2536:AS2536, "")))
</f>
        <v>Heroin, Fentanyl, Heroin/Morph/Codeine, Any Opioid</v>
      </c>
    </row>
    <row r="2537">
      <c r="A2537" s="2">
        <v>44343.0</v>
      </c>
      <c r="B2537" s="1" t="s">
        <v>50</v>
      </c>
      <c r="C2537" s="1">
        <v>35.0</v>
      </c>
      <c r="D2537" s="1" t="s">
        <v>51</v>
      </c>
      <c r="E2537" s="1" t="s">
        <v>502</v>
      </c>
      <c r="G2537" s="1" t="s">
        <v>91</v>
      </c>
      <c r="H2537" s="1" t="s">
        <v>91</v>
      </c>
      <c r="I2537" s="1" t="s">
        <v>55</v>
      </c>
      <c r="J2537" s="1" t="s">
        <v>91</v>
      </c>
      <c r="K2537" s="1" t="s">
        <v>91</v>
      </c>
      <c r="L2537" s="1" t="s">
        <v>55</v>
      </c>
      <c r="M2537" s="1" t="s">
        <v>56</v>
      </c>
      <c r="N2537" s="1" t="s">
        <v>136</v>
      </c>
      <c r="O2537" s="1" t="s">
        <v>91</v>
      </c>
      <c r="P2537" s="1" t="s">
        <v>91</v>
      </c>
      <c r="Q2537" s="1" t="s">
        <v>55</v>
      </c>
      <c r="R2537" s="1" t="s">
        <v>56</v>
      </c>
      <c r="T2537" s="1" t="s">
        <v>83</v>
      </c>
      <c r="U2537" s="1" t="s">
        <v>59</v>
      </c>
      <c r="Z2537" s="1" t="s">
        <v>60</v>
      </c>
      <c r="AR2537" s="1" t="s">
        <v>60</v>
      </c>
      <c r="AT2537" s="1" t="s">
        <v>110</v>
      </c>
      <c r="AU2537" s="1" t="s">
        <v>110</v>
      </c>
      <c r="AV2537" s="1" t="s">
        <v>111</v>
      </c>
      <c r="AW2537" s="3" t="str">
        <f t="shared" si="1"/>
        <v>Other</v>
      </c>
      <c r="AX2537" s="3" t="str">
        <f t="array" ref="AX2537">TEXTJOIN(", ", TRUE, IF(X2537:AS2537="Y", X$1:AS$1, IF(X2537:AS2537&lt;&gt;"", X$1:AS$1 &amp; ": " &amp; X2537:AS2537, "")))
</f>
        <v>Fentanyl, Any Opioid</v>
      </c>
    </row>
    <row r="2538">
      <c r="A2538" s="2">
        <v>44254.0</v>
      </c>
      <c r="B2538" s="1" t="s">
        <v>50</v>
      </c>
      <c r="C2538" s="1">
        <v>58.0</v>
      </c>
      <c r="D2538" s="1" t="s">
        <v>76</v>
      </c>
      <c r="E2538" s="1" t="s">
        <v>63</v>
      </c>
      <c r="J2538" s="1" t="s">
        <v>112</v>
      </c>
      <c r="K2538" s="1" t="s">
        <v>54</v>
      </c>
      <c r="L2538" s="1" t="s">
        <v>55</v>
      </c>
      <c r="M2538" s="1" t="s">
        <v>177</v>
      </c>
      <c r="N2538" s="1" t="s">
        <v>66</v>
      </c>
      <c r="O2538" s="1" t="s">
        <v>112</v>
      </c>
      <c r="P2538" s="1" t="s">
        <v>54</v>
      </c>
      <c r="Q2538" s="1" t="s">
        <v>55</v>
      </c>
      <c r="R2538" s="1" t="s">
        <v>44</v>
      </c>
      <c r="S2538" s="1" t="s">
        <v>3247</v>
      </c>
      <c r="T2538" s="1" t="s">
        <v>3248</v>
      </c>
      <c r="U2538" s="1" t="s">
        <v>59</v>
      </c>
      <c r="Z2538" s="1" t="s">
        <v>60</v>
      </c>
      <c r="AR2538" s="1" t="s">
        <v>60</v>
      </c>
      <c r="AT2538" s="1" t="s">
        <v>62</v>
      </c>
      <c r="AU2538" s="1" t="s">
        <v>114</v>
      </c>
      <c r="AV2538" s="1" t="s">
        <v>115</v>
      </c>
      <c r="AW2538" s="3" t="str">
        <f t="shared" si="1"/>
        <v>Other</v>
      </c>
      <c r="AX2538" s="3" t="str">
        <f t="array" ref="AX2538">TEXTJOIN(", ", TRUE, IF(X2538:AS2538="Y", X$1:AS$1, IF(X2538:AS2538&lt;&gt;"", X$1:AS$1 &amp; ": " &amp; X2538:AS2538, "")))
</f>
        <v>Fentanyl, Any Opioid</v>
      </c>
    </row>
    <row r="2539">
      <c r="A2539" s="4">
        <v>41923.0</v>
      </c>
      <c r="B2539" s="1" t="s">
        <v>50</v>
      </c>
      <c r="C2539" s="1">
        <v>54.0</v>
      </c>
      <c r="D2539" s="1" t="s">
        <v>51</v>
      </c>
      <c r="E2539" s="1" t="s">
        <v>63</v>
      </c>
      <c r="G2539" s="1" t="s">
        <v>198</v>
      </c>
      <c r="J2539" s="1" t="s">
        <v>198</v>
      </c>
      <c r="L2539" s="1" t="s">
        <v>55</v>
      </c>
      <c r="M2539" s="1" t="s">
        <v>56</v>
      </c>
      <c r="N2539" s="1" t="s">
        <v>1750</v>
      </c>
      <c r="O2539" s="1" t="s">
        <v>198</v>
      </c>
      <c r="P2539" s="1" t="s">
        <v>54</v>
      </c>
      <c r="R2539" s="1" t="s">
        <v>56</v>
      </c>
      <c r="T2539" s="1" t="s">
        <v>3249</v>
      </c>
      <c r="U2539" s="1" t="s">
        <v>59</v>
      </c>
      <c r="AB2539" s="1" t="s">
        <v>60</v>
      </c>
      <c r="AD2539" s="1" t="s">
        <v>60</v>
      </c>
      <c r="AF2539" s="1" t="s">
        <v>60</v>
      </c>
      <c r="AT2539" s="1" t="s">
        <v>199</v>
      </c>
      <c r="AU2539" s="1" t="s">
        <v>199</v>
      </c>
      <c r="AV2539" s="1" t="s">
        <v>200</v>
      </c>
      <c r="AW2539" s="3" t="str">
        <f t="shared" si="1"/>
        <v>Other</v>
      </c>
      <c r="AX2539" s="3" t="str">
        <f t="array" ref="AX2539">TEXTJOIN(", ", TRUE, IF(X2539:AS2539="Y", X$1:AS$1, IF(X2539:AS2539&lt;&gt;"", X$1:AS$1 &amp; ": " &amp; X2539:AS2539, "")))
</f>
        <v>Oxycodone, Ethanol, Benzodiazepine</v>
      </c>
    </row>
    <row r="2540">
      <c r="A2540" s="2">
        <v>43078.0</v>
      </c>
      <c r="B2540" s="1" t="s">
        <v>86</v>
      </c>
      <c r="C2540" s="1">
        <v>58.0</v>
      </c>
      <c r="D2540" s="1" t="s">
        <v>51</v>
      </c>
      <c r="E2540" s="1" t="s">
        <v>63</v>
      </c>
      <c r="G2540" s="1" t="s">
        <v>251</v>
      </c>
      <c r="H2540" s="1" t="s">
        <v>103</v>
      </c>
      <c r="I2540" s="1" t="s">
        <v>55</v>
      </c>
      <c r="J2540" s="1" t="s">
        <v>251</v>
      </c>
      <c r="K2540" s="1" t="s">
        <v>103</v>
      </c>
      <c r="L2540" s="1" t="s">
        <v>55</v>
      </c>
      <c r="M2540" s="1" t="s">
        <v>56</v>
      </c>
      <c r="N2540" s="1" t="s">
        <v>93</v>
      </c>
      <c r="O2540" s="1" t="s">
        <v>103</v>
      </c>
      <c r="P2540" s="1" t="s">
        <v>103</v>
      </c>
      <c r="Q2540" s="1" t="s">
        <v>55</v>
      </c>
      <c r="R2540" s="1" t="s">
        <v>67</v>
      </c>
      <c r="T2540" s="1" t="s">
        <v>3250</v>
      </c>
      <c r="U2540" s="1" t="s">
        <v>59</v>
      </c>
      <c r="X2540" s="1" t="s">
        <v>60</v>
      </c>
      <c r="AB2540" s="1" t="s">
        <v>60</v>
      </c>
      <c r="AT2540" s="1" t="s">
        <v>253</v>
      </c>
      <c r="AU2540" s="1" t="s">
        <v>253</v>
      </c>
      <c r="AV2540" s="1" t="s">
        <v>168</v>
      </c>
      <c r="AW2540" s="3" t="str">
        <f t="shared" si="1"/>
        <v>Other</v>
      </c>
      <c r="AX2540" s="3" t="str">
        <f t="array" ref="AX2540">TEXTJOIN(", ", TRUE, IF(X2540:AS2540="Y", X$1:AS$1, IF(X2540:AS2540&lt;&gt;"", X$1:AS$1 &amp; ": " &amp; X2540:AS2540, "")))
</f>
        <v>Heroin, Oxycodone</v>
      </c>
    </row>
    <row r="2541">
      <c r="A2541" s="2">
        <v>42544.0</v>
      </c>
      <c r="B2541" s="1" t="s">
        <v>50</v>
      </c>
      <c r="C2541" s="1">
        <v>28.0</v>
      </c>
      <c r="D2541" s="1" t="s">
        <v>51</v>
      </c>
      <c r="E2541" s="1" t="s">
        <v>63</v>
      </c>
      <c r="G2541" s="1" t="s">
        <v>868</v>
      </c>
      <c r="H2541" s="1" t="s">
        <v>299</v>
      </c>
      <c r="I2541" s="1" t="s">
        <v>55</v>
      </c>
      <c r="J2541" s="1" t="s">
        <v>311</v>
      </c>
      <c r="M2541" s="1" t="s">
        <v>3251</v>
      </c>
      <c r="N2541" s="1" t="s">
        <v>136</v>
      </c>
      <c r="O2541" s="1" t="s">
        <v>311</v>
      </c>
      <c r="R2541" s="1" t="s">
        <v>44</v>
      </c>
      <c r="S2541" s="1" t="s">
        <v>3252</v>
      </c>
      <c r="T2541" s="1" t="s">
        <v>683</v>
      </c>
      <c r="U2541" s="1" t="s">
        <v>59</v>
      </c>
      <c r="Z2541" s="1" t="s">
        <v>60</v>
      </c>
      <c r="AD2541" s="1" t="s">
        <v>60</v>
      </c>
      <c r="AR2541" s="1" t="s">
        <v>60</v>
      </c>
      <c r="AT2541" s="1" t="s">
        <v>870</v>
      </c>
      <c r="AU2541" s="1" t="s">
        <v>313</v>
      </c>
      <c r="AV2541" s="1" t="s">
        <v>314</v>
      </c>
      <c r="AW2541" s="3" t="str">
        <f t="shared" si="1"/>
        <v>Other</v>
      </c>
      <c r="AX2541" s="3" t="str">
        <f t="array" ref="AX2541">TEXTJOIN(", ", TRUE, IF(X2541:AS2541="Y", X$1:AS$1, IF(X2541:AS2541&lt;&gt;"", X$1:AS$1 &amp; ": " &amp; X2541:AS2541, "")))
</f>
        <v>Fentanyl, Ethanol, Any Opioid</v>
      </c>
    </row>
    <row r="2542">
      <c r="A2542" s="2">
        <v>44202.0</v>
      </c>
      <c r="B2542" s="1" t="s">
        <v>50</v>
      </c>
      <c r="C2542" s="1">
        <v>33.0</v>
      </c>
      <c r="D2542" s="1" t="s">
        <v>51</v>
      </c>
      <c r="E2542" s="1" t="s">
        <v>63</v>
      </c>
      <c r="G2542" s="1" t="s">
        <v>1578</v>
      </c>
      <c r="H2542" s="1" t="s">
        <v>54</v>
      </c>
      <c r="I2542" s="1" t="s">
        <v>55</v>
      </c>
      <c r="J2542" s="1" t="s">
        <v>1578</v>
      </c>
      <c r="K2542" s="1" t="s">
        <v>54</v>
      </c>
      <c r="L2542" s="1" t="s">
        <v>55</v>
      </c>
      <c r="M2542" s="1" t="s">
        <v>56</v>
      </c>
      <c r="N2542" s="1" t="s">
        <v>93</v>
      </c>
      <c r="O2542" s="1" t="s">
        <v>201</v>
      </c>
      <c r="P2542" s="1" t="s">
        <v>54</v>
      </c>
      <c r="Q2542" s="1" t="s">
        <v>55</v>
      </c>
      <c r="R2542" s="1" t="s">
        <v>180</v>
      </c>
      <c r="T2542" s="1" t="s">
        <v>3253</v>
      </c>
      <c r="U2542" s="1" t="s">
        <v>59</v>
      </c>
      <c r="V2542" s="1" t="s">
        <v>258</v>
      </c>
      <c r="Y2542" s="1" t="s">
        <v>60</v>
      </c>
      <c r="Z2542" s="1" t="s">
        <v>60</v>
      </c>
      <c r="AD2542" s="1" t="s">
        <v>60</v>
      </c>
      <c r="AF2542" s="1" t="s">
        <v>60</v>
      </c>
      <c r="AR2542" s="1" t="s">
        <v>60</v>
      </c>
      <c r="AT2542" s="1" t="s">
        <v>1581</v>
      </c>
      <c r="AU2542" s="1" t="s">
        <v>1581</v>
      </c>
      <c r="AV2542" s="1" t="s">
        <v>206</v>
      </c>
      <c r="AW2542" s="3" t="str">
        <f t="shared" si="1"/>
        <v>Other</v>
      </c>
      <c r="AX2542" s="3" t="str">
        <f t="array" ref="AX2542">TEXTJOIN(", ", TRUE, IF(X2542:AS2542="Y", X$1:AS$1, IF(X2542:AS2542&lt;&gt;"", X$1:AS$1 &amp; ": " &amp; X2542:AS2542, "")))
</f>
        <v>Cocaine, Fentanyl, Ethanol, Benzodiazepine, Any Opioid</v>
      </c>
    </row>
    <row r="2543">
      <c r="A2543" s="2">
        <v>42646.0</v>
      </c>
      <c r="B2543" s="1" t="s">
        <v>50</v>
      </c>
      <c r="C2543" s="1">
        <v>38.0</v>
      </c>
      <c r="D2543" s="1" t="s">
        <v>51</v>
      </c>
      <c r="E2543" s="1" t="s">
        <v>63</v>
      </c>
      <c r="G2543" s="1" t="s">
        <v>90</v>
      </c>
      <c r="H2543" s="1" t="s">
        <v>91</v>
      </c>
      <c r="I2543" s="1" t="s">
        <v>55</v>
      </c>
      <c r="J2543" s="1" t="s">
        <v>90</v>
      </c>
      <c r="M2543" s="1" t="s">
        <v>193</v>
      </c>
      <c r="N2543" s="1" t="s">
        <v>136</v>
      </c>
      <c r="O2543" s="1" t="s">
        <v>90</v>
      </c>
      <c r="R2543" s="1" t="s">
        <v>44</v>
      </c>
      <c r="S2543" s="1" t="s">
        <v>3254</v>
      </c>
      <c r="T2543" s="1" t="s">
        <v>3255</v>
      </c>
      <c r="U2543" s="1" t="s">
        <v>59</v>
      </c>
      <c r="W2543" s="1" t="s">
        <v>60</v>
      </c>
      <c r="X2543" s="1" t="s">
        <v>60</v>
      </c>
      <c r="Y2543" s="1" t="s">
        <v>60</v>
      </c>
      <c r="Z2543" s="1" t="s">
        <v>60</v>
      </c>
      <c r="AB2543" s="1" t="s">
        <v>60</v>
      </c>
      <c r="AG2543" s="1" t="s">
        <v>60</v>
      </c>
      <c r="AP2543" s="1" t="s">
        <v>60</v>
      </c>
      <c r="AR2543" s="1" t="s">
        <v>60</v>
      </c>
      <c r="AT2543" s="1" t="s">
        <v>96</v>
      </c>
      <c r="AU2543" s="1" t="s">
        <v>96</v>
      </c>
      <c r="AV2543" s="1" t="s">
        <v>97</v>
      </c>
      <c r="AW2543" s="3" t="str">
        <f t="shared" si="1"/>
        <v>Other</v>
      </c>
      <c r="AX2543" s="3" t="str">
        <f t="array" ref="AX2543">TEXTJOIN(", ", TRUE, IF(X2543:AS2543="Y", X$1:AS$1, IF(X2543:AS2543&lt;&gt;"", X$1:AS$1 &amp; ": " &amp; X2543:AS2543, "")))
</f>
        <v>Heroin, Cocaine, Fentanyl, Oxycodone, Methadone, Heroin/Morph/Codeine, Any Opioid</v>
      </c>
    </row>
    <row r="2544">
      <c r="A2544" s="2">
        <v>43836.0</v>
      </c>
      <c r="B2544" s="1" t="s">
        <v>50</v>
      </c>
      <c r="C2544" s="1">
        <v>53.0</v>
      </c>
      <c r="D2544" s="1" t="s">
        <v>51</v>
      </c>
      <c r="E2544" s="1" t="s">
        <v>63</v>
      </c>
      <c r="G2544" s="1" t="s">
        <v>263</v>
      </c>
      <c r="H2544" s="1" t="s">
        <v>263</v>
      </c>
      <c r="I2544" s="1" t="s">
        <v>55</v>
      </c>
      <c r="J2544" s="1" t="s">
        <v>263</v>
      </c>
      <c r="K2544" s="1" t="s">
        <v>263</v>
      </c>
      <c r="L2544" s="1" t="s">
        <v>55</v>
      </c>
      <c r="M2544" s="1" t="s">
        <v>56</v>
      </c>
      <c r="N2544" s="1" t="s">
        <v>136</v>
      </c>
      <c r="O2544" s="1" t="s">
        <v>263</v>
      </c>
      <c r="P2544" s="1" t="s">
        <v>263</v>
      </c>
      <c r="Q2544" s="1" t="s">
        <v>55</v>
      </c>
      <c r="R2544" s="1" t="s">
        <v>56</v>
      </c>
      <c r="T2544" s="1" t="s">
        <v>3256</v>
      </c>
      <c r="U2544" s="1" t="s">
        <v>59</v>
      </c>
      <c r="Z2544" s="1" t="s">
        <v>60</v>
      </c>
      <c r="AD2544" s="1" t="s">
        <v>60</v>
      </c>
      <c r="AF2544" s="1" t="s">
        <v>60</v>
      </c>
      <c r="AQ2544" s="1" t="s">
        <v>60</v>
      </c>
      <c r="AR2544" s="1" t="s">
        <v>60</v>
      </c>
      <c r="AT2544" s="1" t="s">
        <v>387</v>
      </c>
      <c r="AU2544" s="1" t="s">
        <v>387</v>
      </c>
      <c r="AV2544" s="1" t="s">
        <v>289</v>
      </c>
      <c r="AW2544" s="3" t="str">
        <f t="shared" si="1"/>
        <v>Other</v>
      </c>
      <c r="AX2544" s="3" t="str">
        <f t="array" ref="AX2544">TEXTJOIN(", ", TRUE, IF(X2544:AS2544="Y", X$1:AS$1, IF(X2544:AS2544&lt;&gt;"", X$1:AS$1 &amp; ": " &amp; X2544:AS2544, "")))
</f>
        <v>Fentanyl, Ethanol, Benzodiazepine, Other Opioid, Any Opioid</v>
      </c>
    </row>
    <row r="2545">
      <c r="A2545" s="4">
        <v>43062.0</v>
      </c>
      <c r="B2545" s="1" t="s">
        <v>86</v>
      </c>
      <c r="C2545" s="1">
        <v>50.0</v>
      </c>
      <c r="D2545" s="1" t="s">
        <v>51</v>
      </c>
      <c r="E2545" s="1" t="s">
        <v>52</v>
      </c>
      <c r="G2545" s="1" t="s">
        <v>2446</v>
      </c>
      <c r="H2545" s="1" t="s">
        <v>3257</v>
      </c>
      <c r="I2545" s="1" t="s">
        <v>1257</v>
      </c>
      <c r="J2545" s="1" t="s">
        <v>749</v>
      </c>
      <c r="K2545" s="1" t="s">
        <v>91</v>
      </c>
      <c r="L2545" s="1" t="s">
        <v>55</v>
      </c>
      <c r="M2545" s="1" t="s">
        <v>177</v>
      </c>
      <c r="N2545" s="1" t="s">
        <v>136</v>
      </c>
      <c r="O2545" s="1" t="s">
        <v>749</v>
      </c>
      <c r="P2545" s="1" t="s">
        <v>91</v>
      </c>
      <c r="Q2545" s="1" t="s">
        <v>55</v>
      </c>
      <c r="R2545" s="1" t="s">
        <v>44</v>
      </c>
      <c r="S2545" s="1" t="s">
        <v>3258</v>
      </c>
      <c r="T2545" s="1" t="s">
        <v>3259</v>
      </c>
      <c r="U2545" s="1" t="s">
        <v>59</v>
      </c>
      <c r="Y2545" s="1" t="s">
        <v>60</v>
      </c>
      <c r="Z2545" s="1" t="s">
        <v>60</v>
      </c>
      <c r="AD2545" s="1" t="s">
        <v>60</v>
      </c>
      <c r="AF2545" s="1" t="s">
        <v>60</v>
      </c>
      <c r="AI2545" s="1" t="s">
        <v>60</v>
      </c>
      <c r="AT2545" s="1" t="s">
        <v>3260</v>
      </c>
      <c r="AU2545" s="1" t="s">
        <v>752</v>
      </c>
      <c r="AV2545" s="1" t="s">
        <v>753</v>
      </c>
      <c r="AW2545" s="3" t="str">
        <f t="shared" si="1"/>
        <v>Other</v>
      </c>
      <c r="AX2545" s="3" t="str">
        <f t="array" ref="AX2545">TEXTJOIN(", ", TRUE, IF(X2545:AS2545="Y", X$1:AS$1, IF(X2545:AS2545&lt;&gt;"", X$1:AS$1 &amp; ": " &amp; X2545:AS2545, "")))
</f>
        <v>Cocaine, Fentanyl, Ethanol, Benzodiazepine, Amphet</v>
      </c>
    </row>
    <row r="2546">
      <c r="A2546" s="2">
        <v>43906.0</v>
      </c>
      <c r="B2546" s="1" t="s">
        <v>50</v>
      </c>
      <c r="C2546" s="1">
        <v>25.0</v>
      </c>
      <c r="D2546" s="1" t="s">
        <v>51</v>
      </c>
      <c r="E2546" s="1" t="s">
        <v>63</v>
      </c>
      <c r="F2546" s="1" t="s">
        <v>137</v>
      </c>
      <c r="G2546" s="1" t="s">
        <v>283</v>
      </c>
      <c r="H2546" s="1" t="s">
        <v>3261</v>
      </c>
      <c r="I2546" s="1" t="s">
        <v>342</v>
      </c>
      <c r="J2546" s="1" t="s">
        <v>536</v>
      </c>
      <c r="K2546" s="1" t="s">
        <v>299</v>
      </c>
      <c r="L2546" s="1" t="s">
        <v>55</v>
      </c>
      <c r="M2546" s="1" t="s">
        <v>778</v>
      </c>
      <c r="N2546" s="1" t="s">
        <v>136</v>
      </c>
      <c r="O2546" s="1" t="s">
        <v>536</v>
      </c>
      <c r="P2546" s="1" t="s">
        <v>299</v>
      </c>
      <c r="Q2546" s="1" t="s">
        <v>55</v>
      </c>
      <c r="R2546" s="1" t="s">
        <v>67</v>
      </c>
      <c r="T2546" s="1" t="s">
        <v>1045</v>
      </c>
      <c r="U2546" s="1" t="s">
        <v>59</v>
      </c>
      <c r="Z2546" s="1" t="s">
        <v>60</v>
      </c>
      <c r="AR2546" s="1" t="s">
        <v>60</v>
      </c>
      <c r="AT2546" s="1" t="s">
        <v>287</v>
      </c>
      <c r="AU2546" s="1" t="s">
        <v>538</v>
      </c>
      <c r="AV2546" s="1" t="s">
        <v>539</v>
      </c>
      <c r="AW2546" s="3" t="str">
        <f t="shared" si="1"/>
        <v>Other</v>
      </c>
      <c r="AX2546" s="3" t="str">
        <f t="array" ref="AX2546">TEXTJOIN(", ", TRUE, IF(X2546:AS2546="Y", X$1:AS$1, IF(X2546:AS2546&lt;&gt;"", X$1:AS$1 &amp; ": " &amp; X2546:AS2546, "")))
</f>
        <v>Fentanyl, Any Opioid</v>
      </c>
    </row>
    <row r="2547">
      <c r="A2547" s="2">
        <v>43973.0</v>
      </c>
      <c r="B2547" s="1" t="s">
        <v>50</v>
      </c>
      <c r="C2547" s="1">
        <v>48.0</v>
      </c>
      <c r="D2547" s="1" t="s">
        <v>51</v>
      </c>
      <c r="E2547" s="1" t="s">
        <v>63</v>
      </c>
      <c r="J2547" s="1" t="s">
        <v>91</v>
      </c>
      <c r="K2547" s="1" t="s">
        <v>91</v>
      </c>
      <c r="L2547" s="1" t="s">
        <v>55</v>
      </c>
      <c r="M2547" s="1" t="s">
        <v>56</v>
      </c>
      <c r="N2547" s="1" t="s">
        <v>66</v>
      </c>
      <c r="O2547" s="1" t="s">
        <v>91</v>
      </c>
      <c r="P2547" s="1" t="s">
        <v>91</v>
      </c>
      <c r="Q2547" s="1" t="s">
        <v>55</v>
      </c>
      <c r="R2547" s="1" t="s">
        <v>67</v>
      </c>
      <c r="T2547" s="1" t="s">
        <v>3262</v>
      </c>
      <c r="U2547" s="1" t="s">
        <v>59</v>
      </c>
      <c r="Z2547" s="1" t="s">
        <v>60</v>
      </c>
      <c r="AR2547" s="1" t="s">
        <v>60</v>
      </c>
      <c r="AT2547" s="1" t="s">
        <v>62</v>
      </c>
      <c r="AU2547" s="1" t="s">
        <v>110</v>
      </c>
      <c r="AV2547" s="1" t="s">
        <v>111</v>
      </c>
      <c r="AW2547" s="3" t="str">
        <f t="shared" si="1"/>
        <v>Other</v>
      </c>
      <c r="AX2547" s="3" t="str">
        <f t="array" ref="AX2547">TEXTJOIN(", ", TRUE, IF(X2547:AS2547="Y", X$1:AS$1, IF(X2547:AS2547&lt;&gt;"", X$1:AS$1 &amp; ": " &amp; X2547:AS2547, "")))
</f>
        <v>Fentanyl, Any Opioid</v>
      </c>
    </row>
    <row r="2548">
      <c r="A2548" s="2">
        <v>42419.0</v>
      </c>
      <c r="B2548" s="1" t="s">
        <v>50</v>
      </c>
      <c r="C2548" s="1">
        <v>26.0</v>
      </c>
      <c r="D2548" s="1" t="s">
        <v>51</v>
      </c>
      <c r="E2548" s="1" t="s">
        <v>63</v>
      </c>
      <c r="G2548" s="1" t="s">
        <v>185</v>
      </c>
      <c r="H2548" s="1" t="s">
        <v>91</v>
      </c>
      <c r="I2548" s="1" t="s">
        <v>55</v>
      </c>
      <c r="J2548" s="1" t="s">
        <v>185</v>
      </c>
      <c r="M2548" s="1" t="s">
        <v>56</v>
      </c>
      <c r="N2548" s="1" t="s">
        <v>3263</v>
      </c>
      <c r="O2548" s="1" t="s">
        <v>185</v>
      </c>
      <c r="R2548" s="1" t="s">
        <v>56</v>
      </c>
      <c r="T2548" s="1" t="s">
        <v>83</v>
      </c>
      <c r="U2548" s="1" t="s">
        <v>59</v>
      </c>
      <c r="Z2548" s="1" t="s">
        <v>60</v>
      </c>
      <c r="AR2548" s="1" t="s">
        <v>60</v>
      </c>
      <c r="AT2548" s="1" t="s">
        <v>188</v>
      </c>
      <c r="AU2548" s="1" t="s">
        <v>188</v>
      </c>
      <c r="AV2548" s="1" t="s">
        <v>189</v>
      </c>
      <c r="AW2548" s="3" t="str">
        <f t="shared" si="1"/>
        <v>Other</v>
      </c>
      <c r="AX2548" s="3" t="str">
        <f t="array" ref="AX2548">TEXTJOIN(", ", TRUE, IF(X2548:AS2548="Y", X$1:AS$1, IF(X2548:AS2548&lt;&gt;"", X$1:AS$1 &amp; ": " &amp; X2548:AS2548, "")))
</f>
        <v>Fentanyl, Any Opioid</v>
      </c>
    </row>
    <row r="2549">
      <c r="A2549" s="4">
        <v>43815.0</v>
      </c>
      <c r="B2549" s="1" t="s">
        <v>50</v>
      </c>
      <c r="C2549" s="1">
        <v>57.0</v>
      </c>
      <c r="D2549" s="1" t="s">
        <v>51</v>
      </c>
      <c r="E2549" s="1" t="s">
        <v>63</v>
      </c>
      <c r="F2549" s="1" t="s">
        <v>137</v>
      </c>
      <c r="G2549" s="1" t="s">
        <v>256</v>
      </c>
      <c r="H2549" s="1" t="s">
        <v>103</v>
      </c>
      <c r="I2549" s="1" t="s">
        <v>55</v>
      </c>
      <c r="J2549" s="1" t="s">
        <v>256</v>
      </c>
      <c r="K2549" s="1" t="s">
        <v>103</v>
      </c>
      <c r="L2549" s="1" t="s">
        <v>55</v>
      </c>
      <c r="M2549" s="1" t="s">
        <v>56</v>
      </c>
      <c r="N2549" s="1" t="s">
        <v>178</v>
      </c>
      <c r="O2549" s="1" t="s">
        <v>256</v>
      </c>
      <c r="P2549" s="1" t="s">
        <v>103</v>
      </c>
      <c r="Q2549" s="1" t="s">
        <v>55</v>
      </c>
      <c r="R2549" s="1" t="s">
        <v>56</v>
      </c>
      <c r="T2549" s="1" t="s">
        <v>3264</v>
      </c>
      <c r="U2549" s="1" t="s">
        <v>59</v>
      </c>
      <c r="Y2549" s="1" t="s">
        <v>60</v>
      </c>
      <c r="Z2549" s="1" t="s">
        <v>60</v>
      </c>
      <c r="AD2549" s="1" t="s">
        <v>60</v>
      </c>
      <c r="AR2549" s="1" t="s">
        <v>60</v>
      </c>
      <c r="AT2549" s="1" t="s">
        <v>282</v>
      </c>
      <c r="AU2549" s="1" t="s">
        <v>282</v>
      </c>
      <c r="AV2549" s="1" t="s">
        <v>260</v>
      </c>
      <c r="AW2549" s="3" t="str">
        <f t="shared" si="1"/>
        <v>Other</v>
      </c>
      <c r="AX2549" s="3" t="str">
        <f t="array" ref="AX2549">TEXTJOIN(", ", TRUE, IF(X2549:AS2549="Y", X$1:AS$1, IF(X2549:AS2549&lt;&gt;"", X$1:AS$1 &amp; ": " &amp; X2549:AS2549, "")))
</f>
        <v>Cocaine, Fentanyl, Ethanol, Any Opioid</v>
      </c>
    </row>
    <row r="2550">
      <c r="A2550" s="2">
        <v>41837.0</v>
      </c>
      <c r="B2550" s="1" t="s">
        <v>50</v>
      </c>
      <c r="C2550" s="1">
        <v>56.0</v>
      </c>
      <c r="D2550" s="1" t="s">
        <v>51</v>
      </c>
      <c r="E2550" s="1" t="s">
        <v>63</v>
      </c>
      <c r="G2550" s="1" t="s">
        <v>484</v>
      </c>
      <c r="J2550" s="1" t="s">
        <v>484</v>
      </c>
      <c r="L2550" s="1" t="s">
        <v>55</v>
      </c>
      <c r="M2550" s="1" t="s">
        <v>56</v>
      </c>
      <c r="N2550" s="1" t="s">
        <v>276</v>
      </c>
      <c r="O2550" s="1" t="s">
        <v>484</v>
      </c>
      <c r="P2550" s="1" t="s">
        <v>103</v>
      </c>
      <c r="R2550" s="1" t="s">
        <v>56</v>
      </c>
      <c r="T2550" s="1" t="s">
        <v>2163</v>
      </c>
      <c r="U2550" s="1" t="s">
        <v>59</v>
      </c>
      <c r="X2550" s="1" t="s">
        <v>60</v>
      </c>
      <c r="Y2550" s="1" t="s">
        <v>60</v>
      </c>
      <c r="AT2550" s="1" t="s">
        <v>682</v>
      </c>
      <c r="AU2550" s="1" t="s">
        <v>682</v>
      </c>
      <c r="AV2550" s="1" t="s">
        <v>487</v>
      </c>
      <c r="AW2550" s="3" t="str">
        <f t="shared" si="1"/>
        <v>Other</v>
      </c>
      <c r="AX2550" s="3" t="str">
        <f t="array" ref="AX2550">TEXTJOIN(", ", TRUE, IF(X2550:AS2550="Y", X$1:AS$1, IF(X2550:AS2550&lt;&gt;"", X$1:AS$1 &amp; ": " &amp; X2550:AS2550, "")))
</f>
        <v>Heroin, Cocaine</v>
      </c>
    </row>
    <row r="2551">
      <c r="A2551" s="2">
        <v>42919.0</v>
      </c>
      <c r="B2551" s="1" t="s">
        <v>86</v>
      </c>
      <c r="C2551" s="1">
        <v>27.0</v>
      </c>
      <c r="D2551" s="1" t="s">
        <v>51</v>
      </c>
      <c r="E2551" s="1" t="s">
        <v>63</v>
      </c>
      <c r="G2551" s="1" t="s">
        <v>271</v>
      </c>
      <c r="H2551" s="1" t="s">
        <v>91</v>
      </c>
      <c r="I2551" s="1" t="s">
        <v>55</v>
      </c>
      <c r="J2551" s="1" t="s">
        <v>271</v>
      </c>
      <c r="K2551" s="1" t="s">
        <v>91</v>
      </c>
      <c r="L2551" s="1" t="s">
        <v>55</v>
      </c>
      <c r="M2551" s="1" t="s">
        <v>56</v>
      </c>
      <c r="N2551" s="1" t="s">
        <v>136</v>
      </c>
      <c r="O2551" s="1" t="s">
        <v>271</v>
      </c>
      <c r="P2551" s="1" t="s">
        <v>91</v>
      </c>
      <c r="Q2551" s="1" t="s">
        <v>55</v>
      </c>
      <c r="R2551" s="1" t="s">
        <v>56</v>
      </c>
      <c r="T2551" s="1" t="s">
        <v>3265</v>
      </c>
      <c r="U2551" s="1" t="s">
        <v>59</v>
      </c>
      <c r="X2551" s="1" t="s">
        <v>60</v>
      </c>
      <c r="Y2551" s="1" t="s">
        <v>60</v>
      </c>
      <c r="AT2551" s="1" t="s">
        <v>274</v>
      </c>
      <c r="AU2551" s="1" t="s">
        <v>274</v>
      </c>
      <c r="AV2551" s="1" t="s">
        <v>275</v>
      </c>
      <c r="AW2551" s="3" t="str">
        <f t="shared" si="1"/>
        <v>Other</v>
      </c>
      <c r="AX2551" s="3" t="str">
        <f t="array" ref="AX2551">TEXTJOIN(", ", TRUE, IF(X2551:AS2551="Y", X$1:AS$1, IF(X2551:AS2551&lt;&gt;"", X$1:AS$1 &amp; ": " &amp; X2551:AS2551, "")))
</f>
        <v>Heroin, Cocaine</v>
      </c>
    </row>
    <row r="2552">
      <c r="A2552" s="2">
        <v>43739.0</v>
      </c>
      <c r="B2552" s="1" t="s">
        <v>50</v>
      </c>
      <c r="C2552" s="1">
        <v>29.0</v>
      </c>
      <c r="D2552" s="1" t="s">
        <v>51</v>
      </c>
      <c r="E2552" s="1" t="s">
        <v>63</v>
      </c>
      <c r="J2552" s="1" t="s">
        <v>256</v>
      </c>
      <c r="K2552" s="1" t="s">
        <v>103</v>
      </c>
      <c r="L2552" s="1" t="s">
        <v>55</v>
      </c>
      <c r="M2552" s="1" t="s">
        <v>193</v>
      </c>
      <c r="N2552" s="1" t="s">
        <v>178</v>
      </c>
      <c r="O2552" s="1" t="s">
        <v>256</v>
      </c>
      <c r="P2552" s="1" t="s">
        <v>103</v>
      </c>
      <c r="Q2552" s="1" t="s">
        <v>55</v>
      </c>
      <c r="R2552" s="1" t="s">
        <v>67</v>
      </c>
      <c r="T2552" s="1" t="s">
        <v>3266</v>
      </c>
      <c r="U2552" s="1" t="s">
        <v>59</v>
      </c>
      <c r="X2552" s="1" t="s">
        <v>60</v>
      </c>
      <c r="Y2552" s="1" t="s">
        <v>60</v>
      </c>
      <c r="Z2552" s="1" t="s">
        <v>60</v>
      </c>
      <c r="AF2552" s="1" t="s">
        <v>60</v>
      </c>
      <c r="AP2552" s="1" t="s">
        <v>60</v>
      </c>
      <c r="AR2552" s="1" t="s">
        <v>60</v>
      </c>
      <c r="AT2552" s="1" t="s">
        <v>62</v>
      </c>
      <c r="AU2552" s="1" t="s">
        <v>282</v>
      </c>
      <c r="AV2552" s="1" t="s">
        <v>260</v>
      </c>
      <c r="AW2552" s="3" t="str">
        <f t="shared" si="1"/>
        <v>Other</v>
      </c>
      <c r="AX2552" s="3" t="str">
        <f t="array" ref="AX2552">TEXTJOIN(", ", TRUE, IF(X2552:AS2552="Y", X$1:AS$1, IF(X2552:AS2552&lt;&gt;"", X$1:AS$1 &amp; ": " &amp; X2552:AS2552, "")))
</f>
        <v>Heroin, Cocaine, Fentanyl, Benzodiazepine, Heroin/Morph/Codeine, Any Opioid</v>
      </c>
    </row>
    <row r="2553">
      <c r="A2553" s="2">
        <v>41552.0</v>
      </c>
      <c r="B2553" s="1" t="s">
        <v>50</v>
      </c>
      <c r="C2553" s="1">
        <v>47.0</v>
      </c>
      <c r="D2553" s="1" t="s">
        <v>51</v>
      </c>
      <c r="E2553" s="1" t="s">
        <v>63</v>
      </c>
      <c r="G2553" s="1" t="s">
        <v>484</v>
      </c>
      <c r="H2553" s="1" t="s">
        <v>103</v>
      </c>
      <c r="J2553" s="1" t="s">
        <v>484</v>
      </c>
      <c r="L2553" s="1" t="s">
        <v>55</v>
      </c>
      <c r="M2553" s="1" t="s">
        <v>56</v>
      </c>
      <c r="N2553" s="1" t="s">
        <v>136</v>
      </c>
      <c r="O2553" s="1" t="s">
        <v>484</v>
      </c>
      <c r="P2553" s="1" t="s">
        <v>103</v>
      </c>
      <c r="R2553" s="1" t="s">
        <v>56</v>
      </c>
      <c r="T2553" s="1" t="s">
        <v>3267</v>
      </c>
      <c r="U2553" s="1" t="s">
        <v>59</v>
      </c>
      <c r="AD2553" s="1" t="s">
        <v>60</v>
      </c>
      <c r="AE2553" s="1" t="s">
        <v>60</v>
      </c>
      <c r="AT2553" s="1" t="s">
        <v>682</v>
      </c>
      <c r="AU2553" s="1" t="s">
        <v>682</v>
      </c>
      <c r="AV2553" s="1" t="s">
        <v>487</v>
      </c>
      <c r="AW2553" s="3" t="str">
        <f t="shared" si="1"/>
        <v>Other</v>
      </c>
      <c r="AX2553" s="3" t="str">
        <f t="array" ref="AX2553">TEXTJOIN(", ", TRUE, IF(X2553:AS2553="Y", X$1:AS$1, IF(X2553:AS2553&lt;&gt;"", X$1:AS$1 &amp; ": " &amp; X2553:AS2553, "")))
</f>
        <v>Ethanol, Hydrocodone</v>
      </c>
    </row>
    <row r="2554">
      <c r="A2554" s="2">
        <v>44321.0</v>
      </c>
      <c r="B2554" s="1" t="s">
        <v>50</v>
      </c>
      <c r="C2554" s="1">
        <v>41.0</v>
      </c>
      <c r="D2554" s="1" t="s">
        <v>76</v>
      </c>
      <c r="E2554" s="1" t="s">
        <v>63</v>
      </c>
      <c r="G2554" s="1" t="s">
        <v>103</v>
      </c>
      <c r="H2554" s="1" t="s">
        <v>103</v>
      </c>
      <c r="I2554" s="1" t="s">
        <v>55</v>
      </c>
      <c r="J2554" s="1" t="s">
        <v>103</v>
      </c>
      <c r="K2554" s="1" t="s">
        <v>103</v>
      </c>
      <c r="L2554" s="1" t="s">
        <v>55</v>
      </c>
      <c r="M2554" s="1" t="s">
        <v>1213</v>
      </c>
      <c r="N2554" s="1" t="s">
        <v>136</v>
      </c>
      <c r="O2554" s="1" t="s">
        <v>103</v>
      </c>
      <c r="P2554" s="1" t="s">
        <v>103</v>
      </c>
      <c r="Q2554" s="1" t="s">
        <v>55</v>
      </c>
      <c r="R2554" s="1" t="s">
        <v>1213</v>
      </c>
      <c r="T2554" s="1" t="s">
        <v>3268</v>
      </c>
      <c r="U2554" s="1" t="s">
        <v>59</v>
      </c>
      <c r="X2554" s="1" t="s">
        <v>60</v>
      </c>
      <c r="Z2554" s="1" t="s">
        <v>60</v>
      </c>
      <c r="AA2554" s="1" t="s">
        <v>60</v>
      </c>
      <c r="AD2554" s="1" t="s">
        <v>60</v>
      </c>
      <c r="AF2554" s="1" t="s">
        <v>60</v>
      </c>
      <c r="AM2554" s="1" t="s">
        <v>60</v>
      </c>
      <c r="AN2554" s="1" t="s">
        <v>60</v>
      </c>
      <c r="AP2554" s="1" t="s">
        <v>60</v>
      </c>
      <c r="AR2554" s="1" t="s">
        <v>60</v>
      </c>
      <c r="AS2554" s="1" t="s">
        <v>182</v>
      </c>
      <c r="AT2554" s="1" t="s">
        <v>167</v>
      </c>
      <c r="AU2554" s="1" t="s">
        <v>167</v>
      </c>
      <c r="AV2554" s="1" t="s">
        <v>168</v>
      </c>
      <c r="AW2554" s="3" t="str">
        <f t="shared" si="1"/>
        <v>Other</v>
      </c>
      <c r="AX2554" s="3" t="str">
        <f t="array" ref="AX2554">TEXTJOIN(", ", TRUE, IF(X2554:AS2554="Y", X$1:AS$1, IF(X2554:AS2554&lt;&gt;"", X$1:AS$1 &amp; ": " &amp; X2554:AS2554, "")))
</f>
        <v>Heroin, Fentanyl, Fentanyl Analogue, Ethanol, Benzodiazepine, Xylazine, Gabapentin, Heroin/Morph/Codeine, Any Opioid, Other: Bupren</v>
      </c>
    </row>
    <row r="2555">
      <c r="A2555" s="2">
        <v>43921.0</v>
      </c>
      <c r="B2555" s="1" t="s">
        <v>50</v>
      </c>
      <c r="C2555" s="1">
        <v>49.0</v>
      </c>
      <c r="D2555" s="1" t="s">
        <v>76</v>
      </c>
      <c r="E2555" s="1" t="s">
        <v>63</v>
      </c>
      <c r="G2555" s="1" t="s">
        <v>238</v>
      </c>
      <c r="H2555" s="1" t="s">
        <v>125</v>
      </c>
      <c r="I2555" s="1" t="s">
        <v>55</v>
      </c>
      <c r="J2555" s="1" t="s">
        <v>238</v>
      </c>
      <c r="K2555" s="1" t="s">
        <v>125</v>
      </c>
      <c r="L2555" s="1" t="s">
        <v>55</v>
      </c>
      <c r="M2555" s="1" t="s">
        <v>56</v>
      </c>
      <c r="N2555" s="1" t="s">
        <v>93</v>
      </c>
      <c r="O2555" s="1" t="s">
        <v>238</v>
      </c>
      <c r="P2555" s="1" t="s">
        <v>125</v>
      </c>
      <c r="Q2555" s="1" t="s">
        <v>55</v>
      </c>
      <c r="R2555" s="1" t="s">
        <v>56</v>
      </c>
      <c r="T2555" s="1" t="s">
        <v>3269</v>
      </c>
      <c r="U2555" s="1" t="s">
        <v>59</v>
      </c>
      <c r="V2555" s="1" t="s">
        <v>1003</v>
      </c>
      <c r="Z2555" s="1" t="s">
        <v>60</v>
      </c>
      <c r="AR2555" s="1" t="s">
        <v>60</v>
      </c>
      <c r="AT2555" s="1" t="s">
        <v>567</v>
      </c>
      <c r="AU2555" s="1" t="s">
        <v>567</v>
      </c>
      <c r="AV2555" s="1" t="s">
        <v>241</v>
      </c>
      <c r="AW2555" s="3" t="str">
        <f t="shared" si="1"/>
        <v>Other</v>
      </c>
      <c r="AX2555" s="3" t="str">
        <f t="array" ref="AX2555">TEXTJOIN(", ", TRUE, IF(X2555:AS2555="Y", X$1:AS$1, IF(X2555:AS2555&lt;&gt;"", X$1:AS$1 &amp; ": " &amp; X2555:AS2555, "")))
</f>
        <v>Fentanyl, Any Opioid</v>
      </c>
    </row>
    <row r="2556">
      <c r="A2556" s="2">
        <v>41866.0</v>
      </c>
      <c r="B2556" s="1" t="s">
        <v>50</v>
      </c>
      <c r="C2556" s="1">
        <v>53.0</v>
      </c>
      <c r="D2556" s="1" t="s">
        <v>51</v>
      </c>
      <c r="E2556" s="1" t="s">
        <v>63</v>
      </c>
      <c r="G2556" s="1" t="s">
        <v>256</v>
      </c>
      <c r="J2556" s="1" t="s">
        <v>256</v>
      </c>
      <c r="L2556" s="1" t="s">
        <v>55</v>
      </c>
      <c r="M2556" s="1" t="s">
        <v>56</v>
      </c>
      <c r="N2556" s="1" t="s">
        <v>148</v>
      </c>
      <c r="O2556" s="1" t="s">
        <v>256</v>
      </c>
      <c r="P2556" s="1" t="s">
        <v>103</v>
      </c>
      <c r="R2556" s="1" t="s">
        <v>56</v>
      </c>
      <c r="T2556" s="1" t="s">
        <v>3270</v>
      </c>
      <c r="U2556" s="1" t="s">
        <v>59</v>
      </c>
      <c r="X2556" s="1" t="s">
        <v>60</v>
      </c>
      <c r="AT2556" s="1" t="s">
        <v>282</v>
      </c>
      <c r="AU2556" s="1" t="s">
        <v>282</v>
      </c>
      <c r="AV2556" s="1" t="s">
        <v>260</v>
      </c>
      <c r="AW2556" s="3" t="str">
        <f t="shared" si="1"/>
        <v>Other</v>
      </c>
      <c r="AX2556" s="3" t="str">
        <f t="array" ref="AX2556">TEXTJOIN(", ", TRUE, IF(X2556:AS2556="Y", X$1:AS$1, IF(X2556:AS2556&lt;&gt;"", X$1:AS$1 &amp; ": " &amp; X2556:AS2556, "")))
</f>
        <v>Heroin</v>
      </c>
    </row>
    <row r="2557">
      <c r="A2557" s="2">
        <v>41757.0</v>
      </c>
      <c r="B2557" s="1" t="s">
        <v>50</v>
      </c>
      <c r="C2557" s="1">
        <v>44.0</v>
      </c>
      <c r="D2557" s="1" t="s">
        <v>51</v>
      </c>
      <c r="E2557" s="1" t="s">
        <v>63</v>
      </c>
      <c r="F2557" s="1" t="s">
        <v>137</v>
      </c>
      <c r="G2557" s="1" t="s">
        <v>256</v>
      </c>
      <c r="J2557" s="1" t="s">
        <v>256</v>
      </c>
      <c r="L2557" s="1" t="s">
        <v>55</v>
      </c>
      <c r="M2557" s="1" t="s">
        <v>44</v>
      </c>
      <c r="N2557" s="1" t="s">
        <v>66</v>
      </c>
      <c r="O2557" s="1" t="s">
        <v>256</v>
      </c>
      <c r="P2557" s="1" t="s">
        <v>103</v>
      </c>
      <c r="R2557" s="1" t="s">
        <v>67</v>
      </c>
      <c r="T2557" s="1" t="s">
        <v>2181</v>
      </c>
      <c r="U2557" s="1" t="s">
        <v>59</v>
      </c>
      <c r="X2557" s="1" t="s">
        <v>60</v>
      </c>
      <c r="Y2557" s="1" t="s">
        <v>60</v>
      </c>
      <c r="AD2557" s="1" t="s">
        <v>60</v>
      </c>
      <c r="AT2557" s="1" t="s">
        <v>282</v>
      </c>
      <c r="AU2557" s="1" t="s">
        <v>282</v>
      </c>
      <c r="AV2557" s="1" t="s">
        <v>260</v>
      </c>
      <c r="AW2557" s="3" t="str">
        <f t="shared" si="1"/>
        <v>Other</v>
      </c>
      <c r="AX2557" s="3" t="str">
        <f t="array" ref="AX2557">TEXTJOIN(", ", TRUE, IF(X2557:AS2557="Y", X$1:AS$1, IF(X2557:AS2557&lt;&gt;"", X$1:AS$1 &amp; ": " &amp; X2557:AS2557, "")))
</f>
        <v>Heroin, Cocaine, Ethanol</v>
      </c>
    </row>
    <row r="2558">
      <c r="A2558" s="2">
        <v>42538.0</v>
      </c>
      <c r="B2558" s="1" t="s">
        <v>50</v>
      </c>
      <c r="C2558" s="1">
        <v>32.0</v>
      </c>
      <c r="D2558" s="1" t="s">
        <v>76</v>
      </c>
      <c r="E2558" s="1" t="s">
        <v>63</v>
      </c>
      <c r="G2558" s="1" t="s">
        <v>424</v>
      </c>
      <c r="H2558" s="1" t="s">
        <v>54</v>
      </c>
      <c r="I2558" s="1" t="s">
        <v>55</v>
      </c>
      <c r="J2558" s="1" t="s">
        <v>424</v>
      </c>
      <c r="M2558" s="1" t="s">
        <v>56</v>
      </c>
      <c r="N2558" s="1" t="s">
        <v>670</v>
      </c>
      <c r="O2558" s="1" t="s">
        <v>424</v>
      </c>
      <c r="R2558" s="1" t="s">
        <v>56</v>
      </c>
      <c r="T2558" s="1" t="s">
        <v>3271</v>
      </c>
      <c r="U2558" s="1" t="s">
        <v>59</v>
      </c>
      <c r="X2558" s="1" t="s">
        <v>60</v>
      </c>
      <c r="AF2558" s="1" t="s">
        <v>60</v>
      </c>
      <c r="AP2558" s="1" t="s">
        <v>60</v>
      </c>
      <c r="AR2558" s="1" t="s">
        <v>60</v>
      </c>
      <c r="AT2558" s="1" t="s">
        <v>425</v>
      </c>
      <c r="AU2558" s="1" t="s">
        <v>425</v>
      </c>
      <c r="AV2558" s="1" t="s">
        <v>426</v>
      </c>
      <c r="AW2558" s="3" t="str">
        <f t="shared" si="1"/>
        <v>Other</v>
      </c>
      <c r="AX2558" s="3" t="str">
        <f t="array" ref="AX2558">TEXTJOIN(", ", TRUE, IF(X2558:AS2558="Y", X$1:AS$1, IF(X2558:AS2558&lt;&gt;"", X$1:AS$1 &amp; ": " &amp; X2558:AS2558, "")))
</f>
        <v>Heroin, Benzodiazepine, Heroin/Morph/Codeine, Any Opioid</v>
      </c>
    </row>
    <row r="2559">
      <c r="A2559" s="2">
        <v>42071.0</v>
      </c>
      <c r="B2559" s="1" t="s">
        <v>86</v>
      </c>
      <c r="C2559" s="1">
        <v>37.0</v>
      </c>
      <c r="D2559" s="1" t="s">
        <v>51</v>
      </c>
      <c r="E2559" s="1" t="s">
        <v>63</v>
      </c>
      <c r="G2559" s="1" t="s">
        <v>72</v>
      </c>
      <c r="H2559" s="1" t="s">
        <v>91</v>
      </c>
      <c r="I2559" s="1" t="s">
        <v>55</v>
      </c>
      <c r="J2559" s="1" t="s">
        <v>72</v>
      </c>
      <c r="M2559" s="1" t="s">
        <v>56</v>
      </c>
      <c r="O2559" s="1" t="s">
        <v>72</v>
      </c>
      <c r="P2559" s="1" t="s">
        <v>91</v>
      </c>
      <c r="Q2559" s="1" t="s">
        <v>55</v>
      </c>
      <c r="R2559" s="1" t="s">
        <v>56</v>
      </c>
      <c r="T2559" s="1" t="s">
        <v>3272</v>
      </c>
      <c r="U2559" s="1" t="s">
        <v>59</v>
      </c>
      <c r="W2559" s="1" t="s">
        <v>60</v>
      </c>
      <c r="X2559" s="1" t="s">
        <v>60</v>
      </c>
      <c r="Y2559" s="1" t="s">
        <v>60</v>
      </c>
      <c r="AF2559" s="1" t="s">
        <v>60</v>
      </c>
      <c r="AP2559" s="1" t="s">
        <v>60</v>
      </c>
      <c r="AR2559" s="1" t="s">
        <v>60</v>
      </c>
      <c r="AT2559" s="1" t="s">
        <v>619</v>
      </c>
      <c r="AU2559" s="1" t="s">
        <v>619</v>
      </c>
      <c r="AV2559" s="1" t="s">
        <v>75</v>
      </c>
      <c r="AW2559" s="3" t="str">
        <f t="shared" si="1"/>
        <v>Other</v>
      </c>
      <c r="AX2559" s="3" t="str">
        <f t="array" ref="AX2559">TEXTJOIN(", ", TRUE, IF(X2559:AS2559="Y", X$1:AS$1, IF(X2559:AS2559&lt;&gt;"", X$1:AS$1 &amp; ": " &amp; X2559:AS2559, "")))
</f>
        <v>Heroin, Cocaine, Benzodiazepine, Heroin/Morph/Codeine, Any Opioid</v>
      </c>
    </row>
    <row r="2560">
      <c r="A2560" s="2">
        <v>42558.0</v>
      </c>
      <c r="B2560" s="1" t="s">
        <v>50</v>
      </c>
      <c r="C2560" s="1">
        <v>27.0</v>
      </c>
      <c r="D2560" s="1" t="s">
        <v>51</v>
      </c>
      <c r="E2560" s="1" t="s">
        <v>63</v>
      </c>
      <c r="G2560" s="1" t="s">
        <v>216</v>
      </c>
      <c r="H2560" s="1" t="s">
        <v>103</v>
      </c>
      <c r="I2560" s="1" t="s">
        <v>55</v>
      </c>
      <c r="J2560" s="1" t="s">
        <v>216</v>
      </c>
      <c r="M2560" s="1" t="s">
        <v>56</v>
      </c>
      <c r="N2560" s="1" t="s">
        <v>136</v>
      </c>
      <c r="O2560" s="1" t="s">
        <v>216</v>
      </c>
      <c r="R2560" s="1" t="s">
        <v>56</v>
      </c>
      <c r="T2560" s="1" t="s">
        <v>3273</v>
      </c>
      <c r="U2560" s="1" t="s">
        <v>59</v>
      </c>
      <c r="AB2560" s="1" t="s">
        <v>60</v>
      </c>
      <c r="AR2560" s="1" t="s">
        <v>60</v>
      </c>
      <c r="AT2560" s="1" t="s">
        <v>218</v>
      </c>
      <c r="AU2560" s="1" t="s">
        <v>218</v>
      </c>
      <c r="AV2560" s="1" t="s">
        <v>317</v>
      </c>
      <c r="AW2560" s="3" t="str">
        <f t="shared" si="1"/>
        <v>Other</v>
      </c>
      <c r="AX2560" s="3" t="str">
        <f t="array" ref="AX2560">TEXTJOIN(", ", TRUE, IF(X2560:AS2560="Y", X$1:AS$1, IF(X2560:AS2560&lt;&gt;"", X$1:AS$1 &amp; ": " &amp; X2560:AS2560, "")))
</f>
        <v>Oxycodone, Any Opioid</v>
      </c>
    </row>
    <row r="2561">
      <c r="A2561" s="4">
        <v>43021.0</v>
      </c>
      <c r="B2561" s="1" t="s">
        <v>86</v>
      </c>
      <c r="C2561" s="1">
        <v>31.0</v>
      </c>
      <c r="D2561" s="1" t="s">
        <v>51</v>
      </c>
      <c r="E2561" s="1" t="s">
        <v>63</v>
      </c>
      <c r="G2561" s="1" t="s">
        <v>256</v>
      </c>
      <c r="H2561" s="1" t="s">
        <v>103</v>
      </c>
      <c r="I2561" s="1" t="s">
        <v>55</v>
      </c>
      <c r="J2561" s="1" t="s">
        <v>256</v>
      </c>
      <c r="K2561" s="1" t="s">
        <v>103</v>
      </c>
      <c r="L2561" s="1" t="s">
        <v>55</v>
      </c>
      <c r="M2561" s="1" t="s">
        <v>56</v>
      </c>
      <c r="N2561" s="1" t="s">
        <v>119</v>
      </c>
      <c r="O2561" s="1" t="s">
        <v>256</v>
      </c>
      <c r="P2561" s="1" t="s">
        <v>103</v>
      </c>
      <c r="Q2561" s="1" t="s">
        <v>55</v>
      </c>
      <c r="R2561" s="1" t="s">
        <v>56</v>
      </c>
      <c r="T2561" s="1" t="s">
        <v>3274</v>
      </c>
      <c r="U2561" s="1" t="s">
        <v>59</v>
      </c>
      <c r="X2561" s="1" t="s">
        <v>60</v>
      </c>
      <c r="Z2561" s="1" t="s">
        <v>60</v>
      </c>
      <c r="AT2561" s="1" t="s">
        <v>282</v>
      </c>
      <c r="AU2561" s="1" t="s">
        <v>282</v>
      </c>
      <c r="AV2561" s="1" t="s">
        <v>260</v>
      </c>
      <c r="AW2561" s="3" t="str">
        <f t="shared" si="1"/>
        <v>Other</v>
      </c>
      <c r="AX2561" s="3" t="str">
        <f t="array" ref="AX2561">TEXTJOIN(", ", TRUE, IF(X2561:AS2561="Y", X$1:AS$1, IF(X2561:AS2561&lt;&gt;"", X$1:AS$1 &amp; ": " &amp; X2561:AS2561, "")))
</f>
        <v>Heroin, Fentanyl</v>
      </c>
    </row>
    <row r="2562">
      <c r="A2562" s="2">
        <v>44385.0</v>
      </c>
      <c r="B2562" s="1" t="s">
        <v>50</v>
      </c>
      <c r="C2562" s="1">
        <v>62.0</v>
      </c>
      <c r="D2562" s="1" t="s">
        <v>76</v>
      </c>
      <c r="E2562" s="1" t="s">
        <v>63</v>
      </c>
      <c r="G2562" s="1" t="s">
        <v>256</v>
      </c>
      <c r="H2562" s="1" t="s">
        <v>103</v>
      </c>
      <c r="I2562" s="1" t="s">
        <v>55</v>
      </c>
      <c r="J2562" s="1" t="s">
        <v>256</v>
      </c>
      <c r="K2562" s="1" t="s">
        <v>103</v>
      </c>
      <c r="L2562" s="1" t="s">
        <v>55</v>
      </c>
      <c r="M2562" s="1" t="s">
        <v>1843</v>
      </c>
      <c r="N2562" s="1" t="s">
        <v>136</v>
      </c>
      <c r="O2562" s="1" t="s">
        <v>256</v>
      </c>
      <c r="P2562" s="1" t="s">
        <v>103</v>
      </c>
      <c r="Q2562" s="1" t="s">
        <v>55</v>
      </c>
      <c r="R2562" s="1" t="s">
        <v>180</v>
      </c>
      <c r="T2562" s="1" t="s">
        <v>3275</v>
      </c>
      <c r="U2562" s="1" t="s">
        <v>59</v>
      </c>
      <c r="Z2562" s="1" t="s">
        <v>60</v>
      </c>
      <c r="AD2562" s="1" t="s">
        <v>60</v>
      </c>
      <c r="AI2562" s="1" t="s">
        <v>60</v>
      </c>
      <c r="AM2562" s="1" t="s">
        <v>60</v>
      </c>
      <c r="AR2562" s="1" t="s">
        <v>60</v>
      </c>
      <c r="AT2562" s="1" t="s">
        <v>282</v>
      </c>
      <c r="AU2562" s="1" t="s">
        <v>282</v>
      </c>
      <c r="AV2562" s="1" t="s">
        <v>260</v>
      </c>
      <c r="AW2562" s="3" t="str">
        <f t="shared" si="1"/>
        <v>Other</v>
      </c>
      <c r="AX2562" s="3" t="str">
        <f t="array" ref="AX2562">TEXTJOIN(", ", TRUE, IF(X2562:AS2562="Y", X$1:AS$1, IF(X2562:AS2562&lt;&gt;"", X$1:AS$1 &amp; ": " &amp; X2562:AS2562, "")))
</f>
        <v>Fentanyl, Ethanol, Amphet, Xylazine, Any Opioid</v>
      </c>
    </row>
    <row r="2563">
      <c r="A2563" s="2">
        <v>43216.0</v>
      </c>
      <c r="B2563" s="1" t="s">
        <v>50</v>
      </c>
      <c r="C2563" s="1">
        <v>36.0</v>
      </c>
      <c r="D2563" s="1" t="s">
        <v>76</v>
      </c>
      <c r="E2563" s="1" t="s">
        <v>63</v>
      </c>
      <c r="G2563" s="1" t="s">
        <v>749</v>
      </c>
      <c r="H2563" s="1" t="s">
        <v>91</v>
      </c>
      <c r="I2563" s="1" t="s">
        <v>55</v>
      </c>
      <c r="J2563" s="1" t="s">
        <v>749</v>
      </c>
      <c r="K2563" s="1" t="s">
        <v>91</v>
      </c>
      <c r="M2563" s="1" t="s">
        <v>56</v>
      </c>
      <c r="N2563" s="1" t="s">
        <v>104</v>
      </c>
      <c r="O2563" s="1" t="s">
        <v>91</v>
      </c>
      <c r="P2563" s="1" t="s">
        <v>91</v>
      </c>
      <c r="Q2563" s="1" t="s">
        <v>55</v>
      </c>
      <c r="R2563" s="1" t="s">
        <v>67</v>
      </c>
      <c r="T2563" s="1" t="s">
        <v>3276</v>
      </c>
      <c r="U2563" s="1" t="s">
        <v>59</v>
      </c>
      <c r="AE2563" s="1" t="s">
        <v>60</v>
      </c>
      <c r="AR2563" s="1" t="s">
        <v>60</v>
      </c>
      <c r="AT2563" s="1" t="s">
        <v>752</v>
      </c>
      <c r="AU2563" s="1" t="s">
        <v>752</v>
      </c>
      <c r="AV2563" s="1" t="s">
        <v>111</v>
      </c>
      <c r="AW2563" s="3" t="str">
        <f t="shared" si="1"/>
        <v>Other</v>
      </c>
      <c r="AX2563" s="3" t="str">
        <f t="array" ref="AX2563">TEXTJOIN(", ", TRUE, IF(X2563:AS2563="Y", X$1:AS$1, IF(X2563:AS2563&lt;&gt;"", X$1:AS$1 &amp; ": " &amp; X2563:AS2563, "")))
</f>
        <v>Hydrocodone, Any Opioid</v>
      </c>
    </row>
    <row r="2564">
      <c r="A2564" s="4">
        <v>43422.0</v>
      </c>
      <c r="B2564" s="1" t="s">
        <v>50</v>
      </c>
      <c r="C2564" s="1">
        <v>29.0</v>
      </c>
      <c r="D2564" s="1" t="s">
        <v>51</v>
      </c>
      <c r="E2564" s="1" t="s">
        <v>63</v>
      </c>
      <c r="F2564" s="1" t="s">
        <v>137</v>
      </c>
      <c r="G2564" s="1" t="s">
        <v>103</v>
      </c>
      <c r="H2564" s="1" t="s">
        <v>103</v>
      </c>
      <c r="I2564" s="1" t="s">
        <v>55</v>
      </c>
      <c r="J2564" s="1" t="s">
        <v>103</v>
      </c>
      <c r="K2564" s="1" t="s">
        <v>103</v>
      </c>
      <c r="M2564" s="1" t="s">
        <v>2822</v>
      </c>
      <c r="N2564" s="1" t="s">
        <v>1211</v>
      </c>
      <c r="O2564" s="1" t="s">
        <v>103</v>
      </c>
      <c r="P2564" s="1" t="s">
        <v>103</v>
      </c>
      <c r="Q2564" s="1" t="s">
        <v>55</v>
      </c>
      <c r="R2564" s="1" t="s">
        <v>44</v>
      </c>
      <c r="T2564" s="1" t="s">
        <v>3277</v>
      </c>
      <c r="U2564" s="1" t="s">
        <v>59</v>
      </c>
      <c r="X2564" s="1" t="s">
        <v>60</v>
      </c>
      <c r="Y2564" s="1" t="s">
        <v>60</v>
      </c>
      <c r="Z2564" s="1" t="s">
        <v>60</v>
      </c>
      <c r="AP2564" s="1" t="s">
        <v>60</v>
      </c>
      <c r="AR2564" s="1" t="s">
        <v>60</v>
      </c>
      <c r="AT2564" s="1" t="s">
        <v>167</v>
      </c>
      <c r="AU2564" s="1" t="s">
        <v>167</v>
      </c>
      <c r="AV2564" s="1" t="s">
        <v>168</v>
      </c>
      <c r="AW2564" s="3" t="str">
        <f t="shared" si="1"/>
        <v>Other</v>
      </c>
      <c r="AX2564" s="3" t="str">
        <f t="array" ref="AX2564">TEXTJOIN(", ", TRUE, IF(X2564:AS2564="Y", X$1:AS$1, IF(X2564:AS2564&lt;&gt;"", X$1:AS$1 &amp; ": " &amp; X2564:AS2564, "")))
</f>
        <v>Heroin, Cocaine, Fentanyl, Heroin/Morph/Codeine, Any Opioid</v>
      </c>
    </row>
    <row r="2565">
      <c r="A2565" s="2">
        <v>44421.0</v>
      </c>
      <c r="B2565" s="1" t="s">
        <v>50</v>
      </c>
      <c r="C2565" s="1">
        <v>27.0</v>
      </c>
      <c r="D2565" s="1" t="s">
        <v>51</v>
      </c>
      <c r="E2565" s="1" t="s">
        <v>63</v>
      </c>
      <c r="G2565" s="1" t="s">
        <v>3278</v>
      </c>
      <c r="H2565" s="1" t="s">
        <v>3279</v>
      </c>
      <c r="I2565" s="1" t="s">
        <v>3280</v>
      </c>
      <c r="J2565" s="1" t="s">
        <v>65</v>
      </c>
      <c r="K2565" s="1" t="s">
        <v>65</v>
      </c>
      <c r="L2565" s="1" t="s">
        <v>55</v>
      </c>
      <c r="M2565" s="1" t="s">
        <v>56</v>
      </c>
      <c r="N2565" s="1" t="s">
        <v>119</v>
      </c>
      <c r="O2565" s="1" t="s">
        <v>65</v>
      </c>
      <c r="P2565" s="1" t="s">
        <v>65</v>
      </c>
      <c r="Q2565" s="1" t="s">
        <v>55</v>
      </c>
      <c r="R2565" s="1" t="s">
        <v>44</v>
      </c>
      <c r="S2565" s="1" t="s">
        <v>1262</v>
      </c>
      <c r="T2565" s="1" t="s">
        <v>2760</v>
      </c>
      <c r="U2565" s="1" t="s">
        <v>59</v>
      </c>
      <c r="Z2565" s="1" t="s">
        <v>60</v>
      </c>
      <c r="AM2565" s="1" t="s">
        <v>60</v>
      </c>
      <c r="AR2565" s="1" t="s">
        <v>60</v>
      </c>
      <c r="AT2565" s="1" t="s">
        <v>3281</v>
      </c>
      <c r="AU2565" s="1" t="s">
        <v>410</v>
      </c>
      <c r="AV2565" s="1" t="s">
        <v>150</v>
      </c>
      <c r="AW2565" s="3" t="str">
        <f t="shared" si="1"/>
        <v>Other</v>
      </c>
      <c r="AX2565" s="3" t="str">
        <f t="array" ref="AX2565">TEXTJOIN(", ", TRUE, IF(X2565:AS2565="Y", X$1:AS$1, IF(X2565:AS2565&lt;&gt;"", X$1:AS$1 &amp; ": " &amp; X2565:AS2565, "")))
</f>
        <v>Fentanyl, Xylazine, Any Opioid</v>
      </c>
    </row>
    <row r="2566">
      <c r="A2566" s="2">
        <v>44240.0</v>
      </c>
      <c r="B2566" s="1" t="s">
        <v>50</v>
      </c>
      <c r="C2566" s="1">
        <v>37.0</v>
      </c>
      <c r="D2566" s="1" t="s">
        <v>51</v>
      </c>
      <c r="E2566" s="1" t="s">
        <v>63</v>
      </c>
      <c r="G2566" s="1" t="s">
        <v>185</v>
      </c>
      <c r="H2566" s="1" t="s">
        <v>91</v>
      </c>
      <c r="I2566" s="1" t="s">
        <v>55</v>
      </c>
      <c r="J2566" s="1" t="s">
        <v>185</v>
      </c>
      <c r="K2566" s="1" t="s">
        <v>91</v>
      </c>
      <c r="L2566" s="1" t="s">
        <v>55</v>
      </c>
      <c r="M2566" s="1" t="s">
        <v>56</v>
      </c>
      <c r="N2566" s="1" t="s">
        <v>119</v>
      </c>
      <c r="O2566" s="1" t="s">
        <v>185</v>
      </c>
      <c r="P2566" s="1" t="s">
        <v>91</v>
      </c>
      <c r="Q2566" s="1" t="s">
        <v>55</v>
      </c>
      <c r="R2566" s="1" t="s">
        <v>56</v>
      </c>
      <c r="T2566" s="1" t="s">
        <v>1882</v>
      </c>
      <c r="U2566" s="1" t="s">
        <v>59</v>
      </c>
      <c r="Z2566" s="1" t="s">
        <v>60</v>
      </c>
      <c r="AD2566" s="1" t="s">
        <v>60</v>
      </c>
      <c r="AR2566" s="1" t="s">
        <v>60</v>
      </c>
      <c r="AT2566" s="1" t="s">
        <v>188</v>
      </c>
      <c r="AU2566" s="1" t="s">
        <v>188</v>
      </c>
      <c r="AV2566" s="1" t="s">
        <v>189</v>
      </c>
      <c r="AW2566" s="3" t="str">
        <f t="shared" si="1"/>
        <v>Other</v>
      </c>
      <c r="AX2566" s="3" t="str">
        <f t="array" ref="AX2566">TEXTJOIN(", ", TRUE, IF(X2566:AS2566="Y", X$1:AS$1, IF(X2566:AS2566&lt;&gt;"", X$1:AS$1 &amp; ": " &amp; X2566:AS2566, "")))
</f>
        <v>Fentanyl, Ethanol, Any Opioid</v>
      </c>
    </row>
    <row r="2567">
      <c r="A2567" s="2">
        <v>44109.0</v>
      </c>
      <c r="B2567" s="1" t="s">
        <v>50</v>
      </c>
      <c r="C2567" s="1">
        <v>55.0</v>
      </c>
      <c r="E2567" s="1" t="s">
        <v>63</v>
      </c>
      <c r="G2567" s="1" t="s">
        <v>82</v>
      </c>
      <c r="H2567" s="1" t="s">
        <v>54</v>
      </c>
      <c r="I2567" s="1" t="s">
        <v>55</v>
      </c>
      <c r="J2567" s="1" t="s">
        <v>82</v>
      </c>
      <c r="K2567" s="1" t="s">
        <v>54</v>
      </c>
      <c r="L2567" s="1" t="s">
        <v>55</v>
      </c>
      <c r="M2567" s="1" t="s">
        <v>56</v>
      </c>
      <c r="N2567" s="1" t="s">
        <v>178</v>
      </c>
      <c r="O2567" s="1" t="s">
        <v>82</v>
      </c>
      <c r="P2567" s="1" t="s">
        <v>54</v>
      </c>
      <c r="Q2567" s="1" t="s">
        <v>55</v>
      </c>
      <c r="R2567" s="1" t="s">
        <v>56</v>
      </c>
      <c r="T2567" s="1" t="s">
        <v>3282</v>
      </c>
      <c r="U2567" s="1" t="s">
        <v>59</v>
      </c>
      <c r="V2567" s="1" t="s">
        <v>286</v>
      </c>
      <c r="Z2567" s="1" t="s">
        <v>60</v>
      </c>
      <c r="AA2567" s="1" t="s">
        <v>60</v>
      </c>
      <c r="AR2567" s="1" t="s">
        <v>60</v>
      </c>
      <c r="AT2567" s="1" t="s">
        <v>329</v>
      </c>
      <c r="AU2567" s="1" t="s">
        <v>329</v>
      </c>
      <c r="AV2567" s="1" t="s">
        <v>85</v>
      </c>
      <c r="AW2567" s="3" t="str">
        <f t="shared" si="1"/>
        <v>Other</v>
      </c>
      <c r="AX2567" s="3" t="str">
        <f t="array" ref="AX2567">TEXTJOIN(", ", TRUE, IF(X2567:AS2567="Y", X$1:AS$1, IF(X2567:AS2567&lt;&gt;"", X$1:AS$1 &amp; ": " &amp; X2567:AS2567, "")))
</f>
        <v>Fentanyl, Fentanyl Analogue, Any Opioid</v>
      </c>
    </row>
    <row r="2568">
      <c r="A2568" s="4">
        <v>43394.0</v>
      </c>
      <c r="B2568" s="1" t="s">
        <v>50</v>
      </c>
      <c r="C2568" s="1">
        <v>45.0</v>
      </c>
      <c r="D2568" s="1" t="s">
        <v>51</v>
      </c>
      <c r="E2568" s="1" t="s">
        <v>63</v>
      </c>
      <c r="F2568" s="1" t="s">
        <v>137</v>
      </c>
      <c r="G2568" s="1" t="s">
        <v>53</v>
      </c>
      <c r="H2568" s="1" t="s">
        <v>54</v>
      </c>
      <c r="I2568" s="1" t="s">
        <v>55</v>
      </c>
      <c r="J2568" s="1" t="s">
        <v>53</v>
      </c>
      <c r="K2568" s="1" t="s">
        <v>54</v>
      </c>
      <c r="M2568" s="1" t="s">
        <v>728</v>
      </c>
      <c r="N2568" s="1" t="s">
        <v>136</v>
      </c>
      <c r="O2568" s="1" t="s">
        <v>53</v>
      </c>
      <c r="P2568" s="1" t="s">
        <v>54</v>
      </c>
      <c r="Q2568" s="1" t="s">
        <v>55</v>
      </c>
      <c r="R2568" s="1" t="s">
        <v>44</v>
      </c>
      <c r="T2568" s="1" t="s">
        <v>3283</v>
      </c>
      <c r="U2568" s="1" t="s">
        <v>59</v>
      </c>
      <c r="X2568" s="1" t="s">
        <v>60</v>
      </c>
      <c r="Y2568" s="1" t="s">
        <v>60</v>
      </c>
      <c r="Z2568" s="1" t="s">
        <v>60</v>
      </c>
      <c r="AD2568" s="1" t="s">
        <v>60</v>
      </c>
      <c r="AP2568" s="1" t="s">
        <v>60</v>
      </c>
      <c r="AR2568" s="1" t="s">
        <v>60</v>
      </c>
      <c r="AT2568" s="1" t="s">
        <v>61</v>
      </c>
      <c r="AU2568" s="1" t="s">
        <v>61</v>
      </c>
      <c r="AV2568" s="1" t="s">
        <v>294</v>
      </c>
      <c r="AW2568" s="3" t="str">
        <f t="shared" si="1"/>
        <v>Other</v>
      </c>
      <c r="AX2568" s="3" t="str">
        <f t="array" ref="AX2568">TEXTJOIN(", ", TRUE, IF(X2568:AS2568="Y", X$1:AS$1, IF(X2568:AS2568&lt;&gt;"", X$1:AS$1 &amp; ": " &amp; X2568:AS2568, "")))
</f>
        <v>Heroin, Cocaine, Fentanyl, Ethanol, Heroin/Morph/Codeine, Any Opioid</v>
      </c>
    </row>
    <row r="2569">
      <c r="A2569" s="2">
        <v>41948.0</v>
      </c>
      <c r="B2569" s="1" t="s">
        <v>50</v>
      </c>
      <c r="C2569" s="1">
        <v>46.0</v>
      </c>
      <c r="D2569" s="1" t="s">
        <v>76</v>
      </c>
      <c r="E2569" s="1" t="s">
        <v>63</v>
      </c>
      <c r="G2569" s="1" t="s">
        <v>124</v>
      </c>
      <c r="J2569" s="1" t="s">
        <v>124</v>
      </c>
      <c r="L2569" s="1" t="s">
        <v>55</v>
      </c>
      <c r="M2569" s="1" t="s">
        <v>56</v>
      </c>
      <c r="N2569" s="1" t="s">
        <v>104</v>
      </c>
      <c r="O2569" s="1" t="s">
        <v>124</v>
      </c>
      <c r="P2569" s="1" t="s">
        <v>125</v>
      </c>
      <c r="R2569" s="1" t="s">
        <v>56</v>
      </c>
      <c r="T2569" s="1" t="s">
        <v>3284</v>
      </c>
      <c r="U2569" s="1" t="s">
        <v>59</v>
      </c>
      <c r="AB2569" s="1" t="s">
        <v>60</v>
      </c>
      <c r="AF2569" s="1" t="s">
        <v>60</v>
      </c>
      <c r="AT2569" s="1" t="s">
        <v>127</v>
      </c>
      <c r="AU2569" s="1" t="s">
        <v>127</v>
      </c>
      <c r="AV2569" s="1" t="s">
        <v>128</v>
      </c>
      <c r="AW2569" s="3" t="str">
        <f t="shared" si="1"/>
        <v>Other</v>
      </c>
      <c r="AX2569" s="3" t="str">
        <f t="array" ref="AX2569">TEXTJOIN(", ", TRUE, IF(X2569:AS2569="Y", X$1:AS$1, IF(X2569:AS2569&lt;&gt;"", X$1:AS$1 &amp; ": " &amp; X2569:AS2569, "")))
</f>
        <v>Oxycodone, Benzodiazepine</v>
      </c>
    </row>
    <row r="2570">
      <c r="A2570" s="2">
        <v>42105.0</v>
      </c>
      <c r="B2570" s="1" t="s">
        <v>86</v>
      </c>
      <c r="C2570" s="1">
        <v>35.0</v>
      </c>
      <c r="D2570" s="1" t="s">
        <v>51</v>
      </c>
      <c r="E2570" s="1" t="s">
        <v>63</v>
      </c>
      <c r="G2570" s="1" t="s">
        <v>90</v>
      </c>
      <c r="H2570" s="1" t="s">
        <v>91</v>
      </c>
      <c r="I2570" s="1" t="s">
        <v>55</v>
      </c>
      <c r="J2570" s="1" t="s">
        <v>90</v>
      </c>
      <c r="M2570" s="1" t="s">
        <v>56</v>
      </c>
      <c r="O2570" s="1" t="s">
        <v>90</v>
      </c>
      <c r="P2570" s="1" t="s">
        <v>91</v>
      </c>
      <c r="Q2570" s="1" t="s">
        <v>55</v>
      </c>
      <c r="R2570" s="1" t="s">
        <v>56</v>
      </c>
      <c r="T2570" s="1" t="s">
        <v>3285</v>
      </c>
      <c r="U2570" s="1" t="s">
        <v>59</v>
      </c>
      <c r="Y2570" s="1" t="s">
        <v>60</v>
      </c>
      <c r="Z2570" s="1" t="s">
        <v>60</v>
      </c>
      <c r="AF2570" s="1" t="s">
        <v>60</v>
      </c>
      <c r="AI2570" s="1" t="s">
        <v>60</v>
      </c>
      <c r="AR2570" s="1" t="s">
        <v>60</v>
      </c>
      <c r="AS2570" s="1" t="s">
        <v>581</v>
      </c>
      <c r="AT2570" s="1" t="s">
        <v>96</v>
      </c>
      <c r="AU2570" s="1" t="s">
        <v>96</v>
      </c>
      <c r="AV2570" s="1" t="s">
        <v>97</v>
      </c>
      <c r="AW2570" s="3" t="str">
        <f t="shared" si="1"/>
        <v>Other</v>
      </c>
      <c r="AX2570" s="3" t="str">
        <f t="array" ref="AX2570">TEXTJOIN(", ", TRUE, IF(X2570:AS2570="Y", X$1:AS$1, IF(X2570:AS2570&lt;&gt;"", X$1:AS$1 &amp; ": " &amp; X2570:AS2570, "")))
</f>
        <v>Cocaine, Fentanyl, Benzodiazepine, Amphet, Any Opioid, Other: BUPREN</v>
      </c>
    </row>
    <row r="2571">
      <c r="A2571" s="4">
        <v>43750.0</v>
      </c>
      <c r="B2571" s="1" t="s">
        <v>50</v>
      </c>
      <c r="C2571" s="1">
        <v>31.0</v>
      </c>
      <c r="D2571" s="1" t="s">
        <v>76</v>
      </c>
      <c r="E2571" s="1" t="s">
        <v>63</v>
      </c>
      <c r="G2571" s="1" t="s">
        <v>3286</v>
      </c>
      <c r="H2571" s="1" t="s">
        <v>65</v>
      </c>
      <c r="I2571" s="1" t="s">
        <v>55</v>
      </c>
      <c r="J2571" s="1" t="s">
        <v>3286</v>
      </c>
      <c r="K2571" s="1" t="s">
        <v>65</v>
      </c>
      <c r="L2571" s="1" t="s">
        <v>55</v>
      </c>
      <c r="M2571" s="1" t="s">
        <v>56</v>
      </c>
      <c r="N2571" s="1" t="s">
        <v>93</v>
      </c>
      <c r="O2571" s="1" t="s">
        <v>3286</v>
      </c>
      <c r="P2571" s="1" t="s">
        <v>65</v>
      </c>
      <c r="Q2571" s="1" t="s">
        <v>55</v>
      </c>
      <c r="R2571" s="1" t="s">
        <v>56</v>
      </c>
      <c r="T2571" s="1" t="s">
        <v>3287</v>
      </c>
      <c r="U2571" s="1" t="s">
        <v>59</v>
      </c>
      <c r="Z2571" s="1" t="s">
        <v>60</v>
      </c>
      <c r="AG2571" s="1" t="s">
        <v>60</v>
      </c>
      <c r="AR2571" s="1" t="s">
        <v>60</v>
      </c>
      <c r="AT2571" s="1" t="s">
        <v>3288</v>
      </c>
      <c r="AU2571" s="1" t="s">
        <v>3288</v>
      </c>
      <c r="AV2571" s="1" t="s">
        <v>3289</v>
      </c>
      <c r="AW2571" s="3" t="str">
        <f t="shared" si="1"/>
        <v>Other</v>
      </c>
      <c r="AX2571" s="3" t="str">
        <f t="array" ref="AX2571">TEXTJOIN(", ", TRUE, IF(X2571:AS2571="Y", X$1:AS$1, IF(X2571:AS2571&lt;&gt;"", X$1:AS$1 &amp; ": " &amp; X2571:AS2571, "")))
</f>
        <v>Fentanyl, Methadone, Any Opioid</v>
      </c>
    </row>
    <row r="2572">
      <c r="A2572" s="2">
        <v>44219.0</v>
      </c>
      <c r="B2572" s="1" t="s">
        <v>50</v>
      </c>
      <c r="C2572" s="1">
        <v>48.0</v>
      </c>
      <c r="D2572" s="1" t="s">
        <v>51</v>
      </c>
      <c r="E2572" s="1" t="s">
        <v>502</v>
      </c>
      <c r="G2572" s="1" t="s">
        <v>103</v>
      </c>
      <c r="H2572" s="1" t="s">
        <v>103</v>
      </c>
      <c r="I2572" s="1" t="s">
        <v>55</v>
      </c>
      <c r="J2572" s="1" t="s">
        <v>103</v>
      </c>
      <c r="K2572" s="1" t="s">
        <v>103</v>
      </c>
      <c r="L2572" s="1" t="s">
        <v>55</v>
      </c>
      <c r="M2572" s="1" t="s">
        <v>56</v>
      </c>
      <c r="N2572" s="1" t="s">
        <v>136</v>
      </c>
      <c r="O2572" s="1" t="s">
        <v>103</v>
      </c>
      <c r="P2572" s="1" t="s">
        <v>103</v>
      </c>
      <c r="Q2572" s="1" t="s">
        <v>55</v>
      </c>
      <c r="R2572" s="1" t="s">
        <v>180</v>
      </c>
      <c r="T2572" s="1" t="s">
        <v>2652</v>
      </c>
      <c r="U2572" s="1" t="s">
        <v>59</v>
      </c>
      <c r="V2572" s="1" t="s">
        <v>1799</v>
      </c>
      <c r="Z2572" s="1" t="s">
        <v>60</v>
      </c>
      <c r="AR2572" s="1" t="s">
        <v>60</v>
      </c>
      <c r="AT2572" s="1" t="s">
        <v>167</v>
      </c>
      <c r="AU2572" s="1" t="s">
        <v>167</v>
      </c>
      <c r="AV2572" s="1" t="s">
        <v>168</v>
      </c>
      <c r="AW2572" s="3" t="str">
        <f t="shared" si="1"/>
        <v>Other</v>
      </c>
      <c r="AX2572" s="3" t="str">
        <f t="array" ref="AX2572">TEXTJOIN(", ", TRUE, IF(X2572:AS2572="Y", X$1:AS$1, IF(X2572:AS2572&lt;&gt;"", X$1:AS$1 &amp; ": " &amp; X2572:AS2572, "")))
</f>
        <v>Fentanyl, Any Opioid</v>
      </c>
    </row>
    <row r="2573">
      <c r="A2573" s="2">
        <v>42434.0</v>
      </c>
      <c r="B2573" s="1" t="s">
        <v>50</v>
      </c>
      <c r="C2573" s="1">
        <v>25.0</v>
      </c>
      <c r="D2573" s="1" t="s">
        <v>51</v>
      </c>
      <c r="E2573" s="1" t="s">
        <v>63</v>
      </c>
      <c r="G2573" s="1" t="s">
        <v>255</v>
      </c>
      <c r="H2573" s="1" t="s">
        <v>103</v>
      </c>
      <c r="I2573" s="1" t="s">
        <v>55</v>
      </c>
      <c r="J2573" s="1" t="s">
        <v>255</v>
      </c>
      <c r="M2573" s="1" t="s">
        <v>56</v>
      </c>
      <c r="N2573" s="1" t="s">
        <v>276</v>
      </c>
      <c r="O2573" s="1" t="s">
        <v>256</v>
      </c>
      <c r="R2573" s="1" t="s">
        <v>67</v>
      </c>
      <c r="T2573" s="1" t="s">
        <v>2251</v>
      </c>
      <c r="U2573" s="1" t="s">
        <v>59</v>
      </c>
      <c r="X2573" s="1" t="s">
        <v>60</v>
      </c>
      <c r="Z2573" s="1" t="s">
        <v>60</v>
      </c>
      <c r="AP2573" s="1" t="s">
        <v>60</v>
      </c>
      <c r="AR2573" s="1" t="s">
        <v>60</v>
      </c>
      <c r="AT2573" s="1" t="s">
        <v>259</v>
      </c>
      <c r="AU2573" s="1" t="s">
        <v>259</v>
      </c>
      <c r="AV2573" s="1" t="s">
        <v>260</v>
      </c>
      <c r="AW2573" s="3" t="str">
        <f t="shared" si="1"/>
        <v>Other</v>
      </c>
      <c r="AX2573" s="3" t="str">
        <f t="array" ref="AX2573">TEXTJOIN(", ", TRUE, IF(X2573:AS2573="Y", X$1:AS$1, IF(X2573:AS2573&lt;&gt;"", X$1:AS$1 &amp; ": " &amp; X2573:AS2573, "")))
</f>
        <v>Heroin, Fentanyl, Heroin/Morph/Codeine, Any Opioid</v>
      </c>
    </row>
    <row r="2574">
      <c r="A2574" s="4">
        <v>43819.0</v>
      </c>
      <c r="B2574" s="1" t="s">
        <v>50</v>
      </c>
      <c r="C2574" s="1">
        <v>31.0</v>
      </c>
      <c r="D2574" s="1" t="s">
        <v>51</v>
      </c>
      <c r="E2574" s="1" t="s">
        <v>63</v>
      </c>
      <c r="G2574" s="1" t="s">
        <v>77</v>
      </c>
      <c r="H2574" s="1" t="s">
        <v>65</v>
      </c>
      <c r="I2574" s="1" t="s">
        <v>55</v>
      </c>
      <c r="J2574" s="1" t="s">
        <v>64</v>
      </c>
      <c r="K2574" s="1" t="s">
        <v>65</v>
      </c>
      <c r="L2574" s="1" t="s">
        <v>55</v>
      </c>
      <c r="M2574" s="1" t="s">
        <v>269</v>
      </c>
      <c r="N2574" s="1" t="s">
        <v>66</v>
      </c>
      <c r="O2574" s="1" t="s">
        <v>64</v>
      </c>
      <c r="P2574" s="1" t="s">
        <v>65</v>
      </c>
      <c r="Q2574" s="1" t="s">
        <v>55</v>
      </c>
      <c r="R2574" s="1" t="s">
        <v>67</v>
      </c>
      <c r="T2574" s="1" t="s">
        <v>3290</v>
      </c>
      <c r="U2574" s="1" t="s">
        <v>59</v>
      </c>
      <c r="Y2574" s="1" t="s">
        <v>60</v>
      </c>
      <c r="Z2574" s="1" t="s">
        <v>60</v>
      </c>
      <c r="AF2574" s="1" t="s">
        <v>60</v>
      </c>
      <c r="AG2574" s="1" t="s">
        <v>60</v>
      </c>
      <c r="AH2574" s="1" t="s">
        <v>60</v>
      </c>
      <c r="AR2574" s="1" t="s">
        <v>60</v>
      </c>
      <c r="AT2574" s="1" t="s">
        <v>79</v>
      </c>
      <c r="AU2574" s="1" t="s">
        <v>69</v>
      </c>
      <c r="AV2574" s="1" t="s">
        <v>70</v>
      </c>
      <c r="AW2574" s="3" t="str">
        <f t="shared" si="1"/>
        <v>Other</v>
      </c>
      <c r="AX2574" s="3" t="str">
        <f t="array" ref="AX2574">TEXTJOIN(", ", TRUE, IF(X2574:AS2574="Y", X$1:AS$1, IF(X2574:AS2574&lt;&gt;"", X$1:AS$1 &amp; ": " &amp; X2574:AS2574, "")))
</f>
        <v>Cocaine, Fentanyl, Benzodiazepine, Methadone, Meth/Amphetamine, Any Opioid</v>
      </c>
    </row>
    <row r="2575">
      <c r="A2575" s="2">
        <v>41752.0</v>
      </c>
      <c r="B2575" s="1" t="s">
        <v>50</v>
      </c>
      <c r="C2575" s="1">
        <v>47.0</v>
      </c>
      <c r="D2575" s="1" t="s">
        <v>76</v>
      </c>
      <c r="E2575" s="1" t="s">
        <v>63</v>
      </c>
      <c r="G2575" s="1" t="s">
        <v>198</v>
      </c>
      <c r="J2575" s="1" t="s">
        <v>198</v>
      </c>
      <c r="L2575" s="1" t="s">
        <v>55</v>
      </c>
      <c r="M2575" s="1" t="s">
        <v>56</v>
      </c>
      <c r="N2575" s="1" t="s">
        <v>104</v>
      </c>
      <c r="O2575" s="1" t="s">
        <v>198</v>
      </c>
      <c r="P2575" s="1" t="s">
        <v>54</v>
      </c>
      <c r="R2575" s="1" t="s">
        <v>56</v>
      </c>
      <c r="T2575" s="1" t="s">
        <v>3291</v>
      </c>
      <c r="U2575" s="1" t="s">
        <v>59</v>
      </c>
      <c r="AD2575" s="1" t="s">
        <v>60</v>
      </c>
      <c r="AF2575" s="1" t="s">
        <v>60</v>
      </c>
      <c r="AT2575" s="1" t="s">
        <v>199</v>
      </c>
      <c r="AU2575" s="1" t="s">
        <v>199</v>
      </c>
      <c r="AV2575" s="1" t="s">
        <v>200</v>
      </c>
      <c r="AW2575" s="3" t="str">
        <f t="shared" si="1"/>
        <v>Other</v>
      </c>
      <c r="AX2575" s="3" t="str">
        <f t="array" ref="AX2575">TEXTJOIN(", ", TRUE, IF(X2575:AS2575="Y", X$1:AS$1, IF(X2575:AS2575&lt;&gt;"", X$1:AS$1 &amp; ": " &amp; X2575:AS2575, "")))
</f>
        <v>Ethanol, Benzodiazepine</v>
      </c>
    </row>
    <row r="2576">
      <c r="A2576" s="2">
        <v>43204.0</v>
      </c>
      <c r="B2576" s="1" t="s">
        <v>50</v>
      </c>
      <c r="C2576" s="1">
        <v>33.0</v>
      </c>
      <c r="D2576" s="1" t="s">
        <v>51</v>
      </c>
      <c r="E2576" s="1" t="s">
        <v>63</v>
      </c>
      <c r="F2576" s="1" t="s">
        <v>137</v>
      </c>
      <c r="G2576" s="1" t="s">
        <v>91</v>
      </c>
      <c r="H2576" s="1" t="s">
        <v>91</v>
      </c>
      <c r="I2576" s="1" t="s">
        <v>55</v>
      </c>
      <c r="J2576" s="1" t="s">
        <v>91</v>
      </c>
      <c r="K2576" s="1" t="s">
        <v>91</v>
      </c>
      <c r="M2576" s="1" t="s">
        <v>56</v>
      </c>
      <c r="N2576" s="1" t="s">
        <v>119</v>
      </c>
      <c r="O2576" s="1" t="s">
        <v>91</v>
      </c>
      <c r="P2576" s="1" t="s">
        <v>91</v>
      </c>
      <c r="Q2576" s="1" t="s">
        <v>55</v>
      </c>
      <c r="R2576" s="1" t="s">
        <v>56</v>
      </c>
      <c r="T2576" s="1" t="s">
        <v>1884</v>
      </c>
      <c r="U2576" s="1" t="s">
        <v>59</v>
      </c>
      <c r="Y2576" s="1" t="s">
        <v>60</v>
      </c>
      <c r="Z2576" s="1" t="s">
        <v>60</v>
      </c>
      <c r="AR2576" s="1" t="s">
        <v>60</v>
      </c>
      <c r="AT2576" s="1" t="s">
        <v>110</v>
      </c>
      <c r="AU2576" s="1" t="s">
        <v>110</v>
      </c>
      <c r="AV2576" s="1" t="s">
        <v>111</v>
      </c>
      <c r="AW2576" s="3" t="str">
        <f t="shared" si="1"/>
        <v>Other</v>
      </c>
      <c r="AX2576" s="3" t="str">
        <f t="array" ref="AX2576">TEXTJOIN(", ", TRUE, IF(X2576:AS2576="Y", X$1:AS$1, IF(X2576:AS2576&lt;&gt;"", X$1:AS$1 &amp; ": " &amp; X2576:AS2576, "")))
</f>
        <v>Cocaine, Fentanyl, Any Opioid</v>
      </c>
    </row>
    <row r="2577">
      <c r="A2577" s="2">
        <v>43683.0</v>
      </c>
      <c r="B2577" s="1" t="s">
        <v>50</v>
      </c>
      <c r="C2577" s="1">
        <v>70.0</v>
      </c>
      <c r="D2577" s="1" t="s">
        <v>51</v>
      </c>
      <c r="E2577" s="1" t="s">
        <v>63</v>
      </c>
      <c r="G2577" s="1" t="s">
        <v>256</v>
      </c>
      <c r="H2577" s="1" t="s">
        <v>103</v>
      </c>
      <c r="I2577" s="1" t="s">
        <v>55</v>
      </c>
      <c r="J2577" s="1" t="s">
        <v>256</v>
      </c>
      <c r="K2577" s="1" t="s">
        <v>103</v>
      </c>
      <c r="L2577" s="1" t="s">
        <v>55</v>
      </c>
      <c r="M2577" s="1" t="s">
        <v>56</v>
      </c>
      <c r="N2577" s="1" t="s">
        <v>136</v>
      </c>
      <c r="O2577" s="1" t="s">
        <v>256</v>
      </c>
      <c r="P2577" s="1" t="s">
        <v>103</v>
      </c>
      <c r="Q2577" s="1" t="s">
        <v>55</v>
      </c>
      <c r="R2577" s="1" t="s">
        <v>56</v>
      </c>
      <c r="T2577" s="1" t="s">
        <v>3292</v>
      </c>
      <c r="U2577" s="1" t="s">
        <v>59</v>
      </c>
      <c r="X2577" s="1" t="s">
        <v>60</v>
      </c>
      <c r="Z2577" s="1" t="s">
        <v>60</v>
      </c>
      <c r="AA2577" s="1" t="s">
        <v>60</v>
      </c>
      <c r="AF2577" s="1" t="s">
        <v>60</v>
      </c>
      <c r="AG2577" s="1" t="s">
        <v>60</v>
      </c>
      <c r="AP2577" s="1" t="s">
        <v>60</v>
      </c>
      <c r="AR2577" s="1" t="s">
        <v>60</v>
      </c>
      <c r="AT2577" s="1" t="s">
        <v>282</v>
      </c>
      <c r="AU2577" s="1" t="s">
        <v>282</v>
      </c>
      <c r="AV2577" s="1" t="s">
        <v>260</v>
      </c>
      <c r="AW2577" s="3" t="str">
        <f t="shared" si="1"/>
        <v>Other</v>
      </c>
      <c r="AX2577" s="3" t="str">
        <f t="array" ref="AX2577">TEXTJOIN(", ", TRUE, IF(X2577:AS2577="Y", X$1:AS$1, IF(X2577:AS2577&lt;&gt;"", X$1:AS$1 &amp; ": " &amp; X2577:AS2577, "")))
</f>
        <v>Heroin, Fentanyl, Fentanyl Analogue, Benzodiazepine, Methadone, Heroin/Morph/Codeine, Any Opioid</v>
      </c>
    </row>
    <row r="2578">
      <c r="A2578" s="2">
        <v>43227.0</v>
      </c>
      <c r="B2578" s="1" t="s">
        <v>50</v>
      </c>
      <c r="C2578" s="1">
        <v>60.0</v>
      </c>
      <c r="D2578" s="1" t="s">
        <v>51</v>
      </c>
      <c r="E2578" s="1" t="s">
        <v>52</v>
      </c>
      <c r="G2578" s="1" t="s">
        <v>256</v>
      </c>
      <c r="H2578" s="1" t="s">
        <v>103</v>
      </c>
      <c r="I2578" s="1" t="s">
        <v>55</v>
      </c>
      <c r="J2578" s="1" t="s">
        <v>256</v>
      </c>
      <c r="K2578" s="1" t="s">
        <v>103</v>
      </c>
      <c r="M2578" s="1" t="s">
        <v>56</v>
      </c>
      <c r="N2578" s="1" t="s">
        <v>136</v>
      </c>
      <c r="O2578" s="1" t="s">
        <v>256</v>
      </c>
      <c r="P2578" s="1" t="s">
        <v>103</v>
      </c>
      <c r="Q2578" s="1" t="s">
        <v>55</v>
      </c>
      <c r="R2578" s="1" t="s">
        <v>56</v>
      </c>
      <c r="T2578" s="1" t="s">
        <v>109</v>
      </c>
      <c r="U2578" s="1" t="s">
        <v>59</v>
      </c>
      <c r="Y2578" s="1" t="s">
        <v>60</v>
      </c>
      <c r="AT2578" s="1" t="s">
        <v>282</v>
      </c>
      <c r="AU2578" s="1" t="s">
        <v>282</v>
      </c>
      <c r="AV2578" s="1" t="s">
        <v>260</v>
      </c>
      <c r="AW2578" s="3" t="str">
        <f t="shared" si="1"/>
        <v>Other</v>
      </c>
      <c r="AX2578" s="3" t="str">
        <f t="array" ref="AX2578">TEXTJOIN(", ", TRUE, IF(X2578:AS2578="Y", X$1:AS$1, IF(X2578:AS2578&lt;&gt;"", X$1:AS$1 &amp; ": " &amp; X2578:AS2578, "")))
</f>
        <v>Cocaine</v>
      </c>
    </row>
    <row r="2579">
      <c r="A2579" s="4">
        <v>44496.0</v>
      </c>
      <c r="B2579" s="1" t="s">
        <v>50</v>
      </c>
      <c r="C2579" s="1">
        <v>42.0</v>
      </c>
      <c r="D2579" s="1" t="s">
        <v>51</v>
      </c>
      <c r="E2579" s="1" t="s">
        <v>63</v>
      </c>
      <c r="G2579" s="1" t="s">
        <v>970</v>
      </c>
      <c r="H2579" s="1" t="s">
        <v>65</v>
      </c>
      <c r="I2579" s="1" t="s">
        <v>55</v>
      </c>
      <c r="J2579" s="1" t="s">
        <v>65</v>
      </c>
      <c r="K2579" s="1" t="s">
        <v>65</v>
      </c>
      <c r="L2579" s="1" t="s">
        <v>55</v>
      </c>
      <c r="M2579" s="1" t="s">
        <v>177</v>
      </c>
      <c r="N2579" s="1" t="s">
        <v>178</v>
      </c>
      <c r="O2579" s="1" t="s">
        <v>65</v>
      </c>
      <c r="P2579" s="1" t="s">
        <v>65</v>
      </c>
      <c r="Q2579" s="1" t="s">
        <v>55</v>
      </c>
      <c r="R2579" s="1" t="s">
        <v>44</v>
      </c>
      <c r="S2579" s="1" t="s">
        <v>3293</v>
      </c>
      <c r="T2579" s="1" t="s">
        <v>476</v>
      </c>
      <c r="U2579" s="1" t="s">
        <v>59</v>
      </c>
      <c r="Y2579" s="1" t="s">
        <v>60</v>
      </c>
      <c r="Z2579" s="1" t="s">
        <v>60</v>
      </c>
      <c r="AD2579" s="1" t="s">
        <v>60</v>
      </c>
      <c r="AR2579" s="1" t="s">
        <v>60</v>
      </c>
      <c r="AT2579" s="1" t="s">
        <v>972</v>
      </c>
      <c r="AU2579" s="1" t="s">
        <v>410</v>
      </c>
      <c r="AV2579" s="1" t="s">
        <v>150</v>
      </c>
      <c r="AW2579" s="3" t="str">
        <f t="shared" si="1"/>
        <v>Other</v>
      </c>
      <c r="AX2579" s="3" t="str">
        <f t="array" ref="AX2579">TEXTJOIN(", ", TRUE, IF(X2579:AS2579="Y", X$1:AS$1, IF(X2579:AS2579&lt;&gt;"", X$1:AS$1 &amp; ": " &amp; X2579:AS2579, "")))
</f>
        <v>Cocaine, Fentanyl, Ethanol, Any Opioid</v>
      </c>
    </row>
    <row r="2580">
      <c r="A2580" s="2">
        <v>41156.0</v>
      </c>
      <c r="B2580" s="1" t="s">
        <v>50</v>
      </c>
      <c r="C2580" s="1">
        <v>46.0</v>
      </c>
      <c r="D2580" s="1" t="s">
        <v>51</v>
      </c>
      <c r="E2580" s="1" t="s">
        <v>63</v>
      </c>
      <c r="G2580" s="1" t="s">
        <v>64</v>
      </c>
      <c r="H2580" s="1" t="s">
        <v>65</v>
      </c>
      <c r="J2580" s="1" t="s">
        <v>2087</v>
      </c>
      <c r="L2580" s="1" t="s">
        <v>55</v>
      </c>
      <c r="M2580" s="1" t="s">
        <v>44</v>
      </c>
      <c r="N2580" s="1" t="s">
        <v>66</v>
      </c>
      <c r="O2580" s="1" t="s">
        <v>2087</v>
      </c>
      <c r="P2580" s="1" t="s">
        <v>263</v>
      </c>
      <c r="R2580" s="1" t="s">
        <v>44</v>
      </c>
      <c r="S2580" s="1" t="s">
        <v>1159</v>
      </c>
      <c r="T2580" s="1" t="s">
        <v>3294</v>
      </c>
      <c r="U2580" s="1" t="s">
        <v>59</v>
      </c>
      <c r="Y2580" s="1" t="s">
        <v>60</v>
      </c>
      <c r="Z2580" s="1" t="s">
        <v>60</v>
      </c>
      <c r="AT2580" s="1" t="s">
        <v>69</v>
      </c>
      <c r="AU2580" s="1" t="s">
        <v>2089</v>
      </c>
      <c r="AV2580" s="1" t="s">
        <v>2090</v>
      </c>
      <c r="AW2580" s="3" t="str">
        <f t="shared" si="1"/>
        <v>Other</v>
      </c>
      <c r="AX2580" s="3" t="str">
        <f t="array" ref="AX2580">TEXTJOIN(", ", TRUE, IF(X2580:AS2580="Y", X$1:AS$1, IF(X2580:AS2580&lt;&gt;"", X$1:AS$1 &amp; ": " &amp; X2580:AS2580, "")))
</f>
        <v>Cocaine, Fentanyl</v>
      </c>
    </row>
    <row r="2581">
      <c r="A2581" s="2">
        <v>41066.0</v>
      </c>
      <c r="B2581" s="1" t="s">
        <v>50</v>
      </c>
      <c r="C2581" s="1">
        <v>57.0</v>
      </c>
      <c r="D2581" s="1" t="s">
        <v>51</v>
      </c>
      <c r="E2581" s="1" t="s">
        <v>52</v>
      </c>
      <c r="G2581" s="1" t="s">
        <v>65</v>
      </c>
      <c r="H2581" s="1" t="s">
        <v>65</v>
      </c>
      <c r="J2581" s="1" t="s">
        <v>65</v>
      </c>
      <c r="L2581" s="1" t="s">
        <v>55</v>
      </c>
      <c r="M2581" s="1" t="s">
        <v>56</v>
      </c>
      <c r="N2581" s="1" t="s">
        <v>104</v>
      </c>
      <c r="O2581" s="1" t="s">
        <v>65</v>
      </c>
      <c r="P2581" s="1" t="s">
        <v>65</v>
      </c>
      <c r="R2581" s="1" t="s">
        <v>56</v>
      </c>
      <c r="T2581" s="1" t="s">
        <v>232</v>
      </c>
      <c r="U2581" s="1" t="s">
        <v>59</v>
      </c>
      <c r="V2581" s="1" t="s">
        <v>3295</v>
      </c>
      <c r="AD2581" s="1" t="s">
        <v>60</v>
      </c>
      <c r="AS2581" s="1" t="s">
        <v>617</v>
      </c>
      <c r="AT2581" s="1" t="s">
        <v>410</v>
      </c>
      <c r="AU2581" s="1" t="s">
        <v>410</v>
      </c>
      <c r="AV2581" s="1" t="s">
        <v>150</v>
      </c>
      <c r="AW2581" s="3" t="str">
        <f t="shared" si="1"/>
        <v>Other</v>
      </c>
      <c r="AX2581" s="3" t="str">
        <f t="array" ref="AX2581">TEXTJOIN(", ", TRUE, IF(X2581:AS2581="Y", X$1:AS$1, IF(X2581:AS2581&lt;&gt;"", X$1:AS$1 &amp; ": " &amp; X2581:AS2581, "")))
</f>
        <v>Ethanol, Other: morphine</v>
      </c>
    </row>
    <row r="2582">
      <c r="A2582" s="2">
        <v>41952.0</v>
      </c>
      <c r="B2582" s="1" t="s">
        <v>50</v>
      </c>
      <c r="C2582" s="1">
        <v>52.0</v>
      </c>
      <c r="D2582" s="1" t="s">
        <v>51</v>
      </c>
      <c r="E2582" s="1" t="s">
        <v>63</v>
      </c>
      <c r="G2582" s="1" t="s">
        <v>1430</v>
      </c>
      <c r="J2582" s="1" t="s">
        <v>1430</v>
      </c>
      <c r="L2582" s="1" t="s">
        <v>55</v>
      </c>
      <c r="M2582" s="1" t="s">
        <v>56</v>
      </c>
      <c r="N2582" s="1" t="s">
        <v>136</v>
      </c>
      <c r="O2582" s="1" t="s">
        <v>1430</v>
      </c>
      <c r="P2582" s="1" t="s">
        <v>91</v>
      </c>
      <c r="R2582" s="1" t="s">
        <v>56</v>
      </c>
      <c r="T2582" s="1" t="s">
        <v>535</v>
      </c>
      <c r="U2582" s="1" t="s">
        <v>59</v>
      </c>
      <c r="X2582" s="1" t="s">
        <v>60</v>
      </c>
      <c r="Y2582" s="1" t="s">
        <v>60</v>
      </c>
      <c r="AT2582" s="1" t="s">
        <v>1432</v>
      </c>
      <c r="AU2582" s="1" t="s">
        <v>1432</v>
      </c>
      <c r="AV2582" s="1" t="s">
        <v>1433</v>
      </c>
      <c r="AW2582" s="3" t="str">
        <f t="shared" si="1"/>
        <v>Other</v>
      </c>
      <c r="AX2582" s="3" t="str">
        <f t="array" ref="AX2582">TEXTJOIN(", ", TRUE, IF(X2582:AS2582="Y", X$1:AS$1, IF(X2582:AS2582&lt;&gt;"", X$1:AS$1 &amp; ": " &amp; X2582:AS2582, "")))
</f>
        <v>Heroin, Cocaine</v>
      </c>
    </row>
    <row r="2583">
      <c r="A2583" s="2">
        <v>43852.0</v>
      </c>
      <c r="B2583" s="1" t="s">
        <v>50</v>
      </c>
      <c r="C2583" s="1">
        <v>51.0</v>
      </c>
      <c r="D2583" s="1" t="s">
        <v>51</v>
      </c>
      <c r="E2583" s="1" t="s">
        <v>63</v>
      </c>
      <c r="G2583" s="1" t="s">
        <v>256</v>
      </c>
      <c r="H2583" s="1" t="s">
        <v>103</v>
      </c>
      <c r="I2583" s="1" t="s">
        <v>55</v>
      </c>
      <c r="J2583" s="1" t="s">
        <v>256</v>
      </c>
      <c r="K2583" s="1" t="s">
        <v>103</v>
      </c>
      <c r="L2583" s="1" t="s">
        <v>55</v>
      </c>
      <c r="M2583" s="1" t="s">
        <v>988</v>
      </c>
      <c r="N2583" s="1" t="s">
        <v>93</v>
      </c>
      <c r="O2583" s="1" t="s">
        <v>256</v>
      </c>
      <c r="P2583" s="1" t="s">
        <v>103</v>
      </c>
      <c r="Q2583" s="1" t="s">
        <v>55</v>
      </c>
      <c r="R2583" s="1" t="s">
        <v>67</v>
      </c>
      <c r="T2583" s="1" t="s">
        <v>3296</v>
      </c>
      <c r="U2583" s="1" t="s">
        <v>59</v>
      </c>
      <c r="Z2583" s="1" t="s">
        <v>60</v>
      </c>
      <c r="AD2583" s="1" t="s">
        <v>60</v>
      </c>
      <c r="AM2583" s="1" t="s">
        <v>60</v>
      </c>
      <c r="AR2583" s="1" t="s">
        <v>60</v>
      </c>
      <c r="AT2583" s="1" t="s">
        <v>282</v>
      </c>
      <c r="AU2583" s="1" t="s">
        <v>282</v>
      </c>
      <c r="AV2583" s="1" t="s">
        <v>260</v>
      </c>
      <c r="AW2583" s="3" t="str">
        <f t="shared" si="1"/>
        <v>Other</v>
      </c>
      <c r="AX2583" s="3" t="str">
        <f t="array" ref="AX2583">TEXTJOIN(", ", TRUE, IF(X2583:AS2583="Y", X$1:AS$1, IF(X2583:AS2583&lt;&gt;"", X$1:AS$1 &amp; ": " &amp; X2583:AS2583, "")))
</f>
        <v>Fentanyl, Ethanol, Xylazine, Any Opioid</v>
      </c>
    </row>
    <row r="2584">
      <c r="A2584" s="2">
        <v>41656.0</v>
      </c>
      <c r="B2584" s="1" t="s">
        <v>50</v>
      </c>
      <c r="C2584" s="1">
        <v>38.0</v>
      </c>
      <c r="D2584" s="1" t="s">
        <v>51</v>
      </c>
      <c r="E2584" s="1" t="s">
        <v>63</v>
      </c>
      <c r="G2584" s="1" t="s">
        <v>361</v>
      </c>
      <c r="J2584" s="1" t="s">
        <v>143</v>
      </c>
      <c r="L2584" s="1" t="s">
        <v>55</v>
      </c>
      <c r="M2584" s="1" t="s">
        <v>44</v>
      </c>
      <c r="N2584" s="1" t="s">
        <v>113</v>
      </c>
      <c r="O2584" s="1" t="s">
        <v>143</v>
      </c>
      <c r="R2584" s="1" t="s">
        <v>67</v>
      </c>
      <c r="T2584" s="1" t="s">
        <v>1640</v>
      </c>
      <c r="U2584" s="1" t="s">
        <v>59</v>
      </c>
      <c r="X2584" s="1" t="s">
        <v>60</v>
      </c>
      <c r="AF2584" s="1" t="s">
        <v>60</v>
      </c>
      <c r="AT2584" s="1" t="s">
        <v>363</v>
      </c>
      <c r="AU2584" s="1" t="s">
        <v>145</v>
      </c>
      <c r="AV2584" s="1" t="s">
        <v>146</v>
      </c>
      <c r="AW2584" s="3" t="str">
        <f t="shared" si="1"/>
        <v>Other</v>
      </c>
      <c r="AX2584" s="3" t="str">
        <f t="array" ref="AX2584">TEXTJOIN(", ", TRUE, IF(X2584:AS2584="Y", X$1:AS$1, IF(X2584:AS2584&lt;&gt;"", X$1:AS$1 &amp; ": " &amp; X2584:AS2584, "")))
</f>
        <v>Heroin, Benzodiazepine</v>
      </c>
    </row>
    <row r="2585">
      <c r="A2585" s="4">
        <v>41263.0</v>
      </c>
      <c r="B2585" s="1" t="s">
        <v>50</v>
      </c>
      <c r="C2585" s="1">
        <v>51.0</v>
      </c>
      <c r="D2585" s="1" t="s">
        <v>76</v>
      </c>
      <c r="E2585" s="1" t="s">
        <v>63</v>
      </c>
      <c r="G2585" s="1" t="s">
        <v>64</v>
      </c>
      <c r="H2585" s="1" t="s">
        <v>65</v>
      </c>
      <c r="J2585" s="1" t="s">
        <v>64</v>
      </c>
      <c r="L2585" s="1" t="s">
        <v>55</v>
      </c>
      <c r="M2585" s="1" t="s">
        <v>56</v>
      </c>
      <c r="N2585" s="1" t="s">
        <v>3297</v>
      </c>
      <c r="O2585" s="1" t="s">
        <v>64</v>
      </c>
      <c r="P2585" s="1" t="s">
        <v>65</v>
      </c>
      <c r="R2585" s="1" t="s">
        <v>56</v>
      </c>
      <c r="T2585" s="1" t="s">
        <v>1040</v>
      </c>
      <c r="U2585" s="1" t="s">
        <v>59</v>
      </c>
      <c r="Z2585" s="1" t="s">
        <v>60</v>
      </c>
      <c r="AT2585" s="1" t="s">
        <v>69</v>
      </c>
      <c r="AU2585" s="1" t="s">
        <v>69</v>
      </c>
      <c r="AV2585" s="1" t="s">
        <v>70</v>
      </c>
      <c r="AW2585" s="3" t="str">
        <f t="shared" si="1"/>
        <v>Other</v>
      </c>
      <c r="AX2585" s="3" t="str">
        <f t="array" ref="AX2585">TEXTJOIN(", ", TRUE, IF(X2585:AS2585="Y", X$1:AS$1, IF(X2585:AS2585&lt;&gt;"", X$1:AS$1 &amp; ": " &amp; X2585:AS2585, "")))
</f>
        <v>Fentanyl</v>
      </c>
    </row>
    <row r="2586">
      <c r="A2586" s="2">
        <v>43380.0</v>
      </c>
      <c r="B2586" s="1" t="s">
        <v>50</v>
      </c>
      <c r="C2586" s="1">
        <v>39.0</v>
      </c>
      <c r="D2586" s="1" t="s">
        <v>51</v>
      </c>
      <c r="E2586" s="1" t="s">
        <v>63</v>
      </c>
      <c r="G2586" s="1" t="s">
        <v>91</v>
      </c>
      <c r="H2586" s="1" t="s">
        <v>91</v>
      </c>
      <c r="I2586" s="1" t="s">
        <v>55</v>
      </c>
      <c r="J2586" s="1" t="s">
        <v>91</v>
      </c>
      <c r="K2586" s="1" t="s">
        <v>91</v>
      </c>
      <c r="M2586" s="1" t="s">
        <v>44</v>
      </c>
      <c r="N2586" s="1" t="s">
        <v>136</v>
      </c>
      <c r="O2586" s="1" t="s">
        <v>91</v>
      </c>
      <c r="P2586" s="1" t="s">
        <v>91</v>
      </c>
      <c r="Q2586" s="1" t="s">
        <v>55</v>
      </c>
      <c r="R2586" s="1" t="s">
        <v>56</v>
      </c>
      <c r="T2586" s="1" t="s">
        <v>3298</v>
      </c>
      <c r="U2586" s="1" t="s">
        <v>59</v>
      </c>
      <c r="Y2586" s="1" t="s">
        <v>60</v>
      </c>
      <c r="Z2586" s="1" t="s">
        <v>60</v>
      </c>
      <c r="AR2586" s="1" t="s">
        <v>60</v>
      </c>
      <c r="AT2586" s="1" t="s">
        <v>110</v>
      </c>
      <c r="AU2586" s="1" t="s">
        <v>110</v>
      </c>
      <c r="AV2586" s="1" t="s">
        <v>111</v>
      </c>
      <c r="AW2586" s="3" t="str">
        <f t="shared" si="1"/>
        <v>Other</v>
      </c>
      <c r="AX2586" s="3" t="str">
        <f t="array" ref="AX2586">TEXTJOIN(", ", TRUE, IF(X2586:AS2586="Y", X$1:AS$1, IF(X2586:AS2586&lt;&gt;"", X$1:AS$1 &amp; ": " &amp; X2586:AS2586, "")))
</f>
        <v>Cocaine, Fentanyl, Any Opioid</v>
      </c>
    </row>
    <row r="2587">
      <c r="A2587" s="2">
        <v>43959.0</v>
      </c>
      <c r="B2587" s="1" t="s">
        <v>50</v>
      </c>
      <c r="C2587" s="1">
        <v>28.0</v>
      </c>
      <c r="D2587" s="1" t="s">
        <v>51</v>
      </c>
      <c r="E2587" s="1" t="s">
        <v>63</v>
      </c>
      <c r="G2587" s="1" t="s">
        <v>256</v>
      </c>
      <c r="H2587" s="1" t="s">
        <v>103</v>
      </c>
      <c r="I2587" s="1" t="s">
        <v>55</v>
      </c>
      <c r="J2587" s="1" t="s">
        <v>82</v>
      </c>
      <c r="K2587" s="1" t="s">
        <v>54</v>
      </c>
      <c r="L2587" s="1" t="s">
        <v>55</v>
      </c>
      <c r="M2587" s="1" t="s">
        <v>522</v>
      </c>
      <c r="N2587" s="1" t="s">
        <v>66</v>
      </c>
      <c r="O2587" s="1" t="s">
        <v>82</v>
      </c>
      <c r="P2587" s="1" t="s">
        <v>54</v>
      </c>
      <c r="Q2587" s="1" t="s">
        <v>55</v>
      </c>
      <c r="R2587" s="1" t="s">
        <v>67</v>
      </c>
      <c r="T2587" s="1" t="s">
        <v>1797</v>
      </c>
      <c r="U2587" s="1" t="s">
        <v>59</v>
      </c>
      <c r="Z2587" s="1" t="s">
        <v>60</v>
      </c>
      <c r="AD2587" s="1" t="s">
        <v>60</v>
      </c>
      <c r="AR2587" s="1" t="s">
        <v>60</v>
      </c>
      <c r="AT2587" s="1" t="s">
        <v>282</v>
      </c>
      <c r="AU2587" s="1" t="s">
        <v>329</v>
      </c>
      <c r="AV2587" s="1" t="s">
        <v>85</v>
      </c>
      <c r="AW2587" s="3" t="str">
        <f t="shared" si="1"/>
        <v>Other</v>
      </c>
      <c r="AX2587" s="3" t="str">
        <f t="array" ref="AX2587">TEXTJOIN(", ", TRUE, IF(X2587:AS2587="Y", X$1:AS$1, IF(X2587:AS2587&lt;&gt;"", X$1:AS$1 &amp; ": " &amp; X2587:AS2587, "")))
</f>
        <v>Fentanyl, Ethanol, Any Opioid</v>
      </c>
    </row>
    <row r="2588">
      <c r="A2588" s="2">
        <v>43624.0</v>
      </c>
      <c r="B2588" s="1" t="s">
        <v>50</v>
      </c>
      <c r="C2588" s="1">
        <v>66.0</v>
      </c>
      <c r="D2588" s="1" t="s">
        <v>76</v>
      </c>
      <c r="E2588" s="1" t="s">
        <v>63</v>
      </c>
      <c r="G2588" s="1" t="s">
        <v>380</v>
      </c>
      <c r="H2588" s="1" t="s">
        <v>299</v>
      </c>
      <c r="I2588" s="1" t="s">
        <v>55</v>
      </c>
      <c r="J2588" s="1" t="s">
        <v>380</v>
      </c>
      <c r="K2588" s="1" t="s">
        <v>299</v>
      </c>
      <c r="L2588" s="1" t="s">
        <v>55</v>
      </c>
      <c r="M2588" s="1" t="s">
        <v>56</v>
      </c>
      <c r="N2588" s="1" t="s">
        <v>119</v>
      </c>
      <c r="O2588" s="1" t="s">
        <v>380</v>
      </c>
      <c r="P2588" s="1" t="s">
        <v>299</v>
      </c>
      <c r="Q2588" s="1" t="s">
        <v>55</v>
      </c>
      <c r="R2588" s="1" t="s">
        <v>56</v>
      </c>
      <c r="T2588" s="1" t="s">
        <v>662</v>
      </c>
      <c r="U2588" s="1" t="s">
        <v>59</v>
      </c>
      <c r="X2588" s="1" t="s">
        <v>60</v>
      </c>
      <c r="Z2588" s="1" t="s">
        <v>60</v>
      </c>
      <c r="AP2588" s="1" t="s">
        <v>60</v>
      </c>
      <c r="AR2588" s="1" t="s">
        <v>60</v>
      </c>
      <c r="AT2588" s="1" t="s">
        <v>383</v>
      </c>
      <c r="AU2588" s="1" t="s">
        <v>383</v>
      </c>
      <c r="AV2588" s="1" t="s">
        <v>987</v>
      </c>
      <c r="AW2588" s="3" t="str">
        <f t="shared" si="1"/>
        <v>Other</v>
      </c>
      <c r="AX2588" s="3" t="str">
        <f t="array" ref="AX2588">TEXTJOIN(", ", TRUE, IF(X2588:AS2588="Y", X$1:AS$1, IF(X2588:AS2588&lt;&gt;"", X$1:AS$1 &amp; ": " &amp; X2588:AS2588, "")))
</f>
        <v>Heroin, Fentanyl, Heroin/Morph/Codeine, Any Opioid</v>
      </c>
    </row>
    <row r="2589">
      <c r="A2589" s="2">
        <v>43898.0</v>
      </c>
      <c r="B2589" s="1" t="s">
        <v>50</v>
      </c>
      <c r="C2589" s="1">
        <v>26.0</v>
      </c>
      <c r="D2589" s="1" t="s">
        <v>51</v>
      </c>
      <c r="E2589" s="1" t="s">
        <v>63</v>
      </c>
      <c r="G2589" s="1" t="s">
        <v>207</v>
      </c>
      <c r="H2589" s="1" t="s">
        <v>65</v>
      </c>
      <c r="I2589" s="1" t="s">
        <v>55</v>
      </c>
      <c r="J2589" s="1" t="s">
        <v>207</v>
      </c>
      <c r="K2589" s="1" t="s">
        <v>65</v>
      </c>
      <c r="L2589" s="1" t="s">
        <v>55</v>
      </c>
      <c r="M2589" s="1" t="s">
        <v>56</v>
      </c>
      <c r="N2589" s="1" t="s">
        <v>178</v>
      </c>
      <c r="O2589" s="1" t="s">
        <v>207</v>
      </c>
      <c r="P2589" s="1" t="s">
        <v>65</v>
      </c>
      <c r="Q2589" s="1" t="s">
        <v>55</v>
      </c>
      <c r="R2589" s="1" t="s">
        <v>56</v>
      </c>
      <c r="T2589" s="1" t="s">
        <v>3299</v>
      </c>
      <c r="U2589" s="1" t="s">
        <v>59</v>
      </c>
      <c r="Z2589" s="1" t="s">
        <v>60</v>
      </c>
      <c r="AF2589" s="1" t="s">
        <v>60</v>
      </c>
      <c r="AR2589" s="1" t="s">
        <v>60</v>
      </c>
      <c r="AT2589" s="1" t="s">
        <v>210</v>
      </c>
      <c r="AU2589" s="1" t="s">
        <v>210</v>
      </c>
      <c r="AV2589" s="1" t="s">
        <v>373</v>
      </c>
      <c r="AW2589" s="3" t="str">
        <f t="shared" si="1"/>
        <v>Other</v>
      </c>
      <c r="AX2589" s="3" t="str">
        <f t="array" ref="AX2589">TEXTJOIN(", ", TRUE, IF(X2589:AS2589="Y", X$1:AS$1, IF(X2589:AS2589&lt;&gt;"", X$1:AS$1 &amp; ": " &amp; X2589:AS2589, "")))
</f>
        <v>Fentanyl, Benzodiazepine, Any Opioid</v>
      </c>
    </row>
    <row r="2590">
      <c r="A2590" s="2">
        <v>43609.0</v>
      </c>
      <c r="B2590" s="1" t="s">
        <v>50</v>
      </c>
      <c r="C2590" s="1">
        <v>39.0</v>
      </c>
      <c r="D2590" s="1" t="s">
        <v>76</v>
      </c>
      <c r="E2590" s="1" t="s">
        <v>63</v>
      </c>
      <c r="G2590" s="1" t="s">
        <v>271</v>
      </c>
      <c r="H2590" s="1" t="s">
        <v>91</v>
      </c>
      <c r="I2590" s="1" t="s">
        <v>55</v>
      </c>
      <c r="J2590" s="1" t="s">
        <v>271</v>
      </c>
      <c r="K2590" s="1" t="s">
        <v>91</v>
      </c>
      <c r="L2590" s="1" t="s">
        <v>55</v>
      </c>
      <c r="M2590" s="1" t="s">
        <v>56</v>
      </c>
      <c r="N2590" s="1" t="s">
        <v>136</v>
      </c>
      <c r="O2590" s="1" t="s">
        <v>271</v>
      </c>
      <c r="P2590" s="1" t="s">
        <v>91</v>
      </c>
      <c r="Q2590" s="1" t="s">
        <v>55</v>
      </c>
      <c r="R2590" s="1" t="s">
        <v>56</v>
      </c>
      <c r="T2590" s="1" t="s">
        <v>3300</v>
      </c>
      <c r="U2590" s="1" t="s">
        <v>59</v>
      </c>
      <c r="Z2590" s="1" t="s">
        <v>60</v>
      </c>
      <c r="AR2590" s="1" t="s">
        <v>60</v>
      </c>
      <c r="AT2590" s="1" t="s">
        <v>274</v>
      </c>
      <c r="AU2590" s="1" t="s">
        <v>274</v>
      </c>
      <c r="AV2590" s="1" t="s">
        <v>275</v>
      </c>
      <c r="AW2590" s="3" t="str">
        <f t="shared" si="1"/>
        <v>Other</v>
      </c>
      <c r="AX2590" s="3" t="str">
        <f t="array" ref="AX2590">TEXTJOIN(", ", TRUE, IF(X2590:AS2590="Y", X$1:AS$1, IF(X2590:AS2590&lt;&gt;"", X$1:AS$1 &amp; ": " &amp; X2590:AS2590, "")))
</f>
        <v>Fentanyl, Any Opioid</v>
      </c>
    </row>
    <row r="2591">
      <c r="A2591" s="2">
        <v>43284.0</v>
      </c>
      <c r="B2591" s="1" t="s">
        <v>50</v>
      </c>
      <c r="C2591" s="1">
        <v>61.0</v>
      </c>
      <c r="D2591" s="1" t="s">
        <v>51</v>
      </c>
      <c r="E2591" s="1" t="s">
        <v>63</v>
      </c>
      <c r="G2591" s="1" t="s">
        <v>82</v>
      </c>
      <c r="H2591" s="1" t="s">
        <v>54</v>
      </c>
      <c r="I2591" s="1" t="s">
        <v>55</v>
      </c>
      <c r="J2591" s="1" t="s">
        <v>82</v>
      </c>
      <c r="K2591" s="1" t="s">
        <v>54</v>
      </c>
      <c r="M2591" s="1" t="s">
        <v>56</v>
      </c>
      <c r="N2591" s="1" t="s">
        <v>119</v>
      </c>
      <c r="O2591" s="1" t="s">
        <v>82</v>
      </c>
      <c r="P2591" s="1" t="s">
        <v>54</v>
      </c>
      <c r="Q2591" s="1" t="s">
        <v>55</v>
      </c>
      <c r="R2591" s="1" t="s">
        <v>56</v>
      </c>
      <c r="T2591" s="1" t="s">
        <v>3301</v>
      </c>
      <c r="U2591" s="1" t="s">
        <v>59</v>
      </c>
      <c r="X2591" s="1" t="s">
        <v>60</v>
      </c>
      <c r="AF2591" s="1" t="s">
        <v>60</v>
      </c>
      <c r="AG2591" s="1" t="s">
        <v>60</v>
      </c>
      <c r="AP2591" s="1" t="s">
        <v>60</v>
      </c>
      <c r="AR2591" s="1" t="s">
        <v>60</v>
      </c>
      <c r="AT2591" s="1" t="s">
        <v>329</v>
      </c>
      <c r="AU2591" s="1" t="s">
        <v>329</v>
      </c>
      <c r="AV2591" s="1" t="s">
        <v>85</v>
      </c>
      <c r="AW2591" s="3" t="str">
        <f t="shared" si="1"/>
        <v>Other</v>
      </c>
      <c r="AX2591" s="3" t="str">
        <f t="array" ref="AX2591">TEXTJOIN(", ", TRUE, IF(X2591:AS2591="Y", X$1:AS$1, IF(X2591:AS2591&lt;&gt;"", X$1:AS$1 &amp; ": " &amp; X2591:AS2591, "")))
</f>
        <v>Heroin, Benzodiazepine, Methadone, Heroin/Morph/Codeine, Any Opioid</v>
      </c>
    </row>
    <row r="2592">
      <c r="A2592" s="2">
        <v>42100.0</v>
      </c>
      <c r="B2592" s="1" t="s">
        <v>86</v>
      </c>
      <c r="C2592" s="1">
        <v>56.0</v>
      </c>
      <c r="D2592" s="1" t="s">
        <v>51</v>
      </c>
      <c r="E2592" s="1" t="s">
        <v>63</v>
      </c>
      <c r="G2592" s="1" t="s">
        <v>185</v>
      </c>
      <c r="H2592" s="1" t="s">
        <v>91</v>
      </c>
      <c r="I2592" s="1" t="s">
        <v>55</v>
      </c>
      <c r="J2592" s="1" t="s">
        <v>185</v>
      </c>
      <c r="M2592" s="1" t="s">
        <v>56</v>
      </c>
      <c r="O2592" s="1" t="s">
        <v>185</v>
      </c>
      <c r="P2592" s="1" t="s">
        <v>91</v>
      </c>
      <c r="Q2592" s="1" t="s">
        <v>55</v>
      </c>
      <c r="R2592" s="1" t="s">
        <v>56</v>
      </c>
      <c r="T2592" s="1" t="s">
        <v>3302</v>
      </c>
      <c r="U2592" s="1" t="s">
        <v>59</v>
      </c>
      <c r="AD2592" s="1" t="s">
        <v>60</v>
      </c>
      <c r="AG2592" s="1" t="s">
        <v>60</v>
      </c>
      <c r="AR2592" s="1" t="s">
        <v>60</v>
      </c>
      <c r="AT2592" s="1" t="s">
        <v>188</v>
      </c>
      <c r="AU2592" s="1" t="s">
        <v>188</v>
      </c>
      <c r="AV2592" s="1" t="s">
        <v>189</v>
      </c>
      <c r="AW2592" s="3" t="str">
        <f t="shared" si="1"/>
        <v>Other</v>
      </c>
      <c r="AX2592" s="3" t="str">
        <f t="array" ref="AX2592">TEXTJOIN(", ", TRUE, IF(X2592:AS2592="Y", X$1:AS$1, IF(X2592:AS2592&lt;&gt;"", X$1:AS$1 &amp; ": " &amp; X2592:AS2592, "")))
</f>
        <v>Ethanol, Methadone, Any Opioid</v>
      </c>
    </row>
    <row r="2593">
      <c r="A2593" s="4">
        <v>43417.0</v>
      </c>
      <c r="B2593" s="1" t="s">
        <v>50</v>
      </c>
      <c r="C2593" s="1">
        <v>64.0</v>
      </c>
      <c r="D2593" s="1" t="s">
        <v>51</v>
      </c>
      <c r="E2593" s="1" t="s">
        <v>63</v>
      </c>
      <c r="G2593" s="1" t="s">
        <v>300</v>
      </c>
      <c r="H2593" s="1" t="s">
        <v>299</v>
      </c>
      <c r="I2593" s="1" t="s">
        <v>55</v>
      </c>
      <c r="J2593" s="1" t="s">
        <v>300</v>
      </c>
      <c r="K2593" s="1" t="s">
        <v>299</v>
      </c>
      <c r="M2593" s="1" t="s">
        <v>56</v>
      </c>
      <c r="N2593" s="1" t="s">
        <v>136</v>
      </c>
      <c r="O2593" s="1" t="s">
        <v>300</v>
      </c>
      <c r="P2593" s="1" t="s">
        <v>299</v>
      </c>
      <c r="Q2593" s="1" t="s">
        <v>55</v>
      </c>
      <c r="R2593" s="1" t="s">
        <v>67</v>
      </c>
      <c r="T2593" s="1" t="s">
        <v>3303</v>
      </c>
      <c r="U2593" s="1" t="s">
        <v>59</v>
      </c>
      <c r="Z2593" s="1" t="s">
        <v>60</v>
      </c>
      <c r="AA2593" s="1" t="s">
        <v>60</v>
      </c>
      <c r="AD2593" s="1" t="s">
        <v>60</v>
      </c>
      <c r="AR2593" s="1" t="s">
        <v>60</v>
      </c>
      <c r="AT2593" s="1" t="s">
        <v>304</v>
      </c>
      <c r="AU2593" s="1" t="s">
        <v>304</v>
      </c>
      <c r="AV2593" s="1" t="s">
        <v>302</v>
      </c>
      <c r="AW2593" s="3" t="str">
        <f t="shared" si="1"/>
        <v>Other</v>
      </c>
      <c r="AX2593" s="3" t="str">
        <f t="array" ref="AX2593">TEXTJOIN(", ", TRUE, IF(X2593:AS2593="Y", X$1:AS$1, IF(X2593:AS2593&lt;&gt;"", X$1:AS$1 &amp; ": " &amp; X2593:AS2593, "")))
</f>
        <v>Fentanyl, Fentanyl Analogue, Ethanol, Any Opioid</v>
      </c>
    </row>
    <row r="2594">
      <c r="A2594" s="2">
        <v>44077.0</v>
      </c>
      <c r="B2594" s="1" t="s">
        <v>50</v>
      </c>
      <c r="C2594" s="1">
        <v>24.0</v>
      </c>
      <c r="D2594" s="1" t="s">
        <v>51</v>
      </c>
      <c r="E2594" s="1" t="s">
        <v>63</v>
      </c>
      <c r="G2594" s="1" t="s">
        <v>787</v>
      </c>
      <c r="H2594" s="1" t="s">
        <v>263</v>
      </c>
      <c r="I2594" s="1" t="s">
        <v>55</v>
      </c>
      <c r="J2594" s="1" t="s">
        <v>787</v>
      </c>
      <c r="K2594" s="1" t="s">
        <v>263</v>
      </c>
      <c r="L2594" s="1" t="s">
        <v>55</v>
      </c>
      <c r="M2594" s="1" t="s">
        <v>56</v>
      </c>
      <c r="N2594" s="1" t="s">
        <v>136</v>
      </c>
      <c r="O2594" s="1" t="s">
        <v>91</v>
      </c>
      <c r="P2594" s="1" t="s">
        <v>91</v>
      </c>
      <c r="Q2594" s="1" t="s">
        <v>55</v>
      </c>
      <c r="R2594" s="1" t="s">
        <v>67</v>
      </c>
      <c r="T2594" s="1" t="s">
        <v>3304</v>
      </c>
      <c r="U2594" s="1" t="s">
        <v>59</v>
      </c>
      <c r="Z2594" s="1" t="s">
        <v>60</v>
      </c>
      <c r="AA2594" s="1" t="s">
        <v>60</v>
      </c>
      <c r="AR2594" s="1" t="s">
        <v>60</v>
      </c>
      <c r="AT2594" s="1" t="s">
        <v>789</v>
      </c>
      <c r="AU2594" s="1" t="s">
        <v>789</v>
      </c>
      <c r="AV2594" s="1" t="s">
        <v>111</v>
      </c>
      <c r="AW2594" s="3" t="str">
        <f t="shared" si="1"/>
        <v>Other</v>
      </c>
      <c r="AX2594" s="3" t="str">
        <f t="array" ref="AX2594">TEXTJOIN(", ", TRUE, IF(X2594:AS2594="Y", X$1:AS$1, IF(X2594:AS2594&lt;&gt;"", X$1:AS$1 &amp; ": " &amp; X2594:AS2594, "")))
</f>
        <v>Fentanyl, Fentanyl Analogue, Any Opioid</v>
      </c>
    </row>
    <row r="2595">
      <c r="A2595" s="2">
        <v>44349.0</v>
      </c>
      <c r="B2595" s="1" t="s">
        <v>50</v>
      </c>
      <c r="C2595" s="1">
        <v>48.0</v>
      </c>
      <c r="D2595" s="1" t="s">
        <v>76</v>
      </c>
      <c r="E2595" s="1" t="s">
        <v>502</v>
      </c>
      <c r="G2595" s="1" t="s">
        <v>120</v>
      </c>
      <c r="H2595" s="1" t="s">
        <v>121</v>
      </c>
      <c r="I2595" s="1" t="s">
        <v>55</v>
      </c>
      <c r="J2595" s="1" t="s">
        <v>120</v>
      </c>
      <c r="K2595" s="1" t="s">
        <v>121</v>
      </c>
      <c r="L2595" s="1" t="s">
        <v>55</v>
      </c>
      <c r="M2595" s="1" t="s">
        <v>56</v>
      </c>
      <c r="N2595" s="1" t="s">
        <v>136</v>
      </c>
      <c r="O2595" s="1" t="s">
        <v>120</v>
      </c>
      <c r="P2595" s="1" t="s">
        <v>121</v>
      </c>
      <c r="Q2595" s="1" t="s">
        <v>55</v>
      </c>
      <c r="R2595" s="1" t="s">
        <v>56</v>
      </c>
      <c r="T2595" s="1" t="s">
        <v>3305</v>
      </c>
      <c r="U2595" s="1" t="s">
        <v>59</v>
      </c>
      <c r="V2595" s="1" t="s">
        <v>197</v>
      </c>
      <c r="Y2595" s="1" t="s">
        <v>60</v>
      </c>
      <c r="Z2595" s="1" t="s">
        <v>60</v>
      </c>
      <c r="AN2595" s="1" t="s">
        <v>60</v>
      </c>
      <c r="AR2595" s="1" t="s">
        <v>60</v>
      </c>
      <c r="AT2595" s="1" t="s">
        <v>236</v>
      </c>
      <c r="AU2595" s="1" t="s">
        <v>236</v>
      </c>
      <c r="AV2595" s="1" t="s">
        <v>123</v>
      </c>
      <c r="AW2595" s="3" t="str">
        <f t="shared" si="1"/>
        <v>Middletown</v>
      </c>
      <c r="AX2595" s="3" t="str">
        <f t="array" ref="AX2595">TEXTJOIN(", ", TRUE, IF(X2595:AS2595="Y", X$1:AS$1, IF(X2595:AS2595&lt;&gt;"", X$1:AS$1 &amp; ": " &amp; X2595:AS2595, "")))
</f>
        <v>Cocaine, Fentanyl, Gabapentin, Any Opioid</v>
      </c>
    </row>
    <row r="2596">
      <c r="A2596" s="2">
        <v>43439.0</v>
      </c>
      <c r="B2596" s="1" t="s">
        <v>50</v>
      </c>
      <c r="C2596" s="1">
        <v>53.0</v>
      </c>
      <c r="D2596" s="1" t="s">
        <v>51</v>
      </c>
      <c r="E2596" s="1" t="s">
        <v>52</v>
      </c>
      <c r="G2596" s="1" t="s">
        <v>3306</v>
      </c>
      <c r="H2596" s="1" t="s">
        <v>263</v>
      </c>
      <c r="I2596" s="1" t="s">
        <v>55</v>
      </c>
      <c r="J2596" s="1" t="s">
        <v>262</v>
      </c>
      <c r="K2596" s="1" t="s">
        <v>263</v>
      </c>
      <c r="M2596" s="1" t="s">
        <v>56</v>
      </c>
      <c r="N2596" s="1" t="s">
        <v>66</v>
      </c>
      <c r="O2596" s="1" t="s">
        <v>262</v>
      </c>
      <c r="P2596" s="1" t="s">
        <v>263</v>
      </c>
      <c r="Q2596" s="1" t="s">
        <v>55</v>
      </c>
      <c r="R2596" s="1" t="s">
        <v>56</v>
      </c>
      <c r="T2596" s="1" t="s">
        <v>319</v>
      </c>
      <c r="U2596" s="1" t="s">
        <v>59</v>
      </c>
      <c r="Y2596" s="1" t="s">
        <v>60</v>
      </c>
      <c r="Z2596" s="1" t="s">
        <v>60</v>
      </c>
      <c r="AD2596" s="1" t="s">
        <v>60</v>
      </c>
      <c r="AR2596" s="1" t="s">
        <v>60</v>
      </c>
      <c r="AT2596" s="1" t="s">
        <v>3307</v>
      </c>
      <c r="AU2596" s="1" t="s">
        <v>556</v>
      </c>
      <c r="AV2596" s="1" t="s">
        <v>266</v>
      </c>
      <c r="AW2596" s="3" t="str">
        <f t="shared" si="1"/>
        <v>Other</v>
      </c>
      <c r="AX2596" s="3" t="str">
        <f t="array" ref="AX2596">TEXTJOIN(", ", TRUE, IF(X2596:AS2596="Y", X$1:AS$1, IF(X2596:AS2596&lt;&gt;"", X$1:AS$1 &amp; ": " &amp; X2596:AS2596, "")))
</f>
        <v>Cocaine, Fentanyl, Ethanol, Any Opioid</v>
      </c>
    </row>
    <row r="2597">
      <c r="A2597" s="2">
        <v>41908.0</v>
      </c>
      <c r="B2597" s="1" t="s">
        <v>50</v>
      </c>
      <c r="C2597" s="1">
        <v>35.0</v>
      </c>
      <c r="D2597" s="1" t="s">
        <v>51</v>
      </c>
      <c r="E2597" s="1" t="s">
        <v>63</v>
      </c>
      <c r="G2597" s="1" t="s">
        <v>256</v>
      </c>
      <c r="J2597" s="1" t="s">
        <v>256</v>
      </c>
      <c r="L2597" s="1" t="s">
        <v>55</v>
      </c>
      <c r="M2597" s="1" t="s">
        <v>193</v>
      </c>
      <c r="N2597" s="1" t="s">
        <v>3308</v>
      </c>
      <c r="O2597" s="1" t="s">
        <v>256</v>
      </c>
      <c r="P2597" s="1" t="s">
        <v>103</v>
      </c>
      <c r="R2597" s="1" t="s">
        <v>67</v>
      </c>
      <c r="T2597" s="1" t="s">
        <v>3309</v>
      </c>
      <c r="U2597" s="1" t="s">
        <v>59</v>
      </c>
      <c r="AS2597" s="1" t="s">
        <v>617</v>
      </c>
      <c r="AT2597" s="1" t="s">
        <v>282</v>
      </c>
      <c r="AU2597" s="1" t="s">
        <v>282</v>
      </c>
      <c r="AV2597" s="1" t="s">
        <v>260</v>
      </c>
      <c r="AW2597" s="3" t="str">
        <f t="shared" si="1"/>
        <v>Other</v>
      </c>
      <c r="AX2597" s="3" t="str">
        <f t="array" ref="AX2597">TEXTJOIN(", ", TRUE, IF(X2597:AS2597="Y", X$1:AS$1, IF(X2597:AS2597&lt;&gt;"", X$1:AS$1 &amp; ": " &amp; X2597:AS2597, "")))
</f>
        <v>Other: morphine</v>
      </c>
    </row>
    <row r="2598">
      <c r="A2598" s="2">
        <v>40991.0</v>
      </c>
      <c r="B2598" s="1" t="s">
        <v>50</v>
      </c>
      <c r="C2598" s="1">
        <v>38.0</v>
      </c>
      <c r="D2598" s="1" t="s">
        <v>51</v>
      </c>
      <c r="E2598" s="1" t="s">
        <v>63</v>
      </c>
      <c r="G2598" s="1" t="s">
        <v>255</v>
      </c>
      <c r="H2598" s="1" t="s">
        <v>103</v>
      </c>
      <c r="J2598" s="1" t="s">
        <v>255</v>
      </c>
      <c r="L2598" s="1" t="s">
        <v>55</v>
      </c>
      <c r="M2598" s="1" t="s">
        <v>56</v>
      </c>
      <c r="N2598" s="1" t="s">
        <v>148</v>
      </c>
      <c r="O2598" s="1" t="s">
        <v>256</v>
      </c>
      <c r="P2598" s="1" t="s">
        <v>103</v>
      </c>
      <c r="R2598" s="1" t="s">
        <v>67</v>
      </c>
      <c r="T2598" s="1" t="s">
        <v>232</v>
      </c>
      <c r="U2598" s="1" t="s">
        <v>59</v>
      </c>
      <c r="X2598" s="1" t="s">
        <v>60</v>
      </c>
      <c r="AT2598" s="1" t="s">
        <v>259</v>
      </c>
      <c r="AU2598" s="1" t="s">
        <v>259</v>
      </c>
      <c r="AV2598" s="1" t="s">
        <v>260</v>
      </c>
      <c r="AW2598" s="3" t="str">
        <f t="shared" si="1"/>
        <v>Other</v>
      </c>
      <c r="AX2598" s="3" t="str">
        <f t="array" ref="AX2598">TEXTJOIN(", ", TRUE, IF(X2598:AS2598="Y", X$1:AS$1, IF(X2598:AS2598&lt;&gt;"", X$1:AS$1 &amp; ": " &amp; X2598:AS2598, "")))
</f>
        <v>Heroin</v>
      </c>
    </row>
    <row r="2599">
      <c r="A2599" s="2">
        <v>44259.0</v>
      </c>
      <c r="B2599" s="1" t="s">
        <v>50</v>
      </c>
      <c r="C2599" s="1">
        <v>41.0</v>
      </c>
      <c r="D2599" s="1" t="s">
        <v>76</v>
      </c>
      <c r="E2599" s="1" t="s">
        <v>63</v>
      </c>
      <c r="G2599" s="1" t="s">
        <v>624</v>
      </c>
      <c r="H2599" s="1" t="s">
        <v>299</v>
      </c>
      <c r="I2599" s="1" t="s">
        <v>55</v>
      </c>
      <c r="J2599" s="1" t="s">
        <v>624</v>
      </c>
      <c r="K2599" s="1" t="s">
        <v>299</v>
      </c>
      <c r="L2599" s="1" t="s">
        <v>55</v>
      </c>
      <c r="M2599" s="1" t="s">
        <v>56</v>
      </c>
      <c r="N2599" s="1" t="s">
        <v>136</v>
      </c>
      <c r="O2599" s="1" t="s">
        <v>300</v>
      </c>
      <c r="P2599" s="1" t="s">
        <v>299</v>
      </c>
      <c r="Q2599" s="1" t="s">
        <v>55</v>
      </c>
      <c r="R2599" s="1" t="s">
        <v>443</v>
      </c>
      <c r="T2599" s="1" t="s">
        <v>3310</v>
      </c>
      <c r="U2599" s="1" t="s">
        <v>59</v>
      </c>
      <c r="V2599" s="1" t="s">
        <v>360</v>
      </c>
      <c r="Y2599" s="1" t="s">
        <v>60</v>
      </c>
      <c r="Z2599" s="1" t="s">
        <v>60</v>
      </c>
      <c r="AR2599" s="1" t="s">
        <v>60</v>
      </c>
      <c r="AT2599" s="1" t="s">
        <v>626</v>
      </c>
      <c r="AU2599" s="1" t="s">
        <v>626</v>
      </c>
      <c r="AV2599" s="1" t="s">
        <v>302</v>
      </c>
      <c r="AW2599" s="3" t="str">
        <f t="shared" si="1"/>
        <v>Other</v>
      </c>
      <c r="AX2599" s="3" t="str">
        <f t="array" ref="AX2599">TEXTJOIN(", ", TRUE, IF(X2599:AS2599="Y", X$1:AS$1, IF(X2599:AS2599&lt;&gt;"", X$1:AS$1 &amp; ": " &amp; X2599:AS2599, "")))
</f>
        <v>Cocaine, Fentanyl, Any Opioid</v>
      </c>
    </row>
    <row r="2600">
      <c r="A2600" s="2">
        <v>43556.0</v>
      </c>
      <c r="B2600" s="1" t="s">
        <v>50</v>
      </c>
      <c r="C2600" s="1">
        <v>58.0</v>
      </c>
      <c r="D2600" s="1" t="s">
        <v>51</v>
      </c>
      <c r="E2600" s="1" t="s">
        <v>52</v>
      </c>
      <c r="G2600" s="1" t="s">
        <v>2690</v>
      </c>
      <c r="H2600" s="1" t="s">
        <v>3311</v>
      </c>
      <c r="I2600" s="1" t="s">
        <v>3312</v>
      </c>
      <c r="J2600" s="1" t="s">
        <v>455</v>
      </c>
      <c r="K2600" s="1" t="s">
        <v>103</v>
      </c>
      <c r="L2600" s="1" t="s">
        <v>55</v>
      </c>
      <c r="M2600" s="1" t="s">
        <v>1867</v>
      </c>
      <c r="N2600" s="1" t="s">
        <v>93</v>
      </c>
      <c r="O2600" s="1" t="s">
        <v>103</v>
      </c>
      <c r="P2600" s="1" t="s">
        <v>103</v>
      </c>
      <c r="Q2600" s="1" t="s">
        <v>55</v>
      </c>
      <c r="R2600" s="1" t="s">
        <v>67</v>
      </c>
      <c r="T2600" s="1" t="s">
        <v>3313</v>
      </c>
      <c r="U2600" s="1" t="s">
        <v>59</v>
      </c>
      <c r="X2600" s="1" t="s">
        <v>60</v>
      </c>
      <c r="Z2600" s="1" t="s">
        <v>60</v>
      </c>
      <c r="AA2600" s="1" t="s">
        <v>60</v>
      </c>
      <c r="AD2600" s="1" t="s">
        <v>60</v>
      </c>
      <c r="AP2600" s="1" t="s">
        <v>60</v>
      </c>
      <c r="AR2600" s="1" t="s">
        <v>60</v>
      </c>
      <c r="AU2600" s="1" t="s">
        <v>457</v>
      </c>
      <c r="AV2600" s="1" t="s">
        <v>168</v>
      </c>
      <c r="AW2600" s="3" t="str">
        <f t="shared" si="1"/>
        <v>Other</v>
      </c>
      <c r="AX2600" s="3" t="str">
        <f t="array" ref="AX2600">TEXTJOIN(", ", TRUE, IF(X2600:AS2600="Y", X$1:AS$1, IF(X2600:AS2600&lt;&gt;"", X$1:AS$1 &amp; ": " &amp; X2600:AS2600, "")))
</f>
        <v>Heroin, Fentanyl, Fentanyl Analogue, Ethanol, Heroin/Morph/Codeine, Any Opioid</v>
      </c>
    </row>
    <row r="2601">
      <c r="A2601" s="2">
        <v>44286.0</v>
      </c>
      <c r="B2601" s="1" t="s">
        <v>50</v>
      </c>
      <c r="C2601" s="1">
        <v>28.0</v>
      </c>
      <c r="D2601" s="1" t="s">
        <v>76</v>
      </c>
      <c r="E2601" s="1" t="s">
        <v>118</v>
      </c>
      <c r="G2601" s="1" t="s">
        <v>64</v>
      </c>
      <c r="H2601" s="1" t="s">
        <v>65</v>
      </c>
      <c r="I2601" s="1" t="s">
        <v>55</v>
      </c>
      <c r="J2601" s="1" t="s">
        <v>560</v>
      </c>
      <c r="K2601" s="1" t="s">
        <v>65</v>
      </c>
      <c r="L2601" s="1" t="s">
        <v>55</v>
      </c>
      <c r="M2601" s="1" t="s">
        <v>56</v>
      </c>
      <c r="N2601" s="1" t="s">
        <v>136</v>
      </c>
      <c r="O2601" s="1" t="s">
        <v>64</v>
      </c>
      <c r="P2601" s="1" t="s">
        <v>65</v>
      </c>
      <c r="Q2601" s="1" t="s">
        <v>55</v>
      </c>
      <c r="R2601" s="1" t="s">
        <v>173</v>
      </c>
      <c r="T2601" s="1" t="s">
        <v>3314</v>
      </c>
      <c r="U2601" s="1" t="s">
        <v>59</v>
      </c>
      <c r="Y2601" s="1" t="s">
        <v>60</v>
      </c>
      <c r="Z2601" s="1" t="s">
        <v>60</v>
      </c>
      <c r="AR2601" s="1" t="s">
        <v>60</v>
      </c>
      <c r="AT2601" s="1" t="s">
        <v>69</v>
      </c>
      <c r="AU2601" s="1" t="s">
        <v>561</v>
      </c>
      <c r="AV2601" s="1" t="s">
        <v>70</v>
      </c>
      <c r="AW2601" s="3" t="str">
        <f t="shared" si="1"/>
        <v>Other</v>
      </c>
      <c r="AX2601" s="3" t="str">
        <f t="array" ref="AX2601">TEXTJOIN(", ", TRUE, IF(X2601:AS2601="Y", X$1:AS$1, IF(X2601:AS2601&lt;&gt;"", X$1:AS$1 &amp; ": " &amp; X2601:AS2601, "")))
</f>
        <v>Cocaine, Fentanyl, Any Opioid</v>
      </c>
    </row>
    <row r="2602">
      <c r="A2602" s="2">
        <v>42163.0</v>
      </c>
      <c r="B2602" s="1" t="s">
        <v>86</v>
      </c>
      <c r="C2602" s="1">
        <v>51.0</v>
      </c>
      <c r="D2602" s="1" t="s">
        <v>76</v>
      </c>
      <c r="E2602" s="1" t="s">
        <v>63</v>
      </c>
      <c r="G2602" s="1" t="s">
        <v>3315</v>
      </c>
      <c r="H2602" s="1" t="s">
        <v>263</v>
      </c>
      <c r="I2602" s="1" t="s">
        <v>55</v>
      </c>
      <c r="J2602" s="1" t="s">
        <v>3315</v>
      </c>
      <c r="M2602" s="1" t="s">
        <v>56</v>
      </c>
      <c r="O2602" s="1" t="s">
        <v>3315</v>
      </c>
      <c r="P2602" s="1" t="s">
        <v>263</v>
      </c>
      <c r="Q2602" s="1" t="s">
        <v>55</v>
      </c>
      <c r="R2602" s="1" t="s">
        <v>56</v>
      </c>
      <c r="T2602" s="1" t="s">
        <v>3316</v>
      </c>
      <c r="U2602" s="1" t="s">
        <v>59</v>
      </c>
      <c r="AD2602" s="1" t="s">
        <v>60</v>
      </c>
      <c r="AF2602" s="1" t="s">
        <v>60</v>
      </c>
      <c r="AT2602" s="1" t="s">
        <v>3317</v>
      </c>
      <c r="AU2602" s="1" t="s">
        <v>3317</v>
      </c>
      <c r="AV2602" s="1" t="s">
        <v>3318</v>
      </c>
      <c r="AW2602" s="3" t="str">
        <f t="shared" si="1"/>
        <v>Other</v>
      </c>
      <c r="AX2602" s="3" t="str">
        <f t="array" ref="AX2602">TEXTJOIN(", ", TRUE, IF(X2602:AS2602="Y", X$1:AS$1, IF(X2602:AS2602&lt;&gt;"", X$1:AS$1 &amp; ": " &amp; X2602:AS2602, "")))
</f>
        <v>Ethanol, Benzodiazepine</v>
      </c>
    </row>
    <row r="2603">
      <c r="A2603" s="2">
        <v>42370.0</v>
      </c>
      <c r="B2603" s="1" t="s">
        <v>50</v>
      </c>
      <c r="C2603" s="1">
        <v>46.0</v>
      </c>
      <c r="D2603" s="1" t="s">
        <v>51</v>
      </c>
      <c r="E2603" s="1" t="s">
        <v>63</v>
      </c>
      <c r="G2603" s="1" t="s">
        <v>760</v>
      </c>
      <c r="H2603" s="1" t="s">
        <v>121</v>
      </c>
      <c r="I2603" s="1" t="s">
        <v>55</v>
      </c>
      <c r="J2603" s="1" t="s">
        <v>760</v>
      </c>
      <c r="M2603" s="1" t="s">
        <v>56</v>
      </c>
      <c r="N2603" s="1" t="s">
        <v>1439</v>
      </c>
      <c r="O2603" s="1" t="s">
        <v>760</v>
      </c>
      <c r="R2603" s="1" t="s">
        <v>56</v>
      </c>
      <c r="T2603" s="1" t="s">
        <v>3319</v>
      </c>
      <c r="U2603" s="1" t="s">
        <v>59</v>
      </c>
      <c r="W2603" s="1" t="s">
        <v>60</v>
      </c>
      <c r="X2603" s="1" t="s">
        <v>60</v>
      </c>
      <c r="Z2603" s="1" t="s">
        <v>60</v>
      </c>
      <c r="AG2603" s="1" t="s">
        <v>60</v>
      </c>
      <c r="AP2603" s="1" t="s">
        <v>60</v>
      </c>
      <c r="AR2603" s="1" t="s">
        <v>60</v>
      </c>
      <c r="AT2603" s="1" t="s">
        <v>762</v>
      </c>
      <c r="AU2603" s="1" t="s">
        <v>762</v>
      </c>
      <c r="AV2603" s="1" t="s">
        <v>2793</v>
      </c>
      <c r="AW2603" s="3" t="str">
        <f t="shared" si="1"/>
        <v>Other</v>
      </c>
      <c r="AX2603" s="3" t="str">
        <f t="array" ref="AX2603">TEXTJOIN(", ", TRUE, IF(X2603:AS2603="Y", X$1:AS$1, IF(X2603:AS2603&lt;&gt;"", X$1:AS$1 &amp; ": " &amp; X2603:AS2603, "")))
</f>
        <v>Heroin, Fentanyl, Methadone, Heroin/Morph/Codeine, Any Opioid</v>
      </c>
    </row>
    <row r="2604">
      <c r="A2604" s="2">
        <v>41008.0</v>
      </c>
      <c r="B2604" s="1" t="s">
        <v>50</v>
      </c>
      <c r="C2604" s="1">
        <v>36.0</v>
      </c>
      <c r="D2604" s="1" t="s">
        <v>76</v>
      </c>
      <c r="E2604" s="1" t="s">
        <v>63</v>
      </c>
      <c r="G2604" s="1" t="s">
        <v>120</v>
      </c>
      <c r="H2604" s="1" t="s">
        <v>121</v>
      </c>
      <c r="J2604" s="1" t="s">
        <v>120</v>
      </c>
      <c r="L2604" s="1" t="s">
        <v>55</v>
      </c>
      <c r="M2604" s="1" t="s">
        <v>56</v>
      </c>
      <c r="N2604" s="1" t="s">
        <v>2034</v>
      </c>
      <c r="O2604" s="1" t="s">
        <v>120</v>
      </c>
      <c r="P2604" s="1" t="s">
        <v>121</v>
      </c>
      <c r="R2604" s="1" t="s">
        <v>56</v>
      </c>
      <c r="T2604" s="1" t="s">
        <v>232</v>
      </c>
      <c r="U2604" s="1" t="s">
        <v>59</v>
      </c>
      <c r="X2604" s="1" t="s">
        <v>60</v>
      </c>
      <c r="AF2604" s="1" t="s">
        <v>60</v>
      </c>
      <c r="AT2604" s="1" t="s">
        <v>236</v>
      </c>
      <c r="AU2604" s="1" t="s">
        <v>236</v>
      </c>
      <c r="AV2604" s="1" t="s">
        <v>123</v>
      </c>
      <c r="AW2604" s="3" t="str">
        <f t="shared" si="1"/>
        <v>Middletown</v>
      </c>
      <c r="AX2604" s="3" t="str">
        <f t="array" ref="AX2604">TEXTJOIN(", ", TRUE, IF(X2604:AS2604="Y", X$1:AS$1, IF(X2604:AS2604&lt;&gt;"", X$1:AS$1 &amp; ": " &amp; X2604:AS2604, "")))
</f>
        <v>Heroin, Benzodiazepine</v>
      </c>
    </row>
    <row r="2605">
      <c r="A2605" s="2">
        <v>44461.0</v>
      </c>
      <c r="B2605" s="1" t="s">
        <v>50</v>
      </c>
      <c r="C2605" s="1">
        <v>57.0</v>
      </c>
      <c r="D2605" s="1" t="s">
        <v>51</v>
      </c>
      <c r="E2605" s="1" t="s">
        <v>63</v>
      </c>
      <c r="G2605" s="1" t="s">
        <v>967</v>
      </c>
      <c r="H2605" s="1" t="s">
        <v>103</v>
      </c>
      <c r="I2605" s="1" t="s">
        <v>55</v>
      </c>
      <c r="J2605" s="1" t="s">
        <v>967</v>
      </c>
      <c r="K2605" s="1" t="s">
        <v>103</v>
      </c>
      <c r="L2605" s="1" t="s">
        <v>55</v>
      </c>
      <c r="M2605" s="1" t="s">
        <v>56</v>
      </c>
      <c r="N2605" s="1" t="s">
        <v>136</v>
      </c>
      <c r="O2605" s="1" t="s">
        <v>967</v>
      </c>
      <c r="P2605" s="1" t="s">
        <v>103</v>
      </c>
      <c r="Q2605" s="1" t="s">
        <v>55</v>
      </c>
      <c r="R2605" s="1" t="s">
        <v>56</v>
      </c>
      <c r="T2605" s="1" t="s">
        <v>3320</v>
      </c>
      <c r="U2605" s="1" t="s">
        <v>59</v>
      </c>
      <c r="Z2605" s="1" t="s">
        <v>60</v>
      </c>
      <c r="AI2605" s="1" t="s">
        <v>60</v>
      </c>
      <c r="AR2605" s="1" t="s">
        <v>60</v>
      </c>
      <c r="AT2605" s="1" t="s">
        <v>969</v>
      </c>
      <c r="AU2605" s="1" t="s">
        <v>969</v>
      </c>
      <c r="AV2605" s="1" t="s">
        <v>1634</v>
      </c>
      <c r="AW2605" s="3" t="str">
        <f t="shared" si="1"/>
        <v>Other</v>
      </c>
      <c r="AX2605" s="3" t="str">
        <f t="array" ref="AX2605">TEXTJOIN(", ", TRUE, IF(X2605:AS2605="Y", X$1:AS$1, IF(X2605:AS2605&lt;&gt;"", X$1:AS$1 &amp; ": " &amp; X2605:AS2605, "")))
</f>
        <v>Fentanyl, Amphet, Any Opioid</v>
      </c>
    </row>
    <row r="2606">
      <c r="A2606" s="2">
        <v>41698.0</v>
      </c>
      <c r="B2606" s="1" t="s">
        <v>50</v>
      </c>
      <c r="C2606" s="1">
        <v>46.0</v>
      </c>
      <c r="D2606" s="1" t="s">
        <v>51</v>
      </c>
      <c r="E2606" s="1" t="s">
        <v>63</v>
      </c>
      <c r="G2606" s="1" t="s">
        <v>562</v>
      </c>
      <c r="J2606" s="1" t="s">
        <v>562</v>
      </c>
      <c r="L2606" s="1" t="s">
        <v>55</v>
      </c>
      <c r="M2606" s="1" t="s">
        <v>56</v>
      </c>
      <c r="N2606" s="1" t="s">
        <v>2696</v>
      </c>
      <c r="O2606" s="1" t="s">
        <v>185</v>
      </c>
      <c r="R2606" s="1" t="s">
        <v>67</v>
      </c>
      <c r="T2606" s="1" t="s">
        <v>3321</v>
      </c>
      <c r="U2606" s="1" t="s">
        <v>59</v>
      </c>
      <c r="V2606" s="1" t="s">
        <v>303</v>
      </c>
      <c r="AB2606" s="1" t="s">
        <v>60</v>
      </c>
      <c r="AF2606" s="1" t="s">
        <v>60</v>
      </c>
      <c r="AG2606" s="1" t="s">
        <v>60</v>
      </c>
      <c r="AS2606" s="1" t="s">
        <v>586</v>
      </c>
      <c r="AT2606" s="1" t="s">
        <v>564</v>
      </c>
      <c r="AU2606" s="1" t="s">
        <v>564</v>
      </c>
      <c r="AV2606" s="1" t="s">
        <v>189</v>
      </c>
      <c r="AW2606" s="3" t="str">
        <f t="shared" si="1"/>
        <v>Other</v>
      </c>
      <c r="AX2606" s="3" t="str">
        <f t="array" ref="AX2606">TEXTJOIN(", ", TRUE, IF(X2606:AS2606="Y", X$1:AS$1, IF(X2606:AS2606&lt;&gt;"", X$1:AS$1 &amp; ": " &amp; X2606:AS2606, "")))
</f>
        <v>Oxycodone, Benzodiazepine, Methadone, Other: MORPH</v>
      </c>
    </row>
    <row r="2607">
      <c r="A2607" s="4">
        <v>41629.0</v>
      </c>
      <c r="B2607" s="1" t="s">
        <v>50</v>
      </c>
      <c r="C2607" s="1">
        <v>29.0</v>
      </c>
      <c r="D2607" s="1" t="s">
        <v>51</v>
      </c>
      <c r="E2607" s="1" t="s">
        <v>63</v>
      </c>
      <c r="G2607" s="1" t="s">
        <v>632</v>
      </c>
      <c r="H2607" s="1" t="s">
        <v>65</v>
      </c>
      <c r="J2607" s="1" t="s">
        <v>632</v>
      </c>
      <c r="L2607" s="1" t="s">
        <v>55</v>
      </c>
      <c r="M2607" s="1" t="s">
        <v>56</v>
      </c>
      <c r="N2607" s="1" t="s">
        <v>136</v>
      </c>
      <c r="O2607" s="1" t="s">
        <v>65</v>
      </c>
      <c r="P2607" s="1" t="s">
        <v>65</v>
      </c>
      <c r="R2607" s="1" t="s">
        <v>67</v>
      </c>
      <c r="T2607" s="1" t="s">
        <v>3322</v>
      </c>
      <c r="U2607" s="1" t="s">
        <v>59</v>
      </c>
      <c r="X2607" s="1" t="s">
        <v>60</v>
      </c>
      <c r="Y2607" s="1" t="s">
        <v>60</v>
      </c>
      <c r="AT2607" s="1" t="s">
        <v>635</v>
      </c>
      <c r="AU2607" s="1" t="s">
        <v>635</v>
      </c>
      <c r="AV2607" s="1" t="s">
        <v>150</v>
      </c>
      <c r="AW2607" s="3" t="str">
        <f t="shared" si="1"/>
        <v>Other</v>
      </c>
      <c r="AX2607" s="3" t="str">
        <f t="array" ref="AX2607">TEXTJOIN(", ", TRUE, IF(X2607:AS2607="Y", X$1:AS$1, IF(X2607:AS2607&lt;&gt;"", X$1:AS$1 &amp; ": " &amp; X2607:AS2607, "")))
</f>
        <v>Heroin, Cocaine</v>
      </c>
    </row>
    <row r="2608">
      <c r="A2608" s="2">
        <v>42374.0</v>
      </c>
      <c r="B2608" s="1" t="s">
        <v>50</v>
      </c>
      <c r="C2608" s="1">
        <v>29.0</v>
      </c>
      <c r="D2608" s="1" t="s">
        <v>76</v>
      </c>
      <c r="E2608" s="1" t="s">
        <v>63</v>
      </c>
      <c r="G2608" s="1" t="s">
        <v>256</v>
      </c>
      <c r="H2608" s="1" t="s">
        <v>103</v>
      </c>
      <c r="I2608" s="1" t="s">
        <v>55</v>
      </c>
      <c r="J2608" s="1" t="s">
        <v>256</v>
      </c>
      <c r="M2608" s="1" t="s">
        <v>56</v>
      </c>
      <c r="N2608" s="1" t="s">
        <v>230</v>
      </c>
      <c r="O2608" s="1" t="s">
        <v>256</v>
      </c>
      <c r="R2608" s="1" t="s">
        <v>67</v>
      </c>
      <c r="T2608" s="1" t="s">
        <v>3323</v>
      </c>
      <c r="U2608" s="1" t="s">
        <v>59</v>
      </c>
      <c r="AF2608" s="1" t="s">
        <v>60</v>
      </c>
      <c r="AJ2608" s="1" t="s">
        <v>60</v>
      </c>
      <c r="AR2608" s="1" t="s">
        <v>60</v>
      </c>
      <c r="AT2608" s="1" t="s">
        <v>282</v>
      </c>
      <c r="AU2608" s="1" t="s">
        <v>282</v>
      </c>
      <c r="AV2608" s="1" t="s">
        <v>260</v>
      </c>
      <c r="AW2608" s="3" t="str">
        <f t="shared" si="1"/>
        <v>Other</v>
      </c>
      <c r="AX2608" s="3" t="str">
        <f t="array" ref="AX2608">TEXTJOIN(", ", TRUE, IF(X2608:AS2608="Y", X$1:AS$1, IF(X2608:AS2608&lt;&gt;"", X$1:AS$1 &amp; ": " &amp; X2608:AS2608, "")))
</f>
        <v>Benzodiazepine, Tramad, Any Opioid</v>
      </c>
    </row>
    <row r="2609">
      <c r="A2609" s="4">
        <v>41254.0</v>
      </c>
      <c r="B2609" s="1" t="s">
        <v>50</v>
      </c>
      <c r="C2609" s="1">
        <v>23.0</v>
      </c>
      <c r="D2609" s="1" t="s">
        <v>76</v>
      </c>
      <c r="E2609" s="1" t="s">
        <v>63</v>
      </c>
      <c r="G2609" s="1" t="s">
        <v>211</v>
      </c>
      <c r="H2609" s="1" t="s">
        <v>91</v>
      </c>
      <c r="J2609" s="1" t="s">
        <v>120</v>
      </c>
      <c r="L2609" s="1" t="s">
        <v>55</v>
      </c>
      <c r="M2609" s="1" t="s">
        <v>56</v>
      </c>
      <c r="N2609" s="1" t="s">
        <v>148</v>
      </c>
      <c r="O2609" s="1" t="s">
        <v>120</v>
      </c>
      <c r="P2609" s="1" t="s">
        <v>121</v>
      </c>
      <c r="R2609" s="1" t="s">
        <v>44</v>
      </c>
      <c r="S2609" s="1" t="s">
        <v>3324</v>
      </c>
      <c r="T2609" s="1" t="s">
        <v>68</v>
      </c>
      <c r="U2609" s="1" t="s">
        <v>59</v>
      </c>
      <c r="X2609" s="1" t="s">
        <v>60</v>
      </c>
      <c r="AT2609" s="1" t="s">
        <v>214</v>
      </c>
      <c r="AU2609" s="1" t="s">
        <v>236</v>
      </c>
      <c r="AV2609" s="1" t="s">
        <v>123</v>
      </c>
      <c r="AW2609" s="3" t="str">
        <f t="shared" si="1"/>
        <v>Middletown</v>
      </c>
      <c r="AX2609" s="3" t="str">
        <f t="array" ref="AX2609">TEXTJOIN(", ", TRUE, IF(X2609:AS2609="Y", X$1:AS$1, IF(X2609:AS2609&lt;&gt;"", X$1:AS$1 &amp; ": " &amp; X2609:AS2609, "")))
</f>
        <v>Heroin</v>
      </c>
    </row>
    <row r="2610">
      <c r="A2610" s="2">
        <v>43526.0</v>
      </c>
      <c r="B2610" s="1" t="s">
        <v>50</v>
      </c>
      <c r="C2610" s="1">
        <v>32.0</v>
      </c>
      <c r="D2610" s="1" t="s">
        <v>76</v>
      </c>
      <c r="E2610" s="1" t="s">
        <v>63</v>
      </c>
      <c r="G2610" s="1" t="s">
        <v>685</v>
      </c>
      <c r="H2610" s="1" t="s">
        <v>103</v>
      </c>
      <c r="I2610" s="1" t="s">
        <v>55</v>
      </c>
      <c r="J2610" s="1" t="s">
        <v>685</v>
      </c>
      <c r="K2610" s="1" t="s">
        <v>103</v>
      </c>
      <c r="L2610" s="1" t="s">
        <v>55</v>
      </c>
      <c r="M2610" s="1" t="s">
        <v>56</v>
      </c>
      <c r="N2610" s="1" t="s">
        <v>136</v>
      </c>
      <c r="O2610" s="1" t="s">
        <v>685</v>
      </c>
      <c r="P2610" s="1" t="s">
        <v>103</v>
      </c>
      <c r="Q2610" s="1" t="s">
        <v>55</v>
      </c>
      <c r="R2610" s="1" t="s">
        <v>56</v>
      </c>
      <c r="T2610" s="1" t="s">
        <v>3325</v>
      </c>
      <c r="U2610" s="1" t="s">
        <v>59</v>
      </c>
      <c r="X2610" s="1" t="s">
        <v>60</v>
      </c>
      <c r="Z2610" s="1" t="s">
        <v>60</v>
      </c>
      <c r="AF2610" s="1" t="s">
        <v>60</v>
      </c>
      <c r="AG2610" s="1" t="s">
        <v>60</v>
      </c>
      <c r="AP2610" s="1" t="s">
        <v>60</v>
      </c>
      <c r="AR2610" s="1" t="s">
        <v>60</v>
      </c>
      <c r="AT2610" s="1" t="s">
        <v>686</v>
      </c>
      <c r="AU2610" s="1" t="s">
        <v>686</v>
      </c>
      <c r="AV2610" s="1" t="s">
        <v>687</v>
      </c>
      <c r="AW2610" s="3" t="str">
        <f t="shared" si="1"/>
        <v>Other</v>
      </c>
      <c r="AX2610" s="3" t="str">
        <f t="array" ref="AX2610">TEXTJOIN(", ", TRUE, IF(X2610:AS2610="Y", X$1:AS$1, IF(X2610:AS2610&lt;&gt;"", X$1:AS$1 &amp; ": " &amp; X2610:AS2610, "")))
</f>
        <v>Heroin, Fentanyl, Benzodiazepine, Methadone, Heroin/Morph/Codeine, Any Opioid</v>
      </c>
    </row>
    <row r="2611">
      <c r="A2611" s="2">
        <v>44444.0</v>
      </c>
      <c r="B2611" s="1" t="s">
        <v>50</v>
      </c>
      <c r="C2611" s="1">
        <v>51.0</v>
      </c>
      <c r="D2611" s="1" t="s">
        <v>76</v>
      </c>
      <c r="E2611" s="1" t="s">
        <v>502</v>
      </c>
      <c r="G2611" s="1" t="s">
        <v>407</v>
      </c>
      <c r="H2611" s="1" t="s">
        <v>3326</v>
      </c>
      <c r="I2611" s="1" t="s">
        <v>3327</v>
      </c>
      <c r="J2611" s="1" t="s">
        <v>2502</v>
      </c>
      <c r="K2611" s="1" t="s">
        <v>91</v>
      </c>
      <c r="L2611" s="1" t="s">
        <v>55</v>
      </c>
      <c r="M2611" s="1" t="s">
        <v>333</v>
      </c>
      <c r="N2611" s="1" t="s">
        <v>119</v>
      </c>
      <c r="O2611" s="1" t="s">
        <v>2502</v>
      </c>
      <c r="P2611" s="1" t="s">
        <v>91</v>
      </c>
      <c r="Q2611" s="1" t="s">
        <v>55</v>
      </c>
      <c r="R2611" s="1" t="s">
        <v>44</v>
      </c>
      <c r="S2611" s="1" t="s">
        <v>1414</v>
      </c>
      <c r="T2611" s="1" t="s">
        <v>3328</v>
      </c>
      <c r="U2611" s="1" t="s">
        <v>59</v>
      </c>
      <c r="Y2611" s="1" t="s">
        <v>60</v>
      </c>
      <c r="Z2611" s="1" t="s">
        <v>60</v>
      </c>
      <c r="AM2611" s="1" t="s">
        <v>60</v>
      </c>
      <c r="AR2611" s="1" t="s">
        <v>60</v>
      </c>
      <c r="AT2611" s="1" t="s">
        <v>1204</v>
      </c>
      <c r="AU2611" s="1" t="s">
        <v>2504</v>
      </c>
      <c r="AV2611" s="1" t="s">
        <v>2505</v>
      </c>
      <c r="AW2611" s="3" t="str">
        <f t="shared" si="1"/>
        <v>Other</v>
      </c>
      <c r="AX2611" s="3" t="str">
        <f t="array" ref="AX2611">TEXTJOIN(", ", TRUE, IF(X2611:AS2611="Y", X$1:AS$1, IF(X2611:AS2611&lt;&gt;"", X$1:AS$1 &amp; ": " &amp; X2611:AS2611, "")))
</f>
        <v>Cocaine, Fentanyl, Xylazine, Any Opioid</v>
      </c>
    </row>
    <row r="2612">
      <c r="A2612" s="4">
        <v>42725.0</v>
      </c>
      <c r="B2612" s="1" t="s">
        <v>50</v>
      </c>
      <c r="C2612" s="1">
        <v>53.0</v>
      </c>
      <c r="D2612" s="1" t="s">
        <v>51</v>
      </c>
      <c r="E2612" s="1" t="s">
        <v>63</v>
      </c>
      <c r="G2612" s="1" t="s">
        <v>488</v>
      </c>
      <c r="H2612" s="1" t="s">
        <v>91</v>
      </c>
      <c r="I2612" s="1" t="s">
        <v>55</v>
      </c>
      <c r="J2612" s="1" t="s">
        <v>488</v>
      </c>
      <c r="M2612" s="1" t="s">
        <v>56</v>
      </c>
      <c r="N2612" s="1" t="s">
        <v>66</v>
      </c>
      <c r="O2612" s="1" t="s">
        <v>488</v>
      </c>
      <c r="R2612" s="1" t="s">
        <v>56</v>
      </c>
      <c r="T2612" s="1" t="s">
        <v>3329</v>
      </c>
      <c r="U2612" s="1" t="s">
        <v>59</v>
      </c>
      <c r="W2612" s="1" t="s">
        <v>60</v>
      </c>
      <c r="X2612" s="1" t="s">
        <v>60</v>
      </c>
      <c r="Y2612" s="1" t="s">
        <v>60</v>
      </c>
      <c r="Z2612" s="1" t="s">
        <v>60</v>
      </c>
      <c r="AP2612" s="1" t="s">
        <v>60</v>
      </c>
      <c r="AR2612" s="1" t="s">
        <v>60</v>
      </c>
      <c r="AT2612" s="1" t="s">
        <v>492</v>
      </c>
      <c r="AU2612" s="1" t="s">
        <v>492</v>
      </c>
      <c r="AV2612" s="1" t="s">
        <v>493</v>
      </c>
      <c r="AW2612" s="3" t="str">
        <f t="shared" si="1"/>
        <v>Other</v>
      </c>
      <c r="AX2612" s="3" t="str">
        <f t="array" ref="AX2612">TEXTJOIN(", ", TRUE, IF(X2612:AS2612="Y", X$1:AS$1, IF(X2612:AS2612&lt;&gt;"", X$1:AS$1 &amp; ": " &amp; X2612:AS2612, "")))
</f>
        <v>Heroin, Cocaine, Fentanyl, Heroin/Morph/Codeine, Any Opioid</v>
      </c>
    </row>
    <row r="2613">
      <c r="A2613" s="2">
        <v>43592.0</v>
      </c>
      <c r="B2613" s="1" t="s">
        <v>50</v>
      </c>
      <c r="C2613" s="1">
        <v>27.0</v>
      </c>
      <c r="D2613" s="1" t="s">
        <v>51</v>
      </c>
      <c r="E2613" s="1" t="s">
        <v>63</v>
      </c>
      <c r="G2613" s="1" t="s">
        <v>216</v>
      </c>
      <c r="H2613" s="1" t="s">
        <v>103</v>
      </c>
      <c r="I2613" s="1" t="s">
        <v>55</v>
      </c>
      <c r="J2613" s="1" t="s">
        <v>300</v>
      </c>
      <c r="K2613" s="1" t="s">
        <v>299</v>
      </c>
      <c r="L2613" s="1" t="s">
        <v>55</v>
      </c>
      <c r="M2613" s="1" t="s">
        <v>333</v>
      </c>
      <c r="N2613" s="1" t="s">
        <v>93</v>
      </c>
      <c r="O2613" s="1" t="s">
        <v>300</v>
      </c>
      <c r="P2613" s="1" t="s">
        <v>299</v>
      </c>
      <c r="Q2613" s="1" t="s">
        <v>55</v>
      </c>
      <c r="R2613" s="1" t="s">
        <v>67</v>
      </c>
      <c r="T2613" s="1" t="s">
        <v>3330</v>
      </c>
      <c r="U2613" s="1" t="s">
        <v>59</v>
      </c>
      <c r="X2613" s="1" t="s">
        <v>60</v>
      </c>
      <c r="Z2613" s="1" t="s">
        <v>60</v>
      </c>
      <c r="AF2613" s="1" t="s">
        <v>60</v>
      </c>
      <c r="AP2613" s="1" t="s">
        <v>60</v>
      </c>
      <c r="AR2613" s="1" t="s">
        <v>60</v>
      </c>
      <c r="AT2613" s="1" t="s">
        <v>218</v>
      </c>
      <c r="AU2613" s="1" t="s">
        <v>304</v>
      </c>
      <c r="AV2613" s="1" t="s">
        <v>302</v>
      </c>
      <c r="AW2613" s="3" t="str">
        <f t="shared" si="1"/>
        <v>Other</v>
      </c>
      <c r="AX2613" s="3" t="str">
        <f t="array" ref="AX2613">TEXTJOIN(", ", TRUE, IF(X2613:AS2613="Y", X$1:AS$1, IF(X2613:AS2613&lt;&gt;"", X$1:AS$1 &amp; ": " &amp; X2613:AS2613, "")))
</f>
        <v>Heroin, Fentanyl, Benzodiazepine, Heroin/Morph/Codeine, Any Opioid</v>
      </c>
    </row>
    <row r="2614">
      <c r="A2614" s="2">
        <v>42062.0</v>
      </c>
      <c r="B2614" s="1" t="s">
        <v>86</v>
      </c>
      <c r="C2614" s="1">
        <v>29.0</v>
      </c>
      <c r="D2614" s="1" t="s">
        <v>76</v>
      </c>
      <c r="E2614" s="1" t="s">
        <v>63</v>
      </c>
      <c r="G2614" s="1" t="s">
        <v>2478</v>
      </c>
      <c r="H2614" s="1" t="s">
        <v>65</v>
      </c>
      <c r="I2614" s="1" t="s">
        <v>55</v>
      </c>
      <c r="J2614" s="1" t="s">
        <v>2478</v>
      </c>
      <c r="M2614" s="1" t="s">
        <v>56</v>
      </c>
      <c r="O2614" s="1" t="s">
        <v>2478</v>
      </c>
      <c r="P2614" s="1" t="s">
        <v>65</v>
      </c>
      <c r="Q2614" s="1" t="s">
        <v>55</v>
      </c>
      <c r="R2614" s="1" t="s">
        <v>56</v>
      </c>
      <c r="T2614" s="1" t="s">
        <v>312</v>
      </c>
      <c r="U2614" s="1" t="s">
        <v>59</v>
      </c>
      <c r="W2614" s="1" t="s">
        <v>60</v>
      </c>
      <c r="X2614" s="1" t="s">
        <v>60</v>
      </c>
      <c r="Z2614" s="1" t="s">
        <v>60</v>
      </c>
      <c r="AP2614" s="1" t="s">
        <v>60</v>
      </c>
      <c r="AR2614" s="1" t="s">
        <v>60</v>
      </c>
      <c r="AT2614" s="1" t="s">
        <v>2480</v>
      </c>
      <c r="AU2614" s="1" t="s">
        <v>2480</v>
      </c>
      <c r="AV2614" s="1" t="s">
        <v>2481</v>
      </c>
      <c r="AW2614" s="3" t="str">
        <f t="shared" si="1"/>
        <v>Other</v>
      </c>
      <c r="AX2614" s="3" t="str">
        <f t="array" ref="AX2614">TEXTJOIN(", ", TRUE, IF(X2614:AS2614="Y", X$1:AS$1, IF(X2614:AS2614&lt;&gt;"", X$1:AS$1 &amp; ": " &amp; X2614:AS2614, "")))
</f>
        <v>Heroin, Fentanyl, Heroin/Morph/Codeine, Any Opioid</v>
      </c>
    </row>
    <row r="2615">
      <c r="A2615" s="2">
        <v>43165.0</v>
      </c>
      <c r="B2615" s="1" t="s">
        <v>50</v>
      </c>
      <c r="C2615" s="1">
        <v>59.0</v>
      </c>
      <c r="D2615" s="1" t="s">
        <v>51</v>
      </c>
      <c r="E2615" s="1" t="s">
        <v>52</v>
      </c>
      <c r="G2615" s="1" t="s">
        <v>65</v>
      </c>
      <c r="H2615" s="1" t="s">
        <v>65</v>
      </c>
      <c r="I2615" s="1" t="s">
        <v>55</v>
      </c>
      <c r="J2615" s="1" t="s">
        <v>65</v>
      </c>
      <c r="K2615" s="1" t="s">
        <v>65</v>
      </c>
      <c r="M2615" s="1" t="s">
        <v>56</v>
      </c>
      <c r="N2615" s="1" t="s">
        <v>93</v>
      </c>
      <c r="O2615" s="1" t="s">
        <v>65</v>
      </c>
      <c r="P2615" s="1" t="s">
        <v>65</v>
      </c>
      <c r="Q2615" s="1" t="s">
        <v>55</v>
      </c>
      <c r="R2615" s="1" t="s">
        <v>56</v>
      </c>
      <c r="T2615" s="1" t="s">
        <v>1040</v>
      </c>
      <c r="U2615" s="1" t="s">
        <v>59</v>
      </c>
      <c r="Z2615" s="1" t="s">
        <v>60</v>
      </c>
      <c r="AR2615" s="1" t="s">
        <v>60</v>
      </c>
      <c r="AT2615" s="1" t="s">
        <v>410</v>
      </c>
      <c r="AU2615" s="1" t="s">
        <v>410</v>
      </c>
      <c r="AV2615" s="1" t="s">
        <v>150</v>
      </c>
      <c r="AW2615" s="3" t="str">
        <f t="shared" si="1"/>
        <v>Other</v>
      </c>
      <c r="AX2615" s="3" t="str">
        <f t="array" ref="AX2615">TEXTJOIN(", ", TRUE, IF(X2615:AS2615="Y", X$1:AS$1, IF(X2615:AS2615&lt;&gt;"", X$1:AS$1 &amp; ": " &amp; X2615:AS2615, "")))
</f>
        <v>Fentanyl, Any Opioid</v>
      </c>
    </row>
    <row r="2616">
      <c r="A2616" s="2">
        <v>43723.0</v>
      </c>
      <c r="B2616" s="1" t="s">
        <v>50</v>
      </c>
      <c r="C2616" s="1">
        <v>47.0</v>
      </c>
      <c r="D2616" s="1" t="s">
        <v>51</v>
      </c>
      <c r="E2616" s="1" t="s">
        <v>63</v>
      </c>
      <c r="F2616" s="1" t="s">
        <v>137</v>
      </c>
      <c r="G2616" s="1" t="s">
        <v>91</v>
      </c>
      <c r="H2616" s="1" t="s">
        <v>91</v>
      </c>
      <c r="I2616" s="1" t="s">
        <v>55</v>
      </c>
      <c r="J2616" s="1" t="s">
        <v>91</v>
      </c>
      <c r="K2616" s="1" t="s">
        <v>91</v>
      </c>
      <c r="L2616" s="1" t="s">
        <v>55</v>
      </c>
      <c r="M2616" s="1" t="s">
        <v>56</v>
      </c>
      <c r="N2616" s="1" t="s">
        <v>178</v>
      </c>
      <c r="O2616" s="1" t="s">
        <v>91</v>
      </c>
      <c r="P2616" s="1" t="s">
        <v>91</v>
      </c>
      <c r="Q2616" s="1" t="s">
        <v>55</v>
      </c>
      <c r="R2616" s="1" t="s">
        <v>56</v>
      </c>
      <c r="T2616" s="1" t="s">
        <v>1971</v>
      </c>
      <c r="U2616" s="1" t="s">
        <v>59</v>
      </c>
      <c r="Z2616" s="1" t="s">
        <v>60</v>
      </c>
      <c r="AD2616" s="1" t="s">
        <v>60</v>
      </c>
      <c r="AR2616" s="1" t="s">
        <v>60</v>
      </c>
      <c r="AS2616" s="1" t="s">
        <v>417</v>
      </c>
      <c r="AT2616" s="1" t="s">
        <v>110</v>
      </c>
      <c r="AU2616" s="1" t="s">
        <v>110</v>
      </c>
      <c r="AV2616" s="1" t="s">
        <v>111</v>
      </c>
      <c r="AW2616" s="3" t="str">
        <f t="shared" si="1"/>
        <v>Other</v>
      </c>
      <c r="AX2616" s="3" t="str">
        <f t="array" ref="AX2616">TEXTJOIN(", ", TRUE, IF(X2616:AS2616="Y", X$1:AS$1, IF(X2616:AS2616&lt;&gt;"", X$1:AS$1 &amp; ": " &amp; X2616:AS2616, "")))
</f>
        <v>Fentanyl, Ethanol, Any Opioid, Other: PCP</v>
      </c>
    </row>
    <row r="2617">
      <c r="A2617" s="2">
        <v>42196.0</v>
      </c>
      <c r="B2617" s="1" t="s">
        <v>86</v>
      </c>
      <c r="C2617" s="1">
        <v>55.0</v>
      </c>
      <c r="D2617" s="1" t="s">
        <v>76</v>
      </c>
      <c r="E2617" s="1" t="s">
        <v>63</v>
      </c>
      <c r="G2617" s="1" t="s">
        <v>81</v>
      </c>
      <c r="H2617" s="1" t="s">
        <v>54</v>
      </c>
      <c r="I2617" s="1" t="s">
        <v>55</v>
      </c>
      <c r="J2617" s="1" t="s">
        <v>81</v>
      </c>
      <c r="M2617" s="1" t="s">
        <v>56</v>
      </c>
      <c r="O2617" s="1" t="s">
        <v>81</v>
      </c>
      <c r="P2617" s="1" t="s">
        <v>54</v>
      </c>
      <c r="Q2617" s="1" t="s">
        <v>55</v>
      </c>
      <c r="R2617" s="1" t="s">
        <v>56</v>
      </c>
      <c r="T2617" s="1" t="s">
        <v>3331</v>
      </c>
      <c r="U2617" s="1" t="s">
        <v>59</v>
      </c>
      <c r="AF2617" s="1" t="s">
        <v>60</v>
      </c>
      <c r="AG2617" s="1" t="s">
        <v>60</v>
      </c>
      <c r="AR2617" s="1" t="s">
        <v>60</v>
      </c>
      <c r="AT2617" s="1" t="s">
        <v>84</v>
      </c>
      <c r="AU2617" s="1" t="s">
        <v>84</v>
      </c>
      <c r="AV2617" s="1" t="s">
        <v>598</v>
      </c>
      <c r="AW2617" s="3" t="str">
        <f t="shared" si="1"/>
        <v>Other</v>
      </c>
      <c r="AX2617" s="3" t="str">
        <f t="array" ref="AX2617">TEXTJOIN(", ", TRUE, IF(X2617:AS2617="Y", X$1:AS$1, IF(X2617:AS2617&lt;&gt;"", X$1:AS$1 &amp; ": " &amp; X2617:AS2617, "")))
</f>
        <v>Benzodiazepine, Methadone, Any Opioid</v>
      </c>
    </row>
    <row r="2618">
      <c r="A2618" s="4">
        <v>41608.0</v>
      </c>
      <c r="B2618" s="1" t="s">
        <v>50</v>
      </c>
      <c r="C2618" s="1">
        <v>58.0</v>
      </c>
      <c r="D2618" s="1" t="s">
        <v>51</v>
      </c>
      <c r="E2618" s="1" t="s">
        <v>63</v>
      </c>
      <c r="G2618" s="1" t="s">
        <v>91</v>
      </c>
      <c r="H2618" s="1" t="s">
        <v>91</v>
      </c>
      <c r="J2618" s="1" t="s">
        <v>91</v>
      </c>
      <c r="L2618" s="1" t="s">
        <v>55</v>
      </c>
      <c r="M2618" s="1" t="s">
        <v>56</v>
      </c>
      <c r="N2618" s="1" t="s">
        <v>104</v>
      </c>
      <c r="O2618" s="1" t="s">
        <v>91</v>
      </c>
      <c r="P2618" s="1" t="s">
        <v>91</v>
      </c>
      <c r="R2618" s="1" t="s">
        <v>56</v>
      </c>
      <c r="T2618" s="1" t="s">
        <v>3332</v>
      </c>
      <c r="U2618" s="1" t="s">
        <v>59</v>
      </c>
      <c r="AD2618" s="1" t="s">
        <v>60</v>
      </c>
      <c r="AF2618" s="1" t="s">
        <v>60</v>
      </c>
      <c r="AT2618" s="1" t="s">
        <v>110</v>
      </c>
      <c r="AU2618" s="1" t="s">
        <v>110</v>
      </c>
      <c r="AV2618" s="1" t="s">
        <v>111</v>
      </c>
      <c r="AW2618" s="3" t="str">
        <f t="shared" si="1"/>
        <v>Other</v>
      </c>
      <c r="AX2618" s="3" t="str">
        <f t="array" ref="AX2618">TEXTJOIN(", ", TRUE, IF(X2618:AS2618="Y", X$1:AS$1, IF(X2618:AS2618&lt;&gt;"", X$1:AS$1 &amp; ": " &amp; X2618:AS2618, "")))
</f>
        <v>Ethanol, Benzodiazepine</v>
      </c>
    </row>
    <row r="2619">
      <c r="A2619" s="2">
        <v>44057.0</v>
      </c>
      <c r="B2619" s="1" t="s">
        <v>50</v>
      </c>
      <c r="C2619" s="1">
        <v>49.0</v>
      </c>
      <c r="D2619" s="1" t="s">
        <v>51</v>
      </c>
      <c r="E2619" s="1" t="s">
        <v>63</v>
      </c>
      <c r="F2619" s="1" t="s">
        <v>137</v>
      </c>
      <c r="G2619" s="1" t="s">
        <v>103</v>
      </c>
      <c r="H2619" s="1" t="s">
        <v>103</v>
      </c>
      <c r="I2619" s="1" t="s">
        <v>55</v>
      </c>
      <c r="J2619" s="1" t="s">
        <v>185</v>
      </c>
      <c r="K2619" s="1" t="s">
        <v>91</v>
      </c>
      <c r="L2619" s="1" t="s">
        <v>55</v>
      </c>
      <c r="M2619" s="1" t="s">
        <v>404</v>
      </c>
      <c r="N2619" s="1" t="s">
        <v>136</v>
      </c>
      <c r="O2619" s="1" t="s">
        <v>185</v>
      </c>
      <c r="P2619" s="1" t="s">
        <v>91</v>
      </c>
      <c r="Q2619" s="1" t="s">
        <v>55</v>
      </c>
      <c r="R2619" s="1" t="s">
        <v>44</v>
      </c>
      <c r="T2619" s="1" t="s">
        <v>3333</v>
      </c>
      <c r="U2619" s="1" t="s">
        <v>59</v>
      </c>
      <c r="Y2619" s="1" t="s">
        <v>60</v>
      </c>
      <c r="Z2619" s="1" t="s">
        <v>60</v>
      </c>
      <c r="AJ2619" s="1" t="s">
        <v>60</v>
      </c>
      <c r="AR2619" s="1" t="s">
        <v>60</v>
      </c>
      <c r="AT2619" s="1" t="s">
        <v>167</v>
      </c>
      <c r="AU2619" s="1" t="s">
        <v>188</v>
      </c>
      <c r="AV2619" s="1" t="s">
        <v>189</v>
      </c>
      <c r="AW2619" s="3" t="str">
        <f t="shared" si="1"/>
        <v>Other</v>
      </c>
      <c r="AX2619" s="3" t="str">
        <f t="array" ref="AX2619">TEXTJOIN(", ", TRUE, IF(X2619:AS2619="Y", X$1:AS$1, IF(X2619:AS2619&lt;&gt;"", X$1:AS$1 &amp; ": " &amp; X2619:AS2619, "")))
</f>
        <v>Cocaine, Fentanyl, Tramad, Any Opioid</v>
      </c>
    </row>
    <row r="2620">
      <c r="A2620" s="2">
        <v>43687.0</v>
      </c>
      <c r="B2620" s="1" t="s">
        <v>50</v>
      </c>
      <c r="C2620" s="1">
        <v>54.0</v>
      </c>
      <c r="D2620" s="1" t="s">
        <v>51</v>
      </c>
      <c r="E2620" s="1" t="s">
        <v>63</v>
      </c>
      <c r="F2620" s="1" t="s">
        <v>137</v>
      </c>
      <c r="G2620" s="1" t="s">
        <v>64</v>
      </c>
      <c r="H2620" s="1" t="s">
        <v>65</v>
      </c>
      <c r="I2620" s="1" t="s">
        <v>55</v>
      </c>
      <c r="J2620" s="1" t="s">
        <v>64</v>
      </c>
      <c r="K2620" s="1" t="s">
        <v>65</v>
      </c>
      <c r="L2620" s="1" t="s">
        <v>55</v>
      </c>
      <c r="M2620" s="1" t="s">
        <v>56</v>
      </c>
      <c r="N2620" s="1" t="s">
        <v>1471</v>
      </c>
      <c r="O2620" s="1" t="s">
        <v>64</v>
      </c>
      <c r="P2620" s="1" t="s">
        <v>65</v>
      </c>
      <c r="Q2620" s="1" t="s">
        <v>55</v>
      </c>
      <c r="R2620" s="1" t="s">
        <v>56</v>
      </c>
      <c r="T2620" s="1" t="s">
        <v>861</v>
      </c>
      <c r="U2620" s="1" t="s">
        <v>59</v>
      </c>
      <c r="X2620" s="1" t="s">
        <v>60</v>
      </c>
      <c r="Z2620" s="1" t="s">
        <v>60</v>
      </c>
      <c r="AD2620" s="1" t="s">
        <v>60</v>
      </c>
      <c r="AP2620" s="1" t="s">
        <v>60</v>
      </c>
      <c r="AR2620" s="1" t="s">
        <v>60</v>
      </c>
      <c r="AT2620" s="1" t="s">
        <v>69</v>
      </c>
      <c r="AU2620" s="1" t="s">
        <v>69</v>
      </c>
      <c r="AV2620" s="1" t="s">
        <v>70</v>
      </c>
      <c r="AW2620" s="3" t="str">
        <f t="shared" si="1"/>
        <v>Other</v>
      </c>
      <c r="AX2620" s="3" t="str">
        <f t="array" ref="AX2620">TEXTJOIN(", ", TRUE, IF(X2620:AS2620="Y", X$1:AS$1, IF(X2620:AS2620&lt;&gt;"", X$1:AS$1 &amp; ": " &amp; X2620:AS2620, "")))
</f>
        <v>Heroin, Fentanyl, Ethanol, Heroin/Morph/Codeine, Any Opioid</v>
      </c>
    </row>
    <row r="2621">
      <c r="A2621" s="2">
        <v>41586.0</v>
      </c>
      <c r="B2621" s="1" t="s">
        <v>50</v>
      </c>
      <c r="C2621" s="1">
        <v>61.0</v>
      </c>
      <c r="D2621" s="1" t="s">
        <v>51</v>
      </c>
      <c r="E2621" s="1" t="s">
        <v>63</v>
      </c>
      <c r="G2621" s="1" t="s">
        <v>255</v>
      </c>
      <c r="H2621" s="1" t="s">
        <v>103</v>
      </c>
      <c r="M2621" s="1" t="s">
        <v>118</v>
      </c>
      <c r="N2621" s="1" t="s">
        <v>136</v>
      </c>
      <c r="O2621" s="1" t="s">
        <v>255</v>
      </c>
      <c r="P2621" s="1" t="s">
        <v>103</v>
      </c>
      <c r="R2621" s="1" t="s">
        <v>56</v>
      </c>
      <c r="T2621" s="1" t="s">
        <v>3334</v>
      </c>
      <c r="U2621" s="1" t="s">
        <v>59</v>
      </c>
      <c r="X2621" s="1" t="s">
        <v>60</v>
      </c>
      <c r="AB2621" s="1" t="s">
        <v>60</v>
      </c>
      <c r="AT2621" s="1" t="s">
        <v>259</v>
      </c>
      <c r="AU2621" s="1" t="s">
        <v>62</v>
      </c>
      <c r="AV2621" s="1" t="s">
        <v>520</v>
      </c>
      <c r="AW2621" s="3" t="str">
        <f t="shared" si="1"/>
        <v>Other</v>
      </c>
      <c r="AX2621" s="3" t="str">
        <f t="array" ref="AX2621">TEXTJOIN(", ", TRUE, IF(X2621:AS2621="Y", X$1:AS$1, IF(X2621:AS2621&lt;&gt;"", X$1:AS$1 &amp; ": " &amp; X2621:AS2621, "")))
</f>
        <v>Heroin, Oxycodone</v>
      </c>
    </row>
    <row r="2622">
      <c r="A2622" s="2">
        <v>42157.0</v>
      </c>
      <c r="B2622" s="1" t="s">
        <v>86</v>
      </c>
      <c r="C2622" s="1">
        <v>47.0</v>
      </c>
      <c r="D2622" s="1" t="s">
        <v>51</v>
      </c>
      <c r="E2622" s="1" t="s">
        <v>63</v>
      </c>
      <c r="G2622" s="1" t="s">
        <v>903</v>
      </c>
      <c r="H2622" s="1" t="s">
        <v>54</v>
      </c>
      <c r="I2622" s="1" t="s">
        <v>55</v>
      </c>
      <c r="J2622" s="1" t="s">
        <v>256</v>
      </c>
      <c r="M2622" s="1" t="s">
        <v>177</v>
      </c>
      <c r="O2622" s="1" t="s">
        <v>256</v>
      </c>
      <c r="P2622" s="1" t="s">
        <v>103</v>
      </c>
      <c r="Q2622" s="1" t="s">
        <v>55</v>
      </c>
      <c r="R2622" s="1" t="s">
        <v>44</v>
      </c>
      <c r="T2622" s="1" t="s">
        <v>2058</v>
      </c>
      <c r="U2622" s="1" t="s">
        <v>59</v>
      </c>
      <c r="W2622" s="1" t="s">
        <v>60</v>
      </c>
      <c r="X2622" s="1" t="s">
        <v>60</v>
      </c>
      <c r="Y2622" s="1" t="s">
        <v>60</v>
      </c>
      <c r="AP2622" s="1" t="s">
        <v>60</v>
      </c>
      <c r="AR2622" s="1" t="s">
        <v>60</v>
      </c>
      <c r="AT2622" s="1" t="s">
        <v>905</v>
      </c>
      <c r="AU2622" s="1" t="s">
        <v>282</v>
      </c>
      <c r="AV2622" s="1" t="s">
        <v>260</v>
      </c>
      <c r="AW2622" s="3" t="str">
        <f t="shared" si="1"/>
        <v>Other</v>
      </c>
      <c r="AX2622" s="3" t="str">
        <f t="array" ref="AX2622">TEXTJOIN(", ", TRUE, IF(X2622:AS2622="Y", X$1:AS$1, IF(X2622:AS2622&lt;&gt;"", X$1:AS$1 &amp; ": " &amp; X2622:AS2622, "")))
</f>
        <v>Heroin, Cocaine, Heroin/Morph/Codeine, Any Opioid</v>
      </c>
    </row>
    <row r="2623">
      <c r="A2623" s="2">
        <v>44242.0</v>
      </c>
      <c r="B2623" s="1" t="s">
        <v>50</v>
      </c>
      <c r="C2623" s="1">
        <v>30.0</v>
      </c>
      <c r="D2623" s="1" t="s">
        <v>51</v>
      </c>
      <c r="E2623" s="1" t="s">
        <v>63</v>
      </c>
      <c r="G2623" s="1" t="s">
        <v>271</v>
      </c>
      <c r="H2623" s="1" t="s">
        <v>91</v>
      </c>
      <c r="I2623" s="1" t="s">
        <v>55</v>
      </c>
      <c r="J2623" s="1" t="s">
        <v>211</v>
      </c>
      <c r="K2623" s="1" t="s">
        <v>91</v>
      </c>
      <c r="L2623" s="1" t="s">
        <v>55</v>
      </c>
      <c r="M2623" s="1" t="s">
        <v>177</v>
      </c>
      <c r="N2623" s="1" t="s">
        <v>136</v>
      </c>
      <c r="O2623" s="1" t="s">
        <v>211</v>
      </c>
      <c r="P2623" s="1" t="s">
        <v>91</v>
      </c>
      <c r="Q2623" s="1" t="s">
        <v>55</v>
      </c>
      <c r="R2623" s="1" t="s">
        <v>44</v>
      </c>
      <c r="S2623" s="1" t="s">
        <v>212</v>
      </c>
      <c r="T2623" s="1" t="s">
        <v>3335</v>
      </c>
      <c r="U2623" s="1" t="s">
        <v>59</v>
      </c>
      <c r="Z2623" s="1" t="s">
        <v>60</v>
      </c>
      <c r="AI2623" s="1" t="s">
        <v>60</v>
      </c>
      <c r="AR2623" s="1" t="s">
        <v>60</v>
      </c>
      <c r="AT2623" s="1" t="s">
        <v>274</v>
      </c>
      <c r="AU2623" s="1" t="s">
        <v>214</v>
      </c>
      <c r="AV2623" s="1" t="s">
        <v>215</v>
      </c>
      <c r="AW2623" s="3" t="str">
        <f t="shared" si="1"/>
        <v>Other</v>
      </c>
      <c r="AX2623" s="3" t="str">
        <f t="array" ref="AX2623">TEXTJOIN(", ", TRUE, IF(X2623:AS2623="Y", X$1:AS$1, IF(X2623:AS2623&lt;&gt;"", X$1:AS$1 &amp; ": " &amp; X2623:AS2623, "")))
</f>
        <v>Fentanyl, Amphet, Any Opioid</v>
      </c>
    </row>
    <row r="2624">
      <c r="A2624" s="2">
        <v>41325.0</v>
      </c>
      <c r="B2624" s="1" t="s">
        <v>50</v>
      </c>
      <c r="C2624" s="1">
        <v>32.0</v>
      </c>
      <c r="D2624" s="1" t="s">
        <v>51</v>
      </c>
      <c r="E2624" s="1" t="s">
        <v>63</v>
      </c>
      <c r="G2624" s="1" t="s">
        <v>1248</v>
      </c>
      <c r="H2624" s="1" t="s">
        <v>54</v>
      </c>
      <c r="J2624" s="1" t="s">
        <v>1248</v>
      </c>
      <c r="L2624" s="1" t="s">
        <v>55</v>
      </c>
      <c r="M2624" s="1" t="s">
        <v>56</v>
      </c>
      <c r="N2624" s="1" t="s">
        <v>136</v>
      </c>
      <c r="O2624" s="1" t="s">
        <v>98</v>
      </c>
      <c r="P2624" s="1" t="s">
        <v>54</v>
      </c>
      <c r="R2624" s="1" t="s">
        <v>67</v>
      </c>
      <c r="T2624" s="1" t="s">
        <v>73</v>
      </c>
      <c r="U2624" s="1" t="s">
        <v>59</v>
      </c>
      <c r="X2624" s="1" t="s">
        <v>60</v>
      </c>
      <c r="AT2624" s="1" t="s">
        <v>1250</v>
      </c>
      <c r="AU2624" s="1" t="s">
        <v>1250</v>
      </c>
      <c r="AV2624" s="1" t="s">
        <v>101</v>
      </c>
      <c r="AW2624" s="3" t="str">
        <f t="shared" si="1"/>
        <v>Other</v>
      </c>
      <c r="AX2624" s="3" t="str">
        <f t="array" ref="AX2624">TEXTJOIN(", ", TRUE, IF(X2624:AS2624="Y", X$1:AS$1, IF(X2624:AS2624&lt;&gt;"", X$1:AS$1 &amp; ": " &amp; X2624:AS2624, "")))
</f>
        <v>Heroin</v>
      </c>
    </row>
    <row r="2625">
      <c r="A2625" s="2">
        <v>44014.0</v>
      </c>
      <c r="B2625" s="1" t="s">
        <v>50</v>
      </c>
      <c r="C2625" s="1">
        <v>45.0</v>
      </c>
      <c r="D2625" s="1" t="s">
        <v>51</v>
      </c>
      <c r="E2625" s="1" t="s">
        <v>52</v>
      </c>
      <c r="G2625" s="1" t="s">
        <v>185</v>
      </c>
      <c r="H2625" s="1" t="s">
        <v>91</v>
      </c>
      <c r="I2625" s="1" t="s">
        <v>55</v>
      </c>
      <c r="J2625" s="1" t="s">
        <v>91</v>
      </c>
      <c r="K2625" s="1" t="s">
        <v>91</v>
      </c>
      <c r="L2625" s="1" t="s">
        <v>55</v>
      </c>
      <c r="M2625" s="1" t="s">
        <v>44</v>
      </c>
      <c r="N2625" s="1" t="s">
        <v>119</v>
      </c>
      <c r="O2625" s="1" t="s">
        <v>91</v>
      </c>
      <c r="P2625" s="1" t="s">
        <v>91</v>
      </c>
      <c r="Q2625" s="1" t="s">
        <v>55</v>
      </c>
      <c r="R2625" s="1" t="s">
        <v>44</v>
      </c>
      <c r="T2625" s="1" t="s">
        <v>3336</v>
      </c>
      <c r="U2625" s="1" t="s">
        <v>59</v>
      </c>
      <c r="Y2625" s="1" t="s">
        <v>60</v>
      </c>
      <c r="Z2625" s="1" t="s">
        <v>60</v>
      </c>
      <c r="AJ2625" s="1" t="s">
        <v>60</v>
      </c>
      <c r="AR2625" s="1" t="s">
        <v>60</v>
      </c>
      <c r="AT2625" s="1" t="s">
        <v>188</v>
      </c>
      <c r="AU2625" s="1" t="s">
        <v>110</v>
      </c>
      <c r="AV2625" s="1" t="s">
        <v>111</v>
      </c>
      <c r="AW2625" s="3" t="str">
        <f t="shared" si="1"/>
        <v>Other</v>
      </c>
      <c r="AX2625" s="3" t="str">
        <f t="array" ref="AX2625">TEXTJOIN(", ", TRUE, IF(X2625:AS2625="Y", X$1:AS$1, IF(X2625:AS2625&lt;&gt;"", X$1:AS$1 &amp; ": " &amp; X2625:AS2625, "")))
</f>
        <v>Cocaine, Fentanyl, Tramad, Any Opioid</v>
      </c>
    </row>
    <row r="2626">
      <c r="A2626" s="2">
        <v>44205.0</v>
      </c>
      <c r="B2626" s="1" t="s">
        <v>50</v>
      </c>
      <c r="C2626" s="1">
        <v>57.0</v>
      </c>
      <c r="D2626" s="1" t="s">
        <v>51</v>
      </c>
      <c r="E2626" s="1" t="s">
        <v>63</v>
      </c>
      <c r="G2626" s="1" t="s">
        <v>102</v>
      </c>
      <c r="H2626" s="1" t="s">
        <v>103</v>
      </c>
      <c r="I2626" s="1" t="s">
        <v>55</v>
      </c>
      <c r="J2626" s="1" t="s">
        <v>102</v>
      </c>
      <c r="K2626" s="1" t="s">
        <v>103</v>
      </c>
      <c r="L2626" s="1" t="s">
        <v>55</v>
      </c>
      <c r="M2626" s="1" t="s">
        <v>56</v>
      </c>
      <c r="N2626" s="1" t="s">
        <v>66</v>
      </c>
      <c r="O2626" s="1" t="s">
        <v>102</v>
      </c>
      <c r="P2626" s="1" t="s">
        <v>103</v>
      </c>
      <c r="Q2626" s="1" t="s">
        <v>55</v>
      </c>
      <c r="R2626" s="1" t="s">
        <v>56</v>
      </c>
      <c r="T2626" s="1" t="s">
        <v>3337</v>
      </c>
      <c r="U2626" s="1" t="s">
        <v>59</v>
      </c>
      <c r="Y2626" s="1" t="s">
        <v>60</v>
      </c>
      <c r="Z2626" s="1" t="s">
        <v>60</v>
      </c>
      <c r="AD2626" s="1" t="s">
        <v>60</v>
      </c>
      <c r="AF2626" s="1" t="s">
        <v>60</v>
      </c>
      <c r="AI2626" s="1" t="s">
        <v>60</v>
      </c>
      <c r="AN2626" s="1" t="s">
        <v>60</v>
      </c>
      <c r="AR2626" s="1" t="s">
        <v>60</v>
      </c>
      <c r="AT2626" s="1" t="s">
        <v>106</v>
      </c>
      <c r="AU2626" s="1" t="s">
        <v>106</v>
      </c>
      <c r="AV2626" s="1" t="s">
        <v>107</v>
      </c>
      <c r="AW2626" s="3" t="str">
        <f t="shared" si="1"/>
        <v>Other</v>
      </c>
      <c r="AX2626" s="3" t="str">
        <f t="array" ref="AX2626">TEXTJOIN(", ", TRUE, IF(X2626:AS2626="Y", X$1:AS$1, IF(X2626:AS2626&lt;&gt;"", X$1:AS$1 &amp; ": " &amp; X2626:AS2626, "")))
</f>
        <v>Cocaine, Fentanyl, Ethanol, Benzodiazepine, Amphet, Gabapentin, Any Opioid</v>
      </c>
    </row>
    <row r="2627">
      <c r="A2627" s="2">
        <v>43665.0</v>
      </c>
      <c r="B2627" s="1" t="s">
        <v>50</v>
      </c>
      <c r="C2627" s="1">
        <v>44.0</v>
      </c>
      <c r="D2627" s="1" t="s">
        <v>51</v>
      </c>
      <c r="E2627" s="1" t="s">
        <v>63</v>
      </c>
      <c r="G2627" s="1" t="s">
        <v>2313</v>
      </c>
      <c r="H2627" s="1" t="s">
        <v>54</v>
      </c>
      <c r="I2627" s="1" t="s">
        <v>55</v>
      </c>
      <c r="J2627" s="1" t="s">
        <v>2313</v>
      </c>
      <c r="K2627" s="1" t="s">
        <v>54</v>
      </c>
      <c r="L2627" s="1" t="s">
        <v>55</v>
      </c>
      <c r="M2627" s="1" t="s">
        <v>56</v>
      </c>
      <c r="N2627" s="1" t="s">
        <v>2411</v>
      </c>
      <c r="O2627" s="1" t="s">
        <v>2313</v>
      </c>
      <c r="P2627" s="1" t="s">
        <v>54</v>
      </c>
      <c r="Q2627" s="1" t="s">
        <v>55</v>
      </c>
      <c r="R2627" s="1" t="s">
        <v>56</v>
      </c>
      <c r="T2627" s="1" t="s">
        <v>3338</v>
      </c>
      <c r="U2627" s="1" t="s">
        <v>59</v>
      </c>
      <c r="AB2627" s="1" t="s">
        <v>60</v>
      </c>
      <c r="AF2627" s="1" t="s">
        <v>60</v>
      </c>
      <c r="AR2627" s="1" t="s">
        <v>60</v>
      </c>
      <c r="AT2627" s="1" t="s">
        <v>2315</v>
      </c>
      <c r="AU2627" s="1" t="s">
        <v>2315</v>
      </c>
      <c r="AV2627" s="1" t="s">
        <v>2951</v>
      </c>
      <c r="AW2627" s="3" t="str">
        <f t="shared" si="1"/>
        <v>Other</v>
      </c>
      <c r="AX2627" s="3" t="str">
        <f t="array" ref="AX2627">TEXTJOIN(", ", TRUE, IF(X2627:AS2627="Y", X$1:AS$1, IF(X2627:AS2627&lt;&gt;"", X$1:AS$1 &amp; ": " &amp; X2627:AS2627, "")))
</f>
        <v>Oxycodone, Benzodiazepine, Any Opioid</v>
      </c>
    </row>
    <row r="2628">
      <c r="A2628" s="2">
        <v>42056.0</v>
      </c>
      <c r="B2628" s="1" t="s">
        <v>86</v>
      </c>
      <c r="C2628" s="1">
        <v>44.0</v>
      </c>
      <c r="D2628" s="1" t="s">
        <v>51</v>
      </c>
      <c r="E2628" s="1" t="s">
        <v>63</v>
      </c>
      <c r="G2628" s="1" t="s">
        <v>498</v>
      </c>
      <c r="H2628" s="1" t="s">
        <v>65</v>
      </c>
      <c r="I2628" s="1" t="s">
        <v>55</v>
      </c>
      <c r="J2628" s="1" t="s">
        <v>498</v>
      </c>
      <c r="M2628" s="1" t="s">
        <v>56</v>
      </c>
      <c r="O2628" s="1" t="s">
        <v>498</v>
      </c>
      <c r="P2628" s="1" t="s">
        <v>65</v>
      </c>
      <c r="Q2628" s="1" t="s">
        <v>55</v>
      </c>
      <c r="R2628" s="1" t="s">
        <v>56</v>
      </c>
      <c r="T2628" s="1" t="s">
        <v>312</v>
      </c>
      <c r="U2628" s="1" t="s">
        <v>59</v>
      </c>
      <c r="W2628" s="1" t="s">
        <v>60</v>
      </c>
      <c r="X2628" s="1" t="s">
        <v>60</v>
      </c>
      <c r="Z2628" s="1" t="s">
        <v>60</v>
      </c>
      <c r="AP2628" s="1" t="s">
        <v>60</v>
      </c>
      <c r="AR2628" s="1" t="s">
        <v>60</v>
      </c>
      <c r="AT2628" s="1" t="s">
        <v>500</v>
      </c>
      <c r="AU2628" s="1" t="s">
        <v>500</v>
      </c>
      <c r="AV2628" s="1" t="s">
        <v>501</v>
      </c>
      <c r="AW2628" s="3" t="str">
        <f t="shared" si="1"/>
        <v>Other</v>
      </c>
      <c r="AX2628" s="3" t="str">
        <f t="array" ref="AX2628">TEXTJOIN(", ", TRUE, IF(X2628:AS2628="Y", X$1:AS$1, IF(X2628:AS2628&lt;&gt;"", X$1:AS$1 &amp; ": " &amp; X2628:AS2628, "")))
</f>
        <v>Heroin, Fentanyl, Heroin/Morph/Codeine, Any Opioid</v>
      </c>
    </row>
    <row r="2629">
      <c r="A2629" s="2">
        <v>42921.0</v>
      </c>
      <c r="B2629" s="1" t="s">
        <v>86</v>
      </c>
      <c r="C2629" s="1">
        <v>28.0</v>
      </c>
      <c r="D2629" s="1" t="s">
        <v>76</v>
      </c>
      <c r="E2629" s="1" t="s">
        <v>63</v>
      </c>
      <c r="G2629" s="1" t="s">
        <v>3339</v>
      </c>
      <c r="H2629" s="1" t="s">
        <v>3340</v>
      </c>
      <c r="I2629" s="1" t="s">
        <v>342</v>
      </c>
      <c r="J2629" s="1" t="s">
        <v>147</v>
      </c>
      <c r="K2629" s="1" t="s">
        <v>65</v>
      </c>
      <c r="L2629" s="1" t="s">
        <v>55</v>
      </c>
      <c r="M2629" s="1" t="s">
        <v>333</v>
      </c>
      <c r="N2629" s="1" t="s">
        <v>119</v>
      </c>
      <c r="O2629" s="1" t="s">
        <v>147</v>
      </c>
      <c r="P2629" s="1" t="s">
        <v>65</v>
      </c>
      <c r="Q2629" s="1" t="s">
        <v>55</v>
      </c>
      <c r="R2629" s="1" t="s">
        <v>44</v>
      </c>
      <c r="S2629" s="1" t="s">
        <v>3341</v>
      </c>
      <c r="T2629" s="1" t="s">
        <v>3342</v>
      </c>
      <c r="U2629" s="1" t="s">
        <v>59</v>
      </c>
      <c r="Y2629" s="1" t="s">
        <v>60</v>
      </c>
      <c r="AB2629" s="1" t="s">
        <v>60</v>
      </c>
      <c r="AF2629" s="1" t="s">
        <v>60</v>
      </c>
      <c r="AU2629" s="1" t="s">
        <v>149</v>
      </c>
      <c r="AV2629" s="1" t="s">
        <v>1505</v>
      </c>
      <c r="AW2629" s="3" t="str">
        <f t="shared" si="1"/>
        <v>Other</v>
      </c>
      <c r="AX2629" s="3" t="str">
        <f t="array" ref="AX2629">TEXTJOIN(", ", TRUE, IF(X2629:AS2629="Y", X$1:AS$1, IF(X2629:AS2629&lt;&gt;"", X$1:AS$1 &amp; ": " &amp; X2629:AS2629, "")))
</f>
        <v>Cocaine, Oxycodone, Benzodiazepine</v>
      </c>
    </row>
    <row r="2630">
      <c r="A2630" s="2">
        <v>41147.0</v>
      </c>
      <c r="B2630" s="1" t="s">
        <v>50</v>
      </c>
      <c r="C2630" s="1">
        <v>17.0</v>
      </c>
      <c r="D2630" s="1" t="s">
        <v>51</v>
      </c>
      <c r="E2630" s="1" t="s">
        <v>63</v>
      </c>
      <c r="G2630" s="1" t="s">
        <v>90</v>
      </c>
      <c r="H2630" s="1" t="s">
        <v>91</v>
      </c>
      <c r="J2630" s="1" t="s">
        <v>90</v>
      </c>
      <c r="L2630" s="1" t="s">
        <v>55</v>
      </c>
      <c r="M2630" s="1" t="s">
        <v>56</v>
      </c>
      <c r="N2630" s="1" t="s">
        <v>104</v>
      </c>
      <c r="O2630" s="1" t="s">
        <v>90</v>
      </c>
      <c r="P2630" s="1" t="s">
        <v>91</v>
      </c>
      <c r="R2630" s="1" t="s">
        <v>56</v>
      </c>
      <c r="T2630" s="1" t="s">
        <v>1307</v>
      </c>
      <c r="U2630" s="1" t="s">
        <v>59</v>
      </c>
      <c r="AB2630" s="1" t="s">
        <v>60</v>
      </c>
      <c r="AC2630" s="1" t="s">
        <v>60</v>
      </c>
      <c r="AF2630" s="1" t="s">
        <v>60</v>
      </c>
      <c r="AT2630" s="1" t="s">
        <v>96</v>
      </c>
      <c r="AU2630" s="1" t="s">
        <v>96</v>
      </c>
      <c r="AV2630" s="1" t="s">
        <v>97</v>
      </c>
      <c r="AW2630" s="3" t="str">
        <f t="shared" si="1"/>
        <v>Other</v>
      </c>
      <c r="AX2630" s="3" t="str">
        <f t="array" ref="AX2630">TEXTJOIN(", ", TRUE, IF(X2630:AS2630="Y", X$1:AS$1, IF(X2630:AS2630&lt;&gt;"", X$1:AS$1 &amp; ": " &amp; X2630:AS2630, "")))
</f>
        <v>Oxycodone, Oxymorphone, Benzodiazepine</v>
      </c>
    </row>
    <row r="2631">
      <c r="A2631" s="2">
        <v>41089.0</v>
      </c>
      <c r="B2631" s="1" t="s">
        <v>50</v>
      </c>
      <c r="C2631" s="1">
        <v>31.0</v>
      </c>
      <c r="D2631" s="1" t="s">
        <v>51</v>
      </c>
      <c r="E2631" s="1" t="s">
        <v>63</v>
      </c>
      <c r="G2631" s="1" t="s">
        <v>98</v>
      </c>
      <c r="H2631" s="1" t="s">
        <v>54</v>
      </c>
      <c r="J2631" s="1" t="s">
        <v>98</v>
      </c>
      <c r="L2631" s="1" t="s">
        <v>55</v>
      </c>
      <c r="M2631" s="1" t="s">
        <v>56</v>
      </c>
      <c r="N2631" s="1" t="s">
        <v>126</v>
      </c>
      <c r="O2631" s="1" t="s">
        <v>98</v>
      </c>
      <c r="P2631" s="1" t="s">
        <v>54</v>
      </c>
      <c r="R2631" s="1" t="s">
        <v>56</v>
      </c>
      <c r="T2631" s="1" t="s">
        <v>68</v>
      </c>
      <c r="U2631" s="1" t="s">
        <v>59</v>
      </c>
      <c r="X2631" s="1" t="s">
        <v>60</v>
      </c>
      <c r="AT2631" s="1" t="s">
        <v>100</v>
      </c>
      <c r="AU2631" s="1" t="s">
        <v>100</v>
      </c>
      <c r="AV2631" s="1" t="s">
        <v>101</v>
      </c>
      <c r="AW2631" s="3" t="str">
        <f t="shared" si="1"/>
        <v>Other</v>
      </c>
      <c r="AX2631" s="3" t="str">
        <f t="array" ref="AX2631">TEXTJOIN(", ", TRUE, IF(X2631:AS2631="Y", X$1:AS$1, IF(X2631:AS2631&lt;&gt;"", X$1:AS$1 &amp; ": " &amp; X2631:AS2631, "")))
</f>
        <v>Heroin</v>
      </c>
    </row>
    <row r="2632">
      <c r="A2632" s="2">
        <v>44451.0</v>
      </c>
      <c r="B2632" s="1" t="s">
        <v>50</v>
      </c>
      <c r="C2632" s="1">
        <v>36.0</v>
      </c>
      <c r="D2632" s="1" t="s">
        <v>51</v>
      </c>
      <c r="E2632" s="1" t="s">
        <v>63</v>
      </c>
      <c r="G2632" s="1" t="s">
        <v>247</v>
      </c>
      <c r="H2632" s="1" t="s">
        <v>103</v>
      </c>
      <c r="I2632" s="1" t="s">
        <v>55</v>
      </c>
      <c r="J2632" s="1" t="s">
        <v>247</v>
      </c>
      <c r="K2632" s="1" t="s">
        <v>103</v>
      </c>
      <c r="L2632" s="1" t="s">
        <v>55</v>
      </c>
      <c r="M2632" s="1" t="s">
        <v>56</v>
      </c>
      <c r="N2632" s="1" t="s">
        <v>155</v>
      </c>
      <c r="O2632" s="1" t="s">
        <v>103</v>
      </c>
      <c r="P2632" s="1" t="s">
        <v>103</v>
      </c>
      <c r="Q2632" s="1" t="s">
        <v>55</v>
      </c>
      <c r="R2632" s="1" t="s">
        <v>173</v>
      </c>
      <c r="T2632" s="1" t="s">
        <v>3343</v>
      </c>
      <c r="U2632" s="1" t="s">
        <v>59</v>
      </c>
      <c r="Z2632" s="1" t="s">
        <v>60</v>
      </c>
      <c r="AN2632" s="1" t="s">
        <v>60</v>
      </c>
      <c r="AR2632" s="1" t="s">
        <v>60</v>
      </c>
      <c r="AT2632" s="1" t="s">
        <v>1232</v>
      </c>
      <c r="AU2632" s="1" t="s">
        <v>1232</v>
      </c>
      <c r="AV2632" s="1" t="s">
        <v>168</v>
      </c>
      <c r="AW2632" s="3" t="str">
        <f t="shared" si="1"/>
        <v>Other</v>
      </c>
      <c r="AX2632" s="3" t="str">
        <f t="array" ref="AX2632">TEXTJOIN(", ", TRUE, IF(X2632:AS2632="Y", X$1:AS$1, IF(X2632:AS2632&lt;&gt;"", X$1:AS$1 &amp; ": " &amp; X2632:AS2632, "")))
</f>
        <v>Fentanyl, Gabapentin, Any Opioid</v>
      </c>
    </row>
    <row r="2633">
      <c r="A2633" s="2">
        <v>42967.0</v>
      </c>
      <c r="B2633" s="1" t="s">
        <v>86</v>
      </c>
      <c r="C2633" s="1">
        <v>34.0</v>
      </c>
      <c r="D2633" s="1" t="s">
        <v>76</v>
      </c>
      <c r="E2633" s="1" t="s">
        <v>63</v>
      </c>
      <c r="G2633" s="1" t="s">
        <v>256</v>
      </c>
      <c r="H2633" s="1" t="s">
        <v>103</v>
      </c>
      <c r="I2633" s="1" t="s">
        <v>55</v>
      </c>
      <c r="J2633" s="1" t="s">
        <v>256</v>
      </c>
      <c r="K2633" s="1" t="s">
        <v>103</v>
      </c>
      <c r="L2633" s="1" t="s">
        <v>55</v>
      </c>
      <c r="M2633" s="1" t="s">
        <v>56</v>
      </c>
      <c r="N2633" s="1" t="s">
        <v>119</v>
      </c>
      <c r="O2633" s="1" t="s">
        <v>256</v>
      </c>
      <c r="P2633" s="1" t="s">
        <v>103</v>
      </c>
      <c r="Q2633" s="1" t="s">
        <v>55</v>
      </c>
      <c r="R2633" s="1" t="s">
        <v>56</v>
      </c>
      <c r="T2633" s="1" t="s">
        <v>3344</v>
      </c>
      <c r="U2633" s="1" t="s">
        <v>59</v>
      </c>
      <c r="X2633" s="1" t="s">
        <v>60</v>
      </c>
      <c r="Y2633" s="1" t="s">
        <v>60</v>
      </c>
      <c r="Z2633" s="1" t="s">
        <v>60</v>
      </c>
      <c r="AD2633" s="1" t="s">
        <v>60</v>
      </c>
      <c r="AT2633" s="1" t="s">
        <v>282</v>
      </c>
      <c r="AU2633" s="1" t="s">
        <v>282</v>
      </c>
      <c r="AV2633" s="1" t="s">
        <v>260</v>
      </c>
      <c r="AW2633" s="3" t="str">
        <f t="shared" si="1"/>
        <v>Other</v>
      </c>
      <c r="AX2633" s="3" t="str">
        <f t="array" ref="AX2633">TEXTJOIN(", ", TRUE, IF(X2633:AS2633="Y", X$1:AS$1, IF(X2633:AS2633&lt;&gt;"", X$1:AS$1 &amp; ": " &amp; X2633:AS2633, "")))
</f>
        <v>Heroin, Cocaine, Fentanyl, Ethanol</v>
      </c>
    </row>
    <row r="2634">
      <c r="A2634" s="2">
        <v>43910.0</v>
      </c>
      <c r="B2634" s="1" t="s">
        <v>50</v>
      </c>
      <c r="C2634" s="1">
        <v>46.0</v>
      </c>
      <c r="D2634" s="1" t="s">
        <v>51</v>
      </c>
      <c r="E2634" s="1" t="s">
        <v>63</v>
      </c>
      <c r="G2634" s="1" t="s">
        <v>484</v>
      </c>
      <c r="H2634" s="1" t="s">
        <v>103</v>
      </c>
      <c r="I2634" s="1" t="s">
        <v>55</v>
      </c>
      <c r="J2634" s="1" t="s">
        <v>484</v>
      </c>
      <c r="K2634" s="1" t="s">
        <v>103</v>
      </c>
      <c r="L2634" s="1" t="s">
        <v>55</v>
      </c>
      <c r="M2634" s="1" t="s">
        <v>56</v>
      </c>
      <c r="N2634" s="1" t="s">
        <v>136</v>
      </c>
      <c r="O2634" s="1" t="s">
        <v>484</v>
      </c>
      <c r="P2634" s="1" t="s">
        <v>103</v>
      </c>
      <c r="Q2634" s="1" t="s">
        <v>55</v>
      </c>
      <c r="R2634" s="1" t="s">
        <v>56</v>
      </c>
      <c r="T2634" s="1" t="s">
        <v>3345</v>
      </c>
      <c r="U2634" s="1" t="s">
        <v>59</v>
      </c>
      <c r="X2634" s="1" t="s">
        <v>60</v>
      </c>
      <c r="Z2634" s="1" t="s">
        <v>60</v>
      </c>
      <c r="AR2634" s="1" t="s">
        <v>60</v>
      </c>
      <c r="AT2634" s="1" t="s">
        <v>682</v>
      </c>
      <c r="AU2634" s="1" t="s">
        <v>682</v>
      </c>
      <c r="AV2634" s="1" t="s">
        <v>487</v>
      </c>
      <c r="AW2634" s="3" t="str">
        <f t="shared" si="1"/>
        <v>Other</v>
      </c>
      <c r="AX2634" s="3" t="str">
        <f t="array" ref="AX2634">TEXTJOIN(", ", TRUE, IF(X2634:AS2634="Y", X$1:AS$1, IF(X2634:AS2634&lt;&gt;"", X$1:AS$1 &amp; ": " &amp; X2634:AS2634, "")))
</f>
        <v>Heroin, Fentanyl, Any Opioid</v>
      </c>
    </row>
    <row r="2635">
      <c r="A2635" s="2">
        <v>42706.0</v>
      </c>
      <c r="B2635" s="1" t="s">
        <v>50</v>
      </c>
      <c r="C2635" s="1">
        <v>33.0</v>
      </c>
      <c r="D2635" s="1" t="s">
        <v>51</v>
      </c>
      <c r="E2635" s="1" t="s">
        <v>63</v>
      </c>
      <c r="G2635" s="1" t="s">
        <v>612</v>
      </c>
      <c r="H2635" s="1" t="s">
        <v>121</v>
      </c>
      <c r="I2635" s="1" t="s">
        <v>55</v>
      </c>
      <c r="J2635" s="1" t="s">
        <v>612</v>
      </c>
      <c r="M2635" s="1" t="s">
        <v>56</v>
      </c>
      <c r="N2635" s="1" t="s">
        <v>136</v>
      </c>
      <c r="O2635" s="1" t="s">
        <v>612</v>
      </c>
      <c r="R2635" s="1" t="s">
        <v>56</v>
      </c>
      <c r="T2635" s="1" t="s">
        <v>596</v>
      </c>
      <c r="U2635" s="1" t="s">
        <v>59</v>
      </c>
      <c r="W2635" s="1" t="s">
        <v>60</v>
      </c>
      <c r="X2635" s="1" t="s">
        <v>60</v>
      </c>
      <c r="Z2635" s="1" t="s">
        <v>60</v>
      </c>
      <c r="AP2635" s="1" t="s">
        <v>60</v>
      </c>
      <c r="AR2635" s="1" t="s">
        <v>60</v>
      </c>
      <c r="AT2635" s="1" t="s">
        <v>614</v>
      </c>
      <c r="AU2635" s="1" t="s">
        <v>614</v>
      </c>
      <c r="AV2635" s="1" t="s">
        <v>615</v>
      </c>
      <c r="AW2635" s="3" t="str">
        <f t="shared" si="1"/>
        <v>Other</v>
      </c>
      <c r="AX2635" s="3" t="str">
        <f t="array" ref="AX2635">TEXTJOIN(", ", TRUE, IF(X2635:AS2635="Y", X$1:AS$1, IF(X2635:AS2635&lt;&gt;"", X$1:AS$1 &amp; ": " &amp; X2635:AS2635, "")))
</f>
        <v>Heroin, Fentanyl, Heroin/Morph/Codeine, Any Opioid</v>
      </c>
    </row>
    <row r="2636">
      <c r="A2636" s="2">
        <v>43195.0</v>
      </c>
      <c r="B2636" s="1" t="s">
        <v>50</v>
      </c>
      <c r="C2636" s="1">
        <v>33.0</v>
      </c>
      <c r="D2636" s="1" t="s">
        <v>51</v>
      </c>
      <c r="E2636" s="1" t="s">
        <v>63</v>
      </c>
      <c r="J2636" s="1" t="s">
        <v>102</v>
      </c>
      <c r="K2636" s="1" t="s">
        <v>103</v>
      </c>
      <c r="M2636" s="1" t="s">
        <v>1575</v>
      </c>
      <c r="N2636" s="1" t="s">
        <v>119</v>
      </c>
      <c r="O2636" s="1" t="s">
        <v>102</v>
      </c>
      <c r="P2636" s="1" t="s">
        <v>103</v>
      </c>
      <c r="Q2636" s="1" t="s">
        <v>55</v>
      </c>
      <c r="R2636" s="1" t="s">
        <v>44</v>
      </c>
      <c r="T2636" s="1" t="s">
        <v>3346</v>
      </c>
      <c r="U2636" s="1" t="s">
        <v>59</v>
      </c>
      <c r="Y2636" s="1" t="s">
        <v>60</v>
      </c>
      <c r="Z2636" s="1" t="s">
        <v>60</v>
      </c>
      <c r="AD2636" s="1" t="s">
        <v>60</v>
      </c>
      <c r="AR2636" s="1" t="s">
        <v>60</v>
      </c>
      <c r="AT2636" s="1" t="s">
        <v>62</v>
      </c>
      <c r="AU2636" s="1" t="s">
        <v>106</v>
      </c>
      <c r="AV2636" s="1" t="s">
        <v>107</v>
      </c>
      <c r="AW2636" s="3" t="str">
        <f t="shared" si="1"/>
        <v>Other</v>
      </c>
      <c r="AX2636" s="3" t="str">
        <f t="array" ref="AX2636">TEXTJOIN(", ", TRUE, IF(X2636:AS2636="Y", X$1:AS$1, IF(X2636:AS2636&lt;&gt;"", X$1:AS$1 &amp; ": " &amp; X2636:AS2636, "")))
</f>
        <v>Cocaine, Fentanyl, Ethanol, Any Opioid</v>
      </c>
    </row>
    <row r="2637">
      <c r="A2637" s="2">
        <v>43104.0</v>
      </c>
      <c r="B2637" s="1" t="s">
        <v>50</v>
      </c>
      <c r="C2637" s="1">
        <v>21.0</v>
      </c>
      <c r="D2637" s="1" t="s">
        <v>76</v>
      </c>
      <c r="E2637" s="1" t="s">
        <v>52</v>
      </c>
      <c r="G2637" s="1" t="s">
        <v>91</v>
      </c>
      <c r="H2637" s="1" t="s">
        <v>91</v>
      </c>
      <c r="I2637" s="1" t="s">
        <v>55</v>
      </c>
      <c r="J2637" s="1" t="s">
        <v>91</v>
      </c>
      <c r="K2637" s="1" t="s">
        <v>91</v>
      </c>
      <c r="M2637" s="1" t="s">
        <v>56</v>
      </c>
      <c r="N2637" s="1" t="s">
        <v>136</v>
      </c>
      <c r="O2637" s="1" t="s">
        <v>91</v>
      </c>
      <c r="P2637" s="1" t="s">
        <v>91</v>
      </c>
      <c r="Q2637" s="1" t="s">
        <v>55</v>
      </c>
      <c r="R2637" s="1" t="s">
        <v>56</v>
      </c>
      <c r="T2637" s="1" t="s">
        <v>738</v>
      </c>
      <c r="U2637" s="1" t="s">
        <v>59</v>
      </c>
      <c r="Y2637" s="1" t="s">
        <v>60</v>
      </c>
      <c r="Z2637" s="1" t="s">
        <v>60</v>
      </c>
      <c r="AF2637" s="1" t="s">
        <v>60</v>
      </c>
      <c r="AR2637" s="1" t="s">
        <v>60</v>
      </c>
      <c r="AT2637" s="1" t="s">
        <v>110</v>
      </c>
      <c r="AU2637" s="1" t="s">
        <v>110</v>
      </c>
      <c r="AV2637" s="1" t="s">
        <v>111</v>
      </c>
      <c r="AW2637" s="3" t="str">
        <f t="shared" si="1"/>
        <v>Other</v>
      </c>
      <c r="AX2637" s="3" t="str">
        <f t="array" ref="AX2637">TEXTJOIN(", ", TRUE, IF(X2637:AS2637="Y", X$1:AS$1, IF(X2637:AS2637&lt;&gt;"", X$1:AS$1 &amp; ": " &amp; X2637:AS2637, "")))
</f>
        <v>Cocaine, Fentanyl, Benzodiazepine, Any Opioid</v>
      </c>
    </row>
    <row r="2638">
      <c r="A2638" s="4">
        <v>44486.0</v>
      </c>
      <c r="B2638" s="1" t="s">
        <v>50</v>
      </c>
      <c r="C2638" s="1">
        <v>22.0</v>
      </c>
      <c r="D2638" s="1" t="s">
        <v>76</v>
      </c>
      <c r="E2638" s="1" t="s">
        <v>63</v>
      </c>
      <c r="G2638" s="1" t="s">
        <v>455</v>
      </c>
      <c r="H2638" s="1" t="s">
        <v>103</v>
      </c>
      <c r="I2638" s="1" t="s">
        <v>55</v>
      </c>
      <c r="J2638" s="1" t="s">
        <v>455</v>
      </c>
      <c r="K2638" s="1" t="s">
        <v>103</v>
      </c>
      <c r="L2638" s="1" t="s">
        <v>55</v>
      </c>
      <c r="M2638" s="1" t="s">
        <v>56</v>
      </c>
      <c r="N2638" s="1" t="s">
        <v>93</v>
      </c>
      <c r="O2638" s="1" t="s">
        <v>455</v>
      </c>
      <c r="P2638" s="1" t="s">
        <v>103</v>
      </c>
      <c r="Q2638" s="1" t="s">
        <v>55</v>
      </c>
      <c r="R2638" s="1" t="s">
        <v>56</v>
      </c>
      <c r="T2638" s="1" t="s">
        <v>3347</v>
      </c>
      <c r="U2638" s="1" t="s">
        <v>59</v>
      </c>
      <c r="Z2638" s="1" t="s">
        <v>60</v>
      </c>
      <c r="AD2638" s="1" t="s">
        <v>60</v>
      </c>
      <c r="AJ2638" s="1" t="s">
        <v>60</v>
      </c>
      <c r="AR2638" s="1" t="s">
        <v>60</v>
      </c>
      <c r="AT2638" s="1" t="s">
        <v>457</v>
      </c>
      <c r="AU2638" s="1" t="s">
        <v>457</v>
      </c>
      <c r="AV2638" s="1" t="s">
        <v>458</v>
      </c>
      <c r="AW2638" s="3" t="str">
        <f t="shared" si="1"/>
        <v>Other</v>
      </c>
      <c r="AX2638" s="3" t="str">
        <f t="array" ref="AX2638">TEXTJOIN(", ", TRUE, IF(X2638:AS2638="Y", X$1:AS$1, IF(X2638:AS2638&lt;&gt;"", X$1:AS$1 &amp; ": " &amp; X2638:AS2638, "")))
</f>
        <v>Fentanyl, Ethanol, Tramad, Any Opioid</v>
      </c>
    </row>
    <row r="2639">
      <c r="A2639" s="2">
        <v>43561.0</v>
      </c>
      <c r="B2639" s="1" t="s">
        <v>50</v>
      </c>
      <c r="C2639" s="1">
        <v>36.0</v>
      </c>
      <c r="D2639" s="1" t="s">
        <v>51</v>
      </c>
      <c r="E2639" s="1" t="s">
        <v>63</v>
      </c>
      <c r="G2639" s="1" t="s">
        <v>64</v>
      </c>
      <c r="H2639" s="1" t="s">
        <v>65</v>
      </c>
      <c r="I2639" s="1" t="s">
        <v>55</v>
      </c>
      <c r="J2639" s="1" t="s">
        <v>64</v>
      </c>
      <c r="K2639" s="1" t="s">
        <v>65</v>
      </c>
      <c r="L2639" s="1" t="s">
        <v>55</v>
      </c>
      <c r="M2639" s="1" t="s">
        <v>56</v>
      </c>
      <c r="N2639" s="1" t="s">
        <v>136</v>
      </c>
      <c r="O2639" s="1" t="s">
        <v>64</v>
      </c>
      <c r="P2639" s="1" t="s">
        <v>65</v>
      </c>
      <c r="Q2639" s="1" t="s">
        <v>55</v>
      </c>
      <c r="R2639" s="1" t="s">
        <v>56</v>
      </c>
      <c r="T2639" s="1" t="s">
        <v>3348</v>
      </c>
      <c r="U2639" s="1" t="s">
        <v>59</v>
      </c>
      <c r="X2639" s="1" t="s">
        <v>60</v>
      </c>
      <c r="Z2639" s="1" t="s">
        <v>60</v>
      </c>
      <c r="AA2639" s="1" t="s">
        <v>60</v>
      </c>
      <c r="AD2639" s="1" t="s">
        <v>60</v>
      </c>
      <c r="AP2639" s="1" t="s">
        <v>60</v>
      </c>
      <c r="AR2639" s="1" t="s">
        <v>60</v>
      </c>
      <c r="AT2639" s="1" t="s">
        <v>69</v>
      </c>
      <c r="AU2639" s="1" t="s">
        <v>69</v>
      </c>
      <c r="AV2639" s="1" t="s">
        <v>70</v>
      </c>
      <c r="AW2639" s="3" t="str">
        <f t="shared" si="1"/>
        <v>Other</v>
      </c>
      <c r="AX2639" s="3" t="str">
        <f t="array" ref="AX2639">TEXTJOIN(", ", TRUE, IF(X2639:AS2639="Y", X$1:AS$1, IF(X2639:AS2639&lt;&gt;"", X$1:AS$1 &amp; ": " &amp; X2639:AS2639, "")))
</f>
        <v>Heroin, Fentanyl, Fentanyl Analogue, Ethanol, Heroin/Morph/Codeine, Any Opioid</v>
      </c>
    </row>
    <row r="2640">
      <c r="A2640" s="2">
        <v>42971.0</v>
      </c>
      <c r="B2640" s="1" t="s">
        <v>86</v>
      </c>
      <c r="C2640" s="1">
        <v>22.0</v>
      </c>
      <c r="D2640" s="1" t="s">
        <v>76</v>
      </c>
      <c r="E2640" s="1" t="s">
        <v>63</v>
      </c>
      <c r="G2640" s="1" t="s">
        <v>91</v>
      </c>
      <c r="H2640" s="1" t="s">
        <v>91</v>
      </c>
      <c r="I2640" s="1" t="s">
        <v>55</v>
      </c>
      <c r="J2640" s="1" t="s">
        <v>91</v>
      </c>
      <c r="K2640" s="1" t="s">
        <v>91</v>
      </c>
      <c r="L2640" s="1" t="s">
        <v>55</v>
      </c>
      <c r="M2640" s="1" t="s">
        <v>193</v>
      </c>
      <c r="N2640" s="1" t="s">
        <v>136</v>
      </c>
      <c r="O2640" s="1" t="s">
        <v>91</v>
      </c>
      <c r="P2640" s="1" t="s">
        <v>91</v>
      </c>
      <c r="Q2640" s="1" t="s">
        <v>55</v>
      </c>
      <c r="R2640" s="1" t="s">
        <v>67</v>
      </c>
      <c r="T2640" s="1" t="s">
        <v>83</v>
      </c>
      <c r="U2640" s="1" t="s">
        <v>59</v>
      </c>
      <c r="Z2640" s="1" t="s">
        <v>60</v>
      </c>
      <c r="AT2640" s="1" t="s">
        <v>110</v>
      </c>
      <c r="AU2640" s="1" t="s">
        <v>110</v>
      </c>
      <c r="AV2640" s="1" t="s">
        <v>111</v>
      </c>
      <c r="AW2640" s="3" t="str">
        <f t="shared" si="1"/>
        <v>Other</v>
      </c>
      <c r="AX2640" s="3" t="str">
        <f t="array" ref="AX2640">TEXTJOIN(", ", TRUE, IF(X2640:AS2640="Y", X$1:AS$1, IF(X2640:AS2640&lt;&gt;"", X$1:AS$1 &amp; ": " &amp; X2640:AS2640, "")))
</f>
        <v>Fentanyl</v>
      </c>
    </row>
    <row r="2641">
      <c r="A2641" s="2">
        <v>43258.0</v>
      </c>
      <c r="B2641" s="1" t="s">
        <v>50</v>
      </c>
      <c r="C2641" s="1">
        <v>41.0</v>
      </c>
      <c r="D2641" s="1" t="s">
        <v>76</v>
      </c>
      <c r="E2641" s="1" t="s">
        <v>63</v>
      </c>
      <c r="G2641" s="1" t="s">
        <v>455</v>
      </c>
      <c r="H2641" s="1" t="s">
        <v>103</v>
      </c>
      <c r="I2641" s="1" t="s">
        <v>55</v>
      </c>
      <c r="J2641" s="1" t="s">
        <v>91</v>
      </c>
      <c r="K2641" s="1" t="s">
        <v>91</v>
      </c>
      <c r="M2641" s="1" t="s">
        <v>193</v>
      </c>
      <c r="N2641" s="1" t="s">
        <v>136</v>
      </c>
      <c r="O2641" s="1" t="s">
        <v>91</v>
      </c>
      <c r="P2641" s="1" t="s">
        <v>91</v>
      </c>
      <c r="Q2641" s="1" t="s">
        <v>55</v>
      </c>
      <c r="R2641" s="1" t="s">
        <v>44</v>
      </c>
      <c r="T2641" s="1" t="s">
        <v>3349</v>
      </c>
      <c r="U2641" s="1" t="s">
        <v>59</v>
      </c>
      <c r="Y2641" s="1" t="s">
        <v>60</v>
      </c>
      <c r="Z2641" s="1" t="s">
        <v>60</v>
      </c>
      <c r="AF2641" s="1" t="s">
        <v>60</v>
      </c>
      <c r="AR2641" s="1" t="s">
        <v>60</v>
      </c>
      <c r="AT2641" s="1" t="s">
        <v>457</v>
      </c>
      <c r="AU2641" s="1" t="s">
        <v>110</v>
      </c>
      <c r="AV2641" s="1" t="s">
        <v>111</v>
      </c>
      <c r="AW2641" s="3" t="str">
        <f t="shared" si="1"/>
        <v>Other</v>
      </c>
      <c r="AX2641" s="3" t="str">
        <f t="array" ref="AX2641">TEXTJOIN(", ", TRUE, IF(X2641:AS2641="Y", X$1:AS$1, IF(X2641:AS2641&lt;&gt;"", X$1:AS$1 &amp; ": " &amp; X2641:AS2641, "")))
</f>
        <v>Cocaine, Fentanyl, Benzodiazepine, Any Opioid</v>
      </c>
    </row>
    <row r="2642">
      <c r="A2642" s="4">
        <v>43069.0</v>
      </c>
      <c r="B2642" s="1" t="s">
        <v>86</v>
      </c>
      <c r="C2642" s="1">
        <v>52.0</v>
      </c>
      <c r="D2642" s="1" t="s">
        <v>76</v>
      </c>
      <c r="E2642" s="1" t="s">
        <v>63</v>
      </c>
      <c r="G2642" s="1" t="s">
        <v>65</v>
      </c>
      <c r="H2642" s="1" t="s">
        <v>65</v>
      </c>
      <c r="I2642" s="1" t="s">
        <v>55</v>
      </c>
      <c r="J2642" s="1" t="s">
        <v>65</v>
      </c>
      <c r="K2642" s="1" t="s">
        <v>65</v>
      </c>
      <c r="L2642" s="1" t="s">
        <v>55</v>
      </c>
      <c r="M2642" s="1" t="s">
        <v>56</v>
      </c>
      <c r="N2642" s="1" t="s">
        <v>66</v>
      </c>
      <c r="O2642" s="1" t="s">
        <v>65</v>
      </c>
      <c r="P2642" s="1" t="s">
        <v>65</v>
      </c>
      <c r="Q2642" s="1" t="s">
        <v>55</v>
      </c>
      <c r="R2642" s="1" t="s">
        <v>67</v>
      </c>
      <c r="T2642" s="1" t="s">
        <v>3350</v>
      </c>
      <c r="U2642" s="1" t="s">
        <v>59</v>
      </c>
      <c r="X2642" s="1" t="s">
        <v>60</v>
      </c>
      <c r="Y2642" s="1" t="s">
        <v>60</v>
      </c>
      <c r="AD2642" s="1" t="s">
        <v>60</v>
      </c>
      <c r="AF2642" s="1" t="s">
        <v>60</v>
      </c>
      <c r="AT2642" s="1" t="s">
        <v>410</v>
      </c>
      <c r="AU2642" s="1" t="s">
        <v>410</v>
      </c>
      <c r="AV2642" s="1" t="s">
        <v>150</v>
      </c>
      <c r="AW2642" s="3" t="str">
        <f t="shared" si="1"/>
        <v>Other</v>
      </c>
      <c r="AX2642" s="3" t="str">
        <f t="array" ref="AX2642">TEXTJOIN(", ", TRUE, IF(X2642:AS2642="Y", X$1:AS$1, IF(X2642:AS2642&lt;&gt;"", X$1:AS$1 &amp; ": " &amp; X2642:AS2642, "")))
</f>
        <v>Heroin, Cocaine, Ethanol, Benzodiazepine</v>
      </c>
    </row>
    <row r="2643">
      <c r="A2643" s="2">
        <v>43120.0</v>
      </c>
      <c r="B2643" s="1" t="s">
        <v>50</v>
      </c>
      <c r="C2643" s="1">
        <v>31.0</v>
      </c>
      <c r="D2643" s="1" t="s">
        <v>51</v>
      </c>
      <c r="E2643" s="1" t="s">
        <v>63</v>
      </c>
      <c r="G2643" s="1" t="s">
        <v>3351</v>
      </c>
      <c r="H2643" s="1" t="s">
        <v>65</v>
      </c>
      <c r="I2643" s="1" t="s">
        <v>55</v>
      </c>
      <c r="J2643" s="1" t="s">
        <v>3351</v>
      </c>
      <c r="K2643" s="1" t="s">
        <v>65</v>
      </c>
      <c r="M2643" s="1" t="s">
        <v>56</v>
      </c>
      <c r="N2643" s="1" t="s">
        <v>136</v>
      </c>
      <c r="O2643" s="1" t="s">
        <v>64</v>
      </c>
      <c r="P2643" s="1" t="s">
        <v>65</v>
      </c>
      <c r="Q2643" s="1" t="s">
        <v>55</v>
      </c>
      <c r="R2643" s="1" t="s">
        <v>67</v>
      </c>
      <c r="T2643" s="1" t="s">
        <v>3352</v>
      </c>
      <c r="U2643" s="1" t="s">
        <v>59</v>
      </c>
      <c r="X2643" s="1" t="s">
        <v>60</v>
      </c>
      <c r="AF2643" s="1" t="s">
        <v>60</v>
      </c>
      <c r="AP2643" s="1" t="s">
        <v>60</v>
      </c>
      <c r="AR2643" s="1" t="s">
        <v>60</v>
      </c>
      <c r="AT2643" s="1" t="s">
        <v>3353</v>
      </c>
      <c r="AU2643" s="1" t="s">
        <v>3353</v>
      </c>
      <c r="AV2643" s="1" t="s">
        <v>70</v>
      </c>
      <c r="AW2643" s="3" t="str">
        <f t="shared" si="1"/>
        <v>Other</v>
      </c>
      <c r="AX2643" s="3" t="str">
        <f t="array" ref="AX2643">TEXTJOIN(", ", TRUE, IF(X2643:AS2643="Y", X$1:AS$1, IF(X2643:AS2643&lt;&gt;"", X$1:AS$1 &amp; ": " &amp; X2643:AS2643, "")))
</f>
        <v>Heroin, Benzodiazepine, Heroin/Morph/Codeine, Any Opioid</v>
      </c>
    </row>
    <row r="2644">
      <c r="A2644" s="2">
        <v>44387.0</v>
      </c>
      <c r="B2644" s="1" t="s">
        <v>50</v>
      </c>
      <c r="C2644" s="1">
        <v>32.0</v>
      </c>
      <c r="D2644" s="1" t="s">
        <v>51</v>
      </c>
      <c r="E2644" s="1" t="s">
        <v>63</v>
      </c>
      <c r="G2644" s="1" t="s">
        <v>102</v>
      </c>
      <c r="H2644" s="1" t="s">
        <v>172</v>
      </c>
      <c r="I2644" s="1" t="s">
        <v>89</v>
      </c>
      <c r="J2644" s="1" t="s">
        <v>562</v>
      </c>
      <c r="K2644" s="1" t="s">
        <v>91</v>
      </c>
      <c r="L2644" s="1" t="s">
        <v>55</v>
      </c>
      <c r="M2644" s="1" t="s">
        <v>177</v>
      </c>
      <c r="N2644" s="1" t="s">
        <v>119</v>
      </c>
      <c r="O2644" s="1" t="s">
        <v>562</v>
      </c>
      <c r="P2644" s="1" t="s">
        <v>91</v>
      </c>
      <c r="Q2644" s="1" t="s">
        <v>55</v>
      </c>
      <c r="R2644" s="1" t="s">
        <v>44</v>
      </c>
      <c r="S2644" s="1" t="s">
        <v>3354</v>
      </c>
      <c r="T2644" s="1" t="s">
        <v>3355</v>
      </c>
      <c r="U2644" s="1" t="s">
        <v>59</v>
      </c>
      <c r="Y2644" s="1" t="s">
        <v>60</v>
      </c>
      <c r="Z2644" s="1" t="s">
        <v>60</v>
      </c>
      <c r="AD2644" s="1" t="s">
        <v>60</v>
      </c>
      <c r="AI2644" s="1" t="s">
        <v>60</v>
      </c>
      <c r="AM2644" s="1" t="s">
        <v>60</v>
      </c>
      <c r="AR2644" s="1" t="s">
        <v>60</v>
      </c>
      <c r="AT2644" s="1" t="s">
        <v>106</v>
      </c>
      <c r="AU2644" s="1" t="s">
        <v>564</v>
      </c>
      <c r="AV2644" s="1" t="s">
        <v>565</v>
      </c>
      <c r="AW2644" s="3" t="str">
        <f t="shared" si="1"/>
        <v>Other</v>
      </c>
      <c r="AX2644" s="3" t="str">
        <f t="array" ref="AX2644">TEXTJOIN(", ", TRUE, IF(X2644:AS2644="Y", X$1:AS$1, IF(X2644:AS2644&lt;&gt;"", X$1:AS$1 &amp; ": " &amp; X2644:AS2644, "")))
</f>
        <v>Cocaine, Fentanyl, Ethanol, Amphet, Xylazine, Any Opioid</v>
      </c>
    </row>
    <row r="2645">
      <c r="A2645" s="2">
        <v>41374.0</v>
      </c>
      <c r="B2645" s="1" t="s">
        <v>50</v>
      </c>
      <c r="C2645" s="1">
        <v>57.0</v>
      </c>
      <c r="D2645" s="1" t="s">
        <v>51</v>
      </c>
      <c r="E2645" s="1" t="s">
        <v>63</v>
      </c>
      <c r="F2645" s="1" t="s">
        <v>137</v>
      </c>
      <c r="G2645" s="1" t="s">
        <v>91</v>
      </c>
      <c r="H2645" s="1" t="s">
        <v>91</v>
      </c>
      <c r="J2645" s="1" t="s">
        <v>91</v>
      </c>
      <c r="L2645" s="1" t="s">
        <v>55</v>
      </c>
      <c r="M2645" s="1" t="s">
        <v>56</v>
      </c>
      <c r="N2645" s="1" t="s">
        <v>136</v>
      </c>
      <c r="O2645" s="1" t="s">
        <v>91</v>
      </c>
      <c r="P2645" s="1" t="s">
        <v>91</v>
      </c>
      <c r="R2645" s="1" t="s">
        <v>56</v>
      </c>
      <c r="T2645" s="1" t="s">
        <v>3356</v>
      </c>
      <c r="U2645" s="1" t="s">
        <v>59</v>
      </c>
      <c r="X2645" s="1" t="s">
        <v>60</v>
      </c>
      <c r="AD2645" s="1" t="s">
        <v>60</v>
      </c>
      <c r="AT2645" s="1" t="s">
        <v>110</v>
      </c>
      <c r="AU2645" s="1" t="s">
        <v>110</v>
      </c>
      <c r="AV2645" s="1" t="s">
        <v>111</v>
      </c>
      <c r="AW2645" s="3" t="str">
        <f t="shared" si="1"/>
        <v>Other</v>
      </c>
      <c r="AX2645" s="3" t="str">
        <f t="array" ref="AX2645">TEXTJOIN(", ", TRUE, IF(X2645:AS2645="Y", X$1:AS$1, IF(X2645:AS2645&lt;&gt;"", X$1:AS$1 &amp; ": " &amp; X2645:AS2645, "")))
</f>
        <v>Heroin, Ethanol</v>
      </c>
    </row>
    <row r="2646">
      <c r="A2646" s="2">
        <v>42799.0</v>
      </c>
      <c r="B2646" s="1" t="s">
        <v>86</v>
      </c>
      <c r="C2646" s="1">
        <v>33.0</v>
      </c>
      <c r="D2646" s="1" t="s">
        <v>51</v>
      </c>
      <c r="E2646" s="1" t="s">
        <v>63</v>
      </c>
      <c r="G2646" s="1" t="s">
        <v>271</v>
      </c>
      <c r="H2646" s="1" t="s">
        <v>91</v>
      </c>
      <c r="I2646" s="1" t="s">
        <v>55</v>
      </c>
      <c r="J2646" s="1" t="s">
        <v>129</v>
      </c>
      <c r="K2646" s="1" t="s">
        <v>121</v>
      </c>
      <c r="L2646" s="1" t="s">
        <v>55</v>
      </c>
      <c r="M2646" s="1" t="s">
        <v>56</v>
      </c>
      <c r="N2646" s="1" t="s">
        <v>66</v>
      </c>
      <c r="O2646" s="1" t="s">
        <v>129</v>
      </c>
      <c r="P2646" s="1" t="s">
        <v>121</v>
      </c>
      <c r="Q2646" s="1" t="s">
        <v>55</v>
      </c>
      <c r="R2646" s="1" t="s">
        <v>44</v>
      </c>
      <c r="S2646" s="1" t="s">
        <v>1262</v>
      </c>
      <c r="T2646" s="1" t="s">
        <v>3357</v>
      </c>
      <c r="U2646" s="1" t="s">
        <v>59</v>
      </c>
      <c r="X2646" s="1" t="s">
        <v>60</v>
      </c>
      <c r="Y2646" s="1" t="s">
        <v>60</v>
      </c>
      <c r="Z2646" s="1" t="s">
        <v>60</v>
      </c>
      <c r="AT2646" s="1" t="s">
        <v>274</v>
      </c>
      <c r="AU2646" s="1" t="s">
        <v>131</v>
      </c>
      <c r="AV2646" s="1" t="s">
        <v>132</v>
      </c>
      <c r="AW2646" s="3" t="str">
        <f t="shared" si="1"/>
        <v>Other</v>
      </c>
      <c r="AX2646" s="3" t="str">
        <f t="array" ref="AX2646">TEXTJOIN(", ", TRUE, IF(X2646:AS2646="Y", X$1:AS$1, IF(X2646:AS2646&lt;&gt;"", X$1:AS$1 &amp; ": " &amp; X2646:AS2646, "")))
</f>
        <v>Heroin, Cocaine, Fentanyl</v>
      </c>
    </row>
    <row r="2647">
      <c r="A2647" s="2">
        <v>42743.0</v>
      </c>
      <c r="B2647" s="1" t="s">
        <v>86</v>
      </c>
      <c r="C2647" s="1">
        <v>47.0</v>
      </c>
      <c r="D2647" s="1" t="s">
        <v>51</v>
      </c>
      <c r="E2647" s="1" t="s">
        <v>63</v>
      </c>
      <c r="G2647" s="1" t="s">
        <v>2242</v>
      </c>
      <c r="H2647" s="1" t="s">
        <v>121</v>
      </c>
      <c r="I2647" s="1" t="s">
        <v>55</v>
      </c>
      <c r="J2647" s="1" t="s">
        <v>2242</v>
      </c>
      <c r="K2647" s="1" t="s">
        <v>121</v>
      </c>
      <c r="L2647" s="1" t="s">
        <v>55</v>
      </c>
      <c r="M2647" s="1" t="s">
        <v>56</v>
      </c>
      <c r="N2647" s="1" t="s">
        <v>136</v>
      </c>
      <c r="O2647" s="1" t="s">
        <v>2242</v>
      </c>
      <c r="P2647" s="1" t="s">
        <v>121</v>
      </c>
      <c r="Q2647" s="1" t="s">
        <v>55</v>
      </c>
      <c r="R2647" s="1" t="s">
        <v>56</v>
      </c>
      <c r="T2647" s="1" t="s">
        <v>3358</v>
      </c>
      <c r="U2647" s="1" t="s">
        <v>59</v>
      </c>
      <c r="X2647" s="1" t="s">
        <v>60</v>
      </c>
      <c r="Z2647" s="1" t="s">
        <v>60</v>
      </c>
      <c r="AD2647" s="1" t="s">
        <v>60</v>
      </c>
      <c r="AT2647" s="1" t="s">
        <v>2244</v>
      </c>
      <c r="AU2647" s="1" t="s">
        <v>2244</v>
      </c>
      <c r="AV2647" s="1" t="s">
        <v>2245</v>
      </c>
      <c r="AW2647" s="3" t="str">
        <f t="shared" si="1"/>
        <v>Other</v>
      </c>
      <c r="AX2647" s="3" t="str">
        <f t="array" ref="AX2647">TEXTJOIN(", ", TRUE, IF(X2647:AS2647="Y", X$1:AS$1, IF(X2647:AS2647&lt;&gt;"", X$1:AS$1 &amp; ": " &amp; X2647:AS2647, "")))
</f>
        <v>Heroin, Fentanyl, Ethanol</v>
      </c>
    </row>
    <row r="2648">
      <c r="A2648" s="2">
        <v>42798.0</v>
      </c>
      <c r="B2648" s="1" t="s">
        <v>86</v>
      </c>
      <c r="C2648" s="1">
        <v>73.0</v>
      </c>
      <c r="D2648" s="1" t="s">
        <v>51</v>
      </c>
      <c r="E2648" s="1" t="s">
        <v>63</v>
      </c>
      <c r="G2648" s="1" t="s">
        <v>474</v>
      </c>
      <c r="H2648" s="1" t="s">
        <v>91</v>
      </c>
      <c r="I2648" s="1" t="s">
        <v>55</v>
      </c>
      <c r="J2648" s="1" t="s">
        <v>474</v>
      </c>
      <c r="K2648" s="1" t="s">
        <v>91</v>
      </c>
      <c r="L2648" s="1" t="s">
        <v>55</v>
      </c>
      <c r="M2648" s="1" t="s">
        <v>56</v>
      </c>
      <c r="N2648" s="1" t="s">
        <v>136</v>
      </c>
      <c r="O2648" s="1" t="s">
        <v>474</v>
      </c>
      <c r="P2648" s="1" t="s">
        <v>91</v>
      </c>
      <c r="Q2648" s="1" t="s">
        <v>55</v>
      </c>
      <c r="R2648" s="1" t="s">
        <v>44</v>
      </c>
      <c r="T2648" s="1" t="s">
        <v>2979</v>
      </c>
      <c r="U2648" s="1" t="s">
        <v>59</v>
      </c>
      <c r="Y2648" s="1" t="s">
        <v>60</v>
      </c>
      <c r="AT2648" s="1" t="s">
        <v>477</v>
      </c>
      <c r="AU2648" s="1" t="s">
        <v>477</v>
      </c>
      <c r="AV2648" s="1" t="s">
        <v>478</v>
      </c>
      <c r="AW2648" s="3" t="str">
        <f t="shared" si="1"/>
        <v>Other</v>
      </c>
      <c r="AX2648" s="3" t="str">
        <f t="array" ref="AX2648">TEXTJOIN(", ", TRUE, IF(X2648:AS2648="Y", X$1:AS$1, IF(X2648:AS2648&lt;&gt;"", X$1:AS$1 &amp; ": " &amp; X2648:AS2648, "")))
</f>
        <v>Cocaine</v>
      </c>
    </row>
    <row r="2649">
      <c r="A2649" s="2">
        <v>40926.0</v>
      </c>
      <c r="B2649" s="1" t="s">
        <v>50</v>
      </c>
      <c r="C2649" s="1">
        <v>63.0</v>
      </c>
      <c r="D2649" s="1" t="s">
        <v>51</v>
      </c>
      <c r="E2649" s="1" t="s">
        <v>63</v>
      </c>
      <c r="G2649" s="1" t="s">
        <v>352</v>
      </c>
      <c r="H2649" s="1" t="s">
        <v>54</v>
      </c>
      <c r="J2649" s="1" t="s">
        <v>352</v>
      </c>
      <c r="L2649" s="1" t="s">
        <v>55</v>
      </c>
      <c r="M2649" s="1" t="s">
        <v>56</v>
      </c>
      <c r="N2649" s="1" t="s">
        <v>104</v>
      </c>
      <c r="O2649" s="1" t="s">
        <v>352</v>
      </c>
      <c r="P2649" s="1" t="s">
        <v>54</v>
      </c>
      <c r="R2649" s="1" t="s">
        <v>56</v>
      </c>
      <c r="T2649" s="1" t="s">
        <v>786</v>
      </c>
      <c r="U2649" s="1" t="s">
        <v>59</v>
      </c>
      <c r="AG2649" s="1" t="s">
        <v>60</v>
      </c>
      <c r="AT2649" s="1" t="s">
        <v>354</v>
      </c>
      <c r="AU2649" s="1" t="s">
        <v>354</v>
      </c>
      <c r="AV2649" s="1" t="s">
        <v>355</v>
      </c>
      <c r="AW2649" s="3" t="str">
        <f t="shared" si="1"/>
        <v>Other</v>
      </c>
      <c r="AX2649" s="3" t="str">
        <f t="array" ref="AX2649">TEXTJOIN(", ", TRUE, IF(X2649:AS2649="Y", X$1:AS$1, IF(X2649:AS2649&lt;&gt;"", X$1:AS$1 &amp; ": " &amp; X2649:AS2649, "")))
</f>
        <v>Methadone</v>
      </c>
    </row>
    <row r="2650">
      <c r="A2650" s="2">
        <v>44438.0</v>
      </c>
      <c r="B2650" s="1" t="s">
        <v>50</v>
      </c>
      <c r="C2650" s="1">
        <v>61.0</v>
      </c>
      <c r="D2650" s="1" t="s">
        <v>51</v>
      </c>
      <c r="E2650" s="1" t="s">
        <v>63</v>
      </c>
      <c r="G2650" s="1" t="s">
        <v>255</v>
      </c>
      <c r="H2650" s="1" t="s">
        <v>103</v>
      </c>
      <c r="I2650" s="1" t="s">
        <v>55</v>
      </c>
      <c r="J2650" s="1" t="s">
        <v>255</v>
      </c>
      <c r="K2650" s="1" t="s">
        <v>103</v>
      </c>
      <c r="L2650" s="1" t="s">
        <v>55</v>
      </c>
      <c r="M2650" s="1" t="s">
        <v>56</v>
      </c>
      <c r="N2650" s="1" t="s">
        <v>66</v>
      </c>
      <c r="O2650" s="1" t="s">
        <v>255</v>
      </c>
      <c r="P2650" s="1" t="s">
        <v>103</v>
      </c>
      <c r="Q2650" s="1" t="s">
        <v>55</v>
      </c>
      <c r="R2650" s="1" t="s">
        <v>56</v>
      </c>
      <c r="T2650" s="1" t="s">
        <v>3359</v>
      </c>
      <c r="U2650" s="1" t="s">
        <v>59</v>
      </c>
      <c r="Y2650" s="1" t="s">
        <v>60</v>
      </c>
      <c r="Z2650" s="1" t="s">
        <v>60</v>
      </c>
      <c r="AM2650" s="1" t="s">
        <v>60</v>
      </c>
      <c r="AR2650" s="1" t="s">
        <v>60</v>
      </c>
      <c r="AT2650" s="1" t="s">
        <v>259</v>
      </c>
      <c r="AU2650" s="1" t="s">
        <v>259</v>
      </c>
      <c r="AV2650" s="1" t="s">
        <v>520</v>
      </c>
      <c r="AW2650" s="3" t="str">
        <f t="shared" si="1"/>
        <v>Other</v>
      </c>
      <c r="AX2650" s="3" t="str">
        <f t="array" ref="AX2650">TEXTJOIN(", ", TRUE, IF(X2650:AS2650="Y", X$1:AS$1, IF(X2650:AS2650&lt;&gt;"", X$1:AS$1 &amp; ": " &amp; X2650:AS2650, "")))
</f>
        <v>Cocaine, Fentanyl, Xylazine, Any Opioid</v>
      </c>
    </row>
    <row r="2651">
      <c r="A2651" s="2">
        <v>41346.0</v>
      </c>
      <c r="B2651" s="1" t="s">
        <v>50</v>
      </c>
      <c r="C2651" s="1">
        <v>29.0</v>
      </c>
      <c r="D2651" s="1" t="s">
        <v>51</v>
      </c>
      <c r="E2651" s="1" t="s">
        <v>63</v>
      </c>
      <c r="G2651" s="1" t="s">
        <v>300</v>
      </c>
      <c r="H2651" s="1" t="s">
        <v>299</v>
      </c>
      <c r="J2651" s="1" t="s">
        <v>300</v>
      </c>
      <c r="L2651" s="1" t="s">
        <v>55</v>
      </c>
      <c r="M2651" s="1" t="s">
        <v>1867</v>
      </c>
      <c r="N2651" s="1" t="s">
        <v>136</v>
      </c>
      <c r="O2651" s="1" t="s">
        <v>300</v>
      </c>
      <c r="P2651" s="1" t="s">
        <v>299</v>
      </c>
      <c r="R2651" s="1" t="s">
        <v>67</v>
      </c>
      <c r="T2651" s="1" t="s">
        <v>358</v>
      </c>
      <c r="U2651" s="1" t="s">
        <v>59</v>
      </c>
      <c r="X2651" s="1" t="s">
        <v>60</v>
      </c>
      <c r="Y2651" s="1" t="s">
        <v>60</v>
      </c>
      <c r="AT2651" s="1" t="s">
        <v>304</v>
      </c>
      <c r="AU2651" s="1" t="s">
        <v>304</v>
      </c>
      <c r="AV2651" s="1" t="s">
        <v>302</v>
      </c>
      <c r="AW2651" s="3" t="str">
        <f t="shared" si="1"/>
        <v>Other</v>
      </c>
      <c r="AX2651" s="3" t="str">
        <f t="array" ref="AX2651">TEXTJOIN(", ", TRUE, IF(X2651:AS2651="Y", X$1:AS$1, IF(X2651:AS2651&lt;&gt;"", X$1:AS$1 &amp; ": " &amp; X2651:AS2651, "")))
</f>
        <v>Heroin, Cocaine</v>
      </c>
    </row>
    <row r="2652">
      <c r="A2652" s="2">
        <v>44037.0</v>
      </c>
      <c r="B2652" s="1" t="s">
        <v>50</v>
      </c>
      <c r="C2652" s="1">
        <v>24.0</v>
      </c>
      <c r="D2652" s="1" t="s">
        <v>51</v>
      </c>
      <c r="E2652" s="1" t="s">
        <v>63</v>
      </c>
      <c r="G2652" s="1" t="s">
        <v>116</v>
      </c>
      <c r="H2652" s="1" t="s">
        <v>103</v>
      </c>
      <c r="I2652" s="1" t="s">
        <v>55</v>
      </c>
      <c r="J2652" s="1" t="s">
        <v>116</v>
      </c>
      <c r="K2652" s="1" t="s">
        <v>103</v>
      </c>
      <c r="L2652" s="1" t="s">
        <v>55</v>
      </c>
      <c r="M2652" s="1" t="s">
        <v>56</v>
      </c>
      <c r="N2652" s="1" t="s">
        <v>93</v>
      </c>
      <c r="O2652" s="1" t="s">
        <v>116</v>
      </c>
      <c r="P2652" s="1" t="s">
        <v>103</v>
      </c>
      <c r="Q2652" s="1" t="s">
        <v>55</v>
      </c>
      <c r="R2652" s="1" t="s">
        <v>56</v>
      </c>
      <c r="T2652" s="1" t="s">
        <v>511</v>
      </c>
      <c r="U2652" s="1" t="s">
        <v>59</v>
      </c>
      <c r="Z2652" s="1" t="s">
        <v>60</v>
      </c>
      <c r="AD2652" s="1" t="s">
        <v>60</v>
      </c>
      <c r="AR2652" s="1" t="s">
        <v>60</v>
      </c>
      <c r="AT2652" s="1" t="s">
        <v>122</v>
      </c>
      <c r="AU2652" s="1" t="s">
        <v>122</v>
      </c>
      <c r="AV2652" s="1" t="s">
        <v>139</v>
      </c>
      <c r="AW2652" s="3" t="str">
        <f t="shared" si="1"/>
        <v>Other</v>
      </c>
      <c r="AX2652" s="3" t="str">
        <f t="array" ref="AX2652">TEXTJOIN(", ", TRUE, IF(X2652:AS2652="Y", X$1:AS$1, IF(X2652:AS2652&lt;&gt;"", X$1:AS$1 &amp; ": " &amp; X2652:AS2652, "")))
</f>
        <v>Fentanyl, Ethanol, Any Opioid</v>
      </c>
    </row>
    <row r="2653">
      <c r="A2653" s="2">
        <v>41372.0</v>
      </c>
      <c r="B2653" s="1" t="s">
        <v>50</v>
      </c>
      <c r="C2653" s="1">
        <v>58.0</v>
      </c>
      <c r="D2653" s="1" t="s">
        <v>51</v>
      </c>
      <c r="E2653" s="1" t="s">
        <v>63</v>
      </c>
      <c r="G2653" s="1" t="s">
        <v>397</v>
      </c>
      <c r="H2653" s="1" t="s">
        <v>103</v>
      </c>
      <c r="J2653" s="1" t="s">
        <v>397</v>
      </c>
      <c r="L2653" s="1" t="s">
        <v>55</v>
      </c>
      <c r="M2653" s="1" t="s">
        <v>56</v>
      </c>
      <c r="N2653" s="1" t="s">
        <v>104</v>
      </c>
      <c r="O2653" s="1" t="s">
        <v>397</v>
      </c>
      <c r="P2653" s="1" t="s">
        <v>103</v>
      </c>
      <c r="R2653" s="1" t="s">
        <v>56</v>
      </c>
      <c r="T2653" s="1" t="s">
        <v>3360</v>
      </c>
      <c r="U2653" s="1" t="s">
        <v>59</v>
      </c>
      <c r="AD2653" s="1" t="s">
        <v>60</v>
      </c>
      <c r="AF2653" s="1" t="s">
        <v>60</v>
      </c>
      <c r="AT2653" s="1" t="s">
        <v>399</v>
      </c>
      <c r="AU2653" s="1" t="s">
        <v>399</v>
      </c>
      <c r="AV2653" s="1" t="s">
        <v>709</v>
      </c>
      <c r="AW2653" s="3" t="str">
        <f t="shared" si="1"/>
        <v>Other</v>
      </c>
      <c r="AX2653" s="3" t="str">
        <f t="array" ref="AX2653">TEXTJOIN(", ", TRUE, IF(X2653:AS2653="Y", X$1:AS$1, IF(X2653:AS2653&lt;&gt;"", X$1:AS$1 &amp; ": " &amp; X2653:AS2653, "")))
</f>
        <v>Ethanol, Benzodiazepine</v>
      </c>
    </row>
    <row r="2654">
      <c r="A2654" s="2">
        <v>42847.0</v>
      </c>
      <c r="B2654" s="1" t="s">
        <v>86</v>
      </c>
      <c r="C2654" s="1">
        <v>31.0</v>
      </c>
      <c r="D2654" s="1" t="s">
        <v>76</v>
      </c>
      <c r="E2654" s="1" t="s">
        <v>63</v>
      </c>
      <c r="J2654" s="1" t="s">
        <v>103</v>
      </c>
      <c r="K2654" s="1" t="s">
        <v>103</v>
      </c>
      <c r="L2654" s="1" t="s">
        <v>55</v>
      </c>
      <c r="M2654" s="1" t="s">
        <v>1792</v>
      </c>
      <c r="N2654" s="1" t="s">
        <v>136</v>
      </c>
      <c r="O2654" s="1" t="s">
        <v>103</v>
      </c>
      <c r="P2654" s="1" t="s">
        <v>103</v>
      </c>
      <c r="Q2654" s="1" t="s">
        <v>55</v>
      </c>
      <c r="R2654" s="1" t="s">
        <v>44</v>
      </c>
      <c r="S2654" s="1" t="s">
        <v>1792</v>
      </c>
      <c r="T2654" s="1" t="s">
        <v>3361</v>
      </c>
      <c r="U2654" s="1" t="s">
        <v>59</v>
      </c>
      <c r="X2654" s="1" t="s">
        <v>60</v>
      </c>
      <c r="Y2654" s="1" t="s">
        <v>60</v>
      </c>
      <c r="AD2654" s="1" t="s">
        <v>60</v>
      </c>
      <c r="AF2654" s="1" t="s">
        <v>60</v>
      </c>
      <c r="AT2654" s="1" t="s">
        <v>62</v>
      </c>
      <c r="AU2654" s="1" t="s">
        <v>167</v>
      </c>
      <c r="AV2654" s="1" t="s">
        <v>168</v>
      </c>
      <c r="AW2654" s="3" t="str">
        <f t="shared" si="1"/>
        <v>Other</v>
      </c>
      <c r="AX2654" s="3" t="str">
        <f t="array" ref="AX2654">TEXTJOIN(", ", TRUE, IF(X2654:AS2654="Y", X$1:AS$1, IF(X2654:AS2654&lt;&gt;"", X$1:AS$1 &amp; ": " &amp; X2654:AS2654, "")))
</f>
        <v>Heroin, Cocaine, Ethanol, Benzodiazepine</v>
      </c>
    </row>
    <row r="2655">
      <c r="A2655" s="2">
        <v>43151.0</v>
      </c>
      <c r="B2655" s="1" t="s">
        <v>50</v>
      </c>
      <c r="C2655" s="1">
        <v>40.0</v>
      </c>
      <c r="D2655" s="1" t="s">
        <v>51</v>
      </c>
      <c r="E2655" s="1" t="s">
        <v>63</v>
      </c>
      <c r="F2655" s="1" t="s">
        <v>137</v>
      </c>
      <c r="G2655" s="1" t="s">
        <v>256</v>
      </c>
      <c r="H2655" s="1" t="s">
        <v>103</v>
      </c>
      <c r="I2655" s="1" t="s">
        <v>55</v>
      </c>
      <c r="J2655" s="1" t="s">
        <v>256</v>
      </c>
      <c r="K2655" s="1" t="s">
        <v>103</v>
      </c>
      <c r="M2655" s="1" t="s">
        <v>56</v>
      </c>
      <c r="N2655" s="1" t="s">
        <v>66</v>
      </c>
      <c r="O2655" s="1" t="s">
        <v>256</v>
      </c>
      <c r="P2655" s="1" t="s">
        <v>103</v>
      </c>
      <c r="Q2655" s="1" t="s">
        <v>55</v>
      </c>
      <c r="R2655" s="1" t="s">
        <v>67</v>
      </c>
      <c r="T2655" s="1" t="s">
        <v>413</v>
      </c>
      <c r="U2655" s="1" t="s">
        <v>59</v>
      </c>
      <c r="Y2655" s="1" t="s">
        <v>60</v>
      </c>
      <c r="Z2655" s="1" t="s">
        <v>60</v>
      </c>
      <c r="AR2655" s="1" t="s">
        <v>60</v>
      </c>
      <c r="AT2655" s="1" t="s">
        <v>282</v>
      </c>
      <c r="AU2655" s="1" t="s">
        <v>282</v>
      </c>
      <c r="AV2655" s="1" t="s">
        <v>260</v>
      </c>
      <c r="AW2655" s="3" t="str">
        <f t="shared" si="1"/>
        <v>Other</v>
      </c>
      <c r="AX2655" s="3" t="str">
        <f t="array" ref="AX2655">TEXTJOIN(", ", TRUE, IF(X2655:AS2655="Y", X$1:AS$1, IF(X2655:AS2655&lt;&gt;"", X$1:AS$1 &amp; ": " &amp; X2655:AS2655, "")))
</f>
        <v>Cocaine, Fentanyl, Any Opioid</v>
      </c>
    </row>
    <row r="2656">
      <c r="A2656" s="4">
        <v>43031.0</v>
      </c>
      <c r="B2656" s="1" t="s">
        <v>86</v>
      </c>
      <c r="C2656" s="1">
        <v>36.0</v>
      </c>
      <c r="D2656" s="1" t="s">
        <v>51</v>
      </c>
      <c r="E2656" s="1" t="s">
        <v>63</v>
      </c>
      <c r="G2656" s="1" t="s">
        <v>397</v>
      </c>
      <c r="H2656" s="1" t="s">
        <v>103</v>
      </c>
      <c r="I2656" s="1" t="s">
        <v>55</v>
      </c>
      <c r="J2656" s="1" t="s">
        <v>102</v>
      </c>
      <c r="K2656" s="1" t="s">
        <v>103</v>
      </c>
      <c r="L2656" s="1" t="s">
        <v>55</v>
      </c>
      <c r="M2656" s="1" t="s">
        <v>177</v>
      </c>
      <c r="N2656" s="1" t="s">
        <v>430</v>
      </c>
      <c r="O2656" s="1" t="s">
        <v>102</v>
      </c>
      <c r="P2656" s="1" t="s">
        <v>103</v>
      </c>
      <c r="Q2656" s="1" t="s">
        <v>55</v>
      </c>
      <c r="R2656" s="1" t="s">
        <v>67</v>
      </c>
      <c r="T2656" s="1" t="s">
        <v>3362</v>
      </c>
      <c r="U2656" s="1" t="s">
        <v>59</v>
      </c>
      <c r="Y2656" s="1" t="s">
        <v>60</v>
      </c>
      <c r="Z2656" s="1" t="s">
        <v>60</v>
      </c>
      <c r="AD2656" s="1" t="s">
        <v>60</v>
      </c>
      <c r="AT2656" s="1" t="s">
        <v>399</v>
      </c>
      <c r="AU2656" s="1" t="s">
        <v>106</v>
      </c>
      <c r="AV2656" s="1" t="s">
        <v>107</v>
      </c>
      <c r="AW2656" s="3" t="str">
        <f t="shared" si="1"/>
        <v>Other</v>
      </c>
      <c r="AX2656" s="3" t="str">
        <f t="array" ref="AX2656">TEXTJOIN(", ", TRUE, IF(X2656:AS2656="Y", X$1:AS$1, IF(X2656:AS2656&lt;&gt;"", X$1:AS$1 &amp; ": " &amp; X2656:AS2656, "")))
</f>
        <v>Cocaine, Fentanyl, Ethanol</v>
      </c>
    </row>
    <row r="2657">
      <c r="A2657" s="2">
        <v>43597.0</v>
      </c>
      <c r="B2657" s="1" t="s">
        <v>50</v>
      </c>
      <c r="C2657" s="1">
        <v>36.0</v>
      </c>
      <c r="D2657" s="1" t="s">
        <v>51</v>
      </c>
      <c r="E2657" s="1" t="s">
        <v>63</v>
      </c>
      <c r="G2657" s="1" t="s">
        <v>207</v>
      </c>
      <c r="H2657" s="1" t="s">
        <v>65</v>
      </c>
      <c r="I2657" s="1" t="s">
        <v>55</v>
      </c>
      <c r="J2657" s="1" t="s">
        <v>207</v>
      </c>
      <c r="K2657" s="1" t="s">
        <v>65</v>
      </c>
      <c r="L2657" s="1" t="s">
        <v>55</v>
      </c>
      <c r="M2657" s="1" t="s">
        <v>56</v>
      </c>
      <c r="N2657" s="1" t="s">
        <v>136</v>
      </c>
      <c r="O2657" s="1" t="s">
        <v>207</v>
      </c>
      <c r="P2657" s="1" t="s">
        <v>65</v>
      </c>
      <c r="Q2657" s="1" t="s">
        <v>55</v>
      </c>
      <c r="R2657" s="1" t="s">
        <v>56</v>
      </c>
      <c r="T2657" s="1" t="s">
        <v>83</v>
      </c>
      <c r="U2657" s="1" t="s">
        <v>59</v>
      </c>
      <c r="Z2657" s="1" t="s">
        <v>60</v>
      </c>
      <c r="AR2657" s="1" t="s">
        <v>60</v>
      </c>
      <c r="AT2657" s="1" t="s">
        <v>210</v>
      </c>
      <c r="AU2657" s="1" t="s">
        <v>210</v>
      </c>
      <c r="AV2657" s="1" t="s">
        <v>373</v>
      </c>
      <c r="AW2657" s="3" t="str">
        <f t="shared" si="1"/>
        <v>Other</v>
      </c>
      <c r="AX2657" s="3" t="str">
        <f t="array" ref="AX2657">TEXTJOIN(", ", TRUE, IF(X2657:AS2657="Y", X$1:AS$1, IF(X2657:AS2657&lt;&gt;"", X$1:AS$1 &amp; ": " &amp; X2657:AS2657, "")))
</f>
        <v>Fentanyl, Any Opioid</v>
      </c>
    </row>
    <row r="2658">
      <c r="A2658" s="2">
        <v>41440.0</v>
      </c>
      <c r="B2658" s="1" t="s">
        <v>50</v>
      </c>
      <c r="C2658" s="1">
        <v>61.0</v>
      </c>
      <c r="D2658" s="1" t="s">
        <v>76</v>
      </c>
      <c r="E2658" s="1" t="s">
        <v>52</v>
      </c>
      <c r="G2658" s="1" t="s">
        <v>102</v>
      </c>
      <c r="H2658" s="1" t="s">
        <v>103</v>
      </c>
      <c r="J2658" s="1" t="s">
        <v>102</v>
      </c>
      <c r="L2658" s="1" t="s">
        <v>55</v>
      </c>
      <c r="M2658" s="1" t="s">
        <v>56</v>
      </c>
      <c r="N2658" s="1" t="s">
        <v>104</v>
      </c>
      <c r="O2658" s="1" t="s">
        <v>102</v>
      </c>
      <c r="P2658" s="1" t="s">
        <v>103</v>
      </c>
      <c r="R2658" s="1" t="s">
        <v>67</v>
      </c>
      <c r="T2658" s="1" t="s">
        <v>3363</v>
      </c>
      <c r="U2658" s="1" t="s">
        <v>59</v>
      </c>
      <c r="AF2658" s="1" t="s">
        <v>60</v>
      </c>
      <c r="AS2658" s="1" t="s">
        <v>1967</v>
      </c>
      <c r="AT2658" s="1" t="s">
        <v>106</v>
      </c>
      <c r="AU2658" s="1" t="s">
        <v>106</v>
      </c>
      <c r="AV2658" s="1" t="s">
        <v>107</v>
      </c>
      <c r="AW2658" s="3" t="str">
        <f t="shared" si="1"/>
        <v>Other</v>
      </c>
      <c r="AX2658" s="3" t="str">
        <f t="array" ref="AX2658">TEXTJOIN(", ", TRUE, IF(X2658:AS2658="Y", X$1:AS$1, IF(X2658:AS2658&lt;&gt;"", X$1:AS$1 &amp; ": " &amp; X2658:AS2658, "")))
</f>
        <v>Benzodiazepine, Other: MORPHINE</v>
      </c>
    </row>
    <row r="2659">
      <c r="A2659" s="4">
        <v>42697.0</v>
      </c>
      <c r="B2659" s="1" t="s">
        <v>50</v>
      </c>
      <c r="C2659" s="1">
        <v>40.0</v>
      </c>
      <c r="D2659" s="1" t="s">
        <v>51</v>
      </c>
      <c r="E2659" s="1" t="s">
        <v>52</v>
      </c>
      <c r="G2659" s="1" t="s">
        <v>91</v>
      </c>
      <c r="H2659" s="1" t="s">
        <v>91</v>
      </c>
      <c r="I2659" s="1" t="s">
        <v>55</v>
      </c>
      <c r="J2659" s="1" t="s">
        <v>185</v>
      </c>
      <c r="M2659" s="1" t="s">
        <v>327</v>
      </c>
      <c r="N2659" s="1" t="s">
        <v>104</v>
      </c>
      <c r="O2659" s="1" t="s">
        <v>185</v>
      </c>
      <c r="R2659" s="1" t="s">
        <v>67</v>
      </c>
      <c r="T2659" s="1" t="s">
        <v>3364</v>
      </c>
      <c r="U2659" s="1" t="s">
        <v>59</v>
      </c>
      <c r="AB2659" s="1" t="s">
        <v>60</v>
      </c>
      <c r="AR2659" s="1" t="s">
        <v>60</v>
      </c>
      <c r="AS2659" s="1" t="s">
        <v>243</v>
      </c>
      <c r="AT2659" s="1" t="s">
        <v>110</v>
      </c>
      <c r="AU2659" s="1" t="s">
        <v>188</v>
      </c>
      <c r="AV2659" s="1" t="s">
        <v>189</v>
      </c>
      <c r="AW2659" s="3" t="str">
        <f t="shared" si="1"/>
        <v>Other</v>
      </c>
      <c r="AX2659" s="3" t="str">
        <f t="array" ref="AX2659">TEXTJOIN(", ", TRUE, IF(X2659:AS2659="Y", X$1:AS$1, IF(X2659:AS2659&lt;&gt;"", X$1:AS$1 &amp; ": " &amp; X2659:AS2659, "")))
</f>
        <v>Oxycodone, Any Opioid, Other: HYDROMORPH</v>
      </c>
    </row>
    <row r="2660">
      <c r="A2660" s="4">
        <v>44131.0</v>
      </c>
      <c r="B2660" s="1" t="s">
        <v>50</v>
      </c>
      <c r="C2660" s="1">
        <v>33.0</v>
      </c>
      <c r="D2660" s="1" t="s">
        <v>76</v>
      </c>
      <c r="E2660" s="1" t="s">
        <v>63</v>
      </c>
      <c r="G2660" s="1" t="s">
        <v>120</v>
      </c>
      <c r="H2660" s="1" t="s">
        <v>121</v>
      </c>
      <c r="I2660" s="1" t="s">
        <v>55</v>
      </c>
      <c r="J2660" s="1" t="s">
        <v>120</v>
      </c>
      <c r="K2660" s="1" t="s">
        <v>121</v>
      </c>
      <c r="L2660" s="1" t="s">
        <v>55</v>
      </c>
      <c r="M2660" s="1" t="s">
        <v>56</v>
      </c>
      <c r="N2660" s="1" t="s">
        <v>93</v>
      </c>
      <c r="O2660" s="1" t="s">
        <v>120</v>
      </c>
      <c r="P2660" s="1" t="s">
        <v>121</v>
      </c>
      <c r="Q2660" s="1" t="s">
        <v>55</v>
      </c>
      <c r="R2660" s="1" t="s">
        <v>56</v>
      </c>
      <c r="T2660" s="1" t="s">
        <v>3365</v>
      </c>
      <c r="U2660" s="1" t="s">
        <v>59</v>
      </c>
      <c r="X2660" s="1" t="s">
        <v>60</v>
      </c>
      <c r="Z2660" s="1" t="s">
        <v>60</v>
      </c>
      <c r="AF2660" s="1" t="s">
        <v>60</v>
      </c>
      <c r="AJ2660" s="1" t="s">
        <v>60</v>
      </c>
      <c r="AQ2660" s="1" t="s">
        <v>60</v>
      </c>
      <c r="AR2660" s="1" t="s">
        <v>60</v>
      </c>
      <c r="AT2660" s="1" t="s">
        <v>236</v>
      </c>
      <c r="AU2660" s="1" t="s">
        <v>236</v>
      </c>
      <c r="AV2660" s="1" t="s">
        <v>123</v>
      </c>
      <c r="AW2660" s="3" t="str">
        <f t="shared" si="1"/>
        <v>Middletown</v>
      </c>
      <c r="AX2660" s="3" t="str">
        <f t="array" ref="AX2660">TEXTJOIN(", ", TRUE, IF(X2660:AS2660="Y", X$1:AS$1, IF(X2660:AS2660&lt;&gt;"", X$1:AS$1 &amp; ": " &amp; X2660:AS2660, "")))
</f>
        <v>Heroin, Fentanyl, Benzodiazepine, Tramad, Other Opioid, Any Opioid</v>
      </c>
    </row>
    <row r="2661">
      <c r="A2661" s="2">
        <v>43351.0</v>
      </c>
      <c r="B2661" s="1" t="s">
        <v>50</v>
      </c>
      <c r="C2661" s="1">
        <v>19.0</v>
      </c>
      <c r="D2661" s="1" t="s">
        <v>51</v>
      </c>
      <c r="E2661" s="1" t="s">
        <v>63</v>
      </c>
      <c r="G2661" s="1" t="s">
        <v>1166</v>
      </c>
      <c r="H2661" s="1" t="s">
        <v>65</v>
      </c>
      <c r="I2661" s="1" t="s">
        <v>55</v>
      </c>
      <c r="J2661" s="1" t="s">
        <v>1166</v>
      </c>
      <c r="K2661" s="1" t="s">
        <v>65</v>
      </c>
      <c r="M2661" s="1" t="s">
        <v>56</v>
      </c>
      <c r="N2661" s="1" t="s">
        <v>136</v>
      </c>
      <c r="O2661" s="1" t="s">
        <v>1166</v>
      </c>
      <c r="P2661" s="1" t="s">
        <v>65</v>
      </c>
      <c r="Q2661" s="1" t="s">
        <v>55</v>
      </c>
      <c r="R2661" s="1" t="s">
        <v>56</v>
      </c>
      <c r="T2661" s="1" t="s">
        <v>3366</v>
      </c>
      <c r="U2661" s="1" t="s">
        <v>59</v>
      </c>
      <c r="Y2661" s="1" t="s">
        <v>60</v>
      </c>
      <c r="Z2661" s="1" t="s">
        <v>60</v>
      </c>
      <c r="AA2661" s="1" t="s">
        <v>60</v>
      </c>
      <c r="AR2661" s="1" t="s">
        <v>60</v>
      </c>
      <c r="AT2661" s="1" t="s">
        <v>1167</v>
      </c>
      <c r="AU2661" s="1" t="s">
        <v>1167</v>
      </c>
      <c r="AV2661" s="1" t="s">
        <v>1168</v>
      </c>
      <c r="AW2661" s="3" t="str">
        <f t="shared" si="1"/>
        <v>Other</v>
      </c>
      <c r="AX2661" s="3" t="str">
        <f t="array" ref="AX2661">TEXTJOIN(", ", TRUE, IF(X2661:AS2661="Y", X$1:AS$1, IF(X2661:AS2661&lt;&gt;"", X$1:AS$1 &amp; ": " &amp; X2661:AS2661, "")))
</f>
        <v>Cocaine, Fentanyl, Fentanyl Analogue, Any Opioid</v>
      </c>
    </row>
    <row r="2662">
      <c r="A2662" s="2">
        <v>43995.0</v>
      </c>
      <c r="B2662" s="1" t="s">
        <v>50</v>
      </c>
      <c r="C2662" s="1">
        <v>53.0</v>
      </c>
      <c r="D2662" s="1" t="s">
        <v>51</v>
      </c>
      <c r="E2662" s="1" t="s">
        <v>63</v>
      </c>
      <c r="G2662" s="1" t="s">
        <v>931</v>
      </c>
      <c r="H2662" s="1" t="s">
        <v>91</v>
      </c>
      <c r="I2662" s="1" t="s">
        <v>55</v>
      </c>
      <c r="J2662" s="1" t="s">
        <v>931</v>
      </c>
      <c r="K2662" s="1" t="s">
        <v>91</v>
      </c>
      <c r="L2662" s="1" t="s">
        <v>55</v>
      </c>
      <c r="M2662" s="1" t="s">
        <v>56</v>
      </c>
      <c r="N2662" s="1" t="s">
        <v>66</v>
      </c>
      <c r="O2662" s="1" t="s">
        <v>931</v>
      </c>
      <c r="P2662" s="1" t="s">
        <v>91</v>
      </c>
      <c r="Q2662" s="1" t="s">
        <v>55</v>
      </c>
      <c r="R2662" s="1" t="s">
        <v>67</v>
      </c>
      <c r="T2662" s="1" t="s">
        <v>3367</v>
      </c>
      <c r="U2662" s="1" t="s">
        <v>59</v>
      </c>
      <c r="Y2662" s="1" t="s">
        <v>60</v>
      </c>
      <c r="Z2662" s="1" t="s">
        <v>60</v>
      </c>
      <c r="AD2662" s="1" t="s">
        <v>60</v>
      </c>
      <c r="AR2662" s="1" t="s">
        <v>60</v>
      </c>
      <c r="AT2662" s="1" t="s">
        <v>933</v>
      </c>
      <c r="AU2662" s="1" t="s">
        <v>933</v>
      </c>
      <c r="AV2662" s="1" t="s">
        <v>934</v>
      </c>
      <c r="AW2662" s="3" t="str">
        <f t="shared" si="1"/>
        <v>Other</v>
      </c>
      <c r="AX2662" s="3" t="str">
        <f t="array" ref="AX2662">TEXTJOIN(", ", TRUE, IF(X2662:AS2662="Y", X$1:AS$1, IF(X2662:AS2662&lt;&gt;"", X$1:AS$1 &amp; ": " &amp; X2662:AS2662, "")))
</f>
        <v>Cocaine, Fentanyl, Ethanol, Any Opioid</v>
      </c>
    </row>
    <row r="2663">
      <c r="A2663" s="2">
        <v>43253.0</v>
      </c>
      <c r="B2663" s="1" t="s">
        <v>50</v>
      </c>
      <c r="C2663" s="1">
        <v>38.0</v>
      </c>
      <c r="D2663" s="1" t="s">
        <v>51</v>
      </c>
      <c r="E2663" s="1" t="s">
        <v>63</v>
      </c>
      <c r="G2663" s="1" t="s">
        <v>1166</v>
      </c>
      <c r="H2663" s="1" t="s">
        <v>65</v>
      </c>
      <c r="I2663" s="1" t="s">
        <v>55</v>
      </c>
      <c r="J2663" s="1" t="s">
        <v>90</v>
      </c>
      <c r="K2663" s="1" t="s">
        <v>91</v>
      </c>
      <c r="M2663" s="1" t="s">
        <v>56</v>
      </c>
      <c r="N2663" s="1" t="s">
        <v>66</v>
      </c>
      <c r="O2663" s="1" t="s">
        <v>90</v>
      </c>
      <c r="P2663" s="1" t="s">
        <v>91</v>
      </c>
      <c r="Q2663" s="1" t="s">
        <v>55</v>
      </c>
      <c r="R2663" s="1" t="s">
        <v>44</v>
      </c>
      <c r="T2663" s="1" t="s">
        <v>3368</v>
      </c>
      <c r="U2663" s="1" t="s">
        <v>59</v>
      </c>
      <c r="X2663" s="1" t="s">
        <v>60</v>
      </c>
      <c r="Y2663" s="1" t="s">
        <v>60</v>
      </c>
      <c r="Z2663" s="1" t="s">
        <v>60</v>
      </c>
      <c r="AA2663" s="1" t="s">
        <v>60</v>
      </c>
      <c r="AP2663" s="1" t="s">
        <v>60</v>
      </c>
      <c r="AR2663" s="1" t="s">
        <v>60</v>
      </c>
      <c r="AT2663" s="1" t="s">
        <v>1167</v>
      </c>
      <c r="AU2663" s="1" t="s">
        <v>96</v>
      </c>
      <c r="AV2663" s="1" t="s">
        <v>97</v>
      </c>
      <c r="AW2663" s="3" t="str">
        <f t="shared" si="1"/>
        <v>Other</v>
      </c>
      <c r="AX2663" s="3" t="str">
        <f t="array" ref="AX2663">TEXTJOIN(", ", TRUE, IF(X2663:AS2663="Y", X$1:AS$1, IF(X2663:AS2663&lt;&gt;"", X$1:AS$1 &amp; ": " &amp; X2663:AS2663, "")))
</f>
        <v>Heroin, Cocaine, Fentanyl, Fentanyl Analogue, Heroin/Morph/Codeine, Any Opioid</v>
      </c>
    </row>
    <row r="2664">
      <c r="A2664" s="2">
        <v>42561.0</v>
      </c>
      <c r="B2664" s="1" t="s">
        <v>50</v>
      </c>
      <c r="C2664" s="1">
        <v>53.0</v>
      </c>
      <c r="D2664" s="1" t="s">
        <v>51</v>
      </c>
      <c r="E2664" s="1" t="s">
        <v>63</v>
      </c>
      <c r="G2664" s="1" t="s">
        <v>103</v>
      </c>
      <c r="H2664" s="1" t="s">
        <v>103</v>
      </c>
      <c r="I2664" s="1" t="s">
        <v>55</v>
      </c>
      <c r="J2664" s="1" t="s">
        <v>103</v>
      </c>
      <c r="M2664" s="1" t="s">
        <v>56</v>
      </c>
      <c r="N2664" s="1" t="s">
        <v>276</v>
      </c>
      <c r="O2664" s="1" t="s">
        <v>103</v>
      </c>
      <c r="R2664" s="1" t="s">
        <v>56</v>
      </c>
      <c r="T2664" s="1" t="s">
        <v>3369</v>
      </c>
      <c r="U2664" s="1" t="s">
        <v>59</v>
      </c>
      <c r="AD2664" s="1" t="s">
        <v>60</v>
      </c>
      <c r="AG2664" s="1" t="s">
        <v>60</v>
      </c>
      <c r="AR2664" s="1" t="s">
        <v>60</v>
      </c>
      <c r="AT2664" s="1" t="s">
        <v>167</v>
      </c>
      <c r="AU2664" s="1" t="s">
        <v>167</v>
      </c>
      <c r="AV2664" s="1" t="s">
        <v>168</v>
      </c>
      <c r="AW2664" s="3" t="str">
        <f t="shared" si="1"/>
        <v>Other</v>
      </c>
      <c r="AX2664" s="3" t="str">
        <f t="array" ref="AX2664">TEXTJOIN(", ", TRUE, IF(X2664:AS2664="Y", X$1:AS$1, IF(X2664:AS2664&lt;&gt;"", X$1:AS$1 &amp; ": " &amp; X2664:AS2664, "")))
</f>
        <v>Ethanol, Methadone, Any Opioid</v>
      </c>
    </row>
    <row r="2665">
      <c r="A2665" s="2">
        <v>42772.0</v>
      </c>
      <c r="B2665" s="1" t="s">
        <v>86</v>
      </c>
      <c r="C2665" s="1">
        <v>54.0</v>
      </c>
      <c r="D2665" s="1" t="s">
        <v>51</v>
      </c>
      <c r="E2665" s="1" t="s">
        <v>63</v>
      </c>
      <c r="G2665" s="1" t="s">
        <v>82</v>
      </c>
      <c r="H2665" s="1" t="s">
        <v>54</v>
      </c>
      <c r="I2665" s="1" t="s">
        <v>55</v>
      </c>
      <c r="J2665" s="1" t="s">
        <v>82</v>
      </c>
      <c r="K2665" s="1" t="s">
        <v>54</v>
      </c>
      <c r="L2665" s="1" t="s">
        <v>55</v>
      </c>
      <c r="M2665" s="1" t="s">
        <v>56</v>
      </c>
      <c r="N2665" s="1" t="s">
        <v>66</v>
      </c>
      <c r="O2665" s="1" t="s">
        <v>82</v>
      </c>
      <c r="P2665" s="1" t="s">
        <v>54</v>
      </c>
      <c r="Q2665" s="1" t="s">
        <v>55</v>
      </c>
      <c r="R2665" s="1" t="s">
        <v>67</v>
      </c>
      <c r="T2665" s="1" t="s">
        <v>3370</v>
      </c>
      <c r="U2665" s="1" t="s">
        <v>59</v>
      </c>
      <c r="Y2665" s="1" t="s">
        <v>60</v>
      </c>
      <c r="AG2665" s="1" t="s">
        <v>60</v>
      </c>
      <c r="AT2665" s="1" t="s">
        <v>329</v>
      </c>
      <c r="AU2665" s="1" t="s">
        <v>329</v>
      </c>
      <c r="AV2665" s="1" t="s">
        <v>85</v>
      </c>
      <c r="AW2665" s="3" t="str">
        <f t="shared" si="1"/>
        <v>Other</v>
      </c>
      <c r="AX2665" s="3" t="str">
        <f t="array" ref="AX2665">TEXTJOIN(", ", TRUE, IF(X2665:AS2665="Y", X$1:AS$1, IF(X2665:AS2665&lt;&gt;"", X$1:AS$1 &amp; ": " &amp; X2665:AS2665, "")))
</f>
        <v>Cocaine, Methadone</v>
      </c>
    </row>
    <row r="2666">
      <c r="A2666" s="2">
        <v>41383.0</v>
      </c>
      <c r="B2666" s="1" t="s">
        <v>50</v>
      </c>
      <c r="C2666" s="1">
        <v>46.0</v>
      </c>
      <c r="D2666" s="1" t="s">
        <v>51</v>
      </c>
      <c r="E2666" s="1" t="s">
        <v>63</v>
      </c>
      <c r="G2666" s="1" t="s">
        <v>91</v>
      </c>
      <c r="H2666" s="1" t="s">
        <v>91</v>
      </c>
      <c r="J2666" s="1" t="s">
        <v>91</v>
      </c>
      <c r="L2666" s="1" t="s">
        <v>55</v>
      </c>
      <c r="M2666" s="1" t="s">
        <v>820</v>
      </c>
      <c r="N2666" s="1" t="s">
        <v>3371</v>
      </c>
      <c r="O2666" s="1" t="s">
        <v>91</v>
      </c>
      <c r="P2666" s="1" t="s">
        <v>91</v>
      </c>
      <c r="R2666" s="1" t="s">
        <v>44</v>
      </c>
      <c r="S2666" s="1" t="s">
        <v>2737</v>
      </c>
      <c r="T2666" s="1" t="s">
        <v>68</v>
      </c>
      <c r="U2666" s="1" t="s">
        <v>59</v>
      </c>
      <c r="X2666" s="1" t="s">
        <v>60</v>
      </c>
      <c r="AT2666" s="1" t="s">
        <v>110</v>
      </c>
      <c r="AU2666" s="1" t="s">
        <v>110</v>
      </c>
      <c r="AV2666" s="1" t="s">
        <v>111</v>
      </c>
      <c r="AW2666" s="3" t="str">
        <f t="shared" si="1"/>
        <v>Other</v>
      </c>
      <c r="AX2666" s="3" t="str">
        <f t="array" ref="AX2666">TEXTJOIN(", ", TRUE, IF(X2666:AS2666="Y", X$1:AS$1, IF(X2666:AS2666&lt;&gt;"", X$1:AS$1 &amp; ": " &amp; X2666:AS2666, "")))
</f>
        <v>Heroin</v>
      </c>
    </row>
    <row r="2667">
      <c r="A2667" s="4">
        <v>44188.0</v>
      </c>
      <c r="B2667" s="1" t="s">
        <v>50</v>
      </c>
      <c r="C2667" s="1">
        <v>35.0</v>
      </c>
      <c r="D2667" s="1" t="s">
        <v>76</v>
      </c>
      <c r="E2667" s="1" t="s">
        <v>63</v>
      </c>
      <c r="G2667" s="1" t="s">
        <v>81</v>
      </c>
      <c r="H2667" s="1" t="s">
        <v>54</v>
      </c>
      <c r="I2667" s="1" t="s">
        <v>55</v>
      </c>
      <c r="J2667" s="1" t="s">
        <v>81</v>
      </c>
      <c r="K2667" s="1" t="s">
        <v>54</v>
      </c>
      <c r="L2667" s="1" t="s">
        <v>55</v>
      </c>
      <c r="M2667" s="1" t="s">
        <v>56</v>
      </c>
      <c r="N2667" s="1" t="s">
        <v>155</v>
      </c>
      <c r="O2667" s="1" t="s">
        <v>81</v>
      </c>
      <c r="P2667" s="1" t="s">
        <v>54</v>
      </c>
      <c r="Q2667" s="1" t="s">
        <v>55</v>
      </c>
      <c r="R2667" s="1" t="s">
        <v>56</v>
      </c>
      <c r="T2667" s="1" t="s">
        <v>3372</v>
      </c>
      <c r="U2667" s="1" t="s">
        <v>59</v>
      </c>
      <c r="Z2667" s="1" t="s">
        <v>60</v>
      </c>
      <c r="AF2667" s="1" t="s">
        <v>60</v>
      </c>
      <c r="AI2667" s="1" t="s">
        <v>60</v>
      </c>
      <c r="AR2667" s="1" t="s">
        <v>60</v>
      </c>
      <c r="AT2667" s="1" t="s">
        <v>84</v>
      </c>
      <c r="AU2667" s="1" t="s">
        <v>84</v>
      </c>
      <c r="AV2667" s="1" t="s">
        <v>598</v>
      </c>
      <c r="AW2667" s="3" t="str">
        <f t="shared" si="1"/>
        <v>Other</v>
      </c>
      <c r="AX2667" s="3" t="str">
        <f t="array" ref="AX2667">TEXTJOIN(", ", TRUE, IF(X2667:AS2667="Y", X$1:AS$1, IF(X2667:AS2667&lt;&gt;"", X$1:AS$1 &amp; ": " &amp; X2667:AS2667, "")))
</f>
        <v>Fentanyl, Benzodiazepine, Amphet, Any Opioid</v>
      </c>
    </row>
    <row r="2668">
      <c r="A2668" s="2">
        <v>43231.0</v>
      </c>
      <c r="B2668" s="1" t="s">
        <v>50</v>
      </c>
      <c r="C2668" s="1">
        <v>28.0</v>
      </c>
      <c r="D2668" s="1" t="s">
        <v>51</v>
      </c>
      <c r="E2668" s="1" t="s">
        <v>63</v>
      </c>
      <c r="G2668" s="1" t="s">
        <v>300</v>
      </c>
      <c r="H2668" s="1" t="s">
        <v>299</v>
      </c>
      <c r="I2668" s="1" t="s">
        <v>55</v>
      </c>
      <c r="J2668" s="1" t="s">
        <v>300</v>
      </c>
      <c r="K2668" s="1" t="s">
        <v>299</v>
      </c>
      <c r="M2668" s="1" t="s">
        <v>56</v>
      </c>
      <c r="N2668" s="1" t="s">
        <v>136</v>
      </c>
      <c r="O2668" s="1" t="s">
        <v>300</v>
      </c>
      <c r="P2668" s="1" t="s">
        <v>299</v>
      </c>
      <c r="Q2668" s="1" t="s">
        <v>55</v>
      </c>
      <c r="R2668" s="1" t="s">
        <v>67</v>
      </c>
      <c r="T2668" s="1" t="s">
        <v>3373</v>
      </c>
      <c r="U2668" s="1" t="s">
        <v>59</v>
      </c>
      <c r="Y2668" s="1" t="s">
        <v>60</v>
      </c>
      <c r="Z2668" s="1" t="s">
        <v>60</v>
      </c>
      <c r="AA2668" s="1" t="s">
        <v>60</v>
      </c>
      <c r="AR2668" s="1" t="s">
        <v>60</v>
      </c>
      <c r="AT2668" s="1" t="s">
        <v>304</v>
      </c>
      <c r="AU2668" s="1" t="s">
        <v>304</v>
      </c>
      <c r="AV2668" s="1" t="s">
        <v>302</v>
      </c>
      <c r="AW2668" s="3" t="str">
        <f t="shared" si="1"/>
        <v>Other</v>
      </c>
      <c r="AX2668" s="3" t="str">
        <f t="array" ref="AX2668">TEXTJOIN(", ", TRUE, IF(X2668:AS2668="Y", X$1:AS$1, IF(X2668:AS2668&lt;&gt;"", X$1:AS$1 &amp; ": " &amp; X2668:AS2668, "")))
</f>
        <v>Cocaine, Fentanyl, Fentanyl Analogue, Any Opioid</v>
      </c>
    </row>
    <row r="2669">
      <c r="A2669" s="2">
        <v>44319.0</v>
      </c>
      <c r="B2669" s="1" t="s">
        <v>50</v>
      </c>
      <c r="C2669" s="1">
        <v>33.0</v>
      </c>
      <c r="D2669" s="1" t="s">
        <v>51</v>
      </c>
      <c r="E2669" s="1" t="s">
        <v>63</v>
      </c>
      <c r="F2669" s="1" t="s">
        <v>267</v>
      </c>
      <c r="G2669" s="1" t="s">
        <v>82</v>
      </c>
      <c r="H2669" s="1" t="s">
        <v>54</v>
      </c>
      <c r="I2669" s="1" t="s">
        <v>55</v>
      </c>
      <c r="J2669" s="1" t="s">
        <v>82</v>
      </c>
      <c r="K2669" s="1" t="s">
        <v>54</v>
      </c>
      <c r="L2669" s="1" t="s">
        <v>55</v>
      </c>
      <c r="M2669" s="1" t="s">
        <v>56</v>
      </c>
      <c r="N2669" s="1" t="s">
        <v>178</v>
      </c>
      <c r="O2669" s="1" t="s">
        <v>82</v>
      </c>
      <c r="P2669" s="1" t="s">
        <v>54</v>
      </c>
      <c r="Q2669" s="1" t="s">
        <v>55</v>
      </c>
      <c r="R2669" s="1" t="s">
        <v>56</v>
      </c>
      <c r="T2669" s="1" t="s">
        <v>3374</v>
      </c>
      <c r="U2669" s="1" t="s">
        <v>59</v>
      </c>
      <c r="Y2669" s="1" t="s">
        <v>60</v>
      </c>
      <c r="Z2669" s="1" t="s">
        <v>60</v>
      </c>
      <c r="AR2669" s="1" t="s">
        <v>60</v>
      </c>
      <c r="AT2669" s="1" t="s">
        <v>329</v>
      </c>
      <c r="AU2669" s="1" t="s">
        <v>329</v>
      </c>
      <c r="AV2669" s="1" t="s">
        <v>85</v>
      </c>
      <c r="AW2669" s="3" t="str">
        <f t="shared" si="1"/>
        <v>Other</v>
      </c>
      <c r="AX2669" s="3" t="str">
        <f t="array" ref="AX2669">TEXTJOIN(", ", TRUE, IF(X2669:AS2669="Y", X$1:AS$1, IF(X2669:AS2669&lt;&gt;"", X$1:AS$1 &amp; ": " &amp; X2669:AS2669, "")))
</f>
        <v>Cocaine, Fentanyl, Any Opioid</v>
      </c>
    </row>
    <row r="2670">
      <c r="A2670" s="2">
        <v>42767.0</v>
      </c>
      <c r="B2670" s="1" t="s">
        <v>86</v>
      </c>
      <c r="C2670" s="1">
        <v>26.0</v>
      </c>
      <c r="D2670" s="1" t="s">
        <v>51</v>
      </c>
      <c r="E2670" s="1" t="s">
        <v>63</v>
      </c>
      <c r="G2670" s="1" t="s">
        <v>256</v>
      </c>
      <c r="H2670" s="1" t="s">
        <v>103</v>
      </c>
      <c r="I2670" s="1" t="s">
        <v>55</v>
      </c>
      <c r="J2670" s="1" t="s">
        <v>256</v>
      </c>
      <c r="K2670" s="1" t="s">
        <v>103</v>
      </c>
      <c r="L2670" s="1" t="s">
        <v>55</v>
      </c>
      <c r="M2670" s="1" t="s">
        <v>56</v>
      </c>
      <c r="N2670" s="1" t="s">
        <v>430</v>
      </c>
      <c r="O2670" s="1" t="s">
        <v>256</v>
      </c>
      <c r="P2670" s="1" t="s">
        <v>103</v>
      </c>
      <c r="Q2670" s="1" t="s">
        <v>55</v>
      </c>
      <c r="R2670" s="1" t="s">
        <v>56</v>
      </c>
      <c r="T2670" s="1" t="s">
        <v>3375</v>
      </c>
      <c r="U2670" s="1" t="s">
        <v>59</v>
      </c>
      <c r="Y2670" s="1" t="s">
        <v>60</v>
      </c>
      <c r="Z2670" s="1" t="s">
        <v>60</v>
      </c>
      <c r="AT2670" s="1" t="s">
        <v>282</v>
      </c>
      <c r="AU2670" s="1" t="s">
        <v>282</v>
      </c>
      <c r="AV2670" s="1" t="s">
        <v>260</v>
      </c>
      <c r="AW2670" s="3" t="str">
        <f t="shared" si="1"/>
        <v>Other</v>
      </c>
      <c r="AX2670" s="3" t="str">
        <f t="array" ref="AX2670">TEXTJOIN(", ", TRUE, IF(X2670:AS2670="Y", X$1:AS$1, IF(X2670:AS2670&lt;&gt;"", X$1:AS$1 &amp; ": " &amp; X2670:AS2670, "")))
</f>
        <v>Cocaine, Fentanyl</v>
      </c>
    </row>
    <row r="2671">
      <c r="A2671" s="2">
        <v>43250.0</v>
      </c>
      <c r="B2671" s="1" t="s">
        <v>50</v>
      </c>
      <c r="C2671" s="1">
        <v>48.0</v>
      </c>
      <c r="D2671" s="1" t="s">
        <v>51</v>
      </c>
      <c r="E2671" s="1" t="s">
        <v>63</v>
      </c>
      <c r="F2671" s="1" t="s">
        <v>137</v>
      </c>
      <c r="G2671" s="1" t="s">
        <v>103</v>
      </c>
      <c r="H2671" s="1" t="s">
        <v>103</v>
      </c>
      <c r="I2671" s="1" t="s">
        <v>55</v>
      </c>
      <c r="J2671" s="1" t="s">
        <v>103</v>
      </c>
      <c r="K2671" s="1" t="s">
        <v>103</v>
      </c>
      <c r="M2671" s="1" t="s">
        <v>56</v>
      </c>
      <c r="N2671" s="1" t="s">
        <v>136</v>
      </c>
      <c r="O2671" s="1" t="s">
        <v>103</v>
      </c>
      <c r="P2671" s="1" t="s">
        <v>103</v>
      </c>
      <c r="Q2671" s="1" t="s">
        <v>55</v>
      </c>
      <c r="R2671" s="1" t="s">
        <v>56</v>
      </c>
      <c r="T2671" s="1" t="s">
        <v>631</v>
      </c>
      <c r="U2671" s="1" t="s">
        <v>59</v>
      </c>
      <c r="X2671" s="1" t="s">
        <v>60</v>
      </c>
      <c r="AD2671" s="1" t="s">
        <v>60</v>
      </c>
      <c r="AP2671" s="1" t="s">
        <v>60</v>
      </c>
      <c r="AR2671" s="1" t="s">
        <v>60</v>
      </c>
      <c r="AT2671" s="1" t="s">
        <v>167</v>
      </c>
      <c r="AU2671" s="1" t="s">
        <v>167</v>
      </c>
      <c r="AV2671" s="1" t="s">
        <v>168</v>
      </c>
      <c r="AW2671" s="3" t="str">
        <f t="shared" si="1"/>
        <v>Other</v>
      </c>
      <c r="AX2671" s="3" t="str">
        <f t="array" ref="AX2671">TEXTJOIN(", ", TRUE, IF(X2671:AS2671="Y", X$1:AS$1, IF(X2671:AS2671&lt;&gt;"", X$1:AS$1 &amp; ": " &amp; X2671:AS2671, "")))
</f>
        <v>Heroin, Ethanol, Heroin/Morph/Codeine, Any Opioid</v>
      </c>
    </row>
    <row r="2672">
      <c r="A2672" s="4">
        <v>43455.0</v>
      </c>
      <c r="B2672" s="1" t="s">
        <v>50</v>
      </c>
      <c r="C2672" s="1">
        <v>53.0</v>
      </c>
      <c r="D2672" s="1" t="s">
        <v>51</v>
      </c>
      <c r="E2672" s="1" t="s">
        <v>63</v>
      </c>
      <c r="G2672" s="1" t="s">
        <v>185</v>
      </c>
      <c r="H2672" s="1" t="s">
        <v>91</v>
      </c>
      <c r="I2672" s="1" t="s">
        <v>55</v>
      </c>
      <c r="J2672" s="1" t="s">
        <v>256</v>
      </c>
      <c r="K2672" s="1" t="s">
        <v>103</v>
      </c>
      <c r="M2672" s="1" t="s">
        <v>56</v>
      </c>
      <c r="N2672" s="1" t="s">
        <v>66</v>
      </c>
      <c r="O2672" s="1" t="s">
        <v>256</v>
      </c>
      <c r="P2672" s="1" t="s">
        <v>103</v>
      </c>
      <c r="Q2672" s="1" t="s">
        <v>55</v>
      </c>
      <c r="R2672" s="1" t="s">
        <v>44</v>
      </c>
      <c r="T2672" s="1" t="s">
        <v>962</v>
      </c>
      <c r="U2672" s="1" t="s">
        <v>59</v>
      </c>
      <c r="Z2672" s="1" t="s">
        <v>60</v>
      </c>
      <c r="AD2672" s="1" t="s">
        <v>60</v>
      </c>
      <c r="AR2672" s="1" t="s">
        <v>60</v>
      </c>
      <c r="AT2672" s="1" t="s">
        <v>188</v>
      </c>
      <c r="AU2672" s="1" t="s">
        <v>282</v>
      </c>
      <c r="AV2672" s="1" t="s">
        <v>260</v>
      </c>
      <c r="AW2672" s="3" t="str">
        <f t="shared" si="1"/>
        <v>Other</v>
      </c>
      <c r="AX2672" s="3" t="str">
        <f t="array" ref="AX2672">TEXTJOIN(", ", TRUE, IF(X2672:AS2672="Y", X$1:AS$1, IF(X2672:AS2672&lt;&gt;"", X$1:AS$1 &amp; ": " &amp; X2672:AS2672, "")))
</f>
        <v>Fentanyl, Ethanol, Any Opioid</v>
      </c>
    </row>
    <row r="2673">
      <c r="A2673" s="2">
        <v>42230.0</v>
      </c>
      <c r="B2673" s="1" t="s">
        <v>86</v>
      </c>
      <c r="C2673" s="1">
        <v>53.0</v>
      </c>
      <c r="D2673" s="1" t="s">
        <v>51</v>
      </c>
      <c r="E2673" s="1" t="s">
        <v>63</v>
      </c>
      <c r="F2673" s="1" t="s">
        <v>137</v>
      </c>
      <c r="G2673" s="1" t="s">
        <v>65</v>
      </c>
      <c r="H2673" s="1" t="s">
        <v>65</v>
      </c>
      <c r="I2673" s="1" t="s">
        <v>55</v>
      </c>
      <c r="J2673" s="1" t="s">
        <v>65</v>
      </c>
      <c r="M2673" s="1" t="s">
        <v>44</v>
      </c>
      <c r="O2673" s="1" t="s">
        <v>65</v>
      </c>
      <c r="P2673" s="1" t="s">
        <v>65</v>
      </c>
      <c r="Q2673" s="1" t="s">
        <v>55</v>
      </c>
      <c r="R2673" s="1" t="s">
        <v>67</v>
      </c>
      <c r="T2673" s="1" t="s">
        <v>78</v>
      </c>
      <c r="U2673" s="1" t="s">
        <v>59</v>
      </c>
      <c r="W2673" s="1" t="s">
        <v>60</v>
      </c>
      <c r="X2673" s="1" t="s">
        <v>60</v>
      </c>
      <c r="AP2673" s="1" t="s">
        <v>60</v>
      </c>
      <c r="AR2673" s="1" t="s">
        <v>60</v>
      </c>
      <c r="AT2673" s="1" t="s">
        <v>410</v>
      </c>
      <c r="AU2673" s="1" t="s">
        <v>410</v>
      </c>
      <c r="AV2673" s="1" t="s">
        <v>150</v>
      </c>
      <c r="AW2673" s="3" t="str">
        <f t="shared" si="1"/>
        <v>Other</v>
      </c>
      <c r="AX2673" s="3" t="str">
        <f t="array" ref="AX2673">TEXTJOIN(", ", TRUE, IF(X2673:AS2673="Y", X$1:AS$1, IF(X2673:AS2673&lt;&gt;"", X$1:AS$1 &amp; ": " &amp; X2673:AS2673, "")))
</f>
        <v>Heroin, Heroin/Morph/Codeine, Any Opioid</v>
      </c>
    </row>
    <row r="2674">
      <c r="A2674" s="2">
        <v>43673.0</v>
      </c>
      <c r="B2674" s="1" t="s">
        <v>50</v>
      </c>
      <c r="C2674" s="1">
        <v>29.0</v>
      </c>
      <c r="D2674" s="1" t="s">
        <v>51</v>
      </c>
      <c r="E2674" s="1" t="s">
        <v>52</v>
      </c>
      <c r="F2674" s="1" t="s">
        <v>137</v>
      </c>
      <c r="G2674" s="1" t="s">
        <v>498</v>
      </c>
      <c r="H2674" s="1" t="s">
        <v>65</v>
      </c>
      <c r="I2674" s="1" t="s">
        <v>55</v>
      </c>
      <c r="J2674" s="1" t="s">
        <v>498</v>
      </c>
      <c r="K2674" s="1" t="s">
        <v>65</v>
      </c>
      <c r="L2674" s="1" t="s">
        <v>55</v>
      </c>
      <c r="M2674" s="1" t="s">
        <v>56</v>
      </c>
      <c r="N2674" s="1" t="s">
        <v>136</v>
      </c>
      <c r="O2674" s="1" t="s">
        <v>498</v>
      </c>
      <c r="P2674" s="1" t="s">
        <v>65</v>
      </c>
      <c r="Q2674" s="1" t="s">
        <v>55</v>
      </c>
      <c r="R2674" s="1" t="s">
        <v>56</v>
      </c>
      <c r="T2674" s="1" t="s">
        <v>3376</v>
      </c>
      <c r="U2674" s="1" t="s">
        <v>59</v>
      </c>
      <c r="V2674" s="1" t="s">
        <v>3377</v>
      </c>
      <c r="Z2674" s="1" t="s">
        <v>60</v>
      </c>
      <c r="AR2674" s="1" t="s">
        <v>60</v>
      </c>
      <c r="AS2674" s="1" t="s">
        <v>182</v>
      </c>
      <c r="AT2674" s="1" t="s">
        <v>500</v>
      </c>
      <c r="AU2674" s="1" t="s">
        <v>500</v>
      </c>
      <c r="AV2674" s="1" t="s">
        <v>501</v>
      </c>
      <c r="AW2674" s="3" t="str">
        <f t="shared" si="1"/>
        <v>Other</v>
      </c>
      <c r="AX2674" s="3" t="str">
        <f t="array" ref="AX2674">TEXTJOIN(", ", TRUE, IF(X2674:AS2674="Y", X$1:AS$1, IF(X2674:AS2674&lt;&gt;"", X$1:AS$1 &amp; ": " &amp; X2674:AS2674, "")))
</f>
        <v>Fentanyl, Any Opioid, Other: Bupren</v>
      </c>
    </row>
    <row r="2675">
      <c r="A2675" s="2">
        <v>41093.0</v>
      </c>
      <c r="B2675" s="1" t="s">
        <v>50</v>
      </c>
      <c r="C2675" s="1">
        <v>67.0</v>
      </c>
      <c r="D2675" s="1" t="s">
        <v>51</v>
      </c>
      <c r="E2675" s="1" t="s">
        <v>63</v>
      </c>
      <c r="G2675" s="1" t="s">
        <v>176</v>
      </c>
      <c r="H2675" s="1" t="s">
        <v>121</v>
      </c>
      <c r="J2675" s="1" t="s">
        <v>176</v>
      </c>
      <c r="L2675" s="1" t="s">
        <v>55</v>
      </c>
      <c r="M2675" s="1" t="s">
        <v>56</v>
      </c>
      <c r="N2675" s="1" t="s">
        <v>104</v>
      </c>
      <c r="O2675" s="1" t="s">
        <v>176</v>
      </c>
      <c r="P2675" s="1" t="s">
        <v>121</v>
      </c>
      <c r="R2675" s="1" t="s">
        <v>56</v>
      </c>
      <c r="T2675" s="1" t="s">
        <v>232</v>
      </c>
      <c r="U2675" s="1" t="s">
        <v>59</v>
      </c>
      <c r="Z2675" s="1" t="s">
        <v>3378</v>
      </c>
      <c r="AB2675" s="1" t="s">
        <v>60</v>
      </c>
      <c r="AF2675" s="1" t="s">
        <v>60</v>
      </c>
      <c r="AT2675" s="1" t="s">
        <v>183</v>
      </c>
      <c r="AU2675" s="1" t="s">
        <v>183</v>
      </c>
      <c r="AV2675" s="1" t="s">
        <v>244</v>
      </c>
      <c r="AW2675" s="3" t="str">
        <f t="shared" si="1"/>
        <v>Other</v>
      </c>
      <c r="AX2675" s="3" t="str">
        <f t="array" ref="AX2675">TEXTJOIN(", ", TRUE, IF(X2675:AS2675="Y", X$1:AS$1, IF(X2675:AS2675&lt;&gt;"", X$1:AS$1 &amp; ": " &amp; X2675:AS2675, "")))
</f>
        <v>Fentanyl: Y POPS, Oxycodone, Benzodiazepine</v>
      </c>
    </row>
    <row r="2676">
      <c r="A2676" s="2">
        <v>43175.0</v>
      </c>
      <c r="B2676" s="1" t="s">
        <v>50</v>
      </c>
      <c r="C2676" s="1">
        <v>54.0</v>
      </c>
      <c r="D2676" s="1" t="s">
        <v>51</v>
      </c>
      <c r="E2676" s="1" t="s">
        <v>63</v>
      </c>
      <c r="G2676" s="1" t="s">
        <v>103</v>
      </c>
      <c r="H2676" s="1" t="s">
        <v>103</v>
      </c>
      <c r="I2676" s="1" t="s">
        <v>55</v>
      </c>
      <c r="J2676" s="1" t="s">
        <v>103</v>
      </c>
      <c r="K2676" s="1" t="s">
        <v>103</v>
      </c>
      <c r="M2676" s="1" t="s">
        <v>56</v>
      </c>
      <c r="N2676" s="1" t="s">
        <v>119</v>
      </c>
      <c r="O2676" s="1" t="s">
        <v>103</v>
      </c>
      <c r="P2676" s="1" t="s">
        <v>103</v>
      </c>
      <c r="Q2676" s="1" t="s">
        <v>55</v>
      </c>
      <c r="R2676" s="1" t="s">
        <v>56</v>
      </c>
      <c r="T2676" s="1" t="s">
        <v>3379</v>
      </c>
      <c r="U2676" s="1" t="s">
        <v>59</v>
      </c>
      <c r="Y2676" s="1" t="s">
        <v>60</v>
      </c>
      <c r="Z2676" s="1" t="s">
        <v>60</v>
      </c>
      <c r="AA2676" s="1" t="s">
        <v>60</v>
      </c>
      <c r="AF2676" s="1" t="s">
        <v>60</v>
      </c>
      <c r="AR2676" s="1" t="s">
        <v>60</v>
      </c>
      <c r="AT2676" s="1" t="s">
        <v>167</v>
      </c>
      <c r="AU2676" s="1" t="s">
        <v>167</v>
      </c>
      <c r="AV2676" s="1" t="s">
        <v>168</v>
      </c>
      <c r="AW2676" s="3" t="str">
        <f t="shared" si="1"/>
        <v>Other</v>
      </c>
      <c r="AX2676" s="3" t="str">
        <f t="array" ref="AX2676">TEXTJOIN(", ", TRUE, IF(X2676:AS2676="Y", X$1:AS$1, IF(X2676:AS2676&lt;&gt;"", X$1:AS$1 &amp; ": " &amp; X2676:AS2676, "")))
</f>
        <v>Cocaine, Fentanyl, Fentanyl Analogue, Benzodiazepine, Any Opioid</v>
      </c>
    </row>
    <row r="2677">
      <c r="A2677" s="4">
        <v>41564.0</v>
      </c>
      <c r="B2677" s="1" t="s">
        <v>50</v>
      </c>
      <c r="C2677" s="1">
        <v>54.0</v>
      </c>
      <c r="D2677" s="1" t="s">
        <v>51</v>
      </c>
      <c r="E2677" s="1" t="s">
        <v>52</v>
      </c>
      <c r="G2677" s="1" t="s">
        <v>82</v>
      </c>
      <c r="J2677" s="1" t="s">
        <v>82</v>
      </c>
      <c r="L2677" s="1" t="s">
        <v>55</v>
      </c>
      <c r="M2677" s="1" t="s">
        <v>56</v>
      </c>
      <c r="N2677" s="1" t="s">
        <v>136</v>
      </c>
      <c r="O2677" s="1" t="s">
        <v>82</v>
      </c>
      <c r="P2677" s="1" t="s">
        <v>54</v>
      </c>
      <c r="T2677" s="1" t="s">
        <v>729</v>
      </c>
      <c r="U2677" s="1" t="s">
        <v>59</v>
      </c>
      <c r="Y2677" s="1" t="s">
        <v>60</v>
      </c>
      <c r="AT2677" s="1" t="s">
        <v>329</v>
      </c>
      <c r="AU2677" s="1" t="s">
        <v>329</v>
      </c>
      <c r="AV2677" s="1" t="s">
        <v>85</v>
      </c>
      <c r="AW2677" s="3" t="str">
        <f t="shared" si="1"/>
        <v>Other</v>
      </c>
      <c r="AX2677" s="3" t="str">
        <f t="array" ref="AX2677">TEXTJOIN(", ", TRUE, IF(X2677:AS2677="Y", X$1:AS$1, IF(X2677:AS2677&lt;&gt;"", X$1:AS$1 &amp; ": " &amp; X2677:AS2677, "")))
</f>
        <v>Cocaine</v>
      </c>
    </row>
    <row r="2678">
      <c r="A2678" s="2">
        <v>44201.0</v>
      </c>
      <c r="B2678" s="1" t="s">
        <v>50</v>
      </c>
      <c r="C2678" s="1">
        <v>62.0</v>
      </c>
      <c r="D2678" s="1" t="s">
        <v>76</v>
      </c>
      <c r="E2678" s="1" t="s">
        <v>63</v>
      </c>
      <c r="G2678" s="1" t="s">
        <v>467</v>
      </c>
      <c r="H2678" s="1" t="s">
        <v>65</v>
      </c>
      <c r="I2678" s="1" t="s">
        <v>55</v>
      </c>
      <c r="J2678" s="1" t="s">
        <v>65</v>
      </c>
      <c r="K2678" s="1" t="s">
        <v>65</v>
      </c>
      <c r="L2678" s="1" t="s">
        <v>55</v>
      </c>
      <c r="M2678" s="1" t="s">
        <v>728</v>
      </c>
      <c r="N2678" s="1" t="s">
        <v>136</v>
      </c>
      <c r="O2678" s="1" t="s">
        <v>65</v>
      </c>
      <c r="P2678" s="1" t="s">
        <v>65</v>
      </c>
      <c r="Q2678" s="1" t="s">
        <v>55</v>
      </c>
      <c r="R2678" s="1" t="s">
        <v>44</v>
      </c>
      <c r="S2678" s="1" t="s">
        <v>480</v>
      </c>
      <c r="T2678" s="1" t="s">
        <v>3380</v>
      </c>
      <c r="U2678" s="1" t="s">
        <v>59</v>
      </c>
      <c r="Y2678" s="1" t="s">
        <v>60</v>
      </c>
      <c r="Z2678" s="1" t="s">
        <v>60</v>
      </c>
      <c r="AR2678" s="1" t="s">
        <v>60</v>
      </c>
      <c r="AT2678" s="1" t="s">
        <v>470</v>
      </c>
      <c r="AU2678" s="1" t="s">
        <v>410</v>
      </c>
      <c r="AV2678" s="1" t="s">
        <v>150</v>
      </c>
      <c r="AW2678" s="3" t="str">
        <f t="shared" si="1"/>
        <v>Other</v>
      </c>
      <c r="AX2678" s="3" t="str">
        <f t="array" ref="AX2678">TEXTJOIN(", ", TRUE, IF(X2678:AS2678="Y", X$1:AS$1, IF(X2678:AS2678&lt;&gt;"", X$1:AS$1 &amp; ": " &amp; X2678:AS2678, "")))
</f>
        <v>Cocaine, Fentanyl, Any Opioid</v>
      </c>
    </row>
    <row r="2679">
      <c r="A2679" s="2">
        <v>40961.0</v>
      </c>
      <c r="B2679" s="1" t="s">
        <v>50</v>
      </c>
      <c r="C2679" s="1">
        <v>47.0</v>
      </c>
      <c r="D2679" s="1" t="s">
        <v>76</v>
      </c>
      <c r="E2679" s="1" t="s">
        <v>63</v>
      </c>
      <c r="G2679" s="1" t="s">
        <v>931</v>
      </c>
      <c r="H2679" s="1" t="s">
        <v>91</v>
      </c>
      <c r="J2679" s="1" t="s">
        <v>931</v>
      </c>
      <c r="L2679" s="1" t="s">
        <v>55</v>
      </c>
      <c r="M2679" s="1" t="s">
        <v>56</v>
      </c>
      <c r="N2679" s="1" t="s">
        <v>66</v>
      </c>
      <c r="O2679" s="1" t="s">
        <v>931</v>
      </c>
      <c r="P2679" s="1" t="s">
        <v>91</v>
      </c>
      <c r="R2679" s="1" t="s">
        <v>56</v>
      </c>
      <c r="T2679" s="1" t="s">
        <v>68</v>
      </c>
      <c r="U2679" s="1" t="s">
        <v>59</v>
      </c>
      <c r="X2679" s="1" t="s">
        <v>60</v>
      </c>
      <c r="AT2679" s="1" t="s">
        <v>933</v>
      </c>
      <c r="AU2679" s="1" t="s">
        <v>933</v>
      </c>
      <c r="AV2679" s="1" t="s">
        <v>934</v>
      </c>
      <c r="AW2679" s="3" t="str">
        <f t="shared" si="1"/>
        <v>Other</v>
      </c>
      <c r="AX2679" s="3" t="str">
        <f t="array" ref="AX2679">TEXTJOIN(", ", TRUE, IF(X2679:AS2679="Y", X$1:AS$1, IF(X2679:AS2679&lt;&gt;"", X$1:AS$1 &amp; ": " &amp; X2679:AS2679, "")))
</f>
        <v>Heroin</v>
      </c>
    </row>
    <row r="2680">
      <c r="A2680" s="2">
        <v>43001.0</v>
      </c>
      <c r="B2680" s="1" t="s">
        <v>86</v>
      </c>
      <c r="C2680" s="1">
        <v>60.0</v>
      </c>
      <c r="D2680" s="1" t="s">
        <v>51</v>
      </c>
      <c r="E2680" s="1" t="s">
        <v>63</v>
      </c>
      <c r="F2680" s="1" t="s">
        <v>137</v>
      </c>
      <c r="G2680" s="1" t="s">
        <v>91</v>
      </c>
      <c r="H2680" s="1" t="s">
        <v>91</v>
      </c>
      <c r="I2680" s="1" t="s">
        <v>55</v>
      </c>
      <c r="J2680" s="1" t="s">
        <v>91</v>
      </c>
      <c r="K2680" s="1" t="s">
        <v>91</v>
      </c>
      <c r="L2680" s="1" t="s">
        <v>55</v>
      </c>
      <c r="M2680" s="1" t="s">
        <v>1476</v>
      </c>
      <c r="N2680" s="1" t="s">
        <v>119</v>
      </c>
      <c r="O2680" s="1" t="s">
        <v>91</v>
      </c>
      <c r="P2680" s="1" t="s">
        <v>91</v>
      </c>
      <c r="Q2680" s="1" t="s">
        <v>55</v>
      </c>
      <c r="R2680" s="1" t="s">
        <v>44</v>
      </c>
      <c r="S2680" s="1" t="s">
        <v>3381</v>
      </c>
      <c r="T2680" s="1" t="s">
        <v>3382</v>
      </c>
      <c r="U2680" s="1" t="s">
        <v>59</v>
      </c>
      <c r="X2680" s="1" t="s">
        <v>60</v>
      </c>
      <c r="Z2680" s="1" t="s">
        <v>60</v>
      </c>
      <c r="AT2680" s="1" t="s">
        <v>110</v>
      </c>
      <c r="AU2680" s="1" t="s">
        <v>110</v>
      </c>
      <c r="AV2680" s="1" t="s">
        <v>111</v>
      </c>
      <c r="AW2680" s="3" t="str">
        <f t="shared" si="1"/>
        <v>Other</v>
      </c>
      <c r="AX2680" s="3" t="str">
        <f t="array" ref="AX2680">TEXTJOIN(", ", TRUE, IF(X2680:AS2680="Y", X$1:AS$1, IF(X2680:AS2680&lt;&gt;"", X$1:AS$1 &amp; ": " &amp; X2680:AS2680, "")))
</f>
        <v>Heroin, Fentanyl</v>
      </c>
    </row>
    <row r="2681">
      <c r="A2681" s="2">
        <v>42128.0</v>
      </c>
      <c r="B2681" s="1" t="s">
        <v>86</v>
      </c>
      <c r="C2681" s="1">
        <v>56.0</v>
      </c>
      <c r="D2681" s="1" t="s">
        <v>51</v>
      </c>
      <c r="E2681" s="1" t="s">
        <v>63</v>
      </c>
      <c r="G2681" s="1" t="s">
        <v>311</v>
      </c>
      <c r="H2681" s="1" t="s">
        <v>299</v>
      </c>
      <c r="I2681" s="1" t="s">
        <v>55</v>
      </c>
      <c r="J2681" s="1" t="s">
        <v>311</v>
      </c>
      <c r="M2681" s="1" t="s">
        <v>56</v>
      </c>
      <c r="O2681" s="1" t="s">
        <v>311</v>
      </c>
      <c r="P2681" s="1" t="s">
        <v>299</v>
      </c>
      <c r="Q2681" s="1" t="s">
        <v>55</v>
      </c>
      <c r="R2681" s="1" t="s">
        <v>56</v>
      </c>
      <c r="T2681" s="1" t="s">
        <v>3383</v>
      </c>
      <c r="U2681" s="1" t="s">
        <v>59</v>
      </c>
      <c r="AB2681" s="1" t="s">
        <v>60</v>
      </c>
      <c r="AD2681" s="1" t="s">
        <v>60</v>
      </c>
      <c r="AR2681" s="1" t="s">
        <v>60</v>
      </c>
      <c r="AS2681" s="1" t="s">
        <v>243</v>
      </c>
      <c r="AT2681" s="1" t="s">
        <v>313</v>
      </c>
      <c r="AU2681" s="1" t="s">
        <v>313</v>
      </c>
      <c r="AV2681" s="1" t="s">
        <v>314</v>
      </c>
      <c r="AW2681" s="3" t="str">
        <f t="shared" si="1"/>
        <v>Other</v>
      </c>
      <c r="AX2681" s="3" t="str">
        <f t="array" ref="AX2681">TEXTJOIN(", ", TRUE, IF(X2681:AS2681="Y", X$1:AS$1, IF(X2681:AS2681&lt;&gt;"", X$1:AS$1 &amp; ": " &amp; X2681:AS2681, "")))
</f>
        <v>Oxycodone, Ethanol, Any Opioid, Other: HYDROMORPH</v>
      </c>
    </row>
    <row r="2682">
      <c r="A2682" s="2">
        <v>43845.0</v>
      </c>
      <c r="B2682" s="1" t="s">
        <v>50</v>
      </c>
      <c r="C2682" s="1">
        <v>32.0</v>
      </c>
      <c r="D2682" s="1" t="s">
        <v>51</v>
      </c>
      <c r="E2682" s="1" t="s">
        <v>63</v>
      </c>
      <c r="G2682" s="1" t="s">
        <v>432</v>
      </c>
      <c r="H2682" s="1" t="s">
        <v>91</v>
      </c>
      <c r="I2682" s="1" t="s">
        <v>55</v>
      </c>
      <c r="J2682" s="1" t="s">
        <v>432</v>
      </c>
      <c r="K2682" s="1" t="s">
        <v>91</v>
      </c>
      <c r="L2682" s="1" t="s">
        <v>55</v>
      </c>
      <c r="M2682" s="1" t="s">
        <v>56</v>
      </c>
      <c r="N2682" s="1" t="s">
        <v>136</v>
      </c>
      <c r="O2682" s="1" t="s">
        <v>432</v>
      </c>
      <c r="P2682" s="1" t="s">
        <v>91</v>
      </c>
      <c r="Q2682" s="1" t="s">
        <v>55</v>
      </c>
      <c r="R2682" s="1" t="s">
        <v>56</v>
      </c>
      <c r="T2682" s="1" t="s">
        <v>3384</v>
      </c>
      <c r="U2682" s="1" t="s">
        <v>59</v>
      </c>
      <c r="Z2682" s="1" t="s">
        <v>60</v>
      </c>
      <c r="AR2682" s="1" t="s">
        <v>60</v>
      </c>
      <c r="AT2682" s="1" t="s">
        <v>434</v>
      </c>
      <c r="AU2682" s="1" t="s">
        <v>434</v>
      </c>
      <c r="AV2682" s="1" t="s">
        <v>435</v>
      </c>
      <c r="AW2682" s="3" t="str">
        <f t="shared" si="1"/>
        <v>Other</v>
      </c>
      <c r="AX2682" s="3" t="str">
        <f t="array" ref="AX2682">TEXTJOIN(", ", TRUE, IF(X2682:AS2682="Y", X$1:AS$1, IF(X2682:AS2682&lt;&gt;"", X$1:AS$1 &amp; ": " &amp; X2682:AS2682, "")))
</f>
        <v>Fentanyl, Any Opioid</v>
      </c>
    </row>
    <row r="2683">
      <c r="A2683" s="2">
        <v>42375.0</v>
      </c>
      <c r="B2683" s="1" t="s">
        <v>50</v>
      </c>
      <c r="C2683" s="1">
        <v>35.0</v>
      </c>
      <c r="D2683" s="1" t="s">
        <v>51</v>
      </c>
      <c r="E2683" s="1" t="s">
        <v>63</v>
      </c>
      <c r="F2683" s="1" t="s">
        <v>137</v>
      </c>
      <c r="G2683" s="1" t="s">
        <v>352</v>
      </c>
      <c r="H2683" s="1" t="s">
        <v>54</v>
      </c>
      <c r="I2683" s="1" t="s">
        <v>55</v>
      </c>
      <c r="J2683" s="1" t="s">
        <v>352</v>
      </c>
      <c r="M2683" s="1" t="s">
        <v>56</v>
      </c>
      <c r="N2683" s="1" t="s">
        <v>136</v>
      </c>
      <c r="O2683" s="1" t="s">
        <v>352</v>
      </c>
      <c r="R2683" s="1" t="s">
        <v>56</v>
      </c>
      <c r="T2683" s="1" t="s">
        <v>3385</v>
      </c>
      <c r="U2683" s="1" t="s">
        <v>59</v>
      </c>
      <c r="W2683" s="1" t="s">
        <v>60</v>
      </c>
      <c r="X2683" s="1" t="s">
        <v>60</v>
      </c>
      <c r="Y2683" s="1" t="s">
        <v>60</v>
      </c>
      <c r="Z2683" s="1" t="s">
        <v>60</v>
      </c>
      <c r="AP2683" s="1" t="s">
        <v>60</v>
      </c>
      <c r="AR2683" s="1" t="s">
        <v>60</v>
      </c>
      <c r="AT2683" s="1" t="s">
        <v>354</v>
      </c>
      <c r="AU2683" s="1" t="s">
        <v>354</v>
      </c>
      <c r="AV2683" s="1" t="s">
        <v>355</v>
      </c>
      <c r="AW2683" s="3" t="str">
        <f t="shared" si="1"/>
        <v>Other</v>
      </c>
      <c r="AX2683" s="3" t="str">
        <f t="array" ref="AX2683">TEXTJOIN(", ", TRUE, IF(X2683:AS2683="Y", X$1:AS$1, IF(X2683:AS2683&lt;&gt;"", X$1:AS$1 &amp; ": " &amp; X2683:AS2683, "")))
</f>
        <v>Heroin, Cocaine, Fentanyl, Heroin/Morph/Codeine, Any Opioid</v>
      </c>
    </row>
    <row r="2684">
      <c r="A2684" s="2">
        <v>44289.0</v>
      </c>
      <c r="B2684" s="1" t="s">
        <v>50</v>
      </c>
      <c r="C2684" s="1">
        <v>41.0</v>
      </c>
      <c r="D2684" s="1" t="s">
        <v>51</v>
      </c>
      <c r="E2684" s="1" t="s">
        <v>63</v>
      </c>
      <c r="F2684" s="1" t="s">
        <v>267</v>
      </c>
      <c r="G2684" s="1" t="s">
        <v>103</v>
      </c>
      <c r="H2684" s="1" t="s">
        <v>103</v>
      </c>
      <c r="I2684" s="1" t="s">
        <v>55</v>
      </c>
      <c r="J2684" s="1" t="s">
        <v>103</v>
      </c>
      <c r="K2684" s="1" t="s">
        <v>103</v>
      </c>
      <c r="L2684" s="1" t="s">
        <v>55</v>
      </c>
      <c r="M2684" s="1" t="s">
        <v>56</v>
      </c>
      <c r="N2684" s="1" t="s">
        <v>155</v>
      </c>
      <c r="O2684" s="1" t="s">
        <v>103</v>
      </c>
      <c r="P2684" s="1" t="s">
        <v>103</v>
      </c>
      <c r="Q2684" s="1" t="s">
        <v>55</v>
      </c>
      <c r="R2684" s="1" t="s">
        <v>56</v>
      </c>
      <c r="T2684" s="1" t="s">
        <v>3386</v>
      </c>
      <c r="U2684" s="1" t="s">
        <v>59</v>
      </c>
      <c r="Y2684" s="1" t="s">
        <v>60</v>
      </c>
      <c r="Z2684" s="1" t="s">
        <v>60</v>
      </c>
      <c r="AR2684" s="1" t="s">
        <v>60</v>
      </c>
      <c r="AT2684" s="1" t="s">
        <v>167</v>
      </c>
      <c r="AU2684" s="1" t="s">
        <v>167</v>
      </c>
      <c r="AV2684" s="1" t="s">
        <v>168</v>
      </c>
      <c r="AW2684" s="3" t="str">
        <f t="shared" si="1"/>
        <v>Other</v>
      </c>
      <c r="AX2684" s="3" t="str">
        <f t="array" ref="AX2684">TEXTJOIN(", ", TRUE, IF(X2684:AS2684="Y", X$1:AS$1, IF(X2684:AS2684&lt;&gt;"", X$1:AS$1 &amp; ": " &amp; X2684:AS2684, "")))
</f>
        <v>Cocaine, Fentanyl, Any Opioid</v>
      </c>
    </row>
    <row r="2685">
      <c r="A2685" s="2">
        <v>43774.0</v>
      </c>
      <c r="B2685" s="1" t="s">
        <v>50</v>
      </c>
      <c r="C2685" s="1">
        <v>34.0</v>
      </c>
      <c r="D2685" s="1" t="s">
        <v>51</v>
      </c>
      <c r="E2685" s="1" t="s">
        <v>63</v>
      </c>
      <c r="G2685" s="1" t="s">
        <v>116</v>
      </c>
      <c r="H2685" s="1" t="s">
        <v>103</v>
      </c>
      <c r="I2685" s="1" t="s">
        <v>55</v>
      </c>
      <c r="J2685" s="1" t="s">
        <v>116</v>
      </c>
      <c r="K2685" s="1" t="s">
        <v>103</v>
      </c>
      <c r="L2685" s="1" t="s">
        <v>55</v>
      </c>
      <c r="M2685" s="1" t="s">
        <v>56</v>
      </c>
      <c r="N2685" s="1" t="s">
        <v>1957</v>
      </c>
      <c r="O2685" s="1" t="s">
        <v>116</v>
      </c>
      <c r="P2685" s="1" t="s">
        <v>103</v>
      </c>
      <c r="Q2685" s="1" t="s">
        <v>55</v>
      </c>
      <c r="R2685" s="1" t="s">
        <v>56</v>
      </c>
      <c r="T2685" s="1" t="s">
        <v>83</v>
      </c>
      <c r="U2685" s="1" t="s">
        <v>59</v>
      </c>
      <c r="Z2685" s="1" t="s">
        <v>60</v>
      </c>
      <c r="AR2685" s="1" t="s">
        <v>60</v>
      </c>
      <c r="AT2685" s="1" t="s">
        <v>122</v>
      </c>
      <c r="AU2685" s="1" t="s">
        <v>122</v>
      </c>
      <c r="AV2685" s="1" t="s">
        <v>139</v>
      </c>
      <c r="AW2685" s="3" t="str">
        <f t="shared" si="1"/>
        <v>Other</v>
      </c>
      <c r="AX2685" s="3" t="str">
        <f t="array" ref="AX2685">TEXTJOIN(", ", TRUE, IF(X2685:AS2685="Y", X$1:AS$1, IF(X2685:AS2685&lt;&gt;"", X$1:AS$1 &amp; ": " &amp; X2685:AS2685, "")))
</f>
        <v>Fentanyl, Any Opioid</v>
      </c>
    </row>
    <row r="2686">
      <c r="A2686" s="4">
        <v>41970.0</v>
      </c>
      <c r="B2686" s="1" t="s">
        <v>50</v>
      </c>
      <c r="C2686" s="1">
        <v>48.0</v>
      </c>
      <c r="D2686" s="1" t="s">
        <v>76</v>
      </c>
      <c r="E2686" s="1" t="s">
        <v>63</v>
      </c>
      <c r="G2686" s="1" t="s">
        <v>54</v>
      </c>
      <c r="J2686" s="1" t="s">
        <v>82</v>
      </c>
      <c r="L2686" s="1" t="s">
        <v>55</v>
      </c>
      <c r="M2686" s="1" t="s">
        <v>56</v>
      </c>
      <c r="N2686" s="1" t="s">
        <v>104</v>
      </c>
      <c r="O2686" s="1" t="s">
        <v>82</v>
      </c>
      <c r="P2686" s="1" t="s">
        <v>54</v>
      </c>
      <c r="R2686" s="1" t="s">
        <v>67</v>
      </c>
      <c r="T2686" s="1" t="s">
        <v>3387</v>
      </c>
      <c r="U2686" s="1" t="s">
        <v>59</v>
      </c>
      <c r="AE2686" s="1" t="s">
        <v>60</v>
      </c>
      <c r="AF2686" s="1" t="s">
        <v>60</v>
      </c>
      <c r="AG2686" s="1" t="s">
        <v>60</v>
      </c>
      <c r="AS2686" s="1" t="s">
        <v>3388</v>
      </c>
      <c r="AT2686" s="1" t="s">
        <v>234</v>
      </c>
      <c r="AU2686" s="1" t="s">
        <v>329</v>
      </c>
      <c r="AV2686" s="1" t="s">
        <v>85</v>
      </c>
      <c r="AW2686" s="3" t="str">
        <f t="shared" si="1"/>
        <v>Other</v>
      </c>
      <c r="AX2686" s="3" t="str">
        <f t="array" ref="AX2686">TEXTJOIN(", ", TRUE, IF(X2686:AS2686="Y", X$1:AS$1, IF(X2686:AS2686&lt;&gt;"", X$1:AS$1 &amp; ": " &amp; X2686:AS2686, "")))
</f>
        <v>Hydrocodone, Benzodiazepine, Methadone, Other: BUTALBITAL</v>
      </c>
    </row>
    <row r="2687">
      <c r="A2687" s="2">
        <v>41215.0</v>
      </c>
      <c r="B2687" s="1" t="s">
        <v>50</v>
      </c>
      <c r="C2687" s="1">
        <v>38.0</v>
      </c>
      <c r="D2687" s="1" t="s">
        <v>51</v>
      </c>
      <c r="E2687" s="1" t="s">
        <v>63</v>
      </c>
      <c r="G2687" s="1" t="s">
        <v>903</v>
      </c>
      <c r="H2687" s="1" t="s">
        <v>54</v>
      </c>
      <c r="J2687" s="1" t="s">
        <v>903</v>
      </c>
      <c r="L2687" s="1" t="s">
        <v>55</v>
      </c>
      <c r="M2687" s="1" t="s">
        <v>44</v>
      </c>
      <c r="N2687" s="1" t="s">
        <v>66</v>
      </c>
      <c r="O2687" s="1" t="s">
        <v>903</v>
      </c>
      <c r="P2687" s="1" t="s">
        <v>54</v>
      </c>
      <c r="R2687" s="1" t="s">
        <v>44</v>
      </c>
      <c r="S2687" s="1" t="s">
        <v>3389</v>
      </c>
      <c r="T2687" s="1" t="s">
        <v>232</v>
      </c>
      <c r="U2687" s="1" t="s">
        <v>59</v>
      </c>
      <c r="X2687" s="1" t="s">
        <v>60</v>
      </c>
      <c r="Y2687" s="1" t="s">
        <v>60</v>
      </c>
      <c r="AT2687" s="1" t="s">
        <v>905</v>
      </c>
      <c r="AU2687" s="1" t="s">
        <v>905</v>
      </c>
      <c r="AV2687" s="1" t="s">
        <v>906</v>
      </c>
      <c r="AW2687" s="3" t="str">
        <f t="shared" si="1"/>
        <v>Other</v>
      </c>
      <c r="AX2687" s="3" t="str">
        <f t="array" ref="AX2687">TEXTJOIN(", ", TRUE, IF(X2687:AS2687="Y", X$1:AS$1, IF(X2687:AS2687&lt;&gt;"", X$1:AS$1 &amp; ": " &amp; X2687:AS2687, "")))
</f>
        <v>Heroin, Cocaine</v>
      </c>
    </row>
    <row r="2688">
      <c r="A2688" s="4">
        <v>42322.0</v>
      </c>
      <c r="B2688" s="1" t="s">
        <v>86</v>
      </c>
      <c r="C2688" s="1">
        <v>28.0</v>
      </c>
      <c r="D2688" s="1" t="s">
        <v>76</v>
      </c>
      <c r="E2688" s="1" t="s">
        <v>63</v>
      </c>
      <c r="G2688" s="1" t="s">
        <v>143</v>
      </c>
      <c r="H2688" s="1" t="s">
        <v>91</v>
      </c>
      <c r="I2688" s="1" t="s">
        <v>55</v>
      </c>
      <c r="J2688" s="1" t="s">
        <v>380</v>
      </c>
      <c r="M2688" s="1" t="s">
        <v>56</v>
      </c>
      <c r="O2688" s="1" t="s">
        <v>380</v>
      </c>
      <c r="P2688" s="1" t="s">
        <v>299</v>
      </c>
      <c r="Q2688" s="1" t="s">
        <v>55</v>
      </c>
      <c r="R2688" s="1" t="s">
        <v>44</v>
      </c>
      <c r="T2688" s="1" t="s">
        <v>3390</v>
      </c>
      <c r="U2688" s="1" t="s">
        <v>59</v>
      </c>
      <c r="W2688" s="1" t="s">
        <v>60</v>
      </c>
      <c r="X2688" s="1" t="s">
        <v>60</v>
      </c>
      <c r="Z2688" s="1" t="s">
        <v>60</v>
      </c>
      <c r="AF2688" s="1" t="s">
        <v>60</v>
      </c>
      <c r="AP2688" s="1" t="s">
        <v>60</v>
      </c>
      <c r="AR2688" s="1" t="s">
        <v>60</v>
      </c>
      <c r="AT2688" s="1" t="s">
        <v>145</v>
      </c>
      <c r="AU2688" s="1" t="s">
        <v>383</v>
      </c>
      <c r="AV2688" s="1" t="s">
        <v>987</v>
      </c>
      <c r="AW2688" s="3" t="str">
        <f t="shared" si="1"/>
        <v>Other</v>
      </c>
      <c r="AX2688" s="3" t="str">
        <f t="array" ref="AX2688">TEXTJOIN(", ", TRUE, IF(X2688:AS2688="Y", X$1:AS$1, IF(X2688:AS2688&lt;&gt;"", X$1:AS$1 &amp; ": " &amp; X2688:AS2688, "")))
</f>
        <v>Heroin, Fentanyl, Benzodiazepine, Heroin/Morph/Codeine, Any Opioid</v>
      </c>
    </row>
    <row r="2689">
      <c r="A2689" s="2">
        <v>43889.0</v>
      </c>
      <c r="B2689" s="1" t="s">
        <v>50</v>
      </c>
      <c r="C2689" s="1">
        <v>31.0</v>
      </c>
      <c r="D2689" s="1" t="s">
        <v>51</v>
      </c>
      <c r="E2689" s="1" t="s">
        <v>63</v>
      </c>
      <c r="G2689" s="1" t="s">
        <v>256</v>
      </c>
      <c r="H2689" s="1" t="s">
        <v>103</v>
      </c>
      <c r="I2689" s="1" t="s">
        <v>55</v>
      </c>
      <c r="J2689" s="1" t="s">
        <v>256</v>
      </c>
      <c r="K2689" s="1" t="s">
        <v>103</v>
      </c>
      <c r="L2689" s="1" t="s">
        <v>55</v>
      </c>
      <c r="M2689" s="1" t="s">
        <v>56</v>
      </c>
      <c r="N2689" s="1" t="s">
        <v>136</v>
      </c>
      <c r="O2689" s="1" t="s">
        <v>256</v>
      </c>
      <c r="P2689" s="1" t="s">
        <v>103</v>
      </c>
      <c r="Q2689" s="1" t="s">
        <v>55</v>
      </c>
      <c r="R2689" s="1" t="s">
        <v>67</v>
      </c>
      <c r="T2689" s="1" t="s">
        <v>3391</v>
      </c>
      <c r="U2689" s="1" t="s">
        <v>59</v>
      </c>
      <c r="X2689" s="1" t="s">
        <v>60</v>
      </c>
      <c r="Z2689" s="1" t="s">
        <v>60</v>
      </c>
      <c r="AF2689" s="1" t="s">
        <v>60</v>
      </c>
      <c r="AM2689" s="1" t="s">
        <v>60</v>
      </c>
      <c r="AR2689" s="1" t="s">
        <v>60</v>
      </c>
      <c r="AT2689" s="1" t="s">
        <v>282</v>
      </c>
      <c r="AU2689" s="1" t="s">
        <v>282</v>
      </c>
      <c r="AV2689" s="1" t="s">
        <v>260</v>
      </c>
      <c r="AW2689" s="3" t="str">
        <f t="shared" si="1"/>
        <v>Other</v>
      </c>
      <c r="AX2689" s="3" t="str">
        <f t="array" ref="AX2689">TEXTJOIN(", ", TRUE, IF(X2689:AS2689="Y", X$1:AS$1, IF(X2689:AS2689&lt;&gt;"", X$1:AS$1 &amp; ": " &amp; X2689:AS2689, "")))
</f>
        <v>Heroin, Fentanyl, Benzodiazepine, Xylazine, Any Opioid</v>
      </c>
    </row>
    <row r="2690">
      <c r="A2690" s="2">
        <v>43707.0</v>
      </c>
      <c r="B2690" s="1" t="s">
        <v>50</v>
      </c>
      <c r="C2690" s="1">
        <v>38.0</v>
      </c>
      <c r="D2690" s="1" t="s">
        <v>76</v>
      </c>
      <c r="E2690" s="1" t="s">
        <v>63</v>
      </c>
      <c r="G2690" s="1" t="s">
        <v>64</v>
      </c>
      <c r="H2690" s="1" t="s">
        <v>65</v>
      </c>
      <c r="I2690" s="1" t="s">
        <v>55</v>
      </c>
      <c r="J2690" s="1" t="s">
        <v>64</v>
      </c>
      <c r="K2690" s="1" t="s">
        <v>65</v>
      </c>
      <c r="L2690" s="1" t="s">
        <v>55</v>
      </c>
      <c r="M2690" s="1" t="s">
        <v>56</v>
      </c>
      <c r="N2690" s="1" t="s">
        <v>178</v>
      </c>
      <c r="O2690" s="1" t="s">
        <v>64</v>
      </c>
      <c r="P2690" s="1" t="s">
        <v>65</v>
      </c>
      <c r="Q2690" s="1" t="s">
        <v>55</v>
      </c>
      <c r="R2690" s="1" t="s">
        <v>56</v>
      </c>
      <c r="T2690" s="1" t="s">
        <v>3392</v>
      </c>
      <c r="U2690" s="1" t="s">
        <v>59</v>
      </c>
      <c r="X2690" s="1" t="s">
        <v>60</v>
      </c>
      <c r="Z2690" s="1" t="s">
        <v>60</v>
      </c>
      <c r="AP2690" s="1" t="s">
        <v>60</v>
      </c>
      <c r="AR2690" s="1" t="s">
        <v>60</v>
      </c>
      <c r="AT2690" s="1" t="s">
        <v>69</v>
      </c>
      <c r="AU2690" s="1" t="s">
        <v>69</v>
      </c>
      <c r="AV2690" s="1" t="s">
        <v>70</v>
      </c>
      <c r="AW2690" s="3" t="str">
        <f t="shared" si="1"/>
        <v>Other</v>
      </c>
      <c r="AX2690" s="3" t="str">
        <f t="array" ref="AX2690">TEXTJOIN(", ", TRUE, IF(X2690:AS2690="Y", X$1:AS$1, IF(X2690:AS2690&lt;&gt;"", X$1:AS$1 &amp; ": " &amp; X2690:AS2690, "")))
</f>
        <v>Heroin, Fentanyl, Heroin/Morph/Codeine, Any Opioid</v>
      </c>
    </row>
    <row r="2691">
      <c r="A2691" s="4">
        <v>41261.0</v>
      </c>
      <c r="B2691" s="1" t="s">
        <v>50</v>
      </c>
      <c r="C2691" s="1">
        <v>49.0</v>
      </c>
      <c r="D2691" s="1" t="s">
        <v>51</v>
      </c>
      <c r="E2691" s="1" t="s">
        <v>63</v>
      </c>
      <c r="G2691" s="1" t="s">
        <v>81</v>
      </c>
      <c r="H2691" s="1" t="s">
        <v>54</v>
      </c>
      <c r="J2691" s="1" t="s">
        <v>82</v>
      </c>
      <c r="L2691" s="1" t="s">
        <v>55</v>
      </c>
      <c r="M2691" s="1" t="s">
        <v>2535</v>
      </c>
      <c r="N2691" s="1" t="s">
        <v>3393</v>
      </c>
      <c r="O2691" s="1" t="s">
        <v>82</v>
      </c>
      <c r="P2691" s="1" t="s">
        <v>54</v>
      </c>
      <c r="R2691" s="1" t="s">
        <v>44</v>
      </c>
      <c r="S2691" s="1" t="s">
        <v>2380</v>
      </c>
      <c r="T2691" s="1" t="s">
        <v>3394</v>
      </c>
      <c r="U2691" s="1" t="s">
        <v>59</v>
      </c>
      <c r="X2691" s="1" t="s">
        <v>60</v>
      </c>
      <c r="Y2691" s="1" t="s">
        <v>60</v>
      </c>
      <c r="AT2691" s="1" t="s">
        <v>84</v>
      </c>
      <c r="AU2691" s="1" t="s">
        <v>329</v>
      </c>
      <c r="AV2691" s="1" t="s">
        <v>85</v>
      </c>
      <c r="AW2691" s="3" t="str">
        <f t="shared" si="1"/>
        <v>Other</v>
      </c>
      <c r="AX2691" s="3" t="str">
        <f t="array" ref="AX2691">TEXTJOIN(", ", TRUE, IF(X2691:AS2691="Y", X$1:AS$1, IF(X2691:AS2691&lt;&gt;"", X$1:AS$1 &amp; ": " &amp; X2691:AS2691, "")))
</f>
        <v>Heroin, Cocaine</v>
      </c>
    </row>
    <row r="2692">
      <c r="A2692" s="2">
        <v>43608.0</v>
      </c>
      <c r="B2692" s="1" t="s">
        <v>50</v>
      </c>
      <c r="C2692" s="1">
        <v>44.0</v>
      </c>
      <c r="D2692" s="1" t="s">
        <v>51</v>
      </c>
      <c r="E2692" s="1" t="s">
        <v>63</v>
      </c>
      <c r="G2692" s="1" t="s">
        <v>498</v>
      </c>
      <c r="H2692" s="1" t="s">
        <v>65</v>
      </c>
      <c r="I2692" s="1" t="s">
        <v>55</v>
      </c>
      <c r="J2692" s="1" t="s">
        <v>64</v>
      </c>
      <c r="K2692" s="1" t="s">
        <v>65</v>
      </c>
      <c r="L2692" s="1" t="s">
        <v>55</v>
      </c>
      <c r="M2692" s="1" t="s">
        <v>193</v>
      </c>
      <c r="N2692" s="1" t="s">
        <v>136</v>
      </c>
      <c r="O2692" s="1" t="s">
        <v>64</v>
      </c>
      <c r="P2692" s="1" t="s">
        <v>65</v>
      </c>
      <c r="Q2692" s="1" t="s">
        <v>55</v>
      </c>
      <c r="R2692" s="1" t="s">
        <v>67</v>
      </c>
      <c r="T2692" s="1" t="s">
        <v>2257</v>
      </c>
      <c r="U2692" s="1" t="s">
        <v>59</v>
      </c>
      <c r="X2692" s="1" t="s">
        <v>60</v>
      </c>
      <c r="Y2692" s="1" t="s">
        <v>60</v>
      </c>
      <c r="Z2692" s="1" t="s">
        <v>60</v>
      </c>
      <c r="AP2692" s="1" t="s">
        <v>60</v>
      </c>
      <c r="AR2692" s="1" t="s">
        <v>60</v>
      </c>
      <c r="AT2692" s="1" t="s">
        <v>500</v>
      </c>
      <c r="AU2692" s="1" t="s">
        <v>69</v>
      </c>
      <c r="AV2692" s="1" t="s">
        <v>70</v>
      </c>
      <c r="AW2692" s="3" t="str">
        <f t="shared" si="1"/>
        <v>Other</v>
      </c>
      <c r="AX2692" s="3" t="str">
        <f t="array" ref="AX2692">TEXTJOIN(", ", TRUE, IF(X2692:AS2692="Y", X$1:AS$1, IF(X2692:AS2692&lt;&gt;"", X$1:AS$1 &amp; ": " &amp; X2692:AS2692, "")))
</f>
        <v>Heroin, Cocaine, Fentanyl, Heroin/Morph/Codeine, Any Opioid</v>
      </c>
    </row>
    <row r="2693">
      <c r="A2693" s="4">
        <v>43464.0</v>
      </c>
      <c r="B2693" s="1" t="s">
        <v>50</v>
      </c>
      <c r="C2693" s="1">
        <v>51.0</v>
      </c>
      <c r="D2693" s="1" t="s">
        <v>76</v>
      </c>
      <c r="E2693" s="1" t="s">
        <v>52</v>
      </c>
      <c r="G2693" s="1" t="s">
        <v>749</v>
      </c>
      <c r="H2693" s="1" t="s">
        <v>91</v>
      </c>
      <c r="I2693" s="1" t="s">
        <v>55</v>
      </c>
      <c r="J2693" s="1" t="s">
        <v>749</v>
      </c>
      <c r="K2693" s="1" t="s">
        <v>91</v>
      </c>
      <c r="M2693" s="1" t="s">
        <v>56</v>
      </c>
      <c r="N2693" s="1" t="s">
        <v>136</v>
      </c>
      <c r="O2693" s="1" t="s">
        <v>749</v>
      </c>
      <c r="P2693" s="1" t="s">
        <v>91</v>
      </c>
      <c r="Q2693" s="1" t="s">
        <v>55</v>
      </c>
      <c r="R2693" s="1" t="s">
        <v>56</v>
      </c>
      <c r="T2693" s="1" t="s">
        <v>3395</v>
      </c>
      <c r="U2693" s="1" t="s">
        <v>59</v>
      </c>
      <c r="X2693" s="1" t="s">
        <v>60</v>
      </c>
      <c r="Z2693" s="1" t="s">
        <v>60</v>
      </c>
      <c r="AP2693" s="1" t="s">
        <v>60</v>
      </c>
      <c r="AR2693" s="1" t="s">
        <v>60</v>
      </c>
      <c r="AT2693" s="1" t="s">
        <v>752</v>
      </c>
      <c r="AU2693" s="1" t="s">
        <v>752</v>
      </c>
      <c r="AV2693" s="1" t="s">
        <v>753</v>
      </c>
      <c r="AW2693" s="3" t="str">
        <f t="shared" si="1"/>
        <v>Other</v>
      </c>
      <c r="AX2693" s="3" t="str">
        <f t="array" ref="AX2693">TEXTJOIN(", ", TRUE, IF(X2693:AS2693="Y", X$1:AS$1, IF(X2693:AS2693&lt;&gt;"", X$1:AS$1 &amp; ": " &amp; X2693:AS2693, "")))
</f>
        <v>Heroin, Fentanyl, Heroin/Morph/Codeine, Any Opioid</v>
      </c>
    </row>
    <row r="2694">
      <c r="A2694" s="2">
        <v>43362.0</v>
      </c>
      <c r="B2694" s="1" t="s">
        <v>50</v>
      </c>
      <c r="C2694" s="1">
        <v>40.0</v>
      </c>
      <c r="D2694" s="1" t="s">
        <v>51</v>
      </c>
      <c r="E2694" s="1" t="s">
        <v>63</v>
      </c>
      <c r="G2694" s="1" t="s">
        <v>256</v>
      </c>
      <c r="H2694" s="1" t="s">
        <v>103</v>
      </c>
      <c r="I2694" s="1" t="s">
        <v>55</v>
      </c>
      <c r="J2694" s="1" t="s">
        <v>256</v>
      </c>
      <c r="K2694" s="1" t="s">
        <v>103</v>
      </c>
      <c r="M2694" s="1" t="s">
        <v>56</v>
      </c>
      <c r="N2694" s="1" t="s">
        <v>119</v>
      </c>
      <c r="O2694" s="1" t="s">
        <v>256</v>
      </c>
      <c r="P2694" s="1" t="s">
        <v>103</v>
      </c>
      <c r="Q2694" s="1" t="s">
        <v>55</v>
      </c>
      <c r="R2694" s="1" t="s">
        <v>56</v>
      </c>
      <c r="T2694" s="1" t="s">
        <v>1279</v>
      </c>
      <c r="U2694" s="1" t="s">
        <v>59</v>
      </c>
      <c r="X2694" s="1" t="s">
        <v>60</v>
      </c>
      <c r="Y2694" s="1" t="s">
        <v>60</v>
      </c>
      <c r="Z2694" s="1" t="s">
        <v>60</v>
      </c>
      <c r="AA2694" s="1" t="s">
        <v>60</v>
      </c>
      <c r="AP2694" s="1" t="s">
        <v>60</v>
      </c>
      <c r="AR2694" s="1" t="s">
        <v>60</v>
      </c>
      <c r="AT2694" s="1" t="s">
        <v>282</v>
      </c>
      <c r="AU2694" s="1" t="s">
        <v>282</v>
      </c>
      <c r="AV2694" s="1" t="s">
        <v>260</v>
      </c>
      <c r="AW2694" s="3" t="str">
        <f t="shared" si="1"/>
        <v>Other</v>
      </c>
      <c r="AX2694" s="3" t="str">
        <f t="array" ref="AX2694">TEXTJOIN(", ", TRUE, IF(X2694:AS2694="Y", X$1:AS$1, IF(X2694:AS2694&lt;&gt;"", X$1:AS$1 &amp; ": " &amp; X2694:AS2694, "")))
</f>
        <v>Heroin, Cocaine, Fentanyl, Fentanyl Analogue, Heroin/Morph/Codeine, Any Opioid</v>
      </c>
    </row>
    <row r="2695">
      <c r="A2695" s="2">
        <v>42999.0</v>
      </c>
      <c r="B2695" s="1" t="s">
        <v>86</v>
      </c>
      <c r="C2695" s="1">
        <v>54.0</v>
      </c>
      <c r="D2695" s="1" t="s">
        <v>51</v>
      </c>
      <c r="E2695" s="1" t="s">
        <v>63</v>
      </c>
      <c r="G2695" s="1" t="s">
        <v>262</v>
      </c>
      <c r="H2695" s="1" t="s">
        <v>263</v>
      </c>
      <c r="I2695" s="1" t="s">
        <v>55</v>
      </c>
      <c r="J2695" s="1" t="s">
        <v>262</v>
      </c>
      <c r="K2695" s="1" t="s">
        <v>263</v>
      </c>
      <c r="L2695" s="1" t="s">
        <v>55</v>
      </c>
      <c r="M2695" s="1" t="s">
        <v>56</v>
      </c>
      <c r="N2695" s="1" t="s">
        <v>136</v>
      </c>
      <c r="O2695" s="1" t="s">
        <v>91</v>
      </c>
      <c r="P2695" s="1" t="s">
        <v>91</v>
      </c>
      <c r="Q2695" s="1" t="s">
        <v>55</v>
      </c>
      <c r="R2695" s="1" t="s">
        <v>67</v>
      </c>
      <c r="T2695" s="1" t="s">
        <v>3396</v>
      </c>
      <c r="U2695" s="1" t="s">
        <v>59</v>
      </c>
      <c r="X2695" s="1" t="s">
        <v>60</v>
      </c>
      <c r="Y2695" s="1" t="s">
        <v>60</v>
      </c>
      <c r="AT2695" s="1" t="s">
        <v>556</v>
      </c>
      <c r="AU2695" s="1" t="s">
        <v>556</v>
      </c>
      <c r="AV2695" s="1" t="s">
        <v>111</v>
      </c>
      <c r="AW2695" s="3" t="str">
        <f t="shared" si="1"/>
        <v>Other</v>
      </c>
      <c r="AX2695" s="3" t="str">
        <f t="array" ref="AX2695">TEXTJOIN(", ", TRUE, IF(X2695:AS2695="Y", X$1:AS$1, IF(X2695:AS2695&lt;&gt;"", X$1:AS$1 &amp; ": " &amp; X2695:AS2695, "")))
</f>
        <v>Heroin, Cocaine</v>
      </c>
    </row>
    <row r="2696">
      <c r="A2696" s="2">
        <v>42710.0</v>
      </c>
      <c r="B2696" s="1" t="s">
        <v>50</v>
      </c>
      <c r="C2696" s="1">
        <v>42.0</v>
      </c>
      <c r="D2696" s="1" t="s">
        <v>51</v>
      </c>
      <c r="E2696" s="1" t="s">
        <v>63</v>
      </c>
      <c r="G2696" s="1" t="s">
        <v>364</v>
      </c>
      <c r="H2696" s="1" t="s">
        <v>263</v>
      </c>
      <c r="I2696" s="1" t="s">
        <v>55</v>
      </c>
      <c r="J2696" s="1" t="s">
        <v>364</v>
      </c>
      <c r="M2696" s="1" t="s">
        <v>56</v>
      </c>
      <c r="N2696" s="1" t="s">
        <v>136</v>
      </c>
      <c r="O2696" s="1" t="s">
        <v>364</v>
      </c>
      <c r="R2696" s="1" t="s">
        <v>56</v>
      </c>
      <c r="T2696" s="1" t="s">
        <v>3397</v>
      </c>
      <c r="U2696" s="1" t="s">
        <v>59</v>
      </c>
      <c r="AI2696" s="1" t="s">
        <v>60</v>
      </c>
      <c r="AT2696" s="1" t="s">
        <v>365</v>
      </c>
      <c r="AU2696" s="1" t="s">
        <v>365</v>
      </c>
      <c r="AV2696" s="1" t="s">
        <v>366</v>
      </c>
      <c r="AW2696" s="3" t="str">
        <f t="shared" si="1"/>
        <v>Other</v>
      </c>
      <c r="AX2696" s="3" t="str">
        <f t="array" ref="AX2696">TEXTJOIN(", ", TRUE, IF(X2696:AS2696="Y", X$1:AS$1, IF(X2696:AS2696&lt;&gt;"", X$1:AS$1 &amp; ": " &amp; X2696:AS2696, "")))
</f>
        <v>Amphet</v>
      </c>
    </row>
    <row r="2697">
      <c r="A2697" s="4">
        <v>41596.0</v>
      </c>
      <c r="B2697" s="1" t="s">
        <v>50</v>
      </c>
      <c r="C2697" s="1">
        <v>56.0</v>
      </c>
      <c r="D2697" s="1" t="s">
        <v>51</v>
      </c>
      <c r="E2697" s="1" t="s">
        <v>52</v>
      </c>
      <c r="G2697" s="1" t="s">
        <v>256</v>
      </c>
      <c r="H2697" s="1" t="s">
        <v>103</v>
      </c>
      <c r="M2697" s="1" t="s">
        <v>118</v>
      </c>
      <c r="N2697" s="1" t="s">
        <v>136</v>
      </c>
      <c r="O2697" s="1" t="s">
        <v>256</v>
      </c>
      <c r="P2697" s="1" t="s">
        <v>103</v>
      </c>
      <c r="R2697" s="1" t="s">
        <v>56</v>
      </c>
      <c r="T2697" s="1" t="s">
        <v>109</v>
      </c>
      <c r="U2697" s="1" t="s">
        <v>59</v>
      </c>
      <c r="Y2697" s="1" t="s">
        <v>60</v>
      </c>
      <c r="AT2697" s="1" t="s">
        <v>282</v>
      </c>
      <c r="AU2697" s="1" t="s">
        <v>62</v>
      </c>
      <c r="AV2697" s="1" t="s">
        <v>260</v>
      </c>
      <c r="AW2697" s="3" t="str">
        <f t="shared" si="1"/>
        <v>Other</v>
      </c>
      <c r="AX2697" s="3" t="str">
        <f t="array" ref="AX2697">TEXTJOIN(", ", TRUE, IF(X2697:AS2697="Y", X$1:AS$1, IF(X2697:AS2697&lt;&gt;"", X$1:AS$1 &amp; ": " &amp; X2697:AS2697, "")))
</f>
        <v>Cocaine</v>
      </c>
    </row>
    <row r="2698">
      <c r="A2698" s="2">
        <v>43573.0</v>
      </c>
      <c r="B2698" s="1" t="s">
        <v>50</v>
      </c>
      <c r="C2698" s="1">
        <v>63.0</v>
      </c>
      <c r="D2698" s="1" t="s">
        <v>76</v>
      </c>
      <c r="E2698" s="1" t="s">
        <v>63</v>
      </c>
      <c r="G2698" s="1" t="s">
        <v>262</v>
      </c>
      <c r="H2698" s="1" t="s">
        <v>263</v>
      </c>
      <c r="I2698" s="1" t="s">
        <v>55</v>
      </c>
      <c r="J2698" s="1" t="s">
        <v>262</v>
      </c>
      <c r="K2698" s="1" t="s">
        <v>263</v>
      </c>
      <c r="L2698" s="1" t="s">
        <v>55</v>
      </c>
      <c r="M2698" s="1" t="s">
        <v>56</v>
      </c>
      <c r="N2698" s="1" t="s">
        <v>93</v>
      </c>
      <c r="O2698" s="1" t="s">
        <v>262</v>
      </c>
      <c r="P2698" s="1" t="s">
        <v>263</v>
      </c>
      <c r="Q2698" s="1" t="s">
        <v>55</v>
      </c>
      <c r="R2698" s="1" t="s">
        <v>56</v>
      </c>
      <c r="T2698" s="1" t="s">
        <v>3398</v>
      </c>
      <c r="U2698" s="1" t="s">
        <v>59</v>
      </c>
      <c r="V2698" s="1" t="s">
        <v>258</v>
      </c>
      <c r="X2698" s="1" t="s">
        <v>60</v>
      </c>
      <c r="Y2698" s="1" t="s">
        <v>60</v>
      </c>
      <c r="Z2698" s="1" t="s">
        <v>60</v>
      </c>
      <c r="AP2698" s="1" t="s">
        <v>60</v>
      </c>
      <c r="AR2698" s="1" t="s">
        <v>60</v>
      </c>
      <c r="AS2698" s="1" t="s">
        <v>38</v>
      </c>
      <c r="AT2698" s="1" t="s">
        <v>556</v>
      </c>
      <c r="AU2698" s="1" t="s">
        <v>556</v>
      </c>
      <c r="AV2698" s="1" t="s">
        <v>266</v>
      </c>
      <c r="AW2698" s="3" t="str">
        <f t="shared" si="1"/>
        <v>Other</v>
      </c>
      <c r="AX2698" s="3" t="str">
        <f t="array" ref="AX2698">TEXTJOIN(", ", TRUE, IF(X2698:AS2698="Y", X$1:AS$1, IF(X2698:AS2698&lt;&gt;"", X$1:AS$1 &amp; ": " &amp; X2698:AS2698, "")))
</f>
        <v>Heroin, Cocaine, Fentanyl, Heroin/Morph/Codeine, Any Opioid, Other: Xylazine</v>
      </c>
    </row>
    <row r="2699">
      <c r="A2699" s="4">
        <v>43798.0</v>
      </c>
      <c r="B2699" s="1" t="s">
        <v>50</v>
      </c>
      <c r="C2699" s="1">
        <v>40.0</v>
      </c>
      <c r="D2699" s="1" t="s">
        <v>51</v>
      </c>
      <c r="E2699" s="1" t="s">
        <v>63</v>
      </c>
      <c r="G2699" s="1" t="s">
        <v>749</v>
      </c>
      <c r="H2699" s="1" t="s">
        <v>91</v>
      </c>
      <c r="I2699" s="1" t="s">
        <v>55</v>
      </c>
      <c r="J2699" s="1" t="s">
        <v>749</v>
      </c>
      <c r="K2699" s="1" t="s">
        <v>91</v>
      </c>
      <c r="L2699" s="1" t="s">
        <v>55</v>
      </c>
      <c r="M2699" s="1" t="s">
        <v>56</v>
      </c>
      <c r="N2699" s="1" t="s">
        <v>178</v>
      </c>
      <c r="O2699" s="1" t="s">
        <v>749</v>
      </c>
      <c r="P2699" s="1" t="s">
        <v>91</v>
      </c>
      <c r="Q2699" s="1" t="s">
        <v>55</v>
      </c>
      <c r="R2699" s="1" t="s">
        <v>56</v>
      </c>
      <c r="T2699" s="1" t="s">
        <v>3399</v>
      </c>
      <c r="U2699" s="1" t="s">
        <v>59</v>
      </c>
      <c r="Z2699" s="1" t="s">
        <v>60</v>
      </c>
      <c r="AF2699" s="1" t="s">
        <v>60</v>
      </c>
      <c r="AH2699" s="1" t="s">
        <v>60</v>
      </c>
      <c r="AR2699" s="1" t="s">
        <v>60</v>
      </c>
      <c r="AS2699" s="1" t="s">
        <v>661</v>
      </c>
      <c r="AT2699" s="1" t="s">
        <v>752</v>
      </c>
      <c r="AU2699" s="1" t="s">
        <v>752</v>
      </c>
      <c r="AV2699" s="1" t="s">
        <v>753</v>
      </c>
      <c r="AW2699" s="3" t="str">
        <f t="shared" si="1"/>
        <v>Other</v>
      </c>
      <c r="AX2699" s="3" t="str">
        <f t="array" ref="AX2699">TEXTJOIN(", ", TRUE, IF(X2699:AS2699="Y", X$1:AS$1, IF(X2699:AS2699&lt;&gt;"", X$1:AS$1 &amp; ": " &amp; X2699:AS2699, "")))
</f>
        <v>Fentanyl, Benzodiazepine, Meth/Amphetamine, Any Opioid, Other: bupren</v>
      </c>
    </row>
    <row r="2700">
      <c r="A2700" s="2">
        <v>43940.0</v>
      </c>
      <c r="B2700" s="1" t="s">
        <v>50</v>
      </c>
      <c r="C2700" s="1">
        <v>25.0</v>
      </c>
      <c r="D2700" s="1" t="s">
        <v>51</v>
      </c>
      <c r="E2700" s="1" t="s">
        <v>63</v>
      </c>
      <c r="F2700" s="1" t="s">
        <v>137</v>
      </c>
      <c r="G2700" s="1" t="s">
        <v>91</v>
      </c>
      <c r="H2700" s="1" t="s">
        <v>91</v>
      </c>
      <c r="I2700" s="1" t="s">
        <v>55</v>
      </c>
      <c r="J2700" s="1" t="s">
        <v>91</v>
      </c>
      <c r="K2700" s="1" t="s">
        <v>91</v>
      </c>
      <c r="L2700" s="1" t="s">
        <v>55</v>
      </c>
      <c r="M2700" s="1" t="s">
        <v>56</v>
      </c>
      <c r="N2700" s="1" t="s">
        <v>136</v>
      </c>
      <c r="O2700" s="1" t="s">
        <v>91</v>
      </c>
      <c r="P2700" s="1" t="s">
        <v>91</v>
      </c>
      <c r="Q2700" s="1" t="s">
        <v>55</v>
      </c>
      <c r="R2700" s="1" t="s">
        <v>56</v>
      </c>
      <c r="T2700" s="1" t="s">
        <v>83</v>
      </c>
      <c r="U2700" s="1" t="s">
        <v>59</v>
      </c>
      <c r="Z2700" s="1" t="s">
        <v>60</v>
      </c>
      <c r="AR2700" s="1" t="s">
        <v>60</v>
      </c>
      <c r="AT2700" s="1" t="s">
        <v>110</v>
      </c>
      <c r="AU2700" s="1" t="s">
        <v>110</v>
      </c>
      <c r="AV2700" s="1" t="s">
        <v>111</v>
      </c>
      <c r="AW2700" s="3" t="str">
        <f t="shared" si="1"/>
        <v>Other</v>
      </c>
      <c r="AX2700" s="3" t="str">
        <f t="array" ref="AX2700">TEXTJOIN(", ", TRUE, IF(X2700:AS2700="Y", X$1:AS$1, IF(X2700:AS2700&lt;&gt;"", X$1:AS$1 &amp; ": " &amp; X2700:AS2700, "")))
</f>
        <v>Fentanyl, Any Opioid</v>
      </c>
    </row>
    <row r="2701">
      <c r="A2701" s="2">
        <v>42370.0</v>
      </c>
      <c r="B2701" s="1" t="s">
        <v>50</v>
      </c>
      <c r="C2701" s="1">
        <v>34.0</v>
      </c>
      <c r="D2701" s="1" t="s">
        <v>51</v>
      </c>
      <c r="E2701" s="1" t="s">
        <v>63</v>
      </c>
      <c r="F2701" s="1" t="s">
        <v>137</v>
      </c>
      <c r="G2701" s="1" t="s">
        <v>82</v>
      </c>
      <c r="H2701" s="1" t="s">
        <v>54</v>
      </c>
      <c r="I2701" s="1" t="s">
        <v>55</v>
      </c>
      <c r="J2701" s="1" t="s">
        <v>82</v>
      </c>
      <c r="M2701" s="1" t="s">
        <v>56</v>
      </c>
      <c r="N2701" s="1" t="s">
        <v>136</v>
      </c>
      <c r="O2701" s="1" t="s">
        <v>82</v>
      </c>
      <c r="R2701" s="1" t="s">
        <v>67</v>
      </c>
      <c r="T2701" s="1" t="s">
        <v>3400</v>
      </c>
      <c r="U2701" s="1" t="s">
        <v>59</v>
      </c>
      <c r="W2701" s="1" t="s">
        <v>60</v>
      </c>
      <c r="X2701" s="1" t="s">
        <v>60</v>
      </c>
      <c r="Y2701" s="1" t="s">
        <v>60</v>
      </c>
      <c r="AB2701" s="1" t="s">
        <v>60</v>
      </c>
      <c r="AD2701" s="1" t="s">
        <v>60</v>
      </c>
      <c r="AP2701" s="1" t="s">
        <v>60</v>
      </c>
      <c r="AR2701" s="1" t="s">
        <v>60</v>
      </c>
      <c r="AT2701" s="1" t="s">
        <v>329</v>
      </c>
      <c r="AU2701" s="1" t="s">
        <v>329</v>
      </c>
      <c r="AV2701" s="1" t="s">
        <v>85</v>
      </c>
      <c r="AW2701" s="3" t="str">
        <f t="shared" si="1"/>
        <v>Other</v>
      </c>
      <c r="AX2701" s="3" t="str">
        <f t="array" ref="AX2701">TEXTJOIN(", ", TRUE, IF(X2701:AS2701="Y", X$1:AS$1, IF(X2701:AS2701&lt;&gt;"", X$1:AS$1 &amp; ": " &amp; X2701:AS2701, "")))
</f>
        <v>Heroin, Cocaine, Oxycodone, Ethanol, Heroin/Morph/Codeine, Any Opioid</v>
      </c>
    </row>
    <row r="2702">
      <c r="A2702" s="2">
        <v>42683.0</v>
      </c>
      <c r="B2702" s="1" t="s">
        <v>50</v>
      </c>
      <c r="C2702" s="1">
        <v>39.0</v>
      </c>
      <c r="D2702" s="1" t="s">
        <v>51</v>
      </c>
      <c r="E2702" s="1" t="s">
        <v>52</v>
      </c>
      <c r="G2702" s="1" t="s">
        <v>65</v>
      </c>
      <c r="H2702" s="1" t="s">
        <v>65</v>
      </c>
      <c r="I2702" s="1" t="s">
        <v>55</v>
      </c>
      <c r="J2702" s="1" t="s">
        <v>117</v>
      </c>
      <c r="M2702" s="1" t="s">
        <v>118</v>
      </c>
      <c r="N2702" s="1" t="s">
        <v>136</v>
      </c>
      <c r="O2702" s="1" t="s">
        <v>65</v>
      </c>
      <c r="R2702" s="1" t="s">
        <v>67</v>
      </c>
      <c r="T2702" s="1" t="s">
        <v>3401</v>
      </c>
      <c r="U2702" s="1" t="s">
        <v>59</v>
      </c>
      <c r="Y2702" s="1" t="s">
        <v>60</v>
      </c>
      <c r="AS2702" s="1" t="s">
        <v>417</v>
      </c>
      <c r="AT2702" s="1" t="s">
        <v>410</v>
      </c>
      <c r="AV2702" s="1" t="s">
        <v>150</v>
      </c>
      <c r="AW2702" s="3" t="str">
        <f t="shared" si="1"/>
        <v>Other</v>
      </c>
      <c r="AX2702" s="3" t="str">
        <f t="array" ref="AX2702">TEXTJOIN(", ", TRUE, IF(X2702:AS2702="Y", X$1:AS$1, IF(X2702:AS2702&lt;&gt;"", X$1:AS$1 &amp; ": " &amp; X2702:AS2702, "")))
</f>
        <v>Cocaine, Other: PCP</v>
      </c>
    </row>
    <row r="2703">
      <c r="A2703" s="2">
        <v>42487.0</v>
      </c>
      <c r="B2703" s="1" t="s">
        <v>50</v>
      </c>
      <c r="C2703" s="1">
        <v>41.0</v>
      </c>
      <c r="D2703" s="1" t="s">
        <v>51</v>
      </c>
      <c r="E2703" s="1" t="s">
        <v>63</v>
      </c>
      <c r="G2703" s="1" t="s">
        <v>290</v>
      </c>
      <c r="H2703" s="1" t="s">
        <v>91</v>
      </c>
      <c r="I2703" s="1" t="s">
        <v>55</v>
      </c>
      <c r="J2703" s="1" t="s">
        <v>290</v>
      </c>
      <c r="M2703" s="1" t="s">
        <v>56</v>
      </c>
      <c r="N2703" s="1" t="s">
        <v>276</v>
      </c>
      <c r="O2703" s="1" t="s">
        <v>290</v>
      </c>
      <c r="R2703" s="1" t="s">
        <v>56</v>
      </c>
      <c r="T2703" s="1" t="s">
        <v>2740</v>
      </c>
      <c r="U2703" s="1" t="s">
        <v>59</v>
      </c>
      <c r="X2703" s="1" t="s">
        <v>60</v>
      </c>
      <c r="Z2703" s="1" t="s">
        <v>60</v>
      </c>
      <c r="AF2703" s="1" t="s">
        <v>60</v>
      </c>
      <c r="AP2703" s="1" t="s">
        <v>60</v>
      </c>
      <c r="AR2703" s="1" t="s">
        <v>60</v>
      </c>
      <c r="AT2703" s="1" t="s">
        <v>292</v>
      </c>
      <c r="AU2703" s="1" t="s">
        <v>292</v>
      </c>
      <c r="AV2703" s="1" t="s">
        <v>653</v>
      </c>
      <c r="AW2703" s="3" t="str">
        <f t="shared" si="1"/>
        <v>Other</v>
      </c>
      <c r="AX2703" s="3" t="str">
        <f t="array" ref="AX2703">TEXTJOIN(", ", TRUE, IF(X2703:AS2703="Y", X$1:AS$1, IF(X2703:AS2703&lt;&gt;"", X$1:AS$1 &amp; ": " &amp; X2703:AS2703, "")))
</f>
        <v>Heroin, Fentanyl, Benzodiazepine, Heroin/Morph/Codeine, Any Opioid</v>
      </c>
    </row>
    <row r="2704">
      <c r="A2704" s="2">
        <v>42803.0</v>
      </c>
      <c r="B2704" s="1" t="s">
        <v>86</v>
      </c>
      <c r="C2704" s="1">
        <v>51.0</v>
      </c>
      <c r="D2704" s="1" t="s">
        <v>51</v>
      </c>
      <c r="E2704" s="1" t="s">
        <v>63</v>
      </c>
      <c r="G2704" s="1" t="s">
        <v>368</v>
      </c>
      <c r="H2704" s="1" t="s">
        <v>91</v>
      </c>
      <c r="I2704" s="1" t="s">
        <v>55</v>
      </c>
      <c r="J2704" s="1" t="s">
        <v>368</v>
      </c>
      <c r="K2704" s="1" t="s">
        <v>91</v>
      </c>
      <c r="L2704" s="1" t="s">
        <v>55</v>
      </c>
      <c r="M2704" s="1" t="s">
        <v>56</v>
      </c>
      <c r="N2704" s="1" t="s">
        <v>136</v>
      </c>
      <c r="O2704" s="1" t="s">
        <v>368</v>
      </c>
      <c r="P2704" s="1" t="s">
        <v>91</v>
      </c>
      <c r="Q2704" s="1" t="s">
        <v>55</v>
      </c>
      <c r="R2704" s="1" t="s">
        <v>56</v>
      </c>
      <c r="T2704" s="1" t="s">
        <v>3402</v>
      </c>
      <c r="U2704" s="1" t="s">
        <v>59</v>
      </c>
      <c r="X2704" s="1" t="s">
        <v>60</v>
      </c>
      <c r="Z2704" s="1" t="s">
        <v>60</v>
      </c>
      <c r="AD2704" s="1" t="s">
        <v>60</v>
      </c>
      <c r="AF2704" s="1" t="s">
        <v>60</v>
      </c>
      <c r="AT2704" s="1" t="s">
        <v>369</v>
      </c>
      <c r="AU2704" s="1" t="s">
        <v>369</v>
      </c>
      <c r="AV2704" s="1" t="s">
        <v>909</v>
      </c>
      <c r="AW2704" s="3" t="str">
        <f t="shared" si="1"/>
        <v>Other</v>
      </c>
      <c r="AX2704" s="3" t="str">
        <f t="array" ref="AX2704">TEXTJOIN(", ", TRUE, IF(X2704:AS2704="Y", X$1:AS$1, IF(X2704:AS2704&lt;&gt;"", X$1:AS$1 &amp; ": " &amp; X2704:AS2704, "")))
</f>
        <v>Heroin, Fentanyl, Ethanol, Benzodiazepine</v>
      </c>
    </row>
    <row r="2705">
      <c r="A2705" s="2">
        <v>41448.0</v>
      </c>
      <c r="B2705" s="1" t="s">
        <v>50</v>
      </c>
      <c r="C2705" s="1">
        <v>47.0</v>
      </c>
      <c r="D2705" s="1" t="s">
        <v>76</v>
      </c>
      <c r="E2705" s="1" t="s">
        <v>63</v>
      </c>
      <c r="G2705" s="1" t="s">
        <v>185</v>
      </c>
      <c r="H2705" s="1" t="s">
        <v>91</v>
      </c>
      <c r="J2705" s="1" t="s">
        <v>185</v>
      </c>
      <c r="L2705" s="1" t="s">
        <v>55</v>
      </c>
      <c r="M2705" s="1" t="s">
        <v>56</v>
      </c>
      <c r="N2705" s="1" t="s">
        <v>113</v>
      </c>
      <c r="O2705" s="1" t="s">
        <v>185</v>
      </c>
      <c r="P2705" s="1" t="s">
        <v>91</v>
      </c>
      <c r="R2705" s="1" t="s">
        <v>56</v>
      </c>
      <c r="T2705" s="1" t="s">
        <v>729</v>
      </c>
      <c r="U2705" s="1" t="s">
        <v>59</v>
      </c>
      <c r="Y2705" s="1" t="s">
        <v>60</v>
      </c>
      <c r="AT2705" s="1" t="s">
        <v>188</v>
      </c>
      <c r="AU2705" s="1" t="s">
        <v>188</v>
      </c>
      <c r="AV2705" s="1" t="s">
        <v>189</v>
      </c>
      <c r="AW2705" s="3" t="str">
        <f t="shared" si="1"/>
        <v>Other</v>
      </c>
      <c r="AX2705" s="3" t="str">
        <f t="array" ref="AX2705">TEXTJOIN(", ", TRUE, IF(X2705:AS2705="Y", X$1:AS$1, IF(X2705:AS2705&lt;&gt;"", X$1:AS$1 &amp; ": " &amp; X2705:AS2705, "")))
</f>
        <v>Cocaine</v>
      </c>
    </row>
    <row r="2706">
      <c r="A2706" s="2">
        <v>43365.0</v>
      </c>
      <c r="B2706" s="1" t="s">
        <v>50</v>
      </c>
      <c r="C2706" s="1">
        <v>39.0</v>
      </c>
      <c r="D2706" s="1" t="s">
        <v>51</v>
      </c>
      <c r="E2706" s="1" t="s">
        <v>63</v>
      </c>
      <c r="J2706" s="1" t="s">
        <v>103</v>
      </c>
      <c r="K2706" s="1" t="s">
        <v>103</v>
      </c>
      <c r="M2706" s="1" t="s">
        <v>118</v>
      </c>
      <c r="N2706" s="1" t="s">
        <v>136</v>
      </c>
      <c r="O2706" s="1" t="s">
        <v>103</v>
      </c>
      <c r="P2706" s="1" t="s">
        <v>103</v>
      </c>
      <c r="Q2706" s="1" t="s">
        <v>55</v>
      </c>
      <c r="R2706" s="1" t="s">
        <v>67</v>
      </c>
      <c r="T2706" s="1" t="s">
        <v>3403</v>
      </c>
      <c r="U2706" s="1" t="s">
        <v>59</v>
      </c>
      <c r="AD2706" s="1" t="s">
        <v>60</v>
      </c>
      <c r="AF2706" s="1" t="s">
        <v>60</v>
      </c>
      <c r="AG2706" s="1" t="s">
        <v>60</v>
      </c>
      <c r="AR2706" s="1" t="s">
        <v>60</v>
      </c>
      <c r="AT2706" s="1" t="s">
        <v>62</v>
      </c>
      <c r="AU2706" s="1" t="s">
        <v>167</v>
      </c>
      <c r="AV2706" s="1" t="s">
        <v>168</v>
      </c>
      <c r="AW2706" s="3" t="str">
        <f t="shared" si="1"/>
        <v>Other</v>
      </c>
      <c r="AX2706" s="3" t="str">
        <f t="array" ref="AX2706">TEXTJOIN(", ", TRUE, IF(X2706:AS2706="Y", X$1:AS$1, IF(X2706:AS2706&lt;&gt;"", X$1:AS$1 &amp; ": " &amp; X2706:AS2706, "")))
</f>
        <v>Ethanol, Benzodiazepine, Methadone, Any Opioid</v>
      </c>
    </row>
    <row r="2707">
      <c r="A2707" s="2">
        <v>43627.0</v>
      </c>
      <c r="B2707" s="1" t="s">
        <v>50</v>
      </c>
      <c r="C2707" s="1">
        <v>62.0</v>
      </c>
      <c r="D2707" s="1" t="s">
        <v>76</v>
      </c>
      <c r="E2707" s="1" t="s">
        <v>63</v>
      </c>
      <c r="G2707" s="1" t="s">
        <v>370</v>
      </c>
      <c r="H2707" s="1" t="s">
        <v>65</v>
      </c>
      <c r="I2707" s="1" t="s">
        <v>55</v>
      </c>
      <c r="J2707" s="1" t="s">
        <v>370</v>
      </c>
      <c r="K2707" s="1" t="s">
        <v>65</v>
      </c>
      <c r="L2707" s="1" t="s">
        <v>55</v>
      </c>
      <c r="M2707" s="1" t="s">
        <v>56</v>
      </c>
      <c r="N2707" s="1" t="s">
        <v>912</v>
      </c>
      <c r="O2707" s="1" t="s">
        <v>370</v>
      </c>
      <c r="P2707" s="1" t="s">
        <v>65</v>
      </c>
      <c r="Q2707" s="1" t="s">
        <v>55</v>
      </c>
      <c r="R2707" s="1" t="s">
        <v>56</v>
      </c>
      <c r="T2707" s="1" t="s">
        <v>3404</v>
      </c>
      <c r="U2707" s="1" t="s">
        <v>59</v>
      </c>
      <c r="AD2707" s="1" t="s">
        <v>60</v>
      </c>
      <c r="AT2707" s="1" t="s">
        <v>372</v>
      </c>
      <c r="AU2707" s="1" t="s">
        <v>372</v>
      </c>
      <c r="AV2707" s="1" t="s">
        <v>572</v>
      </c>
      <c r="AW2707" s="3" t="str">
        <f t="shared" si="1"/>
        <v>Other</v>
      </c>
      <c r="AX2707" s="3" t="str">
        <f t="array" ref="AX2707">TEXTJOIN(", ", TRUE, IF(X2707:AS2707="Y", X$1:AS$1, IF(X2707:AS2707&lt;&gt;"", X$1:AS$1 &amp; ": " &amp; X2707:AS2707, "")))
</f>
        <v>Ethanol</v>
      </c>
    </row>
    <row r="2708">
      <c r="A2708" s="2">
        <v>43893.0</v>
      </c>
      <c r="B2708" s="1" t="s">
        <v>50</v>
      </c>
      <c r="C2708" s="1">
        <v>48.0</v>
      </c>
      <c r="D2708" s="1" t="s">
        <v>51</v>
      </c>
      <c r="E2708" s="1" t="s">
        <v>63</v>
      </c>
      <c r="G2708" s="1" t="s">
        <v>2532</v>
      </c>
      <c r="H2708" s="1" t="s">
        <v>103</v>
      </c>
      <c r="I2708" s="1" t="s">
        <v>55</v>
      </c>
      <c r="J2708" s="1" t="s">
        <v>2532</v>
      </c>
      <c r="K2708" s="1" t="s">
        <v>103</v>
      </c>
      <c r="L2708" s="1" t="s">
        <v>55</v>
      </c>
      <c r="M2708" s="1" t="s">
        <v>56</v>
      </c>
      <c r="N2708" s="1" t="s">
        <v>93</v>
      </c>
      <c r="O2708" s="1" t="s">
        <v>256</v>
      </c>
      <c r="P2708" s="1" t="s">
        <v>103</v>
      </c>
      <c r="Q2708" s="1" t="s">
        <v>55</v>
      </c>
      <c r="R2708" s="1" t="s">
        <v>67</v>
      </c>
      <c r="T2708" s="1" t="s">
        <v>3405</v>
      </c>
      <c r="U2708" s="1" t="s">
        <v>59</v>
      </c>
      <c r="X2708" s="1" t="s">
        <v>60</v>
      </c>
      <c r="Z2708" s="1" t="s">
        <v>60</v>
      </c>
      <c r="AD2708" s="1" t="s">
        <v>60</v>
      </c>
      <c r="AF2708" s="1" t="s">
        <v>60</v>
      </c>
      <c r="AR2708" s="1" t="s">
        <v>60</v>
      </c>
      <c r="AT2708" s="1" t="s">
        <v>2533</v>
      </c>
      <c r="AU2708" s="1" t="s">
        <v>2533</v>
      </c>
      <c r="AV2708" s="1" t="s">
        <v>260</v>
      </c>
      <c r="AW2708" s="3" t="str">
        <f t="shared" si="1"/>
        <v>Other</v>
      </c>
      <c r="AX2708" s="3" t="str">
        <f t="array" ref="AX2708">TEXTJOIN(", ", TRUE, IF(X2708:AS2708="Y", X$1:AS$1, IF(X2708:AS2708&lt;&gt;"", X$1:AS$1 &amp; ": " &amp; X2708:AS2708, "")))
</f>
        <v>Heroin, Fentanyl, Ethanol, Benzodiazepine, Any Opioid</v>
      </c>
    </row>
    <row r="2709">
      <c r="A2709" s="2">
        <v>44266.0</v>
      </c>
      <c r="B2709" s="1" t="s">
        <v>50</v>
      </c>
      <c r="C2709" s="1">
        <v>21.0</v>
      </c>
      <c r="D2709" s="1" t="s">
        <v>51</v>
      </c>
      <c r="E2709" s="1" t="s">
        <v>502</v>
      </c>
      <c r="G2709" s="1" t="s">
        <v>64</v>
      </c>
      <c r="H2709" s="1" t="s">
        <v>65</v>
      </c>
      <c r="I2709" s="1" t="s">
        <v>55</v>
      </c>
      <c r="J2709" s="1" t="s">
        <v>179</v>
      </c>
      <c r="K2709" s="1" t="s">
        <v>121</v>
      </c>
      <c r="L2709" s="1" t="s">
        <v>55</v>
      </c>
      <c r="M2709" s="1" t="s">
        <v>333</v>
      </c>
      <c r="N2709" s="1" t="s">
        <v>119</v>
      </c>
      <c r="O2709" s="1" t="s">
        <v>179</v>
      </c>
      <c r="P2709" s="1" t="s">
        <v>121</v>
      </c>
      <c r="Q2709" s="1" t="s">
        <v>55</v>
      </c>
      <c r="R2709" s="1" t="s">
        <v>44</v>
      </c>
      <c r="S2709" s="1" t="s">
        <v>3406</v>
      </c>
      <c r="T2709" s="1" t="s">
        <v>456</v>
      </c>
      <c r="U2709" s="1" t="s">
        <v>59</v>
      </c>
      <c r="Y2709" s="1" t="s">
        <v>60</v>
      </c>
      <c r="Z2709" s="1" t="s">
        <v>60</v>
      </c>
      <c r="AD2709" s="1" t="s">
        <v>60</v>
      </c>
      <c r="AR2709" s="1" t="s">
        <v>60</v>
      </c>
      <c r="AT2709" s="1" t="s">
        <v>69</v>
      </c>
      <c r="AU2709" s="1" t="s">
        <v>757</v>
      </c>
      <c r="AV2709" s="1" t="s">
        <v>184</v>
      </c>
      <c r="AW2709" s="3" t="str">
        <f t="shared" si="1"/>
        <v>Other</v>
      </c>
      <c r="AX2709" s="3" t="str">
        <f t="array" ref="AX2709">TEXTJOIN(", ", TRUE, IF(X2709:AS2709="Y", X$1:AS$1, IF(X2709:AS2709&lt;&gt;"", X$1:AS$1 &amp; ": " &amp; X2709:AS2709, "")))
</f>
        <v>Cocaine, Fentanyl, Ethanol, Any Opioid</v>
      </c>
    </row>
    <row r="2710">
      <c r="A2710" s="2">
        <v>43134.0</v>
      </c>
      <c r="B2710" s="1" t="s">
        <v>50</v>
      </c>
      <c r="C2710" s="1">
        <v>34.0</v>
      </c>
      <c r="D2710" s="1" t="s">
        <v>51</v>
      </c>
      <c r="E2710" s="1" t="s">
        <v>52</v>
      </c>
      <c r="G2710" s="1" t="s">
        <v>455</v>
      </c>
      <c r="H2710" s="1" t="s">
        <v>103</v>
      </c>
      <c r="I2710" s="1" t="s">
        <v>55</v>
      </c>
      <c r="J2710" s="1" t="s">
        <v>455</v>
      </c>
      <c r="K2710" s="1" t="s">
        <v>103</v>
      </c>
      <c r="M2710" s="1" t="s">
        <v>56</v>
      </c>
      <c r="N2710" s="1" t="s">
        <v>136</v>
      </c>
      <c r="O2710" s="1" t="s">
        <v>455</v>
      </c>
      <c r="P2710" s="1" t="s">
        <v>103</v>
      </c>
      <c r="Q2710" s="1" t="s">
        <v>55</v>
      </c>
      <c r="R2710" s="1" t="s">
        <v>56</v>
      </c>
      <c r="T2710" s="1" t="s">
        <v>3407</v>
      </c>
      <c r="U2710" s="1" t="s">
        <v>59</v>
      </c>
      <c r="Z2710" s="1" t="s">
        <v>60</v>
      </c>
      <c r="AA2710" s="1" t="s">
        <v>60</v>
      </c>
      <c r="AD2710" s="1" t="s">
        <v>60</v>
      </c>
      <c r="AR2710" s="1" t="s">
        <v>60</v>
      </c>
      <c r="AT2710" s="1" t="s">
        <v>457</v>
      </c>
      <c r="AU2710" s="1" t="s">
        <v>457</v>
      </c>
      <c r="AV2710" s="1" t="s">
        <v>458</v>
      </c>
      <c r="AW2710" s="3" t="str">
        <f t="shared" si="1"/>
        <v>Other</v>
      </c>
      <c r="AX2710" s="3" t="str">
        <f t="array" ref="AX2710">TEXTJOIN(", ", TRUE, IF(X2710:AS2710="Y", X$1:AS$1, IF(X2710:AS2710&lt;&gt;"", X$1:AS$1 &amp; ": " &amp; X2710:AS2710, "")))
</f>
        <v>Fentanyl, Fentanyl Analogue, Ethanol, Any Opioid</v>
      </c>
    </row>
    <row r="2711">
      <c r="A2711" s="2">
        <v>43300.0</v>
      </c>
      <c r="B2711" s="1" t="s">
        <v>50</v>
      </c>
      <c r="C2711" s="1">
        <v>42.0</v>
      </c>
      <c r="D2711" s="1" t="s">
        <v>51</v>
      </c>
      <c r="E2711" s="1" t="s">
        <v>63</v>
      </c>
      <c r="G2711" s="1" t="s">
        <v>179</v>
      </c>
      <c r="H2711" s="1" t="s">
        <v>121</v>
      </c>
      <c r="I2711" s="1" t="s">
        <v>55</v>
      </c>
      <c r="J2711" s="1" t="s">
        <v>179</v>
      </c>
      <c r="K2711" s="1" t="s">
        <v>121</v>
      </c>
      <c r="M2711" s="1" t="s">
        <v>56</v>
      </c>
      <c r="N2711" s="1" t="s">
        <v>119</v>
      </c>
      <c r="O2711" s="1" t="s">
        <v>179</v>
      </c>
      <c r="P2711" s="1" t="s">
        <v>121</v>
      </c>
      <c r="Q2711" s="1" t="s">
        <v>55</v>
      </c>
      <c r="R2711" s="1" t="s">
        <v>56</v>
      </c>
      <c r="T2711" s="1" t="s">
        <v>3408</v>
      </c>
      <c r="U2711" s="1" t="s">
        <v>59</v>
      </c>
      <c r="V2711" s="1" t="s">
        <v>3409</v>
      </c>
      <c r="X2711" s="1" t="s">
        <v>60</v>
      </c>
      <c r="Y2711" s="1" t="s">
        <v>60</v>
      </c>
      <c r="AB2711" s="1" t="s">
        <v>60</v>
      </c>
      <c r="AH2711" s="1" t="s">
        <v>60</v>
      </c>
      <c r="AP2711" s="1" t="s">
        <v>60</v>
      </c>
      <c r="AR2711" s="1" t="s">
        <v>60</v>
      </c>
      <c r="AT2711" s="1" t="s">
        <v>757</v>
      </c>
      <c r="AU2711" s="1" t="s">
        <v>757</v>
      </c>
      <c r="AV2711" s="1" t="s">
        <v>184</v>
      </c>
      <c r="AW2711" s="3" t="str">
        <f t="shared" si="1"/>
        <v>Other</v>
      </c>
      <c r="AX2711" s="3" t="str">
        <f t="array" ref="AX2711">TEXTJOIN(", ", TRUE, IF(X2711:AS2711="Y", X$1:AS$1, IF(X2711:AS2711&lt;&gt;"", X$1:AS$1 &amp; ": " &amp; X2711:AS2711, "")))
</f>
        <v>Heroin, Cocaine, Oxycodone, Meth/Amphetamine, Heroin/Morph/Codeine, Any Opioid</v>
      </c>
    </row>
    <row r="2712">
      <c r="A2712" s="2">
        <v>42533.0</v>
      </c>
      <c r="B2712" s="1" t="s">
        <v>50</v>
      </c>
      <c r="C2712" s="1">
        <v>24.0</v>
      </c>
      <c r="D2712" s="1" t="s">
        <v>51</v>
      </c>
      <c r="E2712" s="1" t="s">
        <v>63</v>
      </c>
      <c r="G2712" s="1" t="s">
        <v>201</v>
      </c>
      <c r="H2712" s="1" t="s">
        <v>54</v>
      </c>
      <c r="I2712" s="1" t="s">
        <v>55</v>
      </c>
      <c r="J2712" s="1" t="s">
        <v>201</v>
      </c>
      <c r="M2712" s="1" t="s">
        <v>56</v>
      </c>
      <c r="N2712" s="1" t="s">
        <v>276</v>
      </c>
      <c r="O2712" s="1" t="s">
        <v>201</v>
      </c>
      <c r="R2712" s="1" t="s">
        <v>56</v>
      </c>
      <c r="T2712" s="1" t="s">
        <v>3410</v>
      </c>
      <c r="U2712" s="1" t="s">
        <v>59</v>
      </c>
      <c r="AO2712" s="1" t="s">
        <v>60</v>
      </c>
      <c r="AP2712" s="1" t="s">
        <v>60</v>
      </c>
      <c r="AR2712" s="1" t="s">
        <v>60</v>
      </c>
      <c r="AT2712" s="1" t="s">
        <v>205</v>
      </c>
      <c r="AU2712" s="1" t="s">
        <v>205</v>
      </c>
      <c r="AV2712" s="1" t="s">
        <v>206</v>
      </c>
      <c r="AW2712" s="3" t="str">
        <f t="shared" si="1"/>
        <v>Other</v>
      </c>
      <c r="AX2712" s="3" t="str">
        <f t="array" ref="AX2712">TEXTJOIN(", ", TRUE, IF(X2712:AS2712="Y", X$1:AS$1, IF(X2712:AS2712&lt;&gt;"", X$1:AS$1 &amp; ": " &amp; X2712:AS2712, "")))
</f>
        <v>Opiate NOS, Heroin/Morph/Codeine, Any Opioid</v>
      </c>
    </row>
    <row r="2713">
      <c r="A2713" s="4">
        <v>43811.0</v>
      </c>
      <c r="B2713" s="1" t="s">
        <v>50</v>
      </c>
      <c r="C2713" s="1">
        <v>37.0</v>
      </c>
      <c r="D2713" s="1" t="s">
        <v>51</v>
      </c>
      <c r="E2713" s="1" t="s">
        <v>63</v>
      </c>
      <c r="G2713" s="1" t="s">
        <v>91</v>
      </c>
      <c r="H2713" s="1" t="s">
        <v>91</v>
      </c>
      <c r="I2713" s="1" t="s">
        <v>55</v>
      </c>
      <c r="J2713" s="1" t="s">
        <v>91</v>
      </c>
      <c r="K2713" s="1" t="s">
        <v>91</v>
      </c>
      <c r="L2713" s="1" t="s">
        <v>55</v>
      </c>
      <c r="M2713" s="1" t="s">
        <v>56</v>
      </c>
      <c r="N2713" s="1" t="s">
        <v>93</v>
      </c>
      <c r="O2713" s="1" t="s">
        <v>91</v>
      </c>
      <c r="P2713" s="1" t="s">
        <v>91</v>
      </c>
      <c r="Q2713" s="1" t="s">
        <v>55</v>
      </c>
      <c r="R2713" s="1" t="s">
        <v>56</v>
      </c>
      <c r="T2713" s="1" t="s">
        <v>3411</v>
      </c>
      <c r="U2713" s="1" t="s">
        <v>59</v>
      </c>
      <c r="X2713" s="1" t="s">
        <v>60</v>
      </c>
      <c r="Y2713" s="1" t="s">
        <v>60</v>
      </c>
      <c r="Z2713" s="1" t="s">
        <v>60</v>
      </c>
      <c r="AP2713" s="1" t="s">
        <v>60</v>
      </c>
      <c r="AR2713" s="1" t="s">
        <v>60</v>
      </c>
      <c r="AT2713" s="1" t="s">
        <v>110</v>
      </c>
      <c r="AU2713" s="1" t="s">
        <v>110</v>
      </c>
      <c r="AV2713" s="1" t="s">
        <v>111</v>
      </c>
      <c r="AW2713" s="3" t="str">
        <f t="shared" si="1"/>
        <v>Other</v>
      </c>
      <c r="AX2713" s="3" t="str">
        <f t="array" ref="AX2713">TEXTJOIN(", ", TRUE, IF(X2713:AS2713="Y", X$1:AS$1, IF(X2713:AS2713&lt;&gt;"", X$1:AS$1 &amp; ": " &amp; X2713:AS2713, "")))
</f>
        <v>Heroin, Cocaine, Fentanyl, Heroin/Morph/Codeine, Any Opioid</v>
      </c>
    </row>
    <row r="2714">
      <c r="A2714" s="2">
        <v>42937.0</v>
      </c>
      <c r="B2714" s="1" t="s">
        <v>86</v>
      </c>
      <c r="C2714" s="1">
        <v>39.0</v>
      </c>
      <c r="D2714" s="1" t="s">
        <v>51</v>
      </c>
      <c r="E2714" s="1" t="s">
        <v>63</v>
      </c>
      <c r="G2714" s="1" t="s">
        <v>64</v>
      </c>
      <c r="H2714" s="1" t="s">
        <v>65</v>
      </c>
      <c r="I2714" s="1" t="s">
        <v>55</v>
      </c>
      <c r="J2714" s="1" t="s">
        <v>64</v>
      </c>
      <c r="K2714" s="1" t="s">
        <v>65</v>
      </c>
      <c r="L2714" s="1" t="s">
        <v>55</v>
      </c>
      <c r="M2714" s="1" t="s">
        <v>56</v>
      </c>
      <c r="N2714" s="1" t="s">
        <v>136</v>
      </c>
      <c r="O2714" s="1" t="s">
        <v>64</v>
      </c>
      <c r="P2714" s="1" t="s">
        <v>65</v>
      </c>
      <c r="Q2714" s="1" t="s">
        <v>55</v>
      </c>
      <c r="R2714" s="1" t="s">
        <v>56</v>
      </c>
      <c r="T2714" s="1" t="s">
        <v>421</v>
      </c>
      <c r="U2714" s="1" t="s">
        <v>59</v>
      </c>
      <c r="X2714" s="1" t="s">
        <v>60</v>
      </c>
      <c r="Z2714" s="1" t="s">
        <v>60</v>
      </c>
      <c r="AT2714" s="1" t="s">
        <v>69</v>
      </c>
      <c r="AU2714" s="1" t="s">
        <v>69</v>
      </c>
      <c r="AV2714" s="1" t="s">
        <v>70</v>
      </c>
      <c r="AW2714" s="3" t="str">
        <f t="shared" si="1"/>
        <v>Other</v>
      </c>
      <c r="AX2714" s="3" t="str">
        <f t="array" ref="AX2714">TEXTJOIN(", ", TRUE, IF(X2714:AS2714="Y", X$1:AS$1, IF(X2714:AS2714&lt;&gt;"", X$1:AS$1 &amp; ": " &amp; X2714:AS2714, "")))
</f>
        <v>Heroin, Fentanyl</v>
      </c>
    </row>
    <row r="2715">
      <c r="A2715" s="2">
        <v>42786.0</v>
      </c>
      <c r="B2715" s="1" t="s">
        <v>86</v>
      </c>
      <c r="C2715" s="1">
        <v>34.0</v>
      </c>
      <c r="D2715" s="1" t="s">
        <v>51</v>
      </c>
      <c r="E2715" s="1" t="s">
        <v>63</v>
      </c>
      <c r="F2715" s="1" t="s">
        <v>137</v>
      </c>
      <c r="G2715" s="1" t="s">
        <v>82</v>
      </c>
      <c r="H2715" s="1" t="s">
        <v>54</v>
      </c>
      <c r="I2715" s="1" t="s">
        <v>55</v>
      </c>
      <c r="J2715" s="1" t="s">
        <v>82</v>
      </c>
      <c r="K2715" s="1" t="s">
        <v>54</v>
      </c>
      <c r="L2715" s="1" t="s">
        <v>55</v>
      </c>
      <c r="M2715" s="1" t="s">
        <v>56</v>
      </c>
      <c r="N2715" s="1" t="s">
        <v>119</v>
      </c>
      <c r="O2715" s="1" t="s">
        <v>82</v>
      </c>
      <c r="P2715" s="1" t="s">
        <v>54</v>
      </c>
      <c r="Q2715" s="1" t="s">
        <v>55</v>
      </c>
      <c r="R2715" s="1" t="s">
        <v>67</v>
      </c>
      <c r="T2715" s="1" t="s">
        <v>3412</v>
      </c>
      <c r="U2715" s="1" t="s">
        <v>59</v>
      </c>
      <c r="X2715" s="1" t="s">
        <v>60</v>
      </c>
      <c r="AT2715" s="1" t="s">
        <v>329</v>
      </c>
      <c r="AU2715" s="1" t="s">
        <v>329</v>
      </c>
      <c r="AV2715" s="1" t="s">
        <v>85</v>
      </c>
      <c r="AW2715" s="3" t="str">
        <f t="shared" si="1"/>
        <v>Other</v>
      </c>
      <c r="AX2715" s="3" t="str">
        <f t="array" ref="AX2715">TEXTJOIN(", ", TRUE, IF(X2715:AS2715="Y", X$1:AS$1, IF(X2715:AS2715&lt;&gt;"", X$1:AS$1 &amp; ": " &amp; X2715:AS2715, "")))
</f>
        <v>Heroin</v>
      </c>
    </row>
    <row r="2716">
      <c r="A2716" s="2">
        <v>42479.0</v>
      </c>
      <c r="B2716" s="1" t="s">
        <v>50</v>
      </c>
      <c r="C2716" s="1">
        <v>45.0</v>
      </c>
      <c r="D2716" s="1" t="s">
        <v>76</v>
      </c>
      <c r="E2716" s="1" t="s">
        <v>63</v>
      </c>
      <c r="G2716" s="1" t="s">
        <v>397</v>
      </c>
      <c r="H2716" s="1" t="s">
        <v>103</v>
      </c>
      <c r="I2716" s="1" t="s">
        <v>55</v>
      </c>
      <c r="J2716" s="1" t="s">
        <v>903</v>
      </c>
      <c r="M2716" s="1" t="s">
        <v>193</v>
      </c>
      <c r="N2716" s="1" t="s">
        <v>276</v>
      </c>
      <c r="O2716" s="1" t="s">
        <v>903</v>
      </c>
      <c r="R2716" s="1" t="s">
        <v>44</v>
      </c>
      <c r="S2716" s="1" t="s">
        <v>1414</v>
      </c>
      <c r="T2716" s="1" t="s">
        <v>756</v>
      </c>
      <c r="U2716" s="1" t="s">
        <v>59</v>
      </c>
      <c r="Y2716" s="1" t="s">
        <v>60</v>
      </c>
      <c r="Z2716" s="1" t="s">
        <v>60</v>
      </c>
      <c r="AR2716" s="1" t="s">
        <v>60</v>
      </c>
      <c r="AT2716" s="1" t="s">
        <v>399</v>
      </c>
      <c r="AU2716" s="1" t="s">
        <v>905</v>
      </c>
      <c r="AV2716" s="1" t="s">
        <v>906</v>
      </c>
      <c r="AW2716" s="3" t="str">
        <f t="shared" si="1"/>
        <v>Other</v>
      </c>
      <c r="AX2716" s="3" t="str">
        <f t="array" ref="AX2716">TEXTJOIN(", ", TRUE, IF(X2716:AS2716="Y", X$1:AS$1, IF(X2716:AS2716&lt;&gt;"", X$1:AS$1 &amp; ": " &amp; X2716:AS2716, "")))
</f>
        <v>Cocaine, Fentanyl, Any Opioid</v>
      </c>
    </row>
    <row r="2717">
      <c r="A2717" s="2">
        <v>41004.0</v>
      </c>
      <c r="B2717" s="1" t="s">
        <v>50</v>
      </c>
      <c r="C2717" s="1">
        <v>49.0</v>
      </c>
      <c r="D2717" s="1" t="s">
        <v>51</v>
      </c>
      <c r="E2717" s="1" t="s">
        <v>63</v>
      </c>
      <c r="G2717" s="1" t="s">
        <v>277</v>
      </c>
      <c r="H2717" s="1" t="s">
        <v>103</v>
      </c>
      <c r="J2717" s="1" t="s">
        <v>277</v>
      </c>
      <c r="L2717" s="1" t="s">
        <v>55</v>
      </c>
      <c r="M2717" s="1" t="s">
        <v>56</v>
      </c>
      <c r="N2717" s="1" t="s">
        <v>66</v>
      </c>
      <c r="O2717" s="1" t="s">
        <v>277</v>
      </c>
      <c r="P2717" s="1" t="s">
        <v>103</v>
      </c>
      <c r="R2717" s="1" t="s">
        <v>56</v>
      </c>
      <c r="T2717" s="1" t="s">
        <v>3413</v>
      </c>
      <c r="U2717" s="1" t="s">
        <v>59</v>
      </c>
      <c r="X2717" s="1" t="s">
        <v>60</v>
      </c>
      <c r="AD2717" s="1" t="s">
        <v>60</v>
      </c>
      <c r="AT2717" s="1" t="s">
        <v>1136</v>
      </c>
      <c r="AU2717" s="1" t="s">
        <v>1136</v>
      </c>
      <c r="AV2717" s="1" t="s">
        <v>279</v>
      </c>
      <c r="AW2717" s="3" t="str">
        <f t="shared" si="1"/>
        <v>Other</v>
      </c>
      <c r="AX2717" s="3" t="str">
        <f t="array" ref="AX2717">TEXTJOIN(", ", TRUE, IF(X2717:AS2717="Y", X$1:AS$1, IF(X2717:AS2717&lt;&gt;"", X$1:AS$1 &amp; ": " &amp; X2717:AS2717, "")))
</f>
        <v>Heroin, Ethanol</v>
      </c>
    </row>
    <row r="2718">
      <c r="A2718" s="2">
        <v>44079.0</v>
      </c>
      <c r="B2718" s="1" t="s">
        <v>50</v>
      </c>
      <c r="C2718" s="1">
        <v>55.0</v>
      </c>
      <c r="D2718" s="1" t="s">
        <v>51</v>
      </c>
      <c r="G2718" s="1" t="s">
        <v>238</v>
      </c>
      <c r="H2718" s="1" t="s">
        <v>125</v>
      </c>
      <c r="I2718" s="1" t="s">
        <v>55</v>
      </c>
      <c r="J2718" s="1" t="s">
        <v>749</v>
      </c>
      <c r="K2718" s="1" t="s">
        <v>91</v>
      </c>
      <c r="L2718" s="1" t="s">
        <v>55</v>
      </c>
      <c r="M2718" s="1" t="s">
        <v>92</v>
      </c>
      <c r="N2718" s="1" t="s">
        <v>136</v>
      </c>
      <c r="O2718" s="1" t="s">
        <v>749</v>
      </c>
      <c r="P2718" s="1" t="s">
        <v>91</v>
      </c>
      <c r="Q2718" s="1" t="s">
        <v>55</v>
      </c>
      <c r="R2718" s="1" t="s">
        <v>44</v>
      </c>
      <c r="T2718" s="1" t="s">
        <v>3414</v>
      </c>
      <c r="U2718" s="1" t="s">
        <v>59</v>
      </c>
      <c r="Y2718" s="1" t="s">
        <v>60</v>
      </c>
      <c r="Z2718" s="1" t="s">
        <v>60</v>
      </c>
      <c r="AD2718" s="1" t="s">
        <v>60</v>
      </c>
      <c r="AF2718" s="1" t="s">
        <v>60</v>
      </c>
      <c r="AR2718" s="1" t="s">
        <v>60</v>
      </c>
      <c r="AT2718" s="1" t="s">
        <v>567</v>
      </c>
      <c r="AU2718" s="1" t="s">
        <v>752</v>
      </c>
      <c r="AV2718" s="1" t="s">
        <v>753</v>
      </c>
      <c r="AW2718" s="3" t="str">
        <f t="shared" si="1"/>
        <v>Other</v>
      </c>
      <c r="AX2718" s="3" t="str">
        <f t="array" ref="AX2718">TEXTJOIN(", ", TRUE, IF(X2718:AS2718="Y", X$1:AS$1, IF(X2718:AS2718&lt;&gt;"", X$1:AS$1 &amp; ": " &amp; X2718:AS2718, "")))
</f>
        <v>Cocaine, Fentanyl, Ethanol, Benzodiazepine, Any Opioid</v>
      </c>
    </row>
    <row r="2719">
      <c r="A2719" s="2">
        <v>44169.0</v>
      </c>
      <c r="B2719" s="1" t="s">
        <v>50</v>
      </c>
      <c r="C2719" s="1">
        <v>34.0</v>
      </c>
      <c r="D2719" s="1" t="s">
        <v>51</v>
      </c>
      <c r="E2719" s="1" t="s">
        <v>63</v>
      </c>
      <c r="F2719" s="1" t="s">
        <v>137</v>
      </c>
      <c r="G2719" s="1" t="s">
        <v>256</v>
      </c>
      <c r="H2719" s="1" t="s">
        <v>103</v>
      </c>
      <c r="I2719" s="1" t="s">
        <v>55</v>
      </c>
      <c r="J2719" s="1" t="s">
        <v>256</v>
      </c>
      <c r="K2719" s="1" t="s">
        <v>103</v>
      </c>
      <c r="L2719" s="1" t="s">
        <v>55</v>
      </c>
      <c r="M2719" s="1" t="s">
        <v>56</v>
      </c>
      <c r="N2719" s="1" t="s">
        <v>66</v>
      </c>
      <c r="O2719" s="1" t="s">
        <v>256</v>
      </c>
      <c r="P2719" s="1" t="s">
        <v>103</v>
      </c>
      <c r="Q2719" s="1" t="s">
        <v>55</v>
      </c>
      <c r="R2719" s="1" t="s">
        <v>67</v>
      </c>
      <c r="T2719" s="1" t="s">
        <v>349</v>
      </c>
      <c r="U2719" s="1" t="s">
        <v>59</v>
      </c>
      <c r="Y2719" s="1" t="s">
        <v>60</v>
      </c>
      <c r="Z2719" s="1" t="s">
        <v>60</v>
      </c>
      <c r="AD2719" s="1" t="s">
        <v>60</v>
      </c>
      <c r="AR2719" s="1" t="s">
        <v>60</v>
      </c>
      <c r="AT2719" s="1" t="s">
        <v>282</v>
      </c>
      <c r="AU2719" s="1" t="s">
        <v>282</v>
      </c>
      <c r="AV2719" s="1" t="s">
        <v>260</v>
      </c>
      <c r="AW2719" s="3" t="str">
        <f t="shared" si="1"/>
        <v>Other</v>
      </c>
      <c r="AX2719" s="3" t="str">
        <f t="array" ref="AX2719">TEXTJOIN(", ", TRUE, IF(X2719:AS2719="Y", X$1:AS$1, IF(X2719:AS2719&lt;&gt;"", X$1:AS$1 &amp; ": " &amp; X2719:AS2719, "")))
</f>
        <v>Cocaine, Fentanyl, Ethanol, Any Opioid</v>
      </c>
    </row>
    <row r="2720">
      <c r="A2720" s="2">
        <v>42892.0</v>
      </c>
      <c r="B2720" s="1" t="s">
        <v>86</v>
      </c>
      <c r="C2720" s="1">
        <v>38.0</v>
      </c>
      <c r="D2720" s="1" t="s">
        <v>51</v>
      </c>
      <c r="E2720" s="1" t="s">
        <v>63</v>
      </c>
      <c r="G2720" s="1" t="s">
        <v>300</v>
      </c>
      <c r="H2720" s="1" t="s">
        <v>299</v>
      </c>
      <c r="I2720" s="1" t="s">
        <v>55</v>
      </c>
      <c r="J2720" s="1" t="s">
        <v>300</v>
      </c>
      <c r="K2720" s="1" t="s">
        <v>299</v>
      </c>
      <c r="L2720" s="1" t="s">
        <v>55</v>
      </c>
      <c r="M2720" s="1" t="s">
        <v>56</v>
      </c>
      <c r="N2720" s="1" t="s">
        <v>552</v>
      </c>
      <c r="O2720" s="1" t="s">
        <v>300</v>
      </c>
      <c r="P2720" s="1" t="s">
        <v>299</v>
      </c>
      <c r="Q2720" s="1" t="s">
        <v>55</v>
      </c>
      <c r="R2720" s="1" t="s">
        <v>56</v>
      </c>
      <c r="T2720" s="1" t="s">
        <v>509</v>
      </c>
      <c r="U2720" s="1" t="s">
        <v>59</v>
      </c>
      <c r="X2720" s="1" t="s">
        <v>60</v>
      </c>
      <c r="Z2720" s="1" t="s">
        <v>60</v>
      </c>
      <c r="AT2720" s="1" t="s">
        <v>304</v>
      </c>
      <c r="AU2720" s="1" t="s">
        <v>304</v>
      </c>
      <c r="AV2720" s="1" t="s">
        <v>302</v>
      </c>
      <c r="AW2720" s="3" t="str">
        <f t="shared" si="1"/>
        <v>Other</v>
      </c>
      <c r="AX2720" s="3" t="str">
        <f t="array" ref="AX2720">TEXTJOIN(", ", TRUE, IF(X2720:AS2720="Y", X$1:AS$1, IF(X2720:AS2720&lt;&gt;"", X$1:AS$1 &amp; ": " &amp; X2720:AS2720, "")))
</f>
        <v>Heroin, Fentanyl</v>
      </c>
    </row>
    <row r="2721">
      <c r="A2721" s="2">
        <v>42944.0</v>
      </c>
      <c r="B2721" s="1" t="s">
        <v>86</v>
      </c>
      <c r="C2721" s="1">
        <v>50.0</v>
      </c>
      <c r="D2721" s="1" t="s">
        <v>51</v>
      </c>
      <c r="E2721" s="1" t="s">
        <v>63</v>
      </c>
      <c r="F2721" s="1" t="s">
        <v>137</v>
      </c>
      <c r="G2721" s="1" t="s">
        <v>262</v>
      </c>
      <c r="H2721" s="1" t="s">
        <v>263</v>
      </c>
      <c r="I2721" s="1" t="s">
        <v>55</v>
      </c>
      <c r="J2721" s="1" t="s">
        <v>262</v>
      </c>
      <c r="K2721" s="1" t="s">
        <v>263</v>
      </c>
      <c r="L2721" s="1" t="s">
        <v>55</v>
      </c>
      <c r="M2721" s="1" t="s">
        <v>522</v>
      </c>
      <c r="N2721" s="1" t="s">
        <v>119</v>
      </c>
      <c r="O2721" s="1" t="s">
        <v>262</v>
      </c>
      <c r="P2721" s="1" t="s">
        <v>263</v>
      </c>
      <c r="Q2721" s="1" t="s">
        <v>55</v>
      </c>
      <c r="R2721" s="1" t="s">
        <v>67</v>
      </c>
      <c r="T2721" s="1" t="s">
        <v>3415</v>
      </c>
      <c r="U2721" s="1" t="s">
        <v>59</v>
      </c>
      <c r="X2721" s="1" t="s">
        <v>60</v>
      </c>
      <c r="Z2721" s="1" t="s">
        <v>60</v>
      </c>
      <c r="AT2721" s="1" t="s">
        <v>556</v>
      </c>
      <c r="AU2721" s="1" t="s">
        <v>556</v>
      </c>
      <c r="AV2721" s="1" t="s">
        <v>266</v>
      </c>
      <c r="AW2721" s="3" t="str">
        <f t="shared" si="1"/>
        <v>Other</v>
      </c>
      <c r="AX2721" s="3" t="str">
        <f t="array" ref="AX2721">TEXTJOIN(", ", TRUE, IF(X2721:AS2721="Y", X$1:AS$1, IF(X2721:AS2721&lt;&gt;"", X$1:AS$1 &amp; ": " &amp; X2721:AS2721, "")))
</f>
        <v>Heroin, Fentanyl</v>
      </c>
    </row>
    <row r="2722">
      <c r="A2722" s="4">
        <v>43082.0</v>
      </c>
      <c r="B2722" s="1" t="s">
        <v>86</v>
      </c>
      <c r="C2722" s="1">
        <v>22.0</v>
      </c>
      <c r="D2722" s="1" t="s">
        <v>51</v>
      </c>
      <c r="E2722" s="1" t="s">
        <v>52</v>
      </c>
      <c r="G2722" s="1" t="s">
        <v>116</v>
      </c>
      <c r="H2722" s="1" t="s">
        <v>103</v>
      </c>
      <c r="I2722" s="1" t="s">
        <v>55</v>
      </c>
      <c r="J2722" s="1" t="s">
        <v>116</v>
      </c>
      <c r="K2722" s="1" t="s">
        <v>103</v>
      </c>
      <c r="L2722" s="1" t="s">
        <v>55</v>
      </c>
      <c r="M2722" s="1" t="s">
        <v>92</v>
      </c>
      <c r="N2722" s="1" t="s">
        <v>136</v>
      </c>
      <c r="O2722" s="1" t="s">
        <v>116</v>
      </c>
      <c r="P2722" s="1" t="s">
        <v>103</v>
      </c>
      <c r="Q2722" s="1" t="s">
        <v>55</v>
      </c>
      <c r="R2722" s="1" t="s">
        <v>67</v>
      </c>
      <c r="T2722" s="1" t="s">
        <v>902</v>
      </c>
      <c r="U2722" s="1" t="s">
        <v>59</v>
      </c>
      <c r="Z2722" s="1" t="s">
        <v>60</v>
      </c>
      <c r="AD2722" s="1" t="s">
        <v>60</v>
      </c>
      <c r="AT2722" s="1" t="s">
        <v>122</v>
      </c>
      <c r="AU2722" s="1" t="s">
        <v>122</v>
      </c>
      <c r="AV2722" s="1" t="s">
        <v>139</v>
      </c>
      <c r="AW2722" s="3" t="str">
        <f t="shared" si="1"/>
        <v>Other</v>
      </c>
      <c r="AX2722" s="3" t="str">
        <f t="array" ref="AX2722">TEXTJOIN(", ", TRUE, IF(X2722:AS2722="Y", X$1:AS$1, IF(X2722:AS2722&lt;&gt;"", X$1:AS$1 &amp; ": " &amp; X2722:AS2722, "")))
</f>
        <v>Fentanyl, Ethanol</v>
      </c>
    </row>
    <row r="2723">
      <c r="A2723" s="2">
        <v>44113.0</v>
      </c>
      <c r="B2723" s="1" t="s">
        <v>50</v>
      </c>
      <c r="C2723" s="1">
        <v>34.0</v>
      </c>
      <c r="D2723" s="1" t="s">
        <v>51</v>
      </c>
      <c r="E2723" s="1" t="s">
        <v>63</v>
      </c>
      <c r="G2723" s="1" t="s">
        <v>886</v>
      </c>
      <c r="H2723" s="1" t="s">
        <v>125</v>
      </c>
      <c r="I2723" s="1" t="s">
        <v>55</v>
      </c>
      <c r="J2723" s="1" t="s">
        <v>886</v>
      </c>
      <c r="K2723" s="1" t="s">
        <v>125</v>
      </c>
      <c r="L2723" s="1" t="s">
        <v>55</v>
      </c>
      <c r="M2723" s="1" t="s">
        <v>56</v>
      </c>
      <c r="N2723" s="1" t="s">
        <v>66</v>
      </c>
      <c r="O2723" s="1" t="s">
        <v>238</v>
      </c>
      <c r="P2723" s="1" t="s">
        <v>125</v>
      </c>
      <c r="Q2723" s="1" t="s">
        <v>55</v>
      </c>
      <c r="R2723" s="1" t="s">
        <v>67</v>
      </c>
      <c r="T2723" s="1" t="s">
        <v>3416</v>
      </c>
      <c r="U2723" s="1" t="s">
        <v>59</v>
      </c>
      <c r="X2723" s="1" t="s">
        <v>60</v>
      </c>
      <c r="Z2723" s="1" t="s">
        <v>60</v>
      </c>
      <c r="AF2723" s="1" t="s">
        <v>60</v>
      </c>
      <c r="AJ2723" s="1" t="s">
        <v>60</v>
      </c>
      <c r="AR2723" s="1" t="s">
        <v>60</v>
      </c>
      <c r="AT2723" s="1" t="s">
        <v>888</v>
      </c>
      <c r="AU2723" s="1" t="s">
        <v>888</v>
      </c>
      <c r="AV2723" s="1" t="s">
        <v>241</v>
      </c>
      <c r="AW2723" s="3" t="str">
        <f t="shared" si="1"/>
        <v>Other</v>
      </c>
      <c r="AX2723" s="3" t="str">
        <f t="array" ref="AX2723">TEXTJOIN(", ", TRUE, IF(X2723:AS2723="Y", X$1:AS$1, IF(X2723:AS2723&lt;&gt;"", X$1:AS$1 &amp; ": " &amp; X2723:AS2723, "")))
</f>
        <v>Heroin, Fentanyl, Benzodiazepine, Tramad, Any Opioid</v>
      </c>
    </row>
    <row r="2724">
      <c r="A2724" s="2">
        <v>42834.0</v>
      </c>
      <c r="B2724" s="1" t="s">
        <v>86</v>
      </c>
      <c r="C2724" s="1">
        <v>22.0</v>
      </c>
      <c r="D2724" s="1" t="s">
        <v>76</v>
      </c>
      <c r="E2724" s="1" t="s">
        <v>63</v>
      </c>
      <c r="G2724" s="1" t="s">
        <v>98</v>
      </c>
      <c r="H2724" s="1" t="s">
        <v>54</v>
      </c>
      <c r="I2724" s="1" t="s">
        <v>55</v>
      </c>
      <c r="J2724" s="1" t="s">
        <v>98</v>
      </c>
      <c r="K2724" s="1" t="s">
        <v>54</v>
      </c>
      <c r="L2724" s="1" t="s">
        <v>55</v>
      </c>
      <c r="M2724" s="1" t="s">
        <v>56</v>
      </c>
      <c r="N2724" s="1" t="s">
        <v>136</v>
      </c>
      <c r="O2724" s="1" t="s">
        <v>98</v>
      </c>
      <c r="P2724" s="1" t="s">
        <v>54</v>
      </c>
      <c r="Q2724" s="1" t="s">
        <v>55</v>
      </c>
      <c r="R2724" s="1" t="s">
        <v>56</v>
      </c>
      <c r="T2724" s="1" t="s">
        <v>3417</v>
      </c>
      <c r="U2724" s="1" t="s">
        <v>59</v>
      </c>
      <c r="AF2724" s="1" t="s">
        <v>60</v>
      </c>
      <c r="AG2724" s="1" t="s">
        <v>60</v>
      </c>
      <c r="AT2724" s="1" t="s">
        <v>100</v>
      </c>
      <c r="AU2724" s="1" t="s">
        <v>100</v>
      </c>
      <c r="AV2724" s="1" t="s">
        <v>101</v>
      </c>
      <c r="AW2724" s="3" t="str">
        <f t="shared" si="1"/>
        <v>Other</v>
      </c>
      <c r="AX2724" s="3" t="str">
        <f t="array" ref="AX2724">TEXTJOIN(", ", TRUE, IF(X2724:AS2724="Y", X$1:AS$1, IF(X2724:AS2724&lt;&gt;"", X$1:AS$1 &amp; ": " &amp; X2724:AS2724, "")))
</f>
        <v>Benzodiazepine, Methadone</v>
      </c>
    </row>
    <row r="2725">
      <c r="A2725" s="2">
        <v>42984.0</v>
      </c>
      <c r="B2725" s="1" t="s">
        <v>86</v>
      </c>
      <c r="C2725" s="1">
        <v>24.0</v>
      </c>
      <c r="D2725" s="1" t="s">
        <v>51</v>
      </c>
      <c r="E2725" s="1" t="s">
        <v>63</v>
      </c>
      <c r="G2725" s="1" t="s">
        <v>536</v>
      </c>
      <c r="H2725" s="1" t="s">
        <v>299</v>
      </c>
      <c r="I2725" s="1" t="s">
        <v>55</v>
      </c>
      <c r="J2725" s="1" t="s">
        <v>536</v>
      </c>
      <c r="K2725" s="1" t="s">
        <v>299</v>
      </c>
      <c r="L2725" s="1" t="s">
        <v>55</v>
      </c>
      <c r="M2725" s="1" t="s">
        <v>56</v>
      </c>
      <c r="N2725" s="1" t="s">
        <v>119</v>
      </c>
      <c r="O2725" s="1" t="s">
        <v>536</v>
      </c>
      <c r="P2725" s="1" t="s">
        <v>299</v>
      </c>
      <c r="Q2725" s="1" t="s">
        <v>55</v>
      </c>
      <c r="R2725" s="1" t="s">
        <v>56</v>
      </c>
      <c r="T2725" s="1" t="s">
        <v>3418</v>
      </c>
      <c r="U2725" s="1" t="s">
        <v>59</v>
      </c>
      <c r="X2725" s="1" t="s">
        <v>60</v>
      </c>
      <c r="Z2725" s="1" t="s">
        <v>60</v>
      </c>
      <c r="AI2725" s="1" t="s">
        <v>60</v>
      </c>
      <c r="AS2725" s="1" t="s">
        <v>2116</v>
      </c>
      <c r="AT2725" s="1" t="s">
        <v>538</v>
      </c>
      <c r="AU2725" s="1" t="s">
        <v>538</v>
      </c>
      <c r="AV2725" s="1" t="s">
        <v>539</v>
      </c>
      <c r="AW2725" s="3" t="str">
        <f t="shared" si="1"/>
        <v>Other</v>
      </c>
      <c r="AX2725" s="3" t="str">
        <f t="array" ref="AX2725">TEXTJOIN(", ", TRUE, IF(X2725:AS2725="Y", X$1:AS$1, IF(X2725:AS2725&lt;&gt;"", X$1:AS$1 &amp; ": " &amp; X2725:AS2725, "")))
</f>
        <v>Heroin, Fentanyl, Amphet, Other: MDMA</v>
      </c>
    </row>
    <row r="2726">
      <c r="A2726" s="2">
        <v>41730.0</v>
      </c>
      <c r="B2726" s="1" t="s">
        <v>50</v>
      </c>
      <c r="C2726" s="1">
        <v>44.0</v>
      </c>
      <c r="D2726" s="1" t="s">
        <v>51</v>
      </c>
      <c r="E2726" s="1" t="s">
        <v>63</v>
      </c>
      <c r="F2726" s="1" t="s">
        <v>137</v>
      </c>
      <c r="G2726" s="1" t="s">
        <v>91</v>
      </c>
      <c r="J2726" s="1" t="s">
        <v>91</v>
      </c>
      <c r="L2726" s="1" t="s">
        <v>55</v>
      </c>
      <c r="M2726" s="1" t="s">
        <v>56</v>
      </c>
      <c r="N2726" s="1" t="s">
        <v>66</v>
      </c>
      <c r="O2726" s="1" t="s">
        <v>91</v>
      </c>
      <c r="P2726" s="1" t="s">
        <v>91</v>
      </c>
      <c r="R2726" s="1" t="s">
        <v>56</v>
      </c>
      <c r="T2726" s="1" t="s">
        <v>3419</v>
      </c>
      <c r="U2726" s="1" t="s">
        <v>59</v>
      </c>
      <c r="Y2726" s="1" t="s">
        <v>60</v>
      </c>
      <c r="AE2726" s="1" t="s">
        <v>60</v>
      </c>
      <c r="AT2726" s="1" t="s">
        <v>110</v>
      </c>
      <c r="AU2726" s="1" t="s">
        <v>110</v>
      </c>
      <c r="AV2726" s="1" t="s">
        <v>111</v>
      </c>
      <c r="AW2726" s="3" t="str">
        <f t="shared" si="1"/>
        <v>Other</v>
      </c>
      <c r="AX2726" s="3" t="str">
        <f t="array" ref="AX2726">TEXTJOIN(", ", TRUE, IF(X2726:AS2726="Y", X$1:AS$1, IF(X2726:AS2726&lt;&gt;"", X$1:AS$1 &amp; ": " &amp; X2726:AS2726, "")))
</f>
        <v>Cocaine, Hydrocodone</v>
      </c>
    </row>
    <row r="2727">
      <c r="A2727" s="2">
        <v>43284.0</v>
      </c>
      <c r="B2727" s="1" t="s">
        <v>50</v>
      </c>
      <c r="C2727" s="1">
        <v>22.0</v>
      </c>
      <c r="D2727" s="1" t="s">
        <v>51</v>
      </c>
      <c r="E2727" s="1" t="s">
        <v>63</v>
      </c>
      <c r="G2727" s="1" t="s">
        <v>549</v>
      </c>
      <c r="H2727" s="1" t="s">
        <v>299</v>
      </c>
      <c r="I2727" s="1" t="s">
        <v>55</v>
      </c>
      <c r="J2727" s="1" t="s">
        <v>143</v>
      </c>
      <c r="K2727" s="1" t="s">
        <v>91</v>
      </c>
      <c r="M2727" s="1" t="s">
        <v>44</v>
      </c>
      <c r="N2727" s="1" t="s">
        <v>136</v>
      </c>
      <c r="O2727" s="1" t="s">
        <v>143</v>
      </c>
      <c r="P2727" s="1" t="s">
        <v>91</v>
      </c>
      <c r="Q2727" s="1" t="s">
        <v>55</v>
      </c>
      <c r="R2727" s="1" t="s">
        <v>44</v>
      </c>
      <c r="T2727" s="1" t="s">
        <v>83</v>
      </c>
      <c r="U2727" s="1" t="s">
        <v>59</v>
      </c>
      <c r="Z2727" s="1" t="s">
        <v>60</v>
      </c>
      <c r="AR2727" s="1" t="s">
        <v>60</v>
      </c>
      <c r="AT2727" s="1" t="s">
        <v>551</v>
      </c>
      <c r="AU2727" s="1" t="s">
        <v>145</v>
      </c>
      <c r="AV2727" s="1" t="s">
        <v>146</v>
      </c>
      <c r="AW2727" s="3" t="str">
        <f t="shared" si="1"/>
        <v>Other</v>
      </c>
      <c r="AX2727" s="3" t="str">
        <f t="array" ref="AX2727">TEXTJOIN(", ", TRUE, IF(X2727:AS2727="Y", X$1:AS$1, IF(X2727:AS2727&lt;&gt;"", X$1:AS$1 &amp; ": " &amp; X2727:AS2727, "")))
</f>
        <v>Fentanyl, Any Opioid</v>
      </c>
    </row>
    <row r="2728">
      <c r="A2728" s="2">
        <v>42312.0</v>
      </c>
      <c r="B2728" s="1" t="s">
        <v>86</v>
      </c>
      <c r="C2728" s="1">
        <v>35.0</v>
      </c>
      <c r="D2728" s="1" t="s">
        <v>51</v>
      </c>
      <c r="E2728" s="1" t="s">
        <v>63</v>
      </c>
      <c r="G2728" s="1" t="s">
        <v>256</v>
      </c>
      <c r="H2728" s="1" t="s">
        <v>103</v>
      </c>
      <c r="I2728" s="1" t="s">
        <v>55</v>
      </c>
      <c r="J2728" s="1" t="s">
        <v>256</v>
      </c>
      <c r="M2728" s="1" t="s">
        <v>56</v>
      </c>
      <c r="O2728" s="1" t="s">
        <v>256</v>
      </c>
      <c r="P2728" s="1" t="s">
        <v>103</v>
      </c>
      <c r="Q2728" s="1" t="s">
        <v>55</v>
      </c>
      <c r="R2728" s="1" t="s">
        <v>56</v>
      </c>
      <c r="T2728" s="1" t="s">
        <v>3420</v>
      </c>
      <c r="U2728" s="1" t="s">
        <v>59</v>
      </c>
      <c r="W2728" s="1" t="s">
        <v>60</v>
      </c>
      <c r="X2728" s="1" t="s">
        <v>60</v>
      </c>
      <c r="AF2728" s="1" t="s">
        <v>60</v>
      </c>
      <c r="AP2728" s="1" t="s">
        <v>60</v>
      </c>
      <c r="AR2728" s="1" t="s">
        <v>60</v>
      </c>
      <c r="AT2728" s="1" t="s">
        <v>282</v>
      </c>
      <c r="AU2728" s="1" t="s">
        <v>282</v>
      </c>
      <c r="AV2728" s="1" t="s">
        <v>260</v>
      </c>
      <c r="AW2728" s="3" t="str">
        <f t="shared" si="1"/>
        <v>Other</v>
      </c>
      <c r="AX2728" s="3" t="str">
        <f t="array" ref="AX2728">TEXTJOIN(", ", TRUE, IF(X2728:AS2728="Y", X$1:AS$1, IF(X2728:AS2728&lt;&gt;"", X$1:AS$1 &amp; ": " &amp; X2728:AS2728, "")))
</f>
        <v>Heroin, Benzodiazepine, Heroin/Morph/Codeine, Any Opioid</v>
      </c>
    </row>
    <row r="2729">
      <c r="A2729" s="2">
        <v>44424.0</v>
      </c>
      <c r="B2729" s="1" t="s">
        <v>50</v>
      </c>
      <c r="C2729" s="1">
        <v>61.0</v>
      </c>
      <c r="D2729" s="1" t="s">
        <v>51</v>
      </c>
      <c r="E2729" s="1" t="s">
        <v>63</v>
      </c>
      <c r="G2729" s="1" t="s">
        <v>251</v>
      </c>
      <c r="H2729" s="1" t="s">
        <v>103</v>
      </c>
      <c r="I2729" s="1" t="s">
        <v>55</v>
      </c>
      <c r="J2729" s="1" t="s">
        <v>251</v>
      </c>
      <c r="K2729" s="1" t="s">
        <v>103</v>
      </c>
      <c r="L2729" s="1" t="s">
        <v>55</v>
      </c>
      <c r="M2729" s="1" t="s">
        <v>56</v>
      </c>
      <c r="N2729" s="1" t="s">
        <v>136</v>
      </c>
      <c r="O2729" s="1" t="s">
        <v>251</v>
      </c>
      <c r="P2729" s="1" t="s">
        <v>103</v>
      </c>
      <c r="Q2729" s="1" t="s">
        <v>55</v>
      </c>
      <c r="R2729" s="1" t="s">
        <v>56</v>
      </c>
      <c r="T2729" s="1" t="s">
        <v>2139</v>
      </c>
      <c r="U2729" s="1" t="s">
        <v>59</v>
      </c>
      <c r="Y2729" s="1" t="s">
        <v>60</v>
      </c>
      <c r="Z2729" s="1" t="s">
        <v>60</v>
      </c>
      <c r="AR2729" s="1" t="s">
        <v>60</v>
      </c>
      <c r="AT2729" s="1" t="s">
        <v>253</v>
      </c>
      <c r="AU2729" s="1" t="s">
        <v>253</v>
      </c>
      <c r="AV2729" s="1" t="s">
        <v>574</v>
      </c>
      <c r="AW2729" s="3" t="str">
        <f t="shared" si="1"/>
        <v>Other</v>
      </c>
      <c r="AX2729" s="3" t="str">
        <f t="array" ref="AX2729">TEXTJOIN(", ", TRUE, IF(X2729:AS2729="Y", X$1:AS$1, IF(X2729:AS2729&lt;&gt;"", X$1:AS$1 &amp; ": " &amp; X2729:AS2729, "")))
</f>
        <v>Cocaine, Fentanyl, Any Opioid</v>
      </c>
    </row>
    <row r="2730">
      <c r="A2730" s="4">
        <v>43032.0</v>
      </c>
      <c r="B2730" s="1" t="s">
        <v>86</v>
      </c>
      <c r="C2730" s="1">
        <v>32.0</v>
      </c>
      <c r="D2730" s="1" t="s">
        <v>51</v>
      </c>
      <c r="E2730" s="1" t="s">
        <v>63</v>
      </c>
      <c r="G2730" s="1" t="s">
        <v>1085</v>
      </c>
      <c r="H2730" s="1" t="s">
        <v>103</v>
      </c>
      <c r="I2730" s="1" t="s">
        <v>55</v>
      </c>
      <c r="J2730" s="1" t="s">
        <v>1085</v>
      </c>
      <c r="K2730" s="1" t="s">
        <v>103</v>
      </c>
      <c r="L2730" s="1" t="s">
        <v>55</v>
      </c>
      <c r="M2730" s="1" t="s">
        <v>56</v>
      </c>
      <c r="N2730" s="1" t="s">
        <v>136</v>
      </c>
      <c r="O2730" s="1" t="s">
        <v>116</v>
      </c>
      <c r="P2730" s="1" t="s">
        <v>103</v>
      </c>
      <c r="Q2730" s="1" t="s">
        <v>55</v>
      </c>
      <c r="R2730" s="1" t="s">
        <v>67</v>
      </c>
      <c r="T2730" s="1" t="s">
        <v>3421</v>
      </c>
      <c r="U2730" s="1" t="s">
        <v>59</v>
      </c>
      <c r="X2730" s="1" t="s">
        <v>60</v>
      </c>
      <c r="Z2730" s="1" t="s">
        <v>60</v>
      </c>
      <c r="AA2730" s="1" t="s">
        <v>60</v>
      </c>
      <c r="AD2730" s="1" t="s">
        <v>60</v>
      </c>
      <c r="AF2730" s="1" t="s">
        <v>60</v>
      </c>
      <c r="AT2730" s="1" t="s">
        <v>1087</v>
      </c>
      <c r="AU2730" s="1" t="s">
        <v>1087</v>
      </c>
      <c r="AV2730" s="1" t="s">
        <v>139</v>
      </c>
      <c r="AW2730" s="3" t="str">
        <f t="shared" si="1"/>
        <v>Other</v>
      </c>
      <c r="AX2730" s="3" t="str">
        <f t="array" ref="AX2730">TEXTJOIN(", ", TRUE, IF(X2730:AS2730="Y", X$1:AS$1, IF(X2730:AS2730&lt;&gt;"", X$1:AS$1 &amp; ": " &amp; X2730:AS2730, "")))
</f>
        <v>Heroin, Fentanyl, Fentanyl Analogue, Ethanol, Benzodiazepine</v>
      </c>
    </row>
    <row r="2731">
      <c r="A2731" s="2">
        <v>42878.0</v>
      </c>
      <c r="B2731" s="1" t="s">
        <v>86</v>
      </c>
      <c r="C2731" s="1">
        <v>40.0</v>
      </c>
      <c r="D2731" s="1" t="s">
        <v>76</v>
      </c>
      <c r="E2731" s="1" t="s">
        <v>63</v>
      </c>
      <c r="G2731" s="1" t="s">
        <v>787</v>
      </c>
      <c r="H2731" s="1" t="s">
        <v>263</v>
      </c>
      <c r="I2731" s="1" t="s">
        <v>55</v>
      </c>
      <c r="J2731" s="1" t="s">
        <v>787</v>
      </c>
      <c r="K2731" s="1" t="s">
        <v>263</v>
      </c>
      <c r="L2731" s="1" t="s">
        <v>55</v>
      </c>
      <c r="M2731" s="1" t="s">
        <v>56</v>
      </c>
      <c r="N2731" s="1" t="s">
        <v>66</v>
      </c>
      <c r="O2731" s="1" t="s">
        <v>787</v>
      </c>
      <c r="P2731" s="1" t="s">
        <v>263</v>
      </c>
      <c r="Q2731" s="1" t="s">
        <v>55</v>
      </c>
      <c r="R2731" s="1" t="s">
        <v>44</v>
      </c>
      <c r="S2731" s="1" t="s">
        <v>1414</v>
      </c>
      <c r="T2731" s="1" t="s">
        <v>3422</v>
      </c>
      <c r="U2731" s="1" t="s">
        <v>59</v>
      </c>
      <c r="X2731" s="1" t="s">
        <v>60</v>
      </c>
      <c r="Y2731" s="1" t="s">
        <v>60</v>
      </c>
      <c r="Z2731" s="1" t="s">
        <v>60</v>
      </c>
      <c r="AF2731" s="1" t="s">
        <v>60</v>
      </c>
      <c r="AT2731" s="1" t="s">
        <v>789</v>
      </c>
      <c r="AU2731" s="1" t="s">
        <v>789</v>
      </c>
      <c r="AV2731" s="1" t="s">
        <v>790</v>
      </c>
      <c r="AW2731" s="3" t="str">
        <f t="shared" si="1"/>
        <v>Other</v>
      </c>
      <c r="AX2731" s="3" t="str">
        <f t="array" ref="AX2731">TEXTJOIN(", ", TRUE, IF(X2731:AS2731="Y", X$1:AS$1, IF(X2731:AS2731&lt;&gt;"", X$1:AS$1 &amp; ": " &amp; X2731:AS2731, "")))
</f>
        <v>Heroin, Cocaine, Fentanyl, Benzodiazepine</v>
      </c>
    </row>
    <row r="2732">
      <c r="A2732" s="4">
        <v>43091.0</v>
      </c>
      <c r="B2732" s="1" t="s">
        <v>86</v>
      </c>
      <c r="C2732" s="1">
        <v>49.0</v>
      </c>
      <c r="D2732" s="1" t="s">
        <v>51</v>
      </c>
      <c r="E2732" s="1" t="s">
        <v>63</v>
      </c>
      <c r="G2732" s="1" t="s">
        <v>91</v>
      </c>
      <c r="H2732" s="1" t="s">
        <v>91</v>
      </c>
      <c r="I2732" s="1" t="s">
        <v>55</v>
      </c>
      <c r="J2732" s="1" t="s">
        <v>91</v>
      </c>
      <c r="K2732" s="1" t="s">
        <v>91</v>
      </c>
      <c r="L2732" s="1" t="s">
        <v>55</v>
      </c>
      <c r="M2732" s="1" t="s">
        <v>56</v>
      </c>
      <c r="N2732" s="1" t="s">
        <v>93</v>
      </c>
      <c r="O2732" s="1" t="s">
        <v>91</v>
      </c>
      <c r="P2732" s="1" t="s">
        <v>91</v>
      </c>
      <c r="Q2732" s="1" t="s">
        <v>55</v>
      </c>
      <c r="R2732" s="1" t="s">
        <v>56</v>
      </c>
      <c r="T2732" s="1" t="s">
        <v>3423</v>
      </c>
      <c r="U2732" s="1" t="s">
        <v>59</v>
      </c>
      <c r="Y2732" s="1" t="s">
        <v>60</v>
      </c>
      <c r="Z2732" s="1" t="s">
        <v>60</v>
      </c>
      <c r="AA2732" s="1" t="s">
        <v>60</v>
      </c>
      <c r="AD2732" s="1" t="s">
        <v>60</v>
      </c>
      <c r="AT2732" s="1" t="s">
        <v>110</v>
      </c>
      <c r="AU2732" s="1" t="s">
        <v>110</v>
      </c>
      <c r="AV2732" s="1" t="s">
        <v>111</v>
      </c>
      <c r="AW2732" s="3" t="str">
        <f t="shared" si="1"/>
        <v>Other</v>
      </c>
      <c r="AX2732" s="3" t="str">
        <f t="array" ref="AX2732">TEXTJOIN(", ", TRUE, IF(X2732:AS2732="Y", X$1:AS$1, IF(X2732:AS2732&lt;&gt;"", X$1:AS$1 &amp; ": " &amp; X2732:AS2732, "")))
</f>
        <v>Cocaine, Fentanyl, Fentanyl Analogue, Ethanol</v>
      </c>
    </row>
    <row r="2733">
      <c r="A2733" s="2">
        <v>43712.0</v>
      </c>
      <c r="B2733" s="1" t="s">
        <v>50</v>
      </c>
      <c r="C2733" s="1">
        <v>55.0</v>
      </c>
      <c r="D2733" s="1" t="s">
        <v>76</v>
      </c>
      <c r="E2733" s="1" t="s">
        <v>63</v>
      </c>
      <c r="G2733" s="1" t="s">
        <v>103</v>
      </c>
      <c r="H2733" s="1" t="s">
        <v>103</v>
      </c>
      <c r="I2733" s="1" t="s">
        <v>55</v>
      </c>
      <c r="J2733" s="1" t="s">
        <v>103</v>
      </c>
      <c r="K2733" s="1" t="s">
        <v>103</v>
      </c>
      <c r="L2733" s="1" t="s">
        <v>55</v>
      </c>
      <c r="M2733" s="1" t="s">
        <v>118</v>
      </c>
      <c r="N2733" s="1" t="s">
        <v>136</v>
      </c>
      <c r="O2733" s="1" t="s">
        <v>103</v>
      </c>
      <c r="P2733" s="1" t="s">
        <v>103</v>
      </c>
      <c r="Q2733" s="1" t="s">
        <v>55</v>
      </c>
      <c r="R2733" s="1" t="s">
        <v>67</v>
      </c>
      <c r="T2733" s="1" t="s">
        <v>3424</v>
      </c>
      <c r="U2733" s="1" t="s">
        <v>59</v>
      </c>
      <c r="Y2733" s="1" t="s">
        <v>60</v>
      </c>
      <c r="Z2733" s="1" t="s">
        <v>60</v>
      </c>
      <c r="AF2733" s="1" t="s">
        <v>60</v>
      </c>
      <c r="AR2733" s="1" t="s">
        <v>60</v>
      </c>
      <c r="AT2733" s="1" t="s">
        <v>167</v>
      </c>
      <c r="AU2733" s="1" t="s">
        <v>167</v>
      </c>
      <c r="AV2733" s="1" t="s">
        <v>168</v>
      </c>
      <c r="AW2733" s="3" t="str">
        <f t="shared" si="1"/>
        <v>Other</v>
      </c>
      <c r="AX2733" s="3" t="str">
        <f t="array" ref="AX2733">TEXTJOIN(", ", TRUE, IF(X2733:AS2733="Y", X$1:AS$1, IF(X2733:AS2733&lt;&gt;"", X$1:AS$1 &amp; ": " &amp; X2733:AS2733, "")))
</f>
        <v>Cocaine, Fentanyl, Benzodiazepine, Any Opioid</v>
      </c>
    </row>
    <row r="2734">
      <c r="A2734" s="2">
        <v>42815.0</v>
      </c>
      <c r="B2734" s="1" t="s">
        <v>86</v>
      </c>
      <c r="C2734" s="1">
        <v>57.0</v>
      </c>
      <c r="D2734" s="1" t="s">
        <v>51</v>
      </c>
      <c r="E2734" s="1" t="s">
        <v>63</v>
      </c>
      <c r="G2734" s="1" t="s">
        <v>300</v>
      </c>
      <c r="H2734" s="1" t="s">
        <v>299</v>
      </c>
      <c r="I2734" s="1" t="s">
        <v>55</v>
      </c>
      <c r="J2734" s="1" t="s">
        <v>300</v>
      </c>
      <c r="K2734" s="1" t="s">
        <v>299</v>
      </c>
      <c r="L2734" s="1" t="s">
        <v>55</v>
      </c>
      <c r="M2734" s="1" t="s">
        <v>56</v>
      </c>
      <c r="N2734" s="1" t="s">
        <v>136</v>
      </c>
      <c r="O2734" s="1" t="s">
        <v>300</v>
      </c>
      <c r="P2734" s="1" t="s">
        <v>299</v>
      </c>
      <c r="Q2734" s="1" t="s">
        <v>55</v>
      </c>
      <c r="R2734" s="1" t="s">
        <v>56</v>
      </c>
      <c r="T2734" s="1" t="s">
        <v>3425</v>
      </c>
      <c r="U2734" s="1" t="s">
        <v>59</v>
      </c>
      <c r="X2734" s="1" t="s">
        <v>60</v>
      </c>
      <c r="Y2734" s="1" t="s">
        <v>60</v>
      </c>
      <c r="AD2734" s="1" t="s">
        <v>60</v>
      </c>
      <c r="AT2734" s="1" t="s">
        <v>304</v>
      </c>
      <c r="AU2734" s="1" t="s">
        <v>304</v>
      </c>
      <c r="AV2734" s="1" t="s">
        <v>302</v>
      </c>
      <c r="AW2734" s="3" t="str">
        <f t="shared" si="1"/>
        <v>Other</v>
      </c>
      <c r="AX2734" s="3" t="str">
        <f t="array" ref="AX2734">TEXTJOIN(", ", TRUE, IF(X2734:AS2734="Y", X$1:AS$1, IF(X2734:AS2734&lt;&gt;"", X$1:AS$1 &amp; ": " &amp; X2734:AS2734, "")))
</f>
        <v>Heroin, Cocaine, Ethanol</v>
      </c>
    </row>
    <row r="2735">
      <c r="A2735" s="2">
        <v>43695.0</v>
      </c>
      <c r="B2735" s="1" t="s">
        <v>50</v>
      </c>
      <c r="C2735" s="1">
        <v>72.0</v>
      </c>
      <c r="D2735" s="1" t="s">
        <v>51</v>
      </c>
      <c r="E2735" s="1" t="s">
        <v>52</v>
      </c>
      <c r="G2735" s="1" t="s">
        <v>103</v>
      </c>
      <c r="H2735" s="1" t="s">
        <v>103</v>
      </c>
      <c r="I2735" s="1" t="s">
        <v>55</v>
      </c>
      <c r="J2735" s="1" t="s">
        <v>103</v>
      </c>
      <c r="K2735" s="1" t="s">
        <v>103</v>
      </c>
      <c r="L2735" s="1" t="s">
        <v>55</v>
      </c>
      <c r="M2735" s="1" t="s">
        <v>56</v>
      </c>
      <c r="N2735" s="1" t="s">
        <v>93</v>
      </c>
      <c r="O2735" s="1" t="s">
        <v>103</v>
      </c>
      <c r="P2735" s="1" t="s">
        <v>103</v>
      </c>
      <c r="Q2735" s="1" t="s">
        <v>55</v>
      </c>
      <c r="R2735" s="1" t="s">
        <v>56</v>
      </c>
      <c r="T2735" s="1" t="s">
        <v>3426</v>
      </c>
      <c r="U2735" s="1" t="s">
        <v>59</v>
      </c>
      <c r="X2735" s="1" t="s">
        <v>60</v>
      </c>
      <c r="Y2735" s="1" t="s">
        <v>60</v>
      </c>
      <c r="Z2735" s="1" t="s">
        <v>60</v>
      </c>
      <c r="AA2735" s="1" t="s">
        <v>60</v>
      </c>
      <c r="AP2735" s="1" t="s">
        <v>60</v>
      </c>
      <c r="AR2735" s="1" t="s">
        <v>60</v>
      </c>
      <c r="AT2735" s="1" t="s">
        <v>167</v>
      </c>
      <c r="AU2735" s="1" t="s">
        <v>167</v>
      </c>
      <c r="AV2735" s="1" t="s">
        <v>168</v>
      </c>
      <c r="AW2735" s="3" t="str">
        <f t="shared" si="1"/>
        <v>Other</v>
      </c>
      <c r="AX2735" s="3" t="str">
        <f t="array" ref="AX2735">TEXTJOIN(", ", TRUE, IF(X2735:AS2735="Y", X$1:AS$1, IF(X2735:AS2735&lt;&gt;"", X$1:AS$1 &amp; ": " &amp; X2735:AS2735, "")))
</f>
        <v>Heroin, Cocaine, Fentanyl, Fentanyl Analogue, Heroin/Morph/Codeine, Any Opioid</v>
      </c>
    </row>
    <row r="2736">
      <c r="A2736" s="2">
        <v>43924.0</v>
      </c>
      <c r="B2736" s="1" t="s">
        <v>50</v>
      </c>
      <c r="C2736" s="1">
        <v>64.0</v>
      </c>
      <c r="D2736" s="1" t="s">
        <v>51</v>
      </c>
      <c r="E2736" s="1" t="s">
        <v>63</v>
      </c>
      <c r="F2736" s="1" t="s">
        <v>137</v>
      </c>
      <c r="G2736" s="1" t="s">
        <v>53</v>
      </c>
      <c r="H2736" s="1" t="s">
        <v>54</v>
      </c>
      <c r="I2736" s="1" t="s">
        <v>55</v>
      </c>
      <c r="J2736" s="1" t="s">
        <v>53</v>
      </c>
      <c r="K2736" s="1" t="s">
        <v>54</v>
      </c>
      <c r="L2736" s="1" t="s">
        <v>55</v>
      </c>
      <c r="M2736" s="1" t="s">
        <v>56</v>
      </c>
      <c r="N2736" s="1" t="s">
        <v>178</v>
      </c>
      <c r="O2736" s="1" t="s">
        <v>53</v>
      </c>
      <c r="P2736" s="1" t="s">
        <v>54</v>
      </c>
      <c r="Q2736" s="1" t="s">
        <v>55</v>
      </c>
      <c r="R2736" s="1" t="s">
        <v>56</v>
      </c>
      <c r="T2736" s="1" t="s">
        <v>2953</v>
      </c>
      <c r="U2736" s="1" t="s">
        <v>59</v>
      </c>
      <c r="Y2736" s="1" t="s">
        <v>60</v>
      </c>
      <c r="Z2736" s="1" t="s">
        <v>60</v>
      </c>
      <c r="AR2736" s="1" t="s">
        <v>60</v>
      </c>
      <c r="AT2736" s="1" t="s">
        <v>61</v>
      </c>
      <c r="AU2736" s="1" t="s">
        <v>61</v>
      </c>
      <c r="AV2736" s="1" t="s">
        <v>294</v>
      </c>
      <c r="AW2736" s="3" t="str">
        <f t="shared" si="1"/>
        <v>Other</v>
      </c>
      <c r="AX2736" s="3" t="str">
        <f t="array" ref="AX2736">TEXTJOIN(", ", TRUE, IF(X2736:AS2736="Y", X$1:AS$1, IF(X2736:AS2736&lt;&gt;"", X$1:AS$1 &amp; ": " &amp; X2736:AS2736, "")))
</f>
        <v>Cocaine, Fentanyl, Any Opioid</v>
      </c>
    </row>
    <row r="2737">
      <c r="A2737" s="2">
        <v>44094.0</v>
      </c>
      <c r="B2737" s="1" t="s">
        <v>50</v>
      </c>
      <c r="C2737" s="1">
        <v>45.0</v>
      </c>
      <c r="D2737" s="1" t="s">
        <v>51</v>
      </c>
      <c r="E2737" s="1" t="s">
        <v>63</v>
      </c>
      <c r="G2737" s="1" t="s">
        <v>397</v>
      </c>
      <c r="H2737" s="1" t="s">
        <v>103</v>
      </c>
      <c r="I2737" s="1" t="s">
        <v>55</v>
      </c>
      <c r="J2737" s="1" t="s">
        <v>397</v>
      </c>
      <c r="K2737" s="1" t="s">
        <v>103</v>
      </c>
      <c r="L2737" s="1" t="s">
        <v>55</v>
      </c>
      <c r="M2737" s="1" t="s">
        <v>56</v>
      </c>
      <c r="N2737" s="1" t="s">
        <v>136</v>
      </c>
      <c r="O2737" s="1" t="s">
        <v>397</v>
      </c>
      <c r="P2737" s="1" t="s">
        <v>103</v>
      </c>
      <c r="Q2737" s="1" t="s">
        <v>55</v>
      </c>
      <c r="R2737" s="1" t="s">
        <v>56</v>
      </c>
      <c r="T2737" s="1" t="s">
        <v>3427</v>
      </c>
      <c r="U2737" s="1" t="s">
        <v>59</v>
      </c>
      <c r="Y2737" s="1" t="s">
        <v>60</v>
      </c>
      <c r="Z2737" s="1" t="s">
        <v>60</v>
      </c>
      <c r="AF2737" s="1" t="s">
        <v>60</v>
      </c>
      <c r="AI2737" s="1" t="s">
        <v>60</v>
      </c>
      <c r="AR2737" s="1" t="s">
        <v>60</v>
      </c>
      <c r="AT2737" s="1" t="s">
        <v>399</v>
      </c>
      <c r="AU2737" s="1" t="s">
        <v>399</v>
      </c>
      <c r="AV2737" s="1" t="s">
        <v>709</v>
      </c>
      <c r="AW2737" s="3" t="str">
        <f t="shared" si="1"/>
        <v>Other</v>
      </c>
      <c r="AX2737" s="3" t="str">
        <f t="array" ref="AX2737">TEXTJOIN(", ", TRUE, IF(X2737:AS2737="Y", X$1:AS$1, IF(X2737:AS2737&lt;&gt;"", X$1:AS$1 &amp; ": " &amp; X2737:AS2737, "")))
</f>
        <v>Cocaine, Fentanyl, Benzodiazepine, Amphet, Any Opioid</v>
      </c>
    </row>
    <row r="2738">
      <c r="A2738" s="2">
        <v>43916.0</v>
      </c>
      <c r="B2738" s="1" t="s">
        <v>50</v>
      </c>
      <c r="C2738" s="1">
        <v>37.0</v>
      </c>
      <c r="D2738" s="1" t="s">
        <v>51</v>
      </c>
      <c r="E2738" s="1" t="s">
        <v>63</v>
      </c>
      <c r="G2738" s="1" t="s">
        <v>1358</v>
      </c>
      <c r="H2738" s="1" t="s">
        <v>103</v>
      </c>
      <c r="I2738" s="1" t="s">
        <v>55</v>
      </c>
      <c r="J2738" s="1" t="s">
        <v>1358</v>
      </c>
      <c r="K2738" s="1" t="s">
        <v>103</v>
      </c>
      <c r="L2738" s="1" t="s">
        <v>55</v>
      </c>
      <c r="M2738" s="1" t="s">
        <v>56</v>
      </c>
      <c r="N2738" s="1" t="s">
        <v>66</v>
      </c>
      <c r="O2738" s="1" t="s">
        <v>1358</v>
      </c>
      <c r="P2738" s="1" t="s">
        <v>103</v>
      </c>
      <c r="Q2738" s="1" t="s">
        <v>55</v>
      </c>
      <c r="R2738" s="1" t="s">
        <v>56</v>
      </c>
      <c r="T2738" s="1" t="s">
        <v>349</v>
      </c>
      <c r="U2738" s="1" t="s">
        <v>59</v>
      </c>
      <c r="Y2738" s="1" t="s">
        <v>60</v>
      </c>
      <c r="Z2738" s="1" t="s">
        <v>60</v>
      </c>
      <c r="AD2738" s="1" t="s">
        <v>60</v>
      </c>
      <c r="AR2738" s="1" t="s">
        <v>60</v>
      </c>
      <c r="AT2738" s="1" t="s">
        <v>1360</v>
      </c>
      <c r="AU2738" s="1" t="s">
        <v>1360</v>
      </c>
      <c r="AV2738" s="1" t="s">
        <v>1361</v>
      </c>
      <c r="AW2738" s="3" t="str">
        <f t="shared" si="1"/>
        <v>Other</v>
      </c>
      <c r="AX2738" s="3" t="str">
        <f t="array" ref="AX2738">TEXTJOIN(", ", TRUE, IF(X2738:AS2738="Y", X$1:AS$1, IF(X2738:AS2738&lt;&gt;"", X$1:AS$1 &amp; ": " &amp; X2738:AS2738, "")))
</f>
        <v>Cocaine, Fentanyl, Ethanol, Any Opioid</v>
      </c>
    </row>
    <row r="2739">
      <c r="A2739" s="2">
        <v>44278.0</v>
      </c>
      <c r="B2739" s="1" t="s">
        <v>50</v>
      </c>
      <c r="C2739" s="1">
        <v>35.0</v>
      </c>
      <c r="D2739" s="1" t="s">
        <v>51</v>
      </c>
      <c r="E2739" s="1" t="s">
        <v>63</v>
      </c>
      <c r="G2739" s="1" t="s">
        <v>370</v>
      </c>
      <c r="H2739" s="1" t="s">
        <v>65</v>
      </c>
      <c r="I2739" s="1" t="s">
        <v>55</v>
      </c>
      <c r="J2739" s="1" t="s">
        <v>370</v>
      </c>
      <c r="K2739" s="1" t="s">
        <v>65</v>
      </c>
      <c r="L2739" s="1" t="s">
        <v>55</v>
      </c>
      <c r="M2739" s="1" t="s">
        <v>56</v>
      </c>
      <c r="N2739" s="1" t="s">
        <v>136</v>
      </c>
      <c r="O2739" s="1" t="s">
        <v>370</v>
      </c>
      <c r="P2739" s="1" t="s">
        <v>65</v>
      </c>
      <c r="Q2739" s="1" t="s">
        <v>55</v>
      </c>
      <c r="R2739" s="1" t="s">
        <v>56</v>
      </c>
      <c r="T2739" s="1" t="s">
        <v>3428</v>
      </c>
      <c r="U2739" s="1" t="s">
        <v>59</v>
      </c>
      <c r="Z2739" s="1" t="s">
        <v>60</v>
      </c>
      <c r="AD2739" s="1" t="s">
        <v>60</v>
      </c>
      <c r="AM2739" s="1" t="s">
        <v>60</v>
      </c>
      <c r="AR2739" s="1" t="s">
        <v>60</v>
      </c>
      <c r="AT2739" s="1" t="s">
        <v>372</v>
      </c>
      <c r="AU2739" s="1" t="s">
        <v>372</v>
      </c>
      <c r="AV2739" s="1" t="s">
        <v>572</v>
      </c>
      <c r="AW2739" s="3" t="str">
        <f t="shared" si="1"/>
        <v>Other</v>
      </c>
      <c r="AX2739" s="3" t="str">
        <f t="array" ref="AX2739">TEXTJOIN(", ", TRUE, IF(X2739:AS2739="Y", X$1:AS$1, IF(X2739:AS2739&lt;&gt;"", X$1:AS$1 &amp; ": " &amp; X2739:AS2739, "")))
</f>
        <v>Fentanyl, Ethanol, Xylazine, Any Opioid</v>
      </c>
    </row>
    <row r="2740">
      <c r="A2740" s="2">
        <v>42265.0</v>
      </c>
      <c r="B2740" s="1" t="s">
        <v>86</v>
      </c>
      <c r="C2740" s="1">
        <v>36.0</v>
      </c>
      <c r="D2740" s="1" t="s">
        <v>76</v>
      </c>
      <c r="E2740" s="1" t="s">
        <v>63</v>
      </c>
      <c r="G2740" s="1" t="s">
        <v>455</v>
      </c>
      <c r="H2740" s="1" t="s">
        <v>103</v>
      </c>
      <c r="I2740" s="1" t="s">
        <v>55</v>
      </c>
      <c r="J2740" s="1" t="s">
        <v>455</v>
      </c>
      <c r="M2740" s="1" t="s">
        <v>56</v>
      </c>
      <c r="O2740" s="1" t="s">
        <v>455</v>
      </c>
      <c r="P2740" s="1" t="s">
        <v>103</v>
      </c>
      <c r="Q2740" s="1" t="s">
        <v>55</v>
      </c>
      <c r="R2740" s="1" t="s">
        <v>56</v>
      </c>
      <c r="T2740" s="1" t="s">
        <v>78</v>
      </c>
      <c r="U2740" s="1" t="s">
        <v>59</v>
      </c>
      <c r="W2740" s="1" t="s">
        <v>60</v>
      </c>
      <c r="X2740" s="1" t="s">
        <v>60</v>
      </c>
      <c r="AP2740" s="1" t="s">
        <v>60</v>
      </c>
      <c r="AR2740" s="1" t="s">
        <v>60</v>
      </c>
      <c r="AT2740" s="1" t="s">
        <v>457</v>
      </c>
      <c r="AU2740" s="1" t="s">
        <v>457</v>
      </c>
      <c r="AV2740" s="1" t="s">
        <v>458</v>
      </c>
      <c r="AW2740" s="3" t="str">
        <f t="shared" si="1"/>
        <v>Other</v>
      </c>
      <c r="AX2740" s="3" t="str">
        <f t="array" ref="AX2740">TEXTJOIN(", ", TRUE, IF(X2740:AS2740="Y", X$1:AS$1, IF(X2740:AS2740&lt;&gt;"", X$1:AS$1 &amp; ": " &amp; X2740:AS2740, "")))
</f>
        <v>Heroin, Heroin/Morph/Codeine, Any Opioid</v>
      </c>
    </row>
    <row r="2741">
      <c r="A2741" s="4">
        <v>44493.0</v>
      </c>
      <c r="B2741" s="1" t="s">
        <v>50</v>
      </c>
      <c r="C2741" s="1">
        <v>50.0</v>
      </c>
      <c r="D2741" s="1" t="s">
        <v>51</v>
      </c>
      <c r="E2741" s="1" t="s">
        <v>63</v>
      </c>
      <c r="F2741" s="1" t="s">
        <v>267</v>
      </c>
      <c r="G2741" s="1" t="s">
        <v>341</v>
      </c>
      <c r="H2741" s="1" t="s">
        <v>341</v>
      </c>
      <c r="I2741" s="1" t="s">
        <v>342</v>
      </c>
      <c r="J2741" s="1" t="s">
        <v>103</v>
      </c>
      <c r="K2741" s="1" t="s">
        <v>103</v>
      </c>
      <c r="L2741" s="1" t="s">
        <v>55</v>
      </c>
      <c r="M2741" s="1" t="s">
        <v>3429</v>
      </c>
      <c r="N2741" s="1" t="s">
        <v>1377</v>
      </c>
      <c r="O2741" s="1" t="s">
        <v>103</v>
      </c>
      <c r="P2741" s="1" t="s">
        <v>103</v>
      </c>
      <c r="Q2741" s="1" t="s">
        <v>55</v>
      </c>
      <c r="R2741" s="1" t="s">
        <v>44</v>
      </c>
      <c r="S2741" s="1" t="s">
        <v>3430</v>
      </c>
      <c r="T2741" s="1" t="s">
        <v>3431</v>
      </c>
      <c r="U2741" s="1" t="s">
        <v>59</v>
      </c>
      <c r="Y2741" s="1" t="s">
        <v>60</v>
      </c>
      <c r="Z2741" s="1" t="s">
        <v>60</v>
      </c>
      <c r="AA2741" s="1" t="s">
        <v>60</v>
      </c>
      <c r="AR2741" s="1" t="s">
        <v>60</v>
      </c>
      <c r="AT2741" s="1" t="s">
        <v>345</v>
      </c>
      <c r="AU2741" s="1" t="s">
        <v>167</v>
      </c>
      <c r="AV2741" s="1" t="s">
        <v>168</v>
      </c>
      <c r="AW2741" s="3" t="str">
        <f t="shared" si="1"/>
        <v>Other</v>
      </c>
      <c r="AX2741" s="3" t="str">
        <f t="array" ref="AX2741">TEXTJOIN(", ", TRUE, IF(X2741:AS2741="Y", X$1:AS$1, IF(X2741:AS2741&lt;&gt;"", X$1:AS$1 &amp; ": " &amp; X2741:AS2741, "")))
</f>
        <v>Cocaine, Fentanyl, Fentanyl Analogue, Any Opioid</v>
      </c>
    </row>
    <row r="2742">
      <c r="A2742" s="2">
        <v>42096.0</v>
      </c>
      <c r="B2742" s="1" t="s">
        <v>86</v>
      </c>
      <c r="C2742" s="1">
        <v>38.0</v>
      </c>
      <c r="D2742" s="1" t="s">
        <v>76</v>
      </c>
      <c r="E2742" s="1" t="s">
        <v>63</v>
      </c>
      <c r="G2742" s="1" t="s">
        <v>256</v>
      </c>
      <c r="H2742" s="1" t="s">
        <v>103</v>
      </c>
      <c r="I2742" s="1" t="s">
        <v>55</v>
      </c>
      <c r="J2742" s="1" t="s">
        <v>256</v>
      </c>
      <c r="M2742" s="1" t="s">
        <v>56</v>
      </c>
      <c r="O2742" s="1" t="s">
        <v>256</v>
      </c>
      <c r="P2742" s="1" t="s">
        <v>103</v>
      </c>
      <c r="Q2742" s="1" t="s">
        <v>55</v>
      </c>
      <c r="R2742" s="1" t="s">
        <v>67</v>
      </c>
      <c r="T2742" s="1" t="s">
        <v>3432</v>
      </c>
      <c r="U2742" s="1" t="s">
        <v>59</v>
      </c>
      <c r="AB2742" s="1" t="s">
        <v>60</v>
      </c>
      <c r="AF2742" s="1" t="s">
        <v>60</v>
      </c>
      <c r="AR2742" s="1" t="s">
        <v>60</v>
      </c>
      <c r="AS2742" s="1" t="s">
        <v>243</v>
      </c>
      <c r="AT2742" s="1" t="s">
        <v>282</v>
      </c>
      <c r="AU2742" s="1" t="s">
        <v>282</v>
      </c>
      <c r="AV2742" s="1" t="s">
        <v>260</v>
      </c>
      <c r="AW2742" s="3" t="str">
        <f t="shared" si="1"/>
        <v>Other</v>
      </c>
      <c r="AX2742" s="3" t="str">
        <f t="array" ref="AX2742">TEXTJOIN(", ", TRUE, IF(X2742:AS2742="Y", X$1:AS$1, IF(X2742:AS2742&lt;&gt;"", X$1:AS$1 &amp; ": " &amp; X2742:AS2742, "")))
</f>
        <v>Oxycodone, Benzodiazepine, Any Opioid, Other: HYDROMORPH</v>
      </c>
    </row>
    <row r="2743">
      <c r="A2743" s="2">
        <v>44455.0</v>
      </c>
      <c r="B2743" s="1" t="s">
        <v>50</v>
      </c>
      <c r="C2743" s="1">
        <v>38.0</v>
      </c>
      <c r="D2743" s="1" t="s">
        <v>51</v>
      </c>
      <c r="E2743" s="1" t="s">
        <v>63</v>
      </c>
      <c r="G2743" s="1" t="s">
        <v>102</v>
      </c>
      <c r="H2743" s="1" t="s">
        <v>103</v>
      </c>
      <c r="I2743" s="1" t="s">
        <v>55</v>
      </c>
      <c r="J2743" s="1" t="s">
        <v>102</v>
      </c>
      <c r="K2743" s="1" t="s">
        <v>103</v>
      </c>
      <c r="L2743" s="1" t="s">
        <v>55</v>
      </c>
      <c r="M2743" s="1" t="s">
        <v>333</v>
      </c>
      <c r="N2743" s="1" t="s">
        <v>136</v>
      </c>
      <c r="O2743" s="1" t="s">
        <v>102</v>
      </c>
      <c r="P2743" s="1" t="s">
        <v>103</v>
      </c>
      <c r="Q2743" s="1" t="s">
        <v>55</v>
      </c>
      <c r="R2743" s="1" t="s">
        <v>44</v>
      </c>
      <c r="S2743" s="1" t="s">
        <v>1414</v>
      </c>
      <c r="T2743" s="1" t="s">
        <v>1884</v>
      </c>
      <c r="U2743" s="1" t="s">
        <v>59</v>
      </c>
      <c r="Y2743" s="1" t="s">
        <v>60</v>
      </c>
      <c r="Z2743" s="1" t="s">
        <v>60</v>
      </c>
      <c r="AR2743" s="1" t="s">
        <v>60</v>
      </c>
      <c r="AT2743" s="1" t="s">
        <v>106</v>
      </c>
      <c r="AU2743" s="1" t="s">
        <v>106</v>
      </c>
      <c r="AV2743" s="1" t="s">
        <v>107</v>
      </c>
      <c r="AW2743" s="3" t="str">
        <f t="shared" si="1"/>
        <v>Other</v>
      </c>
      <c r="AX2743" s="3" t="str">
        <f t="array" ref="AX2743">TEXTJOIN(", ", TRUE, IF(X2743:AS2743="Y", X$1:AS$1, IF(X2743:AS2743&lt;&gt;"", X$1:AS$1 &amp; ": " &amp; X2743:AS2743, "")))
</f>
        <v>Cocaine, Fentanyl, Any Opioid</v>
      </c>
    </row>
    <row r="2744">
      <c r="A2744" s="2">
        <v>42813.0</v>
      </c>
      <c r="B2744" s="1" t="s">
        <v>86</v>
      </c>
      <c r="C2744" s="1">
        <v>32.0</v>
      </c>
      <c r="D2744" s="1" t="s">
        <v>51</v>
      </c>
      <c r="E2744" s="1" t="s">
        <v>63</v>
      </c>
      <c r="G2744" s="1" t="s">
        <v>64</v>
      </c>
      <c r="H2744" s="1" t="s">
        <v>65</v>
      </c>
      <c r="I2744" s="1" t="s">
        <v>55</v>
      </c>
      <c r="J2744" s="1" t="s">
        <v>654</v>
      </c>
      <c r="K2744" s="1" t="s">
        <v>65</v>
      </c>
      <c r="L2744" s="1" t="s">
        <v>55</v>
      </c>
      <c r="M2744" s="1" t="s">
        <v>401</v>
      </c>
      <c r="N2744" s="1" t="s">
        <v>136</v>
      </c>
      <c r="O2744" s="1" t="s">
        <v>654</v>
      </c>
      <c r="P2744" s="1" t="s">
        <v>65</v>
      </c>
      <c r="Q2744" s="1" t="s">
        <v>55</v>
      </c>
      <c r="R2744" s="1" t="s">
        <v>44</v>
      </c>
      <c r="S2744" s="1" t="s">
        <v>401</v>
      </c>
      <c r="T2744" s="1" t="s">
        <v>2026</v>
      </c>
      <c r="U2744" s="1" t="s">
        <v>59</v>
      </c>
      <c r="Z2744" s="1" t="s">
        <v>60</v>
      </c>
      <c r="AD2744" s="1" t="s">
        <v>60</v>
      </c>
      <c r="AT2744" s="1" t="s">
        <v>69</v>
      </c>
      <c r="AU2744" s="1" t="s">
        <v>657</v>
      </c>
      <c r="AV2744" s="1" t="s">
        <v>3433</v>
      </c>
      <c r="AW2744" s="3" t="str">
        <f t="shared" si="1"/>
        <v>Other</v>
      </c>
      <c r="AX2744" s="3" t="str">
        <f t="array" ref="AX2744">TEXTJOIN(", ", TRUE, IF(X2744:AS2744="Y", X$1:AS$1, IF(X2744:AS2744&lt;&gt;"", X$1:AS$1 &amp; ": " &amp; X2744:AS2744, "")))
</f>
        <v>Fentanyl, Ethanol</v>
      </c>
    </row>
    <row r="2745">
      <c r="A2745" s="4">
        <v>42701.0</v>
      </c>
      <c r="B2745" s="1" t="s">
        <v>50</v>
      </c>
      <c r="C2745" s="1">
        <v>50.0</v>
      </c>
      <c r="D2745" s="1" t="s">
        <v>51</v>
      </c>
      <c r="E2745" s="1" t="s">
        <v>63</v>
      </c>
      <c r="G2745" s="1" t="s">
        <v>290</v>
      </c>
      <c r="H2745" s="1" t="s">
        <v>91</v>
      </c>
      <c r="I2745" s="1" t="s">
        <v>55</v>
      </c>
      <c r="J2745" s="1" t="s">
        <v>290</v>
      </c>
      <c r="M2745" s="1" t="s">
        <v>56</v>
      </c>
      <c r="N2745" s="1" t="s">
        <v>430</v>
      </c>
      <c r="O2745" s="1" t="s">
        <v>931</v>
      </c>
      <c r="R2745" s="1" t="s">
        <v>67</v>
      </c>
      <c r="T2745" s="1" t="s">
        <v>3434</v>
      </c>
      <c r="U2745" s="1" t="s">
        <v>59</v>
      </c>
      <c r="W2745" s="1" t="s">
        <v>60</v>
      </c>
      <c r="X2745" s="1" t="s">
        <v>60</v>
      </c>
      <c r="Y2745" s="1" t="s">
        <v>60</v>
      </c>
      <c r="Z2745" s="1" t="s">
        <v>60</v>
      </c>
      <c r="AF2745" s="1" t="s">
        <v>60</v>
      </c>
      <c r="AP2745" s="1" t="s">
        <v>60</v>
      </c>
      <c r="AR2745" s="1" t="s">
        <v>60</v>
      </c>
      <c r="AT2745" s="1" t="s">
        <v>292</v>
      </c>
      <c r="AU2745" s="1" t="s">
        <v>292</v>
      </c>
      <c r="AV2745" s="1" t="s">
        <v>934</v>
      </c>
      <c r="AW2745" s="3" t="str">
        <f t="shared" si="1"/>
        <v>Other</v>
      </c>
      <c r="AX2745" s="3" t="str">
        <f t="array" ref="AX2745">TEXTJOIN(", ", TRUE, IF(X2745:AS2745="Y", X$1:AS$1, IF(X2745:AS2745&lt;&gt;"", X$1:AS$1 &amp; ": " &amp; X2745:AS2745, "")))
</f>
        <v>Heroin, Cocaine, Fentanyl, Benzodiazepine, Heroin/Morph/Codeine, Any Opioid</v>
      </c>
    </row>
    <row r="2746">
      <c r="A2746" s="2">
        <v>42015.0</v>
      </c>
      <c r="B2746" s="1" t="s">
        <v>86</v>
      </c>
      <c r="C2746" s="1">
        <v>57.0</v>
      </c>
      <c r="D2746" s="1" t="s">
        <v>51</v>
      </c>
      <c r="E2746" s="1" t="s">
        <v>63</v>
      </c>
      <c r="G2746" s="1" t="s">
        <v>54</v>
      </c>
      <c r="H2746" s="1" t="s">
        <v>54</v>
      </c>
      <c r="I2746" s="1" t="s">
        <v>55</v>
      </c>
      <c r="J2746" s="1" t="s">
        <v>65</v>
      </c>
      <c r="M2746" s="1" t="s">
        <v>522</v>
      </c>
      <c r="O2746" s="1" t="s">
        <v>65</v>
      </c>
      <c r="P2746" s="1" t="s">
        <v>65</v>
      </c>
      <c r="Q2746" s="1" t="s">
        <v>55</v>
      </c>
      <c r="R2746" s="1" t="s">
        <v>44</v>
      </c>
      <c r="T2746" s="1" t="s">
        <v>2163</v>
      </c>
      <c r="U2746" s="1" t="s">
        <v>59</v>
      </c>
      <c r="W2746" s="1" t="s">
        <v>60</v>
      </c>
      <c r="X2746" s="1" t="s">
        <v>60</v>
      </c>
      <c r="Y2746" s="1" t="s">
        <v>60</v>
      </c>
      <c r="AP2746" s="1" t="s">
        <v>60</v>
      </c>
      <c r="AR2746" s="1" t="s">
        <v>60</v>
      </c>
      <c r="AT2746" s="1" t="s">
        <v>234</v>
      </c>
      <c r="AU2746" s="1" t="s">
        <v>410</v>
      </c>
      <c r="AV2746" s="1" t="s">
        <v>150</v>
      </c>
      <c r="AW2746" s="3" t="str">
        <f t="shared" si="1"/>
        <v>Other</v>
      </c>
      <c r="AX2746" s="3" t="str">
        <f t="array" ref="AX2746">TEXTJOIN(", ", TRUE, IF(X2746:AS2746="Y", X$1:AS$1, IF(X2746:AS2746&lt;&gt;"", X$1:AS$1 &amp; ": " &amp; X2746:AS2746, "")))
</f>
        <v>Heroin, Cocaine, Heroin/Morph/Codeine, Any Opioid</v>
      </c>
    </row>
    <row r="2747">
      <c r="A2747" s="4">
        <v>43053.0</v>
      </c>
      <c r="B2747" s="1" t="s">
        <v>86</v>
      </c>
      <c r="C2747" s="1">
        <v>55.0</v>
      </c>
      <c r="D2747" s="1" t="s">
        <v>51</v>
      </c>
      <c r="E2747" s="1" t="s">
        <v>63</v>
      </c>
      <c r="G2747" s="1" t="s">
        <v>207</v>
      </c>
      <c r="H2747" s="1" t="s">
        <v>65</v>
      </c>
      <c r="I2747" s="1" t="s">
        <v>55</v>
      </c>
      <c r="J2747" s="1" t="s">
        <v>207</v>
      </c>
      <c r="K2747" s="1" t="s">
        <v>65</v>
      </c>
      <c r="L2747" s="1" t="s">
        <v>55</v>
      </c>
      <c r="M2747" s="1" t="s">
        <v>651</v>
      </c>
      <c r="N2747" s="1" t="s">
        <v>136</v>
      </c>
      <c r="O2747" s="1" t="s">
        <v>207</v>
      </c>
      <c r="P2747" s="1" t="s">
        <v>65</v>
      </c>
      <c r="Q2747" s="1" t="s">
        <v>55</v>
      </c>
      <c r="R2747" s="1" t="s">
        <v>56</v>
      </c>
      <c r="T2747" s="1" t="s">
        <v>3435</v>
      </c>
      <c r="U2747" s="1" t="s">
        <v>59</v>
      </c>
      <c r="Y2747" s="1" t="s">
        <v>60</v>
      </c>
      <c r="AD2747" s="1" t="s">
        <v>60</v>
      </c>
      <c r="AE2747" s="1" t="s">
        <v>60</v>
      </c>
      <c r="AT2747" s="1" t="s">
        <v>210</v>
      </c>
      <c r="AU2747" s="1" t="s">
        <v>210</v>
      </c>
      <c r="AV2747" s="1" t="s">
        <v>373</v>
      </c>
      <c r="AW2747" s="3" t="str">
        <f t="shared" si="1"/>
        <v>Other</v>
      </c>
      <c r="AX2747" s="3" t="str">
        <f t="array" ref="AX2747">TEXTJOIN(", ", TRUE, IF(X2747:AS2747="Y", X$1:AS$1, IF(X2747:AS2747&lt;&gt;"", X$1:AS$1 &amp; ": " &amp; X2747:AS2747, "")))
</f>
        <v>Cocaine, Ethanol, Hydrocodone</v>
      </c>
    </row>
    <row r="2748">
      <c r="A2748" s="2">
        <v>44040.0</v>
      </c>
      <c r="B2748" s="1" t="s">
        <v>50</v>
      </c>
      <c r="C2748" s="1">
        <v>31.0</v>
      </c>
      <c r="D2748" s="1" t="s">
        <v>51</v>
      </c>
      <c r="E2748" s="1" t="s">
        <v>63</v>
      </c>
      <c r="F2748" s="1" t="s">
        <v>137</v>
      </c>
      <c r="G2748" s="1" t="s">
        <v>103</v>
      </c>
      <c r="H2748" s="1" t="s">
        <v>103</v>
      </c>
      <c r="I2748" s="1" t="s">
        <v>55</v>
      </c>
      <c r="J2748" s="1" t="s">
        <v>103</v>
      </c>
      <c r="K2748" s="1" t="s">
        <v>103</v>
      </c>
      <c r="L2748" s="1" t="s">
        <v>55</v>
      </c>
      <c r="M2748" s="1" t="s">
        <v>56</v>
      </c>
      <c r="N2748" s="1" t="s">
        <v>155</v>
      </c>
      <c r="O2748" s="1" t="s">
        <v>103</v>
      </c>
      <c r="P2748" s="1" t="s">
        <v>103</v>
      </c>
      <c r="Q2748" s="1" t="s">
        <v>55</v>
      </c>
      <c r="R2748" s="1" t="s">
        <v>56</v>
      </c>
      <c r="T2748" s="1" t="s">
        <v>3436</v>
      </c>
      <c r="U2748" s="1" t="s">
        <v>59</v>
      </c>
      <c r="Y2748" s="1" t="s">
        <v>60</v>
      </c>
      <c r="Z2748" s="1" t="s">
        <v>60</v>
      </c>
      <c r="AA2748" s="1" t="s">
        <v>60</v>
      </c>
      <c r="AR2748" s="1" t="s">
        <v>60</v>
      </c>
      <c r="AT2748" s="1" t="s">
        <v>167</v>
      </c>
      <c r="AU2748" s="1" t="s">
        <v>167</v>
      </c>
      <c r="AV2748" s="1" t="s">
        <v>168</v>
      </c>
      <c r="AW2748" s="3" t="str">
        <f t="shared" si="1"/>
        <v>Other</v>
      </c>
      <c r="AX2748" s="3" t="str">
        <f t="array" ref="AX2748">TEXTJOIN(", ", TRUE, IF(X2748:AS2748="Y", X$1:AS$1, IF(X2748:AS2748&lt;&gt;"", X$1:AS$1 &amp; ": " &amp; X2748:AS2748, "")))
</f>
        <v>Cocaine, Fentanyl, Fentanyl Analogue, Any Opioid</v>
      </c>
    </row>
    <row r="2749">
      <c r="A2749" s="2">
        <v>44472.0</v>
      </c>
      <c r="B2749" s="1" t="s">
        <v>50</v>
      </c>
      <c r="C2749" s="1">
        <v>47.0</v>
      </c>
      <c r="D2749" s="1" t="s">
        <v>51</v>
      </c>
      <c r="E2749" s="1" t="s">
        <v>63</v>
      </c>
      <c r="F2749" s="1" t="s">
        <v>267</v>
      </c>
      <c r="G2749" s="1" t="s">
        <v>256</v>
      </c>
      <c r="H2749" s="1" t="s">
        <v>103</v>
      </c>
      <c r="I2749" s="1" t="s">
        <v>55</v>
      </c>
      <c r="J2749" s="1" t="s">
        <v>256</v>
      </c>
      <c r="K2749" s="1" t="s">
        <v>103</v>
      </c>
      <c r="L2749" s="1" t="s">
        <v>55</v>
      </c>
      <c r="M2749" s="1" t="s">
        <v>820</v>
      </c>
      <c r="N2749" s="1" t="s">
        <v>93</v>
      </c>
      <c r="O2749" s="1" t="s">
        <v>256</v>
      </c>
      <c r="P2749" s="1" t="s">
        <v>103</v>
      </c>
      <c r="Q2749" s="1" t="s">
        <v>55</v>
      </c>
      <c r="R2749" s="1" t="s">
        <v>180</v>
      </c>
      <c r="T2749" s="1" t="s">
        <v>3437</v>
      </c>
      <c r="U2749" s="1" t="s">
        <v>59</v>
      </c>
      <c r="Z2749" s="1" t="s">
        <v>60</v>
      </c>
      <c r="AR2749" s="1" t="s">
        <v>60</v>
      </c>
      <c r="AT2749" s="1" t="s">
        <v>282</v>
      </c>
      <c r="AU2749" s="1" t="s">
        <v>282</v>
      </c>
      <c r="AV2749" s="1" t="s">
        <v>260</v>
      </c>
      <c r="AW2749" s="3" t="str">
        <f t="shared" si="1"/>
        <v>Other</v>
      </c>
      <c r="AX2749" s="3" t="str">
        <f t="array" ref="AX2749">TEXTJOIN(", ", TRUE, IF(X2749:AS2749="Y", X$1:AS$1, IF(X2749:AS2749&lt;&gt;"", X$1:AS$1 &amp; ": " &amp; X2749:AS2749, "")))
</f>
        <v>Fentanyl, Any Opioid</v>
      </c>
    </row>
    <row r="2750">
      <c r="A2750" s="2">
        <v>42778.0</v>
      </c>
      <c r="B2750" s="1" t="s">
        <v>86</v>
      </c>
      <c r="C2750" s="1">
        <v>39.0</v>
      </c>
      <c r="D2750" s="1" t="s">
        <v>51</v>
      </c>
      <c r="E2750" s="1" t="s">
        <v>63</v>
      </c>
      <c r="F2750" s="1" t="s">
        <v>137</v>
      </c>
      <c r="G2750" s="1" t="s">
        <v>82</v>
      </c>
      <c r="H2750" s="1" t="s">
        <v>54</v>
      </c>
      <c r="I2750" s="1" t="s">
        <v>55</v>
      </c>
      <c r="J2750" s="1" t="s">
        <v>82</v>
      </c>
      <c r="K2750" s="1" t="s">
        <v>54</v>
      </c>
      <c r="L2750" s="1" t="s">
        <v>55</v>
      </c>
      <c r="M2750" s="1" t="s">
        <v>56</v>
      </c>
      <c r="N2750" s="1" t="s">
        <v>119</v>
      </c>
      <c r="O2750" s="1" t="s">
        <v>82</v>
      </c>
      <c r="P2750" s="1" t="s">
        <v>54</v>
      </c>
      <c r="Q2750" s="1" t="s">
        <v>55</v>
      </c>
      <c r="R2750" s="1" t="s">
        <v>67</v>
      </c>
      <c r="T2750" s="1" t="s">
        <v>3438</v>
      </c>
      <c r="U2750" s="1" t="s">
        <v>59</v>
      </c>
      <c r="X2750" s="1" t="s">
        <v>60</v>
      </c>
      <c r="Z2750" s="1" t="s">
        <v>60</v>
      </c>
      <c r="AF2750" s="1" t="s">
        <v>60</v>
      </c>
      <c r="AT2750" s="1" t="s">
        <v>329</v>
      </c>
      <c r="AU2750" s="1" t="s">
        <v>329</v>
      </c>
      <c r="AV2750" s="1" t="s">
        <v>85</v>
      </c>
      <c r="AW2750" s="3" t="str">
        <f t="shared" si="1"/>
        <v>Other</v>
      </c>
      <c r="AX2750" s="3" t="str">
        <f t="array" ref="AX2750">TEXTJOIN(", ", TRUE, IF(X2750:AS2750="Y", X$1:AS$1, IF(X2750:AS2750&lt;&gt;"", X$1:AS$1 &amp; ": " &amp; X2750:AS2750, "")))
</f>
        <v>Heroin, Fentanyl, Benzodiazepine</v>
      </c>
    </row>
    <row r="2751">
      <c r="A2751" s="2">
        <v>41706.0</v>
      </c>
      <c r="B2751" s="1" t="s">
        <v>50</v>
      </c>
      <c r="C2751" s="1">
        <v>50.0</v>
      </c>
      <c r="D2751" s="1" t="s">
        <v>51</v>
      </c>
      <c r="E2751" s="1" t="s">
        <v>63</v>
      </c>
      <c r="G2751" s="1" t="s">
        <v>91</v>
      </c>
      <c r="J2751" s="1" t="s">
        <v>91</v>
      </c>
      <c r="L2751" s="1" t="s">
        <v>55</v>
      </c>
      <c r="M2751" s="1" t="s">
        <v>44</v>
      </c>
      <c r="N2751" s="1" t="s">
        <v>148</v>
      </c>
      <c r="O2751" s="1" t="s">
        <v>91</v>
      </c>
      <c r="R2751" s="1" t="s">
        <v>56</v>
      </c>
      <c r="S2751" s="1" t="s">
        <v>2992</v>
      </c>
      <c r="T2751" s="1" t="s">
        <v>3439</v>
      </c>
      <c r="U2751" s="1" t="s">
        <v>59</v>
      </c>
      <c r="X2751" s="1" t="s">
        <v>60</v>
      </c>
      <c r="Y2751" s="1" t="s">
        <v>60</v>
      </c>
      <c r="AT2751" s="1" t="s">
        <v>110</v>
      </c>
      <c r="AU2751" s="1" t="s">
        <v>110</v>
      </c>
      <c r="AV2751" s="1" t="s">
        <v>111</v>
      </c>
      <c r="AW2751" s="3" t="str">
        <f t="shared" si="1"/>
        <v>Other</v>
      </c>
      <c r="AX2751" s="3" t="str">
        <f t="array" ref="AX2751">TEXTJOIN(", ", TRUE, IF(X2751:AS2751="Y", X$1:AS$1, IF(X2751:AS2751&lt;&gt;"", X$1:AS$1 &amp; ": " &amp; X2751:AS2751, "")))
</f>
        <v>Heroin, Cocaine</v>
      </c>
    </row>
    <row r="2752">
      <c r="A2752" s="2">
        <v>43677.0</v>
      </c>
      <c r="B2752" s="1" t="s">
        <v>50</v>
      </c>
      <c r="C2752" s="1">
        <v>28.0</v>
      </c>
      <c r="D2752" s="1" t="s">
        <v>76</v>
      </c>
      <c r="E2752" s="1" t="s">
        <v>63</v>
      </c>
      <c r="J2752" s="1" t="s">
        <v>98</v>
      </c>
      <c r="K2752" s="1" t="s">
        <v>54</v>
      </c>
      <c r="L2752" s="1" t="s">
        <v>55</v>
      </c>
      <c r="M2752" s="1" t="s">
        <v>404</v>
      </c>
      <c r="N2752" s="1" t="s">
        <v>119</v>
      </c>
      <c r="O2752" s="1" t="s">
        <v>98</v>
      </c>
      <c r="P2752" s="1" t="s">
        <v>54</v>
      </c>
      <c r="Q2752" s="1" t="s">
        <v>55</v>
      </c>
      <c r="R2752" s="1" t="s">
        <v>44</v>
      </c>
      <c r="T2752" s="1" t="s">
        <v>3440</v>
      </c>
      <c r="U2752" s="1" t="s">
        <v>59</v>
      </c>
      <c r="Y2752" s="1" t="s">
        <v>60</v>
      </c>
      <c r="Z2752" s="1" t="s">
        <v>60</v>
      </c>
      <c r="AF2752" s="1" t="s">
        <v>60</v>
      </c>
      <c r="AR2752" s="1" t="s">
        <v>60</v>
      </c>
      <c r="AS2752" s="1" t="s">
        <v>38</v>
      </c>
      <c r="AT2752" s="1" t="s">
        <v>62</v>
      </c>
      <c r="AU2752" s="1" t="s">
        <v>100</v>
      </c>
      <c r="AV2752" s="1" t="s">
        <v>101</v>
      </c>
      <c r="AW2752" s="3" t="str">
        <f t="shared" si="1"/>
        <v>Other</v>
      </c>
      <c r="AX2752" s="3" t="str">
        <f t="array" ref="AX2752">TEXTJOIN(", ", TRUE, IF(X2752:AS2752="Y", X$1:AS$1, IF(X2752:AS2752&lt;&gt;"", X$1:AS$1 &amp; ": " &amp; X2752:AS2752, "")))
</f>
        <v>Cocaine, Fentanyl, Benzodiazepine, Any Opioid, Other: Xylazine</v>
      </c>
    </row>
    <row r="2753">
      <c r="A2753" s="2">
        <v>42810.0</v>
      </c>
      <c r="B2753" s="1" t="s">
        <v>86</v>
      </c>
      <c r="C2753" s="1">
        <v>51.0</v>
      </c>
      <c r="D2753" s="1" t="s">
        <v>51</v>
      </c>
      <c r="E2753" s="1" t="s">
        <v>63</v>
      </c>
      <c r="G2753" s="1" t="s">
        <v>306</v>
      </c>
      <c r="H2753" s="1" t="s">
        <v>65</v>
      </c>
      <c r="I2753" s="1" t="s">
        <v>55</v>
      </c>
      <c r="J2753" s="1" t="s">
        <v>306</v>
      </c>
      <c r="K2753" s="1" t="s">
        <v>65</v>
      </c>
      <c r="L2753" s="1" t="s">
        <v>55</v>
      </c>
      <c r="M2753" s="1" t="s">
        <v>56</v>
      </c>
      <c r="N2753" s="1" t="s">
        <v>136</v>
      </c>
      <c r="O2753" s="1" t="s">
        <v>306</v>
      </c>
      <c r="P2753" s="1" t="s">
        <v>65</v>
      </c>
      <c r="Q2753" s="1" t="s">
        <v>55</v>
      </c>
      <c r="R2753" s="1" t="s">
        <v>56</v>
      </c>
      <c r="T2753" s="1" t="s">
        <v>3441</v>
      </c>
      <c r="U2753" s="1" t="s">
        <v>59</v>
      </c>
      <c r="Z2753" s="1" t="s">
        <v>60</v>
      </c>
      <c r="AJ2753" s="1" t="s">
        <v>60</v>
      </c>
      <c r="AT2753" s="1" t="s">
        <v>309</v>
      </c>
      <c r="AU2753" s="1" t="s">
        <v>309</v>
      </c>
      <c r="AV2753" s="1" t="s">
        <v>310</v>
      </c>
      <c r="AW2753" s="3" t="str">
        <f t="shared" si="1"/>
        <v>Other</v>
      </c>
      <c r="AX2753" s="3" t="str">
        <f t="array" ref="AX2753">TEXTJOIN(", ", TRUE, IF(X2753:AS2753="Y", X$1:AS$1, IF(X2753:AS2753&lt;&gt;"", X$1:AS$1 &amp; ": " &amp; X2753:AS2753, "")))
</f>
        <v>Fentanyl, Tramad</v>
      </c>
    </row>
    <row r="2754">
      <c r="A2754" s="2">
        <v>41453.0</v>
      </c>
      <c r="B2754" s="1" t="s">
        <v>50</v>
      </c>
      <c r="C2754" s="1">
        <v>29.0</v>
      </c>
      <c r="D2754" s="1" t="s">
        <v>51</v>
      </c>
      <c r="E2754" s="1" t="s">
        <v>63</v>
      </c>
      <c r="G2754" s="1" t="s">
        <v>256</v>
      </c>
      <c r="H2754" s="1" t="s">
        <v>103</v>
      </c>
      <c r="J2754" s="1" t="s">
        <v>256</v>
      </c>
      <c r="L2754" s="1" t="s">
        <v>55</v>
      </c>
      <c r="M2754" s="1" t="s">
        <v>56</v>
      </c>
      <c r="N2754" s="1" t="s">
        <v>136</v>
      </c>
      <c r="O2754" s="1" t="s">
        <v>256</v>
      </c>
      <c r="P2754" s="1" t="s">
        <v>103</v>
      </c>
      <c r="R2754" s="1" t="s">
        <v>56</v>
      </c>
      <c r="T2754" s="1" t="s">
        <v>3442</v>
      </c>
      <c r="U2754" s="1" t="s">
        <v>59</v>
      </c>
      <c r="X2754" s="1" t="s">
        <v>60</v>
      </c>
      <c r="Z2754" s="1" t="s">
        <v>60</v>
      </c>
      <c r="AT2754" s="1" t="s">
        <v>282</v>
      </c>
      <c r="AU2754" s="1" t="s">
        <v>282</v>
      </c>
      <c r="AV2754" s="1" t="s">
        <v>260</v>
      </c>
      <c r="AW2754" s="3" t="str">
        <f t="shared" si="1"/>
        <v>Other</v>
      </c>
      <c r="AX2754" s="3" t="str">
        <f t="array" ref="AX2754">TEXTJOIN(", ", TRUE, IF(X2754:AS2754="Y", X$1:AS$1, IF(X2754:AS2754&lt;&gt;"", X$1:AS$1 &amp; ": " &amp; X2754:AS2754, "")))
</f>
        <v>Heroin, Fentanyl</v>
      </c>
    </row>
    <row r="2755">
      <c r="A2755" s="2">
        <v>42775.0</v>
      </c>
      <c r="B2755" s="1" t="s">
        <v>86</v>
      </c>
      <c r="C2755" s="1">
        <v>56.0</v>
      </c>
      <c r="D2755" s="1" t="s">
        <v>76</v>
      </c>
      <c r="E2755" s="1" t="s">
        <v>63</v>
      </c>
      <c r="G2755" s="1" t="s">
        <v>185</v>
      </c>
      <c r="H2755" s="1" t="s">
        <v>91</v>
      </c>
      <c r="I2755" s="1" t="s">
        <v>55</v>
      </c>
      <c r="J2755" s="1" t="s">
        <v>185</v>
      </c>
      <c r="K2755" s="1" t="s">
        <v>91</v>
      </c>
      <c r="L2755" s="1" t="s">
        <v>55</v>
      </c>
      <c r="M2755" s="1" t="s">
        <v>333</v>
      </c>
      <c r="N2755" s="1" t="s">
        <v>3443</v>
      </c>
      <c r="O2755" s="1" t="s">
        <v>185</v>
      </c>
      <c r="P2755" s="1" t="s">
        <v>91</v>
      </c>
      <c r="Q2755" s="1" t="s">
        <v>55</v>
      </c>
      <c r="R2755" s="1" t="s">
        <v>67</v>
      </c>
      <c r="T2755" s="1" t="s">
        <v>3444</v>
      </c>
      <c r="U2755" s="1" t="s">
        <v>59</v>
      </c>
      <c r="AD2755" s="1" t="s">
        <v>60</v>
      </c>
      <c r="AO2755" s="1" t="s">
        <v>60</v>
      </c>
      <c r="AT2755" s="1" t="s">
        <v>188</v>
      </c>
      <c r="AU2755" s="1" t="s">
        <v>188</v>
      </c>
      <c r="AV2755" s="1" t="s">
        <v>189</v>
      </c>
      <c r="AW2755" s="3" t="str">
        <f t="shared" si="1"/>
        <v>Other</v>
      </c>
      <c r="AX2755" s="3" t="str">
        <f t="array" ref="AX2755">TEXTJOIN(", ", TRUE, IF(X2755:AS2755="Y", X$1:AS$1, IF(X2755:AS2755&lt;&gt;"", X$1:AS$1 &amp; ": " &amp; X2755:AS2755, "")))
</f>
        <v>Ethanol, Opiate NOS</v>
      </c>
    </row>
    <row r="2756">
      <c r="A2756" s="4">
        <v>43055.0</v>
      </c>
      <c r="B2756" s="1" t="s">
        <v>86</v>
      </c>
      <c r="C2756" s="1">
        <v>60.0</v>
      </c>
      <c r="D2756" s="1" t="s">
        <v>51</v>
      </c>
      <c r="E2756" s="1" t="s">
        <v>52</v>
      </c>
      <c r="G2756" s="1" t="s">
        <v>82</v>
      </c>
      <c r="H2756" s="1" t="s">
        <v>54</v>
      </c>
      <c r="I2756" s="1" t="s">
        <v>55</v>
      </c>
      <c r="J2756" s="1" t="s">
        <v>82</v>
      </c>
      <c r="K2756" s="1" t="s">
        <v>54</v>
      </c>
      <c r="L2756" s="1" t="s">
        <v>55</v>
      </c>
      <c r="M2756" s="1" t="s">
        <v>56</v>
      </c>
      <c r="N2756" s="1" t="s">
        <v>136</v>
      </c>
      <c r="O2756" s="1" t="s">
        <v>82</v>
      </c>
      <c r="P2756" s="1" t="s">
        <v>54</v>
      </c>
      <c r="Q2756" s="1" t="s">
        <v>55</v>
      </c>
      <c r="R2756" s="1" t="s">
        <v>56</v>
      </c>
      <c r="T2756" s="1" t="s">
        <v>3445</v>
      </c>
      <c r="U2756" s="1" t="s">
        <v>59</v>
      </c>
      <c r="Y2756" s="1" t="s">
        <v>60</v>
      </c>
      <c r="AT2756" s="1" t="s">
        <v>329</v>
      </c>
      <c r="AU2756" s="1" t="s">
        <v>329</v>
      </c>
      <c r="AV2756" s="1" t="s">
        <v>85</v>
      </c>
      <c r="AW2756" s="3" t="str">
        <f t="shared" si="1"/>
        <v>Other</v>
      </c>
      <c r="AX2756" s="3" t="str">
        <f t="array" ref="AX2756">TEXTJOIN(", ", TRUE, IF(X2756:AS2756="Y", X$1:AS$1, IF(X2756:AS2756&lt;&gt;"", X$1:AS$1 &amp; ": " &amp; X2756:AS2756, "")))
</f>
        <v>Cocaine</v>
      </c>
    </row>
    <row r="2757">
      <c r="A2757" s="2">
        <v>42500.0</v>
      </c>
      <c r="B2757" s="1" t="s">
        <v>50</v>
      </c>
      <c r="C2757" s="1">
        <v>43.0</v>
      </c>
      <c r="D2757" s="1" t="s">
        <v>51</v>
      </c>
      <c r="E2757" s="1" t="s">
        <v>63</v>
      </c>
      <c r="G2757" s="1" t="s">
        <v>3446</v>
      </c>
      <c r="H2757" s="1" t="s">
        <v>121</v>
      </c>
      <c r="I2757" s="1" t="s">
        <v>89</v>
      </c>
      <c r="J2757" s="1" t="s">
        <v>90</v>
      </c>
      <c r="M2757" s="1" t="s">
        <v>177</v>
      </c>
      <c r="N2757" s="1" t="s">
        <v>276</v>
      </c>
      <c r="O2757" s="1" t="s">
        <v>90</v>
      </c>
      <c r="R2757" s="1" t="s">
        <v>44</v>
      </c>
      <c r="S2757" s="1" t="s">
        <v>212</v>
      </c>
      <c r="T2757" s="1" t="s">
        <v>3447</v>
      </c>
      <c r="U2757" s="1" t="s">
        <v>59</v>
      </c>
      <c r="X2757" s="1" t="s">
        <v>60</v>
      </c>
      <c r="Y2757" s="1" t="s">
        <v>60</v>
      </c>
      <c r="Z2757" s="1" t="s">
        <v>60</v>
      </c>
      <c r="AD2757" s="1" t="s">
        <v>60</v>
      </c>
      <c r="AF2757" s="1" t="s">
        <v>60</v>
      </c>
      <c r="AP2757" s="1" t="s">
        <v>60</v>
      </c>
      <c r="AR2757" s="1" t="s">
        <v>60</v>
      </c>
      <c r="AT2757" s="1" t="s">
        <v>3448</v>
      </c>
      <c r="AU2757" s="1" t="s">
        <v>96</v>
      </c>
      <c r="AV2757" s="1" t="s">
        <v>97</v>
      </c>
      <c r="AW2757" s="3" t="str">
        <f t="shared" si="1"/>
        <v>Other</v>
      </c>
      <c r="AX2757" s="3" t="str">
        <f t="array" ref="AX2757">TEXTJOIN(", ", TRUE, IF(X2757:AS2757="Y", X$1:AS$1, IF(X2757:AS2757&lt;&gt;"", X$1:AS$1 &amp; ": " &amp; X2757:AS2757, "")))
</f>
        <v>Heroin, Cocaine, Fentanyl, Ethanol, Benzodiazepine, Heroin/Morph/Codeine, Any Opioid</v>
      </c>
    </row>
    <row r="2758">
      <c r="A2758" s="2">
        <v>44095.0</v>
      </c>
      <c r="B2758" s="1" t="s">
        <v>50</v>
      </c>
      <c r="C2758" s="1">
        <v>50.0</v>
      </c>
      <c r="D2758" s="1" t="s">
        <v>51</v>
      </c>
      <c r="E2758" s="1" t="s">
        <v>63</v>
      </c>
      <c r="G2758" s="1" t="s">
        <v>446</v>
      </c>
      <c r="H2758" s="1" t="s">
        <v>91</v>
      </c>
      <c r="I2758" s="1" t="s">
        <v>55</v>
      </c>
      <c r="J2758" s="1" t="s">
        <v>446</v>
      </c>
      <c r="K2758" s="1" t="s">
        <v>91</v>
      </c>
      <c r="L2758" s="1" t="s">
        <v>55</v>
      </c>
      <c r="M2758" s="1" t="s">
        <v>56</v>
      </c>
      <c r="N2758" s="1" t="s">
        <v>66</v>
      </c>
      <c r="O2758" s="1" t="s">
        <v>446</v>
      </c>
      <c r="P2758" s="1" t="s">
        <v>91</v>
      </c>
      <c r="Q2758" s="1" t="s">
        <v>55</v>
      </c>
      <c r="R2758" s="1" t="s">
        <v>56</v>
      </c>
      <c r="T2758" s="1" t="s">
        <v>3449</v>
      </c>
      <c r="U2758" s="1" t="s">
        <v>59</v>
      </c>
      <c r="V2758" s="1" t="s">
        <v>3450</v>
      </c>
      <c r="AB2758" s="1" t="s">
        <v>60</v>
      </c>
      <c r="AR2758" s="1" t="s">
        <v>60</v>
      </c>
      <c r="AT2758" s="1" t="s">
        <v>448</v>
      </c>
      <c r="AU2758" s="1" t="s">
        <v>448</v>
      </c>
      <c r="AV2758" s="1" t="s">
        <v>449</v>
      </c>
      <c r="AW2758" s="3" t="str">
        <f t="shared" si="1"/>
        <v>Other</v>
      </c>
      <c r="AX2758" s="3" t="str">
        <f t="array" ref="AX2758">TEXTJOIN(", ", TRUE, IF(X2758:AS2758="Y", X$1:AS$1, IF(X2758:AS2758&lt;&gt;"", X$1:AS$1 &amp; ": " &amp; X2758:AS2758, "")))
</f>
        <v>Oxycodone, Any Opioid</v>
      </c>
    </row>
    <row r="2759">
      <c r="A2759" s="2">
        <v>43177.0</v>
      </c>
      <c r="B2759" s="1" t="s">
        <v>50</v>
      </c>
      <c r="C2759" s="1">
        <v>27.0</v>
      </c>
      <c r="D2759" s="1" t="s">
        <v>51</v>
      </c>
      <c r="E2759" s="1" t="s">
        <v>63</v>
      </c>
      <c r="G2759" s="1" t="s">
        <v>103</v>
      </c>
      <c r="H2759" s="1" t="s">
        <v>103</v>
      </c>
      <c r="I2759" s="1" t="s">
        <v>55</v>
      </c>
      <c r="J2759" s="1" t="s">
        <v>103</v>
      </c>
      <c r="K2759" s="1" t="s">
        <v>103</v>
      </c>
      <c r="M2759" s="1" t="s">
        <v>56</v>
      </c>
      <c r="N2759" s="1" t="s">
        <v>119</v>
      </c>
      <c r="O2759" s="1" t="s">
        <v>103</v>
      </c>
      <c r="P2759" s="1" t="s">
        <v>103</v>
      </c>
      <c r="Q2759" s="1" t="s">
        <v>55</v>
      </c>
      <c r="R2759" s="1" t="s">
        <v>56</v>
      </c>
      <c r="T2759" s="1" t="s">
        <v>3451</v>
      </c>
      <c r="U2759" s="1" t="s">
        <v>59</v>
      </c>
      <c r="Z2759" s="1" t="s">
        <v>60</v>
      </c>
      <c r="AD2759" s="1" t="s">
        <v>60</v>
      </c>
      <c r="AR2759" s="1" t="s">
        <v>60</v>
      </c>
      <c r="AT2759" s="1" t="s">
        <v>167</v>
      </c>
      <c r="AU2759" s="1" t="s">
        <v>167</v>
      </c>
      <c r="AV2759" s="1" t="s">
        <v>168</v>
      </c>
      <c r="AW2759" s="3" t="str">
        <f t="shared" si="1"/>
        <v>Other</v>
      </c>
      <c r="AX2759" s="3" t="str">
        <f t="array" ref="AX2759">TEXTJOIN(", ", TRUE, IF(X2759:AS2759="Y", X$1:AS$1, IF(X2759:AS2759&lt;&gt;"", X$1:AS$1 &amp; ": " &amp; X2759:AS2759, "")))
</f>
        <v>Fentanyl, Ethanol, Any Opioid</v>
      </c>
    </row>
    <row r="2760">
      <c r="A2760" s="2">
        <v>44079.0</v>
      </c>
      <c r="B2760" s="1" t="s">
        <v>50</v>
      </c>
      <c r="C2760" s="1">
        <v>58.0</v>
      </c>
      <c r="D2760" s="1" t="s">
        <v>51</v>
      </c>
      <c r="E2760" s="1" t="s">
        <v>63</v>
      </c>
      <c r="G2760" s="1" t="s">
        <v>226</v>
      </c>
      <c r="H2760" s="1" t="s">
        <v>103</v>
      </c>
      <c r="I2760" s="1" t="s">
        <v>55</v>
      </c>
      <c r="J2760" s="1" t="s">
        <v>226</v>
      </c>
      <c r="K2760" s="1" t="s">
        <v>103</v>
      </c>
      <c r="L2760" s="1" t="s">
        <v>55</v>
      </c>
      <c r="M2760" s="1" t="s">
        <v>56</v>
      </c>
      <c r="N2760" s="1" t="s">
        <v>136</v>
      </c>
      <c r="O2760" s="1" t="s">
        <v>226</v>
      </c>
      <c r="P2760" s="1" t="s">
        <v>103</v>
      </c>
      <c r="Q2760" s="1" t="s">
        <v>55</v>
      </c>
      <c r="R2760" s="1" t="s">
        <v>56</v>
      </c>
      <c r="T2760" s="1" t="s">
        <v>3452</v>
      </c>
      <c r="U2760" s="1" t="s">
        <v>59</v>
      </c>
      <c r="X2760" s="1" t="s">
        <v>60</v>
      </c>
      <c r="Z2760" s="1" t="s">
        <v>60</v>
      </c>
      <c r="AQ2760" s="1" t="s">
        <v>60</v>
      </c>
      <c r="AR2760" s="1" t="s">
        <v>60</v>
      </c>
      <c r="AT2760" s="1" t="s">
        <v>228</v>
      </c>
      <c r="AU2760" s="1" t="s">
        <v>228</v>
      </c>
      <c r="AV2760" s="1" t="s">
        <v>229</v>
      </c>
      <c r="AW2760" s="3" t="str">
        <f t="shared" si="1"/>
        <v>Other</v>
      </c>
      <c r="AX2760" s="3" t="str">
        <f t="array" ref="AX2760">TEXTJOIN(", ", TRUE, IF(X2760:AS2760="Y", X$1:AS$1, IF(X2760:AS2760&lt;&gt;"", X$1:AS$1 &amp; ": " &amp; X2760:AS2760, "")))
</f>
        <v>Heroin, Fentanyl, Other Opioid, Any Opioid</v>
      </c>
    </row>
    <row r="2761">
      <c r="A2761" s="4">
        <v>44194.0</v>
      </c>
      <c r="B2761" s="1" t="s">
        <v>50</v>
      </c>
      <c r="C2761" s="1">
        <v>31.0</v>
      </c>
      <c r="D2761" s="1" t="s">
        <v>51</v>
      </c>
      <c r="E2761" s="1" t="s">
        <v>63</v>
      </c>
      <c r="G2761" s="1" t="s">
        <v>717</v>
      </c>
      <c r="H2761" s="1" t="s">
        <v>263</v>
      </c>
      <c r="I2761" s="1" t="s">
        <v>55</v>
      </c>
      <c r="J2761" s="1" t="s">
        <v>717</v>
      </c>
      <c r="K2761" s="1" t="s">
        <v>263</v>
      </c>
      <c r="L2761" s="1" t="s">
        <v>55</v>
      </c>
      <c r="M2761" s="1" t="s">
        <v>333</v>
      </c>
      <c r="N2761" s="1" t="s">
        <v>119</v>
      </c>
      <c r="O2761" s="1" t="s">
        <v>338</v>
      </c>
      <c r="P2761" s="1" t="s">
        <v>263</v>
      </c>
      <c r="Q2761" s="1" t="s">
        <v>55</v>
      </c>
      <c r="R2761" s="1" t="s">
        <v>67</v>
      </c>
      <c r="T2761" s="1" t="s">
        <v>3453</v>
      </c>
      <c r="U2761" s="1" t="s">
        <v>59</v>
      </c>
      <c r="Z2761" s="1" t="s">
        <v>60</v>
      </c>
      <c r="AD2761" s="1" t="s">
        <v>60</v>
      </c>
      <c r="AM2761" s="1" t="s">
        <v>60</v>
      </c>
      <c r="AR2761" s="1" t="s">
        <v>60</v>
      </c>
      <c r="AT2761" s="1" t="s">
        <v>720</v>
      </c>
      <c r="AU2761" s="1" t="s">
        <v>720</v>
      </c>
      <c r="AV2761" s="1" t="s">
        <v>534</v>
      </c>
      <c r="AW2761" s="3" t="str">
        <f t="shared" si="1"/>
        <v>Other</v>
      </c>
      <c r="AX2761" s="3" t="str">
        <f t="array" ref="AX2761">TEXTJOIN(", ", TRUE, IF(X2761:AS2761="Y", X$1:AS$1, IF(X2761:AS2761&lt;&gt;"", X$1:AS$1 &amp; ": " &amp; X2761:AS2761, "")))
</f>
        <v>Fentanyl, Ethanol, Xylazine, Any Opioid</v>
      </c>
    </row>
    <row r="2762">
      <c r="A2762" s="2">
        <v>43929.0</v>
      </c>
      <c r="B2762" s="1" t="s">
        <v>50</v>
      </c>
      <c r="C2762" s="1">
        <v>44.0</v>
      </c>
      <c r="D2762" s="1" t="s">
        <v>51</v>
      </c>
      <c r="E2762" s="1" t="s">
        <v>63</v>
      </c>
      <c r="F2762" s="1" t="s">
        <v>137</v>
      </c>
      <c r="G2762" s="1" t="s">
        <v>91</v>
      </c>
      <c r="H2762" s="1" t="s">
        <v>91</v>
      </c>
      <c r="I2762" s="1" t="s">
        <v>55</v>
      </c>
      <c r="J2762" s="1" t="s">
        <v>91</v>
      </c>
      <c r="K2762" s="1" t="s">
        <v>91</v>
      </c>
      <c r="L2762" s="1" t="s">
        <v>55</v>
      </c>
      <c r="M2762" s="1" t="s">
        <v>56</v>
      </c>
      <c r="N2762" s="1" t="s">
        <v>136</v>
      </c>
      <c r="O2762" s="1" t="s">
        <v>91</v>
      </c>
      <c r="P2762" s="1" t="s">
        <v>91</v>
      </c>
      <c r="Q2762" s="1" t="s">
        <v>55</v>
      </c>
      <c r="R2762" s="1" t="s">
        <v>56</v>
      </c>
      <c r="T2762" s="1" t="s">
        <v>3454</v>
      </c>
      <c r="U2762" s="1" t="s">
        <v>59</v>
      </c>
      <c r="Z2762" s="1" t="s">
        <v>60</v>
      </c>
      <c r="AD2762" s="1" t="s">
        <v>60</v>
      </c>
      <c r="AR2762" s="1" t="s">
        <v>60</v>
      </c>
      <c r="AT2762" s="1" t="s">
        <v>110</v>
      </c>
      <c r="AU2762" s="1" t="s">
        <v>110</v>
      </c>
      <c r="AV2762" s="1" t="s">
        <v>111</v>
      </c>
      <c r="AW2762" s="3" t="str">
        <f t="shared" si="1"/>
        <v>Other</v>
      </c>
      <c r="AX2762" s="3" t="str">
        <f t="array" ref="AX2762">TEXTJOIN(", ", TRUE, IF(X2762:AS2762="Y", X$1:AS$1, IF(X2762:AS2762&lt;&gt;"", X$1:AS$1 &amp; ": " &amp; X2762:AS2762, "")))
</f>
        <v>Fentanyl, Ethanol, Any Opioid</v>
      </c>
    </row>
    <row r="2763">
      <c r="A2763" s="4">
        <v>43784.0</v>
      </c>
      <c r="B2763" s="1" t="s">
        <v>50</v>
      </c>
      <c r="C2763" s="1">
        <v>44.0</v>
      </c>
      <c r="D2763" s="1" t="s">
        <v>51</v>
      </c>
      <c r="E2763" s="1" t="s">
        <v>52</v>
      </c>
      <c r="M2763" s="1" t="s">
        <v>118</v>
      </c>
      <c r="N2763" s="1" t="s">
        <v>155</v>
      </c>
      <c r="O2763" s="1" t="s">
        <v>185</v>
      </c>
      <c r="P2763" s="1" t="s">
        <v>91</v>
      </c>
      <c r="Q2763" s="1" t="s">
        <v>55</v>
      </c>
      <c r="R2763" s="1" t="s">
        <v>56</v>
      </c>
      <c r="T2763" s="1" t="s">
        <v>727</v>
      </c>
      <c r="U2763" s="1" t="s">
        <v>59</v>
      </c>
      <c r="Y2763" s="1" t="s">
        <v>60</v>
      </c>
      <c r="Z2763" s="1" t="s">
        <v>60</v>
      </c>
      <c r="AR2763" s="1" t="s">
        <v>60</v>
      </c>
      <c r="AT2763" s="1" t="s">
        <v>62</v>
      </c>
      <c r="AU2763" s="1" t="s">
        <v>62</v>
      </c>
      <c r="AV2763" s="1" t="s">
        <v>189</v>
      </c>
      <c r="AW2763" s="3" t="str">
        <f t="shared" si="1"/>
        <v>Other</v>
      </c>
      <c r="AX2763" s="3" t="str">
        <f t="array" ref="AX2763">TEXTJOIN(", ", TRUE, IF(X2763:AS2763="Y", X$1:AS$1, IF(X2763:AS2763&lt;&gt;"", X$1:AS$1 &amp; ": " &amp; X2763:AS2763, "")))
</f>
        <v>Cocaine, Fentanyl, Any Opioid</v>
      </c>
    </row>
    <row r="2764">
      <c r="A2764" s="4">
        <v>43830.0</v>
      </c>
      <c r="B2764" s="1" t="s">
        <v>50</v>
      </c>
      <c r="C2764" s="1">
        <v>32.0</v>
      </c>
      <c r="D2764" s="1" t="s">
        <v>76</v>
      </c>
      <c r="E2764" s="1" t="s">
        <v>63</v>
      </c>
      <c r="G2764" s="1" t="s">
        <v>352</v>
      </c>
      <c r="H2764" s="1" t="s">
        <v>54</v>
      </c>
      <c r="I2764" s="1" t="s">
        <v>55</v>
      </c>
      <c r="J2764" s="1" t="s">
        <v>352</v>
      </c>
      <c r="K2764" s="1" t="s">
        <v>54</v>
      </c>
      <c r="L2764" s="1" t="s">
        <v>55</v>
      </c>
      <c r="M2764" s="1" t="s">
        <v>56</v>
      </c>
      <c r="N2764" s="1" t="s">
        <v>119</v>
      </c>
      <c r="O2764" s="1" t="s">
        <v>352</v>
      </c>
      <c r="P2764" s="1" t="s">
        <v>54</v>
      </c>
      <c r="Q2764" s="1" t="s">
        <v>55</v>
      </c>
      <c r="R2764" s="1" t="s">
        <v>56</v>
      </c>
      <c r="T2764" s="1" t="s">
        <v>3455</v>
      </c>
      <c r="U2764" s="1" t="s">
        <v>59</v>
      </c>
      <c r="X2764" s="1" t="s">
        <v>60</v>
      </c>
      <c r="Z2764" s="1" t="s">
        <v>60</v>
      </c>
      <c r="AF2764" s="1" t="s">
        <v>60</v>
      </c>
      <c r="AH2764" s="1" t="s">
        <v>60</v>
      </c>
      <c r="AP2764" s="1" t="s">
        <v>60</v>
      </c>
      <c r="AR2764" s="1" t="s">
        <v>60</v>
      </c>
      <c r="AT2764" s="1" t="s">
        <v>354</v>
      </c>
      <c r="AU2764" s="1" t="s">
        <v>354</v>
      </c>
      <c r="AV2764" s="1" t="s">
        <v>355</v>
      </c>
      <c r="AW2764" s="3" t="str">
        <f t="shared" si="1"/>
        <v>Other</v>
      </c>
      <c r="AX2764" s="3" t="str">
        <f t="array" ref="AX2764">TEXTJOIN(", ", TRUE, IF(X2764:AS2764="Y", X$1:AS$1, IF(X2764:AS2764&lt;&gt;"", X$1:AS$1 &amp; ": " &amp; X2764:AS2764, "")))
</f>
        <v>Heroin, Fentanyl, Benzodiazepine, Meth/Amphetamine, Heroin/Morph/Codeine, Any Opioid</v>
      </c>
    </row>
    <row r="2765">
      <c r="A2765" s="4">
        <v>44513.0</v>
      </c>
      <c r="B2765" s="1" t="s">
        <v>50</v>
      </c>
      <c r="C2765" s="1">
        <v>53.0</v>
      </c>
      <c r="D2765" s="1" t="s">
        <v>51</v>
      </c>
      <c r="E2765" s="1" t="s">
        <v>63</v>
      </c>
      <c r="F2765" s="1" t="s">
        <v>267</v>
      </c>
      <c r="G2765" s="1" t="s">
        <v>256</v>
      </c>
      <c r="H2765" s="1" t="s">
        <v>103</v>
      </c>
      <c r="I2765" s="1" t="s">
        <v>55</v>
      </c>
      <c r="J2765" s="1" t="s">
        <v>256</v>
      </c>
      <c r="K2765" s="1" t="s">
        <v>103</v>
      </c>
      <c r="L2765" s="1" t="s">
        <v>55</v>
      </c>
      <c r="M2765" s="1" t="s">
        <v>649</v>
      </c>
      <c r="N2765" s="1" t="s">
        <v>136</v>
      </c>
      <c r="O2765" s="1" t="s">
        <v>256</v>
      </c>
      <c r="P2765" s="1" t="s">
        <v>103</v>
      </c>
      <c r="Q2765" s="1" t="s">
        <v>55</v>
      </c>
      <c r="R2765" s="1" t="s">
        <v>180</v>
      </c>
      <c r="T2765" s="1" t="s">
        <v>3456</v>
      </c>
      <c r="U2765" s="1" t="s">
        <v>59</v>
      </c>
      <c r="V2765" s="1" t="s">
        <v>197</v>
      </c>
      <c r="Y2765" s="1" t="s">
        <v>60</v>
      </c>
      <c r="Z2765" s="1" t="s">
        <v>60</v>
      </c>
      <c r="AJ2765" s="1" t="s">
        <v>60</v>
      </c>
      <c r="AR2765" s="1" t="s">
        <v>60</v>
      </c>
      <c r="AT2765" s="1" t="s">
        <v>282</v>
      </c>
      <c r="AU2765" s="1" t="s">
        <v>282</v>
      </c>
      <c r="AV2765" s="1" t="s">
        <v>260</v>
      </c>
      <c r="AW2765" s="3" t="str">
        <f t="shared" si="1"/>
        <v>Other</v>
      </c>
      <c r="AX2765" s="3" t="str">
        <f t="array" ref="AX2765">TEXTJOIN(", ", TRUE, IF(X2765:AS2765="Y", X$1:AS$1, IF(X2765:AS2765&lt;&gt;"", X$1:AS$1 &amp; ": " &amp; X2765:AS2765, "")))
</f>
        <v>Cocaine, Fentanyl, Tramad, Any Opioid</v>
      </c>
    </row>
    <row r="2766">
      <c r="A2766" s="2">
        <v>43691.0</v>
      </c>
      <c r="B2766" s="1" t="s">
        <v>50</v>
      </c>
      <c r="C2766" s="1">
        <v>36.0</v>
      </c>
      <c r="D2766" s="1" t="s">
        <v>76</v>
      </c>
      <c r="E2766" s="1" t="s">
        <v>63</v>
      </c>
      <c r="G2766" s="1" t="s">
        <v>65</v>
      </c>
      <c r="H2766" s="1" t="s">
        <v>65</v>
      </c>
      <c r="I2766" s="1" t="s">
        <v>55</v>
      </c>
      <c r="J2766" s="1" t="s">
        <v>65</v>
      </c>
      <c r="K2766" s="1" t="s">
        <v>65</v>
      </c>
      <c r="L2766" s="1" t="s">
        <v>55</v>
      </c>
      <c r="M2766" s="1" t="s">
        <v>56</v>
      </c>
      <c r="N2766" s="1" t="s">
        <v>2411</v>
      </c>
      <c r="O2766" s="1" t="s">
        <v>65</v>
      </c>
      <c r="P2766" s="1" t="s">
        <v>65</v>
      </c>
      <c r="Q2766" s="1" t="s">
        <v>55</v>
      </c>
      <c r="R2766" s="1" t="s">
        <v>56</v>
      </c>
      <c r="T2766" s="1" t="s">
        <v>3457</v>
      </c>
      <c r="U2766" s="1" t="s">
        <v>59</v>
      </c>
      <c r="AS2766" s="1" t="s">
        <v>661</v>
      </c>
      <c r="AT2766" s="1" t="s">
        <v>410</v>
      </c>
      <c r="AU2766" s="1" t="s">
        <v>410</v>
      </c>
      <c r="AV2766" s="1" t="s">
        <v>150</v>
      </c>
      <c r="AW2766" s="3" t="str">
        <f t="shared" si="1"/>
        <v>Other</v>
      </c>
      <c r="AX2766" s="3" t="str">
        <f t="array" ref="AX2766">TEXTJOIN(", ", TRUE, IF(X2766:AS2766="Y", X$1:AS$1, IF(X2766:AS2766&lt;&gt;"", X$1:AS$1 &amp; ": " &amp; X2766:AS2766, "")))
</f>
        <v>Other: bupren</v>
      </c>
    </row>
    <row r="2767">
      <c r="A2767" s="2">
        <v>42781.0</v>
      </c>
      <c r="B2767" s="1" t="s">
        <v>86</v>
      </c>
      <c r="C2767" s="1">
        <v>60.0</v>
      </c>
      <c r="D2767" s="1" t="s">
        <v>76</v>
      </c>
      <c r="E2767" s="1" t="s">
        <v>63</v>
      </c>
      <c r="G2767" s="1" t="s">
        <v>3458</v>
      </c>
      <c r="H2767" s="1" t="s">
        <v>91</v>
      </c>
      <c r="I2767" s="1" t="s">
        <v>55</v>
      </c>
      <c r="J2767" s="1" t="s">
        <v>3458</v>
      </c>
      <c r="K2767" s="1" t="s">
        <v>91</v>
      </c>
      <c r="L2767" s="1" t="s">
        <v>55</v>
      </c>
      <c r="M2767" s="1" t="s">
        <v>56</v>
      </c>
      <c r="N2767" s="1" t="s">
        <v>66</v>
      </c>
      <c r="O2767" s="1" t="s">
        <v>3458</v>
      </c>
      <c r="P2767" s="1" t="s">
        <v>91</v>
      </c>
      <c r="Q2767" s="1" t="s">
        <v>55</v>
      </c>
      <c r="R2767" s="1" t="s">
        <v>56</v>
      </c>
      <c r="T2767" s="1" t="s">
        <v>3459</v>
      </c>
      <c r="U2767" s="1" t="s">
        <v>59</v>
      </c>
      <c r="X2767" s="1" t="s">
        <v>60</v>
      </c>
      <c r="Y2767" s="1" t="s">
        <v>60</v>
      </c>
      <c r="AD2767" s="1" t="s">
        <v>60</v>
      </c>
      <c r="AF2767" s="1" t="s">
        <v>60</v>
      </c>
      <c r="AT2767" s="1" t="s">
        <v>3460</v>
      </c>
      <c r="AU2767" s="1" t="s">
        <v>3460</v>
      </c>
      <c r="AV2767" s="1" t="s">
        <v>3461</v>
      </c>
      <c r="AW2767" s="3" t="str">
        <f t="shared" si="1"/>
        <v>Other</v>
      </c>
      <c r="AX2767" s="3" t="str">
        <f t="array" ref="AX2767">TEXTJOIN(", ", TRUE, IF(X2767:AS2767="Y", X$1:AS$1, IF(X2767:AS2767&lt;&gt;"", X$1:AS$1 &amp; ": " &amp; X2767:AS2767, "")))
</f>
        <v>Heroin, Cocaine, Ethanol, Benzodiazepine</v>
      </c>
    </row>
    <row r="2768">
      <c r="A2768" s="2">
        <v>43998.0</v>
      </c>
      <c r="B2768" s="1" t="s">
        <v>50</v>
      </c>
      <c r="C2768" s="1">
        <v>44.0</v>
      </c>
      <c r="D2768" s="1" t="s">
        <v>51</v>
      </c>
      <c r="E2768" s="1" t="s">
        <v>63</v>
      </c>
      <c r="G2768" s="1" t="s">
        <v>226</v>
      </c>
      <c r="H2768" s="1" t="s">
        <v>103</v>
      </c>
      <c r="I2768" s="1" t="s">
        <v>55</v>
      </c>
      <c r="J2768" s="1" t="s">
        <v>226</v>
      </c>
      <c r="K2768" s="1" t="s">
        <v>103</v>
      </c>
      <c r="L2768" s="1" t="s">
        <v>55</v>
      </c>
      <c r="M2768" s="1" t="s">
        <v>56</v>
      </c>
      <c r="N2768" s="1" t="s">
        <v>155</v>
      </c>
      <c r="O2768" s="1" t="s">
        <v>103</v>
      </c>
      <c r="P2768" s="1" t="s">
        <v>103</v>
      </c>
      <c r="Q2768" s="1" t="s">
        <v>55</v>
      </c>
      <c r="R2768" s="1" t="s">
        <v>67</v>
      </c>
      <c r="T2768" s="1" t="s">
        <v>83</v>
      </c>
      <c r="U2768" s="1" t="s">
        <v>59</v>
      </c>
      <c r="Z2768" s="1" t="s">
        <v>60</v>
      </c>
      <c r="AR2768" s="1" t="s">
        <v>60</v>
      </c>
      <c r="AT2768" s="1" t="s">
        <v>228</v>
      </c>
      <c r="AU2768" s="1" t="s">
        <v>228</v>
      </c>
      <c r="AV2768" s="1" t="s">
        <v>168</v>
      </c>
      <c r="AW2768" s="3" t="str">
        <f t="shared" si="1"/>
        <v>Other</v>
      </c>
      <c r="AX2768" s="3" t="str">
        <f t="array" ref="AX2768">TEXTJOIN(", ", TRUE, IF(X2768:AS2768="Y", X$1:AS$1, IF(X2768:AS2768&lt;&gt;"", X$1:AS$1 &amp; ": " &amp; X2768:AS2768, "")))
</f>
        <v>Fentanyl, Any Opioid</v>
      </c>
    </row>
    <row r="2769">
      <c r="A2769" s="2">
        <v>42505.0</v>
      </c>
      <c r="B2769" s="1" t="s">
        <v>50</v>
      </c>
      <c r="C2769" s="1">
        <v>56.0</v>
      </c>
      <c r="D2769" s="1" t="s">
        <v>51</v>
      </c>
      <c r="E2769" s="1" t="s">
        <v>63</v>
      </c>
      <c r="G2769" s="1" t="s">
        <v>179</v>
      </c>
      <c r="H2769" s="1" t="s">
        <v>121</v>
      </c>
      <c r="I2769" s="1" t="s">
        <v>55</v>
      </c>
      <c r="J2769" s="1" t="s">
        <v>179</v>
      </c>
      <c r="M2769" s="1" t="s">
        <v>56</v>
      </c>
      <c r="N2769" s="1" t="s">
        <v>1252</v>
      </c>
      <c r="O2769" s="1" t="s">
        <v>179</v>
      </c>
      <c r="R2769" s="1" t="s">
        <v>56</v>
      </c>
      <c r="T2769" s="1" t="s">
        <v>3462</v>
      </c>
      <c r="U2769" s="1" t="s">
        <v>59</v>
      </c>
      <c r="AF2769" s="1" t="s">
        <v>60</v>
      </c>
      <c r="AG2769" s="1" t="s">
        <v>60</v>
      </c>
      <c r="AR2769" s="1" t="s">
        <v>60</v>
      </c>
      <c r="AT2769" s="1" t="s">
        <v>757</v>
      </c>
      <c r="AU2769" s="1" t="s">
        <v>757</v>
      </c>
      <c r="AV2769" s="1" t="s">
        <v>184</v>
      </c>
      <c r="AW2769" s="3" t="str">
        <f t="shared" si="1"/>
        <v>Other</v>
      </c>
      <c r="AX2769" s="3" t="str">
        <f t="array" ref="AX2769">TEXTJOIN(", ", TRUE, IF(X2769:AS2769="Y", X$1:AS$1, IF(X2769:AS2769&lt;&gt;"", X$1:AS$1 &amp; ": " &amp; X2769:AS2769, "")))
</f>
        <v>Benzodiazepine, Methadone, Any Opioid</v>
      </c>
    </row>
    <row r="2770">
      <c r="A2770" s="2">
        <v>42286.0</v>
      </c>
      <c r="B2770" s="1" t="s">
        <v>86</v>
      </c>
      <c r="C2770" s="1">
        <v>30.0</v>
      </c>
      <c r="D2770" s="1" t="s">
        <v>51</v>
      </c>
      <c r="E2770" s="1" t="s">
        <v>63</v>
      </c>
      <c r="G2770" s="1" t="s">
        <v>498</v>
      </c>
      <c r="H2770" s="1" t="s">
        <v>65</v>
      </c>
      <c r="I2770" s="1" t="s">
        <v>55</v>
      </c>
      <c r="J2770" s="1" t="s">
        <v>498</v>
      </c>
      <c r="M2770" s="1" t="s">
        <v>56</v>
      </c>
      <c r="O2770" s="1" t="s">
        <v>498</v>
      </c>
      <c r="P2770" s="1" t="s">
        <v>65</v>
      </c>
      <c r="Q2770" s="1" t="s">
        <v>55</v>
      </c>
      <c r="R2770" s="1" t="s">
        <v>56</v>
      </c>
      <c r="T2770" s="1" t="s">
        <v>3463</v>
      </c>
      <c r="U2770" s="1" t="s">
        <v>59</v>
      </c>
      <c r="W2770" s="1" t="s">
        <v>60</v>
      </c>
      <c r="X2770" s="1" t="s">
        <v>60</v>
      </c>
      <c r="Z2770" s="1" t="s">
        <v>60</v>
      </c>
      <c r="AP2770" s="1" t="s">
        <v>60</v>
      </c>
      <c r="AR2770" s="1" t="s">
        <v>60</v>
      </c>
      <c r="AT2770" s="1" t="s">
        <v>500</v>
      </c>
      <c r="AU2770" s="1" t="s">
        <v>500</v>
      </c>
      <c r="AV2770" s="1" t="s">
        <v>501</v>
      </c>
      <c r="AW2770" s="3" t="str">
        <f t="shared" si="1"/>
        <v>Other</v>
      </c>
      <c r="AX2770" s="3" t="str">
        <f t="array" ref="AX2770">TEXTJOIN(", ", TRUE, IF(X2770:AS2770="Y", X$1:AS$1, IF(X2770:AS2770&lt;&gt;"", X$1:AS$1 &amp; ": " &amp; X2770:AS2770, "")))
</f>
        <v>Heroin, Fentanyl, Heroin/Morph/Codeine, Any Opioid</v>
      </c>
    </row>
    <row r="2771">
      <c r="A2771" s="2">
        <v>40989.0</v>
      </c>
      <c r="B2771" s="1" t="s">
        <v>50</v>
      </c>
      <c r="C2771" s="1">
        <v>58.0</v>
      </c>
      <c r="D2771" s="1" t="s">
        <v>51</v>
      </c>
      <c r="E2771" s="1" t="s">
        <v>63</v>
      </c>
      <c r="G2771" s="1" t="s">
        <v>300</v>
      </c>
      <c r="H2771" s="1" t="s">
        <v>299</v>
      </c>
      <c r="J2771" s="1" t="s">
        <v>1174</v>
      </c>
      <c r="L2771" s="1" t="s">
        <v>55</v>
      </c>
      <c r="M2771" s="1" t="s">
        <v>44</v>
      </c>
      <c r="N2771" s="1" t="s">
        <v>113</v>
      </c>
      <c r="O2771" s="1" t="s">
        <v>1174</v>
      </c>
      <c r="P2771" s="1" t="s">
        <v>91</v>
      </c>
      <c r="R2771" s="1" t="s">
        <v>44</v>
      </c>
      <c r="S2771" s="1" t="s">
        <v>3464</v>
      </c>
      <c r="T2771" s="1" t="s">
        <v>3465</v>
      </c>
      <c r="U2771" s="1" t="s">
        <v>59</v>
      </c>
      <c r="AS2771" s="1" t="s">
        <v>3466</v>
      </c>
      <c r="AT2771" s="1" t="s">
        <v>304</v>
      </c>
      <c r="AU2771" s="1" t="s">
        <v>1176</v>
      </c>
      <c r="AV2771" s="1" t="s">
        <v>1806</v>
      </c>
      <c r="AW2771" s="3" t="str">
        <f t="shared" si="1"/>
        <v>Other</v>
      </c>
      <c r="AX2771" s="3" t="str">
        <f t="array" ref="AX2771">TEXTJOIN(", ", TRUE, IF(X2771:AS2771="Y", X$1:AS$1, IF(X2771:AS2771&lt;&gt;"", X$1:AS$1 &amp; ": " &amp; X2771:AS2771, "")))
</f>
        <v>Other: duster</v>
      </c>
    </row>
    <row r="2772">
      <c r="A2772" s="2">
        <v>41643.0</v>
      </c>
      <c r="B2772" s="1" t="s">
        <v>50</v>
      </c>
      <c r="C2772" s="1">
        <v>26.0</v>
      </c>
      <c r="D2772" s="1" t="s">
        <v>51</v>
      </c>
      <c r="E2772" s="1" t="s">
        <v>63</v>
      </c>
      <c r="G2772" s="1" t="s">
        <v>125</v>
      </c>
      <c r="J2772" s="1" t="s">
        <v>125</v>
      </c>
      <c r="L2772" s="1" t="s">
        <v>55</v>
      </c>
      <c r="M2772" s="1" t="s">
        <v>56</v>
      </c>
      <c r="N2772" s="1" t="s">
        <v>119</v>
      </c>
      <c r="O2772" s="1" t="s">
        <v>125</v>
      </c>
      <c r="R2772" s="1" t="s">
        <v>56</v>
      </c>
      <c r="T2772" s="1" t="s">
        <v>3467</v>
      </c>
      <c r="U2772" s="1" t="s">
        <v>59</v>
      </c>
      <c r="X2772" s="1" t="s">
        <v>60</v>
      </c>
      <c r="Z2772" s="1" t="s">
        <v>60</v>
      </c>
      <c r="AB2772" s="1" t="s">
        <v>60</v>
      </c>
      <c r="AD2772" s="1" t="s">
        <v>60</v>
      </c>
      <c r="AT2772" s="1" t="s">
        <v>939</v>
      </c>
      <c r="AU2772" s="1" t="s">
        <v>939</v>
      </c>
      <c r="AV2772" s="1" t="s">
        <v>2270</v>
      </c>
      <c r="AW2772" s="3" t="str">
        <f t="shared" si="1"/>
        <v>Other</v>
      </c>
      <c r="AX2772" s="3" t="str">
        <f t="array" ref="AX2772">TEXTJOIN(", ", TRUE, IF(X2772:AS2772="Y", X$1:AS$1, IF(X2772:AS2772&lt;&gt;"", X$1:AS$1 &amp; ": " &amp; X2772:AS2772, "")))
</f>
        <v>Heroin, Fentanyl, Oxycodone, Ethanol</v>
      </c>
    </row>
    <row r="2773">
      <c r="A2773" s="2">
        <v>44287.0</v>
      </c>
      <c r="B2773" s="1" t="s">
        <v>50</v>
      </c>
      <c r="C2773" s="1">
        <v>37.0</v>
      </c>
      <c r="D2773" s="1" t="s">
        <v>51</v>
      </c>
      <c r="E2773" s="1" t="s">
        <v>63</v>
      </c>
      <c r="G2773" s="1" t="s">
        <v>102</v>
      </c>
      <c r="H2773" s="1" t="s">
        <v>103</v>
      </c>
      <c r="I2773" s="1" t="s">
        <v>55</v>
      </c>
      <c r="J2773" s="1" t="s">
        <v>103</v>
      </c>
      <c r="K2773" s="1" t="s">
        <v>103</v>
      </c>
      <c r="L2773" s="1" t="s">
        <v>55</v>
      </c>
      <c r="M2773" s="1" t="s">
        <v>595</v>
      </c>
      <c r="N2773" s="1" t="s">
        <v>136</v>
      </c>
      <c r="O2773" s="1" t="s">
        <v>103</v>
      </c>
      <c r="P2773" s="1" t="s">
        <v>103</v>
      </c>
      <c r="Q2773" s="1" t="s">
        <v>55</v>
      </c>
      <c r="R2773" s="1" t="s">
        <v>44</v>
      </c>
      <c r="S2773" s="1" t="s">
        <v>3468</v>
      </c>
      <c r="T2773" s="1" t="s">
        <v>83</v>
      </c>
      <c r="U2773" s="1" t="s">
        <v>59</v>
      </c>
      <c r="Z2773" s="1" t="s">
        <v>60</v>
      </c>
      <c r="AR2773" s="1" t="s">
        <v>60</v>
      </c>
      <c r="AT2773" s="1" t="s">
        <v>106</v>
      </c>
      <c r="AU2773" s="1" t="s">
        <v>167</v>
      </c>
      <c r="AV2773" s="1" t="s">
        <v>168</v>
      </c>
      <c r="AW2773" s="3" t="str">
        <f t="shared" si="1"/>
        <v>Other</v>
      </c>
      <c r="AX2773" s="3" t="str">
        <f t="array" ref="AX2773">TEXTJOIN(", ", TRUE, IF(X2773:AS2773="Y", X$1:AS$1, IF(X2773:AS2773&lt;&gt;"", X$1:AS$1 &amp; ": " &amp; X2773:AS2773, "")))
</f>
        <v>Fentanyl, Any Opioid</v>
      </c>
    </row>
    <row r="2774">
      <c r="A2774" s="2">
        <v>43173.0</v>
      </c>
      <c r="B2774" s="1" t="s">
        <v>50</v>
      </c>
      <c r="C2774" s="1">
        <v>20.0</v>
      </c>
      <c r="D2774" s="1" t="s">
        <v>51</v>
      </c>
      <c r="E2774" s="1" t="s">
        <v>63</v>
      </c>
      <c r="G2774" s="1" t="s">
        <v>90</v>
      </c>
      <c r="H2774" s="1" t="s">
        <v>91</v>
      </c>
      <c r="I2774" s="1" t="s">
        <v>55</v>
      </c>
      <c r="J2774" s="1" t="s">
        <v>90</v>
      </c>
      <c r="K2774" s="1" t="s">
        <v>91</v>
      </c>
      <c r="M2774" s="1" t="s">
        <v>56</v>
      </c>
      <c r="N2774" s="1" t="s">
        <v>136</v>
      </c>
      <c r="O2774" s="1" t="s">
        <v>90</v>
      </c>
      <c r="P2774" s="1" t="s">
        <v>91</v>
      </c>
      <c r="Q2774" s="1" t="s">
        <v>55</v>
      </c>
      <c r="R2774" s="1" t="s">
        <v>56</v>
      </c>
      <c r="T2774" s="1" t="s">
        <v>254</v>
      </c>
      <c r="U2774" s="1" t="s">
        <v>59</v>
      </c>
      <c r="Z2774" s="1" t="s">
        <v>60</v>
      </c>
      <c r="AF2774" s="1" t="s">
        <v>60</v>
      </c>
      <c r="AR2774" s="1" t="s">
        <v>60</v>
      </c>
      <c r="AT2774" s="1" t="s">
        <v>96</v>
      </c>
      <c r="AU2774" s="1" t="s">
        <v>96</v>
      </c>
      <c r="AV2774" s="1" t="s">
        <v>97</v>
      </c>
      <c r="AW2774" s="3" t="str">
        <f t="shared" si="1"/>
        <v>Other</v>
      </c>
      <c r="AX2774" s="3" t="str">
        <f t="array" ref="AX2774">TEXTJOIN(", ", TRUE, IF(X2774:AS2774="Y", X$1:AS$1, IF(X2774:AS2774&lt;&gt;"", X$1:AS$1 &amp; ": " &amp; X2774:AS2774, "")))
</f>
        <v>Fentanyl, Benzodiazepine, Any Opioid</v>
      </c>
    </row>
    <row r="2775">
      <c r="A2775" s="2">
        <v>42624.0</v>
      </c>
      <c r="B2775" s="1" t="s">
        <v>50</v>
      </c>
      <c r="C2775" s="1">
        <v>26.0</v>
      </c>
      <c r="D2775" s="1" t="s">
        <v>51</v>
      </c>
      <c r="E2775" s="1" t="s">
        <v>63</v>
      </c>
      <c r="F2775" s="1" t="s">
        <v>137</v>
      </c>
      <c r="G2775" s="1" t="s">
        <v>98</v>
      </c>
      <c r="H2775" s="1" t="s">
        <v>54</v>
      </c>
      <c r="I2775" s="1" t="s">
        <v>55</v>
      </c>
      <c r="J2775" s="1" t="s">
        <v>98</v>
      </c>
      <c r="M2775" s="1" t="s">
        <v>820</v>
      </c>
      <c r="N2775" s="1" t="s">
        <v>113</v>
      </c>
      <c r="O2775" s="1" t="s">
        <v>98</v>
      </c>
      <c r="R2775" s="1" t="s">
        <v>44</v>
      </c>
      <c r="S2775" s="1" t="s">
        <v>3469</v>
      </c>
      <c r="T2775" s="1" t="s">
        <v>3470</v>
      </c>
      <c r="U2775" s="1" t="s">
        <v>59</v>
      </c>
      <c r="AS2775" s="1" t="s">
        <v>3471</v>
      </c>
      <c r="AT2775" s="1" t="s">
        <v>100</v>
      </c>
      <c r="AU2775" s="1" t="s">
        <v>100</v>
      </c>
      <c r="AV2775" s="1" t="s">
        <v>101</v>
      </c>
      <c r="AW2775" s="3" t="str">
        <f t="shared" si="1"/>
        <v>Other</v>
      </c>
      <c r="AX2775" s="3" t="str">
        <f t="array" ref="AX2775">TEXTJOIN(", ", TRUE, IF(X2775:AS2775="Y", X$1:AS$1, IF(X2775:AS2775&lt;&gt;"", X$1:AS$1 &amp; ": " &amp; X2775:AS2775, "")))
</f>
        <v>Other: difluror</v>
      </c>
    </row>
    <row r="2776">
      <c r="A2776" s="2">
        <v>43570.0</v>
      </c>
      <c r="B2776" s="1" t="s">
        <v>50</v>
      </c>
      <c r="C2776" s="1">
        <v>60.0</v>
      </c>
      <c r="D2776" s="1" t="s">
        <v>51</v>
      </c>
      <c r="E2776" s="1" t="s">
        <v>63</v>
      </c>
      <c r="G2776" s="1" t="s">
        <v>484</v>
      </c>
      <c r="H2776" s="1" t="s">
        <v>103</v>
      </c>
      <c r="I2776" s="1" t="s">
        <v>55</v>
      </c>
      <c r="J2776" s="1" t="s">
        <v>484</v>
      </c>
      <c r="K2776" s="1" t="s">
        <v>103</v>
      </c>
      <c r="L2776" s="1" t="s">
        <v>55</v>
      </c>
      <c r="M2776" s="1" t="s">
        <v>56</v>
      </c>
      <c r="N2776" s="1" t="s">
        <v>93</v>
      </c>
      <c r="O2776" s="1" t="s">
        <v>484</v>
      </c>
      <c r="P2776" s="1" t="s">
        <v>103</v>
      </c>
      <c r="Q2776" s="1" t="s">
        <v>55</v>
      </c>
      <c r="R2776" s="1" t="s">
        <v>56</v>
      </c>
      <c r="T2776" s="1" t="s">
        <v>3472</v>
      </c>
      <c r="U2776" s="1" t="s">
        <v>59</v>
      </c>
      <c r="X2776" s="1" t="s">
        <v>60</v>
      </c>
      <c r="Y2776" s="1" t="s">
        <v>60</v>
      </c>
      <c r="Z2776" s="1" t="s">
        <v>60</v>
      </c>
      <c r="AB2776" s="1" t="s">
        <v>60</v>
      </c>
      <c r="AP2776" s="1" t="s">
        <v>60</v>
      </c>
      <c r="AR2776" s="1" t="s">
        <v>60</v>
      </c>
      <c r="AS2776" s="1" t="s">
        <v>38</v>
      </c>
      <c r="AT2776" s="1" t="s">
        <v>682</v>
      </c>
      <c r="AU2776" s="1" t="s">
        <v>682</v>
      </c>
      <c r="AV2776" s="1" t="s">
        <v>487</v>
      </c>
      <c r="AW2776" s="3" t="str">
        <f t="shared" si="1"/>
        <v>Other</v>
      </c>
      <c r="AX2776" s="3" t="str">
        <f t="array" ref="AX2776">TEXTJOIN(", ", TRUE, IF(X2776:AS2776="Y", X$1:AS$1, IF(X2776:AS2776&lt;&gt;"", X$1:AS$1 &amp; ": " &amp; X2776:AS2776, "")))
</f>
        <v>Heroin, Cocaine, Fentanyl, Oxycodone, Heroin/Morph/Codeine, Any Opioid, Other: Xylazine</v>
      </c>
    </row>
    <row r="2777">
      <c r="A2777" s="2">
        <v>44363.0</v>
      </c>
      <c r="B2777" s="1" t="s">
        <v>50</v>
      </c>
      <c r="C2777" s="1">
        <v>30.0</v>
      </c>
      <c r="D2777" s="1" t="s">
        <v>51</v>
      </c>
      <c r="E2777" s="1" t="s">
        <v>63</v>
      </c>
      <c r="G2777" s="1" t="s">
        <v>1492</v>
      </c>
      <c r="H2777" s="1" t="s">
        <v>299</v>
      </c>
      <c r="I2777" s="1" t="s">
        <v>55</v>
      </c>
      <c r="J2777" s="1" t="s">
        <v>1492</v>
      </c>
      <c r="K2777" s="1" t="s">
        <v>299</v>
      </c>
      <c r="L2777" s="1" t="s">
        <v>55</v>
      </c>
      <c r="M2777" s="1" t="s">
        <v>56</v>
      </c>
      <c r="N2777" s="1" t="s">
        <v>1377</v>
      </c>
      <c r="O2777" s="1" t="s">
        <v>1492</v>
      </c>
      <c r="P2777" s="1" t="s">
        <v>299</v>
      </c>
      <c r="Q2777" s="1" t="s">
        <v>55</v>
      </c>
      <c r="R2777" s="1" t="s">
        <v>56</v>
      </c>
      <c r="T2777" s="1" t="s">
        <v>3473</v>
      </c>
      <c r="U2777" s="1" t="s">
        <v>59</v>
      </c>
      <c r="Z2777" s="1" t="s">
        <v>60</v>
      </c>
      <c r="AF2777" s="1" t="s">
        <v>60</v>
      </c>
      <c r="AR2777" s="1" t="s">
        <v>60</v>
      </c>
      <c r="AT2777" s="1" t="s">
        <v>1495</v>
      </c>
      <c r="AU2777" s="1" t="s">
        <v>1495</v>
      </c>
      <c r="AV2777" s="1" t="s">
        <v>1496</v>
      </c>
      <c r="AW2777" s="3" t="str">
        <f t="shared" si="1"/>
        <v>Other</v>
      </c>
      <c r="AX2777" s="3" t="str">
        <f t="array" ref="AX2777">TEXTJOIN(", ", TRUE, IF(X2777:AS2777="Y", X$1:AS$1, IF(X2777:AS2777&lt;&gt;"", X$1:AS$1 &amp; ": " &amp; X2777:AS2777, "")))
</f>
        <v>Fentanyl, Benzodiazepine, Any Opioid</v>
      </c>
    </row>
    <row r="2778">
      <c r="A2778" s="2">
        <v>41587.0</v>
      </c>
      <c r="B2778" s="1" t="s">
        <v>50</v>
      </c>
      <c r="C2778" s="1">
        <v>51.0</v>
      </c>
      <c r="D2778" s="1" t="s">
        <v>76</v>
      </c>
      <c r="E2778" s="1" t="s">
        <v>63</v>
      </c>
      <c r="G2778" s="1" t="s">
        <v>271</v>
      </c>
      <c r="H2778" s="1" t="s">
        <v>91</v>
      </c>
      <c r="J2778" s="1" t="s">
        <v>271</v>
      </c>
      <c r="L2778" s="1" t="s">
        <v>55</v>
      </c>
      <c r="M2778" s="1" t="s">
        <v>56</v>
      </c>
      <c r="N2778" s="1" t="s">
        <v>136</v>
      </c>
      <c r="O2778" s="1" t="s">
        <v>271</v>
      </c>
      <c r="P2778" s="1" t="s">
        <v>91</v>
      </c>
      <c r="R2778" s="1" t="s">
        <v>56</v>
      </c>
      <c r="T2778" s="1" t="s">
        <v>3474</v>
      </c>
      <c r="U2778" s="1" t="s">
        <v>59</v>
      </c>
      <c r="X2778" s="1" t="s">
        <v>60</v>
      </c>
      <c r="AE2778" s="1" t="s">
        <v>60</v>
      </c>
      <c r="AT2778" s="1" t="s">
        <v>274</v>
      </c>
      <c r="AU2778" s="1" t="s">
        <v>274</v>
      </c>
      <c r="AV2778" s="1" t="s">
        <v>275</v>
      </c>
      <c r="AW2778" s="3" t="str">
        <f t="shared" si="1"/>
        <v>Other</v>
      </c>
      <c r="AX2778" s="3" t="str">
        <f t="array" ref="AX2778">TEXTJOIN(", ", TRUE, IF(X2778:AS2778="Y", X$1:AS$1, IF(X2778:AS2778&lt;&gt;"", X$1:AS$1 &amp; ": " &amp; X2778:AS2778, "")))
</f>
        <v>Heroin, Hydrocodone</v>
      </c>
    </row>
    <row r="2779">
      <c r="A2779" s="2">
        <v>41482.0</v>
      </c>
      <c r="B2779" s="1" t="s">
        <v>50</v>
      </c>
      <c r="C2779" s="1">
        <v>56.0</v>
      </c>
      <c r="D2779" s="1" t="s">
        <v>51</v>
      </c>
      <c r="E2779" s="1" t="s">
        <v>63</v>
      </c>
      <c r="G2779" s="1" t="s">
        <v>65</v>
      </c>
      <c r="H2779" s="1" t="s">
        <v>65</v>
      </c>
      <c r="J2779" s="1" t="s">
        <v>65</v>
      </c>
      <c r="L2779" s="1" t="s">
        <v>55</v>
      </c>
      <c r="M2779" s="1" t="s">
        <v>56</v>
      </c>
      <c r="N2779" s="1" t="s">
        <v>136</v>
      </c>
      <c r="O2779" s="1" t="s">
        <v>65</v>
      </c>
      <c r="P2779" s="1" t="s">
        <v>65</v>
      </c>
      <c r="R2779" s="1" t="s">
        <v>56</v>
      </c>
      <c r="T2779" s="1" t="s">
        <v>3475</v>
      </c>
      <c r="U2779" s="1" t="s">
        <v>59</v>
      </c>
      <c r="X2779" s="1" t="s">
        <v>60</v>
      </c>
      <c r="Y2779" s="1" t="s">
        <v>60</v>
      </c>
      <c r="AE2779" s="1" t="s">
        <v>60</v>
      </c>
      <c r="AT2779" s="1" t="s">
        <v>410</v>
      </c>
      <c r="AU2779" s="1" t="s">
        <v>410</v>
      </c>
      <c r="AV2779" s="1" t="s">
        <v>150</v>
      </c>
      <c r="AW2779" s="3" t="str">
        <f t="shared" si="1"/>
        <v>Other</v>
      </c>
      <c r="AX2779" s="3" t="str">
        <f t="array" ref="AX2779">TEXTJOIN(", ", TRUE, IF(X2779:AS2779="Y", X$1:AS$1, IF(X2779:AS2779&lt;&gt;"", X$1:AS$1 &amp; ": " &amp; X2779:AS2779, "")))
</f>
        <v>Heroin, Cocaine, Hydrocodone</v>
      </c>
    </row>
    <row r="2780">
      <c r="A2780" s="2">
        <v>44311.0</v>
      </c>
      <c r="B2780" s="1" t="s">
        <v>50</v>
      </c>
      <c r="C2780" s="1">
        <v>37.0</v>
      </c>
      <c r="D2780" s="1" t="s">
        <v>51</v>
      </c>
      <c r="E2780" s="1" t="s">
        <v>63</v>
      </c>
      <c r="J2780" s="1" t="s">
        <v>103</v>
      </c>
      <c r="K2780" s="1" t="s">
        <v>103</v>
      </c>
      <c r="L2780" s="1" t="s">
        <v>55</v>
      </c>
      <c r="M2780" s="1" t="s">
        <v>522</v>
      </c>
      <c r="N2780" s="1" t="s">
        <v>66</v>
      </c>
      <c r="O2780" s="1" t="s">
        <v>103</v>
      </c>
      <c r="P2780" s="1" t="s">
        <v>103</v>
      </c>
      <c r="Q2780" s="1" t="s">
        <v>55</v>
      </c>
      <c r="R2780" s="1" t="s">
        <v>44</v>
      </c>
      <c r="S2780" s="1" t="s">
        <v>3476</v>
      </c>
      <c r="T2780" s="1" t="s">
        <v>3477</v>
      </c>
      <c r="U2780" s="1" t="s">
        <v>59</v>
      </c>
      <c r="Z2780" s="1" t="s">
        <v>60</v>
      </c>
      <c r="AF2780" s="1" t="s">
        <v>60</v>
      </c>
      <c r="AR2780" s="1" t="s">
        <v>60</v>
      </c>
      <c r="AT2780" s="1" t="s">
        <v>62</v>
      </c>
      <c r="AU2780" s="1" t="s">
        <v>167</v>
      </c>
      <c r="AV2780" s="1" t="s">
        <v>168</v>
      </c>
      <c r="AW2780" s="3" t="str">
        <f t="shared" si="1"/>
        <v>Other</v>
      </c>
      <c r="AX2780" s="3" t="str">
        <f t="array" ref="AX2780">TEXTJOIN(", ", TRUE, IF(X2780:AS2780="Y", X$1:AS$1, IF(X2780:AS2780&lt;&gt;"", X$1:AS$1 &amp; ": " &amp; X2780:AS2780, "")))
</f>
        <v>Fentanyl, Benzodiazepine, Any Opioid</v>
      </c>
    </row>
    <row r="2781">
      <c r="A2781" s="2">
        <v>43703.0</v>
      </c>
      <c r="B2781" s="1" t="s">
        <v>50</v>
      </c>
      <c r="C2781" s="1">
        <v>46.0</v>
      </c>
      <c r="D2781" s="1" t="s">
        <v>51</v>
      </c>
      <c r="E2781" s="1" t="s">
        <v>63</v>
      </c>
      <c r="G2781" s="1" t="s">
        <v>256</v>
      </c>
      <c r="H2781" s="1" t="s">
        <v>103</v>
      </c>
      <c r="I2781" s="1" t="s">
        <v>55</v>
      </c>
      <c r="J2781" s="1" t="s">
        <v>256</v>
      </c>
      <c r="K2781" s="1" t="s">
        <v>103</v>
      </c>
      <c r="L2781" s="1" t="s">
        <v>55</v>
      </c>
      <c r="M2781" s="1" t="s">
        <v>56</v>
      </c>
      <c r="N2781" s="1" t="s">
        <v>93</v>
      </c>
      <c r="O2781" s="1" t="s">
        <v>256</v>
      </c>
      <c r="P2781" s="1" t="s">
        <v>103</v>
      </c>
      <c r="Q2781" s="1" t="s">
        <v>55</v>
      </c>
      <c r="R2781" s="1" t="s">
        <v>56</v>
      </c>
      <c r="T2781" s="1" t="s">
        <v>3478</v>
      </c>
      <c r="U2781" s="1" t="s">
        <v>59</v>
      </c>
      <c r="Z2781" s="1" t="s">
        <v>60</v>
      </c>
      <c r="AF2781" s="1" t="s">
        <v>60</v>
      </c>
      <c r="AR2781" s="1" t="s">
        <v>60</v>
      </c>
      <c r="AT2781" s="1" t="s">
        <v>282</v>
      </c>
      <c r="AU2781" s="1" t="s">
        <v>282</v>
      </c>
      <c r="AV2781" s="1" t="s">
        <v>260</v>
      </c>
      <c r="AW2781" s="3" t="str">
        <f t="shared" si="1"/>
        <v>Other</v>
      </c>
      <c r="AX2781" s="3" t="str">
        <f t="array" ref="AX2781">TEXTJOIN(", ", TRUE, IF(X2781:AS2781="Y", X$1:AS$1, IF(X2781:AS2781&lt;&gt;"", X$1:AS$1 &amp; ": " &amp; X2781:AS2781, "")))
</f>
        <v>Fentanyl, Benzodiazepine, Any Opioid</v>
      </c>
    </row>
    <row r="2782">
      <c r="A2782" s="2">
        <v>43660.0</v>
      </c>
      <c r="B2782" s="1" t="s">
        <v>50</v>
      </c>
      <c r="C2782" s="1">
        <v>42.0</v>
      </c>
      <c r="D2782" s="1" t="s">
        <v>51</v>
      </c>
      <c r="E2782" s="1" t="s">
        <v>63</v>
      </c>
      <c r="F2782" s="1" t="s">
        <v>137</v>
      </c>
      <c r="G2782" s="1" t="s">
        <v>256</v>
      </c>
      <c r="H2782" s="1" t="s">
        <v>103</v>
      </c>
      <c r="I2782" s="1" t="s">
        <v>55</v>
      </c>
      <c r="J2782" s="1" t="s">
        <v>256</v>
      </c>
      <c r="K2782" s="1" t="s">
        <v>103</v>
      </c>
      <c r="L2782" s="1" t="s">
        <v>55</v>
      </c>
      <c r="M2782" s="1" t="s">
        <v>177</v>
      </c>
      <c r="N2782" s="1" t="s">
        <v>93</v>
      </c>
      <c r="O2782" s="1" t="s">
        <v>256</v>
      </c>
      <c r="P2782" s="1" t="s">
        <v>103</v>
      </c>
      <c r="Q2782" s="1" t="s">
        <v>55</v>
      </c>
      <c r="R2782" s="1" t="s">
        <v>44</v>
      </c>
      <c r="T2782" s="1" t="s">
        <v>3479</v>
      </c>
      <c r="U2782" s="1" t="s">
        <v>59</v>
      </c>
      <c r="Y2782" s="1" t="s">
        <v>60</v>
      </c>
      <c r="Z2782" s="1" t="s">
        <v>60</v>
      </c>
      <c r="AD2782" s="1" t="s">
        <v>60</v>
      </c>
      <c r="AR2782" s="1" t="s">
        <v>60</v>
      </c>
      <c r="AT2782" s="1" t="s">
        <v>282</v>
      </c>
      <c r="AU2782" s="1" t="s">
        <v>282</v>
      </c>
      <c r="AV2782" s="1" t="s">
        <v>260</v>
      </c>
      <c r="AW2782" s="3" t="str">
        <f t="shared" si="1"/>
        <v>Other</v>
      </c>
      <c r="AX2782" s="3" t="str">
        <f t="array" ref="AX2782">TEXTJOIN(", ", TRUE, IF(X2782:AS2782="Y", X$1:AS$1, IF(X2782:AS2782&lt;&gt;"", X$1:AS$1 &amp; ": " &amp; X2782:AS2782, "")))
</f>
        <v>Cocaine, Fentanyl, Ethanol, Any Opioid</v>
      </c>
    </row>
    <row r="2783">
      <c r="A2783" s="2">
        <v>44100.0</v>
      </c>
      <c r="B2783" s="1" t="s">
        <v>50</v>
      </c>
      <c r="C2783" s="1">
        <v>61.0</v>
      </c>
      <c r="D2783" s="1" t="s">
        <v>51</v>
      </c>
      <c r="E2783" s="1" t="s">
        <v>63</v>
      </c>
      <c r="G2783" s="1" t="s">
        <v>2532</v>
      </c>
      <c r="H2783" s="1" t="s">
        <v>103</v>
      </c>
      <c r="I2783" s="1" t="s">
        <v>55</v>
      </c>
      <c r="J2783" s="1" t="s">
        <v>2532</v>
      </c>
      <c r="K2783" s="1" t="s">
        <v>103</v>
      </c>
      <c r="L2783" s="1" t="s">
        <v>55</v>
      </c>
      <c r="M2783" s="1" t="s">
        <v>56</v>
      </c>
      <c r="N2783" s="1" t="s">
        <v>119</v>
      </c>
      <c r="O2783" s="1" t="s">
        <v>2532</v>
      </c>
      <c r="P2783" s="1" t="s">
        <v>103</v>
      </c>
      <c r="Q2783" s="1" t="s">
        <v>55</v>
      </c>
      <c r="R2783" s="1" t="s">
        <v>56</v>
      </c>
      <c r="T2783" s="1" t="s">
        <v>3480</v>
      </c>
      <c r="U2783" s="1" t="s">
        <v>59</v>
      </c>
      <c r="Y2783" s="1" t="s">
        <v>60</v>
      </c>
      <c r="Z2783" s="1" t="s">
        <v>60</v>
      </c>
      <c r="AQ2783" s="1" t="s">
        <v>60</v>
      </c>
      <c r="AR2783" s="1" t="s">
        <v>60</v>
      </c>
      <c r="AT2783" s="1" t="s">
        <v>2533</v>
      </c>
      <c r="AU2783" s="1" t="s">
        <v>2533</v>
      </c>
      <c r="AV2783" s="1" t="s">
        <v>3084</v>
      </c>
      <c r="AW2783" s="3" t="str">
        <f t="shared" si="1"/>
        <v>Other</v>
      </c>
      <c r="AX2783" s="3" t="str">
        <f t="array" ref="AX2783">TEXTJOIN(", ", TRUE, IF(X2783:AS2783="Y", X$1:AS$1, IF(X2783:AS2783&lt;&gt;"", X$1:AS$1 &amp; ": " &amp; X2783:AS2783, "")))
</f>
        <v>Cocaine, Fentanyl, Other Opioid, Any Opioid</v>
      </c>
    </row>
    <row r="2784">
      <c r="A2784" s="2">
        <v>42676.0</v>
      </c>
      <c r="B2784" s="1" t="s">
        <v>50</v>
      </c>
      <c r="C2784" s="1">
        <v>49.0</v>
      </c>
      <c r="D2784" s="1" t="s">
        <v>76</v>
      </c>
      <c r="E2784" s="1" t="s">
        <v>52</v>
      </c>
      <c r="G2784" s="1" t="s">
        <v>91</v>
      </c>
      <c r="H2784" s="1" t="s">
        <v>91</v>
      </c>
      <c r="I2784" s="1" t="s">
        <v>55</v>
      </c>
      <c r="J2784" s="1" t="s">
        <v>91</v>
      </c>
      <c r="M2784" s="1" t="s">
        <v>56</v>
      </c>
      <c r="N2784" s="1" t="s">
        <v>136</v>
      </c>
      <c r="O2784" s="1" t="s">
        <v>91</v>
      </c>
      <c r="R2784" s="1" t="s">
        <v>56</v>
      </c>
      <c r="T2784" s="1" t="s">
        <v>3481</v>
      </c>
      <c r="U2784" s="1" t="s">
        <v>59</v>
      </c>
      <c r="W2784" s="1" t="s">
        <v>60</v>
      </c>
      <c r="X2784" s="1" t="s">
        <v>60</v>
      </c>
      <c r="Y2784" s="1" t="s">
        <v>60</v>
      </c>
      <c r="AD2784" s="1" t="s">
        <v>60</v>
      </c>
      <c r="AG2784" s="1" t="s">
        <v>60</v>
      </c>
      <c r="AP2784" s="1" t="s">
        <v>60</v>
      </c>
      <c r="AR2784" s="1" t="s">
        <v>60</v>
      </c>
      <c r="AT2784" s="1" t="s">
        <v>110</v>
      </c>
      <c r="AU2784" s="1" t="s">
        <v>110</v>
      </c>
      <c r="AV2784" s="1" t="s">
        <v>111</v>
      </c>
      <c r="AW2784" s="3" t="str">
        <f t="shared" si="1"/>
        <v>Other</v>
      </c>
      <c r="AX2784" s="3" t="str">
        <f t="array" ref="AX2784">TEXTJOIN(", ", TRUE, IF(X2784:AS2784="Y", X$1:AS$1, IF(X2784:AS2784&lt;&gt;"", X$1:AS$1 &amp; ": " &amp; X2784:AS2784, "")))
</f>
        <v>Heroin, Cocaine, Ethanol, Methadone, Heroin/Morph/Codeine, Any Opioid</v>
      </c>
    </row>
    <row r="2785">
      <c r="A2785" s="2">
        <v>41853.0</v>
      </c>
      <c r="B2785" s="1" t="s">
        <v>50</v>
      </c>
      <c r="C2785" s="1">
        <v>50.0</v>
      </c>
      <c r="D2785" s="1" t="s">
        <v>51</v>
      </c>
      <c r="E2785" s="1" t="s">
        <v>63</v>
      </c>
      <c r="F2785" s="1" t="s">
        <v>137</v>
      </c>
      <c r="G2785" s="1" t="s">
        <v>82</v>
      </c>
      <c r="J2785" s="1" t="s">
        <v>82</v>
      </c>
      <c r="L2785" s="1" t="s">
        <v>55</v>
      </c>
      <c r="M2785" s="1" t="s">
        <v>1792</v>
      </c>
      <c r="N2785" s="1" t="s">
        <v>113</v>
      </c>
      <c r="O2785" s="1" t="s">
        <v>82</v>
      </c>
      <c r="P2785" s="1" t="s">
        <v>54</v>
      </c>
      <c r="R2785" s="1" t="s">
        <v>67</v>
      </c>
      <c r="T2785" s="1" t="s">
        <v>73</v>
      </c>
      <c r="U2785" s="1" t="s">
        <v>59</v>
      </c>
      <c r="X2785" s="1" t="s">
        <v>60</v>
      </c>
      <c r="AT2785" s="1" t="s">
        <v>329</v>
      </c>
      <c r="AU2785" s="1" t="s">
        <v>329</v>
      </c>
      <c r="AV2785" s="1" t="s">
        <v>85</v>
      </c>
      <c r="AW2785" s="3" t="str">
        <f t="shared" si="1"/>
        <v>Other</v>
      </c>
      <c r="AX2785" s="3" t="str">
        <f t="array" ref="AX2785">TEXTJOIN(", ", TRUE, IF(X2785:AS2785="Y", X$1:AS$1, IF(X2785:AS2785&lt;&gt;"", X$1:AS$1 &amp; ": " &amp; X2785:AS2785, "")))
</f>
        <v>Heroin</v>
      </c>
    </row>
    <row r="2786">
      <c r="A2786" s="4">
        <v>43066.0</v>
      </c>
      <c r="B2786" s="1" t="s">
        <v>86</v>
      </c>
      <c r="C2786" s="1">
        <v>29.0</v>
      </c>
      <c r="D2786" s="1" t="s">
        <v>51</v>
      </c>
      <c r="E2786" s="1" t="s">
        <v>63</v>
      </c>
      <c r="F2786" s="1" t="s">
        <v>137</v>
      </c>
      <c r="J2786" s="1" t="s">
        <v>98</v>
      </c>
      <c r="K2786" s="1" t="s">
        <v>54</v>
      </c>
      <c r="L2786" s="1" t="s">
        <v>55</v>
      </c>
      <c r="M2786" s="1" t="s">
        <v>44</v>
      </c>
      <c r="N2786" s="1" t="s">
        <v>119</v>
      </c>
      <c r="O2786" s="1" t="s">
        <v>98</v>
      </c>
      <c r="P2786" s="1" t="s">
        <v>54</v>
      </c>
      <c r="Q2786" s="1" t="s">
        <v>55</v>
      </c>
      <c r="R2786" s="1" t="s">
        <v>67</v>
      </c>
      <c r="T2786" s="1" t="s">
        <v>3482</v>
      </c>
      <c r="U2786" s="1" t="s">
        <v>59</v>
      </c>
      <c r="Y2786" s="1" t="s">
        <v>60</v>
      </c>
      <c r="Z2786" s="1" t="s">
        <v>60</v>
      </c>
      <c r="AT2786" s="1" t="s">
        <v>62</v>
      </c>
      <c r="AU2786" s="1" t="s">
        <v>100</v>
      </c>
      <c r="AV2786" s="1" t="s">
        <v>101</v>
      </c>
      <c r="AW2786" s="3" t="str">
        <f t="shared" si="1"/>
        <v>Other</v>
      </c>
      <c r="AX2786" s="3" t="str">
        <f t="array" ref="AX2786">TEXTJOIN(", ", TRUE, IF(X2786:AS2786="Y", X$1:AS$1, IF(X2786:AS2786&lt;&gt;"", X$1:AS$1 &amp; ": " &amp; X2786:AS2786, "")))
</f>
        <v>Cocaine, Fentanyl</v>
      </c>
    </row>
    <row r="2787">
      <c r="A2787" s="2">
        <v>41049.0</v>
      </c>
      <c r="B2787" s="1" t="s">
        <v>50</v>
      </c>
      <c r="C2787" s="1">
        <v>54.0</v>
      </c>
      <c r="D2787" s="1" t="s">
        <v>51</v>
      </c>
      <c r="E2787" s="1" t="s">
        <v>63</v>
      </c>
      <c r="G2787" s="1" t="s">
        <v>1248</v>
      </c>
      <c r="H2787" s="1" t="s">
        <v>54</v>
      </c>
      <c r="J2787" s="1" t="s">
        <v>1248</v>
      </c>
      <c r="L2787" s="1" t="s">
        <v>55</v>
      </c>
      <c r="M2787" s="1" t="s">
        <v>56</v>
      </c>
      <c r="N2787" s="1" t="s">
        <v>3483</v>
      </c>
      <c r="O2787" s="1" t="s">
        <v>1248</v>
      </c>
      <c r="P2787" s="1" t="s">
        <v>54</v>
      </c>
      <c r="R2787" s="1" t="s">
        <v>56</v>
      </c>
      <c r="T2787" s="1" t="s">
        <v>3484</v>
      </c>
      <c r="U2787" s="1" t="s">
        <v>59</v>
      </c>
      <c r="AD2787" s="1" t="s">
        <v>60</v>
      </c>
      <c r="AG2787" s="1" t="s">
        <v>60</v>
      </c>
      <c r="AT2787" s="1" t="s">
        <v>1250</v>
      </c>
      <c r="AU2787" s="1" t="s">
        <v>1250</v>
      </c>
      <c r="AV2787" s="1" t="s">
        <v>1762</v>
      </c>
      <c r="AW2787" s="3" t="str">
        <f t="shared" si="1"/>
        <v>Other</v>
      </c>
      <c r="AX2787" s="3" t="str">
        <f t="array" ref="AX2787">TEXTJOIN(", ", TRUE, IF(X2787:AS2787="Y", X$1:AS$1, IF(X2787:AS2787&lt;&gt;"", X$1:AS$1 &amp; ": " &amp; X2787:AS2787, "")))
</f>
        <v>Ethanol, Methadone</v>
      </c>
    </row>
    <row r="2788">
      <c r="A2788" s="2">
        <v>43540.0</v>
      </c>
      <c r="B2788" s="1" t="s">
        <v>50</v>
      </c>
      <c r="C2788" s="1">
        <v>40.0</v>
      </c>
      <c r="D2788" s="1" t="s">
        <v>51</v>
      </c>
      <c r="E2788" s="1" t="s">
        <v>63</v>
      </c>
      <c r="F2788" s="1" t="s">
        <v>137</v>
      </c>
      <c r="G2788" s="1" t="s">
        <v>256</v>
      </c>
      <c r="H2788" s="1" t="s">
        <v>103</v>
      </c>
      <c r="I2788" s="1" t="s">
        <v>55</v>
      </c>
      <c r="J2788" s="1" t="s">
        <v>256</v>
      </c>
      <c r="K2788" s="1" t="s">
        <v>103</v>
      </c>
      <c r="L2788" s="1" t="s">
        <v>55</v>
      </c>
      <c r="M2788" s="1" t="s">
        <v>56</v>
      </c>
      <c r="N2788" s="1" t="s">
        <v>136</v>
      </c>
      <c r="O2788" s="1" t="s">
        <v>256</v>
      </c>
      <c r="P2788" s="1" t="s">
        <v>103</v>
      </c>
      <c r="Q2788" s="1" t="s">
        <v>55</v>
      </c>
      <c r="R2788" s="1" t="s">
        <v>56</v>
      </c>
      <c r="T2788" s="1" t="s">
        <v>3485</v>
      </c>
      <c r="U2788" s="1" t="s">
        <v>59</v>
      </c>
      <c r="X2788" s="1" t="s">
        <v>60</v>
      </c>
      <c r="Z2788" s="1" t="s">
        <v>60</v>
      </c>
      <c r="AP2788" s="1" t="s">
        <v>60</v>
      </c>
      <c r="AR2788" s="1" t="s">
        <v>60</v>
      </c>
      <c r="AT2788" s="1" t="s">
        <v>282</v>
      </c>
      <c r="AU2788" s="1" t="s">
        <v>282</v>
      </c>
      <c r="AV2788" s="1" t="s">
        <v>260</v>
      </c>
      <c r="AW2788" s="3" t="str">
        <f t="shared" si="1"/>
        <v>Other</v>
      </c>
      <c r="AX2788" s="3" t="str">
        <f t="array" ref="AX2788">TEXTJOIN(", ", TRUE, IF(X2788:AS2788="Y", X$1:AS$1, IF(X2788:AS2788&lt;&gt;"", X$1:AS$1 &amp; ": " &amp; X2788:AS2788, "")))
</f>
        <v>Heroin, Fentanyl, Heroin/Morph/Codeine, Any Opioid</v>
      </c>
    </row>
    <row r="2789">
      <c r="A2789" s="2">
        <v>43604.0</v>
      </c>
      <c r="B2789" s="1" t="s">
        <v>50</v>
      </c>
      <c r="C2789" s="1">
        <v>27.0</v>
      </c>
      <c r="D2789" s="1" t="s">
        <v>76</v>
      </c>
      <c r="E2789" s="1" t="s">
        <v>63</v>
      </c>
      <c r="G2789" s="1" t="s">
        <v>967</v>
      </c>
      <c r="H2789" s="1" t="s">
        <v>103</v>
      </c>
      <c r="I2789" s="1" t="s">
        <v>55</v>
      </c>
      <c r="J2789" s="1" t="s">
        <v>1288</v>
      </c>
      <c r="K2789" s="1" t="s">
        <v>103</v>
      </c>
      <c r="L2789" s="1" t="s">
        <v>55</v>
      </c>
      <c r="M2789" s="1" t="s">
        <v>56</v>
      </c>
      <c r="N2789" s="1" t="s">
        <v>66</v>
      </c>
      <c r="O2789" s="1" t="s">
        <v>256</v>
      </c>
      <c r="P2789" s="1" t="s">
        <v>103</v>
      </c>
      <c r="Q2789" s="1" t="s">
        <v>55</v>
      </c>
      <c r="R2789" s="1" t="s">
        <v>67</v>
      </c>
      <c r="T2789" s="1" t="s">
        <v>3486</v>
      </c>
      <c r="U2789" s="1" t="s">
        <v>59</v>
      </c>
      <c r="X2789" s="1" t="s">
        <v>60</v>
      </c>
      <c r="Y2789" s="1" t="s">
        <v>60</v>
      </c>
      <c r="Z2789" s="1" t="s">
        <v>60</v>
      </c>
      <c r="AF2789" s="1" t="s">
        <v>60</v>
      </c>
      <c r="AP2789" s="1" t="s">
        <v>60</v>
      </c>
      <c r="AR2789" s="1" t="s">
        <v>60</v>
      </c>
      <c r="AT2789" s="1" t="s">
        <v>969</v>
      </c>
      <c r="AU2789" s="1" t="s">
        <v>1290</v>
      </c>
      <c r="AV2789" s="1" t="s">
        <v>260</v>
      </c>
      <c r="AW2789" s="3" t="str">
        <f t="shared" si="1"/>
        <v>Other</v>
      </c>
      <c r="AX2789" s="3" t="str">
        <f t="array" ref="AX2789">TEXTJOIN(", ", TRUE, IF(X2789:AS2789="Y", X$1:AS$1, IF(X2789:AS2789&lt;&gt;"", X$1:AS$1 &amp; ": " &amp; X2789:AS2789, "")))
</f>
        <v>Heroin, Cocaine, Fentanyl, Benzodiazepine, Heroin/Morph/Codeine, Any Opioid</v>
      </c>
    </row>
    <row r="2790">
      <c r="A2790" s="2">
        <v>42238.0</v>
      </c>
      <c r="B2790" s="1" t="s">
        <v>86</v>
      </c>
      <c r="C2790" s="1">
        <v>47.0</v>
      </c>
      <c r="D2790" s="1" t="s">
        <v>51</v>
      </c>
      <c r="E2790" s="1" t="s">
        <v>63</v>
      </c>
      <c r="G2790" s="1" t="s">
        <v>717</v>
      </c>
      <c r="H2790" s="1" t="s">
        <v>263</v>
      </c>
      <c r="I2790" s="1" t="s">
        <v>55</v>
      </c>
      <c r="J2790" s="1" t="s">
        <v>717</v>
      </c>
      <c r="M2790" s="1" t="s">
        <v>56</v>
      </c>
      <c r="O2790" s="1" t="s">
        <v>717</v>
      </c>
      <c r="P2790" s="1" t="s">
        <v>263</v>
      </c>
      <c r="Q2790" s="1" t="s">
        <v>55</v>
      </c>
      <c r="R2790" s="1" t="s">
        <v>56</v>
      </c>
      <c r="T2790" s="1" t="s">
        <v>588</v>
      </c>
      <c r="U2790" s="1" t="s">
        <v>59</v>
      </c>
      <c r="AG2790" s="1" t="s">
        <v>60</v>
      </c>
      <c r="AR2790" s="1" t="s">
        <v>60</v>
      </c>
      <c r="AT2790" s="1" t="s">
        <v>720</v>
      </c>
      <c r="AU2790" s="1" t="s">
        <v>720</v>
      </c>
      <c r="AV2790" s="1" t="s">
        <v>722</v>
      </c>
      <c r="AW2790" s="3" t="str">
        <f t="shared" si="1"/>
        <v>Other</v>
      </c>
      <c r="AX2790" s="3" t="str">
        <f t="array" ref="AX2790">TEXTJOIN(", ", TRUE, IF(X2790:AS2790="Y", X$1:AS$1, IF(X2790:AS2790&lt;&gt;"", X$1:AS$1 &amp; ": " &amp; X2790:AS2790, "")))
</f>
        <v>Methadone, Any Opioid</v>
      </c>
    </row>
    <row r="2791">
      <c r="A2791" s="2">
        <v>43717.0</v>
      </c>
      <c r="B2791" s="1" t="s">
        <v>50</v>
      </c>
      <c r="C2791" s="1">
        <v>33.0</v>
      </c>
      <c r="D2791" s="1" t="s">
        <v>76</v>
      </c>
      <c r="E2791" s="1" t="s">
        <v>63</v>
      </c>
      <c r="G2791" s="1" t="s">
        <v>474</v>
      </c>
      <c r="H2791" s="1" t="s">
        <v>91</v>
      </c>
      <c r="I2791" s="1" t="s">
        <v>55</v>
      </c>
      <c r="J2791" s="1" t="s">
        <v>474</v>
      </c>
      <c r="K2791" s="1" t="s">
        <v>91</v>
      </c>
      <c r="L2791" s="1" t="s">
        <v>55</v>
      </c>
      <c r="M2791" s="1" t="s">
        <v>56</v>
      </c>
      <c r="N2791" s="1" t="s">
        <v>119</v>
      </c>
      <c r="O2791" s="1" t="s">
        <v>474</v>
      </c>
      <c r="P2791" s="1" t="s">
        <v>91</v>
      </c>
      <c r="Q2791" s="1" t="s">
        <v>55</v>
      </c>
      <c r="R2791" s="1" t="s">
        <v>56</v>
      </c>
      <c r="T2791" s="1" t="s">
        <v>1249</v>
      </c>
      <c r="U2791" s="1" t="s">
        <v>59</v>
      </c>
      <c r="X2791" s="1" t="s">
        <v>60</v>
      </c>
      <c r="Z2791" s="1" t="s">
        <v>60</v>
      </c>
      <c r="AA2791" s="1" t="s">
        <v>60</v>
      </c>
      <c r="AP2791" s="1" t="s">
        <v>60</v>
      </c>
      <c r="AR2791" s="1" t="s">
        <v>60</v>
      </c>
      <c r="AT2791" s="1" t="s">
        <v>477</v>
      </c>
      <c r="AU2791" s="1" t="s">
        <v>477</v>
      </c>
      <c r="AV2791" s="1" t="s">
        <v>478</v>
      </c>
      <c r="AW2791" s="3" t="str">
        <f t="shared" si="1"/>
        <v>Other</v>
      </c>
      <c r="AX2791" s="3" t="str">
        <f t="array" ref="AX2791">TEXTJOIN(", ", TRUE, IF(X2791:AS2791="Y", X$1:AS$1, IF(X2791:AS2791&lt;&gt;"", X$1:AS$1 &amp; ": " &amp; X2791:AS2791, "")))
</f>
        <v>Heroin, Fentanyl, Fentanyl Analogue, Heroin/Morph/Codeine, Any Opioid</v>
      </c>
    </row>
    <row r="2792">
      <c r="A2792" s="2">
        <v>43981.0</v>
      </c>
      <c r="B2792" s="1" t="s">
        <v>50</v>
      </c>
      <c r="C2792" s="1">
        <v>55.0</v>
      </c>
      <c r="D2792" s="1" t="s">
        <v>51</v>
      </c>
      <c r="E2792" s="1" t="s">
        <v>63</v>
      </c>
      <c r="F2792" s="1" t="s">
        <v>137</v>
      </c>
      <c r="G2792" s="1" t="s">
        <v>82</v>
      </c>
      <c r="H2792" s="1" t="s">
        <v>54</v>
      </c>
      <c r="I2792" s="1" t="s">
        <v>55</v>
      </c>
      <c r="J2792" s="1" t="s">
        <v>82</v>
      </c>
      <c r="K2792" s="1" t="s">
        <v>54</v>
      </c>
      <c r="L2792" s="1" t="s">
        <v>55</v>
      </c>
      <c r="M2792" s="1" t="s">
        <v>44</v>
      </c>
      <c r="N2792" s="1" t="s">
        <v>136</v>
      </c>
      <c r="O2792" s="1" t="s">
        <v>82</v>
      </c>
      <c r="P2792" s="1" t="s">
        <v>54</v>
      </c>
      <c r="Q2792" s="1" t="s">
        <v>55</v>
      </c>
      <c r="R2792" s="1" t="s">
        <v>44</v>
      </c>
      <c r="T2792" s="1" t="s">
        <v>3487</v>
      </c>
      <c r="U2792" s="1" t="s">
        <v>59</v>
      </c>
      <c r="Y2792" s="1" t="s">
        <v>60</v>
      </c>
      <c r="Z2792" s="1" t="s">
        <v>60</v>
      </c>
      <c r="AA2792" s="1" t="s">
        <v>60</v>
      </c>
      <c r="AR2792" s="1" t="s">
        <v>60</v>
      </c>
      <c r="AT2792" s="1" t="s">
        <v>329</v>
      </c>
      <c r="AU2792" s="1" t="s">
        <v>329</v>
      </c>
      <c r="AV2792" s="1" t="s">
        <v>85</v>
      </c>
      <c r="AW2792" s="3" t="str">
        <f t="shared" si="1"/>
        <v>Other</v>
      </c>
      <c r="AX2792" s="3" t="str">
        <f t="array" ref="AX2792">TEXTJOIN(", ", TRUE, IF(X2792:AS2792="Y", X$1:AS$1, IF(X2792:AS2792&lt;&gt;"", X$1:AS$1 &amp; ": " &amp; X2792:AS2792, "")))
</f>
        <v>Cocaine, Fentanyl, Fentanyl Analogue, Any Opioid</v>
      </c>
    </row>
    <row r="2793">
      <c r="A2793" s="2">
        <v>42810.0</v>
      </c>
      <c r="B2793" s="1" t="s">
        <v>86</v>
      </c>
      <c r="C2793" s="1">
        <v>54.0</v>
      </c>
      <c r="D2793" s="1" t="s">
        <v>51</v>
      </c>
      <c r="E2793" s="1" t="s">
        <v>63</v>
      </c>
      <c r="F2793" s="1" t="s">
        <v>137</v>
      </c>
      <c r="G2793" s="1" t="s">
        <v>103</v>
      </c>
      <c r="H2793" s="1" t="s">
        <v>103</v>
      </c>
      <c r="I2793" s="1" t="s">
        <v>55</v>
      </c>
      <c r="J2793" s="1" t="s">
        <v>103</v>
      </c>
      <c r="K2793" s="1" t="s">
        <v>103</v>
      </c>
      <c r="L2793" s="1" t="s">
        <v>55</v>
      </c>
      <c r="M2793" s="1" t="s">
        <v>56</v>
      </c>
      <c r="N2793" s="1" t="s">
        <v>136</v>
      </c>
      <c r="O2793" s="1" t="s">
        <v>103</v>
      </c>
      <c r="P2793" s="1" t="s">
        <v>103</v>
      </c>
      <c r="Q2793" s="1" t="s">
        <v>55</v>
      </c>
      <c r="R2793" s="1" t="s">
        <v>56</v>
      </c>
      <c r="T2793" s="1" t="s">
        <v>3488</v>
      </c>
      <c r="U2793" s="1" t="s">
        <v>59</v>
      </c>
      <c r="AD2793" s="1" t="s">
        <v>60</v>
      </c>
      <c r="AG2793" s="1" t="s">
        <v>60</v>
      </c>
      <c r="AT2793" s="1" t="s">
        <v>167</v>
      </c>
      <c r="AU2793" s="1" t="s">
        <v>167</v>
      </c>
      <c r="AV2793" s="1" t="s">
        <v>168</v>
      </c>
      <c r="AW2793" s="3" t="str">
        <f t="shared" si="1"/>
        <v>Other</v>
      </c>
      <c r="AX2793" s="3" t="str">
        <f t="array" ref="AX2793">TEXTJOIN(", ", TRUE, IF(X2793:AS2793="Y", X$1:AS$1, IF(X2793:AS2793&lt;&gt;"", X$1:AS$1 &amp; ": " &amp; X2793:AS2793, "")))
</f>
        <v>Ethanol, Methadone</v>
      </c>
    </row>
    <row r="2794">
      <c r="A2794" s="2">
        <v>42118.0</v>
      </c>
      <c r="B2794" s="1" t="s">
        <v>86</v>
      </c>
      <c r="C2794" s="1">
        <v>42.0</v>
      </c>
      <c r="D2794" s="1" t="s">
        <v>76</v>
      </c>
      <c r="E2794" s="1" t="s">
        <v>63</v>
      </c>
      <c r="F2794" s="1" t="s">
        <v>137</v>
      </c>
      <c r="G2794" s="1" t="s">
        <v>120</v>
      </c>
      <c r="H2794" s="1" t="s">
        <v>121</v>
      </c>
      <c r="I2794" s="1" t="s">
        <v>55</v>
      </c>
      <c r="J2794" s="1" t="s">
        <v>120</v>
      </c>
      <c r="M2794" s="1" t="s">
        <v>56</v>
      </c>
      <c r="O2794" s="1" t="s">
        <v>120</v>
      </c>
      <c r="P2794" s="1" t="s">
        <v>121</v>
      </c>
      <c r="Q2794" s="1" t="s">
        <v>55</v>
      </c>
      <c r="R2794" s="1" t="s">
        <v>56</v>
      </c>
      <c r="T2794" s="1" t="s">
        <v>2517</v>
      </c>
      <c r="U2794" s="1" t="s">
        <v>59</v>
      </c>
      <c r="W2794" s="1" t="s">
        <v>60</v>
      </c>
      <c r="X2794" s="1" t="s">
        <v>60</v>
      </c>
      <c r="AD2794" s="1" t="s">
        <v>60</v>
      </c>
      <c r="AP2794" s="1" t="s">
        <v>60</v>
      </c>
      <c r="AR2794" s="1" t="s">
        <v>60</v>
      </c>
      <c r="AT2794" s="1" t="s">
        <v>236</v>
      </c>
      <c r="AU2794" s="1" t="s">
        <v>236</v>
      </c>
      <c r="AV2794" s="1" t="s">
        <v>123</v>
      </c>
      <c r="AW2794" s="3" t="str">
        <f t="shared" si="1"/>
        <v>Middletown</v>
      </c>
      <c r="AX2794" s="3" t="str">
        <f t="array" ref="AX2794">TEXTJOIN(", ", TRUE, IF(X2794:AS2794="Y", X$1:AS$1, IF(X2794:AS2794&lt;&gt;"", X$1:AS$1 &amp; ": " &amp; X2794:AS2794, "")))
</f>
        <v>Heroin, Ethanol, Heroin/Morph/Codeine, Any Opioid</v>
      </c>
    </row>
    <row r="2795">
      <c r="A2795" s="2">
        <v>42923.0</v>
      </c>
      <c r="B2795" s="1" t="s">
        <v>86</v>
      </c>
      <c r="C2795" s="1">
        <v>55.0</v>
      </c>
      <c r="D2795" s="1" t="s">
        <v>51</v>
      </c>
      <c r="E2795" s="1" t="s">
        <v>63</v>
      </c>
      <c r="G2795" s="1" t="s">
        <v>91</v>
      </c>
      <c r="H2795" s="1" t="s">
        <v>91</v>
      </c>
      <c r="I2795" s="1" t="s">
        <v>55</v>
      </c>
      <c r="J2795" s="1" t="s">
        <v>91</v>
      </c>
      <c r="K2795" s="1" t="s">
        <v>91</v>
      </c>
      <c r="L2795" s="1" t="s">
        <v>55</v>
      </c>
      <c r="M2795" s="1" t="s">
        <v>92</v>
      </c>
      <c r="N2795" s="1" t="s">
        <v>136</v>
      </c>
      <c r="O2795" s="1" t="s">
        <v>91</v>
      </c>
      <c r="P2795" s="1" t="s">
        <v>91</v>
      </c>
      <c r="Q2795" s="1" t="s">
        <v>55</v>
      </c>
      <c r="R2795" s="1" t="s">
        <v>44</v>
      </c>
      <c r="S2795" s="1" t="s">
        <v>92</v>
      </c>
      <c r="T2795" s="1" t="s">
        <v>1524</v>
      </c>
      <c r="U2795" s="1" t="s">
        <v>59</v>
      </c>
      <c r="Y2795" s="1" t="s">
        <v>60</v>
      </c>
      <c r="Z2795" s="1" t="s">
        <v>60</v>
      </c>
      <c r="AT2795" s="1" t="s">
        <v>110</v>
      </c>
      <c r="AU2795" s="1" t="s">
        <v>110</v>
      </c>
      <c r="AV2795" s="1" t="s">
        <v>111</v>
      </c>
      <c r="AW2795" s="3" t="str">
        <f t="shared" si="1"/>
        <v>Other</v>
      </c>
      <c r="AX2795" s="3" t="str">
        <f t="array" ref="AX2795">TEXTJOIN(", ", TRUE, IF(X2795:AS2795="Y", X$1:AS$1, IF(X2795:AS2795&lt;&gt;"", X$1:AS$1 &amp; ": " &amp; X2795:AS2795, "")))
</f>
        <v>Cocaine, Fentanyl</v>
      </c>
    </row>
    <row r="2796">
      <c r="A2796" s="4">
        <v>44519.0</v>
      </c>
      <c r="B2796" s="1" t="s">
        <v>50</v>
      </c>
      <c r="C2796" s="1">
        <v>45.0</v>
      </c>
      <c r="D2796" s="1" t="s">
        <v>51</v>
      </c>
      <c r="E2796" s="1" t="s">
        <v>63</v>
      </c>
      <c r="F2796" s="1" t="s">
        <v>267</v>
      </c>
      <c r="G2796" s="1" t="s">
        <v>256</v>
      </c>
      <c r="H2796" s="1" t="s">
        <v>103</v>
      </c>
      <c r="I2796" s="1" t="s">
        <v>55</v>
      </c>
      <c r="J2796" s="1" t="s">
        <v>256</v>
      </c>
      <c r="K2796" s="1" t="s">
        <v>103</v>
      </c>
      <c r="L2796" s="1" t="s">
        <v>55</v>
      </c>
      <c r="M2796" s="1" t="s">
        <v>743</v>
      </c>
      <c r="N2796" s="1" t="s">
        <v>136</v>
      </c>
      <c r="O2796" s="1" t="s">
        <v>256</v>
      </c>
      <c r="P2796" s="1" t="s">
        <v>103</v>
      </c>
      <c r="Q2796" s="1" t="s">
        <v>55</v>
      </c>
      <c r="R2796" s="1" t="s">
        <v>56</v>
      </c>
      <c r="T2796" s="1" t="s">
        <v>3489</v>
      </c>
      <c r="U2796" s="1" t="s">
        <v>59</v>
      </c>
      <c r="X2796" s="1" t="s">
        <v>60</v>
      </c>
      <c r="Y2796" s="1" t="s">
        <v>60</v>
      </c>
      <c r="Z2796" s="1" t="s">
        <v>60</v>
      </c>
      <c r="AM2796" s="1" t="s">
        <v>60</v>
      </c>
      <c r="AP2796" s="1" t="s">
        <v>60</v>
      </c>
      <c r="AR2796" s="1" t="s">
        <v>60</v>
      </c>
      <c r="AT2796" s="1" t="s">
        <v>282</v>
      </c>
      <c r="AU2796" s="1" t="s">
        <v>282</v>
      </c>
      <c r="AV2796" s="1" t="s">
        <v>260</v>
      </c>
      <c r="AW2796" s="3" t="str">
        <f t="shared" si="1"/>
        <v>Other</v>
      </c>
      <c r="AX2796" s="3" t="str">
        <f t="array" ref="AX2796">TEXTJOIN(", ", TRUE, IF(X2796:AS2796="Y", X$1:AS$1, IF(X2796:AS2796&lt;&gt;"", X$1:AS$1 &amp; ": " &amp; X2796:AS2796, "")))
</f>
        <v>Heroin, Cocaine, Fentanyl, Xylazine, Heroin/Morph/Codeine, Any Opioid</v>
      </c>
    </row>
    <row r="2797">
      <c r="A2797" s="2">
        <v>44469.0</v>
      </c>
      <c r="B2797" s="1" t="s">
        <v>50</v>
      </c>
      <c r="C2797" s="1">
        <v>43.0</v>
      </c>
      <c r="D2797" s="1" t="s">
        <v>76</v>
      </c>
      <c r="E2797" s="1" t="s">
        <v>63</v>
      </c>
      <c r="G2797" s="1" t="s">
        <v>731</v>
      </c>
      <c r="H2797" s="1" t="s">
        <v>103</v>
      </c>
      <c r="I2797" s="1" t="s">
        <v>55</v>
      </c>
      <c r="J2797" s="1" t="s">
        <v>731</v>
      </c>
      <c r="K2797" s="1" t="s">
        <v>103</v>
      </c>
      <c r="L2797" s="1" t="s">
        <v>55</v>
      </c>
      <c r="M2797" s="1" t="s">
        <v>56</v>
      </c>
      <c r="N2797" s="1" t="s">
        <v>136</v>
      </c>
      <c r="O2797" s="1" t="s">
        <v>731</v>
      </c>
      <c r="P2797" s="1" t="s">
        <v>103</v>
      </c>
      <c r="Q2797" s="1" t="s">
        <v>55</v>
      </c>
      <c r="R2797" s="1" t="s">
        <v>56</v>
      </c>
      <c r="T2797" s="1" t="s">
        <v>3490</v>
      </c>
      <c r="U2797" s="1" t="s">
        <v>59</v>
      </c>
      <c r="Z2797" s="1" t="s">
        <v>60</v>
      </c>
      <c r="AA2797" s="1" t="s">
        <v>60</v>
      </c>
      <c r="AN2797" s="1" t="s">
        <v>60</v>
      </c>
      <c r="AR2797" s="1" t="s">
        <v>60</v>
      </c>
      <c r="AT2797" s="1" t="s">
        <v>735</v>
      </c>
      <c r="AU2797" s="1" t="s">
        <v>735</v>
      </c>
      <c r="AV2797" s="1" t="s">
        <v>736</v>
      </c>
      <c r="AW2797" s="3" t="str">
        <f t="shared" si="1"/>
        <v>Other</v>
      </c>
      <c r="AX2797" s="3" t="str">
        <f t="array" ref="AX2797">TEXTJOIN(", ", TRUE, IF(X2797:AS2797="Y", X$1:AS$1, IF(X2797:AS2797&lt;&gt;"", X$1:AS$1 &amp; ": " &amp; X2797:AS2797, "")))
</f>
        <v>Fentanyl, Fentanyl Analogue, Gabapentin, Any Opioid</v>
      </c>
    </row>
    <row r="2798">
      <c r="A2798" s="2">
        <v>43926.0</v>
      </c>
      <c r="B2798" s="1" t="s">
        <v>50</v>
      </c>
      <c r="C2798" s="1">
        <v>63.0</v>
      </c>
      <c r="D2798" s="1" t="s">
        <v>51</v>
      </c>
      <c r="E2798" s="1" t="s">
        <v>63</v>
      </c>
      <c r="G2798" s="1" t="s">
        <v>277</v>
      </c>
      <c r="H2798" s="1" t="s">
        <v>103</v>
      </c>
      <c r="I2798" s="1" t="s">
        <v>55</v>
      </c>
      <c r="J2798" s="1" t="s">
        <v>277</v>
      </c>
      <c r="K2798" s="1" t="s">
        <v>103</v>
      </c>
      <c r="L2798" s="1" t="s">
        <v>55</v>
      </c>
      <c r="M2798" s="1" t="s">
        <v>56</v>
      </c>
      <c r="N2798" s="1" t="s">
        <v>136</v>
      </c>
      <c r="O2798" s="1" t="s">
        <v>277</v>
      </c>
      <c r="P2798" s="1" t="s">
        <v>103</v>
      </c>
      <c r="Q2798" s="1" t="s">
        <v>55</v>
      </c>
      <c r="R2798" s="1" t="s">
        <v>56</v>
      </c>
      <c r="T2798" s="1" t="s">
        <v>3491</v>
      </c>
      <c r="U2798" s="1" t="s">
        <v>59</v>
      </c>
      <c r="X2798" s="1" t="s">
        <v>60</v>
      </c>
      <c r="Y2798" s="1" t="s">
        <v>60</v>
      </c>
      <c r="Z2798" s="1" t="s">
        <v>60</v>
      </c>
      <c r="AQ2798" s="1" t="s">
        <v>60</v>
      </c>
      <c r="AR2798" s="1" t="s">
        <v>60</v>
      </c>
      <c r="AT2798" s="1" t="s">
        <v>1136</v>
      </c>
      <c r="AU2798" s="1" t="s">
        <v>1136</v>
      </c>
      <c r="AV2798" s="1" t="s">
        <v>279</v>
      </c>
      <c r="AW2798" s="3" t="str">
        <f t="shared" si="1"/>
        <v>Other</v>
      </c>
      <c r="AX2798" s="3" t="str">
        <f t="array" ref="AX2798">TEXTJOIN(", ", TRUE, IF(X2798:AS2798="Y", X$1:AS$1, IF(X2798:AS2798&lt;&gt;"", X$1:AS$1 &amp; ": " &amp; X2798:AS2798, "")))
</f>
        <v>Heroin, Cocaine, Fentanyl, Other Opioid, Any Opioid</v>
      </c>
    </row>
    <row r="2799">
      <c r="A2799" s="2">
        <v>43870.0</v>
      </c>
      <c r="B2799" s="1" t="s">
        <v>50</v>
      </c>
      <c r="C2799" s="1">
        <v>46.0</v>
      </c>
      <c r="D2799" s="1" t="s">
        <v>76</v>
      </c>
      <c r="E2799" s="1" t="s">
        <v>63</v>
      </c>
      <c r="G2799" s="1" t="s">
        <v>1085</v>
      </c>
      <c r="H2799" s="1" t="s">
        <v>103</v>
      </c>
      <c r="I2799" s="1" t="s">
        <v>55</v>
      </c>
      <c r="J2799" s="1" t="s">
        <v>1085</v>
      </c>
      <c r="K2799" s="1" t="s">
        <v>103</v>
      </c>
      <c r="L2799" s="1" t="s">
        <v>55</v>
      </c>
      <c r="M2799" s="1" t="s">
        <v>56</v>
      </c>
      <c r="N2799" s="1" t="s">
        <v>119</v>
      </c>
      <c r="O2799" s="1" t="s">
        <v>1085</v>
      </c>
      <c r="P2799" s="1" t="s">
        <v>103</v>
      </c>
      <c r="Q2799" s="1" t="s">
        <v>55</v>
      </c>
      <c r="R2799" s="1" t="s">
        <v>56</v>
      </c>
      <c r="T2799" s="1" t="s">
        <v>3492</v>
      </c>
      <c r="U2799" s="1" t="s">
        <v>59</v>
      </c>
      <c r="Y2799" s="1" t="s">
        <v>60</v>
      </c>
      <c r="Z2799" s="1" t="s">
        <v>60</v>
      </c>
      <c r="AF2799" s="1" t="s">
        <v>60</v>
      </c>
      <c r="AI2799" s="1" t="s">
        <v>60</v>
      </c>
      <c r="AQ2799" s="1" t="s">
        <v>60</v>
      </c>
      <c r="AR2799" s="1" t="s">
        <v>60</v>
      </c>
      <c r="AT2799" s="1" t="s">
        <v>1087</v>
      </c>
      <c r="AU2799" s="1" t="s">
        <v>1087</v>
      </c>
      <c r="AV2799" s="1" t="s">
        <v>1888</v>
      </c>
      <c r="AW2799" s="3" t="str">
        <f t="shared" si="1"/>
        <v>Other</v>
      </c>
      <c r="AX2799" s="3" t="str">
        <f t="array" ref="AX2799">TEXTJOIN(", ", TRUE, IF(X2799:AS2799="Y", X$1:AS$1, IF(X2799:AS2799&lt;&gt;"", X$1:AS$1 &amp; ": " &amp; X2799:AS2799, "")))
</f>
        <v>Cocaine, Fentanyl, Benzodiazepine, Amphet, Other Opioid, Any Opioid</v>
      </c>
    </row>
    <row r="2800">
      <c r="A2800" s="2">
        <v>43733.0</v>
      </c>
      <c r="B2800" s="1" t="s">
        <v>50</v>
      </c>
      <c r="C2800" s="1">
        <v>59.0</v>
      </c>
      <c r="D2800" s="1" t="s">
        <v>76</v>
      </c>
      <c r="E2800" s="1" t="s">
        <v>63</v>
      </c>
      <c r="G2800" s="1" t="s">
        <v>846</v>
      </c>
      <c r="H2800" s="1" t="s">
        <v>121</v>
      </c>
      <c r="I2800" s="1" t="s">
        <v>55</v>
      </c>
      <c r="J2800" s="1" t="s">
        <v>846</v>
      </c>
      <c r="K2800" s="1" t="s">
        <v>121</v>
      </c>
      <c r="L2800" s="1" t="s">
        <v>55</v>
      </c>
      <c r="M2800" s="1" t="s">
        <v>56</v>
      </c>
      <c r="N2800" s="1" t="s">
        <v>178</v>
      </c>
      <c r="O2800" s="1" t="s">
        <v>846</v>
      </c>
      <c r="P2800" s="1" t="s">
        <v>121</v>
      </c>
      <c r="Q2800" s="1" t="s">
        <v>55</v>
      </c>
      <c r="R2800" s="1" t="s">
        <v>56</v>
      </c>
      <c r="T2800" s="1" t="s">
        <v>3493</v>
      </c>
      <c r="U2800" s="1" t="s">
        <v>59</v>
      </c>
      <c r="Z2800" s="1" t="s">
        <v>60</v>
      </c>
      <c r="AF2800" s="1" t="s">
        <v>60</v>
      </c>
      <c r="AR2800" s="1" t="s">
        <v>60</v>
      </c>
      <c r="AT2800" s="1" t="s">
        <v>847</v>
      </c>
      <c r="AU2800" s="1" t="s">
        <v>847</v>
      </c>
      <c r="AV2800" s="1" t="s">
        <v>848</v>
      </c>
      <c r="AW2800" s="3" t="str">
        <f t="shared" si="1"/>
        <v>Other</v>
      </c>
      <c r="AX2800" s="3" t="str">
        <f t="array" ref="AX2800">TEXTJOIN(", ", TRUE, IF(X2800:AS2800="Y", X$1:AS$1, IF(X2800:AS2800&lt;&gt;"", X$1:AS$1 &amp; ": " &amp; X2800:AS2800, "")))
</f>
        <v>Fentanyl, Benzodiazepine, Any Opioid</v>
      </c>
    </row>
    <row r="2801">
      <c r="A2801" s="2">
        <v>43649.0</v>
      </c>
      <c r="B2801" s="1" t="s">
        <v>50</v>
      </c>
      <c r="C2801" s="1">
        <v>59.0</v>
      </c>
      <c r="D2801" s="1" t="s">
        <v>51</v>
      </c>
      <c r="E2801" s="1" t="s">
        <v>63</v>
      </c>
      <c r="F2801" s="1" t="s">
        <v>137</v>
      </c>
      <c r="G2801" s="1" t="s">
        <v>91</v>
      </c>
      <c r="H2801" s="1" t="s">
        <v>91</v>
      </c>
      <c r="I2801" s="1" t="s">
        <v>55</v>
      </c>
      <c r="J2801" s="1" t="s">
        <v>91</v>
      </c>
      <c r="K2801" s="1" t="s">
        <v>91</v>
      </c>
      <c r="L2801" s="1" t="s">
        <v>55</v>
      </c>
      <c r="M2801" s="1" t="s">
        <v>56</v>
      </c>
      <c r="N2801" s="1" t="s">
        <v>119</v>
      </c>
      <c r="O2801" s="1" t="s">
        <v>91</v>
      </c>
      <c r="P2801" s="1" t="s">
        <v>91</v>
      </c>
      <c r="Q2801" s="1" t="s">
        <v>55</v>
      </c>
      <c r="R2801" s="1" t="s">
        <v>56</v>
      </c>
      <c r="T2801" s="1" t="s">
        <v>83</v>
      </c>
      <c r="U2801" s="1" t="s">
        <v>59</v>
      </c>
      <c r="Z2801" s="1" t="s">
        <v>60</v>
      </c>
      <c r="AR2801" s="1" t="s">
        <v>60</v>
      </c>
      <c r="AT2801" s="1" t="s">
        <v>110</v>
      </c>
      <c r="AU2801" s="1" t="s">
        <v>110</v>
      </c>
      <c r="AV2801" s="1" t="s">
        <v>111</v>
      </c>
      <c r="AW2801" s="3" t="str">
        <f t="shared" si="1"/>
        <v>Other</v>
      </c>
      <c r="AX2801" s="3" t="str">
        <f t="array" ref="AX2801">TEXTJOIN(", ", TRUE, IF(X2801:AS2801="Y", X$1:AS$1, IF(X2801:AS2801&lt;&gt;"", X$1:AS$1 &amp; ": " &amp; X2801:AS2801, "")))
</f>
        <v>Fentanyl, Any Opioid</v>
      </c>
    </row>
    <row r="2802">
      <c r="A2802" s="2">
        <v>43126.0</v>
      </c>
      <c r="B2802" s="1" t="s">
        <v>50</v>
      </c>
      <c r="C2802" s="1">
        <v>56.0</v>
      </c>
      <c r="D2802" s="1" t="s">
        <v>51</v>
      </c>
      <c r="E2802" s="1" t="s">
        <v>63</v>
      </c>
      <c r="G2802" s="1" t="s">
        <v>160</v>
      </c>
      <c r="H2802" s="1" t="s">
        <v>54</v>
      </c>
      <c r="I2802" s="1" t="s">
        <v>55</v>
      </c>
      <c r="J2802" s="1" t="s">
        <v>160</v>
      </c>
      <c r="K2802" s="1" t="s">
        <v>54</v>
      </c>
      <c r="M2802" s="1" t="s">
        <v>56</v>
      </c>
      <c r="N2802" s="1" t="s">
        <v>104</v>
      </c>
      <c r="O2802" s="1" t="s">
        <v>82</v>
      </c>
      <c r="P2802" s="1" t="s">
        <v>54</v>
      </c>
      <c r="Q2802" s="1" t="s">
        <v>55</v>
      </c>
      <c r="R2802" s="1" t="s">
        <v>67</v>
      </c>
      <c r="T2802" s="1" t="s">
        <v>3494</v>
      </c>
      <c r="U2802" s="1" t="s">
        <v>59</v>
      </c>
      <c r="AB2802" s="1" t="s">
        <v>60</v>
      </c>
      <c r="AR2802" s="1" t="s">
        <v>60</v>
      </c>
      <c r="AT2802" s="1" t="s">
        <v>163</v>
      </c>
      <c r="AU2802" s="1" t="s">
        <v>163</v>
      </c>
      <c r="AV2802" s="1" t="s">
        <v>85</v>
      </c>
      <c r="AW2802" s="3" t="str">
        <f t="shared" si="1"/>
        <v>Other</v>
      </c>
      <c r="AX2802" s="3" t="str">
        <f t="array" ref="AX2802">TEXTJOIN(", ", TRUE, IF(X2802:AS2802="Y", X$1:AS$1, IF(X2802:AS2802&lt;&gt;"", X$1:AS$1 &amp; ": " &amp; X2802:AS2802, "")))
</f>
        <v>Oxycodone, Any Opioid</v>
      </c>
    </row>
    <row r="2803">
      <c r="A2803" s="2">
        <v>40938.0</v>
      </c>
      <c r="B2803" s="1" t="s">
        <v>50</v>
      </c>
      <c r="C2803" s="1">
        <v>50.0</v>
      </c>
      <c r="D2803" s="1" t="s">
        <v>51</v>
      </c>
      <c r="E2803" s="1" t="s">
        <v>63</v>
      </c>
      <c r="G2803" s="1" t="s">
        <v>474</v>
      </c>
      <c r="H2803" s="1" t="s">
        <v>91</v>
      </c>
      <c r="J2803" s="1" t="s">
        <v>474</v>
      </c>
      <c r="L2803" s="1" t="s">
        <v>55</v>
      </c>
      <c r="M2803" s="1" t="s">
        <v>56</v>
      </c>
      <c r="N2803" s="1" t="s">
        <v>104</v>
      </c>
      <c r="O2803" s="1" t="s">
        <v>474</v>
      </c>
      <c r="P2803" s="1" t="s">
        <v>91</v>
      </c>
      <c r="R2803" s="1" t="s">
        <v>56</v>
      </c>
      <c r="T2803" s="1" t="s">
        <v>1632</v>
      </c>
      <c r="U2803" s="1" t="s">
        <v>59</v>
      </c>
      <c r="AB2803" s="1" t="s">
        <v>60</v>
      </c>
      <c r="AT2803" s="1" t="s">
        <v>477</v>
      </c>
      <c r="AU2803" s="1" t="s">
        <v>477</v>
      </c>
      <c r="AV2803" s="1" t="s">
        <v>478</v>
      </c>
      <c r="AW2803" s="3" t="str">
        <f t="shared" si="1"/>
        <v>Other</v>
      </c>
      <c r="AX2803" s="3" t="str">
        <f t="array" ref="AX2803">TEXTJOIN(", ", TRUE, IF(X2803:AS2803="Y", X$1:AS$1, IF(X2803:AS2803&lt;&gt;"", X$1:AS$1 &amp; ": " &amp; X2803:AS2803, "")))
</f>
        <v>Oxycodone</v>
      </c>
    </row>
    <row r="2804">
      <c r="A2804" s="2">
        <v>44436.0</v>
      </c>
      <c r="B2804" s="1" t="s">
        <v>50</v>
      </c>
      <c r="C2804" s="1">
        <v>36.0</v>
      </c>
      <c r="D2804" s="1" t="s">
        <v>51</v>
      </c>
      <c r="E2804" s="1" t="s">
        <v>118</v>
      </c>
      <c r="G2804" s="1" t="s">
        <v>90</v>
      </c>
      <c r="H2804" s="1" t="s">
        <v>91</v>
      </c>
      <c r="I2804" s="1" t="s">
        <v>55</v>
      </c>
      <c r="J2804" s="1" t="s">
        <v>90</v>
      </c>
      <c r="K2804" s="1" t="s">
        <v>91</v>
      </c>
      <c r="L2804" s="1" t="s">
        <v>55</v>
      </c>
      <c r="M2804" s="1" t="s">
        <v>56</v>
      </c>
      <c r="N2804" s="1" t="s">
        <v>119</v>
      </c>
      <c r="O2804" s="1" t="s">
        <v>1062</v>
      </c>
      <c r="P2804" s="1" t="s">
        <v>125</v>
      </c>
      <c r="Q2804" s="1" t="s">
        <v>55</v>
      </c>
      <c r="R2804" s="1" t="s">
        <v>180</v>
      </c>
      <c r="T2804" s="1" t="s">
        <v>573</v>
      </c>
      <c r="U2804" s="1" t="s">
        <v>59</v>
      </c>
      <c r="V2804" s="1" t="s">
        <v>3495</v>
      </c>
      <c r="Z2804" s="1" t="s">
        <v>60</v>
      </c>
      <c r="AM2804" s="1" t="s">
        <v>60</v>
      </c>
      <c r="AR2804" s="1" t="s">
        <v>60</v>
      </c>
      <c r="AT2804" s="1" t="s">
        <v>96</v>
      </c>
      <c r="AU2804" s="1" t="s">
        <v>96</v>
      </c>
      <c r="AV2804" s="1" t="s">
        <v>1065</v>
      </c>
      <c r="AW2804" s="3" t="str">
        <f t="shared" si="1"/>
        <v>Other</v>
      </c>
      <c r="AX2804" s="3" t="str">
        <f t="array" ref="AX2804">TEXTJOIN(", ", TRUE, IF(X2804:AS2804="Y", X$1:AS$1, IF(X2804:AS2804&lt;&gt;"", X$1:AS$1 &amp; ": " &amp; X2804:AS2804, "")))
</f>
        <v>Fentanyl, Xylazine, Any Opioid</v>
      </c>
    </row>
    <row r="2805">
      <c r="A2805" s="2">
        <v>44506.0</v>
      </c>
      <c r="B2805" s="1" t="s">
        <v>50</v>
      </c>
      <c r="C2805" s="1">
        <v>42.0</v>
      </c>
      <c r="D2805" s="1" t="s">
        <v>51</v>
      </c>
      <c r="E2805" s="1" t="s">
        <v>502</v>
      </c>
      <c r="G2805" s="1" t="s">
        <v>82</v>
      </c>
      <c r="H2805" s="1" t="s">
        <v>54</v>
      </c>
      <c r="I2805" s="1" t="s">
        <v>55</v>
      </c>
      <c r="J2805" s="1" t="s">
        <v>82</v>
      </c>
      <c r="K2805" s="1" t="s">
        <v>54</v>
      </c>
      <c r="L2805" s="1" t="s">
        <v>55</v>
      </c>
      <c r="M2805" s="1" t="s">
        <v>743</v>
      </c>
      <c r="N2805" s="1" t="s">
        <v>178</v>
      </c>
      <c r="O2805" s="1" t="s">
        <v>82</v>
      </c>
      <c r="P2805" s="1" t="s">
        <v>54</v>
      </c>
      <c r="Q2805" s="1" t="s">
        <v>55</v>
      </c>
      <c r="R2805" s="1" t="s">
        <v>56</v>
      </c>
      <c r="T2805" s="1" t="s">
        <v>331</v>
      </c>
      <c r="U2805" s="1" t="s">
        <v>59</v>
      </c>
      <c r="Z2805" s="1" t="s">
        <v>60</v>
      </c>
      <c r="AR2805" s="1" t="s">
        <v>60</v>
      </c>
      <c r="AT2805" s="1" t="s">
        <v>329</v>
      </c>
      <c r="AU2805" s="1" t="s">
        <v>329</v>
      </c>
      <c r="AV2805" s="1" t="s">
        <v>85</v>
      </c>
      <c r="AW2805" s="3" t="str">
        <f t="shared" si="1"/>
        <v>Other</v>
      </c>
      <c r="AX2805" s="3" t="str">
        <f t="array" ref="AX2805">TEXTJOIN(", ", TRUE, IF(X2805:AS2805="Y", X$1:AS$1, IF(X2805:AS2805&lt;&gt;"", X$1:AS$1 &amp; ": " &amp; X2805:AS2805, "")))
</f>
        <v>Fentanyl, Any Opioid</v>
      </c>
    </row>
    <row r="2806">
      <c r="A2806" s="2">
        <v>43372.0</v>
      </c>
      <c r="B2806" s="1" t="s">
        <v>50</v>
      </c>
      <c r="C2806" s="1">
        <v>30.0</v>
      </c>
      <c r="D2806" s="1" t="s">
        <v>76</v>
      </c>
      <c r="E2806" s="1" t="s">
        <v>63</v>
      </c>
      <c r="G2806" s="1" t="s">
        <v>568</v>
      </c>
      <c r="H2806" s="1" t="s">
        <v>121</v>
      </c>
      <c r="I2806" s="1" t="s">
        <v>55</v>
      </c>
      <c r="J2806" s="1" t="s">
        <v>568</v>
      </c>
      <c r="K2806" s="1" t="s">
        <v>121</v>
      </c>
      <c r="M2806" s="1" t="s">
        <v>56</v>
      </c>
      <c r="N2806" s="1" t="s">
        <v>93</v>
      </c>
      <c r="O2806" s="1" t="s">
        <v>568</v>
      </c>
      <c r="P2806" s="1" t="s">
        <v>121</v>
      </c>
      <c r="Q2806" s="1" t="s">
        <v>55</v>
      </c>
      <c r="R2806" s="1" t="s">
        <v>56</v>
      </c>
      <c r="T2806" s="1" t="s">
        <v>3496</v>
      </c>
      <c r="U2806" s="1" t="s">
        <v>59</v>
      </c>
      <c r="X2806" s="1" t="s">
        <v>60</v>
      </c>
      <c r="Z2806" s="1" t="s">
        <v>60</v>
      </c>
      <c r="AF2806" s="1" t="s">
        <v>60</v>
      </c>
      <c r="AP2806" s="1" t="s">
        <v>60</v>
      </c>
      <c r="AR2806" s="1" t="s">
        <v>60</v>
      </c>
      <c r="AT2806" s="1" t="s">
        <v>570</v>
      </c>
      <c r="AU2806" s="1" t="s">
        <v>570</v>
      </c>
      <c r="AV2806" s="1" t="s">
        <v>1661</v>
      </c>
      <c r="AW2806" s="3" t="str">
        <f t="shared" si="1"/>
        <v>Other</v>
      </c>
      <c r="AX2806" s="3" t="str">
        <f t="array" ref="AX2806">TEXTJOIN(", ", TRUE, IF(X2806:AS2806="Y", X$1:AS$1, IF(X2806:AS2806&lt;&gt;"", X$1:AS$1 &amp; ": " &amp; X2806:AS2806, "")))
</f>
        <v>Heroin, Fentanyl, Benzodiazepine, Heroin/Morph/Codeine, Any Opioid</v>
      </c>
    </row>
    <row r="2807">
      <c r="A2807" s="2">
        <v>41286.0</v>
      </c>
      <c r="B2807" s="1" t="s">
        <v>50</v>
      </c>
      <c r="C2807" s="1">
        <v>50.0</v>
      </c>
      <c r="D2807" s="1" t="s">
        <v>51</v>
      </c>
      <c r="E2807" s="1" t="s">
        <v>63</v>
      </c>
      <c r="G2807" s="1" t="s">
        <v>103</v>
      </c>
      <c r="H2807" s="1" t="s">
        <v>103</v>
      </c>
      <c r="J2807" s="1" t="s">
        <v>103</v>
      </c>
      <c r="L2807" s="1" t="s">
        <v>55</v>
      </c>
      <c r="M2807" s="1" t="s">
        <v>56</v>
      </c>
      <c r="N2807" s="1" t="s">
        <v>272</v>
      </c>
      <c r="O2807" s="1" t="s">
        <v>103</v>
      </c>
      <c r="P2807" s="1" t="s">
        <v>103</v>
      </c>
      <c r="R2807" s="1" t="s">
        <v>67</v>
      </c>
      <c r="T2807" s="1" t="s">
        <v>837</v>
      </c>
      <c r="U2807" s="1" t="s">
        <v>59</v>
      </c>
      <c r="X2807" s="1" t="s">
        <v>60</v>
      </c>
      <c r="AD2807" s="1" t="s">
        <v>60</v>
      </c>
      <c r="AT2807" s="1" t="s">
        <v>167</v>
      </c>
      <c r="AU2807" s="1" t="s">
        <v>167</v>
      </c>
      <c r="AV2807" s="1" t="s">
        <v>168</v>
      </c>
      <c r="AW2807" s="3" t="str">
        <f t="shared" si="1"/>
        <v>Other</v>
      </c>
      <c r="AX2807" s="3" t="str">
        <f t="array" ref="AX2807">TEXTJOIN(", ", TRUE, IF(X2807:AS2807="Y", X$1:AS$1, IF(X2807:AS2807&lt;&gt;"", X$1:AS$1 &amp; ": " &amp; X2807:AS2807, "")))
</f>
        <v>Heroin, Ethanol</v>
      </c>
    </row>
    <row r="2808">
      <c r="A2808" s="4">
        <v>41964.0</v>
      </c>
      <c r="B2808" s="1" t="s">
        <v>50</v>
      </c>
      <c r="C2808" s="1">
        <v>54.0</v>
      </c>
      <c r="D2808" s="1" t="s">
        <v>51</v>
      </c>
      <c r="E2808" s="1" t="s">
        <v>63</v>
      </c>
      <c r="J2808" s="1" t="s">
        <v>102</v>
      </c>
      <c r="L2808" s="1" t="s">
        <v>55</v>
      </c>
      <c r="M2808" s="1" t="s">
        <v>44</v>
      </c>
      <c r="N2808" s="1" t="s">
        <v>66</v>
      </c>
      <c r="O2808" s="1" t="s">
        <v>102</v>
      </c>
      <c r="P2808" s="1" t="s">
        <v>103</v>
      </c>
      <c r="R2808" s="1" t="s">
        <v>44</v>
      </c>
      <c r="S2808" s="1" t="s">
        <v>1159</v>
      </c>
      <c r="T2808" s="1" t="s">
        <v>3497</v>
      </c>
      <c r="U2808" s="1" t="s">
        <v>59</v>
      </c>
      <c r="Z2808" s="1" t="s">
        <v>60</v>
      </c>
      <c r="AF2808" s="1" t="s">
        <v>60</v>
      </c>
      <c r="AT2808" s="1" t="s">
        <v>62</v>
      </c>
      <c r="AU2808" s="1" t="s">
        <v>106</v>
      </c>
      <c r="AV2808" s="1" t="s">
        <v>107</v>
      </c>
      <c r="AW2808" s="3" t="str">
        <f t="shared" si="1"/>
        <v>Other</v>
      </c>
      <c r="AX2808" s="3" t="str">
        <f t="array" ref="AX2808">TEXTJOIN(", ", TRUE, IF(X2808:AS2808="Y", X$1:AS$1, IF(X2808:AS2808&lt;&gt;"", X$1:AS$1 &amp; ": " &amp; X2808:AS2808, "")))
</f>
        <v>Fentanyl, Benzodiazepine</v>
      </c>
    </row>
    <row r="2809">
      <c r="A2809" s="2">
        <v>44309.0</v>
      </c>
      <c r="B2809" s="1" t="s">
        <v>50</v>
      </c>
      <c r="C2809" s="1">
        <v>44.0</v>
      </c>
      <c r="D2809" s="1" t="s">
        <v>76</v>
      </c>
      <c r="E2809" s="1" t="s">
        <v>63</v>
      </c>
      <c r="G2809" s="1" t="s">
        <v>116</v>
      </c>
      <c r="H2809" s="1" t="s">
        <v>103</v>
      </c>
      <c r="I2809" s="1" t="s">
        <v>55</v>
      </c>
      <c r="J2809" s="1" t="s">
        <v>116</v>
      </c>
      <c r="K2809" s="1" t="s">
        <v>103</v>
      </c>
      <c r="L2809" s="1" t="s">
        <v>55</v>
      </c>
      <c r="M2809" s="1" t="s">
        <v>56</v>
      </c>
      <c r="N2809" s="1" t="s">
        <v>66</v>
      </c>
      <c r="O2809" s="1" t="s">
        <v>116</v>
      </c>
      <c r="P2809" s="1" t="s">
        <v>103</v>
      </c>
      <c r="Q2809" s="1" t="s">
        <v>55</v>
      </c>
      <c r="R2809" s="1" t="s">
        <v>44</v>
      </c>
      <c r="S2809" s="1" t="s">
        <v>2509</v>
      </c>
      <c r="T2809" s="1" t="s">
        <v>3498</v>
      </c>
      <c r="U2809" s="1" t="s">
        <v>59</v>
      </c>
      <c r="Y2809" s="1" t="s">
        <v>60</v>
      </c>
      <c r="Z2809" s="1" t="s">
        <v>60</v>
      </c>
      <c r="AM2809" s="1" t="s">
        <v>60</v>
      </c>
      <c r="AR2809" s="1" t="s">
        <v>60</v>
      </c>
      <c r="AT2809" s="1" t="s">
        <v>122</v>
      </c>
      <c r="AU2809" s="1" t="s">
        <v>122</v>
      </c>
      <c r="AV2809" s="1" t="s">
        <v>139</v>
      </c>
      <c r="AW2809" s="3" t="str">
        <f t="shared" si="1"/>
        <v>Other</v>
      </c>
      <c r="AX2809" s="3" t="str">
        <f t="array" ref="AX2809">TEXTJOIN(", ", TRUE, IF(X2809:AS2809="Y", X$1:AS$1, IF(X2809:AS2809&lt;&gt;"", X$1:AS$1 &amp; ": " &amp; X2809:AS2809, "")))
</f>
        <v>Cocaine, Fentanyl, Xylazine, Any Opioid</v>
      </c>
    </row>
    <row r="2810">
      <c r="A2810" s="2">
        <v>42568.0</v>
      </c>
      <c r="B2810" s="1" t="s">
        <v>50</v>
      </c>
      <c r="C2810" s="1">
        <v>28.0</v>
      </c>
      <c r="D2810" s="1" t="s">
        <v>76</v>
      </c>
      <c r="E2810" s="1" t="s">
        <v>63</v>
      </c>
      <c r="F2810" s="1" t="s">
        <v>137</v>
      </c>
      <c r="G2810" s="1" t="s">
        <v>91</v>
      </c>
      <c r="H2810" s="1" t="s">
        <v>91</v>
      </c>
      <c r="I2810" s="1" t="s">
        <v>55</v>
      </c>
      <c r="J2810" s="1" t="s">
        <v>91</v>
      </c>
      <c r="M2810" s="1" t="s">
        <v>56</v>
      </c>
      <c r="N2810" s="1" t="s">
        <v>136</v>
      </c>
      <c r="O2810" s="1" t="s">
        <v>91</v>
      </c>
      <c r="R2810" s="1" t="s">
        <v>67</v>
      </c>
      <c r="T2810" s="1" t="s">
        <v>83</v>
      </c>
      <c r="U2810" s="1" t="s">
        <v>59</v>
      </c>
      <c r="Z2810" s="1" t="s">
        <v>60</v>
      </c>
      <c r="AR2810" s="1" t="s">
        <v>60</v>
      </c>
      <c r="AT2810" s="1" t="s">
        <v>110</v>
      </c>
      <c r="AU2810" s="1" t="s">
        <v>110</v>
      </c>
      <c r="AV2810" s="1" t="s">
        <v>111</v>
      </c>
      <c r="AW2810" s="3" t="str">
        <f t="shared" si="1"/>
        <v>Other</v>
      </c>
      <c r="AX2810" s="3" t="str">
        <f t="array" ref="AX2810">TEXTJOIN(", ", TRUE, IF(X2810:AS2810="Y", X$1:AS$1, IF(X2810:AS2810&lt;&gt;"", X$1:AS$1 &amp; ": " &amp; X2810:AS2810, "")))
</f>
        <v>Fentanyl, Any Opioid</v>
      </c>
    </row>
    <row r="2811">
      <c r="A2811" s="2">
        <v>43144.0</v>
      </c>
      <c r="B2811" s="1" t="s">
        <v>50</v>
      </c>
      <c r="C2811" s="1">
        <v>59.0</v>
      </c>
      <c r="D2811" s="1" t="s">
        <v>76</v>
      </c>
      <c r="E2811" s="1" t="s">
        <v>63</v>
      </c>
      <c r="G2811" s="1" t="s">
        <v>64</v>
      </c>
      <c r="H2811" s="1" t="s">
        <v>65</v>
      </c>
      <c r="I2811" s="1" t="s">
        <v>55</v>
      </c>
      <c r="J2811" s="1" t="s">
        <v>64</v>
      </c>
      <c r="K2811" s="1" t="s">
        <v>65</v>
      </c>
      <c r="M2811" s="1" t="s">
        <v>56</v>
      </c>
      <c r="N2811" s="1" t="s">
        <v>136</v>
      </c>
      <c r="O2811" s="1" t="s">
        <v>64</v>
      </c>
      <c r="P2811" s="1" t="s">
        <v>65</v>
      </c>
      <c r="Q2811" s="1" t="s">
        <v>55</v>
      </c>
      <c r="R2811" s="1" t="s">
        <v>67</v>
      </c>
      <c r="T2811" s="1" t="s">
        <v>3499</v>
      </c>
      <c r="U2811" s="1" t="s">
        <v>59</v>
      </c>
      <c r="Y2811" s="1" t="s">
        <v>60</v>
      </c>
      <c r="AO2811" s="1" t="s">
        <v>60</v>
      </c>
      <c r="AP2811" s="1" t="s">
        <v>60</v>
      </c>
      <c r="AR2811" s="1" t="s">
        <v>60</v>
      </c>
      <c r="AT2811" s="1" t="s">
        <v>69</v>
      </c>
      <c r="AU2811" s="1" t="s">
        <v>69</v>
      </c>
      <c r="AV2811" s="1" t="s">
        <v>70</v>
      </c>
      <c r="AW2811" s="3" t="str">
        <f t="shared" si="1"/>
        <v>Other</v>
      </c>
      <c r="AX2811" s="3" t="str">
        <f t="array" ref="AX2811">TEXTJOIN(", ", TRUE, IF(X2811:AS2811="Y", X$1:AS$1, IF(X2811:AS2811&lt;&gt;"", X$1:AS$1 &amp; ": " &amp; X2811:AS2811, "")))
</f>
        <v>Cocaine, Opiate NOS, Heroin/Morph/Codeine, Any Opioid</v>
      </c>
    </row>
    <row r="2812">
      <c r="A2812" s="2">
        <v>41078.0</v>
      </c>
      <c r="B2812" s="1" t="s">
        <v>50</v>
      </c>
      <c r="C2812" s="1">
        <v>37.0</v>
      </c>
      <c r="D2812" s="1" t="s">
        <v>51</v>
      </c>
      <c r="E2812" s="1" t="s">
        <v>63</v>
      </c>
      <c r="G2812" s="1" t="s">
        <v>765</v>
      </c>
      <c r="H2812" s="1" t="s">
        <v>121</v>
      </c>
      <c r="J2812" s="1" t="s">
        <v>846</v>
      </c>
      <c r="L2812" s="1" t="s">
        <v>55</v>
      </c>
      <c r="M2812" s="1" t="s">
        <v>44</v>
      </c>
      <c r="N2812" s="1" t="s">
        <v>381</v>
      </c>
      <c r="O2812" s="1" t="s">
        <v>846</v>
      </c>
      <c r="P2812" s="1" t="s">
        <v>121</v>
      </c>
      <c r="R2812" s="1" t="s">
        <v>44</v>
      </c>
      <c r="S2812" s="1" t="s">
        <v>3500</v>
      </c>
      <c r="T2812" s="1" t="s">
        <v>3501</v>
      </c>
      <c r="U2812" s="1" t="s">
        <v>59</v>
      </c>
      <c r="X2812" s="1" t="s">
        <v>60</v>
      </c>
      <c r="Y2812" s="1" t="s">
        <v>60</v>
      </c>
      <c r="AT2812" s="1" t="s">
        <v>766</v>
      </c>
      <c r="AU2812" s="1" t="s">
        <v>847</v>
      </c>
      <c r="AV2812" s="1" t="s">
        <v>848</v>
      </c>
      <c r="AW2812" s="3" t="str">
        <f t="shared" si="1"/>
        <v>Other</v>
      </c>
      <c r="AX2812" s="3" t="str">
        <f t="array" ref="AX2812">TEXTJOIN(", ", TRUE, IF(X2812:AS2812="Y", X$1:AS$1, IF(X2812:AS2812&lt;&gt;"", X$1:AS$1 &amp; ": " &amp; X2812:AS2812, "")))
</f>
        <v>Heroin, Cocaine</v>
      </c>
    </row>
    <row r="2813">
      <c r="A2813" s="2">
        <v>44394.0</v>
      </c>
      <c r="B2813" s="1" t="s">
        <v>50</v>
      </c>
      <c r="C2813" s="1">
        <v>52.0</v>
      </c>
      <c r="D2813" s="1" t="s">
        <v>51</v>
      </c>
      <c r="E2813" s="1" t="s">
        <v>63</v>
      </c>
      <c r="F2813" s="1" t="s">
        <v>267</v>
      </c>
      <c r="G2813" s="1" t="s">
        <v>172</v>
      </c>
      <c r="H2813" s="1" t="s">
        <v>172</v>
      </c>
      <c r="I2813" s="1" t="s">
        <v>89</v>
      </c>
      <c r="J2813" s="1" t="s">
        <v>116</v>
      </c>
      <c r="K2813" s="1" t="s">
        <v>103</v>
      </c>
      <c r="L2813" s="1" t="s">
        <v>55</v>
      </c>
      <c r="M2813" s="1" t="s">
        <v>56</v>
      </c>
      <c r="N2813" s="1" t="s">
        <v>136</v>
      </c>
      <c r="O2813" s="1" t="s">
        <v>116</v>
      </c>
      <c r="P2813" s="1" t="s">
        <v>103</v>
      </c>
      <c r="Q2813" s="1" t="s">
        <v>55</v>
      </c>
      <c r="R2813" s="1" t="s">
        <v>44</v>
      </c>
      <c r="S2813" s="1" t="s">
        <v>404</v>
      </c>
      <c r="T2813" s="1" t="s">
        <v>3502</v>
      </c>
      <c r="U2813" s="1" t="s">
        <v>59</v>
      </c>
      <c r="Y2813" s="1" t="s">
        <v>60</v>
      </c>
      <c r="Z2813" s="1" t="s">
        <v>60</v>
      </c>
      <c r="AD2813" s="1" t="s">
        <v>60</v>
      </c>
      <c r="AR2813" s="1" t="s">
        <v>60</v>
      </c>
      <c r="AU2813" s="1" t="s">
        <v>122</v>
      </c>
      <c r="AV2813" s="1" t="s">
        <v>139</v>
      </c>
      <c r="AW2813" s="3" t="str">
        <f t="shared" si="1"/>
        <v>Other</v>
      </c>
      <c r="AX2813" s="3" t="str">
        <f t="array" ref="AX2813">TEXTJOIN(", ", TRUE, IF(X2813:AS2813="Y", X$1:AS$1, IF(X2813:AS2813&lt;&gt;"", X$1:AS$1 &amp; ": " &amp; X2813:AS2813, "")))
</f>
        <v>Cocaine, Fentanyl, Ethanol, Any Opioid</v>
      </c>
    </row>
    <row r="2814">
      <c r="A2814" s="2">
        <v>42591.0</v>
      </c>
      <c r="B2814" s="1" t="s">
        <v>50</v>
      </c>
      <c r="C2814" s="1">
        <v>29.0</v>
      </c>
      <c r="D2814" s="1" t="s">
        <v>76</v>
      </c>
      <c r="E2814" s="1" t="s">
        <v>63</v>
      </c>
      <c r="J2814" s="1" t="s">
        <v>256</v>
      </c>
      <c r="M2814" s="1" t="s">
        <v>108</v>
      </c>
      <c r="N2814" s="1" t="s">
        <v>136</v>
      </c>
      <c r="O2814" s="1" t="s">
        <v>256</v>
      </c>
      <c r="R2814" s="1" t="s">
        <v>44</v>
      </c>
      <c r="S2814" s="1" t="s">
        <v>1864</v>
      </c>
      <c r="T2814" s="1" t="s">
        <v>1524</v>
      </c>
      <c r="U2814" s="1" t="s">
        <v>59</v>
      </c>
      <c r="Y2814" s="1" t="s">
        <v>60</v>
      </c>
      <c r="Z2814" s="1" t="s">
        <v>60</v>
      </c>
      <c r="AR2814" s="1" t="s">
        <v>60</v>
      </c>
      <c r="AT2814" s="1" t="s">
        <v>62</v>
      </c>
      <c r="AU2814" s="1" t="s">
        <v>282</v>
      </c>
      <c r="AV2814" s="1" t="s">
        <v>260</v>
      </c>
      <c r="AW2814" s="3" t="str">
        <f t="shared" si="1"/>
        <v>Other</v>
      </c>
      <c r="AX2814" s="3" t="str">
        <f t="array" ref="AX2814">TEXTJOIN(", ", TRUE, IF(X2814:AS2814="Y", X$1:AS$1, IF(X2814:AS2814&lt;&gt;"", X$1:AS$1 &amp; ": " &amp; X2814:AS2814, "")))
</f>
        <v>Cocaine, Fentanyl, Any Opioid</v>
      </c>
    </row>
    <row r="2815">
      <c r="A2815" s="2">
        <v>42996.0</v>
      </c>
      <c r="B2815" s="1" t="s">
        <v>86</v>
      </c>
      <c r="C2815" s="1">
        <v>29.0</v>
      </c>
      <c r="D2815" s="1" t="s">
        <v>76</v>
      </c>
      <c r="E2815" s="1" t="s">
        <v>63</v>
      </c>
      <c r="G2815" s="1" t="s">
        <v>91</v>
      </c>
      <c r="H2815" s="1" t="s">
        <v>91</v>
      </c>
      <c r="I2815" s="1" t="s">
        <v>55</v>
      </c>
      <c r="J2815" s="1" t="s">
        <v>91</v>
      </c>
      <c r="K2815" s="1" t="s">
        <v>91</v>
      </c>
      <c r="L2815" s="1" t="s">
        <v>55</v>
      </c>
      <c r="M2815" s="1" t="s">
        <v>56</v>
      </c>
      <c r="N2815" s="1" t="s">
        <v>136</v>
      </c>
      <c r="O2815" s="1" t="s">
        <v>91</v>
      </c>
      <c r="P2815" s="1" t="s">
        <v>91</v>
      </c>
      <c r="Q2815" s="1" t="s">
        <v>55</v>
      </c>
      <c r="R2815" s="1" t="s">
        <v>67</v>
      </c>
      <c r="T2815" s="1" t="s">
        <v>3503</v>
      </c>
      <c r="U2815" s="1" t="s">
        <v>59</v>
      </c>
      <c r="Y2815" s="1" t="s">
        <v>60</v>
      </c>
      <c r="AS2815" s="1" t="s">
        <v>417</v>
      </c>
      <c r="AT2815" s="1" t="s">
        <v>110</v>
      </c>
      <c r="AU2815" s="1" t="s">
        <v>110</v>
      </c>
      <c r="AV2815" s="1" t="s">
        <v>111</v>
      </c>
      <c r="AW2815" s="3" t="str">
        <f t="shared" si="1"/>
        <v>Other</v>
      </c>
      <c r="AX2815" s="3" t="str">
        <f t="array" ref="AX2815">TEXTJOIN(", ", TRUE, IF(X2815:AS2815="Y", X$1:AS$1, IF(X2815:AS2815&lt;&gt;"", X$1:AS$1 &amp; ": " &amp; X2815:AS2815, "")))
</f>
        <v>Cocaine, Other: PCP</v>
      </c>
    </row>
    <row r="2816">
      <c r="A2816" s="2">
        <v>44243.0</v>
      </c>
      <c r="B2816" s="1" t="s">
        <v>50</v>
      </c>
      <c r="C2816" s="1">
        <v>51.0</v>
      </c>
      <c r="D2816" s="1" t="s">
        <v>51</v>
      </c>
      <c r="E2816" s="1" t="s">
        <v>63</v>
      </c>
      <c r="G2816" s="1" t="s">
        <v>540</v>
      </c>
      <c r="H2816" s="1" t="s">
        <v>91</v>
      </c>
      <c r="I2816" s="1" t="s">
        <v>55</v>
      </c>
      <c r="J2816" s="1" t="s">
        <v>540</v>
      </c>
      <c r="K2816" s="1" t="s">
        <v>91</v>
      </c>
      <c r="L2816" s="1" t="s">
        <v>55</v>
      </c>
      <c r="N2816" s="1" t="s">
        <v>66</v>
      </c>
      <c r="O2816" s="1" t="s">
        <v>256</v>
      </c>
      <c r="P2816" s="1" t="s">
        <v>103</v>
      </c>
      <c r="Q2816" s="1" t="s">
        <v>55</v>
      </c>
      <c r="R2816" s="1" t="s">
        <v>443</v>
      </c>
      <c r="T2816" s="1" t="s">
        <v>3504</v>
      </c>
      <c r="U2816" s="1" t="s">
        <v>59</v>
      </c>
      <c r="Z2816" s="1" t="s">
        <v>60</v>
      </c>
      <c r="AA2816" s="1" t="s">
        <v>60</v>
      </c>
      <c r="AF2816" s="1" t="s">
        <v>60</v>
      </c>
      <c r="AR2816" s="1" t="s">
        <v>60</v>
      </c>
      <c r="AT2816" s="1" t="s">
        <v>542</v>
      </c>
      <c r="AU2816" s="1" t="s">
        <v>542</v>
      </c>
      <c r="AV2816" s="1" t="s">
        <v>260</v>
      </c>
      <c r="AW2816" s="3" t="str">
        <f t="shared" si="1"/>
        <v>Other</v>
      </c>
      <c r="AX2816" s="3" t="str">
        <f t="array" ref="AX2816">TEXTJOIN(", ", TRUE, IF(X2816:AS2816="Y", X$1:AS$1, IF(X2816:AS2816&lt;&gt;"", X$1:AS$1 &amp; ": " &amp; X2816:AS2816, "")))
</f>
        <v>Fentanyl, Fentanyl Analogue, Benzodiazepine, Any Opioid</v>
      </c>
    </row>
    <row r="2817">
      <c r="A2817" s="2">
        <v>44166.0</v>
      </c>
      <c r="B2817" s="1" t="s">
        <v>50</v>
      </c>
      <c r="C2817" s="1">
        <v>35.0</v>
      </c>
      <c r="D2817" s="1" t="s">
        <v>51</v>
      </c>
      <c r="E2817" s="1" t="s">
        <v>52</v>
      </c>
      <c r="J2817" s="1" t="s">
        <v>103</v>
      </c>
      <c r="K2817" s="1" t="s">
        <v>103</v>
      </c>
      <c r="L2817" s="1" t="s">
        <v>55</v>
      </c>
      <c r="M2817" s="1" t="s">
        <v>728</v>
      </c>
      <c r="N2817" s="1" t="s">
        <v>136</v>
      </c>
      <c r="O2817" s="1" t="s">
        <v>103</v>
      </c>
      <c r="P2817" s="1" t="s">
        <v>103</v>
      </c>
      <c r="Q2817" s="1" t="s">
        <v>55</v>
      </c>
      <c r="R2817" s="1" t="s">
        <v>44</v>
      </c>
      <c r="T2817" s="1" t="s">
        <v>3505</v>
      </c>
      <c r="U2817" s="1" t="s">
        <v>59</v>
      </c>
      <c r="Y2817" s="1" t="s">
        <v>60</v>
      </c>
      <c r="Z2817" s="1" t="s">
        <v>60</v>
      </c>
      <c r="AD2817" s="1" t="s">
        <v>60</v>
      </c>
      <c r="AI2817" s="1" t="s">
        <v>60</v>
      </c>
      <c r="AR2817" s="1" t="s">
        <v>60</v>
      </c>
      <c r="AT2817" s="1" t="s">
        <v>62</v>
      </c>
      <c r="AU2817" s="1" t="s">
        <v>167</v>
      </c>
      <c r="AV2817" s="1" t="s">
        <v>168</v>
      </c>
      <c r="AW2817" s="3" t="str">
        <f t="shared" si="1"/>
        <v>Other</v>
      </c>
      <c r="AX2817" s="3" t="str">
        <f t="array" ref="AX2817">TEXTJOIN(", ", TRUE, IF(X2817:AS2817="Y", X$1:AS$1, IF(X2817:AS2817&lt;&gt;"", X$1:AS$1 &amp; ": " &amp; X2817:AS2817, "")))
</f>
        <v>Cocaine, Fentanyl, Ethanol, Amphet, Any Opioid</v>
      </c>
    </row>
    <row r="2818">
      <c r="A2818" s="2">
        <v>43596.0</v>
      </c>
      <c r="B2818" s="1" t="s">
        <v>50</v>
      </c>
      <c r="C2818" s="1">
        <v>62.0</v>
      </c>
      <c r="D2818" s="1" t="s">
        <v>51</v>
      </c>
      <c r="E2818" s="1" t="s">
        <v>63</v>
      </c>
      <c r="F2818" s="1" t="s">
        <v>137</v>
      </c>
      <c r="G2818" s="1" t="s">
        <v>256</v>
      </c>
      <c r="H2818" s="1" t="s">
        <v>103</v>
      </c>
      <c r="I2818" s="1" t="s">
        <v>55</v>
      </c>
      <c r="J2818" s="1" t="s">
        <v>256</v>
      </c>
      <c r="K2818" s="1" t="s">
        <v>103</v>
      </c>
      <c r="L2818" s="1" t="s">
        <v>55</v>
      </c>
      <c r="M2818" s="1" t="s">
        <v>56</v>
      </c>
      <c r="N2818" s="1" t="s">
        <v>66</v>
      </c>
      <c r="O2818" s="1" t="s">
        <v>256</v>
      </c>
      <c r="P2818" s="1" t="s">
        <v>103</v>
      </c>
      <c r="Q2818" s="1" t="s">
        <v>55</v>
      </c>
      <c r="R2818" s="1" t="s">
        <v>67</v>
      </c>
      <c r="T2818" s="1" t="s">
        <v>3506</v>
      </c>
      <c r="U2818" s="1" t="s">
        <v>59</v>
      </c>
      <c r="V2818" s="1" t="s">
        <v>109</v>
      </c>
      <c r="Y2818" s="1" t="s">
        <v>60</v>
      </c>
      <c r="AT2818" s="1" t="s">
        <v>282</v>
      </c>
      <c r="AU2818" s="1" t="s">
        <v>282</v>
      </c>
      <c r="AV2818" s="1" t="s">
        <v>260</v>
      </c>
      <c r="AW2818" s="3" t="str">
        <f t="shared" si="1"/>
        <v>Other</v>
      </c>
      <c r="AX2818" s="3" t="str">
        <f t="array" ref="AX2818">TEXTJOIN(", ", TRUE, IF(X2818:AS2818="Y", X$1:AS$1, IF(X2818:AS2818&lt;&gt;"", X$1:AS$1 &amp; ": " &amp; X2818:AS2818, "")))
</f>
        <v>Cocaine</v>
      </c>
    </row>
    <row r="2819">
      <c r="A2819" s="2">
        <v>44172.0</v>
      </c>
      <c r="B2819" s="1" t="s">
        <v>50</v>
      </c>
      <c r="C2819" s="1">
        <v>58.0</v>
      </c>
      <c r="D2819" s="1" t="s">
        <v>51</v>
      </c>
      <c r="E2819" s="1" t="s">
        <v>63</v>
      </c>
      <c r="G2819" s="1" t="s">
        <v>931</v>
      </c>
      <c r="H2819" s="1" t="s">
        <v>91</v>
      </c>
      <c r="I2819" s="1" t="s">
        <v>55</v>
      </c>
      <c r="J2819" s="1" t="s">
        <v>185</v>
      </c>
      <c r="K2819" s="1" t="s">
        <v>91</v>
      </c>
      <c r="L2819" s="1" t="s">
        <v>55</v>
      </c>
      <c r="M2819" s="1" t="s">
        <v>56</v>
      </c>
      <c r="N2819" s="1" t="s">
        <v>136</v>
      </c>
      <c r="O2819" s="1" t="s">
        <v>931</v>
      </c>
      <c r="P2819" s="1" t="s">
        <v>91</v>
      </c>
      <c r="Q2819" s="1" t="s">
        <v>55</v>
      </c>
      <c r="R2819" s="1" t="s">
        <v>67</v>
      </c>
      <c r="T2819" s="1" t="s">
        <v>3507</v>
      </c>
      <c r="U2819" s="1" t="s">
        <v>59</v>
      </c>
      <c r="AD2819" s="1" t="s">
        <v>60</v>
      </c>
      <c r="AE2819" s="1" t="s">
        <v>60</v>
      </c>
      <c r="AF2819" s="1" t="s">
        <v>60</v>
      </c>
      <c r="AG2819" s="1" t="s">
        <v>60</v>
      </c>
      <c r="AQ2819" s="1" t="s">
        <v>60</v>
      </c>
      <c r="AR2819" s="1" t="s">
        <v>60</v>
      </c>
      <c r="AT2819" s="1" t="s">
        <v>933</v>
      </c>
      <c r="AU2819" s="1" t="s">
        <v>188</v>
      </c>
      <c r="AV2819" s="1" t="s">
        <v>934</v>
      </c>
      <c r="AW2819" s="3" t="str">
        <f t="shared" si="1"/>
        <v>Other</v>
      </c>
      <c r="AX2819" s="3" t="str">
        <f t="array" ref="AX2819">TEXTJOIN(", ", TRUE, IF(X2819:AS2819="Y", X$1:AS$1, IF(X2819:AS2819&lt;&gt;"", X$1:AS$1 &amp; ": " &amp; X2819:AS2819, "")))
</f>
        <v>Ethanol, Hydrocodone, Benzodiazepine, Methadone, Other Opioid, Any Opioid</v>
      </c>
    </row>
    <row r="2820">
      <c r="A2820" s="2">
        <v>42279.0</v>
      </c>
      <c r="B2820" s="1" t="s">
        <v>86</v>
      </c>
      <c r="C2820" s="1">
        <v>30.0</v>
      </c>
      <c r="D2820" s="1" t="s">
        <v>76</v>
      </c>
      <c r="E2820" s="1" t="s">
        <v>63</v>
      </c>
      <c r="G2820" s="1" t="s">
        <v>185</v>
      </c>
      <c r="H2820" s="1" t="s">
        <v>91</v>
      </c>
      <c r="I2820" s="1" t="s">
        <v>55</v>
      </c>
      <c r="J2820" s="1" t="s">
        <v>185</v>
      </c>
      <c r="M2820" s="1" t="s">
        <v>193</v>
      </c>
      <c r="O2820" s="1" t="s">
        <v>185</v>
      </c>
      <c r="P2820" s="1" t="s">
        <v>91</v>
      </c>
      <c r="Q2820" s="1" t="s">
        <v>55</v>
      </c>
      <c r="R2820" s="1" t="s">
        <v>67</v>
      </c>
      <c r="T2820" s="1" t="s">
        <v>2362</v>
      </c>
      <c r="U2820" s="1" t="s">
        <v>59</v>
      </c>
      <c r="W2820" s="1" t="s">
        <v>60</v>
      </c>
      <c r="X2820" s="1" t="s">
        <v>60</v>
      </c>
      <c r="AF2820" s="1" t="s">
        <v>60</v>
      </c>
      <c r="AP2820" s="1" t="s">
        <v>60</v>
      </c>
      <c r="AR2820" s="1" t="s">
        <v>60</v>
      </c>
      <c r="AT2820" s="1" t="s">
        <v>188</v>
      </c>
      <c r="AU2820" s="1" t="s">
        <v>188</v>
      </c>
      <c r="AV2820" s="1" t="s">
        <v>189</v>
      </c>
      <c r="AW2820" s="3" t="str">
        <f t="shared" si="1"/>
        <v>Other</v>
      </c>
      <c r="AX2820" s="3" t="str">
        <f t="array" ref="AX2820">TEXTJOIN(", ", TRUE, IF(X2820:AS2820="Y", X$1:AS$1, IF(X2820:AS2820&lt;&gt;"", X$1:AS$1 &amp; ": " &amp; X2820:AS2820, "")))
</f>
        <v>Heroin, Benzodiazepine, Heroin/Morph/Codeine, Any Opioid</v>
      </c>
    </row>
    <row r="2821">
      <c r="A2821" s="4">
        <v>43792.0</v>
      </c>
      <c r="B2821" s="1" t="s">
        <v>50</v>
      </c>
      <c r="C2821" s="1">
        <v>39.0</v>
      </c>
      <c r="D2821" s="1" t="s">
        <v>51</v>
      </c>
      <c r="E2821" s="1" t="s">
        <v>63</v>
      </c>
      <c r="G2821" s="1" t="s">
        <v>2087</v>
      </c>
      <c r="H2821" s="1" t="s">
        <v>263</v>
      </c>
      <c r="I2821" s="1" t="s">
        <v>55</v>
      </c>
      <c r="J2821" s="1" t="s">
        <v>2087</v>
      </c>
      <c r="K2821" s="1" t="s">
        <v>263</v>
      </c>
      <c r="L2821" s="1" t="s">
        <v>55</v>
      </c>
      <c r="M2821" s="1" t="s">
        <v>56</v>
      </c>
      <c r="N2821" s="1" t="s">
        <v>136</v>
      </c>
      <c r="O2821" s="1" t="s">
        <v>2087</v>
      </c>
      <c r="P2821" s="1" t="s">
        <v>263</v>
      </c>
      <c r="Q2821" s="1" t="s">
        <v>55</v>
      </c>
      <c r="R2821" s="1" t="s">
        <v>56</v>
      </c>
      <c r="T2821" s="1" t="s">
        <v>3508</v>
      </c>
      <c r="U2821" s="1" t="s">
        <v>59</v>
      </c>
      <c r="Y2821" s="1" t="s">
        <v>60</v>
      </c>
      <c r="Z2821" s="1" t="s">
        <v>60</v>
      </c>
      <c r="AH2821" s="1" t="s">
        <v>60</v>
      </c>
      <c r="AR2821" s="1" t="s">
        <v>60</v>
      </c>
      <c r="AT2821" s="1" t="s">
        <v>2089</v>
      </c>
      <c r="AU2821" s="1" t="s">
        <v>2089</v>
      </c>
      <c r="AV2821" s="1" t="s">
        <v>2090</v>
      </c>
      <c r="AW2821" s="3" t="str">
        <f t="shared" si="1"/>
        <v>Other</v>
      </c>
      <c r="AX2821" s="3" t="str">
        <f t="array" ref="AX2821">TEXTJOIN(", ", TRUE, IF(X2821:AS2821="Y", X$1:AS$1, IF(X2821:AS2821&lt;&gt;"", X$1:AS$1 &amp; ": " &amp; X2821:AS2821, "")))
</f>
        <v>Cocaine, Fentanyl, Meth/Amphetamine, Any Opioid</v>
      </c>
    </row>
    <row r="2822">
      <c r="A2822" s="2">
        <v>44301.0</v>
      </c>
      <c r="B2822" s="1" t="s">
        <v>50</v>
      </c>
      <c r="C2822" s="1">
        <v>46.0</v>
      </c>
      <c r="D2822" s="1" t="s">
        <v>51</v>
      </c>
      <c r="E2822" s="1" t="s">
        <v>63</v>
      </c>
      <c r="F2822" s="1" t="s">
        <v>267</v>
      </c>
      <c r="G2822" s="1" t="s">
        <v>103</v>
      </c>
      <c r="H2822" s="1" t="s">
        <v>103</v>
      </c>
      <c r="I2822" s="1" t="s">
        <v>55</v>
      </c>
      <c r="J2822" s="1" t="s">
        <v>103</v>
      </c>
      <c r="K2822" s="1" t="s">
        <v>103</v>
      </c>
      <c r="L2822" s="1" t="s">
        <v>55</v>
      </c>
      <c r="M2822" s="1" t="s">
        <v>56</v>
      </c>
      <c r="N2822" s="1" t="s">
        <v>155</v>
      </c>
      <c r="O2822" s="1" t="s">
        <v>103</v>
      </c>
      <c r="P2822" s="1" t="s">
        <v>103</v>
      </c>
      <c r="Q2822" s="1" t="s">
        <v>55</v>
      </c>
      <c r="R2822" s="1" t="s">
        <v>56</v>
      </c>
      <c r="T2822" s="1" t="s">
        <v>727</v>
      </c>
      <c r="U2822" s="1" t="s">
        <v>59</v>
      </c>
      <c r="Y2822" s="1" t="s">
        <v>60</v>
      </c>
      <c r="Z2822" s="1" t="s">
        <v>60</v>
      </c>
      <c r="AR2822" s="1" t="s">
        <v>60</v>
      </c>
      <c r="AT2822" s="1" t="s">
        <v>167</v>
      </c>
      <c r="AU2822" s="1" t="s">
        <v>167</v>
      </c>
      <c r="AV2822" s="1" t="s">
        <v>168</v>
      </c>
      <c r="AW2822" s="3" t="str">
        <f t="shared" si="1"/>
        <v>Other</v>
      </c>
      <c r="AX2822" s="3" t="str">
        <f t="array" ref="AX2822">TEXTJOIN(", ", TRUE, IF(X2822:AS2822="Y", X$1:AS$1, IF(X2822:AS2822&lt;&gt;"", X$1:AS$1 &amp; ": " &amp; X2822:AS2822, "")))
</f>
        <v>Cocaine, Fentanyl, Any Opioid</v>
      </c>
    </row>
    <row r="2823">
      <c r="A2823" s="4">
        <v>44480.0</v>
      </c>
      <c r="B2823" s="1" t="s">
        <v>50</v>
      </c>
      <c r="C2823" s="1">
        <v>62.0</v>
      </c>
      <c r="D2823" s="1" t="s">
        <v>51</v>
      </c>
      <c r="E2823" s="1" t="s">
        <v>63</v>
      </c>
      <c r="G2823" s="1" t="s">
        <v>1017</v>
      </c>
      <c r="H2823" s="1" t="s">
        <v>65</v>
      </c>
      <c r="I2823" s="1" t="s">
        <v>55</v>
      </c>
      <c r="J2823" s="1" t="s">
        <v>1017</v>
      </c>
      <c r="K2823" s="1" t="s">
        <v>65</v>
      </c>
      <c r="L2823" s="1" t="s">
        <v>55</v>
      </c>
      <c r="M2823" s="1" t="s">
        <v>743</v>
      </c>
      <c r="N2823" s="1" t="s">
        <v>1377</v>
      </c>
      <c r="O2823" s="1" t="s">
        <v>1017</v>
      </c>
      <c r="P2823" s="1" t="s">
        <v>65</v>
      </c>
      <c r="Q2823" s="1" t="s">
        <v>55</v>
      </c>
      <c r="R2823" s="1" t="s">
        <v>56</v>
      </c>
      <c r="T2823" s="1" t="s">
        <v>3509</v>
      </c>
      <c r="U2823" s="1" t="s">
        <v>59</v>
      </c>
      <c r="X2823" s="1" t="s">
        <v>60</v>
      </c>
      <c r="Z2823" s="1" t="s">
        <v>60</v>
      </c>
      <c r="AM2823" s="1" t="s">
        <v>60</v>
      </c>
      <c r="AP2823" s="1" t="s">
        <v>60</v>
      </c>
      <c r="AR2823" s="1" t="s">
        <v>60</v>
      </c>
      <c r="AT2823" s="1" t="s">
        <v>1020</v>
      </c>
      <c r="AU2823" s="1" t="s">
        <v>1020</v>
      </c>
      <c r="AV2823" s="1" t="s">
        <v>1021</v>
      </c>
      <c r="AW2823" s="3" t="str">
        <f t="shared" si="1"/>
        <v>Other</v>
      </c>
      <c r="AX2823" s="3" t="str">
        <f t="array" ref="AX2823">TEXTJOIN(", ", TRUE, IF(X2823:AS2823="Y", X$1:AS$1, IF(X2823:AS2823&lt;&gt;"", X$1:AS$1 &amp; ": " &amp; X2823:AS2823, "")))
</f>
        <v>Heroin, Fentanyl, Xylazine, Heroin/Morph/Codeine, Any Opioid</v>
      </c>
    </row>
    <row r="2824">
      <c r="A2824" s="4">
        <v>43093.0</v>
      </c>
      <c r="B2824" s="1" t="s">
        <v>86</v>
      </c>
      <c r="C2824" s="1">
        <v>52.0</v>
      </c>
      <c r="D2824" s="1" t="s">
        <v>76</v>
      </c>
      <c r="E2824" s="1" t="s">
        <v>63</v>
      </c>
      <c r="G2824" s="1" t="s">
        <v>1293</v>
      </c>
      <c r="H2824" s="1" t="s">
        <v>263</v>
      </c>
      <c r="I2824" s="1" t="s">
        <v>55</v>
      </c>
      <c r="J2824" s="1" t="s">
        <v>1293</v>
      </c>
      <c r="K2824" s="1" t="s">
        <v>263</v>
      </c>
      <c r="L2824" s="1" t="s">
        <v>55</v>
      </c>
      <c r="M2824" s="1" t="s">
        <v>56</v>
      </c>
      <c r="N2824" s="1" t="s">
        <v>93</v>
      </c>
      <c r="O2824" s="1" t="s">
        <v>1293</v>
      </c>
      <c r="P2824" s="1" t="s">
        <v>263</v>
      </c>
      <c r="Q2824" s="1" t="s">
        <v>55</v>
      </c>
      <c r="R2824" s="1" t="s">
        <v>56</v>
      </c>
      <c r="T2824" s="1" t="s">
        <v>3510</v>
      </c>
      <c r="U2824" s="1" t="s">
        <v>59</v>
      </c>
      <c r="X2824" s="1" t="s">
        <v>60</v>
      </c>
      <c r="Z2824" s="1" t="s">
        <v>60</v>
      </c>
      <c r="AD2824" s="1" t="s">
        <v>60</v>
      </c>
      <c r="AT2824" s="1" t="s">
        <v>1294</v>
      </c>
      <c r="AU2824" s="1" t="s">
        <v>1294</v>
      </c>
      <c r="AV2824" s="1" t="s">
        <v>3511</v>
      </c>
      <c r="AW2824" s="3" t="str">
        <f t="shared" si="1"/>
        <v>Other</v>
      </c>
      <c r="AX2824" s="3" t="str">
        <f t="array" ref="AX2824">TEXTJOIN(", ", TRUE, IF(X2824:AS2824="Y", X$1:AS$1, IF(X2824:AS2824&lt;&gt;"", X$1:AS$1 &amp; ": " &amp; X2824:AS2824, "")))
</f>
        <v>Heroin, Fentanyl, Ethanol</v>
      </c>
    </row>
    <row r="2825">
      <c r="A2825" s="2">
        <v>41381.0</v>
      </c>
      <c r="B2825" s="1" t="s">
        <v>50</v>
      </c>
      <c r="C2825" s="1">
        <v>58.0</v>
      </c>
      <c r="D2825" s="1" t="s">
        <v>76</v>
      </c>
      <c r="E2825" s="1" t="s">
        <v>63</v>
      </c>
      <c r="G2825" s="1" t="s">
        <v>1871</v>
      </c>
      <c r="H2825" s="1" t="s">
        <v>54</v>
      </c>
      <c r="M2825" s="1" t="s">
        <v>118</v>
      </c>
      <c r="N2825" s="1" t="s">
        <v>66</v>
      </c>
      <c r="O2825" s="1" t="s">
        <v>98</v>
      </c>
      <c r="P2825" s="1" t="s">
        <v>54</v>
      </c>
      <c r="R2825" s="1" t="s">
        <v>67</v>
      </c>
      <c r="T2825" s="1" t="s">
        <v>3512</v>
      </c>
      <c r="U2825" s="1" t="s">
        <v>59</v>
      </c>
      <c r="Z2825" s="1" t="s">
        <v>3513</v>
      </c>
      <c r="AF2825" s="1" t="s">
        <v>60</v>
      </c>
      <c r="AS2825" s="1" t="s">
        <v>3514</v>
      </c>
      <c r="AT2825" s="1" t="s">
        <v>1873</v>
      </c>
      <c r="AU2825" s="1" t="s">
        <v>62</v>
      </c>
      <c r="AV2825" s="1" t="s">
        <v>101</v>
      </c>
      <c r="AW2825" s="3" t="str">
        <f t="shared" si="1"/>
        <v>Other</v>
      </c>
      <c r="AX2825" s="3" t="str">
        <f t="array" ref="AX2825">TEXTJOIN(", ", TRUE, IF(X2825:AS2825="Y", X$1:AS$1, IF(X2825:AS2825&lt;&gt;"", X$1:AS$1 &amp; ": " &amp; X2825:AS2825, "")))
</f>
        <v>Fentanyl: Y (PTCH), Benzodiazepine, Other: Doxy, phenobarb</v>
      </c>
    </row>
    <row r="2826">
      <c r="A2826" s="2">
        <v>43279.0</v>
      </c>
      <c r="B2826" s="1" t="s">
        <v>50</v>
      </c>
      <c r="C2826" s="1">
        <v>49.0</v>
      </c>
      <c r="D2826" s="1" t="s">
        <v>76</v>
      </c>
      <c r="E2826" s="1" t="s">
        <v>63</v>
      </c>
      <c r="G2826" s="1" t="s">
        <v>82</v>
      </c>
      <c r="H2826" s="1" t="s">
        <v>54</v>
      </c>
      <c r="I2826" s="1" t="s">
        <v>55</v>
      </c>
      <c r="J2826" s="1" t="s">
        <v>82</v>
      </c>
      <c r="K2826" s="1" t="s">
        <v>54</v>
      </c>
      <c r="M2826" s="1" t="s">
        <v>56</v>
      </c>
      <c r="N2826" s="1" t="s">
        <v>430</v>
      </c>
      <c r="O2826" s="1" t="s">
        <v>82</v>
      </c>
      <c r="P2826" s="1" t="s">
        <v>54</v>
      </c>
      <c r="Q2826" s="1" t="s">
        <v>55</v>
      </c>
      <c r="R2826" s="1" t="s">
        <v>56</v>
      </c>
      <c r="T2826" s="1" t="s">
        <v>3515</v>
      </c>
      <c r="U2826" s="1" t="s">
        <v>59</v>
      </c>
      <c r="AD2826" s="1" t="s">
        <v>60</v>
      </c>
      <c r="AS2826" s="1" t="s">
        <v>3516</v>
      </c>
      <c r="AT2826" s="1" t="s">
        <v>329</v>
      </c>
      <c r="AU2826" s="1" t="s">
        <v>329</v>
      </c>
      <c r="AV2826" s="1" t="s">
        <v>85</v>
      </c>
      <c r="AW2826" s="3" t="str">
        <f t="shared" si="1"/>
        <v>Other</v>
      </c>
      <c r="AX2826" s="3" t="str">
        <f t="array" ref="AX2826">TEXTJOIN(", ", TRUE, IF(X2826:AS2826="Y", X$1:AS$1, IF(X2826:AS2826&lt;&gt;"", X$1:AS$1 &amp; ": " &amp; X2826:AS2826, "")))
</f>
        <v>Ethanol, Other: DIPHENHYDRAMINE</v>
      </c>
    </row>
    <row r="2827">
      <c r="A2827" s="2">
        <v>44369.0</v>
      </c>
      <c r="B2827" s="1" t="s">
        <v>50</v>
      </c>
      <c r="C2827" s="1">
        <v>34.0</v>
      </c>
      <c r="D2827" s="1" t="s">
        <v>51</v>
      </c>
      <c r="E2827" s="1" t="s">
        <v>63</v>
      </c>
      <c r="G2827" s="1" t="s">
        <v>90</v>
      </c>
      <c r="H2827" s="1" t="s">
        <v>91</v>
      </c>
      <c r="I2827" s="1" t="s">
        <v>55</v>
      </c>
      <c r="J2827" s="1" t="s">
        <v>90</v>
      </c>
      <c r="K2827" s="1" t="s">
        <v>91</v>
      </c>
      <c r="L2827" s="1" t="s">
        <v>55</v>
      </c>
      <c r="M2827" s="1" t="s">
        <v>56</v>
      </c>
      <c r="N2827" s="1" t="s">
        <v>442</v>
      </c>
      <c r="O2827" s="1" t="s">
        <v>90</v>
      </c>
      <c r="P2827" s="1" t="s">
        <v>91</v>
      </c>
      <c r="Q2827" s="1" t="s">
        <v>55</v>
      </c>
      <c r="R2827" s="1" t="s">
        <v>56</v>
      </c>
      <c r="T2827" s="1" t="s">
        <v>3517</v>
      </c>
      <c r="U2827" s="1" t="s">
        <v>59</v>
      </c>
      <c r="V2827" s="1" t="s">
        <v>3518</v>
      </c>
      <c r="X2827" s="1" t="s">
        <v>60</v>
      </c>
      <c r="Z2827" s="1" t="s">
        <v>60</v>
      </c>
      <c r="AK2827" s="1" t="s">
        <v>60</v>
      </c>
      <c r="AP2827" s="1" t="s">
        <v>60</v>
      </c>
      <c r="AR2827" s="1" t="s">
        <v>60</v>
      </c>
      <c r="AT2827" s="1" t="s">
        <v>96</v>
      </c>
      <c r="AU2827" s="1" t="s">
        <v>96</v>
      </c>
      <c r="AV2827" s="1" t="s">
        <v>97</v>
      </c>
      <c r="AW2827" s="3" t="str">
        <f t="shared" si="1"/>
        <v>Other</v>
      </c>
      <c r="AX2827" s="3" t="str">
        <f t="array" ref="AX2827">TEXTJOIN(", ", TRUE, IF(X2827:AS2827="Y", X$1:AS$1, IF(X2827:AS2827&lt;&gt;"", X$1:AS$1 &amp; ": " &amp; X2827:AS2827, "")))
</f>
        <v>Heroin, Fentanyl, Hydromorphone, Heroin/Morph/Codeine, Any Opioid</v>
      </c>
    </row>
    <row r="2828">
      <c r="A2828" s="2">
        <v>44320.0</v>
      </c>
      <c r="B2828" s="1" t="s">
        <v>50</v>
      </c>
      <c r="C2828" s="1">
        <v>51.0</v>
      </c>
      <c r="D2828" s="1" t="s">
        <v>51</v>
      </c>
      <c r="E2828" s="1" t="s">
        <v>63</v>
      </c>
      <c r="J2828" s="1" t="s">
        <v>120</v>
      </c>
      <c r="K2828" s="1" t="s">
        <v>121</v>
      </c>
      <c r="L2828" s="1" t="s">
        <v>55</v>
      </c>
      <c r="M2828" s="1" t="s">
        <v>44</v>
      </c>
      <c r="N2828" s="1" t="s">
        <v>1377</v>
      </c>
      <c r="O2828" s="1" t="s">
        <v>120</v>
      </c>
      <c r="P2828" s="1" t="s">
        <v>121</v>
      </c>
      <c r="Q2828" s="1" t="s">
        <v>55</v>
      </c>
      <c r="R2828" s="1" t="s">
        <v>44</v>
      </c>
      <c r="S2828" s="1" t="s">
        <v>1414</v>
      </c>
      <c r="T2828" s="1" t="s">
        <v>3519</v>
      </c>
      <c r="U2828" s="1" t="s">
        <v>59</v>
      </c>
      <c r="Y2828" s="1" t="s">
        <v>60</v>
      </c>
      <c r="Z2828" s="1" t="s">
        <v>60</v>
      </c>
      <c r="AJ2828" s="1" t="s">
        <v>60</v>
      </c>
      <c r="AM2828" s="1" t="s">
        <v>60</v>
      </c>
      <c r="AN2828" s="1" t="s">
        <v>60</v>
      </c>
      <c r="AR2828" s="1" t="s">
        <v>60</v>
      </c>
      <c r="AT2828" s="1" t="s">
        <v>62</v>
      </c>
      <c r="AU2828" s="1" t="s">
        <v>236</v>
      </c>
      <c r="AV2828" s="1" t="s">
        <v>123</v>
      </c>
      <c r="AW2828" s="3" t="str">
        <f t="shared" si="1"/>
        <v>Middletown</v>
      </c>
      <c r="AX2828" s="3" t="str">
        <f t="array" ref="AX2828">TEXTJOIN(", ", TRUE, IF(X2828:AS2828="Y", X$1:AS$1, IF(X2828:AS2828&lt;&gt;"", X$1:AS$1 &amp; ": " &amp; X2828:AS2828, "")))
</f>
        <v>Cocaine, Fentanyl, Tramad, Xylazine, Gabapentin, Any Opioid</v>
      </c>
    </row>
    <row r="2829">
      <c r="A2829" s="2">
        <v>42496.0</v>
      </c>
      <c r="B2829" s="1" t="s">
        <v>50</v>
      </c>
      <c r="C2829" s="1">
        <v>29.0</v>
      </c>
      <c r="D2829" s="1" t="s">
        <v>51</v>
      </c>
      <c r="E2829" s="1" t="s">
        <v>63</v>
      </c>
      <c r="G2829" s="1" t="s">
        <v>81</v>
      </c>
      <c r="H2829" s="1" t="s">
        <v>54</v>
      </c>
      <c r="I2829" s="1" t="s">
        <v>55</v>
      </c>
      <c r="J2829" s="1" t="s">
        <v>81</v>
      </c>
      <c r="M2829" s="1" t="s">
        <v>56</v>
      </c>
      <c r="N2829" s="1" t="s">
        <v>276</v>
      </c>
      <c r="O2829" s="1" t="s">
        <v>81</v>
      </c>
      <c r="R2829" s="1" t="s">
        <v>56</v>
      </c>
      <c r="T2829" s="1" t="s">
        <v>3520</v>
      </c>
      <c r="U2829" s="1" t="s">
        <v>59</v>
      </c>
      <c r="X2829" s="1" t="s">
        <v>60</v>
      </c>
      <c r="Z2829" s="1" t="s">
        <v>60</v>
      </c>
      <c r="AF2829" s="1" t="s">
        <v>60</v>
      </c>
      <c r="AG2829" s="1" t="s">
        <v>60</v>
      </c>
      <c r="AP2829" s="1" t="s">
        <v>60</v>
      </c>
      <c r="AR2829" s="1" t="s">
        <v>60</v>
      </c>
      <c r="AT2829" s="1" t="s">
        <v>84</v>
      </c>
      <c r="AU2829" s="1" t="s">
        <v>84</v>
      </c>
      <c r="AV2829" s="1" t="s">
        <v>598</v>
      </c>
      <c r="AW2829" s="3" t="str">
        <f t="shared" si="1"/>
        <v>Other</v>
      </c>
      <c r="AX2829" s="3" t="str">
        <f t="array" ref="AX2829">TEXTJOIN(", ", TRUE, IF(X2829:AS2829="Y", X$1:AS$1, IF(X2829:AS2829&lt;&gt;"", X$1:AS$1 &amp; ": " &amp; X2829:AS2829, "")))
</f>
        <v>Heroin, Fentanyl, Benzodiazepine, Methadone, Heroin/Morph/Codeine, Any Opioid</v>
      </c>
    </row>
    <row r="2830">
      <c r="A2830" s="2">
        <v>44064.0</v>
      </c>
      <c r="B2830" s="1" t="s">
        <v>50</v>
      </c>
      <c r="C2830" s="1">
        <v>65.0</v>
      </c>
      <c r="D2830" s="1" t="s">
        <v>51</v>
      </c>
      <c r="E2830" s="1" t="s">
        <v>63</v>
      </c>
      <c r="G2830" s="1" t="s">
        <v>568</v>
      </c>
      <c r="H2830" s="1" t="s">
        <v>121</v>
      </c>
      <c r="I2830" s="1" t="s">
        <v>55</v>
      </c>
      <c r="J2830" s="1" t="s">
        <v>568</v>
      </c>
      <c r="K2830" s="1" t="s">
        <v>121</v>
      </c>
      <c r="L2830" s="1" t="s">
        <v>55</v>
      </c>
      <c r="M2830" s="1" t="s">
        <v>56</v>
      </c>
      <c r="N2830" s="1" t="s">
        <v>66</v>
      </c>
      <c r="O2830" s="1" t="s">
        <v>568</v>
      </c>
      <c r="P2830" s="1" t="s">
        <v>121</v>
      </c>
      <c r="Q2830" s="1" t="s">
        <v>55</v>
      </c>
      <c r="R2830" s="1" t="s">
        <v>56</v>
      </c>
      <c r="T2830" s="1" t="s">
        <v>3521</v>
      </c>
      <c r="U2830" s="1" t="s">
        <v>59</v>
      </c>
      <c r="X2830" s="1" t="s">
        <v>60</v>
      </c>
      <c r="Y2830" s="1" t="s">
        <v>60</v>
      </c>
      <c r="Z2830" s="1" t="s">
        <v>60</v>
      </c>
      <c r="AF2830" s="1" t="s">
        <v>60</v>
      </c>
      <c r="AI2830" s="1" t="s">
        <v>60</v>
      </c>
      <c r="AR2830" s="1" t="s">
        <v>60</v>
      </c>
      <c r="AT2830" s="1" t="s">
        <v>570</v>
      </c>
      <c r="AU2830" s="1" t="s">
        <v>570</v>
      </c>
      <c r="AV2830" s="1" t="s">
        <v>1661</v>
      </c>
      <c r="AW2830" s="3" t="str">
        <f t="shared" si="1"/>
        <v>Other</v>
      </c>
      <c r="AX2830" s="3" t="str">
        <f t="array" ref="AX2830">TEXTJOIN(", ", TRUE, IF(X2830:AS2830="Y", X$1:AS$1, IF(X2830:AS2830&lt;&gt;"", X$1:AS$1 &amp; ": " &amp; X2830:AS2830, "")))
</f>
        <v>Heroin, Cocaine, Fentanyl, Benzodiazepine, Amphet, Any Opioid</v>
      </c>
    </row>
    <row r="2831">
      <c r="A2831" s="2">
        <v>42514.0</v>
      </c>
      <c r="B2831" s="1" t="s">
        <v>50</v>
      </c>
      <c r="C2831" s="1">
        <v>20.0</v>
      </c>
      <c r="D2831" s="1" t="s">
        <v>51</v>
      </c>
      <c r="E2831" s="1" t="s">
        <v>63</v>
      </c>
      <c r="G2831" s="1" t="s">
        <v>397</v>
      </c>
      <c r="H2831" s="1" t="s">
        <v>103</v>
      </c>
      <c r="I2831" s="1" t="s">
        <v>55</v>
      </c>
      <c r="J2831" s="1" t="s">
        <v>397</v>
      </c>
      <c r="M2831" s="1" t="s">
        <v>56</v>
      </c>
      <c r="N2831" s="1" t="s">
        <v>276</v>
      </c>
      <c r="O2831" s="1" t="s">
        <v>397</v>
      </c>
      <c r="R2831" s="1" t="s">
        <v>56</v>
      </c>
      <c r="T2831" s="1" t="s">
        <v>3522</v>
      </c>
      <c r="U2831" s="1" t="s">
        <v>59</v>
      </c>
      <c r="X2831" s="1" t="s">
        <v>60</v>
      </c>
      <c r="Y2831" s="1" t="s">
        <v>60</v>
      </c>
      <c r="AF2831" s="1" t="s">
        <v>60</v>
      </c>
      <c r="AP2831" s="1" t="s">
        <v>60</v>
      </c>
      <c r="AR2831" s="1" t="s">
        <v>60</v>
      </c>
      <c r="AT2831" s="1" t="s">
        <v>399</v>
      </c>
      <c r="AU2831" s="1" t="s">
        <v>399</v>
      </c>
      <c r="AV2831" s="1" t="s">
        <v>709</v>
      </c>
      <c r="AW2831" s="3" t="str">
        <f t="shared" si="1"/>
        <v>Other</v>
      </c>
      <c r="AX2831" s="3" t="str">
        <f t="array" ref="AX2831">TEXTJOIN(", ", TRUE, IF(X2831:AS2831="Y", X$1:AS$1, IF(X2831:AS2831&lt;&gt;"", X$1:AS$1 &amp; ": " &amp; X2831:AS2831, "")))
</f>
        <v>Heroin, Cocaine, Benzodiazepine, Heroin/Morph/Codeine, Any Opioid</v>
      </c>
    </row>
    <row r="2832">
      <c r="A2832" s="2">
        <v>42858.0</v>
      </c>
      <c r="B2832" s="1" t="s">
        <v>86</v>
      </c>
      <c r="C2832" s="1">
        <v>26.0</v>
      </c>
      <c r="D2832" s="1" t="s">
        <v>51</v>
      </c>
      <c r="E2832" s="1" t="s">
        <v>63</v>
      </c>
      <c r="G2832" s="1" t="s">
        <v>91</v>
      </c>
      <c r="H2832" s="1" t="s">
        <v>91</v>
      </c>
      <c r="I2832" s="1" t="s">
        <v>55</v>
      </c>
      <c r="J2832" s="1" t="s">
        <v>91</v>
      </c>
      <c r="K2832" s="1" t="s">
        <v>91</v>
      </c>
      <c r="L2832" s="1" t="s">
        <v>55</v>
      </c>
      <c r="M2832" s="1" t="s">
        <v>56</v>
      </c>
      <c r="N2832" s="1" t="s">
        <v>136</v>
      </c>
      <c r="O2832" s="1" t="s">
        <v>91</v>
      </c>
      <c r="P2832" s="1" t="s">
        <v>91</v>
      </c>
      <c r="Q2832" s="1" t="s">
        <v>55</v>
      </c>
      <c r="R2832" s="1" t="s">
        <v>56</v>
      </c>
      <c r="T2832" s="1" t="s">
        <v>696</v>
      </c>
      <c r="U2832" s="1" t="s">
        <v>59</v>
      </c>
      <c r="X2832" s="1" t="s">
        <v>60</v>
      </c>
      <c r="Z2832" s="1" t="s">
        <v>60</v>
      </c>
      <c r="AT2832" s="1" t="s">
        <v>110</v>
      </c>
      <c r="AU2832" s="1" t="s">
        <v>110</v>
      </c>
      <c r="AV2832" s="1" t="s">
        <v>111</v>
      </c>
      <c r="AW2832" s="3" t="str">
        <f t="shared" si="1"/>
        <v>Other</v>
      </c>
      <c r="AX2832" s="3" t="str">
        <f t="array" ref="AX2832">TEXTJOIN(", ", TRUE, IF(X2832:AS2832="Y", X$1:AS$1, IF(X2832:AS2832&lt;&gt;"", X$1:AS$1 &amp; ": " &amp; X2832:AS2832, "")))
</f>
        <v>Heroin, Fentanyl</v>
      </c>
    </row>
    <row r="2833">
      <c r="A2833" s="2">
        <v>43324.0</v>
      </c>
      <c r="B2833" s="1" t="s">
        <v>50</v>
      </c>
      <c r="C2833" s="1">
        <v>45.0</v>
      </c>
      <c r="D2833" s="1" t="s">
        <v>51</v>
      </c>
      <c r="E2833" s="1" t="s">
        <v>63</v>
      </c>
      <c r="G2833" s="1" t="s">
        <v>437</v>
      </c>
      <c r="H2833" s="1" t="s">
        <v>91</v>
      </c>
      <c r="I2833" s="1" t="s">
        <v>55</v>
      </c>
      <c r="J2833" s="1" t="s">
        <v>437</v>
      </c>
      <c r="K2833" s="1" t="s">
        <v>91</v>
      </c>
      <c r="M2833" s="1" t="s">
        <v>193</v>
      </c>
      <c r="N2833" s="1" t="s">
        <v>136</v>
      </c>
      <c r="O2833" s="1" t="s">
        <v>437</v>
      </c>
      <c r="P2833" s="1" t="s">
        <v>91</v>
      </c>
      <c r="Q2833" s="1" t="s">
        <v>55</v>
      </c>
      <c r="R2833" s="1" t="s">
        <v>56</v>
      </c>
      <c r="T2833" s="1" t="s">
        <v>3523</v>
      </c>
      <c r="U2833" s="1" t="s">
        <v>59</v>
      </c>
      <c r="Y2833" s="1" t="s">
        <v>60</v>
      </c>
      <c r="AH2833" s="1" t="s">
        <v>60</v>
      </c>
      <c r="AT2833" s="1" t="s">
        <v>439</v>
      </c>
      <c r="AU2833" s="1" t="s">
        <v>439</v>
      </c>
      <c r="AV2833" s="1" t="s">
        <v>440</v>
      </c>
      <c r="AW2833" s="3" t="str">
        <f t="shared" si="1"/>
        <v>Other</v>
      </c>
      <c r="AX2833" s="3" t="str">
        <f t="array" ref="AX2833">TEXTJOIN(", ", TRUE, IF(X2833:AS2833="Y", X$1:AS$1, IF(X2833:AS2833&lt;&gt;"", X$1:AS$1 &amp; ": " &amp; X2833:AS2833, "")))
</f>
        <v>Cocaine, Meth/Amphetamine</v>
      </c>
    </row>
    <row r="2834">
      <c r="A2834" s="4">
        <v>42297.0</v>
      </c>
      <c r="B2834" s="1" t="s">
        <v>86</v>
      </c>
      <c r="C2834" s="1">
        <v>24.0</v>
      </c>
      <c r="D2834" s="1" t="s">
        <v>76</v>
      </c>
      <c r="E2834" s="1" t="s">
        <v>63</v>
      </c>
      <c r="G2834" s="1" t="s">
        <v>760</v>
      </c>
      <c r="H2834" s="1" t="s">
        <v>121</v>
      </c>
      <c r="I2834" s="1" t="s">
        <v>55</v>
      </c>
      <c r="J2834" s="1" t="s">
        <v>760</v>
      </c>
      <c r="M2834" s="1" t="s">
        <v>56</v>
      </c>
      <c r="O2834" s="1" t="s">
        <v>72</v>
      </c>
      <c r="P2834" s="1" t="s">
        <v>91</v>
      </c>
      <c r="Q2834" s="1" t="s">
        <v>55</v>
      </c>
      <c r="R2834" s="1" t="s">
        <v>67</v>
      </c>
      <c r="T2834" s="1" t="s">
        <v>596</v>
      </c>
      <c r="U2834" s="1" t="s">
        <v>59</v>
      </c>
      <c r="W2834" s="1" t="s">
        <v>60</v>
      </c>
      <c r="X2834" s="1" t="s">
        <v>60</v>
      </c>
      <c r="Z2834" s="1" t="s">
        <v>60</v>
      </c>
      <c r="AP2834" s="1" t="s">
        <v>60</v>
      </c>
      <c r="AR2834" s="1" t="s">
        <v>60</v>
      </c>
      <c r="AT2834" s="1" t="s">
        <v>762</v>
      </c>
      <c r="AU2834" s="1" t="s">
        <v>762</v>
      </c>
      <c r="AV2834" s="1" t="s">
        <v>75</v>
      </c>
      <c r="AW2834" s="3" t="str">
        <f t="shared" si="1"/>
        <v>Other</v>
      </c>
      <c r="AX2834" s="3" t="str">
        <f t="array" ref="AX2834">TEXTJOIN(", ", TRUE, IF(X2834:AS2834="Y", X$1:AS$1, IF(X2834:AS2834&lt;&gt;"", X$1:AS$1 &amp; ": " &amp; X2834:AS2834, "")))
</f>
        <v>Heroin, Fentanyl, Heroin/Morph/Codeine, Any Opioid</v>
      </c>
    </row>
    <row r="2835">
      <c r="A2835" s="2">
        <v>42827.0</v>
      </c>
      <c r="B2835" s="1" t="s">
        <v>86</v>
      </c>
      <c r="C2835" s="1">
        <v>62.0</v>
      </c>
      <c r="D2835" s="1" t="s">
        <v>51</v>
      </c>
      <c r="E2835" s="1" t="s">
        <v>63</v>
      </c>
      <c r="G2835" s="1" t="s">
        <v>832</v>
      </c>
      <c r="H2835" s="1" t="s">
        <v>125</v>
      </c>
      <c r="I2835" s="1" t="s">
        <v>55</v>
      </c>
      <c r="J2835" s="1" t="s">
        <v>832</v>
      </c>
      <c r="K2835" s="1" t="s">
        <v>125</v>
      </c>
      <c r="L2835" s="1" t="s">
        <v>55</v>
      </c>
      <c r="M2835" s="1" t="s">
        <v>56</v>
      </c>
      <c r="N2835" s="1" t="s">
        <v>136</v>
      </c>
      <c r="O2835" s="1" t="s">
        <v>832</v>
      </c>
      <c r="P2835" s="1" t="s">
        <v>125</v>
      </c>
      <c r="Q2835" s="1" t="s">
        <v>55</v>
      </c>
      <c r="R2835" s="1" t="s">
        <v>56</v>
      </c>
      <c r="T2835" s="1" t="s">
        <v>83</v>
      </c>
      <c r="U2835" s="1" t="s">
        <v>59</v>
      </c>
      <c r="Z2835" s="1" t="s">
        <v>60</v>
      </c>
      <c r="AT2835" s="1" t="s">
        <v>834</v>
      </c>
      <c r="AU2835" s="1" t="s">
        <v>834</v>
      </c>
      <c r="AV2835" s="1" t="s">
        <v>3524</v>
      </c>
      <c r="AW2835" s="3" t="str">
        <f t="shared" si="1"/>
        <v>Other</v>
      </c>
      <c r="AX2835" s="3" t="str">
        <f t="array" ref="AX2835">TEXTJOIN(", ", TRUE, IF(X2835:AS2835="Y", X$1:AS$1, IF(X2835:AS2835&lt;&gt;"", X$1:AS$1 &amp; ": " &amp; X2835:AS2835, "")))
</f>
        <v>Fentanyl</v>
      </c>
    </row>
    <row r="2836">
      <c r="A2836" s="2">
        <v>44033.0</v>
      </c>
      <c r="B2836" s="1" t="s">
        <v>50</v>
      </c>
      <c r="C2836" s="1">
        <v>30.0</v>
      </c>
      <c r="D2836" s="1" t="s">
        <v>51</v>
      </c>
      <c r="E2836" s="1" t="s">
        <v>63</v>
      </c>
      <c r="G2836" s="1" t="s">
        <v>185</v>
      </c>
      <c r="H2836" s="1" t="s">
        <v>91</v>
      </c>
      <c r="I2836" s="1" t="s">
        <v>55</v>
      </c>
      <c r="J2836" s="1" t="s">
        <v>185</v>
      </c>
      <c r="K2836" s="1" t="s">
        <v>91</v>
      </c>
      <c r="L2836" s="1" t="s">
        <v>55</v>
      </c>
      <c r="M2836" s="1" t="s">
        <v>56</v>
      </c>
      <c r="N2836" s="1" t="s">
        <v>136</v>
      </c>
      <c r="O2836" s="1" t="s">
        <v>185</v>
      </c>
      <c r="P2836" s="1" t="s">
        <v>91</v>
      </c>
      <c r="Q2836" s="1" t="s">
        <v>55</v>
      </c>
      <c r="R2836" s="1" t="s">
        <v>56</v>
      </c>
      <c r="T2836" s="1" t="s">
        <v>83</v>
      </c>
      <c r="U2836" s="1" t="s">
        <v>59</v>
      </c>
      <c r="Z2836" s="1" t="s">
        <v>60</v>
      </c>
      <c r="AR2836" s="1" t="s">
        <v>60</v>
      </c>
      <c r="AT2836" s="1" t="s">
        <v>188</v>
      </c>
      <c r="AU2836" s="1" t="s">
        <v>188</v>
      </c>
      <c r="AV2836" s="1" t="s">
        <v>189</v>
      </c>
      <c r="AW2836" s="3" t="str">
        <f t="shared" si="1"/>
        <v>Other</v>
      </c>
      <c r="AX2836" s="3" t="str">
        <f t="array" ref="AX2836">TEXTJOIN(", ", TRUE, IF(X2836:AS2836="Y", X$1:AS$1, IF(X2836:AS2836&lt;&gt;"", X$1:AS$1 &amp; ": " &amp; X2836:AS2836, "")))
</f>
        <v>Fentanyl, Any Opioid</v>
      </c>
    </row>
    <row r="2837">
      <c r="A2837" s="2">
        <v>44462.0</v>
      </c>
      <c r="B2837" s="1" t="s">
        <v>50</v>
      </c>
      <c r="C2837" s="1">
        <v>60.0</v>
      </c>
      <c r="D2837" s="1" t="s">
        <v>51</v>
      </c>
      <c r="E2837" s="1" t="s">
        <v>63</v>
      </c>
      <c r="G2837" s="1" t="s">
        <v>238</v>
      </c>
      <c r="H2837" s="1" t="s">
        <v>125</v>
      </c>
      <c r="I2837" s="1" t="s">
        <v>55</v>
      </c>
      <c r="J2837" s="1" t="s">
        <v>238</v>
      </c>
      <c r="K2837" s="1" t="s">
        <v>125</v>
      </c>
      <c r="L2837" s="1" t="s">
        <v>55</v>
      </c>
      <c r="M2837" s="1" t="s">
        <v>56</v>
      </c>
      <c r="N2837" s="1" t="s">
        <v>66</v>
      </c>
      <c r="O2837" s="1" t="s">
        <v>238</v>
      </c>
      <c r="P2837" s="1" t="s">
        <v>125</v>
      </c>
      <c r="Q2837" s="1" t="s">
        <v>55</v>
      </c>
      <c r="R2837" s="1" t="s">
        <v>56</v>
      </c>
      <c r="T2837" s="1" t="s">
        <v>3525</v>
      </c>
      <c r="U2837" s="1" t="s">
        <v>59</v>
      </c>
      <c r="Z2837" s="1" t="s">
        <v>60</v>
      </c>
      <c r="AI2837" s="1" t="s">
        <v>60</v>
      </c>
      <c r="AR2837" s="1" t="s">
        <v>60</v>
      </c>
      <c r="AT2837" s="1" t="s">
        <v>567</v>
      </c>
      <c r="AU2837" s="1" t="s">
        <v>567</v>
      </c>
      <c r="AV2837" s="1" t="s">
        <v>241</v>
      </c>
      <c r="AW2837" s="3" t="str">
        <f t="shared" si="1"/>
        <v>Other</v>
      </c>
      <c r="AX2837" s="3" t="str">
        <f t="array" ref="AX2837">TEXTJOIN(", ", TRUE, IF(X2837:AS2837="Y", X$1:AS$1, IF(X2837:AS2837&lt;&gt;"", X$1:AS$1 &amp; ": " &amp; X2837:AS2837, "")))
</f>
        <v>Fentanyl, Amphet, Any Opioid</v>
      </c>
    </row>
    <row r="2838">
      <c r="A2838" s="2">
        <v>43980.0</v>
      </c>
      <c r="B2838" s="1" t="s">
        <v>50</v>
      </c>
      <c r="C2838" s="1">
        <v>48.0</v>
      </c>
      <c r="D2838" s="1" t="s">
        <v>51</v>
      </c>
      <c r="E2838" s="1" t="s">
        <v>63</v>
      </c>
      <c r="G2838" s="1" t="s">
        <v>116</v>
      </c>
      <c r="H2838" s="1" t="s">
        <v>103</v>
      </c>
      <c r="I2838" s="1" t="s">
        <v>55</v>
      </c>
      <c r="J2838" s="1" t="s">
        <v>116</v>
      </c>
      <c r="K2838" s="1" t="s">
        <v>103</v>
      </c>
      <c r="L2838" s="1" t="s">
        <v>55</v>
      </c>
      <c r="M2838" s="1" t="s">
        <v>56</v>
      </c>
      <c r="N2838" s="1" t="s">
        <v>136</v>
      </c>
      <c r="O2838" s="1" t="s">
        <v>116</v>
      </c>
      <c r="P2838" s="1" t="s">
        <v>103</v>
      </c>
      <c r="Q2838" s="1" t="s">
        <v>55</v>
      </c>
      <c r="R2838" s="1" t="s">
        <v>67</v>
      </c>
      <c r="T2838" s="1" t="s">
        <v>3526</v>
      </c>
      <c r="U2838" s="1" t="s">
        <v>59</v>
      </c>
      <c r="Y2838" s="1" t="s">
        <v>60</v>
      </c>
      <c r="Z2838" s="1" t="s">
        <v>60</v>
      </c>
      <c r="AF2838" s="1" t="s">
        <v>60</v>
      </c>
      <c r="AR2838" s="1" t="s">
        <v>60</v>
      </c>
      <c r="AT2838" s="1" t="s">
        <v>122</v>
      </c>
      <c r="AU2838" s="1" t="s">
        <v>122</v>
      </c>
      <c r="AV2838" s="1" t="s">
        <v>139</v>
      </c>
      <c r="AW2838" s="3" t="str">
        <f t="shared" si="1"/>
        <v>Other</v>
      </c>
      <c r="AX2838" s="3" t="str">
        <f t="array" ref="AX2838">TEXTJOIN(", ", TRUE, IF(X2838:AS2838="Y", X$1:AS$1, IF(X2838:AS2838&lt;&gt;"", X$1:AS$1 &amp; ": " &amp; X2838:AS2838, "")))
</f>
        <v>Cocaine, Fentanyl, Benzodiazepine, Any Opioid</v>
      </c>
    </row>
    <row r="2839">
      <c r="A2839" s="2">
        <v>42547.0</v>
      </c>
      <c r="B2839" s="1" t="s">
        <v>50</v>
      </c>
      <c r="C2839" s="1">
        <v>56.0</v>
      </c>
      <c r="D2839" s="1" t="s">
        <v>51</v>
      </c>
      <c r="E2839" s="1" t="s">
        <v>52</v>
      </c>
      <c r="G2839" s="1" t="s">
        <v>3527</v>
      </c>
      <c r="H2839" s="1" t="s">
        <v>103</v>
      </c>
      <c r="I2839" s="1" t="s">
        <v>55</v>
      </c>
      <c r="J2839" s="1" t="s">
        <v>103</v>
      </c>
      <c r="M2839" s="1" t="s">
        <v>56</v>
      </c>
      <c r="N2839" s="1" t="s">
        <v>276</v>
      </c>
      <c r="O2839" s="1" t="s">
        <v>103</v>
      </c>
      <c r="R2839" s="1" t="s">
        <v>67</v>
      </c>
      <c r="T2839" s="1" t="s">
        <v>3528</v>
      </c>
      <c r="U2839" s="1" t="s">
        <v>59</v>
      </c>
      <c r="Y2839" s="1" t="s">
        <v>60</v>
      </c>
      <c r="Z2839" s="1" t="s">
        <v>60</v>
      </c>
      <c r="AR2839" s="1" t="s">
        <v>60</v>
      </c>
      <c r="AT2839" s="1" t="s">
        <v>3529</v>
      </c>
      <c r="AU2839" s="1" t="s">
        <v>167</v>
      </c>
      <c r="AV2839" s="1" t="s">
        <v>168</v>
      </c>
      <c r="AW2839" s="3" t="str">
        <f t="shared" si="1"/>
        <v>Other</v>
      </c>
      <c r="AX2839" s="3" t="str">
        <f t="array" ref="AX2839">TEXTJOIN(", ", TRUE, IF(X2839:AS2839="Y", X$1:AS$1, IF(X2839:AS2839&lt;&gt;"", X$1:AS$1 &amp; ": " &amp; X2839:AS2839, "")))
</f>
        <v>Cocaine, Fentanyl, Any Opioid</v>
      </c>
    </row>
    <row r="2840">
      <c r="A2840" s="2">
        <v>44427.0</v>
      </c>
      <c r="B2840" s="1" t="s">
        <v>50</v>
      </c>
      <c r="C2840" s="1">
        <v>57.0</v>
      </c>
      <c r="D2840" s="1" t="s">
        <v>51</v>
      </c>
      <c r="E2840" s="1" t="s">
        <v>502</v>
      </c>
      <c r="G2840" s="1" t="s">
        <v>103</v>
      </c>
      <c r="H2840" s="1" t="s">
        <v>103</v>
      </c>
      <c r="I2840" s="1" t="s">
        <v>55</v>
      </c>
      <c r="J2840" s="1" t="s">
        <v>103</v>
      </c>
      <c r="K2840" s="1" t="s">
        <v>103</v>
      </c>
      <c r="L2840" s="1" t="s">
        <v>55</v>
      </c>
      <c r="M2840" s="1" t="s">
        <v>56</v>
      </c>
      <c r="N2840" s="1" t="s">
        <v>119</v>
      </c>
      <c r="O2840" s="1" t="s">
        <v>103</v>
      </c>
      <c r="P2840" s="1" t="s">
        <v>103</v>
      </c>
      <c r="Q2840" s="1" t="s">
        <v>55</v>
      </c>
      <c r="R2840" s="1" t="s">
        <v>56</v>
      </c>
      <c r="T2840" s="1" t="s">
        <v>3530</v>
      </c>
      <c r="U2840" s="1" t="s">
        <v>59</v>
      </c>
      <c r="X2840" s="1" t="s">
        <v>60</v>
      </c>
      <c r="Z2840" s="1" t="s">
        <v>60</v>
      </c>
      <c r="AP2840" s="1" t="s">
        <v>60</v>
      </c>
      <c r="AR2840" s="1" t="s">
        <v>60</v>
      </c>
      <c r="AS2840" s="1" t="s">
        <v>417</v>
      </c>
      <c r="AT2840" s="1" t="s">
        <v>167</v>
      </c>
      <c r="AU2840" s="1" t="s">
        <v>167</v>
      </c>
      <c r="AV2840" s="1" t="s">
        <v>168</v>
      </c>
      <c r="AW2840" s="3" t="str">
        <f t="shared" si="1"/>
        <v>Other</v>
      </c>
      <c r="AX2840" s="3" t="str">
        <f t="array" ref="AX2840">TEXTJOIN(", ", TRUE, IF(X2840:AS2840="Y", X$1:AS$1, IF(X2840:AS2840&lt;&gt;"", X$1:AS$1 &amp; ": " &amp; X2840:AS2840, "")))
</f>
        <v>Heroin, Fentanyl, Heroin/Morph/Codeine, Any Opioid, Other: PCP</v>
      </c>
    </row>
    <row r="2841">
      <c r="A2841" s="2">
        <v>44337.0</v>
      </c>
      <c r="B2841" s="1" t="s">
        <v>50</v>
      </c>
      <c r="C2841" s="1">
        <v>54.0</v>
      </c>
      <c r="D2841" s="1" t="s">
        <v>51</v>
      </c>
      <c r="E2841" s="1" t="s">
        <v>63</v>
      </c>
      <c r="G2841" s="1" t="s">
        <v>3531</v>
      </c>
      <c r="H2841" s="1" t="s">
        <v>91</v>
      </c>
      <c r="I2841" s="1" t="s">
        <v>55</v>
      </c>
      <c r="J2841" s="1" t="s">
        <v>290</v>
      </c>
      <c r="K2841" s="1" t="s">
        <v>91</v>
      </c>
      <c r="L2841" s="1" t="s">
        <v>55</v>
      </c>
      <c r="M2841" s="1" t="s">
        <v>56</v>
      </c>
      <c r="N2841" s="1" t="s">
        <v>66</v>
      </c>
      <c r="R2841" s="1" t="s">
        <v>44</v>
      </c>
      <c r="S2841" s="1" t="s">
        <v>3532</v>
      </c>
      <c r="T2841" s="1" t="s">
        <v>3533</v>
      </c>
      <c r="U2841" s="1" t="s">
        <v>59</v>
      </c>
      <c r="Z2841" s="1" t="s">
        <v>60</v>
      </c>
      <c r="AM2841" s="1" t="s">
        <v>60</v>
      </c>
      <c r="AR2841" s="1" t="s">
        <v>60</v>
      </c>
      <c r="AT2841" s="1" t="s">
        <v>3534</v>
      </c>
      <c r="AU2841" s="1" t="s">
        <v>292</v>
      </c>
      <c r="AV2841" s="1" t="s">
        <v>62</v>
      </c>
      <c r="AW2841" s="3" t="str">
        <f t="shared" si="1"/>
        <v>Other</v>
      </c>
      <c r="AX2841" s="3" t="str">
        <f t="array" ref="AX2841">TEXTJOIN(", ", TRUE, IF(X2841:AS2841="Y", X$1:AS$1, IF(X2841:AS2841&lt;&gt;"", X$1:AS$1 &amp; ": " &amp; X2841:AS2841, "")))
</f>
        <v>Fentanyl, Xylazine, Any Opioid</v>
      </c>
    </row>
    <row r="2842">
      <c r="A2842" s="2">
        <v>42783.0</v>
      </c>
      <c r="B2842" s="1" t="s">
        <v>86</v>
      </c>
      <c r="C2842" s="1">
        <v>49.0</v>
      </c>
      <c r="D2842" s="1" t="s">
        <v>76</v>
      </c>
      <c r="E2842" s="1" t="s">
        <v>63</v>
      </c>
      <c r="G2842" s="1" t="s">
        <v>3535</v>
      </c>
      <c r="H2842" s="1" t="s">
        <v>263</v>
      </c>
      <c r="I2842" s="1" t="s">
        <v>55</v>
      </c>
      <c r="J2842" s="1" t="s">
        <v>3535</v>
      </c>
      <c r="K2842" s="1" t="s">
        <v>263</v>
      </c>
      <c r="L2842" s="1" t="s">
        <v>55</v>
      </c>
      <c r="M2842" s="1" t="s">
        <v>56</v>
      </c>
      <c r="N2842" s="1" t="s">
        <v>66</v>
      </c>
      <c r="O2842" s="1" t="s">
        <v>3535</v>
      </c>
      <c r="P2842" s="1" t="s">
        <v>263</v>
      </c>
      <c r="Q2842" s="1" t="s">
        <v>55</v>
      </c>
      <c r="R2842" s="1" t="s">
        <v>56</v>
      </c>
      <c r="T2842" s="1" t="s">
        <v>3536</v>
      </c>
      <c r="U2842" s="1" t="s">
        <v>59</v>
      </c>
      <c r="X2842" s="1" t="s">
        <v>60</v>
      </c>
      <c r="Y2842" s="1" t="s">
        <v>60</v>
      </c>
      <c r="Z2842" s="1" t="s">
        <v>60</v>
      </c>
      <c r="AF2842" s="1" t="s">
        <v>60</v>
      </c>
      <c r="AT2842" s="1" t="s">
        <v>3537</v>
      </c>
      <c r="AU2842" s="1" t="s">
        <v>3537</v>
      </c>
      <c r="AV2842" s="1" t="s">
        <v>3538</v>
      </c>
      <c r="AW2842" s="3" t="str">
        <f t="shared" si="1"/>
        <v>Other</v>
      </c>
      <c r="AX2842" s="3" t="str">
        <f t="array" ref="AX2842">TEXTJOIN(", ", TRUE, IF(X2842:AS2842="Y", X$1:AS$1, IF(X2842:AS2842&lt;&gt;"", X$1:AS$1 &amp; ": " &amp; X2842:AS2842, "")))
</f>
        <v>Heroin, Cocaine, Fentanyl, Benzodiazepine</v>
      </c>
    </row>
    <row r="2843">
      <c r="A2843" s="2">
        <v>44397.0</v>
      </c>
      <c r="B2843" s="1" t="s">
        <v>50</v>
      </c>
      <c r="C2843" s="1">
        <v>51.0</v>
      </c>
      <c r="D2843" s="1" t="s">
        <v>51</v>
      </c>
      <c r="E2843" s="1" t="s">
        <v>502</v>
      </c>
      <c r="G2843" s="1" t="s">
        <v>91</v>
      </c>
      <c r="H2843" s="1" t="s">
        <v>91</v>
      </c>
      <c r="I2843" s="1" t="s">
        <v>55</v>
      </c>
      <c r="J2843" s="1" t="s">
        <v>91</v>
      </c>
      <c r="K2843" s="1" t="s">
        <v>91</v>
      </c>
      <c r="L2843" s="1" t="s">
        <v>55</v>
      </c>
      <c r="M2843" s="1" t="s">
        <v>1877</v>
      </c>
      <c r="N2843" s="1" t="s">
        <v>66</v>
      </c>
      <c r="O2843" s="1" t="s">
        <v>91</v>
      </c>
      <c r="P2843" s="1" t="s">
        <v>91</v>
      </c>
      <c r="Q2843" s="1" t="s">
        <v>55</v>
      </c>
      <c r="R2843" s="1" t="s">
        <v>180</v>
      </c>
      <c r="T2843" s="1" t="s">
        <v>3539</v>
      </c>
      <c r="U2843" s="1" t="s">
        <v>59</v>
      </c>
      <c r="Y2843" s="1" t="s">
        <v>60</v>
      </c>
      <c r="Z2843" s="1" t="s">
        <v>60</v>
      </c>
      <c r="AM2843" s="1" t="s">
        <v>60</v>
      </c>
      <c r="AR2843" s="1" t="s">
        <v>60</v>
      </c>
      <c r="AT2843" s="1" t="s">
        <v>110</v>
      </c>
      <c r="AU2843" s="1" t="s">
        <v>110</v>
      </c>
      <c r="AV2843" s="1" t="s">
        <v>111</v>
      </c>
      <c r="AW2843" s="3" t="str">
        <f t="shared" si="1"/>
        <v>Other</v>
      </c>
      <c r="AX2843" s="3" t="str">
        <f t="array" ref="AX2843">TEXTJOIN(", ", TRUE, IF(X2843:AS2843="Y", X$1:AS$1, IF(X2843:AS2843&lt;&gt;"", X$1:AS$1 &amp; ": " &amp; X2843:AS2843, "")))
</f>
        <v>Cocaine, Fentanyl, Xylazine, Any Opioid</v>
      </c>
    </row>
    <row r="2844">
      <c r="A2844" s="2">
        <v>41671.0</v>
      </c>
      <c r="B2844" s="1" t="s">
        <v>50</v>
      </c>
      <c r="C2844" s="1">
        <v>19.0</v>
      </c>
      <c r="D2844" s="1" t="s">
        <v>51</v>
      </c>
      <c r="E2844" s="1" t="s">
        <v>63</v>
      </c>
      <c r="G2844" s="1" t="s">
        <v>201</v>
      </c>
      <c r="J2844" s="1" t="s">
        <v>201</v>
      </c>
      <c r="L2844" s="1" t="s">
        <v>55</v>
      </c>
      <c r="M2844" s="1" t="s">
        <v>56</v>
      </c>
      <c r="N2844" s="1" t="s">
        <v>148</v>
      </c>
      <c r="O2844" s="1" t="s">
        <v>201</v>
      </c>
      <c r="R2844" s="1" t="s">
        <v>56</v>
      </c>
      <c r="T2844" s="1" t="s">
        <v>68</v>
      </c>
      <c r="U2844" s="1" t="s">
        <v>59</v>
      </c>
      <c r="X2844" s="1" t="s">
        <v>60</v>
      </c>
      <c r="AT2844" s="1" t="s">
        <v>205</v>
      </c>
      <c r="AU2844" s="1" t="s">
        <v>205</v>
      </c>
      <c r="AV2844" s="1" t="s">
        <v>206</v>
      </c>
      <c r="AW2844" s="3" t="str">
        <f t="shared" si="1"/>
        <v>Other</v>
      </c>
      <c r="AX2844" s="3" t="str">
        <f t="array" ref="AX2844">TEXTJOIN(", ", TRUE, IF(X2844:AS2844="Y", X$1:AS$1, IF(X2844:AS2844&lt;&gt;"", X$1:AS$1 &amp; ": " &amp; X2844:AS2844, "")))
</f>
        <v>Heroin</v>
      </c>
    </row>
    <row r="2845">
      <c r="A2845" s="2">
        <v>43867.0</v>
      </c>
      <c r="B2845" s="1" t="s">
        <v>50</v>
      </c>
      <c r="C2845" s="1">
        <v>46.0</v>
      </c>
      <c r="D2845" s="1" t="s">
        <v>51</v>
      </c>
      <c r="E2845" s="1" t="s">
        <v>63</v>
      </c>
      <c r="J2845" s="1" t="s">
        <v>116</v>
      </c>
      <c r="K2845" s="1" t="s">
        <v>103</v>
      </c>
      <c r="L2845" s="1" t="s">
        <v>55</v>
      </c>
      <c r="M2845" s="1" t="s">
        <v>177</v>
      </c>
      <c r="N2845" s="1" t="s">
        <v>136</v>
      </c>
      <c r="O2845" s="1" t="s">
        <v>116</v>
      </c>
      <c r="P2845" s="1" t="s">
        <v>103</v>
      </c>
      <c r="Q2845" s="1" t="s">
        <v>55</v>
      </c>
      <c r="R2845" s="1" t="s">
        <v>44</v>
      </c>
      <c r="T2845" s="1" t="s">
        <v>3540</v>
      </c>
      <c r="U2845" s="1" t="s">
        <v>59</v>
      </c>
      <c r="X2845" s="1" t="s">
        <v>60</v>
      </c>
      <c r="Y2845" s="1" t="s">
        <v>60</v>
      </c>
      <c r="Z2845" s="1" t="s">
        <v>60</v>
      </c>
      <c r="AD2845" s="1" t="s">
        <v>60</v>
      </c>
      <c r="AR2845" s="1" t="s">
        <v>60</v>
      </c>
      <c r="AT2845" s="1" t="s">
        <v>62</v>
      </c>
      <c r="AU2845" s="1" t="s">
        <v>122</v>
      </c>
      <c r="AV2845" s="1" t="s">
        <v>139</v>
      </c>
      <c r="AW2845" s="3" t="str">
        <f t="shared" si="1"/>
        <v>Other</v>
      </c>
      <c r="AX2845" s="3" t="str">
        <f t="array" ref="AX2845">TEXTJOIN(", ", TRUE, IF(X2845:AS2845="Y", X$1:AS$1, IF(X2845:AS2845&lt;&gt;"", X$1:AS$1 &amp; ": " &amp; X2845:AS2845, "")))
</f>
        <v>Heroin, Cocaine, Fentanyl, Ethanol, Any Opioid</v>
      </c>
    </row>
    <row r="2846">
      <c r="A2846" s="2">
        <v>41649.0</v>
      </c>
      <c r="B2846" s="1" t="s">
        <v>50</v>
      </c>
      <c r="C2846" s="1">
        <v>50.0</v>
      </c>
      <c r="D2846" s="1" t="s">
        <v>51</v>
      </c>
      <c r="E2846" s="1" t="s">
        <v>63</v>
      </c>
      <c r="G2846" s="1" t="s">
        <v>91</v>
      </c>
      <c r="J2846" s="1" t="s">
        <v>91</v>
      </c>
      <c r="L2846" s="1" t="s">
        <v>55</v>
      </c>
      <c r="M2846" s="1" t="s">
        <v>56</v>
      </c>
      <c r="N2846" s="1" t="s">
        <v>148</v>
      </c>
      <c r="O2846" s="1" t="s">
        <v>91</v>
      </c>
      <c r="R2846" s="1" t="s">
        <v>56</v>
      </c>
      <c r="T2846" s="1" t="s">
        <v>73</v>
      </c>
      <c r="U2846" s="1" t="s">
        <v>59</v>
      </c>
      <c r="X2846" s="1" t="s">
        <v>60</v>
      </c>
      <c r="AT2846" s="1" t="s">
        <v>110</v>
      </c>
      <c r="AU2846" s="1" t="s">
        <v>110</v>
      </c>
      <c r="AV2846" s="1" t="s">
        <v>111</v>
      </c>
      <c r="AW2846" s="3" t="str">
        <f t="shared" si="1"/>
        <v>Other</v>
      </c>
      <c r="AX2846" s="3" t="str">
        <f t="array" ref="AX2846">TEXTJOIN(", ", TRUE, IF(X2846:AS2846="Y", X$1:AS$1, IF(X2846:AS2846&lt;&gt;"", X$1:AS$1 &amp; ": " &amp; X2846:AS2846, "")))
</f>
        <v>Heroin</v>
      </c>
    </row>
    <row r="2847">
      <c r="A2847" s="2">
        <v>42587.0</v>
      </c>
      <c r="B2847" s="1" t="s">
        <v>50</v>
      </c>
      <c r="C2847" s="1">
        <v>43.0</v>
      </c>
      <c r="D2847" s="1" t="s">
        <v>51</v>
      </c>
      <c r="E2847" s="1" t="s">
        <v>63</v>
      </c>
      <c r="G2847" s="1" t="s">
        <v>1293</v>
      </c>
      <c r="H2847" s="1" t="s">
        <v>263</v>
      </c>
      <c r="I2847" s="1" t="s">
        <v>55</v>
      </c>
      <c r="J2847" s="1" t="s">
        <v>1293</v>
      </c>
      <c r="M2847" s="1" t="s">
        <v>177</v>
      </c>
      <c r="N2847" s="1" t="s">
        <v>276</v>
      </c>
      <c r="O2847" s="1" t="s">
        <v>1293</v>
      </c>
      <c r="R2847" s="1" t="s">
        <v>44</v>
      </c>
      <c r="S2847" s="1" t="s">
        <v>3541</v>
      </c>
      <c r="T2847" s="1" t="s">
        <v>3542</v>
      </c>
      <c r="U2847" s="1" t="s">
        <v>59</v>
      </c>
      <c r="Y2847" s="1" t="s">
        <v>60</v>
      </c>
      <c r="Z2847" s="1" t="s">
        <v>60</v>
      </c>
      <c r="AD2847" s="1" t="s">
        <v>60</v>
      </c>
      <c r="AR2847" s="1" t="s">
        <v>60</v>
      </c>
      <c r="AT2847" s="1" t="s">
        <v>1294</v>
      </c>
      <c r="AU2847" s="1" t="s">
        <v>1294</v>
      </c>
      <c r="AV2847" s="1" t="s">
        <v>3511</v>
      </c>
      <c r="AW2847" s="3" t="str">
        <f t="shared" si="1"/>
        <v>Other</v>
      </c>
      <c r="AX2847" s="3" t="str">
        <f t="array" ref="AX2847">TEXTJOIN(", ", TRUE, IF(X2847:AS2847="Y", X$1:AS$1, IF(X2847:AS2847&lt;&gt;"", X$1:AS$1 &amp; ": " &amp; X2847:AS2847, "")))
</f>
        <v>Cocaine, Fentanyl, Ethanol, Any Opioid</v>
      </c>
    </row>
    <row r="2848">
      <c r="A2848" s="2">
        <v>42093.0</v>
      </c>
      <c r="B2848" s="1" t="s">
        <v>86</v>
      </c>
      <c r="C2848" s="1">
        <v>31.0</v>
      </c>
      <c r="D2848" s="1" t="s">
        <v>51</v>
      </c>
      <c r="E2848" s="1" t="s">
        <v>63</v>
      </c>
      <c r="G2848" s="1" t="s">
        <v>81</v>
      </c>
      <c r="H2848" s="1" t="s">
        <v>54</v>
      </c>
      <c r="I2848" s="1" t="s">
        <v>55</v>
      </c>
      <c r="J2848" s="1" t="s">
        <v>82</v>
      </c>
      <c r="M2848" s="1" t="s">
        <v>1757</v>
      </c>
      <c r="O2848" s="1" t="s">
        <v>82</v>
      </c>
      <c r="P2848" s="1" t="s">
        <v>54</v>
      </c>
      <c r="Q2848" s="1" t="s">
        <v>55</v>
      </c>
      <c r="R2848" s="1" t="s">
        <v>44</v>
      </c>
      <c r="T2848" s="1" t="s">
        <v>3543</v>
      </c>
      <c r="U2848" s="1" t="s">
        <v>59</v>
      </c>
      <c r="Z2848" s="1" t="s">
        <v>60</v>
      </c>
      <c r="AR2848" s="1" t="s">
        <v>60</v>
      </c>
      <c r="AT2848" s="1" t="s">
        <v>84</v>
      </c>
      <c r="AU2848" s="1" t="s">
        <v>329</v>
      </c>
      <c r="AV2848" s="1" t="s">
        <v>85</v>
      </c>
      <c r="AW2848" s="3" t="str">
        <f t="shared" si="1"/>
        <v>Other</v>
      </c>
      <c r="AX2848" s="3" t="str">
        <f t="array" ref="AX2848">TEXTJOIN(", ", TRUE, IF(X2848:AS2848="Y", X$1:AS$1, IF(X2848:AS2848&lt;&gt;"", X$1:AS$1 &amp; ": " &amp; X2848:AS2848, "")))
</f>
        <v>Fentanyl, Any Opioid</v>
      </c>
    </row>
    <row r="2849">
      <c r="A2849" s="2">
        <v>44221.0</v>
      </c>
      <c r="B2849" s="1" t="s">
        <v>50</v>
      </c>
      <c r="C2849" s="1">
        <v>38.0</v>
      </c>
      <c r="D2849" s="1" t="s">
        <v>51</v>
      </c>
      <c r="E2849" s="1" t="s">
        <v>63</v>
      </c>
      <c r="G2849" s="1" t="s">
        <v>98</v>
      </c>
      <c r="H2849" s="1" t="s">
        <v>54</v>
      </c>
      <c r="I2849" s="1" t="s">
        <v>55</v>
      </c>
      <c r="J2849" s="1" t="s">
        <v>98</v>
      </c>
      <c r="K2849" s="1" t="s">
        <v>54</v>
      </c>
      <c r="L2849" s="1" t="s">
        <v>55</v>
      </c>
      <c r="M2849" s="1" t="s">
        <v>56</v>
      </c>
      <c r="N2849" s="1" t="s">
        <v>93</v>
      </c>
      <c r="O2849" s="1" t="s">
        <v>98</v>
      </c>
      <c r="P2849" s="1" t="s">
        <v>54</v>
      </c>
      <c r="Q2849" s="1" t="s">
        <v>55</v>
      </c>
      <c r="R2849" s="1" t="s">
        <v>56</v>
      </c>
      <c r="T2849" s="1" t="s">
        <v>3544</v>
      </c>
      <c r="U2849" s="1" t="s">
        <v>59</v>
      </c>
      <c r="Z2849" s="1" t="s">
        <v>60</v>
      </c>
      <c r="AA2849" s="1" t="s">
        <v>60</v>
      </c>
      <c r="AD2849" s="1" t="s">
        <v>60</v>
      </c>
      <c r="AF2849" s="1" t="s">
        <v>60</v>
      </c>
      <c r="AR2849" s="1" t="s">
        <v>60</v>
      </c>
      <c r="AT2849" s="1" t="s">
        <v>100</v>
      </c>
      <c r="AU2849" s="1" t="s">
        <v>100</v>
      </c>
      <c r="AV2849" s="1" t="s">
        <v>101</v>
      </c>
      <c r="AW2849" s="3" t="str">
        <f t="shared" si="1"/>
        <v>Other</v>
      </c>
      <c r="AX2849" s="3" t="str">
        <f t="array" ref="AX2849">TEXTJOIN(", ", TRUE, IF(X2849:AS2849="Y", X$1:AS$1, IF(X2849:AS2849&lt;&gt;"", X$1:AS$1 &amp; ": " &amp; X2849:AS2849, "")))
</f>
        <v>Fentanyl, Fentanyl Analogue, Ethanol, Benzodiazepine, Any Opioid</v>
      </c>
    </row>
    <row r="2850">
      <c r="A2850" s="2">
        <v>42457.0</v>
      </c>
      <c r="B2850" s="1" t="s">
        <v>50</v>
      </c>
      <c r="C2850" s="1">
        <v>55.0</v>
      </c>
      <c r="D2850" s="1" t="s">
        <v>51</v>
      </c>
      <c r="E2850" s="1" t="s">
        <v>63</v>
      </c>
      <c r="F2850" s="1" t="s">
        <v>137</v>
      </c>
      <c r="G2850" s="1" t="s">
        <v>91</v>
      </c>
      <c r="H2850" s="1" t="s">
        <v>91</v>
      </c>
      <c r="I2850" s="1" t="s">
        <v>55</v>
      </c>
      <c r="J2850" s="1" t="s">
        <v>91</v>
      </c>
      <c r="M2850" s="1" t="s">
        <v>3545</v>
      </c>
      <c r="N2850" s="1" t="s">
        <v>276</v>
      </c>
      <c r="O2850" s="1" t="s">
        <v>91</v>
      </c>
      <c r="R2850" s="1" t="s">
        <v>67</v>
      </c>
      <c r="T2850" s="1" t="s">
        <v>3546</v>
      </c>
      <c r="U2850" s="1" t="s">
        <v>59</v>
      </c>
      <c r="X2850" s="1" t="s">
        <v>60</v>
      </c>
      <c r="Z2850" s="1" t="s">
        <v>60</v>
      </c>
      <c r="AP2850" s="1" t="s">
        <v>60</v>
      </c>
      <c r="AR2850" s="1" t="s">
        <v>60</v>
      </c>
      <c r="AT2850" s="1" t="s">
        <v>110</v>
      </c>
      <c r="AU2850" s="1" t="s">
        <v>110</v>
      </c>
      <c r="AV2850" s="1" t="s">
        <v>111</v>
      </c>
      <c r="AW2850" s="3" t="str">
        <f t="shared" si="1"/>
        <v>Other</v>
      </c>
      <c r="AX2850" s="3" t="str">
        <f t="array" ref="AX2850">TEXTJOIN(", ", TRUE, IF(X2850:AS2850="Y", X$1:AS$1, IF(X2850:AS2850&lt;&gt;"", X$1:AS$1 &amp; ": " &amp; X2850:AS2850, "")))
</f>
        <v>Heroin, Fentanyl, Heroin/Morph/Codeine, Any Opioid</v>
      </c>
    </row>
    <row r="2851">
      <c r="A2851" s="4">
        <v>42653.0</v>
      </c>
      <c r="B2851" s="1" t="s">
        <v>50</v>
      </c>
      <c r="C2851" s="1">
        <v>58.0</v>
      </c>
      <c r="D2851" s="1" t="s">
        <v>51</v>
      </c>
      <c r="E2851" s="1" t="s">
        <v>52</v>
      </c>
      <c r="G2851" s="1" t="s">
        <v>103</v>
      </c>
      <c r="H2851" s="1" t="s">
        <v>103</v>
      </c>
      <c r="I2851" s="1" t="s">
        <v>55</v>
      </c>
      <c r="J2851" s="1" t="s">
        <v>103</v>
      </c>
      <c r="M2851" s="1" t="s">
        <v>56</v>
      </c>
      <c r="N2851" s="1" t="s">
        <v>136</v>
      </c>
      <c r="O2851" s="1" t="s">
        <v>103</v>
      </c>
      <c r="R2851" s="1" t="s">
        <v>67</v>
      </c>
      <c r="T2851" s="1" t="s">
        <v>3547</v>
      </c>
      <c r="U2851" s="1" t="s">
        <v>59</v>
      </c>
      <c r="W2851" s="1" t="s">
        <v>60</v>
      </c>
      <c r="X2851" s="1" t="s">
        <v>60</v>
      </c>
      <c r="AG2851" s="1" t="s">
        <v>60</v>
      </c>
      <c r="AP2851" s="1" t="s">
        <v>60</v>
      </c>
      <c r="AR2851" s="1" t="s">
        <v>60</v>
      </c>
      <c r="AT2851" s="1" t="s">
        <v>167</v>
      </c>
      <c r="AU2851" s="1" t="s">
        <v>167</v>
      </c>
      <c r="AV2851" s="1" t="s">
        <v>168</v>
      </c>
      <c r="AW2851" s="3" t="str">
        <f t="shared" si="1"/>
        <v>Other</v>
      </c>
      <c r="AX2851" s="3" t="str">
        <f t="array" ref="AX2851">TEXTJOIN(", ", TRUE, IF(X2851:AS2851="Y", X$1:AS$1, IF(X2851:AS2851&lt;&gt;"", X$1:AS$1 &amp; ": " &amp; X2851:AS2851, "")))
</f>
        <v>Heroin, Methadone, Heroin/Morph/Codeine, Any Opioid</v>
      </c>
    </row>
    <row r="2852">
      <c r="A2852" s="4">
        <v>43754.0</v>
      </c>
      <c r="B2852" s="1" t="s">
        <v>50</v>
      </c>
      <c r="C2852" s="1">
        <v>48.0</v>
      </c>
      <c r="D2852" s="1" t="s">
        <v>51</v>
      </c>
      <c r="E2852" s="1" t="s">
        <v>63</v>
      </c>
      <c r="F2852" s="1" t="s">
        <v>137</v>
      </c>
      <c r="G2852" s="1" t="s">
        <v>82</v>
      </c>
      <c r="H2852" s="1" t="s">
        <v>54</v>
      </c>
      <c r="I2852" s="1" t="s">
        <v>55</v>
      </c>
      <c r="J2852" s="1" t="s">
        <v>82</v>
      </c>
      <c r="K2852" s="1" t="s">
        <v>54</v>
      </c>
      <c r="L2852" s="1" t="s">
        <v>55</v>
      </c>
      <c r="M2852" s="1" t="s">
        <v>56</v>
      </c>
      <c r="N2852" s="1" t="s">
        <v>136</v>
      </c>
      <c r="O2852" s="1" t="s">
        <v>82</v>
      </c>
      <c r="P2852" s="1" t="s">
        <v>54</v>
      </c>
      <c r="Q2852" s="1" t="s">
        <v>55</v>
      </c>
      <c r="R2852" s="1" t="s">
        <v>67</v>
      </c>
      <c r="T2852" s="1" t="s">
        <v>3548</v>
      </c>
      <c r="U2852" s="1" t="s">
        <v>59</v>
      </c>
      <c r="X2852" s="1" t="s">
        <v>60</v>
      </c>
      <c r="Z2852" s="1" t="s">
        <v>60</v>
      </c>
      <c r="AD2852" s="1" t="s">
        <v>60</v>
      </c>
      <c r="AP2852" s="1" t="s">
        <v>60</v>
      </c>
      <c r="AR2852" s="1" t="s">
        <v>60</v>
      </c>
      <c r="AT2852" s="1" t="s">
        <v>329</v>
      </c>
      <c r="AU2852" s="1" t="s">
        <v>329</v>
      </c>
      <c r="AV2852" s="1" t="s">
        <v>85</v>
      </c>
      <c r="AW2852" s="3" t="str">
        <f t="shared" si="1"/>
        <v>Other</v>
      </c>
      <c r="AX2852" s="3" t="str">
        <f t="array" ref="AX2852">TEXTJOIN(", ", TRUE, IF(X2852:AS2852="Y", X$1:AS$1, IF(X2852:AS2852&lt;&gt;"", X$1:AS$1 &amp; ": " &amp; X2852:AS2852, "")))
</f>
        <v>Heroin, Fentanyl, Ethanol, Heroin/Morph/Codeine, Any Opioid</v>
      </c>
    </row>
    <row r="2853">
      <c r="A2853" s="2">
        <v>43133.0</v>
      </c>
      <c r="B2853" s="1" t="s">
        <v>50</v>
      </c>
      <c r="C2853" s="1">
        <v>59.0</v>
      </c>
      <c r="D2853" s="1" t="s">
        <v>51</v>
      </c>
      <c r="E2853" s="1" t="s">
        <v>63</v>
      </c>
      <c r="F2853" s="1" t="s">
        <v>137</v>
      </c>
      <c r="G2853" s="1" t="s">
        <v>262</v>
      </c>
      <c r="H2853" s="1" t="s">
        <v>263</v>
      </c>
      <c r="I2853" s="1" t="s">
        <v>55</v>
      </c>
      <c r="J2853" s="1" t="s">
        <v>262</v>
      </c>
      <c r="K2853" s="1" t="s">
        <v>263</v>
      </c>
      <c r="M2853" s="1" t="s">
        <v>56</v>
      </c>
      <c r="N2853" s="1" t="s">
        <v>136</v>
      </c>
      <c r="O2853" s="1" t="s">
        <v>262</v>
      </c>
      <c r="P2853" s="1" t="s">
        <v>263</v>
      </c>
      <c r="Q2853" s="1" t="s">
        <v>55</v>
      </c>
      <c r="R2853" s="1" t="s">
        <v>67</v>
      </c>
      <c r="T2853" s="1" t="s">
        <v>3549</v>
      </c>
      <c r="U2853" s="1" t="s">
        <v>59</v>
      </c>
      <c r="Z2853" s="1" t="s">
        <v>60</v>
      </c>
      <c r="AF2853" s="1" t="s">
        <v>60</v>
      </c>
      <c r="AR2853" s="1" t="s">
        <v>60</v>
      </c>
      <c r="AT2853" s="1" t="s">
        <v>556</v>
      </c>
      <c r="AU2853" s="1" t="s">
        <v>556</v>
      </c>
      <c r="AV2853" s="1" t="s">
        <v>266</v>
      </c>
      <c r="AW2853" s="3" t="str">
        <f t="shared" si="1"/>
        <v>Other</v>
      </c>
      <c r="AX2853" s="3" t="str">
        <f t="array" ref="AX2853">TEXTJOIN(", ", TRUE, IF(X2853:AS2853="Y", X$1:AS$1, IF(X2853:AS2853&lt;&gt;"", X$1:AS$1 &amp; ": " &amp; X2853:AS2853, "")))
</f>
        <v>Fentanyl, Benzodiazepine, Any Opioid</v>
      </c>
    </row>
    <row r="2854">
      <c r="A2854" s="2">
        <v>41394.0</v>
      </c>
      <c r="B2854" s="1" t="s">
        <v>50</v>
      </c>
      <c r="C2854" s="1">
        <v>55.0</v>
      </c>
      <c r="D2854" s="1" t="s">
        <v>51</v>
      </c>
      <c r="E2854" s="1" t="s">
        <v>63</v>
      </c>
      <c r="F2854" s="1" t="s">
        <v>137</v>
      </c>
      <c r="G2854" s="1" t="s">
        <v>488</v>
      </c>
      <c r="H2854" s="1" t="s">
        <v>91</v>
      </c>
      <c r="J2854" s="1" t="s">
        <v>488</v>
      </c>
      <c r="L2854" s="1" t="s">
        <v>55</v>
      </c>
      <c r="M2854" s="1" t="s">
        <v>56</v>
      </c>
      <c r="N2854" s="1" t="s">
        <v>148</v>
      </c>
      <c r="O2854" s="1" t="s">
        <v>488</v>
      </c>
      <c r="P2854" s="1" t="s">
        <v>91</v>
      </c>
      <c r="R2854" s="1" t="s">
        <v>56</v>
      </c>
      <c r="T2854" s="1" t="s">
        <v>73</v>
      </c>
      <c r="U2854" s="1" t="s">
        <v>59</v>
      </c>
      <c r="X2854" s="1" t="s">
        <v>60</v>
      </c>
      <c r="AT2854" s="1" t="s">
        <v>492</v>
      </c>
      <c r="AU2854" s="1" t="s">
        <v>492</v>
      </c>
      <c r="AV2854" s="1" t="s">
        <v>493</v>
      </c>
      <c r="AW2854" s="3" t="str">
        <f t="shared" si="1"/>
        <v>Other</v>
      </c>
      <c r="AX2854" s="3" t="str">
        <f t="array" ref="AX2854">TEXTJOIN(", ", TRUE, IF(X2854:AS2854="Y", X$1:AS$1, IF(X2854:AS2854&lt;&gt;"", X$1:AS$1 &amp; ": " &amp; X2854:AS2854, "")))
</f>
        <v>Heroin</v>
      </c>
    </row>
    <row r="2855">
      <c r="A2855" s="2">
        <v>44137.0</v>
      </c>
      <c r="B2855" s="1" t="s">
        <v>50</v>
      </c>
      <c r="C2855" s="1">
        <v>34.0</v>
      </c>
      <c r="D2855" s="1" t="s">
        <v>76</v>
      </c>
      <c r="E2855" s="1" t="s">
        <v>63</v>
      </c>
      <c r="G2855" s="1" t="s">
        <v>1389</v>
      </c>
      <c r="H2855" s="1" t="s">
        <v>263</v>
      </c>
      <c r="I2855" s="1" t="s">
        <v>55</v>
      </c>
      <c r="J2855" s="1" t="s">
        <v>1389</v>
      </c>
      <c r="K2855" s="1" t="s">
        <v>263</v>
      </c>
      <c r="L2855" s="1" t="s">
        <v>55</v>
      </c>
      <c r="M2855" s="1" t="s">
        <v>56</v>
      </c>
      <c r="N2855" s="1" t="s">
        <v>119</v>
      </c>
      <c r="O2855" s="1" t="s">
        <v>1389</v>
      </c>
      <c r="P2855" s="1" t="s">
        <v>263</v>
      </c>
      <c r="Q2855" s="1" t="s">
        <v>55</v>
      </c>
      <c r="R2855" s="1" t="s">
        <v>56</v>
      </c>
      <c r="T2855" s="1" t="s">
        <v>1861</v>
      </c>
      <c r="U2855" s="1" t="s">
        <v>59</v>
      </c>
      <c r="Y2855" s="1" t="s">
        <v>60</v>
      </c>
      <c r="Z2855" s="1" t="s">
        <v>60</v>
      </c>
      <c r="AR2855" s="1" t="s">
        <v>60</v>
      </c>
      <c r="AT2855" s="1" t="s">
        <v>1393</v>
      </c>
      <c r="AU2855" s="1" t="s">
        <v>1393</v>
      </c>
      <c r="AV2855" s="1" t="s">
        <v>2027</v>
      </c>
      <c r="AW2855" s="3" t="str">
        <f t="shared" si="1"/>
        <v>Other</v>
      </c>
      <c r="AX2855" s="3" t="str">
        <f t="array" ref="AX2855">TEXTJOIN(", ", TRUE, IF(X2855:AS2855="Y", X$1:AS$1, IF(X2855:AS2855&lt;&gt;"", X$1:AS$1 &amp; ": " &amp; X2855:AS2855, "")))
</f>
        <v>Cocaine, Fentanyl, Any Opioid</v>
      </c>
    </row>
    <row r="2856">
      <c r="A2856" s="2">
        <v>42824.0</v>
      </c>
      <c r="B2856" s="1" t="s">
        <v>86</v>
      </c>
      <c r="C2856" s="1">
        <v>29.0</v>
      </c>
      <c r="D2856" s="1" t="s">
        <v>51</v>
      </c>
      <c r="E2856" s="1" t="s">
        <v>63</v>
      </c>
      <c r="G2856" s="1" t="s">
        <v>247</v>
      </c>
      <c r="H2856" s="1" t="s">
        <v>103</v>
      </c>
      <c r="I2856" s="1" t="s">
        <v>55</v>
      </c>
      <c r="J2856" s="1" t="s">
        <v>247</v>
      </c>
      <c r="K2856" s="1" t="s">
        <v>103</v>
      </c>
      <c r="L2856" s="1" t="s">
        <v>55</v>
      </c>
      <c r="M2856" s="1" t="s">
        <v>56</v>
      </c>
      <c r="N2856" s="1" t="s">
        <v>66</v>
      </c>
      <c r="O2856" s="1" t="s">
        <v>247</v>
      </c>
      <c r="P2856" s="1" t="s">
        <v>103</v>
      </c>
      <c r="Q2856" s="1" t="s">
        <v>55</v>
      </c>
      <c r="R2856" s="1" t="s">
        <v>56</v>
      </c>
      <c r="T2856" s="1" t="s">
        <v>3550</v>
      </c>
      <c r="U2856" s="1" t="s">
        <v>59</v>
      </c>
      <c r="Z2856" s="1" t="s">
        <v>60</v>
      </c>
      <c r="AA2856" s="1" t="s">
        <v>60</v>
      </c>
      <c r="AF2856" s="1" t="s">
        <v>60</v>
      </c>
      <c r="AT2856" s="1" t="s">
        <v>1232</v>
      </c>
      <c r="AU2856" s="1" t="s">
        <v>1232</v>
      </c>
      <c r="AV2856" s="1" t="s">
        <v>3551</v>
      </c>
      <c r="AW2856" s="3" t="str">
        <f t="shared" si="1"/>
        <v>Other</v>
      </c>
      <c r="AX2856" s="3" t="str">
        <f t="array" ref="AX2856">TEXTJOIN(", ", TRUE, IF(X2856:AS2856="Y", X$1:AS$1, IF(X2856:AS2856&lt;&gt;"", X$1:AS$1 &amp; ": " &amp; X2856:AS2856, "")))
</f>
        <v>Fentanyl, Fentanyl Analogue, Benzodiazepine</v>
      </c>
    </row>
    <row r="2857">
      <c r="A2857" s="2">
        <v>42650.0</v>
      </c>
      <c r="B2857" s="1" t="s">
        <v>50</v>
      </c>
      <c r="C2857" s="1">
        <v>34.0</v>
      </c>
      <c r="D2857" s="1" t="s">
        <v>51</v>
      </c>
      <c r="E2857" s="1" t="s">
        <v>63</v>
      </c>
      <c r="G2857" s="1" t="s">
        <v>521</v>
      </c>
      <c r="H2857" s="1" t="s">
        <v>103</v>
      </c>
      <c r="I2857" s="1" t="s">
        <v>55</v>
      </c>
      <c r="J2857" s="1" t="s">
        <v>255</v>
      </c>
      <c r="M2857" s="1" t="s">
        <v>177</v>
      </c>
      <c r="N2857" s="1" t="s">
        <v>136</v>
      </c>
      <c r="O2857" s="1" t="s">
        <v>255</v>
      </c>
      <c r="R2857" s="1" t="s">
        <v>44</v>
      </c>
      <c r="S2857" s="1" t="s">
        <v>177</v>
      </c>
      <c r="T2857" s="1" t="s">
        <v>1318</v>
      </c>
      <c r="U2857" s="1" t="s">
        <v>59</v>
      </c>
      <c r="W2857" s="1" t="s">
        <v>60</v>
      </c>
      <c r="X2857" s="1" t="s">
        <v>60</v>
      </c>
      <c r="Y2857" s="1" t="s">
        <v>60</v>
      </c>
      <c r="AP2857" s="1" t="s">
        <v>60</v>
      </c>
      <c r="AR2857" s="1" t="s">
        <v>60</v>
      </c>
      <c r="AT2857" s="1" t="s">
        <v>524</v>
      </c>
      <c r="AU2857" s="1" t="s">
        <v>259</v>
      </c>
      <c r="AV2857" s="1" t="s">
        <v>520</v>
      </c>
      <c r="AW2857" s="3" t="str">
        <f t="shared" si="1"/>
        <v>Other</v>
      </c>
      <c r="AX2857" s="3" t="str">
        <f t="array" ref="AX2857">TEXTJOIN(", ", TRUE, IF(X2857:AS2857="Y", X$1:AS$1, IF(X2857:AS2857&lt;&gt;"", X$1:AS$1 &amp; ": " &amp; X2857:AS2857, "")))
</f>
        <v>Heroin, Cocaine, Heroin/Morph/Codeine, Any Opioid</v>
      </c>
    </row>
    <row r="2858">
      <c r="A2858" s="2">
        <v>43875.0</v>
      </c>
      <c r="B2858" s="1" t="s">
        <v>50</v>
      </c>
      <c r="C2858" s="1">
        <v>36.0</v>
      </c>
      <c r="D2858" s="1" t="s">
        <v>51</v>
      </c>
      <c r="E2858" s="1" t="s">
        <v>63</v>
      </c>
      <c r="G2858" s="1" t="s">
        <v>318</v>
      </c>
      <c r="H2858" s="1" t="s">
        <v>125</v>
      </c>
      <c r="I2858" s="1" t="s">
        <v>55</v>
      </c>
      <c r="J2858" s="1" t="s">
        <v>318</v>
      </c>
      <c r="K2858" s="1" t="s">
        <v>125</v>
      </c>
      <c r="L2858" s="1" t="s">
        <v>55</v>
      </c>
      <c r="M2858" s="1" t="s">
        <v>56</v>
      </c>
      <c r="N2858" s="1" t="s">
        <v>178</v>
      </c>
      <c r="O2858" s="1" t="s">
        <v>318</v>
      </c>
      <c r="P2858" s="1" t="s">
        <v>125</v>
      </c>
      <c r="Q2858" s="1" t="s">
        <v>55</v>
      </c>
      <c r="R2858" s="1" t="s">
        <v>56</v>
      </c>
      <c r="T2858" s="1" t="s">
        <v>83</v>
      </c>
      <c r="U2858" s="1" t="s">
        <v>59</v>
      </c>
      <c r="Z2858" s="1" t="s">
        <v>60</v>
      </c>
      <c r="AR2858" s="1" t="s">
        <v>60</v>
      </c>
      <c r="AT2858" s="1" t="s">
        <v>320</v>
      </c>
      <c r="AU2858" s="1" t="s">
        <v>320</v>
      </c>
      <c r="AV2858" s="1" t="s">
        <v>321</v>
      </c>
      <c r="AW2858" s="3" t="str">
        <f t="shared" si="1"/>
        <v>Other</v>
      </c>
      <c r="AX2858" s="3" t="str">
        <f t="array" ref="AX2858">TEXTJOIN(", ", TRUE, IF(X2858:AS2858="Y", X$1:AS$1, IF(X2858:AS2858&lt;&gt;"", X$1:AS$1 &amp; ": " &amp; X2858:AS2858, "")))
</f>
        <v>Fentanyl, Any Opioid</v>
      </c>
    </row>
    <row r="2859">
      <c r="A2859" s="2">
        <v>44098.0</v>
      </c>
      <c r="B2859" s="1" t="s">
        <v>50</v>
      </c>
      <c r="C2859" s="1">
        <v>39.0</v>
      </c>
      <c r="D2859" s="1" t="s">
        <v>51</v>
      </c>
      <c r="E2859" s="1" t="s">
        <v>63</v>
      </c>
      <c r="G2859" s="1" t="s">
        <v>283</v>
      </c>
      <c r="H2859" s="1" t="s">
        <v>263</v>
      </c>
      <c r="I2859" s="1" t="s">
        <v>55</v>
      </c>
      <c r="J2859" s="1" t="s">
        <v>283</v>
      </c>
      <c r="K2859" s="1" t="s">
        <v>263</v>
      </c>
      <c r="L2859" s="1" t="s">
        <v>55</v>
      </c>
      <c r="M2859" s="1" t="s">
        <v>56</v>
      </c>
      <c r="N2859" s="1" t="s">
        <v>136</v>
      </c>
      <c r="O2859" s="1" t="s">
        <v>283</v>
      </c>
      <c r="P2859" s="1" t="s">
        <v>263</v>
      </c>
      <c r="Q2859" s="1" t="s">
        <v>55</v>
      </c>
      <c r="R2859" s="1" t="s">
        <v>56</v>
      </c>
      <c r="T2859" s="1" t="s">
        <v>3552</v>
      </c>
      <c r="U2859" s="1" t="s">
        <v>59</v>
      </c>
      <c r="Z2859" s="1" t="s">
        <v>60</v>
      </c>
      <c r="AI2859" s="1" t="s">
        <v>60</v>
      </c>
      <c r="AR2859" s="1" t="s">
        <v>60</v>
      </c>
      <c r="AT2859" s="1" t="s">
        <v>287</v>
      </c>
      <c r="AU2859" s="1" t="s">
        <v>287</v>
      </c>
      <c r="AV2859" s="1" t="s">
        <v>1298</v>
      </c>
      <c r="AW2859" s="3" t="str">
        <f t="shared" si="1"/>
        <v>Other</v>
      </c>
      <c r="AX2859" s="3" t="str">
        <f t="array" ref="AX2859">TEXTJOIN(", ", TRUE, IF(X2859:AS2859="Y", X$1:AS$1, IF(X2859:AS2859&lt;&gt;"", X$1:AS$1 &amp; ": " &amp; X2859:AS2859, "")))
</f>
        <v>Fentanyl, Amphet, Any Opioid</v>
      </c>
    </row>
    <row r="2860">
      <c r="A2860" s="4">
        <v>43419.0</v>
      </c>
      <c r="B2860" s="1" t="s">
        <v>50</v>
      </c>
      <c r="C2860" s="1">
        <v>40.0</v>
      </c>
      <c r="D2860" s="1" t="s">
        <v>51</v>
      </c>
      <c r="E2860" s="1" t="s">
        <v>63</v>
      </c>
      <c r="G2860" s="1" t="s">
        <v>256</v>
      </c>
      <c r="H2860" s="1" t="s">
        <v>103</v>
      </c>
      <c r="I2860" s="1" t="s">
        <v>55</v>
      </c>
      <c r="J2860" s="1" t="s">
        <v>256</v>
      </c>
      <c r="K2860" s="1" t="s">
        <v>103</v>
      </c>
      <c r="M2860" s="1" t="s">
        <v>56</v>
      </c>
      <c r="N2860" s="1" t="s">
        <v>1916</v>
      </c>
      <c r="O2860" s="1" t="s">
        <v>256</v>
      </c>
      <c r="P2860" s="1" t="s">
        <v>103</v>
      </c>
      <c r="Q2860" s="1" t="s">
        <v>55</v>
      </c>
      <c r="R2860" s="1" t="s">
        <v>67</v>
      </c>
      <c r="T2860" s="1" t="s">
        <v>78</v>
      </c>
      <c r="U2860" s="1" t="s">
        <v>59</v>
      </c>
      <c r="X2860" s="1" t="s">
        <v>60</v>
      </c>
      <c r="AP2860" s="1" t="s">
        <v>60</v>
      </c>
      <c r="AR2860" s="1" t="s">
        <v>60</v>
      </c>
      <c r="AT2860" s="1" t="s">
        <v>282</v>
      </c>
      <c r="AU2860" s="1" t="s">
        <v>282</v>
      </c>
      <c r="AV2860" s="1" t="s">
        <v>260</v>
      </c>
      <c r="AW2860" s="3" t="str">
        <f t="shared" si="1"/>
        <v>Other</v>
      </c>
      <c r="AX2860" s="3" t="str">
        <f t="array" ref="AX2860">TEXTJOIN(", ", TRUE, IF(X2860:AS2860="Y", X$1:AS$1, IF(X2860:AS2860&lt;&gt;"", X$1:AS$1 &amp; ": " &amp; X2860:AS2860, "")))
</f>
        <v>Heroin, Heroin/Morph/Codeine, Any Opioid</v>
      </c>
    </row>
    <row r="2861">
      <c r="A2861" s="4">
        <v>44132.0</v>
      </c>
      <c r="B2861" s="1" t="s">
        <v>50</v>
      </c>
      <c r="C2861" s="1">
        <v>39.0</v>
      </c>
      <c r="D2861" s="1" t="s">
        <v>51</v>
      </c>
      <c r="E2861" s="1" t="s">
        <v>63</v>
      </c>
      <c r="G2861" s="1" t="s">
        <v>2070</v>
      </c>
      <c r="H2861" s="1" t="s">
        <v>299</v>
      </c>
      <c r="I2861" s="1" t="s">
        <v>55</v>
      </c>
      <c r="J2861" s="1" t="s">
        <v>2070</v>
      </c>
      <c r="K2861" s="1" t="s">
        <v>299</v>
      </c>
      <c r="L2861" s="1" t="s">
        <v>55</v>
      </c>
      <c r="M2861" s="1" t="s">
        <v>56</v>
      </c>
      <c r="N2861" s="1" t="s">
        <v>119</v>
      </c>
      <c r="O2861" s="1" t="s">
        <v>536</v>
      </c>
      <c r="P2861" s="1" t="s">
        <v>299</v>
      </c>
      <c r="Q2861" s="1" t="s">
        <v>55</v>
      </c>
      <c r="R2861" s="1" t="s">
        <v>67</v>
      </c>
      <c r="T2861" s="1" t="s">
        <v>3553</v>
      </c>
      <c r="U2861" s="1" t="s">
        <v>59</v>
      </c>
      <c r="Z2861" s="1" t="s">
        <v>60</v>
      </c>
      <c r="AD2861" s="1" t="s">
        <v>60</v>
      </c>
      <c r="AF2861" s="1" t="s">
        <v>60</v>
      </c>
      <c r="AM2861" s="1" t="s">
        <v>60</v>
      </c>
      <c r="AR2861" s="1" t="s">
        <v>60</v>
      </c>
      <c r="AT2861" s="1" t="s">
        <v>2072</v>
      </c>
      <c r="AU2861" s="1" t="s">
        <v>2072</v>
      </c>
      <c r="AV2861" s="1" t="s">
        <v>539</v>
      </c>
      <c r="AW2861" s="3" t="str">
        <f t="shared" si="1"/>
        <v>Other</v>
      </c>
      <c r="AX2861" s="3" t="str">
        <f t="array" ref="AX2861">TEXTJOIN(", ", TRUE, IF(X2861:AS2861="Y", X$1:AS$1, IF(X2861:AS2861&lt;&gt;"", X$1:AS$1 &amp; ": " &amp; X2861:AS2861, "")))
</f>
        <v>Fentanyl, Ethanol, Benzodiazepine, Xylazine, Any Opioid</v>
      </c>
    </row>
    <row r="2862">
      <c r="A2862" s="2">
        <v>42819.0</v>
      </c>
      <c r="B2862" s="1" t="s">
        <v>86</v>
      </c>
      <c r="C2862" s="1">
        <v>64.0</v>
      </c>
      <c r="D2862" s="1" t="s">
        <v>51</v>
      </c>
      <c r="E2862" s="1" t="s">
        <v>63</v>
      </c>
      <c r="G2862" s="1" t="s">
        <v>1919</v>
      </c>
      <c r="I2862" s="1" t="s">
        <v>55</v>
      </c>
      <c r="J2862" s="1" t="s">
        <v>91</v>
      </c>
      <c r="K2862" s="1" t="s">
        <v>91</v>
      </c>
      <c r="L2862" s="1" t="s">
        <v>55</v>
      </c>
      <c r="M2862" s="1" t="s">
        <v>177</v>
      </c>
      <c r="N2862" s="1" t="s">
        <v>136</v>
      </c>
      <c r="O2862" s="1" t="s">
        <v>91</v>
      </c>
      <c r="P2862" s="1" t="s">
        <v>91</v>
      </c>
      <c r="Q2862" s="1" t="s">
        <v>55</v>
      </c>
      <c r="R2862" s="1" t="s">
        <v>44</v>
      </c>
      <c r="S2862" s="1" t="s">
        <v>3554</v>
      </c>
      <c r="T2862" s="1" t="s">
        <v>3555</v>
      </c>
      <c r="U2862" s="1" t="s">
        <v>59</v>
      </c>
      <c r="Y2862" s="1" t="s">
        <v>60</v>
      </c>
      <c r="AT2862" s="1" t="s">
        <v>1921</v>
      </c>
      <c r="AU2862" s="1" t="s">
        <v>110</v>
      </c>
      <c r="AV2862" s="1" t="s">
        <v>111</v>
      </c>
      <c r="AW2862" s="3" t="str">
        <f t="shared" si="1"/>
        <v>Other</v>
      </c>
      <c r="AX2862" s="3" t="str">
        <f t="array" ref="AX2862">TEXTJOIN(", ", TRUE, IF(X2862:AS2862="Y", X$1:AS$1, IF(X2862:AS2862&lt;&gt;"", X$1:AS$1 &amp; ": " &amp; X2862:AS2862, "")))
</f>
        <v>Cocaine</v>
      </c>
    </row>
    <row r="2863">
      <c r="A2863" s="2">
        <v>43339.0</v>
      </c>
      <c r="B2863" s="1" t="s">
        <v>50</v>
      </c>
      <c r="C2863" s="1">
        <v>56.0</v>
      </c>
      <c r="D2863" s="1" t="s">
        <v>51</v>
      </c>
      <c r="E2863" s="1" t="s">
        <v>52</v>
      </c>
      <c r="G2863" s="1" t="s">
        <v>256</v>
      </c>
      <c r="H2863" s="1" t="s">
        <v>103</v>
      </c>
      <c r="I2863" s="1" t="s">
        <v>55</v>
      </c>
      <c r="J2863" s="1" t="s">
        <v>256</v>
      </c>
      <c r="K2863" s="1" t="s">
        <v>103</v>
      </c>
      <c r="M2863" s="1" t="s">
        <v>1843</v>
      </c>
      <c r="N2863" s="1" t="s">
        <v>93</v>
      </c>
      <c r="O2863" s="1" t="s">
        <v>256</v>
      </c>
      <c r="P2863" s="1" t="s">
        <v>103</v>
      </c>
      <c r="Q2863" s="1" t="s">
        <v>55</v>
      </c>
      <c r="R2863" s="1" t="s">
        <v>56</v>
      </c>
      <c r="T2863" s="1" t="s">
        <v>3556</v>
      </c>
      <c r="U2863" s="1" t="s">
        <v>59</v>
      </c>
      <c r="X2863" s="1" t="s">
        <v>60</v>
      </c>
      <c r="Y2863" s="1" t="s">
        <v>60</v>
      </c>
      <c r="Z2863" s="1" t="s">
        <v>60</v>
      </c>
      <c r="AD2863" s="1" t="s">
        <v>60</v>
      </c>
      <c r="AP2863" s="1" t="s">
        <v>60</v>
      </c>
      <c r="AR2863" s="1" t="s">
        <v>60</v>
      </c>
      <c r="AT2863" s="1" t="s">
        <v>282</v>
      </c>
      <c r="AU2863" s="1" t="s">
        <v>282</v>
      </c>
      <c r="AV2863" s="1" t="s">
        <v>260</v>
      </c>
      <c r="AW2863" s="3" t="str">
        <f t="shared" si="1"/>
        <v>Other</v>
      </c>
      <c r="AX2863" s="3" t="str">
        <f t="array" ref="AX2863">TEXTJOIN(", ", TRUE, IF(X2863:AS2863="Y", X$1:AS$1, IF(X2863:AS2863&lt;&gt;"", X$1:AS$1 &amp; ": " &amp; X2863:AS2863, "")))
</f>
        <v>Heroin, Cocaine, Fentanyl, Ethanol, Heroin/Morph/Codeine, Any Opioid</v>
      </c>
    </row>
    <row r="2864">
      <c r="A2864" s="2">
        <v>43406.0</v>
      </c>
      <c r="B2864" s="1" t="s">
        <v>50</v>
      </c>
      <c r="C2864" s="1">
        <v>34.0</v>
      </c>
      <c r="D2864" s="1" t="s">
        <v>51</v>
      </c>
      <c r="E2864" s="1" t="s">
        <v>63</v>
      </c>
      <c r="G2864" s="1" t="s">
        <v>903</v>
      </c>
      <c r="H2864" s="1" t="s">
        <v>54</v>
      </c>
      <c r="I2864" s="1" t="s">
        <v>55</v>
      </c>
      <c r="J2864" s="1" t="s">
        <v>903</v>
      </c>
      <c r="K2864" s="1" t="s">
        <v>54</v>
      </c>
      <c r="M2864" s="1" t="s">
        <v>56</v>
      </c>
      <c r="N2864" s="1" t="s">
        <v>136</v>
      </c>
      <c r="O2864" s="1" t="s">
        <v>903</v>
      </c>
      <c r="P2864" s="1" t="s">
        <v>54</v>
      </c>
      <c r="Q2864" s="1" t="s">
        <v>55</v>
      </c>
      <c r="R2864" s="1" t="s">
        <v>56</v>
      </c>
      <c r="T2864" s="1" t="s">
        <v>83</v>
      </c>
      <c r="U2864" s="1" t="s">
        <v>59</v>
      </c>
      <c r="Z2864" s="1" t="s">
        <v>60</v>
      </c>
      <c r="AR2864" s="1" t="s">
        <v>60</v>
      </c>
      <c r="AT2864" s="1" t="s">
        <v>905</v>
      </c>
      <c r="AU2864" s="1" t="s">
        <v>905</v>
      </c>
      <c r="AV2864" s="1" t="s">
        <v>906</v>
      </c>
      <c r="AW2864" s="3" t="str">
        <f t="shared" si="1"/>
        <v>Other</v>
      </c>
      <c r="AX2864" s="3" t="str">
        <f t="array" ref="AX2864">TEXTJOIN(", ", TRUE, IF(X2864:AS2864="Y", X$1:AS$1, IF(X2864:AS2864&lt;&gt;"", X$1:AS$1 &amp; ": " &amp; X2864:AS2864, "")))
</f>
        <v>Fentanyl, Any Opioid</v>
      </c>
    </row>
    <row r="2865">
      <c r="A2865" s="2">
        <v>42768.0</v>
      </c>
      <c r="B2865" s="1" t="s">
        <v>86</v>
      </c>
      <c r="C2865" s="1">
        <v>50.0</v>
      </c>
      <c r="D2865" s="1" t="s">
        <v>51</v>
      </c>
      <c r="E2865" s="1" t="s">
        <v>63</v>
      </c>
      <c r="J2865" s="1" t="s">
        <v>185</v>
      </c>
      <c r="K2865" s="1" t="s">
        <v>91</v>
      </c>
      <c r="L2865" s="1" t="s">
        <v>55</v>
      </c>
      <c r="M2865" s="1" t="s">
        <v>3557</v>
      </c>
      <c r="N2865" s="1" t="s">
        <v>104</v>
      </c>
      <c r="O2865" s="1" t="s">
        <v>185</v>
      </c>
      <c r="P2865" s="1" t="s">
        <v>91</v>
      </c>
      <c r="Q2865" s="1" t="s">
        <v>55</v>
      </c>
      <c r="R2865" s="1" t="s">
        <v>44</v>
      </c>
      <c r="S2865" s="1" t="s">
        <v>3469</v>
      </c>
      <c r="T2865" s="1" t="s">
        <v>3558</v>
      </c>
      <c r="U2865" s="1" t="s">
        <v>59</v>
      </c>
      <c r="AD2865" s="1" t="s">
        <v>60</v>
      </c>
      <c r="AF2865" s="1" t="s">
        <v>60</v>
      </c>
      <c r="AT2865" s="1" t="s">
        <v>62</v>
      </c>
      <c r="AU2865" s="1" t="s">
        <v>188</v>
      </c>
      <c r="AV2865" s="1" t="s">
        <v>189</v>
      </c>
      <c r="AW2865" s="3" t="str">
        <f t="shared" si="1"/>
        <v>Other</v>
      </c>
      <c r="AX2865" s="3" t="str">
        <f t="array" ref="AX2865">TEXTJOIN(", ", TRUE, IF(X2865:AS2865="Y", X$1:AS$1, IF(X2865:AS2865&lt;&gt;"", X$1:AS$1 &amp; ": " &amp; X2865:AS2865, "")))
</f>
        <v>Ethanol, Benzodiazepine</v>
      </c>
    </row>
    <row r="2866">
      <c r="A2866" s="2">
        <v>42888.0</v>
      </c>
      <c r="B2866" s="1" t="s">
        <v>86</v>
      </c>
      <c r="C2866" s="1">
        <v>36.0</v>
      </c>
      <c r="D2866" s="1" t="s">
        <v>51</v>
      </c>
      <c r="E2866" s="1" t="s">
        <v>63</v>
      </c>
      <c r="G2866" s="1" t="s">
        <v>484</v>
      </c>
      <c r="H2866" s="1" t="s">
        <v>103</v>
      </c>
      <c r="I2866" s="1" t="s">
        <v>55</v>
      </c>
      <c r="J2866" s="1" t="s">
        <v>484</v>
      </c>
      <c r="K2866" s="1" t="s">
        <v>103</v>
      </c>
      <c r="L2866" s="1" t="s">
        <v>55</v>
      </c>
      <c r="M2866" s="1" t="s">
        <v>56</v>
      </c>
      <c r="N2866" s="1" t="s">
        <v>430</v>
      </c>
      <c r="O2866" s="1" t="s">
        <v>116</v>
      </c>
      <c r="P2866" s="1" t="s">
        <v>103</v>
      </c>
      <c r="Q2866" s="1" t="s">
        <v>55</v>
      </c>
      <c r="R2866" s="1" t="s">
        <v>67</v>
      </c>
      <c r="T2866" s="1" t="s">
        <v>3559</v>
      </c>
      <c r="U2866" s="1" t="s">
        <v>59</v>
      </c>
      <c r="AO2866" s="1" t="s">
        <v>60</v>
      </c>
      <c r="AT2866" s="1" t="s">
        <v>682</v>
      </c>
      <c r="AU2866" s="1" t="s">
        <v>682</v>
      </c>
      <c r="AV2866" s="1" t="s">
        <v>139</v>
      </c>
      <c r="AW2866" s="3" t="str">
        <f t="shared" si="1"/>
        <v>Other</v>
      </c>
      <c r="AX2866" s="3" t="str">
        <f t="array" ref="AX2866">TEXTJOIN(", ", TRUE, IF(X2866:AS2866="Y", X$1:AS$1, IF(X2866:AS2866&lt;&gt;"", X$1:AS$1 &amp; ": " &amp; X2866:AS2866, "")))
</f>
        <v>Opiate NOS</v>
      </c>
    </row>
    <row r="2867">
      <c r="A2867" s="2">
        <v>42812.0</v>
      </c>
      <c r="B2867" s="1" t="s">
        <v>86</v>
      </c>
      <c r="C2867" s="1">
        <v>53.0</v>
      </c>
      <c r="D2867" s="1" t="s">
        <v>51</v>
      </c>
      <c r="E2867" s="1" t="s">
        <v>63</v>
      </c>
      <c r="G2867" s="1" t="s">
        <v>769</v>
      </c>
      <c r="H2867" s="1" t="s">
        <v>65</v>
      </c>
      <c r="I2867" s="1" t="s">
        <v>55</v>
      </c>
      <c r="J2867" s="1" t="s">
        <v>769</v>
      </c>
      <c r="K2867" s="1" t="s">
        <v>65</v>
      </c>
      <c r="L2867" s="1" t="s">
        <v>55</v>
      </c>
      <c r="M2867" s="1" t="s">
        <v>56</v>
      </c>
      <c r="N2867" s="1" t="s">
        <v>136</v>
      </c>
      <c r="O2867" s="1" t="s">
        <v>769</v>
      </c>
      <c r="P2867" s="1" t="s">
        <v>65</v>
      </c>
      <c r="Q2867" s="1" t="s">
        <v>55</v>
      </c>
      <c r="R2867" s="1" t="s">
        <v>56</v>
      </c>
      <c r="T2867" s="1" t="s">
        <v>3560</v>
      </c>
      <c r="U2867" s="1" t="s">
        <v>59</v>
      </c>
      <c r="X2867" s="1" t="s">
        <v>60</v>
      </c>
      <c r="Y2867" s="1" t="s">
        <v>60</v>
      </c>
      <c r="Z2867" s="1" t="s">
        <v>60</v>
      </c>
      <c r="AF2867" s="1" t="s">
        <v>60</v>
      </c>
      <c r="AK2867" s="1" t="s">
        <v>60</v>
      </c>
      <c r="AT2867" s="1" t="s">
        <v>772</v>
      </c>
      <c r="AU2867" s="1" t="s">
        <v>772</v>
      </c>
      <c r="AV2867" s="1" t="s">
        <v>1798</v>
      </c>
      <c r="AW2867" s="3" t="str">
        <f t="shared" si="1"/>
        <v>Other</v>
      </c>
      <c r="AX2867" s="3" t="str">
        <f t="array" ref="AX2867">TEXTJOIN(", ", TRUE, IF(X2867:AS2867="Y", X$1:AS$1, IF(X2867:AS2867&lt;&gt;"", X$1:AS$1 &amp; ": " &amp; X2867:AS2867, "")))
</f>
        <v>Heroin, Cocaine, Fentanyl, Benzodiazepine, Hydromorphone</v>
      </c>
    </row>
    <row r="2868">
      <c r="A2868" s="2">
        <v>42970.0</v>
      </c>
      <c r="B2868" s="1" t="s">
        <v>86</v>
      </c>
      <c r="C2868" s="1">
        <v>31.0</v>
      </c>
      <c r="D2868" s="1" t="s">
        <v>51</v>
      </c>
      <c r="E2868" s="1" t="s">
        <v>63</v>
      </c>
      <c r="G2868" s="1" t="s">
        <v>1853</v>
      </c>
      <c r="I2868" s="1" t="s">
        <v>55</v>
      </c>
      <c r="J2868" s="1" t="s">
        <v>1853</v>
      </c>
      <c r="K2868" s="1" t="s">
        <v>263</v>
      </c>
      <c r="L2868" s="1" t="s">
        <v>55</v>
      </c>
      <c r="M2868" s="1" t="s">
        <v>56</v>
      </c>
      <c r="N2868" s="1" t="s">
        <v>119</v>
      </c>
      <c r="O2868" s="1" t="s">
        <v>1853</v>
      </c>
      <c r="Q2868" s="1" t="s">
        <v>55</v>
      </c>
      <c r="R2868" s="1" t="s">
        <v>56</v>
      </c>
      <c r="T2868" s="1" t="s">
        <v>1678</v>
      </c>
      <c r="U2868" s="1" t="s">
        <v>59</v>
      </c>
      <c r="X2868" s="1" t="s">
        <v>60</v>
      </c>
      <c r="AD2868" s="1" t="s">
        <v>60</v>
      </c>
      <c r="AT2868" s="1" t="s">
        <v>1855</v>
      </c>
      <c r="AU2868" s="1" t="s">
        <v>1855</v>
      </c>
      <c r="AV2868" s="1" t="s">
        <v>1856</v>
      </c>
      <c r="AW2868" s="3" t="str">
        <f t="shared" si="1"/>
        <v>Other</v>
      </c>
      <c r="AX2868" s="3" t="str">
        <f t="array" ref="AX2868">TEXTJOIN(", ", TRUE, IF(X2868:AS2868="Y", X$1:AS$1, IF(X2868:AS2868&lt;&gt;"", X$1:AS$1 &amp; ": " &amp; X2868:AS2868, "")))
</f>
        <v>Heroin, Ethanol</v>
      </c>
    </row>
    <row r="2869">
      <c r="A2869" s="2">
        <v>43494.0</v>
      </c>
      <c r="B2869" s="1" t="s">
        <v>50</v>
      </c>
      <c r="C2869" s="1">
        <v>31.0</v>
      </c>
      <c r="D2869" s="1" t="s">
        <v>76</v>
      </c>
      <c r="E2869" s="1" t="s">
        <v>63</v>
      </c>
      <c r="G2869" s="1" t="s">
        <v>300</v>
      </c>
      <c r="H2869" s="1" t="s">
        <v>299</v>
      </c>
      <c r="I2869" s="1" t="s">
        <v>55</v>
      </c>
      <c r="J2869" s="1" t="s">
        <v>300</v>
      </c>
      <c r="K2869" s="1" t="s">
        <v>299</v>
      </c>
      <c r="L2869" s="1" t="s">
        <v>55</v>
      </c>
      <c r="M2869" s="1" t="s">
        <v>56</v>
      </c>
      <c r="N2869" s="1" t="s">
        <v>119</v>
      </c>
      <c r="O2869" s="1" t="s">
        <v>300</v>
      </c>
      <c r="P2869" s="1" t="s">
        <v>299</v>
      </c>
      <c r="Q2869" s="1" t="s">
        <v>55</v>
      </c>
      <c r="R2869" s="1" t="s">
        <v>67</v>
      </c>
      <c r="T2869" s="1" t="s">
        <v>3561</v>
      </c>
      <c r="U2869" s="1" t="s">
        <v>59</v>
      </c>
      <c r="X2869" s="1" t="s">
        <v>60</v>
      </c>
      <c r="Z2869" s="1" t="s">
        <v>60</v>
      </c>
      <c r="AP2869" s="1" t="s">
        <v>60</v>
      </c>
      <c r="AR2869" s="1" t="s">
        <v>60</v>
      </c>
      <c r="AT2869" s="1" t="s">
        <v>304</v>
      </c>
      <c r="AU2869" s="1" t="s">
        <v>304</v>
      </c>
      <c r="AV2869" s="1" t="s">
        <v>302</v>
      </c>
      <c r="AW2869" s="3" t="str">
        <f t="shared" si="1"/>
        <v>Other</v>
      </c>
      <c r="AX2869" s="3" t="str">
        <f t="array" ref="AX2869">TEXTJOIN(", ", TRUE, IF(X2869:AS2869="Y", X$1:AS$1, IF(X2869:AS2869&lt;&gt;"", X$1:AS$1 &amp; ": " &amp; X2869:AS2869, "")))
</f>
        <v>Heroin, Fentanyl, Heroin/Morph/Codeine, Any Opioid</v>
      </c>
    </row>
    <row r="2870">
      <c r="A2870" s="2">
        <v>42837.0</v>
      </c>
      <c r="B2870" s="1" t="s">
        <v>86</v>
      </c>
      <c r="C2870" s="1">
        <v>27.0</v>
      </c>
      <c r="D2870" s="1" t="s">
        <v>51</v>
      </c>
      <c r="E2870" s="1" t="s">
        <v>63</v>
      </c>
      <c r="F2870" s="1" t="s">
        <v>137</v>
      </c>
      <c r="G2870" s="1" t="s">
        <v>185</v>
      </c>
      <c r="H2870" s="1" t="s">
        <v>91</v>
      </c>
      <c r="I2870" s="1" t="s">
        <v>55</v>
      </c>
      <c r="J2870" s="1" t="s">
        <v>185</v>
      </c>
      <c r="K2870" s="1" t="s">
        <v>91</v>
      </c>
      <c r="L2870" s="1" t="s">
        <v>55</v>
      </c>
      <c r="M2870" s="1" t="s">
        <v>56</v>
      </c>
      <c r="N2870" s="1" t="s">
        <v>136</v>
      </c>
      <c r="O2870" s="1" t="s">
        <v>185</v>
      </c>
      <c r="P2870" s="1" t="s">
        <v>91</v>
      </c>
      <c r="Q2870" s="1" t="s">
        <v>55</v>
      </c>
      <c r="R2870" s="1" t="s">
        <v>67</v>
      </c>
      <c r="T2870" s="1" t="s">
        <v>2991</v>
      </c>
      <c r="U2870" s="1" t="s">
        <v>59</v>
      </c>
      <c r="X2870" s="1" t="s">
        <v>60</v>
      </c>
      <c r="Z2870" s="1" t="s">
        <v>60</v>
      </c>
      <c r="AT2870" s="1" t="s">
        <v>188</v>
      </c>
      <c r="AU2870" s="1" t="s">
        <v>188</v>
      </c>
      <c r="AV2870" s="1" t="s">
        <v>189</v>
      </c>
      <c r="AW2870" s="3" t="str">
        <f t="shared" si="1"/>
        <v>Other</v>
      </c>
      <c r="AX2870" s="3" t="str">
        <f t="array" ref="AX2870">TEXTJOIN(", ", TRUE, IF(X2870:AS2870="Y", X$1:AS$1, IF(X2870:AS2870&lt;&gt;"", X$1:AS$1 &amp; ": " &amp; X2870:AS2870, "")))
</f>
        <v>Heroin, Fentanyl</v>
      </c>
    </row>
    <row r="2871">
      <c r="A2871" s="2">
        <v>42905.0</v>
      </c>
      <c r="B2871" s="1" t="s">
        <v>86</v>
      </c>
      <c r="C2871" s="1">
        <v>32.0</v>
      </c>
      <c r="D2871" s="1" t="s">
        <v>76</v>
      </c>
      <c r="E2871" s="1" t="s">
        <v>63</v>
      </c>
      <c r="G2871" s="1" t="s">
        <v>3562</v>
      </c>
      <c r="H2871" s="1" t="s">
        <v>582</v>
      </c>
      <c r="I2871" s="1" t="s">
        <v>89</v>
      </c>
      <c r="J2871" s="1" t="s">
        <v>256</v>
      </c>
      <c r="K2871" s="1" t="s">
        <v>103</v>
      </c>
      <c r="L2871" s="1" t="s">
        <v>55</v>
      </c>
      <c r="M2871" s="1" t="s">
        <v>44</v>
      </c>
      <c r="N2871" s="1" t="s">
        <v>3563</v>
      </c>
      <c r="O2871" s="1" t="s">
        <v>256</v>
      </c>
      <c r="P2871" s="1" t="s">
        <v>103</v>
      </c>
      <c r="Q2871" s="1" t="s">
        <v>55</v>
      </c>
      <c r="R2871" s="1" t="s">
        <v>67</v>
      </c>
      <c r="T2871" s="1" t="s">
        <v>3564</v>
      </c>
      <c r="U2871" s="1" t="s">
        <v>59</v>
      </c>
      <c r="AD2871" s="1" t="s">
        <v>60</v>
      </c>
      <c r="AF2871" s="1" t="s">
        <v>60</v>
      </c>
      <c r="AT2871" s="1" t="s">
        <v>3565</v>
      </c>
      <c r="AU2871" s="1" t="s">
        <v>282</v>
      </c>
      <c r="AV2871" s="1" t="s">
        <v>260</v>
      </c>
      <c r="AW2871" s="3" t="str">
        <f t="shared" si="1"/>
        <v>Other</v>
      </c>
      <c r="AX2871" s="3" t="str">
        <f t="array" ref="AX2871">TEXTJOIN(", ", TRUE, IF(X2871:AS2871="Y", X$1:AS$1, IF(X2871:AS2871&lt;&gt;"", X$1:AS$1 &amp; ": " &amp; X2871:AS2871, "")))
</f>
        <v>Ethanol, Benzodiazepine</v>
      </c>
    </row>
    <row r="2872">
      <c r="A2872" s="2">
        <v>43656.0</v>
      </c>
      <c r="B2872" s="1" t="s">
        <v>50</v>
      </c>
      <c r="C2872" s="1">
        <v>37.0</v>
      </c>
      <c r="D2872" s="1" t="s">
        <v>51</v>
      </c>
      <c r="E2872" s="1" t="s">
        <v>52</v>
      </c>
      <c r="G2872" s="1" t="s">
        <v>91</v>
      </c>
      <c r="H2872" s="1" t="s">
        <v>91</v>
      </c>
      <c r="I2872" s="1" t="s">
        <v>55</v>
      </c>
      <c r="J2872" s="1" t="s">
        <v>91</v>
      </c>
      <c r="K2872" s="1" t="s">
        <v>91</v>
      </c>
      <c r="L2872" s="1" t="s">
        <v>55</v>
      </c>
      <c r="M2872" s="1" t="s">
        <v>44</v>
      </c>
      <c r="N2872" s="1" t="s">
        <v>136</v>
      </c>
      <c r="O2872" s="1" t="s">
        <v>91</v>
      </c>
      <c r="P2872" s="1" t="s">
        <v>91</v>
      </c>
      <c r="Q2872" s="1" t="s">
        <v>55</v>
      </c>
      <c r="R2872" s="1" t="s">
        <v>44</v>
      </c>
      <c r="T2872" s="1" t="s">
        <v>3566</v>
      </c>
      <c r="U2872" s="1" t="s">
        <v>59</v>
      </c>
      <c r="V2872" s="1" t="s">
        <v>197</v>
      </c>
      <c r="Y2872" s="1" t="s">
        <v>60</v>
      </c>
      <c r="Z2872" s="1" t="s">
        <v>60</v>
      </c>
      <c r="AD2872" s="1" t="s">
        <v>60</v>
      </c>
      <c r="AR2872" s="1" t="s">
        <v>60</v>
      </c>
      <c r="AT2872" s="1" t="s">
        <v>110</v>
      </c>
      <c r="AU2872" s="1" t="s">
        <v>110</v>
      </c>
      <c r="AV2872" s="1" t="s">
        <v>111</v>
      </c>
      <c r="AW2872" s="3" t="str">
        <f t="shared" si="1"/>
        <v>Other</v>
      </c>
      <c r="AX2872" s="3" t="str">
        <f t="array" ref="AX2872">TEXTJOIN(", ", TRUE, IF(X2872:AS2872="Y", X$1:AS$1, IF(X2872:AS2872&lt;&gt;"", X$1:AS$1 &amp; ": " &amp; X2872:AS2872, "")))
</f>
        <v>Cocaine, Fentanyl, Ethanol, Any Opioid</v>
      </c>
    </row>
    <row r="2873">
      <c r="A2873" s="2">
        <v>41142.0</v>
      </c>
      <c r="B2873" s="1" t="s">
        <v>50</v>
      </c>
      <c r="C2873" s="1">
        <v>30.0</v>
      </c>
      <c r="D2873" s="1" t="s">
        <v>51</v>
      </c>
      <c r="E2873" s="1" t="s">
        <v>63</v>
      </c>
      <c r="G2873" s="1" t="s">
        <v>1430</v>
      </c>
      <c r="H2873" s="1" t="s">
        <v>91</v>
      </c>
      <c r="J2873" s="1" t="s">
        <v>1430</v>
      </c>
      <c r="L2873" s="1" t="s">
        <v>55</v>
      </c>
      <c r="M2873" s="1" t="s">
        <v>56</v>
      </c>
      <c r="N2873" s="1" t="s">
        <v>66</v>
      </c>
      <c r="O2873" s="1" t="s">
        <v>1430</v>
      </c>
      <c r="P2873" s="1" t="s">
        <v>91</v>
      </c>
      <c r="R2873" s="1" t="s">
        <v>56</v>
      </c>
      <c r="T2873" s="1" t="s">
        <v>68</v>
      </c>
      <c r="U2873" s="1" t="s">
        <v>59</v>
      </c>
      <c r="X2873" s="1" t="s">
        <v>60</v>
      </c>
      <c r="AT2873" s="1" t="s">
        <v>1432</v>
      </c>
      <c r="AU2873" s="1" t="s">
        <v>1432</v>
      </c>
      <c r="AV2873" s="1" t="s">
        <v>1433</v>
      </c>
      <c r="AW2873" s="3" t="str">
        <f t="shared" si="1"/>
        <v>Other</v>
      </c>
      <c r="AX2873" s="3" t="str">
        <f t="array" ref="AX2873">TEXTJOIN(", ", TRUE, IF(X2873:AS2873="Y", X$1:AS$1, IF(X2873:AS2873&lt;&gt;"", X$1:AS$1 &amp; ": " &amp; X2873:AS2873, "")))
</f>
        <v>Heroin</v>
      </c>
    </row>
    <row r="2874">
      <c r="A2874" s="2">
        <v>43908.0</v>
      </c>
      <c r="B2874" s="1" t="s">
        <v>50</v>
      </c>
      <c r="C2874" s="1">
        <v>30.0</v>
      </c>
      <c r="D2874" s="1" t="s">
        <v>76</v>
      </c>
      <c r="E2874" s="1" t="s">
        <v>63</v>
      </c>
      <c r="G2874" s="1" t="s">
        <v>238</v>
      </c>
      <c r="J2874" s="1" t="s">
        <v>474</v>
      </c>
      <c r="K2874" s="1" t="s">
        <v>91</v>
      </c>
      <c r="L2874" s="1" t="s">
        <v>55</v>
      </c>
      <c r="M2874" s="1" t="s">
        <v>177</v>
      </c>
      <c r="N2874" s="1" t="s">
        <v>155</v>
      </c>
      <c r="O2874" s="1" t="s">
        <v>474</v>
      </c>
      <c r="P2874" s="1" t="s">
        <v>91</v>
      </c>
      <c r="Q2874" s="1" t="s">
        <v>55</v>
      </c>
      <c r="R2874" s="1" t="s">
        <v>44</v>
      </c>
      <c r="T2874" s="1" t="s">
        <v>83</v>
      </c>
      <c r="U2874" s="1" t="s">
        <v>59</v>
      </c>
      <c r="Z2874" s="1" t="s">
        <v>60</v>
      </c>
      <c r="AR2874" s="1" t="s">
        <v>60</v>
      </c>
      <c r="AT2874" s="1" t="s">
        <v>567</v>
      </c>
      <c r="AU2874" s="1" t="s">
        <v>477</v>
      </c>
      <c r="AV2874" s="1" t="s">
        <v>478</v>
      </c>
      <c r="AW2874" s="3" t="str">
        <f t="shared" si="1"/>
        <v>Other</v>
      </c>
      <c r="AX2874" s="3" t="str">
        <f t="array" ref="AX2874">TEXTJOIN(", ", TRUE, IF(X2874:AS2874="Y", X$1:AS$1, IF(X2874:AS2874&lt;&gt;"", X$1:AS$1 &amp; ": " &amp; X2874:AS2874, "")))
</f>
        <v>Fentanyl, Any Opioid</v>
      </c>
    </row>
    <row r="2875">
      <c r="A2875" s="2">
        <v>42914.0</v>
      </c>
      <c r="B2875" s="1" t="s">
        <v>86</v>
      </c>
      <c r="C2875" s="1">
        <v>47.0</v>
      </c>
      <c r="D2875" s="1" t="s">
        <v>51</v>
      </c>
      <c r="E2875" s="1" t="s">
        <v>63</v>
      </c>
      <c r="G2875" s="1" t="s">
        <v>380</v>
      </c>
      <c r="H2875" s="1" t="s">
        <v>299</v>
      </c>
      <c r="I2875" s="1" t="s">
        <v>55</v>
      </c>
      <c r="J2875" s="1" t="s">
        <v>380</v>
      </c>
      <c r="K2875" s="1" t="s">
        <v>299</v>
      </c>
      <c r="L2875" s="1" t="s">
        <v>55</v>
      </c>
      <c r="M2875" s="1" t="s">
        <v>56</v>
      </c>
      <c r="N2875" s="1" t="s">
        <v>119</v>
      </c>
      <c r="O2875" s="1" t="s">
        <v>380</v>
      </c>
      <c r="P2875" s="1" t="s">
        <v>299</v>
      </c>
      <c r="Q2875" s="1" t="s">
        <v>55</v>
      </c>
      <c r="R2875" s="1" t="s">
        <v>56</v>
      </c>
      <c r="T2875" s="1" t="s">
        <v>83</v>
      </c>
      <c r="U2875" s="1" t="s">
        <v>59</v>
      </c>
      <c r="Z2875" s="1" t="s">
        <v>60</v>
      </c>
      <c r="AT2875" s="1" t="s">
        <v>383</v>
      </c>
      <c r="AU2875" s="1" t="s">
        <v>383</v>
      </c>
      <c r="AV2875" s="1" t="s">
        <v>987</v>
      </c>
      <c r="AW2875" s="3" t="str">
        <f t="shared" si="1"/>
        <v>Other</v>
      </c>
      <c r="AX2875" s="3" t="str">
        <f t="array" ref="AX2875">TEXTJOIN(", ", TRUE, IF(X2875:AS2875="Y", X$1:AS$1, IF(X2875:AS2875&lt;&gt;"", X$1:AS$1 &amp; ": " &amp; X2875:AS2875, "")))
</f>
        <v>Fentanyl</v>
      </c>
    </row>
    <row r="2876">
      <c r="A2876" s="4">
        <v>41211.0</v>
      </c>
      <c r="B2876" s="1" t="s">
        <v>50</v>
      </c>
      <c r="C2876" s="1">
        <v>39.0</v>
      </c>
      <c r="D2876" s="1" t="s">
        <v>51</v>
      </c>
      <c r="E2876" s="1" t="s">
        <v>63</v>
      </c>
      <c r="G2876" s="1" t="s">
        <v>760</v>
      </c>
      <c r="H2876" s="1" t="s">
        <v>121</v>
      </c>
      <c r="J2876" s="1" t="s">
        <v>760</v>
      </c>
      <c r="L2876" s="1" t="s">
        <v>55</v>
      </c>
      <c r="M2876" s="1" t="s">
        <v>56</v>
      </c>
      <c r="N2876" s="1" t="s">
        <v>66</v>
      </c>
      <c r="O2876" s="1" t="s">
        <v>760</v>
      </c>
      <c r="P2876" s="1" t="s">
        <v>121</v>
      </c>
      <c r="R2876" s="1" t="s">
        <v>56</v>
      </c>
      <c r="T2876" s="1" t="s">
        <v>58</v>
      </c>
      <c r="U2876" s="1" t="s">
        <v>59</v>
      </c>
      <c r="Y2876" s="1" t="s">
        <v>60</v>
      </c>
      <c r="AT2876" s="1" t="s">
        <v>762</v>
      </c>
      <c r="AU2876" s="1" t="s">
        <v>762</v>
      </c>
      <c r="AV2876" s="1" t="s">
        <v>2793</v>
      </c>
      <c r="AW2876" s="3" t="str">
        <f t="shared" si="1"/>
        <v>Other</v>
      </c>
      <c r="AX2876" s="3" t="str">
        <f t="array" ref="AX2876">TEXTJOIN(", ", TRUE, IF(X2876:AS2876="Y", X$1:AS$1, IF(X2876:AS2876&lt;&gt;"", X$1:AS$1 &amp; ": " &amp; X2876:AS2876, "")))
</f>
        <v>Cocaine</v>
      </c>
    </row>
    <row r="2877">
      <c r="A2877" s="4">
        <v>41972.0</v>
      </c>
      <c r="B2877" s="1" t="s">
        <v>50</v>
      </c>
      <c r="C2877" s="1">
        <v>44.0</v>
      </c>
      <c r="D2877" s="1" t="s">
        <v>76</v>
      </c>
      <c r="E2877" s="1" t="s">
        <v>63</v>
      </c>
      <c r="G2877" s="1" t="s">
        <v>238</v>
      </c>
      <c r="J2877" s="1" t="s">
        <v>238</v>
      </c>
      <c r="L2877" s="1" t="s">
        <v>55</v>
      </c>
      <c r="M2877" s="1" t="s">
        <v>56</v>
      </c>
      <c r="N2877" s="1" t="s">
        <v>136</v>
      </c>
      <c r="O2877" s="1" t="s">
        <v>238</v>
      </c>
      <c r="P2877" s="1" t="s">
        <v>125</v>
      </c>
      <c r="R2877" s="1" t="s">
        <v>67</v>
      </c>
      <c r="T2877" s="1" t="s">
        <v>3567</v>
      </c>
      <c r="U2877" s="1" t="s">
        <v>59</v>
      </c>
      <c r="Y2877" s="1" t="s">
        <v>60</v>
      </c>
      <c r="AS2877" s="1" t="s">
        <v>1529</v>
      </c>
      <c r="AT2877" s="1" t="s">
        <v>567</v>
      </c>
      <c r="AU2877" s="1" t="s">
        <v>567</v>
      </c>
      <c r="AV2877" s="1" t="s">
        <v>241</v>
      </c>
      <c r="AW2877" s="3" t="str">
        <f t="shared" si="1"/>
        <v>Other</v>
      </c>
      <c r="AX2877" s="3" t="str">
        <f t="array" ref="AX2877">TEXTJOIN(", ", TRUE, IF(X2877:AS2877="Y", X$1:AS$1, IF(X2877:AS2877&lt;&gt;"", X$1:AS$1 &amp; ": " &amp; X2877:AS2877, "")))
</f>
        <v>Cocaine, Other: opiate</v>
      </c>
    </row>
    <row r="2878">
      <c r="A2878" s="2">
        <v>42676.0</v>
      </c>
      <c r="B2878" s="1" t="s">
        <v>50</v>
      </c>
      <c r="C2878" s="1">
        <v>30.0</v>
      </c>
      <c r="D2878" s="1" t="s">
        <v>51</v>
      </c>
      <c r="E2878" s="1" t="s">
        <v>63</v>
      </c>
      <c r="G2878" s="1" t="s">
        <v>886</v>
      </c>
      <c r="H2878" s="1" t="s">
        <v>125</v>
      </c>
      <c r="I2878" s="1" t="s">
        <v>55</v>
      </c>
      <c r="J2878" s="1" t="s">
        <v>886</v>
      </c>
      <c r="M2878" s="1" t="s">
        <v>56</v>
      </c>
      <c r="N2878" s="1" t="s">
        <v>119</v>
      </c>
      <c r="O2878" s="1" t="s">
        <v>886</v>
      </c>
      <c r="R2878" s="1" t="s">
        <v>56</v>
      </c>
      <c r="T2878" s="1" t="s">
        <v>1031</v>
      </c>
      <c r="U2878" s="1" t="s">
        <v>59</v>
      </c>
      <c r="Z2878" s="1" t="s">
        <v>60</v>
      </c>
      <c r="AR2878" s="1" t="s">
        <v>60</v>
      </c>
      <c r="AT2878" s="1" t="s">
        <v>888</v>
      </c>
      <c r="AU2878" s="1" t="s">
        <v>888</v>
      </c>
      <c r="AV2878" s="1" t="s">
        <v>889</v>
      </c>
      <c r="AW2878" s="3" t="str">
        <f t="shared" si="1"/>
        <v>Other</v>
      </c>
      <c r="AX2878" s="3" t="str">
        <f t="array" ref="AX2878">TEXTJOIN(", ", TRUE, IF(X2878:AS2878="Y", X$1:AS$1, IF(X2878:AS2878&lt;&gt;"", X$1:AS$1 &amp; ": " &amp; X2878:AS2878, "")))
</f>
        <v>Fentanyl, Any Opioid</v>
      </c>
    </row>
    <row r="2879">
      <c r="A2879" s="4">
        <v>44492.0</v>
      </c>
      <c r="B2879" s="1" t="s">
        <v>50</v>
      </c>
      <c r="C2879" s="1">
        <v>45.0</v>
      </c>
      <c r="D2879" s="1" t="s">
        <v>51</v>
      </c>
      <c r="E2879" s="1" t="s">
        <v>502</v>
      </c>
      <c r="G2879" s="1" t="s">
        <v>65</v>
      </c>
      <c r="H2879" s="1" t="s">
        <v>65</v>
      </c>
      <c r="I2879" s="1" t="s">
        <v>55</v>
      </c>
      <c r="J2879" s="1" t="s">
        <v>65</v>
      </c>
      <c r="K2879" s="1" t="s">
        <v>65</v>
      </c>
      <c r="L2879" s="1" t="s">
        <v>55</v>
      </c>
      <c r="M2879" s="1" t="s">
        <v>743</v>
      </c>
      <c r="N2879" s="1" t="s">
        <v>136</v>
      </c>
      <c r="O2879" s="1" t="s">
        <v>65</v>
      </c>
      <c r="P2879" s="1" t="s">
        <v>65</v>
      </c>
      <c r="Q2879" s="1" t="s">
        <v>55</v>
      </c>
      <c r="R2879" s="1" t="s">
        <v>173</v>
      </c>
      <c r="T2879" s="1" t="s">
        <v>1629</v>
      </c>
      <c r="U2879" s="1" t="s">
        <v>59</v>
      </c>
      <c r="Y2879" s="1" t="s">
        <v>60</v>
      </c>
      <c r="Z2879" s="1" t="s">
        <v>60</v>
      </c>
      <c r="AR2879" s="1" t="s">
        <v>60</v>
      </c>
      <c r="AT2879" s="1" t="s">
        <v>410</v>
      </c>
      <c r="AU2879" s="1" t="s">
        <v>410</v>
      </c>
      <c r="AV2879" s="1" t="s">
        <v>150</v>
      </c>
      <c r="AW2879" s="3" t="str">
        <f t="shared" si="1"/>
        <v>Other</v>
      </c>
      <c r="AX2879" s="3" t="str">
        <f t="array" ref="AX2879">TEXTJOIN(", ", TRUE, IF(X2879:AS2879="Y", X$1:AS$1, IF(X2879:AS2879&lt;&gt;"", X$1:AS$1 &amp; ": " &amp; X2879:AS2879, "")))
</f>
        <v>Cocaine, Fentanyl, Any Opioid</v>
      </c>
    </row>
    <row r="2880">
      <c r="A2880" s="2">
        <v>44110.0</v>
      </c>
      <c r="B2880" s="1" t="s">
        <v>50</v>
      </c>
      <c r="C2880" s="1">
        <v>48.0</v>
      </c>
      <c r="D2880" s="1" t="s">
        <v>51</v>
      </c>
      <c r="E2880" s="1" t="s">
        <v>63</v>
      </c>
      <c r="F2880" s="1" t="s">
        <v>137</v>
      </c>
      <c r="G2880" s="1" t="s">
        <v>91</v>
      </c>
      <c r="H2880" s="1" t="s">
        <v>91</v>
      </c>
      <c r="I2880" s="1" t="s">
        <v>55</v>
      </c>
      <c r="J2880" s="1" t="s">
        <v>91</v>
      </c>
      <c r="K2880" s="1" t="s">
        <v>91</v>
      </c>
      <c r="L2880" s="1" t="s">
        <v>55</v>
      </c>
      <c r="M2880" s="1" t="s">
        <v>56</v>
      </c>
      <c r="N2880" s="1" t="s">
        <v>178</v>
      </c>
      <c r="O2880" s="1" t="s">
        <v>91</v>
      </c>
      <c r="P2880" s="1" t="s">
        <v>91</v>
      </c>
      <c r="Q2880" s="1" t="s">
        <v>55</v>
      </c>
      <c r="R2880" s="1" t="s">
        <v>56</v>
      </c>
      <c r="T2880" s="1" t="s">
        <v>1477</v>
      </c>
      <c r="U2880" s="1" t="s">
        <v>59</v>
      </c>
      <c r="V2880" s="1" t="s">
        <v>3568</v>
      </c>
      <c r="Z2880" s="1" t="s">
        <v>60</v>
      </c>
      <c r="AD2880" s="1" t="s">
        <v>60</v>
      </c>
      <c r="AR2880" s="1" t="s">
        <v>60</v>
      </c>
      <c r="AT2880" s="1" t="s">
        <v>110</v>
      </c>
      <c r="AU2880" s="1" t="s">
        <v>110</v>
      </c>
      <c r="AV2880" s="1" t="s">
        <v>111</v>
      </c>
      <c r="AW2880" s="3" t="str">
        <f t="shared" si="1"/>
        <v>Other</v>
      </c>
      <c r="AX2880" s="3" t="str">
        <f t="array" ref="AX2880">TEXTJOIN(", ", TRUE, IF(X2880:AS2880="Y", X$1:AS$1, IF(X2880:AS2880&lt;&gt;"", X$1:AS$1 &amp; ": " &amp; X2880:AS2880, "")))
</f>
        <v>Fentanyl, Ethanol, Any Opioid</v>
      </c>
    </row>
    <row r="2881">
      <c r="A2881" s="2">
        <v>43209.0</v>
      </c>
      <c r="B2881" s="1" t="s">
        <v>50</v>
      </c>
      <c r="C2881" s="1">
        <v>60.0</v>
      </c>
      <c r="D2881" s="1" t="s">
        <v>51</v>
      </c>
      <c r="E2881" s="1" t="s">
        <v>63</v>
      </c>
      <c r="G2881" s="1" t="s">
        <v>850</v>
      </c>
      <c r="H2881" s="1" t="s">
        <v>121</v>
      </c>
      <c r="I2881" s="1" t="s">
        <v>55</v>
      </c>
      <c r="J2881" s="1" t="s">
        <v>117</v>
      </c>
      <c r="M2881" s="1" t="s">
        <v>522</v>
      </c>
      <c r="N2881" s="1" t="s">
        <v>430</v>
      </c>
      <c r="O2881" s="1" t="s">
        <v>91</v>
      </c>
      <c r="P2881" s="1" t="s">
        <v>91</v>
      </c>
      <c r="Q2881" s="1" t="s">
        <v>55</v>
      </c>
      <c r="R2881" s="1" t="s">
        <v>67</v>
      </c>
      <c r="T2881" s="1" t="s">
        <v>3569</v>
      </c>
      <c r="U2881" s="1" t="s">
        <v>59</v>
      </c>
      <c r="X2881" s="1" t="s">
        <v>60</v>
      </c>
      <c r="Y2881" s="1" t="s">
        <v>60</v>
      </c>
      <c r="Z2881" s="1" t="s">
        <v>60</v>
      </c>
      <c r="AA2881" s="1" t="s">
        <v>60</v>
      </c>
      <c r="AB2881" s="1" t="s">
        <v>60</v>
      </c>
      <c r="AP2881" s="1" t="s">
        <v>60</v>
      </c>
      <c r="AR2881" s="1" t="s">
        <v>60</v>
      </c>
      <c r="AT2881" s="1" t="s">
        <v>853</v>
      </c>
      <c r="AV2881" s="1" t="s">
        <v>111</v>
      </c>
      <c r="AW2881" s="3" t="str">
        <f t="shared" si="1"/>
        <v>Other</v>
      </c>
      <c r="AX2881" s="3" t="str">
        <f t="array" ref="AX2881">TEXTJOIN(", ", TRUE, IF(X2881:AS2881="Y", X$1:AS$1, IF(X2881:AS2881&lt;&gt;"", X$1:AS$1 &amp; ": " &amp; X2881:AS2881, "")))
</f>
        <v>Heroin, Cocaine, Fentanyl, Fentanyl Analogue, Oxycodone, Heroin/Morph/Codeine, Any Opioid</v>
      </c>
    </row>
    <row r="2882">
      <c r="A2882" s="4">
        <v>42291.0</v>
      </c>
      <c r="B2882" s="1" t="s">
        <v>86</v>
      </c>
      <c r="C2882" s="1">
        <v>57.0</v>
      </c>
      <c r="D2882" s="1" t="s">
        <v>76</v>
      </c>
      <c r="E2882" s="1" t="s">
        <v>52</v>
      </c>
      <c r="G2882" s="1" t="s">
        <v>82</v>
      </c>
      <c r="H2882" s="1" t="s">
        <v>54</v>
      </c>
      <c r="I2882" s="1" t="s">
        <v>55</v>
      </c>
      <c r="J2882" s="1" t="s">
        <v>82</v>
      </c>
      <c r="M2882" s="1" t="s">
        <v>56</v>
      </c>
      <c r="O2882" s="1" t="s">
        <v>82</v>
      </c>
      <c r="P2882" s="1" t="s">
        <v>54</v>
      </c>
      <c r="Q2882" s="1" t="s">
        <v>55</v>
      </c>
      <c r="R2882" s="1" t="s">
        <v>67</v>
      </c>
      <c r="T2882" s="1" t="s">
        <v>1025</v>
      </c>
      <c r="U2882" s="1" t="s">
        <v>59</v>
      </c>
      <c r="Y2882" s="1" t="s">
        <v>60</v>
      </c>
      <c r="AR2882" s="1" t="s">
        <v>1107</v>
      </c>
      <c r="AT2882" s="1" t="s">
        <v>329</v>
      </c>
      <c r="AU2882" s="1" t="s">
        <v>329</v>
      </c>
      <c r="AV2882" s="1" t="s">
        <v>85</v>
      </c>
      <c r="AW2882" s="3" t="str">
        <f t="shared" si="1"/>
        <v>Other</v>
      </c>
      <c r="AX2882" s="3" t="str">
        <f t="array" ref="AX2882">TEXTJOIN(", ", TRUE, IF(X2882:AS2882="Y", X$1:AS$1, IF(X2882:AS2882&lt;&gt;"", X$1:AS$1 &amp; ": " &amp; X2882:AS2882, "")))
</f>
        <v>Cocaine, Any Opioid: N</v>
      </c>
    </row>
    <row r="2883">
      <c r="A2883" s="4">
        <v>43429.0</v>
      </c>
      <c r="B2883" s="1" t="s">
        <v>50</v>
      </c>
      <c r="C2883" s="1">
        <v>44.0</v>
      </c>
      <c r="D2883" s="1" t="s">
        <v>51</v>
      </c>
      <c r="E2883" s="1" t="s">
        <v>52</v>
      </c>
      <c r="G2883" s="1" t="s">
        <v>82</v>
      </c>
      <c r="H2883" s="1" t="s">
        <v>54</v>
      </c>
      <c r="I2883" s="1" t="s">
        <v>55</v>
      </c>
      <c r="J2883" s="1" t="s">
        <v>82</v>
      </c>
      <c r="K2883" s="1" t="s">
        <v>54</v>
      </c>
      <c r="M2883" s="1" t="s">
        <v>56</v>
      </c>
      <c r="N2883" s="1" t="s">
        <v>66</v>
      </c>
      <c r="O2883" s="1" t="s">
        <v>82</v>
      </c>
      <c r="P2883" s="1" t="s">
        <v>54</v>
      </c>
      <c r="Q2883" s="1" t="s">
        <v>55</v>
      </c>
      <c r="R2883" s="1" t="s">
        <v>67</v>
      </c>
      <c r="T2883" s="1" t="s">
        <v>3570</v>
      </c>
      <c r="U2883" s="1" t="s">
        <v>59</v>
      </c>
      <c r="X2883" s="1" t="s">
        <v>60</v>
      </c>
      <c r="Y2883" s="1" t="s">
        <v>60</v>
      </c>
      <c r="Z2883" s="1" t="s">
        <v>60</v>
      </c>
      <c r="AG2883" s="1" t="s">
        <v>60</v>
      </c>
      <c r="AP2883" s="1" t="s">
        <v>60</v>
      </c>
      <c r="AR2883" s="1" t="s">
        <v>60</v>
      </c>
      <c r="AT2883" s="1" t="s">
        <v>329</v>
      </c>
      <c r="AU2883" s="1" t="s">
        <v>329</v>
      </c>
      <c r="AV2883" s="1" t="s">
        <v>85</v>
      </c>
      <c r="AW2883" s="3" t="str">
        <f t="shared" si="1"/>
        <v>Other</v>
      </c>
      <c r="AX2883" s="3" t="str">
        <f t="array" ref="AX2883">TEXTJOIN(", ", TRUE, IF(X2883:AS2883="Y", X$1:AS$1, IF(X2883:AS2883&lt;&gt;"", X$1:AS$1 &amp; ": " &amp; X2883:AS2883, "")))
</f>
        <v>Heroin, Cocaine, Fentanyl, Methadone, Heroin/Morph/Codeine, Any Opioid</v>
      </c>
    </row>
    <row r="2884">
      <c r="A2884" s="2">
        <v>43594.0</v>
      </c>
      <c r="B2884" s="1" t="s">
        <v>50</v>
      </c>
      <c r="C2884" s="1">
        <v>28.0</v>
      </c>
      <c r="D2884" s="1" t="s">
        <v>51</v>
      </c>
      <c r="E2884" s="1" t="s">
        <v>63</v>
      </c>
      <c r="G2884" s="1" t="s">
        <v>368</v>
      </c>
      <c r="H2884" s="1" t="s">
        <v>91</v>
      </c>
      <c r="I2884" s="1" t="s">
        <v>55</v>
      </c>
      <c r="J2884" s="1" t="s">
        <v>271</v>
      </c>
      <c r="K2884" s="1" t="s">
        <v>91</v>
      </c>
      <c r="L2884" s="1" t="s">
        <v>55</v>
      </c>
      <c r="M2884" s="1" t="s">
        <v>333</v>
      </c>
      <c r="N2884" s="1" t="s">
        <v>136</v>
      </c>
      <c r="O2884" s="1" t="s">
        <v>271</v>
      </c>
      <c r="P2884" s="1" t="s">
        <v>91</v>
      </c>
      <c r="Q2884" s="1" t="s">
        <v>55</v>
      </c>
      <c r="R2884" s="1" t="s">
        <v>44</v>
      </c>
      <c r="T2884" s="1" t="s">
        <v>3571</v>
      </c>
      <c r="U2884" s="1" t="s">
        <v>59</v>
      </c>
      <c r="Z2884" s="1" t="s">
        <v>60</v>
      </c>
      <c r="AF2884" s="1" t="s">
        <v>60</v>
      </c>
      <c r="AH2884" s="1" t="s">
        <v>60</v>
      </c>
      <c r="AR2884" s="1" t="s">
        <v>60</v>
      </c>
      <c r="AT2884" s="1" t="s">
        <v>369</v>
      </c>
      <c r="AU2884" s="1" t="s">
        <v>274</v>
      </c>
      <c r="AV2884" s="1" t="s">
        <v>275</v>
      </c>
      <c r="AW2884" s="3" t="str">
        <f t="shared" si="1"/>
        <v>Other</v>
      </c>
      <c r="AX2884" s="3" t="str">
        <f t="array" ref="AX2884">TEXTJOIN(", ", TRUE, IF(X2884:AS2884="Y", X$1:AS$1, IF(X2884:AS2884&lt;&gt;"", X$1:AS$1 &amp; ": " &amp; X2884:AS2884, "")))
</f>
        <v>Fentanyl, Benzodiazepine, Meth/Amphetamine, Any Opioid</v>
      </c>
    </row>
    <row r="2885">
      <c r="A2885" s="2">
        <v>42266.0</v>
      </c>
      <c r="B2885" s="1" t="s">
        <v>86</v>
      </c>
      <c r="C2885" s="1">
        <v>37.0</v>
      </c>
      <c r="D2885" s="1" t="s">
        <v>76</v>
      </c>
      <c r="E2885" s="1" t="s">
        <v>63</v>
      </c>
      <c r="G2885" s="1" t="s">
        <v>370</v>
      </c>
      <c r="H2885" s="1" t="s">
        <v>65</v>
      </c>
      <c r="I2885" s="1" t="s">
        <v>55</v>
      </c>
      <c r="J2885" s="1" t="s">
        <v>370</v>
      </c>
      <c r="M2885" s="1" t="s">
        <v>56</v>
      </c>
      <c r="O2885" s="1" t="s">
        <v>370</v>
      </c>
      <c r="P2885" s="1" t="s">
        <v>65</v>
      </c>
      <c r="Q2885" s="1" t="s">
        <v>55</v>
      </c>
      <c r="R2885" s="1" t="s">
        <v>56</v>
      </c>
      <c r="T2885" s="1" t="s">
        <v>3572</v>
      </c>
      <c r="U2885" s="1" t="s">
        <v>59</v>
      </c>
      <c r="W2885" s="1" t="s">
        <v>60</v>
      </c>
      <c r="X2885" s="1" t="s">
        <v>60</v>
      </c>
      <c r="Y2885" s="1" t="s">
        <v>60</v>
      </c>
      <c r="AF2885" s="1" t="s">
        <v>60</v>
      </c>
      <c r="AP2885" s="1" t="s">
        <v>60</v>
      </c>
      <c r="AR2885" s="1" t="s">
        <v>60</v>
      </c>
      <c r="AT2885" s="1" t="s">
        <v>372</v>
      </c>
      <c r="AU2885" s="1" t="s">
        <v>372</v>
      </c>
      <c r="AV2885" s="1" t="s">
        <v>572</v>
      </c>
      <c r="AW2885" s="3" t="str">
        <f t="shared" si="1"/>
        <v>Other</v>
      </c>
      <c r="AX2885" s="3" t="str">
        <f t="array" ref="AX2885">TEXTJOIN(", ", TRUE, IF(X2885:AS2885="Y", X$1:AS$1, IF(X2885:AS2885&lt;&gt;"", X$1:AS$1 &amp; ": " &amp; X2885:AS2885, "")))
</f>
        <v>Heroin, Cocaine, Benzodiazepine, Heroin/Morph/Codeine, Any Opioid</v>
      </c>
    </row>
    <row r="2886">
      <c r="A2886" s="4">
        <v>44152.0</v>
      </c>
      <c r="B2886" s="1" t="s">
        <v>50</v>
      </c>
      <c r="C2886" s="1">
        <v>29.0</v>
      </c>
      <c r="D2886" s="1" t="s">
        <v>51</v>
      </c>
      <c r="E2886" s="1" t="s">
        <v>63</v>
      </c>
      <c r="G2886" s="1" t="s">
        <v>256</v>
      </c>
      <c r="H2886" s="1" t="s">
        <v>103</v>
      </c>
      <c r="I2886" s="1" t="s">
        <v>55</v>
      </c>
      <c r="J2886" s="1" t="s">
        <v>521</v>
      </c>
      <c r="K2886" s="1" t="s">
        <v>103</v>
      </c>
      <c r="L2886" s="1" t="s">
        <v>55</v>
      </c>
      <c r="M2886" s="1" t="s">
        <v>595</v>
      </c>
      <c r="N2886" s="1" t="s">
        <v>136</v>
      </c>
      <c r="O2886" s="1" t="s">
        <v>277</v>
      </c>
      <c r="P2886" s="1" t="s">
        <v>103</v>
      </c>
      <c r="Q2886" s="1" t="s">
        <v>55</v>
      </c>
      <c r="R2886" s="1" t="s">
        <v>67</v>
      </c>
      <c r="T2886" s="1" t="s">
        <v>3573</v>
      </c>
      <c r="U2886" s="1" t="s">
        <v>59</v>
      </c>
      <c r="Z2886" s="1" t="s">
        <v>60</v>
      </c>
      <c r="AR2886" s="1" t="s">
        <v>60</v>
      </c>
      <c r="AT2886" s="1" t="s">
        <v>282</v>
      </c>
      <c r="AU2886" s="1" t="s">
        <v>524</v>
      </c>
      <c r="AV2886" s="1" t="s">
        <v>279</v>
      </c>
      <c r="AW2886" s="3" t="str">
        <f t="shared" si="1"/>
        <v>Other</v>
      </c>
      <c r="AX2886" s="3" t="str">
        <f t="array" ref="AX2886">TEXTJOIN(", ", TRUE, IF(X2886:AS2886="Y", X$1:AS$1, IF(X2886:AS2886&lt;&gt;"", X$1:AS$1 &amp; ": " &amp; X2886:AS2886, "")))
</f>
        <v>Fentanyl, Any Opioid</v>
      </c>
    </row>
    <row r="2887">
      <c r="A2887" s="2">
        <v>43943.0</v>
      </c>
      <c r="B2887" s="1" t="s">
        <v>50</v>
      </c>
      <c r="C2887" s="1">
        <v>28.0</v>
      </c>
      <c r="D2887" s="1" t="s">
        <v>51</v>
      </c>
      <c r="E2887" s="1" t="s">
        <v>52</v>
      </c>
      <c r="G2887" s="1" t="s">
        <v>185</v>
      </c>
      <c r="H2887" s="1" t="s">
        <v>91</v>
      </c>
      <c r="I2887" s="1" t="s">
        <v>55</v>
      </c>
      <c r="J2887" s="1" t="s">
        <v>3458</v>
      </c>
      <c r="K2887" s="1" t="s">
        <v>91</v>
      </c>
      <c r="L2887" s="1" t="s">
        <v>55</v>
      </c>
      <c r="M2887" s="1" t="s">
        <v>522</v>
      </c>
      <c r="N2887" s="1" t="s">
        <v>66</v>
      </c>
      <c r="O2887" s="1" t="s">
        <v>91</v>
      </c>
      <c r="P2887" s="1" t="s">
        <v>91</v>
      </c>
      <c r="Q2887" s="1" t="s">
        <v>55</v>
      </c>
      <c r="R2887" s="1" t="s">
        <v>67</v>
      </c>
      <c r="T2887" s="1" t="s">
        <v>3574</v>
      </c>
      <c r="U2887" s="1" t="s">
        <v>59</v>
      </c>
      <c r="Y2887" s="1" t="s">
        <v>60</v>
      </c>
      <c r="Z2887" s="1" t="s">
        <v>60</v>
      </c>
      <c r="AI2887" s="1" t="s">
        <v>60</v>
      </c>
      <c r="AR2887" s="1" t="s">
        <v>60</v>
      </c>
      <c r="AT2887" s="1" t="s">
        <v>188</v>
      </c>
      <c r="AU2887" s="1" t="s">
        <v>3460</v>
      </c>
      <c r="AV2887" s="1" t="s">
        <v>111</v>
      </c>
      <c r="AW2887" s="3" t="str">
        <f t="shared" si="1"/>
        <v>Other</v>
      </c>
      <c r="AX2887" s="3" t="str">
        <f t="array" ref="AX2887">TEXTJOIN(", ", TRUE, IF(X2887:AS2887="Y", X$1:AS$1, IF(X2887:AS2887&lt;&gt;"", X$1:AS$1 &amp; ": " &amp; X2887:AS2887, "")))
</f>
        <v>Cocaine, Fentanyl, Amphet, Any Opioid</v>
      </c>
    </row>
    <row r="2888">
      <c r="A2888" s="4">
        <v>44523.0</v>
      </c>
      <c r="B2888" s="1" t="s">
        <v>50</v>
      </c>
      <c r="C2888" s="1">
        <v>57.0</v>
      </c>
      <c r="D2888" s="1" t="s">
        <v>76</v>
      </c>
      <c r="E2888" s="1" t="s">
        <v>63</v>
      </c>
      <c r="G2888" s="1" t="s">
        <v>3575</v>
      </c>
      <c r="H2888" s="1" t="s">
        <v>263</v>
      </c>
      <c r="I2888" s="1" t="s">
        <v>55</v>
      </c>
      <c r="J2888" s="1" t="s">
        <v>3575</v>
      </c>
      <c r="K2888" s="1" t="s">
        <v>263</v>
      </c>
      <c r="L2888" s="1" t="s">
        <v>55</v>
      </c>
      <c r="M2888" s="1" t="s">
        <v>743</v>
      </c>
      <c r="N2888" s="1" t="s">
        <v>119</v>
      </c>
      <c r="O2888" s="1" t="s">
        <v>3575</v>
      </c>
      <c r="P2888" s="1" t="s">
        <v>263</v>
      </c>
      <c r="Q2888" s="1" t="s">
        <v>55</v>
      </c>
      <c r="R2888" s="1" t="s">
        <v>56</v>
      </c>
      <c r="T2888" s="1" t="s">
        <v>3576</v>
      </c>
      <c r="U2888" s="1" t="s">
        <v>59</v>
      </c>
      <c r="X2888" s="1" t="s">
        <v>60</v>
      </c>
      <c r="Y2888" s="1" t="s">
        <v>60</v>
      </c>
      <c r="Z2888" s="1" t="s">
        <v>60</v>
      </c>
      <c r="AF2888" s="1" t="s">
        <v>60</v>
      </c>
      <c r="AP2888" s="1" t="s">
        <v>60</v>
      </c>
      <c r="AR2888" s="1" t="s">
        <v>60</v>
      </c>
      <c r="AT2888" s="1" t="s">
        <v>3577</v>
      </c>
      <c r="AU2888" s="1" t="s">
        <v>3577</v>
      </c>
      <c r="AV2888" s="1" t="s">
        <v>3578</v>
      </c>
      <c r="AW2888" s="3" t="str">
        <f t="shared" si="1"/>
        <v>Other</v>
      </c>
      <c r="AX2888" s="3" t="str">
        <f t="array" ref="AX2888">TEXTJOIN(", ", TRUE, IF(X2888:AS2888="Y", X$1:AS$1, IF(X2888:AS2888&lt;&gt;"", X$1:AS$1 &amp; ": " &amp; X2888:AS2888, "")))
</f>
        <v>Heroin, Cocaine, Fentanyl, Benzodiazepine, Heroin/Morph/Codeine, Any Opioid</v>
      </c>
    </row>
    <row r="2889">
      <c r="A2889" s="2">
        <v>41832.0</v>
      </c>
      <c r="B2889" s="1" t="s">
        <v>50</v>
      </c>
      <c r="C2889" s="1">
        <v>28.0</v>
      </c>
      <c r="D2889" s="1" t="s">
        <v>76</v>
      </c>
      <c r="E2889" s="1" t="s">
        <v>63</v>
      </c>
      <c r="J2889" s="1" t="s">
        <v>53</v>
      </c>
      <c r="L2889" s="1" t="s">
        <v>55</v>
      </c>
      <c r="M2889" s="1" t="s">
        <v>44</v>
      </c>
      <c r="N2889" s="1" t="s">
        <v>104</v>
      </c>
      <c r="O2889" s="1" t="s">
        <v>53</v>
      </c>
      <c r="P2889" s="1" t="s">
        <v>54</v>
      </c>
      <c r="R2889" s="1" t="s">
        <v>44</v>
      </c>
      <c r="S2889" s="1" t="s">
        <v>3579</v>
      </c>
      <c r="T2889" s="1" t="s">
        <v>3580</v>
      </c>
      <c r="U2889" s="1" t="s">
        <v>59</v>
      </c>
      <c r="AB2889" s="1" t="s">
        <v>60</v>
      </c>
      <c r="AF2889" s="1" t="s">
        <v>60</v>
      </c>
      <c r="AT2889" s="1" t="s">
        <v>62</v>
      </c>
      <c r="AU2889" s="1" t="s">
        <v>61</v>
      </c>
      <c r="AV2889" s="1" t="s">
        <v>294</v>
      </c>
      <c r="AW2889" s="3" t="str">
        <f t="shared" si="1"/>
        <v>Other</v>
      </c>
      <c r="AX2889" s="3" t="str">
        <f t="array" ref="AX2889">TEXTJOIN(", ", TRUE, IF(X2889:AS2889="Y", X$1:AS$1, IF(X2889:AS2889&lt;&gt;"", X$1:AS$1 &amp; ": " &amp; X2889:AS2889, "")))
</f>
        <v>Oxycodone, Benzodiazepine</v>
      </c>
    </row>
    <row r="2890">
      <c r="A2890" s="4">
        <v>43828.0</v>
      </c>
      <c r="B2890" s="1" t="s">
        <v>50</v>
      </c>
      <c r="C2890" s="1">
        <v>38.0</v>
      </c>
      <c r="D2890" s="1" t="s">
        <v>51</v>
      </c>
      <c r="E2890" s="1" t="s">
        <v>63</v>
      </c>
      <c r="F2890" s="1" t="s">
        <v>137</v>
      </c>
      <c r="G2890" s="1" t="s">
        <v>81</v>
      </c>
      <c r="H2890" s="1" t="s">
        <v>54</v>
      </c>
      <c r="I2890" s="1" t="s">
        <v>55</v>
      </c>
      <c r="J2890" s="1" t="s">
        <v>82</v>
      </c>
      <c r="K2890" s="1" t="s">
        <v>54</v>
      </c>
      <c r="L2890" s="1" t="s">
        <v>55</v>
      </c>
      <c r="M2890" s="1" t="s">
        <v>728</v>
      </c>
      <c r="N2890" s="1" t="s">
        <v>136</v>
      </c>
      <c r="O2890" s="1" t="s">
        <v>82</v>
      </c>
      <c r="P2890" s="1" t="s">
        <v>54</v>
      </c>
      <c r="Q2890" s="1" t="s">
        <v>55</v>
      </c>
      <c r="R2890" s="1" t="s">
        <v>67</v>
      </c>
      <c r="T2890" s="1" t="s">
        <v>3581</v>
      </c>
      <c r="U2890" s="1" t="s">
        <v>59</v>
      </c>
      <c r="Y2890" s="1" t="s">
        <v>60</v>
      </c>
      <c r="Z2890" s="1" t="s">
        <v>60</v>
      </c>
      <c r="AR2890" s="1" t="s">
        <v>60</v>
      </c>
      <c r="AT2890" s="1" t="s">
        <v>84</v>
      </c>
      <c r="AU2890" s="1" t="s">
        <v>329</v>
      </c>
      <c r="AV2890" s="1" t="s">
        <v>85</v>
      </c>
      <c r="AW2890" s="3" t="str">
        <f t="shared" si="1"/>
        <v>Other</v>
      </c>
      <c r="AX2890" s="3" t="str">
        <f t="array" ref="AX2890">TEXTJOIN(", ", TRUE, IF(X2890:AS2890="Y", X$1:AS$1, IF(X2890:AS2890&lt;&gt;"", X$1:AS$1 &amp; ": " &amp; X2890:AS2890, "")))
</f>
        <v>Cocaine, Fentanyl, Any Opioid</v>
      </c>
    </row>
    <row r="2891">
      <c r="A2891" s="2">
        <v>42959.0</v>
      </c>
      <c r="B2891" s="1" t="s">
        <v>86</v>
      </c>
      <c r="C2891" s="1">
        <v>46.0</v>
      </c>
      <c r="D2891" s="1" t="s">
        <v>76</v>
      </c>
      <c r="E2891" s="1" t="s">
        <v>63</v>
      </c>
      <c r="F2891" s="1" t="s">
        <v>137</v>
      </c>
      <c r="J2891" s="1" t="s">
        <v>82</v>
      </c>
      <c r="K2891" s="1" t="s">
        <v>54</v>
      </c>
      <c r="L2891" s="1" t="s">
        <v>55</v>
      </c>
      <c r="M2891" s="1" t="s">
        <v>333</v>
      </c>
      <c r="N2891" s="1" t="s">
        <v>136</v>
      </c>
      <c r="O2891" s="1" t="s">
        <v>82</v>
      </c>
      <c r="P2891" s="1" t="s">
        <v>54</v>
      </c>
      <c r="Q2891" s="1" t="s">
        <v>55</v>
      </c>
      <c r="R2891" s="1" t="s">
        <v>67</v>
      </c>
      <c r="T2891" s="1" t="s">
        <v>3582</v>
      </c>
      <c r="U2891" s="1" t="s">
        <v>59</v>
      </c>
      <c r="X2891" s="1" t="s">
        <v>60</v>
      </c>
      <c r="Y2891" s="1" t="s">
        <v>60</v>
      </c>
      <c r="Z2891" s="1" t="s">
        <v>60</v>
      </c>
      <c r="AD2891" s="1" t="s">
        <v>60</v>
      </c>
      <c r="AT2891" s="1" t="s">
        <v>62</v>
      </c>
      <c r="AU2891" s="1" t="s">
        <v>329</v>
      </c>
      <c r="AV2891" s="1" t="s">
        <v>85</v>
      </c>
      <c r="AW2891" s="3" t="str">
        <f t="shared" si="1"/>
        <v>Other</v>
      </c>
      <c r="AX2891" s="3" t="str">
        <f t="array" ref="AX2891">TEXTJOIN(", ", TRUE, IF(X2891:AS2891="Y", X$1:AS$1, IF(X2891:AS2891&lt;&gt;"", X$1:AS$1 &amp; ": " &amp; X2891:AS2891, "")))
</f>
        <v>Heroin, Cocaine, Fentanyl, Ethanol</v>
      </c>
    </row>
    <row r="2892">
      <c r="A2892" s="2">
        <v>41318.0</v>
      </c>
      <c r="B2892" s="1" t="s">
        <v>50</v>
      </c>
      <c r="C2892" s="1">
        <v>22.0</v>
      </c>
      <c r="D2892" s="1" t="s">
        <v>51</v>
      </c>
      <c r="E2892" s="1" t="s">
        <v>1191</v>
      </c>
      <c r="G2892" s="1" t="s">
        <v>3583</v>
      </c>
      <c r="H2892" s="1" t="s">
        <v>3340</v>
      </c>
      <c r="J2892" s="1" t="s">
        <v>3584</v>
      </c>
      <c r="L2892" s="1" t="s">
        <v>342</v>
      </c>
      <c r="M2892" s="1" t="s">
        <v>44</v>
      </c>
      <c r="N2892" s="1" t="s">
        <v>3585</v>
      </c>
      <c r="O2892" s="1" t="s">
        <v>201</v>
      </c>
      <c r="P2892" s="1" t="s">
        <v>54</v>
      </c>
      <c r="R2892" s="1" t="s">
        <v>67</v>
      </c>
      <c r="T2892" s="1" t="s">
        <v>914</v>
      </c>
      <c r="U2892" s="1" t="s">
        <v>59</v>
      </c>
      <c r="Z2892" s="1" t="s">
        <v>60</v>
      </c>
      <c r="AV2892" s="1" t="s">
        <v>206</v>
      </c>
      <c r="AW2892" s="3" t="str">
        <f t="shared" si="1"/>
        <v>Other</v>
      </c>
      <c r="AX2892" s="3" t="str">
        <f t="array" ref="AX2892">TEXTJOIN(", ", TRUE, IF(X2892:AS2892="Y", X$1:AS$1, IF(X2892:AS2892&lt;&gt;"", X$1:AS$1 &amp; ": " &amp; X2892:AS2892, "")))
</f>
        <v>Fentanyl</v>
      </c>
    </row>
    <row r="2893">
      <c r="A2893" s="2">
        <v>44299.0</v>
      </c>
      <c r="B2893" s="1" t="s">
        <v>50</v>
      </c>
      <c r="C2893" s="1">
        <v>44.0</v>
      </c>
      <c r="D2893" s="1" t="s">
        <v>51</v>
      </c>
      <c r="E2893" s="1" t="s">
        <v>63</v>
      </c>
      <c r="G2893" s="1" t="s">
        <v>654</v>
      </c>
      <c r="H2893" s="1" t="s">
        <v>65</v>
      </c>
      <c r="I2893" s="1" t="s">
        <v>55</v>
      </c>
      <c r="J2893" s="1" t="s">
        <v>488</v>
      </c>
      <c r="K2893" s="1" t="s">
        <v>91</v>
      </c>
      <c r="L2893" s="1" t="s">
        <v>55</v>
      </c>
      <c r="M2893" s="1" t="s">
        <v>1575</v>
      </c>
      <c r="N2893" s="1" t="s">
        <v>1377</v>
      </c>
      <c r="O2893" s="1" t="s">
        <v>488</v>
      </c>
      <c r="P2893" s="1" t="s">
        <v>91</v>
      </c>
      <c r="Q2893" s="1" t="s">
        <v>55</v>
      </c>
      <c r="R2893" s="1" t="s">
        <v>44</v>
      </c>
      <c r="S2893" s="1" t="s">
        <v>3586</v>
      </c>
      <c r="T2893" s="1" t="s">
        <v>3587</v>
      </c>
      <c r="U2893" s="1" t="s">
        <v>59</v>
      </c>
      <c r="Y2893" s="1" t="s">
        <v>60</v>
      </c>
      <c r="Z2893" s="1" t="s">
        <v>60</v>
      </c>
      <c r="AM2893" s="1" t="s">
        <v>60</v>
      </c>
      <c r="AR2893" s="1" t="s">
        <v>60</v>
      </c>
      <c r="AT2893" s="1" t="s">
        <v>657</v>
      </c>
      <c r="AU2893" s="1" t="s">
        <v>492</v>
      </c>
      <c r="AV2893" s="1" t="s">
        <v>493</v>
      </c>
      <c r="AW2893" s="3" t="str">
        <f t="shared" si="1"/>
        <v>Other</v>
      </c>
      <c r="AX2893" s="3" t="str">
        <f t="array" ref="AX2893">TEXTJOIN(", ", TRUE, IF(X2893:AS2893="Y", X$1:AS$1, IF(X2893:AS2893&lt;&gt;"", X$1:AS$1 &amp; ": " &amp; X2893:AS2893, "")))
</f>
        <v>Cocaine, Fentanyl, Xylazine, Any Opioid</v>
      </c>
    </row>
    <row r="2894">
      <c r="A2894" s="4">
        <v>43027.0</v>
      </c>
      <c r="B2894" s="1" t="s">
        <v>86</v>
      </c>
      <c r="C2894" s="1">
        <v>54.0</v>
      </c>
      <c r="D2894" s="1" t="s">
        <v>51</v>
      </c>
      <c r="E2894" s="1" t="s">
        <v>63</v>
      </c>
      <c r="G2894" s="1" t="s">
        <v>536</v>
      </c>
      <c r="H2894" s="1" t="s">
        <v>299</v>
      </c>
      <c r="I2894" s="1" t="s">
        <v>55</v>
      </c>
      <c r="J2894" s="1" t="s">
        <v>536</v>
      </c>
      <c r="K2894" s="1" t="s">
        <v>299</v>
      </c>
      <c r="L2894" s="1" t="s">
        <v>55</v>
      </c>
      <c r="M2894" s="1" t="s">
        <v>56</v>
      </c>
      <c r="N2894" s="1" t="s">
        <v>119</v>
      </c>
      <c r="O2894" s="1" t="s">
        <v>536</v>
      </c>
      <c r="P2894" s="1" t="s">
        <v>299</v>
      </c>
      <c r="Q2894" s="1" t="s">
        <v>55</v>
      </c>
      <c r="R2894" s="1" t="s">
        <v>67</v>
      </c>
      <c r="T2894" s="1" t="s">
        <v>3588</v>
      </c>
      <c r="U2894" s="1" t="s">
        <v>59</v>
      </c>
      <c r="Z2894" s="1" t="s">
        <v>60</v>
      </c>
      <c r="AF2894" s="1" t="s">
        <v>60</v>
      </c>
      <c r="AT2894" s="1" t="s">
        <v>538</v>
      </c>
      <c r="AU2894" s="1" t="s">
        <v>538</v>
      </c>
      <c r="AV2894" s="1" t="s">
        <v>539</v>
      </c>
      <c r="AW2894" s="3" t="str">
        <f t="shared" si="1"/>
        <v>Other</v>
      </c>
      <c r="AX2894" s="3" t="str">
        <f t="array" ref="AX2894">TEXTJOIN(", ", TRUE, IF(X2894:AS2894="Y", X$1:AS$1, IF(X2894:AS2894&lt;&gt;"", X$1:AS$1 &amp; ": " &amp; X2894:AS2894, "")))
</f>
        <v>Fentanyl, Benzodiazepine</v>
      </c>
    </row>
    <row r="2895">
      <c r="A2895" s="2">
        <v>43269.0</v>
      </c>
      <c r="B2895" s="1" t="s">
        <v>50</v>
      </c>
      <c r="C2895" s="1">
        <v>44.0</v>
      </c>
      <c r="D2895" s="1" t="s">
        <v>51</v>
      </c>
      <c r="E2895" s="1" t="s">
        <v>63</v>
      </c>
      <c r="G2895" s="1" t="s">
        <v>256</v>
      </c>
      <c r="H2895" s="1" t="s">
        <v>103</v>
      </c>
      <c r="I2895" s="1" t="s">
        <v>55</v>
      </c>
      <c r="J2895" s="1" t="s">
        <v>256</v>
      </c>
      <c r="K2895" s="1" t="s">
        <v>103</v>
      </c>
      <c r="M2895" s="1" t="s">
        <v>56</v>
      </c>
      <c r="N2895" s="1" t="s">
        <v>136</v>
      </c>
      <c r="O2895" s="1" t="s">
        <v>256</v>
      </c>
      <c r="P2895" s="1" t="s">
        <v>103</v>
      </c>
      <c r="Q2895" s="1" t="s">
        <v>55</v>
      </c>
      <c r="R2895" s="1" t="s">
        <v>56</v>
      </c>
      <c r="T2895" s="1" t="s">
        <v>1832</v>
      </c>
      <c r="U2895" s="1" t="s">
        <v>59</v>
      </c>
      <c r="X2895" s="1" t="s">
        <v>60</v>
      </c>
      <c r="Z2895" s="1" t="s">
        <v>60</v>
      </c>
      <c r="AP2895" s="1" t="s">
        <v>60</v>
      </c>
      <c r="AR2895" s="1" t="s">
        <v>60</v>
      </c>
      <c r="AT2895" s="1" t="s">
        <v>282</v>
      </c>
      <c r="AU2895" s="1" t="s">
        <v>282</v>
      </c>
      <c r="AV2895" s="1" t="s">
        <v>260</v>
      </c>
      <c r="AW2895" s="3" t="str">
        <f t="shared" si="1"/>
        <v>Other</v>
      </c>
      <c r="AX2895" s="3" t="str">
        <f t="array" ref="AX2895">TEXTJOIN(", ", TRUE, IF(X2895:AS2895="Y", X$1:AS$1, IF(X2895:AS2895&lt;&gt;"", X$1:AS$1 &amp; ": " &amp; X2895:AS2895, "")))
</f>
        <v>Heroin, Fentanyl, Heroin/Morph/Codeine, Any Opioid</v>
      </c>
    </row>
    <row r="2896">
      <c r="A2896" s="2">
        <v>44265.0</v>
      </c>
      <c r="B2896" s="1" t="s">
        <v>50</v>
      </c>
      <c r="C2896" s="1">
        <v>48.0</v>
      </c>
      <c r="D2896" s="1" t="s">
        <v>76</v>
      </c>
      <c r="E2896" s="1" t="s">
        <v>63</v>
      </c>
      <c r="G2896" s="1" t="s">
        <v>143</v>
      </c>
      <c r="H2896" s="1" t="s">
        <v>91</v>
      </c>
      <c r="I2896" s="1" t="s">
        <v>55</v>
      </c>
      <c r="J2896" s="1" t="s">
        <v>143</v>
      </c>
      <c r="K2896" s="1" t="s">
        <v>91</v>
      </c>
      <c r="L2896" s="1" t="s">
        <v>55</v>
      </c>
      <c r="M2896" s="1" t="s">
        <v>56</v>
      </c>
      <c r="N2896" s="1" t="s">
        <v>119</v>
      </c>
      <c r="O2896" s="1" t="s">
        <v>143</v>
      </c>
      <c r="P2896" s="1" t="s">
        <v>91</v>
      </c>
      <c r="Q2896" s="1" t="s">
        <v>55</v>
      </c>
      <c r="R2896" s="1" t="s">
        <v>56</v>
      </c>
      <c r="T2896" s="1" t="s">
        <v>3589</v>
      </c>
      <c r="U2896" s="1" t="s">
        <v>59</v>
      </c>
      <c r="Z2896" s="1" t="s">
        <v>60</v>
      </c>
      <c r="AF2896" s="1" t="s">
        <v>60</v>
      </c>
      <c r="AG2896" s="1" t="s">
        <v>60</v>
      </c>
      <c r="AR2896" s="1" t="s">
        <v>60</v>
      </c>
      <c r="AT2896" s="1" t="s">
        <v>145</v>
      </c>
      <c r="AU2896" s="1" t="s">
        <v>145</v>
      </c>
      <c r="AV2896" s="1" t="s">
        <v>146</v>
      </c>
      <c r="AW2896" s="3" t="str">
        <f t="shared" si="1"/>
        <v>Other</v>
      </c>
      <c r="AX2896" s="3" t="str">
        <f t="array" ref="AX2896">TEXTJOIN(", ", TRUE, IF(X2896:AS2896="Y", X$1:AS$1, IF(X2896:AS2896&lt;&gt;"", X$1:AS$1 &amp; ": " &amp; X2896:AS2896, "")))
</f>
        <v>Fentanyl, Benzodiazepine, Methadone, Any Opioid</v>
      </c>
    </row>
    <row r="2897">
      <c r="A2897" s="2">
        <v>43347.0</v>
      </c>
      <c r="B2897" s="1" t="s">
        <v>50</v>
      </c>
      <c r="C2897" s="1">
        <v>30.0</v>
      </c>
      <c r="D2897" s="1" t="s">
        <v>51</v>
      </c>
      <c r="E2897" s="1" t="s">
        <v>63</v>
      </c>
      <c r="G2897" s="1" t="s">
        <v>498</v>
      </c>
      <c r="H2897" s="1" t="s">
        <v>65</v>
      </c>
      <c r="I2897" s="1" t="s">
        <v>55</v>
      </c>
      <c r="J2897" s="1" t="s">
        <v>498</v>
      </c>
      <c r="K2897" s="1" t="s">
        <v>65</v>
      </c>
      <c r="M2897" s="1" t="s">
        <v>56</v>
      </c>
      <c r="N2897" s="1" t="s">
        <v>136</v>
      </c>
      <c r="O2897" s="1" t="s">
        <v>498</v>
      </c>
      <c r="P2897" s="1" t="s">
        <v>65</v>
      </c>
      <c r="Q2897" s="1" t="s">
        <v>55</v>
      </c>
      <c r="R2897" s="1" t="s">
        <v>56</v>
      </c>
      <c r="T2897" s="1" t="s">
        <v>1594</v>
      </c>
      <c r="U2897" s="1" t="s">
        <v>59</v>
      </c>
      <c r="Y2897" s="1" t="s">
        <v>60</v>
      </c>
      <c r="Z2897" s="1" t="s">
        <v>60</v>
      </c>
      <c r="AA2897" s="1" t="s">
        <v>60</v>
      </c>
      <c r="AR2897" s="1" t="s">
        <v>60</v>
      </c>
      <c r="AT2897" s="1" t="s">
        <v>500</v>
      </c>
      <c r="AU2897" s="1" t="s">
        <v>500</v>
      </c>
      <c r="AV2897" s="1" t="s">
        <v>501</v>
      </c>
      <c r="AW2897" s="3" t="str">
        <f t="shared" si="1"/>
        <v>Other</v>
      </c>
      <c r="AX2897" s="3" t="str">
        <f t="array" ref="AX2897">TEXTJOIN(", ", TRUE, IF(X2897:AS2897="Y", X$1:AS$1, IF(X2897:AS2897&lt;&gt;"", X$1:AS$1 &amp; ": " &amp; X2897:AS2897, "")))
</f>
        <v>Cocaine, Fentanyl, Fentanyl Analogue, Any Opioid</v>
      </c>
    </row>
    <row r="2898">
      <c r="A2898" s="2">
        <v>43617.0</v>
      </c>
      <c r="B2898" s="1" t="s">
        <v>50</v>
      </c>
      <c r="C2898" s="1">
        <v>46.0</v>
      </c>
      <c r="D2898" s="1" t="s">
        <v>51</v>
      </c>
      <c r="E2898" s="1" t="s">
        <v>63</v>
      </c>
      <c r="F2898" s="1" t="s">
        <v>137</v>
      </c>
      <c r="G2898" s="1" t="s">
        <v>256</v>
      </c>
      <c r="H2898" s="1" t="s">
        <v>103</v>
      </c>
      <c r="I2898" s="1" t="s">
        <v>55</v>
      </c>
      <c r="J2898" s="1" t="s">
        <v>256</v>
      </c>
      <c r="K2898" s="1" t="s">
        <v>103</v>
      </c>
      <c r="L2898" s="1" t="s">
        <v>55</v>
      </c>
      <c r="M2898" s="1" t="s">
        <v>56</v>
      </c>
      <c r="N2898" s="1" t="s">
        <v>93</v>
      </c>
      <c r="O2898" s="1" t="s">
        <v>256</v>
      </c>
      <c r="P2898" s="1" t="s">
        <v>103</v>
      </c>
      <c r="Q2898" s="1" t="s">
        <v>55</v>
      </c>
      <c r="R2898" s="1" t="s">
        <v>56</v>
      </c>
      <c r="T2898" s="1" t="s">
        <v>3590</v>
      </c>
      <c r="U2898" s="1" t="s">
        <v>59</v>
      </c>
      <c r="V2898" s="1" t="s">
        <v>3591</v>
      </c>
      <c r="Y2898" s="1" t="s">
        <v>60</v>
      </c>
      <c r="Z2898" s="1" t="s">
        <v>60</v>
      </c>
      <c r="AR2898" s="1" t="s">
        <v>60</v>
      </c>
      <c r="AT2898" s="1" t="s">
        <v>282</v>
      </c>
      <c r="AU2898" s="1" t="s">
        <v>282</v>
      </c>
      <c r="AV2898" s="1" t="s">
        <v>260</v>
      </c>
      <c r="AW2898" s="3" t="str">
        <f t="shared" si="1"/>
        <v>Other</v>
      </c>
      <c r="AX2898" s="3" t="str">
        <f t="array" ref="AX2898">TEXTJOIN(", ", TRUE, IF(X2898:AS2898="Y", X$1:AS$1, IF(X2898:AS2898&lt;&gt;"", X$1:AS$1 &amp; ": " &amp; X2898:AS2898, "")))
</f>
        <v>Cocaine, Fentanyl, Any Opioid</v>
      </c>
    </row>
    <row r="2899">
      <c r="A2899" s="4">
        <v>44183.0</v>
      </c>
      <c r="B2899" s="1" t="s">
        <v>50</v>
      </c>
      <c r="C2899" s="1">
        <v>54.0</v>
      </c>
      <c r="D2899" s="1" t="s">
        <v>51</v>
      </c>
      <c r="E2899" s="1" t="s">
        <v>52</v>
      </c>
      <c r="G2899" s="1" t="s">
        <v>91</v>
      </c>
      <c r="H2899" s="1" t="s">
        <v>91</v>
      </c>
      <c r="I2899" s="1" t="s">
        <v>55</v>
      </c>
      <c r="J2899" s="1" t="s">
        <v>91</v>
      </c>
      <c r="K2899" s="1" t="s">
        <v>91</v>
      </c>
      <c r="L2899" s="1" t="s">
        <v>55</v>
      </c>
      <c r="M2899" s="1" t="s">
        <v>56</v>
      </c>
      <c r="N2899" s="1" t="s">
        <v>66</v>
      </c>
      <c r="O2899" s="1" t="s">
        <v>91</v>
      </c>
      <c r="P2899" s="1" t="s">
        <v>91</v>
      </c>
      <c r="Q2899" s="1" t="s">
        <v>55</v>
      </c>
      <c r="R2899" s="1" t="s">
        <v>44</v>
      </c>
      <c r="T2899" s="1" t="s">
        <v>3592</v>
      </c>
      <c r="U2899" s="1" t="s">
        <v>59</v>
      </c>
      <c r="X2899" s="1" t="s">
        <v>60</v>
      </c>
      <c r="Y2899" s="1" t="s">
        <v>60</v>
      </c>
      <c r="Z2899" s="1" t="s">
        <v>60</v>
      </c>
      <c r="AA2899" s="1" t="s">
        <v>60</v>
      </c>
      <c r="AR2899" s="1" t="s">
        <v>60</v>
      </c>
      <c r="AT2899" s="1" t="s">
        <v>110</v>
      </c>
      <c r="AU2899" s="1" t="s">
        <v>110</v>
      </c>
      <c r="AV2899" s="1" t="s">
        <v>111</v>
      </c>
      <c r="AW2899" s="3" t="str">
        <f t="shared" si="1"/>
        <v>Other</v>
      </c>
      <c r="AX2899" s="3" t="str">
        <f t="array" ref="AX2899">TEXTJOIN(", ", TRUE, IF(X2899:AS2899="Y", X$1:AS$1, IF(X2899:AS2899&lt;&gt;"", X$1:AS$1 &amp; ": " &amp; X2899:AS2899, "")))
</f>
        <v>Heroin, Cocaine, Fentanyl, Fentanyl Analogue, Any Opioid</v>
      </c>
    </row>
    <row r="2900">
      <c r="A2900" s="2">
        <v>42919.0</v>
      </c>
      <c r="B2900" s="1" t="s">
        <v>86</v>
      </c>
      <c r="C2900" s="1">
        <v>24.0</v>
      </c>
      <c r="D2900" s="1" t="s">
        <v>51</v>
      </c>
      <c r="E2900" s="1" t="s">
        <v>63</v>
      </c>
      <c r="G2900" s="1" t="s">
        <v>103</v>
      </c>
      <c r="H2900" s="1" t="s">
        <v>103</v>
      </c>
      <c r="I2900" s="1" t="s">
        <v>55</v>
      </c>
      <c r="J2900" s="1" t="s">
        <v>103</v>
      </c>
      <c r="K2900" s="1" t="s">
        <v>103</v>
      </c>
      <c r="L2900" s="1" t="s">
        <v>55</v>
      </c>
      <c r="M2900" s="1" t="s">
        <v>56</v>
      </c>
      <c r="N2900" s="1" t="s">
        <v>136</v>
      </c>
      <c r="O2900" s="1" t="s">
        <v>103</v>
      </c>
      <c r="P2900" s="1" t="s">
        <v>103</v>
      </c>
      <c r="Q2900" s="1" t="s">
        <v>55</v>
      </c>
      <c r="R2900" s="1" t="s">
        <v>56</v>
      </c>
      <c r="T2900" s="1" t="s">
        <v>3593</v>
      </c>
      <c r="U2900" s="1" t="s">
        <v>59</v>
      </c>
      <c r="X2900" s="1" t="s">
        <v>60</v>
      </c>
      <c r="Z2900" s="1" t="s">
        <v>60</v>
      </c>
      <c r="AF2900" s="1" t="s">
        <v>60</v>
      </c>
      <c r="AT2900" s="1" t="s">
        <v>167</v>
      </c>
      <c r="AU2900" s="1" t="s">
        <v>167</v>
      </c>
      <c r="AV2900" s="1" t="s">
        <v>168</v>
      </c>
      <c r="AW2900" s="3" t="str">
        <f t="shared" si="1"/>
        <v>Other</v>
      </c>
      <c r="AX2900" s="3" t="str">
        <f t="array" ref="AX2900">TEXTJOIN(", ", TRUE, IF(X2900:AS2900="Y", X$1:AS$1, IF(X2900:AS2900&lt;&gt;"", X$1:AS$1 &amp; ": " &amp; X2900:AS2900, "")))
</f>
        <v>Heroin, Fentanyl, Benzodiazepine</v>
      </c>
    </row>
    <row r="2901">
      <c r="A2901" s="2">
        <v>42168.0</v>
      </c>
      <c r="B2901" s="1" t="s">
        <v>86</v>
      </c>
      <c r="C2901" s="1">
        <v>34.0</v>
      </c>
      <c r="D2901" s="1" t="s">
        <v>51</v>
      </c>
      <c r="E2901" s="1" t="s">
        <v>63</v>
      </c>
      <c r="G2901" s="1" t="s">
        <v>3594</v>
      </c>
      <c r="H2901" s="1" t="s">
        <v>172</v>
      </c>
      <c r="I2901" s="1" t="s">
        <v>89</v>
      </c>
      <c r="J2901" s="1" t="s">
        <v>717</v>
      </c>
      <c r="M2901" s="1" t="s">
        <v>44</v>
      </c>
      <c r="O2901" s="1" t="s">
        <v>717</v>
      </c>
      <c r="P2901" s="1" t="s">
        <v>263</v>
      </c>
      <c r="Q2901" s="1" t="s">
        <v>55</v>
      </c>
      <c r="R2901" s="1" t="s">
        <v>44</v>
      </c>
      <c r="T2901" s="1" t="s">
        <v>3595</v>
      </c>
      <c r="U2901" s="1" t="s">
        <v>59</v>
      </c>
      <c r="W2901" s="1" t="s">
        <v>60</v>
      </c>
      <c r="X2901" s="1" t="s">
        <v>60</v>
      </c>
      <c r="AF2901" s="1" t="s">
        <v>60</v>
      </c>
      <c r="AI2901" s="1" t="s">
        <v>60</v>
      </c>
      <c r="AP2901" s="1" t="s">
        <v>60</v>
      </c>
      <c r="AR2901" s="1" t="s">
        <v>60</v>
      </c>
      <c r="AU2901" s="1" t="s">
        <v>720</v>
      </c>
      <c r="AV2901" s="1" t="s">
        <v>722</v>
      </c>
      <c r="AW2901" s="3" t="str">
        <f t="shared" si="1"/>
        <v>Other</v>
      </c>
      <c r="AX2901" s="3" t="str">
        <f t="array" ref="AX2901">TEXTJOIN(", ", TRUE, IF(X2901:AS2901="Y", X$1:AS$1, IF(X2901:AS2901&lt;&gt;"", X$1:AS$1 &amp; ": " &amp; X2901:AS2901, "")))
</f>
        <v>Heroin, Benzodiazepine, Amphet, Heroin/Morph/Codeine, Any Opioid</v>
      </c>
    </row>
    <row r="2902">
      <c r="A2902" s="2">
        <v>42038.0</v>
      </c>
      <c r="B2902" s="1" t="s">
        <v>86</v>
      </c>
      <c r="C2902" s="1">
        <v>53.0</v>
      </c>
      <c r="D2902" s="1" t="s">
        <v>76</v>
      </c>
      <c r="E2902" s="1" t="s">
        <v>63</v>
      </c>
      <c r="G2902" s="1" t="s">
        <v>510</v>
      </c>
      <c r="H2902" s="1" t="s">
        <v>103</v>
      </c>
      <c r="I2902" s="1" t="s">
        <v>55</v>
      </c>
      <c r="J2902" s="1" t="s">
        <v>510</v>
      </c>
      <c r="M2902" s="1" t="s">
        <v>56</v>
      </c>
      <c r="O2902" s="1" t="s">
        <v>510</v>
      </c>
      <c r="P2902" s="1" t="s">
        <v>103</v>
      </c>
      <c r="Q2902" s="1" t="s">
        <v>55</v>
      </c>
      <c r="R2902" s="1" t="s">
        <v>56</v>
      </c>
      <c r="T2902" s="1" t="s">
        <v>3596</v>
      </c>
      <c r="U2902" s="1" t="s">
        <v>59</v>
      </c>
      <c r="AB2902" s="1" t="s">
        <v>60</v>
      </c>
      <c r="AF2902" s="1" t="s">
        <v>60</v>
      </c>
      <c r="AR2902" s="1" t="s">
        <v>60</v>
      </c>
      <c r="AT2902" s="1" t="s">
        <v>512</v>
      </c>
      <c r="AU2902" s="1" t="s">
        <v>512</v>
      </c>
      <c r="AV2902" s="1" t="s">
        <v>513</v>
      </c>
      <c r="AW2902" s="3" t="str">
        <f t="shared" si="1"/>
        <v>Other</v>
      </c>
      <c r="AX2902" s="3" t="str">
        <f t="array" ref="AX2902">TEXTJOIN(", ", TRUE, IF(X2902:AS2902="Y", X$1:AS$1, IF(X2902:AS2902&lt;&gt;"", X$1:AS$1 &amp; ": " &amp; X2902:AS2902, "")))
</f>
        <v>Oxycodone, Benzodiazepine, Any Opioid</v>
      </c>
    </row>
    <row r="2903">
      <c r="A2903" s="2">
        <v>44009.0</v>
      </c>
      <c r="B2903" s="1" t="s">
        <v>50</v>
      </c>
      <c r="C2903" s="1">
        <v>59.0</v>
      </c>
      <c r="D2903" s="1" t="s">
        <v>51</v>
      </c>
      <c r="E2903" s="1" t="s">
        <v>63</v>
      </c>
      <c r="G2903" s="1" t="s">
        <v>300</v>
      </c>
      <c r="H2903" s="1" t="s">
        <v>299</v>
      </c>
      <c r="I2903" s="1" t="s">
        <v>55</v>
      </c>
      <c r="J2903" s="1" t="s">
        <v>300</v>
      </c>
      <c r="K2903" s="1" t="s">
        <v>299</v>
      </c>
      <c r="L2903" s="1" t="s">
        <v>55</v>
      </c>
      <c r="M2903" s="1" t="s">
        <v>56</v>
      </c>
      <c r="N2903" s="1" t="s">
        <v>334</v>
      </c>
      <c r="O2903" s="1" t="s">
        <v>300</v>
      </c>
      <c r="P2903" s="1" t="s">
        <v>299</v>
      </c>
      <c r="Q2903" s="1" t="s">
        <v>55</v>
      </c>
      <c r="R2903" s="1" t="s">
        <v>56</v>
      </c>
      <c r="T2903" s="1" t="s">
        <v>83</v>
      </c>
      <c r="U2903" s="1" t="s">
        <v>59</v>
      </c>
      <c r="Z2903" s="1" t="s">
        <v>60</v>
      </c>
      <c r="AR2903" s="1" t="s">
        <v>60</v>
      </c>
      <c r="AT2903" s="1" t="s">
        <v>304</v>
      </c>
      <c r="AU2903" s="1" t="s">
        <v>304</v>
      </c>
      <c r="AV2903" s="1" t="s">
        <v>302</v>
      </c>
      <c r="AW2903" s="3" t="str">
        <f t="shared" si="1"/>
        <v>Other</v>
      </c>
      <c r="AX2903" s="3" t="str">
        <f t="array" ref="AX2903">TEXTJOIN(", ", TRUE, IF(X2903:AS2903="Y", X$1:AS$1, IF(X2903:AS2903&lt;&gt;"", X$1:AS$1 &amp; ": " &amp; X2903:AS2903, "")))
</f>
        <v>Fentanyl, Any Opioid</v>
      </c>
    </row>
    <row r="2904">
      <c r="A2904" s="2">
        <v>43734.0</v>
      </c>
      <c r="B2904" s="1" t="s">
        <v>50</v>
      </c>
      <c r="C2904" s="1">
        <v>40.0</v>
      </c>
      <c r="D2904" s="1" t="s">
        <v>51</v>
      </c>
      <c r="J2904" s="1" t="s">
        <v>91</v>
      </c>
      <c r="K2904" s="1" t="s">
        <v>91</v>
      </c>
      <c r="L2904" s="1" t="s">
        <v>55</v>
      </c>
      <c r="M2904" s="1" t="s">
        <v>92</v>
      </c>
      <c r="N2904" s="1" t="s">
        <v>93</v>
      </c>
      <c r="O2904" s="1" t="s">
        <v>91</v>
      </c>
      <c r="P2904" s="1" t="s">
        <v>91</v>
      </c>
      <c r="Q2904" s="1" t="s">
        <v>55</v>
      </c>
      <c r="R2904" s="1" t="s">
        <v>67</v>
      </c>
      <c r="T2904" s="1" t="s">
        <v>918</v>
      </c>
      <c r="U2904" s="1" t="s">
        <v>59</v>
      </c>
      <c r="Y2904" s="1" t="s">
        <v>60</v>
      </c>
      <c r="Z2904" s="1" t="s">
        <v>60</v>
      </c>
      <c r="AR2904" s="1" t="s">
        <v>60</v>
      </c>
      <c r="AT2904" s="1" t="s">
        <v>62</v>
      </c>
      <c r="AU2904" s="1" t="s">
        <v>110</v>
      </c>
      <c r="AV2904" s="1" t="s">
        <v>111</v>
      </c>
      <c r="AW2904" s="3" t="str">
        <f t="shared" si="1"/>
        <v>Other</v>
      </c>
      <c r="AX2904" s="3" t="str">
        <f t="array" ref="AX2904">TEXTJOIN(", ", TRUE, IF(X2904:AS2904="Y", X$1:AS$1, IF(X2904:AS2904&lt;&gt;"", X$1:AS$1 &amp; ": " &amp; X2904:AS2904, "")))
</f>
        <v>Cocaine, Fentanyl, Any Opioid</v>
      </c>
    </row>
    <row r="2905">
      <c r="A2905" s="4">
        <v>43034.0</v>
      </c>
      <c r="B2905" s="1" t="s">
        <v>86</v>
      </c>
      <c r="C2905" s="1">
        <v>34.0</v>
      </c>
      <c r="D2905" s="1" t="s">
        <v>51</v>
      </c>
      <c r="E2905" s="1" t="s">
        <v>63</v>
      </c>
      <c r="G2905" s="1" t="s">
        <v>185</v>
      </c>
      <c r="H2905" s="1" t="s">
        <v>91</v>
      </c>
      <c r="I2905" s="1" t="s">
        <v>55</v>
      </c>
      <c r="J2905" s="1" t="s">
        <v>185</v>
      </c>
      <c r="K2905" s="1" t="s">
        <v>91</v>
      </c>
      <c r="L2905" s="1" t="s">
        <v>55</v>
      </c>
      <c r="M2905" s="1" t="s">
        <v>56</v>
      </c>
      <c r="N2905" s="1" t="s">
        <v>119</v>
      </c>
      <c r="O2905" s="1" t="s">
        <v>185</v>
      </c>
      <c r="P2905" s="1" t="s">
        <v>91</v>
      </c>
      <c r="Q2905" s="1" t="s">
        <v>55</v>
      </c>
      <c r="R2905" s="1" t="s">
        <v>56</v>
      </c>
      <c r="T2905" s="1" t="s">
        <v>3597</v>
      </c>
      <c r="U2905" s="1" t="s">
        <v>59</v>
      </c>
      <c r="Z2905" s="1" t="s">
        <v>60</v>
      </c>
      <c r="AA2905" s="1" t="s">
        <v>60</v>
      </c>
      <c r="AT2905" s="1" t="s">
        <v>188</v>
      </c>
      <c r="AU2905" s="1" t="s">
        <v>188</v>
      </c>
      <c r="AV2905" s="1" t="s">
        <v>189</v>
      </c>
      <c r="AW2905" s="3" t="str">
        <f t="shared" si="1"/>
        <v>Other</v>
      </c>
      <c r="AX2905" s="3" t="str">
        <f t="array" ref="AX2905">TEXTJOIN(", ", TRUE, IF(X2905:AS2905="Y", X$1:AS$1, IF(X2905:AS2905&lt;&gt;"", X$1:AS$1 &amp; ": " &amp; X2905:AS2905, "")))
</f>
        <v>Fentanyl, Fentanyl Analogue</v>
      </c>
    </row>
    <row r="2906">
      <c r="A2906" s="4">
        <v>42332.0</v>
      </c>
      <c r="B2906" s="1" t="s">
        <v>86</v>
      </c>
      <c r="C2906" s="1">
        <v>51.0</v>
      </c>
      <c r="D2906" s="1" t="s">
        <v>51</v>
      </c>
      <c r="E2906" s="1" t="s">
        <v>63</v>
      </c>
      <c r="G2906" s="1" t="s">
        <v>53</v>
      </c>
      <c r="H2906" s="1" t="s">
        <v>54</v>
      </c>
      <c r="I2906" s="1" t="s">
        <v>55</v>
      </c>
      <c r="J2906" s="1" t="s">
        <v>53</v>
      </c>
      <c r="M2906" s="1" t="s">
        <v>56</v>
      </c>
      <c r="O2906" s="1" t="s">
        <v>53</v>
      </c>
      <c r="P2906" s="1" t="s">
        <v>54</v>
      </c>
      <c r="Q2906" s="1" t="s">
        <v>55</v>
      </c>
      <c r="R2906" s="1" t="s">
        <v>56</v>
      </c>
      <c r="T2906" s="1" t="s">
        <v>756</v>
      </c>
      <c r="U2906" s="1" t="s">
        <v>59</v>
      </c>
      <c r="Y2906" s="1" t="s">
        <v>60</v>
      </c>
      <c r="Z2906" s="1" t="s">
        <v>60</v>
      </c>
      <c r="AR2906" s="1" t="s">
        <v>60</v>
      </c>
      <c r="AT2906" s="1" t="s">
        <v>61</v>
      </c>
      <c r="AU2906" s="1" t="s">
        <v>61</v>
      </c>
      <c r="AV2906" s="1" t="s">
        <v>294</v>
      </c>
      <c r="AW2906" s="3" t="str">
        <f t="shared" si="1"/>
        <v>Other</v>
      </c>
      <c r="AX2906" s="3" t="str">
        <f t="array" ref="AX2906">TEXTJOIN(", ", TRUE, IF(X2906:AS2906="Y", X$1:AS$1, IF(X2906:AS2906&lt;&gt;"", X$1:AS$1 &amp; ": " &amp; X2906:AS2906, "")))
</f>
        <v>Cocaine, Fentanyl, Any Opioid</v>
      </c>
    </row>
    <row r="2907">
      <c r="A2907" s="2">
        <v>43680.0</v>
      </c>
      <c r="B2907" s="1" t="s">
        <v>50</v>
      </c>
      <c r="C2907" s="1">
        <v>35.0</v>
      </c>
      <c r="D2907" s="1" t="s">
        <v>51</v>
      </c>
      <c r="E2907" s="1" t="s">
        <v>63</v>
      </c>
      <c r="G2907" s="1" t="s">
        <v>64</v>
      </c>
      <c r="H2907" s="1" t="s">
        <v>65</v>
      </c>
      <c r="I2907" s="1" t="s">
        <v>55</v>
      </c>
      <c r="J2907" s="1" t="s">
        <v>64</v>
      </c>
      <c r="K2907" s="1" t="s">
        <v>65</v>
      </c>
      <c r="L2907" s="1" t="s">
        <v>55</v>
      </c>
      <c r="M2907" s="1" t="s">
        <v>56</v>
      </c>
      <c r="N2907" s="1" t="s">
        <v>119</v>
      </c>
      <c r="O2907" s="1" t="s">
        <v>64</v>
      </c>
      <c r="P2907" s="1" t="s">
        <v>65</v>
      </c>
      <c r="Q2907" s="1" t="s">
        <v>55</v>
      </c>
      <c r="R2907" s="1" t="s">
        <v>56</v>
      </c>
      <c r="T2907" s="1" t="s">
        <v>3598</v>
      </c>
      <c r="U2907" s="1" t="s">
        <v>59</v>
      </c>
      <c r="X2907" s="1" t="s">
        <v>60</v>
      </c>
      <c r="Z2907" s="1" t="s">
        <v>60</v>
      </c>
      <c r="AF2907" s="1" t="s">
        <v>60</v>
      </c>
      <c r="AP2907" s="1" t="s">
        <v>60</v>
      </c>
      <c r="AR2907" s="1" t="s">
        <v>60</v>
      </c>
      <c r="AS2907" s="1" t="s">
        <v>38</v>
      </c>
      <c r="AT2907" s="1" t="s">
        <v>69</v>
      </c>
      <c r="AU2907" s="1" t="s">
        <v>69</v>
      </c>
      <c r="AV2907" s="1" t="s">
        <v>70</v>
      </c>
      <c r="AW2907" s="3" t="str">
        <f t="shared" si="1"/>
        <v>Other</v>
      </c>
      <c r="AX2907" s="3" t="str">
        <f t="array" ref="AX2907">TEXTJOIN(", ", TRUE, IF(X2907:AS2907="Y", X$1:AS$1, IF(X2907:AS2907&lt;&gt;"", X$1:AS$1 &amp; ": " &amp; X2907:AS2907, "")))
</f>
        <v>Heroin, Fentanyl, Benzodiazepine, Heroin/Morph/Codeine, Any Opioid, Other: Xylazine</v>
      </c>
    </row>
    <row r="2908">
      <c r="A2908" s="2">
        <v>42228.0</v>
      </c>
      <c r="B2908" s="1" t="s">
        <v>86</v>
      </c>
      <c r="C2908" s="1">
        <v>45.0</v>
      </c>
      <c r="D2908" s="1" t="s">
        <v>76</v>
      </c>
      <c r="E2908" s="1" t="s">
        <v>63</v>
      </c>
      <c r="G2908" s="1" t="s">
        <v>185</v>
      </c>
      <c r="H2908" s="1" t="s">
        <v>91</v>
      </c>
      <c r="I2908" s="1" t="s">
        <v>55</v>
      </c>
      <c r="J2908" s="1" t="s">
        <v>91</v>
      </c>
      <c r="M2908" s="1" t="s">
        <v>2535</v>
      </c>
      <c r="O2908" s="1" t="s">
        <v>91</v>
      </c>
      <c r="P2908" s="1" t="s">
        <v>91</v>
      </c>
      <c r="Q2908" s="1" t="s">
        <v>55</v>
      </c>
      <c r="R2908" s="1" t="s">
        <v>67</v>
      </c>
      <c r="T2908" s="1" t="s">
        <v>393</v>
      </c>
      <c r="U2908" s="1" t="s">
        <v>59</v>
      </c>
      <c r="W2908" s="1" t="s">
        <v>60</v>
      </c>
      <c r="X2908" s="1" t="s">
        <v>60</v>
      </c>
      <c r="AP2908" s="1" t="s">
        <v>60</v>
      </c>
      <c r="AR2908" s="1" t="s">
        <v>60</v>
      </c>
      <c r="AT2908" s="1" t="s">
        <v>188</v>
      </c>
      <c r="AU2908" s="1" t="s">
        <v>110</v>
      </c>
      <c r="AV2908" s="1" t="s">
        <v>111</v>
      </c>
      <c r="AW2908" s="3" t="str">
        <f t="shared" si="1"/>
        <v>Other</v>
      </c>
      <c r="AX2908" s="3" t="str">
        <f t="array" ref="AX2908">TEXTJOIN(", ", TRUE, IF(X2908:AS2908="Y", X$1:AS$1, IF(X2908:AS2908&lt;&gt;"", X$1:AS$1 &amp; ": " &amp; X2908:AS2908, "")))
</f>
        <v>Heroin, Heroin/Morph/Codeine, Any Opioid</v>
      </c>
    </row>
    <row r="2909">
      <c r="A2909" s="2">
        <v>43190.0</v>
      </c>
      <c r="B2909" s="1" t="s">
        <v>50</v>
      </c>
      <c r="C2909" s="1">
        <v>45.0</v>
      </c>
      <c r="D2909" s="1" t="s">
        <v>51</v>
      </c>
      <c r="E2909" s="1" t="s">
        <v>63</v>
      </c>
      <c r="G2909" s="1" t="s">
        <v>424</v>
      </c>
      <c r="H2909" s="1" t="s">
        <v>54</v>
      </c>
      <c r="I2909" s="1" t="s">
        <v>55</v>
      </c>
      <c r="J2909" s="1" t="s">
        <v>424</v>
      </c>
      <c r="K2909" s="1" t="s">
        <v>54</v>
      </c>
      <c r="M2909" s="1" t="s">
        <v>56</v>
      </c>
      <c r="N2909" s="1" t="s">
        <v>136</v>
      </c>
      <c r="O2909" s="1" t="s">
        <v>424</v>
      </c>
      <c r="P2909" s="1" t="s">
        <v>54</v>
      </c>
      <c r="Q2909" s="1" t="s">
        <v>55</v>
      </c>
      <c r="R2909" s="1" t="s">
        <v>56</v>
      </c>
      <c r="T2909" s="1" t="s">
        <v>902</v>
      </c>
      <c r="U2909" s="1" t="s">
        <v>59</v>
      </c>
      <c r="Z2909" s="1" t="s">
        <v>60</v>
      </c>
      <c r="AD2909" s="1" t="s">
        <v>60</v>
      </c>
      <c r="AR2909" s="1" t="s">
        <v>60</v>
      </c>
      <c r="AT2909" s="1" t="s">
        <v>425</v>
      </c>
      <c r="AU2909" s="1" t="s">
        <v>425</v>
      </c>
      <c r="AV2909" s="1" t="s">
        <v>426</v>
      </c>
      <c r="AW2909" s="3" t="str">
        <f t="shared" si="1"/>
        <v>Other</v>
      </c>
      <c r="AX2909" s="3" t="str">
        <f t="array" ref="AX2909">TEXTJOIN(", ", TRUE, IF(X2909:AS2909="Y", X$1:AS$1, IF(X2909:AS2909&lt;&gt;"", X$1:AS$1 &amp; ": " &amp; X2909:AS2909, "")))
</f>
        <v>Fentanyl, Ethanol, Any Opioid</v>
      </c>
    </row>
    <row r="2910">
      <c r="A2910" s="2">
        <v>42133.0</v>
      </c>
      <c r="B2910" s="1" t="s">
        <v>86</v>
      </c>
      <c r="C2910" s="1">
        <v>41.0</v>
      </c>
      <c r="D2910" s="1" t="s">
        <v>76</v>
      </c>
      <c r="E2910" s="1" t="s">
        <v>63</v>
      </c>
      <c r="G2910" s="1" t="s">
        <v>185</v>
      </c>
      <c r="H2910" s="1" t="s">
        <v>91</v>
      </c>
      <c r="I2910" s="1" t="s">
        <v>55</v>
      </c>
      <c r="J2910" s="1" t="s">
        <v>185</v>
      </c>
      <c r="M2910" s="1" t="s">
        <v>56</v>
      </c>
      <c r="O2910" s="1" t="s">
        <v>185</v>
      </c>
      <c r="P2910" s="1" t="s">
        <v>91</v>
      </c>
      <c r="Q2910" s="1" t="s">
        <v>55</v>
      </c>
      <c r="R2910" s="1" t="s">
        <v>56</v>
      </c>
      <c r="T2910" s="1" t="s">
        <v>3599</v>
      </c>
      <c r="U2910" s="1" t="s">
        <v>59</v>
      </c>
      <c r="AB2910" s="1" t="s">
        <v>60</v>
      </c>
      <c r="AF2910" s="1" t="s">
        <v>60</v>
      </c>
      <c r="AL2910" s="1" t="s">
        <v>60</v>
      </c>
      <c r="AO2910" s="1" t="s">
        <v>60</v>
      </c>
      <c r="AP2910" s="1" t="s">
        <v>60</v>
      </c>
      <c r="AR2910" s="1" t="s">
        <v>60</v>
      </c>
      <c r="AS2910" s="1" t="s">
        <v>469</v>
      </c>
      <c r="AT2910" s="1" t="s">
        <v>188</v>
      </c>
      <c r="AU2910" s="1" t="s">
        <v>188</v>
      </c>
      <c r="AV2910" s="1" t="s">
        <v>189</v>
      </c>
      <c r="AW2910" s="3" t="str">
        <f t="shared" si="1"/>
        <v>Other</v>
      </c>
      <c r="AX2910" s="3" t="str">
        <f t="array" ref="AX2910">TEXTJOIN(", ", TRUE, IF(X2910:AS2910="Y", X$1:AS$1, IF(X2910:AS2910&lt;&gt;"", X$1:AS$1 &amp; ": " &amp; X2910:AS2910, "")))
</f>
        <v>Oxycodone, Benzodiazepine, Morphine (Not Heroin), Opiate NOS, Heroin/Morph/Codeine, Any Opioid, Other: morphine RX</v>
      </c>
    </row>
    <row r="2911">
      <c r="A2911" s="2">
        <v>44434.0</v>
      </c>
      <c r="B2911" s="1" t="s">
        <v>50</v>
      </c>
      <c r="C2911" s="1">
        <v>56.0</v>
      </c>
      <c r="D2911" s="1" t="s">
        <v>51</v>
      </c>
      <c r="E2911" s="1" t="s">
        <v>63</v>
      </c>
      <c r="F2911" s="1" t="s">
        <v>267</v>
      </c>
      <c r="G2911" s="1" t="s">
        <v>185</v>
      </c>
      <c r="H2911" s="1" t="s">
        <v>91</v>
      </c>
      <c r="I2911" s="1" t="s">
        <v>55</v>
      </c>
      <c r="J2911" s="1" t="s">
        <v>185</v>
      </c>
      <c r="K2911" s="1" t="s">
        <v>91</v>
      </c>
      <c r="L2911" s="1" t="s">
        <v>55</v>
      </c>
      <c r="M2911" s="1" t="s">
        <v>56</v>
      </c>
      <c r="N2911" s="1" t="s">
        <v>136</v>
      </c>
      <c r="O2911" s="1" t="s">
        <v>185</v>
      </c>
      <c r="P2911" s="1" t="s">
        <v>91</v>
      </c>
      <c r="Q2911" s="1" t="s">
        <v>55</v>
      </c>
      <c r="R2911" s="1" t="s">
        <v>56</v>
      </c>
      <c r="T2911" s="1" t="s">
        <v>1440</v>
      </c>
      <c r="U2911" s="1" t="s">
        <v>59</v>
      </c>
      <c r="Z2911" s="1" t="s">
        <v>60</v>
      </c>
      <c r="AR2911" s="1" t="s">
        <v>60</v>
      </c>
      <c r="AT2911" s="1" t="s">
        <v>188</v>
      </c>
      <c r="AU2911" s="1" t="s">
        <v>188</v>
      </c>
      <c r="AV2911" s="1" t="s">
        <v>189</v>
      </c>
      <c r="AW2911" s="3" t="str">
        <f t="shared" si="1"/>
        <v>Other</v>
      </c>
      <c r="AX2911" s="3" t="str">
        <f t="array" ref="AX2911">TEXTJOIN(", ", TRUE, IF(X2911:AS2911="Y", X$1:AS$1, IF(X2911:AS2911&lt;&gt;"", X$1:AS$1 &amp; ": " &amp; X2911:AS2911, "")))
</f>
        <v>Fentanyl, Any Opioid</v>
      </c>
    </row>
    <row r="2912">
      <c r="A2912" s="2">
        <v>41609.0</v>
      </c>
      <c r="B2912" s="1" t="s">
        <v>50</v>
      </c>
      <c r="C2912" s="1">
        <v>39.0</v>
      </c>
      <c r="D2912" s="1" t="s">
        <v>51</v>
      </c>
      <c r="E2912" s="1" t="s">
        <v>63</v>
      </c>
      <c r="G2912" s="1" t="s">
        <v>120</v>
      </c>
      <c r="H2912" s="1" t="s">
        <v>121</v>
      </c>
      <c r="J2912" s="1" t="s">
        <v>91</v>
      </c>
      <c r="L2912" s="1" t="s">
        <v>55</v>
      </c>
      <c r="M2912" s="1" t="s">
        <v>177</v>
      </c>
      <c r="N2912" s="1" t="s">
        <v>136</v>
      </c>
      <c r="O2912" s="1" t="s">
        <v>91</v>
      </c>
      <c r="P2912" s="1" t="s">
        <v>91</v>
      </c>
      <c r="R2912" s="1" t="s">
        <v>44</v>
      </c>
      <c r="S2912" s="1" t="s">
        <v>3600</v>
      </c>
      <c r="T2912" s="1" t="s">
        <v>3601</v>
      </c>
      <c r="U2912" s="1" t="s">
        <v>59</v>
      </c>
      <c r="X2912" s="1" t="s">
        <v>60</v>
      </c>
      <c r="Y2912" s="1" t="s">
        <v>60</v>
      </c>
      <c r="AB2912" s="1" t="s">
        <v>60</v>
      </c>
      <c r="AT2912" s="1" t="s">
        <v>236</v>
      </c>
      <c r="AU2912" s="1" t="s">
        <v>110</v>
      </c>
      <c r="AV2912" s="1" t="s">
        <v>111</v>
      </c>
      <c r="AW2912" s="3" t="str">
        <f t="shared" si="1"/>
        <v>Other</v>
      </c>
      <c r="AX2912" s="3" t="str">
        <f t="array" ref="AX2912">TEXTJOIN(", ", TRUE, IF(X2912:AS2912="Y", X$1:AS$1, IF(X2912:AS2912&lt;&gt;"", X$1:AS$1 &amp; ": " &amp; X2912:AS2912, "")))
</f>
        <v>Heroin, Cocaine, Oxycodone</v>
      </c>
    </row>
    <row r="2913">
      <c r="A2913" s="2">
        <v>42400.0</v>
      </c>
      <c r="B2913" s="1" t="s">
        <v>50</v>
      </c>
      <c r="C2913" s="1">
        <v>39.0</v>
      </c>
      <c r="D2913" s="1" t="s">
        <v>51</v>
      </c>
      <c r="E2913" s="1" t="s">
        <v>52</v>
      </c>
      <c r="G2913" s="1" t="s">
        <v>91</v>
      </c>
      <c r="H2913" s="1" t="s">
        <v>91</v>
      </c>
      <c r="I2913" s="1" t="s">
        <v>55</v>
      </c>
      <c r="J2913" s="1" t="s">
        <v>91</v>
      </c>
      <c r="M2913" s="1" t="s">
        <v>820</v>
      </c>
      <c r="N2913" s="1" t="s">
        <v>276</v>
      </c>
      <c r="O2913" s="1" t="s">
        <v>91</v>
      </c>
      <c r="R2913" s="1" t="s">
        <v>67</v>
      </c>
      <c r="T2913" s="1" t="s">
        <v>3602</v>
      </c>
      <c r="U2913" s="1" t="s">
        <v>59</v>
      </c>
      <c r="Y2913" s="1" t="s">
        <v>60</v>
      </c>
      <c r="AT2913" s="1" t="s">
        <v>110</v>
      </c>
      <c r="AU2913" s="1" t="s">
        <v>110</v>
      </c>
      <c r="AV2913" s="1" t="s">
        <v>111</v>
      </c>
      <c r="AW2913" s="3" t="str">
        <f t="shared" si="1"/>
        <v>Other</v>
      </c>
      <c r="AX2913" s="3" t="str">
        <f t="array" ref="AX2913">TEXTJOIN(", ", TRUE, IF(X2913:AS2913="Y", X$1:AS$1, IF(X2913:AS2913&lt;&gt;"", X$1:AS$1 &amp; ": " &amp; X2913:AS2913, "")))
</f>
        <v>Cocaine</v>
      </c>
    </row>
    <row r="2914">
      <c r="A2914" s="2">
        <v>42563.0</v>
      </c>
      <c r="B2914" s="1" t="s">
        <v>50</v>
      </c>
      <c r="C2914" s="1">
        <v>37.0</v>
      </c>
      <c r="D2914" s="1" t="s">
        <v>51</v>
      </c>
      <c r="E2914" s="1" t="s">
        <v>63</v>
      </c>
      <c r="G2914" s="1" t="s">
        <v>143</v>
      </c>
      <c r="H2914" s="1" t="s">
        <v>91</v>
      </c>
      <c r="I2914" s="1" t="s">
        <v>55</v>
      </c>
      <c r="J2914" s="1" t="s">
        <v>143</v>
      </c>
      <c r="M2914" s="1" t="s">
        <v>56</v>
      </c>
      <c r="N2914" s="1" t="s">
        <v>136</v>
      </c>
      <c r="O2914" s="1" t="s">
        <v>143</v>
      </c>
      <c r="R2914" s="1" t="s">
        <v>56</v>
      </c>
      <c r="T2914" s="1" t="s">
        <v>78</v>
      </c>
      <c r="U2914" s="1" t="s">
        <v>59</v>
      </c>
      <c r="W2914" s="1" t="s">
        <v>60</v>
      </c>
      <c r="X2914" s="1" t="s">
        <v>60</v>
      </c>
      <c r="AP2914" s="1" t="s">
        <v>60</v>
      </c>
      <c r="AR2914" s="1" t="s">
        <v>60</v>
      </c>
      <c r="AT2914" s="1" t="s">
        <v>145</v>
      </c>
      <c r="AU2914" s="1" t="s">
        <v>145</v>
      </c>
      <c r="AV2914" s="1" t="s">
        <v>146</v>
      </c>
      <c r="AW2914" s="3" t="str">
        <f t="shared" si="1"/>
        <v>Other</v>
      </c>
      <c r="AX2914" s="3" t="str">
        <f t="array" ref="AX2914">TEXTJOIN(", ", TRUE, IF(X2914:AS2914="Y", X$1:AS$1, IF(X2914:AS2914&lt;&gt;"", X$1:AS$1 &amp; ": " &amp; X2914:AS2914, "")))
</f>
        <v>Heroin, Heroin/Morph/Codeine, Any Opioid</v>
      </c>
    </row>
    <row r="2915">
      <c r="A2915" s="2">
        <v>44230.0</v>
      </c>
      <c r="B2915" s="1" t="s">
        <v>50</v>
      </c>
      <c r="C2915" s="1">
        <v>54.0</v>
      </c>
      <c r="D2915" s="1" t="s">
        <v>51</v>
      </c>
      <c r="E2915" s="1" t="s">
        <v>502</v>
      </c>
      <c r="J2915" s="1" t="s">
        <v>256</v>
      </c>
      <c r="K2915" s="1" t="s">
        <v>103</v>
      </c>
      <c r="L2915" s="1" t="s">
        <v>55</v>
      </c>
      <c r="M2915" s="1" t="s">
        <v>177</v>
      </c>
      <c r="N2915" s="1" t="s">
        <v>136</v>
      </c>
      <c r="O2915" s="1" t="s">
        <v>256</v>
      </c>
      <c r="P2915" s="1" t="s">
        <v>103</v>
      </c>
      <c r="Q2915" s="1" t="s">
        <v>55</v>
      </c>
      <c r="R2915" s="1" t="s">
        <v>44</v>
      </c>
      <c r="S2915" s="1" t="s">
        <v>3258</v>
      </c>
      <c r="T2915" s="1" t="s">
        <v>3603</v>
      </c>
      <c r="U2915" s="1" t="s">
        <v>59</v>
      </c>
      <c r="Z2915" s="1" t="s">
        <v>60</v>
      </c>
      <c r="AF2915" s="1" t="s">
        <v>60</v>
      </c>
      <c r="AR2915" s="1" t="s">
        <v>60</v>
      </c>
      <c r="AT2915" s="1" t="s">
        <v>62</v>
      </c>
      <c r="AU2915" s="1" t="s">
        <v>282</v>
      </c>
      <c r="AV2915" s="1" t="s">
        <v>260</v>
      </c>
      <c r="AW2915" s="3" t="str">
        <f t="shared" si="1"/>
        <v>Other</v>
      </c>
      <c r="AX2915" s="3" t="str">
        <f t="array" ref="AX2915">TEXTJOIN(", ", TRUE, IF(X2915:AS2915="Y", X$1:AS$1, IF(X2915:AS2915&lt;&gt;"", X$1:AS$1 &amp; ": " &amp; X2915:AS2915, "")))
</f>
        <v>Fentanyl, Benzodiazepine, Any Opioid</v>
      </c>
    </row>
    <row r="2916">
      <c r="A2916" s="2">
        <v>41541.0</v>
      </c>
      <c r="B2916" s="1" t="s">
        <v>50</v>
      </c>
      <c r="C2916" s="1">
        <v>32.0</v>
      </c>
      <c r="D2916" s="1" t="s">
        <v>76</v>
      </c>
      <c r="E2916" s="1" t="s">
        <v>63</v>
      </c>
      <c r="G2916" s="1" t="s">
        <v>731</v>
      </c>
      <c r="H2916" s="1" t="s">
        <v>103</v>
      </c>
      <c r="J2916" s="1" t="s">
        <v>91</v>
      </c>
      <c r="L2916" s="1" t="s">
        <v>55</v>
      </c>
      <c r="M2916" s="1" t="s">
        <v>177</v>
      </c>
      <c r="N2916" s="1" t="s">
        <v>136</v>
      </c>
      <c r="O2916" s="1" t="s">
        <v>91</v>
      </c>
      <c r="P2916" s="1" t="s">
        <v>91</v>
      </c>
      <c r="R2916" s="1" t="s">
        <v>44</v>
      </c>
      <c r="S2916" s="1" t="s">
        <v>3604</v>
      </c>
      <c r="T2916" s="1" t="s">
        <v>3605</v>
      </c>
      <c r="U2916" s="1" t="s">
        <v>59</v>
      </c>
      <c r="X2916" s="1" t="s">
        <v>60</v>
      </c>
      <c r="AF2916" s="1" t="s">
        <v>60</v>
      </c>
      <c r="AT2916" s="1" t="s">
        <v>735</v>
      </c>
      <c r="AU2916" s="1" t="s">
        <v>110</v>
      </c>
      <c r="AV2916" s="1" t="s">
        <v>111</v>
      </c>
      <c r="AW2916" s="3" t="str">
        <f t="shared" si="1"/>
        <v>Other</v>
      </c>
      <c r="AX2916" s="3" t="str">
        <f t="array" ref="AX2916">TEXTJOIN(", ", TRUE, IF(X2916:AS2916="Y", X$1:AS$1, IF(X2916:AS2916&lt;&gt;"", X$1:AS$1 &amp; ": " &amp; X2916:AS2916, "")))
</f>
        <v>Heroin, Benzodiazepine</v>
      </c>
    </row>
    <row r="2917">
      <c r="A2917" s="4">
        <v>41625.0</v>
      </c>
      <c r="B2917" s="1" t="s">
        <v>50</v>
      </c>
      <c r="C2917" s="1">
        <v>40.0</v>
      </c>
      <c r="D2917" s="1" t="s">
        <v>51</v>
      </c>
      <c r="E2917" s="1" t="s">
        <v>63</v>
      </c>
      <c r="F2917" s="1" t="s">
        <v>137</v>
      </c>
      <c r="G2917" s="1" t="s">
        <v>256</v>
      </c>
      <c r="H2917" s="1" t="s">
        <v>103</v>
      </c>
      <c r="J2917" s="1" t="s">
        <v>256</v>
      </c>
      <c r="L2917" s="1" t="s">
        <v>55</v>
      </c>
      <c r="M2917" s="1" t="s">
        <v>193</v>
      </c>
      <c r="N2917" s="1" t="s">
        <v>104</v>
      </c>
      <c r="O2917" s="1" t="s">
        <v>256</v>
      </c>
      <c r="P2917" s="1" t="s">
        <v>103</v>
      </c>
      <c r="R2917" s="1" t="s">
        <v>44</v>
      </c>
      <c r="S2917" s="1" t="s">
        <v>3606</v>
      </c>
      <c r="T2917" s="1" t="s">
        <v>296</v>
      </c>
      <c r="U2917" s="1" t="s">
        <v>59</v>
      </c>
      <c r="AB2917" s="1" t="s">
        <v>60</v>
      </c>
      <c r="AD2917" s="1" t="s">
        <v>60</v>
      </c>
      <c r="AT2917" s="1" t="s">
        <v>282</v>
      </c>
      <c r="AU2917" s="1" t="s">
        <v>282</v>
      </c>
      <c r="AV2917" s="1" t="s">
        <v>260</v>
      </c>
      <c r="AW2917" s="3" t="str">
        <f t="shared" si="1"/>
        <v>Other</v>
      </c>
      <c r="AX2917" s="3" t="str">
        <f t="array" ref="AX2917">TEXTJOIN(", ", TRUE, IF(X2917:AS2917="Y", X$1:AS$1, IF(X2917:AS2917&lt;&gt;"", X$1:AS$1 &amp; ": " &amp; X2917:AS2917, "")))
</f>
        <v>Oxycodone, Ethanol</v>
      </c>
    </row>
    <row r="2918">
      <c r="A2918" s="4">
        <v>44162.0</v>
      </c>
      <c r="B2918" s="1" t="s">
        <v>50</v>
      </c>
      <c r="C2918" s="1">
        <v>59.0</v>
      </c>
      <c r="D2918" s="1" t="s">
        <v>76</v>
      </c>
      <c r="E2918" s="1" t="s">
        <v>63</v>
      </c>
      <c r="G2918" s="1" t="s">
        <v>256</v>
      </c>
      <c r="H2918" s="1" t="s">
        <v>103</v>
      </c>
      <c r="I2918" s="1" t="s">
        <v>55</v>
      </c>
      <c r="J2918" s="1" t="s">
        <v>256</v>
      </c>
      <c r="K2918" s="1" t="s">
        <v>103</v>
      </c>
      <c r="L2918" s="1" t="s">
        <v>55</v>
      </c>
      <c r="M2918" s="1" t="s">
        <v>56</v>
      </c>
      <c r="N2918" s="1" t="s">
        <v>119</v>
      </c>
      <c r="O2918" s="1" t="s">
        <v>256</v>
      </c>
      <c r="P2918" s="1" t="s">
        <v>103</v>
      </c>
      <c r="Q2918" s="1" t="s">
        <v>55</v>
      </c>
      <c r="R2918" s="1" t="s">
        <v>67</v>
      </c>
      <c r="T2918" s="1" t="s">
        <v>3607</v>
      </c>
      <c r="U2918" s="1" t="s">
        <v>59</v>
      </c>
      <c r="V2918" s="1" t="s">
        <v>286</v>
      </c>
      <c r="Y2918" s="1" t="s">
        <v>60</v>
      </c>
      <c r="AD2918" s="1" t="s">
        <v>60</v>
      </c>
      <c r="AT2918" s="1" t="s">
        <v>282</v>
      </c>
      <c r="AU2918" s="1" t="s">
        <v>282</v>
      </c>
      <c r="AV2918" s="1" t="s">
        <v>260</v>
      </c>
      <c r="AW2918" s="3" t="str">
        <f t="shared" si="1"/>
        <v>Other</v>
      </c>
      <c r="AX2918" s="3" t="str">
        <f t="array" ref="AX2918">TEXTJOIN(", ", TRUE, IF(X2918:AS2918="Y", X$1:AS$1, IF(X2918:AS2918&lt;&gt;"", X$1:AS$1 &amp; ": " &amp; X2918:AS2918, "")))
</f>
        <v>Cocaine, Ethanol</v>
      </c>
    </row>
    <row r="2919">
      <c r="A2919" s="2">
        <v>43144.0</v>
      </c>
      <c r="B2919" s="1" t="s">
        <v>50</v>
      </c>
      <c r="C2919" s="1">
        <v>57.0</v>
      </c>
      <c r="D2919" s="1" t="s">
        <v>76</v>
      </c>
      <c r="E2919" s="1" t="s">
        <v>63</v>
      </c>
      <c r="G2919" s="1" t="s">
        <v>120</v>
      </c>
      <c r="H2919" s="1" t="s">
        <v>121</v>
      </c>
      <c r="I2919" s="1" t="s">
        <v>55</v>
      </c>
      <c r="J2919" s="1" t="s">
        <v>120</v>
      </c>
      <c r="K2919" s="1" t="s">
        <v>121</v>
      </c>
      <c r="M2919" s="1" t="s">
        <v>56</v>
      </c>
      <c r="N2919" s="1" t="s">
        <v>119</v>
      </c>
      <c r="O2919" s="1" t="s">
        <v>120</v>
      </c>
      <c r="P2919" s="1" t="s">
        <v>121</v>
      </c>
      <c r="Q2919" s="1" t="s">
        <v>55</v>
      </c>
      <c r="R2919" s="1" t="s">
        <v>56</v>
      </c>
      <c r="T2919" s="1" t="s">
        <v>3608</v>
      </c>
      <c r="U2919" s="1" t="s">
        <v>59</v>
      </c>
      <c r="AF2919" s="1" t="s">
        <v>60</v>
      </c>
      <c r="AR2919" s="1" t="s">
        <v>60</v>
      </c>
      <c r="AS2919" s="1" t="s">
        <v>182</v>
      </c>
      <c r="AT2919" s="1" t="s">
        <v>236</v>
      </c>
      <c r="AU2919" s="1" t="s">
        <v>236</v>
      </c>
      <c r="AV2919" s="1" t="s">
        <v>123</v>
      </c>
      <c r="AW2919" s="3" t="str">
        <f t="shared" si="1"/>
        <v>Middletown</v>
      </c>
      <c r="AX2919" s="3" t="str">
        <f t="array" ref="AX2919">TEXTJOIN(", ", TRUE, IF(X2919:AS2919="Y", X$1:AS$1, IF(X2919:AS2919&lt;&gt;"", X$1:AS$1 &amp; ": " &amp; X2919:AS2919, "")))
</f>
        <v>Benzodiazepine, Any Opioid, Other: Bupren</v>
      </c>
    </row>
    <row r="2920">
      <c r="A2920" s="2">
        <v>41684.0</v>
      </c>
      <c r="B2920" s="1" t="s">
        <v>50</v>
      </c>
      <c r="C2920" s="1">
        <v>39.0</v>
      </c>
      <c r="D2920" s="1" t="s">
        <v>76</v>
      </c>
      <c r="E2920" s="1" t="s">
        <v>63</v>
      </c>
      <c r="G2920" s="1" t="s">
        <v>82</v>
      </c>
      <c r="J2920" s="1" t="s">
        <v>82</v>
      </c>
      <c r="L2920" s="1" t="s">
        <v>55</v>
      </c>
      <c r="M2920" s="1" t="s">
        <v>56</v>
      </c>
      <c r="N2920" s="1" t="s">
        <v>136</v>
      </c>
      <c r="O2920" s="1" t="s">
        <v>82</v>
      </c>
      <c r="R2920" s="1" t="s">
        <v>67</v>
      </c>
      <c r="T2920" s="1" t="s">
        <v>3609</v>
      </c>
      <c r="U2920" s="1" t="s">
        <v>59</v>
      </c>
      <c r="X2920" s="1" t="s">
        <v>60</v>
      </c>
      <c r="AT2920" s="1" t="s">
        <v>329</v>
      </c>
      <c r="AU2920" s="1" t="s">
        <v>329</v>
      </c>
      <c r="AV2920" s="1" t="s">
        <v>85</v>
      </c>
      <c r="AW2920" s="3" t="str">
        <f t="shared" si="1"/>
        <v>Other</v>
      </c>
      <c r="AX2920" s="3" t="str">
        <f t="array" ref="AX2920">TEXTJOIN(", ", TRUE, IF(X2920:AS2920="Y", X$1:AS$1, IF(X2920:AS2920&lt;&gt;"", X$1:AS$1 &amp; ": " &amp; X2920:AS2920, "")))
</f>
        <v>Heroin</v>
      </c>
    </row>
    <row r="2921">
      <c r="A2921" s="2">
        <v>43553.0</v>
      </c>
      <c r="B2921" s="1" t="s">
        <v>50</v>
      </c>
      <c r="C2921" s="1">
        <v>68.0</v>
      </c>
      <c r="D2921" s="1" t="s">
        <v>51</v>
      </c>
      <c r="E2921" s="1" t="s">
        <v>63</v>
      </c>
      <c r="G2921" s="1" t="s">
        <v>102</v>
      </c>
      <c r="H2921" s="1" t="s">
        <v>103</v>
      </c>
      <c r="I2921" s="1" t="s">
        <v>55</v>
      </c>
      <c r="J2921" s="1" t="s">
        <v>102</v>
      </c>
      <c r="K2921" s="1" t="s">
        <v>103</v>
      </c>
      <c r="L2921" s="1" t="s">
        <v>55</v>
      </c>
      <c r="M2921" s="1" t="s">
        <v>56</v>
      </c>
      <c r="N2921" s="1" t="s">
        <v>104</v>
      </c>
      <c r="O2921" s="1" t="s">
        <v>102</v>
      </c>
      <c r="P2921" s="1" t="s">
        <v>103</v>
      </c>
      <c r="Q2921" s="1" t="s">
        <v>55</v>
      </c>
      <c r="R2921" s="1" t="s">
        <v>56</v>
      </c>
      <c r="T2921" s="1" t="s">
        <v>3610</v>
      </c>
      <c r="U2921" s="1" t="s">
        <v>59</v>
      </c>
      <c r="AB2921" s="1" t="s">
        <v>60</v>
      </c>
      <c r="AF2921" s="1" t="s">
        <v>60</v>
      </c>
      <c r="AJ2921" s="1" t="s">
        <v>60</v>
      </c>
      <c r="AR2921" s="1" t="s">
        <v>60</v>
      </c>
      <c r="AT2921" s="1" t="s">
        <v>106</v>
      </c>
      <c r="AU2921" s="1" t="s">
        <v>106</v>
      </c>
      <c r="AV2921" s="1" t="s">
        <v>107</v>
      </c>
      <c r="AW2921" s="3" t="str">
        <f t="shared" si="1"/>
        <v>Other</v>
      </c>
      <c r="AX2921" s="3" t="str">
        <f t="array" ref="AX2921">TEXTJOIN(", ", TRUE, IF(X2921:AS2921="Y", X$1:AS$1, IF(X2921:AS2921&lt;&gt;"", X$1:AS$1 &amp; ": " &amp; X2921:AS2921, "")))
</f>
        <v>Oxycodone, Benzodiazepine, Tramad, Any Opioid</v>
      </c>
    </row>
    <row r="2922">
      <c r="A2922" s="2">
        <v>44344.0</v>
      </c>
      <c r="B2922" s="1" t="s">
        <v>50</v>
      </c>
      <c r="C2922" s="1">
        <v>26.0</v>
      </c>
      <c r="D2922" s="1" t="s">
        <v>51</v>
      </c>
      <c r="E2922" s="1" t="s">
        <v>63</v>
      </c>
      <c r="G2922" s="1" t="s">
        <v>769</v>
      </c>
      <c r="H2922" s="1" t="s">
        <v>65</v>
      </c>
      <c r="I2922" s="1" t="s">
        <v>55</v>
      </c>
      <c r="J2922" s="1" t="s">
        <v>769</v>
      </c>
      <c r="K2922" s="1" t="s">
        <v>65</v>
      </c>
      <c r="L2922" s="1" t="s">
        <v>55</v>
      </c>
      <c r="M2922" s="1" t="s">
        <v>56</v>
      </c>
      <c r="N2922" s="1" t="s">
        <v>272</v>
      </c>
      <c r="O2922" s="1" t="s">
        <v>769</v>
      </c>
      <c r="P2922" s="1" t="s">
        <v>65</v>
      </c>
      <c r="Q2922" s="1" t="s">
        <v>55</v>
      </c>
      <c r="R2922" s="1" t="s">
        <v>56</v>
      </c>
      <c r="T2922" s="1" t="s">
        <v>962</v>
      </c>
      <c r="U2922" s="1" t="s">
        <v>59</v>
      </c>
      <c r="Z2922" s="1" t="s">
        <v>60</v>
      </c>
      <c r="AD2922" s="1" t="s">
        <v>60</v>
      </c>
      <c r="AR2922" s="1" t="s">
        <v>60</v>
      </c>
      <c r="AT2922" s="1" t="s">
        <v>772</v>
      </c>
      <c r="AU2922" s="1" t="s">
        <v>772</v>
      </c>
      <c r="AV2922" s="1" t="s">
        <v>1798</v>
      </c>
      <c r="AW2922" s="3" t="str">
        <f t="shared" si="1"/>
        <v>Other</v>
      </c>
      <c r="AX2922" s="3" t="str">
        <f t="array" ref="AX2922">TEXTJOIN(", ", TRUE, IF(X2922:AS2922="Y", X$1:AS$1, IF(X2922:AS2922&lt;&gt;"", X$1:AS$1 &amp; ": " &amp; X2922:AS2922, "")))
</f>
        <v>Fentanyl, Ethanol, Any Opioid</v>
      </c>
    </row>
    <row r="2923">
      <c r="A2923" s="2">
        <v>42393.0</v>
      </c>
      <c r="B2923" s="1" t="s">
        <v>50</v>
      </c>
      <c r="C2923" s="1">
        <v>37.0</v>
      </c>
      <c r="D2923" s="1" t="s">
        <v>51</v>
      </c>
      <c r="E2923" s="1" t="s">
        <v>63</v>
      </c>
      <c r="G2923" s="1" t="s">
        <v>143</v>
      </c>
      <c r="H2923" s="1" t="s">
        <v>91</v>
      </c>
      <c r="I2923" s="1" t="s">
        <v>55</v>
      </c>
      <c r="J2923" s="1" t="s">
        <v>143</v>
      </c>
      <c r="M2923" s="1" t="s">
        <v>56</v>
      </c>
      <c r="N2923" s="1" t="s">
        <v>136</v>
      </c>
      <c r="O2923" s="1" t="s">
        <v>143</v>
      </c>
      <c r="R2923" s="1" t="s">
        <v>56</v>
      </c>
      <c r="T2923" s="1" t="s">
        <v>3611</v>
      </c>
      <c r="U2923" s="1" t="s">
        <v>59</v>
      </c>
      <c r="W2923" s="1" t="s">
        <v>60</v>
      </c>
      <c r="X2923" s="1" t="s">
        <v>60</v>
      </c>
      <c r="AF2923" s="1" t="s">
        <v>60</v>
      </c>
      <c r="AP2923" s="1" t="s">
        <v>60</v>
      </c>
      <c r="AR2923" s="1" t="s">
        <v>60</v>
      </c>
      <c r="AT2923" s="1" t="s">
        <v>145</v>
      </c>
      <c r="AU2923" s="1" t="s">
        <v>145</v>
      </c>
      <c r="AV2923" s="1" t="s">
        <v>146</v>
      </c>
      <c r="AW2923" s="3" t="str">
        <f t="shared" si="1"/>
        <v>Other</v>
      </c>
      <c r="AX2923" s="3" t="str">
        <f t="array" ref="AX2923">TEXTJOIN(", ", TRUE, IF(X2923:AS2923="Y", X$1:AS$1, IF(X2923:AS2923&lt;&gt;"", X$1:AS$1 &amp; ": " &amp; X2923:AS2923, "")))
</f>
        <v>Heroin, Benzodiazepine, Heroin/Morph/Codeine, Any Opioid</v>
      </c>
    </row>
    <row r="2924">
      <c r="A2924" s="2">
        <v>43619.0</v>
      </c>
      <c r="B2924" s="1" t="s">
        <v>50</v>
      </c>
      <c r="C2924" s="1">
        <v>57.0</v>
      </c>
      <c r="D2924" s="1" t="s">
        <v>51</v>
      </c>
      <c r="E2924" s="1" t="s">
        <v>52</v>
      </c>
      <c r="G2924" s="1" t="s">
        <v>91</v>
      </c>
      <c r="H2924" s="1" t="s">
        <v>91</v>
      </c>
      <c r="I2924" s="1" t="s">
        <v>55</v>
      </c>
      <c r="J2924" s="1" t="s">
        <v>91</v>
      </c>
      <c r="K2924" s="1" t="s">
        <v>91</v>
      </c>
      <c r="L2924" s="1" t="s">
        <v>55</v>
      </c>
      <c r="M2924" s="1" t="s">
        <v>728</v>
      </c>
      <c r="N2924" s="1" t="s">
        <v>136</v>
      </c>
      <c r="O2924" s="1" t="s">
        <v>91</v>
      </c>
      <c r="P2924" s="1" t="s">
        <v>91</v>
      </c>
      <c r="Q2924" s="1" t="s">
        <v>55</v>
      </c>
      <c r="R2924" s="1" t="s">
        <v>44</v>
      </c>
      <c r="T2924" s="1" t="s">
        <v>1190</v>
      </c>
      <c r="U2924" s="1" t="s">
        <v>59</v>
      </c>
      <c r="Y2924" s="1" t="s">
        <v>60</v>
      </c>
      <c r="Z2924" s="1" t="s">
        <v>60</v>
      </c>
      <c r="AR2924" s="1" t="s">
        <v>60</v>
      </c>
      <c r="AT2924" s="1" t="s">
        <v>110</v>
      </c>
      <c r="AU2924" s="1" t="s">
        <v>110</v>
      </c>
      <c r="AV2924" s="1" t="s">
        <v>111</v>
      </c>
      <c r="AW2924" s="3" t="str">
        <f t="shared" si="1"/>
        <v>Other</v>
      </c>
      <c r="AX2924" s="3" t="str">
        <f t="array" ref="AX2924">TEXTJOIN(", ", TRUE, IF(X2924:AS2924="Y", X$1:AS$1, IF(X2924:AS2924&lt;&gt;"", X$1:AS$1 &amp; ": " &amp; X2924:AS2924, "")))
</f>
        <v>Cocaine, Fentanyl, Any Opioid</v>
      </c>
    </row>
    <row r="2925">
      <c r="A2925" s="2">
        <v>42904.0</v>
      </c>
      <c r="B2925" s="1" t="s">
        <v>86</v>
      </c>
      <c r="C2925" s="1">
        <v>44.0</v>
      </c>
      <c r="D2925" s="1" t="s">
        <v>51</v>
      </c>
      <c r="E2925" s="1" t="s">
        <v>63</v>
      </c>
      <c r="F2925" s="1" t="s">
        <v>137</v>
      </c>
      <c r="G2925" s="1" t="s">
        <v>82</v>
      </c>
      <c r="H2925" s="1" t="s">
        <v>54</v>
      </c>
      <c r="I2925" s="1" t="s">
        <v>55</v>
      </c>
      <c r="J2925" s="1" t="s">
        <v>82</v>
      </c>
      <c r="K2925" s="1" t="s">
        <v>54</v>
      </c>
      <c r="L2925" s="1" t="s">
        <v>55</v>
      </c>
      <c r="M2925" s="1" t="s">
        <v>56</v>
      </c>
      <c r="N2925" s="1" t="s">
        <v>136</v>
      </c>
      <c r="O2925" s="1" t="s">
        <v>82</v>
      </c>
      <c r="P2925" s="1" t="s">
        <v>54</v>
      </c>
      <c r="Q2925" s="1" t="s">
        <v>55</v>
      </c>
      <c r="R2925" s="1" t="s">
        <v>56</v>
      </c>
      <c r="T2925" s="1" t="s">
        <v>3612</v>
      </c>
      <c r="U2925" s="1" t="s">
        <v>59</v>
      </c>
      <c r="X2925" s="1" t="s">
        <v>60</v>
      </c>
      <c r="Y2925" s="1" t="s">
        <v>60</v>
      </c>
      <c r="AF2925" s="1" t="s">
        <v>60</v>
      </c>
      <c r="AT2925" s="1" t="s">
        <v>329</v>
      </c>
      <c r="AU2925" s="1" t="s">
        <v>329</v>
      </c>
      <c r="AV2925" s="1" t="s">
        <v>85</v>
      </c>
      <c r="AW2925" s="3" t="str">
        <f t="shared" si="1"/>
        <v>Other</v>
      </c>
      <c r="AX2925" s="3" t="str">
        <f t="array" ref="AX2925">TEXTJOIN(", ", TRUE, IF(X2925:AS2925="Y", X$1:AS$1, IF(X2925:AS2925&lt;&gt;"", X$1:AS$1 &amp; ": " &amp; X2925:AS2925, "")))
</f>
        <v>Heroin, Cocaine, Benzodiazepine</v>
      </c>
    </row>
    <row r="2926">
      <c r="A2926" s="2">
        <v>43437.0</v>
      </c>
      <c r="B2926" s="1" t="s">
        <v>50</v>
      </c>
      <c r="C2926" s="1">
        <v>48.0</v>
      </c>
      <c r="D2926" s="1" t="s">
        <v>51</v>
      </c>
      <c r="E2926" s="1" t="s">
        <v>63</v>
      </c>
      <c r="G2926" s="1" t="s">
        <v>256</v>
      </c>
      <c r="H2926" s="1" t="s">
        <v>103</v>
      </c>
      <c r="I2926" s="1" t="s">
        <v>55</v>
      </c>
      <c r="J2926" s="1" t="s">
        <v>256</v>
      </c>
      <c r="K2926" s="1" t="s">
        <v>103</v>
      </c>
      <c r="M2926" s="1" t="s">
        <v>56</v>
      </c>
      <c r="N2926" s="1" t="s">
        <v>66</v>
      </c>
      <c r="O2926" s="1" t="s">
        <v>256</v>
      </c>
      <c r="P2926" s="1" t="s">
        <v>103</v>
      </c>
      <c r="Q2926" s="1" t="s">
        <v>55</v>
      </c>
      <c r="R2926" s="1" t="s">
        <v>56</v>
      </c>
      <c r="T2926" s="1" t="s">
        <v>3613</v>
      </c>
      <c r="U2926" s="1" t="s">
        <v>59</v>
      </c>
      <c r="Z2926" s="1" t="s">
        <v>60</v>
      </c>
      <c r="AA2926" s="1" t="s">
        <v>60</v>
      </c>
      <c r="AR2926" s="1" t="s">
        <v>60</v>
      </c>
      <c r="AT2926" s="1" t="s">
        <v>282</v>
      </c>
      <c r="AU2926" s="1" t="s">
        <v>282</v>
      </c>
      <c r="AV2926" s="1" t="s">
        <v>260</v>
      </c>
      <c r="AW2926" s="3" t="str">
        <f t="shared" si="1"/>
        <v>Other</v>
      </c>
      <c r="AX2926" s="3" t="str">
        <f t="array" ref="AX2926">TEXTJOIN(", ", TRUE, IF(X2926:AS2926="Y", X$1:AS$1, IF(X2926:AS2926&lt;&gt;"", X$1:AS$1 &amp; ": " &amp; X2926:AS2926, "")))
</f>
        <v>Fentanyl, Fentanyl Analogue, Any Opioid</v>
      </c>
    </row>
    <row r="2927">
      <c r="A2927" s="2">
        <v>42769.0</v>
      </c>
      <c r="B2927" s="1" t="s">
        <v>86</v>
      </c>
      <c r="C2927" s="1">
        <v>47.0</v>
      </c>
      <c r="D2927" s="1" t="s">
        <v>51</v>
      </c>
      <c r="E2927" s="1" t="s">
        <v>63</v>
      </c>
      <c r="G2927" s="1" t="s">
        <v>1235</v>
      </c>
      <c r="H2927" s="1" t="s">
        <v>299</v>
      </c>
      <c r="I2927" s="1" t="s">
        <v>55</v>
      </c>
      <c r="J2927" s="1" t="s">
        <v>1235</v>
      </c>
      <c r="K2927" s="1" t="s">
        <v>299</v>
      </c>
      <c r="L2927" s="1" t="s">
        <v>55</v>
      </c>
      <c r="M2927" s="1" t="s">
        <v>56</v>
      </c>
      <c r="N2927" s="1" t="s">
        <v>430</v>
      </c>
      <c r="O2927" s="1" t="s">
        <v>1235</v>
      </c>
      <c r="P2927" s="1" t="s">
        <v>299</v>
      </c>
      <c r="Q2927" s="1" t="s">
        <v>55</v>
      </c>
      <c r="R2927" s="1" t="s">
        <v>56</v>
      </c>
      <c r="T2927" s="1" t="s">
        <v>3614</v>
      </c>
      <c r="U2927" s="1" t="s">
        <v>59</v>
      </c>
      <c r="X2927" s="1" t="s">
        <v>60</v>
      </c>
      <c r="Y2927" s="1" t="s">
        <v>60</v>
      </c>
      <c r="Z2927" s="1" t="s">
        <v>60</v>
      </c>
      <c r="AB2927" s="1" t="s">
        <v>60</v>
      </c>
      <c r="AF2927" s="1" t="s">
        <v>60</v>
      </c>
      <c r="AT2927" s="1" t="s">
        <v>1237</v>
      </c>
      <c r="AU2927" s="1" t="s">
        <v>1237</v>
      </c>
      <c r="AV2927" s="1" t="s">
        <v>1238</v>
      </c>
      <c r="AW2927" s="3" t="str">
        <f t="shared" si="1"/>
        <v>Other</v>
      </c>
      <c r="AX2927" s="3" t="str">
        <f t="array" ref="AX2927">TEXTJOIN(", ", TRUE, IF(X2927:AS2927="Y", X$1:AS$1, IF(X2927:AS2927&lt;&gt;"", X$1:AS$1 &amp; ": " &amp; X2927:AS2927, "")))
</f>
        <v>Heroin, Cocaine, Fentanyl, Oxycodone, Benzodiazepine</v>
      </c>
    </row>
    <row r="2928">
      <c r="A2928" s="4">
        <v>41993.0</v>
      </c>
      <c r="B2928" s="1" t="s">
        <v>50</v>
      </c>
      <c r="C2928" s="1">
        <v>35.0</v>
      </c>
      <c r="D2928" s="1" t="s">
        <v>76</v>
      </c>
      <c r="E2928" s="1" t="s">
        <v>63</v>
      </c>
      <c r="G2928" s="1" t="s">
        <v>283</v>
      </c>
      <c r="O2928" s="1" t="s">
        <v>338</v>
      </c>
      <c r="P2928" s="1" t="s">
        <v>263</v>
      </c>
      <c r="R2928" s="1" t="s">
        <v>67</v>
      </c>
      <c r="T2928" s="1" t="s">
        <v>3615</v>
      </c>
      <c r="U2928" s="1" t="s">
        <v>59</v>
      </c>
      <c r="X2928" s="1" t="s">
        <v>60</v>
      </c>
      <c r="AF2928" s="1" t="s">
        <v>60</v>
      </c>
      <c r="AS2928" s="1" t="s">
        <v>3616</v>
      </c>
      <c r="AT2928" s="1" t="s">
        <v>287</v>
      </c>
      <c r="AU2928" s="1" t="s">
        <v>62</v>
      </c>
      <c r="AV2928" s="1" t="s">
        <v>534</v>
      </c>
      <c r="AW2928" s="3" t="str">
        <f t="shared" si="1"/>
        <v>Other</v>
      </c>
      <c r="AX2928" s="3" t="str">
        <f t="array" ref="AX2928">TEXTJOIN(", ", TRUE, IF(X2928:AS2928="Y", X$1:AS$1, IF(X2928:AS2928&lt;&gt;"", X$1:AS$1 &amp; ": " &amp; X2928:AS2928, "")))
</f>
        <v>Heroin, Benzodiazepine, Other: hydromorp</v>
      </c>
    </row>
    <row r="2929">
      <c r="A2929" s="2">
        <v>43975.0</v>
      </c>
      <c r="B2929" s="1" t="s">
        <v>50</v>
      </c>
      <c r="C2929" s="1">
        <v>54.0</v>
      </c>
      <c r="D2929" s="1" t="s">
        <v>51</v>
      </c>
      <c r="E2929" s="1" t="s">
        <v>63</v>
      </c>
      <c r="J2929" s="1" t="s">
        <v>143</v>
      </c>
      <c r="K2929" s="1" t="s">
        <v>91</v>
      </c>
      <c r="L2929" s="1" t="s">
        <v>55</v>
      </c>
      <c r="M2929" s="1" t="s">
        <v>522</v>
      </c>
      <c r="N2929" s="1" t="s">
        <v>66</v>
      </c>
      <c r="O2929" s="1" t="s">
        <v>143</v>
      </c>
      <c r="P2929" s="1" t="s">
        <v>91</v>
      </c>
      <c r="Q2929" s="1" t="s">
        <v>55</v>
      </c>
      <c r="R2929" s="1" t="s">
        <v>44</v>
      </c>
      <c r="T2929" s="1" t="s">
        <v>3617</v>
      </c>
      <c r="U2929" s="1" t="s">
        <v>59</v>
      </c>
      <c r="Y2929" s="1" t="s">
        <v>60</v>
      </c>
      <c r="Z2929" s="1" t="s">
        <v>60</v>
      </c>
      <c r="AD2929" s="1" t="s">
        <v>60</v>
      </c>
      <c r="AR2929" s="1" t="s">
        <v>60</v>
      </c>
      <c r="AT2929" s="1" t="s">
        <v>62</v>
      </c>
      <c r="AU2929" s="1" t="s">
        <v>145</v>
      </c>
      <c r="AV2929" s="1" t="s">
        <v>146</v>
      </c>
      <c r="AW2929" s="3" t="str">
        <f t="shared" si="1"/>
        <v>Other</v>
      </c>
      <c r="AX2929" s="3" t="str">
        <f t="array" ref="AX2929">TEXTJOIN(", ", TRUE, IF(X2929:AS2929="Y", X$1:AS$1, IF(X2929:AS2929&lt;&gt;"", X$1:AS$1 &amp; ": " &amp; X2929:AS2929, "")))
</f>
        <v>Cocaine, Fentanyl, Ethanol, Any Opioid</v>
      </c>
    </row>
    <row r="2930">
      <c r="A2930" s="2">
        <v>41437.0</v>
      </c>
      <c r="B2930" s="1" t="s">
        <v>50</v>
      </c>
      <c r="C2930" s="1">
        <v>49.0</v>
      </c>
      <c r="D2930" s="1" t="s">
        <v>51</v>
      </c>
      <c r="E2930" s="1" t="s">
        <v>63</v>
      </c>
      <c r="G2930" s="1" t="s">
        <v>77</v>
      </c>
      <c r="H2930" s="1" t="s">
        <v>65</v>
      </c>
      <c r="J2930" s="1" t="s">
        <v>77</v>
      </c>
      <c r="L2930" s="1" t="s">
        <v>55</v>
      </c>
      <c r="M2930" s="1" t="s">
        <v>56</v>
      </c>
      <c r="N2930" s="1" t="s">
        <v>136</v>
      </c>
      <c r="O2930" s="1" t="s">
        <v>64</v>
      </c>
      <c r="P2930" s="1" t="s">
        <v>65</v>
      </c>
      <c r="R2930" s="1" t="s">
        <v>67</v>
      </c>
      <c r="T2930" s="1" t="s">
        <v>677</v>
      </c>
      <c r="U2930" s="1" t="s">
        <v>59</v>
      </c>
      <c r="X2930" s="1" t="s">
        <v>60</v>
      </c>
      <c r="Y2930" s="1" t="s">
        <v>60</v>
      </c>
      <c r="AT2930" s="1" t="s">
        <v>79</v>
      </c>
      <c r="AU2930" s="1" t="s">
        <v>79</v>
      </c>
      <c r="AV2930" s="1" t="s">
        <v>70</v>
      </c>
      <c r="AW2930" s="3" t="str">
        <f t="shared" si="1"/>
        <v>Other</v>
      </c>
      <c r="AX2930" s="3" t="str">
        <f t="array" ref="AX2930">TEXTJOIN(", ", TRUE, IF(X2930:AS2930="Y", X$1:AS$1, IF(X2930:AS2930&lt;&gt;"", X$1:AS$1 &amp; ": " &amp; X2930:AS2930, "")))
</f>
        <v>Heroin, Cocaine</v>
      </c>
    </row>
    <row r="2931">
      <c r="A2931" s="2">
        <v>43336.0</v>
      </c>
      <c r="B2931" s="1" t="s">
        <v>50</v>
      </c>
      <c r="C2931" s="1">
        <v>27.0</v>
      </c>
      <c r="D2931" s="1" t="s">
        <v>51</v>
      </c>
      <c r="E2931" s="1" t="s">
        <v>63</v>
      </c>
      <c r="G2931" s="1" t="s">
        <v>488</v>
      </c>
      <c r="H2931" s="1" t="s">
        <v>91</v>
      </c>
      <c r="I2931" s="1" t="s">
        <v>55</v>
      </c>
      <c r="J2931" s="1" t="s">
        <v>488</v>
      </c>
      <c r="K2931" s="1" t="s">
        <v>91</v>
      </c>
      <c r="M2931" s="1" t="s">
        <v>56</v>
      </c>
      <c r="N2931" s="1" t="s">
        <v>119</v>
      </c>
      <c r="O2931" s="1" t="s">
        <v>488</v>
      </c>
      <c r="P2931" s="1" t="s">
        <v>91</v>
      </c>
      <c r="Q2931" s="1" t="s">
        <v>55</v>
      </c>
      <c r="R2931" s="1" t="s">
        <v>56</v>
      </c>
      <c r="T2931" s="1" t="s">
        <v>393</v>
      </c>
      <c r="U2931" s="1" t="s">
        <v>59</v>
      </c>
      <c r="X2931" s="1" t="s">
        <v>60</v>
      </c>
      <c r="AP2931" s="1" t="s">
        <v>60</v>
      </c>
      <c r="AR2931" s="1" t="s">
        <v>60</v>
      </c>
      <c r="AT2931" s="1" t="s">
        <v>492</v>
      </c>
      <c r="AU2931" s="1" t="s">
        <v>492</v>
      </c>
      <c r="AV2931" s="1" t="s">
        <v>493</v>
      </c>
      <c r="AW2931" s="3" t="str">
        <f t="shared" si="1"/>
        <v>Other</v>
      </c>
      <c r="AX2931" s="3" t="str">
        <f t="array" ref="AX2931">TEXTJOIN(", ", TRUE, IF(X2931:AS2931="Y", X$1:AS$1, IF(X2931:AS2931&lt;&gt;"", X$1:AS$1 &amp; ": " &amp; X2931:AS2931, "")))
</f>
        <v>Heroin, Heroin/Morph/Codeine, Any Opioid</v>
      </c>
    </row>
    <row r="2932">
      <c r="A2932" s="2">
        <v>43218.0</v>
      </c>
      <c r="B2932" s="1" t="s">
        <v>50</v>
      </c>
      <c r="C2932" s="1">
        <v>53.0</v>
      </c>
      <c r="D2932" s="1" t="s">
        <v>51</v>
      </c>
      <c r="E2932" s="1" t="s">
        <v>63</v>
      </c>
      <c r="G2932" s="1" t="s">
        <v>91</v>
      </c>
      <c r="H2932" s="1" t="s">
        <v>91</v>
      </c>
      <c r="I2932" s="1" t="s">
        <v>55</v>
      </c>
      <c r="J2932" s="1" t="s">
        <v>211</v>
      </c>
      <c r="K2932" s="1" t="s">
        <v>91</v>
      </c>
      <c r="M2932" s="1" t="s">
        <v>177</v>
      </c>
      <c r="N2932" s="1" t="s">
        <v>93</v>
      </c>
      <c r="O2932" s="1" t="s">
        <v>211</v>
      </c>
      <c r="P2932" s="1" t="s">
        <v>91</v>
      </c>
      <c r="Q2932" s="1" t="s">
        <v>55</v>
      </c>
      <c r="R2932" s="1" t="s">
        <v>44</v>
      </c>
      <c r="T2932" s="1" t="s">
        <v>3618</v>
      </c>
      <c r="U2932" s="1" t="s">
        <v>59</v>
      </c>
      <c r="Y2932" s="1" t="s">
        <v>60</v>
      </c>
      <c r="Z2932" s="1" t="s">
        <v>60</v>
      </c>
      <c r="AD2932" s="1" t="s">
        <v>60</v>
      </c>
      <c r="AR2932" s="1" t="s">
        <v>60</v>
      </c>
      <c r="AT2932" s="1" t="s">
        <v>110</v>
      </c>
      <c r="AU2932" s="1" t="s">
        <v>214</v>
      </c>
      <c r="AV2932" s="1" t="s">
        <v>215</v>
      </c>
      <c r="AW2932" s="3" t="str">
        <f t="shared" si="1"/>
        <v>Other</v>
      </c>
      <c r="AX2932" s="3" t="str">
        <f t="array" ref="AX2932">TEXTJOIN(", ", TRUE, IF(X2932:AS2932="Y", X$1:AS$1, IF(X2932:AS2932&lt;&gt;"", X$1:AS$1 &amp; ": " &amp; X2932:AS2932, "")))
</f>
        <v>Cocaine, Fentanyl, Ethanol, Any Opioid</v>
      </c>
    </row>
    <row r="2933">
      <c r="A2933" s="2">
        <v>42899.0</v>
      </c>
      <c r="B2933" s="1" t="s">
        <v>86</v>
      </c>
      <c r="C2933" s="1">
        <v>63.0</v>
      </c>
      <c r="D2933" s="1" t="s">
        <v>76</v>
      </c>
      <c r="E2933" s="1" t="s">
        <v>63</v>
      </c>
      <c r="J2933" s="1" t="s">
        <v>2356</v>
      </c>
      <c r="K2933" s="1" t="s">
        <v>54</v>
      </c>
      <c r="L2933" s="1" t="s">
        <v>55</v>
      </c>
      <c r="M2933" s="1" t="s">
        <v>177</v>
      </c>
      <c r="N2933" s="1" t="s">
        <v>136</v>
      </c>
      <c r="O2933" s="1" t="s">
        <v>2356</v>
      </c>
      <c r="P2933" s="1" t="s">
        <v>54</v>
      </c>
      <c r="Q2933" s="1" t="s">
        <v>55</v>
      </c>
      <c r="R2933" s="1" t="s">
        <v>44</v>
      </c>
      <c r="S2933" s="1" t="s">
        <v>2509</v>
      </c>
      <c r="T2933" s="1" t="s">
        <v>3619</v>
      </c>
      <c r="U2933" s="1" t="s">
        <v>59</v>
      </c>
      <c r="Z2933" s="1" t="s">
        <v>60</v>
      </c>
      <c r="AD2933" s="1" t="s">
        <v>60</v>
      </c>
      <c r="AF2933" s="1" t="s">
        <v>60</v>
      </c>
      <c r="AT2933" s="1" t="s">
        <v>62</v>
      </c>
      <c r="AU2933" s="1" t="s">
        <v>2358</v>
      </c>
      <c r="AV2933" s="1" t="s">
        <v>3187</v>
      </c>
      <c r="AW2933" s="3" t="str">
        <f t="shared" si="1"/>
        <v>Other</v>
      </c>
      <c r="AX2933" s="3" t="str">
        <f t="array" ref="AX2933">TEXTJOIN(", ", TRUE, IF(X2933:AS2933="Y", X$1:AS$1, IF(X2933:AS2933&lt;&gt;"", X$1:AS$1 &amp; ": " &amp; X2933:AS2933, "")))
</f>
        <v>Fentanyl, Ethanol, Benzodiazepine</v>
      </c>
    </row>
    <row r="2934">
      <c r="A2934" s="2">
        <v>42238.0</v>
      </c>
      <c r="B2934" s="1" t="s">
        <v>86</v>
      </c>
      <c r="C2934" s="1">
        <v>48.0</v>
      </c>
      <c r="D2934" s="1" t="s">
        <v>51</v>
      </c>
      <c r="E2934" s="1" t="s">
        <v>63</v>
      </c>
      <c r="F2934" s="1" t="s">
        <v>137</v>
      </c>
      <c r="G2934" s="1" t="s">
        <v>82</v>
      </c>
      <c r="H2934" s="1" t="s">
        <v>54</v>
      </c>
      <c r="I2934" s="1" t="s">
        <v>55</v>
      </c>
      <c r="J2934" s="1" t="s">
        <v>82</v>
      </c>
      <c r="M2934" s="1" t="s">
        <v>56</v>
      </c>
      <c r="O2934" s="1" t="s">
        <v>82</v>
      </c>
      <c r="P2934" s="1" t="s">
        <v>54</v>
      </c>
      <c r="Q2934" s="1" t="s">
        <v>55</v>
      </c>
      <c r="R2934" s="1" t="s">
        <v>56</v>
      </c>
      <c r="T2934" s="1" t="s">
        <v>393</v>
      </c>
      <c r="U2934" s="1" t="s">
        <v>59</v>
      </c>
      <c r="W2934" s="1" t="s">
        <v>60</v>
      </c>
      <c r="X2934" s="1" t="s">
        <v>60</v>
      </c>
      <c r="AP2934" s="1" t="s">
        <v>60</v>
      </c>
      <c r="AR2934" s="1" t="s">
        <v>60</v>
      </c>
      <c r="AT2934" s="1" t="s">
        <v>329</v>
      </c>
      <c r="AU2934" s="1" t="s">
        <v>329</v>
      </c>
      <c r="AV2934" s="1" t="s">
        <v>85</v>
      </c>
      <c r="AW2934" s="3" t="str">
        <f t="shared" si="1"/>
        <v>Other</v>
      </c>
      <c r="AX2934" s="3" t="str">
        <f t="array" ref="AX2934">TEXTJOIN(", ", TRUE, IF(X2934:AS2934="Y", X$1:AS$1, IF(X2934:AS2934&lt;&gt;"", X$1:AS$1 &amp; ": " &amp; X2934:AS2934, "")))
</f>
        <v>Heroin, Heroin/Morph/Codeine, Any Opioid</v>
      </c>
    </row>
    <row r="2935">
      <c r="A2935" s="2">
        <v>42212.0</v>
      </c>
      <c r="B2935" s="1" t="s">
        <v>86</v>
      </c>
      <c r="C2935" s="1">
        <v>27.0</v>
      </c>
      <c r="D2935" s="1" t="s">
        <v>51</v>
      </c>
      <c r="E2935" s="1" t="s">
        <v>63</v>
      </c>
      <c r="G2935" s="1" t="s">
        <v>841</v>
      </c>
      <c r="H2935" s="1" t="s">
        <v>299</v>
      </c>
      <c r="I2935" s="1" t="s">
        <v>55</v>
      </c>
      <c r="J2935" s="1" t="s">
        <v>841</v>
      </c>
      <c r="M2935" s="1" t="s">
        <v>56</v>
      </c>
      <c r="O2935" s="1" t="s">
        <v>841</v>
      </c>
      <c r="P2935" s="1" t="s">
        <v>299</v>
      </c>
      <c r="Q2935" s="1" t="s">
        <v>55</v>
      </c>
      <c r="R2935" s="1" t="s">
        <v>56</v>
      </c>
      <c r="T2935" s="1" t="s">
        <v>3620</v>
      </c>
      <c r="U2935" s="1" t="s">
        <v>59</v>
      </c>
      <c r="Y2935" s="1" t="s">
        <v>60</v>
      </c>
      <c r="AD2935" s="1" t="s">
        <v>60</v>
      </c>
      <c r="AF2935" s="1" t="s">
        <v>60</v>
      </c>
      <c r="AG2935" s="1" t="s">
        <v>60</v>
      </c>
      <c r="AR2935" s="1" t="s">
        <v>60</v>
      </c>
      <c r="AT2935" s="1" t="s">
        <v>844</v>
      </c>
      <c r="AU2935" s="1" t="s">
        <v>844</v>
      </c>
      <c r="AV2935" s="1" t="s">
        <v>845</v>
      </c>
      <c r="AW2935" s="3" t="str">
        <f t="shared" si="1"/>
        <v>Other</v>
      </c>
      <c r="AX2935" s="3" t="str">
        <f t="array" ref="AX2935">TEXTJOIN(", ", TRUE, IF(X2935:AS2935="Y", X$1:AS$1, IF(X2935:AS2935&lt;&gt;"", X$1:AS$1 &amp; ": " &amp; X2935:AS2935, "")))
</f>
        <v>Cocaine, Ethanol, Benzodiazepine, Methadone, Any Opioid</v>
      </c>
    </row>
    <row r="2936">
      <c r="A2936" s="2">
        <v>43469.0</v>
      </c>
      <c r="B2936" s="1" t="s">
        <v>50</v>
      </c>
      <c r="C2936" s="1">
        <v>38.0</v>
      </c>
      <c r="D2936" s="1" t="s">
        <v>51</v>
      </c>
      <c r="E2936" s="1" t="s">
        <v>63</v>
      </c>
      <c r="G2936" s="1" t="s">
        <v>2356</v>
      </c>
      <c r="H2936" s="1" t="s">
        <v>54</v>
      </c>
      <c r="I2936" s="1" t="s">
        <v>55</v>
      </c>
      <c r="J2936" s="1" t="s">
        <v>2356</v>
      </c>
      <c r="K2936" s="1" t="s">
        <v>54</v>
      </c>
      <c r="L2936" s="1" t="s">
        <v>55</v>
      </c>
      <c r="M2936" s="1" t="s">
        <v>56</v>
      </c>
      <c r="N2936" s="1" t="s">
        <v>1868</v>
      </c>
      <c r="O2936" s="1" t="s">
        <v>2356</v>
      </c>
      <c r="P2936" s="1" t="s">
        <v>54</v>
      </c>
      <c r="Q2936" s="1" t="s">
        <v>55</v>
      </c>
      <c r="R2936" s="1" t="s">
        <v>56</v>
      </c>
      <c r="T2936" s="1" t="s">
        <v>144</v>
      </c>
      <c r="U2936" s="1" t="s">
        <v>59</v>
      </c>
      <c r="X2936" s="1" t="s">
        <v>60</v>
      </c>
      <c r="AD2936" s="1" t="s">
        <v>60</v>
      </c>
      <c r="AP2936" s="1" t="s">
        <v>60</v>
      </c>
      <c r="AR2936" s="1" t="s">
        <v>60</v>
      </c>
      <c r="AT2936" s="1" t="s">
        <v>2358</v>
      </c>
      <c r="AU2936" s="1" t="s">
        <v>2358</v>
      </c>
      <c r="AV2936" s="1" t="s">
        <v>3187</v>
      </c>
      <c r="AW2936" s="3" t="str">
        <f t="shared" si="1"/>
        <v>Other</v>
      </c>
      <c r="AX2936" s="3" t="str">
        <f t="array" ref="AX2936">TEXTJOIN(", ", TRUE, IF(X2936:AS2936="Y", X$1:AS$1, IF(X2936:AS2936&lt;&gt;"", X$1:AS$1 &amp; ": " &amp; X2936:AS2936, "")))
</f>
        <v>Heroin, Ethanol, Heroin/Morph/Codeine, Any Opioid</v>
      </c>
    </row>
    <row r="2937">
      <c r="A2937" s="2">
        <v>42393.0</v>
      </c>
      <c r="B2937" s="1" t="s">
        <v>50</v>
      </c>
      <c r="C2937" s="1">
        <v>34.0</v>
      </c>
      <c r="D2937" s="1" t="s">
        <v>51</v>
      </c>
      <c r="E2937" s="1" t="s">
        <v>63</v>
      </c>
      <c r="G2937" s="1" t="s">
        <v>450</v>
      </c>
      <c r="H2937" s="1" t="s">
        <v>299</v>
      </c>
      <c r="I2937" s="1" t="s">
        <v>55</v>
      </c>
      <c r="J2937" s="1" t="s">
        <v>450</v>
      </c>
      <c r="M2937" s="1" t="s">
        <v>56</v>
      </c>
      <c r="N2937" s="1" t="s">
        <v>104</v>
      </c>
      <c r="O2937" s="1" t="s">
        <v>256</v>
      </c>
      <c r="R2937" s="1" t="s">
        <v>67</v>
      </c>
      <c r="T2937" s="1" t="s">
        <v>3621</v>
      </c>
      <c r="U2937" s="1" t="s">
        <v>59</v>
      </c>
      <c r="AR2937" s="1" t="s">
        <v>60</v>
      </c>
      <c r="AS2937" s="1" t="s">
        <v>581</v>
      </c>
      <c r="AT2937" s="1" t="s">
        <v>452</v>
      </c>
      <c r="AU2937" s="1" t="s">
        <v>452</v>
      </c>
      <c r="AV2937" s="1" t="s">
        <v>260</v>
      </c>
      <c r="AW2937" s="3" t="str">
        <f t="shared" si="1"/>
        <v>Other</v>
      </c>
      <c r="AX2937" s="3" t="str">
        <f t="array" ref="AX2937">TEXTJOIN(", ", TRUE, IF(X2937:AS2937="Y", X$1:AS$1, IF(X2937:AS2937&lt;&gt;"", X$1:AS$1 &amp; ": " &amp; X2937:AS2937, "")))
</f>
        <v>Any Opioid, Other: BUPREN</v>
      </c>
    </row>
    <row r="2938">
      <c r="A2938" s="4">
        <v>44151.0</v>
      </c>
      <c r="B2938" s="1" t="s">
        <v>50</v>
      </c>
      <c r="C2938" s="1">
        <v>36.0</v>
      </c>
      <c r="D2938" s="1" t="s">
        <v>51</v>
      </c>
      <c r="E2938" s="1" t="s">
        <v>52</v>
      </c>
      <c r="G2938" s="1" t="s">
        <v>103</v>
      </c>
      <c r="H2938" s="1" t="s">
        <v>103</v>
      </c>
      <c r="I2938" s="1" t="s">
        <v>55</v>
      </c>
      <c r="J2938" s="1" t="s">
        <v>103</v>
      </c>
      <c r="K2938" s="1" t="s">
        <v>103</v>
      </c>
      <c r="L2938" s="1" t="s">
        <v>55</v>
      </c>
      <c r="M2938" s="1" t="s">
        <v>56</v>
      </c>
      <c r="N2938" s="1" t="s">
        <v>119</v>
      </c>
      <c r="O2938" s="1" t="s">
        <v>103</v>
      </c>
      <c r="P2938" s="1" t="s">
        <v>103</v>
      </c>
      <c r="Q2938" s="1" t="s">
        <v>55</v>
      </c>
      <c r="R2938" s="1" t="s">
        <v>67</v>
      </c>
      <c r="T2938" s="1" t="s">
        <v>3622</v>
      </c>
      <c r="U2938" s="1" t="s">
        <v>59</v>
      </c>
      <c r="X2938" s="1" t="s">
        <v>60</v>
      </c>
      <c r="Y2938" s="1" t="s">
        <v>60</v>
      </c>
      <c r="Z2938" s="1" t="s">
        <v>60</v>
      </c>
      <c r="AR2938" s="1" t="s">
        <v>60</v>
      </c>
      <c r="AT2938" s="1" t="s">
        <v>167</v>
      </c>
      <c r="AU2938" s="1" t="s">
        <v>167</v>
      </c>
      <c r="AV2938" s="1" t="s">
        <v>168</v>
      </c>
      <c r="AW2938" s="3" t="str">
        <f t="shared" si="1"/>
        <v>Other</v>
      </c>
      <c r="AX2938" s="3" t="str">
        <f t="array" ref="AX2938">TEXTJOIN(", ", TRUE, IF(X2938:AS2938="Y", X$1:AS$1, IF(X2938:AS2938&lt;&gt;"", X$1:AS$1 &amp; ": " &amp; X2938:AS2938, "")))
</f>
        <v>Heroin, Cocaine, Fentanyl, Any Opioid</v>
      </c>
    </row>
    <row r="2939">
      <c r="A2939" s="2">
        <v>43771.0</v>
      </c>
      <c r="B2939" s="1" t="s">
        <v>50</v>
      </c>
      <c r="C2939" s="1">
        <v>33.0</v>
      </c>
      <c r="D2939" s="1" t="s">
        <v>51</v>
      </c>
      <c r="E2939" s="1" t="s">
        <v>63</v>
      </c>
      <c r="G2939" s="1" t="s">
        <v>64</v>
      </c>
      <c r="H2939" s="1" t="s">
        <v>65</v>
      </c>
      <c r="I2939" s="1" t="s">
        <v>55</v>
      </c>
      <c r="J2939" s="1" t="s">
        <v>64</v>
      </c>
      <c r="K2939" s="1" t="s">
        <v>65</v>
      </c>
      <c r="L2939" s="1" t="s">
        <v>55</v>
      </c>
      <c r="M2939" s="1" t="s">
        <v>56</v>
      </c>
      <c r="N2939" s="1" t="s">
        <v>119</v>
      </c>
      <c r="O2939" s="1" t="s">
        <v>64</v>
      </c>
      <c r="P2939" s="1" t="s">
        <v>65</v>
      </c>
      <c r="Q2939" s="1" t="s">
        <v>55</v>
      </c>
      <c r="R2939" s="1" t="s">
        <v>56</v>
      </c>
      <c r="T2939" s="1" t="s">
        <v>3623</v>
      </c>
      <c r="U2939" s="1" t="s">
        <v>59</v>
      </c>
      <c r="X2939" s="1" t="s">
        <v>60</v>
      </c>
      <c r="Y2939" s="1" t="s">
        <v>60</v>
      </c>
      <c r="Z2939" s="1" t="s">
        <v>60</v>
      </c>
      <c r="AD2939" s="1" t="s">
        <v>60</v>
      </c>
      <c r="AP2939" s="1" t="s">
        <v>60</v>
      </c>
      <c r="AR2939" s="1" t="s">
        <v>60</v>
      </c>
      <c r="AS2939" s="1" t="s">
        <v>38</v>
      </c>
      <c r="AT2939" s="1" t="s">
        <v>69</v>
      </c>
      <c r="AU2939" s="1" t="s">
        <v>69</v>
      </c>
      <c r="AV2939" s="1" t="s">
        <v>70</v>
      </c>
      <c r="AW2939" s="3" t="str">
        <f t="shared" si="1"/>
        <v>Other</v>
      </c>
      <c r="AX2939" s="3" t="str">
        <f t="array" ref="AX2939">TEXTJOIN(", ", TRUE, IF(X2939:AS2939="Y", X$1:AS$1, IF(X2939:AS2939&lt;&gt;"", X$1:AS$1 &amp; ": " &amp; X2939:AS2939, "")))
</f>
        <v>Heroin, Cocaine, Fentanyl, Ethanol, Heroin/Morph/Codeine, Any Opioid, Other: Xylazine</v>
      </c>
    </row>
    <row r="2940">
      <c r="A2940" s="2">
        <v>43405.0</v>
      </c>
      <c r="B2940" s="1" t="s">
        <v>50</v>
      </c>
      <c r="C2940" s="1">
        <v>48.0</v>
      </c>
      <c r="D2940" s="1" t="s">
        <v>51</v>
      </c>
      <c r="E2940" s="1" t="s">
        <v>63</v>
      </c>
      <c r="F2940" s="1" t="s">
        <v>137</v>
      </c>
      <c r="G2940" s="1" t="s">
        <v>82</v>
      </c>
      <c r="H2940" s="1" t="s">
        <v>54</v>
      </c>
      <c r="I2940" s="1" t="s">
        <v>55</v>
      </c>
      <c r="J2940" s="1" t="s">
        <v>82</v>
      </c>
      <c r="K2940" s="1" t="s">
        <v>54</v>
      </c>
      <c r="M2940" s="1" t="s">
        <v>2822</v>
      </c>
      <c r="N2940" s="1" t="s">
        <v>93</v>
      </c>
      <c r="O2940" s="1" t="s">
        <v>82</v>
      </c>
      <c r="P2940" s="1" t="s">
        <v>54</v>
      </c>
      <c r="Q2940" s="1" t="s">
        <v>55</v>
      </c>
      <c r="R2940" s="1" t="s">
        <v>67</v>
      </c>
      <c r="T2940" s="1" t="s">
        <v>491</v>
      </c>
      <c r="U2940" s="1" t="s">
        <v>59</v>
      </c>
      <c r="V2940" s="1" t="s">
        <v>3624</v>
      </c>
      <c r="X2940" s="1" t="s">
        <v>60</v>
      </c>
      <c r="AG2940" s="1" t="s">
        <v>60</v>
      </c>
      <c r="AP2940" s="1" t="s">
        <v>60</v>
      </c>
      <c r="AR2940" s="1" t="s">
        <v>60</v>
      </c>
      <c r="AT2940" s="1" t="s">
        <v>329</v>
      </c>
      <c r="AU2940" s="1" t="s">
        <v>329</v>
      </c>
      <c r="AV2940" s="1" t="s">
        <v>85</v>
      </c>
      <c r="AW2940" s="3" t="str">
        <f t="shared" si="1"/>
        <v>Other</v>
      </c>
      <c r="AX2940" s="3" t="str">
        <f t="array" ref="AX2940">TEXTJOIN(", ", TRUE, IF(X2940:AS2940="Y", X$1:AS$1, IF(X2940:AS2940&lt;&gt;"", X$1:AS$1 &amp; ": " &amp; X2940:AS2940, "")))
</f>
        <v>Heroin, Methadone, Heroin/Morph/Codeine, Any Opioid</v>
      </c>
    </row>
    <row r="2941">
      <c r="A2941" s="2">
        <v>43858.0</v>
      </c>
      <c r="B2941" s="1" t="s">
        <v>50</v>
      </c>
      <c r="C2941" s="1">
        <v>25.0</v>
      </c>
      <c r="D2941" s="1" t="s">
        <v>76</v>
      </c>
      <c r="E2941" s="1" t="s">
        <v>63</v>
      </c>
      <c r="G2941" s="1" t="s">
        <v>3625</v>
      </c>
      <c r="H2941" s="1" t="s">
        <v>644</v>
      </c>
      <c r="I2941" s="1" t="s">
        <v>342</v>
      </c>
      <c r="J2941" s="1" t="s">
        <v>3625</v>
      </c>
      <c r="K2941" s="1" t="s">
        <v>644</v>
      </c>
      <c r="L2941" s="1" t="s">
        <v>342</v>
      </c>
      <c r="M2941" s="1" t="s">
        <v>56</v>
      </c>
      <c r="N2941" s="1" t="s">
        <v>136</v>
      </c>
      <c r="O2941" s="1" t="s">
        <v>201</v>
      </c>
      <c r="P2941" s="1" t="s">
        <v>54</v>
      </c>
      <c r="Q2941" s="1" t="s">
        <v>55</v>
      </c>
      <c r="R2941" s="1" t="s">
        <v>67</v>
      </c>
      <c r="T2941" s="1" t="s">
        <v>3626</v>
      </c>
      <c r="U2941" s="1" t="s">
        <v>59</v>
      </c>
      <c r="Y2941" s="1" t="s">
        <v>60</v>
      </c>
      <c r="Z2941" s="1" t="s">
        <v>60</v>
      </c>
      <c r="AF2941" s="1" t="s">
        <v>60</v>
      </c>
      <c r="AR2941" s="1" t="s">
        <v>60</v>
      </c>
      <c r="AT2941" s="1" t="s">
        <v>3627</v>
      </c>
      <c r="AU2941" s="1" t="s">
        <v>3627</v>
      </c>
      <c r="AV2941" s="1" t="s">
        <v>206</v>
      </c>
      <c r="AW2941" s="3" t="str">
        <f t="shared" si="1"/>
        <v>Other</v>
      </c>
      <c r="AX2941" s="3" t="str">
        <f t="array" ref="AX2941">TEXTJOIN(", ", TRUE, IF(X2941:AS2941="Y", X$1:AS$1, IF(X2941:AS2941&lt;&gt;"", X$1:AS$1 &amp; ": " &amp; X2941:AS2941, "")))
</f>
        <v>Cocaine, Fentanyl, Benzodiazepine, Any Opioid</v>
      </c>
    </row>
    <row r="2942">
      <c r="A2942" s="4">
        <v>43415.0</v>
      </c>
      <c r="B2942" s="1" t="s">
        <v>50</v>
      </c>
      <c r="C2942" s="1">
        <v>31.0</v>
      </c>
      <c r="D2942" s="1" t="s">
        <v>51</v>
      </c>
      <c r="E2942" s="1" t="s">
        <v>63</v>
      </c>
      <c r="G2942" s="1" t="s">
        <v>562</v>
      </c>
      <c r="H2942" s="1" t="s">
        <v>91</v>
      </c>
      <c r="I2942" s="1" t="s">
        <v>55</v>
      </c>
      <c r="J2942" s="1" t="s">
        <v>562</v>
      </c>
      <c r="K2942" s="1" t="s">
        <v>91</v>
      </c>
      <c r="M2942" s="1" t="s">
        <v>56</v>
      </c>
      <c r="N2942" s="1" t="s">
        <v>93</v>
      </c>
      <c r="O2942" s="1" t="s">
        <v>185</v>
      </c>
      <c r="P2942" s="1" t="s">
        <v>91</v>
      </c>
      <c r="Q2942" s="1" t="s">
        <v>55</v>
      </c>
      <c r="R2942" s="1" t="s">
        <v>67</v>
      </c>
      <c r="T2942" s="1" t="s">
        <v>3628</v>
      </c>
      <c r="U2942" s="1" t="s">
        <v>59</v>
      </c>
      <c r="Z2942" s="1" t="s">
        <v>60</v>
      </c>
      <c r="AF2942" s="1" t="s">
        <v>60</v>
      </c>
      <c r="AR2942" s="1" t="s">
        <v>60</v>
      </c>
      <c r="AT2942" s="1" t="s">
        <v>564</v>
      </c>
      <c r="AU2942" s="1" t="s">
        <v>564</v>
      </c>
      <c r="AV2942" s="1" t="s">
        <v>189</v>
      </c>
      <c r="AW2942" s="3" t="str">
        <f t="shared" si="1"/>
        <v>Other</v>
      </c>
      <c r="AX2942" s="3" t="str">
        <f t="array" ref="AX2942">TEXTJOIN(", ", TRUE, IF(X2942:AS2942="Y", X$1:AS$1, IF(X2942:AS2942&lt;&gt;"", X$1:AS$1 &amp; ": " &amp; X2942:AS2942, "")))
</f>
        <v>Fentanyl, Benzodiazepine, Any Opioid</v>
      </c>
    </row>
    <row r="2943">
      <c r="A2943" s="2">
        <v>43501.0</v>
      </c>
      <c r="B2943" s="1" t="s">
        <v>50</v>
      </c>
      <c r="C2943" s="1">
        <v>46.0</v>
      </c>
      <c r="D2943" s="1" t="s">
        <v>51</v>
      </c>
      <c r="E2943" s="1" t="s">
        <v>63</v>
      </c>
      <c r="G2943" s="1" t="s">
        <v>300</v>
      </c>
      <c r="H2943" s="1" t="s">
        <v>299</v>
      </c>
      <c r="I2943" s="1" t="s">
        <v>55</v>
      </c>
      <c r="J2943" s="1" t="s">
        <v>300</v>
      </c>
      <c r="K2943" s="1" t="s">
        <v>299</v>
      </c>
      <c r="L2943" s="1" t="s">
        <v>55</v>
      </c>
      <c r="M2943" s="1" t="s">
        <v>333</v>
      </c>
      <c r="N2943" s="1" t="s">
        <v>136</v>
      </c>
      <c r="O2943" s="1" t="s">
        <v>91</v>
      </c>
      <c r="P2943" s="1" t="s">
        <v>91</v>
      </c>
      <c r="Q2943" s="1" t="s">
        <v>55</v>
      </c>
      <c r="R2943" s="1" t="s">
        <v>67</v>
      </c>
      <c r="T2943" s="1" t="s">
        <v>3629</v>
      </c>
      <c r="U2943" s="1" t="s">
        <v>59</v>
      </c>
      <c r="Z2943" s="1" t="s">
        <v>60</v>
      </c>
      <c r="AR2943" s="1" t="s">
        <v>60</v>
      </c>
      <c r="AT2943" s="1" t="s">
        <v>304</v>
      </c>
      <c r="AU2943" s="1" t="s">
        <v>304</v>
      </c>
      <c r="AV2943" s="1" t="s">
        <v>111</v>
      </c>
      <c r="AW2943" s="3" t="str">
        <f t="shared" si="1"/>
        <v>Other</v>
      </c>
      <c r="AX2943" s="3" t="str">
        <f t="array" ref="AX2943">TEXTJOIN(", ", TRUE, IF(X2943:AS2943="Y", X$1:AS$1, IF(X2943:AS2943&lt;&gt;"", X$1:AS$1 &amp; ": " &amp; X2943:AS2943, "")))
</f>
        <v>Fentanyl, Any Opioid</v>
      </c>
    </row>
    <row r="2944">
      <c r="A2944" s="2">
        <v>41497.0</v>
      </c>
      <c r="B2944" s="1" t="s">
        <v>50</v>
      </c>
      <c r="C2944" s="1">
        <v>33.0</v>
      </c>
      <c r="D2944" s="1" t="s">
        <v>51</v>
      </c>
      <c r="E2944" s="1" t="s">
        <v>63</v>
      </c>
      <c r="G2944" s="1" t="s">
        <v>256</v>
      </c>
      <c r="H2944" s="1" t="s">
        <v>103</v>
      </c>
      <c r="J2944" s="1" t="s">
        <v>256</v>
      </c>
      <c r="L2944" s="1" t="s">
        <v>55</v>
      </c>
      <c r="M2944" s="1" t="s">
        <v>56</v>
      </c>
      <c r="N2944" s="1" t="s">
        <v>136</v>
      </c>
      <c r="O2944" s="1" t="s">
        <v>256</v>
      </c>
      <c r="P2944" s="1" t="s">
        <v>103</v>
      </c>
      <c r="R2944" s="1" t="s">
        <v>56</v>
      </c>
      <c r="T2944" s="1" t="s">
        <v>73</v>
      </c>
      <c r="U2944" s="1" t="s">
        <v>59</v>
      </c>
      <c r="X2944" s="1" t="s">
        <v>60</v>
      </c>
      <c r="AT2944" s="1" t="s">
        <v>282</v>
      </c>
      <c r="AU2944" s="1" t="s">
        <v>282</v>
      </c>
      <c r="AV2944" s="1" t="s">
        <v>260</v>
      </c>
      <c r="AW2944" s="3" t="str">
        <f t="shared" si="1"/>
        <v>Other</v>
      </c>
      <c r="AX2944" s="3" t="str">
        <f t="array" ref="AX2944">TEXTJOIN(", ", TRUE, IF(X2944:AS2944="Y", X$1:AS$1, IF(X2944:AS2944&lt;&gt;"", X$1:AS$1 &amp; ": " &amp; X2944:AS2944, "")))
</f>
        <v>Heroin</v>
      </c>
    </row>
    <row r="2945">
      <c r="A2945" s="2">
        <v>44205.0</v>
      </c>
      <c r="B2945" s="1" t="s">
        <v>50</v>
      </c>
      <c r="C2945" s="1">
        <v>37.0</v>
      </c>
      <c r="D2945" s="1" t="s">
        <v>51</v>
      </c>
      <c r="E2945" s="1" t="s">
        <v>63</v>
      </c>
      <c r="F2945" s="1" t="s">
        <v>267</v>
      </c>
      <c r="G2945" s="1" t="s">
        <v>91</v>
      </c>
      <c r="H2945" s="1" t="s">
        <v>91</v>
      </c>
      <c r="I2945" s="1" t="s">
        <v>55</v>
      </c>
      <c r="J2945" s="1" t="s">
        <v>91</v>
      </c>
      <c r="K2945" s="1" t="s">
        <v>91</v>
      </c>
      <c r="L2945" s="1" t="s">
        <v>55</v>
      </c>
      <c r="M2945" s="1" t="s">
        <v>56</v>
      </c>
      <c r="N2945" s="1" t="s">
        <v>136</v>
      </c>
      <c r="O2945" s="1" t="s">
        <v>91</v>
      </c>
      <c r="P2945" s="1" t="s">
        <v>91</v>
      </c>
      <c r="Q2945" s="1" t="s">
        <v>55</v>
      </c>
      <c r="R2945" s="1" t="s">
        <v>56</v>
      </c>
      <c r="T2945" s="1" t="s">
        <v>3630</v>
      </c>
      <c r="U2945" s="1" t="s">
        <v>59</v>
      </c>
      <c r="V2945" s="1" t="s">
        <v>491</v>
      </c>
      <c r="Y2945" s="1" t="s">
        <v>60</v>
      </c>
      <c r="Z2945" s="1" t="s">
        <v>60</v>
      </c>
      <c r="AD2945" s="1" t="s">
        <v>60</v>
      </c>
      <c r="AR2945" s="1" t="s">
        <v>60</v>
      </c>
      <c r="AT2945" s="1" t="s">
        <v>110</v>
      </c>
      <c r="AU2945" s="1" t="s">
        <v>110</v>
      </c>
      <c r="AV2945" s="1" t="s">
        <v>111</v>
      </c>
      <c r="AW2945" s="3" t="str">
        <f t="shared" si="1"/>
        <v>Other</v>
      </c>
      <c r="AX2945" s="3" t="str">
        <f t="array" ref="AX2945">TEXTJOIN(", ", TRUE, IF(X2945:AS2945="Y", X$1:AS$1, IF(X2945:AS2945&lt;&gt;"", X$1:AS$1 &amp; ": " &amp; X2945:AS2945, "")))
</f>
        <v>Cocaine, Fentanyl, Ethanol, Any Opioid</v>
      </c>
    </row>
    <row r="2946">
      <c r="A2946" s="4">
        <v>44177.0</v>
      </c>
      <c r="B2946" s="1" t="s">
        <v>50</v>
      </c>
      <c r="C2946" s="1">
        <v>34.0</v>
      </c>
      <c r="D2946" s="1" t="s">
        <v>51</v>
      </c>
      <c r="E2946" s="1" t="s">
        <v>63</v>
      </c>
      <c r="G2946" s="1" t="s">
        <v>2639</v>
      </c>
      <c r="H2946" s="1" t="s">
        <v>91</v>
      </c>
      <c r="I2946" s="1" t="s">
        <v>55</v>
      </c>
      <c r="J2946" s="1" t="s">
        <v>91</v>
      </c>
      <c r="K2946" s="1" t="s">
        <v>91</v>
      </c>
      <c r="L2946" s="1" t="s">
        <v>55</v>
      </c>
      <c r="M2946" s="1" t="s">
        <v>177</v>
      </c>
      <c r="N2946" s="1" t="s">
        <v>119</v>
      </c>
      <c r="O2946" s="1" t="s">
        <v>91</v>
      </c>
      <c r="P2946" s="1" t="s">
        <v>91</v>
      </c>
      <c r="Q2946" s="1" t="s">
        <v>55</v>
      </c>
      <c r="R2946" s="1" t="s">
        <v>44</v>
      </c>
      <c r="T2946" s="1" t="s">
        <v>3631</v>
      </c>
      <c r="U2946" s="1" t="s">
        <v>59</v>
      </c>
      <c r="Z2946" s="1" t="s">
        <v>60</v>
      </c>
      <c r="AF2946" s="1" t="s">
        <v>60</v>
      </c>
      <c r="AM2946" s="1" t="s">
        <v>60</v>
      </c>
      <c r="AR2946" s="1" t="s">
        <v>60</v>
      </c>
      <c r="AT2946" s="1" t="s">
        <v>2640</v>
      </c>
      <c r="AU2946" s="1" t="s">
        <v>110</v>
      </c>
      <c r="AV2946" s="1" t="s">
        <v>111</v>
      </c>
      <c r="AW2946" s="3" t="str">
        <f t="shared" si="1"/>
        <v>Other</v>
      </c>
      <c r="AX2946" s="3" t="str">
        <f t="array" ref="AX2946">TEXTJOIN(", ", TRUE, IF(X2946:AS2946="Y", X$1:AS$1, IF(X2946:AS2946&lt;&gt;"", X$1:AS$1 &amp; ": " &amp; X2946:AS2946, "")))
</f>
        <v>Fentanyl, Benzodiazepine, Xylazine, Any Opioid</v>
      </c>
    </row>
    <row r="2947">
      <c r="A2947" s="2">
        <v>41689.0</v>
      </c>
      <c r="B2947" s="1" t="s">
        <v>50</v>
      </c>
      <c r="C2947" s="1">
        <v>25.0</v>
      </c>
      <c r="D2947" s="1" t="s">
        <v>51</v>
      </c>
      <c r="E2947" s="1" t="s">
        <v>52</v>
      </c>
      <c r="G2947" s="1" t="s">
        <v>91</v>
      </c>
      <c r="J2947" s="1" t="s">
        <v>91</v>
      </c>
      <c r="L2947" s="1" t="s">
        <v>55</v>
      </c>
      <c r="M2947" s="1" t="s">
        <v>56</v>
      </c>
      <c r="N2947" s="1" t="s">
        <v>104</v>
      </c>
      <c r="O2947" s="1" t="s">
        <v>91</v>
      </c>
      <c r="R2947" s="1" t="s">
        <v>67</v>
      </c>
      <c r="T2947" s="1" t="s">
        <v>3632</v>
      </c>
      <c r="U2947" s="1" t="s">
        <v>59</v>
      </c>
      <c r="AS2947" s="1" t="s">
        <v>3633</v>
      </c>
      <c r="AT2947" s="1" t="s">
        <v>110</v>
      </c>
      <c r="AU2947" s="1" t="s">
        <v>110</v>
      </c>
      <c r="AV2947" s="1" t="s">
        <v>111</v>
      </c>
      <c r="AW2947" s="3" t="str">
        <f t="shared" si="1"/>
        <v>Other</v>
      </c>
      <c r="AX2947" s="3" t="str">
        <f t="array" ref="AX2947">TEXTJOIN(", ", TRUE, IF(X2947:AS2947="Y", X$1:AS$1, IF(X2947:AS2947&lt;&gt;"", X$1:AS$1 &amp; ": " &amp; X2947:AS2947, "")))
</f>
        <v>Other: DOX, DIPHEN</v>
      </c>
    </row>
    <row r="2948">
      <c r="A2948" s="2">
        <v>42154.0</v>
      </c>
      <c r="B2948" s="1" t="s">
        <v>86</v>
      </c>
      <c r="C2948" s="1">
        <v>58.0</v>
      </c>
      <c r="D2948" s="1" t="s">
        <v>76</v>
      </c>
      <c r="E2948" s="1" t="s">
        <v>63</v>
      </c>
      <c r="G2948" s="1" t="s">
        <v>632</v>
      </c>
      <c r="H2948" s="1" t="s">
        <v>65</v>
      </c>
      <c r="I2948" s="1" t="s">
        <v>55</v>
      </c>
      <c r="J2948" s="1" t="s">
        <v>65</v>
      </c>
      <c r="O2948" s="1" t="s">
        <v>632</v>
      </c>
      <c r="P2948" s="1" t="s">
        <v>65</v>
      </c>
      <c r="Q2948" s="1" t="s">
        <v>55</v>
      </c>
      <c r="R2948" s="1" t="s">
        <v>56</v>
      </c>
      <c r="T2948" s="1" t="s">
        <v>3634</v>
      </c>
      <c r="U2948" s="1" t="s">
        <v>59</v>
      </c>
      <c r="AB2948" s="1" t="s">
        <v>60</v>
      </c>
      <c r="AF2948" s="1" t="s">
        <v>60</v>
      </c>
      <c r="AR2948" s="1" t="s">
        <v>60</v>
      </c>
      <c r="AT2948" s="1" t="s">
        <v>635</v>
      </c>
      <c r="AU2948" s="1" t="s">
        <v>410</v>
      </c>
      <c r="AV2948" s="1" t="s">
        <v>636</v>
      </c>
      <c r="AW2948" s="3" t="str">
        <f t="shared" si="1"/>
        <v>Other</v>
      </c>
      <c r="AX2948" s="3" t="str">
        <f t="array" ref="AX2948">TEXTJOIN(", ", TRUE, IF(X2948:AS2948="Y", X$1:AS$1, IF(X2948:AS2948&lt;&gt;"", X$1:AS$1 &amp; ": " &amp; X2948:AS2948, "")))
</f>
        <v>Oxycodone, Benzodiazepine, Any Opioid</v>
      </c>
    </row>
    <row r="2949">
      <c r="A2949" s="2">
        <v>43622.0</v>
      </c>
      <c r="B2949" s="1" t="s">
        <v>50</v>
      </c>
      <c r="C2949" s="1">
        <v>44.0</v>
      </c>
      <c r="D2949" s="1" t="s">
        <v>76</v>
      </c>
      <c r="E2949" s="1" t="s">
        <v>63</v>
      </c>
      <c r="G2949" s="1" t="s">
        <v>1919</v>
      </c>
      <c r="H2949" s="1" t="s">
        <v>1919</v>
      </c>
      <c r="I2949" s="1" t="s">
        <v>2077</v>
      </c>
      <c r="J2949" s="1" t="s">
        <v>238</v>
      </c>
      <c r="K2949" s="1" t="s">
        <v>125</v>
      </c>
      <c r="L2949" s="1" t="s">
        <v>55</v>
      </c>
      <c r="M2949" s="1" t="s">
        <v>92</v>
      </c>
      <c r="N2949" s="1" t="s">
        <v>136</v>
      </c>
      <c r="O2949" s="1" t="s">
        <v>238</v>
      </c>
      <c r="P2949" s="1" t="s">
        <v>125</v>
      </c>
      <c r="Q2949" s="1" t="s">
        <v>55</v>
      </c>
      <c r="R2949" s="1" t="s">
        <v>44</v>
      </c>
      <c r="T2949" s="1" t="s">
        <v>3635</v>
      </c>
      <c r="U2949" s="1" t="s">
        <v>59</v>
      </c>
      <c r="Y2949" s="1" t="s">
        <v>60</v>
      </c>
      <c r="Z2949" s="1" t="s">
        <v>60</v>
      </c>
      <c r="AA2949" s="1" t="s">
        <v>60</v>
      </c>
      <c r="AD2949" s="1" t="s">
        <v>60</v>
      </c>
      <c r="AR2949" s="1" t="s">
        <v>60</v>
      </c>
      <c r="AT2949" s="1" t="s">
        <v>1921</v>
      </c>
      <c r="AU2949" s="1" t="s">
        <v>567</v>
      </c>
      <c r="AV2949" s="1" t="s">
        <v>241</v>
      </c>
      <c r="AW2949" s="3" t="str">
        <f t="shared" si="1"/>
        <v>Other</v>
      </c>
      <c r="AX2949" s="3" t="str">
        <f t="array" ref="AX2949">TEXTJOIN(", ", TRUE, IF(X2949:AS2949="Y", X$1:AS$1, IF(X2949:AS2949&lt;&gt;"", X$1:AS$1 &amp; ": " &amp; X2949:AS2949, "")))
</f>
        <v>Cocaine, Fentanyl, Fentanyl Analogue, Ethanol, Any Opioid</v>
      </c>
    </row>
    <row r="2950">
      <c r="A2950" s="4">
        <v>43760.0</v>
      </c>
      <c r="B2950" s="1" t="s">
        <v>50</v>
      </c>
      <c r="C2950" s="1">
        <v>40.0</v>
      </c>
      <c r="D2950" s="1" t="s">
        <v>51</v>
      </c>
      <c r="E2950" s="1" t="s">
        <v>63</v>
      </c>
      <c r="G2950" s="1" t="s">
        <v>1046</v>
      </c>
      <c r="H2950" s="1" t="s">
        <v>65</v>
      </c>
      <c r="I2950" s="1" t="s">
        <v>55</v>
      </c>
      <c r="J2950" s="1" t="s">
        <v>65</v>
      </c>
      <c r="K2950" s="1" t="s">
        <v>65</v>
      </c>
      <c r="L2950" s="1" t="s">
        <v>55</v>
      </c>
      <c r="M2950" s="1" t="s">
        <v>56</v>
      </c>
      <c r="N2950" s="1" t="s">
        <v>119</v>
      </c>
      <c r="O2950" s="1" t="s">
        <v>65</v>
      </c>
      <c r="P2950" s="1" t="s">
        <v>65</v>
      </c>
      <c r="Q2950" s="1" t="s">
        <v>55</v>
      </c>
      <c r="R2950" s="1" t="s">
        <v>67</v>
      </c>
      <c r="T2950" s="1" t="s">
        <v>977</v>
      </c>
      <c r="U2950" s="1" t="s">
        <v>59</v>
      </c>
      <c r="Z2950" s="1" t="s">
        <v>60</v>
      </c>
      <c r="AD2950" s="1" t="s">
        <v>60</v>
      </c>
      <c r="AR2950" s="1" t="s">
        <v>60</v>
      </c>
      <c r="AT2950" s="1" t="s">
        <v>1047</v>
      </c>
      <c r="AU2950" s="1" t="s">
        <v>410</v>
      </c>
      <c r="AV2950" s="1" t="s">
        <v>150</v>
      </c>
      <c r="AW2950" s="3" t="str">
        <f t="shared" si="1"/>
        <v>Other</v>
      </c>
      <c r="AX2950" s="3" t="str">
        <f t="array" ref="AX2950">TEXTJOIN(", ", TRUE, IF(X2950:AS2950="Y", X$1:AS$1, IF(X2950:AS2950&lt;&gt;"", X$1:AS$1 &amp; ": " &amp; X2950:AS2950, "")))
</f>
        <v>Fentanyl, Ethanol, Any Opioid</v>
      </c>
    </row>
    <row r="2951">
      <c r="A2951" s="2">
        <v>41908.0</v>
      </c>
      <c r="B2951" s="1" t="s">
        <v>50</v>
      </c>
      <c r="C2951" s="1">
        <v>39.0</v>
      </c>
      <c r="D2951" s="1" t="s">
        <v>51</v>
      </c>
      <c r="E2951" s="1" t="s">
        <v>63</v>
      </c>
      <c r="F2951" s="1" t="s">
        <v>137</v>
      </c>
      <c r="G2951" s="1" t="s">
        <v>98</v>
      </c>
      <c r="J2951" s="1" t="s">
        <v>98</v>
      </c>
      <c r="L2951" s="1" t="s">
        <v>55</v>
      </c>
      <c r="M2951" s="1" t="s">
        <v>56</v>
      </c>
      <c r="N2951" s="1" t="s">
        <v>136</v>
      </c>
      <c r="O2951" s="1" t="s">
        <v>98</v>
      </c>
      <c r="P2951" s="1" t="s">
        <v>54</v>
      </c>
      <c r="R2951" s="1" t="s">
        <v>67</v>
      </c>
      <c r="T2951" s="1" t="s">
        <v>312</v>
      </c>
      <c r="U2951" s="1" t="s">
        <v>59</v>
      </c>
      <c r="X2951" s="1" t="s">
        <v>60</v>
      </c>
      <c r="Z2951" s="1" t="s">
        <v>60</v>
      </c>
      <c r="AT2951" s="1" t="s">
        <v>100</v>
      </c>
      <c r="AU2951" s="1" t="s">
        <v>100</v>
      </c>
      <c r="AV2951" s="1" t="s">
        <v>101</v>
      </c>
      <c r="AW2951" s="3" t="str">
        <f t="shared" si="1"/>
        <v>Other</v>
      </c>
      <c r="AX2951" s="3" t="str">
        <f t="array" ref="AX2951">TEXTJOIN(", ", TRUE, IF(X2951:AS2951="Y", X$1:AS$1, IF(X2951:AS2951&lt;&gt;"", X$1:AS$1 &amp; ": " &amp; X2951:AS2951, "")))
</f>
        <v>Heroin, Fentanyl</v>
      </c>
    </row>
    <row r="2952">
      <c r="A2952" s="2">
        <v>44274.0</v>
      </c>
      <c r="B2952" s="1" t="s">
        <v>50</v>
      </c>
      <c r="C2952" s="1">
        <v>24.0</v>
      </c>
      <c r="D2952" s="1" t="s">
        <v>76</v>
      </c>
      <c r="E2952" s="1" t="s">
        <v>63</v>
      </c>
      <c r="G2952" s="1" t="s">
        <v>103</v>
      </c>
      <c r="H2952" s="1" t="s">
        <v>103</v>
      </c>
      <c r="I2952" s="1" t="s">
        <v>55</v>
      </c>
      <c r="J2952" s="1" t="s">
        <v>103</v>
      </c>
      <c r="K2952" s="1" t="s">
        <v>103</v>
      </c>
      <c r="L2952" s="1" t="s">
        <v>55</v>
      </c>
      <c r="M2952" s="1" t="s">
        <v>56</v>
      </c>
      <c r="N2952" s="1" t="s">
        <v>155</v>
      </c>
      <c r="O2952" s="1" t="s">
        <v>103</v>
      </c>
      <c r="P2952" s="1" t="s">
        <v>103</v>
      </c>
      <c r="Q2952" s="1" t="s">
        <v>55</v>
      </c>
      <c r="R2952" s="1" t="s">
        <v>56</v>
      </c>
      <c r="T2952" s="1" t="s">
        <v>3636</v>
      </c>
      <c r="U2952" s="1" t="s">
        <v>59</v>
      </c>
      <c r="Z2952" s="1" t="s">
        <v>60</v>
      </c>
      <c r="AR2952" s="1" t="s">
        <v>60</v>
      </c>
      <c r="AT2952" s="1" t="s">
        <v>167</v>
      </c>
      <c r="AU2952" s="1" t="s">
        <v>167</v>
      </c>
      <c r="AV2952" s="1" t="s">
        <v>168</v>
      </c>
      <c r="AW2952" s="3" t="str">
        <f t="shared" si="1"/>
        <v>Other</v>
      </c>
      <c r="AX2952" s="3" t="str">
        <f t="array" ref="AX2952">TEXTJOIN(", ", TRUE, IF(X2952:AS2952="Y", X$1:AS$1, IF(X2952:AS2952&lt;&gt;"", X$1:AS$1 &amp; ": " &amp; X2952:AS2952, "")))
</f>
        <v>Fentanyl, Any Opioid</v>
      </c>
    </row>
    <row r="2953">
      <c r="A2953" s="2">
        <v>41847.0</v>
      </c>
      <c r="B2953" s="1" t="s">
        <v>50</v>
      </c>
      <c r="C2953" s="1">
        <v>35.0</v>
      </c>
      <c r="D2953" s="1" t="s">
        <v>51</v>
      </c>
      <c r="E2953" s="1" t="s">
        <v>63</v>
      </c>
      <c r="G2953" s="1" t="s">
        <v>455</v>
      </c>
      <c r="J2953" s="1" t="s">
        <v>455</v>
      </c>
      <c r="L2953" s="1" t="s">
        <v>55</v>
      </c>
      <c r="M2953" s="1" t="s">
        <v>56</v>
      </c>
      <c r="N2953" s="1" t="s">
        <v>148</v>
      </c>
      <c r="O2953" s="1" t="s">
        <v>103</v>
      </c>
      <c r="P2953" s="1" t="s">
        <v>103</v>
      </c>
      <c r="R2953" s="1" t="s">
        <v>67</v>
      </c>
      <c r="T2953" s="1" t="s">
        <v>2215</v>
      </c>
      <c r="U2953" s="1" t="s">
        <v>59</v>
      </c>
      <c r="X2953" s="1" t="s">
        <v>60</v>
      </c>
      <c r="AD2953" s="1" t="s">
        <v>60</v>
      </c>
      <c r="AT2953" s="1" t="s">
        <v>457</v>
      </c>
      <c r="AU2953" s="1" t="s">
        <v>457</v>
      </c>
      <c r="AV2953" s="1" t="s">
        <v>168</v>
      </c>
      <c r="AW2953" s="3" t="str">
        <f t="shared" si="1"/>
        <v>Other</v>
      </c>
      <c r="AX2953" s="3" t="str">
        <f t="array" ref="AX2953">TEXTJOIN(", ", TRUE, IF(X2953:AS2953="Y", X$1:AS$1, IF(X2953:AS2953&lt;&gt;"", X$1:AS$1 &amp; ": " &amp; X2953:AS2953, "")))
</f>
        <v>Heroin, Ethanol</v>
      </c>
    </row>
    <row r="2954">
      <c r="A2954" s="2">
        <v>42454.0</v>
      </c>
      <c r="B2954" s="1" t="s">
        <v>50</v>
      </c>
      <c r="C2954" s="1">
        <v>24.0</v>
      </c>
      <c r="D2954" s="1" t="s">
        <v>76</v>
      </c>
      <c r="E2954" s="1" t="s">
        <v>63</v>
      </c>
      <c r="G2954" s="1" t="s">
        <v>251</v>
      </c>
      <c r="H2954" s="1" t="s">
        <v>103</v>
      </c>
      <c r="I2954" s="1" t="s">
        <v>55</v>
      </c>
      <c r="J2954" s="1" t="s">
        <v>103</v>
      </c>
      <c r="M2954" s="1" t="s">
        <v>193</v>
      </c>
      <c r="N2954" s="1" t="s">
        <v>3637</v>
      </c>
      <c r="O2954" s="1" t="s">
        <v>103</v>
      </c>
      <c r="R2954" s="1" t="s">
        <v>44</v>
      </c>
      <c r="S2954" s="1" t="s">
        <v>3638</v>
      </c>
      <c r="T2954" s="1" t="s">
        <v>3639</v>
      </c>
      <c r="U2954" s="1" t="s">
        <v>59</v>
      </c>
      <c r="AD2954" s="1" t="s">
        <v>60</v>
      </c>
      <c r="AF2954" s="1" t="s">
        <v>60</v>
      </c>
      <c r="AR2954" s="1" t="s">
        <v>60</v>
      </c>
      <c r="AT2954" s="1" t="s">
        <v>253</v>
      </c>
      <c r="AU2954" s="1" t="s">
        <v>167</v>
      </c>
      <c r="AV2954" s="1" t="s">
        <v>168</v>
      </c>
      <c r="AW2954" s="3" t="str">
        <f t="shared" si="1"/>
        <v>Other</v>
      </c>
      <c r="AX2954" s="3" t="str">
        <f t="array" ref="AX2954">TEXTJOIN(", ", TRUE, IF(X2954:AS2954="Y", X$1:AS$1, IF(X2954:AS2954&lt;&gt;"", X$1:AS$1 &amp; ": " &amp; X2954:AS2954, "")))
</f>
        <v>Ethanol, Benzodiazepine, Any Opioid</v>
      </c>
    </row>
    <row r="2955">
      <c r="A2955" s="2">
        <v>42405.0</v>
      </c>
      <c r="B2955" s="1" t="s">
        <v>50</v>
      </c>
      <c r="C2955" s="1">
        <v>41.0</v>
      </c>
      <c r="D2955" s="1" t="s">
        <v>51</v>
      </c>
      <c r="E2955" s="1" t="s">
        <v>63</v>
      </c>
      <c r="G2955" s="1" t="s">
        <v>82</v>
      </c>
      <c r="H2955" s="1" t="s">
        <v>54</v>
      </c>
      <c r="I2955" s="1" t="s">
        <v>55</v>
      </c>
      <c r="J2955" s="1" t="s">
        <v>82</v>
      </c>
      <c r="M2955" s="1" t="s">
        <v>56</v>
      </c>
      <c r="N2955" s="1" t="s">
        <v>136</v>
      </c>
      <c r="O2955" s="1" t="s">
        <v>82</v>
      </c>
      <c r="R2955" s="1" t="s">
        <v>56</v>
      </c>
      <c r="T2955" s="1" t="s">
        <v>3640</v>
      </c>
      <c r="U2955" s="1" t="s">
        <v>59</v>
      </c>
      <c r="Z2955" s="1" t="s">
        <v>60</v>
      </c>
      <c r="AG2955" s="1" t="s">
        <v>60</v>
      </c>
      <c r="AR2955" s="1" t="s">
        <v>60</v>
      </c>
      <c r="AT2955" s="1" t="s">
        <v>329</v>
      </c>
      <c r="AU2955" s="1" t="s">
        <v>329</v>
      </c>
      <c r="AV2955" s="1" t="s">
        <v>85</v>
      </c>
      <c r="AW2955" s="3" t="str">
        <f t="shared" si="1"/>
        <v>Other</v>
      </c>
      <c r="AX2955" s="3" t="str">
        <f t="array" ref="AX2955">TEXTJOIN(", ", TRUE, IF(X2955:AS2955="Y", X$1:AS$1, IF(X2955:AS2955&lt;&gt;"", X$1:AS$1 &amp; ": " &amp; X2955:AS2955, "")))
</f>
        <v>Fentanyl, Methadone, Any Opioid</v>
      </c>
    </row>
    <row r="2956">
      <c r="A2956" s="4">
        <v>44522.0</v>
      </c>
      <c r="B2956" s="1" t="s">
        <v>50</v>
      </c>
      <c r="C2956" s="1">
        <v>45.0</v>
      </c>
      <c r="D2956" s="1" t="s">
        <v>51</v>
      </c>
      <c r="E2956" s="1" t="s">
        <v>63</v>
      </c>
      <c r="J2956" s="1" t="s">
        <v>300</v>
      </c>
      <c r="K2956" s="1" t="s">
        <v>299</v>
      </c>
      <c r="L2956" s="1" t="s">
        <v>55</v>
      </c>
      <c r="M2956" s="1" t="s">
        <v>649</v>
      </c>
      <c r="N2956" s="1" t="s">
        <v>136</v>
      </c>
      <c r="O2956" s="1" t="s">
        <v>300</v>
      </c>
      <c r="P2956" s="1" t="s">
        <v>299</v>
      </c>
      <c r="Q2956" s="1" t="s">
        <v>55</v>
      </c>
      <c r="R2956" s="1" t="s">
        <v>44</v>
      </c>
      <c r="S2956" s="1" t="s">
        <v>3641</v>
      </c>
      <c r="T2956" s="1" t="s">
        <v>3642</v>
      </c>
      <c r="U2956" s="1" t="s">
        <v>59</v>
      </c>
      <c r="Z2956" s="1" t="s">
        <v>60</v>
      </c>
      <c r="AD2956" s="1" t="s">
        <v>60</v>
      </c>
      <c r="AF2956" s="1" t="s">
        <v>60</v>
      </c>
      <c r="AG2956" s="1" t="s">
        <v>60</v>
      </c>
      <c r="AI2956" s="1" t="s">
        <v>60</v>
      </c>
      <c r="AN2956" s="1" t="s">
        <v>60</v>
      </c>
      <c r="AR2956" s="1" t="s">
        <v>60</v>
      </c>
      <c r="AT2956" s="1" t="s">
        <v>62</v>
      </c>
      <c r="AU2956" s="1" t="s">
        <v>304</v>
      </c>
      <c r="AV2956" s="1" t="s">
        <v>302</v>
      </c>
      <c r="AW2956" s="3" t="str">
        <f t="shared" si="1"/>
        <v>Other</v>
      </c>
      <c r="AX2956" s="3" t="str">
        <f t="array" ref="AX2956">TEXTJOIN(", ", TRUE, IF(X2956:AS2956="Y", X$1:AS$1, IF(X2956:AS2956&lt;&gt;"", X$1:AS$1 &amp; ": " &amp; X2956:AS2956, "")))
</f>
        <v>Fentanyl, Ethanol, Benzodiazepine, Methadone, Amphet, Gabapentin, Any Opioid</v>
      </c>
    </row>
    <row r="2957">
      <c r="A2957" s="2">
        <v>43224.0</v>
      </c>
      <c r="B2957" s="1" t="s">
        <v>50</v>
      </c>
      <c r="C2957" s="1">
        <v>52.0</v>
      </c>
      <c r="D2957" s="1" t="s">
        <v>51</v>
      </c>
      <c r="E2957" s="1" t="s">
        <v>63</v>
      </c>
      <c r="G2957" s="1" t="s">
        <v>256</v>
      </c>
      <c r="H2957" s="1" t="s">
        <v>103</v>
      </c>
      <c r="I2957" s="1" t="s">
        <v>55</v>
      </c>
      <c r="J2957" s="1" t="s">
        <v>256</v>
      </c>
      <c r="K2957" s="1" t="s">
        <v>103</v>
      </c>
      <c r="M2957" s="1" t="s">
        <v>56</v>
      </c>
      <c r="N2957" s="1" t="s">
        <v>136</v>
      </c>
      <c r="O2957" s="1" t="s">
        <v>256</v>
      </c>
      <c r="P2957" s="1" t="s">
        <v>103</v>
      </c>
      <c r="Q2957" s="1" t="s">
        <v>55</v>
      </c>
      <c r="R2957" s="1" t="s">
        <v>56</v>
      </c>
      <c r="T2957" s="1" t="s">
        <v>3643</v>
      </c>
      <c r="U2957" s="1" t="s">
        <v>59</v>
      </c>
      <c r="Y2957" s="1" t="s">
        <v>60</v>
      </c>
      <c r="Z2957" s="1" t="s">
        <v>60</v>
      </c>
      <c r="AF2957" s="1" t="s">
        <v>60</v>
      </c>
      <c r="AR2957" s="1" t="s">
        <v>60</v>
      </c>
      <c r="AT2957" s="1" t="s">
        <v>282</v>
      </c>
      <c r="AU2957" s="1" t="s">
        <v>282</v>
      </c>
      <c r="AV2957" s="1" t="s">
        <v>260</v>
      </c>
      <c r="AW2957" s="3" t="str">
        <f t="shared" si="1"/>
        <v>Other</v>
      </c>
      <c r="AX2957" s="3" t="str">
        <f t="array" ref="AX2957">TEXTJOIN(", ", TRUE, IF(X2957:AS2957="Y", X$1:AS$1, IF(X2957:AS2957&lt;&gt;"", X$1:AS$1 &amp; ": " &amp; X2957:AS2957, "")))
</f>
        <v>Cocaine, Fentanyl, Benzodiazepine, Any Opioid</v>
      </c>
    </row>
    <row r="2958">
      <c r="A2958" s="2">
        <v>43334.0</v>
      </c>
      <c r="B2958" s="1" t="s">
        <v>50</v>
      </c>
      <c r="C2958" s="1">
        <v>53.0</v>
      </c>
      <c r="D2958" s="1" t="s">
        <v>76</v>
      </c>
      <c r="E2958" s="1" t="s">
        <v>63</v>
      </c>
      <c r="G2958" s="1" t="s">
        <v>103</v>
      </c>
      <c r="H2958" s="1" t="s">
        <v>103</v>
      </c>
      <c r="I2958" s="1" t="s">
        <v>55</v>
      </c>
      <c r="J2958" s="1" t="s">
        <v>103</v>
      </c>
      <c r="K2958" s="1" t="s">
        <v>103</v>
      </c>
      <c r="M2958" s="1" t="s">
        <v>56</v>
      </c>
      <c r="N2958" s="1" t="s">
        <v>489</v>
      </c>
      <c r="O2958" s="1" t="s">
        <v>103</v>
      </c>
      <c r="P2958" s="1" t="s">
        <v>103</v>
      </c>
      <c r="Q2958" s="1" t="s">
        <v>55</v>
      </c>
      <c r="R2958" s="1" t="s">
        <v>56</v>
      </c>
      <c r="T2958" s="1" t="s">
        <v>3644</v>
      </c>
      <c r="U2958" s="1" t="s">
        <v>59</v>
      </c>
      <c r="V2958" s="1" t="s">
        <v>491</v>
      </c>
      <c r="AF2958" s="1" t="s">
        <v>60</v>
      </c>
      <c r="AG2958" s="1" t="s">
        <v>60</v>
      </c>
      <c r="AR2958" s="1" t="s">
        <v>60</v>
      </c>
      <c r="AT2958" s="1" t="s">
        <v>167</v>
      </c>
      <c r="AU2958" s="1" t="s">
        <v>167</v>
      </c>
      <c r="AV2958" s="1" t="s">
        <v>168</v>
      </c>
      <c r="AW2958" s="3" t="str">
        <f t="shared" si="1"/>
        <v>Other</v>
      </c>
      <c r="AX2958" s="3" t="str">
        <f t="array" ref="AX2958">TEXTJOIN(", ", TRUE, IF(X2958:AS2958="Y", X$1:AS$1, IF(X2958:AS2958&lt;&gt;"", X$1:AS$1 &amp; ": " &amp; X2958:AS2958, "")))
</f>
        <v>Benzodiazepine, Methadone, Any Opioid</v>
      </c>
    </row>
    <row r="2959">
      <c r="A2959" s="4">
        <v>43795.0</v>
      </c>
      <c r="B2959" s="1" t="s">
        <v>50</v>
      </c>
      <c r="C2959" s="1">
        <v>47.0</v>
      </c>
      <c r="D2959" s="1" t="s">
        <v>76</v>
      </c>
      <c r="E2959" s="1" t="s">
        <v>63</v>
      </c>
      <c r="F2959" s="1" t="s">
        <v>137</v>
      </c>
      <c r="G2959" s="1" t="s">
        <v>91</v>
      </c>
      <c r="H2959" s="1" t="s">
        <v>91</v>
      </c>
      <c r="I2959" s="1" t="s">
        <v>55</v>
      </c>
      <c r="J2959" s="1" t="s">
        <v>91</v>
      </c>
      <c r="K2959" s="1" t="s">
        <v>91</v>
      </c>
      <c r="L2959" s="1" t="s">
        <v>55</v>
      </c>
      <c r="M2959" s="1" t="s">
        <v>56</v>
      </c>
      <c r="N2959" s="1" t="s">
        <v>136</v>
      </c>
      <c r="O2959" s="1" t="s">
        <v>91</v>
      </c>
      <c r="P2959" s="1" t="s">
        <v>91</v>
      </c>
      <c r="Q2959" s="1" t="s">
        <v>55</v>
      </c>
      <c r="R2959" s="1" t="s">
        <v>56</v>
      </c>
      <c r="T2959" s="1" t="s">
        <v>3645</v>
      </c>
      <c r="U2959" s="1" t="s">
        <v>59</v>
      </c>
      <c r="Y2959" s="1" t="s">
        <v>60</v>
      </c>
      <c r="Z2959" s="1" t="s">
        <v>60</v>
      </c>
      <c r="AG2959" s="1" t="s">
        <v>60</v>
      </c>
      <c r="AR2959" s="1" t="s">
        <v>60</v>
      </c>
      <c r="AT2959" s="1" t="s">
        <v>110</v>
      </c>
      <c r="AU2959" s="1" t="s">
        <v>110</v>
      </c>
      <c r="AV2959" s="1" t="s">
        <v>111</v>
      </c>
      <c r="AW2959" s="3" t="str">
        <f t="shared" si="1"/>
        <v>Other</v>
      </c>
      <c r="AX2959" s="3" t="str">
        <f t="array" ref="AX2959">TEXTJOIN(", ", TRUE, IF(X2959:AS2959="Y", X$1:AS$1, IF(X2959:AS2959&lt;&gt;"", X$1:AS$1 &amp; ": " &amp; X2959:AS2959, "")))
</f>
        <v>Cocaine, Fentanyl, Methadone, Any Opioid</v>
      </c>
    </row>
    <row r="2960">
      <c r="A2960" s="2">
        <v>41504.0</v>
      </c>
      <c r="B2960" s="1" t="s">
        <v>50</v>
      </c>
      <c r="C2960" s="1">
        <v>53.0</v>
      </c>
      <c r="D2960" s="1" t="s">
        <v>51</v>
      </c>
      <c r="E2960" s="1" t="s">
        <v>63</v>
      </c>
      <c r="J2960" s="1" t="s">
        <v>103</v>
      </c>
      <c r="L2960" s="1" t="s">
        <v>55</v>
      </c>
      <c r="M2960" s="1" t="s">
        <v>44</v>
      </c>
      <c r="N2960" s="1" t="s">
        <v>113</v>
      </c>
      <c r="O2960" s="1" t="s">
        <v>103</v>
      </c>
      <c r="P2960" s="1" t="s">
        <v>103</v>
      </c>
      <c r="R2960" s="1" t="s">
        <v>44</v>
      </c>
      <c r="S2960" s="1" t="s">
        <v>3646</v>
      </c>
      <c r="T2960" s="1" t="s">
        <v>3647</v>
      </c>
      <c r="U2960" s="1" t="s">
        <v>59</v>
      </c>
      <c r="Y2960" s="1" t="s">
        <v>60</v>
      </c>
      <c r="AG2960" s="1" t="s">
        <v>60</v>
      </c>
      <c r="AT2960" s="1" t="s">
        <v>62</v>
      </c>
      <c r="AU2960" s="1" t="s">
        <v>167</v>
      </c>
      <c r="AV2960" s="1" t="s">
        <v>168</v>
      </c>
      <c r="AW2960" s="3" t="str">
        <f t="shared" si="1"/>
        <v>Other</v>
      </c>
      <c r="AX2960" s="3" t="str">
        <f t="array" ref="AX2960">TEXTJOIN(", ", TRUE, IF(X2960:AS2960="Y", X$1:AS$1, IF(X2960:AS2960&lt;&gt;"", X$1:AS$1 &amp; ": " &amp; X2960:AS2960, "")))
</f>
        <v>Cocaine, Methadone</v>
      </c>
    </row>
    <row r="2961">
      <c r="A2961" s="2">
        <v>43649.0</v>
      </c>
      <c r="B2961" s="1" t="s">
        <v>50</v>
      </c>
      <c r="C2961" s="1">
        <v>33.0</v>
      </c>
      <c r="D2961" s="1" t="s">
        <v>76</v>
      </c>
      <c r="E2961" s="1" t="s">
        <v>63</v>
      </c>
      <c r="F2961" s="1" t="s">
        <v>137</v>
      </c>
      <c r="G2961" s="1" t="s">
        <v>256</v>
      </c>
      <c r="H2961" s="1" t="s">
        <v>103</v>
      </c>
      <c r="I2961" s="1" t="s">
        <v>55</v>
      </c>
      <c r="J2961" s="1" t="s">
        <v>256</v>
      </c>
      <c r="K2961" s="1" t="s">
        <v>103</v>
      </c>
      <c r="L2961" s="1" t="s">
        <v>55</v>
      </c>
      <c r="M2961" s="1" t="s">
        <v>404</v>
      </c>
      <c r="N2961" s="1" t="s">
        <v>119</v>
      </c>
      <c r="O2961" s="1" t="s">
        <v>256</v>
      </c>
      <c r="P2961" s="1" t="s">
        <v>103</v>
      </c>
      <c r="Q2961" s="1" t="s">
        <v>55</v>
      </c>
      <c r="R2961" s="1" t="s">
        <v>67</v>
      </c>
      <c r="T2961" s="1" t="s">
        <v>3648</v>
      </c>
      <c r="U2961" s="1" t="s">
        <v>59</v>
      </c>
      <c r="X2961" s="1" t="s">
        <v>60</v>
      </c>
      <c r="Y2961" s="1" t="s">
        <v>60</v>
      </c>
      <c r="Z2961" s="1" t="s">
        <v>60</v>
      </c>
      <c r="AF2961" s="1" t="s">
        <v>60</v>
      </c>
      <c r="AG2961" s="1" t="s">
        <v>60</v>
      </c>
      <c r="AP2961" s="1" t="s">
        <v>60</v>
      </c>
      <c r="AR2961" s="1" t="s">
        <v>60</v>
      </c>
      <c r="AS2961" s="1" t="s">
        <v>3649</v>
      </c>
      <c r="AT2961" s="1" t="s">
        <v>282</v>
      </c>
      <c r="AU2961" s="1" t="s">
        <v>282</v>
      </c>
      <c r="AV2961" s="1" t="s">
        <v>260</v>
      </c>
      <c r="AW2961" s="3" t="str">
        <f t="shared" si="1"/>
        <v>Other</v>
      </c>
      <c r="AX2961" s="3" t="str">
        <f t="array" ref="AX2961">TEXTJOIN(", ", TRUE, IF(X2961:AS2961="Y", X$1:AS$1, IF(X2961:AS2961&lt;&gt;"", X$1:AS$1 &amp; ": " &amp; X2961:AS2961, "")))
</f>
        <v>Heroin, Cocaine, Fentanyl, Benzodiazepine, Methadone, Heroin/Morph/Codeine, Any Opioid, Other: Xylazine, PCP</v>
      </c>
    </row>
    <row r="2962">
      <c r="A2962" s="4">
        <v>42728.0</v>
      </c>
      <c r="B2962" s="1" t="s">
        <v>50</v>
      </c>
      <c r="C2962" s="1">
        <v>22.0</v>
      </c>
      <c r="D2962" s="1" t="s">
        <v>51</v>
      </c>
      <c r="E2962" s="1" t="s">
        <v>63</v>
      </c>
      <c r="G2962" s="1" t="s">
        <v>850</v>
      </c>
      <c r="H2962" s="1" t="s">
        <v>121</v>
      </c>
      <c r="I2962" s="1" t="s">
        <v>55</v>
      </c>
      <c r="J2962" s="1" t="s">
        <v>850</v>
      </c>
      <c r="M2962" s="1" t="s">
        <v>56</v>
      </c>
      <c r="N2962" s="1" t="s">
        <v>66</v>
      </c>
      <c r="O2962" s="1" t="s">
        <v>850</v>
      </c>
      <c r="R2962" s="1" t="s">
        <v>56</v>
      </c>
      <c r="T2962" s="1" t="s">
        <v>2738</v>
      </c>
      <c r="U2962" s="1" t="s">
        <v>59</v>
      </c>
      <c r="W2962" s="1" t="s">
        <v>60</v>
      </c>
      <c r="X2962" s="1" t="s">
        <v>60</v>
      </c>
      <c r="Y2962" s="1" t="s">
        <v>60</v>
      </c>
      <c r="Z2962" s="1" t="s">
        <v>60</v>
      </c>
      <c r="AP2962" s="1" t="s">
        <v>60</v>
      </c>
      <c r="AR2962" s="1" t="s">
        <v>60</v>
      </c>
      <c r="AT2962" s="1" t="s">
        <v>853</v>
      </c>
      <c r="AU2962" s="1" t="s">
        <v>853</v>
      </c>
      <c r="AV2962" s="1" t="s">
        <v>854</v>
      </c>
      <c r="AW2962" s="3" t="str">
        <f t="shared" si="1"/>
        <v>Other</v>
      </c>
      <c r="AX2962" s="3" t="str">
        <f t="array" ref="AX2962">TEXTJOIN(", ", TRUE, IF(X2962:AS2962="Y", X$1:AS$1, IF(X2962:AS2962&lt;&gt;"", X$1:AS$1 &amp; ": " &amp; X2962:AS2962, "")))
</f>
        <v>Heroin, Cocaine, Fentanyl, Heroin/Morph/Codeine, Any Opioid</v>
      </c>
    </row>
    <row r="2963">
      <c r="A2963" s="2">
        <v>42861.0</v>
      </c>
      <c r="B2963" s="1" t="s">
        <v>86</v>
      </c>
      <c r="C2963" s="1">
        <v>45.0</v>
      </c>
      <c r="D2963" s="1" t="s">
        <v>51</v>
      </c>
      <c r="E2963" s="1" t="s">
        <v>63</v>
      </c>
      <c r="G2963" s="1" t="s">
        <v>318</v>
      </c>
      <c r="H2963" s="1" t="s">
        <v>125</v>
      </c>
      <c r="I2963" s="1" t="s">
        <v>55</v>
      </c>
      <c r="J2963" s="1" t="s">
        <v>318</v>
      </c>
      <c r="K2963" s="1" t="s">
        <v>125</v>
      </c>
      <c r="L2963" s="1" t="s">
        <v>55</v>
      </c>
      <c r="M2963" s="1" t="s">
        <v>56</v>
      </c>
      <c r="N2963" s="1" t="s">
        <v>119</v>
      </c>
      <c r="O2963" s="1" t="s">
        <v>318</v>
      </c>
      <c r="P2963" s="1" t="s">
        <v>125</v>
      </c>
      <c r="Q2963" s="1" t="s">
        <v>55</v>
      </c>
      <c r="R2963" s="1" t="s">
        <v>56</v>
      </c>
      <c r="T2963" s="1" t="s">
        <v>3650</v>
      </c>
      <c r="U2963" s="1" t="s">
        <v>59</v>
      </c>
      <c r="X2963" s="1" t="s">
        <v>60</v>
      </c>
      <c r="Z2963" s="1" t="s">
        <v>60</v>
      </c>
      <c r="AT2963" s="1" t="s">
        <v>320</v>
      </c>
      <c r="AU2963" s="1" t="s">
        <v>320</v>
      </c>
      <c r="AV2963" s="1" t="s">
        <v>321</v>
      </c>
      <c r="AW2963" s="3" t="str">
        <f t="shared" si="1"/>
        <v>Other</v>
      </c>
      <c r="AX2963" s="3" t="str">
        <f t="array" ref="AX2963">TEXTJOIN(", ", TRUE, IF(X2963:AS2963="Y", X$1:AS$1, IF(X2963:AS2963&lt;&gt;"", X$1:AS$1 &amp; ": " &amp; X2963:AS2963, "")))
</f>
        <v>Heroin, Fentanyl</v>
      </c>
    </row>
    <row r="2964">
      <c r="A2964" s="2">
        <v>42463.0</v>
      </c>
      <c r="B2964" s="1" t="s">
        <v>50</v>
      </c>
      <c r="C2964" s="1">
        <v>45.0</v>
      </c>
      <c r="D2964" s="1" t="s">
        <v>51</v>
      </c>
      <c r="E2964" s="1" t="s">
        <v>63</v>
      </c>
      <c r="G2964" s="1" t="s">
        <v>484</v>
      </c>
      <c r="H2964" s="1" t="s">
        <v>103</v>
      </c>
      <c r="I2964" s="1" t="s">
        <v>55</v>
      </c>
      <c r="J2964" s="1" t="s">
        <v>103</v>
      </c>
      <c r="M2964" s="1" t="s">
        <v>56</v>
      </c>
      <c r="N2964" s="1" t="s">
        <v>276</v>
      </c>
      <c r="O2964" s="1" t="s">
        <v>103</v>
      </c>
      <c r="R2964" s="1" t="s">
        <v>67</v>
      </c>
      <c r="T2964" s="1" t="s">
        <v>3651</v>
      </c>
      <c r="U2964" s="1" t="s">
        <v>59</v>
      </c>
      <c r="Y2964" s="1" t="s">
        <v>60</v>
      </c>
      <c r="Z2964" s="1" t="s">
        <v>60</v>
      </c>
      <c r="AF2964" s="1" t="s">
        <v>60</v>
      </c>
      <c r="AR2964" s="1" t="s">
        <v>60</v>
      </c>
      <c r="AT2964" s="1" t="s">
        <v>682</v>
      </c>
      <c r="AU2964" s="1" t="s">
        <v>167</v>
      </c>
      <c r="AV2964" s="1" t="s">
        <v>168</v>
      </c>
      <c r="AW2964" s="3" t="str">
        <f t="shared" si="1"/>
        <v>Other</v>
      </c>
      <c r="AX2964" s="3" t="str">
        <f t="array" ref="AX2964">TEXTJOIN(", ", TRUE, IF(X2964:AS2964="Y", X$1:AS$1, IF(X2964:AS2964&lt;&gt;"", X$1:AS$1 &amp; ": " &amp; X2964:AS2964, "")))
</f>
        <v>Cocaine, Fentanyl, Benzodiazepine, Any Opioid</v>
      </c>
    </row>
    <row r="2965">
      <c r="A2965" s="2">
        <v>43047.0</v>
      </c>
      <c r="B2965" s="1" t="s">
        <v>86</v>
      </c>
      <c r="C2965" s="1">
        <v>25.0</v>
      </c>
      <c r="D2965" s="1" t="s">
        <v>76</v>
      </c>
      <c r="E2965" s="1" t="s">
        <v>63</v>
      </c>
      <c r="G2965" s="1" t="s">
        <v>562</v>
      </c>
      <c r="H2965" s="1" t="s">
        <v>91</v>
      </c>
      <c r="I2965" s="1" t="s">
        <v>55</v>
      </c>
      <c r="J2965" s="1" t="s">
        <v>562</v>
      </c>
      <c r="K2965" s="1" t="s">
        <v>91</v>
      </c>
      <c r="L2965" s="1" t="s">
        <v>55</v>
      </c>
      <c r="M2965" s="1" t="s">
        <v>56</v>
      </c>
      <c r="N2965" s="1" t="s">
        <v>119</v>
      </c>
      <c r="O2965" s="1" t="s">
        <v>562</v>
      </c>
      <c r="P2965" s="1" t="s">
        <v>91</v>
      </c>
      <c r="Q2965" s="1" t="s">
        <v>55</v>
      </c>
      <c r="R2965" s="1" t="s">
        <v>56</v>
      </c>
      <c r="T2965" s="1" t="s">
        <v>3652</v>
      </c>
      <c r="U2965" s="1" t="s">
        <v>59</v>
      </c>
      <c r="Y2965" s="1" t="s">
        <v>60</v>
      </c>
      <c r="Z2965" s="1" t="s">
        <v>60</v>
      </c>
      <c r="AD2965" s="1" t="s">
        <v>60</v>
      </c>
      <c r="AT2965" s="1" t="s">
        <v>564</v>
      </c>
      <c r="AU2965" s="1" t="s">
        <v>564</v>
      </c>
      <c r="AV2965" s="1" t="s">
        <v>565</v>
      </c>
      <c r="AW2965" s="3" t="str">
        <f t="shared" si="1"/>
        <v>Other</v>
      </c>
      <c r="AX2965" s="3" t="str">
        <f t="array" ref="AX2965">TEXTJOIN(", ", TRUE, IF(X2965:AS2965="Y", X$1:AS$1, IF(X2965:AS2965&lt;&gt;"", X$1:AS$1 &amp; ": " &amp; X2965:AS2965, "")))
</f>
        <v>Cocaine, Fentanyl, Ethanol</v>
      </c>
    </row>
    <row r="2966">
      <c r="A2966" s="2">
        <v>44088.0</v>
      </c>
      <c r="B2966" s="1" t="s">
        <v>50</v>
      </c>
      <c r="C2966" s="1">
        <v>28.0</v>
      </c>
      <c r="D2966" s="1" t="s">
        <v>51</v>
      </c>
      <c r="E2966" s="1" t="s">
        <v>52</v>
      </c>
      <c r="F2966" s="1" t="s">
        <v>137</v>
      </c>
      <c r="G2966" s="1" t="s">
        <v>103</v>
      </c>
      <c r="H2966" s="1" t="s">
        <v>103</v>
      </c>
      <c r="I2966" s="1" t="s">
        <v>55</v>
      </c>
      <c r="J2966" s="1" t="s">
        <v>397</v>
      </c>
      <c r="K2966" s="1" t="s">
        <v>103</v>
      </c>
      <c r="L2966" s="1" t="s">
        <v>55</v>
      </c>
      <c r="M2966" s="1" t="s">
        <v>44</v>
      </c>
      <c r="N2966" s="1" t="s">
        <v>178</v>
      </c>
      <c r="O2966" s="1" t="s">
        <v>397</v>
      </c>
      <c r="P2966" s="1" t="s">
        <v>103</v>
      </c>
      <c r="Q2966" s="1" t="s">
        <v>55</v>
      </c>
      <c r="R2966" s="1" t="s">
        <v>44</v>
      </c>
      <c r="T2966" s="1" t="s">
        <v>3653</v>
      </c>
      <c r="U2966" s="1" t="s">
        <v>59</v>
      </c>
      <c r="X2966" s="1" t="s">
        <v>60</v>
      </c>
      <c r="Z2966" s="1" t="s">
        <v>60</v>
      </c>
      <c r="AD2966" s="1" t="s">
        <v>60</v>
      </c>
      <c r="AR2966" s="1" t="s">
        <v>60</v>
      </c>
      <c r="AT2966" s="1" t="s">
        <v>167</v>
      </c>
      <c r="AU2966" s="1" t="s">
        <v>399</v>
      </c>
      <c r="AV2966" s="1" t="s">
        <v>709</v>
      </c>
      <c r="AW2966" s="3" t="str">
        <f t="shared" si="1"/>
        <v>Other</v>
      </c>
      <c r="AX2966" s="3" t="str">
        <f t="array" ref="AX2966">TEXTJOIN(", ", TRUE, IF(X2966:AS2966="Y", X$1:AS$1, IF(X2966:AS2966&lt;&gt;"", X$1:AS$1 &amp; ": " &amp; X2966:AS2966, "")))
</f>
        <v>Heroin, Fentanyl, Ethanol, Any Opioid</v>
      </c>
    </row>
    <row r="2967">
      <c r="A2967" s="2">
        <v>41353.0</v>
      </c>
      <c r="B2967" s="1" t="s">
        <v>50</v>
      </c>
      <c r="C2967" s="1">
        <v>20.0</v>
      </c>
      <c r="D2967" s="1" t="s">
        <v>51</v>
      </c>
      <c r="E2967" s="1" t="s">
        <v>63</v>
      </c>
      <c r="G2967" s="1" t="s">
        <v>53</v>
      </c>
      <c r="H2967" s="1" t="s">
        <v>54</v>
      </c>
      <c r="J2967" s="1" t="s">
        <v>53</v>
      </c>
      <c r="L2967" s="1" t="s">
        <v>55</v>
      </c>
      <c r="M2967" s="1" t="s">
        <v>56</v>
      </c>
      <c r="N2967" s="1" t="s">
        <v>3654</v>
      </c>
      <c r="O2967" s="1" t="s">
        <v>53</v>
      </c>
      <c r="P2967" s="1" t="s">
        <v>54</v>
      </c>
      <c r="R2967" s="1" t="s">
        <v>67</v>
      </c>
      <c r="T2967" s="1" t="s">
        <v>2132</v>
      </c>
      <c r="U2967" s="1" t="s">
        <v>59</v>
      </c>
      <c r="AB2967" s="1" t="s">
        <v>60</v>
      </c>
      <c r="AF2967" s="1" t="s">
        <v>60</v>
      </c>
      <c r="AT2967" s="1" t="s">
        <v>61</v>
      </c>
      <c r="AU2967" s="1" t="s">
        <v>61</v>
      </c>
      <c r="AV2967" s="1" t="s">
        <v>294</v>
      </c>
      <c r="AW2967" s="3" t="str">
        <f t="shared" si="1"/>
        <v>Other</v>
      </c>
      <c r="AX2967" s="3" t="str">
        <f t="array" ref="AX2967">TEXTJOIN(", ", TRUE, IF(X2967:AS2967="Y", X$1:AS$1, IF(X2967:AS2967&lt;&gt;"", X$1:AS$1 &amp; ": " &amp; X2967:AS2967, "")))
</f>
        <v>Oxycodone, Benzodiazepine</v>
      </c>
    </row>
    <row r="2968">
      <c r="A2968" s="2">
        <v>43861.0</v>
      </c>
      <c r="B2968" s="1" t="s">
        <v>50</v>
      </c>
      <c r="C2968" s="1">
        <v>65.0</v>
      </c>
      <c r="D2968" s="1" t="s">
        <v>51</v>
      </c>
      <c r="E2968" s="1" t="s">
        <v>63</v>
      </c>
      <c r="G2968" s="1" t="s">
        <v>455</v>
      </c>
      <c r="H2968" s="1" t="s">
        <v>103</v>
      </c>
      <c r="I2968" s="1" t="s">
        <v>55</v>
      </c>
      <c r="J2968" s="1" t="s">
        <v>455</v>
      </c>
      <c r="K2968" s="1" t="s">
        <v>103</v>
      </c>
      <c r="L2968" s="1" t="s">
        <v>55</v>
      </c>
      <c r="M2968" s="1" t="s">
        <v>56</v>
      </c>
      <c r="N2968" s="1" t="s">
        <v>66</v>
      </c>
      <c r="O2968" s="1" t="s">
        <v>455</v>
      </c>
      <c r="P2968" s="1" t="s">
        <v>103</v>
      </c>
      <c r="Q2968" s="1" t="s">
        <v>55</v>
      </c>
      <c r="R2968" s="1" t="s">
        <v>56</v>
      </c>
      <c r="T2968" s="1" t="s">
        <v>3655</v>
      </c>
      <c r="U2968" s="1" t="s">
        <v>59</v>
      </c>
      <c r="Y2968" s="1" t="s">
        <v>60</v>
      </c>
      <c r="Z2968" s="1" t="s">
        <v>60</v>
      </c>
      <c r="AF2968" s="1" t="s">
        <v>60</v>
      </c>
      <c r="AR2968" s="1" t="s">
        <v>60</v>
      </c>
      <c r="AT2968" s="1" t="s">
        <v>457</v>
      </c>
      <c r="AU2968" s="1" t="s">
        <v>457</v>
      </c>
      <c r="AV2968" s="1" t="s">
        <v>458</v>
      </c>
      <c r="AW2968" s="3" t="str">
        <f t="shared" si="1"/>
        <v>Other</v>
      </c>
      <c r="AX2968" s="3" t="str">
        <f t="array" ref="AX2968">TEXTJOIN(", ", TRUE, IF(X2968:AS2968="Y", X$1:AS$1, IF(X2968:AS2968&lt;&gt;"", X$1:AS$1 &amp; ": " &amp; X2968:AS2968, "")))
</f>
        <v>Cocaine, Fentanyl, Benzodiazepine, Any Opioid</v>
      </c>
    </row>
    <row r="2969">
      <c r="A2969" s="2">
        <v>41670.0</v>
      </c>
      <c r="B2969" s="1" t="s">
        <v>50</v>
      </c>
      <c r="C2969" s="1">
        <v>36.0</v>
      </c>
      <c r="D2969" s="1" t="s">
        <v>51</v>
      </c>
      <c r="E2969" s="1" t="s">
        <v>63</v>
      </c>
      <c r="G2969" s="1" t="s">
        <v>2490</v>
      </c>
      <c r="J2969" s="1" t="s">
        <v>2490</v>
      </c>
      <c r="L2969" s="1" t="s">
        <v>55</v>
      </c>
      <c r="M2969" s="1" t="s">
        <v>56</v>
      </c>
      <c r="N2969" s="1" t="s">
        <v>3656</v>
      </c>
      <c r="O2969" s="1" t="s">
        <v>91</v>
      </c>
      <c r="R2969" s="1" t="s">
        <v>67</v>
      </c>
      <c r="T2969" s="1" t="s">
        <v>3657</v>
      </c>
      <c r="U2969" s="1" t="s">
        <v>59</v>
      </c>
      <c r="V2969" s="1" t="s">
        <v>3658</v>
      </c>
      <c r="AF2969" s="1" t="s">
        <v>60</v>
      </c>
      <c r="AS2969" s="1" t="s">
        <v>3659</v>
      </c>
      <c r="AT2969" s="1" t="s">
        <v>2492</v>
      </c>
      <c r="AU2969" s="1" t="s">
        <v>2492</v>
      </c>
      <c r="AV2969" s="1" t="s">
        <v>111</v>
      </c>
      <c r="AW2969" s="3" t="str">
        <f t="shared" si="1"/>
        <v>Other</v>
      </c>
      <c r="AX2969" s="3" t="str">
        <f t="array" ref="AX2969">TEXTJOIN(", ", TRUE, IF(X2969:AS2969="Y", X$1:AS$1, IF(X2969:AS2969&lt;&gt;"", X$1:AS$1 &amp; ": " &amp; X2969:AS2969, "")))
</f>
        <v>Benzodiazepine, Other: HYDR-MOR</v>
      </c>
    </row>
    <row r="2970">
      <c r="A2970" s="2">
        <v>42404.0</v>
      </c>
      <c r="B2970" s="1" t="s">
        <v>50</v>
      </c>
      <c r="C2970" s="1">
        <v>59.0</v>
      </c>
      <c r="D2970" s="1" t="s">
        <v>76</v>
      </c>
      <c r="E2970" s="1" t="s">
        <v>63</v>
      </c>
      <c r="G2970" s="1" t="s">
        <v>1665</v>
      </c>
      <c r="H2970" s="1" t="s">
        <v>121</v>
      </c>
      <c r="I2970" s="1" t="s">
        <v>55</v>
      </c>
      <c r="J2970" s="1" t="s">
        <v>120</v>
      </c>
      <c r="M2970" s="1" t="s">
        <v>522</v>
      </c>
      <c r="N2970" s="1" t="s">
        <v>276</v>
      </c>
      <c r="O2970" s="1" t="s">
        <v>120</v>
      </c>
      <c r="R2970" s="1" t="s">
        <v>67</v>
      </c>
      <c r="T2970" s="1" t="s">
        <v>3660</v>
      </c>
      <c r="U2970" s="1" t="s">
        <v>59</v>
      </c>
      <c r="Z2970" s="1" t="s">
        <v>60</v>
      </c>
      <c r="AR2970" s="1" t="s">
        <v>60</v>
      </c>
      <c r="AT2970" s="1" t="s">
        <v>2645</v>
      </c>
      <c r="AU2970" s="1" t="s">
        <v>236</v>
      </c>
      <c r="AV2970" s="1" t="s">
        <v>123</v>
      </c>
      <c r="AW2970" s="3" t="str">
        <f t="shared" si="1"/>
        <v>Middletown</v>
      </c>
      <c r="AX2970" s="3" t="str">
        <f t="array" ref="AX2970">TEXTJOIN(", ", TRUE, IF(X2970:AS2970="Y", X$1:AS$1, IF(X2970:AS2970&lt;&gt;"", X$1:AS$1 &amp; ": " &amp; X2970:AS2970, "")))
</f>
        <v>Fentanyl, Any Opioid</v>
      </c>
    </row>
    <row r="2971">
      <c r="A2971" s="2">
        <v>42007.0</v>
      </c>
      <c r="B2971" s="1" t="s">
        <v>86</v>
      </c>
      <c r="C2971" s="1">
        <v>72.0</v>
      </c>
      <c r="D2971" s="1" t="s">
        <v>76</v>
      </c>
      <c r="E2971" s="1" t="s">
        <v>63</v>
      </c>
      <c r="G2971" s="1" t="s">
        <v>322</v>
      </c>
      <c r="H2971" s="1" t="s">
        <v>91</v>
      </c>
      <c r="I2971" s="1" t="s">
        <v>55</v>
      </c>
      <c r="J2971" s="1" t="s">
        <v>322</v>
      </c>
      <c r="M2971" s="1" t="s">
        <v>56</v>
      </c>
      <c r="O2971" s="1" t="s">
        <v>322</v>
      </c>
      <c r="P2971" s="1" t="s">
        <v>91</v>
      </c>
      <c r="Q2971" s="1" t="s">
        <v>55</v>
      </c>
      <c r="R2971" s="1" t="s">
        <v>56</v>
      </c>
      <c r="T2971" s="1" t="s">
        <v>3661</v>
      </c>
      <c r="U2971" s="1" t="s">
        <v>59</v>
      </c>
      <c r="AE2971" s="1" t="s">
        <v>60</v>
      </c>
      <c r="AR2971" s="1" t="s">
        <v>60</v>
      </c>
      <c r="AT2971" s="1" t="s">
        <v>324</v>
      </c>
      <c r="AU2971" s="1" t="s">
        <v>324</v>
      </c>
      <c r="AV2971" s="1" t="s">
        <v>325</v>
      </c>
      <c r="AW2971" s="3" t="str">
        <f t="shared" si="1"/>
        <v>Other</v>
      </c>
      <c r="AX2971" s="3" t="str">
        <f t="array" ref="AX2971">TEXTJOIN(", ", TRUE, IF(X2971:AS2971="Y", X$1:AS$1, IF(X2971:AS2971&lt;&gt;"", X$1:AS$1 &amp; ": " &amp; X2971:AS2971, "")))
</f>
        <v>Hydrocodone, Any Opioid</v>
      </c>
    </row>
    <row r="2972">
      <c r="A2972" s="4">
        <v>43820.0</v>
      </c>
      <c r="B2972" s="1" t="s">
        <v>50</v>
      </c>
      <c r="C2972" s="1">
        <v>58.0</v>
      </c>
      <c r="D2972" s="1" t="s">
        <v>51</v>
      </c>
      <c r="E2972" s="1" t="s">
        <v>63</v>
      </c>
      <c r="G2972" s="1" t="s">
        <v>120</v>
      </c>
      <c r="H2972" s="1" t="s">
        <v>121</v>
      </c>
      <c r="I2972" s="1" t="s">
        <v>55</v>
      </c>
      <c r="J2972" s="1" t="s">
        <v>120</v>
      </c>
      <c r="K2972" s="1" t="s">
        <v>121</v>
      </c>
      <c r="L2972" s="1" t="s">
        <v>55</v>
      </c>
      <c r="M2972" s="1" t="s">
        <v>56</v>
      </c>
      <c r="N2972" s="1" t="s">
        <v>66</v>
      </c>
      <c r="O2972" s="1" t="s">
        <v>120</v>
      </c>
      <c r="P2972" s="1" t="s">
        <v>121</v>
      </c>
      <c r="Q2972" s="1" t="s">
        <v>55</v>
      </c>
      <c r="R2972" s="1" t="s">
        <v>56</v>
      </c>
      <c r="T2972" s="1" t="s">
        <v>3662</v>
      </c>
      <c r="U2972" s="1" t="s">
        <v>59</v>
      </c>
      <c r="Z2972" s="1" t="s">
        <v>60</v>
      </c>
      <c r="AB2972" s="1" t="s">
        <v>60</v>
      </c>
      <c r="AF2972" s="1" t="s">
        <v>60</v>
      </c>
      <c r="AR2972" s="1" t="s">
        <v>60</v>
      </c>
      <c r="AT2972" s="1" t="s">
        <v>236</v>
      </c>
      <c r="AU2972" s="1" t="s">
        <v>236</v>
      </c>
      <c r="AV2972" s="1" t="s">
        <v>123</v>
      </c>
      <c r="AW2972" s="3" t="str">
        <f t="shared" si="1"/>
        <v>Middletown</v>
      </c>
      <c r="AX2972" s="3" t="str">
        <f t="array" ref="AX2972">TEXTJOIN(", ", TRUE, IF(X2972:AS2972="Y", X$1:AS$1, IF(X2972:AS2972&lt;&gt;"", X$1:AS$1 &amp; ": " &amp; X2972:AS2972, "")))
</f>
        <v>Fentanyl, Oxycodone, Benzodiazepine, Any Opioid</v>
      </c>
    </row>
    <row r="2973">
      <c r="A2973" s="2">
        <v>42540.0</v>
      </c>
      <c r="B2973" s="1" t="s">
        <v>50</v>
      </c>
      <c r="C2973" s="1">
        <v>29.0</v>
      </c>
      <c r="D2973" s="1" t="s">
        <v>51</v>
      </c>
      <c r="E2973" s="1" t="s">
        <v>63</v>
      </c>
      <c r="G2973" s="1" t="s">
        <v>143</v>
      </c>
      <c r="H2973" s="1" t="s">
        <v>91</v>
      </c>
      <c r="I2973" s="1" t="s">
        <v>55</v>
      </c>
      <c r="J2973" s="1" t="s">
        <v>143</v>
      </c>
      <c r="M2973" s="1" t="s">
        <v>56</v>
      </c>
      <c r="N2973" s="1" t="s">
        <v>276</v>
      </c>
      <c r="O2973" s="1" t="s">
        <v>143</v>
      </c>
      <c r="R2973" s="1" t="s">
        <v>56</v>
      </c>
      <c r="T2973" s="1" t="s">
        <v>756</v>
      </c>
      <c r="U2973" s="1" t="s">
        <v>59</v>
      </c>
      <c r="Y2973" s="1" t="s">
        <v>60</v>
      </c>
      <c r="Z2973" s="1" t="s">
        <v>60</v>
      </c>
      <c r="AR2973" s="1" t="s">
        <v>60</v>
      </c>
      <c r="AT2973" s="1" t="s">
        <v>145</v>
      </c>
      <c r="AU2973" s="1" t="s">
        <v>145</v>
      </c>
      <c r="AV2973" s="1" t="s">
        <v>146</v>
      </c>
      <c r="AW2973" s="3" t="str">
        <f t="shared" si="1"/>
        <v>Other</v>
      </c>
      <c r="AX2973" s="3" t="str">
        <f t="array" ref="AX2973">TEXTJOIN(", ", TRUE, IF(X2973:AS2973="Y", X$1:AS$1, IF(X2973:AS2973&lt;&gt;"", X$1:AS$1 &amp; ": " &amp; X2973:AS2973, "")))
</f>
        <v>Cocaine, Fentanyl, Any Opioid</v>
      </c>
    </row>
    <row r="2974">
      <c r="A2974" s="2">
        <v>42463.0</v>
      </c>
      <c r="B2974" s="1" t="s">
        <v>50</v>
      </c>
      <c r="C2974" s="1">
        <v>30.0</v>
      </c>
      <c r="D2974" s="1" t="s">
        <v>76</v>
      </c>
      <c r="E2974" s="1" t="s">
        <v>63</v>
      </c>
      <c r="G2974" s="1" t="s">
        <v>90</v>
      </c>
      <c r="H2974" s="1" t="s">
        <v>91</v>
      </c>
      <c r="I2974" s="1" t="s">
        <v>55</v>
      </c>
      <c r="J2974" s="1" t="s">
        <v>90</v>
      </c>
      <c r="M2974" s="1" t="s">
        <v>56</v>
      </c>
      <c r="N2974" s="1" t="s">
        <v>276</v>
      </c>
      <c r="O2974" s="1" t="s">
        <v>90</v>
      </c>
      <c r="R2974" s="1" t="s">
        <v>56</v>
      </c>
      <c r="T2974" s="1" t="s">
        <v>3663</v>
      </c>
      <c r="U2974" s="1" t="s">
        <v>59</v>
      </c>
      <c r="X2974" s="1" t="s">
        <v>60</v>
      </c>
      <c r="AF2974" s="1" t="s">
        <v>60</v>
      </c>
      <c r="AP2974" s="1" t="s">
        <v>60</v>
      </c>
      <c r="AR2974" s="1" t="s">
        <v>60</v>
      </c>
      <c r="AT2974" s="1" t="s">
        <v>96</v>
      </c>
      <c r="AU2974" s="1" t="s">
        <v>96</v>
      </c>
      <c r="AV2974" s="1" t="s">
        <v>97</v>
      </c>
      <c r="AW2974" s="3" t="str">
        <f t="shared" si="1"/>
        <v>Other</v>
      </c>
      <c r="AX2974" s="3" t="str">
        <f t="array" ref="AX2974">TEXTJOIN(", ", TRUE, IF(X2974:AS2974="Y", X$1:AS$1, IF(X2974:AS2974&lt;&gt;"", X$1:AS$1 &amp; ": " &amp; X2974:AS2974, "")))
</f>
        <v>Heroin, Benzodiazepine, Heroin/Morph/Codeine, Any Opioid</v>
      </c>
    </row>
    <row r="2975">
      <c r="A2975" s="2">
        <v>42448.0</v>
      </c>
      <c r="B2975" s="1" t="s">
        <v>50</v>
      </c>
      <c r="C2975" s="1">
        <v>58.0</v>
      </c>
      <c r="D2975" s="1" t="s">
        <v>51</v>
      </c>
      <c r="E2975" s="1" t="s">
        <v>63</v>
      </c>
      <c r="G2975" s="1" t="s">
        <v>103</v>
      </c>
      <c r="H2975" s="1" t="s">
        <v>103</v>
      </c>
      <c r="I2975" s="1" t="s">
        <v>55</v>
      </c>
      <c r="J2975" s="1" t="s">
        <v>103</v>
      </c>
      <c r="M2975" s="1" t="s">
        <v>56</v>
      </c>
      <c r="N2975" s="1" t="s">
        <v>276</v>
      </c>
      <c r="O2975" s="1" t="s">
        <v>103</v>
      </c>
      <c r="R2975" s="1" t="s">
        <v>67</v>
      </c>
      <c r="T2975" s="1" t="s">
        <v>3664</v>
      </c>
      <c r="U2975" s="1" t="s">
        <v>59</v>
      </c>
      <c r="Y2975" s="1" t="s">
        <v>60</v>
      </c>
      <c r="Z2975" s="1" t="s">
        <v>60</v>
      </c>
      <c r="AD2975" s="1" t="s">
        <v>60</v>
      </c>
      <c r="AF2975" s="1" t="s">
        <v>60</v>
      </c>
      <c r="AR2975" s="1" t="s">
        <v>60</v>
      </c>
      <c r="AT2975" s="1" t="s">
        <v>167</v>
      </c>
      <c r="AU2975" s="1" t="s">
        <v>167</v>
      </c>
      <c r="AV2975" s="1" t="s">
        <v>168</v>
      </c>
      <c r="AW2975" s="3" t="str">
        <f t="shared" si="1"/>
        <v>Other</v>
      </c>
      <c r="AX2975" s="3" t="str">
        <f t="array" ref="AX2975">TEXTJOIN(", ", TRUE, IF(X2975:AS2975="Y", X$1:AS$1, IF(X2975:AS2975&lt;&gt;"", X$1:AS$1 &amp; ": " &amp; X2975:AS2975, "")))
</f>
        <v>Cocaine, Fentanyl, Ethanol, Benzodiazepine, Any Opioid</v>
      </c>
    </row>
    <row r="2976">
      <c r="A2976" s="2">
        <v>43699.0</v>
      </c>
      <c r="B2976" s="1" t="s">
        <v>50</v>
      </c>
      <c r="C2976" s="1">
        <v>52.0</v>
      </c>
      <c r="D2976" s="1" t="s">
        <v>76</v>
      </c>
      <c r="E2976" s="1" t="s">
        <v>63</v>
      </c>
      <c r="G2976" s="1" t="s">
        <v>361</v>
      </c>
      <c r="H2976" s="1" t="s">
        <v>65</v>
      </c>
      <c r="I2976" s="1" t="s">
        <v>55</v>
      </c>
      <c r="J2976" s="1" t="s">
        <v>361</v>
      </c>
      <c r="K2976" s="1" t="s">
        <v>65</v>
      </c>
      <c r="L2976" s="1" t="s">
        <v>55</v>
      </c>
      <c r="M2976" s="1" t="s">
        <v>56</v>
      </c>
      <c r="N2976" s="1" t="s">
        <v>1330</v>
      </c>
      <c r="O2976" s="1" t="s">
        <v>361</v>
      </c>
      <c r="P2976" s="1" t="s">
        <v>65</v>
      </c>
      <c r="Q2976" s="1" t="s">
        <v>55</v>
      </c>
      <c r="R2976" s="1" t="s">
        <v>56</v>
      </c>
      <c r="T2976" s="1" t="s">
        <v>3665</v>
      </c>
      <c r="U2976" s="1" t="s">
        <v>59</v>
      </c>
      <c r="V2976" s="1" t="s">
        <v>3666</v>
      </c>
      <c r="AB2976" s="1" t="s">
        <v>60</v>
      </c>
      <c r="AC2976" s="1" t="s">
        <v>60</v>
      </c>
      <c r="AR2976" s="1" t="s">
        <v>60</v>
      </c>
      <c r="AT2976" s="1" t="s">
        <v>363</v>
      </c>
      <c r="AU2976" s="1" t="s">
        <v>363</v>
      </c>
      <c r="AV2976" s="1" t="s">
        <v>1023</v>
      </c>
      <c r="AW2976" s="3" t="str">
        <f t="shared" si="1"/>
        <v>Other</v>
      </c>
      <c r="AX2976" s="3" t="str">
        <f t="array" ref="AX2976">TEXTJOIN(", ", TRUE, IF(X2976:AS2976="Y", X$1:AS$1, IF(X2976:AS2976&lt;&gt;"", X$1:AS$1 &amp; ": " &amp; X2976:AS2976, "")))
</f>
        <v>Oxycodone, Oxymorphone, Any Opioid</v>
      </c>
    </row>
    <row r="2977">
      <c r="A2977" s="2">
        <v>42978.0</v>
      </c>
      <c r="B2977" s="1" t="s">
        <v>86</v>
      </c>
      <c r="C2977" s="1">
        <v>48.0</v>
      </c>
      <c r="D2977" s="1" t="s">
        <v>51</v>
      </c>
      <c r="E2977" s="1" t="s">
        <v>63</v>
      </c>
      <c r="F2977" s="1" t="s">
        <v>137</v>
      </c>
      <c r="G2977" s="1" t="s">
        <v>255</v>
      </c>
      <c r="H2977" s="1" t="s">
        <v>103</v>
      </c>
      <c r="I2977" s="1" t="s">
        <v>55</v>
      </c>
      <c r="J2977" s="1" t="s">
        <v>255</v>
      </c>
      <c r="K2977" s="1" t="s">
        <v>103</v>
      </c>
      <c r="L2977" s="1" t="s">
        <v>55</v>
      </c>
      <c r="M2977" s="1" t="s">
        <v>56</v>
      </c>
      <c r="N2977" s="1" t="s">
        <v>104</v>
      </c>
      <c r="O2977" s="1" t="s">
        <v>256</v>
      </c>
      <c r="P2977" s="1" t="s">
        <v>103</v>
      </c>
      <c r="Q2977" s="1" t="s">
        <v>55</v>
      </c>
      <c r="R2977" s="1" t="s">
        <v>67</v>
      </c>
      <c r="T2977" s="1" t="s">
        <v>1729</v>
      </c>
      <c r="U2977" s="1" t="s">
        <v>59</v>
      </c>
      <c r="AG2977" s="1" t="s">
        <v>60</v>
      </c>
      <c r="AT2977" s="1" t="s">
        <v>259</v>
      </c>
      <c r="AU2977" s="1" t="s">
        <v>259</v>
      </c>
      <c r="AV2977" s="1" t="s">
        <v>260</v>
      </c>
      <c r="AW2977" s="3" t="str">
        <f t="shared" si="1"/>
        <v>Other</v>
      </c>
      <c r="AX2977" s="3" t="str">
        <f t="array" ref="AX2977">TEXTJOIN(", ", TRUE, IF(X2977:AS2977="Y", X$1:AS$1, IF(X2977:AS2977&lt;&gt;"", X$1:AS$1 &amp; ": " &amp; X2977:AS2977, "")))
</f>
        <v>Methadone</v>
      </c>
    </row>
    <row r="2978">
      <c r="A2978" s="2">
        <v>41580.0</v>
      </c>
      <c r="B2978" s="1" t="s">
        <v>50</v>
      </c>
      <c r="C2978" s="1">
        <v>40.0</v>
      </c>
      <c r="D2978" s="1" t="s">
        <v>51</v>
      </c>
      <c r="E2978" s="1" t="s">
        <v>63</v>
      </c>
      <c r="G2978" s="1" t="s">
        <v>300</v>
      </c>
      <c r="H2978" s="1" t="s">
        <v>299</v>
      </c>
      <c r="J2978" s="1" t="s">
        <v>300</v>
      </c>
      <c r="L2978" s="1" t="s">
        <v>55</v>
      </c>
      <c r="M2978" s="1" t="s">
        <v>56</v>
      </c>
      <c r="N2978" s="1" t="s">
        <v>3021</v>
      </c>
      <c r="O2978" s="1" t="s">
        <v>300</v>
      </c>
      <c r="P2978" s="1" t="s">
        <v>299</v>
      </c>
      <c r="R2978" s="1" t="s">
        <v>56</v>
      </c>
      <c r="S2978" s="1" t="s">
        <v>3667</v>
      </c>
      <c r="T2978" s="1" t="s">
        <v>130</v>
      </c>
      <c r="U2978" s="1" t="s">
        <v>59</v>
      </c>
      <c r="X2978" s="1" t="s">
        <v>60</v>
      </c>
      <c r="AT2978" s="1" t="s">
        <v>304</v>
      </c>
      <c r="AU2978" s="1" t="s">
        <v>304</v>
      </c>
      <c r="AV2978" s="1" t="s">
        <v>302</v>
      </c>
      <c r="AW2978" s="3" t="str">
        <f t="shared" si="1"/>
        <v>Other</v>
      </c>
      <c r="AX2978" s="3" t="str">
        <f t="array" ref="AX2978">TEXTJOIN(", ", TRUE, IF(X2978:AS2978="Y", X$1:AS$1, IF(X2978:AS2978&lt;&gt;"", X$1:AS$1 &amp; ": " &amp; X2978:AS2978, "")))
</f>
        <v>Heroin</v>
      </c>
    </row>
    <row r="2979">
      <c r="A2979" s="4">
        <v>41957.0</v>
      </c>
      <c r="B2979" s="1" t="s">
        <v>50</v>
      </c>
      <c r="C2979" s="1">
        <v>47.0</v>
      </c>
      <c r="D2979" s="1" t="s">
        <v>51</v>
      </c>
      <c r="E2979" s="1" t="s">
        <v>63</v>
      </c>
      <c r="G2979" s="1" t="s">
        <v>82</v>
      </c>
      <c r="J2979" s="1" t="s">
        <v>82</v>
      </c>
      <c r="L2979" s="1" t="s">
        <v>55</v>
      </c>
      <c r="M2979" s="1" t="s">
        <v>56</v>
      </c>
      <c r="N2979" s="1" t="s">
        <v>276</v>
      </c>
      <c r="O2979" s="1" t="s">
        <v>82</v>
      </c>
      <c r="P2979" s="1" t="s">
        <v>54</v>
      </c>
      <c r="R2979" s="1" t="s">
        <v>56</v>
      </c>
      <c r="T2979" s="1" t="s">
        <v>2059</v>
      </c>
      <c r="U2979" s="1" t="s">
        <v>59</v>
      </c>
      <c r="X2979" s="1" t="s">
        <v>60</v>
      </c>
      <c r="AD2979" s="1" t="s">
        <v>60</v>
      </c>
      <c r="AT2979" s="1" t="s">
        <v>329</v>
      </c>
      <c r="AU2979" s="1" t="s">
        <v>329</v>
      </c>
      <c r="AV2979" s="1" t="s">
        <v>85</v>
      </c>
      <c r="AW2979" s="3" t="str">
        <f t="shared" si="1"/>
        <v>Other</v>
      </c>
      <c r="AX2979" s="3" t="str">
        <f t="array" ref="AX2979">TEXTJOIN(", ", TRUE, IF(X2979:AS2979="Y", X$1:AS$1, IF(X2979:AS2979&lt;&gt;"", X$1:AS$1 &amp; ": " &amp; X2979:AS2979, "")))
</f>
        <v>Heroin, Ethanol</v>
      </c>
    </row>
    <row r="2980">
      <c r="A2980" s="2">
        <v>44262.0</v>
      </c>
      <c r="B2980" s="1" t="s">
        <v>50</v>
      </c>
      <c r="C2980" s="1">
        <v>48.0</v>
      </c>
      <c r="D2980" s="1" t="s">
        <v>51</v>
      </c>
      <c r="E2980" s="1" t="s">
        <v>63</v>
      </c>
      <c r="F2980" s="1" t="s">
        <v>267</v>
      </c>
      <c r="G2980" s="1" t="s">
        <v>91</v>
      </c>
      <c r="H2980" s="1" t="s">
        <v>91</v>
      </c>
      <c r="I2980" s="1" t="s">
        <v>55</v>
      </c>
      <c r="J2980" s="1" t="s">
        <v>91</v>
      </c>
      <c r="K2980" s="1" t="s">
        <v>91</v>
      </c>
      <c r="L2980" s="1" t="s">
        <v>55</v>
      </c>
      <c r="M2980" s="1" t="s">
        <v>728</v>
      </c>
      <c r="N2980" s="1" t="s">
        <v>136</v>
      </c>
      <c r="O2980" s="1" t="s">
        <v>91</v>
      </c>
      <c r="P2980" s="1" t="s">
        <v>91</v>
      </c>
      <c r="Q2980" s="1" t="s">
        <v>55</v>
      </c>
      <c r="R2980" s="1" t="s">
        <v>44</v>
      </c>
      <c r="S2980" s="1" t="s">
        <v>404</v>
      </c>
      <c r="T2980" s="1" t="s">
        <v>3668</v>
      </c>
      <c r="U2980" s="1" t="s">
        <v>59</v>
      </c>
      <c r="Y2980" s="1" t="s">
        <v>60</v>
      </c>
      <c r="Z2980" s="1" t="s">
        <v>60</v>
      </c>
      <c r="AA2980" s="1" t="s">
        <v>60</v>
      </c>
      <c r="AM2980" s="1" t="s">
        <v>60</v>
      </c>
      <c r="AR2980" s="1" t="s">
        <v>60</v>
      </c>
      <c r="AT2980" s="1" t="s">
        <v>110</v>
      </c>
      <c r="AU2980" s="1" t="s">
        <v>110</v>
      </c>
      <c r="AV2980" s="1" t="s">
        <v>111</v>
      </c>
      <c r="AW2980" s="3" t="str">
        <f t="shared" si="1"/>
        <v>Other</v>
      </c>
      <c r="AX2980" s="3" t="str">
        <f t="array" ref="AX2980">TEXTJOIN(", ", TRUE, IF(X2980:AS2980="Y", X$1:AS$1, IF(X2980:AS2980&lt;&gt;"", X$1:AS$1 &amp; ": " &amp; X2980:AS2980, "")))
</f>
        <v>Cocaine, Fentanyl, Fentanyl Analogue, Xylazine, Any Opioid</v>
      </c>
    </row>
    <row r="2981">
      <c r="A2981" s="2">
        <v>42519.0</v>
      </c>
      <c r="B2981" s="1" t="s">
        <v>50</v>
      </c>
      <c r="C2981" s="1">
        <v>48.0</v>
      </c>
      <c r="D2981" s="1" t="s">
        <v>76</v>
      </c>
      <c r="E2981" s="1" t="s">
        <v>63</v>
      </c>
      <c r="G2981" s="1" t="s">
        <v>81</v>
      </c>
      <c r="H2981" s="1" t="s">
        <v>54</v>
      </c>
      <c r="I2981" s="1" t="s">
        <v>55</v>
      </c>
      <c r="J2981" s="1" t="s">
        <v>81</v>
      </c>
      <c r="M2981" s="1" t="s">
        <v>56</v>
      </c>
      <c r="N2981" s="1" t="s">
        <v>136</v>
      </c>
      <c r="O2981" s="1" t="s">
        <v>81</v>
      </c>
      <c r="R2981" s="1" t="s">
        <v>56</v>
      </c>
      <c r="T2981" s="1" t="s">
        <v>3669</v>
      </c>
      <c r="U2981" s="1" t="s">
        <v>59</v>
      </c>
      <c r="AF2981" s="1" t="s">
        <v>60</v>
      </c>
      <c r="AG2981" s="1" t="s">
        <v>60</v>
      </c>
      <c r="AR2981" s="1" t="s">
        <v>60</v>
      </c>
      <c r="AT2981" s="1" t="s">
        <v>84</v>
      </c>
      <c r="AU2981" s="1" t="s">
        <v>84</v>
      </c>
      <c r="AV2981" s="1" t="s">
        <v>598</v>
      </c>
      <c r="AW2981" s="3" t="str">
        <f t="shared" si="1"/>
        <v>Other</v>
      </c>
      <c r="AX2981" s="3" t="str">
        <f t="array" ref="AX2981">TEXTJOIN(", ", TRUE, IF(X2981:AS2981="Y", X$1:AS$1, IF(X2981:AS2981&lt;&gt;"", X$1:AS$1 &amp; ": " &amp; X2981:AS2981, "")))
</f>
        <v>Benzodiazepine, Methadone, Any Opioid</v>
      </c>
    </row>
    <row r="2982">
      <c r="A2982" s="2">
        <v>43107.0</v>
      </c>
      <c r="B2982" s="1" t="s">
        <v>50</v>
      </c>
      <c r="C2982" s="1">
        <v>23.0</v>
      </c>
      <c r="D2982" s="1" t="s">
        <v>51</v>
      </c>
      <c r="E2982" s="1" t="s">
        <v>63</v>
      </c>
      <c r="G2982" s="1" t="s">
        <v>226</v>
      </c>
      <c r="H2982" s="1" t="s">
        <v>103</v>
      </c>
      <c r="I2982" s="1" t="s">
        <v>55</v>
      </c>
      <c r="J2982" s="1" t="s">
        <v>226</v>
      </c>
      <c r="K2982" s="1" t="s">
        <v>103</v>
      </c>
      <c r="M2982" s="1" t="s">
        <v>56</v>
      </c>
      <c r="N2982" s="1" t="s">
        <v>93</v>
      </c>
      <c r="O2982" s="1" t="s">
        <v>103</v>
      </c>
      <c r="P2982" s="1" t="s">
        <v>103</v>
      </c>
      <c r="Q2982" s="1" t="s">
        <v>55</v>
      </c>
      <c r="R2982" s="1" t="s">
        <v>67</v>
      </c>
      <c r="T2982" s="1" t="s">
        <v>3670</v>
      </c>
      <c r="U2982" s="1" t="s">
        <v>59</v>
      </c>
      <c r="X2982" s="1" t="s">
        <v>60</v>
      </c>
      <c r="Z2982" s="1" t="s">
        <v>60</v>
      </c>
      <c r="AF2982" s="1" t="s">
        <v>60</v>
      </c>
      <c r="AP2982" s="1" t="s">
        <v>60</v>
      </c>
      <c r="AR2982" s="1" t="s">
        <v>60</v>
      </c>
      <c r="AT2982" s="1" t="s">
        <v>228</v>
      </c>
      <c r="AU2982" s="1" t="s">
        <v>228</v>
      </c>
      <c r="AV2982" s="1" t="s">
        <v>168</v>
      </c>
      <c r="AW2982" s="3" t="str">
        <f t="shared" si="1"/>
        <v>Other</v>
      </c>
      <c r="AX2982" s="3" t="str">
        <f t="array" ref="AX2982">TEXTJOIN(", ", TRUE, IF(X2982:AS2982="Y", X$1:AS$1, IF(X2982:AS2982&lt;&gt;"", X$1:AS$1 &amp; ": " &amp; X2982:AS2982, "")))
</f>
        <v>Heroin, Fentanyl, Benzodiazepine, Heroin/Morph/Codeine, Any Opioid</v>
      </c>
    </row>
    <row r="2983">
      <c r="A2983" s="2">
        <v>44246.0</v>
      </c>
      <c r="B2983" s="1" t="s">
        <v>50</v>
      </c>
      <c r="C2983" s="1">
        <v>48.0</v>
      </c>
      <c r="D2983" s="1" t="s">
        <v>51</v>
      </c>
      <c r="E2983" s="1" t="s">
        <v>63</v>
      </c>
      <c r="G2983" s="1" t="s">
        <v>2138</v>
      </c>
      <c r="H2983" s="1" t="s">
        <v>91</v>
      </c>
      <c r="I2983" s="1" t="s">
        <v>55</v>
      </c>
      <c r="J2983" s="1" t="s">
        <v>91</v>
      </c>
      <c r="K2983" s="1" t="s">
        <v>91</v>
      </c>
      <c r="L2983" s="1" t="s">
        <v>55</v>
      </c>
      <c r="M2983" s="1" t="s">
        <v>56</v>
      </c>
      <c r="N2983" s="1" t="s">
        <v>442</v>
      </c>
      <c r="O2983" s="1" t="s">
        <v>91</v>
      </c>
      <c r="P2983" s="1" t="s">
        <v>91</v>
      </c>
      <c r="Q2983" s="1" t="s">
        <v>55</v>
      </c>
      <c r="R2983" s="1" t="s">
        <v>44</v>
      </c>
      <c r="T2983" s="1" t="s">
        <v>3671</v>
      </c>
      <c r="U2983" s="1" t="s">
        <v>59</v>
      </c>
      <c r="Y2983" s="1" t="s">
        <v>60</v>
      </c>
      <c r="Z2983" s="1" t="s">
        <v>60</v>
      </c>
      <c r="AA2983" s="1" t="s">
        <v>60</v>
      </c>
      <c r="AM2983" s="1" t="s">
        <v>60</v>
      </c>
      <c r="AR2983" s="1" t="s">
        <v>60</v>
      </c>
      <c r="AT2983" s="1" t="s">
        <v>2140</v>
      </c>
      <c r="AU2983" s="1" t="s">
        <v>110</v>
      </c>
      <c r="AV2983" s="1" t="s">
        <v>111</v>
      </c>
      <c r="AW2983" s="3" t="str">
        <f t="shared" si="1"/>
        <v>Other</v>
      </c>
      <c r="AX2983" s="3" t="str">
        <f t="array" ref="AX2983">TEXTJOIN(", ", TRUE, IF(X2983:AS2983="Y", X$1:AS$1, IF(X2983:AS2983&lt;&gt;"", X$1:AS$1 &amp; ": " &amp; X2983:AS2983, "")))
</f>
        <v>Cocaine, Fentanyl, Fentanyl Analogue, Xylazine, Any Opioid</v>
      </c>
    </row>
    <row r="2984">
      <c r="A2984" s="2">
        <v>42964.0</v>
      </c>
      <c r="B2984" s="1" t="s">
        <v>86</v>
      </c>
      <c r="C2984" s="1">
        <v>53.0</v>
      </c>
      <c r="D2984" s="1" t="s">
        <v>76</v>
      </c>
      <c r="E2984" s="1" t="s">
        <v>63</v>
      </c>
      <c r="G2984" s="1" t="s">
        <v>102</v>
      </c>
      <c r="H2984" s="1" t="s">
        <v>103</v>
      </c>
      <c r="I2984" s="1" t="s">
        <v>55</v>
      </c>
      <c r="J2984" s="1" t="s">
        <v>102</v>
      </c>
      <c r="K2984" s="1" t="s">
        <v>103</v>
      </c>
      <c r="L2984" s="1" t="s">
        <v>55</v>
      </c>
      <c r="M2984" s="1" t="s">
        <v>56</v>
      </c>
      <c r="N2984" s="1" t="s">
        <v>136</v>
      </c>
      <c r="O2984" s="1" t="s">
        <v>102</v>
      </c>
      <c r="P2984" s="1" t="s">
        <v>103</v>
      </c>
      <c r="Q2984" s="1" t="s">
        <v>55</v>
      </c>
      <c r="R2984" s="1" t="s">
        <v>56</v>
      </c>
      <c r="T2984" s="1" t="s">
        <v>3672</v>
      </c>
      <c r="U2984" s="1" t="s">
        <v>59</v>
      </c>
      <c r="AL2984" s="1" t="s">
        <v>60</v>
      </c>
      <c r="AT2984" s="1" t="s">
        <v>106</v>
      </c>
      <c r="AU2984" s="1" t="s">
        <v>106</v>
      </c>
      <c r="AV2984" s="1" t="s">
        <v>107</v>
      </c>
      <c r="AW2984" s="3" t="str">
        <f t="shared" si="1"/>
        <v>Other</v>
      </c>
      <c r="AX2984" s="3" t="str">
        <f t="array" ref="AX2984">TEXTJOIN(", ", TRUE, IF(X2984:AS2984="Y", X$1:AS$1, IF(X2984:AS2984&lt;&gt;"", X$1:AS$1 &amp; ": " &amp; X2984:AS2984, "")))
</f>
        <v>Morphine (Not Heroin)</v>
      </c>
    </row>
    <row r="2985">
      <c r="A2985" s="2">
        <v>44356.0</v>
      </c>
      <c r="B2985" s="1" t="s">
        <v>50</v>
      </c>
      <c r="C2985" s="1">
        <v>59.0</v>
      </c>
      <c r="D2985" s="1" t="s">
        <v>76</v>
      </c>
      <c r="E2985" s="1" t="s">
        <v>63</v>
      </c>
      <c r="G2985" s="1" t="s">
        <v>397</v>
      </c>
      <c r="H2985" s="1" t="s">
        <v>103</v>
      </c>
      <c r="I2985" s="1" t="s">
        <v>55</v>
      </c>
      <c r="J2985" s="1" t="s">
        <v>397</v>
      </c>
      <c r="K2985" s="1" t="s">
        <v>103</v>
      </c>
      <c r="L2985" s="1" t="s">
        <v>55</v>
      </c>
      <c r="M2985" s="1" t="s">
        <v>401</v>
      </c>
      <c r="N2985" s="1" t="s">
        <v>93</v>
      </c>
      <c r="O2985" s="1" t="s">
        <v>397</v>
      </c>
      <c r="P2985" s="1" t="s">
        <v>103</v>
      </c>
      <c r="Q2985" s="1" t="s">
        <v>55</v>
      </c>
      <c r="R2985" s="1" t="s">
        <v>44</v>
      </c>
      <c r="S2985" s="1" t="s">
        <v>3673</v>
      </c>
      <c r="T2985" s="1" t="s">
        <v>3082</v>
      </c>
      <c r="U2985" s="1" t="s">
        <v>59</v>
      </c>
      <c r="X2985" s="1" t="s">
        <v>60</v>
      </c>
      <c r="Y2985" s="1" t="s">
        <v>60</v>
      </c>
      <c r="Z2985" s="1" t="s">
        <v>60</v>
      </c>
      <c r="AD2985" s="1" t="s">
        <v>60</v>
      </c>
      <c r="AP2985" s="1" t="s">
        <v>60</v>
      </c>
      <c r="AR2985" s="1" t="s">
        <v>60</v>
      </c>
      <c r="AT2985" s="1" t="s">
        <v>399</v>
      </c>
      <c r="AU2985" s="1" t="s">
        <v>399</v>
      </c>
      <c r="AV2985" s="1" t="s">
        <v>709</v>
      </c>
      <c r="AW2985" s="3" t="str">
        <f t="shared" si="1"/>
        <v>Other</v>
      </c>
      <c r="AX2985" s="3" t="str">
        <f t="array" ref="AX2985">TEXTJOIN(", ", TRUE, IF(X2985:AS2985="Y", X$1:AS$1, IF(X2985:AS2985&lt;&gt;"", X$1:AS$1 &amp; ": " &amp; X2985:AS2985, "")))
</f>
        <v>Heroin, Cocaine, Fentanyl, Ethanol, Heroin/Morph/Codeine, Any Opioid</v>
      </c>
    </row>
    <row r="2986">
      <c r="A2986" s="2">
        <v>41799.0</v>
      </c>
      <c r="B2986" s="1" t="s">
        <v>50</v>
      </c>
      <c r="C2986" s="1">
        <v>51.0</v>
      </c>
      <c r="D2986" s="1" t="s">
        <v>51</v>
      </c>
      <c r="E2986" s="1" t="s">
        <v>63</v>
      </c>
      <c r="G2986" s="1" t="s">
        <v>116</v>
      </c>
      <c r="J2986" s="1" t="s">
        <v>116</v>
      </c>
      <c r="L2986" s="1" t="s">
        <v>55</v>
      </c>
      <c r="M2986" s="1" t="s">
        <v>56</v>
      </c>
      <c r="N2986" s="1" t="s">
        <v>104</v>
      </c>
      <c r="O2986" s="1" t="s">
        <v>116</v>
      </c>
      <c r="P2986" s="1" t="s">
        <v>103</v>
      </c>
      <c r="R2986" s="1" t="s">
        <v>56</v>
      </c>
      <c r="T2986" s="1" t="s">
        <v>3674</v>
      </c>
      <c r="U2986" s="1" t="s">
        <v>59</v>
      </c>
      <c r="AD2986" s="1" t="s">
        <v>60</v>
      </c>
      <c r="AF2986" s="1" t="s">
        <v>60</v>
      </c>
      <c r="AT2986" s="1" t="s">
        <v>122</v>
      </c>
      <c r="AU2986" s="1" t="s">
        <v>122</v>
      </c>
      <c r="AV2986" s="1" t="s">
        <v>139</v>
      </c>
      <c r="AW2986" s="3" t="str">
        <f t="shared" si="1"/>
        <v>Other</v>
      </c>
      <c r="AX2986" s="3" t="str">
        <f t="array" ref="AX2986">TEXTJOIN(", ", TRUE, IF(X2986:AS2986="Y", X$1:AS$1, IF(X2986:AS2986&lt;&gt;"", X$1:AS$1 &amp; ": " &amp; X2986:AS2986, "")))
</f>
        <v>Ethanol, Benzodiazepine</v>
      </c>
    </row>
    <row r="2987">
      <c r="A2987" s="2">
        <v>43931.0</v>
      </c>
      <c r="B2987" s="1" t="s">
        <v>50</v>
      </c>
      <c r="C2987" s="1">
        <v>46.0</v>
      </c>
      <c r="D2987" s="1" t="s">
        <v>76</v>
      </c>
      <c r="E2987" s="1" t="s">
        <v>1191</v>
      </c>
      <c r="J2987" s="1" t="s">
        <v>256</v>
      </c>
      <c r="K2987" s="1" t="s">
        <v>103</v>
      </c>
      <c r="L2987" s="1" t="s">
        <v>55</v>
      </c>
      <c r="M2987" s="1" t="s">
        <v>728</v>
      </c>
      <c r="N2987" s="1" t="s">
        <v>136</v>
      </c>
      <c r="O2987" s="1" t="s">
        <v>256</v>
      </c>
      <c r="P2987" s="1" t="s">
        <v>103</v>
      </c>
      <c r="Q2987" s="1" t="s">
        <v>55</v>
      </c>
      <c r="R2987" s="1" t="s">
        <v>67</v>
      </c>
      <c r="T2987" s="1" t="s">
        <v>3178</v>
      </c>
      <c r="U2987" s="1" t="s">
        <v>59</v>
      </c>
      <c r="Y2987" s="1" t="s">
        <v>60</v>
      </c>
      <c r="Z2987" s="1" t="s">
        <v>60</v>
      </c>
      <c r="AM2987" s="1" t="s">
        <v>60</v>
      </c>
      <c r="AR2987" s="1" t="s">
        <v>60</v>
      </c>
      <c r="AT2987" s="1" t="s">
        <v>62</v>
      </c>
      <c r="AU2987" s="1" t="s">
        <v>282</v>
      </c>
      <c r="AV2987" s="1" t="s">
        <v>260</v>
      </c>
      <c r="AW2987" s="3" t="str">
        <f t="shared" si="1"/>
        <v>Other</v>
      </c>
      <c r="AX2987" s="3" t="str">
        <f t="array" ref="AX2987">TEXTJOIN(", ", TRUE, IF(X2987:AS2987="Y", X$1:AS$1, IF(X2987:AS2987&lt;&gt;"", X$1:AS$1 &amp; ": " &amp; X2987:AS2987, "")))
</f>
        <v>Cocaine, Fentanyl, Xylazine, Any Opioid</v>
      </c>
    </row>
    <row r="2988">
      <c r="A2988" s="2">
        <v>42618.0</v>
      </c>
      <c r="B2988" s="1" t="s">
        <v>50</v>
      </c>
      <c r="C2988" s="1">
        <v>28.0</v>
      </c>
      <c r="D2988" s="1" t="s">
        <v>51</v>
      </c>
      <c r="E2988" s="1" t="s">
        <v>63</v>
      </c>
      <c r="G2988" s="1" t="s">
        <v>368</v>
      </c>
      <c r="H2988" s="1" t="s">
        <v>91</v>
      </c>
      <c r="I2988" s="1" t="s">
        <v>55</v>
      </c>
      <c r="J2988" s="1" t="s">
        <v>290</v>
      </c>
      <c r="M2988" s="1" t="s">
        <v>44</v>
      </c>
      <c r="N2988" s="1" t="s">
        <v>136</v>
      </c>
      <c r="O2988" s="1" t="s">
        <v>290</v>
      </c>
      <c r="R2988" s="1" t="s">
        <v>44</v>
      </c>
      <c r="S2988" s="1" t="s">
        <v>3532</v>
      </c>
      <c r="T2988" s="1" t="s">
        <v>3675</v>
      </c>
      <c r="U2988" s="1" t="s">
        <v>59</v>
      </c>
      <c r="W2988" s="1" t="s">
        <v>60</v>
      </c>
      <c r="X2988" s="1" t="s">
        <v>60</v>
      </c>
      <c r="Y2988" s="1" t="s">
        <v>60</v>
      </c>
      <c r="AF2988" s="1" t="s">
        <v>60</v>
      </c>
      <c r="AP2988" s="1" t="s">
        <v>60</v>
      </c>
      <c r="AR2988" s="1" t="s">
        <v>60</v>
      </c>
      <c r="AT2988" s="1" t="s">
        <v>369</v>
      </c>
      <c r="AU2988" s="1" t="s">
        <v>292</v>
      </c>
      <c r="AV2988" s="1" t="s">
        <v>653</v>
      </c>
      <c r="AW2988" s="3" t="str">
        <f t="shared" si="1"/>
        <v>Other</v>
      </c>
      <c r="AX2988" s="3" t="str">
        <f t="array" ref="AX2988">TEXTJOIN(", ", TRUE, IF(X2988:AS2988="Y", X$1:AS$1, IF(X2988:AS2988&lt;&gt;"", X$1:AS$1 &amp; ": " &amp; X2988:AS2988, "")))
</f>
        <v>Heroin, Cocaine, Benzodiazepine, Heroin/Morph/Codeine, Any Opioid</v>
      </c>
    </row>
    <row r="2989">
      <c r="A2989" s="2">
        <v>43668.0</v>
      </c>
      <c r="B2989" s="1" t="s">
        <v>50</v>
      </c>
      <c r="C2989" s="1">
        <v>32.0</v>
      </c>
      <c r="D2989" s="1" t="s">
        <v>51</v>
      </c>
      <c r="G2989" s="1" t="s">
        <v>256</v>
      </c>
      <c r="H2989" s="1" t="s">
        <v>103</v>
      </c>
      <c r="I2989" s="1" t="s">
        <v>55</v>
      </c>
      <c r="J2989" s="1" t="s">
        <v>256</v>
      </c>
      <c r="K2989" s="1" t="s">
        <v>103</v>
      </c>
      <c r="L2989" s="1" t="s">
        <v>55</v>
      </c>
      <c r="M2989" s="1" t="s">
        <v>333</v>
      </c>
      <c r="N2989" s="1" t="s">
        <v>136</v>
      </c>
      <c r="O2989" s="1" t="s">
        <v>256</v>
      </c>
      <c r="P2989" s="1" t="s">
        <v>103</v>
      </c>
      <c r="Q2989" s="1" t="s">
        <v>55</v>
      </c>
      <c r="R2989" s="1" t="s">
        <v>67</v>
      </c>
      <c r="T2989" s="1" t="s">
        <v>3676</v>
      </c>
      <c r="U2989" s="1" t="s">
        <v>59</v>
      </c>
      <c r="X2989" s="1" t="s">
        <v>60</v>
      </c>
      <c r="Z2989" s="1" t="s">
        <v>60</v>
      </c>
      <c r="AE2989" s="1" t="s">
        <v>60</v>
      </c>
      <c r="AF2989" s="1" t="s">
        <v>60</v>
      </c>
      <c r="AP2989" s="1" t="s">
        <v>60</v>
      </c>
      <c r="AR2989" s="1" t="s">
        <v>60</v>
      </c>
      <c r="AT2989" s="1" t="s">
        <v>282</v>
      </c>
      <c r="AU2989" s="1" t="s">
        <v>282</v>
      </c>
      <c r="AV2989" s="1" t="s">
        <v>260</v>
      </c>
      <c r="AW2989" s="3" t="str">
        <f t="shared" si="1"/>
        <v>Other</v>
      </c>
      <c r="AX2989" s="3" t="str">
        <f t="array" ref="AX2989">TEXTJOIN(", ", TRUE, IF(X2989:AS2989="Y", X$1:AS$1, IF(X2989:AS2989&lt;&gt;"", X$1:AS$1 &amp; ": " &amp; X2989:AS2989, "")))
</f>
        <v>Heroin, Fentanyl, Hydrocodone, Benzodiazepine, Heroin/Morph/Codeine, Any Opioid</v>
      </c>
    </row>
    <row r="2990">
      <c r="A2990" s="2">
        <v>44302.0</v>
      </c>
      <c r="B2990" s="1" t="s">
        <v>50</v>
      </c>
      <c r="C2990" s="1">
        <v>53.0</v>
      </c>
      <c r="D2990" s="1" t="s">
        <v>51</v>
      </c>
      <c r="E2990" s="1" t="s">
        <v>502</v>
      </c>
      <c r="G2990" s="1" t="s">
        <v>397</v>
      </c>
      <c r="H2990" s="1" t="s">
        <v>103</v>
      </c>
      <c r="I2990" s="1" t="s">
        <v>55</v>
      </c>
      <c r="J2990" s="1" t="s">
        <v>397</v>
      </c>
      <c r="K2990" s="1" t="s">
        <v>103</v>
      </c>
      <c r="L2990" s="1" t="s">
        <v>55</v>
      </c>
      <c r="M2990" s="1" t="s">
        <v>56</v>
      </c>
      <c r="N2990" s="1" t="s">
        <v>119</v>
      </c>
      <c r="O2990" s="1" t="s">
        <v>397</v>
      </c>
      <c r="P2990" s="1" t="s">
        <v>103</v>
      </c>
      <c r="Q2990" s="1" t="s">
        <v>55</v>
      </c>
      <c r="R2990" s="1" t="s">
        <v>56</v>
      </c>
      <c r="T2990" s="1" t="s">
        <v>456</v>
      </c>
      <c r="U2990" s="1" t="s">
        <v>59</v>
      </c>
      <c r="Y2990" s="1" t="s">
        <v>60</v>
      </c>
      <c r="Z2990" s="1" t="s">
        <v>60</v>
      </c>
      <c r="AD2990" s="1" t="s">
        <v>60</v>
      </c>
      <c r="AR2990" s="1" t="s">
        <v>60</v>
      </c>
      <c r="AT2990" s="1" t="s">
        <v>399</v>
      </c>
      <c r="AU2990" s="1" t="s">
        <v>399</v>
      </c>
      <c r="AV2990" s="1" t="s">
        <v>709</v>
      </c>
      <c r="AW2990" s="3" t="str">
        <f t="shared" si="1"/>
        <v>Other</v>
      </c>
      <c r="AX2990" s="3" t="str">
        <f t="array" ref="AX2990">TEXTJOIN(", ", TRUE, IF(X2990:AS2990="Y", X$1:AS$1, IF(X2990:AS2990&lt;&gt;"", X$1:AS$1 &amp; ": " &amp; X2990:AS2990, "")))
</f>
        <v>Cocaine, Fentanyl, Ethanol, Any Opioid</v>
      </c>
    </row>
    <row r="2991">
      <c r="A2991" s="2">
        <v>44373.0</v>
      </c>
      <c r="B2991" s="1" t="s">
        <v>50</v>
      </c>
      <c r="C2991" s="1">
        <v>35.0</v>
      </c>
      <c r="D2991" s="1" t="s">
        <v>76</v>
      </c>
      <c r="E2991" s="1" t="s">
        <v>63</v>
      </c>
      <c r="G2991" s="1" t="s">
        <v>91</v>
      </c>
      <c r="H2991" s="1" t="s">
        <v>91</v>
      </c>
      <c r="I2991" s="1" t="s">
        <v>55</v>
      </c>
      <c r="J2991" s="1" t="s">
        <v>91</v>
      </c>
      <c r="K2991" s="1" t="s">
        <v>91</v>
      </c>
      <c r="L2991" s="1" t="s">
        <v>55</v>
      </c>
      <c r="M2991" s="1" t="s">
        <v>56</v>
      </c>
      <c r="N2991" s="1" t="s">
        <v>66</v>
      </c>
      <c r="O2991" s="1" t="s">
        <v>91</v>
      </c>
      <c r="P2991" s="1" t="s">
        <v>91</v>
      </c>
      <c r="Q2991" s="1" t="s">
        <v>55</v>
      </c>
      <c r="R2991" s="1" t="s">
        <v>56</v>
      </c>
      <c r="T2991" s="1" t="s">
        <v>3677</v>
      </c>
      <c r="U2991" s="1" t="s">
        <v>59</v>
      </c>
      <c r="Z2991" s="1" t="s">
        <v>60</v>
      </c>
      <c r="AN2991" s="1" t="s">
        <v>60</v>
      </c>
      <c r="AR2991" s="1" t="s">
        <v>60</v>
      </c>
      <c r="AT2991" s="1" t="s">
        <v>110</v>
      </c>
      <c r="AU2991" s="1" t="s">
        <v>110</v>
      </c>
      <c r="AV2991" s="1" t="s">
        <v>111</v>
      </c>
      <c r="AW2991" s="3" t="str">
        <f t="shared" si="1"/>
        <v>Other</v>
      </c>
      <c r="AX2991" s="3" t="str">
        <f t="array" ref="AX2991">TEXTJOIN(", ", TRUE, IF(X2991:AS2991="Y", X$1:AS$1, IF(X2991:AS2991&lt;&gt;"", X$1:AS$1 &amp; ": " &amp; X2991:AS2991, "")))
</f>
        <v>Fentanyl, Gabapentin, Any Opioid</v>
      </c>
    </row>
    <row r="2992">
      <c r="A2992" s="2">
        <v>42138.0</v>
      </c>
      <c r="B2992" s="1" t="s">
        <v>86</v>
      </c>
      <c r="C2992" s="1">
        <v>58.0</v>
      </c>
      <c r="D2992" s="1" t="s">
        <v>76</v>
      </c>
      <c r="E2992" s="1" t="s">
        <v>63</v>
      </c>
      <c r="G2992" s="1" t="s">
        <v>863</v>
      </c>
      <c r="H2992" s="1" t="s">
        <v>299</v>
      </c>
      <c r="I2992" s="1" t="s">
        <v>55</v>
      </c>
      <c r="J2992" s="1" t="s">
        <v>863</v>
      </c>
      <c r="M2992" s="1" t="s">
        <v>56</v>
      </c>
      <c r="O2992" s="1" t="s">
        <v>863</v>
      </c>
      <c r="P2992" s="1" t="s">
        <v>299</v>
      </c>
      <c r="Q2992" s="1" t="s">
        <v>55</v>
      </c>
      <c r="R2992" s="1" t="s">
        <v>67</v>
      </c>
      <c r="T2992" s="1" t="s">
        <v>3678</v>
      </c>
      <c r="U2992" s="1" t="s">
        <v>59</v>
      </c>
      <c r="Z2992" s="1" t="s">
        <v>60</v>
      </c>
      <c r="AB2992" s="1" t="s">
        <v>60</v>
      </c>
      <c r="AR2992" s="1" t="s">
        <v>60</v>
      </c>
      <c r="AT2992" s="1" t="s">
        <v>864</v>
      </c>
      <c r="AU2992" s="1" t="s">
        <v>864</v>
      </c>
      <c r="AV2992" s="1" t="s">
        <v>865</v>
      </c>
      <c r="AW2992" s="3" t="str">
        <f t="shared" si="1"/>
        <v>Other</v>
      </c>
      <c r="AX2992" s="3" t="str">
        <f t="array" ref="AX2992">TEXTJOIN(", ", TRUE, IF(X2992:AS2992="Y", X$1:AS$1, IF(X2992:AS2992&lt;&gt;"", X$1:AS$1 &amp; ": " &amp; X2992:AS2992, "")))
</f>
        <v>Fentanyl, Oxycodone, Any Opioid</v>
      </c>
    </row>
    <row r="2993">
      <c r="A2993" s="2">
        <v>43234.0</v>
      </c>
      <c r="B2993" s="1" t="s">
        <v>50</v>
      </c>
      <c r="C2993" s="1">
        <v>35.0</v>
      </c>
      <c r="D2993" s="1" t="s">
        <v>51</v>
      </c>
      <c r="E2993" s="1" t="s">
        <v>63</v>
      </c>
      <c r="G2993" s="1" t="s">
        <v>467</v>
      </c>
      <c r="H2993" s="1" t="s">
        <v>65</v>
      </c>
      <c r="I2993" s="1" t="s">
        <v>55</v>
      </c>
      <c r="J2993" s="1" t="s">
        <v>467</v>
      </c>
      <c r="K2993" s="1" t="s">
        <v>65</v>
      </c>
      <c r="M2993" s="1" t="s">
        <v>56</v>
      </c>
      <c r="N2993" s="1" t="s">
        <v>119</v>
      </c>
      <c r="O2993" s="1" t="s">
        <v>103</v>
      </c>
      <c r="P2993" s="1" t="s">
        <v>103</v>
      </c>
      <c r="Q2993" s="1" t="s">
        <v>55</v>
      </c>
      <c r="R2993" s="1" t="s">
        <v>67</v>
      </c>
      <c r="T2993" s="1" t="s">
        <v>3679</v>
      </c>
      <c r="U2993" s="1" t="s">
        <v>59</v>
      </c>
      <c r="Z2993" s="1" t="s">
        <v>60</v>
      </c>
      <c r="AA2993" s="1" t="s">
        <v>60</v>
      </c>
      <c r="AD2993" s="1" t="s">
        <v>60</v>
      </c>
      <c r="AR2993" s="1" t="s">
        <v>60</v>
      </c>
      <c r="AT2993" s="1" t="s">
        <v>470</v>
      </c>
      <c r="AU2993" s="1" t="s">
        <v>470</v>
      </c>
      <c r="AV2993" s="1" t="s">
        <v>168</v>
      </c>
      <c r="AW2993" s="3" t="str">
        <f t="shared" si="1"/>
        <v>Other</v>
      </c>
      <c r="AX2993" s="3" t="str">
        <f t="array" ref="AX2993">TEXTJOIN(", ", TRUE, IF(X2993:AS2993="Y", X$1:AS$1, IF(X2993:AS2993&lt;&gt;"", X$1:AS$1 &amp; ": " &amp; X2993:AS2993, "")))
</f>
        <v>Fentanyl, Fentanyl Analogue, Ethanol, Any Opioid</v>
      </c>
    </row>
    <row r="2994">
      <c r="A2994" s="4">
        <v>41992.0</v>
      </c>
      <c r="B2994" s="1" t="s">
        <v>50</v>
      </c>
      <c r="C2994" s="1">
        <v>37.0</v>
      </c>
      <c r="D2994" s="1" t="s">
        <v>51</v>
      </c>
      <c r="E2994" s="1" t="s">
        <v>63</v>
      </c>
      <c r="G2994" s="1" t="s">
        <v>484</v>
      </c>
      <c r="J2994" s="1" t="s">
        <v>103</v>
      </c>
      <c r="L2994" s="1" t="s">
        <v>55</v>
      </c>
      <c r="M2994" s="1" t="s">
        <v>44</v>
      </c>
      <c r="N2994" s="1" t="s">
        <v>104</v>
      </c>
      <c r="O2994" s="1" t="s">
        <v>103</v>
      </c>
      <c r="P2994" s="1" t="s">
        <v>103</v>
      </c>
      <c r="R2994" s="1" t="s">
        <v>44</v>
      </c>
      <c r="S2994" s="1" t="s">
        <v>1414</v>
      </c>
      <c r="T2994" s="1" t="s">
        <v>3580</v>
      </c>
      <c r="U2994" s="1" t="s">
        <v>59</v>
      </c>
      <c r="AB2994" s="1" t="s">
        <v>60</v>
      </c>
      <c r="AF2994" s="1" t="s">
        <v>60</v>
      </c>
      <c r="AT2994" s="1" t="s">
        <v>682</v>
      </c>
      <c r="AU2994" s="1" t="s">
        <v>167</v>
      </c>
      <c r="AV2994" s="1" t="s">
        <v>168</v>
      </c>
      <c r="AW2994" s="3" t="str">
        <f t="shared" si="1"/>
        <v>Other</v>
      </c>
      <c r="AX2994" s="3" t="str">
        <f t="array" ref="AX2994">TEXTJOIN(", ", TRUE, IF(X2994:AS2994="Y", X$1:AS$1, IF(X2994:AS2994&lt;&gt;"", X$1:AS$1 &amp; ": " &amp; X2994:AS2994, "")))
</f>
        <v>Oxycodone, Benzodiazepine</v>
      </c>
    </row>
    <row r="2995">
      <c r="A2995" s="2">
        <v>42938.0</v>
      </c>
      <c r="B2995" s="1" t="s">
        <v>86</v>
      </c>
      <c r="C2995" s="1">
        <v>38.0</v>
      </c>
      <c r="D2995" s="1" t="s">
        <v>51</v>
      </c>
      <c r="E2995" s="1" t="s">
        <v>63</v>
      </c>
      <c r="G2995" s="1" t="s">
        <v>352</v>
      </c>
      <c r="H2995" s="1" t="s">
        <v>54</v>
      </c>
      <c r="I2995" s="1" t="s">
        <v>55</v>
      </c>
      <c r="J2995" s="1" t="s">
        <v>352</v>
      </c>
      <c r="K2995" s="1" t="s">
        <v>54</v>
      </c>
      <c r="L2995" s="1" t="s">
        <v>55</v>
      </c>
      <c r="M2995" s="1" t="s">
        <v>56</v>
      </c>
      <c r="N2995" s="1" t="s">
        <v>136</v>
      </c>
      <c r="O2995" s="1" t="s">
        <v>352</v>
      </c>
      <c r="P2995" s="1" t="s">
        <v>54</v>
      </c>
      <c r="Q2995" s="1" t="s">
        <v>55</v>
      </c>
      <c r="R2995" s="1" t="s">
        <v>56</v>
      </c>
      <c r="T2995" s="1" t="s">
        <v>3680</v>
      </c>
      <c r="U2995" s="1" t="s">
        <v>59</v>
      </c>
      <c r="X2995" s="1" t="s">
        <v>60</v>
      </c>
      <c r="Y2995" s="1" t="s">
        <v>60</v>
      </c>
      <c r="Z2995" s="1" t="s">
        <v>60</v>
      </c>
      <c r="AA2995" s="1" t="s">
        <v>60</v>
      </c>
      <c r="AG2995" s="1" t="s">
        <v>60</v>
      </c>
      <c r="AT2995" s="1" t="s">
        <v>354</v>
      </c>
      <c r="AU2995" s="1" t="s">
        <v>354</v>
      </c>
      <c r="AV2995" s="1" t="s">
        <v>355</v>
      </c>
      <c r="AW2995" s="3" t="str">
        <f t="shared" si="1"/>
        <v>Other</v>
      </c>
      <c r="AX2995" s="3" t="str">
        <f t="array" ref="AX2995">TEXTJOIN(", ", TRUE, IF(X2995:AS2995="Y", X$1:AS$1, IF(X2995:AS2995&lt;&gt;"", X$1:AS$1 &amp; ": " &amp; X2995:AS2995, "")))
</f>
        <v>Heroin, Cocaine, Fentanyl, Fentanyl Analogue, Methadone</v>
      </c>
    </row>
    <row r="2996">
      <c r="A2996" s="2">
        <v>43326.0</v>
      </c>
      <c r="B2996" s="1" t="s">
        <v>50</v>
      </c>
      <c r="C2996" s="1">
        <v>24.0</v>
      </c>
      <c r="D2996" s="1" t="s">
        <v>51</v>
      </c>
      <c r="E2996" s="1" t="s">
        <v>63</v>
      </c>
      <c r="G2996" s="1" t="s">
        <v>1326</v>
      </c>
      <c r="H2996" s="1" t="s">
        <v>125</v>
      </c>
      <c r="I2996" s="1" t="s">
        <v>55</v>
      </c>
      <c r="M2996" s="1" t="s">
        <v>118</v>
      </c>
      <c r="N2996" s="1" t="s">
        <v>93</v>
      </c>
      <c r="O2996" s="1" t="s">
        <v>91</v>
      </c>
      <c r="P2996" s="1" t="s">
        <v>91</v>
      </c>
      <c r="Q2996" s="1" t="s">
        <v>55</v>
      </c>
      <c r="R2996" s="1" t="s">
        <v>67</v>
      </c>
      <c r="T2996" s="1" t="s">
        <v>3681</v>
      </c>
      <c r="U2996" s="1" t="s">
        <v>59</v>
      </c>
      <c r="X2996" s="1" t="s">
        <v>60</v>
      </c>
      <c r="Y2996" s="1" t="s">
        <v>60</v>
      </c>
      <c r="AP2996" s="1" t="s">
        <v>60</v>
      </c>
      <c r="AR2996" s="1" t="s">
        <v>60</v>
      </c>
      <c r="AT2996" s="1" t="s">
        <v>1328</v>
      </c>
      <c r="AU2996" s="1" t="s">
        <v>62</v>
      </c>
      <c r="AV2996" s="1" t="s">
        <v>111</v>
      </c>
      <c r="AW2996" s="3" t="str">
        <f t="shared" si="1"/>
        <v>Other</v>
      </c>
      <c r="AX2996" s="3" t="str">
        <f t="array" ref="AX2996">TEXTJOIN(", ", TRUE, IF(X2996:AS2996="Y", X$1:AS$1, IF(X2996:AS2996&lt;&gt;"", X$1:AS$1 &amp; ": " &amp; X2996:AS2996, "")))
</f>
        <v>Heroin, Cocaine, Heroin/Morph/Codeine, Any Opioid</v>
      </c>
    </row>
    <row r="2997">
      <c r="A2997" s="2">
        <v>43716.0</v>
      </c>
      <c r="B2997" s="1" t="s">
        <v>50</v>
      </c>
      <c r="C2997" s="1">
        <v>49.0</v>
      </c>
      <c r="D2997" s="1" t="s">
        <v>76</v>
      </c>
      <c r="E2997" s="1" t="s">
        <v>52</v>
      </c>
      <c r="G2997" s="1" t="s">
        <v>91</v>
      </c>
      <c r="H2997" s="1" t="s">
        <v>91</v>
      </c>
      <c r="I2997" s="1" t="s">
        <v>55</v>
      </c>
      <c r="M2997" s="1" t="s">
        <v>1575</v>
      </c>
      <c r="N2997" s="1" t="s">
        <v>136</v>
      </c>
      <c r="O2997" s="1" t="s">
        <v>91</v>
      </c>
      <c r="P2997" s="1" t="s">
        <v>91</v>
      </c>
      <c r="Q2997" s="1" t="s">
        <v>55</v>
      </c>
      <c r="R2997" s="1" t="s">
        <v>67</v>
      </c>
      <c r="T2997" s="1" t="s">
        <v>3682</v>
      </c>
      <c r="U2997" s="1" t="s">
        <v>59</v>
      </c>
      <c r="V2997" s="1" t="s">
        <v>491</v>
      </c>
      <c r="Y2997" s="1" t="s">
        <v>60</v>
      </c>
      <c r="Z2997" s="1" t="s">
        <v>60</v>
      </c>
      <c r="AR2997" s="1" t="s">
        <v>60</v>
      </c>
      <c r="AT2997" s="1" t="s">
        <v>110</v>
      </c>
      <c r="AU2997" s="1" t="s">
        <v>62</v>
      </c>
      <c r="AV2997" s="1" t="s">
        <v>111</v>
      </c>
      <c r="AW2997" s="3" t="str">
        <f t="shared" si="1"/>
        <v>Other</v>
      </c>
      <c r="AX2997" s="3" t="str">
        <f t="array" ref="AX2997">TEXTJOIN(", ", TRUE, IF(X2997:AS2997="Y", X$1:AS$1, IF(X2997:AS2997&lt;&gt;"", X$1:AS$1 &amp; ": " &amp; X2997:AS2997, "")))
</f>
        <v>Cocaine, Fentanyl, Any Opioid</v>
      </c>
    </row>
    <row r="2998">
      <c r="A2998" s="2">
        <v>42411.0</v>
      </c>
      <c r="B2998" s="1" t="s">
        <v>50</v>
      </c>
      <c r="C2998" s="1">
        <v>31.0</v>
      </c>
      <c r="D2998" s="1" t="s">
        <v>51</v>
      </c>
      <c r="E2998" s="1" t="s">
        <v>63</v>
      </c>
      <c r="G2998" s="1" t="s">
        <v>760</v>
      </c>
      <c r="H2998" s="1" t="s">
        <v>121</v>
      </c>
      <c r="I2998" s="1" t="s">
        <v>55</v>
      </c>
      <c r="J2998" s="1" t="s">
        <v>760</v>
      </c>
      <c r="M2998" s="1" t="s">
        <v>56</v>
      </c>
      <c r="N2998" s="1" t="s">
        <v>230</v>
      </c>
      <c r="O2998" s="1" t="s">
        <v>760</v>
      </c>
      <c r="R2998" s="1" t="s">
        <v>56</v>
      </c>
      <c r="T2998" s="1" t="s">
        <v>3683</v>
      </c>
      <c r="U2998" s="1" t="s">
        <v>59</v>
      </c>
      <c r="AB2998" s="1" t="s">
        <v>60</v>
      </c>
      <c r="AC2998" s="1" t="s">
        <v>60</v>
      </c>
      <c r="AF2998" s="1" t="s">
        <v>60</v>
      </c>
      <c r="AR2998" s="1" t="s">
        <v>60</v>
      </c>
      <c r="AT2998" s="1" t="s">
        <v>762</v>
      </c>
      <c r="AU2998" s="1" t="s">
        <v>762</v>
      </c>
      <c r="AV2998" s="1" t="s">
        <v>2793</v>
      </c>
      <c r="AW2998" s="3" t="str">
        <f t="shared" si="1"/>
        <v>Other</v>
      </c>
      <c r="AX2998" s="3" t="str">
        <f t="array" ref="AX2998">TEXTJOIN(", ", TRUE, IF(X2998:AS2998="Y", X$1:AS$1, IF(X2998:AS2998&lt;&gt;"", X$1:AS$1 &amp; ": " &amp; X2998:AS2998, "")))
</f>
        <v>Oxycodone, Oxymorphone, Benzodiazepine, Any Opioid</v>
      </c>
    </row>
    <row r="2999">
      <c r="A2999" s="2">
        <v>42932.0</v>
      </c>
      <c r="B2999" s="1" t="s">
        <v>86</v>
      </c>
      <c r="C2999" s="1">
        <v>21.0</v>
      </c>
      <c r="D2999" s="1" t="s">
        <v>76</v>
      </c>
      <c r="E2999" s="1" t="s">
        <v>63</v>
      </c>
      <c r="F2999" s="1" t="s">
        <v>137</v>
      </c>
      <c r="G2999" s="1" t="s">
        <v>256</v>
      </c>
      <c r="H2999" s="1" t="s">
        <v>103</v>
      </c>
      <c r="I2999" s="1" t="s">
        <v>55</v>
      </c>
      <c r="J2999" s="1" t="s">
        <v>967</v>
      </c>
      <c r="L2999" s="1" t="s">
        <v>55</v>
      </c>
      <c r="M2999" s="1" t="s">
        <v>177</v>
      </c>
      <c r="N2999" s="1" t="s">
        <v>119</v>
      </c>
      <c r="O2999" s="1" t="s">
        <v>256</v>
      </c>
      <c r="P2999" s="1" t="s">
        <v>103</v>
      </c>
      <c r="Q2999" s="1" t="s">
        <v>55</v>
      </c>
      <c r="R2999" s="1" t="s">
        <v>67</v>
      </c>
      <c r="T2999" s="1" t="s">
        <v>3684</v>
      </c>
      <c r="U2999" s="1" t="s">
        <v>59</v>
      </c>
      <c r="X2999" s="1" t="s">
        <v>60</v>
      </c>
      <c r="Y2999" s="1" t="s">
        <v>60</v>
      </c>
      <c r="Z2999" s="1" t="s">
        <v>60</v>
      </c>
      <c r="AT2999" s="1" t="s">
        <v>282</v>
      </c>
      <c r="AU2999" s="1" t="s">
        <v>969</v>
      </c>
      <c r="AV2999" s="1" t="s">
        <v>260</v>
      </c>
      <c r="AW2999" s="3" t="str">
        <f t="shared" si="1"/>
        <v>Other</v>
      </c>
      <c r="AX2999" s="3" t="str">
        <f t="array" ref="AX2999">TEXTJOIN(", ", TRUE, IF(X2999:AS2999="Y", X$1:AS$1, IF(X2999:AS2999&lt;&gt;"", X$1:AS$1 &amp; ": " &amp; X2999:AS2999, "")))
</f>
        <v>Heroin, Cocaine, Fentanyl</v>
      </c>
    </row>
    <row r="3000">
      <c r="A3000" s="4">
        <v>42355.0</v>
      </c>
      <c r="B3000" s="1" t="s">
        <v>86</v>
      </c>
      <c r="C3000" s="1">
        <v>36.0</v>
      </c>
      <c r="D3000" s="1" t="s">
        <v>51</v>
      </c>
      <c r="E3000" s="1" t="s">
        <v>63</v>
      </c>
      <c r="G3000" s="1" t="s">
        <v>3458</v>
      </c>
      <c r="H3000" s="1" t="s">
        <v>91</v>
      </c>
      <c r="I3000" s="1" t="s">
        <v>55</v>
      </c>
      <c r="J3000" s="1" t="s">
        <v>3458</v>
      </c>
      <c r="M3000" s="1" t="s">
        <v>56</v>
      </c>
      <c r="O3000" s="1" t="s">
        <v>3458</v>
      </c>
      <c r="P3000" s="1" t="s">
        <v>91</v>
      </c>
      <c r="Q3000" s="1" t="s">
        <v>55</v>
      </c>
      <c r="R3000" s="1" t="s">
        <v>56</v>
      </c>
      <c r="T3000" s="1" t="s">
        <v>658</v>
      </c>
      <c r="U3000" s="1" t="s">
        <v>59</v>
      </c>
      <c r="Z3000" s="1" t="s">
        <v>60</v>
      </c>
      <c r="AF3000" s="1" t="s">
        <v>60</v>
      </c>
      <c r="AR3000" s="1" t="s">
        <v>60</v>
      </c>
      <c r="AT3000" s="1" t="s">
        <v>3460</v>
      </c>
      <c r="AU3000" s="1" t="s">
        <v>3460</v>
      </c>
      <c r="AV3000" s="1" t="s">
        <v>3461</v>
      </c>
      <c r="AW3000" s="3" t="str">
        <f t="shared" si="1"/>
        <v>Other</v>
      </c>
      <c r="AX3000" s="3" t="str">
        <f t="array" ref="AX3000">TEXTJOIN(", ", TRUE, IF(X3000:AS3000="Y", X$1:AS$1, IF(X3000:AS3000&lt;&gt;"", X$1:AS$1 &amp; ": " &amp; X3000:AS3000, "")))
</f>
        <v>Fentanyl, Benzodiazepine, Any Opioid</v>
      </c>
    </row>
    <row r="3001">
      <c r="A3001" s="2">
        <v>44324.0</v>
      </c>
      <c r="B3001" s="1" t="s">
        <v>50</v>
      </c>
      <c r="C3001" s="1">
        <v>40.0</v>
      </c>
      <c r="D3001" s="1" t="s">
        <v>51</v>
      </c>
      <c r="E3001" s="1" t="s">
        <v>63</v>
      </c>
      <c r="G3001" s="1" t="s">
        <v>432</v>
      </c>
      <c r="H3001" s="1" t="s">
        <v>91</v>
      </c>
      <c r="I3001" s="1" t="s">
        <v>55</v>
      </c>
      <c r="J3001" s="1" t="s">
        <v>432</v>
      </c>
      <c r="K3001" s="1" t="s">
        <v>91</v>
      </c>
      <c r="L3001" s="1" t="s">
        <v>55</v>
      </c>
      <c r="M3001" s="1" t="s">
        <v>56</v>
      </c>
      <c r="N3001" s="1" t="s">
        <v>66</v>
      </c>
      <c r="O3001" s="1" t="s">
        <v>432</v>
      </c>
      <c r="P3001" s="1" t="s">
        <v>91</v>
      </c>
      <c r="Q3001" s="1" t="s">
        <v>55</v>
      </c>
      <c r="R3001" s="1" t="s">
        <v>56</v>
      </c>
      <c r="T3001" s="1" t="s">
        <v>650</v>
      </c>
      <c r="U3001" s="1" t="s">
        <v>59</v>
      </c>
      <c r="Z3001" s="1" t="s">
        <v>60</v>
      </c>
      <c r="AM3001" s="1" t="s">
        <v>60</v>
      </c>
      <c r="AR3001" s="1" t="s">
        <v>60</v>
      </c>
      <c r="AT3001" s="1" t="s">
        <v>434</v>
      </c>
      <c r="AU3001" s="1" t="s">
        <v>434</v>
      </c>
      <c r="AV3001" s="1" t="s">
        <v>435</v>
      </c>
      <c r="AW3001" s="3" t="str">
        <f t="shared" si="1"/>
        <v>Other</v>
      </c>
      <c r="AX3001" s="3" t="str">
        <f t="array" ref="AX3001">TEXTJOIN(", ", TRUE, IF(X3001:AS3001="Y", X$1:AS$1, IF(X3001:AS3001&lt;&gt;"", X$1:AS$1 &amp; ": " &amp; X3001:AS3001, "")))
</f>
        <v>Fentanyl, Xylazine, Any Opioid</v>
      </c>
    </row>
    <row r="3002">
      <c r="A3002" s="2">
        <v>41819.0</v>
      </c>
      <c r="B3002" s="1" t="s">
        <v>50</v>
      </c>
      <c r="C3002" s="1">
        <v>39.0</v>
      </c>
      <c r="D3002" s="1" t="s">
        <v>51</v>
      </c>
      <c r="E3002" s="1" t="s">
        <v>63</v>
      </c>
      <c r="G3002" s="1" t="s">
        <v>352</v>
      </c>
      <c r="J3002" s="1" t="s">
        <v>352</v>
      </c>
      <c r="L3002" s="1" t="s">
        <v>55</v>
      </c>
      <c r="M3002" s="1" t="s">
        <v>56</v>
      </c>
      <c r="N3002" s="1" t="s">
        <v>104</v>
      </c>
      <c r="O3002" s="1" t="s">
        <v>352</v>
      </c>
      <c r="P3002" s="1" t="s">
        <v>54</v>
      </c>
      <c r="R3002" s="1" t="s">
        <v>56</v>
      </c>
      <c r="T3002" s="1" t="s">
        <v>3685</v>
      </c>
      <c r="U3002" s="1" t="s">
        <v>59</v>
      </c>
      <c r="Z3002" s="1" t="s">
        <v>60</v>
      </c>
      <c r="AF3002" s="1" t="s">
        <v>60</v>
      </c>
      <c r="AT3002" s="1" t="s">
        <v>354</v>
      </c>
      <c r="AU3002" s="1" t="s">
        <v>354</v>
      </c>
      <c r="AV3002" s="1" t="s">
        <v>355</v>
      </c>
      <c r="AW3002" s="3" t="str">
        <f t="shared" si="1"/>
        <v>Other</v>
      </c>
      <c r="AX3002" s="3" t="str">
        <f t="array" ref="AX3002">TEXTJOIN(", ", TRUE, IF(X3002:AS3002="Y", X$1:AS$1, IF(X3002:AS3002&lt;&gt;"", X$1:AS$1 &amp; ": " &amp; X3002:AS3002, "")))
</f>
        <v>Fentanyl, Benzodiazepine</v>
      </c>
    </row>
    <row r="3003">
      <c r="A3003" s="4">
        <v>43099.0</v>
      </c>
      <c r="B3003" s="1" t="s">
        <v>86</v>
      </c>
      <c r="C3003" s="1">
        <v>30.0</v>
      </c>
      <c r="D3003" s="1" t="s">
        <v>51</v>
      </c>
      <c r="E3003" s="1" t="s">
        <v>63</v>
      </c>
      <c r="G3003" s="1" t="s">
        <v>1326</v>
      </c>
      <c r="H3003" s="1" t="s">
        <v>125</v>
      </c>
      <c r="I3003" s="1" t="s">
        <v>55</v>
      </c>
      <c r="J3003" s="1" t="s">
        <v>1326</v>
      </c>
      <c r="K3003" s="1" t="s">
        <v>125</v>
      </c>
      <c r="L3003" s="1" t="s">
        <v>55</v>
      </c>
      <c r="M3003" s="1" t="s">
        <v>3039</v>
      </c>
      <c r="N3003" s="1" t="s">
        <v>119</v>
      </c>
      <c r="O3003" s="1" t="s">
        <v>1326</v>
      </c>
      <c r="P3003" s="1" t="s">
        <v>125</v>
      </c>
      <c r="Q3003" s="1" t="s">
        <v>55</v>
      </c>
      <c r="R3003" s="1" t="s">
        <v>56</v>
      </c>
      <c r="T3003" s="1" t="s">
        <v>83</v>
      </c>
      <c r="U3003" s="1" t="s">
        <v>59</v>
      </c>
      <c r="Z3003" s="1" t="s">
        <v>60</v>
      </c>
      <c r="AT3003" s="1" t="s">
        <v>1328</v>
      </c>
      <c r="AU3003" s="1" t="s">
        <v>1328</v>
      </c>
      <c r="AV3003" s="1" t="s">
        <v>1329</v>
      </c>
      <c r="AW3003" s="3" t="str">
        <f t="shared" si="1"/>
        <v>Other</v>
      </c>
      <c r="AX3003" s="3" t="str">
        <f t="array" ref="AX3003">TEXTJOIN(", ", TRUE, IF(X3003:AS3003="Y", X$1:AS$1, IF(X3003:AS3003&lt;&gt;"", X$1:AS$1 &amp; ": " &amp; X3003:AS3003, "")))
</f>
        <v>Fentanyl</v>
      </c>
    </row>
    <row r="3004">
      <c r="A3004" s="2">
        <v>43735.0</v>
      </c>
      <c r="B3004" s="1" t="s">
        <v>50</v>
      </c>
      <c r="C3004" s="1">
        <v>60.0</v>
      </c>
      <c r="D3004" s="1" t="s">
        <v>51</v>
      </c>
      <c r="E3004" s="1" t="s">
        <v>63</v>
      </c>
      <c r="G3004" s="1" t="s">
        <v>868</v>
      </c>
      <c r="H3004" s="1" t="s">
        <v>299</v>
      </c>
      <c r="I3004" s="1" t="s">
        <v>55</v>
      </c>
      <c r="J3004" s="1" t="s">
        <v>868</v>
      </c>
      <c r="K3004" s="1" t="s">
        <v>299</v>
      </c>
      <c r="L3004" s="1" t="s">
        <v>55</v>
      </c>
      <c r="M3004" s="1" t="s">
        <v>56</v>
      </c>
      <c r="N3004" s="1" t="s">
        <v>136</v>
      </c>
      <c r="O3004" s="1" t="s">
        <v>868</v>
      </c>
      <c r="P3004" s="1" t="s">
        <v>299</v>
      </c>
      <c r="Q3004" s="1" t="s">
        <v>55</v>
      </c>
      <c r="R3004" s="1" t="s">
        <v>56</v>
      </c>
      <c r="T3004" s="1" t="s">
        <v>3686</v>
      </c>
      <c r="U3004" s="1" t="s">
        <v>59</v>
      </c>
      <c r="V3004" s="1" t="s">
        <v>197</v>
      </c>
      <c r="Y3004" s="1" t="s">
        <v>60</v>
      </c>
      <c r="Z3004" s="1" t="s">
        <v>60</v>
      </c>
      <c r="AF3004" s="1" t="s">
        <v>60</v>
      </c>
      <c r="AR3004" s="1" t="s">
        <v>60</v>
      </c>
      <c r="AS3004" s="1" t="s">
        <v>38</v>
      </c>
      <c r="AT3004" s="1" t="s">
        <v>870</v>
      </c>
      <c r="AU3004" s="1" t="s">
        <v>870</v>
      </c>
      <c r="AV3004" s="1" t="s">
        <v>2273</v>
      </c>
      <c r="AW3004" s="3" t="str">
        <f t="shared" si="1"/>
        <v>Other</v>
      </c>
      <c r="AX3004" s="3" t="str">
        <f t="array" ref="AX3004">TEXTJOIN(", ", TRUE, IF(X3004:AS3004="Y", X$1:AS$1, IF(X3004:AS3004&lt;&gt;"", X$1:AS$1 &amp; ": " &amp; X3004:AS3004, "")))
</f>
        <v>Cocaine, Fentanyl, Benzodiazepine, Any Opioid, Other: Xylazine</v>
      </c>
    </row>
    <row r="3005">
      <c r="A3005" s="2">
        <v>44222.0</v>
      </c>
      <c r="B3005" s="1" t="s">
        <v>50</v>
      </c>
      <c r="C3005" s="1">
        <v>52.0</v>
      </c>
      <c r="D3005" s="1" t="s">
        <v>51</v>
      </c>
      <c r="E3005" s="1" t="s">
        <v>502</v>
      </c>
      <c r="G3005" s="1" t="s">
        <v>185</v>
      </c>
      <c r="H3005" s="1" t="s">
        <v>91</v>
      </c>
      <c r="I3005" s="1" t="s">
        <v>55</v>
      </c>
      <c r="J3005" s="1" t="s">
        <v>91</v>
      </c>
      <c r="K3005" s="1" t="s">
        <v>91</v>
      </c>
      <c r="L3005" s="1" t="s">
        <v>55</v>
      </c>
      <c r="M3005" s="1" t="s">
        <v>404</v>
      </c>
      <c r="N3005" s="1" t="s">
        <v>155</v>
      </c>
      <c r="O3005" s="1" t="s">
        <v>91</v>
      </c>
      <c r="P3005" s="1" t="s">
        <v>91</v>
      </c>
      <c r="Q3005" s="1" t="s">
        <v>55</v>
      </c>
      <c r="R3005" s="1" t="s">
        <v>56</v>
      </c>
      <c r="T3005" s="1" t="s">
        <v>2763</v>
      </c>
      <c r="U3005" s="1" t="s">
        <v>59</v>
      </c>
      <c r="Y3005" s="1" t="s">
        <v>60</v>
      </c>
      <c r="Z3005" s="1" t="s">
        <v>60</v>
      </c>
      <c r="AD3005" s="1" t="s">
        <v>60</v>
      </c>
      <c r="AR3005" s="1" t="s">
        <v>60</v>
      </c>
      <c r="AT3005" s="1" t="s">
        <v>188</v>
      </c>
      <c r="AU3005" s="1" t="s">
        <v>110</v>
      </c>
      <c r="AV3005" s="1" t="s">
        <v>111</v>
      </c>
      <c r="AW3005" s="3" t="str">
        <f t="shared" si="1"/>
        <v>Other</v>
      </c>
      <c r="AX3005" s="3" t="str">
        <f t="array" ref="AX3005">TEXTJOIN(", ", TRUE, IF(X3005:AS3005="Y", X$1:AS$1, IF(X3005:AS3005&lt;&gt;"", X$1:AS$1 &amp; ": " &amp; X3005:AS3005, "")))
</f>
        <v>Cocaine, Fentanyl, Ethanol, Any Opioid</v>
      </c>
    </row>
    <row r="3006">
      <c r="A3006" s="2">
        <v>41400.0</v>
      </c>
      <c r="B3006" s="1" t="s">
        <v>50</v>
      </c>
      <c r="C3006" s="1">
        <v>37.0</v>
      </c>
      <c r="D3006" s="1" t="s">
        <v>76</v>
      </c>
      <c r="E3006" s="1" t="s">
        <v>63</v>
      </c>
      <c r="G3006" s="1" t="s">
        <v>271</v>
      </c>
      <c r="H3006" s="1" t="s">
        <v>91</v>
      </c>
      <c r="J3006" s="1" t="s">
        <v>271</v>
      </c>
      <c r="L3006" s="1" t="s">
        <v>55</v>
      </c>
      <c r="M3006" s="1" t="s">
        <v>56</v>
      </c>
      <c r="N3006" s="1" t="s">
        <v>104</v>
      </c>
      <c r="O3006" s="1" t="s">
        <v>271</v>
      </c>
      <c r="P3006" s="1" t="s">
        <v>91</v>
      </c>
      <c r="R3006" s="1" t="s">
        <v>67</v>
      </c>
      <c r="T3006" s="1" t="s">
        <v>3687</v>
      </c>
      <c r="U3006" s="1" t="s">
        <v>59</v>
      </c>
      <c r="AB3006" s="1" t="s">
        <v>60</v>
      </c>
      <c r="AG3006" s="1" t="s">
        <v>60</v>
      </c>
      <c r="AT3006" s="1" t="s">
        <v>274</v>
      </c>
      <c r="AU3006" s="1" t="s">
        <v>274</v>
      </c>
      <c r="AV3006" s="1" t="s">
        <v>275</v>
      </c>
      <c r="AW3006" s="3" t="str">
        <f t="shared" si="1"/>
        <v>Other</v>
      </c>
      <c r="AX3006" s="3" t="str">
        <f t="array" ref="AX3006">TEXTJOIN(", ", TRUE, IF(X3006:AS3006="Y", X$1:AS$1, IF(X3006:AS3006&lt;&gt;"", X$1:AS$1 &amp; ": " &amp; X3006:AS3006, "")))
</f>
        <v>Oxycodone, Methadone</v>
      </c>
    </row>
    <row r="3007">
      <c r="A3007" s="2">
        <v>44333.0</v>
      </c>
      <c r="B3007" s="1" t="s">
        <v>50</v>
      </c>
      <c r="C3007" s="1">
        <v>38.0</v>
      </c>
      <c r="D3007" s="1" t="s">
        <v>51</v>
      </c>
      <c r="E3007" s="1" t="s">
        <v>502</v>
      </c>
      <c r="G3007" s="1" t="s">
        <v>82</v>
      </c>
      <c r="H3007" s="1" t="s">
        <v>54</v>
      </c>
      <c r="I3007" s="1" t="s">
        <v>55</v>
      </c>
      <c r="J3007" s="1" t="s">
        <v>82</v>
      </c>
      <c r="K3007" s="1" t="s">
        <v>54</v>
      </c>
      <c r="L3007" s="1" t="s">
        <v>55</v>
      </c>
      <c r="M3007" s="1" t="s">
        <v>56</v>
      </c>
      <c r="N3007" s="1" t="s">
        <v>1377</v>
      </c>
      <c r="O3007" s="1" t="s">
        <v>82</v>
      </c>
      <c r="P3007" s="1" t="s">
        <v>54</v>
      </c>
      <c r="Q3007" s="1" t="s">
        <v>55</v>
      </c>
      <c r="R3007" s="1" t="s">
        <v>443</v>
      </c>
      <c r="T3007" s="1" t="s">
        <v>3688</v>
      </c>
      <c r="U3007" s="1" t="s">
        <v>59</v>
      </c>
      <c r="Z3007" s="1" t="s">
        <v>60</v>
      </c>
      <c r="AI3007" s="1" t="s">
        <v>60</v>
      </c>
      <c r="AR3007" s="1" t="s">
        <v>60</v>
      </c>
      <c r="AT3007" s="1" t="s">
        <v>329</v>
      </c>
      <c r="AU3007" s="1" t="s">
        <v>329</v>
      </c>
      <c r="AV3007" s="1" t="s">
        <v>85</v>
      </c>
      <c r="AW3007" s="3" t="str">
        <f t="shared" si="1"/>
        <v>Other</v>
      </c>
      <c r="AX3007" s="3" t="str">
        <f t="array" ref="AX3007">TEXTJOIN(", ", TRUE, IF(X3007:AS3007="Y", X$1:AS$1, IF(X3007:AS3007&lt;&gt;"", X$1:AS$1 &amp; ": " &amp; X3007:AS3007, "")))
</f>
        <v>Fentanyl, Amphet, Any Opioid</v>
      </c>
    </row>
    <row r="3008">
      <c r="A3008" s="2">
        <v>41432.0</v>
      </c>
      <c r="B3008" s="1" t="s">
        <v>50</v>
      </c>
      <c r="C3008" s="1">
        <v>30.0</v>
      </c>
      <c r="D3008" s="1" t="s">
        <v>51</v>
      </c>
      <c r="E3008" s="1" t="s">
        <v>63</v>
      </c>
      <c r="G3008" s="1" t="s">
        <v>53</v>
      </c>
      <c r="H3008" s="1" t="s">
        <v>54</v>
      </c>
      <c r="J3008" s="1" t="s">
        <v>53</v>
      </c>
      <c r="L3008" s="1" t="s">
        <v>55</v>
      </c>
      <c r="M3008" s="1" t="s">
        <v>56</v>
      </c>
      <c r="N3008" s="1" t="s">
        <v>136</v>
      </c>
      <c r="O3008" s="1" t="s">
        <v>53</v>
      </c>
      <c r="P3008" s="1" t="s">
        <v>54</v>
      </c>
      <c r="R3008" s="1" t="s">
        <v>56</v>
      </c>
      <c r="T3008" s="1" t="s">
        <v>73</v>
      </c>
      <c r="U3008" s="1" t="s">
        <v>59</v>
      </c>
      <c r="X3008" s="1" t="s">
        <v>60</v>
      </c>
      <c r="AT3008" s="1" t="s">
        <v>61</v>
      </c>
      <c r="AU3008" s="1" t="s">
        <v>61</v>
      </c>
      <c r="AV3008" s="1" t="s">
        <v>294</v>
      </c>
      <c r="AW3008" s="3" t="str">
        <f t="shared" si="1"/>
        <v>Other</v>
      </c>
      <c r="AX3008" s="3" t="str">
        <f t="array" ref="AX3008">TEXTJOIN(", ", TRUE, IF(X3008:AS3008="Y", X$1:AS$1, IF(X3008:AS3008&lt;&gt;"", X$1:AS$1 &amp; ": " &amp; X3008:AS3008, "")))
</f>
        <v>Heroin</v>
      </c>
    </row>
    <row r="3009">
      <c r="A3009" s="2">
        <v>44443.0</v>
      </c>
      <c r="B3009" s="1" t="s">
        <v>50</v>
      </c>
      <c r="C3009" s="1">
        <v>33.0</v>
      </c>
      <c r="D3009" s="1" t="s">
        <v>76</v>
      </c>
      <c r="E3009" s="1" t="s">
        <v>63</v>
      </c>
      <c r="G3009" s="1" t="s">
        <v>300</v>
      </c>
      <c r="H3009" s="1" t="s">
        <v>299</v>
      </c>
      <c r="I3009" s="1" t="s">
        <v>55</v>
      </c>
      <c r="J3009" s="1" t="s">
        <v>300</v>
      </c>
      <c r="K3009" s="1" t="s">
        <v>299</v>
      </c>
      <c r="L3009" s="1" t="s">
        <v>55</v>
      </c>
      <c r="M3009" s="1" t="s">
        <v>56</v>
      </c>
      <c r="N3009" s="1" t="s">
        <v>136</v>
      </c>
      <c r="O3009" s="1" t="s">
        <v>300</v>
      </c>
      <c r="P3009" s="1" t="s">
        <v>299</v>
      </c>
      <c r="Q3009" s="1" t="s">
        <v>55</v>
      </c>
      <c r="R3009" s="1" t="s">
        <v>56</v>
      </c>
      <c r="T3009" s="1" t="s">
        <v>3689</v>
      </c>
      <c r="U3009" s="1" t="s">
        <v>59</v>
      </c>
      <c r="Y3009" s="1" t="s">
        <v>60</v>
      </c>
      <c r="Z3009" s="1" t="s">
        <v>60</v>
      </c>
      <c r="AF3009" s="1" t="s">
        <v>60</v>
      </c>
      <c r="AR3009" s="1" t="s">
        <v>60</v>
      </c>
      <c r="AT3009" s="1" t="s">
        <v>304</v>
      </c>
      <c r="AU3009" s="1" t="s">
        <v>304</v>
      </c>
      <c r="AV3009" s="1" t="s">
        <v>302</v>
      </c>
      <c r="AW3009" s="3" t="str">
        <f t="shared" si="1"/>
        <v>Other</v>
      </c>
      <c r="AX3009" s="3" t="str">
        <f t="array" ref="AX3009">TEXTJOIN(", ", TRUE, IF(X3009:AS3009="Y", X$1:AS$1, IF(X3009:AS3009&lt;&gt;"", X$1:AS$1 &amp; ": " &amp; X3009:AS3009, "")))
</f>
        <v>Cocaine, Fentanyl, Benzodiazepine, Any Opioid</v>
      </c>
    </row>
    <row r="3010">
      <c r="A3010" s="2">
        <v>43048.0</v>
      </c>
      <c r="B3010" s="1" t="s">
        <v>86</v>
      </c>
      <c r="C3010" s="1">
        <v>33.0</v>
      </c>
      <c r="D3010" s="1" t="s">
        <v>51</v>
      </c>
      <c r="E3010" s="1" t="s">
        <v>63</v>
      </c>
      <c r="G3010" s="1" t="s">
        <v>352</v>
      </c>
      <c r="H3010" s="1" t="s">
        <v>54</v>
      </c>
      <c r="I3010" s="1" t="s">
        <v>55</v>
      </c>
      <c r="J3010" s="1" t="s">
        <v>352</v>
      </c>
      <c r="K3010" s="1" t="s">
        <v>54</v>
      </c>
      <c r="L3010" s="1" t="s">
        <v>55</v>
      </c>
      <c r="M3010" s="1" t="s">
        <v>56</v>
      </c>
      <c r="N3010" s="1" t="s">
        <v>136</v>
      </c>
      <c r="O3010" s="1" t="s">
        <v>352</v>
      </c>
      <c r="P3010" s="1" t="s">
        <v>54</v>
      </c>
      <c r="Q3010" s="1" t="s">
        <v>55</v>
      </c>
      <c r="R3010" s="1" t="s">
        <v>56</v>
      </c>
      <c r="T3010" s="1" t="s">
        <v>3690</v>
      </c>
      <c r="U3010" s="1" t="s">
        <v>59</v>
      </c>
      <c r="X3010" s="1" t="s">
        <v>60</v>
      </c>
      <c r="Y3010" s="1" t="s">
        <v>60</v>
      </c>
      <c r="Z3010" s="1" t="s">
        <v>60</v>
      </c>
      <c r="AD3010" s="1" t="s">
        <v>60</v>
      </c>
      <c r="AF3010" s="1" t="s">
        <v>60</v>
      </c>
      <c r="AT3010" s="1" t="s">
        <v>354</v>
      </c>
      <c r="AU3010" s="1" t="s">
        <v>354</v>
      </c>
      <c r="AV3010" s="1" t="s">
        <v>355</v>
      </c>
      <c r="AW3010" s="3" t="str">
        <f t="shared" si="1"/>
        <v>Other</v>
      </c>
      <c r="AX3010" s="3" t="str">
        <f t="array" ref="AX3010">TEXTJOIN(", ", TRUE, IF(X3010:AS3010="Y", X$1:AS$1, IF(X3010:AS3010&lt;&gt;"", X$1:AS$1 &amp; ": " &amp; X3010:AS3010, "")))
</f>
        <v>Heroin, Cocaine, Fentanyl, Ethanol, Benzodiazepine</v>
      </c>
    </row>
    <row r="3011">
      <c r="A3011" s="4">
        <v>42730.0</v>
      </c>
      <c r="B3011" s="1" t="s">
        <v>50</v>
      </c>
      <c r="C3011" s="1">
        <v>35.0</v>
      </c>
      <c r="D3011" s="1" t="s">
        <v>51</v>
      </c>
      <c r="E3011" s="1" t="s">
        <v>44</v>
      </c>
      <c r="G3011" s="1" t="s">
        <v>54</v>
      </c>
      <c r="H3011" s="1" t="s">
        <v>54</v>
      </c>
      <c r="I3011" s="1" t="s">
        <v>55</v>
      </c>
      <c r="J3011" s="1" t="s">
        <v>54</v>
      </c>
      <c r="M3011" s="1" t="s">
        <v>56</v>
      </c>
      <c r="N3011" s="1" t="s">
        <v>136</v>
      </c>
      <c r="O3011" s="1" t="s">
        <v>54</v>
      </c>
      <c r="R3011" s="1" t="s">
        <v>56</v>
      </c>
      <c r="T3011" s="1" t="s">
        <v>83</v>
      </c>
      <c r="U3011" s="1" t="s">
        <v>59</v>
      </c>
      <c r="Z3011" s="1" t="s">
        <v>60</v>
      </c>
      <c r="AR3011" s="1" t="s">
        <v>60</v>
      </c>
      <c r="AT3011" s="1" t="s">
        <v>234</v>
      </c>
      <c r="AU3011" s="1" t="s">
        <v>234</v>
      </c>
      <c r="AV3011" s="1" t="s">
        <v>641</v>
      </c>
      <c r="AW3011" s="3" t="str">
        <f t="shared" si="1"/>
        <v>Other</v>
      </c>
      <c r="AX3011" s="3" t="str">
        <f t="array" ref="AX3011">TEXTJOIN(", ", TRUE, IF(X3011:AS3011="Y", X$1:AS$1, IF(X3011:AS3011&lt;&gt;"", X$1:AS$1 &amp; ": " &amp; X3011:AS3011, "")))
</f>
        <v>Fentanyl, Any Opioid</v>
      </c>
    </row>
    <row r="3012">
      <c r="A3012" s="2">
        <v>42859.0</v>
      </c>
      <c r="B3012" s="1" t="s">
        <v>86</v>
      </c>
      <c r="C3012" s="1">
        <v>27.0</v>
      </c>
      <c r="D3012" s="1" t="s">
        <v>51</v>
      </c>
      <c r="E3012" s="1" t="s">
        <v>63</v>
      </c>
      <c r="J3012" s="1" t="s">
        <v>488</v>
      </c>
      <c r="K3012" s="1" t="s">
        <v>91</v>
      </c>
      <c r="L3012" s="1" t="s">
        <v>55</v>
      </c>
      <c r="M3012" s="1" t="s">
        <v>333</v>
      </c>
      <c r="N3012" s="1" t="s">
        <v>430</v>
      </c>
      <c r="O3012" s="1" t="s">
        <v>488</v>
      </c>
      <c r="P3012" s="1" t="s">
        <v>91</v>
      </c>
      <c r="Q3012" s="1" t="s">
        <v>55</v>
      </c>
      <c r="R3012" s="1" t="s">
        <v>44</v>
      </c>
      <c r="S3012" s="1" t="s">
        <v>1414</v>
      </c>
      <c r="T3012" s="1" t="s">
        <v>3691</v>
      </c>
      <c r="U3012" s="1" t="s">
        <v>59</v>
      </c>
      <c r="X3012" s="1" t="s">
        <v>60</v>
      </c>
      <c r="Z3012" s="1" t="s">
        <v>60</v>
      </c>
      <c r="AT3012" s="1" t="s">
        <v>62</v>
      </c>
      <c r="AU3012" s="1" t="s">
        <v>492</v>
      </c>
      <c r="AV3012" s="1" t="s">
        <v>493</v>
      </c>
      <c r="AW3012" s="3" t="str">
        <f t="shared" si="1"/>
        <v>Other</v>
      </c>
      <c r="AX3012" s="3" t="str">
        <f t="array" ref="AX3012">TEXTJOIN(", ", TRUE, IF(X3012:AS3012="Y", X$1:AS$1, IF(X3012:AS3012&lt;&gt;"", X$1:AS$1 &amp; ": " &amp; X3012:AS3012, "")))
</f>
        <v>Heroin, Fentanyl</v>
      </c>
    </row>
    <row r="3013">
      <c r="A3013" s="2">
        <v>42193.0</v>
      </c>
      <c r="B3013" s="1" t="s">
        <v>86</v>
      </c>
      <c r="C3013" s="1">
        <v>46.0</v>
      </c>
      <c r="D3013" s="1" t="s">
        <v>51</v>
      </c>
      <c r="E3013" s="1" t="s">
        <v>63</v>
      </c>
      <c r="G3013" s="1" t="s">
        <v>226</v>
      </c>
      <c r="H3013" s="1" t="s">
        <v>103</v>
      </c>
      <c r="I3013" s="1" t="s">
        <v>55</v>
      </c>
      <c r="J3013" s="1" t="s">
        <v>226</v>
      </c>
      <c r="M3013" s="1" t="s">
        <v>56</v>
      </c>
      <c r="O3013" s="1" t="s">
        <v>226</v>
      </c>
      <c r="P3013" s="1" t="s">
        <v>103</v>
      </c>
      <c r="Q3013" s="1" t="s">
        <v>55</v>
      </c>
      <c r="R3013" s="1" t="s">
        <v>56</v>
      </c>
      <c r="T3013" s="1" t="s">
        <v>1380</v>
      </c>
      <c r="U3013" s="1" t="s">
        <v>59</v>
      </c>
      <c r="AO3013" s="1" t="s">
        <v>60</v>
      </c>
      <c r="AR3013" s="1" t="s">
        <v>60</v>
      </c>
      <c r="AS3013" s="1" t="s">
        <v>2894</v>
      </c>
      <c r="AT3013" s="1" t="s">
        <v>228</v>
      </c>
      <c r="AU3013" s="1" t="s">
        <v>228</v>
      </c>
      <c r="AV3013" s="1" t="s">
        <v>229</v>
      </c>
      <c r="AW3013" s="3" t="str">
        <f t="shared" si="1"/>
        <v>Other</v>
      </c>
      <c r="AX3013" s="3" t="str">
        <f t="array" ref="AX3013">TEXTJOIN(", ", TRUE, IF(X3013:AS3013="Y", X$1:AS$1, IF(X3013:AS3013&lt;&gt;"", X$1:AS$1 &amp; ": " &amp; X3013:AS3013, "")))
</f>
        <v>Opiate NOS, Any Opioid, Other: OPIATE</v>
      </c>
    </row>
    <row r="3014">
      <c r="A3014" s="2">
        <v>42275.0</v>
      </c>
      <c r="B3014" s="1" t="s">
        <v>86</v>
      </c>
      <c r="C3014" s="1">
        <v>21.0</v>
      </c>
      <c r="D3014" s="1" t="s">
        <v>51</v>
      </c>
      <c r="E3014" s="1" t="s">
        <v>63</v>
      </c>
      <c r="G3014" s="1" t="s">
        <v>3692</v>
      </c>
      <c r="H3014" s="1" t="s">
        <v>299</v>
      </c>
      <c r="I3014" s="1" t="s">
        <v>55</v>
      </c>
      <c r="J3014" s="1" t="s">
        <v>3692</v>
      </c>
      <c r="M3014" s="1" t="s">
        <v>193</v>
      </c>
      <c r="O3014" s="1" t="s">
        <v>3692</v>
      </c>
      <c r="P3014" s="1" t="s">
        <v>299</v>
      </c>
      <c r="Q3014" s="1" t="s">
        <v>55</v>
      </c>
      <c r="R3014" s="1" t="s">
        <v>56</v>
      </c>
      <c r="T3014" s="1" t="s">
        <v>130</v>
      </c>
      <c r="U3014" s="1" t="s">
        <v>59</v>
      </c>
      <c r="W3014" s="1" t="s">
        <v>60</v>
      </c>
      <c r="X3014" s="1" t="s">
        <v>60</v>
      </c>
      <c r="AP3014" s="1" t="s">
        <v>60</v>
      </c>
      <c r="AR3014" s="1" t="s">
        <v>60</v>
      </c>
      <c r="AT3014" s="1" t="s">
        <v>3693</v>
      </c>
      <c r="AU3014" s="1" t="s">
        <v>3693</v>
      </c>
      <c r="AV3014" s="1" t="s">
        <v>3694</v>
      </c>
      <c r="AW3014" s="3" t="str">
        <f t="shared" si="1"/>
        <v>Other</v>
      </c>
      <c r="AX3014" s="3" t="str">
        <f t="array" ref="AX3014">TEXTJOIN(", ", TRUE, IF(X3014:AS3014="Y", X$1:AS$1, IF(X3014:AS3014&lt;&gt;"", X$1:AS$1 &amp; ": " &amp; X3014:AS3014, "")))
</f>
        <v>Heroin, Heroin/Morph/Codeine, Any Opioid</v>
      </c>
    </row>
    <row r="3015">
      <c r="A3015" s="4">
        <v>41633.0</v>
      </c>
      <c r="B3015" s="1" t="s">
        <v>50</v>
      </c>
      <c r="C3015" s="1">
        <v>32.0</v>
      </c>
      <c r="D3015" s="1" t="s">
        <v>51</v>
      </c>
      <c r="E3015" s="1" t="s">
        <v>63</v>
      </c>
      <c r="F3015" s="1" t="s">
        <v>137</v>
      </c>
      <c r="G3015" s="1" t="s">
        <v>277</v>
      </c>
      <c r="H3015" s="1" t="s">
        <v>103</v>
      </c>
      <c r="J3015" s="1" t="s">
        <v>277</v>
      </c>
      <c r="L3015" s="1" t="s">
        <v>55</v>
      </c>
      <c r="M3015" s="1" t="s">
        <v>56</v>
      </c>
      <c r="N3015" s="1" t="s">
        <v>148</v>
      </c>
      <c r="O3015" s="1" t="s">
        <v>277</v>
      </c>
      <c r="P3015" s="1" t="s">
        <v>103</v>
      </c>
      <c r="R3015" s="1" t="s">
        <v>56</v>
      </c>
      <c r="T3015" s="1" t="s">
        <v>58</v>
      </c>
      <c r="U3015" s="1" t="s">
        <v>59</v>
      </c>
      <c r="Y3015" s="1" t="s">
        <v>60</v>
      </c>
      <c r="AT3015" s="1" t="s">
        <v>1136</v>
      </c>
      <c r="AU3015" s="1" t="s">
        <v>1136</v>
      </c>
      <c r="AV3015" s="1" t="s">
        <v>279</v>
      </c>
      <c r="AW3015" s="3" t="str">
        <f t="shared" si="1"/>
        <v>Other</v>
      </c>
      <c r="AX3015" s="3" t="str">
        <f t="array" ref="AX3015">TEXTJOIN(", ", TRUE, IF(X3015:AS3015="Y", X$1:AS$1, IF(X3015:AS3015&lt;&gt;"", X$1:AS$1 &amp; ": " &amp; X3015:AS3015, "")))
</f>
        <v>Cocaine</v>
      </c>
    </row>
    <row r="3016">
      <c r="A3016" s="4">
        <v>41205.0</v>
      </c>
      <c r="B3016" s="1" t="s">
        <v>50</v>
      </c>
      <c r="C3016" s="1">
        <v>18.0</v>
      </c>
      <c r="D3016" s="1" t="s">
        <v>51</v>
      </c>
      <c r="E3016" s="1" t="s">
        <v>63</v>
      </c>
      <c r="G3016" s="1" t="s">
        <v>380</v>
      </c>
      <c r="H3016" s="1" t="s">
        <v>299</v>
      </c>
      <c r="J3016" s="1" t="s">
        <v>380</v>
      </c>
      <c r="L3016" s="1" t="s">
        <v>55</v>
      </c>
      <c r="M3016" s="1" t="s">
        <v>56</v>
      </c>
      <c r="N3016" s="1" t="s">
        <v>104</v>
      </c>
      <c r="O3016" s="1" t="s">
        <v>143</v>
      </c>
      <c r="P3016" s="1" t="s">
        <v>91</v>
      </c>
      <c r="R3016" s="1" t="s">
        <v>67</v>
      </c>
      <c r="T3016" s="1" t="s">
        <v>881</v>
      </c>
      <c r="U3016" s="1" t="s">
        <v>59</v>
      </c>
      <c r="AB3016" s="1" t="s">
        <v>60</v>
      </c>
      <c r="AC3016" s="1" t="s">
        <v>60</v>
      </c>
      <c r="AT3016" s="1" t="s">
        <v>383</v>
      </c>
      <c r="AU3016" s="1" t="s">
        <v>383</v>
      </c>
      <c r="AV3016" s="1" t="s">
        <v>146</v>
      </c>
      <c r="AW3016" s="3" t="str">
        <f t="shared" si="1"/>
        <v>Other</v>
      </c>
      <c r="AX3016" s="3" t="str">
        <f t="array" ref="AX3016">TEXTJOIN(", ", TRUE, IF(X3016:AS3016="Y", X$1:AS$1, IF(X3016:AS3016&lt;&gt;"", X$1:AS$1 &amp; ": " &amp; X3016:AS3016, "")))
</f>
        <v>Oxycodone, Oxymorphone</v>
      </c>
    </row>
    <row r="3017">
      <c r="A3017" s="2">
        <v>43308.0</v>
      </c>
      <c r="B3017" s="1" t="s">
        <v>50</v>
      </c>
      <c r="C3017" s="1">
        <v>53.0</v>
      </c>
      <c r="D3017" s="1" t="s">
        <v>51</v>
      </c>
      <c r="E3017" s="1" t="s">
        <v>63</v>
      </c>
      <c r="F3017" s="1" t="s">
        <v>137</v>
      </c>
      <c r="G3017" s="1" t="s">
        <v>455</v>
      </c>
      <c r="H3017" s="1" t="s">
        <v>103</v>
      </c>
      <c r="I3017" s="1" t="s">
        <v>55</v>
      </c>
      <c r="J3017" s="1" t="s">
        <v>455</v>
      </c>
      <c r="K3017" s="1" t="s">
        <v>103</v>
      </c>
      <c r="M3017" s="1" t="s">
        <v>56</v>
      </c>
      <c r="N3017" s="1" t="s">
        <v>119</v>
      </c>
      <c r="O3017" s="1" t="s">
        <v>455</v>
      </c>
      <c r="P3017" s="1" t="s">
        <v>103</v>
      </c>
      <c r="Q3017" s="1" t="s">
        <v>55</v>
      </c>
      <c r="R3017" s="1" t="s">
        <v>56</v>
      </c>
      <c r="T3017" s="1" t="s">
        <v>3695</v>
      </c>
      <c r="U3017" s="1" t="s">
        <v>59</v>
      </c>
      <c r="X3017" s="1" t="s">
        <v>60</v>
      </c>
      <c r="AF3017" s="1" t="s">
        <v>60</v>
      </c>
      <c r="AP3017" s="1" t="s">
        <v>60</v>
      </c>
      <c r="AR3017" s="1" t="s">
        <v>60</v>
      </c>
      <c r="AT3017" s="1" t="s">
        <v>457</v>
      </c>
      <c r="AU3017" s="1" t="s">
        <v>457</v>
      </c>
      <c r="AV3017" s="1" t="s">
        <v>458</v>
      </c>
      <c r="AW3017" s="3" t="str">
        <f t="shared" si="1"/>
        <v>Other</v>
      </c>
      <c r="AX3017" s="3" t="str">
        <f t="array" ref="AX3017">TEXTJOIN(", ", TRUE, IF(X3017:AS3017="Y", X$1:AS$1, IF(X3017:AS3017&lt;&gt;"", X$1:AS$1 &amp; ": " &amp; X3017:AS3017, "")))
</f>
        <v>Heroin, Benzodiazepine, Heroin/Morph/Codeine, Any Opioid</v>
      </c>
    </row>
    <row r="3018">
      <c r="A3018" s="2">
        <v>44402.0</v>
      </c>
      <c r="B3018" s="1" t="s">
        <v>50</v>
      </c>
      <c r="C3018" s="1">
        <v>35.0</v>
      </c>
      <c r="D3018" s="1" t="s">
        <v>51</v>
      </c>
      <c r="E3018" s="1" t="s">
        <v>502</v>
      </c>
      <c r="G3018" s="1" t="s">
        <v>82</v>
      </c>
      <c r="H3018" s="1" t="s">
        <v>54</v>
      </c>
      <c r="I3018" s="1" t="s">
        <v>55</v>
      </c>
      <c r="J3018" s="1" t="s">
        <v>82</v>
      </c>
      <c r="K3018" s="1" t="s">
        <v>54</v>
      </c>
      <c r="L3018" s="1" t="s">
        <v>55</v>
      </c>
      <c r="N3018" s="1" t="s">
        <v>136</v>
      </c>
      <c r="O3018" s="1" t="s">
        <v>82</v>
      </c>
      <c r="P3018" s="1" t="s">
        <v>54</v>
      </c>
      <c r="Q3018" s="1" t="s">
        <v>55</v>
      </c>
      <c r="R3018" s="1" t="s">
        <v>180</v>
      </c>
      <c r="T3018" s="1" t="s">
        <v>3696</v>
      </c>
      <c r="U3018" s="1" t="s">
        <v>59</v>
      </c>
      <c r="Z3018" s="1" t="s">
        <v>60</v>
      </c>
      <c r="AA3018" s="1" t="s">
        <v>60</v>
      </c>
      <c r="AR3018" s="1" t="s">
        <v>60</v>
      </c>
      <c r="AT3018" s="1" t="s">
        <v>329</v>
      </c>
      <c r="AU3018" s="1" t="s">
        <v>329</v>
      </c>
      <c r="AV3018" s="1" t="s">
        <v>85</v>
      </c>
      <c r="AW3018" s="3" t="str">
        <f t="shared" si="1"/>
        <v>Other</v>
      </c>
      <c r="AX3018" s="3" t="str">
        <f t="array" ref="AX3018">TEXTJOIN(", ", TRUE, IF(X3018:AS3018="Y", X$1:AS$1, IF(X3018:AS3018&lt;&gt;"", X$1:AS$1 &amp; ": " &amp; X3018:AS3018, "")))
</f>
        <v>Fentanyl, Fentanyl Analogue, Any Opioid</v>
      </c>
    </row>
    <row r="3019">
      <c r="A3019" s="2">
        <v>42101.0</v>
      </c>
      <c r="B3019" s="1" t="s">
        <v>86</v>
      </c>
      <c r="C3019" s="1">
        <v>66.0</v>
      </c>
      <c r="D3019" s="1" t="s">
        <v>76</v>
      </c>
      <c r="E3019" s="1" t="s">
        <v>63</v>
      </c>
      <c r="G3019" s="1" t="s">
        <v>277</v>
      </c>
      <c r="H3019" s="1" t="s">
        <v>103</v>
      </c>
      <c r="I3019" s="1" t="s">
        <v>55</v>
      </c>
      <c r="J3019" s="1" t="s">
        <v>277</v>
      </c>
      <c r="M3019" s="1" t="s">
        <v>56</v>
      </c>
      <c r="O3019" s="1" t="s">
        <v>277</v>
      </c>
      <c r="P3019" s="1" t="s">
        <v>103</v>
      </c>
      <c r="Q3019" s="1" t="s">
        <v>55</v>
      </c>
      <c r="R3019" s="1" t="s">
        <v>67</v>
      </c>
      <c r="T3019" s="1" t="s">
        <v>3697</v>
      </c>
      <c r="U3019" s="1" t="s">
        <v>59</v>
      </c>
      <c r="AF3019" s="1" t="s">
        <v>60</v>
      </c>
      <c r="AT3019" s="1" t="s">
        <v>1136</v>
      </c>
      <c r="AU3019" s="1" t="s">
        <v>1136</v>
      </c>
      <c r="AV3019" s="1" t="s">
        <v>279</v>
      </c>
      <c r="AW3019" s="3" t="str">
        <f t="shared" si="1"/>
        <v>Other</v>
      </c>
      <c r="AX3019" s="3" t="str">
        <f t="array" ref="AX3019">TEXTJOIN(", ", TRUE, IF(X3019:AS3019="Y", X$1:AS$1, IF(X3019:AS3019&lt;&gt;"", X$1:AS$1 &amp; ": " &amp; X3019:AS3019, "")))
</f>
        <v>Benzodiazepine</v>
      </c>
    </row>
    <row r="3020">
      <c r="A3020" s="2">
        <v>43549.0</v>
      </c>
      <c r="B3020" s="1" t="s">
        <v>50</v>
      </c>
      <c r="C3020" s="1">
        <v>56.0</v>
      </c>
      <c r="D3020" s="1" t="s">
        <v>51</v>
      </c>
      <c r="E3020" s="1" t="s">
        <v>63</v>
      </c>
      <c r="G3020" s="1" t="s">
        <v>300</v>
      </c>
      <c r="H3020" s="1" t="s">
        <v>299</v>
      </c>
      <c r="I3020" s="1" t="s">
        <v>55</v>
      </c>
      <c r="J3020" s="1" t="s">
        <v>300</v>
      </c>
      <c r="K3020" s="1" t="s">
        <v>299</v>
      </c>
      <c r="L3020" s="1" t="s">
        <v>55</v>
      </c>
      <c r="M3020" s="1" t="s">
        <v>56</v>
      </c>
      <c r="N3020" s="1" t="s">
        <v>1266</v>
      </c>
      <c r="O3020" s="1" t="s">
        <v>300</v>
      </c>
      <c r="P3020" s="1" t="s">
        <v>299</v>
      </c>
      <c r="Q3020" s="1" t="s">
        <v>55</v>
      </c>
      <c r="R3020" s="1" t="s">
        <v>56</v>
      </c>
      <c r="T3020" s="1" t="s">
        <v>3698</v>
      </c>
      <c r="U3020" s="1" t="s">
        <v>59</v>
      </c>
      <c r="V3020" s="1" t="s">
        <v>1244</v>
      </c>
      <c r="AD3020" s="1" t="s">
        <v>60</v>
      </c>
      <c r="AF3020" s="1" t="s">
        <v>60</v>
      </c>
      <c r="AT3020" s="1" t="s">
        <v>304</v>
      </c>
      <c r="AU3020" s="1" t="s">
        <v>304</v>
      </c>
      <c r="AV3020" s="1" t="s">
        <v>302</v>
      </c>
      <c r="AW3020" s="3" t="str">
        <f t="shared" si="1"/>
        <v>Other</v>
      </c>
      <c r="AX3020" s="3" t="str">
        <f t="array" ref="AX3020">TEXTJOIN(", ", TRUE, IF(X3020:AS3020="Y", X$1:AS$1, IF(X3020:AS3020&lt;&gt;"", X$1:AS$1 &amp; ": " &amp; X3020:AS3020, "")))
</f>
        <v>Ethanol, Benzodiazepine</v>
      </c>
    </row>
    <row r="3021">
      <c r="A3021" s="2">
        <v>44430.0</v>
      </c>
      <c r="B3021" s="1" t="s">
        <v>50</v>
      </c>
      <c r="C3021" s="1">
        <v>20.0</v>
      </c>
      <c r="D3021" s="1" t="s">
        <v>76</v>
      </c>
      <c r="E3021" s="1" t="s">
        <v>63</v>
      </c>
      <c r="G3021" s="1" t="s">
        <v>160</v>
      </c>
      <c r="H3021" s="1" t="s">
        <v>54</v>
      </c>
      <c r="I3021" s="1" t="s">
        <v>55</v>
      </c>
      <c r="J3021" s="1" t="s">
        <v>160</v>
      </c>
      <c r="K3021" s="1" t="s">
        <v>54</v>
      </c>
      <c r="L3021" s="1" t="s">
        <v>55</v>
      </c>
      <c r="M3021" s="1" t="s">
        <v>56</v>
      </c>
      <c r="N3021" s="1" t="s">
        <v>66</v>
      </c>
      <c r="O3021" s="1" t="s">
        <v>82</v>
      </c>
      <c r="P3021" s="1" t="s">
        <v>54</v>
      </c>
      <c r="Q3021" s="1" t="s">
        <v>55</v>
      </c>
      <c r="R3021" s="1" t="s">
        <v>180</v>
      </c>
      <c r="T3021" s="1" t="s">
        <v>3699</v>
      </c>
      <c r="U3021" s="1" t="s">
        <v>59</v>
      </c>
      <c r="Z3021" s="1" t="s">
        <v>60</v>
      </c>
      <c r="AF3021" s="1" t="s">
        <v>60</v>
      </c>
      <c r="AR3021" s="1" t="s">
        <v>60</v>
      </c>
      <c r="AT3021" s="1" t="s">
        <v>163</v>
      </c>
      <c r="AU3021" s="1" t="s">
        <v>163</v>
      </c>
      <c r="AV3021" s="1" t="s">
        <v>85</v>
      </c>
      <c r="AW3021" s="3" t="str">
        <f t="shared" si="1"/>
        <v>Other</v>
      </c>
      <c r="AX3021" s="3" t="str">
        <f t="array" ref="AX3021">TEXTJOIN(", ", TRUE, IF(X3021:AS3021="Y", X$1:AS$1, IF(X3021:AS3021&lt;&gt;"", X$1:AS$1 &amp; ": " &amp; X3021:AS3021, "")))
</f>
        <v>Fentanyl, Benzodiazepine, Any Opioid</v>
      </c>
    </row>
    <row r="3022">
      <c r="A3022" s="2">
        <v>43610.0</v>
      </c>
      <c r="B3022" s="1" t="s">
        <v>50</v>
      </c>
      <c r="C3022" s="1">
        <v>58.0</v>
      </c>
      <c r="D3022" s="1" t="s">
        <v>51</v>
      </c>
      <c r="E3022" s="1" t="s">
        <v>52</v>
      </c>
      <c r="G3022" s="1" t="s">
        <v>256</v>
      </c>
      <c r="H3022" s="1" t="s">
        <v>103</v>
      </c>
      <c r="I3022" s="1" t="s">
        <v>55</v>
      </c>
      <c r="J3022" s="1" t="s">
        <v>256</v>
      </c>
      <c r="K3022" s="1" t="s">
        <v>103</v>
      </c>
      <c r="L3022" s="1" t="s">
        <v>55</v>
      </c>
      <c r="M3022" s="1" t="s">
        <v>193</v>
      </c>
      <c r="N3022" s="1" t="s">
        <v>136</v>
      </c>
      <c r="O3022" s="1" t="s">
        <v>256</v>
      </c>
      <c r="P3022" s="1" t="s">
        <v>103</v>
      </c>
      <c r="Q3022" s="1" t="s">
        <v>55</v>
      </c>
      <c r="R3022" s="1" t="s">
        <v>44</v>
      </c>
      <c r="T3022" s="1" t="s">
        <v>3700</v>
      </c>
      <c r="U3022" s="1" t="s">
        <v>59</v>
      </c>
      <c r="Z3022" s="1" t="s">
        <v>60</v>
      </c>
      <c r="AD3022" s="1" t="s">
        <v>60</v>
      </c>
      <c r="AR3022" s="1" t="s">
        <v>60</v>
      </c>
      <c r="AT3022" s="1" t="s">
        <v>282</v>
      </c>
      <c r="AU3022" s="1" t="s">
        <v>282</v>
      </c>
      <c r="AV3022" s="1" t="s">
        <v>260</v>
      </c>
      <c r="AW3022" s="3" t="str">
        <f t="shared" si="1"/>
        <v>Other</v>
      </c>
      <c r="AX3022" s="3" t="str">
        <f t="array" ref="AX3022">TEXTJOIN(", ", TRUE, IF(X3022:AS3022="Y", X$1:AS$1, IF(X3022:AS3022&lt;&gt;"", X$1:AS$1 &amp; ": " &amp; X3022:AS3022, "")))
</f>
        <v>Fentanyl, Ethanol, Any Opioid</v>
      </c>
    </row>
    <row r="3023">
      <c r="A3023" s="2">
        <v>42991.0</v>
      </c>
      <c r="B3023" s="1" t="s">
        <v>86</v>
      </c>
      <c r="C3023" s="1">
        <v>35.0</v>
      </c>
      <c r="D3023" s="1" t="s">
        <v>76</v>
      </c>
      <c r="E3023" s="1" t="s">
        <v>63</v>
      </c>
      <c r="G3023" s="1" t="s">
        <v>185</v>
      </c>
      <c r="H3023" s="1" t="s">
        <v>91</v>
      </c>
      <c r="I3023" s="1" t="s">
        <v>55</v>
      </c>
      <c r="J3023" s="1" t="s">
        <v>185</v>
      </c>
      <c r="K3023" s="1" t="s">
        <v>91</v>
      </c>
      <c r="L3023" s="1" t="s">
        <v>55</v>
      </c>
      <c r="M3023" s="1" t="s">
        <v>56</v>
      </c>
      <c r="N3023" s="1" t="s">
        <v>66</v>
      </c>
      <c r="O3023" s="1" t="s">
        <v>185</v>
      </c>
      <c r="P3023" s="1" t="s">
        <v>91</v>
      </c>
      <c r="Q3023" s="1" t="s">
        <v>55</v>
      </c>
      <c r="R3023" s="1" t="s">
        <v>56</v>
      </c>
      <c r="T3023" s="1" t="s">
        <v>3701</v>
      </c>
      <c r="U3023" s="1" t="s">
        <v>59</v>
      </c>
      <c r="Z3023" s="1" t="s">
        <v>60</v>
      </c>
      <c r="AF3023" s="1" t="s">
        <v>60</v>
      </c>
      <c r="AT3023" s="1" t="s">
        <v>188</v>
      </c>
      <c r="AU3023" s="1" t="s">
        <v>188</v>
      </c>
      <c r="AV3023" s="1" t="s">
        <v>189</v>
      </c>
      <c r="AW3023" s="3" t="str">
        <f t="shared" si="1"/>
        <v>Other</v>
      </c>
      <c r="AX3023" s="3" t="str">
        <f t="array" ref="AX3023">TEXTJOIN(", ", TRUE, IF(X3023:AS3023="Y", X$1:AS$1, IF(X3023:AS3023&lt;&gt;"", X$1:AS$1 &amp; ": " &amp; X3023:AS3023, "")))
</f>
        <v>Fentanyl, Benzodiazepine</v>
      </c>
    </row>
    <row r="3024">
      <c r="A3024" s="2">
        <v>41782.0</v>
      </c>
      <c r="B3024" s="1" t="s">
        <v>50</v>
      </c>
      <c r="C3024" s="1">
        <v>51.0</v>
      </c>
      <c r="D3024" s="1" t="s">
        <v>51</v>
      </c>
      <c r="E3024" s="1" t="s">
        <v>63</v>
      </c>
      <c r="G3024" s="1" t="s">
        <v>306</v>
      </c>
      <c r="J3024" s="1" t="s">
        <v>64</v>
      </c>
      <c r="L3024" s="1" t="s">
        <v>55</v>
      </c>
      <c r="M3024" s="1" t="s">
        <v>56</v>
      </c>
      <c r="N3024" s="1" t="s">
        <v>113</v>
      </c>
      <c r="O3024" s="1" t="s">
        <v>64</v>
      </c>
      <c r="P3024" s="1" t="s">
        <v>65</v>
      </c>
      <c r="R3024" s="1" t="s">
        <v>67</v>
      </c>
      <c r="T3024" s="1" t="s">
        <v>3702</v>
      </c>
      <c r="U3024" s="1" t="s">
        <v>59</v>
      </c>
      <c r="X3024" s="1" t="s">
        <v>60</v>
      </c>
      <c r="Y3024" s="1" t="s">
        <v>60</v>
      </c>
      <c r="AT3024" s="1" t="s">
        <v>309</v>
      </c>
      <c r="AU3024" s="1" t="s">
        <v>69</v>
      </c>
      <c r="AV3024" s="1" t="s">
        <v>70</v>
      </c>
      <c r="AW3024" s="3" t="str">
        <f t="shared" si="1"/>
        <v>Other</v>
      </c>
      <c r="AX3024" s="3" t="str">
        <f t="array" ref="AX3024">TEXTJOIN(", ", TRUE, IF(X3024:AS3024="Y", X$1:AS$1, IF(X3024:AS3024&lt;&gt;"", X$1:AS$1 &amp; ": " &amp; X3024:AS3024, "")))
</f>
        <v>Heroin, Cocaine</v>
      </c>
    </row>
    <row r="3025">
      <c r="A3025" s="2">
        <v>42918.0</v>
      </c>
      <c r="B3025" s="1" t="s">
        <v>86</v>
      </c>
      <c r="C3025" s="1">
        <v>41.0</v>
      </c>
      <c r="D3025" s="1" t="s">
        <v>76</v>
      </c>
      <c r="E3025" s="1" t="s">
        <v>52</v>
      </c>
      <c r="G3025" s="1" t="s">
        <v>98</v>
      </c>
      <c r="H3025" s="1" t="s">
        <v>54</v>
      </c>
      <c r="I3025" s="1" t="s">
        <v>55</v>
      </c>
      <c r="J3025" s="1" t="s">
        <v>98</v>
      </c>
      <c r="K3025" s="1" t="s">
        <v>54</v>
      </c>
      <c r="L3025" s="1" t="s">
        <v>55</v>
      </c>
      <c r="M3025" s="1" t="s">
        <v>56</v>
      </c>
      <c r="N3025" s="1" t="s">
        <v>93</v>
      </c>
      <c r="O3025" s="1" t="s">
        <v>98</v>
      </c>
      <c r="P3025" s="1" t="s">
        <v>54</v>
      </c>
      <c r="Q3025" s="1" t="s">
        <v>55</v>
      </c>
      <c r="R3025" s="1" t="s">
        <v>67</v>
      </c>
      <c r="T3025" s="1" t="s">
        <v>3703</v>
      </c>
      <c r="U3025" s="1" t="s">
        <v>59</v>
      </c>
      <c r="X3025" s="1" t="s">
        <v>60</v>
      </c>
      <c r="Z3025" s="1" t="s">
        <v>60</v>
      </c>
      <c r="AA3025" s="1" t="s">
        <v>60</v>
      </c>
      <c r="AT3025" s="1" t="s">
        <v>100</v>
      </c>
      <c r="AU3025" s="1" t="s">
        <v>100</v>
      </c>
      <c r="AV3025" s="1" t="s">
        <v>101</v>
      </c>
      <c r="AW3025" s="3" t="str">
        <f t="shared" si="1"/>
        <v>Other</v>
      </c>
      <c r="AX3025" s="3" t="str">
        <f t="array" ref="AX3025">TEXTJOIN(", ", TRUE, IF(X3025:AS3025="Y", X$1:AS$1, IF(X3025:AS3025&lt;&gt;"", X$1:AS$1 &amp; ": " &amp; X3025:AS3025, "")))
</f>
        <v>Heroin, Fentanyl, Fentanyl Analogue</v>
      </c>
    </row>
    <row r="3026">
      <c r="A3026" s="2">
        <v>44199.0</v>
      </c>
      <c r="B3026" s="1" t="s">
        <v>50</v>
      </c>
      <c r="C3026" s="1">
        <v>56.0</v>
      </c>
      <c r="D3026" s="1" t="s">
        <v>51</v>
      </c>
      <c r="E3026" s="1" t="s">
        <v>63</v>
      </c>
      <c r="G3026" s="1" t="s">
        <v>290</v>
      </c>
      <c r="H3026" s="1" t="s">
        <v>91</v>
      </c>
      <c r="I3026" s="1" t="s">
        <v>55</v>
      </c>
      <c r="J3026" s="1" t="s">
        <v>290</v>
      </c>
      <c r="K3026" s="1" t="s">
        <v>91</v>
      </c>
      <c r="L3026" s="1" t="s">
        <v>55</v>
      </c>
      <c r="M3026" s="1" t="s">
        <v>56</v>
      </c>
      <c r="N3026" s="1" t="s">
        <v>119</v>
      </c>
      <c r="O3026" s="1" t="s">
        <v>290</v>
      </c>
      <c r="P3026" s="1" t="s">
        <v>91</v>
      </c>
      <c r="Q3026" s="1" t="s">
        <v>55</v>
      </c>
      <c r="R3026" s="1" t="s">
        <v>56</v>
      </c>
      <c r="T3026" s="1" t="s">
        <v>1346</v>
      </c>
      <c r="U3026" s="1" t="s">
        <v>59</v>
      </c>
      <c r="Y3026" s="1" t="s">
        <v>60</v>
      </c>
      <c r="Z3026" s="1" t="s">
        <v>60</v>
      </c>
      <c r="AR3026" s="1" t="s">
        <v>60</v>
      </c>
      <c r="AT3026" s="1" t="s">
        <v>292</v>
      </c>
      <c r="AU3026" s="1" t="s">
        <v>292</v>
      </c>
      <c r="AV3026" s="1" t="s">
        <v>653</v>
      </c>
      <c r="AW3026" s="3" t="str">
        <f t="shared" si="1"/>
        <v>Other</v>
      </c>
      <c r="AX3026" s="3" t="str">
        <f t="array" ref="AX3026">TEXTJOIN(", ", TRUE, IF(X3026:AS3026="Y", X$1:AS$1, IF(X3026:AS3026&lt;&gt;"", X$1:AS$1 &amp; ": " &amp; X3026:AS3026, "")))
</f>
        <v>Cocaine, Fentanyl, Any Opioid</v>
      </c>
    </row>
    <row r="3027">
      <c r="A3027" s="2">
        <v>42629.0</v>
      </c>
      <c r="B3027" s="1" t="s">
        <v>50</v>
      </c>
      <c r="C3027" s="1">
        <v>40.0</v>
      </c>
      <c r="D3027" s="1" t="s">
        <v>51</v>
      </c>
      <c r="E3027" s="1" t="s">
        <v>63</v>
      </c>
      <c r="G3027" s="1" t="s">
        <v>143</v>
      </c>
      <c r="H3027" s="1" t="s">
        <v>91</v>
      </c>
      <c r="I3027" s="1" t="s">
        <v>55</v>
      </c>
      <c r="J3027" s="1" t="s">
        <v>143</v>
      </c>
      <c r="M3027" s="1" t="s">
        <v>56</v>
      </c>
      <c r="N3027" s="1" t="s">
        <v>276</v>
      </c>
      <c r="O3027" s="1" t="s">
        <v>91</v>
      </c>
      <c r="R3027" s="1" t="s">
        <v>67</v>
      </c>
      <c r="T3027" s="1" t="s">
        <v>3322</v>
      </c>
      <c r="U3027" s="1" t="s">
        <v>59</v>
      </c>
      <c r="W3027" s="1" t="s">
        <v>60</v>
      </c>
      <c r="X3027" s="1" t="s">
        <v>60</v>
      </c>
      <c r="Y3027" s="1" t="s">
        <v>60</v>
      </c>
      <c r="AP3027" s="1" t="s">
        <v>60</v>
      </c>
      <c r="AR3027" s="1" t="s">
        <v>60</v>
      </c>
      <c r="AT3027" s="1" t="s">
        <v>145</v>
      </c>
      <c r="AU3027" s="1" t="s">
        <v>145</v>
      </c>
      <c r="AV3027" s="1" t="s">
        <v>111</v>
      </c>
      <c r="AW3027" s="3" t="str">
        <f t="shared" si="1"/>
        <v>Other</v>
      </c>
      <c r="AX3027" s="3" t="str">
        <f t="array" ref="AX3027">TEXTJOIN(", ", TRUE, IF(X3027:AS3027="Y", X$1:AS$1, IF(X3027:AS3027&lt;&gt;"", X$1:AS$1 &amp; ": " &amp; X3027:AS3027, "")))
</f>
        <v>Heroin, Cocaine, Heroin/Morph/Codeine, Any Opioid</v>
      </c>
    </row>
    <row r="3028">
      <c r="A3028" s="2">
        <v>44392.0</v>
      </c>
      <c r="B3028" s="1" t="s">
        <v>50</v>
      </c>
      <c r="C3028" s="1">
        <v>44.0</v>
      </c>
      <c r="D3028" s="1" t="s">
        <v>51</v>
      </c>
      <c r="E3028" s="1" t="s">
        <v>63</v>
      </c>
      <c r="G3028" s="1" t="s">
        <v>749</v>
      </c>
      <c r="H3028" s="1" t="s">
        <v>91</v>
      </c>
      <c r="I3028" s="1" t="s">
        <v>55</v>
      </c>
      <c r="J3028" s="1" t="s">
        <v>432</v>
      </c>
      <c r="K3028" s="1" t="s">
        <v>91</v>
      </c>
      <c r="L3028" s="1" t="s">
        <v>55</v>
      </c>
      <c r="M3028" s="1" t="s">
        <v>177</v>
      </c>
      <c r="N3028" s="1" t="s">
        <v>119</v>
      </c>
      <c r="O3028" s="1" t="s">
        <v>432</v>
      </c>
      <c r="P3028" s="1" t="s">
        <v>91</v>
      </c>
      <c r="Q3028" s="1" t="s">
        <v>55</v>
      </c>
      <c r="R3028" s="1" t="s">
        <v>44</v>
      </c>
      <c r="S3028" s="1" t="s">
        <v>3704</v>
      </c>
      <c r="T3028" s="1" t="s">
        <v>3705</v>
      </c>
      <c r="U3028" s="1" t="s">
        <v>59</v>
      </c>
      <c r="Z3028" s="1" t="s">
        <v>60</v>
      </c>
      <c r="AA3028" s="1" t="s">
        <v>60</v>
      </c>
      <c r="AF3028" s="1" t="s">
        <v>60</v>
      </c>
      <c r="AK3028" s="1" t="s">
        <v>60</v>
      </c>
      <c r="AR3028" s="1" t="s">
        <v>60</v>
      </c>
      <c r="AT3028" s="1" t="s">
        <v>752</v>
      </c>
      <c r="AU3028" s="1" t="s">
        <v>434</v>
      </c>
      <c r="AV3028" s="1" t="s">
        <v>435</v>
      </c>
      <c r="AW3028" s="3" t="str">
        <f t="shared" si="1"/>
        <v>Other</v>
      </c>
      <c r="AX3028" s="3" t="str">
        <f t="array" ref="AX3028">TEXTJOIN(", ", TRUE, IF(X3028:AS3028="Y", X$1:AS$1, IF(X3028:AS3028&lt;&gt;"", X$1:AS$1 &amp; ": " &amp; X3028:AS3028, "")))
</f>
        <v>Fentanyl, Fentanyl Analogue, Benzodiazepine, Hydromorphone, Any Opioid</v>
      </c>
    </row>
    <row r="3029">
      <c r="A3029" s="2">
        <v>42871.0</v>
      </c>
      <c r="B3029" s="1" t="s">
        <v>86</v>
      </c>
      <c r="C3029" s="1">
        <v>50.0</v>
      </c>
      <c r="D3029" s="1" t="s">
        <v>51</v>
      </c>
      <c r="E3029" s="1" t="s">
        <v>63</v>
      </c>
      <c r="G3029" s="1" t="s">
        <v>488</v>
      </c>
      <c r="H3029" s="1" t="s">
        <v>91</v>
      </c>
      <c r="I3029" s="1" t="s">
        <v>55</v>
      </c>
      <c r="J3029" s="1" t="s">
        <v>256</v>
      </c>
      <c r="K3029" s="1" t="s">
        <v>103</v>
      </c>
      <c r="L3029" s="1" t="s">
        <v>55</v>
      </c>
      <c r="M3029" s="1" t="s">
        <v>651</v>
      </c>
      <c r="N3029" s="1" t="s">
        <v>66</v>
      </c>
      <c r="O3029" s="1" t="s">
        <v>256</v>
      </c>
      <c r="P3029" s="1" t="s">
        <v>103</v>
      </c>
      <c r="Q3029" s="1" t="s">
        <v>55</v>
      </c>
      <c r="R3029" s="1" t="s">
        <v>67</v>
      </c>
      <c r="T3029" s="1" t="s">
        <v>3706</v>
      </c>
      <c r="U3029" s="1" t="s">
        <v>59</v>
      </c>
      <c r="X3029" s="1" t="s">
        <v>60</v>
      </c>
      <c r="Y3029" s="1" t="s">
        <v>60</v>
      </c>
      <c r="Z3029" s="1" t="s">
        <v>60</v>
      </c>
      <c r="AT3029" s="1" t="s">
        <v>492</v>
      </c>
      <c r="AU3029" s="1" t="s">
        <v>282</v>
      </c>
      <c r="AV3029" s="1" t="s">
        <v>260</v>
      </c>
      <c r="AW3029" s="3" t="str">
        <f t="shared" si="1"/>
        <v>Other</v>
      </c>
      <c r="AX3029" s="3" t="str">
        <f t="array" ref="AX3029">TEXTJOIN(", ", TRUE, IF(X3029:AS3029="Y", X$1:AS$1, IF(X3029:AS3029&lt;&gt;"", X$1:AS$1 &amp; ": " &amp; X3029:AS3029, "")))
</f>
        <v>Heroin, Cocaine, Fentanyl</v>
      </c>
    </row>
    <row r="3030">
      <c r="A3030" s="2">
        <v>41822.0</v>
      </c>
      <c r="B3030" s="1" t="s">
        <v>50</v>
      </c>
      <c r="C3030" s="1">
        <v>34.0</v>
      </c>
      <c r="D3030" s="1" t="s">
        <v>51</v>
      </c>
      <c r="E3030" s="1" t="s">
        <v>63</v>
      </c>
      <c r="G3030" s="1" t="s">
        <v>185</v>
      </c>
      <c r="J3030" s="1" t="s">
        <v>185</v>
      </c>
      <c r="L3030" s="1" t="s">
        <v>55</v>
      </c>
      <c r="M3030" s="1" t="s">
        <v>56</v>
      </c>
      <c r="N3030" s="1" t="s">
        <v>66</v>
      </c>
      <c r="O3030" s="1" t="s">
        <v>185</v>
      </c>
      <c r="P3030" s="1" t="s">
        <v>91</v>
      </c>
      <c r="T3030" s="1" t="s">
        <v>3707</v>
      </c>
      <c r="U3030" s="1" t="s">
        <v>59</v>
      </c>
      <c r="X3030" s="1" t="s">
        <v>60</v>
      </c>
      <c r="Y3030" s="1" t="s">
        <v>60</v>
      </c>
      <c r="AD3030" s="1" t="s">
        <v>60</v>
      </c>
      <c r="AT3030" s="1" t="s">
        <v>188</v>
      </c>
      <c r="AU3030" s="1" t="s">
        <v>188</v>
      </c>
      <c r="AV3030" s="1" t="s">
        <v>189</v>
      </c>
      <c r="AW3030" s="3" t="str">
        <f t="shared" si="1"/>
        <v>Other</v>
      </c>
      <c r="AX3030" s="3" t="str">
        <f t="array" ref="AX3030">TEXTJOIN(", ", TRUE, IF(X3030:AS3030="Y", X$1:AS$1, IF(X3030:AS3030&lt;&gt;"", X$1:AS$1 &amp; ": " &amp; X3030:AS3030, "")))
</f>
        <v>Heroin, Cocaine, Ethanol</v>
      </c>
    </row>
    <row r="3031">
      <c r="A3031" s="4">
        <v>43085.0</v>
      </c>
      <c r="B3031" s="1" t="s">
        <v>86</v>
      </c>
      <c r="C3031" s="1">
        <v>64.0</v>
      </c>
      <c r="D3031" s="1" t="s">
        <v>76</v>
      </c>
      <c r="E3031" s="1" t="s">
        <v>52</v>
      </c>
      <c r="G3031" s="1" t="s">
        <v>82</v>
      </c>
      <c r="H3031" s="1" t="s">
        <v>54</v>
      </c>
      <c r="I3031" s="1" t="s">
        <v>55</v>
      </c>
      <c r="M3031" s="1" t="s">
        <v>118</v>
      </c>
      <c r="N3031" s="1" t="s">
        <v>119</v>
      </c>
      <c r="O3031" s="1" t="s">
        <v>82</v>
      </c>
      <c r="P3031" s="1" t="s">
        <v>54</v>
      </c>
      <c r="Q3031" s="1" t="s">
        <v>55</v>
      </c>
      <c r="R3031" s="1" t="s">
        <v>67</v>
      </c>
      <c r="T3031" s="1" t="s">
        <v>1968</v>
      </c>
      <c r="U3031" s="1" t="s">
        <v>59</v>
      </c>
      <c r="Y3031" s="1" t="s">
        <v>60</v>
      </c>
      <c r="AD3031" s="1" t="s">
        <v>60</v>
      </c>
      <c r="AT3031" s="1" t="s">
        <v>329</v>
      </c>
      <c r="AU3031" s="1" t="s">
        <v>62</v>
      </c>
      <c r="AV3031" s="1" t="s">
        <v>85</v>
      </c>
      <c r="AW3031" s="3" t="str">
        <f t="shared" si="1"/>
        <v>Other</v>
      </c>
      <c r="AX3031" s="3" t="str">
        <f t="array" ref="AX3031">TEXTJOIN(", ", TRUE, IF(X3031:AS3031="Y", X$1:AS$1, IF(X3031:AS3031&lt;&gt;"", X$1:AS$1 &amp; ": " &amp; X3031:AS3031, "")))
</f>
        <v>Cocaine, Ethanol</v>
      </c>
    </row>
    <row r="3032">
      <c r="A3032" s="2">
        <v>43185.0</v>
      </c>
      <c r="B3032" s="1" t="s">
        <v>50</v>
      </c>
      <c r="C3032" s="1">
        <v>46.0</v>
      </c>
      <c r="D3032" s="1" t="s">
        <v>51</v>
      </c>
      <c r="E3032" s="1" t="s">
        <v>52</v>
      </c>
      <c r="G3032" s="1" t="s">
        <v>568</v>
      </c>
      <c r="H3032" s="1" t="s">
        <v>121</v>
      </c>
      <c r="I3032" s="1" t="s">
        <v>55</v>
      </c>
      <c r="J3032" s="1" t="s">
        <v>568</v>
      </c>
      <c r="K3032" s="1" t="s">
        <v>121</v>
      </c>
      <c r="M3032" s="1" t="s">
        <v>522</v>
      </c>
      <c r="N3032" s="1" t="s">
        <v>66</v>
      </c>
      <c r="O3032" s="1" t="s">
        <v>120</v>
      </c>
      <c r="P3032" s="1" t="s">
        <v>121</v>
      </c>
      <c r="Q3032" s="1" t="s">
        <v>55</v>
      </c>
      <c r="R3032" s="1" t="s">
        <v>67</v>
      </c>
      <c r="T3032" s="1" t="s">
        <v>3708</v>
      </c>
      <c r="U3032" s="1" t="s">
        <v>59</v>
      </c>
      <c r="X3032" s="1" t="s">
        <v>60</v>
      </c>
      <c r="Y3032" s="1" t="s">
        <v>60</v>
      </c>
      <c r="Z3032" s="1" t="s">
        <v>60</v>
      </c>
      <c r="AP3032" s="1" t="s">
        <v>60</v>
      </c>
      <c r="AR3032" s="1" t="s">
        <v>60</v>
      </c>
      <c r="AT3032" s="1" t="s">
        <v>570</v>
      </c>
      <c r="AU3032" s="1" t="s">
        <v>570</v>
      </c>
      <c r="AV3032" s="1" t="s">
        <v>123</v>
      </c>
      <c r="AW3032" s="3" t="str">
        <f t="shared" si="1"/>
        <v>Other</v>
      </c>
      <c r="AX3032" s="3" t="str">
        <f t="array" ref="AX3032">TEXTJOIN(", ", TRUE, IF(X3032:AS3032="Y", X$1:AS$1, IF(X3032:AS3032&lt;&gt;"", X$1:AS$1 &amp; ": " &amp; X3032:AS3032, "")))
</f>
        <v>Heroin, Cocaine, Fentanyl, Heroin/Morph/Codeine, Any Opioid</v>
      </c>
    </row>
    <row r="3033">
      <c r="A3033" s="2">
        <v>44040.0</v>
      </c>
      <c r="B3033" s="1" t="s">
        <v>50</v>
      </c>
      <c r="C3033" s="1">
        <v>27.0</v>
      </c>
      <c r="D3033" s="1" t="s">
        <v>51</v>
      </c>
      <c r="E3033" s="1" t="s">
        <v>63</v>
      </c>
      <c r="G3033" s="1" t="s">
        <v>760</v>
      </c>
      <c r="H3033" s="1" t="s">
        <v>121</v>
      </c>
      <c r="I3033" s="1" t="s">
        <v>55</v>
      </c>
      <c r="J3033" s="1" t="s">
        <v>760</v>
      </c>
      <c r="K3033" s="1" t="s">
        <v>121</v>
      </c>
      <c r="L3033" s="1" t="s">
        <v>55</v>
      </c>
      <c r="M3033" s="1" t="s">
        <v>56</v>
      </c>
      <c r="N3033" s="1" t="s">
        <v>136</v>
      </c>
      <c r="O3033" s="1" t="s">
        <v>760</v>
      </c>
      <c r="P3033" s="1" t="s">
        <v>121</v>
      </c>
      <c r="Q3033" s="1" t="s">
        <v>55</v>
      </c>
      <c r="R3033" s="1" t="s">
        <v>56</v>
      </c>
      <c r="T3033" s="1" t="s">
        <v>3709</v>
      </c>
      <c r="U3033" s="1" t="s">
        <v>59</v>
      </c>
      <c r="Z3033" s="1" t="s">
        <v>60</v>
      </c>
      <c r="AF3033" s="1" t="s">
        <v>60</v>
      </c>
      <c r="AR3033" s="1" t="s">
        <v>60</v>
      </c>
      <c r="AT3033" s="1" t="s">
        <v>762</v>
      </c>
      <c r="AU3033" s="1" t="s">
        <v>762</v>
      </c>
      <c r="AV3033" s="1" t="s">
        <v>2793</v>
      </c>
      <c r="AW3033" s="3" t="str">
        <f t="shared" si="1"/>
        <v>Other</v>
      </c>
      <c r="AX3033" s="3" t="str">
        <f t="array" ref="AX3033">TEXTJOIN(", ", TRUE, IF(X3033:AS3033="Y", X$1:AS$1, IF(X3033:AS3033&lt;&gt;"", X$1:AS$1 &amp; ": " &amp; X3033:AS3033, "")))
</f>
        <v>Fentanyl, Benzodiazepine, Any Opioid</v>
      </c>
    </row>
    <row r="3034">
      <c r="A3034" s="2">
        <v>43532.0</v>
      </c>
      <c r="B3034" s="1" t="s">
        <v>50</v>
      </c>
      <c r="C3034" s="1">
        <v>37.0</v>
      </c>
      <c r="D3034" s="1" t="s">
        <v>76</v>
      </c>
      <c r="E3034" s="1" t="s">
        <v>63</v>
      </c>
      <c r="G3034" s="1" t="s">
        <v>262</v>
      </c>
      <c r="H3034" s="1" t="s">
        <v>263</v>
      </c>
      <c r="I3034" s="1" t="s">
        <v>55</v>
      </c>
      <c r="J3034" s="1" t="s">
        <v>262</v>
      </c>
      <c r="K3034" s="1" t="s">
        <v>263</v>
      </c>
      <c r="L3034" s="1" t="s">
        <v>55</v>
      </c>
      <c r="M3034" s="1" t="s">
        <v>56</v>
      </c>
      <c r="N3034" s="1" t="s">
        <v>136</v>
      </c>
      <c r="O3034" s="1" t="s">
        <v>262</v>
      </c>
      <c r="P3034" s="1" t="s">
        <v>263</v>
      </c>
      <c r="Q3034" s="1" t="s">
        <v>55</v>
      </c>
      <c r="R3034" s="1" t="s">
        <v>67</v>
      </c>
      <c r="T3034" s="1" t="s">
        <v>3710</v>
      </c>
      <c r="U3034" s="1" t="s">
        <v>59</v>
      </c>
      <c r="Z3034" s="1" t="s">
        <v>60</v>
      </c>
      <c r="AA3034" s="1" t="s">
        <v>60</v>
      </c>
      <c r="AR3034" s="1" t="s">
        <v>60</v>
      </c>
      <c r="AT3034" s="1" t="s">
        <v>556</v>
      </c>
      <c r="AU3034" s="1" t="s">
        <v>556</v>
      </c>
      <c r="AV3034" s="1" t="s">
        <v>266</v>
      </c>
      <c r="AW3034" s="3" t="str">
        <f t="shared" si="1"/>
        <v>Other</v>
      </c>
      <c r="AX3034" s="3" t="str">
        <f t="array" ref="AX3034">TEXTJOIN(", ", TRUE, IF(X3034:AS3034="Y", X$1:AS$1, IF(X3034:AS3034&lt;&gt;"", X$1:AS$1 &amp; ": " &amp; X3034:AS3034, "")))
</f>
        <v>Fentanyl, Fentanyl Analogue, Any Opioid</v>
      </c>
    </row>
    <row r="3035">
      <c r="A3035" s="2">
        <v>44316.0</v>
      </c>
      <c r="B3035" s="1" t="s">
        <v>50</v>
      </c>
      <c r="C3035" s="1">
        <v>46.0</v>
      </c>
      <c r="D3035" s="1" t="s">
        <v>51</v>
      </c>
      <c r="E3035" s="1" t="s">
        <v>502</v>
      </c>
      <c r="G3035" s="1" t="s">
        <v>488</v>
      </c>
      <c r="H3035" s="1" t="s">
        <v>91</v>
      </c>
      <c r="I3035" s="1" t="s">
        <v>55</v>
      </c>
      <c r="J3035" s="1" t="s">
        <v>488</v>
      </c>
      <c r="K3035" s="1" t="s">
        <v>91</v>
      </c>
      <c r="L3035" s="1" t="s">
        <v>55</v>
      </c>
      <c r="M3035" s="1" t="s">
        <v>177</v>
      </c>
      <c r="N3035" s="1" t="s">
        <v>136</v>
      </c>
      <c r="O3035" s="1" t="s">
        <v>488</v>
      </c>
      <c r="P3035" s="1" t="s">
        <v>91</v>
      </c>
      <c r="Q3035" s="1" t="s">
        <v>55</v>
      </c>
      <c r="R3035" s="1" t="s">
        <v>44</v>
      </c>
      <c r="S3035" s="1" t="s">
        <v>3218</v>
      </c>
      <c r="T3035" s="1" t="s">
        <v>3711</v>
      </c>
      <c r="U3035" s="1" t="s">
        <v>59</v>
      </c>
      <c r="Y3035" s="1" t="s">
        <v>60</v>
      </c>
      <c r="Z3035" s="1" t="s">
        <v>60</v>
      </c>
      <c r="AD3035" s="1" t="s">
        <v>60</v>
      </c>
      <c r="AR3035" s="1" t="s">
        <v>60</v>
      </c>
      <c r="AT3035" s="1" t="s">
        <v>492</v>
      </c>
      <c r="AU3035" s="1" t="s">
        <v>492</v>
      </c>
      <c r="AV3035" s="1" t="s">
        <v>493</v>
      </c>
      <c r="AW3035" s="3" t="str">
        <f t="shared" si="1"/>
        <v>Other</v>
      </c>
      <c r="AX3035" s="3" t="str">
        <f t="array" ref="AX3035">TEXTJOIN(", ", TRUE, IF(X3035:AS3035="Y", X$1:AS$1, IF(X3035:AS3035&lt;&gt;"", X$1:AS$1 &amp; ": " &amp; X3035:AS3035, "")))
</f>
        <v>Cocaine, Fentanyl, Ethanol, Any Opioid</v>
      </c>
    </row>
    <row r="3036">
      <c r="A3036" s="4">
        <v>43447.0</v>
      </c>
      <c r="B3036" s="1" t="s">
        <v>50</v>
      </c>
      <c r="C3036" s="1">
        <v>57.0</v>
      </c>
      <c r="D3036" s="1" t="s">
        <v>51</v>
      </c>
      <c r="E3036" s="1" t="s">
        <v>44</v>
      </c>
      <c r="G3036" s="1" t="s">
        <v>91</v>
      </c>
      <c r="H3036" s="1" t="s">
        <v>91</v>
      </c>
      <c r="I3036" s="1" t="s">
        <v>55</v>
      </c>
      <c r="J3036" s="1" t="s">
        <v>91</v>
      </c>
      <c r="K3036" s="1" t="s">
        <v>91</v>
      </c>
      <c r="M3036" s="1" t="s">
        <v>56</v>
      </c>
      <c r="N3036" s="1" t="s">
        <v>93</v>
      </c>
      <c r="O3036" s="1" t="s">
        <v>91</v>
      </c>
      <c r="P3036" s="1" t="s">
        <v>91</v>
      </c>
      <c r="Q3036" s="1" t="s">
        <v>55</v>
      </c>
      <c r="R3036" s="1" t="s">
        <v>56</v>
      </c>
      <c r="T3036" s="1" t="s">
        <v>2859</v>
      </c>
      <c r="U3036" s="1" t="s">
        <v>59</v>
      </c>
      <c r="Y3036" s="1" t="s">
        <v>60</v>
      </c>
      <c r="Z3036" s="1" t="s">
        <v>60</v>
      </c>
      <c r="AR3036" s="1" t="s">
        <v>60</v>
      </c>
      <c r="AT3036" s="1" t="s">
        <v>110</v>
      </c>
      <c r="AU3036" s="1" t="s">
        <v>110</v>
      </c>
      <c r="AV3036" s="1" t="s">
        <v>111</v>
      </c>
      <c r="AW3036" s="3" t="str">
        <f t="shared" si="1"/>
        <v>Other</v>
      </c>
      <c r="AX3036" s="3" t="str">
        <f t="array" ref="AX3036">TEXTJOIN(", ", TRUE, IF(X3036:AS3036="Y", X$1:AS$1, IF(X3036:AS3036&lt;&gt;"", X$1:AS$1 &amp; ": " &amp; X3036:AS3036, "")))
</f>
        <v>Cocaine, Fentanyl, Any Opioid</v>
      </c>
    </row>
    <row r="3037">
      <c r="A3037" s="2">
        <v>44341.0</v>
      </c>
      <c r="B3037" s="1" t="s">
        <v>50</v>
      </c>
      <c r="C3037" s="1">
        <v>42.0</v>
      </c>
      <c r="D3037" s="1" t="s">
        <v>51</v>
      </c>
      <c r="E3037" s="1" t="s">
        <v>63</v>
      </c>
      <c r="G3037" s="1" t="s">
        <v>3712</v>
      </c>
      <c r="H3037" s="1" t="s">
        <v>172</v>
      </c>
      <c r="I3037" s="1" t="s">
        <v>89</v>
      </c>
      <c r="J3037" s="1" t="s">
        <v>91</v>
      </c>
      <c r="K3037" s="1" t="s">
        <v>91</v>
      </c>
      <c r="L3037" s="1" t="s">
        <v>55</v>
      </c>
      <c r="M3037" s="1" t="s">
        <v>177</v>
      </c>
      <c r="N3037" s="1" t="s">
        <v>136</v>
      </c>
      <c r="O3037" s="1" t="s">
        <v>91</v>
      </c>
      <c r="P3037" s="1" t="s">
        <v>91</v>
      </c>
      <c r="Q3037" s="1" t="s">
        <v>55</v>
      </c>
      <c r="R3037" s="1" t="s">
        <v>44</v>
      </c>
      <c r="S3037" s="1" t="s">
        <v>851</v>
      </c>
      <c r="T3037" s="1" t="s">
        <v>3713</v>
      </c>
      <c r="U3037" s="1" t="s">
        <v>59</v>
      </c>
      <c r="Y3037" s="1" t="s">
        <v>60</v>
      </c>
      <c r="Z3037" s="1" t="s">
        <v>60</v>
      </c>
      <c r="AD3037" s="1" t="s">
        <v>60</v>
      </c>
      <c r="AM3037" s="1" t="s">
        <v>60</v>
      </c>
      <c r="AR3037" s="1" t="s">
        <v>60</v>
      </c>
      <c r="AT3037" s="1" t="s">
        <v>3714</v>
      </c>
      <c r="AU3037" s="1" t="s">
        <v>110</v>
      </c>
      <c r="AV3037" s="1" t="s">
        <v>111</v>
      </c>
      <c r="AW3037" s="3" t="str">
        <f t="shared" si="1"/>
        <v>Other</v>
      </c>
      <c r="AX3037" s="3" t="str">
        <f t="array" ref="AX3037">TEXTJOIN(", ", TRUE, IF(X3037:AS3037="Y", X$1:AS$1, IF(X3037:AS3037&lt;&gt;"", X$1:AS$1 &amp; ": " &amp; X3037:AS3037, "")))
</f>
        <v>Cocaine, Fentanyl, Ethanol, Xylazine, Any Opioid</v>
      </c>
    </row>
    <row r="3038">
      <c r="A3038" s="2">
        <v>43770.0</v>
      </c>
      <c r="B3038" s="1" t="s">
        <v>50</v>
      </c>
      <c r="C3038" s="1">
        <v>60.0</v>
      </c>
      <c r="D3038" s="1" t="s">
        <v>51</v>
      </c>
      <c r="E3038" s="1" t="s">
        <v>52</v>
      </c>
      <c r="G3038" s="1" t="s">
        <v>437</v>
      </c>
      <c r="H3038" s="1" t="s">
        <v>91</v>
      </c>
      <c r="I3038" s="1" t="s">
        <v>55</v>
      </c>
      <c r="J3038" s="1" t="s">
        <v>437</v>
      </c>
      <c r="K3038" s="1" t="s">
        <v>91</v>
      </c>
      <c r="L3038" s="1" t="s">
        <v>55</v>
      </c>
      <c r="M3038" s="1" t="s">
        <v>327</v>
      </c>
      <c r="N3038" s="1" t="s">
        <v>66</v>
      </c>
      <c r="O3038" s="1" t="s">
        <v>91</v>
      </c>
      <c r="P3038" s="1" t="s">
        <v>91</v>
      </c>
      <c r="Q3038" s="1" t="s">
        <v>55</v>
      </c>
      <c r="R3038" s="1" t="s">
        <v>67</v>
      </c>
      <c r="T3038" s="1" t="s">
        <v>109</v>
      </c>
      <c r="U3038" s="1" t="s">
        <v>59</v>
      </c>
      <c r="Y3038" s="1" t="s">
        <v>60</v>
      </c>
      <c r="AT3038" s="1" t="s">
        <v>439</v>
      </c>
      <c r="AU3038" s="1" t="s">
        <v>439</v>
      </c>
      <c r="AV3038" s="1" t="s">
        <v>111</v>
      </c>
      <c r="AW3038" s="3" t="str">
        <f t="shared" si="1"/>
        <v>Other</v>
      </c>
      <c r="AX3038" s="3" t="str">
        <f t="array" ref="AX3038">TEXTJOIN(", ", TRUE, IF(X3038:AS3038="Y", X$1:AS$1, IF(X3038:AS3038&lt;&gt;"", X$1:AS$1 &amp; ": " &amp; X3038:AS3038, "")))
</f>
        <v>Cocaine</v>
      </c>
    </row>
    <row r="3039">
      <c r="A3039" s="2">
        <v>43989.0</v>
      </c>
      <c r="B3039" s="1" t="s">
        <v>50</v>
      </c>
      <c r="C3039" s="1">
        <v>17.0</v>
      </c>
      <c r="D3039" s="1" t="s">
        <v>76</v>
      </c>
      <c r="E3039" s="1" t="s">
        <v>63</v>
      </c>
      <c r="G3039" s="1" t="s">
        <v>54</v>
      </c>
      <c r="H3039" s="1" t="s">
        <v>54</v>
      </c>
      <c r="I3039" s="1" t="s">
        <v>55</v>
      </c>
      <c r="J3039" s="1" t="s">
        <v>54</v>
      </c>
      <c r="K3039" s="1" t="s">
        <v>54</v>
      </c>
      <c r="L3039" s="1" t="s">
        <v>55</v>
      </c>
      <c r="M3039" s="1" t="s">
        <v>56</v>
      </c>
      <c r="N3039" s="1" t="s">
        <v>136</v>
      </c>
      <c r="O3039" s="1" t="s">
        <v>54</v>
      </c>
      <c r="P3039" s="1" t="s">
        <v>54</v>
      </c>
      <c r="Q3039" s="1" t="s">
        <v>55</v>
      </c>
      <c r="R3039" s="1" t="s">
        <v>56</v>
      </c>
      <c r="T3039" s="1" t="s">
        <v>83</v>
      </c>
      <c r="U3039" s="1" t="s">
        <v>59</v>
      </c>
      <c r="Z3039" s="1" t="s">
        <v>60</v>
      </c>
      <c r="AR3039" s="1" t="s">
        <v>60</v>
      </c>
      <c r="AT3039" s="1" t="s">
        <v>234</v>
      </c>
      <c r="AU3039" s="1" t="s">
        <v>234</v>
      </c>
      <c r="AV3039" s="1" t="s">
        <v>641</v>
      </c>
      <c r="AW3039" s="3" t="str">
        <f t="shared" si="1"/>
        <v>Other</v>
      </c>
      <c r="AX3039" s="3" t="str">
        <f t="array" ref="AX3039">TEXTJOIN(", ", TRUE, IF(X3039:AS3039="Y", X$1:AS$1, IF(X3039:AS3039&lt;&gt;"", X$1:AS$1 &amp; ": " &amp; X3039:AS3039, "")))
</f>
        <v>Fentanyl, Any Opioid</v>
      </c>
    </row>
    <row r="3040">
      <c r="A3040" s="4">
        <v>42661.0</v>
      </c>
      <c r="B3040" s="1" t="s">
        <v>50</v>
      </c>
      <c r="C3040" s="1">
        <v>22.0</v>
      </c>
      <c r="D3040" s="1" t="s">
        <v>51</v>
      </c>
      <c r="E3040" s="1" t="s">
        <v>63</v>
      </c>
      <c r="G3040" s="1" t="s">
        <v>90</v>
      </c>
      <c r="H3040" s="1" t="s">
        <v>91</v>
      </c>
      <c r="I3040" s="1" t="s">
        <v>55</v>
      </c>
      <c r="J3040" s="1" t="s">
        <v>90</v>
      </c>
      <c r="M3040" s="1" t="s">
        <v>56</v>
      </c>
      <c r="N3040" s="1" t="s">
        <v>66</v>
      </c>
      <c r="O3040" s="1" t="s">
        <v>90</v>
      </c>
      <c r="R3040" s="1" t="s">
        <v>56</v>
      </c>
      <c r="T3040" s="1" t="s">
        <v>3715</v>
      </c>
      <c r="U3040" s="1" t="s">
        <v>59</v>
      </c>
      <c r="W3040" s="1" t="s">
        <v>60</v>
      </c>
      <c r="X3040" s="1" t="s">
        <v>60</v>
      </c>
      <c r="Y3040" s="1" t="s">
        <v>60</v>
      </c>
      <c r="Z3040" s="1" t="s">
        <v>60</v>
      </c>
      <c r="AP3040" s="1" t="s">
        <v>60</v>
      </c>
      <c r="AR3040" s="1" t="s">
        <v>60</v>
      </c>
      <c r="AT3040" s="1" t="s">
        <v>96</v>
      </c>
      <c r="AU3040" s="1" t="s">
        <v>96</v>
      </c>
      <c r="AV3040" s="1" t="s">
        <v>97</v>
      </c>
      <c r="AW3040" s="3" t="str">
        <f t="shared" si="1"/>
        <v>Other</v>
      </c>
      <c r="AX3040" s="3" t="str">
        <f t="array" ref="AX3040">TEXTJOIN(", ", TRUE, IF(X3040:AS3040="Y", X$1:AS$1, IF(X3040:AS3040&lt;&gt;"", X$1:AS$1 &amp; ": " &amp; X3040:AS3040, "")))
</f>
        <v>Heroin, Cocaine, Fentanyl, Heroin/Morph/Codeine, Any Opioid</v>
      </c>
    </row>
    <row r="3041">
      <c r="A3041" s="4">
        <v>43095.0</v>
      </c>
      <c r="B3041" s="1" t="s">
        <v>86</v>
      </c>
      <c r="C3041" s="1">
        <v>65.0</v>
      </c>
      <c r="D3041" s="1" t="s">
        <v>76</v>
      </c>
      <c r="E3041" s="1" t="s">
        <v>63</v>
      </c>
      <c r="G3041" s="1" t="s">
        <v>64</v>
      </c>
      <c r="H3041" s="1" t="s">
        <v>65</v>
      </c>
      <c r="I3041" s="1" t="s">
        <v>55</v>
      </c>
      <c r="J3041" s="1" t="s">
        <v>64</v>
      </c>
      <c r="K3041" s="1" t="s">
        <v>65</v>
      </c>
      <c r="L3041" s="1" t="s">
        <v>55</v>
      </c>
      <c r="M3041" s="1" t="s">
        <v>56</v>
      </c>
      <c r="N3041" s="1" t="s">
        <v>93</v>
      </c>
      <c r="O3041" s="1" t="s">
        <v>64</v>
      </c>
      <c r="P3041" s="1" t="s">
        <v>65</v>
      </c>
      <c r="Q3041" s="1" t="s">
        <v>55</v>
      </c>
      <c r="R3041" s="1" t="s">
        <v>56</v>
      </c>
      <c r="T3041" s="1" t="s">
        <v>3716</v>
      </c>
      <c r="U3041" s="1" t="s">
        <v>59</v>
      </c>
      <c r="X3041" s="1" t="s">
        <v>60</v>
      </c>
      <c r="Z3041" s="1" t="s">
        <v>60</v>
      </c>
      <c r="AB3041" s="1" t="s">
        <v>60</v>
      </c>
      <c r="AD3041" s="1" t="s">
        <v>60</v>
      </c>
      <c r="AF3041" s="1" t="s">
        <v>60</v>
      </c>
      <c r="AT3041" s="1" t="s">
        <v>69</v>
      </c>
      <c r="AU3041" s="1" t="s">
        <v>69</v>
      </c>
      <c r="AV3041" s="1" t="s">
        <v>70</v>
      </c>
      <c r="AW3041" s="3" t="str">
        <f t="shared" si="1"/>
        <v>Other</v>
      </c>
      <c r="AX3041" s="3" t="str">
        <f t="array" ref="AX3041">TEXTJOIN(", ", TRUE, IF(X3041:AS3041="Y", X$1:AS$1, IF(X3041:AS3041&lt;&gt;"", X$1:AS$1 &amp; ": " &amp; X3041:AS3041, "")))
</f>
        <v>Heroin, Fentanyl, Oxycodone, Ethanol, Benzodiazepine</v>
      </c>
    </row>
    <row r="3042">
      <c r="A3042" s="2">
        <v>42584.0</v>
      </c>
      <c r="B3042" s="1" t="s">
        <v>50</v>
      </c>
      <c r="C3042" s="1">
        <v>31.0</v>
      </c>
      <c r="D3042" s="1" t="s">
        <v>51</v>
      </c>
      <c r="E3042" s="1" t="s">
        <v>63</v>
      </c>
      <c r="G3042" s="1" t="s">
        <v>143</v>
      </c>
      <c r="H3042" s="1" t="s">
        <v>91</v>
      </c>
      <c r="I3042" s="1" t="s">
        <v>55</v>
      </c>
      <c r="J3042" s="1" t="s">
        <v>143</v>
      </c>
      <c r="M3042" s="1" t="s">
        <v>56</v>
      </c>
      <c r="N3042" s="1" t="s">
        <v>136</v>
      </c>
      <c r="O3042" s="1" t="s">
        <v>143</v>
      </c>
      <c r="R3042" s="1" t="s">
        <v>56</v>
      </c>
      <c r="T3042" s="1" t="s">
        <v>3717</v>
      </c>
      <c r="U3042" s="1" t="s">
        <v>59</v>
      </c>
      <c r="W3042" s="1" t="s">
        <v>60</v>
      </c>
      <c r="X3042" s="1" t="s">
        <v>60</v>
      </c>
      <c r="AD3042" s="1" t="s">
        <v>60</v>
      </c>
      <c r="AF3042" s="1" t="s">
        <v>60</v>
      </c>
      <c r="AP3042" s="1" t="s">
        <v>60</v>
      </c>
      <c r="AR3042" s="1" t="s">
        <v>60</v>
      </c>
      <c r="AT3042" s="1" t="s">
        <v>145</v>
      </c>
      <c r="AU3042" s="1" t="s">
        <v>145</v>
      </c>
      <c r="AV3042" s="1" t="s">
        <v>146</v>
      </c>
      <c r="AW3042" s="3" t="str">
        <f t="shared" si="1"/>
        <v>Other</v>
      </c>
      <c r="AX3042" s="3" t="str">
        <f t="array" ref="AX3042">TEXTJOIN(", ", TRUE, IF(X3042:AS3042="Y", X$1:AS$1, IF(X3042:AS3042&lt;&gt;"", X$1:AS$1 &amp; ": " &amp; X3042:AS3042, "")))
</f>
        <v>Heroin, Ethanol, Benzodiazepine, Heroin/Morph/Codeine, Any Opioid</v>
      </c>
    </row>
    <row r="3043">
      <c r="A3043" s="2">
        <v>41107.0</v>
      </c>
      <c r="B3043" s="1" t="s">
        <v>50</v>
      </c>
      <c r="C3043" s="1">
        <v>34.0</v>
      </c>
      <c r="D3043" s="1" t="s">
        <v>76</v>
      </c>
      <c r="E3043" s="1" t="s">
        <v>63</v>
      </c>
      <c r="G3043" s="1" t="s">
        <v>3718</v>
      </c>
      <c r="H3043" s="1" t="s">
        <v>338</v>
      </c>
      <c r="J3043" s="1" t="s">
        <v>98</v>
      </c>
      <c r="L3043" s="1" t="s">
        <v>55</v>
      </c>
      <c r="M3043" s="1" t="s">
        <v>44</v>
      </c>
      <c r="N3043" s="1" t="s">
        <v>3719</v>
      </c>
      <c r="O3043" s="1" t="s">
        <v>98</v>
      </c>
      <c r="P3043" s="1" t="s">
        <v>54</v>
      </c>
      <c r="R3043" s="1" t="s">
        <v>44</v>
      </c>
      <c r="S3043" s="1" t="s">
        <v>3720</v>
      </c>
      <c r="T3043" s="1" t="s">
        <v>3721</v>
      </c>
      <c r="U3043" s="1" t="s">
        <v>59</v>
      </c>
      <c r="AS3043" s="1" t="s">
        <v>3722</v>
      </c>
      <c r="AU3043" s="1" t="s">
        <v>100</v>
      </c>
      <c r="AV3043" s="1" t="s">
        <v>101</v>
      </c>
      <c r="AW3043" s="3" t="str">
        <f t="shared" si="1"/>
        <v>Other</v>
      </c>
      <c r="AX3043" s="3" t="str">
        <f t="array" ref="AX3043">TEXTJOIN(", ", TRUE, IF(X3043:AS3043="Y", X$1:AS$1, IF(X3043:AS3043&lt;&gt;"", X$1:AS$1 &amp; ": " &amp; X3043:AS3043, "")))
</f>
        <v>Other: Duster</v>
      </c>
    </row>
    <row r="3044">
      <c r="A3044" s="2">
        <v>40980.0</v>
      </c>
      <c r="B3044" s="1" t="s">
        <v>50</v>
      </c>
      <c r="C3044" s="1">
        <v>49.0</v>
      </c>
      <c r="D3044" s="1" t="s">
        <v>51</v>
      </c>
      <c r="E3044" s="1" t="s">
        <v>63</v>
      </c>
      <c r="G3044" s="1" t="s">
        <v>256</v>
      </c>
      <c r="H3044" s="1" t="s">
        <v>103</v>
      </c>
      <c r="J3044" s="1" t="s">
        <v>256</v>
      </c>
      <c r="L3044" s="1" t="s">
        <v>55</v>
      </c>
      <c r="M3044" s="1" t="s">
        <v>56</v>
      </c>
      <c r="N3044" s="1" t="s">
        <v>3723</v>
      </c>
      <c r="O3044" s="1" t="s">
        <v>256</v>
      </c>
      <c r="P3044" s="1" t="s">
        <v>103</v>
      </c>
      <c r="R3044" s="1" t="s">
        <v>56</v>
      </c>
      <c r="T3044" s="1" t="s">
        <v>786</v>
      </c>
      <c r="U3044" s="1" t="s">
        <v>59</v>
      </c>
      <c r="AG3044" s="1" t="s">
        <v>60</v>
      </c>
      <c r="AT3044" s="1" t="s">
        <v>282</v>
      </c>
      <c r="AU3044" s="1" t="s">
        <v>282</v>
      </c>
      <c r="AV3044" s="1" t="s">
        <v>260</v>
      </c>
      <c r="AW3044" s="3" t="str">
        <f t="shared" si="1"/>
        <v>Other</v>
      </c>
      <c r="AX3044" s="3" t="str">
        <f t="array" ref="AX3044">TEXTJOIN(", ", TRUE, IF(X3044:AS3044="Y", X$1:AS$1, IF(X3044:AS3044&lt;&gt;"", X$1:AS$1 &amp; ": " &amp; X3044:AS3044, "")))
</f>
        <v>Methadone</v>
      </c>
    </row>
    <row r="3045">
      <c r="A3045" s="2">
        <v>43943.0</v>
      </c>
      <c r="B3045" s="1" t="s">
        <v>50</v>
      </c>
      <c r="C3045" s="1">
        <v>57.0</v>
      </c>
      <c r="D3045" s="1" t="s">
        <v>76</v>
      </c>
      <c r="E3045" s="1" t="s">
        <v>63</v>
      </c>
      <c r="G3045" s="1" t="s">
        <v>256</v>
      </c>
      <c r="H3045" s="1" t="s">
        <v>103</v>
      </c>
      <c r="I3045" s="1" t="s">
        <v>55</v>
      </c>
      <c r="J3045" s="1" t="s">
        <v>256</v>
      </c>
      <c r="K3045" s="1" t="s">
        <v>103</v>
      </c>
      <c r="L3045" s="1" t="s">
        <v>55</v>
      </c>
      <c r="M3045" s="1" t="s">
        <v>177</v>
      </c>
      <c r="N3045" s="1" t="s">
        <v>136</v>
      </c>
      <c r="O3045" s="1" t="s">
        <v>256</v>
      </c>
      <c r="P3045" s="1" t="s">
        <v>103</v>
      </c>
      <c r="Q3045" s="1" t="s">
        <v>55</v>
      </c>
      <c r="R3045" s="1" t="s">
        <v>44</v>
      </c>
      <c r="T3045" s="1" t="s">
        <v>3724</v>
      </c>
      <c r="U3045" s="1" t="s">
        <v>59</v>
      </c>
      <c r="X3045" s="1" t="s">
        <v>60</v>
      </c>
      <c r="Y3045" s="1" t="s">
        <v>60</v>
      </c>
      <c r="Z3045" s="1" t="s">
        <v>60</v>
      </c>
      <c r="AD3045" s="1" t="s">
        <v>60</v>
      </c>
      <c r="AM3045" s="1" t="s">
        <v>60</v>
      </c>
      <c r="AR3045" s="1" t="s">
        <v>60</v>
      </c>
      <c r="AT3045" s="1" t="s">
        <v>282</v>
      </c>
      <c r="AU3045" s="1" t="s">
        <v>282</v>
      </c>
      <c r="AV3045" s="1" t="s">
        <v>260</v>
      </c>
      <c r="AW3045" s="3" t="str">
        <f t="shared" si="1"/>
        <v>Other</v>
      </c>
      <c r="AX3045" s="3" t="str">
        <f t="array" ref="AX3045">TEXTJOIN(", ", TRUE, IF(X3045:AS3045="Y", X$1:AS$1, IF(X3045:AS3045&lt;&gt;"", X$1:AS$1 &amp; ": " &amp; X3045:AS3045, "")))
</f>
        <v>Heroin, Cocaine, Fentanyl, Ethanol, Xylazine, Any Opioid</v>
      </c>
    </row>
    <row r="3046">
      <c r="A3046" s="4">
        <v>41931.0</v>
      </c>
      <c r="B3046" s="1" t="s">
        <v>50</v>
      </c>
      <c r="C3046" s="1">
        <v>35.0</v>
      </c>
      <c r="D3046" s="1" t="s">
        <v>76</v>
      </c>
      <c r="E3046" s="1" t="s">
        <v>63</v>
      </c>
      <c r="G3046" s="1" t="s">
        <v>90</v>
      </c>
      <c r="J3046" s="1" t="s">
        <v>90</v>
      </c>
      <c r="L3046" s="1" t="s">
        <v>55</v>
      </c>
      <c r="M3046" s="1" t="s">
        <v>44</v>
      </c>
      <c r="N3046" s="1" t="s">
        <v>136</v>
      </c>
      <c r="O3046" s="1" t="s">
        <v>90</v>
      </c>
      <c r="P3046" s="1" t="s">
        <v>91</v>
      </c>
      <c r="R3046" s="1" t="s">
        <v>44</v>
      </c>
      <c r="S3046" s="1" t="s">
        <v>1262</v>
      </c>
      <c r="T3046" s="1" t="s">
        <v>3725</v>
      </c>
      <c r="U3046" s="1" t="s">
        <v>59</v>
      </c>
      <c r="X3046" s="1" t="s">
        <v>60</v>
      </c>
      <c r="AD3046" s="1" t="s">
        <v>60</v>
      </c>
      <c r="AT3046" s="1" t="s">
        <v>96</v>
      </c>
      <c r="AU3046" s="1" t="s">
        <v>96</v>
      </c>
      <c r="AV3046" s="1" t="s">
        <v>97</v>
      </c>
      <c r="AW3046" s="3" t="str">
        <f t="shared" si="1"/>
        <v>Other</v>
      </c>
      <c r="AX3046" s="3" t="str">
        <f t="array" ref="AX3046">TEXTJOIN(", ", TRUE, IF(X3046:AS3046="Y", X$1:AS$1, IF(X3046:AS3046&lt;&gt;"", X$1:AS$1 &amp; ": " &amp; X3046:AS3046, "")))
</f>
        <v>Heroin, Ethanol</v>
      </c>
    </row>
    <row r="3047">
      <c r="A3047" s="4">
        <v>44180.0</v>
      </c>
      <c r="B3047" s="1" t="s">
        <v>50</v>
      </c>
      <c r="C3047" s="1">
        <v>50.0</v>
      </c>
      <c r="D3047" s="1" t="s">
        <v>51</v>
      </c>
      <c r="E3047" s="1" t="s">
        <v>63</v>
      </c>
      <c r="F3047" s="1" t="s">
        <v>137</v>
      </c>
      <c r="G3047" s="1" t="s">
        <v>82</v>
      </c>
      <c r="H3047" s="1" t="s">
        <v>54</v>
      </c>
      <c r="I3047" s="1" t="s">
        <v>55</v>
      </c>
      <c r="J3047" s="1" t="s">
        <v>82</v>
      </c>
      <c r="K3047" s="1" t="s">
        <v>54</v>
      </c>
      <c r="L3047" s="1" t="s">
        <v>55</v>
      </c>
      <c r="M3047" s="1" t="s">
        <v>56</v>
      </c>
      <c r="N3047" s="1" t="s">
        <v>119</v>
      </c>
      <c r="O3047" s="1" t="s">
        <v>82</v>
      </c>
      <c r="P3047" s="1" t="s">
        <v>54</v>
      </c>
      <c r="Q3047" s="1" t="s">
        <v>55</v>
      </c>
      <c r="R3047" s="1" t="s">
        <v>56</v>
      </c>
      <c r="T3047" s="1" t="s">
        <v>3726</v>
      </c>
      <c r="U3047" s="1" t="s">
        <v>59</v>
      </c>
      <c r="V3047" s="1" t="s">
        <v>258</v>
      </c>
      <c r="X3047" s="1" t="s">
        <v>60</v>
      </c>
      <c r="Y3047" s="1" t="s">
        <v>60</v>
      </c>
      <c r="Z3047" s="1" t="s">
        <v>60</v>
      </c>
      <c r="AE3047" s="1" t="s">
        <v>60</v>
      </c>
      <c r="AR3047" s="1" t="s">
        <v>60</v>
      </c>
      <c r="AT3047" s="1" t="s">
        <v>329</v>
      </c>
      <c r="AU3047" s="1" t="s">
        <v>329</v>
      </c>
      <c r="AV3047" s="1" t="s">
        <v>85</v>
      </c>
      <c r="AW3047" s="3" t="str">
        <f t="shared" si="1"/>
        <v>Other</v>
      </c>
      <c r="AX3047" s="3" t="str">
        <f t="array" ref="AX3047">TEXTJOIN(", ", TRUE, IF(X3047:AS3047="Y", X$1:AS$1, IF(X3047:AS3047&lt;&gt;"", X$1:AS$1 &amp; ": " &amp; X3047:AS3047, "")))
</f>
        <v>Heroin, Cocaine, Fentanyl, Hydrocodone, Any Opioid</v>
      </c>
    </row>
    <row r="3048">
      <c r="A3048" s="2">
        <v>41818.0</v>
      </c>
      <c r="B3048" s="1" t="s">
        <v>50</v>
      </c>
      <c r="N3048" s="1" t="s">
        <v>3727</v>
      </c>
      <c r="T3048" s="1" t="s">
        <v>3728</v>
      </c>
      <c r="U3048" s="1" t="s">
        <v>59</v>
      </c>
      <c r="Z3048" s="1" t="s">
        <v>60</v>
      </c>
      <c r="AE3048" s="1" t="s">
        <v>60</v>
      </c>
      <c r="AF3048" s="1" t="s">
        <v>60</v>
      </c>
      <c r="AT3048" s="1" t="s">
        <v>62</v>
      </c>
      <c r="AU3048" s="1" t="s">
        <v>62</v>
      </c>
      <c r="AV3048" s="1" t="s">
        <v>62</v>
      </c>
      <c r="AW3048" s="3" t="str">
        <f t="shared" si="1"/>
        <v>Other</v>
      </c>
      <c r="AX3048" s="3" t="str">
        <f t="array" ref="AX3048">TEXTJOIN(", ", TRUE, IF(X3048:AS3048="Y", X$1:AS$1, IF(X3048:AS3048&lt;&gt;"", X$1:AS$1 &amp; ": " &amp; X3048:AS3048, "")))
</f>
        <v>Fentanyl, Hydrocodone, Benzodiazepine</v>
      </c>
    </row>
    <row r="3049">
      <c r="A3049" s="2">
        <v>44271.0</v>
      </c>
      <c r="B3049" s="1" t="s">
        <v>50</v>
      </c>
      <c r="C3049" s="1">
        <v>35.0</v>
      </c>
      <c r="D3049" s="1" t="s">
        <v>51</v>
      </c>
      <c r="E3049" s="1" t="s">
        <v>63</v>
      </c>
      <c r="F3049" s="1" t="s">
        <v>267</v>
      </c>
      <c r="G3049" s="1" t="s">
        <v>53</v>
      </c>
      <c r="H3049" s="1" t="s">
        <v>54</v>
      </c>
      <c r="I3049" s="1" t="s">
        <v>55</v>
      </c>
      <c r="J3049" s="1" t="s">
        <v>82</v>
      </c>
      <c r="K3049" s="1" t="s">
        <v>54</v>
      </c>
      <c r="L3049" s="1" t="s">
        <v>55</v>
      </c>
      <c r="M3049" s="1" t="s">
        <v>2332</v>
      </c>
      <c r="N3049" s="1" t="s">
        <v>178</v>
      </c>
      <c r="O3049" s="1" t="s">
        <v>82</v>
      </c>
      <c r="P3049" s="1" t="s">
        <v>54</v>
      </c>
      <c r="Q3049" s="1" t="s">
        <v>55</v>
      </c>
      <c r="R3049" s="1" t="s">
        <v>44</v>
      </c>
      <c r="S3049" s="1" t="s">
        <v>3729</v>
      </c>
      <c r="T3049" s="1" t="s">
        <v>3730</v>
      </c>
      <c r="U3049" s="1" t="s">
        <v>59</v>
      </c>
      <c r="Y3049" s="1" t="s">
        <v>60</v>
      </c>
      <c r="Z3049" s="1" t="s">
        <v>60</v>
      </c>
      <c r="AN3049" s="1" t="s">
        <v>60</v>
      </c>
      <c r="AR3049" s="1" t="s">
        <v>60</v>
      </c>
      <c r="AT3049" s="1" t="s">
        <v>61</v>
      </c>
      <c r="AU3049" s="1" t="s">
        <v>329</v>
      </c>
      <c r="AV3049" s="1" t="s">
        <v>85</v>
      </c>
      <c r="AW3049" s="3" t="str">
        <f t="shared" si="1"/>
        <v>Other</v>
      </c>
      <c r="AX3049" s="3" t="str">
        <f t="array" ref="AX3049">TEXTJOIN(", ", TRUE, IF(X3049:AS3049="Y", X$1:AS$1, IF(X3049:AS3049&lt;&gt;"", X$1:AS$1 &amp; ": " &amp; X3049:AS3049, "")))
</f>
        <v>Cocaine, Fentanyl, Gabapentin, Any Opioid</v>
      </c>
    </row>
    <row r="3050">
      <c r="A3050" s="2">
        <v>44359.0</v>
      </c>
      <c r="B3050" s="1" t="s">
        <v>50</v>
      </c>
      <c r="C3050" s="1">
        <v>59.0</v>
      </c>
      <c r="D3050" s="1" t="s">
        <v>51</v>
      </c>
      <c r="E3050" s="1" t="s">
        <v>63</v>
      </c>
      <c r="G3050" s="1" t="s">
        <v>65</v>
      </c>
      <c r="H3050" s="1" t="s">
        <v>65</v>
      </c>
      <c r="I3050" s="1" t="s">
        <v>55</v>
      </c>
      <c r="J3050" s="1" t="s">
        <v>65</v>
      </c>
      <c r="K3050" s="1" t="s">
        <v>65</v>
      </c>
      <c r="L3050" s="1" t="s">
        <v>55</v>
      </c>
      <c r="M3050" s="1" t="s">
        <v>177</v>
      </c>
      <c r="N3050" s="1" t="s">
        <v>119</v>
      </c>
      <c r="O3050" s="1" t="s">
        <v>65</v>
      </c>
      <c r="P3050" s="1" t="s">
        <v>65</v>
      </c>
      <c r="Q3050" s="1" t="s">
        <v>55</v>
      </c>
      <c r="R3050" s="1" t="s">
        <v>44</v>
      </c>
      <c r="S3050" s="1" t="s">
        <v>3293</v>
      </c>
      <c r="T3050" s="1" t="s">
        <v>3731</v>
      </c>
      <c r="U3050" s="1" t="s">
        <v>59</v>
      </c>
      <c r="V3050" s="1" t="s">
        <v>303</v>
      </c>
      <c r="Y3050" s="1" t="s">
        <v>60</v>
      </c>
      <c r="Z3050" s="1" t="s">
        <v>60</v>
      </c>
      <c r="AM3050" s="1" t="s">
        <v>60</v>
      </c>
      <c r="AN3050" s="1" t="s">
        <v>60</v>
      </c>
      <c r="AR3050" s="1" t="s">
        <v>60</v>
      </c>
      <c r="AT3050" s="1" t="s">
        <v>410</v>
      </c>
      <c r="AU3050" s="1" t="s">
        <v>410</v>
      </c>
      <c r="AV3050" s="1" t="s">
        <v>150</v>
      </c>
      <c r="AW3050" s="3" t="str">
        <f t="shared" si="1"/>
        <v>Other</v>
      </c>
      <c r="AX3050" s="3" t="str">
        <f t="array" ref="AX3050">TEXTJOIN(", ", TRUE, IF(X3050:AS3050="Y", X$1:AS$1, IF(X3050:AS3050&lt;&gt;"", X$1:AS$1 &amp; ": " &amp; X3050:AS3050, "")))
</f>
        <v>Cocaine, Fentanyl, Xylazine, Gabapentin, Any Opioid</v>
      </c>
    </row>
    <row r="3051">
      <c r="A3051" s="2">
        <v>43947.0</v>
      </c>
      <c r="B3051" s="1" t="s">
        <v>50</v>
      </c>
      <c r="C3051" s="1">
        <v>35.0</v>
      </c>
      <c r="D3051" s="1" t="s">
        <v>51</v>
      </c>
      <c r="E3051" s="1" t="s">
        <v>63</v>
      </c>
      <c r="G3051" s="1" t="s">
        <v>540</v>
      </c>
      <c r="H3051" s="1" t="s">
        <v>91</v>
      </c>
      <c r="I3051" s="1" t="s">
        <v>55</v>
      </c>
      <c r="J3051" s="1" t="s">
        <v>540</v>
      </c>
      <c r="K3051" s="1" t="s">
        <v>91</v>
      </c>
      <c r="L3051" s="1" t="s">
        <v>55</v>
      </c>
      <c r="M3051" s="1" t="s">
        <v>92</v>
      </c>
      <c r="N3051" s="1" t="s">
        <v>119</v>
      </c>
      <c r="O3051" s="1" t="s">
        <v>540</v>
      </c>
      <c r="P3051" s="1" t="s">
        <v>91</v>
      </c>
      <c r="Q3051" s="1" t="s">
        <v>55</v>
      </c>
      <c r="R3051" s="1" t="s">
        <v>44</v>
      </c>
      <c r="T3051" s="1" t="s">
        <v>83</v>
      </c>
      <c r="U3051" s="1" t="s">
        <v>59</v>
      </c>
      <c r="Z3051" s="1" t="s">
        <v>60</v>
      </c>
      <c r="AR3051" s="1" t="s">
        <v>60</v>
      </c>
      <c r="AT3051" s="1" t="s">
        <v>542</v>
      </c>
      <c r="AU3051" s="1" t="s">
        <v>542</v>
      </c>
      <c r="AV3051" s="1" t="s">
        <v>543</v>
      </c>
      <c r="AW3051" s="3" t="str">
        <f t="shared" si="1"/>
        <v>Other</v>
      </c>
      <c r="AX3051" s="3" t="str">
        <f t="array" ref="AX3051">TEXTJOIN(", ", TRUE, IF(X3051:AS3051="Y", X$1:AS$1, IF(X3051:AS3051&lt;&gt;"", X$1:AS$1 &amp; ": " &amp; X3051:AS3051, "")))
</f>
        <v>Fentanyl, Any Opioid</v>
      </c>
    </row>
    <row r="3052">
      <c r="A3052" s="2">
        <v>44377.0</v>
      </c>
      <c r="B3052" s="1" t="s">
        <v>50</v>
      </c>
      <c r="C3052" s="1">
        <v>44.0</v>
      </c>
      <c r="D3052" s="1" t="s">
        <v>51</v>
      </c>
      <c r="E3052" s="1" t="s">
        <v>502</v>
      </c>
      <c r="G3052" s="1" t="s">
        <v>65</v>
      </c>
      <c r="H3052" s="1" t="s">
        <v>65</v>
      </c>
      <c r="I3052" s="1" t="s">
        <v>55</v>
      </c>
      <c r="J3052" s="1" t="s">
        <v>65</v>
      </c>
      <c r="K3052" s="1" t="s">
        <v>65</v>
      </c>
      <c r="L3052" s="1" t="s">
        <v>55</v>
      </c>
      <c r="M3052" s="1" t="s">
        <v>56</v>
      </c>
      <c r="N3052" s="1" t="s">
        <v>155</v>
      </c>
      <c r="O3052" s="1" t="s">
        <v>65</v>
      </c>
      <c r="P3052" s="1" t="s">
        <v>65</v>
      </c>
      <c r="Q3052" s="1" t="s">
        <v>55</v>
      </c>
      <c r="R3052" s="1" t="s">
        <v>56</v>
      </c>
      <c r="T3052" s="1" t="s">
        <v>2274</v>
      </c>
      <c r="U3052" s="1" t="s">
        <v>59</v>
      </c>
      <c r="Z3052" s="1" t="s">
        <v>60</v>
      </c>
      <c r="AD3052" s="1" t="s">
        <v>60</v>
      </c>
      <c r="AR3052" s="1" t="s">
        <v>60</v>
      </c>
      <c r="AT3052" s="1" t="s">
        <v>410</v>
      </c>
      <c r="AU3052" s="1" t="s">
        <v>410</v>
      </c>
      <c r="AV3052" s="1" t="s">
        <v>150</v>
      </c>
      <c r="AW3052" s="3" t="str">
        <f t="shared" si="1"/>
        <v>Other</v>
      </c>
      <c r="AX3052" s="3" t="str">
        <f t="array" ref="AX3052">TEXTJOIN(", ", TRUE, IF(X3052:AS3052="Y", X$1:AS$1, IF(X3052:AS3052&lt;&gt;"", X$1:AS$1 &amp; ": " &amp; X3052:AS3052, "")))
</f>
        <v>Fentanyl, Ethanol, Any Opioid</v>
      </c>
    </row>
    <row r="3053">
      <c r="A3053" s="2">
        <v>43807.0</v>
      </c>
      <c r="B3053" s="1" t="s">
        <v>50</v>
      </c>
      <c r="C3053" s="1">
        <v>60.0</v>
      </c>
      <c r="D3053" s="1" t="s">
        <v>51</v>
      </c>
      <c r="E3053" s="1" t="s">
        <v>63</v>
      </c>
      <c r="F3053" s="1" t="s">
        <v>137</v>
      </c>
      <c r="G3053" s="1" t="s">
        <v>484</v>
      </c>
      <c r="H3053" s="1" t="s">
        <v>103</v>
      </c>
      <c r="I3053" s="1" t="s">
        <v>55</v>
      </c>
      <c r="J3053" s="1" t="s">
        <v>484</v>
      </c>
      <c r="K3053" s="1" t="s">
        <v>103</v>
      </c>
      <c r="L3053" s="1" t="s">
        <v>55</v>
      </c>
      <c r="M3053" s="1" t="s">
        <v>56</v>
      </c>
      <c r="N3053" s="1" t="s">
        <v>155</v>
      </c>
      <c r="O3053" s="1" t="s">
        <v>116</v>
      </c>
      <c r="P3053" s="1" t="s">
        <v>103</v>
      </c>
      <c r="Q3053" s="1" t="s">
        <v>55</v>
      </c>
      <c r="R3053" s="1" t="s">
        <v>67</v>
      </c>
      <c r="T3053" s="1" t="s">
        <v>3732</v>
      </c>
      <c r="U3053" s="1" t="s">
        <v>59</v>
      </c>
      <c r="X3053" s="1" t="s">
        <v>60</v>
      </c>
      <c r="AP3053" s="1" t="s">
        <v>60</v>
      </c>
      <c r="AR3053" s="1" t="s">
        <v>60</v>
      </c>
      <c r="AT3053" s="1" t="s">
        <v>682</v>
      </c>
      <c r="AU3053" s="1" t="s">
        <v>682</v>
      </c>
      <c r="AV3053" s="1" t="s">
        <v>139</v>
      </c>
      <c r="AW3053" s="3" t="str">
        <f t="shared" si="1"/>
        <v>Other</v>
      </c>
      <c r="AX3053" s="3" t="str">
        <f t="array" ref="AX3053">TEXTJOIN(", ", TRUE, IF(X3053:AS3053="Y", X$1:AS$1, IF(X3053:AS3053&lt;&gt;"", X$1:AS$1 &amp; ": " &amp; X3053:AS3053, "")))
</f>
        <v>Heroin, Heroin/Morph/Codeine, Any Opioid</v>
      </c>
    </row>
    <row r="3054">
      <c r="A3054" s="2">
        <v>42965.0</v>
      </c>
      <c r="B3054" s="1" t="s">
        <v>86</v>
      </c>
      <c r="C3054" s="1">
        <v>49.0</v>
      </c>
      <c r="D3054" s="1" t="s">
        <v>51</v>
      </c>
      <c r="E3054" s="1" t="s">
        <v>63</v>
      </c>
      <c r="G3054" s="1" t="s">
        <v>90</v>
      </c>
      <c r="H3054" s="1" t="s">
        <v>91</v>
      </c>
      <c r="I3054" s="1" t="s">
        <v>55</v>
      </c>
      <c r="J3054" s="1" t="s">
        <v>90</v>
      </c>
      <c r="K3054" s="1" t="s">
        <v>91</v>
      </c>
      <c r="L3054" s="1" t="s">
        <v>55</v>
      </c>
      <c r="M3054" s="1" t="s">
        <v>177</v>
      </c>
      <c r="N3054" s="1" t="s">
        <v>66</v>
      </c>
      <c r="O3054" s="1" t="s">
        <v>90</v>
      </c>
      <c r="P3054" s="1" t="s">
        <v>91</v>
      </c>
      <c r="Q3054" s="1" t="s">
        <v>55</v>
      </c>
      <c r="R3054" s="1" t="s">
        <v>44</v>
      </c>
      <c r="S3054" s="1" t="s">
        <v>3293</v>
      </c>
      <c r="T3054" s="1" t="s">
        <v>3733</v>
      </c>
      <c r="U3054" s="1" t="s">
        <v>59</v>
      </c>
      <c r="X3054" s="1" t="s">
        <v>60</v>
      </c>
      <c r="AD3054" s="1" t="s">
        <v>60</v>
      </c>
      <c r="AF3054" s="1" t="s">
        <v>60</v>
      </c>
      <c r="AT3054" s="1" t="s">
        <v>96</v>
      </c>
      <c r="AU3054" s="1" t="s">
        <v>96</v>
      </c>
      <c r="AV3054" s="1" t="s">
        <v>97</v>
      </c>
      <c r="AW3054" s="3" t="str">
        <f t="shared" si="1"/>
        <v>Other</v>
      </c>
      <c r="AX3054" s="3" t="str">
        <f t="array" ref="AX3054">TEXTJOIN(", ", TRUE, IF(X3054:AS3054="Y", X$1:AS$1, IF(X3054:AS3054&lt;&gt;"", X$1:AS$1 &amp; ": " &amp; X3054:AS3054, "")))
</f>
        <v>Heroin, Ethanol, Benzodiazepine</v>
      </c>
    </row>
    <row r="3055">
      <c r="A3055" s="4">
        <v>44161.0</v>
      </c>
      <c r="B3055" s="1" t="s">
        <v>50</v>
      </c>
      <c r="C3055" s="1">
        <v>37.0</v>
      </c>
      <c r="D3055" s="1" t="s">
        <v>51</v>
      </c>
      <c r="E3055" s="1" t="s">
        <v>63</v>
      </c>
      <c r="F3055" s="1" t="s">
        <v>137</v>
      </c>
      <c r="G3055" s="1" t="s">
        <v>103</v>
      </c>
      <c r="H3055" s="1" t="s">
        <v>103</v>
      </c>
      <c r="I3055" s="1" t="s">
        <v>55</v>
      </c>
      <c r="J3055" s="1" t="s">
        <v>103</v>
      </c>
      <c r="K3055" s="1" t="s">
        <v>103</v>
      </c>
      <c r="L3055" s="1" t="s">
        <v>55</v>
      </c>
      <c r="M3055" s="1" t="s">
        <v>2283</v>
      </c>
      <c r="N3055" s="1" t="s">
        <v>136</v>
      </c>
      <c r="O3055" s="1" t="s">
        <v>103</v>
      </c>
      <c r="P3055" s="1" t="s">
        <v>103</v>
      </c>
      <c r="Q3055" s="1" t="s">
        <v>55</v>
      </c>
      <c r="R3055" s="1" t="s">
        <v>44</v>
      </c>
      <c r="T3055" s="1" t="s">
        <v>3734</v>
      </c>
      <c r="U3055" s="1" t="s">
        <v>59</v>
      </c>
      <c r="Z3055" s="1" t="s">
        <v>60</v>
      </c>
      <c r="AG3055" s="1" t="s">
        <v>60</v>
      </c>
      <c r="AI3055" s="1" t="s">
        <v>60</v>
      </c>
      <c r="AR3055" s="1" t="s">
        <v>60</v>
      </c>
      <c r="AT3055" s="1" t="s">
        <v>167</v>
      </c>
      <c r="AU3055" s="1" t="s">
        <v>167</v>
      </c>
      <c r="AV3055" s="1" t="s">
        <v>168</v>
      </c>
      <c r="AW3055" s="3" t="str">
        <f t="shared" si="1"/>
        <v>Other</v>
      </c>
      <c r="AX3055" s="3" t="str">
        <f t="array" ref="AX3055">TEXTJOIN(", ", TRUE, IF(X3055:AS3055="Y", X$1:AS$1, IF(X3055:AS3055&lt;&gt;"", X$1:AS$1 &amp; ": " &amp; X3055:AS3055, "")))
</f>
        <v>Fentanyl, Methadone, Amphet, Any Opioid</v>
      </c>
    </row>
    <row r="3056">
      <c r="A3056" s="4">
        <v>43060.0</v>
      </c>
      <c r="B3056" s="1" t="s">
        <v>86</v>
      </c>
      <c r="C3056" s="1">
        <v>31.0</v>
      </c>
      <c r="D3056" s="1" t="s">
        <v>51</v>
      </c>
      <c r="E3056" s="1" t="s">
        <v>63</v>
      </c>
      <c r="G3056" s="1" t="s">
        <v>90</v>
      </c>
      <c r="H3056" s="1" t="s">
        <v>91</v>
      </c>
      <c r="I3056" s="1" t="s">
        <v>55</v>
      </c>
      <c r="J3056" s="1" t="s">
        <v>90</v>
      </c>
      <c r="K3056" s="1" t="s">
        <v>91</v>
      </c>
      <c r="L3056" s="1" t="s">
        <v>55</v>
      </c>
      <c r="M3056" s="1" t="s">
        <v>56</v>
      </c>
      <c r="N3056" s="1" t="s">
        <v>93</v>
      </c>
      <c r="O3056" s="1" t="s">
        <v>90</v>
      </c>
      <c r="P3056" s="1" t="s">
        <v>91</v>
      </c>
      <c r="Q3056" s="1" t="s">
        <v>55</v>
      </c>
      <c r="R3056" s="1" t="s">
        <v>56</v>
      </c>
      <c r="T3056" s="1" t="s">
        <v>3735</v>
      </c>
      <c r="U3056" s="1" t="s">
        <v>59</v>
      </c>
      <c r="Z3056" s="1" t="s">
        <v>60</v>
      </c>
      <c r="AF3056" s="1" t="s">
        <v>60</v>
      </c>
      <c r="AT3056" s="1" t="s">
        <v>96</v>
      </c>
      <c r="AU3056" s="1" t="s">
        <v>96</v>
      </c>
      <c r="AV3056" s="1" t="s">
        <v>97</v>
      </c>
      <c r="AW3056" s="3" t="str">
        <f t="shared" si="1"/>
        <v>Other</v>
      </c>
      <c r="AX3056" s="3" t="str">
        <f t="array" ref="AX3056">TEXTJOIN(", ", TRUE, IF(X3056:AS3056="Y", X$1:AS$1, IF(X3056:AS3056&lt;&gt;"", X$1:AS$1 &amp; ": " &amp; X3056:AS3056, "")))
</f>
        <v>Fentanyl, Benzodiazepine</v>
      </c>
    </row>
    <row r="3057">
      <c r="A3057" s="2">
        <v>43358.0</v>
      </c>
      <c r="B3057" s="1" t="s">
        <v>50</v>
      </c>
      <c r="C3057" s="1">
        <v>43.0</v>
      </c>
      <c r="D3057" s="1" t="s">
        <v>51</v>
      </c>
      <c r="E3057" s="1" t="s">
        <v>63</v>
      </c>
      <c r="G3057" s="1" t="s">
        <v>103</v>
      </c>
      <c r="H3057" s="1" t="s">
        <v>103</v>
      </c>
      <c r="I3057" s="1" t="s">
        <v>55</v>
      </c>
      <c r="J3057" s="1" t="s">
        <v>103</v>
      </c>
      <c r="K3057" s="1" t="s">
        <v>103</v>
      </c>
      <c r="M3057" s="1" t="s">
        <v>820</v>
      </c>
      <c r="N3057" s="1" t="s">
        <v>93</v>
      </c>
      <c r="O3057" s="1" t="s">
        <v>103</v>
      </c>
      <c r="P3057" s="1" t="s">
        <v>103</v>
      </c>
      <c r="Q3057" s="1" t="s">
        <v>55</v>
      </c>
      <c r="R3057" s="1" t="s">
        <v>67</v>
      </c>
      <c r="T3057" s="1" t="s">
        <v>3736</v>
      </c>
      <c r="U3057" s="1" t="s">
        <v>59</v>
      </c>
      <c r="V3057" s="1" t="s">
        <v>258</v>
      </c>
      <c r="X3057" s="1" t="s">
        <v>60</v>
      </c>
      <c r="Y3057" s="1" t="s">
        <v>60</v>
      </c>
      <c r="AD3057" s="1" t="s">
        <v>60</v>
      </c>
      <c r="AP3057" s="1" t="s">
        <v>60</v>
      </c>
      <c r="AR3057" s="1" t="s">
        <v>60</v>
      </c>
      <c r="AT3057" s="1" t="s">
        <v>167</v>
      </c>
      <c r="AU3057" s="1" t="s">
        <v>167</v>
      </c>
      <c r="AV3057" s="1" t="s">
        <v>168</v>
      </c>
      <c r="AW3057" s="3" t="str">
        <f t="shared" si="1"/>
        <v>Other</v>
      </c>
      <c r="AX3057" s="3" t="str">
        <f t="array" ref="AX3057">TEXTJOIN(", ", TRUE, IF(X3057:AS3057="Y", X$1:AS$1, IF(X3057:AS3057&lt;&gt;"", X$1:AS$1 &amp; ": " &amp; X3057:AS3057, "")))
</f>
        <v>Heroin, Cocaine, Ethanol, Heroin/Morph/Codeine, Any Opioid</v>
      </c>
    </row>
    <row r="3058">
      <c r="A3058" s="2">
        <v>43544.0</v>
      </c>
      <c r="B3058" s="1" t="s">
        <v>50</v>
      </c>
      <c r="C3058" s="1">
        <v>31.0</v>
      </c>
      <c r="D3058" s="1" t="s">
        <v>51</v>
      </c>
      <c r="E3058" s="1" t="s">
        <v>63</v>
      </c>
      <c r="G3058" s="1" t="s">
        <v>143</v>
      </c>
      <c r="H3058" s="1" t="s">
        <v>91</v>
      </c>
      <c r="I3058" s="1" t="s">
        <v>55</v>
      </c>
      <c r="J3058" s="1" t="s">
        <v>256</v>
      </c>
      <c r="K3058" s="1" t="s">
        <v>103</v>
      </c>
      <c r="L3058" s="1" t="s">
        <v>55</v>
      </c>
      <c r="M3058" s="1" t="s">
        <v>522</v>
      </c>
      <c r="N3058" s="1" t="s">
        <v>136</v>
      </c>
      <c r="O3058" s="1" t="s">
        <v>256</v>
      </c>
      <c r="P3058" s="1" t="s">
        <v>103</v>
      </c>
      <c r="Q3058" s="1" t="s">
        <v>55</v>
      </c>
      <c r="R3058" s="1" t="s">
        <v>67</v>
      </c>
      <c r="T3058" s="1" t="s">
        <v>3737</v>
      </c>
      <c r="U3058" s="1" t="s">
        <v>59</v>
      </c>
      <c r="X3058" s="1" t="s">
        <v>60</v>
      </c>
      <c r="Z3058" s="1" t="s">
        <v>60</v>
      </c>
      <c r="AD3058" s="1" t="s">
        <v>60</v>
      </c>
      <c r="AF3058" s="1" t="s">
        <v>60</v>
      </c>
      <c r="AH3058" s="1" t="s">
        <v>60</v>
      </c>
      <c r="AP3058" s="1" t="s">
        <v>60</v>
      </c>
      <c r="AR3058" s="1" t="s">
        <v>60</v>
      </c>
      <c r="AT3058" s="1" t="s">
        <v>145</v>
      </c>
      <c r="AU3058" s="1" t="s">
        <v>282</v>
      </c>
      <c r="AV3058" s="1" t="s">
        <v>260</v>
      </c>
      <c r="AW3058" s="3" t="str">
        <f t="shared" si="1"/>
        <v>Other</v>
      </c>
      <c r="AX3058" s="3" t="str">
        <f t="array" ref="AX3058">TEXTJOIN(", ", TRUE, IF(X3058:AS3058="Y", X$1:AS$1, IF(X3058:AS3058&lt;&gt;"", X$1:AS$1 &amp; ": " &amp; X3058:AS3058, "")))
</f>
        <v>Heroin, Fentanyl, Ethanol, Benzodiazepine, Meth/Amphetamine, Heroin/Morph/Codeine, Any Opioid</v>
      </c>
    </row>
    <row r="3059">
      <c r="A3059" s="4">
        <v>43766.0</v>
      </c>
      <c r="B3059" s="1" t="s">
        <v>50</v>
      </c>
      <c r="C3059" s="1">
        <v>31.0</v>
      </c>
      <c r="D3059" s="1" t="s">
        <v>51</v>
      </c>
      <c r="E3059" s="1" t="s">
        <v>63</v>
      </c>
      <c r="G3059" s="1" t="s">
        <v>256</v>
      </c>
      <c r="H3059" s="1" t="s">
        <v>103</v>
      </c>
      <c r="I3059" s="1" t="s">
        <v>55</v>
      </c>
      <c r="J3059" s="1" t="s">
        <v>256</v>
      </c>
      <c r="K3059" s="1" t="s">
        <v>103</v>
      </c>
      <c r="L3059" s="1" t="s">
        <v>55</v>
      </c>
      <c r="M3059" s="1" t="s">
        <v>56</v>
      </c>
      <c r="N3059" s="1" t="s">
        <v>136</v>
      </c>
      <c r="O3059" s="1" t="s">
        <v>256</v>
      </c>
      <c r="P3059" s="1" t="s">
        <v>103</v>
      </c>
      <c r="Q3059" s="1" t="s">
        <v>55</v>
      </c>
      <c r="R3059" s="1" t="s">
        <v>56</v>
      </c>
      <c r="T3059" s="1" t="s">
        <v>2139</v>
      </c>
      <c r="U3059" s="1" t="s">
        <v>59</v>
      </c>
      <c r="Y3059" s="1" t="s">
        <v>60</v>
      </c>
      <c r="Z3059" s="1" t="s">
        <v>60</v>
      </c>
      <c r="AR3059" s="1" t="s">
        <v>60</v>
      </c>
      <c r="AT3059" s="1" t="s">
        <v>282</v>
      </c>
      <c r="AU3059" s="1" t="s">
        <v>282</v>
      </c>
      <c r="AV3059" s="1" t="s">
        <v>260</v>
      </c>
      <c r="AW3059" s="3" t="str">
        <f t="shared" si="1"/>
        <v>Other</v>
      </c>
      <c r="AX3059" s="3" t="str">
        <f t="array" ref="AX3059">TEXTJOIN(", ", TRUE, IF(X3059:AS3059="Y", X$1:AS$1, IF(X3059:AS3059&lt;&gt;"", X$1:AS$1 &amp; ": " &amp; X3059:AS3059, "")))
</f>
        <v>Cocaine, Fentanyl, Any Opioid</v>
      </c>
    </row>
    <row r="3060">
      <c r="A3060" s="2">
        <v>43119.0</v>
      </c>
      <c r="B3060" s="1" t="s">
        <v>50</v>
      </c>
      <c r="C3060" s="1">
        <v>35.0</v>
      </c>
      <c r="D3060" s="1" t="s">
        <v>76</v>
      </c>
      <c r="E3060" s="1" t="s">
        <v>63</v>
      </c>
      <c r="G3060" s="1" t="s">
        <v>271</v>
      </c>
      <c r="H3060" s="1" t="s">
        <v>91</v>
      </c>
      <c r="I3060" s="1" t="s">
        <v>55</v>
      </c>
      <c r="J3060" s="1" t="s">
        <v>271</v>
      </c>
      <c r="K3060" s="1" t="s">
        <v>91</v>
      </c>
      <c r="M3060" s="1" t="s">
        <v>56</v>
      </c>
      <c r="N3060" s="1" t="s">
        <v>93</v>
      </c>
      <c r="O3060" s="1" t="s">
        <v>271</v>
      </c>
      <c r="P3060" s="1" t="s">
        <v>91</v>
      </c>
      <c r="Q3060" s="1" t="s">
        <v>55</v>
      </c>
      <c r="R3060" s="1" t="s">
        <v>56</v>
      </c>
      <c r="T3060" s="1" t="s">
        <v>3738</v>
      </c>
      <c r="U3060" s="1" t="s">
        <v>59</v>
      </c>
      <c r="X3060" s="1" t="s">
        <v>60</v>
      </c>
      <c r="Z3060" s="1" t="s">
        <v>60</v>
      </c>
      <c r="AE3060" s="1" t="s">
        <v>60</v>
      </c>
      <c r="AP3060" s="1" t="s">
        <v>60</v>
      </c>
      <c r="AR3060" s="1" t="s">
        <v>60</v>
      </c>
      <c r="AS3060" s="1" t="s">
        <v>3739</v>
      </c>
      <c r="AT3060" s="1" t="s">
        <v>274</v>
      </c>
      <c r="AU3060" s="1" t="s">
        <v>274</v>
      </c>
      <c r="AV3060" s="1" t="s">
        <v>275</v>
      </c>
      <c r="AW3060" s="3" t="str">
        <f t="shared" si="1"/>
        <v>Other</v>
      </c>
      <c r="AX3060" s="3" t="str">
        <f t="array" ref="AX3060">TEXTJOIN(", ", TRUE, IF(X3060:AS3060="Y", X$1:AS$1, IF(X3060:AS3060&lt;&gt;"", X$1:AS$1 &amp; ": " &amp; X3060:AS3060, "")))
</f>
        <v>Heroin, Fentanyl, Hydrocodone, Heroin/Morph/Codeine, Any Opioid, Other: N-ETHYL-PENTYLONE</v>
      </c>
    </row>
    <row r="3061">
      <c r="A3061" s="4">
        <v>41956.0</v>
      </c>
      <c r="B3061" s="1" t="s">
        <v>50</v>
      </c>
      <c r="C3061" s="1">
        <v>48.0</v>
      </c>
      <c r="D3061" s="1" t="s">
        <v>51</v>
      </c>
      <c r="E3061" s="1" t="s">
        <v>52</v>
      </c>
      <c r="G3061" s="1" t="s">
        <v>103</v>
      </c>
      <c r="J3061" s="1" t="s">
        <v>103</v>
      </c>
      <c r="L3061" s="1" t="s">
        <v>55</v>
      </c>
      <c r="M3061" s="1" t="s">
        <v>56</v>
      </c>
      <c r="N3061" s="1" t="s">
        <v>276</v>
      </c>
      <c r="O3061" s="1" t="s">
        <v>103</v>
      </c>
      <c r="P3061" s="1" t="s">
        <v>103</v>
      </c>
      <c r="R3061" s="1" t="s">
        <v>67</v>
      </c>
      <c r="T3061" s="1" t="s">
        <v>109</v>
      </c>
      <c r="U3061" s="1" t="s">
        <v>59</v>
      </c>
      <c r="Y3061" s="1" t="s">
        <v>60</v>
      </c>
      <c r="AT3061" s="1" t="s">
        <v>167</v>
      </c>
      <c r="AU3061" s="1" t="s">
        <v>167</v>
      </c>
      <c r="AV3061" s="1" t="s">
        <v>168</v>
      </c>
      <c r="AW3061" s="3" t="str">
        <f t="shared" si="1"/>
        <v>Other</v>
      </c>
      <c r="AX3061" s="3" t="str">
        <f t="array" ref="AX3061">TEXTJOIN(", ", TRUE, IF(X3061:AS3061="Y", X$1:AS$1, IF(X3061:AS3061&lt;&gt;"", X$1:AS$1 &amp; ": " &amp; X3061:AS3061, "")))
</f>
        <v>Cocaine</v>
      </c>
    </row>
    <row r="3062">
      <c r="A3062" s="2">
        <v>43965.0</v>
      </c>
      <c r="B3062" s="1" t="s">
        <v>50</v>
      </c>
      <c r="C3062" s="1">
        <v>32.0</v>
      </c>
      <c r="D3062" s="1" t="s">
        <v>76</v>
      </c>
      <c r="E3062" s="1" t="s">
        <v>63</v>
      </c>
      <c r="G3062" s="1" t="s">
        <v>82</v>
      </c>
      <c r="H3062" s="1" t="s">
        <v>54</v>
      </c>
      <c r="I3062" s="1" t="s">
        <v>55</v>
      </c>
      <c r="J3062" s="1" t="s">
        <v>82</v>
      </c>
      <c r="K3062" s="1" t="s">
        <v>54</v>
      </c>
      <c r="L3062" s="1" t="s">
        <v>55</v>
      </c>
      <c r="M3062" s="1" t="s">
        <v>44</v>
      </c>
      <c r="N3062" s="1" t="s">
        <v>178</v>
      </c>
      <c r="O3062" s="1" t="s">
        <v>82</v>
      </c>
      <c r="P3062" s="1" t="s">
        <v>54</v>
      </c>
      <c r="Q3062" s="1" t="s">
        <v>55</v>
      </c>
      <c r="R3062" s="1" t="s">
        <v>44</v>
      </c>
      <c r="T3062" s="1" t="s">
        <v>3740</v>
      </c>
      <c r="U3062" s="1" t="s">
        <v>59</v>
      </c>
      <c r="Z3062" s="1" t="s">
        <v>60</v>
      </c>
      <c r="AJ3062" s="1" t="s">
        <v>60</v>
      </c>
      <c r="AR3062" s="1" t="s">
        <v>60</v>
      </c>
      <c r="AT3062" s="1" t="s">
        <v>329</v>
      </c>
      <c r="AU3062" s="1" t="s">
        <v>329</v>
      </c>
      <c r="AV3062" s="1" t="s">
        <v>85</v>
      </c>
      <c r="AW3062" s="3" t="str">
        <f t="shared" si="1"/>
        <v>Other</v>
      </c>
      <c r="AX3062" s="3" t="str">
        <f t="array" ref="AX3062">TEXTJOIN(", ", TRUE, IF(X3062:AS3062="Y", X$1:AS$1, IF(X3062:AS3062&lt;&gt;"", X$1:AS$1 &amp; ": " &amp; X3062:AS3062, "")))
</f>
        <v>Fentanyl, Tramad, Any Opioid</v>
      </c>
    </row>
    <row r="3063">
      <c r="A3063" s="2">
        <v>44391.0</v>
      </c>
      <c r="B3063" s="1" t="s">
        <v>50</v>
      </c>
      <c r="C3063" s="1">
        <v>59.0</v>
      </c>
      <c r="D3063" s="1" t="s">
        <v>51</v>
      </c>
      <c r="E3063" s="1" t="s">
        <v>502</v>
      </c>
      <c r="G3063" s="1" t="s">
        <v>103</v>
      </c>
      <c r="H3063" s="1" t="s">
        <v>103</v>
      </c>
      <c r="I3063" s="1" t="s">
        <v>55</v>
      </c>
      <c r="J3063" s="1" t="s">
        <v>103</v>
      </c>
      <c r="K3063" s="1" t="s">
        <v>103</v>
      </c>
      <c r="L3063" s="1" t="s">
        <v>55</v>
      </c>
      <c r="M3063" s="1" t="s">
        <v>728</v>
      </c>
      <c r="N3063" s="1" t="s">
        <v>136</v>
      </c>
      <c r="O3063" s="1" t="s">
        <v>103</v>
      </c>
      <c r="P3063" s="1" t="s">
        <v>103</v>
      </c>
      <c r="Q3063" s="1" t="s">
        <v>55</v>
      </c>
      <c r="R3063" s="1" t="s">
        <v>180</v>
      </c>
      <c r="T3063" s="1" t="s">
        <v>1190</v>
      </c>
      <c r="U3063" s="1" t="s">
        <v>59</v>
      </c>
      <c r="Y3063" s="1" t="s">
        <v>60</v>
      </c>
      <c r="Z3063" s="1" t="s">
        <v>60</v>
      </c>
      <c r="AR3063" s="1" t="s">
        <v>60</v>
      </c>
      <c r="AT3063" s="1" t="s">
        <v>167</v>
      </c>
      <c r="AU3063" s="1" t="s">
        <v>167</v>
      </c>
      <c r="AV3063" s="1" t="s">
        <v>168</v>
      </c>
      <c r="AW3063" s="3" t="str">
        <f t="shared" si="1"/>
        <v>Other</v>
      </c>
      <c r="AX3063" s="3" t="str">
        <f t="array" ref="AX3063">TEXTJOIN(", ", TRUE, IF(X3063:AS3063="Y", X$1:AS$1, IF(X3063:AS3063&lt;&gt;"", X$1:AS$1 &amp; ": " &amp; X3063:AS3063, "")))
</f>
        <v>Cocaine, Fentanyl, Any Opioid</v>
      </c>
    </row>
    <row r="3064">
      <c r="A3064" s="2">
        <v>42416.0</v>
      </c>
      <c r="B3064" s="1" t="s">
        <v>50</v>
      </c>
      <c r="C3064" s="1">
        <v>21.0</v>
      </c>
      <c r="D3064" s="1" t="s">
        <v>51</v>
      </c>
      <c r="E3064" s="1" t="s">
        <v>63</v>
      </c>
      <c r="G3064" s="1" t="s">
        <v>147</v>
      </c>
      <c r="H3064" s="1" t="s">
        <v>65</v>
      </c>
      <c r="I3064" s="1" t="s">
        <v>55</v>
      </c>
      <c r="J3064" s="1" t="s">
        <v>147</v>
      </c>
      <c r="M3064" s="1" t="s">
        <v>56</v>
      </c>
      <c r="N3064" s="1" t="s">
        <v>276</v>
      </c>
      <c r="O3064" s="1" t="s">
        <v>147</v>
      </c>
      <c r="R3064" s="1" t="s">
        <v>56</v>
      </c>
      <c r="T3064" s="1" t="s">
        <v>3741</v>
      </c>
      <c r="U3064" s="1" t="s">
        <v>59</v>
      </c>
      <c r="X3064" s="1" t="s">
        <v>60</v>
      </c>
      <c r="Z3064" s="1" t="s">
        <v>60</v>
      </c>
      <c r="AF3064" s="1" t="s">
        <v>60</v>
      </c>
      <c r="AP3064" s="1" t="s">
        <v>60</v>
      </c>
      <c r="AR3064" s="1" t="s">
        <v>60</v>
      </c>
      <c r="AT3064" s="1" t="s">
        <v>149</v>
      </c>
      <c r="AU3064" s="1" t="s">
        <v>149</v>
      </c>
      <c r="AV3064" s="1" t="s">
        <v>1505</v>
      </c>
      <c r="AW3064" s="3" t="str">
        <f t="shared" si="1"/>
        <v>Other</v>
      </c>
      <c r="AX3064" s="3" t="str">
        <f t="array" ref="AX3064">TEXTJOIN(", ", TRUE, IF(X3064:AS3064="Y", X$1:AS$1, IF(X3064:AS3064&lt;&gt;"", X$1:AS$1 &amp; ": " &amp; X3064:AS3064, "")))
</f>
        <v>Heroin, Fentanyl, Benzodiazepine, Heroin/Morph/Codeine, Any Opioid</v>
      </c>
    </row>
    <row r="3065">
      <c r="A3065" s="2">
        <v>44217.0</v>
      </c>
      <c r="B3065" s="1" t="s">
        <v>50</v>
      </c>
      <c r="C3065" s="1">
        <v>62.0</v>
      </c>
      <c r="D3065" s="1" t="s">
        <v>51</v>
      </c>
      <c r="E3065" s="1" t="s">
        <v>63</v>
      </c>
      <c r="G3065" s="1" t="s">
        <v>484</v>
      </c>
      <c r="H3065" s="1" t="s">
        <v>103</v>
      </c>
      <c r="I3065" s="1" t="s">
        <v>55</v>
      </c>
      <c r="J3065" s="1" t="s">
        <v>484</v>
      </c>
      <c r="K3065" s="1" t="s">
        <v>103</v>
      </c>
      <c r="L3065" s="1" t="s">
        <v>55</v>
      </c>
      <c r="M3065" s="1" t="s">
        <v>56</v>
      </c>
      <c r="N3065" s="1" t="s">
        <v>136</v>
      </c>
      <c r="O3065" s="1" t="s">
        <v>484</v>
      </c>
      <c r="P3065" s="1" t="s">
        <v>103</v>
      </c>
      <c r="Q3065" s="1" t="s">
        <v>55</v>
      </c>
      <c r="R3065" s="1" t="s">
        <v>56</v>
      </c>
      <c r="T3065" s="1" t="s">
        <v>3742</v>
      </c>
      <c r="U3065" s="1" t="s">
        <v>59</v>
      </c>
      <c r="X3065" s="1" t="s">
        <v>60</v>
      </c>
      <c r="Z3065" s="1" t="s">
        <v>60</v>
      </c>
      <c r="AD3065" s="1" t="s">
        <v>60</v>
      </c>
      <c r="AF3065" s="1" t="s">
        <v>60</v>
      </c>
      <c r="AJ3065" s="1" t="s">
        <v>60</v>
      </c>
      <c r="AP3065" s="1" t="s">
        <v>60</v>
      </c>
      <c r="AR3065" s="1" t="s">
        <v>60</v>
      </c>
      <c r="AT3065" s="1" t="s">
        <v>682</v>
      </c>
      <c r="AU3065" s="1" t="s">
        <v>682</v>
      </c>
      <c r="AV3065" s="1" t="s">
        <v>487</v>
      </c>
      <c r="AW3065" s="3" t="str">
        <f t="shared" si="1"/>
        <v>Other</v>
      </c>
      <c r="AX3065" s="3" t="str">
        <f t="array" ref="AX3065">TEXTJOIN(", ", TRUE, IF(X3065:AS3065="Y", X$1:AS$1, IF(X3065:AS3065&lt;&gt;"", X$1:AS$1 &amp; ": " &amp; X3065:AS3065, "")))
</f>
        <v>Heroin, Fentanyl, Ethanol, Benzodiazepine, Tramad, Heroin/Morph/Codeine, Any Opioid</v>
      </c>
    </row>
    <row r="3066">
      <c r="A3066" s="4">
        <v>41935.0</v>
      </c>
      <c r="B3066" s="1" t="s">
        <v>50</v>
      </c>
      <c r="C3066" s="1">
        <v>54.0</v>
      </c>
      <c r="D3066" s="1" t="s">
        <v>51</v>
      </c>
      <c r="E3066" s="1" t="s">
        <v>63</v>
      </c>
      <c r="G3066" s="1" t="s">
        <v>931</v>
      </c>
      <c r="J3066" s="1" t="s">
        <v>1174</v>
      </c>
      <c r="M3066" s="1" t="s">
        <v>177</v>
      </c>
      <c r="N3066" s="1" t="s">
        <v>1131</v>
      </c>
      <c r="O3066" s="1" t="s">
        <v>931</v>
      </c>
      <c r="P3066" s="1" t="s">
        <v>91</v>
      </c>
      <c r="R3066" s="1" t="s">
        <v>56</v>
      </c>
      <c r="T3066" s="1" t="s">
        <v>3743</v>
      </c>
      <c r="U3066" s="1" t="s">
        <v>59</v>
      </c>
      <c r="AB3066" s="1" t="s">
        <v>60</v>
      </c>
      <c r="AF3066" s="1" t="s">
        <v>60</v>
      </c>
      <c r="AT3066" s="1" t="s">
        <v>933</v>
      </c>
      <c r="AU3066" s="1" t="s">
        <v>1176</v>
      </c>
      <c r="AV3066" s="1" t="s">
        <v>934</v>
      </c>
      <c r="AW3066" s="3" t="str">
        <f t="shared" si="1"/>
        <v>Other</v>
      </c>
      <c r="AX3066" s="3" t="str">
        <f t="array" ref="AX3066">TEXTJOIN(", ", TRUE, IF(X3066:AS3066="Y", X$1:AS$1, IF(X3066:AS3066&lt;&gt;"", X$1:AS$1 &amp; ": " &amp; X3066:AS3066, "")))
</f>
        <v>Oxycodone, Benzodiazepine</v>
      </c>
    </row>
    <row r="3067">
      <c r="A3067" s="2">
        <v>43698.0</v>
      </c>
      <c r="B3067" s="1" t="s">
        <v>50</v>
      </c>
      <c r="C3067" s="1">
        <v>34.0</v>
      </c>
      <c r="D3067" s="1" t="s">
        <v>76</v>
      </c>
      <c r="E3067" s="1" t="s">
        <v>63</v>
      </c>
      <c r="G3067" s="1" t="s">
        <v>1017</v>
      </c>
      <c r="H3067" s="1" t="s">
        <v>65</v>
      </c>
      <c r="I3067" s="1" t="s">
        <v>55</v>
      </c>
      <c r="J3067" s="1" t="s">
        <v>1017</v>
      </c>
      <c r="K3067" s="1" t="s">
        <v>65</v>
      </c>
      <c r="L3067" s="1" t="s">
        <v>55</v>
      </c>
      <c r="M3067" s="1" t="s">
        <v>56</v>
      </c>
      <c r="N3067" s="1" t="s">
        <v>136</v>
      </c>
      <c r="O3067" s="1" t="s">
        <v>1017</v>
      </c>
      <c r="P3067" s="1" t="s">
        <v>65</v>
      </c>
      <c r="Q3067" s="1" t="s">
        <v>55</v>
      </c>
      <c r="R3067" s="1" t="s">
        <v>56</v>
      </c>
      <c r="T3067" s="1" t="s">
        <v>3744</v>
      </c>
      <c r="U3067" s="1" t="s">
        <v>59</v>
      </c>
      <c r="Z3067" s="1" t="s">
        <v>60</v>
      </c>
      <c r="AF3067" s="1" t="s">
        <v>60</v>
      </c>
      <c r="AG3067" s="1" t="s">
        <v>60</v>
      </c>
      <c r="AR3067" s="1" t="s">
        <v>60</v>
      </c>
      <c r="AT3067" s="1" t="s">
        <v>1020</v>
      </c>
      <c r="AU3067" s="1" t="s">
        <v>1020</v>
      </c>
      <c r="AV3067" s="1" t="s">
        <v>1021</v>
      </c>
      <c r="AW3067" s="3" t="str">
        <f t="shared" si="1"/>
        <v>Other</v>
      </c>
      <c r="AX3067" s="3" t="str">
        <f t="array" ref="AX3067">TEXTJOIN(", ", TRUE, IF(X3067:AS3067="Y", X$1:AS$1, IF(X3067:AS3067&lt;&gt;"", X$1:AS$1 &amp; ": " &amp; X3067:AS3067, "")))
</f>
        <v>Fentanyl, Benzodiazepine, Methadone, Any Opioid</v>
      </c>
    </row>
    <row r="3068">
      <c r="A3068" s="2">
        <v>44107.0</v>
      </c>
      <c r="B3068" s="1" t="s">
        <v>50</v>
      </c>
      <c r="C3068" s="1">
        <v>23.0</v>
      </c>
      <c r="D3068" s="1" t="s">
        <v>51</v>
      </c>
      <c r="E3068" s="1" t="s">
        <v>63</v>
      </c>
      <c r="G3068" s="1" t="s">
        <v>525</v>
      </c>
      <c r="H3068" s="1" t="s">
        <v>91</v>
      </c>
      <c r="I3068" s="1" t="s">
        <v>55</v>
      </c>
      <c r="J3068" s="1" t="s">
        <v>525</v>
      </c>
      <c r="K3068" s="1" t="s">
        <v>91</v>
      </c>
      <c r="L3068" s="1" t="s">
        <v>55</v>
      </c>
      <c r="M3068" s="1" t="s">
        <v>56</v>
      </c>
      <c r="N3068" s="1" t="s">
        <v>66</v>
      </c>
      <c r="O3068" s="1" t="s">
        <v>525</v>
      </c>
      <c r="P3068" s="1" t="s">
        <v>91</v>
      </c>
      <c r="Q3068" s="1" t="s">
        <v>55</v>
      </c>
      <c r="R3068" s="1" t="s">
        <v>56</v>
      </c>
      <c r="T3068" s="1" t="s">
        <v>3745</v>
      </c>
      <c r="U3068" s="1" t="s">
        <v>59</v>
      </c>
      <c r="Z3068" s="1" t="s">
        <v>60</v>
      </c>
      <c r="AD3068" s="1" t="s">
        <v>60</v>
      </c>
      <c r="AI3068" s="1" t="s">
        <v>60</v>
      </c>
      <c r="AR3068" s="1" t="s">
        <v>60</v>
      </c>
      <c r="AT3068" s="1" t="s">
        <v>528</v>
      </c>
      <c r="AU3068" s="1" t="s">
        <v>528</v>
      </c>
      <c r="AV3068" s="1" t="s">
        <v>529</v>
      </c>
      <c r="AW3068" s="3" t="str">
        <f t="shared" si="1"/>
        <v>Other</v>
      </c>
      <c r="AX3068" s="3" t="str">
        <f t="array" ref="AX3068">TEXTJOIN(", ", TRUE, IF(X3068:AS3068="Y", X$1:AS$1, IF(X3068:AS3068&lt;&gt;"", X$1:AS$1 &amp; ": " &amp; X3068:AS3068, "")))
</f>
        <v>Fentanyl, Ethanol, Amphet, Any Opioid</v>
      </c>
    </row>
    <row r="3069">
      <c r="A3069" s="2">
        <v>42284.0</v>
      </c>
      <c r="B3069" s="1" t="s">
        <v>86</v>
      </c>
      <c r="C3069" s="1">
        <v>71.0</v>
      </c>
      <c r="D3069" s="1" t="s">
        <v>51</v>
      </c>
      <c r="E3069" s="1" t="s">
        <v>63</v>
      </c>
      <c r="G3069" s="1" t="s">
        <v>3746</v>
      </c>
      <c r="H3069" s="1" t="s">
        <v>3746</v>
      </c>
      <c r="I3069" s="1" t="s">
        <v>342</v>
      </c>
      <c r="J3069" s="1" t="s">
        <v>1780</v>
      </c>
      <c r="M3069" s="1" t="s">
        <v>177</v>
      </c>
      <c r="O3069" s="1" t="s">
        <v>1780</v>
      </c>
      <c r="P3069" s="1" t="s">
        <v>103</v>
      </c>
      <c r="Q3069" s="1" t="s">
        <v>55</v>
      </c>
      <c r="R3069" s="1" t="s">
        <v>44</v>
      </c>
      <c r="T3069" s="1" t="s">
        <v>911</v>
      </c>
      <c r="U3069" s="1" t="s">
        <v>59</v>
      </c>
      <c r="Y3069" s="1" t="s">
        <v>60</v>
      </c>
      <c r="AR3069" s="1" t="s">
        <v>1107</v>
      </c>
      <c r="AT3069" s="1" t="s">
        <v>3747</v>
      </c>
      <c r="AU3069" s="1" t="s">
        <v>1782</v>
      </c>
      <c r="AV3069" s="1" t="s">
        <v>1783</v>
      </c>
      <c r="AW3069" s="3" t="str">
        <f t="shared" si="1"/>
        <v>Other</v>
      </c>
      <c r="AX3069" s="3" t="str">
        <f t="array" ref="AX3069">TEXTJOIN(", ", TRUE, IF(X3069:AS3069="Y", X$1:AS$1, IF(X3069:AS3069&lt;&gt;"", X$1:AS$1 &amp; ": " &amp; X3069:AS3069, "")))
</f>
        <v>Cocaine, Any Opioid: N</v>
      </c>
    </row>
    <row r="3070">
      <c r="A3070" s="2">
        <v>44417.0</v>
      </c>
      <c r="B3070" s="1" t="s">
        <v>50</v>
      </c>
      <c r="C3070" s="1">
        <v>39.0</v>
      </c>
      <c r="D3070" s="1" t="s">
        <v>51</v>
      </c>
      <c r="E3070" s="1" t="s">
        <v>502</v>
      </c>
      <c r="G3070" s="1" t="s">
        <v>498</v>
      </c>
      <c r="H3070" s="1" t="s">
        <v>65</v>
      </c>
      <c r="I3070" s="1" t="s">
        <v>55</v>
      </c>
      <c r="J3070" s="1" t="s">
        <v>498</v>
      </c>
      <c r="K3070" s="1" t="s">
        <v>65</v>
      </c>
      <c r="L3070" s="1" t="s">
        <v>55</v>
      </c>
      <c r="M3070" s="1" t="s">
        <v>56</v>
      </c>
      <c r="N3070" s="1" t="s">
        <v>66</v>
      </c>
      <c r="O3070" s="1" t="s">
        <v>498</v>
      </c>
      <c r="P3070" s="1" t="s">
        <v>65</v>
      </c>
      <c r="Q3070" s="1" t="s">
        <v>55</v>
      </c>
      <c r="R3070" s="1" t="s">
        <v>56</v>
      </c>
      <c r="T3070" s="1" t="s">
        <v>3748</v>
      </c>
      <c r="U3070" s="1" t="s">
        <v>59</v>
      </c>
      <c r="Z3070" s="1" t="s">
        <v>60</v>
      </c>
      <c r="AD3070" s="1" t="s">
        <v>60</v>
      </c>
      <c r="AR3070" s="1" t="s">
        <v>60</v>
      </c>
      <c r="AT3070" s="1" t="s">
        <v>500</v>
      </c>
      <c r="AU3070" s="1" t="s">
        <v>500</v>
      </c>
      <c r="AV3070" s="1" t="s">
        <v>501</v>
      </c>
      <c r="AW3070" s="3" t="str">
        <f t="shared" si="1"/>
        <v>Other</v>
      </c>
      <c r="AX3070" s="3" t="str">
        <f t="array" ref="AX3070">TEXTJOIN(", ", TRUE, IF(X3070:AS3070="Y", X$1:AS$1, IF(X3070:AS3070&lt;&gt;"", X$1:AS$1 &amp; ": " &amp; X3070:AS3070, "")))
</f>
        <v>Fentanyl, Ethanol, Any Opioid</v>
      </c>
    </row>
    <row r="3071">
      <c r="A3071" s="2">
        <v>43930.0</v>
      </c>
      <c r="B3071" s="1" t="s">
        <v>50</v>
      </c>
      <c r="C3071" s="1">
        <v>30.0</v>
      </c>
      <c r="D3071" s="1" t="s">
        <v>51</v>
      </c>
      <c r="E3071" s="1" t="s">
        <v>52</v>
      </c>
      <c r="G3071" s="1" t="s">
        <v>102</v>
      </c>
      <c r="H3071" s="1" t="s">
        <v>103</v>
      </c>
      <c r="I3071" s="1" t="s">
        <v>55</v>
      </c>
      <c r="J3071" s="1" t="s">
        <v>102</v>
      </c>
      <c r="K3071" s="1" t="s">
        <v>103</v>
      </c>
      <c r="L3071" s="1" t="s">
        <v>55</v>
      </c>
      <c r="M3071" s="1" t="s">
        <v>56</v>
      </c>
      <c r="N3071" s="1" t="s">
        <v>66</v>
      </c>
      <c r="O3071" s="1" t="s">
        <v>102</v>
      </c>
      <c r="P3071" s="1" t="s">
        <v>103</v>
      </c>
      <c r="Q3071" s="1" t="s">
        <v>55</v>
      </c>
      <c r="R3071" s="1" t="s">
        <v>67</v>
      </c>
      <c r="T3071" s="1" t="s">
        <v>83</v>
      </c>
      <c r="U3071" s="1" t="s">
        <v>59</v>
      </c>
      <c r="Z3071" s="1" t="s">
        <v>60</v>
      </c>
      <c r="AR3071" s="1" t="s">
        <v>60</v>
      </c>
      <c r="AT3071" s="1" t="s">
        <v>106</v>
      </c>
      <c r="AU3071" s="1" t="s">
        <v>106</v>
      </c>
      <c r="AV3071" s="1" t="s">
        <v>107</v>
      </c>
      <c r="AW3071" s="3" t="str">
        <f t="shared" si="1"/>
        <v>Other</v>
      </c>
      <c r="AX3071" s="3" t="str">
        <f t="array" ref="AX3071">TEXTJOIN(", ", TRUE, IF(X3071:AS3071="Y", X$1:AS$1, IF(X3071:AS3071&lt;&gt;"", X$1:AS$1 &amp; ": " &amp; X3071:AS3071, "")))
</f>
        <v>Fentanyl, Any Opioid</v>
      </c>
    </row>
    <row r="3072">
      <c r="A3072" s="2">
        <v>43499.0</v>
      </c>
      <c r="B3072" s="1" t="s">
        <v>50</v>
      </c>
      <c r="C3072" s="1">
        <v>30.0</v>
      </c>
      <c r="D3072" s="1" t="s">
        <v>51</v>
      </c>
      <c r="E3072" s="1" t="s">
        <v>63</v>
      </c>
      <c r="G3072" s="1" t="s">
        <v>717</v>
      </c>
      <c r="H3072" s="1" t="s">
        <v>263</v>
      </c>
      <c r="I3072" s="1" t="s">
        <v>55</v>
      </c>
      <c r="J3072" s="1" t="s">
        <v>787</v>
      </c>
      <c r="K3072" s="1" t="s">
        <v>263</v>
      </c>
      <c r="L3072" s="1" t="s">
        <v>55</v>
      </c>
      <c r="M3072" s="1" t="s">
        <v>333</v>
      </c>
      <c r="N3072" s="1" t="s">
        <v>136</v>
      </c>
      <c r="O3072" s="1" t="s">
        <v>787</v>
      </c>
      <c r="P3072" s="1" t="s">
        <v>263</v>
      </c>
      <c r="Q3072" s="1" t="s">
        <v>55</v>
      </c>
      <c r="R3072" s="1" t="s">
        <v>44</v>
      </c>
      <c r="T3072" s="1" t="s">
        <v>902</v>
      </c>
      <c r="U3072" s="1" t="s">
        <v>59</v>
      </c>
      <c r="Z3072" s="1" t="s">
        <v>60</v>
      </c>
      <c r="AD3072" s="1" t="s">
        <v>60</v>
      </c>
      <c r="AR3072" s="1" t="s">
        <v>60</v>
      </c>
      <c r="AT3072" s="1" t="s">
        <v>720</v>
      </c>
      <c r="AU3072" s="1" t="s">
        <v>789</v>
      </c>
      <c r="AV3072" s="1" t="s">
        <v>790</v>
      </c>
      <c r="AW3072" s="3" t="str">
        <f t="shared" si="1"/>
        <v>Other</v>
      </c>
      <c r="AX3072" s="3" t="str">
        <f t="array" ref="AX3072">TEXTJOIN(", ", TRUE, IF(X3072:AS3072="Y", X$1:AS$1, IF(X3072:AS3072&lt;&gt;"", X$1:AS$1 &amp; ": " &amp; X3072:AS3072, "")))
</f>
        <v>Fentanyl, Ethanol, Any Opioid</v>
      </c>
    </row>
    <row r="3073">
      <c r="A3073" s="2">
        <v>44419.0</v>
      </c>
      <c r="B3073" s="1" t="s">
        <v>50</v>
      </c>
      <c r="C3073" s="1">
        <v>53.0</v>
      </c>
      <c r="D3073" s="1" t="s">
        <v>51</v>
      </c>
      <c r="E3073" s="1" t="s">
        <v>63</v>
      </c>
      <c r="F3073" s="1" t="s">
        <v>267</v>
      </c>
      <c r="G3073" s="1" t="s">
        <v>91</v>
      </c>
      <c r="H3073" s="1" t="s">
        <v>91</v>
      </c>
      <c r="I3073" s="1" t="s">
        <v>55</v>
      </c>
      <c r="J3073" s="1" t="s">
        <v>91</v>
      </c>
      <c r="K3073" s="1" t="s">
        <v>91</v>
      </c>
      <c r="L3073" s="1" t="s">
        <v>55</v>
      </c>
      <c r="M3073" s="1" t="s">
        <v>56</v>
      </c>
      <c r="N3073" s="1" t="s">
        <v>155</v>
      </c>
      <c r="O3073" s="1" t="s">
        <v>91</v>
      </c>
      <c r="P3073" s="1" t="s">
        <v>91</v>
      </c>
      <c r="Q3073" s="1" t="s">
        <v>55</v>
      </c>
      <c r="R3073" s="1" t="s">
        <v>44</v>
      </c>
      <c r="S3073" s="1" t="s">
        <v>3749</v>
      </c>
      <c r="T3073" s="1" t="s">
        <v>3750</v>
      </c>
      <c r="U3073" s="1" t="s">
        <v>59</v>
      </c>
      <c r="Y3073" s="1" t="s">
        <v>60</v>
      </c>
      <c r="Z3073" s="1" t="s">
        <v>60</v>
      </c>
      <c r="AA3073" s="1" t="s">
        <v>60</v>
      </c>
      <c r="AD3073" s="1" t="s">
        <v>60</v>
      </c>
      <c r="AR3073" s="1" t="s">
        <v>60</v>
      </c>
      <c r="AT3073" s="1" t="s">
        <v>110</v>
      </c>
      <c r="AU3073" s="1" t="s">
        <v>110</v>
      </c>
      <c r="AV3073" s="1" t="s">
        <v>111</v>
      </c>
      <c r="AW3073" s="3" t="str">
        <f t="shared" si="1"/>
        <v>Other</v>
      </c>
      <c r="AX3073" s="3" t="str">
        <f t="array" ref="AX3073">TEXTJOIN(", ", TRUE, IF(X3073:AS3073="Y", X$1:AS$1, IF(X3073:AS3073&lt;&gt;"", X$1:AS$1 &amp; ": " &amp; X3073:AS3073, "")))
</f>
        <v>Cocaine, Fentanyl, Fentanyl Analogue, Ethanol, Any Opioid</v>
      </c>
    </row>
    <row r="3074">
      <c r="A3074" s="2">
        <v>44476.0</v>
      </c>
      <c r="B3074" s="1" t="s">
        <v>50</v>
      </c>
      <c r="C3074" s="1">
        <v>42.0</v>
      </c>
      <c r="D3074" s="1" t="s">
        <v>51</v>
      </c>
      <c r="E3074" s="1" t="s">
        <v>63</v>
      </c>
      <c r="G3074" s="1" t="s">
        <v>1274</v>
      </c>
      <c r="H3074" s="1" t="s">
        <v>91</v>
      </c>
      <c r="I3074" s="1" t="s">
        <v>55</v>
      </c>
      <c r="J3074" s="1" t="s">
        <v>116</v>
      </c>
      <c r="K3074" s="1" t="s">
        <v>103</v>
      </c>
      <c r="L3074" s="1" t="s">
        <v>55</v>
      </c>
      <c r="M3074" s="1" t="s">
        <v>177</v>
      </c>
      <c r="N3074" s="1" t="s">
        <v>119</v>
      </c>
      <c r="O3074" s="1" t="s">
        <v>116</v>
      </c>
      <c r="P3074" s="1" t="s">
        <v>103</v>
      </c>
      <c r="Q3074" s="1" t="s">
        <v>55</v>
      </c>
      <c r="R3074" s="1" t="s">
        <v>180</v>
      </c>
      <c r="T3074" s="1" t="s">
        <v>2629</v>
      </c>
      <c r="U3074" s="1" t="s">
        <v>59</v>
      </c>
      <c r="Z3074" s="1" t="s">
        <v>60</v>
      </c>
      <c r="AD3074" s="1" t="s">
        <v>60</v>
      </c>
      <c r="AR3074" s="1" t="s">
        <v>60</v>
      </c>
      <c r="AT3074" s="1" t="s">
        <v>1276</v>
      </c>
      <c r="AU3074" s="1" t="s">
        <v>122</v>
      </c>
      <c r="AV3074" s="1" t="s">
        <v>139</v>
      </c>
      <c r="AW3074" s="3" t="str">
        <f t="shared" si="1"/>
        <v>Other</v>
      </c>
      <c r="AX3074" s="3" t="str">
        <f t="array" ref="AX3074">TEXTJOIN(", ", TRUE, IF(X3074:AS3074="Y", X$1:AS$1, IF(X3074:AS3074&lt;&gt;"", X$1:AS$1 &amp; ": " &amp; X3074:AS3074, "")))
</f>
        <v>Fentanyl, Ethanol, Any Opioid</v>
      </c>
    </row>
    <row r="3075">
      <c r="A3075" s="2">
        <v>41538.0</v>
      </c>
      <c r="B3075" s="1" t="s">
        <v>50</v>
      </c>
      <c r="C3075" s="1">
        <v>49.0</v>
      </c>
      <c r="D3075" s="1" t="s">
        <v>76</v>
      </c>
      <c r="E3075" s="1" t="s">
        <v>63</v>
      </c>
      <c r="G3075" s="1" t="s">
        <v>868</v>
      </c>
      <c r="H3075" s="1" t="s">
        <v>299</v>
      </c>
      <c r="J3075" s="1" t="s">
        <v>868</v>
      </c>
      <c r="L3075" s="1" t="s">
        <v>55</v>
      </c>
      <c r="M3075" s="1" t="s">
        <v>56</v>
      </c>
      <c r="N3075" s="1" t="s">
        <v>136</v>
      </c>
      <c r="O3075" s="1" t="s">
        <v>868</v>
      </c>
      <c r="P3075" s="1" t="s">
        <v>299</v>
      </c>
      <c r="R3075" s="1" t="s">
        <v>56</v>
      </c>
      <c r="T3075" s="1" t="s">
        <v>130</v>
      </c>
      <c r="U3075" s="1" t="s">
        <v>59</v>
      </c>
      <c r="X3075" s="1" t="s">
        <v>60</v>
      </c>
      <c r="AT3075" s="1" t="s">
        <v>870</v>
      </c>
      <c r="AU3075" s="1" t="s">
        <v>870</v>
      </c>
      <c r="AV3075" s="1" t="s">
        <v>2273</v>
      </c>
      <c r="AW3075" s="3" t="str">
        <f t="shared" si="1"/>
        <v>Other</v>
      </c>
      <c r="AX3075" s="3" t="str">
        <f t="array" ref="AX3075">TEXTJOIN(", ", TRUE, IF(X3075:AS3075="Y", X$1:AS$1, IF(X3075:AS3075&lt;&gt;"", X$1:AS$1 &amp; ": " &amp; X3075:AS3075, "")))
</f>
        <v>Heroin</v>
      </c>
    </row>
    <row r="3076">
      <c r="A3076" s="2">
        <v>42755.0</v>
      </c>
      <c r="B3076" s="1" t="s">
        <v>86</v>
      </c>
      <c r="C3076" s="1">
        <v>50.0</v>
      </c>
      <c r="D3076" s="1" t="s">
        <v>51</v>
      </c>
      <c r="E3076" s="1" t="s">
        <v>52</v>
      </c>
      <c r="G3076" s="1" t="s">
        <v>103</v>
      </c>
      <c r="H3076" s="1" t="s">
        <v>103</v>
      </c>
      <c r="I3076" s="1" t="s">
        <v>55</v>
      </c>
      <c r="J3076" s="1" t="s">
        <v>103</v>
      </c>
      <c r="K3076" s="1" t="s">
        <v>103</v>
      </c>
      <c r="L3076" s="1" t="s">
        <v>55</v>
      </c>
      <c r="M3076" s="1" t="s">
        <v>44</v>
      </c>
      <c r="N3076" s="1" t="s">
        <v>119</v>
      </c>
      <c r="O3076" s="1" t="s">
        <v>103</v>
      </c>
      <c r="P3076" s="1" t="s">
        <v>103</v>
      </c>
      <c r="Q3076" s="1" t="s">
        <v>55</v>
      </c>
      <c r="R3076" s="1" t="s">
        <v>44</v>
      </c>
      <c r="S3076" s="1" t="s">
        <v>3751</v>
      </c>
      <c r="T3076" s="1" t="s">
        <v>1678</v>
      </c>
      <c r="U3076" s="1" t="s">
        <v>59</v>
      </c>
      <c r="X3076" s="1" t="s">
        <v>60</v>
      </c>
      <c r="AD3076" s="1" t="s">
        <v>60</v>
      </c>
      <c r="AT3076" s="1" t="s">
        <v>167</v>
      </c>
      <c r="AU3076" s="1" t="s">
        <v>167</v>
      </c>
      <c r="AV3076" s="1" t="s">
        <v>168</v>
      </c>
      <c r="AW3076" s="3" t="str">
        <f t="shared" si="1"/>
        <v>Other</v>
      </c>
      <c r="AX3076" s="3" t="str">
        <f t="array" ref="AX3076">TEXTJOIN(", ", TRUE, IF(X3076:AS3076="Y", X$1:AS$1, IF(X3076:AS3076&lt;&gt;"", X$1:AS$1 &amp; ": " &amp; X3076:AS3076, "")))
</f>
        <v>Heroin, Ethanol</v>
      </c>
    </row>
    <row r="3077">
      <c r="A3077" s="2">
        <v>42915.0</v>
      </c>
      <c r="B3077" s="1" t="s">
        <v>86</v>
      </c>
      <c r="C3077" s="1">
        <v>44.0</v>
      </c>
      <c r="D3077" s="1" t="s">
        <v>51</v>
      </c>
      <c r="E3077" s="1" t="s">
        <v>63</v>
      </c>
      <c r="G3077" s="1" t="s">
        <v>1085</v>
      </c>
      <c r="H3077" s="1" t="s">
        <v>103</v>
      </c>
      <c r="I3077" s="1" t="s">
        <v>55</v>
      </c>
      <c r="J3077" s="1" t="s">
        <v>1085</v>
      </c>
      <c r="K3077" s="1" t="s">
        <v>103</v>
      </c>
      <c r="L3077" s="1" t="s">
        <v>55</v>
      </c>
      <c r="M3077" s="1" t="s">
        <v>56</v>
      </c>
      <c r="N3077" s="1" t="s">
        <v>119</v>
      </c>
      <c r="O3077" s="1" t="s">
        <v>256</v>
      </c>
      <c r="P3077" s="1" t="s">
        <v>103</v>
      </c>
      <c r="Q3077" s="1" t="s">
        <v>55</v>
      </c>
      <c r="R3077" s="1" t="s">
        <v>67</v>
      </c>
      <c r="T3077" s="1" t="s">
        <v>3752</v>
      </c>
      <c r="U3077" s="1" t="s">
        <v>59</v>
      </c>
      <c r="Z3077" s="1" t="s">
        <v>60</v>
      </c>
      <c r="AA3077" s="1" t="s">
        <v>60</v>
      </c>
      <c r="AB3077" s="1" t="s">
        <v>60</v>
      </c>
      <c r="AT3077" s="1" t="s">
        <v>1087</v>
      </c>
      <c r="AU3077" s="1" t="s">
        <v>1087</v>
      </c>
      <c r="AV3077" s="1" t="s">
        <v>260</v>
      </c>
      <c r="AW3077" s="3" t="str">
        <f t="shared" si="1"/>
        <v>Other</v>
      </c>
      <c r="AX3077" s="3" t="str">
        <f t="array" ref="AX3077">TEXTJOIN(", ", TRUE, IF(X3077:AS3077="Y", X$1:AS$1, IF(X3077:AS3077&lt;&gt;"", X$1:AS$1 &amp; ": " &amp; X3077:AS3077, "")))
</f>
        <v>Fentanyl, Fentanyl Analogue, Oxycodone</v>
      </c>
    </row>
    <row r="3078">
      <c r="A3078" s="2">
        <v>43638.0</v>
      </c>
      <c r="B3078" s="1" t="s">
        <v>50</v>
      </c>
      <c r="C3078" s="1">
        <v>30.0</v>
      </c>
      <c r="D3078" s="1" t="s">
        <v>51</v>
      </c>
      <c r="E3078" s="1" t="s">
        <v>52</v>
      </c>
      <c r="G3078" s="1" t="s">
        <v>91</v>
      </c>
      <c r="H3078" s="1" t="s">
        <v>91</v>
      </c>
      <c r="I3078" s="1" t="s">
        <v>55</v>
      </c>
      <c r="J3078" s="1" t="s">
        <v>91</v>
      </c>
      <c r="K3078" s="1" t="s">
        <v>91</v>
      </c>
      <c r="L3078" s="1" t="s">
        <v>55</v>
      </c>
      <c r="M3078" s="1" t="s">
        <v>56</v>
      </c>
      <c r="N3078" s="1" t="s">
        <v>136</v>
      </c>
      <c r="O3078" s="1" t="s">
        <v>91</v>
      </c>
      <c r="P3078" s="1" t="s">
        <v>91</v>
      </c>
      <c r="Q3078" s="1" t="s">
        <v>55</v>
      </c>
      <c r="R3078" s="1" t="s">
        <v>67</v>
      </c>
      <c r="T3078" s="1" t="s">
        <v>3753</v>
      </c>
      <c r="U3078" s="1" t="s">
        <v>59</v>
      </c>
      <c r="X3078" s="1" t="s">
        <v>60</v>
      </c>
      <c r="AD3078" s="1" t="s">
        <v>60</v>
      </c>
      <c r="AP3078" s="1" t="s">
        <v>60</v>
      </c>
      <c r="AR3078" s="1" t="s">
        <v>60</v>
      </c>
      <c r="AT3078" s="1" t="s">
        <v>110</v>
      </c>
      <c r="AU3078" s="1" t="s">
        <v>110</v>
      </c>
      <c r="AV3078" s="1" t="s">
        <v>111</v>
      </c>
      <c r="AW3078" s="3" t="str">
        <f t="shared" si="1"/>
        <v>Other</v>
      </c>
      <c r="AX3078" s="3" t="str">
        <f t="array" ref="AX3078">TEXTJOIN(", ", TRUE, IF(X3078:AS3078="Y", X$1:AS$1, IF(X3078:AS3078&lt;&gt;"", X$1:AS$1 &amp; ": " &amp; X3078:AS3078, "")))
</f>
        <v>Heroin, Ethanol, Heroin/Morph/Codeine, Any Opioid</v>
      </c>
    </row>
    <row r="3079">
      <c r="A3079" s="2">
        <v>42953.0</v>
      </c>
      <c r="B3079" s="1" t="s">
        <v>86</v>
      </c>
      <c r="C3079" s="1">
        <v>24.0</v>
      </c>
      <c r="D3079" s="1" t="s">
        <v>51</v>
      </c>
      <c r="E3079" s="1" t="s">
        <v>63</v>
      </c>
      <c r="G3079" s="1" t="s">
        <v>332</v>
      </c>
      <c r="H3079" s="1" t="s">
        <v>103</v>
      </c>
      <c r="I3079" s="1" t="s">
        <v>55</v>
      </c>
      <c r="J3079" s="1" t="s">
        <v>133</v>
      </c>
      <c r="K3079" s="1" t="s">
        <v>103</v>
      </c>
      <c r="L3079" s="1" t="s">
        <v>55</v>
      </c>
      <c r="M3079" s="1" t="s">
        <v>333</v>
      </c>
      <c r="N3079" s="1" t="s">
        <v>119</v>
      </c>
      <c r="O3079" s="1" t="s">
        <v>133</v>
      </c>
      <c r="P3079" s="1" t="s">
        <v>103</v>
      </c>
      <c r="Q3079" s="1" t="s">
        <v>55</v>
      </c>
      <c r="R3079" s="1" t="s">
        <v>44</v>
      </c>
      <c r="S3079" s="1" t="s">
        <v>3754</v>
      </c>
      <c r="T3079" s="1" t="s">
        <v>3755</v>
      </c>
      <c r="U3079" s="1" t="s">
        <v>59</v>
      </c>
      <c r="X3079" s="1" t="s">
        <v>60</v>
      </c>
      <c r="AT3079" s="1" t="s">
        <v>336</v>
      </c>
      <c r="AU3079" s="1" t="s">
        <v>134</v>
      </c>
      <c r="AV3079" s="1" t="s">
        <v>135</v>
      </c>
      <c r="AW3079" s="3" t="str">
        <f t="shared" si="1"/>
        <v>Other</v>
      </c>
      <c r="AX3079" s="3" t="str">
        <f t="array" ref="AX3079">TEXTJOIN(", ", TRUE, IF(X3079:AS3079="Y", X$1:AS$1, IF(X3079:AS3079&lt;&gt;"", X$1:AS$1 &amp; ": " &amp; X3079:AS3079, "")))
</f>
        <v>Heroin</v>
      </c>
    </row>
    <row r="3080">
      <c r="A3080" s="2">
        <v>42111.0</v>
      </c>
      <c r="B3080" s="1" t="s">
        <v>86</v>
      </c>
      <c r="C3080" s="1">
        <v>32.0</v>
      </c>
      <c r="D3080" s="1" t="s">
        <v>51</v>
      </c>
      <c r="E3080" s="1" t="s">
        <v>63</v>
      </c>
      <c r="G3080" s="1" t="s">
        <v>90</v>
      </c>
      <c r="H3080" s="1" t="s">
        <v>91</v>
      </c>
      <c r="I3080" s="1" t="s">
        <v>55</v>
      </c>
      <c r="J3080" s="1" t="s">
        <v>90</v>
      </c>
      <c r="M3080" s="1" t="s">
        <v>56</v>
      </c>
      <c r="O3080" s="1" t="s">
        <v>90</v>
      </c>
      <c r="P3080" s="1" t="s">
        <v>91</v>
      </c>
      <c r="Q3080" s="1" t="s">
        <v>55</v>
      </c>
      <c r="R3080" s="1" t="s">
        <v>56</v>
      </c>
      <c r="T3080" s="1" t="s">
        <v>191</v>
      </c>
      <c r="U3080" s="1" t="s">
        <v>59</v>
      </c>
      <c r="W3080" s="1" t="s">
        <v>60</v>
      </c>
      <c r="X3080" s="1" t="s">
        <v>60</v>
      </c>
      <c r="Z3080" s="1" t="s">
        <v>60</v>
      </c>
      <c r="AP3080" s="1" t="s">
        <v>60</v>
      </c>
      <c r="AR3080" s="1" t="s">
        <v>60</v>
      </c>
      <c r="AT3080" s="1" t="s">
        <v>96</v>
      </c>
      <c r="AU3080" s="1" t="s">
        <v>96</v>
      </c>
      <c r="AV3080" s="1" t="s">
        <v>97</v>
      </c>
      <c r="AW3080" s="3" t="str">
        <f t="shared" si="1"/>
        <v>Other</v>
      </c>
      <c r="AX3080" s="3" t="str">
        <f t="array" ref="AX3080">TEXTJOIN(", ", TRUE, IF(X3080:AS3080="Y", X$1:AS$1, IF(X3080:AS3080&lt;&gt;"", X$1:AS$1 &amp; ": " &amp; X3080:AS3080, "")))
</f>
        <v>Heroin, Fentanyl, Heroin/Morph/Codeine, Any Opioid</v>
      </c>
    </row>
    <row r="3081">
      <c r="A3081" s="2">
        <v>41473.0</v>
      </c>
      <c r="B3081" s="1" t="s">
        <v>50</v>
      </c>
      <c r="C3081" s="1">
        <v>47.0</v>
      </c>
      <c r="D3081" s="1" t="s">
        <v>76</v>
      </c>
      <c r="E3081" s="1" t="s">
        <v>63</v>
      </c>
      <c r="G3081" s="1" t="s">
        <v>81</v>
      </c>
      <c r="H3081" s="1" t="s">
        <v>54</v>
      </c>
      <c r="J3081" s="1" t="s">
        <v>81</v>
      </c>
      <c r="L3081" s="1" t="s">
        <v>55</v>
      </c>
      <c r="M3081" s="1" t="s">
        <v>56</v>
      </c>
      <c r="N3081" s="1" t="s">
        <v>104</v>
      </c>
      <c r="O3081" s="1" t="s">
        <v>81</v>
      </c>
      <c r="P3081" s="1" t="s">
        <v>54</v>
      </c>
      <c r="R3081" s="1" t="s">
        <v>56</v>
      </c>
      <c r="T3081" s="1" t="s">
        <v>741</v>
      </c>
      <c r="U3081" s="1" t="s">
        <v>59</v>
      </c>
      <c r="AB3081" s="1" t="s">
        <v>60</v>
      </c>
      <c r="AT3081" s="1" t="s">
        <v>84</v>
      </c>
      <c r="AU3081" s="1" t="s">
        <v>84</v>
      </c>
      <c r="AV3081" s="1" t="s">
        <v>598</v>
      </c>
      <c r="AW3081" s="3" t="str">
        <f t="shared" si="1"/>
        <v>Other</v>
      </c>
      <c r="AX3081" s="3" t="str">
        <f t="array" ref="AX3081">TEXTJOIN(", ", TRUE, IF(X3081:AS3081="Y", X$1:AS$1, IF(X3081:AS3081&lt;&gt;"", X$1:AS$1 &amp; ": " &amp; X3081:AS3081, "")))
</f>
        <v>Oxycodone</v>
      </c>
    </row>
    <row r="3082">
      <c r="A3082" s="2">
        <v>42443.0</v>
      </c>
      <c r="B3082" s="1" t="s">
        <v>50</v>
      </c>
      <c r="C3082" s="1">
        <v>43.0</v>
      </c>
      <c r="D3082" s="1" t="s">
        <v>76</v>
      </c>
      <c r="E3082" s="1" t="s">
        <v>63</v>
      </c>
      <c r="G3082" s="1" t="s">
        <v>450</v>
      </c>
      <c r="H3082" s="1" t="s">
        <v>299</v>
      </c>
      <c r="I3082" s="1" t="s">
        <v>55</v>
      </c>
      <c r="J3082" s="1" t="s">
        <v>256</v>
      </c>
      <c r="M3082" s="1" t="s">
        <v>92</v>
      </c>
      <c r="N3082" s="1" t="s">
        <v>113</v>
      </c>
      <c r="O3082" s="1" t="s">
        <v>256</v>
      </c>
      <c r="R3082" s="1" t="s">
        <v>44</v>
      </c>
      <c r="S3082" s="1" t="s">
        <v>401</v>
      </c>
      <c r="T3082" s="1" t="s">
        <v>3470</v>
      </c>
      <c r="U3082" s="1" t="s">
        <v>59</v>
      </c>
      <c r="AS3082" s="1" t="s">
        <v>3756</v>
      </c>
      <c r="AT3082" s="1" t="s">
        <v>452</v>
      </c>
      <c r="AU3082" s="1" t="s">
        <v>282</v>
      </c>
      <c r="AV3082" s="1" t="s">
        <v>260</v>
      </c>
      <c r="AW3082" s="3" t="str">
        <f t="shared" si="1"/>
        <v>Other</v>
      </c>
      <c r="AX3082" s="3" t="str">
        <f t="array" ref="AX3082">TEXTJOIN(", ", TRUE, IF(X3082:AS3082="Y", X$1:AS$1, IF(X3082:AS3082&lt;&gt;"", X$1:AS$1 &amp; ": " &amp; X3082:AS3082, "")))
</f>
        <v>Other: Difluor</v>
      </c>
    </row>
    <row r="3083">
      <c r="A3083" s="2">
        <v>44432.0</v>
      </c>
      <c r="B3083" s="1" t="s">
        <v>50</v>
      </c>
      <c r="C3083" s="1">
        <v>64.0</v>
      </c>
      <c r="D3083" s="1" t="s">
        <v>51</v>
      </c>
      <c r="E3083" s="1" t="s">
        <v>63</v>
      </c>
      <c r="G3083" s="1" t="s">
        <v>103</v>
      </c>
      <c r="H3083" s="1" t="s">
        <v>103</v>
      </c>
      <c r="I3083" s="1" t="s">
        <v>55</v>
      </c>
      <c r="J3083" s="1" t="s">
        <v>103</v>
      </c>
      <c r="K3083" s="1" t="s">
        <v>103</v>
      </c>
      <c r="L3083" s="1" t="s">
        <v>55</v>
      </c>
      <c r="M3083" s="1" t="s">
        <v>56</v>
      </c>
      <c r="N3083" s="1" t="s">
        <v>178</v>
      </c>
      <c r="O3083" s="1" t="s">
        <v>103</v>
      </c>
      <c r="P3083" s="1" t="s">
        <v>103</v>
      </c>
      <c r="Q3083" s="1" t="s">
        <v>55</v>
      </c>
      <c r="R3083" s="1" t="s">
        <v>56</v>
      </c>
      <c r="T3083" s="1" t="s">
        <v>463</v>
      </c>
      <c r="U3083" s="1" t="s">
        <v>59</v>
      </c>
      <c r="Z3083" s="1" t="s">
        <v>60</v>
      </c>
      <c r="AD3083" s="1" t="s">
        <v>60</v>
      </c>
      <c r="AR3083" s="1" t="s">
        <v>60</v>
      </c>
      <c r="AT3083" s="1" t="s">
        <v>167</v>
      </c>
      <c r="AU3083" s="1" t="s">
        <v>167</v>
      </c>
      <c r="AV3083" s="1" t="s">
        <v>168</v>
      </c>
      <c r="AW3083" s="3" t="str">
        <f t="shared" si="1"/>
        <v>Other</v>
      </c>
      <c r="AX3083" s="3" t="str">
        <f t="array" ref="AX3083">TEXTJOIN(", ", TRUE, IF(X3083:AS3083="Y", X$1:AS$1, IF(X3083:AS3083&lt;&gt;"", X$1:AS$1 &amp; ": " &amp; X3083:AS3083, "")))
</f>
        <v>Fentanyl, Ethanol, Any Opioid</v>
      </c>
    </row>
    <row r="3084">
      <c r="A3084" s="2">
        <v>43953.0</v>
      </c>
      <c r="B3084" s="1" t="s">
        <v>50</v>
      </c>
      <c r="C3084" s="1">
        <v>63.0</v>
      </c>
      <c r="D3084" s="1" t="s">
        <v>51</v>
      </c>
      <c r="E3084" s="1" t="s">
        <v>63</v>
      </c>
      <c r="G3084" s="1" t="s">
        <v>256</v>
      </c>
      <c r="H3084" s="1" t="s">
        <v>103</v>
      </c>
      <c r="I3084" s="1" t="s">
        <v>55</v>
      </c>
      <c r="J3084" s="1" t="s">
        <v>256</v>
      </c>
      <c r="K3084" s="1" t="s">
        <v>103</v>
      </c>
      <c r="L3084" s="1" t="s">
        <v>55</v>
      </c>
      <c r="M3084" s="1" t="s">
        <v>56</v>
      </c>
      <c r="N3084" s="1" t="s">
        <v>178</v>
      </c>
      <c r="O3084" s="1" t="s">
        <v>256</v>
      </c>
      <c r="P3084" s="1" t="s">
        <v>103</v>
      </c>
      <c r="Q3084" s="1" t="s">
        <v>55</v>
      </c>
      <c r="R3084" s="1" t="s">
        <v>56</v>
      </c>
      <c r="T3084" s="1" t="s">
        <v>3757</v>
      </c>
      <c r="U3084" s="1" t="s">
        <v>59</v>
      </c>
      <c r="X3084" s="1" t="s">
        <v>60</v>
      </c>
      <c r="Y3084" s="1" t="s">
        <v>60</v>
      </c>
      <c r="Z3084" s="1" t="s">
        <v>60</v>
      </c>
      <c r="AF3084" s="1" t="s">
        <v>60</v>
      </c>
      <c r="AM3084" s="1" t="s">
        <v>60</v>
      </c>
      <c r="AR3084" s="1" t="s">
        <v>60</v>
      </c>
      <c r="AT3084" s="1" t="s">
        <v>282</v>
      </c>
      <c r="AU3084" s="1" t="s">
        <v>282</v>
      </c>
      <c r="AV3084" s="1" t="s">
        <v>260</v>
      </c>
      <c r="AW3084" s="3" t="str">
        <f t="shared" si="1"/>
        <v>Other</v>
      </c>
      <c r="AX3084" s="3" t="str">
        <f t="array" ref="AX3084">TEXTJOIN(", ", TRUE, IF(X3084:AS3084="Y", X$1:AS$1, IF(X3084:AS3084&lt;&gt;"", X$1:AS$1 &amp; ": " &amp; X3084:AS3084, "")))
</f>
        <v>Heroin, Cocaine, Fentanyl, Benzodiazepine, Xylazine, Any Opioid</v>
      </c>
    </row>
    <row r="3085">
      <c r="A3085" s="2">
        <v>42986.0</v>
      </c>
      <c r="B3085" s="1" t="s">
        <v>86</v>
      </c>
      <c r="C3085" s="1">
        <v>63.0</v>
      </c>
      <c r="D3085" s="1" t="s">
        <v>51</v>
      </c>
      <c r="E3085" s="1" t="s">
        <v>63</v>
      </c>
      <c r="M3085" s="1" t="s">
        <v>118</v>
      </c>
      <c r="N3085" s="1" t="s">
        <v>136</v>
      </c>
      <c r="O3085" s="1" t="s">
        <v>91</v>
      </c>
      <c r="P3085" s="1" t="s">
        <v>91</v>
      </c>
      <c r="Q3085" s="1" t="s">
        <v>55</v>
      </c>
      <c r="R3085" s="1" t="s">
        <v>44</v>
      </c>
      <c r="S3085" s="1" t="s">
        <v>1262</v>
      </c>
      <c r="T3085" s="1" t="s">
        <v>3758</v>
      </c>
      <c r="U3085" s="1" t="s">
        <v>59</v>
      </c>
      <c r="X3085" s="1" t="s">
        <v>60</v>
      </c>
      <c r="AK3085" s="1" t="s">
        <v>60</v>
      </c>
      <c r="AT3085" s="1" t="s">
        <v>62</v>
      </c>
      <c r="AU3085" s="1" t="s">
        <v>62</v>
      </c>
      <c r="AV3085" s="1" t="s">
        <v>111</v>
      </c>
      <c r="AW3085" s="3" t="str">
        <f t="shared" si="1"/>
        <v>Other</v>
      </c>
      <c r="AX3085" s="3" t="str">
        <f t="array" ref="AX3085">TEXTJOIN(", ", TRUE, IF(X3085:AS3085="Y", X$1:AS$1, IF(X3085:AS3085&lt;&gt;"", X$1:AS$1 &amp; ": " &amp; X3085:AS3085, "")))
</f>
        <v>Heroin, Hydromorphone</v>
      </c>
    </row>
    <row r="3086">
      <c r="A3086" s="4">
        <v>41606.0</v>
      </c>
      <c r="B3086" s="1" t="s">
        <v>50</v>
      </c>
      <c r="C3086" s="1">
        <v>40.0</v>
      </c>
      <c r="D3086" s="1" t="s">
        <v>76</v>
      </c>
      <c r="E3086" s="1" t="s">
        <v>63</v>
      </c>
      <c r="G3086" s="1" t="s">
        <v>185</v>
      </c>
      <c r="H3086" s="1" t="s">
        <v>91</v>
      </c>
      <c r="J3086" s="1" t="s">
        <v>185</v>
      </c>
      <c r="L3086" s="1" t="s">
        <v>55</v>
      </c>
      <c r="M3086" s="1" t="s">
        <v>56</v>
      </c>
      <c r="N3086" s="1" t="s">
        <v>136</v>
      </c>
      <c r="O3086" s="1" t="s">
        <v>91</v>
      </c>
      <c r="P3086" s="1" t="s">
        <v>91</v>
      </c>
      <c r="R3086" s="1" t="s">
        <v>67</v>
      </c>
      <c r="T3086" s="1" t="s">
        <v>3759</v>
      </c>
      <c r="U3086" s="1" t="s">
        <v>59</v>
      </c>
      <c r="X3086" s="1" t="s">
        <v>60</v>
      </c>
      <c r="Y3086" s="1" t="s">
        <v>60</v>
      </c>
      <c r="AD3086" s="1" t="s">
        <v>60</v>
      </c>
      <c r="AT3086" s="1" t="s">
        <v>188</v>
      </c>
      <c r="AU3086" s="1" t="s">
        <v>188</v>
      </c>
      <c r="AV3086" s="1" t="s">
        <v>111</v>
      </c>
      <c r="AW3086" s="3" t="str">
        <f t="shared" si="1"/>
        <v>Other</v>
      </c>
      <c r="AX3086" s="3" t="str">
        <f t="array" ref="AX3086">TEXTJOIN(", ", TRUE, IF(X3086:AS3086="Y", X$1:AS$1, IF(X3086:AS3086&lt;&gt;"", X$1:AS$1 &amp; ": " &amp; X3086:AS3086, "")))
</f>
        <v>Heroin, Cocaine, Ethanol</v>
      </c>
    </row>
    <row r="3087">
      <c r="A3087" s="2">
        <v>41381.0</v>
      </c>
      <c r="B3087" s="1" t="s">
        <v>50</v>
      </c>
      <c r="C3087" s="1">
        <v>28.0</v>
      </c>
      <c r="D3087" s="1" t="s">
        <v>51</v>
      </c>
      <c r="E3087" s="1" t="s">
        <v>63</v>
      </c>
      <c r="G3087" s="1" t="s">
        <v>632</v>
      </c>
      <c r="H3087" s="1" t="s">
        <v>65</v>
      </c>
      <c r="J3087" s="1" t="s">
        <v>632</v>
      </c>
      <c r="L3087" s="1" t="s">
        <v>55</v>
      </c>
      <c r="M3087" s="1" t="s">
        <v>56</v>
      </c>
      <c r="N3087" s="1" t="s">
        <v>583</v>
      </c>
      <c r="O3087" s="1" t="s">
        <v>65</v>
      </c>
      <c r="P3087" s="1" t="s">
        <v>65</v>
      </c>
      <c r="R3087" s="1" t="s">
        <v>67</v>
      </c>
      <c r="T3087" s="1" t="s">
        <v>3760</v>
      </c>
      <c r="U3087" s="1" t="s">
        <v>59</v>
      </c>
      <c r="Z3087" s="1" t="s">
        <v>60</v>
      </c>
      <c r="AG3087" s="1" t="s">
        <v>60</v>
      </c>
      <c r="AT3087" s="1" t="s">
        <v>635</v>
      </c>
      <c r="AU3087" s="1" t="s">
        <v>635</v>
      </c>
      <c r="AV3087" s="1" t="s">
        <v>150</v>
      </c>
      <c r="AW3087" s="3" t="str">
        <f t="shared" si="1"/>
        <v>Other</v>
      </c>
      <c r="AX3087" s="3" t="str">
        <f t="array" ref="AX3087">TEXTJOIN(", ", TRUE, IF(X3087:AS3087="Y", X$1:AS$1, IF(X3087:AS3087&lt;&gt;"", X$1:AS$1 &amp; ": " &amp; X3087:AS3087, "")))
</f>
        <v>Fentanyl, Methadone</v>
      </c>
    </row>
    <row r="3088">
      <c r="A3088" s="2">
        <v>41914.0</v>
      </c>
      <c r="B3088" s="1" t="s">
        <v>50</v>
      </c>
      <c r="C3088" s="1">
        <v>35.0</v>
      </c>
      <c r="D3088" s="1" t="s">
        <v>51</v>
      </c>
      <c r="E3088" s="1" t="s">
        <v>63</v>
      </c>
      <c r="G3088" s="1" t="s">
        <v>256</v>
      </c>
      <c r="J3088" s="1" t="s">
        <v>256</v>
      </c>
      <c r="L3088" s="1" t="s">
        <v>55</v>
      </c>
      <c r="M3088" s="1" t="s">
        <v>56</v>
      </c>
      <c r="N3088" s="1" t="s">
        <v>66</v>
      </c>
      <c r="O3088" s="1" t="s">
        <v>256</v>
      </c>
      <c r="P3088" s="1" t="s">
        <v>103</v>
      </c>
      <c r="R3088" s="1" t="s">
        <v>56</v>
      </c>
      <c r="T3088" s="1" t="s">
        <v>73</v>
      </c>
      <c r="U3088" s="1" t="s">
        <v>59</v>
      </c>
      <c r="X3088" s="1" t="s">
        <v>60</v>
      </c>
      <c r="AT3088" s="1" t="s">
        <v>282</v>
      </c>
      <c r="AU3088" s="1" t="s">
        <v>282</v>
      </c>
      <c r="AV3088" s="1" t="s">
        <v>260</v>
      </c>
      <c r="AW3088" s="3" t="str">
        <f t="shared" si="1"/>
        <v>Other</v>
      </c>
      <c r="AX3088" s="3" t="str">
        <f t="array" ref="AX3088">TEXTJOIN(", ", TRUE, IF(X3088:AS3088="Y", X$1:AS$1, IF(X3088:AS3088&lt;&gt;"", X$1:AS$1 &amp; ": " &amp; X3088:AS3088, "")))
</f>
        <v>Heroin</v>
      </c>
    </row>
    <row r="3089">
      <c r="A3089" s="2">
        <v>42522.0</v>
      </c>
      <c r="B3089" s="1" t="s">
        <v>50</v>
      </c>
      <c r="C3089" s="1">
        <v>35.0</v>
      </c>
      <c r="D3089" s="1" t="s">
        <v>76</v>
      </c>
      <c r="E3089" s="1" t="s">
        <v>1191</v>
      </c>
      <c r="G3089" s="1" t="s">
        <v>82</v>
      </c>
      <c r="H3089" s="1" t="s">
        <v>54</v>
      </c>
      <c r="I3089" s="1" t="s">
        <v>55</v>
      </c>
      <c r="J3089" s="1" t="s">
        <v>117</v>
      </c>
      <c r="M3089" s="1" t="s">
        <v>118</v>
      </c>
      <c r="N3089" s="1" t="s">
        <v>276</v>
      </c>
      <c r="O3089" s="1" t="s">
        <v>82</v>
      </c>
      <c r="R3089" s="1" t="s">
        <v>67</v>
      </c>
      <c r="T3089" s="1" t="s">
        <v>3761</v>
      </c>
      <c r="U3089" s="1" t="s">
        <v>59</v>
      </c>
      <c r="X3089" s="1" t="s">
        <v>60</v>
      </c>
      <c r="Z3089" s="1" t="s">
        <v>60</v>
      </c>
      <c r="AD3089" s="1" t="s">
        <v>60</v>
      </c>
      <c r="AP3089" s="1" t="s">
        <v>60</v>
      </c>
      <c r="AR3089" s="1" t="s">
        <v>60</v>
      </c>
      <c r="AT3089" s="1" t="s">
        <v>329</v>
      </c>
      <c r="AV3089" s="1" t="s">
        <v>85</v>
      </c>
      <c r="AW3089" s="3" t="str">
        <f t="shared" si="1"/>
        <v>Other</v>
      </c>
      <c r="AX3089" s="3" t="str">
        <f t="array" ref="AX3089">TEXTJOIN(", ", TRUE, IF(X3089:AS3089="Y", X$1:AS$1, IF(X3089:AS3089&lt;&gt;"", X$1:AS$1 &amp; ": " &amp; X3089:AS3089, "")))
</f>
        <v>Heroin, Fentanyl, Ethanol, Heroin/Morph/Codeine, Any Opioid</v>
      </c>
    </row>
    <row r="3090">
      <c r="A3090" s="2">
        <v>44090.0</v>
      </c>
      <c r="B3090" s="1" t="s">
        <v>50</v>
      </c>
      <c r="C3090" s="1">
        <v>38.0</v>
      </c>
      <c r="D3090" s="1" t="s">
        <v>51</v>
      </c>
      <c r="E3090" s="1" t="s">
        <v>63</v>
      </c>
      <c r="F3090" s="1" t="s">
        <v>137</v>
      </c>
      <c r="G3090" s="1" t="s">
        <v>562</v>
      </c>
      <c r="H3090" s="1" t="s">
        <v>91</v>
      </c>
      <c r="I3090" s="1" t="s">
        <v>55</v>
      </c>
      <c r="J3090" s="1" t="s">
        <v>91</v>
      </c>
      <c r="K3090" s="1" t="s">
        <v>91</v>
      </c>
      <c r="L3090" s="1" t="s">
        <v>55</v>
      </c>
      <c r="M3090" s="1" t="s">
        <v>92</v>
      </c>
      <c r="N3090" s="1" t="s">
        <v>136</v>
      </c>
      <c r="O3090" s="1" t="s">
        <v>91</v>
      </c>
      <c r="P3090" s="1" t="s">
        <v>91</v>
      </c>
      <c r="Q3090" s="1" t="s">
        <v>55</v>
      </c>
      <c r="R3090" s="1" t="s">
        <v>67</v>
      </c>
      <c r="T3090" s="1" t="s">
        <v>1197</v>
      </c>
      <c r="U3090" s="1" t="s">
        <v>59</v>
      </c>
      <c r="Y3090" s="1" t="s">
        <v>60</v>
      </c>
      <c r="AT3090" s="1" t="s">
        <v>564</v>
      </c>
      <c r="AU3090" s="1" t="s">
        <v>110</v>
      </c>
      <c r="AV3090" s="1" t="s">
        <v>111</v>
      </c>
      <c r="AW3090" s="3" t="str">
        <f t="shared" si="1"/>
        <v>Other</v>
      </c>
      <c r="AX3090" s="3" t="str">
        <f t="array" ref="AX3090">TEXTJOIN(", ", TRUE, IF(X3090:AS3090="Y", X$1:AS$1, IF(X3090:AS3090&lt;&gt;"", X$1:AS$1 &amp; ": " &amp; X3090:AS3090, "")))
</f>
        <v>Cocaine</v>
      </c>
    </row>
    <row r="3091">
      <c r="A3091" s="2">
        <v>43040.0</v>
      </c>
      <c r="B3091" s="1" t="s">
        <v>86</v>
      </c>
      <c r="C3091" s="1">
        <v>21.0</v>
      </c>
      <c r="D3091" s="1" t="s">
        <v>76</v>
      </c>
      <c r="E3091" s="1" t="s">
        <v>412</v>
      </c>
      <c r="G3091" s="1" t="s">
        <v>290</v>
      </c>
      <c r="H3091" s="1" t="s">
        <v>91</v>
      </c>
      <c r="I3091" s="1" t="s">
        <v>55</v>
      </c>
      <c r="J3091" s="1" t="s">
        <v>290</v>
      </c>
      <c r="K3091" s="1" t="s">
        <v>91</v>
      </c>
      <c r="L3091" s="1" t="s">
        <v>55</v>
      </c>
      <c r="M3091" s="1" t="s">
        <v>56</v>
      </c>
      <c r="N3091" s="1" t="s">
        <v>93</v>
      </c>
      <c r="O3091" s="1" t="s">
        <v>290</v>
      </c>
      <c r="P3091" s="1" t="s">
        <v>91</v>
      </c>
      <c r="Q3091" s="1" t="s">
        <v>55</v>
      </c>
      <c r="R3091" s="1" t="s">
        <v>44</v>
      </c>
      <c r="S3091" s="1" t="s">
        <v>1262</v>
      </c>
      <c r="T3091" s="1" t="s">
        <v>3762</v>
      </c>
      <c r="U3091" s="1" t="s">
        <v>59</v>
      </c>
      <c r="X3091" s="1" t="s">
        <v>60</v>
      </c>
      <c r="Z3091" s="1" t="s">
        <v>60</v>
      </c>
      <c r="AA3091" s="1" t="s">
        <v>60</v>
      </c>
      <c r="AJ3091" s="1" t="s">
        <v>60</v>
      </c>
      <c r="AT3091" s="1" t="s">
        <v>292</v>
      </c>
      <c r="AU3091" s="1" t="s">
        <v>292</v>
      </c>
      <c r="AV3091" s="1" t="s">
        <v>653</v>
      </c>
      <c r="AW3091" s="3" t="str">
        <f t="shared" si="1"/>
        <v>Other</v>
      </c>
      <c r="AX3091" s="3" t="str">
        <f t="array" ref="AX3091">TEXTJOIN(", ", TRUE, IF(X3091:AS3091="Y", X$1:AS$1, IF(X3091:AS3091&lt;&gt;"", X$1:AS$1 &amp; ": " &amp; X3091:AS3091, "")))
</f>
        <v>Heroin, Fentanyl, Fentanyl Analogue, Tramad</v>
      </c>
    </row>
    <row r="3092">
      <c r="A3092" s="2">
        <v>43863.0</v>
      </c>
      <c r="B3092" s="1" t="s">
        <v>50</v>
      </c>
      <c r="C3092" s="1">
        <v>54.0</v>
      </c>
      <c r="D3092" s="1" t="s">
        <v>51</v>
      </c>
      <c r="E3092" s="1" t="s">
        <v>52</v>
      </c>
      <c r="G3092" s="1" t="s">
        <v>455</v>
      </c>
      <c r="H3092" s="1" t="s">
        <v>103</v>
      </c>
      <c r="I3092" s="1" t="s">
        <v>55</v>
      </c>
      <c r="J3092" s="1" t="s">
        <v>103</v>
      </c>
      <c r="K3092" s="1" t="s">
        <v>103</v>
      </c>
      <c r="L3092" s="1" t="s">
        <v>55</v>
      </c>
      <c r="M3092" s="1" t="s">
        <v>333</v>
      </c>
      <c r="N3092" s="1" t="s">
        <v>713</v>
      </c>
      <c r="O3092" s="1" t="s">
        <v>103</v>
      </c>
      <c r="P3092" s="1" t="s">
        <v>103</v>
      </c>
      <c r="Q3092" s="1" t="s">
        <v>55</v>
      </c>
      <c r="R3092" s="1" t="s">
        <v>67</v>
      </c>
      <c r="T3092" s="1" t="s">
        <v>699</v>
      </c>
      <c r="U3092" s="1" t="s">
        <v>59</v>
      </c>
      <c r="X3092" s="1" t="s">
        <v>60</v>
      </c>
      <c r="Z3092" s="1" t="s">
        <v>60</v>
      </c>
      <c r="AR3092" s="1" t="s">
        <v>60</v>
      </c>
      <c r="AT3092" s="1" t="s">
        <v>457</v>
      </c>
      <c r="AU3092" s="1" t="s">
        <v>167</v>
      </c>
      <c r="AV3092" s="1" t="s">
        <v>168</v>
      </c>
      <c r="AW3092" s="3" t="str">
        <f t="shared" si="1"/>
        <v>Other</v>
      </c>
      <c r="AX3092" s="3" t="str">
        <f t="array" ref="AX3092">TEXTJOIN(", ", TRUE, IF(X3092:AS3092="Y", X$1:AS$1, IF(X3092:AS3092&lt;&gt;"", X$1:AS$1 &amp; ": " &amp; X3092:AS3092, "")))
</f>
        <v>Heroin, Fentanyl, Any Opioid</v>
      </c>
    </row>
    <row r="3093">
      <c r="A3093" s="2">
        <v>42985.0</v>
      </c>
      <c r="B3093" s="1" t="s">
        <v>86</v>
      </c>
      <c r="C3093" s="1">
        <v>32.0</v>
      </c>
      <c r="D3093" s="1" t="s">
        <v>51</v>
      </c>
      <c r="E3093" s="1" t="s">
        <v>63</v>
      </c>
      <c r="G3093" s="1" t="s">
        <v>474</v>
      </c>
      <c r="H3093" s="1" t="s">
        <v>91</v>
      </c>
      <c r="I3093" s="1" t="s">
        <v>55</v>
      </c>
      <c r="J3093" s="1" t="s">
        <v>72</v>
      </c>
      <c r="K3093" s="1" t="s">
        <v>91</v>
      </c>
      <c r="L3093" s="1" t="s">
        <v>55</v>
      </c>
      <c r="M3093" s="1" t="s">
        <v>401</v>
      </c>
      <c r="N3093" s="1" t="s">
        <v>119</v>
      </c>
      <c r="O3093" s="1" t="s">
        <v>72</v>
      </c>
      <c r="P3093" s="1" t="s">
        <v>91</v>
      </c>
      <c r="Q3093" s="1" t="s">
        <v>55</v>
      </c>
      <c r="R3093" s="1" t="s">
        <v>44</v>
      </c>
      <c r="S3093" s="1" t="s">
        <v>3763</v>
      </c>
      <c r="T3093" s="1" t="s">
        <v>83</v>
      </c>
      <c r="U3093" s="1" t="s">
        <v>59</v>
      </c>
      <c r="Z3093" s="1" t="s">
        <v>60</v>
      </c>
      <c r="AT3093" s="1" t="s">
        <v>477</v>
      </c>
      <c r="AU3093" s="1" t="s">
        <v>619</v>
      </c>
      <c r="AV3093" s="1" t="s">
        <v>75</v>
      </c>
      <c r="AW3093" s="3" t="str">
        <f t="shared" si="1"/>
        <v>Other</v>
      </c>
      <c r="AX3093" s="3" t="str">
        <f t="array" ref="AX3093">TEXTJOIN(", ", TRUE, IF(X3093:AS3093="Y", X$1:AS$1, IF(X3093:AS3093&lt;&gt;"", X$1:AS$1 &amp; ": " &amp; X3093:AS3093, "")))
</f>
        <v>Fentanyl</v>
      </c>
    </row>
    <row r="3094">
      <c r="A3094" s="2">
        <v>43708.0</v>
      </c>
      <c r="B3094" s="1" t="s">
        <v>50</v>
      </c>
      <c r="C3094" s="1">
        <v>28.0</v>
      </c>
      <c r="D3094" s="1" t="s">
        <v>51</v>
      </c>
      <c r="E3094" s="1" t="s">
        <v>63</v>
      </c>
      <c r="F3094" s="1" t="s">
        <v>137</v>
      </c>
      <c r="G3094" s="1" t="s">
        <v>352</v>
      </c>
      <c r="H3094" s="1" t="s">
        <v>54</v>
      </c>
      <c r="I3094" s="1" t="s">
        <v>55</v>
      </c>
      <c r="J3094" s="1" t="s">
        <v>352</v>
      </c>
      <c r="K3094" s="1" t="s">
        <v>54</v>
      </c>
      <c r="L3094" s="1" t="s">
        <v>55</v>
      </c>
      <c r="M3094" s="1" t="s">
        <v>56</v>
      </c>
      <c r="N3094" s="1" t="s">
        <v>178</v>
      </c>
      <c r="O3094" s="1" t="s">
        <v>352</v>
      </c>
      <c r="P3094" s="1" t="s">
        <v>54</v>
      </c>
      <c r="Q3094" s="1" t="s">
        <v>55</v>
      </c>
      <c r="R3094" s="1" t="s">
        <v>67</v>
      </c>
      <c r="T3094" s="1" t="s">
        <v>3764</v>
      </c>
      <c r="U3094" s="1" t="s">
        <v>59</v>
      </c>
      <c r="Y3094" s="1" t="s">
        <v>60</v>
      </c>
      <c r="Z3094" s="1" t="s">
        <v>60</v>
      </c>
      <c r="AR3094" s="1" t="s">
        <v>60</v>
      </c>
      <c r="AT3094" s="1" t="s">
        <v>354</v>
      </c>
      <c r="AU3094" s="1" t="s">
        <v>354</v>
      </c>
      <c r="AV3094" s="1" t="s">
        <v>355</v>
      </c>
      <c r="AW3094" s="3" t="str">
        <f t="shared" si="1"/>
        <v>Other</v>
      </c>
      <c r="AX3094" s="3" t="str">
        <f t="array" ref="AX3094">TEXTJOIN(", ", TRUE, IF(X3094:AS3094="Y", X$1:AS$1, IF(X3094:AS3094&lt;&gt;"", X$1:AS$1 &amp; ": " &amp; X3094:AS3094, "")))
</f>
        <v>Cocaine, Fentanyl, Any Opioid</v>
      </c>
    </row>
    <row r="3095">
      <c r="A3095" s="2">
        <v>44231.0</v>
      </c>
      <c r="B3095" s="1" t="s">
        <v>50</v>
      </c>
      <c r="C3095" s="1">
        <v>47.0</v>
      </c>
      <c r="D3095" s="1" t="s">
        <v>51</v>
      </c>
      <c r="E3095" s="1" t="s">
        <v>63</v>
      </c>
      <c r="F3095" s="1" t="s">
        <v>267</v>
      </c>
      <c r="G3095" s="1" t="s">
        <v>98</v>
      </c>
      <c r="H3095" s="1" t="s">
        <v>54</v>
      </c>
      <c r="I3095" s="1" t="s">
        <v>55</v>
      </c>
      <c r="J3095" s="1" t="s">
        <v>98</v>
      </c>
      <c r="K3095" s="1" t="s">
        <v>54</v>
      </c>
      <c r="L3095" s="1" t="s">
        <v>55</v>
      </c>
      <c r="M3095" s="1" t="s">
        <v>56</v>
      </c>
      <c r="N3095" s="1" t="s">
        <v>178</v>
      </c>
      <c r="O3095" s="1" t="s">
        <v>98</v>
      </c>
      <c r="P3095" s="1" t="s">
        <v>54</v>
      </c>
      <c r="Q3095" s="1" t="s">
        <v>55</v>
      </c>
      <c r="R3095" s="1" t="s">
        <v>56</v>
      </c>
      <c r="T3095" s="1" t="s">
        <v>2943</v>
      </c>
      <c r="U3095" s="1" t="s">
        <v>59</v>
      </c>
      <c r="Z3095" s="1" t="s">
        <v>60</v>
      </c>
      <c r="AA3095" s="1" t="s">
        <v>60</v>
      </c>
      <c r="AR3095" s="1" t="s">
        <v>60</v>
      </c>
      <c r="AS3095" s="1" t="s">
        <v>417</v>
      </c>
      <c r="AT3095" s="1" t="s">
        <v>100</v>
      </c>
      <c r="AU3095" s="1" t="s">
        <v>100</v>
      </c>
      <c r="AV3095" s="1" t="s">
        <v>101</v>
      </c>
      <c r="AW3095" s="3" t="str">
        <f t="shared" si="1"/>
        <v>Other</v>
      </c>
      <c r="AX3095" s="3" t="str">
        <f t="array" ref="AX3095">TEXTJOIN(", ", TRUE, IF(X3095:AS3095="Y", X$1:AS$1, IF(X3095:AS3095&lt;&gt;"", X$1:AS$1 &amp; ": " &amp; X3095:AS3095, "")))
</f>
        <v>Fentanyl, Fentanyl Analogue, Any Opioid, Other: PCP</v>
      </c>
    </row>
    <row r="3096">
      <c r="A3096" s="2">
        <v>42922.0</v>
      </c>
      <c r="B3096" s="1" t="s">
        <v>86</v>
      </c>
      <c r="C3096" s="1">
        <v>54.0</v>
      </c>
      <c r="D3096" s="1" t="s">
        <v>76</v>
      </c>
      <c r="E3096" s="1" t="s">
        <v>63</v>
      </c>
      <c r="G3096" s="1" t="s">
        <v>255</v>
      </c>
      <c r="H3096" s="1" t="s">
        <v>103</v>
      </c>
      <c r="I3096" s="1" t="s">
        <v>55</v>
      </c>
      <c r="J3096" s="1" t="s">
        <v>255</v>
      </c>
      <c r="K3096" s="1" t="s">
        <v>103</v>
      </c>
      <c r="L3096" s="1" t="s">
        <v>55</v>
      </c>
      <c r="M3096" s="1" t="s">
        <v>56</v>
      </c>
      <c r="N3096" s="1" t="s">
        <v>93</v>
      </c>
      <c r="O3096" s="1" t="s">
        <v>255</v>
      </c>
      <c r="P3096" s="1" t="s">
        <v>103</v>
      </c>
      <c r="Q3096" s="1" t="s">
        <v>55</v>
      </c>
      <c r="R3096" s="1" t="s">
        <v>56</v>
      </c>
      <c r="T3096" s="1" t="s">
        <v>3703</v>
      </c>
      <c r="U3096" s="1" t="s">
        <v>59</v>
      </c>
      <c r="X3096" s="1" t="s">
        <v>60</v>
      </c>
      <c r="Z3096" s="1" t="s">
        <v>60</v>
      </c>
      <c r="AA3096" s="1" t="s">
        <v>60</v>
      </c>
      <c r="AT3096" s="1" t="s">
        <v>259</v>
      </c>
      <c r="AU3096" s="1" t="s">
        <v>259</v>
      </c>
      <c r="AV3096" s="1" t="s">
        <v>520</v>
      </c>
      <c r="AW3096" s="3" t="str">
        <f t="shared" si="1"/>
        <v>Other</v>
      </c>
      <c r="AX3096" s="3" t="str">
        <f t="array" ref="AX3096">TEXTJOIN(", ", TRUE, IF(X3096:AS3096="Y", X$1:AS$1, IF(X3096:AS3096&lt;&gt;"", X$1:AS$1 &amp; ": " &amp; X3096:AS3096, "")))
</f>
        <v>Heroin, Fentanyl, Fentanyl Analogue</v>
      </c>
    </row>
    <row r="3097">
      <c r="A3097" s="2">
        <v>41726.0</v>
      </c>
      <c r="B3097" s="1" t="s">
        <v>50</v>
      </c>
      <c r="C3097" s="1">
        <v>36.0</v>
      </c>
      <c r="D3097" s="1" t="s">
        <v>51</v>
      </c>
      <c r="E3097" s="1" t="s">
        <v>63</v>
      </c>
      <c r="G3097" s="1" t="s">
        <v>3286</v>
      </c>
      <c r="J3097" s="1" t="s">
        <v>3286</v>
      </c>
      <c r="L3097" s="1" t="s">
        <v>55</v>
      </c>
      <c r="M3097" s="1" t="s">
        <v>56</v>
      </c>
      <c r="N3097" s="1" t="s">
        <v>119</v>
      </c>
      <c r="O3097" s="1" t="s">
        <v>3286</v>
      </c>
      <c r="R3097" s="1" t="s">
        <v>56</v>
      </c>
      <c r="T3097" s="1" t="s">
        <v>3765</v>
      </c>
      <c r="U3097" s="1" t="s">
        <v>59</v>
      </c>
      <c r="V3097" s="1" t="s">
        <v>3766</v>
      </c>
      <c r="Y3097" s="1" t="s">
        <v>60</v>
      </c>
      <c r="AD3097" s="1" t="s">
        <v>60</v>
      </c>
      <c r="AT3097" s="1" t="s">
        <v>3288</v>
      </c>
      <c r="AU3097" s="1" t="s">
        <v>3288</v>
      </c>
      <c r="AV3097" s="1" t="s">
        <v>3289</v>
      </c>
      <c r="AW3097" s="3" t="str">
        <f t="shared" si="1"/>
        <v>Other</v>
      </c>
      <c r="AX3097" s="3" t="str">
        <f t="array" ref="AX3097">TEXTJOIN(", ", TRUE, IF(X3097:AS3097="Y", X$1:AS$1, IF(X3097:AS3097&lt;&gt;"", X$1:AS$1 &amp; ": " &amp; X3097:AS3097, "")))
</f>
        <v>Cocaine, Ethanol</v>
      </c>
    </row>
    <row r="3098">
      <c r="A3098" s="2">
        <v>43839.0</v>
      </c>
      <c r="B3098" s="1" t="s">
        <v>50</v>
      </c>
      <c r="C3098" s="1">
        <v>43.0</v>
      </c>
      <c r="D3098" s="1" t="s">
        <v>76</v>
      </c>
      <c r="E3098" s="1" t="s">
        <v>63</v>
      </c>
      <c r="G3098" s="1" t="s">
        <v>903</v>
      </c>
      <c r="H3098" s="1" t="s">
        <v>54</v>
      </c>
      <c r="I3098" s="1" t="s">
        <v>55</v>
      </c>
      <c r="J3098" s="1" t="s">
        <v>903</v>
      </c>
      <c r="K3098" s="1" t="s">
        <v>54</v>
      </c>
      <c r="L3098" s="1" t="s">
        <v>55</v>
      </c>
      <c r="M3098" s="1" t="s">
        <v>404</v>
      </c>
      <c r="N3098" s="1" t="s">
        <v>442</v>
      </c>
      <c r="O3098" s="1" t="s">
        <v>903</v>
      </c>
      <c r="P3098" s="1" t="s">
        <v>54</v>
      </c>
      <c r="Q3098" s="1" t="s">
        <v>55</v>
      </c>
      <c r="R3098" s="1" t="s">
        <v>56</v>
      </c>
      <c r="T3098" s="1" t="s">
        <v>1468</v>
      </c>
      <c r="U3098" s="1" t="s">
        <v>59</v>
      </c>
      <c r="Y3098" s="1" t="s">
        <v>60</v>
      </c>
      <c r="Z3098" s="1" t="s">
        <v>60</v>
      </c>
      <c r="AR3098" s="1" t="s">
        <v>60</v>
      </c>
      <c r="AT3098" s="1" t="s">
        <v>905</v>
      </c>
      <c r="AU3098" s="1" t="s">
        <v>905</v>
      </c>
      <c r="AV3098" s="1" t="s">
        <v>906</v>
      </c>
      <c r="AW3098" s="3" t="str">
        <f t="shared" si="1"/>
        <v>Other</v>
      </c>
      <c r="AX3098" s="3" t="str">
        <f t="array" ref="AX3098">TEXTJOIN(", ", TRUE, IF(X3098:AS3098="Y", X$1:AS$1, IF(X3098:AS3098&lt;&gt;"", X$1:AS$1 &amp; ": " &amp; X3098:AS3098, "")))
</f>
        <v>Cocaine, Fentanyl, Any Opioid</v>
      </c>
    </row>
    <row r="3099">
      <c r="A3099" s="2">
        <v>42085.0</v>
      </c>
      <c r="B3099" s="1" t="s">
        <v>86</v>
      </c>
      <c r="C3099" s="1">
        <v>37.0</v>
      </c>
      <c r="D3099" s="1" t="s">
        <v>51</v>
      </c>
      <c r="E3099" s="1" t="s">
        <v>63</v>
      </c>
      <c r="G3099" s="1" t="s">
        <v>290</v>
      </c>
      <c r="H3099" s="1" t="s">
        <v>91</v>
      </c>
      <c r="I3099" s="1" t="s">
        <v>55</v>
      </c>
      <c r="J3099" s="1" t="s">
        <v>91</v>
      </c>
      <c r="M3099" s="1" t="s">
        <v>56</v>
      </c>
      <c r="O3099" s="1" t="s">
        <v>290</v>
      </c>
      <c r="P3099" s="1" t="s">
        <v>91</v>
      </c>
      <c r="Q3099" s="1" t="s">
        <v>55</v>
      </c>
      <c r="R3099" s="1" t="s">
        <v>56</v>
      </c>
      <c r="T3099" s="1" t="s">
        <v>3767</v>
      </c>
      <c r="U3099" s="1" t="s">
        <v>59</v>
      </c>
      <c r="X3099" s="1" t="s">
        <v>60</v>
      </c>
      <c r="Y3099" s="1" t="s">
        <v>60</v>
      </c>
      <c r="Z3099" s="1" t="s">
        <v>60</v>
      </c>
      <c r="AD3099" s="1" t="s">
        <v>60</v>
      </c>
      <c r="AP3099" s="1" t="s">
        <v>60</v>
      </c>
      <c r="AR3099" s="1" t="s">
        <v>60</v>
      </c>
      <c r="AT3099" s="1" t="s">
        <v>292</v>
      </c>
      <c r="AU3099" s="1" t="s">
        <v>110</v>
      </c>
      <c r="AV3099" s="1" t="s">
        <v>653</v>
      </c>
      <c r="AW3099" s="3" t="str">
        <f t="shared" si="1"/>
        <v>Other</v>
      </c>
      <c r="AX3099" s="3" t="str">
        <f t="array" ref="AX3099">TEXTJOIN(", ", TRUE, IF(X3099:AS3099="Y", X$1:AS$1, IF(X3099:AS3099&lt;&gt;"", X$1:AS$1 &amp; ": " &amp; X3099:AS3099, "")))
</f>
        <v>Heroin, Cocaine, Fentanyl, Ethanol, Heroin/Morph/Codeine, Any Opioid</v>
      </c>
    </row>
    <row r="3100">
      <c r="A3100" s="2">
        <v>44100.0</v>
      </c>
      <c r="B3100" s="1" t="s">
        <v>50</v>
      </c>
      <c r="C3100" s="1">
        <v>38.0</v>
      </c>
      <c r="D3100" s="1" t="s">
        <v>51</v>
      </c>
      <c r="E3100" s="1" t="s">
        <v>63</v>
      </c>
      <c r="F3100" s="1" t="s">
        <v>137</v>
      </c>
      <c r="G3100" s="1" t="s">
        <v>536</v>
      </c>
      <c r="H3100" s="1" t="s">
        <v>299</v>
      </c>
      <c r="I3100" s="1" t="s">
        <v>55</v>
      </c>
      <c r="J3100" s="1" t="s">
        <v>160</v>
      </c>
      <c r="K3100" s="1" t="s">
        <v>54</v>
      </c>
      <c r="L3100" s="1" t="s">
        <v>55</v>
      </c>
      <c r="M3100" s="1" t="s">
        <v>177</v>
      </c>
      <c r="N3100" s="1" t="s">
        <v>136</v>
      </c>
      <c r="O3100" s="1" t="s">
        <v>160</v>
      </c>
      <c r="P3100" s="1" t="s">
        <v>54</v>
      </c>
      <c r="Q3100" s="1" t="s">
        <v>55</v>
      </c>
      <c r="R3100" s="1" t="s">
        <v>44</v>
      </c>
      <c r="T3100" s="1" t="s">
        <v>3768</v>
      </c>
      <c r="U3100" s="1" t="s">
        <v>59</v>
      </c>
      <c r="Y3100" s="1" t="s">
        <v>60</v>
      </c>
      <c r="Z3100" s="1" t="s">
        <v>60</v>
      </c>
      <c r="AD3100" s="1" t="s">
        <v>60</v>
      </c>
      <c r="AI3100" s="1" t="s">
        <v>60</v>
      </c>
      <c r="AJ3100" s="1" t="s">
        <v>60</v>
      </c>
      <c r="AR3100" s="1" t="s">
        <v>60</v>
      </c>
      <c r="AT3100" s="1" t="s">
        <v>538</v>
      </c>
      <c r="AU3100" s="1" t="s">
        <v>163</v>
      </c>
      <c r="AV3100" s="1" t="s">
        <v>164</v>
      </c>
      <c r="AW3100" s="3" t="str">
        <f t="shared" si="1"/>
        <v>Other</v>
      </c>
      <c r="AX3100" s="3" t="str">
        <f t="array" ref="AX3100">TEXTJOIN(", ", TRUE, IF(X3100:AS3100="Y", X$1:AS$1, IF(X3100:AS3100&lt;&gt;"", X$1:AS$1 &amp; ": " &amp; X3100:AS3100, "")))
</f>
        <v>Cocaine, Fentanyl, Ethanol, Amphet, Tramad, Any Opioid</v>
      </c>
    </row>
    <row r="3101">
      <c r="A3101" s="4">
        <v>42301.0</v>
      </c>
      <c r="B3101" s="1" t="s">
        <v>86</v>
      </c>
      <c r="C3101" s="1">
        <v>55.0</v>
      </c>
      <c r="D3101" s="1" t="s">
        <v>51</v>
      </c>
      <c r="E3101" s="1" t="s">
        <v>52</v>
      </c>
      <c r="G3101" s="1" t="s">
        <v>91</v>
      </c>
      <c r="H3101" s="1" t="s">
        <v>91</v>
      </c>
      <c r="I3101" s="1" t="s">
        <v>55</v>
      </c>
      <c r="J3101" s="1" t="s">
        <v>91</v>
      </c>
      <c r="M3101" s="1" t="s">
        <v>56</v>
      </c>
      <c r="O3101" s="1" t="s">
        <v>91</v>
      </c>
      <c r="P3101" s="1" t="s">
        <v>91</v>
      </c>
      <c r="Q3101" s="1" t="s">
        <v>55</v>
      </c>
      <c r="R3101" s="1" t="s">
        <v>56</v>
      </c>
      <c r="T3101" s="1" t="s">
        <v>3377</v>
      </c>
      <c r="U3101" s="1" t="s">
        <v>59</v>
      </c>
      <c r="Z3101" s="1" t="s">
        <v>60</v>
      </c>
      <c r="AR3101" s="1" t="s">
        <v>60</v>
      </c>
      <c r="AS3101" s="1" t="s">
        <v>182</v>
      </c>
      <c r="AT3101" s="1" t="s">
        <v>110</v>
      </c>
      <c r="AU3101" s="1" t="s">
        <v>110</v>
      </c>
      <c r="AV3101" s="1" t="s">
        <v>111</v>
      </c>
      <c r="AW3101" s="3" t="str">
        <f t="shared" si="1"/>
        <v>Other</v>
      </c>
      <c r="AX3101" s="3" t="str">
        <f t="array" ref="AX3101">TEXTJOIN(", ", TRUE, IF(X3101:AS3101="Y", X$1:AS$1, IF(X3101:AS3101&lt;&gt;"", X$1:AS$1 &amp; ": " &amp; X3101:AS3101, "")))
</f>
        <v>Fentanyl, Any Opioid, Other: Bupren</v>
      </c>
    </row>
    <row r="3102">
      <c r="A3102" s="2">
        <v>44412.0</v>
      </c>
      <c r="B3102" s="1" t="s">
        <v>50</v>
      </c>
      <c r="C3102" s="1">
        <v>47.0</v>
      </c>
      <c r="D3102" s="1" t="s">
        <v>76</v>
      </c>
      <c r="E3102" s="1" t="s">
        <v>502</v>
      </c>
      <c r="G3102" s="1" t="s">
        <v>91</v>
      </c>
      <c r="H3102" s="1" t="s">
        <v>91</v>
      </c>
      <c r="I3102" s="1" t="s">
        <v>55</v>
      </c>
      <c r="J3102" s="1" t="s">
        <v>91</v>
      </c>
      <c r="K3102" s="1" t="s">
        <v>91</v>
      </c>
      <c r="L3102" s="1" t="s">
        <v>55</v>
      </c>
      <c r="M3102" s="1" t="s">
        <v>56</v>
      </c>
      <c r="N3102" s="1" t="s">
        <v>93</v>
      </c>
      <c r="O3102" s="1" t="s">
        <v>91</v>
      </c>
      <c r="P3102" s="1" t="s">
        <v>91</v>
      </c>
      <c r="Q3102" s="1" t="s">
        <v>55</v>
      </c>
      <c r="R3102" s="1" t="s">
        <v>56</v>
      </c>
      <c r="T3102" s="1" t="s">
        <v>1040</v>
      </c>
      <c r="U3102" s="1" t="s">
        <v>59</v>
      </c>
      <c r="Z3102" s="1" t="s">
        <v>60</v>
      </c>
      <c r="AR3102" s="1" t="s">
        <v>60</v>
      </c>
      <c r="AT3102" s="1" t="s">
        <v>110</v>
      </c>
      <c r="AU3102" s="1" t="s">
        <v>110</v>
      </c>
      <c r="AV3102" s="1" t="s">
        <v>111</v>
      </c>
      <c r="AW3102" s="3" t="str">
        <f t="shared" si="1"/>
        <v>Other</v>
      </c>
      <c r="AX3102" s="3" t="str">
        <f t="array" ref="AX3102">TEXTJOIN(", ", TRUE, IF(X3102:AS3102="Y", X$1:AS$1, IF(X3102:AS3102&lt;&gt;"", X$1:AS$1 &amp; ": " &amp; X3102:AS3102, "")))
</f>
        <v>Fentanyl, Any Opioid</v>
      </c>
    </row>
    <row r="3103">
      <c r="A3103" s="2">
        <v>44223.0</v>
      </c>
      <c r="B3103" s="1" t="s">
        <v>50</v>
      </c>
      <c r="C3103" s="1">
        <v>30.0</v>
      </c>
      <c r="D3103" s="1" t="s">
        <v>51</v>
      </c>
      <c r="E3103" s="1" t="s">
        <v>63</v>
      </c>
      <c r="G3103" s="1" t="s">
        <v>91</v>
      </c>
      <c r="H3103" s="1" t="s">
        <v>91</v>
      </c>
      <c r="I3103" s="1" t="s">
        <v>55</v>
      </c>
      <c r="J3103" s="1" t="s">
        <v>91</v>
      </c>
      <c r="K3103" s="1" t="s">
        <v>91</v>
      </c>
      <c r="L3103" s="1" t="s">
        <v>55</v>
      </c>
      <c r="M3103" s="1" t="s">
        <v>56</v>
      </c>
      <c r="N3103" s="1" t="s">
        <v>136</v>
      </c>
      <c r="O3103" s="1" t="s">
        <v>91</v>
      </c>
      <c r="P3103" s="1" t="s">
        <v>91</v>
      </c>
      <c r="Q3103" s="1" t="s">
        <v>55</v>
      </c>
      <c r="R3103" s="1" t="s">
        <v>180</v>
      </c>
      <c r="T3103" s="1" t="s">
        <v>3769</v>
      </c>
      <c r="U3103" s="1" t="s">
        <v>59</v>
      </c>
      <c r="Z3103" s="1" t="s">
        <v>60</v>
      </c>
      <c r="AF3103" s="1" t="s">
        <v>60</v>
      </c>
      <c r="AM3103" s="1" t="s">
        <v>60</v>
      </c>
      <c r="AR3103" s="1" t="s">
        <v>60</v>
      </c>
      <c r="AT3103" s="1" t="s">
        <v>110</v>
      </c>
      <c r="AU3103" s="1" t="s">
        <v>110</v>
      </c>
      <c r="AV3103" s="1" t="s">
        <v>111</v>
      </c>
      <c r="AW3103" s="3" t="str">
        <f t="shared" si="1"/>
        <v>Other</v>
      </c>
      <c r="AX3103" s="3" t="str">
        <f t="array" ref="AX3103">TEXTJOIN(", ", TRUE, IF(X3103:AS3103="Y", X$1:AS$1, IF(X3103:AS3103&lt;&gt;"", X$1:AS$1 &amp; ": " &amp; X3103:AS3103, "")))
</f>
        <v>Fentanyl, Benzodiazepine, Xylazine, Any Opioid</v>
      </c>
    </row>
    <row r="3104">
      <c r="A3104" s="2">
        <v>43835.0</v>
      </c>
      <c r="B3104" s="1" t="s">
        <v>50</v>
      </c>
      <c r="C3104" s="1">
        <v>31.0</v>
      </c>
      <c r="D3104" s="1" t="s">
        <v>51</v>
      </c>
      <c r="E3104" s="1" t="s">
        <v>63</v>
      </c>
      <c r="G3104" s="1" t="s">
        <v>102</v>
      </c>
      <c r="H3104" s="1" t="s">
        <v>103</v>
      </c>
      <c r="I3104" s="1" t="s">
        <v>55</v>
      </c>
      <c r="J3104" s="1" t="s">
        <v>102</v>
      </c>
      <c r="L3104" s="1" t="s">
        <v>55</v>
      </c>
      <c r="M3104" s="1" t="s">
        <v>118</v>
      </c>
      <c r="N3104" s="1" t="s">
        <v>136</v>
      </c>
      <c r="O3104" s="1" t="s">
        <v>102</v>
      </c>
      <c r="P3104" s="1" t="s">
        <v>103</v>
      </c>
      <c r="Q3104" s="1" t="s">
        <v>55</v>
      </c>
      <c r="R3104" s="1" t="s">
        <v>67</v>
      </c>
      <c r="T3104" s="1" t="s">
        <v>3770</v>
      </c>
      <c r="U3104" s="1" t="s">
        <v>59</v>
      </c>
      <c r="AF3104" s="1" t="s">
        <v>60</v>
      </c>
      <c r="AG3104" s="1" t="s">
        <v>60</v>
      </c>
      <c r="AR3104" s="1" t="s">
        <v>60</v>
      </c>
      <c r="AT3104" s="1" t="s">
        <v>106</v>
      </c>
      <c r="AU3104" s="1" t="s">
        <v>106</v>
      </c>
      <c r="AV3104" s="1" t="s">
        <v>107</v>
      </c>
      <c r="AW3104" s="3" t="str">
        <f t="shared" si="1"/>
        <v>Other</v>
      </c>
      <c r="AX3104" s="3" t="str">
        <f t="array" ref="AX3104">TEXTJOIN(", ", TRUE, IF(X3104:AS3104="Y", X$1:AS$1, IF(X3104:AS3104&lt;&gt;"", X$1:AS$1 &amp; ": " &amp; X3104:AS3104, "")))
</f>
        <v>Benzodiazepine, Methadone, Any Opioid</v>
      </c>
    </row>
    <row r="3105">
      <c r="A3105" s="2">
        <v>43663.0</v>
      </c>
      <c r="B3105" s="1" t="s">
        <v>50</v>
      </c>
      <c r="C3105" s="1">
        <v>57.0</v>
      </c>
      <c r="D3105" s="1" t="s">
        <v>76</v>
      </c>
      <c r="E3105" s="1" t="s">
        <v>63</v>
      </c>
      <c r="G3105" s="1" t="s">
        <v>407</v>
      </c>
      <c r="H3105" s="1" t="s">
        <v>299</v>
      </c>
      <c r="I3105" s="1" t="s">
        <v>55</v>
      </c>
      <c r="J3105" s="1" t="s">
        <v>407</v>
      </c>
      <c r="K3105" s="1" t="s">
        <v>299</v>
      </c>
      <c r="L3105" s="1" t="s">
        <v>55</v>
      </c>
      <c r="M3105" s="1" t="s">
        <v>1412</v>
      </c>
      <c r="N3105" s="1" t="s">
        <v>66</v>
      </c>
      <c r="O3105" s="1" t="s">
        <v>407</v>
      </c>
      <c r="P3105" s="1" t="s">
        <v>299</v>
      </c>
      <c r="Q3105" s="1" t="s">
        <v>55</v>
      </c>
      <c r="R3105" s="1" t="s">
        <v>56</v>
      </c>
      <c r="T3105" s="1" t="s">
        <v>3771</v>
      </c>
      <c r="U3105" s="1" t="s">
        <v>59</v>
      </c>
      <c r="X3105" s="1" t="s">
        <v>60</v>
      </c>
      <c r="Z3105" s="1" t="s">
        <v>60</v>
      </c>
      <c r="AA3105" s="1" t="s">
        <v>60</v>
      </c>
      <c r="AB3105" s="1" t="s">
        <v>60</v>
      </c>
      <c r="AD3105" s="1" t="s">
        <v>60</v>
      </c>
      <c r="AP3105" s="1" t="s">
        <v>60</v>
      </c>
      <c r="AR3105" s="1" t="s">
        <v>60</v>
      </c>
      <c r="AT3105" s="1" t="s">
        <v>1204</v>
      </c>
      <c r="AU3105" s="1" t="s">
        <v>1204</v>
      </c>
      <c r="AV3105" s="1" t="s">
        <v>1205</v>
      </c>
      <c r="AW3105" s="3" t="str">
        <f t="shared" si="1"/>
        <v>Other</v>
      </c>
      <c r="AX3105" s="3" t="str">
        <f t="array" ref="AX3105">TEXTJOIN(", ", TRUE, IF(X3105:AS3105="Y", X$1:AS$1, IF(X3105:AS3105&lt;&gt;"", X$1:AS$1 &amp; ": " &amp; X3105:AS3105, "")))
</f>
        <v>Heroin, Fentanyl, Fentanyl Analogue, Oxycodone, Ethanol, Heroin/Morph/Codeine, Any Opioid</v>
      </c>
    </row>
    <row r="3106">
      <c r="A3106" s="2">
        <v>43408.0</v>
      </c>
      <c r="B3106" s="1" t="s">
        <v>50</v>
      </c>
      <c r="C3106" s="1">
        <v>32.0</v>
      </c>
      <c r="D3106" s="1" t="s">
        <v>51</v>
      </c>
      <c r="E3106" s="1" t="s">
        <v>63</v>
      </c>
      <c r="F3106" s="1" t="s">
        <v>137</v>
      </c>
      <c r="G3106" s="1" t="s">
        <v>3772</v>
      </c>
      <c r="H3106" s="1" t="s">
        <v>3773</v>
      </c>
      <c r="I3106" s="1" t="s">
        <v>606</v>
      </c>
      <c r="J3106" s="1" t="s">
        <v>91</v>
      </c>
      <c r="K3106" s="1" t="s">
        <v>91</v>
      </c>
      <c r="M3106" s="1" t="s">
        <v>177</v>
      </c>
      <c r="N3106" s="1" t="s">
        <v>136</v>
      </c>
      <c r="O3106" s="1" t="s">
        <v>91</v>
      </c>
      <c r="P3106" s="1" t="s">
        <v>91</v>
      </c>
      <c r="Q3106" s="1" t="s">
        <v>55</v>
      </c>
      <c r="R3106" s="1" t="s">
        <v>67</v>
      </c>
      <c r="T3106" s="1" t="s">
        <v>603</v>
      </c>
      <c r="U3106" s="1" t="s">
        <v>59</v>
      </c>
      <c r="X3106" s="1" t="s">
        <v>60</v>
      </c>
      <c r="Z3106" s="1" t="s">
        <v>60</v>
      </c>
      <c r="AD3106" s="1" t="s">
        <v>60</v>
      </c>
      <c r="AP3106" s="1" t="s">
        <v>60</v>
      </c>
      <c r="AR3106" s="1" t="s">
        <v>60</v>
      </c>
      <c r="AU3106" s="1" t="s">
        <v>110</v>
      </c>
      <c r="AV3106" s="1" t="s">
        <v>111</v>
      </c>
      <c r="AW3106" s="3" t="str">
        <f t="shared" si="1"/>
        <v>Other</v>
      </c>
      <c r="AX3106" s="3" t="str">
        <f t="array" ref="AX3106">TEXTJOIN(", ", TRUE, IF(X3106:AS3106="Y", X$1:AS$1, IF(X3106:AS3106&lt;&gt;"", X$1:AS$1 &amp; ": " &amp; X3106:AS3106, "")))
</f>
        <v>Heroin, Fentanyl, Ethanol, Heroin/Morph/Codeine, Any Opioid</v>
      </c>
    </row>
    <row r="3107">
      <c r="A3107" s="2">
        <v>44315.0</v>
      </c>
      <c r="B3107" s="1" t="s">
        <v>50</v>
      </c>
      <c r="C3107" s="1">
        <v>58.0</v>
      </c>
      <c r="D3107" s="1" t="s">
        <v>76</v>
      </c>
      <c r="E3107" s="1" t="s">
        <v>63</v>
      </c>
      <c r="G3107" s="1" t="s">
        <v>81</v>
      </c>
      <c r="H3107" s="1" t="s">
        <v>54</v>
      </c>
      <c r="I3107" s="1" t="s">
        <v>55</v>
      </c>
      <c r="J3107" s="1" t="s">
        <v>81</v>
      </c>
      <c r="K3107" s="1" t="s">
        <v>54</v>
      </c>
      <c r="L3107" s="1" t="s">
        <v>55</v>
      </c>
      <c r="M3107" s="1" t="s">
        <v>56</v>
      </c>
      <c r="N3107" s="1" t="s">
        <v>178</v>
      </c>
      <c r="O3107" s="1" t="s">
        <v>81</v>
      </c>
      <c r="P3107" s="1" t="s">
        <v>54</v>
      </c>
      <c r="Q3107" s="1" t="s">
        <v>55</v>
      </c>
      <c r="R3107" s="1" t="s">
        <v>56</v>
      </c>
      <c r="T3107" s="1" t="s">
        <v>3774</v>
      </c>
      <c r="U3107" s="1" t="s">
        <v>59</v>
      </c>
      <c r="Y3107" s="1" t="s">
        <v>60</v>
      </c>
      <c r="Z3107" s="1" t="s">
        <v>60</v>
      </c>
      <c r="AG3107" s="1" t="s">
        <v>60</v>
      </c>
      <c r="AN3107" s="1" t="s">
        <v>60</v>
      </c>
      <c r="AR3107" s="1" t="s">
        <v>60</v>
      </c>
      <c r="AT3107" s="1" t="s">
        <v>84</v>
      </c>
      <c r="AU3107" s="1" t="s">
        <v>84</v>
      </c>
      <c r="AV3107" s="1" t="s">
        <v>598</v>
      </c>
      <c r="AW3107" s="3" t="str">
        <f t="shared" si="1"/>
        <v>Other</v>
      </c>
      <c r="AX3107" s="3" t="str">
        <f t="array" ref="AX3107">TEXTJOIN(", ", TRUE, IF(X3107:AS3107="Y", X$1:AS$1, IF(X3107:AS3107&lt;&gt;"", X$1:AS$1 &amp; ": " &amp; X3107:AS3107, "")))
</f>
        <v>Cocaine, Fentanyl, Methadone, Gabapentin, Any Opioid</v>
      </c>
    </row>
    <row r="3108">
      <c r="A3108" s="2">
        <v>43933.0</v>
      </c>
      <c r="B3108" s="1" t="s">
        <v>50</v>
      </c>
      <c r="C3108" s="1">
        <v>22.0</v>
      </c>
      <c r="D3108" s="1" t="s">
        <v>51</v>
      </c>
      <c r="E3108" s="1" t="s">
        <v>63</v>
      </c>
      <c r="G3108" s="1" t="s">
        <v>300</v>
      </c>
      <c r="H3108" s="1" t="s">
        <v>299</v>
      </c>
      <c r="I3108" s="1" t="s">
        <v>55</v>
      </c>
      <c r="J3108" s="1" t="s">
        <v>300</v>
      </c>
      <c r="K3108" s="1" t="s">
        <v>299</v>
      </c>
      <c r="L3108" s="1" t="s">
        <v>55</v>
      </c>
      <c r="M3108" s="1" t="s">
        <v>56</v>
      </c>
      <c r="N3108" s="1" t="s">
        <v>178</v>
      </c>
      <c r="O3108" s="1" t="s">
        <v>300</v>
      </c>
      <c r="P3108" s="1" t="s">
        <v>299</v>
      </c>
      <c r="Q3108" s="1" t="s">
        <v>55</v>
      </c>
      <c r="R3108" s="1" t="s">
        <v>67</v>
      </c>
      <c r="T3108" s="1" t="s">
        <v>83</v>
      </c>
      <c r="U3108" s="1" t="s">
        <v>59</v>
      </c>
      <c r="Z3108" s="1" t="s">
        <v>60</v>
      </c>
      <c r="AR3108" s="1" t="s">
        <v>60</v>
      </c>
      <c r="AT3108" s="1" t="s">
        <v>304</v>
      </c>
      <c r="AU3108" s="1" t="s">
        <v>304</v>
      </c>
      <c r="AV3108" s="1" t="s">
        <v>302</v>
      </c>
      <c r="AW3108" s="3" t="str">
        <f t="shared" si="1"/>
        <v>Other</v>
      </c>
      <c r="AX3108" s="3" t="str">
        <f t="array" ref="AX3108">TEXTJOIN(", ", TRUE, IF(X3108:AS3108="Y", X$1:AS$1, IF(X3108:AS3108&lt;&gt;"", X$1:AS$1 &amp; ": " &amp; X3108:AS3108, "")))
</f>
        <v>Fentanyl, Any Opioid</v>
      </c>
    </row>
    <row r="3109">
      <c r="A3109" s="2">
        <v>44380.0</v>
      </c>
      <c r="B3109" s="1" t="s">
        <v>50</v>
      </c>
      <c r="C3109" s="1">
        <v>64.0</v>
      </c>
      <c r="D3109" s="1" t="s">
        <v>76</v>
      </c>
      <c r="E3109" s="1" t="s">
        <v>502</v>
      </c>
      <c r="G3109" s="1" t="s">
        <v>1055</v>
      </c>
      <c r="H3109" s="1" t="s">
        <v>91</v>
      </c>
      <c r="I3109" s="1" t="s">
        <v>55</v>
      </c>
      <c r="J3109" s="1" t="s">
        <v>1055</v>
      </c>
      <c r="K3109" s="1" t="s">
        <v>91</v>
      </c>
      <c r="L3109" s="1" t="s">
        <v>55</v>
      </c>
      <c r="M3109" s="1" t="s">
        <v>56</v>
      </c>
      <c r="N3109" s="1" t="s">
        <v>93</v>
      </c>
      <c r="O3109" s="1" t="s">
        <v>1055</v>
      </c>
      <c r="P3109" s="1" t="s">
        <v>91</v>
      </c>
      <c r="Q3109" s="1" t="s">
        <v>55</v>
      </c>
      <c r="R3109" s="1" t="s">
        <v>56</v>
      </c>
      <c r="T3109" s="1" t="s">
        <v>3775</v>
      </c>
      <c r="U3109" s="1" t="s">
        <v>59</v>
      </c>
      <c r="Z3109" s="1" t="s">
        <v>60</v>
      </c>
      <c r="AB3109" s="1" t="s">
        <v>60</v>
      </c>
      <c r="AF3109" s="1" t="s">
        <v>60</v>
      </c>
      <c r="AN3109" s="1" t="s">
        <v>60</v>
      </c>
      <c r="AR3109" s="1" t="s">
        <v>60</v>
      </c>
      <c r="AT3109" s="1" t="s">
        <v>1056</v>
      </c>
      <c r="AU3109" s="1" t="s">
        <v>1056</v>
      </c>
      <c r="AV3109" s="1" t="s">
        <v>1057</v>
      </c>
      <c r="AW3109" s="3" t="str">
        <f t="shared" si="1"/>
        <v>Other</v>
      </c>
      <c r="AX3109" s="3" t="str">
        <f t="array" ref="AX3109">TEXTJOIN(", ", TRUE, IF(X3109:AS3109="Y", X$1:AS$1, IF(X3109:AS3109&lt;&gt;"", X$1:AS$1 &amp; ": " &amp; X3109:AS3109, "")))
</f>
        <v>Fentanyl, Oxycodone, Benzodiazepine, Gabapentin, Any Opioid</v>
      </c>
    </row>
    <row r="3110">
      <c r="A3110" s="2">
        <v>44051.0</v>
      </c>
      <c r="B3110" s="1" t="s">
        <v>50</v>
      </c>
      <c r="C3110" s="1">
        <v>55.0</v>
      </c>
      <c r="D3110" s="1" t="s">
        <v>51</v>
      </c>
      <c r="E3110" s="1" t="s">
        <v>52</v>
      </c>
      <c r="G3110" s="1" t="s">
        <v>82</v>
      </c>
      <c r="H3110" s="1" t="s">
        <v>54</v>
      </c>
      <c r="I3110" s="1" t="s">
        <v>55</v>
      </c>
      <c r="J3110" s="1" t="s">
        <v>82</v>
      </c>
      <c r="K3110" s="1" t="s">
        <v>54</v>
      </c>
      <c r="L3110" s="1" t="s">
        <v>55</v>
      </c>
      <c r="M3110" s="1" t="s">
        <v>56</v>
      </c>
      <c r="N3110" s="1" t="s">
        <v>66</v>
      </c>
      <c r="O3110" s="1" t="s">
        <v>82</v>
      </c>
      <c r="P3110" s="1" t="s">
        <v>54</v>
      </c>
      <c r="Q3110" s="1" t="s">
        <v>55</v>
      </c>
      <c r="R3110" s="1" t="s">
        <v>56</v>
      </c>
      <c r="T3110" s="1" t="s">
        <v>109</v>
      </c>
      <c r="U3110" s="1" t="s">
        <v>59</v>
      </c>
      <c r="Y3110" s="1" t="s">
        <v>60</v>
      </c>
      <c r="AT3110" s="1" t="s">
        <v>329</v>
      </c>
      <c r="AU3110" s="1" t="s">
        <v>329</v>
      </c>
      <c r="AV3110" s="1" t="s">
        <v>85</v>
      </c>
      <c r="AW3110" s="3" t="str">
        <f t="shared" si="1"/>
        <v>Other</v>
      </c>
      <c r="AX3110" s="3" t="str">
        <f t="array" ref="AX3110">TEXTJOIN(", ", TRUE, IF(X3110:AS3110="Y", X$1:AS$1, IF(X3110:AS3110&lt;&gt;"", X$1:AS$1 &amp; ": " &amp; X3110:AS3110, "")))
</f>
        <v>Cocaine</v>
      </c>
    </row>
    <row r="3111">
      <c r="A3111" s="2">
        <v>43007.0</v>
      </c>
      <c r="B3111" s="1" t="s">
        <v>86</v>
      </c>
      <c r="C3111" s="1">
        <v>36.0</v>
      </c>
      <c r="D3111" s="1" t="s">
        <v>51</v>
      </c>
      <c r="E3111" s="1" t="s">
        <v>63</v>
      </c>
      <c r="G3111" s="1" t="s">
        <v>120</v>
      </c>
      <c r="H3111" s="1" t="s">
        <v>121</v>
      </c>
      <c r="I3111" s="1" t="s">
        <v>55</v>
      </c>
      <c r="J3111" s="1" t="s">
        <v>120</v>
      </c>
      <c r="K3111" s="1" t="s">
        <v>121</v>
      </c>
      <c r="L3111" s="1" t="s">
        <v>55</v>
      </c>
      <c r="M3111" s="1" t="s">
        <v>56</v>
      </c>
      <c r="N3111" s="1" t="s">
        <v>148</v>
      </c>
      <c r="O3111" s="1" t="s">
        <v>120</v>
      </c>
      <c r="P3111" s="1" t="s">
        <v>121</v>
      </c>
      <c r="Q3111" s="1" t="s">
        <v>55</v>
      </c>
      <c r="R3111" s="1" t="s">
        <v>56</v>
      </c>
      <c r="T3111" s="1" t="s">
        <v>83</v>
      </c>
      <c r="U3111" s="1" t="s">
        <v>59</v>
      </c>
      <c r="Z3111" s="1" t="s">
        <v>60</v>
      </c>
      <c r="AT3111" s="1" t="s">
        <v>236</v>
      </c>
      <c r="AU3111" s="1" t="s">
        <v>236</v>
      </c>
      <c r="AV3111" s="1" t="s">
        <v>123</v>
      </c>
      <c r="AW3111" s="3" t="str">
        <f t="shared" si="1"/>
        <v>Middletown</v>
      </c>
      <c r="AX3111" s="3" t="str">
        <f t="array" ref="AX3111">TEXTJOIN(", ", TRUE, IF(X3111:AS3111="Y", X$1:AS$1, IF(X3111:AS3111&lt;&gt;"", X$1:AS$1 &amp; ": " &amp; X3111:AS3111, "")))
</f>
        <v>Fentanyl</v>
      </c>
    </row>
    <row r="3112">
      <c r="A3112" s="2">
        <v>41670.0</v>
      </c>
      <c r="B3112" s="1" t="s">
        <v>50</v>
      </c>
      <c r="C3112" s="1">
        <v>50.0</v>
      </c>
      <c r="D3112" s="1" t="s">
        <v>51</v>
      </c>
      <c r="E3112" s="1" t="s">
        <v>63</v>
      </c>
      <c r="F3112" s="1" t="s">
        <v>137</v>
      </c>
      <c r="G3112" s="1" t="s">
        <v>256</v>
      </c>
      <c r="J3112" s="1" t="s">
        <v>256</v>
      </c>
      <c r="L3112" s="1" t="s">
        <v>55</v>
      </c>
      <c r="M3112" s="1" t="s">
        <v>56</v>
      </c>
      <c r="N3112" s="1" t="s">
        <v>136</v>
      </c>
      <c r="O3112" s="1" t="s">
        <v>256</v>
      </c>
      <c r="R3112" s="1" t="s">
        <v>67</v>
      </c>
      <c r="T3112" s="1" t="s">
        <v>665</v>
      </c>
      <c r="U3112" s="1" t="s">
        <v>59</v>
      </c>
      <c r="X3112" s="1" t="s">
        <v>60</v>
      </c>
      <c r="AD3112" s="1" t="s">
        <v>60</v>
      </c>
      <c r="AT3112" s="1" t="s">
        <v>282</v>
      </c>
      <c r="AU3112" s="1" t="s">
        <v>282</v>
      </c>
      <c r="AV3112" s="1" t="s">
        <v>260</v>
      </c>
      <c r="AW3112" s="3" t="str">
        <f t="shared" si="1"/>
        <v>Other</v>
      </c>
      <c r="AX3112" s="3" t="str">
        <f t="array" ref="AX3112">TEXTJOIN(", ", TRUE, IF(X3112:AS3112="Y", X$1:AS$1, IF(X3112:AS3112&lt;&gt;"", X$1:AS$1 &amp; ": " &amp; X3112:AS3112, "")))
</f>
        <v>Heroin, Ethanol</v>
      </c>
    </row>
    <row r="3113">
      <c r="A3113" s="2">
        <v>42379.0</v>
      </c>
      <c r="B3113" s="1" t="s">
        <v>50</v>
      </c>
      <c r="C3113" s="1">
        <v>45.0</v>
      </c>
      <c r="D3113" s="1" t="s">
        <v>51</v>
      </c>
      <c r="E3113" s="1" t="s">
        <v>63</v>
      </c>
      <c r="G3113" s="1" t="s">
        <v>300</v>
      </c>
      <c r="I3113" s="1" t="s">
        <v>55</v>
      </c>
      <c r="J3113" s="1" t="s">
        <v>117</v>
      </c>
      <c r="M3113" s="1" t="s">
        <v>118</v>
      </c>
      <c r="N3113" s="1" t="s">
        <v>136</v>
      </c>
      <c r="O3113" s="1" t="s">
        <v>300</v>
      </c>
      <c r="R3113" s="1" t="s">
        <v>67</v>
      </c>
      <c r="T3113" s="1" t="s">
        <v>1983</v>
      </c>
      <c r="U3113" s="1" t="s">
        <v>59</v>
      </c>
      <c r="W3113" s="1" t="s">
        <v>60</v>
      </c>
      <c r="X3113" s="1" t="s">
        <v>60</v>
      </c>
      <c r="AG3113" s="1" t="s">
        <v>60</v>
      </c>
      <c r="AP3113" s="1" t="s">
        <v>60</v>
      </c>
      <c r="AR3113" s="1" t="s">
        <v>60</v>
      </c>
      <c r="AT3113" s="1" t="s">
        <v>304</v>
      </c>
      <c r="AV3113" s="1" t="s">
        <v>302</v>
      </c>
      <c r="AW3113" s="3" t="str">
        <f t="shared" si="1"/>
        <v>Other</v>
      </c>
      <c r="AX3113" s="3" t="str">
        <f t="array" ref="AX3113">TEXTJOIN(", ", TRUE, IF(X3113:AS3113="Y", X$1:AS$1, IF(X3113:AS3113&lt;&gt;"", X$1:AS$1 &amp; ": " &amp; X3113:AS3113, "")))
</f>
        <v>Heroin, Methadone, Heroin/Morph/Codeine, Any Opioid</v>
      </c>
    </row>
    <row r="3114">
      <c r="A3114" s="4">
        <v>41970.0</v>
      </c>
      <c r="B3114" s="1" t="s">
        <v>50</v>
      </c>
      <c r="C3114" s="1">
        <v>54.0</v>
      </c>
      <c r="D3114" s="1" t="s">
        <v>76</v>
      </c>
      <c r="E3114" s="1" t="s">
        <v>63</v>
      </c>
      <c r="G3114" s="1" t="s">
        <v>322</v>
      </c>
      <c r="J3114" s="1" t="s">
        <v>322</v>
      </c>
      <c r="L3114" s="1" t="s">
        <v>55</v>
      </c>
      <c r="M3114" s="1" t="s">
        <v>56</v>
      </c>
      <c r="N3114" s="1" t="s">
        <v>148</v>
      </c>
      <c r="O3114" s="1" t="s">
        <v>322</v>
      </c>
      <c r="P3114" s="1" t="s">
        <v>91</v>
      </c>
      <c r="R3114" s="1" t="s">
        <v>56</v>
      </c>
      <c r="T3114" s="1" t="s">
        <v>3776</v>
      </c>
      <c r="U3114" s="1" t="s">
        <v>59</v>
      </c>
      <c r="X3114" s="1" t="s">
        <v>60</v>
      </c>
      <c r="AF3114" s="1" t="s">
        <v>60</v>
      </c>
      <c r="AT3114" s="1" t="s">
        <v>324</v>
      </c>
      <c r="AU3114" s="1" t="s">
        <v>324</v>
      </c>
      <c r="AV3114" s="1" t="s">
        <v>325</v>
      </c>
      <c r="AW3114" s="3" t="str">
        <f t="shared" si="1"/>
        <v>Other</v>
      </c>
      <c r="AX3114" s="3" t="str">
        <f t="array" ref="AX3114">TEXTJOIN(", ", TRUE, IF(X3114:AS3114="Y", X$1:AS$1, IF(X3114:AS3114&lt;&gt;"", X$1:AS$1 &amp; ": " &amp; X3114:AS3114, "")))
</f>
        <v>Heroin, Benzodiazepine</v>
      </c>
    </row>
    <row r="3115">
      <c r="A3115" s="2">
        <v>43632.0</v>
      </c>
      <c r="B3115" s="1" t="s">
        <v>50</v>
      </c>
      <c r="C3115" s="1">
        <v>67.0</v>
      </c>
      <c r="D3115" s="1" t="s">
        <v>51</v>
      </c>
      <c r="E3115" s="1" t="s">
        <v>63</v>
      </c>
      <c r="G3115" s="1" t="s">
        <v>536</v>
      </c>
      <c r="H3115" s="1" t="s">
        <v>299</v>
      </c>
      <c r="I3115" s="1" t="s">
        <v>55</v>
      </c>
      <c r="J3115" s="1" t="s">
        <v>731</v>
      </c>
      <c r="K3115" s="1" t="s">
        <v>103</v>
      </c>
      <c r="L3115" s="1" t="s">
        <v>55</v>
      </c>
      <c r="M3115" s="1" t="s">
        <v>177</v>
      </c>
      <c r="N3115" s="1" t="s">
        <v>136</v>
      </c>
      <c r="O3115" s="1" t="s">
        <v>731</v>
      </c>
      <c r="P3115" s="1" t="s">
        <v>103</v>
      </c>
      <c r="Q3115" s="1" t="s">
        <v>55</v>
      </c>
      <c r="R3115" s="1" t="s">
        <v>44</v>
      </c>
      <c r="T3115" s="1" t="s">
        <v>3777</v>
      </c>
      <c r="U3115" s="1" t="s">
        <v>59</v>
      </c>
      <c r="V3115" s="1" t="s">
        <v>3778</v>
      </c>
      <c r="AG3115" s="1" t="s">
        <v>60</v>
      </c>
      <c r="AR3115" s="1" t="s">
        <v>60</v>
      </c>
      <c r="AT3115" s="1" t="s">
        <v>538</v>
      </c>
      <c r="AU3115" s="1" t="s">
        <v>735</v>
      </c>
      <c r="AV3115" s="1" t="s">
        <v>736</v>
      </c>
      <c r="AW3115" s="3" t="str">
        <f t="shared" si="1"/>
        <v>Other</v>
      </c>
      <c r="AX3115" s="3" t="str">
        <f t="array" ref="AX3115">TEXTJOIN(", ", TRUE, IF(X3115:AS3115="Y", X$1:AS$1, IF(X3115:AS3115&lt;&gt;"", X$1:AS$1 &amp; ": " &amp; X3115:AS3115, "")))
</f>
        <v>Methadone, Any Opioid</v>
      </c>
    </row>
    <row r="3116">
      <c r="A3116" s="4">
        <v>42357.0</v>
      </c>
      <c r="B3116" s="1" t="s">
        <v>86</v>
      </c>
      <c r="C3116" s="1">
        <v>53.0</v>
      </c>
      <c r="D3116" s="1" t="s">
        <v>76</v>
      </c>
      <c r="E3116" s="1" t="s">
        <v>63</v>
      </c>
      <c r="G3116" s="1" t="s">
        <v>53</v>
      </c>
      <c r="H3116" s="1" t="s">
        <v>54</v>
      </c>
      <c r="I3116" s="1" t="s">
        <v>55</v>
      </c>
      <c r="J3116" s="1" t="s">
        <v>53</v>
      </c>
      <c r="M3116" s="1" t="s">
        <v>56</v>
      </c>
      <c r="O3116" s="1" t="s">
        <v>53</v>
      </c>
      <c r="P3116" s="1" t="s">
        <v>54</v>
      </c>
      <c r="Q3116" s="1" t="s">
        <v>55</v>
      </c>
      <c r="R3116" s="1" t="s">
        <v>56</v>
      </c>
      <c r="T3116" s="1" t="s">
        <v>78</v>
      </c>
      <c r="U3116" s="1" t="s">
        <v>59</v>
      </c>
      <c r="W3116" s="1" t="s">
        <v>60</v>
      </c>
      <c r="X3116" s="1" t="s">
        <v>60</v>
      </c>
      <c r="AP3116" s="1" t="s">
        <v>60</v>
      </c>
      <c r="AR3116" s="1" t="s">
        <v>60</v>
      </c>
      <c r="AT3116" s="1" t="s">
        <v>61</v>
      </c>
      <c r="AU3116" s="1" t="s">
        <v>61</v>
      </c>
      <c r="AV3116" s="1" t="s">
        <v>294</v>
      </c>
      <c r="AW3116" s="3" t="str">
        <f t="shared" si="1"/>
        <v>Other</v>
      </c>
      <c r="AX3116" s="3" t="str">
        <f t="array" ref="AX3116">TEXTJOIN(", ", TRUE, IF(X3116:AS3116="Y", X$1:AS$1, IF(X3116:AS3116&lt;&gt;"", X$1:AS$1 &amp; ": " &amp; X3116:AS3116, "")))
</f>
        <v>Heroin, Heroin/Morph/Codeine, Any Opioid</v>
      </c>
    </row>
    <row r="3117">
      <c r="A3117" s="2">
        <v>42883.0</v>
      </c>
      <c r="B3117" s="1" t="s">
        <v>86</v>
      </c>
      <c r="C3117" s="1">
        <v>62.0</v>
      </c>
      <c r="D3117" s="1" t="s">
        <v>76</v>
      </c>
      <c r="E3117" s="1" t="s">
        <v>63</v>
      </c>
      <c r="G3117" s="1" t="s">
        <v>498</v>
      </c>
      <c r="H3117" s="1" t="s">
        <v>65</v>
      </c>
      <c r="I3117" s="1" t="s">
        <v>55</v>
      </c>
      <c r="J3117" s="1" t="s">
        <v>498</v>
      </c>
      <c r="K3117" s="1" t="s">
        <v>65</v>
      </c>
      <c r="L3117" s="1" t="s">
        <v>55</v>
      </c>
      <c r="M3117" s="1" t="s">
        <v>56</v>
      </c>
      <c r="N3117" s="1" t="s">
        <v>3779</v>
      </c>
      <c r="O3117" s="1" t="s">
        <v>498</v>
      </c>
      <c r="P3117" s="1" t="s">
        <v>65</v>
      </c>
      <c r="Q3117" s="1" t="s">
        <v>55</v>
      </c>
      <c r="R3117" s="1" t="s">
        <v>56</v>
      </c>
      <c r="T3117" s="1" t="s">
        <v>3780</v>
      </c>
      <c r="U3117" s="1" t="s">
        <v>59</v>
      </c>
      <c r="AD3117" s="1" t="s">
        <v>60</v>
      </c>
      <c r="AE3117" s="1" t="s">
        <v>60</v>
      </c>
      <c r="AF3117" s="1" t="s">
        <v>60</v>
      </c>
      <c r="AT3117" s="1" t="s">
        <v>500</v>
      </c>
      <c r="AU3117" s="1" t="s">
        <v>500</v>
      </c>
      <c r="AV3117" s="1" t="s">
        <v>501</v>
      </c>
      <c r="AW3117" s="3" t="str">
        <f t="shared" si="1"/>
        <v>Other</v>
      </c>
      <c r="AX3117" s="3" t="str">
        <f t="array" ref="AX3117">TEXTJOIN(", ", TRUE, IF(X3117:AS3117="Y", X$1:AS$1, IF(X3117:AS3117&lt;&gt;"", X$1:AS$1 &amp; ": " &amp; X3117:AS3117, "")))
</f>
        <v>Ethanol, Hydrocodone, Benzodiazepine</v>
      </c>
    </row>
    <row r="3118">
      <c r="A3118" s="4">
        <v>43444.0</v>
      </c>
      <c r="B3118" s="1" t="s">
        <v>50</v>
      </c>
      <c r="C3118" s="1">
        <v>38.0</v>
      </c>
      <c r="D3118" s="1" t="s">
        <v>51</v>
      </c>
      <c r="E3118" s="1" t="s">
        <v>63</v>
      </c>
      <c r="G3118" s="1" t="s">
        <v>176</v>
      </c>
      <c r="H3118" s="1" t="s">
        <v>121</v>
      </c>
      <c r="I3118" s="1" t="s">
        <v>55</v>
      </c>
      <c r="J3118" s="1" t="s">
        <v>176</v>
      </c>
      <c r="K3118" s="1" t="s">
        <v>121</v>
      </c>
      <c r="M3118" s="1" t="s">
        <v>56</v>
      </c>
      <c r="N3118" s="1" t="s">
        <v>1211</v>
      </c>
      <c r="O3118" s="1" t="s">
        <v>179</v>
      </c>
      <c r="P3118" s="1" t="s">
        <v>121</v>
      </c>
      <c r="Q3118" s="1" t="s">
        <v>55</v>
      </c>
      <c r="R3118" s="1" t="s">
        <v>67</v>
      </c>
      <c r="T3118" s="1" t="s">
        <v>1212</v>
      </c>
      <c r="U3118" s="1" t="s">
        <v>59</v>
      </c>
      <c r="Z3118" s="1" t="s">
        <v>60</v>
      </c>
      <c r="AA3118" s="1" t="s">
        <v>60</v>
      </c>
      <c r="AR3118" s="1" t="s">
        <v>60</v>
      </c>
      <c r="AT3118" s="1" t="s">
        <v>183</v>
      </c>
      <c r="AU3118" s="1" t="s">
        <v>183</v>
      </c>
      <c r="AV3118" s="1" t="s">
        <v>184</v>
      </c>
      <c r="AW3118" s="3" t="str">
        <f t="shared" si="1"/>
        <v>Other</v>
      </c>
      <c r="AX3118" s="3" t="str">
        <f t="array" ref="AX3118">TEXTJOIN(", ", TRUE, IF(X3118:AS3118="Y", X$1:AS$1, IF(X3118:AS3118&lt;&gt;"", X$1:AS$1 &amp; ": " &amp; X3118:AS3118, "")))
</f>
        <v>Fentanyl, Fentanyl Analogue, Any Opioid</v>
      </c>
    </row>
    <row r="3119">
      <c r="A3119" s="2">
        <v>43484.0</v>
      </c>
      <c r="B3119" s="1" t="s">
        <v>50</v>
      </c>
      <c r="C3119" s="1">
        <v>38.0</v>
      </c>
      <c r="D3119" s="1" t="s">
        <v>51</v>
      </c>
      <c r="E3119" s="1" t="s">
        <v>63</v>
      </c>
      <c r="G3119" s="1" t="s">
        <v>1085</v>
      </c>
      <c r="H3119" s="1" t="s">
        <v>103</v>
      </c>
      <c r="I3119" s="1" t="s">
        <v>55</v>
      </c>
      <c r="J3119" s="1" t="s">
        <v>116</v>
      </c>
      <c r="K3119" s="1" t="s">
        <v>103</v>
      </c>
      <c r="L3119" s="1" t="s">
        <v>55</v>
      </c>
      <c r="M3119" s="1" t="s">
        <v>333</v>
      </c>
      <c r="N3119" s="1" t="s">
        <v>136</v>
      </c>
      <c r="O3119" s="1" t="s">
        <v>116</v>
      </c>
      <c r="P3119" s="1" t="s">
        <v>103</v>
      </c>
      <c r="Q3119" s="1" t="s">
        <v>55</v>
      </c>
      <c r="R3119" s="1" t="s">
        <v>67</v>
      </c>
      <c r="T3119" s="1" t="s">
        <v>3781</v>
      </c>
      <c r="U3119" s="1" t="s">
        <v>59</v>
      </c>
      <c r="Y3119" s="1" t="s">
        <v>60</v>
      </c>
      <c r="AH3119" s="1" t="s">
        <v>60</v>
      </c>
      <c r="AT3119" s="1" t="s">
        <v>1087</v>
      </c>
      <c r="AU3119" s="1" t="s">
        <v>122</v>
      </c>
      <c r="AV3119" s="1" t="s">
        <v>139</v>
      </c>
      <c r="AW3119" s="3" t="str">
        <f t="shared" si="1"/>
        <v>Other</v>
      </c>
      <c r="AX3119" s="3" t="str">
        <f t="array" ref="AX3119">TEXTJOIN(", ", TRUE, IF(X3119:AS3119="Y", X$1:AS$1, IF(X3119:AS3119&lt;&gt;"", X$1:AS$1 &amp; ": " &amp; X3119:AS3119, "")))
</f>
        <v>Cocaine, Meth/Amphetamine</v>
      </c>
    </row>
    <row r="3120">
      <c r="A3120" s="4">
        <v>44127.0</v>
      </c>
      <c r="B3120" s="1" t="s">
        <v>50</v>
      </c>
      <c r="C3120" s="1">
        <v>40.0</v>
      </c>
      <c r="D3120" s="1" t="s">
        <v>51</v>
      </c>
      <c r="E3120" s="1" t="s">
        <v>63</v>
      </c>
      <c r="G3120" s="1" t="s">
        <v>352</v>
      </c>
      <c r="H3120" s="1" t="s">
        <v>54</v>
      </c>
      <c r="I3120" s="1" t="s">
        <v>55</v>
      </c>
      <c r="J3120" s="1" t="s">
        <v>352</v>
      </c>
      <c r="K3120" s="1" t="s">
        <v>54</v>
      </c>
      <c r="L3120" s="1" t="s">
        <v>55</v>
      </c>
      <c r="M3120" s="1" t="s">
        <v>56</v>
      </c>
      <c r="N3120" s="1" t="s">
        <v>93</v>
      </c>
      <c r="O3120" s="1" t="s">
        <v>352</v>
      </c>
      <c r="P3120" s="1" t="s">
        <v>54</v>
      </c>
      <c r="Q3120" s="1" t="s">
        <v>55</v>
      </c>
      <c r="R3120" s="1" t="s">
        <v>56</v>
      </c>
      <c r="T3120" s="1" t="s">
        <v>3782</v>
      </c>
      <c r="U3120" s="1" t="s">
        <v>59</v>
      </c>
      <c r="X3120" s="1" t="s">
        <v>60</v>
      </c>
      <c r="Z3120" s="1" t="s">
        <v>60</v>
      </c>
      <c r="AD3120" s="1" t="s">
        <v>60</v>
      </c>
      <c r="AR3120" s="1" t="s">
        <v>60</v>
      </c>
      <c r="AT3120" s="1" t="s">
        <v>354</v>
      </c>
      <c r="AU3120" s="1" t="s">
        <v>354</v>
      </c>
      <c r="AV3120" s="1" t="s">
        <v>355</v>
      </c>
      <c r="AW3120" s="3" t="str">
        <f t="shared" si="1"/>
        <v>Other</v>
      </c>
      <c r="AX3120" s="3" t="str">
        <f t="array" ref="AX3120">TEXTJOIN(", ", TRUE, IF(X3120:AS3120="Y", X$1:AS$1, IF(X3120:AS3120&lt;&gt;"", X$1:AS$1 &amp; ": " &amp; X3120:AS3120, "")))
</f>
        <v>Heroin, Fentanyl, Ethanol, Any Opioid</v>
      </c>
    </row>
    <row r="3121">
      <c r="A3121" s="2">
        <v>43510.0</v>
      </c>
      <c r="B3121" s="1" t="s">
        <v>50</v>
      </c>
      <c r="C3121" s="1">
        <v>24.0</v>
      </c>
      <c r="D3121" s="1" t="s">
        <v>76</v>
      </c>
      <c r="E3121" s="1" t="s">
        <v>63</v>
      </c>
      <c r="G3121" s="1" t="s">
        <v>64</v>
      </c>
      <c r="H3121" s="1" t="s">
        <v>65</v>
      </c>
      <c r="I3121" s="1" t="s">
        <v>55</v>
      </c>
      <c r="J3121" s="1" t="s">
        <v>64</v>
      </c>
      <c r="K3121" s="1" t="s">
        <v>65</v>
      </c>
      <c r="L3121" s="1" t="s">
        <v>55</v>
      </c>
      <c r="M3121" s="1" t="s">
        <v>56</v>
      </c>
      <c r="N3121" s="1" t="s">
        <v>93</v>
      </c>
      <c r="O3121" s="1" t="s">
        <v>64</v>
      </c>
      <c r="P3121" s="1" t="s">
        <v>65</v>
      </c>
      <c r="Q3121" s="1" t="s">
        <v>55</v>
      </c>
      <c r="R3121" s="1" t="s">
        <v>56</v>
      </c>
      <c r="T3121" s="1" t="s">
        <v>3783</v>
      </c>
      <c r="U3121" s="1" t="s">
        <v>59</v>
      </c>
      <c r="Z3121" s="1" t="s">
        <v>60</v>
      </c>
      <c r="AH3121" s="1" t="s">
        <v>60</v>
      </c>
      <c r="AR3121" s="1" t="s">
        <v>60</v>
      </c>
      <c r="AS3121" s="1" t="s">
        <v>3784</v>
      </c>
      <c r="AT3121" s="1" t="s">
        <v>69</v>
      </c>
      <c r="AU3121" s="1" t="s">
        <v>69</v>
      </c>
      <c r="AV3121" s="1" t="s">
        <v>70</v>
      </c>
      <c r="AW3121" s="3" t="str">
        <f t="shared" si="1"/>
        <v>Other</v>
      </c>
      <c r="AX3121" s="3" t="str">
        <f t="array" ref="AX3121">TEXTJOIN(", ", TRUE, IF(X3121:AS3121="Y", X$1:AS$1, IF(X3121:AS3121&lt;&gt;"", X$1:AS$1 &amp; ": " &amp; X3121:AS3121, "")))
</f>
        <v>Fentanyl, Meth/Amphetamine, Any Opioid, Other: MDMA, Bupren</v>
      </c>
    </row>
    <row r="3122">
      <c r="A3122" s="2">
        <v>42200.0</v>
      </c>
      <c r="B3122" s="1" t="s">
        <v>86</v>
      </c>
      <c r="C3122" s="1">
        <v>24.0</v>
      </c>
      <c r="D3122" s="1" t="s">
        <v>51</v>
      </c>
      <c r="E3122" s="1" t="s">
        <v>63</v>
      </c>
      <c r="G3122" s="1" t="s">
        <v>103</v>
      </c>
      <c r="H3122" s="1" t="s">
        <v>103</v>
      </c>
      <c r="I3122" s="1" t="s">
        <v>55</v>
      </c>
      <c r="J3122" s="1" t="s">
        <v>103</v>
      </c>
      <c r="M3122" s="1" t="s">
        <v>56</v>
      </c>
      <c r="O3122" s="1" t="s">
        <v>103</v>
      </c>
      <c r="P3122" s="1" t="s">
        <v>103</v>
      </c>
      <c r="Q3122" s="1" t="s">
        <v>55</v>
      </c>
      <c r="R3122" s="1" t="s">
        <v>56</v>
      </c>
      <c r="T3122" s="1" t="s">
        <v>1334</v>
      </c>
      <c r="U3122" s="1" t="s">
        <v>59</v>
      </c>
      <c r="W3122" s="1" t="s">
        <v>60</v>
      </c>
      <c r="X3122" s="1" t="s">
        <v>60</v>
      </c>
      <c r="AF3122" s="1" t="s">
        <v>60</v>
      </c>
      <c r="AP3122" s="1" t="s">
        <v>60</v>
      </c>
      <c r="AR3122" s="1" t="s">
        <v>60</v>
      </c>
      <c r="AT3122" s="1" t="s">
        <v>167</v>
      </c>
      <c r="AU3122" s="1" t="s">
        <v>167</v>
      </c>
      <c r="AV3122" s="1" t="s">
        <v>168</v>
      </c>
      <c r="AW3122" s="3" t="str">
        <f t="shared" si="1"/>
        <v>Other</v>
      </c>
      <c r="AX3122" s="3" t="str">
        <f t="array" ref="AX3122">TEXTJOIN(", ", TRUE, IF(X3122:AS3122="Y", X$1:AS$1, IF(X3122:AS3122&lt;&gt;"", X$1:AS$1 &amp; ": " &amp; X3122:AS3122, "")))
</f>
        <v>Heroin, Benzodiazepine, Heroin/Morph/Codeine, Any Opioid</v>
      </c>
    </row>
    <row r="3123">
      <c r="A3123" s="2">
        <v>44437.0</v>
      </c>
      <c r="B3123" s="1" t="s">
        <v>50</v>
      </c>
      <c r="C3123" s="1">
        <v>65.0</v>
      </c>
      <c r="D3123" s="1" t="s">
        <v>76</v>
      </c>
      <c r="E3123" s="1" t="s">
        <v>63</v>
      </c>
      <c r="G3123" s="1" t="s">
        <v>1871</v>
      </c>
      <c r="H3123" s="1" t="s">
        <v>54</v>
      </c>
      <c r="I3123" s="1" t="s">
        <v>55</v>
      </c>
      <c r="J3123" s="1" t="s">
        <v>1871</v>
      </c>
      <c r="K3123" s="1" t="s">
        <v>54</v>
      </c>
      <c r="L3123" s="1" t="s">
        <v>55</v>
      </c>
      <c r="M3123" s="1" t="s">
        <v>56</v>
      </c>
      <c r="N3123" s="1" t="s">
        <v>66</v>
      </c>
      <c r="O3123" s="1" t="s">
        <v>1871</v>
      </c>
      <c r="P3123" s="1" t="s">
        <v>54</v>
      </c>
      <c r="Q3123" s="1" t="s">
        <v>55</v>
      </c>
      <c r="R3123" s="1" t="s">
        <v>56</v>
      </c>
      <c r="T3123" s="1" t="s">
        <v>3785</v>
      </c>
      <c r="U3123" s="1" t="s">
        <v>59</v>
      </c>
      <c r="Z3123" s="1" t="s">
        <v>60</v>
      </c>
      <c r="AF3123" s="1" t="s">
        <v>60</v>
      </c>
      <c r="AG3123" s="1" t="s">
        <v>60</v>
      </c>
      <c r="AR3123" s="1" t="s">
        <v>60</v>
      </c>
      <c r="AT3123" s="1" t="s">
        <v>1873</v>
      </c>
      <c r="AU3123" s="1" t="s">
        <v>1873</v>
      </c>
      <c r="AV3123" s="1" t="s">
        <v>1874</v>
      </c>
      <c r="AW3123" s="3" t="str">
        <f t="shared" si="1"/>
        <v>Other</v>
      </c>
      <c r="AX3123" s="3" t="str">
        <f t="array" ref="AX3123">TEXTJOIN(", ", TRUE, IF(X3123:AS3123="Y", X$1:AS$1, IF(X3123:AS3123&lt;&gt;"", X$1:AS$1 &amp; ": " &amp; X3123:AS3123, "")))
</f>
        <v>Fentanyl, Benzodiazepine, Methadone, Any Opioid</v>
      </c>
    </row>
    <row r="3124">
      <c r="A3124" s="2">
        <v>42528.0</v>
      </c>
      <c r="B3124" s="1" t="s">
        <v>50</v>
      </c>
      <c r="C3124" s="1">
        <v>33.0</v>
      </c>
      <c r="D3124" s="1" t="s">
        <v>51</v>
      </c>
      <c r="E3124" s="1" t="s">
        <v>63</v>
      </c>
      <c r="G3124" s="1" t="s">
        <v>64</v>
      </c>
      <c r="H3124" s="1" t="s">
        <v>65</v>
      </c>
      <c r="I3124" s="1" t="s">
        <v>55</v>
      </c>
      <c r="J3124" s="1" t="s">
        <v>77</v>
      </c>
      <c r="M3124" s="1" t="s">
        <v>193</v>
      </c>
      <c r="N3124" s="1" t="s">
        <v>276</v>
      </c>
      <c r="O3124" s="1" t="s">
        <v>64</v>
      </c>
      <c r="R3124" s="1" t="s">
        <v>67</v>
      </c>
      <c r="T3124" s="1" t="s">
        <v>3786</v>
      </c>
      <c r="U3124" s="1" t="s">
        <v>59</v>
      </c>
      <c r="X3124" s="1" t="s">
        <v>60</v>
      </c>
      <c r="Z3124" s="1" t="s">
        <v>60</v>
      </c>
      <c r="AD3124" s="1" t="s">
        <v>60</v>
      </c>
      <c r="AP3124" s="1" t="s">
        <v>60</v>
      </c>
      <c r="AR3124" s="1" t="s">
        <v>60</v>
      </c>
      <c r="AT3124" s="1" t="s">
        <v>69</v>
      </c>
      <c r="AU3124" s="1" t="s">
        <v>79</v>
      </c>
      <c r="AV3124" s="1" t="s">
        <v>70</v>
      </c>
      <c r="AW3124" s="3" t="str">
        <f t="shared" si="1"/>
        <v>Other</v>
      </c>
      <c r="AX3124" s="3" t="str">
        <f t="array" ref="AX3124">TEXTJOIN(", ", TRUE, IF(X3124:AS3124="Y", X$1:AS$1, IF(X3124:AS3124&lt;&gt;"", X$1:AS$1 &amp; ": " &amp; X3124:AS3124, "")))
</f>
        <v>Heroin, Fentanyl, Ethanol, Heroin/Morph/Codeine, Any Opioid</v>
      </c>
    </row>
    <row r="3125">
      <c r="A3125" s="2">
        <v>42804.0</v>
      </c>
      <c r="B3125" s="1" t="s">
        <v>86</v>
      </c>
      <c r="C3125" s="1">
        <v>35.0</v>
      </c>
      <c r="D3125" s="1" t="s">
        <v>76</v>
      </c>
      <c r="E3125" s="1" t="s">
        <v>63</v>
      </c>
      <c r="G3125" s="1" t="s">
        <v>120</v>
      </c>
      <c r="H3125" s="1" t="s">
        <v>121</v>
      </c>
      <c r="I3125" s="1" t="s">
        <v>55</v>
      </c>
      <c r="J3125" s="1" t="s">
        <v>120</v>
      </c>
      <c r="K3125" s="1" t="s">
        <v>121</v>
      </c>
      <c r="L3125" s="1" t="s">
        <v>55</v>
      </c>
      <c r="M3125" s="1" t="s">
        <v>595</v>
      </c>
      <c r="N3125" s="1" t="s">
        <v>136</v>
      </c>
      <c r="O3125" s="1" t="s">
        <v>120</v>
      </c>
      <c r="P3125" s="1" t="s">
        <v>121</v>
      </c>
      <c r="Q3125" s="1" t="s">
        <v>55</v>
      </c>
      <c r="R3125" s="1" t="s">
        <v>67</v>
      </c>
      <c r="T3125" s="1" t="s">
        <v>3787</v>
      </c>
      <c r="U3125" s="1" t="s">
        <v>59</v>
      </c>
      <c r="Y3125" s="1" t="s">
        <v>60</v>
      </c>
      <c r="Z3125" s="1" t="s">
        <v>60</v>
      </c>
      <c r="AT3125" s="1" t="s">
        <v>236</v>
      </c>
      <c r="AU3125" s="1" t="s">
        <v>236</v>
      </c>
      <c r="AV3125" s="1" t="s">
        <v>123</v>
      </c>
      <c r="AW3125" s="3" t="str">
        <f t="shared" si="1"/>
        <v>Middletown</v>
      </c>
      <c r="AX3125" s="3" t="str">
        <f t="array" ref="AX3125">TEXTJOIN(", ", TRUE, IF(X3125:AS3125="Y", X$1:AS$1, IF(X3125:AS3125&lt;&gt;"", X$1:AS$1 &amp; ": " &amp; X3125:AS3125, "")))
</f>
        <v>Cocaine, Fentanyl</v>
      </c>
    </row>
    <row r="3126">
      <c r="A3126" s="4">
        <v>42350.0</v>
      </c>
      <c r="B3126" s="1" t="s">
        <v>86</v>
      </c>
      <c r="C3126" s="1">
        <v>28.0</v>
      </c>
      <c r="D3126" s="1" t="s">
        <v>76</v>
      </c>
      <c r="E3126" s="1" t="s">
        <v>63</v>
      </c>
      <c r="G3126" s="1" t="s">
        <v>1303</v>
      </c>
      <c r="H3126" s="1" t="s">
        <v>91</v>
      </c>
      <c r="I3126" s="1" t="s">
        <v>55</v>
      </c>
      <c r="J3126" s="1" t="s">
        <v>1303</v>
      </c>
      <c r="M3126" s="1" t="s">
        <v>56</v>
      </c>
      <c r="O3126" s="1" t="s">
        <v>1303</v>
      </c>
      <c r="P3126" s="1" t="s">
        <v>91</v>
      </c>
      <c r="Q3126" s="1" t="s">
        <v>55</v>
      </c>
      <c r="R3126" s="1" t="s">
        <v>56</v>
      </c>
      <c r="T3126" s="1" t="s">
        <v>78</v>
      </c>
      <c r="U3126" s="1" t="s">
        <v>59</v>
      </c>
      <c r="W3126" s="1" t="s">
        <v>60</v>
      </c>
      <c r="X3126" s="1" t="s">
        <v>60</v>
      </c>
      <c r="AP3126" s="1" t="s">
        <v>60</v>
      </c>
      <c r="AR3126" s="1" t="s">
        <v>60</v>
      </c>
      <c r="AT3126" s="1" t="s">
        <v>1305</v>
      </c>
      <c r="AU3126" s="1" t="s">
        <v>1305</v>
      </c>
      <c r="AV3126" s="1" t="s">
        <v>1306</v>
      </c>
      <c r="AW3126" s="3" t="str">
        <f t="shared" si="1"/>
        <v>Other</v>
      </c>
      <c r="AX3126" s="3" t="str">
        <f t="array" ref="AX3126">TEXTJOIN(", ", TRUE, IF(X3126:AS3126="Y", X$1:AS$1, IF(X3126:AS3126&lt;&gt;"", X$1:AS$1 &amp; ": " &amp; X3126:AS3126, "")))
</f>
        <v>Heroin, Heroin/Morph/Codeine, Any Opioid</v>
      </c>
    </row>
    <row r="3127">
      <c r="A3127" s="2">
        <v>43772.0</v>
      </c>
      <c r="B3127" s="1" t="s">
        <v>50</v>
      </c>
      <c r="C3127" s="1">
        <v>58.0</v>
      </c>
      <c r="D3127" s="1" t="s">
        <v>76</v>
      </c>
      <c r="E3127" s="1" t="s">
        <v>63</v>
      </c>
      <c r="G3127" s="1" t="s">
        <v>216</v>
      </c>
      <c r="H3127" s="1" t="s">
        <v>103</v>
      </c>
      <c r="I3127" s="1" t="s">
        <v>55</v>
      </c>
      <c r="J3127" s="1" t="s">
        <v>216</v>
      </c>
      <c r="K3127" s="1" t="s">
        <v>103</v>
      </c>
      <c r="L3127" s="1" t="s">
        <v>55</v>
      </c>
      <c r="M3127" s="1" t="s">
        <v>56</v>
      </c>
      <c r="N3127" s="1" t="s">
        <v>136</v>
      </c>
      <c r="O3127" s="1" t="s">
        <v>277</v>
      </c>
      <c r="P3127" s="1" t="s">
        <v>103</v>
      </c>
      <c r="Q3127" s="1" t="s">
        <v>55</v>
      </c>
      <c r="R3127" s="1" t="s">
        <v>67</v>
      </c>
      <c r="T3127" s="1" t="s">
        <v>3788</v>
      </c>
      <c r="U3127" s="1" t="s">
        <v>59</v>
      </c>
      <c r="X3127" s="1" t="s">
        <v>60</v>
      </c>
      <c r="Y3127" s="1" t="s">
        <v>60</v>
      </c>
      <c r="Z3127" s="1" t="s">
        <v>60</v>
      </c>
      <c r="AF3127" s="1" t="s">
        <v>60</v>
      </c>
      <c r="AP3127" s="1" t="s">
        <v>60</v>
      </c>
      <c r="AR3127" s="1" t="s">
        <v>60</v>
      </c>
      <c r="AT3127" s="1" t="s">
        <v>218</v>
      </c>
      <c r="AU3127" s="1" t="s">
        <v>218</v>
      </c>
      <c r="AV3127" s="1" t="s">
        <v>279</v>
      </c>
      <c r="AW3127" s="3" t="str">
        <f t="shared" si="1"/>
        <v>Other</v>
      </c>
      <c r="AX3127" s="3" t="str">
        <f t="array" ref="AX3127">TEXTJOIN(", ", TRUE, IF(X3127:AS3127="Y", X$1:AS$1, IF(X3127:AS3127&lt;&gt;"", X$1:AS$1 &amp; ": " &amp; X3127:AS3127, "")))
</f>
        <v>Heroin, Cocaine, Fentanyl, Benzodiazepine, Heroin/Morph/Codeine, Any Opioid</v>
      </c>
    </row>
    <row r="3128">
      <c r="A3128" s="2">
        <v>42860.0</v>
      </c>
      <c r="B3128" s="1" t="s">
        <v>86</v>
      </c>
      <c r="C3128" s="1">
        <v>46.0</v>
      </c>
      <c r="D3128" s="1" t="s">
        <v>51</v>
      </c>
      <c r="E3128" s="1" t="s">
        <v>63</v>
      </c>
      <c r="G3128" s="1" t="s">
        <v>731</v>
      </c>
      <c r="H3128" s="1" t="s">
        <v>103</v>
      </c>
      <c r="I3128" s="1" t="s">
        <v>55</v>
      </c>
      <c r="J3128" s="1" t="s">
        <v>731</v>
      </c>
      <c r="K3128" s="1" t="s">
        <v>103</v>
      </c>
      <c r="L3128" s="1" t="s">
        <v>55</v>
      </c>
      <c r="M3128" s="1" t="s">
        <v>56</v>
      </c>
      <c r="N3128" s="1" t="s">
        <v>3789</v>
      </c>
      <c r="O3128" s="1" t="s">
        <v>103</v>
      </c>
      <c r="P3128" s="1" t="s">
        <v>103</v>
      </c>
      <c r="Q3128" s="1" t="s">
        <v>55</v>
      </c>
      <c r="R3128" s="1" t="s">
        <v>67</v>
      </c>
      <c r="T3128" s="1" t="s">
        <v>3790</v>
      </c>
      <c r="U3128" s="1" t="s">
        <v>59</v>
      </c>
      <c r="AL3128" s="1" t="s">
        <v>60</v>
      </c>
      <c r="AS3128" s="1" t="s">
        <v>617</v>
      </c>
      <c r="AT3128" s="1" t="s">
        <v>735</v>
      </c>
      <c r="AU3128" s="1" t="s">
        <v>735</v>
      </c>
      <c r="AV3128" s="1" t="s">
        <v>168</v>
      </c>
      <c r="AW3128" s="3" t="str">
        <f t="shared" si="1"/>
        <v>Other</v>
      </c>
      <c r="AX3128" s="3" t="str">
        <f t="array" ref="AX3128">TEXTJOIN(", ", TRUE, IF(X3128:AS3128="Y", X$1:AS$1, IF(X3128:AS3128&lt;&gt;"", X$1:AS$1 &amp; ": " &amp; X3128:AS3128, "")))
</f>
        <v>Morphine (Not Heroin), Other: morphine</v>
      </c>
    </row>
    <row r="3129">
      <c r="A3129" s="2">
        <v>41787.0</v>
      </c>
      <c r="B3129" s="1" t="s">
        <v>50</v>
      </c>
      <c r="C3129" s="1">
        <v>44.0</v>
      </c>
      <c r="D3129" s="1" t="s">
        <v>76</v>
      </c>
      <c r="E3129" s="1" t="s">
        <v>63</v>
      </c>
      <c r="G3129" s="1" t="s">
        <v>3351</v>
      </c>
      <c r="J3129" s="1" t="s">
        <v>582</v>
      </c>
      <c r="L3129" s="1" t="s">
        <v>55</v>
      </c>
      <c r="M3129" s="1" t="s">
        <v>44</v>
      </c>
      <c r="N3129" s="1" t="s">
        <v>104</v>
      </c>
      <c r="O3129" s="1" t="s">
        <v>582</v>
      </c>
      <c r="P3129" s="1" t="s">
        <v>65</v>
      </c>
      <c r="R3129" s="1" t="s">
        <v>44</v>
      </c>
      <c r="S3129" s="1" t="s">
        <v>1159</v>
      </c>
      <c r="T3129" s="1" t="s">
        <v>3791</v>
      </c>
      <c r="U3129" s="1" t="s">
        <v>59</v>
      </c>
      <c r="AC3129" s="1" t="s">
        <v>60</v>
      </c>
      <c r="AF3129" s="1" t="s">
        <v>60</v>
      </c>
      <c r="AT3129" s="1" t="s">
        <v>3353</v>
      </c>
      <c r="AU3129" s="1" t="s">
        <v>587</v>
      </c>
      <c r="AV3129" s="1" t="s">
        <v>3792</v>
      </c>
      <c r="AW3129" s="3" t="str">
        <f t="shared" si="1"/>
        <v>Other</v>
      </c>
      <c r="AX3129" s="3" t="str">
        <f t="array" ref="AX3129">TEXTJOIN(", ", TRUE, IF(X3129:AS3129="Y", X$1:AS$1, IF(X3129:AS3129&lt;&gt;"", X$1:AS$1 &amp; ": " &amp; X3129:AS3129, "")))
</f>
        <v>Oxymorphone, Benzodiazepine</v>
      </c>
    </row>
    <row r="3130">
      <c r="A3130" s="2">
        <v>42248.0</v>
      </c>
      <c r="B3130" s="1" t="s">
        <v>86</v>
      </c>
      <c r="C3130" s="1">
        <v>24.0</v>
      </c>
      <c r="D3130" s="1" t="s">
        <v>76</v>
      </c>
      <c r="E3130" s="1" t="s">
        <v>63</v>
      </c>
      <c r="G3130" s="1" t="s">
        <v>226</v>
      </c>
      <c r="H3130" s="1" t="s">
        <v>103</v>
      </c>
      <c r="I3130" s="1" t="s">
        <v>55</v>
      </c>
      <c r="J3130" s="1" t="s">
        <v>397</v>
      </c>
      <c r="M3130" s="1" t="s">
        <v>177</v>
      </c>
      <c r="O3130" s="1" t="s">
        <v>103</v>
      </c>
      <c r="P3130" s="1" t="s">
        <v>103</v>
      </c>
      <c r="Q3130" s="1" t="s">
        <v>55</v>
      </c>
      <c r="R3130" s="1" t="s">
        <v>67</v>
      </c>
      <c r="T3130" s="1" t="s">
        <v>78</v>
      </c>
      <c r="U3130" s="1" t="s">
        <v>59</v>
      </c>
      <c r="W3130" s="1" t="s">
        <v>60</v>
      </c>
      <c r="X3130" s="1" t="s">
        <v>60</v>
      </c>
      <c r="AP3130" s="1" t="s">
        <v>60</v>
      </c>
      <c r="AR3130" s="1" t="s">
        <v>60</v>
      </c>
      <c r="AT3130" s="1" t="s">
        <v>228</v>
      </c>
      <c r="AU3130" s="1" t="s">
        <v>399</v>
      </c>
      <c r="AV3130" s="1" t="s">
        <v>168</v>
      </c>
      <c r="AW3130" s="3" t="str">
        <f t="shared" si="1"/>
        <v>Other</v>
      </c>
      <c r="AX3130" s="3" t="str">
        <f t="array" ref="AX3130">TEXTJOIN(", ", TRUE, IF(X3130:AS3130="Y", X$1:AS$1, IF(X3130:AS3130&lt;&gt;"", X$1:AS$1 &amp; ": " &amp; X3130:AS3130, "")))
</f>
        <v>Heroin, Heroin/Morph/Codeine, Any Opioid</v>
      </c>
    </row>
    <row r="3131">
      <c r="A3131" s="2">
        <v>42206.0</v>
      </c>
      <c r="B3131" s="1" t="s">
        <v>86</v>
      </c>
      <c r="C3131" s="1">
        <v>58.0</v>
      </c>
      <c r="D3131" s="1" t="s">
        <v>51</v>
      </c>
      <c r="E3131" s="1" t="s">
        <v>63</v>
      </c>
      <c r="F3131" s="1" t="s">
        <v>137</v>
      </c>
      <c r="G3131" s="1" t="s">
        <v>81</v>
      </c>
      <c r="H3131" s="1" t="s">
        <v>54</v>
      </c>
      <c r="I3131" s="1" t="s">
        <v>55</v>
      </c>
      <c r="J3131" s="1" t="s">
        <v>81</v>
      </c>
      <c r="M3131" s="1" t="s">
        <v>56</v>
      </c>
      <c r="O3131" s="1" t="s">
        <v>277</v>
      </c>
      <c r="P3131" s="1" t="s">
        <v>103</v>
      </c>
      <c r="Q3131" s="1" t="s">
        <v>55</v>
      </c>
      <c r="R3131" s="1" t="s">
        <v>67</v>
      </c>
      <c r="T3131" s="1" t="s">
        <v>3793</v>
      </c>
      <c r="U3131" s="1" t="s">
        <v>59</v>
      </c>
      <c r="W3131" s="1" t="s">
        <v>60</v>
      </c>
      <c r="X3131" s="1" t="s">
        <v>60</v>
      </c>
      <c r="AG3131" s="1" t="s">
        <v>60</v>
      </c>
      <c r="AP3131" s="1" t="s">
        <v>60</v>
      </c>
      <c r="AR3131" s="1" t="s">
        <v>60</v>
      </c>
      <c r="AT3131" s="1" t="s">
        <v>84</v>
      </c>
      <c r="AU3131" s="1" t="s">
        <v>84</v>
      </c>
      <c r="AV3131" s="1" t="s">
        <v>279</v>
      </c>
      <c r="AW3131" s="3" t="str">
        <f t="shared" si="1"/>
        <v>Other</v>
      </c>
      <c r="AX3131" s="3" t="str">
        <f t="array" ref="AX3131">TEXTJOIN(", ", TRUE, IF(X3131:AS3131="Y", X$1:AS$1, IF(X3131:AS3131&lt;&gt;"", X$1:AS$1 &amp; ": " &amp; X3131:AS3131, "")))
</f>
        <v>Heroin, Methadone, Heroin/Morph/Codeine, Any Opioid</v>
      </c>
    </row>
    <row r="3132">
      <c r="A3132" s="4">
        <v>43463.0</v>
      </c>
      <c r="B3132" s="1" t="s">
        <v>50</v>
      </c>
      <c r="C3132" s="1">
        <v>44.0</v>
      </c>
      <c r="D3132" s="1" t="s">
        <v>76</v>
      </c>
      <c r="E3132" s="1" t="s">
        <v>63</v>
      </c>
      <c r="G3132" s="1" t="s">
        <v>262</v>
      </c>
      <c r="H3132" s="1" t="s">
        <v>263</v>
      </c>
      <c r="I3132" s="1" t="s">
        <v>55</v>
      </c>
      <c r="M3132" s="1" t="s">
        <v>56</v>
      </c>
      <c r="N3132" s="1" t="s">
        <v>136</v>
      </c>
      <c r="O3132" s="1" t="s">
        <v>262</v>
      </c>
      <c r="P3132" s="1" t="s">
        <v>263</v>
      </c>
      <c r="Q3132" s="1" t="s">
        <v>55</v>
      </c>
      <c r="R3132" s="1" t="s">
        <v>56</v>
      </c>
      <c r="T3132" s="1" t="s">
        <v>3794</v>
      </c>
      <c r="U3132" s="1" t="s">
        <v>59</v>
      </c>
      <c r="X3132" s="1" t="s">
        <v>60</v>
      </c>
      <c r="Z3132" s="1" t="s">
        <v>60</v>
      </c>
      <c r="AP3132" s="1" t="s">
        <v>60</v>
      </c>
      <c r="AR3132" s="1" t="s">
        <v>60</v>
      </c>
      <c r="AT3132" s="1" t="s">
        <v>556</v>
      </c>
      <c r="AU3132" s="1" t="s">
        <v>62</v>
      </c>
      <c r="AV3132" s="1" t="s">
        <v>266</v>
      </c>
      <c r="AW3132" s="3" t="str">
        <f t="shared" si="1"/>
        <v>Other</v>
      </c>
      <c r="AX3132" s="3" t="str">
        <f t="array" ref="AX3132">TEXTJOIN(", ", TRUE, IF(X3132:AS3132="Y", X$1:AS$1, IF(X3132:AS3132&lt;&gt;"", X$1:AS$1 &amp; ": " &amp; X3132:AS3132, "")))
</f>
        <v>Heroin, Fentanyl, Heroin/Morph/Codeine, Any Opioid</v>
      </c>
    </row>
    <row r="3133">
      <c r="A3133" s="2">
        <v>41762.0</v>
      </c>
      <c r="B3133" s="1" t="s">
        <v>50</v>
      </c>
      <c r="C3133" s="1">
        <v>49.0</v>
      </c>
      <c r="D3133" s="1" t="s">
        <v>76</v>
      </c>
      <c r="E3133" s="1" t="s">
        <v>63</v>
      </c>
      <c r="G3133" s="1" t="s">
        <v>103</v>
      </c>
      <c r="J3133" s="1" t="s">
        <v>103</v>
      </c>
      <c r="L3133" s="1" t="s">
        <v>55</v>
      </c>
      <c r="M3133" s="1" t="s">
        <v>56</v>
      </c>
      <c r="N3133" s="1" t="s">
        <v>104</v>
      </c>
      <c r="O3133" s="1" t="s">
        <v>103</v>
      </c>
      <c r="P3133" s="1" t="s">
        <v>103</v>
      </c>
      <c r="R3133" s="1" t="s">
        <v>56</v>
      </c>
      <c r="T3133" s="1" t="s">
        <v>3795</v>
      </c>
      <c r="U3133" s="1" t="s">
        <v>59</v>
      </c>
      <c r="Y3133" s="1" t="s">
        <v>60</v>
      </c>
      <c r="AF3133" s="1" t="s">
        <v>60</v>
      </c>
      <c r="AG3133" s="1" t="s">
        <v>60</v>
      </c>
      <c r="AT3133" s="1" t="s">
        <v>167</v>
      </c>
      <c r="AU3133" s="1" t="s">
        <v>167</v>
      </c>
      <c r="AV3133" s="1" t="s">
        <v>168</v>
      </c>
      <c r="AW3133" s="3" t="str">
        <f t="shared" si="1"/>
        <v>Other</v>
      </c>
      <c r="AX3133" s="3" t="str">
        <f t="array" ref="AX3133">TEXTJOIN(", ", TRUE, IF(X3133:AS3133="Y", X$1:AS$1, IF(X3133:AS3133&lt;&gt;"", X$1:AS$1 &amp; ": " &amp; X3133:AS3133, "")))
</f>
        <v>Cocaine, Benzodiazepine, Methadone</v>
      </c>
    </row>
    <row r="3134">
      <c r="A3134" s="2">
        <v>44472.0</v>
      </c>
      <c r="B3134" s="1" t="s">
        <v>50</v>
      </c>
      <c r="C3134" s="1">
        <v>46.0</v>
      </c>
      <c r="D3134" s="1" t="s">
        <v>51</v>
      </c>
      <c r="E3134" s="1" t="s">
        <v>1376</v>
      </c>
      <c r="G3134" s="1" t="s">
        <v>222</v>
      </c>
      <c r="H3134" s="1" t="s">
        <v>103</v>
      </c>
      <c r="I3134" s="1" t="s">
        <v>55</v>
      </c>
      <c r="J3134" s="1" t="s">
        <v>226</v>
      </c>
      <c r="K3134" s="1" t="s">
        <v>103</v>
      </c>
      <c r="L3134" s="1" t="s">
        <v>55</v>
      </c>
      <c r="M3134" s="1" t="s">
        <v>728</v>
      </c>
      <c r="N3134" s="1" t="s">
        <v>136</v>
      </c>
      <c r="O3134" s="1" t="s">
        <v>103</v>
      </c>
      <c r="P3134" s="1" t="s">
        <v>103</v>
      </c>
      <c r="Q3134" s="1" t="s">
        <v>55</v>
      </c>
      <c r="R3134" s="1" t="s">
        <v>173</v>
      </c>
      <c r="T3134" s="1" t="s">
        <v>2652</v>
      </c>
      <c r="U3134" s="1" t="s">
        <v>59</v>
      </c>
      <c r="Z3134" s="1" t="s">
        <v>60</v>
      </c>
      <c r="AR3134" s="1" t="s">
        <v>60</v>
      </c>
      <c r="AT3134" s="1" t="s">
        <v>224</v>
      </c>
      <c r="AU3134" s="1" t="s">
        <v>228</v>
      </c>
      <c r="AV3134" s="1" t="s">
        <v>168</v>
      </c>
      <c r="AW3134" s="3" t="str">
        <f t="shared" si="1"/>
        <v>Other</v>
      </c>
      <c r="AX3134" s="3" t="str">
        <f t="array" ref="AX3134">TEXTJOIN(", ", TRUE, IF(X3134:AS3134="Y", X$1:AS$1, IF(X3134:AS3134&lt;&gt;"", X$1:AS$1 &amp; ": " &amp; X3134:AS3134, "")))
</f>
        <v>Fentanyl, Any Opioid</v>
      </c>
    </row>
    <row r="3135">
      <c r="A3135" s="2">
        <v>42761.0</v>
      </c>
      <c r="B3135" s="1" t="s">
        <v>86</v>
      </c>
      <c r="C3135" s="1">
        <v>33.0</v>
      </c>
      <c r="D3135" s="1" t="s">
        <v>51</v>
      </c>
      <c r="E3135" s="1" t="s">
        <v>63</v>
      </c>
      <c r="G3135" s="1" t="s">
        <v>455</v>
      </c>
      <c r="H3135" s="1" t="s">
        <v>103</v>
      </c>
      <c r="I3135" s="1" t="s">
        <v>55</v>
      </c>
      <c r="J3135" s="1" t="s">
        <v>455</v>
      </c>
      <c r="K3135" s="1" t="s">
        <v>103</v>
      </c>
      <c r="L3135" s="1" t="s">
        <v>55</v>
      </c>
      <c r="M3135" s="1" t="s">
        <v>56</v>
      </c>
      <c r="N3135" s="1" t="s">
        <v>3796</v>
      </c>
      <c r="O3135" s="1" t="s">
        <v>455</v>
      </c>
      <c r="P3135" s="1" t="s">
        <v>103</v>
      </c>
      <c r="Q3135" s="1" t="s">
        <v>55</v>
      </c>
      <c r="R3135" s="1" t="s">
        <v>56</v>
      </c>
      <c r="T3135" s="1" t="s">
        <v>3797</v>
      </c>
      <c r="U3135" s="1" t="s">
        <v>59</v>
      </c>
      <c r="AF3135" s="1" t="s">
        <v>60</v>
      </c>
      <c r="AL3135" s="1" t="s">
        <v>60</v>
      </c>
      <c r="AS3135" s="1" t="s">
        <v>617</v>
      </c>
      <c r="AT3135" s="1" t="s">
        <v>457</v>
      </c>
      <c r="AU3135" s="1" t="s">
        <v>457</v>
      </c>
      <c r="AV3135" s="1" t="s">
        <v>458</v>
      </c>
      <c r="AW3135" s="3" t="str">
        <f t="shared" si="1"/>
        <v>Other</v>
      </c>
      <c r="AX3135" s="3" t="str">
        <f t="array" ref="AX3135">TEXTJOIN(", ", TRUE, IF(X3135:AS3135="Y", X$1:AS$1, IF(X3135:AS3135&lt;&gt;"", X$1:AS$1 &amp; ": " &amp; X3135:AS3135, "")))
</f>
        <v>Benzodiazepine, Morphine (Not Heroin), Other: morphine</v>
      </c>
    </row>
    <row r="3136">
      <c r="A3136" s="4">
        <v>42699.0</v>
      </c>
      <c r="B3136" s="1" t="s">
        <v>50</v>
      </c>
      <c r="C3136" s="1">
        <v>39.0</v>
      </c>
      <c r="D3136" s="1" t="s">
        <v>51</v>
      </c>
      <c r="E3136" s="1" t="s">
        <v>63</v>
      </c>
      <c r="G3136" s="1" t="s">
        <v>2087</v>
      </c>
      <c r="H3136" s="1" t="s">
        <v>263</v>
      </c>
      <c r="I3136" s="1" t="s">
        <v>55</v>
      </c>
      <c r="J3136" s="1" t="s">
        <v>2087</v>
      </c>
      <c r="M3136" s="1" t="s">
        <v>56</v>
      </c>
      <c r="N3136" s="1" t="s">
        <v>66</v>
      </c>
      <c r="O3136" s="1" t="s">
        <v>545</v>
      </c>
      <c r="R3136" s="1" t="s">
        <v>67</v>
      </c>
      <c r="T3136" s="1" t="s">
        <v>3798</v>
      </c>
      <c r="U3136" s="1" t="s">
        <v>59</v>
      </c>
      <c r="Z3136" s="1" t="s">
        <v>60</v>
      </c>
      <c r="AD3136" s="1" t="s">
        <v>60</v>
      </c>
      <c r="AR3136" s="1" t="s">
        <v>60</v>
      </c>
      <c r="AT3136" s="1" t="s">
        <v>2089</v>
      </c>
      <c r="AU3136" s="1" t="s">
        <v>2089</v>
      </c>
      <c r="AV3136" s="1" t="s">
        <v>548</v>
      </c>
      <c r="AW3136" s="3" t="str">
        <f t="shared" si="1"/>
        <v>Other</v>
      </c>
      <c r="AX3136" s="3" t="str">
        <f t="array" ref="AX3136">TEXTJOIN(", ", TRUE, IF(X3136:AS3136="Y", X$1:AS$1, IF(X3136:AS3136&lt;&gt;"", X$1:AS$1 &amp; ": " &amp; X3136:AS3136, "")))
</f>
        <v>Fentanyl, Ethanol, Any Opioid</v>
      </c>
    </row>
    <row r="3137">
      <c r="A3137" s="2">
        <v>42712.0</v>
      </c>
      <c r="B3137" s="1" t="s">
        <v>50</v>
      </c>
      <c r="C3137" s="1">
        <v>45.0</v>
      </c>
      <c r="D3137" s="1" t="s">
        <v>51</v>
      </c>
      <c r="E3137" s="1" t="s">
        <v>52</v>
      </c>
      <c r="G3137" s="1" t="s">
        <v>185</v>
      </c>
      <c r="H3137" s="1" t="s">
        <v>91</v>
      </c>
      <c r="I3137" s="1" t="s">
        <v>55</v>
      </c>
      <c r="J3137" s="1" t="s">
        <v>91</v>
      </c>
      <c r="M3137" s="1" t="s">
        <v>522</v>
      </c>
      <c r="N3137" s="1" t="s">
        <v>136</v>
      </c>
      <c r="O3137" s="1" t="s">
        <v>91</v>
      </c>
      <c r="R3137" s="1" t="s">
        <v>67</v>
      </c>
      <c r="T3137" s="1" t="s">
        <v>3799</v>
      </c>
      <c r="U3137" s="1" t="s">
        <v>59</v>
      </c>
      <c r="W3137" s="1" t="s">
        <v>60</v>
      </c>
      <c r="X3137" s="1" t="s">
        <v>60</v>
      </c>
      <c r="AD3137" s="1" t="s">
        <v>60</v>
      </c>
      <c r="AP3137" s="1" t="s">
        <v>60</v>
      </c>
      <c r="AR3137" s="1" t="s">
        <v>60</v>
      </c>
      <c r="AT3137" s="1" t="s">
        <v>188</v>
      </c>
      <c r="AU3137" s="1" t="s">
        <v>110</v>
      </c>
      <c r="AV3137" s="1" t="s">
        <v>111</v>
      </c>
      <c r="AW3137" s="3" t="str">
        <f t="shared" si="1"/>
        <v>Other</v>
      </c>
      <c r="AX3137" s="3" t="str">
        <f t="array" ref="AX3137">TEXTJOIN(", ", TRUE, IF(X3137:AS3137="Y", X$1:AS$1, IF(X3137:AS3137&lt;&gt;"", X$1:AS$1 &amp; ": " &amp; X3137:AS3137, "")))
</f>
        <v>Heroin, Ethanol, Heroin/Morph/Codeine, Any Opioid</v>
      </c>
    </row>
    <row r="3138">
      <c r="A3138" s="4">
        <v>41193.0</v>
      </c>
      <c r="B3138" s="1" t="s">
        <v>50</v>
      </c>
      <c r="C3138" s="1">
        <v>38.0</v>
      </c>
      <c r="D3138" s="1" t="s">
        <v>51</v>
      </c>
      <c r="E3138" s="1" t="s">
        <v>63</v>
      </c>
      <c r="G3138" s="1" t="s">
        <v>256</v>
      </c>
      <c r="H3138" s="1" t="s">
        <v>103</v>
      </c>
      <c r="M3138" s="1" t="s">
        <v>1142</v>
      </c>
      <c r="N3138" s="1" t="s">
        <v>3800</v>
      </c>
      <c r="O3138" s="1" t="s">
        <v>256</v>
      </c>
      <c r="P3138" s="1" t="s">
        <v>103</v>
      </c>
      <c r="R3138" s="1" t="s">
        <v>67</v>
      </c>
      <c r="T3138" s="1" t="s">
        <v>3801</v>
      </c>
      <c r="U3138" s="1" t="s">
        <v>59</v>
      </c>
      <c r="V3138" s="1" t="s">
        <v>3802</v>
      </c>
      <c r="AI3138" s="1" t="s">
        <v>60</v>
      </c>
      <c r="AT3138" s="1" t="s">
        <v>282</v>
      </c>
      <c r="AU3138" s="1" t="s">
        <v>62</v>
      </c>
      <c r="AV3138" s="1" t="s">
        <v>260</v>
      </c>
      <c r="AW3138" s="3" t="str">
        <f t="shared" si="1"/>
        <v>Other</v>
      </c>
      <c r="AX3138" s="3" t="str">
        <f t="array" ref="AX3138">TEXTJOIN(", ", TRUE, IF(X3138:AS3138="Y", X$1:AS$1, IF(X3138:AS3138&lt;&gt;"", X$1:AS$1 &amp; ": " &amp; X3138:AS3138, "")))
</f>
        <v>Amphet</v>
      </c>
    </row>
    <row r="3139">
      <c r="A3139" s="2">
        <v>43966.0</v>
      </c>
      <c r="B3139" s="1" t="s">
        <v>50</v>
      </c>
      <c r="C3139" s="1">
        <v>58.0</v>
      </c>
      <c r="D3139" s="1" t="s">
        <v>51</v>
      </c>
      <c r="E3139" s="1" t="s">
        <v>63</v>
      </c>
      <c r="G3139" s="1" t="s">
        <v>256</v>
      </c>
      <c r="H3139" s="1" t="s">
        <v>103</v>
      </c>
      <c r="I3139" s="1" t="s">
        <v>55</v>
      </c>
      <c r="J3139" s="1" t="s">
        <v>256</v>
      </c>
      <c r="K3139" s="1" t="s">
        <v>103</v>
      </c>
      <c r="L3139" s="1" t="s">
        <v>55</v>
      </c>
      <c r="M3139" s="1" t="s">
        <v>56</v>
      </c>
      <c r="N3139" s="1" t="s">
        <v>93</v>
      </c>
      <c r="O3139" s="1" t="s">
        <v>256</v>
      </c>
      <c r="P3139" s="1" t="s">
        <v>103</v>
      </c>
      <c r="Q3139" s="1" t="s">
        <v>55</v>
      </c>
      <c r="R3139" s="1" t="s">
        <v>56</v>
      </c>
      <c r="T3139" s="1" t="s">
        <v>3803</v>
      </c>
      <c r="U3139" s="1" t="s">
        <v>59</v>
      </c>
      <c r="V3139" s="1" t="s">
        <v>258</v>
      </c>
      <c r="X3139" s="1" t="s">
        <v>60</v>
      </c>
      <c r="Y3139" s="1" t="s">
        <v>60</v>
      </c>
      <c r="Z3139" s="1" t="s">
        <v>60</v>
      </c>
      <c r="AM3139" s="1" t="s">
        <v>60</v>
      </c>
      <c r="AR3139" s="1" t="s">
        <v>60</v>
      </c>
      <c r="AT3139" s="1" t="s">
        <v>282</v>
      </c>
      <c r="AU3139" s="1" t="s">
        <v>282</v>
      </c>
      <c r="AV3139" s="1" t="s">
        <v>260</v>
      </c>
      <c r="AW3139" s="3" t="str">
        <f t="shared" si="1"/>
        <v>Other</v>
      </c>
      <c r="AX3139" s="3" t="str">
        <f t="array" ref="AX3139">TEXTJOIN(", ", TRUE, IF(X3139:AS3139="Y", X$1:AS$1, IF(X3139:AS3139&lt;&gt;"", X$1:AS$1 &amp; ": " &amp; X3139:AS3139, "")))
</f>
        <v>Heroin, Cocaine, Fentanyl, Xylazine, Any Opioid</v>
      </c>
    </row>
    <row r="3140">
      <c r="A3140" s="2">
        <v>42475.0</v>
      </c>
      <c r="B3140" s="1" t="s">
        <v>50</v>
      </c>
      <c r="C3140" s="1">
        <v>44.0</v>
      </c>
      <c r="D3140" s="1" t="s">
        <v>51</v>
      </c>
      <c r="E3140" s="1" t="s">
        <v>63</v>
      </c>
      <c r="G3140" s="1" t="s">
        <v>498</v>
      </c>
      <c r="H3140" s="1" t="s">
        <v>65</v>
      </c>
      <c r="I3140" s="1" t="s">
        <v>55</v>
      </c>
      <c r="J3140" s="1" t="s">
        <v>498</v>
      </c>
      <c r="M3140" s="1" t="s">
        <v>56</v>
      </c>
      <c r="N3140" s="1" t="s">
        <v>136</v>
      </c>
      <c r="O3140" s="1" t="s">
        <v>498</v>
      </c>
      <c r="R3140" s="1" t="s">
        <v>56</v>
      </c>
      <c r="T3140" s="1" t="s">
        <v>3804</v>
      </c>
      <c r="U3140" s="1" t="s">
        <v>59</v>
      </c>
      <c r="X3140" s="1" t="s">
        <v>60</v>
      </c>
      <c r="Z3140" s="1" t="s">
        <v>60</v>
      </c>
      <c r="AD3140" s="1" t="s">
        <v>60</v>
      </c>
      <c r="AP3140" s="1" t="s">
        <v>60</v>
      </c>
      <c r="AR3140" s="1" t="s">
        <v>60</v>
      </c>
      <c r="AS3140" s="1" t="s">
        <v>3805</v>
      </c>
      <c r="AT3140" s="1" t="s">
        <v>500</v>
      </c>
      <c r="AU3140" s="1" t="s">
        <v>500</v>
      </c>
      <c r="AV3140" s="1" t="s">
        <v>501</v>
      </c>
      <c r="AW3140" s="3" t="str">
        <f t="shared" si="1"/>
        <v>Other</v>
      </c>
      <c r="AX3140" s="3" t="str">
        <f t="array" ref="AX3140">TEXTJOIN(", ", TRUE, IF(X3140:AS3140="Y", X$1:AS$1, IF(X3140:AS3140&lt;&gt;"", X$1:AS$1 &amp; ": " &amp; X3140:AS3140, "")))
</f>
        <v>Heroin, Fentanyl, Ethanol, Heroin/Morph/Codeine, Any Opioid, Other: BUPRENOR</v>
      </c>
    </row>
    <row r="3141">
      <c r="A3141" s="2">
        <v>44002.0</v>
      </c>
      <c r="B3141" s="1" t="s">
        <v>50</v>
      </c>
      <c r="C3141" s="1">
        <v>35.0</v>
      </c>
      <c r="D3141" s="1" t="s">
        <v>51</v>
      </c>
      <c r="E3141" s="1" t="s">
        <v>63</v>
      </c>
      <c r="F3141" s="1" t="s">
        <v>137</v>
      </c>
      <c r="G3141" s="1" t="s">
        <v>53</v>
      </c>
      <c r="H3141" s="1" t="s">
        <v>54</v>
      </c>
      <c r="I3141" s="1" t="s">
        <v>55</v>
      </c>
      <c r="J3141" s="1" t="s">
        <v>53</v>
      </c>
      <c r="K3141" s="1" t="s">
        <v>54</v>
      </c>
      <c r="L3141" s="1" t="s">
        <v>55</v>
      </c>
      <c r="M3141" s="1" t="s">
        <v>56</v>
      </c>
      <c r="N3141" s="1" t="s">
        <v>155</v>
      </c>
      <c r="O3141" s="1" t="s">
        <v>53</v>
      </c>
      <c r="P3141" s="1" t="s">
        <v>54</v>
      </c>
      <c r="Q3141" s="1" t="s">
        <v>55</v>
      </c>
      <c r="R3141" s="1" t="s">
        <v>56</v>
      </c>
      <c r="T3141" s="1" t="s">
        <v>83</v>
      </c>
      <c r="U3141" s="1" t="s">
        <v>59</v>
      </c>
      <c r="Z3141" s="1" t="s">
        <v>60</v>
      </c>
      <c r="AR3141" s="1" t="s">
        <v>60</v>
      </c>
      <c r="AT3141" s="1" t="s">
        <v>61</v>
      </c>
      <c r="AU3141" s="1" t="s">
        <v>61</v>
      </c>
      <c r="AV3141" s="1" t="s">
        <v>294</v>
      </c>
      <c r="AW3141" s="3" t="str">
        <f t="shared" si="1"/>
        <v>Other</v>
      </c>
      <c r="AX3141" s="3" t="str">
        <f t="array" ref="AX3141">TEXTJOIN(", ", TRUE, IF(X3141:AS3141="Y", X$1:AS$1, IF(X3141:AS3141&lt;&gt;"", X$1:AS$1 &amp; ": " &amp; X3141:AS3141, "")))
</f>
        <v>Fentanyl, Any Opioid</v>
      </c>
    </row>
    <row r="3142">
      <c r="A3142" s="4">
        <v>41635.0</v>
      </c>
      <c r="B3142" s="1" t="s">
        <v>50</v>
      </c>
      <c r="C3142" s="1">
        <v>55.0</v>
      </c>
      <c r="D3142" s="1" t="s">
        <v>76</v>
      </c>
      <c r="E3142" s="1" t="s">
        <v>63</v>
      </c>
      <c r="G3142" s="1" t="s">
        <v>226</v>
      </c>
      <c r="H3142" s="1" t="s">
        <v>103</v>
      </c>
      <c r="O3142" s="1" t="s">
        <v>103</v>
      </c>
      <c r="P3142" s="1" t="s">
        <v>103</v>
      </c>
      <c r="R3142" s="1" t="s">
        <v>67</v>
      </c>
      <c r="T3142" s="1" t="s">
        <v>3806</v>
      </c>
      <c r="U3142" s="1" t="s">
        <v>59</v>
      </c>
      <c r="AS3142" s="1" t="s">
        <v>1529</v>
      </c>
      <c r="AT3142" s="1" t="s">
        <v>228</v>
      </c>
      <c r="AU3142" s="1" t="s">
        <v>62</v>
      </c>
      <c r="AV3142" s="1" t="s">
        <v>168</v>
      </c>
      <c r="AW3142" s="3" t="str">
        <f t="shared" si="1"/>
        <v>Other</v>
      </c>
      <c r="AX3142" s="3" t="str">
        <f t="array" ref="AX3142">TEXTJOIN(", ", TRUE, IF(X3142:AS3142="Y", X$1:AS$1, IF(X3142:AS3142&lt;&gt;"", X$1:AS$1 &amp; ": " &amp; X3142:AS3142, "")))
</f>
        <v>Other: opiate</v>
      </c>
    </row>
    <row r="3143">
      <c r="A3143" s="2">
        <v>41752.0</v>
      </c>
      <c r="B3143" s="1" t="s">
        <v>50</v>
      </c>
      <c r="C3143" s="1">
        <v>37.0</v>
      </c>
      <c r="D3143" s="1" t="s">
        <v>76</v>
      </c>
      <c r="E3143" s="1" t="s">
        <v>63</v>
      </c>
      <c r="G3143" s="1" t="s">
        <v>3807</v>
      </c>
      <c r="J3143" s="1" t="s">
        <v>1478</v>
      </c>
      <c r="L3143" s="1" t="s">
        <v>55</v>
      </c>
      <c r="M3143" s="1" t="s">
        <v>1142</v>
      </c>
      <c r="N3143" s="1" t="s">
        <v>583</v>
      </c>
      <c r="O3143" s="1" t="s">
        <v>1478</v>
      </c>
      <c r="P3143" s="1" t="s">
        <v>91</v>
      </c>
      <c r="R3143" s="1" t="s">
        <v>44</v>
      </c>
      <c r="S3143" s="1" t="s">
        <v>2248</v>
      </c>
      <c r="T3143" s="1" t="s">
        <v>3808</v>
      </c>
      <c r="U3143" s="1" t="s">
        <v>59</v>
      </c>
      <c r="X3143" s="1" t="s">
        <v>60</v>
      </c>
      <c r="AB3143" s="1" t="s">
        <v>60</v>
      </c>
      <c r="AC3143" s="1" t="s">
        <v>60</v>
      </c>
      <c r="AF3143" s="1" t="s">
        <v>60</v>
      </c>
      <c r="AS3143" s="1" t="s">
        <v>3809</v>
      </c>
      <c r="AU3143" s="1" t="s">
        <v>1479</v>
      </c>
      <c r="AV3143" s="1" t="s">
        <v>1480</v>
      </c>
      <c r="AW3143" s="3" t="str">
        <f t="shared" si="1"/>
        <v>Other</v>
      </c>
      <c r="AX3143" s="3" t="str">
        <f t="array" ref="AX3143">TEXTJOIN(", ", TRUE, IF(X3143:AS3143="Y", X$1:AS$1, IF(X3143:AS3143&lt;&gt;"", X$1:AS$1 &amp; ": " &amp; X3143:AS3143, "")))
</f>
        <v>Heroin, Oxycodone, Oxymorphone, Benzodiazepine, Other: pos 6-mam</v>
      </c>
    </row>
    <row r="3144">
      <c r="A3144" s="2">
        <v>43527.0</v>
      </c>
      <c r="B3144" s="1" t="s">
        <v>50</v>
      </c>
      <c r="C3144" s="1">
        <v>32.0</v>
      </c>
      <c r="D3144" s="1" t="s">
        <v>51</v>
      </c>
      <c r="E3144" s="1" t="s">
        <v>63</v>
      </c>
      <c r="G3144" s="1" t="s">
        <v>3810</v>
      </c>
      <c r="H3144" s="1" t="s">
        <v>605</v>
      </c>
      <c r="I3144" s="1" t="s">
        <v>89</v>
      </c>
      <c r="J3144" s="1" t="s">
        <v>632</v>
      </c>
      <c r="K3144" s="1" t="s">
        <v>65</v>
      </c>
      <c r="L3144" s="1" t="s">
        <v>55</v>
      </c>
      <c r="M3144" s="1" t="s">
        <v>56</v>
      </c>
      <c r="N3144" s="1" t="s">
        <v>1549</v>
      </c>
      <c r="O3144" s="1" t="s">
        <v>65</v>
      </c>
      <c r="P3144" s="1" t="s">
        <v>65</v>
      </c>
      <c r="Q3144" s="1" t="s">
        <v>55</v>
      </c>
      <c r="R3144" s="1" t="s">
        <v>67</v>
      </c>
      <c r="T3144" s="1" t="s">
        <v>3811</v>
      </c>
      <c r="U3144" s="1" t="s">
        <v>59</v>
      </c>
      <c r="V3144" s="1" t="s">
        <v>464</v>
      </c>
      <c r="Z3144" s="1" t="s">
        <v>60</v>
      </c>
      <c r="AA3144" s="1" t="s">
        <v>60</v>
      </c>
      <c r="AD3144" s="1" t="s">
        <v>60</v>
      </c>
      <c r="AR3144" s="1" t="s">
        <v>60</v>
      </c>
      <c r="AT3144" s="1" t="s">
        <v>3812</v>
      </c>
      <c r="AU3144" s="1" t="s">
        <v>635</v>
      </c>
      <c r="AV3144" s="1" t="s">
        <v>150</v>
      </c>
      <c r="AW3144" s="3" t="str">
        <f t="shared" si="1"/>
        <v>Other</v>
      </c>
      <c r="AX3144" s="3" t="str">
        <f t="array" ref="AX3144">TEXTJOIN(", ", TRUE, IF(X3144:AS3144="Y", X$1:AS$1, IF(X3144:AS3144&lt;&gt;"", X$1:AS$1 &amp; ": " &amp; X3144:AS3144, "")))
</f>
        <v>Fentanyl, Fentanyl Analogue, Ethanol, Any Opioid</v>
      </c>
    </row>
    <row r="3145">
      <c r="A3145" s="2">
        <v>43302.0</v>
      </c>
      <c r="B3145" s="1" t="s">
        <v>50</v>
      </c>
      <c r="C3145" s="1">
        <v>39.0</v>
      </c>
      <c r="D3145" s="1" t="s">
        <v>51</v>
      </c>
      <c r="E3145" s="1" t="s">
        <v>63</v>
      </c>
      <c r="G3145" s="1" t="s">
        <v>488</v>
      </c>
      <c r="H3145" s="1" t="s">
        <v>91</v>
      </c>
      <c r="I3145" s="1" t="s">
        <v>55</v>
      </c>
      <c r="J3145" s="1" t="s">
        <v>488</v>
      </c>
      <c r="K3145" s="1" t="s">
        <v>91</v>
      </c>
      <c r="M3145" s="1" t="s">
        <v>56</v>
      </c>
      <c r="N3145" s="1" t="s">
        <v>136</v>
      </c>
      <c r="O3145" s="1" t="s">
        <v>488</v>
      </c>
      <c r="P3145" s="1" t="s">
        <v>91</v>
      </c>
      <c r="Q3145" s="1" t="s">
        <v>55</v>
      </c>
      <c r="R3145" s="1" t="s">
        <v>56</v>
      </c>
      <c r="T3145" s="1" t="s">
        <v>3813</v>
      </c>
      <c r="U3145" s="1" t="s">
        <v>59</v>
      </c>
      <c r="X3145" s="1" t="s">
        <v>60</v>
      </c>
      <c r="Y3145" s="1" t="s">
        <v>60</v>
      </c>
      <c r="Z3145" s="1" t="s">
        <v>60</v>
      </c>
      <c r="AA3145" s="1" t="s">
        <v>60</v>
      </c>
      <c r="AD3145" s="1" t="s">
        <v>60</v>
      </c>
      <c r="AP3145" s="1" t="s">
        <v>60</v>
      </c>
      <c r="AR3145" s="1" t="s">
        <v>60</v>
      </c>
      <c r="AT3145" s="1" t="s">
        <v>492</v>
      </c>
      <c r="AU3145" s="1" t="s">
        <v>492</v>
      </c>
      <c r="AV3145" s="1" t="s">
        <v>493</v>
      </c>
      <c r="AW3145" s="3" t="str">
        <f t="shared" si="1"/>
        <v>Other</v>
      </c>
      <c r="AX3145" s="3" t="str">
        <f t="array" ref="AX3145">TEXTJOIN(", ", TRUE, IF(X3145:AS3145="Y", X$1:AS$1, IF(X3145:AS3145&lt;&gt;"", X$1:AS$1 &amp; ": " &amp; X3145:AS3145, "")))
</f>
        <v>Heroin, Cocaine, Fentanyl, Fentanyl Analogue, Ethanol, Heroin/Morph/Codeine, Any Opioid</v>
      </c>
    </row>
    <row r="3146">
      <c r="A3146" s="2">
        <v>42644.0</v>
      </c>
      <c r="B3146" s="1" t="s">
        <v>50</v>
      </c>
      <c r="C3146" s="1">
        <v>51.0</v>
      </c>
      <c r="D3146" s="1" t="s">
        <v>51</v>
      </c>
      <c r="E3146" s="1" t="s">
        <v>63</v>
      </c>
      <c r="G3146" s="1" t="s">
        <v>102</v>
      </c>
      <c r="H3146" s="1" t="s">
        <v>103</v>
      </c>
      <c r="I3146" s="1" t="s">
        <v>55</v>
      </c>
      <c r="J3146" s="1" t="s">
        <v>102</v>
      </c>
      <c r="M3146" s="1" t="s">
        <v>92</v>
      </c>
      <c r="N3146" s="1" t="s">
        <v>136</v>
      </c>
      <c r="O3146" s="1" t="s">
        <v>102</v>
      </c>
      <c r="R3146" s="1" t="s">
        <v>56</v>
      </c>
      <c r="T3146" s="1" t="s">
        <v>3814</v>
      </c>
      <c r="U3146" s="1" t="s">
        <v>59</v>
      </c>
      <c r="W3146" s="1" t="s">
        <v>60</v>
      </c>
      <c r="X3146" s="1" t="s">
        <v>60</v>
      </c>
      <c r="Z3146" s="1" t="s">
        <v>60</v>
      </c>
      <c r="AP3146" s="1" t="s">
        <v>60</v>
      </c>
      <c r="AR3146" s="1" t="s">
        <v>60</v>
      </c>
      <c r="AT3146" s="1" t="s">
        <v>106</v>
      </c>
      <c r="AU3146" s="1" t="s">
        <v>106</v>
      </c>
      <c r="AV3146" s="1" t="s">
        <v>107</v>
      </c>
      <c r="AW3146" s="3" t="str">
        <f t="shared" si="1"/>
        <v>Other</v>
      </c>
      <c r="AX3146" s="3" t="str">
        <f t="array" ref="AX3146">TEXTJOIN(", ", TRUE, IF(X3146:AS3146="Y", X$1:AS$1, IF(X3146:AS3146&lt;&gt;"", X$1:AS$1 &amp; ": " &amp; X3146:AS3146, "")))
</f>
        <v>Heroin, Fentanyl, Heroin/Morph/Codeine, Any Opioid</v>
      </c>
    </row>
    <row r="3147">
      <c r="A3147" s="2">
        <v>44070.0</v>
      </c>
      <c r="B3147" s="1" t="s">
        <v>50</v>
      </c>
      <c r="C3147" s="1">
        <v>54.0</v>
      </c>
      <c r="D3147" s="1" t="s">
        <v>51</v>
      </c>
      <c r="E3147" s="1" t="s">
        <v>63</v>
      </c>
      <c r="G3147" s="1" t="s">
        <v>256</v>
      </c>
      <c r="H3147" s="1" t="s">
        <v>103</v>
      </c>
      <c r="I3147" s="1" t="s">
        <v>55</v>
      </c>
      <c r="J3147" s="1" t="s">
        <v>256</v>
      </c>
      <c r="K3147" s="1" t="s">
        <v>103</v>
      </c>
      <c r="L3147" s="1" t="s">
        <v>55</v>
      </c>
      <c r="M3147" s="1" t="s">
        <v>56</v>
      </c>
      <c r="N3147" s="1" t="s">
        <v>178</v>
      </c>
      <c r="O3147" s="1" t="s">
        <v>256</v>
      </c>
      <c r="P3147" s="1" t="s">
        <v>103</v>
      </c>
      <c r="Q3147" s="1" t="s">
        <v>55</v>
      </c>
      <c r="R3147" s="1" t="s">
        <v>67</v>
      </c>
      <c r="T3147" s="1" t="s">
        <v>83</v>
      </c>
      <c r="U3147" s="1" t="s">
        <v>59</v>
      </c>
      <c r="V3147" s="1" t="s">
        <v>3815</v>
      </c>
      <c r="Z3147" s="1" t="s">
        <v>60</v>
      </c>
      <c r="AR3147" s="1" t="s">
        <v>60</v>
      </c>
      <c r="AT3147" s="1" t="s">
        <v>282</v>
      </c>
      <c r="AU3147" s="1" t="s">
        <v>282</v>
      </c>
      <c r="AV3147" s="1" t="s">
        <v>260</v>
      </c>
      <c r="AW3147" s="3" t="str">
        <f t="shared" si="1"/>
        <v>Other</v>
      </c>
      <c r="AX3147" s="3" t="str">
        <f t="array" ref="AX3147">TEXTJOIN(", ", TRUE, IF(X3147:AS3147="Y", X$1:AS$1, IF(X3147:AS3147&lt;&gt;"", X$1:AS$1 &amp; ": " &amp; X3147:AS3147, "")))
</f>
        <v>Fentanyl, Any Opioid</v>
      </c>
    </row>
    <row r="3148">
      <c r="A3148" s="2">
        <v>43516.0</v>
      </c>
      <c r="B3148" s="1" t="s">
        <v>50</v>
      </c>
      <c r="C3148" s="1">
        <v>47.0</v>
      </c>
      <c r="D3148" s="1" t="s">
        <v>51</v>
      </c>
      <c r="E3148" s="1" t="s">
        <v>63</v>
      </c>
      <c r="F3148" s="1" t="s">
        <v>137</v>
      </c>
      <c r="G3148" s="1" t="s">
        <v>91</v>
      </c>
      <c r="H3148" s="1" t="s">
        <v>91</v>
      </c>
      <c r="I3148" s="1" t="s">
        <v>55</v>
      </c>
      <c r="J3148" s="1" t="s">
        <v>91</v>
      </c>
      <c r="K3148" s="1" t="s">
        <v>91</v>
      </c>
      <c r="L3148" s="1" t="s">
        <v>55</v>
      </c>
      <c r="M3148" s="1" t="s">
        <v>401</v>
      </c>
      <c r="N3148" s="1" t="s">
        <v>136</v>
      </c>
      <c r="O3148" s="1" t="s">
        <v>91</v>
      </c>
      <c r="P3148" s="1" t="s">
        <v>91</v>
      </c>
      <c r="Q3148" s="1" t="s">
        <v>55</v>
      </c>
      <c r="R3148" s="1" t="s">
        <v>44</v>
      </c>
      <c r="T3148" s="1" t="s">
        <v>1308</v>
      </c>
      <c r="U3148" s="1" t="s">
        <v>59</v>
      </c>
      <c r="Z3148" s="1" t="s">
        <v>60</v>
      </c>
      <c r="AA3148" s="1" t="s">
        <v>60</v>
      </c>
      <c r="AR3148" s="1" t="s">
        <v>60</v>
      </c>
      <c r="AT3148" s="1" t="s">
        <v>110</v>
      </c>
      <c r="AU3148" s="1" t="s">
        <v>110</v>
      </c>
      <c r="AV3148" s="1" t="s">
        <v>111</v>
      </c>
      <c r="AW3148" s="3" t="str">
        <f t="shared" si="1"/>
        <v>Other</v>
      </c>
      <c r="AX3148" s="3" t="str">
        <f t="array" ref="AX3148">TEXTJOIN(", ", TRUE, IF(X3148:AS3148="Y", X$1:AS$1, IF(X3148:AS3148&lt;&gt;"", X$1:AS$1 &amp; ": " &amp; X3148:AS3148, "")))
</f>
        <v>Fentanyl, Fentanyl Analogue, Any Opioid</v>
      </c>
    </row>
    <row r="3149">
      <c r="A3149" s="2">
        <v>42081.0</v>
      </c>
      <c r="B3149" s="1" t="s">
        <v>86</v>
      </c>
      <c r="C3149" s="1">
        <v>50.0</v>
      </c>
      <c r="D3149" s="1" t="s">
        <v>51</v>
      </c>
      <c r="E3149" s="1" t="s">
        <v>52</v>
      </c>
      <c r="G3149" s="1" t="s">
        <v>65</v>
      </c>
      <c r="H3149" s="1" t="s">
        <v>65</v>
      </c>
      <c r="I3149" s="1" t="s">
        <v>55</v>
      </c>
      <c r="J3149" s="1" t="s">
        <v>65</v>
      </c>
      <c r="M3149" s="1" t="s">
        <v>56</v>
      </c>
      <c r="O3149" s="1" t="s">
        <v>65</v>
      </c>
      <c r="P3149" s="1" t="s">
        <v>65</v>
      </c>
      <c r="Q3149" s="1" t="s">
        <v>55</v>
      </c>
      <c r="R3149" s="1" t="s">
        <v>67</v>
      </c>
      <c r="T3149" s="1" t="s">
        <v>130</v>
      </c>
      <c r="U3149" s="1" t="s">
        <v>59</v>
      </c>
      <c r="W3149" s="1" t="s">
        <v>60</v>
      </c>
      <c r="X3149" s="1" t="s">
        <v>60</v>
      </c>
      <c r="AP3149" s="1" t="s">
        <v>60</v>
      </c>
      <c r="AR3149" s="1" t="s">
        <v>60</v>
      </c>
      <c r="AT3149" s="1" t="s">
        <v>410</v>
      </c>
      <c r="AU3149" s="1" t="s">
        <v>410</v>
      </c>
      <c r="AV3149" s="1" t="s">
        <v>150</v>
      </c>
      <c r="AW3149" s="3" t="str">
        <f t="shared" si="1"/>
        <v>Other</v>
      </c>
      <c r="AX3149" s="3" t="str">
        <f t="array" ref="AX3149">TEXTJOIN(", ", TRUE, IF(X3149:AS3149="Y", X$1:AS$1, IF(X3149:AS3149&lt;&gt;"", X$1:AS$1 &amp; ": " &amp; X3149:AS3149, "")))
</f>
        <v>Heroin, Heroin/Morph/Codeine, Any Opioid</v>
      </c>
    </row>
    <row r="3150">
      <c r="A3150" s="2">
        <v>42216.0</v>
      </c>
      <c r="B3150" s="1" t="s">
        <v>86</v>
      </c>
      <c r="C3150" s="1">
        <v>44.0</v>
      </c>
      <c r="D3150" s="1" t="s">
        <v>76</v>
      </c>
      <c r="E3150" s="1" t="s">
        <v>63</v>
      </c>
      <c r="G3150" s="1" t="s">
        <v>731</v>
      </c>
      <c r="H3150" s="1" t="s">
        <v>103</v>
      </c>
      <c r="I3150" s="1" t="s">
        <v>55</v>
      </c>
      <c r="J3150" s="1" t="s">
        <v>103</v>
      </c>
      <c r="M3150" s="1" t="s">
        <v>401</v>
      </c>
      <c r="O3150" s="1" t="s">
        <v>103</v>
      </c>
      <c r="P3150" s="1" t="s">
        <v>103</v>
      </c>
      <c r="Q3150" s="1" t="s">
        <v>55</v>
      </c>
      <c r="R3150" s="1" t="s">
        <v>44</v>
      </c>
      <c r="T3150" s="1" t="s">
        <v>3816</v>
      </c>
      <c r="U3150" s="1" t="s">
        <v>59</v>
      </c>
      <c r="W3150" s="1" t="s">
        <v>60</v>
      </c>
      <c r="X3150" s="1" t="s">
        <v>60</v>
      </c>
      <c r="Z3150" s="1" t="s">
        <v>60</v>
      </c>
      <c r="AF3150" s="1" t="s">
        <v>60</v>
      </c>
      <c r="AI3150" s="1" t="s">
        <v>60</v>
      </c>
      <c r="AP3150" s="1" t="s">
        <v>60</v>
      </c>
      <c r="AR3150" s="1" t="s">
        <v>60</v>
      </c>
      <c r="AT3150" s="1" t="s">
        <v>735</v>
      </c>
      <c r="AU3150" s="1" t="s">
        <v>167</v>
      </c>
      <c r="AV3150" s="1" t="s">
        <v>168</v>
      </c>
      <c r="AW3150" s="3" t="str">
        <f t="shared" si="1"/>
        <v>Other</v>
      </c>
      <c r="AX3150" s="3" t="str">
        <f t="array" ref="AX3150">TEXTJOIN(", ", TRUE, IF(X3150:AS3150="Y", X$1:AS$1, IF(X3150:AS3150&lt;&gt;"", X$1:AS$1 &amp; ": " &amp; X3150:AS3150, "")))
</f>
        <v>Heroin, Fentanyl, Benzodiazepine, Amphet, Heroin/Morph/Codeine, Any Opioid</v>
      </c>
    </row>
    <row r="3151">
      <c r="A3151" s="2">
        <v>41977.0</v>
      </c>
      <c r="B3151" s="1" t="s">
        <v>50</v>
      </c>
      <c r="C3151" s="1">
        <v>43.0</v>
      </c>
      <c r="D3151" s="1" t="s">
        <v>51</v>
      </c>
      <c r="E3151" s="1" t="s">
        <v>63</v>
      </c>
      <c r="G3151" s="1" t="s">
        <v>238</v>
      </c>
      <c r="J3151" s="1" t="s">
        <v>238</v>
      </c>
      <c r="L3151" s="1" t="s">
        <v>55</v>
      </c>
      <c r="M3151" s="1" t="s">
        <v>56</v>
      </c>
      <c r="N3151" s="1" t="s">
        <v>104</v>
      </c>
      <c r="O3151" s="1" t="s">
        <v>238</v>
      </c>
      <c r="P3151" s="1" t="s">
        <v>125</v>
      </c>
      <c r="R3151" s="1" t="s">
        <v>56</v>
      </c>
      <c r="T3151" s="1" t="s">
        <v>3817</v>
      </c>
      <c r="U3151" s="1" t="s">
        <v>59</v>
      </c>
      <c r="AB3151" s="1" t="s">
        <v>60</v>
      </c>
      <c r="AD3151" s="1" t="s">
        <v>60</v>
      </c>
      <c r="AT3151" s="1" t="s">
        <v>567</v>
      </c>
      <c r="AU3151" s="1" t="s">
        <v>567</v>
      </c>
      <c r="AV3151" s="1" t="s">
        <v>241</v>
      </c>
      <c r="AW3151" s="3" t="str">
        <f t="shared" si="1"/>
        <v>Other</v>
      </c>
      <c r="AX3151" s="3" t="str">
        <f t="array" ref="AX3151">TEXTJOIN(", ", TRUE, IF(X3151:AS3151="Y", X$1:AS$1, IF(X3151:AS3151&lt;&gt;"", X$1:AS$1 &amp; ": " &amp; X3151:AS3151, "")))
</f>
        <v>Oxycodone, Ethanol</v>
      </c>
    </row>
    <row r="3152">
      <c r="A3152" s="2">
        <v>43838.0</v>
      </c>
      <c r="B3152" s="1" t="s">
        <v>50</v>
      </c>
      <c r="C3152" s="1">
        <v>35.0</v>
      </c>
      <c r="D3152" s="1" t="s">
        <v>76</v>
      </c>
      <c r="E3152" s="1" t="s">
        <v>63</v>
      </c>
      <c r="H3152" s="1" t="s">
        <v>299</v>
      </c>
      <c r="I3152" s="1" t="s">
        <v>55</v>
      </c>
      <c r="J3152" s="1" t="s">
        <v>300</v>
      </c>
      <c r="K3152" s="1" t="s">
        <v>299</v>
      </c>
      <c r="L3152" s="1" t="s">
        <v>55</v>
      </c>
      <c r="M3152" s="1" t="s">
        <v>56</v>
      </c>
      <c r="N3152" s="1" t="s">
        <v>3818</v>
      </c>
      <c r="O3152" s="1" t="s">
        <v>300</v>
      </c>
      <c r="P3152" s="1" t="s">
        <v>299</v>
      </c>
      <c r="Q3152" s="1" t="s">
        <v>55</v>
      </c>
      <c r="R3152" s="1" t="s">
        <v>44</v>
      </c>
      <c r="T3152" s="1" t="s">
        <v>3819</v>
      </c>
      <c r="U3152" s="1" t="s">
        <v>59</v>
      </c>
      <c r="V3152" s="1" t="s">
        <v>3820</v>
      </c>
      <c r="AF3152" s="1" t="s">
        <v>60</v>
      </c>
      <c r="AT3152" s="1" t="s">
        <v>62</v>
      </c>
      <c r="AU3152" s="1" t="s">
        <v>304</v>
      </c>
      <c r="AV3152" s="1" t="s">
        <v>302</v>
      </c>
      <c r="AW3152" s="3" t="str">
        <f t="shared" si="1"/>
        <v>Other</v>
      </c>
      <c r="AX3152" s="3" t="str">
        <f t="array" ref="AX3152">TEXTJOIN(", ", TRUE, IF(X3152:AS3152="Y", X$1:AS$1, IF(X3152:AS3152&lt;&gt;"", X$1:AS$1 &amp; ": " &amp; X3152:AS3152, "")))
</f>
        <v>Benzodiazepine</v>
      </c>
    </row>
    <row r="3153">
      <c r="A3153" s="2">
        <v>41831.0</v>
      </c>
      <c r="B3153" s="1" t="s">
        <v>50</v>
      </c>
      <c r="C3153" s="1">
        <v>25.0</v>
      </c>
      <c r="D3153" s="1" t="s">
        <v>51</v>
      </c>
      <c r="E3153" s="1" t="s">
        <v>63</v>
      </c>
      <c r="G3153" s="1" t="s">
        <v>361</v>
      </c>
      <c r="J3153" s="1" t="s">
        <v>361</v>
      </c>
      <c r="L3153" s="1" t="s">
        <v>55</v>
      </c>
      <c r="M3153" s="1" t="s">
        <v>56</v>
      </c>
      <c r="N3153" s="1" t="s">
        <v>148</v>
      </c>
      <c r="O3153" s="1" t="s">
        <v>361</v>
      </c>
      <c r="P3153" s="1" t="s">
        <v>65</v>
      </c>
      <c r="R3153" s="1" t="s">
        <v>56</v>
      </c>
      <c r="T3153" s="1" t="s">
        <v>73</v>
      </c>
      <c r="U3153" s="1" t="s">
        <v>59</v>
      </c>
      <c r="X3153" s="1" t="s">
        <v>60</v>
      </c>
      <c r="AT3153" s="1" t="s">
        <v>363</v>
      </c>
      <c r="AU3153" s="1" t="s">
        <v>363</v>
      </c>
      <c r="AV3153" s="1" t="s">
        <v>1023</v>
      </c>
      <c r="AW3153" s="3" t="str">
        <f t="shared" si="1"/>
        <v>Other</v>
      </c>
      <c r="AX3153" s="3" t="str">
        <f t="array" ref="AX3153">TEXTJOIN(", ", TRUE, IF(X3153:AS3153="Y", X$1:AS$1, IF(X3153:AS3153&lt;&gt;"", X$1:AS$1 &amp; ": " &amp; X3153:AS3153, "")))
</f>
        <v>Heroin</v>
      </c>
    </row>
    <row r="3154">
      <c r="A3154" s="4">
        <v>42291.0</v>
      </c>
      <c r="B3154" s="1" t="s">
        <v>86</v>
      </c>
      <c r="C3154" s="1">
        <v>66.0</v>
      </c>
      <c r="D3154" s="1" t="s">
        <v>76</v>
      </c>
      <c r="E3154" s="1" t="s">
        <v>63</v>
      </c>
      <c r="G3154" s="1" t="s">
        <v>256</v>
      </c>
      <c r="H3154" s="1" t="s">
        <v>103</v>
      </c>
      <c r="I3154" s="1" t="s">
        <v>55</v>
      </c>
      <c r="J3154" s="1" t="s">
        <v>256</v>
      </c>
      <c r="M3154" s="1" t="s">
        <v>56</v>
      </c>
      <c r="O3154" s="1" t="s">
        <v>256</v>
      </c>
      <c r="P3154" s="1" t="s">
        <v>103</v>
      </c>
      <c r="Q3154" s="1" t="s">
        <v>55</v>
      </c>
      <c r="R3154" s="1" t="s">
        <v>56</v>
      </c>
      <c r="T3154" s="1" t="s">
        <v>3821</v>
      </c>
      <c r="U3154" s="1" t="s">
        <v>59</v>
      </c>
      <c r="W3154" s="1" t="s">
        <v>60</v>
      </c>
      <c r="X3154" s="1" t="s">
        <v>60</v>
      </c>
      <c r="AD3154" s="1" t="s">
        <v>60</v>
      </c>
      <c r="AF3154" s="1" t="s">
        <v>60</v>
      </c>
      <c r="AP3154" s="1" t="s">
        <v>60</v>
      </c>
      <c r="AR3154" s="1" t="s">
        <v>60</v>
      </c>
      <c r="AT3154" s="1" t="s">
        <v>282</v>
      </c>
      <c r="AU3154" s="1" t="s">
        <v>282</v>
      </c>
      <c r="AV3154" s="1" t="s">
        <v>260</v>
      </c>
      <c r="AW3154" s="3" t="str">
        <f t="shared" si="1"/>
        <v>Other</v>
      </c>
      <c r="AX3154" s="3" t="str">
        <f t="array" ref="AX3154">TEXTJOIN(", ", TRUE, IF(X3154:AS3154="Y", X$1:AS$1, IF(X3154:AS3154&lt;&gt;"", X$1:AS$1 &amp; ": " &amp; X3154:AS3154, "")))
</f>
        <v>Heroin, Ethanol, Benzodiazepine, Heroin/Morph/Codeine, Any Opioid</v>
      </c>
    </row>
    <row r="3155">
      <c r="A3155" s="2">
        <v>44015.0</v>
      </c>
      <c r="B3155" s="1" t="s">
        <v>50</v>
      </c>
      <c r="C3155" s="1">
        <v>52.0</v>
      </c>
      <c r="D3155" s="1" t="s">
        <v>76</v>
      </c>
      <c r="E3155" s="1" t="s">
        <v>63</v>
      </c>
      <c r="F3155" s="1" t="s">
        <v>137</v>
      </c>
      <c r="G3155" s="1" t="s">
        <v>120</v>
      </c>
      <c r="H3155" s="1" t="s">
        <v>121</v>
      </c>
      <c r="I3155" s="1" t="s">
        <v>55</v>
      </c>
      <c r="J3155" s="1" t="s">
        <v>120</v>
      </c>
      <c r="K3155" s="1" t="s">
        <v>121</v>
      </c>
      <c r="L3155" s="1" t="s">
        <v>55</v>
      </c>
      <c r="M3155" s="1" t="s">
        <v>56</v>
      </c>
      <c r="N3155" s="1" t="s">
        <v>136</v>
      </c>
      <c r="O3155" s="1" t="s">
        <v>120</v>
      </c>
      <c r="P3155" s="1" t="s">
        <v>121</v>
      </c>
      <c r="Q3155" s="1" t="s">
        <v>55</v>
      </c>
      <c r="R3155" s="1" t="s">
        <v>56</v>
      </c>
      <c r="T3155" s="1" t="s">
        <v>3822</v>
      </c>
      <c r="U3155" s="1" t="s">
        <v>59</v>
      </c>
      <c r="Y3155" s="1" t="s">
        <v>60</v>
      </c>
      <c r="Z3155" s="1" t="s">
        <v>60</v>
      </c>
      <c r="AD3155" s="1" t="s">
        <v>60</v>
      </c>
      <c r="AR3155" s="1" t="s">
        <v>60</v>
      </c>
      <c r="AT3155" s="1" t="s">
        <v>236</v>
      </c>
      <c r="AU3155" s="1" t="s">
        <v>236</v>
      </c>
      <c r="AV3155" s="1" t="s">
        <v>123</v>
      </c>
      <c r="AW3155" s="3" t="str">
        <f t="shared" si="1"/>
        <v>Middletown</v>
      </c>
      <c r="AX3155" s="3" t="str">
        <f t="array" ref="AX3155">TEXTJOIN(", ", TRUE, IF(X3155:AS3155="Y", X$1:AS$1, IF(X3155:AS3155&lt;&gt;"", X$1:AS$1 &amp; ": " &amp; X3155:AS3155, "")))
</f>
        <v>Cocaine, Fentanyl, Ethanol, Any Opioid</v>
      </c>
    </row>
    <row r="3156">
      <c r="A3156" s="2">
        <v>44281.0</v>
      </c>
      <c r="B3156" s="1" t="s">
        <v>50</v>
      </c>
      <c r="C3156" s="1">
        <v>46.0</v>
      </c>
      <c r="D3156" s="1" t="s">
        <v>51</v>
      </c>
      <c r="E3156" s="1" t="s">
        <v>63</v>
      </c>
      <c r="G3156" s="1" t="s">
        <v>1319</v>
      </c>
      <c r="H3156" s="1" t="s">
        <v>125</v>
      </c>
      <c r="I3156" s="1" t="s">
        <v>55</v>
      </c>
      <c r="J3156" s="1" t="s">
        <v>1319</v>
      </c>
      <c r="K3156" s="1" t="s">
        <v>125</v>
      </c>
      <c r="L3156" s="1" t="s">
        <v>55</v>
      </c>
      <c r="M3156" s="1" t="s">
        <v>56</v>
      </c>
      <c r="N3156" s="1" t="s">
        <v>155</v>
      </c>
      <c r="O3156" s="1" t="s">
        <v>1319</v>
      </c>
      <c r="P3156" s="1" t="s">
        <v>125</v>
      </c>
      <c r="Q3156" s="1" t="s">
        <v>55</v>
      </c>
      <c r="R3156" s="1" t="s">
        <v>56</v>
      </c>
      <c r="T3156" s="1" t="s">
        <v>3823</v>
      </c>
      <c r="U3156" s="1" t="s">
        <v>59</v>
      </c>
      <c r="Y3156" s="1" t="s">
        <v>60</v>
      </c>
      <c r="Z3156" s="1" t="s">
        <v>60</v>
      </c>
      <c r="AD3156" s="1" t="s">
        <v>60</v>
      </c>
      <c r="AR3156" s="1" t="s">
        <v>60</v>
      </c>
      <c r="AT3156" s="1" t="s">
        <v>1321</v>
      </c>
      <c r="AU3156" s="1" t="s">
        <v>1321</v>
      </c>
      <c r="AV3156" s="1" t="s">
        <v>1322</v>
      </c>
      <c r="AW3156" s="3" t="str">
        <f t="shared" si="1"/>
        <v>Other</v>
      </c>
      <c r="AX3156" s="3" t="str">
        <f t="array" ref="AX3156">TEXTJOIN(", ", TRUE, IF(X3156:AS3156="Y", X$1:AS$1, IF(X3156:AS3156&lt;&gt;"", X$1:AS$1 &amp; ": " &amp; X3156:AS3156, "")))
</f>
        <v>Cocaine, Fentanyl, Ethanol, Any Opioid</v>
      </c>
    </row>
    <row r="3157">
      <c r="A3157" s="2">
        <v>43652.0</v>
      </c>
      <c r="B3157" s="1" t="s">
        <v>50</v>
      </c>
      <c r="C3157" s="1">
        <v>40.0</v>
      </c>
      <c r="D3157" s="1" t="s">
        <v>51</v>
      </c>
      <c r="E3157" s="1" t="s">
        <v>63</v>
      </c>
      <c r="G3157" s="1" t="s">
        <v>1041</v>
      </c>
      <c r="H3157" s="1" t="s">
        <v>103</v>
      </c>
      <c r="I3157" s="1" t="s">
        <v>55</v>
      </c>
      <c r="J3157" s="1" t="s">
        <v>1041</v>
      </c>
      <c r="K3157" s="1" t="s">
        <v>103</v>
      </c>
      <c r="L3157" s="1" t="s">
        <v>55</v>
      </c>
      <c r="M3157" s="1" t="s">
        <v>56</v>
      </c>
      <c r="N3157" s="1" t="s">
        <v>136</v>
      </c>
      <c r="O3157" s="1" t="s">
        <v>1041</v>
      </c>
      <c r="P3157" s="1" t="s">
        <v>103</v>
      </c>
      <c r="Q3157" s="1" t="s">
        <v>55</v>
      </c>
      <c r="R3157" s="1" t="s">
        <v>56</v>
      </c>
      <c r="T3157" s="1" t="s">
        <v>3824</v>
      </c>
      <c r="U3157" s="1" t="s">
        <v>59</v>
      </c>
      <c r="X3157" s="1" t="s">
        <v>60</v>
      </c>
      <c r="Z3157" s="1" t="s">
        <v>60</v>
      </c>
      <c r="AA3157" s="1" t="s">
        <v>60</v>
      </c>
      <c r="AP3157" s="1" t="s">
        <v>60</v>
      </c>
      <c r="AR3157" s="1" t="s">
        <v>60</v>
      </c>
      <c r="AT3157" s="1" t="s">
        <v>1043</v>
      </c>
      <c r="AU3157" s="1" t="s">
        <v>1043</v>
      </c>
      <c r="AV3157" s="1" t="s">
        <v>1044</v>
      </c>
      <c r="AW3157" s="3" t="str">
        <f t="shared" si="1"/>
        <v>Other</v>
      </c>
      <c r="AX3157" s="3" t="str">
        <f t="array" ref="AX3157">TEXTJOIN(", ", TRUE, IF(X3157:AS3157="Y", X$1:AS$1, IF(X3157:AS3157&lt;&gt;"", X$1:AS$1 &amp; ": " &amp; X3157:AS3157, "")))
</f>
        <v>Heroin, Fentanyl, Fentanyl Analogue, Heroin/Morph/Codeine, Any Opioid</v>
      </c>
    </row>
    <row r="3158">
      <c r="A3158" s="4">
        <v>43789.0</v>
      </c>
      <c r="B3158" s="1" t="s">
        <v>50</v>
      </c>
      <c r="C3158" s="1">
        <v>56.0</v>
      </c>
      <c r="D3158" s="1" t="s">
        <v>51</v>
      </c>
      <c r="E3158" s="1" t="s">
        <v>63</v>
      </c>
      <c r="G3158" s="1" t="s">
        <v>1199</v>
      </c>
      <c r="H3158" s="1" t="s">
        <v>121</v>
      </c>
      <c r="I3158" s="1" t="s">
        <v>89</v>
      </c>
      <c r="J3158" s="1" t="s">
        <v>540</v>
      </c>
      <c r="K3158" s="1" t="s">
        <v>91</v>
      </c>
      <c r="L3158" s="1" t="s">
        <v>55</v>
      </c>
      <c r="M3158" s="1" t="s">
        <v>404</v>
      </c>
      <c r="N3158" s="1" t="s">
        <v>136</v>
      </c>
      <c r="O3158" s="1" t="s">
        <v>540</v>
      </c>
      <c r="P3158" s="1" t="s">
        <v>91</v>
      </c>
      <c r="Q3158" s="1" t="s">
        <v>55</v>
      </c>
      <c r="R3158" s="1" t="s">
        <v>44</v>
      </c>
      <c r="T3158" s="1" t="s">
        <v>3825</v>
      </c>
      <c r="U3158" s="1" t="s">
        <v>59</v>
      </c>
      <c r="Y3158" s="1" t="s">
        <v>60</v>
      </c>
      <c r="Z3158" s="1" t="s">
        <v>60</v>
      </c>
      <c r="AD3158" s="1" t="s">
        <v>60</v>
      </c>
      <c r="AH3158" s="1" t="s">
        <v>60</v>
      </c>
      <c r="AR3158" s="1" t="s">
        <v>60</v>
      </c>
      <c r="AT3158" s="1" t="s">
        <v>1201</v>
      </c>
      <c r="AU3158" s="1" t="s">
        <v>542</v>
      </c>
      <c r="AV3158" s="1" t="s">
        <v>543</v>
      </c>
      <c r="AW3158" s="3" t="str">
        <f t="shared" si="1"/>
        <v>Other</v>
      </c>
      <c r="AX3158" s="3" t="str">
        <f t="array" ref="AX3158">TEXTJOIN(", ", TRUE, IF(X3158:AS3158="Y", X$1:AS$1, IF(X3158:AS3158&lt;&gt;"", X$1:AS$1 &amp; ": " &amp; X3158:AS3158, "")))
</f>
        <v>Cocaine, Fentanyl, Ethanol, Meth/Amphetamine, Any Opioid</v>
      </c>
    </row>
    <row r="3159">
      <c r="A3159" s="2">
        <v>44080.0</v>
      </c>
      <c r="B3159" s="1" t="s">
        <v>50</v>
      </c>
      <c r="C3159" s="1">
        <v>26.0</v>
      </c>
      <c r="D3159" s="1" t="s">
        <v>51</v>
      </c>
      <c r="E3159" s="1" t="s">
        <v>63</v>
      </c>
      <c r="G3159" s="1" t="s">
        <v>112</v>
      </c>
      <c r="H3159" s="1" t="s">
        <v>54</v>
      </c>
      <c r="I3159" s="1" t="s">
        <v>55</v>
      </c>
      <c r="J3159" s="1" t="s">
        <v>407</v>
      </c>
      <c r="K3159" s="1" t="s">
        <v>299</v>
      </c>
      <c r="L3159" s="1" t="s">
        <v>55</v>
      </c>
      <c r="M3159" s="1" t="s">
        <v>441</v>
      </c>
      <c r="N3159" s="1" t="s">
        <v>119</v>
      </c>
      <c r="O3159" s="1" t="s">
        <v>407</v>
      </c>
      <c r="P3159" s="1" t="s">
        <v>299</v>
      </c>
      <c r="Q3159" s="1" t="s">
        <v>55</v>
      </c>
      <c r="R3159" s="1" t="s">
        <v>44</v>
      </c>
      <c r="T3159" s="1" t="s">
        <v>3826</v>
      </c>
      <c r="U3159" s="1" t="s">
        <v>59</v>
      </c>
      <c r="Y3159" s="1" t="s">
        <v>60</v>
      </c>
      <c r="Z3159" s="1" t="s">
        <v>60</v>
      </c>
      <c r="AR3159" s="1" t="s">
        <v>60</v>
      </c>
      <c r="AT3159" s="1" t="s">
        <v>114</v>
      </c>
      <c r="AU3159" s="1" t="s">
        <v>1204</v>
      </c>
      <c r="AV3159" s="1" t="s">
        <v>1205</v>
      </c>
      <c r="AW3159" s="3" t="str">
        <f t="shared" si="1"/>
        <v>Other</v>
      </c>
      <c r="AX3159" s="3" t="str">
        <f t="array" ref="AX3159">TEXTJOIN(", ", TRUE, IF(X3159:AS3159="Y", X$1:AS$1, IF(X3159:AS3159&lt;&gt;"", X$1:AS$1 &amp; ": " &amp; X3159:AS3159, "")))
</f>
        <v>Cocaine, Fentanyl, Any Opioid</v>
      </c>
    </row>
    <row r="3160">
      <c r="A3160" s="2">
        <v>43255.0</v>
      </c>
      <c r="B3160" s="1" t="s">
        <v>50</v>
      </c>
      <c r="C3160" s="1">
        <v>55.0</v>
      </c>
      <c r="D3160" s="1" t="s">
        <v>51</v>
      </c>
      <c r="E3160" s="1" t="s">
        <v>63</v>
      </c>
      <c r="G3160" s="1" t="s">
        <v>488</v>
      </c>
      <c r="H3160" s="1" t="s">
        <v>91</v>
      </c>
      <c r="I3160" s="1" t="s">
        <v>55</v>
      </c>
      <c r="J3160" s="1" t="s">
        <v>488</v>
      </c>
      <c r="K3160" s="1" t="s">
        <v>91</v>
      </c>
      <c r="M3160" s="1" t="s">
        <v>56</v>
      </c>
      <c r="N3160" s="1" t="s">
        <v>119</v>
      </c>
      <c r="O3160" s="1" t="s">
        <v>488</v>
      </c>
      <c r="P3160" s="1" t="s">
        <v>91</v>
      </c>
      <c r="Q3160" s="1" t="s">
        <v>55</v>
      </c>
      <c r="R3160" s="1" t="s">
        <v>56</v>
      </c>
      <c r="T3160" s="1" t="s">
        <v>3827</v>
      </c>
      <c r="U3160" s="1" t="s">
        <v>59</v>
      </c>
      <c r="Z3160" s="1" t="s">
        <v>60</v>
      </c>
      <c r="AA3160" s="1" t="s">
        <v>60</v>
      </c>
      <c r="AR3160" s="1" t="s">
        <v>60</v>
      </c>
      <c r="AT3160" s="1" t="s">
        <v>492</v>
      </c>
      <c r="AU3160" s="1" t="s">
        <v>492</v>
      </c>
      <c r="AV3160" s="1" t="s">
        <v>493</v>
      </c>
      <c r="AW3160" s="3" t="str">
        <f t="shared" si="1"/>
        <v>Other</v>
      </c>
      <c r="AX3160" s="3" t="str">
        <f t="array" ref="AX3160">TEXTJOIN(", ", TRUE, IF(X3160:AS3160="Y", X$1:AS$1, IF(X3160:AS3160&lt;&gt;"", X$1:AS$1 &amp; ": " &amp; X3160:AS3160, "")))
</f>
        <v>Fentanyl, Fentanyl Analogue, Any Opioid</v>
      </c>
    </row>
    <row r="3161">
      <c r="A3161" s="2">
        <v>42599.0</v>
      </c>
      <c r="B3161" s="1" t="s">
        <v>50</v>
      </c>
      <c r="C3161" s="1">
        <v>26.0</v>
      </c>
      <c r="D3161" s="1" t="s">
        <v>76</v>
      </c>
      <c r="E3161" s="1" t="s">
        <v>63</v>
      </c>
      <c r="G3161" s="1" t="s">
        <v>256</v>
      </c>
      <c r="H3161" s="1" t="s">
        <v>103</v>
      </c>
      <c r="I3161" s="1" t="s">
        <v>55</v>
      </c>
      <c r="J3161" s="1" t="s">
        <v>256</v>
      </c>
      <c r="M3161" s="1" t="s">
        <v>56</v>
      </c>
      <c r="N3161" s="1" t="s">
        <v>670</v>
      </c>
      <c r="O3161" s="1" t="s">
        <v>256</v>
      </c>
      <c r="R3161" s="1" t="s">
        <v>56</v>
      </c>
      <c r="T3161" s="1" t="s">
        <v>3828</v>
      </c>
      <c r="U3161" s="1" t="s">
        <v>59</v>
      </c>
      <c r="Y3161" s="1" t="s">
        <v>60</v>
      </c>
      <c r="AG3161" s="1" t="s">
        <v>60</v>
      </c>
      <c r="AR3161" s="1" t="s">
        <v>60</v>
      </c>
      <c r="AT3161" s="1" t="s">
        <v>282</v>
      </c>
      <c r="AU3161" s="1" t="s">
        <v>282</v>
      </c>
      <c r="AV3161" s="1" t="s">
        <v>260</v>
      </c>
      <c r="AW3161" s="3" t="str">
        <f t="shared" si="1"/>
        <v>Other</v>
      </c>
      <c r="AX3161" s="3" t="str">
        <f t="array" ref="AX3161">TEXTJOIN(", ", TRUE, IF(X3161:AS3161="Y", X$1:AS$1, IF(X3161:AS3161&lt;&gt;"", X$1:AS$1 &amp; ": " &amp; X3161:AS3161, "")))
</f>
        <v>Cocaine, Methadone, Any Opioid</v>
      </c>
    </row>
    <row r="3162">
      <c r="A3162" s="4">
        <v>43423.0</v>
      </c>
      <c r="B3162" s="1" t="s">
        <v>50</v>
      </c>
      <c r="C3162" s="1">
        <v>39.0</v>
      </c>
      <c r="D3162" s="1" t="s">
        <v>51</v>
      </c>
      <c r="E3162" s="1" t="s">
        <v>63</v>
      </c>
      <c r="G3162" s="1" t="s">
        <v>116</v>
      </c>
      <c r="H3162" s="1" t="s">
        <v>103</v>
      </c>
      <c r="I3162" s="1" t="s">
        <v>55</v>
      </c>
      <c r="J3162" s="1" t="s">
        <v>103</v>
      </c>
      <c r="K3162" s="1" t="s">
        <v>103</v>
      </c>
      <c r="M3162" s="1" t="s">
        <v>1624</v>
      </c>
      <c r="N3162" s="1" t="s">
        <v>136</v>
      </c>
      <c r="O3162" s="1" t="s">
        <v>103</v>
      </c>
      <c r="P3162" s="1" t="s">
        <v>103</v>
      </c>
      <c r="Q3162" s="1" t="s">
        <v>55</v>
      </c>
      <c r="R3162" s="1" t="s">
        <v>67</v>
      </c>
      <c r="T3162" s="1" t="s">
        <v>3829</v>
      </c>
      <c r="U3162" s="1" t="s">
        <v>59</v>
      </c>
      <c r="AD3162" s="1" t="s">
        <v>60</v>
      </c>
      <c r="AT3162" s="1" t="s">
        <v>122</v>
      </c>
      <c r="AU3162" s="1" t="s">
        <v>167</v>
      </c>
      <c r="AV3162" s="1" t="s">
        <v>168</v>
      </c>
      <c r="AW3162" s="3" t="str">
        <f t="shared" si="1"/>
        <v>Other</v>
      </c>
      <c r="AX3162" s="3" t="str">
        <f t="array" ref="AX3162">TEXTJOIN(", ", TRUE, IF(X3162:AS3162="Y", X$1:AS$1, IF(X3162:AS3162&lt;&gt;"", X$1:AS$1 &amp; ": " &amp; X3162:AS3162, "")))
</f>
        <v>Ethanol</v>
      </c>
    </row>
    <row r="3163">
      <c r="A3163" s="2">
        <v>43583.0</v>
      </c>
      <c r="B3163" s="1" t="s">
        <v>50</v>
      </c>
      <c r="C3163" s="1">
        <v>41.0</v>
      </c>
      <c r="D3163" s="1" t="s">
        <v>76</v>
      </c>
      <c r="E3163" s="1" t="s">
        <v>63</v>
      </c>
      <c r="G3163" s="1" t="s">
        <v>2143</v>
      </c>
      <c r="H3163" s="1" t="s">
        <v>54</v>
      </c>
      <c r="I3163" s="1" t="s">
        <v>55</v>
      </c>
      <c r="J3163" s="1" t="s">
        <v>2143</v>
      </c>
      <c r="K3163" s="1" t="s">
        <v>54</v>
      </c>
      <c r="L3163" s="1" t="s">
        <v>55</v>
      </c>
      <c r="M3163" s="1" t="s">
        <v>56</v>
      </c>
      <c r="N3163" s="1" t="s">
        <v>3830</v>
      </c>
      <c r="O3163" s="1" t="s">
        <v>2143</v>
      </c>
      <c r="P3163" s="1" t="s">
        <v>54</v>
      </c>
      <c r="Q3163" s="1" t="s">
        <v>55</v>
      </c>
      <c r="R3163" s="1" t="s">
        <v>56</v>
      </c>
      <c r="T3163" s="1" t="s">
        <v>3831</v>
      </c>
      <c r="U3163" s="1" t="s">
        <v>59</v>
      </c>
      <c r="AB3163" s="1" t="s">
        <v>60</v>
      </c>
      <c r="AD3163" s="1" t="s">
        <v>60</v>
      </c>
      <c r="AR3163" s="1" t="s">
        <v>60</v>
      </c>
      <c r="AT3163" s="1" t="s">
        <v>2144</v>
      </c>
      <c r="AU3163" s="1" t="s">
        <v>2144</v>
      </c>
      <c r="AV3163" s="1" t="s">
        <v>2145</v>
      </c>
      <c r="AW3163" s="3" t="str">
        <f t="shared" si="1"/>
        <v>Other</v>
      </c>
      <c r="AX3163" s="3" t="str">
        <f t="array" ref="AX3163">TEXTJOIN(", ", TRUE, IF(X3163:AS3163="Y", X$1:AS$1, IF(X3163:AS3163&lt;&gt;"", X$1:AS$1 &amp; ": " &amp; X3163:AS3163, "")))
</f>
        <v>Oxycodone, Ethanol, Any Opioid</v>
      </c>
    </row>
    <row r="3164">
      <c r="A3164" s="2">
        <v>44034.0</v>
      </c>
      <c r="B3164" s="1" t="s">
        <v>50</v>
      </c>
      <c r="C3164" s="1">
        <v>27.0</v>
      </c>
      <c r="D3164" s="1" t="s">
        <v>76</v>
      </c>
      <c r="E3164" s="1" t="s">
        <v>63</v>
      </c>
      <c r="G3164" s="1" t="s">
        <v>90</v>
      </c>
      <c r="H3164" s="1" t="s">
        <v>91</v>
      </c>
      <c r="I3164" s="1" t="s">
        <v>55</v>
      </c>
      <c r="J3164" s="1" t="s">
        <v>90</v>
      </c>
      <c r="K3164" s="1" t="s">
        <v>91</v>
      </c>
      <c r="L3164" s="1" t="s">
        <v>55</v>
      </c>
      <c r="M3164" s="1" t="s">
        <v>177</v>
      </c>
      <c r="N3164" s="1" t="s">
        <v>93</v>
      </c>
      <c r="O3164" s="1" t="s">
        <v>90</v>
      </c>
      <c r="P3164" s="1" t="s">
        <v>91</v>
      </c>
      <c r="Q3164" s="1" t="s">
        <v>55</v>
      </c>
      <c r="R3164" s="1" t="s">
        <v>44</v>
      </c>
      <c r="T3164" s="1" t="s">
        <v>3832</v>
      </c>
      <c r="U3164" s="1" t="s">
        <v>59</v>
      </c>
      <c r="X3164" s="1" t="s">
        <v>60</v>
      </c>
      <c r="Z3164" s="1" t="s">
        <v>60</v>
      </c>
      <c r="AF3164" s="1" t="s">
        <v>60</v>
      </c>
      <c r="AR3164" s="1" t="s">
        <v>60</v>
      </c>
      <c r="AT3164" s="1" t="s">
        <v>96</v>
      </c>
      <c r="AU3164" s="1" t="s">
        <v>96</v>
      </c>
      <c r="AV3164" s="1" t="s">
        <v>97</v>
      </c>
      <c r="AW3164" s="3" t="str">
        <f t="shared" si="1"/>
        <v>Other</v>
      </c>
      <c r="AX3164" s="3" t="str">
        <f t="array" ref="AX3164">TEXTJOIN(", ", TRUE, IF(X3164:AS3164="Y", X$1:AS$1, IF(X3164:AS3164&lt;&gt;"", X$1:AS$1 &amp; ": " &amp; X3164:AS3164, "")))
</f>
        <v>Heroin, Fentanyl, Benzodiazepine, Any Opioid</v>
      </c>
    </row>
    <row r="3165">
      <c r="A3165" s="4">
        <v>43414.0</v>
      </c>
      <c r="B3165" s="1" t="s">
        <v>50</v>
      </c>
      <c r="C3165" s="1">
        <v>36.0</v>
      </c>
      <c r="D3165" s="1" t="s">
        <v>51</v>
      </c>
      <c r="E3165" s="1" t="s">
        <v>63</v>
      </c>
      <c r="F3165" s="1" t="s">
        <v>137</v>
      </c>
      <c r="J3165" s="1" t="s">
        <v>82</v>
      </c>
      <c r="K3165" s="1" t="s">
        <v>54</v>
      </c>
      <c r="M3165" s="1" t="s">
        <v>56</v>
      </c>
      <c r="N3165" s="1" t="s">
        <v>93</v>
      </c>
      <c r="O3165" s="1" t="s">
        <v>82</v>
      </c>
      <c r="P3165" s="1" t="s">
        <v>54</v>
      </c>
      <c r="Q3165" s="1" t="s">
        <v>55</v>
      </c>
      <c r="R3165" s="1" t="s">
        <v>67</v>
      </c>
      <c r="T3165" s="1" t="s">
        <v>3703</v>
      </c>
      <c r="U3165" s="1" t="s">
        <v>59</v>
      </c>
      <c r="X3165" s="1" t="s">
        <v>60</v>
      </c>
      <c r="Z3165" s="1" t="s">
        <v>60</v>
      </c>
      <c r="AA3165" s="1" t="s">
        <v>60</v>
      </c>
      <c r="AP3165" s="1" t="s">
        <v>60</v>
      </c>
      <c r="AR3165" s="1" t="s">
        <v>60</v>
      </c>
      <c r="AT3165" s="1" t="s">
        <v>62</v>
      </c>
      <c r="AU3165" s="1" t="s">
        <v>329</v>
      </c>
      <c r="AV3165" s="1" t="s">
        <v>85</v>
      </c>
      <c r="AW3165" s="3" t="str">
        <f t="shared" si="1"/>
        <v>Other</v>
      </c>
      <c r="AX3165" s="3" t="str">
        <f t="array" ref="AX3165">TEXTJOIN(", ", TRUE, IF(X3165:AS3165="Y", X$1:AS$1, IF(X3165:AS3165&lt;&gt;"", X$1:AS$1 &amp; ": " &amp; X3165:AS3165, "")))
</f>
        <v>Heroin, Fentanyl, Fentanyl Analogue, Heroin/Morph/Codeine, Any Opioid</v>
      </c>
    </row>
    <row r="3166">
      <c r="A3166" s="2">
        <v>42219.0</v>
      </c>
      <c r="B3166" s="1" t="s">
        <v>86</v>
      </c>
      <c r="C3166" s="1">
        <v>23.0</v>
      </c>
      <c r="D3166" s="1" t="s">
        <v>51</v>
      </c>
      <c r="E3166" s="1" t="s">
        <v>3833</v>
      </c>
      <c r="G3166" s="1" t="s">
        <v>247</v>
      </c>
      <c r="H3166" s="1" t="s">
        <v>103</v>
      </c>
      <c r="I3166" s="1" t="s">
        <v>55</v>
      </c>
      <c r="J3166" s="1" t="s">
        <v>247</v>
      </c>
      <c r="M3166" s="1" t="s">
        <v>56</v>
      </c>
      <c r="O3166" s="1" t="s">
        <v>247</v>
      </c>
      <c r="P3166" s="1" t="s">
        <v>103</v>
      </c>
      <c r="Q3166" s="1" t="s">
        <v>55</v>
      </c>
      <c r="R3166" s="1" t="s">
        <v>56</v>
      </c>
      <c r="T3166" s="1" t="s">
        <v>78</v>
      </c>
      <c r="U3166" s="1" t="s">
        <v>59</v>
      </c>
      <c r="W3166" s="1" t="s">
        <v>60</v>
      </c>
      <c r="X3166" s="1" t="s">
        <v>60</v>
      </c>
      <c r="AP3166" s="1" t="s">
        <v>60</v>
      </c>
      <c r="AR3166" s="1" t="s">
        <v>60</v>
      </c>
      <c r="AT3166" s="1" t="s">
        <v>1232</v>
      </c>
      <c r="AU3166" s="1" t="s">
        <v>1232</v>
      </c>
      <c r="AV3166" s="1" t="s">
        <v>3551</v>
      </c>
      <c r="AW3166" s="3" t="str">
        <f t="shared" si="1"/>
        <v>Other</v>
      </c>
      <c r="AX3166" s="3" t="str">
        <f t="array" ref="AX3166">TEXTJOIN(", ", TRUE, IF(X3166:AS3166="Y", X$1:AS$1, IF(X3166:AS3166&lt;&gt;"", X$1:AS$1 &amp; ": " &amp; X3166:AS3166, "")))
</f>
        <v>Heroin, Heroin/Morph/Codeine, Any Opioid</v>
      </c>
    </row>
    <row r="3167">
      <c r="A3167" s="2">
        <v>41250.0</v>
      </c>
      <c r="B3167" s="1" t="s">
        <v>50</v>
      </c>
      <c r="C3167" s="1">
        <v>26.0</v>
      </c>
      <c r="D3167" s="1" t="s">
        <v>76</v>
      </c>
      <c r="E3167" s="1" t="s">
        <v>63</v>
      </c>
      <c r="G3167" s="1" t="s">
        <v>484</v>
      </c>
      <c r="H3167" s="1" t="s">
        <v>103</v>
      </c>
      <c r="J3167" s="1" t="s">
        <v>484</v>
      </c>
      <c r="L3167" s="1" t="s">
        <v>55</v>
      </c>
      <c r="M3167" s="1" t="s">
        <v>56</v>
      </c>
      <c r="N3167" s="1" t="s">
        <v>148</v>
      </c>
      <c r="O3167" s="1" t="s">
        <v>484</v>
      </c>
      <c r="P3167" s="1" t="s">
        <v>103</v>
      </c>
      <c r="R3167" s="1" t="s">
        <v>56</v>
      </c>
      <c r="T3167" s="1" t="s">
        <v>68</v>
      </c>
      <c r="U3167" s="1" t="s">
        <v>59</v>
      </c>
      <c r="X3167" s="1" t="s">
        <v>60</v>
      </c>
      <c r="AT3167" s="1" t="s">
        <v>682</v>
      </c>
      <c r="AU3167" s="1" t="s">
        <v>682</v>
      </c>
      <c r="AV3167" s="1" t="s">
        <v>487</v>
      </c>
      <c r="AW3167" s="3" t="str">
        <f t="shared" si="1"/>
        <v>Other</v>
      </c>
      <c r="AX3167" s="3" t="str">
        <f t="array" ref="AX3167">TEXTJOIN(", ", TRUE, IF(X3167:AS3167="Y", X$1:AS$1, IF(X3167:AS3167&lt;&gt;"", X$1:AS$1 &amp; ": " &amp; X3167:AS3167, "")))
</f>
        <v>Heroin</v>
      </c>
    </row>
    <row r="3168">
      <c r="A3168" s="2">
        <v>41288.0</v>
      </c>
      <c r="B3168" s="1" t="s">
        <v>50</v>
      </c>
      <c r="C3168" s="1">
        <v>22.0</v>
      </c>
      <c r="D3168" s="1" t="s">
        <v>51</v>
      </c>
      <c r="E3168" s="1" t="s">
        <v>63</v>
      </c>
      <c r="G3168" s="1" t="s">
        <v>103</v>
      </c>
      <c r="J3168" s="1" t="s">
        <v>103</v>
      </c>
      <c r="L3168" s="1" t="s">
        <v>55</v>
      </c>
      <c r="M3168" s="1" t="s">
        <v>56</v>
      </c>
      <c r="N3168" s="1" t="s">
        <v>836</v>
      </c>
      <c r="O3168" s="1" t="s">
        <v>103</v>
      </c>
      <c r="P3168" s="1" t="s">
        <v>103</v>
      </c>
      <c r="R3168" s="1" t="s">
        <v>67</v>
      </c>
      <c r="T3168" s="1" t="s">
        <v>232</v>
      </c>
      <c r="U3168" s="1" t="s">
        <v>59</v>
      </c>
      <c r="AD3168" s="1" t="s">
        <v>60</v>
      </c>
      <c r="AF3168" s="1" t="s">
        <v>60</v>
      </c>
      <c r="AS3168" s="1" t="s">
        <v>3834</v>
      </c>
      <c r="AT3168" s="1" t="s">
        <v>167</v>
      </c>
      <c r="AU3168" s="1" t="s">
        <v>167</v>
      </c>
      <c r="AV3168" s="1" t="s">
        <v>168</v>
      </c>
      <c r="AW3168" s="3" t="str">
        <f t="shared" si="1"/>
        <v>Other</v>
      </c>
      <c r="AX3168" s="3" t="str">
        <f t="array" ref="AX3168">TEXTJOIN(", ", TRUE, IF(X3168:AS3168="Y", X$1:AS$1, IF(X3168:AS3168&lt;&gt;"", X$1:AS$1 &amp; ": " &amp; X3168:AS3168, "")))
</f>
        <v>Ethanol, Benzodiazepine, Other: opiate screen</v>
      </c>
    </row>
    <row r="3169">
      <c r="A3169" s="4">
        <v>43019.0</v>
      </c>
      <c r="B3169" s="1" t="s">
        <v>86</v>
      </c>
      <c r="C3169" s="1">
        <v>27.0</v>
      </c>
      <c r="D3169" s="1" t="s">
        <v>51</v>
      </c>
      <c r="E3169" s="1" t="s">
        <v>63</v>
      </c>
      <c r="G3169" s="1" t="s">
        <v>1085</v>
      </c>
      <c r="H3169" s="1" t="s">
        <v>103</v>
      </c>
      <c r="I3169" s="1" t="s">
        <v>55</v>
      </c>
      <c r="J3169" s="1" t="s">
        <v>256</v>
      </c>
      <c r="K3169" s="1" t="s">
        <v>103</v>
      </c>
      <c r="L3169" s="1" t="s">
        <v>55</v>
      </c>
      <c r="M3169" s="1" t="s">
        <v>92</v>
      </c>
      <c r="N3169" s="1" t="s">
        <v>136</v>
      </c>
      <c r="O3169" s="1" t="s">
        <v>256</v>
      </c>
      <c r="P3169" s="1" t="s">
        <v>103</v>
      </c>
      <c r="Q3169" s="1" t="s">
        <v>55</v>
      </c>
      <c r="R3169" s="1" t="s">
        <v>67</v>
      </c>
      <c r="T3169" s="1" t="s">
        <v>1455</v>
      </c>
      <c r="U3169" s="1" t="s">
        <v>59</v>
      </c>
      <c r="Z3169" s="1" t="s">
        <v>60</v>
      </c>
      <c r="AA3169" s="1" t="s">
        <v>60</v>
      </c>
      <c r="AT3169" s="1" t="s">
        <v>1087</v>
      </c>
      <c r="AU3169" s="1" t="s">
        <v>282</v>
      </c>
      <c r="AV3169" s="1" t="s">
        <v>260</v>
      </c>
      <c r="AW3169" s="3" t="str">
        <f t="shared" si="1"/>
        <v>Other</v>
      </c>
      <c r="AX3169" s="3" t="str">
        <f t="array" ref="AX3169">TEXTJOIN(", ", TRUE, IF(X3169:AS3169="Y", X$1:AS$1, IF(X3169:AS3169&lt;&gt;"", X$1:AS$1 &amp; ": " &amp; X3169:AS3169, "")))
</f>
        <v>Fentanyl, Fentanyl Analogue</v>
      </c>
    </row>
    <row r="3170">
      <c r="A3170" s="4">
        <v>41209.0</v>
      </c>
      <c r="B3170" s="1" t="s">
        <v>50</v>
      </c>
      <c r="C3170" s="1">
        <v>55.0</v>
      </c>
      <c r="D3170" s="1" t="s">
        <v>76</v>
      </c>
      <c r="E3170" s="1" t="s">
        <v>63</v>
      </c>
      <c r="G3170" s="1" t="s">
        <v>143</v>
      </c>
      <c r="H3170" s="1" t="s">
        <v>91</v>
      </c>
      <c r="J3170" s="1" t="s">
        <v>143</v>
      </c>
      <c r="L3170" s="1" t="s">
        <v>55</v>
      </c>
      <c r="M3170" s="1" t="s">
        <v>56</v>
      </c>
      <c r="N3170" s="1" t="s">
        <v>104</v>
      </c>
      <c r="O3170" s="1" t="s">
        <v>143</v>
      </c>
      <c r="P3170" s="1" t="s">
        <v>91</v>
      </c>
      <c r="R3170" s="1" t="s">
        <v>56</v>
      </c>
      <c r="T3170" s="1" t="s">
        <v>232</v>
      </c>
      <c r="U3170" s="1" t="s">
        <v>59</v>
      </c>
      <c r="AB3170" s="1" t="s">
        <v>60</v>
      </c>
      <c r="AC3170" s="1" t="s">
        <v>60</v>
      </c>
      <c r="AF3170" s="1" t="s">
        <v>60</v>
      </c>
      <c r="AT3170" s="1" t="s">
        <v>145</v>
      </c>
      <c r="AU3170" s="1" t="s">
        <v>145</v>
      </c>
      <c r="AV3170" s="1" t="s">
        <v>146</v>
      </c>
      <c r="AW3170" s="3" t="str">
        <f t="shared" si="1"/>
        <v>Other</v>
      </c>
      <c r="AX3170" s="3" t="str">
        <f t="array" ref="AX3170">TEXTJOIN(", ", TRUE, IF(X3170:AS3170="Y", X$1:AS$1, IF(X3170:AS3170&lt;&gt;"", X$1:AS$1 &amp; ": " &amp; X3170:AS3170, "")))
</f>
        <v>Oxycodone, Oxymorphone, Benzodiazepine</v>
      </c>
    </row>
    <row r="3171">
      <c r="A3171" s="2">
        <v>44295.0</v>
      </c>
      <c r="B3171" s="1" t="s">
        <v>50</v>
      </c>
      <c r="C3171" s="1">
        <v>63.0</v>
      </c>
      <c r="D3171" s="1" t="s">
        <v>76</v>
      </c>
      <c r="E3171" s="1" t="s">
        <v>502</v>
      </c>
      <c r="G3171" s="1" t="s">
        <v>256</v>
      </c>
      <c r="H3171" s="1" t="s">
        <v>103</v>
      </c>
      <c r="I3171" s="1" t="s">
        <v>55</v>
      </c>
      <c r="J3171" s="1" t="s">
        <v>256</v>
      </c>
      <c r="K3171" s="1" t="s">
        <v>103</v>
      </c>
      <c r="L3171" s="1" t="s">
        <v>55</v>
      </c>
      <c r="M3171" s="1" t="s">
        <v>56</v>
      </c>
      <c r="N3171" s="1" t="s">
        <v>66</v>
      </c>
      <c r="O3171" s="1" t="s">
        <v>256</v>
      </c>
      <c r="P3171" s="1" t="s">
        <v>103</v>
      </c>
      <c r="Q3171" s="1" t="s">
        <v>55</v>
      </c>
      <c r="R3171" s="1" t="s">
        <v>180</v>
      </c>
      <c r="T3171" s="1" t="s">
        <v>3835</v>
      </c>
      <c r="U3171" s="1" t="s">
        <v>59</v>
      </c>
      <c r="Z3171" s="1" t="s">
        <v>60</v>
      </c>
      <c r="AG3171" s="1" t="s">
        <v>60</v>
      </c>
      <c r="AN3171" s="1" t="s">
        <v>60</v>
      </c>
      <c r="AR3171" s="1" t="s">
        <v>60</v>
      </c>
      <c r="AT3171" s="1" t="s">
        <v>282</v>
      </c>
      <c r="AU3171" s="1" t="s">
        <v>282</v>
      </c>
      <c r="AV3171" s="1" t="s">
        <v>260</v>
      </c>
      <c r="AW3171" s="3" t="str">
        <f t="shared" si="1"/>
        <v>Other</v>
      </c>
      <c r="AX3171" s="3" t="str">
        <f t="array" ref="AX3171">TEXTJOIN(", ", TRUE, IF(X3171:AS3171="Y", X$1:AS$1, IF(X3171:AS3171&lt;&gt;"", X$1:AS$1 &amp; ": " &amp; X3171:AS3171, "")))
</f>
        <v>Fentanyl, Methadone, Gabapentin, Any Opioid</v>
      </c>
    </row>
    <row r="3172">
      <c r="A3172" s="2">
        <v>44269.0</v>
      </c>
      <c r="B3172" s="1" t="s">
        <v>50</v>
      </c>
      <c r="C3172" s="1">
        <v>32.0</v>
      </c>
      <c r="D3172" s="1" t="s">
        <v>51</v>
      </c>
      <c r="E3172" s="1" t="s">
        <v>63</v>
      </c>
      <c r="G3172" s="1" t="s">
        <v>446</v>
      </c>
      <c r="H3172" s="1" t="s">
        <v>91</v>
      </c>
      <c r="I3172" s="1" t="s">
        <v>55</v>
      </c>
      <c r="J3172" s="1" t="s">
        <v>446</v>
      </c>
      <c r="K3172" s="1" t="s">
        <v>91</v>
      </c>
      <c r="L3172" s="1" t="s">
        <v>55</v>
      </c>
      <c r="M3172" s="1" t="s">
        <v>56</v>
      </c>
      <c r="N3172" s="1" t="s">
        <v>155</v>
      </c>
      <c r="O3172" s="1" t="s">
        <v>446</v>
      </c>
      <c r="P3172" s="1" t="s">
        <v>91</v>
      </c>
      <c r="Q3172" s="1" t="s">
        <v>55</v>
      </c>
      <c r="R3172" s="1" t="s">
        <v>56</v>
      </c>
      <c r="T3172" s="1" t="s">
        <v>3836</v>
      </c>
      <c r="U3172" s="1" t="s">
        <v>59</v>
      </c>
      <c r="Y3172" s="1" t="s">
        <v>60</v>
      </c>
      <c r="Z3172" s="1" t="s">
        <v>60</v>
      </c>
      <c r="AD3172" s="1" t="s">
        <v>60</v>
      </c>
      <c r="AR3172" s="1" t="s">
        <v>60</v>
      </c>
      <c r="AT3172" s="1" t="s">
        <v>448</v>
      </c>
      <c r="AU3172" s="1" t="s">
        <v>448</v>
      </c>
      <c r="AV3172" s="1" t="s">
        <v>449</v>
      </c>
      <c r="AW3172" s="3" t="str">
        <f t="shared" si="1"/>
        <v>Other</v>
      </c>
      <c r="AX3172" s="3" t="str">
        <f t="array" ref="AX3172">TEXTJOIN(", ", TRUE, IF(X3172:AS3172="Y", X$1:AS$1, IF(X3172:AS3172&lt;&gt;"", X$1:AS$1 &amp; ": " &amp; X3172:AS3172, "")))
</f>
        <v>Cocaine, Fentanyl, Ethanol, Any Opioid</v>
      </c>
    </row>
    <row r="3173">
      <c r="A3173" s="2">
        <v>44441.0</v>
      </c>
      <c r="B3173" s="1" t="s">
        <v>50</v>
      </c>
      <c r="C3173" s="1">
        <v>60.0</v>
      </c>
      <c r="D3173" s="1" t="s">
        <v>76</v>
      </c>
      <c r="E3173" s="1" t="s">
        <v>63</v>
      </c>
      <c r="G3173" s="1" t="s">
        <v>1685</v>
      </c>
      <c r="H3173" s="1" t="s">
        <v>299</v>
      </c>
      <c r="I3173" s="1" t="s">
        <v>55</v>
      </c>
      <c r="J3173" s="1" t="s">
        <v>1685</v>
      </c>
      <c r="K3173" s="1" t="s">
        <v>299</v>
      </c>
      <c r="L3173" s="1" t="s">
        <v>55</v>
      </c>
      <c r="M3173" s="1" t="s">
        <v>56</v>
      </c>
      <c r="N3173" s="1" t="s">
        <v>93</v>
      </c>
      <c r="O3173" s="1" t="s">
        <v>1685</v>
      </c>
      <c r="P3173" s="1" t="s">
        <v>299</v>
      </c>
      <c r="Q3173" s="1" t="s">
        <v>55</v>
      </c>
      <c r="R3173" s="1" t="s">
        <v>56</v>
      </c>
      <c r="T3173" s="1" t="s">
        <v>3837</v>
      </c>
      <c r="U3173" s="1" t="s">
        <v>59</v>
      </c>
      <c r="Z3173" s="1" t="s">
        <v>60</v>
      </c>
      <c r="AR3173" s="1" t="s">
        <v>60</v>
      </c>
      <c r="AT3173" s="1" t="s">
        <v>1687</v>
      </c>
      <c r="AU3173" s="1" t="s">
        <v>1687</v>
      </c>
      <c r="AV3173" s="1" t="s">
        <v>3838</v>
      </c>
      <c r="AW3173" s="3" t="str">
        <f t="shared" si="1"/>
        <v>Other</v>
      </c>
      <c r="AX3173" s="3" t="str">
        <f t="array" ref="AX3173">TEXTJOIN(", ", TRUE, IF(X3173:AS3173="Y", X$1:AS$1, IF(X3173:AS3173&lt;&gt;"", X$1:AS$1 &amp; ": " &amp; X3173:AS3173, "")))
</f>
        <v>Fentanyl, Any Opioid</v>
      </c>
    </row>
    <row r="3174">
      <c r="A3174" s="2">
        <v>43554.0</v>
      </c>
      <c r="B3174" s="1" t="s">
        <v>50</v>
      </c>
      <c r="C3174" s="1">
        <v>70.0</v>
      </c>
      <c r="D3174" s="1" t="s">
        <v>76</v>
      </c>
      <c r="E3174" s="1" t="s">
        <v>63</v>
      </c>
      <c r="G3174" s="1" t="s">
        <v>262</v>
      </c>
      <c r="H3174" s="1" t="s">
        <v>263</v>
      </c>
      <c r="I3174" s="1" t="s">
        <v>55</v>
      </c>
      <c r="J3174" s="1" t="s">
        <v>262</v>
      </c>
      <c r="K3174" s="1" t="s">
        <v>263</v>
      </c>
      <c r="L3174" s="1" t="s">
        <v>55</v>
      </c>
      <c r="M3174" s="1" t="s">
        <v>56</v>
      </c>
      <c r="N3174" s="1" t="s">
        <v>891</v>
      </c>
      <c r="O3174" s="1" t="s">
        <v>262</v>
      </c>
      <c r="P3174" s="1" t="s">
        <v>263</v>
      </c>
      <c r="Q3174" s="1" t="s">
        <v>55</v>
      </c>
      <c r="R3174" s="1" t="s">
        <v>56</v>
      </c>
      <c r="T3174" s="1" t="s">
        <v>3839</v>
      </c>
      <c r="U3174" s="1" t="s">
        <v>59</v>
      </c>
      <c r="V3174" s="1" t="s">
        <v>3840</v>
      </c>
      <c r="AB3174" s="1" t="s">
        <v>60</v>
      </c>
      <c r="AR3174" s="1" t="s">
        <v>60</v>
      </c>
      <c r="AT3174" s="1" t="s">
        <v>556</v>
      </c>
      <c r="AU3174" s="1" t="s">
        <v>556</v>
      </c>
      <c r="AV3174" s="1" t="s">
        <v>266</v>
      </c>
      <c r="AW3174" s="3" t="str">
        <f t="shared" si="1"/>
        <v>Other</v>
      </c>
      <c r="AX3174" s="3" t="str">
        <f t="array" ref="AX3174">TEXTJOIN(", ", TRUE, IF(X3174:AS3174="Y", X$1:AS$1, IF(X3174:AS3174&lt;&gt;"", X$1:AS$1 &amp; ": " &amp; X3174:AS3174, "")))
</f>
        <v>Oxycodone, Any Opioid</v>
      </c>
    </row>
    <row r="3175">
      <c r="A3175" s="2">
        <v>43939.0</v>
      </c>
      <c r="B3175" s="1" t="s">
        <v>50</v>
      </c>
      <c r="C3175" s="1">
        <v>30.0</v>
      </c>
      <c r="D3175" s="1" t="s">
        <v>51</v>
      </c>
      <c r="E3175" s="1" t="s">
        <v>63</v>
      </c>
      <c r="G3175" s="1" t="s">
        <v>185</v>
      </c>
      <c r="H3175" s="1" t="s">
        <v>91</v>
      </c>
      <c r="I3175" s="1" t="s">
        <v>55</v>
      </c>
      <c r="J3175" s="1" t="s">
        <v>185</v>
      </c>
      <c r="K3175" s="1" t="s">
        <v>91</v>
      </c>
      <c r="L3175" s="1" t="s">
        <v>55</v>
      </c>
      <c r="M3175" s="1" t="s">
        <v>56</v>
      </c>
      <c r="N3175" s="1" t="s">
        <v>66</v>
      </c>
      <c r="O3175" s="1" t="s">
        <v>185</v>
      </c>
      <c r="P3175" s="1" t="s">
        <v>91</v>
      </c>
      <c r="Q3175" s="1" t="s">
        <v>55</v>
      </c>
      <c r="R3175" s="1" t="s">
        <v>56</v>
      </c>
      <c r="T3175" s="1" t="s">
        <v>1562</v>
      </c>
      <c r="U3175" s="1" t="s">
        <v>59</v>
      </c>
      <c r="Y3175" s="1" t="s">
        <v>60</v>
      </c>
      <c r="Z3175" s="1" t="s">
        <v>60</v>
      </c>
      <c r="AR3175" s="1" t="s">
        <v>60</v>
      </c>
      <c r="AT3175" s="1" t="s">
        <v>188</v>
      </c>
      <c r="AU3175" s="1" t="s">
        <v>188</v>
      </c>
      <c r="AV3175" s="1" t="s">
        <v>189</v>
      </c>
      <c r="AW3175" s="3" t="str">
        <f t="shared" si="1"/>
        <v>Other</v>
      </c>
      <c r="AX3175" s="3" t="str">
        <f t="array" ref="AX3175">TEXTJOIN(", ", TRUE, IF(X3175:AS3175="Y", X$1:AS$1, IF(X3175:AS3175&lt;&gt;"", X$1:AS$1 &amp; ": " &amp; X3175:AS3175, "")))
</f>
        <v>Cocaine, Fentanyl, Any Opioid</v>
      </c>
    </row>
    <row r="3176">
      <c r="A3176" s="4">
        <v>42685.0</v>
      </c>
      <c r="B3176" s="1" t="s">
        <v>50</v>
      </c>
      <c r="C3176" s="1">
        <v>55.0</v>
      </c>
      <c r="D3176" s="1" t="s">
        <v>51</v>
      </c>
      <c r="E3176" s="1" t="s">
        <v>52</v>
      </c>
      <c r="G3176" s="1" t="s">
        <v>352</v>
      </c>
      <c r="H3176" s="1" t="s">
        <v>54</v>
      </c>
      <c r="I3176" s="1" t="s">
        <v>55</v>
      </c>
      <c r="J3176" s="1" t="s">
        <v>352</v>
      </c>
      <c r="M3176" s="1" t="s">
        <v>177</v>
      </c>
      <c r="N3176" s="1" t="s">
        <v>136</v>
      </c>
      <c r="O3176" s="1" t="s">
        <v>352</v>
      </c>
      <c r="R3176" s="1" t="s">
        <v>44</v>
      </c>
      <c r="S3176" s="1" t="s">
        <v>3841</v>
      </c>
      <c r="T3176" s="1" t="s">
        <v>109</v>
      </c>
      <c r="U3176" s="1" t="s">
        <v>59</v>
      </c>
      <c r="Y3176" s="1" t="s">
        <v>60</v>
      </c>
      <c r="AT3176" s="1" t="s">
        <v>354</v>
      </c>
      <c r="AU3176" s="1" t="s">
        <v>354</v>
      </c>
      <c r="AV3176" s="1" t="s">
        <v>355</v>
      </c>
      <c r="AW3176" s="3" t="str">
        <f t="shared" si="1"/>
        <v>Other</v>
      </c>
      <c r="AX3176" s="3" t="str">
        <f t="array" ref="AX3176">TEXTJOIN(", ", TRUE, IF(X3176:AS3176="Y", X$1:AS$1, IF(X3176:AS3176&lt;&gt;"", X$1:AS$1 &amp; ": " &amp; X3176:AS3176, "")))
</f>
        <v>Cocaine</v>
      </c>
    </row>
    <row r="3177">
      <c r="A3177" s="2">
        <v>43164.0</v>
      </c>
      <c r="B3177" s="1" t="s">
        <v>50</v>
      </c>
      <c r="C3177" s="1">
        <v>52.0</v>
      </c>
      <c r="D3177" s="1" t="s">
        <v>51</v>
      </c>
      <c r="E3177" s="1" t="s">
        <v>63</v>
      </c>
      <c r="G3177" s="1" t="s">
        <v>98</v>
      </c>
      <c r="H3177" s="1" t="s">
        <v>54</v>
      </c>
      <c r="I3177" s="1" t="s">
        <v>55</v>
      </c>
      <c r="J3177" s="1" t="s">
        <v>98</v>
      </c>
      <c r="K3177" s="1" t="s">
        <v>54</v>
      </c>
      <c r="M3177" s="1" t="s">
        <v>56</v>
      </c>
      <c r="N3177" s="1" t="s">
        <v>136</v>
      </c>
      <c r="O3177" s="1" t="s">
        <v>98</v>
      </c>
      <c r="P3177" s="1" t="s">
        <v>54</v>
      </c>
      <c r="Q3177" s="1" t="s">
        <v>55</v>
      </c>
      <c r="R3177" s="1" t="s">
        <v>56</v>
      </c>
      <c r="T3177" s="1" t="s">
        <v>1832</v>
      </c>
      <c r="U3177" s="1" t="s">
        <v>59</v>
      </c>
      <c r="X3177" s="1" t="s">
        <v>60</v>
      </c>
      <c r="Z3177" s="1" t="s">
        <v>60</v>
      </c>
      <c r="AP3177" s="1" t="s">
        <v>60</v>
      </c>
      <c r="AR3177" s="1" t="s">
        <v>60</v>
      </c>
      <c r="AT3177" s="1" t="s">
        <v>100</v>
      </c>
      <c r="AU3177" s="1" t="s">
        <v>100</v>
      </c>
      <c r="AV3177" s="1" t="s">
        <v>101</v>
      </c>
      <c r="AW3177" s="3" t="str">
        <f t="shared" si="1"/>
        <v>Other</v>
      </c>
      <c r="AX3177" s="3" t="str">
        <f t="array" ref="AX3177">TEXTJOIN(", ", TRUE, IF(X3177:AS3177="Y", X$1:AS$1, IF(X3177:AS3177&lt;&gt;"", X$1:AS$1 &amp; ": " &amp; X3177:AS3177, "")))
</f>
        <v>Heroin, Fentanyl, Heroin/Morph/Codeine, Any Opioid</v>
      </c>
    </row>
    <row r="3178">
      <c r="A3178" s="2">
        <v>43633.0</v>
      </c>
      <c r="B3178" s="1" t="s">
        <v>50</v>
      </c>
      <c r="C3178" s="1">
        <v>55.0</v>
      </c>
      <c r="D3178" s="1" t="s">
        <v>51</v>
      </c>
      <c r="E3178" s="1" t="s">
        <v>63</v>
      </c>
      <c r="G3178" s="1" t="s">
        <v>255</v>
      </c>
      <c r="H3178" s="1" t="s">
        <v>103</v>
      </c>
      <c r="I3178" s="1" t="s">
        <v>55</v>
      </c>
      <c r="J3178" s="1" t="s">
        <v>255</v>
      </c>
      <c r="K3178" s="1" t="s">
        <v>103</v>
      </c>
      <c r="L3178" s="1" t="s">
        <v>55</v>
      </c>
      <c r="M3178" s="1" t="s">
        <v>56</v>
      </c>
      <c r="N3178" s="1" t="s">
        <v>136</v>
      </c>
      <c r="O3178" s="1" t="s">
        <v>255</v>
      </c>
      <c r="P3178" s="1" t="s">
        <v>103</v>
      </c>
      <c r="Q3178" s="1" t="s">
        <v>55</v>
      </c>
      <c r="R3178" s="1" t="s">
        <v>56</v>
      </c>
      <c r="T3178" s="1" t="s">
        <v>3842</v>
      </c>
      <c r="U3178" s="1" t="s">
        <v>59</v>
      </c>
      <c r="X3178" s="1" t="s">
        <v>60</v>
      </c>
      <c r="Z3178" s="1" t="s">
        <v>60</v>
      </c>
      <c r="AD3178" s="1" t="s">
        <v>60</v>
      </c>
      <c r="AP3178" s="1" t="s">
        <v>60</v>
      </c>
      <c r="AR3178" s="1" t="s">
        <v>60</v>
      </c>
      <c r="AT3178" s="1" t="s">
        <v>259</v>
      </c>
      <c r="AU3178" s="1" t="s">
        <v>259</v>
      </c>
      <c r="AV3178" s="1" t="s">
        <v>520</v>
      </c>
      <c r="AW3178" s="3" t="str">
        <f t="shared" si="1"/>
        <v>Other</v>
      </c>
      <c r="AX3178" s="3" t="str">
        <f t="array" ref="AX3178">TEXTJOIN(", ", TRUE, IF(X3178:AS3178="Y", X$1:AS$1, IF(X3178:AS3178&lt;&gt;"", X$1:AS$1 &amp; ": " &amp; X3178:AS3178, "")))
</f>
        <v>Heroin, Fentanyl, Ethanol, Heroin/Morph/Codeine, Any Opioid</v>
      </c>
    </row>
    <row r="3179">
      <c r="A3179" s="4">
        <v>42662.0</v>
      </c>
      <c r="B3179" s="1" t="s">
        <v>50</v>
      </c>
      <c r="C3179" s="1">
        <v>32.0</v>
      </c>
      <c r="D3179" s="1" t="s">
        <v>51</v>
      </c>
      <c r="E3179" s="1" t="s">
        <v>63</v>
      </c>
      <c r="F3179" s="1" t="s">
        <v>137</v>
      </c>
      <c r="G3179" s="1" t="s">
        <v>82</v>
      </c>
      <c r="H3179" s="1" t="s">
        <v>54</v>
      </c>
      <c r="I3179" s="1" t="s">
        <v>55</v>
      </c>
      <c r="J3179" s="1" t="s">
        <v>82</v>
      </c>
      <c r="M3179" s="1" t="s">
        <v>56</v>
      </c>
      <c r="N3179" s="1" t="s">
        <v>136</v>
      </c>
      <c r="O3179" s="1" t="s">
        <v>82</v>
      </c>
      <c r="R3179" s="1" t="s">
        <v>67</v>
      </c>
      <c r="T3179" s="1" t="s">
        <v>312</v>
      </c>
      <c r="U3179" s="1" t="s">
        <v>59</v>
      </c>
      <c r="W3179" s="1" t="s">
        <v>60</v>
      </c>
      <c r="X3179" s="1" t="s">
        <v>60</v>
      </c>
      <c r="Z3179" s="1" t="s">
        <v>60</v>
      </c>
      <c r="AP3179" s="1" t="s">
        <v>60</v>
      </c>
      <c r="AR3179" s="1" t="s">
        <v>60</v>
      </c>
      <c r="AT3179" s="1" t="s">
        <v>329</v>
      </c>
      <c r="AU3179" s="1" t="s">
        <v>329</v>
      </c>
      <c r="AV3179" s="1" t="s">
        <v>85</v>
      </c>
      <c r="AW3179" s="3" t="str">
        <f t="shared" si="1"/>
        <v>Other</v>
      </c>
      <c r="AX3179" s="3" t="str">
        <f t="array" ref="AX3179">TEXTJOIN(", ", TRUE, IF(X3179:AS3179="Y", X$1:AS$1, IF(X3179:AS3179&lt;&gt;"", X$1:AS$1 &amp; ": " &amp; X3179:AS3179, "")))
</f>
        <v>Heroin, Fentanyl, Heroin/Morph/Codeine, Any Opioid</v>
      </c>
    </row>
    <row r="3180">
      <c r="A3180" s="2">
        <v>44355.0</v>
      </c>
      <c r="B3180" s="1" t="s">
        <v>50</v>
      </c>
      <c r="C3180" s="1">
        <v>51.0</v>
      </c>
      <c r="D3180" s="1" t="s">
        <v>51</v>
      </c>
      <c r="E3180" s="1" t="s">
        <v>63</v>
      </c>
      <c r="F3180" s="1" t="s">
        <v>267</v>
      </c>
      <c r="J3180" s="1" t="s">
        <v>91</v>
      </c>
      <c r="K3180" s="1" t="s">
        <v>91</v>
      </c>
      <c r="L3180" s="1" t="s">
        <v>55</v>
      </c>
      <c r="M3180" s="1" t="s">
        <v>118</v>
      </c>
      <c r="N3180" s="1" t="s">
        <v>136</v>
      </c>
      <c r="O3180" s="1" t="s">
        <v>91</v>
      </c>
      <c r="P3180" s="1" t="s">
        <v>91</v>
      </c>
      <c r="Q3180" s="1" t="s">
        <v>55</v>
      </c>
      <c r="R3180" s="1" t="s">
        <v>44</v>
      </c>
      <c r="S3180" s="1" t="s">
        <v>2129</v>
      </c>
      <c r="T3180" s="1" t="s">
        <v>3843</v>
      </c>
      <c r="U3180" s="1" t="s">
        <v>59</v>
      </c>
      <c r="Y3180" s="1" t="s">
        <v>60</v>
      </c>
      <c r="Z3180" s="1" t="s">
        <v>60</v>
      </c>
      <c r="AR3180" s="1" t="s">
        <v>60</v>
      </c>
      <c r="AT3180" s="1" t="s">
        <v>62</v>
      </c>
      <c r="AU3180" s="1" t="s">
        <v>110</v>
      </c>
      <c r="AV3180" s="1" t="s">
        <v>111</v>
      </c>
      <c r="AW3180" s="3" t="str">
        <f t="shared" si="1"/>
        <v>Other</v>
      </c>
      <c r="AX3180" s="3" t="str">
        <f t="array" ref="AX3180">TEXTJOIN(", ", TRUE, IF(X3180:AS3180="Y", X$1:AS$1, IF(X3180:AS3180&lt;&gt;"", X$1:AS$1 &amp; ": " &amp; X3180:AS3180, "")))
</f>
        <v>Cocaine, Fentanyl, Any Opioid</v>
      </c>
    </row>
    <row r="3181">
      <c r="A3181" s="2">
        <v>43854.0</v>
      </c>
      <c r="B3181" s="1" t="s">
        <v>50</v>
      </c>
      <c r="C3181" s="1">
        <v>56.0</v>
      </c>
      <c r="D3181" s="1" t="s">
        <v>51</v>
      </c>
      <c r="E3181" s="1" t="s">
        <v>63</v>
      </c>
      <c r="F3181" s="1" t="s">
        <v>137</v>
      </c>
      <c r="G3181" s="1" t="s">
        <v>82</v>
      </c>
      <c r="H3181" s="1" t="s">
        <v>54</v>
      </c>
      <c r="I3181" s="1" t="s">
        <v>55</v>
      </c>
      <c r="J3181" s="1" t="s">
        <v>82</v>
      </c>
      <c r="K3181" s="1" t="s">
        <v>54</v>
      </c>
      <c r="L3181" s="1" t="s">
        <v>55</v>
      </c>
      <c r="M3181" s="1" t="s">
        <v>56</v>
      </c>
      <c r="N3181" s="1" t="s">
        <v>93</v>
      </c>
      <c r="O3181" s="1" t="s">
        <v>82</v>
      </c>
      <c r="P3181" s="1" t="s">
        <v>54</v>
      </c>
      <c r="Q3181" s="1" t="s">
        <v>55</v>
      </c>
      <c r="R3181" s="1" t="s">
        <v>67</v>
      </c>
      <c r="T3181" s="1" t="s">
        <v>3844</v>
      </c>
      <c r="U3181" s="1" t="s">
        <v>59</v>
      </c>
      <c r="Z3181" s="1" t="s">
        <v>60</v>
      </c>
      <c r="AR3181" s="1" t="s">
        <v>60</v>
      </c>
      <c r="AT3181" s="1" t="s">
        <v>329</v>
      </c>
      <c r="AU3181" s="1" t="s">
        <v>329</v>
      </c>
      <c r="AV3181" s="1" t="s">
        <v>85</v>
      </c>
      <c r="AW3181" s="3" t="str">
        <f t="shared" si="1"/>
        <v>Other</v>
      </c>
      <c r="AX3181" s="3" t="str">
        <f t="array" ref="AX3181">TEXTJOIN(", ", TRUE, IF(X3181:AS3181="Y", X$1:AS$1, IF(X3181:AS3181&lt;&gt;"", X$1:AS$1 &amp; ": " &amp; X3181:AS3181, "")))
</f>
        <v>Fentanyl, Any Opioid</v>
      </c>
    </row>
    <row r="3182">
      <c r="A3182" s="2">
        <v>43803.0</v>
      </c>
      <c r="B3182" s="1" t="s">
        <v>50</v>
      </c>
      <c r="C3182" s="1">
        <v>42.0</v>
      </c>
      <c r="D3182" s="1" t="s">
        <v>76</v>
      </c>
      <c r="E3182" s="1" t="s">
        <v>63</v>
      </c>
      <c r="F3182" s="1" t="s">
        <v>137</v>
      </c>
      <c r="J3182" s="1" t="s">
        <v>91</v>
      </c>
      <c r="K3182" s="1" t="s">
        <v>91</v>
      </c>
      <c r="L3182" s="1" t="s">
        <v>55</v>
      </c>
      <c r="M3182" s="1" t="s">
        <v>1120</v>
      </c>
      <c r="N3182" s="1" t="s">
        <v>66</v>
      </c>
      <c r="O3182" s="1" t="s">
        <v>91</v>
      </c>
      <c r="P3182" s="1" t="s">
        <v>91</v>
      </c>
      <c r="Q3182" s="1" t="s">
        <v>55</v>
      </c>
      <c r="R3182" s="1" t="s">
        <v>44</v>
      </c>
      <c r="T3182" s="1" t="s">
        <v>3845</v>
      </c>
      <c r="U3182" s="1" t="s">
        <v>59</v>
      </c>
      <c r="Y3182" s="1" t="s">
        <v>60</v>
      </c>
      <c r="AD3182" s="1" t="s">
        <v>60</v>
      </c>
      <c r="AS3182" s="1" t="s">
        <v>417</v>
      </c>
      <c r="AT3182" s="1" t="s">
        <v>62</v>
      </c>
      <c r="AU3182" s="1" t="s">
        <v>110</v>
      </c>
      <c r="AV3182" s="1" t="s">
        <v>111</v>
      </c>
      <c r="AW3182" s="3" t="str">
        <f t="shared" si="1"/>
        <v>Other</v>
      </c>
      <c r="AX3182" s="3" t="str">
        <f t="array" ref="AX3182">TEXTJOIN(", ", TRUE, IF(X3182:AS3182="Y", X$1:AS$1, IF(X3182:AS3182&lt;&gt;"", X$1:AS$1 &amp; ": " &amp; X3182:AS3182, "")))
</f>
        <v>Cocaine, Ethanol, Other: PCP</v>
      </c>
    </row>
    <row r="3183">
      <c r="A3183" s="2">
        <v>43747.0</v>
      </c>
      <c r="B3183" s="1" t="s">
        <v>50</v>
      </c>
      <c r="C3183" s="1">
        <v>59.0</v>
      </c>
      <c r="D3183" s="1" t="s">
        <v>51</v>
      </c>
      <c r="E3183" s="1" t="s">
        <v>52</v>
      </c>
      <c r="G3183" s="1" t="s">
        <v>120</v>
      </c>
      <c r="H3183" s="1" t="s">
        <v>121</v>
      </c>
      <c r="I3183" s="1" t="s">
        <v>55</v>
      </c>
      <c r="J3183" s="1" t="s">
        <v>120</v>
      </c>
      <c r="K3183" s="1" t="s">
        <v>121</v>
      </c>
      <c r="L3183" s="1" t="s">
        <v>55</v>
      </c>
      <c r="M3183" s="1" t="s">
        <v>56</v>
      </c>
      <c r="N3183" s="1" t="s">
        <v>178</v>
      </c>
      <c r="O3183" s="1" t="s">
        <v>120</v>
      </c>
      <c r="P3183" s="1" t="s">
        <v>121</v>
      </c>
      <c r="Q3183" s="1" t="s">
        <v>55</v>
      </c>
      <c r="R3183" s="1" t="s">
        <v>56</v>
      </c>
      <c r="T3183" s="1" t="s">
        <v>3846</v>
      </c>
      <c r="U3183" s="1" t="s">
        <v>59</v>
      </c>
      <c r="X3183" s="1" t="s">
        <v>60</v>
      </c>
      <c r="Z3183" s="1" t="s">
        <v>60</v>
      </c>
      <c r="AD3183" s="1" t="s">
        <v>60</v>
      </c>
      <c r="AP3183" s="1" t="s">
        <v>60</v>
      </c>
      <c r="AR3183" s="1" t="s">
        <v>60</v>
      </c>
      <c r="AT3183" s="1" t="s">
        <v>236</v>
      </c>
      <c r="AU3183" s="1" t="s">
        <v>236</v>
      </c>
      <c r="AV3183" s="1" t="s">
        <v>123</v>
      </c>
      <c r="AW3183" s="3" t="str">
        <f t="shared" si="1"/>
        <v>Middletown</v>
      </c>
      <c r="AX3183" s="3" t="str">
        <f t="array" ref="AX3183">TEXTJOIN(", ", TRUE, IF(X3183:AS3183="Y", X$1:AS$1, IF(X3183:AS3183&lt;&gt;"", X$1:AS$1 &amp; ": " &amp; X3183:AS3183, "")))
</f>
        <v>Heroin, Fentanyl, Ethanol, Heroin/Morph/Codeine, Any Opioid</v>
      </c>
    </row>
    <row r="3184">
      <c r="A3184" s="2">
        <v>41903.0</v>
      </c>
      <c r="B3184" s="1" t="s">
        <v>50</v>
      </c>
      <c r="C3184" s="1">
        <v>47.0</v>
      </c>
      <c r="D3184" s="1" t="s">
        <v>51</v>
      </c>
      <c r="E3184" s="1" t="s">
        <v>52</v>
      </c>
      <c r="G3184" s="1" t="s">
        <v>65</v>
      </c>
      <c r="J3184" s="1" t="s">
        <v>65</v>
      </c>
      <c r="L3184" s="1" t="s">
        <v>55</v>
      </c>
      <c r="M3184" s="1" t="s">
        <v>56</v>
      </c>
      <c r="N3184" s="1" t="s">
        <v>119</v>
      </c>
      <c r="O3184" s="1" t="s">
        <v>65</v>
      </c>
      <c r="P3184" s="1" t="s">
        <v>65</v>
      </c>
      <c r="R3184" s="1" t="s">
        <v>56</v>
      </c>
      <c r="T3184" s="1" t="s">
        <v>3847</v>
      </c>
      <c r="U3184" s="1" t="s">
        <v>59</v>
      </c>
      <c r="AB3184" s="1" t="s">
        <v>60</v>
      </c>
      <c r="AE3184" s="1" t="s">
        <v>60</v>
      </c>
      <c r="AS3184" s="1" t="s">
        <v>1401</v>
      </c>
      <c r="AT3184" s="1" t="s">
        <v>410</v>
      </c>
      <c r="AU3184" s="1" t="s">
        <v>410</v>
      </c>
      <c r="AV3184" s="1" t="s">
        <v>150</v>
      </c>
      <c r="AW3184" s="3" t="str">
        <f t="shared" si="1"/>
        <v>Other</v>
      </c>
      <c r="AX3184" s="3" t="str">
        <f t="array" ref="AX3184">TEXTJOIN(", ", TRUE, IF(X3184:AS3184="Y", X$1:AS$1, IF(X3184:AS3184&lt;&gt;"", X$1:AS$1 &amp; ": " &amp; X3184:AS3184, "")))
</f>
        <v>Oxycodone, Hydrocodone, Other: H-MORPH</v>
      </c>
    </row>
    <row r="3185">
      <c r="A3185" s="2">
        <v>44371.0</v>
      </c>
      <c r="B3185" s="1" t="s">
        <v>50</v>
      </c>
      <c r="C3185" s="1">
        <v>66.0</v>
      </c>
      <c r="D3185" s="1" t="s">
        <v>51</v>
      </c>
      <c r="E3185" s="1" t="s">
        <v>63</v>
      </c>
      <c r="G3185" s="1" t="s">
        <v>380</v>
      </c>
      <c r="H3185" s="1" t="s">
        <v>299</v>
      </c>
      <c r="I3185" s="1" t="s">
        <v>55</v>
      </c>
      <c r="J3185" s="1" t="s">
        <v>380</v>
      </c>
      <c r="K3185" s="1" t="s">
        <v>299</v>
      </c>
      <c r="L3185" s="1" t="s">
        <v>55</v>
      </c>
      <c r="M3185" s="1" t="s">
        <v>56</v>
      </c>
      <c r="N3185" s="1" t="s">
        <v>119</v>
      </c>
      <c r="O3185" s="1" t="s">
        <v>380</v>
      </c>
      <c r="P3185" s="1" t="s">
        <v>299</v>
      </c>
      <c r="Q3185" s="1" t="s">
        <v>55</v>
      </c>
      <c r="R3185" s="1" t="s">
        <v>56</v>
      </c>
      <c r="T3185" s="1" t="s">
        <v>3848</v>
      </c>
      <c r="U3185" s="1" t="s">
        <v>59</v>
      </c>
      <c r="X3185" s="1" t="s">
        <v>60</v>
      </c>
      <c r="Z3185" s="1" t="s">
        <v>60</v>
      </c>
      <c r="AG3185" s="1" t="s">
        <v>60</v>
      </c>
      <c r="AP3185" s="1" t="s">
        <v>60</v>
      </c>
      <c r="AR3185" s="1" t="s">
        <v>60</v>
      </c>
      <c r="AT3185" s="1" t="s">
        <v>383</v>
      </c>
      <c r="AU3185" s="1" t="s">
        <v>383</v>
      </c>
      <c r="AV3185" s="1" t="s">
        <v>987</v>
      </c>
      <c r="AW3185" s="3" t="str">
        <f t="shared" si="1"/>
        <v>Other</v>
      </c>
      <c r="AX3185" s="3" t="str">
        <f t="array" ref="AX3185">TEXTJOIN(", ", TRUE, IF(X3185:AS3185="Y", X$1:AS$1, IF(X3185:AS3185&lt;&gt;"", X$1:AS$1 &amp; ": " &amp; X3185:AS3185, "")))
</f>
        <v>Heroin, Fentanyl, Methadone, Heroin/Morph/Codeine, Any Opioid</v>
      </c>
    </row>
    <row r="3186">
      <c r="A3186" s="4">
        <v>44183.0</v>
      </c>
      <c r="B3186" s="1" t="s">
        <v>50</v>
      </c>
      <c r="C3186" s="1">
        <v>25.0</v>
      </c>
      <c r="D3186" s="1" t="s">
        <v>51</v>
      </c>
      <c r="E3186" s="1" t="s">
        <v>63</v>
      </c>
      <c r="G3186" s="1" t="s">
        <v>455</v>
      </c>
      <c r="H3186" s="1" t="s">
        <v>103</v>
      </c>
      <c r="I3186" s="1" t="s">
        <v>55</v>
      </c>
      <c r="J3186" s="1" t="s">
        <v>455</v>
      </c>
      <c r="K3186" s="1" t="s">
        <v>103</v>
      </c>
      <c r="L3186" s="1" t="s">
        <v>55</v>
      </c>
      <c r="M3186" s="1" t="s">
        <v>56</v>
      </c>
      <c r="N3186" s="1" t="s">
        <v>136</v>
      </c>
      <c r="O3186" s="1" t="s">
        <v>455</v>
      </c>
      <c r="P3186" s="1" t="s">
        <v>103</v>
      </c>
      <c r="Q3186" s="1" t="s">
        <v>55</v>
      </c>
      <c r="R3186" s="1" t="s">
        <v>56</v>
      </c>
      <c r="T3186" s="1" t="s">
        <v>3849</v>
      </c>
      <c r="U3186" s="1" t="s">
        <v>59</v>
      </c>
      <c r="Z3186" s="1" t="s">
        <v>60</v>
      </c>
      <c r="AD3186" s="1" t="s">
        <v>60</v>
      </c>
      <c r="AF3186" s="1" t="s">
        <v>60</v>
      </c>
      <c r="AR3186" s="1" t="s">
        <v>60</v>
      </c>
      <c r="AT3186" s="1" t="s">
        <v>457</v>
      </c>
      <c r="AU3186" s="1" t="s">
        <v>457</v>
      </c>
      <c r="AV3186" s="1" t="s">
        <v>458</v>
      </c>
      <c r="AW3186" s="3" t="str">
        <f t="shared" si="1"/>
        <v>Other</v>
      </c>
      <c r="AX3186" s="3" t="str">
        <f t="array" ref="AX3186">TEXTJOIN(", ", TRUE, IF(X3186:AS3186="Y", X$1:AS$1, IF(X3186:AS3186&lt;&gt;"", X$1:AS$1 &amp; ": " &amp; X3186:AS3186, "")))
</f>
        <v>Fentanyl, Ethanol, Benzodiazepine, Any Opioid</v>
      </c>
    </row>
    <row r="3187">
      <c r="A3187" s="2">
        <v>43112.0</v>
      </c>
      <c r="B3187" s="1" t="s">
        <v>50</v>
      </c>
      <c r="C3187" s="1">
        <v>49.0</v>
      </c>
      <c r="D3187" s="1" t="s">
        <v>76</v>
      </c>
      <c r="E3187" s="1" t="s">
        <v>63</v>
      </c>
      <c r="G3187" s="1" t="s">
        <v>474</v>
      </c>
      <c r="H3187" s="1" t="s">
        <v>91</v>
      </c>
      <c r="I3187" s="1" t="s">
        <v>55</v>
      </c>
      <c r="J3187" s="1" t="s">
        <v>474</v>
      </c>
      <c r="K3187" s="1" t="s">
        <v>91</v>
      </c>
      <c r="M3187" s="1" t="s">
        <v>56</v>
      </c>
      <c r="N3187" s="1" t="s">
        <v>136</v>
      </c>
      <c r="O3187" s="1" t="s">
        <v>91</v>
      </c>
      <c r="P3187" s="1" t="s">
        <v>91</v>
      </c>
      <c r="Q3187" s="1" t="s">
        <v>55</v>
      </c>
      <c r="R3187" s="1" t="s">
        <v>67</v>
      </c>
      <c r="T3187" s="1" t="s">
        <v>3850</v>
      </c>
      <c r="U3187" s="1" t="s">
        <v>59</v>
      </c>
      <c r="Y3187" s="1" t="s">
        <v>60</v>
      </c>
      <c r="AT3187" s="1" t="s">
        <v>477</v>
      </c>
      <c r="AU3187" s="1" t="s">
        <v>477</v>
      </c>
      <c r="AV3187" s="1" t="s">
        <v>111</v>
      </c>
      <c r="AW3187" s="3" t="str">
        <f t="shared" si="1"/>
        <v>Other</v>
      </c>
      <c r="AX3187" s="3" t="str">
        <f t="array" ref="AX3187">TEXTJOIN(", ", TRUE, IF(X3187:AS3187="Y", X$1:AS$1, IF(X3187:AS3187&lt;&gt;"", X$1:AS$1 &amp; ": " &amp; X3187:AS3187, "")))
</f>
        <v>Cocaine</v>
      </c>
    </row>
    <row r="3188">
      <c r="A3188" s="2">
        <v>42469.0</v>
      </c>
      <c r="B3188" s="1" t="s">
        <v>50</v>
      </c>
      <c r="C3188" s="1">
        <v>23.0</v>
      </c>
      <c r="D3188" s="1" t="s">
        <v>51</v>
      </c>
      <c r="E3188" s="1" t="s">
        <v>63</v>
      </c>
      <c r="G3188" s="1" t="s">
        <v>207</v>
      </c>
      <c r="H3188" s="1" t="s">
        <v>65</v>
      </c>
      <c r="I3188" s="1" t="s">
        <v>55</v>
      </c>
      <c r="J3188" s="1" t="s">
        <v>207</v>
      </c>
      <c r="M3188" s="1" t="s">
        <v>56</v>
      </c>
      <c r="N3188" s="1" t="s">
        <v>276</v>
      </c>
      <c r="O3188" s="1" t="s">
        <v>207</v>
      </c>
      <c r="R3188" s="1" t="s">
        <v>56</v>
      </c>
      <c r="T3188" s="1" t="s">
        <v>3463</v>
      </c>
      <c r="U3188" s="1" t="s">
        <v>59</v>
      </c>
      <c r="X3188" s="1" t="s">
        <v>60</v>
      </c>
      <c r="Z3188" s="1" t="s">
        <v>60</v>
      </c>
      <c r="AP3188" s="1" t="s">
        <v>60</v>
      </c>
      <c r="AR3188" s="1" t="s">
        <v>60</v>
      </c>
      <c r="AT3188" s="1" t="s">
        <v>210</v>
      </c>
      <c r="AU3188" s="1" t="s">
        <v>210</v>
      </c>
      <c r="AV3188" s="1" t="s">
        <v>373</v>
      </c>
      <c r="AW3188" s="3" t="str">
        <f t="shared" si="1"/>
        <v>Other</v>
      </c>
      <c r="AX3188" s="3" t="str">
        <f t="array" ref="AX3188">TEXTJOIN(", ", TRUE, IF(X3188:AS3188="Y", X$1:AS$1, IF(X3188:AS3188&lt;&gt;"", X$1:AS$1 &amp; ": " &amp; X3188:AS3188, "")))
</f>
        <v>Heroin, Fentanyl, Heroin/Morph/Codeine, Any Opioid</v>
      </c>
    </row>
    <row r="3189">
      <c r="A3189" s="2">
        <v>43884.0</v>
      </c>
      <c r="B3189" s="1" t="s">
        <v>50</v>
      </c>
      <c r="C3189" s="1">
        <v>51.0</v>
      </c>
      <c r="D3189" s="1" t="s">
        <v>51</v>
      </c>
      <c r="E3189" s="1" t="s">
        <v>63</v>
      </c>
      <c r="G3189" s="1" t="s">
        <v>397</v>
      </c>
      <c r="H3189" s="1" t="s">
        <v>103</v>
      </c>
      <c r="I3189" s="1" t="s">
        <v>55</v>
      </c>
      <c r="J3189" s="1" t="s">
        <v>397</v>
      </c>
      <c r="K3189" s="1" t="s">
        <v>103</v>
      </c>
      <c r="L3189" s="1" t="s">
        <v>55</v>
      </c>
      <c r="M3189" s="1" t="s">
        <v>56</v>
      </c>
      <c r="N3189" s="1" t="s">
        <v>66</v>
      </c>
      <c r="O3189" s="1" t="s">
        <v>397</v>
      </c>
      <c r="P3189" s="1" t="s">
        <v>103</v>
      </c>
      <c r="Q3189" s="1" t="s">
        <v>55</v>
      </c>
      <c r="R3189" s="1" t="s">
        <v>56</v>
      </c>
      <c r="T3189" s="1" t="s">
        <v>349</v>
      </c>
      <c r="U3189" s="1" t="s">
        <v>59</v>
      </c>
      <c r="Y3189" s="1" t="s">
        <v>60</v>
      </c>
      <c r="Z3189" s="1" t="s">
        <v>60</v>
      </c>
      <c r="AD3189" s="1" t="s">
        <v>60</v>
      </c>
      <c r="AR3189" s="1" t="s">
        <v>60</v>
      </c>
      <c r="AT3189" s="1" t="s">
        <v>399</v>
      </c>
      <c r="AU3189" s="1" t="s">
        <v>399</v>
      </c>
      <c r="AV3189" s="1" t="s">
        <v>709</v>
      </c>
      <c r="AW3189" s="3" t="str">
        <f t="shared" si="1"/>
        <v>Other</v>
      </c>
      <c r="AX3189" s="3" t="str">
        <f t="array" ref="AX3189">TEXTJOIN(", ", TRUE, IF(X3189:AS3189="Y", X$1:AS$1, IF(X3189:AS3189&lt;&gt;"", X$1:AS$1 &amp; ": " &amp; X3189:AS3189, "")))
</f>
        <v>Cocaine, Fentanyl, Ethanol, Any Opioid</v>
      </c>
    </row>
    <row r="3190">
      <c r="A3190" s="2">
        <v>44387.0</v>
      </c>
      <c r="B3190" s="1" t="s">
        <v>50</v>
      </c>
      <c r="C3190" s="1">
        <v>35.0</v>
      </c>
      <c r="D3190" s="1" t="s">
        <v>51</v>
      </c>
      <c r="E3190" s="1" t="s">
        <v>63</v>
      </c>
      <c r="G3190" s="1" t="s">
        <v>198</v>
      </c>
      <c r="H3190" s="1" t="s">
        <v>54</v>
      </c>
      <c r="I3190" s="1" t="s">
        <v>55</v>
      </c>
      <c r="J3190" s="1" t="s">
        <v>198</v>
      </c>
      <c r="K3190" s="1" t="s">
        <v>54</v>
      </c>
      <c r="L3190" s="1" t="s">
        <v>55</v>
      </c>
      <c r="M3190" s="1" t="s">
        <v>56</v>
      </c>
      <c r="N3190" s="1" t="s">
        <v>666</v>
      </c>
      <c r="O3190" s="1" t="s">
        <v>198</v>
      </c>
      <c r="P3190" s="1" t="s">
        <v>54</v>
      </c>
      <c r="Q3190" s="1" t="s">
        <v>55</v>
      </c>
      <c r="R3190" s="1" t="s">
        <v>56</v>
      </c>
      <c r="T3190" s="1" t="s">
        <v>2614</v>
      </c>
      <c r="U3190" s="1" t="s">
        <v>59</v>
      </c>
      <c r="Z3190" s="1" t="s">
        <v>60</v>
      </c>
      <c r="AD3190" s="1" t="s">
        <v>60</v>
      </c>
      <c r="AR3190" s="1" t="s">
        <v>60</v>
      </c>
      <c r="AT3190" s="1" t="s">
        <v>199</v>
      </c>
      <c r="AU3190" s="1" t="s">
        <v>199</v>
      </c>
      <c r="AV3190" s="1" t="s">
        <v>200</v>
      </c>
      <c r="AW3190" s="3" t="str">
        <f t="shared" si="1"/>
        <v>Other</v>
      </c>
      <c r="AX3190" s="3" t="str">
        <f t="array" ref="AX3190">TEXTJOIN(", ", TRUE, IF(X3190:AS3190="Y", X$1:AS$1, IF(X3190:AS3190&lt;&gt;"", X$1:AS$1 &amp; ": " &amp; X3190:AS3190, "")))
</f>
        <v>Fentanyl, Ethanol, Any Opioid</v>
      </c>
    </row>
    <row r="3191">
      <c r="A3191" s="2">
        <v>42706.0</v>
      </c>
      <c r="B3191" s="1" t="s">
        <v>50</v>
      </c>
      <c r="C3191" s="1">
        <v>39.0</v>
      </c>
      <c r="D3191" s="1" t="s">
        <v>51</v>
      </c>
      <c r="E3191" s="1" t="s">
        <v>63</v>
      </c>
      <c r="G3191" s="1" t="s">
        <v>120</v>
      </c>
      <c r="H3191" s="1" t="s">
        <v>121</v>
      </c>
      <c r="I3191" s="1" t="s">
        <v>55</v>
      </c>
      <c r="J3191" s="1" t="s">
        <v>120</v>
      </c>
      <c r="M3191" s="1" t="s">
        <v>56</v>
      </c>
      <c r="N3191" s="1" t="s">
        <v>136</v>
      </c>
      <c r="O3191" s="1" t="s">
        <v>120</v>
      </c>
      <c r="R3191" s="1" t="s">
        <v>56</v>
      </c>
      <c r="T3191" s="1" t="s">
        <v>1372</v>
      </c>
      <c r="U3191" s="1" t="s">
        <v>59</v>
      </c>
      <c r="W3191" s="1" t="s">
        <v>60</v>
      </c>
      <c r="X3191" s="1" t="s">
        <v>60</v>
      </c>
      <c r="Y3191" s="1" t="s">
        <v>60</v>
      </c>
      <c r="Z3191" s="1" t="s">
        <v>60</v>
      </c>
      <c r="AP3191" s="1" t="s">
        <v>60</v>
      </c>
      <c r="AR3191" s="1" t="s">
        <v>60</v>
      </c>
      <c r="AT3191" s="1" t="s">
        <v>236</v>
      </c>
      <c r="AU3191" s="1" t="s">
        <v>236</v>
      </c>
      <c r="AV3191" s="1" t="s">
        <v>123</v>
      </c>
      <c r="AW3191" s="3" t="str">
        <f t="shared" si="1"/>
        <v>Middletown</v>
      </c>
      <c r="AX3191" s="3" t="str">
        <f t="array" ref="AX3191">TEXTJOIN(", ", TRUE, IF(X3191:AS3191="Y", X$1:AS$1, IF(X3191:AS3191&lt;&gt;"", X$1:AS$1 &amp; ": " &amp; X3191:AS3191, "")))
</f>
        <v>Heroin, Cocaine, Fentanyl, Heroin/Morph/Codeine, Any Opioid</v>
      </c>
    </row>
    <row r="3192">
      <c r="A3192" s="2">
        <v>44005.0</v>
      </c>
      <c r="B3192" s="1" t="s">
        <v>50</v>
      </c>
      <c r="C3192" s="1">
        <v>20.0</v>
      </c>
      <c r="D3192" s="1" t="s">
        <v>51</v>
      </c>
      <c r="E3192" s="1" t="s">
        <v>63</v>
      </c>
      <c r="G3192" s="1" t="s">
        <v>256</v>
      </c>
      <c r="H3192" s="1" t="s">
        <v>103</v>
      </c>
      <c r="I3192" s="1" t="s">
        <v>55</v>
      </c>
      <c r="J3192" s="1" t="s">
        <v>256</v>
      </c>
      <c r="K3192" s="1" t="s">
        <v>103</v>
      </c>
      <c r="L3192" s="1" t="s">
        <v>55</v>
      </c>
      <c r="M3192" s="1" t="s">
        <v>56</v>
      </c>
      <c r="N3192" s="1" t="s">
        <v>119</v>
      </c>
      <c r="O3192" s="1" t="s">
        <v>256</v>
      </c>
      <c r="P3192" s="1" t="s">
        <v>103</v>
      </c>
      <c r="Q3192" s="1" t="s">
        <v>55</v>
      </c>
      <c r="R3192" s="1" t="s">
        <v>67</v>
      </c>
      <c r="T3192" s="1" t="s">
        <v>3851</v>
      </c>
      <c r="U3192" s="1" t="s">
        <v>59</v>
      </c>
      <c r="Z3192" s="1" t="s">
        <v>60</v>
      </c>
      <c r="AQ3192" s="1" t="s">
        <v>60</v>
      </c>
      <c r="AR3192" s="1" t="s">
        <v>60</v>
      </c>
      <c r="AT3192" s="1" t="s">
        <v>282</v>
      </c>
      <c r="AU3192" s="1" t="s">
        <v>282</v>
      </c>
      <c r="AV3192" s="1" t="s">
        <v>260</v>
      </c>
      <c r="AW3192" s="3" t="str">
        <f t="shared" si="1"/>
        <v>Other</v>
      </c>
      <c r="AX3192" s="3" t="str">
        <f t="array" ref="AX3192">TEXTJOIN(", ", TRUE, IF(X3192:AS3192="Y", X$1:AS$1, IF(X3192:AS3192&lt;&gt;"", X$1:AS$1 &amp; ": " &amp; X3192:AS3192, "")))
</f>
        <v>Fentanyl, Other Opioid, Any Opioid</v>
      </c>
    </row>
    <row r="3193">
      <c r="A3193" s="2">
        <v>41950.0</v>
      </c>
      <c r="B3193" s="1" t="s">
        <v>50</v>
      </c>
      <c r="C3193" s="1">
        <v>58.0</v>
      </c>
      <c r="D3193" s="1" t="s">
        <v>51</v>
      </c>
      <c r="E3193" s="1" t="s">
        <v>63</v>
      </c>
      <c r="G3193" s="1" t="s">
        <v>91</v>
      </c>
      <c r="J3193" s="1" t="s">
        <v>91</v>
      </c>
      <c r="L3193" s="1" t="s">
        <v>55</v>
      </c>
      <c r="M3193" s="1" t="s">
        <v>820</v>
      </c>
      <c r="N3193" s="1" t="s">
        <v>276</v>
      </c>
      <c r="O3193" s="1" t="s">
        <v>91</v>
      </c>
      <c r="P3193" s="1" t="s">
        <v>91</v>
      </c>
      <c r="R3193" s="1" t="s">
        <v>44</v>
      </c>
      <c r="S3193" s="1" t="s">
        <v>3852</v>
      </c>
      <c r="T3193" s="1" t="s">
        <v>3853</v>
      </c>
      <c r="U3193" s="1" t="s">
        <v>59</v>
      </c>
      <c r="X3193" s="1" t="s">
        <v>60</v>
      </c>
      <c r="AD3193" s="1" t="s">
        <v>60</v>
      </c>
      <c r="AT3193" s="1" t="s">
        <v>110</v>
      </c>
      <c r="AU3193" s="1" t="s">
        <v>110</v>
      </c>
      <c r="AV3193" s="1" t="s">
        <v>111</v>
      </c>
      <c r="AW3193" s="3" t="str">
        <f t="shared" si="1"/>
        <v>Other</v>
      </c>
      <c r="AX3193" s="3" t="str">
        <f t="array" ref="AX3193">TEXTJOIN(", ", TRUE, IF(X3193:AS3193="Y", X$1:AS$1, IF(X3193:AS3193&lt;&gt;"", X$1:AS$1 &amp; ": " &amp; X3193:AS3193, "")))
</f>
        <v>Heroin, Ethanol</v>
      </c>
    </row>
    <row r="3194">
      <c r="A3194" s="2">
        <v>43246.0</v>
      </c>
      <c r="B3194" s="1" t="s">
        <v>50</v>
      </c>
      <c r="C3194" s="1">
        <v>44.0</v>
      </c>
      <c r="D3194" s="1" t="s">
        <v>51</v>
      </c>
      <c r="E3194" s="1" t="s">
        <v>63</v>
      </c>
      <c r="G3194" s="1" t="s">
        <v>300</v>
      </c>
      <c r="H3194" s="1" t="s">
        <v>299</v>
      </c>
      <c r="I3194" s="1" t="s">
        <v>55</v>
      </c>
      <c r="J3194" s="1" t="s">
        <v>300</v>
      </c>
      <c r="K3194" s="1" t="s">
        <v>299</v>
      </c>
      <c r="M3194" s="1" t="s">
        <v>56</v>
      </c>
      <c r="N3194" s="1" t="s">
        <v>93</v>
      </c>
      <c r="O3194" s="1" t="s">
        <v>300</v>
      </c>
      <c r="P3194" s="1" t="s">
        <v>299</v>
      </c>
      <c r="Q3194" s="1" t="s">
        <v>55</v>
      </c>
      <c r="R3194" s="1" t="s">
        <v>67</v>
      </c>
      <c r="T3194" s="1" t="s">
        <v>3854</v>
      </c>
      <c r="U3194" s="1" t="s">
        <v>59</v>
      </c>
      <c r="X3194" s="1" t="s">
        <v>60</v>
      </c>
      <c r="Z3194" s="1" t="s">
        <v>60</v>
      </c>
      <c r="AA3194" s="1" t="s">
        <v>60</v>
      </c>
      <c r="AP3194" s="1" t="s">
        <v>60</v>
      </c>
      <c r="AR3194" s="1" t="s">
        <v>60</v>
      </c>
      <c r="AT3194" s="1" t="s">
        <v>304</v>
      </c>
      <c r="AU3194" s="1" t="s">
        <v>304</v>
      </c>
      <c r="AV3194" s="1" t="s">
        <v>302</v>
      </c>
      <c r="AW3194" s="3" t="str">
        <f t="shared" si="1"/>
        <v>Other</v>
      </c>
      <c r="AX3194" s="3" t="str">
        <f t="array" ref="AX3194">TEXTJOIN(", ", TRUE, IF(X3194:AS3194="Y", X$1:AS$1, IF(X3194:AS3194&lt;&gt;"", X$1:AS$1 &amp; ": " &amp; X3194:AS3194, "")))
</f>
        <v>Heroin, Fentanyl, Fentanyl Analogue, Heroin/Morph/Codeine, Any Opioid</v>
      </c>
    </row>
    <row r="3195">
      <c r="A3195" s="2">
        <v>44405.0</v>
      </c>
      <c r="B3195" s="1" t="s">
        <v>50</v>
      </c>
      <c r="C3195" s="1">
        <v>39.0</v>
      </c>
      <c r="D3195" s="1" t="s">
        <v>51</v>
      </c>
      <c r="E3195" s="1" t="s">
        <v>63</v>
      </c>
      <c r="G3195" s="1" t="s">
        <v>143</v>
      </c>
      <c r="H3195" s="1" t="s">
        <v>91</v>
      </c>
      <c r="I3195" s="1" t="s">
        <v>55</v>
      </c>
      <c r="J3195" s="1" t="s">
        <v>143</v>
      </c>
      <c r="K3195" s="1" t="s">
        <v>91</v>
      </c>
      <c r="L3195" s="1" t="s">
        <v>55</v>
      </c>
      <c r="M3195" s="1" t="s">
        <v>56</v>
      </c>
      <c r="N3195" s="1" t="s">
        <v>136</v>
      </c>
      <c r="O3195" s="1" t="s">
        <v>143</v>
      </c>
      <c r="P3195" s="1" t="s">
        <v>91</v>
      </c>
      <c r="Q3195" s="1" t="s">
        <v>55</v>
      </c>
      <c r="R3195" s="1" t="s">
        <v>173</v>
      </c>
      <c r="T3195" s="1" t="s">
        <v>3855</v>
      </c>
      <c r="U3195" s="1" t="s">
        <v>59</v>
      </c>
      <c r="Y3195" s="1" t="s">
        <v>60</v>
      </c>
      <c r="Z3195" s="1" t="s">
        <v>60</v>
      </c>
      <c r="AR3195" s="1" t="s">
        <v>60</v>
      </c>
      <c r="AT3195" s="1" t="s">
        <v>145</v>
      </c>
      <c r="AU3195" s="1" t="s">
        <v>145</v>
      </c>
      <c r="AV3195" s="1" t="s">
        <v>146</v>
      </c>
      <c r="AW3195" s="3" t="str">
        <f t="shared" si="1"/>
        <v>Other</v>
      </c>
      <c r="AX3195" s="3" t="str">
        <f t="array" ref="AX3195">TEXTJOIN(", ", TRUE, IF(X3195:AS3195="Y", X$1:AS$1, IF(X3195:AS3195&lt;&gt;"", X$1:AS$1 &amp; ": " &amp; X3195:AS3195, "")))
</f>
        <v>Cocaine, Fentanyl, Any Opioid</v>
      </c>
    </row>
    <row r="3196">
      <c r="A3196" s="2">
        <v>43921.0</v>
      </c>
      <c r="B3196" s="1" t="s">
        <v>50</v>
      </c>
      <c r="C3196" s="1">
        <v>24.0</v>
      </c>
      <c r="D3196" s="1" t="s">
        <v>76</v>
      </c>
      <c r="E3196" s="1" t="s">
        <v>63</v>
      </c>
      <c r="G3196" s="1" t="s">
        <v>3856</v>
      </c>
      <c r="H3196" s="1" t="s">
        <v>299</v>
      </c>
      <c r="I3196" s="1" t="s">
        <v>55</v>
      </c>
      <c r="J3196" s="1" t="s">
        <v>3856</v>
      </c>
      <c r="K3196" s="1" t="s">
        <v>299</v>
      </c>
      <c r="L3196" s="1" t="s">
        <v>55</v>
      </c>
      <c r="M3196" s="1" t="s">
        <v>56</v>
      </c>
      <c r="N3196" s="1" t="s">
        <v>136</v>
      </c>
      <c r="O3196" s="1" t="s">
        <v>536</v>
      </c>
      <c r="P3196" s="1" t="s">
        <v>299</v>
      </c>
      <c r="Q3196" s="1" t="s">
        <v>55</v>
      </c>
      <c r="R3196" s="1" t="s">
        <v>67</v>
      </c>
      <c r="T3196" s="1" t="s">
        <v>3857</v>
      </c>
      <c r="U3196" s="1" t="s">
        <v>59</v>
      </c>
      <c r="Z3196" s="1" t="s">
        <v>60</v>
      </c>
      <c r="AD3196" s="1" t="s">
        <v>60</v>
      </c>
      <c r="AF3196" s="1" t="s">
        <v>60</v>
      </c>
      <c r="AI3196" s="1" t="s">
        <v>60</v>
      </c>
      <c r="AR3196" s="1" t="s">
        <v>60</v>
      </c>
      <c r="AT3196" s="1" t="s">
        <v>3858</v>
      </c>
      <c r="AU3196" s="1" t="s">
        <v>3858</v>
      </c>
      <c r="AV3196" s="1" t="s">
        <v>539</v>
      </c>
      <c r="AW3196" s="3" t="str">
        <f t="shared" si="1"/>
        <v>Other</v>
      </c>
      <c r="AX3196" s="3" t="str">
        <f t="array" ref="AX3196">TEXTJOIN(", ", TRUE, IF(X3196:AS3196="Y", X$1:AS$1, IF(X3196:AS3196&lt;&gt;"", X$1:AS$1 &amp; ": " &amp; X3196:AS3196, "")))
</f>
        <v>Fentanyl, Ethanol, Benzodiazepine, Amphet, Any Opioid</v>
      </c>
    </row>
    <row r="3197">
      <c r="A3197" s="2">
        <v>42552.0</v>
      </c>
      <c r="B3197" s="1" t="s">
        <v>50</v>
      </c>
      <c r="C3197" s="1">
        <v>35.0</v>
      </c>
      <c r="D3197" s="1" t="s">
        <v>51</v>
      </c>
      <c r="E3197" s="1" t="s">
        <v>63</v>
      </c>
      <c r="F3197" s="1" t="s">
        <v>137</v>
      </c>
      <c r="G3197" s="1" t="s">
        <v>103</v>
      </c>
      <c r="H3197" s="1" t="s">
        <v>103</v>
      </c>
      <c r="I3197" s="1" t="s">
        <v>55</v>
      </c>
      <c r="J3197" s="1" t="s">
        <v>103</v>
      </c>
      <c r="M3197" s="1" t="s">
        <v>56</v>
      </c>
      <c r="N3197" s="1" t="s">
        <v>136</v>
      </c>
      <c r="O3197" s="1" t="s">
        <v>103</v>
      </c>
      <c r="R3197" s="1" t="s">
        <v>56</v>
      </c>
      <c r="T3197" s="1" t="s">
        <v>83</v>
      </c>
      <c r="U3197" s="1" t="s">
        <v>59</v>
      </c>
      <c r="Z3197" s="1" t="s">
        <v>60</v>
      </c>
      <c r="AR3197" s="1" t="s">
        <v>60</v>
      </c>
      <c r="AT3197" s="1" t="s">
        <v>167</v>
      </c>
      <c r="AU3197" s="1" t="s">
        <v>167</v>
      </c>
      <c r="AV3197" s="1" t="s">
        <v>168</v>
      </c>
      <c r="AW3197" s="3" t="str">
        <f t="shared" si="1"/>
        <v>Other</v>
      </c>
      <c r="AX3197" s="3" t="str">
        <f t="array" ref="AX3197">TEXTJOIN(", ", TRUE, IF(X3197:AS3197="Y", X$1:AS$1, IF(X3197:AS3197&lt;&gt;"", X$1:AS$1 &amp; ": " &amp; X3197:AS3197, "")))
</f>
        <v>Fentanyl, Any Opioid</v>
      </c>
    </row>
    <row r="3198">
      <c r="A3198" s="2">
        <v>44061.0</v>
      </c>
      <c r="B3198" s="1" t="s">
        <v>50</v>
      </c>
      <c r="C3198" s="1">
        <v>48.0</v>
      </c>
      <c r="D3198" s="1" t="s">
        <v>76</v>
      </c>
      <c r="E3198" s="1" t="s">
        <v>63</v>
      </c>
      <c r="G3198" s="1" t="s">
        <v>263</v>
      </c>
      <c r="H3198" s="1" t="s">
        <v>263</v>
      </c>
      <c r="I3198" s="1" t="s">
        <v>55</v>
      </c>
      <c r="J3198" s="1" t="s">
        <v>263</v>
      </c>
      <c r="K3198" s="1" t="s">
        <v>263</v>
      </c>
      <c r="L3198" s="1" t="s">
        <v>55</v>
      </c>
      <c r="M3198" s="1" t="s">
        <v>56</v>
      </c>
      <c r="N3198" s="1" t="s">
        <v>178</v>
      </c>
      <c r="O3198" s="1" t="s">
        <v>91</v>
      </c>
      <c r="P3198" s="1" t="s">
        <v>91</v>
      </c>
      <c r="Q3198" s="1" t="s">
        <v>55</v>
      </c>
      <c r="R3198" s="1" t="s">
        <v>67</v>
      </c>
      <c r="T3198" s="1" t="s">
        <v>3859</v>
      </c>
      <c r="U3198" s="1" t="s">
        <v>59</v>
      </c>
      <c r="Z3198" s="1" t="s">
        <v>60</v>
      </c>
      <c r="AG3198" s="1" t="s">
        <v>60</v>
      </c>
      <c r="AR3198" s="1" t="s">
        <v>60</v>
      </c>
      <c r="AT3198" s="1" t="s">
        <v>387</v>
      </c>
      <c r="AU3198" s="1" t="s">
        <v>387</v>
      </c>
      <c r="AV3198" s="1" t="s">
        <v>111</v>
      </c>
      <c r="AW3198" s="3" t="str">
        <f t="shared" si="1"/>
        <v>Other</v>
      </c>
      <c r="AX3198" s="3" t="str">
        <f t="array" ref="AX3198">TEXTJOIN(", ", TRUE, IF(X3198:AS3198="Y", X$1:AS$1, IF(X3198:AS3198&lt;&gt;"", X$1:AS$1 &amp; ": " &amp; X3198:AS3198, "")))
</f>
        <v>Fentanyl, Methadone, Any Opioid</v>
      </c>
    </row>
    <row r="3199">
      <c r="A3199" s="2">
        <v>43642.0</v>
      </c>
      <c r="B3199" s="1" t="s">
        <v>50</v>
      </c>
      <c r="C3199" s="1">
        <v>25.0</v>
      </c>
      <c r="D3199" s="1" t="s">
        <v>51</v>
      </c>
      <c r="E3199" s="1" t="s">
        <v>63</v>
      </c>
      <c r="G3199" s="1" t="s">
        <v>2064</v>
      </c>
      <c r="H3199" s="1" t="s">
        <v>65</v>
      </c>
      <c r="I3199" s="1" t="s">
        <v>55</v>
      </c>
      <c r="J3199" s="1" t="s">
        <v>2064</v>
      </c>
      <c r="K3199" s="1" t="s">
        <v>65</v>
      </c>
      <c r="L3199" s="1" t="s">
        <v>55</v>
      </c>
      <c r="M3199" s="1" t="s">
        <v>56</v>
      </c>
      <c r="N3199" s="1" t="s">
        <v>334</v>
      </c>
      <c r="O3199" s="1" t="s">
        <v>2064</v>
      </c>
      <c r="P3199" s="1" t="s">
        <v>65</v>
      </c>
      <c r="Q3199" s="1" t="s">
        <v>55</v>
      </c>
      <c r="R3199" s="1" t="s">
        <v>56</v>
      </c>
      <c r="T3199" s="1" t="s">
        <v>331</v>
      </c>
      <c r="U3199" s="1" t="s">
        <v>59</v>
      </c>
      <c r="Z3199" s="1" t="s">
        <v>60</v>
      </c>
      <c r="AR3199" s="1" t="s">
        <v>60</v>
      </c>
      <c r="AT3199" s="1" t="s">
        <v>2065</v>
      </c>
      <c r="AU3199" s="1" t="s">
        <v>2065</v>
      </c>
      <c r="AV3199" s="1" t="s">
        <v>2066</v>
      </c>
      <c r="AW3199" s="3" t="str">
        <f t="shared" si="1"/>
        <v>Other</v>
      </c>
      <c r="AX3199" s="3" t="str">
        <f t="array" ref="AX3199">TEXTJOIN(", ", TRUE, IF(X3199:AS3199="Y", X$1:AS$1, IF(X3199:AS3199&lt;&gt;"", X$1:AS$1 &amp; ": " &amp; X3199:AS3199, "")))
</f>
        <v>Fentanyl, Any Opioid</v>
      </c>
    </row>
    <row r="3200">
      <c r="A3200" s="2">
        <v>43879.0</v>
      </c>
      <c r="B3200" s="1" t="s">
        <v>50</v>
      </c>
      <c r="C3200" s="1">
        <v>35.0</v>
      </c>
      <c r="D3200" s="1" t="s">
        <v>51</v>
      </c>
      <c r="E3200" s="1" t="s">
        <v>52</v>
      </c>
      <c r="G3200" s="1" t="s">
        <v>91</v>
      </c>
      <c r="H3200" s="1" t="s">
        <v>91</v>
      </c>
      <c r="I3200" s="1" t="s">
        <v>55</v>
      </c>
      <c r="J3200" s="1" t="s">
        <v>91</v>
      </c>
      <c r="K3200" s="1" t="s">
        <v>91</v>
      </c>
      <c r="L3200" s="1" t="s">
        <v>55</v>
      </c>
      <c r="M3200" s="1" t="s">
        <v>56</v>
      </c>
      <c r="O3200" s="1" t="s">
        <v>91</v>
      </c>
      <c r="P3200" s="1" t="s">
        <v>91</v>
      </c>
      <c r="Q3200" s="1" t="s">
        <v>55</v>
      </c>
      <c r="R3200" s="1" t="s">
        <v>56</v>
      </c>
      <c r="T3200" s="1" t="s">
        <v>3860</v>
      </c>
      <c r="U3200" s="1" t="s">
        <v>59</v>
      </c>
      <c r="Y3200" s="1" t="s">
        <v>60</v>
      </c>
      <c r="Z3200" s="1" t="s">
        <v>60</v>
      </c>
      <c r="AA3200" s="1" t="s">
        <v>60</v>
      </c>
      <c r="AR3200" s="1" t="s">
        <v>60</v>
      </c>
      <c r="AT3200" s="1" t="s">
        <v>110</v>
      </c>
      <c r="AU3200" s="1" t="s">
        <v>110</v>
      </c>
      <c r="AV3200" s="1" t="s">
        <v>111</v>
      </c>
      <c r="AW3200" s="3" t="str">
        <f t="shared" si="1"/>
        <v>Other</v>
      </c>
      <c r="AX3200" s="3" t="str">
        <f t="array" ref="AX3200">TEXTJOIN(", ", TRUE, IF(X3200:AS3200="Y", X$1:AS$1, IF(X3200:AS3200&lt;&gt;"", X$1:AS$1 &amp; ": " &amp; X3200:AS3200, "")))
</f>
        <v>Cocaine, Fentanyl, Fentanyl Analogue, Any Opioid</v>
      </c>
    </row>
    <row r="3201">
      <c r="A3201" s="2">
        <v>42852.0</v>
      </c>
      <c r="B3201" s="1" t="s">
        <v>86</v>
      </c>
      <c r="C3201" s="1">
        <v>43.0</v>
      </c>
      <c r="D3201" s="1" t="s">
        <v>51</v>
      </c>
      <c r="E3201" s="1" t="s">
        <v>63</v>
      </c>
      <c r="F3201" s="1" t="s">
        <v>137</v>
      </c>
      <c r="G3201" s="1" t="s">
        <v>256</v>
      </c>
      <c r="I3201" s="1" t="s">
        <v>55</v>
      </c>
      <c r="J3201" s="1" t="s">
        <v>300</v>
      </c>
      <c r="K3201" s="1" t="s">
        <v>299</v>
      </c>
      <c r="L3201" s="1" t="s">
        <v>55</v>
      </c>
      <c r="M3201" s="1" t="s">
        <v>177</v>
      </c>
      <c r="N3201" s="1" t="s">
        <v>136</v>
      </c>
      <c r="O3201" s="1" t="s">
        <v>300</v>
      </c>
      <c r="P3201" s="1" t="s">
        <v>299</v>
      </c>
      <c r="Q3201" s="1" t="s">
        <v>55</v>
      </c>
      <c r="R3201" s="1" t="s">
        <v>44</v>
      </c>
      <c r="S3201" s="1" t="s">
        <v>3861</v>
      </c>
      <c r="T3201" s="1" t="s">
        <v>982</v>
      </c>
      <c r="U3201" s="1" t="s">
        <v>59</v>
      </c>
      <c r="X3201" s="1" t="s">
        <v>60</v>
      </c>
      <c r="Y3201" s="1" t="s">
        <v>60</v>
      </c>
      <c r="AT3201" s="1" t="s">
        <v>282</v>
      </c>
      <c r="AU3201" s="1" t="s">
        <v>304</v>
      </c>
      <c r="AV3201" s="1" t="s">
        <v>302</v>
      </c>
      <c r="AW3201" s="3" t="str">
        <f t="shared" si="1"/>
        <v>Other</v>
      </c>
      <c r="AX3201" s="3" t="str">
        <f t="array" ref="AX3201">TEXTJOIN(", ", TRUE, IF(X3201:AS3201="Y", X$1:AS$1, IF(X3201:AS3201&lt;&gt;"", X$1:AS$1 &amp; ": " &amp; X3201:AS3201, "")))
</f>
        <v>Heroin, Cocaine</v>
      </c>
    </row>
    <row r="3202">
      <c r="A3202" s="4">
        <v>43780.0</v>
      </c>
      <c r="B3202" s="1" t="s">
        <v>50</v>
      </c>
      <c r="C3202" s="1">
        <v>30.0</v>
      </c>
      <c r="D3202" s="1" t="s">
        <v>51</v>
      </c>
      <c r="E3202" s="1" t="s">
        <v>52</v>
      </c>
      <c r="G3202" s="1" t="s">
        <v>256</v>
      </c>
      <c r="H3202" s="1" t="s">
        <v>103</v>
      </c>
      <c r="I3202" s="1" t="s">
        <v>55</v>
      </c>
      <c r="J3202" s="1" t="s">
        <v>256</v>
      </c>
      <c r="K3202" s="1" t="s">
        <v>103</v>
      </c>
      <c r="L3202" s="1" t="s">
        <v>55</v>
      </c>
      <c r="M3202" s="1" t="s">
        <v>56</v>
      </c>
      <c r="N3202" s="1" t="s">
        <v>66</v>
      </c>
      <c r="O3202" s="1" t="s">
        <v>256</v>
      </c>
      <c r="P3202" s="1" t="s">
        <v>103</v>
      </c>
      <c r="Q3202" s="1" t="s">
        <v>55</v>
      </c>
      <c r="R3202" s="1" t="s">
        <v>44</v>
      </c>
      <c r="T3202" s="1" t="s">
        <v>151</v>
      </c>
      <c r="U3202" s="1" t="s">
        <v>59</v>
      </c>
      <c r="Y3202" s="1" t="s">
        <v>60</v>
      </c>
      <c r="Z3202" s="1" t="s">
        <v>60</v>
      </c>
      <c r="AR3202" s="1" t="s">
        <v>60</v>
      </c>
      <c r="AT3202" s="1" t="s">
        <v>282</v>
      </c>
      <c r="AU3202" s="1" t="s">
        <v>282</v>
      </c>
      <c r="AV3202" s="1" t="s">
        <v>260</v>
      </c>
      <c r="AW3202" s="3" t="str">
        <f t="shared" si="1"/>
        <v>Other</v>
      </c>
      <c r="AX3202" s="3" t="str">
        <f t="array" ref="AX3202">TEXTJOIN(", ", TRUE, IF(X3202:AS3202="Y", X$1:AS$1, IF(X3202:AS3202&lt;&gt;"", X$1:AS$1 &amp; ": " &amp; X3202:AS3202, "")))
</f>
        <v>Cocaine, Fentanyl, Any Opioid</v>
      </c>
    </row>
    <row r="3203">
      <c r="A3203" s="2">
        <v>41891.0</v>
      </c>
      <c r="B3203" s="1" t="s">
        <v>50</v>
      </c>
      <c r="C3203" s="1">
        <v>49.0</v>
      </c>
      <c r="D3203" s="1" t="s">
        <v>51</v>
      </c>
      <c r="E3203" s="1" t="s">
        <v>63</v>
      </c>
      <c r="G3203" s="1" t="s">
        <v>255</v>
      </c>
      <c r="J3203" s="1" t="s">
        <v>255</v>
      </c>
      <c r="L3203" s="1" t="s">
        <v>55</v>
      </c>
      <c r="M3203" s="1" t="s">
        <v>56</v>
      </c>
      <c r="N3203" s="1" t="s">
        <v>66</v>
      </c>
      <c r="O3203" s="1" t="s">
        <v>255</v>
      </c>
      <c r="P3203" s="1" t="s">
        <v>103</v>
      </c>
      <c r="R3203" s="1" t="s">
        <v>56</v>
      </c>
      <c r="T3203" s="1" t="s">
        <v>3862</v>
      </c>
      <c r="U3203" s="1" t="s">
        <v>59</v>
      </c>
      <c r="X3203" s="1" t="s">
        <v>60</v>
      </c>
      <c r="AG3203" s="1" t="s">
        <v>60</v>
      </c>
      <c r="AT3203" s="1" t="s">
        <v>259</v>
      </c>
      <c r="AU3203" s="1" t="s">
        <v>259</v>
      </c>
      <c r="AV3203" s="1" t="s">
        <v>520</v>
      </c>
      <c r="AW3203" s="3" t="str">
        <f t="shared" si="1"/>
        <v>Other</v>
      </c>
      <c r="AX3203" s="3" t="str">
        <f t="array" ref="AX3203">TEXTJOIN(", ", TRUE, IF(X3203:AS3203="Y", X$1:AS$1, IF(X3203:AS3203&lt;&gt;"", X$1:AS$1 &amp; ": " &amp; X3203:AS3203, "")))
</f>
        <v>Heroin, Methadone</v>
      </c>
    </row>
    <row r="3204">
      <c r="A3204" s="2">
        <v>44450.0</v>
      </c>
      <c r="B3204" s="1" t="s">
        <v>50</v>
      </c>
      <c r="C3204" s="1">
        <v>24.0</v>
      </c>
      <c r="D3204" s="1" t="s">
        <v>51</v>
      </c>
      <c r="E3204" s="1" t="s">
        <v>502</v>
      </c>
      <c r="F3204" s="1" t="s">
        <v>267</v>
      </c>
      <c r="G3204" s="1" t="s">
        <v>91</v>
      </c>
      <c r="H3204" s="1" t="s">
        <v>91</v>
      </c>
      <c r="I3204" s="1" t="s">
        <v>55</v>
      </c>
      <c r="J3204" s="1" t="s">
        <v>91</v>
      </c>
      <c r="K3204" s="1" t="s">
        <v>91</v>
      </c>
      <c r="L3204" s="1" t="s">
        <v>55</v>
      </c>
      <c r="M3204" s="1" t="s">
        <v>56</v>
      </c>
      <c r="N3204" s="1" t="s">
        <v>66</v>
      </c>
      <c r="O3204" s="1" t="s">
        <v>91</v>
      </c>
      <c r="P3204" s="1" t="s">
        <v>91</v>
      </c>
      <c r="Q3204" s="1" t="s">
        <v>55</v>
      </c>
      <c r="R3204" s="1" t="s">
        <v>44</v>
      </c>
      <c r="S3204" s="1" t="s">
        <v>3863</v>
      </c>
      <c r="T3204" s="1" t="s">
        <v>83</v>
      </c>
      <c r="U3204" s="1" t="s">
        <v>59</v>
      </c>
      <c r="Z3204" s="1" t="s">
        <v>60</v>
      </c>
      <c r="AR3204" s="1" t="s">
        <v>60</v>
      </c>
      <c r="AT3204" s="1" t="s">
        <v>110</v>
      </c>
      <c r="AU3204" s="1" t="s">
        <v>110</v>
      </c>
      <c r="AV3204" s="1" t="s">
        <v>111</v>
      </c>
      <c r="AW3204" s="3" t="str">
        <f t="shared" si="1"/>
        <v>Other</v>
      </c>
      <c r="AX3204" s="3" t="str">
        <f t="array" ref="AX3204">TEXTJOIN(", ", TRUE, IF(X3204:AS3204="Y", X$1:AS$1, IF(X3204:AS3204&lt;&gt;"", X$1:AS$1 &amp; ": " &amp; X3204:AS3204, "")))
</f>
        <v>Fentanyl, Any Opioid</v>
      </c>
    </row>
    <row r="3205">
      <c r="A3205" s="4">
        <v>44117.0</v>
      </c>
      <c r="B3205" s="1" t="s">
        <v>50</v>
      </c>
      <c r="C3205" s="1">
        <v>28.0</v>
      </c>
      <c r="D3205" s="1" t="s">
        <v>76</v>
      </c>
      <c r="E3205" s="1" t="s">
        <v>52</v>
      </c>
      <c r="G3205" s="1" t="s">
        <v>256</v>
      </c>
      <c r="H3205" s="1" t="s">
        <v>103</v>
      </c>
      <c r="I3205" s="1" t="s">
        <v>55</v>
      </c>
      <c r="J3205" s="1" t="s">
        <v>256</v>
      </c>
      <c r="K3205" s="1" t="s">
        <v>103</v>
      </c>
      <c r="L3205" s="1" t="s">
        <v>55</v>
      </c>
      <c r="M3205" s="1" t="s">
        <v>193</v>
      </c>
      <c r="N3205" s="1" t="s">
        <v>136</v>
      </c>
      <c r="O3205" s="1" t="s">
        <v>256</v>
      </c>
      <c r="P3205" s="1" t="s">
        <v>103</v>
      </c>
      <c r="Q3205" s="1" t="s">
        <v>55</v>
      </c>
      <c r="R3205" s="1" t="s">
        <v>67</v>
      </c>
      <c r="T3205" s="1" t="s">
        <v>3864</v>
      </c>
      <c r="U3205" s="1" t="s">
        <v>59</v>
      </c>
      <c r="Y3205" s="1" t="s">
        <v>60</v>
      </c>
      <c r="Z3205" s="1" t="s">
        <v>60</v>
      </c>
      <c r="AR3205" s="1" t="s">
        <v>60</v>
      </c>
      <c r="AT3205" s="1" t="s">
        <v>282</v>
      </c>
      <c r="AU3205" s="1" t="s">
        <v>282</v>
      </c>
      <c r="AV3205" s="1" t="s">
        <v>260</v>
      </c>
      <c r="AW3205" s="3" t="str">
        <f t="shared" si="1"/>
        <v>Other</v>
      </c>
      <c r="AX3205" s="3" t="str">
        <f t="array" ref="AX3205">TEXTJOIN(", ", TRUE, IF(X3205:AS3205="Y", X$1:AS$1, IF(X3205:AS3205&lt;&gt;"", X$1:AS$1 &amp; ": " &amp; X3205:AS3205, "")))
</f>
        <v>Cocaine, Fentanyl, Any Opioid</v>
      </c>
    </row>
    <row r="3206">
      <c r="A3206" s="4">
        <v>41936.0</v>
      </c>
      <c r="B3206" s="1" t="s">
        <v>50</v>
      </c>
      <c r="C3206" s="1">
        <v>26.0</v>
      </c>
      <c r="D3206" s="1" t="s">
        <v>51</v>
      </c>
      <c r="E3206" s="1" t="s">
        <v>63</v>
      </c>
      <c r="G3206" s="1" t="s">
        <v>271</v>
      </c>
      <c r="J3206" s="1" t="s">
        <v>91</v>
      </c>
      <c r="L3206" s="1" t="s">
        <v>55</v>
      </c>
      <c r="M3206" s="1" t="s">
        <v>269</v>
      </c>
      <c r="N3206" s="1" t="s">
        <v>136</v>
      </c>
      <c r="O3206" s="1" t="s">
        <v>91</v>
      </c>
      <c r="P3206" s="1" t="s">
        <v>91</v>
      </c>
      <c r="R3206" s="1" t="s">
        <v>44</v>
      </c>
      <c r="S3206" s="1" t="s">
        <v>3865</v>
      </c>
      <c r="T3206" s="1" t="s">
        <v>130</v>
      </c>
      <c r="U3206" s="1" t="s">
        <v>59</v>
      </c>
      <c r="X3206" s="1" t="s">
        <v>60</v>
      </c>
      <c r="AT3206" s="1" t="s">
        <v>274</v>
      </c>
      <c r="AU3206" s="1" t="s">
        <v>110</v>
      </c>
      <c r="AV3206" s="1" t="s">
        <v>111</v>
      </c>
      <c r="AW3206" s="3" t="str">
        <f t="shared" si="1"/>
        <v>Other</v>
      </c>
      <c r="AX3206" s="3" t="str">
        <f t="array" ref="AX3206">TEXTJOIN(", ", TRUE, IF(X3206:AS3206="Y", X$1:AS$1, IF(X3206:AS3206&lt;&gt;"", X$1:AS$1 &amp; ": " &amp; X3206:AS3206, "")))
</f>
        <v>Heroin</v>
      </c>
    </row>
    <row r="3207">
      <c r="A3207" s="2">
        <v>42606.0</v>
      </c>
      <c r="B3207" s="1" t="s">
        <v>50</v>
      </c>
      <c r="C3207" s="1">
        <v>55.0</v>
      </c>
      <c r="D3207" s="1" t="s">
        <v>51</v>
      </c>
      <c r="E3207" s="1" t="s">
        <v>52</v>
      </c>
      <c r="G3207" s="1" t="s">
        <v>103</v>
      </c>
      <c r="H3207" s="1" t="s">
        <v>103</v>
      </c>
      <c r="I3207" s="1" t="s">
        <v>55</v>
      </c>
      <c r="J3207" s="1" t="s">
        <v>103</v>
      </c>
      <c r="M3207" s="1" t="s">
        <v>778</v>
      </c>
      <c r="N3207" s="1" t="s">
        <v>276</v>
      </c>
      <c r="O3207" s="1" t="s">
        <v>103</v>
      </c>
      <c r="R3207" s="1" t="s">
        <v>67</v>
      </c>
      <c r="T3207" s="1" t="s">
        <v>270</v>
      </c>
      <c r="U3207" s="1" t="s">
        <v>59</v>
      </c>
      <c r="Z3207" s="1" t="s">
        <v>60</v>
      </c>
      <c r="AR3207" s="1" t="s">
        <v>60</v>
      </c>
      <c r="AT3207" s="1" t="s">
        <v>167</v>
      </c>
      <c r="AU3207" s="1" t="s">
        <v>167</v>
      </c>
      <c r="AV3207" s="1" t="s">
        <v>168</v>
      </c>
      <c r="AW3207" s="3" t="str">
        <f t="shared" si="1"/>
        <v>Other</v>
      </c>
      <c r="AX3207" s="3" t="str">
        <f t="array" ref="AX3207">TEXTJOIN(", ", TRUE, IF(X3207:AS3207="Y", X$1:AS$1, IF(X3207:AS3207&lt;&gt;"", X$1:AS$1 &amp; ": " &amp; X3207:AS3207, "")))
</f>
        <v>Fentanyl, Any Opioid</v>
      </c>
    </row>
    <row r="3208">
      <c r="A3208" s="2">
        <v>43623.0</v>
      </c>
      <c r="B3208" s="1" t="s">
        <v>50</v>
      </c>
      <c r="C3208" s="1">
        <v>36.0</v>
      </c>
      <c r="D3208" s="1" t="s">
        <v>76</v>
      </c>
      <c r="E3208" s="1" t="s">
        <v>63</v>
      </c>
      <c r="G3208" s="1" t="s">
        <v>256</v>
      </c>
      <c r="H3208" s="1" t="s">
        <v>103</v>
      </c>
      <c r="I3208" s="1" t="s">
        <v>55</v>
      </c>
      <c r="J3208" s="1" t="s">
        <v>256</v>
      </c>
      <c r="K3208" s="1" t="s">
        <v>103</v>
      </c>
      <c r="L3208" s="1" t="s">
        <v>55</v>
      </c>
      <c r="M3208" s="1" t="s">
        <v>56</v>
      </c>
      <c r="N3208" s="1" t="s">
        <v>119</v>
      </c>
      <c r="O3208" s="1" t="s">
        <v>256</v>
      </c>
      <c r="P3208" s="1" t="s">
        <v>103</v>
      </c>
      <c r="Q3208" s="1" t="s">
        <v>55</v>
      </c>
      <c r="R3208" s="1" t="s">
        <v>67</v>
      </c>
      <c r="T3208" s="1" t="s">
        <v>3866</v>
      </c>
      <c r="U3208" s="1" t="s">
        <v>59</v>
      </c>
      <c r="X3208" s="1" t="s">
        <v>60</v>
      </c>
      <c r="Z3208" s="1" t="s">
        <v>60</v>
      </c>
      <c r="AF3208" s="1" t="s">
        <v>60</v>
      </c>
      <c r="AP3208" s="1" t="s">
        <v>60</v>
      </c>
      <c r="AR3208" s="1" t="s">
        <v>60</v>
      </c>
      <c r="AT3208" s="1" t="s">
        <v>282</v>
      </c>
      <c r="AU3208" s="1" t="s">
        <v>282</v>
      </c>
      <c r="AV3208" s="1" t="s">
        <v>260</v>
      </c>
      <c r="AW3208" s="3" t="str">
        <f t="shared" si="1"/>
        <v>Other</v>
      </c>
      <c r="AX3208" s="3" t="str">
        <f t="array" ref="AX3208">TEXTJOIN(", ", TRUE, IF(X3208:AS3208="Y", X$1:AS$1, IF(X3208:AS3208&lt;&gt;"", X$1:AS$1 &amp; ": " &amp; X3208:AS3208, "")))
</f>
        <v>Heroin, Fentanyl, Benzodiazepine, Heroin/Morph/Codeine, Any Opioid</v>
      </c>
    </row>
    <row r="3209">
      <c r="A3209" s="2">
        <v>43608.0</v>
      </c>
      <c r="B3209" s="1" t="s">
        <v>50</v>
      </c>
      <c r="C3209" s="1">
        <v>38.0</v>
      </c>
      <c r="D3209" s="1" t="s">
        <v>51</v>
      </c>
      <c r="E3209" s="1" t="s">
        <v>63</v>
      </c>
      <c r="G3209" s="1" t="s">
        <v>198</v>
      </c>
      <c r="H3209" s="1" t="s">
        <v>54</v>
      </c>
      <c r="I3209" s="1" t="s">
        <v>55</v>
      </c>
      <c r="J3209" s="1" t="s">
        <v>198</v>
      </c>
      <c r="K3209" s="1" t="s">
        <v>54</v>
      </c>
      <c r="L3209" s="1" t="s">
        <v>55</v>
      </c>
      <c r="M3209" s="1" t="s">
        <v>56</v>
      </c>
      <c r="N3209" s="1" t="s">
        <v>119</v>
      </c>
      <c r="O3209" s="1" t="s">
        <v>98</v>
      </c>
      <c r="P3209" s="1" t="s">
        <v>54</v>
      </c>
      <c r="Q3209" s="1" t="s">
        <v>55</v>
      </c>
      <c r="R3209" s="1" t="s">
        <v>67</v>
      </c>
      <c r="T3209" s="1" t="s">
        <v>3867</v>
      </c>
      <c r="U3209" s="1" t="s">
        <v>59</v>
      </c>
      <c r="X3209" s="1" t="s">
        <v>60</v>
      </c>
      <c r="Z3209" s="1" t="s">
        <v>60</v>
      </c>
      <c r="AD3209" s="1" t="s">
        <v>60</v>
      </c>
      <c r="AF3209" s="1" t="s">
        <v>60</v>
      </c>
      <c r="AP3209" s="1" t="s">
        <v>60</v>
      </c>
      <c r="AR3209" s="1" t="s">
        <v>60</v>
      </c>
      <c r="AT3209" s="1" t="s">
        <v>199</v>
      </c>
      <c r="AU3209" s="1" t="s">
        <v>199</v>
      </c>
      <c r="AV3209" s="1" t="s">
        <v>101</v>
      </c>
      <c r="AW3209" s="3" t="str">
        <f t="shared" si="1"/>
        <v>Other</v>
      </c>
      <c r="AX3209" s="3" t="str">
        <f t="array" ref="AX3209">TEXTJOIN(", ", TRUE, IF(X3209:AS3209="Y", X$1:AS$1, IF(X3209:AS3209&lt;&gt;"", X$1:AS$1 &amp; ": " &amp; X3209:AS3209, "")))
</f>
        <v>Heroin, Fentanyl, Ethanol, Benzodiazepine, Heroin/Morph/Codeine, Any Opioid</v>
      </c>
    </row>
    <row r="3210">
      <c r="A3210" s="4">
        <v>44145.0</v>
      </c>
      <c r="B3210" s="1" t="s">
        <v>50</v>
      </c>
      <c r="C3210" s="1">
        <v>43.0</v>
      </c>
      <c r="D3210" s="1" t="s">
        <v>51</v>
      </c>
      <c r="E3210" s="1" t="s">
        <v>63</v>
      </c>
      <c r="G3210" s="1" t="s">
        <v>256</v>
      </c>
      <c r="H3210" s="1" t="s">
        <v>103</v>
      </c>
      <c r="I3210" s="1" t="s">
        <v>55</v>
      </c>
      <c r="J3210" s="1" t="s">
        <v>256</v>
      </c>
      <c r="K3210" s="1" t="s">
        <v>103</v>
      </c>
      <c r="L3210" s="1" t="s">
        <v>55</v>
      </c>
      <c r="M3210" s="1" t="s">
        <v>56</v>
      </c>
      <c r="N3210" s="1" t="s">
        <v>119</v>
      </c>
      <c r="O3210" s="1" t="s">
        <v>256</v>
      </c>
      <c r="P3210" s="1" t="s">
        <v>103</v>
      </c>
      <c r="Q3210" s="1" t="s">
        <v>55</v>
      </c>
      <c r="R3210" s="1" t="s">
        <v>56</v>
      </c>
      <c r="T3210" s="1" t="s">
        <v>3868</v>
      </c>
      <c r="U3210" s="1" t="s">
        <v>59</v>
      </c>
      <c r="X3210" s="1" t="s">
        <v>60</v>
      </c>
      <c r="Z3210" s="1" t="s">
        <v>60</v>
      </c>
      <c r="AB3210" s="1" t="s">
        <v>60</v>
      </c>
      <c r="AF3210" s="1" t="s">
        <v>60</v>
      </c>
      <c r="AM3210" s="1" t="s">
        <v>60</v>
      </c>
      <c r="AR3210" s="1" t="s">
        <v>60</v>
      </c>
      <c r="AT3210" s="1" t="s">
        <v>282</v>
      </c>
      <c r="AU3210" s="1" t="s">
        <v>282</v>
      </c>
      <c r="AV3210" s="1" t="s">
        <v>260</v>
      </c>
      <c r="AW3210" s="3" t="str">
        <f t="shared" si="1"/>
        <v>Other</v>
      </c>
      <c r="AX3210" s="3" t="str">
        <f t="array" ref="AX3210">TEXTJOIN(", ", TRUE, IF(X3210:AS3210="Y", X$1:AS$1, IF(X3210:AS3210&lt;&gt;"", X$1:AS$1 &amp; ": " &amp; X3210:AS3210, "")))
</f>
        <v>Heroin, Fentanyl, Oxycodone, Benzodiazepine, Xylazine, Any Opioid</v>
      </c>
    </row>
    <row r="3211">
      <c r="A3211" s="2">
        <v>43684.0</v>
      </c>
      <c r="B3211" s="1" t="s">
        <v>50</v>
      </c>
      <c r="C3211" s="1">
        <v>47.0</v>
      </c>
      <c r="D3211" s="1" t="s">
        <v>51</v>
      </c>
      <c r="E3211" s="1" t="s">
        <v>63</v>
      </c>
      <c r="G3211" s="1" t="s">
        <v>82</v>
      </c>
      <c r="H3211" s="1" t="s">
        <v>54</v>
      </c>
      <c r="I3211" s="1" t="s">
        <v>55</v>
      </c>
      <c r="J3211" s="1" t="s">
        <v>82</v>
      </c>
      <c r="K3211" s="1" t="s">
        <v>54</v>
      </c>
      <c r="L3211" s="1" t="s">
        <v>55</v>
      </c>
      <c r="N3211" s="1" t="s">
        <v>136</v>
      </c>
      <c r="O3211" s="1" t="s">
        <v>82</v>
      </c>
      <c r="P3211" s="1" t="s">
        <v>54</v>
      </c>
      <c r="Q3211" s="1" t="s">
        <v>55</v>
      </c>
      <c r="R3211" s="1" t="s">
        <v>56</v>
      </c>
      <c r="T3211" s="1" t="s">
        <v>3869</v>
      </c>
      <c r="U3211" s="1" t="s">
        <v>59</v>
      </c>
      <c r="X3211" s="1" t="s">
        <v>60</v>
      </c>
      <c r="Z3211" s="1" t="s">
        <v>60</v>
      </c>
      <c r="AF3211" s="1" t="s">
        <v>60</v>
      </c>
      <c r="AG3211" s="1" t="s">
        <v>60</v>
      </c>
      <c r="AK3211" s="1" t="s">
        <v>60</v>
      </c>
      <c r="AP3211" s="1" t="s">
        <v>60</v>
      </c>
      <c r="AR3211" s="1" t="s">
        <v>60</v>
      </c>
      <c r="AT3211" s="1" t="s">
        <v>329</v>
      </c>
      <c r="AU3211" s="1" t="s">
        <v>329</v>
      </c>
      <c r="AV3211" s="1" t="s">
        <v>85</v>
      </c>
      <c r="AW3211" s="3" t="str">
        <f t="shared" si="1"/>
        <v>Other</v>
      </c>
      <c r="AX3211" s="3" t="str">
        <f t="array" ref="AX3211">TEXTJOIN(", ", TRUE, IF(X3211:AS3211="Y", X$1:AS$1, IF(X3211:AS3211&lt;&gt;"", X$1:AS$1 &amp; ": " &amp; X3211:AS3211, "")))
</f>
        <v>Heroin, Fentanyl, Benzodiazepine, Methadone, Hydromorphone, Heroin/Morph/Codeine, Any Opioid</v>
      </c>
    </row>
    <row r="3212">
      <c r="A3212" s="4">
        <v>42298.0</v>
      </c>
      <c r="B3212" s="1" t="s">
        <v>86</v>
      </c>
      <c r="C3212" s="1">
        <v>34.0</v>
      </c>
      <c r="D3212" s="1" t="s">
        <v>51</v>
      </c>
      <c r="E3212" s="1" t="s">
        <v>63</v>
      </c>
      <c r="G3212" s="1" t="s">
        <v>91</v>
      </c>
      <c r="H3212" s="1" t="s">
        <v>91</v>
      </c>
      <c r="I3212" s="1" t="s">
        <v>55</v>
      </c>
      <c r="J3212" s="1" t="s">
        <v>91</v>
      </c>
      <c r="M3212" s="1" t="s">
        <v>56</v>
      </c>
      <c r="O3212" s="1" t="s">
        <v>91</v>
      </c>
      <c r="P3212" s="1" t="s">
        <v>91</v>
      </c>
      <c r="Q3212" s="1" t="s">
        <v>55</v>
      </c>
      <c r="R3212" s="1" t="s">
        <v>56</v>
      </c>
      <c r="T3212" s="1" t="s">
        <v>3870</v>
      </c>
      <c r="U3212" s="1" t="s">
        <v>59</v>
      </c>
      <c r="W3212" s="1" t="s">
        <v>60</v>
      </c>
      <c r="X3212" s="1" t="s">
        <v>60</v>
      </c>
      <c r="Z3212" s="1" t="s">
        <v>60</v>
      </c>
      <c r="AP3212" s="1" t="s">
        <v>60</v>
      </c>
      <c r="AR3212" s="1" t="s">
        <v>60</v>
      </c>
      <c r="AS3212" s="1" t="s">
        <v>473</v>
      </c>
      <c r="AT3212" s="1" t="s">
        <v>110</v>
      </c>
      <c r="AU3212" s="1" t="s">
        <v>110</v>
      </c>
      <c r="AV3212" s="1" t="s">
        <v>111</v>
      </c>
      <c r="AW3212" s="3" t="str">
        <f t="shared" si="1"/>
        <v>Other</v>
      </c>
      <c r="AX3212" s="3" t="str">
        <f t="array" ref="AX3212">TEXTJOIN(", ", TRUE, IF(X3212:AS3212="Y", X$1:AS$1, IF(X3212:AS3212&lt;&gt;"", X$1:AS$1 &amp; ": " &amp; X3212:AS3212, "")))
</f>
        <v>Heroin, Fentanyl, Heroin/Morph/Codeine, Any Opioid, Other: pcp</v>
      </c>
    </row>
    <row r="3213">
      <c r="A3213" s="2">
        <v>41714.0</v>
      </c>
      <c r="B3213" s="1" t="s">
        <v>50</v>
      </c>
      <c r="C3213" s="1">
        <v>33.0</v>
      </c>
      <c r="D3213" s="1" t="s">
        <v>51</v>
      </c>
      <c r="E3213" s="1" t="s">
        <v>63</v>
      </c>
      <c r="G3213" s="1" t="s">
        <v>91</v>
      </c>
      <c r="J3213" s="1" t="s">
        <v>749</v>
      </c>
      <c r="L3213" s="1" t="s">
        <v>55</v>
      </c>
      <c r="M3213" s="1" t="s">
        <v>177</v>
      </c>
      <c r="N3213" s="1" t="s">
        <v>136</v>
      </c>
      <c r="O3213" s="1" t="s">
        <v>749</v>
      </c>
      <c r="R3213" s="1" t="s">
        <v>44</v>
      </c>
      <c r="T3213" s="1" t="s">
        <v>3871</v>
      </c>
      <c r="U3213" s="1" t="s">
        <v>59</v>
      </c>
      <c r="V3213" s="1" t="s">
        <v>3495</v>
      </c>
      <c r="Z3213" s="1" t="s">
        <v>60</v>
      </c>
      <c r="AT3213" s="1" t="s">
        <v>110</v>
      </c>
      <c r="AU3213" s="1" t="s">
        <v>752</v>
      </c>
      <c r="AV3213" s="1" t="s">
        <v>753</v>
      </c>
      <c r="AW3213" s="3" t="str">
        <f t="shared" si="1"/>
        <v>Other</v>
      </c>
      <c r="AX3213" s="3" t="str">
        <f t="array" ref="AX3213">TEXTJOIN(", ", TRUE, IF(X3213:AS3213="Y", X$1:AS$1, IF(X3213:AS3213&lt;&gt;"", X$1:AS$1 &amp; ": " &amp; X3213:AS3213, "")))
</f>
        <v>Fentanyl</v>
      </c>
    </row>
    <row r="3214">
      <c r="A3214" s="2">
        <v>42792.0</v>
      </c>
      <c r="B3214" s="1" t="s">
        <v>86</v>
      </c>
      <c r="C3214" s="1">
        <v>52.0</v>
      </c>
      <c r="D3214" s="1" t="s">
        <v>51</v>
      </c>
      <c r="E3214" s="1" t="s">
        <v>63</v>
      </c>
      <c r="F3214" s="1" t="s">
        <v>137</v>
      </c>
      <c r="G3214" s="1" t="s">
        <v>117</v>
      </c>
      <c r="J3214" s="1" t="s">
        <v>82</v>
      </c>
      <c r="K3214" s="1" t="s">
        <v>54</v>
      </c>
      <c r="L3214" s="1" t="s">
        <v>55</v>
      </c>
      <c r="M3214" s="1" t="s">
        <v>820</v>
      </c>
      <c r="N3214" s="1" t="s">
        <v>3872</v>
      </c>
      <c r="O3214" s="1" t="s">
        <v>82</v>
      </c>
      <c r="P3214" s="1" t="s">
        <v>54</v>
      </c>
      <c r="Q3214" s="1" t="s">
        <v>55</v>
      </c>
      <c r="R3214" s="1" t="s">
        <v>44</v>
      </c>
      <c r="S3214" s="1" t="s">
        <v>3873</v>
      </c>
      <c r="T3214" s="1" t="s">
        <v>3874</v>
      </c>
      <c r="U3214" s="1" t="s">
        <v>59</v>
      </c>
      <c r="AF3214" s="1" t="s">
        <v>60</v>
      </c>
      <c r="AG3214" s="1" t="s">
        <v>60</v>
      </c>
      <c r="AU3214" s="1" t="s">
        <v>329</v>
      </c>
      <c r="AV3214" s="1" t="s">
        <v>85</v>
      </c>
      <c r="AW3214" s="3" t="str">
        <f t="shared" si="1"/>
        <v>Other</v>
      </c>
      <c r="AX3214" s="3" t="str">
        <f t="array" ref="AX3214">TEXTJOIN(", ", TRUE, IF(X3214:AS3214="Y", X$1:AS$1, IF(X3214:AS3214&lt;&gt;"", X$1:AS$1 &amp; ": " &amp; X3214:AS3214, "")))
</f>
        <v>Benzodiazepine, Methadone</v>
      </c>
    </row>
    <row r="3215">
      <c r="A3215" s="2">
        <v>43352.0</v>
      </c>
      <c r="B3215" s="1" t="s">
        <v>50</v>
      </c>
      <c r="C3215" s="1">
        <v>36.0</v>
      </c>
      <c r="D3215" s="1" t="s">
        <v>51</v>
      </c>
      <c r="E3215" s="1" t="s">
        <v>63</v>
      </c>
      <c r="G3215" s="1" t="s">
        <v>1085</v>
      </c>
      <c r="H3215" s="1" t="s">
        <v>103</v>
      </c>
      <c r="I3215" s="1" t="s">
        <v>55</v>
      </c>
      <c r="J3215" s="1" t="s">
        <v>1085</v>
      </c>
      <c r="K3215" s="1" t="s">
        <v>103</v>
      </c>
      <c r="M3215" s="1" t="s">
        <v>177</v>
      </c>
      <c r="N3215" s="1" t="s">
        <v>136</v>
      </c>
      <c r="O3215" s="1" t="s">
        <v>255</v>
      </c>
      <c r="P3215" s="1" t="s">
        <v>103</v>
      </c>
      <c r="Q3215" s="1" t="s">
        <v>55</v>
      </c>
      <c r="R3215" s="1" t="s">
        <v>44</v>
      </c>
      <c r="T3215" s="1" t="s">
        <v>3875</v>
      </c>
      <c r="U3215" s="1" t="s">
        <v>59</v>
      </c>
      <c r="Z3215" s="1" t="s">
        <v>60</v>
      </c>
      <c r="AD3215" s="1" t="s">
        <v>60</v>
      </c>
      <c r="AF3215" s="1" t="s">
        <v>60</v>
      </c>
      <c r="AJ3215" s="1" t="s">
        <v>60</v>
      </c>
      <c r="AR3215" s="1" t="s">
        <v>60</v>
      </c>
      <c r="AT3215" s="1" t="s">
        <v>1087</v>
      </c>
      <c r="AU3215" s="1" t="s">
        <v>1087</v>
      </c>
      <c r="AV3215" s="1" t="s">
        <v>520</v>
      </c>
      <c r="AW3215" s="3" t="str">
        <f t="shared" si="1"/>
        <v>Other</v>
      </c>
      <c r="AX3215" s="3" t="str">
        <f t="array" ref="AX3215">TEXTJOIN(", ", TRUE, IF(X3215:AS3215="Y", X$1:AS$1, IF(X3215:AS3215&lt;&gt;"", X$1:AS$1 &amp; ": " &amp; X3215:AS3215, "")))
</f>
        <v>Fentanyl, Ethanol, Benzodiazepine, Tramad, Any Opioid</v>
      </c>
    </row>
    <row r="3216">
      <c r="A3216" s="4">
        <v>43092.0</v>
      </c>
      <c r="B3216" s="1" t="s">
        <v>86</v>
      </c>
      <c r="C3216" s="1">
        <v>34.0</v>
      </c>
      <c r="D3216" s="1" t="s">
        <v>51</v>
      </c>
      <c r="E3216" s="1" t="s">
        <v>52</v>
      </c>
      <c r="G3216" s="1" t="s">
        <v>53</v>
      </c>
      <c r="H3216" s="1" t="s">
        <v>54</v>
      </c>
      <c r="I3216" s="1" t="s">
        <v>55</v>
      </c>
      <c r="J3216" s="1" t="s">
        <v>53</v>
      </c>
      <c r="K3216" s="1" t="s">
        <v>54</v>
      </c>
      <c r="L3216" s="1" t="s">
        <v>55</v>
      </c>
      <c r="M3216" s="1" t="s">
        <v>522</v>
      </c>
      <c r="N3216" s="1" t="s">
        <v>430</v>
      </c>
      <c r="O3216" s="1" t="s">
        <v>82</v>
      </c>
      <c r="P3216" s="1" t="s">
        <v>54</v>
      </c>
      <c r="Q3216" s="1" t="s">
        <v>55</v>
      </c>
      <c r="R3216" s="1" t="s">
        <v>67</v>
      </c>
      <c r="T3216" s="1" t="s">
        <v>3876</v>
      </c>
      <c r="U3216" s="1" t="s">
        <v>59</v>
      </c>
      <c r="Y3216" s="1" t="s">
        <v>60</v>
      </c>
      <c r="Z3216" s="1" t="s">
        <v>60</v>
      </c>
      <c r="AD3216" s="1" t="s">
        <v>60</v>
      </c>
      <c r="AT3216" s="1" t="s">
        <v>61</v>
      </c>
      <c r="AU3216" s="1" t="s">
        <v>61</v>
      </c>
      <c r="AV3216" s="1" t="s">
        <v>85</v>
      </c>
      <c r="AW3216" s="3" t="str">
        <f t="shared" si="1"/>
        <v>Other</v>
      </c>
      <c r="AX3216" s="3" t="str">
        <f t="array" ref="AX3216">TEXTJOIN(", ", TRUE, IF(X3216:AS3216="Y", X$1:AS$1, IF(X3216:AS3216&lt;&gt;"", X$1:AS$1 &amp; ": " &amp; X3216:AS3216, "")))
</f>
        <v>Cocaine, Fentanyl, Ethanol</v>
      </c>
    </row>
    <row r="3217">
      <c r="A3217" s="2">
        <v>43266.0</v>
      </c>
      <c r="B3217" s="1" t="s">
        <v>50</v>
      </c>
      <c r="C3217" s="1">
        <v>27.0</v>
      </c>
      <c r="D3217" s="1" t="s">
        <v>51</v>
      </c>
      <c r="E3217" s="1" t="s">
        <v>52</v>
      </c>
      <c r="F3217" s="1" t="s">
        <v>137</v>
      </c>
      <c r="G3217" s="1" t="s">
        <v>749</v>
      </c>
      <c r="H3217" s="1" t="s">
        <v>91</v>
      </c>
      <c r="I3217" s="1" t="s">
        <v>55</v>
      </c>
      <c r="J3217" s="1" t="s">
        <v>91</v>
      </c>
      <c r="K3217" s="1" t="s">
        <v>91</v>
      </c>
      <c r="M3217" s="1" t="s">
        <v>92</v>
      </c>
      <c r="N3217" s="1" t="s">
        <v>136</v>
      </c>
      <c r="O3217" s="1" t="s">
        <v>91</v>
      </c>
      <c r="P3217" s="1" t="s">
        <v>91</v>
      </c>
      <c r="Q3217" s="1" t="s">
        <v>55</v>
      </c>
      <c r="R3217" s="1" t="s">
        <v>67</v>
      </c>
      <c r="T3217" s="1" t="s">
        <v>3877</v>
      </c>
      <c r="U3217" s="1" t="s">
        <v>59</v>
      </c>
      <c r="AO3217" s="1" t="s">
        <v>60</v>
      </c>
      <c r="AP3217" s="1" t="s">
        <v>60</v>
      </c>
      <c r="AR3217" s="1" t="s">
        <v>60</v>
      </c>
      <c r="AT3217" s="1" t="s">
        <v>752</v>
      </c>
      <c r="AU3217" s="1" t="s">
        <v>110</v>
      </c>
      <c r="AV3217" s="1" t="s">
        <v>111</v>
      </c>
      <c r="AW3217" s="3" t="str">
        <f t="shared" si="1"/>
        <v>Other</v>
      </c>
      <c r="AX3217" s="3" t="str">
        <f t="array" ref="AX3217">TEXTJOIN(", ", TRUE, IF(X3217:AS3217="Y", X$1:AS$1, IF(X3217:AS3217&lt;&gt;"", X$1:AS$1 &amp; ": " &amp; X3217:AS3217, "")))
</f>
        <v>Opiate NOS, Heroin/Morph/Codeine, Any Opioid</v>
      </c>
    </row>
    <row r="3218">
      <c r="A3218" s="2">
        <v>44383.0</v>
      </c>
      <c r="B3218" s="1" t="s">
        <v>50</v>
      </c>
      <c r="C3218" s="1">
        <v>59.0</v>
      </c>
      <c r="D3218" s="1" t="s">
        <v>51</v>
      </c>
      <c r="E3218" s="1" t="s">
        <v>63</v>
      </c>
      <c r="F3218" s="1" t="s">
        <v>267</v>
      </c>
      <c r="G3218" s="1" t="s">
        <v>91</v>
      </c>
      <c r="H3218" s="1" t="s">
        <v>91</v>
      </c>
      <c r="I3218" s="1" t="s">
        <v>55</v>
      </c>
      <c r="J3218" s="1" t="s">
        <v>91</v>
      </c>
      <c r="K3218" s="1" t="s">
        <v>91</v>
      </c>
      <c r="L3218" s="1" t="s">
        <v>55</v>
      </c>
      <c r="M3218" s="1" t="s">
        <v>92</v>
      </c>
      <c r="N3218" s="1" t="s">
        <v>119</v>
      </c>
      <c r="O3218" s="1" t="s">
        <v>91</v>
      </c>
      <c r="P3218" s="1" t="s">
        <v>91</v>
      </c>
      <c r="Q3218" s="1" t="s">
        <v>55</v>
      </c>
      <c r="R3218" s="1" t="s">
        <v>173</v>
      </c>
      <c r="T3218" s="1" t="s">
        <v>3878</v>
      </c>
      <c r="U3218" s="1" t="s">
        <v>59</v>
      </c>
      <c r="Y3218" s="1" t="s">
        <v>60</v>
      </c>
      <c r="Z3218" s="1" t="s">
        <v>60</v>
      </c>
      <c r="AD3218" s="1" t="s">
        <v>60</v>
      </c>
      <c r="AI3218" s="1" t="s">
        <v>60</v>
      </c>
      <c r="AR3218" s="1" t="s">
        <v>60</v>
      </c>
      <c r="AT3218" s="1" t="s">
        <v>110</v>
      </c>
      <c r="AU3218" s="1" t="s">
        <v>110</v>
      </c>
      <c r="AV3218" s="1" t="s">
        <v>111</v>
      </c>
      <c r="AW3218" s="3" t="str">
        <f t="shared" si="1"/>
        <v>Other</v>
      </c>
      <c r="AX3218" s="3" t="str">
        <f t="array" ref="AX3218">TEXTJOIN(", ", TRUE, IF(X3218:AS3218="Y", X$1:AS$1, IF(X3218:AS3218&lt;&gt;"", X$1:AS$1 &amp; ": " &amp; X3218:AS3218, "")))
</f>
        <v>Cocaine, Fentanyl, Ethanol, Amphet, Any Opioid</v>
      </c>
    </row>
    <row r="3219">
      <c r="A3219" s="2">
        <v>42250.0</v>
      </c>
      <c r="B3219" s="1" t="s">
        <v>86</v>
      </c>
      <c r="C3219" s="1">
        <v>60.0</v>
      </c>
      <c r="D3219" s="1" t="s">
        <v>51</v>
      </c>
      <c r="E3219" s="1" t="s">
        <v>63</v>
      </c>
      <c r="G3219" s="1" t="s">
        <v>226</v>
      </c>
      <c r="H3219" s="1" t="s">
        <v>103</v>
      </c>
      <c r="I3219" s="1" t="s">
        <v>55</v>
      </c>
      <c r="J3219" s="1" t="s">
        <v>226</v>
      </c>
      <c r="M3219" s="1" t="s">
        <v>56</v>
      </c>
      <c r="O3219" s="1" t="s">
        <v>226</v>
      </c>
      <c r="P3219" s="1" t="s">
        <v>103</v>
      </c>
      <c r="Q3219" s="1" t="s">
        <v>55</v>
      </c>
      <c r="R3219" s="1" t="s">
        <v>56</v>
      </c>
      <c r="T3219" s="1" t="s">
        <v>2399</v>
      </c>
      <c r="U3219" s="1" t="s">
        <v>59</v>
      </c>
      <c r="W3219" s="1" t="s">
        <v>60</v>
      </c>
      <c r="X3219" s="1" t="s">
        <v>60</v>
      </c>
      <c r="Y3219" s="1" t="s">
        <v>60</v>
      </c>
      <c r="AP3219" s="1" t="s">
        <v>60</v>
      </c>
      <c r="AR3219" s="1" t="s">
        <v>60</v>
      </c>
      <c r="AT3219" s="1" t="s">
        <v>228</v>
      </c>
      <c r="AU3219" s="1" t="s">
        <v>228</v>
      </c>
      <c r="AV3219" s="1" t="s">
        <v>229</v>
      </c>
      <c r="AW3219" s="3" t="str">
        <f t="shared" si="1"/>
        <v>Other</v>
      </c>
      <c r="AX3219" s="3" t="str">
        <f t="array" ref="AX3219">TEXTJOIN(", ", TRUE, IF(X3219:AS3219="Y", X$1:AS$1, IF(X3219:AS3219&lt;&gt;"", X$1:AS$1 &amp; ": " &amp; X3219:AS3219, "")))
</f>
        <v>Heroin, Cocaine, Heroin/Morph/Codeine, Any Opioid</v>
      </c>
    </row>
    <row r="3220">
      <c r="A3220" s="2">
        <v>43226.0</v>
      </c>
      <c r="B3220" s="1" t="s">
        <v>50</v>
      </c>
      <c r="C3220" s="1">
        <v>52.0</v>
      </c>
      <c r="D3220" s="1" t="s">
        <v>51</v>
      </c>
      <c r="E3220" s="1" t="s">
        <v>63</v>
      </c>
      <c r="G3220" s="1" t="s">
        <v>474</v>
      </c>
      <c r="H3220" s="1" t="s">
        <v>91</v>
      </c>
      <c r="I3220" s="1" t="s">
        <v>55</v>
      </c>
      <c r="J3220" s="1" t="s">
        <v>749</v>
      </c>
      <c r="K3220" s="1" t="s">
        <v>91</v>
      </c>
      <c r="M3220" s="1" t="s">
        <v>557</v>
      </c>
      <c r="N3220" s="1" t="s">
        <v>66</v>
      </c>
      <c r="O3220" s="1" t="s">
        <v>749</v>
      </c>
      <c r="P3220" s="1" t="s">
        <v>91</v>
      </c>
      <c r="Q3220" s="1" t="s">
        <v>55</v>
      </c>
      <c r="R3220" s="1" t="s">
        <v>44</v>
      </c>
      <c r="T3220" s="1" t="s">
        <v>3879</v>
      </c>
      <c r="U3220" s="1" t="s">
        <v>59</v>
      </c>
      <c r="Z3220" s="1" t="s">
        <v>60</v>
      </c>
      <c r="AA3220" s="1" t="s">
        <v>60</v>
      </c>
      <c r="AD3220" s="1" t="s">
        <v>60</v>
      </c>
      <c r="AR3220" s="1" t="s">
        <v>60</v>
      </c>
      <c r="AT3220" s="1" t="s">
        <v>477</v>
      </c>
      <c r="AU3220" s="1" t="s">
        <v>752</v>
      </c>
      <c r="AV3220" s="1" t="s">
        <v>753</v>
      </c>
      <c r="AW3220" s="3" t="str">
        <f t="shared" si="1"/>
        <v>Other</v>
      </c>
      <c r="AX3220" s="3" t="str">
        <f t="array" ref="AX3220">TEXTJOIN(", ", TRUE, IF(X3220:AS3220="Y", X$1:AS$1, IF(X3220:AS3220&lt;&gt;"", X$1:AS$1 &amp; ": " &amp; X3220:AS3220, "")))
</f>
        <v>Fentanyl, Fentanyl Analogue, Ethanol, Any Opioid</v>
      </c>
    </row>
    <row r="3221">
      <c r="A3221" s="2">
        <v>41434.0</v>
      </c>
      <c r="B3221" s="1" t="s">
        <v>50</v>
      </c>
      <c r="C3221" s="1">
        <v>43.0</v>
      </c>
      <c r="D3221" s="1" t="s">
        <v>51</v>
      </c>
      <c r="E3221" s="1" t="s">
        <v>63</v>
      </c>
      <c r="G3221" s="1" t="s">
        <v>116</v>
      </c>
      <c r="H3221" s="1" t="s">
        <v>103</v>
      </c>
      <c r="M3221" s="1" t="s">
        <v>118</v>
      </c>
      <c r="N3221" s="1" t="s">
        <v>2234</v>
      </c>
      <c r="O3221" s="1" t="s">
        <v>116</v>
      </c>
      <c r="P3221" s="1" t="s">
        <v>103</v>
      </c>
      <c r="R3221" s="1" t="s">
        <v>67</v>
      </c>
      <c r="T3221" s="1" t="s">
        <v>58</v>
      </c>
      <c r="U3221" s="1" t="s">
        <v>59</v>
      </c>
      <c r="Y3221" s="1" t="s">
        <v>60</v>
      </c>
      <c r="AT3221" s="1" t="s">
        <v>122</v>
      </c>
      <c r="AU3221" s="1" t="s">
        <v>62</v>
      </c>
      <c r="AV3221" s="1" t="s">
        <v>139</v>
      </c>
      <c r="AW3221" s="3" t="str">
        <f t="shared" si="1"/>
        <v>Other</v>
      </c>
      <c r="AX3221" s="3" t="str">
        <f t="array" ref="AX3221">TEXTJOIN(", ", TRUE, IF(X3221:AS3221="Y", X$1:AS$1, IF(X3221:AS3221&lt;&gt;"", X$1:AS$1 &amp; ": " &amp; X3221:AS3221, "")))
</f>
        <v>Cocaine</v>
      </c>
    </row>
    <row r="3222">
      <c r="A3222" s="2">
        <v>41788.0</v>
      </c>
      <c r="B3222" s="1" t="s">
        <v>50</v>
      </c>
      <c r="C3222" s="1">
        <v>34.0</v>
      </c>
      <c r="D3222" s="1" t="s">
        <v>51</v>
      </c>
      <c r="E3222" s="1" t="s">
        <v>63</v>
      </c>
      <c r="G3222" s="1" t="s">
        <v>338</v>
      </c>
      <c r="J3222" s="1" t="s">
        <v>338</v>
      </c>
      <c r="L3222" s="1" t="s">
        <v>55</v>
      </c>
      <c r="M3222" s="1" t="s">
        <v>56</v>
      </c>
      <c r="N3222" s="1" t="s">
        <v>66</v>
      </c>
      <c r="O3222" s="1" t="s">
        <v>338</v>
      </c>
      <c r="P3222" s="1" t="s">
        <v>263</v>
      </c>
      <c r="R3222" s="1" t="s">
        <v>56</v>
      </c>
      <c r="T3222" s="1" t="s">
        <v>73</v>
      </c>
      <c r="U3222" s="1" t="s">
        <v>59</v>
      </c>
      <c r="X3222" s="1" t="s">
        <v>60</v>
      </c>
      <c r="AT3222" s="1" t="s">
        <v>339</v>
      </c>
      <c r="AU3222" s="1" t="s">
        <v>339</v>
      </c>
      <c r="AV3222" s="1" t="s">
        <v>534</v>
      </c>
      <c r="AW3222" s="3" t="str">
        <f t="shared" si="1"/>
        <v>Other</v>
      </c>
      <c r="AX3222" s="3" t="str">
        <f t="array" ref="AX3222">TEXTJOIN(", ", TRUE, IF(X3222:AS3222="Y", X$1:AS$1, IF(X3222:AS3222&lt;&gt;"", X$1:AS$1 &amp; ": " &amp; X3222:AS3222, "")))
</f>
        <v>Heroin</v>
      </c>
    </row>
    <row r="3223">
      <c r="A3223" s="2">
        <v>41337.0</v>
      </c>
      <c r="B3223" s="1" t="s">
        <v>50</v>
      </c>
      <c r="C3223" s="1">
        <v>47.0</v>
      </c>
      <c r="D3223" s="1" t="s">
        <v>51</v>
      </c>
      <c r="E3223" s="1" t="s">
        <v>63</v>
      </c>
      <c r="F3223" s="1" t="s">
        <v>137</v>
      </c>
      <c r="G3223" s="1" t="s">
        <v>103</v>
      </c>
      <c r="H3223" s="1" t="s">
        <v>103</v>
      </c>
      <c r="J3223" s="1" t="s">
        <v>103</v>
      </c>
      <c r="L3223" s="1" t="s">
        <v>55</v>
      </c>
      <c r="M3223" s="1" t="s">
        <v>56</v>
      </c>
      <c r="N3223" s="1" t="s">
        <v>136</v>
      </c>
      <c r="O3223" s="1" t="s">
        <v>103</v>
      </c>
      <c r="P3223" s="1" t="s">
        <v>103</v>
      </c>
      <c r="R3223" s="1" t="s">
        <v>56</v>
      </c>
      <c r="T3223" s="1" t="s">
        <v>3880</v>
      </c>
      <c r="U3223" s="1" t="s">
        <v>59</v>
      </c>
      <c r="X3223" s="1" t="s">
        <v>60</v>
      </c>
      <c r="Y3223" s="1" t="s">
        <v>60</v>
      </c>
      <c r="AG3223" s="1" t="s">
        <v>60</v>
      </c>
      <c r="AT3223" s="1" t="s">
        <v>167</v>
      </c>
      <c r="AU3223" s="1" t="s">
        <v>167</v>
      </c>
      <c r="AV3223" s="1" t="s">
        <v>168</v>
      </c>
      <c r="AW3223" s="3" t="str">
        <f t="shared" si="1"/>
        <v>Other</v>
      </c>
      <c r="AX3223" s="3" t="str">
        <f t="array" ref="AX3223">TEXTJOIN(", ", TRUE, IF(X3223:AS3223="Y", X$1:AS$1, IF(X3223:AS3223&lt;&gt;"", X$1:AS$1 &amp; ": " &amp; X3223:AS3223, "")))
</f>
        <v>Heroin, Cocaine, Methadone</v>
      </c>
    </row>
    <row r="3224">
      <c r="A3224" s="2">
        <v>43293.0</v>
      </c>
      <c r="B3224" s="1" t="s">
        <v>50</v>
      </c>
      <c r="C3224" s="1">
        <v>43.0</v>
      </c>
      <c r="D3224" s="1" t="s">
        <v>51</v>
      </c>
      <c r="E3224" s="1" t="s">
        <v>63</v>
      </c>
      <c r="G3224" s="1" t="s">
        <v>654</v>
      </c>
      <c r="H3224" s="1" t="s">
        <v>65</v>
      </c>
      <c r="I3224" s="1" t="s">
        <v>55</v>
      </c>
      <c r="J3224" s="1" t="s">
        <v>654</v>
      </c>
      <c r="K3224" s="1" t="s">
        <v>65</v>
      </c>
      <c r="M3224" s="1" t="s">
        <v>56</v>
      </c>
      <c r="N3224" s="1" t="s">
        <v>119</v>
      </c>
      <c r="O3224" s="1" t="s">
        <v>654</v>
      </c>
      <c r="P3224" s="1" t="s">
        <v>65</v>
      </c>
      <c r="Q3224" s="1" t="s">
        <v>55</v>
      </c>
      <c r="R3224" s="1" t="s">
        <v>56</v>
      </c>
      <c r="T3224" s="1" t="s">
        <v>3881</v>
      </c>
      <c r="U3224" s="1" t="s">
        <v>59</v>
      </c>
      <c r="Z3224" s="1" t="s">
        <v>60</v>
      </c>
      <c r="AA3224" s="1" t="s">
        <v>60</v>
      </c>
      <c r="AR3224" s="1" t="s">
        <v>60</v>
      </c>
      <c r="AS3224" s="1" t="s">
        <v>182</v>
      </c>
      <c r="AT3224" s="1" t="s">
        <v>657</v>
      </c>
      <c r="AU3224" s="1" t="s">
        <v>657</v>
      </c>
      <c r="AV3224" s="1" t="s">
        <v>3433</v>
      </c>
      <c r="AW3224" s="3" t="str">
        <f t="shared" si="1"/>
        <v>Other</v>
      </c>
      <c r="AX3224" s="3" t="str">
        <f t="array" ref="AX3224">TEXTJOIN(", ", TRUE, IF(X3224:AS3224="Y", X$1:AS$1, IF(X3224:AS3224&lt;&gt;"", X$1:AS$1 &amp; ": " &amp; X3224:AS3224, "")))
</f>
        <v>Fentanyl, Fentanyl Analogue, Any Opioid, Other: Bupren</v>
      </c>
    </row>
    <row r="3225">
      <c r="A3225" s="2">
        <v>44312.0</v>
      </c>
      <c r="B3225" s="1" t="s">
        <v>50</v>
      </c>
      <c r="C3225" s="1">
        <v>49.0</v>
      </c>
      <c r="D3225" s="1" t="s">
        <v>51</v>
      </c>
      <c r="E3225" s="1" t="s">
        <v>63</v>
      </c>
      <c r="G3225" s="1" t="s">
        <v>290</v>
      </c>
      <c r="H3225" s="1" t="s">
        <v>91</v>
      </c>
      <c r="I3225" s="1" t="s">
        <v>55</v>
      </c>
      <c r="J3225" s="1" t="s">
        <v>116</v>
      </c>
      <c r="K3225" s="1" t="s">
        <v>103</v>
      </c>
      <c r="L3225" s="1" t="s">
        <v>55</v>
      </c>
      <c r="M3225" s="1" t="s">
        <v>1070</v>
      </c>
      <c r="N3225" s="1" t="s">
        <v>66</v>
      </c>
      <c r="O3225" s="1" t="s">
        <v>116</v>
      </c>
      <c r="P3225" s="1" t="s">
        <v>103</v>
      </c>
      <c r="Q3225" s="1" t="s">
        <v>55</v>
      </c>
      <c r="R3225" s="1" t="s">
        <v>173</v>
      </c>
      <c r="T3225" s="1" t="s">
        <v>804</v>
      </c>
      <c r="U3225" s="1" t="s">
        <v>59</v>
      </c>
      <c r="Z3225" s="1" t="s">
        <v>60</v>
      </c>
      <c r="AR3225" s="1" t="s">
        <v>60</v>
      </c>
      <c r="AT3225" s="1" t="s">
        <v>292</v>
      </c>
      <c r="AU3225" s="1" t="s">
        <v>122</v>
      </c>
      <c r="AV3225" s="1" t="s">
        <v>139</v>
      </c>
      <c r="AW3225" s="3" t="str">
        <f t="shared" si="1"/>
        <v>Other</v>
      </c>
      <c r="AX3225" s="3" t="str">
        <f t="array" ref="AX3225">TEXTJOIN(", ", TRUE, IF(X3225:AS3225="Y", X$1:AS$1, IF(X3225:AS3225&lt;&gt;"", X$1:AS$1 &amp; ": " &amp; X3225:AS3225, "")))
</f>
        <v>Fentanyl, Any Opioid</v>
      </c>
    </row>
    <row r="3226">
      <c r="A3226" s="2">
        <v>42602.0</v>
      </c>
      <c r="B3226" s="1" t="s">
        <v>50</v>
      </c>
      <c r="C3226" s="1">
        <v>44.0</v>
      </c>
      <c r="D3226" s="1" t="s">
        <v>51</v>
      </c>
      <c r="E3226" s="1" t="s">
        <v>63</v>
      </c>
      <c r="G3226" s="1" t="s">
        <v>91</v>
      </c>
      <c r="H3226" s="1" t="s">
        <v>91</v>
      </c>
      <c r="I3226" s="1" t="s">
        <v>55</v>
      </c>
      <c r="J3226" s="1" t="s">
        <v>488</v>
      </c>
      <c r="M3226" s="1" t="s">
        <v>193</v>
      </c>
      <c r="N3226" s="1" t="s">
        <v>136</v>
      </c>
      <c r="O3226" s="1" t="s">
        <v>488</v>
      </c>
      <c r="R3226" s="1" t="s">
        <v>44</v>
      </c>
      <c r="S3226" s="1" t="s">
        <v>480</v>
      </c>
      <c r="T3226" s="1" t="s">
        <v>1524</v>
      </c>
      <c r="U3226" s="1" t="s">
        <v>59</v>
      </c>
      <c r="Y3226" s="1" t="s">
        <v>60</v>
      </c>
      <c r="Z3226" s="1" t="s">
        <v>60</v>
      </c>
      <c r="AR3226" s="1" t="s">
        <v>60</v>
      </c>
      <c r="AT3226" s="1" t="s">
        <v>110</v>
      </c>
      <c r="AU3226" s="1" t="s">
        <v>492</v>
      </c>
      <c r="AV3226" s="1" t="s">
        <v>493</v>
      </c>
      <c r="AW3226" s="3" t="str">
        <f t="shared" si="1"/>
        <v>Other</v>
      </c>
      <c r="AX3226" s="3" t="str">
        <f t="array" ref="AX3226">TEXTJOIN(", ", TRUE, IF(X3226:AS3226="Y", X$1:AS$1, IF(X3226:AS3226&lt;&gt;"", X$1:AS$1 &amp; ": " &amp; X3226:AS3226, "")))
</f>
        <v>Cocaine, Fentanyl, Any Opioid</v>
      </c>
    </row>
    <row r="3227">
      <c r="A3227" s="2">
        <v>42061.0</v>
      </c>
      <c r="B3227" s="1" t="s">
        <v>86</v>
      </c>
      <c r="C3227" s="1">
        <v>28.0</v>
      </c>
      <c r="D3227" s="1" t="s">
        <v>51</v>
      </c>
      <c r="E3227" s="1" t="s">
        <v>63</v>
      </c>
      <c r="G3227" s="1" t="s">
        <v>536</v>
      </c>
      <c r="H3227" s="1" t="s">
        <v>299</v>
      </c>
      <c r="I3227" s="1" t="s">
        <v>55</v>
      </c>
      <c r="J3227" s="1" t="s">
        <v>536</v>
      </c>
      <c r="M3227" s="1" t="s">
        <v>56</v>
      </c>
      <c r="O3227" s="1" t="s">
        <v>536</v>
      </c>
      <c r="P3227" s="1" t="s">
        <v>299</v>
      </c>
      <c r="Q3227" s="1" t="s">
        <v>55</v>
      </c>
      <c r="R3227" s="1" t="s">
        <v>67</v>
      </c>
      <c r="T3227" s="1" t="s">
        <v>130</v>
      </c>
      <c r="U3227" s="1" t="s">
        <v>59</v>
      </c>
      <c r="W3227" s="1" t="s">
        <v>60</v>
      </c>
      <c r="X3227" s="1" t="s">
        <v>60</v>
      </c>
      <c r="AP3227" s="1" t="s">
        <v>60</v>
      </c>
      <c r="AR3227" s="1" t="s">
        <v>60</v>
      </c>
      <c r="AT3227" s="1" t="s">
        <v>538</v>
      </c>
      <c r="AU3227" s="1" t="s">
        <v>538</v>
      </c>
      <c r="AV3227" s="1" t="s">
        <v>539</v>
      </c>
      <c r="AW3227" s="3" t="str">
        <f t="shared" si="1"/>
        <v>Other</v>
      </c>
      <c r="AX3227" s="3" t="str">
        <f t="array" ref="AX3227">TEXTJOIN(", ", TRUE, IF(X3227:AS3227="Y", X$1:AS$1, IF(X3227:AS3227&lt;&gt;"", X$1:AS$1 &amp; ": " &amp; X3227:AS3227, "")))
</f>
        <v>Heroin, Heroin/Morph/Codeine, Any Opioid</v>
      </c>
    </row>
    <row r="3228">
      <c r="A3228" s="2">
        <v>40935.0</v>
      </c>
      <c r="B3228" s="1" t="s">
        <v>50</v>
      </c>
      <c r="C3228" s="1">
        <v>40.0</v>
      </c>
      <c r="D3228" s="1" t="s">
        <v>76</v>
      </c>
      <c r="E3228" s="1" t="s">
        <v>63</v>
      </c>
      <c r="G3228" s="1" t="s">
        <v>271</v>
      </c>
      <c r="H3228" s="1" t="s">
        <v>91</v>
      </c>
      <c r="J3228" s="1" t="s">
        <v>271</v>
      </c>
      <c r="L3228" s="1" t="s">
        <v>55</v>
      </c>
      <c r="M3228" s="1" t="s">
        <v>522</v>
      </c>
      <c r="N3228" s="1" t="s">
        <v>126</v>
      </c>
      <c r="O3228" s="1" t="s">
        <v>271</v>
      </c>
      <c r="P3228" s="1" t="s">
        <v>91</v>
      </c>
      <c r="R3228" s="1" t="s">
        <v>44</v>
      </c>
      <c r="S3228" s="1" t="s">
        <v>3882</v>
      </c>
      <c r="T3228" s="1" t="s">
        <v>68</v>
      </c>
      <c r="U3228" s="1" t="s">
        <v>59</v>
      </c>
      <c r="X3228" s="1" t="s">
        <v>60</v>
      </c>
      <c r="AT3228" s="1" t="s">
        <v>274</v>
      </c>
      <c r="AU3228" s="1" t="s">
        <v>274</v>
      </c>
      <c r="AV3228" s="1" t="s">
        <v>275</v>
      </c>
      <c r="AW3228" s="3" t="str">
        <f t="shared" si="1"/>
        <v>Other</v>
      </c>
      <c r="AX3228" s="3" t="str">
        <f t="array" ref="AX3228">TEXTJOIN(", ", TRUE, IF(X3228:AS3228="Y", X$1:AS$1, IF(X3228:AS3228&lt;&gt;"", X$1:AS$1 &amp; ": " &amp; X3228:AS3228, "")))
</f>
        <v>Heroin</v>
      </c>
    </row>
    <row r="3229">
      <c r="A3229" s="2">
        <v>44411.0</v>
      </c>
      <c r="B3229" s="1" t="s">
        <v>50</v>
      </c>
      <c r="C3229" s="1">
        <v>45.0</v>
      </c>
      <c r="D3229" s="1" t="s">
        <v>51</v>
      </c>
      <c r="E3229" s="1" t="s">
        <v>63</v>
      </c>
      <c r="F3229" s="1" t="s">
        <v>267</v>
      </c>
      <c r="G3229" s="1" t="s">
        <v>256</v>
      </c>
      <c r="H3229" s="1" t="s">
        <v>103</v>
      </c>
      <c r="I3229" s="1" t="s">
        <v>55</v>
      </c>
      <c r="J3229" s="1" t="s">
        <v>256</v>
      </c>
      <c r="K3229" s="1" t="s">
        <v>103</v>
      </c>
      <c r="L3229" s="1" t="s">
        <v>55</v>
      </c>
      <c r="M3229" s="1" t="s">
        <v>56</v>
      </c>
      <c r="N3229" s="1" t="s">
        <v>178</v>
      </c>
      <c r="O3229" s="1" t="s">
        <v>256</v>
      </c>
      <c r="P3229" s="1" t="s">
        <v>103</v>
      </c>
      <c r="Q3229" s="1" t="s">
        <v>55</v>
      </c>
      <c r="R3229" s="1" t="s">
        <v>56</v>
      </c>
      <c r="T3229" s="1" t="s">
        <v>3883</v>
      </c>
      <c r="U3229" s="1" t="s">
        <v>59</v>
      </c>
      <c r="X3229" s="1" t="s">
        <v>60</v>
      </c>
      <c r="Z3229" s="1" t="s">
        <v>60</v>
      </c>
      <c r="AA3229" s="1" t="s">
        <v>60</v>
      </c>
      <c r="AG3229" s="1" t="s">
        <v>60</v>
      </c>
      <c r="AM3229" s="1" t="s">
        <v>60</v>
      </c>
      <c r="AP3229" s="1" t="s">
        <v>60</v>
      </c>
      <c r="AR3229" s="1" t="s">
        <v>60</v>
      </c>
      <c r="AT3229" s="1" t="s">
        <v>282</v>
      </c>
      <c r="AU3229" s="1" t="s">
        <v>282</v>
      </c>
      <c r="AV3229" s="1" t="s">
        <v>260</v>
      </c>
      <c r="AW3229" s="3" t="str">
        <f t="shared" si="1"/>
        <v>Other</v>
      </c>
      <c r="AX3229" s="3" t="str">
        <f t="array" ref="AX3229">TEXTJOIN(", ", TRUE, IF(X3229:AS3229="Y", X$1:AS$1, IF(X3229:AS3229&lt;&gt;"", X$1:AS$1 &amp; ": " &amp; X3229:AS3229, "")))
</f>
        <v>Heroin, Fentanyl, Fentanyl Analogue, Methadone, Xylazine, Heroin/Morph/Codeine, Any Opioid</v>
      </c>
    </row>
    <row r="3230">
      <c r="A3230" s="2">
        <v>42107.0</v>
      </c>
      <c r="B3230" s="1" t="s">
        <v>86</v>
      </c>
      <c r="C3230" s="1">
        <v>68.0</v>
      </c>
      <c r="D3230" s="1" t="s">
        <v>51</v>
      </c>
      <c r="E3230" s="1" t="s">
        <v>63</v>
      </c>
      <c r="G3230" s="1" t="s">
        <v>624</v>
      </c>
      <c r="H3230" s="1" t="s">
        <v>299</v>
      </c>
      <c r="I3230" s="1" t="s">
        <v>55</v>
      </c>
      <c r="J3230" s="1" t="s">
        <v>624</v>
      </c>
      <c r="M3230" s="1" t="s">
        <v>56</v>
      </c>
      <c r="O3230" s="1" t="s">
        <v>91</v>
      </c>
      <c r="P3230" s="1" t="s">
        <v>91</v>
      </c>
      <c r="Q3230" s="1" t="s">
        <v>55</v>
      </c>
      <c r="R3230" s="1" t="s">
        <v>67</v>
      </c>
      <c r="T3230" s="1" t="s">
        <v>3884</v>
      </c>
      <c r="U3230" s="1" t="s">
        <v>59</v>
      </c>
      <c r="W3230" s="1" t="s">
        <v>60</v>
      </c>
      <c r="X3230" s="1" t="s">
        <v>60</v>
      </c>
      <c r="AP3230" s="1" t="s">
        <v>60</v>
      </c>
      <c r="AR3230" s="1" t="s">
        <v>60</v>
      </c>
      <c r="AT3230" s="1" t="s">
        <v>626</v>
      </c>
      <c r="AU3230" s="1" t="s">
        <v>626</v>
      </c>
      <c r="AV3230" s="1" t="s">
        <v>111</v>
      </c>
      <c r="AW3230" s="3" t="str">
        <f t="shared" si="1"/>
        <v>Other</v>
      </c>
      <c r="AX3230" s="3" t="str">
        <f t="array" ref="AX3230">TEXTJOIN(", ", TRUE, IF(X3230:AS3230="Y", X$1:AS$1, IF(X3230:AS3230&lt;&gt;"", X$1:AS$1 &amp; ": " &amp; X3230:AS3230, "")))
</f>
        <v>Heroin, Heroin/Morph/Codeine, Any Opioid</v>
      </c>
    </row>
    <row r="3231">
      <c r="A3231" s="2">
        <v>44242.0</v>
      </c>
      <c r="B3231" s="1" t="s">
        <v>50</v>
      </c>
      <c r="C3231" s="1">
        <v>55.0</v>
      </c>
      <c r="D3231" s="1" t="s">
        <v>51</v>
      </c>
      <c r="E3231" s="1" t="s">
        <v>502</v>
      </c>
      <c r="G3231" s="1" t="s">
        <v>102</v>
      </c>
      <c r="H3231" s="1" t="s">
        <v>103</v>
      </c>
      <c r="I3231" s="1" t="s">
        <v>55</v>
      </c>
      <c r="J3231" s="1" t="s">
        <v>102</v>
      </c>
      <c r="K3231" s="1" t="s">
        <v>103</v>
      </c>
      <c r="L3231" s="1" t="s">
        <v>55</v>
      </c>
      <c r="M3231" s="1" t="s">
        <v>177</v>
      </c>
      <c r="N3231" s="1" t="s">
        <v>136</v>
      </c>
      <c r="O3231" s="1" t="s">
        <v>102</v>
      </c>
      <c r="P3231" s="1" t="s">
        <v>103</v>
      </c>
      <c r="Q3231" s="1" t="s">
        <v>55</v>
      </c>
      <c r="R3231" s="1" t="s">
        <v>56</v>
      </c>
      <c r="T3231" s="1" t="s">
        <v>1440</v>
      </c>
      <c r="U3231" s="1" t="s">
        <v>59</v>
      </c>
      <c r="Z3231" s="1" t="s">
        <v>60</v>
      </c>
      <c r="AR3231" s="1" t="s">
        <v>60</v>
      </c>
      <c r="AT3231" s="1" t="s">
        <v>106</v>
      </c>
      <c r="AU3231" s="1" t="s">
        <v>106</v>
      </c>
      <c r="AV3231" s="1" t="s">
        <v>107</v>
      </c>
      <c r="AW3231" s="3" t="str">
        <f t="shared" si="1"/>
        <v>Other</v>
      </c>
      <c r="AX3231" s="3" t="str">
        <f t="array" ref="AX3231">TEXTJOIN(", ", TRUE, IF(X3231:AS3231="Y", X$1:AS$1, IF(X3231:AS3231&lt;&gt;"", X$1:AS$1 &amp; ": " &amp; X3231:AS3231, "")))
</f>
        <v>Fentanyl, Any Opioid</v>
      </c>
    </row>
    <row r="3232">
      <c r="A3232" s="2">
        <v>42602.0</v>
      </c>
      <c r="B3232" s="1" t="s">
        <v>50</v>
      </c>
      <c r="C3232" s="1">
        <v>55.0</v>
      </c>
      <c r="D3232" s="1" t="s">
        <v>76</v>
      </c>
      <c r="E3232" s="1" t="s">
        <v>63</v>
      </c>
      <c r="G3232" s="1" t="s">
        <v>103</v>
      </c>
      <c r="H3232" s="1" t="s">
        <v>103</v>
      </c>
      <c r="I3232" s="1" t="s">
        <v>55</v>
      </c>
      <c r="J3232" s="1" t="s">
        <v>103</v>
      </c>
      <c r="M3232" s="1" t="s">
        <v>56</v>
      </c>
      <c r="N3232" s="1" t="s">
        <v>276</v>
      </c>
      <c r="O3232" s="1" t="s">
        <v>103</v>
      </c>
      <c r="R3232" s="1" t="s">
        <v>56</v>
      </c>
      <c r="T3232" s="1" t="s">
        <v>3885</v>
      </c>
      <c r="U3232" s="1" t="s">
        <v>59</v>
      </c>
      <c r="AF3232" s="1" t="s">
        <v>60</v>
      </c>
      <c r="AG3232" s="1" t="s">
        <v>60</v>
      </c>
      <c r="AR3232" s="1" t="s">
        <v>60</v>
      </c>
      <c r="AT3232" s="1" t="s">
        <v>167</v>
      </c>
      <c r="AU3232" s="1" t="s">
        <v>167</v>
      </c>
      <c r="AV3232" s="1" t="s">
        <v>168</v>
      </c>
      <c r="AW3232" s="3" t="str">
        <f t="shared" si="1"/>
        <v>Other</v>
      </c>
      <c r="AX3232" s="3" t="str">
        <f t="array" ref="AX3232">TEXTJOIN(", ", TRUE, IF(X3232:AS3232="Y", X$1:AS$1, IF(X3232:AS3232&lt;&gt;"", X$1:AS$1 &amp; ": " &amp; X3232:AS3232, "")))
</f>
        <v>Benzodiazepine, Methadone, Any Opioid</v>
      </c>
    </row>
    <row r="3233">
      <c r="A3233" s="2">
        <v>44307.0</v>
      </c>
      <c r="B3233" s="1" t="s">
        <v>50</v>
      </c>
      <c r="C3233" s="1">
        <v>32.0</v>
      </c>
      <c r="D3233" s="1" t="s">
        <v>51</v>
      </c>
      <c r="E3233" s="1" t="s">
        <v>63</v>
      </c>
      <c r="G3233" s="1" t="s">
        <v>562</v>
      </c>
      <c r="H3233" s="1" t="s">
        <v>91</v>
      </c>
      <c r="I3233" s="1" t="s">
        <v>55</v>
      </c>
      <c r="J3233" s="1" t="s">
        <v>143</v>
      </c>
      <c r="K3233" s="1" t="s">
        <v>91</v>
      </c>
      <c r="L3233" s="1" t="s">
        <v>55</v>
      </c>
      <c r="M3233" s="1" t="s">
        <v>1867</v>
      </c>
      <c r="N3233" s="1" t="s">
        <v>119</v>
      </c>
      <c r="O3233" s="1" t="s">
        <v>143</v>
      </c>
      <c r="P3233" s="1" t="s">
        <v>91</v>
      </c>
      <c r="Q3233" s="1" t="s">
        <v>55</v>
      </c>
      <c r="R3233" s="1" t="s">
        <v>44</v>
      </c>
      <c r="S3233" s="1" t="s">
        <v>3886</v>
      </c>
      <c r="T3233" s="1" t="s">
        <v>83</v>
      </c>
      <c r="U3233" s="1" t="s">
        <v>59</v>
      </c>
      <c r="Z3233" s="1" t="s">
        <v>60</v>
      </c>
      <c r="AR3233" s="1" t="s">
        <v>60</v>
      </c>
      <c r="AT3233" s="1" t="s">
        <v>564</v>
      </c>
      <c r="AU3233" s="1" t="s">
        <v>145</v>
      </c>
      <c r="AV3233" s="1" t="s">
        <v>146</v>
      </c>
      <c r="AW3233" s="3" t="str">
        <f t="shared" si="1"/>
        <v>Other</v>
      </c>
      <c r="AX3233" s="3" t="str">
        <f t="array" ref="AX3233">TEXTJOIN(", ", TRUE, IF(X3233:AS3233="Y", X$1:AS$1, IF(X3233:AS3233&lt;&gt;"", X$1:AS$1 &amp; ": " &amp; X3233:AS3233, "")))
</f>
        <v>Fentanyl, Any Opioid</v>
      </c>
    </row>
    <row r="3234">
      <c r="A3234" s="2">
        <v>43260.0</v>
      </c>
      <c r="B3234" s="1" t="s">
        <v>50</v>
      </c>
      <c r="C3234" s="1">
        <v>57.0</v>
      </c>
      <c r="D3234" s="1" t="s">
        <v>76</v>
      </c>
      <c r="E3234" s="1" t="s">
        <v>63</v>
      </c>
      <c r="G3234" s="1" t="s">
        <v>2313</v>
      </c>
      <c r="H3234" s="1" t="s">
        <v>54</v>
      </c>
      <c r="I3234" s="1" t="s">
        <v>55</v>
      </c>
      <c r="J3234" s="1" t="s">
        <v>2313</v>
      </c>
      <c r="K3234" s="1" t="s">
        <v>54</v>
      </c>
      <c r="M3234" s="1" t="s">
        <v>177</v>
      </c>
      <c r="N3234" s="1" t="s">
        <v>136</v>
      </c>
      <c r="O3234" s="1" t="s">
        <v>2313</v>
      </c>
      <c r="P3234" s="1" t="s">
        <v>54</v>
      </c>
      <c r="Q3234" s="1" t="s">
        <v>55</v>
      </c>
      <c r="R3234" s="1" t="s">
        <v>44</v>
      </c>
      <c r="T3234" s="1" t="s">
        <v>3887</v>
      </c>
      <c r="U3234" s="1" t="s">
        <v>59</v>
      </c>
      <c r="X3234" s="1" t="s">
        <v>60</v>
      </c>
      <c r="Y3234" s="1" t="s">
        <v>60</v>
      </c>
      <c r="AP3234" s="1" t="s">
        <v>60</v>
      </c>
      <c r="AR3234" s="1" t="s">
        <v>60</v>
      </c>
      <c r="AT3234" s="1" t="s">
        <v>2315</v>
      </c>
      <c r="AU3234" s="1" t="s">
        <v>2315</v>
      </c>
      <c r="AV3234" s="1" t="s">
        <v>2951</v>
      </c>
      <c r="AW3234" s="3" t="str">
        <f t="shared" si="1"/>
        <v>Other</v>
      </c>
      <c r="AX3234" s="3" t="str">
        <f t="array" ref="AX3234">TEXTJOIN(", ", TRUE, IF(X3234:AS3234="Y", X$1:AS$1, IF(X3234:AS3234&lt;&gt;"", X$1:AS$1 &amp; ": " &amp; X3234:AS3234, "")))
</f>
        <v>Heroin, Cocaine, Heroin/Morph/Codeine, Any Opioid</v>
      </c>
    </row>
    <row r="3235">
      <c r="A3235" s="2">
        <v>42016.0</v>
      </c>
      <c r="B3235" s="1" t="s">
        <v>86</v>
      </c>
      <c r="C3235" s="1">
        <v>50.0</v>
      </c>
      <c r="D3235" s="1" t="s">
        <v>51</v>
      </c>
      <c r="E3235" s="1" t="s">
        <v>63</v>
      </c>
      <c r="G3235" s="1" t="s">
        <v>65</v>
      </c>
      <c r="H3235" s="1" t="s">
        <v>65</v>
      </c>
      <c r="I3235" s="1" t="s">
        <v>55</v>
      </c>
      <c r="J3235" s="1" t="s">
        <v>65</v>
      </c>
      <c r="M3235" s="1" t="s">
        <v>56</v>
      </c>
      <c r="O3235" s="1" t="s">
        <v>262</v>
      </c>
      <c r="P3235" s="1" t="s">
        <v>263</v>
      </c>
      <c r="Q3235" s="1" t="s">
        <v>55</v>
      </c>
      <c r="R3235" s="1" t="s">
        <v>67</v>
      </c>
      <c r="T3235" s="1" t="s">
        <v>911</v>
      </c>
      <c r="U3235" s="1" t="s">
        <v>59</v>
      </c>
      <c r="Y3235" s="1" t="s">
        <v>60</v>
      </c>
      <c r="AT3235" s="1" t="s">
        <v>410</v>
      </c>
      <c r="AU3235" s="1" t="s">
        <v>410</v>
      </c>
      <c r="AV3235" s="1" t="s">
        <v>266</v>
      </c>
      <c r="AW3235" s="3" t="str">
        <f t="shared" si="1"/>
        <v>Other</v>
      </c>
      <c r="AX3235" s="3" t="str">
        <f t="array" ref="AX3235">TEXTJOIN(", ", TRUE, IF(X3235:AS3235="Y", X$1:AS$1, IF(X3235:AS3235&lt;&gt;"", X$1:AS$1 &amp; ": " &amp; X3235:AS3235, "")))
</f>
        <v>Cocaine</v>
      </c>
    </row>
    <row r="3236">
      <c r="A3236" s="2">
        <v>43313.0</v>
      </c>
      <c r="B3236" s="1" t="s">
        <v>50</v>
      </c>
      <c r="C3236" s="1">
        <v>30.0</v>
      </c>
      <c r="D3236" s="1" t="s">
        <v>51</v>
      </c>
      <c r="E3236" s="1" t="s">
        <v>52</v>
      </c>
      <c r="G3236" s="1" t="s">
        <v>271</v>
      </c>
      <c r="H3236" s="1" t="s">
        <v>91</v>
      </c>
      <c r="I3236" s="1" t="s">
        <v>55</v>
      </c>
      <c r="J3236" s="1" t="s">
        <v>91</v>
      </c>
      <c r="K3236" s="1" t="s">
        <v>91</v>
      </c>
      <c r="M3236" s="1" t="s">
        <v>820</v>
      </c>
      <c r="N3236" s="1" t="s">
        <v>136</v>
      </c>
      <c r="O3236" s="1" t="s">
        <v>91</v>
      </c>
      <c r="P3236" s="1" t="s">
        <v>91</v>
      </c>
      <c r="Q3236" s="1" t="s">
        <v>55</v>
      </c>
      <c r="R3236" s="1" t="s">
        <v>67</v>
      </c>
      <c r="T3236" s="1" t="s">
        <v>3888</v>
      </c>
      <c r="U3236" s="1" t="s">
        <v>59</v>
      </c>
      <c r="Z3236" s="1" t="s">
        <v>60</v>
      </c>
      <c r="AA3236" s="1" t="s">
        <v>60</v>
      </c>
      <c r="AR3236" s="1" t="s">
        <v>60</v>
      </c>
      <c r="AT3236" s="1" t="s">
        <v>274</v>
      </c>
      <c r="AU3236" s="1" t="s">
        <v>110</v>
      </c>
      <c r="AV3236" s="1" t="s">
        <v>111</v>
      </c>
      <c r="AW3236" s="3" t="str">
        <f t="shared" si="1"/>
        <v>Other</v>
      </c>
      <c r="AX3236" s="3" t="str">
        <f t="array" ref="AX3236">TEXTJOIN(", ", TRUE, IF(X3236:AS3236="Y", X$1:AS$1, IF(X3236:AS3236&lt;&gt;"", X$1:AS$1 &amp; ": " &amp; X3236:AS3236, "")))
</f>
        <v>Fentanyl, Fentanyl Analogue, Any Opioid</v>
      </c>
    </row>
    <row r="3237">
      <c r="A3237" s="4">
        <v>43812.0</v>
      </c>
      <c r="B3237" s="1" t="s">
        <v>50</v>
      </c>
      <c r="C3237" s="1">
        <v>31.0</v>
      </c>
      <c r="D3237" s="1" t="s">
        <v>51</v>
      </c>
      <c r="E3237" s="1" t="s">
        <v>63</v>
      </c>
      <c r="G3237" s="1" t="s">
        <v>731</v>
      </c>
      <c r="H3237" s="1" t="s">
        <v>103</v>
      </c>
      <c r="I3237" s="1" t="s">
        <v>55</v>
      </c>
      <c r="J3237" s="1" t="s">
        <v>731</v>
      </c>
      <c r="K3237" s="1" t="s">
        <v>103</v>
      </c>
      <c r="L3237" s="1" t="s">
        <v>55</v>
      </c>
      <c r="M3237" s="1" t="s">
        <v>56</v>
      </c>
      <c r="N3237" s="1" t="s">
        <v>119</v>
      </c>
      <c r="O3237" s="1" t="s">
        <v>103</v>
      </c>
      <c r="P3237" s="1" t="s">
        <v>103</v>
      </c>
      <c r="Q3237" s="1" t="s">
        <v>55</v>
      </c>
      <c r="R3237" s="1" t="s">
        <v>67</v>
      </c>
      <c r="T3237" s="1" t="s">
        <v>3889</v>
      </c>
      <c r="U3237" s="1" t="s">
        <v>59</v>
      </c>
      <c r="V3237" s="1" t="s">
        <v>723</v>
      </c>
      <c r="AO3237" s="1" t="s">
        <v>60</v>
      </c>
      <c r="AR3237" s="1" t="s">
        <v>60</v>
      </c>
      <c r="AT3237" s="1" t="s">
        <v>735</v>
      </c>
      <c r="AU3237" s="1" t="s">
        <v>735</v>
      </c>
      <c r="AV3237" s="1" t="s">
        <v>168</v>
      </c>
      <c r="AW3237" s="3" t="str">
        <f t="shared" si="1"/>
        <v>Other</v>
      </c>
      <c r="AX3237" s="3" t="str">
        <f t="array" ref="AX3237">TEXTJOIN(", ", TRUE, IF(X3237:AS3237="Y", X$1:AS$1, IF(X3237:AS3237&lt;&gt;"", X$1:AS$1 &amp; ": " &amp; X3237:AS3237, "")))
</f>
        <v>Opiate NOS, Any Opioid</v>
      </c>
    </row>
    <row r="3238">
      <c r="A3238" s="2">
        <v>43370.0</v>
      </c>
      <c r="B3238" s="1" t="s">
        <v>50</v>
      </c>
      <c r="C3238" s="1">
        <v>24.0</v>
      </c>
      <c r="D3238" s="1" t="s">
        <v>51</v>
      </c>
      <c r="E3238" s="1" t="s">
        <v>63</v>
      </c>
      <c r="G3238" s="1" t="s">
        <v>850</v>
      </c>
      <c r="H3238" s="1" t="s">
        <v>121</v>
      </c>
      <c r="I3238" s="1" t="s">
        <v>55</v>
      </c>
      <c r="J3238" s="1" t="s">
        <v>850</v>
      </c>
      <c r="K3238" s="1" t="s">
        <v>121</v>
      </c>
      <c r="M3238" s="1" t="s">
        <v>56</v>
      </c>
      <c r="N3238" s="1" t="s">
        <v>136</v>
      </c>
      <c r="O3238" s="1" t="s">
        <v>850</v>
      </c>
      <c r="P3238" s="1" t="s">
        <v>121</v>
      </c>
      <c r="Q3238" s="1" t="s">
        <v>55</v>
      </c>
      <c r="R3238" s="1" t="s">
        <v>56</v>
      </c>
      <c r="T3238" s="1" t="s">
        <v>596</v>
      </c>
      <c r="U3238" s="1" t="s">
        <v>59</v>
      </c>
      <c r="X3238" s="1" t="s">
        <v>60</v>
      </c>
      <c r="Z3238" s="1" t="s">
        <v>60</v>
      </c>
      <c r="AP3238" s="1" t="s">
        <v>60</v>
      </c>
      <c r="AR3238" s="1" t="s">
        <v>60</v>
      </c>
      <c r="AT3238" s="1" t="s">
        <v>853</v>
      </c>
      <c r="AU3238" s="1" t="s">
        <v>853</v>
      </c>
      <c r="AV3238" s="1" t="s">
        <v>854</v>
      </c>
      <c r="AW3238" s="3" t="str">
        <f t="shared" si="1"/>
        <v>Other</v>
      </c>
      <c r="AX3238" s="3" t="str">
        <f t="array" ref="AX3238">TEXTJOIN(", ", TRUE, IF(X3238:AS3238="Y", X$1:AS$1, IF(X3238:AS3238&lt;&gt;"", X$1:AS$1 &amp; ": " &amp; X3238:AS3238, "")))
</f>
        <v>Heroin, Fentanyl, Heroin/Morph/Codeine, Any Opioid</v>
      </c>
    </row>
    <row r="3239">
      <c r="A3239" s="2">
        <v>44454.0</v>
      </c>
      <c r="B3239" s="1" t="s">
        <v>50</v>
      </c>
      <c r="C3239" s="1">
        <v>48.0</v>
      </c>
      <c r="D3239" s="1" t="s">
        <v>51</v>
      </c>
      <c r="E3239" s="1" t="s">
        <v>63</v>
      </c>
      <c r="G3239" s="1" t="s">
        <v>599</v>
      </c>
      <c r="H3239" s="1" t="s">
        <v>91</v>
      </c>
      <c r="I3239" s="1" t="s">
        <v>55</v>
      </c>
      <c r="J3239" s="1" t="s">
        <v>599</v>
      </c>
      <c r="K3239" s="1" t="s">
        <v>91</v>
      </c>
      <c r="L3239" s="1" t="s">
        <v>55</v>
      </c>
      <c r="M3239" s="1" t="s">
        <v>56</v>
      </c>
      <c r="N3239" s="1" t="s">
        <v>119</v>
      </c>
      <c r="O3239" s="1" t="s">
        <v>599</v>
      </c>
      <c r="P3239" s="1" t="s">
        <v>91</v>
      </c>
      <c r="Q3239" s="1" t="s">
        <v>55</v>
      </c>
      <c r="R3239" s="1" t="s">
        <v>56</v>
      </c>
      <c r="T3239" s="1" t="s">
        <v>3890</v>
      </c>
      <c r="U3239" s="1" t="s">
        <v>59</v>
      </c>
      <c r="Y3239" s="1" t="s">
        <v>60</v>
      </c>
      <c r="Z3239" s="1" t="s">
        <v>60</v>
      </c>
      <c r="AF3239" s="1" t="s">
        <v>60</v>
      </c>
      <c r="AR3239" s="1" t="s">
        <v>60</v>
      </c>
      <c r="AT3239" s="1" t="s">
        <v>601</v>
      </c>
      <c r="AU3239" s="1" t="s">
        <v>601</v>
      </c>
      <c r="AV3239" s="1" t="s">
        <v>602</v>
      </c>
      <c r="AW3239" s="3" t="str">
        <f t="shared" si="1"/>
        <v>Other</v>
      </c>
      <c r="AX3239" s="3" t="str">
        <f t="array" ref="AX3239">TEXTJOIN(", ", TRUE, IF(X3239:AS3239="Y", X$1:AS$1, IF(X3239:AS3239&lt;&gt;"", X$1:AS$1 &amp; ": " &amp; X3239:AS3239, "")))
</f>
        <v>Cocaine, Fentanyl, Benzodiazepine, Any Opioid</v>
      </c>
    </row>
    <row r="3240">
      <c r="A3240" s="2">
        <v>44297.0</v>
      </c>
      <c r="B3240" s="1" t="s">
        <v>50</v>
      </c>
      <c r="C3240" s="1">
        <v>59.0</v>
      </c>
      <c r="D3240" s="1" t="s">
        <v>51</v>
      </c>
      <c r="E3240" s="1" t="s">
        <v>63</v>
      </c>
      <c r="G3240" s="1" t="s">
        <v>120</v>
      </c>
      <c r="H3240" s="1" t="s">
        <v>121</v>
      </c>
      <c r="I3240" s="1" t="s">
        <v>55</v>
      </c>
      <c r="J3240" s="1" t="s">
        <v>120</v>
      </c>
      <c r="K3240" s="1" t="s">
        <v>121</v>
      </c>
      <c r="L3240" s="1" t="s">
        <v>55</v>
      </c>
      <c r="M3240" s="1" t="s">
        <v>56</v>
      </c>
      <c r="N3240" s="1" t="s">
        <v>119</v>
      </c>
      <c r="O3240" s="1" t="s">
        <v>120</v>
      </c>
      <c r="P3240" s="1" t="s">
        <v>121</v>
      </c>
      <c r="Q3240" s="1" t="s">
        <v>55</v>
      </c>
      <c r="R3240" s="1" t="s">
        <v>56</v>
      </c>
      <c r="T3240" s="1" t="s">
        <v>3891</v>
      </c>
      <c r="U3240" s="1" t="s">
        <v>59</v>
      </c>
      <c r="Z3240" s="1" t="s">
        <v>60</v>
      </c>
      <c r="AA3240" s="1" t="s">
        <v>60</v>
      </c>
      <c r="AR3240" s="1" t="s">
        <v>60</v>
      </c>
      <c r="AT3240" s="1" t="s">
        <v>236</v>
      </c>
      <c r="AU3240" s="1" t="s">
        <v>236</v>
      </c>
      <c r="AV3240" s="1" t="s">
        <v>123</v>
      </c>
      <c r="AW3240" s="3" t="str">
        <f t="shared" si="1"/>
        <v>Middletown</v>
      </c>
      <c r="AX3240" s="3" t="str">
        <f t="array" ref="AX3240">TEXTJOIN(", ", TRUE, IF(X3240:AS3240="Y", X$1:AS$1, IF(X3240:AS3240&lt;&gt;"", X$1:AS$1 &amp; ": " &amp; X3240:AS3240, "")))
</f>
        <v>Fentanyl, Fentanyl Analogue, Any Opioid</v>
      </c>
    </row>
    <row r="3241">
      <c r="A3241" s="2">
        <v>41921.0</v>
      </c>
      <c r="B3241" s="1" t="s">
        <v>50</v>
      </c>
      <c r="C3241" s="1">
        <v>40.0</v>
      </c>
      <c r="D3241" s="1" t="s">
        <v>51</v>
      </c>
      <c r="E3241" s="1" t="s">
        <v>52</v>
      </c>
      <c r="G3241" s="1" t="s">
        <v>256</v>
      </c>
      <c r="J3241" s="1" t="s">
        <v>103</v>
      </c>
      <c r="L3241" s="1" t="s">
        <v>55</v>
      </c>
      <c r="M3241" s="1" t="s">
        <v>177</v>
      </c>
      <c r="N3241" s="1" t="s">
        <v>113</v>
      </c>
      <c r="O3241" s="1" t="s">
        <v>103</v>
      </c>
      <c r="P3241" s="1" t="s">
        <v>103</v>
      </c>
      <c r="R3241" s="1" t="s">
        <v>44</v>
      </c>
      <c r="S3241" s="1" t="s">
        <v>1613</v>
      </c>
      <c r="T3241" s="1" t="s">
        <v>2474</v>
      </c>
      <c r="U3241" s="1" t="s">
        <v>59</v>
      </c>
      <c r="X3241" s="1" t="s">
        <v>60</v>
      </c>
      <c r="AB3241" s="1" t="s">
        <v>60</v>
      </c>
      <c r="AT3241" s="1" t="s">
        <v>282</v>
      </c>
      <c r="AU3241" s="1" t="s">
        <v>167</v>
      </c>
      <c r="AV3241" s="1" t="s">
        <v>168</v>
      </c>
      <c r="AW3241" s="3" t="str">
        <f t="shared" si="1"/>
        <v>Other</v>
      </c>
      <c r="AX3241" s="3" t="str">
        <f t="array" ref="AX3241">TEXTJOIN(", ", TRUE, IF(X3241:AS3241="Y", X$1:AS$1, IF(X3241:AS3241&lt;&gt;"", X$1:AS$1 &amp; ": " &amp; X3241:AS3241, "")))
</f>
        <v>Heroin, Oxycodone</v>
      </c>
    </row>
    <row r="3242">
      <c r="A3242" s="2">
        <v>40919.0</v>
      </c>
      <c r="B3242" s="1" t="s">
        <v>50</v>
      </c>
      <c r="C3242" s="1">
        <v>54.0</v>
      </c>
      <c r="D3242" s="1" t="s">
        <v>51</v>
      </c>
      <c r="E3242" s="1" t="s">
        <v>63</v>
      </c>
      <c r="G3242" s="1" t="s">
        <v>2242</v>
      </c>
      <c r="H3242" s="1" t="s">
        <v>121</v>
      </c>
      <c r="J3242" s="1" t="s">
        <v>2242</v>
      </c>
      <c r="L3242" s="1" t="s">
        <v>55</v>
      </c>
      <c r="M3242" s="1" t="s">
        <v>56</v>
      </c>
      <c r="N3242" s="1" t="s">
        <v>104</v>
      </c>
      <c r="O3242" s="1" t="s">
        <v>2242</v>
      </c>
      <c r="P3242" s="1" t="s">
        <v>121</v>
      </c>
      <c r="R3242" s="1" t="s">
        <v>56</v>
      </c>
      <c r="T3242" s="1" t="s">
        <v>3892</v>
      </c>
      <c r="U3242" s="1" t="s">
        <v>59</v>
      </c>
      <c r="AB3242" s="1" t="s">
        <v>60</v>
      </c>
      <c r="AD3242" s="1" t="s">
        <v>60</v>
      </c>
      <c r="AT3242" s="1" t="s">
        <v>2244</v>
      </c>
      <c r="AU3242" s="1" t="s">
        <v>2244</v>
      </c>
      <c r="AV3242" s="1" t="s">
        <v>2245</v>
      </c>
      <c r="AW3242" s="3" t="str">
        <f t="shared" si="1"/>
        <v>Other</v>
      </c>
      <c r="AX3242" s="3" t="str">
        <f t="array" ref="AX3242">TEXTJOIN(", ", TRUE, IF(X3242:AS3242="Y", X$1:AS$1, IF(X3242:AS3242&lt;&gt;"", X$1:AS$1 &amp; ": " &amp; X3242:AS3242, "")))
</f>
        <v>Oxycodone, Ethanol</v>
      </c>
    </row>
    <row r="3243">
      <c r="A3243" s="2">
        <v>42526.0</v>
      </c>
      <c r="B3243" s="1" t="s">
        <v>50</v>
      </c>
      <c r="C3243" s="1">
        <v>52.0</v>
      </c>
      <c r="D3243" s="1" t="s">
        <v>51</v>
      </c>
      <c r="E3243" s="1" t="s">
        <v>63</v>
      </c>
      <c r="F3243" s="1" t="s">
        <v>137</v>
      </c>
      <c r="G3243" s="1" t="s">
        <v>488</v>
      </c>
      <c r="H3243" s="1" t="s">
        <v>91</v>
      </c>
      <c r="I3243" s="1" t="s">
        <v>55</v>
      </c>
      <c r="J3243" s="1" t="s">
        <v>488</v>
      </c>
      <c r="M3243" s="1" t="s">
        <v>56</v>
      </c>
      <c r="N3243" s="1" t="s">
        <v>66</v>
      </c>
      <c r="O3243" s="1" t="s">
        <v>91</v>
      </c>
      <c r="R3243" s="1" t="s">
        <v>67</v>
      </c>
      <c r="T3243" s="1" t="s">
        <v>3893</v>
      </c>
      <c r="U3243" s="1" t="s">
        <v>59</v>
      </c>
      <c r="AF3243" s="1" t="s">
        <v>60</v>
      </c>
      <c r="AO3243" s="1" t="s">
        <v>60</v>
      </c>
      <c r="AP3243" s="1" t="s">
        <v>60</v>
      </c>
      <c r="AR3243" s="1" t="s">
        <v>60</v>
      </c>
      <c r="AT3243" s="1" t="s">
        <v>492</v>
      </c>
      <c r="AU3243" s="1" t="s">
        <v>492</v>
      </c>
      <c r="AV3243" s="1" t="s">
        <v>111</v>
      </c>
      <c r="AW3243" s="3" t="str">
        <f t="shared" si="1"/>
        <v>Other</v>
      </c>
      <c r="AX3243" s="3" t="str">
        <f t="array" ref="AX3243">TEXTJOIN(", ", TRUE, IF(X3243:AS3243="Y", X$1:AS$1, IF(X3243:AS3243&lt;&gt;"", X$1:AS$1 &amp; ": " &amp; X3243:AS3243, "")))
</f>
        <v>Benzodiazepine, Opiate NOS, Heroin/Morph/Codeine, Any Opioid</v>
      </c>
    </row>
    <row r="3244">
      <c r="A3244" s="2">
        <v>42753.0</v>
      </c>
      <c r="B3244" s="1" t="s">
        <v>86</v>
      </c>
      <c r="C3244" s="1">
        <v>35.0</v>
      </c>
      <c r="D3244" s="1" t="s">
        <v>51</v>
      </c>
      <c r="E3244" s="1" t="s">
        <v>63</v>
      </c>
      <c r="G3244" s="1" t="s">
        <v>216</v>
      </c>
      <c r="H3244" s="1" t="s">
        <v>103</v>
      </c>
      <c r="I3244" s="1" t="s">
        <v>55</v>
      </c>
      <c r="J3244" s="1" t="s">
        <v>216</v>
      </c>
      <c r="K3244" s="1" t="s">
        <v>103</v>
      </c>
      <c r="L3244" s="1" t="s">
        <v>55</v>
      </c>
      <c r="M3244" s="1" t="s">
        <v>56</v>
      </c>
      <c r="N3244" s="1" t="s">
        <v>2411</v>
      </c>
      <c r="O3244" s="1" t="s">
        <v>216</v>
      </c>
      <c r="P3244" s="1" t="s">
        <v>103</v>
      </c>
      <c r="Q3244" s="1" t="s">
        <v>55</v>
      </c>
      <c r="R3244" s="1" t="s">
        <v>56</v>
      </c>
      <c r="T3244" s="1" t="s">
        <v>3894</v>
      </c>
      <c r="U3244" s="1" t="s">
        <v>59</v>
      </c>
      <c r="AF3244" s="1" t="s">
        <v>60</v>
      </c>
      <c r="AT3244" s="1" t="s">
        <v>218</v>
      </c>
      <c r="AU3244" s="1" t="s">
        <v>218</v>
      </c>
      <c r="AV3244" s="1" t="s">
        <v>317</v>
      </c>
      <c r="AW3244" s="3" t="str">
        <f t="shared" si="1"/>
        <v>Other</v>
      </c>
      <c r="AX3244" s="3" t="str">
        <f t="array" ref="AX3244">TEXTJOIN(", ", TRUE, IF(X3244:AS3244="Y", X$1:AS$1, IF(X3244:AS3244&lt;&gt;"", X$1:AS$1 &amp; ": " &amp; X3244:AS3244, "")))
</f>
        <v>Benzodiazepine</v>
      </c>
    </row>
    <row r="3245">
      <c r="A3245" s="2">
        <v>43585.0</v>
      </c>
      <c r="B3245" s="1" t="s">
        <v>50</v>
      </c>
      <c r="C3245" s="1">
        <v>23.0</v>
      </c>
      <c r="D3245" s="1" t="s">
        <v>76</v>
      </c>
      <c r="E3245" s="1" t="s">
        <v>63</v>
      </c>
      <c r="G3245" s="1" t="s">
        <v>91</v>
      </c>
      <c r="H3245" s="1" t="s">
        <v>91</v>
      </c>
      <c r="I3245" s="1" t="s">
        <v>55</v>
      </c>
      <c r="J3245" s="1" t="s">
        <v>91</v>
      </c>
      <c r="K3245" s="1" t="s">
        <v>91</v>
      </c>
      <c r="L3245" s="1" t="s">
        <v>55</v>
      </c>
      <c r="M3245" s="1" t="s">
        <v>56</v>
      </c>
      <c r="N3245" s="1" t="s">
        <v>66</v>
      </c>
      <c r="O3245" s="1" t="s">
        <v>91</v>
      </c>
      <c r="P3245" s="1" t="s">
        <v>91</v>
      </c>
      <c r="Q3245" s="1" t="s">
        <v>55</v>
      </c>
      <c r="R3245" s="1" t="s">
        <v>56</v>
      </c>
      <c r="T3245" s="1" t="s">
        <v>3895</v>
      </c>
      <c r="U3245" s="1" t="s">
        <v>59</v>
      </c>
      <c r="Z3245" s="1" t="s">
        <v>60</v>
      </c>
      <c r="AD3245" s="1" t="s">
        <v>60</v>
      </c>
      <c r="AR3245" s="1" t="s">
        <v>60</v>
      </c>
      <c r="AT3245" s="1" t="s">
        <v>110</v>
      </c>
      <c r="AU3245" s="1" t="s">
        <v>110</v>
      </c>
      <c r="AV3245" s="1" t="s">
        <v>111</v>
      </c>
      <c r="AW3245" s="3" t="str">
        <f t="shared" si="1"/>
        <v>Other</v>
      </c>
      <c r="AX3245" s="3" t="str">
        <f t="array" ref="AX3245">TEXTJOIN(", ", TRUE, IF(X3245:AS3245="Y", X$1:AS$1, IF(X3245:AS3245&lt;&gt;"", X$1:AS$1 &amp; ": " &amp; X3245:AS3245, "")))
</f>
        <v>Fentanyl, Ethanol, Any Opioid</v>
      </c>
    </row>
    <row r="3246">
      <c r="A3246" s="2">
        <v>44296.0</v>
      </c>
      <c r="B3246" s="1" t="s">
        <v>50</v>
      </c>
      <c r="C3246" s="1">
        <v>24.0</v>
      </c>
      <c r="D3246" s="1" t="s">
        <v>51</v>
      </c>
      <c r="J3246" s="1" t="s">
        <v>103</v>
      </c>
      <c r="K3246" s="1" t="s">
        <v>103</v>
      </c>
      <c r="L3246" s="1" t="s">
        <v>55</v>
      </c>
      <c r="M3246" s="1" t="s">
        <v>1090</v>
      </c>
      <c r="N3246" s="1" t="s">
        <v>136</v>
      </c>
      <c r="O3246" s="1" t="s">
        <v>103</v>
      </c>
      <c r="P3246" s="1" t="s">
        <v>103</v>
      </c>
      <c r="Q3246" s="1" t="s">
        <v>55</v>
      </c>
      <c r="R3246" s="1" t="s">
        <v>44</v>
      </c>
      <c r="S3246" s="1" t="s">
        <v>3896</v>
      </c>
      <c r="T3246" s="1" t="s">
        <v>3897</v>
      </c>
      <c r="U3246" s="1" t="s">
        <v>59</v>
      </c>
      <c r="Y3246" s="1" t="s">
        <v>60</v>
      </c>
      <c r="Z3246" s="1" t="s">
        <v>60</v>
      </c>
      <c r="AR3246" s="1" t="s">
        <v>60</v>
      </c>
      <c r="AT3246" s="1" t="s">
        <v>62</v>
      </c>
      <c r="AU3246" s="1" t="s">
        <v>167</v>
      </c>
      <c r="AV3246" s="1" t="s">
        <v>168</v>
      </c>
      <c r="AW3246" s="3" t="str">
        <f t="shared" si="1"/>
        <v>Other</v>
      </c>
      <c r="AX3246" s="3" t="str">
        <f t="array" ref="AX3246">TEXTJOIN(", ", TRUE, IF(X3246:AS3246="Y", X$1:AS$1, IF(X3246:AS3246&lt;&gt;"", X$1:AS$1 &amp; ": " &amp; X3246:AS3246, "")))
</f>
        <v>Cocaine, Fentanyl, Any Opioid</v>
      </c>
    </row>
    <row r="3247">
      <c r="A3247" s="2">
        <v>43160.0</v>
      </c>
      <c r="B3247" s="1" t="s">
        <v>50</v>
      </c>
      <c r="C3247" s="1">
        <v>44.0</v>
      </c>
      <c r="D3247" s="1" t="s">
        <v>76</v>
      </c>
      <c r="E3247" s="1" t="s">
        <v>52</v>
      </c>
      <c r="G3247" s="1" t="s">
        <v>82</v>
      </c>
      <c r="H3247" s="1" t="s">
        <v>54</v>
      </c>
      <c r="I3247" s="1" t="s">
        <v>55</v>
      </c>
      <c r="J3247" s="1" t="s">
        <v>82</v>
      </c>
      <c r="K3247" s="1" t="s">
        <v>54</v>
      </c>
      <c r="M3247" s="1" t="s">
        <v>56</v>
      </c>
      <c r="N3247" s="1" t="s">
        <v>119</v>
      </c>
      <c r="O3247" s="1" t="s">
        <v>82</v>
      </c>
      <c r="P3247" s="1" t="s">
        <v>54</v>
      </c>
      <c r="Q3247" s="1" t="s">
        <v>55</v>
      </c>
      <c r="R3247" s="1" t="s">
        <v>56</v>
      </c>
      <c r="T3247" s="1" t="s">
        <v>3898</v>
      </c>
      <c r="U3247" s="1" t="s">
        <v>59</v>
      </c>
      <c r="Y3247" s="1" t="s">
        <v>60</v>
      </c>
      <c r="AT3247" s="1" t="s">
        <v>329</v>
      </c>
      <c r="AU3247" s="1" t="s">
        <v>329</v>
      </c>
      <c r="AV3247" s="1" t="s">
        <v>85</v>
      </c>
      <c r="AW3247" s="3" t="str">
        <f t="shared" si="1"/>
        <v>Other</v>
      </c>
      <c r="AX3247" s="3" t="str">
        <f t="array" ref="AX3247">TEXTJOIN(", ", TRUE, IF(X3247:AS3247="Y", X$1:AS$1, IF(X3247:AS3247&lt;&gt;"", X$1:AS$1 &amp; ": " &amp; X3247:AS3247, "")))
</f>
        <v>Cocaine</v>
      </c>
    </row>
    <row r="3248">
      <c r="A3248" s="4">
        <v>44180.0</v>
      </c>
      <c r="B3248" s="1" t="s">
        <v>50</v>
      </c>
      <c r="C3248" s="1">
        <v>27.0</v>
      </c>
      <c r="D3248" s="1" t="s">
        <v>51</v>
      </c>
      <c r="E3248" s="1" t="s">
        <v>63</v>
      </c>
      <c r="F3248" s="1" t="s">
        <v>137</v>
      </c>
      <c r="G3248" s="1" t="s">
        <v>185</v>
      </c>
      <c r="H3248" s="1" t="s">
        <v>91</v>
      </c>
      <c r="I3248" s="1" t="s">
        <v>55</v>
      </c>
      <c r="J3248" s="1" t="s">
        <v>185</v>
      </c>
      <c r="K3248" s="1" t="s">
        <v>91</v>
      </c>
      <c r="L3248" s="1" t="s">
        <v>55</v>
      </c>
      <c r="M3248" s="1" t="s">
        <v>56</v>
      </c>
      <c r="N3248" s="1" t="s">
        <v>178</v>
      </c>
      <c r="O3248" s="1" t="s">
        <v>185</v>
      </c>
      <c r="P3248" s="1" t="s">
        <v>91</v>
      </c>
      <c r="Q3248" s="1" t="s">
        <v>55</v>
      </c>
      <c r="R3248" s="1" t="s">
        <v>67</v>
      </c>
      <c r="T3248" s="1" t="s">
        <v>3899</v>
      </c>
      <c r="U3248" s="1" t="s">
        <v>59</v>
      </c>
      <c r="Z3248" s="1" t="s">
        <v>60</v>
      </c>
      <c r="AA3248" s="1" t="s">
        <v>60</v>
      </c>
      <c r="AM3248" s="1" t="s">
        <v>60</v>
      </c>
      <c r="AR3248" s="1" t="s">
        <v>60</v>
      </c>
      <c r="AT3248" s="1" t="s">
        <v>188</v>
      </c>
      <c r="AU3248" s="1" t="s">
        <v>188</v>
      </c>
      <c r="AV3248" s="1" t="s">
        <v>189</v>
      </c>
      <c r="AW3248" s="3" t="str">
        <f t="shared" si="1"/>
        <v>Other</v>
      </c>
      <c r="AX3248" s="3" t="str">
        <f t="array" ref="AX3248">TEXTJOIN(", ", TRUE, IF(X3248:AS3248="Y", X$1:AS$1, IF(X3248:AS3248&lt;&gt;"", X$1:AS$1 &amp; ": " &amp; X3248:AS3248, "")))
</f>
        <v>Fentanyl, Fentanyl Analogue, Xylazine, Any Opioid</v>
      </c>
    </row>
    <row r="3249">
      <c r="A3249" s="2">
        <v>42161.0</v>
      </c>
      <c r="B3249" s="1" t="s">
        <v>86</v>
      </c>
      <c r="C3249" s="1">
        <v>36.0</v>
      </c>
      <c r="D3249" s="1" t="s">
        <v>51</v>
      </c>
      <c r="E3249" s="1" t="s">
        <v>63</v>
      </c>
      <c r="G3249" s="1" t="s">
        <v>216</v>
      </c>
      <c r="H3249" s="1" t="s">
        <v>103</v>
      </c>
      <c r="I3249" s="1" t="s">
        <v>55</v>
      </c>
      <c r="J3249" s="1" t="s">
        <v>216</v>
      </c>
      <c r="M3249" s="1" t="s">
        <v>56</v>
      </c>
      <c r="O3249" s="1" t="s">
        <v>216</v>
      </c>
      <c r="P3249" s="1" t="s">
        <v>103</v>
      </c>
      <c r="Q3249" s="1" t="s">
        <v>55</v>
      </c>
      <c r="R3249" s="1" t="s">
        <v>56</v>
      </c>
      <c r="T3249" s="1" t="s">
        <v>3900</v>
      </c>
      <c r="U3249" s="1" t="s">
        <v>59</v>
      </c>
      <c r="AF3249" s="1" t="s">
        <v>60</v>
      </c>
      <c r="AG3249" s="1" t="s">
        <v>60</v>
      </c>
      <c r="AR3249" s="1" t="s">
        <v>60</v>
      </c>
      <c r="AT3249" s="1" t="s">
        <v>218</v>
      </c>
      <c r="AU3249" s="1" t="s">
        <v>218</v>
      </c>
      <c r="AV3249" s="1" t="s">
        <v>317</v>
      </c>
      <c r="AW3249" s="3" t="str">
        <f t="shared" si="1"/>
        <v>Other</v>
      </c>
      <c r="AX3249" s="3" t="str">
        <f t="array" ref="AX3249">TEXTJOIN(", ", TRUE, IF(X3249:AS3249="Y", X$1:AS$1, IF(X3249:AS3249&lt;&gt;"", X$1:AS$1 &amp; ": " &amp; X3249:AS3249, "")))
</f>
        <v>Benzodiazepine, Methadone, Any Opioid</v>
      </c>
    </row>
    <row r="3250">
      <c r="A3250" s="4">
        <v>44500.0</v>
      </c>
      <c r="B3250" s="1" t="s">
        <v>50</v>
      </c>
      <c r="C3250" s="1">
        <v>48.0</v>
      </c>
      <c r="D3250" s="1" t="s">
        <v>51</v>
      </c>
      <c r="E3250" s="1" t="s">
        <v>63</v>
      </c>
      <c r="G3250" s="1" t="s">
        <v>3901</v>
      </c>
      <c r="H3250" s="1" t="s">
        <v>3902</v>
      </c>
      <c r="I3250" s="1" t="s">
        <v>376</v>
      </c>
      <c r="J3250" s="1" t="s">
        <v>91</v>
      </c>
      <c r="K3250" s="1" t="s">
        <v>91</v>
      </c>
      <c r="L3250" s="1" t="s">
        <v>55</v>
      </c>
      <c r="M3250" s="1" t="s">
        <v>743</v>
      </c>
      <c r="N3250" s="1" t="s">
        <v>430</v>
      </c>
      <c r="O3250" s="1" t="s">
        <v>91</v>
      </c>
      <c r="P3250" s="1" t="s">
        <v>91</v>
      </c>
      <c r="Q3250" s="1" t="s">
        <v>55</v>
      </c>
      <c r="R3250" s="1" t="s">
        <v>56</v>
      </c>
      <c r="T3250" s="1" t="s">
        <v>3903</v>
      </c>
      <c r="U3250" s="1" t="s">
        <v>59</v>
      </c>
      <c r="Y3250" s="1" t="s">
        <v>60</v>
      </c>
      <c r="Z3250" s="1" t="s">
        <v>60</v>
      </c>
      <c r="AR3250" s="1" t="s">
        <v>60</v>
      </c>
      <c r="AT3250" s="1" t="s">
        <v>3904</v>
      </c>
      <c r="AU3250" s="1" t="s">
        <v>110</v>
      </c>
      <c r="AV3250" s="1" t="s">
        <v>111</v>
      </c>
      <c r="AW3250" s="3" t="str">
        <f t="shared" si="1"/>
        <v>Other</v>
      </c>
      <c r="AX3250" s="3" t="str">
        <f t="array" ref="AX3250">TEXTJOIN(", ", TRUE, IF(X3250:AS3250="Y", X$1:AS$1, IF(X3250:AS3250&lt;&gt;"", X$1:AS$1 &amp; ": " &amp; X3250:AS3250, "")))
</f>
        <v>Cocaine, Fentanyl, Any Opioid</v>
      </c>
    </row>
    <row r="3251">
      <c r="A3251" s="2">
        <v>42955.0</v>
      </c>
      <c r="B3251" s="1" t="s">
        <v>86</v>
      </c>
      <c r="C3251" s="1">
        <v>37.0</v>
      </c>
      <c r="D3251" s="1" t="s">
        <v>51</v>
      </c>
      <c r="E3251" s="1" t="s">
        <v>63</v>
      </c>
      <c r="G3251" s="1" t="s">
        <v>474</v>
      </c>
      <c r="H3251" s="1" t="s">
        <v>91</v>
      </c>
      <c r="I3251" s="1" t="s">
        <v>55</v>
      </c>
      <c r="J3251" s="1" t="s">
        <v>488</v>
      </c>
      <c r="K3251" s="1" t="s">
        <v>91</v>
      </c>
      <c r="L3251" s="1" t="s">
        <v>55</v>
      </c>
      <c r="M3251" s="1" t="s">
        <v>44</v>
      </c>
      <c r="N3251" s="1" t="s">
        <v>136</v>
      </c>
      <c r="O3251" s="1" t="s">
        <v>91</v>
      </c>
      <c r="P3251" s="1" t="s">
        <v>91</v>
      </c>
      <c r="Q3251" s="1" t="s">
        <v>55</v>
      </c>
      <c r="R3251" s="1" t="s">
        <v>67</v>
      </c>
      <c r="T3251" s="1" t="s">
        <v>83</v>
      </c>
      <c r="U3251" s="1" t="s">
        <v>59</v>
      </c>
      <c r="Z3251" s="1" t="s">
        <v>60</v>
      </c>
      <c r="AT3251" s="1" t="s">
        <v>477</v>
      </c>
      <c r="AU3251" s="1" t="s">
        <v>492</v>
      </c>
      <c r="AV3251" s="1" t="s">
        <v>111</v>
      </c>
      <c r="AW3251" s="3" t="str">
        <f t="shared" si="1"/>
        <v>Other</v>
      </c>
      <c r="AX3251" s="3" t="str">
        <f t="array" ref="AX3251">TEXTJOIN(", ", TRUE, IF(X3251:AS3251="Y", X$1:AS$1, IF(X3251:AS3251&lt;&gt;"", X$1:AS$1 &amp; ": " &amp; X3251:AS3251, "")))
</f>
        <v>Fentanyl</v>
      </c>
    </row>
    <row r="3252">
      <c r="A3252" s="2">
        <v>43559.0</v>
      </c>
      <c r="B3252" s="1" t="s">
        <v>50</v>
      </c>
      <c r="C3252" s="1">
        <v>53.0</v>
      </c>
      <c r="D3252" s="1" t="s">
        <v>51</v>
      </c>
      <c r="E3252" s="1" t="s">
        <v>63</v>
      </c>
      <c r="G3252" s="1" t="s">
        <v>90</v>
      </c>
      <c r="H3252" s="1" t="s">
        <v>91</v>
      </c>
      <c r="I3252" s="1" t="s">
        <v>55</v>
      </c>
      <c r="J3252" s="1" t="s">
        <v>90</v>
      </c>
      <c r="K3252" s="1" t="s">
        <v>91</v>
      </c>
      <c r="L3252" s="1" t="s">
        <v>55</v>
      </c>
      <c r="M3252" s="1" t="s">
        <v>56</v>
      </c>
      <c r="N3252" s="1" t="s">
        <v>119</v>
      </c>
      <c r="O3252" s="1" t="s">
        <v>90</v>
      </c>
      <c r="P3252" s="1" t="s">
        <v>91</v>
      </c>
      <c r="Q3252" s="1" t="s">
        <v>55</v>
      </c>
      <c r="R3252" s="1" t="s">
        <v>56</v>
      </c>
      <c r="T3252" s="1" t="s">
        <v>3905</v>
      </c>
      <c r="U3252" s="1" t="s">
        <v>59</v>
      </c>
      <c r="Z3252" s="1" t="s">
        <v>60</v>
      </c>
      <c r="AF3252" s="1" t="s">
        <v>60</v>
      </c>
      <c r="AR3252" s="1" t="s">
        <v>60</v>
      </c>
      <c r="AT3252" s="1" t="s">
        <v>96</v>
      </c>
      <c r="AU3252" s="1" t="s">
        <v>96</v>
      </c>
      <c r="AV3252" s="1" t="s">
        <v>97</v>
      </c>
      <c r="AW3252" s="3" t="str">
        <f t="shared" si="1"/>
        <v>Other</v>
      </c>
      <c r="AX3252" s="3" t="str">
        <f t="array" ref="AX3252">TEXTJOIN(", ", TRUE, IF(X3252:AS3252="Y", X$1:AS$1, IF(X3252:AS3252&lt;&gt;"", X$1:AS$1 &amp; ": " &amp; X3252:AS3252, "")))
</f>
        <v>Fentanyl, Benzodiazepine, Any Opioid</v>
      </c>
    </row>
    <row r="3253">
      <c r="A3253" s="2">
        <v>44414.0</v>
      </c>
      <c r="B3253" s="1" t="s">
        <v>50</v>
      </c>
      <c r="C3253" s="1">
        <v>54.0</v>
      </c>
      <c r="D3253" s="1" t="s">
        <v>51</v>
      </c>
      <c r="E3253" s="1" t="s">
        <v>63</v>
      </c>
      <c r="G3253" s="1" t="s">
        <v>3906</v>
      </c>
      <c r="H3253" s="1" t="s">
        <v>91</v>
      </c>
      <c r="I3253" s="1" t="s">
        <v>55</v>
      </c>
      <c r="J3253" s="1" t="s">
        <v>3906</v>
      </c>
      <c r="K3253" s="1" t="s">
        <v>91</v>
      </c>
      <c r="L3253" s="1" t="s">
        <v>55</v>
      </c>
      <c r="M3253" s="1" t="s">
        <v>56</v>
      </c>
      <c r="N3253" s="1" t="s">
        <v>136</v>
      </c>
      <c r="O3253" s="1" t="s">
        <v>3906</v>
      </c>
      <c r="P3253" s="1" t="s">
        <v>91</v>
      </c>
      <c r="Q3253" s="1" t="s">
        <v>55</v>
      </c>
      <c r="R3253" s="1" t="s">
        <v>56</v>
      </c>
      <c r="T3253" s="1" t="s">
        <v>3907</v>
      </c>
      <c r="U3253" s="1" t="s">
        <v>59</v>
      </c>
      <c r="Z3253" s="1" t="s">
        <v>60</v>
      </c>
      <c r="AD3253" s="1" t="s">
        <v>60</v>
      </c>
      <c r="AI3253" s="1" t="s">
        <v>60</v>
      </c>
      <c r="AR3253" s="1" t="s">
        <v>60</v>
      </c>
      <c r="AT3253" s="1" t="s">
        <v>3908</v>
      </c>
      <c r="AU3253" s="1" t="s">
        <v>3908</v>
      </c>
      <c r="AV3253" s="1" t="s">
        <v>3909</v>
      </c>
      <c r="AW3253" s="3" t="str">
        <f t="shared" si="1"/>
        <v>Other</v>
      </c>
      <c r="AX3253" s="3" t="str">
        <f t="array" ref="AX3253">TEXTJOIN(", ", TRUE, IF(X3253:AS3253="Y", X$1:AS$1, IF(X3253:AS3253&lt;&gt;"", X$1:AS$1 &amp; ": " &amp; X3253:AS3253, "")))
</f>
        <v>Fentanyl, Ethanol, Amphet, Any Opioid</v>
      </c>
    </row>
    <row r="3254">
      <c r="A3254" s="2">
        <v>42085.0</v>
      </c>
      <c r="B3254" s="1" t="s">
        <v>86</v>
      </c>
      <c r="C3254" s="1">
        <v>47.0</v>
      </c>
      <c r="D3254" s="1" t="s">
        <v>51</v>
      </c>
      <c r="E3254" s="1" t="s">
        <v>63</v>
      </c>
      <c r="G3254" s="1" t="s">
        <v>65</v>
      </c>
      <c r="H3254" s="1" t="s">
        <v>65</v>
      </c>
      <c r="I3254" s="1" t="s">
        <v>55</v>
      </c>
      <c r="J3254" s="1" t="s">
        <v>65</v>
      </c>
      <c r="M3254" s="1" t="s">
        <v>56</v>
      </c>
      <c r="O3254" s="1" t="s">
        <v>65</v>
      </c>
      <c r="P3254" s="1" t="s">
        <v>65</v>
      </c>
      <c r="Q3254" s="1" t="s">
        <v>55</v>
      </c>
      <c r="R3254" s="1" t="s">
        <v>56</v>
      </c>
      <c r="T3254" s="1" t="s">
        <v>3910</v>
      </c>
      <c r="U3254" s="1" t="s">
        <v>59</v>
      </c>
      <c r="W3254" s="1" t="s">
        <v>60</v>
      </c>
      <c r="X3254" s="1" t="s">
        <v>60</v>
      </c>
      <c r="Y3254" s="1" t="s">
        <v>60</v>
      </c>
      <c r="AE3254" s="1" t="s">
        <v>60</v>
      </c>
      <c r="AF3254" s="1" t="s">
        <v>60</v>
      </c>
      <c r="AP3254" s="1" t="s">
        <v>60</v>
      </c>
      <c r="AR3254" s="1" t="s">
        <v>60</v>
      </c>
      <c r="AT3254" s="1" t="s">
        <v>410</v>
      </c>
      <c r="AU3254" s="1" t="s">
        <v>410</v>
      </c>
      <c r="AV3254" s="1" t="s">
        <v>150</v>
      </c>
      <c r="AW3254" s="3" t="str">
        <f t="shared" si="1"/>
        <v>Other</v>
      </c>
      <c r="AX3254" s="3" t="str">
        <f t="array" ref="AX3254">TEXTJOIN(", ", TRUE, IF(X3254:AS3254="Y", X$1:AS$1, IF(X3254:AS3254&lt;&gt;"", X$1:AS$1 &amp; ": " &amp; X3254:AS3254, "")))
</f>
        <v>Heroin, Cocaine, Hydrocodone, Benzodiazepine, Heroin/Morph/Codeine, Any Opioid</v>
      </c>
    </row>
    <row r="3255">
      <c r="A3255" s="2">
        <v>41818.0</v>
      </c>
      <c r="B3255" s="1" t="s">
        <v>50</v>
      </c>
      <c r="C3255" s="1">
        <v>35.0</v>
      </c>
      <c r="D3255" s="1" t="s">
        <v>76</v>
      </c>
      <c r="E3255" s="1" t="s">
        <v>63</v>
      </c>
      <c r="G3255" s="1" t="s">
        <v>185</v>
      </c>
      <c r="J3255" s="1" t="s">
        <v>185</v>
      </c>
      <c r="L3255" s="1" t="s">
        <v>55</v>
      </c>
      <c r="M3255" s="1" t="s">
        <v>56</v>
      </c>
      <c r="N3255" s="1" t="s">
        <v>276</v>
      </c>
      <c r="O3255" s="1" t="s">
        <v>185</v>
      </c>
      <c r="P3255" s="1" t="s">
        <v>91</v>
      </c>
      <c r="R3255" s="1" t="s">
        <v>56</v>
      </c>
      <c r="T3255" s="1" t="s">
        <v>2267</v>
      </c>
      <c r="U3255" s="1" t="s">
        <v>59</v>
      </c>
      <c r="X3255" s="1" t="s">
        <v>60</v>
      </c>
      <c r="Z3255" s="1" t="s">
        <v>60</v>
      </c>
      <c r="AD3255" s="1" t="s">
        <v>60</v>
      </c>
      <c r="AT3255" s="1" t="s">
        <v>188</v>
      </c>
      <c r="AU3255" s="1" t="s">
        <v>188</v>
      </c>
      <c r="AV3255" s="1" t="s">
        <v>189</v>
      </c>
      <c r="AW3255" s="3" t="str">
        <f t="shared" si="1"/>
        <v>Other</v>
      </c>
      <c r="AX3255" s="3" t="str">
        <f t="array" ref="AX3255">TEXTJOIN(", ", TRUE, IF(X3255:AS3255="Y", X$1:AS$1, IF(X3255:AS3255&lt;&gt;"", X$1:AS$1 &amp; ": " &amp; X3255:AS3255, "")))
</f>
        <v>Heroin, Fentanyl, Ethanol</v>
      </c>
    </row>
    <row r="3256">
      <c r="A3256" s="2">
        <v>42893.0</v>
      </c>
      <c r="B3256" s="1" t="s">
        <v>86</v>
      </c>
      <c r="C3256" s="1">
        <v>55.0</v>
      </c>
      <c r="D3256" s="1" t="s">
        <v>51</v>
      </c>
      <c r="E3256" s="1" t="s">
        <v>63</v>
      </c>
      <c r="G3256" s="1" t="s">
        <v>176</v>
      </c>
      <c r="H3256" s="1" t="s">
        <v>121</v>
      </c>
      <c r="I3256" s="1" t="s">
        <v>55</v>
      </c>
      <c r="J3256" s="1" t="s">
        <v>176</v>
      </c>
      <c r="K3256" s="1" t="s">
        <v>121</v>
      </c>
      <c r="L3256" s="1" t="s">
        <v>55</v>
      </c>
      <c r="M3256" s="1" t="s">
        <v>56</v>
      </c>
      <c r="N3256" s="1" t="s">
        <v>136</v>
      </c>
      <c r="O3256" s="1" t="s">
        <v>176</v>
      </c>
      <c r="P3256" s="1" t="s">
        <v>121</v>
      </c>
      <c r="Q3256" s="1" t="s">
        <v>55</v>
      </c>
      <c r="R3256" s="1" t="s">
        <v>56</v>
      </c>
      <c r="T3256" s="1" t="s">
        <v>3911</v>
      </c>
      <c r="U3256" s="1" t="s">
        <v>59</v>
      </c>
      <c r="AD3256" s="1" t="s">
        <v>60</v>
      </c>
      <c r="AF3256" s="1" t="s">
        <v>60</v>
      </c>
      <c r="AT3256" s="1" t="s">
        <v>183</v>
      </c>
      <c r="AU3256" s="1" t="s">
        <v>183</v>
      </c>
      <c r="AV3256" s="1" t="s">
        <v>244</v>
      </c>
      <c r="AW3256" s="3" t="str">
        <f t="shared" si="1"/>
        <v>Other</v>
      </c>
      <c r="AX3256" s="3" t="str">
        <f t="array" ref="AX3256">TEXTJOIN(", ", TRUE, IF(X3256:AS3256="Y", X$1:AS$1, IF(X3256:AS3256&lt;&gt;"", X$1:AS$1 &amp; ": " &amp; X3256:AS3256, "")))
</f>
        <v>Ethanol, Benzodiazepine</v>
      </c>
    </row>
    <row r="3257">
      <c r="A3257" s="2">
        <v>43624.0</v>
      </c>
      <c r="B3257" s="1" t="s">
        <v>50</v>
      </c>
      <c r="C3257" s="1">
        <v>57.0</v>
      </c>
      <c r="D3257" s="1" t="s">
        <v>51</v>
      </c>
      <c r="E3257" s="1" t="s">
        <v>63</v>
      </c>
      <c r="F3257" s="1" t="s">
        <v>137</v>
      </c>
      <c r="G3257" s="1" t="s">
        <v>91</v>
      </c>
      <c r="H3257" s="1" t="s">
        <v>91</v>
      </c>
      <c r="I3257" s="1" t="s">
        <v>55</v>
      </c>
      <c r="J3257" s="1" t="s">
        <v>91</v>
      </c>
      <c r="K3257" s="1" t="s">
        <v>91</v>
      </c>
      <c r="L3257" s="1" t="s">
        <v>55</v>
      </c>
      <c r="M3257" s="1" t="s">
        <v>1090</v>
      </c>
      <c r="N3257" s="1" t="s">
        <v>136</v>
      </c>
      <c r="O3257" s="1" t="s">
        <v>91</v>
      </c>
      <c r="P3257" s="1" t="s">
        <v>91</v>
      </c>
      <c r="Q3257" s="1" t="s">
        <v>55</v>
      </c>
      <c r="R3257" s="1" t="s">
        <v>56</v>
      </c>
      <c r="T3257" s="1" t="s">
        <v>3912</v>
      </c>
      <c r="U3257" s="1" t="s">
        <v>59</v>
      </c>
      <c r="Y3257" s="1" t="s">
        <v>60</v>
      </c>
      <c r="Z3257" s="1" t="s">
        <v>60</v>
      </c>
      <c r="AA3257" s="1" t="s">
        <v>60</v>
      </c>
      <c r="AR3257" s="1" t="s">
        <v>60</v>
      </c>
      <c r="AS3257" s="1" t="s">
        <v>38</v>
      </c>
      <c r="AT3257" s="1" t="s">
        <v>110</v>
      </c>
      <c r="AU3257" s="1" t="s">
        <v>110</v>
      </c>
      <c r="AV3257" s="1" t="s">
        <v>111</v>
      </c>
      <c r="AW3257" s="3" t="str">
        <f t="shared" si="1"/>
        <v>Other</v>
      </c>
      <c r="AX3257" s="3" t="str">
        <f t="array" ref="AX3257">TEXTJOIN(", ", TRUE, IF(X3257:AS3257="Y", X$1:AS$1, IF(X3257:AS3257&lt;&gt;"", X$1:AS$1 &amp; ": " &amp; X3257:AS3257, "")))
</f>
        <v>Cocaine, Fentanyl, Fentanyl Analogue, Any Opioid, Other: Xylazine</v>
      </c>
    </row>
    <row r="3258">
      <c r="A3258" s="4">
        <v>43058.0</v>
      </c>
      <c r="B3258" s="1" t="s">
        <v>86</v>
      </c>
      <c r="C3258" s="1">
        <v>36.0</v>
      </c>
      <c r="D3258" s="1" t="s">
        <v>51</v>
      </c>
      <c r="E3258" s="1" t="s">
        <v>63</v>
      </c>
      <c r="G3258" s="1" t="s">
        <v>368</v>
      </c>
      <c r="H3258" s="1" t="s">
        <v>91</v>
      </c>
      <c r="I3258" s="1" t="s">
        <v>55</v>
      </c>
      <c r="J3258" s="1" t="s">
        <v>368</v>
      </c>
      <c r="K3258" s="1" t="s">
        <v>91</v>
      </c>
      <c r="L3258" s="1" t="s">
        <v>55</v>
      </c>
      <c r="M3258" s="1" t="s">
        <v>56</v>
      </c>
      <c r="N3258" s="1" t="s">
        <v>93</v>
      </c>
      <c r="O3258" s="1" t="s">
        <v>368</v>
      </c>
      <c r="P3258" s="1" t="s">
        <v>91</v>
      </c>
      <c r="Q3258" s="1" t="s">
        <v>55</v>
      </c>
      <c r="R3258" s="1" t="s">
        <v>56</v>
      </c>
      <c r="T3258" s="1" t="s">
        <v>3913</v>
      </c>
      <c r="U3258" s="1" t="s">
        <v>59</v>
      </c>
      <c r="Y3258" s="1" t="s">
        <v>60</v>
      </c>
      <c r="Z3258" s="1" t="s">
        <v>60</v>
      </c>
      <c r="AT3258" s="1" t="s">
        <v>369</v>
      </c>
      <c r="AU3258" s="1" t="s">
        <v>369</v>
      </c>
      <c r="AV3258" s="1" t="s">
        <v>909</v>
      </c>
      <c r="AW3258" s="3" t="str">
        <f t="shared" si="1"/>
        <v>Other</v>
      </c>
      <c r="AX3258" s="3" t="str">
        <f t="array" ref="AX3258">TEXTJOIN(", ", TRUE, IF(X3258:AS3258="Y", X$1:AS$1, IF(X3258:AS3258&lt;&gt;"", X$1:AS$1 &amp; ": " &amp; X3258:AS3258, "")))
</f>
        <v>Cocaine, Fentanyl</v>
      </c>
    </row>
    <row r="3259">
      <c r="A3259" s="2">
        <v>41321.0</v>
      </c>
      <c r="B3259" s="1" t="s">
        <v>50</v>
      </c>
      <c r="C3259" s="1">
        <v>26.0</v>
      </c>
      <c r="D3259" s="1" t="s">
        <v>51</v>
      </c>
      <c r="E3259" s="1" t="s">
        <v>63</v>
      </c>
      <c r="G3259" s="1" t="s">
        <v>3906</v>
      </c>
      <c r="H3259" s="1" t="s">
        <v>91</v>
      </c>
      <c r="J3259" s="1" t="s">
        <v>3906</v>
      </c>
      <c r="L3259" s="1" t="s">
        <v>55</v>
      </c>
      <c r="M3259" s="1" t="s">
        <v>56</v>
      </c>
      <c r="N3259" s="1" t="s">
        <v>3393</v>
      </c>
      <c r="O3259" s="1" t="s">
        <v>185</v>
      </c>
      <c r="P3259" s="1" t="s">
        <v>91</v>
      </c>
      <c r="R3259" s="1" t="s">
        <v>67</v>
      </c>
      <c r="T3259" s="1" t="s">
        <v>232</v>
      </c>
      <c r="U3259" s="1" t="s">
        <v>59</v>
      </c>
      <c r="X3259" s="1" t="s">
        <v>60</v>
      </c>
      <c r="AS3259" s="1" t="s">
        <v>473</v>
      </c>
      <c r="AT3259" s="1" t="s">
        <v>3908</v>
      </c>
      <c r="AU3259" s="1" t="s">
        <v>3908</v>
      </c>
      <c r="AV3259" s="1" t="s">
        <v>189</v>
      </c>
      <c r="AW3259" s="3" t="str">
        <f t="shared" si="1"/>
        <v>Other</v>
      </c>
      <c r="AX3259" s="3" t="str">
        <f t="array" ref="AX3259">TEXTJOIN(", ", TRUE, IF(X3259:AS3259="Y", X$1:AS$1, IF(X3259:AS3259&lt;&gt;"", X$1:AS$1 &amp; ": " &amp; X3259:AS3259, "")))
</f>
        <v>Heroin, Other: pcp</v>
      </c>
    </row>
    <row r="3260">
      <c r="A3260" s="2">
        <v>42261.0</v>
      </c>
      <c r="B3260" s="1" t="s">
        <v>86</v>
      </c>
      <c r="C3260" s="1">
        <v>62.0</v>
      </c>
      <c r="D3260" s="1" t="s">
        <v>51</v>
      </c>
      <c r="E3260" s="1" t="s">
        <v>63</v>
      </c>
      <c r="G3260" s="1" t="s">
        <v>103</v>
      </c>
      <c r="H3260" s="1" t="s">
        <v>103</v>
      </c>
      <c r="I3260" s="1" t="s">
        <v>55</v>
      </c>
      <c r="J3260" s="1" t="s">
        <v>103</v>
      </c>
      <c r="M3260" s="1" t="s">
        <v>193</v>
      </c>
      <c r="O3260" s="1" t="s">
        <v>103</v>
      </c>
      <c r="P3260" s="1" t="s">
        <v>103</v>
      </c>
      <c r="Q3260" s="1" t="s">
        <v>55</v>
      </c>
      <c r="R3260" s="1" t="s">
        <v>56</v>
      </c>
      <c r="T3260" s="1" t="s">
        <v>588</v>
      </c>
      <c r="U3260" s="1" t="s">
        <v>516</v>
      </c>
      <c r="V3260" s="1" t="s">
        <v>3914</v>
      </c>
      <c r="AG3260" s="1" t="s">
        <v>60</v>
      </c>
      <c r="AR3260" s="1" t="s">
        <v>60</v>
      </c>
      <c r="AT3260" s="1" t="s">
        <v>167</v>
      </c>
      <c r="AU3260" s="1" t="s">
        <v>167</v>
      </c>
      <c r="AV3260" s="1" t="s">
        <v>168</v>
      </c>
      <c r="AW3260" s="3" t="str">
        <f t="shared" si="1"/>
        <v>Other</v>
      </c>
      <c r="AX3260" s="3" t="str">
        <f t="array" ref="AX3260">TEXTJOIN(", ", TRUE, IF(X3260:AS3260="Y", X$1:AS$1, IF(X3260:AS3260&lt;&gt;"", X$1:AS$1 &amp; ": " &amp; X3260:AS3260, "")))
</f>
        <v>Methadone, Any Opioid</v>
      </c>
    </row>
    <row r="3261">
      <c r="A3261" s="2">
        <v>42853.0</v>
      </c>
      <c r="B3261" s="1" t="s">
        <v>86</v>
      </c>
      <c r="C3261" s="1">
        <v>58.0</v>
      </c>
      <c r="D3261" s="1" t="s">
        <v>76</v>
      </c>
      <c r="E3261" s="1" t="s">
        <v>63</v>
      </c>
      <c r="G3261" s="1" t="s">
        <v>256</v>
      </c>
      <c r="H3261" s="1" t="s">
        <v>103</v>
      </c>
      <c r="I3261" s="1" t="s">
        <v>55</v>
      </c>
      <c r="J3261" s="1" t="s">
        <v>256</v>
      </c>
      <c r="K3261" s="1" t="s">
        <v>103</v>
      </c>
      <c r="L3261" s="1" t="s">
        <v>55</v>
      </c>
      <c r="M3261" s="1" t="s">
        <v>56</v>
      </c>
      <c r="N3261" s="1" t="s">
        <v>104</v>
      </c>
      <c r="O3261" s="1" t="s">
        <v>256</v>
      </c>
      <c r="P3261" s="1" t="s">
        <v>103</v>
      </c>
      <c r="Q3261" s="1" t="s">
        <v>55</v>
      </c>
      <c r="R3261" s="1" t="s">
        <v>56</v>
      </c>
      <c r="T3261" s="1" t="s">
        <v>3915</v>
      </c>
      <c r="U3261" s="1" t="s">
        <v>59</v>
      </c>
      <c r="AB3261" s="1" t="s">
        <v>60</v>
      </c>
      <c r="AD3261" s="1" t="s">
        <v>60</v>
      </c>
      <c r="AF3261" s="1" t="s">
        <v>60</v>
      </c>
      <c r="AT3261" s="1" t="s">
        <v>282</v>
      </c>
      <c r="AU3261" s="1" t="s">
        <v>282</v>
      </c>
      <c r="AV3261" s="1" t="s">
        <v>260</v>
      </c>
      <c r="AW3261" s="3" t="str">
        <f t="shared" si="1"/>
        <v>Other</v>
      </c>
      <c r="AX3261" s="3" t="str">
        <f t="array" ref="AX3261">TEXTJOIN(", ", TRUE, IF(X3261:AS3261="Y", X$1:AS$1, IF(X3261:AS3261&lt;&gt;"", X$1:AS$1 &amp; ": " &amp; X3261:AS3261, "")))
</f>
        <v>Oxycodone, Ethanol, Benzodiazepine</v>
      </c>
    </row>
    <row r="3262">
      <c r="A3262" s="2">
        <v>42613.0</v>
      </c>
      <c r="B3262" s="1" t="s">
        <v>50</v>
      </c>
      <c r="C3262" s="1">
        <v>49.0</v>
      </c>
      <c r="D3262" s="1" t="s">
        <v>51</v>
      </c>
      <c r="E3262" s="1" t="s">
        <v>63</v>
      </c>
      <c r="G3262" s="1" t="s">
        <v>185</v>
      </c>
      <c r="H3262" s="1" t="s">
        <v>91</v>
      </c>
      <c r="I3262" s="1" t="s">
        <v>55</v>
      </c>
      <c r="J3262" s="1" t="s">
        <v>185</v>
      </c>
      <c r="M3262" s="1" t="s">
        <v>1561</v>
      </c>
      <c r="N3262" s="1" t="s">
        <v>276</v>
      </c>
      <c r="O3262" s="1" t="s">
        <v>185</v>
      </c>
      <c r="R3262" s="1" t="s">
        <v>44</v>
      </c>
      <c r="S3262" s="1" t="s">
        <v>3916</v>
      </c>
      <c r="T3262" s="1" t="s">
        <v>2422</v>
      </c>
      <c r="U3262" s="1" t="s">
        <v>59</v>
      </c>
      <c r="W3262" s="1" t="s">
        <v>60</v>
      </c>
      <c r="X3262" s="1" t="s">
        <v>60</v>
      </c>
      <c r="Z3262" s="1" t="s">
        <v>60</v>
      </c>
      <c r="AD3262" s="1" t="s">
        <v>60</v>
      </c>
      <c r="AP3262" s="1" t="s">
        <v>60</v>
      </c>
      <c r="AR3262" s="1" t="s">
        <v>60</v>
      </c>
      <c r="AT3262" s="1" t="s">
        <v>188</v>
      </c>
      <c r="AU3262" s="1" t="s">
        <v>188</v>
      </c>
      <c r="AV3262" s="1" t="s">
        <v>189</v>
      </c>
      <c r="AW3262" s="3" t="str">
        <f t="shared" si="1"/>
        <v>Other</v>
      </c>
      <c r="AX3262" s="3" t="str">
        <f t="array" ref="AX3262">TEXTJOIN(", ", TRUE, IF(X3262:AS3262="Y", X$1:AS$1, IF(X3262:AS3262&lt;&gt;"", X$1:AS$1 &amp; ": " &amp; X3262:AS3262, "")))
</f>
        <v>Heroin, Fentanyl, Ethanol, Heroin/Morph/Codeine, Any Opioid</v>
      </c>
    </row>
    <row r="3263">
      <c r="A3263" s="2">
        <v>42570.0</v>
      </c>
      <c r="B3263" s="1" t="s">
        <v>50</v>
      </c>
      <c r="C3263" s="1">
        <v>31.0</v>
      </c>
      <c r="D3263" s="1" t="s">
        <v>51</v>
      </c>
      <c r="E3263" s="1" t="s">
        <v>63</v>
      </c>
      <c r="G3263" s="1" t="s">
        <v>498</v>
      </c>
      <c r="H3263" s="1" t="s">
        <v>65</v>
      </c>
      <c r="I3263" s="1" t="s">
        <v>55</v>
      </c>
      <c r="J3263" s="1" t="s">
        <v>498</v>
      </c>
      <c r="M3263" s="1" t="s">
        <v>56</v>
      </c>
      <c r="N3263" s="1" t="s">
        <v>136</v>
      </c>
      <c r="O3263" s="1" t="s">
        <v>498</v>
      </c>
      <c r="R3263" s="1" t="s">
        <v>56</v>
      </c>
      <c r="T3263" s="1" t="s">
        <v>3917</v>
      </c>
      <c r="U3263" s="1" t="s">
        <v>59</v>
      </c>
      <c r="Z3263" s="1" t="s">
        <v>60</v>
      </c>
      <c r="AF3263" s="1" t="s">
        <v>60</v>
      </c>
      <c r="AR3263" s="1" t="s">
        <v>60</v>
      </c>
      <c r="AT3263" s="1" t="s">
        <v>500</v>
      </c>
      <c r="AU3263" s="1" t="s">
        <v>500</v>
      </c>
      <c r="AV3263" s="1" t="s">
        <v>501</v>
      </c>
      <c r="AW3263" s="3" t="str">
        <f t="shared" si="1"/>
        <v>Other</v>
      </c>
      <c r="AX3263" s="3" t="str">
        <f t="array" ref="AX3263">TEXTJOIN(", ", TRUE, IF(X3263:AS3263="Y", X$1:AS$1, IF(X3263:AS3263&lt;&gt;"", X$1:AS$1 &amp; ": " &amp; X3263:AS3263, "")))
</f>
        <v>Fentanyl, Benzodiazepine, Any Opioid</v>
      </c>
    </row>
    <row r="3264">
      <c r="A3264" s="2">
        <v>41042.0</v>
      </c>
      <c r="B3264" s="1" t="s">
        <v>50</v>
      </c>
      <c r="C3264" s="1">
        <v>39.0</v>
      </c>
      <c r="D3264" s="1" t="s">
        <v>51</v>
      </c>
      <c r="E3264" s="1" t="s">
        <v>63</v>
      </c>
      <c r="G3264" s="1" t="s">
        <v>731</v>
      </c>
      <c r="H3264" s="1" t="s">
        <v>103</v>
      </c>
      <c r="J3264" s="1" t="s">
        <v>731</v>
      </c>
      <c r="L3264" s="1" t="s">
        <v>55</v>
      </c>
      <c r="M3264" s="1" t="s">
        <v>56</v>
      </c>
      <c r="N3264" s="1" t="s">
        <v>66</v>
      </c>
      <c r="O3264" s="1" t="s">
        <v>731</v>
      </c>
      <c r="P3264" s="1" t="s">
        <v>103</v>
      </c>
      <c r="R3264" s="1" t="s">
        <v>56</v>
      </c>
      <c r="T3264" s="1" t="s">
        <v>3918</v>
      </c>
      <c r="U3264" s="1" t="s">
        <v>59</v>
      </c>
      <c r="X3264" s="1" t="s">
        <v>60</v>
      </c>
      <c r="Y3264" s="1" t="s">
        <v>60</v>
      </c>
      <c r="AT3264" s="1" t="s">
        <v>735</v>
      </c>
      <c r="AU3264" s="1" t="s">
        <v>735</v>
      </c>
      <c r="AV3264" s="1" t="s">
        <v>736</v>
      </c>
      <c r="AW3264" s="3" t="str">
        <f t="shared" si="1"/>
        <v>Other</v>
      </c>
      <c r="AX3264" s="3" t="str">
        <f t="array" ref="AX3264">TEXTJOIN(", ", TRUE, IF(X3264:AS3264="Y", X$1:AS$1, IF(X3264:AS3264&lt;&gt;"", X$1:AS$1 &amp; ": " &amp; X3264:AS3264, "")))
</f>
        <v>Heroin, Cocaine</v>
      </c>
    </row>
    <row r="3265">
      <c r="A3265" s="4">
        <v>41961.0</v>
      </c>
      <c r="B3265" s="1" t="s">
        <v>50</v>
      </c>
      <c r="C3265" s="1">
        <v>27.0</v>
      </c>
      <c r="D3265" s="1" t="s">
        <v>76</v>
      </c>
      <c r="E3265" s="1" t="s">
        <v>63</v>
      </c>
      <c r="G3265" s="1" t="s">
        <v>103</v>
      </c>
      <c r="J3265" s="1" t="s">
        <v>103</v>
      </c>
      <c r="L3265" s="1" t="s">
        <v>55</v>
      </c>
      <c r="M3265" s="1" t="s">
        <v>56</v>
      </c>
      <c r="N3265" s="1" t="s">
        <v>66</v>
      </c>
      <c r="O3265" s="1" t="s">
        <v>103</v>
      </c>
      <c r="P3265" s="1" t="s">
        <v>103</v>
      </c>
      <c r="R3265" s="1" t="s">
        <v>56</v>
      </c>
      <c r="T3265" s="1" t="s">
        <v>3919</v>
      </c>
      <c r="U3265" s="1" t="s">
        <v>59</v>
      </c>
      <c r="X3265" s="1" t="s">
        <v>60</v>
      </c>
      <c r="Y3265" s="1" t="s">
        <v>60</v>
      </c>
      <c r="AF3265" s="1" t="s">
        <v>60</v>
      </c>
      <c r="AT3265" s="1" t="s">
        <v>167</v>
      </c>
      <c r="AU3265" s="1" t="s">
        <v>167</v>
      </c>
      <c r="AV3265" s="1" t="s">
        <v>168</v>
      </c>
      <c r="AW3265" s="3" t="str">
        <f t="shared" si="1"/>
        <v>Other</v>
      </c>
      <c r="AX3265" s="3" t="str">
        <f t="array" ref="AX3265">TEXTJOIN(", ", TRUE, IF(X3265:AS3265="Y", X$1:AS$1, IF(X3265:AS3265&lt;&gt;"", X$1:AS$1 &amp; ": " &amp; X3265:AS3265, "")))
</f>
        <v>Heroin, Cocaine, Benzodiazepine</v>
      </c>
    </row>
    <row r="3266">
      <c r="A3266" s="4">
        <v>44177.0</v>
      </c>
      <c r="B3266" s="1" t="s">
        <v>50</v>
      </c>
      <c r="C3266" s="1">
        <v>42.0</v>
      </c>
      <c r="D3266" s="1" t="s">
        <v>51</v>
      </c>
      <c r="E3266" s="1" t="s">
        <v>63</v>
      </c>
      <c r="J3266" s="1" t="s">
        <v>120</v>
      </c>
      <c r="K3266" s="1" t="s">
        <v>121</v>
      </c>
      <c r="L3266" s="1" t="s">
        <v>55</v>
      </c>
      <c r="M3266" s="1" t="s">
        <v>820</v>
      </c>
      <c r="N3266" s="1" t="s">
        <v>3920</v>
      </c>
      <c r="O3266" s="1" t="s">
        <v>120</v>
      </c>
      <c r="P3266" s="1" t="s">
        <v>121</v>
      </c>
      <c r="Q3266" s="1" t="s">
        <v>55</v>
      </c>
      <c r="R3266" s="1" t="s">
        <v>44</v>
      </c>
      <c r="T3266" s="1" t="s">
        <v>3921</v>
      </c>
      <c r="U3266" s="1" t="s">
        <v>59</v>
      </c>
      <c r="V3266" s="1" t="s">
        <v>3922</v>
      </c>
      <c r="AD3266" s="1" t="s">
        <v>60</v>
      </c>
      <c r="AF3266" s="1" t="s">
        <v>60</v>
      </c>
      <c r="AT3266" s="1" t="s">
        <v>62</v>
      </c>
      <c r="AU3266" s="1" t="s">
        <v>236</v>
      </c>
      <c r="AV3266" s="1" t="s">
        <v>123</v>
      </c>
      <c r="AW3266" s="3" t="str">
        <f t="shared" si="1"/>
        <v>Middletown</v>
      </c>
      <c r="AX3266" s="3" t="str">
        <f t="array" ref="AX3266">TEXTJOIN(", ", TRUE, IF(X3266:AS3266="Y", X$1:AS$1, IF(X3266:AS3266&lt;&gt;"", X$1:AS$1 &amp; ": " &amp; X3266:AS3266, "")))
</f>
        <v>Ethanol, Benzodiazepine</v>
      </c>
    </row>
    <row r="3267">
      <c r="A3267" s="2">
        <v>42612.0</v>
      </c>
      <c r="B3267" s="1" t="s">
        <v>50</v>
      </c>
      <c r="C3267" s="1">
        <v>67.0</v>
      </c>
      <c r="D3267" s="1" t="s">
        <v>51</v>
      </c>
      <c r="E3267" s="1" t="s">
        <v>63</v>
      </c>
      <c r="G3267" s="1" t="s">
        <v>103</v>
      </c>
      <c r="H3267" s="1" t="s">
        <v>103</v>
      </c>
      <c r="I3267" s="1" t="s">
        <v>55</v>
      </c>
      <c r="J3267" s="1" t="s">
        <v>103</v>
      </c>
      <c r="M3267" s="1" t="s">
        <v>56</v>
      </c>
      <c r="N3267" s="1" t="s">
        <v>1034</v>
      </c>
      <c r="O3267" s="1" t="s">
        <v>103</v>
      </c>
      <c r="R3267" s="1" t="s">
        <v>56</v>
      </c>
      <c r="T3267" s="1" t="s">
        <v>3923</v>
      </c>
      <c r="U3267" s="1" t="s">
        <v>59</v>
      </c>
      <c r="W3267" s="1" t="s">
        <v>60</v>
      </c>
      <c r="X3267" s="1" t="s">
        <v>60</v>
      </c>
      <c r="Y3267" s="1" t="s">
        <v>60</v>
      </c>
      <c r="AP3267" s="1" t="s">
        <v>60</v>
      </c>
      <c r="AR3267" s="1" t="s">
        <v>60</v>
      </c>
      <c r="AT3267" s="1" t="s">
        <v>167</v>
      </c>
      <c r="AU3267" s="1" t="s">
        <v>167</v>
      </c>
      <c r="AV3267" s="1" t="s">
        <v>168</v>
      </c>
      <c r="AW3267" s="3" t="str">
        <f t="shared" si="1"/>
        <v>Other</v>
      </c>
      <c r="AX3267" s="3" t="str">
        <f t="array" ref="AX3267">TEXTJOIN(", ", TRUE, IF(X3267:AS3267="Y", X$1:AS$1, IF(X3267:AS3267&lt;&gt;"", X$1:AS$1 &amp; ": " &amp; X3267:AS3267, "")))
</f>
        <v>Heroin, Cocaine, Heroin/Morph/Codeine, Any Opioid</v>
      </c>
    </row>
    <row r="3268">
      <c r="A3268" s="4">
        <v>43399.0</v>
      </c>
      <c r="B3268" s="1" t="s">
        <v>50</v>
      </c>
      <c r="C3268" s="1">
        <v>46.0</v>
      </c>
      <c r="D3268" s="1" t="s">
        <v>51</v>
      </c>
      <c r="E3268" s="1" t="s">
        <v>63</v>
      </c>
      <c r="F3268" s="1" t="s">
        <v>137</v>
      </c>
      <c r="G3268" s="1" t="s">
        <v>256</v>
      </c>
      <c r="H3268" s="1" t="s">
        <v>103</v>
      </c>
      <c r="I3268" s="1" t="s">
        <v>55</v>
      </c>
      <c r="J3268" s="1" t="s">
        <v>256</v>
      </c>
      <c r="K3268" s="1" t="s">
        <v>103</v>
      </c>
      <c r="M3268" s="1" t="s">
        <v>595</v>
      </c>
      <c r="N3268" s="1" t="s">
        <v>136</v>
      </c>
      <c r="O3268" s="1" t="s">
        <v>256</v>
      </c>
      <c r="P3268" s="1" t="s">
        <v>103</v>
      </c>
      <c r="Q3268" s="1" t="s">
        <v>55</v>
      </c>
      <c r="R3268" s="1" t="s">
        <v>67</v>
      </c>
      <c r="T3268" s="1" t="s">
        <v>3924</v>
      </c>
      <c r="U3268" s="1" t="s">
        <v>59</v>
      </c>
      <c r="X3268" s="1" t="s">
        <v>60</v>
      </c>
      <c r="Z3268" s="1" t="s">
        <v>60</v>
      </c>
      <c r="AA3268" s="1" t="s">
        <v>60</v>
      </c>
      <c r="AP3268" s="1" t="s">
        <v>60</v>
      </c>
      <c r="AR3268" s="1" t="s">
        <v>60</v>
      </c>
      <c r="AT3268" s="1" t="s">
        <v>282</v>
      </c>
      <c r="AU3268" s="1" t="s">
        <v>282</v>
      </c>
      <c r="AV3268" s="1" t="s">
        <v>260</v>
      </c>
      <c r="AW3268" s="3" t="str">
        <f t="shared" si="1"/>
        <v>Other</v>
      </c>
      <c r="AX3268" s="3" t="str">
        <f t="array" ref="AX3268">TEXTJOIN(", ", TRUE, IF(X3268:AS3268="Y", X$1:AS$1, IF(X3268:AS3268&lt;&gt;"", X$1:AS$1 &amp; ": " &amp; X3268:AS3268, "")))
</f>
        <v>Heroin, Fentanyl, Fentanyl Analogue, Heroin/Morph/Codeine, Any Opioid</v>
      </c>
    </row>
    <row r="3269">
      <c r="A3269" s="2">
        <v>42185.0</v>
      </c>
      <c r="B3269" s="1" t="s">
        <v>86</v>
      </c>
      <c r="C3269" s="1">
        <v>58.0</v>
      </c>
      <c r="D3269" s="1" t="s">
        <v>51</v>
      </c>
      <c r="E3269" s="1" t="s">
        <v>63</v>
      </c>
      <c r="G3269" s="1" t="s">
        <v>143</v>
      </c>
      <c r="H3269" s="1" t="s">
        <v>91</v>
      </c>
      <c r="I3269" s="1" t="s">
        <v>55</v>
      </c>
      <c r="J3269" s="1" t="s">
        <v>1062</v>
      </c>
      <c r="M3269" s="1" t="s">
        <v>56</v>
      </c>
      <c r="O3269" s="1" t="s">
        <v>143</v>
      </c>
      <c r="P3269" s="1" t="s">
        <v>91</v>
      </c>
      <c r="Q3269" s="1" t="s">
        <v>55</v>
      </c>
      <c r="R3269" s="1" t="s">
        <v>56</v>
      </c>
      <c r="T3269" s="1" t="s">
        <v>130</v>
      </c>
      <c r="U3269" s="1" t="s">
        <v>59</v>
      </c>
      <c r="W3269" s="1" t="s">
        <v>60</v>
      </c>
      <c r="X3269" s="1" t="s">
        <v>60</v>
      </c>
      <c r="AP3269" s="1" t="s">
        <v>60</v>
      </c>
      <c r="AR3269" s="1" t="s">
        <v>60</v>
      </c>
      <c r="AT3269" s="1" t="s">
        <v>145</v>
      </c>
      <c r="AU3269" s="1" t="s">
        <v>1064</v>
      </c>
      <c r="AV3269" s="1" t="s">
        <v>146</v>
      </c>
      <c r="AW3269" s="3" t="str">
        <f t="shared" si="1"/>
        <v>Other</v>
      </c>
      <c r="AX3269" s="3" t="str">
        <f t="array" ref="AX3269">TEXTJOIN(", ", TRUE, IF(X3269:AS3269="Y", X$1:AS$1, IF(X3269:AS3269&lt;&gt;"", X$1:AS$1 &amp; ": " &amp; X3269:AS3269, "")))
</f>
        <v>Heroin, Heroin/Morph/Codeine, Any Opioid</v>
      </c>
    </row>
    <row r="3270">
      <c r="A3270" s="2">
        <v>43712.0</v>
      </c>
      <c r="B3270" s="1" t="s">
        <v>50</v>
      </c>
      <c r="C3270" s="1">
        <v>49.0</v>
      </c>
      <c r="D3270" s="1" t="s">
        <v>51</v>
      </c>
      <c r="E3270" s="1" t="s">
        <v>63</v>
      </c>
      <c r="G3270" s="1" t="s">
        <v>256</v>
      </c>
      <c r="H3270" s="1" t="s">
        <v>103</v>
      </c>
      <c r="I3270" s="1" t="s">
        <v>55</v>
      </c>
      <c r="J3270" s="1" t="s">
        <v>256</v>
      </c>
      <c r="K3270" s="1" t="s">
        <v>103</v>
      </c>
      <c r="L3270" s="1" t="s">
        <v>55</v>
      </c>
      <c r="M3270" s="1" t="s">
        <v>56</v>
      </c>
      <c r="N3270" s="1" t="s">
        <v>2587</v>
      </c>
      <c r="O3270" s="1" t="s">
        <v>256</v>
      </c>
      <c r="P3270" s="1" t="s">
        <v>103</v>
      </c>
      <c r="Q3270" s="1" t="s">
        <v>55</v>
      </c>
      <c r="R3270" s="1" t="s">
        <v>56</v>
      </c>
      <c r="T3270" s="1" t="s">
        <v>1882</v>
      </c>
      <c r="U3270" s="1" t="s">
        <v>59</v>
      </c>
      <c r="Z3270" s="1" t="s">
        <v>60</v>
      </c>
      <c r="AD3270" s="1" t="s">
        <v>60</v>
      </c>
      <c r="AR3270" s="1" t="s">
        <v>60</v>
      </c>
      <c r="AT3270" s="1" t="s">
        <v>282</v>
      </c>
      <c r="AU3270" s="1" t="s">
        <v>282</v>
      </c>
      <c r="AV3270" s="1" t="s">
        <v>260</v>
      </c>
      <c r="AW3270" s="3" t="str">
        <f t="shared" si="1"/>
        <v>Other</v>
      </c>
      <c r="AX3270" s="3" t="str">
        <f t="array" ref="AX3270">TEXTJOIN(", ", TRUE, IF(X3270:AS3270="Y", X$1:AS$1, IF(X3270:AS3270&lt;&gt;"", X$1:AS$1 &amp; ": " &amp; X3270:AS3270, "")))
</f>
        <v>Fentanyl, Ethanol, Any Opioid</v>
      </c>
    </row>
    <row r="3271">
      <c r="A3271" s="2">
        <v>43158.0</v>
      </c>
      <c r="B3271" s="1" t="s">
        <v>50</v>
      </c>
      <c r="C3271" s="1">
        <v>54.0</v>
      </c>
      <c r="D3271" s="1" t="s">
        <v>51</v>
      </c>
      <c r="E3271" s="1" t="s">
        <v>63</v>
      </c>
      <c r="G3271" s="1" t="s">
        <v>120</v>
      </c>
      <c r="H3271" s="1" t="s">
        <v>121</v>
      </c>
      <c r="I3271" s="1" t="s">
        <v>55</v>
      </c>
      <c r="J3271" s="1" t="s">
        <v>120</v>
      </c>
      <c r="K3271" s="1" t="s">
        <v>121</v>
      </c>
      <c r="M3271" s="1" t="s">
        <v>56</v>
      </c>
      <c r="N3271" s="1" t="s">
        <v>93</v>
      </c>
      <c r="O3271" s="1" t="s">
        <v>120</v>
      </c>
      <c r="P3271" s="1" t="s">
        <v>121</v>
      </c>
      <c r="Q3271" s="1" t="s">
        <v>55</v>
      </c>
      <c r="R3271" s="1" t="s">
        <v>56</v>
      </c>
      <c r="T3271" s="1" t="s">
        <v>1180</v>
      </c>
      <c r="U3271" s="1" t="s">
        <v>59</v>
      </c>
      <c r="X3271" s="1" t="s">
        <v>60</v>
      </c>
      <c r="Z3271" s="1" t="s">
        <v>60</v>
      </c>
      <c r="AP3271" s="1" t="s">
        <v>60</v>
      </c>
      <c r="AR3271" s="1" t="s">
        <v>60</v>
      </c>
      <c r="AT3271" s="1" t="s">
        <v>236</v>
      </c>
      <c r="AU3271" s="1" t="s">
        <v>236</v>
      </c>
      <c r="AV3271" s="1" t="s">
        <v>123</v>
      </c>
      <c r="AW3271" s="3" t="str">
        <f t="shared" si="1"/>
        <v>Middletown</v>
      </c>
      <c r="AX3271" s="3" t="str">
        <f t="array" ref="AX3271">TEXTJOIN(", ", TRUE, IF(X3271:AS3271="Y", X$1:AS$1, IF(X3271:AS3271&lt;&gt;"", X$1:AS$1 &amp; ": " &amp; X3271:AS3271, "")))
</f>
        <v>Heroin, Fentanyl, Heroin/Morph/Codeine, Any Opioid</v>
      </c>
    </row>
    <row r="3272">
      <c r="A3272" s="2">
        <v>44346.0</v>
      </c>
      <c r="B3272" s="1" t="s">
        <v>50</v>
      </c>
      <c r="C3272" s="1">
        <v>27.0</v>
      </c>
      <c r="D3272" s="1" t="s">
        <v>51</v>
      </c>
      <c r="E3272" s="1" t="s">
        <v>63</v>
      </c>
      <c r="G3272" s="1" t="s">
        <v>562</v>
      </c>
      <c r="H3272" s="1" t="s">
        <v>91</v>
      </c>
      <c r="I3272" s="1" t="s">
        <v>55</v>
      </c>
      <c r="J3272" s="1" t="s">
        <v>562</v>
      </c>
      <c r="K3272" s="1" t="s">
        <v>91</v>
      </c>
      <c r="L3272" s="1" t="s">
        <v>55</v>
      </c>
      <c r="M3272" s="1" t="s">
        <v>56</v>
      </c>
      <c r="N3272" s="1" t="s">
        <v>66</v>
      </c>
      <c r="O3272" s="1" t="s">
        <v>562</v>
      </c>
      <c r="P3272" s="1" t="s">
        <v>91</v>
      </c>
      <c r="Q3272" s="1" t="s">
        <v>55</v>
      </c>
      <c r="R3272" s="1" t="s">
        <v>56</v>
      </c>
      <c r="T3272" s="1" t="s">
        <v>3925</v>
      </c>
      <c r="U3272" s="1" t="s">
        <v>59</v>
      </c>
      <c r="Z3272" s="1" t="s">
        <v>60</v>
      </c>
      <c r="AR3272" s="1" t="s">
        <v>60</v>
      </c>
      <c r="AT3272" s="1" t="s">
        <v>564</v>
      </c>
      <c r="AU3272" s="1" t="s">
        <v>564</v>
      </c>
      <c r="AV3272" s="1" t="s">
        <v>565</v>
      </c>
      <c r="AW3272" s="3" t="str">
        <f t="shared" si="1"/>
        <v>Other</v>
      </c>
      <c r="AX3272" s="3" t="str">
        <f t="array" ref="AX3272">TEXTJOIN(", ", TRUE, IF(X3272:AS3272="Y", X$1:AS$1, IF(X3272:AS3272&lt;&gt;"", X$1:AS$1 &amp; ": " &amp; X3272:AS3272, "")))
</f>
        <v>Fentanyl, Any Opioid</v>
      </c>
    </row>
    <row r="3273">
      <c r="A3273" s="2">
        <v>41278.0</v>
      </c>
      <c r="B3273" s="1" t="s">
        <v>50</v>
      </c>
      <c r="C3273" s="1">
        <v>21.0</v>
      </c>
      <c r="D3273" s="1" t="s">
        <v>51</v>
      </c>
      <c r="E3273" s="1" t="s">
        <v>63</v>
      </c>
      <c r="G3273" s="1" t="s">
        <v>749</v>
      </c>
      <c r="H3273" s="1" t="s">
        <v>91</v>
      </c>
      <c r="J3273" s="1" t="s">
        <v>749</v>
      </c>
      <c r="L3273" s="1" t="s">
        <v>55</v>
      </c>
      <c r="M3273" s="1" t="s">
        <v>56</v>
      </c>
      <c r="N3273" s="1" t="s">
        <v>1528</v>
      </c>
      <c r="O3273" s="1" t="s">
        <v>749</v>
      </c>
      <c r="P3273" s="1" t="s">
        <v>91</v>
      </c>
      <c r="R3273" s="1" t="s">
        <v>56</v>
      </c>
      <c r="T3273" s="1" t="s">
        <v>881</v>
      </c>
      <c r="U3273" s="1" t="s">
        <v>59</v>
      </c>
      <c r="X3273" s="1" t="s">
        <v>60</v>
      </c>
      <c r="AT3273" s="1" t="s">
        <v>752</v>
      </c>
      <c r="AU3273" s="1" t="s">
        <v>752</v>
      </c>
      <c r="AV3273" s="1" t="s">
        <v>753</v>
      </c>
      <c r="AW3273" s="3" t="str">
        <f t="shared" si="1"/>
        <v>Other</v>
      </c>
      <c r="AX3273" s="3" t="str">
        <f t="array" ref="AX3273">TEXTJOIN(", ", TRUE, IF(X3273:AS3273="Y", X$1:AS$1, IF(X3273:AS3273&lt;&gt;"", X$1:AS$1 &amp; ": " &amp; X3273:AS3273, "")))
</f>
        <v>Heroin</v>
      </c>
    </row>
    <row r="3274">
      <c r="A3274" s="2">
        <v>43730.0</v>
      </c>
      <c r="B3274" s="1" t="s">
        <v>50</v>
      </c>
      <c r="C3274" s="1">
        <v>33.0</v>
      </c>
      <c r="D3274" s="1" t="s">
        <v>76</v>
      </c>
      <c r="E3274" s="1" t="s">
        <v>63</v>
      </c>
      <c r="G3274" s="1" t="s">
        <v>3926</v>
      </c>
      <c r="H3274" s="1" t="s">
        <v>2394</v>
      </c>
      <c r="I3274" s="1" t="s">
        <v>342</v>
      </c>
      <c r="J3274" s="1" t="s">
        <v>98</v>
      </c>
      <c r="K3274" s="1" t="s">
        <v>54</v>
      </c>
      <c r="L3274" s="1" t="s">
        <v>55</v>
      </c>
      <c r="M3274" s="1" t="s">
        <v>404</v>
      </c>
      <c r="N3274" s="1" t="s">
        <v>93</v>
      </c>
      <c r="O3274" s="1" t="s">
        <v>98</v>
      </c>
      <c r="P3274" s="1" t="s">
        <v>54</v>
      </c>
      <c r="Q3274" s="1" t="s">
        <v>55</v>
      </c>
      <c r="R3274" s="1" t="s">
        <v>44</v>
      </c>
      <c r="T3274" s="1" t="s">
        <v>3927</v>
      </c>
      <c r="U3274" s="1" t="s">
        <v>59</v>
      </c>
      <c r="Z3274" s="1" t="s">
        <v>60</v>
      </c>
      <c r="AR3274" s="1" t="s">
        <v>60</v>
      </c>
      <c r="AT3274" s="1" t="s">
        <v>3928</v>
      </c>
      <c r="AU3274" s="1" t="s">
        <v>100</v>
      </c>
      <c r="AV3274" s="1" t="s">
        <v>101</v>
      </c>
      <c r="AW3274" s="3" t="str">
        <f t="shared" si="1"/>
        <v>Other</v>
      </c>
      <c r="AX3274" s="3" t="str">
        <f t="array" ref="AX3274">TEXTJOIN(", ", TRUE, IF(X3274:AS3274="Y", X$1:AS$1, IF(X3274:AS3274&lt;&gt;"", X$1:AS$1 &amp; ": " &amp; X3274:AS3274, "")))
</f>
        <v>Fentanyl, Any Opioid</v>
      </c>
    </row>
    <row r="3275">
      <c r="A3275" s="4">
        <v>42671.0</v>
      </c>
      <c r="B3275" s="1" t="s">
        <v>50</v>
      </c>
      <c r="C3275" s="1">
        <v>33.0</v>
      </c>
      <c r="D3275" s="1" t="s">
        <v>51</v>
      </c>
      <c r="E3275" s="1" t="s">
        <v>63</v>
      </c>
      <c r="G3275" s="1" t="s">
        <v>749</v>
      </c>
      <c r="H3275" s="1" t="s">
        <v>91</v>
      </c>
      <c r="I3275" s="1" t="s">
        <v>55</v>
      </c>
      <c r="J3275" s="1" t="s">
        <v>749</v>
      </c>
      <c r="M3275" s="1" t="s">
        <v>56</v>
      </c>
      <c r="N3275" s="1" t="s">
        <v>136</v>
      </c>
      <c r="O3275" s="1" t="s">
        <v>749</v>
      </c>
      <c r="R3275" s="1" t="s">
        <v>56</v>
      </c>
      <c r="T3275" s="1" t="s">
        <v>3929</v>
      </c>
      <c r="U3275" s="1" t="s">
        <v>59</v>
      </c>
      <c r="Z3275" s="1" t="s">
        <v>60</v>
      </c>
      <c r="AF3275" s="1" t="s">
        <v>60</v>
      </c>
      <c r="AR3275" s="1" t="s">
        <v>60</v>
      </c>
      <c r="AT3275" s="1" t="s">
        <v>752</v>
      </c>
      <c r="AU3275" s="1" t="s">
        <v>752</v>
      </c>
      <c r="AV3275" s="1" t="s">
        <v>753</v>
      </c>
      <c r="AW3275" s="3" t="str">
        <f t="shared" si="1"/>
        <v>Other</v>
      </c>
      <c r="AX3275" s="3" t="str">
        <f t="array" ref="AX3275">TEXTJOIN(", ", TRUE, IF(X3275:AS3275="Y", X$1:AS$1, IF(X3275:AS3275&lt;&gt;"", X$1:AS$1 &amp; ": " &amp; X3275:AS3275, "")))
</f>
        <v>Fentanyl, Benzodiazepine, Any Opioid</v>
      </c>
    </row>
    <row r="3276">
      <c r="A3276" s="2">
        <v>42537.0</v>
      </c>
      <c r="B3276" s="1" t="s">
        <v>50</v>
      </c>
      <c r="C3276" s="1">
        <v>54.0</v>
      </c>
      <c r="D3276" s="1" t="s">
        <v>51</v>
      </c>
      <c r="E3276" s="1" t="s">
        <v>52</v>
      </c>
      <c r="G3276" s="1" t="s">
        <v>91</v>
      </c>
      <c r="H3276" s="1" t="s">
        <v>91</v>
      </c>
      <c r="I3276" s="1" t="s">
        <v>55</v>
      </c>
      <c r="J3276" s="1" t="s">
        <v>91</v>
      </c>
      <c r="M3276" s="1" t="s">
        <v>56</v>
      </c>
      <c r="N3276" s="1" t="s">
        <v>276</v>
      </c>
      <c r="O3276" s="1" t="s">
        <v>91</v>
      </c>
      <c r="R3276" s="1" t="s">
        <v>67</v>
      </c>
      <c r="T3276" s="1" t="s">
        <v>911</v>
      </c>
      <c r="U3276" s="1" t="s">
        <v>59</v>
      </c>
      <c r="Y3276" s="1" t="s">
        <v>60</v>
      </c>
      <c r="AT3276" s="1" t="s">
        <v>110</v>
      </c>
      <c r="AU3276" s="1" t="s">
        <v>110</v>
      </c>
      <c r="AV3276" s="1" t="s">
        <v>111</v>
      </c>
      <c r="AW3276" s="3" t="str">
        <f t="shared" si="1"/>
        <v>Other</v>
      </c>
      <c r="AX3276" s="3" t="str">
        <f t="array" ref="AX3276">TEXTJOIN(", ", TRUE, IF(X3276:AS3276="Y", X$1:AS$1, IF(X3276:AS3276&lt;&gt;"", X$1:AS$1 &amp; ": " &amp; X3276:AS3276, "")))
</f>
        <v>Cocaine</v>
      </c>
    </row>
    <row r="3277">
      <c r="A3277" s="2">
        <v>42927.0</v>
      </c>
      <c r="B3277" s="1" t="s">
        <v>86</v>
      </c>
      <c r="C3277" s="1">
        <v>42.0</v>
      </c>
      <c r="D3277" s="1" t="s">
        <v>76</v>
      </c>
      <c r="E3277" s="1" t="s">
        <v>52</v>
      </c>
      <c r="G3277" s="1" t="s">
        <v>352</v>
      </c>
      <c r="H3277" s="1" t="s">
        <v>54</v>
      </c>
      <c r="I3277" s="1" t="s">
        <v>55</v>
      </c>
      <c r="J3277" s="1" t="s">
        <v>352</v>
      </c>
      <c r="K3277" s="1" t="s">
        <v>54</v>
      </c>
      <c r="L3277" s="1" t="s">
        <v>55</v>
      </c>
      <c r="M3277" s="1" t="s">
        <v>193</v>
      </c>
      <c r="N3277" s="1" t="s">
        <v>136</v>
      </c>
      <c r="O3277" s="1" t="s">
        <v>352</v>
      </c>
      <c r="P3277" s="1" t="s">
        <v>54</v>
      </c>
      <c r="Q3277" s="1" t="s">
        <v>55</v>
      </c>
      <c r="R3277" s="1" t="s">
        <v>44</v>
      </c>
      <c r="S3277" s="1" t="s">
        <v>1009</v>
      </c>
      <c r="T3277" s="1" t="s">
        <v>3930</v>
      </c>
      <c r="U3277" s="1" t="s">
        <v>59</v>
      </c>
      <c r="Z3277" s="1" t="s">
        <v>60</v>
      </c>
      <c r="AA3277" s="1" t="s">
        <v>60</v>
      </c>
      <c r="AT3277" s="1" t="s">
        <v>354</v>
      </c>
      <c r="AU3277" s="1" t="s">
        <v>354</v>
      </c>
      <c r="AV3277" s="1" t="s">
        <v>355</v>
      </c>
      <c r="AW3277" s="3" t="str">
        <f t="shared" si="1"/>
        <v>Other</v>
      </c>
      <c r="AX3277" s="3" t="str">
        <f t="array" ref="AX3277">TEXTJOIN(", ", TRUE, IF(X3277:AS3277="Y", X$1:AS$1, IF(X3277:AS3277&lt;&gt;"", X$1:AS$1 &amp; ": " &amp; X3277:AS3277, "")))
</f>
        <v>Fentanyl, Fentanyl Analogue</v>
      </c>
    </row>
    <row r="3278">
      <c r="A3278" s="4">
        <v>41268.0</v>
      </c>
      <c r="B3278" s="1" t="s">
        <v>50</v>
      </c>
      <c r="C3278" s="1">
        <v>44.0</v>
      </c>
      <c r="D3278" s="1" t="s">
        <v>76</v>
      </c>
      <c r="E3278" s="1" t="s">
        <v>63</v>
      </c>
      <c r="G3278" s="1" t="s">
        <v>65</v>
      </c>
      <c r="H3278" s="1" t="s">
        <v>65</v>
      </c>
      <c r="J3278" s="1" t="s">
        <v>65</v>
      </c>
      <c r="L3278" s="1" t="s">
        <v>55</v>
      </c>
      <c r="M3278" s="1" t="s">
        <v>56</v>
      </c>
      <c r="N3278" s="1" t="s">
        <v>148</v>
      </c>
      <c r="O3278" s="1" t="s">
        <v>65</v>
      </c>
      <c r="P3278" s="1" t="s">
        <v>65</v>
      </c>
      <c r="R3278" s="1" t="s">
        <v>67</v>
      </c>
      <c r="T3278" s="1" t="s">
        <v>881</v>
      </c>
      <c r="U3278" s="1" t="s">
        <v>59</v>
      </c>
      <c r="X3278" s="1" t="s">
        <v>60</v>
      </c>
      <c r="AB3278" s="1" t="s">
        <v>60</v>
      </c>
      <c r="AJ3278" s="1" t="s">
        <v>60</v>
      </c>
      <c r="AT3278" s="1" t="s">
        <v>410</v>
      </c>
      <c r="AU3278" s="1" t="s">
        <v>410</v>
      </c>
      <c r="AV3278" s="1" t="s">
        <v>150</v>
      </c>
      <c r="AW3278" s="3" t="str">
        <f t="shared" si="1"/>
        <v>Other</v>
      </c>
      <c r="AX3278" s="3" t="str">
        <f t="array" ref="AX3278">TEXTJOIN(", ", TRUE, IF(X3278:AS3278="Y", X$1:AS$1, IF(X3278:AS3278&lt;&gt;"", X$1:AS$1 &amp; ": " &amp; X3278:AS3278, "")))
</f>
        <v>Heroin, Oxycodone, Tramad</v>
      </c>
    </row>
    <row r="3279">
      <c r="A3279" s="2">
        <v>44002.0</v>
      </c>
      <c r="B3279" s="1" t="s">
        <v>50</v>
      </c>
      <c r="C3279" s="1">
        <v>24.0</v>
      </c>
      <c r="D3279" s="1" t="s">
        <v>51</v>
      </c>
      <c r="E3279" s="1" t="s">
        <v>63</v>
      </c>
      <c r="F3279" s="1" t="s">
        <v>137</v>
      </c>
      <c r="G3279" s="1" t="s">
        <v>1085</v>
      </c>
      <c r="H3279" s="1" t="s">
        <v>103</v>
      </c>
      <c r="I3279" s="1" t="s">
        <v>55</v>
      </c>
      <c r="J3279" s="1" t="s">
        <v>117</v>
      </c>
      <c r="M3279" s="1" t="s">
        <v>118</v>
      </c>
      <c r="N3279" s="1" t="s">
        <v>155</v>
      </c>
      <c r="O3279" s="1" t="s">
        <v>256</v>
      </c>
      <c r="P3279" s="1" t="s">
        <v>103</v>
      </c>
      <c r="Q3279" s="1" t="s">
        <v>55</v>
      </c>
      <c r="R3279" s="1" t="s">
        <v>44</v>
      </c>
      <c r="T3279" s="1" t="s">
        <v>83</v>
      </c>
      <c r="U3279" s="1" t="s">
        <v>59</v>
      </c>
      <c r="Z3279" s="1" t="s">
        <v>60</v>
      </c>
      <c r="AR3279" s="1" t="s">
        <v>60</v>
      </c>
      <c r="AT3279" s="1" t="s">
        <v>1087</v>
      </c>
      <c r="AV3279" s="1" t="s">
        <v>260</v>
      </c>
      <c r="AW3279" s="3" t="str">
        <f t="shared" si="1"/>
        <v>Other</v>
      </c>
      <c r="AX3279" s="3" t="str">
        <f t="array" ref="AX3279">TEXTJOIN(", ", TRUE, IF(X3279:AS3279="Y", X$1:AS$1, IF(X3279:AS3279&lt;&gt;"", X$1:AS$1 &amp; ": " &amp; X3279:AS3279, "")))
</f>
        <v>Fentanyl, Any Opioid</v>
      </c>
    </row>
    <row r="3280">
      <c r="A3280" s="2">
        <v>44458.0</v>
      </c>
      <c r="B3280" s="1" t="s">
        <v>50</v>
      </c>
      <c r="C3280" s="1">
        <v>70.0</v>
      </c>
      <c r="D3280" s="1" t="s">
        <v>51</v>
      </c>
      <c r="E3280" s="1" t="s">
        <v>63</v>
      </c>
      <c r="J3280" s="1" t="s">
        <v>277</v>
      </c>
      <c r="K3280" s="1" t="s">
        <v>103</v>
      </c>
      <c r="L3280" s="1" t="s">
        <v>55</v>
      </c>
      <c r="M3280" s="1" t="s">
        <v>1090</v>
      </c>
      <c r="N3280" s="1" t="s">
        <v>66</v>
      </c>
      <c r="O3280" s="1" t="s">
        <v>277</v>
      </c>
      <c r="P3280" s="1" t="s">
        <v>103</v>
      </c>
      <c r="Q3280" s="1" t="s">
        <v>55</v>
      </c>
      <c r="R3280" s="1" t="s">
        <v>44</v>
      </c>
      <c r="S3280" s="1" t="s">
        <v>1414</v>
      </c>
      <c r="T3280" s="1" t="s">
        <v>3931</v>
      </c>
      <c r="U3280" s="1" t="s">
        <v>59</v>
      </c>
      <c r="V3280" s="1" t="s">
        <v>491</v>
      </c>
      <c r="Z3280" s="1" t="s">
        <v>60</v>
      </c>
      <c r="AN3280" s="1" t="s">
        <v>60</v>
      </c>
      <c r="AR3280" s="1" t="s">
        <v>60</v>
      </c>
      <c r="AT3280" s="1" t="s">
        <v>62</v>
      </c>
      <c r="AU3280" s="1" t="s">
        <v>1136</v>
      </c>
      <c r="AV3280" s="1" t="s">
        <v>279</v>
      </c>
      <c r="AW3280" s="3" t="str">
        <f t="shared" si="1"/>
        <v>Other</v>
      </c>
      <c r="AX3280" s="3" t="str">
        <f t="array" ref="AX3280">TEXTJOIN(", ", TRUE, IF(X3280:AS3280="Y", X$1:AS$1, IF(X3280:AS3280&lt;&gt;"", X$1:AS$1 &amp; ": " &amp; X3280:AS3280, "")))
</f>
        <v>Fentanyl, Gabapentin, Any Opioid</v>
      </c>
    </row>
    <row r="3281">
      <c r="A3281" s="2">
        <v>44201.0</v>
      </c>
      <c r="B3281" s="1" t="s">
        <v>50</v>
      </c>
      <c r="C3281" s="1">
        <v>22.0</v>
      </c>
      <c r="D3281" s="1" t="s">
        <v>51</v>
      </c>
      <c r="E3281" s="1" t="s">
        <v>63</v>
      </c>
      <c r="G3281" s="1" t="s">
        <v>103</v>
      </c>
      <c r="J3281" s="1" t="s">
        <v>103</v>
      </c>
      <c r="K3281" s="1" t="s">
        <v>103</v>
      </c>
      <c r="L3281" s="1" t="s">
        <v>55</v>
      </c>
      <c r="M3281" s="1" t="s">
        <v>56</v>
      </c>
      <c r="N3281" s="1" t="s">
        <v>66</v>
      </c>
      <c r="O3281" s="1" t="s">
        <v>103</v>
      </c>
      <c r="P3281" s="1" t="s">
        <v>103</v>
      </c>
      <c r="Q3281" s="1" t="s">
        <v>55</v>
      </c>
      <c r="R3281" s="1" t="s">
        <v>443</v>
      </c>
      <c r="T3281" s="1" t="s">
        <v>1163</v>
      </c>
      <c r="U3281" s="1" t="s">
        <v>59</v>
      </c>
      <c r="Z3281" s="1" t="s">
        <v>60</v>
      </c>
      <c r="AD3281" s="1" t="s">
        <v>60</v>
      </c>
      <c r="AM3281" s="1" t="s">
        <v>60</v>
      </c>
      <c r="AR3281" s="1" t="s">
        <v>60</v>
      </c>
      <c r="AT3281" s="1" t="s">
        <v>167</v>
      </c>
      <c r="AU3281" s="1" t="s">
        <v>167</v>
      </c>
      <c r="AV3281" s="1" t="s">
        <v>168</v>
      </c>
      <c r="AW3281" s="3" t="str">
        <f t="shared" si="1"/>
        <v>Other</v>
      </c>
      <c r="AX3281" s="3" t="str">
        <f t="array" ref="AX3281">TEXTJOIN(", ", TRUE, IF(X3281:AS3281="Y", X$1:AS$1, IF(X3281:AS3281&lt;&gt;"", X$1:AS$1 &amp; ": " &amp; X3281:AS3281, "")))
</f>
        <v>Fentanyl, Ethanol, Xylazine, Any Opioid</v>
      </c>
    </row>
    <row r="3282">
      <c r="A3282" s="2">
        <v>41910.0</v>
      </c>
      <c r="B3282" s="1" t="s">
        <v>50</v>
      </c>
      <c r="C3282" s="1">
        <v>26.0</v>
      </c>
      <c r="D3282" s="1" t="s">
        <v>51</v>
      </c>
      <c r="E3282" s="1" t="s">
        <v>63</v>
      </c>
      <c r="G3282" s="1" t="s">
        <v>53</v>
      </c>
      <c r="J3282" s="1" t="s">
        <v>53</v>
      </c>
      <c r="L3282" s="1" t="s">
        <v>55</v>
      </c>
      <c r="M3282" s="1" t="s">
        <v>44</v>
      </c>
      <c r="N3282" s="1" t="s">
        <v>113</v>
      </c>
      <c r="O3282" s="1" t="s">
        <v>53</v>
      </c>
      <c r="P3282" s="1" t="s">
        <v>54</v>
      </c>
      <c r="R3282" s="1" t="s">
        <v>44</v>
      </c>
      <c r="S3282" s="1" t="s">
        <v>3254</v>
      </c>
      <c r="T3282" s="1" t="s">
        <v>358</v>
      </c>
      <c r="U3282" s="1" t="s">
        <v>59</v>
      </c>
      <c r="X3282" s="1" t="s">
        <v>60</v>
      </c>
      <c r="Y3282" s="1" t="s">
        <v>60</v>
      </c>
      <c r="AT3282" s="1" t="s">
        <v>61</v>
      </c>
      <c r="AU3282" s="1" t="s">
        <v>61</v>
      </c>
      <c r="AV3282" s="1" t="s">
        <v>294</v>
      </c>
      <c r="AW3282" s="3" t="str">
        <f t="shared" si="1"/>
        <v>Other</v>
      </c>
      <c r="AX3282" s="3" t="str">
        <f t="array" ref="AX3282">TEXTJOIN(", ", TRUE, IF(X3282:AS3282="Y", X$1:AS$1, IF(X3282:AS3282&lt;&gt;"", X$1:AS$1 &amp; ": " &amp; X3282:AS3282, "")))
</f>
        <v>Heroin, Cocaine</v>
      </c>
    </row>
    <row r="3283">
      <c r="A3283" s="2">
        <v>43706.0</v>
      </c>
      <c r="B3283" s="1" t="s">
        <v>50</v>
      </c>
      <c r="C3283" s="1">
        <v>25.0</v>
      </c>
      <c r="D3283" s="1" t="s">
        <v>76</v>
      </c>
      <c r="E3283" s="1" t="s">
        <v>63</v>
      </c>
      <c r="J3283" s="1" t="s">
        <v>103</v>
      </c>
      <c r="K3283" s="1" t="s">
        <v>103</v>
      </c>
      <c r="L3283" s="1" t="s">
        <v>55</v>
      </c>
      <c r="M3283" s="1" t="s">
        <v>1561</v>
      </c>
      <c r="N3283" s="1" t="s">
        <v>66</v>
      </c>
      <c r="O3283" s="1" t="s">
        <v>103</v>
      </c>
      <c r="P3283" s="1" t="s">
        <v>103</v>
      </c>
      <c r="Q3283" s="1" t="s">
        <v>55</v>
      </c>
      <c r="R3283" s="1" t="s">
        <v>44</v>
      </c>
      <c r="T3283" s="1" t="s">
        <v>3932</v>
      </c>
      <c r="U3283" s="1" t="s">
        <v>59</v>
      </c>
      <c r="X3283" s="1" t="s">
        <v>60</v>
      </c>
      <c r="Y3283" s="1" t="s">
        <v>60</v>
      </c>
      <c r="Z3283" s="1" t="s">
        <v>60</v>
      </c>
      <c r="AP3283" s="1" t="s">
        <v>60</v>
      </c>
      <c r="AR3283" s="1" t="s">
        <v>60</v>
      </c>
      <c r="AT3283" s="1" t="s">
        <v>62</v>
      </c>
      <c r="AU3283" s="1" t="s">
        <v>167</v>
      </c>
      <c r="AV3283" s="1" t="s">
        <v>168</v>
      </c>
      <c r="AW3283" s="3" t="str">
        <f t="shared" si="1"/>
        <v>Other</v>
      </c>
      <c r="AX3283" s="3" t="str">
        <f t="array" ref="AX3283">TEXTJOIN(", ", TRUE, IF(X3283:AS3283="Y", X$1:AS$1, IF(X3283:AS3283&lt;&gt;"", X$1:AS$1 &amp; ": " &amp; X3283:AS3283, "")))
</f>
        <v>Heroin, Cocaine, Fentanyl, Heroin/Morph/Codeine, Any Opioid</v>
      </c>
    </row>
    <row r="3284">
      <c r="A3284" s="4">
        <v>44154.0</v>
      </c>
      <c r="B3284" s="1" t="s">
        <v>50</v>
      </c>
      <c r="C3284" s="1">
        <v>54.0</v>
      </c>
      <c r="D3284" s="1" t="s">
        <v>51</v>
      </c>
      <c r="E3284" s="1" t="s">
        <v>63</v>
      </c>
      <c r="G3284" s="1" t="s">
        <v>226</v>
      </c>
      <c r="H3284" s="1" t="s">
        <v>103</v>
      </c>
      <c r="I3284" s="1" t="s">
        <v>55</v>
      </c>
      <c r="J3284" s="1" t="s">
        <v>731</v>
      </c>
      <c r="K3284" s="1" t="s">
        <v>103</v>
      </c>
      <c r="L3284" s="1" t="s">
        <v>55</v>
      </c>
      <c r="M3284" s="1" t="s">
        <v>177</v>
      </c>
      <c r="N3284" s="1" t="s">
        <v>136</v>
      </c>
      <c r="O3284" s="1" t="s">
        <v>731</v>
      </c>
      <c r="P3284" s="1" t="s">
        <v>103</v>
      </c>
      <c r="Q3284" s="1" t="s">
        <v>55</v>
      </c>
      <c r="R3284" s="1" t="s">
        <v>44</v>
      </c>
      <c r="T3284" s="1" t="s">
        <v>3933</v>
      </c>
      <c r="U3284" s="1" t="s">
        <v>59</v>
      </c>
      <c r="Y3284" s="1" t="s">
        <v>60</v>
      </c>
      <c r="Z3284" s="1" t="s">
        <v>60</v>
      </c>
      <c r="AD3284" s="1" t="s">
        <v>60</v>
      </c>
      <c r="AR3284" s="1" t="s">
        <v>60</v>
      </c>
      <c r="AT3284" s="1" t="s">
        <v>228</v>
      </c>
      <c r="AU3284" s="1" t="s">
        <v>735</v>
      </c>
      <c r="AV3284" s="1" t="s">
        <v>736</v>
      </c>
      <c r="AW3284" s="3" t="str">
        <f t="shared" si="1"/>
        <v>Other</v>
      </c>
      <c r="AX3284" s="3" t="str">
        <f t="array" ref="AX3284">TEXTJOIN(", ", TRUE, IF(X3284:AS3284="Y", X$1:AS$1, IF(X3284:AS3284&lt;&gt;"", X$1:AS$1 &amp; ": " &amp; X3284:AS3284, "")))
</f>
        <v>Cocaine, Fentanyl, Ethanol, Any Opioid</v>
      </c>
    </row>
    <row r="3285">
      <c r="A3285" s="2">
        <v>43104.0</v>
      </c>
      <c r="B3285" s="1" t="s">
        <v>50</v>
      </c>
      <c r="C3285" s="1">
        <v>36.0</v>
      </c>
      <c r="D3285" s="1" t="s">
        <v>51</v>
      </c>
      <c r="E3285" s="1" t="s">
        <v>63</v>
      </c>
      <c r="G3285" s="1" t="s">
        <v>540</v>
      </c>
      <c r="H3285" s="1" t="s">
        <v>91</v>
      </c>
      <c r="I3285" s="1" t="s">
        <v>55</v>
      </c>
      <c r="J3285" s="1" t="s">
        <v>562</v>
      </c>
      <c r="K3285" s="1" t="s">
        <v>91</v>
      </c>
      <c r="M3285" s="1" t="s">
        <v>1213</v>
      </c>
      <c r="N3285" s="1" t="s">
        <v>3934</v>
      </c>
      <c r="O3285" s="1" t="s">
        <v>185</v>
      </c>
      <c r="P3285" s="1" t="s">
        <v>91</v>
      </c>
      <c r="Q3285" s="1" t="s">
        <v>55</v>
      </c>
      <c r="R3285" s="1" t="s">
        <v>67</v>
      </c>
      <c r="T3285" s="1" t="s">
        <v>3935</v>
      </c>
      <c r="U3285" s="1" t="s">
        <v>59</v>
      </c>
      <c r="AB3285" s="1" t="s">
        <v>60</v>
      </c>
      <c r="AF3285" s="1" t="s">
        <v>60</v>
      </c>
      <c r="AR3285" s="1" t="s">
        <v>60</v>
      </c>
      <c r="AT3285" s="1" t="s">
        <v>542</v>
      </c>
      <c r="AU3285" s="1" t="s">
        <v>564</v>
      </c>
      <c r="AV3285" s="1" t="s">
        <v>189</v>
      </c>
      <c r="AW3285" s="3" t="str">
        <f t="shared" si="1"/>
        <v>Other</v>
      </c>
      <c r="AX3285" s="3" t="str">
        <f t="array" ref="AX3285">TEXTJOIN(", ", TRUE, IF(X3285:AS3285="Y", X$1:AS$1, IF(X3285:AS3285&lt;&gt;"", X$1:AS$1 &amp; ": " &amp; X3285:AS3285, "")))
</f>
        <v>Oxycodone, Benzodiazepine, Any Opioid</v>
      </c>
    </row>
    <row r="3286">
      <c r="A3286" s="2">
        <v>42759.0</v>
      </c>
      <c r="B3286" s="1" t="s">
        <v>86</v>
      </c>
      <c r="C3286" s="1">
        <v>29.0</v>
      </c>
      <c r="D3286" s="1" t="s">
        <v>51</v>
      </c>
      <c r="E3286" s="1" t="s">
        <v>63</v>
      </c>
      <c r="G3286" s="1" t="s">
        <v>53</v>
      </c>
      <c r="H3286" s="1" t="s">
        <v>54</v>
      </c>
      <c r="I3286" s="1" t="s">
        <v>55</v>
      </c>
      <c r="J3286" s="1" t="s">
        <v>53</v>
      </c>
      <c r="K3286" s="1" t="s">
        <v>54</v>
      </c>
      <c r="L3286" s="1" t="s">
        <v>55</v>
      </c>
      <c r="M3286" s="1" t="s">
        <v>56</v>
      </c>
      <c r="N3286" s="1" t="s">
        <v>230</v>
      </c>
      <c r="O3286" s="1" t="s">
        <v>53</v>
      </c>
      <c r="P3286" s="1" t="s">
        <v>54</v>
      </c>
      <c r="Q3286" s="1" t="s">
        <v>55</v>
      </c>
      <c r="R3286" s="1" t="s">
        <v>56</v>
      </c>
      <c r="T3286" s="1" t="s">
        <v>3936</v>
      </c>
      <c r="U3286" s="1" t="s">
        <v>59</v>
      </c>
      <c r="AB3286" s="1" t="s">
        <v>60</v>
      </c>
      <c r="AC3286" s="1" t="s">
        <v>60</v>
      </c>
      <c r="AF3286" s="1" t="s">
        <v>60</v>
      </c>
      <c r="AT3286" s="1" t="s">
        <v>61</v>
      </c>
      <c r="AU3286" s="1" t="s">
        <v>61</v>
      </c>
      <c r="AV3286" s="1" t="s">
        <v>294</v>
      </c>
      <c r="AW3286" s="3" t="str">
        <f t="shared" si="1"/>
        <v>Other</v>
      </c>
      <c r="AX3286" s="3" t="str">
        <f t="array" ref="AX3286">TEXTJOIN(", ", TRUE, IF(X3286:AS3286="Y", X$1:AS$1, IF(X3286:AS3286&lt;&gt;"", X$1:AS$1 &amp; ": " &amp; X3286:AS3286, "")))
</f>
        <v>Oxycodone, Oxymorphone, Benzodiazepine</v>
      </c>
    </row>
    <row r="3287">
      <c r="A3287" s="2">
        <v>43564.0</v>
      </c>
      <c r="B3287" s="1" t="s">
        <v>50</v>
      </c>
      <c r="C3287" s="1">
        <v>47.0</v>
      </c>
      <c r="D3287" s="1" t="s">
        <v>51</v>
      </c>
      <c r="E3287" s="1" t="s">
        <v>63</v>
      </c>
      <c r="F3287" s="1" t="s">
        <v>137</v>
      </c>
      <c r="G3287" s="1" t="s">
        <v>488</v>
      </c>
      <c r="H3287" s="1" t="s">
        <v>91</v>
      </c>
      <c r="I3287" s="1" t="s">
        <v>55</v>
      </c>
      <c r="J3287" s="1" t="s">
        <v>488</v>
      </c>
      <c r="K3287" s="1" t="s">
        <v>91</v>
      </c>
      <c r="L3287" s="1" t="s">
        <v>55</v>
      </c>
      <c r="M3287" s="1" t="s">
        <v>56</v>
      </c>
      <c r="N3287" s="1" t="s">
        <v>93</v>
      </c>
      <c r="O3287" s="1" t="s">
        <v>91</v>
      </c>
      <c r="P3287" s="1" t="s">
        <v>91</v>
      </c>
      <c r="Q3287" s="1" t="s">
        <v>55</v>
      </c>
      <c r="R3287" s="1" t="s">
        <v>67</v>
      </c>
      <c r="T3287" s="1" t="s">
        <v>3937</v>
      </c>
      <c r="U3287" s="1" t="s">
        <v>59</v>
      </c>
      <c r="V3287" s="1" t="s">
        <v>258</v>
      </c>
      <c r="Y3287" s="1" t="s">
        <v>60</v>
      </c>
      <c r="Z3287" s="1" t="s">
        <v>60</v>
      </c>
      <c r="AA3287" s="1" t="s">
        <v>60</v>
      </c>
      <c r="AD3287" s="1" t="s">
        <v>60</v>
      </c>
      <c r="AR3287" s="1" t="s">
        <v>60</v>
      </c>
      <c r="AT3287" s="1" t="s">
        <v>492</v>
      </c>
      <c r="AU3287" s="1" t="s">
        <v>492</v>
      </c>
      <c r="AV3287" s="1" t="s">
        <v>111</v>
      </c>
      <c r="AW3287" s="3" t="str">
        <f t="shared" si="1"/>
        <v>Other</v>
      </c>
      <c r="AX3287" s="3" t="str">
        <f t="array" ref="AX3287">TEXTJOIN(", ", TRUE, IF(X3287:AS3287="Y", X$1:AS$1, IF(X3287:AS3287&lt;&gt;"", X$1:AS$1 &amp; ": " &amp; X3287:AS3287, "")))
</f>
        <v>Cocaine, Fentanyl, Fentanyl Analogue, Ethanol, Any Opioid</v>
      </c>
    </row>
    <row r="3288">
      <c r="A3288" s="2">
        <v>43687.0</v>
      </c>
      <c r="B3288" s="1" t="s">
        <v>50</v>
      </c>
      <c r="C3288" s="1">
        <v>51.0</v>
      </c>
      <c r="D3288" s="1" t="s">
        <v>51</v>
      </c>
      <c r="E3288" s="1" t="s">
        <v>63</v>
      </c>
      <c r="G3288" s="1" t="s">
        <v>300</v>
      </c>
      <c r="H3288" s="1" t="s">
        <v>299</v>
      </c>
      <c r="I3288" s="1" t="s">
        <v>55</v>
      </c>
      <c r="J3288" s="1" t="s">
        <v>117</v>
      </c>
      <c r="L3288" s="1" t="s">
        <v>55</v>
      </c>
      <c r="M3288" s="1" t="s">
        <v>118</v>
      </c>
      <c r="N3288" s="1" t="s">
        <v>136</v>
      </c>
      <c r="O3288" s="1" t="s">
        <v>300</v>
      </c>
      <c r="P3288" s="1" t="s">
        <v>299</v>
      </c>
      <c r="Q3288" s="1" t="s">
        <v>55</v>
      </c>
      <c r="R3288" s="1" t="s">
        <v>56</v>
      </c>
      <c r="T3288" s="1" t="s">
        <v>596</v>
      </c>
      <c r="U3288" s="1" t="s">
        <v>59</v>
      </c>
      <c r="X3288" s="1" t="s">
        <v>60</v>
      </c>
      <c r="Z3288" s="1" t="s">
        <v>60</v>
      </c>
      <c r="AP3288" s="1" t="s">
        <v>60</v>
      </c>
      <c r="AR3288" s="1" t="s">
        <v>60</v>
      </c>
      <c r="AT3288" s="1" t="s">
        <v>304</v>
      </c>
      <c r="AV3288" s="1" t="s">
        <v>302</v>
      </c>
      <c r="AW3288" s="3" t="str">
        <f t="shared" si="1"/>
        <v>Other</v>
      </c>
      <c r="AX3288" s="3" t="str">
        <f t="array" ref="AX3288">TEXTJOIN(", ", TRUE, IF(X3288:AS3288="Y", X$1:AS$1, IF(X3288:AS3288&lt;&gt;"", X$1:AS$1 &amp; ": " &amp; X3288:AS3288, "")))
</f>
        <v>Heroin, Fentanyl, Heroin/Morph/Codeine, Any Opioid</v>
      </c>
    </row>
    <row r="3289">
      <c r="A3289" s="2">
        <v>42968.0</v>
      </c>
      <c r="B3289" s="1" t="s">
        <v>86</v>
      </c>
      <c r="C3289" s="1">
        <v>41.0</v>
      </c>
      <c r="D3289" s="1" t="s">
        <v>51</v>
      </c>
      <c r="E3289" s="1" t="s">
        <v>63</v>
      </c>
      <c r="G3289" s="1" t="s">
        <v>102</v>
      </c>
      <c r="H3289" s="1" t="s">
        <v>103</v>
      </c>
      <c r="I3289" s="1" t="s">
        <v>55</v>
      </c>
      <c r="J3289" s="1" t="s">
        <v>102</v>
      </c>
      <c r="K3289" s="1" t="s">
        <v>103</v>
      </c>
      <c r="L3289" s="1" t="s">
        <v>55</v>
      </c>
      <c r="M3289" s="1" t="s">
        <v>56</v>
      </c>
      <c r="N3289" s="1" t="s">
        <v>1868</v>
      </c>
      <c r="O3289" s="1" t="s">
        <v>102</v>
      </c>
      <c r="P3289" s="1" t="s">
        <v>103</v>
      </c>
      <c r="Q3289" s="1" t="s">
        <v>55</v>
      </c>
      <c r="R3289" s="1" t="s">
        <v>67</v>
      </c>
      <c r="T3289" s="1" t="s">
        <v>3938</v>
      </c>
      <c r="U3289" s="1" t="s">
        <v>59</v>
      </c>
      <c r="X3289" s="1" t="s">
        <v>60</v>
      </c>
      <c r="Y3289" s="1" t="s">
        <v>60</v>
      </c>
      <c r="Z3289" s="1" t="s">
        <v>60</v>
      </c>
      <c r="AD3289" s="1" t="s">
        <v>60</v>
      </c>
      <c r="AG3289" s="1" t="s">
        <v>60</v>
      </c>
      <c r="AT3289" s="1" t="s">
        <v>106</v>
      </c>
      <c r="AU3289" s="1" t="s">
        <v>106</v>
      </c>
      <c r="AV3289" s="1" t="s">
        <v>107</v>
      </c>
      <c r="AW3289" s="3" t="str">
        <f t="shared" si="1"/>
        <v>Other</v>
      </c>
      <c r="AX3289" s="3" t="str">
        <f t="array" ref="AX3289">TEXTJOIN(", ", TRUE, IF(X3289:AS3289="Y", X$1:AS$1, IF(X3289:AS3289&lt;&gt;"", X$1:AS$1 &amp; ": " &amp; X3289:AS3289, "")))
</f>
        <v>Heroin, Cocaine, Fentanyl, Ethanol, Methadone</v>
      </c>
    </row>
    <row r="3290">
      <c r="A3290" s="2">
        <v>43847.0</v>
      </c>
      <c r="B3290" s="1" t="s">
        <v>50</v>
      </c>
      <c r="C3290" s="1">
        <v>48.0</v>
      </c>
      <c r="D3290" s="1" t="s">
        <v>76</v>
      </c>
      <c r="E3290" s="1" t="s">
        <v>63</v>
      </c>
      <c r="G3290" s="1" t="s">
        <v>256</v>
      </c>
      <c r="H3290" s="1" t="s">
        <v>103</v>
      </c>
      <c r="I3290" s="1" t="s">
        <v>55</v>
      </c>
      <c r="J3290" s="1" t="s">
        <v>256</v>
      </c>
      <c r="K3290" s="1" t="s">
        <v>103</v>
      </c>
      <c r="L3290" s="1" t="s">
        <v>55</v>
      </c>
      <c r="M3290" s="1" t="s">
        <v>56</v>
      </c>
      <c r="N3290" s="1" t="s">
        <v>66</v>
      </c>
      <c r="O3290" s="1" t="s">
        <v>256</v>
      </c>
      <c r="P3290" s="1" t="s">
        <v>103</v>
      </c>
      <c r="Q3290" s="1" t="s">
        <v>55</v>
      </c>
      <c r="R3290" s="1" t="s">
        <v>56</v>
      </c>
      <c r="T3290" s="1" t="s">
        <v>3939</v>
      </c>
      <c r="U3290" s="1" t="s">
        <v>59</v>
      </c>
      <c r="X3290" s="1" t="s">
        <v>60</v>
      </c>
      <c r="Z3290" s="1" t="s">
        <v>60</v>
      </c>
      <c r="AB3290" s="1" t="s">
        <v>60</v>
      </c>
      <c r="AR3290" s="1" t="s">
        <v>60</v>
      </c>
      <c r="AT3290" s="1" t="s">
        <v>282</v>
      </c>
      <c r="AU3290" s="1" t="s">
        <v>282</v>
      </c>
      <c r="AV3290" s="1" t="s">
        <v>260</v>
      </c>
      <c r="AW3290" s="3" t="str">
        <f t="shared" si="1"/>
        <v>Other</v>
      </c>
      <c r="AX3290" s="3" t="str">
        <f t="array" ref="AX3290">TEXTJOIN(", ", TRUE, IF(X3290:AS3290="Y", X$1:AS$1, IF(X3290:AS3290&lt;&gt;"", X$1:AS$1 &amp; ": " &amp; X3290:AS3290, "")))
</f>
        <v>Heroin, Fentanyl, Oxycodone, Any Opioid</v>
      </c>
    </row>
    <row r="3291">
      <c r="A3291" s="2">
        <v>43368.0</v>
      </c>
      <c r="B3291" s="1" t="s">
        <v>50</v>
      </c>
      <c r="C3291" s="1">
        <v>53.0</v>
      </c>
      <c r="D3291" s="1" t="s">
        <v>51</v>
      </c>
      <c r="E3291" s="1" t="s">
        <v>63</v>
      </c>
      <c r="G3291" s="1" t="s">
        <v>1919</v>
      </c>
      <c r="H3291" s="1" t="s">
        <v>121</v>
      </c>
      <c r="I3291" s="1" t="s">
        <v>55</v>
      </c>
      <c r="J3291" s="1" t="s">
        <v>1919</v>
      </c>
      <c r="K3291" s="1" t="s">
        <v>121</v>
      </c>
      <c r="M3291" s="1" t="s">
        <v>56</v>
      </c>
      <c r="N3291" s="1" t="s">
        <v>136</v>
      </c>
      <c r="O3291" s="1" t="s">
        <v>1919</v>
      </c>
      <c r="P3291" s="1" t="s">
        <v>121</v>
      </c>
      <c r="Q3291" s="1" t="s">
        <v>55</v>
      </c>
      <c r="R3291" s="1" t="s">
        <v>56</v>
      </c>
      <c r="T3291" s="1" t="s">
        <v>3940</v>
      </c>
      <c r="U3291" s="1" t="s">
        <v>59</v>
      </c>
      <c r="V3291" s="1" t="s">
        <v>197</v>
      </c>
      <c r="AB3291" s="1" t="s">
        <v>60</v>
      </c>
      <c r="AG3291" s="1" t="s">
        <v>60</v>
      </c>
      <c r="AR3291" s="1" t="s">
        <v>60</v>
      </c>
      <c r="AT3291" s="1" t="s">
        <v>1921</v>
      </c>
      <c r="AU3291" s="1" t="s">
        <v>1921</v>
      </c>
      <c r="AV3291" s="1" t="s">
        <v>2941</v>
      </c>
      <c r="AW3291" s="3" t="str">
        <f t="shared" si="1"/>
        <v>Other</v>
      </c>
      <c r="AX3291" s="3" t="str">
        <f t="array" ref="AX3291">TEXTJOIN(", ", TRUE, IF(X3291:AS3291="Y", X$1:AS$1, IF(X3291:AS3291&lt;&gt;"", X$1:AS$1 &amp; ": " &amp; X3291:AS3291, "")))
</f>
        <v>Oxycodone, Methadone, Any Opioid</v>
      </c>
    </row>
    <row r="3292">
      <c r="A3292" s="2">
        <v>43774.0</v>
      </c>
      <c r="B3292" s="1" t="s">
        <v>50</v>
      </c>
      <c r="C3292" s="1">
        <v>43.0</v>
      </c>
      <c r="D3292" s="1" t="s">
        <v>51</v>
      </c>
      <c r="E3292" s="1" t="s">
        <v>63</v>
      </c>
      <c r="G3292" s="1" t="s">
        <v>91</v>
      </c>
      <c r="H3292" s="1" t="s">
        <v>91</v>
      </c>
      <c r="I3292" s="1" t="s">
        <v>55</v>
      </c>
      <c r="J3292" s="1" t="s">
        <v>91</v>
      </c>
      <c r="K3292" s="1" t="s">
        <v>91</v>
      </c>
      <c r="L3292" s="1" t="s">
        <v>55</v>
      </c>
      <c r="M3292" s="1" t="s">
        <v>56</v>
      </c>
      <c r="N3292" s="1" t="s">
        <v>178</v>
      </c>
      <c r="O3292" s="1" t="s">
        <v>91</v>
      </c>
      <c r="P3292" s="1" t="s">
        <v>91</v>
      </c>
      <c r="Q3292" s="1" t="s">
        <v>55</v>
      </c>
      <c r="R3292" s="1" t="s">
        <v>56</v>
      </c>
      <c r="T3292" s="1" t="s">
        <v>506</v>
      </c>
      <c r="U3292" s="1" t="s">
        <v>59</v>
      </c>
      <c r="Z3292" s="1" t="s">
        <v>60</v>
      </c>
      <c r="AR3292" s="1" t="s">
        <v>60</v>
      </c>
      <c r="AT3292" s="1" t="s">
        <v>110</v>
      </c>
      <c r="AU3292" s="1" t="s">
        <v>110</v>
      </c>
      <c r="AV3292" s="1" t="s">
        <v>111</v>
      </c>
      <c r="AW3292" s="3" t="str">
        <f t="shared" si="1"/>
        <v>Other</v>
      </c>
      <c r="AX3292" s="3" t="str">
        <f t="array" ref="AX3292">TEXTJOIN(", ", TRUE, IF(X3292:AS3292="Y", X$1:AS$1, IF(X3292:AS3292&lt;&gt;"", X$1:AS$1 &amp; ": " &amp; X3292:AS3292, "")))
</f>
        <v>Fentanyl, Any Opioid</v>
      </c>
    </row>
    <row r="3293">
      <c r="A3293" s="2">
        <v>42745.0</v>
      </c>
      <c r="B3293" s="1" t="s">
        <v>86</v>
      </c>
      <c r="C3293" s="1">
        <v>72.0</v>
      </c>
      <c r="D3293" s="1" t="s">
        <v>51</v>
      </c>
      <c r="E3293" s="1" t="s">
        <v>63</v>
      </c>
      <c r="G3293" s="1" t="s">
        <v>300</v>
      </c>
      <c r="H3293" s="1" t="s">
        <v>299</v>
      </c>
      <c r="I3293" s="1" t="s">
        <v>55</v>
      </c>
      <c r="J3293" s="1" t="s">
        <v>300</v>
      </c>
      <c r="K3293" s="1" t="s">
        <v>299</v>
      </c>
      <c r="L3293" s="1" t="s">
        <v>55</v>
      </c>
      <c r="M3293" s="1" t="s">
        <v>56</v>
      </c>
      <c r="N3293" s="1" t="s">
        <v>3941</v>
      </c>
      <c r="O3293" s="1" t="s">
        <v>300</v>
      </c>
      <c r="P3293" s="1" t="s">
        <v>299</v>
      </c>
      <c r="Q3293" s="1" t="s">
        <v>55</v>
      </c>
      <c r="T3293" s="1" t="s">
        <v>3942</v>
      </c>
      <c r="U3293" s="1" t="s">
        <v>59</v>
      </c>
      <c r="AF3293" s="1" t="s">
        <v>60</v>
      </c>
      <c r="AO3293" s="1" t="s">
        <v>60</v>
      </c>
      <c r="AT3293" s="1" t="s">
        <v>304</v>
      </c>
      <c r="AU3293" s="1" t="s">
        <v>304</v>
      </c>
      <c r="AV3293" s="1" t="s">
        <v>302</v>
      </c>
      <c r="AW3293" s="3" t="str">
        <f t="shared" si="1"/>
        <v>Other</v>
      </c>
      <c r="AX3293" s="3" t="str">
        <f t="array" ref="AX3293">TEXTJOIN(", ", TRUE, IF(X3293:AS3293="Y", X$1:AS$1, IF(X3293:AS3293&lt;&gt;"", X$1:AS$1 &amp; ": " &amp; X3293:AS3293, "")))
</f>
        <v>Benzodiazepine, Opiate NOS</v>
      </c>
    </row>
    <row r="3294">
      <c r="A3294" s="2">
        <v>43381.0</v>
      </c>
      <c r="B3294" s="1" t="s">
        <v>50</v>
      </c>
      <c r="C3294" s="1">
        <v>42.0</v>
      </c>
      <c r="D3294" s="1" t="s">
        <v>51</v>
      </c>
      <c r="E3294" s="1" t="s">
        <v>63</v>
      </c>
      <c r="G3294" s="1" t="s">
        <v>3943</v>
      </c>
      <c r="H3294" s="1" t="s">
        <v>125</v>
      </c>
      <c r="I3294" s="1" t="s">
        <v>55</v>
      </c>
      <c r="J3294" s="1" t="s">
        <v>3943</v>
      </c>
      <c r="K3294" s="1" t="s">
        <v>125</v>
      </c>
      <c r="M3294" s="1" t="s">
        <v>56</v>
      </c>
      <c r="N3294" s="1" t="s">
        <v>3944</v>
      </c>
      <c r="O3294" s="1" t="s">
        <v>3943</v>
      </c>
      <c r="P3294" s="1" t="s">
        <v>125</v>
      </c>
      <c r="Q3294" s="1" t="s">
        <v>55</v>
      </c>
      <c r="R3294" s="1" t="s">
        <v>56</v>
      </c>
      <c r="T3294" s="1" t="s">
        <v>541</v>
      </c>
      <c r="U3294" s="1" t="s">
        <v>59</v>
      </c>
      <c r="Z3294" s="1" t="s">
        <v>60</v>
      </c>
      <c r="AD3294" s="1" t="s">
        <v>60</v>
      </c>
      <c r="AR3294" s="1" t="s">
        <v>60</v>
      </c>
      <c r="AT3294" s="1" t="s">
        <v>3945</v>
      </c>
      <c r="AU3294" s="1" t="s">
        <v>3945</v>
      </c>
      <c r="AV3294" s="1" t="s">
        <v>3946</v>
      </c>
      <c r="AW3294" s="3" t="str">
        <f t="shared" si="1"/>
        <v>Other</v>
      </c>
      <c r="AX3294" s="3" t="str">
        <f t="array" ref="AX3294">TEXTJOIN(", ", TRUE, IF(X3294:AS3294="Y", X$1:AS$1, IF(X3294:AS3294&lt;&gt;"", X$1:AS$1 &amp; ": " &amp; X3294:AS3294, "")))
</f>
        <v>Fentanyl, Ethanol, Any Opioid</v>
      </c>
    </row>
    <row r="3295">
      <c r="A3295" s="2">
        <v>44339.0</v>
      </c>
      <c r="B3295" s="1" t="s">
        <v>50</v>
      </c>
      <c r="C3295" s="1">
        <v>50.0</v>
      </c>
      <c r="D3295" s="1" t="s">
        <v>51</v>
      </c>
      <c r="E3295" s="1" t="s">
        <v>502</v>
      </c>
      <c r="G3295" s="1" t="s">
        <v>53</v>
      </c>
      <c r="H3295" s="1" t="s">
        <v>54</v>
      </c>
      <c r="I3295" s="1" t="s">
        <v>55</v>
      </c>
      <c r="J3295" s="1" t="s">
        <v>53</v>
      </c>
      <c r="K3295" s="1" t="s">
        <v>54</v>
      </c>
      <c r="L3295" s="1" t="s">
        <v>55</v>
      </c>
      <c r="M3295" s="1" t="s">
        <v>3947</v>
      </c>
      <c r="N3295" s="1" t="s">
        <v>119</v>
      </c>
      <c r="O3295" s="1" t="s">
        <v>53</v>
      </c>
      <c r="P3295" s="1" t="s">
        <v>54</v>
      </c>
      <c r="Q3295" s="1" t="s">
        <v>55</v>
      </c>
      <c r="R3295" s="1" t="s">
        <v>44</v>
      </c>
      <c r="S3295" s="1" t="s">
        <v>3948</v>
      </c>
      <c r="T3295" s="1" t="s">
        <v>3949</v>
      </c>
      <c r="U3295" s="1" t="s">
        <v>59</v>
      </c>
      <c r="X3295" s="1" t="s">
        <v>60</v>
      </c>
      <c r="Y3295" s="1" t="s">
        <v>60</v>
      </c>
      <c r="Z3295" s="1" t="s">
        <v>60</v>
      </c>
      <c r="AD3295" s="1" t="s">
        <v>60</v>
      </c>
      <c r="AP3295" s="1" t="s">
        <v>60</v>
      </c>
      <c r="AR3295" s="1" t="s">
        <v>60</v>
      </c>
      <c r="AT3295" s="1" t="s">
        <v>61</v>
      </c>
      <c r="AU3295" s="1" t="s">
        <v>61</v>
      </c>
      <c r="AV3295" s="1" t="s">
        <v>294</v>
      </c>
      <c r="AW3295" s="3" t="str">
        <f t="shared" si="1"/>
        <v>Other</v>
      </c>
      <c r="AX3295" s="3" t="str">
        <f t="array" ref="AX3295">TEXTJOIN(", ", TRUE, IF(X3295:AS3295="Y", X$1:AS$1, IF(X3295:AS3295&lt;&gt;"", X$1:AS$1 &amp; ": " &amp; X3295:AS3295, "")))
</f>
        <v>Heroin, Cocaine, Fentanyl, Ethanol, Heroin/Morph/Codeine, Any Opioid</v>
      </c>
    </row>
    <row r="3296">
      <c r="A3296" s="2">
        <v>44006.0</v>
      </c>
      <c r="B3296" s="1" t="s">
        <v>50</v>
      </c>
      <c r="C3296" s="1">
        <v>58.0</v>
      </c>
      <c r="D3296" s="1" t="s">
        <v>51</v>
      </c>
      <c r="E3296" s="1" t="s">
        <v>63</v>
      </c>
      <c r="G3296" s="1" t="s">
        <v>3950</v>
      </c>
      <c r="H3296" s="1" t="s">
        <v>3951</v>
      </c>
      <c r="I3296" s="1" t="s">
        <v>2077</v>
      </c>
      <c r="J3296" s="1" t="s">
        <v>437</v>
      </c>
      <c r="K3296" s="1" t="s">
        <v>91</v>
      </c>
      <c r="L3296" s="1" t="s">
        <v>55</v>
      </c>
      <c r="M3296" s="1" t="s">
        <v>56</v>
      </c>
      <c r="N3296" s="1" t="s">
        <v>66</v>
      </c>
      <c r="O3296" s="1" t="s">
        <v>437</v>
      </c>
      <c r="P3296" s="1" t="s">
        <v>91</v>
      </c>
      <c r="Q3296" s="1" t="s">
        <v>55</v>
      </c>
      <c r="R3296" s="1" t="s">
        <v>44</v>
      </c>
      <c r="T3296" s="1" t="s">
        <v>3952</v>
      </c>
      <c r="U3296" s="1" t="s">
        <v>59</v>
      </c>
      <c r="X3296" s="1" t="s">
        <v>60</v>
      </c>
      <c r="AR3296" s="1" t="s">
        <v>60</v>
      </c>
      <c r="AU3296" s="1" t="s">
        <v>439</v>
      </c>
      <c r="AV3296" s="1" t="s">
        <v>440</v>
      </c>
      <c r="AW3296" s="3" t="str">
        <f t="shared" si="1"/>
        <v>Other</v>
      </c>
      <c r="AX3296" s="3" t="str">
        <f t="array" ref="AX3296">TEXTJOIN(", ", TRUE, IF(X3296:AS3296="Y", X$1:AS$1, IF(X3296:AS3296&lt;&gt;"", X$1:AS$1 &amp; ": " &amp; X3296:AS3296, "")))
</f>
        <v>Heroin, Any Opioid</v>
      </c>
    </row>
    <row r="3297">
      <c r="A3297" s="2">
        <v>44408.0</v>
      </c>
      <c r="B3297" s="1" t="s">
        <v>50</v>
      </c>
      <c r="C3297" s="1">
        <v>45.0</v>
      </c>
      <c r="D3297" s="1" t="s">
        <v>76</v>
      </c>
      <c r="E3297" s="1" t="s">
        <v>502</v>
      </c>
      <c r="G3297" s="1" t="s">
        <v>82</v>
      </c>
      <c r="H3297" s="1" t="s">
        <v>54</v>
      </c>
      <c r="I3297" s="1" t="s">
        <v>55</v>
      </c>
      <c r="J3297" s="1" t="s">
        <v>82</v>
      </c>
      <c r="K3297" s="1" t="s">
        <v>54</v>
      </c>
      <c r="L3297" s="1" t="s">
        <v>55</v>
      </c>
      <c r="M3297" s="1" t="s">
        <v>56</v>
      </c>
      <c r="N3297" s="1" t="s">
        <v>136</v>
      </c>
      <c r="O3297" s="1" t="s">
        <v>82</v>
      </c>
      <c r="P3297" s="1" t="s">
        <v>54</v>
      </c>
      <c r="Q3297" s="1" t="s">
        <v>55</v>
      </c>
      <c r="R3297" s="1" t="s">
        <v>180</v>
      </c>
      <c r="T3297" s="1" t="s">
        <v>83</v>
      </c>
      <c r="U3297" s="1" t="s">
        <v>59</v>
      </c>
      <c r="V3297" s="1" t="s">
        <v>258</v>
      </c>
      <c r="Y3297" s="1" t="s">
        <v>60</v>
      </c>
      <c r="Z3297" s="1" t="s">
        <v>60</v>
      </c>
      <c r="AR3297" s="1" t="s">
        <v>60</v>
      </c>
      <c r="AT3297" s="1" t="s">
        <v>329</v>
      </c>
      <c r="AU3297" s="1" t="s">
        <v>329</v>
      </c>
      <c r="AV3297" s="1" t="s">
        <v>85</v>
      </c>
      <c r="AW3297" s="3" t="str">
        <f t="shared" si="1"/>
        <v>Other</v>
      </c>
      <c r="AX3297" s="3" t="str">
        <f t="array" ref="AX3297">TEXTJOIN(", ", TRUE, IF(X3297:AS3297="Y", X$1:AS$1, IF(X3297:AS3297&lt;&gt;"", X$1:AS$1 &amp; ": " &amp; X3297:AS3297, "")))
</f>
        <v>Cocaine, Fentanyl, Any Opioid</v>
      </c>
    </row>
    <row r="3298">
      <c r="A3298" s="4">
        <v>43453.0</v>
      </c>
      <c r="B3298" s="1" t="s">
        <v>50</v>
      </c>
      <c r="C3298" s="1">
        <v>34.0</v>
      </c>
      <c r="D3298" s="1" t="s">
        <v>51</v>
      </c>
      <c r="E3298" s="1" t="s">
        <v>63</v>
      </c>
      <c r="G3298" s="1" t="s">
        <v>446</v>
      </c>
      <c r="H3298" s="1" t="s">
        <v>91</v>
      </c>
      <c r="I3298" s="1" t="s">
        <v>55</v>
      </c>
      <c r="J3298" s="1" t="s">
        <v>446</v>
      </c>
      <c r="K3298" s="1" t="s">
        <v>91</v>
      </c>
      <c r="M3298" s="1" t="s">
        <v>177</v>
      </c>
      <c r="N3298" s="1" t="s">
        <v>136</v>
      </c>
      <c r="O3298" s="1" t="s">
        <v>446</v>
      </c>
      <c r="P3298" s="1" t="s">
        <v>91</v>
      </c>
      <c r="Q3298" s="1" t="s">
        <v>55</v>
      </c>
      <c r="R3298" s="1" t="s">
        <v>44</v>
      </c>
      <c r="T3298" s="1" t="s">
        <v>3953</v>
      </c>
      <c r="U3298" s="1" t="s">
        <v>59</v>
      </c>
      <c r="X3298" s="1" t="s">
        <v>60</v>
      </c>
      <c r="AD3298" s="1" t="s">
        <v>60</v>
      </c>
      <c r="AP3298" s="1" t="s">
        <v>60</v>
      </c>
      <c r="AR3298" s="1" t="s">
        <v>60</v>
      </c>
      <c r="AT3298" s="1" t="s">
        <v>448</v>
      </c>
      <c r="AU3298" s="1" t="s">
        <v>448</v>
      </c>
      <c r="AV3298" s="1" t="s">
        <v>449</v>
      </c>
      <c r="AW3298" s="3" t="str">
        <f t="shared" si="1"/>
        <v>Other</v>
      </c>
      <c r="AX3298" s="3" t="str">
        <f t="array" ref="AX3298">TEXTJOIN(", ", TRUE, IF(X3298:AS3298="Y", X$1:AS$1, IF(X3298:AS3298&lt;&gt;"", X$1:AS$1 &amp; ": " &amp; X3298:AS3298, "")))
</f>
        <v>Heroin, Ethanol, Heroin/Morph/Codeine, Any Opioid</v>
      </c>
    </row>
    <row r="3299">
      <c r="A3299" s="4">
        <v>41624.0</v>
      </c>
      <c r="B3299" s="1" t="s">
        <v>50</v>
      </c>
      <c r="C3299" s="1">
        <v>22.0</v>
      </c>
      <c r="D3299" s="1" t="s">
        <v>51</v>
      </c>
      <c r="E3299" s="1" t="s">
        <v>63</v>
      </c>
      <c r="G3299" s="1" t="s">
        <v>300</v>
      </c>
      <c r="H3299" s="1" t="s">
        <v>299</v>
      </c>
      <c r="J3299" s="1" t="s">
        <v>300</v>
      </c>
      <c r="L3299" s="1" t="s">
        <v>55</v>
      </c>
      <c r="M3299" s="1" t="s">
        <v>56</v>
      </c>
      <c r="N3299" s="1" t="s">
        <v>136</v>
      </c>
      <c r="O3299" s="1" t="s">
        <v>300</v>
      </c>
      <c r="P3299" s="1" t="s">
        <v>299</v>
      </c>
      <c r="R3299" s="1" t="s">
        <v>56</v>
      </c>
      <c r="T3299" s="1" t="s">
        <v>78</v>
      </c>
      <c r="U3299" s="1" t="s">
        <v>59</v>
      </c>
      <c r="X3299" s="1" t="s">
        <v>60</v>
      </c>
      <c r="AT3299" s="1" t="s">
        <v>304</v>
      </c>
      <c r="AU3299" s="1" t="s">
        <v>304</v>
      </c>
      <c r="AV3299" s="1" t="s">
        <v>302</v>
      </c>
      <c r="AW3299" s="3" t="str">
        <f t="shared" si="1"/>
        <v>Other</v>
      </c>
      <c r="AX3299" s="3" t="str">
        <f t="array" ref="AX3299">TEXTJOIN(", ", TRUE, IF(X3299:AS3299="Y", X$1:AS$1, IF(X3299:AS3299&lt;&gt;"", X$1:AS$1 &amp; ": " &amp; X3299:AS3299, "")))
</f>
        <v>Heroin</v>
      </c>
    </row>
    <row r="3300">
      <c r="A3300" s="2">
        <v>43997.0</v>
      </c>
      <c r="B3300" s="1" t="s">
        <v>50</v>
      </c>
      <c r="C3300" s="1">
        <v>61.0</v>
      </c>
      <c r="D3300" s="1" t="s">
        <v>51</v>
      </c>
      <c r="E3300" s="1" t="s">
        <v>63</v>
      </c>
      <c r="G3300" s="1" t="s">
        <v>82</v>
      </c>
      <c r="H3300" s="1" t="s">
        <v>54</v>
      </c>
      <c r="I3300" s="1" t="s">
        <v>55</v>
      </c>
      <c r="J3300" s="1" t="s">
        <v>82</v>
      </c>
      <c r="K3300" s="1" t="s">
        <v>54</v>
      </c>
      <c r="L3300" s="1" t="s">
        <v>55</v>
      </c>
      <c r="M3300" s="1" t="s">
        <v>56</v>
      </c>
      <c r="N3300" s="1" t="s">
        <v>136</v>
      </c>
      <c r="O3300" s="1" t="s">
        <v>82</v>
      </c>
      <c r="P3300" s="1" t="s">
        <v>54</v>
      </c>
      <c r="Q3300" s="1" t="s">
        <v>55</v>
      </c>
      <c r="R3300" s="1" t="s">
        <v>56</v>
      </c>
      <c r="T3300" s="1" t="s">
        <v>2265</v>
      </c>
      <c r="U3300" s="1" t="s">
        <v>59</v>
      </c>
      <c r="V3300" s="1" t="s">
        <v>1694</v>
      </c>
      <c r="X3300" s="1" t="s">
        <v>60</v>
      </c>
      <c r="Z3300" s="1" t="s">
        <v>60</v>
      </c>
      <c r="AR3300" s="1" t="s">
        <v>60</v>
      </c>
      <c r="AT3300" s="1" t="s">
        <v>329</v>
      </c>
      <c r="AU3300" s="1" t="s">
        <v>329</v>
      </c>
      <c r="AV3300" s="1" t="s">
        <v>85</v>
      </c>
      <c r="AW3300" s="3" t="str">
        <f t="shared" si="1"/>
        <v>Other</v>
      </c>
      <c r="AX3300" s="3" t="str">
        <f t="array" ref="AX3300">TEXTJOIN(", ", TRUE, IF(X3300:AS3300="Y", X$1:AS$1, IF(X3300:AS3300&lt;&gt;"", X$1:AS$1 &amp; ": " &amp; X3300:AS3300, "")))
</f>
        <v>Heroin, Fentanyl, Any Opioid</v>
      </c>
    </row>
    <row r="3301">
      <c r="A3301" s="2">
        <v>43925.0</v>
      </c>
      <c r="B3301" s="1" t="s">
        <v>50</v>
      </c>
      <c r="C3301" s="1">
        <v>43.0</v>
      </c>
      <c r="D3301" s="1" t="s">
        <v>76</v>
      </c>
      <c r="E3301" s="1" t="s">
        <v>63</v>
      </c>
      <c r="J3301" s="1" t="s">
        <v>116</v>
      </c>
      <c r="K3301" s="1" t="s">
        <v>103</v>
      </c>
      <c r="L3301" s="1" t="s">
        <v>55</v>
      </c>
      <c r="M3301" s="1" t="s">
        <v>820</v>
      </c>
      <c r="N3301" s="1" t="s">
        <v>93</v>
      </c>
      <c r="O3301" s="1" t="s">
        <v>116</v>
      </c>
      <c r="P3301" s="1" t="s">
        <v>103</v>
      </c>
      <c r="Q3301" s="1" t="s">
        <v>55</v>
      </c>
      <c r="R3301" s="1" t="s">
        <v>67</v>
      </c>
      <c r="T3301" s="1" t="s">
        <v>3954</v>
      </c>
      <c r="U3301" s="1" t="s">
        <v>59</v>
      </c>
      <c r="Z3301" s="1" t="s">
        <v>60</v>
      </c>
      <c r="AD3301" s="1" t="s">
        <v>60</v>
      </c>
      <c r="AR3301" s="1" t="s">
        <v>60</v>
      </c>
      <c r="AT3301" s="1" t="s">
        <v>62</v>
      </c>
      <c r="AU3301" s="1" t="s">
        <v>122</v>
      </c>
      <c r="AV3301" s="1" t="s">
        <v>139</v>
      </c>
      <c r="AW3301" s="3" t="str">
        <f t="shared" si="1"/>
        <v>Other</v>
      </c>
      <c r="AX3301" s="3" t="str">
        <f t="array" ref="AX3301">TEXTJOIN(", ", TRUE, IF(X3301:AS3301="Y", X$1:AS$1, IF(X3301:AS3301&lt;&gt;"", X$1:AS$1 &amp; ": " &amp; X3301:AS3301, "")))
</f>
        <v>Fentanyl, Ethanol, Any Opioid</v>
      </c>
    </row>
    <row r="3302">
      <c r="A3302" s="2">
        <v>43697.0</v>
      </c>
      <c r="B3302" s="1" t="s">
        <v>50</v>
      </c>
      <c r="C3302" s="1">
        <v>59.0</v>
      </c>
      <c r="D3302" s="1" t="s">
        <v>51</v>
      </c>
      <c r="E3302" s="1" t="s">
        <v>63</v>
      </c>
      <c r="G3302" s="1" t="s">
        <v>82</v>
      </c>
      <c r="H3302" s="1" t="s">
        <v>54</v>
      </c>
      <c r="I3302" s="1" t="s">
        <v>55</v>
      </c>
      <c r="J3302" s="1" t="s">
        <v>82</v>
      </c>
      <c r="K3302" s="1" t="s">
        <v>54</v>
      </c>
      <c r="L3302" s="1" t="s">
        <v>55</v>
      </c>
      <c r="M3302" s="1" t="s">
        <v>56</v>
      </c>
      <c r="N3302" s="1" t="s">
        <v>66</v>
      </c>
      <c r="O3302" s="1" t="s">
        <v>82</v>
      </c>
      <c r="P3302" s="1" t="s">
        <v>54</v>
      </c>
      <c r="Q3302" s="1" t="s">
        <v>55</v>
      </c>
      <c r="R3302" s="1" t="s">
        <v>56</v>
      </c>
      <c r="T3302" s="1" t="s">
        <v>3955</v>
      </c>
      <c r="U3302" s="1" t="s">
        <v>59</v>
      </c>
      <c r="Y3302" s="1" t="s">
        <v>60</v>
      </c>
      <c r="AD3302" s="1" t="s">
        <v>60</v>
      </c>
      <c r="AT3302" s="1" t="s">
        <v>329</v>
      </c>
      <c r="AU3302" s="1" t="s">
        <v>329</v>
      </c>
      <c r="AV3302" s="1" t="s">
        <v>85</v>
      </c>
      <c r="AW3302" s="3" t="str">
        <f t="shared" si="1"/>
        <v>Other</v>
      </c>
      <c r="AX3302" s="3" t="str">
        <f t="array" ref="AX3302">TEXTJOIN(", ", TRUE, IF(X3302:AS3302="Y", X$1:AS$1, IF(X3302:AS3302&lt;&gt;"", X$1:AS$1 &amp; ": " &amp; X3302:AS3302, "")))
</f>
        <v>Cocaine, Ethanol</v>
      </c>
    </row>
    <row r="3303">
      <c r="A3303" s="2">
        <v>42932.0</v>
      </c>
      <c r="B3303" s="1" t="s">
        <v>86</v>
      </c>
      <c r="C3303" s="1">
        <v>59.0</v>
      </c>
      <c r="D3303" s="1" t="s">
        <v>51</v>
      </c>
      <c r="E3303" s="1" t="s">
        <v>63</v>
      </c>
      <c r="G3303" s="1" t="s">
        <v>116</v>
      </c>
      <c r="H3303" s="1" t="s">
        <v>103</v>
      </c>
      <c r="I3303" s="1" t="s">
        <v>55</v>
      </c>
      <c r="J3303" s="1" t="s">
        <v>116</v>
      </c>
      <c r="K3303" s="1" t="s">
        <v>103</v>
      </c>
      <c r="L3303" s="1" t="s">
        <v>55</v>
      </c>
      <c r="M3303" s="1" t="s">
        <v>56</v>
      </c>
      <c r="N3303" s="1" t="s">
        <v>136</v>
      </c>
      <c r="O3303" s="1" t="s">
        <v>116</v>
      </c>
      <c r="P3303" s="1" t="s">
        <v>103</v>
      </c>
      <c r="Q3303" s="1" t="s">
        <v>55</v>
      </c>
      <c r="R3303" s="1" t="s">
        <v>56</v>
      </c>
      <c r="T3303" s="1" t="s">
        <v>3956</v>
      </c>
      <c r="U3303" s="1" t="s">
        <v>59</v>
      </c>
      <c r="X3303" s="1" t="s">
        <v>60</v>
      </c>
      <c r="Z3303" s="1" t="s">
        <v>60</v>
      </c>
      <c r="AD3303" s="1" t="s">
        <v>60</v>
      </c>
      <c r="AT3303" s="1" t="s">
        <v>122</v>
      </c>
      <c r="AU3303" s="1" t="s">
        <v>122</v>
      </c>
      <c r="AV3303" s="1" t="s">
        <v>139</v>
      </c>
      <c r="AW3303" s="3" t="str">
        <f t="shared" si="1"/>
        <v>Other</v>
      </c>
      <c r="AX3303" s="3" t="str">
        <f t="array" ref="AX3303">TEXTJOIN(", ", TRUE, IF(X3303:AS3303="Y", X$1:AS$1, IF(X3303:AS3303&lt;&gt;"", X$1:AS$1 &amp; ": " &amp; X3303:AS3303, "")))
</f>
        <v>Heroin, Fentanyl, Ethanol</v>
      </c>
    </row>
    <row r="3304">
      <c r="A3304" s="2">
        <v>44509.0</v>
      </c>
      <c r="B3304" s="1" t="s">
        <v>50</v>
      </c>
      <c r="C3304" s="1">
        <v>40.0</v>
      </c>
      <c r="D3304" s="1" t="s">
        <v>51</v>
      </c>
      <c r="E3304" s="1" t="s">
        <v>63</v>
      </c>
      <c r="G3304" s="1" t="s">
        <v>685</v>
      </c>
      <c r="H3304" s="1" t="s">
        <v>103</v>
      </c>
      <c r="I3304" s="1" t="s">
        <v>55</v>
      </c>
      <c r="J3304" s="1" t="s">
        <v>685</v>
      </c>
      <c r="K3304" s="1" t="s">
        <v>103</v>
      </c>
      <c r="L3304" s="1" t="s">
        <v>55</v>
      </c>
      <c r="M3304" s="1" t="s">
        <v>743</v>
      </c>
      <c r="N3304" s="1" t="s">
        <v>155</v>
      </c>
      <c r="O3304" s="1" t="s">
        <v>103</v>
      </c>
      <c r="P3304" s="1" t="s">
        <v>103</v>
      </c>
      <c r="Q3304" s="1" t="s">
        <v>55</v>
      </c>
      <c r="R3304" s="1" t="s">
        <v>180</v>
      </c>
      <c r="T3304" s="1" t="s">
        <v>3957</v>
      </c>
      <c r="U3304" s="1" t="s">
        <v>59</v>
      </c>
      <c r="Z3304" s="1" t="s">
        <v>60</v>
      </c>
      <c r="AB3304" s="1" t="s">
        <v>60</v>
      </c>
      <c r="AI3304" s="1" t="s">
        <v>60</v>
      </c>
      <c r="AR3304" s="1" t="s">
        <v>60</v>
      </c>
      <c r="AT3304" s="1" t="s">
        <v>686</v>
      </c>
      <c r="AU3304" s="1" t="s">
        <v>686</v>
      </c>
      <c r="AV3304" s="1" t="s">
        <v>168</v>
      </c>
      <c r="AW3304" s="3" t="str">
        <f t="shared" si="1"/>
        <v>Other</v>
      </c>
      <c r="AX3304" s="3" t="str">
        <f t="array" ref="AX3304">TEXTJOIN(", ", TRUE, IF(X3304:AS3304="Y", X$1:AS$1, IF(X3304:AS3304&lt;&gt;"", X$1:AS$1 &amp; ": " &amp; X3304:AS3304, "")))
</f>
        <v>Fentanyl, Oxycodone, Amphet, Any Opioid</v>
      </c>
    </row>
    <row r="3305">
      <c r="A3305" s="2">
        <v>41219.0</v>
      </c>
      <c r="B3305" s="1" t="s">
        <v>50</v>
      </c>
      <c r="C3305" s="1">
        <v>60.0</v>
      </c>
      <c r="D3305" s="1" t="s">
        <v>51</v>
      </c>
      <c r="E3305" s="1" t="s">
        <v>63</v>
      </c>
      <c r="G3305" s="1" t="s">
        <v>82</v>
      </c>
      <c r="H3305" s="1" t="s">
        <v>54</v>
      </c>
      <c r="J3305" s="1" t="s">
        <v>82</v>
      </c>
      <c r="L3305" s="1" t="s">
        <v>55</v>
      </c>
      <c r="M3305" s="1" t="s">
        <v>56</v>
      </c>
      <c r="N3305" s="1" t="s">
        <v>148</v>
      </c>
      <c r="O3305" s="1" t="s">
        <v>82</v>
      </c>
      <c r="P3305" s="1" t="s">
        <v>54</v>
      </c>
      <c r="R3305" s="1" t="s">
        <v>56</v>
      </c>
      <c r="T3305" s="1" t="s">
        <v>68</v>
      </c>
      <c r="U3305" s="1" t="s">
        <v>59</v>
      </c>
      <c r="X3305" s="1" t="s">
        <v>60</v>
      </c>
      <c r="AT3305" s="1" t="s">
        <v>329</v>
      </c>
      <c r="AU3305" s="1" t="s">
        <v>329</v>
      </c>
      <c r="AV3305" s="1" t="s">
        <v>85</v>
      </c>
      <c r="AW3305" s="3" t="str">
        <f t="shared" si="1"/>
        <v>Other</v>
      </c>
      <c r="AX3305" s="3" t="str">
        <f t="array" ref="AX3305">TEXTJOIN(", ", TRUE, IF(X3305:AS3305="Y", X$1:AS$1, IF(X3305:AS3305&lt;&gt;"", X$1:AS$1 &amp; ": " &amp; X3305:AS3305, "")))
</f>
        <v>Heroin</v>
      </c>
    </row>
    <row r="3306">
      <c r="A3306" s="2">
        <v>41665.0</v>
      </c>
      <c r="B3306" s="1" t="s">
        <v>50</v>
      </c>
      <c r="C3306" s="1">
        <v>25.0</v>
      </c>
      <c r="D3306" s="1" t="s">
        <v>51</v>
      </c>
      <c r="E3306" s="1" t="s">
        <v>63</v>
      </c>
      <c r="G3306" s="1" t="s">
        <v>361</v>
      </c>
      <c r="J3306" s="1" t="s">
        <v>361</v>
      </c>
      <c r="L3306" s="1" t="s">
        <v>55</v>
      </c>
      <c r="M3306" s="1" t="s">
        <v>56</v>
      </c>
      <c r="N3306" s="1" t="s">
        <v>136</v>
      </c>
      <c r="O3306" s="1" t="s">
        <v>64</v>
      </c>
      <c r="R3306" s="1" t="s">
        <v>67</v>
      </c>
      <c r="T3306" s="1" t="s">
        <v>130</v>
      </c>
      <c r="U3306" s="1" t="s">
        <v>59</v>
      </c>
      <c r="X3306" s="1" t="s">
        <v>60</v>
      </c>
      <c r="AT3306" s="1" t="s">
        <v>363</v>
      </c>
      <c r="AU3306" s="1" t="s">
        <v>363</v>
      </c>
      <c r="AV3306" s="1" t="s">
        <v>70</v>
      </c>
      <c r="AW3306" s="3" t="str">
        <f t="shared" si="1"/>
        <v>Other</v>
      </c>
      <c r="AX3306" s="3" t="str">
        <f t="array" ref="AX3306">TEXTJOIN(", ", TRUE, IF(X3306:AS3306="Y", X$1:AS$1, IF(X3306:AS3306&lt;&gt;"", X$1:AS$1 &amp; ": " &amp; X3306:AS3306, "")))
</f>
        <v>Heroin</v>
      </c>
    </row>
    <row r="3307">
      <c r="A3307" s="2">
        <v>44442.0</v>
      </c>
      <c r="B3307" s="1" t="s">
        <v>50</v>
      </c>
      <c r="C3307" s="1">
        <v>59.0</v>
      </c>
      <c r="D3307" s="1" t="s">
        <v>76</v>
      </c>
      <c r="E3307" s="1" t="s">
        <v>63</v>
      </c>
      <c r="G3307" s="1" t="s">
        <v>3958</v>
      </c>
      <c r="H3307" s="1" t="s">
        <v>3959</v>
      </c>
      <c r="I3307" s="1" t="s">
        <v>89</v>
      </c>
      <c r="J3307" s="1" t="s">
        <v>624</v>
      </c>
      <c r="K3307" s="1" t="s">
        <v>299</v>
      </c>
      <c r="L3307" s="1" t="s">
        <v>55</v>
      </c>
      <c r="M3307" s="1" t="s">
        <v>404</v>
      </c>
      <c r="N3307" s="1" t="s">
        <v>119</v>
      </c>
      <c r="O3307" s="1" t="s">
        <v>91</v>
      </c>
      <c r="P3307" s="1" t="s">
        <v>91</v>
      </c>
      <c r="Q3307" s="1" t="s">
        <v>55</v>
      </c>
      <c r="R3307" s="1" t="s">
        <v>173</v>
      </c>
      <c r="T3307" s="1" t="s">
        <v>3960</v>
      </c>
      <c r="U3307" s="1" t="s">
        <v>59</v>
      </c>
      <c r="Z3307" s="1" t="s">
        <v>60</v>
      </c>
      <c r="AA3307" s="1" t="s">
        <v>60</v>
      </c>
      <c r="AR3307" s="1" t="s">
        <v>60</v>
      </c>
      <c r="AT3307" s="1" t="s">
        <v>3961</v>
      </c>
      <c r="AU3307" s="1" t="s">
        <v>626</v>
      </c>
      <c r="AV3307" s="1" t="s">
        <v>111</v>
      </c>
      <c r="AW3307" s="3" t="str">
        <f t="shared" si="1"/>
        <v>Other</v>
      </c>
      <c r="AX3307" s="3" t="str">
        <f t="array" ref="AX3307">TEXTJOIN(", ", TRUE, IF(X3307:AS3307="Y", X$1:AS$1, IF(X3307:AS3307&lt;&gt;"", X$1:AS$1 &amp; ": " &amp; X3307:AS3307, "")))
</f>
        <v>Fentanyl, Fentanyl Analogue, Any Opioid</v>
      </c>
    </row>
    <row r="3308">
      <c r="A3308" s="2">
        <v>43076.0</v>
      </c>
      <c r="B3308" s="1" t="s">
        <v>86</v>
      </c>
      <c r="C3308" s="1">
        <v>63.0</v>
      </c>
      <c r="D3308" s="1" t="s">
        <v>76</v>
      </c>
      <c r="E3308" s="1" t="s">
        <v>63</v>
      </c>
      <c r="G3308" s="1" t="s">
        <v>271</v>
      </c>
      <c r="H3308" s="1" t="s">
        <v>91</v>
      </c>
      <c r="I3308" s="1" t="s">
        <v>55</v>
      </c>
      <c r="J3308" s="1" t="s">
        <v>271</v>
      </c>
      <c r="K3308" s="1" t="s">
        <v>91</v>
      </c>
      <c r="L3308" s="1" t="s">
        <v>55</v>
      </c>
      <c r="M3308" s="1" t="s">
        <v>56</v>
      </c>
      <c r="N3308" s="1" t="s">
        <v>3962</v>
      </c>
      <c r="O3308" s="1" t="s">
        <v>271</v>
      </c>
      <c r="P3308" s="1" t="s">
        <v>91</v>
      </c>
      <c r="Q3308" s="1" t="s">
        <v>55</v>
      </c>
      <c r="R3308" s="1" t="s">
        <v>56</v>
      </c>
      <c r="T3308" s="1" t="s">
        <v>3963</v>
      </c>
      <c r="U3308" s="1" t="s">
        <v>59</v>
      </c>
      <c r="AB3308" s="1" t="s">
        <v>60</v>
      </c>
      <c r="AF3308" s="1" t="s">
        <v>60</v>
      </c>
      <c r="AT3308" s="1" t="s">
        <v>274</v>
      </c>
      <c r="AU3308" s="1" t="s">
        <v>274</v>
      </c>
      <c r="AV3308" s="1" t="s">
        <v>275</v>
      </c>
      <c r="AW3308" s="3" t="str">
        <f t="shared" si="1"/>
        <v>Other</v>
      </c>
      <c r="AX3308" s="3" t="str">
        <f t="array" ref="AX3308">TEXTJOIN(", ", TRUE, IF(X3308:AS3308="Y", X$1:AS$1, IF(X3308:AS3308&lt;&gt;"", X$1:AS$1 &amp; ": " &amp; X3308:AS3308, "")))
</f>
        <v>Oxycodone, Benzodiazepine</v>
      </c>
    </row>
    <row r="3309">
      <c r="A3309" s="2">
        <v>44070.0</v>
      </c>
      <c r="B3309" s="1" t="s">
        <v>50</v>
      </c>
      <c r="C3309" s="1">
        <v>22.0</v>
      </c>
      <c r="D3309" s="1" t="s">
        <v>51</v>
      </c>
      <c r="E3309" s="1" t="s">
        <v>63</v>
      </c>
      <c r="G3309" s="1" t="s">
        <v>53</v>
      </c>
      <c r="H3309" s="1" t="s">
        <v>54</v>
      </c>
      <c r="I3309" s="1" t="s">
        <v>55</v>
      </c>
      <c r="J3309" s="1" t="s">
        <v>53</v>
      </c>
      <c r="K3309" s="1" t="s">
        <v>54</v>
      </c>
      <c r="L3309" s="1" t="s">
        <v>55</v>
      </c>
      <c r="M3309" s="1" t="s">
        <v>56</v>
      </c>
      <c r="N3309" s="1" t="s">
        <v>178</v>
      </c>
      <c r="O3309" s="1" t="s">
        <v>53</v>
      </c>
      <c r="P3309" s="1" t="s">
        <v>54</v>
      </c>
      <c r="Q3309" s="1" t="s">
        <v>55</v>
      </c>
      <c r="R3309" s="1" t="s">
        <v>67</v>
      </c>
      <c r="T3309" s="1" t="s">
        <v>3964</v>
      </c>
      <c r="U3309" s="1" t="s">
        <v>59</v>
      </c>
      <c r="Y3309" s="1" t="s">
        <v>60</v>
      </c>
      <c r="Z3309" s="1" t="s">
        <v>60</v>
      </c>
      <c r="AB3309" s="1" t="s">
        <v>60</v>
      </c>
      <c r="AD3309" s="1" t="s">
        <v>60</v>
      </c>
      <c r="AR3309" s="1" t="s">
        <v>60</v>
      </c>
      <c r="AT3309" s="1" t="s">
        <v>61</v>
      </c>
      <c r="AU3309" s="1" t="s">
        <v>61</v>
      </c>
      <c r="AV3309" s="1" t="s">
        <v>294</v>
      </c>
      <c r="AW3309" s="3" t="str">
        <f t="shared" si="1"/>
        <v>Other</v>
      </c>
      <c r="AX3309" s="3" t="str">
        <f t="array" ref="AX3309">TEXTJOIN(", ", TRUE, IF(X3309:AS3309="Y", X$1:AS$1, IF(X3309:AS3309&lt;&gt;"", X$1:AS$1 &amp; ": " &amp; X3309:AS3309, "")))
</f>
        <v>Cocaine, Fentanyl, Oxycodone, Ethanol, Any Opioid</v>
      </c>
    </row>
    <row r="3310">
      <c r="A3310" s="2">
        <v>43043.0</v>
      </c>
      <c r="B3310" s="1" t="s">
        <v>86</v>
      </c>
      <c r="C3310" s="1">
        <v>44.0</v>
      </c>
      <c r="D3310" s="1" t="s">
        <v>76</v>
      </c>
      <c r="E3310" s="1" t="s">
        <v>63</v>
      </c>
      <c r="G3310" s="1" t="s">
        <v>262</v>
      </c>
      <c r="H3310" s="1" t="s">
        <v>263</v>
      </c>
      <c r="I3310" s="1" t="s">
        <v>55</v>
      </c>
      <c r="J3310" s="1" t="s">
        <v>262</v>
      </c>
      <c r="K3310" s="1" t="s">
        <v>263</v>
      </c>
      <c r="L3310" s="1" t="s">
        <v>55</v>
      </c>
      <c r="M3310" s="1" t="s">
        <v>56</v>
      </c>
      <c r="N3310" s="1" t="s">
        <v>136</v>
      </c>
      <c r="O3310" s="1" t="s">
        <v>262</v>
      </c>
      <c r="P3310" s="1" t="s">
        <v>263</v>
      </c>
      <c r="Q3310" s="1" t="s">
        <v>55</v>
      </c>
      <c r="R3310" s="1" t="s">
        <v>56</v>
      </c>
      <c r="T3310" s="1" t="s">
        <v>3965</v>
      </c>
      <c r="U3310" s="1" t="s">
        <v>59</v>
      </c>
      <c r="X3310" s="1" t="s">
        <v>60</v>
      </c>
      <c r="Z3310" s="1" t="s">
        <v>60</v>
      </c>
      <c r="AJ3310" s="1" t="s">
        <v>60</v>
      </c>
      <c r="AT3310" s="1" t="s">
        <v>556</v>
      </c>
      <c r="AU3310" s="1" t="s">
        <v>556</v>
      </c>
      <c r="AV3310" s="1" t="s">
        <v>266</v>
      </c>
      <c r="AW3310" s="3" t="str">
        <f t="shared" si="1"/>
        <v>Other</v>
      </c>
      <c r="AX3310" s="3" t="str">
        <f t="array" ref="AX3310">TEXTJOIN(", ", TRUE, IF(X3310:AS3310="Y", X$1:AS$1, IF(X3310:AS3310&lt;&gt;"", X$1:AS$1 &amp; ": " &amp; X3310:AS3310, "")))
</f>
        <v>Heroin, Fentanyl, Tramad</v>
      </c>
    </row>
    <row r="3311">
      <c r="A3311" s="2">
        <v>42799.0</v>
      </c>
      <c r="B3311" s="1" t="s">
        <v>86</v>
      </c>
      <c r="C3311" s="1">
        <v>51.0</v>
      </c>
      <c r="D3311" s="1" t="s">
        <v>51</v>
      </c>
      <c r="E3311" s="1" t="s">
        <v>63</v>
      </c>
      <c r="G3311" s="1" t="s">
        <v>54</v>
      </c>
      <c r="H3311" s="1" t="s">
        <v>54</v>
      </c>
      <c r="I3311" s="1" t="s">
        <v>55</v>
      </c>
      <c r="J3311" s="1" t="s">
        <v>54</v>
      </c>
      <c r="K3311" s="1" t="s">
        <v>54</v>
      </c>
      <c r="L3311" s="1" t="s">
        <v>55</v>
      </c>
      <c r="M3311" s="1" t="s">
        <v>56</v>
      </c>
      <c r="N3311" s="1" t="s">
        <v>136</v>
      </c>
      <c r="O3311" s="1" t="s">
        <v>82</v>
      </c>
      <c r="P3311" s="1" t="s">
        <v>54</v>
      </c>
      <c r="Q3311" s="1" t="s">
        <v>55</v>
      </c>
      <c r="R3311" s="1" t="s">
        <v>67</v>
      </c>
      <c r="T3311" s="1" t="s">
        <v>3966</v>
      </c>
      <c r="U3311" s="1" t="s">
        <v>59</v>
      </c>
      <c r="Y3311" s="1" t="s">
        <v>60</v>
      </c>
      <c r="AB3311" s="1" t="s">
        <v>60</v>
      </c>
      <c r="AC3311" s="1" t="s">
        <v>60</v>
      </c>
      <c r="AD3311" s="1" t="s">
        <v>60</v>
      </c>
      <c r="AF3311" s="1" t="s">
        <v>60</v>
      </c>
      <c r="AT3311" s="1" t="s">
        <v>234</v>
      </c>
      <c r="AU3311" s="1" t="s">
        <v>234</v>
      </c>
      <c r="AV3311" s="1" t="s">
        <v>85</v>
      </c>
      <c r="AW3311" s="3" t="str">
        <f t="shared" si="1"/>
        <v>Other</v>
      </c>
      <c r="AX3311" s="3" t="str">
        <f t="array" ref="AX3311">TEXTJOIN(", ", TRUE, IF(X3311:AS3311="Y", X$1:AS$1, IF(X3311:AS3311&lt;&gt;"", X$1:AS$1 &amp; ": " &amp; X3311:AS3311, "")))
</f>
        <v>Cocaine, Oxycodone, Oxymorphone, Ethanol, Benzodiazepine</v>
      </c>
    </row>
    <row r="3312">
      <c r="A3312" s="2">
        <v>43960.0</v>
      </c>
      <c r="B3312" s="1" t="s">
        <v>50</v>
      </c>
      <c r="C3312" s="1">
        <v>35.0</v>
      </c>
      <c r="D3312" s="1" t="s">
        <v>51</v>
      </c>
      <c r="E3312" s="1" t="s">
        <v>63</v>
      </c>
      <c r="F3312" s="1" t="s">
        <v>137</v>
      </c>
      <c r="G3312" s="1" t="s">
        <v>263</v>
      </c>
      <c r="H3312" s="1" t="s">
        <v>263</v>
      </c>
      <c r="I3312" s="1" t="s">
        <v>55</v>
      </c>
      <c r="J3312" s="1" t="s">
        <v>263</v>
      </c>
      <c r="K3312" s="1" t="s">
        <v>263</v>
      </c>
      <c r="L3312" s="1" t="s">
        <v>55</v>
      </c>
      <c r="M3312" s="1" t="s">
        <v>56</v>
      </c>
      <c r="N3312" s="1" t="s">
        <v>93</v>
      </c>
      <c r="O3312" s="1" t="s">
        <v>263</v>
      </c>
      <c r="P3312" s="1" t="s">
        <v>263</v>
      </c>
      <c r="Q3312" s="1" t="s">
        <v>55</v>
      </c>
      <c r="R3312" s="1" t="s">
        <v>56</v>
      </c>
      <c r="T3312" s="1" t="s">
        <v>3967</v>
      </c>
      <c r="U3312" s="1" t="s">
        <v>59</v>
      </c>
      <c r="AB3312" s="1" t="s">
        <v>60</v>
      </c>
      <c r="AF3312" s="1" t="s">
        <v>60</v>
      </c>
      <c r="AR3312" s="1" t="s">
        <v>60</v>
      </c>
      <c r="AT3312" s="1" t="s">
        <v>387</v>
      </c>
      <c r="AU3312" s="1" t="s">
        <v>387</v>
      </c>
      <c r="AV3312" s="1" t="s">
        <v>289</v>
      </c>
      <c r="AW3312" s="3" t="str">
        <f t="shared" si="1"/>
        <v>Other</v>
      </c>
      <c r="AX3312" s="3" t="str">
        <f t="array" ref="AX3312">TEXTJOIN(", ", TRUE, IF(X3312:AS3312="Y", X$1:AS$1, IF(X3312:AS3312&lt;&gt;"", X$1:AS$1 &amp; ": " &amp; X3312:AS3312, "")))
</f>
        <v>Oxycodone, Benzodiazepine, Any Opioid</v>
      </c>
    </row>
    <row r="3313">
      <c r="A3313" s="2">
        <v>44443.0</v>
      </c>
      <c r="B3313" s="1" t="s">
        <v>50</v>
      </c>
      <c r="C3313" s="1">
        <v>42.0</v>
      </c>
      <c r="D3313" s="1" t="s">
        <v>51</v>
      </c>
      <c r="E3313" s="1" t="s">
        <v>63</v>
      </c>
      <c r="G3313" s="1" t="s">
        <v>1685</v>
      </c>
      <c r="H3313" s="1" t="s">
        <v>299</v>
      </c>
      <c r="I3313" s="1" t="s">
        <v>55</v>
      </c>
      <c r="J3313" s="1" t="s">
        <v>1685</v>
      </c>
      <c r="K3313" s="1" t="s">
        <v>299</v>
      </c>
      <c r="L3313" s="1" t="s">
        <v>55</v>
      </c>
      <c r="M3313" s="1" t="s">
        <v>56</v>
      </c>
      <c r="N3313" s="1" t="s">
        <v>66</v>
      </c>
      <c r="O3313" s="1" t="s">
        <v>1685</v>
      </c>
      <c r="P3313" s="1" t="s">
        <v>299</v>
      </c>
      <c r="Q3313" s="1" t="s">
        <v>55</v>
      </c>
      <c r="R3313" s="1" t="s">
        <v>56</v>
      </c>
      <c r="T3313" s="1" t="s">
        <v>1104</v>
      </c>
      <c r="U3313" s="1" t="s">
        <v>59</v>
      </c>
      <c r="X3313" s="1" t="s">
        <v>60</v>
      </c>
      <c r="Z3313" s="1" t="s">
        <v>60</v>
      </c>
      <c r="AP3313" s="1" t="s">
        <v>60</v>
      </c>
      <c r="AR3313" s="1" t="s">
        <v>60</v>
      </c>
      <c r="AT3313" s="1" t="s">
        <v>1687</v>
      </c>
      <c r="AU3313" s="1" t="s">
        <v>1687</v>
      </c>
      <c r="AV3313" s="1" t="s">
        <v>3838</v>
      </c>
      <c r="AW3313" s="3" t="str">
        <f t="shared" si="1"/>
        <v>Other</v>
      </c>
      <c r="AX3313" s="3" t="str">
        <f t="array" ref="AX3313">TEXTJOIN(", ", TRUE, IF(X3313:AS3313="Y", X$1:AS$1, IF(X3313:AS3313&lt;&gt;"", X$1:AS$1 &amp; ": " &amp; X3313:AS3313, "")))
</f>
        <v>Heroin, Fentanyl, Heroin/Morph/Codeine, Any Opioid</v>
      </c>
    </row>
    <row r="3314">
      <c r="A3314" s="4">
        <v>41639.0</v>
      </c>
      <c r="B3314" s="1" t="s">
        <v>50</v>
      </c>
      <c r="C3314" s="1">
        <v>40.0</v>
      </c>
      <c r="D3314" s="1" t="s">
        <v>51</v>
      </c>
      <c r="E3314" s="1" t="s">
        <v>63</v>
      </c>
      <c r="G3314" s="1" t="s">
        <v>238</v>
      </c>
      <c r="H3314" s="1" t="s">
        <v>125</v>
      </c>
      <c r="J3314" s="1" t="s">
        <v>238</v>
      </c>
      <c r="L3314" s="1" t="s">
        <v>55</v>
      </c>
      <c r="M3314" s="1" t="s">
        <v>56</v>
      </c>
      <c r="N3314" s="1" t="s">
        <v>3021</v>
      </c>
      <c r="O3314" s="1" t="s">
        <v>238</v>
      </c>
      <c r="P3314" s="1" t="s">
        <v>125</v>
      </c>
      <c r="R3314" s="1" t="s">
        <v>56</v>
      </c>
      <c r="T3314" s="1" t="s">
        <v>3968</v>
      </c>
      <c r="U3314" s="1" t="s">
        <v>59</v>
      </c>
      <c r="X3314" s="1" t="s">
        <v>60</v>
      </c>
      <c r="AF3314" s="1" t="s">
        <v>60</v>
      </c>
      <c r="AT3314" s="1" t="s">
        <v>567</v>
      </c>
      <c r="AU3314" s="1" t="s">
        <v>567</v>
      </c>
      <c r="AV3314" s="1" t="s">
        <v>241</v>
      </c>
      <c r="AW3314" s="3" t="str">
        <f t="shared" si="1"/>
        <v>Other</v>
      </c>
      <c r="AX3314" s="3" t="str">
        <f t="array" ref="AX3314">TEXTJOIN(", ", TRUE, IF(X3314:AS3314="Y", X$1:AS$1, IF(X3314:AS3314&lt;&gt;"", X$1:AS$1 &amp; ": " &amp; X3314:AS3314, "")))
</f>
        <v>Heroin, Benzodiazepine</v>
      </c>
    </row>
    <row r="3315">
      <c r="A3315" s="2">
        <v>44466.0</v>
      </c>
      <c r="B3315" s="1" t="s">
        <v>50</v>
      </c>
      <c r="C3315" s="1">
        <v>36.0</v>
      </c>
      <c r="D3315" s="1" t="s">
        <v>51</v>
      </c>
      <c r="E3315" s="1" t="s">
        <v>63</v>
      </c>
      <c r="G3315" s="1" t="s">
        <v>484</v>
      </c>
      <c r="H3315" s="1" t="s">
        <v>103</v>
      </c>
      <c r="I3315" s="1" t="s">
        <v>55</v>
      </c>
      <c r="J3315" s="1" t="s">
        <v>103</v>
      </c>
      <c r="K3315" s="1" t="s">
        <v>103</v>
      </c>
      <c r="L3315" s="1" t="s">
        <v>55</v>
      </c>
      <c r="M3315" s="1" t="s">
        <v>177</v>
      </c>
      <c r="N3315" s="1" t="s">
        <v>3969</v>
      </c>
      <c r="O3315" s="1" t="s">
        <v>103</v>
      </c>
      <c r="P3315" s="1" t="s">
        <v>103</v>
      </c>
      <c r="Q3315" s="1" t="s">
        <v>55</v>
      </c>
      <c r="R3315" s="1" t="s">
        <v>44</v>
      </c>
      <c r="S3315" s="1" t="s">
        <v>1613</v>
      </c>
      <c r="T3315" s="1" t="s">
        <v>3970</v>
      </c>
      <c r="U3315" s="1" t="s">
        <v>59</v>
      </c>
      <c r="Z3315" s="1" t="s">
        <v>60</v>
      </c>
      <c r="AF3315" s="1" t="s">
        <v>60</v>
      </c>
      <c r="AG3315" s="1" t="s">
        <v>60</v>
      </c>
      <c r="AR3315" s="1" t="s">
        <v>60</v>
      </c>
      <c r="AT3315" s="1" t="s">
        <v>682</v>
      </c>
      <c r="AU3315" s="1" t="s">
        <v>167</v>
      </c>
      <c r="AV3315" s="1" t="s">
        <v>168</v>
      </c>
      <c r="AW3315" s="3" t="str">
        <f t="shared" si="1"/>
        <v>Other</v>
      </c>
      <c r="AX3315" s="3" t="str">
        <f t="array" ref="AX3315">TEXTJOIN(", ", TRUE, IF(X3315:AS3315="Y", X$1:AS$1, IF(X3315:AS3315&lt;&gt;"", X$1:AS$1 &amp; ": " &amp; X3315:AS3315, "")))
</f>
        <v>Fentanyl, Benzodiazepine, Methadone, Any Opioid</v>
      </c>
    </row>
    <row r="3316">
      <c r="A3316" s="2">
        <v>42197.0</v>
      </c>
      <c r="B3316" s="1" t="s">
        <v>86</v>
      </c>
      <c r="C3316" s="1">
        <v>26.0</v>
      </c>
      <c r="D3316" s="1" t="s">
        <v>51</v>
      </c>
      <c r="E3316" s="1" t="s">
        <v>63</v>
      </c>
      <c r="G3316" s="1" t="s">
        <v>970</v>
      </c>
      <c r="H3316" s="1" t="s">
        <v>65</v>
      </c>
      <c r="I3316" s="1" t="s">
        <v>55</v>
      </c>
      <c r="J3316" s="1" t="s">
        <v>1520</v>
      </c>
      <c r="M3316" s="1" t="s">
        <v>177</v>
      </c>
      <c r="O3316" s="1" t="s">
        <v>1520</v>
      </c>
      <c r="P3316" s="1" t="s">
        <v>65</v>
      </c>
      <c r="Q3316" s="1" t="s">
        <v>55</v>
      </c>
      <c r="R3316" s="1" t="s">
        <v>44</v>
      </c>
      <c r="T3316" s="1" t="s">
        <v>393</v>
      </c>
      <c r="U3316" s="1" t="s">
        <v>59</v>
      </c>
      <c r="W3316" s="1" t="s">
        <v>60</v>
      </c>
      <c r="X3316" s="1" t="s">
        <v>60</v>
      </c>
      <c r="AP3316" s="1" t="s">
        <v>60</v>
      </c>
      <c r="AR3316" s="1" t="s">
        <v>60</v>
      </c>
      <c r="AT3316" s="1" t="s">
        <v>972</v>
      </c>
      <c r="AU3316" s="1" t="s">
        <v>1522</v>
      </c>
      <c r="AV3316" s="1" t="s">
        <v>1523</v>
      </c>
      <c r="AW3316" s="3" t="str">
        <f t="shared" si="1"/>
        <v>Other</v>
      </c>
      <c r="AX3316" s="3" t="str">
        <f t="array" ref="AX3316">TEXTJOIN(", ", TRUE, IF(X3316:AS3316="Y", X$1:AS$1, IF(X3316:AS3316&lt;&gt;"", X$1:AS$1 &amp; ": " &amp; X3316:AS3316, "")))
</f>
        <v>Heroin, Heroin/Morph/Codeine, Any Opioid</v>
      </c>
    </row>
    <row r="3317">
      <c r="A3317" s="4">
        <v>43051.0</v>
      </c>
      <c r="B3317" s="1" t="s">
        <v>86</v>
      </c>
      <c r="C3317" s="1">
        <v>24.0</v>
      </c>
      <c r="D3317" s="1" t="s">
        <v>51</v>
      </c>
      <c r="E3317" s="1" t="s">
        <v>63</v>
      </c>
      <c r="G3317" s="1" t="s">
        <v>484</v>
      </c>
      <c r="H3317" s="1" t="s">
        <v>103</v>
      </c>
      <c r="I3317" s="1" t="s">
        <v>55</v>
      </c>
      <c r="J3317" s="1" t="s">
        <v>484</v>
      </c>
      <c r="K3317" s="1" t="s">
        <v>103</v>
      </c>
      <c r="L3317" s="1" t="s">
        <v>55</v>
      </c>
      <c r="M3317" s="1" t="s">
        <v>56</v>
      </c>
      <c r="N3317" s="1" t="s">
        <v>119</v>
      </c>
      <c r="O3317" s="1" t="s">
        <v>484</v>
      </c>
      <c r="P3317" s="1" t="s">
        <v>103</v>
      </c>
      <c r="Q3317" s="1" t="s">
        <v>55</v>
      </c>
      <c r="R3317" s="1" t="s">
        <v>56</v>
      </c>
      <c r="T3317" s="1" t="s">
        <v>3971</v>
      </c>
      <c r="U3317" s="1" t="s">
        <v>59</v>
      </c>
      <c r="Y3317" s="1" t="s">
        <v>60</v>
      </c>
      <c r="AG3317" s="1" t="s">
        <v>60</v>
      </c>
      <c r="AT3317" s="1" t="s">
        <v>682</v>
      </c>
      <c r="AU3317" s="1" t="s">
        <v>682</v>
      </c>
      <c r="AV3317" s="1" t="s">
        <v>487</v>
      </c>
      <c r="AW3317" s="3" t="str">
        <f t="shared" si="1"/>
        <v>Other</v>
      </c>
      <c r="AX3317" s="3" t="str">
        <f t="array" ref="AX3317">TEXTJOIN(", ", TRUE, IF(X3317:AS3317="Y", X$1:AS$1, IF(X3317:AS3317&lt;&gt;"", X$1:AS$1 &amp; ": " &amp; X3317:AS3317, "")))
</f>
        <v>Cocaine, Methadone</v>
      </c>
    </row>
    <row r="3318">
      <c r="A3318" s="2">
        <v>43778.0</v>
      </c>
      <c r="B3318" s="1" t="s">
        <v>50</v>
      </c>
      <c r="C3318" s="1">
        <v>29.0</v>
      </c>
      <c r="D3318" s="1" t="s">
        <v>51</v>
      </c>
      <c r="E3318" s="1" t="s">
        <v>63</v>
      </c>
      <c r="G3318" s="1" t="s">
        <v>765</v>
      </c>
      <c r="H3318" s="1" t="s">
        <v>121</v>
      </c>
      <c r="I3318" s="1" t="s">
        <v>55</v>
      </c>
      <c r="J3318" s="1" t="s">
        <v>72</v>
      </c>
      <c r="K3318" s="1" t="s">
        <v>91</v>
      </c>
      <c r="L3318" s="1" t="s">
        <v>55</v>
      </c>
      <c r="M3318" s="1" t="s">
        <v>333</v>
      </c>
      <c r="N3318" s="1" t="s">
        <v>155</v>
      </c>
      <c r="O3318" s="1" t="s">
        <v>72</v>
      </c>
      <c r="P3318" s="1" t="s">
        <v>91</v>
      </c>
      <c r="Q3318" s="1" t="s">
        <v>55</v>
      </c>
      <c r="R3318" s="1" t="s">
        <v>44</v>
      </c>
      <c r="T3318" s="1" t="s">
        <v>727</v>
      </c>
      <c r="U3318" s="1" t="s">
        <v>59</v>
      </c>
      <c r="Y3318" s="1" t="s">
        <v>60</v>
      </c>
      <c r="Z3318" s="1" t="s">
        <v>60</v>
      </c>
      <c r="AR3318" s="1" t="s">
        <v>60</v>
      </c>
      <c r="AT3318" s="1" t="s">
        <v>766</v>
      </c>
      <c r="AU3318" s="1" t="s">
        <v>619</v>
      </c>
      <c r="AV3318" s="1" t="s">
        <v>75</v>
      </c>
      <c r="AW3318" s="3" t="str">
        <f t="shared" si="1"/>
        <v>Other</v>
      </c>
      <c r="AX3318" s="3" t="str">
        <f t="array" ref="AX3318">TEXTJOIN(", ", TRUE, IF(X3318:AS3318="Y", X$1:AS$1, IF(X3318:AS3318&lt;&gt;"", X$1:AS$1 &amp; ": " &amp; X3318:AS3318, "")))
</f>
        <v>Cocaine, Fentanyl, Any Opioid</v>
      </c>
    </row>
    <row r="3319">
      <c r="A3319" s="4">
        <v>41558.0</v>
      </c>
      <c r="B3319" s="1" t="s">
        <v>50</v>
      </c>
      <c r="C3319" s="1">
        <v>33.0</v>
      </c>
      <c r="D3319" s="1" t="s">
        <v>76</v>
      </c>
      <c r="E3319" s="1" t="s">
        <v>63</v>
      </c>
      <c r="G3319" s="1" t="s">
        <v>53</v>
      </c>
      <c r="H3319" s="1" t="s">
        <v>54</v>
      </c>
      <c r="J3319" s="1" t="s">
        <v>53</v>
      </c>
      <c r="L3319" s="1" t="s">
        <v>55</v>
      </c>
      <c r="M3319" s="1" t="s">
        <v>56</v>
      </c>
      <c r="N3319" s="1" t="s">
        <v>104</v>
      </c>
      <c r="O3319" s="1" t="s">
        <v>53</v>
      </c>
      <c r="P3319" s="1" t="s">
        <v>54</v>
      </c>
      <c r="R3319" s="1" t="s">
        <v>67</v>
      </c>
      <c r="T3319" s="1" t="s">
        <v>3972</v>
      </c>
      <c r="U3319" s="1" t="s">
        <v>59</v>
      </c>
      <c r="AB3319" s="1" t="s">
        <v>60</v>
      </c>
      <c r="AC3319" s="1" t="s">
        <v>60</v>
      </c>
      <c r="AF3319" s="1" t="s">
        <v>60</v>
      </c>
      <c r="AT3319" s="1" t="s">
        <v>61</v>
      </c>
      <c r="AU3319" s="1" t="s">
        <v>61</v>
      </c>
      <c r="AV3319" s="1" t="s">
        <v>294</v>
      </c>
      <c r="AW3319" s="3" t="str">
        <f t="shared" si="1"/>
        <v>Other</v>
      </c>
      <c r="AX3319" s="3" t="str">
        <f t="array" ref="AX3319">TEXTJOIN(", ", TRUE, IF(X3319:AS3319="Y", X$1:AS$1, IF(X3319:AS3319&lt;&gt;"", X$1:AS$1 &amp; ": " &amp; X3319:AS3319, "")))
</f>
        <v>Oxycodone, Oxymorphone, Benzodiazepine</v>
      </c>
    </row>
    <row r="3320">
      <c r="A3320" s="2">
        <v>42574.0</v>
      </c>
      <c r="B3320" s="1" t="s">
        <v>50</v>
      </c>
      <c r="C3320" s="1">
        <v>34.0</v>
      </c>
      <c r="D3320" s="1" t="s">
        <v>76</v>
      </c>
      <c r="E3320" s="1" t="s">
        <v>63</v>
      </c>
      <c r="J3320" s="1" t="s">
        <v>116</v>
      </c>
      <c r="M3320" s="1" t="s">
        <v>193</v>
      </c>
      <c r="N3320" s="1" t="s">
        <v>276</v>
      </c>
      <c r="O3320" s="1" t="s">
        <v>116</v>
      </c>
      <c r="R3320" s="1" t="s">
        <v>44</v>
      </c>
      <c r="S3320" s="1" t="s">
        <v>3973</v>
      </c>
      <c r="T3320" s="1" t="s">
        <v>3974</v>
      </c>
      <c r="U3320" s="1" t="s">
        <v>59</v>
      </c>
      <c r="Z3320" s="1" t="s">
        <v>60</v>
      </c>
      <c r="AR3320" s="1" t="s">
        <v>60</v>
      </c>
      <c r="AT3320" s="1" t="s">
        <v>62</v>
      </c>
      <c r="AU3320" s="1" t="s">
        <v>122</v>
      </c>
      <c r="AV3320" s="1" t="s">
        <v>139</v>
      </c>
      <c r="AW3320" s="3" t="str">
        <f t="shared" si="1"/>
        <v>Other</v>
      </c>
      <c r="AX3320" s="3" t="str">
        <f t="array" ref="AX3320">TEXTJOIN(", ", TRUE, IF(X3320:AS3320="Y", X$1:AS$1, IF(X3320:AS3320&lt;&gt;"", X$1:AS$1 &amp; ": " &amp; X3320:AS3320, "")))
</f>
        <v>Fentanyl, Any Opioid</v>
      </c>
    </row>
    <row r="3321">
      <c r="A3321" s="2">
        <v>44255.0</v>
      </c>
      <c r="B3321" s="1" t="s">
        <v>50</v>
      </c>
      <c r="C3321" s="1">
        <v>39.0</v>
      </c>
      <c r="D3321" s="1" t="s">
        <v>51</v>
      </c>
      <c r="E3321" s="1" t="s">
        <v>63</v>
      </c>
      <c r="G3321" s="1" t="s">
        <v>3458</v>
      </c>
      <c r="H3321" s="1" t="s">
        <v>91</v>
      </c>
      <c r="I3321" s="1" t="s">
        <v>55</v>
      </c>
      <c r="J3321" s="1" t="s">
        <v>3458</v>
      </c>
      <c r="K3321" s="1" t="s">
        <v>91</v>
      </c>
      <c r="L3321" s="1" t="s">
        <v>55</v>
      </c>
      <c r="M3321" s="1" t="s">
        <v>56</v>
      </c>
      <c r="N3321" s="1" t="s">
        <v>178</v>
      </c>
      <c r="O3321" s="1" t="s">
        <v>3458</v>
      </c>
      <c r="P3321" s="1" t="s">
        <v>91</v>
      </c>
      <c r="Q3321" s="1" t="s">
        <v>55</v>
      </c>
      <c r="R3321" s="1" t="s">
        <v>56</v>
      </c>
      <c r="T3321" s="1" t="s">
        <v>3975</v>
      </c>
      <c r="U3321" s="1" t="s">
        <v>59</v>
      </c>
      <c r="Z3321" s="1" t="s">
        <v>60</v>
      </c>
      <c r="AF3321" s="1" t="s">
        <v>60</v>
      </c>
      <c r="AR3321" s="1" t="s">
        <v>60</v>
      </c>
      <c r="AS3321" s="1" t="s">
        <v>233</v>
      </c>
      <c r="AT3321" s="1" t="s">
        <v>3460</v>
      </c>
      <c r="AU3321" s="1" t="s">
        <v>3460</v>
      </c>
      <c r="AV3321" s="1" t="s">
        <v>3461</v>
      </c>
      <c r="AW3321" s="3" t="str">
        <f t="shared" si="1"/>
        <v>Other</v>
      </c>
      <c r="AX3321" s="3" t="str">
        <f t="array" ref="AX3321">TEXTJOIN(", ", TRUE, IF(X3321:AS3321="Y", X$1:AS$1, IF(X3321:AS3321&lt;&gt;"", X$1:AS$1 &amp; ": " &amp; X3321:AS3321, "")))
</f>
        <v>Fentanyl, Benzodiazepine, Any Opioid, Other: ketamine</v>
      </c>
    </row>
    <row r="3322">
      <c r="A3322" s="2">
        <v>44075.0</v>
      </c>
      <c r="B3322" s="1" t="s">
        <v>50</v>
      </c>
      <c r="C3322" s="1">
        <v>26.0</v>
      </c>
      <c r="D3322" s="1" t="s">
        <v>51</v>
      </c>
      <c r="E3322" s="1" t="s">
        <v>52</v>
      </c>
      <c r="J3322" s="1" t="s">
        <v>103</v>
      </c>
      <c r="K3322" s="1" t="s">
        <v>103</v>
      </c>
      <c r="L3322" s="1" t="s">
        <v>55</v>
      </c>
      <c r="M3322" s="1" t="s">
        <v>401</v>
      </c>
      <c r="N3322" s="1" t="s">
        <v>66</v>
      </c>
      <c r="O3322" s="1" t="s">
        <v>103</v>
      </c>
      <c r="P3322" s="1" t="s">
        <v>103</v>
      </c>
      <c r="Q3322" s="1" t="s">
        <v>55</v>
      </c>
      <c r="R3322" s="1" t="s">
        <v>44</v>
      </c>
      <c r="T3322" s="1" t="s">
        <v>3976</v>
      </c>
      <c r="U3322" s="1" t="s">
        <v>59</v>
      </c>
      <c r="Z3322" s="1" t="s">
        <v>60</v>
      </c>
      <c r="AF3322" s="1" t="s">
        <v>60</v>
      </c>
      <c r="AR3322" s="1" t="s">
        <v>60</v>
      </c>
      <c r="AT3322" s="1" t="s">
        <v>62</v>
      </c>
      <c r="AU3322" s="1" t="s">
        <v>167</v>
      </c>
      <c r="AV3322" s="1" t="s">
        <v>168</v>
      </c>
      <c r="AW3322" s="3" t="str">
        <f t="shared" si="1"/>
        <v>Other</v>
      </c>
      <c r="AX3322" s="3" t="str">
        <f t="array" ref="AX3322">TEXTJOIN(", ", TRUE, IF(X3322:AS3322="Y", X$1:AS$1, IF(X3322:AS3322&lt;&gt;"", X$1:AS$1 &amp; ": " &amp; X3322:AS3322, "")))
</f>
        <v>Fentanyl, Benzodiazepine, Any Opioid</v>
      </c>
    </row>
    <row r="3323">
      <c r="A3323" s="2">
        <v>43112.0</v>
      </c>
      <c r="B3323" s="1" t="s">
        <v>50</v>
      </c>
      <c r="C3323" s="1">
        <v>49.0</v>
      </c>
      <c r="D3323" s="1" t="s">
        <v>51</v>
      </c>
      <c r="E3323" s="1" t="s">
        <v>52</v>
      </c>
      <c r="G3323" s="1" t="s">
        <v>256</v>
      </c>
      <c r="J3323" s="1" t="s">
        <v>256</v>
      </c>
      <c r="K3323" s="1" t="s">
        <v>103</v>
      </c>
      <c r="M3323" s="1" t="s">
        <v>56</v>
      </c>
      <c r="N3323" s="1" t="s">
        <v>136</v>
      </c>
      <c r="O3323" s="1" t="s">
        <v>256</v>
      </c>
      <c r="P3323" s="1" t="s">
        <v>103</v>
      </c>
      <c r="Q3323" s="1" t="s">
        <v>55</v>
      </c>
      <c r="R3323" s="1" t="s">
        <v>67</v>
      </c>
      <c r="T3323" s="1" t="s">
        <v>3977</v>
      </c>
      <c r="U3323" s="1" t="s">
        <v>59</v>
      </c>
      <c r="Z3323" s="1" t="s">
        <v>60</v>
      </c>
      <c r="AA3323" s="1" t="s">
        <v>60</v>
      </c>
      <c r="AD3323" s="1" t="s">
        <v>60</v>
      </c>
      <c r="AR3323" s="1" t="s">
        <v>60</v>
      </c>
      <c r="AT3323" s="1" t="s">
        <v>282</v>
      </c>
      <c r="AU3323" s="1" t="s">
        <v>282</v>
      </c>
      <c r="AV3323" s="1" t="s">
        <v>260</v>
      </c>
      <c r="AW3323" s="3" t="str">
        <f t="shared" si="1"/>
        <v>Other</v>
      </c>
      <c r="AX3323" s="3" t="str">
        <f t="array" ref="AX3323">TEXTJOIN(", ", TRUE, IF(X3323:AS3323="Y", X$1:AS$1, IF(X3323:AS3323&lt;&gt;"", X$1:AS$1 &amp; ": " &amp; X3323:AS3323, "")))
</f>
        <v>Fentanyl, Fentanyl Analogue, Ethanol, Any Opioid</v>
      </c>
    </row>
    <row r="3324">
      <c r="A3324" s="2">
        <v>44142.0</v>
      </c>
      <c r="B3324" s="1" t="s">
        <v>50</v>
      </c>
      <c r="C3324" s="1">
        <v>57.0</v>
      </c>
      <c r="D3324" s="1" t="s">
        <v>51</v>
      </c>
      <c r="E3324" s="1" t="s">
        <v>52</v>
      </c>
      <c r="G3324" s="1" t="s">
        <v>91</v>
      </c>
      <c r="H3324" s="1" t="s">
        <v>91</v>
      </c>
      <c r="I3324" s="1" t="s">
        <v>55</v>
      </c>
      <c r="J3324" s="1" t="s">
        <v>91</v>
      </c>
      <c r="K3324" s="1" t="s">
        <v>91</v>
      </c>
      <c r="L3324" s="1" t="s">
        <v>55</v>
      </c>
      <c r="M3324" s="1" t="s">
        <v>56</v>
      </c>
      <c r="N3324" s="1" t="s">
        <v>119</v>
      </c>
      <c r="O3324" s="1" t="s">
        <v>91</v>
      </c>
      <c r="P3324" s="1" t="s">
        <v>91</v>
      </c>
      <c r="Q3324" s="1" t="s">
        <v>55</v>
      </c>
      <c r="R3324" s="1" t="s">
        <v>56</v>
      </c>
      <c r="T3324" s="1" t="s">
        <v>871</v>
      </c>
      <c r="U3324" s="1" t="s">
        <v>59</v>
      </c>
      <c r="Z3324" s="1" t="s">
        <v>60</v>
      </c>
      <c r="AM3324" s="1" t="s">
        <v>60</v>
      </c>
      <c r="AR3324" s="1" t="s">
        <v>60</v>
      </c>
      <c r="AT3324" s="1" t="s">
        <v>110</v>
      </c>
      <c r="AU3324" s="1" t="s">
        <v>110</v>
      </c>
      <c r="AV3324" s="1" t="s">
        <v>111</v>
      </c>
      <c r="AW3324" s="3" t="str">
        <f t="shared" si="1"/>
        <v>Other</v>
      </c>
      <c r="AX3324" s="3" t="str">
        <f t="array" ref="AX3324">TEXTJOIN(", ", TRUE, IF(X3324:AS3324="Y", X$1:AS$1, IF(X3324:AS3324&lt;&gt;"", X$1:AS$1 &amp; ": " &amp; X3324:AS3324, "")))
</f>
        <v>Fentanyl, Xylazine, Any Opioid</v>
      </c>
    </row>
    <row r="3325">
      <c r="A3325" s="2">
        <v>41366.0</v>
      </c>
      <c r="B3325" s="1" t="s">
        <v>50</v>
      </c>
      <c r="C3325" s="1">
        <v>45.0</v>
      </c>
      <c r="D3325" s="1" t="s">
        <v>76</v>
      </c>
      <c r="E3325" s="1" t="s">
        <v>63</v>
      </c>
      <c r="G3325" s="1" t="s">
        <v>1085</v>
      </c>
      <c r="H3325" s="1" t="s">
        <v>103</v>
      </c>
      <c r="J3325" s="1" t="s">
        <v>1085</v>
      </c>
      <c r="L3325" s="1" t="s">
        <v>55</v>
      </c>
      <c r="M3325" s="1" t="s">
        <v>56</v>
      </c>
      <c r="N3325" s="1" t="s">
        <v>136</v>
      </c>
      <c r="O3325" s="1" t="s">
        <v>1085</v>
      </c>
      <c r="P3325" s="1" t="s">
        <v>103</v>
      </c>
      <c r="R3325" s="1" t="s">
        <v>56</v>
      </c>
      <c r="T3325" s="1" t="s">
        <v>3978</v>
      </c>
      <c r="U3325" s="1" t="s">
        <v>59</v>
      </c>
      <c r="X3325" s="1" t="s">
        <v>60</v>
      </c>
      <c r="Y3325" s="1" t="s">
        <v>60</v>
      </c>
      <c r="AT3325" s="1" t="s">
        <v>1087</v>
      </c>
      <c r="AU3325" s="1" t="s">
        <v>1087</v>
      </c>
      <c r="AV3325" s="1" t="s">
        <v>1888</v>
      </c>
      <c r="AW3325" s="3" t="str">
        <f t="shared" si="1"/>
        <v>Other</v>
      </c>
      <c r="AX3325" s="3" t="str">
        <f t="array" ref="AX3325">TEXTJOIN(", ", TRUE, IF(X3325:AS3325="Y", X$1:AS$1, IF(X3325:AS3325&lt;&gt;"", X$1:AS$1 &amp; ": " &amp; X3325:AS3325, "")))
</f>
        <v>Heroin, Cocaine</v>
      </c>
    </row>
    <row r="3326">
      <c r="A3326" s="2">
        <v>43515.0</v>
      </c>
      <c r="B3326" s="1" t="s">
        <v>50</v>
      </c>
      <c r="C3326" s="1">
        <v>44.0</v>
      </c>
      <c r="D3326" s="1" t="s">
        <v>51</v>
      </c>
      <c r="E3326" s="1" t="s">
        <v>63</v>
      </c>
      <c r="G3326" s="1" t="s">
        <v>311</v>
      </c>
      <c r="H3326" s="1" t="s">
        <v>299</v>
      </c>
      <c r="I3326" s="1" t="s">
        <v>55</v>
      </c>
      <c r="J3326" s="1" t="s">
        <v>311</v>
      </c>
      <c r="K3326" s="1" t="s">
        <v>299</v>
      </c>
      <c r="L3326" s="1" t="s">
        <v>55</v>
      </c>
      <c r="M3326" s="1" t="s">
        <v>56</v>
      </c>
      <c r="N3326" s="1" t="s">
        <v>136</v>
      </c>
      <c r="O3326" s="1" t="s">
        <v>311</v>
      </c>
      <c r="P3326" s="1" t="s">
        <v>299</v>
      </c>
      <c r="Q3326" s="1" t="s">
        <v>55</v>
      </c>
      <c r="R3326" s="1" t="s">
        <v>56</v>
      </c>
      <c r="T3326" s="1" t="s">
        <v>3979</v>
      </c>
      <c r="U3326" s="1" t="s">
        <v>59</v>
      </c>
      <c r="X3326" s="1" t="s">
        <v>60</v>
      </c>
      <c r="Z3326" s="1" t="s">
        <v>60</v>
      </c>
      <c r="AP3326" s="1" t="s">
        <v>60</v>
      </c>
      <c r="AR3326" s="1" t="s">
        <v>60</v>
      </c>
      <c r="AT3326" s="1" t="s">
        <v>313</v>
      </c>
      <c r="AU3326" s="1" t="s">
        <v>313</v>
      </c>
      <c r="AV3326" s="1" t="s">
        <v>314</v>
      </c>
      <c r="AW3326" s="3" t="str">
        <f t="shared" si="1"/>
        <v>Other</v>
      </c>
      <c r="AX3326" s="3" t="str">
        <f t="array" ref="AX3326">TEXTJOIN(", ", TRUE, IF(X3326:AS3326="Y", X$1:AS$1, IF(X3326:AS3326&lt;&gt;"", X$1:AS$1 &amp; ": " &amp; X3326:AS3326, "")))
</f>
        <v>Heroin, Fentanyl, Heroin/Morph/Codeine, Any Opioid</v>
      </c>
    </row>
    <row r="3327">
      <c r="A3327" s="2">
        <v>44234.0</v>
      </c>
      <c r="B3327" s="1" t="s">
        <v>50</v>
      </c>
      <c r="C3327" s="1">
        <v>57.0</v>
      </c>
      <c r="D3327" s="1" t="s">
        <v>51</v>
      </c>
      <c r="E3327" s="1" t="s">
        <v>63</v>
      </c>
      <c r="G3327" s="1" t="s">
        <v>521</v>
      </c>
      <c r="H3327" s="1" t="s">
        <v>103</v>
      </c>
      <c r="I3327" s="1" t="s">
        <v>55</v>
      </c>
      <c r="J3327" s="1" t="s">
        <v>117</v>
      </c>
      <c r="M3327" s="1" t="s">
        <v>118</v>
      </c>
      <c r="N3327" s="1" t="s">
        <v>155</v>
      </c>
      <c r="O3327" s="1" t="s">
        <v>521</v>
      </c>
      <c r="P3327" s="1" t="s">
        <v>103</v>
      </c>
      <c r="Q3327" s="1" t="s">
        <v>55</v>
      </c>
      <c r="R3327" s="1" t="s">
        <v>56</v>
      </c>
      <c r="T3327" s="1" t="s">
        <v>2018</v>
      </c>
      <c r="U3327" s="1" t="s">
        <v>59</v>
      </c>
      <c r="Z3327" s="1" t="s">
        <v>60</v>
      </c>
      <c r="AM3327" s="1" t="s">
        <v>60</v>
      </c>
      <c r="AR3327" s="1" t="s">
        <v>60</v>
      </c>
      <c r="AT3327" s="1" t="s">
        <v>524</v>
      </c>
      <c r="AV3327" s="1" t="s">
        <v>1355</v>
      </c>
      <c r="AW3327" s="3" t="str">
        <f t="shared" si="1"/>
        <v>Other</v>
      </c>
      <c r="AX3327" s="3" t="str">
        <f t="array" ref="AX3327">TEXTJOIN(", ", TRUE, IF(X3327:AS3327="Y", X$1:AS$1, IF(X3327:AS3327&lt;&gt;"", X$1:AS$1 &amp; ": " &amp; X3327:AS3327, "")))
</f>
        <v>Fentanyl, Xylazine, Any Opioid</v>
      </c>
    </row>
    <row r="3328">
      <c r="A3328" s="2">
        <v>43655.0</v>
      </c>
      <c r="B3328" s="1" t="s">
        <v>50</v>
      </c>
      <c r="C3328" s="1">
        <v>44.0</v>
      </c>
      <c r="D3328" s="1" t="s">
        <v>51</v>
      </c>
      <c r="E3328" s="1" t="s">
        <v>63</v>
      </c>
      <c r="G3328" s="1" t="s">
        <v>176</v>
      </c>
      <c r="H3328" s="1" t="s">
        <v>121</v>
      </c>
      <c r="I3328" s="1" t="s">
        <v>55</v>
      </c>
      <c r="J3328" s="1" t="s">
        <v>176</v>
      </c>
      <c r="K3328" s="1" t="s">
        <v>121</v>
      </c>
      <c r="L3328" s="1" t="s">
        <v>55</v>
      </c>
      <c r="M3328" s="1" t="s">
        <v>56</v>
      </c>
      <c r="N3328" s="1" t="s">
        <v>3980</v>
      </c>
      <c r="O3328" s="1" t="s">
        <v>103</v>
      </c>
      <c r="P3328" s="1" t="s">
        <v>103</v>
      </c>
      <c r="Q3328" s="1" t="s">
        <v>55</v>
      </c>
      <c r="R3328" s="1" t="s">
        <v>67</v>
      </c>
      <c r="T3328" s="1" t="s">
        <v>876</v>
      </c>
      <c r="U3328" s="1" t="s">
        <v>59</v>
      </c>
      <c r="AG3328" s="1" t="s">
        <v>60</v>
      </c>
      <c r="AR3328" s="1" t="s">
        <v>60</v>
      </c>
      <c r="AT3328" s="1" t="s">
        <v>183</v>
      </c>
      <c r="AU3328" s="1" t="s">
        <v>183</v>
      </c>
      <c r="AV3328" s="1" t="s">
        <v>168</v>
      </c>
      <c r="AW3328" s="3" t="str">
        <f t="shared" si="1"/>
        <v>Other</v>
      </c>
      <c r="AX3328" s="3" t="str">
        <f t="array" ref="AX3328">TEXTJOIN(", ", TRUE, IF(X3328:AS3328="Y", X$1:AS$1, IF(X3328:AS3328&lt;&gt;"", X$1:AS$1 &amp; ": " &amp; X3328:AS3328, "")))
</f>
        <v>Methadone, Any Opioid</v>
      </c>
    </row>
    <row r="3329">
      <c r="A3329" s="2">
        <v>41948.0</v>
      </c>
      <c r="B3329" s="1" t="s">
        <v>50</v>
      </c>
      <c r="C3329" s="1">
        <v>45.0</v>
      </c>
      <c r="D3329" s="1" t="s">
        <v>51</v>
      </c>
      <c r="E3329" s="1" t="s">
        <v>63</v>
      </c>
      <c r="F3329" s="1" t="s">
        <v>137</v>
      </c>
      <c r="G3329" s="1" t="s">
        <v>262</v>
      </c>
      <c r="J3329" s="1" t="s">
        <v>262</v>
      </c>
      <c r="L3329" s="1" t="s">
        <v>55</v>
      </c>
      <c r="M3329" s="1" t="s">
        <v>56</v>
      </c>
      <c r="N3329" s="1" t="s">
        <v>136</v>
      </c>
      <c r="O3329" s="1" t="s">
        <v>262</v>
      </c>
      <c r="P3329" s="1" t="s">
        <v>263</v>
      </c>
      <c r="R3329" s="1" t="s">
        <v>56</v>
      </c>
      <c r="T3329" s="1" t="s">
        <v>68</v>
      </c>
      <c r="U3329" s="1" t="s">
        <v>59</v>
      </c>
      <c r="X3329" s="1" t="s">
        <v>60</v>
      </c>
      <c r="AT3329" s="1" t="s">
        <v>556</v>
      </c>
      <c r="AU3329" s="1" t="s">
        <v>556</v>
      </c>
      <c r="AV3329" s="1" t="s">
        <v>266</v>
      </c>
      <c r="AW3329" s="3" t="str">
        <f t="shared" si="1"/>
        <v>Other</v>
      </c>
      <c r="AX3329" s="3" t="str">
        <f t="array" ref="AX3329">TEXTJOIN(", ", TRUE, IF(X3329:AS3329="Y", X$1:AS$1, IF(X3329:AS3329&lt;&gt;"", X$1:AS$1 &amp; ": " &amp; X3329:AS3329, "")))
</f>
        <v>Heroin</v>
      </c>
    </row>
    <row r="3330">
      <c r="A3330" s="2">
        <v>42429.0</v>
      </c>
      <c r="B3330" s="1" t="s">
        <v>50</v>
      </c>
      <c r="C3330" s="1">
        <v>61.0</v>
      </c>
      <c r="D3330" s="1" t="s">
        <v>51</v>
      </c>
      <c r="E3330" s="1" t="s">
        <v>63</v>
      </c>
      <c r="F3330" s="1" t="s">
        <v>137</v>
      </c>
      <c r="G3330" s="1" t="s">
        <v>185</v>
      </c>
      <c r="H3330" s="1" t="s">
        <v>91</v>
      </c>
      <c r="I3330" s="1" t="s">
        <v>55</v>
      </c>
      <c r="J3330" s="1" t="s">
        <v>185</v>
      </c>
      <c r="M3330" s="1" t="s">
        <v>56</v>
      </c>
      <c r="N3330" s="1" t="s">
        <v>276</v>
      </c>
      <c r="O3330" s="1" t="s">
        <v>185</v>
      </c>
      <c r="R3330" s="1" t="s">
        <v>56</v>
      </c>
      <c r="T3330" s="1" t="s">
        <v>3981</v>
      </c>
      <c r="U3330" s="1" t="s">
        <v>59</v>
      </c>
      <c r="X3330" s="1" t="s">
        <v>60</v>
      </c>
      <c r="Y3330" s="1" t="s">
        <v>60</v>
      </c>
      <c r="AP3330" s="1" t="s">
        <v>60</v>
      </c>
      <c r="AR3330" s="1" t="s">
        <v>60</v>
      </c>
      <c r="AT3330" s="1" t="s">
        <v>188</v>
      </c>
      <c r="AU3330" s="1" t="s">
        <v>188</v>
      </c>
      <c r="AV3330" s="1" t="s">
        <v>189</v>
      </c>
      <c r="AW3330" s="3" t="str">
        <f t="shared" si="1"/>
        <v>Other</v>
      </c>
      <c r="AX3330" s="3" t="str">
        <f t="array" ref="AX3330">TEXTJOIN(", ", TRUE, IF(X3330:AS3330="Y", X$1:AS$1, IF(X3330:AS3330&lt;&gt;"", X$1:AS$1 &amp; ": " &amp; X3330:AS3330, "")))
</f>
        <v>Heroin, Cocaine, Heroin/Morph/Codeine, Any Opioid</v>
      </c>
    </row>
    <row r="3331">
      <c r="A3331" s="2">
        <v>42869.0</v>
      </c>
      <c r="B3331" s="1" t="s">
        <v>86</v>
      </c>
      <c r="C3331" s="1">
        <v>47.0</v>
      </c>
      <c r="D3331" s="1" t="s">
        <v>51</v>
      </c>
      <c r="E3331" s="1" t="s">
        <v>63</v>
      </c>
      <c r="G3331" s="1" t="s">
        <v>1358</v>
      </c>
      <c r="H3331" s="1" t="s">
        <v>103</v>
      </c>
      <c r="I3331" s="1" t="s">
        <v>55</v>
      </c>
      <c r="J3331" s="1" t="s">
        <v>226</v>
      </c>
      <c r="K3331" s="1" t="s">
        <v>103</v>
      </c>
      <c r="L3331" s="1" t="s">
        <v>55</v>
      </c>
      <c r="M3331" s="1" t="s">
        <v>1757</v>
      </c>
      <c r="N3331" s="1" t="s">
        <v>119</v>
      </c>
      <c r="O3331" s="1" t="s">
        <v>226</v>
      </c>
      <c r="Q3331" s="1" t="s">
        <v>55</v>
      </c>
      <c r="R3331" s="1" t="s">
        <v>44</v>
      </c>
      <c r="S3331" s="1" t="s">
        <v>3982</v>
      </c>
      <c r="T3331" s="1" t="s">
        <v>3983</v>
      </c>
      <c r="U3331" s="1" t="s">
        <v>59</v>
      </c>
      <c r="X3331" s="1" t="s">
        <v>60</v>
      </c>
      <c r="Y3331" s="1" t="s">
        <v>60</v>
      </c>
      <c r="Z3331" s="1" t="s">
        <v>60</v>
      </c>
      <c r="AT3331" s="1" t="s">
        <v>1360</v>
      </c>
      <c r="AU3331" s="1" t="s">
        <v>228</v>
      </c>
      <c r="AV3331" s="1" t="s">
        <v>229</v>
      </c>
      <c r="AW3331" s="3" t="str">
        <f t="shared" si="1"/>
        <v>Other</v>
      </c>
      <c r="AX3331" s="3" t="str">
        <f t="array" ref="AX3331">TEXTJOIN(", ", TRUE, IF(X3331:AS3331="Y", X$1:AS$1, IF(X3331:AS3331&lt;&gt;"", X$1:AS$1 &amp; ": " &amp; X3331:AS3331, "")))
</f>
        <v>Heroin, Cocaine, Fentanyl</v>
      </c>
    </row>
    <row r="3332">
      <c r="A3332" s="4">
        <v>44516.0</v>
      </c>
      <c r="B3332" s="1" t="s">
        <v>50</v>
      </c>
      <c r="C3332" s="1">
        <v>30.0</v>
      </c>
      <c r="D3332" s="1" t="s">
        <v>76</v>
      </c>
      <c r="E3332" s="1" t="s">
        <v>63</v>
      </c>
      <c r="G3332" s="1" t="s">
        <v>300</v>
      </c>
      <c r="H3332" s="1" t="s">
        <v>299</v>
      </c>
      <c r="I3332" s="1" t="s">
        <v>55</v>
      </c>
      <c r="J3332" s="1" t="s">
        <v>300</v>
      </c>
      <c r="K3332" s="1" t="s">
        <v>299</v>
      </c>
      <c r="L3332" s="1" t="s">
        <v>55</v>
      </c>
      <c r="M3332" s="1" t="s">
        <v>743</v>
      </c>
      <c r="N3332" s="1" t="s">
        <v>119</v>
      </c>
      <c r="O3332" s="1" t="s">
        <v>300</v>
      </c>
      <c r="P3332" s="1" t="s">
        <v>299</v>
      </c>
      <c r="Q3332" s="1" t="s">
        <v>55</v>
      </c>
      <c r="R3332" s="1" t="s">
        <v>56</v>
      </c>
      <c r="T3332" s="1" t="s">
        <v>3984</v>
      </c>
      <c r="U3332" s="1" t="s">
        <v>59</v>
      </c>
      <c r="Y3332" s="1" t="s">
        <v>60</v>
      </c>
      <c r="Z3332" s="1" t="s">
        <v>60</v>
      </c>
      <c r="AD3332" s="1" t="s">
        <v>60</v>
      </c>
      <c r="AR3332" s="1" t="s">
        <v>60</v>
      </c>
      <c r="AT3332" s="1" t="s">
        <v>304</v>
      </c>
      <c r="AU3332" s="1" t="s">
        <v>304</v>
      </c>
      <c r="AV3332" s="1" t="s">
        <v>302</v>
      </c>
      <c r="AW3332" s="3" t="str">
        <f t="shared" si="1"/>
        <v>Other</v>
      </c>
      <c r="AX3332" s="3" t="str">
        <f t="array" ref="AX3332">TEXTJOIN(", ", TRUE, IF(X3332:AS3332="Y", X$1:AS$1, IF(X3332:AS3332&lt;&gt;"", X$1:AS$1 &amp; ": " &amp; X3332:AS3332, "")))
</f>
        <v>Cocaine, Fentanyl, Ethanol, Any Opioid</v>
      </c>
    </row>
    <row r="3333">
      <c r="A3333" s="2">
        <v>42786.0</v>
      </c>
      <c r="B3333" s="1" t="s">
        <v>86</v>
      </c>
      <c r="C3333" s="1">
        <v>50.0</v>
      </c>
      <c r="D3333" s="1" t="s">
        <v>76</v>
      </c>
      <c r="E3333" s="1" t="s">
        <v>63</v>
      </c>
      <c r="G3333" s="1" t="s">
        <v>256</v>
      </c>
      <c r="H3333" s="1" t="s">
        <v>103</v>
      </c>
      <c r="I3333" s="1" t="s">
        <v>55</v>
      </c>
      <c r="J3333" s="1" t="s">
        <v>256</v>
      </c>
      <c r="K3333" s="1" t="s">
        <v>103</v>
      </c>
      <c r="L3333" s="1" t="s">
        <v>55</v>
      </c>
      <c r="M3333" s="1" t="s">
        <v>56</v>
      </c>
      <c r="N3333" s="1" t="s">
        <v>104</v>
      </c>
      <c r="O3333" s="1" t="s">
        <v>256</v>
      </c>
      <c r="P3333" s="1" t="s">
        <v>103</v>
      </c>
      <c r="Q3333" s="1" t="s">
        <v>55</v>
      </c>
      <c r="R3333" s="1" t="s">
        <v>67</v>
      </c>
      <c r="T3333" s="1" t="s">
        <v>3985</v>
      </c>
      <c r="U3333" s="1" t="s">
        <v>59</v>
      </c>
      <c r="AB3333" s="1" t="s">
        <v>60</v>
      </c>
      <c r="AT3333" s="1" t="s">
        <v>282</v>
      </c>
      <c r="AU3333" s="1" t="s">
        <v>282</v>
      </c>
      <c r="AV3333" s="1" t="s">
        <v>260</v>
      </c>
      <c r="AW3333" s="3" t="str">
        <f t="shared" si="1"/>
        <v>Other</v>
      </c>
      <c r="AX3333" s="3" t="str">
        <f t="array" ref="AX3333">TEXTJOIN(", ", TRUE, IF(X3333:AS3333="Y", X$1:AS$1, IF(X3333:AS3333&lt;&gt;"", X$1:AS$1 &amp; ": " &amp; X3333:AS3333, "")))
</f>
        <v>Oxycodone</v>
      </c>
    </row>
    <row r="3334">
      <c r="A3334" s="2">
        <v>41506.0</v>
      </c>
      <c r="B3334" s="1" t="s">
        <v>50</v>
      </c>
      <c r="C3334" s="1">
        <v>26.0</v>
      </c>
      <c r="D3334" s="1" t="s">
        <v>51</v>
      </c>
      <c r="E3334" s="1" t="s">
        <v>63</v>
      </c>
      <c r="G3334" s="1" t="s">
        <v>256</v>
      </c>
      <c r="H3334" s="1" t="s">
        <v>103</v>
      </c>
      <c r="J3334" s="1" t="s">
        <v>256</v>
      </c>
      <c r="L3334" s="1" t="s">
        <v>55</v>
      </c>
      <c r="M3334" s="1" t="s">
        <v>44</v>
      </c>
      <c r="N3334" s="1" t="s">
        <v>148</v>
      </c>
      <c r="O3334" s="1" t="s">
        <v>256</v>
      </c>
      <c r="P3334" s="1" t="s">
        <v>103</v>
      </c>
      <c r="R3334" s="1" t="s">
        <v>67</v>
      </c>
      <c r="T3334" s="1" t="s">
        <v>73</v>
      </c>
      <c r="U3334" s="1" t="s">
        <v>59</v>
      </c>
      <c r="X3334" s="1" t="s">
        <v>60</v>
      </c>
      <c r="AT3334" s="1" t="s">
        <v>282</v>
      </c>
      <c r="AU3334" s="1" t="s">
        <v>282</v>
      </c>
      <c r="AV3334" s="1" t="s">
        <v>260</v>
      </c>
      <c r="AW3334" s="3" t="str">
        <f t="shared" si="1"/>
        <v>Other</v>
      </c>
      <c r="AX3334" s="3" t="str">
        <f t="array" ref="AX3334">TEXTJOIN(", ", TRUE, IF(X3334:AS3334="Y", X$1:AS$1, IF(X3334:AS3334&lt;&gt;"", X$1:AS$1 &amp; ": " &amp; X3334:AS3334, "")))
</f>
        <v>Heroin</v>
      </c>
    </row>
    <row r="3335">
      <c r="A3335" s="2">
        <v>43156.0</v>
      </c>
      <c r="B3335" s="1" t="s">
        <v>50</v>
      </c>
      <c r="C3335" s="1">
        <v>64.0</v>
      </c>
      <c r="D3335" s="1" t="s">
        <v>51</v>
      </c>
      <c r="E3335" s="1" t="s">
        <v>63</v>
      </c>
      <c r="G3335" s="1" t="s">
        <v>455</v>
      </c>
      <c r="H3335" s="1" t="s">
        <v>103</v>
      </c>
      <c r="I3335" s="1" t="s">
        <v>55</v>
      </c>
      <c r="J3335" s="1" t="s">
        <v>455</v>
      </c>
      <c r="K3335" s="1" t="s">
        <v>103</v>
      </c>
      <c r="M3335" s="1" t="s">
        <v>56</v>
      </c>
      <c r="N3335" s="1" t="s">
        <v>136</v>
      </c>
      <c r="O3335" s="1" t="s">
        <v>455</v>
      </c>
      <c r="P3335" s="1" t="s">
        <v>103</v>
      </c>
      <c r="Q3335" s="1" t="s">
        <v>55</v>
      </c>
      <c r="R3335" s="1" t="s">
        <v>56</v>
      </c>
      <c r="T3335" s="1" t="s">
        <v>835</v>
      </c>
      <c r="U3335" s="1" t="s">
        <v>59</v>
      </c>
      <c r="X3335" s="1" t="s">
        <v>60</v>
      </c>
      <c r="Z3335" s="1" t="s">
        <v>60</v>
      </c>
      <c r="AA3335" s="1" t="s">
        <v>60</v>
      </c>
      <c r="AP3335" s="1" t="s">
        <v>60</v>
      </c>
      <c r="AR3335" s="1" t="s">
        <v>60</v>
      </c>
      <c r="AT3335" s="1" t="s">
        <v>457</v>
      </c>
      <c r="AU3335" s="1" t="s">
        <v>457</v>
      </c>
      <c r="AV3335" s="1" t="s">
        <v>458</v>
      </c>
      <c r="AW3335" s="3" t="str">
        <f t="shared" si="1"/>
        <v>Other</v>
      </c>
      <c r="AX3335" s="3" t="str">
        <f t="array" ref="AX3335">TEXTJOIN(", ", TRUE, IF(X3335:AS3335="Y", X$1:AS$1, IF(X3335:AS3335&lt;&gt;"", X$1:AS$1 &amp; ": " &amp; X3335:AS3335, "")))
</f>
        <v>Heroin, Fentanyl, Fentanyl Analogue, Heroin/Morph/Codeine, Any Opioid</v>
      </c>
    </row>
    <row r="3336">
      <c r="A3336" s="2">
        <v>44043.0</v>
      </c>
      <c r="B3336" s="1" t="s">
        <v>50</v>
      </c>
      <c r="C3336" s="1">
        <v>60.0</v>
      </c>
      <c r="D3336" s="1" t="s">
        <v>51</v>
      </c>
      <c r="E3336" s="1" t="s">
        <v>63</v>
      </c>
      <c r="G3336" s="1" t="s">
        <v>120</v>
      </c>
      <c r="H3336" s="1" t="s">
        <v>121</v>
      </c>
      <c r="I3336" s="1" t="s">
        <v>55</v>
      </c>
      <c r="J3336" s="1" t="s">
        <v>120</v>
      </c>
      <c r="K3336" s="1" t="s">
        <v>121</v>
      </c>
      <c r="L3336" s="1" t="s">
        <v>55</v>
      </c>
      <c r="M3336" s="1" t="s">
        <v>56</v>
      </c>
      <c r="N3336" s="1" t="s">
        <v>119</v>
      </c>
      <c r="O3336" s="1" t="s">
        <v>120</v>
      </c>
      <c r="P3336" s="1" t="s">
        <v>121</v>
      </c>
      <c r="Q3336" s="1" t="s">
        <v>55</v>
      </c>
      <c r="R3336" s="1" t="s">
        <v>56</v>
      </c>
      <c r="T3336" s="1" t="s">
        <v>83</v>
      </c>
      <c r="U3336" s="1" t="s">
        <v>59</v>
      </c>
      <c r="V3336" s="1" t="s">
        <v>258</v>
      </c>
      <c r="Y3336" s="1" t="s">
        <v>60</v>
      </c>
      <c r="Z3336" s="1" t="s">
        <v>60</v>
      </c>
      <c r="AR3336" s="1" t="s">
        <v>60</v>
      </c>
      <c r="AT3336" s="1" t="s">
        <v>236</v>
      </c>
      <c r="AU3336" s="1" t="s">
        <v>236</v>
      </c>
      <c r="AV3336" s="1" t="s">
        <v>123</v>
      </c>
      <c r="AW3336" s="3" t="str">
        <f t="shared" si="1"/>
        <v>Middletown</v>
      </c>
      <c r="AX3336" s="3" t="str">
        <f t="array" ref="AX3336">TEXTJOIN(", ", TRUE, IF(X3336:AS3336="Y", X$1:AS$1, IF(X3336:AS3336&lt;&gt;"", X$1:AS$1 &amp; ": " &amp; X3336:AS3336, "")))
</f>
        <v>Cocaine, Fentanyl, Any Opioid</v>
      </c>
    </row>
    <row r="3337">
      <c r="A3337" s="4">
        <v>43788.0</v>
      </c>
      <c r="B3337" s="1" t="s">
        <v>50</v>
      </c>
      <c r="C3337" s="1">
        <v>26.0</v>
      </c>
      <c r="D3337" s="1" t="s">
        <v>51</v>
      </c>
      <c r="E3337" s="1" t="s">
        <v>63</v>
      </c>
      <c r="F3337" s="1" t="s">
        <v>137</v>
      </c>
      <c r="G3337" s="1" t="s">
        <v>256</v>
      </c>
      <c r="H3337" s="1" t="s">
        <v>103</v>
      </c>
      <c r="I3337" s="1" t="s">
        <v>55</v>
      </c>
      <c r="J3337" s="1" t="s">
        <v>256</v>
      </c>
      <c r="K3337" s="1" t="s">
        <v>103</v>
      </c>
      <c r="L3337" s="1" t="s">
        <v>55</v>
      </c>
      <c r="M3337" s="1" t="s">
        <v>56</v>
      </c>
      <c r="N3337" s="1" t="s">
        <v>136</v>
      </c>
      <c r="O3337" s="1" t="s">
        <v>256</v>
      </c>
      <c r="P3337" s="1" t="s">
        <v>103</v>
      </c>
      <c r="Q3337" s="1" t="s">
        <v>55</v>
      </c>
      <c r="R3337" s="1" t="s">
        <v>56</v>
      </c>
      <c r="T3337" s="1" t="s">
        <v>684</v>
      </c>
      <c r="U3337" s="1" t="s">
        <v>59</v>
      </c>
      <c r="X3337" s="1" t="s">
        <v>60</v>
      </c>
      <c r="Z3337" s="1" t="s">
        <v>60</v>
      </c>
      <c r="AP3337" s="1" t="s">
        <v>60</v>
      </c>
      <c r="AR3337" s="1" t="s">
        <v>60</v>
      </c>
      <c r="AT3337" s="1" t="s">
        <v>282</v>
      </c>
      <c r="AU3337" s="1" t="s">
        <v>282</v>
      </c>
      <c r="AV3337" s="1" t="s">
        <v>260</v>
      </c>
      <c r="AW3337" s="3" t="str">
        <f t="shared" si="1"/>
        <v>Other</v>
      </c>
      <c r="AX3337" s="3" t="str">
        <f t="array" ref="AX3337">TEXTJOIN(", ", TRUE, IF(X3337:AS3337="Y", X$1:AS$1, IF(X3337:AS3337&lt;&gt;"", X$1:AS$1 &amp; ": " &amp; X3337:AS3337, "")))
</f>
        <v>Heroin, Fentanyl, Heroin/Morph/Codeine, Any Opioid</v>
      </c>
    </row>
    <row r="3338">
      <c r="A3338" s="2">
        <v>44335.0</v>
      </c>
      <c r="B3338" s="1" t="s">
        <v>50</v>
      </c>
      <c r="C3338" s="1">
        <v>45.0</v>
      </c>
      <c r="D3338" s="1" t="s">
        <v>51</v>
      </c>
      <c r="E3338" s="1" t="s">
        <v>63</v>
      </c>
      <c r="G3338" s="1" t="s">
        <v>262</v>
      </c>
      <c r="H3338" s="1" t="s">
        <v>263</v>
      </c>
      <c r="I3338" s="1" t="s">
        <v>55</v>
      </c>
      <c r="J3338" s="1" t="s">
        <v>262</v>
      </c>
      <c r="K3338" s="1" t="s">
        <v>263</v>
      </c>
      <c r="L3338" s="1" t="s">
        <v>55</v>
      </c>
      <c r="M3338" s="1" t="s">
        <v>56</v>
      </c>
      <c r="N3338" s="1" t="s">
        <v>178</v>
      </c>
      <c r="O3338" s="1" t="s">
        <v>262</v>
      </c>
      <c r="P3338" s="1" t="s">
        <v>263</v>
      </c>
      <c r="Q3338" s="1" t="s">
        <v>55</v>
      </c>
      <c r="R3338" s="1" t="s">
        <v>56</v>
      </c>
      <c r="T3338" s="1" t="s">
        <v>331</v>
      </c>
      <c r="U3338" s="1" t="s">
        <v>59</v>
      </c>
      <c r="Z3338" s="1" t="s">
        <v>60</v>
      </c>
      <c r="AR3338" s="1" t="s">
        <v>60</v>
      </c>
      <c r="AT3338" s="1" t="s">
        <v>556</v>
      </c>
      <c r="AU3338" s="1" t="s">
        <v>556</v>
      </c>
      <c r="AV3338" s="1" t="s">
        <v>266</v>
      </c>
      <c r="AW3338" s="3" t="str">
        <f t="shared" si="1"/>
        <v>Other</v>
      </c>
      <c r="AX3338" s="3" t="str">
        <f t="array" ref="AX3338">TEXTJOIN(", ", TRUE, IF(X3338:AS3338="Y", X$1:AS$1, IF(X3338:AS3338&lt;&gt;"", X$1:AS$1 &amp; ": " &amp; X3338:AS3338, "")))
</f>
        <v>Fentanyl, Any Opioid</v>
      </c>
    </row>
    <row r="3339">
      <c r="A3339" s="4">
        <v>44147.0</v>
      </c>
      <c r="B3339" s="1" t="s">
        <v>50</v>
      </c>
      <c r="C3339" s="1">
        <v>56.0</v>
      </c>
      <c r="D3339" s="1" t="s">
        <v>76</v>
      </c>
      <c r="E3339" s="1" t="s">
        <v>63</v>
      </c>
      <c r="G3339" s="1" t="s">
        <v>488</v>
      </c>
      <c r="H3339" s="1" t="s">
        <v>91</v>
      </c>
      <c r="I3339" s="1" t="s">
        <v>55</v>
      </c>
      <c r="J3339" s="1" t="s">
        <v>488</v>
      </c>
      <c r="K3339" s="1" t="s">
        <v>91</v>
      </c>
      <c r="L3339" s="1" t="s">
        <v>55</v>
      </c>
      <c r="M3339" s="1" t="s">
        <v>56</v>
      </c>
      <c r="N3339" s="1" t="s">
        <v>66</v>
      </c>
      <c r="O3339" s="1" t="s">
        <v>271</v>
      </c>
      <c r="P3339" s="1" t="s">
        <v>91</v>
      </c>
      <c r="Q3339" s="1" t="s">
        <v>55</v>
      </c>
      <c r="R3339" s="1" t="s">
        <v>67</v>
      </c>
      <c r="T3339" s="1" t="s">
        <v>3986</v>
      </c>
      <c r="U3339" s="1" t="s">
        <v>59</v>
      </c>
      <c r="Z3339" s="1" t="s">
        <v>60</v>
      </c>
      <c r="AF3339" s="1" t="s">
        <v>60</v>
      </c>
      <c r="AR3339" s="1" t="s">
        <v>60</v>
      </c>
      <c r="AT3339" s="1" t="s">
        <v>492</v>
      </c>
      <c r="AU3339" s="1" t="s">
        <v>492</v>
      </c>
      <c r="AV3339" s="1" t="s">
        <v>275</v>
      </c>
      <c r="AW3339" s="3" t="str">
        <f t="shared" si="1"/>
        <v>Other</v>
      </c>
      <c r="AX3339" s="3" t="str">
        <f t="array" ref="AX3339">TEXTJOIN(", ", TRUE, IF(X3339:AS3339="Y", X$1:AS$1, IF(X3339:AS3339&lt;&gt;"", X$1:AS$1 &amp; ": " &amp; X3339:AS3339, "")))
</f>
        <v>Fentanyl, Benzodiazepine, Any Opioid</v>
      </c>
    </row>
    <row r="3340">
      <c r="A3340" s="2">
        <v>43605.0</v>
      </c>
      <c r="B3340" s="1" t="s">
        <v>50</v>
      </c>
      <c r="C3340" s="1">
        <v>35.0</v>
      </c>
      <c r="D3340" s="1" t="s">
        <v>51</v>
      </c>
      <c r="E3340" s="1" t="s">
        <v>63</v>
      </c>
      <c r="G3340" s="1" t="s">
        <v>226</v>
      </c>
      <c r="H3340" s="1" t="s">
        <v>103</v>
      </c>
      <c r="I3340" s="1" t="s">
        <v>55</v>
      </c>
      <c r="J3340" s="1" t="s">
        <v>226</v>
      </c>
      <c r="K3340" s="1" t="s">
        <v>103</v>
      </c>
      <c r="L3340" s="1" t="s">
        <v>55</v>
      </c>
      <c r="M3340" s="1" t="s">
        <v>56</v>
      </c>
      <c r="N3340" s="1" t="s">
        <v>136</v>
      </c>
      <c r="O3340" s="1" t="s">
        <v>226</v>
      </c>
      <c r="P3340" s="1" t="s">
        <v>103</v>
      </c>
      <c r="Q3340" s="1" t="s">
        <v>55</v>
      </c>
      <c r="R3340" s="1" t="s">
        <v>56</v>
      </c>
      <c r="T3340" s="1" t="s">
        <v>3987</v>
      </c>
      <c r="U3340" s="1" t="s">
        <v>59</v>
      </c>
      <c r="Y3340" s="1" t="s">
        <v>60</v>
      </c>
      <c r="AG3340" s="1" t="s">
        <v>60</v>
      </c>
      <c r="AR3340" s="1" t="s">
        <v>60</v>
      </c>
      <c r="AT3340" s="1" t="s">
        <v>228</v>
      </c>
      <c r="AU3340" s="1" t="s">
        <v>228</v>
      </c>
      <c r="AV3340" s="1" t="s">
        <v>229</v>
      </c>
      <c r="AW3340" s="3" t="str">
        <f t="shared" si="1"/>
        <v>Other</v>
      </c>
      <c r="AX3340" s="3" t="str">
        <f t="array" ref="AX3340">TEXTJOIN(", ", TRUE, IF(X3340:AS3340="Y", X$1:AS$1, IF(X3340:AS3340&lt;&gt;"", X$1:AS$1 &amp; ": " &amp; X3340:AS3340, "")))
</f>
        <v>Cocaine, Methadone, Any Opioid</v>
      </c>
    </row>
    <row r="3341">
      <c r="A3341" s="2">
        <v>43599.0</v>
      </c>
      <c r="B3341" s="1" t="s">
        <v>50</v>
      </c>
      <c r="C3341" s="1">
        <v>50.0</v>
      </c>
      <c r="D3341" s="1" t="s">
        <v>51</v>
      </c>
      <c r="E3341" s="1" t="s">
        <v>63</v>
      </c>
      <c r="G3341" s="1" t="s">
        <v>3988</v>
      </c>
      <c r="H3341" s="1" t="s">
        <v>3988</v>
      </c>
      <c r="I3341" s="1" t="s">
        <v>2634</v>
      </c>
      <c r="J3341" s="1" t="s">
        <v>91</v>
      </c>
      <c r="K3341" s="1" t="s">
        <v>91</v>
      </c>
      <c r="L3341" s="1" t="s">
        <v>55</v>
      </c>
      <c r="M3341" s="1" t="s">
        <v>177</v>
      </c>
      <c r="N3341" s="1" t="s">
        <v>136</v>
      </c>
      <c r="O3341" s="1" t="s">
        <v>91</v>
      </c>
      <c r="P3341" s="1" t="s">
        <v>91</v>
      </c>
      <c r="Q3341" s="1" t="s">
        <v>55</v>
      </c>
      <c r="R3341" s="1" t="s">
        <v>44</v>
      </c>
      <c r="T3341" s="1" t="s">
        <v>2026</v>
      </c>
      <c r="U3341" s="1" t="s">
        <v>59</v>
      </c>
      <c r="Z3341" s="1" t="s">
        <v>60</v>
      </c>
      <c r="AD3341" s="1" t="s">
        <v>60</v>
      </c>
      <c r="AR3341" s="1" t="s">
        <v>60</v>
      </c>
      <c r="AU3341" s="1" t="s">
        <v>110</v>
      </c>
      <c r="AV3341" s="1" t="s">
        <v>111</v>
      </c>
      <c r="AW3341" s="3" t="str">
        <f t="shared" si="1"/>
        <v>Other</v>
      </c>
      <c r="AX3341" s="3" t="str">
        <f t="array" ref="AX3341">TEXTJOIN(", ", TRUE, IF(X3341:AS3341="Y", X$1:AS$1, IF(X3341:AS3341&lt;&gt;"", X$1:AS$1 &amp; ": " &amp; X3341:AS3341, "")))
</f>
        <v>Fentanyl, Ethanol, Any Opioid</v>
      </c>
    </row>
    <row r="3342">
      <c r="A3342" s="4">
        <v>42716.0</v>
      </c>
      <c r="B3342" s="1" t="s">
        <v>50</v>
      </c>
      <c r="C3342" s="1">
        <v>40.0</v>
      </c>
      <c r="D3342" s="1" t="s">
        <v>76</v>
      </c>
      <c r="E3342" s="1" t="s">
        <v>63</v>
      </c>
      <c r="G3342" s="1" t="s">
        <v>91</v>
      </c>
      <c r="H3342" s="1" t="s">
        <v>91</v>
      </c>
      <c r="I3342" s="1" t="s">
        <v>55</v>
      </c>
      <c r="J3342" s="1" t="s">
        <v>91</v>
      </c>
      <c r="O3342" s="1" t="s">
        <v>91</v>
      </c>
      <c r="R3342" s="1" t="s">
        <v>56</v>
      </c>
      <c r="T3342" s="1" t="s">
        <v>3989</v>
      </c>
      <c r="U3342" s="1" t="s">
        <v>59</v>
      </c>
      <c r="W3342" s="1" t="s">
        <v>60</v>
      </c>
      <c r="X3342" s="1" t="s">
        <v>60</v>
      </c>
      <c r="Z3342" s="1" t="s">
        <v>60</v>
      </c>
      <c r="AP3342" s="1" t="s">
        <v>60</v>
      </c>
      <c r="AR3342" s="1" t="s">
        <v>60</v>
      </c>
      <c r="AT3342" s="1" t="s">
        <v>110</v>
      </c>
      <c r="AU3342" s="1" t="s">
        <v>110</v>
      </c>
      <c r="AV3342" s="1" t="s">
        <v>111</v>
      </c>
      <c r="AW3342" s="3" t="str">
        <f t="shared" si="1"/>
        <v>Other</v>
      </c>
      <c r="AX3342" s="3" t="str">
        <f t="array" ref="AX3342">TEXTJOIN(", ", TRUE, IF(X3342:AS3342="Y", X$1:AS$1, IF(X3342:AS3342&lt;&gt;"", X$1:AS$1 &amp; ": " &amp; X3342:AS3342, "")))
</f>
        <v>Heroin, Fentanyl, Heroin/Morph/Codeine, Any Opioid</v>
      </c>
    </row>
    <row r="3343">
      <c r="A3343" s="2">
        <v>43721.0</v>
      </c>
      <c r="B3343" s="1" t="s">
        <v>50</v>
      </c>
      <c r="C3343" s="1">
        <v>63.0</v>
      </c>
      <c r="D3343" s="1" t="s">
        <v>76</v>
      </c>
      <c r="E3343" s="1" t="s">
        <v>63</v>
      </c>
      <c r="G3343" s="1" t="s">
        <v>160</v>
      </c>
      <c r="H3343" s="1" t="s">
        <v>54</v>
      </c>
      <c r="I3343" s="1" t="s">
        <v>55</v>
      </c>
      <c r="J3343" s="1" t="s">
        <v>160</v>
      </c>
      <c r="K3343" s="1" t="s">
        <v>54</v>
      </c>
      <c r="L3343" s="1" t="s">
        <v>55</v>
      </c>
      <c r="M3343" s="1" t="s">
        <v>56</v>
      </c>
      <c r="N3343" s="1" t="s">
        <v>136</v>
      </c>
      <c r="O3343" s="1" t="s">
        <v>160</v>
      </c>
      <c r="P3343" s="1" t="s">
        <v>54</v>
      </c>
      <c r="Q3343" s="1" t="s">
        <v>55</v>
      </c>
      <c r="R3343" s="1" t="s">
        <v>56</v>
      </c>
      <c r="T3343" s="1" t="s">
        <v>3990</v>
      </c>
      <c r="U3343" s="1" t="s">
        <v>59</v>
      </c>
      <c r="Z3343" s="1" t="s">
        <v>60</v>
      </c>
      <c r="AF3343" s="1" t="s">
        <v>60</v>
      </c>
      <c r="AR3343" s="1" t="s">
        <v>60</v>
      </c>
      <c r="AT3343" s="1" t="s">
        <v>163</v>
      </c>
      <c r="AU3343" s="1" t="s">
        <v>163</v>
      </c>
      <c r="AV3343" s="1" t="s">
        <v>164</v>
      </c>
      <c r="AW3343" s="3" t="str">
        <f t="shared" si="1"/>
        <v>Other</v>
      </c>
      <c r="AX3343" s="3" t="str">
        <f t="array" ref="AX3343">TEXTJOIN(", ", TRUE, IF(X3343:AS3343="Y", X$1:AS$1, IF(X3343:AS3343&lt;&gt;"", X$1:AS$1 &amp; ": " &amp; X3343:AS3343, "")))
</f>
        <v>Fentanyl, Benzodiazepine, Any Opioid</v>
      </c>
    </row>
    <row r="3344">
      <c r="A3344" s="2">
        <v>41801.0</v>
      </c>
      <c r="B3344" s="1" t="s">
        <v>50</v>
      </c>
      <c r="C3344" s="1">
        <v>42.0</v>
      </c>
      <c r="D3344" s="1" t="s">
        <v>51</v>
      </c>
      <c r="E3344" s="1" t="s">
        <v>63</v>
      </c>
      <c r="G3344" s="1" t="s">
        <v>536</v>
      </c>
      <c r="J3344" s="1" t="s">
        <v>112</v>
      </c>
      <c r="L3344" s="1" t="s">
        <v>55</v>
      </c>
      <c r="M3344" s="1" t="s">
        <v>177</v>
      </c>
      <c r="N3344" s="1" t="s">
        <v>66</v>
      </c>
      <c r="O3344" s="1" t="s">
        <v>112</v>
      </c>
      <c r="P3344" s="1" t="s">
        <v>54</v>
      </c>
      <c r="R3344" s="1" t="s">
        <v>44</v>
      </c>
      <c r="S3344" s="1" t="s">
        <v>343</v>
      </c>
      <c r="T3344" s="1" t="s">
        <v>677</v>
      </c>
      <c r="U3344" s="1" t="s">
        <v>59</v>
      </c>
      <c r="X3344" s="1" t="s">
        <v>60</v>
      </c>
      <c r="Y3344" s="1" t="s">
        <v>60</v>
      </c>
      <c r="AT3344" s="1" t="s">
        <v>538</v>
      </c>
      <c r="AU3344" s="1" t="s">
        <v>114</v>
      </c>
      <c r="AV3344" s="1" t="s">
        <v>115</v>
      </c>
      <c r="AW3344" s="3" t="str">
        <f t="shared" si="1"/>
        <v>Other</v>
      </c>
      <c r="AX3344" s="3" t="str">
        <f t="array" ref="AX3344">TEXTJOIN(", ", TRUE, IF(X3344:AS3344="Y", X$1:AS$1, IF(X3344:AS3344&lt;&gt;"", X$1:AS$1 &amp; ": " &amp; X3344:AS3344, "")))
</f>
        <v>Heroin, Cocaine</v>
      </c>
    </row>
    <row r="3345">
      <c r="A3345" s="2">
        <v>42737.0</v>
      </c>
      <c r="B3345" s="1" t="s">
        <v>86</v>
      </c>
      <c r="C3345" s="1">
        <v>53.0</v>
      </c>
      <c r="D3345" s="1" t="s">
        <v>51</v>
      </c>
      <c r="E3345" s="1" t="s">
        <v>63</v>
      </c>
      <c r="G3345" s="1" t="s">
        <v>300</v>
      </c>
      <c r="H3345" s="1" t="s">
        <v>299</v>
      </c>
      <c r="I3345" s="1" t="s">
        <v>55</v>
      </c>
      <c r="J3345" s="1" t="s">
        <v>300</v>
      </c>
      <c r="K3345" s="1" t="s">
        <v>299</v>
      </c>
      <c r="L3345" s="1" t="s">
        <v>55</v>
      </c>
      <c r="M3345" s="1" t="s">
        <v>56</v>
      </c>
      <c r="N3345" s="1" t="s">
        <v>136</v>
      </c>
      <c r="O3345" s="1" t="s">
        <v>300</v>
      </c>
      <c r="P3345" s="1" t="s">
        <v>299</v>
      </c>
      <c r="Q3345" s="1" t="s">
        <v>55</v>
      </c>
      <c r="R3345" s="1" t="s">
        <v>56</v>
      </c>
      <c r="T3345" s="1" t="s">
        <v>596</v>
      </c>
      <c r="U3345" s="1" t="s">
        <v>59</v>
      </c>
      <c r="X3345" s="1" t="s">
        <v>60</v>
      </c>
      <c r="Z3345" s="1" t="s">
        <v>60</v>
      </c>
      <c r="AT3345" s="1" t="s">
        <v>304</v>
      </c>
      <c r="AU3345" s="1" t="s">
        <v>304</v>
      </c>
      <c r="AV3345" s="1" t="s">
        <v>302</v>
      </c>
      <c r="AW3345" s="3" t="str">
        <f t="shared" si="1"/>
        <v>Other</v>
      </c>
      <c r="AX3345" s="3" t="str">
        <f t="array" ref="AX3345">TEXTJOIN(", ", TRUE, IF(X3345:AS3345="Y", X$1:AS$1, IF(X3345:AS3345&lt;&gt;"", X$1:AS$1 &amp; ": " &amp; X3345:AS3345, "")))
</f>
        <v>Heroin, Fentanyl</v>
      </c>
    </row>
    <row r="3346">
      <c r="A3346" s="2">
        <v>44330.0</v>
      </c>
      <c r="B3346" s="1" t="s">
        <v>50</v>
      </c>
      <c r="C3346" s="1">
        <v>40.0</v>
      </c>
      <c r="D3346" s="1" t="s">
        <v>76</v>
      </c>
      <c r="E3346" s="1" t="s">
        <v>63</v>
      </c>
      <c r="G3346" s="1" t="s">
        <v>82</v>
      </c>
      <c r="H3346" s="1" t="s">
        <v>54</v>
      </c>
      <c r="I3346" s="1" t="s">
        <v>55</v>
      </c>
      <c r="J3346" s="1" t="s">
        <v>82</v>
      </c>
      <c r="K3346" s="1" t="s">
        <v>54</v>
      </c>
      <c r="L3346" s="1" t="s">
        <v>55</v>
      </c>
      <c r="M3346" s="1" t="s">
        <v>56</v>
      </c>
      <c r="N3346" s="1" t="s">
        <v>119</v>
      </c>
      <c r="O3346" s="1" t="s">
        <v>82</v>
      </c>
      <c r="P3346" s="1" t="s">
        <v>54</v>
      </c>
      <c r="Q3346" s="1" t="s">
        <v>55</v>
      </c>
      <c r="R3346" s="1" t="s">
        <v>56</v>
      </c>
      <c r="T3346" s="1" t="s">
        <v>840</v>
      </c>
      <c r="U3346" s="1" t="s">
        <v>59</v>
      </c>
      <c r="Z3346" s="1" t="s">
        <v>60</v>
      </c>
      <c r="AG3346" s="1" t="s">
        <v>60</v>
      </c>
      <c r="AM3346" s="1" t="s">
        <v>60</v>
      </c>
      <c r="AR3346" s="1" t="s">
        <v>60</v>
      </c>
      <c r="AT3346" s="1" t="s">
        <v>329</v>
      </c>
      <c r="AU3346" s="1" t="s">
        <v>329</v>
      </c>
      <c r="AV3346" s="1" t="s">
        <v>85</v>
      </c>
      <c r="AW3346" s="3" t="str">
        <f t="shared" si="1"/>
        <v>Other</v>
      </c>
      <c r="AX3346" s="3" t="str">
        <f t="array" ref="AX3346">TEXTJOIN(", ", TRUE, IF(X3346:AS3346="Y", X$1:AS$1, IF(X3346:AS3346&lt;&gt;"", X$1:AS$1 &amp; ": " &amp; X3346:AS3346, "")))
</f>
        <v>Fentanyl, Methadone, Xylazine, Any Opioid</v>
      </c>
    </row>
    <row r="3347">
      <c r="A3347" s="2">
        <v>42777.0</v>
      </c>
      <c r="B3347" s="1" t="s">
        <v>86</v>
      </c>
      <c r="C3347" s="1">
        <v>52.0</v>
      </c>
      <c r="D3347" s="1" t="s">
        <v>51</v>
      </c>
      <c r="E3347" s="1" t="s">
        <v>52</v>
      </c>
      <c r="G3347" s="1" t="s">
        <v>65</v>
      </c>
      <c r="H3347" s="1" t="s">
        <v>65</v>
      </c>
      <c r="I3347" s="1" t="s">
        <v>55</v>
      </c>
      <c r="J3347" s="1" t="s">
        <v>65</v>
      </c>
      <c r="K3347" s="1" t="s">
        <v>65</v>
      </c>
      <c r="L3347" s="1" t="s">
        <v>55</v>
      </c>
      <c r="M3347" s="1" t="s">
        <v>778</v>
      </c>
      <c r="N3347" s="1" t="s">
        <v>66</v>
      </c>
      <c r="O3347" s="1" t="s">
        <v>65</v>
      </c>
      <c r="P3347" s="1" t="s">
        <v>65</v>
      </c>
      <c r="Q3347" s="1" t="s">
        <v>55</v>
      </c>
      <c r="R3347" s="1" t="s">
        <v>67</v>
      </c>
      <c r="T3347" s="1" t="s">
        <v>887</v>
      </c>
      <c r="U3347" s="1" t="s">
        <v>59</v>
      </c>
      <c r="X3347" s="1" t="s">
        <v>60</v>
      </c>
      <c r="Z3347" s="1" t="s">
        <v>60</v>
      </c>
      <c r="AT3347" s="1" t="s">
        <v>410</v>
      </c>
      <c r="AU3347" s="1" t="s">
        <v>410</v>
      </c>
      <c r="AV3347" s="1" t="s">
        <v>150</v>
      </c>
      <c r="AW3347" s="3" t="str">
        <f t="shared" si="1"/>
        <v>Other</v>
      </c>
      <c r="AX3347" s="3" t="str">
        <f t="array" ref="AX3347">TEXTJOIN(", ", TRUE, IF(X3347:AS3347="Y", X$1:AS$1, IF(X3347:AS3347&lt;&gt;"", X$1:AS$1 &amp; ": " &amp; X3347:AS3347, "")))
</f>
        <v>Heroin, Fentanyl</v>
      </c>
    </row>
    <row r="3348">
      <c r="A3348" s="4">
        <v>43809.0</v>
      </c>
      <c r="B3348" s="1" t="s">
        <v>50</v>
      </c>
      <c r="C3348" s="1">
        <v>33.0</v>
      </c>
      <c r="D3348" s="1" t="s">
        <v>76</v>
      </c>
      <c r="E3348" s="1" t="s">
        <v>63</v>
      </c>
      <c r="G3348" s="1" t="s">
        <v>198</v>
      </c>
      <c r="H3348" s="1" t="s">
        <v>54</v>
      </c>
      <c r="I3348" s="1" t="s">
        <v>55</v>
      </c>
      <c r="J3348" s="1" t="s">
        <v>198</v>
      </c>
      <c r="K3348" s="1" t="s">
        <v>54</v>
      </c>
      <c r="L3348" s="1" t="s">
        <v>55</v>
      </c>
      <c r="M3348" s="1" t="s">
        <v>56</v>
      </c>
      <c r="N3348" s="1" t="s">
        <v>178</v>
      </c>
      <c r="O3348" s="1" t="s">
        <v>98</v>
      </c>
      <c r="P3348" s="1" t="s">
        <v>54</v>
      </c>
      <c r="Q3348" s="1" t="s">
        <v>55</v>
      </c>
      <c r="R3348" s="1" t="s">
        <v>67</v>
      </c>
      <c r="T3348" s="1" t="s">
        <v>3991</v>
      </c>
      <c r="U3348" s="1" t="s">
        <v>59</v>
      </c>
      <c r="Z3348" s="1" t="s">
        <v>60</v>
      </c>
      <c r="AR3348" s="1" t="s">
        <v>60</v>
      </c>
      <c r="AT3348" s="1" t="s">
        <v>199</v>
      </c>
      <c r="AU3348" s="1" t="s">
        <v>199</v>
      </c>
      <c r="AV3348" s="1" t="s">
        <v>101</v>
      </c>
      <c r="AW3348" s="3" t="str">
        <f t="shared" si="1"/>
        <v>Other</v>
      </c>
      <c r="AX3348" s="3" t="str">
        <f t="array" ref="AX3348">TEXTJOIN(", ", TRUE, IF(X3348:AS3348="Y", X$1:AS$1, IF(X3348:AS3348&lt;&gt;"", X$1:AS$1 &amp; ": " &amp; X3348:AS3348, "")))
</f>
        <v>Fentanyl, Any Opioid</v>
      </c>
    </row>
    <row r="3349">
      <c r="A3349" s="2">
        <v>42860.0</v>
      </c>
      <c r="B3349" s="1" t="s">
        <v>86</v>
      </c>
      <c r="C3349" s="1">
        <v>49.0</v>
      </c>
      <c r="D3349" s="1" t="s">
        <v>51</v>
      </c>
      <c r="E3349" s="1" t="s">
        <v>63</v>
      </c>
      <c r="F3349" s="1" t="s">
        <v>137</v>
      </c>
      <c r="G3349" s="1" t="s">
        <v>82</v>
      </c>
      <c r="H3349" s="1" t="s">
        <v>54</v>
      </c>
      <c r="I3349" s="1" t="s">
        <v>55</v>
      </c>
      <c r="J3349" s="1" t="s">
        <v>82</v>
      </c>
      <c r="K3349" s="1" t="s">
        <v>54</v>
      </c>
      <c r="L3349" s="1" t="s">
        <v>55</v>
      </c>
      <c r="M3349" s="1" t="s">
        <v>56</v>
      </c>
      <c r="N3349" s="1" t="s">
        <v>119</v>
      </c>
      <c r="O3349" s="1" t="s">
        <v>82</v>
      </c>
      <c r="P3349" s="1" t="s">
        <v>54</v>
      </c>
      <c r="Q3349" s="1" t="s">
        <v>55</v>
      </c>
      <c r="R3349" s="1" t="s">
        <v>56</v>
      </c>
      <c r="T3349" s="1" t="s">
        <v>3992</v>
      </c>
      <c r="U3349" s="1" t="s">
        <v>59</v>
      </c>
      <c r="X3349" s="1" t="s">
        <v>60</v>
      </c>
      <c r="Z3349" s="1" t="s">
        <v>60</v>
      </c>
      <c r="AD3349" s="1" t="s">
        <v>60</v>
      </c>
      <c r="AG3349" s="1" t="s">
        <v>60</v>
      </c>
      <c r="AT3349" s="1" t="s">
        <v>329</v>
      </c>
      <c r="AU3349" s="1" t="s">
        <v>329</v>
      </c>
      <c r="AV3349" s="1" t="s">
        <v>85</v>
      </c>
      <c r="AW3349" s="3" t="str">
        <f t="shared" si="1"/>
        <v>Other</v>
      </c>
      <c r="AX3349" s="3" t="str">
        <f t="array" ref="AX3349">TEXTJOIN(", ", TRUE, IF(X3349:AS3349="Y", X$1:AS$1, IF(X3349:AS3349&lt;&gt;"", X$1:AS$1 &amp; ": " &amp; X3349:AS3349, "")))
</f>
        <v>Heroin, Fentanyl, Ethanol, Methadone</v>
      </c>
    </row>
    <row r="3350">
      <c r="A3350" s="4">
        <v>42724.0</v>
      </c>
      <c r="B3350" s="1" t="s">
        <v>50</v>
      </c>
      <c r="C3350" s="1">
        <v>45.0</v>
      </c>
      <c r="D3350" s="1" t="s">
        <v>51</v>
      </c>
      <c r="E3350" s="1" t="s">
        <v>63</v>
      </c>
      <c r="F3350" s="1" t="s">
        <v>137</v>
      </c>
      <c r="J3350" s="1" t="s">
        <v>185</v>
      </c>
      <c r="O3350" s="1" t="s">
        <v>185</v>
      </c>
      <c r="R3350" s="1" t="s">
        <v>67</v>
      </c>
      <c r="T3350" s="1" t="s">
        <v>3993</v>
      </c>
      <c r="U3350" s="1" t="s">
        <v>516</v>
      </c>
      <c r="W3350" s="1" t="s">
        <v>60</v>
      </c>
      <c r="X3350" s="1" t="s">
        <v>60</v>
      </c>
      <c r="Y3350" s="1" t="s">
        <v>60</v>
      </c>
      <c r="Z3350" s="1" t="s">
        <v>60</v>
      </c>
      <c r="AP3350" s="1" t="s">
        <v>60</v>
      </c>
      <c r="AR3350" s="1" t="s">
        <v>60</v>
      </c>
      <c r="AT3350" s="1" t="s">
        <v>62</v>
      </c>
      <c r="AU3350" s="1" t="s">
        <v>188</v>
      </c>
      <c r="AV3350" s="1" t="s">
        <v>189</v>
      </c>
      <c r="AW3350" s="3" t="str">
        <f t="shared" si="1"/>
        <v>Other</v>
      </c>
      <c r="AX3350" s="3" t="str">
        <f t="array" ref="AX3350">TEXTJOIN(", ", TRUE, IF(X3350:AS3350="Y", X$1:AS$1, IF(X3350:AS3350&lt;&gt;"", X$1:AS$1 &amp; ": " &amp; X3350:AS3350, "")))
</f>
        <v>Heroin, Cocaine, Fentanyl, Heroin/Morph/Codeine, Any Opioid</v>
      </c>
    </row>
    <row r="3351">
      <c r="A3351" s="2">
        <v>43361.0</v>
      </c>
      <c r="B3351" s="1" t="s">
        <v>50</v>
      </c>
      <c r="C3351" s="1">
        <v>36.0</v>
      </c>
      <c r="D3351" s="1" t="s">
        <v>76</v>
      </c>
      <c r="E3351" s="1" t="s">
        <v>63</v>
      </c>
      <c r="G3351" s="1" t="s">
        <v>1174</v>
      </c>
      <c r="H3351" s="1" t="s">
        <v>91</v>
      </c>
      <c r="I3351" s="1" t="s">
        <v>55</v>
      </c>
      <c r="J3351" s="1" t="s">
        <v>1174</v>
      </c>
      <c r="K3351" s="1" t="s">
        <v>91</v>
      </c>
      <c r="M3351" s="1" t="s">
        <v>56</v>
      </c>
      <c r="N3351" s="1" t="s">
        <v>119</v>
      </c>
      <c r="O3351" s="1" t="s">
        <v>1174</v>
      </c>
      <c r="P3351" s="1" t="s">
        <v>91</v>
      </c>
      <c r="Q3351" s="1" t="s">
        <v>55</v>
      </c>
      <c r="R3351" s="1" t="s">
        <v>56</v>
      </c>
      <c r="T3351" s="1" t="s">
        <v>3994</v>
      </c>
      <c r="U3351" s="1" t="s">
        <v>59</v>
      </c>
      <c r="Y3351" s="1" t="s">
        <v>60</v>
      </c>
      <c r="Z3351" s="1" t="s">
        <v>60</v>
      </c>
      <c r="AA3351" s="1" t="s">
        <v>60</v>
      </c>
      <c r="AF3351" s="1" t="s">
        <v>60</v>
      </c>
      <c r="AH3351" s="1" t="s">
        <v>60</v>
      </c>
      <c r="AR3351" s="1" t="s">
        <v>60</v>
      </c>
      <c r="AS3351" s="1" t="s">
        <v>182</v>
      </c>
      <c r="AT3351" s="1" t="s">
        <v>1176</v>
      </c>
      <c r="AU3351" s="1" t="s">
        <v>1176</v>
      </c>
      <c r="AV3351" s="1" t="s">
        <v>1806</v>
      </c>
      <c r="AW3351" s="3" t="str">
        <f t="shared" si="1"/>
        <v>Other</v>
      </c>
      <c r="AX3351" s="3" t="str">
        <f t="array" ref="AX3351">TEXTJOIN(", ", TRUE, IF(X3351:AS3351="Y", X$1:AS$1, IF(X3351:AS3351&lt;&gt;"", X$1:AS$1 &amp; ": " &amp; X3351:AS3351, "")))
</f>
        <v>Cocaine, Fentanyl, Fentanyl Analogue, Benzodiazepine, Meth/Amphetamine, Any Opioid, Other: Bupren</v>
      </c>
    </row>
    <row r="3352">
      <c r="A3352" s="4">
        <v>43387.0</v>
      </c>
      <c r="B3352" s="1" t="s">
        <v>50</v>
      </c>
      <c r="C3352" s="1">
        <v>36.0</v>
      </c>
      <c r="D3352" s="1" t="s">
        <v>51</v>
      </c>
      <c r="E3352" s="1" t="s">
        <v>63</v>
      </c>
      <c r="F3352" s="1" t="s">
        <v>137</v>
      </c>
      <c r="G3352" s="1" t="s">
        <v>143</v>
      </c>
      <c r="H3352" s="1" t="s">
        <v>91</v>
      </c>
      <c r="I3352" s="1" t="s">
        <v>55</v>
      </c>
      <c r="J3352" s="1" t="s">
        <v>967</v>
      </c>
      <c r="K3352" s="1" t="s">
        <v>103</v>
      </c>
      <c r="M3352" s="1" t="s">
        <v>177</v>
      </c>
      <c r="N3352" s="1" t="s">
        <v>136</v>
      </c>
      <c r="O3352" s="1" t="s">
        <v>967</v>
      </c>
      <c r="P3352" s="1" t="s">
        <v>103</v>
      </c>
      <c r="Q3352" s="1" t="s">
        <v>55</v>
      </c>
      <c r="R3352" s="1" t="s">
        <v>44</v>
      </c>
      <c r="T3352" s="1" t="s">
        <v>2139</v>
      </c>
      <c r="U3352" s="1" t="s">
        <v>59</v>
      </c>
      <c r="Y3352" s="1" t="s">
        <v>60</v>
      </c>
      <c r="Z3352" s="1" t="s">
        <v>60</v>
      </c>
      <c r="AR3352" s="1" t="s">
        <v>60</v>
      </c>
      <c r="AT3352" s="1" t="s">
        <v>145</v>
      </c>
      <c r="AU3352" s="1" t="s">
        <v>969</v>
      </c>
      <c r="AV3352" s="1" t="s">
        <v>1634</v>
      </c>
      <c r="AW3352" s="3" t="str">
        <f t="shared" si="1"/>
        <v>Other</v>
      </c>
      <c r="AX3352" s="3" t="str">
        <f t="array" ref="AX3352">TEXTJOIN(", ", TRUE, IF(X3352:AS3352="Y", X$1:AS$1, IF(X3352:AS3352&lt;&gt;"", X$1:AS$1 &amp; ": " &amp; X3352:AS3352, "")))
</f>
        <v>Cocaine, Fentanyl, Any Opioid</v>
      </c>
    </row>
    <row r="3353">
      <c r="A3353" s="2">
        <v>41651.0</v>
      </c>
      <c r="B3353" s="1" t="s">
        <v>50</v>
      </c>
      <c r="C3353" s="1">
        <v>53.0</v>
      </c>
      <c r="D3353" s="1" t="s">
        <v>76</v>
      </c>
      <c r="E3353" s="1" t="s">
        <v>63</v>
      </c>
      <c r="G3353" s="1" t="s">
        <v>256</v>
      </c>
      <c r="J3353" s="1" t="s">
        <v>256</v>
      </c>
      <c r="L3353" s="1" t="s">
        <v>55</v>
      </c>
      <c r="M3353" s="1" t="s">
        <v>56</v>
      </c>
      <c r="N3353" s="1" t="s">
        <v>136</v>
      </c>
      <c r="O3353" s="1" t="s">
        <v>143</v>
      </c>
      <c r="R3353" s="1" t="s">
        <v>67</v>
      </c>
      <c r="T3353" s="1" t="s">
        <v>3995</v>
      </c>
      <c r="U3353" s="1" t="s">
        <v>59</v>
      </c>
      <c r="X3353" s="1" t="s">
        <v>60</v>
      </c>
      <c r="AF3353" s="1" t="s">
        <v>60</v>
      </c>
      <c r="AJ3353" s="1" t="s">
        <v>60</v>
      </c>
      <c r="AT3353" s="1" t="s">
        <v>282</v>
      </c>
      <c r="AU3353" s="1" t="s">
        <v>282</v>
      </c>
      <c r="AV3353" s="1" t="s">
        <v>146</v>
      </c>
      <c r="AW3353" s="3" t="str">
        <f t="shared" si="1"/>
        <v>Other</v>
      </c>
      <c r="AX3353" s="3" t="str">
        <f t="array" ref="AX3353">TEXTJOIN(", ", TRUE, IF(X3353:AS3353="Y", X$1:AS$1, IF(X3353:AS3353&lt;&gt;"", X$1:AS$1 &amp; ": " &amp; X3353:AS3353, "")))
</f>
        <v>Heroin, Benzodiazepine, Tramad</v>
      </c>
    </row>
    <row r="3354">
      <c r="A3354" s="4">
        <v>41999.0</v>
      </c>
      <c r="B3354" s="1" t="s">
        <v>50</v>
      </c>
      <c r="C3354" s="1">
        <v>58.0</v>
      </c>
      <c r="D3354" s="1" t="s">
        <v>51</v>
      </c>
      <c r="E3354" s="1" t="s">
        <v>63</v>
      </c>
      <c r="G3354" s="1" t="s">
        <v>1326</v>
      </c>
      <c r="J3354" s="1" t="s">
        <v>1326</v>
      </c>
      <c r="L3354" s="1" t="s">
        <v>55</v>
      </c>
      <c r="M3354" s="1" t="s">
        <v>56</v>
      </c>
      <c r="N3354" s="1" t="s">
        <v>3308</v>
      </c>
      <c r="O3354" s="1" t="s">
        <v>1326</v>
      </c>
      <c r="P3354" s="1" t="s">
        <v>125</v>
      </c>
      <c r="R3354" s="1" t="s">
        <v>56</v>
      </c>
      <c r="T3354" s="1" t="s">
        <v>3678</v>
      </c>
      <c r="U3354" s="1" t="s">
        <v>59</v>
      </c>
      <c r="Z3354" s="1" t="s">
        <v>60</v>
      </c>
      <c r="AB3354" s="1" t="s">
        <v>60</v>
      </c>
      <c r="AT3354" s="1" t="s">
        <v>1328</v>
      </c>
      <c r="AU3354" s="1" t="s">
        <v>1328</v>
      </c>
      <c r="AV3354" s="1" t="s">
        <v>1329</v>
      </c>
      <c r="AW3354" s="3" t="str">
        <f t="shared" si="1"/>
        <v>Other</v>
      </c>
      <c r="AX3354" s="3" t="str">
        <f t="array" ref="AX3354">TEXTJOIN(", ", TRUE, IF(X3354:AS3354="Y", X$1:AS$1, IF(X3354:AS3354&lt;&gt;"", X$1:AS$1 &amp; ": " &amp; X3354:AS3354, "")))
</f>
        <v>Fentanyl, Oxycodone</v>
      </c>
    </row>
    <row r="3355">
      <c r="A3355" s="2">
        <v>43169.0</v>
      </c>
      <c r="B3355" s="1" t="s">
        <v>50</v>
      </c>
      <c r="C3355" s="1">
        <v>28.0</v>
      </c>
      <c r="D3355" s="1" t="s">
        <v>76</v>
      </c>
      <c r="E3355" s="1" t="s">
        <v>63</v>
      </c>
      <c r="G3355" s="1" t="s">
        <v>81</v>
      </c>
      <c r="H3355" s="1" t="s">
        <v>54</v>
      </c>
      <c r="I3355" s="1" t="s">
        <v>55</v>
      </c>
      <c r="J3355" s="1" t="s">
        <v>81</v>
      </c>
      <c r="K3355" s="1" t="s">
        <v>54</v>
      </c>
      <c r="M3355" s="1" t="s">
        <v>56</v>
      </c>
      <c r="N3355" s="1" t="s">
        <v>66</v>
      </c>
      <c r="O3355" s="1" t="s">
        <v>277</v>
      </c>
      <c r="P3355" s="1" t="s">
        <v>103</v>
      </c>
      <c r="Q3355" s="1" t="s">
        <v>55</v>
      </c>
      <c r="R3355" s="1" t="s">
        <v>67</v>
      </c>
      <c r="T3355" s="1" t="s">
        <v>78</v>
      </c>
      <c r="U3355" s="1" t="s">
        <v>59</v>
      </c>
      <c r="X3355" s="1" t="s">
        <v>60</v>
      </c>
      <c r="AP3355" s="1" t="s">
        <v>60</v>
      </c>
      <c r="AR3355" s="1" t="s">
        <v>60</v>
      </c>
      <c r="AT3355" s="1" t="s">
        <v>84</v>
      </c>
      <c r="AU3355" s="1" t="s">
        <v>84</v>
      </c>
      <c r="AV3355" s="1" t="s">
        <v>279</v>
      </c>
      <c r="AW3355" s="3" t="str">
        <f t="shared" si="1"/>
        <v>Other</v>
      </c>
      <c r="AX3355" s="3" t="str">
        <f t="array" ref="AX3355">TEXTJOIN(", ", TRUE, IF(X3355:AS3355="Y", X$1:AS$1, IF(X3355:AS3355&lt;&gt;"", X$1:AS$1 &amp; ": " &amp; X3355:AS3355, "")))
</f>
        <v>Heroin, Heroin/Morph/Codeine, Any Opioid</v>
      </c>
    </row>
    <row r="3356">
      <c r="A3356" s="2">
        <v>41158.0</v>
      </c>
      <c r="B3356" s="1" t="s">
        <v>50</v>
      </c>
      <c r="C3356" s="1">
        <v>30.0</v>
      </c>
      <c r="D3356" s="1" t="s">
        <v>51</v>
      </c>
      <c r="E3356" s="1" t="s">
        <v>63</v>
      </c>
      <c r="G3356" s="1" t="s">
        <v>1509</v>
      </c>
      <c r="H3356" s="1" t="s">
        <v>65</v>
      </c>
      <c r="J3356" s="1" t="s">
        <v>1509</v>
      </c>
      <c r="L3356" s="1" t="s">
        <v>55</v>
      </c>
      <c r="M3356" s="1" t="s">
        <v>56</v>
      </c>
      <c r="N3356" s="1" t="s">
        <v>148</v>
      </c>
      <c r="O3356" s="1" t="s">
        <v>1509</v>
      </c>
      <c r="P3356" s="1" t="s">
        <v>65</v>
      </c>
      <c r="R3356" s="1" t="s">
        <v>56</v>
      </c>
      <c r="T3356" s="1" t="s">
        <v>68</v>
      </c>
      <c r="U3356" s="1" t="s">
        <v>59</v>
      </c>
      <c r="X3356" s="1" t="s">
        <v>60</v>
      </c>
      <c r="AT3356" s="1" t="s">
        <v>1511</v>
      </c>
      <c r="AU3356" s="1" t="s">
        <v>1511</v>
      </c>
      <c r="AV3356" s="1" t="s">
        <v>1512</v>
      </c>
      <c r="AW3356" s="3" t="str">
        <f t="shared" si="1"/>
        <v>Other</v>
      </c>
      <c r="AX3356" s="3" t="str">
        <f t="array" ref="AX3356">TEXTJOIN(", ", TRUE, IF(X3356:AS3356="Y", X$1:AS$1, IF(X3356:AS3356&lt;&gt;"", X$1:AS$1 &amp; ": " &amp; X3356:AS3356, "")))
</f>
        <v>Heroin</v>
      </c>
    </row>
    <row r="3357">
      <c r="A3357" s="2">
        <v>42098.0</v>
      </c>
      <c r="B3357" s="1" t="s">
        <v>86</v>
      </c>
      <c r="C3357" s="1">
        <v>35.0</v>
      </c>
      <c r="D3357" s="1" t="s">
        <v>51</v>
      </c>
      <c r="E3357" s="1" t="s">
        <v>63</v>
      </c>
      <c r="G3357" s="1" t="s">
        <v>185</v>
      </c>
      <c r="H3357" s="1" t="s">
        <v>91</v>
      </c>
      <c r="I3357" s="1" t="s">
        <v>55</v>
      </c>
      <c r="J3357" s="1" t="s">
        <v>185</v>
      </c>
      <c r="M3357" s="1" t="s">
        <v>56</v>
      </c>
      <c r="O3357" s="1" t="s">
        <v>185</v>
      </c>
      <c r="P3357" s="1" t="s">
        <v>91</v>
      </c>
      <c r="Q3357" s="1" t="s">
        <v>55</v>
      </c>
      <c r="R3357" s="1" t="s">
        <v>56</v>
      </c>
      <c r="T3357" s="1" t="s">
        <v>3996</v>
      </c>
      <c r="U3357" s="1" t="s">
        <v>59</v>
      </c>
      <c r="Y3357" s="1" t="s">
        <v>60</v>
      </c>
      <c r="Z3357" s="1" t="s">
        <v>60</v>
      </c>
      <c r="AI3357" s="1" t="s">
        <v>60</v>
      </c>
      <c r="AR3357" s="1" t="s">
        <v>60</v>
      </c>
      <c r="AT3357" s="1" t="s">
        <v>188</v>
      </c>
      <c r="AU3357" s="1" t="s">
        <v>188</v>
      </c>
      <c r="AV3357" s="1" t="s">
        <v>189</v>
      </c>
      <c r="AW3357" s="3" t="str">
        <f t="shared" si="1"/>
        <v>Other</v>
      </c>
      <c r="AX3357" s="3" t="str">
        <f t="array" ref="AX3357">TEXTJOIN(", ", TRUE, IF(X3357:AS3357="Y", X$1:AS$1, IF(X3357:AS3357&lt;&gt;"", X$1:AS$1 &amp; ": " &amp; X3357:AS3357, "")))
</f>
        <v>Cocaine, Fentanyl, Amphet, Any Opioid</v>
      </c>
    </row>
    <row r="3358">
      <c r="A3358" s="2">
        <v>44507.0</v>
      </c>
      <c r="B3358" s="1" t="s">
        <v>50</v>
      </c>
      <c r="C3358" s="1">
        <v>35.0</v>
      </c>
      <c r="D3358" s="1" t="s">
        <v>51</v>
      </c>
      <c r="E3358" s="1" t="s">
        <v>63</v>
      </c>
      <c r="G3358" s="1" t="s">
        <v>143</v>
      </c>
      <c r="H3358" s="1" t="s">
        <v>91</v>
      </c>
      <c r="I3358" s="1" t="s">
        <v>55</v>
      </c>
      <c r="J3358" s="1" t="s">
        <v>143</v>
      </c>
      <c r="K3358" s="1" t="s">
        <v>91</v>
      </c>
      <c r="L3358" s="1" t="s">
        <v>55</v>
      </c>
      <c r="M3358" s="1" t="s">
        <v>743</v>
      </c>
      <c r="N3358" s="1" t="s">
        <v>93</v>
      </c>
      <c r="O3358" s="1" t="s">
        <v>143</v>
      </c>
      <c r="P3358" s="1" t="s">
        <v>91</v>
      </c>
      <c r="Q3358" s="1" t="s">
        <v>55</v>
      </c>
      <c r="R3358" s="1" t="s">
        <v>56</v>
      </c>
      <c r="T3358" s="1" t="s">
        <v>3997</v>
      </c>
      <c r="U3358" s="1" t="s">
        <v>59</v>
      </c>
      <c r="V3358" s="1" t="s">
        <v>258</v>
      </c>
      <c r="Y3358" s="1" t="s">
        <v>60</v>
      </c>
      <c r="Z3358" s="1" t="s">
        <v>60</v>
      </c>
      <c r="AD3358" s="1" t="s">
        <v>60</v>
      </c>
      <c r="AM3358" s="1" t="s">
        <v>60</v>
      </c>
      <c r="AR3358" s="1" t="s">
        <v>60</v>
      </c>
      <c r="AT3358" s="1" t="s">
        <v>145</v>
      </c>
      <c r="AU3358" s="1" t="s">
        <v>145</v>
      </c>
      <c r="AV3358" s="1" t="s">
        <v>146</v>
      </c>
      <c r="AW3358" s="3" t="str">
        <f t="shared" si="1"/>
        <v>Other</v>
      </c>
      <c r="AX3358" s="3" t="str">
        <f t="array" ref="AX3358">TEXTJOIN(", ", TRUE, IF(X3358:AS3358="Y", X$1:AS$1, IF(X3358:AS3358&lt;&gt;"", X$1:AS$1 &amp; ": " &amp; X3358:AS3358, "")))
</f>
        <v>Cocaine, Fentanyl, Ethanol, Xylazine, Any Opioid</v>
      </c>
    </row>
    <row r="3359">
      <c r="A3359" s="2">
        <v>43309.0</v>
      </c>
      <c r="B3359" s="1" t="s">
        <v>50</v>
      </c>
      <c r="C3359" s="1">
        <v>37.0</v>
      </c>
      <c r="D3359" s="1" t="s">
        <v>51</v>
      </c>
      <c r="E3359" s="1" t="s">
        <v>63</v>
      </c>
      <c r="G3359" s="1" t="s">
        <v>271</v>
      </c>
      <c r="H3359" s="1" t="s">
        <v>91</v>
      </c>
      <c r="I3359" s="1" t="s">
        <v>55</v>
      </c>
      <c r="J3359" s="1" t="s">
        <v>271</v>
      </c>
      <c r="K3359" s="1" t="s">
        <v>91</v>
      </c>
      <c r="M3359" s="1" t="s">
        <v>56</v>
      </c>
      <c r="N3359" s="1" t="s">
        <v>136</v>
      </c>
      <c r="O3359" s="1" t="s">
        <v>271</v>
      </c>
      <c r="P3359" s="1" t="s">
        <v>91</v>
      </c>
      <c r="Q3359" s="1" t="s">
        <v>55</v>
      </c>
      <c r="R3359" s="1" t="s">
        <v>67</v>
      </c>
      <c r="T3359" s="1" t="s">
        <v>3998</v>
      </c>
      <c r="U3359" s="1" t="s">
        <v>59</v>
      </c>
      <c r="Y3359" s="1" t="s">
        <v>60</v>
      </c>
      <c r="Z3359" s="1" t="s">
        <v>60</v>
      </c>
      <c r="AR3359" s="1" t="s">
        <v>60</v>
      </c>
      <c r="AT3359" s="1" t="s">
        <v>274</v>
      </c>
      <c r="AU3359" s="1" t="s">
        <v>274</v>
      </c>
      <c r="AV3359" s="1" t="s">
        <v>275</v>
      </c>
      <c r="AW3359" s="3" t="str">
        <f t="shared" si="1"/>
        <v>Other</v>
      </c>
      <c r="AX3359" s="3" t="str">
        <f t="array" ref="AX3359">TEXTJOIN(", ", TRUE, IF(X3359:AS3359="Y", X$1:AS$1, IF(X3359:AS3359&lt;&gt;"", X$1:AS$1 &amp; ": " &amp; X3359:AS3359, "")))
</f>
        <v>Cocaine, Fentanyl, Any Opioid</v>
      </c>
    </row>
    <row r="3360">
      <c r="A3360" s="2">
        <v>41463.0</v>
      </c>
      <c r="B3360" s="1" t="s">
        <v>50</v>
      </c>
      <c r="C3360" s="1">
        <v>54.0</v>
      </c>
      <c r="D3360" s="1" t="s">
        <v>76</v>
      </c>
      <c r="E3360" s="1" t="s">
        <v>52</v>
      </c>
      <c r="G3360" s="1" t="s">
        <v>91</v>
      </c>
      <c r="H3360" s="1" t="s">
        <v>91</v>
      </c>
      <c r="J3360" s="1" t="s">
        <v>91</v>
      </c>
      <c r="L3360" s="1" t="s">
        <v>55</v>
      </c>
      <c r="M3360" s="1" t="s">
        <v>56</v>
      </c>
      <c r="N3360" s="1" t="s">
        <v>148</v>
      </c>
      <c r="O3360" s="1" t="s">
        <v>91</v>
      </c>
      <c r="P3360" s="1" t="s">
        <v>91</v>
      </c>
      <c r="R3360" s="1" t="s">
        <v>56</v>
      </c>
      <c r="T3360" s="1" t="s">
        <v>3999</v>
      </c>
      <c r="U3360" s="1" t="s">
        <v>59</v>
      </c>
      <c r="X3360" s="1" t="s">
        <v>60</v>
      </c>
      <c r="AJ3360" s="1" t="s">
        <v>60</v>
      </c>
      <c r="AT3360" s="1" t="s">
        <v>110</v>
      </c>
      <c r="AU3360" s="1" t="s">
        <v>110</v>
      </c>
      <c r="AV3360" s="1" t="s">
        <v>111</v>
      </c>
      <c r="AW3360" s="3" t="str">
        <f t="shared" si="1"/>
        <v>Other</v>
      </c>
      <c r="AX3360" s="3" t="str">
        <f t="array" ref="AX3360">TEXTJOIN(", ", TRUE, IF(X3360:AS3360="Y", X$1:AS$1, IF(X3360:AS3360&lt;&gt;"", X$1:AS$1 &amp; ": " &amp; X3360:AS3360, "")))
</f>
        <v>Heroin, Tramad</v>
      </c>
    </row>
    <row r="3361">
      <c r="A3361" s="2">
        <v>41058.0</v>
      </c>
      <c r="B3361" s="1" t="s">
        <v>50</v>
      </c>
      <c r="C3361" s="1">
        <v>55.0</v>
      </c>
      <c r="D3361" s="1" t="s">
        <v>51</v>
      </c>
      <c r="E3361" s="1" t="s">
        <v>63</v>
      </c>
      <c r="F3361" s="1" t="s">
        <v>137</v>
      </c>
      <c r="G3361" s="1" t="s">
        <v>256</v>
      </c>
      <c r="H3361" s="1" t="s">
        <v>103</v>
      </c>
      <c r="J3361" s="1" t="s">
        <v>256</v>
      </c>
      <c r="L3361" s="1" t="s">
        <v>55</v>
      </c>
      <c r="M3361" s="1" t="s">
        <v>56</v>
      </c>
      <c r="N3361" s="1" t="s">
        <v>66</v>
      </c>
      <c r="O3361" s="1" t="s">
        <v>256</v>
      </c>
      <c r="P3361" s="1" t="s">
        <v>103</v>
      </c>
      <c r="R3361" s="1" t="s">
        <v>56</v>
      </c>
      <c r="T3361" s="1" t="s">
        <v>58</v>
      </c>
      <c r="U3361" s="1" t="s">
        <v>59</v>
      </c>
      <c r="Y3361" s="1" t="s">
        <v>60</v>
      </c>
      <c r="AT3361" s="1" t="s">
        <v>282</v>
      </c>
      <c r="AU3361" s="1" t="s">
        <v>282</v>
      </c>
      <c r="AV3361" s="1" t="s">
        <v>260</v>
      </c>
      <c r="AW3361" s="3" t="str">
        <f t="shared" si="1"/>
        <v>Other</v>
      </c>
      <c r="AX3361" s="3" t="str">
        <f t="array" ref="AX3361">TEXTJOIN(", ", TRUE, IF(X3361:AS3361="Y", X$1:AS$1, IF(X3361:AS3361&lt;&gt;"", X$1:AS$1 &amp; ": " &amp; X3361:AS3361, "")))
</f>
        <v>Cocaine</v>
      </c>
    </row>
    <row r="3362">
      <c r="A3362" s="2">
        <v>43176.0</v>
      </c>
      <c r="B3362" s="1" t="s">
        <v>50</v>
      </c>
      <c r="C3362" s="1">
        <v>37.0</v>
      </c>
      <c r="D3362" s="1" t="s">
        <v>51</v>
      </c>
      <c r="E3362" s="1" t="s">
        <v>63</v>
      </c>
      <c r="G3362" s="1" t="s">
        <v>605</v>
      </c>
      <c r="H3362" s="1" t="s">
        <v>121</v>
      </c>
      <c r="I3362" s="1" t="s">
        <v>55</v>
      </c>
      <c r="J3362" s="1" t="s">
        <v>605</v>
      </c>
      <c r="K3362" s="1" t="s">
        <v>121</v>
      </c>
      <c r="M3362" s="1" t="s">
        <v>56</v>
      </c>
      <c r="N3362" s="1" t="s">
        <v>136</v>
      </c>
      <c r="O3362" s="1" t="s">
        <v>605</v>
      </c>
      <c r="P3362" s="1" t="s">
        <v>121</v>
      </c>
      <c r="Q3362" s="1" t="s">
        <v>55</v>
      </c>
      <c r="R3362" s="1" t="s">
        <v>56</v>
      </c>
      <c r="T3362" s="1" t="s">
        <v>4000</v>
      </c>
      <c r="U3362" s="1" t="s">
        <v>59</v>
      </c>
      <c r="X3362" s="1" t="s">
        <v>60</v>
      </c>
      <c r="Y3362" s="1" t="s">
        <v>60</v>
      </c>
      <c r="Z3362" s="1" t="s">
        <v>60</v>
      </c>
      <c r="AH3362" s="1" t="s">
        <v>60</v>
      </c>
      <c r="AP3362" s="1" t="s">
        <v>60</v>
      </c>
      <c r="AR3362" s="1" t="s">
        <v>60</v>
      </c>
      <c r="AT3362" s="1" t="s">
        <v>2540</v>
      </c>
      <c r="AU3362" s="1" t="s">
        <v>2540</v>
      </c>
      <c r="AV3362" s="1" t="s">
        <v>2541</v>
      </c>
      <c r="AW3362" s="3" t="str">
        <f t="shared" si="1"/>
        <v>Other</v>
      </c>
      <c r="AX3362" s="3" t="str">
        <f t="array" ref="AX3362">TEXTJOIN(", ", TRUE, IF(X3362:AS3362="Y", X$1:AS$1, IF(X3362:AS3362&lt;&gt;"", X$1:AS$1 &amp; ": " &amp; X3362:AS3362, "")))
</f>
        <v>Heroin, Cocaine, Fentanyl, Meth/Amphetamine, Heroin/Morph/Codeine, Any Opioid</v>
      </c>
    </row>
    <row r="3363">
      <c r="A3363" s="4">
        <v>43829.0</v>
      </c>
      <c r="B3363" s="1" t="s">
        <v>50</v>
      </c>
      <c r="C3363" s="1">
        <v>52.0</v>
      </c>
      <c r="D3363" s="1" t="s">
        <v>76</v>
      </c>
      <c r="E3363" s="1" t="s">
        <v>63</v>
      </c>
      <c r="G3363" s="1" t="s">
        <v>397</v>
      </c>
      <c r="H3363" s="1" t="s">
        <v>103</v>
      </c>
      <c r="I3363" s="1" t="s">
        <v>55</v>
      </c>
      <c r="J3363" s="1" t="s">
        <v>397</v>
      </c>
      <c r="K3363" s="1" t="s">
        <v>103</v>
      </c>
      <c r="L3363" s="1" t="s">
        <v>55</v>
      </c>
      <c r="M3363" s="1" t="s">
        <v>56</v>
      </c>
      <c r="N3363" s="1" t="s">
        <v>178</v>
      </c>
      <c r="O3363" s="1" t="s">
        <v>397</v>
      </c>
      <c r="P3363" s="1" t="s">
        <v>103</v>
      </c>
      <c r="Q3363" s="1" t="s">
        <v>55</v>
      </c>
      <c r="R3363" s="1" t="s">
        <v>56</v>
      </c>
      <c r="T3363" s="1" t="s">
        <v>4001</v>
      </c>
      <c r="U3363" s="1" t="s">
        <v>59</v>
      </c>
      <c r="Y3363" s="1" t="s">
        <v>60</v>
      </c>
      <c r="Z3363" s="1" t="s">
        <v>60</v>
      </c>
      <c r="AA3363" s="1" t="s">
        <v>60</v>
      </c>
      <c r="AD3363" s="1" t="s">
        <v>60</v>
      </c>
      <c r="AF3363" s="1" t="s">
        <v>60</v>
      </c>
      <c r="AR3363" s="1" t="s">
        <v>60</v>
      </c>
      <c r="AT3363" s="1" t="s">
        <v>399</v>
      </c>
      <c r="AU3363" s="1" t="s">
        <v>399</v>
      </c>
      <c r="AV3363" s="1" t="s">
        <v>709</v>
      </c>
      <c r="AW3363" s="3" t="str">
        <f t="shared" si="1"/>
        <v>Other</v>
      </c>
      <c r="AX3363" s="3" t="str">
        <f t="array" ref="AX3363">TEXTJOIN(", ", TRUE, IF(X3363:AS3363="Y", X$1:AS$1, IF(X3363:AS3363&lt;&gt;"", X$1:AS$1 &amp; ": " &amp; X3363:AS3363, "")))
</f>
        <v>Cocaine, Fentanyl, Fentanyl Analogue, Ethanol, Benzodiazepine, Any Opioid</v>
      </c>
    </row>
    <row r="3364">
      <c r="A3364" s="2">
        <v>42504.0</v>
      </c>
      <c r="B3364" s="1" t="s">
        <v>50</v>
      </c>
      <c r="C3364" s="1">
        <v>41.0</v>
      </c>
      <c r="D3364" s="1" t="s">
        <v>51</v>
      </c>
      <c r="E3364" s="1" t="s">
        <v>63</v>
      </c>
      <c r="G3364" s="1" t="s">
        <v>103</v>
      </c>
      <c r="H3364" s="1" t="s">
        <v>103</v>
      </c>
      <c r="I3364" s="1" t="s">
        <v>55</v>
      </c>
      <c r="J3364" s="1" t="s">
        <v>103</v>
      </c>
      <c r="M3364" s="1" t="s">
        <v>56</v>
      </c>
      <c r="N3364" s="1" t="s">
        <v>136</v>
      </c>
      <c r="O3364" s="1" t="s">
        <v>103</v>
      </c>
      <c r="R3364" s="1" t="s">
        <v>56</v>
      </c>
      <c r="T3364" s="1" t="s">
        <v>4002</v>
      </c>
      <c r="U3364" s="1" t="s">
        <v>59</v>
      </c>
      <c r="AB3364" s="1" t="s">
        <v>60</v>
      </c>
      <c r="AD3364" s="1" t="s">
        <v>60</v>
      </c>
      <c r="AR3364" s="1" t="s">
        <v>60</v>
      </c>
      <c r="AT3364" s="1" t="s">
        <v>167</v>
      </c>
      <c r="AU3364" s="1" t="s">
        <v>167</v>
      </c>
      <c r="AV3364" s="1" t="s">
        <v>168</v>
      </c>
      <c r="AW3364" s="3" t="str">
        <f t="shared" si="1"/>
        <v>Other</v>
      </c>
      <c r="AX3364" s="3" t="str">
        <f t="array" ref="AX3364">TEXTJOIN(", ", TRUE, IF(X3364:AS3364="Y", X$1:AS$1, IF(X3364:AS3364&lt;&gt;"", X$1:AS$1 &amp; ": " &amp; X3364:AS3364, "")))
</f>
        <v>Oxycodone, Ethanol, Any Opioid</v>
      </c>
    </row>
    <row r="3365">
      <c r="A3365" s="2">
        <v>44344.0</v>
      </c>
      <c r="B3365" s="1" t="s">
        <v>50</v>
      </c>
      <c r="C3365" s="1">
        <v>58.0</v>
      </c>
      <c r="D3365" s="1" t="s">
        <v>51</v>
      </c>
      <c r="E3365" s="1" t="s">
        <v>502</v>
      </c>
      <c r="G3365" s="1" t="s">
        <v>91</v>
      </c>
      <c r="H3365" s="1" t="s">
        <v>91</v>
      </c>
      <c r="I3365" s="1" t="s">
        <v>55</v>
      </c>
      <c r="J3365" s="1" t="s">
        <v>91</v>
      </c>
      <c r="K3365" s="1" t="s">
        <v>91</v>
      </c>
      <c r="L3365" s="1" t="s">
        <v>55</v>
      </c>
      <c r="M3365" s="1" t="s">
        <v>177</v>
      </c>
      <c r="N3365" s="1" t="s">
        <v>136</v>
      </c>
      <c r="O3365" s="1" t="s">
        <v>91</v>
      </c>
      <c r="P3365" s="1" t="s">
        <v>91</v>
      </c>
      <c r="Q3365" s="1" t="s">
        <v>55</v>
      </c>
      <c r="R3365" s="1" t="s">
        <v>44</v>
      </c>
      <c r="S3365" s="1" t="s">
        <v>4003</v>
      </c>
      <c r="T3365" s="1" t="s">
        <v>4004</v>
      </c>
      <c r="U3365" s="1" t="s">
        <v>59</v>
      </c>
      <c r="Y3365" s="1" t="s">
        <v>60</v>
      </c>
      <c r="Z3365" s="1" t="s">
        <v>60</v>
      </c>
      <c r="AM3365" s="1" t="s">
        <v>60</v>
      </c>
      <c r="AR3365" s="1" t="s">
        <v>60</v>
      </c>
      <c r="AT3365" s="1" t="s">
        <v>110</v>
      </c>
      <c r="AU3365" s="1" t="s">
        <v>110</v>
      </c>
      <c r="AV3365" s="1" t="s">
        <v>111</v>
      </c>
      <c r="AW3365" s="3" t="str">
        <f t="shared" si="1"/>
        <v>Other</v>
      </c>
      <c r="AX3365" s="3" t="str">
        <f t="array" ref="AX3365">TEXTJOIN(", ", TRUE, IF(X3365:AS3365="Y", X$1:AS$1, IF(X3365:AS3365&lt;&gt;"", X$1:AS$1 &amp; ": " &amp; X3365:AS3365, "")))
</f>
        <v>Cocaine, Fentanyl, Xylazine, Any Opioid</v>
      </c>
    </row>
    <row r="3366">
      <c r="A3366" s="2">
        <v>42060.0</v>
      </c>
      <c r="B3366" s="1" t="s">
        <v>86</v>
      </c>
      <c r="C3366" s="1">
        <v>29.0</v>
      </c>
      <c r="D3366" s="1" t="s">
        <v>51</v>
      </c>
      <c r="E3366" s="1" t="s">
        <v>63</v>
      </c>
      <c r="G3366" s="1" t="s">
        <v>479</v>
      </c>
      <c r="H3366" s="1" t="s">
        <v>263</v>
      </c>
      <c r="I3366" s="1" t="s">
        <v>55</v>
      </c>
      <c r="J3366" s="1" t="s">
        <v>479</v>
      </c>
      <c r="M3366" s="1" t="s">
        <v>56</v>
      </c>
      <c r="O3366" s="1" t="s">
        <v>479</v>
      </c>
      <c r="P3366" s="1" t="s">
        <v>263</v>
      </c>
      <c r="Q3366" s="1" t="s">
        <v>55</v>
      </c>
      <c r="R3366" s="1" t="s">
        <v>56</v>
      </c>
      <c r="T3366" s="1" t="s">
        <v>4005</v>
      </c>
      <c r="U3366" s="1" t="s">
        <v>59</v>
      </c>
      <c r="W3366" s="1" t="s">
        <v>60</v>
      </c>
      <c r="X3366" s="1" t="s">
        <v>60</v>
      </c>
      <c r="AB3366" s="1" t="s">
        <v>60</v>
      </c>
      <c r="AD3366" s="1" t="s">
        <v>60</v>
      </c>
      <c r="AP3366" s="1" t="s">
        <v>60</v>
      </c>
      <c r="AR3366" s="1" t="s">
        <v>60</v>
      </c>
      <c r="AT3366" s="1" t="s">
        <v>482</v>
      </c>
      <c r="AU3366" s="1" t="s">
        <v>482</v>
      </c>
      <c r="AV3366" s="1" t="s">
        <v>483</v>
      </c>
      <c r="AW3366" s="3" t="str">
        <f t="shared" si="1"/>
        <v>Other</v>
      </c>
      <c r="AX3366" s="3" t="str">
        <f t="array" ref="AX3366">TEXTJOIN(", ", TRUE, IF(X3366:AS3366="Y", X$1:AS$1, IF(X3366:AS3366&lt;&gt;"", X$1:AS$1 &amp; ": " &amp; X3366:AS3366, "")))
</f>
        <v>Heroin, Oxycodone, Ethanol, Heroin/Morph/Codeine, Any Opioid</v>
      </c>
    </row>
    <row r="3367">
      <c r="A3367" s="2">
        <v>43188.0</v>
      </c>
      <c r="B3367" s="1" t="s">
        <v>50</v>
      </c>
      <c r="C3367" s="1">
        <v>40.0</v>
      </c>
      <c r="D3367" s="1" t="s">
        <v>51</v>
      </c>
      <c r="E3367" s="1" t="s">
        <v>63</v>
      </c>
      <c r="F3367" s="1" t="s">
        <v>137</v>
      </c>
      <c r="J3367" s="1" t="s">
        <v>91</v>
      </c>
      <c r="K3367" s="1" t="s">
        <v>91</v>
      </c>
      <c r="M3367" s="1" t="s">
        <v>4006</v>
      </c>
      <c r="N3367" s="1" t="s">
        <v>136</v>
      </c>
      <c r="O3367" s="1" t="s">
        <v>91</v>
      </c>
      <c r="P3367" s="1" t="s">
        <v>91</v>
      </c>
      <c r="Q3367" s="1" t="s">
        <v>55</v>
      </c>
      <c r="R3367" s="1" t="s">
        <v>44</v>
      </c>
      <c r="T3367" s="1" t="s">
        <v>1095</v>
      </c>
      <c r="U3367" s="1" t="s">
        <v>59</v>
      </c>
      <c r="Z3367" s="1" t="s">
        <v>60</v>
      </c>
      <c r="AA3367" s="1" t="s">
        <v>60</v>
      </c>
      <c r="AR3367" s="1" t="s">
        <v>60</v>
      </c>
      <c r="AT3367" s="1" t="s">
        <v>62</v>
      </c>
      <c r="AU3367" s="1" t="s">
        <v>110</v>
      </c>
      <c r="AV3367" s="1" t="s">
        <v>111</v>
      </c>
      <c r="AW3367" s="3" t="str">
        <f t="shared" si="1"/>
        <v>Other</v>
      </c>
      <c r="AX3367" s="3" t="str">
        <f t="array" ref="AX3367">TEXTJOIN(", ", TRUE, IF(X3367:AS3367="Y", X$1:AS$1, IF(X3367:AS3367&lt;&gt;"", X$1:AS$1 &amp; ": " &amp; X3367:AS3367, "")))
</f>
        <v>Fentanyl, Fentanyl Analogue, Any Opioid</v>
      </c>
    </row>
    <row r="3368">
      <c r="A3368" s="2">
        <v>42643.0</v>
      </c>
      <c r="B3368" s="1" t="s">
        <v>50</v>
      </c>
      <c r="C3368" s="1">
        <v>24.0</v>
      </c>
      <c r="D3368" s="1" t="s">
        <v>51</v>
      </c>
      <c r="E3368" s="1" t="s">
        <v>63</v>
      </c>
      <c r="G3368" s="1" t="s">
        <v>90</v>
      </c>
      <c r="H3368" s="1" t="s">
        <v>91</v>
      </c>
      <c r="I3368" s="1" t="s">
        <v>55</v>
      </c>
      <c r="J3368" s="1" t="s">
        <v>90</v>
      </c>
      <c r="M3368" s="1" t="s">
        <v>56</v>
      </c>
      <c r="N3368" s="1" t="s">
        <v>276</v>
      </c>
      <c r="O3368" s="1" t="s">
        <v>90</v>
      </c>
      <c r="R3368" s="1" t="s">
        <v>56</v>
      </c>
      <c r="T3368" s="1" t="s">
        <v>4007</v>
      </c>
      <c r="U3368" s="1" t="s">
        <v>59</v>
      </c>
      <c r="Z3368" s="1" t="s">
        <v>60</v>
      </c>
      <c r="AR3368" s="1" t="s">
        <v>60</v>
      </c>
      <c r="AT3368" s="1" t="s">
        <v>96</v>
      </c>
      <c r="AU3368" s="1" t="s">
        <v>96</v>
      </c>
      <c r="AV3368" s="1" t="s">
        <v>97</v>
      </c>
      <c r="AW3368" s="3" t="str">
        <f t="shared" si="1"/>
        <v>Other</v>
      </c>
      <c r="AX3368" s="3" t="str">
        <f t="array" ref="AX3368">TEXTJOIN(", ", TRUE, IF(X3368:AS3368="Y", X$1:AS$1, IF(X3368:AS3368&lt;&gt;"", X$1:AS$1 &amp; ": " &amp; X3368:AS3368, "")))
</f>
        <v>Fentanyl, Any Opioid</v>
      </c>
    </row>
    <row r="3369">
      <c r="A3369" s="2">
        <v>42167.0</v>
      </c>
      <c r="B3369" s="1" t="s">
        <v>86</v>
      </c>
      <c r="C3369" s="1">
        <v>51.0</v>
      </c>
      <c r="D3369" s="1" t="s">
        <v>76</v>
      </c>
      <c r="E3369" s="1" t="s">
        <v>63</v>
      </c>
      <c r="G3369" s="1" t="s">
        <v>91</v>
      </c>
      <c r="H3369" s="1" t="s">
        <v>91</v>
      </c>
      <c r="I3369" s="1" t="s">
        <v>55</v>
      </c>
      <c r="J3369" s="1" t="s">
        <v>91</v>
      </c>
      <c r="M3369" s="1" t="s">
        <v>56</v>
      </c>
      <c r="O3369" s="1" t="s">
        <v>91</v>
      </c>
      <c r="P3369" s="1" t="s">
        <v>91</v>
      </c>
      <c r="Q3369" s="1" t="s">
        <v>55</v>
      </c>
      <c r="R3369" s="1" t="s">
        <v>56</v>
      </c>
      <c r="T3369" s="1" t="s">
        <v>358</v>
      </c>
      <c r="U3369" s="1" t="s">
        <v>59</v>
      </c>
      <c r="W3369" s="1" t="s">
        <v>60</v>
      </c>
      <c r="X3369" s="1" t="s">
        <v>60</v>
      </c>
      <c r="Y3369" s="1" t="s">
        <v>60</v>
      </c>
      <c r="AP3369" s="1" t="s">
        <v>60</v>
      </c>
      <c r="AT3369" s="1" t="s">
        <v>110</v>
      </c>
      <c r="AU3369" s="1" t="s">
        <v>110</v>
      </c>
      <c r="AV3369" s="1" t="s">
        <v>111</v>
      </c>
      <c r="AW3369" s="3" t="str">
        <f t="shared" si="1"/>
        <v>Other</v>
      </c>
      <c r="AX3369" s="3" t="str">
        <f t="array" ref="AX3369">TEXTJOIN(", ", TRUE, IF(X3369:AS3369="Y", X$1:AS$1, IF(X3369:AS3369&lt;&gt;"", X$1:AS$1 &amp; ": " &amp; X3369:AS3369, "")))
</f>
        <v>Heroin, Cocaine, Heroin/Morph/Codeine</v>
      </c>
    </row>
    <row r="3370">
      <c r="A3370" s="2">
        <v>44041.0</v>
      </c>
      <c r="B3370" s="1" t="s">
        <v>50</v>
      </c>
      <c r="C3370" s="1">
        <v>66.0</v>
      </c>
      <c r="D3370" s="1" t="s">
        <v>76</v>
      </c>
      <c r="E3370" s="1" t="s">
        <v>63</v>
      </c>
      <c r="G3370" s="1" t="s">
        <v>886</v>
      </c>
      <c r="H3370" s="1" t="s">
        <v>125</v>
      </c>
      <c r="I3370" s="1" t="s">
        <v>55</v>
      </c>
      <c r="J3370" s="1" t="s">
        <v>886</v>
      </c>
      <c r="K3370" s="1" t="s">
        <v>125</v>
      </c>
      <c r="L3370" s="1" t="s">
        <v>55</v>
      </c>
      <c r="M3370" s="1" t="s">
        <v>56</v>
      </c>
      <c r="N3370" s="1" t="s">
        <v>119</v>
      </c>
      <c r="O3370" s="1" t="s">
        <v>886</v>
      </c>
      <c r="P3370" s="1" t="s">
        <v>125</v>
      </c>
      <c r="Q3370" s="1" t="s">
        <v>55</v>
      </c>
      <c r="R3370" s="1" t="s">
        <v>56</v>
      </c>
      <c r="T3370" s="1" t="s">
        <v>83</v>
      </c>
      <c r="U3370" s="1" t="s">
        <v>59</v>
      </c>
      <c r="Z3370" s="1" t="s">
        <v>60</v>
      </c>
      <c r="AR3370" s="1" t="s">
        <v>60</v>
      </c>
      <c r="AT3370" s="1" t="s">
        <v>888</v>
      </c>
      <c r="AU3370" s="1" t="s">
        <v>888</v>
      </c>
      <c r="AV3370" s="1" t="s">
        <v>889</v>
      </c>
      <c r="AW3370" s="3" t="str">
        <f t="shared" si="1"/>
        <v>Other</v>
      </c>
      <c r="AX3370" s="3" t="str">
        <f t="array" ref="AX3370">TEXTJOIN(", ", TRUE, IF(X3370:AS3370="Y", X$1:AS$1, IF(X3370:AS3370&lt;&gt;"", X$1:AS$1 &amp; ": " &amp; X3370:AS3370, "")))
</f>
        <v>Fentanyl, Any Opioid</v>
      </c>
    </row>
    <row r="3371">
      <c r="A3371" s="2">
        <v>43192.0</v>
      </c>
      <c r="B3371" s="1" t="s">
        <v>50</v>
      </c>
      <c r="C3371" s="1">
        <v>57.0</v>
      </c>
      <c r="D3371" s="1" t="s">
        <v>51</v>
      </c>
      <c r="E3371" s="1" t="s">
        <v>63</v>
      </c>
      <c r="G3371" s="1" t="s">
        <v>103</v>
      </c>
      <c r="H3371" s="1" t="s">
        <v>103</v>
      </c>
      <c r="I3371" s="1" t="s">
        <v>55</v>
      </c>
      <c r="M3371" s="1" t="s">
        <v>118</v>
      </c>
      <c r="N3371" s="1" t="s">
        <v>4008</v>
      </c>
      <c r="O3371" s="1" t="s">
        <v>103</v>
      </c>
      <c r="P3371" s="1" t="s">
        <v>103</v>
      </c>
      <c r="Q3371" s="1" t="s">
        <v>55</v>
      </c>
      <c r="R3371" s="1" t="s">
        <v>56</v>
      </c>
      <c r="T3371" s="1" t="s">
        <v>4009</v>
      </c>
      <c r="U3371" s="1" t="s">
        <v>59</v>
      </c>
      <c r="AD3371" s="1" t="s">
        <v>60</v>
      </c>
      <c r="AS3371" s="1" t="s">
        <v>3516</v>
      </c>
      <c r="AT3371" s="1" t="s">
        <v>167</v>
      </c>
      <c r="AU3371" s="1" t="s">
        <v>62</v>
      </c>
      <c r="AV3371" s="1" t="s">
        <v>168</v>
      </c>
      <c r="AW3371" s="3" t="str">
        <f t="shared" si="1"/>
        <v>Other</v>
      </c>
      <c r="AX3371" s="3" t="str">
        <f t="array" ref="AX3371">TEXTJOIN(", ", TRUE, IF(X3371:AS3371="Y", X$1:AS$1, IF(X3371:AS3371&lt;&gt;"", X$1:AS$1 &amp; ": " &amp; X3371:AS3371, "")))
</f>
        <v>Ethanol, Other: DIPHENHYDRAMINE</v>
      </c>
    </row>
    <row r="3372">
      <c r="A3372" s="4">
        <v>43055.0</v>
      </c>
      <c r="B3372" s="1" t="s">
        <v>86</v>
      </c>
      <c r="C3372" s="1">
        <v>27.0</v>
      </c>
      <c r="D3372" s="1" t="s">
        <v>51</v>
      </c>
      <c r="E3372" s="1" t="s">
        <v>52</v>
      </c>
      <c r="F3372" s="1" t="s">
        <v>137</v>
      </c>
      <c r="G3372" s="1" t="s">
        <v>437</v>
      </c>
      <c r="H3372" s="1" t="s">
        <v>91</v>
      </c>
      <c r="I3372" s="1" t="s">
        <v>55</v>
      </c>
      <c r="J3372" s="1" t="s">
        <v>437</v>
      </c>
      <c r="K3372" s="1" t="s">
        <v>91</v>
      </c>
      <c r="L3372" s="1" t="s">
        <v>55</v>
      </c>
      <c r="M3372" s="1" t="s">
        <v>56</v>
      </c>
      <c r="N3372" s="1" t="s">
        <v>66</v>
      </c>
      <c r="O3372" s="1" t="s">
        <v>437</v>
      </c>
      <c r="P3372" s="1" t="s">
        <v>91</v>
      </c>
      <c r="Q3372" s="1" t="s">
        <v>55</v>
      </c>
      <c r="R3372" s="1" t="s">
        <v>56</v>
      </c>
      <c r="T3372" s="1" t="s">
        <v>4010</v>
      </c>
      <c r="U3372" s="1" t="s">
        <v>59</v>
      </c>
      <c r="AT3372" s="1" t="s">
        <v>439</v>
      </c>
      <c r="AU3372" s="1" t="s">
        <v>439</v>
      </c>
      <c r="AV3372" s="1" t="s">
        <v>440</v>
      </c>
      <c r="AW3372" s="3" t="str">
        <f t="shared" si="1"/>
        <v>Other</v>
      </c>
      <c r="AX3372" s="3" t="str">
        <f t="array" ref="AX3372">TEXTJOIN(", ", TRUE, IF(X3372:AS3372="Y", X$1:AS$1, IF(X3372:AS3372&lt;&gt;"", X$1:AS$1 &amp; ": " &amp; X3372:AS3372, "")))
</f>
        <v/>
      </c>
    </row>
    <row r="3373">
      <c r="A3373" s="4">
        <v>43092.0</v>
      </c>
      <c r="B3373" s="1" t="s">
        <v>86</v>
      </c>
      <c r="C3373" s="1">
        <v>69.0</v>
      </c>
      <c r="D3373" s="1" t="s">
        <v>51</v>
      </c>
      <c r="E3373" s="1" t="s">
        <v>63</v>
      </c>
      <c r="G3373" s="1" t="s">
        <v>1127</v>
      </c>
      <c r="H3373" s="1" t="s">
        <v>299</v>
      </c>
      <c r="I3373" s="1" t="s">
        <v>55</v>
      </c>
      <c r="J3373" s="1" t="s">
        <v>1127</v>
      </c>
      <c r="K3373" s="1" t="s">
        <v>299</v>
      </c>
      <c r="L3373" s="1" t="s">
        <v>55</v>
      </c>
      <c r="M3373" s="1" t="s">
        <v>56</v>
      </c>
      <c r="N3373" s="1" t="s">
        <v>119</v>
      </c>
      <c r="O3373" s="1" t="s">
        <v>256</v>
      </c>
      <c r="P3373" s="1" t="s">
        <v>103</v>
      </c>
      <c r="Q3373" s="1" t="s">
        <v>55</v>
      </c>
      <c r="R3373" s="1" t="s">
        <v>67</v>
      </c>
      <c r="T3373" s="1" t="s">
        <v>4011</v>
      </c>
      <c r="U3373" s="1" t="s">
        <v>59</v>
      </c>
      <c r="Y3373" s="1" t="s">
        <v>60</v>
      </c>
      <c r="Z3373" s="1" t="s">
        <v>60</v>
      </c>
      <c r="AF3373" s="1" t="s">
        <v>60</v>
      </c>
      <c r="AT3373" s="1" t="s">
        <v>1129</v>
      </c>
      <c r="AU3373" s="1" t="s">
        <v>1129</v>
      </c>
      <c r="AV3373" s="1" t="s">
        <v>260</v>
      </c>
      <c r="AW3373" s="3" t="str">
        <f t="shared" si="1"/>
        <v>Other</v>
      </c>
      <c r="AX3373" s="3" t="str">
        <f t="array" ref="AX3373">TEXTJOIN(", ", TRUE, IF(X3373:AS3373="Y", X$1:AS$1, IF(X3373:AS3373&lt;&gt;"", X$1:AS$1 &amp; ": " &amp; X3373:AS3373, "")))
</f>
        <v>Cocaine, Fentanyl, Benzodiazepine</v>
      </c>
    </row>
    <row r="3374">
      <c r="A3374" s="2">
        <v>43983.0</v>
      </c>
      <c r="B3374" s="1" t="s">
        <v>50</v>
      </c>
      <c r="C3374" s="1">
        <v>31.0</v>
      </c>
      <c r="D3374" s="1" t="s">
        <v>51</v>
      </c>
      <c r="E3374" s="1" t="s">
        <v>63</v>
      </c>
      <c r="F3374" s="1" t="s">
        <v>137</v>
      </c>
      <c r="G3374" s="1" t="s">
        <v>82</v>
      </c>
      <c r="H3374" s="1" t="s">
        <v>54</v>
      </c>
      <c r="I3374" s="1" t="s">
        <v>55</v>
      </c>
      <c r="J3374" s="1" t="s">
        <v>82</v>
      </c>
      <c r="K3374" s="1" t="s">
        <v>54</v>
      </c>
      <c r="L3374" s="1" t="s">
        <v>55</v>
      </c>
      <c r="M3374" s="1" t="s">
        <v>56</v>
      </c>
      <c r="N3374" s="1" t="s">
        <v>136</v>
      </c>
      <c r="O3374" s="1" t="s">
        <v>82</v>
      </c>
      <c r="P3374" s="1" t="s">
        <v>54</v>
      </c>
      <c r="Q3374" s="1" t="s">
        <v>55</v>
      </c>
      <c r="R3374" s="1" t="s">
        <v>67</v>
      </c>
      <c r="T3374" s="1" t="s">
        <v>4012</v>
      </c>
      <c r="U3374" s="1" t="s">
        <v>59</v>
      </c>
      <c r="Z3374" s="1" t="s">
        <v>60</v>
      </c>
      <c r="AR3374" s="1" t="s">
        <v>60</v>
      </c>
      <c r="AT3374" s="1" t="s">
        <v>329</v>
      </c>
      <c r="AU3374" s="1" t="s">
        <v>329</v>
      </c>
      <c r="AV3374" s="1" t="s">
        <v>85</v>
      </c>
      <c r="AW3374" s="3" t="str">
        <f t="shared" si="1"/>
        <v>Other</v>
      </c>
      <c r="AX3374" s="3" t="str">
        <f t="array" ref="AX3374">TEXTJOIN(", ", TRUE, IF(X3374:AS3374="Y", X$1:AS$1, IF(X3374:AS3374&lt;&gt;"", X$1:AS$1 &amp; ": " &amp; X3374:AS3374, "")))
</f>
        <v>Fentanyl, Any Opioid</v>
      </c>
    </row>
    <row r="3375">
      <c r="A3375" s="2">
        <v>41678.0</v>
      </c>
      <c r="B3375" s="1" t="s">
        <v>50</v>
      </c>
      <c r="C3375" s="1">
        <v>43.0</v>
      </c>
      <c r="D3375" s="1" t="s">
        <v>76</v>
      </c>
      <c r="E3375" s="1" t="s">
        <v>63</v>
      </c>
      <c r="G3375" s="1" t="s">
        <v>1274</v>
      </c>
      <c r="J3375" s="1" t="s">
        <v>1274</v>
      </c>
      <c r="L3375" s="1" t="s">
        <v>55</v>
      </c>
      <c r="M3375" s="1" t="s">
        <v>56</v>
      </c>
      <c r="N3375" s="1" t="s">
        <v>148</v>
      </c>
      <c r="O3375" s="1" t="s">
        <v>540</v>
      </c>
      <c r="R3375" s="1" t="s">
        <v>67</v>
      </c>
      <c r="T3375" s="1" t="s">
        <v>2058</v>
      </c>
      <c r="U3375" s="1" t="s">
        <v>59</v>
      </c>
      <c r="X3375" s="1" t="s">
        <v>60</v>
      </c>
      <c r="Y3375" s="1" t="s">
        <v>60</v>
      </c>
      <c r="AT3375" s="1" t="s">
        <v>1276</v>
      </c>
      <c r="AU3375" s="1" t="s">
        <v>1276</v>
      </c>
      <c r="AV3375" s="1" t="s">
        <v>543</v>
      </c>
      <c r="AW3375" s="3" t="str">
        <f t="shared" si="1"/>
        <v>Other</v>
      </c>
      <c r="AX3375" s="3" t="str">
        <f t="array" ref="AX3375">TEXTJOIN(", ", TRUE, IF(X3375:AS3375="Y", X$1:AS$1, IF(X3375:AS3375&lt;&gt;"", X$1:AS$1 &amp; ": " &amp; X3375:AS3375, "")))
</f>
        <v>Heroin, Cocaine</v>
      </c>
    </row>
    <row r="3376">
      <c r="A3376" s="2">
        <v>43718.0</v>
      </c>
      <c r="B3376" s="1" t="s">
        <v>50</v>
      </c>
      <c r="C3376" s="1">
        <v>37.0</v>
      </c>
      <c r="D3376" s="1" t="s">
        <v>76</v>
      </c>
      <c r="E3376" s="1" t="s">
        <v>63</v>
      </c>
      <c r="G3376" s="1" t="s">
        <v>82</v>
      </c>
      <c r="H3376" s="1" t="s">
        <v>54</v>
      </c>
      <c r="I3376" s="1" t="s">
        <v>55</v>
      </c>
      <c r="J3376" s="1" t="s">
        <v>82</v>
      </c>
      <c r="K3376" s="1" t="s">
        <v>54</v>
      </c>
      <c r="L3376" s="1" t="s">
        <v>55</v>
      </c>
      <c r="M3376" s="1" t="s">
        <v>56</v>
      </c>
      <c r="N3376" s="1" t="s">
        <v>93</v>
      </c>
      <c r="O3376" s="1" t="s">
        <v>82</v>
      </c>
      <c r="P3376" s="1" t="s">
        <v>54</v>
      </c>
      <c r="Q3376" s="1" t="s">
        <v>55</v>
      </c>
      <c r="R3376" s="1" t="s">
        <v>56</v>
      </c>
      <c r="T3376" s="1" t="s">
        <v>1818</v>
      </c>
      <c r="U3376" s="1" t="s">
        <v>59</v>
      </c>
      <c r="Z3376" s="1" t="s">
        <v>60</v>
      </c>
      <c r="AR3376" s="1" t="s">
        <v>60</v>
      </c>
      <c r="AT3376" s="1" t="s">
        <v>329</v>
      </c>
      <c r="AU3376" s="1" t="s">
        <v>329</v>
      </c>
      <c r="AV3376" s="1" t="s">
        <v>85</v>
      </c>
      <c r="AW3376" s="3" t="str">
        <f t="shared" si="1"/>
        <v>Other</v>
      </c>
      <c r="AX3376" s="3" t="str">
        <f t="array" ref="AX3376">TEXTJOIN(", ", TRUE, IF(X3376:AS3376="Y", X$1:AS$1, IF(X3376:AS3376&lt;&gt;"", X$1:AS$1 &amp; ": " &amp; X3376:AS3376, "")))
</f>
        <v>Fentanyl, Any Opioid</v>
      </c>
    </row>
    <row r="3377">
      <c r="A3377" s="2">
        <v>44396.0</v>
      </c>
      <c r="B3377" s="1" t="s">
        <v>50</v>
      </c>
      <c r="C3377" s="1">
        <v>54.0</v>
      </c>
      <c r="D3377" s="1" t="s">
        <v>51</v>
      </c>
      <c r="E3377" s="1" t="s">
        <v>63</v>
      </c>
      <c r="G3377" s="1" t="s">
        <v>300</v>
      </c>
      <c r="H3377" s="1" t="s">
        <v>299</v>
      </c>
      <c r="I3377" s="1" t="s">
        <v>55</v>
      </c>
      <c r="J3377" s="1" t="s">
        <v>300</v>
      </c>
      <c r="K3377" s="1" t="s">
        <v>299</v>
      </c>
      <c r="L3377" s="1" t="s">
        <v>55</v>
      </c>
      <c r="M3377" s="1" t="s">
        <v>56</v>
      </c>
      <c r="N3377" s="1" t="s">
        <v>119</v>
      </c>
      <c r="O3377" s="1" t="s">
        <v>300</v>
      </c>
      <c r="P3377" s="1" t="s">
        <v>299</v>
      </c>
      <c r="Q3377" s="1" t="s">
        <v>55</v>
      </c>
      <c r="R3377" s="1" t="s">
        <v>56</v>
      </c>
      <c r="T3377" s="1" t="s">
        <v>4013</v>
      </c>
      <c r="U3377" s="1" t="s">
        <v>59</v>
      </c>
      <c r="X3377" s="1" t="s">
        <v>60</v>
      </c>
      <c r="Y3377" s="1" t="s">
        <v>60</v>
      </c>
      <c r="Z3377" s="1" t="s">
        <v>60</v>
      </c>
      <c r="AA3377" s="1" t="s">
        <v>60</v>
      </c>
      <c r="AP3377" s="1" t="s">
        <v>60</v>
      </c>
      <c r="AR3377" s="1" t="s">
        <v>60</v>
      </c>
      <c r="AT3377" s="1" t="s">
        <v>304</v>
      </c>
      <c r="AU3377" s="1" t="s">
        <v>304</v>
      </c>
      <c r="AV3377" s="1" t="s">
        <v>302</v>
      </c>
      <c r="AW3377" s="3" t="str">
        <f t="shared" si="1"/>
        <v>Other</v>
      </c>
      <c r="AX3377" s="3" t="str">
        <f t="array" ref="AX3377">TEXTJOIN(", ", TRUE, IF(X3377:AS3377="Y", X$1:AS$1, IF(X3377:AS3377&lt;&gt;"", X$1:AS$1 &amp; ": " &amp; X3377:AS3377, "")))
</f>
        <v>Heroin, Cocaine, Fentanyl, Fentanyl Analogue, Heroin/Morph/Codeine, Any Opioid</v>
      </c>
    </row>
    <row r="3378">
      <c r="A3378" s="2">
        <v>43297.0</v>
      </c>
      <c r="B3378" s="1" t="s">
        <v>50</v>
      </c>
      <c r="C3378" s="1">
        <v>35.0</v>
      </c>
      <c r="D3378" s="1" t="s">
        <v>51</v>
      </c>
      <c r="E3378" s="1" t="s">
        <v>63</v>
      </c>
      <c r="G3378" s="1" t="s">
        <v>306</v>
      </c>
      <c r="H3378" s="1" t="s">
        <v>65</v>
      </c>
      <c r="I3378" s="1" t="s">
        <v>55</v>
      </c>
      <c r="J3378" s="1" t="s">
        <v>306</v>
      </c>
      <c r="K3378" s="1" t="s">
        <v>65</v>
      </c>
      <c r="M3378" s="1" t="s">
        <v>56</v>
      </c>
      <c r="N3378" s="1" t="s">
        <v>136</v>
      </c>
      <c r="O3378" s="1" t="s">
        <v>306</v>
      </c>
      <c r="P3378" s="1" t="s">
        <v>65</v>
      </c>
      <c r="Q3378" s="1" t="s">
        <v>55</v>
      </c>
      <c r="R3378" s="1" t="s">
        <v>56</v>
      </c>
      <c r="T3378" s="1" t="s">
        <v>83</v>
      </c>
      <c r="U3378" s="1" t="s">
        <v>59</v>
      </c>
      <c r="Z3378" s="1" t="s">
        <v>60</v>
      </c>
      <c r="AR3378" s="1" t="s">
        <v>60</v>
      </c>
      <c r="AT3378" s="1" t="s">
        <v>309</v>
      </c>
      <c r="AU3378" s="1" t="s">
        <v>309</v>
      </c>
      <c r="AV3378" s="1" t="s">
        <v>310</v>
      </c>
      <c r="AW3378" s="3" t="str">
        <f t="shared" si="1"/>
        <v>Other</v>
      </c>
      <c r="AX3378" s="3" t="str">
        <f t="array" ref="AX3378">TEXTJOIN(", ", TRUE, IF(X3378:AS3378="Y", X$1:AS$1, IF(X3378:AS3378&lt;&gt;"", X$1:AS$1 &amp; ": " &amp; X3378:AS3378, "")))
</f>
        <v>Fentanyl, Any Opioid</v>
      </c>
    </row>
    <row r="3379">
      <c r="A3379" s="2">
        <v>43691.0</v>
      </c>
      <c r="B3379" s="1" t="s">
        <v>50</v>
      </c>
      <c r="C3379" s="1">
        <v>55.0</v>
      </c>
      <c r="D3379" s="1" t="s">
        <v>51</v>
      </c>
      <c r="E3379" s="1" t="s">
        <v>63</v>
      </c>
      <c r="G3379" s="1" t="s">
        <v>277</v>
      </c>
      <c r="H3379" s="1" t="s">
        <v>103</v>
      </c>
      <c r="I3379" s="1" t="s">
        <v>55</v>
      </c>
      <c r="J3379" s="1" t="s">
        <v>277</v>
      </c>
      <c r="K3379" s="1" t="s">
        <v>103</v>
      </c>
      <c r="L3379" s="1" t="s">
        <v>55</v>
      </c>
      <c r="M3379" s="1" t="s">
        <v>56</v>
      </c>
      <c r="N3379" s="1" t="s">
        <v>119</v>
      </c>
      <c r="O3379" s="1" t="s">
        <v>277</v>
      </c>
      <c r="P3379" s="1" t="s">
        <v>103</v>
      </c>
      <c r="Q3379" s="1" t="s">
        <v>55</v>
      </c>
      <c r="R3379" s="1" t="s">
        <v>56</v>
      </c>
      <c r="T3379" s="1" t="s">
        <v>4014</v>
      </c>
      <c r="U3379" s="1" t="s">
        <v>59</v>
      </c>
      <c r="X3379" s="1" t="s">
        <v>60</v>
      </c>
      <c r="Z3379" s="1" t="s">
        <v>60</v>
      </c>
      <c r="AB3379" s="1" t="s">
        <v>60</v>
      </c>
      <c r="AF3379" s="1" t="s">
        <v>60</v>
      </c>
      <c r="AP3379" s="1" t="s">
        <v>60</v>
      </c>
      <c r="AR3379" s="1" t="s">
        <v>60</v>
      </c>
      <c r="AT3379" s="1" t="s">
        <v>1136</v>
      </c>
      <c r="AU3379" s="1" t="s">
        <v>1136</v>
      </c>
      <c r="AV3379" s="1" t="s">
        <v>279</v>
      </c>
      <c r="AW3379" s="3" t="str">
        <f t="shared" si="1"/>
        <v>Other</v>
      </c>
      <c r="AX3379" s="3" t="str">
        <f t="array" ref="AX3379">TEXTJOIN(", ", TRUE, IF(X3379:AS3379="Y", X$1:AS$1, IF(X3379:AS3379&lt;&gt;"", X$1:AS$1 &amp; ": " &amp; X3379:AS3379, "")))
</f>
        <v>Heroin, Fentanyl, Oxycodone, Benzodiazepine, Heroin/Morph/Codeine, Any Opioid</v>
      </c>
    </row>
    <row r="3380">
      <c r="A3380" s="2">
        <v>41904.0</v>
      </c>
      <c r="B3380" s="1" t="s">
        <v>50</v>
      </c>
      <c r="C3380" s="1">
        <v>43.0</v>
      </c>
      <c r="D3380" s="1" t="s">
        <v>76</v>
      </c>
      <c r="E3380" s="1" t="s">
        <v>63</v>
      </c>
      <c r="G3380" s="1" t="s">
        <v>455</v>
      </c>
      <c r="J3380" s="1" t="s">
        <v>455</v>
      </c>
      <c r="L3380" s="1" t="s">
        <v>55</v>
      </c>
      <c r="M3380" s="1" t="s">
        <v>56</v>
      </c>
      <c r="N3380" s="1" t="s">
        <v>104</v>
      </c>
      <c r="O3380" s="1" t="s">
        <v>455</v>
      </c>
      <c r="P3380" s="1" t="s">
        <v>103</v>
      </c>
      <c r="R3380" s="1" t="s">
        <v>56</v>
      </c>
      <c r="T3380" s="1" t="s">
        <v>2482</v>
      </c>
      <c r="U3380" s="1" t="s">
        <v>59</v>
      </c>
      <c r="AB3380" s="1" t="s">
        <v>60</v>
      </c>
      <c r="AC3380" s="1" t="s">
        <v>60</v>
      </c>
      <c r="AT3380" s="1" t="s">
        <v>457</v>
      </c>
      <c r="AU3380" s="1" t="s">
        <v>457</v>
      </c>
      <c r="AV3380" s="1" t="s">
        <v>458</v>
      </c>
      <c r="AW3380" s="3" t="str">
        <f t="shared" si="1"/>
        <v>Other</v>
      </c>
      <c r="AX3380" s="3" t="str">
        <f t="array" ref="AX3380">TEXTJOIN(", ", TRUE, IF(X3380:AS3380="Y", X$1:AS$1, IF(X3380:AS3380&lt;&gt;"", X$1:AS$1 &amp; ": " &amp; X3380:AS3380, "")))
</f>
        <v>Oxycodone, Oxymorphone</v>
      </c>
    </row>
    <row r="3381">
      <c r="A3381" s="2">
        <v>44264.0</v>
      </c>
      <c r="B3381" s="1" t="s">
        <v>50</v>
      </c>
      <c r="C3381" s="1">
        <v>38.0</v>
      </c>
      <c r="D3381" s="1" t="s">
        <v>51</v>
      </c>
      <c r="E3381" s="1" t="s">
        <v>63</v>
      </c>
      <c r="G3381" s="1" t="s">
        <v>90</v>
      </c>
      <c r="H3381" s="1" t="s">
        <v>91</v>
      </c>
      <c r="I3381" s="1" t="s">
        <v>55</v>
      </c>
      <c r="J3381" s="1" t="s">
        <v>90</v>
      </c>
      <c r="K3381" s="1" t="s">
        <v>91</v>
      </c>
      <c r="L3381" s="1" t="s">
        <v>55</v>
      </c>
      <c r="M3381" s="1" t="s">
        <v>56</v>
      </c>
      <c r="N3381" s="1" t="s">
        <v>119</v>
      </c>
      <c r="O3381" s="1" t="s">
        <v>90</v>
      </c>
      <c r="P3381" s="1" t="s">
        <v>91</v>
      </c>
      <c r="Q3381" s="1" t="s">
        <v>55</v>
      </c>
      <c r="R3381" s="1" t="s">
        <v>56</v>
      </c>
      <c r="T3381" s="1" t="s">
        <v>4015</v>
      </c>
      <c r="U3381" s="1" t="s">
        <v>59</v>
      </c>
      <c r="X3381" s="1" t="s">
        <v>60</v>
      </c>
      <c r="Z3381" s="1" t="s">
        <v>60</v>
      </c>
      <c r="AD3381" s="1" t="s">
        <v>60</v>
      </c>
      <c r="AP3381" s="1" t="s">
        <v>60</v>
      </c>
      <c r="AR3381" s="1" t="s">
        <v>60</v>
      </c>
      <c r="AT3381" s="1" t="s">
        <v>96</v>
      </c>
      <c r="AU3381" s="1" t="s">
        <v>96</v>
      </c>
      <c r="AV3381" s="1" t="s">
        <v>97</v>
      </c>
      <c r="AW3381" s="3" t="str">
        <f t="shared" si="1"/>
        <v>Other</v>
      </c>
      <c r="AX3381" s="3" t="str">
        <f t="array" ref="AX3381">TEXTJOIN(", ", TRUE, IF(X3381:AS3381="Y", X$1:AS$1, IF(X3381:AS3381&lt;&gt;"", X$1:AS$1 &amp; ": " &amp; X3381:AS3381, "")))
</f>
        <v>Heroin, Fentanyl, Ethanol, Heroin/Morph/Codeine, Any Opioid</v>
      </c>
    </row>
    <row r="3382">
      <c r="A3382" s="4">
        <v>41993.0</v>
      </c>
      <c r="B3382" s="1" t="s">
        <v>50</v>
      </c>
      <c r="C3382" s="1">
        <v>58.0</v>
      </c>
      <c r="D3382" s="1" t="s">
        <v>51</v>
      </c>
      <c r="E3382" s="1" t="s">
        <v>52</v>
      </c>
      <c r="F3382" s="1" t="s">
        <v>137</v>
      </c>
      <c r="G3382" s="1" t="s">
        <v>103</v>
      </c>
      <c r="M3382" s="1" t="s">
        <v>118</v>
      </c>
      <c r="N3382" s="1" t="s">
        <v>119</v>
      </c>
      <c r="O3382" s="1" t="s">
        <v>103</v>
      </c>
      <c r="P3382" s="1" t="s">
        <v>103</v>
      </c>
      <c r="R3382" s="1" t="s">
        <v>44</v>
      </c>
      <c r="S3382" s="1" t="s">
        <v>2737</v>
      </c>
      <c r="T3382" s="1" t="s">
        <v>2059</v>
      </c>
      <c r="U3382" s="1" t="s">
        <v>59</v>
      </c>
      <c r="X3382" s="1" t="s">
        <v>60</v>
      </c>
      <c r="AD3382" s="1" t="s">
        <v>60</v>
      </c>
      <c r="AT3382" s="1" t="s">
        <v>167</v>
      </c>
      <c r="AU3382" s="1" t="s">
        <v>62</v>
      </c>
      <c r="AV3382" s="1" t="s">
        <v>168</v>
      </c>
      <c r="AW3382" s="3" t="str">
        <f t="shared" si="1"/>
        <v>Other</v>
      </c>
      <c r="AX3382" s="3" t="str">
        <f t="array" ref="AX3382">TEXTJOIN(", ", TRUE, IF(X3382:AS3382="Y", X$1:AS$1, IF(X3382:AS3382&lt;&gt;"", X$1:AS$1 &amp; ": " &amp; X3382:AS3382, "")))
</f>
        <v>Heroin, Ethanol</v>
      </c>
    </row>
    <row r="3383">
      <c r="A3383" s="2">
        <v>42983.0</v>
      </c>
      <c r="B3383" s="1" t="s">
        <v>86</v>
      </c>
      <c r="C3383" s="1">
        <v>62.0</v>
      </c>
      <c r="D3383" s="1" t="s">
        <v>51</v>
      </c>
      <c r="E3383" s="1" t="s">
        <v>63</v>
      </c>
      <c r="G3383" s="1" t="s">
        <v>185</v>
      </c>
      <c r="H3383" s="1" t="s">
        <v>91</v>
      </c>
      <c r="I3383" s="1" t="s">
        <v>55</v>
      </c>
      <c r="J3383" s="1" t="s">
        <v>185</v>
      </c>
      <c r="K3383" s="1" t="s">
        <v>91</v>
      </c>
      <c r="L3383" s="1" t="s">
        <v>55</v>
      </c>
      <c r="M3383" s="1" t="s">
        <v>56</v>
      </c>
      <c r="N3383" s="1" t="s">
        <v>136</v>
      </c>
      <c r="O3383" s="1" t="s">
        <v>185</v>
      </c>
      <c r="P3383" s="1" t="s">
        <v>91</v>
      </c>
      <c r="Q3383" s="1" t="s">
        <v>55</v>
      </c>
      <c r="R3383" s="1" t="s">
        <v>56</v>
      </c>
      <c r="T3383" s="1" t="s">
        <v>78</v>
      </c>
      <c r="U3383" s="1" t="s">
        <v>59</v>
      </c>
      <c r="X3383" s="1" t="s">
        <v>60</v>
      </c>
      <c r="AT3383" s="1" t="s">
        <v>188</v>
      </c>
      <c r="AU3383" s="1" t="s">
        <v>188</v>
      </c>
      <c r="AV3383" s="1" t="s">
        <v>189</v>
      </c>
      <c r="AW3383" s="3" t="str">
        <f t="shared" si="1"/>
        <v>Other</v>
      </c>
      <c r="AX3383" s="3" t="str">
        <f t="array" ref="AX3383">TEXTJOIN(", ", TRUE, IF(X3383:AS3383="Y", X$1:AS$1, IF(X3383:AS3383&lt;&gt;"", X$1:AS$1 &amp; ": " &amp; X3383:AS3383, "")))
</f>
        <v>Heroin</v>
      </c>
    </row>
    <row r="3384">
      <c r="A3384" s="2">
        <v>42769.0</v>
      </c>
      <c r="B3384" s="1" t="s">
        <v>86</v>
      </c>
      <c r="C3384" s="1">
        <v>25.0</v>
      </c>
      <c r="D3384" s="1" t="s">
        <v>76</v>
      </c>
      <c r="E3384" s="1" t="s">
        <v>63</v>
      </c>
      <c r="G3384" s="1" t="s">
        <v>562</v>
      </c>
      <c r="H3384" s="1" t="s">
        <v>91</v>
      </c>
      <c r="I3384" s="1" t="s">
        <v>55</v>
      </c>
      <c r="J3384" s="1" t="s">
        <v>562</v>
      </c>
      <c r="K3384" s="1" t="s">
        <v>91</v>
      </c>
      <c r="L3384" s="1" t="s">
        <v>55</v>
      </c>
      <c r="M3384" s="1" t="s">
        <v>56</v>
      </c>
      <c r="N3384" s="1" t="s">
        <v>66</v>
      </c>
      <c r="O3384" s="1" t="s">
        <v>143</v>
      </c>
      <c r="P3384" s="1" t="s">
        <v>91</v>
      </c>
      <c r="Q3384" s="1" t="s">
        <v>55</v>
      </c>
      <c r="R3384" s="1" t="s">
        <v>67</v>
      </c>
      <c r="T3384" s="1" t="s">
        <v>4016</v>
      </c>
      <c r="U3384" s="1" t="s">
        <v>59</v>
      </c>
      <c r="X3384" s="1" t="s">
        <v>60</v>
      </c>
      <c r="Y3384" s="1" t="s">
        <v>60</v>
      </c>
      <c r="Z3384" s="1" t="s">
        <v>60</v>
      </c>
      <c r="AT3384" s="1" t="s">
        <v>564</v>
      </c>
      <c r="AU3384" s="1" t="s">
        <v>564</v>
      </c>
      <c r="AV3384" s="1" t="s">
        <v>146</v>
      </c>
      <c r="AW3384" s="3" t="str">
        <f t="shared" si="1"/>
        <v>Other</v>
      </c>
      <c r="AX3384" s="3" t="str">
        <f t="array" ref="AX3384">TEXTJOIN(", ", TRUE, IF(X3384:AS3384="Y", X$1:AS$1, IF(X3384:AS3384&lt;&gt;"", X$1:AS$1 &amp; ": " &amp; X3384:AS3384, "")))
</f>
        <v>Heroin, Cocaine, Fentanyl</v>
      </c>
    </row>
    <row r="3385">
      <c r="A3385" s="4">
        <v>43054.0</v>
      </c>
      <c r="B3385" s="1" t="s">
        <v>86</v>
      </c>
      <c r="C3385" s="1">
        <v>58.0</v>
      </c>
      <c r="D3385" s="1" t="s">
        <v>51</v>
      </c>
      <c r="E3385" s="1" t="s">
        <v>63</v>
      </c>
      <c r="G3385" s="1" t="s">
        <v>91</v>
      </c>
      <c r="H3385" s="1" t="s">
        <v>91</v>
      </c>
      <c r="I3385" s="1" t="s">
        <v>55</v>
      </c>
      <c r="J3385" s="1" t="s">
        <v>91</v>
      </c>
      <c r="K3385" s="1" t="s">
        <v>91</v>
      </c>
      <c r="L3385" s="1" t="s">
        <v>55</v>
      </c>
      <c r="M3385" s="1" t="s">
        <v>56</v>
      </c>
      <c r="N3385" s="1" t="s">
        <v>119</v>
      </c>
      <c r="O3385" s="1" t="s">
        <v>91</v>
      </c>
      <c r="P3385" s="1" t="s">
        <v>91</v>
      </c>
      <c r="Q3385" s="1" t="s">
        <v>55</v>
      </c>
      <c r="R3385" s="1" t="s">
        <v>56</v>
      </c>
      <c r="T3385" s="1" t="s">
        <v>3382</v>
      </c>
      <c r="U3385" s="1" t="s">
        <v>59</v>
      </c>
      <c r="X3385" s="1" t="s">
        <v>60</v>
      </c>
      <c r="Z3385" s="1" t="s">
        <v>60</v>
      </c>
      <c r="AT3385" s="1" t="s">
        <v>110</v>
      </c>
      <c r="AU3385" s="1" t="s">
        <v>110</v>
      </c>
      <c r="AV3385" s="1" t="s">
        <v>111</v>
      </c>
      <c r="AW3385" s="3" t="str">
        <f t="shared" si="1"/>
        <v>Other</v>
      </c>
      <c r="AX3385" s="3" t="str">
        <f t="array" ref="AX3385">TEXTJOIN(", ", TRUE, IF(X3385:AS3385="Y", X$1:AS$1, IF(X3385:AS3385&lt;&gt;"", X$1:AS$1 &amp; ": " &amp; X3385:AS3385, "")))
</f>
        <v>Heroin, Fentanyl</v>
      </c>
    </row>
    <row r="3386">
      <c r="A3386" s="2">
        <v>43407.0</v>
      </c>
      <c r="B3386" s="1" t="s">
        <v>50</v>
      </c>
      <c r="C3386" s="1">
        <v>61.0</v>
      </c>
      <c r="D3386" s="1" t="s">
        <v>51</v>
      </c>
      <c r="E3386" s="1" t="s">
        <v>63</v>
      </c>
      <c r="G3386" s="1" t="s">
        <v>256</v>
      </c>
      <c r="H3386" s="1" t="s">
        <v>103</v>
      </c>
      <c r="I3386" s="1" t="s">
        <v>55</v>
      </c>
      <c r="J3386" s="1" t="s">
        <v>256</v>
      </c>
      <c r="K3386" s="1" t="s">
        <v>103</v>
      </c>
      <c r="M3386" s="1" t="s">
        <v>56</v>
      </c>
      <c r="N3386" s="1" t="s">
        <v>136</v>
      </c>
      <c r="O3386" s="1" t="s">
        <v>256</v>
      </c>
      <c r="P3386" s="1" t="s">
        <v>103</v>
      </c>
      <c r="Q3386" s="1" t="s">
        <v>55</v>
      </c>
      <c r="R3386" s="1" t="s">
        <v>56</v>
      </c>
      <c r="T3386" s="1" t="s">
        <v>4017</v>
      </c>
      <c r="U3386" s="1" t="s">
        <v>59</v>
      </c>
      <c r="X3386" s="1" t="s">
        <v>60</v>
      </c>
      <c r="Y3386" s="1" t="s">
        <v>60</v>
      </c>
      <c r="Z3386" s="1" t="s">
        <v>60</v>
      </c>
      <c r="AA3386" s="1" t="s">
        <v>60</v>
      </c>
      <c r="AF3386" s="1" t="s">
        <v>60</v>
      </c>
      <c r="AP3386" s="1" t="s">
        <v>60</v>
      </c>
      <c r="AR3386" s="1" t="s">
        <v>60</v>
      </c>
      <c r="AT3386" s="1" t="s">
        <v>282</v>
      </c>
      <c r="AU3386" s="1" t="s">
        <v>282</v>
      </c>
      <c r="AV3386" s="1" t="s">
        <v>260</v>
      </c>
      <c r="AW3386" s="3" t="str">
        <f t="shared" si="1"/>
        <v>Other</v>
      </c>
      <c r="AX3386" s="3" t="str">
        <f t="array" ref="AX3386">TEXTJOIN(", ", TRUE, IF(X3386:AS3386="Y", X$1:AS$1, IF(X3386:AS3386&lt;&gt;"", X$1:AS$1 &amp; ": " &amp; X3386:AS3386, "")))
</f>
        <v>Heroin, Cocaine, Fentanyl, Fentanyl Analogue, Benzodiazepine, Heroin/Morph/Codeine, Any Opioid</v>
      </c>
    </row>
    <row r="3387">
      <c r="A3387" s="2">
        <v>44039.0</v>
      </c>
      <c r="B3387" s="1" t="s">
        <v>50</v>
      </c>
      <c r="C3387" s="1">
        <v>42.0</v>
      </c>
      <c r="D3387" s="1" t="s">
        <v>76</v>
      </c>
      <c r="E3387" s="1" t="s">
        <v>63</v>
      </c>
      <c r="G3387" s="1" t="s">
        <v>474</v>
      </c>
      <c r="H3387" s="1" t="s">
        <v>91</v>
      </c>
      <c r="I3387" s="1" t="s">
        <v>55</v>
      </c>
      <c r="J3387" s="1" t="s">
        <v>91</v>
      </c>
      <c r="K3387" s="1" t="s">
        <v>91</v>
      </c>
      <c r="L3387" s="1" t="s">
        <v>55</v>
      </c>
      <c r="M3387" s="1" t="s">
        <v>4018</v>
      </c>
      <c r="N3387" s="1" t="s">
        <v>66</v>
      </c>
      <c r="O3387" s="1" t="s">
        <v>91</v>
      </c>
      <c r="P3387" s="1" t="s">
        <v>91</v>
      </c>
      <c r="Q3387" s="1" t="s">
        <v>55</v>
      </c>
      <c r="R3387" s="1" t="s">
        <v>44</v>
      </c>
      <c r="T3387" s="1" t="s">
        <v>4019</v>
      </c>
      <c r="U3387" s="1" t="s">
        <v>59</v>
      </c>
      <c r="Z3387" s="1" t="s">
        <v>60</v>
      </c>
      <c r="AD3387" s="1" t="s">
        <v>60</v>
      </c>
      <c r="AM3387" s="1" t="s">
        <v>60</v>
      </c>
      <c r="AR3387" s="1" t="s">
        <v>60</v>
      </c>
      <c r="AT3387" s="1" t="s">
        <v>477</v>
      </c>
      <c r="AU3387" s="1" t="s">
        <v>110</v>
      </c>
      <c r="AV3387" s="1" t="s">
        <v>111</v>
      </c>
      <c r="AW3387" s="3" t="str">
        <f t="shared" si="1"/>
        <v>Other</v>
      </c>
      <c r="AX3387" s="3" t="str">
        <f t="array" ref="AX3387">TEXTJOIN(", ", TRUE, IF(X3387:AS3387="Y", X$1:AS$1, IF(X3387:AS3387&lt;&gt;"", X$1:AS$1 &amp; ": " &amp; X3387:AS3387, "")))
</f>
        <v>Fentanyl, Ethanol, Xylazine, Any Opioid</v>
      </c>
    </row>
    <row r="3388">
      <c r="A3388" s="2">
        <v>44437.0</v>
      </c>
      <c r="B3388" s="1" t="s">
        <v>50</v>
      </c>
      <c r="C3388" s="1">
        <v>54.0</v>
      </c>
      <c r="D3388" s="1" t="s">
        <v>51</v>
      </c>
      <c r="E3388" s="1" t="s">
        <v>63</v>
      </c>
      <c r="G3388" s="1" t="s">
        <v>1430</v>
      </c>
      <c r="H3388" s="1" t="s">
        <v>91</v>
      </c>
      <c r="I3388" s="1" t="s">
        <v>55</v>
      </c>
      <c r="J3388" s="1" t="s">
        <v>1430</v>
      </c>
      <c r="K3388" s="1" t="s">
        <v>91</v>
      </c>
      <c r="L3388" s="1" t="s">
        <v>55</v>
      </c>
      <c r="M3388" s="1" t="s">
        <v>56</v>
      </c>
      <c r="N3388" s="1" t="s">
        <v>119</v>
      </c>
      <c r="O3388" s="1" t="s">
        <v>1430</v>
      </c>
      <c r="P3388" s="1" t="s">
        <v>91</v>
      </c>
      <c r="Q3388" s="1" t="s">
        <v>55</v>
      </c>
      <c r="R3388" s="1" t="s">
        <v>56</v>
      </c>
      <c r="T3388" s="1" t="s">
        <v>2018</v>
      </c>
      <c r="U3388" s="1" t="s">
        <v>59</v>
      </c>
      <c r="Z3388" s="1" t="s">
        <v>60</v>
      </c>
      <c r="AM3388" s="1" t="s">
        <v>60</v>
      </c>
      <c r="AR3388" s="1" t="s">
        <v>60</v>
      </c>
      <c r="AT3388" s="1" t="s">
        <v>1432</v>
      </c>
      <c r="AU3388" s="1" t="s">
        <v>1432</v>
      </c>
      <c r="AV3388" s="1" t="s">
        <v>1433</v>
      </c>
      <c r="AW3388" s="3" t="str">
        <f t="shared" si="1"/>
        <v>Other</v>
      </c>
      <c r="AX3388" s="3" t="str">
        <f t="array" ref="AX3388">TEXTJOIN(", ", TRUE, IF(X3388:AS3388="Y", X$1:AS$1, IF(X3388:AS3388&lt;&gt;"", X$1:AS$1 &amp; ": " &amp; X3388:AS3388, "")))
</f>
        <v>Fentanyl, Xylazine, Any Opioid</v>
      </c>
    </row>
    <row r="3389">
      <c r="A3389" s="4">
        <v>44132.0</v>
      </c>
      <c r="B3389" s="1" t="s">
        <v>50</v>
      </c>
      <c r="C3389" s="1">
        <v>62.0</v>
      </c>
      <c r="D3389" s="1" t="s">
        <v>51</v>
      </c>
      <c r="E3389" s="1" t="s">
        <v>63</v>
      </c>
      <c r="G3389" s="1" t="s">
        <v>263</v>
      </c>
      <c r="H3389" s="1" t="s">
        <v>263</v>
      </c>
      <c r="I3389" s="1" t="s">
        <v>55</v>
      </c>
      <c r="J3389" s="1" t="s">
        <v>263</v>
      </c>
      <c r="K3389" s="1" t="s">
        <v>263</v>
      </c>
      <c r="L3389" s="1" t="s">
        <v>55</v>
      </c>
      <c r="M3389" s="1" t="s">
        <v>56</v>
      </c>
      <c r="N3389" s="1" t="s">
        <v>178</v>
      </c>
      <c r="O3389" s="1" t="s">
        <v>263</v>
      </c>
      <c r="P3389" s="1" t="s">
        <v>263</v>
      </c>
      <c r="Q3389" s="1" t="s">
        <v>55</v>
      </c>
      <c r="R3389" s="1" t="s">
        <v>56</v>
      </c>
      <c r="T3389" s="1" t="s">
        <v>871</v>
      </c>
      <c r="U3389" s="1" t="s">
        <v>59</v>
      </c>
      <c r="Z3389" s="1" t="s">
        <v>60</v>
      </c>
      <c r="AM3389" s="1" t="s">
        <v>60</v>
      </c>
      <c r="AR3389" s="1" t="s">
        <v>60</v>
      </c>
      <c r="AT3389" s="1" t="s">
        <v>387</v>
      </c>
      <c r="AU3389" s="1" t="s">
        <v>387</v>
      </c>
      <c r="AV3389" s="1" t="s">
        <v>289</v>
      </c>
      <c r="AW3389" s="3" t="str">
        <f t="shared" si="1"/>
        <v>Other</v>
      </c>
      <c r="AX3389" s="3" t="str">
        <f t="array" ref="AX3389">TEXTJOIN(", ", TRUE, IF(X3389:AS3389="Y", X$1:AS$1, IF(X3389:AS3389&lt;&gt;"", X$1:AS$1 &amp; ": " &amp; X3389:AS3389, "")))
</f>
        <v>Fentanyl, Xylazine, Any Opioid</v>
      </c>
    </row>
    <row r="3390">
      <c r="A3390" s="2">
        <v>42824.0</v>
      </c>
      <c r="B3390" s="1" t="s">
        <v>86</v>
      </c>
      <c r="C3390" s="1">
        <v>57.0</v>
      </c>
      <c r="D3390" s="1" t="s">
        <v>51</v>
      </c>
      <c r="E3390" s="1" t="s">
        <v>63</v>
      </c>
      <c r="G3390" s="1" t="s">
        <v>143</v>
      </c>
      <c r="H3390" s="1" t="s">
        <v>91</v>
      </c>
      <c r="I3390" s="1" t="s">
        <v>55</v>
      </c>
      <c r="J3390" s="1" t="s">
        <v>143</v>
      </c>
      <c r="K3390" s="1" t="s">
        <v>91</v>
      </c>
      <c r="L3390" s="1" t="s">
        <v>55</v>
      </c>
      <c r="M3390" s="1" t="s">
        <v>56</v>
      </c>
      <c r="N3390" s="1" t="s">
        <v>891</v>
      </c>
      <c r="O3390" s="1" t="s">
        <v>143</v>
      </c>
      <c r="P3390" s="1" t="s">
        <v>91</v>
      </c>
      <c r="Q3390" s="1" t="s">
        <v>55</v>
      </c>
      <c r="R3390" s="1" t="s">
        <v>56</v>
      </c>
      <c r="T3390" s="1" t="s">
        <v>4020</v>
      </c>
      <c r="U3390" s="1" t="s">
        <v>59</v>
      </c>
      <c r="AE3390" s="1" t="s">
        <v>60</v>
      </c>
      <c r="AT3390" s="1" t="s">
        <v>145</v>
      </c>
      <c r="AU3390" s="1" t="s">
        <v>145</v>
      </c>
      <c r="AV3390" s="1" t="s">
        <v>146</v>
      </c>
      <c r="AW3390" s="3" t="str">
        <f t="shared" si="1"/>
        <v>Other</v>
      </c>
      <c r="AX3390" s="3" t="str">
        <f t="array" ref="AX3390">TEXTJOIN(", ", TRUE, IF(X3390:AS3390="Y", X$1:AS$1, IF(X3390:AS3390&lt;&gt;"", X$1:AS$1 &amp; ": " &amp; X3390:AS3390, "")))
</f>
        <v>Hydrocodone</v>
      </c>
    </row>
    <row r="3391">
      <c r="A3391" s="2">
        <v>42677.0</v>
      </c>
      <c r="B3391" s="1" t="s">
        <v>50</v>
      </c>
      <c r="C3391" s="1">
        <v>71.0</v>
      </c>
      <c r="D3391" s="1" t="s">
        <v>51</v>
      </c>
      <c r="E3391" s="1" t="s">
        <v>63</v>
      </c>
      <c r="F3391" s="1" t="s">
        <v>137</v>
      </c>
      <c r="G3391" s="1" t="s">
        <v>91</v>
      </c>
      <c r="H3391" s="1" t="s">
        <v>91</v>
      </c>
      <c r="I3391" s="1" t="s">
        <v>55</v>
      </c>
      <c r="J3391" s="1" t="s">
        <v>91</v>
      </c>
      <c r="M3391" s="1" t="s">
        <v>56</v>
      </c>
      <c r="N3391" s="1" t="s">
        <v>272</v>
      </c>
      <c r="O3391" s="1" t="s">
        <v>91</v>
      </c>
      <c r="R3391" s="1" t="s">
        <v>56</v>
      </c>
      <c r="T3391" s="1" t="s">
        <v>4021</v>
      </c>
      <c r="U3391" s="1" t="s">
        <v>59</v>
      </c>
      <c r="W3391" s="1" t="s">
        <v>60</v>
      </c>
      <c r="X3391" s="1" t="s">
        <v>60</v>
      </c>
      <c r="Y3391" s="1" t="s">
        <v>60</v>
      </c>
      <c r="Z3391" s="1" t="s">
        <v>60</v>
      </c>
      <c r="AP3391" s="1" t="s">
        <v>60</v>
      </c>
      <c r="AR3391" s="1" t="s">
        <v>60</v>
      </c>
      <c r="AT3391" s="1" t="s">
        <v>110</v>
      </c>
      <c r="AU3391" s="1" t="s">
        <v>110</v>
      </c>
      <c r="AV3391" s="1" t="s">
        <v>111</v>
      </c>
      <c r="AW3391" s="3" t="str">
        <f t="shared" si="1"/>
        <v>Other</v>
      </c>
      <c r="AX3391" s="3" t="str">
        <f t="array" ref="AX3391">TEXTJOIN(", ", TRUE, IF(X3391:AS3391="Y", X$1:AS$1, IF(X3391:AS3391&lt;&gt;"", X$1:AS$1 &amp; ": " &amp; X3391:AS3391, "")))
</f>
        <v>Heroin, Cocaine, Fentanyl, Heroin/Morph/Codeine, Any Opioid</v>
      </c>
    </row>
    <row r="3392">
      <c r="A3392" s="2">
        <v>41849.0</v>
      </c>
      <c r="B3392" s="1" t="s">
        <v>50</v>
      </c>
      <c r="C3392" s="1">
        <v>29.0</v>
      </c>
      <c r="D3392" s="1" t="s">
        <v>51</v>
      </c>
      <c r="E3392" s="1" t="s">
        <v>63</v>
      </c>
      <c r="G3392" s="1" t="s">
        <v>536</v>
      </c>
      <c r="J3392" s="1" t="s">
        <v>536</v>
      </c>
      <c r="L3392" s="1" t="s">
        <v>55</v>
      </c>
      <c r="M3392" s="1" t="s">
        <v>44</v>
      </c>
      <c r="N3392" s="1" t="s">
        <v>148</v>
      </c>
      <c r="O3392" s="1" t="s">
        <v>536</v>
      </c>
      <c r="P3392" s="1" t="s">
        <v>299</v>
      </c>
      <c r="R3392" s="1" t="s">
        <v>67</v>
      </c>
      <c r="T3392" s="1" t="s">
        <v>73</v>
      </c>
      <c r="U3392" s="1" t="s">
        <v>59</v>
      </c>
      <c r="X3392" s="1" t="s">
        <v>60</v>
      </c>
      <c r="AT3392" s="1" t="s">
        <v>538</v>
      </c>
      <c r="AU3392" s="1" t="s">
        <v>538</v>
      </c>
      <c r="AV3392" s="1" t="s">
        <v>539</v>
      </c>
      <c r="AW3392" s="3" t="str">
        <f t="shared" si="1"/>
        <v>Other</v>
      </c>
      <c r="AX3392" s="3" t="str">
        <f t="array" ref="AX3392">TEXTJOIN(", ", TRUE, IF(X3392:AS3392="Y", X$1:AS$1, IF(X3392:AS3392&lt;&gt;"", X$1:AS$1 &amp; ": " &amp; X3392:AS3392, "")))
</f>
        <v>Heroin</v>
      </c>
    </row>
    <row r="3393">
      <c r="A3393" s="2">
        <v>43256.0</v>
      </c>
      <c r="B3393" s="1" t="s">
        <v>50</v>
      </c>
      <c r="C3393" s="1">
        <v>45.0</v>
      </c>
      <c r="D3393" s="1" t="s">
        <v>76</v>
      </c>
      <c r="E3393" s="1" t="s">
        <v>63</v>
      </c>
      <c r="G3393" s="1" t="s">
        <v>262</v>
      </c>
      <c r="H3393" s="1" t="s">
        <v>263</v>
      </c>
      <c r="I3393" s="1" t="s">
        <v>55</v>
      </c>
      <c r="J3393" s="1" t="s">
        <v>3575</v>
      </c>
      <c r="K3393" s="1" t="s">
        <v>263</v>
      </c>
      <c r="M3393" s="1" t="s">
        <v>193</v>
      </c>
      <c r="N3393" s="1" t="s">
        <v>93</v>
      </c>
      <c r="O3393" s="1" t="s">
        <v>3575</v>
      </c>
      <c r="P3393" s="1" t="s">
        <v>263</v>
      </c>
      <c r="Q3393" s="1" t="s">
        <v>55</v>
      </c>
      <c r="R3393" s="1" t="s">
        <v>44</v>
      </c>
      <c r="T3393" s="1" t="s">
        <v>4022</v>
      </c>
      <c r="U3393" s="1" t="s">
        <v>59</v>
      </c>
      <c r="Y3393" s="1" t="s">
        <v>60</v>
      </c>
      <c r="Z3393" s="1" t="s">
        <v>60</v>
      </c>
      <c r="AD3393" s="1" t="s">
        <v>60</v>
      </c>
      <c r="AF3393" s="1" t="s">
        <v>60</v>
      </c>
      <c r="AR3393" s="1" t="s">
        <v>60</v>
      </c>
      <c r="AT3393" s="1" t="s">
        <v>556</v>
      </c>
      <c r="AU3393" s="1" t="s">
        <v>3577</v>
      </c>
      <c r="AV3393" s="1" t="s">
        <v>3578</v>
      </c>
      <c r="AW3393" s="3" t="str">
        <f t="shared" si="1"/>
        <v>Other</v>
      </c>
      <c r="AX3393" s="3" t="str">
        <f t="array" ref="AX3393">TEXTJOIN(", ", TRUE, IF(X3393:AS3393="Y", X$1:AS$1, IF(X3393:AS3393&lt;&gt;"", X$1:AS$1 &amp; ": " &amp; X3393:AS3393, "")))
</f>
        <v>Cocaine, Fentanyl, Ethanol, Benzodiazepine, Any Opioid</v>
      </c>
    </row>
    <row r="3394">
      <c r="A3394" s="4">
        <v>44481.0</v>
      </c>
      <c r="B3394" s="1" t="s">
        <v>50</v>
      </c>
      <c r="C3394" s="1">
        <v>33.0</v>
      </c>
      <c r="D3394" s="1" t="s">
        <v>51</v>
      </c>
      <c r="E3394" s="1" t="s">
        <v>63</v>
      </c>
      <c r="G3394" s="1" t="s">
        <v>4023</v>
      </c>
      <c r="H3394" s="1" t="s">
        <v>644</v>
      </c>
      <c r="I3394" s="1" t="s">
        <v>342</v>
      </c>
      <c r="J3394" s="1" t="s">
        <v>643</v>
      </c>
      <c r="K3394" s="1" t="s">
        <v>644</v>
      </c>
      <c r="L3394" s="1" t="s">
        <v>342</v>
      </c>
      <c r="M3394" s="1" t="s">
        <v>820</v>
      </c>
      <c r="N3394" s="1" t="s">
        <v>93</v>
      </c>
      <c r="O3394" s="1" t="s">
        <v>201</v>
      </c>
      <c r="P3394" s="1" t="s">
        <v>54</v>
      </c>
      <c r="Q3394" s="1" t="s">
        <v>55</v>
      </c>
      <c r="R3394" s="1" t="s">
        <v>173</v>
      </c>
      <c r="T3394" s="1" t="s">
        <v>541</v>
      </c>
      <c r="U3394" s="1" t="s">
        <v>59</v>
      </c>
      <c r="Z3394" s="1" t="s">
        <v>60</v>
      </c>
      <c r="AD3394" s="1" t="s">
        <v>60</v>
      </c>
      <c r="AR3394" s="1" t="s">
        <v>60</v>
      </c>
      <c r="AU3394" s="1" t="s">
        <v>646</v>
      </c>
      <c r="AV3394" s="1" t="s">
        <v>206</v>
      </c>
      <c r="AW3394" s="3" t="str">
        <f t="shared" si="1"/>
        <v>Other</v>
      </c>
      <c r="AX3394" s="3" t="str">
        <f t="array" ref="AX3394">TEXTJOIN(", ", TRUE, IF(X3394:AS3394="Y", X$1:AS$1, IF(X3394:AS3394&lt;&gt;"", X$1:AS$1 &amp; ": " &amp; X3394:AS3394, "")))
</f>
        <v>Fentanyl, Ethanol, Any Opioid</v>
      </c>
    </row>
    <row r="3395">
      <c r="A3395" s="2">
        <v>43179.0</v>
      </c>
      <c r="B3395" s="1" t="s">
        <v>50</v>
      </c>
      <c r="C3395" s="1">
        <v>53.0</v>
      </c>
      <c r="D3395" s="1" t="s">
        <v>51</v>
      </c>
      <c r="E3395" s="1" t="s">
        <v>52</v>
      </c>
      <c r="G3395" s="1" t="s">
        <v>185</v>
      </c>
      <c r="H3395" s="1" t="s">
        <v>91</v>
      </c>
      <c r="I3395" s="1" t="s">
        <v>55</v>
      </c>
      <c r="J3395" s="1" t="s">
        <v>185</v>
      </c>
      <c r="K3395" s="1" t="s">
        <v>91</v>
      </c>
      <c r="M3395" s="1" t="s">
        <v>193</v>
      </c>
      <c r="N3395" s="1" t="s">
        <v>119</v>
      </c>
      <c r="O3395" s="1" t="s">
        <v>185</v>
      </c>
      <c r="P3395" s="1" t="s">
        <v>91</v>
      </c>
      <c r="Q3395" s="1" t="s">
        <v>55</v>
      </c>
      <c r="R3395" s="1" t="s">
        <v>67</v>
      </c>
      <c r="T3395" s="1" t="s">
        <v>4024</v>
      </c>
      <c r="U3395" s="1" t="s">
        <v>59</v>
      </c>
      <c r="X3395" s="1" t="s">
        <v>60</v>
      </c>
      <c r="Y3395" s="1" t="s">
        <v>60</v>
      </c>
      <c r="Z3395" s="1" t="s">
        <v>60</v>
      </c>
      <c r="AP3395" s="1" t="s">
        <v>60</v>
      </c>
      <c r="AR3395" s="1" t="s">
        <v>60</v>
      </c>
      <c r="AT3395" s="1" t="s">
        <v>188</v>
      </c>
      <c r="AU3395" s="1" t="s">
        <v>188</v>
      </c>
      <c r="AV3395" s="1" t="s">
        <v>189</v>
      </c>
      <c r="AW3395" s="3" t="str">
        <f t="shared" si="1"/>
        <v>Other</v>
      </c>
      <c r="AX3395" s="3" t="str">
        <f t="array" ref="AX3395">TEXTJOIN(", ", TRUE, IF(X3395:AS3395="Y", X$1:AS$1, IF(X3395:AS3395&lt;&gt;"", X$1:AS$1 &amp; ": " &amp; X3395:AS3395, "")))
</f>
        <v>Heroin, Cocaine, Fentanyl, Heroin/Morph/Codeine, Any Opioid</v>
      </c>
    </row>
    <row r="3396">
      <c r="A3396" s="2">
        <v>44456.0</v>
      </c>
      <c r="B3396" s="1" t="s">
        <v>50</v>
      </c>
      <c r="C3396" s="1">
        <v>56.0</v>
      </c>
      <c r="D3396" s="1" t="s">
        <v>51</v>
      </c>
      <c r="E3396" s="1" t="s">
        <v>63</v>
      </c>
      <c r="F3396" s="1" t="s">
        <v>267</v>
      </c>
      <c r="G3396" s="1" t="s">
        <v>256</v>
      </c>
      <c r="H3396" s="1" t="s">
        <v>103</v>
      </c>
      <c r="I3396" s="1" t="s">
        <v>55</v>
      </c>
      <c r="J3396" s="1" t="s">
        <v>1172</v>
      </c>
      <c r="M3396" s="1" t="s">
        <v>118</v>
      </c>
      <c r="N3396" s="1" t="s">
        <v>93</v>
      </c>
      <c r="O3396" s="1" t="s">
        <v>256</v>
      </c>
      <c r="P3396" s="1" t="s">
        <v>103</v>
      </c>
      <c r="Q3396" s="1" t="s">
        <v>55</v>
      </c>
      <c r="R3396" s="1" t="s">
        <v>173</v>
      </c>
      <c r="T3396" s="1" t="s">
        <v>3997</v>
      </c>
      <c r="U3396" s="1" t="s">
        <v>59</v>
      </c>
      <c r="Z3396" s="1" t="s">
        <v>60</v>
      </c>
      <c r="AD3396" s="1" t="s">
        <v>60</v>
      </c>
      <c r="AM3396" s="1" t="s">
        <v>60</v>
      </c>
      <c r="AR3396" s="1" t="s">
        <v>60</v>
      </c>
      <c r="AT3396" s="1" t="s">
        <v>282</v>
      </c>
      <c r="AV3396" s="1" t="s">
        <v>260</v>
      </c>
      <c r="AW3396" s="3" t="str">
        <f t="shared" si="1"/>
        <v>Other</v>
      </c>
      <c r="AX3396" s="3" t="str">
        <f t="array" ref="AX3396">TEXTJOIN(", ", TRUE, IF(X3396:AS3396="Y", X$1:AS$1, IF(X3396:AS3396&lt;&gt;"", X$1:AS$1 &amp; ": " &amp; X3396:AS3396, "")))
</f>
        <v>Fentanyl, Ethanol, Xylazine, Any Opioid</v>
      </c>
    </row>
    <row r="3397">
      <c r="A3397" s="4">
        <v>44519.0</v>
      </c>
      <c r="B3397" s="1" t="s">
        <v>50</v>
      </c>
      <c r="C3397" s="1">
        <v>39.0</v>
      </c>
      <c r="D3397" s="1" t="s">
        <v>76</v>
      </c>
      <c r="E3397" s="1" t="s">
        <v>63</v>
      </c>
      <c r="G3397" s="1" t="s">
        <v>102</v>
      </c>
      <c r="H3397" s="1" t="s">
        <v>103</v>
      </c>
      <c r="I3397" s="1" t="s">
        <v>55</v>
      </c>
      <c r="J3397" s="1" t="s">
        <v>102</v>
      </c>
      <c r="K3397" s="1" t="s">
        <v>103</v>
      </c>
      <c r="L3397" s="1" t="s">
        <v>55</v>
      </c>
      <c r="M3397" s="1" t="s">
        <v>743</v>
      </c>
      <c r="N3397" s="1" t="s">
        <v>4025</v>
      </c>
      <c r="O3397" s="1" t="s">
        <v>102</v>
      </c>
      <c r="P3397" s="1" t="s">
        <v>103</v>
      </c>
      <c r="Q3397" s="1" t="s">
        <v>55</v>
      </c>
      <c r="R3397" s="1" t="s">
        <v>56</v>
      </c>
      <c r="T3397" s="1" t="s">
        <v>4026</v>
      </c>
      <c r="U3397" s="1" t="s">
        <v>59</v>
      </c>
      <c r="X3397" s="1" t="s">
        <v>60</v>
      </c>
      <c r="Z3397" s="1" t="s">
        <v>60</v>
      </c>
      <c r="AF3397" s="1" t="s">
        <v>60</v>
      </c>
      <c r="AP3397" s="1" t="s">
        <v>60</v>
      </c>
      <c r="AR3397" s="1" t="s">
        <v>60</v>
      </c>
      <c r="AT3397" s="1" t="s">
        <v>106</v>
      </c>
      <c r="AU3397" s="1" t="s">
        <v>106</v>
      </c>
      <c r="AV3397" s="1" t="s">
        <v>107</v>
      </c>
      <c r="AW3397" s="3" t="str">
        <f t="shared" si="1"/>
        <v>Other</v>
      </c>
      <c r="AX3397" s="3" t="str">
        <f t="array" ref="AX3397">TEXTJOIN(", ", TRUE, IF(X3397:AS3397="Y", X$1:AS$1, IF(X3397:AS3397&lt;&gt;"", X$1:AS$1 &amp; ": " &amp; X3397:AS3397, "")))
</f>
        <v>Heroin, Fentanyl, Benzodiazepine, Heroin/Morph/Codeine, Any Opioid</v>
      </c>
    </row>
    <row r="3398">
      <c r="A3398" s="2">
        <v>44065.0</v>
      </c>
      <c r="B3398" s="1" t="s">
        <v>50</v>
      </c>
      <c r="C3398" s="1">
        <v>46.0</v>
      </c>
      <c r="D3398" s="1" t="s">
        <v>51</v>
      </c>
      <c r="E3398" s="1" t="s">
        <v>63</v>
      </c>
      <c r="G3398" s="1" t="s">
        <v>90</v>
      </c>
      <c r="H3398" s="1" t="s">
        <v>91</v>
      </c>
      <c r="I3398" s="1" t="s">
        <v>55</v>
      </c>
      <c r="J3398" s="1" t="s">
        <v>90</v>
      </c>
      <c r="K3398" s="1" t="s">
        <v>91</v>
      </c>
      <c r="L3398" s="1" t="s">
        <v>55</v>
      </c>
      <c r="M3398" s="1" t="s">
        <v>56</v>
      </c>
      <c r="N3398" s="1" t="s">
        <v>119</v>
      </c>
      <c r="O3398" s="1" t="s">
        <v>90</v>
      </c>
      <c r="P3398" s="1" t="s">
        <v>91</v>
      </c>
      <c r="Q3398" s="1" t="s">
        <v>55</v>
      </c>
      <c r="R3398" s="1" t="s">
        <v>56</v>
      </c>
      <c r="T3398" s="1" t="s">
        <v>4027</v>
      </c>
      <c r="U3398" s="1" t="s">
        <v>59</v>
      </c>
      <c r="Z3398" s="1" t="s">
        <v>60</v>
      </c>
      <c r="AD3398" s="1" t="s">
        <v>60</v>
      </c>
      <c r="AJ3398" s="1" t="s">
        <v>60</v>
      </c>
      <c r="AQ3398" s="1" t="s">
        <v>60</v>
      </c>
      <c r="AR3398" s="1" t="s">
        <v>60</v>
      </c>
      <c r="AT3398" s="1" t="s">
        <v>96</v>
      </c>
      <c r="AU3398" s="1" t="s">
        <v>96</v>
      </c>
      <c r="AV3398" s="1" t="s">
        <v>97</v>
      </c>
      <c r="AW3398" s="3" t="str">
        <f t="shared" si="1"/>
        <v>Other</v>
      </c>
      <c r="AX3398" s="3" t="str">
        <f t="array" ref="AX3398">TEXTJOIN(", ", TRUE, IF(X3398:AS3398="Y", X$1:AS$1, IF(X3398:AS3398&lt;&gt;"", X$1:AS$1 &amp; ": " &amp; X3398:AS3398, "")))
</f>
        <v>Fentanyl, Ethanol, Tramad, Other Opioid, Any Opioid</v>
      </c>
    </row>
    <row r="3399">
      <c r="A3399" s="2">
        <v>42317.0</v>
      </c>
      <c r="B3399" s="1" t="s">
        <v>86</v>
      </c>
      <c r="C3399" s="1">
        <v>54.0</v>
      </c>
      <c r="D3399" s="1" t="s">
        <v>51</v>
      </c>
      <c r="E3399" s="1" t="s">
        <v>63</v>
      </c>
      <c r="F3399" s="1" t="s">
        <v>137</v>
      </c>
      <c r="G3399" s="1" t="s">
        <v>91</v>
      </c>
      <c r="H3399" s="1" t="s">
        <v>91</v>
      </c>
      <c r="I3399" s="1" t="s">
        <v>55</v>
      </c>
      <c r="J3399" s="1" t="s">
        <v>91</v>
      </c>
      <c r="M3399" s="1" t="s">
        <v>56</v>
      </c>
      <c r="O3399" s="1" t="s">
        <v>91</v>
      </c>
      <c r="P3399" s="1" t="s">
        <v>91</v>
      </c>
      <c r="Q3399" s="1" t="s">
        <v>55</v>
      </c>
      <c r="R3399" s="1" t="s">
        <v>56</v>
      </c>
      <c r="T3399" s="1" t="s">
        <v>4028</v>
      </c>
      <c r="U3399" s="1" t="s">
        <v>59</v>
      </c>
      <c r="Y3399" s="1" t="s">
        <v>60</v>
      </c>
      <c r="AD3399" s="1" t="s">
        <v>60</v>
      </c>
      <c r="AT3399" s="1" t="s">
        <v>110</v>
      </c>
      <c r="AU3399" s="1" t="s">
        <v>110</v>
      </c>
      <c r="AV3399" s="1" t="s">
        <v>111</v>
      </c>
      <c r="AW3399" s="3" t="str">
        <f t="shared" si="1"/>
        <v>Other</v>
      </c>
      <c r="AX3399" s="3" t="str">
        <f t="array" ref="AX3399">TEXTJOIN(", ", TRUE, IF(X3399:AS3399="Y", X$1:AS$1, IF(X3399:AS3399&lt;&gt;"", X$1:AS$1 &amp; ": " &amp; X3399:AS3399, "")))
</f>
        <v>Cocaine, Ethanol</v>
      </c>
    </row>
    <row r="3400">
      <c r="A3400" s="2">
        <v>42828.0</v>
      </c>
      <c r="B3400" s="1" t="s">
        <v>86</v>
      </c>
      <c r="C3400" s="1">
        <v>60.0</v>
      </c>
      <c r="D3400" s="1" t="s">
        <v>51</v>
      </c>
      <c r="E3400" s="1" t="s">
        <v>52</v>
      </c>
      <c r="G3400" s="1" t="s">
        <v>103</v>
      </c>
      <c r="H3400" s="1" t="s">
        <v>103</v>
      </c>
      <c r="I3400" s="1" t="s">
        <v>55</v>
      </c>
      <c r="J3400" s="1" t="s">
        <v>103</v>
      </c>
      <c r="K3400" s="1" t="s">
        <v>103</v>
      </c>
      <c r="L3400" s="1" t="s">
        <v>55</v>
      </c>
      <c r="M3400" s="1" t="s">
        <v>56</v>
      </c>
      <c r="N3400" s="1" t="s">
        <v>66</v>
      </c>
      <c r="O3400" s="1" t="s">
        <v>53</v>
      </c>
      <c r="P3400" s="1" t="s">
        <v>54</v>
      </c>
      <c r="Q3400" s="1" t="s">
        <v>55</v>
      </c>
      <c r="R3400" s="1" t="s">
        <v>67</v>
      </c>
      <c r="T3400" s="1" t="s">
        <v>4029</v>
      </c>
      <c r="U3400" s="1" t="s">
        <v>59</v>
      </c>
      <c r="X3400" s="1" t="s">
        <v>60</v>
      </c>
      <c r="Y3400" s="1" t="s">
        <v>60</v>
      </c>
      <c r="Z3400" s="1" t="s">
        <v>60</v>
      </c>
      <c r="AA3400" s="1" t="s">
        <v>60</v>
      </c>
      <c r="AD3400" s="1" t="s">
        <v>60</v>
      </c>
      <c r="AT3400" s="1" t="s">
        <v>167</v>
      </c>
      <c r="AU3400" s="1" t="s">
        <v>167</v>
      </c>
      <c r="AV3400" s="1" t="s">
        <v>294</v>
      </c>
      <c r="AW3400" s="3" t="str">
        <f t="shared" si="1"/>
        <v>Other</v>
      </c>
      <c r="AX3400" s="3" t="str">
        <f t="array" ref="AX3400">TEXTJOIN(", ", TRUE, IF(X3400:AS3400="Y", X$1:AS$1, IF(X3400:AS3400&lt;&gt;"", X$1:AS$1 &amp; ": " &amp; X3400:AS3400, "")))
</f>
        <v>Heroin, Cocaine, Fentanyl, Fentanyl Analogue, Ethanol</v>
      </c>
    </row>
    <row r="3401">
      <c r="A3401" s="2">
        <v>43491.0</v>
      </c>
      <c r="B3401" s="1" t="s">
        <v>50</v>
      </c>
      <c r="C3401" s="1">
        <v>34.0</v>
      </c>
      <c r="D3401" s="1" t="s">
        <v>51</v>
      </c>
      <c r="E3401" s="1" t="s">
        <v>63</v>
      </c>
      <c r="G3401" s="1" t="s">
        <v>160</v>
      </c>
      <c r="H3401" s="1" t="s">
        <v>54</v>
      </c>
      <c r="I3401" s="1" t="s">
        <v>55</v>
      </c>
      <c r="J3401" s="1" t="s">
        <v>160</v>
      </c>
      <c r="K3401" s="1" t="s">
        <v>54</v>
      </c>
      <c r="L3401" s="1" t="s">
        <v>55</v>
      </c>
      <c r="M3401" s="1" t="s">
        <v>56</v>
      </c>
      <c r="N3401" s="1" t="s">
        <v>136</v>
      </c>
      <c r="O3401" s="1" t="s">
        <v>82</v>
      </c>
      <c r="P3401" s="1" t="s">
        <v>54</v>
      </c>
      <c r="Q3401" s="1" t="s">
        <v>55</v>
      </c>
      <c r="R3401" s="1" t="s">
        <v>67</v>
      </c>
      <c r="T3401" s="1" t="s">
        <v>4030</v>
      </c>
      <c r="U3401" s="1" t="s">
        <v>59</v>
      </c>
      <c r="Y3401" s="1" t="s">
        <v>60</v>
      </c>
      <c r="Z3401" s="1" t="s">
        <v>60</v>
      </c>
      <c r="AD3401" s="1" t="s">
        <v>60</v>
      </c>
      <c r="AR3401" s="1" t="s">
        <v>60</v>
      </c>
      <c r="AT3401" s="1" t="s">
        <v>163</v>
      </c>
      <c r="AU3401" s="1" t="s">
        <v>163</v>
      </c>
      <c r="AV3401" s="1" t="s">
        <v>85</v>
      </c>
      <c r="AW3401" s="3" t="str">
        <f t="shared" si="1"/>
        <v>Other</v>
      </c>
      <c r="AX3401" s="3" t="str">
        <f t="array" ref="AX3401">TEXTJOIN(", ", TRUE, IF(X3401:AS3401="Y", X$1:AS$1, IF(X3401:AS3401&lt;&gt;"", X$1:AS$1 &amp; ": " &amp; X3401:AS3401, "")))
</f>
        <v>Cocaine, Fentanyl, Ethanol, Any Opioid</v>
      </c>
    </row>
    <row r="3402">
      <c r="A3402" s="2">
        <v>43435.0</v>
      </c>
      <c r="B3402" s="1" t="s">
        <v>50</v>
      </c>
      <c r="C3402" s="1">
        <v>65.0</v>
      </c>
      <c r="D3402" s="1" t="s">
        <v>51</v>
      </c>
      <c r="E3402" s="1" t="s">
        <v>63</v>
      </c>
      <c r="G3402" s="1" t="s">
        <v>98</v>
      </c>
      <c r="H3402" s="1" t="s">
        <v>54</v>
      </c>
      <c r="I3402" s="1" t="s">
        <v>55</v>
      </c>
      <c r="J3402" s="1" t="s">
        <v>98</v>
      </c>
      <c r="K3402" s="1" t="s">
        <v>54</v>
      </c>
      <c r="M3402" s="1" t="s">
        <v>56</v>
      </c>
      <c r="N3402" s="1" t="s">
        <v>136</v>
      </c>
      <c r="O3402" s="1" t="s">
        <v>98</v>
      </c>
      <c r="P3402" s="1" t="s">
        <v>54</v>
      </c>
      <c r="Q3402" s="1" t="s">
        <v>55</v>
      </c>
      <c r="R3402" s="1" t="s">
        <v>56</v>
      </c>
      <c r="T3402" s="1" t="s">
        <v>4031</v>
      </c>
      <c r="U3402" s="1" t="s">
        <v>59</v>
      </c>
      <c r="X3402" s="1" t="s">
        <v>60</v>
      </c>
      <c r="Z3402" s="1" t="s">
        <v>60</v>
      </c>
      <c r="AJ3402" s="1" t="s">
        <v>60</v>
      </c>
      <c r="AP3402" s="1" t="s">
        <v>60</v>
      </c>
      <c r="AR3402" s="1" t="s">
        <v>60</v>
      </c>
      <c r="AT3402" s="1" t="s">
        <v>100</v>
      </c>
      <c r="AU3402" s="1" t="s">
        <v>100</v>
      </c>
      <c r="AV3402" s="1" t="s">
        <v>101</v>
      </c>
      <c r="AW3402" s="3" t="str">
        <f t="shared" si="1"/>
        <v>Other</v>
      </c>
      <c r="AX3402" s="3" t="str">
        <f t="array" ref="AX3402">TEXTJOIN(", ", TRUE, IF(X3402:AS3402="Y", X$1:AS$1, IF(X3402:AS3402&lt;&gt;"", X$1:AS$1 &amp; ": " &amp; X3402:AS3402, "")))
</f>
        <v>Heroin, Fentanyl, Tramad, Heroin/Morph/Codeine, Any Opioid</v>
      </c>
    </row>
    <row r="3403">
      <c r="A3403" s="2">
        <v>42769.0</v>
      </c>
      <c r="B3403" s="1" t="s">
        <v>86</v>
      </c>
      <c r="C3403" s="1">
        <v>32.0</v>
      </c>
      <c r="D3403" s="1" t="s">
        <v>51</v>
      </c>
      <c r="E3403" s="1" t="s">
        <v>63</v>
      </c>
      <c r="G3403" s="1" t="s">
        <v>2138</v>
      </c>
      <c r="H3403" s="1" t="s">
        <v>91</v>
      </c>
      <c r="I3403" s="1" t="s">
        <v>55</v>
      </c>
      <c r="J3403" s="1" t="s">
        <v>2138</v>
      </c>
      <c r="K3403" s="1" t="s">
        <v>91</v>
      </c>
      <c r="L3403" s="1" t="s">
        <v>55</v>
      </c>
      <c r="M3403" s="1" t="s">
        <v>56</v>
      </c>
      <c r="N3403" s="1" t="s">
        <v>430</v>
      </c>
      <c r="O3403" s="1" t="s">
        <v>120</v>
      </c>
      <c r="P3403" s="1" t="s">
        <v>121</v>
      </c>
      <c r="Q3403" s="1" t="s">
        <v>55</v>
      </c>
      <c r="R3403" s="1" t="s">
        <v>67</v>
      </c>
      <c r="T3403" s="1" t="s">
        <v>4032</v>
      </c>
      <c r="U3403" s="1" t="s">
        <v>59</v>
      </c>
      <c r="Z3403" s="1" t="s">
        <v>60</v>
      </c>
      <c r="AF3403" s="1" t="s">
        <v>60</v>
      </c>
      <c r="AT3403" s="1" t="s">
        <v>2140</v>
      </c>
      <c r="AU3403" s="1" t="s">
        <v>2140</v>
      </c>
      <c r="AV3403" s="1" t="s">
        <v>123</v>
      </c>
      <c r="AW3403" s="3" t="str">
        <f t="shared" si="1"/>
        <v>Other</v>
      </c>
      <c r="AX3403" s="3" t="str">
        <f t="array" ref="AX3403">TEXTJOIN(", ", TRUE, IF(X3403:AS3403="Y", X$1:AS$1, IF(X3403:AS3403&lt;&gt;"", X$1:AS$1 &amp; ": " &amp; X3403:AS3403, "")))
</f>
        <v>Fentanyl, Benzodiazepine</v>
      </c>
    </row>
    <row r="3404">
      <c r="A3404" s="2">
        <v>44111.0</v>
      </c>
      <c r="B3404" s="1" t="s">
        <v>50</v>
      </c>
      <c r="C3404" s="1">
        <v>64.0</v>
      </c>
      <c r="D3404" s="1" t="s">
        <v>51</v>
      </c>
      <c r="E3404" s="1" t="s">
        <v>63</v>
      </c>
      <c r="G3404" s="1" t="s">
        <v>211</v>
      </c>
      <c r="H3404" s="1" t="s">
        <v>91</v>
      </c>
      <c r="I3404" s="1" t="s">
        <v>55</v>
      </c>
      <c r="J3404" s="1" t="s">
        <v>185</v>
      </c>
      <c r="K3404" s="1" t="s">
        <v>91</v>
      </c>
      <c r="L3404" s="1" t="s">
        <v>55</v>
      </c>
      <c r="M3404" s="1" t="s">
        <v>4033</v>
      </c>
      <c r="N3404" s="1" t="s">
        <v>155</v>
      </c>
      <c r="O3404" s="1" t="s">
        <v>185</v>
      </c>
      <c r="R3404" s="1" t="s">
        <v>56</v>
      </c>
      <c r="T3404" s="1" t="s">
        <v>83</v>
      </c>
      <c r="U3404" s="1" t="s">
        <v>59</v>
      </c>
      <c r="Z3404" s="1" t="s">
        <v>60</v>
      </c>
      <c r="AR3404" s="1" t="s">
        <v>60</v>
      </c>
      <c r="AT3404" s="1" t="s">
        <v>214</v>
      </c>
      <c r="AU3404" s="1" t="s">
        <v>188</v>
      </c>
      <c r="AV3404" s="1" t="s">
        <v>189</v>
      </c>
      <c r="AW3404" s="3" t="str">
        <f t="shared" si="1"/>
        <v>Other</v>
      </c>
      <c r="AX3404" s="3" t="str">
        <f t="array" ref="AX3404">TEXTJOIN(", ", TRUE, IF(X3404:AS3404="Y", X$1:AS$1, IF(X3404:AS3404&lt;&gt;"", X$1:AS$1 &amp; ": " &amp; X3404:AS3404, "")))
</f>
        <v>Fentanyl, Any Opioid</v>
      </c>
    </row>
    <row r="3405">
      <c r="A3405" s="2">
        <v>41489.0</v>
      </c>
      <c r="B3405" s="1" t="s">
        <v>50</v>
      </c>
      <c r="C3405" s="1">
        <v>49.0</v>
      </c>
      <c r="D3405" s="1" t="s">
        <v>76</v>
      </c>
      <c r="E3405" s="1" t="s">
        <v>63</v>
      </c>
      <c r="G3405" s="1" t="s">
        <v>185</v>
      </c>
      <c r="H3405" s="1" t="s">
        <v>91</v>
      </c>
      <c r="J3405" s="1" t="s">
        <v>185</v>
      </c>
      <c r="L3405" s="1" t="s">
        <v>55</v>
      </c>
      <c r="M3405" s="1" t="s">
        <v>56</v>
      </c>
      <c r="N3405" s="1" t="s">
        <v>136</v>
      </c>
      <c r="O3405" s="1" t="s">
        <v>185</v>
      </c>
      <c r="P3405" s="1" t="s">
        <v>91</v>
      </c>
      <c r="R3405" s="1" t="s">
        <v>56</v>
      </c>
      <c r="T3405" s="1" t="s">
        <v>130</v>
      </c>
      <c r="U3405" s="1" t="s">
        <v>59</v>
      </c>
      <c r="X3405" s="1" t="s">
        <v>60</v>
      </c>
      <c r="AT3405" s="1" t="s">
        <v>188</v>
      </c>
      <c r="AU3405" s="1" t="s">
        <v>188</v>
      </c>
      <c r="AV3405" s="1" t="s">
        <v>189</v>
      </c>
      <c r="AW3405" s="3" t="str">
        <f t="shared" si="1"/>
        <v>Other</v>
      </c>
      <c r="AX3405" s="3" t="str">
        <f t="array" ref="AX3405">TEXTJOIN(", ", TRUE, IF(X3405:AS3405="Y", X$1:AS$1, IF(X3405:AS3405&lt;&gt;"", X$1:AS$1 &amp; ": " &amp; X3405:AS3405, "")))
</f>
        <v>Heroin</v>
      </c>
    </row>
    <row r="3406">
      <c r="A3406" s="4">
        <v>43797.0</v>
      </c>
      <c r="B3406" s="1" t="s">
        <v>50</v>
      </c>
      <c r="C3406" s="1">
        <v>63.0</v>
      </c>
      <c r="D3406" s="1" t="s">
        <v>51</v>
      </c>
      <c r="E3406" s="1" t="s">
        <v>52</v>
      </c>
      <c r="G3406" s="1" t="s">
        <v>749</v>
      </c>
      <c r="H3406" s="1" t="s">
        <v>91</v>
      </c>
      <c r="I3406" s="1" t="s">
        <v>55</v>
      </c>
      <c r="J3406" s="1" t="s">
        <v>749</v>
      </c>
      <c r="K3406" s="1" t="s">
        <v>91</v>
      </c>
      <c r="L3406" s="1" t="s">
        <v>55</v>
      </c>
      <c r="M3406" s="1" t="s">
        <v>56</v>
      </c>
      <c r="N3406" s="1" t="s">
        <v>155</v>
      </c>
      <c r="O3406" s="1" t="s">
        <v>749</v>
      </c>
      <c r="P3406" s="1" t="s">
        <v>91</v>
      </c>
      <c r="Q3406" s="1" t="s">
        <v>55</v>
      </c>
      <c r="R3406" s="1" t="s">
        <v>56</v>
      </c>
      <c r="T3406" s="1" t="s">
        <v>4034</v>
      </c>
      <c r="U3406" s="1" t="s">
        <v>59</v>
      </c>
      <c r="X3406" s="1" t="s">
        <v>60</v>
      </c>
      <c r="Z3406" s="1" t="s">
        <v>60</v>
      </c>
      <c r="AD3406" s="1" t="s">
        <v>60</v>
      </c>
      <c r="AP3406" s="1" t="s">
        <v>60</v>
      </c>
      <c r="AR3406" s="1" t="s">
        <v>60</v>
      </c>
      <c r="AS3406" s="1" t="s">
        <v>38</v>
      </c>
      <c r="AT3406" s="1" t="s">
        <v>752</v>
      </c>
      <c r="AU3406" s="1" t="s">
        <v>752</v>
      </c>
      <c r="AV3406" s="1" t="s">
        <v>753</v>
      </c>
      <c r="AW3406" s="3" t="str">
        <f t="shared" si="1"/>
        <v>Other</v>
      </c>
      <c r="AX3406" s="3" t="str">
        <f t="array" ref="AX3406">TEXTJOIN(", ", TRUE, IF(X3406:AS3406="Y", X$1:AS$1, IF(X3406:AS3406&lt;&gt;"", X$1:AS$1 &amp; ": " &amp; X3406:AS3406, "")))
</f>
        <v>Heroin, Fentanyl, Ethanol, Heroin/Morph/Codeine, Any Opioid, Other: Xylazine</v>
      </c>
    </row>
    <row r="3407">
      <c r="A3407" s="2">
        <v>43896.0</v>
      </c>
      <c r="B3407" s="1" t="s">
        <v>50</v>
      </c>
      <c r="C3407" s="1">
        <v>42.0</v>
      </c>
      <c r="D3407" s="1" t="s">
        <v>51</v>
      </c>
      <c r="E3407" s="1" t="s">
        <v>63</v>
      </c>
      <c r="G3407" s="1" t="s">
        <v>540</v>
      </c>
      <c r="H3407" s="1" t="s">
        <v>91</v>
      </c>
      <c r="I3407" s="1" t="s">
        <v>55</v>
      </c>
      <c r="J3407" s="1" t="s">
        <v>540</v>
      </c>
      <c r="K3407" s="1" t="s">
        <v>91</v>
      </c>
      <c r="L3407" s="1" t="s">
        <v>55</v>
      </c>
      <c r="M3407" s="1" t="s">
        <v>56</v>
      </c>
      <c r="N3407" s="1" t="s">
        <v>178</v>
      </c>
      <c r="O3407" s="1" t="s">
        <v>540</v>
      </c>
      <c r="P3407" s="1" t="s">
        <v>91</v>
      </c>
      <c r="Q3407" s="1" t="s">
        <v>55</v>
      </c>
      <c r="R3407" s="1" t="s">
        <v>56</v>
      </c>
      <c r="T3407" s="1" t="s">
        <v>4035</v>
      </c>
      <c r="U3407" s="1" t="s">
        <v>59</v>
      </c>
      <c r="X3407" s="1" t="s">
        <v>60</v>
      </c>
      <c r="Y3407" s="1" t="s">
        <v>60</v>
      </c>
      <c r="Z3407" s="1" t="s">
        <v>60</v>
      </c>
      <c r="AD3407" s="1" t="s">
        <v>60</v>
      </c>
      <c r="AR3407" s="1" t="s">
        <v>60</v>
      </c>
      <c r="AT3407" s="1" t="s">
        <v>542</v>
      </c>
      <c r="AU3407" s="1" t="s">
        <v>542</v>
      </c>
      <c r="AV3407" s="1" t="s">
        <v>543</v>
      </c>
      <c r="AW3407" s="3" t="str">
        <f t="shared" si="1"/>
        <v>Other</v>
      </c>
      <c r="AX3407" s="3" t="str">
        <f t="array" ref="AX3407">TEXTJOIN(", ", TRUE, IF(X3407:AS3407="Y", X$1:AS$1, IF(X3407:AS3407&lt;&gt;"", X$1:AS$1 &amp; ": " &amp; X3407:AS3407, "")))
</f>
        <v>Heroin, Cocaine, Fentanyl, Ethanol, Any Opioid</v>
      </c>
    </row>
    <row r="3408">
      <c r="A3408" s="2">
        <v>44223.0</v>
      </c>
      <c r="B3408" s="1" t="s">
        <v>50</v>
      </c>
      <c r="C3408" s="1">
        <v>54.0</v>
      </c>
      <c r="D3408" s="1" t="s">
        <v>76</v>
      </c>
      <c r="E3408" s="1" t="s">
        <v>63</v>
      </c>
      <c r="G3408" s="1" t="s">
        <v>397</v>
      </c>
      <c r="H3408" s="1" t="s">
        <v>103</v>
      </c>
      <c r="I3408" s="1" t="s">
        <v>55</v>
      </c>
      <c r="J3408" s="1" t="s">
        <v>397</v>
      </c>
      <c r="K3408" s="1" t="s">
        <v>103</v>
      </c>
      <c r="L3408" s="1" t="s">
        <v>55</v>
      </c>
      <c r="M3408" s="1" t="s">
        <v>56</v>
      </c>
      <c r="N3408" s="1" t="s">
        <v>93</v>
      </c>
      <c r="O3408" s="1" t="s">
        <v>397</v>
      </c>
      <c r="P3408" s="1" t="s">
        <v>103</v>
      </c>
      <c r="Q3408" s="1" t="s">
        <v>55</v>
      </c>
      <c r="R3408" s="1" t="s">
        <v>56</v>
      </c>
      <c r="T3408" s="1" t="s">
        <v>1818</v>
      </c>
      <c r="U3408" s="1" t="s">
        <v>59</v>
      </c>
      <c r="Z3408" s="1" t="s">
        <v>60</v>
      </c>
      <c r="AR3408" s="1" t="s">
        <v>60</v>
      </c>
      <c r="AT3408" s="1" t="s">
        <v>399</v>
      </c>
      <c r="AU3408" s="1" t="s">
        <v>399</v>
      </c>
      <c r="AV3408" s="1" t="s">
        <v>709</v>
      </c>
      <c r="AW3408" s="3" t="str">
        <f t="shared" si="1"/>
        <v>Other</v>
      </c>
      <c r="AX3408" s="3" t="str">
        <f t="array" ref="AX3408">TEXTJOIN(", ", TRUE, IF(X3408:AS3408="Y", X$1:AS$1, IF(X3408:AS3408&lt;&gt;"", X$1:AS$1 &amp; ": " &amp; X3408:AS3408, "")))
</f>
        <v>Fentanyl, Any Opioid</v>
      </c>
    </row>
    <row r="3409">
      <c r="A3409" s="2">
        <v>44324.0</v>
      </c>
      <c r="B3409" s="1" t="s">
        <v>50</v>
      </c>
      <c r="C3409" s="1">
        <v>32.0</v>
      </c>
      <c r="D3409" s="1" t="s">
        <v>51</v>
      </c>
      <c r="E3409" s="1" t="s">
        <v>63</v>
      </c>
      <c r="G3409" s="1" t="s">
        <v>98</v>
      </c>
      <c r="H3409" s="1" t="s">
        <v>54</v>
      </c>
      <c r="I3409" s="1" t="s">
        <v>55</v>
      </c>
      <c r="J3409" s="1" t="s">
        <v>98</v>
      </c>
      <c r="K3409" s="1" t="s">
        <v>54</v>
      </c>
      <c r="L3409" s="1" t="s">
        <v>55</v>
      </c>
      <c r="M3409" s="1" t="s">
        <v>56</v>
      </c>
      <c r="N3409" s="1" t="s">
        <v>178</v>
      </c>
      <c r="O3409" s="1" t="s">
        <v>98</v>
      </c>
      <c r="P3409" s="1" t="s">
        <v>54</v>
      </c>
      <c r="Q3409" s="1" t="s">
        <v>55</v>
      </c>
      <c r="R3409" s="1" t="s">
        <v>56</v>
      </c>
      <c r="T3409" s="1" t="s">
        <v>4036</v>
      </c>
      <c r="U3409" s="1" t="s">
        <v>59</v>
      </c>
      <c r="Z3409" s="1" t="s">
        <v>60</v>
      </c>
      <c r="AF3409" s="1" t="s">
        <v>60</v>
      </c>
      <c r="AG3409" s="1" t="s">
        <v>60</v>
      </c>
      <c r="AM3409" s="1" t="s">
        <v>60</v>
      </c>
      <c r="AR3409" s="1" t="s">
        <v>60</v>
      </c>
      <c r="AT3409" s="1" t="s">
        <v>100</v>
      </c>
      <c r="AU3409" s="1" t="s">
        <v>100</v>
      </c>
      <c r="AV3409" s="1" t="s">
        <v>101</v>
      </c>
      <c r="AW3409" s="3" t="str">
        <f t="shared" si="1"/>
        <v>Other</v>
      </c>
      <c r="AX3409" s="3" t="str">
        <f t="array" ref="AX3409">TEXTJOIN(", ", TRUE, IF(X3409:AS3409="Y", X$1:AS$1, IF(X3409:AS3409&lt;&gt;"", X$1:AS$1 &amp; ": " &amp; X3409:AS3409, "")))
</f>
        <v>Fentanyl, Benzodiazepine, Methadone, Xylazine, Any Opioid</v>
      </c>
    </row>
    <row r="3410">
      <c r="A3410" s="4">
        <v>41956.0</v>
      </c>
      <c r="B3410" s="1" t="s">
        <v>50</v>
      </c>
      <c r="C3410" s="1">
        <v>33.0</v>
      </c>
      <c r="D3410" s="1" t="s">
        <v>51</v>
      </c>
      <c r="E3410" s="1" t="s">
        <v>63</v>
      </c>
      <c r="G3410" s="1" t="s">
        <v>143</v>
      </c>
      <c r="J3410" s="1" t="s">
        <v>143</v>
      </c>
      <c r="L3410" s="1" t="s">
        <v>55</v>
      </c>
      <c r="M3410" s="1" t="s">
        <v>56</v>
      </c>
      <c r="N3410" s="1" t="s">
        <v>104</v>
      </c>
      <c r="O3410" s="1" t="s">
        <v>143</v>
      </c>
      <c r="P3410" s="1" t="s">
        <v>91</v>
      </c>
      <c r="R3410" s="1" t="s">
        <v>56</v>
      </c>
      <c r="T3410" s="1" t="s">
        <v>4037</v>
      </c>
      <c r="U3410" s="1" t="s">
        <v>59</v>
      </c>
      <c r="Z3410" s="1" t="s">
        <v>60</v>
      </c>
      <c r="AJ3410" s="1" t="s">
        <v>60</v>
      </c>
      <c r="AT3410" s="1" t="s">
        <v>145</v>
      </c>
      <c r="AU3410" s="1" t="s">
        <v>145</v>
      </c>
      <c r="AV3410" s="1" t="s">
        <v>146</v>
      </c>
      <c r="AW3410" s="3" t="str">
        <f t="shared" si="1"/>
        <v>Other</v>
      </c>
      <c r="AX3410" s="3" t="str">
        <f t="array" ref="AX3410">TEXTJOIN(", ", TRUE, IF(X3410:AS3410="Y", X$1:AS$1, IF(X3410:AS3410&lt;&gt;"", X$1:AS$1 &amp; ": " &amp; X3410:AS3410, "")))
</f>
        <v>Fentanyl, Tramad</v>
      </c>
    </row>
    <row r="3411">
      <c r="A3411" s="4">
        <v>43451.0</v>
      </c>
      <c r="B3411" s="1" t="s">
        <v>50</v>
      </c>
      <c r="C3411" s="1">
        <v>28.0</v>
      </c>
      <c r="D3411" s="1" t="s">
        <v>51</v>
      </c>
      <c r="E3411" s="1" t="s">
        <v>63</v>
      </c>
      <c r="G3411" s="1" t="s">
        <v>256</v>
      </c>
      <c r="H3411" s="1" t="s">
        <v>103</v>
      </c>
      <c r="I3411" s="1" t="s">
        <v>55</v>
      </c>
      <c r="J3411" s="1" t="s">
        <v>256</v>
      </c>
      <c r="K3411" s="1" t="s">
        <v>103</v>
      </c>
      <c r="M3411" s="1" t="s">
        <v>56</v>
      </c>
      <c r="N3411" s="1" t="s">
        <v>93</v>
      </c>
      <c r="O3411" s="1" t="s">
        <v>256</v>
      </c>
      <c r="P3411" s="1" t="s">
        <v>103</v>
      </c>
      <c r="Q3411" s="1" t="s">
        <v>55</v>
      </c>
      <c r="R3411" s="1" t="s">
        <v>56</v>
      </c>
      <c r="T3411" s="1" t="s">
        <v>1813</v>
      </c>
      <c r="U3411" s="1" t="s">
        <v>59</v>
      </c>
      <c r="Y3411" s="1" t="s">
        <v>60</v>
      </c>
      <c r="Z3411" s="1" t="s">
        <v>60</v>
      </c>
      <c r="AA3411" s="1" t="s">
        <v>60</v>
      </c>
      <c r="AR3411" s="1" t="s">
        <v>60</v>
      </c>
      <c r="AT3411" s="1" t="s">
        <v>282</v>
      </c>
      <c r="AU3411" s="1" t="s">
        <v>282</v>
      </c>
      <c r="AV3411" s="1" t="s">
        <v>260</v>
      </c>
      <c r="AW3411" s="3" t="str">
        <f t="shared" si="1"/>
        <v>Other</v>
      </c>
      <c r="AX3411" s="3" t="str">
        <f t="array" ref="AX3411">TEXTJOIN(", ", TRUE, IF(X3411:AS3411="Y", X$1:AS$1, IF(X3411:AS3411&lt;&gt;"", X$1:AS$1 &amp; ": " &amp; X3411:AS3411, "")))
</f>
        <v>Cocaine, Fentanyl, Fentanyl Analogue, Any Opioid</v>
      </c>
    </row>
    <row r="3412">
      <c r="A3412" s="2">
        <v>43375.0</v>
      </c>
      <c r="B3412" s="1" t="s">
        <v>50</v>
      </c>
      <c r="C3412" s="1">
        <v>42.0</v>
      </c>
      <c r="D3412" s="1" t="s">
        <v>51</v>
      </c>
      <c r="E3412" s="1" t="s">
        <v>63</v>
      </c>
      <c r="G3412" s="1" t="s">
        <v>271</v>
      </c>
      <c r="H3412" s="1" t="s">
        <v>91</v>
      </c>
      <c r="I3412" s="1" t="s">
        <v>55</v>
      </c>
      <c r="J3412" s="1" t="s">
        <v>271</v>
      </c>
      <c r="K3412" s="1" t="s">
        <v>91</v>
      </c>
      <c r="M3412" s="1" t="s">
        <v>56</v>
      </c>
      <c r="N3412" s="1" t="s">
        <v>66</v>
      </c>
      <c r="O3412" s="1" t="s">
        <v>271</v>
      </c>
      <c r="P3412" s="1" t="s">
        <v>91</v>
      </c>
      <c r="Q3412" s="1" t="s">
        <v>55</v>
      </c>
      <c r="R3412" s="1" t="s">
        <v>67</v>
      </c>
      <c r="T3412" s="1" t="s">
        <v>4038</v>
      </c>
      <c r="U3412" s="1" t="s">
        <v>59</v>
      </c>
      <c r="Z3412" s="1" t="s">
        <v>60</v>
      </c>
      <c r="AR3412" s="1" t="s">
        <v>60</v>
      </c>
      <c r="AT3412" s="1" t="s">
        <v>274</v>
      </c>
      <c r="AU3412" s="1" t="s">
        <v>274</v>
      </c>
      <c r="AV3412" s="1" t="s">
        <v>275</v>
      </c>
      <c r="AW3412" s="3" t="str">
        <f t="shared" si="1"/>
        <v>Other</v>
      </c>
      <c r="AX3412" s="3" t="str">
        <f t="array" ref="AX3412">TEXTJOIN(", ", TRUE, IF(X3412:AS3412="Y", X$1:AS$1, IF(X3412:AS3412&lt;&gt;"", X$1:AS$1 &amp; ": " &amp; X3412:AS3412, "")))
</f>
        <v>Fentanyl, Any Opioid</v>
      </c>
    </row>
    <row r="3413">
      <c r="A3413" s="2">
        <v>44044.0</v>
      </c>
      <c r="B3413" s="1" t="s">
        <v>50</v>
      </c>
      <c r="C3413" s="1">
        <v>38.0</v>
      </c>
      <c r="D3413" s="1" t="s">
        <v>51</v>
      </c>
      <c r="E3413" s="1" t="s">
        <v>63</v>
      </c>
      <c r="G3413" s="1" t="s">
        <v>102</v>
      </c>
      <c r="H3413" s="1" t="s">
        <v>103</v>
      </c>
      <c r="I3413" s="1" t="s">
        <v>55</v>
      </c>
      <c r="J3413" s="1" t="s">
        <v>102</v>
      </c>
      <c r="K3413" s="1" t="s">
        <v>103</v>
      </c>
      <c r="L3413" s="1" t="s">
        <v>55</v>
      </c>
      <c r="M3413" s="1" t="s">
        <v>56</v>
      </c>
      <c r="N3413" s="1" t="s">
        <v>66</v>
      </c>
      <c r="O3413" s="1" t="s">
        <v>102</v>
      </c>
      <c r="P3413" s="1" t="s">
        <v>103</v>
      </c>
      <c r="Q3413" s="1" t="s">
        <v>55</v>
      </c>
      <c r="R3413" s="1" t="s">
        <v>56</v>
      </c>
      <c r="T3413" s="1" t="s">
        <v>4039</v>
      </c>
      <c r="U3413" s="1" t="s">
        <v>59</v>
      </c>
      <c r="Z3413" s="1" t="s">
        <v>60</v>
      </c>
      <c r="AT3413" s="1" t="s">
        <v>106</v>
      </c>
      <c r="AU3413" s="1" t="s">
        <v>106</v>
      </c>
      <c r="AV3413" s="1" t="s">
        <v>107</v>
      </c>
      <c r="AW3413" s="3" t="str">
        <f t="shared" si="1"/>
        <v>Other</v>
      </c>
      <c r="AX3413" s="3" t="str">
        <f t="array" ref="AX3413">TEXTJOIN(", ", TRUE, IF(X3413:AS3413="Y", X$1:AS$1, IF(X3413:AS3413&lt;&gt;"", X$1:AS$1 &amp; ": " &amp; X3413:AS3413, "")))
</f>
        <v>Fentanyl</v>
      </c>
    </row>
    <row r="3414">
      <c r="A3414" s="2">
        <v>44008.0</v>
      </c>
      <c r="B3414" s="1" t="s">
        <v>50</v>
      </c>
      <c r="C3414" s="1">
        <v>55.0</v>
      </c>
      <c r="D3414" s="1" t="s">
        <v>51</v>
      </c>
      <c r="E3414" s="1" t="s">
        <v>63</v>
      </c>
      <c r="G3414" s="1" t="s">
        <v>1831</v>
      </c>
      <c r="H3414" s="1" t="s">
        <v>299</v>
      </c>
      <c r="I3414" s="1" t="s">
        <v>55</v>
      </c>
      <c r="J3414" s="1" t="s">
        <v>474</v>
      </c>
      <c r="K3414" s="1" t="s">
        <v>91</v>
      </c>
      <c r="L3414" s="1" t="s">
        <v>55</v>
      </c>
      <c r="M3414" s="1" t="s">
        <v>177</v>
      </c>
      <c r="N3414" s="1" t="s">
        <v>119</v>
      </c>
      <c r="O3414" s="1" t="s">
        <v>91</v>
      </c>
      <c r="P3414" s="1" t="s">
        <v>91</v>
      </c>
      <c r="Q3414" s="1" t="s">
        <v>55</v>
      </c>
      <c r="R3414" s="1" t="s">
        <v>67</v>
      </c>
      <c r="T3414" s="1" t="s">
        <v>4040</v>
      </c>
      <c r="U3414" s="1" t="s">
        <v>59</v>
      </c>
      <c r="Y3414" s="1" t="s">
        <v>60</v>
      </c>
      <c r="AT3414" s="1" t="s">
        <v>1833</v>
      </c>
      <c r="AU3414" s="1" t="s">
        <v>477</v>
      </c>
      <c r="AV3414" s="1" t="s">
        <v>111</v>
      </c>
      <c r="AW3414" s="3" t="str">
        <f t="shared" si="1"/>
        <v>Other</v>
      </c>
      <c r="AX3414" s="3" t="str">
        <f t="array" ref="AX3414">TEXTJOIN(", ", TRUE, IF(X3414:AS3414="Y", X$1:AS$1, IF(X3414:AS3414&lt;&gt;"", X$1:AS$1 &amp; ": " &amp; X3414:AS3414, "")))
</f>
        <v>Cocaine</v>
      </c>
    </row>
    <row r="3415">
      <c r="A3415" s="2">
        <v>44167.0</v>
      </c>
      <c r="B3415" s="1" t="s">
        <v>50</v>
      </c>
      <c r="C3415" s="1">
        <v>60.0</v>
      </c>
      <c r="D3415" s="1" t="s">
        <v>51</v>
      </c>
      <c r="E3415" s="1" t="s">
        <v>63</v>
      </c>
      <c r="G3415" s="1" t="s">
        <v>352</v>
      </c>
      <c r="H3415" s="1" t="s">
        <v>54</v>
      </c>
      <c r="I3415" s="1" t="s">
        <v>55</v>
      </c>
      <c r="J3415" s="1" t="s">
        <v>352</v>
      </c>
      <c r="K3415" s="1" t="s">
        <v>54</v>
      </c>
      <c r="L3415" s="1" t="s">
        <v>55</v>
      </c>
      <c r="M3415" s="1" t="s">
        <v>56</v>
      </c>
      <c r="N3415" s="1" t="s">
        <v>136</v>
      </c>
      <c r="O3415" s="1" t="s">
        <v>352</v>
      </c>
      <c r="P3415" s="1" t="s">
        <v>54</v>
      </c>
      <c r="Q3415" s="1" t="s">
        <v>55</v>
      </c>
      <c r="R3415" s="1" t="s">
        <v>56</v>
      </c>
      <c r="T3415" s="1" t="s">
        <v>4041</v>
      </c>
      <c r="U3415" s="1" t="s">
        <v>59</v>
      </c>
      <c r="Z3415" s="1" t="s">
        <v>60</v>
      </c>
      <c r="AB3415" s="1" t="s">
        <v>60</v>
      </c>
      <c r="AF3415" s="1" t="s">
        <v>60</v>
      </c>
      <c r="AJ3415" s="1" t="s">
        <v>60</v>
      </c>
      <c r="AQ3415" s="1" t="s">
        <v>60</v>
      </c>
      <c r="AR3415" s="1" t="s">
        <v>60</v>
      </c>
      <c r="AT3415" s="1" t="s">
        <v>354</v>
      </c>
      <c r="AU3415" s="1" t="s">
        <v>354</v>
      </c>
      <c r="AV3415" s="1" t="s">
        <v>355</v>
      </c>
      <c r="AW3415" s="3" t="str">
        <f t="shared" si="1"/>
        <v>Other</v>
      </c>
      <c r="AX3415" s="3" t="str">
        <f t="array" ref="AX3415">TEXTJOIN(", ", TRUE, IF(X3415:AS3415="Y", X$1:AS$1, IF(X3415:AS3415&lt;&gt;"", X$1:AS$1 &amp; ": " &amp; X3415:AS3415, "")))
</f>
        <v>Fentanyl, Oxycodone, Benzodiazepine, Tramad, Other Opioid, Any Opioid</v>
      </c>
    </row>
    <row r="3416">
      <c r="A3416" s="2">
        <v>43688.0</v>
      </c>
      <c r="B3416" s="1" t="s">
        <v>50</v>
      </c>
      <c r="C3416" s="1">
        <v>54.0</v>
      </c>
      <c r="D3416" s="1" t="s">
        <v>51</v>
      </c>
      <c r="E3416" s="1" t="s">
        <v>63</v>
      </c>
      <c r="G3416" s="1" t="s">
        <v>1871</v>
      </c>
      <c r="H3416" s="1" t="s">
        <v>54</v>
      </c>
      <c r="I3416" s="1" t="s">
        <v>55</v>
      </c>
      <c r="J3416" s="1" t="s">
        <v>1871</v>
      </c>
      <c r="K3416" s="1" t="s">
        <v>54</v>
      </c>
      <c r="L3416" s="1" t="s">
        <v>55</v>
      </c>
      <c r="M3416" s="1" t="s">
        <v>56</v>
      </c>
      <c r="N3416" s="1" t="s">
        <v>136</v>
      </c>
      <c r="O3416" s="1" t="s">
        <v>1871</v>
      </c>
      <c r="P3416" s="1" t="s">
        <v>54</v>
      </c>
      <c r="Q3416" s="1" t="s">
        <v>55</v>
      </c>
      <c r="R3416" s="1" t="s">
        <v>56</v>
      </c>
      <c r="T3416" s="1" t="s">
        <v>4042</v>
      </c>
      <c r="U3416" s="1" t="s">
        <v>59</v>
      </c>
      <c r="Y3416" s="1" t="s">
        <v>60</v>
      </c>
      <c r="Z3416" s="1" t="s">
        <v>60</v>
      </c>
      <c r="AB3416" s="1" t="s">
        <v>60</v>
      </c>
      <c r="AF3416" s="1" t="s">
        <v>60</v>
      </c>
      <c r="AR3416" s="1" t="s">
        <v>60</v>
      </c>
      <c r="AT3416" s="1" t="s">
        <v>1873</v>
      </c>
      <c r="AU3416" s="1" t="s">
        <v>1873</v>
      </c>
      <c r="AV3416" s="1" t="s">
        <v>1874</v>
      </c>
      <c r="AW3416" s="3" t="str">
        <f t="shared" si="1"/>
        <v>Other</v>
      </c>
      <c r="AX3416" s="3" t="str">
        <f t="array" ref="AX3416">TEXTJOIN(", ", TRUE, IF(X3416:AS3416="Y", X$1:AS$1, IF(X3416:AS3416&lt;&gt;"", X$1:AS$1 &amp; ": " &amp; X3416:AS3416, "")))
</f>
        <v>Cocaine, Fentanyl, Oxycodone, Benzodiazepine, Any Opioid</v>
      </c>
    </row>
    <row r="3417">
      <c r="A3417" s="2">
        <v>41189.0</v>
      </c>
      <c r="B3417" s="1" t="s">
        <v>50</v>
      </c>
      <c r="C3417" s="1">
        <v>41.0</v>
      </c>
      <c r="D3417" s="1" t="s">
        <v>51</v>
      </c>
      <c r="E3417" s="1" t="s">
        <v>63</v>
      </c>
      <c r="G3417" s="1" t="s">
        <v>271</v>
      </c>
      <c r="H3417" s="1" t="s">
        <v>91</v>
      </c>
      <c r="J3417" s="1" t="s">
        <v>271</v>
      </c>
      <c r="L3417" s="1" t="s">
        <v>55</v>
      </c>
      <c r="M3417" s="1" t="s">
        <v>56</v>
      </c>
      <c r="N3417" s="1" t="s">
        <v>66</v>
      </c>
      <c r="O3417" s="1" t="s">
        <v>271</v>
      </c>
      <c r="P3417" s="1" t="s">
        <v>91</v>
      </c>
      <c r="R3417" s="1" t="s">
        <v>56</v>
      </c>
      <c r="T3417" s="1" t="s">
        <v>68</v>
      </c>
      <c r="U3417" s="1" t="s">
        <v>59</v>
      </c>
      <c r="X3417" s="1" t="s">
        <v>60</v>
      </c>
      <c r="AT3417" s="1" t="s">
        <v>274</v>
      </c>
      <c r="AU3417" s="1" t="s">
        <v>274</v>
      </c>
      <c r="AV3417" s="1" t="s">
        <v>275</v>
      </c>
      <c r="AW3417" s="3" t="str">
        <f t="shared" si="1"/>
        <v>Other</v>
      </c>
      <c r="AX3417" s="3" t="str">
        <f t="array" ref="AX3417">TEXTJOIN(", ", TRUE, IF(X3417:AS3417="Y", X$1:AS$1, IF(X3417:AS3417&lt;&gt;"", X$1:AS$1 &amp; ": " &amp; X3417:AS3417, "")))
</f>
        <v>Heroin</v>
      </c>
    </row>
    <row r="3418">
      <c r="A3418" s="4">
        <v>42295.0</v>
      </c>
      <c r="B3418" s="1" t="s">
        <v>86</v>
      </c>
      <c r="C3418" s="1">
        <v>49.0</v>
      </c>
      <c r="D3418" s="1" t="s">
        <v>76</v>
      </c>
      <c r="E3418" s="1" t="s">
        <v>63</v>
      </c>
      <c r="G3418" s="1" t="s">
        <v>338</v>
      </c>
      <c r="H3418" s="1" t="s">
        <v>263</v>
      </c>
      <c r="I3418" s="1" t="s">
        <v>55</v>
      </c>
      <c r="J3418" s="1" t="s">
        <v>338</v>
      </c>
      <c r="M3418" s="1" t="s">
        <v>56</v>
      </c>
      <c r="O3418" s="1" t="s">
        <v>338</v>
      </c>
      <c r="P3418" s="1" t="s">
        <v>263</v>
      </c>
      <c r="Q3418" s="1" t="s">
        <v>55</v>
      </c>
      <c r="R3418" s="1" t="s">
        <v>56</v>
      </c>
      <c r="T3418" s="1" t="s">
        <v>4043</v>
      </c>
      <c r="U3418" s="1" t="s">
        <v>59</v>
      </c>
      <c r="AB3418" s="1" t="s">
        <v>60</v>
      </c>
      <c r="AD3418" s="1" t="s">
        <v>60</v>
      </c>
      <c r="AO3418" s="1" t="s">
        <v>60</v>
      </c>
      <c r="AP3418" s="1" t="s">
        <v>60</v>
      </c>
      <c r="AR3418" s="1" t="s">
        <v>60</v>
      </c>
      <c r="AS3418" s="1" t="s">
        <v>617</v>
      </c>
      <c r="AT3418" s="1" t="s">
        <v>339</v>
      </c>
      <c r="AU3418" s="1" t="s">
        <v>339</v>
      </c>
      <c r="AV3418" s="1" t="s">
        <v>534</v>
      </c>
      <c r="AW3418" s="3" t="str">
        <f t="shared" si="1"/>
        <v>Other</v>
      </c>
      <c r="AX3418" s="3" t="str">
        <f t="array" ref="AX3418">TEXTJOIN(", ", TRUE, IF(X3418:AS3418="Y", X$1:AS$1, IF(X3418:AS3418&lt;&gt;"", X$1:AS$1 &amp; ": " &amp; X3418:AS3418, "")))
</f>
        <v>Oxycodone, Ethanol, Opiate NOS, Heroin/Morph/Codeine, Any Opioid, Other: morphine</v>
      </c>
    </row>
    <row r="3419">
      <c r="A3419" s="4">
        <v>42287.0</v>
      </c>
      <c r="B3419" s="1" t="s">
        <v>86</v>
      </c>
      <c r="C3419" s="1">
        <v>52.0</v>
      </c>
      <c r="D3419" s="1" t="s">
        <v>51</v>
      </c>
      <c r="E3419" s="1" t="s">
        <v>63</v>
      </c>
      <c r="G3419" s="1" t="s">
        <v>568</v>
      </c>
      <c r="H3419" s="1" t="s">
        <v>121</v>
      </c>
      <c r="I3419" s="1" t="s">
        <v>55</v>
      </c>
      <c r="J3419" s="1" t="s">
        <v>1430</v>
      </c>
      <c r="M3419" s="1" t="s">
        <v>404</v>
      </c>
      <c r="O3419" s="1" t="s">
        <v>1430</v>
      </c>
      <c r="P3419" s="1" t="s">
        <v>91</v>
      </c>
      <c r="Q3419" s="1" t="s">
        <v>55</v>
      </c>
      <c r="R3419" s="1" t="s">
        <v>56</v>
      </c>
      <c r="T3419" s="1" t="s">
        <v>4044</v>
      </c>
      <c r="U3419" s="1" t="s">
        <v>59</v>
      </c>
      <c r="W3419" s="1" t="s">
        <v>60</v>
      </c>
      <c r="X3419" s="1" t="s">
        <v>60</v>
      </c>
      <c r="Z3419" s="1" t="s">
        <v>60</v>
      </c>
      <c r="AD3419" s="1" t="s">
        <v>60</v>
      </c>
      <c r="AP3419" s="1" t="s">
        <v>60</v>
      </c>
      <c r="AR3419" s="1" t="s">
        <v>60</v>
      </c>
      <c r="AT3419" s="1" t="s">
        <v>570</v>
      </c>
      <c r="AU3419" s="1" t="s">
        <v>1432</v>
      </c>
      <c r="AV3419" s="1" t="s">
        <v>1433</v>
      </c>
      <c r="AW3419" s="3" t="str">
        <f t="shared" si="1"/>
        <v>Other</v>
      </c>
      <c r="AX3419" s="3" t="str">
        <f t="array" ref="AX3419">TEXTJOIN(", ", TRUE, IF(X3419:AS3419="Y", X$1:AS$1, IF(X3419:AS3419&lt;&gt;"", X$1:AS$1 &amp; ": " &amp; X3419:AS3419, "")))
</f>
        <v>Heroin, Fentanyl, Ethanol, Heroin/Morph/Codeine, Any Opioid</v>
      </c>
    </row>
    <row r="3420">
      <c r="A3420" s="2">
        <v>40982.0</v>
      </c>
      <c r="B3420" s="1" t="s">
        <v>50</v>
      </c>
      <c r="C3420" s="1">
        <v>45.0</v>
      </c>
      <c r="D3420" s="1" t="s">
        <v>51</v>
      </c>
      <c r="E3420" s="1" t="s">
        <v>63</v>
      </c>
      <c r="G3420" s="1" t="s">
        <v>103</v>
      </c>
      <c r="H3420" s="1" t="s">
        <v>103</v>
      </c>
      <c r="M3420" s="1" t="s">
        <v>118</v>
      </c>
      <c r="N3420" s="1" t="s">
        <v>66</v>
      </c>
      <c r="O3420" s="1" t="s">
        <v>103</v>
      </c>
      <c r="P3420" s="1" t="s">
        <v>103</v>
      </c>
      <c r="R3420" s="1" t="s">
        <v>67</v>
      </c>
      <c r="T3420" s="1" t="s">
        <v>58</v>
      </c>
      <c r="U3420" s="1" t="s">
        <v>59</v>
      </c>
      <c r="Y3420" s="1" t="s">
        <v>60</v>
      </c>
      <c r="AT3420" s="1" t="s">
        <v>167</v>
      </c>
      <c r="AU3420" s="1" t="s">
        <v>62</v>
      </c>
      <c r="AV3420" s="1" t="s">
        <v>168</v>
      </c>
      <c r="AW3420" s="3" t="str">
        <f t="shared" si="1"/>
        <v>Other</v>
      </c>
      <c r="AX3420" s="3" t="str">
        <f t="array" ref="AX3420">TEXTJOIN(", ", TRUE, IF(X3420:AS3420="Y", X$1:AS$1, IF(X3420:AS3420&lt;&gt;"", X$1:AS$1 &amp; ": " &amp; X3420:AS3420, "")))
</f>
        <v>Cocaine</v>
      </c>
    </row>
    <row r="3421">
      <c r="A3421" s="2">
        <v>43867.0</v>
      </c>
      <c r="B3421" s="1" t="s">
        <v>50</v>
      </c>
      <c r="C3421" s="1">
        <v>39.0</v>
      </c>
      <c r="D3421" s="1" t="s">
        <v>51</v>
      </c>
      <c r="E3421" s="1" t="s">
        <v>63</v>
      </c>
      <c r="G3421" s="1" t="s">
        <v>65</v>
      </c>
      <c r="H3421" s="1" t="s">
        <v>65</v>
      </c>
      <c r="I3421" s="1" t="s">
        <v>55</v>
      </c>
      <c r="J3421" s="1" t="s">
        <v>1046</v>
      </c>
      <c r="K3421" s="1" t="s">
        <v>65</v>
      </c>
      <c r="L3421" s="1" t="s">
        <v>55</v>
      </c>
      <c r="M3421" s="1" t="s">
        <v>1070</v>
      </c>
      <c r="N3421" s="1" t="s">
        <v>155</v>
      </c>
      <c r="O3421" s="1" t="s">
        <v>103</v>
      </c>
      <c r="P3421" s="1" t="s">
        <v>103</v>
      </c>
      <c r="Q3421" s="1" t="s">
        <v>55</v>
      </c>
      <c r="R3421" s="1" t="s">
        <v>67</v>
      </c>
      <c r="T3421" s="1" t="s">
        <v>4045</v>
      </c>
      <c r="U3421" s="1" t="s">
        <v>59</v>
      </c>
      <c r="Y3421" s="1" t="s">
        <v>60</v>
      </c>
      <c r="Z3421" s="1" t="s">
        <v>60</v>
      </c>
      <c r="AR3421" s="1" t="s">
        <v>60</v>
      </c>
      <c r="AT3421" s="1" t="s">
        <v>410</v>
      </c>
      <c r="AU3421" s="1" t="s">
        <v>1047</v>
      </c>
      <c r="AV3421" s="1" t="s">
        <v>168</v>
      </c>
      <c r="AW3421" s="3" t="str">
        <f t="shared" si="1"/>
        <v>Other</v>
      </c>
      <c r="AX3421" s="3" t="str">
        <f t="array" ref="AX3421">TEXTJOIN(", ", TRUE, IF(X3421:AS3421="Y", X$1:AS$1, IF(X3421:AS3421&lt;&gt;"", X$1:AS$1 &amp; ": " &amp; X3421:AS3421, "")))
</f>
        <v>Cocaine, Fentanyl, Any Opioid</v>
      </c>
    </row>
    <row r="3422">
      <c r="A3422" s="2">
        <v>43171.0</v>
      </c>
      <c r="B3422" s="1" t="s">
        <v>50</v>
      </c>
      <c r="C3422" s="1">
        <v>43.0</v>
      </c>
      <c r="D3422" s="1" t="s">
        <v>51</v>
      </c>
      <c r="E3422" s="1" t="s">
        <v>63</v>
      </c>
      <c r="G3422" s="1" t="s">
        <v>256</v>
      </c>
      <c r="H3422" s="1" t="s">
        <v>103</v>
      </c>
      <c r="I3422" s="1" t="s">
        <v>55</v>
      </c>
      <c r="J3422" s="1" t="s">
        <v>256</v>
      </c>
      <c r="K3422" s="1" t="s">
        <v>103</v>
      </c>
      <c r="M3422" s="1" t="s">
        <v>56</v>
      </c>
      <c r="N3422" s="1" t="s">
        <v>93</v>
      </c>
      <c r="O3422" s="1" t="s">
        <v>256</v>
      </c>
      <c r="P3422" s="1" t="s">
        <v>103</v>
      </c>
      <c r="Q3422" s="1" t="s">
        <v>55</v>
      </c>
      <c r="R3422" s="1" t="s">
        <v>56</v>
      </c>
      <c r="T3422" s="1" t="s">
        <v>4046</v>
      </c>
      <c r="U3422" s="1" t="s">
        <v>59</v>
      </c>
      <c r="X3422" s="1" t="s">
        <v>60</v>
      </c>
      <c r="AE3422" s="1" t="s">
        <v>60</v>
      </c>
      <c r="AF3422" s="1" t="s">
        <v>60</v>
      </c>
      <c r="AP3422" s="1" t="s">
        <v>60</v>
      </c>
      <c r="AR3422" s="1" t="s">
        <v>60</v>
      </c>
      <c r="AT3422" s="1" t="s">
        <v>282</v>
      </c>
      <c r="AU3422" s="1" t="s">
        <v>282</v>
      </c>
      <c r="AV3422" s="1" t="s">
        <v>260</v>
      </c>
      <c r="AW3422" s="3" t="str">
        <f t="shared" si="1"/>
        <v>Other</v>
      </c>
      <c r="AX3422" s="3" t="str">
        <f t="array" ref="AX3422">TEXTJOIN(", ", TRUE, IF(X3422:AS3422="Y", X$1:AS$1, IF(X3422:AS3422&lt;&gt;"", X$1:AS$1 &amp; ": " &amp; X3422:AS3422, "")))
</f>
        <v>Heroin, Hydrocodone, Benzodiazepine, Heroin/Morph/Codeine, Any Opioid</v>
      </c>
    </row>
    <row r="3423">
      <c r="A3423" s="2">
        <v>42155.0</v>
      </c>
      <c r="B3423" s="1" t="s">
        <v>86</v>
      </c>
      <c r="C3423" s="1">
        <v>31.0</v>
      </c>
      <c r="D3423" s="1" t="s">
        <v>51</v>
      </c>
      <c r="E3423" s="1" t="s">
        <v>63</v>
      </c>
      <c r="G3423" s="1" t="s">
        <v>160</v>
      </c>
      <c r="H3423" s="1" t="s">
        <v>54</v>
      </c>
      <c r="I3423" s="1" t="s">
        <v>55</v>
      </c>
      <c r="J3423" s="1" t="s">
        <v>160</v>
      </c>
      <c r="M3423" s="1" t="s">
        <v>56</v>
      </c>
      <c r="O3423" s="1" t="s">
        <v>160</v>
      </c>
      <c r="P3423" s="1" t="s">
        <v>54</v>
      </c>
      <c r="Q3423" s="1" t="s">
        <v>55</v>
      </c>
      <c r="R3423" s="1" t="s">
        <v>56</v>
      </c>
      <c r="T3423" s="1" t="s">
        <v>4047</v>
      </c>
      <c r="U3423" s="1" t="s">
        <v>59</v>
      </c>
      <c r="AF3423" s="1" t="s">
        <v>60</v>
      </c>
      <c r="AG3423" s="1" t="s">
        <v>60</v>
      </c>
      <c r="AR3423" s="1" t="s">
        <v>60</v>
      </c>
      <c r="AT3423" s="1" t="s">
        <v>163</v>
      </c>
      <c r="AU3423" s="1" t="s">
        <v>163</v>
      </c>
      <c r="AV3423" s="1" t="s">
        <v>164</v>
      </c>
      <c r="AW3423" s="3" t="str">
        <f t="shared" si="1"/>
        <v>Other</v>
      </c>
      <c r="AX3423" s="3" t="str">
        <f t="array" ref="AX3423">TEXTJOIN(", ", TRUE, IF(X3423:AS3423="Y", X$1:AS$1, IF(X3423:AS3423&lt;&gt;"", X$1:AS$1 &amp; ": " &amp; X3423:AS3423, "")))
</f>
        <v>Benzodiazepine, Methadone, Any Opioid</v>
      </c>
    </row>
    <row r="3424">
      <c r="A3424" s="2">
        <v>43045.0</v>
      </c>
      <c r="B3424" s="1" t="s">
        <v>86</v>
      </c>
      <c r="C3424" s="1">
        <v>52.0</v>
      </c>
      <c r="D3424" s="1" t="s">
        <v>51</v>
      </c>
      <c r="E3424" s="1" t="s">
        <v>63</v>
      </c>
      <c r="G3424" s="1" t="s">
        <v>81</v>
      </c>
      <c r="H3424" s="1" t="s">
        <v>54</v>
      </c>
      <c r="I3424" s="1" t="s">
        <v>55</v>
      </c>
      <c r="J3424" s="1" t="s">
        <v>81</v>
      </c>
      <c r="K3424" s="1" t="s">
        <v>54</v>
      </c>
      <c r="L3424" s="1" t="s">
        <v>55</v>
      </c>
      <c r="M3424" s="1" t="s">
        <v>56</v>
      </c>
      <c r="N3424" s="1" t="s">
        <v>136</v>
      </c>
      <c r="O3424" s="1" t="s">
        <v>81</v>
      </c>
      <c r="P3424" s="1" t="s">
        <v>54</v>
      </c>
      <c r="Q3424" s="1" t="s">
        <v>55</v>
      </c>
      <c r="R3424" s="1" t="s">
        <v>56</v>
      </c>
      <c r="T3424" s="1" t="s">
        <v>4048</v>
      </c>
      <c r="U3424" s="1" t="s">
        <v>59</v>
      </c>
      <c r="X3424" s="1" t="s">
        <v>60</v>
      </c>
      <c r="Z3424" s="1" t="s">
        <v>60</v>
      </c>
      <c r="AT3424" s="1" t="s">
        <v>84</v>
      </c>
      <c r="AU3424" s="1" t="s">
        <v>84</v>
      </c>
      <c r="AV3424" s="1" t="s">
        <v>598</v>
      </c>
      <c r="AW3424" s="3" t="str">
        <f t="shared" si="1"/>
        <v>Other</v>
      </c>
      <c r="AX3424" s="3" t="str">
        <f t="array" ref="AX3424">TEXTJOIN(", ", TRUE, IF(X3424:AS3424="Y", X$1:AS$1, IF(X3424:AS3424&lt;&gt;"", X$1:AS$1 &amp; ": " &amp; X3424:AS3424, "")))
</f>
        <v>Heroin, Fentanyl</v>
      </c>
    </row>
    <row r="3425">
      <c r="A3425" s="2">
        <v>43657.0</v>
      </c>
      <c r="B3425" s="1" t="s">
        <v>50</v>
      </c>
      <c r="C3425" s="1">
        <v>63.0</v>
      </c>
      <c r="D3425" s="1" t="s">
        <v>51</v>
      </c>
      <c r="E3425" s="1" t="s">
        <v>63</v>
      </c>
      <c r="G3425" s="1" t="s">
        <v>525</v>
      </c>
      <c r="H3425" s="1" t="s">
        <v>91</v>
      </c>
      <c r="I3425" s="1" t="s">
        <v>55</v>
      </c>
      <c r="J3425" s="1" t="s">
        <v>525</v>
      </c>
      <c r="K3425" s="1" t="s">
        <v>91</v>
      </c>
      <c r="L3425" s="1" t="s">
        <v>55</v>
      </c>
      <c r="M3425" s="1" t="s">
        <v>56</v>
      </c>
      <c r="N3425" s="1" t="s">
        <v>119</v>
      </c>
      <c r="O3425" s="1" t="s">
        <v>931</v>
      </c>
      <c r="P3425" s="1" t="s">
        <v>91</v>
      </c>
      <c r="Q3425" s="1" t="s">
        <v>55</v>
      </c>
      <c r="R3425" s="1" t="s">
        <v>67</v>
      </c>
      <c r="T3425" s="1" t="s">
        <v>4049</v>
      </c>
      <c r="U3425" s="1" t="s">
        <v>59</v>
      </c>
      <c r="V3425" s="1" t="s">
        <v>464</v>
      </c>
      <c r="Z3425" s="1" t="s">
        <v>60</v>
      </c>
      <c r="AD3425" s="1" t="s">
        <v>60</v>
      </c>
      <c r="AF3425" s="1" t="s">
        <v>60</v>
      </c>
      <c r="AR3425" s="1" t="s">
        <v>60</v>
      </c>
      <c r="AT3425" s="1" t="s">
        <v>528</v>
      </c>
      <c r="AU3425" s="1" t="s">
        <v>528</v>
      </c>
      <c r="AV3425" s="1" t="s">
        <v>934</v>
      </c>
      <c r="AW3425" s="3" t="str">
        <f t="shared" si="1"/>
        <v>Other</v>
      </c>
      <c r="AX3425" s="3" t="str">
        <f t="array" ref="AX3425">TEXTJOIN(", ", TRUE, IF(X3425:AS3425="Y", X$1:AS$1, IF(X3425:AS3425&lt;&gt;"", X$1:AS$1 &amp; ": " &amp; X3425:AS3425, "")))
</f>
        <v>Fentanyl, Ethanol, Benzodiazepine, Any Opioid</v>
      </c>
    </row>
    <row r="3426">
      <c r="A3426" s="4">
        <v>42716.0</v>
      </c>
      <c r="B3426" s="1" t="s">
        <v>50</v>
      </c>
      <c r="C3426" s="1">
        <v>29.0</v>
      </c>
      <c r="D3426" s="1" t="s">
        <v>51</v>
      </c>
      <c r="E3426" s="1" t="s">
        <v>63</v>
      </c>
      <c r="G3426" s="1" t="s">
        <v>2532</v>
      </c>
      <c r="H3426" s="1" t="s">
        <v>103</v>
      </c>
      <c r="I3426" s="1" t="s">
        <v>55</v>
      </c>
      <c r="J3426" s="1" t="s">
        <v>2532</v>
      </c>
      <c r="M3426" s="1" t="s">
        <v>56</v>
      </c>
      <c r="N3426" s="1" t="s">
        <v>430</v>
      </c>
      <c r="O3426" s="1" t="s">
        <v>256</v>
      </c>
      <c r="R3426" s="1" t="s">
        <v>67</v>
      </c>
      <c r="T3426" s="1" t="s">
        <v>4050</v>
      </c>
      <c r="U3426" s="1" t="s">
        <v>59</v>
      </c>
      <c r="W3426" s="1" t="s">
        <v>60</v>
      </c>
      <c r="X3426" s="1" t="s">
        <v>60</v>
      </c>
      <c r="Z3426" s="1" t="s">
        <v>60</v>
      </c>
      <c r="AF3426" s="1" t="s">
        <v>60</v>
      </c>
      <c r="AP3426" s="1" t="s">
        <v>60</v>
      </c>
      <c r="AR3426" s="1" t="s">
        <v>60</v>
      </c>
      <c r="AT3426" s="1" t="s">
        <v>2533</v>
      </c>
      <c r="AU3426" s="1" t="s">
        <v>2533</v>
      </c>
      <c r="AV3426" s="1" t="s">
        <v>260</v>
      </c>
      <c r="AW3426" s="3" t="str">
        <f t="shared" si="1"/>
        <v>Other</v>
      </c>
      <c r="AX3426" s="3" t="str">
        <f t="array" ref="AX3426">TEXTJOIN(", ", TRUE, IF(X3426:AS3426="Y", X$1:AS$1, IF(X3426:AS3426&lt;&gt;"", X$1:AS$1 &amp; ": " &amp; X3426:AS3426, "")))
</f>
        <v>Heroin, Fentanyl, Benzodiazepine, Heroin/Morph/Codeine, Any Opioid</v>
      </c>
    </row>
    <row r="3427">
      <c r="A3427" s="2">
        <v>43278.0</v>
      </c>
      <c r="B3427" s="1" t="s">
        <v>50</v>
      </c>
      <c r="C3427" s="1">
        <v>53.0</v>
      </c>
      <c r="D3427" s="1" t="s">
        <v>51</v>
      </c>
      <c r="E3427" s="1" t="s">
        <v>63</v>
      </c>
      <c r="G3427" s="1" t="s">
        <v>380</v>
      </c>
      <c r="H3427" s="1" t="s">
        <v>299</v>
      </c>
      <c r="I3427" s="1" t="s">
        <v>55</v>
      </c>
      <c r="J3427" s="1" t="s">
        <v>380</v>
      </c>
      <c r="K3427" s="1" t="s">
        <v>299</v>
      </c>
      <c r="M3427" s="1" t="s">
        <v>56</v>
      </c>
      <c r="N3427" s="1" t="s">
        <v>119</v>
      </c>
      <c r="O3427" s="1" t="s">
        <v>380</v>
      </c>
      <c r="P3427" s="1" t="s">
        <v>299</v>
      </c>
      <c r="Q3427" s="1" t="s">
        <v>55</v>
      </c>
      <c r="R3427" s="1" t="s">
        <v>56</v>
      </c>
      <c r="T3427" s="1" t="s">
        <v>4051</v>
      </c>
      <c r="U3427" s="1" t="s">
        <v>59</v>
      </c>
      <c r="X3427" s="1" t="s">
        <v>60</v>
      </c>
      <c r="Z3427" s="1" t="s">
        <v>60</v>
      </c>
      <c r="AP3427" s="1" t="s">
        <v>60</v>
      </c>
      <c r="AR3427" s="1" t="s">
        <v>60</v>
      </c>
      <c r="AT3427" s="1" t="s">
        <v>383</v>
      </c>
      <c r="AU3427" s="1" t="s">
        <v>383</v>
      </c>
      <c r="AV3427" s="1" t="s">
        <v>987</v>
      </c>
      <c r="AW3427" s="3" t="str">
        <f t="shared" si="1"/>
        <v>Other</v>
      </c>
      <c r="AX3427" s="3" t="str">
        <f t="array" ref="AX3427">TEXTJOIN(", ", TRUE, IF(X3427:AS3427="Y", X$1:AS$1, IF(X3427:AS3427&lt;&gt;"", X$1:AS$1 &amp; ": " &amp; X3427:AS3427, "")))
</f>
        <v>Heroin, Fentanyl, Heroin/Morph/Codeine, Any Opioid</v>
      </c>
    </row>
    <row r="3428">
      <c r="A3428" s="2">
        <v>42453.0</v>
      </c>
      <c r="B3428" s="1" t="s">
        <v>50</v>
      </c>
      <c r="C3428" s="1">
        <v>31.0</v>
      </c>
      <c r="D3428" s="1" t="s">
        <v>51</v>
      </c>
      <c r="E3428" s="1" t="s">
        <v>63</v>
      </c>
      <c r="G3428" s="1" t="s">
        <v>91</v>
      </c>
      <c r="H3428" s="1" t="s">
        <v>91</v>
      </c>
      <c r="I3428" s="1" t="s">
        <v>55</v>
      </c>
      <c r="J3428" s="1" t="s">
        <v>91</v>
      </c>
      <c r="M3428" s="1" t="s">
        <v>56</v>
      </c>
      <c r="N3428" s="1" t="s">
        <v>276</v>
      </c>
      <c r="O3428" s="1" t="s">
        <v>91</v>
      </c>
      <c r="R3428" s="1" t="s">
        <v>56</v>
      </c>
      <c r="T3428" s="1" t="s">
        <v>1104</v>
      </c>
      <c r="U3428" s="1" t="s">
        <v>59</v>
      </c>
      <c r="W3428" s="1" t="s">
        <v>60</v>
      </c>
      <c r="X3428" s="1" t="s">
        <v>60</v>
      </c>
      <c r="Z3428" s="1" t="s">
        <v>60</v>
      </c>
      <c r="AP3428" s="1" t="s">
        <v>60</v>
      </c>
      <c r="AR3428" s="1" t="s">
        <v>60</v>
      </c>
      <c r="AT3428" s="1" t="s">
        <v>110</v>
      </c>
      <c r="AU3428" s="1" t="s">
        <v>110</v>
      </c>
      <c r="AV3428" s="1" t="s">
        <v>111</v>
      </c>
      <c r="AW3428" s="3" t="str">
        <f t="shared" si="1"/>
        <v>Other</v>
      </c>
      <c r="AX3428" s="3" t="str">
        <f t="array" ref="AX3428">TEXTJOIN(", ", TRUE, IF(X3428:AS3428="Y", X$1:AS$1, IF(X3428:AS3428&lt;&gt;"", X$1:AS$1 &amp; ": " &amp; X3428:AS3428, "")))
</f>
        <v>Heroin, Fentanyl, Heroin/Morph/Codeine, Any Opioid</v>
      </c>
    </row>
    <row r="3429">
      <c r="A3429" s="2">
        <v>44297.0</v>
      </c>
      <c r="B3429" s="1" t="s">
        <v>50</v>
      </c>
      <c r="C3429" s="1">
        <v>53.0</v>
      </c>
      <c r="D3429" s="1" t="s">
        <v>76</v>
      </c>
      <c r="E3429" s="1" t="s">
        <v>502</v>
      </c>
      <c r="J3429" s="1" t="s">
        <v>103</v>
      </c>
      <c r="K3429" s="1" t="s">
        <v>103</v>
      </c>
      <c r="L3429" s="1" t="s">
        <v>55</v>
      </c>
      <c r="M3429" s="1" t="s">
        <v>404</v>
      </c>
      <c r="N3429" s="1" t="s">
        <v>119</v>
      </c>
      <c r="O3429" s="1" t="s">
        <v>103</v>
      </c>
      <c r="P3429" s="1" t="s">
        <v>103</v>
      </c>
      <c r="Q3429" s="1" t="s">
        <v>55</v>
      </c>
      <c r="R3429" s="1" t="s">
        <v>44</v>
      </c>
      <c r="S3429" s="1" t="s">
        <v>4052</v>
      </c>
      <c r="T3429" s="1" t="s">
        <v>456</v>
      </c>
      <c r="U3429" s="1" t="s">
        <v>59</v>
      </c>
      <c r="Y3429" s="1" t="s">
        <v>60</v>
      </c>
      <c r="Z3429" s="1" t="s">
        <v>60</v>
      </c>
      <c r="AD3429" s="1" t="s">
        <v>60</v>
      </c>
      <c r="AR3429" s="1" t="s">
        <v>60</v>
      </c>
      <c r="AT3429" s="1" t="s">
        <v>62</v>
      </c>
      <c r="AU3429" s="1" t="s">
        <v>167</v>
      </c>
      <c r="AV3429" s="1" t="s">
        <v>168</v>
      </c>
      <c r="AW3429" s="3" t="str">
        <f t="shared" si="1"/>
        <v>Other</v>
      </c>
      <c r="AX3429" s="3" t="str">
        <f t="array" ref="AX3429">TEXTJOIN(", ", TRUE, IF(X3429:AS3429="Y", X$1:AS$1, IF(X3429:AS3429&lt;&gt;"", X$1:AS$1 &amp; ": " &amp; X3429:AS3429, "")))
</f>
        <v>Cocaine, Fentanyl, Ethanol, Any Opioid</v>
      </c>
    </row>
    <row r="3430">
      <c r="A3430" s="2">
        <v>44439.0</v>
      </c>
      <c r="B3430" s="1" t="s">
        <v>50</v>
      </c>
      <c r="C3430" s="1">
        <v>52.0</v>
      </c>
      <c r="D3430" s="1" t="s">
        <v>51</v>
      </c>
      <c r="E3430" s="1" t="s">
        <v>502</v>
      </c>
      <c r="G3430" s="1" t="s">
        <v>455</v>
      </c>
      <c r="H3430" s="1" t="s">
        <v>103</v>
      </c>
      <c r="I3430" s="1" t="s">
        <v>55</v>
      </c>
      <c r="J3430" s="1" t="s">
        <v>397</v>
      </c>
      <c r="K3430" s="1" t="s">
        <v>103</v>
      </c>
      <c r="L3430" s="1" t="s">
        <v>55</v>
      </c>
      <c r="M3430" s="1" t="s">
        <v>56</v>
      </c>
      <c r="N3430" s="1" t="s">
        <v>430</v>
      </c>
      <c r="O3430" s="1" t="s">
        <v>397</v>
      </c>
      <c r="P3430" s="1" t="s">
        <v>103</v>
      </c>
      <c r="Q3430" s="1" t="s">
        <v>55</v>
      </c>
      <c r="R3430" s="1" t="s">
        <v>44</v>
      </c>
      <c r="S3430" s="1" t="s">
        <v>4053</v>
      </c>
      <c r="T3430" s="1" t="s">
        <v>4054</v>
      </c>
      <c r="U3430" s="1" t="s">
        <v>59</v>
      </c>
      <c r="Y3430" s="1" t="s">
        <v>60</v>
      </c>
      <c r="Z3430" s="1" t="s">
        <v>60</v>
      </c>
      <c r="AR3430" s="1" t="s">
        <v>60</v>
      </c>
      <c r="AT3430" s="1" t="s">
        <v>457</v>
      </c>
      <c r="AU3430" s="1" t="s">
        <v>399</v>
      </c>
      <c r="AV3430" s="1" t="s">
        <v>709</v>
      </c>
      <c r="AW3430" s="3" t="str">
        <f t="shared" si="1"/>
        <v>Other</v>
      </c>
      <c r="AX3430" s="3" t="str">
        <f t="array" ref="AX3430">TEXTJOIN(", ", TRUE, IF(X3430:AS3430="Y", X$1:AS$1, IF(X3430:AS3430&lt;&gt;"", X$1:AS$1 &amp; ": " &amp; X3430:AS3430, "")))
</f>
        <v>Cocaine, Fentanyl, Any Opioid</v>
      </c>
    </row>
    <row r="3431">
      <c r="A3431" s="2">
        <v>42777.0</v>
      </c>
      <c r="B3431" s="1" t="s">
        <v>86</v>
      </c>
      <c r="C3431" s="1">
        <v>41.0</v>
      </c>
      <c r="D3431" s="1" t="s">
        <v>51</v>
      </c>
      <c r="E3431" s="1" t="s">
        <v>63</v>
      </c>
      <c r="G3431" s="1" t="s">
        <v>120</v>
      </c>
      <c r="H3431" s="1" t="s">
        <v>121</v>
      </c>
      <c r="I3431" s="1" t="s">
        <v>55</v>
      </c>
      <c r="J3431" s="1" t="s">
        <v>91</v>
      </c>
      <c r="K3431" s="1" t="s">
        <v>91</v>
      </c>
      <c r="L3431" s="1" t="s">
        <v>55</v>
      </c>
      <c r="M3431" s="1" t="s">
        <v>193</v>
      </c>
      <c r="N3431" s="1" t="s">
        <v>136</v>
      </c>
      <c r="O3431" s="1" t="s">
        <v>91</v>
      </c>
      <c r="P3431" s="1" t="s">
        <v>91</v>
      </c>
      <c r="Q3431" s="1" t="s">
        <v>55</v>
      </c>
      <c r="R3431" s="1" t="s">
        <v>44</v>
      </c>
      <c r="S3431" s="1" t="s">
        <v>4055</v>
      </c>
      <c r="T3431" s="1" t="s">
        <v>4056</v>
      </c>
      <c r="U3431" s="1" t="s">
        <v>59</v>
      </c>
      <c r="X3431" s="1" t="s">
        <v>60</v>
      </c>
      <c r="Z3431" s="1" t="s">
        <v>60</v>
      </c>
      <c r="AT3431" s="1" t="s">
        <v>236</v>
      </c>
      <c r="AU3431" s="1" t="s">
        <v>110</v>
      </c>
      <c r="AV3431" s="1" t="s">
        <v>111</v>
      </c>
      <c r="AW3431" s="3" t="str">
        <f t="shared" si="1"/>
        <v>Other</v>
      </c>
      <c r="AX3431" s="3" t="str">
        <f t="array" ref="AX3431">TEXTJOIN(", ", TRUE, IF(X3431:AS3431="Y", X$1:AS$1, IF(X3431:AS3431&lt;&gt;"", X$1:AS$1 &amp; ": " &amp; X3431:AS3431, "")))
</f>
        <v>Heroin, Fentanyl</v>
      </c>
    </row>
    <row r="3432">
      <c r="A3432" s="2">
        <v>43210.0</v>
      </c>
      <c r="B3432" s="1" t="s">
        <v>50</v>
      </c>
      <c r="C3432" s="1">
        <v>50.0</v>
      </c>
      <c r="D3432" s="1" t="s">
        <v>51</v>
      </c>
      <c r="E3432" s="1" t="s">
        <v>63</v>
      </c>
      <c r="G3432" s="1" t="s">
        <v>4057</v>
      </c>
      <c r="H3432" s="1" t="s">
        <v>4058</v>
      </c>
      <c r="I3432" s="1" t="s">
        <v>4059</v>
      </c>
      <c r="J3432" s="1" t="s">
        <v>1101</v>
      </c>
      <c r="K3432" s="1" t="s">
        <v>91</v>
      </c>
      <c r="M3432" s="1" t="s">
        <v>193</v>
      </c>
      <c r="N3432" s="1" t="s">
        <v>136</v>
      </c>
      <c r="O3432" s="1" t="s">
        <v>1101</v>
      </c>
      <c r="P3432" s="1" t="s">
        <v>91</v>
      </c>
      <c r="Q3432" s="1" t="s">
        <v>55</v>
      </c>
      <c r="R3432" s="1" t="s">
        <v>44</v>
      </c>
      <c r="T3432" s="1" t="s">
        <v>4060</v>
      </c>
      <c r="U3432" s="1" t="s">
        <v>59</v>
      </c>
      <c r="X3432" s="1" t="s">
        <v>60</v>
      </c>
      <c r="Z3432" s="1" t="s">
        <v>60</v>
      </c>
      <c r="AF3432" s="1" t="s">
        <v>60</v>
      </c>
      <c r="AP3432" s="1" t="s">
        <v>60</v>
      </c>
      <c r="AR3432" s="1" t="s">
        <v>60</v>
      </c>
      <c r="AU3432" s="1" t="s">
        <v>1103</v>
      </c>
      <c r="AV3432" s="1" t="s">
        <v>1982</v>
      </c>
      <c r="AW3432" s="3" t="str">
        <f t="shared" si="1"/>
        <v>Other</v>
      </c>
      <c r="AX3432" s="3" t="str">
        <f t="array" ref="AX3432">TEXTJOIN(", ", TRUE, IF(X3432:AS3432="Y", X$1:AS$1, IF(X3432:AS3432&lt;&gt;"", X$1:AS$1 &amp; ": " &amp; X3432:AS3432, "")))
</f>
        <v>Heroin, Fentanyl, Benzodiazepine, Heroin/Morph/Codeine, Any Opioid</v>
      </c>
    </row>
    <row r="3433">
      <c r="A3433" s="4">
        <v>44185.0</v>
      </c>
      <c r="B3433" s="1" t="s">
        <v>50</v>
      </c>
      <c r="C3433" s="1">
        <v>61.0</v>
      </c>
      <c r="D3433" s="1" t="s">
        <v>51</v>
      </c>
      <c r="E3433" s="1" t="s">
        <v>63</v>
      </c>
      <c r="G3433" s="1" t="s">
        <v>90</v>
      </c>
      <c r="H3433" s="1" t="s">
        <v>91</v>
      </c>
      <c r="I3433" s="1" t="s">
        <v>55</v>
      </c>
      <c r="J3433" s="1" t="s">
        <v>90</v>
      </c>
      <c r="K3433" s="1" t="s">
        <v>91</v>
      </c>
      <c r="L3433" s="1" t="s">
        <v>55</v>
      </c>
      <c r="M3433" s="1" t="s">
        <v>56</v>
      </c>
      <c r="N3433" s="1" t="s">
        <v>4061</v>
      </c>
      <c r="O3433" s="1" t="s">
        <v>90</v>
      </c>
      <c r="P3433" s="1" t="s">
        <v>91</v>
      </c>
      <c r="Q3433" s="1" t="s">
        <v>55</v>
      </c>
      <c r="R3433" s="1" t="s">
        <v>56</v>
      </c>
      <c r="T3433" s="1" t="s">
        <v>4062</v>
      </c>
      <c r="U3433" s="1" t="s">
        <v>59</v>
      </c>
      <c r="AD3433" s="1" t="s">
        <v>60</v>
      </c>
      <c r="AF3433" s="1" t="s">
        <v>60</v>
      </c>
      <c r="AT3433" s="1" t="s">
        <v>96</v>
      </c>
      <c r="AU3433" s="1" t="s">
        <v>96</v>
      </c>
      <c r="AV3433" s="1" t="s">
        <v>97</v>
      </c>
      <c r="AW3433" s="3" t="str">
        <f t="shared" si="1"/>
        <v>Other</v>
      </c>
      <c r="AX3433" s="3" t="str">
        <f t="array" ref="AX3433">TEXTJOIN(", ", TRUE, IF(X3433:AS3433="Y", X$1:AS$1, IF(X3433:AS3433&lt;&gt;"", X$1:AS$1 &amp; ": " &amp; X3433:AS3433, "")))
</f>
        <v>Ethanol, Benzodiazepine</v>
      </c>
    </row>
    <row r="3434">
      <c r="A3434" s="4">
        <v>41239.0</v>
      </c>
      <c r="B3434" s="1" t="s">
        <v>50</v>
      </c>
      <c r="C3434" s="1">
        <v>43.0</v>
      </c>
      <c r="D3434" s="1" t="s">
        <v>51</v>
      </c>
      <c r="E3434" s="1" t="s">
        <v>63</v>
      </c>
      <c r="G3434" s="1" t="s">
        <v>98</v>
      </c>
      <c r="H3434" s="1" t="s">
        <v>54</v>
      </c>
      <c r="J3434" s="1" t="s">
        <v>98</v>
      </c>
      <c r="L3434" s="1" t="s">
        <v>55</v>
      </c>
      <c r="M3434" s="1" t="s">
        <v>56</v>
      </c>
      <c r="N3434" s="1" t="s">
        <v>2280</v>
      </c>
      <c r="O3434" s="1" t="s">
        <v>98</v>
      </c>
      <c r="P3434" s="1" t="s">
        <v>54</v>
      </c>
      <c r="R3434" s="1" t="s">
        <v>67</v>
      </c>
      <c r="T3434" s="1" t="s">
        <v>4063</v>
      </c>
      <c r="U3434" s="1" t="s">
        <v>59</v>
      </c>
      <c r="AB3434" s="1" t="s">
        <v>60</v>
      </c>
      <c r="AF3434" s="1" t="s">
        <v>60</v>
      </c>
      <c r="AT3434" s="1" t="s">
        <v>100</v>
      </c>
      <c r="AU3434" s="1" t="s">
        <v>100</v>
      </c>
      <c r="AV3434" s="1" t="s">
        <v>101</v>
      </c>
      <c r="AW3434" s="3" t="str">
        <f t="shared" si="1"/>
        <v>Other</v>
      </c>
      <c r="AX3434" s="3" t="str">
        <f t="array" ref="AX3434">TEXTJOIN(", ", TRUE, IF(X3434:AS3434="Y", X$1:AS$1, IF(X3434:AS3434&lt;&gt;"", X$1:AS$1 &amp; ": " &amp; X3434:AS3434, "")))
</f>
        <v>Oxycodone, Benzodiazepine</v>
      </c>
    </row>
    <row r="3435">
      <c r="A3435" s="4">
        <v>43416.0</v>
      </c>
      <c r="B3435" s="1" t="s">
        <v>50</v>
      </c>
      <c r="C3435" s="1">
        <v>47.0</v>
      </c>
      <c r="D3435" s="1" t="s">
        <v>51</v>
      </c>
      <c r="E3435" s="1" t="s">
        <v>63</v>
      </c>
      <c r="G3435" s="1" t="s">
        <v>256</v>
      </c>
      <c r="H3435" s="1" t="s">
        <v>103</v>
      </c>
      <c r="I3435" s="1" t="s">
        <v>55</v>
      </c>
      <c r="J3435" s="1" t="s">
        <v>256</v>
      </c>
      <c r="K3435" s="1" t="s">
        <v>103</v>
      </c>
      <c r="M3435" s="1" t="s">
        <v>56</v>
      </c>
      <c r="N3435" s="1" t="s">
        <v>119</v>
      </c>
      <c r="O3435" s="1" t="s">
        <v>256</v>
      </c>
      <c r="P3435" s="1" t="s">
        <v>103</v>
      </c>
      <c r="Q3435" s="1" t="s">
        <v>55</v>
      </c>
      <c r="R3435" s="1" t="s">
        <v>67</v>
      </c>
      <c r="T3435" s="1" t="s">
        <v>4064</v>
      </c>
      <c r="U3435" s="1" t="s">
        <v>59</v>
      </c>
      <c r="X3435" s="1" t="s">
        <v>60</v>
      </c>
      <c r="Z3435" s="1" t="s">
        <v>60</v>
      </c>
      <c r="AA3435" s="1" t="s">
        <v>60</v>
      </c>
      <c r="AP3435" s="1" t="s">
        <v>60</v>
      </c>
      <c r="AR3435" s="1" t="s">
        <v>60</v>
      </c>
      <c r="AT3435" s="1" t="s">
        <v>282</v>
      </c>
      <c r="AU3435" s="1" t="s">
        <v>282</v>
      </c>
      <c r="AV3435" s="1" t="s">
        <v>260</v>
      </c>
      <c r="AW3435" s="3" t="str">
        <f t="shared" si="1"/>
        <v>Other</v>
      </c>
      <c r="AX3435" s="3" t="str">
        <f t="array" ref="AX3435">TEXTJOIN(", ", TRUE, IF(X3435:AS3435="Y", X$1:AS$1, IF(X3435:AS3435&lt;&gt;"", X$1:AS$1 &amp; ": " &amp; X3435:AS3435, "")))
</f>
        <v>Heroin, Fentanyl, Fentanyl Analogue, Heroin/Morph/Codeine, Any Opioid</v>
      </c>
    </row>
    <row r="3436">
      <c r="A3436" s="2">
        <v>43711.0</v>
      </c>
      <c r="B3436" s="1" t="s">
        <v>50</v>
      </c>
      <c r="C3436" s="1">
        <v>54.0</v>
      </c>
      <c r="D3436" s="1" t="s">
        <v>51</v>
      </c>
      <c r="E3436" s="1" t="s">
        <v>52</v>
      </c>
      <c r="G3436" s="1" t="s">
        <v>91</v>
      </c>
      <c r="H3436" s="1" t="s">
        <v>91</v>
      </c>
      <c r="I3436" s="1" t="s">
        <v>55</v>
      </c>
      <c r="J3436" s="1" t="s">
        <v>91</v>
      </c>
      <c r="K3436" s="1" t="s">
        <v>91</v>
      </c>
      <c r="L3436" s="1" t="s">
        <v>55</v>
      </c>
      <c r="M3436" s="1" t="s">
        <v>404</v>
      </c>
      <c r="N3436" s="1" t="s">
        <v>119</v>
      </c>
      <c r="O3436" s="1" t="s">
        <v>91</v>
      </c>
      <c r="P3436" s="1" t="s">
        <v>91</v>
      </c>
      <c r="Q3436" s="1" t="s">
        <v>55</v>
      </c>
      <c r="R3436" s="1" t="s">
        <v>67</v>
      </c>
      <c r="T3436" s="1" t="s">
        <v>4065</v>
      </c>
      <c r="U3436" s="1" t="s">
        <v>59</v>
      </c>
      <c r="X3436" s="1" t="s">
        <v>60</v>
      </c>
      <c r="Y3436" s="1" t="s">
        <v>60</v>
      </c>
      <c r="Z3436" s="1" t="s">
        <v>60</v>
      </c>
      <c r="AD3436" s="1" t="s">
        <v>60</v>
      </c>
      <c r="AP3436" s="1" t="s">
        <v>60</v>
      </c>
      <c r="AR3436" s="1" t="s">
        <v>60</v>
      </c>
      <c r="AT3436" s="1" t="s">
        <v>110</v>
      </c>
      <c r="AU3436" s="1" t="s">
        <v>110</v>
      </c>
      <c r="AV3436" s="1" t="s">
        <v>111</v>
      </c>
      <c r="AW3436" s="3" t="str">
        <f t="shared" si="1"/>
        <v>Other</v>
      </c>
      <c r="AX3436" s="3" t="str">
        <f t="array" ref="AX3436">TEXTJOIN(", ", TRUE, IF(X3436:AS3436="Y", X$1:AS$1, IF(X3436:AS3436&lt;&gt;"", X$1:AS$1 &amp; ": " &amp; X3436:AS3436, "")))
</f>
        <v>Heroin, Cocaine, Fentanyl, Ethanol, Heroin/Morph/Codeine, Any Opioid</v>
      </c>
    </row>
    <row r="3437">
      <c r="A3437" s="2">
        <v>43014.0</v>
      </c>
      <c r="B3437" s="1" t="s">
        <v>86</v>
      </c>
      <c r="C3437" s="1">
        <v>50.0</v>
      </c>
      <c r="D3437" s="1" t="s">
        <v>51</v>
      </c>
      <c r="E3437" s="1" t="s">
        <v>63</v>
      </c>
      <c r="G3437" s="1" t="s">
        <v>2087</v>
      </c>
      <c r="H3437" s="1" t="s">
        <v>263</v>
      </c>
      <c r="I3437" s="1" t="s">
        <v>55</v>
      </c>
      <c r="J3437" s="1" t="s">
        <v>2087</v>
      </c>
      <c r="K3437" s="1" t="s">
        <v>263</v>
      </c>
      <c r="L3437" s="1" t="s">
        <v>55</v>
      </c>
      <c r="M3437" s="1" t="s">
        <v>56</v>
      </c>
      <c r="N3437" s="1" t="s">
        <v>1705</v>
      </c>
      <c r="O3437" s="1" t="s">
        <v>2087</v>
      </c>
      <c r="P3437" s="1" t="s">
        <v>263</v>
      </c>
      <c r="Q3437" s="1" t="s">
        <v>55</v>
      </c>
      <c r="R3437" s="1" t="s">
        <v>56</v>
      </c>
      <c r="T3437" s="1" t="s">
        <v>4066</v>
      </c>
      <c r="U3437" s="1" t="s">
        <v>59</v>
      </c>
      <c r="X3437" s="1" t="s">
        <v>60</v>
      </c>
      <c r="Z3437" s="1" t="s">
        <v>60</v>
      </c>
      <c r="AD3437" s="1" t="s">
        <v>60</v>
      </c>
      <c r="AT3437" s="1" t="s">
        <v>2089</v>
      </c>
      <c r="AU3437" s="1" t="s">
        <v>2089</v>
      </c>
      <c r="AV3437" s="1" t="s">
        <v>2090</v>
      </c>
      <c r="AW3437" s="3" t="str">
        <f t="shared" si="1"/>
        <v>Other</v>
      </c>
      <c r="AX3437" s="3" t="str">
        <f t="array" ref="AX3437">TEXTJOIN(", ", TRUE, IF(X3437:AS3437="Y", X$1:AS$1, IF(X3437:AS3437&lt;&gt;"", X$1:AS$1 &amp; ": " &amp; X3437:AS3437, "")))
</f>
        <v>Heroin, Fentanyl, Ethanol</v>
      </c>
    </row>
    <row r="3438">
      <c r="A3438" s="2">
        <v>43495.0</v>
      </c>
      <c r="B3438" s="1" t="s">
        <v>50</v>
      </c>
      <c r="C3438" s="1">
        <v>45.0</v>
      </c>
      <c r="D3438" s="1" t="s">
        <v>76</v>
      </c>
      <c r="E3438" s="1" t="s">
        <v>63</v>
      </c>
      <c r="G3438" s="1" t="s">
        <v>103</v>
      </c>
      <c r="H3438" s="1" t="s">
        <v>103</v>
      </c>
      <c r="I3438" s="1" t="s">
        <v>55</v>
      </c>
      <c r="J3438" s="1" t="s">
        <v>116</v>
      </c>
      <c r="K3438" s="1" t="s">
        <v>103</v>
      </c>
      <c r="L3438" s="1" t="s">
        <v>55</v>
      </c>
      <c r="M3438" s="1" t="s">
        <v>44</v>
      </c>
      <c r="N3438" s="1" t="s">
        <v>4067</v>
      </c>
      <c r="O3438" s="1" t="s">
        <v>116</v>
      </c>
      <c r="P3438" s="1" t="s">
        <v>103</v>
      </c>
      <c r="Q3438" s="1" t="s">
        <v>55</v>
      </c>
      <c r="R3438" s="1" t="s">
        <v>56</v>
      </c>
      <c r="T3438" s="1" t="s">
        <v>4068</v>
      </c>
      <c r="U3438" s="1" t="s">
        <v>59</v>
      </c>
      <c r="AD3438" s="1" t="s">
        <v>60</v>
      </c>
      <c r="AF3438" s="1" t="s">
        <v>60</v>
      </c>
      <c r="AT3438" s="1" t="s">
        <v>167</v>
      </c>
      <c r="AU3438" s="1" t="s">
        <v>122</v>
      </c>
      <c r="AV3438" s="1" t="s">
        <v>139</v>
      </c>
      <c r="AW3438" s="3" t="str">
        <f t="shared" si="1"/>
        <v>Other</v>
      </c>
      <c r="AX3438" s="3" t="str">
        <f t="array" ref="AX3438">TEXTJOIN(", ", TRUE, IF(X3438:AS3438="Y", X$1:AS$1, IF(X3438:AS3438&lt;&gt;"", X$1:AS$1 &amp; ": " &amp; X3438:AS3438, "")))
</f>
        <v>Ethanol, Benzodiazepine</v>
      </c>
    </row>
    <row r="3439">
      <c r="A3439" s="4">
        <v>43451.0</v>
      </c>
      <c r="B3439" s="1" t="s">
        <v>50</v>
      </c>
      <c r="C3439" s="1">
        <v>54.0</v>
      </c>
      <c r="D3439" s="1" t="s">
        <v>51</v>
      </c>
      <c r="E3439" s="1" t="s">
        <v>63</v>
      </c>
      <c r="G3439" s="1" t="s">
        <v>65</v>
      </c>
      <c r="H3439" s="1" t="s">
        <v>65</v>
      </c>
      <c r="I3439" s="1" t="s">
        <v>55</v>
      </c>
      <c r="J3439" s="1" t="s">
        <v>65</v>
      </c>
      <c r="K3439" s="1" t="s">
        <v>65</v>
      </c>
      <c r="M3439" s="1" t="s">
        <v>56</v>
      </c>
      <c r="N3439" s="1" t="s">
        <v>119</v>
      </c>
      <c r="O3439" s="1" t="s">
        <v>65</v>
      </c>
      <c r="P3439" s="1" t="s">
        <v>65</v>
      </c>
      <c r="Q3439" s="1" t="s">
        <v>55</v>
      </c>
      <c r="R3439" s="1" t="s">
        <v>67</v>
      </c>
      <c r="T3439" s="1" t="s">
        <v>4069</v>
      </c>
      <c r="U3439" s="1" t="s">
        <v>59</v>
      </c>
      <c r="V3439" s="1" t="s">
        <v>4070</v>
      </c>
      <c r="Z3439" s="1" t="s">
        <v>60</v>
      </c>
      <c r="AR3439" s="1" t="s">
        <v>60</v>
      </c>
      <c r="AT3439" s="1" t="s">
        <v>410</v>
      </c>
      <c r="AU3439" s="1" t="s">
        <v>410</v>
      </c>
      <c r="AV3439" s="1" t="s">
        <v>150</v>
      </c>
      <c r="AW3439" s="3" t="str">
        <f t="shared" si="1"/>
        <v>Other</v>
      </c>
      <c r="AX3439" s="3" t="str">
        <f t="array" ref="AX3439">TEXTJOIN(", ", TRUE, IF(X3439:AS3439="Y", X$1:AS$1, IF(X3439:AS3439&lt;&gt;"", X$1:AS$1 &amp; ": " &amp; X3439:AS3439, "")))
</f>
        <v>Fentanyl, Any Opioid</v>
      </c>
    </row>
    <row r="3440">
      <c r="A3440" s="2">
        <v>44029.0</v>
      </c>
      <c r="B3440" s="1" t="s">
        <v>50</v>
      </c>
      <c r="C3440" s="1">
        <v>39.0</v>
      </c>
      <c r="D3440" s="1" t="s">
        <v>51</v>
      </c>
      <c r="E3440" s="1" t="s">
        <v>63</v>
      </c>
      <c r="G3440" s="1" t="s">
        <v>271</v>
      </c>
      <c r="H3440" s="1" t="s">
        <v>91</v>
      </c>
      <c r="I3440" s="1" t="s">
        <v>55</v>
      </c>
      <c r="J3440" s="1" t="s">
        <v>271</v>
      </c>
      <c r="K3440" s="1" t="s">
        <v>91</v>
      </c>
      <c r="L3440" s="1" t="s">
        <v>55</v>
      </c>
      <c r="M3440" s="1" t="s">
        <v>177</v>
      </c>
      <c r="N3440" s="1" t="s">
        <v>93</v>
      </c>
      <c r="O3440" s="1" t="s">
        <v>271</v>
      </c>
      <c r="P3440" s="1" t="s">
        <v>91</v>
      </c>
      <c r="Q3440" s="1" t="s">
        <v>55</v>
      </c>
      <c r="R3440" s="1" t="s">
        <v>44</v>
      </c>
      <c r="T3440" s="1" t="s">
        <v>4071</v>
      </c>
      <c r="U3440" s="1" t="s">
        <v>59</v>
      </c>
      <c r="Z3440" s="1" t="s">
        <v>60</v>
      </c>
      <c r="AD3440" s="1" t="s">
        <v>60</v>
      </c>
      <c r="AR3440" s="1" t="s">
        <v>60</v>
      </c>
      <c r="AT3440" s="1" t="s">
        <v>274</v>
      </c>
      <c r="AU3440" s="1" t="s">
        <v>274</v>
      </c>
      <c r="AV3440" s="1" t="s">
        <v>275</v>
      </c>
      <c r="AW3440" s="3" t="str">
        <f t="shared" si="1"/>
        <v>Other</v>
      </c>
      <c r="AX3440" s="3" t="str">
        <f t="array" ref="AX3440">TEXTJOIN(", ", TRUE, IF(X3440:AS3440="Y", X$1:AS$1, IF(X3440:AS3440&lt;&gt;"", X$1:AS$1 &amp; ": " &amp; X3440:AS3440, "")))
</f>
        <v>Fentanyl, Ethanol, Any Opioid</v>
      </c>
    </row>
    <row r="3441">
      <c r="A3441" s="2">
        <v>41822.0</v>
      </c>
      <c r="B3441" s="1" t="s">
        <v>50</v>
      </c>
      <c r="C3441" s="1">
        <v>45.0</v>
      </c>
      <c r="D3441" s="1" t="s">
        <v>51</v>
      </c>
      <c r="E3441" s="1" t="s">
        <v>63</v>
      </c>
      <c r="G3441" s="1" t="s">
        <v>102</v>
      </c>
      <c r="J3441" s="1" t="s">
        <v>54</v>
      </c>
      <c r="L3441" s="1" t="s">
        <v>55</v>
      </c>
      <c r="M3441" s="1" t="s">
        <v>44</v>
      </c>
      <c r="N3441" s="1" t="s">
        <v>66</v>
      </c>
      <c r="O3441" s="1" t="s">
        <v>82</v>
      </c>
      <c r="P3441" s="1" t="s">
        <v>54</v>
      </c>
      <c r="R3441" s="1" t="s">
        <v>67</v>
      </c>
      <c r="T3441" s="1" t="s">
        <v>4072</v>
      </c>
      <c r="U3441" s="1" t="s">
        <v>59</v>
      </c>
      <c r="Y3441" s="1" t="s">
        <v>60</v>
      </c>
      <c r="AB3441" s="1" t="s">
        <v>60</v>
      </c>
      <c r="AC3441" s="1" t="s">
        <v>60</v>
      </c>
      <c r="AF3441" s="1" t="s">
        <v>60</v>
      </c>
      <c r="AT3441" s="1" t="s">
        <v>106</v>
      </c>
      <c r="AU3441" s="1" t="s">
        <v>234</v>
      </c>
      <c r="AV3441" s="1" t="s">
        <v>85</v>
      </c>
      <c r="AW3441" s="3" t="str">
        <f t="shared" si="1"/>
        <v>Other</v>
      </c>
      <c r="AX3441" s="3" t="str">
        <f t="array" ref="AX3441">TEXTJOIN(", ", TRUE, IF(X3441:AS3441="Y", X$1:AS$1, IF(X3441:AS3441&lt;&gt;"", X$1:AS$1 &amp; ": " &amp; X3441:AS3441, "")))
</f>
        <v>Cocaine, Oxycodone, Oxymorphone, Benzodiazepine</v>
      </c>
    </row>
    <row r="3442">
      <c r="A3442" s="2">
        <v>43604.0</v>
      </c>
      <c r="B3442" s="1" t="s">
        <v>50</v>
      </c>
      <c r="C3442" s="1">
        <v>37.0</v>
      </c>
      <c r="D3442" s="1" t="s">
        <v>51</v>
      </c>
      <c r="E3442" s="1" t="s">
        <v>63</v>
      </c>
      <c r="F3442" s="1" t="s">
        <v>137</v>
      </c>
      <c r="G3442" s="1" t="s">
        <v>91</v>
      </c>
      <c r="H3442" s="1" t="s">
        <v>91</v>
      </c>
      <c r="I3442" s="1" t="s">
        <v>55</v>
      </c>
      <c r="J3442" s="1" t="s">
        <v>91</v>
      </c>
      <c r="K3442" s="1" t="s">
        <v>91</v>
      </c>
      <c r="L3442" s="1" t="s">
        <v>55</v>
      </c>
      <c r="M3442" s="1" t="s">
        <v>3251</v>
      </c>
      <c r="N3442" s="1" t="s">
        <v>136</v>
      </c>
      <c r="O3442" s="1" t="s">
        <v>91</v>
      </c>
      <c r="P3442" s="1" t="s">
        <v>91</v>
      </c>
      <c r="Q3442" s="1" t="s">
        <v>55</v>
      </c>
      <c r="R3442" s="1" t="s">
        <v>44</v>
      </c>
      <c r="T3442" s="1" t="s">
        <v>1635</v>
      </c>
      <c r="U3442" s="1" t="s">
        <v>59</v>
      </c>
      <c r="V3442" s="1" t="s">
        <v>197</v>
      </c>
      <c r="Y3442" s="1" t="s">
        <v>60</v>
      </c>
      <c r="Z3442" s="1" t="s">
        <v>60</v>
      </c>
      <c r="AA3442" s="1" t="s">
        <v>60</v>
      </c>
      <c r="AR3442" s="1" t="s">
        <v>60</v>
      </c>
      <c r="AT3442" s="1" t="s">
        <v>110</v>
      </c>
      <c r="AU3442" s="1" t="s">
        <v>110</v>
      </c>
      <c r="AV3442" s="1" t="s">
        <v>111</v>
      </c>
      <c r="AW3442" s="3" t="str">
        <f t="shared" si="1"/>
        <v>Other</v>
      </c>
      <c r="AX3442" s="3" t="str">
        <f t="array" ref="AX3442">TEXTJOIN(", ", TRUE, IF(X3442:AS3442="Y", X$1:AS$1, IF(X3442:AS3442&lt;&gt;"", X$1:AS$1 &amp; ": " &amp; X3442:AS3442, "")))
</f>
        <v>Cocaine, Fentanyl, Fentanyl Analogue, Any Opioid</v>
      </c>
    </row>
    <row r="3443">
      <c r="A3443" s="2">
        <v>41731.0</v>
      </c>
      <c r="B3443" s="1" t="s">
        <v>50</v>
      </c>
      <c r="C3443" s="1">
        <v>49.0</v>
      </c>
      <c r="D3443" s="1" t="s">
        <v>76</v>
      </c>
      <c r="E3443" s="1" t="s">
        <v>63</v>
      </c>
      <c r="G3443" s="1" t="s">
        <v>300</v>
      </c>
      <c r="J3443" s="1" t="s">
        <v>300</v>
      </c>
      <c r="L3443" s="1" t="s">
        <v>55</v>
      </c>
      <c r="M3443" s="1" t="s">
        <v>56</v>
      </c>
      <c r="N3443" s="1" t="s">
        <v>1131</v>
      </c>
      <c r="O3443" s="1" t="s">
        <v>300</v>
      </c>
      <c r="P3443" s="1" t="s">
        <v>299</v>
      </c>
      <c r="R3443" s="1" t="s">
        <v>56</v>
      </c>
      <c r="T3443" s="1" t="s">
        <v>4073</v>
      </c>
      <c r="U3443" s="1" t="s">
        <v>59</v>
      </c>
      <c r="X3443" s="1" t="s">
        <v>60</v>
      </c>
      <c r="AB3443" s="1" t="s">
        <v>60</v>
      </c>
      <c r="AD3443" s="1" t="s">
        <v>60</v>
      </c>
      <c r="AT3443" s="1" t="s">
        <v>304</v>
      </c>
      <c r="AU3443" s="1" t="s">
        <v>304</v>
      </c>
      <c r="AV3443" s="1" t="s">
        <v>302</v>
      </c>
      <c r="AW3443" s="3" t="str">
        <f t="shared" si="1"/>
        <v>Other</v>
      </c>
      <c r="AX3443" s="3" t="str">
        <f t="array" ref="AX3443">TEXTJOIN(", ", TRUE, IF(X3443:AS3443="Y", X$1:AS$1, IF(X3443:AS3443&lt;&gt;"", X$1:AS$1 &amp; ": " &amp; X3443:AS3443, "")))
</f>
        <v>Heroin, Oxycodone, Ethanol</v>
      </c>
    </row>
    <row r="3444">
      <c r="A3444" s="2">
        <v>41101.0</v>
      </c>
      <c r="B3444" s="1" t="s">
        <v>50</v>
      </c>
      <c r="C3444" s="1">
        <v>44.0</v>
      </c>
      <c r="D3444" s="1" t="s">
        <v>51</v>
      </c>
      <c r="E3444" s="1" t="s">
        <v>63</v>
      </c>
      <c r="F3444" s="1" t="s">
        <v>137</v>
      </c>
      <c r="G3444" s="1" t="s">
        <v>116</v>
      </c>
      <c r="H3444" s="1" t="s">
        <v>103</v>
      </c>
      <c r="J3444" s="1" t="s">
        <v>484</v>
      </c>
      <c r="L3444" s="1" t="s">
        <v>55</v>
      </c>
      <c r="M3444" s="1" t="s">
        <v>494</v>
      </c>
      <c r="N3444" s="1" t="s">
        <v>66</v>
      </c>
      <c r="O3444" s="1" t="s">
        <v>116</v>
      </c>
      <c r="P3444" s="1" t="s">
        <v>103</v>
      </c>
      <c r="R3444" s="1" t="s">
        <v>67</v>
      </c>
      <c r="T3444" s="1" t="s">
        <v>2893</v>
      </c>
      <c r="U3444" s="1" t="s">
        <v>59</v>
      </c>
      <c r="X3444" s="1" t="s">
        <v>60</v>
      </c>
      <c r="Y3444" s="1" t="s">
        <v>60</v>
      </c>
      <c r="AT3444" s="1" t="s">
        <v>122</v>
      </c>
      <c r="AU3444" s="1" t="s">
        <v>682</v>
      </c>
      <c r="AV3444" s="1" t="s">
        <v>139</v>
      </c>
      <c r="AW3444" s="3" t="str">
        <f t="shared" si="1"/>
        <v>Other</v>
      </c>
      <c r="AX3444" s="3" t="str">
        <f t="array" ref="AX3444">TEXTJOIN(", ", TRUE, IF(X3444:AS3444="Y", X$1:AS$1, IF(X3444:AS3444&lt;&gt;"", X$1:AS$1 &amp; ": " &amp; X3444:AS3444, "")))
</f>
        <v>Heroin, Cocaine</v>
      </c>
    </row>
    <row r="3445">
      <c r="A3445" s="2">
        <v>44138.0</v>
      </c>
      <c r="B3445" s="1" t="s">
        <v>50</v>
      </c>
      <c r="C3445" s="1">
        <v>35.0</v>
      </c>
      <c r="D3445" s="1" t="s">
        <v>51</v>
      </c>
      <c r="E3445" s="1" t="s">
        <v>63</v>
      </c>
      <c r="G3445" s="1" t="s">
        <v>160</v>
      </c>
      <c r="H3445" s="1" t="s">
        <v>54</v>
      </c>
      <c r="I3445" s="1" t="s">
        <v>55</v>
      </c>
      <c r="J3445" s="1" t="s">
        <v>160</v>
      </c>
      <c r="K3445" s="1" t="s">
        <v>54</v>
      </c>
      <c r="L3445" s="1" t="s">
        <v>55</v>
      </c>
      <c r="M3445" s="1" t="s">
        <v>56</v>
      </c>
      <c r="N3445" s="1" t="s">
        <v>136</v>
      </c>
      <c r="O3445" s="1" t="s">
        <v>160</v>
      </c>
      <c r="P3445" s="1" t="s">
        <v>54</v>
      </c>
      <c r="Q3445" s="1" t="s">
        <v>55</v>
      </c>
      <c r="R3445" s="1" t="s">
        <v>56</v>
      </c>
      <c r="T3445" s="1" t="s">
        <v>4074</v>
      </c>
      <c r="U3445" s="1" t="s">
        <v>59</v>
      </c>
      <c r="X3445" s="1" t="s">
        <v>60</v>
      </c>
      <c r="Z3445" s="1" t="s">
        <v>60</v>
      </c>
      <c r="AR3445" s="1" t="s">
        <v>60</v>
      </c>
      <c r="AT3445" s="1" t="s">
        <v>163</v>
      </c>
      <c r="AU3445" s="1" t="s">
        <v>163</v>
      </c>
      <c r="AV3445" s="1" t="s">
        <v>164</v>
      </c>
      <c r="AW3445" s="3" t="str">
        <f t="shared" si="1"/>
        <v>Other</v>
      </c>
      <c r="AX3445" s="3" t="str">
        <f t="array" ref="AX3445">TEXTJOIN(", ", TRUE, IF(X3445:AS3445="Y", X$1:AS$1, IF(X3445:AS3445&lt;&gt;"", X$1:AS$1 &amp; ": " &amp; X3445:AS3445, "")))
</f>
        <v>Heroin, Fentanyl, Any Opioid</v>
      </c>
    </row>
    <row r="3446">
      <c r="A3446" s="2">
        <v>42924.0</v>
      </c>
      <c r="B3446" s="1" t="s">
        <v>86</v>
      </c>
      <c r="C3446" s="1">
        <v>33.0</v>
      </c>
      <c r="D3446" s="1" t="s">
        <v>51</v>
      </c>
      <c r="E3446" s="1" t="s">
        <v>63</v>
      </c>
      <c r="G3446" s="1" t="s">
        <v>201</v>
      </c>
      <c r="H3446" s="1" t="s">
        <v>54</v>
      </c>
      <c r="I3446" s="1" t="s">
        <v>55</v>
      </c>
      <c r="J3446" s="1" t="s">
        <v>201</v>
      </c>
      <c r="K3446" s="1" t="s">
        <v>54</v>
      </c>
      <c r="L3446" s="1" t="s">
        <v>55</v>
      </c>
      <c r="M3446" s="1" t="s">
        <v>56</v>
      </c>
      <c r="N3446" s="1" t="s">
        <v>93</v>
      </c>
      <c r="O3446" s="1" t="s">
        <v>201</v>
      </c>
      <c r="P3446" s="1" t="s">
        <v>54</v>
      </c>
      <c r="Q3446" s="1" t="s">
        <v>55</v>
      </c>
      <c r="R3446" s="1" t="s">
        <v>56</v>
      </c>
      <c r="T3446" s="1" t="s">
        <v>68</v>
      </c>
      <c r="U3446" s="1" t="s">
        <v>59</v>
      </c>
      <c r="X3446" s="1" t="s">
        <v>60</v>
      </c>
      <c r="AT3446" s="1" t="s">
        <v>205</v>
      </c>
      <c r="AU3446" s="1" t="s">
        <v>205</v>
      </c>
      <c r="AV3446" s="1" t="s">
        <v>206</v>
      </c>
      <c r="AW3446" s="3" t="str">
        <f t="shared" si="1"/>
        <v>Other</v>
      </c>
      <c r="AX3446" s="3" t="str">
        <f t="array" ref="AX3446">TEXTJOIN(", ", TRUE, IF(X3446:AS3446="Y", X$1:AS$1, IF(X3446:AS3446&lt;&gt;"", X$1:AS$1 &amp; ": " &amp; X3446:AS3446, "")))
</f>
        <v>Heroin</v>
      </c>
    </row>
    <row r="3447">
      <c r="A3447" s="2">
        <v>42859.0</v>
      </c>
      <c r="B3447" s="1" t="s">
        <v>86</v>
      </c>
      <c r="C3447" s="1">
        <v>41.0</v>
      </c>
      <c r="D3447" s="1" t="s">
        <v>51</v>
      </c>
      <c r="E3447" s="1" t="s">
        <v>63</v>
      </c>
      <c r="G3447" s="1" t="s">
        <v>455</v>
      </c>
      <c r="H3447" s="1" t="s">
        <v>103</v>
      </c>
      <c r="I3447" s="1" t="s">
        <v>55</v>
      </c>
      <c r="J3447" s="1" t="s">
        <v>455</v>
      </c>
      <c r="K3447" s="1" t="s">
        <v>103</v>
      </c>
      <c r="L3447" s="1" t="s">
        <v>55</v>
      </c>
      <c r="M3447" s="1" t="s">
        <v>56</v>
      </c>
      <c r="N3447" s="1" t="s">
        <v>136</v>
      </c>
      <c r="O3447" s="1" t="s">
        <v>455</v>
      </c>
      <c r="P3447" s="1" t="s">
        <v>103</v>
      </c>
      <c r="Q3447" s="1" t="s">
        <v>55</v>
      </c>
      <c r="R3447" s="1" t="s">
        <v>56</v>
      </c>
      <c r="T3447" s="1" t="s">
        <v>4075</v>
      </c>
      <c r="U3447" s="1" t="s">
        <v>59</v>
      </c>
      <c r="X3447" s="1" t="s">
        <v>60</v>
      </c>
      <c r="Y3447" s="1" t="s">
        <v>60</v>
      </c>
      <c r="Z3447" s="1" t="s">
        <v>60</v>
      </c>
      <c r="AG3447" s="1" t="s">
        <v>60</v>
      </c>
      <c r="AT3447" s="1" t="s">
        <v>457</v>
      </c>
      <c r="AU3447" s="1" t="s">
        <v>457</v>
      </c>
      <c r="AV3447" s="1" t="s">
        <v>458</v>
      </c>
      <c r="AW3447" s="3" t="str">
        <f t="shared" si="1"/>
        <v>Other</v>
      </c>
      <c r="AX3447" s="3" t="str">
        <f t="array" ref="AX3447">TEXTJOIN(", ", TRUE, IF(X3447:AS3447="Y", X$1:AS$1, IF(X3447:AS3447&lt;&gt;"", X$1:AS$1 &amp; ": " &amp; X3447:AS3447, "")))
</f>
        <v>Heroin, Cocaine, Fentanyl, Methadone</v>
      </c>
    </row>
    <row r="3448">
      <c r="A3448" s="2">
        <v>43660.0</v>
      </c>
      <c r="B3448" s="1" t="s">
        <v>50</v>
      </c>
      <c r="C3448" s="1">
        <v>41.0</v>
      </c>
      <c r="D3448" s="1" t="s">
        <v>51</v>
      </c>
      <c r="E3448" s="1" t="s">
        <v>63</v>
      </c>
      <c r="G3448" s="1" t="s">
        <v>749</v>
      </c>
      <c r="H3448" s="1" t="s">
        <v>91</v>
      </c>
      <c r="I3448" s="1" t="s">
        <v>55</v>
      </c>
      <c r="J3448" s="1" t="s">
        <v>749</v>
      </c>
      <c r="K3448" s="1" t="s">
        <v>91</v>
      </c>
      <c r="L3448" s="1" t="s">
        <v>55</v>
      </c>
      <c r="M3448" s="1" t="s">
        <v>3035</v>
      </c>
      <c r="N3448" s="1" t="s">
        <v>136</v>
      </c>
      <c r="O3448" s="1" t="s">
        <v>91</v>
      </c>
      <c r="P3448" s="1" t="s">
        <v>91</v>
      </c>
      <c r="Q3448" s="1" t="s">
        <v>55</v>
      </c>
      <c r="R3448" s="1" t="s">
        <v>67</v>
      </c>
      <c r="T3448" s="1" t="s">
        <v>4076</v>
      </c>
      <c r="U3448" s="1" t="s">
        <v>59</v>
      </c>
      <c r="V3448" s="1" t="s">
        <v>4077</v>
      </c>
      <c r="Y3448" s="1" t="s">
        <v>60</v>
      </c>
      <c r="AF3448" s="1" t="s">
        <v>60</v>
      </c>
      <c r="AO3448" s="1" t="s">
        <v>60</v>
      </c>
      <c r="AR3448" s="1" t="s">
        <v>60</v>
      </c>
      <c r="AT3448" s="1" t="s">
        <v>752</v>
      </c>
      <c r="AU3448" s="1" t="s">
        <v>752</v>
      </c>
      <c r="AV3448" s="1" t="s">
        <v>111</v>
      </c>
      <c r="AW3448" s="3" t="str">
        <f t="shared" si="1"/>
        <v>Other</v>
      </c>
      <c r="AX3448" s="3" t="str">
        <f t="array" ref="AX3448">TEXTJOIN(", ", TRUE, IF(X3448:AS3448="Y", X$1:AS$1, IF(X3448:AS3448&lt;&gt;"", X$1:AS$1 &amp; ": " &amp; X3448:AS3448, "")))
</f>
        <v>Cocaine, Benzodiazepine, Opiate NOS, Any Opioid</v>
      </c>
    </row>
    <row r="3449">
      <c r="A3449" s="2">
        <v>43979.0</v>
      </c>
      <c r="B3449" s="1" t="s">
        <v>50</v>
      </c>
      <c r="C3449" s="1">
        <v>27.0</v>
      </c>
      <c r="D3449" s="1" t="s">
        <v>76</v>
      </c>
      <c r="E3449" s="1" t="s">
        <v>63</v>
      </c>
      <c r="G3449" s="1" t="s">
        <v>207</v>
      </c>
      <c r="H3449" s="1" t="s">
        <v>65</v>
      </c>
      <c r="I3449" s="1" t="s">
        <v>55</v>
      </c>
      <c r="J3449" s="1" t="s">
        <v>207</v>
      </c>
      <c r="K3449" s="1" t="s">
        <v>65</v>
      </c>
      <c r="L3449" s="1" t="s">
        <v>55</v>
      </c>
      <c r="M3449" s="1" t="s">
        <v>56</v>
      </c>
      <c r="N3449" s="1" t="s">
        <v>93</v>
      </c>
      <c r="O3449" s="1" t="s">
        <v>91</v>
      </c>
      <c r="P3449" s="1" t="s">
        <v>91</v>
      </c>
      <c r="Q3449" s="1" t="s">
        <v>55</v>
      </c>
      <c r="R3449" s="1" t="s">
        <v>67</v>
      </c>
      <c r="T3449" s="1" t="s">
        <v>4078</v>
      </c>
      <c r="U3449" s="1" t="s">
        <v>59</v>
      </c>
      <c r="Y3449" s="1" t="s">
        <v>60</v>
      </c>
      <c r="AT3449" s="1" t="s">
        <v>210</v>
      </c>
      <c r="AU3449" s="1" t="s">
        <v>210</v>
      </c>
      <c r="AV3449" s="1" t="s">
        <v>111</v>
      </c>
      <c r="AW3449" s="3" t="str">
        <f t="shared" si="1"/>
        <v>Other</v>
      </c>
      <c r="AX3449" s="3" t="str">
        <f t="array" ref="AX3449">TEXTJOIN(", ", TRUE, IF(X3449:AS3449="Y", X$1:AS$1, IF(X3449:AS3449&lt;&gt;"", X$1:AS$1 &amp; ": " &amp; X3449:AS3449, "")))
</f>
        <v>Cocaine</v>
      </c>
    </row>
    <row r="3450">
      <c r="A3450" s="2">
        <v>44206.0</v>
      </c>
      <c r="B3450" s="1" t="s">
        <v>50</v>
      </c>
      <c r="C3450" s="1">
        <v>48.0</v>
      </c>
      <c r="D3450" s="1" t="s">
        <v>51</v>
      </c>
      <c r="E3450" s="1" t="s">
        <v>502</v>
      </c>
      <c r="J3450" s="1" t="s">
        <v>65</v>
      </c>
      <c r="K3450" s="1" t="s">
        <v>65</v>
      </c>
      <c r="L3450" s="1" t="s">
        <v>55</v>
      </c>
      <c r="M3450" s="1" t="s">
        <v>177</v>
      </c>
      <c r="N3450" s="1" t="s">
        <v>136</v>
      </c>
      <c r="O3450" s="1" t="s">
        <v>65</v>
      </c>
      <c r="P3450" s="1" t="s">
        <v>65</v>
      </c>
      <c r="Q3450" s="1" t="s">
        <v>55</v>
      </c>
      <c r="R3450" s="1" t="s">
        <v>44</v>
      </c>
      <c r="S3450" s="1" t="s">
        <v>4079</v>
      </c>
      <c r="T3450" s="1" t="s">
        <v>4080</v>
      </c>
      <c r="U3450" s="1" t="s">
        <v>59</v>
      </c>
      <c r="Y3450" s="1" t="s">
        <v>60</v>
      </c>
      <c r="Z3450" s="1" t="s">
        <v>60</v>
      </c>
      <c r="AD3450" s="1" t="s">
        <v>60</v>
      </c>
      <c r="AN3450" s="1" t="s">
        <v>60</v>
      </c>
      <c r="AR3450" s="1" t="s">
        <v>60</v>
      </c>
      <c r="AT3450" s="1" t="s">
        <v>62</v>
      </c>
      <c r="AU3450" s="1" t="s">
        <v>410</v>
      </c>
      <c r="AV3450" s="1" t="s">
        <v>150</v>
      </c>
      <c r="AW3450" s="3" t="str">
        <f t="shared" si="1"/>
        <v>Other</v>
      </c>
      <c r="AX3450" s="3" t="str">
        <f t="array" ref="AX3450">TEXTJOIN(", ", TRUE, IF(X3450:AS3450="Y", X$1:AS$1, IF(X3450:AS3450&lt;&gt;"", X$1:AS$1 &amp; ": " &amp; X3450:AS3450, "")))
</f>
        <v>Cocaine, Fentanyl, Ethanol, Gabapentin, Any Opioid</v>
      </c>
    </row>
    <row r="3451">
      <c r="A3451" s="2">
        <v>41581.0</v>
      </c>
      <c r="B3451" s="1" t="s">
        <v>50</v>
      </c>
      <c r="C3451" s="1">
        <v>26.0</v>
      </c>
      <c r="D3451" s="1" t="s">
        <v>51</v>
      </c>
      <c r="E3451" s="1" t="s">
        <v>63</v>
      </c>
      <c r="G3451" s="1" t="s">
        <v>82</v>
      </c>
      <c r="H3451" s="1" t="s">
        <v>54</v>
      </c>
      <c r="J3451" s="1" t="s">
        <v>82</v>
      </c>
      <c r="L3451" s="1" t="s">
        <v>55</v>
      </c>
      <c r="M3451" s="1" t="s">
        <v>177</v>
      </c>
      <c r="N3451" s="1" t="s">
        <v>136</v>
      </c>
      <c r="O3451" s="1" t="s">
        <v>300</v>
      </c>
      <c r="P3451" s="1" t="s">
        <v>299</v>
      </c>
      <c r="R3451" s="1" t="s">
        <v>44</v>
      </c>
      <c r="S3451" s="1" t="s">
        <v>4081</v>
      </c>
      <c r="T3451" s="1" t="s">
        <v>4082</v>
      </c>
      <c r="U3451" s="1" t="s">
        <v>59</v>
      </c>
      <c r="X3451" s="1" t="s">
        <v>60</v>
      </c>
      <c r="AS3451" s="1" t="s">
        <v>1424</v>
      </c>
      <c r="AT3451" s="1" t="s">
        <v>329</v>
      </c>
      <c r="AU3451" s="1" t="s">
        <v>329</v>
      </c>
      <c r="AV3451" s="1" t="s">
        <v>302</v>
      </c>
      <c r="AW3451" s="3" t="str">
        <f t="shared" si="1"/>
        <v>Other</v>
      </c>
      <c r="AX3451" s="3" t="str">
        <f t="array" ref="AX3451">TEXTJOIN(", ", TRUE, IF(X3451:AS3451="Y", X$1:AS$1, IF(X3451:AS3451&lt;&gt;"", X$1:AS$1 &amp; ": " &amp; X3451:AS3451, "")))
</f>
        <v>Heroin, Other: BUPRE</v>
      </c>
    </row>
    <row r="3452">
      <c r="A3452" s="2">
        <v>43647.0</v>
      </c>
      <c r="B3452" s="1" t="s">
        <v>50</v>
      </c>
      <c r="C3452" s="1">
        <v>37.0</v>
      </c>
      <c r="D3452" s="1" t="s">
        <v>51</v>
      </c>
      <c r="E3452" s="1" t="s">
        <v>63</v>
      </c>
      <c r="G3452" s="1" t="s">
        <v>4083</v>
      </c>
      <c r="H3452" s="1" t="s">
        <v>2394</v>
      </c>
      <c r="I3452" s="1" t="s">
        <v>342</v>
      </c>
      <c r="J3452" s="1" t="s">
        <v>91</v>
      </c>
      <c r="K3452" s="1" t="s">
        <v>91</v>
      </c>
      <c r="L3452" s="1" t="s">
        <v>55</v>
      </c>
      <c r="M3452" s="1" t="s">
        <v>177</v>
      </c>
      <c r="N3452" s="1" t="s">
        <v>119</v>
      </c>
      <c r="O3452" s="1" t="s">
        <v>91</v>
      </c>
      <c r="P3452" s="1" t="s">
        <v>91</v>
      </c>
      <c r="Q3452" s="1" t="s">
        <v>55</v>
      </c>
      <c r="R3452" s="1" t="s">
        <v>67</v>
      </c>
      <c r="T3452" s="1" t="s">
        <v>4084</v>
      </c>
      <c r="U3452" s="1" t="s">
        <v>59</v>
      </c>
      <c r="V3452" s="1" t="s">
        <v>1721</v>
      </c>
      <c r="Z3452" s="1" t="s">
        <v>60</v>
      </c>
      <c r="AB3452" s="1" t="s">
        <v>60</v>
      </c>
      <c r="AH3452" s="1" t="s">
        <v>60</v>
      </c>
      <c r="AR3452" s="1" t="s">
        <v>60</v>
      </c>
      <c r="AS3452" s="1" t="s">
        <v>2116</v>
      </c>
      <c r="AT3452" s="1" t="s">
        <v>4085</v>
      </c>
      <c r="AU3452" s="1" t="s">
        <v>110</v>
      </c>
      <c r="AV3452" s="1" t="s">
        <v>111</v>
      </c>
      <c r="AW3452" s="3" t="str">
        <f t="shared" si="1"/>
        <v>Other</v>
      </c>
      <c r="AX3452" s="3" t="str">
        <f t="array" ref="AX3452">TEXTJOIN(", ", TRUE, IF(X3452:AS3452="Y", X$1:AS$1, IF(X3452:AS3452&lt;&gt;"", X$1:AS$1 &amp; ": " &amp; X3452:AS3452, "")))
</f>
        <v>Fentanyl, Oxycodone, Meth/Amphetamine, Any Opioid, Other: MDMA</v>
      </c>
    </row>
    <row r="3453">
      <c r="A3453" s="2">
        <v>41500.0</v>
      </c>
      <c r="B3453" s="1" t="s">
        <v>50</v>
      </c>
      <c r="C3453" s="1">
        <v>57.0</v>
      </c>
      <c r="D3453" s="1" t="s">
        <v>51</v>
      </c>
      <c r="E3453" s="1" t="s">
        <v>63</v>
      </c>
      <c r="G3453" s="1" t="s">
        <v>65</v>
      </c>
      <c r="H3453" s="1" t="s">
        <v>65</v>
      </c>
      <c r="J3453" s="1" t="s">
        <v>65</v>
      </c>
      <c r="L3453" s="1" t="s">
        <v>55</v>
      </c>
      <c r="M3453" s="1" t="s">
        <v>56</v>
      </c>
      <c r="N3453" s="1" t="s">
        <v>104</v>
      </c>
      <c r="O3453" s="1" t="s">
        <v>65</v>
      </c>
      <c r="P3453" s="1" t="s">
        <v>65</v>
      </c>
      <c r="R3453" s="1" t="s">
        <v>56</v>
      </c>
      <c r="T3453" s="1" t="s">
        <v>308</v>
      </c>
      <c r="U3453" s="1" t="s">
        <v>59</v>
      </c>
      <c r="AG3453" s="1" t="s">
        <v>60</v>
      </c>
      <c r="AT3453" s="1" t="s">
        <v>410</v>
      </c>
      <c r="AU3453" s="1" t="s">
        <v>410</v>
      </c>
      <c r="AV3453" s="1" t="s">
        <v>150</v>
      </c>
      <c r="AW3453" s="3" t="str">
        <f t="shared" si="1"/>
        <v>Other</v>
      </c>
      <c r="AX3453" s="3" t="str">
        <f t="array" ref="AX3453">TEXTJOIN(", ", TRUE, IF(X3453:AS3453="Y", X$1:AS$1, IF(X3453:AS3453&lt;&gt;"", X$1:AS$1 &amp; ": " &amp; X3453:AS3453, "")))
</f>
        <v>Methadone</v>
      </c>
    </row>
    <row r="3454">
      <c r="A3454" s="2">
        <v>44362.0</v>
      </c>
      <c r="B3454" s="1" t="s">
        <v>50</v>
      </c>
      <c r="C3454" s="1">
        <v>53.0</v>
      </c>
      <c r="D3454" s="1" t="s">
        <v>51</v>
      </c>
      <c r="E3454" s="1" t="s">
        <v>63</v>
      </c>
      <c r="F3454" s="1" t="s">
        <v>267</v>
      </c>
      <c r="G3454" s="1" t="s">
        <v>256</v>
      </c>
      <c r="H3454" s="1" t="s">
        <v>103</v>
      </c>
      <c r="I3454" s="1" t="s">
        <v>55</v>
      </c>
      <c r="J3454" s="1" t="s">
        <v>256</v>
      </c>
      <c r="K3454" s="1" t="s">
        <v>103</v>
      </c>
      <c r="L3454" s="1" t="s">
        <v>55</v>
      </c>
      <c r="M3454" s="1" t="s">
        <v>56</v>
      </c>
      <c r="N3454" s="1" t="s">
        <v>93</v>
      </c>
      <c r="O3454" s="1" t="s">
        <v>256</v>
      </c>
      <c r="P3454" s="1" t="s">
        <v>103</v>
      </c>
      <c r="Q3454" s="1" t="s">
        <v>55</v>
      </c>
      <c r="R3454" s="1" t="s">
        <v>56</v>
      </c>
      <c r="T3454" s="1" t="s">
        <v>918</v>
      </c>
      <c r="U3454" s="1" t="s">
        <v>59</v>
      </c>
      <c r="Y3454" s="1" t="s">
        <v>60</v>
      </c>
      <c r="Z3454" s="1" t="s">
        <v>60</v>
      </c>
      <c r="AR3454" s="1" t="s">
        <v>60</v>
      </c>
      <c r="AT3454" s="1" t="s">
        <v>282</v>
      </c>
      <c r="AU3454" s="1" t="s">
        <v>282</v>
      </c>
      <c r="AV3454" s="1" t="s">
        <v>260</v>
      </c>
      <c r="AW3454" s="3" t="str">
        <f t="shared" si="1"/>
        <v>Other</v>
      </c>
      <c r="AX3454" s="3" t="str">
        <f t="array" ref="AX3454">TEXTJOIN(", ", TRUE, IF(X3454:AS3454="Y", X$1:AS$1, IF(X3454:AS3454&lt;&gt;"", X$1:AS$1 &amp; ": " &amp; X3454:AS3454, "")))
</f>
        <v>Cocaine, Fentanyl, Any Opioid</v>
      </c>
    </row>
    <row r="3455">
      <c r="A3455" s="4">
        <v>44184.0</v>
      </c>
      <c r="B3455" s="1" t="s">
        <v>50</v>
      </c>
      <c r="C3455" s="1">
        <v>56.0</v>
      </c>
      <c r="D3455" s="1" t="s">
        <v>76</v>
      </c>
      <c r="E3455" s="1" t="s">
        <v>52</v>
      </c>
      <c r="G3455" s="1" t="s">
        <v>91</v>
      </c>
      <c r="H3455" s="1" t="s">
        <v>91</v>
      </c>
      <c r="I3455" s="1" t="s">
        <v>55</v>
      </c>
      <c r="J3455" s="1" t="s">
        <v>91</v>
      </c>
      <c r="K3455" s="1" t="s">
        <v>91</v>
      </c>
      <c r="L3455" s="1" t="s">
        <v>55</v>
      </c>
      <c r="M3455" s="1" t="s">
        <v>193</v>
      </c>
      <c r="N3455" s="1" t="s">
        <v>178</v>
      </c>
      <c r="O3455" s="1" t="s">
        <v>91</v>
      </c>
      <c r="P3455" s="1" t="s">
        <v>91</v>
      </c>
      <c r="Q3455" s="1" t="s">
        <v>55</v>
      </c>
      <c r="R3455" s="1" t="s">
        <v>44</v>
      </c>
      <c r="T3455" s="1" t="s">
        <v>4086</v>
      </c>
      <c r="U3455" s="1" t="s">
        <v>59</v>
      </c>
      <c r="Y3455" s="1" t="s">
        <v>60</v>
      </c>
      <c r="AD3455" s="1" t="s">
        <v>60</v>
      </c>
      <c r="AT3455" s="1" t="s">
        <v>110</v>
      </c>
      <c r="AU3455" s="1" t="s">
        <v>110</v>
      </c>
      <c r="AV3455" s="1" t="s">
        <v>111</v>
      </c>
      <c r="AW3455" s="3" t="str">
        <f t="shared" si="1"/>
        <v>Other</v>
      </c>
      <c r="AX3455" s="3" t="str">
        <f t="array" ref="AX3455">TEXTJOIN(", ", TRUE, IF(X3455:AS3455="Y", X$1:AS$1, IF(X3455:AS3455&lt;&gt;"", X$1:AS$1 &amp; ": " &amp; X3455:AS3455, "")))
</f>
        <v>Cocaine, Ethanol</v>
      </c>
    </row>
    <row r="3456">
      <c r="A3456" s="2">
        <v>42544.0</v>
      </c>
      <c r="B3456" s="1" t="s">
        <v>50</v>
      </c>
      <c r="C3456" s="1">
        <v>43.0</v>
      </c>
      <c r="D3456" s="1" t="s">
        <v>51</v>
      </c>
      <c r="E3456" s="1" t="s">
        <v>63</v>
      </c>
      <c r="G3456" s="1" t="s">
        <v>397</v>
      </c>
      <c r="H3456" s="1" t="s">
        <v>103</v>
      </c>
      <c r="I3456" s="1" t="s">
        <v>55</v>
      </c>
      <c r="J3456" s="1" t="s">
        <v>397</v>
      </c>
      <c r="M3456" s="1" t="s">
        <v>56</v>
      </c>
      <c r="N3456" s="1" t="s">
        <v>276</v>
      </c>
      <c r="O3456" s="1" t="s">
        <v>397</v>
      </c>
      <c r="R3456" s="1" t="s">
        <v>56</v>
      </c>
      <c r="T3456" s="1" t="s">
        <v>4087</v>
      </c>
      <c r="U3456" s="1" t="s">
        <v>59</v>
      </c>
      <c r="X3456" s="1" t="s">
        <v>60</v>
      </c>
      <c r="Y3456" s="1" t="s">
        <v>60</v>
      </c>
      <c r="AD3456" s="1" t="s">
        <v>60</v>
      </c>
      <c r="AP3456" s="1" t="s">
        <v>60</v>
      </c>
      <c r="AR3456" s="1" t="s">
        <v>60</v>
      </c>
      <c r="AS3456" s="1" t="s">
        <v>4088</v>
      </c>
      <c r="AT3456" s="1" t="s">
        <v>399</v>
      </c>
      <c r="AU3456" s="1" t="s">
        <v>399</v>
      </c>
      <c r="AV3456" s="1" t="s">
        <v>709</v>
      </c>
      <c r="AW3456" s="3" t="str">
        <f t="shared" si="1"/>
        <v>Other</v>
      </c>
      <c r="AX3456" s="3" t="str">
        <f t="array" ref="AX3456">TEXTJOIN(", ", TRUE, IF(X3456:AS3456="Y", X$1:AS$1, IF(X3456:AS3456&lt;&gt;"", X$1:AS$1 &amp; ": " &amp; X3456:AS3456, "")))
</f>
        <v>Heroin, Cocaine, Ethanol, Heroin/Morph/Codeine, Any Opioid, Other: HYDROMORPH, BUPRENOR</v>
      </c>
    </row>
    <row r="3457">
      <c r="A3457" s="2">
        <v>43346.0</v>
      </c>
      <c r="B3457" s="1" t="s">
        <v>50</v>
      </c>
      <c r="C3457" s="1">
        <v>56.0</v>
      </c>
      <c r="D3457" s="1" t="s">
        <v>76</v>
      </c>
      <c r="E3457" s="1" t="s">
        <v>63</v>
      </c>
      <c r="G3457" s="1" t="s">
        <v>352</v>
      </c>
      <c r="H3457" s="1" t="s">
        <v>54</v>
      </c>
      <c r="I3457" s="1" t="s">
        <v>55</v>
      </c>
      <c r="J3457" s="1" t="s">
        <v>352</v>
      </c>
      <c r="K3457" s="1" t="s">
        <v>54</v>
      </c>
      <c r="M3457" s="1" t="s">
        <v>56</v>
      </c>
      <c r="N3457" s="1" t="s">
        <v>66</v>
      </c>
      <c r="O3457" s="1" t="s">
        <v>352</v>
      </c>
      <c r="P3457" s="1" t="s">
        <v>54</v>
      </c>
      <c r="Q3457" s="1" t="s">
        <v>55</v>
      </c>
      <c r="R3457" s="1" t="s">
        <v>56</v>
      </c>
      <c r="T3457" s="1" t="s">
        <v>4089</v>
      </c>
      <c r="U3457" s="1" t="s">
        <v>59</v>
      </c>
      <c r="AD3457" s="1" t="s">
        <v>60</v>
      </c>
      <c r="AO3457" s="1" t="s">
        <v>60</v>
      </c>
      <c r="AP3457" s="1" t="s">
        <v>60</v>
      </c>
      <c r="AR3457" s="1" t="s">
        <v>60</v>
      </c>
      <c r="AT3457" s="1" t="s">
        <v>354</v>
      </c>
      <c r="AU3457" s="1" t="s">
        <v>354</v>
      </c>
      <c r="AV3457" s="1" t="s">
        <v>355</v>
      </c>
      <c r="AW3457" s="3" t="str">
        <f t="shared" si="1"/>
        <v>Other</v>
      </c>
      <c r="AX3457" s="3" t="str">
        <f t="array" ref="AX3457">TEXTJOIN(", ", TRUE, IF(X3457:AS3457="Y", X$1:AS$1, IF(X3457:AS3457&lt;&gt;"", X$1:AS$1 &amp; ": " &amp; X3457:AS3457, "")))
</f>
        <v>Ethanol, Opiate NOS, Heroin/Morph/Codeine, Any Opioid</v>
      </c>
    </row>
    <row r="3458">
      <c r="A3458" s="2">
        <v>43919.0</v>
      </c>
      <c r="B3458" s="1" t="s">
        <v>50</v>
      </c>
      <c r="C3458" s="1">
        <v>63.0</v>
      </c>
      <c r="D3458" s="1" t="s">
        <v>51</v>
      </c>
      <c r="E3458" s="1" t="s">
        <v>63</v>
      </c>
      <c r="G3458" s="1" t="s">
        <v>143</v>
      </c>
      <c r="H3458" s="1" t="s">
        <v>91</v>
      </c>
      <c r="I3458" s="1" t="s">
        <v>55</v>
      </c>
      <c r="J3458" s="1" t="s">
        <v>143</v>
      </c>
      <c r="K3458" s="1" t="s">
        <v>91</v>
      </c>
      <c r="L3458" s="1" t="s">
        <v>55</v>
      </c>
      <c r="M3458" s="1" t="s">
        <v>56</v>
      </c>
      <c r="N3458" s="1" t="s">
        <v>66</v>
      </c>
      <c r="O3458" s="1" t="s">
        <v>143</v>
      </c>
      <c r="P3458" s="1" t="s">
        <v>91</v>
      </c>
      <c r="Q3458" s="1" t="s">
        <v>55</v>
      </c>
      <c r="R3458" s="1" t="s">
        <v>56</v>
      </c>
      <c r="T3458" s="1" t="s">
        <v>1797</v>
      </c>
      <c r="U3458" s="1" t="s">
        <v>59</v>
      </c>
      <c r="V3458" s="1" t="s">
        <v>725</v>
      </c>
      <c r="Z3458" s="1" t="s">
        <v>60</v>
      </c>
      <c r="AD3458" s="1" t="s">
        <v>60</v>
      </c>
      <c r="AR3458" s="1" t="s">
        <v>60</v>
      </c>
      <c r="AT3458" s="1" t="s">
        <v>145</v>
      </c>
      <c r="AU3458" s="1" t="s">
        <v>145</v>
      </c>
      <c r="AV3458" s="1" t="s">
        <v>146</v>
      </c>
      <c r="AW3458" s="3" t="str">
        <f t="shared" si="1"/>
        <v>Other</v>
      </c>
      <c r="AX3458" s="3" t="str">
        <f t="array" ref="AX3458">TEXTJOIN(", ", TRUE, IF(X3458:AS3458="Y", X$1:AS$1, IF(X3458:AS3458&lt;&gt;"", X$1:AS$1 &amp; ": " &amp; X3458:AS3458, "")))
</f>
        <v>Fentanyl, Ethanol, Any Opioid</v>
      </c>
    </row>
    <row r="3459">
      <c r="A3459" s="2">
        <v>42737.0</v>
      </c>
      <c r="B3459" s="1" t="s">
        <v>86</v>
      </c>
      <c r="C3459" s="1">
        <v>53.0</v>
      </c>
      <c r="D3459" s="1" t="s">
        <v>51</v>
      </c>
      <c r="E3459" s="1" t="s">
        <v>63</v>
      </c>
      <c r="F3459" s="1" t="s">
        <v>137</v>
      </c>
      <c r="G3459" s="1" t="s">
        <v>91</v>
      </c>
      <c r="H3459" s="1" t="s">
        <v>91</v>
      </c>
      <c r="I3459" s="1" t="s">
        <v>55</v>
      </c>
      <c r="J3459" s="1" t="s">
        <v>91</v>
      </c>
      <c r="K3459" s="1" t="s">
        <v>91</v>
      </c>
      <c r="L3459" s="1" t="s">
        <v>55</v>
      </c>
      <c r="M3459" s="1" t="s">
        <v>401</v>
      </c>
      <c r="N3459" s="1" t="s">
        <v>136</v>
      </c>
      <c r="O3459" s="1" t="s">
        <v>91</v>
      </c>
      <c r="P3459" s="1" t="s">
        <v>91</v>
      </c>
      <c r="Q3459" s="1" t="s">
        <v>55</v>
      </c>
      <c r="R3459" s="1" t="s">
        <v>44</v>
      </c>
      <c r="S3459" s="1" t="s">
        <v>4090</v>
      </c>
      <c r="T3459" s="1" t="s">
        <v>596</v>
      </c>
      <c r="U3459" s="1" t="s">
        <v>59</v>
      </c>
      <c r="X3459" s="1" t="s">
        <v>60</v>
      </c>
      <c r="Z3459" s="1" t="s">
        <v>60</v>
      </c>
      <c r="AT3459" s="1" t="s">
        <v>110</v>
      </c>
      <c r="AU3459" s="1" t="s">
        <v>110</v>
      </c>
      <c r="AV3459" s="1" t="s">
        <v>111</v>
      </c>
      <c r="AW3459" s="3" t="str">
        <f t="shared" si="1"/>
        <v>Other</v>
      </c>
      <c r="AX3459" s="3" t="str">
        <f t="array" ref="AX3459">TEXTJOIN(", ", TRUE, IF(X3459:AS3459="Y", X$1:AS$1, IF(X3459:AS3459&lt;&gt;"", X$1:AS$1 &amp; ": " &amp; X3459:AS3459, "")))
</f>
        <v>Heroin, Fentanyl</v>
      </c>
    </row>
    <row r="3460">
      <c r="A3460" s="2">
        <v>43775.0</v>
      </c>
      <c r="B3460" s="1" t="s">
        <v>50</v>
      </c>
      <c r="C3460" s="1">
        <v>29.0</v>
      </c>
      <c r="D3460" s="1" t="s">
        <v>51</v>
      </c>
      <c r="E3460" s="1" t="s">
        <v>52</v>
      </c>
      <c r="G3460" s="1" t="s">
        <v>103</v>
      </c>
      <c r="H3460" s="1" t="s">
        <v>103</v>
      </c>
      <c r="I3460" s="1" t="s">
        <v>55</v>
      </c>
      <c r="K3460" s="1" t="s">
        <v>103</v>
      </c>
      <c r="L3460" s="1" t="s">
        <v>55</v>
      </c>
      <c r="M3460" s="1" t="s">
        <v>118</v>
      </c>
      <c r="N3460" s="1" t="s">
        <v>136</v>
      </c>
      <c r="O3460" s="1" t="s">
        <v>103</v>
      </c>
      <c r="P3460" s="1" t="s">
        <v>103</v>
      </c>
      <c r="Q3460" s="1" t="s">
        <v>55</v>
      </c>
      <c r="R3460" s="1" t="s">
        <v>67</v>
      </c>
      <c r="T3460" s="1" t="s">
        <v>4091</v>
      </c>
      <c r="U3460" s="1" t="s">
        <v>59</v>
      </c>
      <c r="Z3460" s="1" t="s">
        <v>60</v>
      </c>
      <c r="AB3460" s="1" t="s">
        <v>60</v>
      </c>
      <c r="AD3460" s="1" t="s">
        <v>60</v>
      </c>
      <c r="AR3460" s="1" t="s">
        <v>60</v>
      </c>
      <c r="AT3460" s="1" t="s">
        <v>167</v>
      </c>
      <c r="AU3460" s="1" t="s">
        <v>62</v>
      </c>
      <c r="AV3460" s="1" t="s">
        <v>168</v>
      </c>
      <c r="AW3460" s="3" t="str">
        <f t="shared" si="1"/>
        <v>Other</v>
      </c>
      <c r="AX3460" s="3" t="str">
        <f t="array" ref="AX3460">TEXTJOIN(", ", TRUE, IF(X3460:AS3460="Y", X$1:AS$1, IF(X3460:AS3460&lt;&gt;"", X$1:AS$1 &amp; ": " &amp; X3460:AS3460, "")))
</f>
        <v>Fentanyl, Oxycodone, Ethanol, Any Opioid</v>
      </c>
    </row>
    <row r="3461">
      <c r="A3461" s="2">
        <v>44042.0</v>
      </c>
      <c r="B3461" s="1" t="s">
        <v>50</v>
      </c>
      <c r="C3461" s="1">
        <v>43.0</v>
      </c>
      <c r="D3461" s="1" t="s">
        <v>51</v>
      </c>
      <c r="E3461" s="1" t="s">
        <v>63</v>
      </c>
      <c r="G3461" s="1" t="s">
        <v>256</v>
      </c>
      <c r="H3461" s="1" t="s">
        <v>103</v>
      </c>
      <c r="I3461" s="1" t="s">
        <v>55</v>
      </c>
      <c r="J3461" s="1" t="s">
        <v>256</v>
      </c>
      <c r="K3461" s="1" t="s">
        <v>103</v>
      </c>
      <c r="L3461" s="1" t="s">
        <v>55</v>
      </c>
      <c r="M3461" s="1" t="s">
        <v>56</v>
      </c>
      <c r="N3461" s="1" t="s">
        <v>119</v>
      </c>
      <c r="O3461" s="1" t="s">
        <v>256</v>
      </c>
      <c r="P3461" s="1" t="s">
        <v>103</v>
      </c>
      <c r="Q3461" s="1" t="s">
        <v>55</v>
      </c>
      <c r="R3461" s="1" t="s">
        <v>56</v>
      </c>
      <c r="T3461" s="1" t="s">
        <v>83</v>
      </c>
      <c r="U3461" s="1" t="s">
        <v>59</v>
      </c>
      <c r="Z3461" s="1" t="s">
        <v>60</v>
      </c>
      <c r="AR3461" s="1" t="s">
        <v>60</v>
      </c>
      <c r="AT3461" s="1" t="s">
        <v>282</v>
      </c>
      <c r="AU3461" s="1" t="s">
        <v>282</v>
      </c>
      <c r="AV3461" s="1" t="s">
        <v>260</v>
      </c>
      <c r="AW3461" s="3" t="str">
        <f t="shared" si="1"/>
        <v>Other</v>
      </c>
      <c r="AX3461" s="3" t="str">
        <f t="array" ref="AX3461">TEXTJOIN(", ", TRUE, IF(X3461:AS3461="Y", X$1:AS$1, IF(X3461:AS3461&lt;&gt;"", X$1:AS$1 &amp; ": " &amp; X3461:AS3461, "")))
</f>
        <v>Fentanyl, Any Opioid</v>
      </c>
    </row>
    <row r="3462">
      <c r="A3462" s="2">
        <v>43466.0</v>
      </c>
      <c r="B3462" s="1" t="s">
        <v>50</v>
      </c>
      <c r="C3462" s="1">
        <v>33.0</v>
      </c>
      <c r="D3462" s="1" t="s">
        <v>51</v>
      </c>
      <c r="E3462" s="1" t="s">
        <v>63</v>
      </c>
      <c r="F3462" s="1" t="s">
        <v>137</v>
      </c>
      <c r="G3462" s="1" t="s">
        <v>116</v>
      </c>
      <c r="H3462" s="1" t="s">
        <v>103</v>
      </c>
      <c r="I3462" s="1" t="s">
        <v>55</v>
      </c>
      <c r="J3462" s="1" t="s">
        <v>116</v>
      </c>
      <c r="K3462" s="1" t="s">
        <v>103</v>
      </c>
      <c r="L3462" s="1" t="s">
        <v>55</v>
      </c>
      <c r="M3462" s="1" t="s">
        <v>56</v>
      </c>
      <c r="N3462" s="1" t="s">
        <v>136</v>
      </c>
      <c r="O3462" s="1" t="s">
        <v>116</v>
      </c>
      <c r="P3462" s="1" t="s">
        <v>103</v>
      </c>
      <c r="Q3462" s="1" t="s">
        <v>55</v>
      </c>
      <c r="R3462" s="1" t="s">
        <v>56</v>
      </c>
      <c r="T3462" s="1" t="s">
        <v>83</v>
      </c>
      <c r="U3462" s="1" t="s">
        <v>59</v>
      </c>
      <c r="Z3462" s="1" t="s">
        <v>60</v>
      </c>
      <c r="AR3462" s="1" t="s">
        <v>60</v>
      </c>
      <c r="AT3462" s="1" t="s">
        <v>122</v>
      </c>
      <c r="AU3462" s="1" t="s">
        <v>122</v>
      </c>
      <c r="AV3462" s="1" t="s">
        <v>139</v>
      </c>
      <c r="AW3462" s="3" t="str">
        <f t="shared" si="1"/>
        <v>Other</v>
      </c>
      <c r="AX3462" s="3" t="str">
        <f t="array" ref="AX3462">TEXTJOIN(", ", TRUE, IF(X3462:AS3462="Y", X$1:AS$1, IF(X3462:AS3462&lt;&gt;"", X$1:AS$1 &amp; ": " &amp; X3462:AS3462, "")))
</f>
        <v>Fentanyl, Any Opioid</v>
      </c>
    </row>
    <row r="3463">
      <c r="A3463" s="2">
        <v>43946.0</v>
      </c>
      <c r="B3463" s="1" t="s">
        <v>50</v>
      </c>
      <c r="C3463" s="1">
        <v>21.0</v>
      </c>
      <c r="D3463" s="1" t="s">
        <v>76</v>
      </c>
      <c r="E3463" s="1" t="s">
        <v>63</v>
      </c>
      <c r="G3463" s="1" t="s">
        <v>263</v>
      </c>
      <c r="H3463" s="1" t="s">
        <v>263</v>
      </c>
      <c r="I3463" s="1" t="s">
        <v>55</v>
      </c>
      <c r="J3463" s="1" t="s">
        <v>117</v>
      </c>
      <c r="L3463" s="1" t="s">
        <v>117</v>
      </c>
      <c r="M3463" s="1" t="s">
        <v>118</v>
      </c>
      <c r="N3463" s="1" t="s">
        <v>155</v>
      </c>
      <c r="O3463" s="1" t="s">
        <v>120</v>
      </c>
      <c r="P3463" s="1" t="s">
        <v>121</v>
      </c>
      <c r="Q3463" s="1" t="s">
        <v>55</v>
      </c>
      <c r="R3463" s="1" t="s">
        <v>44</v>
      </c>
      <c r="T3463" s="1" t="s">
        <v>4092</v>
      </c>
      <c r="U3463" s="1" t="s">
        <v>59</v>
      </c>
      <c r="Y3463" s="1" t="s">
        <v>60</v>
      </c>
      <c r="Z3463" s="1" t="s">
        <v>60</v>
      </c>
      <c r="AA3463" s="1" t="s">
        <v>60</v>
      </c>
      <c r="AF3463" s="1" t="s">
        <v>60</v>
      </c>
      <c r="AG3463" s="1" t="s">
        <v>60</v>
      </c>
      <c r="AM3463" s="1" t="s">
        <v>60</v>
      </c>
      <c r="AQ3463" s="1" t="s">
        <v>60</v>
      </c>
      <c r="AR3463" s="1" t="s">
        <v>60</v>
      </c>
      <c r="AT3463" s="1" t="s">
        <v>387</v>
      </c>
      <c r="AV3463" s="1" t="s">
        <v>123</v>
      </c>
      <c r="AW3463" s="3" t="str">
        <f t="shared" si="1"/>
        <v>Other</v>
      </c>
      <c r="AX3463" s="3" t="str">
        <f t="array" ref="AX3463">TEXTJOIN(", ", TRUE, IF(X3463:AS3463="Y", X$1:AS$1, IF(X3463:AS3463&lt;&gt;"", X$1:AS$1 &amp; ": " &amp; X3463:AS3463, "")))
</f>
        <v>Cocaine, Fentanyl, Fentanyl Analogue, Benzodiazepine, Methadone, Xylazine, Other Opioid, Any Opioid</v>
      </c>
    </row>
    <row r="3464">
      <c r="A3464" s="4">
        <v>42656.0</v>
      </c>
      <c r="B3464" s="1" t="s">
        <v>50</v>
      </c>
      <c r="C3464" s="1">
        <v>54.0</v>
      </c>
      <c r="D3464" s="1" t="s">
        <v>51</v>
      </c>
      <c r="E3464" s="1" t="s">
        <v>63</v>
      </c>
      <c r="G3464" s="1" t="s">
        <v>116</v>
      </c>
      <c r="H3464" s="1" t="s">
        <v>103</v>
      </c>
      <c r="I3464" s="1" t="s">
        <v>55</v>
      </c>
      <c r="J3464" s="1" t="s">
        <v>116</v>
      </c>
      <c r="M3464" s="1" t="s">
        <v>56</v>
      </c>
      <c r="N3464" s="1" t="s">
        <v>136</v>
      </c>
      <c r="O3464" s="1" t="s">
        <v>116</v>
      </c>
      <c r="R3464" s="1" t="s">
        <v>56</v>
      </c>
      <c r="T3464" s="1" t="s">
        <v>4093</v>
      </c>
      <c r="U3464" s="1" t="s">
        <v>59</v>
      </c>
      <c r="Y3464" s="1" t="s">
        <v>60</v>
      </c>
      <c r="AD3464" s="1" t="s">
        <v>60</v>
      </c>
      <c r="AT3464" s="1" t="s">
        <v>122</v>
      </c>
      <c r="AU3464" s="1" t="s">
        <v>122</v>
      </c>
      <c r="AV3464" s="1" t="s">
        <v>139</v>
      </c>
      <c r="AW3464" s="3" t="str">
        <f t="shared" si="1"/>
        <v>Other</v>
      </c>
      <c r="AX3464" s="3" t="str">
        <f t="array" ref="AX3464">TEXTJOIN(", ", TRUE, IF(X3464:AS3464="Y", X$1:AS$1, IF(X3464:AS3464&lt;&gt;"", X$1:AS$1 &amp; ": " &amp; X3464:AS3464, "")))
</f>
        <v>Cocaine, Ethanol</v>
      </c>
    </row>
    <row r="3465">
      <c r="A3465" s="2">
        <v>41646.0</v>
      </c>
      <c r="B3465" s="1" t="s">
        <v>50</v>
      </c>
      <c r="C3465" s="1">
        <v>59.0</v>
      </c>
      <c r="D3465" s="1" t="s">
        <v>51</v>
      </c>
      <c r="E3465" s="1" t="s">
        <v>63</v>
      </c>
      <c r="G3465" s="1" t="s">
        <v>361</v>
      </c>
      <c r="J3465" s="1" t="s">
        <v>361</v>
      </c>
      <c r="L3465" s="1" t="s">
        <v>55</v>
      </c>
      <c r="M3465" s="1" t="s">
        <v>56</v>
      </c>
      <c r="N3465" s="1" t="s">
        <v>136</v>
      </c>
      <c r="O3465" s="1" t="s">
        <v>361</v>
      </c>
      <c r="R3465" s="1" t="s">
        <v>56</v>
      </c>
      <c r="T3465" s="1" t="s">
        <v>911</v>
      </c>
      <c r="U3465" s="1" t="s">
        <v>59</v>
      </c>
      <c r="V3465" s="1" t="s">
        <v>4094</v>
      </c>
      <c r="Y3465" s="1" t="s">
        <v>60</v>
      </c>
      <c r="AT3465" s="1" t="s">
        <v>363</v>
      </c>
      <c r="AU3465" s="1" t="s">
        <v>363</v>
      </c>
      <c r="AV3465" s="1" t="s">
        <v>1023</v>
      </c>
      <c r="AW3465" s="3" t="str">
        <f t="shared" si="1"/>
        <v>Other</v>
      </c>
      <c r="AX3465" s="3" t="str">
        <f t="array" ref="AX3465">TEXTJOIN(", ", TRUE, IF(X3465:AS3465="Y", X$1:AS$1, IF(X3465:AS3465&lt;&gt;"", X$1:AS$1 &amp; ": " &amp; X3465:AS3465, "")))
</f>
        <v>Cocaine</v>
      </c>
    </row>
    <row r="3466">
      <c r="A3466" s="2">
        <v>44245.0</v>
      </c>
      <c r="B3466" s="1" t="s">
        <v>50</v>
      </c>
      <c r="C3466" s="1">
        <v>36.0</v>
      </c>
      <c r="D3466" s="1" t="s">
        <v>51</v>
      </c>
      <c r="E3466" s="1" t="s">
        <v>63</v>
      </c>
      <c r="G3466" s="1" t="s">
        <v>271</v>
      </c>
      <c r="H3466" s="1" t="s">
        <v>91</v>
      </c>
      <c r="I3466" s="1" t="s">
        <v>55</v>
      </c>
      <c r="J3466" s="1" t="s">
        <v>271</v>
      </c>
      <c r="K3466" s="1" t="s">
        <v>91</v>
      </c>
      <c r="L3466" s="1" t="s">
        <v>55</v>
      </c>
      <c r="M3466" s="1" t="s">
        <v>404</v>
      </c>
      <c r="N3466" s="1" t="s">
        <v>155</v>
      </c>
      <c r="O3466" s="1" t="s">
        <v>91</v>
      </c>
      <c r="P3466" s="1" t="s">
        <v>91</v>
      </c>
      <c r="Q3466" s="1" t="s">
        <v>55</v>
      </c>
      <c r="R3466" s="1" t="s">
        <v>173</v>
      </c>
      <c r="T3466" s="1" t="s">
        <v>2878</v>
      </c>
      <c r="U3466" s="1" t="s">
        <v>59</v>
      </c>
      <c r="Z3466" s="1" t="s">
        <v>60</v>
      </c>
      <c r="AD3466" s="1" t="s">
        <v>60</v>
      </c>
      <c r="AR3466" s="1" t="s">
        <v>60</v>
      </c>
      <c r="AT3466" s="1" t="s">
        <v>274</v>
      </c>
      <c r="AU3466" s="1" t="s">
        <v>274</v>
      </c>
      <c r="AV3466" s="1" t="s">
        <v>111</v>
      </c>
      <c r="AW3466" s="3" t="str">
        <f t="shared" si="1"/>
        <v>Other</v>
      </c>
      <c r="AX3466" s="3" t="str">
        <f t="array" ref="AX3466">TEXTJOIN(", ", TRUE, IF(X3466:AS3466="Y", X$1:AS$1, IF(X3466:AS3466&lt;&gt;"", X$1:AS$1 &amp; ": " &amp; X3466:AS3466, "")))
</f>
        <v>Fentanyl, Ethanol, Any Opioid</v>
      </c>
    </row>
    <row r="3467">
      <c r="A3467" s="2">
        <v>42750.0</v>
      </c>
      <c r="B3467" s="1" t="s">
        <v>86</v>
      </c>
      <c r="C3467" s="1">
        <v>41.0</v>
      </c>
      <c r="D3467" s="1" t="s">
        <v>51</v>
      </c>
      <c r="E3467" s="1" t="s">
        <v>63</v>
      </c>
      <c r="G3467" s="1" t="s">
        <v>120</v>
      </c>
      <c r="H3467" s="1" t="s">
        <v>121</v>
      </c>
      <c r="I3467" s="1" t="s">
        <v>55</v>
      </c>
      <c r="J3467" s="1" t="s">
        <v>120</v>
      </c>
      <c r="K3467" s="1" t="s">
        <v>121</v>
      </c>
      <c r="L3467" s="1" t="s">
        <v>55</v>
      </c>
      <c r="M3467" s="1" t="s">
        <v>56</v>
      </c>
      <c r="N3467" s="1" t="s">
        <v>136</v>
      </c>
      <c r="O3467" s="1" t="s">
        <v>120</v>
      </c>
      <c r="P3467" s="1" t="s">
        <v>121</v>
      </c>
      <c r="Q3467" s="1" t="s">
        <v>55</v>
      </c>
      <c r="R3467" s="1" t="s">
        <v>56</v>
      </c>
      <c r="T3467" s="1" t="s">
        <v>652</v>
      </c>
      <c r="U3467" s="1" t="s">
        <v>59</v>
      </c>
      <c r="Y3467" s="1" t="s">
        <v>60</v>
      </c>
      <c r="Z3467" s="1" t="s">
        <v>60</v>
      </c>
      <c r="AD3467" s="1" t="s">
        <v>60</v>
      </c>
      <c r="AT3467" s="1" t="s">
        <v>236</v>
      </c>
      <c r="AU3467" s="1" t="s">
        <v>236</v>
      </c>
      <c r="AV3467" s="1" t="s">
        <v>123</v>
      </c>
      <c r="AW3467" s="3" t="str">
        <f t="shared" si="1"/>
        <v>Middletown</v>
      </c>
      <c r="AX3467" s="3" t="str">
        <f t="array" ref="AX3467">TEXTJOIN(", ", TRUE, IF(X3467:AS3467="Y", X$1:AS$1, IF(X3467:AS3467&lt;&gt;"", X$1:AS$1 &amp; ": " &amp; X3467:AS3467, "")))
</f>
        <v>Cocaine, Fentanyl, Ethanol</v>
      </c>
    </row>
    <row r="3468">
      <c r="A3468" s="2">
        <v>43323.0</v>
      </c>
      <c r="B3468" s="1" t="s">
        <v>50</v>
      </c>
      <c r="C3468" s="1">
        <v>52.0</v>
      </c>
      <c r="D3468" s="1" t="s">
        <v>51</v>
      </c>
      <c r="E3468" s="1" t="s">
        <v>63</v>
      </c>
      <c r="G3468" s="1" t="s">
        <v>1046</v>
      </c>
      <c r="H3468" s="1" t="s">
        <v>65</v>
      </c>
      <c r="I3468" s="1" t="s">
        <v>55</v>
      </c>
      <c r="J3468" s="1" t="s">
        <v>903</v>
      </c>
      <c r="K3468" s="1" t="s">
        <v>54</v>
      </c>
      <c r="M3468" s="1" t="s">
        <v>44</v>
      </c>
      <c r="N3468" s="1" t="s">
        <v>136</v>
      </c>
      <c r="O3468" s="1" t="s">
        <v>65</v>
      </c>
      <c r="P3468" s="1" t="s">
        <v>65</v>
      </c>
      <c r="Q3468" s="1" t="s">
        <v>55</v>
      </c>
      <c r="R3468" s="1" t="s">
        <v>67</v>
      </c>
      <c r="T3468" s="1" t="s">
        <v>3144</v>
      </c>
      <c r="U3468" s="1" t="s">
        <v>59</v>
      </c>
      <c r="X3468" s="1" t="s">
        <v>60</v>
      </c>
      <c r="Z3468" s="1" t="s">
        <v>60</v>
      </c>
      <c r="AD3468" s="1" t="s">
        <v>60</v>
      </c>
      <c r="AP3468" s="1" t="s">
        <v>60</v>
      </c>
      <c r="AR3468" s="1" t="s">
        <v>60</v>
      </c>
      <c r="AT3468" s="1" t="s">
        <v>1047</v>
      </c>
      <c r="AU3468" s="1" t="s">
        <v>905</v>
      </c>
      <c r="AV3468" s="1" t="s">
        <v>150</v>
      </c>
      <c r="AW3468" s="3" t="str">
        <f t="shared" si="1"/>
        <v>Other</v>
      </c>
      <c r="AX3468" s="3" t="str">
        <f t="array" ref="AX3468">TEXTJOIN(", ", TRUE, IF(X3468:AS3468="Y", X$1:AS$1, IF(X3468:AS3468&lt;&gt;"", X$1:AS$1 &amp; ": " &amp; X3468:AS3468, "")))
</f>
        <v>Heroin, Fentanyl, Ethanol, Heroin/Morph/Codeine, Any Opioid</v>
      </c>
    </row>
    <row r="3469">
      <c r="A3469" s="2">
        <v>44172.0</v>
      </c>
      <c r="B3469" s="1" t="s">
        <v>50</v>
      </c>
      <c r="C3469" s="1">
        <v>46.0</v>
      </c>
      <c r="D3469" s="1" t="s">
        <v>51</v>
      </c>
      <c r="E3469" s="1" t="s">
        <v>63</v>
      </c>
      <c r="F3469" s="1" t="s">
        <v>137</v>
      </c>
      <c r="G3469" s="1" t="s">
        <v>4095</v>
      </c>
      <c r="H3469" s="1" t="s">
        <v>152</v>
      </c>
      <c r="I3469" s="1" t="s">
        <v>89</v>
      </c>
      <c r="J3469" s="1" t="s">
        <v>91</v>
      </c>
      <c r="N3469" s="1" t="s">
        <v>119</v>
      </c>
      <c r="O3469" s="1" t="s">
        <v>91</v>
      </c>
      <c r="P3469" s="1" t="s">
        <v>91</v>
      </c>
      <c r="Q3469" s="1" t="s">
        <v>55</v>
      </c>
      <c r="R3469" s="1" t="s">
        <v>56</v>
      </c>
      <c r="T3469" s="1" t="s">
        <v>83</v>
      </c>
      <c r="U3469" s="1" t="s">
        <v>59</v>
      </c>
      <c r="Z3469" s="1" t="s">
        <v>60</v>
      </c>
      <c r="AR3469" s="1" t="s">
        <v>60</v>
      </c>
      <c r="AT3469" s="1" t="s">
        <v>4096</v>
      </c>
      <c r="AU3469" s="1" t="s">
        <v>110</v>
      </c>
      <c r="AV3469" s="1" t="s">
        <v>111</v>
      </c>
      <c r="AW3469" s="3" t="str">
        <f t="shared" si="1"/>
        <v>Other</v>
      </c>
      <c r="AX3469" s="3" t="str">
        <f t="array" ref="AX3469">TEXTJOIN(", ", TRUE, IF(X3469:AS3469="Y", X$1:AS$1, IF(X3469:AS3469&lt;&gt;"", X$1:AS$1 &amp; ": " &amp; X3469:AS3469, "")))
</f>
        <v>Fentanyl, Any Opioid</v>
      </c>
    </row>
    <row r="3470">
      <c r="A3470" s="2">
        <v>44288.0</v>
      </c>
      <c r="B3470" s="1" t="s">
        <v>50</v>
      </c>
      <c r="C3470" s="1">
        <v>34.0</v>
      </c>
      <c r="D3470" s="1" t="s">
        <v>51</v>
      </c>
      <c r="E3470" s="1" t="s">
        <v>63</v>
      </c>
      <c r="G3470" s="1" t="s">
        <v>102</v>
      </c>
      <c r="H3470" s="1" t="s">
        <v>103</v>
      </c>
      <c r="I3470" s="1" t="s">
        <v>55</v>
      </c>
      <c r="J3470" s="1" t="s">
        <v>102</v>
      </c>
      <c r="K3470" s="1" t="s">
        <v>103</v>
      </c>
      <c r="L3470" s="1" t="s">
        <v>55</v>
      </c>
      <c r="M3470" s="1" t="s">
        <v>56</v>
      </c>
      <c r="N3470" s="1" t="s">
        <v>136</v>
      </c>
      <c r="O3470" s="1" t="s">
        <v>102</v>
      </c>
      <c r="P3470" s="1" t="s">
        <v>103</v>
      </c>
      <c r="Q3470" s="1" t="s">
        <v>55</v>
      </c>
      <c r="R3470" s="1" t="s">
        <v>56</v>
      </c>
      <c r="T3470" s="1" t="s">
        <v>4097</v>
      </c>
      <c r="U3470" s="1" t="s">
        <v>59</v>
      </c>
      <c r="Z3470" s="1" t="s">
        <v>60</v>
      </c>
      <c r="AA3470" s="1" t="s">
        <v>60</v>
      </c>
      <c r="AF3470" s="1" t="s">
        <v>60</v>
      </c>
      <c r="AG3470" s="1" t="s">
        <v>60</v>
      </c>
      <c r="AJ3470" s="1" t="s">
        <v>60</v>
      </c>
      <c r="AR3470" s="1" t="s">
        <v>60</v>
      </c>
      <c r="AT3470" s="1" t="s">
        <v>106</v>
      </c>
      <c r="AU3470" s="1" t="s">
        <v>106</v>
      </c>
      <c r="AV3470" s="1" t="s">
        <v>107</v>
      </c>
      <c r="AW3470" s="3" t="str">
        <f t="shared" si="1"/>
        <v>Other</v>
      </c>
      <c r="AX3470" s="3" t="str">
        <f t="array" ref="AX3470">TEXTJOIN(", ", TRUE, IF(X3470:AS3470="Y", X$1:AS$1, IF(X3470:AS3470&lt;&gt;"", X$1:AS$1 &amp; ": " &amp; X3470:AS3470, "")))
</f>
        <v>Fentanyl, Fentanyl Analogue, Benzodiazepine, Methadone, Tramad, Any Opioid</v>
      </c>
    </row>
    <row r="3471">
      <c r="A3471" s="2">
        <v>43136.0</v>
      </c>
      <c r="B3471" s="1" t="s">
        <v>50</v>
      </c>
      <c r="C3471" s="1">
        <v>43.0</v>
      </c>
      <c r="D3471" s="1" t="s">
        <v>51</v>
      </c>
      <c r="E3471" s="1" t="s">
        <v>63</v>
      </c>
      <c r="G3471" s="1" t="s">
        <v>102</v>
      </c>
      <c r="H3471" s="1" t="s">
        <v>103</v>
      </c>
      <c r="I3471" s="1" t="s">
        <v>55</v>
      </c>
      <c r="J3471" s="1" t="s">
        <v>102</v>
      </c>
      <c r="K3471" s="1" t="s">
        <v>103</v>
      </c>
      <c r="M3471" s="1" t="s">
        <v>177</v>
      </c>
      <c r="N3471" s="1" t="s">
        <v>136</v>
      </c>
      <c r="O3471" s="1" t="s">
        <v>102</v>
      </c>
      <c r="P3471" s="1" t="s">
        <v>103</v>
      </c>
      <c r="Q3471" s="1" t="s">
        <v>55</v>
      </c>
      <c r="R3471" s="1" t="s">
        <v>67</v>
      </c>
      <c r="T3471" s="1" t="s">
        <v>197</v>
      </c>
      <c r="U3471" s="1" t="s">
        <v>59</v>
      </c>
      <c r="V3471" s="1" t="s">
        <v>1729</v>
      </c>
      <c r="AG3471" s="1" t="s">
        <v>60</v>
      </c>
      <c r="AR3471" s="1" t="s">
        <v>60</v>
      </c>
      <c r="AS3471" s="1" t="s">
        <v>4098</v>
      </c>
      <c r="AT3471" s="1" t="s">
        <v>106</v>
      </c>
      <c r="AU3471" s="1" t="s">
        <v>106</v>
      </c>
      <c r="AV3471" s="1" t="s">
        <v>107</v>
      </c>
      <c r="AW3471" s="3" t="str">
        <f t="shared" si="1"/>
        <v>Other</v>
      </c>
      <c r="AX3471" s="3" t="str">
        <f t="array" ref="AX3471">TEXTJOIN(", ", TRUE, IF(X3471:AS3471="Y", X$1:AS$1, IF(X3471:AS3471&lt;&gt;"", X$1:AS$1 &amp; ": " &amp; X3471:AS3471, "")))
</f>
        <v>Methadone, Any Opioid, Other: DIPHENH</v>
      </c>
    </row>
    <row r="3472">
      <c r="A3472" s="2">
        <v>42192.0</v>
      </c>
      <c r="B3472" s="1" t="s">
        <v>86</v>
      </c>
      <c r="C3472" s="1">
        <v>28.0</v>
      </c>
      <c r="D3472" s="1" t="s">
        <v>51</v>
      </c>
      <c r="E3472" s="1" t="s">
        <v>63</v>
      </c>
      <c r="J3472" s="1" t="s">
        <v>479</v>
      </c>
      <c r="M3472" s="1" t="s">
        <v>56</v>
      </c>
      <c r="O3472" s="1" t="s">
        <v>479</v>
      </c>
      <c r="P3472" s="1" t="s">
        <v>263</v>
      </c>
      <c r="Q3472" s="1" t="s">
        <v>55</v>
      </c>
      <c r="R3472" s="1" t="s">
        <v>44</v>
      </c>
      <c r="T3472" s="1" t="s">
        <v>130</v>
      </c>
      <c r="U3472" s="1" t="s">
        <v>59</v>
      </c>
      <c r="W3472" s="1" t="s">
        <v>60</v>
      </c>
      <c r="X3472" s="1" t="s">
        <v>60</v>
      </c>
      <c r="AP3472" s="1" t="s">
        <v>60</v>
      </c>
      <c r="AR3472" s="1" t="s">
        <v>60</v>
      </c>
      <c r="AT3472" s="1" t="s">
        <v>62</v>
      </c>
      <c r="AU3472" s="1" t="s">
        <v>482</v>
      </c>
      <c r="AV3472" s="1" t="s">
        <v>483</v>
      </c>
      <c r="AW3472" s="3" t="str">
        <f t="shared" si="1"/>
        <v>Other</v>
      </c>
      <c r="AX3472" s="3" t="str">
        <f t="array" ref="AX3472">TEXTJOIN(", ", TRUE, IF(X3472:AS3472="Y", X$1:AS$1, IF(X3472:AS3472&lt;&gt;"", X$1:AS$1 &amp; ": " &amp; X3472:AS3472, "")))
</f>
        <v>Heroin, Heroin/Morph/Codeine, Any Opioid</v>
      </c>
    </row>
    <row r="3473">
      <c r="A3473" s="2">
        <v>40930.0</v>
      </c>
      <c r="B3473" s="1" t="s">
        <v>50</v>
      </c>
      <c r="C3473" s="1">
        <v>44.0</v>
      </c>
      <c r="D3473" s="1" t="s">
        <v>76</v>
      </c>
      <c r="E3473" s="1" t="s">
        <v>63</v>
      </c>
      <c r="G3473" s="1" t="s">
        <v>112</v>
      </c>
      <c r="H3473" s="1" t="s">
        <v>54</v>
      </c>
      <c r="J3473" s="1" t="s">
        <v>112</v>
      </c>
      <c r="L3473" s="1" t="s">
        <v>55</v>
      </c>
      <c r="M3473" s="1" t="s">
        <v>56</v>
      </c>
      <c r="N3473" s="1" t="s">
        <v>104</v>
      </c>
      <c r="O3473" s="1" t="s">
        <v>112</v>
      </c>
      <c r="P3473" s="1" t="s">
        <v>54</v>
      </c>
      <c r="R3473" s="1" t="s">
        <v>56</v>
      </c>
      <c r="T3473" s="1" t="s">
        <v>1632</v>
      </c>
      <c r="U3473" s="1" t="s">
        <v>59</v>
      </c>
      <c r="AB3473" s="1" t="s">
        <v>60</v>
      </c>
      <c r="AT3473" s="1" t="s">
        <v>114</v>
      </c>
      <c r="AU3473" s="1" t="s">
        <v>114</v>
      </c>
      <c r="AV3473" s="1" t="s">
        <v>115</v>
      </c>
      <c r="AW3473" s="3" t="str">
        <f t="shared" si="1"/>
        <v>Other</v>
      </c>
      <c r="AX3473" s="3" t="str">
        <f t="array" ref="AX3473">TEXTJOIN(", ", TRUE, IF(X3473:AS3473="Y", X$1:AS$1, IF(X3473:AS3473&lt;&gt;"", X$1:AS$1 &amp; ": " &amp; X3473:AS3473, "")))
</f>
        <v>Oxycodone</v>
      </c>
    </row>
    <row r="3474">
      <c r="A3474" s="2">
        <v>42039.0</v>
      </c>
      <c r="B3474" s="1" t="s">
        <v>86</v>
      </c>
      <c r="C3474" s="1">
        <v>39.0</v>
      </c>
      <c r="D3474" s="1" t="s">
        <v>51</v>
      </c>
      <c r="E3474" s="1" t="s">
        <v>63</v>
      </c>
      <c r="G3474" s="1" t="s">
        <v>64</v>
      </c>
      <c r="H3474" s="1" t="s">
        <v>65</v>
      </c>
      <c r="I3474" s="1" t="s">
        <v>55</v>
      </c>
      <c r="J3474" s="1" t="s">
        <v>64</v>
      </c>
      <c r="M3474" s="1" t="s">
        <v>820</v>
      </c>
      <c r="O3474" s="1" t="s">
        <v>64</v>
      </c>
      <c r="P3474" s="1" t="s">
        <v>65</v>
      </c>
      <c r="Q3474" s="1" t="s">
        <v>55</v>
      </c>
      <c r="R3474" s="1" t="s">
        <v>44</v>
      </c>
      <c r="T3474" s="1" t="s">
        <v>4099</v>
      </c>
      <c r="U3474" s="1" t="s">
        <v>59</v>
      </c>
      <c r="Y3474" s="1" t="s">
        <v>60</v>
      </c>
      <c r="AD3474" s="1" t="s">
        <v>60</v>
      </c>
      <c r="AT3474" s="1" t="s">
        <v>69</v>
      </c>
      <c r="AU3474" s="1" t="s">
        <v>69</v>
      </c>
      <c r="AV3474" s="1" t="s">
        <v>70</v>
      </c>
      <c r="AW3474" s="3" t="str">
        <f t="shared" si="1"/>
        <v>Other</v>
      </c>
      <c r="AX3474" s="3" t="str">
        <f t="array" ref="AX3474">TEXTJOIN(", ", TRUE, IF(X3474:AS3474="Y", X$1:AS$1, IF(X3474:AS3474&lt;&gt;"", X$1:AS$1 &amp; ": " &amp; X3474:AS3474, "")))
</f>
        <v>Cocaine, Ethanol</v>
      </c>
    </row>
    <row r="3475">
      <c r="A3475" s="4">
        <v>41561.0</v>
      </c>
      <c r="B3475" s="1" t="s">
        <v>50</v>
      </c>
      <c r="C3475" s="1">
        <v>52.0</v>
      </c>
      <c r="D3475" s="1" t="s">
        <v>51</v>
      </c>
      <c r="E3475" s="1" t="s">
        <v>63</v>
      </c>
      <c r="G3475" s="1" t="s">
        <v>271</v>
      </c>
      <c r="H3475" s="1" t="s">
        <v>91</v>
      </c>
      <c r="J3475" s="1" t="s">
        <v>271</v>
      </c>
      <c r="L3475" s="1" t="s">
        <v>55</v>
      </c>
      <c r="M3475" s="1" t="s">
        <v>177</v>
      </c>
      <c r="N3475" s="1" t="s">
        <v>148</v>
      </c>
      <c r="O3475" s="1" t="s">
        <v>271</v>
      </c>
      <c r="P3475" s="1" t="s">
        <v>91</v>
      </c>
      <c r="R3475" s="1" t="s">
        <v>56</v>
      </c>
      <c r="S3475" s="1" t="s">
        <v>4100</v>
      </c>
      <c r="T3475" s="1" t="s">
        <v>358</v>
      </c>
      <c r="U3475" s="1" t="s">
        <v>59</v>
      </c>
      <c r="X3475" s="1" t="s">
        <v>60</v>
      </c>
      <c r="Y3475" s="1" t="s">
        <v>60</v>
      </c>
      <c r="AT3475" s="1" t="s">
        <v>274</v>
      </c>
      <c r="AU3475" s="1" t="s">
        <v>274</v>
      </c>
      <c r="AV3475" s="1" t="s">
        <v>275</v>
      </c>
      <c r="AW3475" s="3" t="str">
        <f t="shared" si="1"/>
        <v>Other</v>
      </c>
      <c r="AX3475" s="3" t="str">
        <f t="array" ref="AX3475">TEXTJOIN(", ", TRUE, IF(X3475:AS3475="Y", X$1:AS$1, IF(X3475:AS3475&lt;&gt;"", X$1:AS$1 &amp; ": " &amp; X3475:AS3475, "")))
</f>
        <v>Heroin, Cocaine</v>
      </c>
    </row>
    <row r="3476">
      <c r="A3476" s="2">
        <v>43225.0</v>
      </c>
      <c r="B3476" s="1" t="s">
        <v>50</v>
      </c>
      <c r="C3476" s="1">
        <v>62.0</v>
      </c>
      <c r="D3476" s="1" t="s">
        <v>51</v>
      </c>
      <c r="E3476" s="1" t="s">
        <v>63</v>
      </c>
      <c r="G3476" s="1" t="s">
        <v>255</v>
      </c>
      <c r="H3476" s="1" t="s">
        <v>103</v>
      </c>
      <c r="I3476" s="1" t="s">
        <v>55</v>
      </c>
      <c r="J3476" s="1" t="s">
        <v>255</v>
      </c>
      <c r="K3476" s="1" t="s">
        <v>103</v>
      </c>
      <c r="M3476" s="1" t="s">
        <v>56</v>
      </c>
      <c r="N3476" s="1" t="s">
        <v>136</v>
      </c>
      <c r="O3476" s="1" t="s">
        <v>255</v>
      </c>
      <c r="P3476" s="1" t="s">
        <v>103</v>
      </c>
      <c r="Q3476" s="1" t="s">
        <v>55</v>
      </c>
      <c r="R3476" s="1" t="s">
        <v>56</v>
      </c>
      <c r="T3476" s="1" t="s">
        <v>4101</v>
      </c>
      <c r="U3476" s="1" t="s">
        <v>59</v>
      </c>
      <c r="Y3476" s="1" t="s">
        <v>60</v>
      </c>
      <c r="AT3476" s="1" t="s">
        <v>259</v>
      </c>
      <c r="AU3476" s="1" t="s">
        <v>259</v>
      </c>
      <c r="AV3476" s="1" t="s">
        <v>520</v>
      </c>
      <c r="AW3476" s="3" t="str">
        <f t="shared" si="1"/>
        <v>Other</v>
      </c>
      <c r="AX3476" s="3" t="str">
        <f t="array" ref="AX3476">TEXTJOIN(", ", TRUE, IF(X3476:AS3476="Y", X$1:AS$1, IF(X3476:AS3476&lt;&gt;"", X$1:AS$1 &amp; ": " &amp; X3476:AS3476, "")))
</f>
        <v>Cocaine</v>
      </c>
    </row>
    <row r="3477">
      <c r="A3477" s="2">
        <v>43735.0</v>
      </c>
      <c r="B3477" s="1" t="s">
        <v>50</v>
      </c>
      <c r="C3477" s="1">
        <v>29.0</v>
      </c>
      <c r="D3477" s="1" t="s">
        <v>51</v>
      </c>
      <c r="E3477" s="1" t="s">
        <v>63</v>
      </c>
      <c r="G3477" s="1" t="s">
        <v>143</v>
      </c>
      <c r="H3477" s="1" t="s">
        <v>91</v>
      </c>
      <c r="I3477" s="1" t="s">
        <v>55</v>
      </c>
      <c r="J3477" s="1" t="s">
        <v>143</v>
      </c>
      <c r="K3477" s="1" t="s">
        <v>91</v>
      </c>
      <c r="L3477" s="1" t="s">
        <v>55</v>
      </c>
      <c r="M3477" s="1" t="s">
        <v>56</v>
      </c>
      <c r="N3477" s="1" t="s">
        <v>272</v>
      </c>
      <c r="O3477" s="1" t="s">
        <v>143</v>
      </c>
      <c r="P3477" s="1" t="s">
        <v>91</v>
      </c>
      <c r="Q3477" s="1" t="s">
        <v>55</v>
      </c>
      <c r="R3477" s="1" t="s">
        <v>56</v>
      </c>
      <c r="T3477" s="1" t="s">
        <v>83</v>
      </c>
      <c r="U3477" s="1" t="s">
        <v>59</v>
      </c>
      <c r="Z3477" s="1" t="s">
        <v>60</v>
      </c>
      <c r="AR3477" s="1" t="s">
        <v>60</v>
      </c>
      <c r="AT3477" s="1" t="s">
        <v>145</v>
      </c>
      <c r="AU3477" s="1" t="s">
        <v>145</v>
      </c>
      <c r="AV3477" s="1" t="s">
        <v>146</v>
      </c>
      <c r="AW3477" s="3" t="str">
        <f t="shared" si="1"/>
        <v>Other</v>
      </c>
      <c r="AX3477" s="3" t="str">
        <f t="array" ref="AX3477">TEXTJOIN(", ", TRUE, IF(X3477:AS3477="Y", X$1:AS$1, IF(X3477:AS3477&lt;&gt;"", X$1:AS$1 &amp; ": " &amp; X3477:AS3477, "")))
</f>
        <v>Fentanyl, Any Opioid</v>
      </c>
    </row>
    <row r="3478">
      <c r="A3478" s="2">
        <v>43683.0</v>
      </c>
      <c r="B3478" s="1" t="s">
        <v>50</v>
      </c>
      <c r="C3478" s="1">
        <v>37.0</v>
      </c>
      <c r="D3478" s="1" t="s">
        <v>51</v>
      </c>
      <c r="E3478" s="1" t="s">
        <v>63</v>
      </c>
      <c r="G3478" s="1" t="s">
        <v>91</v>
      </c>
      <c r="H3478" s="1" t="s">
        <v>91</v>
      </c>
      <c r="I3478" s="1" t="s">
        <v>55</v>
      </c>
      <c r="J3478" s="1" t="s">
        <v>91</v>
      </c>
      <c r="K3478" s="1" t="s">
        <v>91</v>
      </c>
      <c r="L3478" s="1" t="s">
        <v>55</v>
      </c>
      <c r="M3478" s="1" t="s">
        <v>56</v>
      </c>
      <c r="N3478" s="1" t="s">
        <v>66</v>
      </c>
      <c r="O3478" s="1" t="s">
        <v>91</v>
      </c>
      <c r="P3478" s="1" t="s">
        <v>91</v>
      </c>
      <c r="Q3478" s="1" t="s">
        <v>55</v>
      </c>
      <c r="R3478" s="1" t="s">
        <v>56</v>
      </c>
      <c r="T3478" s="1" t="s">
        <v>4102</v>
      </c>
      <c r="U3478" s="1" t="s">
        <v>59</v>
      </c>
      <c r="Y3478" s="1" t="s">
        <v>60</v>
      </c>
      <c r="Z3478" s="1" t="s">
        <v>60</v>
      </c>
      <c r="AD3478" s="1" t="s">
        <v>60</v>
      </c>
      <c r="AR3478" s="1" t="s">
        <v>60</v>
      </c>
      <c r="AT3478" s="1" t="s">
        <v>110</v>
      </c>
      <c r="AU3478" s="1" t="s">
        <v>110</v>
      </c>
      <c r="AV3478" s="1" t="s">
        <v>111</v>
      </c>
      <c r="AW3478" s="3" t="str">
        <f t="shared" si="1"/>
        <v>Other</v>
      </c>
      <c r="AX3478" s="3" t="str">
        <f t="array" ref="AX3478">TEXTJOIN(", ", TRUE, IF(X3478:AS3478="Y", X$1:AS$1, IF(X3478:AS3478&lt;&gt;"", X$1:AS$1 &amp; ": " &amp; X3478:AS3478, "")))
</f>
        <v>Cocaine, Fentanyl, Ethanol, Any Opioid</v>
      </c>
    </row>
    <row r="3479">
      <c r="A3479" s="2">
        <v>42958.0</v>
      </c>
      <c r="B3479" s="1" t="s">
        <v>86</v>
      </c>
      <c r="C3479" s="1">
        <v>54.0</v>
      </c>
      <c r="D3479" s="1" t="s">
        <v>51</v>
      </c>
      <c r="E3479" s="1" t="s">
        <v>63</v>
      </c>
      <c r="G3479" s="1" t="s">
        <v>238</v>
      </c>
      <c r="H3479" s="1" t="s">
        <v>125</v>
      </c>
      <c r="I3479" s="1" t="s">
        <v>55</v>
      </c>
      <c r="J3479" s="1" t="s">
        <v>238</v>
      </c>
      <c r="K3479" s="1" t="s">
        <v>125</v>
      </c>
      <c r="L3479" s="1" t="s">
        <v>55</v>
      </c>
      <c r="M3479" s="1" t="s">
        <v>56</v>
      </c>
      <c r="N3479" s="1" t="s">
        <v>93</v>
      </c>
      <c r="O3479" s="1" t="s">
        <v>238</v>
      </c>
      <c r="P3479" s="1" t="s">
        <v>125</v>
      </c>
      <c r="Q3479" s="1" t="s">
        <v>55</v>
      </c>
      <c r="R3479" s="1" t="s">
        <v>56</v>
      </c>
      <c r="T3479" s="1" t="s">
        <v>4103</v>
      </c>
      <c r="U3479" s="1" t="s">
        <v>59</v>
      </c>
      <c r="Y3479" s="1" t="s">
        <v>60</v>
      </c>
      <c r="Z3479" s="1" t="s">
        <v>60</v>
      </c>
      <c r="AA3479" s="1" t="s">
        <v>60</v>
      </c>
      <c r="AT3479" s="1" t="s">
        <v>567</v>
      </c>
      <c r="AU3479" s="1" t="s">
        <v>567</v>
      </c>
      <c r="AV3479" s="1" t="s">
        <v>241</v>
      </c>
      <c r="AW3479" s="3" t="str">
        <f t="shared" si="1"/>
        <v>Other</v>
      </c>
      <c r="AX3479" s="3" t="str">
        <f t="array" ref="AX3479">TEXTJOIN(", ", TRUE, IF(X3479:AS3479="Y", X$1:AS$1, IF(X3479:AS3479&lt;&gt;"", X$1:AS$1 &amp; ": " &amp; X3479:AS3479, "")))
</f>
        <v>Cocaine, Fentanyl, Fentanyl Analogue</v>
      </c>
    </row>
    <row r="3480">
      <c r="A3480" s="2">
        <v>43929.0</v>
      </c>
      <c r="B3480" s="1" t="s">
        <v>50</v>
      </c>
      <c r="C3480" s="1">
        <v>53.0</v>
      </c>
      <c r="D3480" s="1" t="s">
        <v>76</v>
      </c>
      <c r="E3480" s="1" t="s">
        <v>63</v>
      </c>
      <c r="G3480" s="1" t="s">
        <v>3943</v>
      </c>
      <c r="H3480" s="1" t="s">
        <v>125</v>
      </c>
      <c r="I3480" s="1" t="s">
        <v>55</v>
      </c>
      <c r="J3480" s="1" t="s">
        <v>3943</v>
      </c>
      <c r="K3480" s="1" t="s">
        <v>125</v>
      </c>
      <c r="L3480" s="1" t="s">
        <v>55</v>
      </c>
      <c r="M3480" s="1" t="s">
        <v>56</v>
      </c>
      <c r="N3480" s="1" t="s">
        <v>136</v>
      </c>
      <c r="O3480" s="1" t="s">
        <v>3943</v>
      </c>
      <c r="P3480" s="1" t="s">
        <v>125</v>
      </c>
      <c r="Q3480" s="1" t="s">
        <v>55</v>
      </c>
      <c r="R3480" s="1" t="s">
        <v>56</v>
      </c>
      <c r="T3480" s="1" t="s">
        <v>4104</v>
      </c>
      <c r="U3480" s="1" t="s">
        <v>59</v>
      </c>
      <c r="V3480" s="1" t="s">
        <v>258</v>
      </c>
      <c r="Y3480" s="1" t="s">
        <v>60</v>
      </c>
      <c r="Z3480" s="1" t="s">
        <v>60</v>
      </c>
      <c r="AD3480" s="1" t="s">
        <v>60</v>
      </c>
      <c r="AF3480" s="1" t="s">
        <v>60</v>
      </c>
      <c r="AM3480" s="1" t="s">
        <v>60</v>
      </c>
      <c r="AR3480" s="1" t="s">
        <v>60</v>
      </c>
      <c r="AT3480" s="1" t="s">
        <v>3945</v>
      </c>
      <c r="AU3480" s="1" t="s">
        <v>3945</v>
      </c>
      <c r="AV3480" s="1" t="s">
        <v>3946</v>
      </c>
      <c r="AW3480" s="3" t="str">
        <f t="shared" si="1"/>
        <v>Other</v>
      </c>
      <c r="AX3480" s="3" t="str">
        <f t="array" ref="AX3480">TEXTJOIN(", ", TRUE, IF(X3480:AS3480="Y", X$1:AS$1, IF(X3480:AS3480&lt;&gt;"", X$1:AS$1 &amp; ": " &amp; X3480:AS3480, "")))
</f>
        <v>Cocaine, Fentanyl, Ethanol, Benzodiazepine, Xylazine, Any Opioid</v>
      </c>
    </row>
    <row r="3481">
      <c r="A3481" s="2">
        <v>41320.0</v>
      </c>
      <c r="B3481" s="1" t="s">
        <v>50</v>
      </c>
      <c r="C3481" s="1">
        <v>29.0</v>
      </c>
      <c r="D3481" s="1" t="s">
        <v>51</v>
      </c>
      <c r="E3481" s="1" t="s">
        <v>52</v>
      </c>
      <c r="G3481" s="1" t="s">
        <v>352</v>
      </c>
      <c r="H3481" s="1" t="s">
        <v>54</v>
      </c>
      <c r="J3481" s="1" t="s">
        <v>352</v>
      </c>
      <c r="L3481" s="1" t="s">
        <v>55</v>
      </c>
      <c r="M3481" s="1" t="s">
        <v>56</v>
      </c>
      <c r="N3481" s="1" t="s">
        <v>4105</v>
      </c>
      <c r="O3481" s="1" t="s">
        <v>352</v>
      </c>
      <c r="P3481" s="1" t="s">
        <v>54</v>
      </c>
      <c r="R3481" s="1" t="s">
        <v>56</v>
      </c>
      <c r="T3481" s="1" t="s">
        <v>4106</v>
      </c>
      <c r="U3481" s="1" t="s">
        <v>59</v>
      </c>
      <c r="AB3481" s="1" t="s">
        <v>60</v>
      </c>
      <c r="AD3481" s="1" t="s">
        <v>60</v>
      </c>
      <c r="AT3481" s="1" t="s">
        <v>354</v>
      </c>
      <c r="AU3481" s="1" t="s">
        <v>354</v>
      </c>
      <c r="AV3481" s="1" t="s">
        <v>355</v>
      </c>
      <c r="AW3481" s="3" t="str">
        <f t="shared" si="1"/>
        <v>Other</v>
      </c>
      <c r="AX3481" s="3" t="str">
        <f t="array" ref="AX3481">TEXTJOIN(", ", TRUE, IF(X3481:AS3481="Y", X$1:AS$1, IF(X3481:AS3481&lt;&gt;"", X$1:AS$1 &amp; ": " &amp; X3481:AS3481, "")))
</f>
        <v>Oxycodone, Ethanol</v>
      </c>
    </row>
    <row r="3482">
      <c r="A3482" s="2">
        <v>43931.0</v>
      </c>
      <c r="B3482" s="1" t="s">
        <v>50</v>
      </c>
      <c r="C3482" s="1">
        <v>24.0</v>
      </c>
      <c r="D3482" s="1" t="s">
        <v>51</v>
      </c>
      <c r="E3482" s="1" t="s">
        <v>63</v>
      </c>
      <c r="G3482" s="1" t="s">
        <v>102</v>
      </c>
      <c r="H3482" s="1" t="s">
        <v>103</v>
      </c>
      <c r="I3482" s="1" t="s">
        <v>55</v>
      </c>
      <c r="J3482" s="1" t="s">
        <v>102</v>
      </c>
      <c r="K3482" s="1" t="s">
        <v>103</v>
      </c>
      <c r="L3482" s="1" t="s">
        <v>55</v>
      </c>
      <c r="M3482" s="1" t="s">
        <v>56</v>
      </c>
      <c r="N3482" s="1" t="s">
        <v>66</v>
      </c>
      <c r="O3482" s="1" t="s">
        <v>102</v>
      </c>
      <c r="P3482" s="1" t="s">
        <v>103</v>
      </c>
      <c r="Q3482" s="1" t="s">
        <v>55</v>
      </c>
      <c r="R3482" s="1" t="s">
        <v>56</v>
      </c>
      <c r="T3482" s="1" t="s">
        <v>4107</v>
      </c>
      <c r="U3482" s="1" t="s">
        <v>59</v>
      </c>
      <c r="Y3482" s="1" t="s">
        <v>60</v>
      </c>
      <c r="Z3482" s="1" t="s">
        <v>60</v>
      </c>
      <c r="AA3482" s="1" t="s">
        <v>60</v>
      </c>
      <c r="AR3482" s="1" t="s">
        <v>60</v>
      </c>
      <c r="AT3482" s="1" t="s">
        <v>106</v>
      </c>
      <c r="AU3482" s="1" t="s">
        <v>106</v>
      </c>
      <c r="AV3482" s="1" t="s">
        <v>107</v>
      </c>
      <c r="AW3482" s="3" t="str">
        <f t="shared" si="1"/>
        <v>Other</v>
      </c>
      <c r="AX3482" s="3" t="str">
        <f t="array" ref="AX3482">TEXTJOIN(", ", TRUE, IF(X3482:AS3482="Y", X$1:AS$1, IF(X3482:AS3482&lt;&gt;"", X$1:AS$1 &amp; ": " &amp; X3482:AS3482, "")))
</f>
        <v>Cocaine, Fentanyl, Fentanyl Analogue, Any Opioid</v>
      </c>
    </row>
    <row r="3483">
      <c r="A3483" s="2">
        <v>43848.0</v>
      </c>
      <c r="B3483" s="1" t="s">
        <v>50</v>
      </c>
      <c r="C3483" s="1">
        <v>64.0</v>
      </c>
      <c r="D3483" s="1" t="s">
        <v>51</v>
      </c>
      <c r="E3483" s="1" t="s">
        <v>63</v>
      </c>
      <c r="G3483" s="1" t="s">
        <v>484</v>
      </c>
      <c r="H3483" s="1" t="s">
        <v>103</v>
      </c>
      <c r="I3483" s="1" t="s">
        <v>55</v>
      </c>
      <c r="J3483" s="1" t="s">
        <v>484</v>
      </c>
      <c r="K3483" s="1" t="s">
        <v>103</v>
      </c>
      <c r="L3483" s="1" t="s">
        <v>55</v>
      </c>
      <c r="M3483" s="1" t="s">
        <v>56</v>
      </c>
      <c r="N3483" s="1" t="s">
        <v>66</v>
      </c>
      <c r="O3483" s="1" t="s">
        <v>484</v>
      </c>
      <c r="P3483" s="1" t="s">
        <v>103</v>
      </c>
      <c r="Q3483" s="1" t="s">
        <v>55</v>
      </c>
      <c r="R3483" s="1" t="s">
        <v>56</v>
      </c>
      <c r="T3483" s="1" t="s">
        <v>4108</v>
      </c>
      <c r="U3483" s="1" t="s">
        <v>59</v>
      </c>
      <c r="Z3483" s="1" t="s">
        <v>60</v>
      </c>
      <c r="AD3483" s="1" t="s">
        <v>60</v>
      </c>
      <c r="AM3483" s="1" t="s">
        <v>60</v>
      </c>
      <c r="AR3483" s="1" t="s">
        <v>60</v>
      </c>
      <c r="AT3483" s="1" t="s">
        <v>682</v>
      </c>
      <c r="AU3483" s="1" t="s">
        <v>682</v>
      </c>
      <c r="AV3483" s="1" t="s">
        <v>487</v>
      </c>
      <c r="AW3483" s="3" t="str">
        <f t="shared" si="1"/>
        <v>Other</v>
      </c>
      <c r="AX3483" s="3" t="str">
        <f t="array" ref="AX3483">TEXTJOIN(", ", TRUE, IF(X3483:AS3483="Y", X$1:AS$1, IF(X3483:AS3483&lt;&gt;"", X$1:AS$1 &amp; ": " &amp; X3483:AS3483, "")))
</f>
        <v>Fentanyl, Ethanol, Xylazine, Any Opioid</v>
      </c>
    </row>
    <row r="3484">
      <c r="A3484" s="2">
        <v>42965.0</v>
      </c>
      <c r="B3484" s="1" t="s">
        <v>86</v>
      </c>
      <c r="C3484" s="1">
        <v>22.0</v>
      </c>
      <c r="D3484" s="1" t="s">
        <v>51</v>
      </c>
      <c r="E3484" s="1" t="s">
        <v>63</v>
      </c>
      <c r="G3484" s="1" t="s">
        <v>64</v>
      </c>
      <c r="H3484" s="1" t="s">
        <v>65</v>
      </c>
      <c r="I3484" s="1" t="s">
        <v>55</v>
      </c>
      <c r="J3484" s="1" t="s">
        <v>64</v>
      </c>
      <c r="K3484" s="1" t="s">
        <v>65</v>
      </c>
      <c r="L3484" s="1" t="s">
        <v>55</v>
      </c>
      <c r="M3484" s="1" t="s">
        <v>56</v>
      </c>
      <c r="N3484" s="1" t="s">
        <v>136</v>
      </c>
      <c r="O3484" s="1" t="s">
        <v>64</v>
      </c>
      <c r="P3484" s="1" t="s">
        <v>65</v>
      </c>
      <c r="Q3484" s="1" t="s">
        <v>55</v>
      </c>
      <c r="R3484" s="1" t="s">
        <v>56</v>
      </c>
      <c r="T3484" s="1" t="s">
        <v>3144</v>
      </c>
      <c r="U3484" s="1" t="s">
        <v>59</v>
      </c>
      <c r="X3484" s="1" t="s">
        <v>60</v>
      </c>
      <c r="Z3484" s="1" t="s">
        <v>60</v>
      </c>
      <c r="AD3484" s="1" t="s">
        <v>60</v>
      </c>
      <c r="AT3484" s="1" t="s">
        <v>69</v>
      </c>
      <c r="AU3484" s="1" t="s">
        <v>69</v>
      </c>
      <c r="AV3484" s="1" t="s">
        <v>70</v>
      </c>
      <c r="AW3484" s="3" t="str">
        <f t="shared" si="1"/>
        <v>Other</v>
      </c>
      <c r="AX3484" s="3" t="str">
        <f t="array" ref="AX3484">TEXTJOIN(", ", TRUE, IF(X3484:AS3484="Y", X$1:AS$1, IF(X3484:AS3484&lt;&gt;"", X$1:AS$1 &amp; ": " &amp; X3484:AS3484, "")))
</f>
        <v>Heroin, Fentanyl, Ethanol</v>
      </c>
    </row>
    <row r="3485">
      <c r="A3485" s="4">
        <v>42674.0</v>
      </c>
      <c r="B3485" s="1" t="s">
        <v>50</v>
      </c>
      <c r="C3485" s="1">
        <v>52.0</v>
      </c>
      <c r="D3485" s="1" t="s">
        <v>51</v>
      </c>
      <c r="E3485" s="1" t="s">
        <v>63</v>
      </c>
      <c r="G3485" s="1" t="s">
        <v>300</v>
      </c>
      <c r="H3485" s="1" t="s">
        <v>299</v>
      </c>
      <c r="I3485" s="1" t="s">
        <v>55</v>
      </c>
      <c r="J3485" s="1" t="s">
        <v>300</v>
      </c>
      <c r="M3485" s="1" t="s">
        <v>56</v>
      </c>
      <c r="N3485" s="1" t="s">
        <v>66</v>
      </c>
      <c r="O3485" s="1" t="s">
        <v>91</v>
      </c>
      <c r="R3485" s="1" t="s">
        <v>67</v>
      </c>
      <c r="T3485" s="1" t="s">
        <v>4109</v>
      </c>
      <c r="U3485" s="1" t="s">
        <v>59</v>
      </c>
      <c r="AF3485" s="1" t="s">
        <v>60</v>
      </c>
      <c r="AO3485" s="1" t="s">
        <v>60</v>
      </c>
      <c r="AP3485" s="1" t="s">
        <v>60</v>
      </c>
      <c r="AR3485" s="1" t="s">
        <v>60</v>
      </c>
      <c r="AT3485" s="1" t="s">
        <v>304</v>
      </c>
      <c r="AU3485" s="1" t="s">
        <v>304</v>
      </c>
      <c r="AV3485" s="1" t="s">
        <v>111</v>
      </c>
      <c r="AW3485" s="3" t="str">
        <f t="shared" si="1"/>
        <v>Other</v>
      </c>
      <c r="AX3485" s="3" t="str">
        <f t="array" ref="AX3485">TEXTJOIN(", ", TRUE, IF(X3485:AS3485="Y", X$1:AS$1, IF(X3485:AS3485&lt;&gt;"", X$1:AS$1 &amp; ": " &amp; X3485:AS3485, "")))
</f>
        <v>Benzodiazepine, Opiate NOS, Heroin/Morph/Codeine, Any Opioid</v>
      </c>
    </row>
    <row r="3486">
      <c r="A3486" s="2">
        <v>44099.0</v>
      </c>
      <c r="B3486" s="1" t="s">
        <v>50</v>
      </c>
      <c r="C3486" s="1">
        <v>28.0</v>
      </c>
      <c r="D3486" s="1" t="s">
        <v>51</v>
      </c>
      <c r="E3486" s="1" t="s">
        <v>63</v>
      </c>
      <c r="J3486" s="1" t="s">
        <v>91</v>
      </c>
      <c r="K3486" s="1" t="s">
        <v>91</v>
      </c>
      <c r="L3486" s="1" t="s">
        <v>55</v>
      </c>
      <c r="M3486" s="1" t="s">
        <v>44</v>
      </c>
      <c r="N3486" s="1" t="s">
        <v>136</v>
      </c>
      <c r="O3486" s="1" t="s">
        <v>91</v>
      </c>
      <c r="P3486" s="1" t="s">
        <v>91</v>
      </c>
      <c r="Q3486" s="1" t="s">
        <v>55</v>
      </c>
      <c r="R3486" s="1" t="s">
        <v>44</v>
      </c>
      <c r="T3486" s="1" t="s">
        <v>4110</v>
      </c>
      <c r="U3486" s="1" t="s">
        <v>59</v>
      </c>
      <c r="Z3486" s="1" t="s">
        <v>60</v>
      </c>
      <c r="AJ3486" s="1" t="s">
        <v>60</v>
      </c>
      <c r="AR3486" s="1" t="s">
        <v>60</v>
      </c>
      <c r="AT3486" s="1" t="s">
        <v>62</v>
      </c>
      <c r="AU3486" s="1" t="s">
        <v>110</v>
      </c>
      <c r="AV3486" s="1" t="s">
        <v>111</v>
      </c>
      <c r="AW3486" s="3" t="str">
        <f t="shared" si="1"/>
        <v>Other</v>
      </c>
      <c r="AX3486" s="3" t="str">
        <f t="array" ref="AX3486">TEXTJOIN(", ", TRUE, IF(X3486:AS3486="Y", X$1:AS$1, IF(X3486:AS3486&lt;&gt;"", X$1:AS$1 &amp; ": " &amp; X3486:AS3486, "")))
</f>
        <v>Fentanyl, Tramad, Any Opioid</v>
      </c>
    </row>
    <row r="3487">
      <c r="A3487" s="4">
        <v>44493.0</v>
      </c>
      <c r="B3487" s="1" t="s">
        <v>50</v>
      </c>
      <c r="C3487" s="1">
        <v>41.0</v>
      </c>
      <c r="D3487" s="1" t="s">
        <v>76</v>
      </c>
      <c r="E3487" s="1" t="s">
        <v>502</v>
      </c>
      <c r="G3487" s="1" t="s">
        <v>256</v>
      </c>
      <c r="H3487" s="1" t="s">
        <v>103</v>
      </c>
      <c r="I3487" s="1" t="s">
        <v>55</v>
      </c>
      <c r="J3487" s="1" t="s">
        <v>256</v>
      </c>
      <c r="K3487" s="1" t="s">
        <v>103</v>
      </c>
      <c r="L3487" s="1" t="s">
        <v>55</v>
      </c>
      <c r="M3487" s="1" t="s">
        <v>4111</v>
      </c>
      <c r="N3487" s="1" t="s">
        <v>1377</v>
      </c>
      <c r="O3487" s="1" t="s">
        <v>256</v>
      </c>
      <c r="P3487" s="1" t="s">
        <v>103</v>
      </c>
      <c r="Q3487" s="1" t="s">
        <v>55</v>
      </c>
      <c r="R3487" s="1" t="s">
        <v>44</v>
      </c>
      <c r="S3487" s="1" t="s">
        <v>1414</v>
      </c>
      <c r="T3487" s="1" t="s">
        <v>4112</v>
      </c>
      <c r="U3487" s="1" t="s">
        <v>59</v>
      </c>
      <c r="Y3487" s="1" t="s">
        <v>60</v>
      </c>
      <c r="Z3487" s="1" t="s">
        <v>60</v>
      </c>
      <c r="AD3487" s="1" t="s">
        <v>60</v>
      </c>
      <c r="AR3487" s="1" t="s">
        <v>60</v>
      </c>
      <c r="AT3487" s="1" t="s">
        <v>282</v>
      </c>
      <c r="AU3487" s="1" t="s">
        <v>282</v>
      </c>
      <c r="AV3487" s="1" t="s">
        <v>260</v>
      </c>
      <c r="AW3487" s="3" t="str">
        <f t="shared" si="1"/>
        <v>Other</v>
      </c>
      <c r="AX3487" s="3" t="str">
        <f t="array" ref="AX3487">TEXTJOIN(", ", TRUE, IF(X3487:AS3487="Y", X$1:AS$1, IF(X3487:AS3487&lt;&gt;"", X$1:AS$1 &amp; ": " &amp; X3487:AS3487, "")))
</f>
        <v>Cocaine, Fentanyl, Ethanol, Any Opioid</v>
      </c>
    </row>
    <row r="3488">
      <c r="A3488" s="2">
        <v>43635.0</v>
      </c>
      <c r="B3488" s="1" t="s">
        <v>50</v>
      </c>
      <c r="C3488" s="1">
        <v>33.0</v>
      </c>
      <c r="D3488" s="1" t="s">
        <v>51</v>
      </c>
      <c r="E3488" s="1" t="s">
        <v>63</v>
      </c>
      <c r="G3488" s="1" t="s">
        <v>103</v>
      </c>
      <c r="H3488" s="1" t="s">
        <v>103</v>
      </c>
      <c r="I3488" s="1" t="s">
        <v>55</v>
      </c>
      <c r="J3488" s="1" t="s">
        <v>103</v>
      </c>
      <c r="K3488" s="1" t="s">
        <v>103</v>
      </c>
      <c r="L3488" s="1" t="s">
        <v>55</v>
      </c>
      <c r="M3488" s="1" t="s">
        <v>56</v>
      </c>
      <c r="N3488" s="1" t="s">
        <v>66</v>
      </c>
      <c r="O3488" s="1" t="s">
        <v>103</v>
      </c>
      <c r="P3488" s="1" t="s">
        <v>103</v>
      </c>
      <c r="Q3488" s="1" t="s">
        <v>55</v>
      </c>
      <c r="R3488" s="1" t="s">
        <v>56</v>
      </c>
      <c r="T3488" s="1" t="s">
        <v>1753</v>
      </c>
      <c r="U3488" s="1" t="s">
        <v>59</v>
      </c>
      <c r="Z3488" s="1" t="s">
        <v>60</v>
      </c>
      <c r="AD3488" s="1" t="s">
        <v>60</v>
      </c>
      <c r="AR3488" s="1" t="s">
        <v>60</v>
      </c>
      <c r="AT3488" s="1" t="s">
        <v>167</v>
      </c>
      <c r="AU3488" s="1" t="s">
        <v>167</v>
      </c>
      <c r="AV3488" s="1" t="s">
        <v>168</v>
      </c>
      <c r="AW3488" s="3" t="str">
        <f t="shared" si="1"/>
        <v>Other</v>
      </c>
      <c r="AX3488" s="3" t="str">
        <f t="array" ref="AX3488">TEXTJOIN(", ", TRUE, IF(X3488:AS3488="Y", X$1:AS$1, IF(X3488:AS3488&lt;&gt;"", X$1:AS$1 &amp; ": " &amp; X3488:AS3488, "")))
</f>
        <v>Fentanyl, Ethanol, Any Opioid</v>
      </c>
    </row>
    <row r="3489">
      <c r="A3489" s="2">
        <v>42918.0</v>
      </c>
      <c r="B3489" s="1" t="s">
        <v>86</v>
      </c>
      <c r="C3489" s="1">
        <v>57.0</v>
      </c>
      <c r="D3489" s="1" t="s">
        <v>51</v>
      </c>
      <c r="E3489" s="1" t="s">
        <v>52</v>
      </c>
      <c r="G3489" s="1" t="s">
        <v>103</v>
      </c>
      <c r="H3489" s="1" t="s">
        <v>103</v>
      </c>
      <c r="I3489" s="1" t="s">
        <v>55</v>
      </c>
      <c r="J3489" s="1" t="s">
        <v>82</v>
      </c>
      <c r="K3489" s="1" t="s">
        <v>54</v>
      </c>
      <c r="L3489" s="1" t="s">
        <v>55</v>
      </c>
      <c r="M3489" s="1" t="s">
        <v>327</v>
      </c>
      <c r="N3489" s="1" t="s">
        <v>66</v>
      </c>
      <c r="O3489" s="1" t="s">
        <v>82</v>
      </c>
      <c r="P3489" s="1" t="s">
        <v>54</v>
      </c>
      <c r="Q3489" s="1" t="s">
        <v>55</v>
      </c>
      <c r="R3489" s="1" t="s">
        <v>67</v>
      </c>
      <c r="T3489" s="1" t="s">
        <v>4113</v>
      </c>
      <c r="U3489" s="1" t="s">
        <v>59</v>
      </c>
      <c r="X3489" s="1" t="s">
        <v>60</v>
      </c>
      <c r="Z3489" s="1" t="s">
        <v>60</v>
      </c>
      <c r="AD3489" s="1" t="s">
        <v>60</v>
      </c>
      <c r="AT3489" s="1" t="s">
        <v>167</v>
      </c>
      <c r="AU3489" s="1" t="s">
        <v>329</v>
      </c>
      <c r="AV3489" s="1" t="s">
        <v>85</v>
      </c>
      <c r="AW3489" s="3" t="str">
        <f t="shared" si="1"/>
        <v>Other</v>
      </c>
      <c r="AX3489" s="3" t="str">
        <f t="array" ref="AX3489">TEXTJOIN(", ", TRUE, IF(X3489:AS3489="Y", X$1:AS$1, IF(X3489:AS3489&lt;&gt;"", X$1:AS$1 &amp; ": " &amp; X3489:AS3489, "")))
</f>
        <v>Heroin, Fentanyl, Ethanol</v>
      </c>
    </row>
    <row r="3490">
      <c r="A3490" s="2">
        <v>44472.0</v>
      </c>
      <c r="B3490" s="1" t="s">
        <v>50</v>
      </c>
      <c r="C3490" s="1">
        <v>43.0</v>
      </c>
      <c r="D3490" s="1" t="s">
        <v>51</v>
      </c>
      <c r="E3490" s="1" t="s">
        <v>63</v>
      </c>
      <c r="G3490" s="1" t="s">
        <v>147</v>
      </c>
      <c r="H3490" s="1" t="s">
        <v>65</v>
      </c>
      <c r="I3490" s="1" t="s">
        <v>55</v>
      </c>
      <c r="J3490" s="1" t="s">
        <v>498</v>
      </c>
      <c r="K3490" s="1" t="s">
        <v>65</v>
      </c>
      <c r="L3490" s="1" t="s">
        <v>55</v>
      </c>
      <c r="M3490" s="1" t="s">
        <v>177</v>
      </c>
      <c r="N3490" s="1" t="s">
        <v>430</v>
      </c>
      <c r="O3490" s="1" t="s">
        <v>498</v>
      </c>
      <c r="P3490" s="1" t="s">
        <v>65</v>
      </c>
      <c r="Q3490" s="1" t="s">
        <v>55</v>
      </c>
      <c r="R3490" s="1" t="s">
        <v>44</v>
      </c>
      <c r="S3490" s="1" t="s">
        <v>4114</v>
      </c>
      <c r="T3490" s="1" t="s">
        <v>4115</v>
      </c>
      <c r="U3490" s="1" t="s">
        <v>59</v>
      </c>
      <c r="Y3490" s="1" t="s">
        <v>60</v>
      </c>
      <c r="Z3490" s="1" t="s">
        <v>60</v>
      </c>
      <c r="AR3490" s="1" t="s">
        <v>60</v>
      </c>
      <c r="AT3490" s="1" t="s">
        <v>149</v>
      </c>
      <c r="AU3490" s="1" t="s">
        <v>500</v>
      </c>
      <c r="AV3490" s="1" t="s">
        <v>501</v>
      </c>
      <c r="AW3490" s="3" t="str">
        <f t="shared" si="1"/>
        <v>Other</v>
      </c>
      <c r="AX3490" s="3" t="str">
        <f t="array" ref="AX3490">TEXTJOIN(", ", TRUE, IF(X3490:AS3490="Y", X$1:AS$1, IF(X3490:AS3490&lt;&gt;"", X$1:AS$1 &amp; ": " &amp; X3490:AS3490, "")))
</f>
        <v>Cocaine, Fentanyl, Any Opioid</v>
      </c>
    </row>
    <row r="3491">
      <c r="A3491" s="2">
        <v>44292.0</v>
      </c>
      <c r="B3491" s="1" t="s">
        <v>50</v>
      </c>
      <c r="C3491" s="1">
        <v>37.0</v>
      </c>
      <c r="D3491" s="1" t="s">
        <v>51</v>
      </c>
      <c r="E3491" s="1" t="s">
        <v>63</v>
      </c>
      <c r="G3491" s="1" t="s">
        <v>90</v>
      </c>
      <c r="H3491" s="1" t="s">
        <v>91</v>
      </c>
      <c r="I3491" s="1" t="s">
        <v>55</v>
      </c>
      <c r="J3491" s="1" t="s">
        <v>256</v>
      </c>
      <c r="K3491" s="1" t="s">
        <v>103</v>
      </c>
      <c r="L3491" s="1" t="s">
        <v>55</v>
      </c>
      <c r="M3491" s="1" t="s">
        <v>333</v>
      </c>
      <c r="N3491" s="1" t="s">
        <v>1377</v>
      </c>
      <c r="O3491" s="1" t="s">
        <v>256</v>
      </c>
      <c r="P3491" s="1" t="s">
        <v>103</v>
      </c>
      <c r="Q3491" s="1" t="s">
        <v>55</v>
      </c>
      <c r="R3491" s="1" t="s">
        <v>44</v>
      </c>
      <c r="S3491" s="1" t="s">
        <v>4116</v>
      </c>
      <c r="T3491" s="1" t="s">
        <v>4117</v>
      </c>
      <c r="U3491" s="1" t="s">
        <v>59</v>
      </c>
      <c r="Z3491" s="1" t="s">
        <v>60</v>
      </c>
      <c r="AI3491" s="1" t="s">
        <v>60</v>
      </c>
      <c r="AM3491" s="1" t="s">
        <v>60</v>
      </c>
      <c r="AR3491" s="1" t="s">
        <v>60</v>
      </c>
      <c r="AT3491" s="1" t="s">
        <v>96</v>
      </c>
      <c r="AU3491" s="1" t="s">
        <v>282</v>
      </c>
      <c r="AV3491" s="1" t="s">
        <v>260</v>
      </c>
      <c r="AW3491" s="3" t="str">
        <f t="shared" si="1"/>
        <v>Other</v>
      </c>
      <c r="AX3491" s="3" t="str">
        <f t="array" ref="AX3491">TEXTJOIN(", ", TRUE, IF(X3491:AS3491="Y", X$1:AS$1, IF(X3491:AS3491&lt;&gt;"", X$1:AS$1 &amp; ": " &amp; X3491:AS3491, "")))
</f>
        <v>Fentanyl, Amphet, Xylazine, Any Opioid</v>
      </c>
    </row>
    <row r="3492">
      <c r="A3492" s="2">
        <v>43831.0</v>
      </c>
      <c r="B3492" s="1" t="s">
        <v>50</v>
      </c>
      <c r="C3492" s="1">
        <v>35.0</v>
      </c>
      <c r="D3492" s="1" t="s">
        <v>51</v>
      </c>
      <c r="E3492" s="1" t="s">
        <v>63</v>
      </c>
      <c r="G3492" s="1" t="s">
        <v>4118</v>
      </c>
      <c r="H3492" s="1" t="s">
        <v>299</v>
      </c>
      <c r="I3492" s="1" t="s">
        <v>55</v>
      </c>
      <c r="J3492" s="1" t="s">
        <v>4118</v>
      </c>
      <c r="K3492" s="1" t="s">
        <v>299</v>
      </c>
      <c r="L3492" s="1" t="s">
        <v>55</v>
      </c>
      <c r="M3492" s="1" t="s">
        <v>56</v>
      </c>
      <c r="N3492" s="1" t="s">
        <v>119</v>
      </c>
      <c r="O3492" s="1" t="s">
        <v>4118</v>
      </c>
      <c r="P3492" s="1" t="s">
        <v>299</v>
      </c>
      <c r="Q3492" s="1" t="s">
        <v>55</v>
      </c>
      <c r="R3492" s="1" t="s">
        <v>56</v>
      </c>
      <c r="T3492" s="1" t="s">
        <v>4119</v>
      </c>
      <c r="U3492" s="1" t="s">
        <v>59</v>
      </c>
      <c r="AD3492" s="1" t="s">
        <v>60</v>
      </c>
      <c r="AF3492" s="1" t="s">
        <v>60</v>
      </c>
      <c r="AG3492" s="1" t="s">
        <v>60</v>
      </c>
      <c r="AR3492" s="1" t="s">
        <v>60</v>
      </c>
      <c r="AT3492" s="1" t="s">
        <v>4120</v>
      </c>
      <c r="AU3492" s="1" t="s">
        <v>4120</v>
      </c>
      <c r="AV3492" s="1" t="s">
        <v>4121</v>
      </c>
      <c r="AW3492" s="3" t="str">
        <f t="shared" si="1"/>
        <v>Other</v>
      </c>
      <c r="AX3492" s="3" t="str">
        <f t="array" ref="AX3492">TEXTJOIN(", ", TRUE, IF(X3492:AS3492="Y", X$1:AS$1, IF(X3492:AS3492&lt;&gt;"", X$1:AS$1 &amp; ": " &amp; X3492:AS3492, "")))
</f>
        <v>Ethanol, Benzodiazepine, Methadone, Any Opioid</v>
      </c>
    </row>
    <row r="3493">
      <c r="A3493" s="2">
        <v>41691.0</v>
      </c>
      <c r="B3493" s="1" t="s">
        <v>50</v>
      </c>
      <c r="C3493" s="1">
        <v>58.0</v>
      </c>
      <c r="D3493" s="1" t="s">
        <v>76</v>
      </c>
      <c r="E3493" s="1" t="s">
        <v>63</v>
      </c>
      <c r="G3493" s="1" t="s">
        <v>64</v>
      </c>
      <c r="J3493" s="1" t="s">
        <v>64</v>
      </c>
      <c r="L3493" s="1" t="s">
        <v>55</v>
      </c>
      <c r="M3493" s="1" t="s">
        <v>56</v>
      </c>
      <c r="N3493" s="1" t="s">
        <v>1639</v>
      </c>
      <c r="O3493" s="1" t="s">
        <v>64</v>
      </c>
      <c r="T3493" s="1" t="s">
        <v>4122</v>
      </c>
      <c r="U3493" s="1" t="s">
        <v>59</v>
      </c>
      <c r="X3493" s="1" t="s">
        <v>60</v>
      </c>
      <c r="Y3493" s="1" t="s">
        <v>60</v>
      </c>
      <c r="AT3493" s="1" t="s">
        <v>69</v>
      </c>
      <c r="AU3493" s="1" t="s">
        <v>69</v>
      </c>
      <c r="AV3493" s="1" t="s">
        <v>70</v>
      </c>
      <c r="AW3493" s="3" t="str">
        <f t="shared" si="1"/>
        <v>Other</v>
      </c>
      <c r="AX3493" s="3" t="str">
        <f t="array" ref="AX3493">TEXTJOIN(", ", TRUE, IF(X3493:AS3493="Y", X$1:AS$1, IF(X3493:AS3493&lt;&gt;"", X$1:AS$1 &amp; ": " &amp; X3493:AS3493, "")))
</f>
        <v>Heroin, Cocaine</v>
      </c>
    </row>
    <row r="3494">
      <c r="A3494" s="2">
        <v>41359.0</v>
      </c>
      <c r="B3494" s="1" t="s">
        <v>50</v>
      </c>
      <c r="C3494" s="1">
        <v>32.0</v>
      </c>
      <c r="D3494" s="1" t="s">
        <v>51</v>
      </c>
      <c r="E3494" s="1" t="s">
        <v>63</v>
      </c>
      <c r="G3494" s="1" t="s">
        <v>290</v>
      </c>
      <c r="H3494" s="1" t="s">
        <v>91</v>
      </c>
      <c r="J3494" s="1" t="s">
        <v>290</v>
      </c>
      <c r="L3494" s="1" t="s">
        <v>55</v>
      </c>
      <c r="M3494" s="1" t="s">
        <v>56</v>
      </c>
      <c r="N3494" s="1" t="s">
        <v>104</v>
      </c>
      <c r="O3494" s="1" t="s">
        <v>91</v>
      </c>
      <c r="P3494" s="1" t="s">
        <v>91</v>
      </c>
      <c r="R3494" s="1" t="s">
        <v>67</v>
      </c>
      <c r="T3494" s="1" t="s">
        <v>741</v>
      </c>
      <c r="U3494" s="1" t="s">
        <v>59</v>
      </c>
      <c r="AB3494" s="1" t="s">
        <v>60</v>
      </c>
      <c r="AT3494" s="1" t="s">
        <v>292</v>
      </c>
      <c r="AU3494" s="1" t="s">
        <v>292</v>
      </c>
      <c r="AV3494" s="1" t="s">
        <v>111</v>
      </c>
      <c r="AW3494" s="3" t="str">
        <f t="shared" si="1"/>
        <v>Other</v>
      </c>
      <c r="AX3494" s="3" t="str">
        <f t="array" ref="AX3494">TEXTJOIN(", ", TRUE, IF(X3494:AS3494="Y", X$1:AS$1, IF(X3494:AS3494&lt;&gt;"", X$1:AS$1 &amp; ": " &amp; X3494:AS3494, "")))
</f>
        <v>Oxycodone</v>
      </c>
    </row>
    <row r="3495">
      <c r="A3495" s="2">
        <v>44344.0</v>
      </c>
      <c r="B3495" s="1" t="s">
        <v>50</v>
      </c>
      <c r="C3495" s="1">
        <v>26.0</v>
      </c>
      <c r="D3495" s="1" t="s">
        <v>51</v>
      </c>
      <c r="E3495" s="1" t="s">
        <v>63</v>
      </c>
      <c r="F3495" s="1" t="s">
        <v>267</v>
      </c>
      <c r="G3495" s="1" t="s">
        <v>91</v>
      </c>
      <c r="H3495" s="1" t="s">
        <v>91</v>
      </c>
      <c r="I3495" s="1" t="s">
        <v>55</v>
      </c>
      <c r="J3495" s="1" t="s">
        <v>91</v>
      </c>
      <c r="K3495" s="1" t="s">
        <v>91</v>
      </c>
      <c r="L3495" s="1" t="s">
        <v>55</v>
      </c>
      <c r="M3495" s="1" t="s">
        <v>401</v>
      </c>
      <c r="N3495" s="1" t="s">
        <v>136</v>
      </c>
      <c r="O3495" s="1" t="s">
        <v>91</v>
      </c>
      <c r="P3495" s="1" t="s">
        <v>91</v>
      </c>
      <c r="Q3495" s="1" t="s">
        <v>55</v>
      </c>
      <c r="R3495" s="1" t="s">
        <v>180</v>
      </c>
      <c r="T3495" s="1" t="s">
        <v>1717</v>
      </c>
      <c r="U3495" s="1" t="s">
        <v>59</v>
      </c>
      <c r="V3495" s="1" t="s">
        <v>258</v>
      </c>
      <c r="Y3495" s="1" t="s">
        <v>60</v>
      </c>
      <c r="Z3495" s="1" t="s">
        <v>60</v>
      </c>
      <c r="AM3495" s="1" t="s">
        <v>60</v>
      </c>
      <c r="AR3495" s="1" t="s">
        <v>60</v>
      </c>
      <c r="AT3495" s="1" t="s">
        <v>110</v>
      </c>
      <c r="AU3495" s="1" t="s">
        <v>110</v>
      </c>
      <c r="AV3495" s="1" t="s">
        <v>111</v>
      </c>
      <c r="AW3495" s="3" t="str">
        <f t="shared" si="1"/>
        <v>Other</v>
      </c>
      <c r="AX3495" s="3" t="str">
        <f t="array" ref="AX3495">TEXTJOIN(", ", TRUE, IF(X3495:AS3495="Y", X$1:AS$1, IF(X3495:AS3495&lt;&gt;"", X$1:AS$1 &amp; ": " &amp; X3495:AS3495, "")))
</f>
        <v>Cocaine, Fentanyl, Xylazine, Any Opioid</v>
      </c>
    </row>
    <row r="3496">
      <c r="A3496" s="2">
        <v>43670.0</v>
      </c>
      <c r="B3496" s="1" t="s">
        <v>50</v>
      </c>
      <c r="C3496" s="1">
        <v>58.0</v>
      </c>
      <c r="D3496" s="1" t="s">
        <v>76</v>
      </c>
      <c r="E3496" s="1" t="s">
        <v>63</v>
      </c>
      <c r="G3496" s="1" t="s">
        <v>102</v>
      </c>
      <c r="H3496" s="1" t="s">
        <v>103</v>
      </c>
      <c r="I3496" s="1" t="s">
        <v>55</v>
      </c>
      <c r="J3496" s="1" t="s">
        <v>102</v>
      </c>
      <c r="K3496" s="1" t="s">
        <v>103</v>
      </c>
      <c r="L3496" s="1" t="s">
        <v>55</v>
      </c>
      <c r="M3496" s="1" t="s">
        <v>56</v>
      </c>
      <c r="N3496" s="1" t="s">
        <v>66</v>
      </c>
      <c r="O3496" s="1" t="s">
        <v>102</v>
      </c>
      <c r="P3496" s="1" t="s">
        <v>103</v>
      </c>
      <c r="Q3496" s="1" t="s">
        <v>55</v>
      </c>
      <c r="R3496" s="1" t="s">
        <v>56</v>
      </c>
      <c r="T3496" s="1" t="s">
        <v>4123</v>
      </c>
      <c r="U3496" s="1" t="s">
        <v>59</v>
      </c>
      <c r="AD3496" s="1" t="s">
        <v>60</v>
      </c>
      <c r="AF3496" s="1" t="s">
        <v>60</v>
      </c>
      <c r="AT3496" s="1" t="s">
        <v>106</v>
      </c>
      <c r="AU3496" s="1" t="s">
        <v>106</v>
      </c>
      <c r="AV3496" s="1" t="s">
        <v>107</v>
      </c>
      <c r="AW3496" s="3" t="str">
        <f t="shared" si="1"/>
        <v>Other</v>
      </c>
      <c r="AX3496" s="3" t="str">
        <f t="array" ref="AX3496">TEXTJOIN(", ", TRUE, IF(X3496:AS3496="Y", X$1:AS$1, IF(X3496:AS3496&lt;&gt;"", X$1:AS$1 &amp; ": " &amp; X3496:AS3496, "")))
</f>
        <v>Ethanol, Benzodiazepine</v>
      </c>
    </row>
    <row r="3497">
      <c r="A3497" s="2">
        <v>44295.0</v>
      </c>
      <c r="B3497" s="1" t="s">
        <v>50</v>
      </c>
      <c r="C3497" s="1">
        <v>66.0</v>
      </c>
      <c r="D3497" s="1" t="s">
        <v>51</v>
      </c>
      <c r="E3497" s="1" t="s">
        <v>63</v>
      </c>
      <c r="F3497" s="1" t="s">
        <v>267</v>
      </c>
      <c r="G3497" s="1" t="s">
        <v>91</v>
      </c>
      <c r="H3497" s="1" t="s">
        <v>91</v>
      </c>
      <c r="I3497" s="1" t="s">
        <v>55</v>
      </c>
      <c r="J3497" s="1" t="s">
        <v>91</v>
      </c>
      <c r="K3497" s="1" t="s">
        <v>91</v>
      </c>
      <c r="L3497" s="1" t="s">
        <v>55</v>
      </c>
      <c r="M3497" s="1" t="s">
        <v>56</v>
      </c>
      <c r="N3497" s="1" t="s">
        <v>66</v>
      </c>
      <c r="O3497" s="1" t="s">
        <v>91</v>
      </c>
      <c r="P3497" s="1" t="s">
        <v>91</v>
      </c>
      <c r="Q3497" s="1" t="s">
        <v>55</v>
      </c>
      <c r="R3497" s="1" t="s">
        <v>56</v>
      </c>
      <c r="T3497" s="1" t="s">
        <v>4124</v>
      </c>
      <c r="U3497" s="1" t="s">
        <v>59</v>
      </c>
      <c r="Z3497" s="1" t="s">
        <v>60</v>
      </c>
      <c r="AN3497" s="1" t="s">
        <v>60</v>
      </c>
      <c r="AR3497" s="1" t="s">
        <v>60</v>
      </c>
      <c r="AT3497" s="1" t="s">
        <v>110</v>
      </c>
      <c r="AU3497" s="1" t="s">
        <v>110</v>
      </c>
      <c r="AV3497" s="1" t="s">
        <v>111</v>
      </c>
      <c r="AW3497" s="3" t="str">
        <f t="shared" si="1"/>
        <v>Other</v>
      </c>
      <c r="AX3497" s="3" t="str">
        <f t="array" ref="AX3497">TEXTJOIN(", ", TRUE, IF(X3497:AS3497="Y", X$1:AS$1, IF(X3497:AS3497&lt;&gt;"", X$1:AS$1 &amp; ": " &amp; X3497:AS3497, "")))
</f>
        <v>Fentanyl, Gabapentin, Any Opioid</v>
      </c>
    </row>
    <row r="3498">
      <c r="A3498" s="2">
        <v>42491.0</v>
      </c>
      <c r="B3498" s="1" t="s">
        <v>50</v>
      </c>
      <c r="C3498" s="1">
        <v>38.0</v>
      </c>
      <c r="D3498" s="1" t="s">
        <v>76</v>
      </c>
      <c r="E3498" s="1" t="s">
        <v>63</v>
      </c>
      <c r="G3498" s="1" t="s">
        <v>82</v>
      </c>
      <c r="H3498" s="1" t="s">
        <v>54</v>
      </c>
      <c r="I3498" s="1" t="s">
        <v>55</v>
      </c>
      <c r="J3498" s="1" t="s">
        <v>82</v>
      </c>
      <c r="M3498" s="1" t="s">
        <v>1090</v>
      </c>
      <c r="N3498" s="1" t="s">
        <v>136</v>
      </c>
      <c r="O3498" s="1" t="s">
        <v>82</v>
      </c>
      <c r="R3498" s="1" t="s">
        <v>44</v>
      </c>
      <c r="T3498" s="1" t="s">
        <v>4125</v>
      </c>
      <c r="U3498" s="1" t="s">
        <v>59</v>
      </c>
      <c r="Y3498" s="1" t="s">
        <v>60</v>
      </c>
      <c r="Z3498" s="1" t="s">
        <v>60</v>
      </c>
      <c r="AD3498" s="1" t="s">
        <v>60</v>
      </c>
      <c r="AR3498" s="1" t="s">
        <v>60</v>
      </c>
      <c r="AT3498" s="1" t="s">
        <v>329</v>
      </c>
      <c r="AU3498" s="1" t="s">
        <v>329</v>
      </c>
      <c r="AV3498" s="1" t="s">
        <v>85</v>
      </c>
      <c r="AW3498" s="3" t="str">
        <f t="shared" si="1"/>
        <v>Other</v>
      </c>
      <c r="AX3498" s="3" t="str">
        <f t="array" ref="AX3498">TEXTJOIN(", ", TRUE, IF(X3498:AS3498="Y", X$1:AS$1, IF(X3498:AS3498&lt;&gt;"", X$1:AS$1 &amp; ": " &amp; X3498:AS3498, "")))
</f>
        <v>Cocaine, Fentanyl, Ethanol, Any Opioid</v>
      </c>
    </row>
    <row r="3499">
      <c r="A3499" s="2">
        <v>41905.0</v>
      </c>
      <c r="B3499" s="1" t="s">
        <v>50</v>
      </c>
      <c r="C3499" s="1">
        <v>28.0</v>
      </c>
      <c r="D3499" s="1" t="s">
        <v>51</v>
      </c>
      <c r="E3499" s="1" t="s">
        <v>63</v>
      </c>
      <c r="G3499" s="1" t="s">
        <v>318</v>
      </c>
      <c r="J3499" s="1" t="s">
        <v>4126</v>
      </c>
      <c r="L3499" s="1" t="s">
        <v>55</v>
      </c>
      <c r="M3499" s="1" t="s">
        <v>193</v>
      </c>
      <c r="N3499" s="1" t="s">
        <v>276</v>
      </c>
      <c r="O3499" s="1" t="s">
        <v>4126</v>
      </c>
      <c r="P3499" s="1" t="s">
        <v>125</v>
      </c>
      <c r="R3499" s="1" t="s">
        <v>44</v>
      </c>
      <c r="S3499" s="1" t="s">
        <v>4127</v>
      </c>
      <c r="T3499" s="1" t="s">
        <v>78</v>
      </c>
      <c r="U3499" s="1" t="s">
        <v>59</v>
      </c>
      <c r="X3499" s="1" t="s">
        <v>60</v>
      </c>
      <c r="AT3499" s="1" t="s">
        <v>320</v>
      </c>
      <c r="AU3499" s="1" t="s">
        <v>4128</v>
      </c>
      <c r="AV3499" s="1" t="s">
        <v>4129</v>
      </c>
      <c r="AW3499" s="3" t="str">
        <f t="shared" si="1"/>
        <v>Other</v>
      </c>
      <c r="AX3499" s="3" t="str">
        <f t="array" ref="AX3499">TEXTJOIN(", ", TRUE, IF(X3499:AS3499="Y", X$1:AS$1, IF(X3499:AS3499&lt;&gt;"", X$1:AS$1 &amp; ": " &amp; X3499:AS3499, "")))
</f>
        <v>Heroin</v>
      </c>
    </row>
    <row r="3500">
      <c r="A3500" s="2">
        <v>41468.0</v>
      </c>
      <c r="B3500" s="1" t="s">
        <v>50</v>
      </c>
      <c r="C3500" s="1">
        <v>22.0</v>
      </c>
      <c r="D3500" s="1" t="s">
        <v>51</v>
      </c>
      <c r="E3500" s="1" t="s">
        <v>63</v>
      </c>
      <c r="G3500" s="1" t="s">
        <v>599</v>
      </c>
      <c r="H3500" s="1" t="s">
        <v>91</v>
      </c>
      <c r="J3500" s="1" t="s">
        <v>124</v>
      </c>
      <c r="L3500" s="1" t="s">
        <v>55</v>
      </c>
      <c r="M3500" s="1" t="s">
        <v>44</v>
      </c>
      <c r="N3500" s="1" t="s">
        <v>136</v>
      </c>
      <c r="O3500" s="1" t="s">
        <v>262</v>
      </c>
      <c r="P3500" s="1" t="s">
        <v>263</v>
      </c>
      <c r="R3500" s="1" t="s">
        <v>67</v>
      </c>
      <c r="T3500" s="1" t="s">
        <v>130</v>
      </c>
      <c r="U3500" s="1" t="s">
        <v>59</v>
      </c>
      <c r="X3500" s="1" t="s">
        <v>60</v>
      </c>
      <c r="AT3500" s="1" t="s">
        <v>601</v>
      </c>
      <c r="AU3500" s="1" t="s">
        <v>127</v>
      </c>
      <c r="AV3500" s="1" t="s">
        <v>266</v>
      </c>
      <c r="AW3500" s="3" t="str">
        <f t="shared" si="1"/>
        <v>Other</v>
      </c>
      <c r="AX3500" s="3" t="str">
        <f t="array" ref="AX3500">TEXTJOIN(", ", TRUE, IF(X3500:AS3500="Y", X$1:AS$1, IF(X3500:AS3500&lt;&gt;"", X$1:AS$1 &amp; ": " &amp; X3500:AS3500, "")))
</f>
        <v>Heroin</v>
      </c>
    </row>
    <row r="3501">
      <c r="A3501" s="2">
        <v>44364.0</v>
      </c>
      <c r="B3501" s="1" t="s">
        <v>50</v>
      </c>
      <c r="C3501" s="1">
        <v>54.0</v>
      </c>
      <c r="D3501" s="1" t="s">
        <v>76</v>
      </c>
      <c r="E3501" s="1" t="s">
        <v>502</v>
      </c>
      <c r="G3501" s="1" t="s">
        <v>91</v>
      </c>
      <c r="H3501" s="1" t="s">
        <v>91</v>
      </c>
      <c r="I3501" s="1" t="s">
        <v>55</v>
      </c>
      <c r="J3501" s="1" t="s">
        <v>91</v>
      </c>
      <c r="K3501" s="1" t="s">
        <v>91</v>
      </c>
      <c r="L3501" s="1" t="s">
        <v>55</v>
      </c>
      <c r="M3501" s="1" t="s">
        <v>56</v>
      </c>
      <c r="N3501" s="1" t="s">
        <v>66</v>
      </c>
      <c r="O3501" s="1" t="s">
        <v>91</v>
      </c>
      <c r="P3501" s="1" t="s">
        <v>91</v>
      </c>
      <c r="Q3501" s="1" t="s">
        <v>55</v>
      </c>
      <c r="R3501" s="1" t="s">
        <v>56</v>
      </c>
      <c r="T3501" s="1" t="s">
        <v>4130</v>
      </c>
      <c r="U3501" s="1" t="s">
        <v>59</v>
      </c>
      <c r="Z3501" s="1" t="s">
        <v>60</v>
      </c>
      <c r="AD3501" s="1" t="s">
        <v>60</v>
      </c>
      <c r="AG3501" s="1" t="s">
        <v>60</v>
      </c>
      <c r="AR3501" s="1" t="s">
        <v>60</v>
      </c>
      <c r="AT3501" s="1" t="s">
        <v>110</v>
      </c>
      <c r="AU3501" s="1" t="s">
        <v>110</v>
      </c>
      <c r="AV3501" s="1" t="s">
        <v>111</v>
      </c>
      <c r="AW3501" s="3" t="str">
        <f t="shared" si="1"/>
        <v>Other</v>
      </c>
      <c r="AX3501" s="3" t="str">
        <f t="array" ref="AX3501">TEXTJOIN(", ", TRUE, IF(X3501:AS3501="Y", X$1:AS$1, IF(X3501:AS3501&lt;&gt;"", X$1:AS$1 &amp; ": " &amp; X3501:AS3501, "")))
</f>
        <v>Fentanyl, Ethanol, Methadone, Any Opioid</v>
      </c>
    </row>
    <row r="3502">
      <c r="A3502" s="2">
        <v>43224.0</v>
      </c>
      <c r="B3502" s="1" t="s">
        <v>50</v>
      </c>
      <c r="C3502" s="1">
        <v>84.0</v>
      </c>
      <c r="D3502" s="1" t="s">
        <v>51</v>
      </c>
      <c r="E3502" s="1" t="s">
        <v>63</v>
      </c>
      <c r="F3502" s="1" t="s">
        <v>137</v>
      </c>
      <c r="G3502" s="1" t="s">
        <v>82</v>
      </c>
      <c r="H3502" s="1" t="s">
        <v>54</v>
      </c>
      <c r="I3502" s="1" t="s">
        <v>55</v>
      </c>
      <c r="J3502" s="1" t="s">
        <v>82</v>
      </c>
      <c r="K3502" s="1" t="s">
        <v>54</v>
      </c>
      <c r="M3502" s="1" t="s">
        <v>56</v>
      </c>
      <c r="N3502" s="1" t="s">
        <v>66</v>
      </c>
      <c r="O3502" s="1" t="s">
        <v>82</v>
      </c>
      <c r="P3502" s="1" t="s">
        <v>54</v>
      </c>
      <c r="Q3502" s="1" t="s">
        <v>55</v>
      </c>
      <c r="R3502" s="1" t="s">
        <v>67</v>
      </c>
      <c r="T3502" s="1" t="s">
        <v>4131</v>
      </c>
      <c r="U3502" s="1" t="s">
        <v>59</v>
      </c>
      <c r="X3502" s="1" t="s">
        <v>60</v>
      </c>
      <c r="Z3502" s="1" t="s">
        <v>60</v>
      </c>
      <c r="AP3502" s="1" t="s">
        <v>60</v>
      </c>
      <c r="AR3502" s="1" t="s">
        <v>60</v>
      </c>
      <c r="AT3502" s="1" t="s">
        <v>329</v>
      </c>
      <c r="AU3502" s="1" t="s">
        <v>329</v>
      </c>
      <c r="AV3502" s="1" t="s">
        <v>85</v>
      </c>
      <c r="AW3502" s="3" t="str">
        <f t="shared" si="1"/>
        <v>Other</v>
      </c>
      <c r="AX3502" s="3" t="str">
        <f t="array" ref="AX3502">TEXTJOIN(", ", TRUE, IF(X3502:AS3502="Y", X$1:AS$1, IF(X3502:AS3502&lt;&gt;"", X$1:AS$1 &amp; ": " &amp; X3502:AS3502, "")))
</f>
        <v>Heroin, Fentanyl, Heroin/Morph/Codeine, Any Opioid</v>
      </c>
    </row>
    <row r="3503">
      <c r="A3503" s="2">
        <v>43184.0</v>
      </c>
      <c r="B3503" s="1" t="s">
        <v>50</v>
      </c>
      <c r="C3503" s="1">
        <v>32.0</v>
      </c>
      <c r="D3503" s="1" t="s">
        <v>51</v>
      </c>
      <c r="E3503" s="1" t="s">
        <v>63</v>
      </c>
      <c r="G3503" s="1" t="s">
        <v>143</v>
      </c>
      <c r="H3503" s="1" t="s">
        <v>91</v>
      </c>
      <c r="I3503" s="1" t="s">
        <v>55</v>
      </c>
      <c r="J3503" s="1" t="s">
        <v>143</v>
      </c>
      <c r="K3503" s="1" t="s">
        <v>91</v>
      </c>
      <c r="M3503" s="1" t="s">
        <v>56</v>
      </c>
      <c r="N3503" s="1" t="s">
        <v>119</v>
      </c>
      <c r="O3503" s="1" t="s">
        <v>143</v>
      </c>
      <c r="P3503" s="1" t="s">
        <v>91</v>
      </c>
      <c r="Q3503" s="1" t="s">
        <v>55</v>
      </c>
      <c r="R3503" s="1" t="s">
        <v>56</v>
      </c>
      <c r="T3503" s="1" t="s">
        <v>4132</v>
      </c>
      <c r="U3503" s="1" t="s">
        <v>59</v>
      </c>
      <c r="Y3503" s="1" t="s">
        <v>60</v>
      </c>
      <c r="Z3503" s="1" t="s">
        <v>60</v>
      </c>
      <c r="AR3503" s="1" t="s">
        <v>60</v>
      </c>
      <c r="AT3503" s="1" t="s">
        <v>145</v>
      </c>
      <c r="AU3503" s="1" t="s">
        <v>145</v>
      </c>
      <c r="AV3503" s="1" t="s">
        <v>146</v>
      </c>
      <c r="AW3503" s="3" t="str">
        <f t="shared" si="1"/>
        <v>Other</v>
      </c>
      <c r="AX3503" s="3" t="str">
        <f t="array" ref="AX3503">TEXTJOIN(", ", TRUE, IF(X3503:AS3503="Y", X$1:AS$1, IF(X3503:AS3503&lt;&gt;"", X$1:AS$1 &amp; ": " &amp; X3503:AS3503, "")))
</f>
        <v>Cocaine, Fentanyl, Any Opioid</v>
      </c>
    </row>
    <row r="3504">
      <c r="A3504" s="2">
        <v>42016.0</v>
      </c>
      <c r="B3504" s="1" t="s">
        <v>86</v>
      </c>
      <c r="C3504" s="1">
        <v>39.0</v>
      </c>
      <c r="D3504" s="1" t="s">
        <v>51</v>
      </c>
      <c r="E3504" s="1" t="s">
        <v>63</v>
      </c>
      <c r="G3504" s="1" t="s">
        <v>102</v>
      </c>
      <c r="H3504" s="1" t="s">
        <v>103</v>
      </c>
      <c r="I3504" s="1" t="s">
        <v>55</v>
      </c>
      <c r="J3504" s="1" t="s">
        <v>102</v>
      </c>
      <c r="M3504" s="1" t="s">
        <v>56</v>
      </c>
      <c r="O3504" s="1" t="s">
        <v>102</v>
      </c>
      <c r="P3504" s="1" t="s">
        <v>103</v>
      </c>
      <c r="Q3504" s="1" t="s">
        <v>55</v>
      </c>
      <c r="R3504" s="1" t="s">
        <v>56</v>
      </c>
      <c r="T3504" s="1" t="s">
        <v>130</v>
      </c>
      <c r="U3504" s="1" t="s">
        <v>59</v>
      </c>
      <c r="W3504" s="1" t="s">
        <v>60</v>
      </c>
      <c r="X3504" s="1" t="s">
        <v>60</v>
      </c>
      <c r="AP3504" s="1" t="s">
        <v>60</v>
      </c>
      <c r="AR3504" s="1" t="s">
        <v>60</v>
      </c>
      <c r="AT3504" s="1" t="s">
        <v>106</v>
      </c>
      <c r="AU3504" s="1" t="s">
        <v>106</v>
      </c>
      <c r="AV3504" s="1" t="s">
        <v>107</v>
      </c>
      <c r="AW3504" s="3" t="str">
        <f t="shared" si="1"/>
        <v>Other</v>
      </c>
      <c r="AX3504" s="3" t="str">
        <f t="array" ref="AX3504">TEXTJOIN(", ", TRUE, IF(X3504:AS3504="Y", X$1:AS$1, IF(X3504:AS3504&lt;&gt;"", X$1:AS$1 &amp; ": " &amp; X3504:AS3504, "")))
</f>
        <v>Heroin, Heroin/Morph/Codeine, Any Opioid</v>
      </c>
    </row>
    <row r="3505">
      <c r="A3505" s="2">
        <v>42869.0</v>
      </c>
      <c r="B3505" s="1" t="s">
        <v>86</v>
      </c>
      <c r="C3505" s="1">
        <v>38.0</v>
      </c>
      <c r="D3505" s="1" t="s">
        <v>51</v>
      </c>
      <c r="E3505" s="1" t="s">
        <v>63</v>
      </c>
      <c r="G3505" s="1" t="s">
        <v>222</v>
      </c>
      <c r="H3505" s="1" t="s">
        <v>103</v>
      </c>
      <c r="I3505" s="1" t="s">
        <v>55</v>
      </c>
      <c r="J3505" s="1" t="s">
        <v>255</v>
      </c>
      <c r="K3505" s="1" t="s">
        <v>103</v>
      </c>
      <c r="L3505" s="1" t="s">
        <v>55</v>
      </c>
      <c r="M3505" s="1" t="s">
        <v>177</v>
      </c>
      <c r="N3505" s="1" t="s">
        <v>119</v>
      </c>
      <c r="O3505" s="1" t="s">
        <v>255</v>
      </c>
      <c r="P3505" s="1" t="s">
        <v>103</v>
      </c>
      <c r="Q3505" s="1" t="s">
        <v>55</v>
      </c>
      <c r="R3505" s="1" t="s">
        <v>44</v>
      </c>
      <c r="S3505" s="1" t="s">
        <v>2509</v>
      </c>
      <c r="T3505" s="1" t="s">
        <v>4133</v>
      </c>
      <c r="U3505" s="1" t="s">
        <v>59</v>
      </c>
      <c r="X3505" s="1" t="s">
        <v>60</v>
      </c>
      <c r="Y3505" s="1" t="s">
        <v>60</v>
      </c>
      <c r="Z3505" s="1" t="s">
        <v>60</v>
      </c>
      <c r="AD3505" s="1" t="s">
        <v>60</v>
      </c>
      <c r="AT3505" s="1" t="s">
        <v>224</v>
      </c>
      <c r="AU3505" s="1" t="s">
        <v>259</v>
      </c>
      <c r="AV3505" s="1" t="s">
        <v>520</v>
      </c>
      <c r="AW3505" s="3" t="str">
        <f t="shared" si="1"/>
        <v>Other</v>
      </c>
      <c r="AX3505" s="3" t="str">
        <f t="array" ref="AX3505">TEXTJOIN(", ", TRUE, IF(X3505:AS3505="Y", X$1:AS$1, IF(X3505:AS3505&lt;&gt;"", X$1:AS$1 &amp; ": " &amp; X3505:AS3505, "")))
</f>
        <v>Heroin, Cocaine, Fentanyl, Ethanol</v>
      </c>
    </row>
    <row r="3506">
      <c r="A3506" s="2">
        <v>42448.0</v>
      </c>
      <c r="B3506" s="1" t="s">
        <v>50</v>
      </c>
      <c r="C3506" s="1">
        <v>54.0</v>
      </c>
      <c r="D3506" s="1" t="s">
        <v>76</v>
      </c>
      <c r="E3506" s="1" t="s">
        <v>63</v>
      </c>
      <c r="G3506" s="1" t="s">
        <v>211</v>
      </c>
      <c r="H3506" s="1" t="s">
        <v>91</v>
      </c>
      <c r="I3506" s="1" t="s">
        <v>55</v>
      </c>
      <c r="J3506" s="1" t="s">
        <v>211</v>
      </c>
      <c r="M3506" s="1" t="s">
        <v>56</v>
      </c>
      <c r="N3506" s="1" t="s">
        <v>136</v>
      </c>
      <c r="O3506" s="1" t="s">
        <v>211</v>
      </c>
      <c r="R3506" s="1" t="s">
        <v>56</v>
      </c>
      <c r="T3506" s="1" t="s">
        <v>2183</v>
      </c>
      <c r="U3506" s="1" t="s">
        <v>59</v>
      </c>
      <c r="Y3506" s="1" t="s">
        <v>60</v>
      </c>
      <c r="Z3506" s="1" t="s">
        <v>60</v>
      </c>
      <c r="AD3506" s="1" t="s">
        <v>60</v>
      </c>
      <c r="AR3506" s="1" t="s">
        <v>60</v>
      </c>
      <c r="AT3506" s="1" t="s">
        <v>214</v>
      </c>
      <c r="AU3506" s="1" t="s">
        <v>214</v>
      </c>
      <c r="AV3506" s="1" t="s">
        <v>215</v>
      </c>
      <c r="AW3506" s="3" t="str">
        <f t="shared" si="1"/>
        <v>Other</v>
      </c>
      <c r="AX3506" s="3" t="str">
        <f t="array" ref="AX3506">TEXTJOIN(", ", TRUE, IF(X3506:AS3506="Y", X$1:AS$1, IF(X3506:AS3506&lt;&gt;"", X$1:AS$1 &amp; ": " &amp; X3506:AS3506, "")))
</f>
        <v>Cocaine, Fentanyl, Ethanol, Any Opioid</v>
      </c>
    </row>
    <row r="3507">
      <c r="A3507" s="4">
        <v>42719.0</v>
      </c>
      <c r="B3507" s="1" t="s">
        <v>50</v>
      </c>
      <c r="C3507" s="1">
        <v>48.0</v>
      </c>
      <c r="D3507" s="1" t="s">
        <v>76</v>
      </c>
      <c r="E3507" s="1" t="s">
        <v>63</v>
      </c>
      <c r="G3507" s="1" t="s">
        <v>53</v>
      </c>
      <c r="H3507" s="1" t="s">
        <v>54</v>
      </c>
      <c r="I3507" s="1" t="s">
        <v>55</v>
      </c>
      <c r="J3507" s="1" t="s">
        <v>53</v>
      </c>
      <c r="M3507" s="1" t="s">
        <v>56</v>
      </c>
      <c r="N3507" s="1" t="s">
        <v>104</v>
      </c>
      <c r="O3507" s="1" t="s">
        <v>53</v>
      </c>
      <c r="R3507" s="1" t="s">
        <v>56</v>
      </c>
      <c r="T3507" s="1" t="s">
        <v>4134</v>
      </c>
      <c r="U3507" s="1" t="s">
        <v>59</v>
      </c>
      <c r="AB3507" s="1" t="s">
        <v>60</v>
      </c>
      <c r="AF3507" s="1" t="s">
        <v>60</v>
      </c>
      <c r="AR3507" s="1" t="s">
        <v>60</v>
      </c>
      <c r="AT3507" s="1" t="s">
        <v>61</v>
      </c>
      <c r="AU3507" s="1" t="s">
        <v>61</v>
      </c>
      <c r="AV3507" s="1" t="s">
        <v>294</v>
      </c>
      <c r="AW3507" s="3" t="str">
        <f t="shared" si="1"/>
        <v>Other</v>
      </c>
      <c r="AX3507" s="3" t="str">
        <f t="array" ref="AX3507">TEXTJOIN(", ", TRUE, IF(X3507:AS3507="Y", X$1:AS$1, IF(X3507:AS3507&lt;&gt;"", X$1:AS$1 &amp; ": " &amp; X3507:AS3507, "")))
</f>
        <v>Oxycodone, Benzodiazepine, Any Opioid</v>
      </c>
    </row>
    <row r="3508">
      <c r="A3508" s="2">
        <v>42503.0</v>
      </c>
      <c r="B3508" s="1" t="s">
        <v>50</v>
      </c>
      <c r="C3508" s="1">
        <v>61.0</v>
      </c>
      <c r="D3508" s="1" t="s">
        <v>51</v>
      </c>
      <c r="E3508" s="1" t="s">
        <v>63</v>
      </c>
      <c r="G3508" s="1" t="s">
        <v>185</v>
      </c>
      <c r="H3508" s="1" t="s">
        <v>91</v>
      </c>
      <c r="I3508" s="1" t="s">
        <v>55</v>
      </c>
      <c r="J3508" s="1" t="s">
        <v>185</v>
      </c>
      <c r="M3508" s="1" t="s">
        <v>56</v>
      </c>
      <c r="N3508" s="1" t="s">
        <v>276</v>
      </c>
      <c r="O3508" s="1" t="s">
        <v>185</v>
      </c>
      <c r="R3508" s="1" t="s">
        <v>56</v>
      </c>
      <c r="T3508" s="1" t="s">
        <v>312</v>
      </c>
      <c r="U3508" s="1" t="s">
        <v>59</v>
      </c>
      <c r="X3508" s="1" t="s">
        <v>60</v>
      </c>
      <c r="Z3508" s="1" t="s">
        <v>60</v>
      </c>
      <c r="AP3508" s="1" t="s">
        <v>60</v>
      </c>
      <c r="AR3508" s="1" t="s">
        <v>60</v>
      </c>
      <c r="AT3508" s="1" t="s">
        <v>188</v>
      </c>
      <c r="AU3508" s="1" t="s">
        <v>188</v>
      </c>
      <c r="AV3508" s="1" t="s">
        <v>189</v>
      </c>
      <c r="AW3508" s="3" t="str">
        <f t="shared" si="1"/>
        <v>Other</v>
      </c>
      <c r="AX3508" s="3" t="str">
        <f t="array" ref="AX3508">TEXTJOIN(", ", TRUE, IF(X3508:AS3508="Y", X$1:AS$1, IF(X3508:AS3508&lt;&gt;"", X$1:AS$1 &amp; ": " &amp; X3508:AS3508, "")))
</f>
        <v>Heroin, Fentanyl, Heroin/Morph/Codeine, Any Opioid</v>
      </c>
    </row>
    <row r="3509">
      <c r="A3509" s="2">
        <v>43595.0</v>
      </c>
      <c r="B3509" s="1" t="s">
        <v>50</v>
      </c>
      <c r="C3509" s="1">
        <v>33.0</v>
      </c>
      <c r="D3509" s="1" t="s">
        <v>51</v>
      </c>
      <c r="E3509" s="1" t="s">
        <v>63</v>
      </c>
      <c r="G3509" s="1" t="s">
        <v>82</v>
      </c>
      <c r="H3509" s="1" t="s">
        <v>54</v>
      </c>
      <c r="I3509" s="1" t="s">
        <v>55</v>
      </c>
      <c r="J3509" s="1" t="s">
        <v>82</v>
      </c>
      <c r="K3509" s="1" t="s">
        <v>54</v>
      </c>
      <c r="L3509" s="1" t="s">
        <v>55</v>
      </c>
      <c r="M3509" s="1" t="s">
        <v>56</v>
      </c>
      <c r="N3509" s="1" t="s">
        <v>2587</v>
      </c>
      <c r="O3509" s="1" t="s">
        <v>82</v>
      </c>
      <c r="P3509" s="1" t="s">
        <v>54</v>
      </c>
      <c r="Q3509" s="1" t="s">
        <v>55</v>
      </c>
      <c r="R3509" s="1" t="s">
        <v>56</v>
      </c>
      <c r="T3509" s="1" t="s">
        <v>4135</v>
      </c>
      <c r="U3509" s="1" t="s">
        <v>59</v>
      </c>
      <c r="Z3509" s="1" t="s">
        <v>60</v>
      </c>
      <c r="AD3509" s="1" t="s">
        <v>60</v>
      </c>
      <c r="AR3509" s="1" t="s">
        <v>60</v>
      </c>
      <c r="AT3509" s="1" t="s">
        <v>329</v>
      </c>
      <c r="AU3509" s="1" t="s">
        <v>329</v>
      </c>
      <c r="AV3509" s="1" t="s">
        <v>85</v>
      </c>
      <c r="AW3509" s="3" t="str">
        <f t="shared" si="1"/>
        <v>Other</v>
      </c>
      <c r="AX3509" s="3" t="str">
        <f t="array" ref="AX3509">TEXTJOIN(", ", TRUE, IF(X3509:AS3509="Y", X$1:AS$1, IF(X3509:AS3509&lt;&gt;"", X$1:AS$1 &amp; ": " &amp; X3509:AS3509, "")))
</f>
        <v>Fentanyl, Ethanol, Any Opioid</v>
      </c>
    </row>
    <row r="3510">
      <c r="A3510" s="2">
        <v>43337.0</v>
      </c>
      <c r="B3510" s="1" t="s">
        <v>50</v>
      </c>
      <c r="C3510" s="1">
        <v>44.0</v>
      </c>
      <c r="D3510" s="1" t="s">
        <v>51</v>
      </c>
      <c r="E3510" s="1" t="s">
        <v>63</v>
      </c>
      <c r="G3510" s="1" t="s">
        <v>4136</v>
      </c>
      <c r="H3510" s="1" t="s">
        <v>263</v>
      </c>
      <c r="I3510" s="1" t="s">
        <v>55</v>
      </c>
      <c r="J3510" s="1" t="s">
        <v>4136</v>
      </c>
      <c r="K3510" s="1" t="s">
        <v>263</v>
      </c>
      <c r="M3510" s="1" t="s">
        <v>56</v>
      </c>
      <c r="N3510" s="1" t="s">
        <v>119</v>
      </c>
      <c r="O3510" s="1" t="s">
        <v>4136</v>
      </c>
      <c r="P3510" s="1" t="s">
        <v>263</v>
      </c>
      <c r="Q3510" s="1" t="s">
        <v>55</v>
      </c>
      <c r="R3510" s="1" t="s">
        <v>56</v>
      </c>
      <c r="T3510" s="1" t="s">
        <v>83</v>
      </c>
      <c r="U3510" s="1" t="s">
        <v>59</v>
      </c>
      <c r="Z3510" s="1" t="s">
        <v>60</v>
      </c>
      <c r="AR3510" s="1" t="s">
        <v>60</v>
      </c>
      <c r="AT3510" s="1" t="s">
        <v>4137</v>
      </c>
      <c r="AU3510" s="1" t="s">
        <v>4137</v>
      </c>
      <c r="AV3510" s="1" t="s">
        <v>4138</v>
      </c>
      <c r="AW3510" s="3" t="str">
        <f t="shared" si="1"/>
        <v>Other</v>
      </c>
      <c r="AX3510" s="3" t="str">
        <f t="array" ref="AX3510">TEXTJOIN(", ", TRUE, IF(X3510:AS3510="Y", X$1:AS$1, IF(X3510:AS3510&lt;&gt;"", X$1:AS$1 &amp; ": " &amp; X3510:AS3510, "")))
</f>
        <v>Fentanyl, Any Opioid</v>
      </c>
    </row>
    <row r="3511">
      <c r="A3511" s="2">
        <v>43267.0</v>
      </c>
      <c r="B3511" s="1" t="s">
        <v>50</v>
      </c>
      <c r="C3511" s="1">
        <v>26.0</v>
      </c>
      <c r="D3511" s="1" t="s">
        <v>51</v>
      </c>
      <c r="E3511" s="1" t="s">
        <v>52</v>
      </c>
      <c r="G3511" s="1" t="s">
        <v>103</v>
      </c>
      <c r="H3511" s="1" t="s">
        <v>103</v>
      </c>
      <c r="I3511" s="1" t="s">
        <v>55</v>
      </c>
      <c r="J3511" s="1" t="s">
        <v>397</v>
      </c>
      <c r="K3511" s="1" t="s">
        <v>103</v>
      </c>
      <c r="M3511" s="1" t="s">
        <v>56</v>
      </c>
      <c r="N3511" s="1" t="s">
        <v>119</v>
      </c>
      <c r="O3511" s="1" t="s">
        <v>397</v>
      </c>
      <c r="P3511" s="1" t="s">
        <v>103</v>
      </c>
      <c r="Q3511" s="1" t="s">
        <v>55</v>
      </c>
      <c r="R3511" s="1" t="s">
        <v>44</v>
      </c>
      <c r="T3511" s="1" t="s">
        <v>4139</v>
      </c>
      <c r="U3511" s="1" t="s">
        <v>59</v>
      </c>
      <c r="Z3511" s="1" t="s">
        <v>60</v>
      </c>
      <c r="AA3511" s="1" t="s">
        <v>60</v>
      </c>
      <c r="AB3511" s="1" t="s">
        <v>60</v>
      </c>
      <c r="AD3511" s="1" t="s">
        <v>60</v>
      </c>
      <c r="AR3511" s="1" t="s">
        <v>60</v>
      </c>
      <c r="AT3511" s="1" t="s">
        <v>167</v>
      </c>
      <c r="AU3511" s="1" t="s">
        <v>399</v>
      </c>
      <c r="AV3511" s="1" t="s">
        <v>709</v>
      </c>
      <c r="AW3511" s="3" t="str">
        <f t="shared" si="1"/>
        <v>Other</v>
      </c>
      <c r="AX3511" s="3" t="str">
        <f t="array" ref="AX3511">TEXTJOIN(", ", TRUE, IF(X3511:AS3511="Y", X$1:AS$1, IF(X3511:AS3511&lt;&gt;"", X$1:AS$1 &amp; ": " &amp; X3511:AS3511, "")))
</f>
        <v>Fentanyl, Fentanyl Analogue, Oxycodone, Ethanol, Any Opioid</v>
      </c>
    </row>
    <row r="3512">
      <c r="A3512" s="2">
        <v>42339.0</v>
      </c>
      <c r="B3512" s="1" t="s">
        <v>86</v>
      </c>
      <c r="C3512" s="1">
        <v>59.0</v>
      </c>
      <c r="D3512" s="1" t="s">
        <v>51</v>
      </c>
      <c r="E3512" s="1" t="s">
        <v>63</v>
      </c>
      <c r="G3512" s="1" t="s">
        <v>380</v>
      </c>
      <c r="H3512" s="1" t="s">
        <v>299</v>
      </c>
      <c r="I3512" s="1" t="s">
        <v>55</v>
      </c>
      <c r="J3512" s="1" t="s">
        <v>380</v>
      </c>
      <c r="M3512" s="1" t="s">
        <v>56</v>
      </c>
      <c r="O3512" s="1" t="s">
        <v>380</v>
      </c>
      <c r="P3512" s="1" t="s">
        <v>299</v>
      </c>
      <c r="Q3512" s="1" t="s">
        <v>55</v>
      </c>
      <c r="R3512" s="1" t="s">
        <v>56</v>
      </c>
      <c r="T3512" s="1" t="s">
        <v>130</v>
      </c>
      <c r="U3512" s="1" t="s">
        <v>59</v>
      </c>
      <c r="W3512" s="1" t="s">
        <v>60</v>
      </c>
      <c r="X3512" s="1" t="s">
        <v>60</v>
      </c>
      <c r="AP3512" s="1" t="s">
        <v>60</v>
      </c>
      <c r="AR3512" s="1" t="s">
        <v>60</v>
      </c>
      <c r="AT3512" s="1" t="s">
        <v>383</v>
      </c>
      <c r="AU3512" s="1" t="s">
        <v>383</v>
      </c>
      <c r="AV3512" s="1" t="s">
        <v>987</v>
      </c>
      <c r="AW3512" s="3" t="str">
        <f t="shared" si="1"/>
        <v>Other</v>
      </c>
      <c r="AX3512" s="3" t="str">
        <f t="array" ref="AX3512">TEXTJOIN(", ", TRUE, IF(X3512:AS3512="Y", X$1:AS$1, IF(X3512:AS3512&lt;&gt;"", X$1:AS$1 &amp; ": " &amp; X3512:AS3512, "")))
</f>
        <v>Heroin, Heroin/Morph/Codeine, Any Opioid</v>
      </c>
    </row>
    <row r="3513">
      <c r="A3513" s="2">
        <v>43522.0</v>
      </c>
      <c r="B3513" s="1" t="s">
        <v>50</v>
      </c>
      <c r="C3513" s="1">
        <v>61.0</v>
      </c>
      <c r="D3513" s="1" t="s">
        <v>76</v>
      </c>
      <c r="E3513" s="1" t="s">
        <v>63</v>
      </c>
      <c r="G3513" s="1" t="s">
        <v>2242</v>
      </c>
      <c r="H3513" s="1" t="s">
        <v>121</v>
      </c>
      <c r="I3513" s="1" t="s">
        <v>55</v>
      </c>
      <c r="J3513" s="1" t="s">
        <v>91</v>
      </c>
      <c r="K3513" s="1" t="s">
        <v>91</v>
      </c>
      <c r="L3513" s="1" t="s">
        <v>55</v>
      </c>
      <c r="M3513" s="1" t="s">
        <v>92</v>
      </c>
      <c r="N3513" s="1" t="s">
        <v>136</v>
      </c>
      <c r="O3513" s="1" t="s">
        <v>91</v>
      </c>
      <c r="P3513" s="1" t="s">
        <v>91</v>
      </c>
      <c r="Q3513" s="1" t="s">
        <v>55</v>
      </c>
      <c r="R3513" s="1" t="s">
        <v>67</v>
      </c>
      <c r="T3513" s="1" t="s">
        <v>4140</v>
      </c>
      <c r="U3513" s="1" t="s">
        <v>59</v>
      </c>
      <c r="Z3513" s="1" t="s">
        <v>60</v>
      </c>
      <c r="AA3513" s="1" t="s">
        <v>60</v>
      </c>
      <c r="AD3513" s="1" t="s">
        <v>60</v>
      </c>
      <c r="AR3513" s="1" t="s">
        <v>60</v>
      </c>
      <c r="AT3513" s="1" t="s">
        <v>2244</v>
      </c>
      <c r="AU3513" s="1" t="s">
        <v>110</v>
      </c>
      <c r="AV3513" s="1" t="s">
        <v>111</v>
      </c>
      <c r="AW3513" s="3" t="str">
        <f t="shared" si="1"/>
        <v>Other</v>
      </c>
      <c r="AX3513" s="3" t="str">
        <f t="array" ref="AX3513">TEXTJOIN(", ", TRUE, IF(X3513:AS3513="Y", X$1:AS$1, IF(X3513:AS3513&lt;&gt;"", X$1:AS$1 &amp; ": " &amp; X3513:AS3513, "")))
</f>
        <v>Fentanyl, Fentanyl Analogue, Ethanol, Any Opioid</v>
      </c>
    </row>
    <row r="3514">
      <c r="A3514" s="2">
        <v>43552.0</v>
      </c>
      <c r="B3514" s="1" t="s">
        <v>50</v>
      </c>
      <c r="C3514" s="1">
        <v>27.0</v>
      </c>
      <c r="D3514" s="1" t="s">
        <v>51</v>
      </c>
      <c r="E3514" s="1" t="s">
        <v>63</v>
      </c>
      <c r="G3514" s="1" t="s">
        <v>2356</v>
      </c>
      <c r="H3514" s="1" t="s">
        <v>54</v>
      </c>
      <c r="I3514" s="1" t="s">
        <v>55</v>
      </c>
      <c r="J3514" s="1" t="s">
        <v>2356</v>
      </c>
      <c r="K3514" s="1" t="s">
        <v>54</v>
      </c>
      <c r="L3514" s="1" t="s">
        <v>55</v>
      </c>
      <c r="M3514" s="1" t="s">
        <v>56</v>
      </c>
      <c r="N3514" s="1" t="s">
        <v>119</v>
      </c>
      <c r="O3514" s="1" t="s">
        <v>2356</v>
      </c>
      <c r="P3514" s="1" t="s">
        <v>54</v>
      </c>
      <c r="Q3514" s="1" t="s">
        <v>55</v>
      </c>
      <c r="R3514" s="1" t="s">
        <v>56</v>
      </c>
      <c r="T3514" s="1" t="s">
        <v>4141</v>
      </c>
      <c r="U3514" s="1" t="s">
        <v>59</v>
      </c>
      <c r="Z3514" s="1" t="s">
        <v>60</v>
      </c>
      <c r="AB3514" s="1" t="s">
        <v>60</v>
      </c>
      <c r="AD3514" s="1" t="s">
        <v>60</v>
      </c>
      <c r="AF3514" s="1" t="s">
        <v>60</v>
      </c>
      <c r="AR3514" s="1" t="s">
        <v>60</v>
      </c>
      <c r="AT3514" s="1" t="s">
        <v>2358</v>
      </c>
      <c r="AU3514" s="1" t="s">
        <v>2358</v>
      </c>
      <c r="AV3514" s="1" t="s">
        <v>3187</v>
      </c>
      <c r="AW3514" s="3" t="str">
        <f t="shared" si="1"/>
        <v>Other</v>
      </c>
      <c r="AX3514" s="3" t="str">
        <f t="array" ref="AX3514">TEXTJOIN(", ", TRUE, IF(X3514:AS3514="Y", X$1:AS$1, IF(X3514:AS3514&lt;&gt;"", X$1:AS$1 &amp; ": " &amp; X3514:AS3514, "")))
</f>
        <v>Fentanyl, Oxycodone, Ethanol, Benzodiazepine, Any Opioid</v>
      </c>
    </row>
    <row r="3515">
      <c r="A3515" s="2">
        <v>43682.0</v>
      </c>
      <c r="B3515" s="1" t="s">
        <v>50</v>
      </c>
      <c r="C3515" s="1">
        <v>51.0</v>
      </c>
      <c r="D3515" s="1" t="s">
        <v>76</v>
      </c>
      <c r="E3515" s="1" t="s">
        <v>63</v>
      </c>
      <c r="G3515" s="1" t="s">
        <v>211</v>
      </c>
      <c r="H3515" s="1" t="s">
        <v>91</v>
      </c>
      <c r="I3515" s="1" t="s">
        <v>55</v>
      </c>
      <c r="J3515" s="1" t="s">
        <v>211</v>
      </c>
      <c r="K3515" s="1" t="s">
        <v>91</v>
      </c>
      <c r="L3515" s="1" t="s">
        <v>55</v>
      </c>
      <c r="M3515" s="1" t="s">
        <v>56</v>
      </c>
      <c r="N3515" s="1" t="s">
        <v>66</v>
      </c>
      <c r="O3515" s="1" t="s">
        <v>91</v>
      </c>
      <c r="P3515" s="1" t="s">
        <v>91</v>
      </c>
      <c r="Q3515" s="1" t="s">
        <v>55</v>
      </c>
      <c r="R3515" s="1" t="s">
        <v>44</v>
      </c>
      <c r="T3515" s="1" t="s">
        <v>4142</v>
      </c>
      <c r="U3515" s="1" t="s">
        <v>59</v>
      </c>
      <c r="Z3515" s="1" t="s">
        <v>60</v>
      </c>
      <c r="AR3515" s="1" t="s">
        <v>60</v>
      </c>
      <c r="AT3515" s="1" t="s">
        <v>214</v>
      </c>
      <c r="AU3515" s="1" t="s">
        <v>214</v>
      </c>
      <c r="AV3515" s="1" t="s">
        <v>111</v>
      </c>
      <c r="AW3515" s="3" t="str">
        <f t="shared" si="1"/>
        <v>Other</v>
      </c>
      <c r="AX3515" s="3" t="str">
        <f t="array" ref="AX3515">TEXTJOIN(", ", TRUE, IF(X3515:AS3515="Y", X$1:AS$1, IF(X3515:AS3515&lt;&gt;"", X$1:AS$1 &amp; ": " &amp; X3515:AS3515, "")))
</f>
        <v>Fentanyl, Any Opioid</v>
      </c>
    </row>
    <row r="3516">
      <c r="A3516" s="2">
        <v>44448.0</v>
      </c>
      <c r="B3516" s="1" t="s">
        <v>50</v>
      </c>
      <c r="C3516" s="1">
        <v>40.0</v>
      </c>
      <c r="D3516" s="1" t="s">
        <v>76</v>
      </c>
      <c r="E3516" s="1" t="s">
        <v>63</v>
      </c>
      <c r="G3516" s="1" t="s">
        <v>103</v>
      </c>
      <c r="H3516" s="1" t="s">
        <v>103</v>
      </c>
      <c r="I3516" s="1" t="s">
        <v>55</v>
      </c>
      <c r="J3516" s="1" t="s">
        <v>103</v>
      </c>
      <c r="K3516" s="1" t="s">
        <v>103</v>
      </c>
      <c r="L3516" s="1" t="s">
        <v>55</v>
      </c>
      <c r="M3516" s="1" t="s">
        <v>177</v>
      </c>
      <c r="N3516" s="1" t="s">
        <v>178</v>
      </c>
      <c r="O3516" s="1" t="s">
        <v>103</v>
      </c>
      <c r="P3516" s="1" t="s">
        <v>103</v>
      </c>
      <c r="Q3516" s="1" t="s">
        <v>55</v>
      </c>
      <c r="R3516" s="1" t="s">
        <v>173</v>
      </c>
      <c r="T3516" s="1" t="s">
        <v>4143</v>
      </c>
      <c r="U3516" s="1" t="s">
        <v>59</v>
      </c>
      <c r="Z3516" s="1" t="s">
        <v>60</v>
      </c>
      <c r="AR3516" s="1" t="s">
        <v>60</v>
      </c>
      <c r="AS3516" s="1" t="s">
        <v>417</v>
      </c>
      <c r="AT3516" s="1" t="s">
        <v>167</v>
      </c>
      <c r="AU3516" s="1" t="s">
        <v>167</v>
      </c>
      <c r="AV3516" s="1" t="s">
        <v>168</v>
      </c>
      <c r="AW3516" s="3" t="str">
        <f t="shared" si="1"/>
        <v>Other</v>
      </c>
      <c r="AX3516" s="3" t="str">
        <f t="array" ref="AX3516">TEXTJOIN(", ", TRUE, IF(X3516:AS3516="Y", X$1:AS$1, IF(X3516:AS3516&lt;&gt;"", X$1:AS$1 &amp; ": " &amp; X3516:AS3516, "")))
</f>
        <v>Fentanyl, Any Opioid, Other: PCP</v>
      </c>
    </row>
    <row r="3517">
      <c r="A3517" s="4">
        <v>43404.0</v>
      </c>
      <c r="B3517" s="1" t="s">
        <v>50</v>
      </c>
      <c r="C3517" s="1">
        <v>31.0</v>
      </c>
      <c r="D3517" s="1" t="s">
        <v>51</v>
      </c>
      <c r="E3517" s="1" t="s">
        <v>63</v>
      </c>
      <c r="G3517" s="1" t="s">
        <v>53</v>
      </c>
      <c r="H3517" s="1" t="s">
        <v>54</v>
      </c>
      <c r="I3517" s="1" t="s">
        <v>55</v>
      </c>
      <c r="J3517" s="1" t="s">
        <v>53</v>
      </c>
      <c r="K3517" s="1" t="s">
        <v>54</v>
      </c>
      <c r="M3517" s="1" t="s">
        <v>56</v>
      </c>
      <c r="N3517" s="1" t="s">
        <v>66</v>
      </c>
      <c r="O3517" s="1" t="s">
        <v>53</v>
      </c>
      <c r="P3517" s="1" t="s">
        <v>54</v>
      </c>
      <c r="Q3517" s="1" t="s">
        <v>55</v>
      </c>
      <c r="R3517" s="1" t="s">
        <v>56</v>
      </c>
      <c r="T3517" s="1" t="s">
        <v>4144</v>
      </c>
      <c r="U3517" s="1" t="s">
        <v>59</v>
      </c>
      <c r="Y3517" s="1" t="s">
        <v>60</v>
      </c>
      <c r="Z3517" s="1" t="s">
        <v>60</v>
      </c>
      <c r="AR3517" s="1" t="s">
        <v>60</v>
      </c>
      <c r="AT3517" s="1" t="s">
        <v>61</v>
      </c>
      <c r="AU3517" s="1" t="s">
        <v>61</v>
      </c>
      <c r="AV3517" s="1" t="s">
        <v>294</v>
      </c>
      <c r="AW3517" s="3" t="str">
        <f t="shared" si="1"/>
        <v>Other</v>
      </c>
      <c r="AX3517" s="3" t="str">
        <f t="array" ref="AX3517">TEXTJOIN(", ", TRUE, IF(X3517:AS3517="Y", X$1:AS$1, IF(X3517:AS3517&lt;&gt;"", X$1:AS$1 &amp; ": " &amp; X3517:AS3517, "")))
</f>
        <v>Cocaine, Fentanyl, Any Opioid</v>
      </c>
    </row>
    <row r="3518">
      <c r="A3518" s="2">
        <v>43525.0</v>
      </c>
      <c r="B3518" s="1" t="s">
        <v>50</v>
      </c>
      <c r="C3518" s="1">
        <v>62.0</v>
      </c>
      <c r="D3518" s="1" t="s">
        <v>51</v>
      </c>
      <c r="E3518" s="1" t="s">
        <v>63</v>
      </c>
      <c r="G3518" s="1" t="s">
        <v>103</v>
      </c>
      <c r="H3518" s="1" t="s">
        <v>103</v>
      </c>
      <c r="I3518" s="1" t="s">
        <v>55</v>
      </c>
      <c r="J3518" s="1" t="s">
        <v>103</v>
      </c>
      <c r="K3518" s="1" t="s">
        <v>103</v>
      </c>
      <c r="L3518" s="1" t="s">
        <v>55</v>
      </c>
      <c r="M3518" s="1" t="s">
        <v>56</v>
      </c>
      <c r="N3518" s="1" t="s">
        <v>136</v>
      </c>
      <c r="O3518" s="1" t="s">
        <v>103</v>
      </c>
      <c r="P3518" s="1" t="s">
        <v>103</v>
      </c>
      <c r="Q3518" s="1" t="s">
        <v>55</v>
      </c>
      <c r="R3518" s="1" t="s">
        <v>67</v>
      </c>
      <c r="T3518" s="1" t="s">
        <v>4145</v>
      </c>
      <c r="U3518" s="1" t="s">
        <v>59</v>
      </c>
      <c r="X3518" s="1" t="s">
        <v>60</v>
      </c>
      <c r="AF3518" s="1" t="s">
        <v>60</v>
      </c>
      <c r="AP3518" s="1" t="s">
        <v>60</v>
      </c>
      <c r="AR3518" s="1" t="s">
        <v>60</v>
      </c>
      <c r="AT3518" s="1" t="s">
        <v>167</v>
      </c>
      <c r="AU3518" s="1" t="s">
        <v>167</v>
      </c>
      <c r="AV3518" s="1" t="s">
        <v>168</v>
      </c>
      <c r="AW3518" s="3" t="str">
        <f t="shared" si="1"/>
        <v>Other</v>
      </c>
      <c r="AX3518" s="3" t="str">
        <f t="array" ref="AX3518">TEXTJOIN(", ", TRUE, IF(X3518:AS3518="Y", X$1:AS$1, IF(X3518:AS3518&lt;&gt;"", X$1:AS$1 &amp; ": " &amp; X3518:AS3518, "")))
</f>
        <v>Heroin, Benzodiazepine, Heroin/Morph/Codeine, Any Opioid</v>
      </c>
    </row>
    <row r="3519">
      <c r="A3519" s="4">
        <v>44179.0</v>
      </c>
      <c r="B3519" s="1" t="s">
        <v>50</v>
      </c>
      <c r="C3519" s="1">
        <v>66.0</v>
      </c>
      <c r="D3519" s="1" t="s">
        <v>76</v>
      </c>
      <c r="E3519" s="1" t="s">
        <v>63</v>
      </c>
      <c r="G3519" s="1" t="s">
        <v>787</v>
      </c>
      <c r="H3519" s="1" t="s">
        <v>263</v>
      </c>
      <c r="I3519" s="1" t="s">
        <v>55</v>
      </c>
      <c r="J3519" s="1" t="s">
        <v>787</v>
      </c>
      <c r="K3519" s="1" t="s">
        <v>263</v>
      </c>
      <c r="L3519" s="1" t="s">
        <v>55</v>
      </c>
      <c r="M3519" s="1" t="s">
        <v>56</v>
      </c>
      <c r="N3519" s="1" t="s">
        <v>806</v>
      </c>
      <c r="O3519" s="1" t="s">
        <v>787</v>
      </c>
      <c r="P3519" s="1" t="s">
        <v>263</v>
      </c>
      <c r="Q3519" s="1" t="s">
        <v>55</v>
      </c>
      <c r="R3519" s="1" t="s">
        <v>56</v>
      </c>
      <c r="T3519" s="1" t="s">
        <v>4146</v>
      </c>
      <c r="U3519" s="1" t="s">
        <v>59</v>
      </c>
      <c r="AC3519" s="1" t="s">
        <v>60</v>
      </c>
      <c r="AF3519" s="1" t="s">
        <v>60</v>
      </c>
      <c r="AK3519" s="1" t="s">
        <v>60</v>
      </c>
      <c r="AQ3519" s="1" t="s">
        <v>60</v>
      </c>
      <c r="AR3519" s="1" t="s">
        <v>60</v>
      </c>
      <c r="AT3519" s="1" t="s">
        <v>789</v>
      </c>
      <c r="AU3519" s="1" t="s">
        <v>789</v>
      </c>
      <c r="AV3519" s="1" t="s">
        <v>790</v>
      </c>
      <c r="AW3519" s="3" t="str">
        <f t="shared" si="1"/>
        <v>Other</v>
      </c>
      <c r="AX3519" s="3" t="str">
        <f t="array" ref="AX3519">TEXTJOIN(", ", TRUE, IF(X3519:AS3519="Y", X$1:AS$1, IF(X3519:AS3519&lt;&gt;"", X$1:AS$1 &amp; ": " &amp; X3519:AS3519, "")))
</f>
        <v>Oxymorphone, Benzodiazepine, Hydromorphone, Other Opioid, Any Opioid</v>
      </c>
    </row>
    <row r="3520">
      <c r="A3520" s="2">
        <v>41530.0</v>
      </c>
      <c r="B3520" s="1" t="s">
        <v>50</v>
      </c>
      <c r="C3520" s="1">
        <v>49.0</v>
      </c>
      <c r="D3520" s="1" t="s">
        <v>51</v>
      </c>
      <c r="E3520" s="1" t="s">
        <v>63</v>
      </c>
      <c r="G3520" s="1" t="s">
        <v>98</v>
      </c>
      <c r="H3520" s="1" t="s">
        <v>54</v>
      </c>
      <c r="J3520" s="1" t="s">
        <v>98</v>
      </c>
      <c r="L3520" s="1" t="s">
        <v>55</v>
      </c>
      <c r="M3520" s="1" t="s">
        <v>56</v>
      </c>
      <c r="N3520" s="1" t="s">
        <v>1908</v>
      </c>
      <c r="O3520" s="1" t="s">
        <v>98</v>
      </c>
      <c r="P3520" s="1" t="s">
        <v>54</v>
      </c>
      <c r="R3520" s="1" t="s">
        <v>56</v>
      </c>
      <c r="T3520" s="1" t="s">
        <v>4147</v>
      </c>
      <c r="U3520" s="1" t="s">
        <v>59</v>
      </c>
      <c r="AF3520" s="1" t="s">
        <v>60</v>
      </c>
      <c r="AS3520" s="1" t="s">
        <v>1967</v>
      </c>
      <c r="AT3520" s="1" t="s">
        <v>100</v>
      </c>
      <c r="AU3520" s="1" t="s">
        <v>100</v>
      </c>
      <c r="AV3520" s="1" t="s">
        <v>101</v>
      </c>
      <c r="AW3520" s="3" t="str">
        <f t="shared" si="1"/>
        <v>Other</v>
      </c>
      <c r="AX3520" s="3" t="str">
        <f t="array" ref="AX3520">TEXTJOIN(", ", TRUE, IF(X3520:AS3520="Y", X$1:AS$1, IF(X3520:AS3520&lt;&gt;"", X$1:AS$1 &amp; ": " &amp; X3520:AS3520, "")))
</f>
        <v>Benzodiazepine, Other: MORPHINE</v>
      </c>
    </row>
    <row r="3521">
      <c r="A3521" s="2">
        <v>42011.0</v>
      </c>
      <c r="B3521" s="1" t="s">
        <v>86</v>
      </c>
      <c r="C3521" s="1">
        <v>26.0</v>
      </c>
      <c r="D3521" s="1" t="s">
        <v>51</v>
      </c>
      <c r="E3521" s="1" t="s">
        <v>63</v>
      </c>
      <c r="G3521" s="1" t="s">
        <v>251</v>
      </c>
      <c r="H3521" s="1" t="s">
        <v>103</v>
      </c>
      <c r="I3521" s="1" t="s">
        <v>55</v>
      </c>
      <c r="J3521" s="1" t="s">
        <v>226</v>
      </c>
      <c r="M3521" s="1" t="s">
        <v>401</v>
      </c>
      <c r="O3521" s="1" t="s">
        <v>103</v>
      </c>
      <c r="P3521" s="1" t="s">
        <v>103</v>
      </c>
      <c r="Q3521" s="1" t="s">
        <v>55</v>
      </c>
      <c r="R3521" s="1" t="s">
        <v>67</v>
      </c>
      <c r="T3521" s="1" t="s">
        <v>4148</v>
      </c>
      <c r="U3521" s="1" t="s">
        <v>59</v>
      </c>
      <c r="W3521" s="1" t="s">
        <v>60</v>
      </c>
      <c r="X3521" s="1" t="s">
        <v>60</v>
      </c>
      <c r="AP3521" s="1" t="s">
        <v>60</v>
      </c>
      <c r="AR3521" s="1" t="s">
        <v>60</v>
      </c>
      <c r="AT3521" s="1" t="s">
        <v>253</v>
      </c>
      <c r="AU3521" s="1" t="s">
        <v>228</v>
      </c>
      <c r="AV3521" s="1" t="s">
        <v>168</v>
      </c>
      <c r="AW3521" s="3" t="str">
        <f t="shared" si="1"/>
        <v>Other</v>
      </c>
      <c r="AX3521" s="3" t="str">
        <f t="array" ref="AX3521">TEXTJOIN(", ", TRUE, IF(X3521:AS3521="Y", X$1:AS$1, IF(X3521:AS3521&lt;&gt;"", X$1:AS$1 &amp; ": " &amp; X3521:AS3521, "")))
</f>
        <v>Heroin, Heroin/Morph/Codeine, Any Opioid</v>
      </c>
    </row>
    <row r="3522">
      <c r="A3522" s="4">
        <v>42328.0</v>
      </c>
      <c r="B3522" s="1" t="s">
        <v>86</v>
      </c>
      <c r="C3522" s="1">
        <v>45.0</v>
      </c>
      <c r="D3522" s="1" t="s">
        <v>51</v>
      </c>
      <c r="E3522" s="1" t="s">
        <v>63</v>
      </c>
      <c r="G3522" s="1" t="s">
        <v>368</v>
      </c>
      <c r="H3522" s="1" t="s">
        <v>91</v>
      </c>
      <c r="I3522" s="1" t="s">
        <v>55</v>
      </c>
      <c r="J3522" s="1" t="s">
        <v>256</v>
      </c>
      <c r="M3522" s="1" t="s">
        <v>193</v>
      </c>
      <c r="O3522" s="1" t="s">
        <v>256</v>
      </c>
      <c r="P3522" s="1" t="s">
        <v>103</v>
      </c>
      <c r="Q3522" s="1" t="s">
        <v>55</v>
      </c>
      <c r="R3522" s="1" t="s">
        <v>67</v>
      </c>
      <c r="T3522" s="1" t="s">
        <v>4149</v>
      </c>
      <c r="U3522" s="1" t="s">
        <v>59</v>
      </c>
      <c r="Z3522" s="1" t="s">
        <v>60</v>
      </c>
      <c r="AO3522" s="1" t="s">
        <v>60</v>
      </c>
      <c r="AP3522" s="1" t="s">
        <v>60</v>
      </c>
      <c r="AR3522" s="1" t="s">
        <v>60</v>
      </c>
      <c r="AS3522" s="1" t="s">
        <v>1967</v>
      </c>
      <c r="AT3522" s="1" t="s">
        <v>369</v>
      </c>
      <c r="AU3522" s="1" t="s">
        <v>282</v>
      </c>
      <c r="AV3522" s="1" t="s">
        <v>260</v>
      </c>
      <c r="AW3522" s="3" t="str">
        <f t="shared" si="1"/>
        <v>Other</v>
      </c>
      <c r="AX3522" s="3" t="str">
        <f t="array" ref="AX3522">TEXTJOIN(", ", TRUE, IF(X3522:AS3522="Y", X$1:AS$1, IF(X3522:AS3522&lt;&gt;"", X$1:AS$1 &amp; ": " &amp; X3522:AS3522, "")))
</f>
        <v>Fentanyl, Opiate NOS, Heroin/Morph/Codeine, Any Opioid, Other: MORPHINE</v>
      </c>
    </row>
    <row r="3523">
      <c r="A3523" s="2">
        <v>42399.0</v>
      </c>
      <c r="B3523" s="1" t="s">
        <v>50</v>
      </c>
      <c r="C3523" s="1">
        <v>33.0</v>
      </c>
      <c r="D3523" s="1" t="s">
        <v>51</v>
      </c>
      <c r="E3523" s="1" t="s">
        <v>63</v>
      </c>
      <c r="G3523" s="1" t="s">
        <v>238</v>
      </c>
      <c r="H3523" s="1" t="s">
        <v>125</v>
      </c>
      <c r="I3523" s="1" t="s">
        <v>55</v>
      </c>
      <c r="J3523" s="1" t="s">
        <v>238</v>
      </c>
      <c r="M3523" s="1" t="s">
        <v>56</v>
      </c>
      <c r="N3523" s="1" t="s">
        <v>276</v>
      </c>
      <c r="O3523" s="1" t="s">
        <v>238</v>
      </c>
      <c r="R3523" s="1" t="s">
        <v>56</v>
      </c>
      <c r="T3523" s="1" t="s">
        <v>4150</v>
      </c>
      <c r="U3523" s="1" t="s">
        <v>59</v>
      </c>
      <c r="Z3523" s="1" t="s">
        <v>60</v>
      </c>
      <c r="AD3523" s="1" t="s">
        <v>60</v>
      </c>
      <c r="AR3523" s="1" t="s">
        <v>60</v>
      </c>
      <c r="AT3523" s="1" t="s">
        <v>567</v>
      </c>
      <c r="AU3523" s="1" t="s">
        <v>567</v>
      </c>
      <c r="AV3523" s="1" t="s">
        <v>241</v>
      </c>
      <c r="AW3523" s="3" t="str">
        <f t="shared" si="1"/>
        <v>Other</v>
      </c>
      <c r="AX3523" s="3" t="str">
        <f t="array" ref="AX3523">TEXTJOIN(", ", TRUE, IF(X3523:AS3523="Y", X$1:AS$1, IF(X3523:AS3523&lt;&gt;"", X$1:AS$1 &amp; ": " &amp; X3523:AS3523, "")))
</f>
        <v>Fentanyl, Ethanol, Any Opioid</v>
      </c>
    </row>
    <row r="3524">
      <c r="A3524" s="2">
        <v>42414.0</v>
      </c>
      <c r="B3524" s="1" t="s">
        <v>50</v>
      </c>
      <c r="C3524" s="1">
        <v>36.0</v>
      </c>
      <c r="D3524" s="1" t="s">
        <v>51</v>
      </c>
      <c r="E3524" s="1" t="s">
        <v>63</v>
      </c>
      <c r="G3524" s="1" t="s">
        <v>484</v>
      </c>
      <c r="H3524" s="1" t="s">
        <v>103</v>
      </c>
      <c r="I3524" s="1" t="s">
        <v>55</v>
      </c>
      <c r="J3524" s="1" t="s">
        <v>484</v>
      </c>
      <c r="M3524" s="1" t="s">
        <v>56</v>
      </c>
      <c r="N3524" s="1" t="s">
        <v>276</v>
      </c>
      <c r="O3524" s="1" t="s">
        <v>484</v>
      </c>
      <c r="R3524" s="1" t="s">
        <v>56</v>
      </c>
      <c r="T3524" s="1" t="s">
        <v>4151</v>
      </c>
      <c r="U3524" s="1" t="s">
        <v>59</v>
      </c>
      <c r="W3524" s="1" t="s">
        <v>60</v>
      </c>
      <c r="X3524" s="1" t="s">
        <v>60</v>
      </c>
      <c r="AF3524" s="1" t="s">
        <v>60</v>
      </c>
      <c r="AP3524" s="1" t="s">
        <v>60</v>
      </c>
      <c r="AR3524" s="1" t="s">
        <v>60</v>
      </c>
      <c r="AS3524" s="1" t="s">
        <v>581</v>
      </c>
      <c r="AT3524" s="1" t="s">
        <v>682</v>
      </c>
      <c r="AU3524" s="1" t="s">
        <v>682</v>
      </c>
      <c r="AV3524" s="1" t="s">
        <v>487</v>
      </c>
      <c r="AW3524" s="3" t="str">
        <f t="shared" si="1"/>
        <v>Other</v>
      </c>
      <c r="AX3524" s="3" t="str">
        <f t="array" ref="AX3524">TEXTJOIN(", ", TRUE, IF(X3524:AS3524="Y", X$1:AS$1, IF(X3524:AS3524&lt;&gt;"", X$1:AS$1 &amp; ": " &amp; X3524:AS3524, "")))
</f>
        <v>Heroin, Benzodiazepine, Heroin/Morph/Codeine, Any Opioid, Other: BUPREN</v>
      </c>
    </row>
    <row r="3525">
      <c r="A3525" s="2">
        <v>41551.0</v>
      </c>
      <c r="B3525" s="1" t="s">
        <v>50</v>
      </c>
      <c r="C3525" s="1">
        <v>44.0</v>
      </c>
      <c r="D3525" s="1" t="s">
        <v>51</v>
      </c>
      <c r="E3525" s="1" t="s">
        <v>63</v>
      </c>
      <c r="G3525" s="1" t="s">
        <v>632</v>
      </c>
      <c r="H3525" s="1" t="s">
        <v>65</v>
      </c>
      <c r="M3525" s="1" t="s">
        <v>177</v>
      </c>
      <c r="N3525" s="1" t="s">
        <v>136</v>
      </c>
      <c r="O3525" s="1" t="s">
        <v>474</v>
      </c>
      <c r="P3525" s="1" t="s">
        <v>91</v>
      </c>
      <c r="R3525" s="1" t="s">
        <v>44</v>
      </c>
      <c r="S3525" s="1" t="s">
        <v>4152</v>
      </c>
      <c r="T3525" s="1" t="s">
        <v>782</v>
      </c>
      <c r="U3525" s="1" t="s">
        <v>59</v>
      </c>
      <c r="X3525" s="1" t="s">
        <v>60</v>
      </c>
      <c r="Y3525" s="1" t="s">
        <v>60</v>
      </c>
      <c r="AT3525" s="1" t="s">
        <v>635</v>
      </c>
      <c r="AU3525" s="1" t="s">
        <v>62</v>
      </c>
      <c r="AV3525" s="1" t="s">
        <v>478</v>
      </c>
      <c r="AW3525" s="3" t="str">
        <f t="shared" si="1"/>
        <v>Other</v>
      </c>
      <c r="AX3525" s="3" t="str">
        <f t="array" ref="AX3525">TEXTJOIN(", ", TRUE, IF(X3525:AS3525="Y", X$1:AS$1, IF(X3525:AS3525&lt;&gt;"", X$1:AS$1 &amp; ": " &amp; X3525:AS3525, "")))
</f>
        <v>Heroin, Cocaine</v>
      </c>
    </row>
    <row r="3526">
      <c r="A3526" s="2">
        <v>42242.0</v>
      </c>
      <c r="B3526" s="1" t="s">
        <v>86</v>
      </c>
      <c r="C3526" s="1">
        <v>44.0</v>
      </c>
      <c r="D3526" s="1" t="s">
        <v>51</v>
      </c>
      <c r="E3526" s="1" t="s">
        <v>63</v>
      </c>
      <c r="G3526" s="1" t="s">
        <v>903</v>
      </c>
      <c r="H3526" s="1" t="s">
        <v>54</v>
      </c>
      <c r="I3526" s="1" t="s">
        <v>55</v>
      </c>
      <c r="J3526" s="1" t="s">
        <v>54</v>
      </c>
      <c r="M3526" s="1" t="s">
        <v>56</v>
      </c>
      <c r="O3526" s="1" t="s">
        <v>903</v>
      </c>
      <c r="P3526" s="1" t="s">
        <v>54</v>
      </c>
      <c r="Q3526" s="1" t="s">
        <v>55</v>
      </c>
      <c r="R3526" s="1" t="s">
        <v>56</v>
      </c>
      <c r="T3526" s="1" t="s">
        <v>4153</v>
      </c>
      <c r="U3526" s="1" t="s">
        <v>59</v>
      </c>
      <c r="AB3526" s="1" t="s">
        <v>60</v>
      </c>
      <c r="AD3526" s="1" t="s">
        <v>60</v>
      </c>
      <c r="AF3526" s="1" t="s">
        <v>60</v>
      </c>
      <c r="AR3526" s="1" t="s">
        <v>60</v>
      </c>
      <c r="AT3526" s="1" t="s">
        <v>905</v>
      </c>
      <c r="AU3526" s="1" t="s">
        <v>234</v>
      </c>
      <c r="AV3526" s="1" t="s">
        <v>906</v>
      </c>
      <c r="AW3526" s="3" t="str">
        <f t="shared" si="1"/>
        <v>Other</v>
      </c>
      <c r="AX3526" s="3" t="str">
        <f t="array" ref="AX3526">TEXTJOIN(", ", TRUE, IF(X3526:AS3526="Y", X$1:AS$1, IF(X3526:AS3526&lt;&gt;"", X$1:AS$1 &amp; ": " &amp; X3526:AS3526, "")))
</f>
        <v>Oxycodone, Ethanol, Benzodiazepine, Any Opioid</v>
      </c>
    </row>
    <row r="3527">
      <c r="A3527" s="2">
        <v>43220.0</v>
      </c>
      <c r="B3527" s="1" t="s">
        <v>50</v>
      </c>
      <c r="C3527" s="1">
        <v>32.0</v>
      </c>
      <c r="D3527" s="1" t="s">
        <v>51</v>
      </c>
      <c r="E3527" s="1" t="s">
        <v>63</v>
      </c>
      <c r="G3527" s="1" t="s">
        <v>176</v>
      </c>
      <c r="H3527" s="1" t="s">
        <v>121</v>
      </c>
      <c r="I3527" s="1" t="s">
        <v>55</v>
      </c>
      <c r="J3527" s="1" t="s">
        <v>176</v>
      </c>
      <c r="K3527" s="1" t="s">
        <v>121</v>
      </c>
      <c r="M3527" s="1" t="s">
        <v>56</v>
      </c>
      <c r="N3527" s="1" t="s">
        <v>136</v>
      </c>
      <c r="O3527" s="1" t="s">
        <v>176</v>
      </c>
      <c r="P3527" s="1" t="s">
        <v>121</v>
      </c>
      <c r="Q3527" s="1" t="s">
        <v>55</v>
      </c>
      <c r="R3527" s="1" t="s">
        <v>56</v>
      </c>
      <c r="T3527" s="1" t="s">
        <v>2565</v>
      </c>
      <c r="U3527" s="1" t="s">
        <v>59</v>
      </c>
      <c r="X3527" s="1" t="s">
        <v>60</v>
      </c>
      <c r="Z3527" s="1" t="s">
        <v>60</v>
      </c>
      <c r="AA3527" s="1" t="s">
        <v>60</v>
      </c>
      <c r="AP3527" s="1" t="s">
        <v>60</v>
      </c>
      <c r="AR3527" s="1" t="s">
        <v>60</v>
      </c>
      <c r="AT3527" s="1" t="s">
        <v>183</v>
      </c>
      <c r="AU3527" s="1" t="s">
        <v>183</v>
      </c>
      <c r="AV3527" s="1" t="s">
        <v>244</v>
      </c>
      <c r="AW3527" s="3" t="str">
        <f t="shared" si="1"/>
        <v>Other</v>
      </c>
      <c r="AX3527" s="3" t="str">
        <f t="array" ref="AX3527">TEXTJOIN(", ", TRUE, IF(X3527:AS3527="Y", X$1:AS$1, IF(X3527:AS3527&lt;&gt;"", X$1:AS$1 &amp; ": " &amp; X3527:AS3527, "")))
</f>
        <v>Heroin, Fentanyl, Fentanyl Analogue, Heroin/Morph/Codeine, Any Opioid</v>
      </c>
    </row>
    <row r="3528">
      <c r="A3528" s="2">
        <v>41479.0</v>
      </c>
      <c r="B3528" s="1" t="s">
        <v>50</v>
      </c>
      <c r="C3528" s="1">
        <v>56.0</v>
      </c>
      <c r="D3528" s="1" t="s">
        <v>76</v>
      </c>
      <c r="E3528" s="1" t="s">
        <v>63</v>
      </c>
      <c r="G3528" s="1" t="s">
        <v>238</v>
      </c>
      <c r="H3528" s="1" t="s">
        <v>125</v>
      </c>
      <c r="J3528" s="1" t="s">
        <v>238</v>
      </c>
      <c r="L3528" s="1" t="s">
        <v>55</v>
      </c>
      <c r="M3528" s="1" t="s">
        <v>56</v>
      </c>
      <c r="N3528" s="1" t="s">
        <v>104</v>
      </c>
      <c r="O3528" s="1" t="s">
        <v>238</v>
      </c>
      <c r="P3528" s="1" t="s">
        <v>125</v>
      </c>
      <c r="R3528" s="1" t="s">
        <v>56</v>
      </c>
      <c r="T3528" s="1" t="s">
        <v>881</v>
      </c>
      <c r="U3528" s="1" t="s">
        <v>59</v>
      </c>
      <c r="AB3528" s="1" t="s">
        <v>60</v>
      </c>
      <c r="AE3528" s="1" t="s">
        <v>60</v>
      </c>
      <c r="AF3528" s="1" t="s">
        <v>60</v>
      </c>
      <c r="AT3528" s="1" t="s">
        <v>567</v>
      </c>
      <c r="AU3528" s="1" t="s">
        <v>567</v>
      </c>
      <c r="AV3528" s="1" t="s">
        <v>241</v>
      </c>
      <c r="AW3528" s="3" t="str">
        <f t="shared" si="1"/>
        <v>Other</v>
      </c>
      <c r="AX3528" s="3" t="str">
        <f t="array" ref="AX3528">TEXTJOIN(", ", TRUE, IF(X3528:AS3528="Y", X$1:AS$1, IF(X3528:AS3528&lt;&gt;"", X$1:AS$1 &amp; ": " &amp; X3528:AS3528, "")))
</f>
        <v>Oxycodone, Hydrocodone, Benzodiazepine</v>
      </c>
    </row>
    <row r="3529">
      <c r="A3529" s="2">
        <v>43146.0</v>
      </c>
      <c r="B3529" s="1" t="s">
        <v>50</v>
      </c>
      <c r="C3529" s="1">
        <v>29.0</v>
      </c>
      <c r="D3529" s="1" t="s">
        <v>76</v>
      </c>
      <c r="E3529" s="1" t="s">
        <v>412</v>
      </c>
      <c r="G3529" s="1" t="s">
        <v>91</v>
      </c>
      <c r="H3529" s="1" t="s">
        <v>91</v>
      </c>
      <c r="I3529" s="1" t="s">
        <v>55</v>
      </c>
      <c r="J3529" s="1" t="s">
        <v>91</v>
      </c>
      <c r="K3529" s="1" t="s">
        <v>91</v>
      </c>
      <c r="M3529" s="1" t="s">
        <v>56</v>
      </c>
      <c r="N3529" s="1" t="s">
        <v>66</v>
      </c>
      <c r="O3529" s="1" t="s">
        <v>91</v>
      </c>
      <c r="P3529" s="1" t="s">
        <v>91</v>
      </c>
      <c r="Q3529" s="1" t="s">
        <v>55</v>
      </c>
      <c r="R3529" s="1" t="s">
        <v>67</v>
      </c>
      <c r="T3529" s="1" t="s">
        <v>4154</v>
      </c>
      <c r="U3529" s="1" t="s">
        <v>59</v>
      </c>
      <c r="Y3529" s="1" t="s">
        <v>60</v>
      </c>
      <c r="Z3529" s="1" t="s">
        <v>60</v>
      </c>
      <c r="AD3529" s="1" t="s">
        <v>60</v>
      </c>
      <c r="AF3529" s="1" t="s">
        <v>60</v>
      </c>
      <c r="AR3529" s="1" t="s">
        <v>60</v>
      </c>
      <c r="AT3529" s="1" t="s">
        <v>110</v>
      </c>
      <c r="AU3529" s="1" t="s">
        <v>110</v>
      </c>
      <c r="AV3529" s="1" t="s">
        <v>111</v>
      </c>
      <c r="AW3529" s="3" t="str">
        <f t="shared" si="1"/>
        <v>Other</v>
      </c>
      <c r="AX3529" s="3" t="str">
        <f t="array" ref="AX3529">TEXTJOIN(", ", TRUE, IF(X3529:AS3529="Y", X$1:AS$1, IF(X3529:AS3529&lt;&gt;"", X$1:AS$1 &amp; ": " &amp; X3529:AS3529, "")))
</f>
        <v>Cocaine, Fentanyl, Ethanol, Benzodiazepine, Any Opioid</v>
      </c>
    </row>
    <row r="3530">
      <c r="A3530" s="2">
        <v>44404.0</v>
      </c>
      <c r="B3530" s="1" t="s">
        <v>50</v>
      </c>
      <c r="C3530" s="1">
        <v>30.0</v>
      </c>
      <c r="D3530" s="1" t="s">
        <v>51</v>
      </c>
      <c r="E3530" s="1" t="s">
        <v>63</v>
      </c>
      <c r="G3530" s="1" t="s">
        <v>484</v>
      </c>
      <c r="H3530" s="1" t="s">
        <v>103</v>
      </c>
      <c r="I3530" s="1" t="s">
        <v>55</v>
      </c>
      <c r="J3530" s="1" t="s">
        <v>484</v>
      </c>
      <c r="K3530" s="1" t="s">
        <v>103</v>
      </c>
      <c r="L3530" s="1" t="s">
        <v>55</v>
      </c>
      <c r="M3530" s="1" t="s">
        <v>56</v>
      </c>
      <c r="N3530" s="1" t="s">
        <v>442</v>
      </c>
      <c r="O3530" s="1" t="s">
        <v>484</v>
      </c>
      <c r="P3530" s="1" t="s">
        <v>103</v>
      </c>
      <c r="Q3530" s="1" t="s">
        <v>55</v>
      </c>
      <c r="R3530" s="1" t="s">
        <v>56</v>
      </c>
      <c r="T3530" s="1" t="s">
        <v>4155</v>
      </c>
      <c r="U3530" s="1" t="s">
        <v>59</v>
      </c>
      <c r="Z3530" s="1" t="s">
        <v>60</v>
      </c>
      <c r="AD3530" s="1" t="s">
        <v>60</v>
      </c>
      <c r="AR3530" s="1" t="s">
        <v>60</v>
      </c>
      <c r="AT3530" s="1" t="s">
        <v>682</v>
      </c>
      <c r="AU3530" s="1" t="s">
        <v>682</v>
      </c>
      <c r="AV3530" s="1" t="s">
        <v>487</v>
      </c>
      <c r="AW3530" s="3" t="str">
        <f t="shared" si="1"/>
        <v>Other</v>
      </c>
      <c r="AX3530" s="3" t="str">
        <f t="array" ref="AX3530">TEXTJOIN(", ", TRUE, IF(X3530:AS3530="Y", X$1:AS$1, IF(X3530:AS3530&lt;&gt;"", X$1:AS$1 &amp; ": " &amp; X3530:AS3530, "")))
</f>
        <v>Fentanyl, Ethanol, Any Opioid</v>
      </c>
    </row>
    <row r="3531">
      <c r="A3531" s="2">
        <v>44243.0</v>
      </c>
      <c r="B3531" s="1" t="s">
        <v>50</v>
      </c>
      <c r="C3531" s="1">
        <v>37.0</v>
      </c>
      <c r="D3531" s="1" t="s">
        <v>51</v>
      </c>
      <c r="E3531" s="1" t="s">
        <v>63</v>
      </c>
      <c r="G3531" s="1" t="s">
        <v>185</v>
      </c>
      <c r="H3531" s="1" t="s">
        <v>91</v>
      </c>
      <c r="I3531" s="1" t="s">
        <v>55</v>
      </c>
      <c r="J3531" s="1" t="s">
        <v>185</v>
      </c>
      <c r="K3531" s="1" t="s">
        <v>91</v>
      </c>
      <c r="L3531" s="1" t="s">
        <v>55</v>
      </c>
      <c r="M3531" s="1" t="s">
        <v>56</v>
      </c>
      <c r="N3531" s="1" t="s">
        <v>66</v>
      </c>
      <c r="O3531" s="1" t="s">
        <v>185</v>
      </c>
      <c r="P3531" s="1" t="s">
        <v>91</v>
      </c>
      <c r="Q3531" s="1" t="s">
        <v>55</v>
      </c>
      <c r="R3531" s="1" t="s">
        <v>56</v>
      </c>
      <c r="T3531" s="1" t="s">
        <v>962</v>
      </c>
      <c r="U3531" s="1" t="s">
        <v>59</v>
      </c>
      <c r="Z3531" s="1" t="s">
        <v>60</v>
      </c>
      <c r="AD3531" s="1" t="s">
        <v>60</v>
      </c>
      <c r="AR3531" s="1" t="s">
        <v>60</v>
      </c>
      <c r="AT3531" s="1" t="s">
        <v>188</v>
      </c>
      <c r="AU3531" s="1" t="s">
        <v>188</v>
      </c>
      <c r="AV3531" s="1" t="s">
        <v>189</v>
      </c>
      <c r="AW3531" s="3" t="str">
        <f t="shared" si="1"/>
        <v>Other</v>
      </c>
      <c r="AX3531" s="3" t="str">
        <f t="array" ref="AX3531">TEXTJOIN(", ", TRUE, IF(X3531:AS3531="Y", X$1:AS$1, IF(X3531:AS3531&lt;&gt;"", X$1:AS$1 &amp; ": " &amp; X3531:AS3531, "")))
</f>
        <v>Fentanyl, Ethanol, Any Opioid</v>
      </c>
    </row>
    <row r="3532">
      <c r="A3532" s="2">
        <v>42106.0</v>
      </c>
      <c r="B3532" s="1" t="s">
        <v>86</v>
      </c>
      <c r="C3532" s="1">
        <v>45.0</v>
      </c>
      <c r="D3532" s="1" t="s">
        <v>51</v>
      </c>
      <c r="E3532" s="1" t="s">
        <v>63</v>
      </c>
      <c r="G3532" s="1" t="s">
        <v>90</v>
      </c>
      <c r="H3532" s="1" t="s">
        <v>91</v>
      </c>
      <c r="I3532" s="1" t="s">
        <v>55</v>
      </c>
      <c r="J3532" s="1" t="s">
        <v>90</v>
      </c>
      <c r="M3532" s="1" t="s">
        <v>56</v>
      </c>
      <c r="O3532" s="1" t="s">
        <v>90</v>
      </c>
      <c r="P3532" s="1" t="s">
        <v>91</v>
      </c>
      <c r="Q3532" s="1" t="s">
        <v>55</v>
      </c>
      <c r="R3532" s="1" t="s">
        <v>56</v>
      </c>
      <c r="T3532" s="1" t="s">
        <v>130</v>
      </c>
      <c r="U3532" s="1" t="s">
        <v>59</v>
      </c>
      <c r="W3532" s="1" t="s">
        <v>60</v>
      </c>
      <c r="X3532" s="1" t="s">
        <v>60</v>
      </c>
      <c r="AP3532" s="1" t="s">
        <v>60</v>
      </c>
      <c r="AR3532" s="1" t="s">
        <v>60</v>
      </c>
      <c r="AT3532" s="1" t="s">
        <v>96</v>
      </c>
      <c r="AU3532" s="1" t="s">
        <v>96</v>
      </c>
      <c r="AV3532" s="1" t="s">
        <v>97</v>
      </c>
      <c r="AW3532" s="3" t="str">
        <f t="shared" si="1"/>
        <v>Other</v>
      </c>
      <c r="AX3532" s="3" t="str">
        <f t="array" ref="AX3532">TEXTJOIN(", ", TRUE, IF(X3532:AS3532="Y", X$1:AS$1, IF(X3532:AS3532&lt;&gt;"", X$1:AS$1 &amp; ": " &amp; X3532:AS3532, "")))
</f>
        <v>Heroin, Heroin/Morph/Codeine, Any Opioid</v>
      </c>
    </row>
    <row r="3533">
      <c r="A3533" s="2">
        <v>43255.0</v>
      </c>
      <c r="B3533" s="1" t="s">
        <v>50</v>
      </c>
      <c r="C3533" s="1">
        <v>52.0</v>
      </c>
      <c r="D3533" s="1" t="s">
        <v>51</v>
      </c>
      <c r="E3533" s="1" t="s">
        <v>63</v>
      </c>
      <c r="G3533" s="1" t="s">
        <v>256</v>
      </c>
      <c r="H3533" s="1" t="s">
        <v>103</v>
      </c>
      <c r="I3533" s="1" t="s">
        <v>55</v>
      </c>
      <c r="J3533" s="1" t="s">
        <v>256</v>
      </c>
      <c r="K3533" s="1" t="s">
        <v>103</v>
      </c>
      <c r="M3533" s="1" t="s">
        <v>56</v>
      </c>
      <c r="N3533" s="1" t="s">
        <v>66</v>
      </c>
      <c r="O3533" s="1" t="s">
        <v>256</v>
      </c>
      <c r="P3533" s="1" t="s">
        <v>103</v>
      </c>
      <c r="Q3533" s="1" t="s">
        <v>55</v>
      </c>
      <c r="R3533" s="1" t="s">
        <v>56</v>
      </c>
      <c r="T3533" s="1" t="s">
        <v>4156</v>
      </c>
      <c r="U3533" s="1" t="s">
        <v>59</v>
      </c>
      <c r="X3533" s="1" t="s">
        <v>60</v>
      </c>
      <c r="AP3533" s="1" t="s">
        <v>60</v>
      </c>
      <c r="AR3533" s="1" t="s">
        <v>60</v>
      </c>
      <c r="AT3533" s="1" t="s">
        <v>282</v>
      </c>
      <c r="AU3533" s="1" t="s">
        <v>282</v>
      </c>
      <c r="AV3533" s="1" t="s">
        <v>260</v>
      </c>
      <c r="AW3533" s="3" t="str">
        <f t="shared" si="1"/>
        <v>Other</v>
      </c>
      <c r="AX3533" s="3" t="str">
        <f t="array" ref="AX3533">TEXTJOIN(", ", TRUE, IF(X3533:AS3533="Y", X$1:AS$1, IF(X3533:AS3533&lt;&gt;"", X$1:AS$1 &amp; ": " &amp; X3533:AS3533, "")))
</f>
        <v>Heroin, Heroin/Morph/Codeine, Any Opioid</v>
      </c>
    </row>
    <row r="3534">
      <c r="A3534" s="2">
        <v>43626.0</v>
      </c>
      <c r="B3534" s="1" t="s">
        <v>50</v>
      </c>
      <c r="C3534" s="1">
        <v>59.0</v>
      </c>
      <c r="D3534" s="1" t="s">
        <v>51</v>
      </c>
      <c r="E3534" s="1" t="s">
        <v>52</v>
      </c>
      <c r="G3534" s="1" t="s">
        <v>103</v>
      </c>
      <c r="H3534" s="1" t="s">
        <v>103</v>
      </c>
      <c r="I3534" s="1" t="s">
        <v>55</v>
      </c>
      <c r="J3534" s="1" t="s">
        <v>103</v>
      </c>
      <c r="K3534" s="1" t="s">
        <v>103</v>
      </c>
      <c r="L3534" s="1" t="s">
        <v>55</v>
      </c>
      <c r="M3534" s="1" t="s">
        <v>56</v>
      </c>
      <c r="N3534" s="1" t="s">
        <v>66</v>
      </c>
      <c r="O3534" s="1" t="s">
        <v>103</v>
      </c>
      <c r="P3534" s="1" t="s">
        <v>103</v>
      </c>
      <c r="Q3534" s="1" t="s">
        <v>55</v>
      </c>
      <c r="R3534" s="1" t="s">
        <v>56</v>
      </c>
      <c r="T3534" s="1" t="s">
        <v>4113</v>
      </c>
      <c r="U3534" s="1" t="s">
        <v>59</v>
      </c>
      <c r="X3534" s="1" t="s">
        <v>60</v>
      </c>
      <c r="Z3534" s="1" t="s">
        <v>60</v>
      </c>
      <c r="AD3534" s="1" t="s">
        <v>60</v>
      </c>
      <c r="AP3534" s="1" t="s">
        <v>60</v>
      </c>
      <c r="AR3534" s="1" t="s">
        <v>60</v>
      </c>
      <c r="AT3534" s="1" t="s">
        <v>167</v>
      </c>
      <c r="AU3534" s="1" t="s">
        <v>167</v>
      </c>
      <c r="AV3534" s="1" t="s">
        <v>168</v>
      </c>
      <c r="AW3534" s="3" t="str">
        <f t="shared" si="1"/>
        <v>Other</v>
      </c>
      <c r="AX3534" s="3" t="str">
        <f t="array" ref="AX3534">TEXTJOIN(", ", TRUE, IF(X3534:AS3534="Y", X$1:AS$1, IF(X3534:AS3534&lt;&gt;"", X$1:AS$1 &amp; ": " &amp; X3534:AS3534, "")))
</f>
        <v>Heroin, Fentanyl, Ethanol, Heroin/Morph/Codeine, Any Opioid</v>
      </c>
    </row>
    <row r="3535">
      <c r="A3535" s="2">
        <v>43619.0</v>
      </c>
      <c r="B3535" s="1" t="s">
        <v>50</v>
      </c>
      <c r="C3535" s="1">
        <v>55.0</v>
      </c>
      <c r="D3535" s="1" t="s">
        <v>51</v>
      </c>
      <c r="E3535" s="1" t="s">
        <v>63</v>
      </c>
      <c r="G3535" s="1" t="s">
        <v>120</v>
      </c>
      <c r="H3535" s="1" t="s">
        <v>121</v>
      </c>
      <c r="I3535" s="1" t="s">
        <v>55</v>
      </c>
      <c r="J3535" s="1" t="s">
        <v>120</v>
      </c>
      <c r="K3535" s="1" t="s">
        <v>121</v>
      </c>
      <c r="L3535" s="1" t="s">
        <v>55</v>
      </c>
      <c r="M3535" s="1" t="s">
        <v>56</v>
      </c>
      <c r="N3535" s="1" t="s">
        <v>713</v>
      </c>
      <c r="O3535" s="1" t="s">
        <v>120</v>
      </c>
      <c r="P3535" s="1" t="s">
        <v>121</v>
      </c>
      <c r="Q3535" s="1" t="s">
        <v>55</v>
      </c>
      <c r="R3535" s="1" t="s">
        <v>56</v>
      </c>
      <c r="T3535" s="1" t="s">
        <v>4157</v>
      </c>
      <c r="U3535" s="1" t="s">
        <v>59</v>
      </c>
      <c r="X3535" s="1" t="s">
        <v>60</v>
      </c>
      <c r="Z3535" s="1" t="s">
        <v>60</v>
      </c>
      <c r="AP3535" s="1" t="s">
        <v>60</v>
      </c>
      <c r="AR3535" s="1" t="s">
        <v>60</v>
      </c>
      <c r="AT3535" s="1" t="s">
        <v>236</v>
      </c>
      <c r="AU3535" s="1" t="s">
        <v>236</v>
      </c>
      <c r="AV3535" s="1" t="s">
        <v>123</v>
      </c>
      <c r="AW3535" s="3" t="str">
        <f t="shared" si="1"/>
        <v>Middletown</v>
      </c>
      <c r="AX3535" s="3" t="str">
        <f t="array" ref="AX3535">TEXTJOIN(", ", TRUE, IF(X3535:AS3535="Y", X$1:AS$1, IF(X3535:AS3535&lt;&gt;"", X$1:AS$1 &amp; ": " &amp; X3535:AS3535, "")))
</f>
        <v>Heroin, Fentanyl, Heroin/Morph/Codeine, Any Opioid</v>
      </c>
    </row>
    <row r="3536">
      <c r="A3536" s="2">
        <v>43336.0</v>
      </c>
      <c r="B3536" s="1" t="s">
        <v>50</v>
      </c>
      <c r="C3536" s="1">
        <v>40.0</v>
      </c>
      <c r="D3536" s="1" t="s">
        <v>76</v>
      </c>
      <c r="E3536" s="1" t="s">
        <v>63</v>
      </c>
      <c r="F3536" s="1" t="s">
        <v>137</v>
      </c>
      <c r="G3536" s="1" t="s">
        <v>300</v>
      </c>
      <c r="H3536" s="1" t="s">
        <v>299</v>
      </c>
      <c r="I3536" s="1" t="s">
        <v>55</v>
      </c>
      <c r="J3536" s="1" t="s">
        <v>300</v>
      </c>
      <c r="K3536" s="1" t="s">
        <v>299</v>
      </c>
      <c r="M3536" s="1" t="s">
        <v>56</v>
      </c>
      <c r="N3536" s="1" t="s">
        <v>136</v>
      </c>
      <c r="O3536" s="1" t="s">
        <v>300</v>
      </c>
      <c r="P3536" s="1" t="s">
        <v>299</v>
      </c>
      <c r="Q3536" s="1" t="s">
        <v>55</v>
      </c>
      <c r="R3536" s="1" t="s">
        <v>67</v>
      </c>
      <c r="T3536" s="1" t="s">
        <v>4158</v>
      </c>
      <c r="U3536" s="1" t="s">
        <v>59</v>
      </c>
      <c r="X3536" s="1" t="s">
        <v>60</v>
      </c>
      <c r="Z3536" s="1" t="s">
        <v>60</v>
      </c>
      <c r="AF3536" s="1" t="s">
        <v>60</v>
      </c>
      <c r="AP3536" s="1" t="s">
        <v>60</v>
      </c>
      <c r="AR3536" s="1" t="s">
        <v>60</v>
      </c>
      <c r="AT3536" s="1" t="s">
        <v>304</v>
      </c>
      <c r="AU3536" s="1" t="s">
        <v>304</v>
      </c>
      <c r="AV3536" s="1" t="s">
        <v>302</v>
      </c>
      <c r="AW3536" s="3" t="str">
        <f t="shared" si="1"/>
        <v>Other</v>
      </c>
      <c r="AX3536" s="3" t="str">
        <f t="array" ref="AX3536">TEXTJOIN(", ", TRUE, IF(X3536:AS3536="Y", X$1:AS$1, IF(X3536:AS3536&lt;&gt;"", X$1:AS$1 &amp; ": " &amp; X3536:AS3536, "")))
</f>
        <v>Heroin, Fentanyl, Benzodiazepine, Heroin/Morph/Codeine, Any Opioid</v>
      </c>
    </row>
    <row r="3537">
      <c r="A3537" s="2">
        <v>44311.0</v>
      </c>
      <c r="B3537" s="1" t="s">
        <v>50</v>
      </c>
      <c r="C3537" s="1">
        <v>52.0</v>
      </c>
      <c r="D3537" s="1" t="s">
        <v>51</v>
      </c>
      <c r="E3537" s="1" t="s">
        <v>63</v>
      </c>
      <c r="F3537" s="1" t="s">
        <v>267</v>
      </c>
      <c r="J3537" s="1" t="s">
        <v>53</v>
      </c>
      <c r="K3537" s="1" t="s">
        <v>54</v>
      </c>
      <c r="L3537" s="1" t="s">
        <v>55</v>
      </c>
      <c r="M3537" s="1" t="s">
        <v>728</v>
      </c>
      <c r="N3537" s="1" t="s">
        <v>136</v>
      </c>
      <c r="O3537" s="1" t="s">
        <v>53</v>
      </c>
      <c r="P3537" s="1" t="s">
        <v>54</v>
      </c>
      <c r="Q3537" s="1" t="s">
        <v>55</v>
      </c>
      <c r="R3537" s="1" t="s">
        <v>180</v>
      </c>
      <c r="T3537" s="1" t="s">
        <v>1889</v>
      </c>
      <c r="U3537" s="1" t="s">
        <v>59</v>
      </c>
      <c r="Y3537" s="1" t="s">
        <v>60</v>
      </c>
      <c r="Z3537" s="1" t="s">
        <v>60</v>
      </c>
      <c r="AD3537" s="1" t="s">
        <v>60</v>
      </c>
      <c r="AR3537" s="1" t="s">
        <v>60</v>
      </c>
      <c r="AT3537" s="1" t="s">
        <v>62</v>
      </c>
      <c r="AU3537" s="1" t="s">
        <v>61</v>
      </c>
      <c r="AV3537" s="1" t="s">
        <v>294</v>
      </c>
      <c r="AW3537" s="3" t="str">
        <f t="shared" si="1"/>
        <v>Other</v>
      </c>
      <c r="AX3537" s="3" t="str">
        <f t="array" ref="AX3537">TEXTJOIN(", ", TRUE, IF(X3537:AS3537="Y", X$1:AS$1, IF(X3537:AS3537&lt;&gt;"", X$1:AS$1 &amp; ": " &amp; X3537:AS3537, "")))
</f>
        <v>Cocaine, Fentanyl, Ethanol, Any Opioid</v>
      </c>
    </row>
    <row r="3538">
      <c r="A3538" s="2">
        <v>44332.0</v>
      </c>
      <c r="B3538" s="1" t="s">
        <v>50</v>
      </c>
      <c r="C3538" s="1">
        <v>46.0</v>
      </c>
      <c r="D3538" s="1" t="s">
        <v>51</v>
      </c>
      <c r="E3538" s="1" t="s">
        <v>63</v>
      </c>
      <c r="G3538" s="1" t="s">
        <v>82</v>
      </c>
      <c r="H3538" s="1" t="s">
        <v>54</v>
      </c>
      <c r="I3538" s="1" t="s">
        <v>55</v>
      </c>
      <c r="J3538" s="1" t="s">
        <v>117</v>
      </c>
      <c r="M3538" s="1" t="s">
        <v>118</v>
      </c>
      <c r="N3538" s="1" t="s">
        <v>155</v>
      </c>
      <c r="O3538" s="1" t="s">
        <v>82</v>
      </c>
      <c r="P3538" s="1" t="s">
        <v>54</v>
      </c>
      <c r="Q3538" s="1" t="s">
        <v>55</v>
      </c>
      <c r="R3538" s="1" t="s">
        <v>44</v>
      </c>
      <c r="S3538" s="1" t="s">
        <v>4159</v>
      </c>
      <c r="T3538" s="1" t="s">
        <v>4160</v>
      </c>
      <c r="U3538" s="1" t="s">
        <v>59</v>
      </c>
      <c r="Y3538" s="1" t="s">
        <v>60</v>
      </c>
      <c r="Z3538" s="1" t="s">
        <v>60</v>
      </c>
      <c r="AJ3538" s="1" t="s">
        <v>60</v>
      </c>
      <c r="AN3538" s="1" t="s">
        <v>60</v>
      </c>
      <c r="AR3538" s="1" t="s">
        <v>60</v>
      </c>
      <c r="AT3538" s="1" t="s">
        <v>329</v>
      </c>
      <c r="AV3538" s="1" t="s">
        <v>85</v>
      </c>
      <c r="AW3538" s="3" t="str">
        <f t="shared" si="1"/>
        <v>Other</v>
      </c>
      <c r="AX3538" s="3" t="str">
        <f t="array" ref="AX3538">TEXTJOIN(", ", TRUE, IF(X3538:AS3538="Y", X$1:AS$1, IF(X3538:AS3538&lt;&gt;"", X$1:AS$1 &amp; ": " &amp; X3538:AS3538, "")))
</f>
        <v>Cocaine, Fentanyl, Tramad, Gabapentin, Any Opioid</v>
      </c>
    </row>
    <row r="3539">
      <c r="A3539" s="2">
        <v>42177.0</v>
      </c>
      <c r="B3539" s="1" t="s">
        <v>86</v>
      </c>
      <c r="C3539" s="1">
        <v>25.0</v>
      </c>
      <c r="D3539" s="1" t="s">
        <v>51</v>
      </c>
      <c r="E3539" s="1" t="s">
        <v>63</v>
      </c>
      <c r="G3539" s="1" t="s">
        <v>536</v>
      </c>
      <c r="H3539" s="1" t="s">
        <v>299</v>
      </c>
      <c r="I3539" s="1" t="s">
        <v>55</v>
      </c>
      <c r="J3539" s="1" t="s">
        <v>536</v>
      </c>
      <c r="M3539" s="1" t="s">
        <v>56</v>
      </c>
      <c r="O3539" s="1" t="s">
        <v>536</v>
      </c>
      <c r="P3539" s="1" t="s">
        <v>299</v>
      </c>
      <c r="Q3539" s="1" t="s">
        <v>55</v>
      </c>
      <c r="R3539" s="1" t="s">
        <v>56</v>
      </c>
      <c r="T3539" s="1" t="s">
        <v>130</v>
      </c>
      <c r="U3539" s="1" t="s">
        <v>59</v>
      </c>
      <c r="W3539" s="1" t="s">
        <v>60</v>
      </c>
      <c r="X3539" s="1" t="s">
        <v>60</v>
      </c>
      <c r="AP3539" s="1" t="s">
        <v>60</v>
      </c>
      <c r="AR3539" s="1" t="s">
        <v>60</v>
      </c>
      <c r="AT3539" s="1" t="s">
        <v>538</v>
      </c>
      <c r="AU3539" s="1" t="s">
        <v>538</v>
      </c>
      <c r="AV3539" s="1" t="s">
        <v>539</v>
      </c>
      <c r="AW3539" s="3" t="str">
        <f t="shared" si="1"/>
        <v>Other</v>
      </c>
      <c r="AX3539" s="3" t="str">
        <f t="array" ref="AX3539">TEXTJOIN(", ", TRUE, IF(X3539:AS3539="Y", X$1:AS$1, IF(X3539:AS3539&lt;&gt;"", X$1:AS$1 &amp; ": " &amp; X3539:AS3539, "")))
</f>
        <v>Heroin, Heroin/Morph/Codeine, Any Opioid</v>
      </c>
    </row>
    <row r="3540">
      <c r="A3540" s="4">
        <v>43793.0</v>
      </c>
      <c r="B3540" s="1" t="s">
        <v>50</v>
      </c>
      <c r="C3540" s="1">
        <v>35.0</v>
      </c>
      <c r="D3540" s="1" t="s">
        <v>51</v>
      </c>
      <c r="E3540" s="1" t="s">
        <v>63</v>
      </c>
      <c r="G3540" s="1" t="s">
        <v>306</v>
      </c>
      <c r="H3540" s="1" t="s">
        <v>65</v>
      </c>
      <c r="I3540" s="1" t="s">
        <v>55</v>
      </c>
      <c r="J3540" s="1" t="s">
        <v>306</v>
      </c>
      <c r="K3540" s="1" t="s">
        <v>65</v>
      </c>
      <c r="L3540" s="1" t="s">
        <v>55</v>
      </c>
      <c r="M3540" s="1" t="s">
        <v>56</v>
      </c>
      <c r="N3540" s="1" t="s">
        <v>119</v>
      </c>
      <c r="O3540" s="1" t="s">
        <v>306</v>
      </c>
      <c r="P3540" s="1" t="s">
        <v>65</v>
      </c>
      <c r="Q3540" s="1" t="s">
        <v>55</v>
      </c>
      <c r="R3540" s="1" t="s">
        <v>56</v>
      </c>
      <c r="T3540" s="1" t="s">
        <v>4161</v>
      </c>
      <c r="U3540" s="1" t="s">
        <v>59</v>
      </c>
      <c r="X3540" s="1" t="s">
        <v>60</v>
      </c>
      <c r="Z3540" s="1" t="s">
        <v>60</v>
      </c>
      <c r="AF3540" s="1" t="s">
        <v>60</v>
      </c>
      <c r="AP3540" s="1" t="s">
        <v>60</v>
      </c>
      <c r="AR3540" s="1" t="s">
        <v>60</v>
      </c>
      <c r="AT3540" s="1" t="s">
        <v>309</v>
      </c>
      <c r="AU3540" s="1" t="s">
        <v>309</v>
      </c>
      <c r="AV3540" s="1" t="s">
        <v>310</v>
      </c>
      <c r="AW3540" s="3" t="str">
        <f t="shared" si="1"/>
        <v>Other</v>
      </c>
      <c r="AX3540" s="3" t="str">
        <f t="array" ref="AX3540">TEXTJOIN(", ", TRUE, IF(X3540:AS3540="Y", X$1:AS$1, IF(X3540:AS3540&lt;&gt;"", X$1:AS$1 &amp; ": " &amp; X3540:AS3540, "")))
</f>
        <v>Heroin, Fentanyl, Benzodiazepine, Heroin/Morph/Codeine, Any Opioid</v>
      </c>
    </row>
    <row r="3541">
      <c r="A3541" s="2">
        <v>41490.0</v>
      </c>
      <c r="B3541" s="1" t="s">
        <v>50</v>
      </c>
      <c r="C3541" s="1">
        <v>60.0</v>
      </c>
      <c r="D3541" s="1" t="s">
        <v>51</v>
      </c>
      <c r="E3541" s="1" t="s">
        <v>63</v>
      </c>
      <c r="G3541" s="1" t="s">
        <v>1430</v>
      </c>
      <c r="H3541" s="1" t="s">
        <v>91</v>
      </c>
      <c r="J3541" s="1" t="s">
        <v>1430</v>
      </c>
      <c r="L3541" s="1" t="s">
        <v>55</v>
      </c>
      <c r="M3541" s="1" t="s">
        <v>56</v>
      </c>
      <c r="N3541" s="1" t="s">
        <v>136</v>
      </c>
      <c r="O3541" s="1" t="s">
        <v>1430</v>
      </c>
      <c r="P3541" s="1" t="s">
        <v>91</v>
      </c>
      <c r="R3541" s="1" t="s">
        <v>56</v>
      </c>
      <c r="T3541" s="1" t="s">
        <v>4162</v>
      </c>
      <c r="U3541" s="1" t="s">
        <v>59</v>
      </c>
      <c r="X3541" s="1" t="s">
        <v>60</v>
      </c>
      <c r="AB3541" s="1" t="s">
        <v>60</v>
      </c>
      <c r="AT3541" s="1" t="s">
        <v>1432</v>
      </c>
      <c r="AU3541" s="1" t="s">
        <v>1432</v>
      </c>
      <c r="AV3541" s="1" t="s">
        <v>1433</v>
      </c>
      <c r="AW3541" s="3" t="str">
        <f t="shared" si="1"/>
        <v>Other</v>
      </c>
      <c r="AX3541" s="3" t="str">
        <f t="array" ref="AX3541">TEXTJOIN(", ", TRUE, IF(X3541:AS3541="Y", X$1:AS$1, IF(X3541:AS3541&lt;&gt;"", X$1:AS$1 &amp; ": " &amp; X3541:AS3541, "")))
</f>
        <v>Heroin, Oxycodone</v>
      </c>
    </row>
    <row r="3542">
      <c r="A3542" s="2">
        <v>44370.0</v>
      </c>
      <c r="B3542" s="1" t="s">
        <v>50</v>
      </c>
      <c r="C3542" s="1">
        <v>59.0</v>
      </c>
      <c r="D3542" s="1" t="s">
        <v>51</v>
      </c>
      <c r="E3542" s="1" t="s">
        <v>63</v>
      </c>
      <c r="G3542" s="1" t="s">
        <v>599</v>
      </c>
      <c r="H3542" s="1" t="s">
        <v>91</v>
      </c>
      <c r="I3542" s="1" t="s">
        <v>55</v>
      </c>
      <c r="J3542" s="1" t="s">
        <v>599</v>
      </c>
      <c r="K3542" s="1" t="s">
        <v>91</v>
      </c>
      <c r="L3542" s="1" t="s">
        <v>55</v>
      </c>
      <c r="M3542" s="1" t="s">
        <v>56</v>
      </c>
      <c r="N3542" s="1" t="s">
        <v>136</v>
      </c>
      <c r="O3542" s="1" t="s">
        <v>599</v>
      </c>
      <c r="P3542" s="1" t="s">
        <v>91</v>
      </c>
      <c r="Q3542" s="1" t="s">
        <v>55</v>
      </c>
      <c r="R3542" s="1" t="s">
        <v>56</v>
      </c>
      <c r="T3542" s="1" t="s">
        <v>350</v>
      </c>
      <c r="U3542" s="1" t="s">
        <v>59</v>
      </c>
      <c r="V3542" s="1" t="s">
        <v>4163</v>
      </c>
      <c r="Z3542" s="1" t="s">
        <v>60</v>
      </c>
      <c r="AD3542" s="1" t="s">
        <v>60</v>
      </c>
      <c r="AR3542" s="1" t="s">
        <v>60</v>
      </c>
      <c r="AT3542" s="1" t="s">
        <v>601</v>
      </c>
      <c r="AU3542" s="1" t="s">
        <v>601</v>
      </c>
      <c r="AV3542" s="1" t="s">
        <v>602</v>
      </c>
      <c r="AW3542" s="3" t="str">
        <f t="shared" si="1"/>
        <v>Other</v>
      </c>
      <c r="AX3542" s="3" t="str">
        <f t="array" ref="AX3542">TEXTJOIN(", ", TRUE, IF(X3542:AS3542="Y", X$1:AS$1, IF(X3542:AS3542&lt;&gt;"", X$1:AS$1 &amp; ": " &amp; X3542:AS3542, "")))
</f>
        <v>Fentanyl, Ethanol, Any Opioid</v>
      </c>
    </row>
    <row r="3543">
      <c r="A3543" s="2">
        <v>43507.0</v>
      </c>
      <c r="B3543" s="1" t="s">
        <v>50</v>
      </c>
      <c r="C3543" s="1">
        <v>69.0</v>
      </c>
      <c r="D3543" s="1" t="s">
        <v>51</v>
      </c>
      <c r="E3543" s="1" t="s">
        <v>63</v>
      </c>
      <c r="G3543" s="1" t="s">
        <v>185</v>
      </c>
      <c r="H3543" s="1" t="s">
        <v>91</v>
      </c>
      <c r="I3543" s="1" t="s">
        <v>55</v>
      </c>
      <c r="J3543" s="1" t="s">
        <v>185</v>
      </c>
      <c r="K3543" s="1" t="s">
        <v>91</v>
      </c>
      <c r="L3543" s="1" t="s">
        <v>55</v>
      </c>
      <c r="M3543" s="1" t="s">
        <v>56</v>
      </c>
      <c r="N3543" s="1" t="s">
        <v>66</v>
      </c>
      <c r="O3543" s="1" t="s">
        <v>185</v>
      </c>
      <c r="P3543" s="1" t="s">
        <v>91</v>
      </c>
      <c r="Q3543" s="1" t="s">
        <v>55</v>
      </c>
      <c r="R3543" s="1" t="s">
        <v>56</v>
      </c>
      <c r="T3543" s="1" t="s">
        <v>1221</v>
      </c>
      <c r="U3543" s="1" t="s">
        <v>59</v>
      </c>
      <c r="X3543" s="1" t="s">
        <v>60</v>
      </c>
      <c r="Z3543" s="1" t="s">
        <v>60</v>
      </c>
      <c r="AA3543" s="1" t="s">
        <v>60</v>
      </c>
      <c r="AP3543" s="1" t="s">
        <v>60</v>
      </c>
      <c r="AR3543" s="1" t="s">
        <v>60</v>
      </c>
      <c r="AT3543" s="1" t="s">
        <v>188</v>
      </c>
      <c r="AU3543" s="1" t="s">
        <v>188</v>
      </c>
      <c r="AV3543" s="1" t="s">
        <v>189</v>
      </c>
      <c r="AW3543" s="3" t="str">
        <f t="shared" si="1"/>
        <v>Other</v>
      </c>
      <c r="AX3543" s="3" t="str">
        <f t="array" ref="AX3543">TEXTJOIN(", ", TRUE, IF(X3543:AS3543="Y", X$1:AS$1, IF(X3543:AS3543&lt;&gt;"", X$1:AS$1 &amp; ": " &amp; X3543:AS3543, "")))
</f>
        <v>Heroin, Fentanyl, Fentanyl Analogue, Heroin/Morph/Codeine, Any Opioid</v>
      </c>
    </row>
    <row r="3544">
      <c r="A3544" s="2">
        <v>42564.0</v>
      </c>
      <c r="B3544" s="1" t="s">
        <v>50</v>
      </c>
      <c r="C3544" s="1">
        <v>66.0</v>
      </c>
      <c r="D3544" s="1" t="s">
        <v>51</v>
      </c>
      <c r="E3544" s="1" t="s">
        <v>63</v>
      </c>
      <c r="G3544" s="1" t="s">
        <v>1319</v>
      </c>
      <c r="H3544" s="1" t="s">
        <v>125</v>
      </c>
      <c r="I3544" s="1" t="s">
        <v>55</v>
      </c>
      <c r="J3544" s="1" t="s">
        <v>1319</v>
      </c>
      <c r="M3544" s="1" t="s">
        <v>56</v>
      </c>
      <c r="N3544" s="1" t="s">
        <v>276</v>
      </c>
      <c r="O3544" s="1" t="s">
        <v>262</v>
      </c>
      <c r="R3544" s="1" t="s">
        <v>67</v>
      </c>
      <c r="T3544" s="1" t="s">
        <v>4164</v>
      </c>
      <c r="U3544" s="1" t="s">
        <v>59</v>
      </c>
      <c r="W3544" s="1" t="s">
        <v>60</v>
      </c>
      <c r="X3544" s="1" t="s">
        <v>60</v>
      </c>
      <c r="Z3544" s="1" t="s">
        <v>60</v>
      </c>
      <c r="AP3544" s="1" t="s">
        <v>60</v>
      </c>
      <c r="AR3544" s="1" t="s">
        <v>60</v>
      </c>
      <c r="AT3544" s="1" t="s">
        <v>1321</v>
      </c>
      <c r="AU3544" s="1" t="s">
        <v>1321</v>
      </c>
      <c r="AV3544" s="1" t="s">
        <v>266</v>
      </c>
      <c r="AW3544" s="3" t="str">
        <f t="shared" si="1"/>
        <v>Other</v>
      </c>
      <c r="AX3544" s="3" t="str">
        <f t="array" ref="AX3544">TEXTJOIN(", ", TRUE, IF(X3544:AS3544="Y", X$1:AS$1, IF(X3544:AS3544&lt;&gt;"", X$1:AS$1 &amp; ": " &amp; X3544:AS3544, "")))
</f>
        <v>Heroin, Fentanyl, Heroin/Morph/Codeine, Any Opioid</v>
      </c>
    </row>
    <row r="3545">
      <c r="A3545" s="4">
        <v>42729.0</v>
      </c>
      <c r="B3545" s="1" t="s">
        <v>50</v>
      </c>
      <c r="C3545" s="1">
        <v>35.0</v>
      </c>
      <c r="D3545" s="1" t="s">
        <v>51</v>
      </c>
      <c r="E3545" s="1" t="s">
        <v>63</v>
      </c>
      <c r="G3545" s="1" t="s">
        <v>82</v>
      </c>
      <c r="H3545" s="1" t="s">
        <v>54</v>
      </c>
      <c r="I3545" s="1" t="s">
        <v>55</v>
      </c>
      <c r="J3545" s="1" t="s">
        <v>82</v>
      </c>
      <c r="M3545" s="1" t="s">
        <v>56</v>
      </c>
      <c r="N3545" s="1" t="s">
        <v>104</v>
      </c>
      <c r="O3545" s="1" t="s">
        <v>82</v>
      </c>
      <c r="R3545" s="1" t="s">
        <v>56</v>
      </c>
      <c r="T3545" s="1" t="s">
        <v>4165</v>
      </c>
      <c r="U3545" s="1" t="s">
        <v>59</v>
      </c>
      <c r="AF3545" s="1" t="s">
        <v>60</v>
      </c>
      <c r="AG3545" s="1" t="s">
        <v>60</v>
      </c>
      <c r="AR3545" s="1" t="s">
        <v>60</v>
      </c>
      <c r="AT3545" s="1" t="s">
        <v>329</v>
      </c>
      <c r="AU3545" s="1" t="s">
        <v>329</v>
      </c>
      <c r="AV3545" s="1" t="s">
        <v>85</v>
      </c>
      <c r="AW3545" s="3" t="str">
        <f t="shared" si="1"/>
        <v>Other</v>
      </c>
      <c r="AX3545" s="3" t="str">
        <f t="array" ref="AX3545">TEXTJOIN(", ", TRUE, IF(X3545:AS3545="Y", X$1:AS$1, IF(X3545:AS3545&lt;&gt;"", X$1:AS$1 &amp; ": " &amp; X3545:AS3545, "")))
</f>
        <v>Benzodiazepine, Methadone, Any Opioid</v>
      </c>
    </row>
    <row r="3546">
      <c r="A3546" s="2">
        <v>44425.0</v>
      </c>
      <c r="B3546" s="1" t="s">
        <v>50</v>
      </c>
      <c r="C3546" s="1">
        <v>32.0</v>
      </c>
      <c r="D3546" s="1" t="s">
        <v>51</v>
      </c>
      <c r="E3546" s="1" t="s">
        <v>502</v>
      </c>
      <c r="G3546" s="1" t="s">
        <v>185</v>
      </c>
      <c r="H3546" s="1" t="s">
        <v>91</v>
      </c>
      <c r="I3546" s="1" t="s">
        <v>55</v>
      </c>
      <c r="J3546" s="1" t="s">
        <v>185</v>
      </c>
      <c r="K3546" s="1" t="s">
        <v>91</v>
      </c>
      <c r="L3546" s="1" t="s">
        <v>55</v>
      </c>
      <c r="M3546" s="1" t="s">
        <v>44</v>
      </c>
      <c r="N3546" s="1" t="s">
        <v>136</v>
      </c>
      <c r="O3546" s="1" t="s">
        <v>185</v>
      </c>
      <c r="P3546" s="1" t="s">
        <v>91</v>
      </c>
      <c r="Q3546" s="1" t="s">
        <v>55</v>
      </c>
      <c r="R3546" s="1" t="s">
        <v>44</v>
      </c>
      <c r="S3546" s="1" t="s">
        <v>4166</v>
      </c>
      <c r="T3546" s="1" t="s">
        <v>481</v>
      </c>
      <c r="U3546" s="1" t="s">
        <v>59</v>
      </c>
      <c r="Z3546" s="1" t="s">
        <v>60</v>
      </c>
      <c r="AM3546" s="1" t="s">
        <v>60</v>
      </c>
      <c r="AR3546" s="1" t="s">
        <v>60</v>
      </c>
      <c r="AT3546" s="1" t="s">
        <v>188</v>
      </c>
      <c r="AU3546" s="1" t="s">
        <v>188</v>
      </c>
      <c r="AV3546" s="1" t="s">
        <v>189</v>
      </c>
      <c r="AW3546" s="3" t="str">
        <f t="shared" si="1"/>
        <v>Other</v>
      </c>
      <c r="AX3546" s="3" t="str">
        <f t="array" ref="AX3546">TEXTJOIN(", ", TRUE, IF(X3546:AS3546="Y", X$1:AS$1, IF(X3546:AS3546&lt;&gt;"", X$1:AS$1 &amp; ": " &amp; X3546:AS3546, "")))
</f>
        <v>Fentanyl, Xylazine, Any Opioid</v>
      </c>
    </row>
    <row r="3547">
      <c r="A3547" s="2">
        <v>43926.0</v>
      </c>
      <c r="B3547" s="1" t="s">
        <v>50</v>
      </c>
      <c r="C3547" s="1">
        <v>31.0</v>
      </c>
      <c r="D3547" s="1" t="s">
        <v>76</v>
      </c>
      <c r="E3547" s="1" t="s">
        <v>63</v>
      </c>
      <c r="G3547" s="1" t="s">
        <v>143</v>
      </c>
      <c r="I3547" s="1" t="s">
        <v>55</v>
      </c>
      <c r="J3547" s="1" t="s">
        <v>91</v>
      </c>
      <c r="K3547" s="1" t="s">
        <v>91</v>
      </c>
      <c r="L3547" s="1" t="s">
        <v>55</v>
      </c>
      <c r="M3547" s="1" t="s">
        <v>193</v>
      </c>
      <c r="N3547" s="1" t="s">
        <v>136</v>
      </c>
      <c r="O3547" s="1" t="s">
        <v>91</v>
      </c>
      <c r="P3547" s="1" t="s">
        <v>91</v>
      </c>
      <c r="Q3547" s="1" t="s">
        <v>55</v>
      </c>
      <c r="R3547" s="1" t="s">
        <v>44</v>
      </c>
      <c r="T3547" s="1" t="s">
        <v>4167</v>
      </c>
      <c r="U3547" s="1" t="s">
        <v>59</v>
      </c>
      <c r="Y3547" s="1" t="s">
        <v>60</v>
      </c>
      <c r="Z3547" s="1" t="s">
        <v>60</v>
      </c>
      <c r="AQ3547" s="1" t="s">
        <v>60</v>
      </c>
      <c r="AR3547" s="1" t="s">
        <v>60</v>
      </c>
      <c r="AT3547" s="1" t="s">
        <v>145</v>
      </c>
      <c r="AU3547" s="1" t="s">
        <v>110</v>
      </c>
      <c r="AV3547" s="1" t="s">
        <v>111</v>
      </c>
      <c r="AW3547" s="3" t="str">
        <f t="shared" si="1"/>
        <v>Other</v>
      </c>
      <c r="AX3547" s="3" t="str">
        <f t="array" ref="AX3547">TEXTJOIN(", ", TRUE, IF(X3547:AS3547="Y", X$1:AS$1, IF(X3547:AS3547&lt;&gt;"", X$1:AS$1 &amp; ": " &amp; X3547:AS3547, "")))
</f>
        <v>Cocaine, Fentanyl, Other Opioid, Any Opioid</v>
      </c>
    </row>
    <row r="3548">
      <c r="A3548" s="2">
        <v>42285.0</v>
      </c>
      <c r="B3548" s="1" t="s">
        <v>86</v>
      </c>
      <c r="C3548" s="1">
        <v>50.0</v>
      </c>
      <c r="D3548" s="1" t="s">
        <v>51</v>
      </c>
      <c r="E3548" s="1" t="s">
        <v>63</v>
      </c>
      <c r="G3548" s="1" t="s">
        <v>397</v>
      </c>
      <c r="H3548" s="1" t="s">
        <v>103</v>
      </c>
      <c r="I3548" s="1" t="s">
        <v>55</v>
      </c>
      <c r="J3548" s="1" t="s">
        <v>117</v>
      </c>
      <c r="M3548" s="1" t="s">
        <v>118</v>
      </c>
      <c r="O3548" s="1" t="s">
        <v>397</v>
      </c>
      <c r="P3548" s="1" t="s">
        <v>103</v>
      </c>
      <c r="Q3548" s="1" t="s">
        <v>55</v>
      </c>
      <c r="R3548" s="1" t="s">
        <v>56</v>
      </c>
      <c r="T3548" s="1" t="s">
        <v>4168</v>
      </c>
      <c r="U3548" s="1" t="s">
        <v>59</v>
      </c>
      <c r="W3548" s="1" t="s">
        <v>60</v>
      </c>
      <c r="X3548" s="1" t="s">
        <v>60</v>
      </c>
      <c r="AD3548" s="1" t="s">
        <v>60</v>
      </c>
      <c r="AF3548" s="1" t="s">
        <v>60</v>
      </c>
      <c r="AP3548" s="1" t="s">
        <v>60</v>
      </c>
      <c r="AR3548" s="1" t="s">
        <v>60</v>
      </c>
      <c r="AT3548" s="1" t="s">
        <v>399</v>
      </c>
      <c r="AV3548" s="1" t="s">
        <v>709</v>
      </c>
      <c r="AW3548" s="3" t="str">
        <f t="shared" si="1"/>
        <v>Other</v>
      </c>
      <c r="AX3548" s="3" t="str">
        <f t="array" ref="AX3548">TEXTJOIN(", ", TRUE, IF(X3548:AS3548="Y", X$1:AS$1, IF(X3548:AS3548&lt;&gt;"", X$1:AS$1 &amp; ": " &amp; X3548:AS3548, "")))
</f>
        <v>Heroin, Ethanol, Benzodiazepine, Heroin/Morph/Codeine, Any Opioid</v>
      </c>
    </row>
    <row r="3549">
      <c r="A3549" s="2">
        <v>43715.0</v>
      </c>
      <c r="B3549" s="1" t="s">
        <v>50</v>
      </c>
      <c r="C3549" s="1">
        <v>21.0</v>
      </c>
      <c r="D3549" s="1" t="s">
        <v>51</v>
      </c>
      <c r="E3549" s="1" t="s">
        <v>63</v>
      </c>
      <c r="G3549" s="1" t="s">
        <v>91</v>
      </c>
      <c r="H3549" s="1" t="s">
        <v>91</v>
      </c>
      <c r="I3549" s="1" t="s">
        <v>55</v>
      </c>
      <c r="J3549" s="1" t="s">
        <v>91</v>
      </c>
      <c r="K3549" s="1" t="s">
        <v>91</v>
      </c>
      <c r="L3549" s="1" t="s">
        <v>55</v>
      </c>
      <c r="M3549" s="1" t="s">
        <v>56</v>
      </c>
      <c r="N3549" s="1" t="s">
        <v>66</v>
      </c>
      <c r="O3549" s="1" t="s">
        <v>91</v>
      </c>
      <c r="P3549" s="1" t="s">
        <v>91</v>
      </c>
      <c r="Q3549" s="1" t="s">
        <v>55</v>
      </c>
      <c r="R3549" s="1" t="s">
        <v>67</v>
      </c>
      <c r="T3549" s="1" t="s">
        <v>83</v>
      </c>
      <c r="U3549" s="1" t="s">
        <v>59</v>
      </c>
      <c r="Z3549" s="1" t="s">
        <v>60</v>
      </c>
      <c r="AR3549" s="1" t="s">
        <v>60</v>
      </c>
      <c r="AT3549" s="1" t="s">
        <v>110</v>
      </c>
      <c r="AU3549" s="1" t="s">
        <v>110</v>
      </c>
      <c r="AV3549" s="1" t="s">
        <v>111</v>
      </c>
      <c r="AW3549" s="3" t="str">
        <f t="shared" si="1"/>
        <v>Other</v>
      </c>
      <c r="AX3549" s="3" t="str">
        <f t="array" ref="AX3549">TEXTJOIN(", ", TRUE, IF(X3549:AS3549="Y", X$1:AS$1, IF(X3549:AS3549&lt;&gt;"", X$1:AS$1 &amp; ": " &amp; X3549:AS3549, "")))
</f>
        <v>Fentanyl, Any Opioid</v>
      </c>
    </row>
    <row r="3550">
      <c r="A3550" s="2">
        <v>43957.0</v>
      </c>
      <c r="B3550" s="1" t="s">
        <v>50</v>
      </c>
      <c r="C3550" s="1">
        <v>32.0</v>
      </c>
      <c r="D3550" s="1" t="s">
        <v>51</v>
      </c>
      <c r="E3550" s="1" t="s">
        <v>63</v>
      </c>
      <c r="G3550" s="1" t="s">
        <v>81</v>
      </c>
      <c r="H3550" s="1" t="s">
        <v>54</v>
      </c>
      <c r="I3550" s="1" t="s">
        <v>55</v>
      </c>
      <c r="J3550" s="1" t="s">
        <v>81</v>
      </c>
      <c r="K3550" s="1" t="s">
        <v>54</v>
      </c>
      <c r="L3550" s="1" t="s">
        <v>55</v>
      </c>
      <c r="M3550" s="1" t="s">
        <v>56</v>
      </c>
      <c r="N3550" s="1" t="s">
        <v>93</v>
      </c>
      <c r="O3550" s="1" t="s">
        <v>81</v>
      </c>
      <c r="P3550" s="1" t="s">
        <v>54</v>
      </c>
      <c r="Q3550" s="1" t="s">
        <v>55</v>
      </c>
      <c r="R3550" s="1" t="s">
        <v>56</v>
      </c>
      <c r="T3550" s="1" t="s">
        <v>2046</v>
      </c>
      <c r="U3550" s="1" t="s">
        <v>59</v>
      </c>
      <c r="Z3550" s="1" t="s">
        <v>60</v>
      </c>
      <c r="AR3550" s="1" t="s">
        <v>60</v>
      </c>
      <c r="AT3550" s="1" t="s">
        <v>84</v>
      </c>
      <c r="AU3550" s="1" t="s">
        <v>84</v>
      </c>
      <c r="AV3550" s="1" t="s">
        <v>598</v>
      </c>
      <c r="AW3550" s="3" t="str">
        <f t="shared" si="1"/>
        <v>Other</v>
      </c>
      <c r="AX3550" s="3" t="str">
        <f t="array" ref="AX3550">TEXTJOIN(", ", TRUE, IF(X3550:AS3550="Y", X$1:AS$1, IF(X3550:AS3550&lt;&gt;"", X$1:AS$1 &amp; ": " &amp; X3550:AS3550, "")))
</f>
        <v>Fentanyl, Any Opioid</v>
      </c>
    </row>
    <row r="3551">
      <c r="A3551" s="2">
        <v>43911.0</v>
      </c>
      <c r="B3551" s="1" t="s">
        <v>50</v>
      </c>
      <c r="C3551" s="1">
        <v>30.0</v>
      </c>
      <c r="D3551" s="1" t="s">
        <v>51</v>
      </c>
      <c r="E3551" s="1" t="s">
        <v>63</v>
      </c>
      <c r="G3551" s="1" t="s">
        <v>238</v>
      </c>
      <c r="H3551" s="1" t="s">
        <v>125</v>
      </c>
      <c r="I3551" s="1" t="s">
        <v>55</v>
      </c>
      <c r="J3551" s="1" t="s">
        <v>271</v>
      </c>
      <c r="K3551" s="1" t="s">
        <v>91</v>
      </c>
      <c r="L3551" s="1" t="s">
        <v>55</v>
      </c>
      <c r="M3551" s="1" t="s">
        <v>177</v>
      </c>
      <c r="N3551" s="1" t="s">
        <v>119</v>
      </c>
      <c r="O3551" s="1" t="s">
        <v>238</v>
      </c>
      <c r="P3551" s="1" t="s">
        <v>125</v>
      </c>
      <c r="Q3551" s="1" t="s">
        <v>55</v>
      </c>
      <c r="R3551" s="1" t="s">
        <v>44</v>
      </c>
      <c r="T3551" s="1" t="s">
        <v>4169</v>
      </c>
      <c r="U3551" s="1" t="s">
        <v>59</v>
      </c>
      <c r="V3551" s="1" t="s">
        <v>258</v>
      </c>
      <c r="Y3551" s="1" t="s">
        <v>60</v>
      </c>
      <c r="Z3551" s="1" t="s">
        <v>60</v>
      </c>
      <c r="AG3551" s="1" t="s">
        <v>60</v>
      </c>
      <c r="AM3551" s="1" t="s">
        <v>60</v>
      </c>
      <c r="AR3551" s="1" t="s">
        <v>60</v>
      </c>
      <c r="AT3551" s="1" t="s">
        <v>567</v>
      </c>
      <c r="AU3551" s="1" t="s">
        <v>274</v>
      </c>
      <c r="AV3551" s="1" t="s">
        <v>241</v>
      </c>
      <c r="AW3551" s="3" t="str">
        <f t="shared" si="1"/>
        <v>Other</v>
      </c>
      <c r="AX3551" s="3" t="str">
        <f t="array" ref="AX3551">TEXTJOIN(", ", TRUE, IF(X3551:AS3551="Y", X$1:AS$1, IF(X3551:AS3551&lt;&gt;"", X$1:AS$1 &amp; ": " &amp; X3551:AS3551, "")))
</f>
        <v>Cocaine, Fentanyl, Methadone, Xylazine, Any Opioid</v>
      </c>
    </row>
    <row r="3552">
      <c r="A3552" s="4">
        <v>43818.0</v>
      </c>
      <c r="B3552" s="1" t="s">
        <v>50</v>
      </c>
      <c r="C3552" s="1">
        <v>36.0</v>
      </c>
      <c r="D3552" s="1" t="s">
        <v>51</v>
      </c>
      <c r="E3552" s="1" t="s">
        <v>63</v>
      </c>
      <c r="G3552" s="1" t="s">
        <v>4170</v>
      </c>
      <c r="H3552" s="1" t="s">
        <v>3054</v>
      </c>
      <c r="I3552" s="1" t="s">
        <v>342</v>
      </c>
      <c r="J3552" s="1" t="s">
        <v>868</v>
      </c>
      <c r="K3552" s="1" t="s">
        <v>299</v>
      </c>
      <c r="L3552" s="1" t="s">
        <v>55</v>
      </c>
      <c r="M3552" s="1" t="s">
        <v>56</v>
      </c>
      <c r="N3552" s="1" t="s">
        <v>806</v>
      </c>
      <c r="O3552" s="1" t="s">
        <v>868</v>
      </c>
      <c r="P3552" s="1" t="s">
        <v>299</v>
      </c>
      <c r="Q3552" s="1" t="s">
        <v>55</v>
      </c>
      <c r="R3552" s="1" t="s">
        <v>44</v>
      </c>
      <c r="T3552" s="1" t="s">
        <v>4171</v>
      </c>
      <c r="U3552" s="1" t="s">
        <v>59</v>
      </c>
      <c r="X3552" s="1" t="s">
        <v>60</v>
      </c>
      <c r="Z3552" s="1" t="s">
        <v>60</v>
      </c>
      <c r="AA3552" s="1" t="s">
        <v>60</v>
      </c>
      <c r="AD3552" s="1" t="s">
        <v>60</v>
      </c>
      <c r="AG3552" s="1" t="s">
        <v>60</v>
      </c>
      <c r="AP3552" s="1" t="s">
        <v>60</v>
      </c>
      <c r="AR3552" s="1" t="s">
        <v>60</v>
      </c>
      <c r="AU3552" s="1" t="s">
        <v>870</v>
      </c>
      <c r="AV3552" s="1" t="s">
        <v>2273</v>
      </c>
      <c r="AW3552" s="3" t="str">
        <f t="shared" si="1"/>
        <v>Other</v>
      </c>
      <c r="AX3552" s="3" t="str">
        <f t="array" ref="AX3552">TEXTJOIN(", ", TRUE, IF(X3552:AS3552="Y", X$1:AS$1, IF(X3552:AS3552&lt;&gt;"", X$1:AS$1 &amp; ": " &amp; X3552:AS3552, "")))
</f>
        <v>Heroin, Fentanyl, Fentanyl Analogue, Ethanol, Methadone, Heroin/Morph/Codeine, Any Opioid</v>
      </c>
    </row>
    <row r="3553">
      <c r="A3553" s="2">
        <v>42223.0</v>
      </c>
      <c r="B3553" s="1" t="s">
        <v>86</v>
      </c>
      <c r="C3553" s="1">
        <v>50.0</v>
      </c>
      <c r="D3553" s="1" t="s">
        <v>76</v>
      </c>
      <c r="E3553" s="1" t="s">
        <v>63</v>
      </c>
      <c r="G3553" s="1" t="s">
        <v>1062</v>
      </c>
      <c r="H3553" s="1" t="s">
        <v>125</v>
      </c>
      <c r="I3553" s="1" t="s">
        <v>55</v>
      </c>
      <c r="J3553" s="1" t="s">
        <v>1062</v>
      </c>
      <c r="M3553" s="1" t="s">
        <v>56</v>
      </c>
      <c r="O3553" s="1" t="s">
        <v>1062</v>
      </c>
      <c r="P3553" s="1" t="s">
        <v>125</v>
      </c>
      <c r="Q3553" s="1" t="s">
        <v>55</v>
      </c>
      <c r="R3553" s="1" t="s">
        <v>67</v>
      </c>
      <c r="T3553" s="1" t="s">
        <v>4172</v>
      </c>
      <c r="U3553" s="1" t="s">
        <v>59</v>
      </c>
      <c r="AD3553" s="1" t="s">
        <v>60</v>
      </c>
      <c r="AF3553" s="1" t="s">
        <v>60</v>
      </c>
      <c r="AT3553" s="1" t="s">
        <v>1064</v>
      </c>
      <c r="AU3553" s="1" t="s">
        <v>1064</v>
      </c>
      <c r="AV3553" s="1" t="s">
        <v>1065</v>
      </c>
      <c r="AW3553" s="3" t="str">
        <f t="shared" si="1"/>
        <v>Other</v>
      </c>
      <c r="AX3553" s="3" t="str">
        <f t="array" ref="AX3553">TEXTJOIN(", ", TRUE, IF(X3553:AS3553="Y", X$1:AS$1, IF(X3553:AS3553&lt;&gt;"", X$1:AS$1 &amp; ": " &amp; X3553:AS3553, "")))
</f>
        <v>Ethanol, Benzodiazepine</v>
      </c>
    </row>
    <row r="3554">
      <c r="A3554" s="2">
        <v>42214.0</v>
      </c>
      <c r="B3554" s="1" t="s">
        <v>86</v>
      </c>
      <c r="C3554" s="1">
        <v>63.0</v>
      </c>
      <c r="D3554" s="1" t="s">
        <v>51</v>
      </c>
      <c r="E3554" s="1" t="s">
        <v>63</v>
      </c>
      <c r="G3554" s="1" t="s">
        <v>455</v>
      </c>
      <c r="H3554" s="1" t="s">
        <v>103</v>
      </c>
      <c r="I3554" s="1" t="s">
        <v>55</v>
      </c>
      <c r="J3554" s="1" t="s">
        <v>455</v>
      </c>
      <c r="M3554" s="1" t="s">
        <v>177</v>
      </c>
      <c r="O3554" s="1" t="s">
        <v>455</v>
      </c>
      <c r="P3554" s="1" t="s">
        <v>103</v>
      </c>
      <c r="Q3554" s="1" t="s">
        <v>55</v>
      </c>
      <c r="R3554" s="1" t="s">
        <v>44</v>
      </c>
      <c r="T3554" s="1" t="s">
        <v>4173</v>
      </c>
      <c r="U3554" s="1" t="s">
        <v>59</v>
      </c>
      <c r="AB3554" s="1" t="s">
        <v>60</v>
      </c>
      <c r="AF3554" s="1" t="s">
        <v>60</v>
      </c>
      <c r="AR3554" s="1" t="s">
        <v>60</v>
      </c>
      <c r="AT3554" s="1" t="s">
        <v>457</v>
      </c>
      <c r="AU3554" s="1" t="s">
        <v>457</v>
      </c>
      <c r="AV3554" s="1" t="s">
        <v>458</v>
      </c>
      <c r="AW3554" s="3" t="str">
        <f t="shared" si="1"/>
        <v>Other</v>
      </c>
      <c r="AX3554" s="3" t="str">
        <f t="array" ref="AX3554">TEXTJOIN(", ", TRUE, IF(X3554:AS3554="Y", X$1:AS$1, IF(X3554:AS3554&lt;&gt;"", X$1:AS$1 &amp; ": " &amp; X3554:AS3554, "")))
</f>
        <v>Oxycodone, Benzodiazepine, Any Opioid</v>
      </c>
    </row>
    <row r="3555">
      <c r="A3555" s="2">
        <v>43376.0</v>
      </c>
      <c r="B3555" s="1" t="s">
        <v>50</v>
      </c>
      <c r="C3555" s="1">
        <v>48.0</v>
      </c>
      <c r="D3555" s="1" t="s">
        <v>76</v>
      </c>
      <c r="E3555" s="1" t="s">
        <v>1191</v>
      </c>
      <c r="G3555" s="1" t="s">
        <v>1085</v>
      </c>
      <c r="H3555" s="1" t="s">
        <v>103</v>
      </c>
      <c r="I3555" s="1" t="s">
        <v>55</v>
      </c>
      <c r="J3555" s="1" t="s">
        <v>1085</v>
      </c>
      <c r="K3555" s="1" t="s">
        <v>103</v>
      </c>
      <c r="M3555" s="1" t="s">
        <v>4174</v>
      </c>
      <c r="N3555" s="1" t="s">
        <v>4175</v>
      </c>
      <c r="O3555" s="1" t="s">
        <v>1085</v>
      </c>
      <c r="P3555" s="1" t="s">
        <v>103</v>
      </c>
      <c r="Q3555" s="1" t="s">
        <v>55</v>
      </c>
      <c r="R3555" s="1" t="s">
        <v>44</v>
      </c>
      <c r="T3555" s="1" t="s">
        <v>4176</v>
      </c>
      <c r="U3555" s="1" t="s">
        <v>59</v>
      </c>
      <c r="AJ3555" s="1" t="s">
        <v>60</v>
      </c>
      <c r="AR3555" s="1" t="s">
        <v>60</v>
      </c>
      <c r="AT3555" s="1" t="s">
        <v>1087</v>
      </c>
      <c r="AU3555" s="1" t="s">
        <v>1087</v>
      </c>
      <c r="AV3555" s="1" t="s">
        <v>1888</v>
      </c>
      <c r="AW3555" s="3" t="str">
        <f t="shared" si="1"/>
        <v>Other</v>
      </c>
      <c r="AX3555" s="3" t="str">
        <f t="array" ref="AX3555">TEXTJOIN(", ", TRUE, IF(X3555:AS3555="Y", X$1:AS$1, IF(X3555:AS3555&lt;&gt;"", X$1:AS$1 &amp; ": " &amp; X3555:AS3555, "")))
</f>
        <v>Tramad, Any Opioid</v>
      </c>
    </row>
    <row r="3556">
      <c r="A3556" s="2">
        <v>44273.0</v>
      </c>
      <c r="B3556" s="1" t="s">
        <v>50</v>
      </c>
      <c r="C3556" s="1">
        <v>35.0</v>
      </c>
      <c r="D3556" s="1" t="s">
        <v>51</v>
      </c>
      <c r="E3556" s="1" t="s">
        <v>63</v>
      </c>
      <c r="G3556" s="1" t="s">
        <v>4177</v>
      </c>
      <c r="H3556" s="1" t="s">
        <v>4178</v>
      </c>
      <c r="I3556" s="1" t="s">
        <v>248</v>
      </c>
      <c r="J3556" s="1" t="s">
        <v>256</v>
      </c>
      <c r="K3556" s="1" t="s">
        <v>103</v>
      </c>
      <c r="L3556" s="1" t="s">
        <v>55</v>
      </c>
      <c r="M3556" s="1" t="s">
        <v>177</v>
      </c>
      <c r="N3556" s="1" t="s">
        <v>136</v>
      </c>
      <c r="O3556" s="1" t="s">
        <v>256</v>
      </c>
      <c r="P3556" s="1" t="s">
        <v>103</v>
      </c>
      <c r="Q3556" s="1" t="s">
        <v>55</v>
      </c>
      <c r="R3556" s="1" t="s">
        <v>44</v>
      </c>
      <c r="S3556" s="1" t="s">
        <v>3258</v>
      </c>
      <c r="T3556" s="1" t="s">
        <v>4179</v>
      </c>
      <c r="U3556" s="1" t="s">
        <v>59</v>
      </c>
      <c r="Y3556" s="1" t="s">
        <v>60</v>
      </c>
      <c r="Z3556" s="1" t="s">
        <v>60</v>
      </c>
      <c r="AF3556" s="1" t="s">
        <v>60</v>
      </c>
      <c r="AN3556" s="1" t="s">
        <v>60</v>
      </c>
      <c r="AR3556" s="1" t="s">
        <v>60</v>
      </c>
      <c r="AT3556" s="1" t="s">
        <v>4180</v>
      </c>
      <c r="AU3556" s="1" t="s">
        <v>282</v>
      </c>
      <c r="AV3556" s="1" t="s">
        <v>260</v>
      </c>
      <c r="AW3556" s="3" t="str">
        <f t="shared" si="1"/>
        <v>Other</v>
      </c>
      <c r="AX3556" s="3" t="str">
        <f t="array" ref="AX3556">TEXTJOIN(", ", TRUE, IF(X3556:AS3556="Y", X$1:AS$1, IF(X3556:AS3556&lt;&gt;"", X$1:AS$1 &amp; ": " &amp; X3556:AS3556, "")))
</f>
        <v>Cocaine, Fentanyl, Benzodiazepine, Gabapentin, Any Opioid</v>
      </c>
    </row>
    <row r="3557">
      <c r="A3557" s="2">
        <v>42390.0</v>
      </c>
      <c r="B3557" s="1" t="s">
        <v>50</v>
      </c>
      <c r="C3557" s="1">
        <v>29.0</v>
      </c>
      <c r="D3557" s="1" t="s">
        <v>51</v>
      </c>
      <c r="E3557" s="1" t="s">
        <v>63</v>
      </c>
      <c r="G3557" s="1" t="s">
        <v>886</v>
      </c>
      <c r="H3557" s="1" t="s">
        <v>125</v>
      </c>
      <c r="I3557" s="1" t="s">
        <v>55</v>
      </c>
      <c r="J3557" s="1" t="s">
        <v>886</v>
      </c>
      <c r="M3557" s="1" t="s">
        <v>333</v>
      </c>
      <c r="N3557" s="1" t="s">
        <v>136</v>
      </c>
      <c r="O3557" s="1" t="s">
        <v>91</v>
      </c>
      <c r="R3557" s="1" t="s">
        <v>67</v>
      </c>
      <c r="T3557" s="1" t="s">
        <v>4181</v>
      </c>
      <c r="U3557" s="1" t="s">
        <v>59</v>
      </c>
      <c r="W3557" s="1" t="s">
        <v>60</v>
      </c>
      <c r="X3557" s="1" t="s">
        <v>60</v>
      </c>
      <c r="AP3557" s="1" t="s">
        <v>60</v>
      </c>
      <c r="AR3557" s="1" t="s">
        <v>60</v>
      </c>
      <c r="AT3557" s="1" t="s">
        <v>888</v>
      </c>
      <c r="AU3557" s="1" t="s">
        <v>888</v>
      </c>
      <c r="AV3557" s="1" t="s">
        <v>111</v>
      </c>
      <c r="AW3557" s="3" t="str">
        <f t="shared" si="1"/>
        <v>Other</v>
      </c>
      <c r="AX3557" s="3" t="str">
        <f t="array" ref="AX3557">TEXTJOIN(", ", TRUE, IF(X3557:AS3557="Y", X$1:AS$1, IF(X3557:AS3557&lt;&gt;"", X$1:AS$1 &amp; ": " &amp; X3557:AS3557, "")))
</f>
        <v>Heroin, Heroin/Morph/Codeine, Any Opioid</v>
      </c>
    </row>
    <row r="3558">
      <c r="A3558" s="2">
        <v>43296.0</v>
      </c>
      <c r="B3558" s="1" t="s">
        <v>50</v>
      </c>
      <c r="C3558" s="1">
        <v>35.0</v>
      </c>
      <c r="D3558" s="1" t="s">
        <v>51</v>
      </c>
      <c r="E3558" s="1" t="s">
        <v>118</v>
      </c>
      <c r="G3558" s="1" t="s">
        <v>1085</v>
      </c>
      <c r="H3558" s="1" t="s">
        <v>103</v>
      </c>
      <c r="I3558" s="1" t="s">
        <v>55</v>
      </c>
      <c r="J3558" s="1" t="s">
        <v>1085</v>
      </c>
      <c r="K3558" s="1" t="s">
        <v>103</v>
      </c>
      <c r="M3558" s="1" t="s">
        <v>56</v>
      </c>
      <c r="N3558" s="1" t="s">
        <v>4182</v>
      </c>
      <c r="O3558" s="1" t="s">
        <v>116</v>
      </c>
      <c r="P3558" s="1" t="s">
        <v>103</v>
      </c>
      <c r="Q3558" s="1" t="s">
        <v>55</v>
      </c>
      <c r="R3558" s="1" t="s">
        <v>67</v>
      </c>
      <c r="T3558" s="1" t="s">
        <v>4183</v>
      </c>
      <c r="U3558" s="1" t="s">
        <v>59</v>
      </c>
      <c r="X3558" s="1" t="s">
        <v>60</v>
      </c>
      <c r="AF3558" s="1" t="s">
        <v>60</v>
      </c>
      <c r="AP3558" s="1" t="s">
        <v>60</v>
      </c>
      <c r="AR3558" s="1" t="s">
        <v>60</v>
      </c>
      <c r="AT3558" s="1" t="s">
        <v>1087</v>
      </c>
      <c r="AU3558" s="1" t="s">
        <v>1087</v>
      </c>
      <c r="AV3558" s="1" t="s">
        <v>139</v>
      </c>
      <c r="AW3558" s="3" t="str">
        <f t="shared" si="1"/>
        <v>Other</v>
      </c>
      <c r="AX3558" s="3" t="str">
        <f t="array" ref="AX3558">TEXTJOIN(", ", TRUE, IF(X3558:AS3558="Y", X$1:AS$1, IF(X3558:AS3558&lt;&gt;"", X$1:AS$1 &amp; ": " &amp; X3558:AS3558, "")))
</f>
        <v>Heroin, Benzodiazepine, Heroin/Morph/Codeine, Any Opioid</v>
      </c>
    </row>
    <row r="3559">
      <c r="A3559" s="4">
        <v>43093.0</v>
      </c>
      <c r="B3559" s="1" t="s">
        <v>86</v>
      </c>
      <c r="C3559" s="1">
        <v>50.0</v>
      </c>
      <c r="D3559" s="1" t="s">
        <v>51</v>
      </c>
      <c r="E3559" s="1" t="s">
        <v>52</v>
      </c>
      <c r="G3559" s="1" t="s">
        <v>82</v>
      </c>
      <c r="H3559" s="1" t="s">
        <v>54</v>
      </c>
      <c r="I3559" s="1" t="s">
        <v>55</v>
      </c>
      <c r="J3559" s="1" t="s">
        <v>82</v>
      </c>
      <c r="K3559" s="1" t="s">
        <v>54</v>
      </c>
      <c r="L3559" s="1" t="s">
        <v>55</v>
      </c>
      <c r="M3559" s="1" t="s">
        <v>56</v>
      </c>
      <c r="N3559" s="1" t="s">
        <v>119</v>
      </c>
      <c r="O3559" s="1" t="s">
        <v>82</v>
      </c>
      <c r="P3559" s="1" t="s">
        <v>54</v>
      </c>
      <c r="Q3559" s="1" t="s">
        <v>55</v>
      </c>
      <c r="R3559" s="1" t="s">
        <v>67</v>
      </c>
      <c r="T3559" s="1" t="s">
        <v>3219</v>
      </c>
      <c r="U3559" s="1" t="s">
        <v>59</v>
      </c>
      <c r="Y3559" s="1" t="s">
        <v>60</v>
      </c>
      <c r="Z3559" s="1" t="s">
        <v>60</v>
      </c>
      <c r="AT3559" s="1" t="s">
        <v>329</v>
      </c>
      <c r="AU3559" s="1" t="s">
        <v>329</v>
      </c>
      <c r="AV3559" s="1" t="s">
        <v>85</v>
      </c>
      <c r="AW3559" s="3" t="str">
        <f t="shared" si="1"/>
        <v>Other</v>
      </c>
      <c r="AX3559" s="3" t="str">
        <f t="array" ref="AX3559">TEXTJOIN(", ", TRUE, IF(X3559:AS3559="Y", X$1:AS$1, IF(X3559:AS3559&lt;&gt;"", X$1:AS$1 &amp; ": " &amp; X3559:AS3559, "")))
</f>
        <v>Cocaine, Fentanyl</v>
      </c>
    </row>
    <row r="3560">
      <c r="A3560" s="2">
        <v>42864.0</v>
      </c>
      <c r="B3560" s="1" t="s">
        <v>86</v>
      </c>
      <c r="C3560" s="1">
        <v>33.0</v>
      </c>
      <c r="D3560" s="1" t="s">
        <v>51</v>
      </c>
      <c r="E3560" s="1" t="s">
        <v>63</v>
      </c>
      <c r="G3560" s="1" t="s">
        <v>116</v>
      </c>
      <c r="H3560" s="1" t="s">
        <v>103</v>
      </c>
      <c r="I3560" s="1" t="s">
        <v>55</v>
      </c>
      <c r="J3560" s="1" t="s">
        <v>116</v>
      </c>
      <c r="K3560" s="1" t="s">
        <v>103</v>
      </c>
      <c r="L3560" s="1" t="s">
        <v>55</v>
      </c>
      <c r="M3560" s="1" t="s">
        <v>56</v>
      </c>
      <c r="N3560" s="1" t="s">
        <v>66</v>
      </c>
      <c r="O3560" s="1" t="s">
        <v>116</v>
      </c>
      <c r="P3560" s="1" t="s">
        <v>103</v>
      </c>
      <c r="Q3560" s="1" t="s">
        <v>55</v>
      </c>
      <c r="R3560" s="1" t="s">
        <v>67</v>
      </c>
      <c r="T3560" s="1" t="s">
        <v>4184</v>
      </c>
      <c r="U3560" s="1" t="s">
        <v>59</v>
      </c>
      <c r="X3560" s="1" t="s">
        <v>60</v>
      </c>
      <c r="Z3560" s="1" t="s">
        <v>60</v>
      </c>
      <c r="AF3560" s="1" t="s">
        <v>60</v>
      </c>
      <c r="AT3560" s="1" t="s">
        <v>122</v>
      </c>
      <c r="AU3560" s="1" t="s">
        <v>122</v>
      </c>
      <c r="AV3560" s="1" t="s">
        <v>139</v>
      </c>
      <c r="AW3560" s="3" t="str">
        <f t="shared" si="1"/>
        <v>Other</v>
      </c>
      <c r="AX3560" s="3" t="str">
        <f t="array" ref="AX3560">TEXTJOIN(", ", TRUE, IF(X3560:AS3560="Y", X$1:AS$1, IF(X3560:AS3560&lt;&gt;"", X$1:AS$1 &amp; ": " &amp; X3560:AS3560, "")))
</f>
        <v>Heroin, Fentanyl, Benzodiazepine</v>
      </c>
    </row>
    <row r="3561">
      <c r="A3561" s="2">
        <v>41696.0</v>
      </c>
      <c r="B3561" s="1" t="s">
        <v>50</v>
      </c>
      <c r="C3561" s="1">
        <v>36.0</v>
      </c>
      <c r="D3561" s="1" t="s">
        <v>51</v>
      </c>
      <c r="E3561" s="1" t="s">
        <v>63</v>
      </c>
      <c r="G3561" s="1" t="s">
        <v>103</v>
      </c>
      <c r="M3561" s="1" t="s">
        <v>118</v>
      </c>
      <c r="N3561" s="1" t="s">
        <v>104</v>
      </c>
      <c r="O3561" s="1" t="s">
        <v>103</v>
      </c>
      <c r="R3561" s="1" t="s">
        <v>67</v>
      </c>
      <c r="T3561" s="1" t="s">
        <v>4185</v>
      </c>
      <c r="U3561" s="1" t="s">
        <v>59</v>
      </c>
      <c r="AD3561" s="1" t="s">
        <v>60</v>
      </c>
      <c r="AF3561" s="1" t="s">
        <v>60</v>
      </c>
      <c r="AG3561" s="1" t="s">
        <v>60</v>
      </c>
      <c r="AT3561" s="1" t="s">
        <v>167</v>
      </c>
      <c r="AU3561" s="1" t="s">
        <v>62</v>
      </c>
      <c r="AV3561" s="1" t="s">
        <v>168</v>
      </c>
      <c r="AW3561" s="3" t="str">
        <f t="shared" si="1"/>
        <v>Other</v>
      </c>
      <c r="AX3561" s="3" t="str">
        <f t="array" ref="AX3561">TEXTJOIN(", ", TRUE, IF(X3561:AS3561="Y", X$1:AS$1, IF(X3561:AS3561&lt;&gt;"", X$1:AS$1 &amp; ": " &amp; X3561:AS3561, "")))
</f>
        <v>Ethanol, Benzodiazepine, Methadone</v>
      </c>
    </row>
    <row r="3562">
      <c r="A3562" s="2">
        <v>43699.0</v>
      </c>
      <c r="B3562" s="1" t="s">
        <v>50</v>
      </c>
      <c r="C3562" s="1">
        <v>54.0</v>
      </c>
      <c r="D3562" s="1" t="s">
        <v>51</v>
      </c>
      <c r="E3562" s="1" t="s">
        <v>63</v>
      </c>
      <c r="G3562" s="1" t="s">
        <v>256</v>
      </c>
      <c r="H3562" s="1" t="s">
        <v>103</v>
      </c>
      <c r="I3562" s="1" t="s">
        <v>55</v>
      </c>
      <c r="J3562" s="1" t="s">
        <v>256</v>
      </c>
      <c r="K3562" s="1" t="s">
        <v>103</v>
      </c>
      <c r="L3562" s="1" t="s">
        <v>55</v>
      </c>
      <c r="M3562" s="1" t="s">
        <v>404</v>
      </c>
      <c r="N3562" s="1" t="s">
        <v>136</v>
      </c>
      <c r="O3562" s="1" t="s">
        <v>256</v>
      </c>
      <c r="P3562" s="1" t="s">
        <v>103</v>
      </c>
      <c r="Q3562" s="1" t="s">
        <v>55</v>
      </c>
      <c r="R3562" s="1" t="s">
        <v>67</v>
      </c>
      <c r="T3562" s="1" t="s">
        <v>4186</v>
      </c>
      <c r="U3562" s="1" t="s">
        <v>59</v>
      </c>
      <c r="X3562" s="1" t="s">
        <v>60</v>
      </c>
      <c r="Y3562" s="1" t="s">
        <v>60</v>
      </c>
      <c r="Z3562" s="1" t="s">
        <v>60</v>
      </c>
      <c r="AP3562" s="1" t="s">
        <v>60</v>
      </c>
      <c r="AR3562" s="1" t="s">
        <v>60</v>
      </c>
      <c r="AT3562" s="1" t="s">
        <v>282</v>
      </c>
      <c r="AU3562" s="1" t="s">
        <v>282</v>
      </c>
      <c r="AV3562" s="1" t="s">
        <v>260</v>
      </c>
      <c r="AW3562" s="3" t="str">
        <f t="shared" si="1"/>
        <v>Other</v>
      </c>
      <c r="AX3562" s="3" t="str">
        <f t="array" ref="AX3562">TEXTJOIN(", ", TRUE, IF(X3562:AS3562="Y", X$1:AS$1, IF(X3562:AS3562&lt;&gt;"", X$1:AS$1 &amp; ": " &amp; X3562:AS3562, "")))
</f>
        <v>Heroin, Cocaine, Fentanyl, Heroin/Morph/Codeine, Any Opioid</v>
      </c>
    </row>
    <row r="3563">
      <c r="A3563" s="2">
        <v>42068.0</v>
      </c>
      <c r="B3563" s="1" t="s">
        <v>86</v>
      </c>
      <c r="C3563" s="1">
        <v>33.0</v>
      </c>
      <c r="D3563" s="1" t="s">
        <v>51</v>
      </c>
      <c r="E3563" s="1" t="s">
        <v>63</v>
      </c>
      <c r="J3563" s="1" t="s">
        <v>64</v>
      </c>
      <c r="M3563" s="1" t="s">
        <v>44</v>
      </c>
      <c r="O3563" s="1" t="s">
        <v>64</v>
      </c>
      <c r="P3563" s="1" t="s">
        <v>65</v>
      </c>
      <c r="Q3563" s="1" t="s">
        <v>55</v>
      </c>
      <c r="R3563" s="1" t="s">
        <v>44</v>
      </c>
      <c r="T3563" s="1" t="s">
        <v>535</v>
      </c>
      <c r="U3563" s="1" t="s">
        <v>59</v>
      </c>
      <c r="W3563" s="1" t="s">
        <v>60</v>
      </c>
      <c r="X3563" s="1" t="s">
        <v>60</v>
      </c>
      <c r="Y3563" s="1" t="s">
        <v>60</v>
      </c>
      <c r="AP3563" s="1" t="s">
        <v>60</v>
      </c>
      <c r="AR3563" s="1" t="s">
        <v>60</v>
      </c>
      <c r="AT3563" s="1" t="s">
        <v>62</v>
      </c>
      <c r="AU3563" s="1" t="s">
        <v>69</v>
      </c>
      <c r="AV3563" s="1" t="s">
        <v>70</v>
      </c>
      <c r="AW3563" s="3" t="str">
        <f t="shared" si="1"/>
        <v>Other</v>
      </c>
      <c r="AX3563" s="3" t="str">
        <f t="array" ref="AX3563">TEXTJOIN(", ", TRUE, IF(X3563:AS3563="Y", X$1:AS$1, IF(X3563:AS3563&lt;&gt;"", X$1:AS$1 &amp; ": " &amp; X3563:AS3563, "")))
</f>
        <v>Heroin, Cocaine, Heroin/Morph/Codeine, Any Opioid</v>
      </c>
    </row>
    <row r="3564">
      <c r="A3564" s="2">
        <v>43650.0</v>
      </c>
      <c r="B3564" s="1" t="s">
        <v>50</v>
      </c>
      <c r="C3564" s="1">
        <v>30.0</v>
      </c>
      <c r="D3564" s="1" t="s">
        <v>76</v>
      </c>
      <c r="E3564" s="1" t="s">
        <v>63</v>
      </c>
      <c r="G3564" s="1" t="s">
        <v>4187</v>
      </c>
      <c r="H3564" s="1" t="s">
        <v>644</v>
      </c>
      <c r="I3564" s="1" t="s">
        <v>342</v>
      </c>
      <c r="J3564" s="1" t="s">
        <v>643</v>
      </c>
      <c r="K3564" s="1" t="s">
        <v>644</v>
      </c>
      <c r="L3564" s="1" t="s">
        <v>342</v>
      </c>
      <c r="M3564" s="1" t="s">
        <v>44</v>
      </c>
      <c r="N3564" s="1" t="s">
        <v>136</v>
      </c>
      <c r="O3564" s="1" t="s">
        <v>201</v>
      </c>
      <c r="P3564" s="1" t="s">
        <v>54</v>
      </c>
      <c r="Q3564" s="1" t="s">
        <v>55</v>
      </c>
      <c r="R3564" s="1" t="s">
        <v>67</v>
      </c>
      <c r="T3564" s="1" t="s">
        <v>4188</v>
      </c>
      <c r="U3564" s="1" t="s">
        <v>59</v>
      </c>
      <c r="X3564" s="1" t="s">
        <v>60</v>
      </c>
      <c r="Y3564" s="1" t="s">
        <v>60</v>
      </c>
      <c r="Z3564" s="1" t="s">
        <v>60</v>
      </c>
      <c r="AA3564" s="1" t="s">
        <v>60</v>
      </c>
      <c r="AF3564" s="1" t="s">
        <v>60</v>
      </c>
      <c r="AP3564" s="1" t="s">
        <v>60</v>
      </c>
      <c r="AR3564" s="1" t="s">
        <v>60</v>
      </c>
      <c r="AT3564" s="1" t="s">
        <v>4189</v>
      </c>
      <c r="AU3564" s="1" t="s">
        <v>646</v>
      </c>
      <c r="AV3564" s="1" t="s">
        <v>206</v>
      </c>
      <c r="AW3564" s="3" t="str">
        <f t="shared" si="1"/>
        <v>Other</v>
      </c>
      <c r="AX3564" s="3" t="str">
        <f t="array" ref="AX3564">TEXTJOIN(", ", TRUE, IF(X3564:AS3564="Y", X$1:AS$1, IF(X3564:AS3564&lt;&gt;"", X$1:AS$1 &amp; ": " &amp; X3564:AS3564, "")))
</f>
        <v>Heroin, Cocaine, Fentanyl, Fentanyl Analogue, Benzodiazepine, Heroin/Morph/Codeine, Any Opioid</v>
      </c>
    </row>
    <row r="3565">
      <c r="A3565" s="2">
        <v>43978.0</v>
      </c>
      <c r="B3565" s="1" t="s">
        <v>50</v>
      </c>
      <c r="C3565" s="1">
        <v>28.0</v>
      </c>
      <c r="D3565" s="1" t="s">
        <v>51</v>
      </c>
      <c r="E3565" s="1" t="s">
        <v>63</v>
      </c>
      <c r="G3565" s="1" t="s">
        <v>176</v>
      </c>
      <c r="H3565" s="1" t="s">
        <v>121</v>
      </c>
      <c r="I3565" s="1" t="s">
        <v>55</v>
      </c>
      <c r="J3565" s="1" t="s">
        <v>176</v>
      </c>
      <c r="K3565" s="1" t="s">
        <v>121</v>
      </c>
      <c r="L3565" s="1" t="s">
        <v>55</v>
      </c>
      <c r="M3565" s="1" t="s">
        <v>56</v>
      </c>
      <c r="N3565" s="1" t="s">
        <v>155</v>
      </c>
      <c r="O3565" s="1" t="s">
        <v>176</v>
      </c>
      <c r="P3565" s="1" t="s">
        <v>121</v>
      </c>
      <c r="Q3565" s="1" t="s">
        <v>55</v>
      </c>
      <c r="R3565" s="1" t="s">
        <v>56</v>
      </c>
      <c r="T3565" s="1" t="s">
        <v>4190</v>
      </c>
      <c r="U3565" s="1" t="s">
        <v>59</v>
      </c>
      <c r="Y3565" s="1" t="s">
        <v>60</v>
      </c>
      <c r="Z3565" s="1" t="s">
        <v>60</v>
      </c>
      <c r="AR3565" s="1" t="s">
        <v>60</v>
      </c>
      <c r="AT3565" s="1" t="s">
        <v>183</v>
      </c>
      <c r="AU3565" s="1" t="s">
        <v>183</v>
      </c>
      <c r="AV3565" s="1" t="s">
        <v>244</v>
      </c>
      <c r="AW3565" s="3" t="str">
        <f t="shared" si="1"/>
        <v>Other</v>
      </c>
      <c r="AX3565" s="3" t="str">
        <f t="array" ref="AX3565">TEXTJOIN(", ", TRUE, IF(X3565:AS3565="Y", X$1:AS$1, IF(X3565:AS3565&lt;&gt;"", X$1:AS$1 &amp; ": " &amp; X3565:AS3565, "")))
</f>
        <v>Cocaine, Fentanyl, Any Opioid</v>
      </c>
    </row>
    <row r="3566">
      <c r="A3566" s="2">
        <v>42782.0</v>
      </c>
      <c r="B3566" s="1" t="s">
        <v>86</v>
      </c>
      <c r="C3566" s="1">
        <v>23.0</v>
      </c>
      <c r="D3566" s="1" t="s">
        <v>51</v>
      </c>
      <c r="E3566" s="1" t="s">
        <v>63</v>
      </c>
      <c r="G3566" s="1" t="s">
        <v>255</v>
      </c>
      <c r="I3566" s="1" t="s">
        <v>55</v>
      </c>
      <c r="J3566" s="1" t="s">
        <v>255</v>
      </c>
      <c r="K3566" s="1" t="s">
        <v>103</v>
      </c>
      <c r="L3566" s="1" t="s">
        <v>55</v>
      </c>
      <c r="M3566" s="1" t="s">
        <v>56</v>
      </c>
      <c r="N3566" s="1" t="s">
        <v>136</v>
      </c>
      <c r="O3566" s="1" t="s">
        <v>255</v>
      </c>
      <c r="Q3566" s="1" t="s">
        <v>55</v>
      </c>
      <c r="R3566" s="1" t="s">
        <v>56</v>
      </c>
      <c r="T3566" s="1" t="s">
        <v>1088</v>
      </c>
      <c r="U3566" s="1" t="s">
        <v>59</v>
      </c>
      <c r="AF3566" s="1" t="s">
        <v>60</v>
      </c>
      <c r="AG3566" s="1" t="s">
        <v>60</v>
      </c>
      <c r="AT3566" s="1" t="s">
        <v>259</v>
      </c>
      <c r="AU3566" s="1" t="s">
        <v>259</v>
      </c>
      <c r="AV3566" s="1" t="s">
        <v>520</v>
      </c>
      <c r="AW3566" s="3" t="str">
        <f t="shared" si="1"/>
        <v>Other</v>
      </c>
      <c r="AX3566" s="3" t="str">
        <f t="array" ref="AX3566">TEXTJOIN(", ", TRUE, IF(X3566:AS3566="Y", X$1:AS$1, IF(X3566:AS3566&lt;&gt;"", X$1:AS$1 &amp; ": " &amp; X3566:AS3566, "")))
</f>
        <v>Benzodiazepine, Methadone</v>
      </c>
    </row>
    <row r="3567">
      <c r="A3567" s="2">
        <v>42465.0</v>
      </c>
      <c r="B3567" s="1" t="s">
        <v>50</v>
      </c>
      <c r="C3567" s="1">
        <v>52.0</v>
      </c>
      <c r="D3567" s="1" t="s">
        <v>51</v>
      </c>
      <c r="E3567" s="1" t="s">
        <v>63</v>
      </c>
      <c r="F3567" s="1" t="s">
        <v>137</v>
      </c>
      <c r="G3567" s="1" t="s">
        <v>82</v>
      </c>
      <c r="H3567" s="1" t="s">
        <v>54</v>
      </c>
      <c r="I3567" s="1" t="s">
        <v>55</v>
      </c>
      <c r="J3567" s="1" t="s">
        <v>54</v>
      </c>
      <c r="M3567" s="1" t="s">
        <v>56</v>
      </c>
      <c r="N3567" s="1" t="s">
        <v>276</v>
      </c>
      <c r="O3567" s="1" t="s">
        <v>82</v>
      </c>
      <c r="R3567" s="1" t="s">
        <v>56</v>
      </c>
      <c r="T3567" s="1" t="s">
        <v>4191</v>
      </c>
      <c r="U3567" s="1" t="s">
        <v>59</v>
      </c>
      <c r="AB3567" s="1" t="s">
        <v>60</v>
      </c>
      <c r="AD3567" s="1" t="s">
        <v>60</v>
      </c>
      <c r="AP3567" s="1" t="s">
        <v>60</v>
      </c>
      <c r="AR3567" s="1" t="s">
        <v>60</v>
      </c>
      <c r="AS3567" s="1" t="s">
        <v>1967</v>
      </c>
      <c r="AT3567" s="1" t="s">
        <v>329</v>
      </c>
      <c r="AU3567" s="1" t="s">
        <v>234</v>
      </c>
      <c r="AV3567" s="1" t="s">
        <v>85</v>
      </c>
      <c r="AW3567" s="3" t="str">
        <f t="shared" si="1"/>
        <v>Other</v>
      </c>
      <c r="AX3567" s="3" t="str">
        <f t="array" ref="AX3567">TEXTJOIN(", ", TRUE, IF(X3567:AS3567="Y", X$1:AS$1, IF(X3567:AS3567&lt;&gt;"", X$1:AS$1 &amp; ": " &amp; X3567:AS3567, "")))
</f>
        <v>Oxycodone, Ethanol, Heroin/Morph/Codeine, Any Opioid, Other: MORPHINE</v>
      </c>
    </row>
    <row r="3568">
      <c r="A3568" s="2">
        <v>44011.0</v>
      </c>
      <c r="B3568" s="1" t="s">
        <v>50</v>
      </c>
      <c r="C3568" s="1">
        <v>28.0</v>
      </c>
      <c r="D3568" s="1" t="s">
        <v>51</v>
      </c>
      <c r="E3568" s="1" t="s">
        <v>63</v>
      </c>
      <c r="G3568" s="1" t="s">
        <v>120</v>
      </c>
      <c r="H3568" s="1" t="s">
        <v>121</v>
      </c>
      <c r="I3568" s="1" t="s">
        <v>55</v>
      </c>
      <c r="J3568" s="1" t="s">
        <v>120</v>
      </c>
      <c r="K3568" s="1" t="s">
        <v>121</v>
      </c>
      <c r="L3568" s="1" t="s">
        <v>55</v>
      </c>
      <c r="M3568" s="1" t="s">
        <v>56</v>
      </c>
      <c r="N3568" s="1" t="s">
        <v>119</v>
      </c>
      <c r="O3568" s="1" t="s">
        <v>120</v>
      </c>
      <c r="P3568" s="1" t="s">
        <v>121</v>
      </c>
      <c r="Q3568" s="1" t="s">
        <v>55</v>
      </c>
      <c r="R3568" s="1" t="s">
        <v>56</v>
      </c>
      <c r="T3568" s="1" t="s">
        <v>4192</v>
      </c>
      <c r="U3568" s="1" t="s">
        <v>59</v>
      </c>
      <c r="AF3568" s="1" t="s">
        <v>60</v>
      </c>
      <c r="AI3568" s="1" t="s">
        <v>60</v>
      </c>
      <c r="AQ3568" s="1" t="s">
        <v>60</v>
      </c>
      <c r="AR3568" s="1" t="s">
        <v>60</v>
      </c>
      <c r="AT3568" s="1" t="s">
        <v>236</v>
      </c>
      <c r="AU3568" s="1" t="s">
        <v>236</v>
      </c>
      <c r="AV3568" s="1" t="s">
        <v>123</v>
      </c>
      <c r="AW3568" s="3" t="str">
        <f t="shared" si="1"/>
        <v>Middletown</v>
      </c>
      <c r="AX3568" s="3" t="str">
        <f t="array" ref="AX3568">TEXTJOIN(", ", TRUE, IF(X3568:AS3568="Y", X$1:AS$1, IF(X3568:AS3568&lt;&gt;"", X$1:AS$1 &amp; ": " &amp; X3568:AS3568, "")))
</f>
        <v>Benzodiazepine, Amphet, Other Opioid, Any Opioid</v>
      </c>
    </row>
    <row r="3569">
      <c r="A3569" s="4">
        <v>44145.0</v>
      </c>
      <c r="B3569" s="1" t="s">
        <v>50</v>
      </c>
      <c r="C3569" s="1">
        <v>34.0</v>
      </c>
      <c r="D3569" s="1" t="s">
        <v>51</v>
      </c>
      <c r="E3569" s="1" t="s">
        <v>63</v>
      </c>
      <c r="G3569" s="1" t="s">
        <v>3856</v>
      </c>
      <c r="H3569" s="1" t="s">
        <v>299</v>
      </c>
      <c r="I3569" s="1" t="s">
        <v>55</v>
      </c>
      <c r="J3569" s="1" t="s">
        <v>3856</v>
      </c>
      <c r="K3569" s="1" t="s">
        <v>299</v>
      </c>
      <c r="L3569" s="1" t="s">
        <v>55</v>
      </c>
      <c r="M3569" s="1" t="s">
        <v>333</v>
      </c>
      <c r="N3569" s="1" t="s">
        <v>93</v>
      </c>
      <c r="O3569" s="1" t="s">
        <v>3856</v>
      </c>
      <c r="P3569" s="1" t="s">
        <v>299</v>
      </c>
      <c r="Q3569" s="1" t="s">
        <v>55</v>
      </c>
      <c r="R3569" s="1" t="s">
        <v>56</v>
      </c>
      <c r="T3569" s="1" t="s">
        <v>4193</v>
      </c>
      <c r="U3569" s="1" t="s">
        <v>59</v>
      </c>
      <c r="Z3569" s="1" t="s">
        <v>60</v>
      </c>
      <c r="AF3569" s="1" t="s">
        <v>60</v>
      </c>
      <c r="AM3569" s="1" t="s">
        <v>60</v>
      </c>
      <c r="AR3569" s="1" t="s">
        <v>60</v>
      </c>
      <c r="AT3569" s="1" t="s">
        <v>3858</v>
      </c>
      <c r="AU3569" s="1" t="s">
        <v>3858</v>
      </c>
      <c r="AV3569" s="1" t="s">
        <v>4194</v>
      </c>
      <c r="AW3569" s="3" t="str">
        <f t="shared" si="1"/>
        <v>Other</v>
      </c>
      <c r="AX3569" s="3" t="str">
        <f t="array" ref="AX3569">TEXTJOIN(", ", TRUE, IF(X3569:AS3569="Y", X$1:AS$1, IF(X3569:AS3569&lt;&gt;"", X$1:AS$1 &amp; ": " &amp; X3569:AS3569, "")))
</f>
        <v>Fentanyl, Benzodiazepine, Xylazine, Any Opioid</v>
      </c>
    </row>
    <row r="3570">
      <c r="A3570" s="2">
        <v>43859.0</v>
      </c>
      <c r="B3570" s="1" t="s">
        <v>50</v>
      </c>
      <c r="C3570" s="1">
        <v>28.0</v>
      </c>
      <c r="D3570" s="1" t="s">
        <v>76</v>
      </c>
      <c r="E3570" s="1" t="s">
        <v>52</v>
      </c>
      <c r="G3570" s="1" t="s">
        <v>488</v>
      </c>
      <c r="H3570" s="1" t="s">
        <v>91</v>
      </c>
      <c r="I3570" s="1" t="s">
        <v>55</v>
      </c>
      <c r="J3570" s="1" t="s">
        <v>488</v>
      </c>
      <c r="K3570" s="1" t="s">
        <v>91</v>
      </c>
      <c r="L3570" s="1" t="s">
        <v>55</v>
      </c>
      <c r="M3570" s="1" t="s">
        <v>56</v>
      </c>
      <c r="N3570" s="1" t="s">
        <v>136</v>
      </c>
      <c r="O3570" s="1" t="s">
        <v>488</v>
      </c>
      <c r="P3570" s="1" t="s">
        <v>91</v>
      </c>
      <c r="Q3570" s="1" t="s">
        <v>55</v>
      </c>
      <c r="R3570" s="1" t="s">
        <v>56</v>
      </c>
      <c r="T3570" s="1" t="s">
        <v>4195</v>
      </c>
      <c r="U3570" s="1" t="s">
        <v>59</v>
      </c>
      <c r="Z3570" s="1" t="s">
        <v>60</v>
      </c>
      <c r="AR3570" s="1" t="s">
        <v>60</v>
      </c>
      <c r="AT3570" s="1" t="s">
        <v>492</v>
      </c>
      <c r="AU3570" s="1" t="s">
        <v>492</v>
      </c>
      <c r="AV3570" s="1" t="s">
        <v>493</v>
      </c>
      <c r="AW3570" s="3" t="str">
        <f t="shared" si="1"/>
        <v>Other</v>
      </c>
      <c r="AX3570" s="3" t="str">
        <f t="array" ref="AX3570">TEXTJOIN(", ", TRUE, IF(X3570:AS3570="Y", X$1:AS$1, IF(X3570:AS3570&lt;&gt;"", X$1:AS$1 &amp; ": " &amp; X3570:AS3570, "")))
</f>
        <v>Fentanyl, Any Opioid</v>
      </c>
    </row>
    <row r="3571">
      <c r="A3571" s="2">
        <v>43891.0</v>
      </c>
      <c r="B3571" s="1" t="s">
        <v>50</v>
      </c>
      <c r="C3571" s="1">
        <v>38.0</v>
      </c>
      <c r="D3571" s="1" t="s">
        <v>51</v>
      </c>
      <c r="E3571" s="1" t="s">
        <v>63</v>
      </c>
      <c r="F3571" s="1" t="s">
        <v>137</v>
      </c>
      <c r="G3571" s="1" t="s">
        <v>1395</v>
      </c>
      <c r="H3571" s="1" t="s">
        <v>65</v>
      </c>
      <c r="I3571" s="1" t="s">
        <v>55</v>
      </c>
      <c r="J3571" s="1" t="s">
        <v>65</v>
      </c>
      <c r="K3571" s="1" t="s">
        <v>65</v>
      </c>
      <c r="L3571" s="1" t="s">
        <v>55</v>
      </c>
      <c r="M3571" s="1" t="s">
        <v>269</v>
      </c>
      <c r="N3571" s="1" t="s">
        <v>136</v>
      </c>
      <c r="O3571" s="1" t="s">
        <v>65</v>
      </c>
      <c r="P3571" s="1" t="s">
        <v>65</v>
      </c>
      <c r="Q3571" s="1" t="s">
        <v>55</v>
      </c>
      <c r="R3571" s="1" t="s">
        <v>67</v>
      </c>
      <c r="T3571" s="1" t="s">
        <v>4012</v>
      </c>
      <c r="U3571" s="1" t="s">
        <v>59</v>
      </c>
      <c r="Z3571" s="1" t="s">
        <v>60</v>
      </c>
      <c r="AR3571" s="1" t="s">
        <v>60</v>
      </c>
      <c r="AT3571" s="1" t="s">
        <v>1398</v>
      </c>
      <c r="AU3571" s="1" t="s">
        <v>410</v>
      </c>
      <c r="AV3571" s="1" t="s">
        <v>150</v>
      </c>
      <c r="AW3571" s="3" t="str">
        <f t="shared" si="1"/>
        <v>Other</v>
      </c>
      <c r="AX3571" s="3" t="str">
        <f t="array" ref="AX3571">TEXTJOIN(", ", TRUE, IF(X3571:AS3571="Y", X$1:AS$1, IF(X3571:AS3571&lt;&gt;"", X$1:AS$1 &amp; ": " &amp; X3571:AS3571, "")))
</f>
        <v>Fentanyl, Any Opioid</v>
      </c>
    </row>
    <row r="3572">
      <c r="A3572" s="4">
        <v>42355.0</v>
      </c>
      <c r="B3572" s="1" t="s">
        <v>86</v>
      </c>
      <c r="C3572" s="1">
        <v>58.0</v>
      </c>
      <c r="D3572" s="1" t="s">
        <v>51</v>
      </c>
      <c r="E3572" s="1" t="s">
        <v>52</v>
      </c>
      <c r="G3572" s="1" t="s">
        <v>82</v>
      </c>
      <c r="H3572" s="1" t="s">
        <v>54</v>
      </c>
      <c r="I3572" s="1" t="s">
        <v>55</v>
      </c>
      <c r="J3572" s="1" t="s">
        <v>82</v>
      </c>
      <c r="M3572" s="1" t="s">
        <v>56</v>
      </c>
      <c r="O3572" s="1" t="s">
        <v>82</v>
      </c>
      <c r="P3572" s="1" t="s">
        <v>54</v>
      </c>
      <c r="Q3572" s="1" t="s">
        <v>55</v>
      </c>
      <c r="R3572" s="1" t="s">
        <v>56</v>
      </c>
      <c r="T3572" s="1" t="s">
        <v>109</v>
      </c>
      <c r="U3572" s="1" t="s">
        <v>59</v>
      </c>
      <c r="Y3572" s="1" t="s">
        <v>60</v>
      </c>
      <c r="AT3572" s="1" t="s">
        <v>329</v>
      </c>
      <c r="AU3572" s="1" t="s">
        <v>329</v>
      </c>
      <c r="AV3572" s="1" t="s">
        <v>85</v>
      </c>
      <c r="AW3572" s="3" t="str">
        <f t="shared" si="1"/>
        <v>Other</v>
      </c>
      <c r="AX3572" s="3" t="str">
        <f t="array" ref="AX3572">TEXTJOIN(", ", TRUE, IF(X3572:AS3572="Y", X$1:AS$1, IF(X3572:AS3572&lt;&gt;"", X$1:AS$1 &amp; ": " &amp; X3572:AS3572, "")))
</f>
        <v>Cocaine</v>
      </c>
    </row>
    <row r="3573">
      <c r="A3573" s="2">
        <v>44389.0</v>
      </c>
      <c r="B3573" s="1" t="s">
        <v>50</v>
      </c>
      <c r="C3573" s="1">
        <v>53.0</v>
      </c>
      <c r="D3573" s="1" t="s">
        <v>76</v>
      </c>
      <c r="E3573" s="1" t="s">
        <v>63</v>
      </c>
      <c r="G3573" s="1" t="s">
        <v>116</v>
      </c>
      <c r="H3573" s="1" t="s">
        <v>103</v>
      </c>
      <c r="I3573" s="1" t="s">
        <v>55</v>
      </c>
      <c r="J3573" s="1" t="s">
        <v>116</v>
      </c>
      <c r="K3573" s="1" t="s">
        <v>103</v>
      </c>
      <c r="L3573" s="1" t="s">
        <v>55</v>
      </c>
      <c r="M3573" s="1" t="s">
        <v>56</v>
      </c>
      <c r="N3573" s="1" t="s">
        <v>136</v>
      </c>
      <c r="O3573" s="1" t="s">
        <v>91</v>
      </c>
      <c r="P3573" s="1" t="s">
        <v>91</v>
      </c>
      <c r="Q3573" s="1" t="s">
        <v>55</v>
      </c>
      <c r="R3573" s="1" t="s">
        <v>173</v>
      </c>
      <c r="T3573" s="1" t="s">
        <v>804</v>
      </c>
      <c r="U3573" s="1" t="s">
        <v>59</v>
      </c>
      <c r="V3573" s="1" t="s">
        <v>4196</v>
      </c>
      <c r="Z3573" s="1" t="s">
        <v>60</v>
      </c>
      <c r="AR3573" s="1" t="s">
        <v>60</v>
      </c>
      <c r="AT3573" s="1" t="s">
        <v>122</v>
      </c>
      <c r="AU3573" s="1" t="s">
        <v>122</v>
      </c>
      <c r="AV3573" s="1" t="s">
        <v>111</v>
      </c>
      <c r="AW3573" s="3" t="str">
        <f t="shared" si="1"/>
        <v>Other</v>
      </c>
      <c r="AX3573" s="3" t="str">
        <f t="array" ref="AX3573">TEXTJOIN(", ", TRUE, IF(X3573:AS3573="Y", X$1:AS$1, IF(X3573:AS3573&lt;&gt;"", X$1:AS$1 &amp; ": " &amp; X3573:AS3573, "")))
</f>
        <v>Fentanyl, Any Opioid</v>
      </c>
    </row>
    <row r="3574">
      <c r="A3574" s="4">
        <v>42324.0</v>
      </c>
      <c r="B3574" s="1" t="s">
        <v>86</v>
      </c>
      <c r="C3574" s="1">
        <v>63.0</v>
      </c>
      <c r="D3574" s="1" t="s">
        <v>76</v>
      </c>
      <c r="E3574" s="1" t="s">
        <v>63</v>
      </c>
      <c r="G3574" s="1" t="s">
        <v>1288</v>
      </c>
      <c r="H3574" s="1" t="s">
        <v>103</v>
      </c>
      <c r="I3574" s="1" t="s">
        <v>55</v>
      </c>
      <c r="J3574" s="1" t="s">
        <v>1288</v>
      </c>
      <c r="M3574" s="1" t="s">
        <v>56</v>
      </c>
      <c r="O3574" s="1" t="s">
        <v>1288</v>
      </c>
      <c r="P3574" s="1" t="s">
        <v>103</v>
      </c>
      <c r="Q3574" s="1" t="s">
        <v>55</v>
      </c>
      <c r="R3574" s="1" t="s">
        <v>56</v>
      </c>
      <c r="T3574" s="1" t="s">
        <v>4197</v>
      </c>
      <c r="U3574" s="1" t="s">
        <v>59</v>
      </c>
      <c r="AF3574" s="1" t="s">
        <v>60</v>
      </c>
      <c r="AR3574" s="1" t="s">
        <v>60</v>
      </c>
      <c r="AS3574" s="1" t="s">
        <v>4198</v>
      </c>
      <c r="AT3574" s="1" t="s">
        <v>1290</v>
      </c>
      <c r="AU3574" s="1" t="s">
        <v>1290</v>
      </c>
      <c r="AV3574" s="1" t="s">
        <v>1291</v>
      </c>
      <c r="AW3574" s="3" t="str">
        <f t="shared" si="1"/>
        <v>Other</v>
      </c>
      <c r="AX3574" s="3" t="str">
        <f t="array" ref="AX3574">TEXTJOIN(", ", TRUE, IF(X3574:AS3574="Y", X$1:AS$1, IF(X3574:AS3574&lt;&gt;"", X$1:AS$1 &amp; ": " &amp; X3574:AS3574, "")))
</f>
        <v>Benzodiazepine, Any Opioid, Other: HYDROMORP</v>
      </c>
    </row>
    <row r="3575">
      <c r="A3575" s="2">
        <v>42032.0</v>
      </c>
      <c r="B3575" s="1" t="s">
        <v>86</v>
      </c>
      <c r="C3575" s="1">
        <v>49.0</v>
      </c>
      <c r="D3575" s="1" t="s">
        <v>76</v>
      </c>
      <c r="E3575" s="1" t="s">
        <v>63</v>
      </c>
      <c r="G3575" s="1" t="s">
        <v>3943</v>
      </c>
      <c r="H3575" s="1" t="s">
        <v>125</v>
      </c>
      <c r="I3575" s="1" t="s">
        <v>55</v>
      </c>
      <c r="J3575" s="1" t="s">
        <v>3943</v>
      </c>
      <c r="M3575" s="1" t="s">
        <v>56</v>
      </c>
      <c r="O3575" s="1" t="s">
        <v>3943</v>
      </c>
      <c r="P3575" s="1" t="s">
        <v>125</v>
      </c>
      <c r="Q3575" s="1" t="s">
        <v>55</v>
      </c>
      <c r="R3575" s="1" t="s">
        <v>56</v>
      </c>
      <c r="T3575" s="1" t="s">
        <v>4199</v>
      </c>
      <c r="U3575" s="1" t="s">
        <v>59</v>
      </c>
      <c r="Z3575" s="1" t="s">
        <v>60</v>
      </c>
      <c r="AB3575" s="1" t="s">
        <v>60</v>
      </c>
      <c r="AR3575" s="1" t="s">
        <v>60</v>
      </c>
      <c r="AT3575" s="1" t="s">
        <v>3945</v>
      </c>
      <c r="AU3575" s="1" t="s">
        <v>3945</v>
      </c>
      <c r="AV3575" s="1" t="s">
        <v>3946</v>
      </c>
      <c r="AW3575" s="3" t="str">
        <f t="shared" si="1"/>
        <v>Other</v>
      </c>
      <c r="AX3575" s="3" t="str">
        <f t="array" ref="AX3575">TEXTJOIN(", ", TRUE, IF(X3575:AS3575="Y", X$1:AS$1, IF(X3575:AS3575&lt;&gt;"", X$1:AS$1 &amp; ": " &amp; X3575:AS3575, "")))
</f>
        <v>Fentanyl, Oxycodone, Any Opioid</v>
      </c>
    </row>
    <row r="3576">
      <c r="A3576" s="2">
        <v>42540.0</v>
      </c>
      <c r="B3576" s="1" t="s">
        <v>50</v>
      </c>
      <c r="C3576" s="1">
        <v>47.0</v>
      </c>
      <c r="D3576" s="1" t="s">
        <v>51</v>
      </c>
      <c r="E3576" s="1" t="s">
        <v>63</v>
      </c>
      <c r="G3576" s="1" t="s">
        <v>380</v>
      </c>
      <c r="H3576" s="1" t="s">
        <v>299</v>
      </c>
      <c r="I3576" s="1" t="s">
        <v>55</v>
      </c>
      <c r="J3576" s="1" t="s">
        <v>380</v>
      </c>
      <c r="M3576" s="1" t="s">
        <v>56</v>
      </c>
      <c r="N3576" s="1" t="s">
        <v>276</v>
      </c>
      <c r="O3576" s="1" t="s">
        <v>380</v>
      </c>
      <c r="R3576" s="1" t="s">
        <v>56</v>
      </c>
      <c r="T3576" s="1" t="s">
        <v>4200</v>
      </c>
      <c r="U3576" s="1" t="s">
        <v>59</v>
      </c>
      <c r="X3576" s="1" t="s">
        <v>60</v>
      </c>
      <c r="Z3576" s="1" t="s">
        <v>60</v>
      </c>
      <c r="AB3576" s="1" t="s">
        <v>60</v>
      </c>
      <c r="AP3576" s="1" t="s">
        <v>60</v>
      </c>
      <c r="AR3576" s="1" t="s">
        <v>60</v>
      </c>
      <c r="AT3576" s="1" t="s">
        <v>383</v>
      </c>
      <c r="AU3576" s="1" t="s">
        <v>383</v>
      </c>
      <c r="AV3576" s="1" t="s">
        <v>987</v>
      </c>
      <c r="AW3576" s="3" t="str">
        <f t="shared" si="1"/>
        <v>Other</v>
      </c>
      <c r="AX3576" s="3" t="str">
        <f t="array" ref="AX3576">TEXTJOIN(", ", TRUE, IF(X3576:AS3576="Y", X$1:AS$1, IF(X3576:AS3576&lt;&gt;"", X$1:AS$1 &amp; ": " &amp; X3576:AS3576, "")))
</f>
        <v>Heroin, Fentanyl, Oxycodone, Heroin/Morph/Codeine, Any Opioid</v>
      </c>
    </row>
    <row r="3577">
      <c r="A3577" s="2">
        <v>44030.0</v>
      </c>
      <c r="B3577" s="1" t="s">
        <v>50</v>
      </c>
      <c r="C3577" s="1">
        <v>38.0</v>
      </c>
      <c r="D3577" s="1" t="s">
        <v>51</v>
      </c>
      <c r="E3577" s="1" t="s">
        <v>63</v>
      </c>
      <c r="F3577" s="1" t="s">
        <v>137</v>
      </c>
      <c r="G3577" s="1" t="s">
        <v>263</v>
      </c>
      <c r="H3577" s="1" t="s">
        <v>263</v>
      </c>
      <c r="I3577" s="1" t="s">
        <v>55</v>
      </c>
      <c r="J3577" s="1" t="s">
        <v>263</v>
      </c>
      <c r="K3577" s="1" t="s">
        <v>263</v>
      </c>
      <c r="L3577" s="1" t="s">
        <v>55</v>
      </c>
      <c r="M3577" s="1" t="s">
        <v>193</v>
      </c>
      <c r="N3577" s="1" t="s">
        <v>136</v>
      </c>
      <c r="O3577" s="1" t="s">
        <v>263</v>
      </c>
      <c r="P3577" s="1" t="s">
        <v>263</v>
      </c>
      <c r="Q3577" s="1" t="s">
        <v>55</v>
      </c>
      <c r="R3577" s="1" t="s">
        <v>56</v>
      </c>
      <c r="T3577" s="1" t="s">
        <v>714</v>
      </c>
      <c r="U3577" s="1" t="s">
        <v>59</v>
      </c>
      <c r="Y3577" s="1" t="s">
        <v>60</v>
      </c>
      <c r="Z3577" s="1" t="s">
        <v>60</v>
      </c>
      <c r="AR3577" s="1" t="s">
        <v>60</v>
      </c>
      <c r="AT3577" s="1" t="s">
        <v>387</v>
      </c>
      <c r="AU3577" s="1" t="s">
        <v>387</v>
      </c>
      <c r="AV3577" s="1" t="s">
        <v>289</v>
      </c>
      <c r="AW3577" s="3" t="str">
        <f t="shared" si="1"/>
        <v>Other</v>
      </c>
      <c r="AX3577" s="3" t="str">
        <f t="array" ref="AX3577">TEXTJOIN(", ", TRUE, IF(X3577:AS3577="Y", X$1:AS$1, IF(X3577:AS3577&lt;&gt;"", X$1:AS$1 &amp; ": " &amp; X3577:AS3577, "")))
</f>
        <v>Cocaine, Fentanyl, Any Opioid</v>
      </c>
    </row>
    <row r="3578">
      <c r="A3578" s="4">
        <v>44126.0</v>
      </c>
      <c r="B3578" s="1" t="s">
        <v>50</v>
      </c>
      <c r="C3578" s="1">
        <v>63.0</v>
      </c>
      <c r="D3578" s="1" t="s">
        <v>76</v>
      </c>
      <c r="E3578" s="1" t="s">
        <v>63</v>
      </c>
      <c r="G3578" s="1" t="s">
        <v>179</v>
      </c>
      <c r="H3578" s="1" t="s">
        <v>121</v>
      </c>
      <c r="I3578" s="1" t="s">
        <v>55</v>
      </c>
      <c r="J3578" s="1" t="s">
        <v>179</v>
      </c>
      <c r="K3578" s="1" t="s">
        <v>121</v>
      </c>
      <c r="L3578" s="1" t="s">
        <v>55</v>
      </c>
      <c r="M3578" s="1" t="s">
        <v>56</v>
      </c>
      <c r="N3578" s="1" t="s">
        <v>2890</v>
      </c>
      <c r="O3578" s="1" t="s">
        <v>179</v>
      </c>
      <c r="P3578" s="1" t="s">
        <v>121</v>
      </c>
      <c r="Q3578" s="1" t="s">
        <v>55</v>
      </c>
      <c r="R3578" s="1" t="s">
        <v>56</v>
      </c>
      <c r="T3578" s="1" t="s">
        <v>4201</v>
      </c>
      <c r="U3578" s="1" t="s">
        <v>59</v>
      </c>
      <c r="AB3578" s="1" t="s">
        <v>60</v>
      </c>
      <c r="AF3578" s="1" t="s">
        <v>60</v>
      </c>
      <c r="AR3578" s="1" t="s">
        <v>60</v>
      </c>
      <c r="AT3578" s="1" t="s">
        <v>757</v>
      </c>
      <c r="AU3578" s="1" t="s">
        <v>757</v>
      </c>
      <c r="AV3578" s="1" t="s">
        <v>184</v>
      </c>
      <c r="AW3578" s="3" t="str">
        <f t="shared" si="1"/>
        <v>Other</v>
      </c>
      <c r="AX3578" s="3" t="str">
        <f t="array" ref="AX3578">TEXTJOIN(", ", TRUE, IF(X3578:AS3578="Y", X$1:AS$1, IF(X3578:AS3578&lt;&gt;"", X$1:AS$1 &amp; ": " &amp; X3578:AS3578, "")))
</f>
        <v>Oxycodone, Benzodiazepine, Any Opioid</v>
      </c>
    </row>
    <row r="3579">
      <c r="A3579" s="2">
        <v>41829.0</v>
      </c>
      <c r="B3579" s="1" t="s">
        <v>50</v>
      </c>
      <c r="C3579" s="1">
        <v>47.0</v>
      </c>
      <c r="D3579" s="1" t="s">
        <v>76</v>
      </c>
      <c r="E3579" s="1" t="s">
        <v>63</v>
      </c>
      <c r="G3579" s="1" t="s">
        <v>396</v>
      </c>
      <c r="J3579" s="1" t="s">
        <v>116</v>
      </c>
      <c r="L3579" s="1" t="s">
        <v>55</v>
      </c>
      <c r="M3579" s="1" t="s">
        <v>44</v>
      </c>
      <c r="N3579" s="1" t="s">
        <v>113</v>
      </c>
      <c r="O3579" s="1" t="s">
        <v>116</v>
      </c>
      <c r="P3579" s="1" t="s">
        <v>103</v>
      </c>
      <c r="R3579" s="1" t="s">
        <v>44</v>
      </c>
      <c r="S3579" s="1" t="s">
        <v>910</v>
      </c>
      <c r="T3579" s="1" t="s">
        <v>4202</v>
      </c>
      <c r="U3579" s="1" t="s">
        <v>59</v>
      </c>
      <c r="X3579" s="1" t="s">
        <v>60</v>
      </c>
      <c r="Y3579" s="1" t="s">
        <v>60</v>
      </c>
      <c r="AD3579" s="1" t="s">
        <v>60</v>
      </c>
      <c r="AT3579" s="1" t="s">
        <v>398</v>
      </c>
      <c r="AU3579" s="1" t="s">
        <v>122</v>
      </c>
      <c r="AV3579" s="1" t="s">
        <v>139</v>
      </c>
      <c r="AW3579" s="3" t="str">
        <f t="shared" si="1"/>
        <v>Other</v>
      </c>
      <c r="AX3579" s="3" t="str">
        <f t="array" ref="AX3579">TEXTJOIN(", ", TRUE, IF(X3579:AS3579="Y", X$1:AS$1, IF(X3579:AS3579&lt;&gt;"", X$1:AS$1 &amp; ": " &amp; X3579:AS3579, "")))
</f>
        <v>Heroin, Cocaine, Ethanol</v>
      </c>
    </row>
    <row r="3580">
      <c r="A3580" s="2">
        <v>44234.0</v>
      </c>
      <c r="B3580" s="1" t="s">
        <v>50</v>
      </c>
      <c r="C3580" s="1">
        <v>41.0</v>
      </c>
      <c r="D3580" s="1" t="s">
        <v>51</v>
      </c>
      <c r="E3580" s="1" t="s">
        <v>63</v>
      </c>
      <c r="F3580" s="1" t="s">
        <v>267</v>
      </c>
      <c r="G3580" s="1" t="s">
        <v>256</v>
      </c>
      <c r="H3580" s="1" t="s">
        <v>103</v>
      </c>
      <c r="I3580" s="1" t="s">
        <v>55</v>
      </c>
      <c r="J3580" s="1" t="s">
        <v>256</v>
      </c>
      <c r="K3580" s="1" t="s">
        <v>103</v>
      </c>
      <c r="L3580" s="1" t="s">
        <v>55</v>
      </c>
      <c r="M3580" s="1" t="s">
        <v>56</v>
      </c>
      <c r="N3580" s="1" t="s">
        <v>119</v>
      </c>
      <c r="O3580" s="1" t="s">
        <v>256</v>
      </c>
      <c r="P3580" s="1" t="s">
        <v>103</v>
      </c>
      <c r="Q3580" s="1" t="s">
        <v>55</v>
      </c>
      <c r="R3580" s="1" t="s">
        <v>56</v>
      </c>
      <c r="T3580" s="1" t="s">
        <v>331</v>
      </c>
      <c r="U3580" s="1" t="s">
        <v>59</v>
      </c>
      <c r="V3580" s="1" t="s">
        <v>4203</v>
      </c>
      <c r="Y3580" s="1" t="s">
        <v>60</v>
      </c>
      <c r="Z3580" s="1" t="s">
        <v>60</v>
      </c>
      <c r="AR3580" s="1" t="s">
        <v>60</v>
      </c>
      <c r="AT3580" s="1" t="s">
        <v>282</v>
      </c>
      <c r="AU3580" s="1" t="s">
        <v>282</v>
      </c>
      <c r="AV3580" s="1" t="s">
        <v>260</v>
      </c>
      <c r="AW3580" s="3" t="str">
        <f t="shared" si="1"/>
        <v>Other</v>
      </c>
      <c r="AX3580" s="3" t="str">
        <f t="array" ref="AX3580">TEXTJOIN(", ", TRUE, IF(X3580:AS3580="Y", X$1:AS$1, IF(X3580:AS3580&lt;&gt;"", X$1:AS$1 &amp; ": " &amp; X3580:AS3580, "")))
</f>
        <v>Cocaine, Fentanyl, Any Opioid</v>
      </c>
    </row>
    <row r="3581">
      <c r="A3581" s="2">
        <v>41688.0</v>
      </c>
      <c r="B3581" s="1" t="s">
        <v>50</v>
      </c>
      <c r="C3581" s="1">
        <v>49.0</v>
      </c>
      <c r="D3581" s="1" t="s">
        <v>76</v>
      </c>
      <c r="E3581" s="1" t="s">
        <v>63</v>
      </c>
      <c r="G3581" s="1" t="s">
        <v>903</v>
      </c>
      <c r="J3581" s="1" t="s">
        <v>903</v>
      </c>
      <c r="L3581" s="1" t="s">
        <v>55</v>
      </c>
      <c r="M3581" s="1" t="s">
        <v>56</v>
      </c>
      <c r="N3581" s="1" t="s">
        <v>136</v>
      </c>
      <c r="O3581" s="1" t="s">
        <v>903</v>
      </c>
      <c r="R3581" s="1" t="s">
        <v>56</v>
      </c>
      <c r="T3581" s="1" t="s">
        <v>4204</v>
      </c>
      <c r="U3581" s="1" t="s">
        <v>59</v>
      </c>
      <c r="Y3581" s="1" t="s">
        <v>60</v>
      </c>
      <c r="AB3581" s="1" t="s">
        <v>60</v>
      </c>
      <c r="AG3581" s="1" t="s">
        <v>60</v>
      </c>
      <c r="AS3581" s="1" t="s">
        <v>586</v>
      </c>
      <c r="AT3581" s="1" t="s">
        <v>905</v>
      </c>
      <c r="AU3581" s="1" t="s">
        <v>905</v>
      </c>
      <c r="AV3581" s="1" t="s">
        <v>906</v>
      </c>
      <c r="AW3581" s="3" t="str">
        <f t="shared" si="1"/>
        <v>Other</v>
      </c>
      <c r="AX3581" s="3" t="str">
        <f t="array" ref="AX3581">TEXTJOIN(", ", TRUE, IF(X3581:AS3581="Y", X$1:AS$1, IF(X3581:AS3581&lt;&gt;"", X$1:AS$1 &amp; ": " &amp; X3581:AS3581, "")))
</f>
        <v>Cocaine, Oxycodone, Methadone, Other: MORPH</v>
      </c>
    </row>
    <row r="3582">
      <c r="A3582" s="4">
        <v>41620.0</v>
      </c>
      <c r="B3582" s="1" t="s">
        <v>50</v>
      </c>
      <c r="C3582" s="1">
        <v>42.0</v>
      </c>
      <c r="D3582" s="1" t="s">
        <v>51</v>
      </c>
      <c r="E3582" s="1" t="s">
        <v>63</v>
      </c>
      <c r="G3582" s="1" t="s">
        <v>488</v>
      </c>
      <c r="H3582" s="1" t="s">
        <v>91</v>
      </c>
      <c r="J3582" s="1" t="s">
        <v>488</v>
      </c>
      <c r="L3582" s="1" t="s">
        <v>55</v>
      </c>
      <c r="M3582" s="1" t="s">
        <v>56</v>
      </c>
      <c r="N3582" s="1" t="s">
        <v>1639</v>
      </c>
      <c r="O3582" s="1" t="s">
        <v>488</v>
      </c>
      <c r="P3582" s="1" t="s">
        <v>91</v>
      </c>
      <c r="R3582" s="1" t="s">
        <v>56</v>
      </c>
      <c r="T3582" s="1" t="s">
        <v>4205</v>
      </c>
      <c r="U3582" s="1" t="s">
        <v>59</v>
      </c>
      <c r="X3582" s="1" t="s">
        <v>60</v>
      </c>
      <c r="AF3582" s="1" t="s">
        <v>60</v>
      </c>
      <c r="AT3582" s="1" t="s">
        <v>492</v>
      </c>
      <c r="AU3582" s="1" t="s">
        <v>492</v>
      </c>
      <c r="AV3582" s="1" t="s">
        <v>493</v>
      </c>
      <c r="AW3582" s="3" t="str">
        <f t="shared" si="1"/>
        <v>Other</v>
      </c>
      <c r="AX3582" s="3" t="str">
        <f t="array" ref="AX3582">TEXTJOIN(", ", TRUE, IF(X3582:AS3582="Y", X$1:AS$1, IF(X3582:AS3582&lt;&gt;"", X$1:AS$1 &amp; ": " &amp; X3582:AS3582, "")))
</f>
        <v>Heroin, Benzodiazepine</v>
      </c>
    </row>
    <row r="3583">
      <c r="A3583" s="2">
        <v>43901.0</v>
      </c>
      <c r="B3583" s="1" t="s">
        <v>50</v>
      </c>
      <c r="C3583" s="1">
        <v>27.0</v>
      </c>
      <c r="D3583" s="1" t="s">
        <v>51</v>
      </c>
      <c r="E3583" s="1" t="s">
        <v>63</v>
      </c>
      <c r="G3583" s="1" t="s">
        <v>160</v>
      </c>
      <c r="H3583" s="1" t="s">
        <v>54</v>
      </c>
      <c r="I3583" s="1" t="s">
        <v>55</v>
      </c>
      <c r="J3583" s="1" t="s">
        <v>160</v>
      </c>
      <c r="K3583" s="1" t="s">
        <v>54</v>
      </c>
      <c r="L3583" s="1" t="s">
        <v>55</v>
      </c>
      <c r="M3583" s="1" t="s">
        <v>177</v>
      </c>
      <c r="N3583" s="1" t="s">
        <v>119</v>
      </c>
      <c r="O3583" s="1" t="s">
        <v>160</v>
      </c>
      <c r="P3583" s="1" t="s">
        <v>54</v>
      </c>
      <c r="Q3583" s="1" t="s">
        <v>55</v>
      </c>
      <c r="R3583" s="1" t="s">
        <v>44</v>
      </c>
      <c r="T3583" s="1" t="s">
        <v>4206</v>
      </c>
      <c r="U3583" s="1" t="s">
        <v>59</v>
      </c>
      <c r="Y3583" s="1" t="s">
        <v>60</v>
      </c>
      <c r="Z3583" s="1" t="s">
        <v>60</v>
      </c>
      <c r="AD3583" s="1" t="s">
        <v>60</v>
      </c>
      <c r="AM3583" s="1" t="s">
        <v>60</v>
      </c>
      <c r="AR3583" s="1" t="s">
        <v>60</v>
      </c>
      <c r="AT3583" s="1" t="s">
        <v>163</v>
      </c>
      <c r="AU3583" s="1" t="s">
        <v>163</v>
      </c>
      <c r="AV3583" s="1" t="s">
        <v>164</v>
      </c>
      <c r="AW3583" s="3" t="str">
        <f t="shared" si="1"/>
        <v>Other</v>
      </c>
      <c r="AX3583" s="3" t="str">
        <f t="array" ref="AX3583">TEXTJOIN(", ", TRUE, IF(X3583:AS3583="Y", X$1:AS$1, IF(X3583:AS3583&lt;&gt;"", X$1:AS$1 &amp; ": " &amp; X3583:AS3583, "")))
</f>
        <v>Cocaine, Fentanyl, Ethanol, Xylazine, Any Opioid</v>
      </c>
    </row>
    <row r="3584">
      <c r="A3584" s="2">
        <v>42940.0</v>
      </c>
      <c r="B3584" s="1" t="s">
        <v>86</v>
      </c>
      <c r="C3584" s="1">
        <v>31.0</v>
      </c>
      <c r="D3584" s="1" t="s">
        <v>51</v>
      </c>
      <c r="E3584" s="1" t="s">
        <v>63</v>
      </c>
      <c r="F3584" s="1" t="s">
        <v>137</v>
      </c>
      <c r="G3584" s="1" t="s">
        <v>488</v>
      </c>
      <c r="H3584" s="1" t="s">
        <v>91</v>
      </c>
      <c r="I3584" s="1" t="s">
        <v>55</v>
      </c>
      <c r="J3584" s="1" t="s">
        <v>91</v>
      </c>
      <c r="K3584" s="1" t="s">
        <v>91</v>
      </c>
      <c r="L3584" s="1" t="s">
        <v>55</v>
      </c>
      <c r="M3584" s="1" t="s">
        <v>522</v>
      </c>
      <c r="N3584" s="1" t="s">
        <v>119</v>
      </c>
      <c r="O3584" s="1" t="s">
        <v>91</v>
      </c>
      <c r="P3584" s="1" t="s">
        <v>91</v>
      </c>
      <c r="Q3584" s="1" t="s">
        <v>55</v>
      </c>
      <c r="R3584" s="1" t="s">
        <v>44</v>
      </c>
      <c r="S3584" s="1" t="s">
        <v>92</v>
      </c>
      <c r="T3584" s="1" t="s">
        <v>4207</v>
      </c>
      <c r="U3584" s="1" t="s">
        <v>59</v>
      </c>
      <c r="X3584" s="1" t="s">
        <v>60</v>
      </c>
      <c r="Z3584" s="1" t="s">
        <v>60</v>
      </c>
      <c r="AA3584" s="1" t="s">
        <v>60</v>
      </c>
      <c r="AD3584" s="1" t="s">
        <v>60</v>
      </c>
      <c r="AS3584" s="1" t="s">
        <v>1297</v>
      </c>
      <c r="AT3584" s="1" t="s">
        <v>492</v>
      </c>
      <c r="AU3584" s="1" t="s">
        <v>110</v>
      </c>
      <c r="AV3584" s="1" t="s">
        <v>111</v>
      </c>
      <c r="AW3584" s="3" t="str">
        <f t="shared" si="1"/>
        <v>Other</v>
      </c>
      <c r="AX3584" s="3" t="str">
        <f t="array" ref="AX3584">TEXTJOIN(", ", TRUE, IF(X3584:AS3584="Y", X$1:AS$1, IF(X3584:AS3584&lt;&gt;"", X$1:AS$1 &amp; ": " &amp; X3584:AS3584, "")))
</f>
        <v>Heroin, Fentanyl, Fentanyl Analogue, Ethanol, Other: U-47700</v>
      </c>
    </row>
    <row r="3585">
      <c r="A3585" s="2">
        <v>44397.0</v>
      </c>
      <c r="B3585" s="1" t="s">
        <v>50</v>
      </c>
      <c r="C3585" s="1">
        <v>27.0</v>
      </c>
      <c r="D3585" s="1" t="s">
        <v>51</v>
      </c>
      <c r="E3585" s="1" t="s">
        <v>502</v>
      </c>
      <c r="G3585" s="1" t="s">
        <v>361</v>
      </c>
      <c r="H3585" s="1" t="s">
        <v>65</v>
      </c>
      <c r="I3585" s="1" t="s">
        <v>55</v>
      </c>
      <c r="J3585" s="1" t="s">
        <v>361</v>
      </c>
      <c r="K3585" s="1" t="s">
        <v>65</v>
      </c>
      <c r="L3585" s="1" t="s">
        <v>55</v>
      </c>
      <c r="M3585" s="1" t="s">
        <v>56</v>
      </c>
      <c r="N3585" s="1" t="s">
        <v>2149</v>
      </c>
      <c r="O3585" s="1" t="s">
        <v>361</v>
      </c>
      <c r="P3585" s="1" t="s">
        <v>65</v>
      </c>
      <c r="Q3585" s="1" t="s">
        <v>55</v>
      </c>
      <c r="R3585" s="1" t="s">
        <v>56</v>
      </c>
      <c r="T3585" s="1" t="s">
        <v>4208</v>
      </c>
      <c r="U3585" s="1" t="s">
        <v>59</v>
      </c>
      <c r="Y3585" s="1" t="s">
        <v>60</v>
      </c>
      <c r="Z3585" s="1" t="s">
        <v>60</v>
      </c>
      <c r="AI3585" s="1" t="s">
        <v>60</v>
      </c>
      <c r="AM3585" s="1" t="s">
        <v>60</v>
      </c>
      <c r="AR3585" s="1" t="s">
        <v>60</v>
      </c>
      <c r="AT3585" s="1" t="s">
        <v>363</v>
      </c>
      <c r="AU3585" s="1" t="s">
        <v>363</v>
      </c>
      <c r="AV3585" s="1" t="s">
        <v>1023</v>
      </c>
      <c r="AW3585" s="3" t="str">
        <f t="shared" si="1"/>
        <v>Other</v>
      </c>
      <c r="AX3585" s="3" t="str">
        <f t="array" ref="AX3585">TEXTJOIN(", ", TRUE, IF(X3585:AS3585="Y", X$1:AS$1, IF(X3585:AS3585&lt;&gt;"", X$1:AS$1 &amp; ": " &amp; X3585:AS3585, "")))
</f>
        <v>Cocaine, Fentanyl, Amphet, Xylazine, Any Opioid</v>
      </c>
    </row>
    <row r="3586">
      <c r="A3586" s="2">
        <v>42343.0</v>
      </c>
      <c r="B3586" s="1" t="s">
        <v>86</v>
      </c>
      <c r="C3586" s="1">
        <v>58.0</v>
      </c>
      <c r="D3586" s="1" t="s">
        <v>51</v>
      </c>
      <c r="E3586" s="1" t="s">
        <v>52</v>
      </c>
      <c r="G3586" s="1" t="s">
        <v>98</v>
      </c>
      <c r="H3586" s="1" t="s">
        <v>54</v>
      </c>
      <c r="I3586" s="1" t="s">
        <v>55</v>
      </c>
      <c r="J3586" s="1" t="s">
        <v>98</v>
      </c>
      <c r="M3586" s="1" t="s">
        <v>56</v>
      </c>
      <c r="O3586" s="1" t="s">
        <v>98</v>
      </c>
      <c r="P3586" s="1" t="s">
        <v>54</v>
      </c>
      <c r="Q3586" s="1" t="s">
        <v>55</v>
      </c>
      <c r="R3586" s="1" t="s">
        <v>67</v>
      </c>
      <c r="T3586" s="1" t="s">
        <v>4209</v>
      </c>
      <c r="U3586" s="1" t="s">
        <v>59</v>
      </c>
      <c r="W3586" s="1" t="s">
        <v>60</v>
      </c>
      <c r="X3586" s="1" t="s">
        <v>60</v>
      </c>
      <c r="AJ3586" s="1" t="s">
        <v>60</v>
      </c>
      <c r="AP3586" s="1" t="s">
        <v>60</v>
      </c>
      <c r="AR3586" s="1" t="s">
        <v>60</v>
      </c>
      <c r="AT3586" s="1" t="s">
        <v>100</v>
      </c>
      <c r="AU3586" s="1" t="s">
        <v>100</v>
      </c>
      <c r="AV3586" s="1" t="s">
        <v>101</v>
      </c>
      <c r="AW3586" s="3" t="str">
        <f t="shared" si="1"/>
        <v>Other</v>
      </c>
      <c r="AX3586" s="3" t="str">
        <f t="array" ref="AX3586">TEXTJOIN(", ", TRUE, IF(X3586:AS3586="Y", X$1:AS$1, IF(X3586:AS3586&lt;&gt;"", X$1:AS$1 &amp; ": " &amp; X3586:AS3586, "")))
</f>
        <v>Heroin, Tramad, Heroin/Morph/Codeine, Any Opioid</v>
      </c>
    </row>
    <row r="3587">
      <c r="A3587" s="2">
        <v>42962.0</v>
      </c>
      <c r="B3587" s="1" t="s">
        <v>86</v>
      </c>
      <c r="C3587" s="1">
        <v>40.0</v>
      </c>
      <c r="D3587" s="1" t="s">
        <v>51</v>
      </c>
      <c r="E3587" s="1" t="s">
        <v>63</v>
      </c>
      <c r="G3587" s="1" t="s">
        <v>82</v>
      </c>
      <c r="H3587" s="1" t="s">
        <v>54</v>
      </c>
      <c r="I3587" s="1" t="s">
        <v>55</v>
      </c>
      <c r="J3587" s="1" t="s">
        <v>82</v>
      </c>
      <c r="K3587" s="1" t="s">
        <v>54</v>
      </c>
      <c r="L3587" s="1" t="s">
        <v>55</v>
      </c>
      <c r="M3587" s="1" t="s">
        <v>56</v>
      </c>
      <c r="N3587" s="1" t="s">
        <v>93</v>
      </c>
      <c r="O3587" s="1" t="s">
        <v>82</v>
      </c>
      <c r="P3587" s="1" t="s">
        <v>54</v>
      </c>
      <c r="Q3587" s="1" t="s">
        <v>55</v>
      </c>
      <c r="R3587" s="1" t="s">
        <v>56</v>
      </c>
      <c r="T3587" s="1" t="s">
        <v>509</v>
      </c>
      <c r="U3587" s="1" t="s">
        <v>59</v>
      </c>
      <c r="X3587" s="1" t="s">
        <v>60</v>
      </c>
      <c r="Z3587" s="1" t="s">
        <v>60</v>
      </c>
      <c r="AT3587" s="1" t="s">
        <v>329</v>
      </c>
      <c r="AU3587" s="1" t="s">
        <v>329</v>
      </c>
      <c r="AV3587" s="1" t="s">
        <v>85</v>
      </c>
      <c r="AW3587" s="3" t="str">
        <f t="shared" si="1"/>
        <v>Other</v>
      </c>
      <c r="AX3587" s="3" t="str">
        <f t="array" ref="AX3587">TEXTJOIN(", ", TRUE, IF(X3587:AS3587="Y", X$1:AS$1, IF(X3587:AS3587&lt;&gt;"", X$1:AS$1 &amp; ": " &amp; X3587:AS3587, "")))
</f>
        <v>Heroin, Fentanyl</v>
      </c>
    </row>
    <row r="3588">
      <c r="A3588" s="2">
        <v>42931.0</v>
      </c>
      <c r="B3588" s="1" t="s">
        <v>86</v>
      </c>
      <c r="C3588" s="1">
        <v>27.0</v>
      </c>
      <c r="D3588" s="1" t="s">
        <v>51</v>
      </c>
      <c r="E3588" s="1" t="s">
        <v>63</v>
      </c>
      <c r="G3588" s="1" t="s">
        <v>1085</v>
      </c>
      <c r="H3588" s="1" t="s">
        <v>103</v>
      </c>
      <c r="I3588" s="1" t="s">
        <v>55</v>
      </c>
      <c r="J3588" s="1" t="s">
        <v>1871</v>
      </c>
      <c r="K3588" s="1" t="s">
        <v>54</v>
      </c>
      <c r="L3588" s="1" t="s">
        <v>55</v>
      </c>
      <c r="M3588" s="1" t="s">
        <v>44</v>
      </c>
      <c r="N3588" s="1" t="s">
        <v>66</v>
      </c>
      <c r="O3588" s="1" t="s">
        <v>1871</v>
      </c>
      <c r="P3588" s="1" t="s">
        <v>54</v>
      </c>
      <c r="Q3588" s="1" t="s">
        <v>55</v>
      </c>
      <c r="R3588" s="1" t="s">
        <v>44</v>
      </c>
      <c r="S3588" s="1" t="s">
        <v>1159</v>
      </c>
      <c r="T3588" s="1" t="s">
        <v>4210</v>
      </c>
      <c r="U3588" s="1" t="s">
        <v>59</v>
      </c>
      <c r="X3588" s="1" t="s">
        <v>60</v>
      </c>
      <c r="Y3588" s="1" t="s">
        <v>60</v>
      </c>
      <c r="Z3588" s="1" t="s">
        <v>60</v>
      </c>
      <c r="AF3588" s="1" t="s">
        <v>60</v>
      </c>
      <c r="AT3588" s="1" t="s">
        <v>1087</v>
      </c>
      <c r="AU3588" s="1" t="s">
        <v>1873</v>
      </c>
      <c r="AV3588" s="1" t="s">
        <v>1874</v>
      </c>
      <c r="AW3588" s="3" t="str">
        <f t="shared" si="1"/>
        <v>Other</v>
      </c>
      <c r="AX3588" s="3" t="str">
        <f t="array" ref="AX3588">TEXTJOIN(", ", TRUE, IF(X3588:AS3588="Y", X$1:AS$1, IF(X3588:AS3588&lt;&gt;"", X$1:AS$1 &amp; ": " &amp; X3588:AS3588, "")))
</f>
        <v>Heroin, Cocaine, Fentanyl, Benzodiazepine</v>
      </c>
    </row>
    <row r="3589">
      <c r="A3589" s="2">
        <v>44003.0</v>
      </c>
      <c r="B3589" s="1" t="s">
        <v>50</v>
      </c>
      <c r="C3589" s="1">
        <v>32.0</v>
      </c>
      <c r="D3589" s="1" t="s">
        <v>51</v>
      </c>
      <c r="E3589" s="1" t="s">
        <v>63</v>
      </c>
      <c r="G3589" s="1" t="s">
        <v>256</v>
      </c>
      <c r="H3589" s="1" t="s">
        <v>103</v>
      </c>
      <c r="I3589" s="1" t="s">
        <v>55</v>
      </c>
      <c r="J3589" s="1" t="s">
        <v>256</v>
      </c>
      <c r="K3589" s="1" t="s">
        <v>103</v>
      </c>
      <c r="L3589" s="1" t="s">
        <v>55</v>
      </c>
      <c r="M3589" s="1" t="s">
        <v>56</v>
      </c>
      <c r="N3589" s="1" t="s">
        <v>136</v>
      </c>
      <c r="O3589" s="1" t="s">
        <v>256</v>
      </c>
      <c r="P3589" s="1" t="s">
        <v>103</v>
      </c>
      <c r="Q3589" s="1" t="s">
        <v>55</v>
      </c>
      <c r="R3589" s="1" t="s">
        <v>67</v>
      </c>
      <c r="T3589" s="1" t="s">
        <v>4211</v>
      </c>
      <c r="U3589" s="1" t="s">
        <v>59</v>
      </c>
      <c r="X3589" s="1" t="s">
        <v>60</v>
      </c>
      <c r="Z3589" s="1" t="s">
        <v>60</v>
      </c>
      <c r="AD3589" s="1" t="s">
        <v>60</v>
      </c>
      <c r="AR3589" s="1" t="s">
        <v>60</v>
      </c>
      <c r="AT3589" s="1" t="s">
        <v>282</v>
      </c>
      <c r="AU3589" s="1" t="s">
        <v>282</v>
      </c>
      <c r="AV3589" s="1" t="s">
        <v>260</v>
      </c>
      <c r="AW3589" s="3" t="str">
        <f t="shared" si="1"/>
        <v>Other</v>
      </c>
      <c r="AX3589" s="3" t="str">
        <f t="array" ref="AX3589">TEXTJOIN(", ", TRUE, IF(X3589:AS3589="Y", X$1:AS$1, IF(X3589:AS3589&lt;&gt;"", X$1:AS$1 &amp; ": " &amp; X3589:AS3589, "")))
</f>
        <v>Heroin, Fentanyl, Ethanol, Any Opioid</v>
      </c>
    </row>
    <row r="3590">
      <c r="A3590" s="2">
        <v>43378.0</v>
      </c>
      <c r="B3590" s="1" t="s">
        <v>50</v>
      </c>
      <c r="C3590" s="1">
        <v>40.0</v>
      </c>
      <c r="D3590" s="1" t="s">
        <v>51</v>
      </c>
      <c r="E3590" s="1" t="s">
        <v>63</v>
      </c>
      <c r="G3590" s="1" t="s">
        <v>388</v>
      </c>
      <c r="H3590" s="1" t="s">
        <v>103</v>
      </c>
      <c r="I3590" s="1" t="s">
        <v>55</v>
      </c>
      <c r="J3590" s="1" t="s">
        <v>388</v>
      </c>
      <c r="K3590" s="1" t="s">
        <v>103</v>
      </c>
      <c r="M3590" s="1" t="s">
        <v>56</v>
      </c>
      <c r="N3590" s="1" t="s">
        <v>136</v>
      </c>
      <c r="O3590" s="1" t="s">
        <v>256</v>
      </c>
      <c r="P3590" s="1" t="s">
        <v>103</v>
      </c>
      <c r="Q3590" s="1" t="s">
        <v>55</v>
      </c>
      <c r="R3590" s="1" t="s">
        <v>67</v>
      </c>
      <c r="T3590" s="1" t="s">
        <v>4212</v>
      </c>
      <c r="U3590" s="1" t="s">
        <v>59</v>
      </c>
      <c r="V3590" s="1" t="s">
        <v>4213</v>
      </c>
      <c r="Z3590" s="1" t="s">
        <v>60</v>
      </c>
      <c r="AG3590" s="1" t="s">
        <v>60</v>
      </c>
      <c r="AR3590" s="1" t="s">
        <v>60</v>
      </c>
      <c r="AT3590" s="1" t="s">
        <v>390</v>
      </c>
      <c r="AU3590" s="1" t="s">
        <v>390</v>
      </c>
      <c r="AV3590" s="1" t="s">
        <v>260</v>
      </c>
      <c r="AW3590" s="3" t="str">
        <f t="shared" si="1"/>
        <v>Other</v>
      </c>
      <c r="AX3590" s="3" t="str">
        <f t="array" ref="AX3590">TEXTJOIN(", ", TRUE, IF(X3590:AS3590="Y", X$1:AS$1, IF(X3590:AS3590&lt;&gt;"", X$1:AS$1 &amp; ": " &amp; X3590:AS3590, "")))
</f>
        <v>Fentanyl, Methadone, Any Opioid</v>
      </c>
    </row>
    <row r="3591">
      <c r="A3591" s="4">
        <v>44124.0</v>
      </c>
      <c r="B3591" s="1" t="s">
        <v>50</v>
      </c>
      <c r="C3591" s="1">
        <v>35.0</v>
      </c>
      <c r="D3591" s="1" t="s">
        <v>51</v>
      </c>
      <c r="E3591" s="1" t="s">
        <v>63</v>
      </c>
      <c r="F3591" s="1" t="s">
        <v>137</v>
      </c>
      <c r="G3591" s="1" t="s">
        <v>488</v>
      </c>
      <c r="H3591" s="1" t="s">
        <v>91</v>
      </c>
      <c r="I3591" s="1" t="s">
        <v>55</v>
      </c>
      <c r="J3591" s="1" t="s">
        <v>488</v>
      </c>
      <c r="K3591" s="1" t="s">
        <v>91</v>
      </c>
      <c r="L3591" s="1" t="s">
        <v>55</v>
      </c>
      <c r="M3591" s="1" t="s">
        <v>56</v>
      </c>
      <c r="N3591" s="1" t="s">
        <v>136</v>
      </c>
      <c r="O3591" s="1" t="s">
        <v>488</v>
      </c>
      <c r="P3591" s="1" t="s">
        <v>91</v>
      </c>
      <c r="Q3591" s="1" t="s">
        <v>55</v>
      </c>
      <c r="R3591" s="1" t="s">
        <v>56</v>
      </c>
      <c r="T3591" s="1" t="s">
        <v>4214</v>
      </c>
      <c r="U3591" s="1" t="s">
        <v>59</v>
      </c>
      <c r="Y3591" s="1" t="s">
        <v>60</v>
      </c>
      <c r="Z3591" s="1" t="s">
        <v>60</v>
      </c>
      <c r="AD3591" s="1" t="s">
        <v>60</v>
      </c>
      <c r="AM3591" s="1" t="s">
        <v>60</v>
      </c>
      <c r="AR3591" s="1" t="s">
        <v>60</v>
      </c>
      <c r="AT3591" s="1" t="s">
        <v>492</v>
      </c>
      <c r="AU3591" s="1" t="s">
        <v>492</v>
      </c>
      <c r="AV3591" s="1" t="s">
        <v>493</v>
      </c>
      <c r="AW3591" s="3" t="str">
        <f t="shared" si="1"/>
        <v>Other</v>
      </c>
      <c r="AX3591" s="3" t="str">
        <f t="array" ref="AX3591">TEXTJOIN(", ", TRUE, IF(X3591:AS3591="Y", X$1:AS$1, IF(X3591:AS3591&lt;&gt;"", X$1:AS$1 &amp; ": " &amp; X3591:AS3591, "")))
</f>
        <v>Cocaine, Fentanyl, Ethanol, Xylazine, Any Opioid</v>
      </c>
    </row>
    <row r="3592">
      <c r="A3592" s="2">
        <v>43230.0</v>
      </c>
      <c r="B3592" s="1" t="s">
        <v>50</v>
      </c>
      <c r="C3592" s="1">
        <v>58.0</v>
      </c>
      <c r="D3592" s="1" t="s">
        <v>51</v>
      </c>
      <c r="E3592" s="1" t="s">
        <v>63</v>
      </c>
      <c r="F3592" s="1" t="s">
        <v>137</v>
      </c>
      <c r="G3592" s="1" t="s">
        <v>91</v>
      </c>
      <c r="H3592" s="1" t="s">
        <v>91</v>
      </c>
      <c r="I3592" s="1" t="s">
        <v>55</v>
      </c>
      <c r="J3592" s="1" t="s">
        <v>91</v>
      </c>
      <c r="K3592" s="1" t="s">
        <v>91</v>
      </c>
      <c r="M3592" s="1" t="s">
        <v>56</v>
      </c>
      <c r="N3592" s="1" t="s">
        <v>136</v>
      </c>
      <c r="O3592" s="1" t="s">
        <v>91</v>
      </c>
      <c r="P3592" s="1" t="s">
        <v>91</v>
      </c>
      <c r="Q3592" s="1" t="s">
        <v>55</v>
      </c>
      <c r="R3592" s="1" t="s">
        <v>67</v>
      </c>
      <c r="T3592" s="1" t="s">
        <v>4215</v>
      </c>
      <c r="U3592" s="1" t="s">
        <v>59</v>
      </c>
      <c r="Y3592" s="1" t="s">
        <v>60</v>
      </c>
      <c r="Z3592" s="1" t="s">
        <v>60</v>
      </c>
      <c r="AR3592" s="1" t="s">
        <v>60</v>
      </c>
      <c r="AT3592" s="1" t="s">
        <v>110</v>
      </c>
      <c r="AU3592" s="1" t="s">
        <v>110</v>
      </c>
      <c r="AV3592" s="1" t="s">
        <v>111</v>
      </c>
      <c r="AW3592" s="3" t="str">
        <f t="shared" si="1"/>
        <v>Other</v>
      </c>
      <c r="AX3592" s="3" t="str">
        <f t="array" ref="AX3592">TEXTJOIN(", ", TRUE, IF(X3592:AS3592="Y", X$1:AS$1, IF(X3592:AS3592&lt;&gt;"", X$1:AS$1 &amp; ": " &amp; X3592:AS3592, "")))
</f>
        <v>Cocaine, Fentanyl, Any Opioid</v>
      </c>
    </row>
    <row r="3593">
      <c r="A3593" s="2">
        <v>42588.0</v>
      </c>
      <c r="B3593" s="1" t="s">
        <v>50</v>
      </c>
      <c r="C3593" s="1">
        <v>38.0</v>
      </c>
      <c r="D3593" s="1" t="s">
        <v>76</v>
      </c>
      <c r="E3593" s="1" t="s">
        <v>63</v>
      </c>
      <c r="G3593" s="1" t="s">
        <v>160</v>
      </c>
      <c r="H3593" s="1" t="s">
        <v>54</v>
      </c>
      <c r="I3593" s="1" t="s">
        <v>55</v>
      </c>
      <c r="J3593" s="1" t="s">
        <v>160</v>
      </c>
      <c r="M3593" s="1" t="s">
        <v>56</v>
      </c>
      <c r="N3593" s="1" t="s">
        <v>4216</v>
      </c>
      <c r="O3593" s="1" t="s">
        <v>160</v>
      </c>
      <c r="R3593" s="1" t="s">
        <v>56</v>
      </c>
      <c r="T3593" s="1" t="s">
        <v>4217</v>
      </c>
      <c r="U3593" s="1" t="s">
        <v>59</v>
      </c>
      <c r="AD3593" s="1" t="s">
        <v>60</v>
      </c>
      <c r="AF3593" s="1" t="s">
        <v>60</v>
      </c>
      <c r="AT3593" s="1" t="s">
        <v>163</v>
      </c>
      <c r="AU3593" s="1" t="s">
        <v>163</v>
      </c>
      <c r="AV3593" s="1" t="s">
        <v>164</v>
      </c>
      <c r="AW3593" s="3" t="str">
        <f t="shared" si="1"/>
        <v>Other</v>
      </c>
      <c r="AX3593" s="3" t="str">
        <f t="array" ref="AX3593">TEXTJOIN(", ", TRUE, IF(X3593:AS3593="Y", X$1:AS$1, IF(X3593:AS3593&lt;&gt;"", X$1:AS$1 &amp; ": " &amp; X3593:AS3593, "")))
</f>
        <v>Ethanol, Benzodiazepine</v>
      </c>
    </row>
    <row r="3594">
      <c r="A3594" s="2">
        <v>43925.0</v>
      </c>
      <c r="B3594" s="1" t="s">
        <v>50</v>
      </c>
      <c r="C3594" s="1">
        <v>20.0</v>
      </c>
      <c r="D3594" s="1" t="s">
        <v>51</v>
      </c>
      <c r="E3594" s="1" t="s">
        <v>52</v>
      </c>
      <c r="G3594" s="1" t="s">
        <v>120</v>
      </c>
      <c r="H3594" s="1" t="s">
        <v>121</v>
      </c>
      <c r="I3594" s="1" t="s">
        <v>55</v>
      </c>
      <c r="J3594" s="1" t="s">
        <v>120</v>
      </c>
      <c r="K3594" s="1" t="s">
        <v>121</v>
      </c>
      <c r="L3594" s="1" t="s">
        <v>55</v>
      </c>
      <c r="M3594" s="1" t="s">
        <v>56</v>
      </c>
      <c r="N3594" s="1" t="s">
        <v>119</v>
      </c>
      <c r="O3594" s="1" t="s">
        <v>120</v>
      </c>
      <c r="P3594" s="1" t="s">
        <v>121</v>
      </c>
      <c r="Q3594" s="1" t="s">
        <v>55</v>
      </c>
      <c r="R3594" s="1" t="s">
        <v>56</v>
      </c>
      <c r="T3594" s="1" t="s">
        <v>4218</v>
      </c>
      <c r="U3594" s="1" t="s">
        <v>59</v>
      </c>
      <c r="Z3594" s="1" t="s">
        <v>60</v>
      </c>
      <c r="AB3594" s="1" t="s">
        <v>60</v>
      </c>
      <c r="AF3594" s="1" t="s">
        <v>60</v>
      </c>
      <c r="AR3594" s="1" t="s">
        <v>60</v>
      </c>
      <c r="AT3594" s="1" t="s">
        <v>236</v>
      </c>
      <c r="AU3594" s="1" t="s">
        <v>236</v>
      </c>
      <c r="AV3594" s="1" t="s">
        <v>123</v>
      </c>
      <c r="AW3594" s="3" t="str">
        <f t="shared" si="1"/>
        <v>Middletown</v>
      </c>
      <c r="AX3594" s="3" t="str">
        <f t="array" ref="AX3594">TEXTJOIN(", ", TRUE, IF(X3594:AS3594="Y", X$1:AS$1, IF(X3594:AS3594&lt;&gt;"", X$1:AS$1 &amp; ": " &amp; X3594:AS3594, "")))
</f>
        <v>Fentanyl, Oxycodone, Benzodiazepine, Any Opioid</v>
      </c>
    </row>
    <row r="3595">
      <c r="A3595" s="2">
        <v>43708.0</v>
      </c>
      <c r="B3595" s="1" t="s">
        <v>50</v>
      </c>
      <c r="C3595" s="1">
        <v>29.0</v>
      </c>
      <c r="D3595" s="1" t="s">
        <v>51</v>
      </c>
      <c r="E3595" s="1" t="s">
        <v>63</v>
      </c>
      <c r="G3595" s="1" t="s">
        <v>4219</v>
      </c>
      <c r="H3595" s="1" t="s">
        <v>4220</v>
      </c>
      <c r="I3595" s="1" t="s">
        <v>1391</v>
      </c>
      <c r="J3595" s="1" t="s">
        <v>1520</v>
      </c>
      <c r="K3595" s="1" t="s">
        <v>65</v>
      </c>
      <c r="L3595" s="1" t="s">
        <v>55</v>
      </c>
      <c r="M3595" s="1" t="s">
        <v>177</v>
      </c>
      <c r="N3595" s="1" t="s">
        <v>178</v>
      </c>
      <c r="O3595" s="1" t="s">
        <v>1520</v>
      </c>
      <c r="P3595" s="1" t="s">
        <v>65</v>
      </c>
      <c r="Q3595" s="1" t="s">
        <v>55</v>
      </c>
      <c r="R3595" s="1" t="s">
        <v>44</v>
      </c>
      <c r="T3595" s="1" t="s">
        <v>4221</v>
      </c>
      <c r="U3595" s="1" t="s">
        <v>59</v>
      </c>
      <c r="Z3595" s="1" t="s">
        <v>60</v>
      </c>
      <c r="AK3595" s="1" t="s">
        <v>60</v>
      </c>
      <c r="AR3595" s="1" t="s">
        <v>60</v>
      </c>
      <c r="AU3595" s="1" t="s">
        <v>1522</v>
      </c>
      <c r="AV3595" s="1" t="s">
        <v>1523</v>
      </c>
      <c r="AW3595" s="3" t="str">
        <f t="shared" si="1"/>
        <v>Other</v>
      </c>
      <c r="AX3595" s="3" t="str">
        <f t="array" ref="AX3595">TEXTJOIN(", ", TRUE, IF(X3595:AS3595="Y", X$1:AS$1, IF(X3595:AS3595&lt;&gt;"", X$1:AS$1 &amp; ": " &amp; X3595:AS3595, "")))
</f>
        <v>Fentanyl, Hydromorphone, Any Opioid</v>
      </c>
    </row>
    <row r="3596">
      <c r="A3596" s="2">
        <v>43902.0</v>
      </c>
      <c r="B3596" s="1" t="s">
        <v>50</v>
      </c>
      <c r="C3596" s="1">
        <v>30.0</v>
      </c>
      <c r="D3596" s="1" t="s">
        <v>51</v>
      </c>
      <c r="E3596" s="1" t="s">
        <v>63</v>
      </c>
      <c r="G3596" s="1" t="s">
        <v>120</v>
      </c>
      <c r="H3596" s="1" t="s">
        <v>121</v>
      </c>
      <c r="I3596" s="1" t="s">
        <v>55</v>
      </c>
      <c r="J3596" s="1" t="s">
        <v>120</v>
      </c>
      <c r="K3596" s="1" t="s">
        <v>121</v>
      </c>
      <c r="L3596" s="1" t="s">
        <v>55</v>
      </c>
      <c r="M3596" s="1" t="s">
        <v>56</v>
      </c>
      <c r="N3596" s="1" t="s">
        <v>93</v>
      </c>
      <c r="O3596" s="1" t="s">
        <v>120</v>
      </c>
      <c r="P3596" s="1" t="s">
        <v>121</v>
      </c>
      <c r="Q3596" s="1" t="s">
        <v>55</v>
      </c>
      <c r="R3596" s="1" t="s">
        <v>56</v>
      </c>
      <c r="T3596" s="1" t="s">
        <v>2046</v>
      </c>
      <c r="U3596" s="1" t="s">
        <v>59</v>
      </c>
      <c r="V3596" s="1" t="s">
        <v>258</v>
      </c>
      <c r="Y3596" s="1" t="s">
        <v>60</v>
      </c>
      <c r="Z3596" s="1" t="s">
        <v>60</v>
      </c>
      <c r="AR3596" s="1" t="s">
        <v>60</v>
      </c>
      <c r="AT3596" s="1" t="s">
        <v>236</v>
      </c>
      <c r="AU3596" s="1" t="s">
        <v>236</v>
      </c>
      <c r="AV3596" s="1" t="s">
        <v>123</v>
      </c>
      <c r="AW3596" s="3" t="str">
        <f t="shared" si="1"/>
        <v>Middletown</v>
      </c>
      <c r="AX3596" s="3" t="str">
        <f t="array" ref="AX3596">TEXTJOIN(", ", TRUE, IF(X3596:AS3596="Y", X$1:AS$1, IF(X3596:AS3596&lt;&gt;"", X$1:AS$1 &amp; ": " &amp; X3596:AS3596, "")))
</f>
        <v>Cocaine, Fentanyl, Any Opioid</v>
      </c>
    </row>
    <row r="3597">
      <c r="A3597" s="2">
        <v>42266.0</v>
      </c>
      <c r="B3597" s="1" t="s">
        <v>86</v>
      </c>
      <c r="C3597" s="1">
        <v>34.0</v>
      </c>
      <c r="D3597" s="1" t="s">
        <v>51</v>
      </c>
      <c r="E3597" s="1" t="s">
        <v>63</v>
      </c>
      <c r="G3597" s="1" t="s">
        <v>536</v>
      </c>
      <c r="H3597" s="1" t="s">
        <v>299</v>
      </c>
      <c r="I3597" s="1" t="s">
        <v>55</v>
      </c>
      <c r="J3597" s="1" t="s">
        <v>1685</v>
      </c>
      <c r="M3597" s="1" t="s">
        <v>4006</v>
      </c>
      <c r="O3597" s="1" t="s">
        <v>256</v>
      </c>
      <c r="P3597" s="1" t="s">
        <v>103</v>
      </c>
      <c r="Q3597" s="1" t="s">
        <v>55</v>
      </c>
      <c r="T3597" s="1" t="s">
        <v>4222</v>
      </c>
      <c r="U3597" s="1" t="s">
        <v>59</v>
      </c>
      <c r="W3597" s="1" t="s">
        <v>60</v>
      </c>
      <c r="X3597" s="1" t="s">
        <v>60</v>
      </c>
      <c r="Z3597" s="1" t="s">
        <v>60</v>
      </c>
      <c r="AP3597" s="1" t="s">
        <v>60</v>
      </c>
      <c r="AR3597" s="1" t="s">
        <v>60</v>
      </c>
      <c r="AT3597" s="1" t="s">
        <v>538</v>
      </c>
      <c r="AU3597" s="1" t="s">
        <v>1687</v>
      </c>
      <c r="AV3597" s="1" t="s">
        <v>260</v>
      </c>
      <c r="AW3597" s="3" t="str">
        <f t="shared" si="1"/>
        <v>Other</v>
      </c>
      <c r="AX3597" s="3" t="str">
        <f t="array" ref="AX3597">TEXTJOIN(", ", TRUE, IF(X3597:AS3597="Y", X$1:AS$1, IF(X3597:AS3597&lt;&gt;"", X$1:AS$1 &amp; ": " &amp; X3597:AS3597, "")))
</f>
        <v>Heroin, Fentanyl, Heroin/Morph/Codeine, Any Opioid</v>
      </c>
    </row>
    <row r="3598">
      <c r="A3598" s="2">
        <v>42905.0</v>
      </c>
      <c r="B3598" s="1" t="s">
        <v>86</v>
      </c>
      <c r="C3598" s="1">
        <v>66.0</v>
      </c>
      <c r="D3598" s="1" t="s">
        <v>76</v>
      </c>
      <c r="E3598" s="1" t="s">
        <v>63</v>
      </c>
      <c r="G3598" s="1" t="s">
        <v>103</v>
      </c>
      <c r="H3598" s="1" t="s">
        <v>103</v>
      </c>
      <c r="I3598" s="1" t="s">
        <v>55</v>
      </c>
      <c r="J3598" s="1" t="s">
        <v>103</v>
      </c>
      <c r="K3598" s="1" t="s">
        <v>103</v>
      </c>
      <c r="L3598" s="1" t="s">
        <v>55</v>
      </c>
      <c r="M3598" s="1" t="s">
        <v>56</v>
      </c>
      <c r="N3598" s="1" t="s">
        <v>119</v>
      </c>
      <c r="O3598" s="1" t="s">
        <v>103</v>
      </c>
      <c r="P3598" s="1" t="s">
        <v>103</v>
      </c>
      <c r="Q3598" s="1" t="s">
        <v>55</v>
      </c>
      <c r="R3598" s="1" t="s">
        <v>56</v>
      </c>
      <c r="T3598" s="1" t="s">
        <v>4223</v>
      </c>
      <c r="U3598" s="1" t="s">
        <v>59</v>
      </c>
      <c r="X3598" s="1" t="s">
        <v>60</v>
      </c>
      <c r="AK3598" s="1" t="s">
        <v>60</v>
      </c>
      <c r="AT3598" s="1" t="s">
        <v>167</v>
      </c>
      <c r="AU3598" s="1" t="s">
        <v>167</v>
      </c>
      <c r="AV3598" s="1" t="s">
        <v>168</v>
      </c>
      <c r="AW3598" s="3" t="str">
        <f t="shared" si="1"/>
        <v>Other</v>
      </c>
      <c r="AX3598" s="3" t="str">
        <f t="array" ref="AX3598">TEXTJOIN(", ", TRUE, IF(X3598:AS3598="Y", X$1:AS$1, IF(X3598:AS3598&lt;&gt;"", X$1:AS$1 &amp; ": " &amp; X3598:AS3598, "")))
</f>
        <v>Heroin, Hydromorphone</v>
      </c>
    </row>
    <row r="3599">
      <c r="A3599" s="2">
        <v>43233.0</v>
      </c>
      <c r="B3599" s="1" t="s">
        <v>50</v>
      </c>
      <c r="C3599" s="1">
        <v>57.0</v>
      </c>
      <c r="D3599" s="1" t="s">
        <v>51</v>
      </c>
      <c r="E3599" s="1" t="s">
        <v>63</v>
      </c>
      <c r="J3599" s="1" t="s">
        <v>338</v>
      </c>
      <c r="K3599" s="1" t="s">
        <v>263</v>
      </c>
      <c r="M3599" s="1" t="s">
        <v>44</v>
      </c>
      <c r="N3599" s="1" t="s">
        <v>93</v>
      </c>
      <c r="O3599" s="1" t="s">
        <v>338</v>
      </c>
      <c r="P3599" s="1" t="s">
        <v>263</v>
      </c>
      <c r="Q3599" s="1" t="s">
        <v>55</v>
      </c>
      <c r="R3599" s="1" t="s">
        <v>44</v>
      </c>
      <c r="T3599" s="1" t="s">
        <v>4224</v>
      </c>
      <c r="U3599" s="1" t="s">
        <v>59</v>
      </c>
      <c r="X3599" s="1" t="s">
        <v>60</v>
      </c>
      <c r="Y3599" s="1" t="s">
        <v>60</v>
      </c>
      <c r="Z3599" s="1" t="s">
        <v>60</v>
      </c>
      <c r="AA3599" s="1" t="s">
        <v>60</v>
      </c>
      <c r="AP3599" s="1" t="s">
        <v>60</v>
      </c>
      <c r="AR3599" s="1" t="s">
        <v>60</v>
      </c>
      <c r="AT3599" s="1" t="s">
        <v>62</v>
      </c>
      <c r="AU3599" s="1" t="s">
        <v>339</v>
      </c>
      <c r="AV3599" s="1" t="s">
        <v>534</v>
      </c>
      <c r="AW3599" s="3" t="str">
        <f t="shared" si="1"/>
        <v>Other</v>
      </c>
      <c r="AX3599" s="3" t="str">
        <f t="array" ref="AX3599">TEXTJOIN(", ", TRUE, IF(X3599:AS3599="Y", X$1:AS$1, IF(X3599:AS3599&lt;&gt;"", X$1:AS$1 &amp; ": " &amp; X3599:AS3599, "")))
</f>
        <v>Heroin, Cocaine, Fentanyl, Fentanyl Analogue, Heroin/Morph/Codeine, Any Opioid</v>
      </c>
    </row>
    <row r="3600">
      <c r="A3600" s="2">
        <v>44171.0</v>
      </c>
      <c r="B3600" s="1" t="s">
        <v>50</v>
      </c>
      <c r="C3600" s="1">
        <v>63.0</v>
      </c>
      <c r="D3600" s="1" t="s">
        <v>51</v>
      </c>
      <c r="E3600" s="1" t="s">
        <v>63</v>
      </c>
      <c r="F3600" s="1" t="s">
        <v>137</v>
      </c>
      <c r="G3600" s="1" t="s">
        <v>82</v>
      </c>
      <c r="H3600" s="1" t="s">
        <v>54</v>
      </c>
      <c r="I3600" s="1" t="s">
        <v>55</v>
      </c>
      <c r="J3600" s="1" t="s">
        <v>82</v>
      </c>
      <c r="K3600" s="1" t="s">
        <v>54</v>
      </c>
      <c r="L3600" s="1" t="s">
        <v>55</v>
      </c>
      <c r="M3600" s="1" t="s">
        <v>56</v>
      </c>
      <c r="N3600" s="1" t="s">
        <v>136</v>
      </c>
      <c r="O3600" s="1" t="s">
        <v>82</v>
      </c>
      <c r="P3600" s="1" t="s">
        <v>54</v>
      </c>
      <c r="Q3600" s="1" t="s">
        <v>55</v>
      </c>
      <c r="R3600" s="1" t="s">
        <v>67</v>
      </c>
      <c r="T3600" s="1" t="s">
        <v>4225</v>
      </c>
      <c r="U3600" s="1" t="s">
        <v>59</v>
      </c>
      <c r="X3600" s="1" t="s">
        <v>60</v>
      </c>
      <c r="Z3600" s="1" t="s">
        <v>60</v>
      </c>
      <c r="AR3600" s="1" t="s">
        <v>60</v>
      </c>
      <c r="AT3600" s="1" t="s">
        <v>329</v>
      </c>
      <c r="AU3600" s="1" t="s">
        <v>329</v>
      </c>
      <c r="AV3600" s="1" t="s">
        <v>85</v>
      </c>
      <c r="AW3600" s="3" t="str">
        <f t="shared" si="1"/>
        <v>Other</v>
      </c>
      <c r="AX3600" s="3" t="str">
        <f t="array" ref="AX3600">TEXTJOIN(", ", TRUE, IF(X3600:AS3600="Y", X$1:AS$1, IF(X3600:AS3600&lt;&gt;"", X$1:AS$1 &amp; ": " &amp; X3600:AS3600, "")))
</f>
        <v>Heroin, Fentanyl, Any Opioid</v>
      </c>
    </row>
    <row r="3601">
      <c r="A3601" s="2">
        <v>44287.0</v>
      </c>
      <c r="B3601" s="1" t="s">
        <v>50</v>
      </c>
      <c r="C3601" s="1">
        <v>34.0</v>
      </c>
      <c r="D3601" s="1" t="s">
        <v>76</v>
      </c>
      <c r="E3601" s="1" t="s">
        <v>502</v>
      </c>
      <c r="G3601" s="1" t="s">
        <v>82</v>
      </c>
      <c r="H3601" s="1" t="s">
        <v>54</v>
      </c>
      <c r="I3601" s="1" t="s">
        <v>55</v>
      </c>
      <c r="J3601" s="1" t="s">
        <v>82</v>
      </c>
      <c r="K3601" s="1" t="s">
        <v>54</v>
      </c>
      <c r="L3601" s="1" t="s">
        <v>55</v>
      </c>
      <c r="M3601" s="1" t="s">
        <v>56</v>
      </c>
      <c r="N3601" s="1" t="s">
        <v>66</v>
      </c>
      <c r="O3601" s="1" t="s">
        <v>82</v>
      </c>
      <c r="P3601" s="1" t="s">
        <v>54</v>
      </c>
      <c r="Q3601" s="1" t="s">
        <v>55</v>
      </c>
      <c r="R3601" s="1" t="s">
        <v>56</v>
      </c>
      <c r="T3601" s="1" t="s">
        <v>4226</v>
      </c>
      <c r="U3601" s="1" t="s">
        <v>59</v>
      </c>
      <c r="Z3601" s="1" t="s">
        <v>60</v>
      </c>
      <c r="AR3601" s="1" t="s">
        <v>60</v>
      </c>
      <c r="AT3601" s="1" t="s">
        <v>329</v>
      </c>
      <c r="AU3601" s="1" t="s">
        <v>329</v>
      </c>
      <c r="AV3601" s="1" t="s">
        <v>85</v>
      </c>
      <c r="AW3601" s="3" t="str">
        <f t="shared" si="1"/>
        <v>Other</v>
      </c>
      <c r="AX3601" s="3" t="str">
        <f t="array" ref="AX3601">TEXTJOIN(", ", TRUE, IF(X3601:AS3601="Y", X$1:AS$1, IF(X3601:AS3601&lt;&gt;"", X$1:AS$1 &amp; ": " &amp; X3601:AS3601, "")))
</f>
        <v>Fentanyl, Any Opioid</v>
      </c>
    </row>
    <row r="3602">
      <c r="A3602" s="2">
        <v>42148.0</v>
      </c>
      <c r="B3602" s="1" t="s">
        <v>86</v>
      </c>
      <c r="C3602" s="1">
        <v>28.0</v>
      </c>
      <c r="D3602" s="1" t="s">
        <v>76</v>
      </c>
      <c r="E3602" s="1" t="s">
        <v>63</v>
      </c>
      <c r="F3602" s="1" t="s">
        <v>137</v>
      </c>
      <c r="G3602" s="1" t="s">
        <v>98</v>
      </c>
      <c r="H3602" s="1" t="s">
        <v>54</v>
      </c>
      <c r="I3602" s="1" t="s">
        <v>55</v>
      </c>
      <c r="J3602" s="1" t="s">
        <v>98</v>
      </c>
      <c r="M3602" s="1" t="s">
        <v>56</v>
      </c>
      <c r="O3602" s="1" t="s">
        <v>98</v>
      </c>
      <c r="P3602" s="1" t="s">
        <v>54</v>
      </c>
      <c r="Q3602" s="1" t="s">
        <v>55</v>
      </c>
      <c r="R3602" s="1" t="s">
        <v>56</v>
      </c>
      <c r="T3602" s="1" t="s">
        <v>4227</v>
      </c>
      <c r="U3602" s="1" t="s">
        <v>59</v>
      </c>
      <c r="AB3602" s="1" t="s">
        <v>60</v>
      </c>
      <c r="AE3602" s="1" t="s">
        <v>60</v>
      </c>
      <c r="AR3602" s="1" t="s">
        <v>60</v>
      </c>
      <c r="AT3602" s="1" t="s">
        <v>100</v>
      </c>
      <c r="AU3602" s="1" t="s">
        <v>100</v>
      </c>
      <c r="AV3602" s="1" t="s">
        <v>101</v>
      </c>
      <c r="AW3602" s="3" t="str">
        <f t="shared" si="1"/>
        <v>Other</v>
      </c>
      <c r="AX3602" s="3" t="str">
        <f t="array" ref="AX3602">TEXTJOIN(", ", TRUE, IF(X3602:AS3602="Y", X$1:AS$1, IF(X3602:AS3602&lt;&gt;"", X$1:AS$1 &amp; ": " &amp; X3602:AS3602, "")))
</f>
        <v>Oxycodone, Hydrocodone, Any Opioid</v>
      </c>
    </row>
    <row r="3603">
      <c r="A3603" s="2">
        <v>44097.0</v>
      </c>
      <c r="B3603" s="1" t="s">
        <v>50</v>
      </c>
      <c r="C3603" s="1">
        <v>33.0</v>
      </c>
      <c r="D3603" s="1" t="s">
        <v>51</v>
      </c>
      <c r="E3603" s="1" t="s">
        <v>63</v>
      </c>
      <c r="G3603" s="1" t="s">
        <v>1235</v>
      </c>
      <c r="H3603" s="1" t="s">
        <v>299</v>
      </c>
      <c r="I3603" s="1" t="s">
        <v>55</v>
      </c>
      <c r="J3603" s="1" t="s">
        <v>1235</v>
      </c>
      <c r="K3603" s="1" t="s">
        <v>299</v>
      </c>
      <c r="L3603" s="1" t="s">
        <v>55</v>
      </c>
      <c r="M3603" s="1" t="s">
        <v>56</v>
      </c>
      <c r="N3603" s="1" t="s">
        <v>119</v>
      </c>
      <c r="O3603" s="1" t="s">
        <v>1235</v>
      </c>
      <c r="P3603" s="1" t="s">
        <v>299</v>
      </c>
      <c r="Q3603" s="1" t="s">
        <v>55</v>
      </c>
      <c r="R3603" s="1" t="s">
        <v>56</v>
      </c>
      <c r="T3603" s="1" t="s">
        <v>4228</v>
      </c>
      <c r="U3603" s="1" t="s">
        <v>59</v>
      </c>
      <c r="X3603" s="1" t="s">
        <v>60</v>
      </c>
      <c r="Y3603" s="1" t="s">
        <v>60</v>
      </c>
      <c r="Z3603" s="1" t="s">
        <v>60</v>
      </c>
      <c r="AR3603" s="1" t="s">
        <v>60</v>
      </c>
      <c r="AT3603" s="1" t="s">
        <v>1237</v>
      </c>
      <c r="AU3603" s="1" t="s">
        <v>1237</v>
      </c>
      <c r="AV3603" s="1" t="s">
        <v>1238</v>
      </c>
      <c r="AW3603" s="3" t="str">
        <f t="shared" si="1"/>
        <v>Other</v>
      </c>
      <c r="AX3603" s="3" t="str">
        <f t="array" ref="AX3603">TEXTJOIN(", ", TRUE, IF(X3603:AS3603="Y", X$1:AS$1, IF(X3603:AS3603&lt;&gt;"", X$1:AS$1 &amp; ": " &amp; X3603:AS3603, "")))
</f>
        <v>Heroin, Cocaine, Fentanyl, Any Opioid</v>
      </c>
    </row>
    <row r="3604">
      <c r="A3604" s="4">
        <v>43823.0</v>
      </c>
      <c r="B3604" s="1" t="s">
        <v>50</v>
      </c>
      <c r="C3604" s="1">
        <v>52.0</v>
      </c>
      <c r="D3604" s="1" t="s">
        <v>51</v>
      </c>
      <c r="E3604" s="1" t="s">
        <v>63</v>
      </c>
      <c r="G3604" s="1" t="s">
        <v>1608</v>
      </c>
      <c r="H3604" s="1" t="s">
        <v>91</v>
      </c>
      <c r="I3604" s="1" t="s">
        <v>55</v>
      </c>
      <c r="J3604" s="1" t="s">
        <v>1608</v>
      </c>
      <c r="K3604" s="1" t="s">
        <v>91</v>
      </c>
      <c r="L3604" s="1" t="s">
        <v>55</v>
      </c>
      <c r="M3604" s="1" t="s">
        <v>56</v>
      </c>
      <c r="N3604" s="1" t="s">
        <v>178</v>
      </c>
      <c r="O3604" s="1" t="s">
        <v>185</v>
      </c>
      <c r="P3604" s="1" t="s">
        <v>91</v>
      </c>
      <c r="Q3604" s="1" t="s">
        <v>55</v>
      </c>
      <c r="R3604" s="1" t="s">
        <v>67</v>
      </c>
      <c r="T3604" s="1" t="s">
        <v>4229</v>
      </c>
      <c r="U3604" s="1" t="s">
        <v>59</v>
      </c>
      <c r="Z3604" s="1" t="s">
        <v>60</v>
      </c>
      <c r="AG3604" s="1" t="s">
        <v>60</v>
      </c>
      <c r="AR3604" s="1" t="s">
        <v>60</v>
      </c>
      <c r="AT3604" s="1" t="s">
        <v>1610</v>
      </c>
      <c r="AU3604" s="1" t="s">
        <v>1610</v>
      </c>
      <c r="AV3604" s="1" t="s">
        <v>189</v>
      </c>
      <c r="AW3604" s="3" t="str">
        <f t="shared" si="1"/>
        <v>Other</v>
      </c>
      <c r="AX3604" s="3" t="str">
        <f t="array" ref="AX3604">TEXTJOIN(", ", TRUE, IF(X3604:AS3604="Y", X$1:AS$1, IF(X3604:AS3604&lt;&gt;"", X$1:AS$1 &amp; ": " &amp; X3604:AS3604, "")))
</f>
        <v>Fentanyl, Methadone, Any Opioid</v>
      </c>
    </row>
    <row r="3605">
      <c r="A3605" s="2">
        <v>44263.0</v>
      </c>
      <c r="B3605" s="1" t="s">
        <v>50</v>
      </c>
      <c r="C3605" s="1">
        <v>42.0</v>
      </c>
      <c r="D3605" s="1" t="s">
        <v>51</v>
      </c>
      <c r="E3605" s="1" t="s">
        <v>63</v>
      </c>
      <c r="J3605" s="1" t="s">
        <v>117</v>
      </c>
      <c r="M3605" s="1" t="s">
        <v>118</v>
      </c>
      <c r="N3605" s="1" t="s">
        <v>155</v>
      </c>
      <c r="O3605" s="1" t="s">
        <v>185</v>
      </c>
      <c r="P3605" s="1" t="s">
        <v>91</v>
      </c>
      <c r="Q3605" s="1" t="s">
        <v>55</v>
      </c>
      <c r="R3605" s="1" t="s">
        <v>44</v>
      </c>
      <c r="S3605" s="1" t="s">
        <v>773</v>
      </c>
      <c r="T3605" s="1" t="s">
        <v>4230</v>
      </c>
      <c r="U3605" s="1" t="s">
        <v>59</v>
      </c>
      <c r="X3605" s="1" t="s">
        <v>60</v>
      </c>
      <c r="Z3605" s="1" t="s">
        <v>60</v>
      </c>
      <c r="AD3605" s="1" t="s">
        <v>60</v>
      </c>
      <c r="AP3605" s="1" t="s">
        <v>60</v>
      </c>
      <c r="AR3605" s="1" t="s">
        <v>60</v>
      </c>
      <c r="AS3605" s="1" t="s">
        <v>417</v>
      </c>
      <c r="AT3605" s="1" t="s">
        <v>62</v>
      </c>
      <c r="AV3605" s="1" t="s">
        <v>189</v>
      </c>
      <c r="AW3605" s="3" t="str">
        <f t="shared" si="1"/>
        <v>Other</v>
      </c>
      <c r="AX3605" s="3" t="str">
        <f t="array" ref="AX3605">TEXTJOIN(", ", TRUE, IF(X3605:AS3605="Y", X$1:AS$1, IF(X3605:AS3605&lt;&gt;"", X$1:AS$1 &amp; ": " &amp; X3605:AS3605, "")))
</f>
        <v>Heroin, Fentanyl, Ethanol, Heroin/Morph/Codeine, Any Opioid, Other: PCP</v>
      </c>
    </row>
    <row r="3606">
      <c r="A3606" s="2">
        <v>43360.0</v>
      </c>
      <c r="B3606" s="1" t="s">
        <v>50</v>
      </c>
      <c r="C3606" s="1">
        <v>31.0</v>
      </c>
      <c r="D3606" s="1" t="s">
        <v>76</v>
      </c>
      <c r="E3606" s="1" t="s">
        <v>63</v>
      </c>
      <c r="G3606" s="1" t="s">
        <v>322</v>
      </c>
      <c r="H3606" s="1" t="s">
        <v>91</v>
      </c>
      <c r="I3606" s="1" t="s">
        <v>55</v>
      </c>
      <c r="J3606" s="1" t="s">
        <v>322</v>
      </c>
      <c r="K3606" s="1" t="s">
        <v>91</v>
      </c>
      <c r="M3606" s="1" t="s">
        <v>56</v>
      </c>
      <c r="N3606" s="1" t="s">
        <v>136</v>
      </c>
      <c r="O3606" s="1" t="s">
        <v>322</v>
      </c>
      <c r="P3606" s="1" t="s">
        <v>91</v>
      </c>
      <c r="Q3606" s="1" t="s">
        <v>55</v>
      </c>
      <c r="R3606" s="1" t="s">
        <v>56</v>
      </c>
      <c r="T3606" s="1" t="s">
        <v>1382</v>
      </c>
      <c r="U3606" s="1" t="s">
        <v>59</v>
      </c>
      <c r="Z3606" s="1" t="s">
        <v>60</v>
      </c>
      <c r="AA3606" s="1" t="s">
        <v>60</v>
      </c>
      <c r="AR3606" s="1" t="s">
        <v>60</v>
      </c>
      <c r="AT3606" s="1" t="s">
        <v>324</v>
      </c>
      <c r="AU3606" s="1" t="s">
        <v>324</v>
      </c>
      <c r="AV3606" s="1" t="s">
        <v>325</v>
      </c>
      <c r="AW3606" s="3" t="str">
        <f t="shared" si="1"/>
        <v>Other</v>
      </c>
      <c r="AX3606" s="3" t="str">
        <f t="array" ref="AX3606">TEXTJOIN(", ", TRUE, IF(X3606:AS3606="Y", X$1:AS$1, IF(X3606:AS3606&lt;&gt;"", X$1:AS$1 &amp; ": " &amp; X3606:AS3606, "")))
</f>
        <v>Fentanyl, Fentanyl Analogue, Any Opioid</v>
      </c>
    </row>
    <row r="3607">
      <c r="A3607" s="2">
        <v>42125.0</v>
      </c>
      <c r="B3607" s="1" t="s">
        <v>86</v>
      </c>
      <c r="C3607" s="1">
        <v>27.0</v>
      </c>
      <c r="D3607" s="1" t="s">
        <v>51</v>
      </c>
      <c r="E3607" s="1" t="s">
        <v>63</v>
      </c>
      <c r="F3607" s="1" t="s">
        <v>137</v>
      </c>
      <c r="G3607" s="1" t="s">
        <v>91</v>
      </c>
      <c r="H3607" s="1" t="s">
        <v>91</v>
      </c>
      <c r="I3607" s="1" t="s">
        <v>55</v>
      </c>
      <c r="J3607" s="1" t="s">
        <v>91</v>
      </c>
      <c r="M3607" s="1" t="s">
        <v>327</v>
      </c>
      <c r="O3607" s="1" t="s">
        <v>91</v>
      </c>
      <c r="P3607" s="1" t="s">
        <v>91</v>
      </c>
      <c r="Q3607" s="1" t="s">
        <v>55</v>
      </c>
      <c r="R3607" s="1" t="s">
        <v>67</v>
      </c>
      <c r="T3607" s="1" t="s">
        <v>4231</v>
      </c>
      <c r="U3607" s="1" t="s">
        <v>59</v>
      </c>
      <c r="W3607" s="1" t="s">
        <v>60</v>
      </c>
      <c r="X3607" s="1" t="s">
        <v>60</v>
      </c>
      <c r="Z3607" s="1" t="s">
        <v>60</v>
      </c>
      <c r="AJ3607" s="1" t="s">
        <v>60</v>
      </c>
      <c r="AP3607" s="1" t="s">
        <v>60</v>
      </c>
      <c r="AR3607" s="1" t="s">
        <v>60</v>
      </c>
      <c r="AS3607" s="1" t="s">
        <v>417</v>
      </c>
      <c r="AT3607" s="1" t="s">
        <v>110</v>
      </c>
      <c r="AU3607" s="1" t="s">
        <v>110</v>
      </c>
      <c r="AV3607" s="1" t="s">
        <v>111</v>
      </c>
      <c r="AW3607" s="3" t="str">
        <f t="shared" si="1"/>
        <v>Other</v>
      </c>
      <c r="AX3607" s="3" t="str">
        <f t="array" ref="AX3607">TEXTJOIN(", ", TRUE, IF(X3607:AS3607="Y", X$1:AS$1, IF(X3607:AS3607&lt;&gt;"", X$1:AS$1 &amp; ": " &amp; X3607:AS3607, "")))
</f>
        <v>Heroin, Fentanyl, Tramad, Heroin/Morph/Codeine, Any Opioid, Other: PCP</v>
      </c>
    </row>
    <row r="3608">
      <c r="A3608" s="2">
        <v>42708.0</v>
      </c>
      <c r="B3608" s="1" t="s">
        <v>50</v>
      </c>
      <c r="C3608" s="1">
        <v>33.0</v>
      </c>
      <c r="D3608" s="1" t="s">
        <v>76</v>
      </c>
      <c r="E3608" s="1" t="s">
        <v>63</v>
      </c>
      <c r="G3608" s="1" t="s">
        <v>82</v>
      </c>
      <c r="H3608" s="1" t="s">
        <v>54</v>
      </c>
      <c r="I3608" s="1" t="s">
        <v>55</v>
      </c>
      <c r="J3608" s="1" t="s">
        <v>160</v>
      </c>
      <c r="M3608" s="1" t="s">
        <v>193</v>
      </c>
      <c r="N3608" s="1" t="s">
        <v>136</v>
      </c>
      <c r="O3608" s="1" t="s">
        <v>160</v>
      </c>
      <c r="R3608" s="1" t="s">
        <v>44</v>
      </c>
      <c r="S3608" s="1" t="s">
        <v>4232</v>
      </c>
      <c r="T3608" s="1" t="s">
        <v>4233</v>
      </c>
      <c r="U3608" s="1" t="s">
        <v>59</v>
      </c>
      <c r="W3608" s="1" t="s">
        <v>60</v>
      </c>
      <c r="X3608" s="1" t="s">
        <v>60</v>
      </c>
      <c r="Y3608" s="1" t="s">
        <v>60</v>
      </c>
      <c r="Z3608" s="1" t="s">
        <v>60</v>
      </c>
      <c r="AF3608" s="1" t="s">
        <v>60</v>
      </c>
      <c r="AP3608" s="1" t="s">
        <v>60</v>
      </c>
      <c r="AR3608" s="1" t="s">
        <v>60</v>
      </c>
      <c r="AT3608" s="1" t="s">
        <v>329</v>
      </c>
      <c r="AU3608" s="1" t="s">
        <v>163</v>
      </c>
      <c r="AV3608" s="1" t="s">
        <v>164</v>
      </c>
      <c r="AW3608" s="3" t="str">
        <f t="shared" si="1"/>
        <v>Other</v>
      </c>
      <c r="AX3608" s="3" t="str">
        <f t="array" ref="AX3608">TEXTJOIN(", ", TRUE, IF(X3608:AS3608="Y", X$1:AS$1, IF(X3608:AS3608&lt;&gt;"", X$1:AS$1 &amp; ": " &amp; X3608:AS3608, "")))
</f>
        <v>Heroin, Cocaine, Fentanyl, Benzodiazepine, Heroin/Morph/Codeine, Any Opioid</v>
      </c>
    </row>
    <row r="3609">
      <c r="A3609" s="2">
        <v>42512.0</v>
      </c>
      <c r="B3609" s="1" t="s">
        <v>50</v>
      </c>
      <c r="C3609" s="1">
        <v>46.0</v>
      </c>
      <c r="D3609" s="1" t="s">
        <v>51</v>
      </c>
      <c r="E3609" s="1" t="s">
        <v>63</v>
      </c>
      <c r="G3609" s="1" t="s">
        <v>201</v>
      </c>
      <c r="H3609" s="1" t="s">
        <v>54</v>
      </c>
      <c r="I3609" s="1" t="s">
        <v>55</v>
      </c>
      <c r="J3609" s="1" t="s">
        <v>201</v>
      </c>
      <c r="M3609" s="1" t="s">
        <v>56</v>
      </c>
      <c r="N3609" s="1" t="s">
        <v>1252</v>
      </c>
      <c r="O3609" s="1" t="s">
        <v>201</v>
      </c>
      <c r="R3609" s="1" t="s">
        <v>56</v>
      </c>
      <c r="T3609" s="1" t="s">
        <v>4234</v>
      </c>
      <c r="U3609" s="1" t="s">
        <v>59</v>
      </c>
      <c r="AB3609" s="1" t="s">
        <v>60</v>
      </c>
      <c r="AF3609" s="1" t="s">
        <v>60</v>
      </c>
      <c r="AR3609" s="1" t="s">
        <v>60</v>
      </c>
      <c r="AS3609" s="1" t="s">
        <v>3805</v>
      </c>
      <c r="AT3609" s="1" t="s">
        <v>205</v>
      </c>
      <c r="AU3609" s="1" t="s">
        <v>205</v>
      </c>
      <c r="AV3609" s="1" t="s">
        <v>206</v>
      </c>
      <c r="AW3609" s="3" t="str">
        <f t="shared" si="1"/>
        <v>Other</v>
      </c>
      <c r="AX3609" s="3" t="str">
        <f t="array" ref="AX3609">TEXTJOIN(", ", TRUE, IF(X3609:AS3609="Y", X$1:AS$1, IF(X3609:AS3609&lt;&gt;"", X$1:AS$1 &amp; ": " &amp; X3609:AS3609, "")))
</f>
        <v>Oxycodone, Benzodiazepine, Any Opioid, Other: BUPRENOR</v>
      </c>
    </row>
    <row r="3610">
      <c r="A3610" s="2">
        <v>43289.0</v>
      </c>
      <c r="B3610" s="1" t="s">
        <v>50</v>
      </c>
      <c r="C3610" s="1">
        <v>37.0</v>
      </c>
      <c r="D3610" s="1" t="s">
        <v>76</v>
      </c>
      <c r="E3610" s="1" t="s">
        <v>63</v>
      </c>
      <c r="J3610" s="1" t="s">
        <v>147</v>
      </c>
      <c r="K3610" s="1" t="s">
        <v>65</v>
      </c>
      <c r="M3610" s="1" t="s">
        <v>177</v>
      </c>
      <c r="N3610" s="1" t="s">
        <v>93</v>
      </c>
      <c r="O3610" s="1" t="s">
        <v>147</v>
      </c>
      <c r="P3610" s="1" t="s">
        <v>65</v>
      </c>
      <c r="Q3610" s="1" t="s">
        <v>55</v>
      </c>
      <c r="R3610" s="1" t="s">
        <v>44</v>
      </c>
      <c r="T3610" s="1" t="s">
        <v>3313</v>
      </c>
      <c r="U3610" s="1" t="s">
        <v>59</v>
      </c>
      <c r="X3610" s="1" t="s">
        <v>60</v>
      </c>
      <c r="Z3610" s="1" t="s">
        <v>60</v>
      </c>
      <c r="AA3610" s="1" t="s">
        <v>60</v>
      </c>
      <c r="AD3610" s="1" t="s">
        <v>60</v>
      </c>
      <c r="AP3610" s="1" t="s">
        <v>60</v>
      </c>
      <c r="AR3610" s="1" t="s">
        <v>60</v>
      </c>
      <c r="AT3610" s="1" t="s">
        <v>62</v>
      </c>
      <c r="AU3610" s="1" t="s">
        <v>149</v>
      </c>
      <c r="AV3610" s="1" t="s">
        <v>1505</v>
      </c>
      <c r="AW3610" s="3" t="str">
        <f t="shared" si="1"/>
        <v>Other</v>
      </c>
      <c r="AX3610" s="3" t="str">
        <f t="array" ref="AX3610">TEXTJOIN(", ", TRUE, IF(X3610:AS3610="Y", X$1:AS$1, IF(X3610:AS3610&lt;&gt;"", X$1:AS$1 &amp; ": " &amp; X3610:AS3610, "")))
</f>
        <v>Heroin, Fentanyl, Fentanyl Analogue, Ethanol, Heroin/Morph/Codeine, Any Opioid</v>
      </c>
    </row>
    <row r="3611">
      <c r="A3611" s="2">
        <v>44000.0</v>
      </c>
      <c r="B3611" s="1" t="s">
        <v>50</v>
      </c>
      <c r="C3611" s="1">
        <v>54.0</v>
      </c>
      <c r="D3611" s="1" t="s">
        <v>51</v>
      </c>
      <c r="E3611" s="1" t="s">
        <v>63</v>
      </c>
      <c r="G3611" s="1" t="s">
        <v>116</v>
      </c>
      <c r="H3611" s="1" t="s">
        <v>103</v>
      </c>
      <c r="I3611" s="1" t="s">
        <v>55</v>
      </c>
      <c r="J3611" s="1" t="s">
        <v>116</v>
      </c>
      <c r="K3611" s="1" t="s">
        <v>103</v>
      </c>
      <c r="L3611" s="1" t="s">
        <v>55</v>
      </c>
      <c r="M3611" s="1" t="s">
        <v>56</v>
      </c>
      <c r="N3611" s="1" t="s">
        <v>119</v>
      </c>
      <c r="O3611" s="1" t="s">
        <v>116</v>
      </c>
      <c r="P3611" s="1" t="s">
        <v>103</v>
      </c>
      <c r="Q3611" s="1" t="s">
        <v>55</v>
      </c>
      <c r="R3611" s="1" t="s">
        <v>56</v>
      </c>
      <c r="T3611" s="1" t="s">
        <v>83</v>
      </c>
      <c r="U3611" s="1" t="s">
        <v>59</v>
      </c>
      <c r="V3611" s="1" t="s">
        <v>303</v>
      </c>
      <c r="Z3611" s="1" t="s">
        <v>60</v>
      </c>
      <c r="AR3611" s="1" t="s">
        <v>60</v>
      </c>
      <c r="AT3611" s="1" t="s">
        <v>122</v>
      </c>
      <c r="AU3611" s="1" t="s">
        <v>122</v>
      </c>
      <c r="AV3611" s="1" t="s">
        <v>139</v>
      </c>
      <c r="AW3611" s="3" t="str">
        <f t="shared" si="1"/>
        <v>Other</v>
      </c>
      <c r="AX3611" s="3" t="str">
        <f t="array" ref="AX3611">TEXTJOIN(", ", TRUE, IF(X3611:AS3611="Y", X$1:AS$1, IF(X3611:AS3611&lt;&gt;"", X$1:AS$1 &amp; ": " &amp; X3611:AS3611, "")))
</f>
        <v>Fentanyl, Any Opioid</v>
      </c>
    </row>
    <row r="3612">
      <c r="A3612" s="2">
        <v>42580.0</v>
      </c>
      <c r="B3612" s="1" t="s">
        <v>50</v>
      </c>
      <c r="C3612" s="1">
        <v>26.0</v>
      </c>
      <c r="D3612" s="1" t="s">
        <v>76</v>
      </c>
      <c r="E3612" s="1" t="s">
        <v>63</v>
      </c>
      <c r="G3612" s="1" t="s">
        <v>1062</v>
      </c>
      <c r="H3612" s="1" t="s">
        <v>125</v>
      </c>
      <c r="I3612" s="1" t="s">
        <v>55</v>
      </c>
      <c r="J3612" s="1" t="s">
        <v>1062</v>
      </c>
      <c r="M3612" s="1" t="s">
        <v>56</v>
      </c>
      <c r="N3612" s="1" t="s">
        <v>276</v>
      </c>
      <c r="O3612" s="1" t="s">
        <v>91</v>
      </c>
      <c r="R3612" s="1" t="s">
        <v>67</v>
      </c>
      <c r="T3612" s="1" t="s">
        <v>4235</v>
      </c>
      <c r="U3612" s="1" t="s">
        <v>59</v>
      </c>
      <c r="Z3612" s="1" t="s">
        <v>60</v>
      </c>
      <c r="AF3612" s="1" t="s">
        <v>60</v>
      </c>
      <c r="AR3612" s="1" t="s">
        <v>60</v>
      </c>
      <c r="AT3612" s="1" t="s">
        <v>1064</v>
      </c>
      <c r="AU3612" s="1" t="s">
        <v>1064</v>
      </c>
      <c r="AV3612" s="1" t="s">
        <v>111</v>
      </c>
      <c r="AW3612" s="3" t="str">
        <f t="shared" si="1"/>
        <v>Other</v>
      </c>
      <c r="AX3612" s="3" t="str">
        <f t="array" ref="AX3612">TEXTJOIN(", ", TRUE, IF(X3612:AS3612="Y", X$1:AS$1, IF(X3612:AS3612&lt;&gt;"", X$1:AS$1 &amp; ": " &amp; X3612:AS3612, "")))
</f>
        <v>Fentanyl, Benzodiazepine, Any Opioid</v>
      </c>
    </row>
    <row r="3613">
      <c r="A3613" s="2">
        <v>41348.0</v>
      </c>
      <c r="B3613" s="1" t="s">
        <v>50</v>
      </c>
      <c r="C3613" s="1">
        <v>55.0</v>
      </c>
      <c r="D3613" s="1" t="s">
        <v>76</v>
      </c>
      <c r="E3613" s="1" t="s">
        <v>63</v>
      </c>
      <c r="G3613" s="1" t="s">
        <v>160</v>
      </c>
      <c r="H3613" s="1" t="s">
        <v>54</v>
      </c>
      <c r="J3613" s="1" t="s">
        <v>160</v>
      </c>
      <c r="L3613" s="1" t="s">
        <v>55</v>
      </c>
      <c r="M3613" s="1" t="s">
        <v>56</v>
      </c>
      <c r="N3613" s="1" t="s">
        <v>104</v>
      </c>
      <c r="O3613" s="1" t="s">
        <v>160</v>
      </c>
      <c r="P3613" s="1" t="s">
        <v>54</v>
      </c>
      <c r="R3613" s="1" t="s">
        <v>56</v>
      </c>
      <c r="T3613" s="1" t="s">
        <v>4236</v>
      </c>
      <c r="U3613" s="1" t="s">
        <v>59</v>
      </c>
      <c r="AB3613" s="1" t="s">
        <v>60</v>
      </c>
      <c r="AT3613" s="1" t="s">
        <v>163</v>
      </c>
      <c r="AU3613" s="1" t="s">
        <v>163</v>
      </c>
      <c r="AV3613" s="1" t="s">
        <v>164</v>
      </c>
      <c r="AW3613" s="3" t="str">
        <f t="shared" si="1"/>
        <v>Other</v>
      </c>
      <c r="AX3613" s="3" t="str">
        <f t="array" ref="AX3613">TEXTJOIN(", ", TRUE, IF(X3613:AS3613="Y", X$1:AS$1, IF(X3613:AS3613&lt;&gt;"", X$1:AS$1 &amp; ": " &amp; X3613:AS3613, "")))
</f>
        <v>Oxycodone</v>
      </c>
    </row>
    <row r="3614">
      <c r="A3614" s="2">
        <v>43140.0</v>
      </c>
      <c r="B3614" s="1" t="s">
        <v>50</v>
      </c>
      <c r="C3614" s="1">
        <v>42.0</v>
      </c>
      <c r="D3614" s="1" t="s">
        <v>51</v>
      </c>
      <c r="E3614" s="1" t="s">
        <v>63</v>
      </c>
      <c r="G3614" s="1" t="s">
        <v>368</v>
      </c>
      <c r="H3614" s="1" t="s">
        <v>91</v>
      </c>
      <c r="I3614" s="1" t="s">
        <v>55</v>
      </c>
      <c r="J3614" s="1" t="s">
        <v>1402</v>
      </c>
      <c r="K3614" s="1" t="s">
        <v>121</v>
      </c>
      <c r="M3614" s="1" t="s">
        <v>193</v>
      </c>
      <c r="N3614" s="1" t="s">
        <v>119</v>
      </c>
      <c r="O3614" s="1" t="s">
        <v>103</v>
      </c>
      <c r="P3614" s="1" t="s">
        <v>103</v>
      </c>
      <c r="Q3614" s="1" t="s">
        <v>55</v>
      </c>
      <c r="R3614" s="1" t="s">
        <v>67</v>
      </c>
      <c r="T3614" s="1" t="s">
        <v>4237</v>
      </c>
      <c r="U3614" s="1" t="s">
        <v>59</v>
      </c>
      <c r="AE3614" s="1" t="s">
        <v>60</v>
      </c>
      <c r="AO3614" s="1" t="s">
        <v>60</v>
      </c>
      <c r="AP3614" s="1" t="s">
        <v>60</v>
      </c>
      <c r="AR3614" s="1" t="s">
        <v>60</v>
      </c>
      <c r="AT3614" s="1" t="s">
        <v>369</v>
      </c>
      <c r="AU3614" s="1" t="s">
        <v>1404</v>
      </c>
      <c r="AV3614" s="1" t="s">
        <v>168</v>
      </c>
      <c r="AW3614" s="3" t="str">
        <f t="shared" si="1"/>
        <v>Other</v>
      </c>
      <c r="AX3614" s="3" t="str">
        <f t="array" ref="AX3614">TEXTJOIN(", ", TRUE, IF(X3614:AS3614="Y", X$1:AS$1, IF(X3614:AS3614&lt;&gt;"", X$1:AS$1 &amp; ": " &amp; X3614:AS3614, "")))
</f>
        <v>Hydrocodone, Opiate NOS, Heroin/Morph/Codeine, Any Opioid</v>
      </c>
    </row>
    <row r="3615">
      <c r="A3615" s="2">
        <v>41860.0</v>
      </c>
      <c r="B3615" s="1" t="s">
        <v>50</v>
      </c>
      <c r="C3615" s="1">
        <v>35.0</v>
      </c>
      <c r="D3615" s="1" t="s">
        <v>51</v>
      </c>
      <c r="E3615" s="1" t="s">
        <v>63</v>
      </c>
      <c r="G3615" s="1" t="s">
        <v>4238</v>
      </c>
      <c r="J3615" s="1" t="s">
        <v>4239</v>
      </c>
      <c r="L3615" s="1" t="s">
        <v>55</v>
      </c>
      <c r="M3615" s="1" t="s">
        <v>193</v>
      </c>
      <c r="N3615" s="1" t="s">
        <v>276</v>
      </c>
      <c r="O3615" s="1" t="s">
        <v>4239</v>
      </c>
      <c r="P3615" s="1" t="s">
        <v>91</v>
      </c>
      <c r="R3615" s="1" t="s">
        <v>44</v>
      </c>
      <c r="S3615" s="1" t="s">
        <v>1339</v>
      </c>
      <c r="T3615" s="1" t="s">
        <v>4240</v>
      </c>
      <c r="U3615" s="1" t="s">
        <v>59</v>
      </c>
      <c r="X3615" s="1" t="s">
        <v>60</v>
      </c>
      <c r="AF3615" s="1" t="s">
        <v>60</v>
      </c>
      <c r="AU3615" s="1" t="s">
        <v>4241</v>
      </c>
      <c r="AV3615" s="1" t="s">
        <v>4242</v>
      </c>
      <c r="AW3615" s="3" t="str">
        <f t="shared" si="1"/>
        <v>Other</v>
      </c>
      <c r="AX3615" s="3" t="str">
        <f t="array" ref="AX3615">TEXTJOIN(", ", TRUE, IF(X3615:AS3615="Y", X$1:AS$1, IF(X3615:AS3615&lt;&gt;"", X$1:AS$1 &amp; ": " &amp; X3615:AS3615, "")))
</f>
        <v>Heroin, Benzodiazepine</v>
      </c>
    </row>
    <row r="3616">
      <c r="A3616" s="2">
        <v>41777.0</v>
      </c>
      <c r="B3616" s="1" t="s">
        <v>50</v>
      </c>
      <c r="C3616" s="1">
        <v>34.0</v>
      </c>
      <c r="D3616" s="1" t="s">
        <v>51</v>
      </c>
      <c r="E3616" s="1" t="s">
        <v>63</v>
      </c>
      <c r="G3616" s="1" t="s">
        <v>3943</v>
      </c>
      <c r="J3616" s="1" t="s">
        <v>3943</v>
      </c>
      <c r="L3616" s="1" t="s">
        <v>55</v>
      </c>
      <c r="M3616" s="1" t="s">
        <v>56</v>
      </c>
      <c r="N3616" s="1" t="s">
        <v>136</v>
      </c>
      <c r="O3616" s="1" t="s">
        <v>3943</v>
      </c>
      <c r="P3616" s="1" t="s">
        <v>125</v>
      </c>
      <c r="R3616" s="1" t="s">
        <v>56</v>
      </c>
      <c r="T3616" s="1" t="s">
        <v>4243</v>
      </c>
      <c r="U3616" s="1" t="s">
        <v>59</v>
      </c>
      <c r="V3616" s="1" t="s">
        <v>197</v>
      </c>
      <c r="X3616" s="1" t="s">
        <v>60</v>
      </c>
      <c r="AB3616" s="1" t="s">
        <v>60</v>
      </c>
      <c r="AT3616" s="1" t="s">
        <v>3945</v>
      </c>
      <c r="AU3616" s="1" t="s">
        <v>3945</v>
      </c>
      <c r="AV3616" s="1" t="s">
        <v>3946</v>
      </c>
      <c r="AW3616" s="3" t="str">
        <f t="shared" si="1"/>
        <v>Other</v>
      </c>
      <c r="AX3616" s="3" t="str">
        <f t="array" ref="AX3616">TEXTJOIN(", ", TRUE, IF(X3616:AS3616="Y", X$1:AS$1, IF(X3616:AS3616&lt;&gt;"", X$1:AS$1 &amp; ": " &amp; X3616:AS3616, "")))
</f>
        <v>Heroin, Oxycodone</v>
      </c>
    </row>
    <row r="3617">
      <c r="A3617" s="2">
        <v>44418.0</v>
      </c>
      <c r="B3617" s="1" t="s">
        <v>50</v>
      </c>
      <c r="C3617" s="1">
        <v>58.0</v>
      </c>
      <c r="D3617" s="1" t="s">
        <v>51</v>
      </c>
      <c r="E3617" s="1" t="s">
        <v>63</v>
      </c>
      <c r="G3617" s="1" t="s">
        <v>64</v>
      </c>
      <c r="H3617" s="1" t="s">
        <v>65</v>
      </c>
      <c r="I3617" s="1" t="s">
        <v>55</v>
      </c>
      <c r="J3617" s="1" t="s">
        <v>117</v>
      </c>
      <c r="M3617" s="1" t="s">
        <v>118</v>
      </c>
      <c r="N3617" s="1" t="s">
        <v>155</v>
      </c>
      <c r="O3617" s="1" t="s">
        <v>64</v>
      </c>
      <c r="P3617" s="1" t="s">
        <v>65</v>
      </c>
      <c r="Q3617" s="1" t="s">
        <v>55</v>
      </c>
      <c r="R3617" s="1" t="s">
        <v>56</v>
      </c>
      <c r="T3617" s="1" t="s">
        <v>4244</v>
      </c>
      <c r="U3617" s="1" t="s">
        <v>59</v>
      </c>
      <c r="Z3617" s="1" t="s">
        <v>60</v>
      </c>
      <c r="AF3617" s="1" t="s">
        <v>60</v>
      </c>
      <c r="AR3617" s="1" t="s">
        <v>60</v>
      </c>
      <c r="AT3617" s="1" t="s">
        <v>69</v>
      </c>
      <c r="AV3617" s="1" t="s">
        <v>70</v>
      </c>
      <c r="AW3617" s="3" t="str">
        <f t="shared" si="1"/>
        <v>Other</v>
      </c>
      <c r="AX3617" s="3" t="str">
        <f t="array" ref="AX3617">TEXTJOIN(", ", TRUE, IF(X3617:AS3617="Y", X$1:AS$1, IF(X3617:AS3617&lt;&gt;"", X$1:AS$1 &amp; ": " &amp; X3617:AS3617, "")))
</f>
        <v>Fentanyl, Benzodiazepine, Any Opioid</v>
      </c>
    </row>
    <row r="3618">
      <c r="A3618" s="4">
        <v>43821.0</v>
      </c>
      <c r="B3618" s="1" t="s">
        <v>50</v>
      </c>
      <c r="C3618" s="1">
        <v>33.0</v>
      </c>
      <c r="D3618" s="1" t="s">
        <v>76</v>
      </c>
      <c r="E3618" s="1" t="s">
        <v>52</v>
      </c>
      <c r="G3618" s="1" t="s">
        <v>103</v>
      </c>
      <c r="H3618" s="1" t="s">
        <v>103</v>
      </c>
      <c r="I3618" s="1" t="s">
        <v>55</v>
      </c>
      <c r="J3618" s="1" t="s">
        <v>103</v>
      </c>
      <c r="K3618" s="1" t="s">
        <v>103</v>
      </c>
      <c r="L3618" s="1" t="s">
        <v>55</v>
      </c>
      <c r="M3618" s="1" t="s">
        <v>56</v>
      </c>
      <c r="N3618" s="1" t="s">
        <v>4245</v>
      </c>
      <c r="O3618" s="1" t="s">
        <v>103</v>
      </c>
      <c r="P3618" s="1" t="s">
        <v>103</v>
      </c>
      <c r="Q3618" s="1" t="s">
        <v>55</v>
      </c>
      <c r="R3618" s="1" t="s">
        <v>56</v>
      </c>
      <c r="T3618" s="1" t="s">
        <v>4246</v>
      </c>
      <c r="U3618" s="1" t="s">
        <v>59</v>
      </c>
      <c r="V3618" s="1" t="s">
        <v>4247</v>
      </c>
      <c r="AB3618" s="1" t="s">
        <v>60</v>
      </c>
      <c r="AC3618" s="1" t="s">
        <v>60</v>
      </c>
      <c r="AR3618" s="1" t="s">
        <v>60</v>
      </c>
      <c r="AT3618" s="1" t="s">
        <v>167</v>
      </c>
      <c r="AU3618" s="1" t="s">
        <v>167</v>
      </c>
      <c r="AV3618" s="1" t="s">
        <v>168</v>
      </c>
      <c r="AW3618" s="3" t="str">
        <f t="shared" si="1"/>
        <v>Other</v>
      </c>
      <c r="AX3618" s="3" t="str">
        <f t="array" ref="AX3618">TEXTJOIN(", ", TRUE, IF(X3618:AS3618="Y", X$1:AS$1, IF(X3618:AS3618&lt;&gt;"", X$1:AS$1 &amp; ": " &amp; X3618:AS3618, "")))
</f>
        <v>Oxycodone, Oxymorphone, Any Opioid</v>
      </c>
    </row>
    <row r="3619">
      <c r="A3619" s="4">
        <v>44155.0</v>
      </c>
      <c r="B3619" s="1" t="s">
        <v>50</v>
      </c>
      <c r="C3619" s="1">
        <v>36.0</v>
      </c>
      <c r="D3619" s="1" t="s">
        <v>76</v>
      </c>
      <c r="E3619" s="1" t="s">
        <v>52</v>
      </c>
      <c r="G3619" s="1" t="s">
        <v>256</v>
      </c>
      <c r="H3619" s="1" t="s">
        <v>103</v>
      </c>
      <c r="I3619" s="1" t="s">
        <v>55</v>
      </c>
      <c r="J3619" s="1" t="s">
        <v>256</v>
      </c>
      <c r="K3619" s="1" t="s">
        <v>103</v>
      </c>
      <c r="L3619" s="1" t="s">
        <v>55</v>
      </c>
      <c r="M3619" s="1" t="s">
        <v>56</v>
      </c>
      <c r="N3619" s="1" t="s">
        <v>66</v>
      </c>
      <c r="O3619" s="1" t="s">
        <v>256</v>
      </c>
      <c r="P3619" s="1" t="s">
        <v>103</v>
      </c>
      <c r="Q3619" s="1" t="s">
        <v>55</v>
      </c>
      <c r="R3619" s="1" t="s">
        <v>56</v>
      </c>
      <c r="T3619" s="1" t="s">
        <v>4248</v>
      </c>
      <c r="U3619" s="1" t="s">
        <v>59</v>
      </c>
      <c r="X3619" s="1" t="s">
        <v>60</v>
      </c>
      <c r="Y3619" s="1" t="s">
        <v>60</v>
      </c>
      <c r="Z3619" s="1" t="s">
        <v>60</v>
      </c>
      <c r="AI3619" s="1" t="s">
        <v>60</v>
      </c>
      <c r="AR3619" s="1" t="s">
        <v>60</v>
      </c>
      <c r="AT3619" s="1" t="s">
        <v>282</v>
      </c>
      <c r="AU3619" s="1" t="s">
        <v>282</v>
      </c>
      <c r="AV3619" s="1" t="s">
        <v>260</v>
      </c>
      <c r="AW3619" s="3" t="str">
        <f t="shared" si="1"/>
        <v>Other</v>
      </c>
      <c r="AX3619" s="3" t="str">
        <f t="array" ref="AX3619">TEXTJOIN(", ", TRUE, IF(X3619:AS3619="Y", X$1:AS$1, IF(X3619:AS3619&lt;&gt;"", X$1:AS$1 &amp; ": " &amp; X3619:AS3619, "")))
</f>
        <v>Heroin, Cocaine, Fentanyl, Amphet, Any Opioid</v>
      </c>
    </row>
    <row r="3620">
      <c r="A3620" s="2">
        <v>44198.0</v>
      </c>
      <c r="B3620" s="1" t="s">
        <v>50</v>
      </c>
      <c r="C3620" s="1">
        <v>46.0</v>
      </c>
      <c r="D3620" s="1" t="s">
        <v>51</v>
      </c>
      <c r="E3620" s="1" t="s">
        <v>63</v>
      </c>
      <c r="F3620" s="1" t="s">
        <v>267</v>
      </c>
      <c r="G3620" s="1" t="s">
        <v>1017</v>
      </c>
      <c r="H3620" s="1" t="s">
        <v>65</v>
      </c>
      <c r="I3620" s="1" t="s">
        <v>55</v>
      </c>
      <c r="J3620" s="1" t="s">
        <v>322</v>
      </c>
      <c r="K3620" s="1" t="s">
        <v>91</v>
      </c>
      <c r="L3620" s="1" t="s">
        <v>55</v>
      </c>
      <c r="M3620" s="1" t="s">
        <v>92</v>
      </c>
      <c r="N3620" s="1" t="s">
        <v>178</v>
      </c>
      <c r="O3620" s="1" t="s">
        <v>185</v>
      </c>
      <c r="P3620" s="1" t="s">
        <v>91</v>
      </c>
      <c r="Q3620" s="1" t="s">
        <v>55</v>
      </c>
      <c r="R3620" s="1" t="s">
        <v>443</v>
      </c>
      <c r="T3620" s="1" t="s">
        <v>4249</v>
      </c>
      <c r="U3620" s="1" t="s">
        <v>59</v>
      </c>
      <c r="Y3620" s="1" t="s">
        <v>60</v>
      </c>
      <c r="Z3620" s="1" t="s">
        <v>60</v>
      </c>
      <c r="AA3620" s="1" t="s">
        <v>60</v>
      </c>
      <c r="AM3620" s="1" t="s">
        <v>60</v>
      </c>
      <c r="AR3620" s="1" t="s">
        <v>60</v>
      </c>
      <c r="AT3620" s="1" t="s">
        <v>1020</v>
      </c>
      <c r="AU3620" s="1" t="s">
        <v>324</v>
      </c>
      <c r="AV3620" s="1" t="s">
        <v>189</v>
      </c>
      <c r="AW3620" s="3" t="str">
        <f t="shared" si="1"/>
        <v>Other</v>
      </c>
      <c r="AX3620" s="3" t="str">
        <f t="array" ref="AX3620">TEXTJOIN(", ", TRUE, IF(X3620:AS3620="Y", X$1:AS$1, IF(X3620:AS3620&lt;&gt;"", X$1:AS$1 &amp; ": " &amp; X3620:AS3620, "")))
</f>
        <v>Cocaine, Fentanyl, Fentanyl Analogue, Xylazine, Any Opioid</v>
      </c>
    </row>
    <row r="3621">
      <c r="A3621" s="2">
        <v>42450.0</v>
      </c>
      <c r="B3621" s="1" t="s">
        <v>50</v>
      </c>
      <c r="C3621" s="1">
        <v>34.0</v>
      </c>
      <c r="D3621" s="1" t="s">
        <v>76</v>
      </c>
      <c r="E3621" s="1" t="s">
        <v>63</v>
      </c>
      <c r="G3621" s="1" t="s">
        <v>256</v>
      </c>
      <c r="H3621" s="1" t="s">
        <v>103</v>
      </c>
      <c r="I3621" s="1" t="s">
        <v>55</v>
      </c>
      <c r="J3621" s="1" t="s">
        <v>256</v>
      </c>
      <c r="M3621" s="1" t="s">
        <v>2535</v>
      </c>
      <c r="N3621" s="1" t="s">
        <v>276</v>
      </c>
      <c r="O3621" s="1" t="s">
        <v>256</v>
      </c>
      <c r="R3621" s="1" t="s">
        <v>67</v>
      </c>
      <c r="T3621" s="1" t="s">
        <v>4250</v>
      </c>
      <c r="U3621" s="1" t="s">
        <v>59</v>
      </c>
      <c r="X3621" s="1" t="s">
        <v>60</v>
      </c>
      <c r="AE3621" s="1" t="s">
        <v>60</v>
      </c>
      <c r="AP3621" s="1" t="s">
        <v>60</v>
      </c>
      <c r="AR3621" s="1" t="s">
        <v>60</v>
      </c>
      <c r="AS3621" s="1" t="s">
        <v>4251</v>
      </c>
      <c r="AT3621" s="1" t="s">
        <v>282</v>
      </c>
      <c r="AU3621" s="1" t="s">
        <v>282</v>
      </c>
      <c r="AV3621" s="1" t="s">
        <v>260</v>
      </c>
      <c r="AW3621" s="3" t="str">
        <f t="shared" si="1"/>
        <v>Other</v>
      </c>
      <c r="AX3621" s="3" t="str">
        <f t="array" ref="AX3621">TEXTJOIN(", ", TRUE, IF(X3621:AS3621="Y", X$1:AS$1, IF(X3621:AS3621&lt;&gt;"", X$1:AS$1 &amp; ": " &amp; X3621:AS3621, "")))
</f>
        <v>Heroin, Hydrocodone, Heroin/Morph/Codeine, Any Opioid, Other: pcp. Bupren</v>
      </c>
    </row>
    <row r="3622">
      <c r="A3622" s="2">
        <v>42818.0</v>
      </c>
      <c r="B3622" s="1" t="s">
        <v>86</v>
      </c>
      <c r="C3622" s="1">
        <v>61.0</v>
      </c>
      <c r="D3622" s="1" t="s">
        <v>51</v>
      </c>
      <c r="E3622" s="1" t="s">
        <v>52</v>
      </c>
      <c r="G3622" s="1" t="s">
        <v>488</v>
      </c>
      <c r="H3622" s="1" t="s">
        <v>91</v>
      </c>
      <c r="I3622" s="1" t="s">
        <v>55</v>
      </c>
      <c r="J3622" s="1" t="s">
        <v>488</v>
      </c>
      <c r="K3622" s="1" t="s">
        <v>91</v>
      </c>
      <c r="L3622" s="1" t="s">
        <v>55</v>
      </c>
      <c r="M3622" s="1" t="s">
        <v>56</v>
      </c>
      <c r="N3622" s="1" t="s">
        <v>136</v>
      </c>
      <c r="O3622" s="1" t="s">
        <v>488</v>
      </c>
      <c r="P3622" s="1" t="s">
        <v>91</v>
      </c>
      <c r="Q3622" s="1" t="s">
        <v>55</v>
      </c>
      <c r="R3622" s="1" t="s">
        <v>56</v>
      </c>
      <c r="T3622" s="1" t="s">
        <v>4252</v>
      </c>
      <c r="U3622" s="1" t="s">
        <v>59</v>
      </c>
      <c r="Z3622" s="1" t="s">
        <v>60</v>
      </c>
      <c r="AT3622" s="1" t="s">
        <v>492</v>
      </c>
      <c r="AU3622" s="1" t="s">
        <v>492</v>
      </c>
      <c r="AV3622" s="1" t="s">
        <v>493</v>
      </c>
      <c r="AW3622" s="3" t="str">
        <f t="shared" si="1"/>
        <v>Other</v>
      </c>
      <c r="AX3622" s="3" t="str">
        <f t="array" ref="AX3622">TEXTJOIN(", ", TRUE, IF(X3622:AS3622="Y", X$1:AS$1, IF(X3622:AS3622&lt;&gt;"", X$1:AS$1 &amp; ": " &amp; X3622:AS3622, "")))
</f>
        <v>Fentanyl</v>
      </c>
    </row>
    <row r="3623">
      <c r="A3623" s="4">
        <v>41986.0</v>
      </c>
      <c r="B3623" s="1" t="s">
        <v>50</v>
      </c>
      <c r="C3623" s="1">
        <v>26.0</v>
      </c>
      <c r="D3623" s="1" t="s">
        <v>51</v>
      </c>
      <c r="E3623" s="1" t="s">
        <v>63</v>
      </c>
      <c r="G3623" s="1" t="s">
        <v>540</v>
      </c>
      <c r="J3623" s="1" t="s">
        <v>540</v>
      </c>
      <c r="L3623" s="1" t="s">
        <v>55</v>
      </c>
      <c r="M3623" s="1" t="s">
        <v>56</v>
      </c>
      <c r="N3623" s="1" t="s">
        <v>276</v>
      </c>
      <c r="O3623" s="1" t="s">
        <v>540</v>
      </c>
      <c r="P3623" s="1" t="s">
        <v>91</v>
      </c>
      <c r="R3623" s="1" t="s">
        <v>56</v>
      </c>
      <c r="T3623" s="1" t="s">
        <v>4253</v>
      </c>
      <c r="U3623" s="1" t="s">
        <v>59</v>
      </c>
      <c r="X3623" s="1" t="s">
        <v>60</v>
      </c>
      <c r="AD3623" s="1" t="s">
        <v>60</v>
      </c>
      <c r="AF3623" s="1" t="s">
        <v>60</v>
      </c>
      <c r="AT3623" s="1" t="s">
        <v>542</v>
      </c>
      <c r="AU3623" s="1" t="s">
        <v>542</v>
      </c>
      <c r="AV3623" s="1" t="s">
        <v>543</v>
      </c>
      <c r="AW3623" s="3" t="str">
        <f t="shared" si="1"/>
        <v>Other</v>
      </c>
      <c r="AX3623" s="3" t="str">
        <f t="array" ref="AX3623">TEXTJOIN(", ", TRUE, IF(X3623:AS3623="Y", X$1:AS$1, IF(X3623:AS3623&lt;&gt;"", X$1:AS$1 &amp; ": " &amp; X3623:AS3623, "")))
</f>
        <v>Heroin, Ethanol, Benzodiazepine</v>
      </c>
    </row>
    <row r="3624">
      <c r="A3624" s="2">
        <v>44237.0</v>
      </c>
      <c r="B3624" s="1" t="s">
        <v>50</v>
      </c>
      <c r="C3624" s="1">
        <v>56.0</v>
      </c>
      <c r="D3624" s="1" t="s">
        <v>51</v>
      </c>
      <c r="E3624" s="1" t="s">
        <v>63</v>
      </c>
      <c r="F3624" s="1" t="s">
        <v>267</v>
      </c>
      <c r="J3624" s="1" t="s">
        <v>256</v>
      </c>
      <c r="K3624" s="1" t="s">
        <v>103</v>
      </c>
      <c r="L3624" s="1" t="s">
        <v>55</v>
      </c>
      <c r="M3624" s="1" t="s">
        <v>333</v>
      </c>
      <c r="N3624" s="1" t="s">
        <v>155</v>
      </c>
      <c r="O3624" s="1" t="s">
        <v>256</v>
      </c>
      <c r="P3624" s="1" t="s">
        <v>103</v>
      </c>
      <c r="Q3624" s="1" t="s">
        <v>55</v>
      </c>
      <c r="R3624" s="1" t="s">
        <v>443</v>
      </c>
      <c r="T3624" s="1" t="s">
        <v>4254</v>
      </c>
      <c r="U3624" s="1" t="s">
        <v>59</v>
      </c>
      <c r="X3624" s="1" t="s">
        <v>60</v>
      </c>
      <c r="Z3624" s="1" t="s">
        <v>60</v>
      </c>
      <c r="AM3624" s="1" t="s">
        <v>60</v>
      </c>
      <c r="AP3624" s="1" t="s">
        <v>60</v>
      </c>
      <c r="AR3624" s="1" t="s">
        <v>60</v>
      </c>
      <c r="AT3624" s="1" t="s">
        <v>62</v>
      </c>
      <c r="AU3624" s="1" t="s">
        <v>282</v>
      </c>
      <c r="AV3624" s="1" t="s">
        <v>260</v>
      </c>
      <c r="AW3624" s="3" t="str">
        <f t="shared" si="1"/>
        <v>Other</v>
      </c>
      <c r="AX3624" s="3" t="str">
        <f t="array" ref="AX3624">TEXTJOIN(", ", TRUE, IF(X3624:AS3624="Y", X$1:AS$1, IF(X3624:AS3624&lt;&gt;"", X$1:AS$1 &amp; ": " &amp; X3624:AS3624, "")))
</f>
        <v>Heroin, Fentanyl, Xylazine, Heroin/Morph/Codeine, Any Opioid</v>
      </c>
    </row>
    <row r="3625">
      <c r="A3625" s="2">
        <v>43568.0</v>
      </c>
      <c r="B3625" s="1" t="s">
        <v>50</v>
      </c>
      <c r="C3625" s="1">
        <v>47.0</v>
      </c>
      <c r="D3625" s="1" t="s">
        <v>51</v>
      </c>
      <c r="E3625" s="1" t="s">
        <v>63</v>
      </c>
      <c r="J3625" s="1" t="s">
        <v>488</v>
      </c>
      <c r="K3625" s="1" t="s">
        <v>91</v>
      </c>
      <c r="L3625" s="1" t="s">
        <v>55</v>
      </c>
      <c r="M3625" s="1" t="s">
        <v>56</v>
      </c>
      <c r="N3625" s="1" t="s">
        <v>119</v>
      </c>
      <c r="O3625" s="1" t="s">
        <v>488</v>
      </c>
      <c r="P3625" s="1" t="s">
        <v>91</v>
      </c>
      <c r="Q3625" s="1" t="s">
        <v>55</v>
      </c>
      <c r="R3625" s="1" t="s">
        <v>44</v>
      </c>
      <c r="T3625" s="1" t="s">
        <v>977</v>
      </c>
      <c r="U3625" s="1" t="s">
        <v>59</v>
      </c>
      <c r="Z3625" s="1" t="s">
        <v>60</v>
      </c>
      <c r="AD3625" s="1" t="s">
        <v>60</v>
      </c>
      <c r="AR3625" s="1" t="s">
        <v>60</v>
      </c>
      <c r="AT3625" s="1" t="s">
        <v>62</v>
      </c>
      <c r="AU3625" s="1" t="s">
        <v>492</v>
      </c>
      <c r="AV3625" s="1" t="s">
        <v>493</v>
      </c>
      <c r="AW3625" s="3" t="str">
        <f t="shared" si="1"/>
        <v>Other</v>
      </c>
      <c r="AX3625" s="3" t="str">
        <f t="array" ref="AX3625">TEXTJOIN(", ", TRUE, IF(X3625:AS3625="Y", X$1:AS$1, IF(X3625:AS3625&lt;&gt;"", X$1:AS$1 &amp; ": " &amp; X3625:AS3625, "")))
</f>
        <v>Fentanyl, Ethanol, Any Opioid</v>
      </c>
    </row>
    <row r="3626">
      <c r="A3626" s="4">
        <v>41574.0</v>
      </c>
      <c r="B3626" s="1" t="s">
        <v>50</v>
      </c>
      <c r="C3626" s="1">
        <v>24.0</v>
      </c>
      <c r="D3626" s="1" t="s">
        <v>51</v>
      </c>
      <c r="E3626" s="1" t="s">
        <v>63</v>
      </c>
      <c r="F3626" s="1" t="s">
        <v>137</v>
      </c>
      <c r="G3626" s="1" t="s">
        <v>91</v>
      </c>
      <c r="H3626" s="1" t="s">
        <v>91</v>
      </c>
      <c r="J3626" s="1" t="s">
        <v>91</v>
      </c>
      <c r="L3626" s="1" t="s">
        <v>55</v>
      </c>
      <c r="M3626" s="1" t="s">
        <v>56</v>
      </c>
      <c r="N3626" s="1" t="s">
        <v>136</v>
      </c>
      <c r="O3626" s="1" t="s">
        <v>91</v>
      </c>
      <c r="P3626" s="1" t="s">
        <v>91</v>
      </c>
      <c r="R3626" s="1" t="s">
        <v>56</v>
      </c>
      <c r="T3626" s="1" t="s">
        <v>677</v>
      </c>
      <c r="U3626" s="1" t="s">
        <v>59</v>
      </c>
      <c r="X3626" s="1" t="s">
        <v>60</v>
      </c>
      <c r="Y3626" s="1" t="s">
        <v>60</v>
      </c>
      <c r="AT3626" s="1" t="s">
        <v>110</v>
      </c>
      <c r="AU3626" s="1" t="s">
        <v>110</v>
      </c>
      <c r="AV3626" s="1" t="s">
        <v>111</v>
      </c>
      <c r="AW3626" s="3" t="str">
        <f t="shared" si="1"/>
        <v>Other</v>
      </c>
      <c r="AX3626" s="3" t="str">
        <f t="array" ref="AX3626">TEXTJOIN(", ", TRUE, IF(X3626:AS3626="Y", X$1:AS$1, IF(X3626:AS3626&lt;&gt;"", X$1:AS$1 &amp; ": " &amp; X3626:AS3626, "")))
</f>
        <v>Heroin, Cocaine</v>
      </c>
    </row>
    <row r="3627">
      <c r="A3627" s="2">
        <v>43330.0</v>
      </c>
      <c r="B3627" s="1" t="s">
        <v>50</v>
      </c>
      <c r="C3627" s="1">
        <v>30.0</v>
      </c>
      <c r="D3627" s="1" t="s">
        <v>76</v>
      </c>
      <c r="E3627" s="1" t="s">
        <v>52</v>
      </c>
      <c r="G3627" s="1" t="s">
        <v>731</v>
      </c>
      <c r="H3627" s="1" t="s">
        <v>103</v>
      </c>
      <c r="I3627" s="1" t="s">
        <v>55</v>
      </c>
      <c r="J3627" s="1" t="s">
        <v>731</v>
      </c>
      <c r="K3627" s="1" t="s">
        <v>103</v>
      </c>
      <c r="M3627" s="1" t="s">
        <v>56</v>
      </c>
      <c r="N3627" s="1" t="s">
        <v>66</v>
      </c>
      <c r="O3627" s="1" t="s">
        <v>731</v>
      </c>
      <c r="P3627" s="1" t="s">
        <v>103</v>
      </c>
      <c r="Q3627" s="1" t="s">
        <v>55</v>
      </c>
      <c r="R3627" s="1" t="s">
        <v>56</v>
      </c>
      <c r="T3627" s="1" t="s">
        <v>4255</v>
      </c>
      <c r="U3627" s="1" t="s">
        <v>59</v>
      </c>
      <c r="X3627" s="1" t="s">
        <v>60</v>
      </c>
      <c r="Y3627" s="1" t="s">
        <v>60</v>
      </c>
      <c r="Z3627" s="1" t="s">
        <v>60</v>
      </c>
      <c r="AA3627" s="1" t="s">
        <v>60</v>
      </c>
      <c r="AF3627" s="1" t="s">
        <v>60</v>
      </c>
      <c r="AP3627" s="1" t="s">
        <v>60</v>
      </c>
      <c r="AR3627" s="1" t="s">
        <v>60</v>
      </c>
      <c r="AT3627" s="1" t="s">
        <v>735</v>
      </c>
      <c r="AU3627" s="1" t="s">
        <v>735</v>
      </c>
      <c r="AV3627" s="1" t="s">
        <v>736</v>
      </c>
      <c r="AW3627" s="3" t="str">
        <f t="shared" si="1"/>
        <v>Other</v>
      </c>
      <c r="AX3627" s="3" t="str">
        <f t="array" ref="AX3627">TEXTJOIN(", ", TRUE, IF(X3627:AS3627="Y", X$1:AS$1, IF(X3627:AS3627&lt;&gt;"", X$1:AS$1 &amp; ": " &amp; X3627:AS3627, "")))
</f>
        <v>Heroin, Cocaine, Fentanyl, Fentanyl Analogue, Benzodiazepine, Heroin/Morph/Codeine, Any Opioid</v>
      </c>
    </row>
    <row r="3628">
      <c r="A3628" s="2">
        <v>42193.0</v>
      </c>
      <c r="B3628" s="1" t="s">
        <v>86</v>
      </c>
      <c r="C3628" s="1">
        <v>54.0</v>
      </c>
      <c r="D3628" s="1" t="s">
        <v>76</v>
      </c>
      <c r="E3628" s="1" t="s">
        <v>63</v>
      </c>
      <c r="F3628" s="1" t="s">
        <v>137</v>
      </c>
      <c r="G3628" s="1" t="s">
        <v>256</v>
      </c>
      <c r="H3628" s="1" t="s">
        <v>103</v>
      </c>
      <c r="I3628" s="1" t="s">
        <v>55</v>
      </c>
      <c r="J3628" s="1" t="s">
        <v>256</v>
      </c>
      <c r="M3628" s="1" t="s">
        <v>56</v>
      </c>
      <c r="O3628" s="1" t="s">
        <v>256</v>
      </c>
      <c r="P3628" s="1" t="s">
        <v>103</v>
      </c>
      <c r="Q3628" s="1" t="s">
        <v>55</v>
      </c>
      <c r="R3628" s="1" t="s">
        <v>56</v>
      </c>
      <c r="T3628" s="1" t="s">
        <v>4256</v>
      </c>
      <c r="U3628" s="1" t="s">
        <v>59</v>
      </c>
      <c r="AF3628" s="1" t="s">
        <v>60</v>
      </c>
      <c r="AG3628" s="1" t="s">
        <v>60</v>
      </c>
      <c r="AR3628" s="1" t="s">
        <v>60</v>
      </c>
      <c r="AT3628" s="1" t="s">
        <v>282</v>
      </c>
      <c r="AU3628" s="1" t="s">
        <v>282</v>
      </c>
      <c r="AV3628" s="1" t="s">
        <v>260</v>
      </c>
      <c r="AW3628" s="3" t="str">
        <f t="shared" si="1"/>
        <v>Other</v>
      </c>
      <c r="AX3628" s="3" t="str">
        <f t="array" ref="AX3628">TEXTJOIN(", ", TRUE, IF(X3628:AS3628="Y", X$1:AS$1, IF(X3628:AS3628&lt;&gt;"", X$1:AS$1 &amp; ": " &amp; X3628:AS3628, "")))
</f>
        <v>Benzodiazepine, Methadone, Any Opioid</v>
      </c>
    </row>
    <row r="3629">
      <c r="A3629" s="2">
        <v>44342.0</v>
      </c>
      <c r="B3629" s="1" t="s">
        <v>50</v>
      </c>
      <c r="C3629" s="1">
        <v>32.0</v>
      </c>
      <c r="D3629" s="1" t="s">
        <v>51</v>
      </c>
      <c r="E3629" s="1" t="s">
        <v>63</v>
      </c>
      <c r="F3629" s="1" t="s">
        <v>267</v>
      </c>
      <c r="J3629" s="1" t="s">
        <v>103</v>
      </c>
      <c r="K3629" s="1" t="s">
        <v>103</v>
      </c>
      <c r="L3629" s="1" t="s">
        <v>55</v>
      </c>
      <c r="M3629" s="1" t="s">
        <v>177</v>
      </c>
      <c r="N3629" s="1" t="s">
        <v>1377</v>
      </c>
      <c r="O3629" s="1" t="s">
        <v>103</v>
      </c>
      <c r="P3629" s="1" t="s">
        <v>103</v>
      </c>
      <c r="Q3629" s="1" t="s">
        <v>55</v>
      </c>
      <c r="R3629" s="1" t="s">
        <v>44</v>
      </c>
      <c r="S3629" s="1" t="s">
        <v>1613</v>
      </c>
      <c r="T3629" s="1" t="s">
        <v>4257</v>
      </c>
      <c r="U3629" s="1" t="s">
        <v>59</v>
      </c>
      <c r="Y3629" s="1" t="s">
        <v>60</v>
      </c>
      <c r="Z3629" s="1" t="s">
        <v>60</v>
      </c>
      <c r="AM3629" s="1" t="s">
        <v>60</v>
      </c>
      <c r="AR3629" s="1" t="s">
        <v>60</v>
      </c>
      <c r="AT3629" s="1" t="s">
        <v>62</v>
      </c>
      <c r="AU3629" s="1" t="s">
        <v>167</v>
      </c>
      <c r="AV3629" s="1" t="s">
        <v>168</v>
      </c>
      <c r="AW3629" s="3" t="str">
        <f t="shared" si="1"/>
        <v>Other</v>
      </c>
      <c r="AX3629" s="3" t="str">
        <f t="array" ref="AX3629">TEXTJOIN(", ", TRUE, IF(X3629:AS3629="Y", X$1:AS$1, IF(X3629:AS3629&lt;&gt;"", X$1:AS$1 &amp; ": " &amp; X3629:AS3629, "")))
</f>
        <v>Cocaine, Fentanyl, Xylazine, Any Opioid</v>
      </c>
    </row>
    <row r="3630">
      <c r="A3630" s="2">
        <v>44357.0</v>
      </c>
      <c r="B3630" s="1" t="s">
        <v>50</v>
      </c>
      <c r="C3630" s="1">
        <v>36.0</v>
      </c>
      <c r="D3630" s="1" t="s">
        <v>76</v>
      </c>
      <c r="E3630" s="1" t="s">
        <v>502</v>
      </c>
      <c r="G3630" s="1" t="s">
        <v>749</v>
      </c>
      <c r="H3630" s="1" t="s">
        <v>91</v>
      </c>
      <c r="I3630" s="1" t="s">
        <v>55</v>
      </c>
      <c r="J3630" s="1" t="s">
        <v>749</v>
      </c>
      <c r="K3630" s="1" t="s">
        <v>91</v>
      </c>
      <c r="L3630" s="1" t="s">
        <v>55</v>
      </c>
      <c r="M3630" s="1" t="s">
        <v>56</v>
      </c>
      <c r="N3630" s="1" t="s">
        <v>155</v>
      </c>
      <c r="O3630" s="1" t="s">
        <v>749</v>
      </c>
      <c r="P3630" s="1" t="s">
        <v>91</v>
      </c>
      <c r="Q3630" s="1" t="s">
        <v>55</v>
      </c>
      <c r="R3630" s="1" t="s">
        <v>56</v>
      </c>
      <c r="T3630" s="1" t="s">
        <v>83</v>
      </c>
      <c r="U3630" s="1" t="s">
        <v>59</v>
      </c>
      <c r="Z3630" s="1" t="s">
        <v>60</v>
      </c>
      <c r="AR3630" s="1" t="s">
        <v>60</v>
      </c>
      <c r="AT3630" s="1" t="s">
        <v>752</v>
      </c>
      <c r="AU3630" s="1" t="s">
        <v>752</v>
      </c>
      <c r="AV3630" s="1" t="s">
        <v>753</v>
      </c>
      <c r="AW3630" s="3" t="str">
        <f t="shared" si="1"/>
        <v>Other</v>
      </c>
      <c r="AX3630" s="3" t="str">
        <f t="array" ref="AX3630">TEXTJOIN(", ", TRUE, IF(X3630:AS3630="Y", X$1:AS$1, IF(X3630:AS3630&lt;&gt;"", X$1:AS$1 &amp; ": " &amp; X3630:AS3630, "")))
</f>
        <v>Fentanyl, Any Opioid</v>
      </c>
    </row>
    <row r="3631">
      <c r="A3631" s="2">
        <v>44092.0</v>
      </c>
      <c r="B3631" s="1" t="s">
        <v>50</v>
      </c>
      <c r="C3631" s="1">
        <v>49.0</v>
      </c>
      <c r="D3631" s="1" t="s">
        <v>76</v>
      </c>
      <c r="E3631" s="1" t="s">
        <v>63</v>
      </c>
      <c r="G3631" s="1" t="s">
        <v>4258</v>
      </c>
      <c r="H3631" s="1" t="s">
        <v>4259</v>
      </c>
      <c r="I3631" s="1" t="s">
        <v>154</v>
      </c>
      <c r="J3631" s="1" t="s">
        <v>432</v>
      </c>
      <c r="K3631" s="1" t="s">
        <v>91</v>
      </c>
      <c r="L3631" s="1" t="s">
        <v>55</v>
      </c>
      <c r="M3631" s="1" t="s">
        <v>177</v>
      </c>
      <c r="N3631" s="1" t="s">
        <v>136</v>
      </c>
      <c r="O3631" s="1" t="s">
        <v>432</v>
      </c>
      <c r="P3631" s="1" t="s">
        <v>91</v>
      </c>
      <c r="Q3631" s="1" t="s">
        <v>55</v>
      </c>
      <c r="R3631" s="1" t="s">
        <v>44</v>
      </c>
      <c r="T3631" s="1" t="s">
        <v>83</v>
      </c>
      <c r="U3631" s="1" t="s">
        <v>59</v>
      </c>
      <c r="Z3631" s="1" t="s">
        <v>60</v>
      </c>
      <c r="AR3631" s="1" t="s">
        <v>60</v>
      </c>
      <c r="AT3631" s="1" t="s">
        <v>4260</v>
      </c>
      <c r="AU3631" s="1" t="s">
        <v>434</v>
      </c>
      <c r="AV3631" s="1" t="s">
        <v>435</v>
      </c>
      <c r="AW3631" s="3" t="str">
        <f t="shared" si="1"/>
        <v>Other</v>
      </c>
      <c r="AX3631" s="3" t="str">
        <f t="array" ref="AX3631">TEXTJOIN(", ", TRUE, IF(X3631:AS3631="Y", X$1:AS$1, IF(X3631:AS3631&lt;&gt;"", X$1:AS$1 &amp; ": " &amp; X3631:AS3631, "")))
</f>
        <v>Fentanyl, Any Opioid</v>
      </c>
    </row>
    <row r="3632">
      <c r="A3632" s="2">
        <v>44137.0</v>
      </c>
      <c r="B3632" s="1" t="s">
        <v>50</v>
      </c>
      <c r="C3632" s="1">
        <v>61.0</v>
      </c>
      <c r="D3632" s="1" t="s">
        <v>51</v>
      </c>
      <c r="E3632" s="1" t="s">
        <v>52</v>
      </c>
      <c r="J3632" s="1" t="s">
        <v>82</v>
      </c>
      <c r="K3632" s="1" t="s">
        <v>54</v>
      </c>
      <c r="L3632" s="1" t="s">
        <v>55</v>
      </c>
      <c r="M3632" s="1" t="s">
        <v>2283</v>
      </c>
      <c r="N3632" s="1" t="s">
        <v>66</v>
      </c>
      <c r="O3632" s="1" t="s">
        <v>82</v>
      </c>
      <c r="P3632" s="1" t="s">
        <v>54</v>
      </c>
      <c r="Q3632" s="1" t="s">
        <v>55</v>
      </c>
      <c r="R3632" s="1" t="s">
        <v>44</v>
      </c>
      <c r="T3632" s="1" t="s">
        <v>349</v>
      </c>
      <c r="U3632" s="1" t="s">
        <v>59</v>
      </c>
      <c r="Y3632" s="1" t="s">
        <v>60</v>
      </c>
      <c r="Z3632" s="1" t="s">
        <v>60</v>
      </c>
      <c r="AD3632" s="1" t="s">
        <v>60</v>
      </c>
      <c r="AR3632" s="1" t="s">
        <v>60</v>
      </c>
      <c r="AT3632" s="1" t="s">
        <v>62</v>
      </c>
      <c r="AU3632" s="1" t="s">
        <v>329</v>
      </c>
      <c r="AV3632" s="1" t="s">
        <v>85</v>
      </c>
      <c r="AW3632" s="3" t="str">
        <f t="shared" si="1"/>
        <v>Other</v>
      </c>
      <c r="AX3632" s="3" t="str">
        <f t="array" ref="AX3632">TEXTJOIN(", ", TRUE, IF(X3632:AS3632="Y", X$1:AS$1, IF(X3632:AS3632&lt;&gt;"", X$1:AS$1 &amp; ": " &amp; X3632:AS3632, "")))
</f>
        <v>Cocaine, Fentanyl, Ethanol, Any Opioid</v>
      </c>
    </row>
    <row r="3633">
      <c r="A3633" s="2">
        <v>42911.0</v>
      </c>
      <c r="B3633" s="1" t="s">
        <v>86</v>
      </c>
      <c r="C3633" s="1">
        <v>35.0</v>
      </c>
      <c r="D3633" s="1" t="s">
        <v>51</v>
      </c>
      <c r="E3633" s="1" t="s">
        <v>63</v>
      </c>
      <c r="J3633" s="1" t="s">
        <v>103</v>
      </c>
      <c r="K3633" s="1" t="s">
        <v>103</v>
      </c>
      <c r="L3633" s="1" t="s">
        <v>55</v>
      </c>
      <c r="M3633" s="1" t="s">
        <v>1120</v>
      </c>
      <c r="N3633" s="1" t="s">
        <v>93</v>
      </c>
      <c r="O3633" s="1" t="s">
        <v>103</v>
      </c>
      <c r="P3633" s="1" t="s">
        <v>103</v>
      </c>
      <c r="Q3633" s="1" t="s">
        <v>55</v>
      </c>
      <c r="R3633" s="1" t="s">
        <v>67</v>
      </c>
      <c r="T3633" s="1" t="s">
        <v>4261</v>
      </c>
      <c r="U3633" s="1" t="s">
        <v>59</v>
      </c>
      <c r="Z3633" s="1" t="s">
        <v>60</v>
      </c>
      <c r="AA3633" s="1" t="s">
        <v>60</v>
      </c>
      <c r="AD3633" s="1" t="s">
        <v>60</v>
      </c>
      <c r="AT3633" s="1" t="s">
        <v>62</v>
      </c>
      <c r="AU3633" s="1" t="s">
        <v>167</v>
      </c>
      <c r="AV3633" s="1" t="s">
        <v>168</v>
      </c>
      <c r="AW3633" s="3" t="str">
        <f t="shared" si="1"/>
        <v>Other</v>
      </c>
      <c r="AX3633" s="3" t="str">
        <f t="array" ref="AX3633">TEXTJOIN(", ", TRUE, IF(X3633:AS3633="Y", X$1:AS$1, IF(X3633:AS3633&lt;&gt;"", X$1:AS$1 &amp; ": " &amp; X3633:AS3633, "")))
</f>
        <v>Fentanyl, Fentanyl Analogue, Ethanol</v>
      </c>
    </row>
    <row r="3634">
      <c r="A3634" s="2">
        <v>44323.0</v>
      </c>
      <c r="B3634" s="1" t="s">
        <v>50</v>
      </c>
      <c r="C3634" s="1">
        <v>34.0</v>
      </c>
      <c r="D3634" s="1" t="s">
        <v>51</v>
      </c>
      <c r="E3634" s="1" t="s">
        <v>63</v>
      </c>
      <c r="G3634" s="1" t="s">
        <v>498</v>
      </c>
      <c r="H3634" s="1" t="s">
        <v>65</v>
      </c>
      <c r="I3634" s="1" t="s">
        <v>55</v>
      </c>
      <c r="J3634" s="1" t="s">
        <v>361</v>
      </c>
      <c r="K3634" s="1" t="s">
        <v>65</v>
      </c>
      <c r="L3634" s="1" t="s">
        <v>55</v>
      </c>
      <c r="M3634" s="1" t="s">
        <v>56</v>
      </c>
      <c r="N3634" s="1" t="s">
        <v>66</v>
      </c>
      <c r="O3634" s="1" t="s">
        <v>361</v>
      </c>
      <c r="P3634" s="1" t="s">
        <v>65</v>
      </c>
      <c r="Q3634" s="1" t="s">
        <v>55</v>
      </c>
      <c r="R3634" s="1" t="s">
        <v>44</v>
      </c>
      <c r="S3634" s="1" t="s">
        <v>4262</v>
      </c>
      <c r="T3634" s="1" t="s">
        <v>4263</v>
      </c>
      <c r="U3634" s="1" t="s">
        <v>59</v>
      </c>
      <c r="Z3634" s="1" t="s">
        <v>60</v>
      </c>
      <c r="AA3634" s="1" t="s">
        <v>60</v>
      </c>
      <c r="AI3634" s="1" t="s">
        <v>60</v>
      </c>
      <c r="AR3634" s="1" t="s">
        <v>60</v>
      </c>
      <c r="AT3634" s="1" t="s">
        <v>500</v>
      </c>
      <c r="AU3634" s="1" t="s">
        <v>363</v>
      </c>
      <c r="AV3634" s="1" t="s">
        <v>1023</v>
      </c>
      <c r="AW3634" s="3" t="str">
        <f t="shared" si="1"/>
        <v>Other</v>
      </c>
      <c r="AX3634" s="3" t="str">
        <f t="array" ref="AX3634">TEXTJOIN(", ", TRUE, IF(X3634:AS3634="Y", X$1:AS$1, IF(X3634:AS3634&lt;&gt;"", X$1:AS$1 &amp; ": " &amp; X3634:AS3634, "")))
</f>
        <v>Fentanyl, Fentanyl Analogue, Amphet, Any Opioid</v>
      </c>
    </row>
    <row r="3635">
      <c r="A3635" s="2">
        <v>42705.0</v>
      </c>
      <c r="B3635" s="1" t="s">
        <v>50</v>
      </c>
      <c r="C3635" s="1">
        <v>65.0</v>
      </c>
      <c r="D3635" s="1" t="s">
        <v>76</v>
      </c>
      <c r="E3635" s="1" t="s">
        <v>63</v>
      </c>
      <c r="G3635" s="1" t="s">
        <v>432</v>
      </c>
      <c r="H3635" s="1" t="s">
        <v>91</v>
      </c>
      <c r="I3635" s="1" t="s">
        <v>55</v>
      </c>
      <c r="J3635" s="1" t="s">
        <v>432</v>
      </c>
      <c r="M3635" s="1" t="s">
        <v>56</v>
      </c>
      <c r="N3635" s="1" t="s">
        <v>104</v>
      </c>
      <c r="O3635" s="1" t="s">
        <v>432</v>
      </c>
      <c r="R3635" s="1" t="s">
        <v>56</v>
      </c>
      <c r="T3635" s="1" t="s">
        <v>4264</v>
      </c>
      <c r="U3635" s="1" t="s">
        <v>59</v>
      </c>
      <c r="AB3635" s="1" t="s">
        <v>60</v>
      </c>
      <c r="AF3635" s="1" t="s">
        <v>60</v>
      </c>
      <c r="AR3635" s="1" t="s">
        <v>60</v>
      </c>
      <c r="AT3635" s="1" t="s">
        <v>434</v>
      </c>
      <c r="AU3635" s="1" t="s">
        <v>434</v>
      </c>
      <c r="AV3635" s="1" t="s">
        <v>435</v>
      </c>
      <c r="AW3635" s="3" t="str">
        <f t="shared" si="1"/>
        <v>Other</v>
      </c>
      <c r="AX3635" s="3" t="str">
        <f t="array" ref="AX3635">TEXTJOIN(", ", TRUE, IF(X3635:AS3635="Y", X$1:AS$1, IF(X3635:AS3635&lt;&gt;"", X$1:AS$1 &amp; ": " &amp; X3635:AS3635, "")))
</f>
        <v>Oxycodone, Benzodiazepine, Any Opioid</v>
      </c>
    </row>
    <row r="3636">
      <c r="A3636" s="4">
        <v>44518.0</v>
      </c>
      <c r="B3636" s="1" t="s">
        <v>50</v>
      </c>
      <c r="C3636" s="1">
        <v>58.0</v>
      </c>
      <c r="D3636" s="1" t="s">
        <v>51</v>
      </c>
      <c r="E3636" s="1" t="s">
        <v>63</v>
      </c>
      <c r="F3636" s="1" t="s">
        <v>267</v>
      </c>
      <c r="G3636" s="1" t="s">
        <v>82</v>
      </c>
      <c r="H3636" s="1" t="s">
        <v>54</v>
      </c>
      <c r="I3636" s="1" t="s">
        <v>55</v>
      </c>
      <c r="J3636" s="1" t="s">
        <v>82</v>
      </c>
      <c r="K3636" s="1" t="s">
        <v>54</v>
      </c>
      <c r="L3636" s="1" t="s">
        <v>55</v>
      </c>
      <c r="M3636" s="1" t="s">
        <v>743</v>
      </c>
      <c r="N3636" s="1" t="s">
        <v>178</v>
      </c>
      <c r="O3636" s="1" t="s">
        <v>82</v>
      </c>
      <c r="P3636" s="1" t="s">
        <v>54</v>
      </c>
      <c r="Q3636" s="1" t="s">
        <v>55</v>
      </c>
      <c r="R3636" s="1" t="s">
        <v>56</v>
      </c>
      <c r="T3636" s="1" t="s">
        <v>4265</v>
      </c>
      <c r="U3636" s="1" t="s">
        <v>59</v>
      </c>
      <c r="Z3636" s="1" t="s">
        <v>60</v>
      </c>
      <c r="AG3636" s="1" t="s">
        <v>60</v>
      </c>
      <c r="AN3636" s="1" t="s">
        <v>60</v>
      </c>
      <c r="AR3636" s="1" t="s">
        <v>60</v>
      </c>
      <c r="AT3636" s="1" t="s">
        <v>329</v>
      </c>
      <c r="AU3636" s="1" t="s">
        <v>329</v>
      </c>
      <c r="AV3636" s="1" t="s">
        <v>85</v>
      </c>
      <c r="AW3636" s="3" t="str">
        <f t="shared" si="1"/>
        <v>Other</v>
      </c>
      <c r="AX3636" s="3" t="str">
        <f t="array" ref="AX3636">TEXTJOIN(", ", TRUE, IF(X3636:AS3636="Y", X$1:AS$1, IF(X3636:AS3636&lt;&gt;"", X$1:AS$1 &amp; ": " &amp; X3636:AS3636, "")))
</f>
        <v>Fentanyl, Methadone, Gabapentin, Any Opioid</v>
      </c>
    </row>
    <row r="3637">
      <c r="A3637" s="2">
        <v>40964.0</v>
      </c>
      <c r="B3637" s="1" t="s">
        <v>50</v>
      </c>
      <c r="C3637" s="1">
        <v>48.0</v>
      </c>
      <c r="D3637" s="1" t="s">
        <v>76</v>
      </c>
      <c r="E3637" s="1" t="s">
        <v>63</v>
      </c>
      <c r="G3637" s="1" t="s">
        <v>90</v>
      </c>
      <c r="H3637" s="1" t="s">
        <v>91</v>
      </c>
      <c r="J3637" s="1" t="s">
        <v>90</v>
      </c>
      <c r="L3637" s="1" t="s">
        <v>55</v>
      </c>
      <c r="M3637" s="1" t="s">
        <v>56</v>
      </c>
      <c r="N3637" s="1" t="s">
        <v>104</v>
      </c>
      <c r="O3637" s="1" t="s">
        <v>90</v>
      </c>
      <c r="P3637" s="1" t="s">
        <v>91</v>
      </c>
      <c r="R3637" s="1" t="s">
        <v>56</v>
      </c>
      <c r="T3637" s="1" t="s">
        <v>232</v>
      </c>
      <c r="U3637" s="1" t="s">
        <v>59</v>
      </c>
      <c r="V3637" s="1" t="s">
        <v>4266</v>
      </c>
      <c r="AB3637" s="1" t="s">
        <v>60</v>
      </c>
      <c r="AD3637" s="1" t="s">
        <v>60</v>
      </c>
      <c r="AF3637" s="1" t="s">
        <v>60</v>
      </c>
      <c r="AT3637" s="1" t="s">
        <v>96</v>
      </c>
      <c r="AU3637" s="1" t="s">
        <v>96</v>
      </c>
      <c r="AV3637" s="1" t="s">
        <v>97</v>
      </c>
      <c r="AW3637" s="3" t="str">
        <f t="shared" si="1"/>
        <v>Other</v>
      </c>
      <c r="AX3637" s="3" t="str">
        <f t="array" ref="AX3637">TEXTJOIN(", ", TRUE, IF(X3637:AS3637="Y", X$1:AS$1, IF(X3637:AS3637&lt;&gt;"", X$1:AS$1 &amp; ": " &amp; X3637:AS3637, "")))
</f>
        <v>Oxycodone, Ethanol, Benzodiazepine</v>
      </c>
    </row>
    <row r="3638">
      <c r="A3638" s="2">
        <v>41397.0</v>
      </c>
      <c r="B3638" s="1" t="s">
        <v>50</v>
      </c>
      <c r="C3638" s="1">
        <v>49.0</v>
      </c>
      <c r="D3638" s="1" t="s">
        <v>76</v>
      </c>
      <c r="E3638" s="1" t="s">
        <v>63</v>
      </c>
      <c r="G3638" s="1" t="s">
        <v>91</v>
      </c>
      <c r="J3638" s="1" t="s">
        <v>91</v>
      </c>
      <c r="L3638" s="1" t="s">
        <v>55</v>
      </c>
      <c r="M3638" s="1" t="s">
        <v>56</v>
      </c>
      <c r="N3638" s="1" t="s">
        <v>104</v>
      </c>
      <c r="O3638" s="1" t="s">
        <v>91</v>
      </c>
      <c r="P3638" s="1" t="s">
        <v>91</v>
      </c>
      <c r="R3638" s="1" t="s">
        <v>67</v>
      </c>
      <c r="T3638" s="1" t="s">
        <v>308</v>
      </c>
      <c r="U3638" s="1" t="s">
        <v>59</v>
      </c>
      <c r="AG3638" s="1" t="s">
        <v>60</v>
      </c>
      <c r="AT3638" s="1" t="s">
        <v>110</v>
      </c>
      <c r="AU3638" s="1" t="s">
        <v>110</v>
      </c>
      <c r="AV3638" s="1" t="s">
        <v>111</v>
      </c>
      <c r="AW3638" s="3" t="str">
        <f t="shared" si="1"/>
        <v>Other</v>
      </c>
      <c r="AX3638" s="3" t="str">
        <f t="array" ref="AX3638">TEXTJOIN(", ", TRUE, IF(X3638:AS3638="Y", X$1:AS$1, IF(X3638:AS3638&lt;&gt;"", X$1:AS$1 &amp; ": " &amp; X3638:AS3638, "")))
</f>
        <v>Methadone</v>
      </c>
    </row>
    <row r="3639">
      <c r="A3639" s="2">
        <v>42633.0</v>
      </c>
      <c r="B3639" s="1" t="s">
        <v>50</v>
      </c>
      <c r="C3639" s="1">
        <v>46.0</v>
      </c>
      <c r="D3639" s="1" t="s">
        <v>51</v>
      </c>
      <c r="E3639" s="1" t="s">
        <v>63</v>
      </c>
      <c r="G3639" s="1" t="s">
        <v>255</v>
      </c>
      <c r="H3639" s="1" t="s">
        <v>103</v>
      </c>
      <c r="I3639" s="1" t="s">
        <v>55</v>
      </c>
      <c r="J3639" s="1" t="s">
        <v>255</v>
      </c>
      <c r="M3639" s="1" t="s">
        <v>56</v>
      </c>
      <c r="N3639" s="1" t="s">
        <v>136</v>
      </c>
      <c r="O3639" s="1" t="s">
        <v>255</v>
      </c>
      <c r="R3639" s="1" t="s">
        <v>56</v>
      </c>
      <c r="T3639" s="1" t="s">
        <v>78</v>
      </c>
      <c r="U3639" s="1" t="s">
        <v>59</v>
      </c>
      <c r="W3639" s="1" t="s">
        <v>60</v>
      </c>
      <c r="X3639" s="1" t="s">
        <v>60</v>
      </c>
      <c r="AP3639" s="1" t="s">
        <v>60</v>
      </c>
      <c r="AR3639" s="1" t="s">
        <v>60</v>
      </c>
      <c r="AT3639" s="1" t="s">
        <v>259</v>
      </c>
      <c r="AU3639" s="1" t="s">
        <v>259</v>
      </c>
      <c r="AV3639" s="1" t="s">
        <v>520</v>
      </c>
      <c r="AW3639" s="3" t="str">
        <f t="shared" si="1"/>
        <v>Other</v>
      </c>
      <c r="AX3639" s="3" t="str">
        <f t="array" ref="AX3639">TEXTJOIN(", ", TRUE, IF(X3639:AS3639="Y", X$1:AS$1, IF(X3639:AS3639&lt;&gt;"", X$1:AS$1 &amp; ": " &amp; X3639:AS3639, "")))
</f>
        <v>Heroin, Heroin/Morph/Codeine, Any Opioid</v>
      </c>
    </row>
    <row r="3640">
      <c r="A3640" s="2">
        <v>43262.0</v>
      </c>
      <c r="B3640" s="1" t="s">
        <v>50</v>
      </c>
      <c r="C3640" s="1">
        <v>56.0</v>
      </c>
      <c r="D3640" s="1" t="s">
        <v>51</v>
      </c>
      <c r="E3640" s="1" t="s">
        <v>63</v>
      </c>
      <c r="F3640" s="1" t="s">
        <v>137</v>
      </c>
      <c r="G3640" s="1" t="s">
        <v>91</v>
      </c>
      <c r="H3640" s="1" t="s">
        <v>91</v>
      </c>
      <c r="I3640" s="1" t="s">
        <v>55</v>
      </c>
      <c r="J3640" s="1" t="s">
        <v>91</v>
      </c>
      <c r="K3640" s="1" t="s">
        <v>91</v>
      </c>
      <c r="M3640" s="1" t="s">
        <v>56</v>
      </c>
      <c r="N3640" s="1" t="s">
        <v>136</v>
      </c>
      <c r="O3640" s="1" t="s">
        <v>91</v>
      </c>
      <c r="P3640" s="1" t="s">
        <v>91</v>
      </c>
      <c r="Q3640" s="1" t="s">
        <v>55</v>
      </c>
      <c r="R3640" s="1" t="s">
        <v>67</v>
      </c>
      <c r="T3640" s="1" t="s">
        <v>78</v>
      </c>
      <c r="U3640" s="1" t="s">
        <v>59</v>
      </c>
      <c r="X3640" s="1" t="s">
        <v>60</v>
      </c>
      <c r="AP3640" s="1" t="s">
        <v>60</v>
      </c>
      <c r="AR3640" s="1" t="s">
        <v>60</v>
      </c>
      <c r="AT3640" s="1" t="s">
        <v>110</v>
      </c>
      <c r="AU3640" s="1" t="s">
        <v>110</v>
      </c>
      <c r="AV3640" s="1" t="s">
        <v>111</v>
      </c>
      <c r="AW3640" s="3" t="str">
        <f t="shared" si="1"/>
        <v>Other</v>
      </c>
      <c r="AX3640" s="3" t="str">
        <f t="array" ref="AX3640">TEXTJOIN(", ", TRUE, IF(X3640:AS3640="Y", X$1:AS$1, IF(X3640:AS3640&lt;&gt;"", X$1:AS$1 &amp; ": " &amp; X3640:AS3640, "")))
</f>
        <v>Heroin, Heroin/Morph/Codeine, Any Opioid</v>
      </c>
    </row>
    <row r="3641">
      <c r="A3641" s="4">
        <v>43049.0</v>
      </c>
      <c r="B3641" s="1" t="s">
        <v>86</v>
      </c>
      <c r="C3641" s="1">
        <v>34.0</v>
      </c>
      <c r="D3641" s="1" t="s">
        <v>51</v>
      </c>
      <c r="E3641" s="1" t="s">
        <v>63</v>
      </c>
      <c r="G3641" s="1" t="s">
        <v>1430</v>
      </c>
      <c r="H3641" s="1" t="s">
        <v>91</v>
      </c>
      <c r="I3641" s="1" t="s">
        <v>55</v>
      </c>
      <c r="J3641" s="1" t="s">
        <v>1430</v>
      </c>
      <c r="K3641" s="1" t="s">
        <v>91</v>
      </c>
      <c r="L3641" s="1" t="s">
        <v>55</v>
      </c>
      <c r="M3641" s="1" t="s">
        <v>56</v>
      </c>
      <c r="N3641" s="1" t="s">
        <v>136</v>
      </c>
      <c r="O3641" s="1" t="s">
        <v>1430</v>
      </c>
      <c r="P3641" s="1" t="s">
        <v>91</v>
      </c>
      <c r="Q3641" s="1" t="s">
        <v>55</v>
      </c>
      <c r="R3641" s="1" t="s">
        <v>56</v>
      </c>
      <c r="T3641" s="1" t="s">
        <v>83</v>
      </c>
      <c r="U3641" s="1" t="s">
        <v>59</v>
      </c>
      <c r="Z3641" s="1" t="s">
        <v>60</v>
      </c>
      <c r="AT3641" s="1" t="s">
        <v>1432</v>
      </c>
      <c r="AU3641" s="1" t="s">
        <v>1432</v>
      </c>
      <c r="AV3641" s="1" t="s">
        <v>1433</v>
      </c>
      <c r="AW3641" s="3" t="str">
        <f t="shared" si="1"/>
        <v>Other</v>
      </c>
      <c r="AX3641" s="3" t="str">
        <f t="array" ref="AX3641">TEXTJOIN(", ", TRUE, IF(X3641:AS3641="Y", X$1:AS$1, IF(X3641:AS3641&lt;&gt;"", X$1:AS$1 &amp; ": " &amp; X3641:AS3641, "")))
</f>
        <v>Fentanyl</v>
      </c>
    </row>
    <row r="3642">
      <c r="A3642" s="4">
        <v>43762.0</v>
      </c>
      <c r="B3642" s="1" t="s">
        <v>50</v>
      </c>
      <c r="C3642" s="1">
        <v>43.0</v>
      </c>
      <c r="D3642" s="1" t="s">
        <v>51</v>
      </c>
      <c r="E3642" s="1" t="s">
        <v>63</v>
      </c>
      <c r="G3642" s="1" t="s">
        <v>185</v>
      </c>
      <c r="H3642" s="1" t="s">
        <v>91</v>
      </c>
      <c r="I3642" s="1" t="s">
        <v>55</v>
      </c>
      <c r="J3642" s="1" t="s">
        <v>185</v>
      </c>
      <c r="K3642" s="1" t="s">
        <v>91</v>
      </c>
      <c r="L3642" s="1" t="s">
        <v>55</v>
      </c>
      <c r="M3642" s="1" t="s">
        <v>56</v>
      </c>
      <c r="N3642" s="1" t="s">
        <v>136</v>
      </c>
      <c r="O3642" s="1" t="s">
        <v>185</v>
      </c>
      <c r="P3642" s="1" t="s">
        <v>91</v>
      </c>
      <c r="Q3642" s="1" t="s">
        <v>55</v>
      </c>
      <c r="R3642" s="1" t="s">
        <v>56</v>
      </c>
      <c r="T3642" s="1" t="s">
        <v>4267</v>
      </c>
      <c r="U3642" s="1" t="s">
        <v>59</v>
      </c>
      <c r="V3642" s="1" t="s">
        <v>197</v>
      </c>
      <c r="Y3642" s="1" t="s">
        <v>60</v>
      </c>
      <c r="Z3642" s="1" t="s">
        <v>60</v>
      </c>
      <c r="AD3642" s="1" t="s">
        <v>60</v>
      </c>
      <c r="AR3642" s="1" t="s">
        <v>60</v>
      </c>
      <c r="AT3642" s="1" t="s">
        <v>188</v>
      </c>
      <c r="AU3642" s="1" t="s">
        <v>188</v>
      </c>
      <c r="AV3642" s="1" t="s">
        <v>189</v>
      </c>
      <c r="AW3642" s="3" t="str">
        <f t="shared" si="1"/>
        <v>Other</v>
      </c>
      <c r="AX3642" s="3" t="str">
        <f t="array" ref="AX3642">TEXTJOIN(", ", TRUE, IF(X3642:AS3642="Y", X$1:AS$1, IF(X3642:AS3642&lt;&gt;"", X$1:AS$1 &amp; ": " &amp; X3642:AS3642, "")))
</f>
        <v>Cocaine, Fentanyl, Ethanol, Any Opioid</v>
      </c>
    </row>
    <row r="3643">
      <c r="A3643" s="2">
        <v>41141.0</v>
      </c>
      <c r="B3643" s="1" t="s">
        <v>50</v>
      </c>
      <c r="C3643" s="1">
        <v>42.0</v>
      </c>
      <c r="D3643" s="1" t="s">
        <v>51</v>
      </c>
      <c r="E3643" s="1" t="s">
        <v>63</v>
      </c>
      <c r="G3643" s="1" t="s">
        <v>1062</v>
      </c>
      <c r="H3643" s="1" t="s">
        <v>125</v>
      </c>
      <c r="J3643" s="1" t="s">
        <v>1062</v>
      </c>
      <c r="L3643" s="1" t="s">
        <v>55</v>
      </c>
      <c r="M3643" s="1" t="s">
        <v>44</v>
      </c>
      <c r="N3643" s="1" t="s">
        <v>66</v>
      </c>
      <c r="O3643" s="1" t="s">
        <v>1062</v>
      </c>
      <c r="P3643" s="1" t="s">
        <v>125</v>
      </c>
      <c r="R3643" s="1" t="s">
        <v>44</v>
      </c>
      <c r="S3643" s="1" t="s">
        <v>4268</v>
      </c>
      <c r="T3643" s="1" t="s">
        <v>703</v>
      </c>
      <c r="U3643" s="1" t="s">
        <v>59</v>
      </c>
      <c r="X3643" s="1" t="s">
        <v>60</v>
      </c>
      <c r="Y3643" s="1" t="s">
        <v>60</v>
      </c>
      <c r="AT3643" s="1" t="s">
        <v>1064</v>
      </c>
      <c r="AU3643" s="1" t="s">
        <v>1064</v>
      </c>
      <c r="AV3643" s="1" t="s">
        <v>1065</v>
      </c>
      <c r="AW3643" s="3" t="str">
        <f t="shared" si="1"/>
        <v>Other</v>
      </c>
      <c r="AX3643" s="3" t="str">
        <f t="array" ref="AX3643">TEXTJOIN(", ", TRUE, IF(X3643:AS3643="Y", X$1:AS$1, IF(X3643:AS3643&lt;&gt;"", X$1:AS$1 &amp; ": " &amp; X3643:AS3643, "")))
</f>
        <v>Heroin, Cocaine</v>
      </c>
    </row>
    <row r="3644">
      <c r="A3644" s="2">
        <v>42012.0</v>
      </c>
      <c r="B3644" s="1" t="s">
        <v>86</v>
      </c>
      <c r="C3644" s="1">
        <v>31.0</v>
      </c>
      <c r="D3644" s="1" t="s">
        <v>76</v>
      </c>
      <c r="E3644" s="1" t="s">
        <v>63</v>
      </c>
      <c r="G3644" s="1" t="s">
        <v>185</v>
      </c>
      <c r="H3644" s="1" t="s">
        <v>91</v>
      </c>
      <c r="I3644" s="1" t="s">
        <v>55</v>
      </c>
      <c r="J3644" s="1" t="s">
        <v>185</v>
      </c>
      <c r="M3644" s="1" t="s">
        <v>56</v>
      </c>
      <c r="O3644" s="1" t="s">
        <v>185</v>
      </c>
      <c r="P3644" s="1" t="s">
        <v>91</v>
      </c>
      <c r="Q3644" s="1" t="s">
        <v>55</v>
      </c>
      <c r="R3644" s="1" t="s">
        <v>56</v>
      </c>
      <c r="T3644" s="1" t="s">
        <v>4269</v>
      </c>
      <c r="U3644" s="1" t="s">
        <v>59</v>
      </c>
      <c r="AR3644" s="1" t="s">
        <v>60</v>
      </c>
      <c r="AS3644" s="1" t="s">
        <v>581</v>
      </c>
      <c r="AT3644" s="1" t="s">
        <v>188</v>
      </c>
      <c r="AU3644" s="1" t="s">
        <v>188</v>
      </c>
      <c r="AV3644" s="1" t="s">
        <v>189</v>
      </c>
      <c r="AW3644" s="3" t="str">
        <f t="shared" si="1"/>
        <v>Other</v>
      </c>
      <c r="AX3644" s="3" t="str">
        <f t="array" ref="AX3644">TEXTJOIN(", ", TRUE, IF(X3644:AS3644="Y", X$1:AS$1, IF(X3644:AS3644&lt;&gt;"", X$1:AS$1 &amp; ": " &amp; X3644:AS3644, "")))
</f>
        <v>Any Opioid, Other: BUPREN</v>
      </c>
    </row>
    <row r="3645">
      <c r="A3645" s="2">
        <v>43947.0</v>
      </c>
      <c r="B3645" s="1" t="s">
        <v>50</v>
      </c>
      <c r="C3645" s="1">
        <v>26.0</v>
      </c>
      <c r="D3645" s="1" t="s">
        <v>51</v>
      </c>
      <c r="E3645" s="1" t="s">
        <v>63</v>
      </c>
      <c r="G3645" s="1" t="s">
        <v>103</v>
      </c>
      <c r="H3645" s="1" t="s">
        <v>103</v>
      </c>
      <c r="I3645" s="1" t="s">
        <v>55</v>
      </c>
      <c r="J3645" s="1" t="s">
        <v>731</v>
      </c>
      <c r="K3645" s="1" t="s">
        <v>103</v>
      </c>
      <c r="L3645" s="1" t="s">
        <v>55</v>
      </c>
      <c r="M3645" s="1" t="s">
        <v>56</v>
      </c>
      <c r="N3645" s="1" t="s">
        <v>66</v>
      </c>
      <c r="O3645" s="1" t="s">
        <v>731</v>
      </c>
      <c r="P3645" s="1" t="s">
        <v>103</v>
      </c>
      <c r="Q3645" s="1" t="s">
        <v>55</v>
      </c>
      <c r="R3645" s="1" t="s">
        <v>44</v>
      </c>
      <c r="T3645" s="1" t="s">
        <v>349</v>
      </c>
      <c r="U3645" s="1" t="s">
        <v>59</v>
      </c>
      <c r="Y3645" s="1" t="s">
        <v>60</v>
      </c>
      <c r="Z3645" s="1" t="s">
        <v>60</v>
      </c>
      <c r="AD3645" s="1" t="s">
        <v>60</v>
      </c>
      <c r="AR3645" s="1" t="s">
        <v>60</v>
      </c>
      <c r="AT3645" s="1" t="s">
        <v>167</v>
      </c>
      <c r="AU3645" s="1" t="s">
        <v>735</v>
      </c>
      <c r="AV3645" s="1" t="s">
        <v>736</v>
      </c>
      <c r="AW3645" s="3" t="str">
        <f t="shared" si="1"/>
        <v>Other</v>
      </c>
      <c r="AX3645" s="3" t="str">
        <f t="array" ref="AX3645">TEXTJOIN(", ", TRUE, IF(X3645:AS3645="Y", X$1:AS$1, IF(X3645:AS3645&lt;&gt;"", X$1:AS$1 &amp; ": " &amp; X3645:AS3645, "")))
</f>
        <v>Cocaine, Fentanyl, Ethanol, Any Opioid</v>
      </c>
    </row>
    <row r="3646">
      <c r="A3646" s="2">
        <v>43357.0</v>
      </c>
      <c r="B3646" s="1" t="s">
        <v>50</v>
      </c>
      <c r="C3646" s="1">
        <v>36.0</v>
      </c>
      <c r="D3646" s="1" t="s">
        <v>51</v>
      </c>
      <c r="E3646" s="1" t="s">
        <v>63</v>
      </c>
      <c r="G3646" s="1" t="s">
        <v>536</v>
      </c>
      <c r="H3646" s="1" t="s">
        <v>299</v>
      </c>
      <c r="I3646" s="1" t="s">
        <v>55</v>
      </c>
      <c r="J3646" s="1" t="s">
        <v>536</v>
      </c>
      <c r="K3646" s="1" t="s">
        <v>299</v>
      </c>
      <c r="M3646" s="1" t="s">
        <v>92</v>
      </c>
      <c r="N3646" s="1" t="s">
        <v>136</v>
      </c>
      <c r="O3646" s="1" t="s">
        <v>536</v>
      </c>
      <c r="P3646" s="1" t="s">
        <v>299</v>
      </c>
      <c r="Q3646" s="1" t="s">
        <v>55</v>
      </c>
      <c r="R3646" s="1" t="s">
        <v>44</v>
      </c>
      <c r="T3646" s="1" t="s">
        <v>982</v>
      </c>
      <c r="U3646" s="1" t="s">
        <v>59</v>
      </c>
      <c r="V3646" s="1" t="s">
        <v>491</v>
      </c>
      <c r="X3646" s="1" t="s">
        <v>60</v>
      </c>
      <c r="Y3646" s="1" t="s">
        <v>60</v>
      </c>
      <c r="AP3646" s="1" t="s">
        <v>60</v>
      </c>
      <c r="AR3646" s="1" t="s">
        <v>60</v>
      </c>
      <c r="AT3646" s="1" t="s">
        <v>538</v>
      </c>
      <c r="AU3646" s="1" t="s">
        <v>538</v>
      </c>
      <c r="AV3646" s="1" t="s">
        <v>539</v>
      </c>
      <c r="AW3646" s="3" t="str">
        <f t="shared" si="1"/>
        <v>Other</v>
      </c>
      <c r="AX3646" s="3" t="str">
        <f t="array" ref="AX3646">TEXTJOIN(", ", TRUE, IF(X3646:AS3646="Y", X$1:AS$1, IF(X3646:AS3646&lt;&gt;"", X$1:AS$1 &amp; ": " &amp; X3646:AS3646, "")))
</f>
        <v>Heroin, Cocaine, Heroin/Morph/Codeine, Any Opioid</v>
      </c>
    </row>
    <row r="3647">
      <c r="A3647" s="2">
        <v>41351.0</v>
      </c>
      <c r="B3647" s="1" t="s">
        <v>50</v>
      </c>
      <c r="C3647" s="1">
        <v>50.0</v>
      </c>
      <c r="D3647" s="1" t="s">
        <v>76</v>
      </c>
      <c r="E3647" s="1" t="s">
        <v>63</v>
      </c>
      <c r="G3647" s="1" t="s">
        <v>65</v>
      </c>
      <c r="H3647" s="1" t="s">
        <v>65</v>
      </c>
      <c r="J3647" s="1" t="s">
        <v>65</v>
      </c>
      <c r="L3647" s="1" t="s">
        <v>55</v>
      </c>
      <c r="M3647" s="1" t="s">
        <v>56</v>
      </c>
      <c r="N3647" s="1" t="s">
        <v>104</v>
      </c>
      <c r="O3647" s="1" t="s">
        <v>65</v>
      </c>
      <c r="P3647" s="1" t="s">
        <v>65</v>
      </c>
      <c r="R3647" s="1" t="s">
        <v>67</v>
      </c>
      <c r="T3647" s="1" t="s">
        <v>232</v>
      </c>
      <c r="U3647" s="1" t="s">
        <v>59</v>
      </c>
      <c r="AE3647" s="1" t="s">
        <v>60</v>
      </c>
      <c r="AT3647" s="1" t="s">
        <v>410</v>
      </c>
      <c r="AU3647" s="1" t="s">
        <v>410</v>
      </c>
      <c r="AV3647" s="1" t="s">
        <v>150</v>
      </c>
      <c r="AW3647" s="3" t="str">
        <f t="shared" si="1"/>
        <v>Other</v>
      </c>
      <c r="AX3647" s="3" t="str">
        <f t="array" ref="AX3647">TEXTJOIN(", ", TRUE, IF(X3647:AS3647="Y", X$1:AS$1, IF(X3647:AS3647&lt;&gt;"", X$1:AS$1 &amp; ": " &amp; X3647:AS3647, "")))
</f>
        <v>Hydrocodone</v>
      </c>
    </row>
    <row r="3648">
      <c r="A3648" s="4">
        <v>41631.0</v>
      </c>
      <c r="B3648" s="1" t="s">
        <v>50</v>
      </c>
      <c r="C3648" s="1">
        <v>53.0</v>
      </c>
      <c r="D3648" s="1" t="s">
        <v>51</v>
      </c>
      <c r="E3648" s="1" t="s">
        <v>52</v>
      </c>
      <c r="G3648" s="1" t="s">
        <v>82</v>
      </c>
      <c r="H3648" s="1" t="s">
        <v>54</v>
      </c>
      <c r="M3648" s="1" t="s">
        <v>118</v>
      </c>
      <c r="N3648" s="1" t="s">
        <v>136</v>
      </c>
      <c r="O3648" s="1" t="s">
        <v>82</v>
      </c>
      <c r="P3648" s="1" t="s">
        <v>54</v>
      </c>
      <c r="R3648" s="1" t="s">
        <v>67</v>
      </c>
      <c r="T3648" s="1" t="s">
        <v>109</v>
      </c>
      <c r="U3648" s="1" t="s">
        <v>59</v>
      </c>
      <c r="Y3648" s="1" t="s">
        <v>60</v>
      </c>
      <c r="AT3648" s="1" t="s">
        <v>329</v>
      </c>
      <c r="AU3648" s="1" t="s">
        <v>62</v>
      </c>
      <c r="AV3648" s="1" t="s">
        <v>85</v>
      </c>
      <c r="AW3648" s="3" t="str">
        <f t="shared" si="1"/>
        <v>Other</v>
      </c>
      <c r="AX3648" s="3" t="str">
        <f t="array" ref="AX3648">TEXTJOIN(", ", TRUE, IF(X3648:AS3648="Y", X$1:AS$1, IF(X3648:AS3648&lt;&gt;"", X$1:AS$1 &amp; ": " &amp; X3648:AS3648, "")))
</f>
        <v>Cocaine</v>
      </c>
    </row>
    <row r="3649">
      <c r="A3649" s="2">
        <v>42799.0</v>
      </c>
      <c r="B3649" s="1" t="s">
        <v>86</v>
      </c>
      <c r="C3649" s="1">
        <v>58.0</v>
      </c>
      <c r="D3649" s="1" t="s">
        <v>51</v>
      </c>
      <c r="E3649" s="1" t="s">
        <v>63</v>
      </c>
      <c r="G3649" s="1" t="s">
        <v>332</v>
      </c>
      <c r="H3649" s="1" t="s">
        <v>103</v>
      </c>
      <c r="I3649" s="1" t="s">
        <v>55</v>
      </c>
      <c r="J3649" s="1" t="s">
        <v>332</v>
      </c>
      <c r="K3649" s="1" t="s">
        <v>103</v>
      </c>
      <c r="L3649" s="1" t="s">
        <v>55</v>
      </c>
      <c r="M3649" s="1" t="s">
        <v>56</v>
      </c>
      <c r="N3649" s="1" t="s">
        <v>4270</v>
      </c>
      <c r="O3649" s="1" t="s">
        <v>332</v>
      </c>
      <c r="P3649" s="1" t="s">
        <v>103</v>
      </c>
      <c r="Q3649" s="1" t="s">
        <v>55</v>
      </c>
      <c r="R3649" s="1" t="s">
        <v>56</v>
      </c>
      <c r="T3649" s="1" t="s">
        <v>4271</v>
      </c>
      <c r="U3649" s="1" t="s">
        <v>59</v>
      </c>
      <c r="AB3649" s="1" t="s">
        <v>60</v>
      </c>
      <c r="AF3649" s="1" t="s">
        <v>60</v>
      </c>
      <c r="AJ3649" s="1" t="s">
        <v>60</v>
      </c>
      <c r="AT3649" s="1" t="s">
        <v>336</v>
      </c>
      <c r="AU3649" s="1" t="s">
        <v>336</v>
      </c>
      <c r="AV3649" s="1" t="s">
        <v>337</v>
      </c>
      <c r="AW3649" s="3" t="str">
        <f t="shared" si="1"/>
        <v>Other</v>
      </c>
      <c r="AX3649" s="3" t="str">
        <f t="array" ref="AX3649">TEXTJOIN(", ", TRUE, IF(X3649:AS3649="Y", X$1:AS$1, IF(X3649:AS3649&lt;&gt;"", X$1:AS$1 &amp; ": " &amp; X3649:AS3649, "")))
</f>
        <v>Oxycodone, Benzodiazepine, Tramad</v>
      </c>
    </row>
    <row r="3650">
      <c r="A3650" s="2">
        <v>44108.0</v>
      </c>
      <c r="B3650" s="1" t="s">
        <v>50</v>
      </c>
      <c r="C3650" s="1">
        <v>64.0</v>
      </c>
      <c r="D3650" s="1" t="s">
        <v>51</v>
      </c>
      <c r="E3650" s="1" t="s">
        <v>63</v>
      </c>
      <c r="G3650" s="1" t="s">
        <v>931</v>
      </c>
      <c r="H3650" s="1" t="s">
        <v>91</v>
      </c>
      <c r="I3650" s="1" t="s">
        <v>55</v>
      </c>
      <c r="J3650" s="1" t="s">
        <v>931</v>
      </c>
      <c r="K3650" s="1" t="s">
        <v>91</v>
      </c>
      <c r="L3650" s="1" t="s">
        <v>55</v>
      </c>
      <c r="M3650" s="1" t="s">
        <v>56</v>
      </c>
      <c r="N3650" s="1" t="s">
        <v>66</v>
      </c>
      <c r="O3650" s="1" t="s">
        <v>931</v>
      </c>
      <c r="P3650" s="1" t="s">
        <v>91</v>
      </c>
      <c r="Q3650" s="1" t="s">
        <v>55</v>
      </c>
      <c r="R3650" s="1" t="s">
        <v>56</v>
      </c>
      <c r="T3650" s="1" t="s">
        <v>4272</v>
      </c>
      <c r="U3650" s="1" t="s">
        <v>59</v>
      </c>
      <c r="V3650" s="1" t="s">
        <v>589</v>
      </c>
      <c r="AE3650" s="1" t="s">
        <v>60</v>
      </c>
      <c r="AF3650" s="1" t="s">
        <v>60</v>
      </c>
      <c r="AR3650" s="1" t="s">
        <v>60</v>
      </c>
      <c r="AT3650" s="1" t="s">
        <v>933</v>
      </c>
      <c r="AU3650" s="1" t="s">
        <v>933</v>
      </c>
      <c r="AV3650" s="1" t="s">
        <v>934</v>
      </c>
      <c r="AW3650" s="3" t="str">
        <f t="shared" si="1"/>
        <v>Other</v>
      </c>
      <c r="AX3650" s="3" t="str">
        <f t="array" ref="AX3650">TEXTJOIN(", ", TRUE, IF(X3650:AS3650="Y", X$1:AS$1, IF(X3650:AS3650&lt;&gt;"", X$1:AS$1 &amp; ": " &amp; X3650:AS3650, "")))
</f>
        <v>Hydrocodone, Benzodiazepine, Any Opioid</v>
      </c>
    </row>
    <row r="3651">
      <c r="A3651" s="4">
        <v>44195.0</v>
      </c>
      <c r="B3651" s="1" t="s">
        <v>50</v>
      </c>
      <c r="C3651" s="1">
        <v>56.0</v>
      </c>
      <c r="D3651" s="1" t="s">
        <v>76</v>
      </c>
      <c r="E3651" s="1" t="s">
        <v>63</v>
      </c>
      <c r="G3651" s="1" t="s">
        <v>82</v>
      </c>
      <c r="H3651" s="1" t="s">
        <v>54</v>
      </c>
      <c r="I3651" s="1" t="s">
        <v>55</v>
      </c>
      <c r="J3651" s="1" t="s">
        <v>82</v>
      </c>
      <c r="K3651" s="1" t="s">
        <v>54</v>
      </c>
      <c r="L3651" s="1" t="s">
        <v>55</v>
      </c>
      <c r="M3651" s="1" t="s">
        <v>56</v>
      </c>
      <c r="N3651" s="1" t="s">
        <v>119</v>
      </c>
      <c r="O3651" s="1" t="s">
        <v>82</v>
      </c>
      <c r="P3651" s="1" t="s">
        <v>54</v>
      </c>
      <c r="Q3651" s="1" t="s">
        <v>55</v>
      </c>
      <c r="R3651" s="1" t="s">
        <v>56</v>
      </c>
      <c r="T3651" s="1" t="s">
        <v>1694</v>
      </c>
      <c r="U3651" s="1" t="s">
        <v>59</v>
      </c>
      <c r="X3651" s="1" t="s">
        <v>60</v>
      </c>
      <c r="Z3651" s="1" t="s">
        <v>60</v>
      </c>
      <c r="AR3651" s="1" t="s">
        <v>60</v>
      </c>
      <c r="AT3651" s="1" t="s">
        <v>329</v>
      </c>
      <c r="AU3651" s="1" t="s">
        <v>329</v>
      </c>
      <c r="AV3651" s="1" t="s">
        <v>85</v>
      </c>
      <c r="AW3651" s="3" t="str">
        <f t="shared" si="1"/>
        <v>Other</v>
      </c>
      <c r="AX3651" s="3" t="str">
        <f t="array" ref="AX3651">TEXTJOIN(", ", TRUE, IF(X3651:AS3651="Y", X$1:AS$1, IF(X3651:AS3651&lt;&gt;"", X$1:AS$1 &amp; ": " &amp; X3651:AS3651, "")))
</f>
        <v>Heroin, Fentanyl, Any Opioid</v>
      </c>
    </row>
    <row r="3652">
      <c r="A3652" s="2">
        <v>43842.0</v>
      </c>
      <c r="B3652" s="1" t="s">
        <v>50</v>
      </c>
      <c r="C3652" s="1">
        <v>36.0</v>
      </c>
      <c r="D3652" s="1" t="s">
        <v>51</v>
      </c>
      <c r="E3652" s="1" t="s">
        <v>63</v>
      </c>
      <c r="F3652" s="1" t="s">
        <v>137</v>
      </c>
      <c r="J3652" s="1" t="s">
        <v>103</v>
      </c>
      <c r="K3652" s="1" t="s">
        <v>103</v>
      </c>
      <c r="L3652" s="1" t="s">
        <v>55</v>
      </c>
      <c r="M3652" s="1" t="s">
        <v>401</v>
      </c>
      <c r="N3652" s="1" t="s">
        <v>66</v>
      </c>
      <c r="O3652" s="1" t="s">
        <v>103</v>
      </c>
      <c r="P3652" s="1" t="s">
        <v>103</v>
      </c>
      <c r="Q3652" s="1" t="s">
        <v>55</v>
      </c>
      <c r="R3652" s="1" t="s">
        <v>67</v>
      </c>
      <c r="T3652" s="1" t="s">
        <v>1797</v>
      </c>
      <c r="U3652" s="1" t="s">
        <v>59</v>
      </c>
      <c r="Z3652" s="1" t="s">
        <v>60</v>
      </c>
      <c r="AD3652" s="1" t="s">
        <v>60</v>
      </c>
      <c r="AR3652" s="1" t="s">
        <v>60</v>
      </c>
      <c r="AT3652" s="1" t="s">
        <v>62</v>
      </c>
      <c r="AU3652" s="1" t="s">
        <v>167</v>
      </c>
      <c r="AV3652" s="1" t="s">
        <v>168</v>
      </c>
      <c r="AW3652" s="3" t="str">
        <f t="shared" si="1"/>
        <v>Other</v>
      </c>
      <c r="AX3652" s="3" t="str">
        <f t="array" ref="AX3652">TEXTJOIN(", ", TRUE, IF(X3652:AS3652="Y", X$1:AS$1, IF(X3652:AS3652&lt;&gt;"", X$1:AS$1 &amp; ": " &amp; X3652:AS3652, "")))
</f>
        <v>Fentanyl, Ethanol, Any Opioid</v>
      </c>
    </row>
    <row r="3653">
      <c r="A3653" s="2">
        <v>42955.0</v>
      </c>
      <c r="B3653" s="1" t="s">
        <v>86</v>
      </c>
      <c r="C3653" s="1">
        <v>29.0</v>
      </c>
      <c r="D3653" s="1" t="s">
        <v>76</v>
      </c>
      <c r="E3653" s="1" t="s">
        <v>63</v>
      </c>
      <c r="G3653" s="1" t="s">
        <v>1853</v>
      </c>
      <c r="H3653" s="1" t="s">
        <v>263</v>
      </c>
      <c r="I3653" s="1" t="s">
        <v>55</v>
      </c>
      <c r="J3653" s="1" t="s">
        <v>1853</v>
      </c>
      <c r="K3653" s="1" t="s">
        <v>263</v>
      </c>
      <c r="L3653" s="1" t="s">
        <v>55</v>
      </c>
      <c r="M3653" s="1" t="s">
        <v>56</v>
      </c>
      <c r="N3653" s="1" t="s">
        <v>66</v>
      </c>
      <c r="O3653" s="1" t="s">
        <v>1853</v>
      </c>
      <c r="P3653" s="1" t="s">
        <v>263</v>
      </c>
      <c r="Q3653" s="1" t="s">
        <v>55</v>
      </c>
      <c r="R3653" s="1" t="s">
        <v>56</v>
      </c>
      <c r="T3653" s="1" t="s">
        <v>781</v>
      </c>
      <c r="U3653" s="1" t="s">
        <v>59</v>
      </c>
      <c r="Y3653" s="1" t="s">
        <v>60</v>
      </c>
      <c r="Z3653" s="1" t="s">
        <v>60</v>
      </c>
      <c r="AT3653" s="1" t="s">
        <v>1855</v>
      </c>
      <c r="AU3653" s="1" t="s">
        <v>1855</v>
      </c>
      <c r="AV3653" s="1" t="s">
        <v>1856</v>
      </c>
      <c r="AW3653" s="3" t="str">
        <f t="shared" si="1"/>
        <v>Other</v>
      </c>
      <c r="AX3653" s="3" t="str">
        <f t="array" ref="AX3653">TEXTJOIN(", ", TRUE, IF(X3653:AS3653="Y", X$1:AS$1, IF(X3653:AS3653&lt;&gt;"", X$1:AS$1 &amp; ": " &amp; X3653:AS3653, "")))
</f>
        <v>Cocaine, Fentanyl</v>
      </c>
    </row>
    <row r="3654">
      <c r="A3654" s="2">
        <v>42230.0</v>
      </c>
      <c r="B3654" s="1" t="s">
        <v>86</v>
      </c>
      <c r="C3654" s="1">
        <v>21.0</v>
      </c>
      <c r="D3654" s="1" t="s">
        <v>51</v>
      </c>
      <c r="E3654" s="1" t="s">
        <v>63</v>
      </c>
      <c r="J3654" s="1" t="s">
        <v>117</v>
      </c>
      <c r="M3654" s="1" t="s">
        <v>118</v>
      </c>
      <c r="O3654" s="1" t="s">
        <v>91</v>
      </c>
      <c r="P3654" s="1" t="s">
        <v>91</v>
      </c>
      <c r="Q3654" s="1" t="s">
        <v>55</v>
      </c>
      <c r="R3654" s="1" t="s">
        <v>67</v>
      </c>
      <c r="T3654" s="1" t="s">
        <v>4273</v>
      </c>
      <c r="U3654" s="1" t="s">
        <v>59</v>
      </c>
      <c r="Y3654" s="1" t="s">
        <v>60</v>
      </c>
      <c r="AF3654" s="1" t="s">
        <v>60</v>
      </c>
      <c r="AO3654" s="1" t="s">
        <v>60</v>
      </c>
      <c r="AP3654" s="1" t="s">
        <v>60</v>
      </c>
      <c r="AR3654" s="1" t="s">
        <v>60</v>
      </c>
      <c r="AS3654" s="1" t="s">
        <v>1007</v>
      </c>
      <c r="AT3654" s="1" t="s">
        <v>62</v>
      </c>
      <c r="AV3654" s="1" t="s">
        <v>111</v>
      </c>
      <c r="AW3654" s="3" t="str">
        <f t="shared" si="1"/>
        <v>Other</v>
      </c>
      <c r="AX3654" s="3" t="str">
        <f t="array" ref="AX3654">TEXTJOIN(", ", TRUE, IF(X3654:AS3654="Y", X$1:AS$1, IF(X3654:AS3654&lt;&gt;"", X$1:AS$1 &amp; ": " &amp; X3654:AS3654, "")))
</f>
        <v>Cocaine, Benzodiazepine, Opiate NOS, Heroin/Morph/Codeine, Any Opioid, Other: opiates</v>
      </c>
    </row>
    <row r="3655">
      <c r="A3655" s="4">
        <v>43447.0</v>
      </c>
      <c r="B3655" s="1" t="s">
        <v>50</v>
      </c>
      <c r="C3655" s="1">
        <v>38.0</v>
      </c>
      <c r="D3655" s="1" t="s">
        <v>51</v>
      </c>
      <c r="E3655" s="1" t="s">
        <v>63</v>
      </c>
      <c r="G3655" s="1" t="s">
        <v>160</v>
      </c>
      <c r="H3655" s="1" t="s">
        <v>54</v>
      </c>
      <c r="I3655" s="1" t="s">
        <v>55</v>
      </c>
      <c r="J3655" s="1" t="s">
        <v>81</v>
      </c>
      <c r="K3655" s="1" t="s">
        <v>54</v>
      </c>
      <c r="M3655" s="1" t="s">
        <v>44</v>
      </c>
      <c r="N3655" s="1" t="s">
        <v>136</v>
      </c>
      <c r="O3655" s="1" t="s">
        <v>277</v>
      </c>
      <c r="P3655" s="1" t="s">
        <v>103</v>
      </c>
      <c r="Q3655" s="1" t="s">
        <v>55</v>
      </c>
      <c r="R3655" s="1" t="s">
        <v>67</v>
      </c>
      <c r="T3655" s="1" t="s">
        <v>4274</v>
      </c>
      <c r="U3655" s="1" t="s">
        <v>59</v>
      </c>
      <c r="X3655" s="1" t="s">
        <v>60</v>
      </c>
      <c r="Z3655" s="1" t="s">
        <v>60</v>
      </c>
      <c r="AA3655" s="1" t="s">
        <v>60</v>
      </c>
      <c r="AF3655" s="1" t="s">
        <v>60</v>
      </c>
      <c r="AP3655" s="1" t="s">
        <v>60</v>
      </c>
      <c r="AR3655" s="1" t="s">
        <v>60</v>
      </c>
      <c r="AT3655" s="1" t="s">
        <v>163</v>
      </c>
      <c r="AU3655" s="1" t="s">
        <v>84</v>
      </c>
      <c r="AV3655" s="1" t="s">
        <v>279</v>
      </c>
      <c r="AW3655" s="3" t="str">
        <f t="shared" si="1"/>
        <v>Other</v>
      </c>
      <c r="AX3655" s="3" t="str">
        <f t="array" ref="AX3655">TEXTJOIN(", ", TRUE, IF(X3655:AS3655="Y", X$1:AS$1, IF(X3655:AS3655&lt;&gt;"", X$1:AS$1 &amp; ": " &amp; X3655:AS3655, "")))
</f>
        <v>Heroin, Fentanyl, Fentanyl Analogue, Benzodiazepine, Heroin/Morph/Codeine, Any Opioid</v>
      </c>
    </row>
    <row r="3656">
      <c r="A3656" s="2">
        <v>41892.0</v>
      </c>
      <c r="B3656" s="1" t="s">
        <v>50</v>
      </c>
      <c r="C3656" s="1">
        <v>47.0</v>
      </c>
      <c r="D3656" s="1" t="s">
        <v>76</v>
      </c>
      <c r="E3656" s="1" t="s">
        <v>63</v>
      </c>
      <c r="G3656" s="1" t="s">
        <v>91</v>
      </c>
      <c r="J3656" s="1" t="s">
        <v>91</v>
      </c>
      <c r="L3656" s="1" t="s">
        <v>55</v>
      </c>
      <c r="M3656" s="1" t="s">
        <v>56</v>
      </c>
      <c r="N3656" s="1" t="s">
        <v>104</v>
      </c>
      <c r="O3656" s="1" t="s">
        <v>91</v>
      </c>
      <c r="P3656" s="1" t="s">
        <v>91</v>
      </c>
      <c r="R3656" s="1" t="s">
        <v>56</v>
      </c>
      <c r="T3656" s="1" t="s">
        <v>308</v>
      </c>
      <c r="U3656" s="1" t="s">
        <v>59</v>
      </c>
      <c r="AG3656" s="1" t="s">
        <v>60</v>
      </c>
      <c r="AT3656" s="1" t="s">
        <v>110</v>
      </c>
      <c r="AU3656" s="1" t="s">
        <v>110</v>
      </c>
      <c r="AV3656" s="1" t="s">
        <v>111</v>
      </c>
      <c r="AW3656" s="3" t="str">
        <f t="shared" si="1"/>
        <v>Other</v>
      </c>
      <c r="AX3656" s="3" t="str">
        <f t="array" ref="AX3656">TEXTJOIN(", ", TRUE, IF(X3656:AS3656="Y", X$1:AS$1, IF(X3656:AS3656&lt;&gt;"", X$1:AS$1 &amp; ": " &amp; X3656:AS3656, "")))
</f>
        <v>Methadone</v>
      </c>
    </row>
    <row r="3657">
      <c r="A3657" s="2">
        <v>42437.0</v>
      </c>
      <c r="B3657" s="1" t="s">
        <v>50</v>
      </c>
      <c r="C3657" s="1">
        <v>26.0</v>
      </c>
      <c r="D3657" s="1" t="s">
        <v>51</v>
      </c>
      <c r="E3657" s="1" t="s">
        <v>63</v>
      </c>
      <c r="G3657" s="1" t="s">
        <v>64</v>
      </c>
      <c r="H3657" s="1" t="s">
        <v>65</v>
      </c>
      <c r="I3657" s="1" t="s">
        <v>55</v>
      </c>
      <c r="J3657" s="1" t="s">
        <v>64</v>
      </c>
      <c r="M3657" s="1" t="s">
        <v>56</v>
      </c>
      <c r="N3657" s="1" t="s">
        <v>276</v>
      </c>
      <c r="O3657" s="1" t="s">
        <v>64</v>
      </c>
      <c r="R3657" s="1" t="s">
        <v>44</v>
      </c>
      <c r="S3657" s="1" t="s">
        <v>4275</v>
      </c>
      <c r="T3657" s="1" t="s">
        <v>130</v>
      </c>
      <c r="U3657" s="1" t="s">
        <v>59</v>
      </c>
      <c r="W3657" s="1" t="s">
        <v>60</v>
      </c>
      <c r="X3657" s="1" t="s">
        <v>60</v>
      </c>
      <c r="AP3657" s="1" t="s">
        <v>60</v>
      </c>
      <c r="AR3657" s="1" t="s">
        <v>60</v>
      </c>
      <c r="AT3657" s="1" t="s">
        <v>69</v>
      </c>
      <c r="AU3657" s="1" t="s">
        <v>69</v>
      </c>
      <c r="AV3657" s="1" t="s">
        <v>70</v>
      </c>
      <c r="AW3657" s="3" t="str">
        <f t="shared" si="1"/>
        <v>Other</v>
      </c>
      <c r="AX3657" s="3" t="str">
        <f t="array" ref="AX3657">TEXTJOIN(", ", TRUE, IF(X3657:AS3657="Y", X$1:AS$1, IF(X3657:AS3657&lt;&gt;"", X$1:AS$1 &amp; ": " &amp; X3657:AS3657, "")))
</f>
        <v>Heroin, Heroin/Morph/Codeine, Any Opioid</v>
      </c>
    </row>
    <row r="3658">
      <c r="A3658" s="2">
        <v>42525.0</v>
      </c>
      <c r="B3658" s="1" t="s">
        <v>50</v>
      </c>
      <c r="C3658" s="1">
        <v>25.0</v>
      </c>
      <c r="D3658" s="1" t="s">
        <v>51</v>
      </c>
      <c r="E3658" s="1" t="s">
        <v>63</v>
      </c>
      <c r="G3658" s="1" t="s">
        <v>64</v>
      </c>
      <c r="H3658" s="1" t="s">
        <v>65</v>
      </c>
      <c r="I3658" s="1" t="s">
        <v>55</v>
      </c>
      <c r="J3658" s="1" t="s">
        <v>1048</v>
      </c>
      <c r="M3658" s="1" t="s">
        <v>522</v>
      </c>
      <c r="N3658" s="1" t="s">
        <v>276</v>
      </c>
      <c r="O3658" s="1" t="s">
        <v>1048</v>
      </c>
      <c r="R3658" s="1" t="s">
        <v>44</v>
      </c>
      <c r="S3658" s="1" t="s">
        <v>92</v>
      </c>
      <c r="T3658" s="1" t="s">
        <v>4276</v>
      </c>
      <c r="U3658" s="1" t="s">
        <v>59</v>
      </c>
      <c r="X3658" s="1" t="s">
        <v>60</v>
      </c>
      <c r="Z3658" s="1" t="s">
        <v>60</v>
      </c>
      <c r="AF3658" s="1" t="s">
        <v>60</v>
      </c>
      <c r="AP3658" s="1" t="s">
        <v>60</v>
      </c>
      <c r="AR3658" s="1" t="s">
        <v>60</v>
      </c>
      <c r="AT3658" s="1" t="s">
        <v>69</v>
      </c>
      <c r="AU3658" s="1" t="s">
        <v>1049</v>
      </c>
      <c r="AV3658" s="1" t="s">
        <v>1379</v>
      </c>
      <c r="AW3658" s="3" t="str">
        <f t="shared" si="1"/>
        <v>Other</v>
      </c>
      <c r="AX3658" s="3" t="str">
        <f t="array" ref="AX3658">TEXTJOIN(", ", TRUE, IF(X3658:AS3658="Y", X$1:AS$1, IF(X3658:AS3658&lt;&gt;"", X$1:AS$1 &amp; ": " &amp; X3658:AS3658, "")))
</f>
        <v>Heroin, Fentanyl, Benzodiazepine, Heroin/Morph/Codeine, Any Opioid</v>
      </c>
    </row>
    <row r="3659">
      <c r="A3659" s="2">
        <v>41325.0</v>
      </c>
      <c r="B3659" s="1" t="s">
        <v>50</v>
      </c>
      <c r="C3659" s="1">
        <v>37.0</v>
      </c>
      <c r="D3659" s="1" t="s">
        <v>51</v>
      </c>
      <c r="E3659" s="1" t="s">
        <v>63</v>
      </c>
      <c r="F3659" s="1" t="s">
        <v>137</v>
      </c>
      <c r="G3659" s="1" t="s">
        <v>116</v>
      </c>
      <c r="H3659" s="1" t="s">
        <v>103</v>
      </c>
      <c r="J3659" s="1" t="s">
        <v>116</v>
      </c>
      <c r="L3659" s="1" t="s">
        <v>55</v>
      </c>
      <c r="M3659" s="1" t="s">
        <v>56</v>
      </c>
      <c r="N3659" s="1" t="s">
        <v>136</v>
      </c>
      <c r="O3659" s="1" t="s">
        <v>116</v>
      </c>
      <c r="P3659" s="1" t="s">
        <v>103</v>
      </c>
      <c r="R3659" s="1" t="s">
        <v>67</v>
      </c>
      <c r="T3659" s="1" t="s">
        <v>4277</v>
      </c>
      <c r="U3659" s="1" t="s">
        <v>59</v>
      </c>
      <c r="X3659" s="1" t="s">
        <v>60</v>
      </c>
      <c r="Y3659" s="1" t="s">
        <v>60</v>
      </c>
      <c r="AS3659" s="1" t="s">
        <v>417</v>
      </c>
      <c r="AT3659" s="1" t="s">
        <v>122</v>
      </c>
      <c r="AU3659" s="1" t="s">
        <v>122</v>
      </c>
      <c r="AV3659" s="1" t="s">
        <v>139</v>
      </c>
      <c r="AW3659" s="3" t="str">
        <f t="shared" si="1"/>
        <v>Other</v>
      </c>
      <c r="AX3659" s="3" t="str">
        <f t="array" ref="AX3659">TEXTJOIN(", ", TRUE, IF(X3659:AS3659="Y", X$1:AS$1, IF(X3659:AS3659&lt;&gt;"", X$1:AS$1 &amp; ": " &amp; X3659:AS3659, "")))
</f>
        <v>Heroin, Cocaine, Other: PCP</v>
      </c>
    </row>
    <row r="3660">
      <c r="A3660" s="4">
        <v>41937.0</v>
      </c>
      <c r="B3660" s="1" t="s">
        <v>50</v>
      </c>
      <c r="C3660" s="1">
        <v>45.0</v>
      </c>
      <c r="D3660" s="1" t="s">
        <v>51</v>
      </c>
      <c r="E3660" s="1" t="s">
        <v>63</v>
      </c>
      <c r="G3660" s="1" t="s">
        <v>654</v>
      </c>
      <c r="J3660" s="1" t="s">
        <v>654</v>
      </c>
      <c r="L3660" s="1" t="s">
        <v>55</v>
      </c>
      <c r="M3660" s="1" t="s">
        <v>56</v>
      </c>
      <c r="N3660" s="1" t="s">
        <v>66</v>
      </c>
      <c r="O3660" s="1" t="s">
        <v>654</v>
      </c>
      <c r="P3660" s="1" t="s">
        <v>65</v>
      </c>
      <c r="R3660" s="1" t="s">
        <v>56</v>
      </c>
      <c r="T3660" s="1" t="s">
        <v>3231</v>
      </c>
      <c r="U3660" s="1" t="s">
        <v>59</v>
      </c>
      <c r="X3660" s="1" t="s">
        <v>60</v>
      </c>
      <c r="AD3660" s="1" t="s">
        <v>60</v>
      </c>
      <c r="AT3660" s="1" t="s">
        <v>657</v>
      </c>
      <c r="AU3660" s="1" t="s">
        <v>657</v>
      </c>
      <c r="AV3660" s="1" t="s">
        <v>3433</v>
      </c>
      <c r="AW3660" s="3" t="str">
        <f t="shared" si="1"/>
        <v>Other</v>
      </c>
      <c r="AX3660" s="3" t="str">
        <f t="array" ref="AX3660">TEXTJOIN(", ", TRUE, IF(X3660:AS3660="Y", X$1:AS$1, IF(X3660:AS3660&lt;&gt;"", X$1:AS$1 &amp; ": " &amp; X3660:AS3660, "")))
</f>
        <v>Heroin, Ethanol</v>
      </c>
    </row>
    <row r="3661">
      <c r="A3661" s="2">
        <v>43954.0</v>
      </c>
      <c r="B3661" s="1" t="s">
        <v>50</v>
      </c>
      <c r="C3661" s="1">
        <v>39.0</v>
      </c>
      <c r="D3661" s="1" t="s">
        <v>51</v>
      </c>
      <c r="E3661" s="1" t="s">
        <v>52</v>
      </c>
      <c r="G3661" s="1" t="s">
        <v>103</v>
      </c>
      <c r="H3661" s="1" t="s">
        <v>103</v>
      </c>
      <c r="I3661" s="1" t="s">
        <v>55</v>
      </c>
      <c r="J3661" s="1" t="s">
        <v>103</v>
      </c>
      <c r="K3661" s="1" t="s">
        <v>103</v>
      </c>
      <c r="L3661" s="1" t="s">
        <v>55</v>
      </c>
      <c r="M3661" s="1" t="s">
        <v>56</v>
      </c>
      <c r="N3661" s="1" t="s">
        <v>136</v>
      </c>
      <c r="O3661" s="1" t="s">
        <v>103</v>
      </c>
      <c r="P3661" s="1" t="s">
        <v>103</v>
      </c>
      <c r="Q3661" s="1" t="s">
        <v>55</v>
      </c>
      <c r="R3661" s="1" t="s">
        <v>56</v>
      </c>
      <c r="T3661" s="1" t="s">
        <v>4278</v>
      </c>
      <c r="U3661" s="1" t="s">
        <v>59</v>
      </c>
      <c r="V3661" s="1" t="s">
        <v>286</v>
      </c>
      <c r="X3661" s="1" t="s">
        <v>60</v>
      </c>
      <c r="Y3661" s="1" t="s">
        <v>60</v>
      </c>
      <c r="Z3661" s="1" t="s">
        <v>60</v>
      </c>
      <c r="AB3661" s="1" t="s">
        <v>60</v>
      </c>
      <c r="AD3661" s="1" t="s">
        <v>60</v>
      </c>
      <c r="AR3661" s="1" t="s">
        <v>60</v>
      </c>
      <c r="AT3661" s="1" t="s">
        <v>167</v>
      </c>
      <c r="AU3661" s="1" t="s">
        <v>167</v>
      </c>
      <c r="AV3661" s="1" t="s">
        <v>168</v>
      </c>
      <c r="AW3661" s="3" t="str">
        <f t="shared" si="1"/>
        <v>Other</v>
      </c>
      <c r="AX3661" s="3" t="str">
        <f t="array" ref="AX3661">TEXTJOIN(", ", TRUE, IF(X3661:AS3661="Y", X$1:AS$1, IF(X3661:AS3661&lt;&gt;"", X$1:AS$1 &amp; ": " &amp; X3661:AS3661, "")))
</f>
        <v>Heroin, Cocaine, Fentanyl, Oxycodone, Ethanol, Any Opioid</v>
      </c>
    </row>
    <row r="3662">
      <c r="A3662" s="2">
        <v>43623.0</v>
      </c>
      <c r="B3662" s="1" t="s">
        <v>50</v>
      </c>
      <c r="C3662" s="1">
        <v>48.0</v>
      </c>
      <c r="D3662" s="1" t="s">
        <v>76</v>
      </c>
      <c r="E3662" s="1" t="s">
        <v>63</v>
      </c>
      <c r="G3662" s="1" t="s">
        <v>90</v>
      </c>
      <c r="H3662" s="1" t="s">
        <v>91</v>
      </c>
      <c r="I3662" s="1" t="s">
        <v>55</v>
      </c>
      <c r="J3662" s="1" t="s">
        <v>90</v>
      </c>
      <c r="K3662" s="1" t="s">
        <v>91</v>
      </c>
      <c r="L3662" s="1" t="s">
        <v>55</v>
      </c>
      <c r="M3662" s="1" t="s">
        <v>333</v>
      </c>
      <c r="N3662" s="1" t="s">
        <v>136</v>
      </c>
      <c r="O3662" s="1" t="s">
        <v>446</v>
      </c>
      <c r="P3662" s="1" t="s">
        <v>91</v>
      </c>
      <c r="Q3662" s="1" t="s">
        <v>55</v>
      </c>
      <c r="R3662" s="1" t="s">
        <v>44</v>
      </c>
      <c r="T3662" s="1" t="s">
        <v>4279</v>
      </c>
      <c r="U3662" s="1" t="s">
        <v>59</v>
      </c>
      <c r="Z3662" s="1" t="s">
        <v>60</v>
      </c>
      <c r="AF3662" s="1" t="s">
        <v>60</v>
      </c>
      <c r="AJ3662" s="1" t="s">
        <v>60</v>
      </c>
      <c r="AR3662" s="1" t="s">
        <v>60</v>
      </c>
      <c r="AT3662" s="1" t="s">
        <v>96</v>
      </c>
      <c r="AU3662" s="1" t="s">
        <v>96</v>
      </c>
      <c r="AV3662" s="1" t="s">
        <v>449</v>
      </c>
      <c r="AW3662" s="3" t="str">
        <f t="shared" si="1"/>
        <v>Other</v>
      </c>
      <c r="AX3662" s="3" t="str">
        <f t="array" ref="AX3662">TEXTJOIN(", ", TRUE, IF(X3662:AS3662="Y", X$1:AS$1, IF(X3662:AS3662&lt;&gt;"", X$1:AS$1 &amp; ": " &amp; X3662:AS3662, "")))
</f>
        <v>Fentanyl, Benzodiazepine, Tramad, Any Opioid</v>
      </c>
    </row>
    <row r="3663">
      <c r="A3663" s="2">
        <v>43719.0</v>
      </c>
      <c r="B3663" s="1" t="s">
        <v>50</v>
      </c>
      <c r="C3663" s="1">
        <v>37.0</v>
      </c>
      <c r="D3663" s="1" t="s">
        <v>51</v>
      </c>
      <c r="E3663" s="1" t="s">
        <v>63</v>
      </c>
      <c r="F3663" s="1" t="s">
        <v>137</v>
      </c>
      <c r="G3663" s="1" t="s">
        <v>91</v>
      </c>
      <c r="H3663" s="1" t="s">
        <v>91</v>
      </c>
      <c r="I3663" s="1" t="s">
        <v>55</v>
      </c>
      <c r="J3663" s="1" t="s">
        <v>91</v>
      </c>
      <c r="K3663" s="1" t="s">
        <v>91</v>
      </c>
      <c r="L3663" s="1" t="s">
        <v>55</v>
      </c>
      <c r="M3663" s="1" t="s">
        <v>56</v>
      </c>
      <c r="N3663" s="1" t="s">
        <v>178</v>
      </c>
      <c r="O3663" s="1" t="s">
        <v>91</v>
      </c>
      <c r="P3663" s="1" t="s">
        <v>91</v>
      </c>
      <c r="Q3663" s="1" t="s">
        <v>55</v>
      </c>
      <c r="R3663" s="1" t="s">
        <v>67</v>
      </c>
      <c r="T3663" s="1" t="s">
        <v>463</v>
      </c>
      <c r="U3663" s="1" t="s">
        <v>59</v>
      </c>
      <c r="Z3663" s="1" t="s">
        <v>60</v>
      </c>
      <c r="AD3663" s="1" t="s">
        <v>60</v>
      </c>
      <c r="AR3663" s="1" t="s">
        <v>60</v>
      </c>
      <c r="AT3663" s="1" t="s">
        <v>110</v>
      </c>
      <c r="AU3663" s="1" t="s">
        <v>110</v>
      </c>
      <c r="AV3663" s="1" t="s">
        <v>111</v>
      </c>
      <c r="AW3663" s="3" t="str">
        <f t="shared" si="1"/>
        <v>Other</v>
      </c>
      <c r="AX3663" s="3" t="str">
        <f t="array" ref="AX3663">TEXTJOIN(", ", TRUE, IF(X3663:AS3663="Y", X$1:AS$1, IF(X3663:AS3663&lt;&gt;"", X$1:AS$1 &amp; ": " &amp; X3663:AS3663, "")))
</f>
        <v>Fentanyl, Ethanol, Any Opioid</v>
      </c>
    </row>
    <row r="3664">
      <c r="A3664" s="2">
        <v>43546.0</v>
      </c>
      <c r="B3664" s="1" t="s">
        <v>50</v>
      </c>
      <c r="C3664" s="1">
        <v>24.0</v>
      </c>
      <c r="D3664" s="1" t="s">
        <v>51</v>
      </c>
      <c r="E3664" s="1" t="s">
        <v>52</v>
      </c>
      <c r="G3664" s="1" t="s">
        <v>91</v>
      </c>
      <c r="H3664" s="1" t="s">
        <v>91</v>
      </c>
      <c r="I3664" s="1" t="s">
        <v>55</v>
      </c>
      <c r="J3664" s="1" t="s">
        <v>91</v>
      </c>
      <c r="K3664" s="1" t="s">
        <v>91</v>
      </c>
      <c r="L3664" s="1" t="s">
        <v>55</v>
      </c>
      <c r="M3664" s="1" t="s">
        <v>56</v>
      </c>
      <c r="N3664" s="1" t="s">
        <v>66</v>
      </c>
      <c r="O3664" s="1" t="s">
        <v>90</v>
      </c>
      <c r="P3664" s="1" t="s">
        <v>91</v>
      </c>
      <c r="Q3664" s="1" t="s">
        <v>55</v>
      </c>
      <c r="R3664" s="1" t="s">
        <v>44</v>
      </c>
      <c r="T3664" s="1" t="s">
        <v>4280</v>
      </c>
      <c r="U3664" s="1" t="s">
        <v>59</v>
      </c>
      <c r="Z3664" s="1" t="s">
        <v>60</v>
      </c>
      <c r="AA3664" s="1" t="s">
        <v>60</v>
      </c>
      <c r="AR3664" s="1" t="s">
        <v>60</v>
      </c>
      <c r="AS3664" s="1" t="s">
        <v>38</v>
      </c>
      <c r="AT3664" s="1" t="s">
        <v>110</v>
      </c>
      <c r="AU3664" s="1" t="s">
        <v>110</v>
      </c>
      <c r="AV3664" s="1" t="s">
        <v>97</v>
      </c>
      <c r="AW3664" s="3" t="str">
        <f t="shared" si="1"/>
        <v>Other</v>
      </c>
      <c r="AX3664" s="3" t="str">
        <f t="array" ref="AX3664">TEXTJOIN(", ", TRUE, IF(X3664:AS3664="Y", X$1:AS$1, IF(X3664:AS3664&lt;&gt;"", X$1:AS$1 &amp; ": " &amp; X3664:AS3664, "")))
</f>
        <v>Fentanyl, Fentanyl Analogue, Any Opioid, Other: Xylazine</v>
      </c>
    </row>
    <row r="3665">
      <c r="A3665" s="2">
        <v>44449.0</v>
      </c>
      <c r="B3665" s="1" t="s">
        <v>50</v>
      </c>
      <c r="C3665" s="1">
        <v>28.0</v>
      </c>
      <c r="D3665" s="1" t="s">
        <v>51</v>
      </c>
      <c r="E3665" s="1" t="s">
        <v>63</v>
      </c>
      <c r="G3665" s="1" t="s">
        <v>64</v>
      </c>
      <c r="H3665" s="1" t="s">
        <v>65</v>
      </c>
      <c r="I3665" s="1" t="s">
        <v>55</v>
      </c>
      <c r="J3665" s="1" t="s">
        <v>64</v>
      </c>
      <c r="K3665" s="1" t="s">
        <v>65</v>
      </c>
      <c r="L3665" s="1" t="s">
        <v>55</v>
      </c>
      <c r="M3665" s="1" t="s">
        <v>56</v>
      </c>
      <c r="N3665" s="1" t="s">
        <v>136</v>
      </c>
      <c r="O3665" s="1" t="s">
        <v>64</v>
      </c>
      <c r="P3665" s="1" t="s">
        <v>65</v>
      </c>
      <c r="Q3665" s="1" t="s">
        <v>55</v>
      </c>
      <c r="R3665" s="1" t="s">
        <v>56</v>
      </c>
      <c r="T3665" s="1" t="s">
        <v>4281</v>
      </c>
      <c r="U3665" s="1" t="s">
        <v>59</v>
      </c>
      <c r="Z3665" s="1" t="s">
        <v>60</v>
      </c>
      <c r="AM3665" s="1" t="s">
        <v>60</v>
      </c>
      <c r="AR3665" s="1" t="s">
        <v>60</v>
      </c>
      <c r="AT3665" s="1" t="s">
        <v>69</v>
      </c>
      <c r="AU3665" s="1" t="s">
        <v>69</v>
      </c>
      <c r="AV3665" s="1" t="s">
        <v>70</v>
      </c>
      <c r="AW3665" s="3" t="str">
        <f t="shared" si="1"/>
        <v>Other</v>
      </c>
      <c r="AX3665" s="3" t="str">
        <f t="array" ref="AX3665">TEXTJOIN(", ", TRUE, IF(X3665:AS3665="Y", X$1:AS$1, IF(X3665:AS3665&lt;&gt;"", X$1:AS$1 &amp; ": " &amp; X3665:AS3665, "")))
</f>
        <v>Fentanyl, Xylazine, Any Opioid</v>
      </c>
    </row>
    <row r="3666">
      <c r="A3666" s="4">
        <v>41605.0</v>
      </c>
      <c r="B3666" s="1" t="s">
        <v>50</v>
      </c>
      <c r="C3666" s="1">
        <v>37.0</v>
      </c>
      <c r="D3666" s="1" t="s">
        <v>76</v>
      </c>
      <c r="E3666" s="1" t="s">
        <v>63</v>
      </c>
      <c r="G3666" s="1" t="s">
        <v>255</v>
      </c>
      <c r="H3666" s="1" t="s">
        <v>103</v>
      </c>
      <c r="O3666" s="1" t="s">
        <v>256</v>
      </c>
      <c r="P3666" s="1" t="s">
        <v>103</v>
      </c>
      <c r="R3666" s="1" t="s">
        <v>67</v>
      </c>
      <c r="T3666" s="1" t="s">
        <v>4282</v>
      </c>
      <c r="U3666" s="1" t="s">
        <v>187</v>
      </c>
      <c r="AF3666" s="1" t="s">
        <v>60</v>
      </c>
      <c r="AS3666" s="1" t="s">
        <v>1165</v>
      </c>
      <c r="AT3666" s="1" t="s">
        <v>259</v>
      </c>
      <c r="AU3666" s="1" t="s">
        <v>62</v>
      </c>
      <c r="AV3666" s="1" t="s">
        <v>260</v>
      </c>
      <c r="AW3666" s="3" t="str">
        <f t="shared" si="1"/>
        <v>Other</v>
      </c>
      <c r="AX3666" s="3" t="str">
        <f t="array" ref="AX3666">TEXTJOIN(", ", TRUE, IF(X3666:AS3666="Y", X$1:AS$1, IF(X3666:AS3666&lt;&gt;"", X$1:AS$1 &amp; ": " &amp; X3666:AS3666, "")))
</f>
        <v>Benzodiazepine, Other: Morphine</v>
      </c>
    </row>
    <row r="3667">
      <c r="A3667" s="2">
        <v>42208.0</v>
      </c>
      <c r="B3667" s="1" t="s">
        <v>86</v>
      </c>
      <c r="C3667" s="1">
        <v>55.0</v>
      </c>
      <c r="D3667" s="1" t="s">
        <v>76</v>
      </c>
      <c r="E3667" s="1" t="s">
        <v>63</v>
      </c>
      <c r="G3667" s="1" t="s">
        <v>256</v>
      </c>
      <c r="H3667" s="1" t="s">
        <v>103</v>
      </c>
      <c r="I3667" s="1" t="s">
        <v>55</v>
      </c>
      <c r="J3667" s="1" t="s">
        <v>256</v>
      </c>
      <c r="M3667" s="1" t="s">
        <v>56</v>
      </c>
      <c r="O3667" s="1" t="s">
        <v>256</v>
      </c>
      <c r="P3667" s="1" t="s">
        <v>103</v>
      </c>
      <c r="Q3667" s="1" t="s">
        <v>55</v>
      </c>
      <c r="R3667" s="1" t="s">
        <v>67</v>
      </c>
      <c r="T3667" s="1" t="s">
        <v>2488</v>
      </c>
      <c r="U3667" s="1" t="s">
        <v>59</v>
      </c>
      <c r="W3667" s="1" t="s">
        <v>60</v>
      </c>
      <c r="X3667" s="1" t="s">
        <v>60</v>
      </c>
      <c r="AF3667" s="1" t="s">
        <v>60</v>
      </c>
      <c r="AP3667" s="1" t="s">
        <v>60</v>
      </c>
      <c r="AR3667" s="1" t="s">
        <v>60</v>
      </c>
      <c r="AT3667" s="1" t="s">
        <v>282</v>
      </c>
      <c r="AU3667" s="1" t="s">
        <v>282</v>
      </c>
      <c r="AV3667" s="1" t="s">
        <v>260</v>
      </c>
      <c r="AW3667" s="3" t="str">
        <f t="shared" si="1"/>
        <v>Other</v>
      </c>
      <c r="AX3667" s="3" t="str">
        <f t="array" ref="AX3667">TEXTJOIN(", ", TRUE, IF(X3667:AS3667="Y", X$1:AS$1, IF(X3667:AS3667&lt;&gt;"", X$1:AS$1 &amp; ": " &amp; X3667:AS3667, "")))
</f>
        <v>Heroin, Benzodiazepine, Heroin/Morph/Codeine, Any Opioid</v>
      </c>
    </row>
    <row r="3668">
      <c r="A3668" s="2">
        <v>43527.0</v>
      </c>
      <c r="B3668" s="1" t="s">
        <v>50</v>
      </c>
      <c r="C3668" s="1">
        <v>51.0</v>
      </c>
      <c r="D3668" s="1" t="s">
        <v>76</v>
      </c>
      <c r="E3668" s="1" t="s">
        <v>63</v>
      </c>
      <c r="J3668" s="1" t="s">
        <v>967</v>
      </c>
      <c r="K3668" s="1" t="s">
        <v>103</v>
      </c>
      <c r="L3668" s="1" t="s">
        <v>55</v>
      </c>
      <c r="M3668" s="1" t="s">
        <v>177</v>
      </c>
      <c r="N3668" s="1" t="s">
        <v>136</v>
      </c>
      <c r="O3668" s="1" t="s">
        <v>967</v>
      </c>
      <c r="P3668" s="1" t="s">
        <v>103</v>
      </c>
      <c r="Q3668" s="1" t="s">
        <v>55</v>
      </c>
      <c r="R3668" s="1" t="s">
        <v>44</v>
      </c>
      <c r="T3668" s="1" t="s">
        <v>1190</v>
      </c>
      <c r="U3668" s="1" t="s">
        <v>59</v>
      </c>
      <c r="Y3668" s="1" t="s">
        <v>60</v>
      </c>
      <c r="Z3668" s="1" t="s">
        <v>60</v>
      </c>
      <c r="AR3668" s="1" t="s">
        <v>60</v>
      </c>
      <c r="AT3668" s="1" t="s">
        <v>62</v>
      </c>
      <c r="AU3668" s="1" t="s">
        <v>969</v>
      </c>
      <c r="AV3668" s="1" t="s">
        <v>1634</v>
      </c>
      <c r="AW3668" s="3" t="str">
        <f t="shared" si="1"/>
        <v>Other</v>
      </c>
      <c r="AX3668" s="3" t="str">
        <f t="array" ref="AX3668">TEXTJOIN(", ", TRUE, IF(X3668:AS3668="Y", X$1:AS$1, IF(X3668:AS3668&lt;&gt;"", X$1:AS$1 &amp; ": " &amp; X3668:AS3668, "")))
</f>
        <v>Cocaine, Fentanyl, Any Opioid</v>
      </c>
    </row>
    <row r="3669">
      <c r="A3669" s="2">
        <v>41774.0</v>
      </c>
      <c r="B3669" s="1" t="s">
        <v>50</v>
      </c>
      <c r="C3669" s="1">
        <v>46.0</v>
      </c>
      <c r="D3669" s="1" t="s">
        <v>51</v>
      </c>
      <c r="E3669" s="1" t="s">
        <v>63</v>
      </c>
      <c r="G3669" s="1" t="s">
        <v>1871</v>
      </c>
      <c r="J3669" s="1" t="s">
        <v>1871</v>
      </c>
      <c r="L3669" s="1" t="s">
        <v>55</v>
      </c>
      <c r="M3669" s="1" t="s">
        <v>56</v>
      </c>
      <c r="N3669" s="1" t="s">
        <v>276</v>
      </c>
      <c r="O3669" s="1" t="s">
        <v>82</v>
      </c>
      <c r="P3669" s="1" t="s">
        <v>54</v>
      </c>
      <c r="R3669" s="1" t="s">
        <v>67</v>
      </c>
      <c r="T3669" s="1" t="s">
        <v>4283</v>
      </c>
      <c r="U3669" s="1" t="s">
        <v>59</v>
      </c>
      <c r="Z3669" s="1" t="s">
        <v>60</v>
      </c>
      <c r="AF3669" s="1" t="s">
        <v>60</v>
      </c>
      <c r="AT3669" s="1" t="s">
        <v>1873</v>
      </c>
      <c r="AU3669" s="1" t="s">
        <v>1873</v>
      </c>
      <c r="AV3669" s="1" t="s">
        <v>85</v>
      </c>
      <c r="AW3669" s="3" t="str">
        <f t="shared" si="1"/>
        <v>Other</v>
      </c>
      <c r="AX3669" s="3" t="str">
        <f t="array" ref="AX3669">TEXTJOIN(", ", TRUE, IF(X3669:AS3669="Y", X$1:AS$1, IF(X3669:AS3669&lt;&gt;"", X$1:AS$1 &amp; ": " &amp; X3669:AS3669, "")))
</f>
        <v>Fentanyl, Benzodiazepine</v>
      </c>
    </row>
    <row r="3670">
      <c r="A3670" s="2">
        <v>43370.0</v>
      </c>
      <c r="B3670" s="1" t="s">
        <v>50</v>
      </c>
      <c r="C3670" s="1">
        <v>29.0</v>
      </c>
      <c r="D3670" s="1" t="s">
        <v>51</v>
      </c>
      <c r="E3670" s="1" t="s">
        <v>63</v>
      </c>
      <c r="F3670" s="1" t="s">
        <v>137</v>
      </c>
      <c r="G3670" s="1" t="s">
        <v>103</v>
      </c>
      <c r="H3670" s="1" t="s">
        <v>103</v>
      </c>
      <c r="I3670" s="1" t="s">
        <v>55</v>
      </c>
      <c r="J3670" s="1" t="s">
        <v>103</v>
      </c>
      <c r="K3670" s="1" t="s">
        <v>103</v>
      </c>
      <c r="M3670" s="1" t="s">
        <v>44</v>
      </c>
      <c r="N3670" s="1" t="s">
        <v>136</v>
      </c>
      <c r="O3670" s="1" t="s">
        <v>103</v>
      </c>
      <c r="P3670" s="1" t="s">
        <v>103</v>
      </c>
      <c r="Q3670" s="1" t="s">
        <v>55</v>
      </c>
      <c r="R3670" s="1" t="s">
        <v>67</v>
      </c>
      <c r="T3670" s="1" t="s">
        <v>83</v>
      </c>
      <c r="U3670" s="1" t="s">
        <v>59</v>
      </c>
      <c r="Z3670" s="1" t="s">
        <v>60</v>
      </c>
      <c r="AR3670" s="1" t="s">
        <v>60</v>
      </c>
      <c r="AT3670" s="1" t="s">
        <v>167</v>
      </c>
      <c r="AU3670" s="1" t="s">
        <v>167</v>
      </c>
      <c r="AV3670" s="1" t="s">
        <v>168</v>
      </c>
      <c r="AW3670" s="3" t="str">
        <f t="shared" si="1"/>
        <v>Other</v>
      </c>
      <c r="AX3670" s="3" t="str">
        <f t="array" ref="AX3670">TEXTJOIN(", ", TRUE, IF(X3670:AS3670="Y", X$1:AS$1, IF(X3670:AS3670&lt;&gt;"", X$1:AS$1 &amp; ": " &amp; X3670:AS3670, "")))
</f>
        <v>Fentanyl, Any Opioid</v>
      </c>
    </row>
    <row r="3671">
      <c r="A3671" s="2">
        <v>41808.0</v>
      </c>
      <c r="B3671" s="1" t="s">
        <v>50</v>
      </c>
      <c r="C3671" s="1">
        <v>56.0</v>
      </c>
      <c r="D3671" s="1" t="s">
        <v>51</v>
      </c>
      <c r="E3671" s="1" t="s">
        <v>52</v>
      </c>
      <c r="G3671" s="1" t="s">
        <v>82</v>
      </c>
      <c r="J3671" s="1" t="s">
        <v>82</v>
      </c>
      <c r="L3671" s="1" t="s">
        <v>55</v>
      </c>
      <c r="M3671" s="1" t="s">
        <v>56</v>
      </c>
      <c r="N3671" s="1" t="s">
        <v>136</v>
      </c>
      <c r="O3671" s="1" t="s">
        <v>82</v>
      </c>
      <c r="P3671" s="1" t="s">
        <v>54</v>
      </c>
      <c r="R3671" s="1" t="s">
        <v>67</v>
      </c>
      <c r="T3671" s="1" t="s">
        <v>141</v>
      </c>
      <c r="U3671" s="1" t="s">
        <v>59</v>
      </c>
      <c r="V3671" s="1" t="s">
        <v>2649</v>
      </c>
      <c r="X3671" s="1" t="s">
        <v>60</v>
      </c>
      <c r="Y3671" s="1" t="s">
        <v>60</v>
      </c>
      <c r="AT3671" s="1" t="s">
        <v>329</v>
      </c>
      <c r="AU3671" s="1" t="s">
        <v>329</v>
      </c>
      <c r="AV3671" s="1" t="s">
        <v>85</v>
      </c>
      <c r="AW3671" s="3" t="str">
        <f t="shared" si="1"/>
        <v>Other</v>
      </c>
      <c r="AX3671" s="3" t="str">
        <f t="array" ref="AX3671">TEXTJOIN(", ", TRUE, IF(X3671:AS3671="Y", X$1:AS$1, IF(X3671:AS3671&lt;&gt;"", X$1:AS$1 &amp; ": " &amp; X3671:AS3671, "")))
</f>
        <v>Heroin, Cocaine</v>
      </c>
    </row>
    <row r="3672">
      <c r="A3672" s="2">
        <v>43697.0</v>
      </c>
      <c r="B3672" s="1" t="s">
        <v>50</v>
      </c>
      <c r="C3672" s="1">
        <v>56.0</v>
      </c>
      <c r="D3672" s="1" t="s">
        <v>76</v>
      </c>
      <c r="E3672" s="1" t="s">
        <v>63</v>
      </c>
      <c r="G3672" s="1" t="s">
        <v>98</v>
      </c>
      <c r="H3672" s="1" t="s">
        <v>54</v>
      </c>
      <c r="I3672" s="1" t="s">
        <v>55</v>
      </c>
      <c r="J3672" s="1" t="s">
        <v>98</v>
      </c>
      <c r="K3672" s="1" t="s">
        <v>54</v>
      </c>
      <c r="L3672" s="1" t="s">
        <v>55</v>
      </c>
      <c r="M3672" s="1" t="s">
        <v>56</v>
      </c>
      <c r="N3672" s="1" t="s">
        <v>891</v>
      </c>
      <c r="O3672" s="1" t="s">
        <v>98</v>
      </c>
      <c r="P3672" s="1" t="s">
        <v>54</v>
      </c>
      <c r="Q3672" s="1" t="s">
        <v>55</v>
      </c>
      <c r="R3672" s="1" t="s">
        <v>56</v>
      </c>
      <c r="T3672" s="1" t="s">
        <v>4284</v>
      </c>
      <c r="U3672" s="1" t="s">
        <v>59</v>
      </c>
      <c r="V3672" s="1" t="s">
        <v>4285</v>
      </c>
      <c r="AB3672" s="1" t="s">
        <v>60</v>
      </c>
      <c r="AF3672" s="1" t="s">
        <v>60</v>
      </c>
      <c r="AR3672" s="1" t="s">
        <v>60</v>
      </c>
      <c r="AT3672" s="1" t="s">
        <v>100</v>
      </c>
      <c r="AU3672" s="1" t="s">
        <v>100</v>
      </c>
      <c r="AV3672" s="1" t="s">
        <v>101</v>
      </c>
      <c r="AW3672" s="3" t="str">
        <f t="shared" si="1"/>
        <v>Other</v>
      </c>
      <c r="AX3672" s="3" t="str">
        <f t="array" ref="AX3672">TEXTJOIN(", ", TRUE, IF(X3672:AS3672="Y", X$1:AS$1, IF(X3672:AS3672&lt;&gt;"", X$1:AS$1 &amp; ": " &amp; X3672:AS3672, "")))
</f>
        <v>Oxycodone, Benzodiazepine, Any Opioid</v>
      </c>
    </row>
    <row r="3673">
      <c r="A3673" s="2">
        <v>44416.0</v>
      </c>
      <c r="B3673" s="1" t="s">
        <v>50</v>
      </c>
      <c r="C3673" s="1">
        <v>49.0</v>
      </c>
      <c r="D3673" s="1" t="s">
        <v>51</v>
      </c>
      <c r="E3673" s="1" t="s">
        <v>63</v>
      </c>
      <c r="G3673" s="1" t="s">
        <v>222</v>
      </c>
      <c r="H3673" s="1" t="s">
        <v>103</v>
      </c>
      <c r="I3673" s="1" t="s">
        <v>55</v>
      </c>
      <c r="J3673" s="1" t="s">
        <v>222</v>
      </c>
      <c r="K3673" s="1" t="s">
        <v>103</v>
      </c>
      <c r="L3673" s="1" t="s">
        <v>55</v>
      </c>
      <c r="M3673" s="1" t="s">
        <v>56</v>
      </c>
      <c r="N3673" s="1" t="s">
        <v>119</v>
      </c>
      <c r="O3673" s="1" t="s">
        <v>222</v>
      </c>
      <c r="P3673" s="1" t="s">
        <v>103</v>
      </c>
      <c r="Q3673" s="1" t="s">
        <v>55</v>
      </c>
      <c r="R3673" s="1" t="s">
        <v>56</v>
      </c>
      <c r="T3673" s="1" t="s">
        <v>684</v>
      </c>
      <c r="U3673" s="1" t="s">
        <v>59</v>
      </c>
      <c r="X3673" s="1" t="s">
        <v>60</v>
      </c>
      <c r="Z3673" s="1" t="s">
        <v>60</v>
      </c>
      <c r="AP3673" s="1" t="s">
        <v>60</v>
      </c>
      <c r="AR3673" s="1" t="s">
        <v>60</v>
      </c>
      <c r="AT3673" s="1" t="s">
        <v>224</v>
      </c>
      <c r="AU3673" s="1" t="s">
        <v>224</v>
      </c>
      <c r="AV3673" s="1" t="s">
        <v>225</v>
      </c>
      <c r="AW3673" s="3" t="str">
        <f t="shared" si="1"/>
        <v>Other</v>
      </c>
      <c r="AX3673" s="3" t="str">
        <f t="array" ref="AX3673">TEXTJOIN(", ", TRUE, IF(X3673:AS3673="Y", X$1:AS$1, IF(X3673:AS3673&lt;&gt;"", X$1:AS$1 &amp; ": " &amp; X3673:AS3673, "")))
</f>
        <v>Heroin, Fentanyl, Heroin/Morph/Codeine, Any Opioid</v>
      </c>
    </row>
    <row r="3674">
      <c r="A3674" s="2">
        <v>42921.0</v>
      </c>
      <c r="B3674" s="1" t="s">
        <v>86</v>
      </c>
      <c r="C3674" s="1">
        <v>63.0</v>
      </c>
      <c r="D3674" s="1" t="s">
        <v>76</v>
      </c>
      <c r="E3674" s="1" t="s">
        <v>63</v>
      </c>
      <c r="G3674" s="1" t="s">
        <v>1206</v>
      </c>
      <c r="H3674" s="1" t="s">
        <v>54</v>
      </c>
      <c r="I3674" s="1" t="s">
        <v>55</v>
      </c>
      <c r="J3674" s="1" t="s">
        <v>1206</v>
      </c>
      <c r="K3674" s="1" t="s">
        <v>54</v>
      </c>
      <c r="L3674" s="1" t="s">
        <v>55</v>
      </c>
      <c r="M3674" s="1" t="s">
        <v>56</v>
      </c>
      <c r="N3674" s="1" t="s">
        <v>119</v>
      </c>
      <c r="O3674" s="1" t="s">
        <v>1206</v>
      </c>
      <c r="P3674" s="1" t="s">
        <v>54</v>
      </c>
      <c r="Q3674" s="1" t="s">
        <v>55</v>
      </c>
      <c r="R3674" s="1" t="s">
        <v>56</v>
      </c>
      <c r="T3674" s="1" t="s">
        <v>4286</v>
      </c>
      <c r="U3674" s="1" t="s">
        <v>59</v>
      </c>
      <c r="Z3674" s="1" t="s">
        <v>60</v>
      </c>
      <c r="AF3674" s="1" t="s">
        <v>60</v>
      </c>
      <c r="AS3674" s="1" t="s">
        <v>1297</v>
      </c>
      <c r="AT3674" s="1" t="s">
        <v>1210</v>
      </c>
      <c r="AU3674" s="1" t="s">
        <v>1210</v>
      </c>
      <c r="AV3674" s="1" t="s">
        <v>2883</v>
      </c>
      <c r="AW3674" s="3" t="str">
        <f t="shared" si="1"/>
        <v>Other</v>
      </c>
      <c r="AX3674" s="3" t="str">
        <f t="array" ref="AX3674">TEXTJOIN(", ", TRUE, IF(X3674:AS3674="Y", X$1:AS$1, IF(X3674:AS3674&lt;&gt;"", X$1:AS$1 &amp; ": " &amp; X3674:AS3674, "")))
</f>
        <v>Fentanyl, Benzodiazepine, Other: U-47700</v>
      </c>
    </row>
    <row r="3675">
      <c r="A3675" s="2">
        <v>44469.0</v>
      </c>
      <c r="B3675" s="1" t="s">
        <v>50</v>
      </c>
      <c r="C3675" s="1">
        <v>37.0</v>
      </c>
      <c r="D3675" s="1" t="s">
        <v>51</v>
      </c>
      <c r="E3675" s="1" t="s">
        <v>63</v>
      </c>
      <c r="F3675" s="1" t="s">
        <v>267</v>
      </c>
      <c r="G3675" s="1" t="s">
        <v>65</v>
      </c>
      <c r="H3675" s="1" t="s">
        <v>65</v>
      </c>
      <c r="I3675" s="1" t="s">
        <v>55</v>
      </c>
      <c r="J3675" s="1" t="s">
        <v>65</v>
      </c>
      <c r="K3675" s="1" t="s">
        <v>65</v>
      </c>
      <c r="L3675" s="1" t="s">
        <v>55</v>
      </c>
      <c r="M3675" s="1" t="s">
        <v>56</v>
      </c>
      <c r="N3675" s="1" t="s">
        <v>136</v>
      </c>
      <c r="O3675" s="1" t="s">
        <v>65</v>
      </c>
      <c r="P3675" s="1" t="s">
        <v>65</v>
      </c>
      <c r="Q3675" s="1" t="s">
        <v>55</v>
      </c>
      <c r="R3675" s="1" t="s">
        <v>56</v>
      </c>
      <c r="T3675" s="1" t="s">
        <v>151</v>
      </c>
      <c r="U3675" s="1" t="s">
        <v>59</v>
      </c>
      <c r="Y3675" s="1" t="s">
        <v>60</v>
      </c>
      <c r="Z3675" s="1" t="s">
        <v>60</v>
      </c>
      <c r="AR3675" s="1" t="s">
        <v>60</v>
      </c>
      <c r="AT3675" s="1" t="s">
        <v>410</v>
      </c>
      <c r="AU3675" s="1" t="s">
        <v>410</v>
      </c>
      <c r="AV3675" s="1" t="s">
        <v>150</v>
      </c>
      <c r="AW3675" s="3" t="str">
        <f t="shared" si="1"/>
        <v>Other</v>
      </c>
      <c r="AX3675" s="3" t="str">
        <f t="array" ref="AX3675">TEXTJOIN(", ", TRUE, IF(X3675:AS3675="Y", X$1:AS$1, IF(X3675:AS3675&lt;&gt;"", X$1:AS$1 &amp; ": " &amp; X3675:AS3675, "")))
</f>
        <v>Cocaine, Fentanyl, Any Opioid</v>
      </c>
    </row>
    <row r="3676">
      <c r="A3676" s="2">
        <v>42934.0</v>
      </c>
      <c r="B3676" s="1" t="s">
        <v>86</v>
      </c>
      <c r="C3676" s="1">
        <v>25.0</v>
      </c>
      <c r="D3676" s="1" t="s">
        <v>51</v>
      </c>
      <c r="E3676" s="1" t="s">
        <v>63</v>
      </c>
      <c r="G3676" s="1" t="s">
        <v>446</v>
      </c>
      <c r="H3676" s="1" t="s">
        <v>91</v>
      </c>
      <c r="I3676" s="1" t="s">
        <v>55</v>
      </c>
      <c r="J3676" s="1" t="s">
        <v>446</v>
      </c>
      <c r="K3676" s="1" t="s">
        <v>91</v>
      </c>
      <c r="L3676" s="1" t="s">
        <v>55</v>
      </c>
      <c r="M3676" s="1" t="s">
        <v>118</v>
      </c>
      <c r="N3676" s="1" t="s">
        <v>136</v>
      </c>
      <c r="O3676" s="1" t="s">
        <v>446</v>
      </c>
      <c r="P3676" s="1" t="s">
        <v>91</v>
      </c>
      <c r="Q3676" s="1" t="s">
        <v>55</v>
      </c>
      <c r="R3676" s="1" t="s">
        <v>56</v>
      </c>
      <c r="T3676" s="1" t="s">
        <v>1822</v>
      </c>
      <c r="U3676" s="1" t="s">
        <v>59</v>
      </c>
      <c r="Z3676" s="1" t="s">
        <v>60</v>
      </c>
      <c r="AF3676" s="1" t="s">
        <v>60</v>
      </c>
      <c r="AT3676" s="1" t="s">
        <v>448</v>
      </c>
      <c r="AU3676" s="1" t="s">
        <v>448</v>
      </c>
      <c r="AV3676" s="1" t="s">
        <v>449</v>
      </c>
      <c r="AW3676" s="3" t="str">
        <f t="shared" si="1"/>
        <v>Other</v>
      </c>
      <c r="AX3676" s="3" t="str">
        <f t="array" ref="AX3676">TEXTJOIN(", ", TRUE, IF(X3676:AS3676="Y", X$1:AS$1, IF(X3676:AS3676&lt;&gt;"", X$1:AS$1 &amp; ": " &amp; X3676:AS3676, "")))
</f>
        <v>Fentanyl, Benzodiazepine</v>
      </c>
    </row>
    <row r="3677">
      <c r="A3677" s="4">
        <v>43781.0</v>
      </c>
      <c r="B3677" s="1" t="s">
        <v>50</v>
      </c>
      <c r="C3677" s="1">
        <v>28.0</v>
      </c>
      <c r="D3677" s="1" t="s">
        <v>51</v>
      </c>
      <c r="E3677" s="1" t="s">
        <v>52</v>
      </c>
      <c r="G3677" s="1" t="s">
        <v>2075</v>
      </c>
      <c r="H3677" s="1" t="s">
        <v>2076</v>
      </c>
      <c r="I3677" s="1" t="s">
        <v>2077</v>
      </c>
      <c r="J3677" s="1" t="s">
        <v>65</v>
      </c>
      <c r="K3677" s="1" t="s">
        <v>65</v>
      </c>
      <c r="L3677" s="1" t="s">
        <v>55</v>
      </c>
      <c r="N3677" s="1" t="s">
        <v>136</v>
      </c>
      <c r="O3677" s="1" t="s">
        <v>65</v>
      </c>
      <c r="P3677" s="1" t="s">
        <v>65</v>
      </c>
      <c r="Q3677" s="1" t="s">
        <v>55</v>
      </c>
      <c r="R3677" s="1" t="s">
        <v>44</v>
      </c>
      <c r="T3677" s="1" t="s">
        <v>83</v>
      </c>
      <c r="U3677" s="1" t="s">
        <v>59</v>
      </c>
      <c r="Z3677" s="1" t="s">
        <v>60</v>
      </c>
      <c r="AR3677" s="1" t="s">
        <v>60</v>
      </c>
      <c r="AU3677" s="1" t="s">
        <v>410</v>
      </c>
      <c r="AV3677" s="1" t="s">
        <v>150</v>
      </c>
      <c r="AW3677" s="3" t="str">
        <f t="shared" si="1"/>
        <v>Other</v>
      </c>
      <c r="AX3677" s="3" t="str">
        <f t="array" ref="AX3677">TEXTJOIN(", ", TRUE, IF(X3677:AS3677="Y", X$1:AS$1, IF(X3677:AS3677&lt;&gt;"", X$1:AS$1 &amp; ": " &amp; X3677:AS3677, "")))
</f>
        <v>Fentanyl, Any Opioid</v>
      </c>
    </row>
    <row r="3678">
      <c r="A3678" s="2">
        <v>44277.0</v>
      </c>
      <c r="B3678" s="1" t="s">
        <v>50</v>
      </c>
      <c r="C3678" s="1">
        <v>50.0</v>
      </c>
      <c r="D3678" s="1" t="s">
        <v>76</v>
      </c>
      <c r="E3678" s="1" t="s">
        <v>63</v>
      </c>
      <c r="G3678" s="1" t="s">
        <v>216</v>
      </c>
      <c r="H3678" s="1" t="s">
        <v>103</v>
      </c>
      <c r="I3678" s="1" t="s">
        <v>55</v>
      </c>
      <c r="J3678" s="1" t="s">
        <v>216</v>
      </c>
      <c r="K3678" s="1" t="s">
        <v>103</v>
      </c>
      <c r="L3678" s="1" t="s">
        <v>55</v>
      </c>
      <c r="M3678" s="1" t="s">
        <v>56</v>
      </c>
      <c r="N3678" s="1" t="s">
        <v>178</v>
      </c>
      <c r="O3678" s="1" t="s">
        <v>216</v>
      </c>
      <c r="P3678" s="1" t="s">
        <v>103</v>
      </c>
      <c r="Q3678" s="1" t="s">
        <v>55</v>
      </c>
      <c r="R3678" s="1" t="s">
        <v>56</v>
      </c>
      <c r="T3678" s="1" t="s">
        <v>4287</v>
      </c>
      <c r="U3678" s="1" t="s">
        <v>59</v>
      </c>
      <c r="Z3678" s="1" t="s">
        <v>60</v>
      </c>
      <c r="AD3678" s="1" t="s">
        <v>60</v>
      </c>
      <c r="AR3678" s="1" t="s">
        <v>60</v>
      </c>
      <c r="AT3678" s="1" t="s">
        <v>218</v>
      </c>
      <c r="AU3678" s="1" t="s">
        <v>218</v>
      </c>
      <c r="AV3678" s="1" t="s">
        <v>317</v>
      </c>
      <c r="AW3678" s="3" t="str">
        <f t="shared" si="1"/>
        <v>Other</v>
      </c>
      <c r="AX3678" s="3" t="str">
        <f t="array" ref="AX3678">TEXTJOIN(", ", TRUE, IF(X3678:AS3678="Y", X$1:AS$1, IF(X3678:AS3678&lt;&gt;"", X$1:AS$1 &amp; ": " &amp; X3678:AS3678, "")))
</f>
        <v>Fentanyl, Ethanol, Any Opioid</v>
      </c>
    </row>
    <row r="3679">
      <c r="A3679" s="2">
        <v>42501.0</v>
      </c>
      <c r="B3679" s="1" t="s">
        <v>50</v>
      </c>
      <c r="C3679" s="1">
        <v>31.0</v>
      </c>
      <c r="D3679" s="1" t="s">
        <v>76</v>
      </c>
      <c r="E3679" s="1" t="s">
        <v>63</v>
      </c>
      <c r="G3679" s="1" t="s">
        <v>1430</v>
      </c>
      <c r="H3679" s="1" t="s">
        <v>91</v>
      </c>
      <c r="I3679" s="1" t="s">
        <v>55</v>
      </c>
      <c r="J3679" s="1" t="s">
        <v>1430</v>
      </c>
      <c r="M3679" s="1" t="s">
        <v>56</v>
      </c>
      <c r="N3679" s="1" t="s">
        <v>670</v>
      </c>
      <c r="O3679" s="1" t="s">
        <v>1430</v>
      </c>
      <c r="R3679" s="1" t="s">
        <v>56</v>
      </c>
      <c r="T3679" s="1" t="s">
        <v>78</v>
      </c>
      <c r="U3679" s="1" t="s">
        <v>59</v>
      </c>
      <c r="X3679" s="1" t="s">
        <v>60</v>
      </c>
      <c r="AP3679" s="1" t="s">
        <v>60</v>
      </c>
      <c r="AR3679" s="1" t="s">
        <v>60</v>
      </c>
      <c r="AT3679" s="1" t="s">
        <v>1432</v>
      </c>
      <c r="AU3679" s="1" t="s">
        <v>1432</v>
      </c>
      <c r="AV3679" s="1" t="s">
        <v>1433</v>
      </c>
      <c r="AW3679" s="3" t="str">
        <f t="shared" si="1"/>
        <v>Other</v>
      </c>
      <c r="AX3679" s="3" t="str">
        <f t="array" ref="AX3679">TEXTJOIN(", ", TRUE, IF(X3679:AS3679="Y", X$1:AS$1, IF(X3679:AS3679&lt;&gt;"", X$1:AS$1 &amp; ": " &amp; X3679:AS3679, "")))
</f>
        <v>Heroin, Heroin/Morph/Codeine, Any Opioid</v>
      </c>
    </row>
    <row r="3680">
      <c r="A3680" s="4">
        <v>42696.0</v>
      </c>
      <c r="B3680" s="1" t="s">
        <v>50</v>
      </c>
      <c r="C3680" s="1">
        <v>32.0</v>
      </c>
      <c r="D3680" s="1" t="s">
        <v>76</v>
      </c>
      <c r="E3680" s="1" t="s">
        <v>63</v>
      </c>
      <c r="G3680" s="1" t="s">
        <v>120</v>
      </c>
      <c r="H3680" s="1" t="s">
        <v>121</v>
      </c>
      <c r="I3680" s="1" t="s">
        <v>55</v>
      </c>
      <c r="J3680" s="1" t="s">
        <v>91</v>
      </c>
      <c r="M3680" s="1" t="s">
        <v>820</v>
      </c>
      <c r="N3680" s="1" t="s">
        <v>136</v>
      </c>
      <c r="O3680" s="1" t="s">
        <v>91</v>
      </c>
      <c r="R3680" s="1" t="s">
        <v>67</v>
      </c>
      <c r="T3680" s="1" t="s">
        <v>83</v>
      </c>
      <c r="U3680" s="1" t="s">
        <v>59</v>
      </c>
      <c r="Z3680" s="1" t="s">
        <v>60</v>
      </c>
      <c r="AR3680" s="1" t="s">
        <v>60</v>
      </c>
      <c r="AT3680" s="1" t="s">
        <v>236</v>
      </c>
      <c r="AU3680" s="1" t="s">
        <v>110</v>
      </c>
      <c r="AV3680" s="1" t="s">
        <v>111</v>
      </c>
      <c r="AW3680" s="3" t="str">
        <f t="shared" si="1"/>
        <v>Other</v>
      </c>
      <c r="AX3680" s="3" t="str">
        <f t="array" ref="AX3680">TEXTJOIN(", ", TRUE, IF(X3680:AS3680="Y", X$1:AS$1, IF(X3680:AS3680&lt;&gt;"", X$1:AS$1 &amp; ": " &amp; X3680:AS3680, "")))
</f>
        <v>Fentanyl, Any Opioid</v>
      </c>
    </row>
    <row r="3681">
      <c r="A3681" s="4">
        <v>44180.0</v>
      </c>
      <c r="B3681" s="1" t="s">
        <v>50</v>
      </c>
      <c r="C3681" s="1">
        <v>40.0</v>
      </c>
      <c r="D3681" s="1" t="s">
        <v>76</v>
      </c>
      <c r="E3681" s="1" t="s">
        <v>63</v>
      </c>
      <c r="G3681" s="1" t="s">
        <v>116</v>
      </c>
      <c r="H3681" s="1" t="s">
        <v>103</v>
      </c>
      <c r="I3681" s="1" t="s">
        <v>55</v>
      </c>
      <c r="J3681" s="1" t="s">
        <v>116</v>
      </c>
      <c r="K3681" s="1" t="s">
        <v>103</v>
      </c>
      <c r="L3681" s="1" t="s">
        <v>55</v>
      </c>
      <c r="M3681" s="1" t="s">
        <v>56</v>
      </c>
      <c r="N3681" s="1" t="s">
        <v>119</v>
      </c>
      <c r="O3681" s="1" t="s">
        <v>116</v>
      </c>
      <c r="P3681" s="1" t="s">
        <v>103</v>
      </c>
      <c r="Q3681" s="1" t="s">
        <v>55</v>
      </c>
      <c r="R3681" s="1" t="s">
        <v>56</v>
      </c>
      <c r="T3681" s="1" t="s">
        <v>4288</v>
      </c>
      <c r="U3681" s="1" t="s">
        <v>59</v>
      </c>
      <c r="Y3681" s="1" t="s">
        <v>60</v>
      </c>
      <c r="Z3681" s="1" t="s">
        <v>60</v>
      </c>
      <c r="AF3681" s="1" t="s">
        <v>60</v>
      </c>
      <c r="AM3681" s="1" t="s">
        <v>60</v>
      </c>
      <c r="AR3681" s="1" t="s">
        <v>60</v>
      </c>
      <c r="AT3681" s="1" t="s">
        <v>122</v>
      </c>
      <c r="AU3681" s="1" t="s">
        <v>122</v>
      </c>
      <c r="AV3681" s="1" t="s">
        <v>139</v>
      </c>
      <c r="AW3681" s="3" t="str">
        <f t="shared" si="1"/>
        <v>Other</v>
      </c>
      <c r="AX3681" s="3" t="str">
        <f t="array" ref="AX3681">TEXTJOIN(", ", TRUE, IF(X3681:AS3681="Y", X$1:AS$1, IF(X3681:AS3681&lt;&gt;"", X$1:AS$1 &amp; ": " &amp; X3681:AS3681, "")))
</f>
        <v>Cocaine, Fentanyl, Benzodiazepine, Xylazine, Any Opioid</v>
      </c>
    </row>
    <row r="3682">
      <c r="A3682" s="2">
        <v>42884.0</v>
      </c>
      <c r="B3682" s="1" t="s">
        <v>86</v>
      </c>
      <c r="C3682" s="1">
        <v>54.0</v>
      </c>
      <c r="D3682" s="1" t="s">
        <v>51</v>
      </c>
      <c r="E3682" s="1" t="s">
        <v>63</v>
      </c>
      <c r="G3682" s="1" t="s">
        <v>90</v>
      </c>
      <c r="H3682" s="1" t="s">
        <v>91</v>
      </c>
      <c r="I3682" s="1" t="s">
        <v>55</v>
      </c>
      <c r="J3682" s="1" t="s">
        <v>90</v>
      </c>
      <c r="K3682" s="1" t="s">
        <v>91</v>
      </c>
      <c r="L3682" s="1" t="s">
        <v>55</v>
      </c>
      <c r="M3682" s="1" t="s">
        <v>56</v>
      </c>
      <c r="N3682" s="1" t="s">
        <v>119</v>
      </c>
      <c r="O3682" s="1" t="s">
        <v>90</v>
      </c>
      <c r="P3682" s="1" t="s">
        <v>91</v>
      </c>
      <c r="Q3682" s="1" t="s">
        <v>55</v>
      </c>
      <c r="R3682" s="1" t="s">
        <v>56</v>
      </c>
      <c r="T3682" s="1" t="s">
        <v>4289</v>
      </c>
      <c r="U3682" s="1" t="s">
        <v>59</v>
      </c>
      <c r="AD3682" s="1" t="s">
        <v>60</v>
      </c>
      <c r="AG3682" s="1" t="s">
        <v>60</v>
      </c>
      <c r="AT3682" s="1" t="s">
        <v>96</v>
      </c>
      <c r="AU3682" s="1" t="s">
        <v>96</v>
      </c>
      <c r="AV3682" s="1" t="s">
        <v>97</v>
      </c>
      <c r="AW3682" s="3" t="str">
        <f t="shared" si="1"/>
        <v>Other</v>
      </c>
      <c r="AX3682" s="3" t="str">
        <f t="array" ref="AX3682">TEXTJOIN(", ", TRUE, IF(X3682:AS3682="Y", X$1:AS$1, IF(X3682:AS3682&lt;&gt;"", X$1:AS$1 &amp; ": " &amp; X3682:AS3682, "")))
</f>
        <v>Ethanol, Methadone</v>
      </c>
    </row>
    <row r="3683">
      <c r="A3683" s="4">
        <v>42366.0</v>
      </c>
      <c r="B3683" s="1" t="s">
        <v>86</v>
      </c>
      <c r="C3683" s="1">
        <v>50.0</v>
      </c>
      <c r="D3683" s="1" t="s">
        <v>51</v>
      </c>
      <c r="E3683" s="1" t="s">
        <v>63</v>
      </c>
      <c r="G3683" s="1" t="s">
        <v>201</v>
      </c>
      <c r="H3683" s="1" t="s">
        <v>54</v>
      </c>
      <c r="I3683" s="1" t="s">
        <v>55</v>
      </c>
      <c r="J3683" s="1" t="s">
        <v>201</v>
      </c>
      <c r="M3683" s="1" t="s">
        <v>56</v>
      </c>
      <c r="O3683" s="1" t="s">
        <v>201</v>
      </c>
      <c r="P3683" s="1" t="s">
        <v>54</v>
      </c>
      <c r="Q3683" s="1" t="s">
        <v>55</v>
      </c>
      <c r="R3683" s="1" t="s">
        <v>56</v>
      </c>
      <c r="T3683" s="1" t="s">
        <v>4290</v>
      </c>
      <c r="U3683" s="1" t="s">
        <v>59</v>
      </c>
      <c r="AE3683" s="1" t="s">
        <v>60</v>
      </c>
      <c r="AF3683" s="1" t="s">
        <v>60</v>
      </c>
      <c r="AR3683" s="1" t="s">
        <v>60</v>
      </c>
      <c r="AT3683" s="1" t="s">
        <v>205</v>
      </c>
      <c r="AU3683" s="1" t="s">
        <v>205</v>
      </c>
      <c r="AV3683" s="1" t="s">
        <v>206</v>
      </c>
      <c r="AW3683" s="3" t="str">
        <f t="shared" si="1"/>
        <v>Other</v>
      </c>
      <c r="AX3683" s="3" t="str">
        <f t="array" ref="AX3683">TEXTJOIN(", ", TRUE, IF(X3683:AS3683="Y", X$1:AS$1, IF(X3683:AS3683&lt;&gt;"", X$1:AS$1 &amp; ": " &amp; X3683:AS3683, "")))
</f>
        <v>Hydrocodone, Benzodiazepine, Any Opioid</v>
      </c>
    </row>
    <row r="3684">
      <c r="A3684" s="2">
        <v>42933.0</v>
      </c>
      <c r="B3684" s="1" t="s">
        <v>86</v>
      </c>
      <c r="C3684" s="1">
        <v>59.0</v>
      </c>
      <c r="D3684" s="1" t="s">
        <v>76</v>
      </c>
      <c r="E3684" s="1" t="s">
        <v>63</v>
      </c>
      <c r="G3684" s="1" t="s">
        <v>4291</v>
      </c>
      <c r="H3684" s="1" t="s">
        <v>644</v>
      </c>
      <c r="I3684" s="1" t="s">
        <v>342</v>
      </c>
      <c r="J3684" s="1" t="s">
        <v>4291</v>
      </c>
      <c r="K3684" s="1" t="s">
        <v>644</v>
      </c>
      <c r="L3684" s="1" t="s">
        <v>342</v>
      </c>
      <c r="M3684" s="1" t="s">
        <v>56</v>
      </c>
      <c r="N3684" s="1" t="s">
        <v>430</v>
      </c>
      <c r="O3684" s="1" t="s">
        <v>352</v>
      </c>
      <c r="P3684" s="1" t="s">
        <v>54</v>
      </c>
      <c r="Q3684" s="1" t="s">
        <v>55</v>
      </c>
      <c r="R3684" s="1" t="s">
        <v>67</v>
      </c>
      <c r="T3684" s="1" t="s">
        <v>4292</v>
      </c>
      <c r="U3684" s="1" t="s">
        <v>59</v>
      </c>
      <c r="Z3684" s="1" t="s">
        <v>60</v>
      </c>
      <c r="AA3684" s="1" t="s">
        <v>60</v>
      </c>
      <c r="AF3684" s="1" t="s">
        <v>60</v>
      </c>
      <c r="AT3684" s="1" t="s">
        <v>4293</v>
      </c>
      <c r="AU3684" s="1" t="s">
        <v>4293</v>
      </c>
      <c r="AV3684" s="1" t="s">
        <v>355</v>
      </c>
      <c r="AW3684" s="3" t="str">
        <f t="shared" si="1"/>
        <v>Other</v>
      </c>
      <c r="AX3684" s="3" t="str">
        <f t="array" ref="AX3684">TEXTJOIN(", ", TRUE, IF(X3684:AS3684="Y", X$1:AS$1, IF(X3684:AS3684&lt;&gt;"", X$1:AS$1 &amp; ": " &amp; X3684:AS3684, "")))
</f>
        <v>Fentanyl, Fentanyl Analogue, Benzodiazepine</v>
      </c>
    </row>
    <row r="3685">
      <c r="A3685" s="2">
        <v>44272.0</v>
      </c>
      <c r="B3685" s="1" t="s">
        <v>50</v>
      </c>
      <c r="C3685" s="1">
        <v>57.0</v>
      </c>
      <c r="D3685" s="1" t="s">
        <v>51</v>
      </c>
      <c r="E3685" s="1" t="s">
        <v>63</v>
      </c>
      <c r="G3685" s="1" t="s">
        <v>397</v>
      </c>
      <c r="H3685" s="1" t="s">
        <v>103</v>
      </c>
      <c r="I3685" s="1" t="s">
        <v>55</v>
      </c>
      <c r="J3685" s="1" t="s">
        <v>397</v>
      </c>
      <c r="K3685" s="1" t="s">
        <v>103</v>
      </c>
      <c r="L3685" s="1" t="s">
        <v>55</v>
      </c>
      <c r="M3685" s="1" t="s">
        <v>118</v>
      </c>
      <c r="N3685" s="1" t="s">
        <v>136</v>
      </c>
      <c r="O3685" s="1" t="s">
        <v>397</v>
      </c>
      <c r="P3685" s="1" t="s">
        <v>103</v>
      </c>
      <c r="Q3685" s="1" t="s">
        <v>55</v>
      </c>
      <c r="R3685" s="1" t="s">
        <v>44</v>
      </c>
      <c r="T3685" s="1" t="s">
        <v>83</v>
      </c>
      <c r="U3685" s="1" t="s">
        <v>59</v>
      </c>
      <c r="Z3685" s="1" t="s">
        <v>60</v>
      </c>
      <c r="AR3685" s="1" t="s">
        <v>60</v>
      </c>
      <c r="AT3685" s="1" t="s">
        <v>399</v>
      </c>
      <c r="AU3685" s="1" t="s">
        <v>399</v>
      </c>
      <c r="AV3685" s="1" t="s">
        <v>709</v>
      </c>
      <c r="AW3685" s="3" t="str">
        <f t="shared" si="1"/>
        <v>Other</v>
      </c>
      <c r="AX3685" s="3" t="str">
        <f t="array" ref="AX3685">TEXTJOIN(", ", TRUE, IF(X3685:AS3685="Y", X$1:AS$1, IF(X3685:AS3685&lt;&gt;"", X$1:AS$1 &amp; ": " &amp; X3685:AS3685, "")))
</f>
        <v>Fentanyl, Any Opioid</v>
      </c>
    </row>
    <row r="3686">
      <c r="A3686" s="2">
        <v>44354.0</v>
      </c>
      <c r="B3686" s="1" t="s">
        <v>50</v>
      </c>
      <c r="C3686" s="1">
        <v>58.0</v>
      </c>
      <c r="D3686" s="1" t="s">
        <v>51</v>
      </c>
      <c r="E3686" s="1" t="s">
        <v>63</v>
      </c>
      <c r="G3686" s="1" t="s">
        <v>488</v>
      </c>
      <c r="H3686" s="1" t="s">
        <v>91</v>
      </c>
      <c r="I3686" s="1" t="s">
        <v>55</v>
      </c>
      <c r="J3686" s="1" t="s">
        <v>488</v>
      </c>
      <c r="K3686" s="1" t="s">
        <v>91</v>
      </c>
      <c r="L3686" s="1" t="s">
        <v>55</v>
      </c>
      <c r="M3686" s="1" t="s">
        <v>56</v>
      </c>
      <c r="N3686" s="1" t="s">
        <v>119</v>
      </c>
      <c r="O3686" s="1" t="s">
        <v>488</v>
      </c>
      <c r="P3686" s="1" t="s">
        <v>91</v>
      </c>
      <c r="Q3686" s="1" t="s">
        <v>55</v>
      </c>
      <c r="R3686" s="1" t="s">
        <v>56</v>
      </c>
      <c r="T3686" s="1" t="s">
        <v>573</v>
      </c>
      <c r="U3686" s="1" t="s">
        <v>59</v>
      </c>
      <c r="Z3686" s="1" t="s">
        <v>60</v>
      </c>
      <c r="AM3686" s="1" t="s">
        <v>60</v>
      </c>
      <c r="AR3686" s="1" t="s">
        <v>60</v>
      </c>
      <c r="AT3686" s="1" t="s">
        <v>492</v>
      </c>
      <c r="AU3686" s="1" t="s">
        <v>492</v>
      </c>
      <c r="AV3686" s="1" t="s">
        <v>493</v>
      </c>
      <c r="AW3686" s="3" t="str">
        <f t="shared" si="1"/>
        <v>Other</v>
      </c>
      <c r="AX3686" s="3" t="str">
        <f t="array" ref="AX3686">TEXTJOIN(", ", TRUE, IF(X3686:AS3686="Y", X$1:AS$1, IF(X3686:AS3686&lt;&gt;"", X$1:AS$1 &amp; ": " &amp; X3686:AS3686, "")))
</f>
        <v>Fentanyl, Xylazine, Any Opioid</v>
      </c>
    </row>
    <row r="3687">
      <c r="A3687" s="2">
        <v>42107.0</v>
      </c>
      <c r="B3687" s="1" t="s">
        <v>86</v>
      </c>
      <c r="C3687" s="1">
        <v>58.0</v>
      </c>
      <c r="D3687" s="1" t="s">
        <v>51</v>
      </c>
      <c r="E3687" s="1" t="s">
        <v>63</v>
      </c>
      <c r="H3687" s="1" t="s">
        <v>103</v>
      </c>
      <c r="J3687" s="1" t="s">
        <v>103</v>
      </c>
      <c r="M3687" s="1" t="s">
        <v>56</v>
      </c>
      <c r="O3687" s="1" t="s">
        <v>103</v>
      </c>
      <c r="P3687" s="1" t="s">
        <v>103</v>
      </c>
      <c r="Q3687" s="1" t="s">
        <v>55</v>
      </c>
      <c r="R3687" s="1" t="s">
        <v>56</v>
      </c>
      <c r="T3687" s="1" t="s">
        <v>4294</v>
      </c>
      <c r="U3687" s="1" t="s">
        <v>59</v>
      </c>
      <c r="AD3687" s="1" t="s">
        <v>60</v>
      </c>
      <c r="AF3687" s="1" t="s">
        <v>60</v>
      </c>
      <c r="AG3687" s="1" t="s">
        <v>60</v>
      </c>
      <c r="AR3687" s="1" t="s">
        <v>60</v>
      </c>
      <c r="AT3687" s="1" t="s">
        <v>62</v>
      </c>
      <c r="AU3687" s="1" t="s">
        <v>167</v>
      </c>
      <c r="AV3687" s="1" t="s">
        <v>168</v>
      </c>
      <c r="AW3687" s="3" t="str">
        <f t="shared" si="1"/>
        <v>Other</v>
      </c>
      <c r="AX3687" s="3" t="str">
        <f t="array" ref="AX3687">TEXTJOIN(", ", TRUE, IF(X3687:AS3687="Y", X$1:AS$1, IF(X3687:AS3687&lt;&gt;"", X$1:AS$1 &amp; ": " &amp; X3687:AS3687, "")))
</f>
        <v>Ethanol, Benzodiazepine, Methadone, Any Opioid</v>
      </c>
    </row>
    <row r="3688">
      <c r="A3688" s="4">
        <v>41926.0</v>
      </c>
      <c r="B3688" s="1" t="s">
        <v>50</v>
      </c>
      <c r="C3688" s="1">
        <v>54.0</v>
      </c>
      <c r="D3688" s="1" t="s">
        <v>51</v>
      </c>
      <c r="E3688" s="1" t="s">
        <v>63</v>
      </c>
      <c r="G3688" s="1" t="s">
        <v>300</v>
      </c>
      <c r="J3688" s="1" t="s">
        <v>300</v>
      </c>
      <c r="L3688" s="1" t="s">
        <v>55</v>
      </c>
      <c r="M3688" s="1" t="s">
        <v>56</v>
      </c>
      <c r="N3688" s="1" t="s">
        <v>66</v>
      </c>
      <c r="O3688" s="1" t="s">
        <v>300</v>
      </c>
      <c r="P3688" s="1" t="s">
        <v>299</v>
      </c>
      <c r="R3688" s="1" t="s">
        <v>56</v>
      </c>
      <c r="T3688" s="1" t="s">
        <v>3231</v>
      </c>
      <c r="U3688" s="1" t="s">
        <v>59</v>
      </c>
      <c r="X3688" s="1" t="s">
        <v>60</v>
      </c>
      <c r="AD3688" s="1" t="s">
        <v>60</v>
      </c>
      <c r="AT3688" s="1" t="s">
        <v>304</v>
      </c>
      <c r="AU3688" s="1" t="s">
        <v>304</v>
      </c>
      <c r="AV3688" s="1" t="s">
        <v>302</v>
      </c>
      <c r="AW3688" s="3" t="str">
        <f t="shared" si="1"/>
        <v>Other</v>
      </c>
      <c r="AX3688" s="3" t="str">
        <f t="array" ref="AX3688">TEXTJOIN(", ", TRUE, IF(X3688:AS3688="Y", X$1:AS$1, IF(X3688:AS3688&lt;&gt;"", X$1:AS$1 &amp; ": " &amp; X3688:AS3688, "")))
</f>
        <v>Heroin, Ethanol</v>
      </c>
    </row>
    <row r="3689">
      <c r="A3689" s="2">
        <v>44296.0</v>
      </c>
      <c r="B3689" s="1" t="s">
        <v>50</v>
      </c>
      <c r="C3689" s="1">
        <v>27.0</v>
      </c>
      <c r="D3689" s="1" t="s">
        <v>51</v>
      </c>
      <c r="E3689" s="1" t="s">
        <v>63</v>
      </c>
      <c r="G3689" s="1" t="s">
        <v>368</v>
      </c>
      <c r="H3689" s="1" t="s">
        <v>91</v>
      </c>
      <c r="I3689" s="1" t="s">
        <v>55</v>
      </c>
      <c r="J3689" s="1" t="s">
        <v>72</v>
      </c>
      <c r="K3689" s="1" t="s">
        <v>91</v>
      </c>
      <c r="L3689" s="1" t="s">
        <v>55</v>
      </c>
      <c r="M3689" s="1" t="s">
        <v>44</v>
      </c>
      <c r="N3689" s="1" t="s">
        <v>178</v>
      </c>
      <c r="O3689" s="1" t="s">
        <v>120</v>
      </c>
      <c r="P3689" s="1" t="s">
        <v>121</v>
      </c>
      <c r="Q3689" s="1" t="s">
        <v>55</v>
      </c>
      <c r="R3689" s="1" t="s">
        <v>173</v>
      </c>
      <c r="T3689" s="1" t="s">
        <v>4295</v>
      </c>
      <c r="U3689" s="1" t="s">
        <v>59</v>
      </c>
      <c r="Z3689" s="1" t="s">
        <v>60</v>
      </c>
      <c r="AR3689" s="1" t="s">
        <v>60</v>
      </c>
      <c r="AT3689" s="1" t="s">
        <v>369</v>
      </c>
      <c r="AU3689" s="1" t="s">
        <v>619</v>
      </c>
      <c r="AV3689" s="1" t="s">
        <v>123</v>
      </c>
      <c r="AW3689" s="3" t="str">
        <f t="shared" si="1"/>
        <v>Other</v>
      </c>
      <c r="AX3689" s="3" t="str">
        <f t="array" ref="AX3689">TEXTJOIN(", ", TRUE, IF(X3689:AS3689="Y", X$1:AS$1, IF(X3689:AS3689&lt;&gt;"", X$1:AS$1 &amp; ": " &amp; X3689:AS3689, "")))
</f>
        <v>Fentanyl, Any Opioid</v>
      </c>
    </row>
    <row r="3690">
      <c r="A3690" s="4">
        <v>44162.0</v>
      </c>
      <c r="B3690" s="1" t="s">
        <v>50</v>
      </c>
      <c r="C3690" s="1">
        <v>26.0</v>
      </c>
      <c r="D3690" s="1" t="s">
        <v>51</v>
      </c>
      <c r="E3690" s="1" t="s">
        <v>63</v>
      </c>
      <c r="G3690" s="1" t="s">
        <v>1395</v>
      </c>
      <c r="H3690" s="1" t="s">
        <v>65</v>
      </c>
      <c r="I3690" s="1" t="s">
        <v>55</v>
      </c>
      <c r="J3690" s="1" t="s">
        <v>1395</v>
      </c>
      <c r="K3690" s="1" t="s">
        <v>65</v>
      </c>
      <c r="L3690" s="1" t="s">
        <v>55</v>
      </c>
      <c r="M3690" s="1" t="s">
        <v>330</v>
      </c>
      <c r="N3690" s="1" t="s">
        <v>178</v>
      </c>
      <c r="O3690" s="1" t="s">
        <v>64</v>
      </c>
      <c r="P3690" s="1" t="s">
        <v>65</v>
      </c>
      <c r="Q3690" s="1" t="s">
        <v>55</v>
      </c>
      <c r="R3690" s="1" t="s">
        <v>67</v>
      </c>
      <c r="T3690" s="1" t="s">
        <v>1403</v>
      </c>
      <c r="U3690" s="1" t="s">
        <v>59</v>
      </c>
      <c r="Z3690" s="1" t="s">
        <v>60</v>
      </c>
      <c r="AG3690" s="1" t="s">
        <v>60</v>
      </c>
      <c r="AR3690" s="1" t="s">
        <v>60</v>
      </c>
      <c r="AT3690" s="1" t="s">
        <v>1398</v>
      </c>
      <c r="AU3690" s="1" t="s">
        <v>1398</v>
      </c>
      <c r="AV3690" s="1" t="s">
        <v>70</v>
      </c>
      <c r="AW3690" s="3" t="str">
        <f t="shared" si="1"/>
        <v>Other</v>
      </c>
      <c r="AX3690" s="3" t="str">
        <f t="array" ref="AX3690">TEXTJOIN(", ", TRUE, IF(X3690:AS3690="Y", X$1:AS$1, IF(X3690:AS3690&lt;&gt;"", X$1:AS$1 &amp; ": " &amp; X3690:AS3690, "")))
</f>
        <v>Fentanyl, Methadone, Any Opioid</v>
      </c>
    </row>
    <row r="3691">
      <c r="A3691" s="2">
        <v>41796.0</v>
      </c>
      <c r="B3691" s="1" t="s">
        <v>50</v>
      </c>
      <c r="C3691" s="1">
        <v>42.0</v>
      </c>
      <c r="D3691" s="1" t="s">
        <v>51</v>
      </c>
      <c r="E3691" s="1" t="s">
        <v>63</v>
      </c>
      <c r="G3691" s="1" t="s">
        <v>300</v>
      </c>
      <c r="J3691" s="1" t="s">
        <v>300</v>
      </c>
      <c r="L3691" s="1" t="s">
        <v>55</v>
      </c>
      <c r="M3691" s="1" t="s">
        <v>56</v>
      </c>
      <c r="N3691" s="1" t="s">
        <v>66</v>
      </c>
      <c r="O3691" s="1" t="s">
        <v>300</v>
      </c>
      <c r="P3691" s="1" t="s">
        <v>299</v>
      </c>
      <c r="R3691" s="1" t="s">
        <v>56</v>
      </c>
      <c r="T3691" s="1" t="s">
        <v>2517</v>
      </c>
      <c r="U3691" s="1" t="s">
        <v>59</v>
      </c>
      <c r="X3691" s="1" t="s">
        <v>60</v>
      </c>
      <c r="AD3691" s="1" t="s">
        <v>60</v>
      </c>
      <c r="AT3691" s="1" t="s">
        <v>304</v>
      </c>
      <c r="AU3691" s="1" t="s">
        <v>304</v>
      </c>
      <c r="AV3691" s="1" t="s">
        <v>302</v>
      </c>
      <c r="AW3691" s="3" t="str">
        <f t="shared" si="1"/>
        <v>Other</v>
      </c>
      <c r="AX3691" s="3" t="str">
        <f t="array" ref="AX3691">TEXTJOIN(", ", TRUE, IF(X3691:AS3691="Y", X$1:AS$1, IF(X3691:AS3691&lt;&gt;"", X$1:AS$1 &amp; ": " &amp; X3691:AS3691, "")))
</f>
        <v>Heroin, Ethanol</v>
      </c>
    </row>
    <row r="3692">
      <c r="A3692" s="2">
        <v>41390.0</v>
      </c>
      <c r="B3692" s="1" t="s">
        <v>50</v>
      </c>
      <c r="C3692" s="1">
        <v>48.0</v>
      </c>
      <c r="D3692" s="1" t="s">
        <v>51</v>
      </c>
      <c r="E3692" s="1" t="s">
        <v>63</v>
      </c>
      <c r="G3692" s="1" t="s">
        <v>2567</v>
      </c>
      <c r="H3692" s="1" t="s">
        <v>65</v>
      </c>
      <c r="J3692" s="1" t="s">
        <v>2567</v>
      </c>
      <c r="L3692" s="1" t="s">
        <v>55</v>
      </c>
      <c r="M3692" s="1" t="s">
        <v>56</v>
      </c>
      <c r="N3692" s="1" t="s">
        <v>104</v>
      </c>
      <c r="O3692" s="1" t="s">
        <v>2567</v>
      </c>
      <c r="P3692" s="1" t="s">
        <v>65</v>
      </c>
      <c r="R3692" s="1" t="s">
        <v>56</v>
      </c>
      <c r="T3692" s="1" t="s">
        <v>741</v>
      </c>
      <c r="U3692" s="1" t="s">
        <v>59</v>
      </c>
      <c r="AB3692" s="1" t="s">
        <v>60</v>
      </c>
      <c r="AT3692" s="1" t="s">
        <v>2569</v>
      </c>
      <c r="AU3692" s="1" t="s">
        <v>2569</v>
      </c>
      <c r="AV3692" s="1" t="s">
        <v>3181</v>
      </c>
      <c r="AW3692" s="3" t="str">
        <f t="shared" si="1"/>
        <v>Other</v>
      </c>
      <c r="AX3692" s="3" t="str">
        <f t="array" ref="AX3692">TEXTJOIN(", ", TRUE, IF(X3692:AS3692="Y", X$1:AS$1, IF(X3692:AS3692&lt;&gt;"", X$1:AS$1 &amp; ": " &amp; X3692:AS3692, "")))
</f>
        <v>Oxycodone</v>
      </c>
    </row>
    <row r="3693">
      <c r="A3693" s="2">
        <v>44103.0</v>
      </c>
      <c r="B3693" s="1" t="s">
        <v>50</v>
      </c>
      <c r="C3693" s="1">
        <v>23.0</v>
      </c>
      <c r="D3693" s="1" t="s">
        <v>51</v>
      </c>
      <c r="E3693" s="1" t="s">
        <v>63</v>
      </c>
      <c r="G3693" s="1" t="s">
        <v>549</v>
      </c>
      <c r="H3693" s="1" t="s">
        <v>299</v>
      </c>
      <c r="I3693" s="1" t="s">
        <v>55</v>
      </c>
      <c r="J3693" s="1" t="s">
        <v>549</v>
      </c>
      <c r="K3693" s="1" t="s">
        <v>299</v>
      </c>
      <c r="L3693" s="1" t="s">
        <v>55</v>
      </c>
      <c r="M3693" s="1" t="s">
        <v>177</v>
      </c>
      <c r="N3693" s="1" t="s">
        <v>178</v>
      </c>
      <c r="O3693" s="1" t="s">
        <v>549</v>
      </c>
      <c r="P3693" s="1" t="s">
        <v>299</v>
      </c>
      <c r="Q3693" s="1" t="s">
        <v>55</v>
      </c>
      <c r="R3693" s="1" t="s">
        <v>44</v>
      </c>
      <c r="T3693" s="1" t="s">
        <v>1477</v>
      </c>
      <c r="U3693" s="1" t="s">
        <v>59</v>
      </c>
      <c r="Z3693" s="1" t="s">
        <v>60</v>
      </c>
      <c r="AD3693" s="1" t="s">
        <v>60</v>
      </c>
      <c r="AR3693" s="1" t="s">
        <v>60</v>
      </c>
      <c r="AT3693" s="1" t="s">
        <v>551</v>
      </c>
      <c r="AU3693" s="1" t="s">
        <v>551</v>
      </c>
      <c r="AV3693" s="1" t="s">
        <v>920</v>
      </c>
      <c r="AW3693" s="3" t="str">
        <f t="shared" si="1"/>
        <v>Other</v>
      </c>
      <c r="AX3693" s="3" t="str">
        <f t="array" ref="AX3693">TEXTJOIN(", ", TRUE, IF(X3693:AS3693="Y", X$1:AS$1, IF(X3693:AS3693&lt;&gt;"", X$1:AS$1 &amp; ": " &amp; X3693:AS3693, "")))
</f>
        <v>Fentanyl, Ethanol, Any Opioid</v>
      </c>
    </row>
    <row r="3694">
      <c r="A3694" s="2">
        <v>44411.0</v>
      </c>
      <c r="B3694" s="1" t="s">
        <v>50</v>
      </c>
      <c r="C3694" s="1">
        <v>45.0</v>
      </c>
      <c r="D3694" s="1" t="s">
        <v>76</v>
      </c>
      <c r="E3694" s="1" t="s">
        <v>502</v>
      </c>
      <c r="G3694" s="1" t="s">
        <v>103</v>
      </c>
      <c r="H3694" s="1" t="s">
        <v>103</v>
      </c>
      <c r="I3694" s="1" t="s">
        <v>55</v>
      </c>
      <c r="J3694" s="1" t="s">
        <v>103</v>
      </c>
      <c r="K3694" s="1" t="s">
        <v>103</v>
      </c>
      <c r="L3694" s="1" t="s">
        <v>55</v>
      </c>
      <c r="M3694" s="1" t="s">
        <v>56</v>
      </c>
      <c r="N3694" s="1" t="s">
        <v>119</v>
      </c>
      <c r="O3694" s="1" t="s">
        <v>103</v>
      </c>
      <c r="P3694" s="1" t="s">
        <v>103</v>
      </c>
      <c r="Q3694" s="1" t="s">
        <v>55</v>
      </c>
      <c r="R3694" s="1" t="s">
        <v>180</v>
      </c>
      <c r="T3694" s="1" t="s">
        <v>1308</v>
      </c>
      <c r="U3694" s="1" t="s">
        <v>59</v>
      </c>
      <c r="Z3694" s="1" t="s">
        <v>60</v>
      </c>
      <c r="AA3694" s="1" t="s">
        <v>60</v>
      </c>
      <c r="AR3694" s="1" t="s">
        <v>60</v>
      </c>
      <c r="AT3694" s="1" t="s">
        <v>167</v>
      </c>
      <c r="AU3694" s="1" t="s">
        <v>167</v>
      </c>
      <c r="AV3694" s="1" t="s">
        <v>168</v>
      </c>
      <c r="AW3694" s="3" t="str">
        <f t="shared" si="1"/>
        <v>Other</v>
      </c>
      <c r="AX3694" s="3" t="str">
        <f t="array" ref="AX3694">TEXTJOIN(", ", TRUE, IF(X3694:AS3694="Y", X$1:AS$1, IF(X3694:AS3694&lt;&gt;"", X$1:AS$1 &amp; ": " &amp; X3694:AS3694, "")))
</f>
        <v>Fentanyl, Fentanyl Analogue, Any Opioid</v>
      </c>
    </row>
    <row r="3695">
      <c r="A3695" s="2">
        <v>41536.0</v>
      </c>
      <c r="B3695" s="1" t="s">
        <v>50</v>
      </c>
      <c r="C3695" s="1">
        <v>43.0</v>
      </c>
      <c r="D3695" s="1" t="s">
        <v>76</v>
      </c>
      <c r="E3695" s="1" t="s">
        <v>63</v>
      </c>
      <c r="G3695" s="1" t="s">
        <v>352</v>
      </c>
      <c r="H3695" s="1" t="s">
        <v>54</v>
      </c>
      <c r="J3695" s="1" t="s">
        <v>82</v>
      </c>
      <c r="L3695" s="1" t="s">
        <v>55</v>
      </c>
      <c r="M3695" s="1" t="s">
        <v>820</v>
      </c>
      <c r="N3695" s="1" t="s">
        <v>836</v>
      </c>
      <c r="O3695" s="1" t="s">
        <v>82</v>
      </c>
      <c r="P3695" s="1" t="s">
        <v>54</v>
      </c>
      <c r="R3695" s="1" t="s">
        <v>67</v>
      </c>
      <c r="T3695" s="1" t="s">
        <v>4296</v>
      </c>
      <c r="U3695" s="1" t="s">
        <v>59</v>
      </c>
      <c r="X3695" s="1" t="s">
        <v>60</v>
      </c>
      <c r="AD3695" s="1" t="s">
        <v>60</v>
      </c>
      <c r="AT3695" s="1" t="s">
        <v>354</v>
      </c>
      <c r="AU3695" s="1" t="s">
        <v>329</v>
      </c>
      <c r="AV3695" s="1" t="s">
        <v>85</v>
      </c>
      <c r="AW3695" s="3" t="str">
        <f t="shared" si="1"/>
        <v>Other</v>
      </c>
      <c r="AX3695" s="3" t="str">
        <f t="array" ref="AX3695">TEXTJOIN(", ", TRUE, IF(X3695:AS3695="Y", X$1:AS$1, IF(X3695:AS3695&lt;&gt;"", X$1:AS$1 &amp; ": " &amp; X3695:AS3695, "")))
</f>
        <v>Heroin, Ethanol</v>
      </c>
    </row>
    <row r="3696">
      <c r="A3696" s="2">
        <v>41976.0</v>
      </c>
      <c r="B3696" s="1" t="s">
        <v>50</v>
      </c>
      <c r="C3696" s="1">
        <v>19.0</v>
      </c>
      <c r="D3696" s="1" t="s">
        <v>51</v>
      </c>
      <c r="E3696" s="1" t="s">
        <v>63</v>
      </c>
      <c r="G3696" s="1" t="s">
        <v>300</v>
      </c>
      <c r="J3696" s="1" t="s">
        <v>300</v>
      </c>
      <c r="L3696" s="1" t="s">
        <v>55</v>
      </c>
      <c r="M3696" s="1" t="s">
        <v>56</v>
      </c>
      <c r="N3696" s="1" t="s">
        <v>276</v>
      </c>
      <c r="O3696" s="1" t="s">
        <v>300</v>
      </c>
      <c r="P3696" s="1" t="s">
        <v>299</v>
      </c>
      <c r="R3696" s="1" t="s">
        <v>44</v>
      </c>
      <c r="S3696" s="1" t="s">
        <v>4297</v>
      </c>
      <c r="T3696" s="1" t="s">
        <v>1863</v>
      </c>
      <c r="U3696" s="1" t="s">
        <v>59</v>
      </c>
      <c r="X3696" s="1" t="s">
        <v>60</v>
      </c>
      <c r="AF3696" s="1" t="s">
        <v>60</v>
      </c>
      <c r="AT3696" s="1" t="s">
        <v>304</v>
      </c>
      <c r="AU3696" s="1" t="s">
        <v>304</v>
      </c>
      <c r="AV3696" s="1" t="s">
        <v>302</v>
      </c>
      <c r="AW3696" s="3" t="str">
        <f t="shared" si="1"/>
        <v>Other</v>
      </c>
      <c r="AX3696" s="3" t="str">
        <f t="array" ref="AX3696">TEXTJOIN(", ", TRUE, IF(X3696:AS3696="Y", X$1:AS$1, IF(X3696:AS3696&lt;&gt;"", X$1:AS$1 &amp; ": " &amp; X3696:AS3696, "")))
</f>
        <v>Heroin, Benzodiazepine</v>
      </c>
    </row>
    <row r="3697">
      <c r="A3697" s="4">
        <v>44190.0</v>
      </c>
      <c r="B3697" s="1" t="s">
        <v>50</v>
      </c>
      <c r="C3697" s="1">
        <v>22.0</v>
      </c>
      <c r="D3697" s="1" t="s">
        <v>51</v>
      </c>
      <c r="E3697" s="1" t="s">
        <v>63</v>
      </c>
      <c r="G3697" s="1" t="s">
        <v>65</v>
      </c>
      <c r="H3697" s="1" t="s">
        <v>65</v>
      </c>
      <c r="I3697" s="1" t="s">
        <v>55</v>
      </c>
      <c r="J3697" s="1" t="s">
        <v>65</v>
      </c>
      <c r="K3697" s="1" t="s">
        <v>65</v>
      </c>
      <c r="L3697" s="1" t="s">
        <v>55</v>
      </c>
      <c r="M3697" s="1" t="s">
        <v>56</v>
      </c>
      <c r="N3697" s="1" t="s">
        <v>136</v>
      </c>
      <c r="O3697" s="1" t="s">
        <v>65</v>
      </c>
      <c r="P3697" s="1" t="s">
        <v>65</v>
      </c>
      <c r="Q3697" s="1" t="s">
        <v>55</v>
      </c>
      <c r="R3697" s="1" t="s">
        <v>67</v>
      </c>
      <c r="T3697" s="1" t="s">
        <v>4298</v>
      </c>
      <c r="U3697" s="1" t="s">
        <v>59</v>
      </c>
      <c r="Z3697" s="1" t="s">
        <v>60</v>
      </c>
      <c r="AI3697" s="1" t="s">
        <v>60</v>
      </c>
      <c r="AR3697" s="1" t="s">
        <v>60</v>
      </c>
      <c r="AT3697" s="1" t="s">
        <v>410</v>
      </c>
      <c r="AU3697" s="1" t="s">
        <v>410</v>
      </c>
      <c r="AV3697" s="1" t="s">
        <v>150</v>
      </c>
      <c r="AW3697" s="3" t="str">
        <f t="shared" si="1"/>
        <v>Other</v>
      </c>
      <c r="AX3697" s="3" t="str">
        <f t="array" ref="AX3697">TEXTJOIN(", ", TRUE, IF(X3697:AS3697="Y", X$1:AS$1, IF(X3697:AS3697&lt;&gt;"", X$1:AS$1 &amp; ": " &amp; X3697:AS3697, "")))
</f>
        <v>Fentanyl, Amphet, Any Opioid</v>
      </c>
    </row>
    <row r="3698">
      <c r="A3698" s="2">
        <v>42046.0</v>
      </c>
      <c r="B3698" s="1" t="s">
        <v>86</v>
      </c>
      <c r="C3698" s="1">
        <v>39.0</v>
      </c>
      <c r="D3698" s="1" t="s">
        <v>51</v>
      </c>
      <c r="E3698" s="1" t="s">
        <v>63</v>
      </c>
      <c r="F3698" s="1" t="s">
        <v>137</v>
      </c>
      <c r="G3698" s="1" t="s">
        <v>91</v>
      </c>
      <c r="J3698" s="1" t="s">
        <v>91</v>
      </c>
      <c r="M3698" s="1" t="s">
        <v>44</v>
      </c>
      <c r="O3698" s="1" t="s">
        <v>91</v>
      </c>
      <c r="P3698" s="1" t="s">
        <v>91</v>
      </c>
      <c r="Q3698" s="1" t="s">
        <v>55</v>
      </c>
      <c r="R3698" s="1" t="s">
        <v>67</v>
      </c>
      <c r="T3698" s="1" t="s">
        <v>4299</v>
      </c>
      <c r="U3698" s="1" t="s">
        <v>59</v>
      </c>
      <c r="Z3698" s="1" t="s">
        <v>60</v>
      </c>
      <c r="AF3698" s="1" t="s">
        <v>60</v>
      </c>
      <c r="AR3698" s="1" t="s">
        <v>60</v>
      </c>
      <c r="AT3698" s="1" t="s">
        <v>110</v>
      </c>
      <c r="AU3698" s="1" t="s">
        <v>110</v>
      </c>
      <c r="AV3698" s="1" t="s">
        <v>111</v>
      </c>
      <c r="AW3698" s="3" t="str">
        <f t="shared" si="1"/>
        <v>Other</v>
      </c>
      <c r="AX3698" s="3" t="str">
        <f t="array" ref="AX3698">TEXTJOIN(", ", TRUE, IF(X3698:AS3698="Y", X$1:AS$1, IF(X3698:AS3698&lt;&gt;"", X$1:AS$1 &amp; ": " &amp; X3698:AS3698, "")))
</f>
        <v>Fentanyl, Benzodiazepine, Any Opioid</v>
      </c>
    </row>
    <row r="3699">
      <c r="A3699" s="2">
        <v>44256.0</v>
      </c>
      <c r="B3699" s="1" t="s">
        <v>50</v>
      </c>
      <c r="C3699" s="1">
        <v>61.0</v>
      </c>
      <c r="D3699" s="1" t="s">
        <v>51</v>
      </c>
      <c r="E3699" s="1" t="s">
        <v>502</v>
      </c>
      <c r="G3699" s="1" t="s">
        <v>91</v>
      </c>
      <c r="H3699" s="1" t="s">
        <v>91</v>
      </c>
      <c r="I3699" s="1" t="s">
        <v>55</v>
      </c>
      <c r="J3699" s="1" t="s">
        <v>91</v>
      </c>
      <c r="K3699" s="1" t="s">
        <v>91</v>
      </c>
      <c r="L3699" s="1" t="s">
        <v>55</v>
      </c>
      <c r="M3699" s="1" t="s">
        <v>56</v>
      </c>
      <c r="N3699" s="1" t="s">
        <v>93</v>
      </c>
      <c r="O3699" s="1" t="s">
        <v>91</v>
      </c>
      <c r="P3699" s="1" t="s">
        <v>91</v>
      </c>
      <c r="Q3699" s="1" t="s">
        <v>55</v>
      </c>
      <c r="R3699" s="1" t="s">
        <v>56</v>
      </c>
      <c r="T3699" s="1" t="s">
        <v>4300</v>
      </c>
      <c r="U3699" s="1" t="s">
        <v>59</v>
      </c>
      <c r="Y3699" s="1" t="s">
        <v>60</v>
      </c>
      <c r="Z3699" s="1" t="s">
        <v>60</v>
      </c>
      <c r="AD3699" s="1" t="s">
        <v>60</v>
      </c>
      <c r="AM3699" s="1" t="s">
        <v>60</v>
      </c>
      <c r="AR3699" s="1" t="s">
        <v>60</v>
      </c>
      <c r="AT3699" s="1" t="s">
        <v>110</v>
      </c>
      <c r="AU3699" s="1" t="s">
        <v>110</v>
      </c>
      <c r="AV3699" s="1" t="s">
        <v>111</v>
      </c>
      <c r="AW3699" s="3" t="str">
        <f t="shared" si="1"/>
        <v>Other</v>
      </c>
      <c r="AX3699" s="3" t="str">
        <f t="array" ref="AX3699">TEXTJOIN(", ", TRUE, IF(X3699:AS3699="Y", X$1:AS$1, IF(X3699:AS3699&lt;&gt;"", X$1:AS$1 &amp; ": " &amp; X3699:AS3699, "")))
</f>
        <v>Cocaine, Fentanyl, Ethanol, Xylazine, Any Opioid</v>
      </c>
    </row>
    <row r="3700">
      <c r="A3700" s="2">
        <v>43667.0</v>
      </c>
      <c r="B3700" s="1" t="s">
        <v>50</v>
      </c>
      <c r="C3700" s="1">
        <v>31.0</v>
      </c>
      <c r="D3700" s="1" t="s">
        <v>51</v>
      </c>
      <c r="E3700" s="1" t="s">
        <v>63</v>
      </c>
      <c r="G3700" s="1" t="s">
        <v>103</v>
      </c>
      <c r="H3700" s="1" t="s">
        <v>103</v>
      </c>
      <c r="I3700" s="1" t="s">
        <v>55</v>
      </c>
      <c r="J3700" s="1" t="s">
        <v>103</v>
      </c>
      <c r="K3700" s="1" t="s">
        <v>103</v>
      </c>
      <c r="L3700" s="1" t="s">
        <v>55</v>
      </c>
      <c r="M3700" s="1" t="s">
        <v>92</v>
      </c>
      <c r="N3700" s="1" t="s">
        <v>136</v>
      </c>
      <c r="O3700" s="1" t="s">
        <v>103</v>
      </c>
      <c r="P3700" s="1" t="s">
        <v>103</v>
      </c>
      <c r="Q3700" s="1" t="s">
        <v>55</v>
      </c>
      <c r="R3700" s="1" t="s">
        <v>67</v>
      </c>
      <c r="T3700" s="1" t="s">
        <v>596</v>
      </c>
      <c r="U3700" s="1" t="s">
        <v>59</v>
      </c>
      <c r="X3700" s="1" t="s">
        <v>60</v>
      </c>
      <c r="Z3700" s="1" t="s">
        <v>60</v>
      </c>
      <c r="AP3700" s="1" t="s">
        <v>60</v>
      </c>
      <c r="AR3700" s="1" t="s">
        <v>60</v>
      </c>
      <c r="AT3700" s="1" t="s">
        <v>167</v>
      </c>
      <c r="AU3700" s="1" t="s">
        <v>167</v>
      </c>
      <c r="AV3700" s="1" t="s">
        <v>168</v>
      </c>
      <c r="AW3700" s="3" t="str">
        <f t="shared" si="1"/>
        <v>Other</v>
      </c>
      <c r="AX3700" s="3" t="str">
        <f t="array" ref="AX3700">TEXTJOIN(", ", TRUE, IF(X3700:AS3700="Y", X$1:AS$1, IF(X3700:AS3700&lt;&gt;"", X$1:AS$1 &amp; ": " &amp; X3700:AS3700, "")))
</f>
        <v>Heroin, Fentanyl, Heroin/Morph/Codeine, Any Opioid</v>
      </c>
    </row>
    <row r="3701">
      <c r="A3701" s="2">
        <v>41748.0</v>
      </c>
      <c r="B3701" s="1" t="s">
        <v>50</v>
      </c>
      <c r="C3701" s="1">
        <v>45.0</v>
      </c>
      <c r="D3701" s="1" t="s">
        <v>51</v>
      </c>
      <c r="E3701" s="1" t="s">
        <v>63</v>
      </c>
      <c r="G3701" s="1" t="s">
        <v>222</v>
      </c>
      <c r="J3701" s="1" t="s">
        <v>222</v>
      </c>
      <c r="L3701" s="1" t="s">
        <v>55</v>
      </c>
      <c r="M3701" s="1" t="s">
        <v>56</v>
      </c>
      <c r="N3701" s="1" t="s">
        <v>104</v>
      </c>
      <c r="O3701" s="1" t="s">
        <v>222</v>
      </c>
      <c r="P3701" s="1" t="s">
        <v>103</v>
      </c>
      <c r="R3701" s="1" t="s">
        <v>56</v>
      </c>
      <c r="T3701" s="1" t="s">
        <v>4301</v>
      </c>
      <c r="U3701" s="1" t="s">
        <v>59</v>
      </c>
      <c r="AB3701" s="1" t="s">
        <v>60</v>
      </c>
      <c r="AC3701" s="1" t="s">
        <v>60</v>
      </c>
      <c r="AD3701" s="1" t="s">
        <v>60</v>
      </c>
      <c r="AF3701" s="1" t="s">
        <v>60</v>
      </c>
      <c r="AT3701" s="1" t="s">
        <v>224</v>
      </c>
      <c r="AU3701" s="1" t="s">
        <v>224</v>
      </c>
      <c r="AV3701" s="1" t="s">
        <v>225</v>
      </c>
      <c r="AW3701" s="3" t="str">
        <f t="shared" si="1"/>
        <v>Other</v>
      </c>
      <c r="AX3701" s="3" t="str">
        <f t="array" ref="AX3701">TEXTJOIN(", ", TRUE, IF(X3701:AS3701="Y", X$1:AS$1, IF(X3701:AS3701&lt;&gt;"", X$1:AS$1 &amp; ": " &amp; X3701:AS3701, "")))
</f>
        <v>Oxycodone, Oxymorphone, Ethanol, Benzodiazepine</v>
      </c>
    </row>
    <row r="3702">
      <c r="A3702" s="2">
        <v>42530.0</v>
      </c>
      <c r="B3702" s="1" t="s">
        <v>50</v>
      </c>
      <c r="C3702" s="1">
        <v>32.0</v>
      </c>
      <c r="D3702" s="1" t="s">
        <v>76</v>
      </c>
      <c r="E3702" s="1" t="s">
        <v>63</v>
      </c>
      <c r="J3702" s="1" t="s">
        <v>98</v>
      </c>
      <c r="M3702" s="1" t="s">
        <v>820</v>
      </c>
      <c r="N3702" s="1" t="s">
        <v>276</v>
      </c>
      <c r="O3702" s="1" t="s">
        <v>98</v>
      </c>
      <c r="R3702" s="1" t="s">
        <v>44</v>
      </c>
      <c r="S3702" s="1" t="s">
        <v>4302</v>
      </c>
      <c r="T3702" s="1" t="s">
        <v>4303</v>
      </c>
      <c r="U3702" s="1" t="s">
        <v>59</v>
      </c>
      <c r="X3702" s="1" t="s">
        <v>60</v>
      </c>
      <c r="Y3702" s="1" t="s">
        <v>60</v>
      </c>
      <c r="Z3702" s="1" t="s">
        <v>60</v>
      </c>
      <c r="AG3702" s="1" t="s">
        <v>60</v>
      </c>
      <c r="AP3702" s="1" t="s">
        <v>60</v>
      </c>
      <c r="AR3702" s="1" t="s">
        <v>60</v>
      </c>
      <c r="AT3702" s="1" t="s">
        <v>62</v>
      </c>
      <c r="AU3702" s="1" t="s">
        <v>100</v>
      </c>
      <c r="AV3702" s="1" t="s">
        <v>101</v>
      </c>
      <c r="AW3702" s="3" t="str">
        <f t="shared" si="1"/>
        <v>Other</v>
      </c>
      <c r="AX3702" s="3" t="str">
        <f t="array" ref="AX3702">TEXTJOIN(", ", TRUE, IF(X3702:AS3702="Y", X$1:AS$1, IF(X3702:AS3702&lt;&gt;"", X$1:AS$1 &amp; ": " &amp; X3702:AS3702, "")))
</f>
        <v>Heroin, Cocaine, Fentanyl, Methadone, Heroin/Morph/Codeine, Any Opioid</v>
      </c>
    </row>
    <row r="3703">
      <c r="A3703" s="2">
        <v>43601.0</v>
      </c>
      <c r="B3703" s="1" t="s">
        <v>50</v>
      </c>
      <c r="C3703" s="1">
        <v>36.0</v>
      </c>
      <c r="D3703" s="1" t="s">
        <v>76</v>
      </c>
      <c r="E3703" s="1" t="s">
        <v>63</v>
      </c>
      <c r="F3703" s="1" t="s">
        <v>137</v>
      </c>
      <c r="G3703" s="1" t="s">
        <v>82</v>
      </c>
      <c r="H3703" s="1" t="s">
        <v>54</v>
      </c>
      <c r="I3703" s="1" t="s">
        <v>55</v>
      </c>
      <c r="J3703" s="1" t="s">
        <v>82</v>
      </c>
      <c r="K3703" s="1" t="s">
        <v>54</v>
      </c>
      <c r="L3703" s="1" t="s">
        <v>55</v>
      </c>
      <c r="M3703" s="1" t="s">
        <v>56</v>
      </c>
      <c r="N3703" s="1" t="s">
        <v>4304</v>
      </c>
      <c r="O3703" s="1" t="s">
        <v>82</v>
      </c>
      <c r="P3703" s="1" t="s">
        <v>54</v>
      </c>
      <c r="Q3703" s="1" t="s">
        <v>55</v>
      </c>
      <c r="R3703" s="1" t="s">
        <v>56</v>
      </c>
      <c r="T3703" s="1" t="s">
        <v>4305</v>
      </c>
      <c r="U3703" s="1" t="s">
        <v>59</v>
      </c>
      <c r="AB3703" s="1" t="s">
        <v>60</v>
      </c>
      <c r="AR3703" s="1" t="s">
        <v>60</v>
      </c>
      <c r="AT3703" s="1" t="s">
        <v>329</v>
      </c>
      <c r="AU3703" s="1" t="s">
        <v>329</v>
      </c>
      <c r="AV3703" s="1" t="s">
        <v>85</v>
      </c>
      <c r="AW3703" s="3" t="str">
        <f t="shared" si="1"/>
        <v>Other</v>
      </c>
      <c r="AX3703" s="3" t="str">
        <f t="array" ref="AX3703">TEXTJOIN(", ", TRUE, IF(X3703:AS3703="Y", X$1:AS$1, IF(X3703:AS3703&lt;&gt;"", X$1:AS$1 &amp; ": " &amp; X3703:AS3703, "")))
</f>
        <v>Oxycodone, Any Opioid</v>
      </c>
    </row>
    <row r="3704">
      <c r="A3704" s="2">
        <v>43974.0</v>
      </c>
      <c r="B3704" s="1" t="s">
        <v>50</v>
      </c>
      <c r="C3704" s="1">
        <v>30.0</v>
      </c>
      <c r="D3704" s="1" t="s">
        <v>51</v>
      </c>
      <c r="E3704" s="1" t="s">
        <v>63</v>
      </c>
      <c r="G3704" s="1" t="s">
        <v>1430</v>
      </c>
      <c r="H3704" s="1" t="s">
        <v>91</v>
      </c>
      <c r="I3704" s="1" t="s">
        <v>55</v>
      </c>
      <c r="J3704" s="1" t="s">
        <v>1430</v>
      </c>
      <c r="K3704" s="1" t="s">
        <v>91</v>
      </c>
      <c r="L3704" s="1" t="s">
        <v>55</v>
      </c>
      <c r="M3704" s="1" t="s">
        <v>56</v>
      </c>
      <c r="N3704" s="1" t="s">
        <v>66</v>
      </c>
      <c r="O3704" s="1" t="s">
        <v>1430</v>
      </c>
      <c r="P3704" s="1" t="s">
        <v>91</v>
      </c>
      <c r="Q3704" s="1" t="s">
        <v>55</v>
      </c>
      <c r="R3704" s="1" t="s">
        <v>56</v>
      </c>
      <c r="T3704" s="1" t="s">
        <v>4306</v>
      </c>
      <c r="U3704" s="1" t="s">
        <v>59</v>
      </c>
      <c r="Z3704" s="1" t="s">
        <v>60</v>
      </c>
      <c r="AF3704" s="1" t="s">
        <v>60</v>
      </c>
      <c r="AM3704" s="1" t="s">
        <v>60</v>
      </c>
      <c r="AR3704" s="1" t="s">
        <v>60</v>
      </c>
      <c r="AT3704" s="1" t="s">
        <v>1432</v>
      </c>
      <c r="AU3704" s="1" t="s">
        <v>1432</v>
      </c>
      <c r="AV3704" s="1" t="s">
        <v>1433</v>
      </c>
      <c r="AW3704" s="3" t="str">
        <f t="shared" si="1"/>
        <v>Other</v>
      </c>
      <c r="AX3704" s="3" t="str">
        <f t="array" ref="AX3704">TEXTJOIN(", ", TRUE, IF(X3704:AS3704="Y", X$1:AS$1, IF(X3704:AS3704&lt;&gt;"", X$1:AS$1 &amp; ": " &amp; X3704:AS3704, "")))
</f>
        <v>Fentanyl, Benzodiazepine, Xylazine, Any Opioid</v>
      </c>
    </row>
    <row r="3705">
      <c r="A3705" s="2">
        <v>43208.0</v>
      </c>
      <c r="B3705" s="1" t="s">
        <v>50</v>
      </c>
      <c r="C3705" s="1">
        <v>26.0</v>
      </c>
      <c r="D3705" s="1" t="s">
        <v>51</v>
      </c>
      <c r="E3705" s="1" t="s">
        <v>63</v>
      </c>
      <c r="F3705" s="1" t="s">
        <v>137</v>
      </c>
      <c r="G3705" s="1" t="s">
        <v>98</v>
      </c>
      <c r="H3705" s="1" t="s">
        <v>54</v>
      </c>
      <c r="I3705" s="1" t="s">
        <v>55</v>
      </c>
      <c r="J3705" s="1" t="s">
        <v>98</v>
      </c>
      <c r="K3705" s="1" t="s">
        <v>54</v>
      </c>
      <c r="M3705" s="1" t="s">
        <v>56</v>
      </c>
      <c r="N3705" s="1" t="s">
        <v>136</v>
      </c>
      <c r="O3705" s="1" t="s">
        <v>98</v>
      </c>
      <c r="P3705" s="1" t="s">
        <v>54</v>
      </c>
      <c r="Q3705" s="1" t="s">
        <v>55</v>
      </c>
      <c r="R3705" s="1" t="s">
        <v>56</v>
      </c>
      <c r="T3705" s="1" t="s">
        <v>596</v>
      </c>
      <c r="U3705" s="1" t="s">
        <v>59</v>
      </c>
      <c r="X3705" s="1" t="s">
        <v>60</v>
      </c>
      <c r="Z3705" s="1" t="s">
        <v>60</v>
      </c>
      <c r="AP3705" s="1" t="s">
        <v>60</v>
      </c>
      <c r="AR3705" s="1" t="s">
        <v>60</v>
      </c>
      <c r="AT3705" s="1" t="s">
        <v>100</v>
      </c>
      <c r="AU3705" s="1" t="s">
        <v>100</v>
      </c>
      <c r="AV3705" s="1" t="s">
        <v>101</v>
      </c>
      <c r="AW3705" s="3" t="str">
        <f t="shared" si="1"/>
        <v>Other</v>
      </c>
      <c r="AX3705" s="3" t="str">
        <f t="array" ref="AX3705">TEXTJOIN(", ", TRUE, IF(X3705:AS3705="Y", X$1:AS$1, IF(X3705:AS3705&lt;&gt;"", X$1:AS$1 &amp; ": " &amp; X3705:AS3705, "")))
</f>
        <v>Heroin, Fentanyl, Heroin/Morph/Codeine, Any Opioid</v>
      </c>
    </row>
    <row r="3706">
      <c r="A3706" s="2">
        <v>43771.0</v>
      </c>
      <c r="B3706" s="1" t="s">
        <v>50</v>
      </c>
      <c r="C3706" s="1">
        <v>58.0</v>
      </c>
      <c r="D3706" s="1" t="s">
        <v>51</v>
      </c>
      <c r="E3706" s="1" t="s">
        <v>63</v>
      </c>
      <c r="G3706" s="1" t="s">
        <v>474</v>
      </c>
      <c r="H3706" s="1" t="s">
        <v>91</v>
      </c>
      <c r="I3706" s="1" t="s">
        <v>55</v>
      </c>
      <c r="J3706" s="1" t="s">
        <v>474</v>
      </c>
      <c r="K3706" s="1" t="s">
        <v>91</v>
      </c>
      <c r="L3706" s="1" t="s">
        <v>55</v>
      </c>
      <c r="M3706" s="1" t="s">
        <v>56</v>
      </c>
      <c r="N3706" s="1" t="s">
        <v>2587</v>
      </c>
      <c r="O3706" s="1" t="s">
        <v>474</v>
      </c>
      <c r="P3706" s="1" t="s">
        <v>91</v>
      </c>
      <c r="Q3706" s="1" t="s">
        <v>55</v>
      </c>
      <c r="R3706" s="1" t="s">
        <v>56</v>
      </c>
      <c r="T3706" s="1" t="s">
        <v>1882</v>
      </c>
      <c r="U3706" s="1" t="s">
        <v>59</v>
      </c>
      <c r="Z3706" s="1" t="s">
        <v>60</v>
      </c>
      <c r="AD3706" s="1" t="s">
        <v>60</v>
      </c>
      <c r="AR3706" s="1" t="s">
        <v>60</v>
      </c>
      <c r="AT3706" s="1" t="s">
        <v>477</v>
      </c>
      <c r="AU3706" s="1" t="s">
        <v>477</v>
      </c>
      <c r="AV3706" s="1" t="s">
        <v>478</v>
      </c>
      <c r="AW3706" s="3" t="str">
        <f t="shared" si="1"/>
        <v>Other</v>
      </c>
      <c r="AX3706" s="3" t="str">
        <f t="array" ref="AX3706">TEXTJOIN(", ", TRUE, IF(X3706:AS3706="Y", X$1:AS$1, IF(X3706:AS3706&lt;&gt;"", X$1:AS$1 &amp; ": " &amp; X3706:AS3706, "")))
</f>
        <v>Fentanyl, Ethanol, Any Opioid</v>
      </c>
    </row>
    <row r="3707">
      <c r="A3707" s="2">
        <v>44316.0</v>
      </c>
      <c r="B3707" s="1" t="s">
        <v>50</v>
      </c>
      <c r="C3707" s="1">
        <v>32.0</v>
      </c>
      <c r="D3707" s="1" t="s">
        <v>51</v>
      </c>
      <c r="E3707" s="1" t="s">
        <v>63</v>
      </c>
      <c r="G3707" s="1" t="s">
        <v>624</v>
      </c>
      <c r="H3707" s="1" t="s">
        <v>299</v>
      </c>
      <c r="I3707" s="1" t="s">
        <v>55</v>
      </c>
      <c r="J3707" s="1" t="s">
        <v>624</v>
      </c>
      <c r="K3707" s="1" t="s">
        <v>299</v>
      </c>
      <c r="L3707" s="1" t="s">
        <v>55</v>
      </c>
      <c r="M3707" s="1" t="s">
        <v>56</v>
      </c>
      <c r="N3707" s="1" t="s">
        <v>178</v>
      </c>
      <c r="O3707" s="1" t="s">
        <v>624</v>
      </c>
      <c r="P3707" s="1" t="s">
        <v>299</v>
      </c>
      <c r="Q3707" s="1" t="s">
        <v>55</v>
      </c>
      <c r="R3707" s="1" t="s">
        <v>44</v>
      </c>
      <c r="S3707" s="1" t="s">
        <v>1120</v>
      </c>
      <c r="T3707" s="1" t="s">
        <v>4307</v>
      </c>
      <c r="U3707" s="1" t="s">
        <v>59</v>
      </c>
      <c r="Y3707" s="1" t="s">
        <v>60</v>
      </c>
      <c r="Z3707" s="1" t="s">
        <v>60</v>
      </c>
      <c r="AA3707" s="1" t="s">
        <v>60</v>
      </c>
      <c r="AF3707" s="1" t="s">
        <v>60</v>
      </c>
      <c r="AN3707" s="1" t="s">
        <v>60</v>
      </c>
      <c r="AR3707" s="1" t="s">
        <v>60</v>
      </c>
      <c r="AT3707" s="1" t="s">
        <v>626</v>
      </c>
      <c r="AU3707" s="1" t="s">
        <v>626</v>
      </c>
      <c r="AV3707" s="1" t="s">
        <v>627</v>
      </c>
      <c r="AW3707" s="3" t="str">
        <f t="shared" si="1"/>
        <v>Other</v>
      </c>
      <c r="AX3707" s="3" t="str">
        <f t="array" ref="AX3707">TEXTJOIN(", ", TRUE, IF(X3707:AS3707="Y", X$1:AS$1, IF(X3707:AS3707&lt;&gt;"", X$1:AS$1 &amp; ": " &amp; X3707:AS3707, "")))
</f>
        <v>Cocaine, Fentanyl, Fentanyl Analogue, Benzodiazepine, Gabapentin, Any Opioid</v>
      </c>
    </row>
    <row r="3708">
      <c r="A3708" s="2">
        <v>42537.0</v>
      </c>
      <c r="B3708" s="1" t="s">
        <v>50</v>
      </c>
      <c r="C3708" s="1">
        <v>44.0</v>
      </c>
      <c r="D3708" s="1" t="s">
        <v>76</v>
      </c>
      <c r="E3708" s="1" t="s">
        <v>63</v>
      </c>
      <c r="G3708" s="1" t="s">
        <v>950</v>
      </c>
      <c r="H3708" s="1" t="s">
        <v>125</v>
      </c>
      <c r="I3708" s="1" t="s">
        <v>55</v>
      </c>
      <c r="J3708" s="1" t="s">
        <v>91</v>
      </c>
      <c r="M3708" s="1" t="s">
        <v>404</v>
      </c>
      <c r="N3708" s="1" t="s">
        <v>136</v>
      </c>
      <c r="O3708" s="1" t="s">
        <v>91</v>
      </c>
      <c r="R3708" s="1" t="s">
        <v>44</v>
      </c>
      <c r="S3708" s="1" t="s">
        <v>1262</v>
      </c>
      <c r="T3708" s="1" t="s">
        <v>4308</v>
      </c>
      <c r="U3708" s="1" t="s">
        <v>59</v>
      </c>
      <c r="X3708" s="1" t="s">
        <v>60</v>
      </c>
      <c r="Y3708" s="1" t="s">
        <v>60</v>
      </c>
      <c r="Z3708" s="1" t="s">
        <v>60</v>
      </c>
      <c r="AP3708" s="1" t="s">
        <v>60</v>
      </c>
      <c r="AR3708" s="1" t="s">
        <v>60</v>
      </c>
      <c r="AT3708" s="1" t="s">
        <v>951</v>
      </c>
      <c r="AU3708" s="1" t="s">
        <v>110</v>
      </c>
      <c r="AV3708" s="1" t="s">
        <v>111</v>
      </c>
      <c r="AW3708" s="3" t="str">
        <f t="shared" si="1"/>
        <v>Other</v>
      </c>
      <c r="AX3708" s="3" t="str">
        <f t="array" ref="AX3708">TEXTJOIN(", ", TRUE, IF(X3708:AS3708="Y", X$1:AS$1, IF(X3708:AS3708&lt;&gt;"", X$1:AS$1 &amp; ": " &amp; X3708:AS3708, "")))
</f>
        <v>Heroin, Cocaine, Fentanyl, Heroin/Morph/Codeine, Any Opioid</v>
      </c>
    </row>
    <row r="3709">
      <c r="A3709" s="2">
        <v>41837.0</v>
      </c>
      <c r="B3709" s="1" t="s">
        <v>50</v>
      </c>
      <c r="C3709" s="1">
        <v>58.0</v>
      </c>
      <c r="D3709" s="1" t="s">
        <v>51</v>
      </c>
      <c r="E3709" s="1" t="s">
        <v>63</v>
      </c>
      <c r="G3709" s="1" t="s">
        <v>4309</v>
      </c>
      <c r="J3709" s="1" t="s">
        <v>4309</v>
      </c>
      <c r="L3709" s="1" t="s">
        <v>55</v>
      </c>
      <c r="M3709" s="1" t="s">
        <v>56</v>
      </c>
      <c r="N3709" s="1" t="s">
        <v>4310</v>
      </c>
      <c r="O3709" s="1" t="s">
        <v>4309</v>
      </c>
      <c r="P3709" s="1" t="s">
        <v>263</v>
      </c>
      <c r="R3709" s="1" t="s">
        <v>56</v>
      </c>
      <c r="T3709" s="1" t="s">
        <v>4311</v>
      </c>
      <c r="U3709" s="1" t="s">
        <v>59</v>
      </c>
      <c r="V3709" s="1" t="s">
        <v>491</v>
      </c>
      <c r="AB3709" s="1" t="s">
        <v>60</v>
      </c>
      <c r="AC3709" s="1" t="s">
        <v>60</v>
      </c>
      <c r="AD3709" s="1" t="s">
        <v>60</v>
      </c>
      <c r="AE3709" s="1" t="s">
        <v>60</v>
      </c>
      <c r="AT3709" s="1" t="s">
        <v>4312</v>
      </c>
      <c r="AU3709" s="1" t="s">
        <v>4312</v>
      </c>
      <c r="AV3709" s="1" t="s">
        <v>4313</v>
      </c>
      <c r="AW3709" s="3" t="str">
        <f t="shared" si="1"/>
        <v>Other</v>
      </c>
      <c r="AX3709" s="3" t="str">
        <f t="array" ref="AX3709">TEXTJOIN(", ", TRUE, IF(X3709:AS3709="Y", X$1:AS$1, IF(X3709:AS3709&lt;&gt;"", X$1:AS$1 &amp; ": " &amp; X3709:AS3709, "")))
</f>
        <v>Oxycodone, Oxymorphone, Ethanol, Hydrocodone</v>
      </c>
    </row>
    <row r="3710">
      <c r="A3710" s="2">
        <v>42764.0</v>
      </c>
      <c r="B3710" s="1" t="s">
        <v>86</v>
      </c>
      <c r="C3710" s="1">
        <v>47.0</v>
      </c>
      <c r="D3710" s="1" t="s">
        <v>51</v>
      </c>
      <c r="E3710" s="1" t="s">
        <v>63</v>
      </c>
      <c r="F3710" s="1" t="s">
        <v>137</v>
      </c>
      <c r="G3710" s="1" t="s">
        <v>53</v>
      </c>
      <c r="H3710" s="1" t="s">
        <v>54</v>
      </c>
      <c r="I3710" s="1" t="s">
        <v>55</v>
      </c>
      <c r="J3710" s="1" t="s">
        <v>53</v>
      </c>
      <c r="K3710" s="1" t="s">
        <v>54</v>
      </c>
      <c r="L3710" s="1" t="s">
        <v>55</v>
      </c>
      <c r="M3710" s="1" t="s">
        <v>56</v>
      </c>
      <c r="N3710" s="1" t="s">
        <v>104</v>
      </c>
      <c r="O3710" s="1" t="s">
        <v>53</v>
      </c>
      <c r="P3710" s="1" t="s">
        <v>54</v>
      </c>
      <c r="Q3710" s="1" t="s">
        <v>55</v>
      </c>
      <c r="R3710" s="1" t="s">
        <v>56</v>
      </c>
      <c r="T3710" s="1" t="s">
        <v>4314</v>
      </c>
      <c r="U3710" s="1" t="s">
        <v>59</v>
      </c>
      <c r="AD3710" s="1" t="s">
        <v>60</v>
      </c>
      <c r="AF3710" s="1" t="s">
        <v>60</v>
      </c>
      <c r="AT3710" s="1" t="s">
        <v>61</v>
      </c>
      <c r="AU3710" s="1" t="s">
        <v>61</v>
      </c>
      <c r="AV3710" s="1" t="s">
        <v>294</v>
      </c>
      <c r="AW3710" s="3" t="str">
        <f t="shared" si="1"/>
        <v>Other</v>
      </c>
      <c r="AX3710" s="3" t="str">
        <f t="array" ref="AX3710">TEXTJOIN(", ", TRUE, IF(X3710:AS3710="Y", X$1:AS$1, IF(X3710:AS3710&lt;&gt;"", X$1:AS$1 &amp; ": " &amp; X3710:AS3710, "")))
</f>
        <v>Ethanol, Benzodiazepine</v>
      </c>
    </row>
    <row r="3711">
      <c r="A3711" s="2">
        <v>44465.0</v>
      </c>
      <c r="B3711" s="1" t="s">
        <v>50</v>
      </c>
      <c r="C3711" s="1">
        <v>22.0</v>
      </c>
      <c r="D3711" s="1" t="s">
        <v>51</v>
      </c>
      <c r="E3711" s="1" t="s">
        <v>118</v>
      </c>
      <c r="G3711" s="1" t="s">
        <v>82</v>
      </c>
      <c r="H3711" s="1" t="s">
        <v>54</v>
      </c>
      <c r="I3711" s="1" t="s">
        <v>55</v>
      </c>
      <c r="J3711" s="1" t="s">
        <v>82</v>
      </c>
      <c r="K3711" s="1" t="s">
        <v>54</v>
      </c>
      <c r="L3711" s="1" t="s">
        <v>55</v>
      </c>
      <c r="N3711" s="1" t="s">
        <v>136</v>
      </c>
      <c r="O3711" s="1" t="s">
        <v>82</v>
      </c>
      <c r="P3711" s="1" t="s">
        <v>54</v>
      </c>
      <c r="Q3711" s="1" t="s">
        <v>55</v>
      </c>
      <c r="R3711" s="1" t="s">
        <v>180</v>
      </c>
      <c r="T3711" s="1" t="s">
        <v>83</v>
      </c>
      <c r="U3711" s="1" t="s">
        <v>59</v>
      </c>
      <c r="Z3711" s="1" t="s">
        <v>60</v>
      </c>
      <c r="AR3711" s="1" t="s">
        <v>60</v>
      </c>
      <c r="AT3711" s="1" t="s">
        <v>329</v>
      </c>
      <c r="AU3711" s="1" t="s">
        <v>329</v>
      </c>
      <c r="AV3711" s="1" t="s">
        <v>85</v>
      </c>
      <c r="AW3711" s="3" t="str">
        <f t="shared" si="1"/>
        <v>Other</v>
      </c>
      <c r="AX3711" s="3" t="str">
        <f t="array" ref="AX3711">TEXTJOIN(", ", TRUE, IF(X3711:AS3711="Y", X$1:AS$1, IF(X3711:AS3711&lt;&gt;"", X$1:AS$1 &amp; ": " &amp; X3711:AS3711, "")))
</f>
        <v>Fentanyl, Any Opioid</v>
      </c>
    </row>
    <row r="3712">
      <c r="A3712" s="2">
        <v>42598.0</v>
      </c>
      <c r="B3712" s="1" t="s">
        <v>50</v>
      </c>
      <c r="C3712" s="1">
        <v>29.0</v>
      </c>
      <c r="D3712" s="1" t="s">
        <v>76</v>
      </c>
      <c r="E3712" s="1" t="s">
        <v>63</v>
      </c>
      <c r="G3712" s="1" t="s">
        <v>540</v>
      </c>
      <c r="H3712" s="1" t="s">
        <v>91</v>
      </c>
      <c r="I3712" s="1" t="s">
        <v>55</v>
      </c>
      <c r="J3712" s="1" t="s">
        <v>540</v>
      </c>
      <c r="M3712" s="1" t="s">
        <v>56</v>
      </c>
      <c r="N3712" s="1" t="s">
        <v>4315</v>
      </c>
      <c r="O3712" s="1" t="s">
        <v>540</v>
      </c>
      <c r="R3712" s="1" t="s">
        <v>56</v>
      </c>
      <c r="T3712" s="1" t="s">
        <v>4316</v>
      </c>
      <c r="U3712" s="1" t="s">
        <v>59</v>
      </c>
      <c r="AB3712" s="1" t="s">
        <v>60</v>
      </c>
      <c r="AD3712" s="1" t="s">
        <v>60</v>
      </c>
      <c r="AF3712" s="1" t="s">
        <v>60</v>
      </c>
      <c r="AT3712" s="1" t="s">
        <v>542</v>
      </c>
      <c r="AU3712" s="1" t="s">
        <v>542</v>
      </c>
      <c r="AV3712" s="1" t="s">
        <v>543</v>
      </c>
      <c r="AW3712" s="3" t="str">
        <f t="shared" si="1"/>
        <v>Other</v>
      </c>
      <c r="AX3712" s="3" t="str">
        <f t="array" ref="AX3712">TEXTJOIN(", ", TRUE, IF(X3712:AS3712="Y", X$1:AS$1, IF(X3712:AS3712&lt;&gt;"", X$1:AS$1 &amp; ": " &amp; X3712:AS3712, "")))
</f>
        <v>Oxycodone, Ethanol, Benzodiazepine</v>
      </c>
    </row>
    <row r="3713">
      <c r="A3713" s="2">
        <v>42901.0</v>
      </c>
      <c r="B3713" s="1" t="s">
        <v>86</v>
      </c>
      <c r="C3713" s="1">
        <v>49.0</v>
      </c>
      <c r="D3713" s="1" t="s">
        <v>51</v>
      </c>
      <c r="E3713" s="1" t="s">
        <v>52</v>
      </c>
      <c r="G3713" s="1" t="s">
        <v>120</v>
      </c>
      <c r="H3713" s="1" t="s">
        <v>121</v>
      </c>
      <c r="I3713" s="1" t="s">
        <v>55</v>
      </c>
      <c r="J3713" s="1" t="s">
        <v>120</v>
      </c>
      <c r="K3713" s="1" t="s">
        <v>121</v>
      </c>
      <c r="L3713" s="1" t="s">
        <v>55</v>
      </c>
      <c r="M3713" s="1" t="s">
        <v>1120</v>
      </c>
      <c r="N3713" s="1" t="s">
        <v>136</v>
      </c>
      <c r="O3713" s="1" t="s">
        <v>120</v>
      </c>
      <c r="P3713" s="1" t="s">
        <v>121</v>
      </c>
      <c r="Q3713" s="1" t="s">
        <v>55</v>
      </c>
      <c r="R3713" s="1" t="s">
        <v>67</v>
      </c>
      <c r="T3713" s="1" t="s">
        <v>683</v>
      </c>
      <c r="U3713" s="1" t="s">
        <v>59</v>
      </c>
      <c r="Z3713" s="1" t="s">
        <v>60</v>
      </c>
      <c r="AD3713" s="1" t="s">
        <v>60</v>
      </c>
      <c r="AT3713" s="1" t="s">
        <v>236</v>
      </c>
      <c r="AU3713" s="1" t="s">
        <v>236</v>
      </c>
      <c r="AV3713" s="1" t="s">
        <v>123</v>
      </c>
      <c r="AW3713" s="3" t="str">
        <f t="shared" si="1"/>
        <v>Middletown</v>
      </c>
      <c r="AX3713" s="3" t="str">
        <f t="array" ref="AX3713">TEXTJOIN(", ", TRUE, IF(X3713:AS3713="Y", X$1:AS$1, IF(X3713:AS3713&lt;&gt;"", X$1:AS$1 &amp; ": " &amp; X3713:AS3713, "")))
</f>
        <v>Fentanyl, Ethanol</v>
      </c>
    </row>
    <row r="3714">
      <c r="A3714" s="2">
        <v>42034.0</v>
      </c>
      <c r="B3714" s="1" t="s">
        <v>86</v>
      </c>
      <c r="C3714" s="1">
        <v>41.0</v>
      </c>
      <c r="D3714" s="1" t="s">
        <v>51</v>
      </c>
      <c r="E3714" s="1" t="s">
        <v>63</v>
      </c>
      <c r="G3714" s="1" t="s">
        <v>103</v>
      </c>
      <c r="H3714" s="1" t="s">
        <v>103</v>
      </c>
      <c r="I3714" s="1" t="s">
        <v>55</v>
      </c>
      <c r="J3714" s="1" t="s">
        <v>103</v>
      </c>
      <c r="M3714" s="1" t="s">
        <v>56</v>
      </c>
      <c r="O3714" s="1" t="s">
        <v>103</v>
      </c>
      <c r="P3714" s="1" t="s">
        <v>103</v>
      </c>
      <c r="Q3714" s="1" t="s">
        <v>55</v>
      </c>
      <c r="R3714" s="1" t="s">
        <v>67</v>
      </c>
      <c r="T3714" s="1" t="s">
        <v>4317</v>
      </c>
      <c r="U3714" s="1" t="s">
        <v>59</v>
      </c>
      <c r="AD3714" s="1" t="s">
        <v>60</v>
      </c>
      <c r="AO3714" s="1" t="s">
        <v>60</v>
      </c>
      <c r="AR3714" s="1" t="s">
        <v>60</v>
      </c>
      <c r="AS3714" s="1" t="s">
        <v>4318</v>
      </c>
      <c r="AT3714" s="1" t="s">
        <v>167</v>
      </c>
      <c r="AU3714" s="1" t="s">
        <v>167</v>
      </c>
      <c r="AV3714" s="1" t="s">
        <v>168</v>
      </c>
      <c r="AW3714" s="3" t="str">
        <f t="shared" si="1"/>
        <v>Other</v>
      </c>
      <c r="AX3714" s="3" t="str">
        <f t="array" ref="AX3714">TEXTJOIN(", ", TRUE, IF(X3714:AS3714="Y", X$1:AS$1, IF(X3714:AS3714&lt;&gt;"", X$1:AS$1 &amp; ": " &amp; X3714:AS3714, "")))
</f>
        <v>Ethanol, Opiate NOS, Any Opioid, Other: PCP, MORPHINE NOS</v>
      </c>
    </row>
    <row r="3715">
      <c r="A3715" s="2">
        <v>43564.0</v>
      </c>
      <c r="B3715" s="1" t="s">
        <v>50</v>
      </c>
      <c r="C3715" s="1">
        <v>40.0</v>
      </c>
      <c r="D3715" s="1" t="s">
        <v>76</v>
      </c>
      <c r="E3715" s="1" t="s">
        <v>52</v>
      </c>
      <c r="F3715" s="1" t="s">
        <v>137</v>
      </c>
      <c r="J3715" s="1" t="s">
        <v>102</v>
      </c>
      <c r="K3715" s="1" t="s">
        <v>103</v>
      </c>
      <c r="L3715" s="1" t="s">
        <v>55</v>
      </c>
      <c r="M3715" s="1" t="s">
        <v>177</v>
      </c>
      <c r="N3715" s="1" t="s">
        <v>136</v>
      </c>
      <c r="O3715" s="1" t="s">
        <v>102</v>
      </c>
      <c r="P3715" s="1" t="s">
        <v>103</v>
      </c>
      <c r="Q3715" s="1" t="s">
        <v>55</v>
      </c>
      <c r="R3715" s="1" t="s">
        <v>44</v>
      </c>
      <c r="T3715" s="1" t="s">
        <v>1313</v>
      </c>
      <c r="U3715" s="1" t="s">
        <v>59</v>
      </c>
      <c r="X3715" s="1" t="s">
        <v>60</v>
      </c>
      <c r="Y3715" s="1" t="s">
        <v>60</v>
      </c>
      <c r="Z3715" s="1" t="s">
        <v>60</v>
      </c>
      <c r="AP3715" s="1" t="s">
        <v>60</v>
      </c>
      <c r="AR3715" s="1" t="s">
        <v>60</v>
      </c>
      <c r="AT3715" s="1" t="s">
        <v>62</v>
      </c>
      <c r="AU3715" s="1" t="s">
        <v>106</v>
      </c>
      <c r="AV3715" s="1" t="s">
        <v>107</v>
      </c>
      <c r="AW3715" s="3" t="str">
        <f t="shared" si="1"/>
        <v>Other</v>
      </c>
      <c r="AX3715" s="3" t="str">
        <f t="array" ref="AX3715">TEXTJOIN(", ", TRUE, IF(X3715:AS3715="Y", X$1:AS$1, IF(X3715:AS3715&lt;&gt;"", X$1:AS$1 &amp; ": " &amp; X3715:AS3715, "")))
</f>
        <v>Heroin, Cocaine, Fentanyl, Heroin/Morph/Codeine, Any Opioid</v>
      </c>
    </row>
    <row r="3716">
      <c r="A3716" s="2">
        <v>41467.0</v>
      </c>
      <c r="B3716" s="1" t="s">
        <v>50</v>
      </c>
      <c r="C3716" s="1">
        <v>28.0</v>
      </c>
      <c r="D3716" s="1" t="s">
        <v>51</v>
      </c>
      <c r="E3716" s="1" t="s">
        <v>63</v>
      </c>
      <c r="G3716" s="1" t="s">
        <v>536</v>
      </c>
      <c r="H3716" s="1" t="s">
        <v>299</v>
      </c>
      <c r="J3716" s="1" t="s">
        <v>536</v>
      </c>
      <c r="L3716" s="1" t="s">
        <v>55</v>
      </c>
      <c r="M3716" s="1" t="s">
        <v>56</v>
      </c>
      <c r="N3716" s="1" t="s">
        <v>113</v>
      </c>
      <c r="O3716" s="1" t="s">
        <v>536</v>
      </c>
      <c r="P3716" s="1" t="s">
        <v>299</v>
      </c>
      <c r="R3716" s="1" t="s">
        <v>56</v>
      </c>
      <c r="T3716" s="1" t="s">
        <v>2663</v>
      </c>
      <c r="U3716" s="1" t="s">
        <v>59</v>
      </c>
      <c r="AS3716" s="1" t="s">
        <v>4319</v>
      </c>
      <c r="AT3716" s="1" t="s">
        <v>538</v>
      </c>
      <c r="AU3716" s="1" t="s">
        <v>538</v>
      </c>
      <c r="AV3716" s="1" t="s">
        <v>539</v>
      </c>
      <c r="AW3716" s="3" t="str">
        <f t="shared" si="1"/>
        <v>Other</v>
      </c>
      <c r="AX3716" s="3" t="str">
        <f t="array" ref="AX3716">TEXTJOIN(", ", TRUE, IF(X3716:AS3716="Y", X$1:AS$1, IF(X3716:AS3716&lt;&gt;"", X$1:AS$1 &amp; ": " &amp; X3716:AS3716, "")))
</f>
        <v>Other: DUSTER</v>
      </c>
    </row>
    <row r="3717">
      <c r="A3717" s="2">
        <v>43485.0</v>
      </c>
      <c r="B3717" s="1" t="s">
        <v>50</v>
      </c>
      <c r="C3717" s="1">
        <v>37.0</v>
      </c>
      <c r="D3717" s="1" t="s">
        <v>76</v>
      </c>
      <c r="E3717" s="1" t="s">
        <v>63</v>
      </c>
      <c r="G3717" s="1" t="s">
        <v>64</v>
      </c>
      <c r="H3717" s="1" t="s">
        <v>65</v>
      </c>
      <c r="I3717" s="1" t="s">
        <v>55</v>
      </c>
      <c r="J3717" s="1" t="s">
        <v>64</v>
      </c>
      <c r="K3717" s="1" t="s">
        <v>65</v>
      </c>
      <c r="L3717" s="1" t="s">
        <v>55</v>
      </c>
      <c r="M3717" s="1" t="s">
        <v>56</v>
      </c>
      <c r="N3717" s="1" t="s">
        <v>136</v>
      </c>
      <c r="O3717" s="1" t="s">
        <v>64</v>
      </c>
      <c r="P3717" s="1" t="s">
        <v>65</v>
      </c>
      <c r="Q3717" s="1" t="s">
        <v>55</v>
      </c>
      <c r="R3717" s="1" t="s">
        <v>56</v>
      </c>
      <c r="T3717" s="1" t="s">
        <v>1372</v>
      </c>
      <c r="U3717" s="1" t="s">
        <v>59</v>
      </c>
      <c r="X3717" s="1" t="s">
        <v>60</v>
      </c>
      <c r="Y3717" s="1" t="s">
        <v>60</v>
      </c>
      <c r="Z3717" s="1" t="s">
        <v>60</v>
      </c>
      <c r="AP3717" s="1" t="s">
        <v>60</v>
      </c>
      <c r="AR3717" s="1" t="s">
        <v>60</v>
      </c>
      <c r="AT3717" s="1" t="s">
        <v>69</v>
      </c>
      <c r="AU3717" s="1" t="s">
        <v>69</v>
      </c>
      <c r="AV3717" s="1" t="s">
        <v>70</v>
      </c>
      <c r="AW3717" s="3" t="str">
        <f t="shared" si="1"/>
        <v>Other</v>
      </c>
      <c r="AX3717" s="3" t="str">
        <f t="array" ref="AX3717">TEXTJOIN(", ", TRUE, IF(X3717:AS3717="Y", X$1:AS$1, IF(X3717:AS3717&lt;&gt;"", X$1:AS$1 &amp; ": " &amp; X3717:AS3717, "")))
</f>
        <v>Heroin, Cocaine, Fentanyl, Heroin/Morph/Codeine, Any Opioid</v>
      </c>
    </row>
    <row r="3718">
      <c r="A3718" s="2">
        <v>42446.0</v>
      </c>
      <c r="B3718" s="1" t="s">
        <v>50</v>
      </c>
      <c r="C3718" s="1">
        <v>35.0</v>
      </c>
      <c r="D3718" s="1" t="s">
        <v>76</v>
      </c>
      <c r="E3718" s="1" t="s">
        <v>63</v>
      </c>
      <c r="G3718" s="1" t="s">
        <v>176</v>
      </c>
      <c r="H3718" s="1" t="s">
        <v>121</v>
      </c>
      <c r="I3718" s="1" t="s">
        <v>55</v>
      </c>
      <c r="J3718" s="1" t="s">
        <v>103</v>
      </c>
      <c r="M3718" s="1" t="s">
        <v>44</v>
      </c>
      <c r="N3718" s="1" t="s">
        <v>136</v>
      </c>
      <c r="O3718" s="1" t="s">
        <v>103</v>
      </c>
      <c r="R3718" s="1" t="s">
        <v>67</v>
      </c>
      <c r="T3718" s="1" t="s">
        <v>4320</v>
      </c>
      <c r="U3718" s="1" t="s">
        <v>59</v>
      </c>
      <c r="AG3718" s="1" t="s">
        <v>60</v>
      </c>
      <c r="AR3718" s="1" t="s">
        <v>60</v>
      </c>
      <c r="AS3718" s="1" t="s">
        <v>581</v>
      </c>
      <c r="AT3718" s="1" t="s">
        <v>183</v>
      </c>
      <c r="AU3718" s="1" t="s">
        <v>167</v>
      </c>
      <c r="AV3718" s="1" t="s">
        <v>168</v>
      </c>
      <c r="AW3718" s="3" t="str">
        <f t="shared" si="1"/>
        <v>Other</v>
      </c>
      <c r="AX3718" s="3" t="str">
        <f t="array" ref="AX3718">TEXTJOIN(", ", TRUE, IF(X3718:AS3718="Y", X$1:AS$1, IF(X3718:AS3718&lt;&gt;"", X$1:AS$1 &amp; ": " &amp; X3718:AS3718, "")))
</f>
        <v>Methadone, Any Opioid, Other: BUPREN</v>
      </c>
    </row>
    <row r="3719">
      <c r="A3719" s="2">
        <v>44384.0</v>
      </c>
      <c r="B3719" s="1" t="s">
        <v>50</v>
      </c>
      <c r="C3719" s="1">
        <v>36.0</v>
      </c>
      <c r="D3719" s="1" t="s">
        <v>76</v>
      </c>
      <c r="E3719" s="1" t="s">
        <v>63</v>
      </c>
      <c r="G3719" s="1" t="s">
        <v>525</v>
      </c>
      <c r="H3719" s="1" t="s">
        <v>91</v>
      </c>
      <c r="I3719" s="1" t="s">
        <v>55</v>
      </c>
      <c r="J3719" s="1" t="s">
        <v>120</v>
      </c>
      <c r="K3719" s="1" t="s">
        <v>121</v>
      </c>
      <c r="L3719" s="1" t="s">
        <v>55</v>
      </c>
      <c r="M3719" s="1" t="s">
        <v>44</v>
      </c>
      <c r="N3719" s="1" t="s">
        <v>136</v>
      </c>
      <c r="O3719" s="1" t="s">
        <v>120</v>
      </c>
      <c r="P3719" s="1" t="s">
        <v>121</v>
      </c>
      <c r="Q3719" s="1" t="s">
        <v>55</v>
      </c>
      <c r="R3719" s="1" t="s">
        <v>44</v>
      </c>
      <c r="S3719" s="1" t="s">
        <v>1262</v>
      </c>
      <c r="T3719" s="1" t="s">
        <v>4321</v>
      </c>
      <c r="U3719" s="1" t="s">
        <v>59</v>
      </c>
      <c r="Y3719" s="1" t="s">
        <v>60</v>
      </c>
      <c r="Z3719" s="1" t="s">
        <v>60</v>
      </c>
      <c r="AD3719" s="1" t="s">
        <v>60</v>
      </c>
      <c r="AM3719" s="1" t="s">
        <v>60</v>
      </c>
      <c r="AR3719" s="1" t="s">
        <v>60</v>
      </c>
      <c r="AT3719" s="1" t="s">
        <v>528</v>
      </c>
      <c r="AU3719" s="1" t="s">
        <v>236</v>
      </c>
      <c r="AV3719" s="1" t="s">
        <v>123</v>
      </c>
      <c r="AW3719" s="3" t="str">
        <f t="shared" si="1"/>
        <v>Middletown</v>
      </c>
      <c r="AX3719" s="3" t="str">
        <f t="array" ref="AX3719">TEXTJOIN(", ", TRUE, IF(X3719:AS3719="Y", X$1:AS$1, IF(X3719:AS3719&lt;&gt;"", X$1:AS$1 &amp; ": " &amp; X3719:AS3719, "")))
</f>
        <v>Cocaine, Fentanyl, Ethanol, Xylazine, Any Opioid</v>
      </c>
    </row>
    <row r="3720">
      <c r="A3720" s="4">
        <v>43751.0</v>
      </c>
      <c r="B3720" s="1" t="s">
        <v>50</v>
      </c>
      <c r="C3720" s="1">
        <v>60.0</v>
      </c>
      <c r="D3720" s="1" t="s">
        <v>51</v>
      </c>
      <c r="E3720" s="1" t="s">
        <v>63</v>
      </c>
      <c r="F3720" s="1" t="s">
        <v>137</v>
      </c>
      <c r="G3720" s="1" t="s">
        <v>91</v>
      </c>
      <c r="H3720" s="1" t="s">
        <v>91</v>
      </c>
      <c r="I3720" s="1" t="s">
        <v>55</v>
      </c>
      <c r="J3720" s="1" t="s">
        <v>91</v>
      </c>
      <c r="K3720" s="1" t="s">
        <v>91</v>
      </c>
      <c r="L3720" s="1" t="s">
        <v>55</v>
      </c>
      <c r="M3720" s="1" t="s">
        <v>56</v>
      </c>
      <c r="N3720" s="1" t="s">
        <v>119</v>
      </c>
      <c r="O3720" s="1" t="s">
        <v>91</v>
      </c>
      <c r="P3720" s="1" t="s">
        <v>91</v>
      </c>
      <c r="Q3720" s="1" t="s">
        <v>55</v>
      </c>
      <c r="R3720" s="1" t="s">
        <v>56</v>
      </c>
      <c r="T3720" s="1" t="s">
        <v>4322</v>
      </c>
      <c r="U3720" s="1" t="s">
        <v>59</v>
      </c>
      <c r="Z3720" s="1" t="s">
        <v>60</v>
      </c>
      <c r="AA3720" s="1" t="s">
        <v>60</v>
      </c>
      <c r="AR3720" s="1" t="s">
        <v>60</v>
      </c>
      <c r="AT3720" s="1" t="s">
        <v>110</v>
      </c>
      <c r="AU3720" s="1" t="s">
        <v>110</v>
      </c>
      <c r="AV3720" s="1" t="s">
        <v>111</v>
      </c>
      <c r="AW3720" s="3" t="str">
        <f t="shared" si="1"/>
        <v>Other</v>
      </c>
      <c r="AX3720" s="3" t="str">
        <f t="array" ref="AX3720">TEXTJOIN(", ", TRUE, IF(X3720:AS3720="Y", X$1:AS$1, IF(X3720:AS3720&lt;&gt;"", X$1:AS$1 &amp; ": " &amp; X3720:AS3720, "")))
</f>
        <v>Fentanyl, Fentanyl Analogue, Any Opioid</v>
      </c>
    </row>
    <row r="3721">
      <c r="A3721" s="2">
        <v>44390.0</v>
      </c>
      <c r="B3721" s="1" t="s">
        <v>50</v>
      </c>
      <c r="C3721" s="1">
        <v>45.0</v>
      </c>
      <c r="D3721" s="1" t="s">
        <v>51</v>
      </c>
      <c r="E3721" s="1" t="s">
        <v>63</v>
      </c>
      <c r="G3721" s="1" t="s">
        <v>1664</v>
      </c>
      <c r="H3721" s="1" t="s">
        <v>121</v>
      </c>
      <c r="I3721" s="1" t="s">
        <v>55</v>
      </c>
      <c r="J3721" s="1" t="s">
        <v>1664</v>
      </c>
      <c r="K3721" s="1" t="s">
        <v>121</v>
      </c>
      <c r="L3721" s="1" t="s">
        <v>55</v>
      </c>
      <c r="M3721" s="1" t="s">
        <v>56</v>
      </c>
      <c r="N3721" s="1" t="s">
        <v>136</v>
      </c>
      <c r="O3721" s="1" t="s">
        <v>1664</v>
      </c>
      <c r="P3721" s="1" t="s">
        <v>121</v>
      </c>
      <c r="Q3721" s="1" t="s">
        <v>55</v>
      </c>
      <c r="R3721" s="1" t="s">
        <v>56</v>
      </c>
      <c r="T3721" s="1" t="s">
        <v>4323</v>
      </c>
      <c r="U3721" s="1" t="s">
        <v>59</v>
      </c>
      <c r="V3721" s="1" t="s">
        <v>258</v>
      </c>
      <c r="Y3721" s="1" t="s">
        <v>60</v>
      </c>
      <c r="Z3721" s="1" t="s">
        <v>60</v>
      </c>
      <c r="AB3721" s="1" t="s">
        <v>60</v>
      </c>
      <c r="AF3721" s="1" t="s">
        <v>60</v>
      </c>
      <c r="AM3721" s="1" t="s">
        <v>60</v>
      </c>
      <c r="AN3721" s="1" t="s">
        <v>60</v>
      </c>
      <c r="AR3721" s="1" t="s">
        <v>60</v>
      </c>
      <c r="AT3721" s="1" t="s">
        <v>1668</v>
      </c>
      <c r="AU3721" s="1" t="s">
        <v>1668</v>
      </c>
      <c r="AV3721" s="1" t="s">
        <v>4324</v>
      </c>
      <c r="AW3721" s="3" t="str">
        <f t="shared" si="1"/>
        <v>Other</v>
      </c>
      <c r="AX3721" s="3" t="str">
        <f t="array" ref="AX3721">TEXTJOIN(", ", TRUE, IF(X3721:AS3721="Y", X$1:AS$1, IF(X3721:AS3721&lt;&gt;"", X$1:AS$1 &amp; ": " &amp; X3721:AS3721, "")))
</f>
        <v>Cocaine, Fentanyl, Oxycodone, Benzodiazepine, Xylazine, Gabapentin, Any Opioid</v>
      </c>
    </row>
    <row r="3722">
      <c r="A3722" s="2">
        <v>42987.0</v>
      </c>
      <c r="B3722" s="1" t="s">
        <v>86</v>
      </c>
      <c r="C3722" s="1">
        <v>37.0</v>
      </c>
      <c r="D3722" s="1" t="s">
        <v>51</v>
      </c>
      <c r="E3722" s="1" t="s">
        <v>52</v>
      </c>
      <c r="G3722" s="1" t="s">
        <v>82</v>
      </c>
      <c r="H3722" s="1" t="s">
        <v>54</v>
      </c>
      <c r="I3722" s="1" t="s">
        <v>55</v>
      </c>
      <c r="J3722" s="1" t="s">
        <v>82</v>
      </c>
      <c r="K3722" s="1" t="s">
        <v>54</v>
      </c>
      <c r="L3722" s="1" t="s">
        <v>55</v>
      </c>
      <c r="M3722" s="1" t="s">
        <v>56</v>
      </c>
      <c r="N3722" s="1" t="s">
        <v>93</v>
      </c>
      <c r="O3722" s="1" t="s">
        <v>82</v>
      </c>
      <c r="P3722" s="1" t="s">
        <v>54</v>
      </c>
      <c r="Q3722" s="1" t="s">
        <v>55</v>
      </c>
      <c r="R3722" s="1" t="s">
        <v>44</v>
      </c>
      <c r="S3722" s="1" t="s">
        <v>3254</v>
      </c>
      <c r="T3722" s="1" t="s">
        <v>4325</v>
      </c>
      <c r="U3722" s="1" t="s">
        <v>59</v>
      </c>
      <c r="X3722" s="1" t="s">
        <v>60</v>
      </c>
      <c r="Y3722" s="1" t="s">
        <v>60</v>
      </c>
      <c r="Z3722" s="1" t="s">
        <v>60</v>
      </c>
      <c r="AI3722" s="1" t="s">
        <v>60</v>
      </c>
      <c r="AT3722" s="1" t="s">
        <v>329</v>
      </c>
      <c r="AU3722" s="1" t="s">
        <v>329</v>
      </c>
      <c r="AV3722" s="1" t="s">
        <v>85</v>
      </c>
      <c r="AW3722" s="3" t="str">
        <f t="shared" si="1"/>
        <v>Other</v>
      </c>
      <c r="AX3722" s="3" t="str">
        <f t="array" ref="AX3722">TEXTJOIN(", ", TRUE, IF(X3722:AS3722="Y", X$1:AS$1, IF(X3722:AS3722&lt;&gt;"", X$1:AS$1 &amp; ": " &amp; X3722:AS3722, "")))
</f>
        <v>Heroin, Cocaine, Fentanyl, Amphet</v>
      </c>
    </row>
    <row r="3723">
      <c r="A3723" s="2">
        <v>42080.0</v>
      </c>
      <c r="B3723" s="1" t="s">
        <v>86</v>
      </c>
      <c r="C3723" s="1">
        <v>35.0</v>
      </c>
      <c r="D3723" s="1" t="s">
        <v>51</v>
      </c>
      <c r="E3723" s="1" t="s">
        <v>52</v>
      </c>
      <c r="G3723" s="1" t="s">
        <v>116</v>
      </c>
      <c r="H3723" s="1" t="s">
        <v>103</v>
      </c>
      <c r="I3723" s="1" t="s">
        <v>55</v>
      </c>
      <c r="J3723" s="1" t="s">
        <v>120</v>
      </c>
      <c r="M3723" s="1" t="s">
        <v>401</v>
      </c>
      <c r="O3723" s="1" t="s">
        <v>120</v>
      </c>
      <c r="P3723" s="1" t="s">
        <v>121</v>
      </c>
      <c r="Q3723" s="1" t="s">
        <v>55</v>
      </c>
      <c r="R3723" s="1" t="s">
        <v>44</v>
      </c>
      <c r="T3723" s="1" t="s">
        <v>1599</v>
      </c>
      <c r="U3723" s="1" t="s">
        <v>59</v>
      </c>
      <c r="W3723" s="1" t="s">
        <v>60</v>
      </c>
      <c r="X3723" s="1" t="s">
        <v>60</v>
      </c>
      <c r="AD3723" s="1" t="s">
        <v>60</v>
      </c>
      <c r="AP3723" s="1" t="s">
        <v>60</v>
      </c>
      <c r="AR3723" s="1" t="s">
        <v>60</v>
      </c>
      <c r="AT3723" s="1" t="s">
        <v>122</v>
      </c>
      <c r="AU3723" s="1" t="s">
        <v>236</v>
      </c>
      <c r="AV3723" s="1" t="s">
        <v>123</v>
      </c>
      <c r="AW3723" s="3" t="str">
        <f t="shared" si="1"/>
        <v>Middletown</v>
      </c>
      <c r="AX3723" s="3" t="str">
        <f t="array" ref="AX3723">TEXTJOIN(", ", TRUE, IF(X3723:AS3723="Y", X$1:AS$1, IF(X3723:AS3723&lt;&gt;"", X$1:AS$1 &amp; ": " &amp; X3723:AS3723, "")))
</f>
        <v>Heroin, Ethanol, Heroin/Morph/Codeine, Any Opioid</v>
      </c>
    </row>
    <row r="3724">
      <c r="A3724" s="2">
        <v>42083.0</v>
      </c>
      <c r="B3724" s="1" t="s">
        <v>86</v>
      </c>
      <c r="C3724" s="1">
        <v>51.0</v>
      </c>
      <c r="D3724" s="1" t="s">
        <v>51</v>
      </c>
      <c r="E3724" s="1" t="s">
        <v>63</v>
      </c>
      <c r="G3724" s="1" t="s">
        <v>521</v>
      </c>
      <c r="H3724" s="1" t="s">
        <v>103</v>
      </c>
      <c r="I3724" s="1" t="s">
        <v>55</v>
      </c>
      <c r="J3724" s="1" t="s">
        <v>521</v>
      </c>
      <c r="M3724" s="1" t="s">
        <v>56</v>
      </c>
      <c r="O3724" s="1" t="s">
        <v>521</v>
      </c>
      <c r="P3724" s="1" t="s">
        <v>103</v>
      </c>
      <c r="Q3724" s="1" t="s">
        <v>55</v>
      </c>
      <c r="R3724" s="1" t="s">
        <v>56</v>
      </c>
      <c r="T3724" s="1" t="s">
        <v>4326</v>
      </c>
      <c r="U3724" s="1" t="s">
        <v>59</v>
      </c>
      <c r="AB3724" s="1" t="s">
        <v>60</v>
      </c>
      <c r="AD3724" s="1" t="s">
        <v>60</v>
      </c>
      <c r="AR3724" s="1" t="s">
        <v>60</v>
      </c>
      <c r="AT3724" s="1" t="s">
        <v>524</v>
      </c>
      <c r="AU3724" s="1" t="s">
        <v>524</v>
      </c>
      <c r="AV3724" s="1" t="s">
        <v>1355</v>
      </c>
      <c r="AW3724" s="3" t="str">
        <f t="shared" si="1"/>
        <v>Other</v>
      </c>
      <c r="AX3724" s="3" t="str">
        <f t="array" ref="AX3724">TEXTJOIN(", ", TRUE, IF(X3724:AS3724="Y", X$1:AS$1, IF(X3724:AS3724&lt;&gt;"", X$1:AS$1 &amp; ": " &amp; X3724:AS3724, "")))
</f>
        <v>Oxycodone, Ethanol, Any Opioid</v>
      </c>
    </row>
    <row r="3725">
      <c r="A3725" s="2">
        <v>44141.0</v>
      </c>
      <c r="B3725" s="1" t="s">
        <v>50</v>
      </c>
      <c r="C3725" s="1">
        <v>33.0</v>
      </c>
      <c r="D3725" s="1" t="s">
        <v>51</v>
      </c>
      <c r="E3725" s="1" t="s">
        <v>63</v>
      </c>
      <c r="G3725" s="1" t="s">
        <v>271</v>
      </c>
      <c r="H3725" s="1" t="s">
        <v>91</v>
      </c>
      <c r="I3725" s="1" t="s">
        <v>55</v>
      </c>
      <c r="J3725" s="1" t="s">
        <v>271</v>
      </c>
      <c r="K3725" s="1" t="s">
        <v>91</v>
      </c>
      <c r="L3725" s="1" t="s">
        <v>55</v>
      </c>
      <c r="M3725" s="1" t="s">
        <v>56</v>
      </c>
      <c r="N3725" s="1" t="s">
        <v>93</v>
      </c>
      <c r="O3725" s="1" t="s">
        <v>271</v>
      </c>
      <c r="P3725" s="1" t="s">
        <v>91</v>
      </c>
      <c r="Q3725" s="1" t="s">
        <v>55</v>
      </c>
      <c r="R3725" s="1" t="s">
        <v>56</v>
      </c>
      <c r="T3725" s="1" t="s">
        <v>2046</v>
      </c>
      <c r="U3725" s="1" t="s">
        <v>59</v>
      </c>
      <c r="V3725" s="1" t="s">
        <v>258</v>
      </c>
      <c r="Y3725" s="1" t="s">
        <v>60</v>
      </c>
      <c r="Z3725" s="1" t="s">
        <v>60</v>
      </c>
      <c r="AR3725" s="1" t="s">
        <v>60</v>
      </c>
      <c r="AT3725" s="1" t="s">
        <v>274</v>
      </c>
      <c r="AU3725" s="1" t="s">
        <v>274</v>
      </c>
      <c r="AV3725" s="1" t="s">
        <v>275</v>
      </c>
      <c r="AW3725" s="3" t="str">
        <f t="shared" si="1"/>
        <v>Other</v>
      </c>
      <c r="AX3725" s="3" t="str">
        <f t="array" ref="AX3725">TEXTJOIN(", ", TRUE, IF(X3725:AS3725="Y", X$1:AS$1, IF(X3725:AS3725&lt;&gt;"", X$1:AS$1 &amp; ": " &amp; X3725:AS3725, "")))
</f>
        <v>Cocaine, Fentanyl, Any Opioid</v>
      </c>
    </row>
    <row r="3726">
      <c r="A3726" s="4">
        <v>42659.0</v>
      </c>
      <c r="B3726" s="1" t="s">
        <v>50</v>
      </c>
      <c r="C3726" s="1">
        <v>50.0</v>
      </c>
      <c r="D3726" s="1" t="s">
        <v>76</v>
      </c>
      <c r="E3726" s="1" t="s">
        <v>63</v>
      </c>
      <c r="G3726" s="1" t="s">
        <v>64</v>
      </c>
      <c r="H3726" s="1" t="s">
        <v>65</v>
      </c>
      <c r="I3726" s="1" t="s">
        <v>55</v>
      </c>
      <c r="J3726" s="1" t="s">
        <v>64</v>
      </c>
      <c r="M3726" s="1" t="s">
        <v>56</v>
      </c>
      <c r="N3726" s="1" t="s">
        <v>136</v>
      </c>
      <c r="O3726" s="1" t="s">
        <v>64</v>
      </c>
      <c r="R3726" s="1" t="s">
        <v>56</v>
      </c>
      <c r="T3726" s="1" t="s">
        <v>4327</v>
      </c>
      <c r="U3726" s="1" t="s">
        <v>59</v>
      </c>
      <c r="W3726" s="1" t="s">
        <v>60</v>
      </c>
      <c r="X3726" s="1" t="s">
        <v>60</v>
      </c>
      <c r="AB3726" s="1" t="s">
        <v>60</v>
      </c>
      <c r="AP3726" s="1" t="s">
        <v>60</v>
      </c>
      <c r="AR3726" s="1" t="s">
        <v>60</v>
      </c>
      <c r="AT3726" s="1" t="s">
        <v>69</v>
      </c>
      <c r="AU3726" s="1" t="s">
        <v>69</v>
      </c>
      <c r="AV3726" s="1" t="s">
        <v>70</v>
      </c>
      <c r="AW3726" s="3" t="str">
        <f t="shared" si="1"/>
        <v>Other</v>
      </c>
      <c r="AX3726" s="3" t="str">
        <f t="array" ref="AX3726">TEXTJOIN(", ", TRUE, IF(X3726:AS3726="Y", X$1:AS$1, IF(X3726:AS3726&lt;&gt;"", X$1:AS$1 &amp; ": " &amp; X3726:AS3726, "")))
</f>
        <v>Heroin, Oxycodone, Heroin/Morph/Codeine, Any Opioid</v>
      </c>
    </row>
    <row r="3727">
      <c r="A3727" s="2">
        <v>42036.0</v>
      </c>
      <c r="B3727" s="1" t="s">
        <v>86</v>
      </c>
      <c r="C3727" s="1">
        <v>29.0</v>
      </c>
      <c r="D3727" s="1" t="s">
        <v>51</v>
      </c>
      <c r="E3727" s="1" t="s">
        <v>63</v>
      </c>
      <c r="G3727" s="1" t="s">
        <v>256</v>
      </c>
      <c r="H3727" s="1" t="s">
        <v>103</v>
      </c>
      <c r="I3727" s="1" t="s">
        <v>55</v>
      </c>
      <c r="J3727" s="1" t="s">
        <v>4328</v>
      </c>
      <c r="M3727" s="1" t="s">
        <v>56</v>
      </c>
      <c r="O3727" s="1" t="s">
        <v>256</v>
      </c>
      <c r="P3727" s="1" t="s">
        <v>103</v>
      </c>
      <c r="Q3727" s="1" t="s">
        <v>55</v>
      </c>
      <c r="R3727" s="1" t="s">
        <v>56</v>
      </c>
      <c r="T3727" s="1" t="s">
        <v>4329</v>
      </c>
      <c r="U3727" s="1" t="s">
        <v>59</v>
      </c>
      <c r="W3727" s="1" t="s">
        <v>60</v>
      </c>
      <c r="X3727" s="1" t="s">
        <v>60</v>
      </c>
      <c r="AG3727" s="1" t="s">
        <v>60</v>
      </c>
      <c r="AP3727" s="1" t="s">
        <v>60</v>
      </c>
      <c r="AR3727" s="1" t="s">
        <v>60</v>
      </c>
      <c r="AT3727" s="1" t="s">
        <v>282</v>
      </c>
      <c r="AU3727" s="1" t="s">
        <v>4330</v>
      </c>
      <c r="AV3727" s="1" t="s">
        <v>260</v>
      </c>
      <c r="AW3727" s="3" t="str">
        <f t="shared" si="1"/>
        <v>Other</v>
      </c>
      <c r="AX3727" s="3" t="str">
        <f t="array" ref="AX3727">TEXTJOIN(", ", TRUE, IF(X3727:AS3727="Y", X$1:AS$1, IF(X3727:AS3727&lt;&gt;"", X$1:AS$1 &amp; ": " &amp; X3727:AS3727, "")))
</f>
        <v>Heroin, Methadone, Heroin/Morph/Codeine, Any Opioid</v>
      </c>
    </row>
    <row r="3728">
      <c r="A3728" s="2">
        <v>43254.0</v>
      </c>
      <c r="B3728" s="1" t="s">
        <v>50</v>
      </c>
      <c r="C3728" s="1">
        <v>52.0</v>
      </c>
      <c r="D3728" s="1" t="s">
        <v>51</v>
      </c>
      <c r="E3728" s="1" t="s">
        <v>63</v>
      </c>
      <c r="G3728" s="1" t="s">
        <v>53</v>
      </c>
      <c r="H3728" s="1" t="s">
        <v>54</v>
      </c>
      <c r="I3728" s="1" t="s">
        <v>55</v>
      </c>
      <c r="J3728" s="1" t="s">
        <v>53</v>
      </c>
      <c r="K3728" s="1" t="s">
        <v>54</v>
      </c>
      <c r="M3728" s="1" t="s">
        <v>56</v>
      </c>
      <c r="N3728" s="1" t="s">
        <v>272</v>
      </c>
      <c r="O3728" s="1" t="s">
        <v>53</v>
      </c>
      <c r="P3728" s="1" t="s">
        <v>54</v>
      </c>
      <c r="Q3728" s="1" t="s">
        <v>55</v>
      </c>
      <c r="R3728" s="1" t="s">
        <v>56</v>
      </c>
      <c r="T3728" s="1" t="s">
        <v>4331</v>
      </c>
      <c r="U3728" s="1" t="s">
        <v>59</v>
      </c>
      <c r="Y3728" s="1" t="s">
        <v>60</v>
      </c>
      <c r="AD3728" s="1" t="s">
        <v>60</v>
      </c>
      <c r="AT3728" s="1" t="s">
        <v>61</v>
      </c>
      <c r="AU3728" s="1" t="s">
        <v>61</v>
      </c>
      <c r="AV3728" s="1" t="s">
        <v>294</v>
      </c>
      <c r="AW3728" s="3" t="str">
        <f t="shared" si="1"/>
        <v>Other</v>
      </c>
      <c r="AX3728" s="3" t="str">
        <f t="array" ref="AX3728">TEXTJOIN(", ", TRUE, IF(X3728:AS3728="Y", X$1:AS$1, IF(X3728:AS3728&lt;&gt;"", X$1:AS$1 &amp; ": " &amp; X3728:AS3728, "")))
</f>
        <v>Cocaine, Ethanol</v>
      </c>
    </row>
    <row r="3729">
      <c r="A3729" s="4">
        <v>41983.0</v>
      </c>
      <c r="B3729" s="1" t="s">
        <v>50</v>
      </c>
      <c r="C3729" s="1">
        <v>32.0</v>
      </c>
      <c r="D3729" s="1" t="s">
        <v>51</v>
      </c>
      <c r="E3729" s="1" t="s">
        <v>63</v>
      </c>
      <c r="G3729" s="1" t="s">
        <v>103</v>
      </c>
      <c r="J3729" s="1" t="s">
        <v>103</v>
      </c>
      <c r="L3729" s="1" t="s">
        <v>55</v>
      </c>
      <c r="M3729" s="1" t="s">
        <v>44</v>
      </c>
      <c r="N3729" s="1" t="s">
        <v>104</v>
      </c>
      <c r="O3729" s="1" t="s">
        <v>103</v>
      </c>
      <c r="P3729" s="1" t="s">
        <v>103</v>
      </c>
      <c r="R3729" s="1" t="s">
        <v>67</v>
      </c>
      <c r="T3729" s="1" t="s">
        <v>308</v>
      </c>
      <c r="U3729" s="1" t="s">
        <v>59</v>
      </c>
      <c r="AG3729" s="1" t="s">
        <v>60</v>
      </c>
      <c r="AT3729" s="1" t="s">
        <v>167</v>
      </c>
      <c r="AU3729" s="1" t="s">
        <v>167</v>
      </c>
      <c r="AV3729" s="1" t="s">
        <v>168</v>
      </c>
      <c r="AW3729" s="3" t="str">
        <f t="shared" si="1"/>
        <v>Other</v>
      </c>
      <c r="AX3729" s="3" t="str">
        <f t="array" ref="AX3729">TEXTJOIN(", ", TRUE, IF(X3729:AS3729="Y", X$1:AS$1, IF(X3729:AS3729&lt;&gt;"", X$1:AS$1 &amp; ": " &amp; X3729:AS3729, "")))
</f>
        <v>Methadone</v>
      </c>
    </row>
    <row r="3730">
      <c r="A3730" s="2">
        <v>43968.0</v>
      </c>
      <c r="B3730" s="1" t="s">
        <v>50</v>
      </c>
      <c r="C3730" s="1">
        <v>37.0</v>
      </c>
      <c r="D3730" s="1" t="s">
        <v>51</v>
      </c>
      <c r="E3730" s="1" t="s">
        <v>63</v>
      </c>
      <c r="G3730" s="1" t="s">
        <v>271</v>
      </c>
      <c r="H3730" s="1" t="s">
        <v>91</v>
      </c>
      <c r="I3730" s="1" t="s">
        <v>55</v>
      </c>
      <c r="J3730" s="1" t="s">
        <v>271</v>
      </c>
      <c r="K3730" s="1" t="s">
        <v>91</v>
      </c>
      <c r="L3730" s="1" t="s">
        <v>55</v>
      </c>
      <c r="M3730" s="1" t="s">
        <v>56</v>
      </c>
      <c r="N3730" s="1" t="s">
        <v>136</v>
      </c>
      <c r="O3730" s="1" t="s">
        <v>271</v>
      </c>
      <c r="P3730" s="1" t="s">
        <v>91</v>
      </c>
      <c r="Q3730" s="1" t="s">
        <v>55</v>
      </c>
      <c r="R3730" s="1" t="s">
        <v>56</v>
      </c>
      <c r="T3730" s="1" t="s">
        <v>4332</v>
      </c>
      <c r="U3730" s="1" t="s">
        <v>59</v>
      </c>
      <c r="V3730" s="1" t="s">
        <v>136</v>
      </c>
      <c r="Z3730" s="1" t="s">
        <v>60</v>
      </c>
      <c r="AD3730" s="1" t="s">
        <v>60</v>
      </c>
      <c r="AR3730" s="1" t="s">
        <v>60</v>
      </c>
      <c r="AT3730" s="1" t="s">
        <v>274</v>
      </c>
      <c r="AU3730" s="1" t="s">
        <v>274</v>
      </c>
      <c r="AV3730" s="1" t="s">
        <v>275</v>
      </c>
      <c r="AW3730" s="3" t="str">
        <f t="shared" si="1"/>
        <v>Other</v>
      </c>
      <c r="AX3730" s="3" t="str">
        <f t="array" ref="AX3730">TEXTJOIN(", ", TRUE, IF(X3730:AS3730="Y", X$1:AS$1, IF(X3730:AS3730&lt;&gt;"", X$1:AS$1 &amp; ": " &amp; X3730:AS3730, "")))
</f>
        <v>Fentanyl, Ethanol, Any Opioid</v>
      </c>
    </row>
    <row r="3731">
      <c r="A3731" s="2">
        <v>42518.0</v>
      </c>
      <c r="B3731" s="1" t="s">
        <v>50</v>
      </c>
      <c r="C3731" s="1">
        <v>29.0</v>
      </c>
      <c r="D3731" s="1" t="s">
        <v>76</v>
      </c>
      <c r="E3731" s="1" t="s">
        <v>63</v>
      </c>
      <c r="G3731" s="1" t="s">
        <v>64</v>
      </c>
      <c r="H3731" s="1" t="s">
        <v>65</v>
      </c>
      <c r="I3731" s="1" t="s">
        <v>55</v>
      </c>
      <c r="J3731" s="1" t="s">
        <v>64</v>
      </c>
      <c r="M3731" s="1" t="s">
        <v>56</v>
      </c>
      <c r="N3731" s="1" t="s">
        <v>276</v>
      </c>
      <c r="O3731" s="1" t="s">
        <v>64</v>
      </c>
      <c r="R3731" s="1" t="s">
        <v>56</v>
      </c>
      <c r="T3731" s="1" t="s">
        <v>4333</v>
      </c>
      <c r="U3731" s="1" t="s">
        <v>59</v>
      </c>
      <c r="X3731" s="1" t="s">
        <v>60</v>
      </c>
      <c r="Z3731" s="1" t="s">
        <v>60</v>
      </c>
      <c r="AP3731" s="1" t="s">
        <v>60</v>
      </c>
      <c r="AR3731" s="1" t="s">
        <v>60</v>
      </c>
      <c r="AT3731" s="1" t="s">
        <v>69</v>
      </c>
      <c r="AU3731" s="1" t="s">
        <v>69</v>
      </c>
      <c r="AV3731" s="1" t="s">
        <v>70</v>
      </c>
      <c r="AW3731" s="3" t="str">
        <f t="shared" si="1"/>
        <v>Other</v>
      </c>
      <c r="AX3731" s="3" t="str">
        <f t="array" ref="AX3731">TEXTJOIN(", ", TRUE, IF(X3731:AS3731="Y", X$1:AS$1, IF(X3731:AS3731&lt;&gt;"", X$1:AS$1 &amp; ": " &amp; X3731:AS3731, "")))
</f>
        <v>Heroin, Fentanyl, Heroin/Morph/Codeine, Any Opioid</v>
      </c>
    </row>
    <row r="3732">
      <c r="A3732" s="2">
        <v>44019.0</v>
      </c>
      <c r="B3732" s="1" t="s">
        <v>50</v>
      </c>
      <c r="C3732" s="1">
        <v>31.0</v>
      </c>
      <c r="D3732" s="1" t="s">
        <v>51</v>
      </c>
      <c r="E3732" s="1" t="s">
        <v>63</v>
      </c>
      <c r="G3732" s="1" t="s">
        <v>446</v>
      </c>
      <c r="H3732" s="1" t="s">
        <v>91</v>
      </c>
      <c r="I3732" s="1" t="s">
        <v>55</v>
      </c>
      <c r="J3732" s="1" t="s">
        <v>446</v>
      </c>
      <c r="K3732" s="1" t="s">
        <v>91</v>
      </c>
      <c r="L3732" s="1" t="s">
        <v>55</v>
      </c>
      <c r="M3732" s="1" t="s">
        <v>56</v>
      </c>
      <c r="N3732" s="1" t="s">
        <v>178</v>
      </c>
      <c r="O3732" s="1" t="s">
        <v>446</v>
      </c>
      <c r="P3732" s="1" t="s">
        <v>91</v>
      </c>
      <c r="Q3732" s="1" t="s">
        <v>55</v>
      </c>
      <c r="R3732" s="1" t="s">
        <v>56</v>
      </c>
      <c r="T3732" s="1" t="s">
        <v>83</v>
      </c>
      <c r="U3732" s="1" t="s">
        <v>59</v>
      </c>
      <c r="Z3732" s="1" t="s">
        <v>60</v>
      </c>
      <c r="AR3732" s="1" t="s">
        <v>60</v>
      </c>
      <c r="AT3732" s="1" t="s">
        <v>448</v>
      </c>
      <c r="AU3732" s="1" t="s">
        <v>448</v>
      </c>
      <c r="AV3732" s="1" t="s">
        <v>449</v>
      </c>
      <c r="AW3732" s="3" t="str">
        <f t="shared" si="1"/>
        <v>Other</v>
      </c>
      <c r="AX3732" s="3" t="str">
        <f t="array" ref="AX3732">TEXTJOIN(", ", TRUE, IF(X3732:AS3732="Y", X$1:AS$1, IF(X3732:AS3732&lt;&gt;"", X$1:AS$1 &amp; ": " &amp; X3732:AS3732, "")))
</f>
        <v>Fentanyl, Any Opioid</v>
      </c>
    </row>
    <row r="3733">
      <c r="A3733" s="4">
        <v>42664.0</v>
      </c>
      <c r="B3733" s="1" t="s">
        <v>50</v>
      </c>
      <c r="C3733" s="1">
        <v>27.0</v>
      </c>
      <c r="D3733" s="1" t="s">
        <v>51</v>
      </c>
      <c r="E3733" s="1" t="s">
        <v>63</v>
      </c>
      <c r="G3733" s="1" t="s">
        <v>510</v>
      </c>
      <c r="H3733" s="1" t="s">
        <v>103</v>
      </c>
      <c r="I3733" s="1" t="s">
        <v>55</v>
      </c>
      <c r="J3733" s="1" t="s">
        <v>143</v>
      </c>
      <c r="M3733" s="1" t="s">
        <v>333</v>
      </c>
      <c r="N3733" s="1" t="s">
        <v>66</v>
      </c>
      <c r="O3733" s="1" t="s">
        <v>143</v>
      </c>
      <c r="R3733" s="1" t="s">
        <v>44</v>
      </c>
      <c r="S3733" s="1" t="s">
        <v>4334</v>
      </c>
      <c r="T3733" s="1" t="s">
        <v>78</v>
      </c>
      <c r="U3733" s="1" t="s">
        <v>59</v>
      </c>
      <c r="W3733" s="1" t="s">
        <v>60</v>
      </c>
      <c r="X3733" s="1" t="s">
        <v>60</v>
      </c>
      <c r="AP3733" s="1" t="s">
        <v>60</v>
      </c>
      <c r="AR3733" s="1" t="s">
        <v>60</v>
      </c>
      <c r="AT3733" s="1" t="s">
        <v>512</v>
      </c>
      <c r="AU3733" s="1" t="s">
        <v>145</v>
      </c>
      <c r="AV3733" s="1" t="s">
        <v>146</v>
      </c>
      <c r="AW3733" s="3" t="str">
        <f t="shared" si="1"/>
        <v>Other</v>
      </c>
      <c r="AX3733" s="3" t="str">
        <f t="array" ref="AX3733">TEXTJOIN(", ", TRUE, IF(X3733:AS3733="Y", X$1:AS$1, IF(X3733:AS3733&lt;&gt;"", X$1:AS$1 &amp; ": " &amp; X3733:AS3733, "")))
</f>
        <v>Heroin, Heroin/Morph/Codeine, Any Opioid</v>
      </c>
    </row>
    <row r="3734">
      <c r="A3734" s="2">
        <v>42558.0</v>
      </c>
      <c r="B3734" s="1" t="s">
        <v>50</v>
      </c>
      <c r="C3734" s="1">
        <v>23.0</v>
      </c>
      <c r="D3734" s="1" t="s">
        <v>51</v>
      </c>
      <c r="E3734" s="1" t="s">
        <v>63</v>
      </c>
      <c r="G3734" s="1" t="s">
        <v>271</v>
      </c>
      <c r="H3734" s="1" t="s">
        <v>91</v>
      </c>
      <c r="I3734" s="1" t="s">
        <v>55</v>
      </c>
      <c r="J3734" s="1" t="s">
        <v>271</v>
      </c>
      <c r="M3734" s="1" t="s">
        <v>56</v>
      </c>
      <c r="N3734" s="1" t="s">
        <v>136</v>
      </c>
      <c r="O3734" s="1" t="s">
        <v>271</v>
      </c>
      <c r="R3734" s="1" t="s">
        <v>44</v>
      </c>
      <c r="S3734" s="1" t="s">
        <v>4335</v>
      </c>
      <c r="T3734" s="1" t="s">
        <v>1840</v>
      </c>
      <c r="U3734" s="1" t="s">
        <v>59</v>
      </c>
      <c r="W3734" s="1" t="s">
        <v>60</v>
      </c>
      <c r="X3734" s="1" t="s">
        <v>60</v>
      </c>
      <c r="Z3734" s="1" t="s">
        <v>60</v>
      </c>
      <c r="AD3734" s="1" t="s">
        <v>60</v>
      </c>
      <c r="AP3734" s="1" t="s">
        <v>60</v>
      </c>
      <c r="AR3734" s="1" t="s">
        <v>60</v>
      </c>
      <c r="AT3734" s="1" t="s">
        <v>274</v>
      </c>
      <c r="AU3734" s="1" t="s">
        <v>274</v>
      </c>
      <c r="AV3734" s="1" t="s">
        <v>275</v>
      </c>
      <c r="AW3734" s="3" t="str">
        <f t="shared" si="1"/>
        <v>Other</v>
      </c>
      <c r="AX3734" s="3" t="str">
        <f t="array" ref="AX3734">TEXTJOIN(", ", TRUE, IF(X3734:AS3734="Y", X$1:AS$1, IF(X3734:AS3734&lt;&gt;"", X$1:AS$1 &amp; ": " &amp; X3734:AS3734, "")))
</f>
        <v>Heroin, Fentanyl, Ethanol, Heroin/Morph/Codeine, Any Opioid</v>
      </c>
    </row>
    <row r="3735">
      <c r="A3735" s="2">
        <v>42740.0</v>
      </c>
      <c r="B3735" s="1" t="s">
        <v>86</v>
      </c>
      <c r="C3735" s="1">
        <v>50.0</v>
      </c>
      <c r="D3735" s="1" t="s">
        <v>51</v>
      </c>
      <c r="E3735" s="1" t="s">
        <v>63</v>
      </c>
      <c r="F3735" s="1" t="s">
        <v>137</v>
      </c>
      <c r="G3735" s="1" t="s">
        <v>91</v>
      </c>
      <c r="H3735" s="1" t="s">
        <v>91</v>
      </c>
      <c r="I3735" s="1" t="s">
        <v>55</v>
      </c>
      <c r="J3735" s="1" t="s">
        <v>91</v>
      </c>
      <c r="K3735" s="1" t="s">
        <v>91</v>
      </c>
      <c r="L3735" s="1" t="s">
        <v>55</v>
      </c>
      <c r="M3735" s="1" t="s">
        <v>56</v>
      </c>
      <c r="N3735" s="1" t="s">
        <v>136</v>
      </c>
      <c r="O3735" s="1" t="s">
        <v>91</v>
      </c>
      <c r="P3735" s="1" t="s">
        <v>91</v>
      </c>
      <c r="Q3735" s="1" t="s">
        <v>55</v>
      </c>
      <c r="R3735" s="1" t="s">
        <v>56</v>
      </c>
      <c r="T3735" s="1" t="s">
        <v>603</v>
      </c>
      <c r="U3735" s="1" t="s">
        <v>59</v>
      </c>
      <c r="X3735" s="1" t="s">
        <v>60</v>
      </c>
      <c r="Z3735" s="1" t="s">
        <v>60</v>
      </c>
      <c r="AD3735" s="1" t="s">
        <v>60</v>
      </c>
      <c r="AT3735" s="1" t="s">
        <v>110</v>
      </c>
      <c r="AU3735" s="1" t="s">
        <v>110</v>
      </c>
      <c r="AV3735" s="1" t="s">
        <v>111</v>
      </c>
      <c r="AW3735" s="3" t="str">
        <f t="shared" si="1"/>
        <v>Other</v>
      </c>
      <c r="AX3735" s="3" t="str">
        <f t="array" ref="AX3735">TEXTJOIN(", ", TRUE, IF(X3735:AS3735="Y", X$1:AS$1, IF(X3735:AS3735&lt;&gt;"", X$1:AS$1 &amp; ": " &amp; X3735:AS3735, "")))
</f>
        <v>Heroin, Fentanyl, Ethanol</v>
      </c>
    </row>
    <row r="3736">
      <c r="A3736" s="2">
        <v>41779.0</v>
      </c>
      <c r="B3736" s="1" t="s">
        <v>50</v>
      </c>
      <c r="C3736" s="1">
        <v>31.0</v>
      </c>
      <c r="D3736" s="1" t="s">
        <v>51</v>
      </c>
      <c r="E3736" s="1" t="s">
        <v>63</v>
      </c>
      <c r="G3736" s="1" t="s">
        <v>112</v>
      </c>
      <c r="J3736" s="1" t="s">
        <v>112</v>
      </c>
      <c r="L3736" s="1" t="s">
        <v>55</v>
      </c>
      <c r="M3736" s="1" t="s">
        <v>56</v>
      </c>
      <c r="N3736" s="1" t="s">
        <v>104</v>
      </c>
      <c r="O3736" s="1" t="s">
        <v>98</v>
      </c>
      <c r="P3736" s="1" t="s">
        <v>54</v>
      </c>
      <c r="R3736" s="1" t="s">
        <v>67</v>
      </c>
      <c r="T3736" s="1" t="s">
        <v>4336</v>
      </c>
      <c r="U3736" s="1" t="s">
        <v>59</v>
      </c>
      <c r="Z3736" s="1" t="s">
        <v>60</v>
      </c>
      <c r="AF3736" s="1" t="s">
        <v>60</v>
      </c>
      <c r="AT3736" s="1" t="s">
        <v>114</v>
      </c>
      <c r="AU3736" s="1" t="s">
        <v>114</v>
      </c>
      <c r="AV3736" s="1" t="s">
        <v>101</v>
      </c>
      <c r="AW3736" s="3" t="str">
        <f t="shared" si="1"/>
        <v>Other</v>
      </c>
      <c r="AX3736" s="3" t="str">
        <f t="array" ref="AX3736">TEXTJOIN(", ", TRUE, IF(X3736:AS3736="Y", X$1:AS$1, IF(X3736:AS3736&lt;&gt;"", X$1:AS$1 &amp; ": " &amp; X3736:AS3736, "")))
</f>
        <v>Fentanyl, Benzodiazepine</v>
      </c>
    </row>
    <row r="3737">
      <c r="A3737" s="2">
        <v>44050.0</v>
      </c>
      <c r="B3737" s="1" t="s">
        <v>50</v>
      </c>
      <c r="C3737" s="1">
        <v>32.0</v>
      </c>
      <c r="D3737" s="1" t="s">
        <v>51</v>
      </c>
      <c r="E3737" s="1" t="s">
        <v>52</v>
      </c>
      <c r="G3737" s="1" t="s">
        <v>455</v>
      </c>
      <c r="H3737" s="1" t="s">
        <v>103</v>
      </c>
      <c r="I3737" s="1" t="s">
        <v>55</v>
      </c>
      <c r="J3737" s="1" t="s">
        <v>455</v>
      </c>
      <c r="K3737" s="1" t="s">
        <v>103</v>
      </c>
      <c r="L3737" s="1" t="s">
        <v>55</v>
      </c>
      <c r="M3737" s="1" t="s">
        <v>56</v>
      </c>
      <c r="N3737" s="1" t="s">
        <v>66</v>
      </c>
      <c r="O3737" s="1" t="s">
        <v>455</v>
      </c>
      <c r="P3737" s="1" t="s">
        <v>103</v>
      </c>
      <c r="Q3737" s="1" t="s">
        <v>55</v>
      </c>
      <c r="R3737" s="1" t="s">
        <v>56</v>
      </c>
      <c r="T3737" s="1" t="s">
        <v>3217</v>
      </c>
      <c r="U3737" s="1" t="s">
        <v>59</v>
      </c>
      <c r="Y3737" s="1" t="s">
        <v>60</v>
      </c>
      <c r="Z3737" s="1" t="s">
        <v>60</v>
      </c>
      <c r="AR3737" s="1" t="s">
        <v>60</v>
      </c>
      <c r="AT3737" s="1" t="s">
        <v>457</v>
      </c>
      <c r="AU3737" s="1" t="s">
        <v>457</v>
      </c>
      <c r="AV3737" s="1" t="s">
        <v>458</v>
      </c>
      <c r="AW3737" s="3" t="str">
        <f t="shared" si="1"/>
        <v>Other</v>
      </c>
      <c r="AX3737" s="3" t="str">
        <f t="array" ref="AX3737">TEXTJOIN(", ", TRUE, IF(X3737:AS3737="Y", X$1:AS$1, IF(X3737:AS3737&lt;&gt;"", X$1:AS$1 &amp; ": " &amp; X3737:AS3737, "")))
</f>
        <v>Cocaine, Fentanyl, Any Opioid</v>
      </c>
    </row>
    <row r="3738">
      <c r="A3738" s="2">
        <v>42839.0</v>
      </c>
      <c r="B3738" s="1" t="s">
        <v>86</v>
      </c>
      <c r="C3738" s="1">
        <v>38.0</v>
      </c>
      <c r="D3738" s="1" t="s">
        <v>51</v>
      </c>
      <c r="E3738" s="1" t="s">
        <v>63</v>
      </c>
      <c r="F3738" s="1" t="s">
        <v>137</v>
      </c>
      <c r="G3738" s="1" t="s">
        <v>91</v>
      </c>
      <c r="H3738" s="1" t="s">
        <v>91</v>
      </c>
      <c r="I3738" s="1" t="s">
        <v>55</v>
      </c>
      <c r="J3738" s="1" t="s">
        <v>91</v>
      </c>
      <c r="K3738" s="1" t="s">
        <v>91</v>
      </c>
      <c r="L3738" s="1" t="s">
        <v>55</v>
      </c>
      <c r="M3738" s="1" t="s">
        <v>56</v>
      </c>
      <c r="N3738" s="1" t="s">
        <v>66</v>
      </c>
      <c r="O3738" s="1" t="s">
        <v>91</v>
      </c>
      <c r="P3738" s="1" t="s">
        <v>91</v>
      </c>
      <c r="Q3738" s="1" t="s">
        <v>55</v>
      </c>
      <c r="R3738" s="1" t="s">
        <v>56</v>
      </c>
      <c r="T3738" s="1" t="s">
        <v>996</v>
      </c>
      <c r="U3738" s="1" t="s">
        <v>59</v>
      </c>
      <c r="Y3738" s="1" t="s">
        <v>60</v>
      </c>
      <c r="Z3738" s="1" t="s">
        <v>60</v>
      </c>
      <c r="AT3738" s="1" t="s">
        <v>110</v>
      </c>
      <c r="AU3738" s="1" t="s">
        <v>110</v>
      </c>
      <c r="AV3738" s="1" t="s">
        <v>111</v>
      </c>
      <c r="AW3738" s="3" t="str">
        <f t="shared" si="1"/>
        <v>Other</v>
      </c>
      <c r="AX3738" s="3" t="str">
        <f t="array" ref="AX3738">TEXTJOIN(", ", TRUE, IF(X3738:AS3738="Y", X$1:AS$1, IF(X3738:AS3738&lt;&gt;"", X$1:AS$1 &amp; ": " &amp; X3738:AS3738, "")))
</f>
        <v>Cocaine, Fentanyl</v>
      </c>
    </row>
    <row r="3739">
      <c r="A3739" s="2">
        <v>43837.0</v>
      </c>
      <c r="B3739" s="1" t="s">
        <v>50</v>
      </c>
      <c r="C3739" s="1">
        <v>39.0</v>
      </c>
      <c r="D3739" s="1" t="s">
        <v>51</v>
      </c>
      <c r="E3739" s="1" t="s">
        <v>63</v>
      </c>
      <c r="G3739" s="1" t="s">
        <v>931</v>
      </c>
      <c r="H3739" s="1" t="s">
        <v>91</v>
      </c>
      <c r="I3739" s="1" t="s">
        <v>55</v>
      </c>
      <c r="J3739" s="1" t="s">
        <v>931</v>
      </c>
      <c r="K3739" s="1" t="s">
        <v>91</v>
      </c>
      <c r="L3739" s="1" t="s">
        <v>55</v>
      </c>
      <c r="M3739" s="1" t="s">
        <v>56</v>
      </c>
      <c r="N3739" s="1" t="s">
        <v>136</v>
      </c>
      <c r="O3739" s="1" t="s">
        <v>931</v>
      </c>
      <c r="P3739" s="1" t="s">
        <v>91</v>
      </c>
      <c r="Q3739" s="1" t="s">
        <v>55</v>
      </c>
      <c r="R3739" s="1" t="s">
        <v>67</v>
      </c>
      <c r="T3739" s="1" t="s">
        <v>4337</v>
      </c>
      <c r="U3739" s="1" t="s">
        <v>59</v>
      </c>
      <c r="Z3739" s="1" t="s">
        <v>60</v>
      </c>
      <c r="AR3739" s="1" t="s">
        <v>60</v>
      </c>
      <c r="AT3739" s="1" t="s">
        <v>933</v>
      </c>
      <c r="AU3739" s="1" t="s">
        <v>933</v>
      </c>
      <c r="AV3739" s="1" t="s">
        <v>934</v>
      </c>
      <c r="AW3739" s="3" t="str">
        <f t="shared" si="1"/>
        <v>Other</v>
      </c>
      <c r="AX3739" s="3" t="str">
        <f t="array" ref="AX3739">TEXTJOIN(", ", TRUE, IF(X3739:AS3739="Y", X$1:AS$1, IF(X3739:AS3739&lt;&gt;"", X$1:AS$1 &amp; ": " &amp; X3739:AS3739, "")))
</f>
        <v>Fentanyl, Any Opioid</v>
      </c>
    </row>
    <row r="3740">
      <c r="A3740" s="2">
        <v>44016.0</v>
      </c>
      <c r="B3740" s="1" t="s">
        <v>50</v>
      </c>
      <c r="C3740" s="1">
        <v>48.0</v>
      </c>
      <c r="D3740" s="1" t="s">
        <v>51</v>
      </c>
      <c r="E3740" s="1" t="s">
        <v>63</v>
      </c>
      <c r="G3740" s="1" t="s">
        <v>967</v>
      </c>
      <c r="H3740" s="1" t="s">
        <v>103</v>
      </c>
      <c r="I3740" s="1" t="s">
        <v>55</v>
      </c>
      <c r="J3740" s="1" t="s">
        <v>967</v>
      </c>
      <c r="K3740" s="1" t="s">
        <v>103</v>
      </c>
      <c r="L3740" s="1" t="s">
        <v>55</v>
      </c>
      <c r="M3740" s="1" t="s">
        <v>56</v>
      </c>
      <c r="N3740" s="1" t="s">
        <v>178</v>
      </c>
      <c r="O3740" s="1" t="s">
        <v>967</v>
      </c>
      <c r="P3740" s="1" t="s">
        <v>103</v>
      </c>
      <c r="Q3740" s="1" t="s">
        <v>55</v>
      </c>
      <c r="R3740" s="1" t="s">
        <v>56</v>
      </c>
      <c r="T3740" s="1" t="s">
        <v>4338</v>
      </c>
      <c r="U3740" s="1" t="s">
        <v>59</v>
      </c>
      <c r="V3740" s="1" t="s">
        <v>4339</v>
      </c>
      <c r="Y3740" s="1" t="s">
        <v>60</v>
      </c>
      <c r="AT3740" s="1" t="s">
        <v>969</v>
      </c>
      <c r="AU3740" s="1" t="s">
        <v>969</v>
      </c>
      <c r="AV3740" s="1" t="s">
        <v>1634</v>
      </c>
      <c r="AW3740" s="3" t="str">
        <f t="shared" si="1"/>
        <v>Other</v>
      </c>
      <c r="AX3740" s="3" t="str">
        <f t="array" ref="AX3740">TEXTJOIN(", ", TRUE, IF(X3740:AS3740="Y", X$1:AS$1, IF(X3740:AS3740&lt;&gt;"", X$1:AS$1 &amp; ": " &amp; X3740:AS3740, "")))
</f>
        <v>Cocaine</v>
      </c>
    </row>
    <row r="3741">
      <c r="A3741" s="2">
        <v>44283.0</v>
      </c>
      <c r="B3741" s="1" t="s">
        <v>50</v>
      </c>
      <c r="C3741" s="1">
        <v>43.0</v>
      </c>
      <c r="D3741" s="1" t="s">
        <v>51</v>
      </c>
      <c r="E3741" s="1" t="s">
        <v>1376</v>
      </c>
      <c r="G3741" s="1" t="s">
        <v>318</v>
      </c>
      <c r="H3741" s="1" t="s">
        <v>125</v>
      </c>
      <c r="I3741" s="1" t="s">
        <v>55</v>
      </c>
      <c r="J3741" s="1" t="s">
        <v>1062</v>
      </c>
      <c r="K3741" s="1" t="s">
        <v>125</v>
      </c>
      <c r="L3741" s="1" t="s">
        <v>55</v>
      </c>
      <c r="M3741" s="1" t="s">
        <v>56</v>
      </c>
      <c r="N3741" s="1" t="s">
        <v>136</v>
      </c>
      <c r="O3741" s="1" t="s">
        <v>318</v>
      </c>
      <c r="P3741" s="1" t="s">
        <v>125</v>
      </c>
      <c r="Q3741" s="1" t="s">
        <v>55</v>
      </c>
      <c r="R3741" s="1" t="s">
        <v>56</v>
      </c>
      <c r="T3741" s="1" t="s">
        <v>83</v>
      </c>
      <c r="U3741" s="1" t="s">
        <v>59</v>
      </c>
      <c r="V3741" s="1" t="s">
        <v>258</v>
      </c>
      <c r="Y3741" s="1" t="s">
        <v>60</v>
      </c>
      <c r="Z3741" s="1" t="s">
        <v>60</v>
      </c>
      <c r="AR3741" s="1" t="s">
        <v>60</v>
      </c>
      <c r="AT3741" s="1" t="s">
        <v>320</v>
      </c>
      <c r="AU3741" s="1" t="s">
        <v>1064</v>
      </c>
      <c r="AV3741" s="1" t="s">
        <v>321</v>
      </c>
      <c r="AW3741" s="3" t="str">
        <f t="shared" si="1"/>
        <v>Other</v>
      </c>
      <c r="AX3741" s="3" t="str">
        <f t="array" ref="AX3741">TEXTJOIN(", ", TRUE, IF(X3741:AS3741="Y", X$1:AS$1, IF(X3741:AS3741&lt;&gt;"", X$1:AS$1 &amp; ": " &amp; X3741:AS3741, "")))
</f>
        <v>Cocaine, Fentanyl, Any Opioid</v>
      </c>
    </row>
    <row r="3742">
      <c r="A3742" s="4">
        <v>43096.0</v>
      </c>
      <c r="B3742" s="1" t="s">
        <v>86</v>
      </c>
      <c r="C3742" s="1">
        <v>39.0</v>
      </c>
      <c r="D3742" s="1" t="s">
        <v>76</v>
      </c>
      <c r="E3742" s="1" t="s">
        <v>63</v>
      </c>
      <c r="G3742" s="1" t="s">
        <v>226</v>
      </c>
      <c r="H3742" s="1" t="s">
        <v>103</v>
      </c>
      <c r="I3742" s="1" t="s">
        <v>55</v>
      </c>
      <c r="J3742" s="1" t="s">
        <v>226</v>
      </c>
      <c r="K3742" s="1" t="s">
        <v>103</v>
      </c>
      <c r="L3742" s="1" t="s">
        <v>55</v>
      </c>
      <c r="M3742" s="1" t="s">
        <v>56</v>
      </c>
      <c r="N3742" s="1" t="s">
        <v>93</v>
      </c>
      <c r="O3742" s="1" t="s">
        <v>226</v>
      </c>
      <c r="P3742" s="1" t="s">
        <v>103</v>
      </c>
      <c r="Q3742" s="1" t="s">
        <v>55</v>
      </c>
      <c r="R3742" s="1" t="s">
        <v>56</v>
      </c>
      <c r="T3742" s="1" t="s">
        <v>3703</v>
      </c>
      <c r="U3742" s="1" t="s">
        <v>59</v>
      </c>
      <c r="X3742" s="1" t="s">
        <v>60</v>
      </c>
      <c r="Z3742" s="1" t="s">
        <v>60</v>
      </c>
      <c r="AA3742" s="1" t="s">
        <v>60</v>
      </c>
      <c r="AT3742" s="1" t="s">
        <v>228</v>
      </c>
      <c r="AU3742" s="1" t="s">
        <v>228</v>
      </c>
      <c r="AV3742" s="1" t="s">
        <v>229</v>
      </c>
      <c r="AW3742" s="3" t="str">
        <f t="shared" si="1"/>
        <v>Other</v>
      </c>
      <c r="AX3742" s="3" t="str">
        <f t="array" ref="AX3742">TEXTJOIN(", ", TRUE, IF(X3742:AS3742="Y", X$1:AS$1, IF(X3742:AS3742&lt;&gt;"", X$1:AS$1 &amp; ": " &amp; X3742:AS3742, "")))
</f>
        <v>Heroin, Fentanyl, Fentanyl Analogue</v>
      </c>
    </row>
    <row r="3743">
      <c r="A3743" s="2">
        <v>42376.0</v>
      </c>
      <c r="B3743" s="1" t="s">
        <v>50</v>
      </c>
      <c r="C3743" s="1">
        <v>42.0</v>
      </c>
      <c r="D3743" s="1" t="s">
        <v>51</v>
      </c>
      <c r="E3743" s="1" t="s">
        <v>63</v>
      </c>
      <c r="G3743" s="1" t="s">
        <v>1274</v>
      </c>
      <c r="H3743" s="1" t="s">
        <v>91</v>
      </c>
      <c r="I3743" s="1" t="s">
        <v>55</v>
      </c>
      <c r="J3743" s="1" t="s">
        <v>1274</v>
      </c>
      <c r="M3743" s="1" t="s">
        <v>56</v>
      </c>
      <c r="N3743" s="1" t="s">
        <v>136</v>
      </c>
      <c r="O3743" s="1" t="s">
        <v>540</v>
      </c>
      <c r="R3743" s="1" t="s">
        <v>67</v>
      </c>
      <c r="T3743" s="1" t="s">
        <v>4340</v>
      </c>
      <c r="U3743" s="1" t="s">
        <v>59</v>
      </c>
      <c r="W3743" s="1" t="s">
        <v>60</v>
      </c>
      <c r="X3743" s="1" t="s">
        <v>60</v>
      </c>
      <c r="Z3743" s="1" t="s">
        <v>60</v>
      </c>
      <c r="AP3743" s="1" t="s">
        <v>60</v>
      </c>
      <c r="AR3743" s="1" t="s">
        <v>60</v>
      </c>
      <c r="AT3743" s="1" t="s">
        <v>1276</v>
      </c>
      <c r="AU3743" s="1" t="s">
        <v>1276</v>
      </c>
      <c r="AV3743" s="1" t="s">
        <v>543</v>
      </c>
      <c r="AW3743" s="3" t="str">
        <f t="shared" si="1"/>
        <v>Other</v>
      </c>
      <c r="AX3743" s="3" t="str">
        <f t="array" ref="AX3743">TEXTJOIN(", ", TRUE, IF(X3743:AS3743="Y", X$1:AS$1, IF(X3743:AS3743&lt;&gt;"", X$1:AS$1 &amp; ": " &amp; X3743:AS3743, "")))
</f>
        <v>Heroin, Fentanyl, Heroin/Morph/Codeine, Any Opioid</v>
      </c>
    </row>
    <row r="3744">
      <c r="A3744" s="4">
        <v>42686.0</v>
      </c>
      <c r="B3744" s="1" t="s">
        <v>50</v>
      </c>
      <c r="C3744" s="1">
        <v>30.0</v>
      </c>
      <c r="D3744" s="1" t="s">
        <v>51</v>
      </c>
      <c r="E3744" s="1" t="s">
        <v>63</v>
      </c>
      <c r="G3744" s="1" t="s">
        <v>2356</v>
      </c>
      <c r="H3744" s="1" t="s">
        <v>54</v>
      </c>
      <c r="I3744" s="1" t="s">
        <v>55</v>
      </c>
      <c r="J3744" s="1" t="s">
        <v>2356</v>
      </c>
      <c r="M3744" s="1" t="s">
        <v>56</v>
      </c>
      <c r="N3744" s="1" t="s">
        <v>136</v>
      </c>
      <c r="O3744" s="1" t="s">
        <v>2356</v>
      </c>
      <c r="R3744" s="1" t="s">
        <v>56</v>
      </c>
      <c r="T3744" s="1" t="s">
        <v>4341</v>
      </c>
      <c r="U3744" s="1" t="s">
        <v>59</v>
      </c>
      <c r="W3744" s="1" t="s">
        <v>60</v>
      </c>
      <c r="X3744" s="1" t="s">
        <v>60</v>
      </c>
      <c r="Y3744" s="1" t="s">
        <v>60</v>
      </c>
      <c r="AF3744" s="1" t="s">
        <v>60</v>
      </c>
      <c r="AP3744" s="1" t="s">
        <v>60</v>
      </c>
      <c r="AR3744" s="1" t="s">
        <v>60</v>
      </c>
      <c r="AT3744" s="1" t="s">
        <v>2358</v>
      </c>
      <c r="AU3744" s="1" t="s">
        <v>2358</v>
      </c>
      <c r="AV3744" s="1" t="s">
        <v>3187</v>
      </c>
      <c r="AW3744" s="3" t="str">
        <f t="shared" si="1"/>
        <v>Other</v>
      </c>
      <c r="AX3744" s="3" t="str">
        <f t="array" ref="AX3744">TEXTJOIN(", ", TRUE, IF(X3744:AS3744="Y", X$1:AS$1, IF(X3744:AS3744&lt;&gt;"", X$1:AS$1 &amp; ": " &amp; X3744:AS3744, "")))
</f>
        <v>Heroin, Cocaine, Benzodiazepine, Heroin/Morph/Codeine, Any Opioid</v>
      </c>
    </row>
    <row r="3745">
      <c r="A3745" s="2">
        <v>43566.0</v>
      </c>
      <c r="B3745" s="1" t="s">
        <v>50</v>
      </c>
      <c r="C3745" s="1">
        <v>39.0</v>
      </c>
      <c r="D3745" s="1" t="s">
        <v>51</v>
      </c>
      <c r="E3745" s="1" t="s">
        <v>63</v>
      </c>
      <c r="G3745" s="1" t="s">
        <v>4342</v>
      </c>
      <c r="H3745" s="1" t="s">
        <v>3102</v>
      </c>
      <c r="I3745" s="1" t="s">
        <v>2634</v>
      </c>
      <c r="J3745" s="1" t="s">
        <v>498</v>
      </c>
      <c r="K3745" s="1" t="s">
        <v>65</v>
      </c>
      <c r="L3745" s="1" t="s">
        <v>55</v>
      </c>
      <c r="M3745" s="1" t="s">
        <v>177</v>
      </c>
      <c r="N3745" s="1" t="s">
        <v>119</v>
      </c>
      <c r="O3745" s="1" t="s">
        <v>498</v>
      </c>
      <c r="P3745" s="1" t="s">
        <v>65</v>
      </c>
      <c r="Q3745" s="1" t="s">
        <v>55</v>
      </c>
      <c r="R3745" s="1" t="s">
        <v>44</v>
      </c>
      <c r="T3745" s="1" t="s">
        <v>83</v>
      </c>
      <c r="U3745" s="1" t="s">
        <v>59</v>
      </c>
      <c r="Z3745" s="1" t="s">
        <v>60</v>
      </c>
      <c r="AR3745" s="1" t="s">
        <v>60</v>
      </c>
      <c r="AU3745" s="1" t="s">
        <v>500</v>
      </c>
      <c r="AV3745" s="1" t="s">
        <v>501</v>
      </c>
      <c r="AW3745" s="3" t="str">
        <f t="shared" si="1"/>
        <v>Other</v>
      </c>
      <c r="AX3745" s="3" t="str">
        <f t="array" ref="AX3745">TEXTJOIN(", ", TRUE, IF(X3745:AS3745="Y", X$1:AS$1, IF(X3745:AS3745&lt;&gt;"", X$1:AS$1 &amp; ": " &amp; X3745:AS3745, "")))
</f>
        <v>Fentanyl, Any Opioid</v>
      </c>
    </row>
    <row r="3746">
      <c r="A3746" s="2">
        <v>42477.0</v>
      </c>
      <c r="B3746" s="1" t="s">
        <v>50</v>
      </c>
      <c r="C3746" s="1">
        <v>51.0</v>
      </c>
      <c r="D3746" s="1" t="s">
        <v>51</v>
      </c>
      <c r="E3746" s="1" t="s">
        <v>63</v>
      </c>
      <c r="G3746" s="1" t="s">
        <v>256</v>
      </c>
      <c r="H3746" s="1" t="s">
        <v>103</v>
      </c>
      <c r="I3746" s="1" t="s">
        <v>55</v>
      </c>
      <c r="J3746" s="1" t="s">
        <v>256</v>
      </c>
      <c r="M3746" s="1" t="s">
        <v>56</v>
      </c>
      <c r="N3746" s="1" t="s">
        <v>276</v>
      </c>
      <c r="O3746" s="1" t="s">
        <v>256</v>
      </c>
      <c r="R3746" s="1" t="s">
        <v>56</v>
      </c>
      <c r="T3746" s="1" t="s">
        <v>631</v>
      </c>
      <c r="U3746" s="1" t="s">
        <v>59</v>
      </c>
      <c r="X3746" s="1" t="s">
        <v>60</v>
      </c>
      <c r="AD3746" s="1" t="s">
        <v>60</v>
      </c>
      <c r="AP3746" s="1" t="s">
        <v>60</v>
      </c>
      <c r="AR3746" s="1" t="s">
        <v>60</v>
      </c>
      <c r="AT3746" s="1" t="s">
        <v>282</v>
      </c>
      <c r="AU3746" s="1" t="s">
        <v>282</v>
      </c>
      <c r="AV3746" s="1" t="s">
        <v>260</v>
      </c>
      <c r="AW3746" s="3" t="str">
        <f t="shared" si="1"/>
        <v>Other</v>
      </c>
      <c r="AX3746" s="3" t="str">
        <f t="array" ref="AX3746">TEXTJOIN(", ", TRUE, IF(X3746:AS3746="Y", X$1:AS$1, IF(X3746:AS3746&lt;&gt;"", X$1:AS$1 &amp; ": " &amp; X3746:AS3746, "")))
</f>
        <v>Heroin, Ethanol, Heroin/Morph/Codeine, Any Opioid</v>
      </c>
    </row>
    <row r="3747">
      <c r="A3747" s="4">
        <v>44499.0</v>
      </c>
      <c r="B3747" s="1" t="s">
        <v>50</v>
      </c>
      <c r="C3747" s="1">
        <v>61.0</v>
      </c>
      <c r="D3747" s="1" t="s">
        <v>51</v>
      </c>
      <c r="E3747" s="1" t="s">
        <v>63</v>
      </c>
      <c r="F3747" s="1" t="s">
        <v>267</v>
      </c>
      <c r="G3747" s="1" t="s">
        <v>82</v>
      </c>
      <c r="H3747" s="1" t="s">
        <v>54</v>
      </c>
      <c r="I3747" s="1" t="s">
        <v>55</v>
      </c>
      <c r="J3747" s="1" t="s">
        <v>82</v>
      </c>
      <c r="K3747" s="1" t="s">
        <v>54</v>
      </c>
      <c r="L3747" s="1" t="s">
        <v>55</v>
      </c>
      <c r="M3747" s="1" t="s">
        <v>56</v>
      </c>
      <c r="N3747" s="1" t="s">
        <v>155</v>
      </c>
      <c r="O3747" s="1" t="s">
        <v>82</v>
      </c>
      <c r="P3747" s="1" t="s">
        <v>54</v>
      </c>
      <c r="Q3747" s="1" t="s">
        <v>55</v>
      </c>
      <c r="R3747" s="1" t="s">
        <v>56</v>
      </c>
      <c r="T3747" s="1" t="s">
        <v>4343</v>
      </c>
      <c r="U3747" s="1" t="s">
        <v>59</v>
      </c>
      <c r="V3747" s="1" t="s">
        <v>4344</v>
      </c>
      <c r="X3747" s="1" t="s">
        <v>60</v>
      </c>
      <c r="Z3747" s="1" t="s">
        <v>60</v>
      </c>
      <c r="AD3747" s="1" t="s">
        <v>60</v>
      </c>
      <c r="AP3747" s="1" t="s">
        <v>60</v>
      </c>
      <c r="AR3747" s="1" t="s">
        <v>60</v>
      </c>
      <c r="AT3747" s="1" t="s">
        <v>329</v>
      </c>
      <c r="AU3747" s="1" t="s">
        <v>329</v>
      </c>
      <c r="AV3747" s="1" t="s">
        <v>85</v>
      </c>
      <c r="AW3747" s="3" t="str">
        <f t="shared" si="1"/>
        <v>Other</v>
      </c>
      <c r="AX3747" s="3" t="str">
        <f t="array" ref="AX3747">TEXTJOIN(", ", TRUE, IF(X3747:AS3747="Y", X$1:AS$1, IF(X3747:AS3747&lt;&gt;"", X$1:AS$1 &amp; ": " &amp; X3747:AS3747, "")))
</f>
        <v>Heroin, Fentanyl, Ethanol, Heroin/Morph/Codeine, Any Opioid</v>
      </c>
    </row>
    <row r="3748">
      <c r="A3748" s="2">
        <v>42235.0</v>
      </c>
      <c r="B3748" s="1" t="s">
        <v>86</v>
      </c>
      <c r="C3748" s="1">
        <v>33.0</v>
      </c>
      <c r="D3748" s="1" t="s">
        <v>51</v>
      </c>
      <c r="E3748" s="1" t="s">
        <v>63</v>
      </c>
      <c r="G3748" s="1" t="s">
        <v>1665</v>
      </c>
      <c r="H3748" s="1" t="s">
        <v>121</v>
      </c>
      <c r="I3748" s="1" t="s">
        <v>55</v>
      </c>
      <c r="J3748" s="1" t="s">
        <v>1665</v>
      </c>
      <c r="M3748" s="1" t="s">
        <v>56</v>
      </c>
      <c r="O3748" s="1" t="s">
        <v>1665</v>
      </c>
      <c r="P3748" s="1" t="s">
        <v>121</v>
      </c>
      <c r="Q3748" s="1" t="s">
        <v>55</v>
      </c>
      <c r="R3748" s="1" t="s">
        <v>56</v>
      </c>
      <c r="T3748" s="1" t="s">
        <v>4345</v>
      </c>
      <c r="U3748" s="1" t="s">
        <v>59</v>
      </c>
      <c r="W3748" s="1" t="s">
        <v>60</v>
      </c>
      <c r="X3748" s="1" t="s">
        <v>60</v>
      </c>
      <c r="AD3748" s="1" t="s">
        <v>60</v>
      </c>
      <c r="AP3748" s="1" t="s">
        <v>60</v>
      </c>
      <c r="AR3748" s="1" t="s">
        <v>60</v>
      </c>
      <c r="AT3748" s="1" t="s">
        <v>2645</v>
      </c>
      <c r="AU3748" s="1" t="s">
        <v>2645</v>
      </c>
      <c r="AV3748" s="1" t="s">
        <v>1669</v>
      </c>
      <c r="AW3748" s="3" t="str">
        <f t="shared" si="1"/>
        <v>Other</v>
      </c>
      <c r="AX3748" s="3" t="str">
        <f t="array" ref="AX3748">TEXTJOIN(", ", TRUE, IF(X3748:AS3748="Y", X$1:AS$1, IF(X3748:AS3748&lt;&gt;"", X$1:AS$1 &amp; ": " &amp; X3748:AS3748, "")))
</f>
        <v>Heroin, Ethanol, Heroin/Morph/Codeine, Any Opioid</v>
      </c>
    </row>
    <row r="3749">
      <c r="A3749" s="2">
        <v>41721.0</v>
      </c>
      <c r="B3749" s="1" t="s">
        <v>50</v>
      </c>
      <c r="C3749" s="1">
        <v>39.0</v>
      </c>
      <c r="D3749" s="1" t="s">
        <v>51</v>
      </c>
      <c r="E3749" s="1" t="s">
        <v>63</v>
      </c>
      <c r="G3749" s="1" t="s">
        <v>143</v>
      </c>
      <c r="J3749" s="1" t="s">
        <v>143</v>
      </c>
      <c r="L3749" s="1" t="s">
        <v>55</v>
      </c>
      <c r="M3749" s="1" t="s">
        <v>56</v>
      </c>
      <c r="N3749" s="1" t="s">
        <v>4346</v>
      </c>
      <c r="O3749" s="1" t="s">
        <v>143</v>
      </c>
      <c r="R3749" s="1" t="s">
        <v>67</v>
      </c>
      <c r="T3749" s="1" t="s">
        <v>4347</v>
      </c>
      <c r="U3749" s="1" t="s">
        <v>59</v>
      </c>
      <c r="V3749" s="1" t="s">
        <v>4348</v>
      </c>
      <c r="AB3749" s="1" t="s">
        <v>60</v>
      </c>
      <c r="AG3749" s="1" t="s">
        <v>60</v>
      </c>
      <c r="AT3749" s="1" t="s">
        <v>145</v>
      </c>
      <c r="AU3749" s="1" t="s">
        <v>145</v>
      </c>
      <c r="AV3749" s="1" t="s">
        <v>146</v>
      </c>
      <c r="AW3749" s="3" t="str">
        <f t="shared" si="1"/>
        <v>Other</v>
      </c>
      <c r="AX3749" s="3" t="str">
        <f t="array" ref="AX3749">TEXTJOIN(", ", TRUE, IF(X3749:AS3749="Y", X$1:AS$1, IF(X3749:AS3749&lt;&gt;"", X$1:AS$1 &amp; ": " &amp; X3749:AS3749, "")))
</f>
        <v>Oxycodone, Methadone</v>
      </c>
    </row>
    <row r="3750">
      <c r="A3750" s="2">
        <v>43412.0</v>
      </c>
      <c r="B3750" s="1" t="s">
        <v>50</v>
      </c>
      <c r="C3750" s="1">
        <v>64.0</v>
      </c>
      <c r="D3750" s="1" t="s">
        <v>76</v>
      </c>
      <c r="E3750" s="1" t="s">
        <v>63</v>
      </c>
      <c r="G3750" s="1" t="s">
        <v>226</v>
      </c>
      <c r="H3750" s="1" t="s">
        <v>103</v>
      </c>
      <c r="I3750" s="1" t="s">
        <v>55</v>
      </c>
      <c r="J3750" s="1" t="s">
        <v>226</v>
      </c>
      <c r="K3750" s="1" t="s">
        <v>103</v>
      </c>
      <c r="M3750" s="1" t="s">
        <v>56</v>
      </c>
      <c r="N3750" s="1" t="s">
        <v>119</v>
      </c>
      <c r="O3750" s="1" t="s">
        <v>103</v>
      </c>
      <c r="P3750" s="1" t="s">
        <v>103</v>
      </c>
      <c r="Q3750" s="1" t="s">
        <v>55</v>
      </c>
      <c r="R3750" s="1" t="s">
        <v>67</v>
      </c>
      <c r="T3750" s="1" t="s">
        <v>4349</v>
      </c>
      <c r="U3750" s="1" t="s">
        <v>59</v>
      </c>
      <c r="V3750" s="1" t="s">
        <v>303</v>
      </c>
      <c r="Y3750" s="1" t="s">
        <v>60</v>
      </c>
      <c r="AF3750" s="1" t="s">
        <v>60</v>
      </c>
      <c r="AG3750" s="1" t="s">
        <v>60</v>
      </c>
      <c r="AR3750" s="1" t="s">
        <v>60</v>
      </c>
      <c r="AT3750" s="1" t="s">
        <v>228</v>
      </c>
      <c r="AU3750" s="1" t="s">
        <v>228</v>
      </c>
      <c r="AV3750" s="1" t="s">
        <v>168</v>
      </c>
      <c r="AW3750" s="3" t="str">
        <f t="shared" si="1"/>
        <v>Other</v>
      </c>
      <c r="AX3750" s="3" t="str">
        <f t="array" ref="AX3750">TEXTJOIN(", ", TRUE, IF(X3750:AS3750="Y", X$1:AS$1, IF(X3750:AS3750&lt;&gt;"", X$1:AS$1 &amp; ": " &amp; X3750:AS3750, "")))
</f>
        <v>Cocaine, Benzodiazepine, Methadone, Any Opioid</v>
      </c>
    </row>
    <row r="3751">
      <c r="A3751" s="4">
        <v>44153.0</v>
      </c>
      <c r="B3751" s="1" t="s">
        <v>50</v>
      </c>
      <c r="C3751" s="1">
        <v>28.0</v>
      </c>
      <c r="D3751" s="1" t="s">
        <v>76</v>
      </c>
      <c r="E3751" s="1" t="s">
        <v>63</v>
      </c>
      <c r="G3751" s="1" t="s">
        <v>455</v>
      </c>
      <c r="H3751" s="1" t="s">
        <v>103</v>
      </c>
      <c r="I3751" s="1" t="s">
        <v>55</v>
      </c>
      <c r="J3751" s="1" t="s">
        <v>102</v>
      </c>
      <c r="K3751" s="1" t="s">
        <v>103</v>
      </c>
      <c r="L3751" s="1" t="s">
        <v>55</v>
      </c>
      <c r="M3751" s="1" t="s">
        <v>177</v>
      </c>
      <c r="N3751" s="1" t="s">
        <v>119</v>
      </c>
      <c r="O3751" s="1" t="s">
        <v>102</v>
      </c>
      <c r="P3751" s="1" t="s">
        <v>103</v>
      </c>
      <c r="Q3751" s="1" t="s">
        <v>55</v>
      </c>
      <c r="R3751" s="1" t="s">
        <v>67</v>
      </c>
      <c r="T3751" s="1" t="s">
        <v>4228</v>
      </c>
      <c r="U3751" s="1" t="s">
        <v>59</v>
      </c>
      <c r="V3751" s="1" t="s">
        <v>1746</v>
      </c>
      <c r="X3751" s="1" t="s">
        <v>60</v>
      </c>
      <c r="Y3751" s="1" t="s">
        <v>60</v>
      </c>
      <c r="Z3751" s="1" t="s">
        <v>60</v>
      </c>
      <c r="AR3751" s="1" t="s">
        <v>60</v>
      </c>
      <c r="AT3751" s="1" t="s">
        <v>457</v>
      </c>
      <c r="AU3751" s="1" t="s">
        <v>106</v>
      </c>
      <c r="AV3751" s="1" t="s">
        <v>107</v>
      </c>
      <c r="AW3751" s="3" t="str">
        <f t="shared" si="1"/>
        <v>Other</v>
      </c>
      <c r="AX3751" s="3" t="str">
        <f t="array" ref="AX3751">TEXTJOIN(", ", TRUE, IF(X3751:AS3751="Y", X$1:AS$1, IF(X3751:AS3751&lt;&gt;"", X$1:AS$1 &amp; ": " &amp; X3751:AS3751, "")))
</f>
        <v>Heroin, Cocaine, Fentanyl, Any Opioid</v>
      </c>
    </row>
    <row r="3752">
      <c r="A3752" s="2">
        <v>43642.0</v>
      </c>
      <c r="B3752" s="1" t="s">
        <v>50</v>
      </c>
      <c r="C3752" s="1">
        <v>54.0</v>
      </c>
      <c r="D3752" s="1" t="s">
        <v>51</v>
      </c>
      <c r="E3752" s="1" t="s">
        <v>63</v>
      </c>
      <c r="F3752" s="1" t="s">
        <v>137</v>
      </c>
      <c r="G3752" s="1" t="s">
        <v>65</v>
      </c>
      <c r="H3752" s="1" t="s">
        <v>65</v>
      </c>
      <c r="I3752" s="1" t="s">
        <v>55</v>
      </c>
      <c r="J3752" s="1" t="s">
        <v>65</v>
      </c>
      <c r="K3752" s="1" t="s">
        <v>65</v>
      </c>
      <c r="L3752" s="1" t="s">
        <v>55</v>
      </c>
      <c r="M3752" s="1" t="s">
        <v>56</v>
      </c>
      <c r="N3752" s="1" t="s">
        <v>119</v>
      </c>
      <c r="O3752" s="1" t="s">
        <v>65</v>
      </c>
      <c r="P3752" s="1" t="s">
        <v>65</v>
      </c>
      <c r="Q3752" s="1" t="s">
        <v>55</v>
      </c>
      <c r="R3752" s="1" t="s">
        <v>67</v>
      </c>
      <c r="T3752" s="1" t="s">
        <v>4350</v>
      </c>
      <c r="U3752" s="1" t="s">
        <v>59</v>
      </c>
      <c r="X3752" s="1" t="s">
        <v>60</v>
      </c>
      <c r="Z3752" s="1" t="s">
        <v>60</v>
      </c>
      <c r="AD3752" s="1" t="s">
        <v>60</v>
      </c>
      <c r="AP3752" s="1" t="s">
        <v>60</v>
      </c>
      <c r="AR3752" s="1" t="s">
        <v>60</v>
      </c>
      <c r="AT3752" s="1" t="s">
        <v>410</v>
      </c>
      <c r="AU3752" s="1" t="s">
        <v>410</v>
      </c>
      <c r="AV3752" s="1" t="s">
        <v>150</v>
      </c>
      <c r="AW3752" s="3" t="str">
        <f t="shared" si="1"/>
        <v>Other</v>
      </c>
      <c r="AX3752" s="3" t="str">
        <f t="array" ref="AX3752">TEXTJOIN(", ", TRUE, IF(X3752:AS3752="Y", X$1:AS$1, IF(X3752:AS3752&lt;&gt;"", X$1:AS$1 &amp; ": " &amp; X3752:AS3752, "")))
</f>
        <v>Heroin, Fentanyl, Ethanol, Heroin/Morph/Codeine, Any Opioid</v>
      </c>
    </row>
    <row r="3753">
      <c r="A3753" s="2">
        <v>43480.0</v>
      </c>
      <c r="B3753" s="1" t="s">
        <v>50</v>
      </c>
      <c r="C3753" s="1">
        <v>31.0</v>
      </c>
      <c r="D3753" s="1" t="s">
        <v>51</v>
      </c>
      <c r="E3753" s="1" t="s">
        <v>52</v>
      </c>
      <c r="G3753" s="1" t="s">
        <v>91</v>
      </c>
      <c r="H3753" s="1" t="s">
        <v>91</v>
      </c>
      <c r="I3753" s="1" t="s">
        <v>55</v>
      </c>
      <c r="J3753" s="1" t="s">
        <v>117</v>
      </c>
      <c r="L3753" s="1" t="s">
        <v>55</v>
      </c>
      <c r="M3753" s="1" t="s">
        <v>118</v>
      </c>
      <c r="N3753" s="1" t="s">
        <v>136</v>
      </c>
      <c r="O3753" s="1" t="s">
        <v>91</v>
      </c>
      <c r="P3753" s="1" t="s">
        <v>91</v>
      </c>
      <c r="Q3753" s="1" t="s">
        <v>55</v>
      </c>
      <c r="R3753" s="1" t="s">
        <v>67</v>
      </c>
      <c r="T3753" s="1" t="s">
        <v>2183</v>
      </c>
      <c r="U3753" s="1" t="s">
        <v>59</v>
      </c>
      <c r="Y3753" s="1" t="s">
        <v>60</v>
      </c>
      <c r="Z3753" s="1" t="s">
        <v>60</v>
      </c>
      <c r="AA3753" s="1" t="s">
        <v>60</v>
      </c>
      <c r="AD3753" s="1" t="s">
        <v>60</v>
      </c>
      <c r="AR3753" s="1" t="s">
        <v>60</v>
      </c>
      <c r="AT3753" s="1" t="s">
        <v>110</v>
      </c>
      <c r="AV3753" s="1" t="s">
        <v>111</v>
      </c>
      <c r="AW3753" s="3" t="str">
        <f t="shared" si="1"/>
        <v>Other</v>
      </c>
      <c r="AX3753" s="3" t="str">
        <f t="array" ref="AX3753">TEXTJOIN(", ", TRUE, IF(X3753:AS3753="Y", X$1:AS$1, IF(X3753:AS3753&lt;&gt;"", X$1:AS$1 &amp; ": " &amp; X3753:AS3753, "")))
</f>
        <v>Cocaine, Fentanyl, Fentanyl Analogue, Ethanol, Any Opioid</v>
      </c>
    </row>
    <row r="3754">
      <c r="A3754" s="4">
        <v>41957.0</v>
      </c>
      <c r="B3754" s="1" t="s">
        <v>50</v>
      </c>
      <c r="C3754" s="1">
        <v>48.0</v>
      </c>
      <c r="D3754" s="1" t="s">
        <v>51</v>
      </c>
      <c r="E3754" s="1" t="s">
        <v>63</v>
      </c>
      <c r="G3754" s="1" t="s">
        <v>256</v>
      </c>
      <c r="J3754" s="1" t="s">
        <v>256</v>
      </c>
      <c r="L3754" s="1" t="s">
        <v>55</v>
      </c>
      <c r="M3754" s="1" t="s">
        <v>56</v>
      </c>
      <c r="N3754" s="1" t="s">
        <v>276</v>
      </c>
      <c r="O3754" s="1" t="s">
        <v>256</v>
      </c>
      <c r="P3754" s="1" t="s">
        <v>103</v>
      </c>
      <c r="R3754" s="1" t="s">
        <v>56</v>
      </c>
      <c r="T3754" s="1" t="s">
        <v>2267</v>
      </c>
      <c r="U3754" s="1" t="s">
        <v>59</v>
      </c>
      <c r="X3754" s="1" t="s">
        <v>60</v>
      </c>
      <c r="Y3754" s="1" t="s">
        <v>60</v>
      </c>
      <c r="AD3754" s="1" t="s">
        <v>60</v>
      </c>
      <c r="AT3754" s="1" t="s">
        <v>282</v>
      </c>
      <c r="AU3754" s="1" t="s">
        <v>282</v>
      </c>
      <c r="AV3754" s="1" t="s">
        <v>260</v>
      </c>
      <c r="AW3754" s="3" t="str">
        <f t="shared" si="1"/>
        <v>Other</v>
      </c>
      <c r="AX3754" s="3" t="str">
        <f t="array" ref="AX3754">TEXTJOIN(", ", TRUE, IF(X3754:AS3754="Y", X$1:AS$1, IF(X3754:AS3754&lt;&gt;"", X$1:AS$1 &amp; ": " &amp; X3754:AS3754, "")))
</f>
        <v>Heroin, Cocaine, Ethanol</v>
      </c>
    </row>
    <row r="3755">
      <c r="A3755" s="2">
        <v>41282.0</v>
      </c>
      <c r="B3755" s="1" t="s">
        <v>50</v>
      </c>
      <c r="C3755" s="1">
        <v>51.0</v>
      </c>
      <c r="D3755" s="1" t="s">
        <v>76</v>
      </c>
      <c r="E3755" s="1" t="s">
        <v>63</v>
      </c>
      <c r="G3755" s="1" t="s">
        <v>2313</v>
      </c>
      <c r="H3755" s="1" t="s">
        <v>54</v>
      </c>
      <c r="J3755" s="1" t="s">
        <v>2313</v>
      </c>
      <c r="L3755" s="1" t="s">
        <v>55</v>
      </c>
      <c r="M3755" s="1" t="s">
        <v>56</v>
      </c>
      <c r="N3755" s="1" t="s">
        <v>104</v>
      </c>
      <c r="O3755" s="1" t="s">
        <v>2313</v>
      </c>
      <c r="P3755" s="1" t="s">
        <v>54</v>
      </c>
      <c r="R3755" s="1" t="s">
        <v>56</v>
      </c>
      <c r="T3755" s="1" t="s">
        <v>4351</v>
      </c>
      <c r="U3755" s="1" t="s">
        <v>59</v>
      </c>
      <c r="AE3755" s="1" t="s">
        <v>60</v>
      </c>
      <c r="AF3755" s="1" t="s">
        <v>60</v>
      </c>
      <c r="AT3755" s="1" t="s">
        <v>2315</v>
      </c>
      <c r="AU3755" s="1" t="s">
        <v>2315</v>
      </c>
      <c r="AV3755" s="1" t="s">
        <v>2951</v>
      </c>
      <c r="AW3755" s="3" t="str">
        <f t="shared" si="1"/>
        <v>Other</v>
      </c>
      <c r="AX3755" s="3" t="str">
        <f t="array" ref="AX3755">TEXTJOIN(", ", TRUE, IF(X3755:AS3755="Y", X$1:AS$1, IF(X3755:AS3755&lt;&gt;"", X$1:AS$1 &amp; ": " &amp; X3755:AS3755, "")))
</f>
        <v>Hydrocodone, Benzodiazepine</v>
      </c>
    </row>
    <row r="3756">
      <c r="A3756" s="2">
        <v>43962.0</v>
      </c>
      <c r="B3756" s="1" t="s">
        <v>50</v>
      </c>
      <c r="C3756" s="1">
        <v>55.0</v>
      </c>
      <c r="D3756" s="1" t="s">
        <v>51</v>
      </c>
      <c r="E3756" s="1" t="s">
        <v>63</v>
      </c>
      <c r="G3756" s="1" t="s">
        <v>352</v>
      </c>
      <c r="H3756" s="1" t="s">
        <v>54</v>
      </c>
      <c r="I3756" s="1" t="s">
        <v>55</v>
      </c>
      <c r="J3756" s="1" t="s">
        <v>352</v>
      </c>
      <c r="K3756" s="1" t="s">
        <v>54</v>
      </c>
      <c r="L3756" s="1" t="s">
        <v>55</v>
      </c>
      <c r="M3756" s="1" t="s">
        <v>56</v>
      </c>
      <c r="N3756" s="1" t="s">
        <v>178</v>
      </c>
      <c r="O3756" s="1" t="s">
        <v>352</v>
      </c>
      <c r="P3756" s="1" t="s">
        <v>54</v>
      </c>
      <c r="Q3756" s="1" t="s">
        <v>55</v>
      </c>
      <c r="R3756" s="1" t="s">
        <v>56</v>
      </c>
      <c r="T3756" s="1" t="s">
        <v>4352</v>
      </c>
      <c r="U3756" s="1" t="s">
        <v>59</v>
      </c>
      <c r="X3756" s="1" t="s">
        <v>60</v>
      </c>
      <c r="Z3756" s="1" t="s">
        <v>60</v>
      </c>
      <c r="AR3756" s="1" t="s">
        <v>60</v>
      </c>
      <c r="AT3756" s="1" t="s">
        <v>354</v>
      </c>
      <c r="AU3756" s="1" t="s">
        <v>354</v>
      </c>
      <c r="AV3756" s="1" t="s">
        <v>355</v>
      </c>
      <c r="AW3756" s="3" t="str">
        <f t="shared" si="1"/>
        <v>Other</v>
      </c>
      <c r="AX3756" s="3" t="str">
        <f t="array" ref="AX3756">TEXTJOIN(", ", TRUE, IF(X3756:AS3756="Y", X$1:AS$1, IF(X3756:AS3756&lt;&gt;"", X$1:AS$1 &amp; ": " &amp; X3756:AS3756, "")))
</f>
        <v>Heroin, Fentanyl, Any Opioid</v>
      </c>
    </row>
    <row r="3757">
      <c r="A3757" s="2">
        <v>42967.0</v>
      </c>
      <c r="B3757" s="1" t="s">
        <v>86</v>
      </c>
      <c r="C3757" s="1">
        <v>35.0</v>
      </c>
      <c r="D3757" s="1" t="s">
        <v>51</v>
      </c>
      <c r="E3757" s="1" t="s">
        <v>63</v>
      </c>
      <c r="G3757" s="1" t="s">
        <v>160</v>
      </c>
      <c r="H3757" s="1" t="s">
        <v>54</v>
      </c>
      <c r="I3757" s="1" t="s">
        <v>55</v>
      </c>
      <c r="J3757" s="1" t="s">
        <v>160</v>
      </c>
      <c r="K3757" s="1" t="s">
        <v>54</v>
      </c>
      <c r="L3757" s="1" t="s">
        <v>55</v>
      </c>
      <c r="M3757" s="1" t="s">
        <v>56</v>
      </c>
      <c r="N3757" s="1" t="s">
        <v>4353</v>
      </c>
      <c r="O3757" s="1" t="s">
        <v>82</v>
      </c>
      <c r="P3757" s="1" t="s">
        <v>54</v>
      </c>
      <c r="Q3757" s="1" t="s">
        <v>55</v>
      </c>
      <c r="R3757" s="1" t="s">
        <v>67</v>
      </c>
      <c r="T3757" s="1" t="s">
        <v>4354</v>
      </c>
      <c r="U3757" s="1" t="s">
        <v>59</v>
      </c>
      <c r="Z3757" s="1" t="s">
        <v>60</v>
      </c>
      <c r="AA3757" s="1" t="s">
        <v>60</v>
      </c>
      <c r="AB3757" s="1" t="s">
        <v>60</v>
      </c>
      <c r="AD3757" s="1" t="s">
        <v>60</v>
      </c>
      <c r="AE3757" s="1" t="s">
        <v>60</v>
      </c>
      <c r="AT3757" s="1" t="s">
        <v>163</v>
      </c>
      <c r="AU3757" s="1" t="s">
        <v>163</v>
      </c>
      <c r="AV3757" s="1" t="s">
        <v>85</v>
      </c>
      <c r="AW3757" s="3" t="str">
        <f t="shared" si="1"/>
        <v>Other</v>
      </c>
      <c r="AX3757" s="3" t="str">
        <f t="array" ref="AX3757">TEXTJOIN(", ", TRUE, IF(X3757:AS3757="Y", X$1:AS$1, IF(X3757:AS3757&lt;&gt;"", X$1:AS$1 &amp; ": " &amp; X3757:AS3757, "")))
</f>
        <v>Fentanyl, Fentanyl Analogue, Oxycodone, Ethanol, Hydrocodone</v>
      </c>
    </row>
    <row r="3758">
      <c r="A3758" s="2">
        <v>43515.0</v>
      </c>
      <c r="B3758" s="1" t="s">
        <v>50</v>
      </c>
      <c r="C3758" s="1">
        <v>23.0</v>
      </c>
      <c r="D3758" s="1" t="s">
        <v>51</v>
      </c>
      <c r="E3758" s="1" t="s">
        <v>63</v>
      </c>
      <c r="F3758" s="1" t="s">
        <v>137</v>
      </c>
      <c r="G3758" s="1" t="s">
        <v>256</v>
      </c>
      <c r="H3758" s="1" t="s">
        <v>103</v>
      </c>
      <c r="I3758" s="1" t="s">
        <v>55</v>
      </c>
      <c r="J3758" s="1" t="s">
        <v>256</v>
      </c>
      <c r="K3758" s="1" t="s">
        <v>103</v>
      </c>
      <c r="L3758" s="1" t="s">
        <v>55</v>
      </c>
      <c r="M3758" s="1" t="s">
        <v>1090</v>
      </c>
      <c r="N3758" s="1" t="s">
        <v>93</v>
      </c>
      <c r="O3758" s="1" t="s">
        <v>256</v>
      </c>
      <c r="P3758" s="1" t="s">
        <v>103</v>
      </c>
      <c r="Q3758" s="1" t="s">
        <v>55</v>
      </c>
      <c r="R3758" s="1" t="s">
        <v>44</v>
      </c>
      <c r="T3758" s="1" t="s">
        <v>623</v>
      </c>
      <c r="U3758" s="1" t="s">
        <v>59</v>
      </c>
      <c r="X3758" s="1" t="s">
        <v>60</v>
      </c>
      <c r="Z3758" s="1" t="s">
        <v>60</v>
      </c>
      <c r="AA3758" s="1" t="s">
        <v>60</v>
      </c>
      <c r="AP3758" s="1" t="s">
        <v>60</v>
      </c>
      <c r="AR3758" s="1" t="s">
        <v>60</v>
      </c>
      <c r="AT3758" s="1" t="s">
        <v>282</v>
      </c>
      <c r="AU3758" s="1" t="s">
        <v>282</v>
      </c>
      <c r="AV3758" s="1" t="s">
        <v>260</v>
      </c>
      <c r="AW3758" s="3" t="str">
        <f t="shared" si="1"/>
        <v>Other</v>
      </c>
      <c r="AX3758" s="3" t="str">
        <f t="array" ref="AX3758">TEXTJOIN(", ", TRUE, IF(X3758:AS3758="Y", X$1:AS$1, IF(X3758:AS3758&lt;&gt;"", X$1:AS$1 &amp; ": " &amp; X3758:AS3758, "")))
</f>
        <v>Heroin, Fentanyl, Fentanyl Analogue, Heroin/Morph/Codeine, Any Opioid</v>
      </c>
    </row>
    <row r="3759">
      <c r="A3759" s="2">
        <v>44075.0</v>
      </c>
      <c r="B3759" s="1" t="s">
        <v>50</v>
      </c>
      <c r="C3759" s="1">
        <v>42.0</v>
      </c>
      <c r="D3759" s="1" t="s">
        <v>51</v>
      </c>
      <c r="E3759" s="1" t="s">
        <v>63</v>
      </c>
      <c r="G3759" s="1" t="s">
        <v>143</v>
      </c>
      <c r="H3759" s="1" t="s">
        <v>91</v>
      </c>
      <c r="I3759" s="1" t="s">
        <v>55</v>
      </c>
      <c r="J3759" s="1" t="s">
        <v>143</v>
      </c>
      <c r="K3759" s="1" t="s">
        <v>91</v>
      </c>
      <c r="L3759" s="1" t="s">
        <v>55</v>
      </c>
      <c r="M3759" s="1" t="s">
        <v>56</v>
      </c>
      <c r="N3759" s="1" t="s">
        <v>136</v>
      </c>
      <c r="O3759" s="1" t="s">
        <v>143</v>
      </c>
      <c r="P3759" s="1" t="s">
        <v>91</v>
      </c>
      <c r="Q3759" s="1" t="s">
        <v>55</v>
      </c>
      <c r="R3759" s="1" t="s">
        <v>56</v>
      </c>
      <c r="T3759" s="1" t="s">
        <v>4355</v>
      </c>
      <c r="U3759" s="1" t="s">
        <v>59</v>
      </c>
      <c r="X3759" s="1" t="s">
        <v>60</v>
      </c>
      <c r="Z3759" s="1" t="s">
        <v>60</v>
      </c>
      <c r="AM3759" s="1" t="s">
        <v>60</v>
      </c>
      <c r="AQ3759" s="1" t="s">
        <v>60</v>
      </c>
      <c r="AR3759" s="1" t="s">
        <v>60</v>
      </c>
      <c r="AT3759" s="1" t="s">
        <v>145</v>
      </c>
      <c r="AU3759" s="1" t="s">
        <v>145</v>
      </c>
      <c r="AV3759" s="1" t="s">
        <v>146</v>
      </c>
      <c r="AW3759" s="3" t="str">
        <f t="shared" si="1"/>
        <v>Other</v>
      </c>
      <c r="AX3759" s="3" t="str">
        <f t="array" ref="AX3759">TEXTJOIN(", ", TRUE, IF(X3759:AS3759="Y", X$1:AS$1, IF(X3759:AS3759&lt;&gt;"", X$1:AS$1 &amp; ": " &amp; X3759:AS3759, "")))
</f>
        <v>Heroin, Fentanyl, Xylazine, Other Opioid, Any Opioid</v>
      </c>
    </row>
    <row r="3760">
      <c r="A3760" s="2">
        <v>43708.0</v>
      </c>
      <c r="B3760" s="1" t="s">
        <v>50</v>
      </c>
      <c r="C3760" s="1">
        <v>61.0</v>
      </c>
      <c r="D3760" s="1" t="s">
        <v>51</v>
      </c>
      <c r="E3760" s="1" t="s">
        <v>63</v>
      </c>
      <c r="G3760" s="1" t="s">
        <v>185</v>
      </c>
      <c r="H3760" s="1" t="s">
        <v>91</v>
      </c>
      <c r="I3760" s="1" t="s">
        <v>55</v>
      </c>
      <c r="J3760" s="1" t="s">
        <v>185</v>
      </c>
      <c r="K3760" s="1" t="s">
        <v>91</v>
      </c>
      <c r="L3760" s="1" t="s">
        <v>55</v>
      </c>
      <c r="M3760" s="1" t="s">
        <v>404</v>
      </c>
      <c r="N3760" s="1" t="s">
        <v>93</v>
      </c>
      <c r="O3760" s="1" t="s">
        <v>185</v>
      </c>
      <c r="P3760" s="1" t="s">
        <v>91</v>
      </c>
      <c r="Q3760" s="1" t="s">
        <v>55</v>
      </c>
      <c r="R3760" s="1" t="s">
        <v>56</v>
      </c>
      <c r="T3760" s="1" t="s">
        <v>4356</v>
      </c>
      <c r="U3760" s="1" t="s">
        <v>59</v>
      </c>
      <c r="Z3760" s="1" t="s">
        <v>60</v>
      </c>
      <c r="AD3760" s="1" t="s">
        <v>60</v>
      </c>
      <c r="AR3760" s="1" t="s">
        <v>60</v>
      </c>
      <c r="AS3760" s="1" t="s">
        <v>38</v>
      </c>
      <c r="AT3760" s="1" t="s">
        <v>188</v>
      </c>
      <c r="AU3760" s="1" t="s">
        <v>188</v>
      </c>
      <c r="AV3760" s="1" t="s">
        <v>189</v>
      </c>
      <c r="AW3760" s="3" t="str">
        <f t="shared" si="1"/>
        <v>Other</v>
      </c>
      <c r="AX3760" s="3" t="str">
        <f t="array" ref="AX3760">TEXTJOIN(", ", TRUE, IF(X3760:AS3760="Y", X$1:AS$1, IF(X3760:AS3760&lt;&gt;"", X$1:AS$1 &amp; ": " &amp; X3760:AS3760, "")))
</f>
        <v>Fentanyl, Ethanol, Any Opioid, Other: Xylazine</v>
      </c>
    </row>
    <row r="3761">
      <c r="A3761" s="2">
        <v>42981.0</v>
      </c>
      <c r="B3761" s="1" t="s">
        <v>86</v>
      </c>
      <c r="C3761" s="1">
        <v>40.0</v>
      </c>
      <c r="D3761" s="1" t="s">
        <v>51</v>
      </c>
      <c r="E3761" s="1" t="s">
        <v>63</v>
      </c>
      <c r="J3761" s="1" t="s">
        <v>53</v>
      </c>
      <c r="K3761" s="1" t="s">
        <v>54</v>
      </c>
      <c r="L3761" s="1" t="s">
        <v>55</v>
      </c>
      <c r="M3761" s="1" t="s">
        <v>56</v>
      </c>
      <c r="N3761" s="1" t="s">
        <v>66</v>
      </c>
      <c r="O3761" s="1" t="s">
        <v>53</v>
      </c>
      <c r="P3761" s="1" t="s">
        <v>54</v>
      </c>
      <c r="Q3761" s="1" t="s">
        <v>55</v>
      </c>
      <c r="R3761" s="1" t="s">
        <v>44</v>
      </c>
      <c r="S3761" s="1" t="s">
        <v>726</v>
      </c>
      <c r="T3761" s="1" t="s">
        <v>4357</v>
      </c>
      <c r="U3761" s="1" t="s">
        <v>59</v>
      </c>
      <c r="Y3761" s="1" t="s">
        <v>60</v>
      </c>
      <c r="AB3761" s="1" t="s">
        <v>60</v>
      </c>
      <c r="AF3761" s="1" t="s">
        <v>60</v>
      </c>
      <c r="AT3761" s="1" t="s">
        <v>62</v>
      </c>
      <c r="AU3761" s="1" t="s">
        <v>61</v>
      </c>
      <c r="AV3761" s="1" t="s">
        <v>294</v>
      </c>
      <c r="AW3761" s="3" t="str">
        <f t="shared" si="1"/>
        <v>Other</v>
      </c>
      <c r="AX3761" s="3" t="str">
        <f t="array" ref="AX3761">TEXTJOIN(", ", TRUE, IF(X3761:AS3761="Y", X$1:AS$1, IF(X3761:AS3761&lt;&gt;"", X$1:AS$1 &amp; ": " &amp; X3761:AS3761, "")))
</f>
        <v>Cocaine, Oxycodone, Benzodiazepine</v>
      </c>
    </row>
    <row r="3762">
      <c r="A3762" s="2">
        <v>44405.0</v>
      </c>
      <c r="B3762" s="1" t="s">
        <v>50</v>
      </c>
      <c r="C3762" s="1">
        <v>58.0</v>
      </c>
      <c r="D3762" s="1" t="s">
        <v>51</v>
      </c>
      <c r="E3762" s="1" t="s">
        <v>502</v>
      </c>
      <c r="G3762" s="1" t="s">
        <v>352</v>
      </c>
      <c r="H3762" s="1" t="s">
        <v>54</v>
      </c>
      <c r="I3762" s="1" t="s">
        <v>55</v>
      </c>
      <c r="J3762" s="1" t="s">
        <v>352</v>
      </c>
      <c r="K3762" s="1" t="s">
        <v>54</v>
      </c>
      <c r="L3762" s="1" t="s">
        <v>55</v>
      </c>
      <c r="M3762" s="1" t="s">
        <v>56</v>
      </c>
      <c r="N3762" s="1" t="s">
        <v>136</v>
      </c>
      <c r="O3762" s="1" t="s">
        <v>352</v>
      </c>
      <c r="P3762" s="1" t="s">
        <v>54</v>
      </c>
      <c r="Q3762" s="1" t="s">
        <v>55</v>
      </c>
      <c r="R3762" s="1" t="s">
        <v>56</v>
      </c>
      <c r="T3762" s="1" t="s">
        <v>596</v>
      </c>
      <c r="U3762" s="1" t="s">
        <v>59</v>
      </c>
      <c r="X3762" s="1" t="s">
        <v>60</v>
      </c>
      <c r="Z3762" s="1" t="s">
        <v>60</v>
      </c>
      <c r="AP3762" s="1" t="s">
        <v>60</v>
      </c>
      <c r="AR3762" s="1" t="s">
        <v>60</v>
      </c>
      <c r="AT3762" s="1" t="s">
        <v>354</v>
      </c>
      <c r="AU3762" s="1" t="s">
        <v>354</v>
      </c>
      <c r="AV3762" s="1" t="s">
        <v>355</v>
      </c>
      <c r="AW3762" s="3" t="str">
        <f t="shared" si="1"/>
        <v>Other</v>
      </c>
      <c r="AX3762" s="3" t="str">
        <f t="array" ref="AX3762">TEXTJOIN(", ", TRUE, IF(X3762:AS3762="Y", X$1:AS$1, IF(X3762:AS3762&lt;&gt;"", X$1:AS$1 &amp; ": " &amp; X3762:AS3762, "")))
</f>
        <v>Heroin, Fentanyl, Heroin/Morph/Codeine, Any Opioid</v>
      </c>
    </row>
    <row r="3763">
      <c r="A3763" s="2">
        <v>44306.0</v>
      </c>
      <c r="B3763" s="1" t="s">
        <v>50</v>
      </c>
      <c r="C3763" s="1">
        <v>36.0</v>
      </c>
      <c r="D3763" s="1" t="s">
        <v>76</v>
      </c>
      <c r="E3763" s="1" t="s">
        <v>502</v>
      </c>
      <c r="G3763" s="1" t="s">
        <v>103</v>
      </c>
      <c r="H3763" s="1" t="s">
        <v>103</v>
      </c>
      <c r="I3763" s="1" t="s">
        <v>55</v>
      </c>
      <c r="J3763" s="1" t="s">
        <v>1172</v>
      </c>
      <c r="M3763" s="1" t="s">
        <v>522</v>
      </c>
      <c r="N3763" s="1" t="s">
        <v>66</v>
      </c>
      <c r="O3763" s="1" t="s">
        <v>103</v>
      </c>
      <c r="P3763" s="1" t="s">
        <v>103</v>
      </c>
      <c r="Q3763" s="1" t="s">
        <v>55</v>
      </c>
      <c r="R3763" s="1" t="s">
        <v>173</v>
      </c>
      <c r="T3763" s="1" t="s">
        <v>4358</v>
      </c>
      <c r="U3763" s="1" t="s">
        <v>59</v>
      </c>
      <c r="X3763" s="1" t="s">
        <v>60</v>
      </c>
      <c r="Y3763" s="1" t="s">
        <v>60</v>
      </c>
      <c r="Z3763" s="1" t="s">
        <v>60</v>
      </c>
      <c r="AP3763" s="1" t="s">
        <v>60</v>
      </c>
      <c r="AR3763" s="1" t="s">
        <v>60</v>
      </c>
      <c r="AS3763" s="1" t="s">
        <v>417</v>
      </c>
      <c r="AT3763" s="1" t="s">
        <v>167</v>
      </c>
      <c r="AV3763" s="1" t="s">
        <v>168</v>
      </c>
      <c r="AW3763" s="3" t="str">
        <f t="shared" si="1"/>
        <v>Other</v>
      </c>
      <c r="AX3763" s="3" t="str">
        <f t="array" ref="AX3763">TEXTJOIN(", ", TRUE, IF(X3763:AS3763="Y", X$1:AS$1, IF(X3763:AS3763&lt;&gt;"", X$1:AS$1 &amp; ": " &amp; X3763:AS3763, "")))
</f>
        <v>Heroin, Cocaine, Fentanyl, Heroin/Morph/Codeine, Any Opioid, Other: PCP</v>
      </c>
    </row>
    <row r="3764">
      <c r="A3764" s="2">
        <v>42159.0</v>
      </c>
      <c r="B3764" s="1" t="s">
        <v>86</v>
      </c>
      <c r="C3764" s="1">
        <v>25.0</v>
      </c>
      <c r="D3764" s="1" t="s">
        <v>76</v>
      </c>
      <c r="E3764" s="1" t="s">
        <v>52</v>
      </c>
      <c r="G3764" s="1" t="s">
        <v>82</v>
      </c>
      <c r="H3764" s="1" t="s">
        <v>54</v>
      </c>
      <c r="I3764" s="1" t="s">
        <v>55</v>
      </c>
      <c r="J3764" s="1" t="s">
        <v>82</v>
      </c>
      <c r="M3764" s="1" t="s">
        <v>44</v>
      </c>
      <c r="O3764" s="1" t="s">
        <v>82</v>
      </c>
      <c r="P3764" s="1" t="s">
        <v>54</v>
      </c>
      <c r="Q3764" s="1" t="s">
        <v>55</v>
      </c>
      <c r="R3764" s="1" t="s">
        <v>67</v>
      </c>
      <c r="T3764" s="1" t="s">
        <v>677</v>
      </c>
      <c r="U3764" s="1" t="s">
        <v>59</v>
      </c>
      <c r="W3764" s="1" t="s">
        <v>60</v>
      </c>
      <c r="X3764" s="1" t="s">
        <v>60</v>
      </c>
      <c r="Y3764" s="1" t="s">
        <v>60</v>
      </c>
      <c r="AP3764" s="1" t="s">
        <v>60</v>
      </c>
      <c r="AR3764" s="1" t="s">
        <v>60</v>
      </c>
      <c r="AT3764" s="1" t="s">
        <v>329</v>
      </c>
      <c r="AU3764" s="1" t="s">
        <v>329</v>
      </c>
      <c r="AV3764" s="1" t="s">
        <v>85</v>
      </c>
      <c r="AW3764" s="3" t="str">
        <f t="shared" si="1"/>
        <v>Other</v>
      </c>
      <c r="AX3764" s="3" t="str">
        <f t="array" ref="AX3764">TEXTJOIN(", ", TRUE, IF(X3764:AS3764="Y", X$1:AS$1, IF(X3764:AS3764&lt;&gt;"", X$1:AS$1 &amp; ": " &amp; X3764:AS3764, "")))
</f>
        <v>Heroin, Cocaine, Heroin/Morph/Codeine, Any Opioid</v>
      </c>
    </row>
    <row r="3765">
      <c r="A3765" s="4">
        <v>42298.0</v>
      </c>
      <c r="B3765" s="1" t="s">
        <v>86</v>
      </c>
      <c r="C3765" s="1">
        <v>52.0</v>
      </c>
      <c r="D3765" s="1" t="s">
        <v>76</v>
      </c>
      <c r="E3765" s="1" t="s">
        <v>63</v>
      </c>
      <c r="G3765" s="1" t="s">
        <v>540</v>
      </c>
      <c r="H3765" s="1" t="s">
        <v>91</v>
      </c>
      <c r="I3765" s="1" t="s">
        <v>55</v>
      </c>
      <c r="J3765" s="1" t="s">
        <v>116</v>
      </c>
      <c r="M3765" s="1" t="s">
        <v>56</v>
      </c>
      <c r="O3765" s="1" t="s">
        <v>116</v>
      </c>
      <c r="P3765" s="1" t="s">
        <v>103</v>
      </c>
      <c r="Q3765" s="1" t="s">
        <v>55</v>
      </c>
      <c r="R3765" s="1" t="s">
        <v>44</v>
      </c>
      <c r="T3765" s="1" t="s">
        <v>4359</v>
      </c>
      <c r="U3765" s="1" t="s">
        <v>59</v>
      </c>
      <c r="W3765" s="1" t="s">
        <v>60</v>
      </c>
      <c r="X3765" s="1" t="s">
        <v>60</v>
      </c>
      <c r="AF3765" s="1" t="s">
        <v>60</v>
      </c>
      <c r="AP3765" s="1" t="s">
        <v>60</v>
      </c>
      <c r="AR3765" s="1" t="s">
        <v>60</v>
      </c>
      <c r="AT3765" s="1" t="s">
        <v>542</v>
      </c>
      <c r="AU3765" s="1" t="s">
        <v>122</v>
      </c>
      <c r="AV3765" s="1" t="s">
        <v>139</v>
      </c>
      <c r="AW3765" s="3" t="str">
        <f t="shared" si="1"/>
        <v>Other</v>
      </c>
      <c r="AX3765" s="3" t="str">
        <f t="array" ref="AX3765">TEXTJOIN(", ", TRUE, IF(X3765:AS3765="Y", X$1:AS$1, IF(X3765:AS3765&lt;&gt;"", X$1:AS$1 &amp; ": " &amp; X3765:AS3765, "")))
</f>
        <v>Heroin, Benzodiazepine, Heroin/Morph/Codeine, Any Opioid</v>
      </c>
    </row>
    <row r="3766">
      <c r="A3766" s="2">
        <v>43870.0</v>
      </c>
      <c r="B3766" s="1" t="s">
        <v>50</v>
      </c>
      <c r="C3766" s="1">
        <v>28.0</v>
      </c>
      <c r="D3766" s="1" t="s">
        <v>51</v>
      </c>
      <c r="E3766" s="1" t="s">
        <v>63</v>
      </c>
      <c r="G3766" s="1" t="s">
        <v>612</v>
      </c>
      <c r="H3766" s="1" t="s">
        <v>121</v>
      </c>
      <c r="I3766" s="1" t="s">
        <v>55</v>
      </c>
      <c r="J3766" s="1" t="s">
        <v>612</v>
      </c>
      <c r="K3766" s="1" t="s">
        <v>121</v>
      </c>
      <c r="L3766" s="1" t="s">
        <v>55</v>
      </c>
      <c r="M3766" s="1" t="s">
        <v>56</v>
      </c>
      <c r="N3766" s="1" t="s">
        <v>136</v>
      </c>
      <c r="O3766" s="1" t="s">
        <v>612</v>
      </c>
      <c r="P3766" s="1" t="s">
        <v>121</v>
      </c>
      <c r="Q3766" s="1" t="s">
        <v>55</v>
      </c>
      <c r="R3766" s="1" t="s">
        <v>56</v>
      </c>
      <c r="T3766" s="1" t="s">
        <v>4360</v>
      </c>
      <c r="U3766" s="1" t="s">
        <v>59</v>
      </c>
      <c r="X3766" s="1" t="s">
        <v>60</v>
      </c>
      <c r="Z3766" s="1" t="s">
        <v>60</v>
      </c>
      <c r="AM3766" s="1" t="s">
        <v>60</v>
      </c>
      <c r="AR3766" s="1" t="s">
        <v>60</v>
      </c>
      <c r="AT3766" s="1" t="s">
        <v>614</v>
      </c>
      <c r="AU3766" s="1" t="s">
        <v>614</v>
      </c>
      <c r="AV3766" s="1" t="s">
        <v>615</v>
      </c>
      <c r="AW3766" s="3" t="str">
        <f t="shared" si="1"/>
        <v>Other</v>
      </c>
      <c r="AX3766" s="3" t="str">
        <f t="array" ref="AX3766">TEXTJOIN(", ", TRUE, IF(X3766:AS3766="Y", X$1:AS$1, IF(X3766:AS3766&lt;&gt;"", X$1:AS$1 &amp; ": " &amp; X3766:AS3766, "")))
</f>
        <v>Heroin, Fentanyl, Xylazine, Any Opioid</v>
      </c>
    </row>
    <row r="3767">
      <c r="A3767" s="2">
        <v>42092.0</v>
      </c>
      <c r="B3767" s="1" t="s">
        <v>86</v>
      </c>
      <c r="C3767" s="1">
        <v>25.0</v>
      </c>
      <c r="D3767" s="1" t="s">
        <v>51</v>
      </c>
      <c r="E3767" s="1" t="s">
        <v>63</v>
      </c>
      <c r="G3767" s="1" t="s">
        <v>484</v>
      </c>
      <c r="H3767" s="1" t="s">
        <v>103</v>
      </c>
      <c r="I3767" s="1" t="s">
        <v>55</v>
      </c>
      <c r="J3767" s="1" t="s">
        <v>484</v>
      </c>
      <c r="M3767" s="1" t="s">
        <v>118</v>
      </c>
      <c r="O3767" s="1" t="s">
        <v>484</v>
      </c>
      <c r="P3767" s="1" t="s">
        <v>103</v>
      </c>
      <c r="Q3767" s="1" t="s">
        <v>55</v>
      </c>
      <c r="R3767" s="1" t="s">
        <v>56</v>
      </c>
      <c r="T3767" s="1" t="s">
        <v>4361</v>
      </c>
      <c r="U3767" s="1" t="s">
        <v>59</v>
      </c>
      <c r="AD3767" s="1" t="s">
        <v>60</v>
      </c>
      <c r="AF3767" s="1" t="s">
        <v>60</v>
      </c>
      <c r="AT3767" s="1" t="s">
        <v>682</v>
      </c>
      <c r="AU3767" s="1" t="s">
        <v>682</v>
      </c>
      <c r="AV3767" s="1" t="s">
        <v>487</v>
      </c>
      <c r="AW3767" s="3" t="str">
        <f t="shared" si="1"/>
        <v>Other</v>
      </c>
      <c r="AX3767" s="3" t="str">
        <f t="array" ref="AX3767">TEXTJOIN(", ", TRUE, IF(X3767:AS3767="Y", X$1:AS$1, IF(X3767:AS3767&lt;&gt;"", X$1:AS$1 &amp; ": " &amp; X3767:AS3767, "")))
</f>
        <v>Ethanol, Benzodiazepine</v>
      </c>
    </row>
    <row r="3768">
      <c r="A3768" s="2">
        <v>43805.0</v>
      </c>
      <c r="B3768" s="1" t="s">
        <v>50</v>
      </c>
      <c r="C3768" s="1">
        <v>52.0</v>
      </c>
      <c r="D3768" s="1" t="s">
        <v>51</v>
      </c>
      <c r="E3768" s="1" t="s">
        <v>63</v>
      </c>
      <c r="G3768" s="1" t="s">
        <v>318</v>
      </c>
      <c r="H3768" s="1" t="s">
        <v>125</v>
      </c>
      <c r="I3768" s="1" t="s">
        <v>55</v>
      </c>
      <c r="J3768" s="1" t="s">
        <v>318</v>
      </c>
      <c r="K3768" s="1" t="s">
        <v>125</v>
      </c>
      <c r="L3768" s="1" t="s">
        <v>55</v>
      </c>
      <c r="M3768" s="1" t="s">
        <v>56</v>
      </c>
      <c r="N3768" s="1" t="s">
        <v>119</v>
      </c>
      <c r="O3768" s="1" t="s">
        <v>318</v>
      </c>
      <c r="P3768" s="1" t="s">
        <v>125</v>
      </c>
      <c r="Q3768" s="1" t="s">
        <v>55</v>
      </c>
      <c r="R3768" s="1" t="s">
        <v>56</v>
      </c>
      <c r="T3768" s="1" t="s">
        <v>1884</v>
      </c>
      <c r="U3768" s="1" t="s">
        <v>59</v>
      </c>
      <c r="V3768" s="1" t="s">
        <v>197</v>
      </c>
      <c r="Y3768" s="1" t="s">
        <v>60</v>
      </c>
      <c r="Z3768" s="1" t="s">
        <v>60</v>
      </c>
      <c r="AR3768" s="1" t="s">
        <v>60</v>
      </c>
      <c r="AT3768" s="1" t="s">
        <v>320</v>
      </c>
      <c r="AU3768" s="1" t="s">
        <v>320</v>
      </c>
      <c r="AV3768" s="1" t="s">
        <v>321</v>
      </c>
      <c r="AW3768" s="3" t="str">
        <f t="shared" si="1"/>
        <v>Other</v>
      </c>
      <c r="AX3768" s="3" t="str">
        <f t="array" ref="AX3768">TEXTJOIN(", ", TRUE, IF(X3768:AS3768="Y", X$1:AS$1, IF(X3768:AS3768&lt;&gt;"", X$1:AS$1 &amp; ": " &amp; X3768:AS3768, "")))
</f>
        <v>Cocaine, Fentanyl, Any Opioid</v>
      </c>
    </row>
    <row r="3769">
      <c r="A3769" s="2">
        <v>44059.0</v>
      </c>
      <c r="B3769" s="1" t="s">
        <v>50</v>
      </c>
      <c r="C3769" s="1">
        <v>34.0</v>
      </c>
      <c r="D3769" s="1" t="s">
        <v>51</v>
      </c>
      <c r="E3769" s="1" t="s">
        <v>63</v>
      </c>
      <c r="F3769" s="1" t="s">
        <v>137</v>
      </c>
      <c r="G3769" s="1" t="s">
        <v>226</v>
      </c>
      <c r="H3769" s="1" t="s">
        <v>103</v>
      </c>
      <c r="I3769" s="1" t="s">
        <v>55</v>
      </c>
      <c r="J3769" s="1" t="s">
        <v>103</v>
      </c>
      <c r="K3769" s="1" t="s">
        <v>103</v>
      </c>
      <c r="L3769" s="1" t="s">
        <v>55</v>
      </c>
      <c r="M3769" s="1" t="s">
        <v>177</v>
      </c>
      <c r="N3769" s="1" t="s">
        <v>178</v>
      </c>
      <c r="O3769" s="1" t="s">
        <v>103</v>
      </c>
      <c r="P3769" s="1" t="s">
        <v>103</v>
      </c>
      <c r="Q3769" s="1" t="s">
        <v>55</v>
      </c>
      <c r="R3769" s="1" t="s">
        <v>44</v>
      </c>
      <c r="T3769" s="1" t="s">
        <v>1789</v>
      </c>
      <c r="U3769" s="1" t="s">
        <v>59</v>
      </c>
      <c r="Y3769" s="1" t="s">
        <v>60</v>
      </c>
      <c r="Z3769" s="1" t="s">
        <v>60</v>
      </c>
      <c r="AD3769" s="1" t="s">
        <v>60</v>
      </c>
      <c r="AR3769" s="1" t="s">
        <v>60</v>
      </c>
      <c r="AT3769" s="1" t="s">
        <v>228</v>
      </c>
      <c r="AU3769" s="1" t="s">
        <v>167</v>
      </c>
      <c r="AV3769" s="1" t="s">
        <v>168</v>
      </c>
      <c r="AW3769" s="3" t="str">
        <f t="shared" si="1"/>
        <v>Other</v>
      </c>
      <c r="AX3769" s="3" t="str">
        <f t="array" ref="AX3769">TEXTJOIN(", ", TRUE, IF(X3769:AS3769="Y", X$1:AS$1, IF(X3769:AS3769&lt;&gt;"", X$1:AS$1 &amp; ": " &amp; X3769:AS3769, "")))
</f>
        <v>Cocaine, Fentanyl, Ethanol, Any Opioid</v>
      </c>
    </row>
    <row r="3770">
      <c r="A3770" s="2">
        <v>43778.0</v>
      </c>
      <c r="B3770" s="1" t="s">
        <v>50</v>
      </c>
      <c r="C3770" s="1">
        <v>56.0</v>
      </c>
      <c r="D3770" s="1" t="s">
        <v>51</v>
      </c>
      <c r="E3770" s="1" t="s">
        <v>63</v>
      </c>
      <c r="G3770" s="1" t="s">
        <v>262</v>
      </c>
      <c r="H3770" s="1" t="s">
        <v>263</v>
      </c>
      <c r="I3770" s="1" t="s">
        <v>55</v>
      </c>
      <c r="M3770" s="1" t="s">
        <v>44</v>
      </c>
      <c r="N3770" s="1" t="s">
        <v>230</v>
      </c>
      <c r="O3770" s="1" t="s">
        <v>262</v>
      </c>
      <c r="P3770" s="1" t="s">
        <v>263</v>
      </c>
      <c r="Q3770" s="1" t="s">
        <v>55</v>
      </c>
      <c r="R3770" s="1" t="s">
        <v>67</v>
      </c>
      <c r="T3770" s="1" t="s">
        <v>4362</v>
      </c>
      <c r="U3770" s="1" t="s">
        <v>59</v>
      </c>
      <c r="V3770" s="1" t="s">
        <v>197</v>
      </c>
      <c r="AF3770" s="1" t="s">
        <v>60</v>
      </c>
      <c r="AJ3770" s="1" t="s">
        <v>60</v>
      </c>
      <c r="AR3770" s="1" t="s">
        <v>60</v>
      </c>
      <c r="AT3770" s="1" t="s">
        <v>556</v>
      </c>
      <c r="AU3770" s="1" t="s">
        <v>62</v>
      </c>
      <c r="AV3770" s="1" t="s">
        <v>266</v>
      </c>
      <c r="AW3770" s="3" t="str">
        <f t="shared" si="1"/>
        <v>Other</v>
      </c>
      <c r="AX3770" s="3" t="str">
        <f t="array" ref="AX3770">TEXTJOIN(", ", TRUE, IF(X3770:AS3770="Y", X$1:AS$1, IF(X3770:AS3770&lt;&gt;"", X$1:AS$1 &amp; ": " &amp; X3770:AS3770, "")))
</f>
        <v>Benzodiazepine, Tramad, Any Opioid</v>
      </c>
    </row>
    <row r="3771">
      <c r="A3771" s="4">
        <v>44176.0</v>
      </c>
      <c r="B3771" s="1" t="s">
        <v>50</v>
      </c>
      <c r="C3771" s="1">
        <v>52.0</v>
      </c>
      <c r="D3771" s="1" t="s">
        <v>51</v>
      </c>
      <c r="E3771" s="1" t="s">
        <v>63</v>
      </c>
      <c r="J3771" s="1" t="s">
        <v>143</v>
      </c>
      <c r="K3771" s="1" t="s">
        <v>91</v>
      </c>
      <c r="L3771" s="1" t="s">
        <v>55</v>
      </c>
      <c r="M3771" s="1" t="s">
        <v>3947</v>
      </c>
      <c r="N3771" s="1" t="s">
        <v>119</v>
      </c>
      <c r="O3771" s="1" t="s">
        <v>143</v>
      </c>
      <c r="P3771" s="1" t="s">
        <v>91</v>
      </c>
      <c r="Q3771" s="1" t="s">
        <v>55</v>
      </c>
      <c r="R3771" s="1" t="s">
        <v>67</v>
      </c>
      <c r="T3771" s="1" t="s">
        <v>4363</v>
      </c>
      <c r="U3771" s="1" t="s">
        <v>59</v>
      </c>
      <c r="Z3771" s="1" t="s">
        <v>60</v>
      </c>
      <c r="AA3771" s="1" t="s">
        <v>60</v>
      </c>
      <c r="AD3771" s="1" t="s">
        <v>60</v>
      </c>
      <c r="AR3771" s="1" t="s">
        <v>60</v>
      </c>
      <c r="AT3771" s="1" t="s">
        <v>62</v>
      </c>
      <c r="AU3771" s="1" t="s">
        <v>145</v>
      </c>
      <c r="AV3771" s="1" t="s">
        <v>146</v>
      </c>
      <c r="AW3771" s="3" t="str">
        <f t="shared" si="1"/>
        <v>Other</v>
      </c>
      <c r="AX3771" s="3" t="str">
        <f t="array" ref="AX3771">TEXTJOIN(", ", TRUE, IF(X3771:AS3771="Y", X$1:AS$1, IF(X3771:AS3771&lt;&gt;"", X$1:AS$1 &amp; ": " &amp; X3771:AS3771, "")))
</f>
        <v>Fentanyl, Fentanyl Analogue, Ethanol, Any Opioid</v>
      </c>
    </row>
    <row r="3772">
      <c r="A3772" s="4">
        <v>42666.0</v>
      </c>
      <c r="B3772" s="1" t="s">
        <v>50</v>
      </c>
      <c r="C3772" s="1">
        <v>56.0</v>
      </c>
      <c r="D3772" s="1" t="s">
        <v>76</v>
      </c>
      <c r="E3772" s="1" t="s">
        <v>63</v>
      </c>
      <c r="G3772" s="1" t="s">
        <v>82</v>
      </c>
      <c r="I3772" s="1" t="s">
        <v>55</v>
      </c>
      <c r="J3772" s="1" t="s">
        <v>82</v>
      </c>
      <c r="M3772" s="1" t="s">
        <v>56</v>
      </c>
      <c r="N3772" s="1" t="s">
        <v>136</v>
      </c>
      <c r="O3772" s="1" t="s">
        <v>82</v>
      </c>
      <c r="R3772" s="1" t="s">
        <v>56</v>
      </c>
      <c r="T3772" s="1" t="s">
        <v>4364</v>
      </c>
      <c r="U3772" s="1" t="s">
        <v>59</v>
      </c>
      <c r="Y3772" s="1" t="s">
        <v>60</v>
      </c>
      <c r="AF3772" s="1" t="s">
        <v>60</v>
      </c>
      <c r="AG3772" s="1" t="s">
        <v>60</v>
      </c>
      <c r="AR3772" s="1" t="s">
        <v>60</v>
      </c>
      <c r="AT3772" s="1" t="s">
        <v>329</v>
      </c>
      <c r="AU3772" s="1" t="s">
        <v>329</v>
      </c>
      <c r="AV3772" s="1" t="s">
        <v>85</v>
      </c>
      <c r="AW3772" s="3" t="str">
        <f t="shared" si="1"/>
        <v>Other</v>
      </c>
      <c r="AX3772" s="3" t="str">
        <f t="array" ref="AX3772">TEXTJOIN(", ", TRUE, IF(X3772:AS3772="Y", X$1:AS$1, IF(X3772:AS3772&lt;&gt;"", X$1:AS$1 &amp; ": " &amp; X3772:AS3772, "")))
</f>
        <v>Cocaine, Benzodiazepine, Methadone, Any Opioid</v>
      </c>
    </row>
    <row r="3773">
      <c r="A3773" s="2">
        <v>42416.0</v>
      </c>
      <c r="B3773" s="1" t="s">
        <v>50</v>
      </c>
      <c r="C3773" s="1">
        <v>58.0</v>
      </c>
      <c r="D3773" s="1" t="s">
        <v>51</v>
      </c>
      <c r="E3773" s="1" t="s">
        <v>63</v>
      </c>
      <c r="G3773" s="1" t="s">
        <v>455</v>
      </c>
      <c r="H3773" s="1" t="s">
        <v>103</v>
      </c>
      <c r="I3773" s="1" t="s">
        <v>55</v>
      </c>
      <c r="J3773" s="1" t="s">
        <v>455</v>
      </c>
      <c r="M3773" s="1" t="s">
        <v>56</v>
      </c>
      <c r="N3773" s="1" t="s">
        <v>136</v>
      </c>
      <c r="O3773" s="1" t="s">
        <v>103</v>
      </c>
      <c r="R3773" s="1" t="s">
        <v>67</v>
      </c>
      <c r="T3773" s="1" t="s">
        <v>4365</v>
      </c>
      <c r="U3773" s="1" t="s">
        <v>59</v>
      </c>
      <c r="Y3773" s="1" t="s">
        <v>60</v>
      </c>
      <c r="AB3773" s="1" t="s">
        <v>60</v>
      </c>
      <c r="AD3773" s="1" t="s">
        <v>60</v>
      </c>
      <c r="AE3773" s="1" t="s">
        <v>60</v>
      </c>
      <c r="AR3773" s="1" t="s">
        <v>60</v>
      </c>
      <c r="AT3773" s="1" t="s">
        <v>457</v>
      </c>
      <c r="AU3773" s="1" t="s">
        <v>457</v>
      </c>
      <c r="AV3773" s="1" t="s">
        <v>168</v>
      </c>
      <c r="AW3773" s="3" t="str">
        <f t="shared" si="1"/>
        <v>Other</v>
      </c>
      <c r="AX3773" s="3" t="str">
        <f t="array" ref="AX3773">TEXTJOIN(", ", TRUE, IF(X3773:AS3773="Y", X$1:AS$1, IF(X3773:AS3773&lt;&gt;"", X$1:AS$1 &amp; ": " &amp; X3773:AS3773, "")))
</f>
        <v>Cocaine, Oxycodone, Ethanol, Hydrocodone, Any Opioid</v>
      </c>
    </row>
    <row r="3774">
      <c r="A3774" s="2">
        <v>43884.0</v>
      </c>
      <c r="B3774" s="1" t="s">
        <v>50</v>
      </c>
      <c r="C3774" s="1">
        <v>33.0</v>
      </c>
      <c r="D3774" s="1" t="s">
        <v>51</v>
      </c>
      <c r="E3774" s="1" t="s">
        <v>63</v>
      </c>
      <c r="G3774" s="1" t="s">
        <v>160</v>
      </c>
      <c r="H3774" s="1" t="s">
        <v>54</v>
      </c>
      <c r="I3774" s="1" t="s">
        <v>55</v>
      </c>
      <c r="J3774" s="1" t="s">
        <v>160</v>
      </c>
      <c r="K3774" s="1" t="s">
        <v>54</v>
      </c>
      <c r="L3774" s="1" t="s">
        <v>55</v>
      </c>
      <c r="M3774" s="1" t="s">
        <v>56</v>
      </c>
      <c r="N3774" s="1" t="s">
        <v>713</v>
      </c>
      <c r="O3774" s="1" t="s">
        <v>160</v>
      </c>
      <c r="P3774" s="1" t="s">
        <v>54</v>
      </c>
      <c r="Q3774" s="1" t="s">
        <v>55</v>
      </c>
      <c r="R3774" s="1" t="s">
        <v>56</v>
      </c>
      <c r="T3774" s="1" t="s">
        <v>699</v>
      </c>
      <c r="U3774" s="1" t="s">
        <v>59</v>
      </c>
      <c r="X3774" s="1" t="s">
        <v>60</v>
      </c>
      <c r="Z3774" s="1" t="s">
        <v>60</v>
      </c>
      <c r="AR3774" s="1" t="s">
        <v>60</v>
      </c>
      <c r="AT3774" s="1" t="s">
        <v>163</v>
      </c>
      <c r="AU3774" s="1" t="s">
        <v>163</v>
      </c>
      <c r="AV3774" s="1" t="s">
        <v>164</v>
      </c>
      <c r="AW3774" s="3" t="str">
        <f t="shared" si="1"/>
        <v>Other</v>
      </c>
      <c r="AX3774" s="3" t="str">
        <f t="array" ref="AX3774">TEXTJOIN(", ", TRUE, IF(X3774:AS3774="Y", X$1:AS$1, IF(X3774:AS3774&lt;&gt;"", X$1:AS$1 &amp; ": " &amp; X3774:AS3774, "")))
</f>
        <v>Heroin, Fentanyl, Any Opioid</v>
      </c>
    </row>
    <row r="3775">
      <c r="A3775" s="2">
        <v>43728.0</v>
      </c>
      <c r="B3775" s="1" t="s">
        <v>50</v>
      </c>
      <c r="C3775" s="1">
        <v>47.0</v>
      </c>
      <c r="D3775" s="1" t="s">
        <v>76</v>
      </c>
      <c r="E3775" s="1" t="s">
        <v>63</v>
      </c>
      <c r="G3775" s="1" t="s">
        <v>262</v>
      </c>
      <c r="H3775" s="1" t="s">
        <v>263</v>
      </c>
      <c r="I3775" s="1" t="s">
        <v>55</v>
      </c>
      <c r="J3775" s="1" t="s">
        <v>262</v>
      </c>
      <c r="K3775" s="1" t="s">
        <v>263</v>
      </c>
      <c r="L3775" s="1" t="s">
        <v>55</v>
      </c>
      <c r="M3775" s="1" t="s">
        <v>56</v>
      </c>
      <c r="N3775" s="1" t="s">
        <v>93</v>
      </c>
      <c r="O3775" s="1" t="s">
        <v>262</v>
      </c>
      <c r="P3775" s="1" t="s">
        <v>263</v>
      </c>
      <c r="Q3775" s="1" t="s">
        <v>55</v>
      </c>
      <c r="R3775" s="1" t="s">
        <v>56</v>
      </c>
      <c r="T3775" s="1" t="s">
        <v>4366</v>
      </c>
      <c r="U3775" s="1" t="s">
        <v>59</v>
      </c>
      <c r="Z3775" s="1" t="s">
        <v>60</v>
      </c>
      <c r="AD3775" s="1" t="s">
        <v>60</v>
      </c>
      <c r="AR3775" s="1" t="s">
        <v>60</v>
      </c>
      <c r="AT3775" s="1" t="s">
        <v>556</v>
      </c>
      <c r="AU3775" s="1" t="s">
        <v>556</v>
      </c>
      <c r="AV3775" s="1" t="s">
        <v>266</v>
      </c>
      <c r="AW3775" s="3" t="str">
        <f t="shared" si="1"/>
        <v>Other</v>
      </c>
      <c r="AX3775" s="3" t="str">
        <f t="array" ref="AX3775">TEXTJOIN(", ", TRUE, IF(X3775:AS3775="Y", X$1:AS$1, IF(X3775:AS3775&lt;&gt;"", X$1:AS$1 &amp; ": " &amp; X3775:AS3775, "")))
</f>
        <v>Fentanyl, Ethanol, Any Opioid</v>
      </c>
    </row>
    <row r="3776">
      <c r="A3776" s="2">
        <v>42467.0</v>
      </c>
      <c r="B3776" s="1" t="s">
        <v>50</v>
      </c>
      <c r="C3776" s="1">
        <v>58.0</v>
      </c>
      <c r="D3776" s="1" t="s">
        <v>51</v>
      </c>
      <c r="E3776" s="1" t="s">
        <v>63</v>
      </c>
      <c r="G3776" s="1" t="s">
        <v>238</v>
      </c>
      <c r="H3776" s="1" t="s">
        <v>125</v>
      </c>
      <c r="I3776" s="1" t="s">
        <v>55</v>
      </c>
      <c r="J3776" s="1" t="s">
        <v>238</v>
      </c>
      <c r="M3776" s="1" t="s">
        <v>56</v>
      </c>
      <c r="N3776" s="1" t="s">
        <v>276</v>
      </c>
      <c r="O3776" s="1" t="s">
        <v>238</v>
      </c>
      <c r="R3776" s="1" t="s">
        <v>56</v>
      </c>
      <c r="T3776" s="1" t="s">
        <v>4367</v>
      </c>
      <c r="U3776" s="1" t="s">
        <v>59</v>
      </c>
      <c r="X3776" s="1" t="s">
        <v>60</v>
      </c>
      <c r="Z3776" s="1" t="s">
        <v>60</v>
      </c>
      <c r="AP3776" s="1" t="s">
        <v>60</v>
      </c>
      <c r="AR3776" s="1" t="s">
        <v>60</v>
      </c>
      <c r="AT3776" s="1" t="s">
        <v>567</v>
      </c>
      <c r="AU3776" s="1" t="s">
        <v>567</v>
      </c>
      <c r="AV3776" s="1" t="s">
        <v>241</v>
      </c>
      <c r="AW3776" s="3" t="str">
        <f t="shared" si="1"/>
        <v>Other</v>
      </c>
      <c r="AX3776" s="3" t="str">
        <f t="array" ref="AX3776">TEXTJOIN(", ", TRUE, IF(X3776:AS3776="Y", X$1:AS$1, IF(X3776:AS3776&lt;&gt;"", X$1:AS$1 &amp; ": " &amp; X3776:AS3776, "")))
</f>
        <v>Heroin, Fentanyl, Heroin/Morph/Codeine, Any Opioid</v>
      </c>
    </row>
    <row r="3777">
      <c r="A3777" s="2">
        <v>43606.0</v>
      </c>
      <c r="B3777" s="1" t="s">
        <v>50</v>
      </c>
      <c r="C3777" s="1">
        <v>21.0</v>
      </c>
      <c r="D3777" s="1" t="s">
        <v>76</v>
      </c>
      <c r="E3777" s="1" t="s">
        <v>63</v>
      </c>
      <c r="G3777" s="1" t="s">
        <v>64</v>
      </c>
      <c r="H3777" s="1" t="s">
        <v>65</v>
      </c>
      <c r="I3777" s="1" t="s">
        <v>55</v>
      </c>
      <c r="J3777" s="1" t="s">
        <v>64</v>
      </c>
      <c r="K3777" s="1" t="s">
        <v>65</v>
      </c>
      <c r="L3777" s="1" t="s">
        <v>55</v>
      </c>
      <c r="M3777" s="1" t="s">
        <v>56</v>
      </c>
      <c r="N3777" s="1" t="s">
        <v>713</v>
      </c>
      <c r="O3777" s="1" t="s">
        <v>64</v>
      </c>
      <c r="P3777" s="1" t="s">
        <v>65</v>
      </c>
      <c r="Q3777" s="1" t="s">
        <v>55</v>
      </c>
      <c r="R3777" s="1" t="s">
        <v>56</v>
      </c>
      <c r="T3777" s="1" t="s">
        <v>817</v>
      </c>
      <c r="U3777" s="1" t="s">
        <v>59</v>
      </c>
      <c r="Y3777" s="1" t="s">
        <v>60</v>
      </c>
      <c r="Z3777" s="1" t="s">
        <v>60</v>
      </c>
      <c r="AR3777" s="1" t="s">
        <v>60</v>
      </c>
      <c r="AT3777" s="1" t="s">
        <v>69</v>
      </c>
      <c r="AU3777" s="1" t="s">
        <v>69</v>
      </c>
      <c r="AV3777" s="1" t="s">
        <v>70</v>
      </c>
      <c r="AW3777" s="3" t="str">
        <f t="shared" si="1"/>
        <v>Other</v>
      </c>
      <c r="AX3777" s="3" t="str">
        <f t="array" ref="AX3777">TEXTJOIN(", ", TRUE, IF(X3777:AS3777="Y", X$1:AS$1, IF(X3777:AS3777&lt;&gt;"", X$1:AS$1 &amp; ": " &amp; X3777:AS3777, "")))
</f>
        <v>Cocaine, Fentanyl, Any Opioid</v>
      </c>
    </row>
    <row r="3778">
      <c r="A3778" s="4">
        <v>44147.0</v>
      </c>
      <c r="B3778" s="1" t="s">
        <v>50</v>
      </c>
      <c r="C3778" s="1">
        <v>64.0</v>
      </c>
      <c r="D3778" s="1" t="s">
        <v>51</v>
      </c>
      <c r="E3778" s="1" t="s">
        <v>63</v>
      </c>
      <c r="G3778" s="1" t="s">
        <v>4368</v>
      </c>
      <c r="H3778" s="1" t="s">
        <v>121</v>
      </c>
      <c r="I3778" s="1" t="s">
        <v>89</v>
      </c>
      <c r="J3778" s="1" t="s">
        <v>207</v>
      </c>
      <c r="K3778" s="1" t="s">
        <v>65</v>
      </c>
      <c r="L3778" s="1" t="s">
        <v>55</v>
      </c>
      <c r="M3778" s="1" t="s">
        <v>92</v>
      </c>
      <c r="N3778" s="1" t="s">
        <v>119</v>
      </c>
      <c r="O3778" s="1" t="s">
        <v>207</v>
      </c>
      <c r="P3778" s="1" t="s">
        <v>65</v>
      </c>
      <c r="Q3778" s="1" t="s">
        <v>55</v>
      </c>
      <c r="R3778" s="1" t="s">
        <v>44</v>
      </c>
      <c r="T3778" s="1" t="s">
        <v>4369</v>
      </c>
      <c r="U3778" s="1" t="s">
        <v>59</v>
      </c>
      <c r="V3778" s="1" t="s">
        <v>4370</v>
      </c>
      <c r="Z3778" s="1" t="s">
        <v>60</v>
      </c>
      <c r="AI3778" s="1" t="s">
        <v>60</v>
      </c>
      <c r="AR3778" s="1" t="s">
        <v>60</v>
      </c>
      <c r="AU3778" s="1" t="s">
        <v>210</v>
      </c>
      <c r="AV3778" s="1" t="s">
        <v>373</v>
      </c>
      <c r="AW3778" s="3" t="str">
        <f t="shared" si="1"/>
        <v>Other</v>
      </c>
      <c r="AX3778" s="3" t="str">
        <f t="array" ref="AX3778">TEXTJOIN(", ", TRUE, IF(X3778:AS3778="Y", X$1:AS$1, IF(X3778:AS3778&lt;&gt;"", X$1:AS$1 &amp; ": " &amp; X3778:AS3778, "")))
</f>
        <v>Fentanyl, Amphet, Any Opioid</v>
      </c>
    </row>
    <row r="3779">
      <c r="A3779" s="2">
        <v>44374.0</v>
      </c>
      <c r="B3779" s="1" t="s">
        <v>50</v>
      </c>
      <c r="C3779" s="1">
        <v>35.0</v>
      </c>
      <c r="D3779" s="1" t="s">
        <v>51</v>
      </c>
      <c r="E3779" s="1" t="s">
        <v>63</v>
      </c>
      <c r="F3779" s="1" t="s">
        <v>267</v>
      </c>
      <c r="G3779" s="1" t="s">
        <v>256</v>
      </c>
      <c r="H3779" s="1" t="s">
        <v>103</v>
      </c>
      <c r="I3779" s="1" t="s">
        <v>55</v>
      </c>
      <c r="J3779" s="1" t="s">
        <v>256</v>
      </c>
      <c r="K3779" s="1" t="s">
        <v>103</v>
      </c>
      <c r="L3779" s="1" t="s">
        <v>55</v>
      </c>
      <c r="M3779" s="1" t="s">
        <v>56</v>
      </c>
      <c r="N3779" s="1" t="s">
        <v>93</v>
      </c>
      <c r="O3779" s="1" t="s">
        <v>256</v>
      </c>
      <c r="P3779" s="1" t="s">
        <v>103</v>
      </c>
      <c r="Q3779" s="1" t="s">
        <v>55</v>
      </c>
      <c r="R3779" s="1" t="s">
        <v>56</v>
      </c>
      <c r="T3779" s="1" t="s">
        <v>2025</v>
      </c>
      <c r="U3779" s="1" t="s">
        <v>59</v>
      </c>
      <c r="Z3779" s="1" t="s">
        <v>60</v>
      </c>
      <c r="AD3779" s="1" t="s">
        <v>60</v>
      </c>
      <c r="AR3779" s="1" t="s">
        <v>60</v>
      </c>
      <c r="AT3779" s="1" t="s">
        <v>282</v>
      </c>
      <c r="AU3779" s="1" t="s">
        <v>282</v>
      </c>
      <c r="AV3779" s="1" t="s">
        <v>260</v>
      </c>
      <c r="AW3779" s="3" t="str">
        <f t="shared" si="1"/>
        <v>Other</v>
      </c>
      <c r="AX3779" s="3" t="str">
        <f t="array" ref="AX3779">TEXTJOIN(", ", TRUE, IF(X3779:AS3779="Y", X$1:AS$1, IF(X3779:AS3779&lt;&gt;"", X$1:AS$1 &amp; ": " &amp; X3779:AS3779, "")))
</f>
        <v>Fentanyl, Ethanol, Any Opioid</v>
      </c>
    </row>
    <row r="3780">
      <c r="A3780" s="2">
        <v>43243.0</v>
      </c>
      <c r="B3780" s="1" t="s">
        <v>50</v>
      </c>
      <c r="C3780" s="1">
        <v>34.0</v>
      </c>
      <c r="D3780" s="1" t="s">
        <v>51</v>
      </c>
      <c r="E3780" s="1" t="s">
        <v>63</v>
      </c>
      <c r="G3780" s="1" t="s">
        <v>271</v>
      </c>
      <c r="H3780" s="1" t="s">
        <v>91</v>
      </c>
      <c r="I3780" s="1" t="s">
        <v>55</v>
      </c>
      <c r="J3780" s="1" t="s">
        <v>271</v>
      </c>
      <c r="K3780" s="1" t="s">
        <v>91</v>
      </c>
      <c r="M3780" s="1" t="s">
        <v>56</v>
      </c>
      <c r="N3780" s="1" t="s">
        <v>66</v>
      </c>
      <c r="O3780" s="1" t="s">
        <v>271</v>
      </c>
      <c r="P3780" s="1" t="s">
        <v>91</v>
      </c>
      <c r="Q3780" s="1" t="s">
        <v>55</v>
      </c>
      <c r="R3780" s="1" t="s">
        <v>67</v>
      </c>
      <c r="T3780" s="1" t="s">
        <v>4371</v>
      </c>
      <c r="U3780" s="1" t="s">
        <v>59</v>
      </c>
      <c r="Y3780" s="1" t="s">
        <v>60</v>
      </c>
      <c r="Z3780" s="1" t="s">
        <v>60</v>
      </c>
      <c r="AR3780" s="1" t="s">
        <v>60</v>
      </c>
      <c r="AT3780" s="1" t="s">
        <v>274</v>
      </c>
      <c r="AU3780" s="1" t="s">
        <v>274</v>
      </c>
      <c r="AV3780" s="1" t="s">
        <v>275</v>
      </c>
      <c r="AW3780" s="3" t="str">
        <f t="shared" si="1"/>
        <v>Other</v>
      </c>
      <c r="AX3780" s="3" t="str">
        <f t="array" ref="AX3780">TEXTJOIN(", ", TRUE, IF(X3780:AS3780="Y", X$1:AS$1, IF(X3780:AS3780&lt;&gt;"", X$1:AS$1 &amp; ": " &amp; X3780:AS3780, "")))
</f>
        <v>Cocaine, Fentanyl, Any Opioid</v>
      </c>
    </row>
    <row r="3781">
      <c r="A3781" s="2">
        <v>41662.0</v>
      </c>
      <c r="B3781" s="1" t="s">
        <v>50</v>
      </c>
      <c r="C3781" s="1">
        <v>54.0</v>
      </c>
      <c r="D3781" s="1" t="s">
        <v>51</v>
      </c>
      <c r="E3781" s="1" t="s">
        <v>63</v>
      </c>
      <c r="G3781" s="1" t="s">
        <v>160</v>
      </c>
      <c r="J3781" s="1" t="s">
        <v>160</v>
      </c>
      <c r="L3781" s="1" t="s">
        <v>55</v>
      </c>
      <c r="M3781" s="1" t="s">
        <v>56</v>
      </c>
      <c r="N3781" s="1" t="s">
        <v>136</v>
      </c>
      <c r="O3781" s="1" t="s">
        <v>160</v>
      </c>
      <c r="R3781" s="1" t="s">
        <v>44</v>
      </c>
      <c r="S3781" s="1" t="s">
        <v>4372</v>
      </c>
      <c r="T3781" s="1" t="s">
        <v>4373</v>
      </c>
      <c r="U3781" s="1" t="s">
        <v>59</v>
      </c>
      <c r="V3781" s="1" t="s">
        <v>4374</v>
      </c>
      <c r="Y3781" s="1" t="s">
        <v>60</v>
      </c>
      <c r="Z3781" s="1" t="s">
        <v>60</v>
      </c>
      <c r="AD3781" s="1" t="s">
        <v>60</v>
      </c>
      <c r="AT3781" s="1" t="s">
        <v>163</v>
      </c>
      <c r="AU3781" s="1" t="s">
        <v>163</v>
      </c>
      <c r="AV3781" s="1" t="s">
        <v>164</v>
      </c>
      <c r="AW3781" s="3" t="str">
        <f t="shared" si="1"/>
        <v>Other</v>
      </c>
      <c r="AX3781" s="3" t="str">
        <f t="array" ref="AX3781">TEXTJOIN(", ", TRUE, IF(X3781:AS3781="Y", X$1:AS$1, IF(X3781:AS3781&lt;&gt;"", X$1:AS$1 &amp; ": " &amp; X3781:AS3781, "")))
</f>
        <v>Cocaine, Fentanyl, Ethanol</v>
      </c>
    </row>
    <row r="3782">
      <c r="A3782" s="2">
        <v>44212.0</v>
      </c>
      <c r="B3782" s="1" t="s">
        <v>50</v>
      </c>
      <c r="C3782" s="1">
        <v>26.0</v>
      </c>
      <c r="D3782" s="1" t="s">
        <v>51</v>
      </c>
      <c r="E3782" s="1" t="s">
        <v>63</v>
      </c>
      <c r="F3782" s="1" t="s">
        <v>267</v>
      </c>
      <c r="G3782" s="1" t="s">
        <v>91</v>
      </c>
      <c r="H3782" s="1" t="s">
        <v>91</v>
      </c>
      <c r="I3782" s="1" t="s">
        <v>55</v>
      </c>
      <c r="J3782" s="1" t="s">
        <v>91</v>
      </c>
      <c r="K3782" s="1" t="s">
        <v>91</v>
      </c>
      <c r="L3782" s="1" t="s">
        <v>55</v>
      </c>
      <c r="M3782" s="1" t="s">
        <v>820</v>
      </c>
      <c r="N3782" s="1" t="s">
        <v>66</v>
      </c>
      <c r="O3782" s="1" t="s">
        <v>91</v>
      </c>
      <c r="P3782" s="1" t="s">
        <v>91</v>
      </c>
      <c r="Q3782" s="1" t="s">
        <v>55</v>
      </c>
      <c r="R3782" s="1" t="s">
        <v>180</v>
      </c>
      <c r="T3782" s="1" t="s">
        <v>774</v>
      </c>
      <c r="U3782" s="1" t="s">
        <v>59</v>
      </c>
      <c r="Y3782" s="1" t="s">
        <v>60</v>
      </c>
      <c r="Z3782" s="1" t="s">
        <v>60</v>
      </c>
      <c r="AD3782" s="1" t="s">
        <v>60</v>
      </c>
      <c r="AM3782" s="1" t="s">
        <v>60</v>
      </c>
      <c r="AR3782" s="1" t="s">
        <v>60</v>
      </c>
      <c r="AT3782" s="1" t="s">
        <v>110</v>
      </c>
      <c r="AU3782" s="1" t="s">
        <v>110</v>
      </c>
      <c r="AV3782" s="1" t="s">
        <v>111</v>
      </c>
      <c r="AW3782" s="3" t="str">
        <f t="shared" si="1"/>
        <v>Other</v>
      </c>
      <c r="AX3782" s="3" t="str">
        <f t="array" ref="AX3782">TEXTJOIN(", ", TRUE, IF(X3782:AS3782="Y", X$1:AS$1, IF(X3782:AS3782&lt;&gt;"", X$1:AS$1 &amp; ": " &amp; X3782:AS3782, "")))
</f>
        <v>Cocaine, Fentanyl, Ethanol, Xylazine, Any Opioid</v>
      </c>
    </row>
    <row r="3783">
      <c r="A3783" s="2">
        <v>42282.0</v>
      </c>
      <c r="B3783" s="1" t="s">
        <v>86</v>
      </c>
      <c r="C3783" s="1">
        <v>71.0</v>
      </c>
      <c r="D3783" s="1" t="s">
        <v>51</v>
      </c>
      <c r="E3783" s="1" t="s">
        <v>63</v>
      </c>
      <c r="G3783" s="1" t="s">
        <v>256</v>
      </c>
      <c r="H3783" s="1" t="s">
        <v>103</v>
      </c>
      <c r="I3783" s="1" t="s">
        <v>55</v>
      </c>
      <c r="J3783" s="1" t="s">
        <v>256</v>
      </c>
      <c r="M3783" s="1" t="s">
        <v>56</v>
      </c>
      <c r="O3783" s="1" t="s">
        <v>256</v>
      </c>
      <c r="P3783" s="1" t="s">
        <v>103</v>
      </c>
      <c r="Q3783" s="1" t="s">
        <v>55</v>
      </c>
      <c r="R3783" s="1" t="s">
        <v>56</v>
      </c>
      <c r="T3783" s="1" t="s">
        <v>4375</v>
      </c>
      <c r="U3783" s="1" t="s">
        <v>59</v>
      </c>
      <c r="W3783" s="1" t="s">
        <v>60</v>
      </c>
      <c r="X3783" s="1" t="s">
        <v>60</v>
      </c>
      <c r="Y3783" s="1" t="s">
        <v>60</v>
      </c>
      <c r="AP3783" s="1" t="s">
        <v>60</v>
      </c>
      <c r="AR3783" s="1" t="s">
        <v>60</v>
      </c>
      <c r="AT3783" s="1" t="s">
        <v>282</v>
      </c>
      <c r="AU3783" s="1" t="s">
        <v>282</v>
      </c>
      <c r="AV3783" s="1" t="s">
        <v>260</v>
      </c>
      <c r="AW3783" s="3" t="str">
        <f t="shared" si="1"/>
        <v>Other</v>
      </c>
      <c r="AX3783" s="3" t="str">
        <f t="array" ref="AX3783">TEXTJOIN(", ", TRUE, IF(X3783:AS3783="Y", X$1:AS$1, IF(X3783:AS3783&lt;&gt;"", X$1:AS$1 &amp; ": " &amp; X3783:AS3783, "")))
</f>
        <v>Heroin, Cocaine, Heroin/Morph/Codeine, Any Opioid</v>
      </c>
    </row>
    <row r="3784">
      <c r="A3784" s="2">
        <v>44334.0</v>
      </c>
      <c r="B3784" s="1" t="s">
        <v>50</v>
      </c>
      <c r="C3784" s="1">
        <v>55.0</v>
      </c>
      <c r="D3784" s="1" t="s">
        <v>51</v>
      </c>
      <c r="E3784" s="1" t="s">
        <v>63</v>
      </c>
      <c r="F3784" s="1" t="s">
        <v>267</v>
      </c>
      <c r="G3784" s="1" t="s">
        <v>498</v>
      </c>
      <c r="H3784" s="1" t="s">
        <v>65</v>
      </c>
      <c r="I3784" s="1" t="s">
        <v>55</v>
      </c>
      <c r="J3784" s="1" t="s">
        <v>64</v>
      </c>
      <c r="K3784" s="1" t="s">
        <v>65</v>
      </c>
      <c r="L3784" s="1" t="s">
        <v>55</v>
      </c>
      <c r="M3784" s="1" t="s">
        <v>728</v>
      </c>
      <c r="N3784" s="1" t="s">
        <v>155</v>
      </c>
      <c r="O3784" s="1" t="s">
        <v>64</v>
      </c>
      <c r="P3784" s="1" t="s">
        <v>65</v>
      </c>
      <c r="Q3784" s="1" t="s">
        <v>55</v>
      </c>
      <c r="R3784" s="1" t="s">
        <v>44</v>
      </c>
      <c r="S3784" s="1" t="s">
        <v>1295</v>
      </c>
      <c r="T3784" s="1" t="s">
        <v>4376</v>
      </c>
      <c r="U3784" s="1" t="s">
        <v>59</v>
      </c>
      <c r="Z3784" s="1" t="s">
        <v>60</v>
      </c>
      <c r="AG3784" s="1" t="s">
        <v>60</v>
      </c>
      <c r="AR3784" s="1" t="s">
        <v>60</v>
      </c>
      <c r="AT3784" s="1" t="s">
        <v>500</v>
      </c>
      <c r="AU3784" s="1" t="s">
        <v>69</v>
      </c>
      <c r="AV3784" s="1" t="s">
        <v>70</v>
      </c>
      <c r="AW3784" s="3" t="str">
        <f t="shared" si="1"/>
        <v>Other</v>
      </c>
      <c r="AX3784" s="3" t="str">
        <f t="array" ref="AX3784">TEXTJOIN(", ", TRUE, IF(X3784:AS3784="Y", X$1:AS$1, IF(X3784:AS3784&lt;&gt;"", X$1:AS$1 &amp; ": " &amp; X3784:AS3784, "")))
</f>
        <v>Fentanyl, Methadone, Any Opioid</v>
      </c>
    </row>
    <row r="3785">
      <c r="A3785" s="2">
        <v>43985.0</v>
      </c>
      <c r="B3785" s="1" t="s">
        <v>50</v>
      </c>
      <c r="C3785" s="1">
        <v>56.0</v>
      </c>
      <c r="D3785" s="1" t="s">
        <v>76</v>
      </c>
      <c r="E3785" s="1" t="s">
        <v>63</v>
      </c>
      <c r="G3785" s="1" t="s">
        <v>65</v>
      </c>
      <c r="H3785" s="1" t="s">
        <v>65</v>
      </c>
      <c r="I3785" s="1" t="s">
        <v>55</v>
      </c>
      <c r="J3785" s="1" t="s">
        <v>65</v>
      </c>
      <c r="K3785" s="1" t="s">
        <v>65</v>
      </c>
      <c r="L3785" s="1" t="s">
        <v>55</v>
      </c>
      <c r="M3785" s="1" t="s">
        <v>56</v>
      </c>
      <c r="N3785" s="1" t="s">
        <v>66</v>
      </c>
      <c r="O3785" s="1" t="s">
        <v>65</v>
      </c>
      <c r="P3785" s="1" t="s">
        <v>65</v>
      </c>
      <c r="Q3785" s="1" t="s">
        <v>55</v>
      </c>
      <c r="R3785" s="1" t="s">
        <v>67</v>
      </c>
      <c r="T3785" s="1" t="s">
        <v>4377</v>
      </c>
      <c r="U3785" s="1" t="s">
        <v>59</v>
      </c>
      <c r="Y3785" s="1" t="s">
        <v>60</v>
      </c>
      <c r="Z3785" s="1" t="s">
        <v>60</v>
      </c>
      <c r="AD3785" s="1" t="s">
        <v>60</v>
      </c>
      <c r="AR3785" s="1" t="s">
        <v>60</v>
      </c>
      <c r="AT3785" s="1" t="s">
        <v>410</v>
      </c>
      <c r="AU3785" s="1" t="s">
        <v>410</v>
      </c>
      <c r="AV3785" s="1" t="s">
        <v>150</v>
      </c>
      <c r="AW3785" s="3" t="str">
        <f t="shared" si="1"/>
        <v>Other</v>
      </c>
      <c r="AX3785" s="3" t="str">
        <f t="array" ref="AX3785">TEXTJOIN(", ", TRUE, IF(X3785:AS3785="Y", X$1:AS$1, IF(X3785:AS3785&lt;&gt;"", X$1:AS$1 &amp; ": " &amp; X3785:AS3785, "")))
</f>
        <v>Cocaine, Fentanyl, Ethanol, Any Opioid</v>
      </c>
    </row>
    <row r="3786">
      <c r="A3786" s="2">
        <v>43163.0</v>
      </c>
      <c r="B3786" s="1" t="s">
        <v>50</v>
      </c>
      <c r="C3786" s="1">
        <v>60.0</v>
      </c>
      <c r="D3786" s="1" t="s">
        <v>51</v>
      </c>
      <c r="E3786" s="1" t="s">
        <v>52</v>
      </c>
      <c r="G3786" s="1" t="s">
        <v>82</v>
      </c>
      <c r="H3786" s="1" t="s">
        <v>54</v>
      </c>
      <c r="I3786" s="1" t="s">
        <v>55</v>
      </c>
      <c r="J3786" s="1" t="s">
        <v>82</v>
      </c>
      <c r="K3786" s="1" t="s">
        <v>54</v>
      </c>
      <c r="M3786" s="1" t="s">
        <v>118</v>
      </c>
      <c r="N3786" s="1" t="s">
        <v>119</v>
      </c>
      <c r="O3786" s="1" t="s">
        <v>82</v>
      </c>
      <c r="P3786" s="1" t="s">
        <v>54</v>
      </c>
      <c r="Q3786" s="1" t="s">
        <v>55</v>
      </c>
      <c r="R3786" s="1" t="s">
        <v>56</v>
      </c>
      <c r="T3786" s="1" t="s">
        <v>4378</v>
      </c>
      <c r="U3786" s="1" t="s">
        <v>59</v>
      </c>
      <c r="X3786" s="1" t="s">
        <v>60</v>
      </c>
      <c r="Y3786" s="1" t="s">
        <v>60</v>
      </c>
      <c r="Z3786" s="1" t="s">
        <v>60</v>
      </c>
      <c r="AF3786" s="1" t="s">
        <v>60</v>
      </c>
      <c r="AP3786" s="1" t="s">
        <v>60</v>
      </c>
      <c r="AR3786" s="1" t="s">
        <v>60</v>
      </c>
      <c r="AT3786" s="1" t="s">
        <v>329</v>
      </c>
      <c r="AU3786" s="1" t="s">
        <v>329</v>
      </c>
      <c r="AV3786" s="1" t="s">
        <v>85</v>
      </c>
      <c r="AW3786" s="3" t="str">
        <f t="shared" si="1"/>
        <v>Other</v>
      </c>
      <c r="AX3786" s="3" t="str">
        <f t="array" ref="AX3786">TEXTJOIN(", ", TRUE, IF(X3786:AS3786="Y", X$1:AS$1, IF(X3786:AS3786&lt;&gt;"", X$1:AS$1 &amp; ": " &amp; X3786:AS3786, "")))
</f>
        <v>Heroin, Cocaine, Fentanyl, Benzodiazepine, Heroin/Morph/Codeine, Any Opioid</v>
      </c>
    </row>
    <row r="3787">
      <c r="A3787" s="2">
        <v>42553.0</v>
      </c>
      <c r="B3787" s="1" t="s">
        <v>50</v>
      </c>
      <c r="C3787" s="1">
        <v>56.0</v>
      </c>
      <c r="D3787" s="1" t="s">
        <v>51</v>
      </c>
      <c r="E3787" s="1" t="s">
        <v>63</v>
      </c>
      <c r="G3787" s="1" t="s">
        <v>64</v>
      </c>
      <c r="H3787" s="1" t="s">
        <v>65</v>
      </c>
      <c r="I3787" s="1" t="s">
        <v>55</v>
      </c>
      <c r="J3787" s="1" t="s">
        <v>65</v>
      </c>
      <c r="M3787" s="1" t="s">
        <v>193</v>
      </c>
      <c r="N3787" s="1" t="s">
        <v>670</v>
      </c>
      <c r="O3787" s="1" t="s">
        <v>65</v>
      </c>
      <c r="R3787" s="1" t="s">
        <v>67</v>
      </c>
      <c r="T3787" s="1" t="s">
        <v>4379</v>
      </c>
      <c r="U3787" s="1" t="s">
        <v>59</v>
      </c>
      <c r="Y3787" s="1" t="s">
        <v>60</v>
      </c>
      <c r="Z3787" s="1" t="s">
        <v>60</v>
      </c>
      <c r="AF3787" s="1" t="s">
        <v>60</v>
      </c>
      <c r="AR3787" s="1" t="s">
        <v>60</v>
      </c>
      <c r="AS3787" s="1" t="s">
        <v>581</v>
      </c>
      <c r="AT3787" s="1" t="s">
        <v>69</v>
      </c>
      <c r="AU3787" s="1" t="s">
        <v>410</v>
      </c>
      <c r="AV3787" s="1" t="s">
        <v>150</v>
      </c>
      <c r="AW3787" s="3" t="str">
        <f t="shared" si="1"/>
        <v>Other</v>
      </c>
      <c r="AX3787" s="3" t="str">
        <f t="array" ref="AX3787">TEXTJOIN(", ", TRUE, IF(X3787:AS3787="Y", X$1:AS$1, IF(X3787:AS3787&lt;&gt;"", X$1:AS$1 &amp; ": " &amp; X3787:AS3787, "")))
</f>
        <v>Cocaine, Fentanyl, Benzodiazepine, Any Opioid, Other: BUPREN</v>
      </c>
    </row>
    <row r="3788">
      <c r="A3788" s="2">
        <v>42507.0</v>
      </c>
      <c r="B3788" s="1" t="s">
        <v>50</v>
      </c>
      <c r="C3788" s="1">
        <v>19.0</v>
      </c>
      <c r="D3788" s="1" t="s">
        <v>76</v>
      </c>
      <c r="E3788" s="1" t="s">
        <v>52</v>
      </c>
      <c r="G3788" s="1" t="s">
        <v>4380</v>
      </c>
      <c r="H3788" s="1" t="s">
        <v>3959</v>
      </c>
      <c r="I3788" s="1" t="s">
        <v>89</v>
      </c>
      <c r="J3788" s="1" t="s">
        <v>388</v>
      </c>
      <c r="M3788" s="1" t="s">
        <v>193</v>
      </c>
      <c r="N3788" s="1" t="s">
        <v>276</v>
      </c>
      <c r="O3788" s="1" t="s">
        <v>256</v>
      </c>
      <c r="R3788" s="1" t="s">
        <v>67</v>
      </c>
      <c r="T3788" s="1" t="s">
        <v>4381</v>
      </c>
      <c r="U3788" s="1" t="s">
        <v>59</v>
      </c>
      <c r="Z3788" s="1" t="s">
        <v>60</v>
      </c>
      <c r="AF3788" s="1" t="s">
        <v>60</v>
      </c>
      <c r="AR3788" s="1" t="s">
        <v>60</v>
      </c>
      <c r="AU3788" s="1" t="s">
        <v>390</v>
      </c>
      <c r="AV3788" s="1" t="s">
        <v>260</v>
      </c>
      <c r="AW3788" s="3" t="str">
        <f t="shared" si="1"/>
        <v>Other</v>
      </c>
      <c r="AX3788" s="3" t="str">
        <f t="array" ref="AX3788">TEXTJOIN(", ", TRUE, IF(X3788:AS3788="Y", X$1:AS$1, IF(X3788:AS3788&lt;&gt;"", X$1:AS$1 &amp; ": " &amp; X3788:AS3788, "")))
</f>
        <v>Fentanyl, Benzodiazepine, Any Opioid</v>
      </c>
    </row>
    <row r="3789">
      <c r="A3789" s="2">
        <v>44034.0</v>
      </c>
      <c r="B3789" s="1" t="s">
        <v>50</v>
      </c>
      <c r="C3789" s="1">
        <v>37.0</v>
      </c>
      <c r="D3789" s="1" t="s">
        <v>76</v>
      </c>
      <c r="E3789" s="1" t="s">
        <v>63</v>
      </c>
      <c r="G3789" s="1" t="s">
        <v>474</v>
      </c>
      <c r="H3789" s="1" t="s">
        <v>91</v>
      </c>
      <c r="I3789" s="1" t="s">
        <v>55</v>
      </c>
      <c r="J3789" s="1" t="s">
        <v>474</v>
      </c>
      <c r="K3789" s="1" t="s">
        <v>91</v>
      </c>
      <c r="L3789" s="1" t="s">
        <v>55</v>
      </c>
      <c r="M3789" s="1" t="s">
        <v>177</v>
      </c>
      <c r="N3789" s="1" t="s">
        <v>119</v>
      </c>
      <c r="O3789" s="1" t="s">
        <v>474</v>
      </c>
      <c r="P3789" s="1" t="s">
        <v>91</v>
      </c>
      <c r="Q3789" s="1" t="s">
        <v>55</v>
      </c>
      <c r="R3789" s="1" t="s">
        <v>44</v>
      </c>
      <c r="T3789" s="1" t="s">
        <v>2081</v>
      </c>
      <c r="U3789" s="1" t="s">
        <v>59</v>
      </c>
      <c r="Y3789" s="1" t="s">
        <v>60</v>
      </c>
      <c r="Z3789" s="1" t="s">
        <v>60</v>
      </c>
      <c r="AD3789" s="1" t="s">
        <v>60</v>
      </c>
      <c r="AR3789" s="1" t="s">
        <v>60</v>
      </c>
      <c r="AT3789" s="1" t="s">
        <v>477</v>
      </c>
      <c r="AU3789" s="1" t="s">
        <v>477</v>
      </c>
      <c r="AV3789" s="1" t="s">
        <v>478</v>
      </c>
      <c r="AW3789" s="3" t="str">
        <f t="shared" si="1"/>
        <v>Other</v>
      </c>
      <c r="AX3789" s="3" t="str">
        <f t="array" ref="AX3789">TEXTJOIN(", ", TRUE, IF(X3789:AS3789="Y", X$1:AS$1, IF(X3789:AS3789&lt;&gt;"", X$1:AS$1 &amp; ": " &amp; X3789:AS3789, "")))
</f>
        <v>Cocaine, Fentanyl, Ethanol, Any Opioid</v>
      </c>
    </row>
    <row r="3790">
      <c r="A3790" s="2">
        <v>44474.0</v>
      </c>
      <c r="B3790" s="1" t="s">
        <v>50</v>
      </c>
      <c r="C3790" s="1">
        <v>39.0</v>
      </c>
      <c r="D3790" s="1" t="s">
        <v>51</v>
      </c>
      <c r="E3790" s="1" t="s">
        <v>63</v>
      </c>
      <c r="F3790" s="1" t="s">
        <v>267</v>
      </c>
      <c r="G3790" s="1" t="s">
        <v>82</v>
      </c>
      <c r="H3790" s="1" t="s">
        <v>54</v>
      </c>
      <c r="I3790" s="1" t="s">
        <v>55</v>
      </c>
      <c r="J3790" s="1" t="s">
        <v>82</v>
      </c>
      <c r="N3790" s="1" t="s">
        <v>136</v>
      </c>
      <c r="O3790" s="1" t="s">
        <v>82</v>
      </c>
      <c r="P3790" s="1" t="s">
        <v>54</v>
      </c>
      <c r="Q3790" s="1" t="s">
        <v>55</v>
      </c>
      <c r="R3790" s="1" t="s">
        <v>44</v>
      </c>
      <c r="S3790" s="1" t="s">
        <v>92</v>
      </c>
      <c r="T3790" s="1" t="s">
        <v>4382</v>
      </c>
      <c r="U3790" s="1" t="s">
        <v>59</v>
      </c>
      <c r="Y3790" s="1" t="s">
        <v>60</v>
      </c>
      <c r="Z3790" s="1" t="s">
        <v>60</v>
      </c>
      <c r="AR3790" s="1" t="s">
        <v>60</v>
      </c>
      <c r="AT3790" s="1" t="s">
        <v>329</v>
      </c>
      <c r="AU3790" s="1" t="s">
        <v>329</v>
      </c>
      <c r="AV3790" s="1" t="s">
        <v>85</v>
      </c>
      <c r="AW3790" s="3" t="str">
        <f t="shared" si="1"/>
        <v>Other</v>
      </c>
      <c r="AX3790" s="3" t="str">
        <f t="array" ref="AX3790">TEXTJOIN(", ", TRUE, IF(X3790:AS3790="Y", X$1:AS$1, IF(X3790:AS3790&lt;&gt;"", X$1:AS$1 &amp; ": " &amp; X3790:AS3790, "")))
</f>
        <v>Cocaine, Fentanyl, Any Opioid</v>
      </c>
    </row>
    <row r="3791">
      <c r="A3791" s="2">
        <v>41886.0</v>
      </c>
      <c r="B3791" s="1" t="s">
        <v>50</v>
      </c>
      <c r="C3791" s="1">
        <v>25.0</v>
      </c>
      <c r="D3791" s="1" t="s">
        <v>51</v>
      </c>
      <c r="E3791" s="1" t="s">
        <v>63</v>
      </c>
      <c r="G3791" s="1" t="s">
        <v>455</v>
      </c>
      <c r="J3791" s="1" t="s">
        <v>455</v>
      </c>
      <c r="L3791" s="1" t="s">
        <v>55</v>
      </c>
      <c r="M3791" s="1" t="s">
        <v>56</v>
      </c>
      <c r="N3791" s="1" t="s">
        <v>276</v>
      </c>
      <c r="O3791" s="1" t="s">
        <v>455</v>
      </c>
      <c r="P3791" s="1" t="s">
        <v>103</v>
      </c>
      <c r="R3791" s="1" t="s">
        <v>56</v>
      </c>
      <c r="T3791" s="1" t="s">
        <v>4383</v>
      </c>
      <c r="U3791" s="1" t="s">
        <v>59</v>
      </c>
      <c r="X3791" s="1" t="s">
        <v>60</v>
      </c>
      <c r="AF3791" s="1" t="s">
        <v>60</v>
      </c>
      <c r="AT3791" s="1" t="s">
        <v>457</v>
      </c>
      <c r="AU3791" s="1" t="s">
        <v>457</v>
      </c>
      <c r="AV3791" s="1" t="s">
        <v>458</v>
      </c>
      <c r="AW3791" s="3" t="str">
        <f t="shared" si="1"/>
        <v>Other</v>
      </c>
      <c r="AX3791" s="3" t="str">
        <f t="array" ref="AX3791">TEXTJOIN(", ", TRUE, IF(X3791:AS3791="Y", X$1:AS$1, IF(X3791:AS3791&lt;&gt;"", X$1:AS$1 &amp; ": " &amp; X3791:AS3791, "")))
</f>
        <v>Heroin, Benzodiazepine</v>
      </c>
    </row>
    <row r="3792">
      <c r="A3792" s="2">
        <v>41876.0</v>
      </c>
      <c r="B3792" s="1" t="s">
        <v>50</v>
      </c>
      <c r="C3792" s="1">
        <v>21.0</v>
      </c>
      <c r="D3792" s="1" t="s">
        <v>51</v>
      </c>
      <c r="E3792" s="1" t="s">
        <v>63</v>
      </c>
      <c r="G3792" s="1" t="s">
        <v>4384</v>
      </c>
      <c r="J3792" s="1" t="s">
        <v>256</v>
      </c>
      <c r="L3792" s="1" t="s">
        <v>55</v>
      </c>
      <c r="M3792" s="1" t="s">
        <v>44</v>
      </c>
      <c r="N3792" s="1" t="s">
        <v>148</v>
      </c>
      <c r="O3792" s="1" t="s">
        <v>256</v>
      </c>
      <c r="P3792" s="1" t="s">
        <v>103</v>
      </c>
      <c r="R3792" s="1" t="s">
        <v>67</v>
      </c>
      <c r="T3792" s="1" t="s">
        <v>73</v>
      </c>
      <c r="U3792" s="1" t="s">
        <v>59</v>
      </c>
      <c r="X3792" s="1" t="s">
        <v>60</v>
      </c>
      <c r="AT3792" s="1" t="s">
        <v>4385</v>
      </c>
      <c r="AU3792" s="1" t="s">
        <v>282</v>
      </c>
      <c r="AV3792" s="1" t="s">
        <v>260</v>
      </c>
      <c r="AW3792" s="3" t="str">
        <f t="shared" si="1"/>
        <v>Other</v>
      </c>
      <c r="AX3792" s="3" t="str">
        <f t="array" ref="AX3792">TEXTJOIN(", ", TRUE, IF(X3792:AS3792="Y", X$1:AS$1, IF(X3792:AS3792&lt;&gt;"", X$1:AS$1 &amp; ": " &amp; X3792:AS3792, "")))
</f>
        <v>Heroin</v>
      </c>
    </row>
    <row r="3793">
      <c r="A3793" s="2">
        <v>43806.0</v>
      </c>
      <c r="B3793" s="1" t="s">
        <v>50</v>
      </c>
      <c r="C3793" s="1">
        <v>58.0</v>
      </c>
      <c r="D3793" s="1" t="s">
        <v>51</v>
      </c>
      <c r="E3793" s="1" t="s">
        <v>52</v>
      </c>
      <c r="G3793" s="1" t="s">
        <v>103</v>
      </c>
      <c r="H3793" s="1" t="s">
        <v>103</v>
      </c>
      <c r="I3793" s="1" t="s">
        <v>55</v>
      </c>
      <c r="J3793" s="1" t="s">
        <v>103</v>
      </c>
      <c r="K3793" s="1" t="s">
        <v>103</v>
      </c>
      <c r="L3793" s="1" t="s">
        <v>55</v>
      </c>
      <c r="M3793" s="1" t="s">
        <v>56</v>
      </c>
      <c r="N3793" s="1" t="s">
        <v>136</v>
      </c>
      <c r="O3793" s="1" t="s">
        <v>103</v>
      </c>
      <c r="P3793" s="1" t="s">
        <v>103</v>
      </c>
      <c r="Q3793" s="1" t="s">
        <v>55</v>
      </c>
      <c r="R3793" s="1" t="s">
        <v>56</v>
      </c>
      <c r="T3793" s="1" t="s">
        <v>4386</v>
      </c>
      <c r="U3793" s="1" t="s">
        <v>59</v>
      </c>
      <c r="X3793" s="1" t="s">
        <v>60</v>
      </c>
      <c r="Z3793" s="1" t="s">
        <v>60</v>
      </c>
      <c r="AG3793" s="1" t="s">
        <v>60</v>
      </c>
      <c r="AP3793" s="1" t="s">
        <v>60</v>
      </c>
      <c r="AR3793" s="1" t="s">
        <v>60</v>
      </c>
      <c r="AT3793" s="1" t="s">
        <v>167</v>
      </c>
      <c r="AU3793" s="1" t="s">
        <v>167</v>
      </c>
      <c r="AV3793" s="1" t="s">
        <v>168</v>
      </c>
      <c r="AW3793" s="3" t="str">
        <f t="shared" si="1"/>
        <v>Other</v>
      </c>
      <c r="AX3793" s="3" t="str">
        <f t="array" ref="AX3793">TEXTJOIN(", ", TRUE, IF(X3793:AS3793="Y", X$1:AS$1, IF(X3793:AS3793&lt;&gt;"", X$1:AS$1 &amp; ": " &amp; X3793:AS3793, "")))
</f>
        <v>Heroin, Fentanyl, Methadone, Heroin/Morph/Codeine, Any Opioid</v>
      </c>
    </row>
    <row r="3794">
      <c r="A3794" s="2">
        <v>41433.0</v>
      </c>
      <c r="B3794" s="1" t="s">
        <v>50</v>
      </c>
      <c r="C3794" s="1">
        <v>36.0</v>
      </c>
      <c r="D3794" s="1" t="s">
        <v>76</v>
      </c>
      <c r="E3794" s="1" t="s">
        <v>63</v>
      </c>
      <c r="G3794" s="1" t="s">
        <v>98</v>
      </c>
      <c r="H3794" s="1" t="s">
        <v>54</v>
      </c>
      <c r="J3794" s="1" t="s">
        <v>98</v>
      </c>
      <c r="L3794" s="1" t="s">
        <v>55</v>
      </c>
      <c r="M3794" s="1" t="s">
        <v>56</v>
      </c>
      <c r="N3794" s="1" t="s">
        <v>136</v>
      </c>
      <c r="O3794" s="1" t="s">
        <v>98</v>
      </c>
      <c r="P3794" s="1" t="s">
        <v>54</v>
      </c>
      <c r="R3794" s="1" t="s">
        <v>67</v>
      </c>
      <c r="T3794" s="1" t="s">
        <v>73</v>
      </c>
      <c r="U3794" s="1" t="s">
        <v>59</v>
      </c>
      <c r="X3794" s="1" t="s">
        <v>60</v>
      </c>
      <c r="AD3794" s="1" t="s">
        <v>60</v>
      </c>
      <c r="AT3794" s="1" t="s">
        <v>100</v>
      </c>
      <c r="AU3794" s="1" t="s">
        <v>100</v>
      </c>
      <c r="AV3794" s="1" t="s">
        <v>101</v>
      </c>
      <c r="AW3794" s="3" t="str">
        <f t="shared" si="1"/>
        <v>Other</v>
      </c>
      <c r="AX3794" s="3" t="str">
        <f t="array" ref="AX3794">TEXTJOIN(", ", TRUE, IF(X3794:AS3794="Y", X$1:AS$1, IF(X3794:AS3794&lt;&gt;"", X$1:AS$1 &amp; ": " &amp; X3794:AS3794, "")))
</f>
        <v>Heroin, Ethanol</v>
      </c>
    </row>
    <row r="3795">
      <c r="A3795" s="2">
        <v>41796.0</v>
      </c>
      <c r="B3795" s="1" t="s">
        <v>50</v>
      </c>
      <c r="C3795" s="1">
        <v>37.0</v>
      </c>
      <c r="D3795" s="1" t="s">
        <v>51</v>
      </c>
      <c r="E3795" s="1" t="s">
        <v>63</v>
      </c>
      <c r="G3795" s="1" t="s">
        <v>540</v>
      </c>
      <c r="J3795" s="1" t="s">
        <v>540</v>
      </c>
      <c r="L3795" s="1" t="s">
        <v>55</v>
      </c>
      <c r="M3795" s="1" t="s">
        <v>56</v>
      </c>
      <c r="N3795" s="1" t="s">
        <v>113</v>
      </c>
      <c r="O3795" s="1" t="s">
        <v>540</v>
      </c>
      <c r="P3795" s="1" t="s">
        <v>91</v>
      </c>
      <c r="R3795" s="1" t="s">
        <v>56</v>
      </c>
      <c r="T3795" s="1" t="s">
        <v>358</v>
      </c>
      <c r="U3795" s="1" t="s">
        <v>59</v>
      </c>
      <c r="X3795" s="1" t="s">
        <v>60</v>
      </c>
      <c r="Y3795" s="1" t="s">
        <v>60</v>
      </c>
      <c r="AT3795" s="1" t="s">
        <v>542</v>
      </c>
      <c r="AU3795" s="1" t="s">
        <v>542</v>
      </c>
      <c r="AV3795" s="1" t="s">
        <v>543</v>
      </c>
      <c r="AW3795" s="3" t="str">
        <f t="shared" si="1"/>
        <v>Other</v>
      </c>
      <c r="AX3795" s="3" t="str">
        <f t="array" ref="AX3795">TEXTJOIN(", ", TRUE, IF(X3795:AS3795="Y", X$1:AS$1, IF(X3795:AS3795&lt;&gt;"", X$1:AS$1 &amp; ": " &amp; X3795:AS3795, "")))
</f>
        <v>Heroin, Cocaine</v>
      </c>
    </row>
    <row r="3796">
      <c r="A3796" s="4">
        <v>41274.0</v>
      </c>
      <c r="B3796" s="1" t="s">
        <v>50</v>
      </c>
      <c r="C3796" s="1">
        <v>27.0</v>
      </c>
      <c r="D3796" s="1" t="s">
        <v>76</v>
      </c>
      <c r="E3796" s="1" t="s">
        <v>63</v>
      </c>
      <c r="G3796" s="1" t="s">
        <v>4387</v>
      </c>
      <c r="H3796" s="1" t="s">
        <v>4387</v>
      </c>
      <c r="J3796" s="1" t="s">
        <v>731</v>
      </c>
      <c r="L3796" s="1" t="s">
        <v>55</v>
      </c>
      <c r="M3796" s="1" t="s">
        <v>44</v>
      </c>
      <c r="N3796" s="1" t="s">
        <v>113</v>
      </c>
      <c r="O3796" s="1" t="s">
        <v>731</v>
      </c>
      <c r="P3796" s="1" t="s">
        <v>103</v>
      </c>
      <c r="R3796" s="1" t="s">
        <v>44</v>
      </c>
      <c r="S3796" s="1" t="s">
        <v>4388</v>
      </c>
      <c r="T3796" s="1" t="s">
        <v>232</v>
      </c>
      <c r="U3796" s="1" t="s">
        <v>59</v>
      </c>
      <c r="X3796" s="1" t="s">
        <v>60</v>
      </c>
      <c r="AT3796" s="1" t="s">
        <v>4389</v>
      </c>
      <c r="AU3796" s="1" t="s">
        <v>735</v>
      </c>
      <c r="AV3796" s="1" t="s">
        <v>736</v>
      </c>
      <c r="AW3796" s="3" t="str">
        <f t="shared" si="1"/>
        <v>Other</v>
      </c>
      <c r="AX3796" s="3" t="str">
        <f t="array" ref="AX3796">TEXTJOIN(", ", TRUE, IF(X3796:AS3796="Y", X$1:AS$1, IF(X3796:AS3796&lt;&gt;"", X$1:AS$1 &amp; ": " &amp; X3796:AS3796, "")))
</f>
        <v>Heroin</v>
      </c>
    </row>
    <row r="3797">
      <c r="A3797" s="2">
        <v>41705.0</v>
      </c>
      <c r="B3797" s="1" t="s">
        <v>50</v>
      </c>
      <c r="C3797" s="1">
        <v>46.0</v>
      </c>
      <c r="D3797" s="1" t="s">
        <v>51</v>
      </c>
      <c r="E3797" s="1" t="s">
        <v>63</v>
      </c>
      <c r="G3797" s="1" t="s">
        <v>4390</v>
      </c>
      <c r="J3797" s="1" t="s">
        <v>103</v>
      </c>
      <c r="L3797" s="1" t="s">
        <v>55</v>
      </c>
      <c r="M3797" s="1" t="s">
        <v>177</v>
      </c>
      <c r="N3797" s="1" t="s">
        <v>113</v>
      </c>
      <c r="O3797" s="1" t="s">
        <v>103</v>
      </c>
      <c r="R3797" s="1" t="s">
        <v>44</v>
      </c>
      <c r="S3797" s="1" t="s">
        <v>1481</v>
      </c>
      <c r="T3797" s="1" t="s">
        <v>4391</v>
      </c>
      <c r="U3797" s="1" t="s">
        <v>59</v>
      </c>
      <c r="X3797" s="1" t="s">
        <v>60</v>
      </c>
      <c r="Y3797" s="1" t="s">
        <v>60</v>
      </c>
      <c r="Z3797" s="1" t="s">
        <v>60</v>
      </c>
      <c r="AD3797" s="1" t="s">
        <v>60</v>
      </c>
      <c r="AU3797" s="1" t="s">
        <v>167</v>
      </c>
      <c r="AV3797" s="1" t="s">
        <v>168</v>
      </c>
      <c r="AW3797" s="3" t="str">
        <f t="shared" si="1"/>
        <v>Other</v>
      </c>
      <c r="AX3797" s="3" t="str">
        <f t="array" ref="AX3797">TEXTJOIN(", ", TRUE, IF(X3797:AS3797="Y", X$1:AS$1, IF(X3797:AS3797&lt;&gt;"", X$1:AS$1 &amp; ": " &amp; X3797:AS3797, "")))
</f>
        <v>Heroin, Cocaine, Fentanyl, Ethanol</v>
      </c>
    </row>
    <row r="3798">
      <c r="A3798" s="2">
        <v>42525.0</v>
      </c>
      <c r="B3798" s="1" t="s">
        <v>50</v>
      </c>
      <c r="C3798" s="1">
        <v>62.0</v>
      </c>
      <c r="D3798" s="1" t="s">
        <v>51</v>
      </c>
      <c r="E3798" s="1" t="s">
        <v>63</v>
      </c>
      <c r="G3798" s="1" t="s">
        <v>1395</v>
      </c>
      <c r="H3798" s="1" t="s">
        <v>65</v>
      </c>
      <c r="I3798" s="1" t="s">
        <v>55</v>
      </c>
      <c r="J3798" s="1" t="s">
        <v>1395</v>
      </c>
      <c r="M3798" s="1" t="s">
        <v>56</v>
      </c>
      <c r="N3798" s="1" t="s">
        <v>276</v>
      </c>
      <c r="O3798" s="1" t="s">
        <v>1395</v>
      </c>
      <c r="R3798" s="1" t="s">
        <v>56</v>
      </c>
      <c r="T3798" s="1" t="s">
        <v>270</v>
      </c>
      <c r="U3798" s="1" t="s">
        <v>59</v>
      </c>
      <c r="Z3798" s="1" t="s">
        <v>60</v>
      </c>
      <c r="AR3798" s="1" t="s">
        <v>60</v>
      </c>
      <c r="AT3798" s="1" t="s">
        <v>1398</v>
      </c>
      <c r="AU3798" s="1" t="s">
        <v>1398</v>
      </c>
      <c r="AV3798" s="1" t="s">
        <v>1399</v>
      </c>
      <c r="AW3798" s="3" t="str">
        <f t="shared" si="1"/>
        <v>Other</v>
      </c>
      <c r="AX3798" s="3" t="str">
        <f t="array" ref="AX3798">TEXTJOIN(", ", TRUE, IF(X3798:AS3798="Y", X$1:AS$1, IF(X3798:AS3798&lt;&gt;"", X$1:AS$1 &amp; ": " &amp; X3798:AS3798, "")))
</f>
        <v>Fentanyl, Any Opioid</v>
      </c>
    </row>
    <row r="3799">
      <c r="A3799" s="2">
        <v>43002.0</v>
      </c>
      <c r="B3799" s="1" t="s">
        <v>86</v>
      </c>
      <c r="C3799" s="1">
        <v>55.0</v>
      </c>
      <c r="D3799" s="1" t="s">
        <v>51</v>
      </c>
      <c r="E3799" s="1" t="s">
        <v>52</v>
      </c>
      <c r="G3799" s="1" t="s">
        <v>82</v>
      </c>
      <c r="H3799" s="1" t="s">
        <v>54</v>
      </c>
      <c r="I3799" s="1" t="s">
        <v>55</v>
      </c>
      <c r="J3799" s="1" t="s">
        <v>82</v>
      </c>
      <c r="K3799" s="1" t="s">
        <v>54</v>
      </c>
      <c r="L3799" s="1" t="s">
        <v>55</v>
      </c>
      <c r="M3799" s="1" t="s">
        <v>193</v>
      </c>
      <c r="N3799" s="1" t="s">
        <v>136</v>
      </c>
      <c r="O3799" s="1" t="s">
        <v>82</v>
      </c>
      <c r="P3799" s="1" t="s">
        <v>54</v>
      </c>
      <c r="Q3799" s="1" t="s">
        <v>55</v>
      </c>
      <c r="R3799" s="1" t="s">
        <v>67</v>
      </c>
      <c r="T3799" s="1" t="s">
        <v>4392</v>
      </c>
      <c r="U3799" s="1" t="s">
        <v>59</v>
      </c>
      <c r="Y3799" s="1" t="s">
        <v>60</v>
      </c>
      <c r="Z3799" s="1" t="s">
        <v>60</v>
      </c>
      <c r="AA3799" s="1" t="s">
        <v>60</v>
      </c>
      <c r="AD3799" s="1" t="s">
        <v>60</v>
      </c>
      <c r="AT3799" s="1" t="s">
        <v>329</v>
      </c>
      <c r="AU3799" s="1" t="s">
        <v>329</v>
      </c>
      <c r="AV3799" s="1" t="s">
        <v>85</v>
      </c>
      <c r="AW3799" s="3" t="str">
        <f t="shared" si="1"/>
        <v>Other</v>
      </c>
      <c r="AX3799" s="3" t="str">
        <f t="array" ref="AX3799">TEXTJOIN(", ", TRUE, IF(X3799:AS3799="Y", X$1:AS$1, IF(X3799:AS3799&lt;&gt;"", X$1:AS$1 &amp; ": " &amp; X3799:AS3799, "")))
</f>
        <v>Cocaine, Fentanyl, Fentanyl Analogue, Ethanol</v>
      </c>
    </row>
    <row r="3800">
      <c r="A3800" s="2">
        <v>43161.0</v>
      </c>
      <c r="B3800" s="1" t="s">
        <v>50</v>
      </c>
      <c r="C3800" s="1">
        <v>66.0</v>
      </c>
      <c r="D3800" s="1" t="s">
        <v>76</v>
      </c>
      <c r="E3800" s="1" t="s">
        <v>63</v>
      </c>
      <c r="G3800" s="1" t="s">
        <v>1218</v>
      </c>
      <c r="H3800" s="1" t="s">
        <v>125</v>
      </c>
      <c r="I3800" s="1" t="s">
        <v>55</v>
      </c>
      <c r="J3800" s="1" t="s">
        <v>238</v>
      </c>
      <c r="K3800" s="1" t="s">
        <v>125</v>
      </c>
      <c r="M3800" s="1" t="s">
        <v>177</v>
      </c>
      <c r="N3800" s="1" t="s">
        <v>136</v>
      </c>
      <c r="O3800" s="1" t="s">
        <v>238</v>
      </c>
      <c r="P3800" s="1" t="s">
        <v>125</v>
      </c>
      <c r="Q3800" s="1" t="s">
        <v>55</v>
      </c>
      <c r="R3800" s="1" t="s">
        <v>44</v>
      </c>
      <c r="T3800" s="1" t="s">
        <v>4393</v>
      </c>
      <c r="U3800" s="1" t="s">
        <v>59</v>
      </c>
      <c r="Y3800" s="1" t="s">
        <v>60</v>
      </c>
      <c r="Z3800" s="1" t="s">
        <v>60</v>
      </c>
      <c r="AF3800" s="1" t="s">
        <v>60</v>
      </c>
      <c r="AR3800" s="1" t="s">
        <v>60</v>
      </c>
      <c r="AT3800" s="1" t="s">
        <v>1220</v>
      </c>
      <c r="AU3800" s="1" t="s">
        <v>567</v>
      </c>
      <c r="AV3800" s="1" t="s">
        <v>241</v>
      </c>
      <c r="AW3800" s="3" t="str">
        <f t="shared" si="1"/>
        <v>Other</v>
      </c>
      <c r="AX3800" s="3" t="str">
        <f t="array" ref="AX3800">TEXTJOIN(", ", TRUE, IF(X3800:AS3800="Y", X$1:AS$1, IF(X3800:AS3800&lt;&gt;"", X$1:AS$1 &amp; ": " &amp; X3800:AS3800, "")))
</f>
        <v>Cocaine, Fentanyl, Benzodiazepine, Any Opioid</v>
      </c>
    </row>
    <row r="3801">
      <c r="A3801" s="2">
        <v>42854.0</v>
      </c>
      <c r="B3801" s="1" t="s">
        <v>86</v>
      </c>
      <c r="C3801" s="1">
        <v>41.0</v>
      </c>
      <c r="D3801" s="1" t="s">
        <v>51</v>
      </c>
      <c r="E3801" s="1" t="s">
        <v>63</v>
      </c>
      <c r="F3801" s="1" t="s">
        <v>137</v>
      </c>
      <c r="G3801" s="1" t="s">
        <v>91</v>
      </c>
      <c r="H3801" s="1" t="s">
        <v>91</v>
      </c>
      <c r="I3801" s="1" t="s">
        <v>55</v>
      </c>
      <c r="J3801" s="1" t="s">
        <v>91</v>
      </c>
      <c r="K3801" s="1" t="s">
        <v>91</v>
      </c>
      <c r="L3801" s="1" t="s">
        <v>55</v>
      </c>
      <c r="M3801" s="1" t="s">
        <v>778</v>
      </c>
      <c r="N3801" s="1" t="s">
        <v>66</v>
      </c>
      <c r="O3801" s="1" t="s">
        <v>91</v>
      </c>
      <c r="P3801" s="1" t="s">
        <v>91</v>
      </c>
      <c r="Q3801" s="1" t="s">
        <v>55</v>
      </c>
      <c r="R3801" s="1" t="s">
        <v>44</v>
      </c>
      <c r="S3801" s="1" t="s">
        <v>4394</v>
      </c>
      <c r="T3801" s="1" t="s">
        <v>83</v>
      </c>
      <c r="U3801" s="1" t="s">
        <v>59</v>
      </c>
      <c r="Z3801" s="1" t="s">
        <v>60</v>
      </c>
      <c r="AT3801" s="1" t="s">
        <v>110</v>
      </c>
      <c r="AU3801" s="1" t="s">
        <v>110</v>
      </c>
      <c r="AV3801" s="1" t="s">
        <v>111</v>
      </c>
      <c r="AW3801" s="3" t="str">
        <f t="shared" si="1"/>
        <v>Other</v>
      </c>
      <c r="AX3801" s="3" t="str">
        <f t="array" ref="AX3801">TEXTJOIN(", ", TRUE, IF(X3801:AS3801="Y", X$1:AS$1, IF(X3801:AS3801&lt;&gt;"", X$1:AS$1 &amp; ": " &amp; X3801:AS3801, "")))
</f>
        <v>Fentanyl</v>
      </c>
    </row>
    <row r="3802">
      <c r="A3802" s="4">
        <v>44149.0</v>
      </c>
      <c r="B3802" s="1" t="s">
        <v>50</v>
      </c>
      <c r="C3802" s="1">
        <v>50.0</v>
      </c>
      <c r="D3802" s="1" t="s">
        <v>76</v>
      </c>
      <c r="E3802" s="1" t="s">
        <v>63</v>
      </c>
      <c r="G3802" s="1" t="s">
        <v>300</v>
      </c>
      <c r="H3802" s="1" t="s">
        <v>299</v>
      </c>
      <c r="I3802" s="1" t="s">
        <v>55</v>
      </c>
      <c r="J3802" s="1" t="s">
        <v>300</v>
      </c>
      <c r="K3802" s="1" t="s">
        <v>299</v>
      </c>
      <c r="L3802" s="1" t="s">
        <v>55</v>
      </c>
      <c r="M3802" s="1" t="s">
        <v>56</v>
      </c>
      <c r="N3802" s="1" t="s">
        <v>155</v>
      </c>
      <c r="O3802" s="1" t="s">
        <v>300</v>
      </c>
      <c r="P3802" s="1" t="s">
        <v>299</v>
      </c>
      <c r="Q3802" s="1" t="s">
        <v>55</v>
      </c>
      <c r="R3802" s="1" t="s">
        <v>56</v>
      </c>
      <c r="T3802" s="1" t="s">
        <v>4395</v>
      </c>
      <c r="U3802" s="1" t="s">
        <v>59</v>
      </c>
      <c r="X3802" s="1" t="s">
        <v>60</v>
      </c>
      <c r="Z3802" s="1" t="s">
        <v>60</v>
      </c>
      <c r="AD3802" s="1" t="s">
        <v>60</v>
      </c>
      <c r="AF3802" s="1" t="s">
        <v>60</v>
      </c>
      <c r="AJ3802" s="1" t="s">
        <v>60</v>
      </c>
      <c r="AR3802" s="1" t="s">
        <v>60</v>
      </c>
      <c r="AT3802" s="1" t="s">
        <v>304</v>
      </c>
      <c r="AU3802" s="1" t="s">
        <v>304</v>
      </c>
      <c r="AV3802" s="1" t="s">
        <v>302</v>
      </c>
      <c r="AW3802" s="3" t="str">
        <f t="shared" si="1"/>
        <v>Other</v>
      </c>
      <c r="AX3802" s="3" t="str">
        <f t="array" ref="AX3802">TEXTJOIN(", ", TRUE, IF(X3802:AS3802="Y", X$1:AS$1, IF(X3802:AS3802&lt;&gt;"", X$1:AS$1 &amp; ": " &amp; X3802:AS3802, "")))
</f>
        <v>Heroin, Fentanyl, Ethanol, Benzodiazepine, Tramad, Any Opioid</v>
      </c>
    </row>
    <row r="3803">
      <c r="A3803" s="2">
        <v>43365.0</v>
      </c>
      <c r="B3803" s="1" t="s">
        <v>50</v>
      </c>
      <c r="C3803" s="1">
        <v>42.0</v>
      </c>
      <c r="D3803" s="1" t="s">
        <v>76</v>
      </c>
      <c r="E3803" s="1" t="s">
        <v>63</v>
      </c>
      <c r="G3803" s="1" t="s">
        <v>277</v>
      </c>
      <c r="H3803" s="1" t="s">
        <v>103</v>
      </c>
      <c r="I3803" s="1" t="s">
        <v>55</v>
      </c>
      <c r="J3803" s="1" t="s">
        <v>277</v>
      </c>
      <c r="K3803" s="1" t="s">
        <v>103</v>
      </c>
      <c r="M3803" s="1" t="s">
        <v>56</v>
      </c>
      <c r="N3803" s="1" t="s">
        <v>136</v>
      </c>
      <c r="O3803" s="1" t="s">
        <v>277</v>
      </c>
      <c r="P3803" s="1" t="s">
        <v>103</v>
      </c>
      <c r="Q3803" s="1" t="s">
        <v>55</v>
      </c>
      <c r="R3803" s="1" t="s">
        <v>67</v>
      </c>
      <c r="T3803" s="1" t="s">
        <v>4396</v>
      </c>
      <c r="U3803" s="1" t="s">
        <v>59</v>
      </c>
      <c r="Y3803" s="1" t="s">
        <v>60</v>
      </c>
      <c r="Z3803" s="1" t="s">
        <v>60</v>
      </c>
      <c r="AR3803" s="1" t="s">
        <v>60</v>
      </c>
      <c r="AT3803" s="1" t="s">
        <v>1136</v>
      </c>
      <c r="AU3803" s="1" t="s">
        <v>1136</v>
      </c>
      <c r="AV3803" s="1" t="s">
        <v>279</v>
      </c>
      <c r="AW3803" s="3" t="str">
        <f t="shared" si="1"/>
        <v>Other</v>
      </c>
      <c r="AX3803" s="3" t="str">
        <f t="array" ref="AX3803">TEXTJOIN(", ", TRUE, IF(X3803:AS3803="Y", X$1:AS$1, IF(X3803:AS3803&lt;&gt;"", X$1:AS$1 &amp; ": " &amp; X3803:AS3803, "")))
</f>
        <v>Cocaine, Fentanyl, Any Opioid</v>
      </c>
    </row>
    <row r="3804">
      <c r="A3804" s="2">
        <v>42795.0</v>
      </c>
      <c r="B3804" s="1" t="s">
        <v>86</v>
      </c>
      <c r="C3804" s="1">
        <v>57.0</v>
      </c>
      <c r="D3804" s="1" t="s">
        <v>51</v>
      </c>
      <c r="E3804" s="1" t="s">
        <v>63</v>
      </c>
      <c r="G3804" s="1" t="s">
        <v>446</v>
      </c>
      <c r="H3804" s="1" t="s">
        <v>91</v>
      </c>
      <c r="I3804" s="1" t="s">
        <v>55</v>
      </c>
      <c r="J3804" s="1" t="s">
        <v>432</v>
      </c>
      <c r="K3804" s="1" t="s">
        <v>91</v>
      </c>
      <c r="L3804" s="1" t="s">
        <v>55</v>
      </c>
      <c r="M3804" s="1" t="s">
        <v>56</v>
      </c>
      <c r="N3804" s="1" t="s">
        <v>136</v>
      </c>
      <c r="O3804" s="1" t="s">
        <v>432</v>
      </c>
      <c r="P3804" s="1" t="s">
        <v>91</v>
      </c>
      <c r="Q3804" s="1" t="s">
        <v>55</v>
      </c>
      <c r="R3804" s="1" t="s">
        <v>44</v>
      </c>
      <c r="S3804" s="1" t="s">
        <v>1414</v>
      </c>
      <c r="T3804" s="1" t="s">
        <v>78</v>
      </c>
      <c r="U3804" s="1" t="s">
        <v>59</v>
      </c>
      <c r="X3804" s="1" t="s">
        <v>60</v>
      </c>
      <c r="AT3804" s="1" t="s">
        <v>448</v>
      </c>
      <c r="AU3804" s="1" t="s">
        <v>434</v>
      </c>
      <c r="AV3804" s="1" t="s">
        <v>435</v>
      </c>
      <c r="AW3804" s="3" t="str">
        <f t="shared" si="1"/>
        <v>Other</v>
      </c>
      <c r="AX3804" s="3" t="str">
        <f t="array" ref="AX3804">TEXTJOIN(", ", TRUE, IF(X3804:AS3804="Y", X$1:AS$1, IF(X3804:AS3804&lt;&gt;"", X$1:AS$1 &amp; ": " &amp; X3804:AS3804, "")))
</f>
        <v>Heroin</v>
      </c>
    </row>
    <row r="3805">
      <c r="A3805" s="4">
        <v>43402.0</v>
      </c>
      <c r="B3805" s="1" t="s">
        <v>50</v>
      </c>
      <c r="C3805" s="1">
        <v>26.0</v>
      </c>
      <c r="D3805" s="1" t="s">
        <v>76</v>
      </c>
      <c r="E3805" s="1" t="s">
        <v>63</v>
      </c>
      <c r="J3805" s="1" t="s">
        <v>1055</v>
      </c>
      <c r="K3805" s="1" t="s">
        <v>91</v>
      </c>
      <c r="M3805" s="1" t="s">
        <v>44</v>
      </c>
      <c r="N3805" s="1" t="s">
        <v>136</v>
      </c>
      <c r="O3805" s="1" t="s">
        <v>1055</v>
      </c>
      <c r="P3805" s="1" t="s">
        <v>91</v>
      </c>
      <c r="Q3805" s="1" t="s">
        <v>55</v>
      </c>
      <c r="R3805" s="1" t="s">
        <v>44</v>
      </c>
      <c r="T3805" s="1" t="s">
        <v>1299</v>
      </c>
      <c r="U3805" s="1" t="s">
        <v>59</v>
      </c>
      <c r="Y3805" s="1" t="s">
        <v>60</v>
      </c>
      <c r="Z3805" s="1" t="s">
        <v>60</v>
      </c>
      <c r="AR3805" s="1" t="s">
        <v>60</v>
      </c>
      <c r="AT3805" s="1" t="s">
        <v>62</v>
      </c>
      <c r="AU3805" s="1" t="s">
        <v>1056</v>
      </c>
      <c r="AV3805" s="1" t="s">
        <v>1057</v>
      </c>
      <c r="AW3805" s="3" t="str">
        <f t="shared" si="1"/>
        <v>Other</v>
      </c>
      <c r="AX3805" s="3" t="str">
        <f t="array" ref="AX3805">TEXTJOIN(", ", TRUE, IF(X3805:AS3805="Y", X$1:AS$1, IF(X3805:AS3805&lt;&gt;"", X$1:AS$1 &amp; ": " &amp; X3805:AS3805, "")))
</f>
        <v>Cocaine, Fentanyl, Any Opioid</v>
      </c>
    </row>
    <row r="3806">
      <c r="A3806" s="2">
        <v>43266.0</v>
      </c>
      <c r="B3806" s="1" t="s">
        <v>50</v>
      </c>
      <c r="C3806" s="1">
        <v>60.0</v>
      </c>
      <c r="D3806" s="1" t="s">
        <v>51</v>
      </c>
      <c r="E3806" s="1" t="s">
        <v>63</v>
      </c>
      <c r="G3806" s="1" t="s">
        <v>238</v>
      </c>
      <c r="H3806" s="1" t="s">
        <v>125</v>
      </c>
      <c r="I3806" s="1" t="s">
        <v>55</v>
      </c>
      <c r="J3806" s="1" t="s">
        <v>238</v>
      </c>
      <c r="K3806" s="1" t="s">
        <v>125</v>
      </c>
      <c r="M3806" s="1" t="s">
        <v>56</v>
      </c>
      <c r="N3806" s="1" t="s">
        <v>136</v>
      </c>
      <c r="O3806" s="1" t="s">
        <v>238</v>
      </c>
      <c r="P3806" s="1" t="s">
        <v>125</v>
      </c>
      <c r="Q3806" s="1" t="s">
        <v>55</v>
      </c>
      <c r="R3806" s="1" t="s">
        <v>67</v>
      </c>
      <c r="T3806" s="1" t="s">
        <v>4397</v>
      </c>
      <c r="U3806" s="1" t="s">
        <v>59</v>
      </c>
      <c r="AR3806" s="1" t="s">
        <v>60</v>
      </c>
      <c r="AS3806" s="1" t="s">
        <v>182</v>
      </c>
      <c r="AT3806" s="1" t="s">
        <v>567</v>
      </c>
      <c r="AU3806" s="1" t="s">
        <v>567</v>
      </c>
      <c r="AV3806" s="1" t="s">
        <v>241</v>
      </c>
      <c r="AW3806" s="3" t="str">
        <f t="shared" si="1"/>
        <v>Other</v>
      </c>
      <c r="AX3806" s="3" t="str">
        <f t="array" ref="AX3806">TEXTJOIN(", ", TRUE, IF(X3806:AS3806="Y", X$1:AS$1, IF(X3806:AS3806&lt;&gt;"", X$1:AS$1 &amp; ": " &amp; X3806:AS3806, "")))
</f>
        <v>Any Opioid, Other: Bupren</v>
      </c>
    </row>
    <row r="3807">
      <c r="A3807" s="2">
        <v>42900.0</v>
      </c>
      <c r="B3807" s="1" t="s">
        <v>86</v>
      </c>
      <c r="C3807" s="1">
        <v>54.0</v>
      </c>
      <c r="D3807" s="1" t="s">
        <v>51</v>
      </c>
      <c r="E3807" s="1" t="s">
        <v>63</v>
      </c>
      <c r="G3807" s="1" t="s">
        <v>185</v>
      </c>
      <c r="H3807" s="1" t="s">
        <v>91</v>
      </c>
      <c r="I3807" s="1" t="s">
        <v>55</v>
      </c>
      <c r="J3807" s="1" t="s">
        <v>185</v>
      </c>
      <c r="K3807" s="1" t="s">
        <v>91</v>
      </c>
      <c r="L3807" s="1" t="s">
        <v>55</v>
      </c>
      <c r="M3807" s="1" t="s">
        <v>56</v>
      </c>
      <c r="N3807" s="1" t="s">
        <v>66</v>
      </c>
      <c r="O3807" s="1" t="s">
        <v>185</v>
      </c>
      <c r="P3807" s="1" t="s">
        <v>91</v>
      </c>
      <c r="Q3807" s="1" t="s">
        <v>55</v>
      </c>
      <c r="R3807" s="1" t="s">
        <v>56</v>
      </c>
      <c r="T3807" s="1" t="s">
        <v>83</v>
      </c>
      <c r="U3807" s="1" t="s">
        <v>59</v>
      </c>
      <c r="Z3807" s="1" t="s">
        <v>60</v>
      </c>
      <c r="AT3807" s="1" t="s">
        <v>188</v>
      </c>
      <c r="AU3807" s="1" t="s">
        <v>188</v>
      </c>
      <c r="AV3807" s="1" t="s">
        <v>189</v>
      </c>
      <c r="AW3807" s="3" t="str">
        <f t="shared" si="1"/>
        <v>Other</v>
      </c>
      <c r="AX3807" s="3" t="str">
        <f t="array" ref="AX3807">TEXTJOIN(", ", TRUE, IF(X3807:AS3807="Y", X$1:AS$1, IF(X3807:AS3807&lt;&gt;"", X$1:AS$1 &amp; ": " &amp; X3807:AS3807, "")))
</f>
        <v>Fentanyl</v>
      </c>
    </row>
    <row r="3808">
      <c r="A3808" s="2">
        <v>42309.0</v>
      </c>
      <c r="B3808" s="1" t="s">
        <v>86</v>
      </c>
      <c r="C3808" s="1">
        <v>39.0</v>
      </c>
      <c r="D3808" s="1" t="s">
        <v>76</v>
      </c>
      <c r="E3808" s="1" t="s">
        <v>63</v>
      </c>
      <c r="G3808" s="1" t="s">
        <v>64</v>
      </c>
      <c r="H3808" s="1" t="s">
        <v>65</v>
      </c>
      <c r="I3808" s="1" t="s">
        <v>55</v>
      </c>
      <c r="J3808" s="1" t="s">
        <v>64</v>
      </c>
      <c r="M3808" s="1" t="s">
        <v>56</v>
      </c>
      <c r="O3808" s="1" t="s">
        <v>64</v>
      </c>
      <c r="P3808" s="1" t="s">
        <v>65</v>
      </c>
      <c r="Q3808" s="1" t="s">
        <v>55</v>
      </c>
      <c r="R3808" s="1" t="s">
        <v>56</v>
      </c>
      <c r="T3808" s="1" t="s">
        <v>4398</v>
      </c>
      <c r="U3808" s="1" t="s">
        <v>59</v>
      </c>
      <c r="AE3808" s="1" t="s">
        <v>60</v>
      </c>
      <c r="AO3808" s="1" t="s">
        <v>60</v>
      </c>
      <c r="AP3808" s="1" t="s">
        <v>60</v>
      </c>
      <c r="AR3808" s="1" t="s">
        <v>60</v>
      </c>
      <c r="AS3808" s="1" t="s">
        <v>617</v>
      </c>
      <c r="AT3808" s="1" t="s">
        <v>69</v>
      </c>
      <c r="AU3808" s="1" t="s">
        <v>69</v>
      </c>
      <c r="AV3808" s="1" t="s">
        <v>70</v>
      </c>
      <c r="AW3808" s="3" t="str">
        <f t="shared" si="1"/>
        <v>Other</v>
      </c>
      <c r="AX3808" s="3" t="str">
        <f t="array" ref="AX3808">TEXTJOIN(", ", TRUE, IF(X3808:AS3808="Y", X$1:AS$1, IF(X3808:AS3808&lt;&gt;"", X$1:AS$1 &amp; ": " &amp; X3808:AS3808, "")))
</f>
        <v>Hydrocodone, Opiate NOS, Heroin/Morph/Codeine, Any Opioid, Other: morphine</v>
      </c>
    </row>
    <row r="3809">
      <c r="A3809" s="2">
        <v>42522.0</v>
      </c>
      <c r="B3809" s="1" t="s">
        <v>50</v>
      </c>
      <c r="C3809" s="1">
        <v>51.0</v>
      </c>
      <c r="D3809" s="1" t="s">
        <v>51</v>
      </c>
      <c r="E3809" s="1" t="s">
        <v>63</v>
      </c>
      <c r="G3809" s="1" t="s">
        <v>103</v>
      </c>
      <c r="H3809" s="1" t="s">
        <v>103</v>
      </c>
      <c r="I3809" s="1" t="s">
        <v>55</v>
      </c>
      <c r="J3809" s="1" t="s">
        <v>103</v>
      </c>
      <c r="M3809" s="1" t="s">
        <v>2535</v>
      </c>
      <c r="N3809" s="1" t="s">
        <v>136</v>
      </c>
      <c r="O3809" s="1" t="s">
        <v>103</v>
      </c>
      <c r="R3809" s="1" t="s">
        <v>44</v>
      </c>
      <c r="S3809" s="1" t="s">
        <v>4399</v>
      </c>
      <c r="T3809" s="1" t="s">
        <v>4400</v>
      </c>
      <c r="U3809" s="1" t="s">
        <v>59</v>
      </c>
      <c r="X3809" s="1" t="s">
        <v>60</v>
      </c>
      <c r="AD3809" s="1" t="s">
        <v>60</v>
      </c>
      <c r="AF3809" s="1" t="s">
        <v>60</v>
      </c>
      <c r="AP3809" s="1" t="s">
        <v>60</v>
      </c>
      <c r="AR3809" s="1" t="s">
        <v>60</v>
      </c>
      <c r="AT3809" s="1" t="s">
        <v>167</v>
      </c>
      <c r="AU3809" s="1" t="s">
        <v>167</v>
      </c>
      <c r="AV3809" s="1" t="s">
        <v>168</v>
      </c>
      <c r="AW3809" s="3" t="str">
        <f t="shared" si="1"/>
        <v>Other</v>
      </c>
      <c r="AX3809" s="3" t="str">
        <f t="array" ref="AX3809">TEXTJOIN(", ", TRUE, IF(X3809:AS3809="Y", X$1:AS$1, IF(X3809:AS3809&lt;&gt;"", X$1:AS$1 &amp; ": " &amp; X3809:AS3809, "")))
</f>
        <v>Heroin, Ethanol, Benzodiazepine, Heroin/Morph/Codeine, Any Opioid</v>
      </c>
    </row>
    <row r="3810">
      <c r="A3810" s="4">
        <v>43813.0</v>
      </c>
      <c r="B3810" s="1" t="s">
        <v>50</v>
      </c>
      <c r="C3810" s="1">
        <v>50.0</v>
      </c>
      <c r="D3810" s="1" t="s">
        <v>51</v>
      </c>
      <c r="E3810" s="1" t="s">
        <v>63</v>
      </c>
      <c r="J3810" s="1" t="s">
        <v>185</v>
      </c>
      <c r="K3810" s="1" t="s">
        <v>91</v>
      </c>
      <c r="L3810" s="1" t="s">
        <v>55</v>
      </c>
      <c r="M3810" s="1" t="s">
        <v>193</v>
      </c>
      <c r="N3810" s="1" t="s">
        <v>178</v>
      </c>
      <c r="O3810" s="1" t="s">
        <v>185</v>
      </c>
      <c r="P3810" s="1" t="s">
        <v>91</v>
      </c>
      <c r="Q3810" s="1" t="s">
        <v>55</v>
      </c>
      <c r="R3810" s="1" t="s">
        <v>44</v>
      </c>
      <c r="T3810" s="1" t="s">
        <v>4401</v>
      </c>
      <c r="U3810" s="1" t="s">
        <v>59</v>
      </c>
      <c r="Y3810" s="1" t="s">
        <v>60</v>
      </c>
      <c r="Z3810" s="1" t="s">
        <v>60</v>
      </c>
      <c r="AR3810" s="1" t="s">
        <v>60</v>
      </c>
      <c r="AS3810" s="1" t="s">
        <v>661</v>
      </c>
      <c r="AT3810" s="1" t="s">
        <v>62</v>
      </c>
      <c r="AU3810" s="1" t="s">
        <v>188</v>
      </c>
      <c r="AV3810" s="1" t="s">
        <v>189</v>
      </c>
      <c r="AW3810" s="3" t="str">
        <f t="shared" si="1"/>
        <v>Other</v>
      </c>
      <c r="AX3810" s="3" t="str">
        <f t="array" ref="AX3810">TEXTJOIN(", ", TRUE, IF(X3810:AS3810="Y", X$1:AS$1, IF(X3810:AS3810&lt;&gt;"", X$1:AS$1 &amp; ": " &amp; X3810:AS3810, "")))
</f>
        <v>Cocaine, Fentanyl, Any Opioid, Other: bupren</v>
      </c>
    </row>
    <row r="3811">
      <c r="A3811" s="2">
        <v>44217.0</v>
      </c>
      <c r="B3811" s="1" t="s">
        <v>50</v>
      </c>
      <c r="C3811" s="1">
        <v>56.0</v>
      </c>
      <c r="D3811" s="1" t="s">
        <v>51</v>
      </c>
      <c r="E3811" s="1" t="s">
        <v>63</v>
      </c>
      <c r="F3811" s="1" t="s">
        <v>267</v>
      </c>
      <c r="G3811" s="1" t="s">
        <v>91</v>
      </c>
      <c r="H3811" s="1" t="s">
        <v>91</v>
      </c>
      <c r="I3811" s="1" t="s">
        <v>55</v>
      </c>
      <c r="J3811" s="1" t="s">
        <v>91</v>
      </c>
      <c r="K3811" s="1" t="s">
        <v>91</v>
      </c>
      <c r="L3811" s="1" t="s">
        <v>55</v>
      </c>
      <c r="M3811" s="1" t="s">
        <v>56</v>
      </c>
      <c r="N3811" s="1" t="s">
        <v>93</v>
      </c>
      <c r="O3811" s="1" t="s">
        <v>91</v>
      </c>
      <c r="P3811" s="1" t="s">
        <v>91</v>
      </c>
      <c r="Q3811" s="1" t="s">
        <v>55</v>
      </c>
      <c r="R3811" s="1" t="s">
        <v>173</v>
      </c>
      <c r="T3811" s="1" t="s">
        <v>4402</v>
      </c>
      <c r="U3811" s="1" t="s">
        <v>59</v>
      </c>
      <c r="X3811" s="1" t="s">
        <v>60</v>
      </c>
      <c r="Z3811" s="1" t="s">
        <v>60</v>
      </c>
      <c r="AA3811" s="1" t="s">
        <v>60</v>
      </c>
      <c r="AD3811" s="1" t="s">
        <v>60</v>
      </c>
      <c r="AP3811" s="1" t="s">
        <v>60</v>
      </c>
      <c r="AR3811" s="1" t="s">
        <v>60</v>
      </c>
      <c r="AT3811" s="1" t="s">
        <v>110</v>
      </c>
      <c r="AU3811" s="1" t="s">
        <v>110</v>
      </c>
      <c r="AV3811" s="1" t="s">
        <v>111</v>
      </c>
      <c r="AW3811" s="3" t="str">
        <f t="shared" si="1"/>
        <v>Other</v>
      </c>
      <c r="AX3811" s="3" t="str">
        <f t="array" ref="AX3811">TEXTJOIN(", ", TRUE, IF(X3811:AS3811="Y", X$1:AS$1, IF(X3811:AS3811&lt;&gt;"", X$1:AS$1 &amp; ": " &amp; X3811:AS3811, "")))
</f>
        <v>Heroin, Fentanyl, Fentanyl Analogue, Ethanol, Heroin/Morph/Codeine, Any Opioid</v>
      </c>
    </row>
    <row r="3812">
      <c r="A3812" s="2">
        <v>41417.0</v>
      </c>
      <c r="B3812" s="1" t="s">
        <v>50</v>
      </c>
      <c r="C3812" s="1">
        <v>21.0</v>
      </c>
      <c r="D3812" s="1" t="s">
        <v>51</v>
      </c>
      <c r="E3812" s="1" t="s">
        <v>63</v>
      </c>
      <c r="G3812" s="1" t="s">
        <v>4403</v>
      </c>
      <c r="H3812" s="1" t="s">
        <v>91</v>
      </c>
      <c r="J3812" s="1" t="s">
        <v>4403</v>
      </c>
      <c r="L3812" s="1" t="s">
        <v>55</v>
      </c>
      <c r="M3812" s="1" t="s">
        <v>56</v>
      </c>
      <c r="N3812" s="1" t="s">
        <v>104</v>
      </c>
      <c r="O3812" s="1" t="s">
        <v>4403</v>
      </c>
      <c r="P3812" s="1" t="s">
        <v>91</v>
      </c>
      <c r="R3812" s="1" t="s">
        <v>56</v>
      </c>
      <c r="T3812" s="1" t="s">
        <v>4404</v>
      </c>
      <c r="U3812" s="1" t="s">
        <v>59</v>
      </c>
      <c r="AB3812" s="1" t="s">
        <v>60</v>
      </c>
      <c r="AF3812" s="1" t="s">
        <v>60</v>
      </c>
      <c r="AT3812" s="1" t="s">
        <v>4405</v>
      </c>
      <c r="AU3812" s="1" t="s">
        <v>4405</v>
      </c>
      <c r="AV3812" s="1" t="s">
        <v>4406</v>
      </c>
      <c r="AW3812" s="3" t="str">
        <f t="shared" si="1"/>
        <v>Other</v>
      </c>
      <c r="AX3812" s="3" t="str">
        <f t="array" ref="AX3812">TEXTJOIN(", ", TRUE, IF(X3812:AS3812="Y", X$1:AS$1, IF(X3812:AS3812&lt;&gt;"", X$1:AS$1 &amp; ": " &amp; X3812:AS3812, "")))
</f>
        <v>Oxycodone, Benzodiazepine</v>
      </c>
    </row>
    <row r="3813">
      <c r="A3813" s="2">
        <v>42548.0</v>
      </c>
      <c r="B3813" s="1" t="s">
        <v>50</v>
      </c>
      <c r="C3813" s="1">
        <v>48.0</v>
      </c>
      <c r="D3813" s="1" t="s">
        <v>51</v>
      </c>
      <c r="E3813" s="1" t="s">
        <v>63</v>
      </c>
      <c r="F3813" s="1" t="s">
        <v>137</v>
      </c>
      <c r="G3813" s="1" t="s">
        <v>116</v>
      </c>
      <c r="H3813" s="1" t="s">
        <v>103</v>
      </c>
      <c r="I3813" s="1" t="s">
        <v>55</v>
      </c>
      <c r="J3813" s="1" t="s">
        <v>116</v>
      </c>
      <c r="M3813" s="1" t="s">
        <v>56</v>
      </c>
      <c r="N3813" s="1" t="s">
        <v>4407</v>
      </c>
      <c r="O3813" s="1" t="s">
        <v>116</v>
      </c>
      <c r="R3813" s="1" t="s">
        <v>67</v>
      </c>
      <c r="T3813" s="1" t="s">
        <v>4340</v>
      </c>
      <c r="U3813" s="1" t="s">
        <v>59</v>
      </c>
      <c r="X3813" s="1" t="s">
        <v>60</v>
      </c>
      <c r="Z3813" s="1" t="s">
        <v>60</v>
      </c>
      <c r="AP3813" s="1" t="s">
        <v>60</v>
      </c>
      <c r="AR3813" s="1" t="s">
        <v>60</v>
      </c>
      <c r="AT3813" s="1" t="s">
        <v>122</v>
      </c>
      <c r="AU3813" s="1" t="s">
        <v>122</v>
      </c>
      <c r="AV3813" s="1" t="s">
        <v>139</v>
      </c>
      <c r="AW3813" s="3" t="str">
        <f t="shared" si="1"/>
        <v>Other</v>
      </c>
      <c r="AX3813" s="3" t="str">
        <f t="array" ref="AX3813">TEXTJOIN(", ", TRUE, IF(X3813:AS3813="Y", X$1:AS$1, IF(X3813:AS3813&lt;&gt;"", X$1:AS$1 &amp; ": " &amp; X3813:AS3813, "")))
</f>
        <v>Heroin, Fentanyl, Heroin/Morph/Codeine, Any Opioid</v>
      </c>
    </row>
    <row r="3814">
      <c r="A3814" s="4">
        <v>43446.0</v>
      </c>
      <c r="B3814" s="1" t="s">
        <v>50</v>
      </c>
      <c r="C3814" s="1">
        <v>51.0</v>
      </c>
      <c r="D3814" s="1" t="s">
        <v>51</v>
      </c>
      <c r="E3814" s="1" t="s">
        <v>63</v>
      </c>
      <c r="G3814" s="1" t="s">
        <v>211</v>
      </c>
      <c r="H3814" s="1" t="s">
        <v>91</v>
      </c>
      <c r="I3814" s="1" t="s">
        <v>55</v>
      </c>
      <c r="J3814" s="1" t="s">
        <v>474</v>
      </c>
      <c r="K3814" s="1" t="s">
        <v>91</v>
      </c>
      <c r="M3814" s="1" t="s">
        <v>177</v>
      </c>
      <c r="N3814" s="1" t="s">
        <v>136</v>
      </c>
      <c r="O3814" s="1" t="s">
        <v>474</v>
      </c>
      <c r="P3814" s="1" t="s">
        <v>91</v>
      </c>
      <c r="Q3814" s="1" t="s">
        <v>55</v>
      </c>
      <c r="R3814" s="1" t="s">
        <v>44</v>
      </c>
      <c r="T3814" s="1" t="s">
        <v>1299</v>
      </c>
      <c r="U3814" s="1" t="s">
        <v>59</v>
      </c>
      <c r="V3814" s="1" t="s">
        <v>197</v>
      </c>
      <c r="Y3814" s="1" t="s">
        <v>60</v>
      </c>
      <c r="Z3814" s="1" t="s">
        <v>60</v>
      </c>
      <c r="AR3814" s="1" t="s">
        <v>60</v>
      </c>
      <c r="AT3814" s="1" t="s">
        <v>214</v>
      </c>
      <c r="AU3814" s="1" t="s">
        <v>477</v>
      </c>
      <c r="AV3814" s="1" t="s">
        <v>478</v>
      </c>
      <c r="AW3814" s="3" t="str">
        <f t="shared" si="1"/>
        <v>Other</v>
      </c>
      <c r="AX3814" s="3" t="str">
        <f t="array" ref="AX3814">TEXTJOIN(", ", TRUE, IF(X3814:AS3814="Y", X$1:AS$1, IF(X3814:AS3814&lt;&gt;"", X$1:AS$1 &amp; ": " &amp; X3814:AS3814, "")))
</f>
        <v>Cocaine, Fentanyl, Any Opioid</v>
      </c>
    </row>
    <row r="3815">
      <c r="A3815" s="2">
        <v>42217.0</v>
      </c>
      <c r="B3815" s="1" t="s">
        <v>86</v>
      </c>
      <c r="C3815" s="1">
        <v>26.0</v>
      </c>
      <c r="D3815" s="1" t="s">
        <v>51</v>
      </c>
      <c r="E3815" s="1" t="s">
        <v>63</v>
      </c>
      <c r="F3815" s="1" t="s">
        <v>137</v>
      </c>
      <c r="J3815" s="1" t="s">
        <v>91</v>
      </c>
      <c r="M3815" s="1" t="s">
        <v>193</v>
      </c>
      <c r="O3815" s="1" t="s">
        <v>91</v>
      </c>
      <c r="P3815" s="1" t="s">
        <v>91</v>
      </c>
      <c r="Q3815" s="1" t="s">
        <v>55</v>
      </c>
      <c r="R3815" s="1" t="s">
        <v>44</v>
      </c>
      <c r="T3815" s="1" t="s">
        <v>2399</v>
      </c>
      <c r="U3815" s="1" t="s">
        <v>59</v>
      </c>
      <c r="W3815" s="1" t="s">
        <v>60</v>
      </c>
      <c r="X3815" s="1" t="s">
        <v>60</v>
      </c>
      <c r="Y3815" s="1" t="s">
        <v>60</v>
      </c>
      <c r="AP3815" s="1" t="s">
        <v>60</v>
      </c>
      <c r="AR3815" s="1" t="s">
        <v>60</v>
      </c>
      <c r="AT3815" s="1" t="s">
        <v>62</v>
      </c>
      <c r="AU3815" s="1" t="s">
        <v>110</v>
      </c>
      <c r="AV3815" s="1" t="s">
        <v>111</v>
      </c>
      <c r="AW3815" s="3" t="str">
        <f t="shared" si="1"/>
        <v>Other</v>
      </c>
      <c r="AX3815" s="3" t="str">
        <f t="array" ref="AX3815">TEXTJOIN(", ", TRUE, IF(X3815:AS3815="Y", X$1:AS$1, IF(X3815:AS3815&lt;&gt;"", X$1:AS$1 &amp; ": " &amp; X3815:AS3815, "")))
</f>
        <v>Heroin, Cocaine, Heroin/Morph/Codeine, Any Opioid</v>
      </c>
    </row>
    <row r="3816">
      <c r="A3816" s="2">
        <v>40939.0</v>
      </c>
      <c r="B3816" s="1" t="s">
        <v>50</v>
      </c>
      <c r="C3816" s="1">
        <v>28.0</v>
      </c>
      <c r="D3816" s="1" t="s">
        <v>76</v>
      </c>
      <c r="E3816" s="1" t="s">
        <v>63</v>
      </c>
      <c r="G3816" s="1" t="s">
        <v>290</v>
      </c>
      <c r="H3816" s="1" t="s">
        <v>91</v>
      </c>
      <c r="J3816" s="1" t="s">
        <v>290</v>
      </c>
      <c r="L3816" s="1" t="s">
        <v>55</v>
      </c>
      <c r="M3816" s="1" t="s">
        <v>56</v>
      </c>
      <c r="N3816" s="1" t="s">
        <v>66</v>
      </c>
      <c r="O3816" s="1" t="s">
        <v>91</v>
      </c>
      <c r="P3816" s="1" t="s">
        <v>91</v>
      </c>
      <c r="R3816" s="1" t="s">
        <v>67</v>
      </c>
      <c r="T3816" s="1" t="s">
        <v>4408</v>
      </c>
      <c r="U3816" s="1" t="s">
        <v>59</v>
      </c>
      <c r="X3816" s="1" t="s">
        <v>60</v>
      </c>
      <c r="AT3816" s="1" t="s">
        <v>292</v>
      </c>
      <c r="AU3816" s="1" t="s">
        <v>292</v>
      </c>
      <c r="AV3816" s="1" t="s">
        <v>111</v>
      </c>
      <c r="AW3816" s="3" t="str">
        <f t="shared" si="1"/>
        <v>Other</v>
      </c>
      <c r="AX3816" s="3" t="str">
        <f t="array" ref="AX3816">TEXTJOIN(", ", TRUE, IF(X3816:AS3816="Y", X$1:AS$1, IF(X3816:AS3816&lt;&gt;"", X$1:AS$1 &amp; ": " &amp; X3816:AS3816, "")))
</f>
        <v>Heroin</v>
      </c>
    </row>
    <row r="3817">
      <c r="A3817" s="4">
        <v>43050.0</v>
      </c>
      <c r="B3817" s="1" t="s">
        <v>86</v>
      </c>
      <c r="C3817" s="1">
        <v>39.0</v>
      </c>
      <c r="D3817" s="1" t="s">
        <v>51</v>
      </c>
      <c r="E3817" s="1" t="s">
        <v>63</v>
      </c>
      <c r="G3817" s="1" t="s">
        <v>116</v>
      </c>
      <c r="H3817" s="1" t="s">
        <v>103</v>
      </c>
      <c r="I3817" s="1" t="s">
        <v>55</v>
      </c>
      <c r="J3817" s="1" t="s">
        <v>116</v>
      </c>
      <c r="K3817" s="1" t="s">
        <v>103</v>
      </c>
      <c r="L3817" s="1" t="s">
        <v>55</v>
      </c>
      <c r="M3817" s="1" t="s">
        <v>177</v>
      </c>
      <c r="N3817" s="1" t="s">
        <v>119</v>
      </c>
      <c r="O3817" s="1" t="s">
        <v>116</v>
      </c>
      <c r="P3817" s="1" t="s">
        <v>103</v>
      </c>
      <c r="Q3817" s="1" t="s">
        <v>55</v>
      </c>
      <c r="R3817" s="1" t="s">
        <v>44</v>
      </c>
      <c r="S3817" s="1" t="s">
        <v>965</v>
      </c>
      <c r="T3817" s="1" t="s">
        <v>4409</v>
      </c>
      <c r="U3817" s="1" t="s">
        <v>59</v>
      </c>
      <c r="X3817" s="1" t="s">
        <v>60</v>
      </c>
      <c r="Z3817" s="1" t="s">
        <v>60</v>
      </c>
      <c r="AA3817" s="1" t="s">
        <v>60</v>
      </c>
      <c r="AD3817" s="1" t="s">
        <v>60</v>
      </c>
      <c r="AT3817" s="1" t="s">
        <v>122</v>
      </c>
      <c r="AU3817" s="1" t="s">
        <v>122</v>
      </c>
      <c r="AV3817" s="1" t="s">
        <v>139</v>
      </c>
      <c r="AW3817" s="3" t="str">
        <f t="shared" si="1"/>
        <v>Other</v>
      </c>
      <c r="AX3817" s="3" t="str">
        <f t="array" ref="AX3817">TEXTJOIN(", ", TRUE, IF(X3817:AS3817="Y", X$1:AS$1, IF(X3817:AS3817&lt;&gt;"", X$1:AS$1 &amp; ": " &amp; X3817:AS3817, "")))
</f>
        <v>Heroin, Fentanyl, Fentanyl Analogue, Ethanol</v>
      </c>
    </row>
    <row r="3818">
      <c r="A3818" s="2">
        <v>44411.0</v>
      </c>
      <c r="B3818" s="1" t="s">
        <v>50</v>
      </c>
      <c r="C3818" s="1">
        <v>65.0</v>
      </c>
      <c r="D3818" s="1" t="s">
        <v>51</v>
      </c>
      <c r="E3818" s="1" t="s">
        <v>63</v>
      </c>
      <c r="G3818" s="1" t="s">
        <v>256</v>
      </c>
      <c r="H3818" s="1" t="s">
        <v>103</v>
      </c>
      <c r="I3818" s="1" t="s">
        <v>55</v>
      </c>
      <c r="J3818" s="1" t="s">
        <v>256</v>
      </c>
      <c r="K3818" s="1" t="s">
        <v>103</v>
      </c>
      <c r="L3818" s="1" t="s">
        <v>55</v>
      </c>
      <c r="M3818" s="1" t="s">
        <v>56</v>
      </c>
      <c r="N3818" s="1" t="s">
        <v>155</v>
      </c>
      <c r="O3818" s="1" t="s">
        <v>256</v>
      </c>
      <c r="P3818" s="1" t="s">
        <v>103</v>
      </c>
      <c r="Q3818" s="1" t="s">
        <v>55</v>
      </c>
      <c r="R3818" s="1" t="s">
        <v>56</v>
      </c>
      <c r="T3818" s="1" t="s">
        <v>4410</v>
      </c>
      <c r="U3818" s="1" t="s">
        <v>59</v>
      </c>
      <c r="Z3818" s="1" t="s">
        <v>60</v>
      </c>
      <c r="AR3818" s="1" t="s">
        <v>60</v>
      </c>
      <c r="AT3818" s="1" t="s">
        <v>282</v>
      </c>
      <c r="AU3818" s="1" t="s">
        <v>282</v>
      </c>
      <c r="AV3818" s="1" t="s">
        <v>260</v>
      </c>
      <c r="AW3818" s="3" t="str">
        <f t="shared" si="1"/>
        <v>Other</v>
      </c>
      <c r="AX3818" s="3" t="str">
        <f t="array" ref="AX3818">TEXTJOIN(", ", TRUE, IF(X3818:AS3818="Y", X$1:AS$1, IF(X3818:AS3818&lt;&gt;"", X$1:AS$1 &amp; ": " &amp; X3818:AS3818, "")))
</f>
        <v>Fentanyl, Any Opioid</v>
      </c>
    </row>
    <row r="3819">
      <c r="A3819" s="2">
        <v>43676.0</v>
      </c>
      <c r="B3819" s="1" t="s">
        <v>50</v>
      </c>
      <c r="C3819" s="1">
        <v>28.0</v>
      </c>
      <c r="D3819" s="1" t="s">
        <v>51</v>
      </c>
      <c r="E3819" s="1" t="s">
        <v>52</v>
      </c>
      <c r="G3819" s="1" t="s">
        <v>82</v>
      </c>
      <c r="H3819" s="1" t="s">
        <v>54</v>
      </c>
      <c r="I3819" s="1" t="s">
        <v>55</v>
      </c>
      <c r="J3819" s="1" t="s">
        <v>256</v>
      </c>
      <c r="K3819" s="1" t="s">
        <v>103</v>
      </c>
      <c r="L3819" s="1" t="s">
        <v>55</v>
      </c>
      <c r="M3819" s="1" t="s">
        <v>177</v>
      </c>
      <c r="N3819" s="1" t="s">
        <v>136</v>
      </c>
      <c r="O3819" s="1" t="s">
        <v>256</v>
      </c>
      <c r="P3819" s="1" t="s">
        <v>103</v>
      </c>
      <c r="Q3819" s="1" t="s">
        <v>55</v>
      </c>
      <c r="R3819" s="1" t="s">
        <v>44</v>
      </c>
      <c r="T3819" s="1" t="s">
        <v>4411</v>
      </c>
      <c r="U3819" s="1" t="s">
        <v>59</v>
      </c>
      <c r="X3819" s="1" t="s">
        <v>60</v>
      </c>
      <c r="Y3819" s="1" t="s">
        <v>60</v>
      </c>
      <c r="Z3819" s="1" t="s">
        <v>60</v>
      </c>
      <c r="AA3819" s="1" t="s">
        <v>60</v>
      </c>
      <c r="AP3819" s="1" t="s">
        <v>60</v>
      </c>
      <c r="AR3819" s="1" t="s">
        <v>60</v>
      </c>
      <c r="AT3819" s="1" t="s">
        <v>329</v>
      </c>
      <c r="AU3819" s="1" t="s">
        <v>282</v>
      </c>
      <c r="AV3819" s="1" t="s">
        <v>260</v>
      </c>
      <c r="AW3819" s="3" t="str">
        <f t="shared" si="1"/>
        <v>Other</v>
      </c>
      <c r="AX3819" s="3" t="str">
        <f t="array" ref="AX3819">TEXTJOIN(", ", TRUE, IF(X3819:AS3819="Y", X$1:AS$1, IF(X3819:AS3819&lt;&gt;"", X$1:AS$1 &amp; ": " &amp; X3819:AS3819, "")))
</f>
        <v>Heroin, Cocaine, Fentanyl, Fentanyl Analogue, Heroin/Morph/Codeine, Any Opioid</v>
      </c>
    </row>
    <row r="3820">
      <c r="A3820" s="2">
        <v>43320.0</v>
      </c>
      <c r="B3820" s="1" t="s">
        <v>50</v>
      </c>
      <c r="C3820" s="1">
        <v>36.0</v>
      </c>
      <c r="D3820" s="1" t="s">
        <v>51</v>
      </c>
      <c r="E3820" s="1" t="s">
        <v>63</v>
      </c>
      <c r="G3820" s="1" t="s">
        <v>160</v>
      </c>
      <c r="H3820" s="1" t="s">
        <v>54</v>
      </c>
      <c r="I3820" s="1" t="s">
        <v>55</v>
      </c>
      <c r="J3820" s="1" t="s">
        <v>160</v>
      </c>
      <c r="K3820" s="1" t="s">
        <v>54</v>
      </c>
      <c r="M3820" s="1" t="s">
        <v>177</v>
      </c>
      <c r="N3820" s="1" t="s">
        <v>119</v>
      </c>
      <c r="O3820" s="1" t="s">
        <v>82</v>
      </c>
      <c r="P3820" s="1" t="s">
        <v>54</v>
      </c>
      <c r="Q3820" s="1" t="s">
        <v>55</v>
      </c>
      <c r="R3820" s="1" t="s">
        <v>67</v>
      </c>
      <c r="T3820" s="1" t="s">
        <v>4412</v>
      </c>
      <c r="U3820" s="1" t="s">
        <v>59</v>
      </c>
      <c r="X3820" s="1" t="s">
        <v>60</v>
      </c>
      <c r="Y3820" s="1" t="s">
        <v>60</v>
      </c>
      <c r="AF3820" s="1" t="s">
        <v>60</v>
      </c>
      <c r="AP3820" s="1" t="s">
        <v>60</v>
      </c>
      <c r="AR3820" s="1" t="s">
        <v>60</v>
      </c>
      <c r="AT3820" s="1" t="s">
        <v>163</v>
      </c>
      <c r="AU3820" s="1" t="s">
        <v>163</v>
      </c>
      <c r="AV3820" s="1" t="s">
        <v>85</v>
      </c>
      <c r="AW3820" s="3" t="str">
        <f t="shared" si="1"/>
        <v>Other</v>
      </c>
      <c r="AX3820" s="3" t="str">
        <f t="array" ref="AX3820">TEXTJOIN(", ", TRUE, IF(X3820:AS3820="Y", X$1:AS$1, IF(X3820:AS3820&lt;&gt;"", X$1:AS$1 &amp; ": " &amp; X3820:AS3820, "")))
</f>
        <v>Heroin, Cocaine, Benzodiazepine, Heroin/Morph/Codeine, Any Opioid</v>
      </c>
    </row>
    <row r="3821">
      <c r="A3821" s="2">
        <v>44227.0</v>
      </c>
      <c r="B3821" s="1" t="s">
        <v>50</v>
      </c>
      <c r="C3821" s="1">
        <v>46.0</v>
      </c>
      <c r="D3821" s="1" t="s">
        <v>51</v>
      </c>
      <c r="E3821" s="1" t="s">
        <v>63</v>
      </c>
      <c r="G3821" s="1" t="s">
        <v>4413</v>
      </c>
      <c r="H3821" s="1" t="s">
        <v>4414</v>
      </c>
      <c r="I3821" s="1" t="s">
        <v>1338</v>
      </c>
      <c r="J3821" s="1" t="s">
        <v>931</v>
      </c>
      <c r="K3821" s="1" t="s">
        <v>91</v>
      </c>
      <c r="L3821" s="1" t="s">
        <v>55</v>
      </c>
      <c r="M3821" s="1" t="s">
        <v>177</v>
      </c>
      <c r="N3821" s="1" t="s">
        <v>178</v>
      </c>
      <c r="O3821" s="1" t="s">
        <v>931</v>
      </c>
      <c r="P3821" s="1" t="s">
        <v>91</v>
      </c>
      <c r="Q3821" s="1" t="s">
        <v>55</v>
      </c>
      <c r="R3821" s="1" t="s">
        <v>44</v>
      </c>
      <c r="S3821" s="1" t="s">
        <v>4415</v>
      </c>
      <c r="T3821" s="1" t="s">
        <v>4416</v>
      </c>
      <c r="U3821" s="1" t="s">
        <v>59</v>
      </c>
      <c r="V3821" s="1" t="s">
        <v>4417</v>
      </c>
      <c r="Z3821" s="1" t="s">
        <v>60</v>
      </c>
      <c r="AR3821" s="1" t="s">
        <v>60</v>
      </c>
      <c r="AU3821" s="1" t="s">
        <v>933</v>
      </c>
      <c r="AV3821" s="1" t="s">
        <v>934</v>
      </c>
      <c r="AW3821" s="3" t="str">
        <f t="shared" si="1"/>
        <v>Other</v>
      </c>
      <c r="AX3821" s="3" t="str">
        <f t="array" ref="AX3821">TEXTJOIN(", ", TRUE, IF(X3821:AS3821="Y", X$1:AS$1, IF(X3821:AS3821&lt;&gt;"", X$1:AS$1 &amp; ": " &amp; X3821:AS3821, "")))
</f>
        <v>Fentanyl, Any Opioid</v>
      </c>
    </row>
    <row r="3822">
      <c r="A3822" s="2">
        <v>42183.0</v>
      </c>
      <c r="B3822" s="1" t="s">
        <v>86</v>
      </c>
      <c r="C3822" s="1">
        <v>38.0</v>
      </c>
      <c r="D3822" s="1" t="s">
        <v>76</v>
      </c>
      <c r="E3822" s="1" t="s">
        <v>63</v>
      </c>
      <c r="G3822" s="1" t="s">
        <v>3306</v>
      </c>
      <c r="H3822" s="1" t="s">
        <v>263</v>
      </c>
      <c r="I3822" s="1" t="s">
        <v>55</v>
      </c>
      <c r="J3822" s="1" t="s">
        <v>3306</v>
      </c>
      <c r="M3822" s="1" t="s">
        <v>2535</v>
      </c>
      <c r="O3822" s="1" t="s">
        <v>3306</v>
      </c>
      <c r="P3822" s="1" t="s">
        <v>263</v>
      </c>
      <c r="Q3822" s="1" t="s">
        <v>55</v>
      </c>
      <c r="R3822" s="1" t="s">
        <v>1490</v>
      </c>
      <c r="T3822" s="1" t="s">
        <v>4418</v>
      </c>
      <c r="Z3822" s="1" t="s">
        <v>60</v>
      </c>
      <c r="AR3822" s="1" t="s">
        <v>60</v>
      </c>
      <c r="AT3822" s="1" t="s">
        <v>3307</v>
      </c>
      <c r="AU3822" s="1" t="s">
        <v>3307</v>
      </c>
      <c r="AV3822" s="1" t="s">
        <v>4419</v>
      </c>
      <c r="AW3822" s="3" t="str">
        <f t="shared" si="1"/>
        <v>Other</v>
      </c>
      <c r="AX3822" s="3" t="str">
        <f t="array" ref="AX3822">TEXTJOIN(", ", TRUE, IF(X3822:AS3822="Y", X$1:AS$1, IF(X3822:AS3822&lt;&gt;"", X$1:AS$1 &amp; ": " &amp; X3822:AS3822, "")))
</f>
        <v>Fentanyl, Any Opioid</v>
      </c>
    </row>
    <row r="3823">
      <c r="A3823" s="4">
        <v>44177.0</v>
      </c>
      <c r="B3823" s="1" t="s">
        <v>50</v>
      </c>
      <c r="C3823" s="1">
        <v>43.0</v>
      </c>
      <c r="D3823" s="1" t="s">
        <v>51</v>
      </c>
      <c r="E3823" s="1" t="s">
        <v>63</v>
      </c>
      <c r="G3823" s="1" t="s">
        <v>717</v>
      </c>
      <c r="H3823" s="1" t="s">
        <v>263</v>
      </c>
      <c r="I3823" s="1" t="s">
        <v>55</v>
      </c>
      <c r="J3823" s="1" t="s">
        <v>717</v>
      </c>
      <c r="K3823" s="1" t="s">
        <v>263</v>
      </c>
      <c r="L3823" s="1" t="s">
        <v>55</v>
      </c>
      <c r="M3823" s="1" t="s">
        <v>56</v>
      </c>
      <c r="N3823" s="1" t="s">
        <v>66</v>
      </c>
      <c r="O3823" s="1" t="s">
        <v>717</v>
      </c>
      <c r="P3823" s="1" t="s">
        <v>263</v>
      </c>
      <c r="Q3823" s="1" t="s">
        <v>55</v>
      </c>
      <c r="R3823" s="1" t="s">
        <v>56</v>
      </c>
      <c r="T3823" s="1" t="s">
        <v>4420</v>
      </c>
      <c r="U3823" s="1" t="s">
        <v>59</v>
      </c>
      <c r="Z3823" s="1" t="s">
        <v>60</v>
      </c>
      <c r="AA3823" s="1" t="s">
        <v>60</v>
      </c>
      <c r="AD3823" s="1" t="s">
        <v>60</v>
      </c>
      <c r="AF3823" s="1" t="s">
        <v>60</v>
      </c>
      <c r="AJ3823" s="1" t="s">
        <v>60</v>
      </c>
      <c r="AR3823" s="1" t="s">
        <v>60</v>
      </c>
      <c r="AT3823" s="1" t="s">
        <v>720</v>
      </c>
      <c r="AU3823" s="1" t="s">
        <v>720</v>
      </c>
      <c r="AV3823" s="1" t="s">
        <v>722</v>
      </c>
      <c r="AW3823" s="3" t="str">
        <f t="shared" si="1"/>
        <v>Other</v>
      </c>
      <c r="AX3823" s="3" t="str">
        <f t="array" ref="AX3823">TEXTJOIN(", ", TRUE, IF(X3823:AS3823="Y", X$1:AS$1, IF(X3823:AS3823&lt;&gt;"", X$1:AS$1 &amp; ": " &amp; X3823:AS3823, "")))
</f>
        <v>Fentanyl, Fentanyl Analogue, Ethanol, Benzodiazepine, Tramad, Any Opioid</v>
      </c>
    </row>
    <row r="3824">
      <c r="A3824" s="2">
        <v>43841.0</v>
      </c>
      <c r="B3824" s="1" t="s">
        <v>50</v>
      </c>
      <c r="C3824" s="1">
        <v>52.0</v>
      </c>
      <c r="D3824" s="1" t="s">
        <v>51</v>
      </c>
      <c r="E3824" s="1" t="s">
        <v>52</v>
      </c>
      <c r="G3824" s="1" t="s">
        <v>116</v>
      </c>
      <c r="H3824" s="1" t="s">
        <v>103</v>
      </c>
      <c r="I3824" s="1" t="s">
        <v>55</v>
      </c>
      <c r="J3824" s="1" t="s">
        <v>474</v>
      </c>
      <c r="K3824" s="1" t="s">
        <v>91</v>
      </c>
      <c r="L3824" s="1" t="s">
        <v>55</v>
      </c>
      <c r="M3824" s="1" t="s">
        <v>44</v>
      </c>
      <c r="N3824" s="1" t="s">
        <v>119</v>
      </c>
      <c r="O3824" s="1" t="s">
        <v>474</v>
      </c>
      <c r="P3824" s="1" t="s">
        <v>91</v>
      </c>
      <c r="Q3824" s="1" t="s">
        <v>55</v>
      </c>
      <c r="R3824" s="1" t="s">
        <v>44</v>
      </c>
      <c r="T3824" s="1" t="s">
        <v>2081</v>
      </c>
      <c r="U3824" s="1" t="s">
        <v>59</v>
      </c>
      <c r="V3824" s="1" t="s">
        <v>303</v>
      </c>
      <c r="Y3824" s="1" t="s">
        <v>60</v>
      </c>
      <c r="Z3824" s="1" t="s">
        <v>60</v>
      </c>
      <c r="AD3824" s="1" t="s">
        <v>60</v>
      </c>
      <c r="AR3824" s="1" t="s">
        <v>60</v>
      </c>
      <c r="AT3824" s="1" t="s">
        <v>122</v>
      </c>
      <c r="AU3824" s="1" t="s">
        <v>477</v>
      </c>
      <c r="AV3824" s="1" t="s">
        <v>478</v>
      </c>
      <c r="AW3824" s="3" t="str">
        <f t="shared" si="1"/>
        <v>Other</v>
      </c>
      <c r="AX3824" s="3" t="str">
        <f t="array" ref="AX3824">TEXTJOIN(", ", TRUE, IF(X3824:AS3824="Y", X$1:AS$1, IF(X3824:AS3824&lt;&gt;"", X$1:AS$1 &amp; ": " &amp; X3824:AS3824, "")))
</f>
        <v>Cocaine, Fentanyl, Ethanol, Any Opioid</v>
      </c>
    </row>
    <row r="3825">
      <c r="A3825" s="2">
        <v>43680.0</v>
      </c>
      <c r="B3825" s="1" t="s">
        <v>50</v>
      </c>
      <c r="C3825" s="1">
        <v>29.0</v>
      </c>
      <c r="D3825" s="1" t="s">
        <v>51</v>
      </c>
      <c r="E3825" s="1" t="s">
        <v>63</v>
      </c>
      <c r="G3825" s="1" t="s">
        <v>143</v>
      </c>
      <c r="H3825" s="1" t="s">
        <v>91</v>
      </c>
      <c r="I3825" s="1" t="s">
        <v>55</v>
      </c>
      <c r="J3825" s="1" t="s">
        <v>143</v>
      </c>
      <c r="K3825" s="1" t="s">
        <v>91</v>
      </c>
      <c r="L3825" s="1" t="s">
        <v>55</v>
      </c>
      <c r="M3825" s="1" t="s">
        <v>56</v>
      </c>
      <c r="N3825" s="1" t="s">
        <v>713</v>
      </c>
      <c r="O3825" s="1" t="s">
        <v>143</v>
      </c>
      <c r="P3825" s="1" t="s">
        <v>91</v>
      </c>
      <c r="Q3825" s="1" t="s">
        <v>55</v>
      </c>
      <c r="R3825" s="1" t="s">
        <v>56</v>
      </c>
      <c r="T3825" s="1" t="s">
        <v>1024</v>
      </c>
      <c r="U3825" s="1" t="s">
        <v>59</v>
      </c>
      <c r="X3825" s="1" t="s">
        <v>60</v>
      </c>
      <c r="Y3825" s="1" t="s">
        <v>60</v>
      </c>
      <c r="Z3825" s="1" t="s">
        <v>60</v>
      </c>
      <c r="AP3825" s="1" t="s">
        <v>60</v>
      </c>
      <c r="AR3825" s="1" t="s">
        <v>60</v>
      </c>
      <c r="AT3825" s="1" t="s">
        <v>145</v>
      </c>
      <c r="AU3825" s="1" t="s">
        <v>145</v>
      </c>
      <c r="AV3825" s="1" t="s">
        <v>146</v>
      </c>
      <c r="AW3825" s="3" t="str">
        <f t="shared" si="1"/>
        <v>Other</v>
      </c>
      <c r="AX3825" s="3" t="str">
        <f t="array" ref="AX3825">TEXTJOIN(", ", TRUE, IF(X3825:AS3825="Y", X$1:AS$1, IF(X3825:AS3825&lt;&gt;"", X$1:AS$1 &amp; ": " &amp; X3825:AS3825, "")))
</f>
        <v>Heroin, Cocaine, Fentanyl, Heroin/Morph/Codeine, Any Opioid</v>
      </c>
    </row>
    <row r="3826">
      <c r="A3826" s="4">
        <v>44491.0</v>
      </c>
      <c r="B3826" s="1" t="s">
        <v>50</v>
      </c>
      <c r="C3826" s="1">
        <v>60.0</v>
      </c>
      <c r="D3826" s="1" t="s">
        <v>76</v>
      </c>
      <c r="E3826" s="1" t="s">
        <v>63</v>
      </c>
      <c r="G3826" s="1" t="s">
        <v>397</v>
      </c>
      <c r="H3826" s="1" t="s">
        <v>103</v>
      </c>
      <c r="I3826" s="1" t="s">
        <v>55</v>
      </c>
      <c r="J3826" s="1" t="s">
        <v>397</v>
      </c>
      <c r="K3826" s="1" t="s">
        <v>103</v>
      </c>
      <c r="L3826" s="1" t="s">
        <v>55</v>
      </c>
      <c r="M3826" s="1" t="s">
        <v>56</v>
      </c>
      <c r="N3826" s="1" t="s">
        <v>93</v>
      </c>
      <c r="O3826" s="1" t="s">
        <v>397</v>
      </c>
      <c r="P3826" s="1" t="s">
        <v>103</v>
      </c>
      <c r="Q3826" s="1" t="s">
        <v>55</v>
      </c>
      <c r="R3826" s="1" t="s">
        <v>56</v>
      </c>
      <c r="T3826" s="1" t="s">
        <v>4421</v>
      </c>
      <c r="U3826" s="1" t="s">
        <v>59</v>
      </c>
      <c r="Z3826" s="1" t="s">
        <v>60</v>
      </c>
      <c r="AB3826" s="1" t="s">
        <v>60</v>
      </c>
      <c r="AF3826" s="1" t="s">
        <v>60</v>
      </c>
      <c r="AN3826" s="1" t="s">
        <v>60</v>
      </c>
      <c r="AR3826" s="1" t="s">
        <v>60</v>
      </c>
      <c r="AT3826" s="1" t="s">
        <v>399</v>
      </c>
      <c r="AU3826" s="1" t="s">
        <v>399</v>
      </c>
      <c r="AV3826" s="1" t="s">
        <v>709</v>
      </c>
      <c r="AW3826" s="3" t="str">
        <f t="shared" si="1"/>
        <v>Other</v>
      </c>
      <c r="AX3826" s="3" t="str">
        <f t="array" ref="AX3826">TEXTJOIN(", ", TRUE, IF(X3826:AS3826="Y", X$1:AS$1, IF(X3826:AS3826&lt;&gt;"", X$1:AS$1 &amp; ": " &amp; X3826:AS3826, "")))
</f>
        <v>Fentanyl, Oxycodone, Benzodiazepine, Gabapentin, Any Opioid</v>
      </c>
    </row>
    <row r="3827">
      <c r="A3827" s="4">
        <v>42289.0</v>
      </c>
      <c r="B3827" s="1" t="s">
        <v>86</v>
      </c>
      <c r="C3827" s="1">
        <v>29.0</v>
      </c>
      <c r="D3827" s="1" t="s">
        <v>51</v>
      </c>
      <c r="E3827" s="1" t="s">
        <v>63</v>
      </c>
      <c r="F3827" s="1" t="s">
        <v>137</v>
      </c>
      <c r="G3827" s="1" t="s">
        <v>4422</v>
      </c>
      <c r="H3827" s="1" t="s">
        <v>4423</v>
      </c>
      <c r="I3827" s="1" t="s">
        <v>2326</v>
      </c>
      <c r="J3827" s="1" t="s">
        <v>446</v>
      </c>
      <c r="M3827" s="1" t="s">
        <v>177</v>
      </c>
      <c r="O3827" s="1" t="s">
        <v>446</v>
      </c>
      <c r="P3827" s="1" t="s">
        <v>91</v>
      </c>
      <c r="Q3827" s="1" t="s">
        <v>55</v>
      </c>
      <c r="R3827" s="1" t="s">
        <v>44</v>
      </c>
      <c r="T3827" s="1" t="s">
        <v>1763</v>
      </c>
      <c r="U3827" s="1" t="s">
        <v>59</v>
      </c>
      <c r="W3827" s="1" t="s">
        <v>60</v>
      </c>
      <c r="X3827" s="1" t="s">
        <v>60</v>
      </c>
      <c r="AD3827" s="1" t="s">
        <v>60</v>
      </c>
      <c r="AP3827" s="1" t="s">
        <v>60</v>
      </c>
      <c r="AR3827" s="1" t="s">
        <v>60</v>
      </c>
      <c r="AT3827" s="1" t="s">
        <v>4424</v>
      </c>
      <c r="AU3827" s="1" t="s">
        <v>448</v>
      </c>
      <c r="AV3827" s="1" t="s">
        <v>449</v>
      </c>
      <c r="AW3827" s="3" t="str">
        <f t="shared" si="1"/>
        <v>Other</v>
      </c>
      <c r="AX3827" s="3" t="str">
        <f t="array" ref="AX3827">TEXTJOIN(", ", TRUE, IF(X3827:AS3827="Y", X$1:AS$1, IF(X3827:AS3827&lt;&gt;"", X$1:AS$1 &amp; ": " &amp; X3827:AS3827, "")))
</f>
        <v>Heroin, Ethanol, Heroin/Morph/Codeine, Any Opioid</v>
      </c>
    </row>
    <row r="3828">
      <c r="A3828" s="4">
        <v>41199.0</v>
      </c>
      <c r="B3828" s="1" t="s">
        <v>50</v>
      </c>
      <c r="C3828" s="1">
        <v>20.0</v>
      </c>
      <c r="D3828" s="1" t="s">
        <v>51</v>
      </c>
      <c r="E3828" s="1" t="s">
        <v>63</v>
      </c>
      <c r="G3828" s="1" t="s">
        <v>300</v>
      </c>
      <c r="H3828" s="1" t="s">
        <v>299</v>
      </c>
      <c r="J3828" s="1" t="s">
        <v>300</v>
      </c>
      <c r="L3828" s="1" t="s">
        <v>55</v>
      </c>
      <c r="M3828" s="1" t="s">
        <v>56</v>
      </c>
      <c r="N3828" s="1" t="s">
        <v>126</v>
      </c>
      <c r="O3828" s="1" t="s">
        <v>300</v>
      </c>
      <c r="P3828" s="1" t="s">
        <v>299</v>
      </c>
      <c r="R3828" s="1" t="s">
        <v>56</v>
      </c>
      <c r="T3828" s="1" t="s">
        <v>68</v>
      </c>
      <c r="U3828" s="1" t="s">
        <v>59</v>
      </c>
      <c r="X3828" s="1" t="s">
        <v>60</v>
      </c>
      <c r="AT3828" s="1" t="s">
        <v>304</v>
      </c>
      <c r="AU3828" s="1" t="s">
        <v>304</v>
      </c>
      <c r="AV3828" s="1" t="s">
        <v>302</v>
      </c>
      <c r="AW3828" s="3" t="str">
        <f t="shared" si="1"/>
        <v>Other</v>
      </c>
      <c r="AX3828" s="3" t="str">
        <f t="array" ref="AX3828">TEXTJOIN(", ", TRUE, IF(X3828:AS3828="Y", X$1:AS$1, IF(X3828:AS3828&lt;&gt;"", X$1:AS$1 &amp; ": " &amp; X3828:AS3828, "")))
</f>
        <v>Heroin</v>
      </c>
    </row>
    <row r="3829">
      <c r="A3829" s="2">
        <v>43116.0</v>
      </c>
      <c r="B3829" s="1" t="s">
        <v>50</v>
      </c>
      <c r="C3829" s="1">
        <v>61.0</v>
      </c>
      <c r="D3829" s="1" t="s">
        <v>76</v>
      </c>
      <c r="E3829" s="1" t="s">
        <v>52</v>
      </c>
      <c r="G3829" s="1" t="s">
        <v>397</v>
      </c>
      <c r="H3829" s="1" t="s">
        <v>103</v>
      </c>
      <c r="I3829" s="1" t="s">
        <v>55</v>
      </c>
      <c r="M3829" s="1" t="s">
        <v>118</v>
      </c>
      <c r="N3829" s="1" t="s">
        <v>136</v>
      </c>
      <c r="O3829" s="1" t="s">
        <v>103</v>
      </c>
      <c r="P3829" s="1" t="s">
        <v>103</v>
      </c>
      <c r="Q3829" s="1" t="s">
        <v>55</v>
      </c>
      <c r="R3829" s="1" t="s">
        <v>67</v>
      </c>
      <c r="T3829" s="1" t="s">
        <v>4425</v>
      </c>
      <c r="U3829" s="1" t="s">
        <v>59</v>
      </c>
      <c r="AD3829" s="1" t="s">
        <v>60</v>
      </c>
      <c r="AE3829" s="1" t="s">
        <v>60</v>
      </c>
      <c r="AR3829" s="1" t="s">
        <v>60</v>
      </c>
      <c r="AT3829" s="1" t="s">
        <v>399</v>
      </c>
      <c r="AU3829" s="1" t="s">
        <v>62</v>
      </c>
      <c r="AV3829" s="1" t="s">
        <v>168</v>
      </c>
      <c r="AW3829" s="3" t="str">
        <f t="shared" si="1"/>
        <v>Other</v>
      </c>
      <c r="AX3829" s="3" t="str">
        <f t="array" ref="AX3829">TEXTJOIN(", ", TRUE, IF(X3829:AS3829="Y", X$1:AS$1, IF(X3829:AS3829&lt;&gt;"", X$1:AS$1 &amp; ": " &amp; X3829:AS3829, "")))
</f>
        <v>Ethanol, Hydrocodone, Any Opioid</v>
      </c>
    </row>
    <row r="3830">
      <c r="A3830" s="2">
        <v>44022.0</v>
      </c>
      <c r="B3830" s="1" t="s">
        <v>50</v>
      </c>
      <c r="C3830" s="1">
        <v>60.0</v>
      </c>
      <c r="D3830" s="1" t="s">
        <v>51</v>
      </c>
      <c r="E3830" s="1" t="s">
        <v>63</v>
      </c>
      <c r="G3830" s="1" t="s">
        <v>397</v>
      </c>
      <c r="H3830" s="1" t="s">
        <v>103</v>
      </c>
      <c r="I3830" s="1" t="s">
        <v>55</v>
      </c>
      <c r="J3830" s="1" t="s">
        <v>397</v>
      </c>
      <c r="K3830" s="1" t="s">
        <v>103</v>
      </c>
      <c r="L3830" s="1" t="s">
        <v>55</v>
      </c>
      <c r="M3830" s="1" t="s">
        <v>56</v>
      </c>
      <c r="N3830" s="1" t="s">
        <v>66</v>
      </c>
      <c r="O3830" s="1" t="s">
        <v>397</v>
      </c>
      <c r="P3830" s="1" t="s">
        <v>103</v>
      </c>
      <c r="Q3830" s="1" t="s">
        <v>55</v>
      </c>
      <c r="R3830" s="1" t="s">
        <v>56</v>
      </c>
      <c r="T3830" s="1" t="s">
        <v>1694</v>
      </c>
      <c r="U3830" s="1" t="s">
        <v>59</v>
      </c>
      <c r="V3830" s="1" t="s">
        <v>258</v>
      </c>
      <c r="X3830" s="1" t="s">
        <v>60</v>
      </c>
      <c r="Y3830" s="1" t="s">
        <v>60</v>
      </c>
      <c r="Z3830" s="1" t="s">
        <v>60</v>
      </c>
      <c r="AR3830" s="1" t="s">
        <v>60</v>
      </c>
      <c r="AT3830" s="1" t="s">
        <v>399</v>
      </c>
      <c r="AU3830" s="1" t="s">
        <v>399</v>
      </c>
      <c r="AV3830" s="1" t="s">
        <v>709</v>
      </c>
      <c r="AW3830" s="3" t="str">
        <f t="shared" si="1"/>
        <v>Other</v>
      </c>
      <c r="AX3830" s="3" t="str">
        <f t="array" ref="AX3830">TEXTJOIN(", ", TRUE, IF(X3830:AS3830="Y", X$1:AS$1, IF(X3830:AS3830&lt;&gt;"", X$1:AS$1 &amp; ": " &amp; X3830:AS3830, "")))
</f>
        <v>Heroin, Cocaine, Fentanyl, Any Opioid</v>
      </c>
    </row>
    <row r="3831">
      <c r="A3831" s="2">
        <v>43654.0</v>
      </c>
      <c r="B3831" s="1" t="s">
        <v>50</v>
      </c>
      <c r="C3831" s="1">
        <v>60.0</v>
      </c>
      <c r="D3831" s="1" t="s">
        <v>51</v>
      </c>
      <c r="E3831" s="1" t="s">
        <v>63</v>
      </c>
      <c r="G3831" s="1" t="s">
        <v>446</v>
      </c>
      <c r="H3831" s="1" t="s">
        <v>91</v>
      </c>
      <c r="I3831" s="1" t="s">
        <v>55</v>
      </c>
      <c r="J3831" s="1" t="s">
        <v>446</v>
      </c>
      <c r="K3831" s="1" t="s">
        <v>91</v>
      </c>
      <c r="L3831" s="1" t="s">
        <v>55</v>
      </c>
      <c r="M3831" s="1" t="s">
        <v>56</v>
      </c>
      <c r="N3831" s="1" t="s">
        <v>119</v>
      </c>
      <c r="O3831" s="1" t="s">
        <v>446</v>
      </c>
      <c r="P3831" s="1" t="s">
        <v>91</v>
      </c>
      <c r="Q3831" s="1" t="s">
        <v>55</v>
      </c>
      <c r="R3831" s="1" t="s">
        <v>56</v>
      </c>
      <c r="T3831" s="1" t="s">
        <v>4426</v>
      </c>
      <c r="U3831" s="1" t="s">
        <v>59</v>
      </c>
      <c r="Z3831" s="1" t="s">
        <v>60</v>
      </c>
      <c r="AB3831" s="1" t="s">
        <v>60</v>
      </c>
      <c r="AD3831" s="1" t="s">
        <v>60</v>
      </c>
      <c r="AR3831" s="1" t="s">
        <v>60</v>
      </c>
      <c r="AS3831" s="1" t="s">
        <v>38</v>
      </c>
      <c r="AT3831" s="1" t="s">
        <v>448</v>
      </c>
      <c r="AU3831" s="1" t="s">
        <v>448</v>
      </c>
      <c r="AV3831" s="1" t="s">
        <v>449</v>
      </c>
      <c r="AW3831" s="3" t="str">
        <f t="shared" si="1"/>
        <v>Other</v>
      </c>
      <c r="AX3831" s="3" t="str">
        <f t="array" ref="AX3831">TEXTJOIN(", ", TRUE, IF(X3831:AS3831="Y", X$1:AS$1, IF(X3831:AS3831&lt;&gt;"", X$1:AS$1 &amp; ": " &amp; X3831:AS3831, "")))
</f>
        <v>Fentanyl, Oxycodone, Ethanol, Any Opioid, Other: Xylazine</v>
      </c>
    </row>
    <row r="3832">
      <c r="A3832" s="4">
        <v>44115.0</v>
      </c>
      <c r="B3832" s="1" t="s">
        <v>50</v>
      </c>
      <c r="C3832" s="1">
        <v>30.0</v>
      </c>
      <c r="D3832" s="1" t="s">
        <v>51</v>
      </c>
      <c r="E3832" s="1" t="s">
        <v>63</v>
      </c>
      <c r="G3832" s="1" t="s">
        <v>256</v>
      </c>
      <c r="H3832" s="1" t="s">
        <v>103</v>
      </c>
      <c r="I3832" s="1" t="s">
        <v>55</v>
      </c>
      <c r="J3832" s="1" t="s">
        <v>256</v>
      </c>
      <c r="K3832" s="1" t="s">
        <v>103</v>
      </c>
      <c r="L3832" s="1" t="s">
        <v>55</v>
      </c>
      <c r="M3832" s="1" t="s">
        <v>56</v>
      </c>
      <c r="N3832" s="1" t="s">
        <v>136</v>
      </c>
      <c r="O3832" s="1" t="s">
        <v>256</v>
      </c>
      <c r="P3832" s="1" t="s">
        <v>103</v>
      </c>
      <c r="Q3832" s="1" t="s">
        <v>55</v>
      </c>
      <c r="R3832" s="1" t="s">
        <v>56</v>
      </c>
      <c r="T3832" s="1" t="s">
        <v>4427</v>
      </c>
      <c r="U3832" s="1" t="s">
        <v>59</v>
      </c>
      <c r="Z3832" s="1" t="s">
        <v>60</v>
      </c>
      <c r="AR3832" s="1" t="s">
        <v>60</v>
      </c>
      <c r="AT3832" s="1" t="s">
        <v>282</v>
      </c>
      <c r="AU3832" s="1" t="s">
        <v>282</v>
      </c>
      <c r="AV3832" s="1" t="s">
        <v>260</v>
      </c>
      <c r="AW3832" s="3" t="str">
        <f t="shared" si="1"/>
        <v>Other</v>
      </c>
      <c r="AX3832" s="3" t="str">
        <f t="array" ref="AX3832">TEXTJOIN(", ", TRUE, IF(X3832:AS3832="Y", X$1:AS$1, IF(X3832:AS3832&lt;&gt;"", X$1:AS$1 &amp; ": " &amp; X3832:AS3832, "")))
</f>
        <v>Fentanyl, Any Opioid</v>
      </c>
    </row>
    <row r="3833">
      <c r="A3833" s="2">
        <v>44202.0</v>
      </c>
      <c r="B3833" s="1" t="s">
        <v>50</v>
      </c>
      <c r="C3833" s="1">
        <v>73.0</v>
      </c>
      <c r="D3833" s="1" t="s">
        <v>51</v>
      </c>
      <c r="E3833" s="1" t="s">
        <v>63</v>
      </c>
      <c r="G3833" s="1" t="s">
        <v>116</v>
      </c>
      <c r="H3833" s="1" t="s">
        <v>103</v>
      </c>
      <c r="I3833" s="1" t="s">
        <v>55</v>
      </c>
      <c r="J3833" s="1" t="s">
        <v>116</v>
      </c>
      <c r="K3833" s="1" t="s">
        <v>103</v>
      </c>
      <c r="L3833" s="1" t="s">
        <v>55</v>
      </c>
      <c r="M3833" s="1" t="s">
        <v>56</v>
      </c>
      <c r="N3833" s="1" t="s">
        <v>119</v>
      </c>
      <c r="O3833" s="1" t="s">
        <v>116</v>
      </c>
      <c r="P3833" s="1" t="s">
        <v>103</v>
      </c>
      <c r="Q3833" s="1" t="s">
        <v>55</v>
      </c>
      <c r="R3833" s="1" t="s">
        <v>56</v>
      </c>
      <c r="T3833" s="1" t="s">
        <v>4428</v>
      </c>
      <c r="U3833" s="1" t="s">
        <v>59</v>
      </c>
      <c r="Y3833" s="1" t="s">
        <v>60</v>
      </c>
      <c r="Z3833" s="1" t="s">
        <v>60</v>
      </c>
      <c r="AN3833" s="1" t="s">
        <v>60</v>
      </c>
      <c r="AR3833" s="1" t="s">
        <v>60</v>
      </c>
      <c r="AT3833" s="1" t="s">
        <v>122</v>
      </c>
      <c r="AU3833" s="1" t="s">
        <v>122</v>
      </c>
      <c r="AV3833" s="1" t="s">
        <v>139</v>
      </c>
      <c r="AW3833" s="3" t="str">
        <f t="shared" si="1"/>
        <v>Other</v>
      </c>
      <c r="AX3833" s="3" t="str">
        <f t="array" ref="AX3833">TEXTJOIN(", ", TRUE, IF(X3833:AS3833="Y", X$1:AS$1, IF(X3833:AS3833&lt;&gt;"", X$1:AS$1 &amp; ": " &amp; X3833:AS3833, "")))
</f>
        <v>Cocaine, Fentanyl, Gabapentin, Any Opioid</v>
      </c>
    </row>
    <row r="3834">
      <c r="A3834" s="4">
        <v>42301.0</v>
      </c>
      <c r="B3834" s="1" t="s">
        <v>86</v>
      </c>
      <c r="C3834" s="1">
        <v>45.0</v>
      </c>
      <c r="D3834" s="1" t="s">
        <v>51</v>
      </c>
      <c r="E3834" s="1" t="s">
        <v>63</v>
      </c>
      <c r="G3834" s="1" t="s">
        <v>521</v>
      </c>
      <c r="H3834" s="1" t="s">
        <v>103</v>
      </c>
      <c r="I3834" s="1" t="s">
        <v>55</v>
      </c>
      <c r="J3834" s="1" t="s">
        <v>521</v>
      </c>
      <c r="M3834" s="1" t="s">
        <v>56</v>
      </c>
      <c r="O3834" s="1" t="s">
        <v>277</v>
      </c>
      <c r="P3834" s="1" t="s">
        <v>103</v>
      </c>
      <c r="Q3834" s="1" t="s">
        <v>55</v>
      </c>
      <c r="R3834" s="1" t="s">
        <v>67</v>
      </c>
      <c r="T3834" s="1" t="s">
        <v>4429</v>
      </c>
      <c r="U3834" s="1" t="s">
        <v>59</v>
      </c>
      <c r="W3834" s="1" t="s">
        <v>60</v>
      </c>
      <c r="X3834" s="1" t="s">
        <v>60</v>
      </c>
      <c r="Z3834" s="1" t="s">
        <v>60</v>
      </c>
      <c r="AP3834" s="1" t="s">
        <v>60</v>
      </c>
      <c r="AR3834" s="1" t="s">
        <v>60</v>
      </c>
      <c r="AT3834" s="1" t="s">
        <v>524</v>
      </c>
      <c r="AU3834" s="1" t="s">
        <v>524</v>
      </c>
      <c r="AV3834" s="1" t="s">
        <v>279</v>
      </c>
      <c r="AW3834" s="3" t="str">
        <f t="shared" si="1"/>
        <v>Other</v>
      </c>
      <c r="AX3834" s="3" t="str">
        <f t="array" ref="AX3834">TEXTJOIN(", ", TRUE, IF(X3834:AS3834="Y", X$1:AS$1, IF(X3834:AS3834&lt;&gt;"", X$1:AS$1 &amp; ": " &amp; X3834:AS3834, "")))
</f>
        <v>Heroin, Fentanyl, Heroin/Morph/Codeine, Any Opioid</v>
      </c>
    </row>
    <row r="3835">
      <c r="A3835" s="2">
        <v>43160.0</v>
      </c>
      <c r="B3835" s="1" t="s">
        <v>50</v>
      </c>
      <c r="C3835" s="1">
        <v>55.0</v>
      </c>
      <c r="D3835" s="1" t="s">
        <v>76</v>
      </c>
      <c r="E3835" s="1" t="s">
        <v>63</v>
      </c>
      <c r="G3835" s="1" t="s">
        <v>120</v>
      </c>
      <c r="H3835" s="1" t="s">
        <v>121</v>
      </c>
      <c r="I3835" s="1" t="s">
        <v>55</v>
      </c>
      <c r="J3835" s="1" t="s">
        <v>120</v>
      </c>
      <c r="K3835" s="1" t="s">
        <v>121</v>
      </c>
      <c r="M3835" s="1" t="s">
        <v>56</v>
      </c>
      <c r="N3835" s="1" t="s">
        <v>119</v>
      </c>
      <c r="O3835" s="1" t="s">
        <v>120</v>
      </c>
      <c r="P3835" s="1" t="s">
        <v>121</v>
      </c>
      <c r="Q3835" s="1" t="s">
        <v>55</v>
      </c>
      <c r="R3835" s="1" t="s">
        <v>56</v>
      </c>
      <c r="T3835" s="1" t="s">
        <v>4430</v>
      </c>
      <c r="U3835" s="1" t="s">
        <v>59</v>
      </c>
      <c r="Y3835" s="1" t="s">
        <v>60</v>
      </c>
      <c r="Z3835" s="1" t="s">
        <v>60</v>
      </c>
      <c r="AA3835" s="1" t="s">
        <v>60</v>
      </c>
      <c r="AD3835" s="1" t="s">
        <v>60</v>
      </c>
      <c r="AR3835" s="1" t="s">
        <v>60</v>
      </c>
      <c r="AT3835" s="1" t="s">
        <v>236</v>
      </c>
      <c r="AU3835" s="1" t="s">
        <v>236</v>
      </c>
      <c r="AV3835" s="1" t="s">
        <v>123</v>
      </c>
      <c r="AW3835" s="3" t="str">
        <f t="shared" si="1"/>
        <v>Middletown</v>
      </c>
      <c r="AX3835" s="3" t="str">
        <f t="array" ref="AX3835">TEXTJOIN(", ", TRUE, IF(X3835:AS3835="Y", X$1:AS$1, IF(X3835:AS3835&lt;&gt;"", X$1:AS$1 &amp; ": " &amp; X3835:AS3835, "")))
</f>
        <v>Cocaine, Fentanyl, Fentanyl Analogue, Ethanol, Any Opioid</v>
      </c>
    </row>
    <row r="3836">
      <c r="A3836" s="2">
        <v>41815.0</v>
      </c>
      <c r="B3836" s="1" t="s">
        <v>50</v>
      </c>
      <c r="C3836" s="1">
        <v>41.0</v>
      </c>
      <c r="D3836" s="1" t="s">
        <v>76</v>
      </c>
      <c r="E3836" s="1" t="s">
        <v>63</v>
      </c>
      <c r="G3836" s="1" t="s">
        <v>120</v>
      </c>
      <c r="J3836" s="1" t="s">
        <v>120</v>
      </c>
      <c r="L3836" s="1" t="s">
        <v>55</v>
      </c>
      <c r="M3836" s="1" t="s">
        <v>56</v>
      </c>
      <c r="N3836" s="1" t="s">
        <v>136</v>
      </c>
      <c r="O3836" s="1" t="s">
        <v>120</v>
      </c>
      <c r="P3836" s="1" t="s">
        <v>121</v>
      </c>
      <c r="R3836" s="1" t="s">
        <v>56</v>
      </c>
      <c r="T3836" s="1" t="s">
        <v>4431</v>
      </c>
      <c r="U3836" s="1" t="s">
        <v>59</v>
      </c>
      <c r="X3836" s="1" t="s">
        <v>60</v>
      </c>
      <c r="AF3836" s="1" t="s">
        <v>60</v>
      </c>
      <c r="AT3836" s="1" t="s">
        <v>236</v>
      </c>
      <c r="AU3836" s="1" t="s">
        <v>236</v>
      </c>
      <c r="AV3836" s="1" t="s">
        <v>123</v>
      </c>
      <c r="AW3836" s="3" t="str">
        <f t="shared" si="1"/>
        <v>Middletown</v>
      </c>
      <c r="AX3836" s="3" t="str">
        <f t="array" ref="AX3836">TEXTJOIN(", ", TRUE, IF(X3836:AS3836="Y", X$1:AS$1, IF(X3836:AS3836&lt;&gt;"", X$1:AS$1 &amp; ": " &amp; X3836:AS3836, "")))
</f>
        <v>Heroin, Benzodiazepine</v>
      </c>
    </row>
    <row r="3837">
      <c r="A3837" s="2">
        <v>42249.0</v>
      </c>
      <c r="B3837" s="1" t="s">
        <v>86</v>
      </c>
      <c r="C3837" s="1">
        <v>40.0</v>
      </c>
      <c r="D3837" s="1" t="s">
        <v>51</v>
      </c>
      <c r="E3837" s="1" t="s">
        <v>63</v>
      </c>
      <c r="G3837" s="1" t="s">
        <v>479</v>
      </c>
      <c r="H3837" s="1" t="s">
        <v>263</v>
      </c>
      <c r="I3837" s="1" t="s">
        <v>55</v>
      </c>
      <c r="J3837" s="1" t="s">
        <v>479</v>
      </c>
      <c r="M3837" s="1" t="s">
        <v>56</v>
      </c>
      <c r="O3837" s="1" t="s">
        <v>479</v>
      </c>
      <c r="P3837" s="1" t="s">
        <v>263</v>
      </c>
      <c r="Q3837" s="1" t="s">
        <v>55</v>
      </c>
      <c r="R3837" s="1" t="s">
        <v>56</v>
      </c>
      <c r="T3837" s="1" t="s">
        <v>4432</v>
      </c>
      <c r="U3837" s="1" t="s">
        <v>59</v>
      </c>
      <c r="AF3837" s="1" t="s">
        <v>60</v>
      </c>
      <c r="AJ3837" s="1" t="s">
        <v>60</v>
      </c>
      <c r="AR3837" s="1" t="s">
        <v>60</v>
      </c>
      <c r="AT3837" s="1" t="s">
        <v>482</v>
      </c>
      <c r="AU3837" s="1" t="s">
        <v>482</v>
      </c>
      <c r="AV3837" s="1" t="s">
        <v>483</v>
      </c>
      <c r="AW3837" s="3" t="str">
        <f t="shared" si="1"/>
        <v>Other</v>
      </c>
      <c r="AX3837" s="3" t="str">
        <f t="array" ref="AX3837">TEXTJOIN(", ", TRUE, IF(X3837:AS3837="Y", X$1:AS$1, IF(X3837:AS3837&lt;&gt;"", X$1:AS$1 &amp; ": " &amp; X3837:AS3837, "")))
</f>
        <v>Benzodiazepine, Tramad, Any Opioid</v>
      </c>
    </row>
    <row r="3838">
      <c r="A3838" s="2">
        <v>42648.0</v>
      </c>
      <c r="B3838" s="1" t="s">
        <v>50</v>
      </c>
      <c r="C3838" s="1">
        <v>61.0</v>
      </c>
      <c r="D3838" s="1" t="s">
        <v>51</v>
      </c>
      <c r="E3838" s="1" t="s">
        <v>63</v>
      </c>
      <c r="G3838" s="1" t="s">
        <v>82</v>
      </c>
      <c r="H3838" s="1" t="s">
        <v>54</v>
      </c>
      <c r="I3838" s="1" t="s">
        <v>55</v>
      </c>
      <c r="J3838" s="1" t="s">
        <v>82</v>
      </c>
      <c r="M3838" s="1" t="s">
        <v>56</v>
      </c>
      <c r="N3838" s="1" t="s">
        <v>670</v>
      </c>
      <c r="O3838" s="1" t="s">
        <v>82</v>
      </c>
      <c r="R3838" s="1" t="s">
        <v>67</v>
      </c>
      <c r="T3838" s="1" t="s">
        <v>4433</v>
      </c>
      <c r="U3838" s="1" t="s">
        <v>59</v>
      </c>
      <c r="W3838" s="1" t="s">
        <v>60</v>
      </c>
      <c r="X3838" s="1" t="s">
        <v>60</v>
      </c>
      <c r="AD3838" s="1" t="s">
        <v>60</v>
      </c>
      <c r="AP3838" s="1" t="s">
        <v>60</v>
      </c>
      <c r="AR3838" s="1" t="s">
        <v>60</v>
      </c>
      <c r="AT3838" s="1" t="s">
        <v>329</v>
      </c>
      <c r="AU3838" s="1" t="s">
        <v>329</v>
      </c>
      <c r="AV3838" s="1" t="s">
        <v>85</v>
      </c>
      <c r="AW3838" s="3" t="str">
        <f t="shared" si="1"/>
        <v>Other</v>
      </c>
      <c r="AX3838" s="3" t="str">
        <f t="array" ref="AX3838">TEXTJOIN(", ", TRUE, IF(X3838:AS3838="Y", X$1:AS$1, IF(X3838:AS3838&lt;&gt;"", X$1:AS$1 &amp; ": " &amp; X3838:AS3838, "")))
</f>
        <v>Heroin, Ethanol, Heroin/Morph/Codeine, Any Opioid</v>
      </c>
    </row>
    <row r="3839">
      <c r="A3839" s="2">
        <v>44348.0</v>
      </c>
      <c r="B3839" s="1" t="s">
        <v>50</v>
      </c>
      <c r="C3839" s="1">
        <v>49.0</v>
      </c>
      <c r="D3839" s="1" t="s">
        <v>76</v>
      </c>
      <c r="E3839" s="1" t="s">
        <v>502</v>
      </c>
      <c r="G3839" s="1" t="s">
        <v>103</v>
      </c>
      <c r="H3839" s="1" t="s">
        <v>103</v>
      </c>
      <c r="I3839" s="1" t="s">
        <v>55</v>
      </c>
      <c r="J3839" s="1" t="s">
        <v>103</v>
      </c>
      <c r="K3839" s="1" t="s">
        <v>103</v>
      </c>
      <c r="L3839" s="1" t="s">
        <v>55</v>
      </c>
      <c r="M3839" s="1" t="s">
        <v>56</v>
      </c>
      <c r="N3839" s="1" t="s">
        <v>119</v>
      </c>
      <c r="O3839" s="1" t="s">
        <v>103</v>
      </c>
      <c r="P3839" s="1" t="s">
        <v>103</v>
      </c>
      <c r="Q3839" s="1" t="s">
        <v>55</v>
      </c>
      <c r="R3839" s="1" t="s">
        <v>56</v>
      </c>
      <c r="T3839" s="1" t="s">
        <v>4434</v>
      </c>
      <c r="U3839" s="1" t="s">
        <v>59</v>
      </c>
      <c r="V3839" s="1" t="s">
        <v>303</v>
      </c>
      <c r="Y3839" s="1" t="s">
        <v>60</v>
      </c>
      <c r="Z3839" s="1" t="s">
        <v>60</v>
      </c>
      <c r="AG3839" s="1" t="s">
        <v>60</v>
      </c>
      <c r="AR3839" s="1" t="s">
        <v>60</v>
      </c>
      <c r="AT3839" s="1" t="s">
        <v>167</v>
      </c>
      <c r="AU3839" s="1" t="s">
        <v>167</v>
      </c>
      <c r="AV3839" s="1" t="s">
        <v>168</v>
      </c>
      <c r="AW3839" s="3" t="str">
        <f t="shared" si="1"/>
        <v>Other</v>
      </c>
      <c r="AX3839" s="3" t="str">
        <f t="array" ref="AX3839">TEXTJOIN(", ", TRUE, IF(X3839:AS3839="Y", X$1:AS$1, IF(X3839:AS3839&lt;&gt;"", X$1:AS$1 &amp; ": " &amp; X3839:AS3839, "")))
</f>
        <v>Cocaine, Fentanyl, Methadone, Any Opioid</v>
      </c>
    </row>
    <row r="3840">
      <c r="A3840" s="2">
        <v>43196.0</v>
      </c>
      <c r="B3840" s="1" t="s">
        <v>50</v>
      </c>
      <c r="C3840" s="1">
        <v>42.0</v>
      </c>
      <c r="D3840" s="1" t="s">
        <v>51</v>
      </c>
      <c r="E3840" s="1" t="s">
        <v>52</v>
      </c>
      <c r="G3840" s="1" t="s">
        <v>185</v>
      </c>
      <c r="H3840" s="1" t="s">
        <v>91</v>
      </c>
      <c r="I3840" s="1" t="s">
        <v>55</v>
      </c>
      <c r="J3840" s="1" t="s">
        <v>185</v>
      </c>
      <c r="K3840" s="1" t="s">
        <v>91</v>
      </c>
      <c r="M3840" s="1" t="s">
        <v>56</v>
      </c>
      <c r="N3840" s="1" t="s">
        <v>136</v>
      </c>
      <c r="O3840" s="1" t="s">
        <v>185</v>
      </c>
      <c r="P3840" s="1" t="s">
        <v>91</v>
      </c>
      <c r="Q3840" s="1" t="s">
        <v>55</v>
      </c>
      <c r="R3840" s="1" t="s">
        <v>56</v>
      </c>
      <c r="T3840" s="1" t="s">
        <v>4435</v>
      </c>
      <c r="U3840" s="1" t="s">
        <v>59</v>
      </c>
      <c r="Y3840" s="1" t="s">
        <v>60</v>
      </c>
      <c r="Z3840" s="1" t="s">
        <v>60</v>
      </c>
      <c r="AR3840" s="1" t="s">
        <v>60</v>
      </c>
      <c r="AT3840" s="1" t="s">
        <v>188</v>
      </c>
      <c r="AU3840" s="1" t="s">
        <v>188</v>
      </c>
      <c r="AV3840" s="1" t="s">
        <v>189</v>
      </c>
      <c r="AW3840" s="3" t="str">
        <f t="shared" si="1"/>
        <v>Other</v>
      </c>
      <c r="AX3840" s="3" t="str">
        <f t="array" ref="AX3840">TEXTJOIN(", ", TRUE, IF(X3840:AS3840="Y", X$1:AS$1, IF(X3840:AS3840&lt;&gt;"", X$1:AS$1 &amp; ": " &amp; X3840:AS3840, "")))
</f>
        <v>Cocaine, Fentanyl, Any Opioid</v>
      </c>
    </row>
    <row r="3841">
      <c r="A3841" s="2">
        <v>44038.0</v>
      </c>
      <c r="B3841" s="1" t="s">
        <v>50</v>
      </c>
      <c r="C3841" s="1">
        <v>71.0</v>
      </c>
      <c r="D3841" s="1" t="s">
        <v>51</v>
      </c>
      <c r="E3841" s="1" t="s">
        <v>63</v>
      </c>
      <c r="G3841" s="1" t="s">
        <v>769</v>
      </c>
      <c r="H3841" s="1" t="s">
        <v>65</v>
      </c>
      <c r="I3841" s="1" t="s">
        <v>55</v>
      </c>
      <c r="J3841" s="1" t="s">
        <v>769</v>
      </c>
      <c r="K3841" s="1" t="s">
        <v>65</v>
      </c>
      <c r="L3841" s="1" t="s">
        <v>55</v>
      </c>
      <c r="M3841" s="1" t="s">
        <v>56</v>
      </c>
      <c r="N3841" s="1" t="s">
        <v>104</v>
      </c>
      <c r="O3841" s="1" t="s">
        <v>769</v>
      </c>
      <c r="P3841" s="1" t="s">
        <v>65</v>
      </c>
      <c r="Q3841" s="1" t="s">
        <v>55</v>
      </c>
      <c r="R3841" s="1" t="s">
        <v>56</v>
      </c>
      <c r="T3841" s="1" t="s">
        <v>4436</v>
      </c>
      <c r="U3841" s="1" t="s">
        <v>59</v>
      </c>
      <c r="V3841" s="1" t="s">
        <v>286</v>
      </c>
      <c r="AD3841" s="1" t="s">
        <v>60</v>
      </c>
      <c r="AF3841" s="1" t="s">
        <v>60</v>
      </c>
      <c r="AT3841" s="1" t="s">
        <v>772</v>
      </c>
      <c r="AU3841" s="1" t="s">
        <v>772</v>
      </c>
      <c r="AV3841" s="1" t="s">
        <v>1798</v>
      </c>
      <c r="AW3841" s="3" t="str">
        <f t="shared" si="1"/>
        <v>Other</v>
      </c>
      <c r="AX3841" s="3" t="str">
        <f t="array" ref="AX3841">TEXTJOIN(", ", TRUE, IF(X3841:AS3841="Y", X$1:AS$1, IF(X3841:AS3841&lt;&gt;"", X$1:AS$1 &amp; ": " &amp; X3841:AS3841, "")))
</f>
        <v>Ethanol, Benzodiazepine</v>
      </c>
    </row>
    <row r="3842">
      <c r="A3842" s="4">
        <v>44181.0</v>
      </c>
      <c r="B3842" s="1" t="s">
        <v>50</v>
      </c>
      <c r="C3842" s="1">
        <v>60.0</v>
      </c>
      <c r="D3842" s="1" t="s">
        <v>51</v>
      </c>
      <c r="E3842" s="1" t="s">
        <v>63</v>
      </c>
      <c r="G3842" s="1" t="s">
        <v>185</v>
      </c>
      <c r="H3842" s="1" t="s">
        <v>91</v>
      </c>
      <c r="I3842" s="1" t="s">
        <v>55</v>
      </c>
      <c r="J3842" s="1" t="s">
        <v>256</v>
      </c>
      <c r="K3842" s="1" t="s">
        <v>103</v>
      </c>
      <c r="L3842" s="1" t="s">
        <v>55</v>
      </c>
      <c r="M3842" s="1" t="s">
        <v>44</v>
      </c>
      <c r="N3842" s="1" t="s">
        <v>178</v>
      </c>
      <c r="O3842" s="1" t="s">
        <v>256</v>
      </c>
      <c r="P3842" s="1" t="s">
        <v>103</v>
      </c>
      <c r="Q3842" s="1" t="s">
        <v>55</v>
      </c>
      <c r="R3842" s="1" t="s">
        <v>44</v>
      </c>
      <c r="T3842" s="1" t="s">
        <v>83</v>
      </c>
      <c r="U3842" s="1" t="s">
        <v>59</v>
      </c>
      <c r="V3842" s="1" t="s">
        <v>286</v>
      </c>
      <c r="Z3842" s="1" t="s">
        <v>60</v>
      </c>
      <c r="AR3842" s="1" t="s">
        <v>60</v>
      </c>
      <c r="AT3842" s="1" t="s">
        <v>188</v>
      </c>
      <c r="AU3842" s="1" t="s">
        <v>282</v>
      </c>
      <c r="AV3842" s="1" t="s">
        <v>260</v>
      </c>
      <c r="AW3842" s="3" t="str">
        <f t="shared" si="1"/>
        <v>Other</v>
      </c>
      <c r="AX3842" s="3" t="str">
        <f t="array" ref="AX3842">TEXTJOIN(", ", TRUE, IF(X3842:AS3842="Y", X$1:AS$1, IF(X3842:AS3842&lt;&gt;"", X$1:AS$1 &amp; ": " &amp; X3842:AS3842, "")))
</f>
        <v>Fentanyl, Any Opioid</v>
      </c>
    </row>
    <row r="3843">
      <c r="A3843" s="2">
        <v>44268.0</v>
      </c>
      <c r="B3843" s="1" t="s">
        <v>50</v>
      </c>
      <c r="C3843" s="1">
        <v>42.0</v>
      </c>
      <c r="D3843" s="1" t="s">
        <v>51</v>
      </c>
      <c r="E3843" s="1" t="s">
        <v>63</v>
      </c>
      <c r="F3843" s="1" t="s">
        <v>267</v>
      </c>
      <c r="G3843" s="1" t="s">
        <v>185</v>
      </c>
      <c r="H3843" s="1" t="s">
        <v>91</v>
      </c>
      <c r="I3843" s="1" t="s">
        <v>55</v>
      </c>
      <c r="J3843" s="1" t="s">
        <v>562</v>
      </c>
      <c r="K3843" s="1" t="s">
        <v>91</v>
      </c>
      <c r="L3843" s="1" t="s">
        <v>55</v>
      </c>
      <c r="M3843" s="1" t="s">
        <v>177</v>
      </c>
      <c r="N3843" s="1" t="s">
        <v>66</v>
      </c>
      <c r="O3843" s="1" t="s">
        <v>562</v>
      </c>
      <c r="P3843" s="1" t="s">
        <v>91</v>
      </c>
      <c r="Q3843" s="1" t="s">
        <v>55</v>
      </c>
      <c r="R3843" s="1" t="s">
        <v>44</v>
      </c>
      <c r="S3843" s="1" t="s">
        <v>4437</v>
      </c>
      <c r="T3843" s="1" t="s">
        <v>774</v>
      </c>
      <c r="U3843" s="1" t="s">
        <v>59</v>
      </c>
      <c r="Y3843" s="1" t="s">
        <v>60</v>
      </c>
      <c r="Z3843" s="1" t="s">
        <v>60</v>
      </c>
      <c r="AD3843" s="1" t="s">
        <v>60</v>
      </c>
      <c r="AM3843" s="1" t="s">
        <v>60</v>
      </c>
      <c r="AR3843" s="1" t="s">
        <v>60</v>
      </c>
      <c r="AT3843" s="1" t="s">
        <v>188</v>
      </c>
      <c r="AU3843" s="1" t="s">
        <v>564</v>
      </c>
      <c r="AV3843" s="1" t="s">
        <v>565</v>
      </c>
      <c r="AW3843" s="3" t="str">
        <f t="shared" si="1"/>
        <v>Other</v>
      </c>
      <c r="AX3843" s="3" t="str">
        <f t="array" ref="AX3843">TEXTJOIN(", ", TRUE, IF(X3843:AS3843="Y", X$1:AS$1, IF(X3843:AS3843&lt;&gt;"", X$1:AS$1 &amp; ": " &amp; X3843:AS3843, "")))
</f>
        <v>Cocaine, Fentanyl, Ethanol, Xylazine, Any Opioid</v>
      </c>
    </row>
    <row r="3844">
      <c r="A3844" s="2">
        <v>42926.0</v>
      </c>
      <c r="B3844" s="1" t="s">
        <v>86</v>
      </c>
      <c r="C3844" s="1">
        <v>25.0</v>
      </c>
      <c r="D3844" s="1" t="s">
        <v>76</v>
      </c>
      <c r="E3844" s="1" t="s">
        <v>63</v>
      </c>
      <c r="G3844" s="1" t="s">
        <v>562</v>
      </c>
      <c r="H3844" s="1" t="s">
        <v>91</v>
      </c>
      <c r="I3844" s="1" t="s">
        <v>55</v>
      </c>
      <c r="J3844" s="1" t="s">
        <v>562</v>
      </c>
      <c r="K3844" s="1" t="s">
        <v>91</v>
      </c>
      <c r="L3844" s="1" t="s">
        <v>55</v>
      </c>
      <c r="M3844" s="1" t="s">
        <v>56</v>
      </c>
      <c r="N3844" s="1" t="s">
        <v>4438</v>
      </c>
      <c r="O3844" s="1" t="s">
        <v>562</v>
      </c>
      <c r="P3844" s="1" t="s">
        <v>91</v>
      </c>
      <c r="Q3844" s="1" t="s">
        <v>55</v>
      </c>
      <c r="R3844" s="1" t="s">
        <v>56</v>
      </c>
      <c r="T3844" s="1" t="s">
        <v>4439</v>
      </c>
      <c r="U3844" s="1" t="s">
        <v>59</v>
      </c>
      <c r="AD3844" s="1" t="s">
        <v>60</v>
      </c>
      <c r="AF3844" s="1" t="s">
        <v>60</v>
      </c>
      <c r="AI3844" s="1" t="s">
        <v>60</v>
      </c>
      <c r="AS3844" s="1" t="s">
        <v>4440</v>
      </c>
      <c r="AT3844" s="1" t="s">
        <v>564</v>
      </c>
      <c r="AU3844" s="1" t="s">
        <v>564</v>
      </c>
      <c r="AV3844" s="1" t="s">
        <v>565</v>
      </c>
      <c r="AW3844" s="3" t="str">
        <f t="shared" si="1"/>
        <v>Other</v>
      </c>
      <c r="AX3844" s="3" t="str">
        <f t="array" ref="AX3844">TEXTJOIN(", ", TRUE, IF(X3844:AS3844="Y", X$1:AS$1, IF(X3844:AS3844&lt;&gt;"", X$1:AS$1 &amp; ": " &amp; X3844:AS3844, "")))
</f>
        <v>Ethanol, Benzodiazepine, Amphet, Other: difluro</v>
      </c>
    </row>
    <row r="3845">
      <c r="A3845" s="2">
        <v>42259.0</v>
      </c>
      <c r="B3845" s="1" t="s">
        <v>86</v>
      </c>
      <c r="C3845" s="1">
        <v>46.0</v>
      </c>
      <c r="D3845" s="1" t="s">
        <v>51</v>
      </c>
      <c r="E3845" s="1" t="s">
        <v>63</v>
      </c>
      <c r="J3845" s="1" t="s">
        <v>941</v>
      </c>
      <c r="M3845" s="1" t="s">
        <v>56</v>
      </c>
      <c r="O3845" s="1" t="s">
        <v>4441</v>
      </c>
      <c r="Q3845" s="1" t="s">
        <v>55</v>
      </c>
      <c r="T3845" s="1" t="s">
        <v>4442</v>
      </c>
      <c r="AD3845" s="1" t="s">
        <v>60</v>
      </c>
      <c r="AR3845" s="1" t="s">
        <v>1107</v>
      </c>
      <c r="AS3845" s="1" t="s">
        <v>3177</v>
      </c>
      <c r="AT3845" s="1" t="s">
        <v>62</v>
      </c>
      <c r="AU3845" s="1" t="s">
        <v>943</v>
      </c>
      <c r="AV3845" s="1" t="s">
        <v>4443</v>
      </c>
      <c r="AW3845" s="3" t="str">
        <f t="shared" si="1"/>
        <v>Other</v>
      </c>
      <c r="AX3845" s="3" t="str">
        <f t="array" ref="AX3845">TEXTJOIN(", ", TRUE, IF(X3845:AS3845="Y", X$1:AS$1, IF(X3845:AS3845&lt;&gt;"", X$1:AS$1 &amp; ": " &amp; X3845:AS3845, "")))
</f>
        <v>Ethanol, Any Opioid: N, Other: GHB</v>
      </c>
    </row>
    <row r="3846">
      <c r="A3846" s="2">
        <v>44446.0</v>
      </c>
      <c r="B3846" s="1" t="s">
        <v>50</v>
      </c>
      <c r="C3846" s="1">
        <v>35.0</v>
      </c>
      <c r="D3846" s="1" t="s">
        <v>51</v>
      </c>
      <c r="E3846" s="1" t="s">
        <v>63</v>
      </c>
      <c r="F3846" s="1" t="s">
        <v>267</v>
      </c>
      <c r="G3846" s="1" t="s">
        <v>103</v>
      </c>
      <c r="H3846" s="1" t="s">
        <v>103</v>
      </c>
      <c r="I3846" s="1" t="s">
        <v>55</v>
      </c>
      <c r="J3846" s="1" t="s">
        <v>103</v>
      </c>
      <c r="K3846" s="1" t="s">
        <v>103</v>
      </c>
      <c r="L3846" s="1" t="s">
        <v>55</v>
      </c>
      <c r="M3846" s="1" t="s">
        <v>92</v>
      </c>
      <c r="N3846" s="1" t="s">
        <v>119</v>
      </c>
      <c r="O3846" s="1" t="s">
        <v>103</v>
      </c>
      <c r="P3846" s="1" t="s">
        <v>103</v>
      </c>
      <c r="Q3846" s="1" t="s">
        <v>55</v>
      </c>
      <c r="R3846" s="1" t="s">
        <v>44</v>
      </c>
      <c r="S3846" s="1" t="s">
        <v>2570</v>
      </c>
      <c r="T3846" s="1" t="s">
        <v>2629</v>
      </c>
      <c r="U3846" s="1" t="s">
        <v>59</v>
      </c>
      <c r="Z3846" s="1" t="s">
        <v>60</v>
      </c>
      <c r="AD3846" s="1" t="s">
        <v>60</v>
      </c>
      <c r="AR3846" s="1" t="s">
        <v>60</v>
      </c>
      <c r="AT3846" s="1" t="s">
        <v>167</v>
      </c>
      <c r="AU3846" s="1" t="s">
        <v>167</v>
      </c>
      <c r="AV3846" s="1" t="s">
        <v>168</v>
      </c>
      <c r="AW3846" s="3" t="str">
        <f t="shared" si="1"/>
        <v>Other</v>
      </c>
      <c r="AX3846" s="3" t="str">
        <f t="array" ref="AX3846">TEXTJOIN(", ", TRUE, IF(X3846:AS3846="Y", X$1:AS$1, IF(X3846:AS3846&lt;&gt;"", X$1:AS$1 &amp; ": " &amp; X3846:AS3846, "")))
</f>
        <v>Fentanyl, Ethanol, Any Opioid</v>
      </c>
    </row>
    <row r="3847">
      <c r="A3847" s="4">
        <v>44181.0</v>
      </c>
      <c r="B3847" s="1" t="s">
        <v>50</v>
      </c>
      <c r="C3847" s="1">
        <v>35.0</v>
      </c>
      <c r="D3847" s="1" t="s">
        <v>51</v>
      </c>
      <c r="E3847" s="1" t="s">
        <v>52</v>
      </c>
      <c r="J3847" s="1" t="s">
        <v>91</v>
      </c>
      <c r="K3847" s="1" t="s">
        <v>91</v>
      </c>
      <c r="L3847" s="1" t="s">
        <v>55</v>
      </c>
      <c r="M3847" s="1" t="s">
        <v>327</v>
      </c>
      <c r="N3847" s="1" t="s">
        <v>136</v>
      </c>
      <c r="O3847" s="1" t="s">
        <v>91</v>
      </c>
      <c r="P3847" s="1" t="s">
        <v>91</v>
      </c>
      <c r="Q3847" s="1" t="s">
        <v>55</v>
      </c>
      <c r="R3847" s="1" t="s">
        <v>67</v>
      </c>
      <c r="T3847" s="1" t="s">
        <v>4444</v>
      </c>
      <c r="U3847" s="1" t="s">
        <v>59</v>
      </c>
      <c r="Y3847" s="1" t="s">
        <v>60</v>
      </c>
      <c r="Z3847" s="1" t="s">
        <v>60</v>
      </c>
      <c r="AA3847" s="1" t="s">
        <v>60</v>
      </c>
      <c r="AB3847" s="1" t="s">
        <v>60</v>
      </c>
      <c r="AR3847" s="1" t="s">
        <v>60</v>
      </c>
      <c r="AT3847" s="1" t="s">
        <v>62</v>
      </c>
      <c r="AU3847" s="1" t="s">
        <v>110</v>
      </c>
      <c r="AV3847" s="1" t="s">
        <v>111</v>
      </c>
      <c r="AW3847" s="3" t="str">
        <f t="shared" si="1"/>
        <v>Other</v>
      </c>
      <c r="AX3847" s="3" t="str">
        <f t="array" ref="AX3847">TEXTJOIN(", ", TRUE, IF(X3847:AS3847="Y", X$1:AS$1, IF(X3847:AS3847&lt;&gt;"", X$1:AS$1 &amp; ": " &amp; X3847:AS3847, "")))
</f>
        <v>Cocaine, Fentanyl, Fentanyl Analogue, Oxycodone, Any Opioid</v>
      </c>
    </row>
    <row r="3848">
      <c r="A3848" s="2">
        <v>43876.0</v>
      </c>
      <c r="B3848" s="1" t="s">
        <v>50</v>
      </c>
      <c r="C3848" s="1">
        <v>39.0</v>
      </c>
      <c r="D3848" s="1" t="s">
        <v>51</v>
      </c>
      <c r="E3848" s="1" t="s">
        <v>63</v>
      </c>
      <c r="G3848" s="1" t="s">
        <v>3351</v>
      </c>
      <c r="H3848" s="1" t="s">
        <v>65</v>
      </c>
      <c r="I3848" s="1" t="s">
        <v>55</v>
      </c>
      <c r="J3848" s="1" t="s">
        <v>263</v>
      </c>
      <c r="K3848" s="1" t="s">
        <v>263</v>
      </c>
      <c r="L3848" s="1" t="s">
        <v>55</v>
      </c>
      <c r="M3848" s="1" t="s">
        <v>56</v>
      </c>
      <c r="N3848" s="1" t="s">
        <v>178</v>
      </c>
      <c r="O3848" s="1" t="s">
        <v>263</v>
      </c>
      <c r="P3848" s="1" t="s">
        <v>263</v>
      </c>
      <c r="Q3848" s="1" t="s">
        <v>55</v>
      </c>
      <c r="R3848" s="1" t="s">
        <v>67</v>
      </c>
      <c r="T3848" s="1" t="s">
        <v>4445</v>
      </c>
      <c r="U3848" s="1" t="s">
        <v>59</v>
      </c>
      <c r="Z3848" s="1" t="s">
        <v>60</v>
      </c>
      <c r="AB3848" s="1" t="s">
        <v>60</v>
      </c>
      <c r="AF3848" s="1" t="s">
        <v>60</v>
      </c>
      <c r="AM3848" s="1" t="s">
        <v>60</v>
      </c>
      <c r="AR3848" s="1" t="s">
        <v>60</v>
      </c>
      <c r="AT3848" s="1" t="s">
        <v>3353</v>
      </c>
      <c r="AU3848" s="1" t="s">
        <v>387</v>
      </c>
      <c r="AV3848" s="1" t="s">
        <v>289</v>
      </c>
      <c r="AW3848" s="3" t="str">
        <f t="shared" si="1"/>
        <v>Other</v>
      </c>
      <c r="AX3848" s="3" t="str">
        <f t="array" ref="AX3848">TEXTJOIN(", ", TRUE, IF(X3848:AS3848="Y", X$1:AS$1, IF(X3848:AS3848&lt;&gt;"", X$1:AS$1 &amp; ": " &amp; X3848:AS3848, "")))
</f>
        <v>Fentanyl, Oxycodone, Benzodiazepine, Xylazine, Any Opioid</v>
      </c>
    </row>
    <row r="3849">
      <c r="A3849" s="2">
        <v>43741.0</v>
      </c>
      <c r="B3849" s="1" t="s">
        <v>50</v>
      </c>
      <c r="C3849" s="1">
        <v>61.0</v>
      </c>
      <c r="D3849" s="1" t="s">
        <v>51</v>
      </c>
      <c r="E3849" s="1" t="s">
        <v>63</v>
      </c>
      <c r="G3849" s="1" t="s">
        <v>185</v>
      </c>
      <c r="H3849" s="1" t="s">
        <v>91</v>
      </c>
      <c r="I3849" s="1" t="s">
        <v>55</v>
      </c>
      <c r="J3849" s="1" t="s">
        <v>185</v>
      </c>
      <c r="K3849" s="1" t="s">
        <v>91</v>
      </c>
      <c r="L3849" s="1" t="s">
        <v>55</v>
      </c>
      <c r="M3849" s="1" t="s">
        <v>56</v>
      </c>
      <c r="N3849" s="1" t="s">
        <v>136</v>
      </c>
      <c r="O3849" s="1" t="s">
        <v>185</v>
      </c>
      <c r="P3849" s="1" t="s">
        <v>91</v>
      </c>
      <c r="Q3849" s="1" t="s">
        <v>55</v>
      </c>
      <c r="R3849" s="1" t="s">
        <v>56</v>
      </c>
      <c r="T3849" s="1" t="s">
        <v>631</v>
      </c>
      <c r="U3849" s="1" t="s">
        <v>59</v>
      </c>
      <c r="X3849" s="1" t="s">
        <v>60</v>
      </c>
      <c r="AD3849" s="1" t="s">
        <v>60</v>
      </c>
      <c r="AP3849" s="1" t="s">
        <v>60</v>
      </c>
      <c r="AR3849" s="1" t="s">
        <v>60</v>
      </c>
      <c r="AT3849" s="1" t="s">
        <v>188</v>
      </c>
      <c r="AU3849" s="1" t="s">
        <v>188</v>
      </c>
      <c r="AV3849" s="1" t="s">
        <v>189</v>
      </c>
      <c r="AW3849" s="3" t="str">
        <f t="shared" si="1"/>
        <v>Other</v>
      </c>
      <c r="AX3849" s="3" t="str">
        <f t="array" ref="AX3849">TEXTJOIN(", ", TRUE, IF(X3849:AS3849="Y", X$1:AS$1, IF(X3849:AS3849&lt;&gt;"", X$1:AS$1 &amp; ": " &amp; X3849:AS3849, "")))
</f>
        <v>Heroin, Ethanol, Heroin/Morph/Codeine, Any Opioid</v>
      </c>
    </row>
    <row r="3850">
      <c r="A3850" s="2">
        <v>43689.0</v>
      </c>
      <c r="B3850" s="1" t="s">
        <v>50</v>
      </c>
      <c r="C3850" s="1">
        <v>38.0</v>
      </c>
      <c r="D3850" s="1" t="s">
        <v>76</v>
      </c>
      <c r="E3850" s="1" t="s">
        <v>52</v>
      </c>
      <c r="G3850" s="1" t="s">
        <v>211</v>
      </c>
      <c r="H3850" s="1" t="s">
        <v>91</v>
      </c>
      <c r="I3850" s="1" t="s">
        <v>55</v>
      </c>
      <c r="J3850" s="1" t="s">
        <v>211</v>
      </c>
      <c r="K3850" s="1" t="s">
        <v>91</v>
      </c>
      <c r="L3850" s="1" t="s">
        <v>55</v>
      </c>
      <c r="M3850" s="1" t="s">
        <v>177</v>
      </c>
      <c r="N3850" s="1" t="s">
        <v>136</v>
      </c>
      <c r="O3850" s="1" t="s">
        <v>211</v>
      </c>
      <c r="P3850" s="1" t="s">
        <v>91</v>
      </c>
      <c r="Q3850" s="1" t="s">
        <v>55</v>
      </c>
      <c r="R3850" s="1" t="s">
        <v>44</v>
      </c>
      <c r="T3850" s="1" t="s">
        <v>4446</v>
      </c>
      <c r="U3850" s="1" t="s">
        <v>59</v>
      </c>
      <c r="Y3850" s="1" t="s">
        <v>60</v>
      </c>
      <c r="Z3850" s="1" t="s">
        <v>60</v>
      </c>
      <c r="AR3850" s="1" t="s">
        <v>60</v>
      </c>
      <c r="AT3850" s="1" t="s">
        <v>214</v>
      </c>
      <c r="AU3850" s="1" t="s">
        <v>214</v>
      </c>
      <c r="AV3850" s="1" t="s">
        <v>215</v>
      </c>
      <c r="AW3850" s="3" t="str">
        <f t="shared" si="1"/>
        <v>Other</v>
      </c>
      <c r="AX3850" s="3" t="str">
        <f t="array" ref="AX3850">TEXTJOIN(", ", TRUE, IF(X3850:AS3850="Y", X$1:AS$1, IF(X3850:AS3850&lt;&gt;"", X$1:AS$1 &amp; ": " &amp; X3850:AS3850, "")))
</f>
        <v>Cocaine, Fentanyl, Any Opioid</v>
      </c>
    </row>
    <row r="3851">
      <c r="A3851" s="2">
        <v>42758.0</v>
      </c>
      <c r="B3851" s="1" t="s">
        <v>86</v>
      </c>
      <c r="C3851" s="1">
        <v>64.0</v>
      </c>
      <c r="D3851" s="1" t="s">
        <v>51</v>
      </c>
      <c r="E3851" s="1" t="s">
        <v>63</v>
      </c>
      <c r="F3851" s="1" t="s">
        <v>137</v>
      </c>
      <c r="G3851" s="1" t="s">
        <v>91</v>
      </c>
      <c r="H3851" s="1" t="s">
        <v>91</v>
      </c>
      <c r="I3851" s="1" t="s">
        <v>55</v>
      </c>
      <c r="J3851" s="1" t="s">
        <v>91</v>
      </c>
      <c r="K3851" s="1" t="s">
        <v>91</v>
      </c>
      <c r="L3851" s="1" t="s">
        <v>55</v>
      </c>
      <c r="M3851" s="1" t="s">
        <v>56</v>
      </c>
      <c r="N3851" s="1" t="s">
        <v>136</v>
      </c>
      <c r="O3851" s="1" t="s">
        <v>91</v>
      </c>
      <c r="P3851" s="1" t="s">
        <v>91</v>
      </c>
      <c r="Q3851" s="1" t="s">
        <v>55</v>
      </c>
      <c r="R3851" s="1" t="s">
        <v>56</v>
      </c>
      <c r="T3851" s="1" t="s">
        <v>618</v>
      </c>
      <c r="U3851" s="1" t="s">
        <v>59</v>
      </c>
      <c r="X3851" s="1" t="s">
        <v>60</v>
      </c>
      <c r="Z3851" s="1" t="s">
        <v>60</v>
      </c>
      <c r="AG3851" s="1" t="s">
        <v>60</v>
      </c>
      <c r="AT3851" s="1" t="s">
        <v>110</v>
      </c>
      <c r="AU3851" s="1" t="s">
        <v>110</v>
      </c>
      <c r="AV3851" s="1" t="s">
        <v>111</v>
      </c>
      <c r="AW3851" s="3" t="str">
        <f t="shared" si="1"/>
        <v>Other</v>
      </c>
      <c r="AX3851" s="3" t="str">
        <f t="array" ref="AX3851">TEXTJOIN(", ", TRUE, IF(X3851:AS3851="Y", X$1:AS$1, IF(X3851:AS3851&lt;&gt;"", X$1:AS$1 &amp; ": " &amp; X3851:AS3851, "")))
</f>
        <v>Heroin, Fentanyl, Methadone</v>
      </c>
    </row>
    <row r="3852">
      <c r="A3852" s="2">
        <v>44083.0</v>
      </c>
      <c r="B3852" s="1" t="s">
        <v>50</v>
      </c>
      <c r="C3852" s="1">
        <v>21.0</v>
      </c>
      <c r="D3852" s="1" t="s">
        <v>51</v>
      </c>
      <c r="E3852" s="1" t="s">
        <v>63</v>
      </c>
      <c r="G3852" s="1" t="s">
        <v>237</v>
      </c>
      <c r="H3852" s="1" t="s">
        <v>125</v>
      </c>
      <c r="I3852" s="1" t="s">
        <v>55</v>
      </c>
      <c r="J3852" s="1" t="s">
        <v>237</v>
      </c>
      <c r="K3852" s="1" t="s">
        <v>125</v>
      </c>
      <c r="L3852" s="1" t="s">
        <v>55</v>
      </c>
      <c r="M3852" s="1" t="s">
        <v>44</v>
      </c>
      <c r="N3852" s="1" t="s">
        <v>136</v>
      </c>
      <c r="O3852" s="1" t="s">
        <v>91</v>
      </c>
      <c r="P3852" s="1" t="s">
        <v>91</v>
      </c>
      <c r="Q3852" s="1" t="s">
        <v>55</v>
      </c>
      <c r="R3852" s="1" t="s">
        <v>67</v>
      </c>
      <c r="T3852" s="1" t="s">
        <v>1970</v>
      </c>
      <c r="U3852" s="1" t="s">
        <v>59</v>
      </c>
      <c r="Z3852" s="1" t="s">
        <v>60</v>
      </c>
      <c r="AR3852" s="1" t="s">
        <v>60</v>
      </c>
      <c r="AT3852" s="1" t="s">
        <v>240</v>
      </c>
      <c r="AU3852" s="1" t="s">
        <v>240</v>
      </c>
      <c r="AV3852" s="1" t="s">
        <v>111</v>
      </c>
      <c r="AW3852" s="3" t="str">
        <f t="shared" si="1"/>
        <v>Other</v>
      </c>
      <c r="AX3852" s="3" t="str">
        <f t="array" ref="AX3852">TEXTJOIN(", ", TRUE, IF(X3852:AS3852="Y", X$1:AS$1, IF(X3852:AS3852&lt;&gt;"", X$1:AS$1 &amp; ": " &amp; X3852:AS3852, "")))
</f>
        <v>Fentanyl, Any Opioid</v>
      </c>
    </row>
    <row r="3853">
      <c r="A3853" s="2">
        <v>43541.0</v>
      </c>
      <c r="B3853" s="1" t="s">
        <v>50</v>
      </c>
      <c r="C3853" s="1">
        <v>53.0</v>
      </c>
      <c r="D3853" s="1" t="s">
        <v>51</v>
      </c>
      <c r="E3853" s="1" t="s">
        <v>63</v>
      </c>
      <c r="G3853" s="1" t="s">
        <v>474</v>
      </c>
      <c r="H3853" s="1" t="s">
        <v>91</v>
      </c>
      <c r="I3853" s="1" t="s">
        <v>55</v>
      </c>
      <c r="J3853" s="1" t="s">
        <v>474</v>
      </c>
      <c r="K3853" s="1" t="s">
        <v>91</v>
      </c>
      <c r="L3853" s="1" t="s">
        <v>55</v>
      </c>
      <c r="M3853" s="1" t="s">
        <v>56</v>
      </c>
      <c r="N3853" s="1" t="s">
        <v>2189</v>
      </c>
      <c r="O3853" s="1" t="s">
        <v>474</v>
      </c>
      <c r="P3853" s="1" t="s">
        <v>91</v>
      </c>
      <c r="Q3853" s="1" t="s">
        <v>55</v>
      </c>
      <c r="R3853" s="1" t="s">
        <v>56</v>
      </c>
      <c r="T3853" s="1" t="s">
        <v>4447</v>
      </c>
      <c r="U3853" s="1" t="s">
        <v>59</v>
      </c>
      <c r="V3853" s="1" t="s">
        <v>3239</v>
      </c>
      <c r="AJ3853" s="1" t="s">
        <v>60</v>
      </c>
      <c r="AR3853" s="1" t="s">
        <v>60</v>
      </c>
      <c r="AT3853" s="1" t="s">
        <v>477</v>
      </c>
      <c r="AU3853" s="1" t="s">
        <v>477</v>
      </c>
      <c r="AV3853" s="1" t="s">
        <v>478</v>
      </c>
      <c r="AW3853" s="3" t="str">
        <f t="shared" si="1"/>
        <v>Other</v>
      </c>
      <c r="AX3853" s="3" t="str">
        <f t="array" ref="AX3853">TEXTJOIN(", ", TRUE, IF(X3853:AS3853="Y", X$1:AS$1, IF(X3853:AS3853&lt;&gt;"", X$1:AS$1 &amp; ": " &amp; X3853:AS3853, "")))
</f>
        <v>Tramad, Any Opioid</v>
      </c>
    </row>
    <row r="3854">
      <c r="A3854" s="2">
        <v>42976.0</v>
      </c>
      <c r="B3854" s="1" t="s">
        <v>86</v>
      </c>
      <c r="C3854" s="1">
        <v>33.0</v>
      </c>
      <c r="D3854" s="1" t="s">
        <v>51</v>
      </c>
      <c r="E3854" s="1" t="s">
        <v>63</v>
      </c>
      <c r="G3854" s="1" t="s">
        <v>64</v>
      </c>
      <c r="H3854" s="1" t="s">
        <v>65</v>
      </c>
      <c r="I3854" s="1" t="s">
        <v>55</v>
      </c>
      <c r="J3854" s="1" t="s">
        <v>64</v>
      </c>
      <c r="K3854" s="1" t="s">
        <v>65</v>
      </c>
      <c r="L3854" s="1" t="s">
        <v>55</v>
      </c>
      <c r="M3854" s="1" t="s">
        <v>92</v>
      </c>
      <c r="N3854" s="1" t="s">
        <v>136</v>
      </c>
      <c r="O3854" s="1" t="s">
        <v>64</v>
      </c>
      <c r="P3854" s="1" t="s">
        <v>65</v>
      </c>
      <c r="Q3854" s="1" t="s">
        <v>55</v>
      </c>
      <c r="R3854" s="1" t="s">
        <v>44</v>
      </c>
      <c r="S3854" s="1" t="s">
        <v>92</v>
      </c>
      <c r="T3854" s="1" t="s">
        <v>4448</v>
      </c>
      <c r="U3854" s="1" t="s">
        <v>59</v>
      </c>
      <c r="X3854" s="1" t="s">
        <v>60</v>
      </c>
      <c r="Z3854" s="1" t="s">
        <v>60</v>
      </c>
      <c r="AI3854" s="1" t="s">
        <v>60</v>
      </c>
      <c r="AT3854" s="1" t="s">
        <v>69</v>
      </c>
      <c r="AU3854" s="1" t="s">
        <v>69</v>
      </c>
      <c r="AV3854" s="1" t="s">
        <v>70</v>
      </c>
      <c r="AW3854" s="3" t="str">
        <f t="shared" si="1"/>
        <v>Other</v>
      </c>
      <c r="AX3854" s="3" t="str">
        <f t="array" ref="AX3854">TEXTJOIN(", ", TRUE, IF(X3854:AS3854="Y", X$1:AS$1, IF(X3854:AS3854&lt;&gt;"", X$1:AS$1 &amp; ": " &amp; X3854:AS3854, "")))
</f>
        <v>Heroin, Fentanyl, Amphet</v>
      </c>
    </row>
    <row r="3855">
      <c r="A3855" s="2">
        <v>43994.0</v>
      </c>
      <c r="B3855" s="1" t="s">
        <v>50</v>
      </c>
      <c r="C3855" s="1">
        <v>19.0</v>
      </c>
      <c r="D3855" s="1" t="s">
        <v>51</v>
      </c>
      <c r="E3855" s="1" t="s">
        <v>63</v>
      </c>
      <c r="F3855" s="1" t="s">
        <v>137</v>
      </c>
      <c r="G3855" s="1" t="s">
        <v>98</v>
      </c>
      <c r="H3855" s="1" t="s">
        <v>54</v>
      </c>
      <c r="I3855" s="1" t="s">
        <v>55</v>
      </c>
      <c r="J3855" s="1" t="s">
        <v>98</v>
      </c>
      <c r="K3855" s="1" t="s">
        <v>54</v>
      </c>
      <c r="L3855" s="1" t="s">
        <v>55</v>
      </c>
      <c r="M3855" s="1" t="s">
        <v>56</v>
      </c>
      <c r="N3855" s="1" t="s">
        <v>178</v>
      </c>
      <c r="O3855" s="1" t="s">
        <v>98</v>
      </c>
      <c r="P3855" s="1" t="s">
        <v>54</v>
      </c>
      <c r="Q3855" s="1" t="s">
        <v>55</v>
      </c>
      <c r="R3855" s="1" t="s">
        <v>67</v>
      </c>
      <c r="T3855" s="1" t="s">
        <v>83</v>
      </c>
      <c r="U3855" s="1" t="s">
        <v>59</v>
      </c>
      <c r="Z3855" s="1" t="s">
        <v>60</v>
      </c>
      <c r="AR3855" s="1" t="s">
        <v>60</v>
      </c>
      <c r="AT3855" s="1" t="s">
        <v>100</v>
      </c>
      <c r="AU3855" s="1" t="s">
        <v>100</v>
      </c>
      <c r="AV3855" s="1" t="s">
        <v>101</v>
      </c>
      <c r="AW3855" s="3" t="str">
        <f t="shared" si="1"/>
        <v>Other</v>
      </c>
      <c r="AX3855" s="3" t="str">
        <f t="array" ref="AX3855">TEXTJOIN(", ", TRUE, IF(X3855:AS3855="Y", X$1:AS$1, IF(X3855:AS3855&lt;&gt;"", X$1:AS$1 &amp; ": " &amp; X3855:AS3855, "")))
</f>
        <v>Fentanyl, Any Opioid</v>
      </c>
    </row>
    <row r="3856">
      <c r="A3856" s="2">
        <v>44415.0</v>
      </c>
      <c r="B3856" s="1" t="s">
        <v>50</v>
      </c>
      <c r="C3856" s="1">
        <v>42.0</v>
      </c>
      <c r="D3856" s="1" t="s">
        <v>51</v>
      </c>
      <c r="E3856" s="1" t="s">
        <v>502</v>
      </c>
      <c r="G3856" s="1" t="s">
        <v>103</v>
      </c>
      <c r="H3856" s="1" t="s">
        <v>103</v>
      </c>
      <c r="I3856" s="1" t="s">
        <v>55</v>
      </c>
      <c r="J3856" s="1" t="s">
        <v>103</v>
      </c>
      <c r="K3856" s="1" t="s">
        <v>103</v>
      </c>
      <c r="L3856" s="1" t="s">
        <v>55</v>
      </c>
      <c r="M3856" s="1" t="s">
        <v>56</v>
      </c>
      <c r="N3856" s="1" t="s">
        <v>119</v>
      </c>
      <c r="O3856" s="1" t="s">
        <v>103</v>
      </c>
      <c r="P3856" s="1" t="s">
        <v>103</v>
      </c>
      <c r="Q3856" s="1" t="s">
        <v>55</v>
      </c>
      <c r="R3856" s="1" t="s">
        <v>56</v>
      </c>
      <c r="T3856" s="1" t="s">
        <v>2629</v>
      </c>
      <c r="U3856" s="1" t="s">
        <v>59</v>
      </c>
      <c r="Z3856" s="1" t="s">
        <v>60</v>
      </c>
      <c r="AD3856" s="1" t="s">
        <v>60</v>
      </c>
      <c r="AR3856" s="1" t="s">
        <v>60</v>
      </c>
      <c r="AT3856" s="1" t="s">
        <v>167</v>
      </c>
      <c r="AU3856" s="1" t="s">
        <v>167</v>
      </c>
      <c r="AV3856" s="1" t="s">
        <v>168</v>
      </c>
      <c r="AW3856" s="3" t="str">
        <f t="shared" si="1"/>
        <v>Other</v>
      </c>
      <c r="AX3856" s="3" t="str">
        <f t="array" ref="AX3856">TEXTJOIN(", ", TRUE, IF(X3856:AS3856="Y", X$1:AS$1, IF(X3856:AS3856&lt;&gt;"", X$1:AS$1 &amp; ": " &amp; X3856:AS3856, "")))
</f>
        <v>Fentanyl, Ethanol, Any Opioid</v>
      </c>
    </row>
    <row r="3857">
      <c r="A3857" s="4">
        <v>41591.0</v>
      </c>
      <c r="B3857" s="1" t="s">
        <v>50</v>
      </c>
      <c r="C3857" s="1">
        <v>29.0</v>
      </c>
      <c r="D3857" s="1" t="s">
        <v>51</v>
      </c>
      <c r="E3857" s="1" t="s">
        <v>63</v>
      </c>
      <c r="G3857" s="1" t="s">
        <v>120</v>
      </c>
      <c r="H3857" s="1" t="s">
        <v>121</v>
      </c>
      <c r="J3857" s="1" t="s">
        <v>120</v>
      </c>
      <c r="L3857" s="1" t="s">
        <v>55</v>
      </c>
      <c r="M3857" s="1" t="s">
        <v>56</v>
      </c>
      <c r="N3857" s="1" t="s">
        <v>66</v>
      </c>
      <c r="O3857" s="1" t="s">
        <v>120</v>
      </c>
      <c r="P3857" s="1" t="s">
        <v>121</v>
      </c>
      <c r="R3857" s="1" t="s">
        <v>56</v>
      </c>
      <c r="T3857" s="1" t="s">
        <v>677</v>
      </c>
      <c r="U3857" s="1" t="s">
        <v>59</v>
      </c>
      <c r="X3857" s="1" t="s">
        <v>60</v>
      </c>
      <c r="Y3857" s="1" t="s">
        <v>60</v>
      </c>
      <c r="AT3857" s="1" t="s">
        <v>236</v>
      </c>
      <c r="AU3857" s="1" t="s">
        <v>236</v>
      </c>
      <c r="AV3857" s="1" t="s">
        <v>123</v>
      </c>
      <c r="AW3857" s="3" t="str">
        <f t="shared" si="1"/>
        <v>Middletown</v>
      </c>
      <c r="AX3857" s="3" t="str">
        <f t="array" ref="AX3857">TEXTJOIN(", ", TRUE, IF(X3857:AS3857="Y", X$1:AS$1, IF(X3857:AS3857&lt;&gt;"", X$1:AS$1 &amp; ": " &amp; X3857:AS3857, "")))
</f>
        <v>Heroin, Cocaine</v>
      </c>
    </row>
    <row r="3858">
      <c r="A3858" s="2">
        <v>42018.0</v>
      </c>
      <c r="B3858" s="1" t="s">
        <v>86</v>
      </c>
      <c r="C3858" s="1">
        <v>39.0</v>
      </c>
      <c r="D3858" s="1" t="s">
        <v>51</v>
      </c>
      <c r="E3858" s="1" t="s">
        <v>52</v>
      </c>
      <c r="G3858" s="1" t="s">
        <v>263</v>
      </c>
      <c r="H3858" s="1" t="s">
        <v>263</v>
      </c>
      <c r="I3858" s="1" t="s">
        <v>55</v>
      </c>
      <c r="J3858" s="1" t="s">
        <v>263</v>
      </c>
      <c r="M3858" s="1" t="s">
        <v>56</v>
      </c>
      <c r="O3858" s="1" t="s">
        <v>263</v>
      </c>
      <c r="P3858" s="1" t="s">
        <v>263</v>
      </c>
      <c r="Q3858" s="1" t="s">
        <v>55</v>
      </c>
      <c r="R3858" s="1" t="s">
        <v>56</v>
      </c>
      <c r="T3858" s="1" t="s">
        <v>73</v>
      </c>
      <c r="U3858" s="1" t="s">
        <v>59</v>
      </c>
      <c r="W3858" s="1" t="s">
        <v>60</v>
      </c>
      <c r="X3858" s="1" t="s">
        <v>60</v>
      </c>
      <c r="AP3858" s="1" t="s">
        <v>60</v>
      </c>
      <c r="AR3858" s="1" t="s">
        <v>60</v>
      </c>
      <c r="AT3858" s="1" t="s">
        <v>387</v>
      </c>
      <c r="AU3858" s="1" t="s">
        <v>387</v>
      </c>
      <c r="AV3858" s="1" t="s">
        <v>289</v>
      </c>
      <c r="AW3858" s="3" t="str">
        <f t="shared" si="1"/>
        <v>Other</v>
      </c>
      <c r="AX3858" s="3" t="str">
        <f t="array" ref="AX3858">TEXTJOIN(", ", TRUE, IF(X3858:AS3858="Y", X$1:AS$1, IF(X3858:AS3858&lt;&gt;"", X$1:AS$1 &amp; ": " &amp; X3858:AS3858, "")))
</f>
        <v>Heroin, Heroin/Morph/Codeine, Any Opioid</v>
      </c>
    </row>
    <row r="3859">
      <c r="A3859" s="2">
        <v>43880.0</v>
      </c>
      <c r="B3859" s="1" t="s">
        <v>50</v>
      </c>
      <c r="C3859" s="1">
        <v>54.0</v>
      </c>
      <c r="D3859" s="1" t="s">
        <v>51</v>
      </c>
      <c r="E3859" s="1" t="s">
        <v>63</v>
      </c>
      <c r="F3859" s="1" t="s">
        <v>137</v>
      </c>
      <c r="G3859" s="1" t="s">
        <v>455</v>
      </c>
      <c r="H3859" s="1" t="s">
        <v>103</v>
      </c>
      <c r="I3859" s="1" t="s">
        <v>55</v>
      </c>
      <c r="J3859" s="1" t="s">
        <v>455</v>
      </c>
      <c r="K3859" s="1" t="s">
        <v>103</v>
      </c>
      <c r="L3859" s="1" t="s">
        <v>55</v>
      </c>
      <c r="M3859" s="1" t="s">
        <v>56</v>
      </c>
      <c r="N3859" s="1" t="s">
        <v>119</v>
      </c>
      <c r="O3859" s="1" t="s">
        <v>455</v>
      </c>
      <c r="P3859" s="1" t="s">
        <v>103</v>
      </c>
      <c r="Q3859" s="1" t="s">
        <v>55</v>
      </c>
      <c r="R3859" s="1" t="s">
        <v>56</v>
      </c>
      <c r="T3859" s="1" t="s">
        <v>4449</v>
      </c>
      <c r="U3859" s="1" t="s">
        <v>59</v>
      </c>
      <c r="X3859" s="1" t="s">
        <v>60</v>
      </c>
      <c r="Y3859" s="1" t="s">
        <v>60</v>
      </c>
      <c r="Z3859" s="1" t="s">
        <v>60</v>
      </c>
      <c r="AD3859" s="1" t="s">
        <v>60</v>
      </c>
      <c r="AR3859" s="1" t="s">
        <v>60</v>
      </c>
      <c r="AT3859" s="1" t="s">
        <v>457</v>
      </c>
      <c r="AU3859" s="1" t="s">
        <v>457</v>
      </c>
      <c r="AV3859" s="1" t="s">
        <v>458</v>
      </c>
      <c r="AW3859" s="3" t="str">
        <f t="shared" si="1"/>
        <v>Other</v>
      </c>
      <c r="AX3859" s="3" t="str">
        <f t="array" ref="AX3859">TEXTJOIN(", ", TRUE, IF(X3859:AS3859="Y", X$1:AS$1, IF(X3859:AS3859&lt;&gt;"", X$1:AS$1 &amp; ": " &amp; X3859:AS3859, "")))
</f>
        <v>Heroin, Cocaine, Fentanyl, Ethanol, Any Opioid</v>
      </c>
    </row>
    <row r="3860">
      <c r="A3860" s="2">
        <v>43507.0</v>
      </c>
      <c r="B3860" s="1" t="s">
        <v>50</v>
      </c>
      <c r="C3860" s="1">
        <v>31.0</v>
      </c>
      <c r="D3860" s="1" t="s">
        <v>51</v>
      </c>
      <c r="E3860" s="1" t="s">
        <v>63</v>
      </c>
      <c r="G3860" s="1" t="s">
        <v>238</v>
      </c>
      <c r="H3860" s="1" t="s">
        <v>125</v>
      </c>
      <c r="I3860" s="1" t="s">
        <v>55</v>
      </c>
      <c r="J3860" s="1" t="s">
        <v>238</v>
      </c>
      <c r="K3860" s="1" t="s">
        <v>125</v>
      </c>
      <c r="L3860" s="1" t="s">
        <v>55</v>
      </c>
      <c r="M3860" s="1" t="s">
        <v>56</v>
      </c>
      <c r="N3860" s="1" t="s">
        <v>136</v>
      </c>
      <c r="O3860" s="1" t="s">
        <v>238</v>
      </c>
      <c r="P3860" s="1" t="s">
        <v>125</v>
      </c>
      <c r="Q3860" s="1" t="s">
        <v>55</v>
      </c>
      <c r="R3860" s="1" t="s">
        <v>56</v>
      </c>
      <c r="T3860" s="1" t="s">
        <v>4450</v>
      </c>
      <c r="U3860" s="1" t="s">
        <v>59</v>
      </c>
      <c r="Y3860" s="1" t="s">
        <v>60</v>
      </c>
      <c r="Z3860" s="1" t="s">
        <v>60</v>
      </c>
      <c r="AF3860" s="1" t="s">
        <v>60</v>
      </c>
      <c r="AR3860" s="1" t="s">
        <v>60</v>
      </c>
      <c r="AT3860" s="1" t="s">
        <v>567</v>
      </c>
      <c r="AU3860" s="1" t="s">
        <v>567</v>
      </c>
      <c r="AV3860" s="1" t="s">
        <v>241</v>
      </c>
      <c r="AW3860" s="3" t="str">
        <f t="shared" si="1"/>
        <v>Other</v>
      </c>
      <c r="AX3860" s="3" t="str">
        <f t="array" ref="AX3860">TEXTJOIN(", ", TRUE, IF(X3860:AS3860="Y", X$1:AS$1, IF(X3860:AS3860&lt;&gt;"", X$1:AS$1 &amp; ": " &amp; X3860:AS3860, "")))
</f>
        <v>Cocaine, Fentanyl, Benzodiazepine, Any Opioid</v>
      </c>
    </row>
    <row r="3861">
      <c r="A3861" s="2">
        <v>44503.0</v>
      </c>
      <c r="B3861" s="1" t="s">
        <v>50</v>
      </c>
      <c r="C3861" s="1">
        <v>38.0</v>
      </c>
      <c r="D3861" s="1" t="s">
        <v>51</v>
      </c>
      <c r="E3861" s="1" t="s">
        <v>63</v>
      </c>
      <c r="G3861" s="1" t="s">
        <v>397</v>
      </c>
      <c r="H3861" s="1" t="s">
        <v>103</v>
      </c>
      <c r="I3861" s="1" t="s">
        <v>55</v>
      </c>
      <c r="J3861" s="1" t="s">
        <v>397</v>
      </c>
      <c r="K3861" s="1" t="s">
        <v>103</v>
      </c>
      <c r="L3861" s="1" t="s">
        <v>55</v>
      </c>
      <c r="M3861" s="1" t="s">
        <v>56</v>
      </c>
      <c r="N3861" s="1" t="s">
        <v>66</v>
      </c>
      <c r="O3861" s="1" t="s">
        <v>397</v>
      </c>
      <c r="P3861" s="1" t="s">
        <v>103</v>
      </c>
      <c r="Q3861" s="1" t="s">
        <v>55</v>
      </c>
      <c r="R3861" s="1" t="s">
        <v>56</v>
      </c>
      <c r="T3861" s="1" t="s">
        <v>151</v>
      </c>
      <c r="U3861" s="1" t="s">
        <v>59</v>
      </c>
      <c r="Y3861" s="1" t="s">
        <v>60</v>
      </c>
      <c r="Z3861" s="1" t="s">
        <v>60</v>
      </c>
      <c r="AR3861" s="1" t="s">
        <v>60</v>
      </c>
      <c r="AT3861" s="1" t="s">
        <v>399</v>
      </c>
      <c r="AU3861" s="1" t="s">
        <v>399</v>
      </c>
      <c r="AV3861" s="1" t="s">
        <v>709</v>
      </c>
      <c r="AW3861" s="3" t="str">
        <f t="shared" si="1"/>
        <v>Other</v>
      </c>
      <c r="AX3861" s="3" t="str">
        <f t="array" ref="AX3861">TEXTJOIN(", ", TRUE, IF(X3861:AS3861="Y", X$1:AS$1, IF(X3861:AS3861&lt;&gt;"", X$1:AS$1 &amp; ": " &amp; X3861:AS3861, "")))
</f>
        <v>Cocaine, Fentanyl, Any Opioid</v>
      </c>
    </row>
    <row r="3862">
      <c r="A3862" s="4">
        <v>43060.0</v>
      </c>
      <c r="B3862" s="1" t="s">
        <v>86</v>
      </c>
      <c r="C3862" s="1">
        <v>42.0</v>
      </c>
      <c r="D3862" s="1" t="s">
        <v>51</v>
      </c>
      <c r="E3862" s="1" t="s">
        <v>63</v>
      </c>
      <c r="G3862" s="1" t="s">
        <v>540</v>
      </c>
      <c r="H3862" s="1" t="s">
        <v>91</v>
      </c>
      <c r="I3862" s="1" t="s">
        <v>55</v>
      </c>
      <c r="J3862" s="1" t="s">
        <v>540</v>
      </c>
      <c r="K3862" s="1" t="s">
        <v>91</v>
      </c>
      <c r="L3862" s="1" t="s">
        <v>55</v>
      </c>
      <c r="M3862" s="1" t="s">
        <v>56</v>
      </c>
      <c r="N3862" s="1" t="s">
        <v>119</v>
      </c>
      <c r="O3862" s="1" t="s">
        <v>540</v>
      </c>
      <c r="P3862" s="1" t="s">
        <v>91</v>
      </c>
      <c r="Q3862" s="1" t="s">
        <v>55</v>
      </c>
      <c r="R3862" s="1" t="s">
        <v>56</v>
      </c>
      <c r="T3862" s="1" t="s">
        <v>4451</v>
      </c>
      <c r="U3862" s="1" t="s">
        <v>59</v>
      </c>
      <c r="X3862" s="1" t="s">
        <v>60</v>
      </c>
      <c r="AT3862" s="1" t="s">
        <v>542</v>
      </c>
      <c r="AU3862" s="1" t="s">
        <v>542</v>
      </c>
      <c r="AV3862" s="1" t="s">
        <v>543</v>
      </c>
      <c r="AW3862" s="3" t="str">
        <f t="shared" si="1"/>
        <v>Other</v>
      </c>
      <c r="AX3862" s="3" t="str">
        <f t="array" ref="AX3862">TEXTJOIN(", ", TRUE, IF(X3862:AS3862="Y", X$1:AS$1, IF(X3862:AS3862&lt;&gt;"", X$1:AS$1 &amp; ": " &amp; X3862:AS3862, "")))
</f>
        <v>Heroin</v>
      </c>
    </row>
    <row r="3863">
      <c r="A3863" s="2">
        <v>42802.0</v>
      </c>
      <c r="B3863" s="1" t="s">
        <v>86</v>
      </c>
      <c r="C3863" s="1">
        <v>51.0</v>
      </c>
      <c r="D3863" s="1" t="s">
        <v>76</v>
      </c>
      <c r="E3863" s="1" t="s">
        <v>63</v>
      </c>
      <c r="G3863" s="1" t="s">
        <v>397</v>
      </c>
      <c r="H3863" s="1" t="s">
        <v>103</v>
      </c>
      <c r="I3863" s="1" t="s">
        <v>55</v>
      </c>
      <c r="J3863" s="1" t="s">
        <v>397</v>
      </c>
      <c r="K3863" s="1" t="s">
        <v>103</v>
      </c>
      <c r="L3863" s="1" t="s">
        <v>55</v>
      </c>
      <c r="M3863" s="1" t="s">
        <v>56</v>
      </c>
      <c r="N3863" s="1" t="s">
        <v>4452</v>
      </c>
      <c r="O3863" s="1" t="s">
        <v>103</v>
      </c>
      <c r="P3863" s="1" t="s">
        <v>103</v>
      </c>
      <c r="Q3863" s="1" t="s">
        <v>55</v>
      </c>
      <c r="R3863" s="1" t="s">
        <v>67</v>
      </c>
      <c r="T3863" s="1" t="s">
        <v>4453</v>
      </c>
      <c r="U3863" s="1" t="s">
        <v>59</v>
      </c>
      <c r="AI3863" s="1" t="s">
        <v>60</v>
      </c>
      <c r="AJ3863" s="1" t="s">
        <v>60</v>
      </c>
      <c r="AT3863" s="1" t="s">
        <v>399</v>
      </c>
      <c r="AU3863" s="1" t="s">
        <v>399</v>
      </c>
      <c r="AV3863" s="1" t="s">
        <v>168</v>
      </c>
      <c r="AW3863" s="3" t="str">
        <f t="shared" si="1"/>
        <v>Other</v>
      </c>
      <c r="AX3863" s="3" t="str">
        <f t="array" ref="AX3863">TEXTJOIN(", ", TRUE, IF(X3863:AS3863="Y", X$1:AS$1, IF(X3863:AS3863&lt;&gt;"", X$1:AS$1 &amp; ": " &amp; X3863:AS3863, "")))
</f>
        <v>Amphet, Tramad</v>
      </c>
    </row>
    <row r="3864">
      <c r="A3864" s="2">
        <v>42860.0</v>
      </c>
      <c r="B3864" s="1" t="s">
        <v>86</v>
      </c>
      <c r="C3864" s="1">
        <v>64.0</v>
      </c>
      <c r="D3864" s="1" t="s">
        <v>51</v>
      </c>
      <c r="E3864" s="1" t="s">
        <v>63</v>
      </c>
      <c r="F3864" s="1" t="s">
        <v>137</v>
      </c>
      <c r="G3864" s="1" t="s">
        <v>437</v>
      </c>
      <c r="H3864" s="1" t="s">
        <v>91</v>
      </c>
      <c r="I3864" s="1" t="s">
        <v>55</v>
      </c>
      <c r="J3864" s="1" t="s">
        <v>437</v>
      </c>
      <c r="K3864" s="1" t="s">
        <v>91</v>
      </c>
      <c r="L3864" s="1" t="s">
        <v>55</v>
      </c>
      <c r="M3864" s="1" t="s">
        <v>56</v>
      </c>
      <c r="N3864" s="1" t="s">
        <v>136</v>
      </c>
      <c r="O3864" s="1" t="s">
        <v>185</v>
      </c>
      <c r="P3864" s="1" t="s">
        <v>91</v>
      </c>
      <c r="Q3864" s="1" t="s">
        <v>55</v>
      </c>
      <c r="R3864" s="1" t="s">
        <v>67</v>
      </c>
      <c r="T3864" s="1" t="s">
        <v>1678</v>
      </c>
      <c r="U3864" s="1" t="s">
        <v>59</v>
      </c>
      <c r="X3864" s="1" t="s">
        <v>60</v>
      </c>
      <c r="AD3864" s="1" t="s">
        <v>60</v>
      </c>
      <c r="AT3864" s="1" t="s">
        <v>439</v>
      </c>
      <c r="AU3864" s="1" t="s">
        <v>439</v>
      </c>
      <c r="AV3864" s="1" t="s">
        <v>189</v>
      </c>
      <c r="AW3864" s="3" t="str">
        <f t="shared" si="1"/>
        <v>Other</v>
      </c>
      <c r="AX3864" s="3" t="str">
        <f t="array" ref="AX3864">TEXTJOIN(", ", TRUE, IF(X3864:AS3864="Y", X$1:AS$1, IF(X3864:AS3864&lt;&gt;"", X$1:AS$1 &amp; ": " &amp; X3864:AS3864, "")))
</f>
        <v>Heroin, Ethanol</v>
      </c>
    </row>
    <row r="3865">
      <c r="A3865" s="4">
        <v>42673.0</v>
      </c>
      <c r="B3865" s="1" t="s">
        <v>50</v>
      </c>
      <c r="C3865" s="1">
        <v>51.0</v>
      </c>
      <c r="D3865" s="1" t="s">
        <v>51</v>
      </c>
      <c r="E3865" s="1" t="s">
        <v>63</v>
      </c>
      <c r="G3865" s="1" t="s">
        <v>1288</v>
      </c>
      <c r="H3865" s="1" t="s">
        <v>103</v>
      </c>
      <c r="I3865" s="1" t="s">
        <v>55</v>
      </c>
      <c r="J3865" s="1" t="s">
        <v>1288</v>
      </c>
      <c r="M3865" s="1" t="s">
        <v>56</v>
      </c>
      <c r="N3865" s="1" t="s">
        <v>119</v>
      </c>
      <c r="O3865" s="1" t="s">
        <v>1288</v>
      </c>
      <c r="R3865" s="1" t="s">
        <v>56</v>
      </c>
      <c r="T3865" s="1" t="s">
        <v>4454</v>
      </c>
      <c r="U3865" s="1" t="s">
        <v>59</v>
      </c>
      <c r="W3865" s="1" t="s">
        <v>60</v>
      </c>
      <c r="X3865" s="1" t="s">
        <v>60</v>
      </c>
      <c r="Y3865" s="1" t="s">
        <v>60</v>
      </c>
      <c r="AF3865" s="1" t="s">
        <v>60</v>
      </c>
      <c r="AP3865" s="1" t="s">
        <v>60</v>
      </c>
      <c r="AR3865" s="1" t="s">
        <v>60</v>
      </c>
      <c r="AT3865" s="1" t="s">
        <v>1290</v>
      </c>
      <c r="AU3865" s="1" t="s">
        <v>1290</v>
      </c>
      <c r="AV3865" s="1" t="s">
        <v>1291</v>
      </c>
      <c r="AW3865" s="3" t="str">
        <f t="shared" si="1"/>
        <v>Other</v>
      </c>
      <c r="AX3865" s="3" t="str">
        <f t="array" ref="AX3865">TEXTJOIN(", ", TRUE, IF(X3865:AS3865="Y", X$1:AS$1, IF(X3865:AS3865&lt;&gt;"", X$1:AS$1 &amp; ": " &amp; X3865:AS3865, "")))
</f>
        <v>Heroin, Cocaine, Benzodiazepine, Heroin/Morph/Codeine, Any Opioid</v>
      </c>
    </row>
    <row r="3866">
      <c r="A3866" s="2">
        <v>43125.0</v>
      </c>
      <c r="B3866" s="1" t="s">
        <v>50</v>
      </c>
      <c r="C3866" s="1">
        <v>45.0</v>
      </c>
      <c r="D3866" s="1" t="s">
        <v>51</v>
      </c>
      <c r="E3866" s="1" t="s">
        <v>52</v>
      </c>
      <c r="G3866" s="1" t="s">
        <v>185</v>
      </c>
      <c r="H3866" s="1" t="s">
        <v>91</v>
      </c>
      <c r="I3866" s="1" t="s">
        <v>55</v>
      </c>
      <c r="J3866" s="1" t="s">
        <v>143</v>
      </c>
      <c r="K3866" s="1" t="s">
        <v>91</v>
      </c>
      <c r="M3866" s="1" t="s">
        <v>193</v>
      </c>
      <c r="N3866" s="1" t="s">
        <v>136</v>
      </c>
      <c r="O3866" s="1" t="s">
        <v>143</v>
      </c>
      <c r="P3866" s="1" t="s">
        <v>91</v>
      </c>
      <c r="Q3866" s="1" t="s">
        <v>55</v>
      </c>
      <c r="R3866" s="1" t="s">
        <v>44</v>
      </c>
      <c r="T3866" s="1" t="s">
        <v>83</v>
      </c>
      <c r="U3866" s="1" t="s">
        <v>59</v>
      </c>
      <c r="Z3866" s="1" t="s">
        <v>60</v>
      </c>
      <c r="AR3866" s="1" t="s">
        <v>60</v>
      </c>
      <c r="AT3866" s="1" t="s">
        <v>188</v>
      </c>
      <c r="AU3866" s="1" t="s">
        <v>145</v>
      </c>
      <c r="AV3866" s="1" t="s">
        <v>146</v>
      </c>
      <c r="AW3866" s="3" t="str">
        <f t="shared" si="1"/>
        <v>Other</v>
      </c>
      <c r="AX3866" s="3" t="str">
        <f t="array" ref="AX3866">TEXTJOIN(", ", TRUE, IF(X3866:AS3866="Y", X$1:AS$1, IF(X3866:AS3866&lt;&gt;"", X$1:AS$1 &amp; ": " &amp; X3866:AS3866, "")))
</f>
        <v>Fentanyl, Any Opioid</v>
      </c>
    </row>
    <row r="3867">
      <c r="A3867" s="2">
        <v>42627.0</v>
      </c>
      <c r="B3867" s="1" t="s">
        <v>50</v>
      </c>
      <c r="C3867" s="1">
        <v>29.0</v>
      </c>
      <c r="D3867" s="1" t="s">
        <v>51</v>
      </c>
      <c r="E3867" s="1" t="s">
        <v>63</v>
      </c>
      <c r="G3867" s="1" t="s">
        <v>4455</v>
      </c>
      <c r="H3867" s="1" t="s">
        <v>4455</v>
      </c>
      <c r="I3867" s="1" t="s">
        <v>1178</v>
      </c>
      <c r="J3867" s="1" t="s">
        <v>1303</v>
      </c>
      <c r="M3867" s="1" t="s">
        <v>269</v>
      </c>
      <c r="N3867" s="1" t="s">
        <v>136</v>
      </c>
      <c r="O3867" s="1" t="s">
        <v>1303</v>
      </c>
      <c r="R3867" s="1" t="s">
        <v>44</v>
      </c>
      <c r="S3867" s="1" t="s">
        <v>4456</v>
      </c>
      <c r="T3867" s="1" t="s">
        <v>4457</v>
      </c>
      <c r="U3867" s="1" t="s">
        <v>59</v>
      </c>
      <c r="W3867" s="1" t="s">
        <v>60</v>
      </c>
      <c r="X3867" s="1" t="s">
        <v>60</v>
      </c>
      <c r="Z3867" s="1" t="s">
        <v>60</v>
      </c>
      <c r="AD3867" s="1" t="s">
        <v>60</v>
      </c>
      <c r="AP3867" s="1" t="s">
        <v>60</v>
      </c>
      <c r="AR3867" s="1" t="s">
        <v>60</v>
      </c>
      <c r="AT3867" s="1" t="s">
        <v>4458</v>
      </c>
      <c r="AU3867" s="1" t="s">
        <v>1305</v>
      </c>
      <c r="AV3867" s="1" t="s">
        <v>1306</v>
      </c>
      <c r="AW3867" s="3" t="str">
        <f t="shared" si="1"/>
        <v>Other</v>
      </c>
      <c r="AX3867" s="3" t="str">
        <f t="array" ref="AX3867">TEXTJOIN(", ", TRUE, IF(X3867:AS3867="Y", X$1:AS$1, IF(X3867:AS3867&lt;&gt;"", X$1:AS$1 &amp; ": " &amp; X3867:AS3867, "")))
</f>
        <v>Heroin, Fentanyl, Ethanol, Heroin/Morph/Codeine, Any Opioid</v>
      </c>
    </row>
    <row r="3868">
      <c r="A3868" s="2">
        <v>42951.0</v>
      </c>
      <c r="B3868" s="1" t="s">
        <v>86</v>
      </c>
      <c r="C3868" s="1">
        <v>30.0</v>
      </c>
      <c r="D3868" s="1" t="s">
        <v>51</v>
      </c>
      <c r="E3868" s="1" t="s">
        <v>63</v>
      </c>
      <c r="G3868" s="1" t="s">
        <v>1041</v>
      </c>
      <c r="H3868" s="1" t="s">
        <v>103</v>
      </c>
      <c r="I3868" s="1" t="s">
        <v>55</v>
      </c>
      <c r="J3868" s="1" t="s">
        <v>82</v>
      </c>
      <c r="K3868" s="1" t="s">
        <v>54</v>
      </c>
      <c r="L3868" s="1" t="s">
        <v>55</v>
      </c>
      <c r="M3868" s="1" t="s">
        <v>595</v>
      </c>
      <c r="N3868" s="1" t="s">
        <v>136</v>
      </c>
      <c r="O3868" s="1" t="s">
        <v>82</v>
      </c>
      <c r="P3868" s="1" t="s">
        <v>54</v>
      </c>
      <c r="Q3868" s="1" t="s">
        <v>55</v>
      </c>
      <c r="R3868" s="1" t="s">
        <v>44</v>
      </c>
      <c r="S3868" s="1" t="s">
        <v>4459</v>
      </c>
      <c r="T3868" s="1" t="s">
        <v>596</v>
      </c>
      <c r="U3868" s="1" t="s">
        <v>59</v>
      </c>
      <c r="X3868" s="1" t="s">
        <v>60</v>
      </c>
      <c r="Z3868" s="1" t="s">
        <v>60</v>
      </c>
      <c r="AT3868" s="1" t="s">
        <v>1043</v>
      </c>
      <c r="AU3868" s="1" t="s">
        <v>329</v>
      </c>
      <c r="AV3868" s="1" t="s">
        <v>85</v>
      </c>
      <c r="AW3868" s="3" t="str">
        <f t="shared" si="1"/>
        <v>Other</v>
      </c>
      <c r="AX3868" s="3" t="str">
        <f t="array" ref="AX3868">TEXTJOIN(", ", TRUE, IF(X3868:AS3868="Y", X$1:AS$1, IF(X3868:AS3868&lt;&gt;"", X$1:AS$1 &amp; ": " &amp; X3868:AS3868, "")))
</f>
        <v>Heroin, Fentanyl</v>
      </c>
    </row>
    <row r="3869">
      <c r="A3869" s="2">
        <v>44443.0</v>
      </c>
      <c r="B3869" s="1" t="s">
        <v>50</v>
      </c>
      <c r="C3869" s="1">
        <v>40.0</v>
      </c>
      <c r="D3869" s="1" t="s">
        <v>51</v>
      </c>
      <c r="E3869" s="1" t="s">
        <v>63</v>
      </c>
      <c r="G3869" s="1" t="s">
        <v>300</v>
      </c>
      <c r="H3869" s="1" t="s">
        <v>299</v>
      </c>
      <c r="I3869" s="1" t="s">
        <v>55</v>
      </c>
      <c r="J3869" s="1" t="s">
        <v>300</v>
      </c>
      <c r="K3869" s="1" t="s">
        <v>299</v>
      </c>
      <c r="L3869" s="1" t="s">
        <v>55</v>
      </c>
      <c r="M3869" s="1" t="s">
        <v>56</v>
      </c>
      <c r="N3869" s="1" t="s">
        <v>136</v>
      </c>
      <c r="O3869" s="1" t="s">
        <v>300</v>
      </c>
      <c r="P3869" s="1" t="s">
        <v>299</v>
      </c>
      <c r="Q3869" s="1" t="s">
        <v>55</v>
      </c>
      <c r="R3869" s="1" t="s">
        <v>56</v>
      </c>
      <c r="T3869" s="1" t="s">
        <v>3689</v>
      </c>
      <c r="U3869" s="1" t="s">
        <v>59</v>
      </c>
      <c r="Y3869" s="1" t="s">
        <v>60</v>
      </c>
      <c r="Z3869" s="1" t="s">
        <v>60</v>
      </c>
      <c r="AF3869" s="1" t="s">
        <v>60</v>
      </c>
      <c r="AR3869" s="1" t="s">
        <v>60</v>
      </c>
      <c r="AT3869" s="1" t="s">
        <v>304</v>
      </c>
      <c r="AU3869" s="1" t="s">
        <v>304</v>
      </c>
      <c r="AV3869" s="1" t="s">
        <v>302</v>
      </c>
      <c r="AW3869" s="3" t="str">
        <f t="shared" si="1"/>
        <v>Other</v>
      </c>
      <c r="AX3869" s="3" t="str">
        <f t="array" ref="AX3869">TEXTJOIN(", ", TRUE, IF(X3869:AS3869="Y", X$1:AS$1, IF(X3869:AS3869&lt;&gt;"", X$1:AS$1 &amp; ": " &amp; X3869:AS3869, "")))
</f>
        <v>Cocaine, Fentanyl, Benzodiazepine, Any Opioid</v>
      </c>
    </row>
    <row r="3870">
      <c r="A3870" s="4">
        <v>42328.0</v>
      </c>
      <c r="B3870" s="1" t="s">
        <v>86</v>
      </c>
      <c r="C3870" s="1">
        <v>37.0</v>
      </c>
      <c r="D3870" s="1" t="s">
        <v>51</v>
      </c>
      <c r="E3870" s="1" t="s">
        <v>63</v>
      </c>
      <c r="G3870" s="1" t="s">
        <v>185</v>
      </c>
      <c r="H3870" s="1" t="s">
        <v>91</v>
      </c>
      <c r="I3870" s="1" t="s">
        <v>55</v>
      </c>
      <c r="J3870" s="1" t="s">
        <v>91</v>
      </c>
      <c r="M3870" s="1" t="s">
        <v>56</v>
      </c>
      <c r="O3870" s="1" t="s">
        <v>185</v>
      </c>
      <c r="P3870" s="1" t="s">
        <v>91</v>
      </c>
      <c r="Q3870" s="1" t="s">
        <v>55</v>
      </c>
      <c r="R3870" s="1" t="s">
        <v>56</v>
      </c>
      <c r="T3870" s="1" t="s">
        <v>4460</v>
      </c>
      <c r="U3870" s="1" t="s">
        <v>59</v>
      </c>
      <c r="W3870" s="1" t="s">
        <v>60</v>
      </c>
      <c r="X3870" s="1" t="s">
        <v>60</v>
      </c>
      <c r="Z3870" s="1" t="s">
        <v>60</v>
      </c>
      <c r="AB3870" s="1" t="s">
        <v>60</v>
      </c>
      <c r="AF3870" s="1" t="s">
        <v>60</v>
      </c>
      <c r="AP3870" s="1" t="s">
        <v>60</v>
      </c>
      <c r="AR3870" s="1" t="s">
        <v>60</v>
      </c>
      <c r="AT3870" s="1" t="s">
        <v>188</v>
      </c>
      <c r="AU3870" s="1" t="s">
        <v>110</v>
      </c>
      <c r="AV3870" s="1" t="s">
        <v>189</v>
      </c>
      <c r="AW3870" s="3" t="str">
        <f t="shared" si="1"/>
        <v>Other</v>
      </c>
      <c r="AX3870" s="3" t="str">
        <f t="array" ref="AX3870">TEXTJOIN(", ", TRUE, IF(X3870:AS3870="Y", X$1:AS$1, IF(X3870:AS3870&lt;&gt;"", X$1:AS$1 &amp; ": " &amp; X3870:AS3870, "")))
</f>
        <v>Heroin, Fentanyl, Oxycodone, Benzodiazepine, Heroin/Morph/Codeine, Any Opioid</v>
      </c>
    </row>
    <row r="3871">
      <c r="A3871" s="2">
        <v>42516.0</v>
      </c>
      <c r="B3871" s="1" t="s">
        <v>50</v>
      </c>
      <c r="C3871" s="1">
        <v>31.0</v>
      </c>
      <c r="D3871" s="1" t="s">
        <v>51</v>
      </c>
      <c r="E3871" s="1" t="s">
        <v>63</v>
      </c>
      <c r="G3871" s="1" t="s">
        <v>2143</v>
      </c>
      <c r="H3871" s="1" t="s">
        <v>54</v>
      </c>
      <c r="I3871" s="1" t="s">
        <v>55</v>
      </c>
      <c r="J3871" s="1" t="s">
        <v>117</v>
      </c>
      <c r="M3871" s="1" t="s">
        <v>92</v>
      </c>
      <c r="N3871" s="1" t="s">
        <v>136</v>
      </c>
      <c r="O3871" s="1" t="s">
        <v>82</v>
      </c>
      <c r="R3871" s="1" t="s">
        <v>67</v>
      </c>
      <c r="T3871" s="1" t="s">
        <v>4461</v>
      </c>
      <c r="U3871" s="1" t="s">
        <v>59</v>
      </c>
      <c r="X3871" s="1" t="s">
        <v>60</v>
      </c>
      <c r="Z3871" s="1" t="s">
        <v>60</v>
      </c>
      <c r="AP3871" s="1" t="s">
        <v>60</v>
      </c>
      <c r="AR3871" s="1" t="s">
        <v>60</v>
      </c>
      <c r="AT3871" s="1" t="s">
        <v>2144</v>
      </c>
      <c r="AV3871" s="1" t="s">
        <v>85</v>
      </c>
      <c r="AW3871" s="3" t="str">
        <f t="shared" si="1"/>
        <v>Other</v>
      </c>
      <c r="AX3871" s="3" t="str">
        <f t="array" ref="AX3871">TEXTJOIN(", ", TRUE, IF(X3871:AS3871="Y", X$1:AS$1, IF(X3871:AS3871&lt;&gt;"", X$1:AS$1 &amp; ": " &amp; X3871:AS3871, "")))
</f>
        <v>Heroin, Fentanyl, Heroin/Morph/Codeine, Any Opioid</v>
      </c>
    </row>
    <row r="3872">
      <c r="A3872" s="2">
        <v>42117.0</v>
      </c>
      <c r="B3872" s="1" t="s">
        <v>86</v>
      </c>
      <c r="C3872" s="1">
        <v>30.0</v>
      </c>
      <c r="D3872" s="1" t="s">
        <v>51</v>
      </c>
      <c r="E3872" s="1" t="s">
        <v>63</v>
      </c>
      <c r="G3872" s="1" t="s">
        <v>82</v>
      </c>
      <c r="H3872" s="1" t="s">
        <v>54</v>
      </c>
      <c r="I3872" s="1" t="s">
        <v>55</v>
      </c>
      <c r="J3872" s="1" t="s">
        <v>82</v>
      </c>
      <c r="M3872" s="1" t="s">
        <v>56</v>
      </c>
      <c r="O3872" s="1" t="s">
        <v>82</v>
      </c>
      <c r="P3872" s="1" t="s">
        <v>54</v>
      </c>
      <c r="Q3872" s="1" t="s">
        <v>55</v>
      </c>
      <c r="R3872" s="1" t="s">
        <v>56</v>
      </c>
      <c r="T3872" s="1" t="s">
        <v>985</v>
      </c>
      <c r="U3872" s="1" t="s">
        <v>59</v>
      </c>
      <c r="W3872" s="1" t="s">
        <v>60</v>
      </c>
      <c r="X3872" s="1" t="s">
        <v>60</v>
      </c>
      <c r="AD3872" s="1" t="s">
        <v>60</v>
      </c>
      <c r="AP3872" s="1" t="s">
        <v>60</v>
      </c>
      <c r="AR3872" s="1" t="s">
        <v>60</v>
      </c>
      <c r="AT3872" s="1" t="s">
        <v>329</v>
      </c>
      <c r="AU3872" s="1" t="s">
        <v>329</v>
      </c>
      <c r="AV3872" s="1" t="s">
        <v>85</v>
      </c>
      <c r="AW3872" s="3" t="str">
        <f t="shared" si="1"/>
        <v>Other</v>
      </c>
      <c r="AX3872" s="3" t="str">
        <f t="array" ref="AX3872">TEXTJOIN(", ", TRUE, IF(X3872:AS3872="Y", X$1:AS$1, IF(X3872:AS3872&lt;&gt;"", X$1:AS$1 &amp; ": " &amp; X3872:AS3872, "")))
</f>
        <v>Heroin, Ethanol, Heroin/Morph/Codeine, Any Opioid</v>
      </c>
    </row>
    <row r="3873">
      <c r="A3873" s="2">
        <v>44407.0</v>
      </c>
      <c r="B3873" s="1" t="s">
        <v>50</v>
      </c>
      <c r="C3873" s="1">
        <v>72.0</v>
      </c>
      <c r="D3873" s="1" t="s">
        <v>51</v>
      </c>
      <c r="E3873" s="1" t="s">
        <v>63</v>
      </c>
      <c r="F3873" s="1" t="s">
        <v>267</v>
      </c>
      <c r="G3873" s="1" t="s">
        <v>262</v>
      </c>
      <c r="H3873" s="1" t="s">
        <v>263</v>
      </c>
      <c r="I3873" s="1" t="s">
        <v>55</v>
      </c>
      <c r="J3873" s="1" t="s">
        <v>262</v>
      </c>
      <c r="K3873" s="1" t="s">
        <v>263</v>
      </c>
      <c r="L3873" s="1" t="s">
        <v>55</v>
      </c>
      <c r="M3873" s="1" t="s">
        <v>56</v>
      </c>
      <c r="N3873" s="1" t="s">
        <v>93</v>
      </c>
      <c r="O3873" s="1" t="s">
        <v>262</v>
      </c>
      <c r="P3873" s="1" t="s">
        <v>263</v>
      </c>
      <c r="Q3873" s="1" t="s">
        <v>55</v>
      </c>
      <c r="R3873" s="1" t="s">
        <v>56</v>
      </c>
      <c r="T3873" s="1" t="s">
        <v>4462</v>
      </c>
      <c r="U3873" s="1" t="s">
        <v>59</v>
      </c>
      <c r="V3873" s="1" t="s">
        <v>258</v>
      </c>
      <c r="Y3873" s="1" t="s">
        <v>60</v>
      </c>
      <c r="Z3873" s="1" t="s">
        <v>60</v>
      </c>
      <c r="AN3873" s="1" t="s">
        <v>60</v>
      </c>
      <c r="AR3873" s="1" t="s">
        <v>60</v>
      </c>
      <c r="AT3873" s="1" t="s">
        <v>556</v>
      </c>
      <c r="AU3873" s="1" t="s">
        <v>556</v>
      </c>
      <c r="AV3873" s="1" t="s">
        <v>266</v>
      </c>
      <c r="AW3873" s="3" t="str">
        <f t="shared" si="1"/>
        <v>Other</v>
      </c>
      <c r="AX3873" s="3" t="str">
        <f t="array" ref="AX3873">TEXTJOIN(", ", TRUE, IF(X3873:AS3873="Y", X$1:AS$1, IF(X3873:AS3873&lt;&gt;"", X$1:AS$1 &amp; ": " &amp; X3873:AS3873, "")))
</f>
        <v>Cocaine, Fentanyl, Gabapentin, Any Opioid</v>
      </c>
    </row>
    <row r="3874">
      <c r="A3874" s="4">
        <v>43390.0</v>
      </c>
      <c r="B3874" s="1" t="s">
        <v>50</v>
      </c>
      <c r="C3874" s="1">
        <v>34.0</v>
      </c>
      <c r="D3874" s="1" t="s">
        <v>76</v>
      </c>
      <c r="E3874" s="1" t="s">
        <v>63</v>
      </c>
      <c r="J3874" s="1" t="s">
        <v>64</v>
      </c>
      <c r="K3874" s="1" t="s">
        <v>65</v>
      </c>
      <c r="M3874" s="1" t="s">
        <v>56</v>
      </c>
      <c r="N3874" s="1" t="s">
        <v>66</v>
      </c>
      <c r="O3874" s="1" t="s">
        <v>64</v>
      </c>
      <c r="P3874" s="1" t="s">
        <v>65</v>
      </c>
      <c r="Q3874" s="1" t="s">
        <v>55</v>
      </c>
      <c r="R3874" s="1" t="s">
        <v>44</v>
      </c>
      <c r="T3874" s="1" t="s">
        <v>4463</v>
      </c>
      <c r="U3874" s="1" t="s">
        <v>59</v>
      </c>
      <c r="Z3874" s="1" t="s">
        <v>60</v>
      </c>
      <c r="AD3874" s="1" t="s">
        <v>60</v>
      </c>
      <c r="AF3874" s="1" t="s">
        <v>60</v>
      </c>
      <c r="AR3874" s="1" t="s">
        <v>60</v>
      </c>
      <c r="AT3874" s="1" t="s">
        <v>62</v>
      </c>
      <c r="AU3874" s="1" t="s">
        <v>69</v>
      </c>
      <c r="AV3874" s="1" t="s">
        <v>70</v>
      </c>
      <c r="AW3874" s="3" t="str">
        <f t="shared" si="1"/>
        <v>Other</v>
      </c>
      <c r="AX3874" s="3" t="str">
        <f t="array" ref="AX3874">TEXTJOIN(", ", TRUE, IF(X3874:AS3874="Y", X$1:AS$1, IF(X3874:AS3874&lt;&gt;"", X$1:AS$1 &amp; ": " &amp; X3874:AS3874, "")))
</f>
        <v>Fentanyl, Ethanol, Benzodiazepine, Any Opioid</v>
      </c>
    </row>
    <row r="3875">
      <c r="A3875" s="2">
        <v>42604.0</v>
      </c>
      <c r="B3875" s="1" t="s">
        <v>50</v>
      </c>
      <c r="C3875" s="1">
        <v>40.0</v>
      </c>
      <c r="D3875" s="1" t="s">
        <v>51</v>
      </c>
      <c r="E3875" s="1" t="s">
        <v>63</v>
      </c>
      <c r="G3875" s="1" t="s">
        <v>322</v>
      </c>
      <c r="H3875" s="1" t="s">
        <v>91</v>
      </c>
      <c r="I3875" s="1" t="s">
        <v>55</v>
      </c>
      <c r="J3875" s="1" t="s">
        <v>322</v>
      </c>
      <c r="M3875" s="1" t="s">
        <v>56</v>
      </c>
      <c r="N3875" s="1" t="s">
        <v>276</v>
      </c>
      <c r="O3875" s="1" t="s">
        <v>322</v>
      </c>
      <c r="R3875" s="1" t="s">
        <v>56</v>
      </c>
      <c r="T3875" s="1" t="s">
        <v>4464</v>
      </c>
      <c r="U3875" s="1" t="s">
        <v>59</v>
      </c>
      <c r="Y3875" s="1" t="s">
        <v>60</v>
      </c>
      <c r="AL3875" s="1" t="s">
        <v>60</v>
      </c>
      <c r="AP3875" s="1" t="s">
        <v>60</v>
      </c>
      <c r="AR3875" s="1" t="s">
        <v>60</v>
      </c>
      <c r="AT3875" s="1" t="s">
        <v>324</v>
      </c>
      <c r="AU3875" s="1" t="s">
        <v>324</v>
      </c>
      <c r="AV3875" s="1" t="s">
        <v>325</v>
      </c>
      <c r="AW3875" s="3" t="str">
        <f t="shared" si="1"/>
        <v>Other</v>
      </c>
      <c r="AX3875" s="3" t="str">
        <f t="array" ref="AX3875">TEXTJOIN(", ", TRUE, IF(X3875:AS3875="Y", X$1:AS$1, IF(X3875:AS3875&lt;&gt;"", X$1:AS$1 &amp; ": " &amp; X3875:AS3875, "")))
</f>
        <v>Cocaine, Morphine (Not Heroin), Heroin/Morph/Codeine, Any Opioid</v>
      </c>
    </row>
    <row r="3876">
      <c r="A3876" s="2">
        <v>41746.0</v>
      </c>
      <c r="B3876" s="1" t="s">
        <v>50</v>
      </c>
      <c r="C3876" s="1">
        <v>41.0</v>
      </c>
      <c r="D3876" s="1" t="s">
        <v>51</v>
      </c>
      <c r="E3876" s="1" t="s">
        <v>44</v>
      </c>
      <c r="G3876" s="1" t="s">
        <v>53</v>
      </c>
      <c r="J3876" s="1" t="s">
        <v>53</v>
      </c>
      <c r="M3876" s="1" t="s">
        <v>56</v>
      </c>
      <c r="N3876" s="1" t="s">
        <v>148</v>
      </c>
      <c r="O3876" s="1" t="s">
        <v>53</v>
      </c>
      <c r="P3876" s="1" t="s">
        <v>54</v>
      </c>
      <c r="R3876" s="1" t="s">
        <v>56</v>
      </c>
      <c r="T3876" s="1" t="s">
        <v>2255</v>
      </c>
      <c r="U3876" s="1" t="s">
        <v>59</v>
      </c>
      <c r="V3876" s="1" t="s">
        <v>589</v>
      </c>
      <c r="AI3876" s="1" t="s">
        <v>60</v>
      </c>
      <c r="AT3876" s="1" t="s">
        <v>61</v>
      </c>
      <c r="AU3876" s="1" t="s">
        <v>61</v>
      </c>
      <c r="AV3876" s="1" t="s">
        <v>294</v>
      </c>
      <c r="AW3876" s="3" t="str">
        <f t="shared" si="1"/>
        <v>Other</v>
      </c>
      <c r="AX3876" s="3" t="str">
        <f t="array" ref="AX3876">TEXTJOIN(", ", TRUE, IF(X3876:AS3876="Y", X$1:AS$1, IF(X3876:AS3876&lt;&gt;"", X$1:AS$1 &amp; ": " &amp; X3876:AS3876, "")))
</f>
        <v>Amphet</v>
      </c>
    </row>
    <row r="3877">
      <c r="A3877" s="2">
        <v>43864.0</v>
      </c>
      <c r="B3877" s="1" t="s">
        <v>50</v>
      </c>
      <c r="C3877" s="1">
        <v>27.0</v>
      </c>
      <c r="D3877" s="1" t="s">
        <v>51</v>
      </c>
      <c r="E3877" s="1" t="s">
        <v>63</v>
      </c>
      <c r="G3877" s="1" t="s">
        <v>185</v>
      </c>
      <c r="H3877" s="1" t="s">
        <v>91</v>
      </c>
      <c r="I3877" s="1" t="s">
        <v>55</v>
      </c>
      <c r="J3877" s="1" t="s">
        <v>185</v>
      </c>
      <c r="K3877" s="1" t="s">
        <v>91</v>
      </c>
      <c r="L3877" s="1" t="s">
        <v>55</v>
      </c>
      <c r="M3877" s="1" t="s">
        <v>56</v>
      </c>
      <c r="N3877" s="1" t="s">
        <v>136</v>
      </c>
      <c r="O3877" s="1" t="s">
        <v>185</v>
      </c>
      <c r="P3877" s="1" t="s">
        <v>91</v>
      </c>
      <c r="Q3877" s="1" t="s">
        <v>55</v>
      </c>
      <c r="R3877" s="1" t="s">
        <v>56</v>
      </c>
      <c r="T3877" s="1" t="s">
        <v>1533</v>
      </c>
      <c r="U3877" s="1" t="s">
        <v>59</v>
      </c>
      <c r="Z3877" s="1" t="s">
        <v>60</v>
      </c>
      <c r="AD3877" s="1" t="s">
        <v>60</v>
      </c>
      <c r="AR3877" s="1" t="s">
        <v>60</v>
      </c>
      <c r="AT3877" s="1" t="s">
        <v>188</v>
      </c>
      <c r="AU3877" s="1" t="s">
        <v>188</v>
      </c>
      <c r="AV3877" s="1" t="s">
        <v>189</v>
      </c>
      <c r="AW3877" s="3" t="str">
        <f t="shared" si="1"/>
        <v>Other</v>
      </c>
      <c r="AX3877" s="3" t="str">
        <f t="array" ref="AX3877">TEXTJOIN(", ", TRUE, IF(X3877:AS3877="Y", X$1:AS$1, IF(X3877:AS3877&lt;&gt;"", X$1:AS$1 &amp; ": " &amp; X3877:AS3877, "")))
</f>
        <v>Fentanyl, Ethanol, Any Opioid</v>
      </c>
    </row>
    <row r="3878">
      <c r="A3878" s="2">
        <v>44321.0</v>
      </c>
      <c r="B3878" s="1" t="s">
        <v>50</v>
      </c>
      <c r="C3878" s="1">
        <v>59.0</v>
      </c>
      <c r="D3878" s="1" t="s">
        <v>51</v>
      </c>
      <c r="E3878" s="1" t="s">
        <v>502</v>
      </c>
      <c r="G3878" s="1" t="s">
        <v>82</v>
      </c>
      <c r="H3878" s="1" t="s">
        <v>54</v>
      </c>
      <c r="I3878" s="1" t="s">
        <v>55</v>
      </c>
      <c r="J3878" s="1" t="s">
        <v>117</v>
      </c>
      <c r="M3878" s="1" t="s">
        <v>118</v>
      </c>
      <c r="N3878" s="1" t="s">
        <v>155</v>
      </c>
      <c r="O3878" s="1" t="s">
        <v>82</v>
      </c>
      <c r="P3878" s="1" t="s">
        <v>54</v>
      </c>
      <c r="Q3878" s="1" t="s">
        <v>55</v>
      </c>
      <c r="R3878" s="1" t="s">
        <v>56</v>
      </c>
      <c r="T3878" s="1" t="s">
        <v>2763</v>
      </c>
      <c r="U3878" s="1" t="s">
        <v>59</v>
      </c>
      <c r="Y3878" s="1" t="s">
        <v>60</v>
      </c>
      <c r="Z3878" s="1" t="s">
        <v>60</v>
      </c>
      <c r="AD3878" s="1" t="s">
        <v>60</v>
      </c>
      <c r="AR3878" s="1" t="s">
        <v>60</v>
      </c>
      <c r="AT3878" s="1" t="s">
        <v>329</v>
      </c>
      <c r="AV3878" s="1" t="s">
        <v>85</v>
      </c>
      <c r="AW3878" s="3" t="str">
        <f t="shared" si="1"/>
        <v>Other</v>
      </c>
      <c r="AX3878" s="3" t="str">
        <f t="array" ref="AX3878">TEXTJOIN(", ", TRUE, IF(X3878:AS3878="Y", X$1:AS$1, IF(X3878:AS3878&lt;&gt;"", X$1:AS$1 &amp; ": " &amp; X3878:AS3878, "")))
</f>
        <v>Cocaine, Fentanyl, Ethanol, Any Opioid</v>
      </c>
    </row>
    <row r="3879">
      <c r="A3879" s="2">
        <v>43685.0</v>
      </c>
      <c r="B3879" s="1" t="s">
        <v>50</v>
      </c>
      <c r="C3879" s="1">
        <v>23.0</v>
      </c>
      <c r="D3879" s="1" t="s">
        <v>51</v>
      </c>
      <c r="E3879" s="1" t="s">
        <v>63</v>
      </c>
      <c r="G3879" s="1" t="s">
        <v>4465</v>
      </c>
      <c r="H3879" s="1" t="s">
        <v>338</v>
      </c>
      <c r="I3879" s="1" t="s">
        <v>342</v>
      </c>
      <c r="J3879" s="1" t="s">
        <v>98</v>
      </c>
      <c r="K3879" s="1" t="s">
        <v>54</v>
      </c>
      <c r="L3879" s="1" t="s">
        <v>55</v>
      </c>
      <c r="M3879" s="1" t="s">
        <v>44</v>
      </c>
      <c r="N3879" s="1" t="s">
        <v>178</v>
      </c>
      <c r="O3879" s="1" t="s">
        <v>98</v>
      </c>
      <c r="P3879" s="1" t="s">
        <v>54</v>
      </c>
      <c r="Q3879" s="1" t="s">
        <v>55</v>
      </c>
      <c r="R3879" s="1" t="s">
        <v>44</v>
      </c>
      <c r="T3879" s="1" t="s">
        <v>4466</v>
      </c>
      <c r="U3879" s="1" t="s">
        <v>59</v>
      </c>
      <c r="X3879" s="1" t="s">
        <v>60</v>
      </c>
      <c r="Z3879" s="1" t="s">
        <v>60</v>
      </c>
      <c r="AA3879" s="1" t="s">
        <v>60</v>
      </c>
      <c r="AF3879" s="1" t="s">
        <v>60</v>
      </c>
      <c r="AP3879" s="1" t="s">
        <v>60</v>
      </c>
      <c r="AR3879" s="1" t="s">
        <v>60</v>
      </c>
      <c r="AT3879" s="1" t="s">
        <v>4467</v>
      </c>
      <c r="AU3879" s="1" t="s">
        <v>100</v>
      </c>
      <c r="AV3879" s="1" t="s">
        <v>101</v>
      </c>
      <c r="AW3879" s="3" t="str">
        <f t="shared" si="1"/>
        <v>Other</v>
      </c>
      <c r="AX3879" s="3" t="str">
        <f t="array" ref="AX3879">TEXTJOIN(", ", TRUE, IF(X3879:AS3879="Y", X$1:AS$1, IF(X3879:AS3879&lt;&gt;"", X$1:AS$1 &amp; ": " &amp; X3879:AS3879, "")))
</f>
        <v>Heroin, Fentanyl, Fentanyl Analogue, Benzodiazepine, Heroin/Morph/Codeine, Any Opioid</v>
      </c>
    </row>
    <row r="3880">
      <c r="A3880" s="2">
        <v>42832.0</v>
      </c>
      <c r="B3880" s="1" t="s">
        <v>86</v>
      </c>
      <c r="C3880" s="1">
        <v>41.0</v>
      </c>
      <c r="D3880" s="1" t="s">
        <v>51</v>
      </c>
      <c r="E3880" s="1" t="s">
        <v>63</v>
      </c>
      <c r="G3880" s="1" t="s">
        <v>90</v>
      </c>
      <c r="H3880" s="1" t="s">
        <v>91</v>
      </c>
      <c r="I3880" s="1" t="s">
        <v>55</v>
      </c>
      <c r="J3880" s="1" t="s">
        <v>90</v>
      </c>
      <c r="K3880" s="1" t="s">
        <v>91</v>
      </c>
      <c r="L3880" s="1" t="s">
        <v>55</v>
      </c>
      <c r="M3880" s="1" t="s">
        <v>56</v>
      </c>
      <c r="N3880" s="1" t="s">
        <v>136</v>
      </c>
      <c r="O3880" s="1" t="s">
        <v>90</v>
      </c>
      <c r="P3880" s="1" t="s">
        <v>91</v>
      </c>
      <c r="Q3880" s="1" t="s">
        <v>55</v>
      </c>
      <c r="R3880" s="1" t="s">
        <v>56</v>
      </c>
      <c r="T3880" s="1" t="s">
        <v>982</v>
      </c>
      <c r="U3880" s="1" t="s">
        <v>59</v>
      </c>
      <c r="X3880" s="1" t="s">
        <v>60</v>
      </c>
      <c r="Y3880" s="1" t="s">
        <v>60</v>
      </c>
      <c r="AT3880" s="1" t="s">
        <v>96</v>
      </c>
      <c r="AU3880" s="1" t="s">
        <v>96</v>
      </c>
      <c r="AV3880" s="1" t="s">
        <v>97</v>
      </c>
      <c r="AW3880" s="3" t="str">
        <f t="shared" si="1"/>
        <v>Other</v>
      </c>
      <c r="AX3880" s="3" t="str">
        <f t="array" ref="AX3880">TEXTJOIN(", ", TRUE, IF(X3880:AS3880="Y", X$1:AS$1, IF(X3880:AS3880&lt;&gt;"", X$1:AS$1 &amp; ": " &amp; X3880:AS3880, "")))
</f>
        <v>Heroin, Cocaine</v>
      </c>
    </row>
    <row r="3881">
      <c r="A3881" s="2">
        <v>43407.0</v>
      </c>
      <c r="B3881" s="1" t="s">
        <v>50</v>
      </c>
      <c r="C3881" s="1">
        <v>51.0</v>
      </c>
      <c r="D3881" s="1" t="s">
        <v>76</v>
      </c>
      <c r="E3881" s="1" t="s">
        <v>63</v>
      </c>
      <c r="G3881" s="1" t="s">
        <v>3575</v>
      </c>
      <c r="H3881" s="1" t="s">
        <v>263</v>
      </c>
      <c r="I3881" s="1" t="s">
        <v>55</v>
      </c>
      <c r="J3881" s="1" t="s">
        <v>3575</v>
      </c>
      <c r="K3881" s="1" t="s">
        <v>263</v>
      </c>
      <c r="M3881" s="1" t="s">
        <v>56</v>
      </c>
      <c r="N3881" s="1" t="s">
        <v>136</v>
      </c>
      <c r="O3881" s="1" t="s">
        <v>3575</v>
      </c>
      <c r="P3881" s="1" t="s">
        <v>263</v>
      </c>
      <c r="Q3881" s="1" t="s">
        <v>55</v>
      </c>
      <c r="R3881" s="1" t="s">
        <v>56</v>
      </c>
      <c r="T3881" s="1" t="s">
        <v>4468</v>
      </c>
      <c r="U3881" s="1" t="s">
        <v>59</v>
      </c>
      <c r="Y3881" s="1" t="s">
        <v>60</v>
      </c>
      <c r="Z3881" s="1" t="s">
        <v>60</v>
      </c>
      <c r="AF3881" s="1" t="s">
        <v>60</v>
      </c>
      <c r="AR3881" s="1" t="s">
        <v>60</v>
      </c>
      <c r="AT3881" s="1" t="s">
        <v>3577</v>
      </c>
      <c r="AU3881" s="1" t="s">
        <v>3577</v>
      </c>
      <c r="AV3881" s="1" t="s">
        <v>3578</v>
      </c>
      <c r="AW3881" s="3" t="str">
        <f t="shared" si="1"/>
        <v>Other</v>
      </c>
      <c r="AX3881" s="3" t="str">
        <f t="array" ref="AX3881">TEXTJOIN(", ", TRUE, IF(X3881:AS3881="Y", X$1:AS$1, IF(X3881:AS3881&lt;&gt;"", X$1:AS$1 &amp; ": " &amp; X3881:AS3881, "")))
</f>
        <v>Cocaine, Fentanyl, Benzodiazepine, Any Opioid</v>
      </c>
    </row>
    <row r="3882">
      <c r="A3882" s="2">
        <v>44379.0</v>
      </c>
      <c r="B3882" s="1" t="s">
        <v>50</v>
      </c>
      <c r="C3882" s="1">
        <v>35.0</v>
      </c>
      <c r="D3882" s="1" t="s">
        <v>51</v>
      </c>
      <c r="E3882" s="1" t="s">
        <v>63</v>
      </c>
      <c r="G3882" s="1" t="s">
        <v>53</v>
      </c>
      <c r="H3882" s="1" t="s">
        <v>54</v>
      </c>
      <c r="I3882" s="1" t="s">
        <v>55</v>
      </c>
      <c r="J3882" s="1" t="s">
        <v>53</v>
      </c>
      <c r="K3882" s="1" t="s">
        <v>54</v>
      </c>
      <c r="L3882" s="1" t="s">
        <v>55</v>
      </c>
      <c r="M3882" s="1" t="s">
        <v>56</v>
      </c>
      <c r="N3882" s="1" t="s">
        <v>93</v>
      </c>
      <c r="O3882" s="1" t="s">
        <v>53</v>
      </c>
      <c r="P3882" s="1" t="s">
        <v>54</v>
      </c>
      <c r="Q3882" s="1" t="s">
        <v>55</v>
      </c>
      <c r="R3882" s="1" t="s">
        <v>56</v>
      </c>
      <c r="T3882" s="1" t="s">
        <v>1040</v>
      </c>
      <c r="U3882" s="1" t="s">
        <v>59</v>
      </c>
      <c r="Z3882" s="1" t="s">
        <v>60</v>
      </c>
      <c r="AR3882" s="1" t="s">
        <v>60</v>
      </c>
      <c r="AT3882" s="1" t="s">
        <v>61</v>
      </c>
      <c r="AU3882" s="1" t="s">
        <v>61</v>
      </c>
      <c r="AV3882" s="1" t="s">
        <v>294</v>
      </c>
      <c r="AW3882" s="3" t="str">
        <f t="shared" si="1"/>
        <v>Other</v>
      </c>
      <c r="AX3882" s="3" t="str">
        <f t="array" ref="AX3882">TEXTJOIN(", ", TRUE, IF(X3882:AS3882="Y", X$1:AS$1, IF(X3882:AS3882&lt;&gt;"", X$1:AS$1 &amp; ": " &amp; X3882:AS3882, "")))
</f>
        <v>Fentanyl, Any Opioid</v>
      </c>
    </row>
    <row r="3883">
      <c r="A3883" s="2">
        <v>42740.0</v>
      </c>
      <c r="B3883" s="1" t="s">
        <v>86</v>
      </c>
      <c r="C3883" s="1">
        <v>34.0</v>
      </c>
      <c r="D3883" s="1" t="s">
        <v>51</v>
      </c>
      <c r="E3883" s="1" t="s">
        <v>63</v>
      </c>
      <c r="G3883" s="1" t="s">
        <v>488</v>
      </c>
      <c r="H3883" s="1" t="s">
        <v>91</v>
      </c>
      <c r="I3883" s="1" t="s">
        <v>55</v>
      </c>
      <c r="J3883" s="1" t="s">
        <v>632</v>
      </c>
      <c r="K3883" s="1" t="s">
        <v>65</v>
      </c>
      <c r="L3883" s="1" t="s">
        <v>55</v>
      </c>
      <c r="M3883" s="1" t="s">
        <v>44</v>
      </c>
      <c r="N3883" s="1" t="s">
        <v>136</v>
      </c>
      <c r="O3883" s="1" t="s">
        <v>65</v>
      </c>
      <c r="P3883" s="1" t="s">
        <v>65</v>
      </c>
      <c r="Q3883" s="1" t="s">
        <v>55</v>
      </c>
      <c r="R3883" s="1" t="s">
        <v>67</v>
      </c>
      <c r="T3883" s="1" t="s">
        <v>4469</v>
      </c>
      <c r="U3883" s="1" t="s">
        <v>59</v>
      </c>
      <c r="X3883" s="1" t="s">
        <v>60</v>
      </c>
      <c r="Z3883" s="1" t="s">
        <v>60</v>
      </c>
      <c r="AT3883" s="1" t="s">
        <v>492</v>
      </c>
      <c r="AU3883" s="1" t="s">
        <v>635</v>
      </c>
      <c r="AV3883" s="1" t="s">
        <v>150</v>
      </c>
      <c r="AW3883" s="3" t="str">
        <f t="shared" si="1"/>
        <v>Other</v>
      </c>
      <c r="AX3883" s="3" t="str">
        <f t="array" ref="AX3883">TEXTJOIN(", ", TRUE, IF(X3883:AS3883="Y", X$1:AS$1, IF(X3883:AS3883&lt;&gt;"", X$1:AS$1 &amp; ": " &amp; X3883:AS3883, "")))
</f>
        <v>Heroin, Fentanyl</v>
      </c>
    </row>
    <row r="3884">
      <c r="A3884" s="2">
        <v>43961.0</v>
      </c>
      <c r="B3884" s="1" t="s">
        <v>50</v>
      </c>
      <c r="C3884" s="1">
        <v>58.0</v>
      </c>
      <c r="D3884" s="1" t="s">
        <v>51</v>
      </c>
      <c r="E3884" s="1" t="s">
        <v>52</v>
      </c>
      <c r="G3884" s="1" t="s">
        <v>53</v>
      </c>
      <c r="H3884" s="1" t="s">
        <v>54</v>
      </c>
      <c r="I3884" s="1" t="s">
        <v>55</v>
      </c>
      <c r="J3884" s="1" t="s">
        <v>53</v>
      </c>
      <c r="K3884" s="1" t="s">
        <v>54</v>
      </c>
      <c r="L3884" s="1" t="s">
        <v>55</v>
      </c>
      <c r="M3884" s="1" t="s">
        <v>177</v>
      </c>
      <c r="N3884" s="1" t="s">
        <v>93</v>
      </c>
      <c r="O3884" s="1" t="s">
        <v>53</v>
      </c>
      <c r="P3884" s="1" t="s">
        <v>54</v>
      </c>
      <c r="Q3884" s="1" t="s">
        <v>55</v>
      </c>
      <c r="R3884" s="1" t="s">
        <v>44</v>
      </c>
      <c r="T3884" s="1" t="s">
        <v>4470</v>
      </c>
      <c r="U3884" s="1" t="s">
        <v>59</v>
      </c>
      <c r="X3884" s="1" t="s">
        <v>60</v>
      </c>
      <c r="Y3884" s="1" t="s">
        <v>60</v>
      </c>
      <c r="Z3884" s="1" t="s">
        <v>60</v>
      </c>
      <c r="AR3884" s="1" t="s">
        <v>60</v>
      </c>
      <c r="AT3884" s="1" t="s">
        <v>61</v>
      </c>
      <c r="AU3884" s="1" t="s">
        <v>61</v>
      </c>
      <c r="AV3884" s="1" t="s">
        <v>294</v>
      </c>
      <c r="AW3884" s="3" t="str">
        <f t="shared" si="1"/>
        <v>Other</v>
      </c>
      <c r="AX3884" s="3" t="str">
        <f t="array" ref="AX3884">TEXTJOIN(", ", TRUE, IF(X3884:AS3884="Y", X$1:AS$1, IF(X3884:AS3884&lt;&gt;"", X$1:AS$1 &amp; ": " &amp; X3884:AS3884, "")))
</f>
        <v>Heroin, Cocaine, Fentanyl, Any Opioid</v>
      </c>
    </row>
    <row r="3885">
      <c r="A3885" s="2">
        <v>43132.0</v>
      </c>
      <c r="B3885" s="1" t="s">
        <v>50</v>
      </c>
      <c r="C3885" s="1">
        <v>29.0</v>
      </c>
      <c r="D3885" s="1" t="s">
        <v>51</v>
      </c>
      <c r="E3885" s="1" t="s">
        <v>63</v>
      </c>
      <c r="G3885" s="1" t="s">
        <v>271</v>
      </c>
      <c r="H3885" s="1" t="s">
        <v>91</v>
      </c>
      <c r="I3885" s="1" t="s">
        <v>55</v>
      </c>
      <c r="J3885" s="1" t="s">
        <v>271</v>
      </c>
      <c r="K3885" s="1" t="s">
        <v>91</v>
      </c>
      <c r="M3885" s="1" t="s">
        <v>56</v>
      </c>
      <c r="N3885" s="1" t="s">
        <v>136</v>
      </c>
      <c r="O3885" s="1" t="s">
        <v>271</v>
      </c>
      <c r="P3885" s="1" t="s">
        <v>91</v>
      </c>
      <c r="Q3885" s="1" t="s">
        <v>55</v>
      </c>
      <c r="R3885" s="1" t="s">
        <v>56</v>
      </c>
      <c r="T3885" s="1" t="s">
        <v>4471</v>
      </c>
      <c r="U3885" s="1" t="s">
        <v>59</v>
      </c>
      <c r="Z3885" s="1" t="s">
        <v>60</v>
      </c>
      <c r="AA3885" s="1" t="s">
        <v>60</v>
      </c>
      <c r="AR3885" s="1" t="s">
        <v>60</v>
      </c>
      <c r="AT3885" s="1" t="s">
        <v>274</v>
      </c>
      <c r="AU3885" s="1" t="s">
        <v>274</v>
      </c>
      <c r="AV3885" s="1" t="s">
        <v>275</v>
      </c>
      <c r="AW3885" s="3" t="str">
        <f t="shared" si="1"/>
        <v>Other</v>
      </c>
      <c r="AX3885" s="3" t="str">
        <f t="array" ref="AX3885">TEXTJOIN(", ", TRUE, IF(X3885:AS3885="Y", X$1:AS$1, IF(X3885:AS3885&lt;&gt;"", X$1:AS$1 &amp; ": " &amp; X3885:AS3885, "")))
</f>
        <v>Fentanyl, Fentanyl Analogue, Any Opioid</v>
      </c>
    </row>
    <row r="3886">
      <c r="A3886" s="2">
        <v>42185.0</v>
      </c>
      <c r="B3886" s="1" t="s">
        <v>86</v>
      </c>
      <c r="C3886" s="1">
        <v>32.0</v>
      </c>
      <c r="D3886" s="1" t="s">
        <v>51</v>
      </c>
      <c r="E3886" s="1" t="s">
        <v>63</v>
      </c>
      <c r="G3886" s="1" t="s">
        <v>760</v>
      </c>
      <c r="H3886" s="1" t="s">
        <v>121</v>
      </c>
      <c r="I3886" s="1" t="s">
        <v>55</v>
      </c>
      <c r="J3886" s="1" t="s">
        <v>143</v>
      </c>
      <c r="M3886" s="1" t="s">
        <v>56</v>
      </c>
      <c r="O3886" s="1" t="s">
        <v>760</v>
      </c>
      <c r="P3886" s="1" t="s">
        <v>121</v>
      </c>
      <c r="Q3886" s="1" t="s">
        <v>55</v>
      </c>
      <c r="R3886" s="1" t="s">
        <v>56</v>
      </c>
      <c r="T3886" s="1" t="s">
        <v>4472</v>
      </c>
      <c r="U3886" s="1" t="s">
        <v>59</v>
      </c>
      <c r="AF3886" s="1" t="s">
        <v>60</v>
      </c>
      <c r="AG3886" s="1" t="s">
        <v>60</v>
      </c>
      <c r="AR3886" s="1" t="s">
        <v>60</v>
      </c>
      <c r="AT3886" s="1" t="s">
        <v>762</v>
      </c>
      <c r="AU3886" s="1" t="s">
        <v>145</v>
      </c>
      <c r="AV3886" s="1" t="s">
        <v>2793</v>
      </c>
      <c r="AW3886" s="3" t="str">
        <f t="shared" si="1"/>
        <v>Other</v>
      </c>
      <c r="AX3886" s="3" t="str">
        <f t="array" ref="AX3886">TEXTJOIN(", ", TRUE, IF(X3886:AS3886="Y", X$1:AS$1, IF(X3886:AS3886&lt;&gt;"", X$1:AS$1 &amp; ": " &amp; X3886:AS3886, "")))
</f>
        <v>Benzodiazepine, Methadone, Any Opioid</v>
      </c>
    </row>
    <row r="3887">
      <c r="A3887" s="2">
        <v>43630.0</v>
      </c>
      <c r="B3887" s="1" t="s">
        <v>50</v>
      </c>
      <c r="C3887" s="1">
        <v>64.0</v>
      </c>
      <c r="D3887" s="1" t="s">
        <v>76</v>
      </c>
      <c r="E3887" s="1" t="s">
        <v>63</v>
      </c>
      <c r="G3887" s="1" t="s">
        <v>65</v>
      </c>
      <c r="H3887" s="1" t="s">
        <v>65</v>
      </c>
      <c r="I3887" s="1" t="s">
        <v>55</v>
      </c>
      <c r="J3887" s="1" t="s">
        <v>65</v>
      </c>
      <c r="K3887" s="1" t="s">
        <v>65</v>
      </c>
      <c r="L3887" s="1" t="s">
        <v>55</v>
      </c>
      <c r="M3887" s="1" t="s">
        <v>56</v>
      </c>
      <c r="N3887" s="1" t="s">
        <v>136</v>
      </c>
      <c r="O3887" s="1" t="s">
        <v>65</v>
      </c>
      <c r="P3887" s="1" t="s">
        <v>65</v>
      </c>
      <c r="Q3887" s="1" t="s">
        <v>55</v>
      </c>
      <c r="R3887" s="1" t="s">
        <v>56</v>
      </c>
      <c r="T3887" s="1" t="s">
        <v>1190</v>
      </c>
      <c r="U3887" s="1" t="s">
        <v>59</v>
      </c>
      <c r="Y3887" s="1" t="s">
        <v>60</v>
      </c>
      <c r="Z3887" s="1" t="s">
        <v>60</v>
      </c>
      <c r="AR3887" s="1" t="s">
        <v>60</v>
      </c>
      <c r="AT3887" s="1" t="s">
        <v>410</v>
      </c>
      <c r="AU3887" s="1" t="s">
        <v>410</v>
      </c>
      <c r="AV3887" s="1" t="s">
        <v>150</v>
      </c>
      <c r="AW3887" s="3" t="str">
        <f t="shared" si="1"/>
        <v>Other</v>
      </c>
      <c r="AX3887" s="3" t="str">
        <f t="array" ref="AX3887">TEXTJOIN(", ", TRUE, IF(X3887:AS3887="Y", X$1:AS$1, IF(X3887:AS3887&lt;&gt;"", X$1:AS$1 &amp; ": " &amp; X3887:AS3887, "")))
</f>
        <v>Cocaine, Fentanyl, Any Opioid</v>
      </c>
    </row>
    <row r="3888">
      <c r="A3888" s="2">
        <v>44337.0</v>
      </c>
      <c r="B3888" s="1" t="s">
        <v>50</v>
      </c>
      <c r="C3888" s="1">
        <v>47.0</v>
      </c>
      <c r="D3888" s="1" t="s">
        <v>76</v>
      </c>
      <c r="E3888" s="1" t="s">
        <v>63</v>
      </c>
      <c r="G3888" s="1" t="s">
        <v>103</v>
      </c>
      <c r="H3888" s="1" t="s">
        <v>103</v>
      </c>
      <c r="I3888" s="1" t="s">
        <v>55</v>
      </c>
      <c r="J3888" s="1" t="s">
        <v>103</v>
      </c>
      <c r="K3888" s="1" t="s">
        <v>103</v>
      </c>
      <c r="L3888" s="1" t="s">
        <v>55</v>
      </c>
      <c r="M3888" s="1" t="s">
        <v>56</v>
      </c>
      <c r="N3888" s="1" t="s">
        <v>155</v>
      </c>
      <c r="O3888" s="1" t="s">
        <v>103</v>
      </c>
      <c r="P3888" s="1" t="s">
        <v>103</v>
      </c>
      <c r="Q3888" s="1" t="s">
        <v>55</v>
      </c>
      <c r="R3888" s="1" t="s">
        <v>56</v>
      </c>
      <c r="T3888" s="1" t="s">
        <v>4473</v>
      </c>
      <c r="U3888" s="1" t="s">
        <v>59</v>
      </c>
      <c r="Z3888" s="1" t="s">
        <v>60</v>
      </c>
      <c r="AB3888" s="1" t="s">
        <v>60</v>
      </c>
      <c r="AR3888" s="1" t="s">
        <v>60</v>
      </c>
      <c r="AT3888" s="1" t="s">
        <v>167</v>
      </c>
      <c r="AU3888" s="1" t="s">
        <v>167</v>
      </c>
      <c r="AV3888" s="1" t="s">
        <v>168</v>
      </c>
      <c r="AW3888" s="3" t="str">
        <f t="shared" si="1"/>
        <v>Other</v>
      </c>
      <c r="AX3888" s="3" t="str">
        <f t="array" ref="AX3888">TEXTJOIN(", ", TRUE, IF(X3888:AS3888="Y", X$1:AS$1, IF(X3888:AS3888&lt;&gt;"", X$1:AS$1 &amp; ": " &amp; X3888:AS3888, "")))
</f>
        <v>Fentanyl, Oxycodone, Any Opioid</v>
      </c>
    </row>
    <row r="3889">
      <c r="A3889" s="2">
        <v>43562.0</v>
      </c>
      <c r="B3889" s="1" t="s">
        <v>50</v>
      </c>
      <c r="C3889" s="1">
        <v>60.0</v>
      </c>
      <c r="D3889" s="1" t="s">
        <v>51</v>
      </c>
      <c r="E3889" s="1" t="s">
        <v>63</v>
      </c>
      <c r="G3889" s="1" t="s">
        <v>103</v>
      </c>
      <c r="H3889" s="1" t="s">
        <v>103</v>
      </c>
      <c r="I3889" s="1" t="s">
        <v>55</v>
      </c>
      <c r="J3889" s="1" t="s">
        <v>103</v>
      </c>
      <c r="K3889" s="1" t="s">
        <v>103</v>
      </c>
      <c r="L3889" s="1" t="s">
        <v>55</v>
      </c>
      <c r="M3889" s="1" t="s">
        <v>56</v>
      </c>
      <c r="N3889" s="1" t="s">
        <v>93</v>
      </c>
      <c r="O3889" s="1" t="s">
        <v>103</v>
      </c>
      <c r="P3889" s="1" t="s">
        <v>103</v>
      </c>
      <c r="Q3889" s="1" t="s">
        <v>55</v>
      </c>
      <c r="R3889" s="1" t="s">
        <v>67</v>
      </c>
      <c r="T3889" s="1" t="s">
        <v>4474</v>
      </c>
      <c r="U3889" s="1" t="s">
        <v>59</v>
      </c>
      <c r="V3889" s="1" t="s">
        <v>360</v>
      </c>
      <c r="Y3889" s="1" t="s">
        <v>60</v>
      </c>
      <c r="AF3889" s="1" t="s">
        <v>60</v>
      </c>
      <c r="AT3889" s="1" t="s">
        <v>167</v>
      </c>
      <c r="AU3889" s="1" t="s">
        <v>167</v>
      </c>
      <c r="AV3889" s="1" t="s">
        <v>168</v>
      </c>
      <c r="AW3889" s="3" t="str">
        <f t="shared" si="1"/>
        <v>Other</v>
      </c>
      <c r="AX3889" s="3" t="str">
        <f t="array" ref="AX3889">TEXTJOIN(", ", TRUE, IF(X3889:AS3889="Y", X$1:AS$1, IF(X3889:AS3889&lt;&gt;"", X$1:AS$1 &amp; ": " &amp; X3889:AS3889, "")))
</f>
        <v>Cocaine, Benzodiazepine</v>
      </c>
    </row>
    <row r="3890">
      <c r="A3890" s="2">
        <v>43168.0</v>
      </c>
      <c r="B3890" s="1" t="s">
        <v>50</v>
      </c>
      <c r="C3890" s="1">
        <v>34.0</v>
      </c>
      <c r="D3890" s="1" t="s">
        <v>76</v>
      </c>
      <c r="E3890" s="1" t="s">
        <v>63</v>
      </c>
      <c r="G3890" s="1" t="s">
        <v>3228</v>
      </c>
      <c r="H3890" s="1" t="s">
        <v>299</v>
      </c>
      <c r="I3890" s="1" t="s">
        <v>55</v>
      </c>
      <c r="J3890" s="1" t="s">
        <v>3228</v>
      </c>
      <c r="K3890" s="1" t="s">
        <v>299</v>
      </c>
      <c r="M3890" s="1" t="s">
        <v>56</v>
      </c>
      <c r="N3890" s="1" t="s">
        <v>136</v>
      </c>
      <c r="O3890" s="1" t="s">
        <v>300</v>
      </c>
      <c r="P3890" s="1" t="s">
        <v>299</v>
      </c>
      <c r="Q3890" s="1" t="s">
        <v>55</v>
      </c>
      <c r="R3890" s="1" t="s">
        <v>67</v>
      </c>
      <c r="T3890" s="1" t="s">
        <v>4475</v>
      </c>
      <c r="U3890" s="1" t="s">
        <v>59</v>
      </c>
      <c r="X3890" s="1" t="s">
        <v>60</v>
      </c>
      <c r="Z3890" s="1" t="s">
        <v>60</v>
      </c>
      <c r="AD3890" s="1" t="s">
        <v>60</v>
      </c>
      <c r="AP3890" s="1" t="s">
        <v>60</v>
      </c>
      <c r="AR3890" s="1" t="s">
        <v>60</v>
      </c>
      <c r="AT3890" s="1" t="s">
        <v>3230</v>
      </c>
      <c r="AU3890" s="1" t="s">
        <v>3230</v>
      </c>
      <c r="AV3890" s="1" t="s">
        <v>302</v>
      </c>
      <c r="AW3890" s="3" t="str">
        <f t="shared" si="1"/>
        <v>Other</v>
      </c>
      <c r="AX3890" s="3" t="str">
        <f t="array" ref="AX3890">TEXTJOIN(", ", TRUE, IF(X3890:AS3890="Y", X$1:AS$1, IF(X3890:AS3890&lt;&gt;"", X$1:AS$1 &amp; ": " &amp; X3890:AS3890, "")))
</f>
        <v>Heroin, Fentanyl, Ethanol, Heroin/Morph/Codeine, Any Opioid</v>
      </c>
    </row>
    <row r="3891">
      <c r="A3891" s="2">
        <v>42755.0</v>
      </c>
      <c r="B3891" s="1" t="s">
        <v>86</v>
      </c>
      <c r="C3891" s="1">
        <v>58.0</v>
      </c>
      <c r="D3891" s="1" t="s">
        <v>51</v>
      </c>
      <c r="E3891" s="1" t="s">
        <v>63</v>
      </c>
      <c r="F3891" s="1" t="s">
        <v>137</v>
      </c>
      <c r="G3891" s="1" t="s">
        <v>300</v>
      </c>
      <c r="H3891" s="1" t="s">
        <v>299</v>
      </c>
      <c r="I3891" s="1" t="s">
        <v>55</v>
      </c>
      <c r="J3891" s="1" t="s">
        <v>300</v>
      </c>
      <c r="K3891" s="1" t="s">
        <v>299</v>
      </c>
      <c r="L3891" s="1" t="s">
        <v>55</v>
      </c>
      <c r="M3891" s="1" t="s">
        <v>56</v>
      </c>
      <c r="N3891" s="1" t="s">
        <v>136</v>
      </c>
      <c r="O3891" s="1" t="s">
        <v>300</v>
      </c>
      <c r="P3891" s="1" t="s">
        <v>299</v>
      </c>
      <c r="Q3891" s="1" t="s">
        <v>55</v>
      </c>
      <c r="R3891" s="1" t="s">
        <v>56</v>
      </c>
      <c r="T3891" s="1" t="s">
        <v>4476</v>
      </c>
      <c r="U3891" s="1" t="s">
        <v>59</v>
      </c>
      <c r="X3891" s="1" t="s">
        <v>60</v>
      </c>
      <c r="AB3891" s="1" t="s">
        <v>60</v>
      </c>
      <c r="AF3891" s="1" t="s">
        <v>60</v>
      </c>
      <c r="AT3891" s="1" t="s">
        <v>304</v>
      </c>
      <c r="AU3891" s="1" t="s">
        <v>304</v>
      </c>
      <c r="AV3891" s="1" t="s">
        <v>302</v>
      </c>
      <c r="AW3891" s="3" t="str">
        <f t="shared" si="1"/>
        <v>Other</v>
      </c>
      <c r="AX3891" s="3" t="str">
        <f t="array" ref="AX3891">TEXTJOIN(", ", TRUE, IF(X3891:AS3891="Y", X$1:AS$1, IF(X3891:AS3891&lt;&gt;"", X$1:AS$1 &amp; ": " &amp; X3891:AS3891, "")))
</f>
        <v>Heroin, Oxycodone, Benzodiazepine</v>
      </c>
    </row>
    <row r="3892">
      <c r="A3892" s="4">
        <v>42300.0</v>
      </c>
      <c r="B3892" s="1" t="s">
        <v>86</v>
      </c>
      <c r="C3892" s="1">
        <v>32.0</v>
      </c>
      <c r="D3892" s="1" t="s">
        <v>51</v>
      </c>
      <c r="E3892" s="1" t="s">
        <v>63</v>
      </c>
      <c r="G3892" s="1" t="s">
        <v>102</v>
      </c>
      <c r="H3892" s="1" t="s">
        <v>103</v>
      </c>
      <c r="I3892" s="1" t="s">
        <v>55</v>
      </c>
      <c r="J3892" s="1" t="s">
        <v>102</v>
      </c>
      <c r="M3892" s="1" t="s">
        <v>44</v>
      </c>
      <c r="O3892" s="1" t="s">
        <v>102</v>
      </c>
      <c r="P3892" s="1" t="s">
        <v>103</v>
      </c>
      <c r="Q3892" s="1" t="s">
        <v>55</v>
      </c>
      <c r="R3892" s="1" t="s">
        <v>56</v>
      </c>
      <c r="T3892" s="1" t="s">
        <v>4477</v>
      </c>
      <c r="U3892" s="1" t="s">
        <v>59</v>
      </c>
      <c r="Y3892" s="1" t="s">
        <v>60</v>
      </c>
      <c r="Z3892" s="1" t="s">
        <v>60</v>
      </c>
      <c r="AB3892" s="1" t="s">
        <v>60</v>
      </c>
      <c r="AR3892" s="1" t="s">
        <v>60</v>
      </c>
      <c r="AT3892" s="1" t="s">
        <v>106</v>
      </c>
      <c r="AU3892" s="1" t="s">
        <v>106</v>
      </c>
      <c r="AV3892" s="1" t="s">
        <v>107</v>
      </c>
      <c r="AW3892" s="3" t="str">
        <f t="shared" si="1"/>
        <v>Other</v>
      </c>
      <c r="AX3892" s="3" t="str">
        <f t="array" ref="AX3892">TEXTJOIN(", ", TRUE, IF(X3892:AS3892="Y", X$1:AS$1, IF(X3892:AS3892&lt;&gt;"", X$1:AS$1 &amp; ": " &amp; X3892:AS3892, "")))
</f>
        <v>Cocaine, Fentanyl, Oxycodone, Any Opioid</v>
      </c>
    </row>
    <row r="3893">
      <c r="A3893" s="2">
        <v>41013.0</v>
      </c>
      <c r="B3893" s="1" t="s">
        <v>50</v>
      </c>
      <c r="C3893" s="1">
        <v>43.0</v>
      </c>
      <c r="D3893" s="1" t="s">
        <v>76</v>
      </c>
      <c r="E3893" s="1" t="s">
        <v>63</v>
      </c>
      <c r="G3893" s="1" t="s">
        <v>64</v>
      </c>
      <c r="H3893" s="1" t="s">
        <v>65</v>
      </c>
      <c r="J3893" s="1" t="s">
        <v>64</v>
      </c>
      <c r="L3893" s="1" t="s">
        <v>55</v>
      </c>
      <c r="M3893" s="1" t="s">
        <v>56</v>
      </c>
      <c r="N3893" s="1" t="s">
        <v>4478</v>
      </c>
      <c r="O3893" s="1" t="s">
        <v>64</v>
      </c>
      <c r="P3893" s="1" t="s">
        <v>65</v>
      </c>
      <c r="R3893" s="1" t="s">
        <v>56</v>
      </c>
      <c r="T3893" s="1" t="s">
        <v>4479</v>
      </c>
      <c r="U3893" s="1" t="s">
        <v>59</v>
      </c>
      <c r="X3893" s="1" t="s">
        <v>60</v>
      </c>
      <c r="Y3893" s="1" t="s">
        <v>60</v>
      </c>
      <c r="Z3893" s="1" t="s">
        <v>60</v>
      </c>
      <c r="AT3893" s="1" t="s">
        <v>69</v>
      </c>
      <c r="AU3893" s="1" t="s">
        <v>69</v>
      </c>
      <c r="AV3893" s="1" t="s">
        <v>70</v>
      </c>
      <c r="AW3893" s="3" t="str">
        <f t="shared" si="1"/>
        <v>Other</v>
      </c>
      <c r="AX3893" s="3" t="str">
        <f t="array" ref="AX3893">TEXTJOIN(", ", TRUE, IF(X3893:AS3893="Y", X$1:AS$1, IF(X3893:AS3893&lt;&gt;"", X$1:AS$1 &amp; ": " &amp; X3893:AS3893, "")))
</f>
        <v>Heroin, Cocaine, Fentanyl</v>
      </c>
    </row>
    <row r="3894">
      <c r="A3894" s="2">
        <v>41554.0</v>
      </c>
      <c r="B3894" s="1" t="s">
        <v>50</v>
      </c>
      <c r="C3894" s="1">
        <v>56.0</v>
      </c>
      <c r="D3894" s="1" t="s">
        <v>76</v>
      </c>
      <c r="E3894" s="1" t="s">
        <v>63</v>
      </c>
      <c r="G3894" s="1" t="s">
        <v>91</v>
      </c>
      <c r="H3894" s="1" t="s">
        <v>4480</v>
      </c>
      <c r="J3894" s="1" t="s">
        <v>91</v>
      </c>
      <c r="L3894" s="1" t="s">
        <v>55</v>
      </c>
      <c r="M3894" s="1" t="s">
        <v>56</v>
      </c>
      <c r="N3894" s="1" t="s">
        <v>136</v>
      </c>
      <c r="O3894" s="1" t="s">
        <v>91</v>
      </c>
      <c r="P3894" s="1" t="s">
        <v>4480</v>
      </c>
      <c r="R3894" s="1" t="s">
        <v>56</v>
      </c>
      <c r="T3894" s="1" t="s">
        <v>4481</v>
      </c>
      <c r="U3894" s="1" t="s">
        <v>59</v>
      </c>
      <c r="Y3894" s="1" t="s">
        <v>60</v>
      </c>
      <c r="AG3894" s="1" t="s">
        <v>60</v>
      </c>
      <c r="AT3894" s="1" t="s">
        <v>110</v>
      </c>
      <c r="AU3894" s="1" t="s">
        <v>110</v>
      </c>
      <c r="AV3894" s="1" t="s">
        <v>111</v>
      </c>
      <c r="AW3894" s="3" t="str">
        <f t="shared" si="1"/>
        <v>Other</v>
      </c>
      <c r="AX3894" s="3" t="str">
        <f t="array" ref="AX3894">TEXTJOIN(", ", TRUE, IF(X3894:AS3894="Y", X$1:AS$1, IF(X3894:AS3894&lt;&gt;"", X$1:AS$1 &amp; ": " &amp; X3894:AS3894, "")))
</f>
        <v>Cocaine, Methadone</v>
      </c>
    </row>
    <row r="3895">
      <c r="A3895" s="2">
        <v>44239.0</v>
      </c>
      <c r="B3895" s="1" t="s">
        <v>50</v>
      </c>
      <c r="C3895" s="1">
        <v>60.0</v>
      </c>
      <c r="D3895" s="1" t="s">
        <v>51</v>
      </c>
      <c r="E3895" s="1" t="s">
        <v>63</v>
      </c>
      <c r="F3895" s="1" t="s">
        <v>267</v>
      </c>
      <c r="G3895" s="1" t="s">
        <v>91</v>
      </c>
      <c r="H3895" s="1" t="s">
        <v>91</v>
      </c>
      <c r="I3895" s="1" t="s">
        <v>55</v>
      </c>
      <c r="J3895" s="1" t="s">
        <v>91</v>
      </c>
      <c r="K3895" s="1" t="s">
        <v>91</v>
      </c>
      <c r="L3895" s="1" t="s">
        <v>55</v>
      </c>
      <c r="M3895" s="1" t="s">
        <v>56</v>
      </c>
      <c r="N3895" s="1" t="s">
        <v>119</v>
      </c>
      <c r="O3895" s="1" t="s">
        <v>91</v>
      </c>
      <c r="P3895" s="1" t="s">
        <v>91</v>
      </c>
      <c r="Q3895" s="1" t="s">
        <v>55</v>
      </c>
      <c r="R3895" s="1" t="s">
        <v>173</v>
      </c>
      <c r="T3895" s="1" t="s">
        <v>1882</v>
      </c>
      <c r="U3895" s="1" t="s">
        <v>59</v>
      </c>
      <c r="Z3895" s="1" t="s">
        <v>60</v>
      </c>
      <c r="AD3895" s="1" t="s">
        <v>60</v>
      </c>
      <c r="AR3895" s="1" t="s">
        <v>60</v>
      </c>
      <c r="AT3895" s="1" t="s">
        <v>110</v>
      </c>
      <c r="AU3895" s="1" t="s">
        <v>110</v>
      </c>
      <c r="AV3895" s="1" t="s">
        <v>111</v>
      </c>
      <c r="AW3895" s="3" t="str">
        <f t="shared" si="1"/>
        <v>Other</v>
      </c>
      <c r="AX3895" s="3" t="str">
        <f t="array" ref="AX3895">TEXTJOIN(", ", TRUE, IF(X3895:AS3895="Y", X$1:AS$1, IF(X3895:AS3895&lt;&gt;"", X$1:AS$1 &amp; ": " &amp; X3895:AS3895, "")))
</f>
        <v>Fentanyl, Ethanol, Any Opioid</v>
      </c>
    </row>
    <row r="3896">
      <c r="A3896" s="4">
        <v>43789.0</v>
      </c>
      <c r="B3896" s="1" t="s">
        <v>50</v>
      </c>
      <c r="C3896" s="1">
        <v>43.0</v>
      </c>
      <c r="D3896" s="1" t="s">
        <v>51</v>
      </c>
      <c r="E3896" s="1" t="s">
        <v>63</v>
      </c>
      <c r="G3896" s="1" t="s">
        <v>65</v>
      </c>
      <c r="H3896" s="1" t="s">
        <v>65</v>
      </c>
      <c r="I3896" s="1" t="s">
        <v>55</v>
      </c>
      <c r="J3896" s="1" t="s">
        <v>65</v>
      </c>
      <c r="K3896" s="1" t="s">
        <v>65</v>
      </c>
      <c r="L3896" s="1" t="s">
        <v>55</v>
      </c>
      <c r="M3896" s="1" t="s">
        <v>56</v>
      </c>
      <c r="N3896" s="1" t="s">
        <v>136</v>
      </c>
      <c r="O3896" s="1" t="s">
        <v>65</v>
      </c>
      <c r="P3896" s="1" t="s">
        <v>65</v>
      </c>
      <c r="Q3896" s="1" t="s">
        <v>55</v>
      </c>
      <c r="R3896" s="1" t="s">
        <v>56</v>
      </c>
      <c r="T3896" s="1" t="s">
        <v>4482</v>
      </c>
      <c r="U3896" s="1" t="s">
        <v>59</v>
      </c>
      <c r="Y3896" s="1" t="s">
        <v>60</v>
      </c>
      <c r="Z3896" s="1" t="s">
        <v>60</v>
      </c>
      <c r="AR3896" s="1" t="s">
        <v>60</v>
      </c>
      <c r="AT3896" s="1" t="s">
        <v>410</v>
      </c>
      <c r="AU3896" s="1" t="s">
        <v>410</v>
      </c>
      <c r="AV3896" s="1" t="s">
        <v>150</v>
      </c>
      <c r="AW3896" s="3" t="str">
        <f t="shared" si="1"/>
        <v>Other</v>
      </c>
      <c r="AX3896" s="3" t="str">
        <f t="array" ref="AX3896">TEXTJOIN(", ", TRUE, IF(X3896:AS3896="Y", X$1:AS$1, IF(X3896:AS3896&lt;&gt;"", X$1:AS$1 &amp; ": " &amp; X3896:AS3896, "")))
</f>
        <v>Cocaine, Fentanyl, Any Opioid</v>
      </c>
    </row>
    <row r="3897">
      <c r="A3897" s="2">
        <v>44336.0</v>
      </c>
      <c r="B3897" s="1" t="s">
        <v>50</v>
      </c>
      <c r="C3897" s="1">
        <v>41.0</v>
      </c>
      <c r="D3897" s="1" t="s">
        <v>51</v>
      </c>
      <c r="E3897" s="1" t="s">
        <v>63</v>
      </c>
      <c r="G3897" s="1" t="s">
        <v>103</v>
      </c>
      <c r="H3897" s="1" t="s">
        <v>103</v>
      </c>
      <c r="I3897" s="1" t="s">
        <v>55</v>
      </c>
      <c r="J3897" s="1" t="s">
        <v>103</v>
      </c>
      <c r="K3897" s="1" t="s">
        <v>103</v>
      </c>
      <c r="L3897" s="1" t="s">
        <v>55</v>
      </c>
      <c r="M3897" s="1" t="s">
        <v>56</v>
      </c>
      <c r="N3897" s="1" t="s">
        <v>155</v>
      </c>
      <c r="O3897" s="1" t="s">
        <v>103</v>
      </c>
      <c r="P3897" s="1" t="s">
        <v>103</v>
      </c>
      <c r="Q3897" s="1" t="s">
        <v>55</v>
      </c>
      <c r="R3897" s="1" t="s">
        <v>56</v>
      </c>
      <c r="T3897" s="1" t="s">
        <v>4483</v>
      </c>
      <c r="U3897" s="1" t="s">
        <v>59</v>
      </c>
      <c r="Y3897" s="1" t="s">
        <v>60</v>
      </c>
      <c r="Z3897" s="1" t="s">
        <v>60</v>
      </c>
      <c r="AA3897" s="1" t="s">
        <v>60</v>
      </c>
      <c r="AF3897" s="1" t="s">
        <v>60</v>
      </c>
      <c r="AR3897" s="1" t="s">
        <v>60</v>
      </c>
      <c r="AS3897" s="1" t="s">
        <v>417</v>
      </c>
      <c r="AT3897" s="1" t="s">
        <v>167</v>
      </c>
      <c r="AU3897" s="1" t="s">
        <v>167</v>
      </c>
      <c r="AV3897" s="1" t="s">
        <v>168</v>
      </c>
      <c r="AW3897" s="3" t="str">
        <f t="shared" si="1"/>
        <v>Other</v>
      </c>
      <c r="AX3897" s="3" t="str">
        <f t="array" ref="AX3897">TEXTJOIN(", ", TRUE, IF(X3897:AS3897="Y", X$1:AS$1, IF(X3897:AS3897&lt;&gt;"", X$1:AS$1 &amp; ": " &amp; X3897:AS3897, "")))
</f>
        <v>Cocaine, Fentanyl, Fentanyl Analogue, Benzodiazepine, Any Opioid, Other: PCP</v>
      </c>
    </row>
    <row r="3898">
      <c r="A3898" s="2">
        <v>42744.0</v>
      </c>
      <c r="B3898" s="1" t="s">
        <v>86</v>
      </c>
      <c r="C3898" s="1">
        <v>48.0</v>
      </c>
      <c r="D3898" s="1" t="s">
        <v>76</v>
      </c>
      <c r="E3898" s="1" t="s">
        <v>63</v>
      </c>
      <c r="F3898" s="1" t="s">
        <v>137</v>
      </c>
      <c r="G3898" s="1" t="s">
        <v>352</v>
      </c>
      <c r="H3898" s="1" t="s">
        <v>54</v>
      </c>
      <c r="I3898" s="1" t="s">
        <v>55</v>
      </c>
      <c r="J3898" s="1" t="s">
        <v>352</v>
      </c>
      <c r="K3898" s="1" t="s">
        <v>54</v>
      </c>
      <c r="L3898" s="1" t="s">
        <v>55</v>
      </c>
      <c r="M3898" s="1" t="s">
        <v>56</v>
      </c>
      <c r="N3898" s="1" t="s">
        <v>66</v>
      </c>
      <c r="O3898" s="1" t="s">
        <v>352</v>
      </c>
      <c r="P3898" s="1" t="s">
        <v>54</v>
      </c>
      <c r="Q3898" s="1" t="s">
        <v>55</v>
      </c>
      <c r="R3898" s="1" t="s">
        <v>56</v>
      </c>
      <c r="T3898" s="1" t="s">
        <v>4484</v>
      </c>
      <c r="U3898" s="1" t="s">
        <v>59</v>
      </c>
      <c r="X3898" s="1" t="s">
        <v>60</v>
      </c>
      <c r="Y3898" s="1" t="s">
        <v>60</v>
      </c>
      <c r="AF3898" s="1" t="s">
        <v>60</v>
      </c>
      <c r="AT3898" s="1" t="s">
        <v>354</v>
      </c>
      <c r="AU3898" s="1" t="s">
        <v>354</v>
      </c>
      <c r="AV3898" s="1" t="s">
        <v>355</v>
      </c>
      <c r="AW3898" s="3" t="str">
        <f t="shared" si="1"/>
        <v>Other</v>
      </c>
      <c r="AX3898" s="3" t="str">
        <f t="array" ref="AX3898">TEXTJOIN(", ", TRUE, IF(X3898:AS3898="Y", X$1:AS$1, IF(X3898:AS3898&lt;&gt;"", X$1:AS$1 &amp; ": " &amp; X3898:AS3898, "")))
</f>
        <v>Heroin, Cocaine, Benzodiazepine</v>
      </c>
    </row>
    <row r="3899">
      <c r="A3899" s="2">
        <v>43311.0</v>
      </c>
      <c r="B3899" s="1" t="s">
        <v>50</v>
      </c>
      <c r="C3899" s="1">
        <v>62.0</v>
      </c>
      <c r="D3899" s="1" t="s">
        <v>76</v>
      </c>
      <c r="E3899" s="1" t="s">
        <v>52</v>
      </c>
      <c r="G3899" s="1" t="s">
        <v>103</v>
      </c>
      <c r="H3899" s="1" t="s">
        <v>103</v>
      </c>
      <c r="I3899" s="1" t="s">
        <v>55</v>
      </c>
      <c r="J3899" s="1" t="s">
        <v>103</v>
      </c>
      <c r="K3899" s="1" t="s">
        <v>103</v>
      </c>
      <c r="M3899" s="1" t="s">
        <v>56</v>
      </c>
      <c r="N3899" s="1" t="s">
        <v>66</v>
      </c>
      <c r="O3899" s="1" t="s">
        <v>103</v>
      </c>
      <c r="P3899" s="1" t="s">
        <v>103</v>
      </c>
      <c r="Q3899" s="1" t="s">
        <v>55</v>
      </c>
      <c r="R3899" s="1" t="s">
        <v>56</v>
      </c>
      <c r="T3899" s="1" t="s">
        <v>4485</v>
      </c>
      <c r="U3899" s="1" t="s">
        <v>59</v>
      </c>
      <c r="Y3899" s="1" t="s">
        <v>60</v>
      </c>
      <c r="AB3899" s="1" t="s">
        <v>60</v>
      </c>
      <c r="AR3899" s="1" t="s">
        <v>60</v>
      </c>
      <c r="AT3899" s="1" t="s">
        <v>167</v>
      </c>
      <c r="AU3899" s="1" t="s">
        <v>167</v>
      </c>
      <c r="AV3899" s="1" t="s">
        <v>168</v>
      </c>
      <c r="AW3899" s="3" t="str">
        <f t="shared" si="1"/>
        <v>Other</v>
      </c>
      <c r="AX3899" s="3" t="str">
        <f t="array" ref="AX3899">TEXTJOIN(", ", TRUE, IF(X3899:AS3899="Y", X$1:AS$1, IF(X3899:AS3899&lt;&gt;"", X$1:AS$1 &amp; ": " &amp; X3899:AS3899, "")))
</f>
        <v>Cocaine, Oxycodone, Any Opioid</v>
      </c>
    </row>
    <row r="3900">
      <c r="A3900" s="4">
        <v>43430.0</v>
      </c>
      <c r="B3900" s="1" t="s">
        <v>50</v>
      </c>
      <c r="C3900" s="1">
        <v>54.0</v>
      </c>
      <c r="D3900" s="1" t="s">
        <v>51</v>
      </c>
      <c r="E3900" s="1" t="s">
        <v>63</v>
      </c>
      <c r="J3900" s="1" t="s">
        <v>256</v>
      </c>
      <c r="K3900" s="1" t="s">
        <v>103</v>
      </c>
      <c r="M3900" s="1" t="s">
        <v>177</v>
      </c>
      <c r="N3900" s="1" t="s">
        <v>1211</v>
      </c>
      <c r="O3900" s="1" t="s">
        <v>256</v>
      </c>
      <c r="P3900" s="1" t="s">
        <v>103</v>
      </c>
      <c r="Q3900" s="1" t="s">
        <v>55</v>
      </c>
      <c r="R3900" s="1" t="s">
        <v>44</v>
      </c>
      <c r="T3900" s="1" t="s">
        <v>4486</v>
      </c>
      <c r="U3900" s="1" t="s">
        <v>59</v>
      </c>
      <c r="Y3900" s="1" t="s">
        <v>60</v>
      </c>
      <c r="Z3900" s="1" t="s">
        <v>60</v>
      </c>
      <c r="AR3900" s="1" t="s">
        <v>60</v>
      </c>
      <c r="AT3900" s="1" t="s">
        <v>62</v>
      </c>
      <c r="AU3900" s="1" t="s">
        <v>282</v>
      </c>
      <c r="AV3900" s="1" t="s">
        <v>260</v>
      </c>
      <c r="AW3900" s="3" t="str">
        <f t="shared" si="1"/>
        <v>Other</v>
      </c>
      <c r="AX3900" s="3" t="str">
        <f t="array" ref="AX3900">TEXTJOIN(", ", TRUE, IF(X3900:AS3900="Y", X$1:AS$1, IF(X3900:AS3900&lt;&gt;"", X$1:AS$1 &amp; ": " &amp; X3900:AS3900, "")))
</f>
        <v>Cocaine, Fentanyl, Any Opioid</v>
      </c>
    </row>
    <row r="3901">
      <c r="A3901" s="4">
        <v>43096.0</v>
      </c>
      <c r="B3901" s="1" t="s">
        <v>86</v>
      </c>
      <c r="C3901" s="1">
        <v>26.0</v>
      </c>
      <c r="D3901" s="1" t="s">
        <v>51</v>
      </c>
      <c r="E3901" s="1" t="s">
        <v>52</v>
      </c>
      <c r="G3901" s="1" t="s">
        <v>256</v>
      </c>
      <c r="H3901" s="1" t="s">
        <v>103</v>
      </c>
      <c r="I3901" s="1" t="s">
        <v>55</v>
      </c>
      <c r="J3901" s="1" t="s">
        <v>256</v>
      </c>
      <c r="K3901" s="1" t="s">
        <v>103</v>
      </c>
      <c r="L3901" s="1" t="s">
        <v>55</v>
      </c>
      <c r="M3901" s="1" t="s">
        <v>778</v>
      </c>
      <c r="N3901" s="1" t="s">
        <v>93</v>
      </c>
      <c r="O3901" s="1" t="s">
        <v>256</v>
      </c>
      <c r="P3901" s="1" t="s">
        <v>103</v>
      </c>
      <c r="Q3901" s="1" t="s">
        <v>55</v>
      </c>
      <c r="R3901" s="1" t="s">
        <v>67</v>
      </c>
      <c r="T3901" s="1" t="s">
        <v>4487</v>
      </c>
      <c r="U3901" s="1" t="s">
        <v>59</v>
      </c>
      <c r="Z3901" s="1" t="s">
        <v>60</v>
      </c>
      <c r="AT3901" s="1" t="s">
        <v>282</v>
      </c>
      <c r="AU3901" s="1" t="s">
        <v>282</v>
      </c>
      <c r="AV3901" s="1" t="s">
        <v>260</v>
      </c>
      <c r="AW3901" s="3" t="str">
        <f t="shared" si="1"/>
        <v>Other</v>
      </c>
      <c r="AX3901" s="3" t="str">
        <f t="array" ref="AX3901">TEXTJOIN(", ", TRUE, IF(X3901:AS3901="Y", X$1:AS$1, IF(X3901:AS3901&lt;&gt;"", X$1:AS$1 &amp; ": " &amp; X3901:AS3901, "")))
</f>
        <v>Fentanyl</v>
      </c>
    </row>
    <row r="3902">
      <c r="A3902" s="4">
        <v>42718.0</v>
      </c>
      <c r="B3902" s="1" t="s">
        <v>50</v>
      </c>
      <c r="C3902" s="1">
        <v>54.0</v>
      </c>
      <c r="D3902" s="1" t="s">
        <v>51</v>
      </c>
      <c r="E3902" s="1" t="s">
        <v>63</v>
      </c>
      <c r="G3902" s="1" t="s">
        <v>160</v>
      </c>
      <c r="H3902" s="1" t="s">
        <v>54</v>
      </c>
      <c r="I3902" s="1" t="s">
        <v>55</v>
      </c>
      <c r="J3902" s="1" t="s">
        <v>160</v>
      </c>
      <c r="M3902" s="1" t="s">
        <v>56</v>
      </c>
      <c r="N3902" s="1" t="s">
        <v>136</v>
      </c>
      <c r="O3902" s="1" t="s">
        <v>160</v>
      </c>
      <c r="R3902" s="1" t="s">
        <v>56</v>
      </c>
      <c r="T3902" s="1" t="s">
        <v>1313</v>
      </c>
      <c r="U3902" s="1" t="s">
        <v>59</v>
      </c>
      <c r="W3902" s="1" t="s">
        <v>60</v>
      </c>
      <c r="X3902" s="1" t="s">
        <v>60</v>
      </c>
      <c r="Y3902" s="1" t="s">
        <v>60</v>
      </c>
      <c r="Z3902" s="1" t="s">
        <v>60</v>
      </c>
      <c r="AP3902" s="1" t="s">
        <v>60</v>
      </c>
      <c r="AR3902" s="1" t="s">
        <v>60</v>
      </c>
      <c r="AT3902" s="1" t="s">
        <v>163</v>
      </c>
      <c r="AU3902" s="1" t="s">
        <v>163</v>
      </c>
      <c r="AV3902" s="1" t="s">
        <v>164</v>
      </c>
      <c r="AW3902" s="3" t="str">
        <f t="shared" si="1"/>
        <v>Other</v>
      </c>
      <c r="AX3902" s="3" t="str">
        <f t="array" ref="AX3902">TEXTJOIN(", ", TRUE, IF(X3902:AS3902="Y", X$1:AS$1, IF(X3902:AS3902&lt;&gt;"", X$1:AS$1 &amp; ": " &amp; X3902:AS3902, "")))
</f>
        <v>Heroin, Cocaine, Fentanyl, Heroin/Morph/Codeine, Any Opioid</v>
      </c>
    </row>
    <row r="3903">
      <c r="A3903" s="2">
        <v>43045.0</v>
      </c>
      <c r="B3903" s="1" t="s">
        <v>86</v>
      </c>
      <c r="C3903" s="1">
        <v>26.0</v>
      </c>
      <c r="D3903" s="1" t="s">
        <v>51</v>
      </c>
      <c r="E3903" s="1" t="s">
        <v>63</v>
      </c>
      <c r="G3903" s="1" t="s">
        <v>116</v>
      </c>
      <c r="H3903" s="1" t="s">
        <v>103</v>
      </c>
      <c r="I3903" s="1" t="s">
        <v>55</v>
      </c>
      <c r="J3903" s="1" t="s">
        <v>271</v>
      </c>
      <c r="K3903" s="1" t="s">
        <v>91</v>
      </c>
      <c r="L3903" s="1" t="s">
        <v>55</v>
      </c>
      <c r="M3903" s="1" t="s">
        <v>333</v>
      </c>
      <c r="N3903" s="1" t="s">
        <v>136</v>
      </c>
      <c r="O3903" s="1" t="s">
        <v>271</v>
      </c>
      <c r="P3903" s="1" t="s">
        <v>91</v>
      </c>
      <c r="Q3903" s="1" t="s">
        <v>55</v>
      </c>
      <c r="R3903" s="1" t="s">
        <v>44</v>
      </c>
      <c r="S3903" s="1" t="s">
        <v>1262</v>
      </c>
      <c r="T3903" s="1" t="s">
        <v>4488</v>
      </c>
      <c r="U3903" s="1" t="s">
        <v>59</v>
      </c>
      <c r="Y3903" s="1" t="s">
        <v>60</v>
      </c>
      <c r="Z3903" s="1" t="s">
        <v>60</v>
      </c>
      <c r="AA3903" s="1" t="s">
        <v>60</v>
      </c>
      <c r="AT3903" s="1" t="s">
        <v>122</v>
      </c>
      <c r="AU3903" s="1" t="s">
        <v>274</v>
      </c>
      <c r="AV3903" s="1" t="s">
        <v>275</v>
      </c>
      <c r="AW3903" s="3" t="str">
        <f t="shared" si="1"/>
        <v>Other</v>
      </c>
      <c r="AX3903" s="3" t="str">
        <f t="array" ref="AX3903">TEXTJOIN(", ", TRUE, IF(X3903:AS3903="Y", X$1:AS$1, IF(X3903:AS3903&lt;&gt;"", X$1:AS$1 &amp; ": " &amp; X3903:AS3903, "")))
</f>
        <v>Cocaine, Fentanyl, Fentanyl Analogue</v>
      </c>
    </row>
    <row r="3904">
      <c r="A3904" s="2">
        <v>42431.0</v>
      </c>
      <c r="B3904" s="1" t="s">
        <v>50</v>
      </c>
      <c r="C3904" s="1">
        <v>48.0</v>
      </c>
      <c r="D3904" s="1" t="s">
        <v>51</v>
      </c>
      <c r="E3904" s="1" t="s">
        <v>63</v>
      </c>
      <c r="G3904" s="1" t="s">
        <v>256</v>
      </c>
      <c r="H3904" s="1" t="s">
        <v>103</v>
      </c>
      <c r="I3904" s="1" t="s">
        <v>55</v>
      </c>
      <c r="J3904" s="1" t="s">
        <v>256</v>
      </c>
      <c r="M3904" s="1" t="s">
        <v>193</v>
      </c>
      <c r="N3904" s="1" t="s">
        <v>276</v>
      </c>
      <c r="O3904" s="1" t="s">
        <v>256</v>
      </c>
      <c r="R3904" s="1" t="s">
        <v>67</v>
      </c>
      <c r="T3904" s="1" t="s">
        <v>4489</v>
      </c>
      <c r="U3904" s="1" t="s">
        <v>59</v>
      </c>
      <c r="Z3904" s="1" t="s">
        <v>60</v>
      </c>
      <c r="AF3904" s="1" t="s">
        <v>60</v>
      </c>
      <c r="AR3904" s="1" t="s">
        <v>60</v>
      </c>
      <c r="AT3904" s="1" t="s">
        <v>282</v>
      </c>
      <c r="AU3904" s="1" t="s">
        <v>282</v>
      </c>
      <c r="AV3904" s="1" t="s">
        <v>260</v>
      </c>
      <c r="AW3904" s="3" t="str">
        <f t="shared" si="1"/>
        <v>Other</v>
      </c>
      <c r="AX3904" s="3" t="str">
        <f t="array" ref="AX3904">TEXTJOIN(", ", TRUE, IF(X3904:AS3904="Y", X$1:AS$1, IF(X3904:AS3904&lt;&gt;"", X$1:AS$1 &amp; ": " &amp; X3904:AS3904, "")))
</f>
        <v>Fentanyl, Benzodiazepine, Any Opioid</v>
      </c>
    </row>
    <row r="3905">
      <c r="A3905" s="2">
        <v>43224.0</v>
      </c>
      <c r="B3905" s="1" t="s">
        <v>50</v>
      </c>
      <c r="C3905" s="1">
        <v>49.0</v>
      </c>
      <c r="D3905" s="1" t="s">
        <v>76</v>
      </c>
      <c r="E3905" s="1" t="s">
        <v>63</v>
      </c>
      <c r="J3905" s="1" t="s">
        <v>91</v>
      </c>
      <c r="K3905" s="1" t="s">
        <v>91</v>
      </c>
      <c r="M3905" s="1" t="s">
        <v>44</v>
      </c>
      <c r="N3905" s="1" t="s">
        <v>136</v>
      </c>
      <c r="O3905" s="1" t="s">
        <v>91</v>
      </c>
      <c r="P3905" s="1" t="s">
        <v>91</v>
      </c>
      <c r="Q3905" s="1" t="s">
        <v>55</v>
      </c>
      <c r="R3905" s="1" t="s">
        <v>44</v>
      </c>
      <c r="T3905" s="1" t="s">
        <v>4490</v>
      </c>
      <c r="U3905" s="1" t="s">
        <v>59</v>
      </c>
      <c r="Y3905" s="1" t="s">
        <v>60</v>
      </c>
      <c r="AF3905" s="1" t="s">
        <v>60</v>
      </c>
      <c r="AT3905" s="1" t="s">
        <v>62</v>
      </c>
      <c r="AU3905" s="1" t="s">
        <v>110</v>
      </c>
      <c r="AV3905" s="1" t="s">
        <v>111</v>
      </c>
      <c r="AW3905" s="3" t="str">
        <f t="shared" si="1"/>
        <v>Other</v>
      </c>
      <c r="AX3905" s="3" t="str">
        <f t="array" ref="AX3905">TEXTJOIN(", ", TRUE, IF(X3905:AS3905="Y", X$1:AS$1, IF(X3905:AS3905&lt;&gt;"", X$1:AS$1 &amp; ": " &amp; X3905:AS3905, "")))
</f>
        <v>Cocaine, Benzodiazepine</v>
      </c>
    </row>
    <row r="3906">
      <c r="A3906" s="4">
        <v>44183.0</v>
      </c>
      <c r="B3906" s="1" t="s">
        <v>50</v>
      </c>
      <c r="C3906" s="1">
        <v>28.0</v>
      </c>
      <c r="D3906" s="1" t="s">
        <v>51</v>
      </c>
      <c r="E3906" s="1" t="s">
        <v>63</v>
      </c>
      <c r="G3906" s="1" t="s">
        <v>290</v>
      </c>
      <c r="H3906" s="1" t="s">
        <v>91</v>
      </c>
      <c r="I3906" s="1" t="s">
        <v>55</v>
      </c>
      <c r="J3906" s="1" t="s">
        <v>290</v>
      </c>
      <c r="K3906" s="1" t="s">
        <v>91</v>
      </c>
      <c r="L3906" s="1" t="s">
        <v>55</v>
      </c>
      <c r="M3906" s="1" t="s">
        <v>56</v>
      </c>
      <c r="N3906" s="1" t="s">
        <v>66</v>
      </c>
      <c r="O3906" s="1" t="s">
        <v>91</v>
      </c>
      <c r="P3906" s="1" t="s">
        <v>91</v>
      </c>
      <c r="Q3906" s="1" t="s">
        <v>55</v>
      </c>
      <c r="R3906" s="1" t="s">
        <v>67</v>
      </c>
      <c r="T3906" s="1" t="s">
        <v>4491</v>
      </c>
      <c r="U3906" s="1" t="s">
        <v>59</v>
      </c>
      <c r="X3906" s="1" t="s">
        <v>60</v>
      </c>
      <c r="Z3906" s="1" t="s">
        <v>60</v>
      </c>
      <c r="AF3906" s="1" t="s">
        <v>60</v>
      </c>
      <c r="AR3906" s="1" t="s">
        <v>60</v>
      </c>
      <c r="AT3906" s="1" t="s">
        <v>292</v>
      </c>
      <c r="AU3906" s="1" t="s">
        <v>292</v>
      </c>
      <c r="AV3906" s="1" t="s">
        <v>111</v>
      </c>
      <c r="AW3906" s="3" t="str">
        <f t="shared" si="1"/>
        <v>Other</v>
      </c>
      <c r="AX3906" s="3" t="str">
        <f t="array" ref="AX3906">TEXTJOIN(", ", TRUE, IF(X3906:AS3906="Y", X$1:AS$1, IF(X3906:AS3906&lt;&gt;"", X$1:AS$1 &amp; ": " &amp; X3906:AS3906, "")))
</f>
        <v>Heroin, Fentanyl, Benzodiazepine, Any Opioid</v>
      </c>
    </row>
    <row r="3907">
      <c r="A3907" s="2">
        <v>43800.0</v>
      </c>
      <c r="B3907" s="1" t="s">
        <v>50</v>
      </c>
      <c r="C3907" s="1">
        <v>34.0</v>
      </c>
      <c r="D3907" s="1" t="s">
        <v>51</v>
      </c>
      <c r="E3907" s="1" t="s">
        <v>63</v>
      </c>
      <c r="G3907" s="1" t="s">
        <v>380</v>
      </c>
      <c r="H3907" s="1" t="s">
        <v>299</v>
      </c>
      <c r="I3907" s="1" t="s">
        <v>55</v>
      </c>
      <c r="J3907" s="1" t="s">
        <v>380</v>
      </c>
      <c r="K3907" s="1" t="s">
        <v>299</v>
      </c>
      <c r="L3907" s="1" t="s">
        <v>55</v>
      </c>
      <c r="M3907" s="1" t="s">
        <v>56</v>
      </c>
      <c r="N3907" s="1" t="s">
        <v>119</v>
      </c>
      <c r="O3907" s="1" t="s">
        <v>143</v>
      </c>
      <c r="P3907" s="1" t="s">
        <v>91</v>
      </c>
      <c r="Q3907" s="1" t="s">
        <v>55</v>
      </c>
      <c r="R3907" s="1" t="s">
        <v>67</v>
      </c>
      <c r="T3907" s="1" t="s">
        <v>4492</v>
      </c>
      <c r="U3907" s="1" t="s">
        <v>59</v>
      </c>
      <c r="X3907" s="1" t="s">
        <v>60</v>
      </c>
      <c r="Z3907" s="1" t="s">
        <v>60</v>
      </c>
      <c r="AF3907" s="1" t="s">
        <v>60</v>
      </c>
      <c r="AP3907" s="1" t="s">
        <v>60</v>
      </c>
      <c r="AR3907" s="1" t="s">
        <v>60</v>
      </c>
      <c r="AT3907" s="1" t="s">
        <v>383</v>
      </c>
      <c r="AU3907" s="1" t="s">
        <v>383</v>
      </c>
      <c r="AV3907" s="1" t="s">
        <v>146</v>
      </c>
      <c r="AW3907" s="3" t="str">
        <f t="shared" si="1"/>
        <v>Other</v>
      </c>
      <c r="AX3907" s="3" t="str">
        <f t="array" ref="AX3907">TEXTJOIN(", ", TRUE, IF(X3907:AS3907="Y", X$1:AS$1, IF(X3907:AS3907&lt;&gt;"", X$1:AS$1 &amp; ": " &amp; X3907:AS3907, "")))
</f>
        <v>Heroin, Fentanyl, Benzodiazepine, Heroin/Morph/Codeine, Any Opioid</v>
      </c>
    </row>
    <row r="3908">
      <c r="A3908" s="2">
        <v>42844.0</v>
      </c>
      <c r="B3908" s="1" t="s">
        <v>86</v>
      </c>
      <c r="C3908" s="1">
        <v>60.0</v>
      </c>
      <c r="D3908" s="1" t="s">
        <v>76</v>
      </c>
      <c r="E3908" s="1" t="s">
        <v>63</v>
      </c>
      <c r="G3908" s="1" t="s">
        <v>290</v>
      </c>
      <c r="H3908" s="1" t="s">
        <v>91</v>
      </c>
      <c r="I3908" s="1" t="s">
        <v>55</v>
      </c>
      <c r="J3908" s="1" t="s">
        <v>290</v>
      </c>
      <c r="K3908" s="1" t="s">
        <v>91</v>
      </c>
      <c r="L3908" s="1" t="s">
        <v>55</v>
      </c>
      <c r="M3908" s="1" t="s">
        <v>56</v>
      </c>
      <c r="N3908" s="1" t="s">
        <v>4493</v>
      </c>
      <c r="O3908" s="1" t="s">
        <v>290</v>
      </c>
      <c r="P3908" s="1" t="s">
        <v>91</v>
      </c>
      <c r="Q3908" s="1" t="s">
        <v>55</v>
      </c>
      <c r="R3908" s="1" t="s">
        <v>56</v>
      </c>
      <c r="T3908" s="1" t="s">
        <v>4494</v>
      </c>
      <c r="U3908" s="1" t="s">
        <v>59</v>
      </c>
      <c r="AB3908" s="1" t="s">
        <v>60</v>
      </c>
      <c r="AD3908" s="1" t="s">
        <v>60</v>
      </c>
      <c r="AF3908" s="1" t="s">
        <v>60</v>
      </c>
      <c r="AT3908" s="1" t="s">
        <v>292</v>
      </c>
      <c r="AU3908" s="1" t="s">
        <v>292</v>
      </c>
      <c r="AV3908" s="1" t="s">
        <v>653</v>
      </c>
      <c r="AW3908" s="3" t="str">
        <f t="shared" si="1"/>
        <v>Other</v>
      </c>
      <c r="AX3908" s="3" t="str">
        <f t="array" ref="AX3908">TEXTJOIN(", ", TRUE, IF(X3908:AS3908="Y", X$1:AS$1, IF(X3908:AS3908&lt;&gt;"", X$1:AS$1 &amp; ": " &amp; X3908:AS3908, "")))
</f>
        <v>Oxycodone, Ethanol, Benzodiazepine</v>
      </c>
    </row>
    <row r="3909">
      <c r="A3909" s="2">
        <v>42372.0</v>
      </c>
      <c r="B3909" s="1" t="s">
        <v>50</v>
      </c>
      <c r="C3909" s="1">
        <v>46.0</v>
      </c>
      <c r="D3909" s="1" t="s">
        <v>51</v>
      </c>
      <c r="E3909" s="1" t="s">
        <v>63</v>
      </c>
      <c r="G3909" s="1" t="s">
        <v>256</v>
      </c>
      <c r="H3909" s="1" t="s">
        <v>103</v>
      </c>
      <c r="I3909" s="1" t="s">
        <v>55</v>
      </c>
      <c r="J3909" s="1" t="s">
        <v>256</v>
      </c>
      <c r="M3909" s="1" t="s">
        <v>56</v>
      </c>
      <c r="N3909" s="1" t="s">
        <v>136</v>
      </c>
      <c r="O3909" s="1" t="s">
        <v>256</v>
      </c>
      <c r="R3909" s="1" t="s">
        <v>56</v>
      </c>
      <c r="T3909" s="1" t="s">
        <v>4495</v>
      </c>
      <c r="U3909" s="1" t="s">
        <v>59</v>
      </c>
      <c r="Z3909" s="1" t="s">
        <v>60</v>
      </c>
      <c r="AD3909" s="1" t="s">
        <v>60</v>
      </c>
      <c r="AR3909" s="1" t="s">
        <v>60</v>
      </c>
      <c r="AT3909" s="1" t="s">
        <v>282</v>
      </c>
      <c r="AU3909" s="1" t="s">
        <v>282</v>
      </c>
      <c r="AV3909" s="1" t="s">
        <v>260</v>
      </c>
      <c r="AW3909" s="3" t="str">
        <f t="shared" si="1"/>
        <v>Other</v>
      </c>
      <c r="AX3909" s="3" t="str">
        <f t="array" ref="AX3909">TEXTJOIN(", ", TRUE, IF(X3909:AS3909="Y", X$1:AS$1, IF(X3909:AS3909&lt;&gt;"", X$1:AS$1 &amp; ": " &amp; X3909:AS3909, "")))
</f>
        <v>Fentanyl, Ethanol, Any Opioid</v>
      </c>
    </row>
    <row r="3910">
      <c r="A3910" s="2">
        <v>44102.0</v>
      </c>
      <c r="B3910" s="1" t="s">
        <v>50</v>
      </c>
      <c r="C3910" s="1">
        <v>57.0</v>
      </c>
      <c r="D3910" s="1" t="s">
        <v>51</v>
      </c>
      <c r="E3910" s="1" t="s">
        <v>63</v>
      </c>
      <c r="G3910" s="1" t="s">
        <v>91</v>
      </c>
      <c r="H3910" s="1" t="s">
        <v>91</v>
      </c>
      <c r="I3910" s="1" t="s">
        <v>55</v>
      </c>
      <c r="J3910" s="1" t="s">
        <v>91</v>
      </c>
      <c r="K3910" s="1" t="s">
        <v>91</v>
      </c>
      <c r="L3910" s="1" t="s">
        <v>55</v>
      </c>
      <c r="M3910" s="1" t="s">
        <v>56</v>
      </c>
      <c r="N3910" s="1" t="s">
        <v>178</v>
      </c>
      <c r="O3910" s="1" t="s">
        <v>91</v>
      </c>
      <c r="P3910" s="1" t="s">
        <v>91</v>
      </c>
      <c r="Q3910" s="1" t="s">
        <v>55</v>
      </c>
      <c r="R3910" s="1" t="s">
        <v>56</v>
      </c>
      <c r="T3910" s="1" t="s">
        <v>4496</v>
      </c>
      <c r="U3910" s="1" t="s">
        <v>59</v>
      </c>
      <c r="X3910" s="1" t="s">
        <v>60</v>
      </c>
      <c r="Z3910" s="1" t="s">
        <v>60</v>
      </c>
      <c r="AJ3910" s="1" t="s">
        <v>60</v>
      </c>
      <c r="AR3910" s="1" t="s">
        <v>60</v>
      </c>
      <c r="AT3910" s="1" t="s">
        <v>110</v>
      </c>
      <c r="AU3910" s="1" t="s">
        <v>110</v>
      </c>
      <c r="AV3910" s="1" t="s">
        <v>111</v>
      </c>
      <c r="AW3910" s="3" t="str">
        <f t="shared" si="1"/>
        <v>Other</v>
      </c>
      <c r="AX3910" s="3" t="str">
        <f t="array" ref="AX3910">TEXTJOIN(", ", TRUE, IF(X3910:AS3910="Y", X$1:AS$1, IF(X3910:AS3910&lt;&gt;"", X$1:AS$1 &amp; ": " &amp; X3910:AS3910, "")))
</f>
        <v>Heroin, Fentanyl, Tramad, Any Opioid</v>
      </c>
    </row>
    <row r="3911">
      <c r="A3911" s="4">
        <v>43100.0</v>
      </c>
      <c r="B3911" s="1" t="s">
        <v>86</v>
      </c>
      <c r="C3911" s="1">
        <v>50.0</v>
      </c>
      <c r="D3911" s="1" t="s">
        <v>51</v>
      </c>
      <c r="E3911" s="1" t="s">
        <v>63</v>
      </c>
      <c r="G3911" s="1" t="s">
        <v>397</v>
      </c>
      <c r="H3911" s="1" t="s">
        <v>103</v>
      </c>
      <c r="I3911" s="1" t="s">
        <v>55</v>
      </c>
      <c r="L3911" s="1" t="s">
        <v>55</v>
      </c>
      <c r="M3911" s="1" t="s">
        <v>118</v>
      </c>
      <c r="N3911" s="1" t="s">
        <v>4497</v>
      </c>
      <c r="O3911" s="1" t="s">
        <v>397</v>
      </c>
      <c r="P3911" s="1" t="s">
        <v>103</v>
      </c>
      <c r="Q3911" s="1" t="s">
        <v>55</v>
      </c>
      <c r="R3911" s="1" t="s">
        <v>56</v>
      </c>
      <c r="T3911" s="1" t="s">
        <v>4498</v>
      </c>
      <c r="U3911" s="1" t="s">
        <v>59</v>
      </c>
      <c r="X3911" s="1" t="s">
        <v>60</v>
      </c>
      <c r="Y3911" s="1" t="s">
        <v>60</v>
      </c>
      <c r="Z3911" s="1" t="s">
        <v>60</v>
      </c>
      <c r="AA3911" s="1" t="s">
        <v>60</v>
      </c>
      <c r="AD3911" s="1" t="s">
        <v>60</v>
      </c>
      <c r="AT3911" s="1" t="s">
        <v>399</v>
      </c>
      <c r="AU3911" s="1" t="s">
        <v>62</v>
      </c>
      <c r="AV3911" s="1" t="s">
        <v>709</v>
      </c>
      <c r="AW3911" s="3" t="str">
        <f t="shared" si="1"/>
        <v>Other</v>
      </c>
      <c r="AX3911" s="3" t="str">
        <f t="array" ref="AX3911">TEXTJOIN(", ", TRUE, IF(X3911:AS3911="Y", X$1:AS$1, IF(X3911:AS3911&lt;&gt;"", X$1:AS$1 &amp; ": " &amp; X3911:AS3911, "")))
</f>
        <v>Heroin, Cocaine, Fentanyl, Fentanyl Analogue, Ethanol</v>
      </c>
    </row>
    <row r="3912">
      <c r="A3912" s="2">
        <v>41304.0</v>
      </c>
      <c r="B3912" s="1" t="s">
        <v>50</v>
      </c>
      <c r="C3912" s="1">
        <v>26.0</v>
      </c>
      <c r="D3912" s="1" t="s">
        <v>51</v>
      </c>
      <c r="E3912" s="1" t="s">
        <v>63</v>
      </c>
      <c r="G3912" s="1" t="s">
        <v>256</v>
      </c>
      <c r="H3912" s="1" t="s">
        <v>103</v>
      </c>
      <c r="J3912" s="1" t="s">
        <v>256</v>
      </c>
      <c r="L3912" s="1" t="s">
        <v>55</v>
      </c>
      <c r="M3912" s="1" t="s">
        <v>44</v>
      </c>
      <c r="O3912" s="1" t="s">
        <v>256</v>
      </c>
      <c r="P3912" s="1" t="s">
        <v>103</v>
      </c>
      <c r="R3912" s="1" t="s">
        <v>67</v>
      </c>
      <c r="T3912" s="1" t="s">
        <v>144</v>
      </c>
      <c r="U3912" s="1" t="s">
        <v>59</v>
      </c>
      <c r="X3912" s="1" t="s">
        <v>60</v>
      </c>
      <c r="AD3912" s="1" t="s">
        <v>60</v>
      </c>
      <c r="AT3912" s="1" t="s">
        <v>282</v>
      </c>
      <c r="AU3912" s="1" t="s">
        <v>282</v>
      </c>
      <c r="AV3912" s="1" t="s">
        <v>260</v>
      </c>
      <c r="AW3912" s="3" t="str">
        <f t="shared" si="1"/>
        <v>Other</v>
      </c>
      <c r="AX3912" s="3" t="str">
        <f t="array" ref="AX3912">TEXTJOIN(", ", TRUE, IF(X3912:AS3912="Y", X$1:AS$1, IF(X3912:AS3912&lt;&gt;"", X$1:AS$1 &amp; ": " &amp; X3912:AS3912, "")))
</f>
        <v>Heroin, Ethanol</v>
      </c>
    </row>
    <row r="3913">
      <c r="A3913" s="4">
        <v>43810.0</v>
      </c>
      <c r="B3913" s="1" t="s">
        <v>50</v>
      </c>
      <c r="C3913" s="1">
        <v>35.0</v>
      </c>
      <c r="D3913" s="1" t="s">
        <v>51</v>
      </c>
      <c r="E3913" s="1" t="s">
        <v>52</v>
      </c>
      <c r="F3913" s="1" t="s">
        <v>137</v>
      </c>
      <c r="J3913" s="1" t="s">
        <v>116</v>
      </c>
      <c r="K3913" s="1" t="s">
        <v>103</v>
      </c>
      <c r="L3913" s="1" t="s">
        <v>55</v>
      </c>
      <c r="M3913" s="1" t="s">
        <v>177</v>
      </c>
      <c r="N3913" s="1" t="s">
        <v>334</v>
      </c>
      <c r="O3913" s="1" t="s">
        <v>116</v>
      </c>
      <c r="P3913" s="1" t="s">
        <v>103</v>
      </c>
      <c r="Q3913" s="1" t="s">
        <v>55</v>
      </c>
      <c r="R3913" s="1" t="s">
        <v>44</v>
      </c>
      <c r="T3913" s="1" t="s">
        <v>83</v>
      </c>
      <c r="U3913" s="1" t="s">
        <v>59</v>
      </c>
      <c r="Z3913" s="1" t="s">
        <v>60</v>
      </c>
      <c r="AR3913" s="1" t="s">
        <v>60</v>
      </c>
      <c r="AT3913" s="1" t="s">
        <v>62</v>
      </c>
      <c r="AU3913" s="1" t="s">
        <v>122</v>
      </c>
      <c r="AV3913" s="1" t="s">
        <v>139</v>
      </c>
      <c r="AW3913" s="3" t="str">
        <f t="shared" si="1"/>
        <v>Other</v>
      </c>
      <c r="AX3913" s="3" t="str">
        <f t="array" ref="AX3913">TEXTJOIN(", ", TRUE, IF(X3913:AS3913="Y", X$1:AS$1, IF(X3913:AS3913&lt;&gt;"", X$1:AS$1 &amp; ": " &amp; X3913:AS3913, "")))
</f>
        <v>Fentanyl, Any Opioid</v>
      </c>
    </row>
    <row r="3914">
      <c r="A3914" s="2">
        <v>44013.0</v>
      </c>
      <c r="B3914" s="1" t="s">
        <v>50</v>
      </c>
      <c r="C3914" s="1">
        <v>59.0</v>
      </c>
      <c r="D3914" s="1" t="s">
        <v>51</v>
      </c>
      <c r="E3914" s="1" t="s">
        <v>63</v>
      </c>
      <c r="G3914" s="1" t="s">
        <v>967</v>
      </c>
      <c r="H3914" s="1" t="s">
        <v>103</v>
      </c>
      <c r="I3914" s="1" t="s">
        <v>55</v>
      </c>
      <c r="J3914" s="1" t="s">
        <v>967</v>
      </c>
      <c r="K3914" s="1" t="s">
        <v>103</v>
      </c>
      <c r="L3914" s="1" t="s">
        <v>55</v>
      </c>
      <c r="M3914" s="1" t="s">
        <v>92</v>
      </c>
      <c r="N3914" s="1" t="s">
        <v>136</v>
      </c>
      <c r="O3914" s="1" t="s">
        <v>967</v>
      </c>
      <c r="P3914" s="1" t="s">
        <v>103</v>
      </c>
      <c r="Q3914" s="1" t="s">
        <v>55</v>
      </c>
      <c r="R3914" s="1" t="s">
        <v>44</v>
      </c>
      <c r="T3914" s="1" t="s">
        <v>898</v>
      </c>
      <c r="U3914" s="1" t="s">
        <v>59</v>
      </c>
      <c r="V3914" s="1" t="s">
        <v>258</v>
      </c>
      <c r="X3914" s="1" t="s">
        <v>60</v>
      </c>
      <c r="Y3914" s="1" t="s">
        <v>60</v>
      </c>
      <c r="Z3914" s="1" t="s">
        <v>60</v>
      </c>
      <c r="AQ3914" s="1" t="s">
        <v>60</v>
      </c>
      <c r="AR3914" s="1" t="s">
        <v>60</v>
      </c>
      <c r="AT3914" s="1" t="s">
        <v>969</v>
      </c>
      <c r="AU3914" s="1" t="s">
        <v>969</v>
      </c>
      <c r="AV3914" s="1" t="s">
        <v>1634</v>
      </c>
      <c r="AW3914" s="3" t="str">
        <f t="shared" si="1"/>
        <v>Other</v>
      </c>
      <c r="AX3914" s="3" t="str">
        <f t="array" ref="AX3914">TEXTJOIN(", ", TRUE, IF(X3914:AS3914="Y", X$1:AS$1, IF(X3914:AS3914&lt;&gt;"", X$1:AS$1 &amp; ": " &amp; X3914:AS3914, "")))
</f>
        <v>Heroin, Cocaine, Fentanyl, Other Opioid, Any Opioid</v>
      </c>
    </row>
    <row r="3915">
      <c r="A3915" s="2">
        <v>42623.0</v>
      </c>
      <c r="B3915" s="1" t="s">
        <v>50</v>
      </c>
      <c r="C3915" s="1">
        <v>54.0</v>
      </c>
      <c r="D3915" s="1" t="s">
        <v>51</v>
      </c>
      <c r="E3915" s="1" t="s">
        <v>63</v>
      </c>
      <c r="G3915" s="1" t="s">
        <v>397</v>
      </c>
      <c r="H3915" s="1" t="s">
        <v>103</v>
      </c>
      <c r="I3915" s="1" t="s">
        <v>55</v>
      </c>
      <c r="J3915" s="1" t="s">
        <v>397</v>
      </c>
      <c r="M3915" s="1" t="s">
        <v>56</v>
      </c>
      <c r="N3915" s="1" t="s">
        <v>276</v>
      </c>
      <c r="O3915" s="1" t="s">
        <v>397</v>
      </c>
      <c r="R3915" s="1" t="s">
        <v>56</v>
      </c>
      <c r="T3915" s="1" t="s">
        <v>4499</v>
      </c>
      <c r="U3915" s="1" t="s">
        <v>59</v>
      </c>
      <c r="AD3915" s="1" t="s">
        <v>60</v>
      </c>
      <c r="AF3915" s="1" t="s">
        <v>60</v>
      </c>
      <c r="AT3915" s="1" t="s">
        <v>399</v>
      </c>
      <c r="AU3915" s="1" t="s">
        <v>399</v>
      </c>
      <c r="AV3915" s="1" t="s">
        <v>709</v>
      </c>
      <c r="AW3915" s="3" t="str">
        <f t="shared" si="1"/>
        <v>Other</v>
      </c>
      <c r="AX3915" s="3" t="str">
        <f t="array" ref="AX3915">TEXTJOIN(", ", TRUE, IF(X3915:AS3915="Y", X$1:AS$1, IF(X3915:AS3915&lt;&gt;"", X$1:AS$1 &amp; ": " &amp; X3915:AS3915, "")))
</f>
        <v>Ethanol, Benzodiazepine</v>
      </c>
    </row>
    <row r="3916">
      <c r="A3916" s="4">
        <v>44511.0</v>
      </c>
      <c r="B3916" s="1" t="s">
        <v>50</v>
      </c>
      <c r="C3916" s="1">
        <v>39.0</v>
      </c>
      <c r="D3916" s="1" t="s">
        <v>76</v>
      </c>
      <c r="E3916" s="1" t="s">
        <v>502</v>
      </c>
      <c r="G3916" s="1" t="s">
        <v>185</v>
      </c>
      <c r="H3916" s="1" t="s">
        <v>91</v>
      </c>
      <c r="I3916" s="1" t="s">
        <v>55</v>
      </c>
      <c r="J3916" s="1" t="s">
        <v>91</v>
      </c>
      <c r="K3916" s="1" t="s">
        <v>91</v>
      </c>
      <c r="L3916" s="1" t="s">
        <v>55</v>
      </c>
      <c r="M3916" s="1" t="s">
        <v>743</v>
      </c>
      <c r="N3916" s="1" t="s">
        <v>66</v>
      </c>
      <c r="O3916" s="1" t="s">
        <v>91</v>
      </c>
      <c r="P3916" s="1" t="s">
        <v>91</v>
      </c>
      <c r="Q3916" s="1" t="s">
        <v>55</v>
      </c>
      <c r="R3916" s="1" t="s">
        <v>180</v>
      </c>
      <c r="T3916" s="1" t="s">
        <v>319</v>
      </c>
      <c r="U3916" s="1" t="s">
        <v>59</v>
      </c>
      <c r="Y3916" s="1" t="s">
        <v>60</v>
      </c>
      <c r="Z3916" s="1" t="s">
        <v>60</v>
      </c>
      <c r="AD3916" s="1" t="s">
        <v>60</v>
      </c>
      <c r="AR3916" s="1" t="s">
        <v>60</v>
      </c>
      <c r="AT3916" s="1" t="s">
        <v>188</v>
      </c>
      <c r="AU3916" s="1" t="s">
        <v>110</v>
      </c>
      <c r="AV3916" s="1" t="s">
        <v>111</v>
      </c>
      <c r="AW3916" s="3" t="str">
        <f t="shared" si="1"/>
        <v>Other</v>
      </c>
      <c r="AX3916" s="3" t="str">
        <f t="array" ref="AX3916">TEXTJOIN(", ", TRUE, IF(X3916:AS3916="Y", X$1:AS$1, IF(X3916:AS3916&lt;&gt;"", X$1:AS$1 &amp; ": " &amp; X3916:AS3916, "")))
</f>
        <v>Cocaine, Fentanyl, Ethanol, Any Opioid</v>
      </c>
    </row>
    <row r="3917">
      <c r="A3917" s="2">
        <v>42746.0</v>
      </c>
      <c r="B3917" s="1" t="s">
        <v>86</v>
      </c>
      <c r="C3917" s="1">
        <v>30.0</v>
      </c>
      <c r="D3917" s="1" t="s">
        <v>51</v>
      </c>
      <c r="E3917" s="1" t="s">
        <v>63</v>
      </c>
      <c r="G3917" s="1" t="s">
        <v>488</v>
      </c>
      <c r="H3917" s="1" t="s">
        <v>91</v>
      </c>
      <c r="I3917" s="1" t="s">
        <v>55</v>
      </c>
      <c r="J3917" s="1" t="s">
        <v>91</v>
      </c>
      <c r="K3917" s="1" t="s">
        <v>91</v>
      </c>
      <c r="L3917" s="1" t="s">
        <v>55</v>
      </c>
      <c r="M3917" s="1" t="s">
        <v>56</v>
      </c>
      <c r="N3917" s="1" t="s">
        <v>136</v>
      </c>
      <c r="O3917" s="1" t="s">
        <v>91</v>
      </c>
      <c r="P3917" s="1" t="s">
        <v>91</v>
      </c>
      <c r="Q3917" s="1" t="s">
        <v>55</v>
      </c>
      <c r="R3917" s="1" t="s">
        <v>44</v>
      </c>
      <c r="S3917" s="1" t="s">
        <v>4500</v>
      </c>
      <c r="T3917" s="1" t="s">
        <v>603</v>
      </c>
      <c r="U3917" s="1" t="s">
        <v>59</v>
      </c>
      <c r="X3917" s="1" t="s">
        <v>60</v>
      </c>
      <c r="Z3917" s="1" t="s">
        <v>60</v>
      </c>
      <c r="AD3917" s="1" t="s">
        <v>60</v>
      </c>
      <c r="AT3917" s="1" t="s">
        <v>492</v>
      </c>
      <c r="AU3917" s="1" t="s">
        <v>110</v>
      </c>
      <c r="AV3917" s="1" t="s">
        <v>111</v>
      </c>
      <c r="AW3917" s="3" t="str">
        <f t="shared" si="1"/>
        <v>Other</v>
      </c>
      <c r="AX3917" s="3" t="str">
        <f t="array" ref="AX3917">TEXTJOIN(", ", TRUE, IF(X3917:AS3917="Y", X$1:AS$1, IF(X3917:AS3917&lt;&gt;"", X$1:AS$1 &amp; ": " &amp; X3917:AS3917, "")))
</f>
        <v>Heroin, Fentanyl, Ethanol</v>
      </c>
    </row>
    <row r="3918">
      <c r="A3918" s="2">
        <v>42774.0</v>
      </c>
      <c r="B3918" s="1" t="s">
        <v>86</v>
      </c>
      <c r="C3918" s="1">
        <v>60.0</v>
      </c>
      <c r="D3918" s="1" t="s">
        <v>51</v>
      </c>
      <c r="E3918" s="1" t="s">
        <v>63</v>
      </c>
      <c r="G3918" s="1" t="s">
        <v>540</v>
      </c>
      <c r="H3918" s="1" t="s">
        <v>91</v>
      </c>
      <c r="I3918" s="1" t="s">
        <v>55</v>
      </c>
      <c r="J3918" s="1" t="s">
        <v>540</v>
      </c>
      <c r="K3918" s="1" t="s">
        <v>91</v>
      </c>
      <c r="L3918" s="1" t="s">
        <v>55</v>
      </c>
      <c r="M3918" s="1" t="s">
        <v>56</v>
      </c>
      <c r="N3918" s="1" t="s">
        <v>119</v>
      </c>
      <c r="O3918" s="1" t="s">
        <v>540</v>
      </c>
      <c r="P3918" s="1" t="s">
        <v>91</v>
      </c>
      <c r="Q3918" s="1" t="s">
        <v>55</v>
      </c>
      <c r="R3918" s="1" t="s">
        <v>67</v>
      </c>
      <c r="T3918" s="1" t="s">
        <v>109</v>
      </c>
      <c r="U3918" s="1" t="s">
        <v>59</v>
      </c>
      <c r="Y3918" s="1" t="s">
        <v>60</v>
      </c>
      <c r="AT3918" s="1" t="s">
        <v>542</v>
      </c>
      <c r="AU3918" s="1" t="s">
        <v>542</v>
      </c>
      <c r="AV3918" s="1" t="s">
        <v>543</v>
      </c>
      <c r="AW3918" s="3" t="str">
        <f t="shared" si="1"/>
        <v>Other</v>
      </c>
      <c r="AX3918" s="3" t="str">
        <f t="array" ref="AX3918">TEXTJOIN(", ", TRUE, IF(X3918:AS3918="Y", X$1:AS$1, IF(X3918:AS3918&lt;&gt;"", X$1:AS$1 &amp; ": " &amp; X3918:AS3918, "")))
</f>
        <v>Cocaine</v>
      </c>
    </row>
    <row r="3919">
      <c r="A3919" s="2">
        <v>44061.0</v>
      </c>
      <c r="B3919" s="1" t="s">
        <v>50</v>
      </c>
      <c r="C3919" s="1">
        <v>54.0</v>
      </c>
      <c r="D3919" s="1" t="s">
        <v>51</v>
      </c>
      <c r="E3919" s="1" t="s">
        <v>63</v>
      </c>
      <c r="J3919" s="1" t="s">
        <v>102</v>
      </c>
      <c r="K3919" s="1" t="s">
        <v>103</v>
      </c>
      <c r="L3919" s="1" t="s">
        <v>55</v>
      </c>
      <c r="M3919" s="1" t="s">
        <v>177</v>
      </c>
      <c r="N3919" s="1" t="s">
        <v>119</v>
      </c>
      <c r="O3919" s="1" t="s">
        <v>102</v>
      </c>
      <c r="P3919" s="1" t="s">
        <v>103</v>
      </c>
      <c r="Q3919" s="1" t="s">
        <v>55</v>
      </c>
      <c r="R3919" s="1" t="s">
        <v>44</v>
      </c>
      <c r="T3919" s="1" t="s">
        <v>4501</v>
      </c>
      <c r="U3919" s="1" t="s">
        <v>59</v>
      </c>
      <c r="Z3919" s="1" t="s">
        <v>60</v>
      </c>
      <c r="AD3919" s="1" t="s">
        <v>60</v>
      </c>
      <c r="AR3919" s="1" t="s">
        <v>60</v>
      </c>
      <c r="AT3919" s="1" t="s">
        <v>62</v>
      </c>
      <c r="AU3919" s="1" t="s">
        <v>106</v>
      </c>
      <c r="AV3919" s="1" t="s">
        <v>107</v>
      </c>
      <c r="AW3919" s="3" t="str">
        <f t="shared" si="1"/>
        <v>Other</v>
      </c>
      <c r="AX3919" s="3" t="str">
        <f t="array" ref="AX3919">TEXTJOIN(", ", TRUE, IF(X3919:AS3919="Y", X$1:AS$1, IF(X3919:AS3919&lt;&gt;"", X$1:AS$1 &amp; ": " &amp; X3919:AS3919, "")))
</f>
        <v>Fentanyl, Ethanol, Any Opioid</v>
      </c>
    </row>
    <row r="3920">
      <c r="A3920" s="2">
        <v>42785.0</v>
      </c>
      <c r="B3920" s="1" t="s">
        <v>86</v>
      </c>
      <c r="C3920" s="1">
        <v>53.0</v>
      </c>
      <c r="D3920" s="1" t="s">
        <v>76</v>
      </c>
      <c r="E3920" s="1" t="s">
        <v>63</v>
      </c>
      <c r="G3920" s="1" t="s">
        <v>624</v>
      </c>
      <c r="H3920" s="1" t="s">
        <v>299</v>
      </c>
      <c r="I3920" s="1" t="s">
        <v>55</v>
      </c>
      <c r="J3920" s="1" t="s">
        <v>624</v>
      </c>
      <c r="K3920" s="1" t="s">
        <v>299</v>
      </c>
      <c r="L3920" s="1" t="s">
        <v>55</v>
      </c>
      <c r="M3920" s="1" t="s">
        <v>56</v>
      </c>
      <c r="N3920" s="1" t="s">
        <v>66</v>
      </c>
      <c r="O3920" s="1" t="s">
        <v>300</v>
      </c>
      <c r="P3920" s="1" t="s">
        <v>299</v>
      </c>
      <c r="Q3920" s="1" t="s">
        <v>55</v>
      </c>
      <c r="R3920" s="1" t="s">
        <v>67</v>
      </c>
      <c r="T3920" s="1" t="s">
        <v>4502</v>
      </c>
      <c r="U3920" s="1" t="s">
        <v>59</v>
      </c>
      <c r="X3920" s="1" t="s">
        <v>60</v>
      </c>
      <c r="AF3920" s="1" t="s">
        <v>60</v>
      </c>
      <c r="AJ3920" s="1" t="s">
        <v>60</v>
      </c>
      <c r="AT3920" s="1" t="s">
        <v>626</v>
      </c>
      <c r="AU3920" s="1" t="s">
        <v>626</v>
      </c>
      <c r="AV3920" s="1" t="s">
        <v>302</v>
      </c>
      <c r="AW3920" s="3" t="str">
        <f t="shared" si="1"/>
        <v>Other</v>
      </c>
      <c r="AX3920" s="3" t="str">
        <f t="array" ref="AX3920">TEXTJOIN(", ", TRUE, IF(X3920:AS3920="Y", X$1:AS$1, IF(X3920:AS3920&lt;&gt;"", X$1:AS$1 &amp; ": " &amp; X3920:AS3920, "")))
</f>
        <v>Heroin, Benzodiazepine, Tramad</v>
      </c>
    </row>
    <row r="3921">
      <c r="A3921" s="2">
        <v>41512.0</v>
      </c>
      <c r="B3921" s="1" t="s">
        <v>50</v>
      </c>
      <c r="C3921" s="1">
        <v>45.0</v>
      </c>
      <c r="D3921" s="1" t="s">
        <v>51</v>
      </c>
      <c r="E3921" s="1" t="s">
        <v>63</v>
      </c>
      <c r="G3921" s="1" t="s">
        <v>238</v>
      </c>
      <c r="H3921" s="1" t="s">
        <v>125</v>
      </c>
      <c r="J3921" s="1" t="s">
        <v>238</v>
      </c>
      <c r="L3921" s="1" t="s">
        <v>55</v>
      </c>
      <c r="M3921" s="1" t="s">
        <v>56</v>
      </c>
      <c r="N3921" s="1" t="s">
        <v>104</v>
      </c>
      <c r="O3921" s="1" t="s">
        <v>91</v>
      </c>
      <c r="P3921" s="1" t="s">
        <v>91</v>
      </c>
      <c r="R3921" s="1" t="s">
        <v>67</v>
      </c>
      <c r="T3921" s="1" t="s">
        <v>232</v>
      </c>
      <c r="U3921" s="1" t="s">
        <v>59</v>
      </c>
      <c r="X3921" s="1" t="s">
        <v>60</v>
      </c>
      <c r="AD3921" s="1" t="s">
        <v>60</v>
      </c>
      <c r="AF3921" s="1" t="s">
        <v>60</v>
      </c>
      <c r="AT3921" s="1" t="s">
        <v>567</v>
      </c>
      <c r="AU3921" s="1" t="s">
        <v>567</v>
      </c>
      <c r="AV3921" s="1" t="s">
        <v>111</v>
      </c>
      <c r="AW3921" s="3" t="str">
        <f t="shared" si="1"/>
        <v>Other</v>
      </c>
      <c r="AX3921" s="3" t="str">
        <f t="array" ref="AX3921">TEXTJOIN(", ", TRUE, IF(X3921:AS3921="Y", X$1:AS$1, IF(X3921:AS3921&lt;&gt;"", X$1:AS$1 &amp; ": " &amp; X3921:AS3921, "")))
</f>
        <v>Heroin, Ethanol, Benzodiazepine</v>
      </c>
    </row>
    <row r="3922">
      <c r="A3922" s="4">
        <v>41636.0</v>
      </c>
      <c r="B3922" s="1" t="s">
        <v>50</v>
      </c>
      <c r="C3922" s="1">
        <v>23.0</v>
      </c>
      <c r="D3922" s="1" t="s">
        <v>51</v>
      </c>
      <c r="E3922" s="1" t="s">
        <v>63</v>
      </c>
      <c r="F3922" s="1" t="s">
        <v>137</v>
      </c>
      <c r="G3922" s="1" t="s">
        <v>65</v>
      </c>
      <c r="H3922" s="1" t="s">
        <v>65</v>
      </c>
      <c r="O3922" s="1" t="s">
        <v>65</v>
      </c>
      <c r="P3922" s="1" t="s">
        <v>65</v>
      </c>
      <c r="R3922" s="1" t="s">
        <v>67</v>
      </c>
      <c r="T3922" s="1" t="s">
        <v>4503</v>
      </c>
      <c r="U3922" s="1" t="s">
        <v>187</v>
      </c>
      <c r="X3922" s="1" t="s">
        <v>60</v>
      </c>
      <c r="Y3922" s="1" t="s">
        <v>60</v>
      </c>
      <c r="AS3922" s="1" t="s">
        <v>473</v>
      </c>
      <c r="AT3922" s="1" t="s">
        <v>410</v>
      </c>
      <c r="AU3922" s="1" t="s">
        <v>62</v>
      </c>
      <c r="AV3922" s="1" t="s">
        <v>150</v>
      </c>
      <c r="AW3922" s="3" t="str">
        <f t="shared" si="1"/>
        <v>Other</v>
      </c>
      <c r="AX3922" s="3" t="str">
        <f t="array" ref="AX3922">TEXTJOIN(", ", TRUE, IF(X3922:AS3922="Y", X$1:AS$1, IF(X3922:AS3922&lt;&gt;"", X$1:AS$1 &amp; ": " &amp; X3922:AS3922, "")))
</f>
        <v>Heroin, Cocaine, Other: pcp</v>
      </c>
    </row>
    <row r="3923">
      <c r="A3923" s="2">
        <v>43158.0</v>
      </c>
      <c r="B3923" s="1" t="s">
        <v>50</v>
      </c>
      <c r="C3923" s="1">
        <v>33.0</v>
      </c>
      <c r="D3923" s="1" t="s">
        <v>76</v>
      </c>
      <c r="E3923" s="1" t="s">
        <v>63</v>
      </c>
      <c r="G3923" s="1" t="s">
        <v>397</v>
      </c>
      <c r="H3923" s="1" t="s">
        <v>103</v>
      </c>
      <c r="I3923" s="1" t="s">
        <v>55</v>
      </c>
      <c r="J3923" s="1" t="s">
        <v>397</v>
      </c>
      <c r="K3923" s="1" t="s">
        <v>103</v>
      </c>
      <c r="M3923" s="1" t="s">
        <v>56</v>
      </c>
      <c r="N3923" s="1" t="s">
        <v>136</v>
      </c>
      <c r="O3923" s="1" t="s">
        <v>103</v>
      </c>
      <c r="P3923" s="1" t="s">
        <v>103</v>
      </c>
      <c r="Q3923" s="1" t="s">
        <v>55</v>
      </c>
      <c r="R3923" s="1" t="s">
        <v>67</v>
      </c>
      <c r="T3923" s="1" t="s">
        <v>4504</v>
      </c>
      <c r="U3923" s="1" t="s">
        <v>59</v>
      </c>
      <c r="X3923" s="1" t="s">
        <v>60</v>
      </c>
      <c r="Z3923" s="1" t="s">
        <v>60</v>
      </c>
      <c r="AA3923" s="1" t="s">
        <v>60</v>
      </c>
      <c r="AF3923" s="1" t="s">
        <v>60</v>
      </c>
      <c r="AG3923" s="1" t="s">
        <v>60</v>
      </c>
      <c r="AP3923" s="1" t="s">
        <v>60</v>
      </c>
      <c r="AR3923" s="1" t="s">
        <v>60</v>
      </c>
      <c r="AT3923" s="1" t="s">
        <v>399</v>
      </c>
      <c r="AU3923" s="1" t="s">
        <v>399</v>
      </c>
      <c r="AV3923" s="1" t="s">
        <v>168</v>
      </c>
      <c r="AW3923" s="3" t="str">
        <f t="shared" si="1"/>
        <v>Other</v>
      </c>
      <c r="AX3923" s="3" t="str">
        <f t="array" ref="AX3923">TEXTJOIN(", ", TRUE, IF(X3923:AS3923="Y", X$1:AS$1, IF(X3923:AS3923&lt;&gt;"", X$1:AS$1 &amp; ": " &amp; X3923:AS3923, "")))
</f>
        <v>Heroin, Fentanyl, Fentanyl Analogue, Benzodiazepine, Methadone, Heroin/Morph/Codeine, Any Opioid</v>
      </c>
    </row>
    <row r="3924">
      <c r="A3924" s="2">
        <v>42199.0</v>
      </c>
      <c r="B3924" s="1" t="s">
        <v>86</v>
      </c>
      <c r="C3924" s="1">
        <v>23.0</v>
      </c>
      <c r="D3924" s="1" t="s">
        <v>51</v>
      </c>
      <c r="E3924" s="1" t="s">
        <v>63</v>
      </c>
      <c r="F3924" s="1" t="s">
        <v>137</v>
      </c>
      <c r="G3924" s="1" t="s">
        <v>256</v>
      </c>
      <c r="H3924" s="1" t="s">
        <v>103</v>
      </c>
      <c r="I3924" s="1" t="s">
        <v>55</v>
      </c>
      <c r="J3924" s="1" t="s">
        <v>256</v>
      </c>
      <c r="M3924" s="1" t="s">
        <v>56</v>
      </c>
      <c r="O3924" s="1" t="s">
        <v>256</v>
      </c>
      <c r="P3924" s="1" t="s">
        <v>103</v>
      </c>
      <c r="Q3924" s="1" t="s">
        <v>55</v>
      </c>
      <c r="R3924" s="1" t="s">
        <v>56</v>
      </c>
      <c r="T3924" s="1" t="s">
        <v>4505</v>
      </c>
      <c r="U3924" s="1" t="s">
        <v>59</v>
      </c>
      <c r="W3924" s="1" t="s">
        <v>60</v>
      </c>
      <c r="X3924" s="1" t="s">
        <v>60</v>
      </c>
      <c r="Z3924" s="1" t="s">
        <v>60</v>
      </c>
      <c r="AD3924" s="1" t="s">
        <v>60</v>
      </c>
      <c r="AP3924" s="1" t="s">
        <v>60</v>
      </c>
      <c r="AR3924" s="1" t="s">
        <v>60</v>
      </c>
      <c r="AT3924" s="1" t="s">
        <v>282</v>
      </c>
      <c r="AU3924" s="1" t="s">
        <v>282</v>
      </c>
      <c r="AV3924" s="1" t="s">
        <v>260</v>
      </c>
      <c r="AW3924" s="3" t="str">
        <f t="shared" si="1"/>
        <v>Other</v>
      </c>
      <c r="AX3924" s="3" t="str">
        <f t="array" ref="AX3924">TEXTJOIN(", ", TRUE, IF(X3924:AS3924="Y", X$1:AS$1, IF(X3924:AS3924&lt;&gt;"", X$1:AS$1 &amp; ": " &amp; X3924:AS3924, "")))
</f>
        <v>Heroin, Fentanyl, Ethanol, Heroin/Morph/Codeine, Any Opioid</v>
      </c>
    </row>
    <row r="3925">
      <c r="A3925" s="4">
        <v>41993.0</v>
      </c>
      <c r="B3925" s="1" t="s">
        <v>50</v>
      </c>
      <c r="C3925" s="1">
        <v>29.0</v>
      </c>
      <c r="D3925" s="1" t="s">
        <v>51</v>
      </c>
      <c r="E3925" s="1" t="s">
        <v>63</v>
      </c>
      <c r="G3925" s="1" t="s">
        <v>271</v>
      </c>
      <c r="J3925" s="1" t="s">
        <v>1326</v>
      </c>
      <c r="L3925" s="1" t="s">
        <v>55</v>
      </c>
      <c r="M3925" s="1" t="s">
        <v>44</v>
      </c>
      <c r="N3925" s="1" t="s">
        <v>136</v>
      </c>
      <c r="O3925" s="1" t="s">
        <v>1326</v>
      </c>
      <c r="P3925" s="1" t="s">
        <v>125</v>
      </c>
      <c r="R3925" s="1" t="s">
        <v>44</v>
      </c>
      <c r="S3925" s="1" t="s">
        <v>1262</v>
      </c>
      <c r="T3925" s="1" t="s">
        <v>4506</v>
      </c>
      <c r="U3925" s="1" t="s">
        <v>59</v>
      </c>
      <c r="Z3925" s="1" t="s">
        <v>60</v>
      </c>
      <c r="AD3925" s="1" t="s">
        <v>60</v>
      </c>
      <c r="AT3925" s="1" t="s">
        <v>274</v>
      </c>
      <c r="AU3925" s="1" t="s">
        <v>1328</v>
      </c>
      <c r="AV3925" s="1" t="s">
        <v>1329</v>
      </c>
      <c r="AW3925" s="3" t="str">
        <f t="shared" si="1"/>
        <v>Other</v>
      </c>
      <c r="AX3925" s="3" t="str">
        <f t="array" ref="AX3925">TEXTJOIN(", ", TRUE, IF(X3925:AS3925="Y", X$1:AS$1, IF(X3925:AS3925&lt;&gt;"", X$1:AS$1 &amp; ": " &amp; X3925:AS3925, "")))
</f>
        <v>Fentanyl, Ethanol</v>
      </c>
    </row>
    <row r="3926">
      <c r="A3926" s="2">
        <v>42134.0</v>
      </c>
      <c r="B3926" s="1" t="s">
        <v>86</v>
      </c>
      <c r="C3926" s="1">
        <v>18.0</v>
      </c>
      <c r="D3926" s="1" t="s">
        <v>51</v>
      </c>
      <c r="E3926" s="1" t="s">
        <v>63</v>
      </c>
      <c r="G3926" s="1" t="s">
        <v>176</v>
      </c>
      <c r="H3926" s="1" t="s">
        <v>121</v>
      </c>
      <c r="I3926" s="1" t="s">
        <v>55</v>
      </c>
      <c r="J3926" s="1" t="s">
        <v>176</v>
      </c>
      <c r="M3926" s="1" t="s">
        <v>92</v>
      </c>
      <c r="O3926" s="1" t="s">
        <v>179</v>
      </c>
      <c r="P3926" s="1" t="s">
        <v>121</v>
      </c>
      <c r="Q3926" s="1" t="s">
        <v>55</v>
      </c>
      <c r="R3926" s="1" t="s">
        <v>67</v>
      </c>
      <c r="T3926" s="1" t="s">
        <v>4507</v>
      </c>
      <c r="U3926" s="1" t="s">
        <v>59</v>
      </c>
      <c r="AS3926" s="1" t="s">
        <v>4319</v>
      </c>
      <c r="AT3926" s="1" t="s">
        <v>183</v>
      </c>
      <c r="AU3926" s="1" t="s">
        <v>183</v>
      </c>
      <c r="AV3926" s="1" t="s">
        <v>184</v>
      </c>
      <c r="AW3926" s="3" t="str">
        <f t="shared" si="1"/>
        <v>Other</v>
      </c>
      <c r="AX3926" s="3" t="str">
        <f t="array" ref="AX3926">TEXTJOIN(", ", TRUE, IF(X3926:AS3926="Y", X$1:AS$1, IF(X3926:AS3926&lt;&gt;"", X$1:AS$1 &amp; ": " &amp; X3926:AS3926, "")))
</f>
        <v>Other: DUSTER</v>
      </c>
    </row>
    <row r="3927">
      <c r="A3927" s="2">
        <v>42472.0</v>
      </c>
      <c r="B3927" s="1" t="s">
        <v>50</v>
      </c>
      <c r="C3927" s="1">
        <v>38.0</v>
      </c>
      <c r="D3927" s="1" t="s">
        <v>51</v>
      </c>
      <c r="E3927" s="1" t="s">
        <v>63</v>
      </c>
      <c r="F3927" s="1" t="s">
        <v>137</v>
      </c>
      <c r="G3927" s="1" t="s">
        <v>53</v>
      </c>
      <c r="H3927" s="1" t="s">
        <v>54</v>
      </c>
      <c r="I3927" s="1" t="s">
        <v>55</v>
      </c>
      <c r="J3927" s="1" t="s">
        <v>53</v>
      </c>
      <c r="M3927" s="1" t="s">
        <v>56</v>
      </c>
      <c r="N3927" s="1" t="s">
        <v>1252</v>
      </c>
      <c r="O3927" s="1" t="s">
        <v>53</v>
      </c>
      <c r="R3927" s="1" t="s">
        <v>56</v>
      </c>
      <c r="T3927" s="1" t="s">
        <v>4508</v>
      </c>
      <c r="U3927" s="1" t="s">
        <v>59</v>
      </c>
      <c r="Z3927" s="1" t="s">
        <v>60</v>
      </c>
      <c r="AD3927" s="1" t="s">
        <v>60</v>
      </c>
      <c r="AE3927" s="1" t="s">
        <v>60</v>
      </c>
      <c r="AO3927" s="1" t="s">
        <v>60</v>
      </c>
      <c r="AP3927" s="1" t="s">
        <v>60</v>
      </c>
      <c r="AR3927" s="1" t="s">
        <v>60</v>
      </c>
      <c r="AS3927" s="1" t="s">
        <v>617</v>
      </c>
      <c r="AT3927" s="1" t="s">
        <v>61</v>
      </c>
      <c r="AU3927" s="1" t="s">
        <v>61</v>
      </c>
      <c r="AV3927" s="1" t="s">
        <v>294</v>
      </c>
      <c r="AW3927" s="3" t="str">
        <f t="shared" si="1"/>
        <v>Other</v>
      </c>
      <c r="AX3927" s="3" t="str">
        <f t="array" ref="AX3927">TEXTJOIN(", ", TRUE, IF(X3927:AS3927="Y", X$1:AS$1, IF(X3927:AS3927&lt;&gt;"", X$1:AS$1 &amp; ": " &amp; X3927:AS3927, "")))
</f>
        <v>Fentanyl, Ethanol, Hydrocodone, Opiate NOS, Heroin/Morph/Codeine, Any Opioid, Other: morphine</v>
      </c>
    </row>
    <row r="3928">
      <c r="A3928" s="2">
        <v>42792.0</v>
      </c>
      <c r="B3928" s="1" t="s">
        <v>86</v>
      </c>
      <c r="C3928" s="1">
        <v>30.0</v>
      </c>
      <c r="D3928" s="1" t="s">
        <v>51</v>
      </c>
      <c r="E3928" s="1" t="s">
        <v>63</v>
      </c>
      <c r="G3928" s="1" t="s">
        <v>64</v>
      </c>
      <c r="H3928" s="1" t="s">
        <v>65</v>
      </c>
      <c r="I3928" s="1" t="s">
        <v>55</v>
      </c>
      <c r="J3928" s="1" t="s">
        <v>64</v>
      </c>
      <c r="K3928" s="1" t="s">
        <v>65</v>
      </c>
      <c r="L3928" s="1" t="s">
        <v>55</v>
      </c>
      <c r="M3928" s="1" t="s">
        <v>56</v>
      </c>
      <c r="N3928" s="1" t="s">
        <v>136</v>
      </c>
      <c r="O3928" s="1" t="s">
        <v>64</v>
      </c>
      <c r="P3928" s="1" t="s">
        <v>65</v>
      </c>
      <c r="Q3928" s="1" t="s">
        <v>55</v>
      </c>
      <c r="R3928" s="1" t="s">
        <v>56</v>
      </c>
      <c r="T3928" s="1" t="s">
        <v>421</v>
      </c>
      <c r="U3928" s="1" t="s">
        <v>59</v>
      </c>
      <c r="X3928" s="1" t="s">
        <v>60</v>
      </c>
      <c r="Z3928" s="1" t="s">
        <v>60</v>
      </c>
      <c r="AT3928" s="1" t="s">
        <v>69</v>
      </c>
      <c r="AU3928" s="1" t="s">
        <v>69</v>
      </c>
      <c r="AV3928" s="1" t="s">
        <v>70</v>
      </c>
      <c r="AW3928" s="3" t="str">
        <f t="shared" si="1"/>
        <v>Other</v>
      </c>
      <c r="AX3928" s="3" t="str">
        <f t="array" ref="AX3928">TEXTJOIN(", ", TRUE, IF(X3928:AS3928="Y", X$1:AS$1, IF(X3928:AS3928&lt;&gt;"", X$1:AS$1 &amp; ": " &amp; X3928:AS3928, "")))
</f>
        <v>Heroin, Fentanyl</v>
      </c>
    </row>
    <row r="3929">
      <c r="A3929" s="2">
        <v>43200.0</v>
      </c>
      <c r="B3929" s="1" t="s">
        <v>50</v>
      </c>
      <c r="C3929" s="1">
        <v>61.0</v>
      </c>
      <c r="D3929" s="1" t="s">
        <v>76</v>
      </c>
      <c r="E3929" s="1" t="s">
        <v>63</v>
      </c>
      <c r="G3929" s="1" t="s">
        <v>98</v>
      </c>
      <c r="H3929" s="1" t="s">
        <v>54</v>
      </c>
      <c r="I3929" s="1" t="s">
        <v>55</v>
      </c>
      <c r="J3929" s="1" t="s">
        <v>98</v>
      </c>
      <c r="K3929" s="1" t="s">
        <v>54</v>
      </c>
      <c r="M3929" s="1" t="s">
        <v>56</v>
      </c>
      <c r="N3929" s="1" t="s">
        <v>104</v>
      </c>
      <c r="O3929" s="1" t="s">
        <v>98</v>
      </c>
      <c r="P3929" s="1" t="s">
        <v>54</v>
      </c>
      <c r="Q3929" s="1" t="s">
        <v>55</v>
      </c>
      <c r="R3929" s="1" t="s">
        <v>56</v>
      </c>
      <c r="T3929" s="1" t="s">
        <v>4509</v>
      </c>
      <c r="U3929" s="1" t="s">
        <v>59</v>
      </c>
      <c r="AF3929" s="1" t="s">
        <v>60</v>
      </c>
      <c r="AO3929" s="1" t="s">
        <v>60</v>
      </c>
      <c r="AP3929" s="1" t="s">
        <v>60</v>
      </c>
      <c r="AR3929" s="1" t="s">
        <v>60</v>
      </c>
      <c r="AS3929" s="1" t="s">
        <v>2137</v>
      </c>
      <c r="AT3929" s="1" t="s">
        <v>100</v>
      </c>
      <c r="AU3929" s="1" t="s">
        <v>100</v>
      </c>
      <c r="AV3929" s="1" t="s">
        <v>101</v>
      </c>
      <c r="AW3929" s="3" t="str">
        <f t="shared" si="1"/>
        <v>Other</v>
      </c>
      <c r="AX3929" s="3" t="str">
        <f t="array" ref="AX3929">TEXTJOIN(", ", TRUE, IF(X3929:AS3929="Y", X$1:AS$1, IF(X3929:AS3929&lt;&gt;"", X$1:AS$1 &amp; ": " &amp; X3929:AS3929, "")))
</f>
        <v>Benzodiazepine, Opiate NOS, Heroin/Morph/Codeine, Any Opioid, Other: LOPERAMIDE</v>
      </c>
    </row>
    <row r="3930">
      <c r="A3930" s="2">
        <v>43600.0</v>
      </c>
      <c r="B3930" s="1" t="s">
        <v>50</v>
      </c>
      <c r="C3930" s="1">
        <v>27.0</v>
      </c>
      <c r="D3930" s="1" t="s">
        <v>51</v>
      </c>
      <c r="E3930" s="1" t="s">
        <v>63</v>
      </c>
      <c r="G3930" s="1" t="s">
        <v>970</v>
      </c>
      <c r="H3930" s="1" t="s">
        <v>65</v>
      </c>
      <c r="I3930" s="1" t="s">
        <v>55</v>
      </c>
      <c r="J3930" s="1" t="s">
        <v>498</v>
      </c>
      <c r="K3930" s="1" t="s">
        <v>65</v>
      </c>
      <c r="L3930" s="1" t="s">
        <v>55</v>
      </c>
      <c r="M3930" s="1" t="s">
        <v>92</v>
      </c>
      <c r="N3930" s="1" t="s">
        <v>136</v>
      </c>
      <c r="O3930" s="1" t="s">
        <v>498</v>
      </c>
      <c r="P3930" s="1" t="s">
        <v>65</v>
      </c>
      <c r="Q3930" s="1" t="s">
        <v>55</v>
      </c>
      <c r="R3930" s="1" t="s">
        <v>44</v>
      </c>
      <c r="T3930" s="1" t="s">
        <v>4510</v>
      </c>
      <c r="U3930" s="1" t="s">
        <v>59</v>
      </c>
      <c r="X3930" s="1" t="s">
        <v>60</v>
      </c>
      <c r="Z3930" s="1" t="s">
        <v>60</v>
      </c>
      <c r="AD3930" s="1" t="s">
        <v>60</v>
      </c>
      <c r="AP3930" s="1" t="s">
        <v>60</v>
      </c>
      <c r="AR3930" s="1" t="s">
        <v>60</v>
      </c>
      <c r="AT3930" s="1" t="s">
        <v>972</v>
      </c>
      <c r="AU3930" s="1" t="s">
        <v>500</v>
      </c>
      <c r="AV3930" s="1" t="s">
        <v>501</v>
      </c>
      <c r="AW3930" s="3" t="str">
        <f t="shared" si="1"/>
        <v>Other</v>
      </c>
      <c r="AX3930" s="3" t="str">
        <f t="array" ref="AX3930">TEXTJOIN(", ", TRUE, IF(X3930:AS3930="Y", X$1:AS$1, IF(X3930:AS3930&lt;&gt;"", X$1:AS$1 &amp; ": " &amp; X3930:AS3930, "")))
</f>
        <v>Heroin, Fentanyl, Ethanol, Heroin/Morph/Codeine, Any Opioid</v>
      </c>
    </row>
    <row r="3931">
      <c r="A3931" s="2">
        <v>42076.0</v>
      </c>
      <c r="B3931" s="1" t="s">
        <v>86</v>
      </c>
      <c r="C3931" s="1">
        <v>32.0</v>
      </c>
      <c r="D3931" s="1" t="s">
        <v>76</v>
      </c>
      <c r="E3931" s="1" t="s">
        <v>63</v>
      </c>
      <c r="G3931" s="1" t="s">
        <v>255</v>
      </c>
      <c r="H3931" s="1" t="s">
        <v>103</v>
      </c>
      <c r="I3931" s="1" t="s">
        <v>55</v>
      </c>
      <c r="J3931" s="1" t="s">
        <v>255</v>
      </c>
      <c r="M3931" s="1" t="s">
        <v>44</v>
      </c>
      <c r="O3931" s="1" t="s">
        <v>255</v>
      </c>
      <c r="P3931" s="1" t="s">
        <v>103</v>
      </c>
      <c r="Q3931" s="1" t="s">
        <v>55</v>
      </c>
      <c r="R3931" s="1" t="s">
        <v>44</v>
      </c>
      <c r="T3931" s="1" t="s">
        <v>4511</v>
      </c>
      <c r="U3931" s="1" t="s">
        <v>59</v>
      </c>
      <c r="Y3931" s="1" t="s">
        <v>60</v>
      </c>
      <c r="AD3931" s="1" t="s">
        <v>60</v>
      </c>
      <c r="AG3931" s="1" t="s">
        <v>60</v>
      </c>
      <c r="AR3931" s="1" t="s">
        <v>60</v>
      </c>
      <c r="AT3931" s="1" t="s">
        <v>259</v>
      </c>
      <c r="AU3931" s="1" t="s">
        <v>259</v>
      </c>
      <c r="AV3931" s="1" t="s">
        <v>520</v>
      </c>
      <c r="AW3931" s="3" t="str">
        <f t="shared" si="1"/>
        <v>Other</v>
      </c>
      <c r="AX3931" s="3" t="str">
        <f t="array" ref="AX3931">TEXTJOIN(", ", TRUE, IF(X3931:AS3931="Y", X$1:AS$1, IF(X3931:AS3931&lt;&gt;"", X$1:AS$1 &amp; ": " &amp; X3931:AS3931, "")))
</f>
        <v>Cocaine, Ethanol, Methadone, Any Opioid</v>
      </c>
    </row>
    <row r="3932">
      <c r="A3932" s="2">
        <v>43519.0</v>
      </c>
      <c r="B3932" s="1" t="s">
        <v>50</v>
      </c>
      <c r="C3932" s="1">
        <v>41.0</v>
      </c>
      <c r="D3932" s="1" t="s">
        <v>51</v>
      </c>
      <c r="E3932" s="1" t="s">
        <v>63</v>
      </c>
      <c r="G3932" s="1" t="s">
        <v>226</v>
      </c>
      <c r="H3932" s="1" t="s">
        <v>103</v>
      </c>
      <c r="I3932" s="1" t="s">
        <v>55</v>
      </c>
      <c r="J3932" s="1" t="s">
        <v>226</v>
      </c>
      <c r="K3932" s="1" t="s">
        <v>103</v>
      </c>
      <c r="L3932" s="1" t="s">
        <v>55</v>
      </c>
      <c r="M3932" s="1" t="s">
        <v>56</v>
      </c>
      <c r="N3932" s="1" t="s">
        <v>119</v>
      </c>
      <c r="O3932" s="1" t="s">
        <v>226</v>
      </c>
      <c r="P3932" s="1" t="s">
        <v>103</v>
      </c>
      <c r="Q3932" s="1" t="s">
        <v>55</v>
      </c>
      <c r="R3932" s="1" t="s">
        <v>56</v>
      </c>
      <c r="T3932" s="1" t="s">
        <v>4512</v>
      </c>
      <c r="U3932" s="1" t="s">
        <v>59</v>
      </c>
      <c r="X3932" s="1" t="s">
        <v>60</v>
      </c>
      <c r="AD3932" s="1" t="s">
        <v>60</v>
      </c>
      <c r="AF3932" s="1" t="s">
        <v>60</v>
      </c>
      <c r="AP3932" s="1" t="s">
        <v>60</v>
      </c>
      <c r="AR3932" s="1" t="s">
        <v>60</v>
      </c>
      <c r="AT3932" s="1" t="s">
        <v>228</v>
      </c>
      <c r="AU3932" s="1" t="s">
        <v>228</v>
      </c>
      <c r="AV3932" s="1" t="s">
        <v>229</v>
      </c>
      <c r="AW3932" s="3" t="str">
        <f t="shared" si="1"/>
        <v>Other</v>
      </c>
      <c r="AX3932" s="3" t="str">
        <f t="array" ref="AX3932">TEXTJOIN(", ", TRUE, IF(X3932:AS3932="Y", X$1:AS$1, IF(X3932:AS3932&lt;&gt;"", X$1:AS$1 &amp; ": " &amp; X3932:AS3932, "")))
</f>
        <v>Heroin, Ethanol, Benzodiazepine, Heroin/Morph/Codeine, Any Opioid</v>
      </c>
    </row>
    <row r="3933">
      <c r="A3933" s="2">
        <v>43492.0</v>
      </c>
      <c r="B3933" s="1" t="s">
        <v>50</v>
      </c>
      <c r="C3933" s="1">
        <v>33.0</v>
      </c>
      <c r="D3933" s="1" t="s">
        <v>76</v>
      </c>
      <c r="E3933" s="1" t="s">
        <v>63</v>
      </c>
      <c r="G3933" s="1" t="s">
        <v>185</v>
      </c>
      <c r="H3933" s="1" t="s">
        <v>91</v>
      </c>
      <c r="I3933" s="1" t="s">
        <v>55</v>
      </c>
      <c r="J3933" s="1" t="s">
        <v>185</v>
      </c>
      <c r="K3933" s="1" t="s">
        <v>91</v>
      </c>
      <c r="L3933" s="1" t="s">
        <v>55</v>
      </c>
      <c r="M3933" s="1" t="s">
        <v>56</v>
      </c>
      <c r="N3933" s="1" t="s">
        <v>93</v>
      </c>
      <c r="O3933" s="1" t="s">
        <v>185</v>
      </c>
      <c r="P3933" s="1" t="s">
        <v>91</v>
      </c>
      <c r="Q3933" s="1" t="s">
        <v>55</v>
      </c>
      <c r="R3933" s="1" t="s">
        <v>56</v>
      </c>
      <c r="T3933" s="1" t="s">
        <v>4513</v>
      </c>
      <c r="U3933" s="1" t="s">
        <v>59</v>
      </c>
      <c r="AG3933" s="1" t="s">
        <v>60</v>
      </c>
      <c r="AR3933" s="1" t="s">
        <v>60</v>
      </c>
      <c r="AT3933" s="1" t="s">
        <v>188</v>
      </c>
      <c r="AU3933" s="1" t="s">
        <v>188</v>
      </c>
      <c r="AV3933" s="1" t="s">
        <v>189</v>
      </c>
      <c r="AW3933" s="3" t="str">
        <f t="shared" si="1"/>
        <v>Other</v>
      </c>
      <c r="AX3933" s="3" t="str">
        <f t="array" ref="AX3933">TEXTJOIN(", ", TRUE, IF(X3933:AS3933="Y", X$1:AS$1, IF(X3933:AS3933&lt;&gt;"", X$1:AS$1 &amp; ": " &amp; X3933:AS3933, "")))
</f>
        <v>Methadone, Any Opioid</v>
      </c>
    </row>
    <row r="3934">
      <c r="A3934" s="2">
        <v>43134.0</v>
      </c>
      <c r="B3934" s="1" t="s">
        <v>50</v>
      </c>
      <c r="C3934" s="1">
        <v>50.0</v>
      </c>
      <c r="D3934" s="1" t="s">
        <v>51</v>
      </c>
      <c r="E3934" s="1" t="s">
        <v>63</v>
      </c>
      <c r="G3934" s="1" t="s">
        <v>256</v>
      </c>
      <c r="H3934" s="1" t="s">
        <v>103</v>
      </c>
      <c r="I3934" s="1" t="s">
        <v>55</v>
      </c>
      <c r="J3934" s="1" t="s">
        <v>256</v>
      </c>
      <c r="K3934" s="1" t="s">
        <v>103</v>
      </c>
      <c r="M3934" s="1" t="s">
        <v>56</v>
      </c>
      <c r="N3934" s="1" t="s">
        <v>4514</v>
      </c>
      <c r="O3934" s="1" t="s">
        <v>256</v>
      </c>
      <c r="P3934" s="1" t="s">
        <v>103</v>
      </c>
      <c r="Q3934" s="1" t="s">
        <v>55</v>
      </c>
      <c r="R3934" s="1" t="s">
        <v>56</v>
      </c>
      <c r="T3934" s="1" t="s">
        <v>4515</v>
      </c>
      <c r="U3934" s="1" t="s">
        <v>59</v>
      </c>
      <c r="AB3934" s="1" t="s">
        <v>60</v>
      </c>
      <c r="AD3934" s="1" t="s">
        <v>60</v>
      </c>
      <c r="AF3934" s="1" t="s">
        <v>60</v>
      </c>
      <c r="AR3934" s="1" t="s">
        <v>60</v>
      </c>
      <c r="AT3934" s="1" t="s">
        <v>282</v>
      </c>
      <c r="AU3934" s="1" t="s">
        <v>282</v>
      </c>
      <c r="AV3934" s="1" t="s">
        <v>260</v>
      </c>
      <c r="AW3934" s="3" t="str">
        <f t="shared" si="1"/>
        <v>Other</v>
      </c>
      <c r="AX3934" s="3" t="str">
        <f t="array" ref="AX3934">TEXTJOIN(", ", TRUE, IF(X3934:AS3934="Y", X$1:AS$1, IF(X3934:AS3934&lt;&gt;"", X$1:AS$1 &amp; ": " &amp; X3934:AS3934, "")))
</f>
        <v>Oxycodone, Ethanol, Benzodiazepine, Any Opioid</v>
      </c>
    </row>
    <row r="3935">
      <c r="A3935" s="2">
        <v>42771.0</v>
      </c>
      <c r="B3935" s="1" t="s">
        <v>86</v>
      </c>
      <c r="C3935" s="1">
        <v>56.0</v>
      </c>
      <c r="D3935" s="1" t="s">
        <v>76</v>
      </c>
      <c r="E3935" s="1" t="s">
        <v>52</v>
      </c>
      <c r="G3935" s="1" t="s">
        <v>352</v>
      </c>
      <c r="H3935" s="1" t="s">
        <v>54</v>
      </c>
      <c r="I3935" s="1" t="s">
        <v>55</v>
      </c>
      <c r="J3935" s="1" t="s">
        <v>352</v>
      </c>
      <c r="K3935" s="1" t="s">
        <v>54</v>
      </c>
      <c r="L3935" s="1" t="s">
        <v>55</v>
      </c>
      <c r="M3935" s="1" t="s">
        <v>56</v>
      </c>
      <c r="N3935" s="1" t="s">
        <v>136</v>
      </c>
      <c r="O3935" s="1" t="s">
        <v>352</v>
      </c>
      <c r="P3935" s="1" t="s">
        <v>54</v>
      </c>
      <c r="Q3935" s="1" t="s">
        <v>55</v>
      </c>
      <c r="R3935" s="1" t="s">
        <v>56</v>
      </c>
      <c r="T3935" s="1" t="s">
        <v>109</v>
      </c>
      <c r="U3935" s="1" t="s">
        <v>59</v>
      </c>
      <c r="Y3935" s="1" t="s">
        <v>60</v>
      </c>
      <c r="AT3935" s="1" t="s">
        <v>354</v>
      </c>
      <c r="AU3935" s="1" t="s">
        <v>354</v>
      </c>
      <c r="AV3935" s="1" t="s">
        <v>355</v>
      </c>
      <c r="AW3935" s="3" t="str">
        <f t="shared" si="1"/>
        <v>Other</v>
      </c>
      <c r="AX3935" s="3" t="str">
        <f t="array" ref="AX3935">TEXTJOIN(", ", TRUE, IF(X3935:AS3935="Y", X$1:AS$1, IF(X3935:AS3935&lt;&gt;"", X$1:AS$1 &amp; ": " &amp; X3935:AS3935, "")))
</f>
        <v>Cocaine</v>
      </c>
    </row>
    <row r="3936">
      <c r="A3936" s="2">
        <v>42874.0</v>
      </c>
      <c r="B3936" s="1" t="s">
        <v>86</v>
      </c>
      <c r="C3936" s="1">
        <v>22.0</v>
      </c>
      <c r="D3936" s="1" t="s">
        <v>51</v>
      </c>
      <c r="E3936" s="1" t="s">
        <v>63</v>
      </c>
      <c r="G3936" s="1" t="s">
        <v>201</v>
      </c>
      <c r="H3936" s="1" t="s">
        <v>54</v>
      </c>
      <c r="I3936" s="1" t="s">
        <v>55</v>
      </c>
      <c r="J3936" s="1" t="s">
        <v>201</v>
      </c>
      <c r="K3936" s="1" t="s">
        <v>54</v>
      </c>
      <c r="L3936" s="1" t="s">
        <v>55</v>
      </c>
      <c r="M3936" s="1" t="s">
        <v>56</v>
      </c>
      <c r="N3936" s="1" t="s">
        <v>430</v>
      </c>
      <c r="O3936" s="1" t="s">
        <v>91</v>
      </c>
      <c r="P3936" s="1" t="s">
        <v>91</v>
      </c>
      <c r="Q3936" s="1" t="s">
        <v>55</v>
      </c>
      <c r="R3936" s="1" t="s">
        <v>67</v>
      </c>
      <c r="T3936" s="1" t="s">
        <v>4516</v>
      </c>
      <c r="U3936" s="1" t="s">
        <v>59</v>
      </c>
      <c r="X3936" s="1" t="s">
        <v>60</v>
      </c>
      <c r="Z3936" s="1" t="s">
        <v>60</v>
      </c>
      <c r="AF3936" s="1" t="s">
        <v>60</v>
      </c>
      <c r="AT3936" s="1" t="s">
        <v>205</v>
      </c>
      <c r="AU3936" s="1" t="s">
        <v>205</v>
      </c>
      <c r="AV3936" s="1" t="s">
        <v>111</v>
      </c>
      <c r="AW3936" s="3" t="str">
        <f t="shared" si="1"/>
        <v>Other</v>
      </c>
      <c r="AX3936" s="3" t="str">
        <f t="array" ref="AX3936">TEXTJOIN(", ", TRUE, IF(X3936:AS3936="Y", X$1:AS$1, IF(X3936:AS3936&lt;&gt;"", X$1:AS$1 &amp; ": " &amp; X3936:AS3936, "")))
</f>
        <v>Heroin, Fentanyl, Benzodiazepine</v>
      </c>
    </row>
    <row r="3937">
      <c r="A3937" s="4">
        <v>43796.0</v>
      </c>
      <c r="B3937" s="1" t="s">
        <v>50</v>
      </c>
      <c r="C3937" s="1">
        <v>32.0</v>
      </c>
      <c r="D3937" s="1" t="s">
        <v>51</v>
      </c>
      <c r="E3937" s="1" t="s">
        <v>52</v>
      </c>
      <c r="G3937" s="1" t="s">
        <v>103</v>
      </c>
      <c r="H3937" s="1" t="s">
        <v>103</v>
      </c>
      <c r="I3937" s="1" t="s">
        <v>55</v>
      </c>
      <c r="J3937" s="1" t="s">
        <v>103</v>
      </c>
      <c r="K3937" s="1" t="s">
        <v>103</v>
      </c>
      <c r="L3937" s="1" t="s">
        <v>55</v>
      </c>
      <c r="M3937" s="1" t="s">
        <v>56</v>
      </c>
      <c r="N3937" s="1" t="s">
        <v>178</v>
      </c>
      <c r="O3937" s="1" t="s">
        <v>103</v>
      </c>
      <c r="P3937" s="1" t="s">
        <v>103</v>
      </c>
      <c r="Q3937" s="1" t="s">
        <v>55</v>
      </c>
      <c r="R3937" s="1" t="s">
        <v>56</v>
      </c>
      <c r="T3937" s="1" t="s">
        <v>4517</v>
      </c>
      <c r="U3937" s="1" t="s">
        <v>59</v>
      </c>
      <c r="Z3937" s="1" t="s">
        <v>60</v>
      </c>
      <c r="AR3937" s="1" t="s">
        <v>60</v>
      </c>
      <c r="AT3937" s="1" t="s">
        <v>167</v>
      </c>
      <c r="AU3937" s="1" t="s">
        <v>167</v>
      </c>
      <c r="AV3937" s="1" t="s">
        <v>168</v>
      </c>
      <c r="AW3937" s="3" t="str">
        <f t="shared" si="1"/>
        <v>Other</v>
      </c>
      <c r="AX3937" s="3" t="str">
        <f t="array" ref="AX3937">TEXTJOIN(", ", TRUE, IF(X3937:AS3937="Y", X$1:AS$1, IF(X3937:AS3937&lt;&gt;"", X$1:AS$1 &amp; ": " &amp; X3937:AS3937, "")))
</f>
        <v>Fentanyl, Any Opioid</v>
      </c>
    </row>
    <row r="3938">
      <c r="A3938" s="4">
        <v>44194.0</v>
      </c>
      <c r="B3938" s="1" t="s">
        <v>50</v>
      </c>
      <c r="C3938" s="1">
        <v>29.0</v>
      </c>
      <c r="D3938" s="1" t="s">
        <v>51</v>
      </c>
      <c r="E3938" s="1" t="s">
        <v>44</v>
      </c>
      <c r="G3938" s="1" t="s">
        <v>185</v>
      </c>
      <c r="H3938" s="1" t="s">
        <v>91</v>
      </c>
      <c r="I3938" s="1" t="s">
        <v>55</v>
      </c>
      <c r="J3938" s="1" t="s">
        <v>185</v>
      </c>
      <c r="K3938" s="1" t="s">
        <v>91</v>
      </c>
      <c r="L3938" s="1" t="s">
        <v>55</v>
      </c>
      <c r="M3938" s="1" t="s">
        <v>56</v>
      </c>
      <c r="N3938" s="1" t="s">
        <v>119</v>
      </c>
      <c r="O3938" s="1" t="s">
        <v>185</v>
      </c>
      <c r="P3938" s="1" t="s">
        <v>91</v>
      </c>
      <c r="Q3938" s="1" t="s">
        <v>55</v>
      </c>
      <c r="R3938" s="1" t="s">
        <v>56</v>
      </c>
      <c r="T3938" s="1" t="s">
        <v>2186</v>
      </c>
      <c r="U3938" s="1" t="s">
        <v>59</v>
      </c>
      <c r="Z3938" s="1" t="s">
        <v>60</v>
      </c>
      <c r="AD3938" s="1" t="s">
        <v>60</v>
      </c>
      <c r="AR3938" s="1" t="s">
        <v>60</v>
      </c>
      <c r="AT3938" s="1" t="s">
        <v>188</v>
      </c>
      <c r="AU3938" s="1" t="s">
        <v>188</v>
      </c>
      <c r="AV3938" s="1" t="s">
        <v>189</v>
      </c>
      <c r="AW3938" s="3" t="str">
        <f t="shared" si="1"/>
        <v>Other</v>
      </c>
      <c r="AX3938" s="3" t="str">
        <f t="array" ref="AX3938">TEXTJOIN(", ", TRUE, IF(X3938:AS3938="Y", X$1:AS$1, IF(X3938:AS3938&lt;&gt;"", X$1:AS$1 &amp; ": " &amp; X3938:AS3938, "")))
</f>
        <v>Fentanyl, Ethanol, Any Opioid</v>
      </c>
    </row>
    <row r="3939">
      <c r="A3939" s="2">
        <v>42881.0</v>
      </c>
      <c r="B3939" s="1" t="s">
        <v>86</v>
      </c>
      <c r="C3939" s="1">
        <v>45.0</v>
      </c>
      <c r="D3939" s="1" t="s">
        <v>51</v>
      </c>
      <c r="E3939" s="1" t="s">
        <v>52</v>
      </c>
      <c r="J3939" s="1" t="s">
        <v>91</v>
      </c>
      <c r="K3939" s="1" t="s">
        <v>91</v>
      </c>
      <c r="L3939" s="1" t="s">
        <v>55</v>
      </c>
      <c r="M3939" s="1" t="s">
        <v>1120</v>
      </c>
      <c r="N3939" s="1" t="s">
        <v>93</v>
      </c>
      <c r="O3939" s="1" t="s">
        <v>91</v>
      </c>
      <c r="P3939" s="1" t="s">
        <v>91</v>
      </c>
      <c r="Q3939" s="1" t="s">
        <v>55</v>
      </c>
      <c r="R3939" s="1" t="s">
        <v>44</v>
      </c>
      <c r="S3939" s="1" t="s">
        <v>1120</v>
      </c>
      <c r="T3939" s="1" t="s">
        <v>4518</v>
      </c>
      <c r="U3939" s="1" t="s">
        <v>59</v>
      </c>
      <c r="Y3939" s="1" t="s">
        <v>60</v>
      </c>
      <c r="Z3939" s="1" t="s">
        <v>60</v>
      </c>
      <c r="AT3939" s="1" t="s">
        <v>62</v>
      </c>
      <c r="AU3939" s="1" t="s">
        <v>110</v>
      </c>
      <c r="AV3939" s="1" t="s">
        <v>111</v>
      </c>
      <c r="AW3939" s="3" t="str">
        <f t="shared" si="1"/>
        <v>Other</v>
      </c>
      <c r="AX3939" s="3" t="str">
        <f t="array" ref="AX3939">TEXTJOIN(", ", TRUE, IF(X3939:AS3939="Y", X$1:AS$1, IF(X3939:AS3939&lt;&gt;"", X$1:AS$1 &amp; ": " &amp; X3939:AS3939, "")))
</f>
        <v>Cocaine, Fentanyl</v>
      </c>
    </row>
    <row r="3940">
      <c r="A3940" s="4">
        <v>41207.0</v>
      </c>
      <c r="B3940" s="1" t="s">
        <v>50</v>
      </c>
      <c r="C3940" s="1">
        <v>31.0</v>
      </c>
      <c r="D3940" s="1" t="s">
        <v>51</v>
      </c>
      <c r="E3940" s="1" t="s">
        <v>63</v>
      </c>
      <c r="G3940" s="1" t="s">
        <v>256</v>
      </c>
      <c r="H3940" s="1" t="s">
        <v>103</v>
      </c>
      <c r="J3940" s="1" t="s">
        <v>256</v>
      </c>
      <c r="L3940" s="1" t="s">
        <v>55</v>
      </c>
      <c r="M3940" s="1" t="s">
        <v>56</v>
      </c>
      <c r="N3940" s="1" t="s">
        <v>113</v>
      </c>
      <c r="O3940" s="1" t="s">
        <v>256</v>
      </c>
      <c r="P3940" s="1" t="s">
        <v>103</v>
      </c>
      <c r="R3940" s="1" t="s">
        <v>67</v>
      </c>
      <c r="T3940" s="1" t="s">
        <v>232</v>
      </c>
      <c r="U3940" s="1" t="s">
        <v>59</v>
      </c>
      <c r="X3940" s="1" t="s">
        <v>60</v>
      </c>
      <c r="Y3940" s="1" t="s">
        <v>60</v>
      </c>
      <c r="AD3940" s="1" t="s">
        <v>60</v>
      </c>
      <c r="AF3940" s="1" t="s">
        <v>60</v>
      </c>
      <c r="AT3940" s="1" t="s">
        <v>282</v>
      </c>
      <c r="AU3940" s="1" t="s">
        <v>282</v>
      </c>
      <c r="AV3940" s="1" t="s">
        <v>260</v>
      </c>
      <c r="AW3940" s="3" t="str">
        <f t="shared" si="1"/>
        <v>Other</v>
      </c>
      <c r="AX3940" s="3" t="str">
        <f t="array" ref="AX3940">TEXTJOIN(", ", TRUE, IF(X3940:AS3940="Y", X$1:AS$1, IF(X3940:AS3940&lt;&gt;"", X$1:AS$1 &amp; ": " &amp; X3940:AS3940, "")))
</f>
        <v>Heroin, Cocaine, Ethanol, Benzodiazepine</v>
      </c>
    </row>
    <row r="3941">
      <c r="A3941" s="2">
        <v>44332.0</v>
      </c>
      <c r="B3941" s="1" t="s">
        <v>50</v>
      </c>
      <c r="C3941" s="1">
        <v>51.0</v>
      </c>
      <c r="D3941" s="1" t="s">
        <v>51</v>
      </c>
      <c r="E3941" s="1" t="s">
        <v>63</v>
      </c>
      <c r="F3941" s="1" t="s">
        <v>267</v>
      </c>
      <c r="G3941" s="1" t="s">
        <v>116</v>
      </c>
      <c r="H3941" s="1" t="s">
        <v>103</v>
      </c>
      <c r="I3941" s="1" t="s">
        <v>55</v>
      </c>
      <c r="J3941" s="1" t="s">
        <v>116</v>
      </c>
      <c r="K3941" s="1" t="s">
        <v>103</v>
      </c>
      <c r="L3941" s="1" t="s">
        <v>55</v>
      </c>
      <c r="M3941" s="1" t="s">
        <v>56</v>
      </c>
      <c r="N3941" s="1" t="s">
        <v>155</v>
      </c>
      <c r="O3941" s="1" t="s">
        <v>116</v>
      </c>
      <c r="P3941" s="1" t="s">
        <v>103</v>
      </c>
      <c r="Q3941" s="1" t="s">
        <v>55</v>
      </c>
      <c r="R3941" s="1" t="s">
        <v>56</v>
      </c>
      <c r="T3941" s="1" t="s">
        <v>4519</v>
      </c>
      <c r="U3941" s="1" t="s">
        <v>59</v>
      </c>
      <c r="Y3941" s="1" t="s">
        <v>60</v>
      </c>
      <c r="Z3941" s="1" t="s">
        <v>60</v>
      </c>
      <c r="AJ3941" s="1" t="s">
        <v>60</v>
      </c>
      <c r="AR3941" s="1" t="s">
        <v>60</v>
      </c>
      <c r="AT3941" s="1" t="s">
        <v>122</v>
      </c>
      <c r="AU3941" s="1" t="s">
        <v>122</v>
      </c>
      <c r="AV3941" s="1" t="s">
        <v>139</v>
      </c>
      <c r="AW3941" s="3" t="str">
        <f t="shared" si="1"/>
        <v>Other</v>
      </c>
      <c r="AX3941" s="3" t="str">
        <f t="array" ref="AX3941">TEXTJOIN(", ", TRUE, IF(X3941:AS3941="Y", X$1:AS$1, IF(X3941:AS3941&lt;&gt;"", X$1:AS$1 &amp; ": " &amp; X3941:AS3941, "")))
</f>
        <v>Cocaine, Fentanyl, Tramad, Any Opioid</v>
      </c>
    </row>
    <row r="3942">
      <c r="A3942" s="2">
        <v>41915.0</v>
      </c>
      <c r="B3942" s="1" t="s">
        <v>50</v>
      </c>
      <c r="C3942" s="1">
        <v>47.0</v>
      </c>
      <c r="D3942" s="1" t="s">
        <v>51</v>
      </c>
      <c r="E3942" s="1" t="s">
        <v>63</v>
      </c>
      <c r="F3942" s="1" t="s">
        <v>137</v>
      </c>
      <c r="G3942" s="1" t="s">
        <v>91</v>
      </c>
      <c r="J3942" s="1" t="s">
        <v>91</v>
      </c>
      <c r="L3942" s="1" t="s">
        <v>55</v>
      </c>
      <c r="M3942" s="1" t="s">
        <v>56</v>
      </c>
      <c r="N3942" s="1" t="s">
        <v>104</v>
      </c>
      <c r="O3942" s="1" t="s">
        <v>91</v>
      </c>
      <c r="P3942" s="1" t="s">
        <v>91</v>
      </c>
      <c r="R3942" s="1" t="s">
        <v>56</v>
      </c>
      <c r="T3942" s="1" t="s">
        <v>4520</v>
      </c>
      <c r="U3942" s="1" t="s">
        <v>59</v>
      </c>
      <c r="AD3942" s="1" t="s">
        <v>60</v>
      </c>
      <c r="AF3942" s="1" t="s">
        <v>60</v>
      </c>
      <c r="AJ3942" s="1" t="s">
        <v>60</v>
      </c>
      <c r="AT3942" s="1" t="s">
        <v>110</v>
      </c>
      <c r="AU3942" s="1" t="s">
        <v>110</v>
      </c>
      <c r="AV3942" s="1" t="s">
        <v>111</v>
      </c>
      <c r="AW3942" s="3" t="str">
        <f t="shared" si="1"/>
        <v>Other</v>
      </c>
      <c r="AX3942" s="3" t="str">
        <f t="array" ref="AX3942">TEXTJOIN(", ", TRUE, IF(X3942:AS3942="Y", X$1:AS$1, IF(X3942:AS3942&lt;&gt;"", X$1:AS$1 &amp; ": " &amp; X3942:AS3942, "")))
</f>
        <v>Ethanol, Benzodiazepine, Tramad</v>
      </c>
    </row>
    <row r="3943">
      <c r="A3943" s="2">
        <v>44066.0</v>
      </c>
      <c r="B3943" s="1" t="s">
        <v>50</v>
      </c>
      <c r="C3943" s="1">
        <v>31.0</v>
      </c>
      <c r="D3943" s="1" t="s">
        <v>51</v>
      </c>
      <c r="E3943" s="1" t="s">
        <v>52</v>
      </c>
      <c r="G3943" s="1" t="s">
        <v>488</v>
      </c>
      <c r="H3943" s="1" t="s">
        <v>91</v>
      </c>
      <c r="I3943" s="1" t="s">
        <v>55</v>
      </c>
      <c r="J3943" s="1" t="s">
        <v>488</v>
      </c>
      <c r="K3943" s="1" t="s">
        <v>91</v>
      </c>
      <c r="L3943" s="1" t="s">
        <v>55</v>
      </c>
      <c r="M3943" s="1" t="s">
        <v>56</v>
      </c>
      <c r="N3943" s="1" t="s">
        <v>136</v>
      </c>
      <c r="O3943" s="1" t="s">
        <v>488</v>
      </c>
      <c r="P3943" s="1" t="s">
        <v>91</v>
      </c>
      <c r="Q3943" s="1" t="s">
        <v>55</v>
      </c>
      <c r="R3943" s="1" t="s">
        <v>56</v>
      </c>
      <c r="T3943" s="1" t="s">
        <v>2354</v>
      </c>
      <c r="U3943" s="1" t="s">
        <v>59</v>
      </c>
      <c r="Y3943" s="1" t="s">
        <v>60</v>
      </c>
      <c r="Z3943" s="1" t="s">
        <v>60</v>
      </c>
      <c r="AD3943" s="1" t="s">
        <v>60</v>
      </c>
      <c r="AR3943" s="1" t="s">
        <v>60</v>
      </c>
      <c r="AT3943" s="1" t="s">
        <v>492</v>
      </c>
      <c r="AU3943" s="1" t="s">
        <v>492</v>
      </c>
      <c r="AV3943" s="1" t="s">
        <v>493</v>
      </c>
      <c r="AW3943" s="3" t="str">
        <f t="shared" si="1"/>
        <v>Other</v>
      </c>
      <c r="AX3943" s="3" t="str">
        <f t="array" ref="AX3943">TEXTJOIN(", ", TRUE, IF(X3943:AS3943="Y", X$1:AS$1, IF(X3943:AS3943&lt;&gt;"", X$1:AS$1 &amp; ": " &amp; X3943:AS3943, "")))
</f>
        <v>Cocaine, Fentanyl, Ethanol, Any Opioid</v>
      </c>
    </row>
    <row r="3944">
      <c r="A3944" s="2">
        <v>43895.0</v>
      </c>
      <c r="B3944" s="1" t="s">
        <v>50</v>
      </c>
      <c r="C3944" s="1">
        <v>51.0</v>
      </c>
      <c r="D3944" s="1" t="s">
        <v>76</v>
      </c>
      <c r="E3944" s="1" t="s">
        <v>63</v>
      </c>
      <c r="G3944" s="1" t="s">
        <v>82</v>
      </c>
      <c r="H3944" s="1" t="s">
        <v>54</v>
      </c>
      <c r="I3944" s="1" t="s">
        <v>55</v>
      </c>
      <c r="J3944" s="1" t="s">
        <v>82</v>
      </c>
      <c r="K3944" s="1" t="s">
        <v>54</v>
      </c>
      <c r="L3944" s="1" t="s">
        <v>55</v>
      </c>
      <c r="M3944" s="1" t="s">
        <v>56</v>
      </c>
      <c r="N3944" s="1" t="s">
        <v>93</v>
      </c>
      <c r="O3944" s="1" t="s">
        <v>82</v>
      </c>
      <c r="P3944" s="1" t="s">
        <v>54</v>
      </c>
      <c r="Q3944" s="1" t="s">
        <v>55</v>
      </c>
      <c r="R3944" s="1" t="s">
        <v>67</v>
      </c>
      <c r="T3944" s="1" t="s">
        <v>4521</v>
      </c>
      <c r="U3944" s="1" t="s">
        <v>59</v>
      </c>
      <c r="X3944" s="1" t="s">
        <v>60</v>
      </c>
      <c r="Y3944" s="1" t="s">
        <v>60</v>
      </c>
      <c r="Z3944" s="1" t="s">
        <v>60</v>
      </c>
      <c r="AG3944" s="1" t="s">
        <v>60</v>
      </c>
      <c r="AR3944" s="1" t="s">
        <v>60</v>
      </c>
      <c r="AT3944" s="1" t="s">
        <v>329</v>
      </c>
      <c r="AU3944" s="1" t="s">
        <v>329</v>
      </c>
      <c r="AV3944" s="1" t="s">
        <v>85</v>
      </c>
      <c r="AW3944" s="3" t="str">
        <f t="shared" si="1"/>
        <v>Other</v>
      </c>
      <c r="AX3944" s="3" t="str">
        <f t="array" ref="AX3944">TEXTJOIN(", ", TRUE, IF(X3944:AS3944="Y", X$1:AS$1, IF(X3944:AS3944&lt;&gt;"", X$1:AS$1 &amp; ": " &amp; X3944:AS3944, "")))
</f>
        <v>Heroin, Cocaine, Fentanyl, Methadone, Any Opioid</v>
      </c>
    </row>
    <row r="3945">
      <c r="A3945" s="2">
        <v>42972.0</v>
      </c>
      <c r="B3945" s="1" t="s">
        <v>86</v>
      </c>
      <c r="C3945" s="1">
        <v>33.0</v>
      </c>
      <c r="D3945" s="1" t="s">
        <v>51</v>
      </c>
      <c r="E3945" s="1" t="s">
        <v>63</v>
      </c>
      <c r="G3945" s="1" t="s">
        <v>222</v>
      </c>
      <c r="H3945" s="1" t="s">
        <v>103</v>
      </c>
      <c r="I3945" s="1" t="s">
        <v>55</v>
      </c>
      <c r="J3945" s="1" t="s">
        <v>222</v>
      </c>
      <c r="K3945" s="1" t="s">
        <v>103</v>
      </c>
      <c r="L3945" s="1" t="s">
        <v>55</v>
      </c>
      <c r="M3945" s="1" t="s">
        <v>56</v>
      </c>
      <c r="N3945" s="1" t="s">
        <v>66</v>
      </c>
      <c r="O3945" s="1" t="s">
        <v>103</v>
      </c>
      <c r="P3945" s="1" t="s">
        <v>103</v>
      </c>
      <c r="Q3945" s="1" t="s">
        <v>55</v>
      </c>
      <c r="R3945" s="1" t="s">
        <v>44</v>
      </c>
      <c r="S3945" s="1" t="s">
        <v>4522</v>
      </c>
      <c r="T3945" s="1" t="s">
        <v>83</v>
      </c>
      <c r="U3945" s="1" t="s">
        <v>59</v>
      </c>
      <c r="Z3945" s="1" t="s">
        <v>60</v>
      </c>
      <c r="AT3945" s="1" t="s">
        <v>224</v>
      </c>
      <c r="AU3945" s="1" t="s">
        <v>224</v>
      </c>
      <c r="AV3945" s="1" t="s">
        <v>168</v>
      </c>
      <c r="AW3945" s="3" t="str">
        <f t="shared" si="1"/>
        <v>Other</v>
      </c>
      <c r="AX3945" s="3" t="str">
        <f t="array" ref="AX3945">TEXTJOIN(", ", TRUE, IF(X3945:AS3945="Y", X$1:AS$1, IF(X3945:AS3945&lt;&gt;"", X$1:AS$1 &amp; ": " &amp; X3945:AS3945, "")))
</f>
        <v>Fentanyl</v>
      </c>
    </row>
    <row r="3946">
      <c r="A3946" s="2">
        <v>43264.0</v>
      </c>
      <c r="B3946" s="1" t="s">
        <v>50</v>
      </c>
      <c r="C3946" s="1">
        <v>37.0</v>
      </c>
      <c r="D3946" s="1" t="s">
        <v>51</v>
      </c>
      <c r="E3946" s="1" t="s">
        <v>63</v>
      </c>
      <c r="F3946" s="1" t="s">
        <v>137</v>
      </c>
      <c r="G3946" s="1" t="s">
        <v>82</v>
      </c>
      <c r="H3946" s="1" t="s">
        <v>54</v>
      </c>
      <c r="I3946" s="1" t="s">
        <v>55</v>
      </c>
      <c r="J3946" s="1" t="s">
        <v>82</v>
      </c>
      <c r="K3946" s="1" t="s">
        <v>54</v>
      </c>
      <c r="M3946" s="1" t="s">
        <v>56</v>
      </c>
      <c r="N3946" s="1" t="s">
        <v>119</v>
      </c>
      <c r="O3946" s="1" t="s">
        <v>82</v>
      </c>
      <c r="P3946" s="1" t="s">
        <v>54</v>
      </c>
      <c r="Q3946" s="1" t="s">
        <v>55</v>
      </c>
      <c r="R3946" s="1" t="s">
        <v>56</v>
      </c>
      <c r="T3946" s="1" t="s">
        <v>921</v>
      </c>
      <c r="U3946" s="1" t="s">
        <v>59</v>
      </c>
      <c r="Z3946" s="1" t="s">
        <v>60</v>
      </c>
      <c r="AR3946" s="1" t="s">
        <v>60</v>
      </c>
      <c r="AT3946" s="1" t="s">
        <v>329</v>
      </c>
      <c r="AU3946" s="1" t="s">
        <v>329</v>
      </c>
      <c r="AV3946" s="1" t="s">
        <v>85</v>
      </c>
      <c r="AW3946" s="3" t="str">
        <f t="shared" si="1"/>
        <v>Other</v>
      </c>
      <c r="AX3946" s="3" t="str">
        <f t="array" ref="AX3946">TEXTJOIN(", ", TRUE, IF(X3946:AS3946="Y", X$1:AS$1, IF(X3946:AS3946&lt;&gt;"", X$1:AS$1 &amp; ": " &amp; X3946:AS3946, "")))
</f>
        <v>Fentanyl, Any Opioid</v>
      </c>
    </row>
    <row r="3947">
      <c r="A3947" s="2">
        <v>44343.0</v>
      </c>
      <c r="B3947" s="1" t="s">
        <v>50</v>
      </c>
      <c r="C3947" s="1">
        <v>35.0</v>
      </c>
      <c r="D3947" s="1" t="s">
        <v>76</v>
      </c>
      <c r="E3947" s="1" t="s">
        <v>63</v>
      </c>
      <c r="F3947" s="1" t="s">
        <v>267</v>
      </c>
      <c r="G3947" s="1" t="s">
        <v>91</v>
      </c>
      <c r="H3947" s="1" t="s">
        <v>91</v>
      </c>
      <c r="I3947" s="1" t="s">
        <v>55</v>
      </c>
      <c r="J3947" s="1" t="s">
        <v>91</v>
      </c>
      <c r="K3947" s="1" t="s">
        <v>91</v>
      </c>
      <c r="L3947" s="1" t="s">
        <v>55</v>
      </c>
      <c r="M3947" s="1" t="s">
        <v>56</v>
      </c>
      <c r="N3947" s="1" t="s">
        <v>136</v>
      </c>
      <c r="O3947" s="1" t="s">
        <v>91</v>
      </c>
      <c r="P3947" s="1" t="s">
        <v>91</v>
      </c>
      <c r="Q3947" s="1" t="s">
        <v>55</v>
      </c>
      <c r="R3947" s="1" t="s">
        <v>56</v>
      </c>
      <c r="T3947" s="1" t="s">
        <v>323</v>
      </c>
      <c r="U3947" s="1" t="s">
        <v>59</v>
      </c>
      <c r="Z3947" s="1" t="s">
        <v>60</v>
      </c>
      <c r="AD3947" s="1" t="s">
        <v>60</v>
      </c>
      <c r="AR3947" s="1" t="s">
        <v>60</v>
      </c>
      <c r="AT3947" s="1" t="s">
        <v>110</v>
      </c>
      <c r="AU3947" s="1" t="s">
        <v>110</v>
      </c>
      <c r="AV3947" s="1" t="s">
        <v>111</v>
      </c>
      <c r="AW3947" s="3" t="str">
        <f t="shared" si="1"/>
        <v>Other</v>
      </c>
      <c r="AX3947" s="3" t="str">
        <f t="array" ref="AX3947">TEXTJOIN(", ", TRUE, IF(X3947:AS3947="Y", X$1:AS$1, IF(X3947:AS3947&lt;&gt;"", X$1:AS$1 &amp; ": " &amp; X3947:AS3947, "")))
</f>
        <v>Fentanyl, Ethanol, Any Opioid</v>
      </c>
    </row>
    <row r="3948">
      <c r="A3948" s="2">
        <v>43004.0</v>
      </c>
      <c r="B3948" s="1" t="s">
        <v>86</v>
      </c>
      <c r="C3948" s="1">
        <v>31.0</v>
      </c>
      <c r="D3948" s="1" t="s">
        <v>51</v>
      </c>
      <c r="E3948" s="1" t="s">
        <v>63</v>
      </c>
      <c r="G3948" s="1" t="s">
        <v>397</v>
      </c>
      <c r="H3948" s="1" t="s">
        <v>103</v>
      </c>
      <c r="I3948" s="1" t="s">
        <v>55</v>
      </c>
      <c r="J3948" s="1" t="s">
        <v>397</v>
      </c>
      <c r="K3948" s="1" t="s">
        <v>103</v>
      </c>
      <c r="L3948" s="1" t="s">
        <v>55</v>
      </c>
      <c r="M3948" s="1" t="s">
        <v>56</v>
      </c>
      <c r="N3948" s="1" t="s">
        <v>136</v>
      </c>
      <c r="O3948" s="1" t="s">
        <v>103</v>
      </c>
      <c r="P3948" s="1" t="s">
        <v>103</v>
      </c>
      <c r="Q3948" s="1" t="s">
        <v>55</v>
      </c>
      <c r="R3948" s="1" t="s">
        <v>67</v>
      </c>
      <c r="T3948" s="1" t="s">
        <v>4523</v>
      </c>
      <c r="U3948" s="1" t="s">
        <v>59</v>
      </c>
      <c r="Z3948" s="1" t="s">
        <v>60</v>
      </c>
      <c r="AT3948" s="1" t="s">
        <v>399</v>
      </c>
      <c r="AU3948" s="1" t="s">
        <v>399</v>
      </c>
      <c r="AV3948" s="1" t="s">
        <v>168</v>
      </c>
      <c r="AW3948" s="3" t="str">
        <f t="shared" si="1"/>
        <v>Other</v>
      </c>
      <c r="AX3948" s="3" t="str">
        <f t="array" ref="AX3948">TEXTJOIN(", ", TRUE, IF(X3948:AS3948="Y", X$1:AS$1, IF(X3948:AS3948&lt;&gt;"", X$1:AS$1 &amp; ": " &amp; X3948:AS3948, "")))
</f>
        <v>Fentanyl</v>
      </c>
    </row>
    <row r="3949">
      <c r="A3949" s="2">
        <v>43131.0</v>
      </c>
      <c r="B3949" s="1" t="s">
        <v>50</v>
      </c>
      <c r="C3949" s="1">
        <v>36.0</v>
      </c>
      <c r="D3949" s="1" t="s">
        <v>76</v>
      </c>
      <c r="E3949" s="1" t="s">
        <v>63</v>
      </c>
      <c r="G3949" s="1" t="s">
        <v>103</v>
      </c>
      <c r="H3949" s="1" t="s">
        <v>103</v>
      </c>
      <c r="I3949" s="1" t="s">
        <v>55</v>
      </c>
      <c r="J3949" s="1" t="s">
        <v>103</v>
      </c>
      <c r="K3949" s="1" t="s">
        <v>103</v>
      </c>
      <c r="M3949" s="1" t="s">
        <v>56</v>
      </c>
      <c r="N3949" s="1" t="s">
        <v>93</v>
      </c>
      <c r="O3949" s="1" t="s">
        <v>103</v>
      </c>
      <c r="P3949" s="1" t="s">
        <v>103</v>
      </c>
      <c r="Q3949" s="1" t="s">
        <v>55</v>
      </c>
      <c r="R3949" s="1" t="s">
        <v>67</v>
      </c>
      <c r="T3949" s="1" t="s">
        <v>4524</v>
      </c>
      <c r="U3949" s="1" t="s">
        <v>59</v>
      </c>
      <c r="X3949" s="1" t="s">
        <v>60</v>
      </c>
      <c r="Y3949" s="1" t="s">
        <v>60</v>
      </c>
      <c r="Z3949" s="1" t="s">
        <v>60</v>
      </c>
      <c r="AA3949" s="1" t="s">
        <v>60</v>
      </c>
      <c r="AG3949" s="1" t="s">
        <v>60</v>
      </c>
      <c r="AP3949" s="1" t="s">
        <v>60</v>
      </c>
      <c r="AR3949" s="1" t="s">
        <v>60</v>
      </c>
      <c r="AT3949" s="1" t="s">
        <v>167</v>
      </c>
      <c r="AU3949" s="1" t="s">
        <v>167</v>
      </c>
      <c r="AV3949" s="1" t="s">
        <v>168</v>
      </c>
      <c r="AW3949" s="3" t="str">
        <f t="shared" si="1"/>
        <v>Other</v>
      </c>
      <c r="AX3949" s="3" t="str">
        <f t="array" ref="AX3949">TEXTJOIN(", ", TRUE, IF(X3949:AS3949="Y", X$1:AS$1, IF(X3949:AS3949&lt;&gt;"", X$1:AS$1 &amp; ": " &amp; X3949:AS3949, "")))
</f>
        <v>Heroin, Cocaine, Fentanyl, Fentanyl Analogue, Methadone, Heroin/Morph/Codeine, Any Opioid</v>
      </c>
    </row>
    <row r="3950">
      <c r="A3950" s="4">
        <v>44522.0</v>
      </c>
      <c r="B3950" s="1" t="s">
        <v>50</v>
      </c>
      <c r="C3950" s="1">
        <v>56.0</v>
      </c>
      <c r="D3950" s="1" t="s">
        <v>51</v>
      </c>
      <c r="E3950" s="1" t="s">
        <v>63</v>
      </c>
      <c r="G3950" s="1" t="s">
        <v>91</v>
      </c>
      <c r="H3950" s="1" t="s">
        <v>91</v>
      </c>
      <c r="I3950" s="1" t="s">
        <v>55</v>
      </c>
      <c r="J3950" s="1" t="s">
        <v>91</v>
      </c>
      <c r="K3950" s="1" t="s">
        <v>91</v>
      </c>
      <c r="L3950" s="1" t="s">
        <v>55</v>
      </c>
      <c r="M3950" s="1" t="s">
        <v>743</v>
      </c>
      <c r="N3950" s="1" t="s">
        <v>93</v>
      </c>
      <c r="O3950" s="1" t="s">
        <v>91</v>
      </c>
      <c r="P3950" s="1" t="s">
        <v>91</v>
      </c>
      <c r="Q3950" s="1" t="s">
        <v>55</v>
      </c>
      <c r="R3950" s="1" t="s">
        <v>56</v>
      </c>
      <c r="T3950" s="1" t="s">
        <v>4525</v>
      </c>
      <c r="U3950" s="1" t="s">
        <v>59</v>
      </c>
      <c r="Y3950" s="1" t="s">
        <v>60</v>
      </c>
      <c r="Z3950" s="1" t="s">
        <v>60</v>
      </c>
      <c r="AD3950" s="1" t="s">
        <v>60</v>
      </c>
      <c r="AI3950" s="1" t="s">
        <v>60</v>
      </c>
      <c r="AR3950" s="1" t="s">
        <v>60</v>
      </c>
      <c r="AT3950" s="1" t="s">
        <v>110</v>
      </c>
      <c r="AU3950" s="1" t="s">
        <v>110</v>
      </c>
      <c r="AV3950" s="1" t="s">
        <v>111</v>
      </c>
      <c r="AW3950" s="3" t="str">
        <f t="shared" si="1"/>
        <v>Other</v>
      </c>
      <c r="AX3950" s="3" t="str">
        <f t="array" ref="AX3950">TEXTJOIN(", ", TRUE, IF(X3950:AS3950="Y", X$1:AS$1, IF(X3950:AS3950&lt;&gt;"", X$1:AS$1 &amp; ": " &amp; X3950:AS3950, "")))
</f>
        <v>Cocaine, Fentanyl, Ethanol, Amphet, Any Opioid</v>
      </c>
    </row>
    <row r="3951">
      <c r="A3951" s="2">
        <v>44507.0</v>
      </c>
      <c r="B3951" s="1" t="s">
        <v>50</v>
      </c>
      <c r="C3951" s="1">
        <v>58.0</v>
      </c>
      <c r="D3951" s="1" t="s">
        <v>51</v>
      </c>
      <c r="E3951" s="1" t="s">
        <v>502</v>
      </c>
      <c r="G3951" s="1" t="s">
        <v>103</v>
      </c>
      <c r="H3951" s="1" t="s">
        <v>103</v>
      </c>
      <c r="I3951" s="1" t="s">
        <v>55</v>
      </c>
      <c r="J3951" s="1" t="s">
        <v>103</v>
      </c>
      <c r="K3951" s="1" t="s">
        <v>103</v>
      </c>
      <c r="L3951" s="1" t="s">
        <v>55</v>
      </c>
      <c r="M3951" s="1" t="s">
        <v>743</v>
      </c>
      <c r="N3951" s="1" t="s">
        <v>136</v>
      </c>
      <c r="O3951" s="1" t="s">
        <v>103</v>
      </c>
      <c r="P3951" s="1" t="s">
        <v>103</v>
      </c>
      <c r="Q3951" s="1" t="s">
        <v>55</v>
      </c>
      <c r="R3951" s="1" t="s">
        <v>56</v>
      </c>
      <c r="T3951" s="1" t="s">
        <v>1524</v>
      </c>
      <c r="U3951" s="1" t="s">
        <v>59</v>
      </c>
      <c r="Y3951" s="1" t="s">
        <v>60</v>
      </c>
      <c r="Z3951" s="1" t="s">
        <v>60</v>
      </c>
      <c r="AR3951" s="1" t="s">
        <v>60</v>
      </c>
      <c r="AT3951" s="1" t="s">
        <v>167</v>
      </c>
      <c r="AU3951" s="1" t="s">
        <v>167</v>
      </c>
      <c r="AV3951" s="1" t="s">
        <v>168</v>
      </c>
      <c r="AW3951" s="3" t="str">
        <f t="shared" si="1"/>
        <v>Other</v>
      </c>
      <c r="AX3951" s="3" t="str">
        <f t="array" ref="AX3951">TEXTJOIN(", ", TRUE, IF(X3951:AS3951="Y", X$1:AS$1, IF(X3951:AS3951&lt;&gt;"", X$1:AS$1 &amp; ": " &amp; X3951:AS3951, "")))
</f>
        <v>Cocaine, Fentanyl, Any Opioid</v>
      </c>
    </row>
    <row r="3952">
      <c r="A3952" s="2">
        <v>42573.0</v>
      </c>
      <c r="B3952" s="1" t="s">
        <v>50</v>
      </c>
      <c r="C3952" s="1">
        <v>52.0</v>
      </c>
      <c r="D3952" s="1" t="s">
        <v>51</v>
      </c>
      <c r="E3952" s="1" t="s">
        <v>63</v>
      </c>
      <c r="G3952" s="1" t="s">
        <v>120</v>
      </c>
      <c r="H3952" s="1" t="s">
        <v>121</v>
      </c>
      <c r="I3952" s="1" t="s">
        <v>55</v>
      </c>
      <c r="J3952" s="1" t="s">
        <v>120</v>
      </c>
      <c r="M3952" s="1" t="s">
        <v>56</v>
      </c>
      <c r="N3952" s="1" t="s">
        <v>276</v>
      </c>
      <c r="O3952" s="1" t="s">
        <v>120</v>
      </c>
      <c r="R3952" s="1" t="s">
        <v>56</v>
      </c>
      <c r="T3952" s="1" t="s">
        <v>1104</v>
      </c>
      <c r="U3952" s="1" t="s">
        <v>59</v>
      </c>
      <c r="W3952" s="1" t="s">
        <v>60</v>
      </c>
      <c r="X3952" s="1" t="s">
        <v>60</v>
      </c>
      <c r="Z3952" s="1" t="s">
        <v>60</v>
      </c>
      <c r="AP3952" s="1" t="s">
        <v>60</v>
      </c>
      <c r="AR3952" s="1" t="s">
        <v>60</v>
      </c>
      <c r="AT3952" s="1" t="s">
        <v>236</v>
      </c>
      <c r="AU3952" s="1" t="s">
        <v>236</v>
      </c>
      <c r="AV3952" s="1" t="s">
        <v>123</v>
      </c>
      <c r="AW3952" s="3" t="str">
        <f t="shared" si="1"/>
        <v>Middletown</v>
      </c>
      <c r="AX3952" s="3" t="str">
        <f t="array" ref="AX3952">TEXTJOIN(", ", TRUE, IF(X3952:AS3952="Y", X$1:AS$1, IF(X3952:AS3952&lt;&gt;"", X$1:AS$1 &amp; ": " &amp; X3952:AS3952, "")))
</f>
        <v>Heroin, Fentanyl, Heroin/Morph/Codeine, Any Opioid</v>
      </c>
    </row>
    <row r="3953">
      <c r="A3953" s="2">
        <v>43468.0</v>
      </c>
      <c r="B3953" s="1" t="s">
        <v>50</v>
      </c>
      <c r="C3953" s="1">
        <v>54.0</v>
      </c>
      <c r="D3953" s="1" t="s">
        <v>51</v>
      </c>
      <c r="E3953" s="1" t="s">
        <v>63</v>
      </c>
      <c r="F3953" s="1" t="s">
        <v>137</v>
      </c>
      <c r="G3953" s="1" t="s">
        <v>103</v>
      </c>
      <c r="H3953" s="1" t="s">
        <v>103</v>
      </c>
      <c r="I3953" s="1" t="s">
        <v>55</v>
      </c>
      <c r="J3953" s="1" t="s">
        <v>103</v>
      </c>
      <c r="K3953" s="1" t="s">
        <v>103</v>
      </c>
      <c r="L3953" s="1" t="s">
        <v>55</v>
      </c>
      <c r="M3953" s="1" t="s">
        <v>118</v>
      </c>
      <c r="N3953" s="1" t="s">
        <v>136</v>
      </c>
      <c r="O3953" s="1" t="s">
        <v>103</v>
      </c>
      <c r="P3953" s="1" t="s">
        <v>103</v>
      </c>
      <c r="Q3953" s="1" t="s">
        <v>55</v>
      </c>
      <c r="R3953" s="1" t="s">
        <v>44</v>
      </c>
      <c r="T3953" s="1" t="s">
        <v>4526</v>
      </c>
      <c r="U3953" s="1" t="s">
        <v>59</v>
      </c>
      <c r="Z3953" s="1" t="s">
        <v>60</v>
      </c>
      <c r="AA3953" s="1" t="s">
        <v>60</v>
      </c>
      <c r="AD3953" s="1" t="s">
        <v>60</v>
      </c>
      <c r="AR3953" s="1" t="s">
        <v>60</v>
      </c>
      <c r="AT3953" s="1" t="s">
        <v>167</v>
      </c>
      <c r="AU3953" s="1" t="s">
        <v>167</v>
      </c>
      <c r="AV3953" s="1" t="s">
        <v>168</v>
      </c>
      <c r="AW3953" s="3" t="str">
        <f t="shared" si="1"/>
        <v>Other</v>
      </c>
      <c r="AX3953" s="3" t="str">
        <f t="array" ref="AX3953">TEXTJOIN(", ", TRUE, IF(X3953:AS3953="Y", X$1:AS$1, IF(X3953:AS3953&lt;&gt;"", X$1:AS$1 &amp; ": " &amp; X3953:AS3953, "")))
</f>
        <v>Fentanyl, Fentanyl Analogue, Ethanol, Any Opioid</v>
      </c>
    </row>
    <row r="3954">
      <c r="A3954" s="2">
        <v>42621.0</v>
      </c>
      <c r="B3954" s="1" t="s">
        <v>50</v>
      </c>
      <c r="C3954" s="1">
        <v>41.0</v>
      </c>
      <c r="D3954" s="1" t="s">
        <v>76</v>
      </c>
      <c r="E3954" s="1" t="s">
        <v>63</v>
      </c>
      <c r="G3954" s="1" t="s">
        <v>143</v>
      </c>
      <c r="H3954" s="1" t="s">
        <v>91</v>
      </c>
      <c r="I3954" s="1" t="s">
        <v>55</v>
      </c>
      <c r="J3954" s="1" t="s">
        <v>143</v>
      </c>
      <c r="M3954" s="1" t="s">
        <v>56</v>
      </c>
      <c r="N3954" s="1" t="s">
        <v>670</v>
      </c>
      <c r="O3954" s="1" t="s">
        <v>143</v>
      </c>
      <c r="R3954" s="1" t="s">
        <v>56</v>
      </c>
      <c r="T3954" s="1" t="s">
        <v>4527</v>
      </c>
      <c r="U3954" s="1" t="s">
        <v>59</v>
      </c>
      <c r="W3954" s="1" t="s">
        <v>60</v>
      </c>
      <c r="X3954" s="1" t="s">
        <v>60</v>
      </c>
      <c r="Y3954" s="1" t="s">
        <v>60</v>
      </c>
      <c r="Z3954" s="1" t="s">
        <v>60</v>
      </c>
      <c r="AF3954" s="1" t="s">
        <v>60</v>
      </c>
      <c r="AP3954" s="1" t="s">
        <v>60</v>
      </c>
      <c r="AR3954" s="1" t="s">
        <v>60</v>
      </c>
      <c r="AT3954" s="1" t="s">
        <v>145</v>
      </c>
      <c r="AU3954" s="1" t="s">
        <v>145</v>
      </c>
      <c r="AV3954" s="1" t="s">
        <v>146</v>
      </c>
      <c r="AW3954" s="3" t="str">
        <f t="shared" si="1"/>
        <v>Other</v>
      </c>
      <c r="AX3954" s="3" t="str">
        <f t="array" ref="AX3954">TEXTJOIN(", ", TRUE, IF(X3954:AS3954="Y", X$1:AS$1, IF(X3954:AS3954&lt;&gt;"", X$1:AS$1 &amp; ": " &amp; X3954:AS3954, "")))
</f>
        <v>Heroin, Cocaine, Fentanyl, Benzodiazepine, Heroin/Morph/Codeine, Any Opioid</v>
      </c>
    </row>
    <row r="3955">
      <c r="A3955" s="2">
        <v>42022.0</v>
      </c>
      <c r="B3955" s="1" t="s">
        <v>86</v>
      </c>
      <c r="C3955" s="1">
        <v>51.0</v>
      </c>
      <c r="D3955" s="1" t="s">
        <v>51</v>
      </c>
      <c r="E3955" s="1" t="s">
        <v>63</v>
      </c>
      <c r="G3955" s="1" t="s">
        <v>624</v>
      </c>
      <c r="H3955" s="1" t="s">
        <v>299</v>
      </c>
      <c r="I3955" s="1" t="s">
        <v>55</v>
      </c>
      <c r="J3955" s="1" t="s">
        <v>624</v>
      </c>
      <c r="M3955" s="1" t="s">
        <v>56</v>
      </c>
      <c r="O3955" s="1" t="s">
        <v>624</v>
      </c>
      <c r="P3955" s="1" t="s">
        <v>299</v>
      </c>
      <c r="Q3955" s="1" t="s">
        <v>55</v>
      </c>
      <c r="R3955" s="1" t="s">
        <v>67</v>
      </c>
      <c r="T3955" s="1" t="s">
        <v>4528</v>
      </c>
      <c r="U3955" s="1" t="s">
        <v>59</v>
      </c>
      <c r="AF3955" s="1" t="s">
        <v>60</v>
      </c>
      <c r="AG3955" s="1" t="s">
        <v>60</v>
      </c>
      <c r="AI3955" s="1" t="s">
        <v>60</v>
      </c>
      <c r="AL3955" s="1" t="s">
        <v>60</v>
      </c>
      <c r="AO3955" s="1" t="s">
        <v>60</v>
      </c>
      <c r="AP3955" s="1" t="s">
        <v>60</v>
      </c>
      <c r="AR3955" s="1" t="s">
        <v>60</v>
      </c>
      <c r="AS3955" s="1" t="s">
        <v>469</v>
      </c>
      <c r="AT3955" s="1" t="s">
        <v>626</v>
      </c>
      <c r="AU3955" s="1" t="s">
        <v>626</v>
      </c>
      <c r="AV3955" s="1" t="s">
        <v>627</v>
      </c>
      <c r="AW3955" s="3" t="str">
        <f t="shared" si="1"/>
        <v>Other</v>
      </c>
      <c r="AX3955" s="3" t="str">
        <f t="array" ref="AX3955">TEXTJOIN(", ", TRUE, IF(X3955:AS3955="Y", X$1:AS$1, IF(X3955:AS3955&lt;&gt;"", X$1:AS$1 &amp; ": " &amp; X3955:AS3955, "")))
</f>
        <v>Benzodiazepine, Methadone, Amphet, Morphine (Not Heroin), Opiate NOS, Heroin/Morph/Codeine, Any Opioid, Other: morphine RX</v>
      </c>
    </row>
    <row r="3956">
      <c r="A3956" s="2">
        <v>43862.0</v>
      </c>
      <c r="B3956" s="1" t="s">
        <v>50</v>
      </c>
      <c r="C3956" s="1">
        <v>57.0</v>
      </c>
      <c r="D3956" s="1" t="s">
        <v>51</v>
      </c>
      <c r="E3956" s="1" t="s">
        <v>63</v>
      </c>
      <c r="G3956" s="1" t="s">
        <v>769</v>
      </c>
      <c r="H3956" s="1" t="s">
        <v>65</v>
      </c>
      <c r="I3956" s="1" t="s">
        <v>55</v>
      </c>
      <c r="J3956" s="1" t="s">
        <v>769</v>
      </c>
      <c r="K3956" s="1" t="s">
        <v>65</v>
      </c>
      <c r="L3956" s="1" t="s">
        <v>55</v>
      </c>
      <c r="M3956" s="1" t="s">
        <v>56</v>
      </c>
      <c r="N3956" s="1" t="s">
        <v>119</v>
      </c>
      <c r="O3956" s="1" t="s">
        <v>769</v>
      </c>
      <c r="P3956" s="1" t="s">
        <v>65</v>
      </c>
      <c r="Q3956" s="1" t="s">
        <v>55</v>
      </c>
      <c r="R3956" s="1" t="s">
        <v>56</v>
      </c>
      <c r="T3956" s="1" t="s">
        <v>4529</v>
      </c>
      <c r="U3956" s="1" t="s">
        <v>59</v>
      </c>
      <c r="Y3956" s="1" t="s">
        <v>60</v>
      </c>
      <c r="Z3956" s="1" t="s">
        <v>60</v>
      </c>
      <c r="AD3956" s="1" t="s">
        <v>60</v>
      </c>
      <c r="AE3956" s="1" t="s">
        <v>60</v>
      </c>
      <c r="AR3956" s="1" t="s">
        <v>60</v>
      </c>
      <c r="AT3956" s="1" t="s">
        <v>772</v>
      </c>
      <c r="AU3956" s="1" t="s">
        <v>772</v>
      </c>
      <c r="AV3956" s="1" t="s">
        <v>1798</v>
      </c>
      <c r="AW3956" s="3" t="str">
        <f t="shared" si="1"/>
        <v>Other</v>
      </c>
      <c r="AX3956" s="3" t="str">
        <f t="array" ref="AX3956">TEXTJOIN(", ", TRUE, IF(X3956:AS3956="Y", X$1:AS$1, IF(X3956:AS3956&lt;&gt;"", X$1:AS$1 &amp; ": " &amp; X3956:AS3956, "")))
</f>
        <v>Cocaine, Fentanyl, Ethanol, Hydrocodone, Any Opioid</v>
      </c>
    </row>
    <row r="3957">
      <c r="A3957" s="2">
        <v>44644.0</v>
      </c>
      <c r="B3957" s="1" t="s">
        <v>50</v>
      </c>
      <c r="C3957" s="1">
        <v>28.0</v>
      </c>
      <c r="D3957" s="1" t="s">
        <v>51</v>
      </c>
      <c r="E3957" s="1" t="s">
        <v>63</v>
      </c>
      <c r="G3957" s="1" t="s">
        <v>605</v>
      </c>
      <c r="H3957" s="1" t="s">
        <v>121</v>
      </c>
      <c r="I3957" s="1" t="s">
        <v>55</v>
      </c>
      <c r="J3957" s="1" t="s">
        <v>605</v>
      </c>
      <c r="K3957" s="1" t="s">
        <v>121</v>
      </c>
      <c r="L3957" s="1" t="s">
        <v>55</v>
      </c>
      <c r="M3957" s="1" t="s">
        <v>743</v>
      </c>
      <c r="N3957" s="1" t="s">
        <v>136</v>
      </c>
      <c r="R3957" s="1" t="s">
        <v>2646</v>
      </c>
      <c r="T3957" s="1" t="s">
        <v>4530</v>
      </c>
      <c r="U3957" s="1" t="s">
        <v>59</v>
      </c>
      <c r="Y3957" s="1" t="s">
        <v>60</v>
      </c>
      <c r="AD3957" s="1" t="s">
        <v>60</v>
      </c>
      <c r="AT3957" s="1" t="s">
        <v>4531</v>
      </c>
      <c r="AU3957" s="1" t="s">
        <v>4531</v>
      </c>
      <c r="AV3957" s="1" t="s">
        <v>1420</v>
      </c>
      <c r="AW3957" s="3" t="str">
        <f t="shared" si="1"/>
        <v>Other</v>
      </c>
      <c r="AX3957" s="3" t="str">
        <f t="array" ref="AX3957">TEXTJOIN(", ", TRUE, IF(X3957:AS3957="Y", X$1:AS$1, IF(X3957:AS3957&lt;&gt;"", X$1:AS$1 &amp; ": " &amp; X3957:AS3957, "")))
</f>
        <v>Cocaine, Ethanol</v>
      </c>
    </row>
    <row r="3958">
      <c r="A3958" s="4">
        <v>43036.0</v>
      </c>
      <c r="B3958" s="1" t="s">
        <v>86</v>
      </c>
      <c r="C3958" s="1">
        <v>22.0</v>
      </c>
      <c r="D3958" s="1" t="s">
        <v>76</v>
      </c>
      <c r="E3958" s="1" t="s">
        <v>63</v>
      </c>
      <c r="G3958" s="1" t="s">
        <v>290</v>
      </c>
      <c r="H3958" s="1" t="s">
        <v>91</v>
      </c>
      <c r="I3958" s="1" t="s">
        <v>55</v>
      </c>
      <c r="J3958" s="1" t="s">
        <v>290</v>
      </c>
      <c r="K3958" s="1" t="s">
        <v>91</v>
      </c>
      <c r="L3958" s="1" t="s">
        <v>55</v>
      </c>
      <c r="M3958" s="1" t="s">
        <v>56</v>
      </c>
      <c r="N3958" s="1" t="s">
        <v>136</v>
      </c>
      <c r="O3958" s="1" t="s">
        <v>91</v>
      </c>
      <c r="P3958" s="1" t="s">
        <v>91</v>
      </c>
      <c r="Q3958" s="1" t="s">
        <v>55</v>
      </c>
      <c r="R3958" s="1" t="s">
        <v>67</v>
      </c>
      <c r="T3958" s="1" t="s">
        <v>1918</v>
      </c>
      <c r="U3958" s="1" t="s">
        <v>59</v>
      </c>
      <c r="X3958" s="1" t="s">
        <v>60</v>
      </c>
      <c r="Y3958" s="1" t="s">
        <v>60</v>
      </c>
      <c r="AD3958" s="1" t="s">
        <v>60</v>
      </c>
      <c r="AT3958" s="1" t="s">
        <v>292</v>
      </c>
      <c r="AU3958" s="1" t="s">
        <v>292</v>
      </c>
      <c r="AV3958" s="1" t="s">
        <v>111</v>
      </c>
      <c r="AW3958" s="3" t="str">
        <f t="shared" si="1"/>
        <v>Other</v>
      </c>
      <c r="AX3958" s="3" t="str">
        <f t="array" ref="AX3958">TEXTJOIN(", ", TRUE, IF(X3958:AS3958="Y", X$1:AS$1, IF(X3958:AS3958&lt;&gt;"", X$1:AS$1 &amp; ": " &amp; X3958:AS3958, "")))
</f>
        <v>Heroin, Cocaine, Ethanol</v>
      </c>
    </row>
    <row r="3959">
      <c r="A3959" s="2">
        <v>41090.0</v>
      </c>
      <c r="B3959" s="1" t="s">
        <v>50</v>
      </c>
      <c r="C3959" s="1">
        <v>28.0</v>
      </c>
      <c r="D3959" s="1" t="s">
        <v>51</v>
      </c>
      <c r="E3959" s="1" t="s">
        <v>63</v>
      </c>
      <c r="G3959" s="1" t="s">
        <v>81</v>
      </c>
      <c r="H3959" s="1" t="s">
        <v>54</v>
      </c>
      <c r="J3959" s="1" t="s">
        <v>81</v>
      </c>
      <c r="L3959" s="1" t="s">
        <v>55</v>
      </c>
      <c r="M3959" s="1" t="s">
        <v>56</v>
      </c>
      <c r="N3959" s="1" t="s">
        <v>66</v>
      </c>
      <c r="O3959" s="1" t="s">
        <v>82</v>
      </c>
      <c r="P3959" s="1" t="s">
        <v>54</v>
      </c>
      <c r="R3959" s="1" t="s">
        <v>67</v>
      </c>
      <c r="T3959" s="1" t="s">
        <v>68</v>
      </c>
      <c r="U3959" s="1" t="s">
        <v>59</v>
      </c>
      <c r="X3959" s="1" t="s">
        <v>60</v>
      </c>
      <c r="AT3959" s="1" t="s">
        <v>84</v>
      </c>
      <c r="AU3959" s="1" t="s">
        <v>84</v>
      </c>
      <c r="AV3959" s="1" t="s">
        <v>85</v>
      </c>
      <c r="AW3959" s="3" t="str">
        <f t="shared" si="1"/>
        <v>Other</v>
      </c>
      <c r="AX3959" s="3" t="str">
        <f t="array" ref="AX3959">TEXTJOIN(", ", TRUE, IF(X3959:AS3959="Y", X$1:AS$1, IF(X3959:AS3959&lt;&gt;"", X$1:AS$1 &amp; ": " &amp; X3959:AS3959, "")))
</f>
        <v>Heroin</v>
      </c>
    </row>
    <row r="3960">
      <c r="A3960" s="2">
        <v>42250.0</v>
      </c>
      <c r="B3960" s="1" t="s">
        <v>86</v>
      </c>
      <c r="C3960" s="1">
        <v>55.0</v>
      </c>
      <c r="D3960" s="1" t="s">
        <v>51</v>
      </c>
      <c r="E3960" s="1" t="s">
        <v>63</v>
      </c>
      <c r="G3960" s="1" t="s">
        <v>64</v>
      </c>
      <c r="H3960" s="1" t="s">
        <v>65</v>
      </c>
      <c r="I3960" s="1" t="s">
        <v>55</v>
      </c>
      <c r="J3960" s="1" t="s">
        <v>64</v>
      </c>
      <c r="M3960" s="1" t="s">
        <v>56</v>
      </c>
      <c r="O3960" s="1" t="s">
        <v>64</v>
      </c>
      <c r="P3960" s="1" t="s">
        <v>65</v>
      </c>
      <c r="Q3960" s="1" t="s">
        <v>55</v>
      </c>
      <c r="R3960" s="1" t="s">
        <v>56</v>
      </c>
      <c r="T3960" s="1" t="s">
        <v>4532</v>
      </c>
      <c r="U3960" s="1" t="s">
        <v>59</v>
      </c>
      <c r="W3960" s="1" t="s">
        <v>60</v>
      </c>
      <c r="X3960" s="1" t="s">
        <v>60</v>
      </c>
      <c r="Z3960" s="1" t="s">
        <v>60</v>
      </c>
      <c r="AD3960" s="1" t="s">
        <v>60</v>
      </c>
      <c r="AP3960" s="1" t="s">
        <v>60</v>
      </c>
      <c r="AR3960" s="1" t="s">
        <v>60</v>
      </c>
      <c r="AT3960" s="1" t="s">
        <v>69</v>
      </c>
      <c r="AU3960" s="1" t="s">
        <v>69</v>
      </c>
      <c r="AV3960" s="1" t="s">
        <v>70</v>
      </c>
      <c r="AW3960" s="3" t="str">
        <f t="shared" si="1"/>
        <v>Other</v>
      </c>
      <c r="AX3960" s="3" t="str">
        <f t="array" ref="AX3960">TEXTJOIN(", ", TRUE, IF(X3960:AS3960="Y", X$1:AS$1, IF(X3960:AS3960&lt;&gt;"", X$1:AS$1 &amp; ": " &amp; X3960:AS3960, "")))
</f>
        <v>Heroin, Fentanyl, Ethanol, Heroin/Morph/Codeine, Any Opioid</v>
      </c>
    </row>
    <row r="3961">
      <c r="A3961" s="2">
        <v>44052.0</v>
      </c>
      <c r="B3961" s="1" t="s">
        <v>50</v>
      </c>
      <c r="C3961" s="1">
        <v>56.0</v>
      </c>
      <c r="D3961" s="1" t="s">
        <v>51</v>
      </c>
      <c r="E3961" s="1" t="s">
        <v>63</v>
      </c>
      <c r="G3961" s="1" t="s">
        <v>116</v>
      </c>
      <c r="H3961" s="1" t="s">
        <v>103</v>
      </c>
      <c r="I3961" s="1" t="s">
        <v>55</v>
      </c>
      <c r="J3961" s="1" t="s">
        <v>116</v>
      </c>
      <c r="K3961" s="1" t="s">
        <v>103</v>
      </c>
      <c r="L3961" s="1" t="s">
        <v>55</v>
      </c>
      <c r="M3961" s="1" t="s">
        <v>1090</v>
      </c>
      <c r="N3961" s="1" t="s">
        <v>119</v>
      </c>
      <c r="O3961" s="1" t="s">
        <v>116</v>
      </c>
      <c r="P3961" s="1" t="s">
        <v>103</v>
      </c>
      <c r="Q3961" s="1" t="s">
        <v>55</v>
      </c>
      <c r="R3961" s="1" t="s">
        <v>44</v>
      </c>
      <c r="T3961" s="1" t="s">
        <v>4533</v>
      </c>
      <c r="U3961" s="1" t="s">
        <v>59</v>
      </c>
      <c r="V3961" s="1" t="s">
        <v>286</v>
      </c>
      <c r="Z3961" s="1" t="s">
        <v>60</v>
      </c>
      <c r="AD3961" s="1" t="s">
        <v>60</v>
      </c>
      <c r="AR3961" s="1" t="s">
        <v>60</v>
      </c>
      <c r="AT3961" s="1" t="s">
        <v>122</v>
      </c>
      <c r="AU3961" s="1" t="s">
        <v>122</v>
      </c>
      <c r="AV3961" s="1" t="s">
        <v>139</v>
      </c>
      <c r="AW3961" s="3" t="str">
        <f t="shared" si="1"/>
        <v>Other</v>
      </c>
      <c r="AX3961" s="3" t="str">
        <f t="array" ref="AX3961">TEXTJOIN(", ", TRUE, IF(X3961:AS3961="Y", X$1:AS$1, IF(X3961:AS3961&lt;&gt;"", X$1:AS$1 &amp; ": " &amp; X3961:AS3961, "")))
</f>
        <v>Fentanyl, Ethanol, Any Opioid</v>
      </c>
    </row>
    <row r="3962">
      <c r="A3962" s="2">
        <v>43620.0</v>
      </c>
      <c r="B3962" s="1" t="s">
        <v>50</v>
      </c>
      <c r="C3962" s="1">
        <v>64.0</v>
      </c>
      <c r="D3962" s="1" t="s">
        <v>51</v>
      </c>
      <c r="E3962" s="1" t="s">
        <v>63</v>
      </c>
      <c r="G3962" s="1" t="s">
        <v>143</v>
      </c>
      <c r="H3962" s="1" t="s">
        <v>91</v>
      </c>
      <c r="I3962" s="1" t="s">
        <v>55</v>
      </c>
      <c r="J3962" s="1" t="s">
        <v>143</v>
      </c>
      <c r="K3962" s="1" t="s">
        <v>91</v>
      </c>
      <c r="L3962" s="1" t="s">
        <v>55</v>
      </c>
      <c r="M3962" s="1" t="s">
        <v>56</v>
      </c>
      <c r="N3962" s="1" t="s">
        <v>136</v>
      </c>
      <c r="O3962" s="1" t="s">
        <v>143</v>
      </c>
      <c r="P3962" s="1" t="s">
        <v>91</v>
      </c>
      <c r="Q3962" s="1" t="s">
        <v>55</v>
      </c>
      <c r="R3962" s="1" t="s">
        <v>56</v>
      </c>
      <c r="T3962" s="1" t="s">
        <v>4534</v>
      </c>
      <c r="U3962" s="1" t="s">
        <v>59</v>
      </c>
      <c r="V3962" s="1" t="s">
        <v>197</v>
      </c>
      <c r="Y3962" s="1" t="s">
        <v>60</v>
      </c>
      <c r="Z3962" s="1" t="s">
        <v>60</v>
      </c>
      <c r="AF3962" s="1" t="s">
        <v>60</v>
      </c>
      <c r="AR3962" s="1" t="s">
        <v>60</v>
      </c>
      <c r="AT3962" s="1" t="s">
        <v>145</v>
      </c>
      <c r="AU3962" s="1" t="s">
        <v>145</v>
      </c>
      <c r="AV3962" s="1" t="s">
        <v>146</v>
      </c>
      <c r="AW3962" s="3" t="str">
        <f t="shared" si="1"/>
        <v>Other</v>
      </c>
      <c r="AX3962" s="3" t="str">
        <f t="array" ref="AX3962">TEXTJOIN(", ", TRUE, IF(X3962:AS3962="Y", X$1:AS$1, IF(X3962:AS3962&lt;&gt;"", X$1:AS$1 &amp; ": " &amp; X3962:AS3962, "")))
</f>
        <v>Cocaine, Fentanyl, Benzodiazepine, Any Opioid</v>
      </c>
    </row>
    <row r="3963">
      <c r="A3963" s="2">
        <v>43671.0</v>
      </c>
      <c r="B3963" s="1" t="s">
        <v>50</v>
      </c>
      <c r="C3963" s="1">
        <v>35.0</v>
      </c>
      <c r="D3963" s="1" t="s">
        <v>51</v>
      </c>
      <c r="E3963" s="1" t="s">
        <v>63</v>
      </c>
      <c r="G3963" s="1" t="s">
        <v>749</v>
      </c>
      <c r="H3963" s="1" t="s">
        <v>91</v>
      </c>
      <c r="I3963" s="1" t="s">
        <v>55</v>
      </c>
      <c r="J3963" s="1" t="s">
        <v>749</v>
      </c>
      <c r="K3963" s="1" t="s">
        <v>91</v>
      </c>
      <c r="L3963" s="1" t="s">
        <v>55</v>
      </c>
      <c r="M3963" s="1" t="s">
        <v>56</v>
      </c>
      <c r="N3963" s="1" t="s">
        <v>136</v>
      </c>
      <c r="O3963" s="1" t="s">
        <v>91</v>
      </c>
      <c r="P3963" s="1" t="s">
        <v>91</v>
      </c>
      <c r="Q3963" s="1" t="s">
        <v>55</v>
      </c>
      <c r="R3963" s="1" t="s">
        <v>67</v>
      </c>
      <c r="T3963" s="1" t="s">
        <v>83</v>
      </c>
      <c r="U3963" s="1" t="s">
        <v>59</v>
      </c>
      <c r="Z3963" s="1" t="s">
        <v>60</v>
      </c>
      <c r="AR3963" s="1" t="s">
        <v>60</v>
      </c>
      <c r="AT3963" s="1" t="s">
        <v>752</v>
      </c>
      <c r="AU3963" s="1" t="s">
        <v>752</v>
      </c>
      <c r="AV3963" s="1" t="s">
        <v>111</v>
      </c>
      <c r="AW3963" s="3" t="str">
        <f t="shared" si="1"/>
        <v>Other</v>
      </c>
      <c r="AX3963" s="3" t="str">
        <f t="array" ref="AX3963">TEXTJOIN(", ", TRUE, IF(X3963:AS3963="Y", X$1:AS$1, IF(X3963:AS3963&lt;&gt;"", X$1:AS$1 &amp; ": " &amp; X3963:AS3963, "")))
</f>
        <v>Fentanyl, Any Opioid</v>
      </c>
    </row>
    <row r="3964">
      <c r="A3964" s="2">
        <v>43142.0</v>
      </c>
      <c r="B3964" s="1" t="s">
        <v>50</v>
      </c>
      <c r="C3964" s="1">
        <v>53.0</v>
      </c>
      <c r="D3964" s="1" t="s">
        <v>51</v>
      </c>
      <c r="E3964" s="1" t="s">
        <v>52</v>
      </c>
      <c r="G3964" s="1" t="s">
        <v>91</v>
      </c>
      <c r="H3964" s="1" t="s">
        <v>91</v>
      </c>
      <c r="I3964" s="1" t="s">
        <v>55</v>
      </c>
      <c r="J3964" s="1" t="s">
        <v>91</v>
      </c>
      <c r="K3964" s="1" t="s">
        <v>91</v>
      </c>
      <c r="M3964" s="1" t="s">
        <v>56</v>
      </c>
      <c r="N3964" s="1" t="s">
        <v>119</v>
      </c>
      <c r="O3964" s="1" t="s">
        <v>91</v>
      </c>
      <c r="P3964" s="1" t="s">
        <v>91</v>
      </c>
      <c r="Q3964" s="1" t="s">
        <v>55</v>
      </c>
      <c r="R3964" s="1" t="s">
        <v>67</v>
      </c>
      <c r="T3964" s="1" t="s">
        <v>4535</v>
      </c>
      <c r="U3964" s="1" t="s">
        <v>59</v>
      </c>
      <c r="V3964" s="1" t="s">
        <v>4536</v>
      </c>
      <c r="X3964" s="1" t="s">
        <v>60</v>
      </c>
      <c r="Y3964" s="1" t="s">
        <v>60</v>
      </c>
      <c r="Z3964" s="1" t="s">
        <v>60</v>
      </c>
      <c r="AP3964" s="1" t="s">
        <v>60</v>
      </c>
      <c r="AR3964" s="1" t="s">
        <v>60</v>
      </c>
      <c r="AS3964" s="1" t="s">
        <v>4537</v>
      </c>
      <c r="AT3964" s="1" t="s">
        <v>110</v>
      </c>
      <c r="AU3964" s="1" t="s">
        <v>110</v>
      </c>
      <c r="AV3964" s="1" t="s">
        <v>111</v>
      </c>
      <c r="AW3964" s="3" t="str">
        <f t="shared" si="1"/>
        <v>Other</v>
      </c>
      <c r="AX3964" s="3" t="str">
        <f t="array" ref="AX3964">TEXTJOIN(", ", TRUE, IF(X3964:AS3964="Y", X$1:AS$1, IF(X3964:AS3964&lt;&gt;"", X$1:AS$1 &amp; ": " &amp; X3964:AS3964, "")))
</f>
        <v>Heroin, Cocaine, Fentanyl, Heroin/Morph/Codeine, Any Opioid, Other: DIPHENHY</v>
      </c>
    </row>
    <row r="3965">
      <c r="A3965" s="4">
        <v>41195.0</v>
      </c>
      <c r="B3965" s="1" t="s">
        <v>50</v>
      </c>
      <c r="C3965" s="1">
        <v>21.0</v>
      </c>
      <c r="D3965" s="1" t="s">
        <v>76</v>
      </c>
      <c r="E3965" s="1" t="s">
        <v>63</v>
      </c>
      <c r="G3965" s="1" t="s">
        <v>624</v>
      </c>
      <c r="H3965" s="1" t="s">
        <v>299</v>
      </c>
      <c r="J3965" s="1" t="s">
        <v>624</v>
      </c>
      <c r="L3965" s="1" t="s">
        <v>55</v>
      </c>
      <c r="M3965" s="1" t="s">
        <v>56</v>
      </c>
      <c r="N3965" s="1" t="s">
        <v>126</v>
      </c>
      <c r="O3965" s="1" t="s">
        <v>300</v>
      </c>
      <c r="P3965" s="1" t="s">
        <v>299</v>
      </c>
      <c r="R3965" s="1" t="s">
        <v>67</v>
      </c>
      <c r="T3965" s="1" t="s">
        <v>68</v>
      </c>
      <c r="U3965" s="1" t="s">
        <v>59</v>
      </c>
      <c r="X3965" s="1" t="s">
        <v>60</v>
      </c>
      <c r="AT3965" s="1" t="s">
        <v>626</v>
      </c>
      <c r="AU3965" s="1" t="s">
        <v>626</v>
      </c>
      <c r="AV3965" s="1" t="s">
        <v>302</v>
      </c>
      <c r="AW3965" s="3" t="str">
        <f t="shared" si="1"/>
        <v>Other</v>
      </c>
      <c r="AX3965" s="3" t="str">
        <f t="array" ref="AX3965">TEXTJOIN(", ", TRUE, IF(X3965:AS3965="Y", X$1:AS$1, IF(X3965:AS3965&lt;&gt;"", X$1:AS$1 &amp; ": " &amp; X3965:AS3965, "")))
</f>
        <v>Heroin</v>
      </c>
    </row>
    <row r="3966">
      <c r="A3966" s="4">
        <v>41243.0</v>
      </c>
      <c r="B3966" s="1" t="s">
        <v>50</v>
      </c>
      <c r="C3966" s="1">
        <v>46.0</v>
      </c>
      <c r="D3966" s="1" t="s">
        <v>51</v>
      </c>
      <c r="E3966" s="1" t="s">
        <v>63</v>
      </c>
      <c r="G3966" s="1" t="s">
        <v>446</v>
      </c>
      <c r="H3966" s="1" t="s">
        <v>91</v>
      </c>
      <c r="J3966" s="1" t="s">
        <v>446</v>
      </c>
      <c r="L3966" s="1" t="s">
        <v>55</v>
      </c>
      <c r="M3966" s="1" t="s">
        <v>56</v>
      </c>
      <c r="N3966" s="1" t="s">
        <v>104</v>
      </c>
      <c r="O3966" s="1" t="s">
        <v>446</v>
      </c>
      <c r="P3966" s="1" t="s">
        <v>91</v>
      </c>
      <c r="R3966" s="1" t="s">
        <v>56</v>
      </c>
      <c r="T3966" s="1" t="s">
        <v>232</v>
      </c>
      <c r="U3966" s="1" t="s">
        <v>59</v>
      </c>
      <c r="AD3966" s="1" t="s">
        <v>60</v>
      </c>
      <c r="AE3966" s="1" t="s">
        <v>60</v>
      </c>
      <c r="AT3966" s="1" t="s">
        <v>448</v>
      </c>
      <c r="AU3966" s="1" t="s">
        <v>448</v>
      </c>
      <c r="AV3966" s="1" t="s">
        <v>449</v>
      </c>
      <c r="AW3966" s="3" t="str">
        <f t="shared" si="1"/>
        <v>Other</v>
      </c>
      <c r="AX3966" s="3" t="str">
        <f t="array" ref="AX3966">TEXTJOIN(", ", TRUE, IF(X3966:AS3966="Y", X$1:AS$1, IF(X3966:AS3966&lt;&gt;"", X$1:AS$1 &amp; ": " &amp; X3966:AS3966, "")))
</f>
        <v>Ethanol, Hydrocodone</v>
      </c>
    </row>
    <row r="3967">
      <c r="A3967" s="2">
        <v>41008.0</v>
      </c>
      <c r="B3967" s="1" t="s">
        <v>50</v>
      </c>
      <c r="C3967" s="1">
        <v>45.0</v>
      </c>
      <c r="D3967" s="1" t="s">
        <v>76</v>
      </c>
      <c r="E3967" s="1" t="s">
        <v>63</v>
      </c>
      <c r="F3967" s="1" t="s">
        <v>137</v>
      </c>
      <c r="G3967" s="1" t="s">
        <v>536</v>
      </c>
      <c r="H3967" s="1" t="s">
        <v>299</v>
      </c>
      <c r="J3967" s="1" t="s">
        <v>536</v>
      </c>
      <c r="L3967" s="1" t="s">
        <v>55</v>
      </c>
      <c r="M3967" s="1" t="s">
        <v>56</v>
      </c>
      <c r="N3967" s="1" t="s">
        <v>66</v>
      </c>
      <c r="O3967" s="1" t="s">
        <v>536</v>
      </c>
      <c r="P3967" s="1" t="s">
        <v>299</v>
      </c>
      <c r="R3967" s="1" t="s">
        <v>56</v>
      </c>
      <c r="T3967" s="1" t="s">
        <v>786</v>
      </c>
      <c r="U3967" s="1" t="s">
        <v>59</v>
      </c>
      <c r="AG3967" s="1" t="s">
        <v>60</v>
      </c>
      <c r="AT3967" s="1" t="s">
        <v>538</v>
      </c>
      <c r="AU3967" s="1" t="s">
        <v>538</v>
      </c>
      <c r="AV3967" s="1" t="s">
        <v>539</v>
      </c>
      <c r="AW3967" s="3" t="str">
        <f t="shared" si="1"/>
        <v>Other</v>
      </c>
      <c r="AX3967" s="3" t="str">
        <f t="array" ref="AX3967">TEXTJOIN(", ", TRUE, IF(X3967:AS3967="Y", X$1:AS$1, IF(X3967:AS3967&lt;&gt;"", X$1:AS$1 &amp; ": " &amp; X3967:AS3967, "")))
</f>
        <v>Methadone</v>
      </c>
    </row>
    <row r="3968">
      <c r="A3968" s="2">
        <v>44021.0</v>
      </c>
      <c r="B3968" s="1" t="s">
        <v>50</v>
      </c>
      <c r="C3968" s="1">
        <v>69.0</v>
      </c>
      <c r="D3968" s="1" t="s">
        <v>51</v>
      </c>
      <c r="E3968" s="1" t="s">
        <v>52</v>
      </c>
      <c r="G3968" s="1" t="s">
        <v>256</v>
      </c>
      <c r="H3968" s="1" t="s">
        <v>103</v>
      </c>
      <c r="I3968" s="1" t="s">
        <v>55</v>
      </c>
      <c r="J3968" s="1" t="s">
        <v>256</v>
      </c>
      <c r="K3968" s="1" t="s">
        <v>103</v>
      </c>
      <c r="L3968" s="1" t="s">
        <v>55</v>
      </c>
      <c r="M3968" s="1" t="s">
        <v>56</v>
      </c>
      <c r="N3968" s="1" t="s">
        <v>119</v>
      </c>
      <c r="O3968" s="1" t="s">
        <v>256</v>
      </c>
      <c r="P3968" s="1" t="s">
        <v>103</v>
      </c>
      <c r="Q3968" s="1" t="s">
        <v>55</v>
      </c>
      <c r="R3968" s="1" t="s">
        <v>56</v>
      </c>
      <c r="T3968" s="1" t="s">
        <v>4538</v>
      </c>
      <c r="U3968" s="1" t="s">
        <v>59</v>
      </c>
      <c r="X3968" s="1" t="s">
        <v>60</v>
      </c>
      <c r="Y3968" s="1" t="s">
        <v>60</v>
      </c>
      <c r="Z3968" s="1" t="s">
        <v>60</v>
      </c>
      <c r="AG3968" s="1" t="s">
        <v>60</v>
      </c>
      <c r="AM3968" s="1" t="s">
        <v>60</v>
      </c>
      <c r="AR3968" s="1" t="s">
        <v>60</v>
      </c>
      <c r="AT3968" s="1" t="s">
        <v>282</v>
      </c>
      <c r="AU3968" s="1" t="s">
        <v>282</v>
      </c>
      <c r="AV3968" s="1" t="s">
        <v>260</v>
      </c>
      <c r="AW3968" s="3" t="str">
        <f t="shared" si="1"/>
        <v>Other</v>
      </c>
      <c r="AX3968" s="3" t="str">
        <f t="array" ref="AX3968">TEXTJOIN(", ", TRUE, IF(X3968:AS3968="Y", X$1:AS$1, IF(X3968:AS3968&lt;&gt;"", X$1:AS$1 &amp; ": " &amp; X3968:AS3968, "")))
</f>
        <v>Heroin, Cocaine, Fentanyl, Methadone, Xylazine, Any Opioid</v>
      </c>
    </row>
    <row r="3969">
      <c r="A3969" s="4">
        <v>42304.0</v>
      </c>
      <c r="B3969" s="1" t="s">
        <v>86</v>
      </c>
      <c r="C3969" s="1">
        <v>54.0</v>
      </c>
      <c r="D3969" s="1" t="s">
        <v>51</v>
      </c>
      <c r="E3969" s="1" t="s">
        <v>63</v>
      </c>
      <c r="G3969" s="1" t="s">
        <v>1055</v>
      </c>
      <c r="H3969" s="1" t="s">
        <v>91</v>
      </c>
      <c r="I3969" s="1" t="s">
        <v>55</v>
      </c>
      <c r="J3969" s="1" t="s">
        <v>1055</v>
      </c>
      <c r="M3969" s="1" t="s">
        <v>56</v>
      </c>
      <c r="O3969" s="1" t="s">
        <v>1055</v>
      </c>
      <c r="P3969" s="1" t="s">
        <v>91</v>
      </c>
      <c r="Q3969" s="1" t="s">
        <v>55</v>
      </c>
      <c r="R3969" s="1" t="s">
        <v>56</v>
      </c>
      <c r="T3969" s="1" t="s">
        <v>4539</v>
      </c>
      <c r="U3969" s="1" t="s">
        <v>59</v>
      </c>
      <c r="AD3969" s="1" t="s">
        <v>60</v>
      </c>
      <c r="AF3969" s="1" t="s">
        <v>60</v>
      </c>
      <c r="AJ3969" s="1" t="s">
        <v>60</v>
      </c>
      <c r="AR3969" s="1" t="s">
        <v>60</v>
      </c>
      <c r="AT3969" s="1" t="s">
        <v>1056</v>
      </c>
      <c r="AU3969" s="1" t="s">
        <v>1056</v>
      </c>
      <c r="AV3969" s="1" t="s">
        <v>1057</v>
      </c>
      <c r="AW3969" s="3" t="str">
        <f t="shared" si="1"/>
        <v>Other</v>
      </c>
      <c r="AX3969" s="3" t="str">
        <f t="array" ref="AX3969">TEXTJOIN(", ", TRUE, IF(X3969:AS3969="Y", X$1:AS$1, IF(X3969:AS3969&lt;&gt;"", X$1:AS$1 &amp; ": " &amp; X3969:AS3969, "")))
</f>
        <v>Ethanol, Benzodiazepine, Tramad, Any Opioid</v>
      </c>
    </row>
    <row r="3970">
      <c r="A3970" s="2">
        <v>42637.0</v>
      </c>
      <c r="B3970" s="1" t="s">
        <v>50</v>
      </c>
      <c r="C3970" s="1">
        <v>22.0</v>
      </c>
      <c r="D3970" s="1" t="s">
        <v>76</v>
      </c>
      <c r="E3970" s="1" t="s">
        <v>63</v>
      </c>
      <c r="G3970" s="1" t="s">
        <v>540</v>
      </c>
      <c r="H3970" s="1" t="s">
        <v>91</v>
      </c>
      <c r="I3970" s="1" t="s">
        <v>55</v>
      </c>
      <c r="J3970" s="1" t="s">
        <v>540</v>
      </c>
      <c r="M3970" s="1" t="s">
        <v>193</v>
      </c>
      <c r="N3970" s="1" t="s">
        <v>670</v>
      </c>
      <c r="O3970" s="1" t="s">
        <v>540</v>
      </c>
      <c r="R3970" s="1" t="s">
        <v>56</v>
      </c>
      <c r="T3970" s="1" t="s">
        <v>4540</v>
      </c>
      <c r="U3970" s="1" t="s">
        <v>59</v>
      </c>
      <c r="W3970" s="1" t="s">
        <v>60</v>
      </c>
      <c r="X3970" s="1" t="s">
        <v>60</v>
      </c>
      <c r="Z3970" s="1" t="s">
        <v>60</v>
      </c>
      <c r="AF3970" s="1" t="s">
        <v>60</v>
      </c>
      <c r="AG3970" s="1" t="s">
        <v>60</v>
      </c>
      <c r="AP3970" s="1" t="s">
        <v>60</v>
      </c>
      <c r="AR3970" s="1" t="s">
        <v>60</v>
      </c>
      <c r="AT3970" s="1" t="s">
        <v>542</v>
      </c>
      <c r="AU3970" s="1" t="s">
        <v>542</v>
      </c>
      <c r="AV3970" s="1" t="s">
        <v>543</v>
      </c>
      <c r="AW3970" s="3" t="str">
        <f t="shared" si="1"/>
        <v>Other</v>
      </c>
      <c r="AX3970" s="3" t="str">
        <f t="array" ref="AX3970">TEXTJOIN(", ", TRUE, IF(X3970:AS3970="Y", X$1:AS$1, IF(X3970:AS3970&lt;&gt;"", X$1:AS$1 &amp; ": " &amp; X3970:AS3970, "")))
</f>
        <v>Heroin, Fentanyl, Benzodiazepine, Methadone, Heroin/Morph/Codeine, Any Opioid</v>
      </c>
    </row>
    <row r="3971">
      <c r="A3971" s="2">
        <v>43619.0</v>
      </c>
      <c r="B3971" s="1" t="s">
        <v>50</v>
      </c>
      <c r="C3971" s="1">
        <v>48.0</v>
      </c>
      <c r="D3971" s="1" t="s">
        <v>51</v>
      </c>
      <c r="E3971" s="1" t="s">
        <v>63</v>
      </c>
      <c r="G3971" s="1" t="s">
        <v>120</v>
      </c>
      <c r="H3971" s="1" t="s">
        <v>121</v>
      </c>
      <c r="I3971" s="1" t="s">
        <v>55</v>
      </c>
      <c r="J3971" s="1" t="s">
        <v>120</v>
      </c>
      <c r="K3971" s="1" t="s">
        <v>121</v>
      </c>
      <c r="L3971" s="1" t="s">
        <v>55</v>
      </c>
      <c r="M3971" s="1" t="s">
        <v>56</v>
      </c>
      <c r="N3971" s="1" t="s">
        <v>119</v>
      </c>
      <c r="O3971" s="1" t="s">
        <v>120</v>
      </c>
      <c r="P3971" s="1" t="s">
        <v>121</v>
      </c>
      <c r="Q3971" s="1" t="s">
        <v>55</v>
      </c>
      <c r="R3971" s="1" t="s">
        <v>67</v>
      </c>
      <c r="T3971" s="1" t="s">
        <v>4541</v>
      </c>
      <c r="U3971" s="1" t="s">
        <v>59</v>
      </c>
      <c r="Z3971" s="1" t="s">
        <v>60</v>
      </c>
      <c r="AE3971" s="1" t="s">
        <v>60</v>
      </c>
      <c r="AR3971" s="1" t="s">
        <v>60</v>
      </c>
      <c r="AT3971" s="1" t="s">
        <v>236</v>
      </c>
      <c r="AU3971" s="1" t="s">
        <v>236</v>
      </c>
      <c r="AV3971" s="1" t="s">
        <v>123</v>
      </c>
      <c r="AW3971" s="3" t="str">
        <f t="shared" si="1"/>
        <v>Middletown</v>
      </c>
      <c r="AX3971" s="3" t="str">
        <f t="array" ref="AX3971">TEXTJOIN(", ", TRUE, IF(X3971:AS3971="Y", X$1:AS$1, IF(X3971:AS3971&lt;&gt;"", X$1:AS$1 &amp; ": " &amp; X3971:AS3971, "")))
</f>
        <v>Fentanyl, Hydrocodone, Any Opioid</v>
      </c>
    </row>
    <row r="3972">
      <c r="A3972" s="2">
        <v>43011.0</v>
      </c>
      <c r="B3972" s="1" t="s">
        <v>86</v>
      </c>
      <c r="C3972" s="1">
        <v>44.0</v>
      </c>
      <c r="D3972" s="1" t="s">
        <v>51</v>
      </c>
      <c r="E3972" s="1" t="s">
        <v>63</v>
      </c>
      <c r="G3972" s="1" t="s">
        <v>271</v>
      </c>
      <c r="H3972" s="1" t="s">
        <v>91</v>
      </c>
      <c r="I3972" s="1" t="s">
        <v>55</v>
      </c>
      <c r="J3972" s="1" t="s">
        <v>271</v>
      </c>
      <c r="K3972" s="1" t="s">
        <v>91</v>
      </c>
      <c r="L3972" s="1" t="s">
        <v>55</v>
      </c>
      <c r="M3972" s="1" t="s">
        <v>56</v>
      </c>
      <c r="N3972" s="1" t="s">
        <v>136</v>
      </c>
      <c r="O3972" s="1" t="s">
        <v>271</v>
      </c>
      <c r="P3972" s="1" t="s">
        <v>91</v>
      </c>
      <c r="Q3972" s="1" t="s">
        <v>55</v>
      </c>
      <c r="R3972" s="1" t="s">
        <v>67</v>
      </c>
      <c r="T3972" s="1" t="s">
        <v>876</v>
      </c>
      <c r="U3972" s="1" t="s">
        <v>59</v>
      </c>
      <c r="AG3972" s="1" t="s">
        <v>60</v>
      </c>
      <c r="AT3972" s="1" t="s">
        <v>274</v>
      </c>
      <c r="AU3972" s="1" t="s">
        <v>274</v>
      </c>
      <c r="AV3972" s="1" t="s">
        <v>275</v>
      </c>
      <c r="AW3972" s="3" t="str">
        <f t="shared" si="1"/>
        <v>Other</v>
      </c>
      <c r="AX3972" s="3" t="str">
        <f t="array" ref="AX3972">TEXTJOIN(", ", TRUE, IF(X3972:AS3972="Y", X$1:AS$1, IF(X3972:AS3972&lt;&gt;"", X$1:AS$1 &amp; ": " &amp; X3972:AS3972, "")))
</f>
        <v>Methadone</v>
      </c>
    </row>
    <row r="3973">
      <c r="A3973" s="2">
        <v>41884.0</v>
      </c>
      <c r="B3973" s="1" t="s">
        <v>50</v>
      </c>
      <c r="C3973" s="1">
        <v>45.0</v>
      </c>
      <c r="D3973" s="1" t="s">
        <v>76</v>
      </c>
      <c r="E3973" s="1" t="s">
        <v>63</v>
      </c>
      <c r="G3973" s="1" t="s">
        <v>226</v>
      </c>
      <c r="J3973" s="1" t="s">
        <v>226</v>
      </c>
      <c r="L3973" s="1" t="s">
        <v>55</v>
      </c>
      <c r="M3973" s="1" t="s">
        <v>56</v>
      </c>
      <c r="N3973" s="1" t="s">
        <v>104</v>
      </c>
      <c r="O3973" s="1" t="s">
        <v>226</v>
      </c>
      <c r="P3973" s="1" t="s">
        <v>103</v>
      </c>
      <c r="R3973" s="1" t="s">
        <v>56</v>
      </c>
      <c r="T3973" s="1" t="s">
        <v>4542</v>
      </c>
      <c r="U3973" s="1" t="s">
        <v>59</v>
      </c>
      <c r="AE3973" s="1" t="s">
        <v>60</v>
      </c>
      <c r="AF3973" s="1" t="s">
        <v>60</v>
      </c>
      <c r="AT3973" s="1" t="s">
        <v>228</v>
      </c>
      <c r="AU3973" s="1" t="s">
        <v>228</v>
      </c>
      <c r="AV3973" s="1" t="s">
        <v>229</v>
      </c>
      <c r="AW3973" s="3" t="str">
        <f t="shared" si="1"/>
        <v>Other</v>
      </c>
      <c r="AX3973" s="3" t="str">
        <f t="array" ref="AX3973">TEXTJOIN(", ", TRUE, IF(X3973:AS3973="Y", X$1:AS$1, IF(X3973:AS3973&lt;&gt;"", X$1:AS$1 &amp; ": " &amp; X3973:AS3973, "")))
</f>
        <v>Hydrocodone, Benzodiazepine</v>
      </c>
    </row>
    <row r="3974">
      <c r="A3974" s="2">
        <v>42993.0</v>
      </c>
      <c r="B3974" s="1" t="s">
        <v>86</v>
      </c>
      <c r="C3974" s="1">
        <v>39.0</v>
      </c>
      <c r="D3974" s="1" t="s">
        <v>51</v>
      </c>
      <c r="E3974" s="1" t="s">
        <v>63</v>
      </c>
      <c r="G3974" s="1" t="s">
        <v>1288</v>
      </c>
      <c r="I3974" s="1" t="s">
        <v>55</v>
      </c>
      <c r="J3974" s="1" t="s">
        <v>256</v>
      </c>
      <c r="K3974" s="1" t="s">
        <v>103</v>
      </c>
      <c r="L3974" s="1" t="s">
        <v>55</v>
      </c>
      <c r="M3974" s="1" t="s">
        <v>92</v>
      </c>
      <c r="N3974" s="1" t="s">
        <v>136</v>
      </c>
      <c r="O3974" s="1" t="s">
        <v>256</v>
      </c>
      <c r="P3974" s="1" t="s">
        <v>103</v>
      </c>
      <c r="Q3974" s="1" t="s">
        <v>55</v>
      </c>
      <c r="R3974" s="1" t="s">
        <v>44</v>
      </c>
      <c r="S3974" s="1" t="s">
        <v>92</v>
      </c>
      <c r="T3974" s="1" t="s">
        <v>421</v>
      </c>
      <c r="U3974" s="1" t="s">
        <v>59</v>
      </c>
      <c r="X3974" s="1" t="s">
        <v>60</v>
      </c>
      <c r="Z3974" s="1" t="s">
        <v>60</v>
      </c>
      <c r="AT3974" s="1" t="s">
        <v>1290</v>
      </c>
      <c r="AU3974" s="1" t="s">
        <v>282</v>
      </c>
      <c r="AV3974" s="1" t="s">
        <v>260</v>
      </c>
      <c r="AW3974" s="3" t="str">
        <f t="shared" si="1"/>
        <v>Other</v>
      </c>
      <c r="AX3974" s="3" t="str">
        <f t="array" ref="AX3974">TEXTJOIN(", ", TRUE, IF(X3974:AS3974="Y", X$1:AS$1, IF(X3974:AS3974&lt;&gt;"", X$1:AS$1 &amp; ": " &amp; X3974:AS3974, "")))
</f>
        <v>Heroin, Fentanyl</v>
      </c>
    </row>
    <row r="3975">
      <c r="A3975" s="2">
        <v>41153.0</v>
      </c>
      <c r="B3975" s="1" t="s">
        <v>50</v>
      </c>
      <c r="C3975" s="1">
        <v>58.0</v>
      </c>
      <c r="D3975" s="1" t="s">
        <v>51</v>
      </c>
      <c r="E3975" s="1" t="s">
        <v>52</v>
      </c>
      <c r="G3975" s="1" t="s">
        <v>256</v>
      </c>
      <c r="H3975" s="1" t="s">
        <v>103</v>
      </c>
      <c r="M3975" s="1" t="s">
        <v>118</v>
      </c>
      <c r="N3975" s="1" t="s">
        <v>66</v>
      </c>
      <c r="O3975" s="1" t="s">
        <v>256</v>
      </c>
      <c r="P3975" s="1" t="s">
        <v>103</v>
      </c>
      <c r="R3975" s="1" t="s">
        <v>67</v>
      </c>
      <c r="T3975" s="1" t="s">
        <v>232</v>
      </c>
      <c r="U3975" s="1" t="s">
        <v>59</v>
      </c>
      <c r="X3975" s="1" t="s">
        <v>60</v>
      </c>
      <c r="Y3975" s="1" t="s">
        <v>60</v>
      </c>
      <c r="AT3975" s="1" t="s">
        <v>282</v>
      </c>
      <c r="AU3975" s="1" t="s">
        <v>62</v>
      </c>
      <c r="AV3975" s="1" t="s">
        <v>260</v>
      </c>
      <c r="AW3975" s="3" t="str">
        <f t="shared" si="1"/>
        <v>Other</v>
      </c>
      <c r="AX3975" s="3" t="str">
        <f t="array" ref="AX3975">TEXTJOIN(", ", TRUE, IF(X3975:AS3975="Y", X$1:AS$1, IF(X3975:AS3975&lt;&gt;"", X$1:AS$1 &amp; ": " &amp; X3975:AS3975, "")))
</f>
        <v>Heroin, Cocaine</v>
      </c>
    </row>
    <row r="3976">
      <c r="A3976" s="2">
        <v>41035.0</v>
      </c>
      <c r="B3976" s="1" t="s">
        <v>50</v>
      </c>
      <c r="C3976" s="1">
        <v>32.0</v>
      </c>
      <c r="D3976" s="1" t="s">
        <v>51</v>
      </c>
      <c r="E3976" s="1" t="s">
        <v>63</v>
      </c>
      <c r="G3976" s="1" t="s">
        <v>53</v>
      </c>
      <c r="H3976" s="1" t="s">
        <v>54</v>
      </c>
      <c r="J3976" s="1" t="s">
        <v>53</v>
      </c>
      <c r="L3976" s="1" t="s">
        <v>55</v>
      </c>
      <c r="M3976" s="1" t="s">
        <v>56</v>
      </c>
      <c r="N3976" s="1" t="s">
        <v>4543</v>
      </c>
      <c r="O3976" s="1" t="s">
        <v>53</v>
      </c>
      <c r="P3976" s="1" t="s">
        <v>54</v>
      </c>
      <c r="R3976" s="1" t="s">
        <v>67</v>
      </c>
      <c r="T3976" s="1" t="s">
        <v>4544</v>
      </c>
      <c r="U3976" s="1" t="s">
        <v>59</v>
      </c>
      <c r="AC3976" s="1" t="s">
        <v>60</v>
      </c>
      <c r="AT3976" s="1" t="s">
        <v>61</v>
      </c>
      <c r="AU3976" s="1" t="s">
        <v>61</v>
      </c>
      <c r="AV3976" s="1" t="s">
        <v>294</v>
      </c>
      <c r="AW3976" s="3" t="str">
        <f t="shared" si="1"/>
        <v>Other</v>
      </c>
      <c r="AX3976" s="3" t="str">
        <f t="array" ref="AX3976">TEXTJOIN(", ", TRUE, IF(X3976:AS3976="Y", X$1:AS$1, IF(X3976:AS3976&lt;&gt;"", X$1:AS$1 &amp; ": " &amp; X3976:AS3976, "")))
</f>
        <v>Oxymorphone</v>
      </c>
    </row>
    <row r="3977">
      <c r="A3977" s="2">
        <v>43542.0</v>
      </c>
      <c r="B3977" s="1" t="s">
        <v>50</v>
      </c>
      <c r="C3977" s="1">
        <v>48.0</v>
      </c>
      <c r="D3977" s="1" t="s">
        <v>76</v>
      </c>
      <c r="E3977" s="1" t="s">
        <v>63</v>
      </c>
      <c r="G3977" s="1" t="s">
        <v>1402</v>
      </c>
      <c r="H3977" s="1" t="s">
        <v>121</v>
      </c>
      <c r="I3977" s="1" t="s">
        <v>55</v>
      </c>
      <c r="J3977" s="1" t="s">
        <v>1402</v>
      </c>
      <c r="K3977" s="1" t="s">
        <v>121</v>
      </c>
      <c r="L3977" s="1" t="s">
        <v>55</v>
      </c>
      <c r="M3977" s="1" t="s">
        <v>56</v>
      </c>
      <c r="N3977" s="1" t="s">
        <v>136</v>
      </c>
      <c r="O3977" s="1" t="s">
        <v>1402</v>
      </c>
      <c r="P3977" s="1" t="s">
        <v>121</v>
      </c>
      <c r="Q3977" s="1" t="s">
        <v>55</v>
      </c>
      <c r="R3977" s="1" t="s">
        <v>56</v>
      </c>
      <c r="T3977" s="1" t="s">
        <v>4545</v>
      </c>
      <c r="U3977" s="1" t="s">
        <v>59</v>
      </c>
      <c r="Z3977" s="1" t="s">
        <v>60</v>
      </c>
      <c r="AF3977" s="1" t="s">
        <v>60</v>
      </c>
      <c r="AR3977" s="1" t="s">
        <v>60</v>
      </c>
      <c r="AT3977" s="1" t="s">
        <v>1404</v>
      </c>
      <c r="AU3977" s="1" t="s">
        <v>1404</v>
      </c>
      <c r="AV3977" s="1" t="s">
        <v>1405</v>
      </c>
      <c r="AW3977" s="3" t="str">
        <f t="shared" si="1"/>
        <v>Other</v>
      </c>
      <c r="AX3977" s="3" t="str">
        <f t="array" ref="AX3977">TEXTJOIN(", ", TRUE, IF(X3977:AS3977="Y", X$1:AS$1, IF(X3977:AS3977&lt;&gt;"", X$1:AS$1 &amp; ": " &amp; X3977:AS3977, "")))
</f>
        <v>Fentanyl, Benzodiazepine, Any Opioid</v>
      </c>
    </row>
    <row r="3978">
      <c r="A3978" s="2">
        <v>44432.0</v>
      </c>
      <c r="B3978" s="1" t="s">
        <v>50</v>
      </c>
      <c r="C3978" s="1">
        <v>41.0</v>
      </c>
      <c r="D3978" s="1" t="s">
        <v>51</v>
      </c>
      <c r="E3978" s="1" t="s">
        <v>502</v>
      </c>
      <c r="G3978" s="1" t="s">
        <v>65</v>
      </c>
      <c r="H3978" s="1" t="s">
        <v>65</v>
      </c>
      <c r="I3978" s="1" t="s">
        <v>55</v>
      </c>
      <c r="J3978" s="1" t="s">
        <v>498</v>
      </c>
      <c r="K3978" s="1" t="s">
        <v>65</v>
      </c>
      <c r="L3978" s="1" t="s">
        <v>55</v>
      </c>
      <c r="M3978" s="1" t="s">
        <v>177</v>
      </c>
      <c r="N3978" s="1" t="s">
        <v>178</v>
      </c>
      <c r="O3978" s="1" t="s">
        <v>498</v>
      </c>
      <c r="P3978" s="1" t="s">
        <v>65</v>
      </c>
      <c r="Q3978" s="1" t="s">
        <v>55</v>
      </c>
      <c r="R3978" s="1" t="s">
        <v>44</v>
      </c>
      <c r="S3978" s="1" t="s">
        <v>851</v>
      </c>
      <c r="T3978" s="1" t="s">
        <v>4546</v>
      </c>
      <c r="U3978" s="1" t="s">
        <v>59</v>
      </c>
      <c r="Y3978" s="1" t="s">
        <v>60</v>
      </c>
      <c r="Z3978" s="1" t="s">
        <v>60</v>
      </c>
      <c r="AI3978" s="1" t="s">
        <v>60</v>
      </c>
      <c r="AR3978" s="1" t="s">
        <v>60</v>
      </c>
      <c r="AT3978" s="1" t="s">
        <v>410</v>
      </c>
      <c r="AU3978" s="1" t="s">
        <v>500</v>
      </c>
      <c r="AV3978" s="1" t="s">
        <v>501</v>
      </c>
      <c r="AW3978" s="3" t="str">
        <f t="shared" si="1"/>
        <v>Other</v>
      </c>
      <c r="AX3978" s="3" t="str">
        <f t="array" ref="AX3978">TEXTJOIN(", ", TRUE, IF(X3978:AS3978="Y", X$1:AS$1, IF(X3978:AS3978&lt;&gt;"", X$1:AS$1 &amp; ": " &amp; X3978:AS3978, "")))
</f>
        <v>Cocaine, Fentanyl, Amphet, Any Opioid</v>
      </c>
    </row>
    <row r="3979">
      <c r="A3979" s="2">
        <v>43485.0</v>
      </c>
      <c r="B3979" s="1" t="s">
        <v>50</v>
      </c>
      <c r="C3979" s="1">
        <v>61.0</v>
      </c>
      <c r="D3979" s="1" t="s">
        <v>51</v>
      </c>
      <c r="E3979" s="1" t="s">
        <v>63</v>
      </c>
      <c r="G3979" s="1" t="s">
        <v>53</v>
      </c>
      <c r="H3979" s="1" t="s">
        <v>54</v>
      </c>
      <c r="I3979" s="1" t="s">
        <v>55</v>
      </c>
      <c r="J3979" s="1" t="s">
        <v>53</v>
      </c>
      <c r="K3979" s="1" t="s">
        <v>54</v>
      </c>
      <c r="L3979" s="1" t="s">
        <v>55</v>
      </c>
      <c r="M3979" s="1" t="s">
        <v>193</v>
      </c>
      <c r="N3979" s="1" t="s">
        <v>136</v>
      </c>
      <c r="O3979" s="1" t="s">
        <v>53</v>
      </c>
      <c r="P3979" s="1" t="s">
        <v>54</v>
      </c>
      <c r="Q3979" s="1" t="s">
        <v>55</v>
      </c>
      <c r="R3979" s="1" t="s">
        <v>67</v>
      </c>
      <c r="T3979" s="1" t="s">
        <v>4547</v>
      </c>
      <c r="U3979" s="1" t="s">
        <v>59</v>
      </c>
      <c r="X3979" s="1" t="s">
        <v>60</v>
      </c>
      <c r="AD3979" s="1" t="s">
        <v>60</v>
      </c>
      <c r="AP3979" s="1" t="s">
        <v>60</v>
      </c>
      <c r="AR3979" s="1" t="s">
        <v>60</v>
      </c>
      <c r="AT3979" s="1" t="s">
        <v>61</v>
      </c>
      <c r="AU3979" s="1" t="s">
        <v>61</v>
      </c>
      <c r="AV3979" s="1" t="s">
        <v>294</v>
      </c>
      <c r="AW3979" s="3" t="str">
        <f t="shared" si="1"/>
        <v>Other</v>
      </c>
      <c r="AX3979" s="3" t="str">
        <f t="array" ref="AX3979">TEXTJOIN(", ", TRUE, IF(X3979:AS3979="Y", X$1:AS$1, IF(X3979:AS3979&lt;&gt;"", X$1:AS$1 &amp; ": " &amp; X3979:AS3979, "")))
</f>
        <v>Heroin, Ethanol, Heroin/Morph/Codeine, Any Opioid</v>
      </c>
    </row>
    <row r="3980">
      <c r="A3980" s="4">
        <v>42693.0</v>
      </c>
      <c r="B3980" s="1" t="s">
        <v>50</v>
      </c>
      <c r="C3980" s="1">
        <v>37.0</v>
      </c>
      <c r="D3980" s="1" t="s">
        <v>51</v>
      </c>
      <c r="E3980" s="1" t="s">
        <v>63</v>
      </c>
      <c r="G3980" s="1" t="s">
        <v>64</v>
      </c>
      <c r="H3980" s="1" t="s">
        <v>65</v>
      </c>
      <c r="I3980" s="1" t="s">
        <v>55</v>
      </c>
      <c r="J3980" s="1" t="s">
        <v>64</v>
      </c>
      <c r="M3980" s="1" t="s">
        <v>56</v>
      </c>
      <c r="N3980" s="1" t="s">
        <v>430</v>
      </c>
      <c r="O3980" s="1" t="s">
        <v>64</v>
      </c>
      <c r="R3980" s="1" t="s">
        <v>67</v>
      </c>
      <c r="T3980" s="1" t="s">
        <v>4548</v>
      </c>
      <c r="U3980" s="1" t="s">
        <v>59</v>
      </c>
      <c r="Z3980" s="1" t="s">
        <v>60</v>
      </c>
      <c r="AR3980" s="1" t="s">
        <v>60</v>
      </c>
      <c r="AT3980" s="1" t="s">
        <v>69</v>
      </c>
      <c r="AU3980" s="1" t="s">
        <v>69</v>
      </c>
      <c r="AV3980" s="1" t="s">
        <v>70</v>
      </c>
      <c r="AW3980" s="3" t="str">
        <f t="shared" si="1"/>
        <v>Other</v>
      </c>
      <c r="AX3980" s="3" t="str">
        <f t="array" ref="AX3980">TEXTJOIN(", ", TRUE, IF(X3980:AS3980="Y", X$1:AS$1, IF(X3980:AS3980&lt;&gt;"", X$1:AS$1 &amp; ": " &amp; X3980:AS3980, "")))
</f>
        <v>Fentanyl, Any Opioid</v>
      </c>
    </row>
    <row r="3981">
      <c r="A3981" s="2">
        <v>41683.0</v>
      </c>
      <c r="B3981" s="1" t="s">
        <v>50</v>
      </c>
      <c r="C3981" s="1">
        <v>21.0</v>
      </c>
      <c r="D3981" s="1" t="s">
        <v>76</v>
      </c>
      <c r="E3981" s="1" t="s">
        <v>63</v>
      </c>
      <c r="G3981" s="1" t="s">
        <v>432</v>
      </c>
      <c r="J3981" s="1" t="s">
        <v>432</v>
      </c>
      <c r="L3981" s="1" t="s">
        <v>55</v>
      </c>
      <c r="M3981" s="1" t="s">
        <v>56</v>
      </c>
      <c r="N3981" s="1" t="s">
        <v>1957</v>
      </c>
      <c r="O3981" s="1" t="s">
        <v>432</v>
      </c>
      <c r="R3981" s="1" t="s">
        <v>56</v>
      </c>
      <c r="T3981" s="1" t="s">
        <v>270</v>
      </c>
      <c r="U3981" s="1" t="s">
        <v>59</v>
      </c>
      <c r="Z3981" s="1" t="s">
        <v>60</v>
      </c>
      <c r="AT3981" s="1" t="s">
        <v>434</v>
      </c>
      <c r="AU3981" s="1" t="s">
        <v>434</v>
      </c>
      <c r="AV3981" s="1" t="s">
        <v>435</v>
      </c>
      <c r="AW3981" s="3" t="str">
        <f t="shared" si="1"/>
        <v>Other</v>
      </c>
      <c r="AX3981" s="3" t="str">
        <f t="array" ref="AX3981">TEXTJOIN(", ", TRUE, IF(X3981:AS3981="Y", X$1:AS$1, IF(X3981:AS3981&lt;&gt;"", X$1:AS$1 &amp; ": " &amp; X3981:AS3981, "")))
</f>
        <v>Fentanyl</v>
      </c>
    </row>
    <row r="3982">
      <c r="A3982" s="2">
        <v>43197.0</v>
      </c>
      <c r="B3982" s="1" t="s">
        <v>50</v>
      </c>
      <c r="C3982" s="1">
        <v>50.0</v>
      </c>
      <c r="D3982" s="1" t="s">
        <v>51</v>
      </c>
      <c r="E3982" s="1" t="s">
        <v>63</v>
      </c>
      <c r="G3982" s="1" t="s">
        <v>143</v>
      </c>
      <c r="H3982" s="1" t="s">
        <v>91</v>
      </c>
      <c r="I3982" s="1" t="s">
        <v>55</v>
      </c>
      <c r="J3982" s="1" t="s">
        <v>143</v>
      </c>
      <c r="K3982" s="1" t="s">
        <v>91</v>
      </c>
      <c r="M3982" s="1" t="s">
        <v>56</v>
      </c>
      <c r="N3982" s="1" t="s">
        <v>119</v>
      </c>
      <c r="O3982" s="1" t="s">
        <v>143</v>
      </c>
      <c r="P3982" s="1" t="s">
        <v>91</v>
      </c>
      <c r="Q3982" s="1" t="s">
        <v>55</v>
      </c>
      <c r="R3982" s="1" t="s">
        <v>56</v>
      </c>
      <c r="T3982" s="1" t="s">
        <v>3219</v>
      </c>
      <c r="U3982" s="1" t="s">
        <v>59</v>
      </c>
      <c r="Y3982" s="1" t="s">
        <v>60</v>
      </c>
      <c r="Z3982" s="1" t="s">
        <v>60</v>
      </c>
      <c r="AR3982" s="1" t="s">
        <v>60</v>
      </c>
      <c r="AT3982" s="1" t="s">
        <v>145</v>
      </c>
      <c r="AU3982" s="1" t="s">
        <v>145</v>
      </c>
      <c r="AV3982" s="1" t="s">
        <v>146</v>
      </c>
      <c r="AW3982" s="3" t="str">
        <f t="shared" si="1"/>
        <v>Other</v>
      </c>
      <c r="AX3982" s="3" t="str">
        <f t="array" ref="AX3982">TEXTJOIN(", ", TRUE, IF(X3982:AS3982="Y", X$1:AS$1, IF(X3982:AS3982&lt;&gt;"", X$1:AS$1 &amp; ": " &amp; X3982:AS3982, "")))
</f>
        <v>Cocaine, Fentanyl, Any Opioid</v>
      </c>
    </row>
    <row r="3983">
      <c r="A3983" s="2">
        <v>44453.0</v>
      </c>
      <c r="B3983" s="1" t="s">
        <v>50</v>
      </c>
      <c r="C3983" s="1">
        <v>59.0</v>
      </c>
      <c r="D3983" s="1" t="s">
        <v>51</v>
      </c>
      <c r="E3983" s="1" t="s">
        <v>63</v>
      </c>
      <c r="G3983" s="1" t="s">
        <v>1274</v>
      </c>
      <c r="H3983" s="1" t="s">
        <v>91</v>
      </c>
      <c r="I3983" s="1" t="s">
        <v>55</v>
      </c>
      <c r="J3983" s="1" t="s">
        <v>1274</v>
      </c>
      <c r="K3983" s="1" t="s">
        <v>91</v>
      </c>
      <c r="L3983" s="1" t="s">
        <v>55</v>
      </c>
      <c r="M3983" s="1" t="s">
        <v>56</v>
      </c>
      <c r="N3983" s="1" t="s">
        <v>136</v>
      </c>
      <c r="O3983" s="1" t="s">
        <v>1274</v>
      </c>
      <c r="P3983" s="1" t="s">
        <v>91</v>
      </c>
      <c r="Q3983" s="1" t="s">
        <v>55</v>
      </c>
      <c r="R3983" s="1" t="s">
        <v>56</v>
      </c>
      <c r="T3983" s="1" t="s">
        <v>3428</v>
      </c>
      <c r="U3983" s="1" t="s">
        <v>59</v>
      </c>
      <c r="Z3983" s="1" t="s">
        <v>60</v>
      </c>
      <c r="AD3983" s="1" t="s">
        <v>60</v>
      </c>
      <c r="AM3983" s="1" t="s">
        <v>60</v>
      </c>
      <c r="AR3983" s="1" t="s">
        <v>60</v>
      </c>
      <c r="AT3983" s="1" t="s">
        <v>1276</v>
      </c>
      <c r="AU3983" s="1" t="s">
        <v>1276</v>
      </c>
      <c r="AV3983" s="1" t="s">
        <v>1277</v>
      </c>
      <c r="AW3983" s="3" t="str">
        <f t="shared" si="1"/>
        <v>Other</v>
      </c>
      <c r="AX3983" s="3" t="str">
        <f t="array" ref="AX3983">TEXTJOIN(", ", TRUE, IF(X3983:AS3983="Y", X$1:AS$1, IF(X3983:AS3983&lt;&gt;"", X$1:AS$1 &amp; ": " &amp; X3983:AS3983, "")))
</f>
        <v>Fentanyl, Ethanol, Xylazine, Any Opioid</v>
      </c>
    </row>
    <row r="3984">
      <c r="A3984" s="4">
        <v>41569.0</v>
      </c>
      <c r="B3984" s="1" t="s">
        <v>50</v>
      </c>
      <c r="C3984" s="1">
        <v>61.0</v>
      </c>
      <c r="D3984" s="1" t="s">
        <v>51</v>
      </c>
      <c r="E3984" s="1" t="s">
        <v>52</v>
      </c>
      <c r="G3984" s="1" t="s">
        <v>91</v>
      </c>
      <c r="H3984" s="1" t="s">
        <v>91</v>
      </c>
      <c r="J3984" s="1" t="s">
        <v>91</v>
      </c>
      <c r="L3984" s="1" t="s">
        <v>55</v>
      </c>
      <c r="M3984" s="1" t="s">
        <v>56</v>
      </c>
      <c r="N3984" s="1" t="s">
        <v>113</v>
      </c>
      <c r="O3984" s="1" t="s">
        <v>91</v>
      </c>
      <c r="P3984" s="1" t="s">
        <v>91</v>
      </c>
      <c r="R3984" s="1" t="s">
        <v>56</v>
      </c>
      <c r="T3984" s="1" t="s">
        <v>729</v>
      </c>
      <c r="U3984" s="1" t="s">
        <v>59</v>
      </c>
      <c r="Y3984" s="1" t="s">
        <v>60</v>
      </c>
      <c r="AT3984" s="1" t="s">
        <v>110</v>
      </c>
      <c r="AU3984" s="1" t="s">
        <v>110</v>
      </c>
      <c r="AV3984" s="1" t="s">
        <v>111</v>
      </c>
      <c r="AW3984" s="3" t="str">
        <f t="shared" si="1"/>
        <v>Other</v>
      </c>
      <c r="AX3984" s="3" t="str">
        <f t="array" ref="AX3984">TEXTJOIN(", ", TRUE, IF(X3984:AS3984="Y", X$1:AS$1, IF(X3984:AS3984&lt;&gt;"", X$1:AS$1 &amp; ": " &amp; X3984:AS3984, "")))
</f>
        <v>Cocaine</v>
      </c>
    </row>
    <row r="3985">
      <c r="A3985" s="2">
        <v>40915.0</v>
      </c>
      <c r="B3985" s="1" t="s">
        <v>50</v>
      </c>
      <c r="C3985" s="1">
        <v>45.0</v>
      </c>
      <c r="D3985" s="1" t="s">
        <v>51</v>
      </c>
      <c r="E3985" s="1" t="s">
        <v>63</v>
      </c>
      <c r="G3985" s="1" t="s">
        <v>91</v>
      </c>
      <c r="H3985" s="1" t="s">
        <v>91</v>
      </c>
      <c r="J3985" s="1" t="s">
        <v>91</v>
      </c>
      <c r="L3985" s="1" t="s">
        <v>55</v>
      </c>
      <c r="M3985" s="1" t="s">
        <v>56</v>
      </c>
      <c r="N3985" s="1" t="s">
        <v>126</v>
      </c>
      <c r="O3985" s="1" t="s">
        <v>91</v>
      </c>
      <c r="P3985" s="1" t="s">
        <v>91</v>
      </c>
      <c r="R3985" s="1" t="s">
        <v>56</v>
      </c>
      <c r="T3985" s="1" t="s">
        <v>68</v>
      </c>
      <c r="U3985" s="1" t="s">
        <v>59</v>
      </c>
      <c r="X3985" s="1" t="s">
        <v>60</v>
      </c>
      <c r="AT3985" s="1" t="s">
        <v>110</v>
      </c>
      <c r="AU3985" s="1" t="s">
        <v>110</v>
      </c>
      <c r="AV3985" s="1" t="s">
        <v>111</v>
      </c>
      <c r="AW3985" s="3" t="str">
        <f t="shared" si="1"/>
        <v>Other</v>
      </c>
      <c r="AX3985" s="3" t="str">
        <f t="array" ref="AX3985">TEXTJOIN(", ", TRUE, IF(X3985:AS3985="Y", X$1:AS$1, IF(X3985:AS3985&lt;&gt;"", X$1:AS$1 &amp; ": " &amp; X3985:AS3985, "")))
</f>
        <v>Heroin</v>
      </c>
    </row>
    <row r="3986">
      <c r="A3986" s="2">
        <v>42401.0</v>
      </c>
      <c r="B3986" s="1" t="s">
        <v>50</v>
      </c>
      <c r="C3986" s="1">
        <v>33.0</v>
      </c>
      <c r="D3986" s="1" t="s">
        <v>51</v>
      </c>
      <c r="E3986" s="1" t="s">
        <v>52</v>
      </c>
      <c r="G3986" s="1" t="s">
        <v>432</v>
      </c>
      <c r="H3986" s="1" t="s">
        <v>91</v>
      </c>
      <c r="I3986" s="1" t="s">
        <v>55</v>
      </c>
      <c r="J3986" s="1" t="s">
        <v>91</v>
      </c>
      <c r="M3986" s="1" t="s">
        <v>44</v>
      </c>
      <c r="N3986" s="1" t="s">
        <v>136</v>
      </c>
      <c r="O3986" s="1" t="s">
        <v>91</v>
      </c>
      <c r="R3986" s="1" t="s">
        <v>44</v>
      </c>
      <c r="S3986" s="1" t="s">
        <v>4549</v>
      </c>
      <c r="T3986" s="1" t="s">
        <v>4550</v>
      </c>
      <c r="U3986" s="1" t="s">
        <v>59</v>
      </c>
      <c r="W3986" s="1" t="s">
        <v>60</v>
      </c>
      <c r="X3986" s="1" t="s">
        <v>60</v>
      </c>
      <c r="Y3986" s="1" t="s">
        <v>60</v>
      </c>
      <c r="AP3986" s="1" t="s">
        <v>60</v>
      </c>
      <c r="AR3986" s="1" t="s">
        <v>60</v>
      </c>
      <c r="AS3986" s="1" t="s">
        <v>417</v>
      </c>
      <c r="AT3986" s="1" t="s">
        <v>434</v>
      </c>
      <c r="AU3986" s="1" t="s">
        <v>110</v>
      </c>
      <c r="AV3986" s="1" t="s">
        <v>111</v>
      </c>
      <c r="AW3986" s="3" t="str">
        <f t="shared" si="1"/>
        <v>Other</v>
      </c>
      <c r="AX3986" s="3" t="str">
        <f t="array" ref="AX3986">TEXTJOIN(", ", TRUE, IF(X3986:AS3986="Y", X$1:AS$1, IF(X3986:AS3986&lt;&gt;"", X$1:AS$1 &amp; ": " &amp; X3986:AS3986, "")))
</f>
        <v>Heroin, Cocaine, Heroin/Morph/Codeine, Any Opioid, Other: PCP</v>
      </c>
    </row>
    <row r="3987">
      <c r="A3987" s="2">
        <v>43899.0</v>
      </c>
      <c r="B3987" s="1" t="s">
        <v>50</v>
      </c>
      <c r="C3987" s="1">
        <v>36.0</v>
      </c>
      <c r="D3987" s="1" t="s">
        <v>76</v>
      </c>
      <c r="E3987" s="1" t="s">
        <v>63</v>
      </c>
      <c r="G3987" s="1" t="s">
        <v>116</v>
      </c>
      <c r="H3987" s="1" t="s">
        <v>103</v>
      </c>
      <c r="I3987" s="1" t="s">
        <v>55</v>
      </c>
      <c r="J3987" s="1" t="s">
        <v>2983</v>
      </c>
      <c r="K3987" s="1" t="s">
        <v>121</v>
      </c>
      <c r="L3987" s="1" t="s">
        <v>55</v>
      </c>
      <c r="M3987" s="1" t="s">
        <v>2332</v>
      </c>
      <c r="N3987" s="1" t="s">
        <v>1133</v>
      </c>
      <c r="O3987" s="1" t="s">
        <v>2983</v>
      </c>
      <c r="P3987" s="1" t="s">
        <v>121</v>
      </c>
      <c r="Q3987" s="1" t="s">
        <v>55</v>
      </c>
      <c r="R3987" s="1" t="s">
        <v>44</v>
      </c>
      <c r="T3987" s="1" t="s">
        <v>4551</v>
      </c>
      <c r="U3987" s="1" t="s">
        <v>59</v>
      </c>
      <c r="AD3987" s="1" t="s">
        <v>60</v>
      </c>
      <c r="AF3987" s="1" t="s">
        <v>60</v>
      </c>
      <c r="AG3987" s="1" t="s">
        <v>60</v>
      </c>
      <c r="AR3987" s="1" t="s">
        <v>60</v>
      </c>
      <c r="AT3987" s="1" t="s">
        <v>122</v>
      </c>
      <c r="AU3987" s="1" t="s">
        <v>2985</v>
      </c>
      <c r="AV3987" s="1" t="s">
        <v>2986</v>
      </c>
      <c r="AW3987" s="3" t="str">
        <f t="shared" si="1"/>
        <v>Other</v>
      </c>
      <c r="AX3987" s="3" t="str">
        <f t="array" ref="AX3987">TEXTJOIN(", ", TRUE, IF(X3987:AS3987="Y", X$1:AS$1, IF(X3987:AS3987&lt;&gt;"", X$1:AS$1 &amp; ": " &amp; X3987:AS3987, "")))
</f>
        <v>Ethanol, Benzodiazepine, Methadone, Any Opioid</v>
      </c>
    </row>
    <row r="3988">
      <c r="A3988" s="2">
        <v>44197.0</v>
      </c>
      <c r="B3988" s="1" t="s">
        <v>50</v>
      </c>
      <c r="C3988" s="1">
        <v>31.0</v>
      </c>
      <c r="D3988" s="1" t="s">
        <v>51</v>
      </c>
      <c r="E3988" s="1" t="s">
        <v>63</v>
      </c>
      <c r="G3988" s="1" t="s">
        <v>143</v>
      </c>
      <c r="H3988" s="1" t="s">
        <v>91</v>
      </c>
      <c r="I3988" s="1" t="s">
        <v>55</v>
      </c>
      <c r="J3988" s="1" t="s">
        <v>143</v>
      </c>
      <c r="K3988" s="1" t="s">
        <v>91</v>
      </c>
      <c r="L3988" s="1" t="s">
        <v>55</v>
      </c>
      <c r="M3988" s="1" t="s">
        <v>56</v>
      </c>
      <c r="N3988" s="1" t="s">
        <v>178</v>
      </c>
      <c r="O3988" s="1" t="s">
        <v>143</v>
      </c>
      <c r="P3988" s="1" t="s">
        <v>91</v>
      </c>
      <c r="Q3988" s="1" t="s">
        <v>55</v>
      </c>
      <c r="R3988" s="1" t="s">
        <v>56</v>
      </c>
      <c r="T3988" s="1" t="s">
        <v>4552</v>
      </c>
      <c r="U3988" s="1" t="s">
        <v>59</v>
      </c>
      <c r="Z3988" s="1" t="s">
        <v>60</v>
      </c>
      <c r="AN3988" s="1" t="s">
        <v>60</v>
      </c>
      <c r="AR3988" s="1" t="s">
        <v>60</v>
      </c>
      <c r="AT3988" s="1" t="s">
        <v>145</v>
      </c>
      <c r="AU3988" s="1" t="s">
        <v>145</v>
      </c>
      <c r="AV3988" s="1" t="s">
        <v>146</v>
      </c>
      <c r="AW3988" s="3" t="str">
        <f t="shared" si="1"/>
        <v>Other</v>
      </c>
      <c r="AX3988" s="3" t="str">
        <f t="array" ref="AX3988">TEXTJOIN(", ", TRUE, IF(X3988:AS3988="Y", X$1:AS$1, IF(X3988:AS3988&lt;&gt;"", X$1:AS$1 &amp; ": " &amp; X3988:AS3988, "")))
</f>
        <v>Fentanyl, Gabapentin, Any Opioid</v>
      </c>
    </row>
    <row r="3989">
      <c r="A3989" s="2">
        <v>44223.0</v>
      </c>
      <c r="B3989" s="1" t="s">
        <v>50</v>
      </c>
      <c r="C3989" s="1">
        <v>51.0</v>
      </c>
      <c r="D3989" s="1" t="s">
        <v>51</v>
      </c>
      <c r="E3989" s="1" t="s">
        <v>502</v>
      </c>
      <c r="G3989" s="1" t="s">
        <v>77</v>
      </c>
      <c r="H3989" s="1" t="s">
        <v>65</v>
      </c>
      <c r="I3989" s="1" t="s">
        <v>55</v>
      </c>
      <c r="J3989" s="1" t="s">
        <v>77</v>
      </c>
      <c r="K3989" s="1" t="s">
        <v>65</v>
      </c>
      <c r="L3989" s="1" t="s">
        <v>55</v>
      </c>
      <c r="M3989" s="1" t="s">
        <v>56</v>
      </c>
      <c r="N3989" s="1" t="s">
        <v>119</v>
      </c>
      <c r="O3989" s="1" t="s">
        <v>77</v>
      </c>
      <c r="P3989" s="1" t="s">
        <v>65</v>
      </c>
      <c r="Q3989" s="1" t="s">
        <v>55</v>
      </c>
      <c r="R3989" s="1" t="s">
        <v>56</v>
      </c>
      <c r="T3989" s="1" t="s">
        <v>4553</v>
      </c>
      <c r="U3989" s="1" t="s">
        <v>59</v>
      </c>
      <c r="Y3989" s="1" t="s">
        <v>60</v>
      </c>
      <c r="Z3989" s="1" t="s">
        <v>60</v>
      </c>
      <c r="AD3989" s="1" t="s">
        <v>60</v>
      </c>
      <c r="AJ3989" s="1" t="s">
        <v>60</v>
      </c>
      <c r="AR3989" s="1" t="s">
        <v>60</v>
      </c>
      <c r="AT3989" s="1" t="s">
        <v>79</v>
      </c>
      <c r="AU3989" s="1" t="s">
        <v>79</v>
      </c>
      <c r="AV3989" s="1" t="s">
        <v>80</v>
      </c>
      <c r="AW3989" s="3" t="str">
        <f t="shared" si="1"/>
        <v>Other</v>
      </c>
      <c r="AX3989" s="3" t="str">
        <f t="array" ref="AX3989">TEXTJOIN(", ", TRUE, IF(X3989:AS3989="Y", X$1:AS$1, IF(X3989:AS3989&lt;&gt;"", X$1:AS$1 &amp; ": " &amp; X3989:AS3989, "")))
</f>
        <v>Cocaine, Fentanyl, Ethanol, Tramad, Any Opioid</v>
      </c>
    </row>
    <row r="3990">
      <c r="A3990" s="2">
        <v>42226.0</v>
      </c>
      <c r="B3990" s="1" t="s">
        <v>86</v>
      </c>
      <c r="C3990" s="1">
        <v>60.0</v>
      </c>
      <c r="D3990" s="1" t="s">
        <v>51</v>
      </c>
      <c r="E3990" s="1" t="s">
        <v>52</v>
      </c>
      <c r="G3990" s="1" t="s">
        <v>256</v>
      </c>
      <c r="H3990" s="1" t="s">
        <v>103</v>
      </c>
      <c r="I3990" s="1" t="s">
        <v>55</v>
      </c>
      <c r="J3990" s="1" t="s">
        <v>256</v>
      </c>
      <c r="M3990" s="1" t="s">
        <v>44</v>
      </c>
      <c r="O3990" s="1" t="s">
        <v>256</v>
      </c>
      <c r="P3990" s="1" t="s">
        <v>103</v>
      </c>
      <c r="Q3990" s="1" t="s">
        <v>55</v>
      </c>
      <c r="R3990" s="1" t="s">
        <v>44</v>
      </c>
      <c r="T3990" s="1" t="s">
        <v>4554</v>
      </c>
      <c r="U3990" s="1" t="s">
        <v>59</v>
      </c>
      <c r="Y3990" s="1" t="s">
        <v>60</v>
      </c>
      <c r="AD3990" s="1" t="s">
        <v>60</v>
      </c>
      <c r="AT3990" s="1" t="s">
        <v>282</v>
      </c>
      <c r="AU3990" s="1" t="s">
        <v>282</v>
      </c>
      <c r="AV3990" s="1" t="s">
        <v>260</v>
      </c>
      <c r="AW3990" s="3" t="str">
        <f t="shared" si="1"/>
        <v>Other</v>
      </c>
      <c r="AX3990" s="3" t="str">
        <f t="array" ref="AX3990">TEXTJOIN(", ", TRUE, IF(X3990:AS3990="Y", X$1:AS$1, IF(X3990:AS3990&lt;&gt;"", X$1:AS$1 &amp; ": " &amp; X3990:AS3990, "")))
</f>
        <v>Cocaine, Ethanol</v>
      </c>
    </row>
    <row r="3991">
      <c r="A3991" s="2">
        <v>41913.0</v>
      </c>
      <c r="B3991" s="1" t="s">
        <v>50</v>
      </c>
      <c r="C3991" s="1">
        <v>44.0</v>
      </c>
      <c r="D3991" s="1" t="s">
        <v>76</v>
      </c>
      <c r="E3991" s="1" t="s">
        <v>63</v>
      </c>
      <c r="G3991" s="1" t="s">
        <v>479</v>
      </c>
      <c r="J3991" s="1" t="s">
        <v>479</v>
      </c>
      <c r="L3991" s="1" t="s">
        <v>55</v>
      </c>
      <c r="M3991" s="1" t="s">
        <v>44</v>
      </c>
      <c r="N3991" s="1" t="s">
        <v>113</v>
      </c>
      <c r="O3991" s="1" t="s">
        <v>338</v>
      </c>
      <c r="P3991" s="1" t="s">
        <v>263</v>
      </c>
      <c r="R3991" s="1" t="s">
        <v>67</v>
      </c>
      <c r="T3991" s="1" t="s">
        <v>73</v>
      </c>
      <c r="U3991" s="1" t="s">
        <v>59</v>
      </c>
      <c r="V3991" s="1" t="s">
        <v>2234</v>
      </c>
      <c r="X3991" s="1" t="s">
        <v>60</v>
      </c>
      <c r="AT3991" s="1" t="s">
        <v>482</v>
      </c>
      <c r="AU3991" s="1" t="s">
        <v>482</v>
      </c>
      <c r="AV3991" s="1" t="s">
        <v>534</v>
      </c>
      <c r="AW3991" s="3" t="str">
        <f t="shared" si="1"/>
        <v>Other</v>
      </c>
      <c r="AX3991" s="3" t="str">
        <f t="array" ref="AX3991">TEXTJOIN(", ", TRUE, IF(X3991:AS3991="Y", X$1:AS$1, IF(X3991:AS3991&lt;&gt;"", X$1:AS$1 &amp; ": " &amp; X3991:AS3991, "")))
</f>
        <v>Heroin</v>
      </c>
    </row>
    <row r="3992">
      <c r="A3992" s="2">
        <v>41739.0</v>
      </c>
      <c r="B3992" s="1" t="s">
        <v>50</v>
      </c>
      <c r="C3992" s="1">
        <v>29.0</v>
      </c>
      <c r="D3992" s="1" t="s">
        <v>51</v>
      </c>
      <c r="E3992" s="1" t="s">
        <v>63</v>
      </c>
      <c r="G3992" s="1" t="s">
        <v>760</v>
      </c>
      <c r="J3992" s="1" t="s">
        <v>760</v>
      </c>
      <c r="L3992" s="1" t="s">
        <v>55</v>
      </c>
      <c r="M3992" s="1" t="s">
        <v>56</v>
      </c>
      <c r="N3992" s="1" t="s">
        <v>148</v>
      </c>
      <c r="O3992" s="1" t="s">
        <v>72</v>
      </c>
      <c r="P3992" s="1" t="s">
        <v>91</v>
      </c>
      <c r="R3992" s="1" t="s">
        <v>67</v>
      </c>
      <c r="T3992" s="1" t="s">
        <v>4555</v>
      </c>
      <c r="U3992" s="1" t="s">
        <v>59</v>
      </c>
      <c r="X3992" s="1" t="s">
        <v>60</v>
      </c>
      <c r="AT3992" s="1" t="s">
        <v>762</v>
      </c>
      <c r="AU3992" s="1" t="s">
        <v>762</v>
      </c>
      <c r="AV3992" s="1" t="s">
        <v>75</v>
      </c>
      <c r="AW3992" s="3" t="str">
        <f t="shared" si="1"/>
        <v>Other</v>
      </c>
      <c r="AX3992" s="3" t="str">
        <f t="array" ref="AX3992">TEXTJOIN(", ", TRUE, IF(X3992:AS3992="Y", X$1:AS$1, IF(X3992:AS3992&lt;&gt;"", X$1:AS$1 &amp; ": " &amp; X3992:AS3992, "")))
</f>
        <v>Heroin</v>
      </c>
    </row>
    <row r="3993">
      <c r="A3993" s="4">
        <v>44521.0</v>
      </c>
      <c r="B3993" s="1" t="s">
        <v>50</v>
      </c>
      <c r="C3993" s="1">
        <v>54.0</v>
      </c>
      <c r="D3993" s="1" t="s">
        <v>51</v>
      </c>
      <c r="E3993" s="1" t="s">
        <v>63</v>
      </c>
      <c r="G3993" s="1" t="s">
        <v>474</v>
      </c>
      <c r="H3993" s="1" t="s">
        <v>91</v>
      </c>
      <c r="I3993" s="1" t="s">
        <v>55</v>
      </c>
      <c r="J3993" s="1" t="s">
        <v>474</v>
      </c>
      <c r="K3993" s="1" t="s">
        <v>91</v>
      </c>
      <c r="L3993" s="1" t="s">
        <v>55</v>
      </c>
      <c r="M3993" s="1" t="s">
        <v>743</v>
      </c>
      <c r="N3993" s="1" t="s">
        <v>136</v>
      </c>
      <c r="O3993" s="1" t="s">
        <v>474</v>
      </c>
      <c r="P3993" s="1" t="s">
        <v>91</v>
      </c>
      <c r="Q3993" s="1" t="s">
        <v>55</v>
      </c>
      <c r="R3993" s="1" t="s">
        <v>56</v>
      </c>
      <c r="T3993" s="1" t="s">
        <v>4556</v>
      </c>
      <c r="U3993" s="1" t="s">
        <v>59</v>
      </c>
      <c r="Y3993" s="1" t="s">
        <v>60</v>
      </c>
      <c r="Z3993" s="1" t="s">
        <v>60</v>
      </c>
      <c r="AD3993" s="1" t="s">
        <v>60</v>
      </c>
      <c r="AJ3993" s="1" t="s">
        <v>60</v>
      </c>
      <c r="AM3993" s="1" t="s">
        <v>60</v>
      </c>
      <c r="AR3993" s="1" t="s">
        <v>60</v>
      </c>
      <c r="AT3993" s="1" t="s">
        <v>477</v>
      </c>
      <c r="AU3993" s="1" t="s">
        <v>477</v>
      </c>
      <c r="AV3993" s="1" t="s">
        <v>478</v>
      </c>
      <c r="AW3993" s="3" t="str">
        <f t="shared" si="1"/>
        <v>Other</v>
      </c>
      <c r="AX3993" s="3" t="str">
        <f t="array" ref="AX3993">TEXTJOIN(", ", TRUE, IF(X3993:AS3993="Y", X$1:AS$1, IF(X3993:AS3993&lt;&gt;"", X$1:AS$1 &amp; ": " &amp; X3993:AS3993, "")))
</f>
        <v>Cocaine, Fentanyl, Ethanol, Tramad, Xylazine, Any Opioid</v>
      </c>
    </row>
    <row r="3994">
      <c r="A3994" s="2">
        <v>43294.0</v>
      </c>
      <c r="B3994" s="1" t="s">
        <v>50</v>
      </c>
      <c r="C3994" s="1">
        <v>26.0</v>
      </c>
      <c r="D3994" s="1" t="s">
        <v>51</v>
      </c>
      <c r="E3994" s="1" t="s">
        <v>63</v>
      </c>
      <c r="G3994" s="1" t="s">
        <v>1730</v>
      </c>
      <c r="H3994" s="1" t="s">
        <v>54</v>
      </c>
      <c r="I3994" s="1" t="s">
        <v>55</v>
      </c>
      <c r="J3994" s="1" t="s">
        <v>1492</v>
      </c>
      <c r="K3994" s="1" t="s">
        <v>299</v>
      </c>
      <c r="M3994" s="1" t="s">
        <v>2535</v>
      </c>
      <c r="N3994" s="1" t="s">
        <v>66</v>
      </c>
      <c r="O3994" s="1" t="s">
        <v>1492</v>
      </c>
      <c r="P3994" s="1" t="s">
        <v>299</v>
      </c>
      <c r="Q3994" s="1" t="s">
        <v>55</v>
      </c>
      <c r="R3994" s="1" t="s">
        <v>44</v>
      </c>
      <c r="T3994" s="1" t="s">
        <v>83</v>
      </c>
      <c r="U3994" s="1" t="s">
        <v>59</v>
      </c>
      <c r="Z3994" s="1" t="s">
        <v>60</v>
      </c>
      <c r="AR3994" s="1" t="s">
        <v>60</v>
      </c>
      <c r="AT3994" s="1" t="s">
        <v>1731</v>
      </c>
      <c r="AU3994" s="1" t="s">
        <v>1495</v>
      </c>
      <c r="AV3994" s="1" t="s">
        <v>1496</v>
      </c>
      <c r="AW3994" s="3" t="str">
        <f t="shared" si="1"/>
        <v>Other</v>
      </c>
      <c r="AX3994" s="3" t="str">
        <f t="array" ref="AX3994">TEXTJOIN(", ", TRUE, IF(X3994:AS3994="Y", X$1:AS$1, IF(X3994:AS3994&lt;&gt;"", X$1:AS$1 &amp; ": " &amp; X3994:AS3994, "")))
</f>
        <v>Fentanyl, Any Opioid</v>
      </c>
    </row>
    <row r="3995">
      <c r="A3995" s="2">
        <v>44006.0</v>
      </c>
      <c r="B3995" s="1" t="s">
        <v>50</v>
      </c>
      <c r="C3995" s="1">
        <v>48.0</v>
      </c>
      <c r="D3995" s="1" t="s">
        <v>76</v>
      </c>
      <c r="E3995" s="1" t="s">
        <v>63</v>
      </c>
      <c r="F3995" s="1" t="s">
        <v>137</v>
      </c>
      <c r="G3995" s="1" t="s">
        <v>271</v>
      </c>
      <c r="H3995" s="1" t="s">
        <v>91</v>
      </c>
      <c r="I3995" s="1" t="s">
        <v>55</v>
      </c>
      <c r="J3995" s="1" t="s">
        <v>271</v>
      </c>
      <c r="K3995" s="1" t="s">
        <v>91</v>
      </c>
      <c r="L3995" s="1" t="s">
        <v>55</v>
      </c>
      <c r="M3995" s="1" t="s">
        <v>56</v>
      </c>
      <c r="N3995" s="1" t="s">
        <v>66</v>
      </c>
      <c r="O3995" s="1" t="s">
        <v>91</v>
      </c>
      <c r="P3995" s="1" t="s">
        <v>91</v>
      </c>
      <c r="Q3995" s="1" t="s">
        <v>55</v>
      </c>
      <c r="R3995" s="1" t="s">
        <v>67</v>
      </c>
      <c r="T3995" s="1" t="s">
        <v>1797</v>
      </c>
      <c r="U3995" s="1" t="s">
        <v>59</v>
      </c>
      <c r="Z3995" s="1" t="s">
        <v>60</v>
      </c>
      <c r="AD3995" s="1" t="s">
        <v>60</v>
      </c>
      <c r="AR3995" s="1" t="s">
        <v>60</v>
      </c>
      <c r="AT3995" s="1" t="s">
        <v>274</v>
      </c>
      <c r="AU3995" s="1" t="s">
        <v>274</v>
      </c>
      <c r="AV3995" s="1" t="s">
        <v>111</v>
      </c>
      <c r="AW3995" s="3" t="str">
        <f t="shared" si="1"/>
        <v>Other</v>
      </c>
      <c r="AX3995" s="3" t="str">
        <f t="array" ref="AX3995">TEXTJOIN(", ", TRUE, IF(X3995:AS3995="Y", X$1:AS$1, IF(X3995:AS3995&lt;&gt;"", X$1:AS$1 &amp; ": " &amp; X3995:AS3995, "")))
</f>
        <v>Fentanyl, Ethanol, Any Opioid</v>
      </c>
    </row>
    <row r="3996">
      <c r="A3996" s="2">
        <v>42796.0</v>
      </c>
      <c r="B3996" s="1" t="s">
        <v>86</v>
      </c>
      <c r="C3996" s="1">
        <v>59.0</v>
      </c>
      <c r="D3996" s="1" t="s">
        <v>51</v>
      </c>
      <c r="E3996" s="1" t="s">
        <v>63</v>
      </c>
      <c r="G3996" s="1" t="s">
        <v>120</v>
      </c>
      <c r="H3996" s="1" t="s">
        <v>121</v>
      </c>
      <c r="I3996" s="1" t="s">
        <v>55</v>
      </c>
      <c r="J3996" s="1" t="s">
        <v>117</v>
      </c>
      <c r="L3996" s="1" t="s">
        <v>55</v>
      </c>
      <c r="M3996" s="1" t="s">
        <v>4557</v>
      </c>
      <c r="N3996" s="1" t="s">
        <v>119</v>
      </c>
      <c r="O3996" s="1" t="s">
        <v>120</v>
      </c>
      <c r="P3996" s="1" t="s">
        <v>121</v>
      </c>
      <c r="Q3996" s="1" t="s">
        <v>55</v>
      </c>
      <c r="R3996" s="1" t="s">
        <v>67</v>
      </c>
      <c r="T3996" s="1" t="s">
        <v>4558</v>
      </c>
      <c r="U3996" s="1" t="s">
        <v>59</v>
      </c>
      <c r="Y3996" s="1" t="s">
        <v>60</v>
      </c>
      <c r="AT3996" s="1" t="s">
        <v>236</v>
      </c>
      <c r="AV3996" s="1" t="s">
        <v>123</v>
      </c>
      <c r="AW3996" s="3" t="str">
        <f t="shared" si="1"/>
        <v>Other</v>
      </c>
      <c r="AX3996" s="3" t="str">
        <f t="array" ref="AX3996">TEXTJOIN(", ", TRUE, IF(X3996:AS3996="Y", X$1:AS$1, IF(X3996:AS3996&lt;&gt;"", X$1:AS$1 &amp; ": " &amp; X3996:AS3996, "")))
</f>
        <v>Cocaine</v>
      </c>
    </row>
    <row r="3997">
      <c r="A3997" s="4">
        <v>44492.0</v>
      </c>
      <c r="B3997" s="1" t="s">
        <v>50</v>
      </c>
      <c r="C3997" s="1">
        <v>42.0</v>
      </c>
      <c r="D3997" s="1" t="s">
        <v>76</v>
      </c>
      <c r="E3997" s="1" t="s">
        <v>44</v>
      </c>
      <c r="G3997" s="1" t="s">
        <v>103</v>
      </c>
      <c r="H3997" s="1" t="s">
        <v>103</v>
      </c>
      <c r="I3997" s="1" t="s">
        <v>55</v>
      </c>
      <c r="J3997" s="1" t="s">
        <v>103</v>
      </c>
      <c r="K3997" s="1" t="s">
        <v>103</v>
      </c>
      <c r="L3997" s="1" t="s">
        <v>55</v>
      </c>
      <c r="M3997" s="1" t="s">
        <v>743</v>
      </c>
      <c r="N3997" s="1" t="s">
        <v>136</v>
      </c>
      <c r="O3997" s="1" t="s">
        <v>103</v>
      </c>
      <c r="P3997" s="1" t="s">
        <v>103</v>
      </c>
      <c r="Q3997" s="1" t="s">
        <v>55</v>
      </c>
      <c r="R3997" s="1" t="s">
        <v>180</v>
      </c>
      <c r="T3997" s="1" t="s">
        <v>4559</v>
      </c>
      <c r="U3997" s="1" t="s">
        <v>59</v>
      </c>
      <c r="Y3997" s="1" t="s">
        <v>60</v>
      </c>
      <c r="Z3997" s="1" t="s">
        <v>60</v>
      </c>
      <c r="AF3997" s="1" t="s">
        <v>60</v>
      </c>
      <c r="AR3997" s="1" t="s">
        <v>60</v>
      </c>
      <c r="AT3997" s="1" t="s">
        <v>167</v>
      </c>
      <c r="AU3997" s="1" t="s">
        <v>167</v>
      </c>
      <c r="AV3997" s="1" t="s">
        <v>168</v>
      </c>
      <c r="AW3997" s="3" t="str">
        <f t="shared" si="1"/>
        <v>Other</v>
      </c>
      <c r="AX3997" s="3" t="str">
        <f t="array" ref="AX3997">TEXTJOIN(", ", TRUE, IF(X3997:AS3997="Y", X$1:AS$1, IF(X3997:AS3997&lt;&gt;"", X$1:AS$1 &amp; ": " &amp; X3997:AS3997, "")))
</f>
        <v>Cocaine, Fentanyl, Benzodiazepine, Any Opioid</v>
      </c>
    </row>
    <row r="3998">
      <c r="A3998" s="2">
        <v>43175.0</v>
      </c>
      <c r="B3998" s="1" t="s">
        <v>50</v>
      </c>
      <c r="C3998" s="1">
        <v>51.0</v>
      </c>
      <c r="D3998" s="1" t="s">
        <v>51</v>
      </c>
      <c r="E3998" s="1" t="s">
        <v>63</v>
      </c>
      <c r="G3998" s="1" t="s">
        <v>226</v>
      </c>
      <c r="H3998" s="1" t="s">
        <v>103</v>
      </c>
      <c r="I3998" s="1" t="s">
        <v>55</v>
      </c>
      <c r="J3998" s="1" t="s">
        <v>226</v>
      </c>
      <c r="K3998" s="1" t="s">
        <v>103</v>
      </c>
      <c r="M3998" s="1" t="s">
        <v>56</v>
      </c>
      <c r="N3998" s="1" t="s">
        <v>4560</v>
      </c>
      <c r="O3998" s="1" t="s">
        <v>226</v>
      </c>
      <c r="P3998" s="1" t="s">
        <v>103</v>
      </c>
      <c r="Q3998" s="1" t="s">
        <v>55</v>
      </c>
      <c r="R3998" s="1" t="s">
        <v>56</v>
      </c>
      <c r="T3998" s="1" t="s">
        <v>4561</v>
      </c>
      <c r="U3998" s="1" t="s">
        <v>59</v>
      </c>
      <c r="V3998" s="1" t="s">
        <v>4562</v>
      </c>
      <c r="AF3998" s="1" t="s">
        <v>60</v>
      </c>
      <c r="AG3998" s="1" t="s">
        <v>60</v>
      </c>
      <c r="AR3998" s="1" t="s">
        <v>60</v>
      </c>
      <c r="AT3998" s="1" t="s">
        <v>228</v>
      </c>
      <c r="AU3998" s="1" t="s">
        <v>228</v>
      </c>
      <c r="AV3998" s="1" t="s">
        <v>229</v>
      </c>
      <c r="AW3998" s="3" t="str">
        <f t="shared" si="1"/>
        <v>Other</v>
      </c>
      <c r="AX3998" s="3" t="str">
        <f t="array" ref="AX3998">TEXTJOIN(", ", TRUE, IF(X3998:AS3998="Y", X$1:AS$1, IF(X3998:AS3998&lt;&gt;"", X$1:AS$1 &amp; ": " &amp; X3998:AS3998, "")))
</f>
        <v>Benzodiazepine, Methadone, Any Opioid</v>
      </c>
    </row>
    <row r="3999">
      <c r="A3999" s="2">
        <v>41738.0</v>
      </c>
      <c r="B3999" s="1" t="s">
        <v>50</v>
      </c>
      <c r="C3999" s="1">
        <v>28.0</v>
      </c>
      <c r="D3999" s="1" t="s">
        <v>51</v>
      </c>
      <c r="E3999" s="1" t="s">
        <v>63</v>
      </c>
      <c r="G3999" s="1" t="s">
        <v>967</v>
      </c>
      <c r="J3999" s="1" t="s">
        <v>967</v>
      </c>
      <c r="L3999" s="1" t="s">
        <v>55</v>
      </c>
      <c r="M3999" s="1" t="s">
        <v>56</v>
      </c>
      <c r="N3999" s="1" t="s">
        <v>2696</v>
      </c>
      <c r="O3999" s="1" t="s">
        <v>143</v>
      </c>
      <c r="P3999" s="1" t="s">
        <v>91</v>
      </c>
      <c r="R3999" s="1" t="s">
        <v>67</v>
      </c>
      <c r="T3999" s="1" t="s">
        <v>4563</v>
      </c>
      <c r="U3999" s="1" t="s">
        <v>59</v>
      </c>
      <c r="AF3999" s="1" t="s">
        <v>60</v>
      </c>
      <c r="AT3999" s="1" t="s">
        <v>969</v>
      </c>
      <c r="AU3999" s="1" t="s">
        <v>969</v>
      </c>
      <c r="AV3999" s="1" t="s">
        <v>146</v>
      </c>
      <c r="AW3999" s="3" t="str">
        <f t="shared" si="1"/>
        <v>Other</v>
      </c>
      <c r="AX3999" s="3" t="str">
        <f t="array" ref="AX3999">TEXTJOIN(", ", TRUE, IF(X3999:AS3999="Y", X$1:AS$1, IF(X3999:AS3999&lt;&gt;"", X$1:AS$1 &amp; ": " &amp; X3999:AS3999, "")))
</f>
        <v>Benzodiazepine</v>
      </c>
    </row>
    <row r="4000">
      <c r="A4000" s="2">
        <v>41080.0</v>
      </c>
      <c r="B4000" s="1" t="s">
        <v>50</v>
      </c>
      <c r="C4000" s="1">
        <v>58.0</v>
      </c>
      <c r="D4000" s="1" t="s">
        <v>51</v>
      </c>
      <c r="E4000" s="1" t="s">
        <v>63</v>
      </c>
      <c r="G4000" s="1" t="s">
        <v>540</v>
      </c>
      <c r="H4000" s="1" t="s">
        <v>91</v>
      </c>
      <c r="J4000" s="1" t="s">
        <v>540</v>
      </c>
      <c r="L4000" s="1" t="s">
        <v>55</v>
      </c>
      <c r="M4000" s="1" t="s">
        <v>56</v>
      </c>
      <c r="N4000" s="1" t="s">
        <v>1957</v>
      </c>
      <c r="O4000" s="1" t="s">
        <v>540</v>
      </c>
      <c r="P4000" s="1" t="s">
        <v>91</v>
      </c>
      <c r="R4000" s="1" t="s">
        <v>56</v>
      </c>
      <c r="T4000" s="1" t="s">
        <v>1040</v>
      </c>
      <c r="U4000" s="1" t="s">
        <v>59</v>
      </c>
      <c r="Z4000" s="1" t="s">
        <v>60</v>
      </c>
      <c r="AT4000" s="1" t="s">
        <v>542</v>
      </c>
      <c r="AU4000" s="1" t="s">
        <v>542</v>
      </c>
      <c r="AV4000" s="1" t="s">
        <v>543</v>
      </c>
      <c r="AW4000" s="3" t="str">
        <f t="shared" si="1"/>
        <v>Other</v>
      </c>
      <c r="AX4000" s="3" t="str">
        <f t="array" ref="AX4000">TEXTJOIN(", ", TRUE, IF(X4000:AS4000="Y", X$1:AS$1, IF(X4000:AS4000&lt;&gt;"", X$1:AS$1 &amp; ": " &amp; X4000:AS4000, "")))
</f>
        <v>Fentanyl</v>
      </c>
    </row>
    <row r="4001">
      <c r="A4001" s="2">
        <v>42605.0</v>
      </c>
      <c r="B4001" s="1" t="s">
        <v>50</v>
      </c>
      <c r="C4001" s="1">
        <v>52.0</v>
      </c>
      <c r="D4001" s="1" t="s">
        <v>51</v>
      </c>
      <c r="E4001" s="1" t="s">
        <v>63</v>
      </c>
      <c r="G4001" s="1" t="s">
        <v>370</v>
      </c>
      <c r="H4001" s="1" t="s">
        <v>65</v>
      </c>
      <c r="I4001" s="1" t="s">
        <v>55</v>
      </c>
      <c r="J4001" s="1" t="s">
        <v>370</v>
      </c>
      <c r="M4001" s="1" t="s">
        <v>56</v>
      </c>
      <c r="N4001" s="1" t="s">
        <v>276</v>
      </c>
      <c r="O4001" s="1" t="s">
        <v>370</v>
      </c>
      <c r="R4001" s="1" t="s">
        <v>56</v>
      </c>
      <c r="T4001" s="1" t="s">
        <v>4564</v>
      </c>
      <c r="U4001" s="1" t="s">
        <v>59</v>
      </c>
      <c r="W4001" s="1" t="s">
        <v>60</v>
      </c>
      <c r="X4001" s="1" t="s">
        <v>60</v>
      </c>
      <c r="AE4001" s="1" t="s">
        <v>60</v>
      </c>
      <c r="AF4001" s="1" t="s">
        <v>60</v>
      </c>
      <c r="AP4001" s="1" t="s">
        <v>60</v>
      </c>
      <c r="AR4001" s="1" t="s">
        <v>60</v>
      </c>
      <c r="AT4001" s="1" t="s">
        <v>372</v>
      </c>
      <c r="AU4001" s="1" t="s">
        <v>372</v>
      </c>
      <c r="AV4001" s="1" t="s">
        <v>572</v>
      </c>
      <c r="AW4001" s="3" t="str">
        <f t="shared" si="1"/>
        <v>Other</v>
      </c>
      <c r="AX4001" s="3" t="str">
        <f t="array" ref="AX4001">TEXTJOIN(", ", TRUE, IF(X4001:AS4001="Y", X$1:AS$1, IF(X4001:AS4001&lt;&gt;"", X$1:AS$1 &amp; ": " &amp; X4001:AS4001, "")))
</f>
        <v>Heroin, Hydrocodone, Benzodiazepine, Heroin/Morph/Codeine, Any Opioid</v>
      </c>
    </row>
    <row r="4002">
      <c r="A4002" s="2">
        <v>43661.0</v>
      </c>
      <c r="B4002" s="1" t="s">
        <v>50</v>
      </c>
      <c r="C4002" s="1">
        <v>30.0</v>
      </c>
      <c r="D4002" s="1" t="s">
        <v>51</v>
      </c>
      <c r="E4002" s="1" t="s">
        <v>1191</v>
      </c>
      <c r="G4002" s="1" t="s">
        <v>256</v>
      </c>
      <c r="H4002" s="1" t="s">
        <v>103</v>
      </c>
      <c r="I4002" s="1" t="s">
        <v>55</v>
      </c>
      <c r="J4002" s="1" t="s">
        <v>549</v>
      </c>
      <c r="K4002" s="1" t="s">
        <v>299</v>
      </c>
      <c r="L4002" s="1" t="s">
        <v>55</v>
      </c>
      <c r="M4002" s="1" t="s">
        <v>4565</v>
      </c>
      <c r="N4002" s="1" t="s">
        <v>4566</v>
      </c>
      <c r="O4002" s="1" t="s">
        <v>549</v>
      </c>
      <c r="P4002" s="1" t="s">
        <v>299</v>
      </c>
      <c r="Q4002" s="1" t="s">
        <v>55</v>
      </c>
      <c r="R4002" s="1" t="s">
        <v>44</v>
      </c>
      <c r="T4002" s="1" t="s">
        <v>4567</v>
      </c>
      <c r="U4002" s="1" t="s">
        <v>59</v>
      </c>
      <c r="Z4002" s="1" t="s">
        <v>60</v>
      </c>
      <c r="AR4002" s="1" t="s">
        <v>60</v>
      </c>
      <c r="AT4002" s="1" t="s">
        <v>282</v>
      </c>
      <c r="AU4002" s="1" t="s">
        <v>551</v>
      </c>
      <c r="AV4002" s="1" t="s">
        <v>920</v>
      </c>
      <c r="AW4002" s="3" t="str">
        <f t="shared" si="1"/>
        <v>Other</v>
      </c>
      <c r="AX4002" s="3" t="str">
        <f t="array" ref="AX4002">TEXTJOIN(", ", TRUE, IF(X4002:AS4002="Y", X$1:AS$1, IF(X4002:AS4002&lt;&gt;"", X$1:AS$1 &amp; ": " &amp; X4002:AS4002, "")))
</f>
        <v>Fentanyl, Any Opioid</v>
      </c>
    </row>
    <row r="4003">
      <c r="A4003" s="2">
        <v>42539.0</v>
      </c>
      <c r="B4003" s="1" t="s">
        <v>50</v>
      </c>
      <c r="C4003" s="1">
        <v>33.0</v>
      </c>
      <c r="D4003" s="1" t="s">
        <v>51</v>
      </c>
      <c r="E4003" s="1" t="s">
        <v>63</v>
      </c>
      <c r="G4003" s="1" t="s">
        <v>211</v>
      </c>
      <c r="H4003" s="1" t="s">
        <v>91</v>
      </c>
      <c r="I4003" s="1" t="s">
        <v>55</v>
      </c>
      <c r="J4003" s="1" t="s">
        <v>211</v>
      </c>
      <c r="M4003" s="1" t="s">
        <v>56</v>
      </c>
      <c r="N4003" s="1" t="s">
        <v>276</v>
      </c>
      <c r="O4003" s="1" t="s">
        <v>211</v>
      </c>
      <c r="R4003" s="1" t="s">
        <v>56</v>
      </c>
      <c r="T4003" s="1" t="s">
        <v>4568</v>
      </c>
      <c r="U4003" s="1" t="s">
        <v>59</v>
      </c>
      <c r="X4003" s="1" t="s">
        <v>60</v>
      </c>
      <c r="Y4003" s="1" t="s">
        <v>60</v>
      </c>
      <c r="Z4003" s="1" t="s">
        <v>60</v>
      </c>
      <c r="AP4003" s="1" t="s">
        <v>60</v>
      </c>
      <c r="AR4003" s="1" t="s">
        <v>60</v>
      </c>
      <c r="AT4003" s="1" t="s">
        <v>214</v>
      </c>
      <c r="AU4003" s="1" t="s">
        <v>214</v>
      </c>
      <c r="AV4003" s="1" t="s">
        <v>215</v>
      </c>
      <c r="AW4003" s="3" t="str">
        <f t="shared" si="1"/>
        <v>Other</v>
      </c>
      <c r="AX4003" s="3" t="str">
        <f t="array" ref="AX4003">TEXTJOIN(", ", TRUE, IF(X4003:AS4003="Y", X$1:AS$1, IF(X4003:AS4003&lt;&gt;"", X$1:AS$1 &amp; ": " &amp; X4003:AS4003, "")))
</f>
        <v>Heroin, Cocaine, Fentanyl, Heroin/Morph/Codeine, Any Opioid</v>
      </c>
    </row>
    <row r="4004">
      <c r="A4004" s="2">
        <v>42907.0</v>
      </c>
      <c r="B4004" s="1" t="s">
        <v>86</v>
      </c>
      <c r="C4004" s="1">
        <v>48.0</v>
      </c>
      <c r="D4004" s="1" t="s">
        <v>76</v>
      </c>
      <c r="E4004" s="1" t="s">
        <v>63</v>
      </c>
      <c r="G4004" s="1" t="s">
        <v>311</v>
      </c>
      <c r="H4004" s="1" t="s">
        <v>299</v>
      </c>
      <c r="I4004" s="1" t="s">
        <v>55</v>
      </c>
      <c r="J4004" s="1" t="s">
        <v>311</v>
      </c>
      <c r="K4004" s="1" t="s">
        <v>299</v>
      </c>
      <c r="L4004" s="1" t="s">
        <v>55</v>
      </c>
      <c r="M4004" s="1" t="s">
        <v>56</v>
      </c>
      <c r="N4004" s="1" t="s">
        <v>136</v>
      </c>
      <c r="O4004" s="1" t="s">
        <v>311</v>
      </c>
      <c r="P4004" s="1" t="s">
        <v>299</v>
      </c>
      <c r="Q4004" s="1" t="s">
        <v>55</v>
      </c>
      <c r="R4004" s="1" t="s">
        <v>56</v>
      </c>
      <c r="T4004" s="1" t="s">
        <v>4569</v>
      </c>
      <c r="U4004" s="1" t="s">
        <v>59</v>
      </c>
      <c r="Y4004" s="1" t="s">
        <v>60</v>
      </c>
      <c r="AT4004" s="1" t="s">
        <v>313</v>
      </c>
      <c r="AU4004" s="1" t="s">
        <v>313</v>
      </c>
      <c r="AV4004" s="1" t="s">
        <v>314</v>
      </c>
      <c r="AW4004" s="3" t="str">
        <f t="shared" si="1"/>
        <v>Other</v>
      </c>
      <c r="AX4004" s="3" t="str">
        <f t="array" ref="AX4004">TEXTJOIN(", ", TRUE, IF(X4004:AS4004="Y", X$1:AS$1, IF(X4004:AS4004&lt;&gt;"", X$1:AS$1 &amp; ": " &amp; X4004:AS4004, "")))
</f>
        <v>Cocaine</v>
      </c>
    </row>
    <row r="4005">
      <c r="A4005" s="2">
        <v>42626.0</v>
      </c>
      <c r="B4005" s="1" t="s">
        <v>50</v>
      </c>
      <c r="C4005" s="1">
        <v>52.0</v>
      </c>
      <c r="D4005" s="1" t="s">
        <v>51</v>
      </c>
      <c r="J4005" s="1" t="s">
        <v>117</v>
      </c>
      <c r="M4005" s="1" t="s">
        <v>118</v>
      </c>
      <c r="N4005" s="1" t="s">
        <v>276</v>
      </c>
      <c r="O4005" s="1" t="s">
        <v>185</v>
      </c>
      <c r="R4005" s="1" t="s">
        <v>44</v>
      </c>
      <c r="S4005" s="1" t="s">
        <v>2570</v>
      </c>
      <c r="T4005" s="1" t="s">
        <v>4570</v>
      </c>
      <c r="U4005" s="1" t="s">
        <v>59</v>
      </c>
      <c r="W4005" s="1" t="s">
        <v>60</v>
      </c>
      <c r="X4005" s="1" t="s">
        <v>60</v>
      </c>
      <c r="Y4005" s="1" t="s">
        <v>60</v>
      </c>
      <c r="AD4005" s="1" t="s">
        <v>60</v>
      </c>
      <c r="AP4005" s="1" t="s">
        <v>60</v>
      </c>
      <c r="AR4005" s="1" t="s">
        <v>60</v>
      </c>
      <c r="AT4005" s="1" t="s">
        <v>62</v>
      </c>
      <c r="AV4005" s="1" t="s">
        <v>189</v>
      </c>
      <c r="AW4005" s="3" t="str">
        <f t="shared" si="1"/>
        <v>Other</v>
      </c>
      <c r="AX4005" s="3" t="str">
        <f t="array" ref="AX4005">TEXTJOIN(", ", TRUE, IF(X4005:AS4005="Y", X$1:AS$1, IF(X4005:AS4005&lt;&gt;"", X$1:AS$1 &amp; ": " &amp; X4005:AS4005, "")))
</f>
        <v>Heroin, Cocaine, Ethanol, Heroin/Morph/Codeine, Any Opioid</v>
      </c>
    </row>
    <row r="4006">
      <c r="A4006" s="2">
        <v>43146.0</v>
      </c>
      <c r="B4006" s="1" t="s">
        <v>50</v>
      </c>
      <c r="C4006" s="1">
        <v>28.0</v>
      </c>
      <c r="D4006" s="1" t="s">
        <v>51</v>
      </c>
      <c r="E4006" s="1" t="s">
        <v>63</v>
      </c>
      <c r="G4006" s="1" t="s">
        <v>479</v>
      </c>
      <c r="H4006" s="1" t="s">
        <v>263</v>
      </c>
      <c r="I4006" s="1" t="s">
        <v>55</v>
      </c>
      <c r="J4006" s="1" t="s">
        <v>479</v>
      </c>
      <c r="K4006" s="1" t="s">
        <v>263</v>
      </c>
      <c r="M4006" s="1" t="s">
        <v>193</v>
      </c>
      <c r="N4006" s="1" t="s">
        <v>136</v>
      </c>
      <c r="O4006" s="1" t="s">
        <v>479</v>
      </c>
      <c r="P4006" s="1" t="s">
        <v>263</v>
      </c>
      <c r="Q4006" s="1" t="s">
        <v>55</v>
      </c>
      <c r="R4006" s="1" t="s">
        <v>56</v>
      </c>
      <c r="T4006" s="1" t="s">
        <v>83</v>
      </c>
      <c r="U4006" s="1" t="s">
        <v>59</v>
      </c>
      <c r="Z4006" s="1" t="s">
        <v>60</v>
      </c>
      <c r="AR4006" s="1" t="s">
        <v>60</v>
      </c>
      <c r="AT4006" s="1" t="s">
        <v>482</v>
      </c>
      <c r="AU4006" s="1" t="s">
        <v>482</v>
      </c>
      <c r="AV4006" s="1" t="s">
        <v>483</v>
      </c>
      <c r="AW4006" s="3" t="str">
        <f t="shared" si="1"/>
        <v>Other</v>
      </c>
      <c r="AX4006" s="3" t="str">
        <f t="array" ref="AX4006">TEXTJOIN(", ", TRUE, IF(X4006:AS4006="Y", X$1:AS$1, IF(X4006:AS4006&lt;&gt;"", X$1:AS$1 &amp; ": " &amp; X4006:AS4006, "")))
</f>
        <v>Fentanyl, Any Opioid</v>
      </c>
    </row>
    <row r="4007">
      <c r="A4007" s="2">
        <v>44361.0</v>
      </c>
      <c r="B4007" s="1" t="s">
        <v>50</v>
      </c>
      <c r="C4007" s="1">
        <v>28.0</v>
      </c>
      <c r="D4007" s="1" t="s">
        <v>51</v>
      </c>
      <c r="E4007" s="1" t="s">
        <v>502</v>
      </c>
      <c r="G4007" s="1" t="s">
        <v>91</v>
      </c>
      <c r="H4007" s="1" t="s">
        <v>91</v>
      </c>
      <c r="I4007" s="1" t="s">
        <v>55</v>
      </c>
      <c r="J4007" s="1" t="s">
        <v>64</v>
      </c>
      <c r="K4007" s="1" t="s">
        <v>65</v>
      </c>
      <c r="L4007" s="1" t="s">
        <v>55</v>
      </c>
      <c r="M4007" s="1" t="s">
        <v>193</v>
      </c>
      <c r="N4007" s="1" t="s">
        <v>136</v>
      </c>
      <c r="O4007" s="1" t="s">
        <v>64</v>
      </c>
      <c r="P4007" s="1" t="s">
        <v>65</v>
      </c>
      <c r="Q4007" s="1" t="s">
        <v>55</v>
      </c>
      <c r="R4007" s="1" t="s">
        <v>44</v>
      </c>
      <c r="S4007" s="1" t="s">
        <v>4571</v>
      </c>
      <c r="T4007" s="1" t="s">
        <v>4572</v>
      </c>
      <c r="U4007" s="1" t="s">
        <v>59</v>
      </c>
      <c r="Z4007" s="1" t="s">
        <v>60</v>
      </c>
      <c r="AD4007" s="1" t="s">
        <v>60</v>
      </c>
      <c r="AM4007" s="1" t="s">
        <v>60</v>
      </c>
      <c r="AR4007" s="1" t="s">
        <v>60</v>
      </c>
      <c r="AT4007" s="1" t="s">
        <v>110</v>
      </c>
      <c r="AU4007" s="1" t="s">
        <v>69</v>
      </c>
      <c r="AV4007" s="1" t="s">
        <v>70</v>
      </c>
      <c r="AW4007" s="3" t="str">
        <f t="shared" si="1"/>
        <v>Other</v>
      </c>
      <c r="AX4007" s="3" t="str">
        <f t="array" ref="AX4007">TEXTJOIN(", ", TRUE, IF(X4007:AS4007="Y", X$1:AS$1, IF(X4007:AS4007&lt;&gt;"", X$1:AS$1 &amp; ": " &amp; X4007:AS4007, "")))
</f>
        <v>Fentanyl, Ethanol, Xylazine, Any Opioid</v>
      </c>
    </row>
    <row r="4008">
      <c r="A4008" s="2">
        <v>41451.0</v>
      </c>
      <c r="B4008" s="1" t="s">
        <v>50</v>
      </c>
      <c r="C4008" s="1">
        <v>59.0</v>
      </c>
      <c r="D4008" s="1" t="s">
        <v>51</v>
      </c>
      <c r="E4008" s="1" t="s">
        <v>63</v>
      </c>
      <c r="G4008" s="1" t="s">
        <v>484</v>
      </c>
      <c r="H4008" s="1" t="s">
        <v>103</v>
      </c>
      <c r="J4008" s="1" t="s">
        <v>484</v>
      </c>
      <c r="L4008" s="1" t="s">
        <v>55</v>
      </c>
      <c r="M4008" s="1" t="s">
        <v>1142</v>
      </c>
      <c r="N4008" s="1" t="s">
        <v>3220</v>
      </c>
      <c r="O4008" s="1" t="s">
        <v>91</v>
      </c>
      <c r="P4008" s="1" t="s">
        <v>91</v>
      </c>
      <c r="R4008" s="1" t="s">
        <v>67</v>
      </c>
      <c r="T4008" s="1" t="s">
        <v>232</v>
      </c>
      <c r="U4008" s="1" t="s">
        <v>59</v>
      </c>
      <c r="Y4008" s="1" t="s">
        <v>60</v>
      </c>
      <c r="AS4008" s="1" t="s">
        <v>3834</v>
      </c>
      <c r="AT4008" s="1" t="s">
        <v>682</v>
      </c>
      <c r="AU4008" s="1" t="s">
        <v>682</v>
      </c>
      <c r="AV4008" s="1" t="s">
        <v>111</v>
      </c>
      <c r="AW4008" s="3" t="str">
        <f t="shared" si="1"/>
        <v>Other</v>
      </c>
      <c r="AX4008" s="3" t="str">
        <f t="array" ref="AX4008">TEXTJOIN(", ", TRUE, IF(X4008:AS4008="Y", X$1:AS$1, IF(X4008:AS4008&lt;&gt;"", X$1:AS$1 &amp; ": " &amp; X4008:AS4008, "")))
</f>
        <v>Cocaine, Other: opiate screen</v>
      </c>
    </row>
    <row r="4009">
      <c r="A4009" s="2">
        <v>44350.0</v>
      </c>
      <c r="B4009" s="1" t="s">
        <v>50</v>
      </c>
      <c r="C4009" s="1">
        <v>62.0</v>
      </c>
      <c r="D4009" s="1" t="s">
        <v>51</v>
      </c>
      <c r="E4009" s="1" t="s">
        <v>63</v>
      </c>
      <c r="G4009" s="1" t="s">
        <v>397</v>
      </c>
      <c r="H4009" s="1" t="s">
        <v>103</v>
      </c>
      <c r="I4009" s="1" t="s">
        <v>55</v>
      </c>
      <c r="J4009" s="1" t="s">
        <v>1172</v>
      </c>
      <c r="M4009" s="1" t="s">
        <v>118</v>
      </c>
      <c r="N4009" s="1" t="s">
        <v>93</v>
      </c>
      <c r="O4009" s="1" t="s">
        <v>247</v>
      </c>
      <c r="P4009" s="1" t="s">
        <v>103</v>
      </c>
      <c r="Q4009" s="1" t="s">
        <v>55</v>
      </c>
      <c r="R4009" s="1" t="s">
        <v>44</v>
      </c>
      <c r="S4009" s="1" t="s">
        <v>92</v>
      </c>
      <c r="T4009" s="1" t="s">
        <v>4573</v>
      </c>
      <c r="U4009" s="1" t="s">
        <v>59</v>
      </c>
      <c r="V4009" s="1" t="s">
        <v>4574</v>
      </c>
      <c r="Z4009" s="1" t="s">
        <v>60</v>
      </c>
      <c r="AI4009" s="1" t="s">
        <v>60</v>
      </c>
      <c r="AR4009" s="1" t="s">
        <v>60</v>
      </c>
      <c r="AS4009" s="1" t="s">
        <v>182</v>
      </c>
      <c r="AT4009" s="1" t="s">
        <v>399</v>
      </c>
      <c r="AV4009" s="1" t="s">
        <v>3551</v>
      </c>
      <c r="AW4009" s="3" t="str">
        <f t="shared" si="1"/>
        <v>Other</v>
      </c>
      <c r="AX4009" s="3" t="str">
        <f t="array" ref="AX4009">TEXTJOIN(", ", TRUE, IF(X4009:AS4009="Y", X$1:AS$1, IF(X4009:AS4009&lt;&gt;"", X$1:AS$1 &amp; ": " &amp; X4009:AS4009, "")))
</f>
        <v>Fentanyl, Amphet, Any Opioid, Other: Bupren</v>
      </c>
    </row>
    <row r="4010">
      <c r="A4010" s="2">
        <v>44422.0</v>
      </c>
      <c r="B4010" s="1" t="s">
        <v>50</v>
      </c>
      <c r="C4010" s="1">
        <v>32.0</v>
      </c>
      <c r="D4010" s="1" t="s">
        <v>51</v>
      </c>
      <c r="E4010" s="1" t="s">
        <v>63</v>
      </c>
      <c r="J4010" s="1" t="s">
        <v>82</v>
      </c>
      <c r="K4010" s="1" t="s">
        <v>54</v>
      </c>
      <c r="L4010" s="1" t="s">
        <v>55</v>
      </c>
      <c r="M4010" s="1" t="s">
        <v>820</v>
      </c>
      <c r="N4010" s="1" t="s">
        <v>93</v>
      </c>
      <c r="O4010" s="1" t="s">
        <v>82</v>
      </c>
      <c r="P4010" s="1" t="s">
        <v>54</v>
      </c>
      <c r="Q4010" s="1" t="s">
        <v>55</v>
      </c>
      <c r="R4010" s="1" t="s">
        <v>180</v>
      </c>
      <c r="T4010" s="1" t="s">
        <v>4575</v>
      </c>
      <c r="U4010" s="1" t="s">
        <v>59</v>
      </c>
      <c r="Y4010" s="1" t="s">
        <v>60</v>
      </c>
      <c r="Z4010" s="1" t="s">
        <v>60</v>
      </c>
      <c r="AB4010" s="1" t="s">
        <v>60</v>
      </c>
      <c r="AR4010" s="1" t="s">
        <v>60</v>
      </c>
      <c r="AT4010" s="1" t="s">
        <v>62</v>
      </c>
      <c r="AU4010" s="1" t="s">
        <v>329</v>
      </c>
      <c r="AV4010" s="1" t="s">
        <v>85</v>
      </c>
      <c r="AW4010" s="3" t="str">
        <f t="shared" si="1"/>
        <v>Other</v>
      </c>
      <c r="AX4010" s="3" t="str">
        <f t="array" ref="AX4010">TEXTJOIN(", ", TRUE, IF(X4010:AS4010="Y", X$1:AS$1, IF(X4010:AS4010&lt;&gt;"", X$1:AS$1 &amp; ": " &amp; X4010:AS4010, "")))
</f>
        <v>Cocaine, Fentanyl, Oxycodone, Any Opioid</v>
      </c>
    </row>
    <row r="4011">
      <c r="A4011" s="2">
        <v>42210.0</v>
      </c>
      <c r="B4011" s="1" t="s">
        <v>86</v>
      </c>
      <c r="C4011" s="1">
        <v>25.0</v>
      </c>
      <c r="D4011" s="1" t="s">
        <v>51</v>
      </c>
      <c r="E4011" s="1" t="s">
        <v>63</v>
      </c>
      <c r="G4011" s="1" t="s">
        <v>271</v>
      </c>
      <c r="H4011" s="1" t="s">
        <v>91</v>
      </c>
      <c r="I4011" s="1" t="s">
        <v>55</v>
      </c>
      <c r="J4011" s="1" t="s">
        <v>271</v>
      </c>
      <c r="M4011" s="1" t="s">
        <v>56</v>
      </c>
      <c r="O4011" s="1" t="s">
        <v>271</v>
      </c>
      <c r="P4011" s="1" t="s">
        <v>91</v>
      </c>
      <c r="Q4011" s="1" t="s">
        <v>55</v>
      </c>
      <c r="R4011" s="1" t="s">
        <v>56</v>
      </c>
      <c r="T4011" s="1" t="s">
        <v>393</v>
      </c>
      <c r="U4011" s="1" t="s">
        <v>59</v>
      </c>
      <c r="W4011" s="1" t="s">
        <v>60</v>
      </c>
      <c r="X4011" s="1" t="s">
        <v>60</v>
      </c>
      <c r="AP4011" s="1" t="s">
        <v>60</v>
      </c>
      <c r="AR4011" s="1" t="s">
        <v>60</v>
      </c>
      <c r="AT4011" s="1" t="s">
        <v>274</v>
      </c>
      <c r="AU4011" s="1" t="s">
        <v>274</v>
      </c>
      <c r="AV4011" s="1" t="s">
        <v>275</v>
      </c>
      <c r="AW4011" s="3" t="str">
        <f t="shared" si="1"/>
        <v>Other</v>
      </c>
      <c r="AX4011" s="3" t="str">
        <f t="array" ref="AX4011">TEXTJOIN(", ", TRUE, IF(X4011:AS4011="Y", X$1:AS$1, IF(X4011:AS4011&lt;&gt;"", X$1:AS$1 &amp; ": " &amp; X4011:AS4011, "")))
</f>
        <v>Heroin, Heroin/Morph/Codeine, Any Opioid</v>
      </c>
    </row>
    <row r="4012">
      <c r="A4012" s="2">
        <v>42925.0</v>
      </c>
      <c r="B4012" s="1" t="s">
        <v>86</v>
      </c>
      <c r="C4012" s="1">
        <v>39.0</v>
      </c>
      <c r="D4012" s="1" t="s">
        <v>76</v>
      </c>
      <c r="E4012" s="1" t="s">
        <v>63</v>
      </c>
      <c r="G4012" s="1" t="s">
        <v>143</v>
      </c>
      <c r="H4012" s="1" t="s">
        <v>91</v>
      </c>
      <c r="I4012" s="1" t="s">
        <v>55</v>
      </c>
      <c r="J4012" s="1" t="s">
        <v>143</v>
      </c>
      <c r="K4012" s="1" t="s">
        <v>91</v>
      </c>
      <c r="L4012" s="1" t="s">
        <v>55</v>
      </c>
      <c r="M4012" s="1" t="s">
        <v>56</v>
      </c>
      <c r="N4012" s="1" t="s">
        <v>136</v>
      </c>
      <c r="O4012" s="1" t="s">
        <v>143</v>
      </c>
      <c r="P4012" s="1" t="s">
        <v>91</v>
      </c>
      <c r="Q4012" s="1" t="s">
        <v>55</v>
      </c>
      <c r="R4012" s="1" t="s">
        <v>56</v>
      </c>
      <c r="T4012" s="1" t="s">
        <v>83</v>
      </c>
      <c r="U4012" s="1" t="s">
        <v>59</v>
      </c>
      <c r="Z4012" s="1" t="s">
        <v>60</v>
      </c>
      <c r="AT4012" s="1" t="s">
        <v>145</v>
      </c>
      <c r="AU4012" s="1" t="s">
        <v>145</v>
      </c>
      <c r="AV4012" s="1" t="s">
        <v>146</v>
      </c>
      <c r="AW4012" s="3" t="str">
        <f t="shared" si="1"/>
        <v>Other</v>
      </c>
      <c r="AX4012" s="3" t="str">
        <f t="array" ref="AX4012">TEXTJOIN(", ", TRUE, IF(X4012:AS4012="Y", X$1:AS$1, IF(X4012:AS4012&lt;&gt;"", X$1:AS$1 &amp; ": " &amp; X4012:AS4012, "")))
</f>
        <v>Fentanyl</v>
      </c>
    </row>
    <row r="4013">
      <c r="A4013" s="2">
        <v>41286.0</v>
      </c>
      <c r="B4013" s="1" t="s">
        <v>50</v>
      </c>
      <c r="C4013" s="1">
        <v>21.0</v>
      </c>
      <c r="D4013" s="1" t="s">
        <v>51</v>
      </c>
      <c r="E4013" s="1" t="s">
        <v>63</v>
      </c>
      <c r="G4013" s="1" t="s">
        <v>420</v>
      </c>
      <c r="H4013" s="1" t="s">
        <v>54</v>
      </c>
      <c r="J4013" s="1" t="s">
        <v>103</v>
      </c>
      <c r="L4013" s="1" t="s">
        <v>55</v>
      </c>
      <c r="M4013" s="1" t="s">
        <v>44</v>
      </c>
      <c r="N4013" s="1" t="s">
        <v>1528</v>
      </c>
      <c r="O4013" s="1" t="s">
        <v>103</v>
      </c>
      <c r="P4013" s="1" t="s">
        <v>103</v>
      </c>
      <c r="R4013" s="1" t="s">
        <v>67</v>
      </c>
      <c r="T4013" s="1" t="s">
        <v>881</v>
      </c>
      <c r="U4013" s="1" t="s">
        <v>59</v>
      </c>
      <c r="X4013" s="1" t="s">
        <v>60</v>
      </c>
      <c r="AF4013" s="1" t="s">
        <v>60</v>
      </c>
      <c r="AT4013" s="1" t="s">
        <v>422</v>
      </c>
      <c r="AU4013" s="1" t="s">
        <v>167</v>
      </c>
      <c r="AV4013" s="1" t="s">
        <v>168</v>
      </c>
      <c r="AW4013" s="3" t="str">
        <f t="shared" si="1"/>
        <v>Other</v>
      </c>
      <c r="AX4013" s="3" t="str">
        <f t="array" ref="AX4013">TEXTJOIN(", ", TRUE, IF(X4013:AS4013="Y", X$1:AS$1, IF(X4013:AS4013&lt;&gt;"", X$1:AS$1 &amp; ": " &amp; X4013:AS4013, "")))
</f>
        <v>Heroin, Benzodiazepine</v>
      </c>
    </row>
    <row r="4014">
      <c r="A4014" s="2">
        <v>43576.0</v>
      </c>
      <c r="B4014" s="1" t="s">
        <v>50</v>
      </c>
      <c r="C4014" s="1">
        <v>33.0</v>
      </c>
      <c r="D4014" s="1" t="s">
        <v>76</v>
      </c>
      <c r="E4014" s="1" t="s">
        <v>63</v>
      </c>
      <c r="G4014" s="1" t="s">
        <v>3458</v>
      </c>
      <c r="H4014" s="1" t="s">
        <v>91</v>
      </c>
      <c r="I4014" s="1" t="s">
        <v>55</v>
      </c>
      <c r="J4014" s="1" t="s">
        <v>90</v>
      </c>
      <c r="K4014" s="1" t="s">
        <v>91</v>
      </c>
      <c r="L4014" s="1" t="s">
        <v>55</v>
      </c>
      <c r="M4014" s="1" t="s">
        <v>177</v>
      </c>
      <c r="N4014" s="1" t="s">
        <v>136</v>
      </c>
      <c r="O4014" s="1" t="s">
        <v>90</v>
      </c>
      <c r="P4014" s="1" t="s">
        <v>91</v>
      </c>
      <c r="Q4014" s="1" t="s">
        <v>55</v>
      </c>
      <c r="R4014" s="1" t="s">
        <v>44</v>
      </c>
      <c r="T4014" s="1" t="s">
        <v>4254</v>
      </c>
      <c r="U4014" s="1" t="s">
        <v>59</v>
      </c>
      <c r="X4014" s="1" t="s">
        <v>60</v>
      </c>
      <c r="Z4014" s="1" t="s">
        <v>60</v>
      </c>
      <c r="AP4014" s="1" t="s">
        <v>60</v>
      </c>
      <c r="AR4014" s="1" t="s">
        <v>60</v>
      </c>
      <c r="AS4014" s="1" t="s">
        <v>38</v>
      </c>
      <c r="AT4014" s="1" t="s">
        <v>3460</v>
      </c>
      <c r="AU4014" s="1" t="s">
        <v>96</v>
      </c>
      <c r="AV4014" s="1" t="s">
        <v>97</v>
      </c>
      <c r="AW4014" s="3" t="str">
        <f t="shared" si="1"/>
        <v>Other</v>
      </c>
      <c r="AX4014" s="3" t="str">
        <f t="array" ref="AX4014">TEXTJOIN(", ", TRUE, IF(X4014:AS4014="Y", X$1:AS$1, IF(X4014:AS4014&lt;&gt;"", X$1:AS$1 &amp; ": " &amp; X4014:AS4014, "")))
</f>
        <v>Heroin, Fentanyl, Heroin/Morph/Codeine, Any Opioid, Other: Xylazine</v>
      </c>
    </row>
    <row r="4015">
      <c r="A4015" s="2">
        <v>43289.0</v>
      </c>
      <c r="B4015" s="1" t="s">
        <v>50</v>
      </c>
      <c r="C4015" s="1">
        <v>27.0</v>
      </c>
      <c r="D4015" s="1" t="s">
        <v>51</v>
      </c>
      <c r="E4015" s="1" t="s">
        <v>63</v>
      </c>
      <c r="G4015" s="1" t="s">
        <v>4576</v>
      </c>
      <c r="H4015" s="1" t="s">
        <v>644</v>
      </c>
      <c r="I4015" s="1" t="s">
        <v>342</v>
      </c>
      <c r="J4015" s="1" t="s">
        <v>4576</v>
      </c>
      <c r="K4015" s="1" t="s">
        <v>644</v>
      </c>
      <c r="M4015" s="1" t="s">
        <v>56</v>
      </c>
      <c r="N4015" s="1" t="s">
        <v>119</v>
      </c>
      <c r="O4015" s="1" t="s">
        <v>201</v>
      </c>
      <c r="P4015" s="1" t="s">
        <v>54</v>
      </c>
      <c r="Q4015" s="1" t="s">
        <v>55</v>
      </c>
      <c r="R4015" s="1" t="s">
        <v>67</v>
      </c>
      <c r="T4015" s="1" t="s">
        <v>4577</v>
      </c>
      <c r="U4015" s="1" t="s">
        <v>59</v>
      </c>
      <c r="X4015" s="1" t="s">
        <v>60</v>
      </c>
      <c r="AF4015" s="1" t="s">
        <v>60</v>
      </c>
      <c r="AH4015" s="1" t="s">
        <v>60</v>
      </c>
      <c r="AP4015" s="1" t="s">
        <v>60</v>
      </c>
      <c r="AR4015" s="1" t="s">
        <v>60</v>
      </c>
      <c r="AV4015" s="1" t="s">
        <v>206</v>
      </c>
      <c r="AW4015" s="3" t="str">
        <f t="shared" si="1"/>
        <v>Other</v>
      </c>
      <c r="AX4015" s="3" t="str">
        <f t="array" ref="AX4015">TEXTJOIN(", ", TRUE, IF(X4015:AS4015="Y", X$1:AS$1, IF(X4015:AS4015&lt;&gt;"", X$1:AS$1 &amp; ": " &amp; X4015:AS4015, "")))
</f>
        <v>Heroin, Benzodiazepine, Meth/Amphetamine, Heroin/Morph/Codeine, Any Opioid</v>
      </c>
    </row>
    <row r="4016">
      <c r="A4016" s="4">
        <v>43792.0</v>
      </c>
      <c r="B4016" s="1" t="s">
        <v>50</v>
      </c>
      <c r="C4016" s="1">
        <v>44.0</v>
      </c>
      <c r="D4016" s="1" t="s">
        <v>51</v>
      </c>
      <c r="E4016" s="1" t="s">
        <v>63</v>
      </c>
      <c r="G4016" s="1" t="s">
        <v>255</v>
      </c>
      <c r="H4016" s="1" t="s">
        <v>103</v>
      </c>
      <c r="I4016" s="1" t="s">
        <v>55</v>
      </c>
      <c r="J4016" s="1" t="s">
        <v>255</v>
      </c>
      <c r="K4016" s="1" t="s">
        <v>103</v>
      </c>
      <c r="L4016" s="1" t="s">
        <v>55</v>
      </c>
      <c r="M4016" s="1" t="s">
        <v>56</v>
      </c>
      <c r="N4016" s="1" t="s">
        <v>66</v>
      </c>
      <c r="O4016" s="1" t="s">
        <v>255</v>
      </c>
      <c r="P4016" s="1" t="s">
        <v>103</v>
      </c>
      <c r="Q4016" s="1" t="s">
        <v>55</v>
      </c>
      <c r="R4016" s="1" t="s">
        <v>56</v>
      </c>
      <c r="T4016" s="1" t="s">
        <v>4578</v>
      </c>
      <c r="U4016" s="1" t="s">
        <v>59</v>
      </c>
      <c r="Z4016" s="1" t="s">
        <v>60</v>
      </c>
      <c r="AR4016" s="1" t="s">
        <v>60</v>
      </c>
      <c r="AS4016" s="1" t="s">
        <v>38</v>
      </c>
      <c r="AT4016" s="1" t="s">
        <v>259</v>
      </c>
      <c r="AU4016" s="1" t="s">
        <v>259</v>
      </c>
      <c r="AV4016" s="1" t="s">
        <v>520</v>
      </c>
      <c r="AW4016" s="3" t="str">
        <f t="shared" si="1"/>
        <v>Other</v>
      </c>
      <c r="AX4016" s="3" t="str">
        <f t="array" ref="AX4016">TEXTJOIN(", ", TRUE, IF(X4016:AS4016="Y", X$1:AS$1, IF(X4016:AS4016&lt;&gt;"", X$1:AS$1 &amp; ": " &amp; X4016:AS4016, "")))
</f>
        <v>Fentanyl, Any Opioid, Other: Xylazine</v>
      </c>
    </row>
    <row r="4017">
      <c r="A4017" s="2">
        <v>44028.0</v>
      </c>
      <c r="B4017" s="1" t="s">
        <v>50</v>
      </c>
      <c r="C4017" s="1">
        <v>45.0</v>
      </c>
      <c r="D4017" s="1" t="s">
        <v>76</v>
      </c>
      <c r="E4017" s="1" t="s">
        <v>63</v>
      </c>
      <c r="G4017" s="1" t="s">
        <v>967</v>
      </c>
      <c r="H4017" s="1" t="s">
        <v>103</v>
      </c>
      <c r="I4017" s="1" t="s">
        <v>55</v>
      </c>
      <c r="J4017" s="1" t="s">
        <v>256</v>
      </c>
      <c r="K4017" s="1" t="s">
        <v>103</v>
      </c>
      <c r="L4017" s="1" t="s">
        <v>55</v>
      </c>
      <c r="M4017" s="1" t="s">
        <v>44</v>
      </c>
      <c r="N4017" s="1" t="s">
        <v>178</v>
      </c>
      <c r="O4017" s="1" t="s">
        <v>256</v>
      </c>
      <c r="P4017" s="1" t="s">
        <v>103</v>
      </c>
      <c r="Q4017" s="1" t="s">
        <v>55</v>
      </c>
      <c r="R4017" s="1" t="s">
        <v>67</v>
      </c>
      <c r="T4017" s="1" t="s">
        <v>4579</v>
      </c>
      <c r="U4017" s="1" t="s">
        <v>59</v>
      </c>
      <c r="AT4017" s="1" t="s">
        <v>969</v>
      </c>
      <c r="AU4017" s="1" t="s">
        <v>282</v>
      </c>
      <c r="AV4017" s="1" t="s">
        <v>260</v>
      </c>
      <c r="AW4017" s="3" t="str">
        <f t="shared" si="1"/>
        <v>Other</v>
      </c>
      <c r="AX4017" s="3" t="str">
        <f t="array" ref="AX4017">TEXTJOIN(", ", TRUE, IF(X4017:AS4017="Y", X$1:AS$1, IF(X4017:AS4017&lt;&gt;"", X$1:AS$1 &amp; ": " &amp; X4017:AS4017, "")))
</f>
        <v/>
      </c>
    </row>
    <row r="4018">
      <c r="A4018" s="4">
        <v>43459.0</v>
      </c>
      <c r="B4018" s="1" t="s">
        <v>50</v>
      </c>
      <c r="C4018" s="1">
        <v>54.0</v>
      </c>
      <c r="D4018" s="1" t="s">
        <v>76</v>
      </c>
      <c r="E4018" s="1" t="s">
        <v>52</v>
      </c>
      <c r="G4018" s="1" t="s">
        <v>103</v>
      </c>
      <c r="H4018" s="1" t="s">
        <v>103</v>
      </c>
      <c r="I4018" s="1" t="s">
        <v>55</v>
      </c>
      <c r="J4018" s="1" t="s">
        <v>103</v>
      </c>
      <c r="K4018" s="1" t="s">
        <v>103</v>
      </c>
      <c r="M4018" s="1" t="s">
        <v>44</v>
      </c>
      <c r="N4018" s="1" t="s">
        <v>136</v>
      </c>
      <c r="O4018" s="1" t="s">
        <v>103</v>
      </c>
      <c r="P4018" s="1" t="s">
        <v>103</v>
      </c>
      <c r="Q4018" s="1" t="s">
        <v>55</v>
      </c>
      <c r="R4018" s="1" t="s">
        <v>44</v>
      </c>
      <c r="T4018" s="1" t="s">
        <v>4580</v>
      </c>
      <c r="U4018" s="1" t="s">
        <v>59</v>
      </c>
      <c r="X4018" s="1" t="s">
        <v>60</v>
      </c>
      <c r="Y4018" s="1" t="s">
        <v>60</v>
      </c>
      <c r="AD4018" s="1" t="s">
        <v>60</v>
      </c>
      <c r="AJ4018" s="1" t="s">
        <v>60</v>
      </c>
      <c r="AP4018" s="1" t="s">
        <v>60</v>
      </c>
      <c r="AR4018" s="1" t="s">
        <v>60</v>
      </c>
      <c r="AT4018" s="1" t="s">
        <v>167</v>
      </c>
      <c r="AU4018" s="1" t="s">
        <v>167</v>
      </c>
      <c r="AV4018" s="1" t="s">
        <v>168</v>
      </c>
      <c r="AW4018" s="3" t="str">
        <f t="shared" si="1"/>
        <v>Other</v>
      </c>
      <c r="AX4018" s="3" t="str">
        <f t="array" ref="AX4018">TEXTJOIN(", ", TRUE, IF(X4018:AS4018="Y", X$1:AS$1, IF(X4018:AS4018&lt;&gt;"", X$1:AS$1 &amp; ": " &amp; X4018:AS4018, "")))
</f>
        <v>Heroin, Cocaine, Ethanol, Tramad, Heroin/Morph/Codeine, Any Opioid</v>
      </c>
    </row>
    <row r="4019">
      <c r="A4019" s="4">
        <v>44125.0</v>
      </c>
      <c r="B4019" s="1" t="s">
        <v>50</v>
      </c>
      <c r="C4019" s="1">
        <v>55.0</v>
      </c>
      <c r="D4019" s="1" t="s">
        <v>76</v>
      </c>
      <c r="E4019" s="1" t="s">
        <v>63</v>
      </c>
      <c r="G4019" s="1" t="s">
        <v>82</v>
      </c>
      <c r="H4019" s="1" t="s">
        <v>54</v>
      </c>
      <c r="I4019" s="1" t="s">
        <v>55</v>
      </c>
      <c r="J4019" s="1" t="s">
        <v>82</v>
      </c>
      <c r="K4019" s="1" t="s">
        <v>54</v>
      </c>
      <c r="L4019" s="1" t="s">
        <v>55</v>
      </c>
      <c r="M4019" s="1" t="s">
        <v>56</v>
      </c>
      <c r="N4019" s="1" t="s">
        <v>178</v>
      </c>
      <c r="O4019" s="1" t="s">
        <v>82</v>
      </c>
      <c r="P4019" s="1" t="s">
        <v>54</v>
      </c>
      <c r="Q4019" s="1" t="s">
        <v>55</v>
      </c>
      <c r="R4019" s="1" t="s">
        <v>67</v>
      </c>
      <c r="T4019" s="1" t="s">
        <v>4581</v>
      </c>
      <c r="U4019" s="1" t="s">
        <v>59</v>
      </c>
      <c r="V4019" s="1" t="s">
        <v>2649</v>
      </c>
      <c r="Y4019" s="1" t="s">
        <v>60</v>
      </c>
      <c r="AI4019" s="1" t="s">
        <v>60</v>
      </c>
      <c r="AT4019" s="1" t="s">
        <v>329</v>
      </c>
      <c r="AU4019" s="1" t="s">
        <v>329</v>
      </c>
      <c r="AV4019" s="1" t="s">
        <v>85</v>
      </c>
      <c r="AW4019" s="3" t="str">
        <f t="shared" si="1"/>
        <v>Other</v>
      </c>
      <c r="AX4019" s="3" t="str">
        <f t="array" ref="AX4019">TEXTJOIN(", ", TRUE, IF(X4019:AS4019="Y", X$1:AS$1, IF(X4019:AS4019&lt;&gt;"", X$1:AS$1 &amp; ": " &amp; X4019:AS4019, "")))
</f>
        <v>Cocaine, Amphet</v>
      </c>
    </row>
    <row r="4020">
      <c r="A4020" s="2">
        <v>43274.0</v>
      </c>
      <c r="B4020" s="1" t="s">
        <v>50</v>
      </c>
      <c r="C4020" s="1">
        <v>35.0</v>
      </c>
      <c r="D4020" s="1" t="s">
        <v>51</v>
      </c>
      <c r="E4020" s="1" t="s">
        <v>63</v>
      </c>
      <c r="F4020" s="1" t="s">
        <v>137</v>
      </c>
      <c r="G4020" s="1" t="s">
        <v>91</v>
      </c>
      <c r="H4020" s="1" t="s">
        <v>91</v>
      </c>
      <c r="I4020" s="1" t="s">
        <v>55</v>
      </c>
      <c r="J4020" s="1" t="s">
        <v>91</v>
      </c>
      <c r="K4020" s="1" t="s">
        <v>91</v>
      </c>
      <c r="M4020" s="1" t="s">
        <v>56</v>
      </c>
      <c r="N4020" s="1" t="s">
        <v>93</v>
      </c>
      <c r="O4020" s="1" t="s">
        <v>91</v>
      </c>
      <c r="P4020" s="1" t="s">
        <v>91</v>
      </c>
      <c r="Q4020" s="1" t="s">
        <v>55</v>
      </c>
      <c r="R4020" s="1" t="s">
        <v>56</v>
      </c>
      <c r="T4020" s="1" t="s">
        <v>2714</v>
      </c>
      <c r="U4020" s="1" t="s">
        <v>59</v>
      </c>
      <c r="V4020" s="1" t="s">
        <v>4582</v>
      </c>
      <c r="Z4020" s="1" t="s">
        <v>60</v>
      </c>
      <c r="AG4020" s="1" t="s">
        <v>60</v>
      </c>
      <c r="AR4020" s="1" t="s">
        <v>60</v>
      </c>
      <c r="AT4020" s="1" t="s">
        <v>110</v>
      </c>
      <c r="AU4020" s="1" t="s">
        <v>110</v>
      </c>
      <c r="AV4020" s="1" t="s">
        <v>111</v>
      </c>
      <c r="AW4020" s="3" t="str">
        <f t="shared" si="1"/>
        <v>Other</v>
      </c>
      <c r="AX4020" s="3" t="str">
        <f t="array" ref="AX4020">TEXTJOIN(", ", TRUE, IF(X4020:AS4020="Y", X$1:AS$1, IF(X4020:AS4020&lt;&gt;"", X$1:AS$1 &amp; ": " &amp; X4020:AS4020, "")))
</f>
        <v>Fentanyl, Methadone, Any Opioid</v>
      </c>
    </row>
    <row r="4021">
      <c r="A4021" s="2">
        <v>44207.0</v>
      </c>
      <c r="B4021" s="1" t="s">
        <v>50</v>
      </c>
      <c r="C4021" s="1">
        <v>45.0</v>
      </c>
      <c r="D4021" s="1" t="s">
        <v>51</v>
      </c>
      <c r="E4021" s="1" t="s">
        <v>63</v>
      </c>
      <c r="G4021" s="1" t="s">
        <v>176</v>
      </c>
      <c r="H4021" s="1" t="s">
        <v>121</v>
      </c>
      <c r="I4021" s="1" t="s">
        <v>55</v>
      </c>
      <c r="J4021" s="1" t="s">
        <v>176</v>
      </c>
      <c r="K4021" s="1" t="s">
        <v>121</v>
      </c>
      <c r="L4021" s="1" t="s">
        <v>55</v>
      </c>
      <c r="M4021" s="1" t="s">
        <v>56</v>
      </c>
      <c r="N4021" s="1" t="s">
        <v>155</v>
      </c>
      <c r="O4021" s="1" t="s">
        <v>176</v>
      </c>
      <c r="P4021" s="1" t="s">
        <v>121</v>
      </c>
      <c r="Q4021" s="1" t="s">
        <v>55</v>
      </c>
      <c r="R4021" s="1" t="s">
        <v>56</v>
      </c>
      <c r="T4021" s="1" t="s">
        <v>4583</v>
      </c>
      <c r="U4021" s="1" t="s">
        <v>59</v>
      </c>
      <c r="Z4021" s="1" t="s">
        <v>60</v>
      </c>
      <c r="AJ4021" s="1" t="s">
        <v>60</v>
      </c>
      <c r="AR4021" s="1" t="s">
        <v>60</v>
      </c>
      <c r="AT4021" s="1" t="s">
        <v>183</v>
      </c>
      <c r="AU4021" s="1" t="s">
        <v>183</v>
      </c>
      <c r="AV4021" s="1" t="s">
        <v>244</v>
      </c>
      <c r="AW4021" s="3" t="str">
        <f t="shared" si="1"/>
        <v>Other</v>
      </c>
      <c r="AX4021" s="3" t="str">
        <f t="array" ref="AX4021">TEXTJOIN(", ", TRUE, IF(X4021:AS4021="Y", X$1:AS$1, IF(X4021:AS4021&lt;&gt;"", X$1:AS$1 &amp; ": " &amp; X4021:AS4021, "")))
</f>
        <v>Fentanyl, Tramad, Any Opioid</v>
      </c>
    </row>
    <row r="4022">
      <c r="A4022" s="2">
        <v>42403.0</v>
      </c>
      <c r="B4022" s="1" t="s">
        <v>50</v>
      </c>
      <c r="C4022" s="1">
        <v>33.0</v>
      </c>
      <c r="D4022" s="1" t="s">
        <v>51</v>
      </c>
      <c r="E4022" s="1" t="s">
        <v>52</v>
      </c>
      <c r="G4022" s="1" t="s">
        <v>397</v>
      </c>
      <c r="H4022" s="1" t="s">
        <v>103</v>
      </c>
      <c r="I4022" s="1" t="s">
        <v>55</v>
      </c>
      <c r="J4022" s="1" t="s">
        <v>103</v>
      </c>
      <c r="M4022" s="1" t="s">
        <v>193</v>
      </c>
      <c r="N4022" s="1" t="s">
        <v>136</v>
      </c>
      <c r="O4022" s="1" t="s">
        <v>103</v>
      </c>
      <c r="R4022" s="1" t="s">
        <v>44</v>
      </c>
      <c r="S4022" s="1" t="s">
        <v>4584</v>
      </c>
      <c r="T4022" s="1" t="s">
        <v>4585</v>
      </c>
      <c r="U4022" s="1" t="s">
        <v>59</v>
      </c>
      <c r="W4022" s="1" t="s">
        <v>60</v>
      </c>
      <c r="X4022" s="1" t="s">
        <v>60</v>
      </c>
      <c r="Z4022" s="1" t="s">
        <v>60</v>
      </c>
      <c r="AD4022" s="1" t="s">
        <v>60</v>
      </c>
      <c r="AP4022" s="1" t="s">
        <v>60</v>
      </c>
      <c r="AR4022" s="1" t="s">
        <v>60</v>
      </c>
      <c r="AT4022" s="1" t="s">
        <v>399</v>
      </c>
      <c r="AU4022" s="1" t="s">
        <v>167</v>
      </c>
      <c r="AV4022" s="1" t="s">
        <v>168</v>
      </c>
      <c r="AW4022" s="3" t="str">
        <f t="shared" si="1"/>
        <v>Other</v>
      </c>
      <c r="AX4022" s="3" t="str">
        <f t="array" ref="AX4022">TEXTJOIN(", ", TRUE, IF(X4022:AS4022="Y", X$1:AS$1, IF(X4022:AS4022&lt;&gt;"", X$1:AS$1 &amp; ": " &amp; X4022:AS4022, "")))
</f>
        <v>Heroin, Fentanyl, Ethanol, Heroin/Morph/Codeine, Any Opioid</v>
      </c>
    </row>
    <row r="4023">
      <c r="A4023" s="2">
        <v>44429.0</v>
      </c>
      <c r="B4023" s="1" t="s">
        <v>50</v>
      </c>
      <c r="C4023" s="1">
        <v>51.0</v>
      </c>
      <c r="D4023" s="1" t="s">
        <v>51</v>
      </c>
      <c r="E4023" s="1" t="s">
        <v>63</v>
      </c>
      <c r="F4023" s="1" t="s">
        <v>267</v>
      </c>
      <c r="G4023" s="1" t="s">
        <v>91</v>
      </c>
      <c r="H4023" s="1" t="s">
        <v>91</v>
      </c>
      <c r="I4023" s="1" t="s">
        <v>55</v>
      </c>
      <c r="J4023" s="1" t="s">
        <v>271</v>
      </c>
      <c r="K4023" s="1" t="s">
        <v>91</v>
      </c>
      <c r="L4023" s="1" t="s">
        <v>55</v>
      </c>
      <c r="M4023" s="1" t="s">
        <v>56</v>
      </c>
      <c r="N4023" s="1" t="s">
        <v>155</v>
      </c>
      <c r="O4023" s="1" t="s">
        <v>271</v>
      </c>
      <c r="P4023" s="1" t="s">
        <v>91</v>
      </c>
      <c r="Q4023" s="1" t="s">
        <v>55</v>
      </c>
      <c r="R4023" s="1" t="s">
        <v>44</v>
      </c>
      <c r="S4023" s="1" t="s">
        <v>4586</v>
      </c>
      <c r="T4023" s="1" t="s">
        <v>83</v>
      </c>
      <c r="U4023" s="1" t="s">
        <v>59</v>
      </c>
      <c r="Z4023" s="1" t="s">
        <v>60</v>
      </c>
      <c r="AR4023" s="1" t="s">
        <v>60</v>
      </c>
      <c r="AT4023" s="1" t="s">
        <v>110</v>
      </c>
      <c r="AU4023" s="1" t="s">
        <v>274</v>
      </c>
      <c r="AV4023" s="1" t="s">
        <v>275</v>
      </c>
      <c r="AW4023" s="3" t="str">
        <f t="shared" si="1"/>
        <v>Other</v>
      </c>
      <c r="AX4023" s="3" t="str">
        <f t="array" ref="AX4023">TEXTJOIN(", ", TRUE, IF(X4023:AS4023="Y", X$1:AS$1, IF(X4023:AS4023&lt;&gt;"", X$1:AS$1 &amp; ": " &amp; X4023:AS4023, "")))
</f>
        <v>Fentanyl, Any Opioid</v>
      </c>
    </row>
    <row r="4024">
      <c r="A4024" s="2">
        <v>43350.0</v>
      </c>
      <c r="B4024" s="1" t="s">
        <v>50</v>
      </c>
      <c r="C4024" s="1">
        <v>54.0</v>
      </c>
      <c r="D4024" s="1" t="s">
        <v>51</v>
      </c>
      <c r="E4024" s="1" t="s">
        <v>63</v>
      </c>
      <c r="F4024" s="1" t="s">
        <v>137</v>
      </c>
      <c r="G4024" s="1" t="s">
        <v>185</v>
      </c>
      <c r="H4024" s="1" t="s">
        <v>91</v>
      </c>
      <c r="I4024" s="1" t="s">
        <v>55</v>
      </c>
      <c r="J4024" s="1" t="s">
        <v>185</v>
      </c>
      <c r="K4024" s="1" t="s">
        <v>91</v>
      </c>
      <c r="M4024" s="1" t="s">
        <v>56</v>
      </c>
      <c r="N4024" s="1" t="s">
        <v>66</v>
      </c>
      <c r="O4024" s="1" t="s">
        <v>185</v>
      </c>
      <c r="P4024" s="1" t="s">
        <v>91</v>
      </c>
      <c r="Q4024" s="1" t="s">
        <v>55</v>
      </c>
      <c r="R4024" s="1" t="s">
        <v>56</v>
      </c>
      <c r="T4024" s="1" t="s">
        <v>4587</v>
      </c>
      <c r="U4024" s="1" t="s">
        <v>59</v>
      </c>
      <c r="Z4024" s="1" t="s">
        <v>60</v>
      </c>
      <c r="AA4024" s="1" t="s">
        <v>60</v>
      </c>
      <c r="AR4024" s="1" t="s">
        <v>60</v>
      </c>
      <c r="AT4024" s="1" t="s">
        <v>188</v>
      </c>
      <c r="AU4024" s="1" t="s">
        <v>188</v>
      </c>
      <c r="AV4024" s="1" t="s">
        <v>189</v>
      </c>
      <c r="AW4024" s="3" t="str">
        <f t="shared" si="1"/>
        <v>Other</v>
      </c>
      <c r="AX4024" s="3" t="str">
        <f t="array" ref="AX4024">TEXTJOIN(", ", TRUE, IF(X4024:AS4024="Y", X$1:AS$1, IF(X4024:AS4024&lt;&gt;"", X$1:AS$1 &amp; ": " &amp; X4024:AS4024, "")))
</f>
        <v>Fentanyl, Fentanyl Analogue, Any Opioid</v>
      </c>
    </row>
    <row r="4025">
      <c r="A4025" s="4">
        <v>41588.0</v>
      </c>
      <c r="B4025" s="1" t="s">
        <v>50</v>
      </c>
      <c r="C4025" s="1">
        <v>40.0</v>
      </c>
      <c r="D4025" s="1" t="s">
        <v>76</v>
      </c>
      <c r="E4025" s="1" t="s">
        <v>63</v>
      </c>
      <c r="G4025" s="1" t="s">
        <v>455</v>
      </c>
      <c r="H4025" s="1" t="s">
        <v>103</v>
      </c>
      <c r="O4025" s="1" t="s">
        <v>103</v>
      </c>
      <c r="P4025" s="1" t="s">
        <v>103</v>
      </c>
      <c r="R4025" s="1" t="s">
        <v>67</v>
      </c>
      <c r="T4025" s="1" t="s">
        <v>4588</v>
      </c>
      <c r="U4025" s="1" t="s">
        <v>59</v>
      </c>
      <c r="Y4025" s="1" t="s">
        <v>60</v>
      </c>
      <c r="AT4025" s="1" t="s">
        <v>457</v>
      </c>
      <c r="AU4025" s="1" t="s">
        <v>62</v>
      </c>
      <c r="AV4025" s="1" t="s">
        <v>168</v>
      </c>
      <c r="AW4025" s="3" t="str">
        <f t="shared" si="1"/>
        <v>Other</v>
      </c>
      <c r="AX4025" s="3" t="str">
        <f t="array" ref="AX4025">TEXTJOIN(", ", TRUE, IF(X4025:AS4025="Y", X$1:AS$1, IF(X4025:AS4025&lt;&gt;"", X$1:AS$1 &amp; ": " &amp; X4025:AS4025, "")))
</f>
        <v>Cocaine</v>
      </c>
    </row>
    <row r="4026">
      <c r="A4026" s="2">
        <v>40945.0</v>
      </c>
      <c r="B4026" s="1" t="s">
        <v>50</v>
      </c>
      <c r="C4026" s="1">
        <v>41.0</v>
      </c>
      <c r="D4026" s="1" t="s">
        <v>51</v>
      </c>
      <c r="E4026" s="1" t="s">
        <v>63</v>
      </c>
      <c r="G4026" s="1" t="s">
        <v>1062</v>
      </c>
      <c r="H4026" s="1" t="s">
        <v>125</v>
      </c>
      <c r="J4026" s="1" t="s">
        <v>1062</v>
      </c>
      <c r="L4026" s="1" t="s">
        <v>55</v>
      </c>
      <c r="M4026" s="1" t="s">
        <v>56</v>
      </c>
      <c r="N4026" s="1" t="s">
        <v>836</v>
      </c>
      <c r="O4026" s="1" t="s">
        <v>1062</v>
      </c>
      <c r="P4026" s="1" t="s">
        <v>125</v>
      </c>
      <c r="R4026" s="1" t="s">
        <v>67</v>
      </c>
      <c r="T4026" s="1" t="s">
        <v>232</v>
      </c>
      <c r="U4026" s="1" t="s">
        <v>59</v>
      </c>
      <c r="Y4026" s="1" t="s">
        <v>60</v>
      </c>
      <c r="AD4026" s="1" t="s">
        <v>60</v>
      </c>
      <c r="AT4026" s="1" t="s">
        <v>1064</v>
      </c>
      <c r="AU4026" s="1" t="s">
        <v>1064</v>
      </c>
      <c r="AV4026" s="1" t="s">
        <v>1065</v>
      </c>
      <c r="AW4026" s="3" t="str">
        <f t="shared" si="1"/>
        <v>Other</v>
      </c>
      <c r="AX4026" s="3" t="str">
        <f t="array" ref="AX4026">TEXTJOIN(", ", TRUE, IF(X4026:AS4026="Y", X$1:AS$1, IF(X4026:AS4026&lt;&gt;"", X$1:AS$1 &amp; ": " &amp; X4026:AS4026, "")))
</f>
        <v>Cocaine, Ethanol</v>
      </c>
    </row>
    <row r="4027">
      <c r="A4027" s="4">
        <v>43099.0</v>
      </c>
      <c r="B4027" s="1" t="s">
        <v>86</v>
      </c>
      <c r="C4027" s="1">
        <v>68.0</v>
      </c>
      <c r="D4027" s="1" t="s">
        <v>76</v>
      </c>
      <c r="E4027" s="1" t="s">
        <v>63</v>
      </c>
      <c r="G4027" s="1" t="s">
        <v>143</v>
      </c>
      <c r="H4027" s="1" t="s">
        <v>91</v>
      </c>
      <c r="I4027" s="1" t="s">
        <v>55</v>
      </c>
      <c r="J4027" s="1" t="s">
        <v>143</v>
      </c>
      <c r="K4027" s="1" t="s">
        <v>91</v>
      </c>
      <c r="L4027" s="1" t="s">
        <v>55</v>
      </c>
      <c r="M4027" s="1" t="s">
        <v>56</v>
      </c>
      <c r="N4027" s="1" t="s">
        <v>136</v>
      </c>
      <c r="O4027" s="1" t="s">
        <v>143</v>
      </c>
      <c r="P4027" s="1" t="s">
        <v>91</v>
      </c>
      <c r="Q4027" s="1" t="s">
        <v>55</v>
      </c>
      <c r="R4027" s="1" t="s">
        <v>44</v>
      </c>
      <c r="S4027" s="1" t="s">
        <v>3060</v>
      </c>
      <c r="T4027" s="1" t="s">
        <v>4031</v>
      </c>
      <c r="U4027" s="1" t="s">
        <v>59</v>
      </c>
      <c r="X4027" s="1" t="s">
        <v>60</v>
      </c>
      <c r="Z4027" s="1" t="s">
        <v>60</v>
      </c>
      <c r="AJ4027" s="1" t="s">
        <v>60</v>
      </c>
      <c r="AT4027" s="1" t="s">
        <v>145</v>
      </c>
      <c r="AU4027" s="1" t="s">
        <v>145</v>
      </c>
      <c r="AV4027" s="1" t="s">
        <v>146</v>
      </c>
      <c r="AW4027" s="3" t="str">
        <f t="shared" si="1"/>
        <v>Other</v>
      </c>
      <c r="AX4027" s="3" t="str">
        <f t="array" ref="AX4027">TEXTJOIN(", ", TRUE, IF(X4027:AS4027="Y", X$1:AS$1, IF(X4027:AS4027&lt;&gt;"", X$1:AS$1 &amp; ": " &amp; X4027:AS4027, "")))
</f>
        <v>Heroin, Fentanyl, Tramad</v>
      </c>
    </row>
    <row r="4028">
      <c r="A4028" s="4">
        <v>42325.0</v>
      </c>
      <c r="B4028" s="1" t="s">
        <v>86</v>
      </c>
      <c r="C4028" s="1">
        <v>21.0</v>
      </c>
      <c r="D4028" s="1" t="s">
        <v>51</v>
      </c>
      <c r="E4028" s="1" t="s">
        <v>63</v>
      </c>
      <c r="G4028" s="1" t="s">
        <v>1248</v>
      </c>
      <c r="H4028" s="1" t="s">
        <v>54</v>
      </c>
      <c r="I4028" s="1" t="s">
        <v>55</v>
      </c>
      <c r="J4028" s="1" t="s">
        <v>2070</v>
      </c>
      <c r="M4028" s="1" t="s">
        <v>193</v>
      </c>
      <c r="O4028" s="1" t="s">
        <v>2070</v>
      </c>
      <c r="P4028" s="1" t="s">
        <v>299</v>
      </c>
      <c r="Q4028" s="1" t="s">
        <v>55</v>
      </c>
      <c r="R4028" s="1" t="s">
        <v>44</v>
      </c>
      <c r="T4028" s="1" t="s">
        <v>4589</v>
      </c>
      <c r="U4028" s="1" t="s">
        <v>59</v>
      </c>
      <c r="W4028" s="1" t="s">
        <v>60</v>
      </c>
      <c r="X4028" s="1" t="s">
        <v>60</v>
      </c>
      <c r="AD4028" s="1" t="s">
        <v>60</v>
      </c>
      <c r="AP4028" s="1" t="s">
        <v>60</v>
      </c>
      <c r="AR4028" s="1" t="s">
        <v>60</v>
      </c>
      <c r="AT4028" s="1" t="s">
        <v>1250</v>
      </c>
      <c r="AU4028" s="1" t="s">
        <v>2072</v>
      </c>
      <c r="AV4028" s="1" t="s">
        <v>4590</v>
      </c>
      <c r="AW4028" s="3" t="str">
        <f t="shared" si="1"/>
        <v>Other</v>
      </c>
      <c r="AX4028" s="3" t="str">
        <f t="array" ref="AX4028">TEXTJOIN(", ", TRUE, IF(X4028:AS4028="Y", X$1:AS$1, IF(X4028:AS4028&lt;&gt;"", X$1:AS$1 &amp; ": " &amp; X4028:AS4028, "")))
</f>
        <v>Heroin, Ethanol, Heroin/Morph/Codeine, Any Opioid</v>
      </c>
    </row>
    <row r="4029">
      <c r="A4029" s="2">
        <v>41520.0</v>
      </c>
      <c r="B4029" s="1" t="s">
        <v>50</v>
      </c>
      <c r="C4029" s="1">
        <v>28.0</v>
      </c>
      <c r="D4029" s="1" t="s">
        <v>51</v>
      </c>
      <c r="E4029" s="1" t="s">
        <v>63</v>
      </c>
      <c r="G4029" s="1" t="s">
        <v>300</v>
      </c>
      <c r="H4029" s="1" t="s">
        <v>299</v>
      </c>
      <c r="J4029" s="1" t="s">
        <v>300</v>
      </c>
      <c r="L4029" s="1" t="s">
        <v>55</v>
      </c>
      <c r="M4029" s="1" t="s">
        <v>56</v>
      </c>
      <c r="N4029" s="1" t="s">
        <v>276</v>
      </c>
      <c r="O4029" s="1" t="s">
        <v>300</v>
      </c>
      <c r="P4029" s="1" t="s">
        <v>299</v>
      </c>
      <c r="R4029" s="1" t="s">
        <v>56</v>
      </c>
      <c r="T4029" s="1" t="s">
        <v>78</v>
      </c>
      <c r="U4029" s="1" t="s">
        <v>59</v>
      </c>
      <c r="X4029" s="1" t="s">
        <v>60</v>
      </c>
      <c r="AT4029" s="1" t="s">
        <v>304</v>
      </c>
      <c r="AU4029" s="1" t="s">
        <v>304</v>
      </c>
      <c r="AV4029" s="1" t="s">
        <v>302</v>
      </c>
      <c r="AW4029" s="3" t="str">
        <f t="shared" si="1"/>
        <v>Other</v>
      </c>
      <c r="AX4029" s="3" t="str">
        <f t="array" ref="AX4029">TEXTJOIN(", ", TRUE, IF(X4029:AS4029="Y", X$1:AS$1, IF(X4029:AS4029&lt;&gt;"", X$1:AS$1 &amp; ": " &amp; X4029:AS4029, "")))
</f>
        <v>Heroin</v>
      </c>
    </row>
    <row r="4030">
      <c r="A4030" s="2">
        <v>42813.0</v>
      </c>
      <c r="B4030" s="1" t="s">
        <v>86</v>
      </c>
      <c r="C4030" s="1">
        <v>52.0</v>
      </c>
      <c r="D4030" s="1" t="s">
        <v>51</v>
      </c>
      <c r="E4030" s="1" t="s">
        <v>63</v>
      </c>
      <c r="J4030" s="1" t="s">
        <v>143</v>
      </c>
      <c r="K4030" s="1" t="s">
        <v>91</v>
      </c>
      <c r="L4030" s="1" t="s">
        <v>55</v>
      </c>
      <c r="M4030" s="1" t="s">
        <v>820</v>
      </c>
      <c r="N4030" s="1" t="s">
        <v>136</v>
      </c>
      <c r="O4030" s="1" t="s">
        <v>143</v>
      </c>
      <c r="P4030" s="1" t="s">
        <v>91</v>
      </c>
      <c r="Q4030" s="1" t="s">
        <v>55</v>
      </c>
      <c r="R4030" s="1" t="s">
        <v>67</v>
      </c>
      <c r="T4030" s="1" t="s">
        <v>4591</v>
      </c>
      <c r="U4030" s="1" t="s">
        <v>59</v>
      </c>
      <c r="Y4030" s="1" t="s">
        <v>60</v>
      </c>
      <c r="Z4030" s="1" t="s">
        <v>60</v>
      </c>
      <c r="AA4030" s="1" t="s">
        <v>60</v>
      </c>
      <c r="AB4030" s="1" t="s">
        <v>60</v>
      </c>
      <c r="AT4030" s="1" t="s">
        <v>62</v>
      </c>
      <c r="AU4030" s="1" t="s">
        <v>145</v>
      </c>
      <c r="AV4030" s="1" t="s">
        <v>146</v>
      </c>
      <c r="AW4030" s="3" t="str">
        <f t="shared" si="1"/>
        <v>Other</v>
      </c>
      <c r="AX4030" s="3" t="str">
        <f t="array" ref="AX4030">TEXTJOIN(", ", TRUE, IF(X4030:AS4030="Y", X$1:AS$1, IF(X4030:AS4030&lt;&gt;"", X$1:AS$1 &amp; ": " &amp; X4030:AS4030, "")))
</f>
        <v>Cocaine, Fentanyl, Fentanyl Analogue, Oxycodone</v>
      </c>
    </row>
    <row r="4031">
      <c r="A4031" s="2">
        <v>43154.0</v>
      </c>
      <c r="B4031" s="1" t="s">
        <v>50</v>
      </c>
      <c r="C4031" s="1">
        <v>39.0</v>
      </c>
      <c r="D4031" s="1" t="s">
        <v>51</v>
      </c>
      <c r="E4031" s="1" t="s">
        <v>52</v>
      </c>
      <c r="G4031" s="1" t="s">
        <v>103</v>
      </c>
      <c r="H4031" s="1" t="s">
        <v>103</v>
      </c>
      <c r="I4031" s="1" t="s">
        <v>55</v>
      </c>
      <c r="J4031" s="1" t="s">
        <v>226</v>
      </c>
      <c r="K4031" s="1" t="s">
        <v>103</v>
      </c>
      <c r="M4031" s="1" t="s">
        <v>56</v>
      </c>
      <c r="N4031" s="1" t="s">
        <v>93</v>
      </c>
      <c r="O4031" s="1" t="s">
        <v>103</v>
      </c>
      <c r="P4031" s="1" t="s">
        <v>103</v>
      </c>
      <c r="Q4031" s="1" t="s">
        <v>55</v>
      </c>
      <c r="R4031" s="1" t="s">
        <v>67</v>
      </c>
      <c r="T4031" s="1" t="s">
        <v>4592</v>
      </c>
      <c r="U4031" s="1" t="s">
        <v>59</v>
      </c>
      <c r="AS4031" s="1" t="s">
        <v>417</v>
      </c>
      <c r="AT4031" s="1" t="s">
        <v>167</v>
      </c>
      <c r="AU4031" s="1" t="s">
        <v>228</v>
      </c>
      <c r="AV4031" s="1" t="s">
        <v>168</v>
      </c>
      <c r="AW4031" s="3" t="str">
        <f t="shared" si="1"/>
        <v>Other</v>
      </c>
      <c r="AX4031" s="3" t="str">
        <f t="array" ref="AX4031">TEXTJOIN(", ", TRUE, IF(X4031:AS4031="Y", X$1:AS$1, IF(X4031:AS4031&lt;&gt;"", X$1:AS$1 &amp; ": " &amp; X4031:AS4031, "")))
</f>
        <v>Other: PCP</v>
      </c>
    </row>
    <row r="4032">
      <c r="A4032" s="4">
        <v>43385.0</v>
      </c>
      <c r="B4032" s="1" t="s">
        <v>50</v>
      </c>
      <c r="C4032" s="1">
        <v>23.0</v>
      </c>
      <c r="D4032" s="1" t="s">
        <v>76</v>
      </c>
      <c r="E4032" s="1" t="s">
        <v>63</v>
      </c>
      <c r="F4032" s="1" t="s">
        <v>137</v>
      </c>
      <c r="G4032" s="1" t="s">
        <v>91</v>
      </c>
      <c r="H4032" s="1" t="s">
        <v>91</v>
      </c>
      <c r="I4032" s="1" t="s">
        <v>55</v>
      </c>
      <c r="J4032" s="1" t="s">
        <v>91</v>
      </c>
      <c r="K4032" s="1" t="s">
        <v>91</v>
      </c>
      <c r="M4032" s="1" t="s">
        <v>56</v>
      </c>
      <c r="N4032" s="1" t="s">
        <v>93</v>
      </c>
      <c r="O4032" s="1" t="s">
        <v>91</v>
      </c>
      <c r="P4032" s="1" t="s">
        <v>91</v>
      </c>
      <c r="Q4032" s="1" t="s">
        <v>55</v>
      </c>
      <c r="R4032" s="1" t="s">
        <v>56</v>
      </c>
      <c r="T4032" s="1" t="s">
        <v>4593</v>
      </c>
      <c r="U4032" s="1" t="s">
        <v>59</v>
      </c>
      <c r="Z4032" s="1" t="s">
        <v>60</v>
      </c>
      <c r="AA4032" s="1" t="s">
        <v>60</v>
      </c>
      <c r="AD4032" s="1" t="s">
        <v>60</v>
      </c>
      <c r="AR4032" s="1" t="s">
        <v>60</v>
      </c>
      <c r="AT4032" s="1" t="s">
        <v>110</v>
      </c>
      <c r="AU4032" s="1" t="s">
        <v>110</v>
      </c>
      <c r="AV4032" s="1" t="s">
        <v>111</v>
      </c>
      <c r="AW4032" s="3" t="str">
        <f t="shared" si="1"/>
        <v>Other</v>
      </c>
      <c r="AX4032" s="3" t="str">
        <f t="array" ref="AX4032">TEXTJOIN(", ", TRUE, IF(X4032:AS4032="Y", X$1:AS$1, IF(X4032:AS4032&lt;&gt;"", X$1:AS$1 &amp; ": " &amp; X4032:AS4032, "")))
</f>
        <v>Fentanyl, Fentanyl Analogue, Ethanol, Any Opioid</v>
      </c>
    </row>
    <row r="4033">
      <c r="A4033" s="2">
        <v>42916.0</v>
      </c>
      <c r="B4033" s="1" t="s">
        <v>86</v>
      </c>
      <c r="C4033" s="1">
        <v>50.0</v>
      </c>
      <c r="D4033" s="1" t="s">
        <v>51</v>
      </c>
      <c r="E4033" s="1" t="s">
        <v>63</v>
      </c>
      <c r="G4033" s="1" t="s">
        <v>251</v>
      </c>
      <c r="H4033" s="1" t="s">
        <v>103</v>
      </c>
      <c r="I4033" s="1" t="s">
        <v>55</v>
      </c>
      <c r="J4033" s="1" t="s">
        <v>251</v>
      </c>
      <c r="K4033" s="1" t="s">
        <v>103</v>
      </c>
      <c r="L4033" s="1" t="s">
        <v>55</v>
      </c>
      <c r="M4033" s="1" t="s">
        <v>56</v>
      </c>
      <c r="N4033" s="1" t="s">
        <v>136</v>
      </c>
      <c r="O4033" s="1" t="s">
        <v>251</v>
      </c>
      <c r="P4033" s="1" t="s">
        <v>103</v>
      </c>
      <c r="Q4033" s="1" t="s">
        <v>55</v>
      </c>
      <c r="R4033" s="1" t="s">
        <v>56</v>
      </c>
      <c r="T4033" s="1" t="s">
        <v>4594</v>
      </c>
      <c r="U4033" s="1" t="s">
        <v>59</v>
      </c>
      <c r="X4033" s="1" t="s">
        <v>60</v>
      </c>
      <c r="AF4033" s="1" t="s">
        <v>60</v>
      </c>
      <c r="AT4033" s="1" t="s">
        <v>253</v>
      </c>
      <c r="AU4033" s="1" t="s">
        <v>253</v>
      </c>
      <c r="AV4033" s="1" t="s">
        <v>574</v>
      </c>
      <c r="AW4033" s="3" t="str">
        <f t="shared" si="1"/>
        <v>Other</v>
      </c>
      <c r="AX4033" s="3" t="str">
        <f t="array" ref="AX4033">TEXTJOIN(", ", TRUE, IF(X4033:AS4033="Y", X$1:AS$1, IF(X4033:AS4033&lt;&gt;"", X$1:AS$1 &amp; ": " &amp; X4033:AS4033, "")))
</f>
        <v>Heroin, Benzodiazepine</v>
      </c>
    </row>
    <row r="4034">
      <c r="A4034" s="2">
        <v>42778.0</v>
      </c>
      <c r="B4034" s="1" t="s">
        <v>86</v>
      </c>
      <c r="C4034" s="1">
        <v>29.0</v>
      </c>
      <c r="D4034" s="1" t="s">
        <v>51</v>
      </c>
      <c r="E4034" s="1" t="s">
        <v>63</v>
      </c>
      <c r="F4034" s="1" t="s">
        <v>137</v>
      </c>
      <c r="G4034" s="1" t="s">
        <v>262</v>
      </c>
      <c r="H4034" s="1" t="s">
        <v>263</v>
      </c>
      <c r="I4034" s="1" t="s">
        <v>55</v>
      </c>
      <c r="J4034" s="1" t="s">
        <v>262</v>
      </c>
      <c r="K4034" s="1" t="s">
        <v>263</v>
      </c>
      <c r="L4034" s="1" t="s">
        <v>55</v>
      </c>
      <c r="M4034" s="1" t="s">
        <v>56</v>
      </c>
      <c r="N4034" s="1" t="s">
        <v>136</v>
      </c>
      <c r="O4034" s="1" t="s">
        <v>262</v>
      </c>
      <c r="P4034" s="1" t="s">
        <v>263</v>
      </c>
      <c r="Q4034" s="1" t="s">
        <v>55</v>
      </c>
      <c r="R4034" s="1" t="s">
        <v>67</v>
      </c>
      <c r="T4034" s="1" t="s">
        <v>4595</v>
      </c>
      <c r="U4034" s="1" t="s">
        <v>59</v>
      </c>
      <c r="AB4034" s="1" t="s">
        <v>60</v>
      </c>
      <c r="AF4034" s="1" t="s">
        <v>60</v>
      </c>
      <c r="AT4034" s="1" t="s">
        <v>556</v>
      </c>
      <c r="AU4034" s="1" t="s">
        <v>556</v>
      </c>
      <c r="AV4034" s="1" t="s">
        <v>266</v>
      </c>
      <c r="AW4034" s="3" t="str">
        <f t="shared" si="1"/>
        <v>Other</v>
      </c>
      <c r="AX4034" s="3" t="str">
        <f t="array" ref="AX4034">TEXTJOIN(", ", TRUE, IF(X4034:AS4034="Y", X$1:AS$1, IF(X4034:AS4034&lt;&gt;"", X$1:AS$1 &amp; ": " &amp; X4034:AS4034, "")))
</f>
        <v>Oxycodone, Benzodiazepine</v>
      </c>
    </row>
    <row r="4035">
      <c r="A4035" s="2">
        <v>43887.0</v>
      </c>
      <c r="B4035" s="1" t="s">
        <v>50</v>
      </c>
      <c r="C4035" s="1">
        <v>36.0</v>
      </c>
      <c r="D4035" s="1" t="s">
        <v>51</v>
      </c>
      <c r="E4035" s="1" t="s">
        <v>118</v>
      </c>
      <c r="G4035" s="1" t="s">
        <v>271</v>
      </c>
      <c r="H4035" s="1" t="s">
        <v>91</v>
      </c>
      <c r="I4035" s="1" t="s">
        <v>55</v>
      </c>
      <c r="J4035" s="1" t="s">
        <v>91</v>
      </c>
      <c r="K4035" s="1" t="s">
        <v>91</v>
      </c>
      <c r="L4035" s="1" t="s">
        <v>55</v>
      </c>
      <c r="M4035" s="1" t="s">
        <v>118</v>
      </c>
      <c r="N4035" s="1" t="s">
        <v>136</v>
      </c>
      <c r="O4035" s="1" t="s">
        <v>91</v>
      </c>
      <c r="P4035" s="1" t="s">
        <v>91</v>
      </c>
      <c r="Q4035" s="1" t="s">
        <v>55</v>
      </c>
      <c r="R4035" s="1" t="s">
        <v>44</v>
      </c>
      <c r="T4035" s="1" t="s">
        <v>83</v>
      </c>
      <c r="U4035" s="1" t="s">
        <v>59</v>
      </c>
      <c r="Z4035" s="1" t="s">
        <v>60</v>
      </c>
      <c r="AR4035" s="1" t="s">
        <v>60</v>
      </c>
      <c r="AT4035" s="1" t="s">
        <v>274</v>
      </c>
      <c r="AU4035" s="1" t="s">
        <v>110</v>
      </c>
      <c r="AV4035" s="1" t="s">
        <v>111</v>
      </c>
      <c r="AW4035" s="3" t="str">
        <f t="shared" si="1"/>
        <v>Other</v>
      </c>
      <c r="AX4035" s="3" t="str">
        <f t="array" ref="AX4035">TEXTJOIN(", ", TRUE, IF(X4035:AS4035="Y", X$1:AS$1, IF(X4035:AS4035&lt;&gt;"", X$1:AS$1 &amp; ": " &amp; X4035:AS4035, "")))
</f>
        <v>Fentanyl, Any Opioid</v>
      </c>
    </row>
    <row r="4036">
      <c r="A4036" s="2">
        <v>41180.0</v>
      </c>
      <c r="B4036" s="1" t="s">
        <v>50</v>
      </c>
      <c r="C4036" s="1">
        <v>70.0</v>
      </c>
      <c r="D4036" s="1" t="s">
        <v>76</v>
      </c>
      <c r="E4036" s="1" t="s">
        <v>52</v>
      </c>
      <c r="G4036" s="1" t="s">
        <v>103</v>
      </c>
      <c r="H4036" s="1" t="s">
        <v>103</v>
      </c>
      <c r="J4036" s="1" t="s">
        <v>103</v>
      </c>
      <c r="L4036" s="1" t="s">
        <v>55</v>
      </c>
      <c r="M4036" s="1" t="s">
        <v>56</v>
      </c>
      <c r="N4036" s="1" t="s">
        <v>104</v>
      </c>
      <c r="O4036" s="1" t="s">
        <v>103</v>
      </c>
      <c r="P4036" s="1" t="s">
        <v>103</v>
      </c>
      <c r="R4036" s="1" t="s">
        <v>56</v>
      </c>
      <c r="T4036" s="1" t="s">
        <v>232</v>
      </c>
      <c r="U4036" s="1" t="s">
        <v>59</v>
      </c>
      <c r="AB4036" s="1" t="s">
        <v>60</v>
      </c>
      <c r="AE4036" s="1" t="s">
        <v>60</v>
      </c>
      <c r="AF4036" s="1" t="s">
        <v>60</v>
      </c>
      <c r="AT4036" s="1" t="s">
        <v>167</v>
      </c>
      <c r="AU4036" s="1" t="s">
        <v>167</v>
      </c>
      <c r="AV4036" s="1" t="s">
        <v>168</v>
      </c>
      <c r="AW4036" s="3" t="str">
        <f t="shared" si="1"/>
        <v>Other</v>
      </c>
      <c r="AX4036" s="3" t="str">
        <f t="array" ref="AX4036">TEXTJOIN(", ", TRUE, IF(X4036:AS4036="Y", X$1:AS$1, IF(X4036:AS4036&lt;&gt;"", X$1:AS$1 &amp; ": " &amp; X4036:AS4036, "")))
</f>
        <v>Oxycodone, Hydrocodone, Benzodiazepine</v>
      </c>
    </row>
    <row r="4037">
      <c r="A4037" s="2">
        <v>44392.0</v>
      </c>
      <c r="B4037" s="1" t="s">
        <v>50</v>
      </c>
      <c r="C4037" s="1">
        <v>31.0</v>
      </c>
      <c r="D4037" s="1" t="s">
        <v>51</v>
      </c>
      <c r="E4037" s="1" t="s">
        <v>63</v>
      </c>
      <c r="G4037" s="1" t="s">
        <v>432</v>
      </c>
      <c r="H4037" s="1" t="s">
        <v>91</v>
      </c>
      <c r="I4037" s="1" t="s">
        <v>55</v>
      </c>
      <c r="J4037" s="1" t="s">
        <v>432</v>
      </c>
      <c r="K4037" s="1" t="s">
        <v>91</v>
      </c>
      <c r="L4037" s="1" t="s">
        <v>55</v>
      </c>
      <c r="M4037" s="1" t="s">
        <v>56</v>
      </c>
      <c r="N4037" s="1" t="s">
        <v>178</v>
      </c>
      <c r="O4037" s="1" t="s">
        <v>432</v>
      </c>
      <c r="P4037" s="1" t="s">
        <v>91</v>
      </c>
      <c r="Q4037" s="1" t="s">
        <v>55</v>
      </c>
      <c r="R4037" s="1" t="s">
        <v>56</v>
      </c>
      <c r="T4037" s="1" t="s">
        <v>4596</v>
      </c>
      <c r="U4037" s="1" t="s">
        <v>59</v>
      </c>
      <c r="Y4037" s="1" t="s">
        <v>60</v>
      </c>
      <c r="Z4037" s="1" t="s">
        <v>60</v>
      </c>
      <c r="AB4037" s="1" t="s">
        <v>60</v>
      </c>
      <c r="AM4037" s="1" t="s">
        <v>60</v>
      </c>
      <c r="AR4037" s="1" t="s">
        <v>60</v>
      </c>
      <c r="AT4037" s="1" t="s">
        <v>434</v>
      </c>
      <c r="AU4037" s="1" t="s">
        <v>434</v>
      </c>
      <c r="AV4037" s="1" t="s">
        <v>435</v>
      </c>
      <c r="AW4037" s="3" t="str">
        <f t="shared" si="1"/>
        <v>Other</v>
      </c>
      <c r="AX4037" s="3" t="str">
        <f t="array" ref="AX4037">TEXTJOIN(", ", TRUE, IF(X4037:AS4037="Y", X$1:AS$1, IF(X4037:AS4037&lt;&gt;"", X$1:AS$1 &amp; ": " &amp; X4037:AS4037, "")))
</f>
        <v>Cocaine, Fentanyl, Oxycodone, Xylazine, Any Opioid</v>
      </c>
    </row>
    <row r="4038">
      <c r="A4038" s="2">
        <v>43410.0</v>
      </c>
      <c r="B4038" s="1" t="s">
        <v>50</v>
      </c>
      <c r="C4038" s="1">
        <v>22.0</v>
      </c>
      <c r="D4038" s="1" t="s">
        <v>51</v>
      </c>
      <c r="E4038" s="1" t="s">
        <v>63</v>
      </c>
      <c r="G4038" s="1" t="s">
        <v>2567</v>
      </c>
      <c r="H4038" s="1" t="s">
        <v>65</v>
      </c>
      <c r="I4038" s="1" t="s">
        <v>55</v>
      </c>
      <c r="J4038" s="1" t="s">
        <v>2567</v>
      </c>
      <c r="K4038" s="1" t="s">
        <v>65</v>
      </c>
      <c r="M4038" s="1" t="s">
        <v>56</v>
      </c>
      <c r="N4038" s="1" t="s">
        <v>136</v>
      </c>
      <c r="O4038" s="1" t="s">
        <v>2567</v>
      </c>
      <c r="P4038" s="1" t="s">
        <v>65</v>
      </c>
      <c r="Q4038" s="1" t="s">
        <v>55</v>
      </c>
      <c r="R4038" s="1" t="s">
        <v>56</v>
      </c>
      <c r="T4038" s="1" t="s">
        <v>254</v>
      </c>
      <c r="U4038" s="1" t="s">
        <v>59</v>
      </c>
      <c r="Z4038" s="1" t="s">
        <v>60</v>
      </c>
      <c r="AF4038" s="1" t="s">
        <v>60</v>
      </c>
      <c r="AR4038" s="1" t="s">
        <v>60</v>
      </c>
      <c r="AT4038" s="1" t="s">
        <v>2569</v>
      </c>
      <c r="AU4038" s="1" t="s">
        <v>2569</v>
      </c>
      <c r="AV4038" s="1" t="s">
        <v>3181</v>
      </c>
      <c r="AW4038" s="3" t="str">
        <f t="shared" si="1"/>
        <v>Other</v>
      </c>
      <c r="AX4038" s="3" t="str">
        <f t="array" ref="AX4038">TEXTJOIN(", ", TRUE, IF(X4038:AS4038="Y", X$1:AS$1, IF(X4038:AS4038&lt;&gt;"", X$1:AS$1 &amp; ": " &amp; X4038:AS4038, "")))
</f>
        <v>Fentanyl, Benzodiazepine, Any Opioid</v>
      </c>
    </row>
    <row r="4039">
      <c r="A4039" s="2">
        <v>42174.0</v>
      </c>
      <c r="B4039" s="1" t="s">
        <v>86</v>
      </c>
      <c r="C4039" s="1">
        <v>26.0</v>
      </c>
      <c r="D4039" s="1" t="s">
        <v>51</v>
      </c>
      <c r="E4039" s="1" t="s">
        <v>63</v>
      </c>
      <c r="G4039" s="1" t="s">
        <v>271</v>
      </c>
      <c r="H4039" s="1" t="s">
        <v>91</v>
      </c>
      <c r="I4039" s="1" t="s">
        <v>55</v>
      </c>
      <c r="J4039" s="1" t="s">
        <v>271</v>
      </c>
      <c r="M4039" s="1" t="s">
        <v>193</v>
      </c>
      <c r="O4039" s="1" t="s">
        <v>271</v>
      </c>
      <c r="P4039" s="1" t="s">
        <v>91</v>
      </c>
      <c r="Q4039" s="1" t="s">
        <v>55</v>
      </c>
      <c r="R4039" s="1" t="s">
        <v>56</v>
      </c>
      <c r="T4039" s="1" t="s">
        <v>1599</v>
      </c>
      <c r="U4039" s="1" t="s">
        <v>59</v>
      </c>
      <c r="W4039" s="1" t="s">
        <v>60</v>
      </c>
      <c r="X4039" s="1" t="s">
        <v>60</v>
      </c>
      <c r="AD4039" s="1" t="s">
        <v>60</v>
      </c>
      <c r="AP4039" s="1" t="s">
        <v>60</v>
      </c>
      <c r="AR4039" s="1" t="s">
        <v>60</v>
      </c>
      <c r="AT4039" s="1" t="s">
        <v>274</v>
      </c>
      <c r="AU4039" s="1" t="s">
        <v>274</v>
      </c>
      <c r="AV4039" s="1" t="s">
        <v>275</v>
      </c>
      <c r="AW4039" s="3" t="str">
        <f t="shared" si="1"/>
        <v>Other</v>
      </c>
      <c r="AX4039" s="3" t="str">
        <f t="array" ref="AX4039">TEXTJOIN(", ", TRUE, IF(X4039:AS4039="Y", X$1:AS$1, IF(X4039:AS4039&lt;&gt;"", X$1:AS$1 &amp; ": " &amp; X4039:AS4039, "")))
</f>
        <v>Heroin, Ethanol, Heroin/Morph/Codeine, Any Opioid</v>
      </c>
    </row>
    <row r="4040">
      <c r="A4040" s="2">
        <v>44318.0</v>
      </c>
      <c r="B4040" s="1" t="s">
        <v>50</v>
      </c>
      <c r="C4040" s="1">
        <v>33.0</v>
      </c>
      <c r="D4040" s="1" t="s">
        <v>51</v>
      </c>
      <c r="E4040" s="1" t="s">
        <v>502</v>
      </c>
      <c r="G4040" s="1" t="s">
        <v>91</v>
      </c>
      <c r="H4040" s="1" t="s">
        <v>91</v>
      </c>
      <c r="I4040" s="1" t="s">
        <v>55</v>
      </c>
      <c r="J4040" s="1" t="s">
        <v>91</v>
      </c>
      <c r="K4040" s="1" t="s">
        <v>91</v>
      </c>
      <c r="L4040" s="1" t="s">
        <v>55</v>
      </c>
      <c r="M4040" s="1" t="s">
        <v>56</v>
      </c>
      <c r="N4040" s="1" t="s">
        <v>666</v>
      </c>
      <c r="O4040" s="1" t="s">
        <v>91</v>
      </c>
      <c r="P4040" s="1" t="s">
        <v>91</v>
      </c>
      <c r="Q4040" s="1" t="s">
        <v>55</v>
      </c>
      <c r="R4040" s="1" t="s">
        <v>180</v>
      </c>
      <c r="T4040" s="1" t="s">
        <v>4112</v>
      </c>
      <c r="U4040" s="1" t="s">
        <v>59</v>
      </c>
      <c r="Y4040" s="1" t="s">
        <v>60</v>
      </c>
      <c r="Z4040" s="1" t="s">
        <v>60</v>
      </c>
      <c r="AD4040" s="1" t="s">
        <v>60</v>
      </c>
      <c r="AR4040" s="1" t="s">
        <v>60</v>
      </c>
      <c r="AT4040" s="1" t="s">
        <v>110</v>
      </c>
      <c r="AU4040" s="1" t="s">
        <v>110</v>
      </c>
      <c r="AV4040" s="1" t="s">
        <v>111</v>
      </c>
      <c r="AW4040" s="3" t="str">
        <f t="shared" si="1"/>
        <v>Other</v>
      </c>
      <c r="AX4040" s="3" t="str">
        <f t="array" ref="AX4040">TEXTJOIN(", ", TRUE, IF(X4040:AS4040="Y", X$1:AS$1, IF(X4040:AS4040&lt;&gt;"", X$1:AS$1 &amp; ": " &amp; X4040:AS4040, "")))
</f>
        <v>Cocaine, Fentanyl, Ethanol, Any Opioid</v>
      </c>
    </row>
    <row r="4041">
      <c r="A4041" s="2">
        <v>43343.0</v>
      </c>
      <c r="B4041" s="1" t="s">
        <v>50</v>
      </c>
      <c r="C4041" s="1">
        <v>30.0</v>
      </c>
      <c r="D4041" s="1" t="s">
        <v>51</v>
      </c>
      <c r="E4041" s="1" t="s">
        <v>63</v>
      </c>
      <c r="G4041" s="1" t="s">
        <v>693</v>
      </c>
      <c r="H4041" s="1" t="s">
        <v>263</v>
      </c>
      <c r="I4041" s="1" t="s">
        <v>55</v>
      </c>
      <c r="J4041" s="1" t="s">
        <v>693</v>
      </c>
      <c r="K4041" s="1" t="s">
        <v>263</v>
      </c>
      <c r="M4041" s="1" t="s">
        <v>56</v>
      </c>
      <c r="N4041" s="1" t="s">
        <v>136</v>
      </c>
      <c r="O4041" s="1" t="s">
        <v>693</v>
      </c>
      <c r="P4041" s="1" t="s">
        <v>263</v>
      </c>
      <c r="Q4041" s="1" t="s">
        <v>55</v>
      </c>
      <c r="R4041" s="1" t="s">
        <v>56</v>
      </c>
      <c r="T4041" s="1" t="s">
        <v>83</v>
      </c>
      <c r="U4041" s="1" t="s">
        <v>59</v>
      </c>
      <c r="Z4041" s="1" t="s">
        <v>60</v>
      </c>
      <c r="AR4041" s="1" t="s">
        <v>60</v>
      </c>
      <c r="AT4041" s="1" t="s">
        <v>697</v>
      </c>
      <c r="AU4041" s="1" t="s">
        <v>697</v>
      </c>
      <c r="AV4041" s="1" t="s">
        <v>698</v>
      </c>
      <c r="AW4041" s="3" t="str">
        <f t="shared" si="1"/>
        <v>Other</v>
      </c>
      <c r="AX4041" s="3" t="str">
        <f t="array" ref="AX4041">TEXTJOIN(", ", TRUE, IF(X4041:AS4041="Y", X$1:AS$1, IF(X4041:AS4041&lt;&gt;"", X$1:AS$1 &amp; ": " &amp; X4041:AS4041, "")))
</f>
        <v>Fentanyl, Any Opioid</v>
      </c>
    </row>
    <row r="4042">
      <c r="A4042" s="2">
        <v>42680.0</v>
      </c>
      <c r="B4042" s="1" t="s">
        <v>50</v>
      </c>
      <c r="C4042" s="1">
        <v>57.0</v>
      </c>
      <c r="D4042" s="1" t="s">
        <v>76</v>
      </c>
      <c r="E4042" s="1" t="s">
        <v>63</v>
      </c>
      <c r="G4042" s="1" t="s">
        <v>967</v>
      </c>
      <c r="H4042" s="1" t="s">
        <v>103</v>
      </c>
      <c r="I4042" s="1" t="s">
        <v>55</v>
      </c>
      <c r="J4042" s="1" t="s">
        <v>967</v>
      </c>
      <c r="M4042" s="1" t="s">
        <v>56</v>
      </c>
      <c r="N4042" s="1" t="s">
        <v>136</v>
      </c>
      <c r="O4042" s="1" t="s">
        <v>256</v>
      </c>
      <c r="R4042" s="1" t="s">
        <v>67</v>
      </c>
      <c r="T4042" s="1" t="s">
        <v>4597</v>
      </c>
      <c r="U4042" s="1" t="s">
        <v>59</v>
      </c>
      <c r="AB4042" s="1" t="s">
        <v>60</v>
      </c>
      <c r="AF4042" s="1" t="s">
        <v>60</v>
      </c>
      <c r="AR4042" s="1" t="s">
        <v>60</v>
      </c>
      <c r="AT4042" s="1" t="s">
        <v>969</v>
      </c>
      <c r="AU4042" s="1" t="s">
        <v>969</v>
      </c>
      <c r="AV4042" s="1" t="s">
        <v>260</v>
      </c>
      <c r="AW4042" s="3" t="str">
        <f t="shared" si="1"/>
        <v>Other</v>
      </c>
      <c r="AX4042" s="3" t="str">
        <f t="array" ref="AX4042">TEXTJOIN(", ", TRUE, IF(X4042:AS4042="Y", X$1:AS$1, IF(X4042:AS4042&lt;&gt;"", X$1:AS$1 &amp; ": " &amp; X4042:AS4042, "")))
</f>
        <v>Oxycodone, Benzodiazepine, Any Opioid</v>
      </c>
    </row>
    <row r="4043">
      <c r="A4043" s="2">
        <v>42877.0</v>
      </c>
      <c r="B4043" s="1" t="s">
        <v>86</v>
      </c>
      <c r="C4043" s="1">
        <v>20.0</v>
      </c>
      <c r="D4043" s="1" t="s">
        <v>51</v>
      </c>
      <c r="E4043" s="1" t="s">
        <v>52</v>
      </c>
      <c r="G4043" s="1" t="s">
        <v>525</v>
      </c>
      <c r="H4043" s="1" t="s">
        <v>91</v>
      </c>
      <c r="I4043" s="1" t="s">
        <v>55</v>
      </c>
      <c r="J4043" s="1" t="s">
        <v>525</v>
      </c>
      <c r="K4043" s="1" t="s">
        <v>91</v>
      </c>
      <c r="L4043" s="1" t="s">
        <v>55</v>
      </c>
      <c r="M4043" s="1" t="s">
        <v>56</v>
      </c>
      <c r="N4043" s="1" t="s">
        <v>136</v>
      </c>
      <c r="O4043" s="1" t="s">
        <v>525</v>
      </c>
      <c r="P4043" s="1" t="s">
        <v>91</v>
      </c>
      <c r="Q4043" s="1" t="s">
        <v>55</v>
      </c>
      <c r="R4043" s="1" t="s">
        <v>56</v>
      </c>
      <c r="T4043" s="1" t="s">
        <v>4598</v>
      </c>
      <c r="U4043" s="1" t="s">
        <v>59</v>
      </c>
      <c r="Z4043" s="1" t="s">
        <v>60</v>
      </c>
      <c r="AF4043" s="1" t="s">
        <v>60</v>
      </c>
      <c r="AT4043" s="1" t="s">
        <v>528</v>
      </c>
      <c r="AU4043" s="1" t="s">
        <v>528</v>
      </c>
      <c r="AV4043" s="1" t="s">
        <v>529</v>
      </c>
      <c r="AW4043" s="3" t="str">
        <f t="shared" si="1"/>
        <v>Other</v>
      </c>
      <c r="AX4043" s="3" t="str">
        <f t="array" ref="AX4043">TEXTJOIN(", ", TRUE, IF(X4043:AS4043="Y", X$1:AS$1, IF(X4043:AS4043&lt;&gt;"", X$1:AS$1 &amp; ": " &amp; X4043:AS4043, "")))
</f>
        <v>Fentanyl, Benzodiazepine</v>
      </c>
    </row>
    <row r="4044">
      <c r="A4044" s="2">
        <v>43982.0</v>
      </c>
      <c r="B4044" s="1" t="s">
        <v>50</v>
      </c>
      <c r="C4044" s="1">
        <v>58.0</v>
      </c>
      <c r="D4044" s="1" t="s">
        <v>51</v>
      </c>
      <c r="E4044" s="1" t="s">
        <v>63</v>
      </c>
      <c r="G4044" s="1" t="s">
        <v>207</v>
      </c>
      <c r="H4044" s="1" t="s">
        <v>65</v>
      </c>
      <c r="I4044" s="1" t="s">
        <v>55</v>
      </c>
      <c r="J4044" s="1" t="s">
        <v>207</v>
      </c>
      <c r="K4044" s="1" t="s">
        <v>65</v>
      </c>
      <c r="L4044" s="1" t="s">
        <v>55</v>
      </c>
      <c r="M4044" s="1" t="s">
        <v>333</v>
      </c>
      <c r="N4044" s="1" t="s">
        <v>93</v>
      </c>
      <c r="O4044" s="1" t="s">
        <v>207</v>
      </c>
      <c r="P4044" s="1" t="s">
        <v>65</v>
      </c>
      <c r="Q4044" s="1" t="s">
        <v>55</v>
      </c>
      <c r="R4044" s="1" t="s">
        <v>56</v>
      </c>
      <c r="T4044" s="1" t="s">
        <v>4599</v>
      </c>
      <c r="U4044" s="1" t="s">
        <v>59</v>
      </c>
      <c r="V4044" s="1" t="s">
        <v>4600</v>
      </c>
      <c r="Y4044" s="1" t="s">
        <v>60</v>
      </c>
      <c r="Z4044" s="1" t="s">
        <v>60</v>
      </c>
      <c r="AG4044" s="1" t="s">
        <v>60</v>
      </c>
      <c r="AR4044" s="1" t="s">
        <v>60</v>
      </c>
      <c r="AT4044" s="1" t="s">
        <v>210</v>
      </c>
      <c r="AU4044" s="1" t="s">
        <v>210</v>
      </c>
      <c r="AV4044" s="1" t="s">
        <v>373</v>
      </c>
      <c r="AW4044" s="3" t="str">
        <f t="shared" si="1"/>
        <v>Other</v>
      </c>
      <c r="AX4044" s="3" t="str">
        <f t="array" ref="AX4044">TEXTJOIN(", ", TRUE, IF(X4044:AS4044="Y", X$1:AS$1, IF(X4044:AS4044&lt;&gt;"", X$1:AS$1 &amp; ": " &amp; X4044:AS4044, "")))
</f>
        <v>Cocaine, Fentanyl, Methadone, Any Opioid</v>
      </c>
    </row>
    <row r="4045">
      <c r="A4045" s="2">
        <v>43242.0</v>
      </c>
      <c r="B4045" s="1" t="s">
        <v>50</v>
      </c>
      <c r="C4045" s="1">
        <v>48.0</v>
      </c>
      <c r="D4045" s="1" t="s">
        <v>76</v>
      </c>
      <c r="E4045" s="1" t="s">
        <v>52</v>
      </c>
      <c r="G4045" s="1" t="s">
        <v>91</v>
      </c>
      <c r="H4045" s="1" t="s">
        <v>91</v>
      </c>
      <c r="I4045" s="1" t="s">
        <v>55</v>
      </c>
      <c r="J4045" s="1" t="s">
        <v>91</v>
      </c>
      <c r="K4045" s="1" t="s">
        <v>91</v>
      </c>
      <c r="M4045" s="1" t="s">
        <v>56</v>
      </c>
      <c r="N4045" s="1" t="s">
        <v>93</v>
      </c>
      <c r="O4045" s="1" t="s">
        <v>91</v>
      </c>
      <c r="P4045" s="1" t="s">
        <v>91</v>
      </c>
      <c r="Q4045" s="1" t="s">
        <v>55</v>
      </c>
      <c r="R4045" s="1" t="s">
        <v>56</v>
      </c>
      <c r="T4045" s="1" t="s">
        <v>1126</v>
      </c>
      <c r="U4045" s="1" t="s">
        <v>59</v>
      </c>
      <c r="Z4045" s="1" t="s">
        <v>60</v>
      </c>
      <c r="AD4045" s="1" t="s">
        <v>60</v>
      </c>
      <c r="AR4045" s="1" t="s">
        <v>60</v>
      </c>
      <c r="AT4045" s="1" t="s">
        <v>110</v>
      </c>
      <c r="AU4045" s="1" t="s">
        <v>110</v>
      </c>
      <c r="AV4045" s="1" t="s">
        <v>111</v>
      </c>
      <c r="AW4045" s="3" t="str">
        <f t="shared" si="1"/>
        <v>Other</v>
      </c>
      <c r="AX4045" s="3" t="str">
        <f t="array" ref="AX4045">TEXTJOIN(", ", TRUE, IF(X4045:AS4045="Y", X$1:AS$1, IF(X4045:AS4045&lt;&gt;"", X$1:AS$1 &amp; ": " &amp; X4045:AS4045, "")))
</f>
        <v>Fentanyl, Ethanol, Any Opioid</v>
      </c>
    </row>
    <row r="4046">
      <c r="A4046" s="2">
        <v>41714.0</v>
      </c>
      <c r="B4046" s="1" t="s">
        <v>50</v>
      </c>
      <c r="C4046" s="1">
        <v>66.0</v>
      </c>
      <c r="D4046" s="1" t="s">
        <v>51</v>
      </c>
      <c r="E4046" s="1" t="s">
        <v>63</v>
      </c>
      <c r="G4046" s="1" t="s">
        <v>510</v>
      </c>
      <c r="J4046" s="1" t="s">
        <v>510</v>
      </c>
      <c r="L4046" s="1" t="s">
        <v>55</v>
      </c>
      <c r="M4046" s="1" t="s">
        <v>56</v>
      </c>
      <c r="N4046" s="1" t="s">
        <v>113</v>
      </c>
      <c r="O4046" s="1" t="s">
        <v>510</v>
      </c>
      <c r="R4046" s="1" t="s">
        <v>56</v>
      </c>
      <c r="T4046" s="1" t="s">
        <v>2474</v>
      </c>
      <c r="U4046" s="1" t="s">
        <v>59</v>
      </c>
      <c r="X4046" s="1" t="s">
        <v>60</v>
      </c>
      <c r="AB4046" s="1" t="s">
        <v>60</v>
      </c>
      <c r="AT4046" s="1" t="s">
        <v>512</v>
      </c>
      <c r="AU4046" s="1" t="s">
        <v>512</v>
      </c>
      <c r="AV4046" s="1" t="s">
        <v>513</v>
      </c>
      <c r="AW4046" s="3" t="str">
        <f t="shared" si="1"/>
        <v>Other</v>
      </c>
      <c r="AX4046" s="3" t="str">
        <f t="array" ref="AX4046">TEXTJOIN(", ", TRUE, IF(X4046:AS4046="Y", X$1:AS$1, IF(X4046:AS4046&lt;&gt;"", X$1:AS$1 &amp; ": " &amp; X4046:AS4046, "")))
</f>
        <v>Heroin, Oxycodone</v>
      </c>
    </row>
    <row r="4047">
      <c r="A4047" s="2">
        <v>43016.0</v>
      </c>
      <c r="B4047" s="1" t="s">
        <v>86</v>
      </c>
      <c r="C4047" s="1">
        <v>27.0</v>
      </c>
      <c r="D4047" s="1" t="s">
        <v>76</v>
      </c>
      <c r="E4047" s="1" t="s">
        <v>63</v>
      </c>
      <c r="G4047" s="1" t="s">
        <v>432</v>
      </c>
      <c r="H4047" s="1" t="s">
        <v>91</v>
      </c>
      <c r="I4047" s="1" t="s">
        <v>55</v>
      </c>
      <c r="J4047" s="1" t="s">
        <v>432</v>
      </c>
      <c r="K4047" s="1" t="s">
        <v>91</v>
      </c>
      <c r="L4047" s="1" t="s">
        <v>55</v>
      </c>
      <c r="M4047" s="1" t="s">
        <v>56</v>
      </c>
      <c r="N4047" s="1" t="s">
        <v>136</v>
      </c>
      <c r="O4047" s="1" t="s">
        <v>432</v>
      </c>
      <c r="P4047" s="1" t="s">
        <v>91</v>
      </c>
      <c r="Q4047" s="1" t="s">
        <v>55</v>
      </c>
      <c r="R4047" s="1" t="s">
        <v>56</v>
      </c>
      <c r="T4047" s="1" t="s">
        <v>4601</v>
      </c>
      <c r="U4047" s="1" t="s">
        <v>59</v>
      </c>
      <c r="Y4047" s="1" t="s">
        <v>60</v>
      </c>
      <c r="Z4047" s="1" t="s">
        <v>60</v>
      </c>
      <c r="AF4047" s="1" t="s">
        <v>60</v>
      </c>
      <c r="AT4047" s="1" t="s">
        <v>434</v>
      </c>
      <c r="AU4047" s="1" t="s">
        <v>434</v>
      </c>
      <c r="AV4047" s="1" t="s">
        <v>435</v>
      </c>
      <c r="AW4047" s="3" t="str">
        <f t="shared" si="1"/>
        <v>Other</v>
      </c>
      <c r="AX4047" s="3" t="str">
        <f t="array" ref="AX4047">TEXTJOIN(", ", TRUE, IF(X4047:AS4047="Y", X$1:AS$1, IF(X4047:AS4047&lt;&gt;"", X$1:AS$1 &amp; ": " &amp; X4047:AS4047, "")))
</f>
        <v>Cocaine, Fentanyl, Benzodiazepine</v>
      </c>
    </row>
    <row r="4048">
      <c r="A4048" s="2">
        <v>44407.0</v>
      </c>
      <c r="B4048" s="1" t="s">
        <v>50</v>
      </c>
      <c r="C4048" s="1">
        <v>38.0</v>
      </c>
      <c r="D4048" s="1" t="s">
        <v>51</v>
      </c>
      <c r="E4048" s="1" t="s">
        <v>63</v>
      </c>
      <c r="G4048" s="1" t="s">
        <v>116</v>
      </c>
      <c r="H4048" s="1" t="s">
        <v>103</v>
      </c>
      <c r="I4048" s="1" t="s">
        <v>55</v>
      </c>
      <c r="J4048" s="1" t="s">
        <v>116</v>
      </c>
      <c r="K4048" s="1" t="s">
        <v>103</v>
      </c>
      <c r="L4048" s="1" t="s">
        <v>55</v>
      </c>
      <c r="M4048" s="1" t="s">
        <v>2283</v>
      </c>
      <c r="N4048" s="1" t="s">
        <v>119</v>
      </c>
      <c r="O4048" s="1" t="s">
        <v>116</v>
      </c>
      <c r="P4048" s="1" t="s">
        <v>103</v>
      </c>
      <c r="Q4048" s="1" t="s">
        <v>55</v>
      </c>
      <c r="R4048" s="1" t="s">
        <v>56</v>
      </c>
      <c r="T4048" s="1" t="s">
        <v>4602</v>
      </c>
      <c r="U4048" s="1" t="s">
        <v>59</v>
      </c>
      <c r="Z4048" s="1" t="s">
        <v>60</v>
      </c>
      <c r="AM4048" s="1" t="s">
        <v>60</v>
      </c>
      <c r="AR4048" s="1" t="s">
        <v>60</v>
      </c>
      <c r="AT4048" s="1" t="s">
        <v>122</v>
      </c>
      <c r="AU4048" s="1" t="s">
        <v>122</v>
      </c>
      <c r="AV4048" s="1" t="s">
        <v>139</v>
      </c>
      <c r="AW4048" s="3" t="str">
        <f t="shared" si="1"/>
        <v>Other</v>
      </c>
      <c r="AX4048" s="3" t="str">
        <f t="array" ref="AX4048">TEXTJOIN(", ", TRUE, IF(X4048:AS4048="Y", X$1:AS$1, IF(X4048:AS4048&lt;&gt;"", X$1:AS$1 &amp; ": " &amp; X4048:AS4048, "")))
</f>
        <v>Fentanyl, Xylazine, Any Opioid</v>
      </c>
    </row>
    <row r="4049">
      <c r="A4049" s="4">
        <v>41565.0</v>
      </c>
      <c r="B4049" s="1" t="s">
        <v>50</v>
      </c>
      <c r="C4049" s="1">
        <v>35.0</v>
      </c>
      <c r="D4049" s="1" t="s">
        <v>51</v>
      </c>
      <c r="E4049" s="1" t="s">
        <v>63</v>
      </c>
      <c r="F4049" s="1" t="s">
        <v>137</v>
      </c>
      <c r="G4049" s="1" t="s">
        <v>185</v>
      </c>
      <c r="H4049" s="1" t="s">
        <v>91</v>
      </c>
      <c r="J4049" s="1" t="s">
        <v>185</v>
      </c>
      <c r="L4049" s="1" t="s">
        <v>55</v>
      </c>
      <c r="M4049" s="1" t="s">
        <v>1122</v>
      </c>
      <c r="N4049" s="1" t="s">
        <v>148</v>
      </c>
      <c r="O4049" s="1" t="s">
        <v>185</v>
      </c>
      <c r="P4049" s="1" t="s">
        <v>91</v>
      </c>
      <c r="R4049" s="1" t="s">
        <v>67</v>
      </c>
      <c r="T4049" s="1" t="s">
        <v>2058</v>
      </c>
      <c r="U4049" s="1" t="s">
        <v>59</v>
      </c>
      <c r="X4049" s="1" t="s">
        <v>60</v>
      </c>
      <c r="Y4049" s="1" t="s">
        <v>60</v>
      </c>
      <c r="AT4049" s="1" t="s">
        <v>188</v>
      </c>
      <c r="AU4049" s="1" t="s">
        <v>188</v>
      </c>
      <c r="AV4049" s="1" t="s">
        <v>189</v>
      </c>
      <c r="AW4049" s="3" t="str">
        <f t="shared" si="1"/>
        <v>Other</v>
      </c>
      <c r="AX4049" s="3" t="str">
        <f t="array" ref="AX4049">TEXTJOIN(", ", TRUE, IF(X4049:AS4049="Y", X$1:AS$1, IF(X4049:AS4049&lt;&gt;"", X$1:AS$1 &amp; ": " &amp; X4049:AS4049, "")))
</f>
        <v>Heroin, Cocaine</v>
      </c>
    </row>
    <row r="4050">
      <c r="A4050" s="2">
        <v>44199.0</v>
      </c>
      <c r="B4050" s="1" t="s">
        <v>50</v>
      </c>
      <c r="C4050" s="1">
        <v>65.0</v>
      </c>
      <c r="D4050" s="1" t="s">
        <v>51</v>
      </c>
      <c r="E4050" s="1" t="s">
        <v>63</v>
      </c>
      <c r="G4050" s="1" t="s">
        <v>176</v>
      </c>
      <c r="H4050" s="1" t="s">
        <v>121</v>
      </c>
      <c r="I4050" s="1" t="s">
        <v>55</v>
      </c>
      <c r="J4050" s="1" t="s">
        <v>176</v>
      </c>
      <c r="K4050" s="1" t="s">
        <v>121</v>
      </c>
      <c r="L4050" s="1" t="s">
        <v>55</v>
      </c>
      <c r="M4050" s="1" t="s">
        <v>56</v>
      </c>
      <c r="N4050" s="1" t="s">
        <v>93</v>
      </c>
      <c r="O4050" s="1" t="s">
        <v>176</v>
      </c>
      <c r="P4050" s="1" t="s">
        <v>121</v>
      </c>
      <c r="Q4050" s="1" t="s">
        <v>55</v>
      </c>
      <c r="R4050" s="1" t="s">
        <v>56</v>
      </c>
      <c r="T4050" s="1" t="s">
        <v>918</v>
      </c>
      <c r="U4050" s="1" t="s">
        <v>59</v>
      </c>
      <c r="Y4050" s="1" t="s">
        <v>60</v>
      </c>
      <c r="Z4050" s="1" t="s">
        <v>60</v>
      </c>
      <c r="AR4050" s="1" t="s">
        <v>60</v>
      </c>
      <c r="AT4050" s="1" t="s">
        <v>183</v>
      </c>
      <c r="AU4050" s="1" t="s">
        <v>183</v>
      </c>
      <c r="AV4050" s="1" t="s">
        <v>244</v>
      </c>
      <c r="AW4050" s="3" t="str">
        <f t="shared" si="1"/>
        <v>Other</v>
      </c>
      <c r="AX4050" s="3" t="str">
        <f t="array" ref="AX4050">TEXTJOIN(", ", TRUE, IF(X4050:AS4050="Y", X$1:AS$1, IF(X4050:AS4050&lt;&gt;"", X$1:AS$1 &amp; ": " &amp; X4050:AS4050, "")))
</f>
        <v>Cocaine, Fentanyl, Any Opioid</v>
      </c>
    </row>
    <row r="4051">
      <c r="A4051" s="4">
        <v>44120.0</v>
      </c>
      <c r="B4051" s="1" t="s">
        <v>50</v>
      </c>
      <c r="C4051" s="1">
        <v>36.0</v>
      </c>
      <c r="D4051" s="1" t="s">
        <v>76</v>
      </c>
      <c r="E4051" s="1" t="s">
        <v>63</v>
      </c>
      <c r="J4051" s="1" t="s">
        <v>143</v>
      </c>
      <c r="K4051" s="1" t="s">
        <v>91</v>
      </c>
      <c r="L4051" s="1" t="s">
        <v>55</v>
      </c>
      <c r="M4051" s="1" t="s">
        <v>44</v>
      </c>
      <c r="N4051" s="1" t="s">
        <v>136</v>
      </c>
      <c r="O4051" s="1" t="s">
        <v>143</v>
      </c>
      <c r="P4051" s="1" t="s">
        <v>91</v>
      </c>
      <c r="Q4051" s="1" t="s">
        <v>55</v>
      </c>
      <c r="R4051" s="1" t="s">
        <v>44</v>
      </c>
      <c r="T4051" s="1" t="s">
        <v>4603</v>
      </c>
      <c r="U4051" s="1" t="s">
        <v>59</v>
      </c>
      <c r="Y4051" s="1" t="s">
        <v>60</v>
      </c>
      <c r="Z4051" s="1" t="s">
        <v>60</v>
      </c>
      <c r="AA4051" s="1" t="s">
        <v>60</v>
      </c>
      <c r="AR4051" s="1" t="s">
        <v>60</v>
      </c>
      <c r="AT4051" s="1" t="s">
        <v>62</v>
      </c>
      <c r="AU4051" s="1" t="s">
        <v>145</v>
      </c>
      <c r="AV4051" s="1" t="s">
        <v>146</v>
      </c>
      <c r="AW4051" s="3" t="str">
        <f t="shared" si="1"/>
        <v>Other</v>
      </c>
      <c r="AX4051" s="3" t="str">
        <f t="array" ref="AX4051">TEXTJOIN(", ", TRUE, IF(X4051:AS4051="Y", X$1:AS$1, IF(X4051:AS4051&lt;&gt;"", X$1:AS$1 &amp; ": " &amp; X4051:AS4051, "")))
</f>
        <v>Cocaine, Fentanyl, Fentanyl Analogue, Any Opioid</v>
      </c>
    </row>
    <row r="4052">
      <c r="A4052" s="2">
        <v>43692.0</v>
      </c>
      <c r="B4052" s="1" t="s">
        <v>50</v>
      </c>
      <c r="C4052" s="1">
        <v>33.0</v>
      </c>
      <c r="D4052" s="1" t="s">
        <v>51</v>
      </c>
      <c r="E4052" s="1" t="s">
        <v>63</v>
      </c>
      <c r="G4052" s="1" t="s">
        <v>3746</v>
      </c>
      <c r="H4052" s="1" t="s">
        <v>3746</v>
      </c>
      <c r="I4052" s="1" t="s">
        <v>342</v>
      </c>
      <c r="J4052" s="1" t="s">
        <v>455</v>
      </c>
      <c r="K4052" s="1" t="s">
        <v>103</v>
      </c>
      <c r="L4052" s="1" t="s">
        <v>55</v>
      </c>
      <c r="M4052" s="1" t="s">
        <v>333</v>
      </c>
      <c r="N4052" s="1" t="s">
        <v>93</v>
      </c>
      <c r="O4052" s="1" t="s">
        <v>455</v>
      </c>
      <c r="P4052" s="1" t="s">
        <v>103</v>
      </c>
      <c r="Q4052" s="1" t="s">
        <v>55</v>
      </c>
      <c r="R4052" s="1" t="s">
        <v>44</v>
      </c>
      <c r="T4052" s="1" t="s">
        <v>4604</v>
      </c>
      <c r="U4052" s="1" t="s">
        <v>59</v>
      </c>
      <c r="Y4052" s="1" t="s">
        <v>60</v>
      </c>
      <c r="Z4052" s="1" t="s">
        <v>60</v>
      </c>
      <c r="AH4052" s="1" t="s">
        <v>60</v>
      </c>
      <c r="AR4052" s="1" t="s">
        <v>60</v>
      </c>
      <c r="AT4052" s="1" t="s">
        <v>3747</v>
      </c>
      <c r="AU4052" s="1" t="s">
        <v>457</v>
      </c>
      <c r="AV4052" s="1" t="s">
        <v>458</v>
      </c>
      <c r="AW4052" s="3" t="str">
        <f t="shared" si="1"/>
        <v>Other</v>
      </c>
      <c r="AX4052" s="3" t="str">
        <f t="array" ref="AX4052">TEXTJOIN(", ", TRUE, IF(X4052:AS4052="Y", X$1:AS$1, IF(X4052:AS4052&lt;&gt;"", X$1:AS$1 &amp; ": " &amp; X4052:AS4052, "")))
</f>
        <v>Cocaine, Fentanyl, Meth/Amphetamine, Any Opioid</v>
      </c>
    </row>
    <row r="4053">
      <c r="A4053" s="2">
        <v>42098.0</v>
      </c>
      <c r="B4053" s="1" t="s">
        <v>86</v>
      </c>
      <c r="C4053" s="1">
        <v>28.0</v>
      </c>
      <c r="D4053" s="1" t="s">
        <v>76</v>
      </c>
      <c r="E4053" s="1" t="s">
        <v>63</v>
      </c>
      <c r="G4053" s="1" t="s">
        <v>143</v>
      </c>
      <c r="H4053" s="1" t="s">
        <v>91</v>
      </c>
      <c r="I4053" s="1" t="s">
        <v>55</v>
      </c>
      <c r="J4053" s="1" t="s">
        <v>143</v>
      </c>
      <c r="M4053" s="1" t="s">
        <v>56</v>
      </c>
      <c r="O4053" s="1" t="s">
        <v>143</v>
      </c>
      <c r="P4053" s="1" t="s">
        <v>91</v>
      </c>
      <c r="Q4053" s="1" t="s">
        <v>55</v>
      </c>
      <c r="R4053" s="1" t="s">
        <v>56</v>
      </c>
      <c r="T4053" s="1" t="s">
        <v>78</v>
      </c>
      <c r="U4053" s="1" t="s">
        <v>59</v>
      </c>
      <c r="W4053" s="1" t="s">
        <v>60</v>
      </c>
      <c r="X4053" s="1" t="s">
        <v>60</v>
      </c>
      <c r="AP4053" s="1" t="s">
        <v>60</v>
      </c>
      <c r="AR4053" s="1" t="s">
        <v>60</v>
      </c>
      <c r="AT4053" s="1" t="s">
        <v>145</v>
      </c>
      <c r="AU4053" s="1" t="s">
        <v>145</v>
      </c>
      <c r="AV4053" s="1" t="s">
        <v>146</v>
      </c>
      <c r="AW4053" s="3" t="str">
        <f t="shared" si="1"/>
        <v>Other</v>
      </c>
      <c r="AX4053" s="3" t="str">
        <f t="array" ref="AX4053">TEXTJOIN(", ", TRUE, IF(X4053:AS4053="Y", X$1:AS$1, IF(X4053:AS4053&lt;&gt;"", X$1:AS$1 &amp; ": " &amp; X4053:AS4053, "")))
</f>
        <v>Heroin, Heroin/Morph/Codeine, Any Opioid</v>
      </c>
    </row>
    <row r="4054">
      <c r="A4054" s="2">
        <v>43945.0</v>
      </c>
      <c r="B4054" s="1" t="s">
        <v>50</v>
      </c>
      <c r="C4054" s="1">
        <v>47.0</v>
      </c>
      <c r="D4054" s="1" t="s">
        <v>51</v>
      </c>
      <c r="E4054" s="1" t="s">
        <v>63</v>
      </c>
      <c r="G4054" s="1" t="s">
        <v>81</v>
      </c>
      <c r="H4054" s="1" t="s">
        <v>54</v>
      </c>
      <c r="I4054" s="1" t="s">
        <v>55</v>
      </c>
      <c r="J4054" s="1" t="s">
        <v>81</v>
      </c>
      <c r="K4054" s="1" t="s">
        <v>54</v>
      </c>
      <c r="L4054" s="1" t="s">
        <v>55</v>
      </c>
      <c r="M4054" s="1" t="s">
        <v>56</v>
      </c>
      <c r="N4054" s="1" t="s">
        <v>136</v>
      </c>
      <c r="O4054" s="1" t="s">
        <v>81</v>
      </c>
      <c r="P4054" s="1" t="s">
        <v>54</v>
      </c>
      <c r="Q4054" s="1" t="s">
        <v>55</v>
      </c>
      <c r="R4054" s="1" t="s">
        <v>56</v>
      </c>
      <c r="T4054" s="1" t="s">
        <v>4605</v>
      </c>
      <c r="U4054" s="1" t="s">
        <v>59</v>
      </c>
      <c r="Y4054" s="1" t="s">
        <v>60</v>
      </c>
      <c r="Z4054" s="1" t="s">
        <v>60</v>
      </c>
      <c r="AR4054" s="1" t="s">
        <v>60</v>
      </c>
      <c r="AT4054" s="1" t="s">
        <v>84</v>
      </c>
      <c r="AU4054" s="1" t="s">
        <v>84</v>
      </c>
      <c r="AV4054" s="1" t="s">
        <v>598</v>
      </c>
      <c r="AW4054" s="3" t="str">
        <f t="shared" si="1"/>
        <v>Other</v>
      </c>
      <c r="AX4054" s="3" t="str">
        <f t="array" ref="AX4054">TEXTJOIN(", ", TRUE, IF(X4054:AS4054="Y", X$1:AS$1, IF(X4054:AS4054&lt;&gt;"", X$1:AS$1 &amp; ": " &amp; X4054:AS4054, "")))
</f>
        <v>Cocaine, Fentanyl, Any Opioid</v>
      </c>
    </row>
    <row r="4055">
      <c r="A4055" s="2">
        <v>43582.0</v>
      </c>
      <c r="B4055" s="1" t="s">
        <v>50</v>
      </c>
      <c r="C4055" s="1">
        <v>24.0</v>
      </c>
      <c r="D4055" s="1" t="s">
        <v>51</v>
      </c>
      <c r="E4055" s="1" t="s">
        <v>63</v>
      </c>
      <c r="G4055" s="1" t="s">
        <v>562</v>
      </c>
      <c r="H4055" s="1" t="s">
        <v>91</v>
      </c>
      <c r="I4055" s="1" t="s">
        <v>55</v>
      </c>
      <c r="J4055" s="1" t="s">
        <v>1430</v>
      </c>
      <c r="K4055" s="1" t="s">
        <v>91</v>
      </c>
      <c r="L4055" s="1" t="s">
        <v>55</v>
      </c>
      <c r="M4055" s="1" t="s">
        <v>333</v>
      </c>
      <c r="N4055" s="1" t="s">
        <v>713</v>
      </c>
      <c r="O4055" s="1" t="s">
        <v>1430</v>
      </c>
      <c r="P4055" s="1" t="s">
        <v>91</v>
      </c>
      <c r="Q4055" s="1" t="s">
        <v>55</v>
      </c>
      <c r="R4055" s="1" t="s">
        <v>44</v>
      </c>
      <c r="T4055" s="1" t="s">
        <v>817</v>
      </c>
      <c r="U4055" s="1" t="s">
        <v>59</v>
      </c>
      <c r="Y4055" s="1" t="s">
        <v>60</v>
      </c>
      <c r="Z4055" s="1" t="s">
        <v>60</v>
      </c>
      <c r="AR4055" s="1" t="s">
        <v>60</v>
      </c>
      <c r="AT4055" s="1" t="s">
        <v>564</v>
      </c>
      <c r="AU4055" s="1" t="s">
        <v>1432</v>
      </c>
      <c r="AV4055" s="1" t="s">
        <v>1433</v>
      </c>
      <c r="AW4055" s="3" t="str">
        <f t="shared" si="1"/>
        <v>Other</v>
      </c>
      <c r="AX4055" s="3" t="str">
        <f t="array" ref="AX4055">TEXTJOIN(", ", TRUE, IF(X4055:AS4055="Y", X$1:AS$1, IF(X4055:AS4055&lt;&gt;"", X$1:AS$1 &amp; ": " &amp; X4055:AS4055, "")))
</f>
        <v>Cocaine, Fentanyl, Any Opioid</v>
      </c>
    </row>
    <row r="4056">
      <c r="A4056" s="2">
        <v>41298.0</v>
      </c>
      <c r="B4056" s="1" t="s">
        <v>50</v>
      </c>
      <c r="C4056" s="1">
        <v>29.0</v>
      </c>
      <c r="D4056" s="1" t="s">
        <v>51</v>
      </c>
      <c r="E4056" s="1" t="s">
        <v>63</v>
      </c>
      <c r="G4056" s="1" t="s">
        <v>226</v>
      </c>
      <c r="H4056" s="1" t="s">
        <v>103</v>
      </c>
      <c r="M4056" s="1" t="s">
        <v>118</v>
      </c>
      <c r="N4056" s="1" t="s">
        <v>104</v>
      </c>
      <c r="O4056" s="1" t="s">
        <v>256</v>
      </c>
      <c r="P4056" s="1" t="s">
        <v>103</v>
      </c>
      <c r="R4056" s="1" t="s">
        <v>67</v>
      </c>
      <c r="T4056" s="1" t="s">
        <v>308</v>
      </c>
      <c r="U4056" s="1" t="s">
        <v>59</v>
      </c>
      <c r="AG4056" s="1" t="s">
        <v>60</v>
      </c>
      <c r="AT4056" s="1" t="s">
        <v>228</v>
      </c>
      <c r="AU4056" s="1" t="s">
        <v>62</v>
      </c>
      <c r="AV4056" s="1" t="s">
        <v>260</v>
      </c>
      <c r="AW4056" s="3" t="str">
        <f t="shared" si="1"/>
        <v>Other</v>
      </c>
      <c r="AX4056" s="3" t="str">
        <f t="array" ref="AX4056">TEXTJOIN(", ", TRUE, IF(X4056:AS4056="Y", X$1:AS$1, IF(X4056:AS4056&lt;&gt;"", X$1:AS$1 &amp; ": " &amp; X4056:AS4056, "")))
</f>
        <v>Methadone</v>
      </c>
    </row>
    <row r="4057">
      <c r="A4057" s="2">
        <v>44440.0</v>
      </c>
      <c r="B4057" s="1" t="s">
        <v>50</v>
      </c>
      <c r="C4057" s="1">
        <v>68.0</v>
      </c>
      <c r="D4057" s="1" t="s">
        <v>76</v>
      </c>
      <c r="E4057" s="1" t="s">
        <v>63</v>
      </c>
      <c r="G4057" s="1" t="s">
        <v>116</v>
      </c>
      <c r="H4057" s="1" t="s">
        <v>103</v>
      </c>
      <c r="I4057" s="1" t="s">
        <v>55</v>
      </c>
      <c r="J4057" s="1" t="s">
        <v>116</v>
      </c>
      <c r="K4057" s="1" t="s">
        <v>103</v>
      </c>
      <c r="L4057" s="1" t="s">
        <v>55</v>
      </c>
      <c r="M4057" s="1" t="s">
        <v>56</v>
      </c>
      <c r="N4057" s="1" t="s">
        <v>66</v>
      </c>
      <c r="O4057" s="1" t="s">
        <v>116</v>
      </c>
      <c r="P4057" s="1" t="s">
        <v>103</v>
      </c>
      <c r="Q4057" s="1" t="s">
        <v>55</v>
      </c>
      <c r="R4057" s="1" t="s">
        <v>56</v>
      </c>
      <c r="T4057" s="1" t="s">
        <v>4606</v>
      </c>
      <c r="U4057" s="1" t="s">
        <v>59</v>
      </c>
      <c r="Z4057" s="1" t="s">
        <v>60</v>
      </c>
      <c r="AM4057" s="1" t="s">
        <v>60</v>
      </c>
      <c r="AR4057" s="1" t="s">
        <v>60</v>
      </c>
      <c r="AT4057" s="1" t="s">
        <v>122</v>
      </c>
      <c r="AU4057" s="1" t="s">
        <v>122</v>
      </c>
      <c r="AV4057" s="1" t="s">
        <v>139</v>
      </c>
      <c r="AW4057" s="3" t="str">
        <f t="shared" si="1"/>
        <v>Other</v>
      </c>
      <c r="AX4057" s="3" t="str">
        <f t="array" ref="AX4057">TEXTJOIN(", ", TRUE, IF(X4057:AS4057="Y", X$1:AS$1, IF(X4057:AS4057&lt;&gt;"", X$1:AS$1 &amp; ": " &amp; X4057:AS4057, "")))
</f>
        <v>Fentanyl, Xylazine, Any Opioid</v>
      </c>
    </row>
    <row r="4058">
      <c r="A4058" s="4">
        <v>42329.0</v>
      </c>
      <c r="B4058" s="1" t="s">
        <v>86</v>
      </c>
      <c r="C4058" s="1">
        <v>51.0</v>
      </c>
      <c r="D4058" s="1" t="s">
        <v>51</v>
      </c>
      <c r="E4058" s="1" t="s">
        <v>63</v>
      </c>
      <c r="G4058" s="1" t="s">
        <v>4607</v>
      </c>
      <c r="H4058" s="1" t="s">
        <v>4608</v>
      </c>
      <c r="I4058" s="1" t="s">
        <v>4609</v>
      </c>
      <c r="J4058" s="1" t="s">
        <v>256</v>
      </c>
      <c r="M4058" s="1" t="s">
        <v>193</v>
      </c>
      <c r="O4058" s="1" t="s">
        <v>256</v>
      </c>
      <c r="P4058" s="1" t="s">
        <v>103</v>
      </c>
      <c r="Q4058" s="1" t="s">
        <v>55</v>
      </c>
      <c r="R4058" s="1" t="s">
        <v>44</v>
      </c>
      <c r="T4058" s="1" t="s">
        <v>4610</v>
      </c>
      <c r="U4058" s="1" t="s">
        <v>59</v>
      </c>
      <c r="Y4058" s="1" t="s">
        <v>60</v>
      </c>
      <c r="AD4058" s="1" t="s">
        <v>60</v>
      </c>
      <c r="AU4058" s="1" t="s">
        <v>282</v>
      </c>
      <c r="AV4058" s="1" t="s">
        <v>260</v>
      </c>
      <c r="AW4058" s="3" t="str">
        <f t="shared" si="1"/>
        <v>Other</v>
      </c>
      <c r="AX4058" s="3" t="str">
        <f t="array" ref="AX4058">TEXTJOIN(", ", TRUE, IF(X4058:AS4058="Y", X$1:AS$1, IF(X4058:AS4058&lt;&gt;"", X$1:AS$1 &amp; ": " &amp; X4058:AS4058, "")))
</f>
        <v>Cocaine, Ethanol</v>
      </c>
    </row>
    <row r="4059">
      <c r="A4059" s="2">
        <v>41530.0</v>
      </c>
      <c r="B4059" s="1" t="s">
        <v>50</v>
      </c>
      <c r="C4059" s="1">
        <v>46.0</v>
      </c>
      <c r="D4059" s="1" t="s">
        <v>51</v>
      </c>
      <c r="E4059" s="1" t="s">
        <v>63</v>
      </c>
      <c r="G4059" s="1" t="s">
        <v>4611</v>
      </c>
      <c r="H4059" s="1" t="s">
        <v>299</v>
      </c>
      <c r="J4059" s="1" t="s">
        <v>4611</v>
      </c>
      <c r="L4059" s="1" t="s">
        <v>55</v>
      </c>
      <c r="M4059" s="1" t="s">
        <v>56</v>
      </c>
      <c r="N4059" s="1" t="s">
        <v>136</v>
      </c>
      <c r="O4059" s="1" t="s">
        <v>863</v>
      </c>
      <c r="P4059" s="1" t="s">
        <v>299</v>
      </c>
      <c r="T4059" s="1" t="s">
        <v>4612</v>
      </c>
      <c r="U4059" s="1" t="s">
        <v>59</v>
      </c>
      <c r="AT4059" s="1" t="s">
        <v>4613</v>
      </c>
      <c r="AU4059" s="1" t="s">
        <v>4613</v>
      </c>
      <c r="AV4059" s="1" t="s">
        <v>865</v>
      </c>
      <c r="AW4059" s="3" t="str">
        <f t="shared" si="1"/>
        <v>Other</v>
      </c>
      <c r="AX4059" s="3" t="str">
        <f t="array" ref="AX4059">TEXTJOIN(", ", TRUE, IF(X4059:AS4059="Y", X$1:AS$1, IF(X4059:AS4059&lt;&gt;"", X$1:AS$1 &amp; ": " &amp; X4059:AS4059, "")))
</f>
        <v/>
      </c>
    </row>
    <row r="4060">
      <c r="A4060" s="2">
        <v>44309.0</v>
      </c>
      <c r="B4060" s="1" t="s">
        <v>50</v>
      </c>
      <c r="C4060" s="1">
        <v>54.0</v>
      </c>
      <c r="D4060" s="1" t="s">
        <v>51</v>
      </c>
      <c r="E4060" s="1" t="s">
        <v>63</v>
      </c>
      <c r="G4060" s="1" t="s">
        <v>540</v>
      </c>
      <c r="H4060" s="1" t="s">
        <v>91</v>
      </c>
      <c r="I4060" s="1" t="s">
        <v>55</v>
      </c>
      <c r="J4060" s="1" t="s">
        <v>540</v>
      </c>
      <c r="K4060" s="1" t="s">
        <v>91</v>
      </c>
      <c r="L4060" s="1" t="s">
        <v>55</v>
      </c>
      <c r="M4060" s="1" t="s">
        <v>56</v>
      </c>
      <c r="N4060" s="1" t="s">
        <v>66</v>
      </c>
      <c r="O4060" s="1" t="s">
        <v>540</v>
      </c>
      <c r="P4060" s="1" t="s">
        <v>91</v>
      </c>
      <c r="Q4060" s="1" t="s">
        <v>55</v>
      </c>
      <c r="R4060" s="1" t="s">
        <v>56</v>
      </c>
      <c r="T4060" s="1" t="s">
        <v>4614</v>
      </c>
      <c r="U4060" s="1" t="s">
        <v>59</v>
      </c>
      <c r="Y4060" s="1" t="s">
        <v>60</v>
      </c>
      <c r="Z4060" s="1" t="s">
        <v>60</v>
      </c>
      <c r="AD4060" s="1" t="s">
        <v>60</v>
      </c>
      <c r="AJ4060" s="1" t="s">
        <v>60</v>
      </c>
      <c r="AR4060" s="1" t="s">
        <v>60</v>
      </c>
      <c r="AT4060" s="1" t="s">
        <v>542</v>
      </c>
      <c r="AU4060" s="1" t="s">
        <v>542</v>
      </c>
      <c r="AV4060" s="1" t="s">
        <v>543</v>
      </c>
      <c r="AW4060" s="3" t="str">
        <f t="shared" si="1"/>
        <v>Other</v>
      </c>
      <c r="AX4060" s="3" t="str">
        <f t="array" ref="AX4060">TEXTJOIN(", ", TRUE, IF(X4060:AS4060="Y", X$1:AS$1, IF(X4060:AS4060&lt;&gt;"", X$1:AS$1 &amp; ": " &amp; X4060:AS4060, "")))
</f>
        <v>Cocaine, Fentanyl, Ethanol, Tramad, Any Opioid</v>
      </c>
    </row>
    <row r="4061">
      <c r="A4061" s="2">
        <v>43622.0</v>
      </c>
      <c r="B4061" s="1" t="s">
        <v>50</v>
      </c>
      <c r="C4061" s="1">
        <v>58.0</v>
      </c>
      <c r="D4061" s="1" t="s">
        <v>51</v>
      </c>
      <c r="E4061" s="1" t="s">
        <v>63</v>
      </c>
      <c r="G4061" s="1" t="s">
        <v>4615</v>
      </c>
      <c r="H4061" s="1" t="s">
        <v>263</v>
      </c>
      <c r="I4061" s="1" t="s">
        <v>55</v>
      </c>
      <c r="J4061" s="1" t="s">
        <v>945</v>
      </c>
      <c r="K4061" s="1" t="s">
        <v>125</v>
      </c>
      <c r="L4061" s="1" t="s">
        <v>55</v>
      </c>
      <c r="M4061" s="1" t="s">
        <v>44</v>
      </c>
      <c r="N4061" s="1" t="s">
        <v>136</v>
      </c>
      <c r="O4061" s="1" t="s">
        <v>945</v>
      </c>
      <c r="P4061" s="1" t="s">
        <v>125</v>
      </c>
      <c r="Q4061" s="1" t="s">
        <v>55</v>
      </c>
      <c r="R4061" s="1" t="s">
        <v>44</v>
      </c>
      <c r="T4061" s="1" t="s">
        <v>4616</v>
      </c>
      <c r="U4061" s="1" t="s">
        <v>59</v>
      </c>
      <c r="X4061" s="1" t="s">
        <v>60</v>
      </c>
      <c r="Z4061" s="1" t="s">
        <v>60</v>
      </c>
      <c r="AA4061" s="1" t="s">
        <v>60</v>
      </c>
      <c r="AE4061" s="1" t="s">
        <v>60</v>
      </c>
      <c r="AP4061" s="1" t="s">
        <v>60</v>
      </c>
      <c r="AR4061" s="1" t="s">
        <v>60</v>
      </c>
      <c r="AT4061" s="1" t="s">
        <v>4617</v>
      </c>
      <c r="AU4061" s="1" t="s">
        <v>948</v>
      </c>
      <c r="AV4061" s="1" t="s">
        <v>949</v>
      </c>
      <c r="AW4061" s="3" t="str">
        <f t="shared" si="1"/>
        <v>Other</v>
      </c>
      <c r="AX4061" s="3" t="str">
        <f t="array" ref="AX4061">TEXTJOIN(", ", TRUE, IF(X4061:AS4061="Y", X$1:AS$1, IF(X4061:AS4061&lt;&gt;"", X$1:AS$1 &amp; ": " &amp; X4061:AS4061, "")))
</f>
        <v>Heroin, Fentanyl, Fentanyl Analogue, Hydrocodone, Heroin/Morph/Codeine, Any Opioid</v>
      </c>
    </row>
    <row r="4062">
      <c r="A4062" s="2">
        <v>42183.0</v>
      </c>
      <c r="B4062" s="1" t="s">
        <v>86</v>
      </c>
      <c r="C4062" s="1">
        <v>48.0</v>
      </c>
      <c r="D4062" s="1" t="s">
        <v>76</v>
      </c>
      <c r="E4062" s="1" t="s">
        <v>63</v>
      </c>
      <c r="G4062" s="1" t="s">
        <v>116</v>
      </c>
      <c r="H4062" s="1" t="s">
        <v>103</v>
      </c>
      <c r="I4062" s="1" t="s">
        <v>55</v>
      </c>
      <c r="J4062" s="1" t="s">
        <v>116</v>
      </c>
      <c r="M4062" s="1" t="s">
        <v>56</v>
      </c>
      <c r="O4062" s="1" t="s">
        <v>116</v>
      </c>
      <c r="P4062" s="1" t="s">
        <v>103</v>
      </c>
      <c r="Q4062" s="1" t="s">
        <v>55</v>
      </c>
      <c r="R4062" s="1" t="s">
        <v>56</v>
      </c>
      <c r="T4062" s="1" t="s">
        <v>4618</v>
      </c>
      <c r="U4062" s="1" t="s">
        <v>59</v>
      </c>
      <c r="Y4062" s="1" t="s">
        <v>60</v>
      </c>
      <c r="AF4062" s="1" t="s">
        <v>60</v>
      </c>
      <c r="AG4062" s="1" t="s">
        <v>60</v>
      </c>
      <c r="AR4062" s="1" t="s">
        <v>60</v>
      </c>
      <c r="AT4062" s="1" t="s">
        <v>122</v>
      </c>
      <c r="AU4062" s="1" t="s">
        <v>122</v>
      </c>
      <c r="AV4062" s="1" t="s">
        <v>139</v>
      </c>
      <c r="AW4062" s="3" t="str">
        <f t="shared" si="1"/>
        <v>Other</v>
      </c>
      <c r="AX4062" s="3" t="str">
        <f t="array" ref="AX4062">TEXTJOIN(", ", TRUE, IF(X4062:AS4062="Y", X$1:AS$1, IF(X4062:AS4062&lt;&gt;"", X$1:AS$1 &amp; ": " &amp; X4062:AS4062, "")))
</f>
        <v>Cocaine, Benzodiazepine, Methadone, Any Opioid</v>
      </c>
    </row>
    <row r="4063">
      <c r="A4063" s="2">
        <v>42823.0</v>
      </c>
      <c r="B4063" s="1" t="s">
        <v>86</v>
      </c>
      <c r="C4063" s="1">
        <v>38.0</v>
      </c>
      <c r="D4063" s="1" t="s">
        <v>51</v>
      </c>
      <c r="E4063" s="1" t="s">
        <v>63</v>
      </c>
      <c r="G4063" s="1" t="s">
        <v>82</v>
      </c>
      <c r="H4063" s="1" t="s">
        <v>54</v>
      </c>
      <c r="I4063" s="1" t="s">
        <v>55</v>
      </c>
      <c r="J4063" s="1" t="s">
        <v>160</v>
      </c>
      <c r="K4063" s="1" t="s">
        <v>54</v>
      </c>
      <c r="L4063" s="1" t="s">
        <v>55</v>
      </c>
      <c r="M4063" s="1" t="s">
        <v>177</v>
      </c>
      <c r="N4063" s="1" t="s">
        <v>430</v>
      </c>
      <c r="O4063" s="1" t="s">
        <v>160</v>
      </c>
      <c r="P4063" s="1" t="s">
        <v>54</v>
      </c>
      <c r="Q4063" s="1" t="s">
        <v>55</v>
      </c>
      <c r="R4063" s="1" t="s">
        <v>44</v>
      </c>
      <c r="S4063" s="1" t="s">
        <v>965</v>
      </c>
      <c r="T4063" s="1" t="s">
        <v>4619</v>
      </c>
      <c r="U4063" s="1" t="s">
        <v>59</v>
      </c>
      <c r="X4063" s="1" t="s">
        <v>60</v>
      </c>
      <c r="Y4063" s="1" t="s">
        <v>60</v>
      </c>
      <c r="AD4063" s="1" t="s">
        <v>60</v>
      </c>
      <c r="AI4063" s="1" t="s">
        <v>60</v>
      </c>
      <c r="AT4063" s="1" t="s">
        <v>329</v>
      </c>
      <c r="AU4063" s="1" t="s">
        <v>163</v>
      </c>
      <c r="AV4063" s="1" t="s">
        <v>164</v>
      </c>
      <c r="AW4063" s="3" t="str">
        <f t="shared" si="1"/>
        <v>Other</v>
      </c>
      <c r="AX4063" s="3" t="str">
        <f t="array" ref="AX4063">TEXTJOIN(", ", TRUE, IF(X4063:AS4063="Y", X$1:AS$1, IF(X4063:AS4063&lt;&gt;"", X$1:AS$1 &amp; ": " &amp; X4063:AS4063, "")))
</f>
        <v>Heroin, Cocaine, Ethanol, Amphet</v>
      </c>
    </row>
    <row r="4064">
      <c r="A4064" s="2">
        <v>44371.0</v>
      </c>
      <c r="B4064" s="1" t="s">
        <v>50</v>
      </c>
      <c r="C4064" s="1">
        <v>34.0</v>
      </c>
      <c r="D4064" s="1" t="s">
        <v>51</v>
      </c>
      <c r="E4064" s="1" t="s">
        <v>63</v>
      </c>
      <c r="F4064" s="1" t="s">
        <v>267</v>
      </c>
      <c r="G4064" s="1" t="s">
        <v>82</v>
      </c>
      <c r="H4064" s="1" t="s">
        <v>54</v>
      </c>
      <c r="I4064" s="1" t="s">
        <v>55</v>
      </c>
      <c r="J4064" s="1" t="s">
        <v>117</v>
      </c>
      <c r="M4064" s="1" t="s">
        <v>118</v>
      </c>
      <c r="N4064" s="1" t="s">
        <v>442</v>
      </c>
      <c r="O4064" s="1" t="s">
        <v>82</v>
      </c>
      <c r="P4064" s="1" t="s">
        <v>54</v>
      </c>
      <c r="Q4064" s="1" t="s">
        <v>55</v>
      </c>
      <c r="R4064" s="1" t="s">
        <v>443</v>
      </c>
      <c r="T4064" s="1" t="s">
        <v>4620</v>
      </c>
      <c r="U4064" s="1" t="s">
        <v>59</v>
      </c>
      <c r="Z4064" s="1" t="s">
        <v>60</v>
      </c>
      <c r="AD4064" s="1" t="s">
        <v>60</v>
      </c>
      <c r="AR4064" s="1" t="s">
        <v>60</v>
      </c>
      <c r="AS4064" s="1" t="s">
        <v>233</v>
      </c>
      <c r="AT4064" s="1" t="s">
        <v>329</v>
      </c>
      <c r="AV4064" s="1" t="s">
        <v>85</v>
      </c>
      <c r="AW4064" s="3" t="str">
        <f t="shared" si="1"/>
        <v>Other</v>
      </c>
      <c r="AX4064" s="3" t="str">
        <f t="array" ref="AX4064">TEXTJOIN(", ", TRUE, IF(X4064:AS4064="Y", X$1:AS$1, IF(X4064:AS4064&lt;&gt;"", X$1:AS$1 &amp; ": " &amp; X4064:AS4064, "")))
</f>
        <v>Fentanyl, Ethanol, Any Opioid, Other: ketamine</v>
      </c>
    </row>
    <row r="4065">
      <c r="A4065" s="4">
        <v>44126.0</v>
      </c>
      <c r="B4065" s="1" t="s">
        <v>50</v>
      </c>
      <c r="C4065" s="1">
        <v>62.0</v>
      </c>
      <c r="D4065" s="1" t="s">
        <v>76</v>
      </c>
      <c r="E4065" s="1" t="s">
        <v>52</v>
      </c>
      <c r="G4065" s="1" t="s">
        <v>120</v>
      </c>
      <c r="H4065" s="1" t="s">
        <v>121</v>
      </c>
      <c r="I4065" s="1" t="s">
        <v>55</v>
      </c>
      <c r="J4065" s="1" t="s">
        <v>120</v>
      </c>
      <c r="K4065" s="1" t="s">
        <v>121</v>
      </c>
      <c r="L4065" s="1" t="s">
        <v>55</v>
      </c>
      <c r="M4065" s="1" t="s">
        <v>56</v>
      </c>
      <c r="N4065" s="1" t="s">
        <v>178</v>
      </c>
      <c r="O4065" s="1" t="s">
        <v>120</v>
      </c>
      <c r="P4065" s="1" t="s">
        <v>121</v>
      </c>
      <c r="Q4065" s="1" t="s">
        <v>55</v>
      </c>
      <c r="R4065" s="1" t="s">
        <v>67</v>
      </c>
      <c r="T4065" s="1" t="s">
        <v>4621</v>
      </c>
      <c r="U4065" s="1" t="s">
        <v>59</v>
      </c>
      <c r="Y4065" s="1" t="s">
        <v>60</v>
      </c>
      <c r="Z4065" s="1" t="s">
        <v>60</v>
      </c>
      <c r="AD4065" s="1" t="s">
        <v>60</v>
      </c>
      <c r="AF4065" s="1" t="s">
        <v>60</v>
      </c>
      <c r="AR4065" s="1" t="s">
        <v>60</v>
      </c>
      <c r="AT4065" s="1" t="s">
        <v>236</v>
      </c>
      <c r="AU4065" s="1" t="s">
        <v>236</v>
      </c>
      <c r="AV4065" s="1" t="s">
        <v>123</v>
      </c>
      <c r="AW4065" s="3" t="str">
        <f t="shared" si="1"/>
        <v>Middletown</v>
      </c>
      <c r="AX4065" s="3" t="str">
        <f t="array" ref="AX4065">TEXTJOIN(", ", TRUE, IF(X4065:AS4065="Y", X$1:AS$1, IF(X4065:AS4065&lt;&gt;"", X$1:AS$1 &amp; ": " &amp; X4065:AS4065, "")))
</f>
        <v>Cocaine, Fentanyl, Ethanol, Benzodiazepine, Any Opioid</v>
      </c>
    </row>
    <row r="4066">
      <c r="A4066" s="2">
        <v>42917.0</v>
      </c>
      <c r="B4066" s="1" t="s">
        <v>86</v>
      </c>
      <c r="C4066" s="1">
        <v>45.0</v>
      </c>
      <c r="D4066" s="1" t="s">
        <v>51</v>
      </c>
      <c r="E4066" s="1" t="s">
        <v>63</v>
      </c>
      <c r="G4066" s="1" t="s">
        <v>271</v>
      </c>
      <c r="H4066" s="1" t="s">
        <v>91</v>
      </c>
      <c r="I4066" s="1" t="s">
        <v>55</v>
      </c>
      <c r="J4066" s="1" t="s">
        <v>185</v>
      </c>
      <c r="K4066" s="1" t="s">
        <v>91</v>
      </c>
      <c r="L4066" s="1" t="s">
        <v>55</v>
      </c>
      <c r="M4066" s="1" t="s">
        <v>92</v>
      </c>
      <c r="N4066" s="1" t="s">
        <v>66</v>
      </c>
      <c r="O4066" s="1" t="s">
        <v>185</v>
      </c>
      <c r="P4066" s="1" t="s">
        <v>91</v>
      </c>
      <c r="Q4066" s="1" t="s">
        <v>55</v>
      </c>
      <c r="R4066" s="1" t="s">
        <v>44</v>
      </c>
      <c r="S4066" s="1" t="s">
        <v>4622</v>
      </c>
      <c r="T4066" s="1" t="s">
        <v>319</v>
      </c>
      <c r="U4066" s="1" t="s">
        <v>59</v>
      </c>
      <c r="Y4066" s="1" t="s">
        <v>60</v>
      </c>
      <c r="Z4066" s="1" t="s">
        <v>60</v>
      </c>
      <c r="AD4066" s="1" t="s">
        <v>60</v>
      </c>
      <c r="AT4066" s="1" t="s">
        <v>274</v>
      </c>
      <c r="AU4066" s="1" t="s">
        <v>188</v>
      </c>
      <c r="AV4066" s="1" t="s">
        <v>189</v>
      </c>
      <c r="AW4066" s="3" t="str">
        <f t="shared" si="1"/>
        <v>Other</v>
      </c>
      <c r="AX4066" s="3" t="str">
        <f t="array" ref="AX4066">TEXTJOIN(", ", TRUE, IF(X4066:AS4066="Y", X$1:AS$1, IF(X4066:AS4066&lt;&gt;"", X$1:AS$1 &amp; ": " &amp; X4066:AS4066, "")))
</f>
        <v>Cocaine, Fentanyl, Ethanol</v>
      </c>
    </row>
    <row r="4067">
      <c r="A4067" s="2">
        <v>43969.0</v>
      </c>
      <c r="B4067" s="1" t="s">
        <v>50</v>
      </c>
      <c r="C4067" s="1">
        <v>49.0</v>
      </c>
      <c r="D4067" s="1" t="s">
        <v>51</v>
      </c>
      <c r="E4067" s="1" t="s">
        <v>63</v>
      </c>
      <c r="G4067" s="1" t="s">
        <v>868</v>
      </c>
      <c r="H4067" s="1" t="s">
        <v>299</v>
      </c>
      <c r="I4067" s="1" t="s">
        <v>55</v>
      </c>
      <c r="J4067" s="1" t="s">
        <v>256</v>
      </c>
      <c r="K4067" s="1" t="s">
        <v>103</v>
      </c>
      <c r="L4067" s="1" t="s">
        <v>55</v>
      </c>
      <c r="M4067" s="1" t="s">
        <v>56</v>
      </c>
      <c r="N4067" s="1" t="s">
        <v>178</v>
      </c>
      <c r="O4067" s="1" t="s">
        <v>256</v>
      </c>
      <c r="P4067" s="1" t="s">
        <v>103</v>
      </c>
      <c r="Q4067" s="1" t="s">
        <v>55</v>
      </c>
      <c r="R4067" s="1" t="s">
        <v>67</v>
      </c>
      <c r="T4067" s="1" t="s">
        <v>4623</v>
      </c>
      <c r="U4067" s="1" t="s">
        <v>59</v>
      </c>
      <c r="Z4067" s="1" t="s">
        <v>60</v>
      </c>
      <c r="AJ4067" s="1" t="s">
        <v>60</v>
      </c>
      <c r="AR4067" s="1" t="s">
        <v>60</v>
      </c>
      <c r="AT4067" s="1" t="s">
        <v>870</v>
      </c>
      <c r="AU4067" s="1" t="s">
        <v>282</v>
      </c>
      <c r="AV4067" s="1" t="s">
        <v>260</v>
      </c>
      <c r="AW4067" s="3" t="str">
        <f t="shared" si="1"/>
        <v>Other</v>
      </c>
      <c r="AX4067" s="3" t="str">
        <f t="array" ref="AX4067">TEXTJOIN(", ", TRUE, IF(X4067:AS4067="Y", X$1:AS$1, IF(X4067:AS4067&lt;&gt;"", X$1:AS$1 &amp; ": " &amp; X4067:AS4067, "")))
</f>
        <v>Fentanyl, Tramad, Any Opioid</v>
      </c>
    </row>
    <row r="4068">
      <c r="A4068" s="2">
        <v>42246.0</v>
      </c>
      <c r="B4068" s="1" t="s">
        <v>86</v>
      </c>
      <c r="C4068" s="1">
        <v>32.0</v>
      </c>
      <c r="D4068" s="1" t="s">
        <v>51</v>
      </c>
      <c r="E4068" s="1" t="s">
        <v>63</v>
      </c>
      <c r="F4068" s="1" t="s">
        <v>137</v>
      </c>
      <c r="J4068" s="1" t="s">
        <v>65</v>
      </c>
      <c r="M4068" s="1" t="s">
        <v>4624</v>
      </c>
      <c r="O4068" s="1" t="s">
        <v>65</v>
      </c>
      <c r="P4068" s="1" t="s">
        <v>65</v>
      </c>
      <c r="Q4068" s="1" t="s">
        <v>55</v>
      </c>
      <c r="R4068" s="1" t="s">
        <v>44</v>
      </c>
      <c r="T4068" s="1" t="s">
        <v>2673</v>
      </c>
      <c r="U4068" s="1" t="s">
        <v>59</v>
      </c>
      <c r="W4068" s="1" t="s">
        <v>60</v>
      </c>
      <c r="X4068" s="1" t="s">
        <v>60</v>
      </c>
      <c r="AG4068" s="1" t="s">
        <v>60</v>
      </c>
      <c r="AP4068" s="1" t="s">
        <v>60</v>
      </c>
      <c r="AR4068" s="1" t="s">
        <v>60</v>
      </c>
      <c r="AT4068" s="1" t="s">
        <v>62</v>
      </c>
      <c r="AU4068" s="1" t="s">
        <v>410</v>
      </c>
      <c r="AV4068" s="1" t="s">
        <v>150</v>
      </c>
      <c r="AW4068" s="3" t="str">
        <f t="shared" si="1"/>
        <v>Other</v>
      </c>
      <c r="AX4068" s="3" t="str">
        <f t="array" ref="AX4068">TEXTJOIN(", ", TRUE, IF(X4068:AS4068="Y", X$1:AS$1, IF(X4068:AS4068&lt;&gt;"", X$1:AS$1 &amp; ": " &amp; X4068:AS4068, "")))
</f>
        <v>Heroin, Methadone, Heroin/Morph/Codeine, Any Opioid</v>
      </c>
    </row>
    <row r="4069">
      <c r="A4069" s="2">
        <v>41879.0</v>
      </c>
      <c r="B4069" s="1" t="s">
        <v>50</v>
      </c>
      <c r="C4069" s="1">
        <v>40.0</v>
      </c>
      <c r="D4069" s="1" t="s">
        <v>51</v>
      </c>
      <c r="E4069" s="1" t="s">
        <v>63</v>
      </c>
      <c r="G4069" s="1" t="s">
        <v>488</v>
      </c>
      <c r="J4069" s="1" t="s">
        <v>488</v>
      </c>
      <c r="L4069" s="1" t="s">
        <v>55</v>
      </c>
      <c r="M4069" s="1" t="s">
        <v>56</v>
      </c>
      <c r="N4069" s="1" t="s">
        <v>66</v>
      </c>
      <c r="O4069" s="1" t="s">
        <v>488</v>
      </c>
      <c r="P4069" s="1" t="s">
        <v>91</v>
      </c>
      <c r="R4069" s="1" t="s">
        <v>56</v>
      </c>
      <c r="T4069" s="1" t="s">
        <v>4625</v>
      </c>
      <c r="U4069" s="1" t="s">
        <v>59</v>
      </c>
      <c r="X4069" s="1" t="s">
        <v>60</v>
      </c>
      <c r="Z4069" s="1" t="s">
        <v>60</v>
      </c>
      <c r="AT4069" s="1" t="s">
        <v>492</v>
      </c>
      <c r="AU4069" s="1" t="s">
        <v>492</v>
      </c>
      <c r="AV4069" s="1" t="s">
        <v>493</v>
      </c>
      <c r="AW4069" s="3" t="str">
        <f t="shared" si="1"/>
        <v>Other</v>
      </c>
      <c r="AX4069" s="3" t="str">
        <f t="array" ref="AX4069">TEXTJOIN(", ", TRUE, IF(X4069:AS4069="Y", X$1:AS$1, IF(X4069:AS4069&lt;&gt;"", X$1:AS$1 &amp; ": " &amp; X4069:AS4069, "")))
</f>
        <v>Heroin, Fentanyl</v>
      </c>
    </row>
    <row r="4070">
      <c r="A4070" s="4">
        <v>42338.0</v>
      </c>
      <c r="B4070" s="1" t="s">
        <v>86</v>
      </c>
      <c r="C4070" s="1">
        <v>33.0</v>
      </c>
      <c r="D4070" s="1" t="s">
        <v>51</v>
      </c>
      <c r="E4070" s="1" t="s">
        <v>63</v>
      </c>
      <c r="G4070" s="1" t="s">
        <v>255</v>
      </c>
      <c r="H4070" s="1" t="s">
        <v>103</v>
      </c>
      <c r="I4070" s="1" t="s">
        <v>55</v>
      </c>
      <c r="J4070" s="1" t="s">
        <v>255</v>
      </c>
      <c r="M4070" s="1" t="s">
        <v>56</v>
      </c>
      <c r="O4070" s="1" t="s">
        <v>256</v>
      </c>
      <c r="P4070" s="1" t="s">
        <v>103</v>
      </c>
      <c r="Q4070" s="1" t="s">
        <v>55</v>
      </c>
      <c r="R4070" s="1" t="s">
        <v>67</v>
      </c>
      <c r="T4070" s="1" t="s">
        <v>1193</v>
      </c>
      <c r="U4070" s="1" t="s">
        <v>59</v>
      </c>
      <c r="Y4070" s="1" t="s">
        <v>60</v>
      </c>
      <c r="AD4070" s="1" t="s">
        <v>60</v>
      </c>
      <c r="AT4070" s="1" t="s">
        <v>259</v>
      </c>
      <c r="AU4070" s="1" t="s">
        <v>259</v>
      </c>
      <c r="AV4070" s="1" t="s">
        <v>260</v>
      </c>
      <c r="AW4070" s="3" t="str">
        <f t="shared" si="1"/>
        <v>Other</v>
      </c>
      <c r="AX4070" s="3" t="str">
        <f t="array" ref="AX4070">TEXTJOIN(", ", TRUE, IF(X4070:AS4070="Y", X$1:AS$1, IF(X4070:AS4070&lt;&gt;"", X$1:AS$1 &amp; ": " &amp; X4070:AS4070, "")))
</f>
        <v>Cocaine, Ethanol</v>
      </c>
    </row>
    <row r="4071">
      <c r="A4071" s="2">
        <v>43743.0</v>
      </c>
      <c r="B4071" s="1" t="s">
        <v>50</v>
      </c>
      <c r="C4071" s="1">
        <v>53.0</v>
      </c>
      <c r="D4071" s="1" t="s">
        <v>76</v>
      </c>
      <c r="E4071" s="1" t="s">
        <v>63</v>
      </c>
      <c r="G4071" s="1" t="s">
        <v>91</v>
      </c>
      <c r="H4071" s="1" t="s">
        <v>91</v>
      </c>
      <c r="I4071" s="1" t="s">
        <v>55</v>
      </c>
      <c r="J4071" s="1" t="s">
        <v>91</v>
      </c>
      <c r="K4071" s="1" t="s">
        <v>91</v>
      </c>
      <c r="L4071" s="1" t="s">
        <v>55</v>
      </c>
      <c r="M4071" s="1" t="s">
        <v>56</v>
      </c>
      <c r="N4071" s="1" t="s">
        <v>119</v>
      </c>
      <c r="O4071" s="1" t="s">
        <v>91</v>
      </c>
      <c r="P4071" s="1" t="s">
        <v>91</v>
      </c>
      <c r="Q4071" s="1" t="s">
        <v>55</v>
      </c>
      <c r="R4071" s="1" t="s">
        <v>56</v>
      </c>
      <c r="T4071" s="1" t="s">
        <v>4626</v>
      </c>
      <c r="U4071" s="1" t="s">
        <v>59</v>
      </c>
      <c r="Y4071" s="1" t="s">
        <v>60</v>
      </c>
      <c r="Z4071" s="1" t="s">
        <v>60</v>
      </c>
      <c r="AH4071" s="1" t="s">
        <v>60</v>
      </c>
      <c r="AR4071" s="1" t="s">
        <v>60</v>
      </c>
      <c r="AT4071" s="1" t="s">
        <v>110</v>
      </c>
      <c r="AU4071" s="1" t="s">
        <v>110</v>
      </c>
      <c r="AV4071" s="1" t="s">
        <v>111</v>
      </c>
      <c r="AW4071" s="3" t="str">
        <f t="shared" si="1"/>
        <v>Other</v>
      </c>
      <c r="AX4071" s="3" t="str">
        <f t="array" ref="AX4071">TEXTJOIN(", ", TRUE, IF(X4071:AS4071="Y", X$1:AS$1, IF(X4071:AS4071&lt;&gt;"", X$1:AS$1 &amp; ": " &amp; X4071:AS4071, "")))
</f>
        <v>Cocaine, Fentanyl, Meth/Amphetamine, Any Opioid</v>
      </c>
    </row>
    <row r="4072">
      <c r="A4072" s="2">
        <v>42620.0</v>
      </c>
      <c r="B4072" s="1" t="s">
        <v>50</v>
      </c>
      <c r="C4072" s="1">
        <v>48.0</v>
      </c>
      <c r="D4072" s="1" t="s">
        <v>51</v>
      </c>
      <c r="E4072" s="1" t="s">
        <v>63</v>
      </c>
      <c r="F4072" s="1" t="s">
        <v>137</v>
      </c>
      <c r="G4072" s="1" t="s">
        <v>91</v>
      </c>
      <c r="H4072" s="1" t="s">
        <v>91</v>
      </c>
      <c r="I4072" s="1" t="s">
        <v>55</v>
      </c>
      <c r="J4072" s="1" t="s">
        <v>91</v>
      </c>
      <c r="M4072" s="1" t="s">
        <v>2535</v>
      </c>
      <c r="N4072" s="1" t="s">
        <v>276</v>
      </c>
      <c r="O4072" s="1" t="s">
        <v>91</v>
      </c>
      <c r="R4072" s="1" t="s">
        <v>44</v>
      </c>
      <c r="S4072" s="1" t="s">
        <v>4627</v>
      </c>
      <c r="T4072" s="1" t="s">
        <v>2422</v>
      </c>
      <c r="U4072" s="1" t="s">
        <v>59</v>
      </c>
      <c r="W4072" s="1" t="s">
        <v>60</v>
      </c>
      <c r="X4072" s="1" t="s">
        <v>60</v>
      </c>
      <c r="Z4072" s="1" t="s">
        <v>60</v>
      </c>
      <c r="AD4072" s="1" t="s">
        <v>60</v>
      </c>
      <c r="AP4072" s="1" t="s">
        <v>60</v>
      </c>
      <c r="AR4072" s="1" t="s">
        <v>60</v>
      </c>
      <c r="AT4072" s="1" t="s">
        <v>110</v>
      </c>
      <c r="AU4072" s="1" t="s">
        <v>110</v>
      </c>
      <c r="AV4072" s="1" t="s">
        <v>111</v>
      </c>
      <c r="AW4072" s="3" t="str">
        <f t="shared" si="1"/>
        <v>Other</v>
      </c>
      <c r="AX4072" s="3" t="str">
        <f t="array" ref="AX4072">TEXTJOIN(", ", TRUE, IF(X4072:AS4072="Y", X$1:AS$1, IF(X4072:AS4072&lt;&gt;"", X$1:AS$1 &amp; ": " &amp; X4072:AS4072, "")))
</f>
        <v>Heroin, Fentanyl, Ethanol, Heroin/Morph/Codeine, Any Opioid</v>
      </c>
    </row>
    <row r="4073">
      <c r="A4073" s="2">
        <v>41741.0</v>
      </c>
      <c r="B4073" s="1" t="s">
        <v>50</v>
      </c>
      <c r="C4073" s="1">
        <v>27.0</v>
      </c>
      <c r="D4073" s="1" t="s">
        <v>51</v>
      </c>
      <c r="E4073" s="1" t="s">
        <v>63</v>
      </c>
      <c r="G4073" s="1" t="s">
        <v>90</v>
      </c>
      <c r="J4073" s="1" t="s">
        <v>90</v>
      </c>
      <c r="L4073" s="1" t="s">
        <v>55</v>
      </c>
      <c r="M4073" s="1" t="s">
        <v>56</v>
      </c>
      <c r="N4073" s="1" t="s">
        <v>104</v>
      </c>
      <c r="O4073" s="1" t="s">
        <v>90</v>
      </c>
      <c r="P4073" s="1" t="s">
        <v>91</v>
      </c>
      <c r="R4073" s="1" t="s">
        <v>56</v>
      </c>
      <c r="T4073" s="1" t="s">
        <v>4628</v>
      </c>
      <c r="U4073" s="1" t="s">
        <v>59</v>
      </c>
      <c r="AB4073" s="1" t="s">
        <v>60</v>
      </c>
      <c r="AF4073" s="1" t="s">
        <v>60</v>
      </c>
      <c r="AS4073" s="1" t="s">
        <v>4629</v>
      </c>
      <c r="AT4073" s="1" t="s">
        <v>96</v>
      </c>
      <c r="AU4073" s="1" t="s">
        <v>96</v>
      </c>
      <c r="AV4073" s="1" t="s">
        <v>97</v>
      </c>
      <c r="AW4073" s="3" t="str">
        <f t="shared" si="1"/>
        <v>Other</v>
      </c>
      <c r="AX4073" s="3" t="str">
        <f t="array" ref="AX4073">TEXTJOIN(", ", TRUE, IF(X4073:AS4073="Y", X$1:AS$1, IF(X4073:AS4073&lt;&gt;"", X$1:AS$1 &amp; ": " &amp; X4073:AS4073, "")))
</f>
        <v>Oxycodone, Benzodiazepine, Other: morphine no 6mam</v>
      </c>
    </row>
    <row r="4074">
      <c r="A4074" s="2">
        <v>43918.0</v>
      </c>
      <c r="B4074" s="1" t="s">
        <v>50</v>
      </c>
      <c r="C4074" s="1">
        <v>53.0</v>
      </c>
      <c r="D4074" s="1" t="s">
        <v>51</v>
      </c>
      <c r="E4074" s="1" t="s">
        <v>63</v>
      </c>
      <c r="G4074" s="1" t="s">
        <v>562</v>
      </c>
      <c r="H4074" s="1" t="s">
        <v>91</v>
      </c>
      <c r="I4074" s="1" t="s">
        <v>55</v>
      </c>
      <c r="J4074" s="1" t="s">
        <v>562</v>
      </c>
      <c r="K4074" s="1" t="s">
        <v>91</v>
      </c>
      <c r="L4074" s="1" t="s">
        <v>55</v>
      </c>
      <c r="M4074" s="1" t="s">
        <v>56</v>
      </c>
      <c r="N4074" s="1" t="s">
        <v>155</v>
      </c>
      <c r="O4074" s="1" t="s">
        <v>562</v>
      </c>
      <c r="P4074" s="1" t="s">
        <v>91</v>
      </c>
      <c r="Q4074" s="1" t="s">
        <v>55</v>
      </c>
      <c r="R4074" s="1" t="s">
        <v>56</v>
      </c>
      <c r="T4074" s="1" t="s">
        <v>83</v>
      </c>
      <c r="U4074" s="1" t="s">
        <v>59</v>
      </c>
      <c r="Z4074" s="1" t="s">
        <v>60</v>
      </c>
      <c r="AR4074" s="1" t="s">
        <v>60</v>
      </c>
      <c r="AT4074" s="1" t="s">
        <v>564</v>
      </c>
      <c r="AU4074" s="1" t="s">
        <v>564</v>
      </c>
      <c r="AV4074" s="1" t="s">
        <v>565</v>
      </c>
      <c r="AW4074" s="3" t="str">
        <f t="shared" si="1"/>
        <v>Other</v>
      </c>
      <c r="AX4074" s="3" t="str">
        <f t="array" ref="AX4074">TEXTJOIN(", ", TRUE, IF(X4074:AS4074="Y", X$1:AS$1, IF(X4074:AS4074&lt;&gt;"", X$1:AS$1 &amp; ": " &amp; X4074:AS4074, "")))
</f>
        <v>Fentanyl, Any Opioid</v>
      </c>
    </row>
    <row r="4075">
      <c r="A4075" s="2">
        <v>43587.0</v>
      </c>
      <c r="B4075" s="1" t="s">
        <v>50</v>
      </c>
      <c r="C4075" s="1">
        <v>55.0</v>
      </c>
      <c r="D4075" s="1" t="s">
        <v>76</v>
      </c>
      <c r="E4075" s="1" t="s">
        <v>63</v>
      </c>
      <c r="G4075" s="1" t="s">
        <v>82</v>
      </c>
      <c r="H4075" s="1" t="s">
        <v>54</v>
      </c>
      <c r="I4075" s="1" t="s">
        <v>55</v>
      </c>
      <c r="J4075" s="1" t="s">
        <v>82</v>
      </c>
      <c r="K4075" s="1" t="s">
        <v>54</v>
      </c>
      <c r="L4075" s="1" t="s">
        <v>55</v>
      </c>
      <c r="M4075" s="1" t="s">
        <v>56</v>
      </c>
      <c r="N4075" s="1" t="s">
        <v>119</v>
      </c>
      <c r="O4075" s="1" t="s">
        <v>82</v>
      </c>
      <c r="P4075" s="1" t="s">
        <v>54</v>
      </c>
      <c r="Q4075" s="1" t="s">
        <v>55</v>
      </c>
      <c r="R4075" s="1" t="s">
        <v>67</v>
      </c>
      <c r="T4075" s="1" t="s">
        <v>4630</v>
      </c>
      <c r="U4075" s="1" t="s">
        <v>59</v>
      </c>
      <c r="Z4075" s="1" t="s">
        <v>60</v>
      </c>
      <c r="AR4075" s="1" t="s">
        <v>60</v>
      </c>
      <c r="AT4075" s="1" t="s">
        <v>329</v>
      </c>
      <c r="AU4075" s="1" t="s">
        <v>329</v>
      </c>
      <c r="AV4075" s="1" t="s">
        <v>85</v>
      </c>
      <c r="AW4075" s="3" t="str">
        <f t="shared" si="1"/>
        <v>Other</v>
      </c>
      <c r="AX4075" s="3" t="str">
        <f t="array" ref="AX4075">TEXTJOIN(", ", TRUE, IF(X4075:AS4075="Y", X$1:AS$1, IF(X4075:AS4075&lt;&gt;"", X$1:AS$1 &amp; ": " &amp; X4075:AS4075, "")))
</f>
        <v>Fentanyl, Any Opioid</v>
      </c>
    </row>
    <row r="4076">
      <c r="A4076" s="2">
        <v>44398.0</v>
      </c>
      <c r="B4076" s="1" t="s">
        <v>50</v>
      </c>
      <c r="C4076" s="1">
        <v>47.0</v>
      </c>
      <c r="D4076" s="1" t="s">
        <v>51</v>
      </c>
      <c r="E4076" s="1" t="s">
        <v>63</v>
      </c>
      <c r="G4076" s="1" t="s">
        <v>82</v>
      </c>
      <c r="H4076" s="1" t="s">
        <v>54</v>
      </c>
      <c r="I4076" s="1" t="s">
        <v>55</v>
      </c>
      <c r="J4076" s="1" t="s">
        <v>82</v>
      </c>
      <c r="K4076" s="1" t="s">
        <v>54</v>
      </c>
      <c r="L4076" s="1" t="s">
        <v>55</v>
      </c>
      <c r="M4076" s="1" t="s">
        <v>56</v>
      </c>
      <c r="N4076" s="1" t="s">
        <v>1377</v>
      </c>
      <c r="O4076" s="1" t="s">
        <v>82</v>
      </c>
      <c r="P4076" s="1" t="s">
        <v>54</v>
      </c>
      <c r="Q4076" s="1" t="s">
        <v>55</v>
      </c>
      <c r="R4076" s="1" t="s">
        <v>56</v>
      </c>
      <c r="T4076" s="1" t="s">
        <v>4631</v>
      </c>
      <c r="U4076" s="1" t="s">
        <v>59</v>
      </c>
      <c r="Y4076" s="1" t="s">
        <v>60</v>
      </c>
      <c r="Z4076" s="1" t="s">
        <v>60</v>
      </c>
      <c r="AF4076" s="1" t="s">
        <v>60</v>
      </c>
      <c r="AG4076" s="1" t="s">
        <v>60</v>
      </c>
      <c r="AR4076" s="1" t="s">
        <v>60</v>
      </c>
      <c r="AT4076" s="1" t="s">
        <v>329</v>
      </c>
      <c r="AU4076" s="1" t="s">
        <v>329</v>
      </c>
      <c r="AV4076" s="1" t="s">
        <v>85</v>
      </c>
      <c r="AW4076" s="3" t="str">
        <f t="shared" si="1"/>
        <v>Other</v>
      </c>
      <c r="AX4076" s="3" t="str">
        <f t="array" ref="AX4076">TEXTJOIN(", ", TRUE, IF(X4076:AS4076="Y", X$1:AS$1, IF(X4076:AS4076&lt;&gt;"", X$1:AS$1 &amp; ": " &amp; X4076:AS4076, "")))
</f>
        <v>Cocaine, Fentanyl, Benzodiazepine, Methadone, Any Opioid</v>
      </c>
    </row>
    <row r="4077">
      <c r="A4077" s="2">
        <v>43725.0</v>
      </c>
      <c r="B4077" s="1" t="s">
        <v>50</v>
      </c>
      <c r="C4077" s="1">
        <v>37.0</v>
      </c>
      <c r="D4077" s="1" t="s">
        <v>51</v>
      </c>
      <c r="E4077" s="1" t="s">
        <v>63</v>
      </c>
      <c r="G4077" s="1" t="s">
        <v>685</v>
      </c>
      <c r="H4077" s="1" t="s">
        <v>103</v>
      </c>
      <c r="I4077" s="1" t="s">
        <v>55</v>
      </c>
      <c r="J4077" s="1" t="s">
        <v>685</v>
      </c>
      <c r="K4077" s="1" t="s">
        <v>103</v>
      </c>
      <c r="L4077" s="1" t="s">
        <v>55</v>
      </c>
      <c r="M4077" s="1" t="s">
        <v>56</v>
      </c>
      <c r="N4077" s="1" t="s">
        <v>136</v>
      </c>
      <c r="O4077" s="1" t="s">
        <v>685</v>
      </c>
      <c r="P4077" s="1" t="s">
        <v>103</v>
      </c>
      <c r="Q4077" s="1" t="s">
        <v>55</v>
      </c>
      <c r="R4077" s="1" t="s">
        <v>56</v>
      </c>
      <c r="T4077" s="1" t="s">
        <v>4632</v>
      </c>
      <c r="U4077" s="1" t="s">
        <v>59</v>
      </c>
      <c r="X4077" s="1" t="s">
        <v>60</v>
      </c>
      <c r="Z4077" s="1" t="s">
        <v>60</v>
      </c>
      <c r="AG4077" s="1" t="s">
        <v>60</v>
      </c>
      <c r="AP4077" s="1" t="s">
        <v>60</v>
      </c>
      <c r="AR4077" s="1" t="s">
        <v>60</v>
      </c>
      <c r="AT4077" s="1" t="s">
        <v>686</v>
      </c>
      <c r="AU4077" s="1" t="s">
        <v>686</v>
      </c>
      <c r="AV4077" s="1" t="s">
        <v>687</v>
      </c>
      <c r="AW4077" s="3" t="str">
        <f t="shared" si="1"/>
        <v>Other</v>
      </c>
      <c r="AX4077" s="3" t="str">
        <f t="array" ref="AX4077">TEXTJOIN(", ", TRUE, IF(X4077:AS4077="Y", X$1:AS$1, IF(X4077:AS4077&lt;&gt;"", X$1:AS$1 &amp; ": " &amp; X4077:AS4077, "")))
</f>
        <v>Heroin, Fentanyl, Methadone, Heroin/Morph/Codeine, Any Opioid</v>
      </c>
    </row>
    <row r="4078">
      <c r="A4078" s="4">
        <v>43819.0</v>
      </c>
      <c r="B4078" s="1" t="s">
        <v>50</v>
      </c>
      <c r="C4078" s="1">
        <v>47.0</v>
      </c>
      <c r="D4078" s="1" t="s">
        <v>76</v>
      </c>
      <c r="E4078" s="1" t="s">
        <v>63</v>
      </c>
      <c r="G4078" s="1" t="s">
        <v>510</v>
      </c>
      <c r="H4078" s="1" t="s">
        <v>103</v>
      </c>
      <c r="I4078" s="1" t="s">
        <v>55</v>
      </c>
      <c r="J4078" s="1" t="s">
        <v>510</v>
      </c>
      <c r="K4078" s="1" t="s">
        <v>103</v>
      </c>
      <c r="L4078" s="1" t="s">
        <v>55</v>
      </c>
      <c r="M4078" s="1" t="s">
        <v>56</v>
      </c>
      <c r="N4078" s="1" t="s">
        <v>230</v>
      </c>
      <c r="O4078" s="1" t="s">
        <v>103</v>
      </c>
      <c r="P4078" s="1" t="s">
        <v>103</v>
      </c>
      <c r="Q4078" s="1" t="s">
        <v>55</v>
      </c>
      <c r="R4078" s="1" t="s">
        <v>67</v>
      </c>
      <c r="T4078" s="1" t="s">
        <v>4633</v>
      </c>
      <c r="U4078" s="1" t="s">
        <v>59</v>
      </c>
      <c r="AF4078" s="1" t="s">
        <v>60</v>
      </c>
      <c r="AG4078" s="1" t="s">
        <v>60</v>
      </c>
      <c r="AR4078" s="1" t="s">
        <v>60</v>
      </c>
      <c r="AT4078" s="1" t="s">
        <v>512</v>
      </c>
      <c r="AU4078" s="1" t="s">
        <v>512</v>
      </c>
      <c r="AV4078" s="1" t="s">
        <v>168</v>
      </c>
      <c r="AW4078" s="3" t="str">
        <f t="shared" si="1"/>
        <v>Other</v>
      </c>
      <c r="AX4078" s="3" t="str">
        <f t="array" ref="AX4078">TEXTJOIN(", ", TRUE, IF(X4078:AS4078="Y", X$1:AS$1, IF(X4078:AS4078&lt;&gt;"", X$1:AS$1 &amp; ": " &amp; X4078:AS4078, "")))
</f>
        <v>Benzodiazepine, Methadone, Any Opioid</v>
      </c>
    </row>
    <row r="4079">
      <c r="A4079" s="4">
        <v>43765.0</v>
      </c>
      <c r="B4079" s="1" t="s">
        <v>50</v>
      </c>
      <c r="C4079" s="1">
        <v>33.0</v>
      </c>
      <c r="D4079" s="1" t="s">
        <v>51</v>
      </c>
      <c r="E4079" s="1" t="s">
        <v>63</v>
      </c>
      <c r="F4079" s="1" t="s">
        <v>137</v>
      </c>
      <c r="J4079" s="1" t="s">
        <v>256</v>
      </c>
      <c r="K4079" s="1" t="s">
        <v>103</v>
      </c>
      <c r="L4079" s="1" t="s">
        <v>55</v>
      </c>
      <c r="M4079" s="1" t="s">
        <v>3251</v>
      </c>
      <c r="N4079" s="1" t="s">
        <v>136</v>
      </c>
      <c r="O4079" s="1" t="s">
        <v>256</v>
      </c>
      <c r="P4079" s="1" t="s">
        <v>103</v>
      </c>
      <c r="Q4079" s="1" t="s">
        <v>55</v>
      </c>
      <c r="R4079" s="1" t="s">
        <v>67</v>
      </c>
      <c r="T4079" s="1" t="s">
        <v>4634</v>
      </c>
      <c r="U4079" s="1" t="s">
        <v>59</v>
      </c>
      <c r="Y4079" s="1" t="s">
        <v>60</v>
      </c>
      <c r="Z4079" s="1" t="s">
        <v>60</v>
      </c>
      <c r="AD4079" s="1" t="s">
        <v>60</v>
      </c>
      <c r="AR4079" s="1" t="s">
        <v>60</v>
      </c>
      <c r="AT4079" s="1" t="s">
        <v>62</v>
      </c>
      <c r="AU4079" s="1" t="s">
        <v>282</v>
      </c>
      <c r="AV4079" s="1" t="s">
        <v>260</v>
      </c>
      <c r="AW4079" s="3" t="str">
        <f t="shared" si="1"/>
        <v>Other</v>
      </c>
      <c r="AX4079" s="3" t="str">
        <f t="array" ref="AX4079">TEXTJOIN(", ", TRUE, IF(X4079:AS4079="Y", X$1:AS$1, IF(X4079:AS4079&lt;&gt;"", X$1:AS$1 &amp; ": " &amp; X4079:AS4079, "")))
</f>
        <v>Cocaine, Fentanyl, Ethanol, Any Opioid</v>
      </c>
    </row>
    <row r="4080">
      <c r="A4080" s="4">
        <v>43825.0</v>
      </c>
      <c r="B4080" s="1" t="s">
        <v>50</v>
      </c>
      <c r="C4080" s="1">
        <v>29.0</v>
      </c>
      <c r="D4080" s="1" t="s">
        <v>51</v>
      </c>
      <c r="E4080" s="1" t="s">
        <v>52</v>
      </c>
      <c r="G4080" s="1" t="s">
        <v>103</v>
      </c>
      <c r="H4080" s="1" t="s">
        <v>103</v>
      </c>
      <c r="I4080" s="1" t="s">
        <v>55</v>
      </c>
      <c r="L4080" s="1" t="s">
        <v>55</v>
      </c>
      <c r="M4080" s="1" t="s">
        <v>118</v>
      </c>
      <c r="N4080" s="1" t="s">
        <v>155</v>
      </c>
      <c r="O4080" s="1" t="s">
        <v>103</v>
      </c>
      <c r="P4080" s="1" t="s">
        <v>103</v>
      </c>
      <c r="Q4080" s="1" t="s">
        <v>55</v>
      </c>
      <c r="R4080" s="1" t="s">
        <v>44</v>
      </c>
      <c r="T4080" s="1" t="s">
        <v>4635</v>
      </c>
      <c r="U4080" s="1" t="s">
        <v>59</v>
      </c>
      <c r="Z4080" s="1" t="s">
        <v>60</v>
      </c>
      <c r="AD4080" s="1" t="s">
        <v>60</v>
      </c>
      <c r="AH4080" s="1" t="s">
        <v>60</v>
      </c>
      <c r="AR4080" s="1" t="s">
        <v>60</v>
      </c>
      <c r="AT4080" s="1" t="s">
        <v>167</v>
      </c>
      <c r="AU4080" s="1" t="s">
        <v>62</v>
      </c>
      <c r="AV4080" s="1" t="s">
        <v>168</v>
      </c>
      <c r="AW4080" s="3" t="str">
        <f t="shared" si="1"/>
        <v>Other</v>
      </c>
      <c r="AX4080" s="3" t="str">
        <f t="array" ref="AX4080">TEXTJOIN(", ", TRUE, IF(X4080:AS4080="Y", X$1:AS$1, IF(X4080:AS4080&lt;&gt;"", X$1:AS$1 &amp; ": " &amp; X4080:AS4080, "")))
</f>
        <v>Fentanyl, Ethanol, Meth/Amphetamine, Any Opioid</v>
      </c>
    </row>
    <row r="4081">
      <c r="A4081" s="2">
        <v>43072.0</v>
      </c>
      <c r="B4081" s="1" t="s">
        <v>86</v>
      </c>
      <c r="C4081" s="1">
        <v>32.0</v>
      </c>
      <c r="D4081" s="1" t="s">
        <v>51</v>
      </c>
      <c r="E4081" s="1" t="s">
        <v>63</v>
      </c>
      <c r="G4081" s="1" t="s">
        <v>1174</v>
      </c>
      <c r="H4081" s="1" t="s">
        <v>91</v>
      </c>
      <c r="I4081" s="1" t="s">
        <v>55</v>
      </c>
      <c r="J4081" s="1" t="s">
        <v>1174</v>
      </c>
      <c r="K4081" s="1" t="s">
        <v>91</v>
      </c>
      <c r="L4081" s="1" t="s">
        <v>55</v>
      </c>
      <c r="M4081" s="1" t="s">
        <v>56</v>
      </c>
      <c r="N4081" s="1" t="s">
        <v>119</v>
      </c>
      <c r="O4081" s="1" t="s">
        <v>1174</v>
      </c>
      <c r="P4081" s="1" t="s">
        <v>91</v>
      </c>
      <c r="Q4081" s="1" t="s">
        <v>55</v>
      </c>
      <c r="R4081" s="1" t="s">
        <v>56</v>
      </c>
      <c r="T4081" s="1" t="s">
        <v>4636</v>
      </c>
      <c r="U4081" s="1" t="s">
        <v>59</v>
      </c>
      <c r="Y4081" s="1" t="s">
        <v>60</v>
      </c>
      <c r="AF4081" s="1" t="s">
        <v>60</v>
      </c>
      <c r="AS4081" s="1" t="s">
        <v>1802</v>
      </c>
      <c r="AT4081" s="1" t="s">
        <v>1176</v>
      </c>
      <c r="AU4081" s="1" t="s">
        <v>1176</v>
      </c>
      <c r="AV4081" s="1" t="s">
        <v>1806</v>
      </c>
      <c r="AW4081" s="3" t="str">
        <f t="shared" si="1"/>
        <v>Other</v>
      </c>
      <c r="AX4081" s="3" t="str">
        <f t="array" ref="AX4081">TEXTJOIN(", ", TRUE, IF(X4081:AS4081="Y", X$1:AS$1, IF(X4081:AS4081&lt;&gt;"", X$1:AS$1 &amp; ": " &amp; X4081:AS4081, "")))
</f>
        <v>Cocaine, Benzodiazepine, Other: Buprenor</v>
      </c>
    </row>
    <row r="4082">
      <c r="A4082" s="2">
        <v>43929.0</v>
      </c>
      <c r="B4082" s="1" t="s">
        <v>50</v>
      </c>
      <c r="C4082" s="1">
        <v>49.0</v>
      </c>
      <c r="D4082" s="1" t="s">
        <v>51</v>
      </c>
      <c r="E4082" s="1" t="s">
        <v>63</v>
      </c>
      <c r="F4082" s="1" t="s">
        <v>137</v>
      </c>
      <c r="G4082" s="1" t="s">
        <v>91</v>
      </c>
      <c r="H4082" s="1" t="s">
        <v>91</v>
      </c>
      <c r="I4082" s="1" t="s">
        <v>55</v>
      </c>
      <c r="J4082" s="1" t="s">
        <v>91</v>
      </c>
      <c r="K4082" s="1" t="s">
        <v>91</v>
      </c>
      <c r="L4082" s="1" t="s">
        <v>55</v>
      </c>
      <c r="M4082" s="1" t="s">
        <v>56</v>
      </c>
      <c r="N4082" s="1" t="s">
        <v>136</v>
      </c>
      <c r="O4082" s="1" t="s">
        <v>91</v>
      </c>
      <c r="P4082" s="1" t="s">
        <v>91</v>
      </c>
      <c r="Q4082" s="1" t="s">
        <v>55</v>
      </c>
      <c r="R4082" s="1" t="s">
        <v>56</v>
      </c>
      <c r="T4082" s="1" t="s">
        <v>2164</v>
      </c>
      <c r="U4082" s="1" t="s">
        <v>59</v>
      </c>
      <c r="V4082" s="1" t="s">
        <v>491</v>
      </c>
      <c r="Y4082" s="1" t="s">
        <v>60</v>
      </c>
      <c r="Z4082" s="1" t="s">
        <v>60</v>
      </c>
      <c r="AR4082" s="1" t="s">
        <v>60</v>
      </c>
      <c r="AT4082" s="1" t="s">
        <v>110</v>
      </c>
      <c r="AU4082" s="1" t="s">
        <v>110</v>
      </c>
      <c r="AV4082" s="1" t="s">
        <v>111</v>
      </c>
      <c r="AW4082" s="3" t="str">
        <f t="shared" si="1"/>
        <v>Other</v>
      </c>
      <c r="AX4082" s="3" t="str">
        <f t="array" ref="AX4082">TEXTJOIN(", ", TRUE, IF(X4082:AS4082="Y", X$1:AS$1, IF(X4082:AS4082&lt;&gt;"", X$1:AS$1 &amp; ": " &amp; X4082:AS4082, "")))
</f>
        <v>Cocaine, Fentanyl, Any Opioid</v>
      </c>
    </row>
    <row r="4083">
      <c r="A4083" s="4">
        <v>42703.0</v>
      </c>
      <c r="B4083" s="1" t="s">
        <v>50</v>
      </c>
      <c r="C4083" s="1">
        <v>35.0</v>
      </c>
      <c r="D4083" s="1" t="s">
        <v>51</v>
      </c>
      <c r="E4083" s="1" t="s">
        <v>63</v>
      </c>
      <c r="G4083" s="1" t="s">
        <v>903</v>
      </c>
      <c r="H4083" s="1" t="s">
        <v>54</v>
      </c>
      <c r="I4083" s="1" t="s">
        <v>55</v>
      </c>
      <c r="J4083" s="1" t="s">
        <v>903</v>
      </c>
      <c r="M4083" s="1" t="s">
        <v>56</v>
      </c>
      <c r="N4083" s="1" t="s">
        <v>104</v>
      </c>
      <c r="O4083" s="1" t="s">
        <v>903</v>
      </c>
      <c r="R4083" s="1" t="s">
        <v>44</v>
      </c>
      <c r="S4083" s="1" t="s">
        <v>3254</v>
      </c>
      <c r="T4083" s="1" t="s">
        <v>1753</v>
      </c>
      <c r="U4083" s="1" t="s">
        <v>59</v>
      </c>
      <c r="Z4083" s="1" t="s">
        <v>60</v>
      </c>
      <c r="AD4083" s="1" t="s">
        <v>60</v>
      </c>
      <c r="AR4083" s="1" t="s">
        <v>60</v>
      </c>
      <c r="AT4083" s="1" t="s">
        <v>905</v>
      </c>
      <c r="AU4083" s="1" t="s">
        <v>905</v>
      </c>
      <c r="AV4083" s="1" t="s">
        <v>906</v>
      </c>
      <c r="AW4083" s="3" t="str">
        <f t="shared" si="1"/>
        <v>Other</v>
      </c>
      <c r="AX4083" s="3" t="str">
        <f t="array" ref="AX4083">TEXTJOIN(", ", TRUE, IF(X4083:AS4083="Y", X$1:AS$1, IF(X4083:AS4083&lt;&gt;"", X$1:AS$1 &amp; ": " &amp; X4083:AS4083, "")))
</f>
        <v>Fentanyl, Ethanol, Any Opioid</v>
      </c>
    </row>
    <row r="4084">
      <c r="A4084" s="2">
        <v>41804.0</v>
      </c>
      <c r="B4084" s="1" t="s">
        <v>50</v>
      </c>
      <c r="C4084" s="1">
        <v>34.0</v>
      </c>
      <c r="D4084" s="1" t="s">
        <v>51</v>
      </c>
      <c r="E4084" s="1" t="s">
        <v>63</v>
      </c>
      <c r="G4084" s="1" t="s">
        <v>255</v>
      </c>
      <c r="J4084" s="1" t="s">
        <v>255</v>
      </c>
      <c r="L4084" s="1" t="s">
        <v>55</v>
      </c>
      <c r="M4084" s="1" t="s">
        <v>56</v>
      </c>
      <c r="N4084" s="1" t="s">
        <v>104</v>
      </c>
      <c r="O4084" s="1" t="s">
        <v>255</v>
      </c>
      <c r="P4084" s="1" t="s">
        <v>103</v>
      </c>
      <c r="R4084" s="1" t="s">
        <v>56</v>
      </c>
      <c r="T4084" s="1" t="s">
        <v>308</v>
      </c>
      <c r="U4084" s="1" t="s">
        <v>59</v>
      </c>
      <c r="AG4084" s="1" t="s">
        <v>60</v>
      </c>
      <c r="AT4084" s="1" t="s">
        <v>259</v>
      </c>
      <c r="AU4084" s="1" t="s">
        <v>259</v>
      </c>
      <c r="AV4084" s="1" t="s">
        <v>520</v>
      </c>
      <c r="AW4084" s="3" t="str">
        <f t="shared" si="1"/>
        <v>Other</v>
      </c>
      <c r="AX4084" s="3" t="str">
        <f t="array" ref="AX4084">TEXTJOIN(", ", TRUE, IF(X4084:AS4084="Y", X$1:AS$1, IF(X4084:AS4084&lt;&gt;"", X$1:AS$1 &amp; ": " &amp; X4084:AS4084, "")))
</f>
        <v>Methadone</v>
      </c>
    </row>
    <row r="4085">
      <c r="A4085" s="2">
        <v>42827.0</v>
      </c>
      <c r="B4085" s="1" t="s">
        <v>86</v>
      </c>
      <c r="C4085" s="1">
        <v>26.0</v>
      </c>
      <c r="D4085" s="1" t="s">
        <v>51</v>
      </c>
      <c r="E4085" s="1" t="s">
        <v>63</v>
      </c>
      <c r="G4085" s="1" t="s">
        <v>643</v>
      </c>
      <c r="H4085" s="1" t="s">
        <v>644</v>
      </c>
      <c r="I4085" s="1" t="s">
        <v>342</v>
      </c>
      <c r="J4085" s="1" t="s">
        <v>643</v>
      </c>
      <c r="K4085" s="1" t="s">
        <v>644</v>
      </c>
      <c r="L4085" s="1" t="s">
        <v>342</v>
      </c>
      <c r="M4085" s="1" t="s">
        <v>56</v>
      </c>
      <c r="N4085" s="1" t="s">
        <v>136</v>
      </c>
      <c r="O4085" s="1" t="s">
        <v>201</v>
      </c>
      <c r="P4085" s="1" t="s">
        <v>54</v>
      </c>
      <c r="Q4085" s="1" t="s">
        <v>55</v>
      </c>
      <c r="R4085" s="1" t="s">
        <v>67</v>
      </c>
      <c r="T4085" s="1" t="s">
        <v>4637</v>
      </c>
      <c r="U4085" s="1" t="s">
        <v>59</v>
      </c>
      <c r="X4085" s="1" t="s">
        <v>60</v>
      </c>
      <c r="Y4085" s="1" t="s">
        <v>60</v>
      </c>
      <c r="Z4085" s="1" t="s">
        <v>60</v>
      </c>
      <c r="AT4085" s="1" t="s">
        <v>646</v>
      </c>
      <c r="AU4085" s="1" t="s">
        <v>646</v>
      </c>
      <c r="AV4085" s="1" t="s">
        <v>206</v>
      </c>
      <c r="AW4085" s="3" t="str">
        <f t="shared" si="1"/>
        <v>Other</v>
      </c>
      <c r="AX4085" s="3" t="str">
        <f t="array" ref="AX4085">TEXTJOIN(", ", TRUE, IF(X4085:AS4085="Y", X$1:AS$1, IF(X4085:AS4085&lt;&gt;"", X$1:AS$1 &amp; ": " &amp; X4085:AS4085, "")))
</f>
        <v>Heroin, Cocaine, Fentanyl</v>
      </c>
    </row>
    <row r="4086">
      <c r="A4086" s="2">
        <v>43589.0</v>
      </c>
      <c r="B4086" s="1" t="s">
        <v>50</v>
      </c>
      <c r="C4086" s="1">
        <v>56.0</v>
      </c>
      <c r="D4086" s="1" t="s">
        <v>51</v>
      </c>
      <c r="E4086" s="1" t="s">
        <v>52</v>
      </c>
      <c r="G4086" s="1" t="s">
        <v>91</v>
      </c>
      <c r="H4086" s="1" t="s">
        <v>91</v>
      </c>
      <c r="I4086" s="1" t="s">
        <v>55</v>
      </c>
      <c r="J4086" s="1" t="s">
        <v>91</v>
      </c>
      <c r="K4086" s="1" t="s">
        <v>91</v>
      </c>
      <c r="L4086" s="1" t="s">
        <v>55</v>
      </c>
      <c r="M4086" s="1" t="s">
        <v>56</v>
      </c>
      <c r="N4086" s="1" t="s">
        <v>93</v>
      </c>
      <c r="O4086" s="1" t="s">
        <v>91</v>
      </c>
      <c r="P4086" s="1" t="s">
        <v>91</v>
      </c>
      <c r="Q4086" s="1" t="s">
        <v>55</v>
      </c>
      <c r="R4086" s="1" t="s">
        <v>44</v>
      </c>
      <c r="T4086" s="1" t="s">
        <v>1040</v>
      </c>
      <c r="U4086" s="1" t="s">
        <v>59</v>
      </c>
      <c r="Z4086" s="1" t="s">
        <v>60</v>
      </c>
      <c r="AR4086" s="1" t="s">
        <v>60</v>
      </c>
      <c r="AT4086" s="1" t="s">
        <v>110</v>
      </c>
      <c r="AU4086" s="1" t="s">
        <v>110</v>
      </c>
      <c r="AV4086" s="1" t="s">
        <v>111</v>
      </c>
      <c r="AW4086" s="3" t="str">
        <f t="shared" si="1"/>
        <v>Other</v>
      </c>
      <c r="AX4086" s="3" t="str">
        <f t="array" ref="AX4086">TEXTJOIN(", ", TRUE, IF(X4086:AS4086="Y", X$1:AS$1, IF(X4086:AS4086&lt;&gt;"", X$1:AS$1 &amp; ": " &amp; X4086:AS4086, "")))
</f>
        <v>Fentanyl, Any Opioid</v>
      </c>
    </row>
    <row r="4087">
      <c r="A4087" s="2">
        <v>41335.0</v>
      </c>
      <c r="B4087" s="1" t="s">
        <v>50</v>
      </c>
      <c r="C4087" s="1">
        <v>48.0</v>
      </c>
      <c r="D4087" s="1" t="s">
        <v>76</v>
      </c>
      <c r="E4087" s="1" t="s">
        <v>52</v>
      </c>
      <c r="G4087" s="1" t="s">
        <v>103</v>
      </c>
      <c r="H4087" s="1" t="s">
        <v>103</v>
      </c>
      <c r="J4087" s="1" t="s">
        <v>103</v>
      </c>
      <c r="L4087" s="1" t="s">
        <v>55</v>
      </c>
      <c r="M4087" s="1" t="s">
        <v>56</v>
      </c>
      <c r="N4087" s="1" t="s">
        <v>136</v>
      </c>
      <c r="O4087" s="1" t="s">
        <v>103</v>
      </c>
      <c r="P4087" s="1" t="s">
        <v>103</v>
      </c>
      <c r="R4087" s="1" t="s">
        <v>56</v>
      </c>
      <c r="T4087" s="1" t="s">
        <v>141</v>
      </c>
      <c r="U4087" s="1" t="s">
        <v>59</v>
      </c>
      <c r="X4087" s="1" t="s">
        <v>60</v>
      </c>
      <c r="Y4087" s="1" t="s">
        <v>60</v>
      </c>
      <c r="AT4087" s="1" t="s">
        <v>167</v>
      </c>
      <c r="AU4087" s="1" t="s">
        <v>167</v>
      </c>
      <c r="AV4087" s="1" t="s">
        <v>168</v>
      </c>
      <c r="AW4087" s="3" t="str">
        <f t="shared" si="1"/>
        <v>Other</v>
      </c>
      <c r="AX4087" s="3" t="str">
        <f t="array" ref="AX4087">TEXTJOIN(", ", TRUE, IF(X4087:AS4087="Y", X$1:AS$1, IF(X4087:AS4087&lt;&gt;"", X$1:AS$1 &amp; ": " &amp; X4087:AS4087, "")))
</f>
        <v>Heroin, Cocaine</v>
      </c>
    </row>
    <row r="4088">
      <c r="A4088" s="2">
        <v>43669.0</v>
      </c>
      <c r="B4088" s="1" t="s">
        <v>50</v>
      </c>
      <c r="C4088" s="1">
        <v>35.0</v>
      </c>
      <c r="D4088" s="1" t="s">
        <v>51</v>
      </c>
      <c r="E4088" s="1" t="s">
        <v>63</v>
      </c>
      <c r="G4088" s="1" t="s">
        <v>510</v>
      </c>
      <c r="H4088" s="1" t="s">
        <v>103</v>
      </c>
      <c r="I4088" s="1" t="s">
        <v>55</v>
      </c>
      <c r="J4088" s="1" t="s">
        <v>510</v>
      </c>
      <c r="K4088" s="1" t="s">
        <v>103</v>
      </c>
      <c r="L4088" s="1" t="s">
        <v>55</v>
      </c>
      <c r="M4088" s="1" t="s">
        <v>56</v>
      </c>
      <c r="N4088" s="1" t="s">
        <v>66</v>
      </c>
      <c r="O4088" s="1" t="s">
        <v>103</v>
      </c>
      <c r="P4088" s="1" t="s">
        <v>103</v>
      </c>
      <c r="Q4088" s="1" t="s">
        <v>55</v>
      </c>
      <c r="R4088" s="1" t="s">
        <v>67</v>
      </c>
      <c r="T4088" s="1" t="s">
        <v>4638</v>
      </c>
      <c r="U4088" s="1" t="s">
        <v>59</v>
      </c>
      <c r="X4088" s="1" t="s">
        <v>60</v>
      </c>
      <c r="Z4088" s="1" t="s">
        <v>60</v>
      </c>
      <c r="AD4088" s="1" t="s">
        <v>60</v>
      </c>
      <c r="AP4088" s="1" t="s">
        <v>60</v>
      </c>
      <c r="AR4088" s="1" t="s">
        <v>60</v>
      </c>
      <c r="AS4088" s="1" t="s">
        <v>38</v>
      </c>
      <c r="AT4088" s="1" t="s">
        <v>512</v>
      </c>
      <c r="AU4088" s="1" t="s">
        <v>512</v>
      </c>
      <c r="AV4088" s="1" t="s">
        <v>168</v>
      </c>
      <c r="AW4088" s="3" t="str">
        <f t="shared" si="1"/>
        <v>Other</v>
      </c>
      <c r="AX4088" s="3" t="str">
        <f t="array" ref="AX4088">TEXTJOIN(", ", TRUE, IF(X4088:AS4088="Y", X$1:AS$1, IF(X4088:AS4088&lt;&gt;"", X$1:AS$1 &amp; ": " &amp; X4088:AS4088, "")))
</f>
        <v>Heroin, Fentanyl, Ethanol, Heroin/Morph/Codeine, Any Opioid, Other: Xylazine</v>
      </c>
    </row>
    <row r="4089">
      <c r="A4089" s="2">
        <v>41855.0</v>
      </c>
      <c r="B4089" s="1" t="s">
        <v>50</v>
      </c>
      <c r="C4089" s="1">
        <v>54.0</v>
      </c>
      <c r="D4089" s="1" t="s">
        <v>76</v>
      </c>
      <c r="E4089" s="1" t="s">
        <v>63</v>
      </c>
      <c r="G4089" s="1" t="s">
        <v>82</v>
      </c>
      <c r="J4089" s="1" t="s">
        <v>82</v>
      </c>
      <c r="L4089" s="1" t="s">
        <v>55</v>
      </c>
      <c r="M4089" s="1" t="s">
        <v>56</v>
      </c>
      <c r="N4089" s="1" t="s">
        <v>113</v>
      </c>
      <c r="O4089" s="1" t="s">
        <v>82</v>
      </c>
      <c r="P4089" s="1" t="s">
        <v>54</v>
      </c>
      <c r="R4089" s="1" t="s">
        <v>56</v>
      </c>
      <c r="T4089" s="1" t="s">
        <v>2058</v>
      </c>
      <c r="U4089" s="1" t="s">
        <v>59</v>
      </c>
      <c r="X4089" s="1" t="s">
        <v>60</v>
      </c>
      <c r="Y4089" s="1" t="s">
        <v>60</v>
      </c>
      <c r="AT4089" s="1" t="s">
        <v>329</v>
      </c>
      <c r="AU4089" s="1" t="s">
        <v>329</v>
      </c>
      <c r="AV4089" s="1" t="s">
        <v>85</v>
      </c>
      <c r="AW4089" s="3" t="str">
        <f t="shared" si="1"/>
        <v>Other</v>
      </c>
      <c r="AX4089" s="3" t="str">
        <f t="array" ref="AX4089">TEXTJOIN(", ", TRUE, IF(X4089:AS4089="Y", X$1:AS$1, IF(X4089:AS4089&lt;&gt;"", X$1:AS$1 &amp; ": " &amp; X4089:AS4089, "")))
</f>
        <v>Heroin, Cocaine</v>
      </c>
    </row>
    <row r="4090">
      <c r="A4090" s="2">
        <v>42471.0</v>
      </c>
      <c r="B4090" s="1" t="s">
        <v>50</v>
      </c>
      <c r="C4090" s="1">
        <v>50.0</v>
      </c>
      <c r="D4090" s="1" t="s">
        <v>76</v>
      </c>
      <c r="E4090" s="1" t="s">
        <v>63</v>
      </c>
      <c r="G4090" s="1" t="s">
        <v>124</v>
      </c>
      <c r="H4090" s="1" t="s">
        <v>125</v>
      </c>
      <c r="I4090" s="1" t="s">
        <v>55</v>
      </c>
      <c r="J4090" s="1" t="s">
        <v>125</v>
      </c>
      <c r="M4090" s="1" t="s">
        <v>56</v>
      </c>
      <c r="N4090" s="1" t="s">
        <v>4493</v>
      </c>
      <c r="O4090" s="1" t="s">
        <v>124</v>
      </c>
      <c r="R4090" s="1" t="s">
        <v>56</v>
      </c>
      <c r="T4090" s="1" t="s">
        <v>4639</v>
      </c>
      <c r="U4090" s="1" t="s">
        <v>59</v>
      </c>
      <c r="AB4090" s="1" t="s">
        <v>60</v>
      </c>
      <c r="AD4090" s="1" t="s">
        <v>60</v>
      </c>
      <c r="AR4090" s="1" t="s">
        <v>60</v>
      </c>
      <c r="AT4090" s="1" t="s">
        <v>127</v>
      </c>
      <c r="AU4090" s="1" t="s">
        <v>939</v>
      </c>
      <c r="AV4090" s="1" t="s">
        <v>128</v>
      </c>
      <c r="AW4090" s="3" t="str">
        <f t="shared" si="1"/>
        <v>Other</v>
      </c>
      <c r="AX4090" s="3" t="str">
        <f t="array" ref="AX4090">TEXTJOIN(", ", TRUE, IF(X4090:AS4090="Y", X$1:AS$1, IF(X4090:AS4090&lt;&gt;"", X$1:AS$1 &amp; ": " &amp; X4090:AS4090, "")))
</f>
        <v>Oxycodone, Ethanol, Any Opioid</v>
      </c>
    </row>
    <row r="4091">
      <c r="A4091" s="2">
        <v>42041.0</v>
      </c>
      <c r="B4091" s="1" t="s">
        <v>86</v>
      </c>
      <c r="C4091" s="1">
        <v>28.0</v>
      </c>
      <c r="D4091" s="1" t="s">
        <v>51</v>
      </c>
      <c r="E4091" s="1" t="s">
        <v>63</v>
      </c>
      <c r="F4091" s="1" t="s">
        <v>137</v>
      </c>
      <c r="G4091" s="1" t="s">
        <v>91</v>
      </c>
      <c r="H4091" s="1" t="s">
        <v>91</v>
      </c>
      <c r="I4091" s="1" t="s">
        <v>55</v>
      </c>
      <c r="J4091" s="1" t="s">
        <v>91</v>
      </c>
      <c r="M4091" s="1" t="s">
        <v>56</v>
      </c>
      <c r="O4091" s="1" t="s">
        <v>91</v>
      </c>
      <c r="P4091" s="1" t="s">
        <v>91</v>
      </c>
      <c r="Q4091" s="1" t="s">
        <v>55</v>
      </c>
      <c r="R4091" s="1" t="s">
        <v>56</v>
      </c>
      <c r="T4091" s="1" t="s">
        <v>4640</v>
      </c>
      <c r="U4091" s="1" t="s">
        <v>59</v>
      </c>
      <c r="AJ4091" s="1" t="s">
        <v>60</v>
      </c>
      <c r="AR4091" s="1" t="s">
        <v>60</v>
      </c>
      <c r="AT4091" s="1" t="s">
        <v>110</v>
      </c>
      <c r="AU4091" s="1" t="s">
        <v>110</v>
      </c>
      <c r="AV4091" s="1" t="s">
        <v>111</v>
      </c>
      <c r="AW4091" s="3" t="str">
        <f t="shared" si="1"/>
        <v>Other</v>
      </c>
      <c r="AX4091" s="3" t="str">
        <f t="array" ref="AX4091">TEXTJOIN(", ", TRUE, IF(X4091:AS4091="Y", X$1:AS$1, IF(X4091:AS4091&lt;&gt;"", X$1:AS$1 &amp; ": " &amp; X4091:AS4091, "")))
</f>
        <v>Tramad, Any Opioid</v>
      </c>
    </row>
    <row r="4092">
      <c r="A4092" s="2">
        <v>41583.0</v>
      </c>
      <c r="B4092" s="1" t="s">
        <v>50</v>
      </c>
      <c r="C4092" s="1">
        <v>34.0</v>
      </c>
      <c r="D4092" s="1" t="s">
        <v>51</v>
      </c>
      <c r="E4092" s="1" t="s">
        <v>63</v>
      </c>
      <c r="J4092" s="1" t="s">
        <v>256</v>
      </c>
      <c r="L4092" s="1" t="s">
        <v>55</v>
      </c>
      <c r="M4092" s="1" t="s">
        <v>44</v>
      </c>
      <c r="N4092" s="1" t="s">
        <v>113</v>
      </c>
      <c r="O4092" s="1" t="s">
        <v>256</v>
      </c>
      <c r="P4092" s="1" t="s">
        <v>103</v>
      </c>
      <c r="R4092" s="1" t="s">
        <v>44</v>
      </c>
      <c r="S4092" s="1" t="s">
        <v>2724</v>
      </c>
      <c r="T4092" s="1" t="s">
        <v>2058</v>
      </c>
      <c r="U4092" s="1" t="s">
        <v>59</v>
      </c>
      <c r="X4092" s="1" t="s">
        <v>60</v>
      </c>
      <c r="Y4092" s="1" t="s">
        <v>60</v>
      </c>
      <c r="AT4092" s="1" t="s">
        <v>62</v>
      </c>
      <c r="AU4092" s="1" t="s">
        <v>282</v>
      </c>
      <c r="AV4092" s="1" t="s">
        <v>260</v>
      </c>
      <c r="AW4092" s="3" t="str">
        <f t="shared" si="1"/>
        <v>Other</v>
      </c>
      <c r="AX4092" s="3" t="str">
        <f t="array" ref="AX4092">TEXTJOIN(", ", TRUE, IF(X4092:AS4092="Y", X$1:AS$1, IF(X4092:AS4092&lt;&gt;"", X$1:AS$1 &amp; ": " &amp; X4092:AS4092, "")))
</f>
        <v>Heroin, Cocaine</v>
      </c>
    </row>
    <row r="4093">
      <c r="A4093" s="2">
        <v>41900.0</v>
      </c>
      <c r="B4093" s="1" t="s">
        <v>50</v>
      </c>
      <c r="C4093" s="1">
        <v>44.0</v>
      </c>
      <c r="D4093" s="1" t="s">
        <v>51</v>
      </c>
      <c r="E4093" s="1" t="s">
        <v>63</v>
      </c>
      <c r="G4093" s="1" t="s">
        <v>455</v>
      </c>
      <c r="J4093" s="1" t="s">
        <v>103</v>
      </c>
      <c r="L4093" s="1" t="s">
        <v>55</v>
      </c>
      <c r="M4093" s="1" t="s">
        <v>177</v>
      </c>
      <c r="N4093" s="1" t="s">
        <v>66</v>
      </c>
      <c r="O4093" s="1" t="s">
        <v>103</v>
      </c>
      <c r="P4093" s="1" t="s">
        <v>103</v>
      </c>
      <c r="R4093" s="1" t="s">
        <v>44</v>
      </c>
      <c r="S4093" s="1" t="s">
        <v>3704</v>
      </c>
      <c r="T4093" s="1" t="s">
        <v>3231</v>
      </c>
      <c r="U4093" s="1" t="s">
        <v>59</v>
      </c>
      <c r="X4093" s="1" t="s">
        <v>60</v>
      </c>
      <c r="AD4093" s="1" t="s">
        <v>60</v>
      </c>
      <c r="AT4093" s="1" t="s">
        <v>457</v>
      </c>
      <c r="AU4093" s="1" t="s">
        <v>167</v>
      </c>
      <c r="AV4093" s="1" t="s">
        <v>168</v>
      </c>
      <c r="AW4093" s="3" t="str">
        <f t="shared" si="1"/>
        <v>Other</v>
      </c>
      <c r="AX4093" s="3" t="str">
        <f t="array" ref="AX4093">TEXTJOIN(", ", TRUE, IF(X4093:AS4093="Y", X$1:AS$1, IF(X4093:AS4093&lt;&gt;"", X$1:AS$1 &amp; ": " &amp; X4093:AS4093, "")))
</f>
        <v>Heroin, Ethanol</v>
      </c>
    </row>
    <row r="4094">
      <c r="A4094" s="2">
        <v>43855.0</v>
      </c>
      <c r="B4094" s="1" t="s">
        <v>50</v>
      </c>
      <c r="C4094" s="1">
        <v>29.0</v>
      </c>
      <c r="D4094" s="1" t="s">
        <v>51</v>
      </c>
      <c r="E4094" s="1" t="s">
        <v>63</v>
      </c>
      <c r="G4094" s="1" t="s">
        <v>120</v>
      </c>
      <c r="H4094" s="1" t="s">
        <v>121</v>
      </c>
      <c r="I4094" s="1" t="s">
        <v>55</v>
      </c>
      <c r="J4094" s="1" t="s">
        <v>120</v>
      </c>
      <c r="K4094" s="1" t="s">
        <v>121</v>
      </c>
      <c r="L4094" s="1" t="s">
        <v>55</v>
      </c>
      <c r="M4094" s="1" t="s">
        <v>56</v>
      </c>
      <c r="N4094" s="1" t="s">
        <v>119</v>
      </c>
      <c r="O4094" s="1" t="s">
        <v>120</v>
      </c>
      <c r="P4094" s="1" t="s">
        <v>121</v>
      </c>
      <c r="Q4094" s="1" t="s">
        <v>55</v>
      </c>
      <c r="R4094" s="1" t="s">
        <v>56</v>
      </c>
      <c r="T4094" s="1" t="s">
        <v>4369</v>
      </c>
      <c r="U4094" s="1" t="s">
        <v>59</v>
      </c>
      <c r="Z4094" s="1" t="s">
        <v>60</v>
      </c>
      <c r="AI4094" s="1" t="s">
        <v>60</v>
      </c>
      <c r="AR4094" s="1" t="s">
        <v>60</v>
      </c>
      <c r="AT4094" s="1" t="s">
        <v>236</v>
      </c>
      <c r="AU4094" s="1" t="s">
        <v>236</v>
      </c>
      <c r="AV4094" s="1" t="s">
        <v>123</v>
      </c>
      <c r="AW4094" s="3" t="str">
        <f t="shared" si="1"/>
        <v>Middletown</v>
      </c>
      <c r="AX4094" s="3" t="str">
        <f t="array" ref="AX4094">TEXTJOIN(", ", TRUE, IF(X4094:AS4094="Y", X$1:AS$1, IF(X4094:AS4094&lt;&gt;"", X$1:AS$1 &amp; ": " &amp; X4094:AS4094, "")))
</f>
        <v>Fentanyl, Amphet, Any Opioid</v>
      </c>
    </row>
    <row r="4095">
      <c r="A4095" s="2">
        <v>42482.0</v>
      </c>
      <c r="B4095" s="1" t="s">
        <v>50</v>
      </c>
      <c r="C4095" s="1">
        <v>33.0</v>
      </c>
      <c r="D4095" s="1" t="s">
        <v>51</v>
      </c>
      <c r="E4095" s="1" t="s">
        <v>63</v>
      </c>
      <c r="G4095" s="1" t="s">
        <v>352</v>
      </c>
      <c r="H4095" s="1" t="s">
        <v>54</v>
      </c>
      <c r="I4095" s="1" t="s">
        <v>55</v>
      </c>
      <c r="J4095" s="1" t="s">
        <v>352</v>
      </c>
      <c r="M4095" s="1" t="s">
        <v>56</v>
      </c>
      <c r="N4095" s="1" t="s">
        <v>670</v>
      </c>
      <c r="O4095" s="1" t="s">
        <v>352</v>
      </c>
      <c r="R4095" s="1" t="s">
        <v>67</v>
      </c>
      <c r="T4095" s="1" t="s">
        <v>1318</v>
      </c>
      <c r="U4095" s="1" t="s">
        <v>59</v>
      </c>
      <c r="X4095" s="1" t="s">
        <v>60</v>
      </c>
      <c r="Y4095" s="1" t="s">
        <v>60</v>
      </c>
      <c r="AP4095" s="1" t="s">
        <v>60</v>
      </c>
      <c r="AR4095" s="1" t="s">
        <v>60</v>
      </c>
      <c r="AT4095" s="1" t="s">
        <v>354</v>
      </c>
      <c r="AU4095" s="1" t="s">
        <v>354</v>
      </c>
      <c r="AV4095" s="1" t="s">
        <v>355</v>
      </c>
      <c r="AW4095" s="3" t="str">
        <f t="shared" si="1"/>
        <v>Other</v>
      </c>
      <c r="AX4095" s="3" t="str">
        <f t="array" ref="AX4095">TEXTJOIN(", ", TRUE, IF(X4095:AS4095="Y", X$1:AS$1, IF(X4095:AS4095&lt;&gt;"", X$1:AS$1 &amp; ": " &amp; X4095:AS4095, "")))
</f>
        <v>Heroin, Cocaine, Heroin/Morph/Codeine, Any Opioid</v>
      </c>
    </row>
    <row r="4096">
      <c r="A4096" s="2">
        <v>43583.0</v>
      </c>
      <c r="B4096" s="1" t="s">
        <v>50</v>
      </c>
      <c r="C4096" s="1">
        <v>71.0</v>
      </c>
      <c r="D4096" s="1" t="s">
        <v>51</v>
      </c>
      <c r="E4096" s="1" t="s">
        <v>63</v>
      </c>
      <c r="G4096" s="1" t="s">
        <v>160</v>
      </c>
      <c r="H4096" s="1" t="s">
        <v>54</v>
      </c>
      <c r="I4096" s="1" t="s">
        <v>55</v>
      </c>
      <c r="M4096" s="1" t="s">
        <v>118</v>
      </c>
      <c r="N4096" s="1" t="s">
        <v>136</v>
      </c>
      <c r="O4096" s="1" t="s">
        <v>160</v>
      </c>
      <c r="P4096" s="1" t="s">
        <v>54</v>
      </c>
      <c r="Q4096" s="1" t="s">
        <v>55</v>
      </c>
      <c r="R4096" s="1" t="s">
        <v>56</v>
      </c>
      <c r="T4096" s="1" t="s">
        <v>4641</v>
      </c>
      <c r="U4096" s="1" t="s">
        <v>59</v>
      </c>
      <c r="V4096" s="1" t="s">
        <v>197</v>
      </c>
      <c r="Y4096" s="1" t="s">
        <v>60</v>
      </c>
      <c r="AD4096" s="1" t="s">
        <v>60</v>
      </c>
      <c r="AF4096" s="1" t="s">
        <v>60</v>
      </c>
      <c r="AT4096" s="1" t="s">
        <v>163</v>
      </c>
      <c r="AU4096" s="1" t="s">
        <v>62</v>
      </c>
      <c r="AV4096" s="1" t="s">
        <v>164</v>
      </c>
      <c r="AW4096" s="3" t="str">
        <f t="shared" si="1"/>
        <v>Other</v>
      </c>
      <c r="AX4096" s="3" t="str">
        <f t="array" ref="AX4096">TEXTJOIN(", ", TRUE, IF(X4096:AS4096="Y", X$1:AS$1, IF(X4096:AS4096&lt;&gt;"", X$1:AS$1 &amp; ": " &amp; X4096:AS4096, "")))
</f>
        <v>Cocaine, Ethanol, Benzodiazepine</v>
      </c>
    </row>
    <row r="4097">
      <c r="A4097" s="2">
        <v>41655.0</v>
      </c>
      <c r="B4097" s="1" t="s">
        <v>50</v>
      </c>
      <c r="C4097" s="1">
        <v>44.0</v>
      </c>
      <c r="D4097" s="1" t="s">
        <v>76</v>
      </c>
      <c r="E4097" s="1" t="s">
        <v>63</v>
      </c>
      <c r="G4097" s="1" t="s">
        <v>283</v>
      </c>
      <c r="J4097" s="1" t="s">
        <v>283</v>
      </c>
      <c r="L4097" s="1" t="s">
        <v>55</v>
      </c>
      <c r="M4097" s="1" t="s">
        <v>56</v>
      </c>
      <c r="N4097" s="1" t="s">
        <v>104</v>
      </c>
      <c r="O4097" s="1" t="s">
        <v>283</v>
      </c>
      <c r="R4097" s="1" t="s">
        <v>56</v>
      </c>
      <c r="T4097" s="1" t="s">
        <v>4642</v>
      </c>
      <c r="U4097" s="1" t="s">
        <v>59</v>
      </c>
      <c r="AB4097" s="1" t="s">
        <v>60</v>
      </c>
      <c r="AF4097" s="1" t="s">
        <v>60</v>
      </c>
      <c r="AS4097" s="1" t="s">
        <v>3659</v>
      </c>
      <c r="AT4097" s="1" t="s">
        <v>287</v>
      </c>
      <c r="AU4097" s="1" t="s">
        <v>287</v>
      </c>
      <c r="AV4097" s="1" t="s">
        <v>1298</v>
      </c>
      <c r="AW4097" s="3" t="str">
        <f t="shared" si="1"/>
        <v>Other</v>
      </c>
      <c r="AX4097" s="3" t="str">
        <f t="array" ref="AX4097">TEXTJOIN(", ", TRUE, IF(X4097:AS4097="Y", X$1:AS$1, IF(X4097:AS4097&lt;&gt;"", X$1:AS$1 &amp; ": " &amp; X4097:AS4097, "")))
</f>
        <v>Oxycodone, Benzodiazepine, Other: HYDR-MOR</v>
      </c>
    </row>
    <row r="4098">
      <c r="A4098" s="2">
        <v>44294.0</v>
      </c>
      <c r="B4098" s="1" t="s">
        <v>50</v>
      </c>
      <c r="C4098" s="1">
        <v>54.0</v>
      </c>
      <c r="D4098" s="1" t="s">
        <v>51</v>
      </c>
      <c r="E4098" s="1" t="s">
        <v>502</v>
      </c>
      <c r="J4098" s="1" t="s">
        <v>91</v>
      </c>
      <c r="K4098" s="1" t="s">
        <v>91</v>
      </c>
      <c r="L4098" s="1" t="s">
        <v>55</v>
      </c>
      <c r="M4098" s="1" t="s">
        <v>92</v>
      </c>
      <c r="N4098" s="1" t="s">
        <v>119</v>
      </c>
      <c r="O4098" s="1" t="s">
        <v>91</v>
      </c>
      <c r="P4098" s="1" t="s">
        <v>91</v>
      </c>
      <c r="Q4098" s="1" t="s">
        <v>55</v>
      </c>
      <c r="R4098" s="1" t="s">
        <v>44</v>
      </c>
      <c r="S4098" s="1" t="s">
        <v>816</v>
      </c>
      <c r="T4098" s="1" t="s">
        <v>4643</v>
      </c>
      <c r="U4098" s="1" t="s">
        <v>59</v>
      </c>
      <c r="X4098" s="1" t="s">
        <v>60</v>
      </c>
      <c r="Y4098" s="1" t="s">
        <v>60</v>
      </c>
      <c r="Z4098" s="1" t="s">
        <v>60</v>
      </c>
      <c r="AB4098" s="1" t="s">
        <v>60</v>
      </c>
      <c r="AP4098" s="1" t="s">
        <v>60</v>
      </c>
      <c r="AR4098" s="1" t="s">
        <v>60</v>
      </c>
      <c r="AT4098" s="1" t="s">
        <v>62</v>
      </c>
      <c r="AU4098" s="1" t="s">
        <v>110</v>
      </c>
      <c r="AV4098" s="1" t="s">
        <v>111</v>
      </c>
      <c r="AW4098" s="3" t="str">
        <f t="shared" si="1"/>
        <v>Other</v>
      </c>
      <c r="AX4098" s="3" t="str">
        <f t="array" ref="AX4098">TEXTJOIN(", ", TRUE, IF(X4098:AS4098="Y", X$1:AS$1, IF(X4098:AS4098&lt;&gt;"", X$1:AS$1 &amp; ": " &amp; X4098:AS4098, "")))
</f>
        <v>Heroin, Cocaine, Fentanyl, Oxycodone, Heroin/Morph/Codeine, Any Opioid</v>
      </c>
    </row>
    <row r="4099">
      <c r="A4099" s="4">
        <v>43389.0</v>
      </c>
      <c r="B4099" s="1" t="s">
        <v>50</v>
      </c>
      <c r="C4099" s="1">
        <v>38.0</v>
      </c>
      <c r="D4099" s="1" t="s">
        <v>51</v>
      </c>
      <c r="E4099" s="1" t="s">
        <v>63</v>
      </c>
      <c r="F4099" s="1" t="s">
        <v>137</v>
      </c>
      <c r="G4099" s="1" t="s">
        <v>185</v>
      </c>
      <c r="H4099" s="1" t="s">
        <v>91</v>
      </c>
      <c r="I4099" s="1" t="s">
        <v>55</v>
      </c>
      <c r="J4099" s="1" t="s">
        <v>185</v>
      </c>
      <c r="K4099" s="1" t="s">
        <v>91</v>
      </c>
      <c r="M4099" s="1" t="s">
        <v>404</v>
      </c>
      <c r="N4099" s="1" t="s">
        <v>119</v>
      </c>
      <c r="O4099" s="1" t="s">
        <v>185</v>
      </c>
      <c r="P4099" s="1" t="s">
        <v>91</v>
      </c>
      <c r="Q4099" s="1" t="s">
        <v>55</v>
      </c>
      <c r="R4099" s="1" t="s">
        <v>67</v>
      </c>
      <c r="T4099" s="1" t="s">
        <v>4644</v>
      </c>
      <c r="U4099" s="1" t="s">
        <v>59</v>
      </c>
      <c r="Z4099" s="1" t="s">
        <v>60</v>
      </c>
      <c r="AA4099" s="1" t="s">
        <v>60</v>
      </c>
      <c r="AR4099" s="1" t="s">
        <v>60</v>
      </c>
      <c r="AT4099" s="1" t="s">
        <v>188</v>
      </c>
      <c r="AU4099" s="1" t="s">
        <v>188</v>
      </c>
      <c r="AV4099" s="1" t="s">
        <v>189</v>
      </c>
      <c r="AW4099" s="3" t="str">
        <f t="shared" si="1"/>
        <v>Other</v>
      </c>
      <c r="AX4099" s="3" t="str">
        <f t="array" ref="AX4099">TEXTJOIN(", ", TRUE, IF(X4099:AS4099="Y", X$1:AS$1, IF(X4099:AS4099&lt;&gt;"", X$1:AS$1 &amp; ": " &amp; X4099:AS4099, "")))
</f>
        <v>Fentanyl, Fentanyl Analogue, Any Opioid</v>
      </c>
    </row>
    <row r="4100">
      <c r="A4100" s="2">
        <v>42930.0</v>
      </c>
      <c r="B4100" s="1" t="s">
        <v>86</v>
      </c>
      <c r="C4100" s="1">
        <v>30.0</v>
      </c>
      <c r="D4100" s="1" t="s">
        <v>51</v>
      </c>
      <c r="E4100" s="1" t="s">
        <v>52</v>
      </c>
      <c r="G4100" s="1" t="s">
        <v>352</v>
      </c>
      <c r="H4100" s="1" t="s">
        <v>54</v>
      </c>
      <c r="I4100" s="1" t="s">
        <v>55</v>
      </c>
      <c r="J4100" s="1" t="s">
        <v>1206</v>
      </c>
      <c r="K4100" s="1" t="s">
        <v>54</v>
      </c>
      <c r="L4100" s="1" t="s">
        <v>55</v>
      </c>
      <c r="M4100" s="1" t="s">
        <v>193</v>
      </c>
      <c r="N4100" s="1" t="s">
        <v>136</v>
      </c>
      <c r="O4100" s="1" t="s">
        <v>1206</v>
      </c>
      <c r="P4100" s="1" t="s">
        <v>54</v>
      </c>
      <c r="Q4100" s="1" t="s">
        <v>55</v>
      </c>
      <c r="R4100" s="1" t="s">
        <v>44</v>
      </c>
      <c r="S4100" s="1" t="s">
        <v>1262</v>
      </c>
      <c r="T4100" s="1" t="s">
        <v>902</v>
      </c>
      <c r="U4100" s="1" t="s">
        <v>59</v>
      </c>
      <c r="Z4100" s="1" t="s">
        <v>60</v>
      </c>
      <c r="AD4100" s="1" t="s">
        <v>60</v>
      </c>
      <c r="AT4100" s="1" t="s">
        <v>354</v>
      </c>
      <c r="AU4100" s="1" t="s">
        <v>1210</v>
      </c>
      <c r="AV4100" s="1" t="s">
        <v>2883</v>
      </c>
      <c r="AW4100" s="3" t="str">
        <f t="shared" si="1"/>
        <v>Other</v>
      </c>
      <c r="AX4100" s="3" t="str">
        <f t="array" ref="AX4100">TEXTJOIN(", ", TRUE, IF(X4100:AS4100="Y", X$1:AS$1, IF(X4100:AS4100&lt;&gt;"", X$1:AS$1 &amp; ": " &amp; X4100:AS4100, "")))
</f>
        <v>Fentanyl, Ethanol</v>
      </c>
    </row>
    <row r="4101">
      <c r="A4101" s="2">
        <v>41336.0</v>
      </c>
      <c r="B4101" s="1" t="s">
        <v>50</v>
      </c>
      <c r="C4101" s="1">
        <v>33.0</v>
      </c>
      <c r="D4101" s="1" t="s">
        <v>51</v>
      </c>
      <c r="E4101" s="1" t="s">
        <v>52</v>
      </c>
      <c r="G4101" s="1" t="s">
        <v>256</v>
      </c>
      <c r="H4101" s="1" t="s">
        <v>103</v>
      </c>
      <c r="J4101" s="1" t="s">
        <v>256</v>
      </c>
      <c r="L4101" s="1" t="s">
        <v>55</v>
      </c>
      <c r="M4101" s="1" t="s">
        <v>401</v>
      </c>
      <c r="N4101" s="1" t="s">
        <v>136</v>
      </c>
      <c r="O4101" s="1" t="s">
        <v>256</v>
      </c>
      <c r="P4101" s="1" t="s">
        <v>103</v>
      </c>
      <c r="R4101" s="1" t="s">
        <v>67</v>
      </c>
      <c r="T4101" s="1" t="s">
        <v>3523</v>
      </c>
      <c r="U4101" s="1" t="s">
        <v>59</v>
      </c>
      <c r="Y4101" s="1" t="s">
        <v>60</v>
      </c>
      <c r="AI4101" s="1" t="s">
        <v>60</v>
      </c>
      <c r="AT4101" s="1" t="s">
        <v>282</v>
      </c>
      <c r="AU4101" s="1" t="s">
        <v>282</v>
      </c>
      <c r="AV4101" s="1" t="s">
        <v>260</v>
      </c>
      <c r="AW4101" s="3" t="str">
        <f t="shared" si="1"/>
        <v>Other</v>
      </c>
      <c r="AX4101" s="3" t="str">
        <f t="array" ref="AX4101">TEXTJOIN(", ", TRUE, IF(X4101:AS4101="Y", X$1:AS$1, IF(X4101:AS4101&lt;&gt;"", X$1:AS$1 &amp; ": " &amp; X4101:AS4101, "")))
</f>
        <v>Cocaine, Amphet</v>
      </c>
    </row>
    <row r="4102">
      <c r="A4102" s="4">
        <v>42691.0</v>
      </c>
      <c r="B4102" s="1" t="s">
        <v>50</v>
      </c>
      <c r="C4102" s="1">
        <v>44.0</v>
      </c>
      <c r="D4102" s="1" t="s">
        <v>76</v>
      </c>
      <c r="E4102" s="1" t="s">
        <v>63</v>
      </c>
      <c r="G4102" s="1" t="s">
        <v>1041</v>
      </c>
      <c r="H4102" s="1" t="s">
        <v>103</v>
      </c>
      <c r="I4102" s="1" t="s">
        <v>55</v>
      </c>
      <c r="J4102" s="1" t="s">
        <v>1041</v>
      </c>
      <c r="M4102" s="1" t="s">
        <v>56</v>
      </c>
      <c r="N4102" s="1" t="s">
        <v>136</v>
      </c>
      <c r="O4102" s="1" t="s">
        <v>277</v>
      </c>
      <c r="R4102" s="1" t="s">
        <v>67</v>
      </c>
      <c r="T4102" s="1" t="s">
        <v>4645</v>
      </c>
      <c r="U4102" s="1" t="s">
        <v>59</v>
      </c>
      <c r="AB4102" s="1" t="s">
        <v>60</v>
      </c>
      <c r="AC4102" s="1" t="s">
        <v>60</v>
      </c>
      <c r="AF4102" s="1" t="s">
        <v>60</v>
      </c>
      <c r="AR4102" s="1" t="s">
        <v>60</v>
      </c>
      <c r="AT4102" s="1" t="s">
        <v>1043</v>
      </c>
      <c r="AU4102" s="1" t="s">
        <v>1043</v>
      </c>
      <c r="AV4102" s="1" t="s">
        <v>279</v>
      </c>
      <c r="AW4102" s="3" t="str">
        <f t="shared" si="1"/>
        <v>Other</v>
      </c>
      <c r="AX4102" s="3" t="str">
        <f t="array" ref="AX4102">TEXTJOIN(", ", TRUE, IF(X4102:AS4102="Y", X$1:AS$1, IF(X4102:AS4102&lt;&gt;"", X$1:AS$1 &amp; ": " &amp; X4102:AS4102, "")))
</f>
        <v>Oxycodone, Oxymorphone, Benzodiazepine, Any Opioid</v>
      </c>
    </row>
    <row r="4103">
      <c r="A4103" s="2">
        <v>42498.0</v>
      </c>
      <c r="B4103" s="1" t="s">
        <v>50</v>
      </c>
      <c r="C4103" s="1">
        <v>58.0</v>
      </c>
      <c r="D4103" s="1" t="s">
        <v>76</v>
      </c>
      <c r="E4103" s="1" t="s">
        <v>63</v>
      </c>
      <c r="G4103" s="1" t="s">
        <v>1293</v>
      </c>
      <c r="H4103" s="1" t="s">
        <v>263</v>
      </c>
      <c r="I4103" s="1" t="s">
        <v>55</v>
      </c>
      <c r="J4103" s="1" t="s">
        <v>1293</v>
      </c>
      <c r="M4103" s="1" t="s">
        <v>56</v>
      </c>
      <c r="N4103" s="1" t="s">
        <v>276</v>
      </c>
      <c r="O4103" s="1" t="s">
        <v>1293</v>
      </c>
      <c r="R4103" s="1" t="s">
        <v>56</v>
      </c>
      <c r="T4103" s="1" t="s">
        <v>4646</v>
      </c>
      <c r="U4103" s="1" t="s">
        <v>59</v>
      </c>
      <c r="X4103" s="1" t="s">
        <v>60</v>
      </c>
      <c r="Z4103" s="1" t="s">
        <v>60</v>
      </c>
      <c r="AF4103" s="1" t="s">
        <v>60</v>
      </c>
      <c r="AP4103" s="1" t="s">
        <v>60</v>
      </c>
      <c r="AR4103" s="1" t="s">
        <v>60</v>
      </c>
      <c r="AT4103" s="1" t="s">
        <v>1294</v>
      </c>
      <c r="AU4103" s="1" t="s">
        <v>1294</v>
      </c>
      <c r="AV4103" s="1" t="s">
        <v>3511</v>
      </c>
      <c r="AW4103" s="3" t="str">
        <f t="shared" si="1"/>
        <v>Other</v>
      </c>
      <c r="AX4103" s="3" t="str">
        <f t="array" ref="AX4103">TEXTJOIN(", ", TRUE, IF(X4103:AS4103="Y", X$1:AS$1, IF(X4103:AS4103&lt;&gt;"", X$1:AS$1 &amp; ": " &amp; X4103:AS4103, "")))
</f>
        <v>Heroin, Fentanyl, Benzodiazepine, Heroin/Morph/Codeine, Any Opioid</v>
      </c>
    </row>
    <row r="4104">
      <c r="A4104" s="2">
        <v>43232.0</v>
      </c>
      <c r="B4104" s="1" t="s">
        <v>50</v>
      </c>
      <c r="C4104" s="1">
        <v>55.0</v>
      </c>
      <c r="D4104" s="1" t="s">
        <v>51</v>
      </c>
      <c r="E4104" s="1" t="s">
        <v>63</v>
      </c>
      <c r="G4104" s="1" t="s">
        <v>1853</v>
      </c>
      <c r="H4104" s="1" t="s">
        <v>263</v>
      </c>
      <c r="I4104" s="1" t="s">
        <v>55</v>
      </c>
      <c r="J4104" s="1" t="s">
        <v>1853</v>
      </c>
      <c r="K4104" s="1" t="s">
        <v>263</v>
      </c>
      <c r="M4104" s="1" t="s">
        <v>56</v>
      </c>
      <c r="N4104" s="1" t="s">
        <v>66</v>
      </c>
      <c r="O4104" s="1" t="s">
        <v>1853</v>
      </c>
      <c r="P4104" s="1" t="s">
        <v>263</v>
      </c>
      <c r="Q4104" s="1" t="s">
        <v>55</v>
      </c>
      <c r="R4104" s="1" t="s">
        <v>56</v>
      </c>
      <c r="T4104" s="1" t="s">
        <v>4647</v>
      </c>
      <c r="U4104" s="1" t="s">
        <v>59</v>
      </c>
      <c r="X4104" s="1" t="s">
        <v>60</v>
      </c>
      <c r="Y4104" s="1" t="s">
        <v>60</v>
      </c>
      <c r="Z4104" s="1" t="s">
        <v>60</v>
      </c>
      <c r="AA4104" s="1" t="s">
        <v>60</v>
      </c>
      <c r="AF4104" s="1" t="s">
        <v>60</v>
      </c>
      <c r="AH4104" s="1" t="s">
        <v>60</v>
      </c>
      <c r="AP4104" s="1" t="s">
        <v>60</v>
      </c>
      <c r="AR4104" s="1" t="s">
        <v>60</v>
      </c>
      <c r="AT4104" s="1" t="s">
        <v>1855</v>
      </c>
      <c r="AU4104" s="1" t="s">
        <v>1855</v>
      </c>
      <c r="AV4104" s="1" t="s">
        <v>1856</v>
      </c>
      <c r="AW4104" s="3" t="str">
        <f t="shared" si="1"/>
        <v>Other</v>
      </c>
      <c r="AX4104" s="3" t="str">
        <f t="array" ref="AX4104">TEXTJOIN(", ", TRUE, IF(X4104:AS4104="Y", X$1:AS$1, IF(X4104:AS4104&lt;&gt;"", X$1:AS$1 &amp; ": " &amp; X4104:AS4104, "")))
</f>
        <v>Heroin, Cocaine, Fentanyl, Fentanyl Analogue, Benzodiazepine, Meth/Amphetamine, Heroin/Morph/Codeine, Any Opioid</v>
      </c>
    </row>
    <row r="4105">
      <c r="A4105" s="2">
        <v>43938.0</v>
      </c>
      <c r="B4105" s="1" t="s">
        <v>50</v>
      </c>
      <c r="C4105" s="1">
        <v>54.0</v>
      </c>
      <c r="D4105" s="1" t="s">
        <v>51</v>
      </c>
      <c r="E4105" s="1" t="s">
        <v>63</v>
      </c>
      <c r="F4105" s="1" t="s">
        <v>137</v>
      </c>
      <c r="G4105" s="1" t="s">
        <v>185</v>
      </c>
      <c r="H4105" s="1" t="s">
        <v>91</v>
      </c>
      <c r="I4105" s="1" t="s">
        <v>55</v>
      </c>
      <c r="J4105" s="1" t="s">
        <v>185</v>
      </c>
      <c r="K4105" s="1" t="s">
        <v>91</v>
      </c>
      <c r="L4105" s="1" t="s">
        <v>55</v>
      </c>
      <c r="M4105" s="1" t="s">
        <v>56</v>
      </c>
      <c r="N4105" s="1" t="s">
        <v>119</v>
      </c>
      <c r="O4105" s="1" t="s">
        <v>185</v>
      </c>
      <c r="P4105" s="1" t="s">
        <v>91</v>
      </c>
      <c r="Q4105" s="1" t="s">
        <v>55</v>
      </c>
      <c r="R4105" s="1" t="s">
        <v>56</v>
      </c>
      <c r="T4105" s="1" t="s">
        <v>4648</v>
      </c>
      <c r="U4105" s="1" t="s">
        <v>59</v>
      </c>
      <c r="V4105" s="1" t="s">
        <v>286</v>
      </c>
      <c r="X4105" s="1" t="s">
        <v>60</v>
      </c>
      <c r="Y4105" s="1" t="s">
        <v>60</v>
      </c>
      <c r="Z4105" s="1" t="s">
        <v>60</v>
      </c>
      <c r="AM4105" s="1" t="s">
        <v>60</v>
      </c>
      <c r="AR4105" s="1" t="s">
        <v>60</v>
      </c>
      <c r="AT4105" s="1" t="s">
        <v>188</v>
      </c>
      <c r="AU4105" s="1" t="s">
        <v>188</v>
      </c>
      <c r="AV4105" s="1" t="s">
        <v>189</v>
      </c>
      <c r="AW4105" s="3" t="str">
        <f t="shared" si="1"/>
        <v>Other</v>
      </c>
      <c r="AX4105" s="3" t="str">
        <f t="array" ref="AX4105">TEXTJOIN(", ", TRUE, IF(X4105:AS4105="Y", X$1:AS$1, IF(X4105:AS4105&lt;&gt;"", X$1:AS$1 &amp; ": " &amp; X4105:AS4105, "")))
</f>
        <v>Heroin, Cocaine, Fentanyl, Xylazine, Any Opioid</v>
      </c>
    </row>
    <row r="4106">
      <c r="A4106" s="2">
        <v>43989.0</v>
      </c>
      <c r="B4106" s="1" t="s">
        <v>50</v>
      </c>
      <c r="C4106" s="1">
        <v>34.0</v>
      </c>
      <c r="D4106" s="1" t="s">
        <v>51</v>
      </c>
      <c r="E4106" s="1" t="s">
        <v>63</v>
      </c>
      <c r="G4106" s="1" t="s">
        <v>1430</v>
      </c>
      <c r="H4106" s="1" t="s">
        <v>91</v>
      </c>
      <c r="I4106" s="1" t="s">
        <v>55</v>
      </c>
      <c r="J4106" s="1" t="s">
        <v>1430</v>
      </c>
      <c r="K4106" s="1" t="s">
        <v>91</v>
      </c>
      <c r="L4106" s="1" t="s">
        <v>55</v>
      </c>
      <c r="M4106" s="1" t="s">
        <v>56</v>
      </c>
      <c r="N4106" s="1" t="s">
        <v>178</v>
      </c>
      <c r="O4106" s="1" t="s">
        <v>91</v>
      </c>
      <c r="P4106" s="1" t="s">
        <v>91</v>
      </c>
      <c r="Q4106" s="1" t="s">
        <v>55</v>
      </c>
      <c r="R4106" s="1" t="s">
        <v>67</v>
      </c>
      <c r="T4106" s="1" t="s">
        <v>4649</v>
      </c>
      <c r="U4106" s="1" t="s">
        <v>59</v>
      </c>
      <c r="V4106" s="1" t="s">
        <v>4650</v>
      </c>
      <c r="Z4106" s="1" t="s">
        <v>60</v>
      </c>
      <c r="AG4106" s="1" t="s">
        <v>60</v>
      </c>
      <c r="AR4106" s="1" t="s">
        <v>60</v>
      </c>
      <c r="AT4106" s="1" t="s">
        <v>1432</v>
      </c>
      <c r="AU4106" s="1" t="s">
        <v>1432</v>
      </c>
      <c r="AV4106" s="1" t="s">
        <v>111</v>
      </c>
      <c r="AW4106" s="3" t="str">
        <f t="shared" si="1"/>
        <v>Other</v>
      </c>
      <c r="AX4106" s="3" t="str">
        <f t="array" ref="AX4106">TEXTJOIN(", ", TRUE, IF(X4106:AS4106="Y", X$1:AS$1, IF(X4106:AS4106&lt;&gt;"", X$1:AS$1 &amp; ": " &amp; X4106:AS4106, "")))
</f>
        <v>Fentanyl, Methadone, Any Opioid</v>
      </c>
    </row>
    <row r="4107">
      <c r="A4107" s="2">
        <v>44365.0</v>
      </c>
      <c r="B4107" s="1" t="s">
        <v>50</v>
      </c>
      <c r="C4107" s="1">
        <v>46.0</v>
      </c>
      <c r="D4107" s="1" t="s">
        <v>76</v>
      </c>
      <c r="E4107" s="1" t="s">
        <v>502</v>
      </c>
      <c r="G4107" s="1" t="s">
        <v>103</v>
      </c>
      <c r="H4107" s="1" t="s">
        <v>103</v>
      </c>
      <c r="I4107" s="1" t="s">
        <v>55</v>
      </c>
      <c r="J4107" s="1" t="s">
        <v>103</v>
      </c>
      <c r="K4107" s="1" t="s">
        <v>103</v>
      </c>
      <c r="L4107" s="1" t="s">
        <v>55</v>
      </c>
      <c r="M4107" s="1" t="s">
        <v>56</v>
      </c>
      <c r="N4107" s="1" t="s">
        <v>66</v>
      </c>
      <c r="O4107" s="1" t="s">
        <v>103</v>
      </c>
      <c r="P4107" s="1" t="s">
        <v>103</v>
      </c>
      <c r="Q4107" s="1" t="s">
        <v>55</v>
      </c>
      <c r="R4107" s="1" t="s">
        <v>56</v>
      </c>
      <c r="T4107" s="1" t="s">
        <v>319</v>
      </c>
      <c r="U4107" s="1" t="s">
        <v>59</v>
      </c>
      <c r="Y4107" s="1" t="s">
        <v>60</v>
      </c>
      <c r="Z4107" s="1" t="s">
        <v>60</v>
      </c>
      <c r="AD4107" s="1" t="s">
        <v>60</v>
      </c>
      <c r="AR4107" s="1" t="s">
        <v>60</v>
      </c>
      <c r="AT4107" s="1" t="s">
        <v>167</v>
      </c>
      <c r="AU4107" s="1" t="s">
        <v>167</v>
      </c>
      <c r="AV4107" s="1" t="s">
        <v>168</v>
      </c>
      <c r="AW4107" s="3" t="str">
        <f t="shared" si="1"/>
        <v>Other</v>
      </c>
      <c r="AX4107" s="3" t="str">
        <f t="array" ref="AX4107">TEXTJOIN(", ", TRUE, IF(X4107:AS4107="Y", X$1:AS$1, IF(X4107:AS4107&lt;&gt;"", X$1:AS$1 &amp; ": " &amp; X4107:AS4107, "")))
</f>
        <v>Cocaine, Fentanyl, Ethanol, Any Opioid</v>
      </c>
    </row>
    <row r="4108">
      <c r="A4108" s="2">
        <v>42485.0</v>
      </c>
      <c r="B4108" s="1" t="s">
        <v>50</v>
      </c>
      <c r="C4108" s="1">
        <v>49.0</v>
      </c>
      <c r="D4108" s="1" t="s">
        <v>51</v>
      </c>
      <c r="E4108" s="1" t="s">
        <v>52</v>
      </c>
      <c r="G4108" s="1" t="s">
        <v>185</v>
      </c>
      <c r="H4108" s="1" t="s">
        <v>91</v>
      </c>
      <c r="I4108" s="1" t="s">
        <v>55</v>
      </c>
      <c r="J4108" s="1" t="s">
        <v>185</v>
      </c>
      <c r="M4108" s="1" t="s">
        <v>56</v>
      </c>
      <c r="N4108" s="1" t="s">
        <v>136</v>
      </c>
      <c r="O4108" s="1" t="s">
        <v>185</v>
      </c>
      <c r="R4108" s="1" t="s">
        <v>56</v>
      </c>
      <c r="T4108" s="1" t="s">
        <v>696</v>
      </c>
      <c r="U4108" s="1" t="s">
        <v>59</v>
      </c>
      <c r="X4108" s="1" t="s">
        <v>60</v>
      </c>
      <c r="Z4108" s="1" t="s">
        <v>60</v>
      </c>
      <c r="AP4108" s="1" t="s">
        <v>60</v>
      </c>
      <c r="AR4108" s="1" t="s">
        <v>60</v>
      </c>
      <c r="AT4108" s="1" t="s">
        <v>188</v>
      </c>
      <c r="AU4108" s="1" t="s">
        <v>188</v>
      </c>
      <c r="AV4108" s="1" t="s">
        <v>189</v>
      </c>
      <c r="AW4108" s="3" t="str">
        <f t="shared" si="1"/>
        <v>Other</v>
      </c>
      <c r="AX4108" s="3" t="str">
        <f t="array" ref="AX4108">TEXTJOIN(", ", TRUE, IF(X4108:AS4108="Y", X$1:AS$1, IF(X4108:AS4108&lt;&gt;"", X$1:AS$1 &amp; ": " &amp; X4108:AS4108, "")))
</f>
        <v>Heroin, Fentanyl, Heroin/Morph/Codeine, Any Opioid</v>
      </c>
    </row>
    <row r="4109">
      <c r="A4109" s="2">
        <v>43955.0</v>
      </c>
      <c r="B4109" s="1" t="s">
        <v>50</v>
      </c>
      <c r="C4109" s="1">
        <v>40.0</v>
      </c>
      <c r="D4109" s="1" t="s">
        <v>51</v>
      </c>
      <c r="E4109" s="1" t="s">
        <v>63</v>
      </c>
      <c r="G4109" s="1" t="s">
        <v>300</v>
      </c>
      <c r="H4109" s="1" t="s">
        <v>299</v>
      </c>
      <c r="I4109" s="1" t="s">
        <v>55</v>
      </c>
      <c r="J4109" s="1" t="s">
        <v>300</v>
      </c>
      <c r="K4109" s="1" t="s">
        <v>299</v>
      </c>
      <c r="L4109" s="1" t="s">
        <v>55</v>
      </c>
      <c r="M4109" s="1" t="s">
        <v>56</v>
      </c>
      <c r="N4109" s="1" t="s">
        <v>136</v>
      </c>
      <c r="O4109" s="1" t="s">
        <v>300</v>
      </c>
      <c r="P4109" s="1" t="s">
        <v>299</v>
      </c>
      <c r="Q4109" s="1" t="s">
        <v>55</v>
      </c>
      <c r="R4109" s="1" t="s">
        <v>56</v>
      </c>
      <c r="T4109" s="1" t="s">
        <v>3933</v>
      </c>
      <c r="U4109" s="1" t="s">
        <v>59</v>
      </c>
      <c r="Y4109" s="1" t="s">
        <v>60</v>
      </c>
      <c r="Z4109" s="1" t="s">
        <v>60</v>
      </c>
      <c r="AD4109" s="1" t="s">
        <v>60</v>
      </c>
      <c r="AR4109" s="1" t="s">
        <v>60</v>
      </c>
      <c r="AT4109" s="1" t="s">
        <v>304</v>
      </c>
      <c r="AU4109" s="1" t="s">
        <v>304</v>
      </c>
      <c r="AV4109" s="1" t="s">
        <v>302</v>
      </c>
      <c r="AW4109" s="3" t="str">
        <f t="shared" si="1"/>
        <v>Other</v>
      </c>
      <c r="AX4109" s="3" t="str">
        <f t="array" ref="AX4109">TEXTJOIN(", ", TRUE, IF(X4109:AS4109="Y", X$1:AS$1, IF(X4109:AS4109&lt;&gt;"", X$1:AS$1 &amp; ": " &amp; X4109:AS4109, "")))
</f>
        <v>Cocaine, Fentanyl, Ethanol, Any Opioid</v>
      </c>
    </row>
    <row r="4110">
      <c r="A4110" s="2">
        <v>42638.0</v>
      </c>
      <c r="B4110" s="1" t="s">
        <v>50</v>
      </c>
      <c r="C4110" s="1">
        <v>25.0</v>
      </c>
      <c r="D4110" s="1" t="s">
        <v>51</v>
      </c>
      <c r="E4110" s="1" t="s">
        <v>63</v>
      </c>
      <c r="G4110" s="1" t="s">
        <v>4651</v>
      </c>
      <c r="H4110" s="1" t="s">
        <v>4652</v>
      </c>
      <c r="I4110" s="1" t="s">
        <v>4653</v>
      </c>
      <c r="J4110" s="1" t="s">
        <v>941</v>
      </c>
      <c r="M4110" s="1" t="s">
        <v>193</v>
      </c>
      <c r="N4110" s="1" t="s">
        <v>136</v>
      </c>
      <c r="O4110" s="1" t="s">
        <v>941</v>
      </c>
      <c r="R4110" s="1" t="s">
        <v>44</v>
      </c>
      <c r="S4110" s="1" t="s">
        <v>2067</v>
      </c>
      <c r="T4110" s="1" t="s">
        <v>78</v>
      </c>
      <c r="U4110" s="1" t="s">
        <v>59</v>
      </c>
      <c r="W4110" s="1" t="s">
        <v>60</v>
      </c>
      <c r="X4110" s="1" t="s">
        <v>60</v>
      </c>
      <c r="AP4110" s="1" t="s">
        <v>60</v>
      </c>
      <c r="AR4110" s="1" t="s">
        <v>60</v>
      </c>
      <c r="AU4110" s="1" t="s">
        <v>943</v>
      </c>
      <c r="AV4110" s="1" t="s">
        <v>944</v>
      </c>
      <c r="AW4110" s="3" t="str">
        <f t="shared" si="1"/>
        <v>Other</v>
      </c>
      <c r="AX4110" s="3" t="str">
        <f t="array" ref="AX4110">TEXTJOIN(", ", TRUE, IF(X4110:AS4110="Y", X$1:AS$1, IF(X4110:AS4110&lt;&gt;"", X$1:AS$1 &amp; ": " &amp; X4110:AS4110, "")))
</f>
        <v>Heroin, Heroin/Morph/Codeine, Any Opioid</v>
      </c>
    </row>
    <row r="4111">
      <c r="A4111" s="2">
        <v>43505.0</v>
      </c>
      <c r="B4111" s="1" t="s">
        <v>50</v>
      </c>
      <c r="C4111" s="1">
        <v>24.0</v>
      </c>
      <c r="D4111" s="1" t="s">
        <v>51</v>
      </c>
      <c r="E4111" s="1" t="s">
        <v>63</v>
      </c>
      <c r="G4111" s="1" t="s">
        <v>352</v>
      </c>
      <c r="H4111" s="1" t="s">
        <v>54</v>
      </c>
      <c r="I4111" s="1" t="s">
        <v>55</v>
      </c>
      <c r="J4111" s="1" t="s">
        <v>352</v>
      </c>
      <c r="K4111" s="1" t="s">
        <v>54</v>
      </c>
      <c r="L4111" s="1" t="s">
        <v>55</v>
      </c>
      <c r="M4111" s="1" t="s">
        <v>56</v>
      </c>
      <c r="N4111" s="1" t="s">
        <v>136</v>
      </c>
      <c r="O4111" s="1" t="s">
        <v>352</v>
      </c>
      <c r="P4111" s="1" t="s">
        <v>54</v>
      </c>
      <c r="Q4111" s="1" t="s">
        <v>55</v>
      </c>
      <c r="R4111" s="1" t="s">
        <v>56</v>
      </c>
      <c r="T4111" s="1" t="s">
        <v>4654</v>
      </c>
      <c r="U4111" s="1" t="s">
        <v>59</v>
      </c>
      <c r="X4111" s="1" t="s">
        <v>60</v>
      </c>
      <c r="Z4111" s="1" t="s">
        <v>60</v>
      </c>
      <c r="AA4111" s="1" t="s">
        <v>60</v>
      </c>
      <c r="AK4111" s="1" t="s">
        <v>60</v>
      </c>
      <c r="AP4111" s="1" t="s">
        <v>60</v>
      </c>
      <c r="AR4111" s="1" t="s">
        <v>60</v>
      </c>
      <c r="AT4111" s="1" t="s">
        <v>354</v>
      </c>
      <c r="AU4111" s="1" t="s">
        <v>354</v>
      </c>
      <c r="AV4111" s="1" t="s">
        <v>355</v>
      </c>
      <c r="AW4111" s="3" t="str">
        <f t="shared" si="1"/>
        <v>Other</v>
      </c>
      <c r="AX4111" s="3" t="str">
        <f t="array" ref="AX4111">TEXTJOIN(", ", TRUE, IF(X4111:AS4111="Y", X$1:AS$1, IF(X4111:AS4111&lt;&gt;"", X$1:AS$1 &amp; ": " &amp; X4111:AS4111, "")))
</f>
        <v>Heroin, Fentanyl, Fentanyl Analogue, Hydromorphone, Heroin/Morph/Codeine, Any Opioid</v>
      </c>
    </row>
    <row r="4112">
      <c r="A4112" s="2">
        <v>42156.0</v>
      </c>
      <c r="B4112" s="1" t="s">
        <v>86</v>
      </c>
      <c r="C4112" s="1">
        <v>33.0</v>
      </c>
      <c r="D4112" s="1" t="s">
        <v>51</v>
      </c>
      <c r="E4112" s="1" t="s">
        <v>63</v>
      </c>
      <c r="G4112" s="1" t="s">
        <v>338</v>
      </c>
      <c r="H4112" s="1" t="s">
        <v>263</v>
      </c>
      <c r="I4112" s="1" t="s">
        <v>55</v>
      </c>
      <c r="J4112" s="1" t="s">
        <v>338</v>
      </c>
      <c r="M4112" s="1" t="s">
        <v>3251</v>
      </c>
      <c r="O4112" s="1" t="s">
        <v>338</v>
      </c>
      <c r="P4112" s="1" t="s">
        <v>263</v>
      </c>
      <c r="Q4112" s="1" t="s">
        <v>55</v>
      </c>
      <c r="R4112" s="1" t="s">
        <v>44</v>
      </c>
      <c r="T4112" s="1" t="s">
        <v>4655</v>
      </c>
      <c r="U4112" s="1" t="s">
        <v>59</v>
      </c>
      <c r="W4112" s="1" t="s">
        <v>60</v>
      </c>
      <c r="X4112" s="1" t="s">
        <v>60</v>
      </c>
      <c r="Z4112" s="1" t="s">
        <v>60</v>
      </c>
      <c r="AF4112" s="1" t="s">
        <v>60</v>
      </c>
      <c r="AP4112" s="1" t="s">
        <v>60</v>
      </c>
      <c r="AR4112" s="1" t="s">
        <v>60</v>
      </c>
      <c r="AT4112" s="1" t="s">
        <v>339</v>
      </c>
      <c r="AU4112" s="1" t="s">
        <v>339</v>
      </c>
      <c r="AV4112" s="1" t="s">
        <v>534</v>
      </c>
      <c r="AW4112" s="3" t="str">
        <f t="shared" si="1"/>
        <v>Other</v>
      </c>
      <c r="AX4112" s="3" t="str">
        <f t="array" ref="AX4112">TEXTJOIN(", ", TRUE, IF(X4112:AS4112="Y", X$1:AS$1, IF(X4112:AS4112&lt;&gt;"", X$1:AS$1 &amp; ": " &amp; X4112:AS4112, "")))
</f>
        <v>Heroin, Fentanyl, Benzodiazepine, Heroin/Morph/Codeine, Any Opioid</v>
      </c>
    </row>
    <row r="4113">
      <c r="A4113" s="2">
        <v>43715.0</v>
      </c>
      <c r="B4113" s="1" t="s">
        <v>50</v>
      </c>
      <c r="C4113" s="1">
        <v>37.0</v>
      </c>
      <c r="D4113" s="1" t="s">
        <v>51</v>
      </c>
      <c r="E4113" s="1" t="s">
        <v>63</v>
      </c>
      <c r="F4113" s="1" t="s">
        <v>137</v>
      </c>
      <c r="G4113" s="1" t="s">
        <v>82</v>
      </c>
      <c r="H4113" s="1" t="s">
        <v>54</v>
      </c>
      <c r="I4113" s="1" t="s">
        <v>55</v>
      </c>
      <c r="J4113" s="1" t="s">
        <v>82</v>
      </c>
      <c r="K4113" s="1" t="s">
        <v>54</v>
      </c>
      <c r="L4113" s="1" t="s">
        <v>55</v>
      </c>
      <c r="M4113" s="1" t="s">
        <v>56</v>
      </c>
      <c r="N4113" s="1" t="s">
        <v>1471</v>
      </c>
      <c r="O4113" s="1" t="s">
        <v>82</v>
      </c>
      <c r="P4113" s="1" t="s">
        <v>54</v>
      </c>
      <c r="Q4113" s="1" t="s">
        <v>55</v>
      </c>
      <c r="R4113" s="1" t="s">
        <v>56</v>
      </c>
      <c r="T4113" s="1" t="s">
        <v>456</v>
      </c>
      <c r="U4113" s="1" t="s">
        <v>59</v>
      </c>
      <c r="Y4113" s="1" t="s">
        <v>60</v>
      </c>
      <c r="Z4113" s="1" t="s">
        <v>60</v>
      </c>
      <c r="AD4113" s="1" t="s">
        <v>60</v>
      </c>
      <c r="AR4113" s="1" t="s">
        <v>60</v>
      </c>
      <c r="AT4113" s="1" t="s">
        <v>329</v>
      </c>
      <c r="AU4113" s="1" t="s">
        <v>329</v>
      </c>
      <c r="AV4113" s="1" t="s">
        <v>85</v>
      </c>
      <c r="AW4113" s="3" t="str">
        <f t="shared" si="1"/>
        <v>Other</v>
      </c>
      <c r="AX4113" s="3" t="str">
        <f t="array" ref="AX4113">TEXTJOIN(", ", TRUE, IF(X4113:AS4113="Y", X$1:AS$1, IF(X4113:AS4113&lt;&gt;"", X$1:AS$1 &amp; ": " &amp; X4113:AS4113, "")))
</f>
        <v>Cocaine, Fentanyl, Ethanol, Any Opioid</v>
      </c>
    </row>
    <row r="4114">
      <c r="A4114" s="2">
        <v>42344.0</v>
      </c>
      <c r="B4114" s="1" t="s">
        <v>86</v>
      </c>
      <c r="C4114" s="1">
        <v>34.0</v>
      </c>
      <c r="D4114" s="1" t="s">
        <v>51</v>
      </c>
      <c r="E4114" s="1" t="s">
        <v>63</v>
      </c>
      <c r="G4114" s="1" t="s">
        <v>256</v>
      </c>
      <c r="H4114" s="1" t="s">
        <v>103</v>
      </c>
      <c r="I4114" s="1" t="s">
        <v>55</v>
      </c>
      <c r="J4114" s="1" t="s">
        <v>256</v>
      </c>
      <c r="M4114" s="1" t="s">
        <v>56</v>
      </c>
      <c r="O4114" s="1" t="s">
        <v>256</v>
      </c>
      <c r="P4114" s="1" t="s">
        <v>103</v>
      </c>
      <c r="Q4114" s="1" t="s">
        <v>55</v>
      </c>
      <c r="R4114" s="1" t="s">
        <v>67</v>
      </c>
      <c r="T4114" s="1" t="s">
        <v>4656</v>
      </c>
      <c r="U4114" s="1" t="s">
        <v>59</v>
      </c>
      <c r="Y4114" s="1" t="s">
        <v>60</v>
      </c>
      <c r="AG4114" s="1" t="s">
        <v>60</v>
      </c>
      <c r="AR4114" s="1" t="s">
        <v>60</v>
      </c>
      <c r="AT4114" s="1" t="s">
        <v>282</v>
      </c>
      <c r="AU4114" s="1" t="s">
        <v>282</v>
      </c>
      <c r="AV4114" s="1" t="s">
        <v>260</v>
      </c>
      <c r="AW4114" s="3" t="str">
        <f t="shared" si="1"/>
        <v>Other</v>
      </c>
      <c r="AX4114" s="3" t="str">
        <f t="array" ref="AX4114">TEXTJOIN(", ", TRUE, IF(X4114:AS4114="Y", X$1:AS$1, IF(X4114:AS4114&lt;&gt;"", X$1:AS$1 &amp; ": " &amp; X4114:AS4114, "")))
</f>
        <v>Cocaine, Methadone, Any Opioid</v>
      </c>
    </row>
    <row r="4115">
      <c r="A4115" s="2">
        <v>42781.0</v>
      </c>
      <c r="B4115" s="1" t="s">
        <v>86</v>
      </c>
      <c r="C4115" s="1">
        <v>34.0</v>
      </c>
      <c r="D4115" s="1" t="s">
        <v>51</v>
      </c>
      <c r="E4115" s="1" t="s">
        <v>63</v>
      </c>
      <c r="G4115" s="1" t="s">
        <v>81</v>
      </c>
      <c r="H4115" s="1" t="s">
        <v>54</v>
      </c>
      <c r="I4115" s="1" t="s">
        <v>55</v>
      </c>
      <c r="J4115" s="1" t="s">
        <v>81</v>
      </c>
      <c r="K4115" s="1" t="s">
        <v>54</v>
      </c>
      <c r="L4115" s="1" t="s">
        <v>55</v>
      </c>
      <c r="M4115" s="1" t="s">
        <v>56</v>
      </c>
      <c r="N4115" s="1" t="s">
        <v>148</v>
      </c>
      <c r="O4115" s="1" t="s">
        <v>82</v>
      </c>
      <c r="P4115" s="1" t="s">
        <v>54</v>
      </c>
      <c r="Q4115" s="1" t="s">
        <v>55</v>
      </c>
      <c r="R4115" s="1" t="s">
        <v>67</v>
      </c>
      <c r="T4115" s="1" t="s">
        <v>1098</v>
      </c>
      <c r="U4115" s="1" t="s">
        <v>59</v>
      </c>
      <c r="X4115" s="1" t="s">
        <v>60</v>
      </c>
      <c r="AT4115" s="1" t="s">
        <v>84</v>
      </c>
      <c r="AU4115" s="1" t="s">
        <v>84</v>
      </c>
      <c r="AV4115" s="1" t="s">
        <v>85</v>
      </c>
      <c r="AW4115" s="3" t="str">
        <f t="shared" si="1"/>
        <v>Other</v>
      </c>
      <c r="AX4115" s="3" t="str">
        <f t="array" ref="AX4115">TEXTJOIN(", ", TRUE, IF(X4115:AS4115="Y", X$1:AS$1, IF(X4115:AS4115&lt;&gt;"", X$1:AS$1 &amp; ": " &amp; X4115:AS4115, "")))
</f>
        <v>Heroin</v>
      </c>
    </row>
    <row r="4116">
      <c r="A4116" s="2">
        <v>44451.0</v>
      </c>
      <c r="B4116" s="1" t="s">
        <v>50</v>
      </c>
      <c r="C4116" s="1">
        <v>29.0</v>
      </c>
      <c r="D4116" s="1" t="s">
        <v>51</v>
      </c>
      <c r="E4116" s="1" t="s">
        <v>63</v>
      </c>
      <c r="G4116" s="1" t="s">
        <v>120</v>
      </c>
      <c r="H4116" s="1" t="s">
        <v>121</v>
      </c>
      <c r="I4116" s="1" t="s">
        <v>55</v>
      </c>
      <c r="J4116" s="1" t="s">
        <v>120</v>
      </c>
      <c r="K4116" s="1" t="s">
        <v>121</v>
      </c>
      <c r="L4116" s="1" t="s">
        <v>55</v>
      </c>
      <c r="M4116" s="1" t="s">
        <v>56</v>
      </c>
      <c r="N4116" s="1" t="s">
        <v>136</v>
      </c>
      <c r="O4116" s="1" t="s">
        <v>120</v>
      </c>
      <c r="P4116" s="1" t="s">
        <v>121</v>
      </c>
      <c r="Q4116" s="1" t="s">
        <v>55</v>
      </c>
      <c r="R4116" s="1" t="s">
        <v>56</v>
      </c>
      <c r="T4116" s="1" t="s">
        <v>4657</v>
      </c>
      <c r="U4116" s="1" t="s">
        <v>59</v>
      </c>
      <c r="Z4116" s="1" t="s">
        <v>60</v>
      </c>
      <c r="AM4116" s="1" t="s">
        <v>60</v>
      </c>
      <c r="AR4116" s="1" t="s">
        <v>60</v>
      </c>
      <c r="AT4116" s="1" t="s">
        <v>236</v>
      </c>
      <c r="AU4116" s="1" t="s">
        <v>236</v>
      </c>
      <c r="AV4116" s="1" t="s">
        <v>123</v>
      </c>
      <c r="AW4116" s="3" t="str">
        <f t="shared" si="1"/>
        <v>Middletown</v>
      </c>
      <c r="AX4116" s="3" t="str">
        <f t="array" ref="AX4116">TEXTJOIN(", ", TRUE, IF(X4116:AS4116="Y", X$1:AS$1, IF(X4116:AS4116&lt;&gt;"", X$1:AS$1 &amp; ": " &amp; X4116:AS4116, "")))
</f>
        <v>Fentanyl, Xylazine, Any Opioid</v>
      </c>
    </row>
    <row r="4117">
      <c r="A4117" s="2">
        <v>44144.0</v>
      </c>
      <c r="B4117" s="1" t="s">
        <v>50</v>
      </c>
      <c r="C4117" s="1">
        <v>34.0</v>
      </c>
      <c r="D4117" s="1" t="s">
        <v>51</v>
      </c>
      <c r="E4117" s="1" t="s">
        <v>63</v>
      </c>
      <c r="F4117" s="1" t="s">
        <v>137</v>
      </c>
      <c r="G4117" s="1" t="s">
        <v>116</v>
      </c>
      <c r="H4117" s="1" t="s">
        <v>103</v>
      </c>
      <c r="I4117" s="1" t="s">
        <v>55</v>
      </c>
      <c r="J4117" s="1" t="s">
        <v>116</v>
      </c>
      <c r="K4117" s="1" t="s">
        <v>103</v>
      </c>
      <c r="L4117" s="1" t="s">
        <v>55</v>
      </c>
      <c r="M4117" s="1" t="s">
        <v>56</v>
      </c>
      <c r="N4117" s="1" t="s">
        <v>178</v>
      </c>
      <c r="O4117" s="1" t="s">
        <v>116</v>
      </c>
      <c r="P4117" s="1" t="s">
        <v>103</v>
      </c>
      <c r="Q4117" s="1" t="s">
        <v>55</v>
      </c>
      <c r="R4117" s="1" t="s">
        <v>67</v>
      </c>
      <c r="T4117" s="1" t="s">
        <v>1484</v>
      </c>
      <c r="U4117" s="1" t="s">
        <v>59</v>
      </c>
      <c r="Y4117" s="1" t="s">
        <v>60</v>
      </c>
      <c r="Z4117" s="1" t="s">
        <v>60</v>
      </c>
      <c r="AR4117" s="1" t="s">
        <v>60</v>
      </c>
      <c r="AT4117" s="1" t="s">
        <v>122</v>
      </c>
      <c r="AU4117" s="1" t="s">
        <v>122</v>
      </c>
      <c r="AV4117" s="1" t="s">
        <v>139</v>
      </c>
      <c r="AW4117" s="3" t="str">
        <f t="shared" si="1"/>
        <v>Other</v>
      </c>
      <c r="AX4117" s="3" t="str">
        <f t="array" ref="AX4117">TEXTJOIN(", ", TRUE, IF(X4117:AS4117="Y", X$1:AS$1, IF(X4117:AS4117&lt;&gt;"", X$1:AS$1 &amp; ": " &amp; X4117:AS4117, "")))
</f>
        <v>Cocaine, Fentanyl, Any Opioid</v>
      </c>
    </row>
    <row r="4118">
      <c r="A4118" s="2">
        <v>44012.0</v>
      </c>
      <c r="B4118" s="1" t="s">
        <v>50</v>
      </c>
      <c r="C4118" s="1">
        <v>39.0</v>
      </c>
      <c r="D4118" s="1" t="s">
        <v>51</v>
      </c>
      <c r="E4118" s="1" t="s">
        <v>63</v>
      </c>
      <c r="F4118" s="1" t="s">
        <v>137</v>
      </c>
      <c r="G4118" s="1" t="s">
        <v>185</v>
      </c>
      <c r="H4118" s="1" t="s">
        <v>91</v>
      </c>
      <c r="I4118" s="1" t="s">
        <v>55</v>
      </c>
      <c r="J4118" s="1" t="s">
        <v>185</v>
      </c>
      <c r="K4118" s="1" t="s">
        <v>91</v>
      </c>
      <c r="L4118" s="1" t="s">
        <v>55</v>
      </c>
      <c r="M4118" s="1" t="s">
        <v>56</v>
      </c>
      <c r="N4118" s="1" t="s">
        <v>155</v>
      </c>
      <c r="O4118" s="1" t="s">
        <v>185</v>
      </c>
      <c r="P4118" s="1" t="s">
        <v>91</v>
      </c>
      <c r="Q4118" s="1" t="s">
        <v>55</v>
      </c>
      <c r="R4118" s="1" t="s">
        <v>56</v>
      </c>
      <c r="T4118" s="1" t="s">
        <v>83</v>
      </c>
      <c r="U4118" s="1" t="s">
        <v>59</v>
      </c>
      <c r="Z4118" s="1" t="s">
        <v>60</v>
      </c>
      <c r="AR4118" s="1" t="s">
        <v>60</v>
      </c>
      <c r="AT4118" s="1" t="s">
        <v>188</v>
      </c>
      <c r="AU4118" s="1" t="s">
        <v>188</v>
      </c>
      <c r="AV4118" s="1" t="s">
        <v>189</v>
      </c>
      <c r="AW4118" s="3" t="str">
        <f t="shared" si="1"/>
        <v>Other</v>
      </c>
      <c r="AX4118" s="3" t="str">
        <f t="array" ref="AX4118">TEXTJOIN(", ", TRUE, IF(X4118:AS4118="Y", X$1:AS$1, IF(X4118:AS4118&lt;&gt;"", X$1:AS$1 &amp; ": " &amp; X4118:AS4118, "")))
</f>
        <v>Fentanyl, Any Opioid</v>
      </c>
    </row>
    <row r="4119">
      <c r="A4119" s="2">
        <v>43923.0</v>
      </c>
      <c r="B4119" s="1" t="s">
        <v>50</v>
      </c>
      <c r="C4119" s="1">
        <v>59.0</v>
      </c>
      <c r="D4119" s="1" t="s">
        <v>51</v>
      </c>
      <c r="E4119" s="1" t="s">
        <v>63</v>
      </c>
      <c r="F4119" s="1" t="s">
        <v>137</v>
      </c>
      <c r="G4119" s="1" t="s">
        <v>82</v>
      </c>
      <c r="H4119" s="1" t="s">
        <v>54</v>
      </c>
      <c r="I4119" s="1" t="s">
        <v>55</v>
      </c>
      <c r="J4119" s="1" t="s">
        <v>82</v>
      </c>
      <c r="K4119" s="1" t="s">
        <v>54</v>
      </c>
      <c r="L4119" s="1" t="s">
        <v>55</v>
      </c>
      <c r="M4119" s="1" t="s">
        <v>56</v>
      </c>
      <c r="N4119" s="1" t="s">
        <v>136</v>
      </c>
      <c r="O4119" s="1" t="s">
        <v>82</v>
      </c>
      <c r="P4119" s="1" t="s">
        <v>54</v>
      </c>
      <c r="Q4119" s="1" t="s">
        <v>55</v>
      </c>
      <c r="R4119" s="1" t="s">
        <v>56</v>
      </c>
      <c r="T4119" s="1" t="s">
        <v>4658</v>
      </c>
      <c r="U4119" s="1" t="s">
        <v>59</v>
      </c>
      <c r="X4119" s="1" t="s">
        <v>60</v>
      </c>
      <c r="Z4119" s="1" t="s">
        <v>60</v>
      </c>
      <c r="AD4119" s="1" t="s">
        <v>60</v>
      </c>
      <c r="AR4119" s="1" t="s">
        <v>60</v>
      </c>
      <c r="AT4119" s="1" t="s">
        <v>329</v>
      </c>
      <c r="AU4119" s="1" t="s">
        <v>329</v>
      </c>
      <c r="AV4119" s="1" t="s">
        <v>85</v>
      </c>
      <c r="AW4119" s="3" t="str">
        <f t="shared" si="1"/>
        <v>Other</v>
      </c>
      <c r="AX4119" s="3" t="str">
        <f t="array" ref="AX4119">TEXTJOIN(", ", TRUE, IF(X4119:AS4119="Y", X$1:AS$1, IF(X4119:AS4119&lt;&gt;"", X$1:AS$1 &amp; ": " &amp; X4119:AS4119, "")))
</f>
        <v>Heroin, Fentanyl, Ethanol, Any Opioid</v>
      </c>
    </row>
    <row r="4120">
      <c r="A4120" s="2">
        <v>44395.0</v>
      </c>
      <c r="B4120" s="1" t="s">
        <v>50</v>
      </c>
      <c r="C4120" s="1">
        <v>22.0</v>
      </c>
      <c r="D4120" s="1" t="s">
        <v>51</v>
      </c>
      <c r="E4120" s="1" t="s">
        <v>63</v>
      </c>
      <c r="F4120" s="1" t="s">
        <v>267</v>
      </c>
      <c r="G4120" s="1" t="s">
        <v>103</v>
      </c>
      <c r="H4120" s="1" t="s">
        <v>103</v>
      </c>
      <c r="I4120" s="1" t="s">
        <v>55</v>
      </c>
      <c r="J4120" s="1" t="s">
        <v>103</v>
      </c>
      <c r="K4120" s="1" t="s">
        <v>103</v>
      </c>
      <c r="L4120" s="1" t="s">
        <v>55</v>
      </c>
      <c r="M4120" s="1" t="s">
        <v>56</v>
      </c>
      <c r="N4120" s="1" t="s">
        <v>136</v>
      </c>
      <c r="O4120" s="1" t="s">
        <v>103</v>
      </c>
      <c r="P4120" s="1" t="s">
        <v>103</v>
      </c>
      <c r="Q4120" s="1" t="s">
        <v>55</v>
      </c>
      <c r="R4120" s="1" t="s">
        <v>56</v>
      </c>
      <c r="T4120" s="1" t="s">
        <v>83</v>
      </c>
      <c r="U4120" s="1" t="s">
        <v>59</v>
      </c>
      <c r="Z4120" s="1" t="s">
        <v>60</v>
      </c>
      <c r="AR4120" s="1" t="s">
        <v>60</v>
      </c>
      <c r="AT4120" s="1" t="s">
        <v>167</v>
      </c>
      <c r="AU4120" s="1" t="s">
        <v>167</v>
      </c>
      <c r="AV4120" s="1" t="s">
        <v>168</v>
      </c>
      <c r="AW4120" s="3" t="str">
        <f t="shared" si="1"/>
        <v>Other</v>
      </c>
      <c r="AX4120" s="3" t="str">
        <f t="array" ref="AX4120">TEXTJOIN(", ", TRUE, IF(X4120:AS4120="Y", X$1:AS$1, IF(X4120:AS4120&lt;&gt;"", X$1:AS$1 &amp; ": " &amp; X4120:AS4120, "")))
</f>
        <v>Fentanyl, Any Opioid</v>
      </c>
    </row>
    <row r="4121">
      <c r="A4121" s="2">
        <v>44252.0</v>
      </c>
      <c r="B4121" s="1" t="s">
        <v>50</v>
      </c>
      <c r="C4121" s="1">
        <v>56.0</v>
      </c>
      <c r="D4121" s="1" t="s">
        <v>76</v>
      </c>
      <c r="E4121" s="1" t="s">
        <v>63</v>
      </c>
      <c r="G4121" s="1" t="s">
        <v>749</v>
      </c>
      <c r="H4121" s="1" t="s">
        <v>91</v>
      </c>
      <c r="I4121" s="1" t="s">
        <v>55</v>
      </c>
      <c r="J4121" s="1" t="s">
        <v>749</v>
      </c>
      <c r="K4121" s="1" t="s">
        <v>91</v>
      </c>
      <c r="L4121" s="1" t="s">
        <v>55</v>
      </c>
      <c r="M4121" s="1" t="s">
        <v>56</v>
      </c>
      <c r="N4121" s="1" t="s">
        <v>66</v>
      </c>
      <c r="O4121" s="1" t="s">
        <v>749</v>
      </c>
      <c r="P4121" s="1" t="s">
        <v>91</v>
      </c>
      <c r="Q4121" s="1" t="s">
        <v>55</v>
      </c>
      <c r="R4121" s="1" t="s">
        <v>56</v>
      </c>
      <c r="T4121" s="1" t="s">
        <v>4659</v>
      </c>
      <c r="U4121" s="1" t="s">
        <v>59</v>
      </c>
      <c r="Z4121" s="1" t="s">
        <v>60</v>
      </c>
      <c r="AJ4121" s="1" t="s">
        <v>60</v>
      </c>
      <c r="AN4121" s="1" t="s">
        <v>60</v>
      </c>
      <c r="AR4121" s="1" t="s">
        <v>60</v>
      </c>
      <c r="AT4121" s="1" t="s">
        <v>752</v>
      </c>
      <c r="AU4121" s="1" t="s">
        <v>752</v>
      </c>
      <c r="AV4121" s="1" t="s">
        <v>753</v>
      </c>
      <c r="AW4121" s="3" t="str">
        <f t="shared" si="1"/>
        <v>Other</v>
      </c>
      <c r="AX4121" s="3" t="str">
        <f t="array" ref="AX4121">TEXTJOIN(", ", TRUE, IF(X4121:AS4121="Y", X$1:AS$1, IF(X4121:AS4121&lt;&gt;"", X$1:AS$1 &amp; ": " &amp; X4121:AS4121, "")))
</f>
        <v>Fentanyl, Tramad, Gabapentin, Any Opioid</v>
      </c>
    </row>
    <row r="4122">
      <c r="A4122" s="2">
        <v>43582.0</v>
      </c>
      <c r="B4122" s="1" t="s">
        <v>50</v>
      </c>
      <c r="C4122" s="1">
        <v>54.0</v>
      </c>
      <c r="D4122" s="1" t="s">
        <v>76</v>
      </c>
      <c r="E4122" s="1" t="s">
        <v>63</v>
      </c>
      <c r="G4122" s="1" t="s">
        <v>498</v>
      </c>
      <c r="H4122" s="1" t="s">
        <v>65</v>
      </c>
      <c r="I4122" s="1" t="s">
        <v>55</v>
      </c>
      <c r="J4122" s="1" t="s">
        <v>498</v>
      </c>
      <c r="K4122" s="1" t="s">
        <v>65</v>
      </c>
      <c r="L4122" s="1" t="s">
        <v>55</v>
      </c>
      <c r="M4122" s="1" t="s">
        <v>56</v>
      </c>
      <c r="N4122" s="1" t="s">
        <v>136</v>
      </c>
      <c r="O4122" s="1" t="s">
        <v>498</v>
      </c>
      <c r="P4122" s="1" t="s">
        <v>65</v>
      </c>
      <c r="Q4122" s="1" t="s">
        <v>55</v>
      </c>
      <c r="R4122" s="1" t="s">
        <v>56</v>
      </c>
      <c r="T4122" s="1" t="s">
        <v>4660</v>
      </c>
      <c r="U4122" s="1" t="s">
        <v>59</v>
      </c>
      <c r="AB4122" s="1" t="s">
        <v>60</v>
      </c>
      <c r="AC4122" s="1" t="s">
        <v>60</v>
      </c>
      <c r="AF4122" s="1" t="s">
        <v>60</v>
      </c>
      <c r="AR4122" s="1" t="s">
        <v>60</v>
      </c>
      <c r="AT4122" s="1" t="s">
        <v>500</v>
      </c>
      <c r="AU4122" s="1" t="s">
        <v>500</v>
      </c>
      <c r="AV4122" s="1" t="s">
        <v>501</v>
      </c>
      <c r="AW4122" s="3" t="str">
        <f t="shared" si="1"/>
        <v>Other</v>
      </c>
      <c r="AX4122" s="3" t="str">
        <f t="array" ref="AX4122">TEXTJOIN(", ", TRUE, IF(X4122:AS4122="Y", X$1:AS$1, IF(X4122:AS4122&lt;&gt;"", X$1:AS$1 &amp; ": " &amp; X4122:AS4122, "")))
</f>
        <v>Oxycodone, Oxymorphone, Benzodiazepine, Any Opioid</v>
      </c>
    </row>
    <row r="4123">
      <c r="A4123" s="2">
        <v>42408.0</v>
      </c>
      <c r="B4123" s="1" t="s">
        <v>50</v>
      </c>
      <c r="C4123" s="1">
        <v>26.0</v>
      </c>
      <c r="D4123" s="1" t="s">
        <v>51</v>
      </c>
      <c r="E4123" s="1" t="s">
        <v>63</v>
      </c>
      <c r="G4123" s="1" t="s">
        <v>112</v>
      </c>
      <c r="H4123" s="1" t="s">
        <v>54</v>
      </c>
      <c r="I4123" s="1" t="s">
        <v>55</v>
      </c>
      <c r="J4123" s="1" t="s">
        <v>112</v>
      </c>
      <c r="M4123" s="1" t="s">
        <v>56</v>
      </c>
      <c r="N4123" s="1" t="s">
        <v>4661</v>
      </c>
      <c r="O4123" s="1" t="s">
        <v>98</v>
      </c>
      <c r="R4123" s="1" t="s">
        <v>67</v>
      </c>
      <c r="T4123" s="1" t="s">
        <v>3412</v>
      </c>
      <c r="U4123" s="1" t="s">
        <v>59</v>
      </c>
      <c r="X4123" s="1" t="s">
        <v>60</v>
      </c>
      <c r="AP4123" s="1" t="s">
        <v>60</v>
      </c>
      <c r="AR4123" s="1" t="s">
        <v>60</v>
      </c>
      <c r="AT4123" s="1" t="s">
        <v>114</v>
      </c>
      <c r="AU4123" s="1" t="s">
        <v>114</v>
      </c>
      <c r="AV4123" s="1" t="s">
        <v>101</v>
      </c>
      <c r="AW4123" s="3" t="str">
        <f t="shared" si="1"/>
        <v>Other</v>
      </c>
      <c r="AX4123" s="3" t="str">
        <f t="array" ref="AX4123">TEXTJOIN(", ", TRUE, IF(X4123:AS4123="Y", X$1:AS$1, IF(X4123:AS4123&lt;&gt;"", X$1:AS$1 &amp; ": " &amp; X4123:AS4123, "")))
</f>
        <v>Heroin, Heroin/Morph/Codeine, Any Opioid</v>
      </c>
    </row>
    <row r="4124">
      <c r="A4124" s="4">
        <v>44191.0</v>
      </c>
      <c r="B4124" s="1" t="s">
        <v>50</v>
      </c>
      <c r="C4124" s="1">
        <v>51.0</v>
      </c>
      <c r="D4124" s="1" t="s">
        <v>51</v>
      </c>
      <c r="E4124" s="1" t="s">
        <v>63</v>
      </c>
      <c r="G4124" s="1" t="s">
        <v>238</v>
      </c>
      <c r="H4124" s="1" t="s">
        <v>125</v>
      </c>
      <c r="I4124" s="1" t="s">
        <v>55</v>
      </c>
      <c r="J4124" s="1" t="s">
        <v>238</v>
      </c>
      <c r="K4124" s="1" t="s">
        <v>125</v>
      </c>
      <c r="L4124" s="1" t="s">
        <v>55</v>
      </c>
      <c r="M4124" s="1" t="s">
        <v>56</v>
      </c>
      <c r="N4124" s="1" t="s">
        <v>136</v>
      </c>
      <c r="O4124" s="1" t="s">
        <v>238</v>
      </c>
      <c r="P4124" s="1" t="s">
        <v>125</v>
      </c>
      <c r="Q4124" s="1" t="s">
        <v>55</v>
      </c>
      <c r="R4124" s="1" t="s">
        <v>56</v>
      </c>
      <c r="T4124" s="1" t="s">
        <v>4662</v>
      </c>
      <c r="U4124" s="1" t="s">
        <v>59</v>
      </c>
      <c r="V4124" s="1" t="s">
        <v>258</v>
      </c>
      <c r="Y4124" s="1" t="s">
        <v>60</v>
      </c>
      <c r="Z4124" s="1" t="s">
        <v>60</v>
      </c>
      <c r="AA4124" s="1" t="s">
        <v>60</v>
      </c>
      <c r="AD4124" s="1" t="s">
        <v>60</v>
      </c>
      <c r="AF4124" s="1" t="s">
        <v>60</v>
      </c>
      <c r="AM4124" s="1" t="s">
        <v>60</v>
      </c>
      <c r="AR4124" s="1" t="s">
        <v>60</v>
      </c>
      <c r="AT4124" s="1" t="s">
        <v>567</v>
      </c>
      <c r="AU4124" s="1" t="s">
        <v>567</v>
      </c>
      <c r="AV4124" s="1" t="s">
        <v>241</v>
      </c>
      <c r="AW4124" s="3" t="str">
        <f t="shared" si="1"/>
        <v>Other</v>
      </c>
      <c r="AX4124" s="3" t="str">
        <f t="array" ref="AX4124">TEXTJOIN(", ", TRUE, IF(X4124:AS4124="Y", X$1:AS$1, IF(X4124:AS4124&lt;&gt;"", X$1:AS$1 &amp; ": " &amp; X4124:AS4124, "")))
</f>
        <v>Cocaine, Fentanyl, Fentanyl Analogue, Ethanol, Benzodiazepine, Xylazine, Any Opioid</v>
      </c>
    </row>
    <row r="4125">
      <c r="A4125" s="2">
        <v>44276.0</v>
      </c>
      <c r="B4125" s="1" t="s">
        <v>50</v>
      </c>
      <c r="C4125" s="1">
        <v>58.0</v>
      </c>
      <c r="D4125" s="1" t="s">
        <v>76</v>
      </c>
      <c r="E4125" s="1" t="s">
        <v>63</v>
      </c>
      <c r="G4125" s="1" t="s">
        <v>474</v>
      </c>
      <c r="H4125" s="1" t="s">
        <v>91</v>
      </c>
      <c r="I4125" s="1" t="s">
        <v>55</v>
      </c>
      <c r="J4125" s="1" t="s">
        <v>474</v>
      </c>
      <c r="K4125" s="1" t="s">
        <v>91</v>
      </c>
      <c r="L4125" s="1" t="s">
        <v>55</v>
      </c>
      <c r="M4125" s="1" t="s">
        <v>56</v>
      </c>
      <c r="N4125" s="1" t="s">
        <v>119</v>
      </c>
      <c r="O4125" s="1" t="s">
        <v>474</v>
      </c>
      <c r="P4125" s="1" t="s">
        <v>91</v>
      </c>
      <c r="Q4125" s="1" t="s">
        <v>55</v>
      </c>
      <c r="R4125" s="1" t="s">
        <v>56</v>
      </c>
      <c r="T4125" s="1" t="s">
        <v>4663</v>
      </c>
      <c r="U4125" s="1" t="s">
        <v>59</v>
      </c>
      <c r="Z4125" s="1" t="s">
        <v>60</v>
      </c>
      <c r="AM4125" s="1" t="s">
        <v>60</v>
      </c>
      <c r="AR4125" s="1" t="s">
        <v>60</v>
      </c>
      <c r="AS4125" s="1" t="s">
        <v>182</v>
      </c>
      <c r="AT4125" s="1" t="s">
        <v>477</v>
      </c>
      <c r="AU4125" s="1" t="s">
        <v>477</v>
      </c>
      <c r="AV4125" s="1" t="s">
        <v>478</v>
      </c>
      <c r="AW4125" s="3" t="str">
        <f t="shared" si="1"/>
        <v>Other</v>
      </c>
      <c r="AX4125" s="3" t="str">
        <f t="array" ref="AX4125">TEXTJOIN(", ", TRUE, IF(X4125:AS4125="Y", X$1:AS$1, IF(X4125:AS4125&lt;&gt;"", X$1:AS$1 &amp; ": " &amp; X4125:AS4125, "")))
</f>
        <v>Fentanyl, Xylazine, Any Opioid, Other: Bupren</v>
      </c>
    </row>
    <row r="4126">
      <c r="A4126" s="4">
        <v>43087.0</v>
      </c>
      <c r="B4126" s="1" t="s">
        <v>86</v>
      </c>
      <c r="C4126" s="1">
        <v>43.0</v>
      </c>
      <c r="D4126" s="1" t="s">
        <v>51</v>
      </c>
      <c r="E4126" s="1" t="s">
        <v>63</v>
      </c>
      <c r="G4126" s="1" t="s">
        <v>116</v>
      </c>
      <c r="H4126" s="1" t="s">
        <v>103</v>
      </c>
      <c r="I4126" s="1" t="s">
        <v>55</v>
      </c>
      <c r="J4126" s="1" t="s">
        <v>116</v>
      </c>
      <c r="K4126" s="1" t="s">
        <v>103</v>
      </c>
      <c r="L4126" s="1" t="s">
        <v>55</v>
      </c>
      <c r="M4126" s="1" t="s">
        <v>56</v>
      </c>
      <c r="N4126" s="1" t="s">
        <v>119</v>
      </c>
      <c r="O4126" s="1" t="s">
        <v>116</v>
      </c>
      <c r="P4126" s="1" t="s">
        <v>103</v>
      </c>
      <c r="Q4126" s="1" t="s">
        <v>55</v>
      </c>
      <c r="R4126" s="1" t="s">
        <v>56</v>
      </c>
      <c r="T4126" s="1" t="s">
        <v>4664</v>
      </c>
      <c r="U4126" s="1" t="s">
        <v>59</v>
      </c>
      <c r="X4126" s="1" t="s">
        <v>60</v>
      </c>
      <c r="Y4126" s="1" t="s">
        <v>60</v>
      </c>
      <c r="Z4126" s="1" t="s">
        <v>60</v>
      </c>
      <c r="AT4126" s="1" t="s">
        <v>122</v>
      </c>
      <c r="AU4126" s="1" t="s">
        <v>122</v>
      </c>
      <c r="AV4126" s="1" t="s">
        <v>139</v>
      </c>
      <c r="AW4126" s="3" t="str">
        <f t="shared" si="1"/>
        <v>Other</v>
      </c>
      <c r="AX4126" s="3" t="str">
        <f t="array" ref="AX4126">TEXTJOIN(", ", TRUE, IF(X4126:AS4126="Y", X$1:AS$1, IF(X4126:AS4126&lt;&gt;"", X$1:AS$1 &amp; ": " &amp; X4126:AS4126, "")))
</f>
        <v>Heroin, Cocaine, Fentanyl</v>
      </c>
    </row>
    <row r="4127">
      <c r="A4127" s="2">
        <v>41842.0</v>
      </c>
      <c r="B4127" s="1" t="s">
        <v>50</v>
      </c>
      <c r="C4127" s="1">
        <v>27.0</v>
      </c>
      <c r="D4127" s="1" t="s">
        <v>51</v>
      </c>
      <c r="E4127" s="1" t="s">
        <v>63</v>
      </c>
      <c r="G4127" s="1" t="s">
        <v>103</v>
      </c>
      <c r="J4127" s="1" t="s">
        <v>103</v>
      </c>
      <c r="L4127" s="1" t="s">
        <v>55</v>
      </c>
      <c r="M4127" s="1" t="s">
        <v>56</v>
      </c>
      <c r="N4127" s="1" t="s">
        <v>148</v>
      </c>
      <c r="O4127" s="1" t="s">
        <v>103</v>
      </c>
      <c r="P4127" s="1" t="s">
        <v>103</v>
      </c>
      <c r="R4127" s="1" t="s">
        <v>56</v>
      </c>
      <c r="T4127" s="1" t="s">
        <v>73</v>
      </c>
      <c r="U4127" s="1" t="s">
        <v>59</v>
      </c>
      <c r="X4127" s="1" t="s">
        <v>60</v>
      </c>
      <c r="AT4127" s="1" t="s">
        <v>167</v>
      </c>
      <c r="AU4127" s="1" t="s">
        <v>167</v>
      </c>
      <c r="AV4127" s="1" t="s">
        <v>168</v>
      </c>
      <c r="AW4127" s="3" t="str">
        <f t="shared" si="1"/>
        <v>Other</v>
      </c>
      <c r="AX4127" s="3" t="str">
        <f t="array" ref="AX4127">TEXTJOIN(", ", TRUE, IF(X4127:AS4127="Y", X$1:AS$1, IF(X4127:AS4127&lt;&gt;"", X$1:AS$1 &amp; ": " &amp; X4127:AS4127, "")))
</f>
        <v>Heroin</v>
      </c>
    </row>
    <row r="4128">
      <c r="A4128" s="2">
        <v>43705.0</v>
      </c>
      <c r="B4128" s="1" t="s">
        <v>50</v>
      </c>
      <c r="C4128" s="1">
        <v>22.0</v>
      </c>
      <c r="D4128" s="1" t="s">
        <v>51</v>
      </c>
      <c r="E4128" s="1" t="s">
        <v>63</v>
      </c>
      <c r="G4128" s="1" t="s">
        <v>521</v>
      </c>
      <c r="L4128" s="1" t="s">
        <v>55</v>
      </c>
      <c r="M4128" s="1" t="s">
        <v>118</v>
      </c>
      <c r="N4128" s="1" t="s">
        <v>136</v>
      </c>
      <c r="O4128" s="1" t="s">
        <v>277</v>
      </c>
      <c r="P4128" s="1" t="s">
        <v>103</v>
      </c>
      <c r="Q4128" s="1" t="s">
        <v>55</v>
      </c>
      <c r="R4128" s="1" t="s">
        <v>67</v>
      </c>
      <c r="T4128" s="1" t="s">
        <v>596</v>
      </c>
      <c r="U4128" s="1" t="s">
        <v>59</v>
      </c>
      <c r="X4128" s="1" t="s">
        <v>60</v>
      </c>
      <c r="Z4128" s="1" t="s">
        <v>60</v>
      </c>
      <c r="AP4128" s="1" t="s">
        <v>60</v>
      </c>
      <c r="AR4128" s="1" t="s">
        <v>60</v>
      </c>
      <c r="AT4128" s="1" t="s">
        <v>524</v>
      </c>
      <c r="AU4128" s="1" t="s">
        <v>62</v>
      </c>
      <c r="AV4128" s="1" t="s">
        <v>279</v>
      </c>
      <c r="AW4128" s="3" t="str">
        <f t="shared" si="1"/>
        <v>Other</v>
      </c>
      <c r="AX4128" s="3" t="str">
        <f t="array" ref="AX4128">TEXTJOIN(", ", TRUE, IF(X4128:AS4128="Y", X$1:AS$1, IF(X4128:AS4128&lt;&gt;"", X$1:AS$1 &amp; ": " &amp; X4128:AS4128, "")))
</f>
        <v>Heroin, Fentanyl, Heroin/Morph/Codeine, Any Opioid</v>
      </c>
    </row>
    <row r="4129">
      <c r="A4129" s="2">
        <v>42890.0</v>
      </c>
      <c r="B4129" s="1" t="s">
        <v>86</v>
      </c>
      <c r="C4129" s="1">
        <v>58.0</v>
      </c>
      <c r="D4129" s="1" t="s">
        <v>76</v>
      </c>
      <c r="E4129" s="1" t="s">
        <v>63</v>
      </c>
      <c r="G4129" s="1" t="s">
        <v>1780</v>
      </c>
      <c r="H4129" s="1" t="s">
        <v>103</v>
      </c>
      <c r="I4129" s="1" t="s">
        <v>55</v>
      </c>
      <c r="J4129" s="1" t="s">
        <v>1780</v>
      </c>
      <c r="K4129" s="1" t="s">
        <v>103</v>
      </c>
      <c r="L4129" s="1" t="s">
        <v>55</v>
      </c>
      <c r="M4129" s="1" t="s">
        <v>56</v>
      </c>
      <c r="N4129" s="1" t="s">
        <v>136</v>
      </c>
      <c r="O4129" s="1" t="s">
        <v>1780</v>
      </c>
      <c r="P4129" s="1" t="s">
        <v>103</v>
      </c>
      <c r="Q4129" s="1" t="s">
        <v>55</v>
      </c>
      <c r="R4129" s="1" t="s">
        <v>56</v>
      </c>
      <c r="T4129" s="1" t="s">
        <v>4665</v>
      </c>
      <c r="U4129" s="1" t="s">
        <v>59</v>
      </c>
      <c r="Y4129" s="1" t="s">
        <v>60</v>
      </c>
      <c r="AT4129" s="1" t="s">
        <v>1782</v>
      </c>
      <c r="AU4129" s="1" t="s">
        <v>1782</v>
      </c>
      <c r="AV4129" s="1" t="s">
        <v>1783</v>
      </c>
      <c r="AW4129" s="3" t="str">
        <f t="shared" si="1"/>
        <v>Other</v>
      </c>
      <c r="AX4129" s="3" t="str">
        <f t="array" ref="AX4129">TEXTJOIN(", ", TRUE, IF(X4129:AS4129="Y", X$1:AS$1, IF(X4129:AS4129&lt;&gt;"", X$1:AS$1 &amp; ": " &amp; X4129:AS4129, "")))
</f>
        <v>Cocaine</v>
      </c>
    </row>
    <row r="4130">
      <c r="A4130" s="2">
        <v>42268.0</v>
      </c>
      <c r="B4130" s="1" t="s">
        <v>86</v>
      </c>
      <c r="C4130" s="1">
        <v>51.0</v>
      </c>
      <c r="D4130" s="1" t="s">
        <v>76</v>
      </c>
      <c r="E4130" s="1" t="s">
        <v>63</v>
      </c>
      <c r="G4130" s="1" t="s">
        <v>498</v>
      </c>
      <c r="H4130" s="1" t="s">
        <v>65</v>
      </c>
      <c r="I4130" s="1" t="s">
        <v>55</v>
      </c>
      <c r="J4130" s="1" t="s">
        <v>4666</v>
      </c>
      <c r="M4130" s="1" t="s">
        <v>44</v>
      </c>
      <c r="O4130" s="1" t="s">
        <v>64</v>
      </c>
      <c r="P4130" s="1" t="s">
        <v>65</v>
      </c>
      <c r="Q4130" s="1" t="s">
        <v>55</v>
      </c>
      <c r="R4130" s="1" t="s">
        <v>67</v>
      </c>
      <c r="T4130" s="1" t="s">
        <v>4667</v>
      </c>
      <c r="U4130" s="1" t="s">
        <v>59</v>
      </c>
      <c r="AB4130" s="1" t="s">
        <v>60</v>
      </c>
      <c r="AI4130" s="1" t="s">
        <v>60</v>
      </c>
      <c r="AO4130" s="1" t="s">
        <v>60</v>
      </c>
      <c r="AR4130" s="1" t="s">
        <v>60</v>
      </c>
      <c r="AS4130" s="1" t="s">
        <v>1165</v>
      </c>
      <c r="AT4130" s="1" t="s">
        <v>500</v>
      </c>
      <c r="AU4130" s="1" t="s">
        <v>4668</v>
      </c>
      <c r="AV4130" s="1" t="s">
        <v>70</v>
      </c>
      <c r="AW4130" s="3" t="str">
        <f t="shared" si="1"/>
        <v>Other</v>
      </c>
      <c r="AX4130" s="3" t="str">
        <f t="array" ref="AX4130">TEXTJOIN(", ", TRUE, IF(X4130:AS4130="Y", X$1:AS$1, IF(X4130:AS4130&lt;&gt;"", X$1:AS$1 &amp; ": " &amp; X4130:AS4130, "")))
</f>
        <v>Oxycodone, Amphet, Opiate NOS, Any Opioid, Other: Morphine</v>
      </c>
    </row>
    <row r="4131">
      <c r="A4131" s="4">
        <v>42000.0</v>
      </c>
      <c r="B4131" s="1" t="s">
        <v>50</v>
      </c>
      <c r="C4131" s="1">
        <v>58.0</v>
      </c>
      <c r="D4131" s="1" t="s">
        <v>51</v>
      </c>
      <c r="E4131" s="1" t="s">
        <v>63</v>
      </c>
      <c r="G4131" s="1" t="s">
        <v>116</v>
      </c>
      <c r="J4131" s="1" t="s">
        <v>116</v>
      </c>
      <c r="L4131" s="1" t="s">
        <v>55</v>
      </c>
      <c r="M4131" s="1" t="s">
        <v>44</v>
      </c>
      <c r="N4131" s="1" t="s">
        <v>136</v>
      </c>
      <c r="O4131" s="1" t="s">
        <v>116</v>
      </c>
      <c r="P4131" s="1" t="s">
        <v>103</v>
      </c>
      <c r="R4131" s="1" t="s">
        <v>67</v>
      </c>
      <c r="T4131" s="1" t="s">
        <v>130</v>
      </c>
      <c r="U4131" s="1" t="s">
        <v>59</v>
      </c>
      <c r="V4131" s="1" t="s">
        <v>4669</v>
      </c>
      <c r="X4131" s="1" t="s">
        <v>60</v>
      </c>
      <c r="AT4131" s="1" t="s">
        <v>122</v>
      </c>
      <c r="AU4131" s="1" t="s">
        <v>122</v>
      </c>
      <c r="AV4131" s="1" t="s">
        <v>139</v>
      </c>
      <c r="AW4131" s="3" t="str">
        <f t="shared" si="1"/>
        <v>Other</v>
      </c>
      <c r="AX4131" s="3" t="str">
        <f t="array" ref="AX4131">TEXTJOIN(", ", TRUE, IF(X4131:AS4131="Y", X$1:AS$1, IF(X4131:AS4131&lt;&gt;"", X$1:AS$1 &amp; ": " &amp; X4131:AS4131, "")))
</f>
        <v>Heroin</v>
      </c>
    </row>
    <row r="4132">
      <c r="A4132" s="2">
        <v>42577.0</v>
      </c>
      <c r="B4132" s="1" t="s">
        <v>50</v>
      </c>
      <c r="C4132" s="1">
        <v>33.0</v>
      </c>
      <c r="D4132" s="1" t="s">
        <v>51</v>
      </c>
      <c r="E4132" s="1" t="s">
        <v>63</v>
      </c>
      <c r="G4132" s="1" t="s">
        <v>540</v>
      </c>
      <c r="H4132" s="1" t="s">
        <v>91</v>
      </c>
      <c r="I4132" s="1" t="s">
        <v>55</v>
      </c>
      <c r="J4132" s="1" t="s">
        <v>116</v>
      </c>
      <c r="M4132" s="1" t="s">
        <v>193</v>
      </c>
      <c r="N4132" s="1" t="s">
        <v>136</v>
      </c>
      <c r="O4132" s="1" t="s">
        <v>116</v>
      </c>
      <c r="R4132" s="1" t="s">
        <v>44</v>
      </c>
      <c r="S4132" s="1" t="s">
        <v>2534</v>
      </c>
      <c r="T4132" s="1" t="s">
        <v>1840</v>
      </c>
      <c r="U4132" s="1" t="s">
        <v>59</v>
      </c>
      <c r="W4132" s="1" t="s">
        <v>60</v>
      </c>
      <c r="X4132" s="1" t="s">
        <v>60</v>
      </c>
      <c r="Z4132" s="1" t="s">
        <v>60</v>
      </c>
      <c r="AD4132" s="1" t="s">
        <v>60</v>
      </c>
      <c r="AP4132" s="1" t="s">
        <v>60</v>
      </c>
      <c r="AR4132" s="1" t="s">
        <v>60</v>
      </c>
      <c r="AT4132" s="1" t="s">
        <v>542</v>
      </c>
      <c r="AU4132" s="1" t="s">
        <v>122</v>
      </c>
      <c r="AV4132" s="1" t="s">
        <v>139</v>
      </c>
      <c r="AW4132" s="3" t="str">
        <f t="shared" si="1"/>
        <v>Other</v>
      </c>
      <c r="AX4132" s="3" t="str">
        <f t="array" ref="AX4132">TEXTJOIN(", ", TRUE, IF(X4132:AS4132="Y", X$1:AS$1, IF(X4132:AS4132&lt;&gt;"", X$1:AS$1 &amp; ": " &amp; X4132:AS4132, "")))
</f>
        <v>Heroin, Fentanyl, Ethanol, Heroin/Morph/Codeine, Any Opioid</v>
      </c>
    </row>
    <row r="4133">
      <c r="A4133" s="2">
        <v>42397.0</v>
      </c>
      <c r="B4133" s="1" t="s">
        <v>50</v>
      </c>
      <c r="C4133" s="1">
        <v>53.0</v>
      </c>
      <c r="D4133" s="1" t="s">
        <v>51</v>
      </c>
      <c r="E4133" s="1" t="s">
        <v>63</v>
      </c>
      <c r="G4133" s="1" t="s">
        <v>488</v>
      </c>
      <c r="H4133" s="1" t="s">
        <v>91</v>
      </c>
      <c r="I4133" s="1" t="s">
        <v>55</v>
      </c>
      <c r="J4133" s="1" t="s">
        <v>488</v>
      </c>
      <c r="M4133" s="1" t="s">
        <v>56</v>
      </c>
      <c r="N4133" s="1" t="s">
        <v>136</v>
      </c>
      <c r="O4133" s="1" t="s">
        <v>488</v>
      </c>
      <c r="R4133" s="1" t="s">
        <v>56</v>
      </c>
      <c r="T4133" s="1" t="s">
        <v>4670</v>
      </c>
      <c r="U4133" s="1" t="s">
        <v>59</v>
      </c>
      <c r="AB4133" s="1" t="s">
        <v>60</v>
      </c>
      <c r="AD4133" s="1" t="s">
        <v>60</v>
      </c>
      <c r="AR4133" s="1" t="s">
        <v>60</v>
      </c>
      <c r="AT4133" s="1" t="s">
        <v>492</v>
      </c>
      <c r="AU4133" s="1" t="s">
        <v>492</v>
      </c>
      <c r="AV4133" s="1" t="s">
        <v>493</v>
      </c>
      <c r="AW4133" s="3" t="str">
        <f t="shared" si="1"/>
        <v>Other</v>
      </c>
      <c r="AX4133" s="3" t="str">
        <f t="array" ref="AX4133">TEXTJOIN(", ", TRUE, IF(X4133:AS4133="Y", X$1:AS$1, IF(X4133:AS4133&lt;&gt;"", X$1:AS$1 &amp; ": " &amp; X4133:AS4133, "")))
</f>
        <v>Oxycodone, Ethanol, Any Opioid</v>
      </c>
    </row>
    <row r="4134">
      <c r="A4134" s="2">
        <v>42127.0</v>
      </c>
      <c r="B4134" s="1" t="s">
        <v>86</v>
      </c>
      <c r="C4134" s="1">
        <v>45.0</v>
      </c>
      <c r="D4134" s="1" t="s">
        <v>51</v>
      </c>
      <c r="E4134" s="1" t="s">
        <v>63</v>
      </c>
      <c r="G4134" s="1" t="s">
        <v>143</v>
      </c>
      <c r="H4134" s="1" t="s">
        <v>91</v>
      </c>
      <c r="I4134" s="1" t="s">
        <v>55</v>
      </c>
      <c r="J4134" s="1" t="s">
        <v>143</v>
      </c>
      <c r="M4134" s="1" t="s">
        <v>56</v>
      </c>
      <c r="O4134" s="1" t="s">
        <v>143</v>
      </c>
      <c r="P4134" s="1" t="s">
        <v>91</v>
      </c>
      <c r="Q4134" s="1" t="s">
        <v>55</v>
      </c>
      <c r="R4134" s="1" t="s">
        <v>56</v>
      </c>
      <c r="T4134" s="1" t="s">
        <v>4671</v>
      </c>
      <c r="U4134" s="1" t="s">
        <v>59</v>
      </c>
      <c r="W4134" s="1" t="s">
        <v>60</v>
      </c>
      <c r="X4134" s="1" t="s">
        <v>60</v>
      </c>
      <c r="AF4134" s="1" t="s">
        <v>60</v>
      </c>
      <c r="AP4134" s="1" t="s">
        <v>60</v>
      </c>
      <c r="AR4134" s="1" t="s">
        <v>60</v>
      </c>
      <c r="AT4134" s="1" t="s">
        <v>145</v>
      </c>
      <c r="AU4134" s="1" t="s">
        <v>145</v>
      </c>
      <c r="AV4134" s="1" t="s">
        <v>146</v>
      </c>
      <c r="AW4134" s="3" t="str">
        <f t="shared" si="1"/>
        <v>Other</v>
      </c>
      <c r="AX4134" s="3" t="str">
        <f t="array" ref="AX4134">TEXTJOIN(", ", TRUE, IF(X4134:AS4134="Y", X$1:AS$1, IF(X4134:AS4134&lt;&gt;"", X$1:AS$1 &amp; ": " &amp; X4134:AS4134, "")))
</f>
        <v>Heroin, Benzodiazepine, Heroin/Morph/Codeine, Any Opioid</v>
      </c>
    </row>
    <row r="4135">
      <c r="A4135" s="2">
        <v>42863.0</v>
      </c>
      <c r="B4135" s="1" t="s">
        <v>86</v>
      </c>
      <c r="C4135" s="1">
        <v>45.0</v>
      </c>
      <c r="D4135" s="1" t="s">
        <v>51</v>
      </c>
      <c r="E4135" s="1" t="s">
        <v>63</v>
      </c>
      <c r="G4135" s="1" t="s">
        <v>238</v>
      </c>
      <c r="H4135" s="1" t="s">
        <v>125</v>
      </c>
      <c r="I4135" s="1" t="s">
        <v>55</v>
      </c>
      <c r="J4135" s="1" t="s">
        <v>562</v>
      </c>
      <c r="K4135" s="1" t="s">
        <v>91</v>
      </c>
      <c r="L4135" s="1" t="s">
        <v>55</v>
      </c>
      <c r="M4135" s="1" t="s">
        <v>177</v>
      </c>
      <c r="N4135" s="1" t="s">
        <v>136</v>
      </c>
      <c r="O4135" s="1" t="s">
        <v>562</v>
      </c>
      <c r="P4135" s="1" t="s">
        <v>91</v>
      </c>
      <c r="Q4135" s="1" t="s">
        <v>55</v>
      </c>
      <c r="R4135" s="1" t="s">
        <v>44</v>
      </c>
      <c r="S4135" s="1" t="s">
        <v>965</v>
      </c>
      <c r="T4135" s="1" t="s">
        <v>4672</v>
      </c>
      <c r="U4135" s="1" t="s">
        <v>59</v>
      </c>
      <c r="X4135" s="1" t="s">
        <v>60</v>
      </c>
      <c r="Y4135" s="1" t="s">
        <v>60</v>
      </c>
      <c r="AD4135" s="1" t="s">
        <v>60</v>
      </c>
      <c r="AT4135" s="1" t="s">
        <v>567</v>
      </c>
      <c r="AU4135" s="1" t="s">
        <v>564</v>
      </c>
      <c r="AV4135" s="1" t="s">
        <v>565</v>
      </c>
      <c r="AW4135" s="3" t="str">
        <f t="shared" si="1"/>
        <v>Other</v>
      </c>
      <c r="AX4135" s="3" t="str">
        <f t="array" ref="AX4135">TEXTJOIN(", ", TRUE, IF(X4135:AS4135="Y", X$1:AS$1, IF(X4135:AS4135&lt;&gt;"", X$1:AS$1 &amp; ": " &amp; X4135:AS4135, "")))
</f>
        <v>Heroin, Cocaine, Ethanol</v>
      </c>
    </row>
    <row r="4136">
      <c r="A4136" s="2">
        <v>43609.0</v>
      </c>
      <c r="B4136" s="1" t="s">
        <v>50</v>
      </c>
      <c r="C4136" s="1">
        <v>36.0</v>
      </c>
      <c r="D4136" s="1" t="s">
        <v>51</v>
      </c>
      <c r="E4136" s="1" t="s">
        <v>63</v>
      </c>
      <c r="G4136" s="1" t="s">
        <v>397</v>
      </c>
      <c r="H4136" s="1" t="s">
        <v>103</v>
      </c>
      <c r="I4136" s="1" t="s">
        <v>55</v>
      </c>
      <c r="J4136" s="1" t="s">
        <v>397</v>
      </c>
      <c r="K4136" s="1" t="s">
        <v>103</v>
      </c>
      <c r="L4136" s="1" t="s">
        <v>55</v>
      </c>
      <c r="M4136" s="1" t="s">
        <v>56</v>
      </c>
      <c r="N4136" s="1" t="s">
        <v>136</v>
      </c>
      <c r="O4136" s="1" t="s">
        <v>397</v>
      </c>
      <c r="P4136" s="1" t="s">
        <v>103</v>
      </c>
      <c r="Q4136" s="1" t="s">
        <v>55</v>
      </c>
      <c r="R4136" s="1" t="s">
        <v>56</v>
      </c>
      <c r="T4136" s="1" t="s">
        <v>3753</v>
      </c>
      <c r="U4136" s="1" t="s">
        <v>59</v>
      </c>
      <c r="X4136" s="1" t="s">
        <v>60</v>
      </c>
      <c r="AD4136" s="1" t="s">
        <v>60</v>
      </c>
      <c r="AP4136" s="1" t="s">
        <v>60</v>
      </c>
      <c r="AR4136" s="1" t="s">
        <v>60</v>
      </c>
      <c r="AT4136" s="1" t="s">
        <v>399</v>
      </c>
      <c r="AU4136" s="1" t="s">
        <v>399</v>
      </c>
      <c r="AV4136" s="1" t="s">
        <v>709</v>
      </c>
      <c r="AW4136" s="3" t="str">
        <f t="shared" si="1"/>
        <v>Other</v>
      </c>
      <c r="AX4136" s="3" t="str">
        <f t="array" ref="AX4136">TEXTJOIN(", ", TRUE, IF(X4136:AS4136="Y", X$1:AS$1, IF(X4136:AS4136&lt;&gt;"", X$1:AS$1 &amp; ": " &amp; X4136:AS4136, "")))
</f>
        <v>Heroin, Ethanol, Heroin/Morph/Codeine, Any Opioid</v>
      </c>
    </row>
    <row r="4137">
      <c r="A4137" s="4">
        <v>43753.0</v>
      </c>
      <c r="B4137" s="1" t="s">
        <v>50</v>
      </c>
      <c r="C4137" s="1">
        <v>31.0</v>
      </c>
      <c r="D4137" s="1" t="s">
        <v>51</v>
      </c>
      <c r="E4137" s="1" t="s">
        <v>52</v>
      </c>
      <c r="G4137" s="1" t="s">
        <v>98</v>
      </c>
      <c r="H4137" s="1" t="s">
        <v>54</v>
      </c>
      <c r="I4137" s="1" t="s">
        <v>55</v>
      </c>
      <c r="J4137" s="1" t="s">
        <v>98</v>
      </c>
      <c r="K4137" s="1" t="s">
        <v>54</v>
      </c>
      <c r="L4137" s="1" t="s">
        <v>55</v>
      </c>
      <c r="M4137" s="1" t="s">
        <v>56</v>
      </c>
      <c r="N4137" s="1" t="s">
        <v>136</v>
      </c>
      <c r="O4137" s="1" t="s">
        <v>98</v>
      </c>
      <c r="P4137" s="1" t="s">
        <v>54</v>
      </c>
      <c r="Q4137" s="1" t="s">
        <v>55</v>
      </c>
      <c r="R4137" s="1" t="s">
        <v>56</v>
      </c>
      <c r="T4137" s="1" t="s">
        <v>4673</v>
      </c>
      <c r="U4137" s="1" t="s">
        <v>59</v>
      </c>
      <c r="Y4137" s="1" t="s">
        <v>60</v>
      </c>
      <c r="Z4137" s="1" t="s">
        <v>60</v>
      </c>
      <c r="AD4137" s="1" t="s">
        <v>60</v>
      </c>
      <c r="AR4137" s="1" t="s">
        <v>60</v>
      </c>
      <c r="AT4137" s="1" t="s">
        <v>100</v>
      </c>
      <c r="AU4137" s="1" t="s">
        <v>100</v>
      </c>
      <c r="AV4137" s="1" t="s">
        <v>101</v>
      </c>
      <c r="AW4137" s="3" t="str">
        <f t="shared" si="1"/>
        <v>Other</v>
      </c>
      <c r="AX4137" s="3" t="str">
        <f t="array" ref="AX4137">TEXTJOIN(", ", TRUE, IF(X4137:AS4137="Y", X$1:AS$1, IF(X4137:AS4137&lt;&gt;"", X$1:AS$1 &amp; ": " &amp; X4137:AS4137, "")))
</f>
        <v>Cocaine, Fentanyl, Ethanol, Any Opioid</v>
      </c>
    </row>
    <row r="4138">
      <c r="A4138" s="2">
        <v>41525.0</v>
      </c>
      <c r="B4138" s="1" t="s">
        <v>50</v>
      </c>
      <c r="C4138" s="1">
        <v>49.0</v>
      </c>
      <c r="D4138" s="1" t="s">
        <v>51</v>
      </c>
      <c r="E4138" s="1" t="s">
        <v>52</v>
      </c>
      <c r="G4138" s="1" t="s">
        <v>103</v>
      </c>
      <c r="H4138" s="1" t="s">
        <v>103</v>
      </c>
      <c r="J4138" s="1" t="s">
        <v>103</v>
      </c>
      <c r="L4138" s="1" t="s">
        <v>55</v>
      </c>
      <c r="M4138" s="1" t="s">
        <v>56</v>
      </c>
      <c r="N4138" s="1" t="s">
        <v>136</v>
      </c>
      <c r="O4138" s="1" t="s">
        <v>103</v>
      </c>
      <c r="P4138" s="1" t="s">
        <v>103</v>
      </c>
      <c r="R4138" s="1" t="s">
        <v>56</v>
      </c>
      <c r="T4138" s="1" t="s">
        <v>2517</v>
      </c>
      <c r="U4138" s="1" t="s">
        <v>59</v>
      </c>
      <c r="X4138" s="1" t="s">
        <v>60</v>
      </c>
      <c r="AD4138" s="1" t="s">
        <v>60</v>
      </c>
      <c r="AT4138" s="1" t="s">
        <v>167</v>
      </c>
      <c r="AU4138" s="1" t="s">
        <v>167</v>
      </c>
      <c r="AV4138" s="1" t="s">
        <v>168</v>
      </c>
      <c r="AW4138" s="3" t="str">
        <f t="shared" si="1"/>
        <v>Other</v>
      </c>
      <c r="AX4138" s="3" t="str">
        <f t="array" ref="AX4138">TEXTJOIN(", ", TRUE, IF(X4138:AS4138="Y", X$1:AS$1, IF(X4138:AS4138&lt;&gt;"", X$1:AS$1 &amp; ": " &amp; X4138:AS4138, "")))
</f>
        <v>Heroin, Ethanol</v>
      </c>
    </row>
    <row r="4139">
      <c r="A4139" s="2">
        <v>44091.0</v>
      </c>
      <c r="B4139" s="1" t="s">
        <v>50</v>
      </c>
      <c r="C4139" s="1">
        <v>40.0</v>
      </c>
      <c r="D4139" s="1" t="s">
        <v>51</v>
      </c>
      <c r="E4139" s="1" t="s">
        <v>63</v>
      </c>
      <c r="F4139" s="1" t="s">
        <v>137</v>
      </c>
      <c r="G4139" s="1" t="s">
        <v>185</v>
      </c>
      <c r="H4139" s="1" t="s">
        <v>91</v>
      </c>
      <c r="I4139" s="1" t="s">
        <v>55</v>
      </c>
      <c r="J4139" s="1" t="s">
        <v>562</v>
      </c>
      <c r="K4139" s="1" t="s">
        <v>91</v>
      </c>
      <c r="L4139" s="1" t="s">
        <v>55</v>
      </c>
      <c r="M4139" s="1" t="s">
        <v>177</v>
      </c>
      <c r="N4139" s="1" t="s">
        <v>136</v>
      </c>
      <c r="O4139" s="1" t="s">
        <v>562</v>
      </c>
      <c r="P4139" s="1" t="s">
        <v>91</v>
      </c>
      <c r="Q4139" s="1" t="s">
        <v>55</v>
      </c>
      <c r="R4139" s="1" t="s">
        <v>44</v>
      </c>
      <c r="T4139" s="1" t="s">
        <v>4674</v>
      </c>
      <c r="U4139" s="1" t="s">
        <v>59</v>
      </c>
      <c r="Y4139" s="1" t="s">
        <v>60</v>
      </c>
      <c r="Z4139" s="1" t="s">
        <v>60</v>
      </c>
      <c r="AD4139" s="1" t="s">
        <v>60</v>
      </c>
      <c r="AF4139" s="1" t="s">
        <v>60</v>
      </c>
      <c r="AR4139" s="1" t="s">
        <v>60</v>
      </c>
      <c r="AT4139" s="1" t="s">
        <v>188</v>
      </c>
      <c r="AU4139" s="1" t="s">
        <v>564</v>
      </c>
      <c r="AV4139" s="1" t="s">
        <v>565</v>
      </c>
      <c r="AW4139" s="3" t="str">
        <f t="shared" si="1"/>
        <v>Other</v>
      </c>
      <c r="AX4139" s="3" t="str">
        <f t="array" ref="AX4139">TEXTJOIN(", ", TRUE, IF(X4139:AS4139="Y", X$1:AS$1, IF(X4139:AS4139&lt;&gt;"", X$1:AS$1 &amp; ": " &amp; X4139:AS4139, "")))
</f>
        <v>Cocaine, Fentanyl, Ethanol, Benzodiazepine, Any Opioid</v>
      </c>
    </row>
    <row r="4140">
      <c r="A4140" s="2">
        <v>43999.0</v>
      </c>
      <c r="B4140" s="1" t="s">
        <v>50</v>
      </c>
      <c r="C4140" s="1">
        <v>39.0</v>
      </c>
      <c r="D4140" s="1" t="s">
        <v>51</v>
      </c>
      <c r="E4140" s="1" t="s">
        <v>63</v>
      </c>
      <c r="G4140" s="1" t="s">
        <v>64</v>
      </c>
      <c r="H4140" s="1" t="s">
        <v>65</v>
      </c>
      <c r="I4140" s="1" t="s">
        <v>55</v>
      </c>
      <c r="J4140" s="1" t="s">
        <v>64</v>
      </c>
      <c r="K4140" s="1" t="s">
        <v>65</v>
      </c>
      <c r="L4140" s="1" t="s">
        <v>55</v>
      </c>
      <c r="M4140" s="1" t="s">
        <v>56</v>
      </c>
      <c r="N4140" s="1" t="s">
        <v>93</v>
      </c>
      <c r="O4140" s="1" t="s">
        <v>64</v>
      </c>
      <c r="P4140" s="1" t="s">
        <v>65</v>
      </c>
      <c r="Q4140" s="1" t="s">
        <v>55</v>
      </c>
      <c r="R4140" s="1" t="s">
        <v>67</v>
      </c>
      <c r="T4140" s="1" t="s">
        <v>4675</v>
      </c>
      <c r="U4140" s="1" t="s">
        <v>59</v>
      </c>
      <c r="Y4140" s="1" t="s">
        <v>60</v>
      </c>
      <c r="Z4140" s="1" t="s">
        <v>60</v>
      </c>
      <c r="AD4140" s="1" t="s">
        <v>60</v>
      </c>
      <c r="AM4140" s="1" t="s">
        <v>60</v>
      </c>
      <c r="AR4140" s="1" t="s">
        <v>60</v>
      </c>
      <c r="AT4140" s="1" t="s">
        <v>69</v>
      </c>
      <c r="AU4140" s="1" t="s">
        <v>69</v>
      </c>
      <c r="AV4140" s="1" t="s">
        <v>70</v>
      </c>
      <c r="AW4140" s="3" t="str">
        <f t="shared" si="1"/>
        <v>Other</v>
      </c>
      <c r="AX4140" s="3" t="str">
        <f t="array" ref="AX4140">TEXTJOIN(", ", TRUE, IF(X4140:AS4140="Y", X$1:AS$1, IF(X4140:AS4140&lt;&gt;"", X$1:AS$1 &amp; ": " &amp; X4140:AS4140, "")))
</f>
        <v>Cocaine, Fentanyl, Ethanol, Xylazine, Any Opioid</v>
      </c>
    </row>
    <row r="4141">
      <c r="A4141" s="2">
        <v>43501.0</v>
      </c>
      <c r="B4141" s="1" t="s">
        <v>50</v>
      </c>
      <c r="C4141" s="1">
        <v>53.0</v>
      </c>
      <c r="D4141" s="1" t="s">
        <v>51</v>
      </c>
      <c r="E4141" s="1" t="s">
        <v>52</v>
      </c>
      <c r="G4141" s="1" t="s">
        <v>397</v>
      </c>
      <c r="H4141" s="1" t="s">
        <v>103</v>
      </c>
      <c r="I4141" s="1" t="s">
        <v>55</v>
      </c>
      <c r="J4141" s="1" t="s">
        <v>397</v>
      </c>
      <c r="K4141" s="1" t="s">
        <v>103</v>
      </c>
      <c r="L4141" s="1" t="s">
        <v>55</v>
      </c>
      <c r="M4141" s="1" t="s">
        <v>56</v>
      </c>
      <c r="N4141" s="1" t="s">
        <v>4676</v>
      </c>
      <c r="O4141" s="1" t="s">
        <v>397</v>
      </c>
      <c r="P4141" s="1" t="s">
        <v>103</v>
      </c>
      <c r="Q4141" s="1" t="s">
        <v>55</v>
      </c>
      <c r="R4141" s="1" t="s">
        <v>56</v>
      </c>
      <c r="T4141" s="1" t="s">
        <v>4677</v>
      </c>
      <c r="U4141" s="1" t="s">
        <v>59</v>
      </c>
      <c r="AB4141" s="1" t="s">
        <v>60</v>
      </c>
      <c r="AC4141" s="1" t="s">
        <v>60</v>
      </c>
      <c r="AD4141" s="1" t="s">
        <v>60</v>
      </c>
      <c r="AR4141" s="1" t="s">
        <v>60</v>
      </c>
      <c r="AT4141" s="1" t="s">
        <v>399</v>
      </c>
      <c r="AU4141" s="1" t="s">
        <v>399</v>
      </c>
      <c r="AV4141" s="1" t="s">
        <v>709</v>
      </c>
      <c r="AW4141" s="3" t="str">
        <f t="shared" si="1"/>
        <v>Other</v>
      </c>
      <c r="AX4141" s="3" t="str">
        <f t="array" ref="AX4141">TEXTJOIN(", ", TRUE, IF(X4141:AS4141="Y", X$1:AS$1, IF(X4141:AS4141&lt;&gt;"", X$1:AS$1 &amp; ": " &amp; X4141:AS4141, "")))
</f>
        <v>Oxycodone, Oxymorphone, Ethanol, Any Opioid</v>
      </c>
    </row>
    <row r="4142">
      <c r="A4142" s="4">
        <v>44518.0</v>
      </c>
      <c r="B4142" s="1" t="s">
        <v>50</v>
      </c>
      <c r="C4142" s="1">
        <v>36.0</v>
      </c>
      <c r="D4142" s="1" t="s">
        <v>51</v>
      </c>
      <c r="E4142" s="1" t="s">
        <v>63</v>
      </c>
      <c r="G4142" s="1" t="s">
        <v>1395</v>
      </c>
      <c r="H4142" s="1" t="s">
        <v>65</v>
      </c>
      <c r="I4142" s="1" t="s">
        <v>55</v>
      </c>
      <c r="J4142" s="1" t="s">
        <v>1395</v>
      </c>
      <c r="K4142" s="1" t="s">
        <v>65</v>
      </c>
      <c r="L4142" s="1" t="s">
        <v>55</v>
      </c>
      <c r="M4142" s="1" t="s">
        <v>743</v>
      </c>
      <c r="N4142" s="1" t="s">
        <v>136</v>
      </c>
      <c r="O4142" s="1" t="s">
        <v>1395</v>
      </c>
      <c r="P4142" s="1" t="s">
        <v>65</v>
      </c>
      <c r="Q4142" s="1" t="s">
        <v>55</v>
      </c>
      <c r="R4142" s="1" t="s">
        <v>56</v>
      </c>
      <c r="T4142" s="1" t="s">
        <v>4678</v>
      </c>
      <c r="U4142" s="1" t="s">
        <v>59</v>
      </c>
      <c r="Z4142" s="1" t="s">
        <v>60</v>
      </c>
      <c r="AI4142" s="1" t="s">
        <v>60</v>
      </c>
      <c r="AM4142" s="1" t="s">
        <v>60</v>
      </c>
      <c r="AR4142" s="1" t="s">
        <v>60</v>
      </c>
      <c r="AT4142" s="1" t="s">
        <v>1398</v>
      </c>
      <c r="AU4142" s="1" t="s">
        <v>1398</v>
      </c>
      <c r="AV4142" s="1" t="s">
        <v>1399</v>
      </c>
      <c r="AW4142" s="3" t="str">
        <f t="shared" si="1"/>
        <v>Other</v>
      </c>
      <c r="AX4142" s="3" t="str">
        <f t="array" ref="AX4142">TEXTJOIN(", ", TRUE, IF(X4142:AS4142="Y", X$1:AS$1, IF(X4142:AS4142&lt;&gt;"", X$1:AS$1 &amp; ": " &amp; X4142:AS4142, "")))
</f>
        <v>Fentanyl, Amphet, Xylazine, Any Opioid</v>
      </c>
    </row>
    <row r="4143">
      <c r="A4143" s="2">
        <v>43860.0</v>
      </c>
      <c r="B4143" s="1" t="s">
        <v>50</v>
      </c>
      <c r="C4143" s="1">
        <v>35.0</v>
      </c>
      <c r="D4143" s="1" t="s">
        <v>76</v>
      </c>
      <c r="E4143" s="1" t="s">
        <v>63</v>
      </c>
      <c r="G4143" s="1" t="s">
        <v>207</v>
      </c>
      <c r="H4143" s="1" t="s">
        <v>65</v>
      </c>
      <c r="I4143" s="1" t="s">
        <v>55</v>
      </c>
      <c r="J4143" s="1" t="s">
        <v>207</v>
      </c>
      <c r="K4143" s="1" t="s">
        <v>65</v>
      </c>
      <c r="L4143" s="1" t="s">
        <v>55</v>
      </c>
      <c r="M4143" s="1" t="s">
        <v>56</v>
      </c>
      <c r="N4143" s="1" t="s">
        <v>93</v>
      </c>
      <c r="O4143" s="1" t="s">
        <v>207</v>
      </c>
      <c r="P4143" s="1" t="s">
        <v>65</v>
      </c>
      <c r="Q4143" s="1" t="s">
        <v>55</v>
      </c>
      <c r="R4143" s="1" t="s">
        <v>56</v>
      </c>
      <c r="T4143" s="1" t="s">
        <v>4679</v>
      </c>
      <c r="U4143" s="1" t="s">
        <v>59</v>
      </c>
      <c r="Z4143" s="1" t="s">
        <v>60</v>
      </c>
      <c r="AF4143" s="1" t="s">
        <v>60</v>
      </c>
      <c r="AR4143" s="1" t="s">
        <v>60</v>
      </c>
      <c r="AT4143" s="1" t="s">
        <v>210</v>
      </c>
      <c r="AU4143" s="1" t="s">
        <v>210</v>
      </c>
      <c r="AV4143" s="1" t="s">
        <v>373</v>
      </c>
      <c r="AW4143" s="3" t="str">
        <f t="shared" si="1"/>
        <v>Other</v>
      </c>
      <c r="AX4143" s="3" t="str">
        <f t="array" ref="AX4143">TEXTJOIN(", ", TRUE, IF(X4143:AS4143="Y", X$1:AS$1, IF(X4143:AS4143&lt;&gt;"", X$1:AS$1 &amp; ": " &amp; X4143:AS4143, "")))
</f>
        <v>Fentanyl, Benzodiazepine, Any Opioid</v>
      </c>
    </row>
    <row r="4144">
      <c r="A4144" s="4">
        <v>42714.0</v>
      </c>
      <c r="B4144" s="1" t="s">
        <v>50</v>
      </c>
      <c r="C4144" s="1">
        <v>51.0</v>
      </c>
      <c r="D4144" s="1" t="s">
        <v>51</v>
      </c>
      <c r="E4144" s="1" t="s">
        <v>63</v>
      </c>
      <c r="G4144" s="1" t="s">
        <v>562</v>
      </c>
      <c r="H4144" s="1" t="s">
        <v>91</v>
      </c>
      <c r="I4144" s="1" t="s">
        <v>55</v>
      </c>
      <c r="J4144" s="1" t="s">
        <v>562</v>
      </c>
      <c r="M4144" s="1" t="s">
        <v>56</v>
      </c>
      <c r="N4144" s="1" t="s">
        <v>66</v>
      </c>
      <c r="O4144" s="1" t="s">
        <v>185</v>
      </c>
      <c r="R4144" s="1" t="s">
        <v>67</v>
      </c>
      <c r="T4144" s="1" t="s">
        <v>4680</v>
      </c>
      <c r="U4144" s="1" t="s">
        <v>59</v>
      </c>
      <c r="W4144" s="1" t="s">
        <v>60</v>
      </c>
      <c r="X4144" s="1" t="s">
        <v>60</v>
      </c>
      <c r="AF4144" s="1" t="s">
        <v>60</v>
      </c>
      <c r="AP4144" s="1" t="s">
        <v>60</v>
      </c>
      <c r="AR4144" s="1" t="s">
        <v>60</v>
      </c>
      <c r="AT4144" s="1" t="s">
        <v>564</v>
      </c>
      <c r="AU4144" s="1" t="s">
        <v>564</v>
      </c>
      <c r="AV4144" s="1" t="s">
        <v>189</v>
      </c>
      <c r="AW4144" s="3" t="str">
        <f t="shared" si="1"/>
        <v>Other</v>
      </c>
      <c r="AX4144" s="3" t="str">
        <f t="array" ref="AX4144">TEXTJOIN(", ", TRUE, IF(X4144:AS4144="Y", X$1:AS$1, IF(X4144:AS4144&lt;&gt;"", X$1:AS$1 &amp; ": " &amp; X4144:AS4144, "")))
</f>
        <v>Heroin, Benzodiazepine, Heroin/Morph/Codeine, Any Opioid</v>
      </c>
    </row>
    <row r="4145">
      <c r="A4145" s="2">
        <v>43709.0</v>
      </c>
      <c r="B4145" s="1" t="s">
        <v>50</v>
      </c>
      <c r="C4145" s="1">
        <v>27.0</v>
      </c>
      <c r="D4145" s="1" t="s">
        <v>51</v>
      </c>
      <c r="E4145" s="1" t="s">
        <v>63</v>
      </c>
      <c r="F4145" s="1" t="s">
        <v>137</v>
      </c>
      <c r="G4145" s="1" t="s">
        <v>185</v>
      </c>
      <c r="H4145" s="1" t="s">
        <v>91</v>
      </c>
      <c r="I4145" s="1" t="s">
        <v>55</v>
      </c>
      <c r="J4145" s="1" t="s">
        <v>185</v>
      </c>
      <c r="K4145" s="1" t="s">
        <v>91</v>
      </c>
      <c r="L4145" s="1" t="s">
        <v>55</v>
      </c>
      <c r="M4145" s="1" t="s">
        <v>44</v>
      </c>
      <c r="N4145" s="1" t="s">
        <v>136</v>
      </c>
      <c r="O4145" s="1" t="s">
        <v>185</v>
      </c>
      <c r="P4145" s="1" t="s">
        <v>91</v>
      </c>
      <c r="Q4145" s="1" t="s">
        <v>55</v>
      </c>
      <c r="R4145" s="1" t="s">
        <v>44</v>
      </c>
      <c r="T4145" s="1" t="s">
        <v>4681</v>
      </c>
      <c r="U4145" s="1" t="s">
        <v>59</v>
      </c>
      <c r="V4145" s="1" t="s">
        <v>136</v>
      </c>
      <c r="Y4145" s="1" t="s">
        <v>60</v>
      </c>
      <c r="Z4145" s="1" t="s">
        <v>60</v>
      </c>
      <c r="AD4145" s="1" t="s">
        <v>60</v>
      </c>
      <c r="AR4145" s="1" t="s">
        <v>60</v>
      </c>
      <c r="AT4145" s="1" t="s">
        <v>188</v>
      </c>
      <c r="AU4145" s="1" t="s">
        <v>188</v>
      </c>
      <c r="AV4145" s="1" t="s">
        <v>189</v>
      </c>
      <c r="AW4145" s="3" t="str">
        <f t="shared" si="1"/>
        <v>Other</v>
      </c>
      <c r="AX4145" s="3" t="str">
        <f t="array" ref="AX4145">TEXTJOIN(", ", TRUE, IF(X4145:AS4145="Y", X$1:AS$1, IF(X4145:AS4145&lt;&gt;"", X$1:AS$1 &amp; ": " &amp; X4145:AS4145, "")))
</f>
        <v>Cocaine, Fentanyl, Ethanol, Any Opioid</v>
      </c>
    </row>
    <row r="4146">
      <c r="A4146" s="2">
        <v>43013.0</v>
      </c>
      <c r="B4146" s="1" t="s">
        <v>86</v>
      </c>
      <c r="C4146" s="1">
        <v>31.0</v>
      </c>
      <c r="D4146" s="1" t="s">
        <v>51</v>
      </c>
      <c r="E4146" s="1" t="s">
        <v>63</v>
      </c>
      <c r="G4146" s="1" t="s">
        <v>432</v>
      </c>
      <c r="H4146" s="1" t="s">
        <v>91</v>
      </c>
      <c r="I4146" s="1" t="s">
        <v>55</v>
      </c>
      <c r="J4146" s="1" t="s">
        <v>432</v>
      </c>
      <c r="K4146" s="1" t="s">
        <v>91</v>
      </c>
      <c r="L4146" s="1" t="s">
        <v>55</v>
      </c>
      <c r="M4146" s="1" t="s">
        <v>56</v>
      </c>
      <c r="N4146" s="1" t="s">
        <v>136</v>
      </c>
      <c r="O4146" s="1" t="s">
        <v>432</v>
      </c>
      <c r="P4146" s="1" t="s">
        <v>91</v>
      </c>
      <c r="Q4146" s="1" t="s">
        <v>55</v>
      </c>
      <c r="R4146" s="1" t="s">
        <v>56</v>
      </c>
      <c r="T4146" s="1" t="s">
        <v>902</v>
      </c>
      <c r="U4146" s="1" t="s">
        <v>59</v>
      </c>
      <c r="Z4146" s="1" t="s">
        <v>60</v>
      </c>
      <c r="AD4146" s="1" t="s">
        <v>60</v>
      </c>
      <c r="AT4146" s="1" t="s">
        <v>434</v>
      </c>
      <c r="AU4146" s="1" t="s">
        <v>434</v>
      </c>
      <c r="AV4146" s="1" t="s">
        <v>435</v>
      </c>
      <c r="AW4146" s="3" t="str">
        <f t="shared" si="1"/>
        <v>Other</v>
      </c>
      <c r="AX4146" s="3" t="str">
        <f t="array" ref="AX4146">TEXTJOIN(", ", TRUE, IF(X4146:AS4146="Y", X$1:AS$1, IF(X4146:AS4146&lt;&gt;"", X$1:AS$1 &amp; ": " &amp; X4146:AS4146, "")))
</f>
        <v>Fentanyl, Ethanol</v>
      </c>
    </row>
    <row r="4147">
      <c r="A4147" s="2">
        <v>41553.0</v>
      </c>
      <c r="B4147" s="1" t="s">
        <v>50</v>
      </c>
      <c r="C4147" s="1">
        <v>28.0</v>
      </c>
      <c r="D4147" s="1" t="s">
        <v>76</v>
      </c>
      <c r="E4147" s="1" t="s">
        <v>63</v>
      </c>
      <c r="G4147" s="1" t="s">
        <v>300</v>
      </c>
      <c r="H4147" s="1" t="s">
        <v>299</v>
      </c>
      <c r="J4147" s="1" t="s">
        <v>300</v>
      </c>
      <c r="L4147" s="1" t="s">
        <v>55</v>
      </c>
      <c r="M4147" s="1" t="s">
        <v>56</v>
      </c>
      <c r="N4147" s="1" t="s">
        <v>136</v>
      </c>
      <c r="O4147" s="1" t="s">
        <v>300</v>
      </c>
      <c r="P4147" s="1" t="s">
        <v>299</v>
      </c>
      <c r="R4147" s="1" t="s">
        <v>67</v>
      </c>
      <c r="T4147" s="1" t="s">
        <v>130</v>
      </c>
      <c r="U4147" s="1" t="s">
        <v>59</v>
      </c>
      <c r="X4147" s="1" t="s">
        <v>60</v>
      </c>
      <c r="AT4147" s="1" t="s">
        <v>304</v>
      </c>
      <c r="AU4147" s="1" t="s">
        <v>304</v>
      </c>
      <c r="AV4147" s="1" t="s">
        <v>302</v>
      </c>
      <c r="AW4147" s="3" t="str">
        <f t="shared" si="1"/>
        <v>Other</v>
      </c>
      <c r="AX4147" s="3" t="str">
        <f t="array" ref="AX4147">TEXTJOIN(", ", TRUE, IF(X4147:AS4147="Y", X$1:AS$1, IF(X4147:AS4147&lt;&gt;"", X$1:AS$1 &amp; ": " &amp; X4147:AS4147, "")))
</f>
        <v>Heroin</v>
      </c>
    </row>
    <row r="4148">
      <c r="A4148" s="2">
        <v>43536.0</v>
      </c>
      <c r="B4148" s="1" t="s">
        <v>50</v>
      </c>
      <c r="C4148" s="1">
        <v>32.0</v>
      </c>
      <c r="D4148" s="1" t="s">
        <v>51</v>
      </c>
      <c r="E4148" s="1" t="s">
        <v>63</v>
      </c>
      <c r="G4148" s="1" t="s">
        <v>352</v>
      </c>
      <c r="H4148" s="1" t="s">
        <v>54</v>
      </c>
      <c r="I4148" s="1" t="s">
        <v>55</v>
      </c>
      <c r="J4148" s="1" t="s">
        <v>352</v>
      </c>
      <c r="K4148" s="1" t="s">
        <v>54</v>
      </c>
      <c r="L4148" s="1" t="s">
        <v>55</v>
      </c>
      <c r="M4148" s="1" t="s">
        <v>56</v>
      </c>
      <c r="N4148" s="1" t="s">
        <v>119</v>
      </c>
      <c r="O4148" s="1" t="s">
        <v>352</v>
      </c>
      <c r="P4148" s="1" t="s">
        <v>54</v>
      </c>
      <c r="Q4148" s="1" t="s">
        <v>55</v>
      </c>
      <c r="R4148" s="1" t="s">
        <v>67</v>
      </c>
      <c r="T4148" s="1" t="s">
        <v>4682</v>
      </c>
      <c r="U4148" s="1" t="s">
        <v>59</v>
      </c>
      <c r="X4148" s="1" t="s">
        <v>60</v>
      </c>
      <c r="Z4148" s="1" t="s">
        <v>60</v>
      </c>
      <c r="AB4148" s="1" t="s">
        <v>60</v>
      </c>
      <c r="AP4148" s="1" t="s">
        <v>60</v>
      </c>
      <c r="AR4148" s="1" t="s">
        <v>60</v>
      </c>
      <c r="AS4148" s="1" t="s">
        <v>417</v>
      </c>
      <c r="AT4148" s="1" t="s">
        <v>354</v>
      </c>
      <c r="AU4148" s="1" t="s">
        <v>354</v>
      </c>
      <c r="AV4148" s="1" t="s">
        <v>355</v>
      </c>
      <c r="AW4148" s="3" t="str">
        <f t="shared" si="1"/>
        <v>Other</v>
      </c>
      <c r="AX4148" s="3" t="str">
        <f t="array" ref="AX4148">TEXTJOIN(", ", TRUE, IF(X4148:AS4148="Y", X$1:AS$1, IF(X4148:AS4148&lt;&gt;"", X$1:AS$1 &amp; ": " &amp; X4148:AS4148, "")))
</f>
        <v>Heroin, Fentanyl, Oxycodone, Heroin/Morph/Codeine, Any Opioid, Other: PCP</v>
      </c>
    </row>
    <row r="4149">
      <c r="A4149" s="2">
        <v>43832.0</v>
      </c>
      <c r="B4149" s="1" t="s">
        <v>50</v>
      </c>
      <c r="C4149" s="1">
        <v>37.0</v>
      </c>
      <c r="D4149" s="1" t="s">
        <v>51</v>
      </c>
      <c r="E4149" s="1" t="s">
        <v>52</v>
      </c>
      <c r="G4149" s="1" t="s">
        <v>397</v>
      </c>
      <c r="H4149" s="1" t="s">
        <v>103</v>
      </c>
      <c r="I4149" s="1" t="s">
        <v>55</v>
      </c>
      <c r="J4149" s="1" t="s">
        <v>397</v>
      </c>
      <c r="K4149" s="1" t="s">
        <v>103</v>
      </c>
      <c r="L4149" s="1" t="s">
        <v>55</v>
      </c>
      <c r="M4149" s="1" t="s">
        <v>56</v>
      </c>
      <c r="N4149" s="1" t="s">
        <v>119</v>
      </c>
      <c r="O4149" s="1" t="s">
        <v>103</v>
      </c>
      <c r="P4149" s="1" t="s">
        <v>103</v>
      </c>
      <c r="Q4149" s="1" t="s">
        <v>55</v>
      </c>
      <c r="R4149" s="1" t="s">
        <v>67</v>
      </c>
      <c r="T4149" s="1" t="s">
        <v>109</v>
      </c>
      <c r="U4149" s="1" t="s">
        <v>59</v>
      </c>
      <c r="V4149" s="1" t="s">
        <v>491</v>
      </c>
      <c r="Y4149" s="1" t="s">
        <v>60</v>
      </c>
      <c r="AT4149" s="1" t="s">
        <v>399</v>
      </c>
      <c r="AU4149" s="1" t="s">
        <v>399</v>
      </c>
      <c r="AV4149" s="1" t="s">
        <v>168</v>
      </c>
      <c r="AW4149" s="3" t="str">
        <f t="shared" si="1"/>
        <v>Other</v>
      </c>
      <c r="AX4149" s="3" t="str">
        <f t="array" ref="AX4149">TEXTJOIN(", ", TRUE, IF(X4149:AS4149="Y", X$1:AS$1, IF(X4149:AS4149&lt;&gt;"", X$1:AS$1 &amp; ": " &amp; X4149:AS4149, "")))
</f>
        <v>Cocaine</v>
      </c>
    </row>
    <row r="4150">
      <c r="A4150" s="2">
        <v>44285.0</v>
      </c>
      <c r="B4150" s="1" t="s">
        <v>50</v>
      </c>
      <c r="C4150" s="1">
        <v>35.0</v>
      </c>
      <c r="D4150" s="1" t="s">
        <v>51</v>
      </c>
      <c r="E4150" s="1" t="s">
        <v>63</v>
      </c>
      <c r="G4150" s="1" t="s">
        <v>226</v>
      </c>
      <c r="H4150" s="1" t="s">
        <v>103</v>
      </c>
      <c r="I4150" s="1" t="s">
        <v>55</v>
      </c>
      <c r="J4150" s="1" t="s">
        <v>117</v>
      </c>
      <c r="M4150" s="1" t="s">
        <v>118</v>
      </c>
      <c r="N4150" s="1" t="s">
        <v>155</v>
      </c>
      <c r="O4150" s="1" t="s">
        <v>103</v>
      </c>
      <c r="P4150" s="1" t="s">
        <v>103</v>
      </c>
      <c r="Q4150" s="1" t="s">
        <v>55</v>
      </c>
      <c r="R4150" s="1" t="s">
        <v>443</v>
      </c>
      <c r="T4150" s="1" t="s">
        <v>4683</v>
      </c>
      <c r="U4150" s="1" t="s">
        <v>59</v>
      </c>
      <c r="X4150" s="1" t="s">
        <v>60</v>
      </c>
      <c r="Y4150" s="1" t="s">
        <v>60</v>
      </c>
      <c r="Z4150" s="1" t="s">
        <v>60</v>
      </c>
      <c r="AA4150" s="1" t="s">
        <v>60</v>
      </c>
      <c r="AD4150" s="1" t="s">
        <v>60</v>
      </c>
      <c r="AM4150" s="1" t="s">
        <v>60</v>
      </c>
      <c r="AN4150" s="1" t="s">
        <v>60</v>
      </c>
      <c r="AP4150" s="1" t="s">
        <v>60</v>
      </c>
      <c r="AR4150" s="1" t="s">
        <v>60</v>
      </c>
      <c r="AT4150" s="1" t="s">
        <v>228</v>
      </c>
      <c r="AV4150" s="1" t="s">
        <v>168</v>
      </c>
      <c r="AW4150" s="3" t="str">
        <f t="shared" si="1"/>
        <v>Other</v>
      </c>
      <c r="AX4150" s="3" t="str">
        <f t="array" ref="AX4150">TEXTJOIN(", ", TRUE, IF(X4150:AS4150="Y", X$1:AS$1, IF(X4150:AS4150&lt;&gt;"", X$1:AS$1 &amp; ": " &amp; X4150:AS4150, "")))
</f>
        <v>Heroin, Cocaine, Fentanyl, Fentanyl Analogue, Ethanol, Xylazine, Gabapentin, Heroin/Morph/Codeine, Any Opioid</v>
      </c>
    </row>
    <row r="4151">
      <c r="A4151" s="2">
        <v>44232.0</v>
      </c>
      <c r="B4151" s="1" t="s">
        <v>50</v>
      </c>
      <c r="C4151" s="1">
        <v>55.0</v>
      </c>
      <c r="D4151" s="1" t="s">
        <v>51</v>
      </c>
      <c r="E4151" s="1" t="s">
        <v>63</v>
      </c>
      <c r="G4151" s="1" t="s">
        <v>179</v>
      </c>
      <c r="H4151" s="1" t="s">
        <v>121</v>
      </c>
      <c r="I4151" s="1" t="s">
        <v>55</v>
      </c>
      <c r="J4151" s="1" t="s">
        <v>179</v>
      </c>
      <c r="K4151" s="1" t="s">
        <v>121</v>
      </c>
      <c r="L4151" s="1" t="s">
        <v>55</v>
      </c>
      <c r="M4151" s="1" t="s">
        <v>56</v>
      </c>
      <c r="N4151" s="1" t="s">
        <v>119</v>
      </c>
      <c r="O4151" s="1" t="s">
        <v>179</v>
      </c>
      <c r="P4151" s="1" t="s">
        <v>121</v>
      </c>
      <c r="Q4151" s="1" t="s">
        <v>55</v>
      </c>
      <c r="R4151" s="1" t="s">
        <v>56</v>
      </c>
      <c r="T4151" s="1" t="s">
        <v>4684</v>
      </c>
      <c r="U4151" s="1" t="s">
        <v>59</v>
      </c>
      <c r="Y4151" s="1" t="s">
        <v>60</v>
      </c>
      <c r="Z4151" s="1" t="s">
        <v>60</v>
      </c>
      <c r="AD4151" s="1" t="s">
        <v>60</v>
      </c>
      <c r="AR4151" s="1" t="s">
        <v>60</v>
      </c>
      <c r="AT4151" s="1" t="s">
        <v>757</v>
      </c>
      <c r="AU4151" s="1" t="s">
        <v>757</v>
      </c>
      <c r="AV4151" s="1" t="s">
        <v>184</v>
      </c>
      <c r="AW4151" s="3" t="str">
        <f t="shared" si="1"/>
        <v>Other</v>
      </c>
      <c r="AX4151" s="3" t="str">
        <f t="array" ref="AX4151">TEXTJOIN(", ", TRUE, IF(X4151:AS4151="Y", X$1:AS$1, IF(X4151:AS4151&lt;&gt;"", X$1:AS$1 &amp; ": " &amp; X4151:AS4151, "")))
</f>
        <v>Cocaine, Fentanyl, Ethanol, Any Opioid</v>
      </c>
    </row>
    <row r="4152">
      <c r="A4152" s="2">
        <v>42565.0</v>
      </c>
      <c r="B4152" s="1" t="s">
        <v>50</v>
      </c>
      <c r="C4152" s="1">
        <v>65.0</v>
      </c>
      <c r="D4152" s="1" t="s">
        <v>51</v>
      </c>
      <c r="E4152" s="1" t="s">
        <v>52</v>
      </c>
      <c r="G4152" s="1" t="s">
        <v>91</v>
      </c>
      <c r="H4152" s="1" t="s">
        <v>91</v>
      </c>
      <c r="I4152" s="1" t="s">
        <v>55</v>
      </c>
      <c r="J4152" s="1" t="s">
        <v>91</v>
      </c>
      <c r="M4152" s="1" t="s">
        <v>56</v>
      </c>
      <c r="N4152" s="1" t="s">
        <v>136</v>
      </c>
      <c r="O4152" s="1" t="s">
        <v>91</v>
      </c>
      <c r="R4152" s="1" t="s">
        <v>56</v>
      </c>
      <c r="T4152" s="1" t="s">
        <v>109</v>
      </c>
      <c r="U4152" s="1" t="s">
        <v>59</v>
      </c>
      <c r="Y4152" s="1" t="s">
        <v>60</v>
      </c>
      <c r="AT4152" s="1" t="s">
        <v>110</v>
      </c>
      <c r="AU4152" s="1" t="s">
        <v>110</v>
      </c>
      <c r="AV4152" s="1" t="s">
        <v>111</v>
      </c>
      <c r="AW4152" s="3" t="str">
        <f t="shared" si="1"/>
        <v>Other</v>
      </c>
      <c r="AX4152" s="3" t="str">
        <f t="array" ref="AX4152">TEXTJOIN(", ", TRUE, IF(X4152:AS4152="Y", X$1:AS$1, IF(X4152:AS4152&lt;&gt;"", X$1:AS$1 &amp; ": " &amp; X4152:AS4152, "")))
</f>
        <v>Cocaine</v>
      </c>
    </row>
    <row r="4153">
      <c r="A4153" s="2">
        <v>43520.0</v>
      </c>
      <c r="B4153" s="1" t="s">
        <v>50</v>
      </c>
      <c r="C4153" s="1">
        <v>40.0</v>
      </c>
      <c r="D4153" s="1" t="s">
        <v>51</v>
      </c>
      <c r="E4153" s="1" t="s">
        <v>63</v>
      </c>
      <c r="G4153" s="1" t="s">
        <v>4685</v>
      </c>
      <c r="H4153" s="1" t="s">
        <v>4686</v>
      </c>
      <c r="I4153" s="1" t="s">
        <v>1257</v>
      </c>
      <c r="J4153" s="1" t="s">
        <v>256</v>
      </c>
      <c r="K4153" s="1" t="s">
        <v>103</v>
      </c>
      <c r="L4153" s="1" t="s">
        <v>55</v>
      </c>
      <c r="M4153" s="1" t="s">
        <v>333</v>
      </c>
      <c r="N4153" s="1" t="s">
        <v>136</v>
      </c>
      <c r="O4153" s="1" t="s">
        <v>256</v>
      </c>
      <c r="P4153" s="1" t="s">
        <v>103</v>
      </c>
      <c r="Q4153" s="1" t="s">
        <v>55</v>
      </c>
      <c r="R4153" s="1" t="s">
        <v>44</v>
      </c>
      <c r="T4153" s="1" t="s">
        <v>4687</v>
      </c>
      <c r="U4153" s="1" t="s">
        <v>59</v>
      </c>
      <c r="Z4153" s="1" t="s">
        <v>60</v>
      </c>
      <c r="AA4153" s="1" t="s">
        <v>60</v>
      </c>
      <c r="AE4153" s="1" t="s">
        <v>60</v>
      </c>
      <c r="AF4153" s="1" t="s">
        <v>60</v>
      </c>
      <c r="AR4153" s="1" t="s">
        <v>60</v>
      </c>
      <c r="AT4153" s="1" t="s">
        <v>4688</v>
      </c>
      <c r="AU4153" s="1" t="s">
        <v>282</v>
      </c>
      <c r="AV4153" s="1" t="s">
        <v>260</v>
      </c>
      <c r="AW4153" s="3" t="str">
        <f t="shared" si="1"/>
        <v>Other</v>
      </c>
      <c r="AX4153" s="3" t="str">
        <f t="array" ref="AX4153">TEXTJOIN(", ", TRUE, IF(X4153:AS4153="Y", X$1:AS$1, IF(X4153:AS4153&lt;&gt;"", X$1:AS$1 &amp; ": " &amp; X4153:AS4153, "")))
</f>
        <v>Fentanyl, Fentanyl Analogue, Hydrocodone, Benzodiazepine, Any Opioid</v>
      </c>
    </row>
    <row r="4154">
      <c r="A4154" s="2">
        <v>43474.0</v>
      </c>
      <c r="B4154" s="1" t="s">
        <v>50</v>
      </c>
      <c r="C4154" s="1">
        <v>46.0</v>
      </c>
      <c r="D4154" s="1" t="s">
        <v>51</v>
      </c>
      <c r="E4154" s="1" t="s">
        <v>63</v>
      </c>
      <c r="G4154" s="1" t="s">
        <v>352</v>
      </c>
      <c r="H4154" s="1" t="s">
        <v>54</v>
      </c>
      <c r="I4154" s="1" t="s">
        <v>55</v>
      </c>
      <c r="J4154" s="1" t="s">
        <v>352</v>
      </c>
      <c r="K4154" s="1" t="s">
        <v>54</v>
      </c>
      <c r="L4154" s="1" t="s">
        <v>55</v>
      </c>
      <c r="M4154" s="1" t="s">
        <v>56</v>
      </c>
      <c r="N4154" s="1" t="s">
        <v>136</v>
      </c>
      <c r="O4154" s="1" t="s">
        <v>352</v>
      </c>
      <c r="P4154" s="1" t="s">
        <v>54</v>
      </c>
      <c r="Q4154" s="1" t="s">
        <v>55</v>
      </c>
      <c r="R4154" s="1" t="s">
        <v>56</v>
      </c>
      <c r="T4154" s="1" t="s">
        <v>4689</v>
      </c>
      <c r="U4154" s="1" t="s">
        <v>59</v>
      </c>
      <c r="X4154" s="1" t="s">
        <v>60</v>
      </c>
      <c r="Y4154" s="1" t="s">
        <v>60</v>
      </c>
      <c r="Z4154" s="1" t="s">
        <v>60</v>
      </c>
      <c r="AF4154" s="1" t="s">
        <v>60</v>
      </c>
      <c r="AH4154" s="1" t="s">
        <v>60</v>
      </c>
      <c r="AP4154" s="1" t="s">
        <v>60</v>
      </c>
      <c r="AR4154" s="1" t="s">
        <v>60</v>
      </c>
      <c r="AT4154" s="1" t="s">
        <v>354</v>
      </c>
      <c r="AU4154" s="1" t="s">
        <v>354</v>
      </c>
      <c r="AV4154" s="1" t="s">
        <v>355</v>
      </c>
      <c r="AW4154" s="3" t="str">
        <f t="shared" si="1"/>
        <v>Other</v>
      </c>
      <c r="AX4154" s="3" t="str">
        <f t="array" ref="AX4154">TEXTJOIN(", ", TRUE, IF(X4154:AS4154="Y", X$1:AS$1, IF(X4154:AS4154&lt;&gt;"", X$1:AS$1 &amp; ": " &amp; X4154:AS4154, "")))
</f>
        <v>Heroin, Cocaine, Fentanyl, Benzodiazepine, Meth/Amphetamine, Heroin/Morph/Codeine, Any Opioid</v>
      </c>
    </row>
    <row r="4155">
      <c r="A4155" s="2">
        <v>43984.0</v>
      </c>
      <c r="B4155" s="1" t="s">
        <v>50</v>
      </c>
      <c r="C4155" s="1">
        <v>53.0</v>
      </c>
      <c r="D4155" s="1" t="s">
        <v>51</v>
      </c>
      <c r="E4155" s="1" t="s">
        <v>52</v>
      </c>
      <c r="G4155" s="1" t="s">
        <v>185</v>
      </c>
      <c r="H4155" s="1" t="s">
        <v>91</v>
      </c>
      <c r="I4155" s="1" t="s">
        <v>55</v>
      </c>
      <c r="J4155" s="1" t="s">
        <v>185</v>
      </c>
      <c r="K4155" s="1" t="s">
        <v>91</v>
      </c>
      <c r="L4155" s="1" t="s">
        <v>55</v>
      </c>
      <c r="M4155" s="1" t="s">
        <v>92</v>
      </c>
      <c r="N4155" s="1" t="s">
        <v>155</v>
      </c>
      <c r="O4155" s="1" t="s">
        <v>185</v>
      </c>
      <c r="P4155" s="1" t="s">
        <v>91</v>
      </c>
      <c r="Q4155" s="1" t="s">
        <v>55</v>
      </c>
      <c r="R4155" s="1" t="s">
        <v>67</v>
      </c>
      <c r="T4155" s="1" t="s">
        <v>4690</v>
      </c>
      <c r="U4155" s="1" t="s">
        <v>59</v>
      </c>
      <c r="V4155" s="1" t="s">
        <v>530</v>
      </c>
      <c r="Y4155" s="1" t="s">
        <v>60</v>
      </c>
      <c r="AD4155" s="1" t="s">
        <v>60</v>
      </c>
      <c r="AT4155" s="1" t="s">
        <v>188</v>
      </c>
      <c r="AU4155" s="1" t="s">
        <v>188</v>
      </c>
      <c r="AV4155" s="1" t="s">
        <v>189</v>
      </c>
      <c r="AW4155" s="3" t="str">
        <f t="shared" si="1"/>
        <v>Other</v>
      </c>
      <c r="AX4155" s="3" t="str">
        <f t="array" ref="AX4155">TEXTJOIN(", ", TRUE, IF(X4155:AS4155="Y", X$1:AS$1, IF(X4155:AS4155&lt;&gt;"", X$1:AS$1 &amp; ": " &amp; X4155:AS4155, "")))
</f>
        <v>Cocaine, Ethanol</v>
      </c>
    </row>
    <row r="4156">
      <c r="A4156" s="2">
        <v>41426.0</v>
      </c>
      <c r="B4156" s="1" t="s">
        <v>50</v>
      </c>
      <c r="C4156" s="1">
        <v>50.0</v>
      </c>
      <c r="D4156" s="1" t="s">
        <v>51</v>
      </c>
      <c r="E4156" s="1" t="s">
        <v>63</v>
      </c>
      <c r="J4156" s="1" t="s">
        <v>116</v>
      </c>
      <c r="L4156" s="1" t="s">
        <v>55</v>
      </c>
      <c r="M4156" s="1" t="s">
        <v>44</v>
      </c>
      <c r="N4156" s="1" t="s">
        <v>136</v>
      </c>
      <c r="O4156" s="1" t="s">
        <v>116</v>
      </c>
      <c r="P4156" s="1" t="s">
        <v>103</v>
      </c>
      <c r="R4156" s="1" t="s">
        <v>44</v>
      </c>
      <c r="S4156" s="1" t="s">
        <v>4691</v>
      </c>
      <c r="T4156" s="1" t="s">
        <v>130</v>
      </c>
      <c r="U4156" s="1" t="s">
        <v>59</v>
      </c>
      <c r="X4156" s="1" t="s">
        <v>60</v>
      </c>
      <c r="AT4156" s="1" t="s">
        <v>62</v>
      </c>
      <c r="AU4156" s="1" t="s">
        <v>122</v>
      </c>
      <c r="AV4156" s="1" t="s">
        <v>139</v>
      </c>
      <c r="AW4156" s="3" t="str">
        <f t="shared" si="1"/>
        <v>Other</v>
      </c>
      <c r="AX4156" s="3" t="str">
        <f t="array" ref="AX4156">TEXTJOIN(", ", TRUE, IF(X4156:AS4156="Y", X$1:AS$1, IF(X4156:AS4156&lt;&gt;"", X$1:AS$1 &amp; ": " &amp; X4156:AS4156, "")))
</f>
        <v>Heroin</v>
      </c>
    </row>
    <row r="4157">
      <c r="A4157" s="2">
        <v>43694.0</v>
      </c>
      <c r="B4157" s="1" t="s">
        <v>50</v>
      </c>
      <c r="C4157" s="1">
        <v>41.0</v>
      </c>
      <c r="D4157" s="1" t="s">
        <v>51</v>
      </c>
      <c r="E4157" s="1" t="s">
        <v>63</v>
      </c>
      <c r="F4157" s="1" t="s">
        <v>137</v>
      </c>
      <c r="G4157" s="1" t="s">
        <v>256</v>
      </c>
      <c r="H4157" s="1" t="s">
        <v>103</v>
      </c>
      <c r="I4157" s="1" t="s">
        <v>55</v>
      </c>
      <c r="J4157" s="1" t="s">
        <v>256</v>
      </c>
      <c r="K4157" s="1" t="s">
        <v>103</v>
      </c>
      <c r="L4157" s="1" t="s">
        <v>55</v>
      </c>
      <c r="M4157" s="1" t="s">
        <v>177</v>
      </c>
      <c r="N4157" s="1" t="s">
        <v>136</v>
      </c>
      <c r="O4157" s="1" t="s">
        <v>256</v>
      </c>
      <c r="P4157" s="1" t="s">
        <v>103</v>
      </c>
      <c r="Q4157" s="1" t="s">
        <v>55</v>
      </c>
      <c r="R4157" s="1" t="s">
        <v>44</v>
      </c>
      <c r="T4157" s="1" t="s">
        <v>4692</v>
      </c>
      <c r="U4157" s="1" t="s">
        <v>59</v>
      </c>
      <c r="V4157" s="1" t="s">
        <v>197</v>
      </c>
      <c r="X4157" s="1" t="s">
        <v>60</v>
      </c>
      <c r="Y4157" s="1" t="s">
        <v>60</v>
      </c>
      <c r="Z4157" s="1" t="s">
        <v>60</v>
      </c>
      <c r="AD4157" s="1" t="s">
        <v>60</v>
      </c>
      <c r="AP4157" s="1" t="s">
        <v>60</v>
      </c>
      <c r="AR4157" s="1" t="s">
        <v>60</v>
      </c>
      <c r="AT4157" s="1" t="s">
        <v>282</v>
      </c>
      <c r="AU4157" s="1" t="s">
        <v>282</v>
      </c>
      <c r="AV4157" s="1" t="s">
        <v>260</v>
      </c>
      <c r="AW4157" s="3" t="str">
        <f t="shared" si="1"/>
        <v>Other</v>
      </c>
      <c r="AX4157" s="3" t="str">
        <f t="array" ref="AX4157">TEXTJOIN(", ", TRUE, IF(X4157:AS4157="Y", X$1:AS$1, IF(X4157:AS4157&lt;&gt;"", X$1:AS$1 &amp; ": " &amp; X4157:AS4157, "")))
</f>
        <v>Heroin, Cocaine, Fentanyl, Ethanol, Heroin/Morph/Codeine, Any Opioid</v>
      </c>
    </row>
    <row r="4158">
      <c r="A4158" s="2">
        <v>44005.0</v>
      </c>
      <c r="B4158" s="1" t="s">
        <v>50</v>
      </c>
      <c r="C4158" s="1">
        <v>49.0</v>
      </c>
      <c r="D4158" s="1" t="s">
        <v>51</v>
      </c>
      <c r="E4158" s="1" t="s">
        <v>63</v>
      </c>
      <c r="G4158" s="1" t="s">
        <v>143</v>
      </c>
      <c r="H4158" s="1" t="s">
        <v>91</v>
      </c>
      <c r="I4158" s="1" t="s">
        <v>55</v>
      </c>
      <c r="J4158" s="1" t="s">
        <v>143</v>
      </c>
      <c r="K4158" s="1" t="s">
        <v>91</v>
      </c>
      <c r="L4158" s="1" t="s">
        <v>55</v>
      </c>
      <c r="M4158" s="1" t="s">
        <v>56</v>
      </c>
      <c r="N4158" s="1" t="s">
        <v>119</v>
      </c>
      <c r="O4158" s="1" t="s">
        <v>143</v>
      </c>
      <c r="P4158" s="1" t="s">
        <v>91</v>
      </c>
      <c r="Q4158" s="1" t="s">
        <v>55</v>
      </c>
      <c r="R4158" s="1" t="s">
        <v>56</v>
      </c>
      <c r="T4158" s="1" t="s">
        <v>4693</v>
      </c>
      <c r="U4158" s="1" t="s">
        <v>59</v>
      </c>
      <c r="Z4158" s="1" t="s">
        <v>60</v>
      </c>
      <c r="AD4158" s="1" t="s">
        <v>60</v>
      </c>
      <c r="AF4158" s="1" t="s">
        <v>60</v>
      </c>
      <c r="AK4158" s="1" t="s">
        <v>60</v>
      </c>
      <c r="AM4158" s="1" t="s">
        <v>60</v>
      </c>
      <c r="AR4158" s="1" t="s">
        <v>60</v>
      </c>
      <c r="AT4158" s="1" t="s">
        <v>145</v>
      </c>
      <c r="AU4158" s="1" t="s">
        <v>145</v>
      </c>
      <c r="AV4158" s="1" t="s">
        <v>146</v>
      </c>
      <c r="AW4158" s="3" t="str">
        <f t="shared" si="1"/>
        <v>Other</v>
      </c>
      <c r="AX4158" s="3" t="str">
        <f t="array" ref="AX4158">TEXTJOIN(", ", TRUE, IF(X4158:AS4158="Y", X$1:AS$1, IF(X4158:AS4158&lt;&gt;"", X$1:AS$1 &amp; ": " &amp; X4158:AS4158, "")))
</f>
        <v>Fentanyl, Ethanol, Benzodiazepine, Hydromorphone, Xylazine, Any Opioid</v>
      </c>
    </row>
    <row r="4159">
      <c r="A4159" s="2">
        <v>41760.0</v>
      </c>
      <c r="B4159" s="1" t="s">
        <v>50</v>
      </c>
      <c r="C4159" s="1">
        <v>20.0</v>
      </c>
      <c r="D4159" s="1" t="s">
        <v>76</v>
      </c>
      <c r="E4159" s="1" t="s">
        <v>63</v>
      </c>
      <c r="G4159" s="1" t="s">
        <v>397</v>
      </c>
      <c r="J4159" s="1" t="s">
        <v>397</v>
      </c>
      <c r="L4159" s="1" t="s">
        <v>55</v>
      </c>
      <c r="M4159" s="1" t="s">
        <v>56</v>
      </c>
      <c r="N4159" s="1" t="s">
        <v>276</v>
      </c>
      <c r="O4159" s="1" t="s">
        <v>103</v>
      </c>
      <c r="P4159" s="1" t="s">
        <v>103</v>
      </c>
      <c r="R4159" s="1" t="s">
        <v>67</v>
      </c>
      <c r="T4159" s="1" t="s">
        <v>2059</v>
      </c>
      <c r="U4159" s="1" t="s">
        <v>59</v>
      </c>
      <c r="X4159" s="1" t="s">
        <v>60</v>
      </c>
      <c r="AD4159" s="1" t="s">
        <v>60</v>
      </c>
      <c r="AT4159" s="1" t="s">
        <v>399</v>
      </c>
      <c r="AU4159" s="1" t="s">
        <v>399</v>
      </c>
      <c r="AV4159" s="1" t="s">
        <v>168</v>
      </c>
      <c r="AW4159" s="3" t="str">
        <f t="shared" si="1"/>
        <v>Other</v>
      </c>
      <c r="AX4159" s="3" t="str">
        <f t="array" ref="AX4159">TEXTJOIN(", ", TRUE, IF(X4159:AS4159="Y", X$1:AS$1, IF(X4159:AS4159&lt;&gt;"", X$1:AS$1 &amp; ": " &amp; X4159:AS4159, "")))
</f>
        <v>Heroin, Ethanol</v>
      </c>
    </row>
    <row r="4160">
      <c r="A4160" s="2">
        <v>42587.0</v>
      </c>
      <c r="B4160" s="1" t="s">
        <v>50</v>
      </c>
      <c r="C4160" s="1">
        <v>24.0</v>
      </c>
      <c r="D4160" s="1" t="s">
        <v>51</v>
      </c>
      <c r="E4160" s="1" t="s">
        <v>63</v>
      </c>
      <c r="G4160" s="1" t="s">
        <v>143</v>
      </c>
      <c r="H4160" s="1" t="s">
        <v>91</v>
      </c>
      <c r="I4160" s="1" t="s">
        <v>55</v>
      </c>
      <c r="J4160" s="1" t="s">
        <v>143</v>
      </c>
      <c r="M4160" s="1" t="s">
        <v>56</v>
      </c>
      <c r="N4160" s="1" t="s">
        <v>276</v>
      </c>
      <c r="O4160" s="1" t="s">
        <v>143</v>
      </c>
      <c r="R4160" s="1" t="s">
        <v>56</v>
      </c>
      <c r="T4160" s="1" t="s">
        <v>4694</v>
      </c>
      <c r="U4160" s="1" t="s">
        <v>59</v>
      </c>
      <c r="W4160" s="1" t="s">
        <v>60</v>
      </c>
      <c r="X4160" s="1" t="s">
        <v>60</v>
      </c>
      <c r="Y4160" s="1" t="s">
        <v>60</v>
      </c>
      <c r="Z4160" s="1" t="s">
        <v>60</v>
      </c>
      <c r="AP4160" s="1" t="s">
        <v>60</v>
      </c>
      <c r="AR4160" s="1" t="s">
        <v>60</v>
      </c>
      <c r="AT4160" s="1" t="s">
        <v>145</v>
      </c>
      <c r="AU4160" s="1" t="s">
        <v>145</v>
      </c>
      <c r="AV4160" s="1" t="s">
        <v>146</v>
      </c>
      <c r="AW4160" s="3" t="str">
        <f t="shared" si="1"/>
        <v>Other</v>
      </c>
      <c r="AX4160" s="3" t="str">
        <f t="array" ref="AX4160">TEXTJOIN(", ", TRUE, IF(X4160:AS4160="Y", X$1:AS$1, IF(X4160:AS4160&lt;&gt;"", X$1:AS$1 &amp; ": " &amp; X4160:AS4160, "")))
</f>
        <v>Heroin, Cocaine, Fentanyl, Heroin/Morph/Codeine, Any Opioid</v>
      </c>
    </row>
    <row r="4161">
      <c r="A4161" s="2">
        <v>41649.0</v>
      </c>
      <c r="B4161" s="1" t="s">
        <v>50</v>
      </c>
      <c r="C4161" s="1">
        <v>32.0</v>
      </c>
      <c r="D4161" s="1" t="s">
        <v>51</v>
      </c>
      <c r="E4161" s="1" t="s">
        <v>63</v>
      </c>
      <c r="G4161" s="1" t="s">
        <v>290</v>
      </c>
      <c r="J4161" s="1" t="s">
        <v>290</v>
      </c>
      <c r="L4161" s="1" t="s">
        <v>55</v>
      </c>
      <c r="M4161" s="1" t="s">
        <v>56</v>
      </c>
      <c r="N4161" s="1" t="s">
        <v>104</v>
      </c>
      <c r="O4161" s="1" t="s">
        <v>91</v>
      </c>
      <c r="R4161" s="1" t="s">
        <v>67</v>
      </c>
      <c r="T4161" s="1" t="s">
        <v>308</v>
      </c>
      <c r="U4161" s="1" t="s">
        <v>59</v>
      </c>
      <c r="AG4161" s="1" t="s">
        <v>60</v>
      </c>
      <c r="AT4161" s="1" t="s">
        <v>292</v>
      </c>
      <c r="AU4161" s="1" t="s">
        <v>292</v>
      </c>
      <c r="AV4161" s="1" t="s">
        <v>111</v>
      </c>
      <c r="AW4161" s="3" t="str">
        <f t="shared" si="1"/>
        <v>Other</v>
      </c>
      <c r="AX4161" s="3" t="str">
        <f t="array" ref="AX4161">TEXTJOIN(", ", TRUE, IF(X4161:AS4161="Y", X$1:AS$1, IF(X4161:AS4161&lt;&gt;"", X$1:AS$1 &amp; ": " &amp; X4161:AS4161, "")))
</f>
        <v>Methadone</v>
      </c>
    </row>
    <row r="4162">
      <c r="A4162" s="2">
        <v>44041.0</v>
      </c>
      <c r="B4162" s="1" t="s">
        <v>50</v>
      </c>
      <c r="C4162" s="1">
        <v>53.0</v>
      </c>
      <c r="D4162" s="1" t="s">
        <v>51</v>
      </c>
      <c r="E4162" s="1" t="s">
        <v>63</v>
      </c>
      <c r="G4162" s="1" t="s">
        <v>116</v>
      </c>
      <c r="H4162" s="1" t="s">
        <v>103</v>
      </c>
      <c r="I4162" s="1" t="s">
        <v>55</v>
      </c>
      <c r="J4162" s="1" t="s">
        <v>256</v>
      </c>
      <c r="K4162" s="1" t="s">
        <v>103</v>
      </c>
      <c r="L4162" s="1" t="s">
        <v>55</v>
      </c>
      <c r="M4162" s="1" t="s">
        <v>522</v>
      </c>
      <c r="N4162" s="1" t="s">
        <v>66</v>
      </c>
      <c r="O4162" s="1" t="s">
        <v>256</v>
      </c>
      <c r="P4162" s="1" t="s">
        <v>103</v>
      </c>
      <c r="Q4162" s="1" t="s">
        <v>55</v>
      </c>
      <c r="R4162" s="1" t="s">
        <v>67</v>
      </c>
      <c r="T4162" s="1" t="s">
        <v>4695</v>
      </c>
      <c r="U4162" s="1" t="s">
        <v>59</v>
      </c>
      <c r="Y4162" s="1" t="s">
        <v>60</v>
      </c>
      <c r="Z4162" s="1" t="s">
        <v>60</v>
      </c>
      <c r="AJ4162" s="1" t="s">
        <v>60</v>
      </c>
      <c r="AR4162" s="1" t="s">
        <v>60</v>
      </c>
      <c r="AT4162" s="1" t="s">
        <v>122</v>
      </c>
      <c r="AU4162" s="1" t="s">
        <v>282</v>
      </c>
      <c r="AV4162" s="1" t="s">
        <v>260</v>
      </c>
      <c r="AW4162" s="3" t="str">
        <f t="shared" si="1"/>
        <v>Other</v>
      </c>
      <c r="AX4162" s="3" t="str">
        <f t="array" ref="AX4162">TEXTJOIN(", ", TRUE, IF(X4162:AS4162="Y", X$1:AS$1, IF(X4162:AS4162&lt;&gt;"", X$1:AS$1 &amp; ": " &amp; X4162:AS4162, "")))
</f>
        <v>Cocaine, Fentanyl, Tramad, Any Opioid</v>
      </c>
    </row>
    <row r="4163">
      <c r="A4163" s="2">
        <v>41539.0</v>
      </c>
      <c r="B4163" s="1" t="s">
        <v>50</v>
      </c>
      <c r="C4163" s="1">
        <v>46.0</v>
      </c>
      <c r="D4163" s="1" t="s">
        <v>51</v>
      </c>
      <c r="E4163" s="1" t="s">
        <v>63</v>
      </c>
      <c r="F4163" s="1" t="s">
        <v>137</v>
      </c>
      <c r="G4163" s="1" t="s">
        <v>185</v>
      </c>
      <c r="H4163" s="1" t="s">
        <v>91</v>
      </c>
      <c r="J4163" s="1" t="s">
        <v>185</v>
      </c>
      <c r="L4163" s="1" t="s">
        <v>55</v>
      </c>
      <c r="M4163" s="1" t="s">
        <v>56</v>
      </c>
      <c r="N4163" s="1" t="s">
        <v>104</v>
      </c>
      <c r="O4163" s="1" t="s">
        <v>185</v>
      </c>
      <c r="P4163" s="1" t="s">
        <v>91</v>
      </c>
      <c r="R4163" s="1" t="s">
        <v>56</v>
      </c>
      <c r="T4163" s="1" t="s">
        <v>4696</v>
      </c>
      <c r="U4163" s="1" t="s">
        <v>59</v>
      </c>
      <c r="AB4163" s="1" t="s">
        <v>60</v>
      </c>
      <c r="AF4163" s="1" t="s">
        <v>60</v>
      </c>
      <c r="AT4163" s="1" t="s">
        <v>188</v>
      </c>
      <c r="AU4163" s="1" t="s">
        <v>188</v>
      </c>
      <c r="AV4163" s="1" t="s">
        <v>189</v>
      </c>
      <c r="AW4163" s="3" t="str">
        <f t="shared" si="1"/>
        <v>Other</v>
      </c>
      <c r="AX4163" s="3" t="str">
        <f t="array" ref="AX4163">TEXTJOIN(", ", TRUE, IF(X4163:AS4163="Y", X$1:AS$1, IF(X4163:AS4163&lt;&gt;"", X$1:AS$1 &amp; ": " &amp; X4163:AS4163, "")))
</f>
        <v>Oxycodone, Benzodiazepine</v>
      </c>
    </row>
    <row r="4164">
      <c r="A4164" s="4">
        <v>41570.0</v>
      </c>
      <c r="B4164" s="1" t="s">
        <v>50</v>
      </c>
      <c r="C4164" s="1">
        <v>41.0</v>
      </c>
      <c r="D4164" s="1" t="s">
        <v>51</v>
      </c>
      <c r="E4164" s="1" t="s">
        <v>63</v>
      </c>
      <c r="G4164" s="1" t="s">
        <v>82</v>
      </c>
      <c r="H4164" s="1" t="s">
        <v>54</v>
      </c>
      <c r="J4164" s="1" t="s">
        <v>65</v>
      </c>
      <c r="L4164" s="1" t="s">
        <v>55</v>
      </c>
      <c r="M4164" s="1" t="s">
        <v>56</v>
      </c>
      <c r="N4164" s="1" t="s">
        <v>113</v>
      </c>
      <c r="O4164" s="1" t="s">
        <v>82</v>
      </c>
      <c r="P4164" s="1" t="s">
        <v>54</v>
      </c>
      <c r="R4164" s="1" t="s">
        <v>56</v>
      </c>
      <c r="T4164" s="1" t="s">
        <v>4697</v>
      </c>
      <c r="U4164" s="1" t="s">
        <v>59</v>
      </c>
      <c r="Y4164" s="1" t="s">
        <v>60</v>
      </c>
      <c r="Z4164" s="1" t="s">
        <v>60</v>
      </c>
      <c r="AT4164" s="1" t="s">
        <v>329</v>
      </c>
      <c r="AU4164" s="1" t="s">
        <v>410</v>
      </c>
      <c r="AV4164" s="1" t="s">
        <v>85</v>
      </c>
      <c r="AW4164" s="3" t="str">
        <f t="shared" si="1"/>
        <v>Other</v>
      </c>
      <c r="AX4164" s="3" t="str">
        <f t="array" ref="AX4164">TEXTJOIN(", ", TRUE, IF(X4164:AS4164="Y", X$1:AS$1, IF(X4164:AS4164&lt;&gt;"", X$1:AS$1 &amp; ": " &amp; X4164:AS4164, "")))
</f>
        <v>Cocaine, Fentanyl</v>
      </c>
    </row>
    <row r="4165">
      <c r="A4165" s="2">
        <v>43074.0</v>
      </c>
      <c r="B4165" s="1" t="s">
        <v>86</v>
      </c>
      <c r="C4165" s="1">
        <v>41.0</v>
      </c>
      <c r="D4165" s="1" t="s">
        <v>76</v>
      </c>
      <c r="E4165" s="1" t="s">
        <v>52</v>
      </c>
      <c r="G4165" s="1" t="s">
        <v>103</v>
      </c>
      <c r="H4165" s="1" t="s">
        <v>103</v>
      </c>
      <c r="I4165" s="1" t="s">
        <v>55</v>
      </c>
      <c r="J4165" s="1" t="s">
        <v>103</v>
      </c>
      <c r="K4165" s="1" t="s">
        <v>103</v>
      </c>
      <c r="L4165" s="1" t="s">
        <v>55</v>
      </c>
      <c r="M4165" s="1" t="s">
        <v>56</v>
      </c>
      <c r="N4165" s="1" t="s">
        <v>93</v>
      </c>
      <c r="O4165" s="1" t="s">
        <v>103</v>
      </c>
      <c r="P4165" s="1" t="s">
        <v>103</v>
      </c>
      <c r="Q4165" s="1" t="s">
        <v>55</v>
      </c>
      <c r="R4165" s="1" t="s">
        <v>67</v>
      </c>
      <c r="T4165" s="1" t="s">
        <v>58</v>
      </c>
      <c r="U4165" s="1" t="s">
        <v>59</v>
      </c>
      <c r="Y4165" s="1" t="s">
        <v>60</v>
      </c>
      <c r="AT4165" s="1" t="s">
        <v>167</v>
      </c>
      <c r="AU4165" s="1" t="s">
        <v>167</v>
      </c>
      <c r="AV4165" s="1" t="s">
        <v>168</v>
      </c>
      <c r="AW4165" s="3" t="str">
        <f t="shared" si="1"/>
        <v>Other</v>
      </c>
      <c r="AX4165" s="3" t="str">
        <f t="array" ref="AX4165">TEXTJOIN(", ", TRUE, IF(X4165:AS4165="Y", X$1:AS$1, IF(X4165:AS4165&lt;&gt;"", X$1:AS$1 &amp; ": " &amp; X4165:AS4165, "")))
</f>
        <v>Cocaine</v>
      </c>
    </row>
    <row r="4166">
      <c r="A4166" s="2">
        <v>41612.0</v>
      </c>
      <c r="B4166" s="1" t="s">
        <v>50</v>
      </c>
      <c r="C4166" s="1">
        <v>48.0</v>
      </c>
      <c r="D4166" s="1" t="s">
        <v>51</v>
      </c>
      <c r="E4166" s="1" t="s">
        <v>63</v>
      </c>
      <c r="G4166" s="1" t="s">
        <v>4698</v>
      </c>
      <c r="H4166" s="1" t="s">
        <v>644</v>
      </c>
      <c r="M4166" s="1" t="s">
        <v>118</v>
      </c>
      <c r="N4166" s="1" t="s">
        <v>276</v>
      </c>
      <c r="O4166" s="1" t="s">
        <v>352</v>
      </c>
      <c r="P4166" s="1" t="s">
        <v>54</v>
      </c>
      <c r="R4166" s="1" t="s">
        <v>67</v>
      </c>
      <c r="T4166" s="1" t="s">
        <v>2498</v>
      </c>
      <c r="U4166" s="1" t="s">
        <v>59</v>
      </c>
      <c r="X4166" s="1" t="s">
        <v>60</v>
      </c>
      <c r="AD4166" s="1" t="s">
        <v>60</v>
      </c>
      <c r="AF4166" s="1" t="s">
        <v>60</v>
      </c>
      <c r="AT4166" s="1" t="s">
        <v>4699</v>
      </c>
      <c r="AU4166" s="1" t="s">
        <v>62</v>
      </c>
      <c r="AV4166" s="1" t="s">
        <v>355</v>
      </c>
      <c r="AW4166" s="3" t="str">
        <f t="shared" si="1"/>
        <v>Other</v>
      </c>
      <c r="AX4166" s="3" t="str">
        <f t="array" ref="AX4166">TEXTJOIN(", ", TRUE, IF(X4166:AS4166="Y", X$1:AS$1, IF(X4166:AS4166&lt;&gt;"", X$1:AS$1 &amp; ": " &amp; X4166:AS4166, "")))
</f>
        <v>Heroin, Ethanol, Benzodiazepine</v>
      </c>
    </row>
    <row r="4167">
      <c r="A4167" s="2">
        <v>42460.0</v>
      </c>
      <c r="B4167" s="1" t="s">
        <v>50</v>
      </c>
      <c r="C4167" s="1">
        <v>23.0</v>
      </c>
      <c r="D4167" s="1" t="s">
        <v>51</v>
      </c>
      <c r="E4167" s="1" t="s">
        <v>63</v>
      </c>
      <c r="G4167" s="1" t="s">
        <v>3584</v>
      </c>
      <c r="H4167" s="1" t="s">
        <v>644</v>
      </c>
      <c r="I4167" s="1" t="s">
        <v>342</v>
      </c>
      <c r="J4167" s="1" t="s">
        <v>3584</v>
      </c>
      <c r="M4167" s="1" t="s">
        <v>56</v>
      </c>
      <c r="N4167" s="1" t="s">
        <v>276</v>
      </c>
      <c r="O4167" s="1" t="s">
        <v>201</v>
      </c>
      <c r="R4167" s="1" t="s">
        <v>67</v>
      </c>
      <c r="T4167" s="1" t="s">
        <v>2251</v>
      </c>
      <c r="U4167" s="1" t="s">
        <v>59</v>
      </c>
      <c r="X4167" s="1" t="s">
        <v>60</v>
      </c>
      <c r="Z4167" s="1" t="s">
        <v>60</v>
      </c>
      <c r="AP4167" s="1" t="s">
        <v>60</v>
      </c>
      <c r="AR4167" s="1" t="s">
        <v>60</v>
      </c>
      <c r="AV4167" s="1" t="s">
        <v>206</v>
      </c>
      <c r="AW4167" s="3" t="str">
        <f t="shared" si="1"/>
        <v>Other</v>
      </c>
      <c r="AX4167" s="3" t="str">
        <f t="array" ref="AX4167">TEXTJOIN(", ", TRUE, IF(X4167:AS4167="Y", X$1:AS$1, IF(X4167:AS4167&lt;&gt;"", X$1:AS$1 &amp; ": " &amp; X4167:AS4167, "")))
</f>
        <v>Heroin, Fentanyl, Heroin/Morph/Codeine, Any Opioid</v>
      </c>
    </row>
    <row r="4168">
      <c r="A4168" s="4">
        <v>42306.0</v>
      </c>
      <c r="B4168" s="1" t="s">
        <v>86</v>
      </c>
      <c r="C4168" s="1">
        <v>29.0</v>
      </c>
      <c r="D4168" s="1" t="s">
        <v>51</v>
      </c>
      <c r="E4168" s="1" t="s">
        <v>63</v>
      </c>
      <c r="G4168" s="1" t="s">
        <v>262</v>
      </c>
      <c r="H4168" s="1" t="s">
        <v>263</v>
      </c>
      <c r="I4168" s="1" t="s">
        <v>55</v>
      </c>
      <c r="J4168" s="1" t="s">
        <v>262</v>
      </c>
      <c r="M4168" s="1" t="s">
        <v>193</v>
      </c>
      <c r="O4168" s="1" t="s">
        <v>262</v>
      </c>
      <c r="P4168" s="1" t="s">
        <v>263</v>
      </c>
      <c r="Q4168" s="1" t="s">
        <v>55</v>
      </c>
      <c r="R4168" s="1" t="s">
        <v>44</v>
      </c>
      <c r="T4168" s="1" t="s">
        <v>78</v>
      </c>
      <c r="U4168" s="1" t="s">
        <v>59</v>
      </c>
      <c r="W4168" s="1" t="s">
        <v>60</v>
      </c>
      <c r="X4168" s="1" t="s">
        <v>60</v>
      </c>
      <c r="AP4168" s="1" t="s">
        <v>60</v>
      </c>
      <c r="AR4168" s="1" t="s">
        <v>60</v>
      </c>
      <c r="AT4168" s="1" t="s">
        <v>556</v>
      </c>
      <c r="AU4168" s="1" t="s">
        <v>556</v>
      </c>
      <c r="AV4168" s="1" t="s">
        <v>266</v>
      </c>
      <c r="AW4168" s="3" t="str">
        <f t="shared" si="1"/>
        <v>Other</v>
      </c>
      <c r="AX4168" s="3" t="str">
        <f t="array" ref="AX4168">TEXTJOIN(", ", TRUE, IF(X4168:AS4168="Y", X$1:AS$1, IF(X4168:AS4168&lt;&gt;"", X$1:AS$1 &amp; ": " &amp; X4168:AS4168, "")))
</f>
        <v>Heroin, Heroin/Morph/Codeine, Any Opioid</v>
      </c>
    </row>
    <row r="4169">
      <c r="A4169" s="2">
        <v>43702.0</v>
      </c>
      <c r="B4169" s="1" t="s">
        <v>50</v>
      </c>
      <c r="C4169" s="1">
        <v>69.0</v>
      </c>
      <c r="D4169" s="1" t="s">
        <v>76</v>
      </c>
      <c r="E4169" s="1" t="s">
        <v>63</v>
      </c>
      <c r="G4169" s="1" t="s">
        <v>2102</v>
      </c>
      <c r="H4169" s="1" t="s">
        <v>299</v>
      </c>
      <c r="I4169" s="1" t="s">
        <v>55</v>
      </c>
      <c r="J4169" s="1" t="s">
        <v>2102</v>
      </c>
      <c r="K4169" s="1" t="s">
        <v>299</v>
      </c>
      <c r="L4169" s="1" t="s">
        <v>55</v>
      </c>
      <c r="M4169" s="1" t="s">
        <v>56</v>
      </c>
      <c r="N4169" s="1" t="s">
        <v>1330</v>
      </c>
      <c r="O4169" s="1" t="s">
        <v>863</v>
      </c>
      <c r="P4169" s="1" t="s">
        <v>299</v>
      </c>
      <c r="Q4169" s="1" t="s">
        <v>55</v>
      </c>
      <c r="R4169" s="1" t="s">
        <v>67</v>
      </c>
      <c r="T4169" s="1" t="s">
        <v>4700</v>
      </c>
      <c r="U4169" s="1" t="s">
        <v>59</v>
      </c>
      <c r="AE4169" s="1" t="s">
        <v>60</v>
      </c>
      <c r="AK4169" s="1" t="s">
        <v>60</v>
      </c>
      <c r="AR4169" s="1" t="s">
        <v>60</v>
      </c>
      <c r="AT4169" s="1" t="s">
        <v>2104</v>
      </c>
      <c r="AU4169" s="1" t="s">
        <v>2104</v>
      </c>
      <c r="AV4169" s="1" t="s">
        <v>865</v>
      </c>
      <c r="AW4169" s="3" t="str">
        <f t="shared" si="1"/>
        <v>Other</v>
      </c>
      <c r="AX4169" s="3" t="str">
        <f t="array" ref="AX4169">TEXTJOIN(", ", TRUE, IF(X4169:AS4169="Y", X$1:AS$1, IF(X4169:AS4169&lt;&gt;"", X$1:AS$1 &amp; ": " &amp; X4169:AS4169, "")))
</f>
        <v>Hydrocodone, Hydromorphone, Any Opioid</v>
      </c>
    </row>
    <row r="4170">
      <c r="A4170" s="2">
        <v>42941.0</v>
      </c>
      <c r="B4170" s="1" t="s">
        <v>86</v>
      </c>
      <c r="C4170" s="1">
        <v>58.0</v>
      </c>
      <c r="D4170" s="1" t="s">
        <v>51</v>
      </c>
      <c r="E4170" s="1" t="s">
        <v>63</v>
      </c>
      <c r="G4170" s="1" t="s">
        <v>352</v>
      </c>
      <c r="H4170" s="1" t="s">
        <v>54</v>
      </c>
      <c r="I4170" s="1" t="s">
        <v>55</v>
      </c>
      <c r="J4170" s="1" t="s">
        <v>352</v>
      </c>
      <c r="K4170" s="1" t="s">
        <v>54</v>
      </c>
      <c r="L4170" s="1" t="s">
        <v>55</v>
      </c>
      <c r="M4170" s="1" t="s">
        <v>56</v>
      </c>
      <c r="N4170" s="1" t="s">
        <v>136</v>
      </c>
      <c r="O4170" s="1" t="s">
        <v>352</v>
      </c>
      <c r="P4170" s="1" t="s">
        <v>54</v>
      </c>
      <c r="Q4170" s="1" t="s">
        <v>55</v>
      </c>
      <c r="R4170" s="1" t="s">
        <v>56</v>
      </c>
      <c r="T4170" s="1" t="s">
        <v>4701</v>
      </c>
      <c r="U4170" s="1" t="s">
        <v>59</v>
      </c>
      <c r="Y4170" s="1" t="s">
        <v>60</v>
      </c>
      <c r="Z4170" s="1" t="s">
        <v>60</v>
      </c>
      <c r="AT4170" s="1" t="s">
        <v>354</v>
      </c>
      <c r="AU4170" s="1" t="s">
        <v>354</v>
      </c>
      <c r="AV4170" s="1" t="s">
        <v>355</v>
      </c>
      <c r="AW4170" s="3" t="str">
        <f t="shared" si="1"/>
        <v>Other</v>
      </c>
      <c r="AX4170" s="3" t="str">
        <f t="array" ref="AX4170">TEXTJOIN(", ", TRUE, IF(X4170:AS4170="Y", X$1:AS$1, IF(X4170:AS4170&lt;&gt;"", X$1:AS$1 &amp; ": " &amp; X4170:AS4170, "")))
</f>
        <v>Cocaine, Fentanyl</v>
      </c>
    </row>
    <row r="4171">
      <c r="A4171" s="2">
        <v>43182.0</v>
      </c>
      <c r="B4171" s="1" t="s">
        <v>50</v>
      </c>
      <c r="C4171" s="1">
        <v>50.0</v>
      </c>
      <c r="D4171" s="1" t="s">
        <v>76</v>
      </c>
      <c r="E4171" s="1" t="s">
        <v>63</v>
      </c>
      <c r="G4171" s="1" t="s">
        <v>82</v>
      </c>
      <c r="H4171" s="1" t="s">
        <v>54</v>
      </c>
      <c r="I4171" s="1" t="s">
        <v>55</v>
      </c>
      <c r="J4171" s="1" t="s">
        <v>82</v>
      </c>
      <c r="K4171" s="1" t="s">
        <v>54</v>
      </c>
      <c r="M4171" s="1" t="s">
        <v>56</v>
      </c>
      <c r="N4171" s="1" t="s">
        <v>136</v>
      </c>
      <c r="O4171" s="1" t="s">
        <v>82</v>
      </c>
      <c r="P4171" s="1" t="s">
        <v>54</v>
      </c>
      <c r="Q4171" s="1" t="s">
        <v>55</v>
      </c>
      <c r="R4171" s="1" t="s">
        <v>56</v>
      </c>
      <c r="T4171" s="1" t="s">
        <v>4702</v>
      </c>
      <c r="U4171" s="1" t="s">
        <v>59</v>
      </c>
      <c r="Z4171" s="1" t="s">
        <v>60</v>
      </c>
      <c r="AD4171" s="1" t="s">
        <v>60</v>
      </c>
      <c r="AF4171" s="1" t="s">
        <v>60</v>
      </c>
      <c r="AR4171" s="1" t="s">
        <v>60</v>
      </c>
      <c r="AT4171" s="1" t="s">
        <v>329</v>
      </c>
      <c r="AU4171" s="1" t="s">
        <v>329</v>
      </c>
      <c r="AV4171" s="1" t="s">
        <v>85</v>
      </c>
      <c r="AW4171" s="3" t="str">
        <f t="shared" si="1"/>
        <v>Other</v>
      </c>
      <c r="AX4171" s="3" t="str">
        <f t="array" ref="AX4171">TEXTJOIN(", ", TRUE, IF(X4171:AS4171="Y", X$1:AS$1, IF(X4171:AS4171&lt;&gt;"", X$1:AS$1 &amp; ": " &amp; X4171:AS4171, "")))
</f>
        <v>Fentanyl, Ethanol, Benzodiazepine, Any Opioid</v>
      </c>
    </row>
    <row r="4172">
      <c r="A4172" s="2">
        <v>42492.0</v>
      </c>
      <c r="B4172" s="1" t="s">
        <v>50</v>
      </c>
      <c r="C4172" s="1">
        <v>37.0</v>
      </c>
      <c r="D4172" s="1" t="s">
        <v>51</v>
      </c>
      <c r="E4172" s="1" t="s">
        <v>63</v>
      </c>
      <c r="G4172" s="1" t="s">
        <v>116</v>
      </c>
      <c r="H4172" s="1" t="s">
        <v>103</v>
      </c>
      <c r="I4172" s="1" t="s">
        <v>55</v>
      </c>
      <c r="J4172" s="1" t="s">
        <v>117</v>
      </c>
      <c r="M4172" s="1" t="s">
        <v>118</v>
      </c>
      <c r="N4172" s="1" t="s">
        <v>276</v>
      </c>
      <c r="O4172" s="1" t="s">
        <v>116</v>
      </c>
      <c r="R4172" s="1" t="s">
        <v>56</v>
      </c>
      <c r="T4172" s="1" t="s">
        <v>78</v>
      </c>
      <c r="U4172" s="1" t="s">
        <v>59</v>
      </c>
      <c r="X4172" s="1" t="s">
        <v>60</v>
      </c>
      <c r="AP4172" s="1" t="s">
        <v>60</v>
      </c>
      <c r="AR4172" s="1" t="s">
        <v>60</v>
      </c>
      <c r="AT4172" s="1" t="s">
        <v>122</v>
      </c>
      <c r="AV4172" s="1" t="s">
        <v>139</v>
      </c>
      <c r="AW4172" s="3" t="str">
        <f t="shared" si="1"/>
        <v>Other</v>
      </c>
      <c r="AX4172" s="3" t="str">
        <f t="array" ref="AX4172">TEXTJOIN(", ", TRUE, IF(X4172:AS4172="Y", X$1:AS$1, IF(X4172:AS4172&lt;&gt;"", X$1:AS$1 &amp; ": " &amp; X4172:AS4172, "")))
</f>
        <v>Heroin, Heroin/Morph/Codeine, Any Opioid</v>
      </c>
    </row>
    <row r="4173">
      <c r="A4173" s="2">
        <v>42533.0</v>
      </c>
      <c r="B4173" s="1" t="s">
        <v>50</v>
      </c>
      <c r="C4173" s="1">
        <v>57.0</v>
      </c>
      <c r="D4173" s="1" t="s">
        <v>51</v>
      </c>
      <c r="E4173" s="1" t="s">
        <v>63</v>
      </c>
      <c r="F4173" s="1" t="s">
        <v>137</v>
      </c>
      <c r="G4173" s="1" t="s">
        <v>271</v>
      </c>
      <c r="H4173" s="1" t="s">
        <v>91</v>
      </c>
      <c r="I4173" s="1" t="s">
        <v>55</v>
      </c>
      <c r="J4173" s="1" t="s">
        <v>271</v>
      </c>
      <c r="M4173" s="1" t="s">
        <v>56</v>
      </c>
      <c r="N4173" s="1" t="s">
        <v>670</v>
      </c>
      <c r="O4173" s="1" t="s">
        <v>271</v>
      </c>
      <c r="R4173" s="1" t="s">
        <v>56</v>
      </c>
      <c r="T4173" s="1" t="s">
        <v>4703</v>
      </c>
      <c r="U4173" s="1" t="s">
        <v>59</v>
      </c>
      <c r="X4173" s="1" t="s">
        <v>60</v>
      </c>
      <c r="Y4173" s="1" t="s">
        <v>60</v>
      </c>
      <c r="Z4173" s="1" t="s">
        <v>60</v>
      </c>
      <c r="AP4173" s="1" t="s">
        <v>60</v>
      </c>
      <c r="AR4173" s="1" t="s">
        <v>60</v>
      </c>
      <c r="AT4173" s="1" t="s">
        <v>274</v>
      </c>
      <c r="AU4173" s="1" t="s">
        <v>274</v>
      </c>
      <c r="AV4173" s="1" t="s">
        <v>275</v>
      </c>
      <c r="AW4173" s="3" t="str">
        <f t="shared" si="1"/>
        <v>Other</v>
      </c>
      <c r="AX4173" s="3" t="str">
        <f t="array" ref="AX4173">TEXTJOIN(", ", TRUE, IF(X4173:AS4173="Y", X$1:AS$1, IF(X4173:AS4173&lt;&gt;"", X$1:AS$1 &amp; ": " &amp; X4173:AS4173, "")))
</f>
        <v>Heroin, Cocaine, Fentanyl, Heroin/Morph/Codeine, Any Opioid</v>
      </c>
    </row>
    <row r="4174">
      <c r="A4174" s="2">
        <v>44455.0</v>
      </c>
      <c r="B4174" s="1" t="s">
        <v>50</v>
      </c>
      <c r="C4174" s="1">
        <v>47.0</v>
      </c>
      <c r="D4174" s="1" t="s">
        <v>51</v>
      </c>
      <c r="E4174" s="1" t="s">
        <v>63</v>
      </c>
      <c r="G4174" s="1" t="s">
        <v>102</v>
      </c>
      <c r="H4174" s="1" t="s">
        <v>103</v>
      </c>
      <c r="I4174" s="1" t="s">
        <v>55</v>
      </c>
      <c r="J4174" s="1" t="s">
        <v>102</v>
      </c>
      <c r="K4174" s="1" t="s">
        <v>103</v>
      </c>
      <c r="L4174" s="1" t="s">
        <v>55</v>
      </c>
      <c r="M4174" s="1" t="s">
        <v>56</v>
      </c>
      <c r="N4174" s="1" t="s">
        <v>93</v>
      </c>
      <c r="O4174" s="1" t="s">
        <v>102</v>
      </c>
      <c r="P4174" s="1" t="s">
        <v>103</v>
      </c>
      <c r="Q4174" s="1" t="s">
        <v>55</v>
      </c>
      <c r="R4174" s="1" t="s">
        <v>56</v>
      </c>
      <c r="T4174" s="1" t="s">
        <v>4704</v>
      </c>
      <c r="U4174" s="1" t="s">
        <v>59</v>
      </c>
      <c r="V4174" s="1" t="s">
        <v>2806</v>
      </c>
      <c r="Z4174" s="1" t="s">
        <v>60</v>
      </c>
      <c r="AF4174" s="1" t="s">
        <v>60</v>
      </c>
      <c r="AR4174" s="1" t="s">
        <v>60</v>
      </c>
      <c r="AS4174" s="1" t="s">
        <v>182</v>
      </c>
      <c r="AT4174" s="1" t="s">
        <v>106</v>
      </c>
      <c r="AU4174" s="1" t="s">
        <v>106</v>
      </c>
      <c r="AV4174" s="1" t="s">
        <v>107</v>
      </c>
      <c r="AW4174" s="3" t="str">
        <f t="shared" si="1"/>
        <v>Other</v>
      </c>
      <c r="AX4174" s="3" t="str">
        <f t="array" ref="AX4174">TEXTJOIN(", ", TRUE, IF(X4174:AS4174="Y", X$1:AS$1, IF(X4174:AS4174&lt;&gt;"", X$1:AS$1 &amp; ": " &amp; X4174:AS4174, "")))
</f>
        <v>Fentanyl, Benzodiazepine, Any Opioid, Other: Bupren</v>
      </c>
    </row>
    <row r="4175">
      <c r="A4175" s="2">
        <v>41312.0</v>
      </c>
      <c r="B4175" s="1" t="s">
        <v>50</v>
      </c>
      <c r="C4175" s="1">
        <v>52.0</v>
      </c>
      <c r="D4175" s="1" t="s">
        <v>51</v>
      </c>
      <c r="E4175" s="1" t="s">
        <v>63</v>
      </c>
      <c r="G4175" s="1" t="s">
        <v>226</v>
      </c>
      <c r="H4175" s="1" t="s">
        <v>103</v>
      </c>
      <c r="J4175" s="1" t="s">
        <v>82</v>
      </c>
      <c r="L4175" s="1" t="s">
        <v>55</v>
      </c>
      <c r="M4175" s="1" t="s">
        <v>595</v>
      </c>
      <c r="N4175" s="1" t="s">
        <v>66</v>
      </c>
      <c r="O4175" s="1" t="s">
        <v>82</v>
      </c>
      <c r="P4175" s="1" t="s">
        <v>54</v>
      </c>
      <c r="R4175" s="1" t="s">
        <v>44</v>
      </c>
      <c r="S4175" s="1" t="s">
        <v>4705</v>
      </c>
      <c r="T4175" s="1" t="s">
        <v>729</v>
      </c>
      <c r="U4175" s="1" t="s">
        <v>59</v>
      </c>
      <c r="Y4175" s="1" t="s">
        <v>60</v>
      </c>
      <c r="AT4175" s="1" t="s">
        <v>228</v>
      </c>
      <c r="AU4175" s="1" t="s">
        <v>329</v>
      </c>
      <c r="AV4175" s="1" t="s">
        <v>85</v>
      </c>
      <c r="AW4175" s="3" t="str">
        <f t="shared" si="1"/>
        <v>Other</v>
      </c>
      <c r="AX4175" s="3" t="str">
        <f t="array" ref="AX4175">TEXTJOIN(", ", TRUE, IF(X4175:AS4175="Y", X$1:AS$1, IF(X4175:AS4175&lt;&gt;"", X$1:AS$1 &amp; ": " &amp; X4175:AS4175, "")))
</f>
        <v>Cocaine</v>
      </c>
    </row>
    <row r="4176">
      <c r="A4176" s="2">
        <v>44047.0</v>
      </c>
      <c r="B4176" s="1" t="s">
        <v>50</v>
      </c>
      <c r="C4176" s="1">
        <v>43.0</v>
      </c>
      <c r="D4176" s="1" t="s">
        <v>51</v>
      </c>
      <c r="E4176" s="1" t="s">
        <v>63</v>
      </c>
      <c r="G4176" s="1" t="s">
        <v>91</v>
      </c>
      <c r="H4176" s="1" t="s">
        <v>91</v>
      </c>
      <c r="I4176" s="1" t="s">
        <v>55</v>
      </c>
      <c r="J4176" s="1" t="s">
        <v>91</v>
      </c>
      <c r="K4176" s="1" t="s">
        <v>91</v>
      </c>
      <c r="L4176" s="1" t="s">
        <v>55</v>
      </c>
      <c r="M4176" s="1" t="s">
        <v>4557</v>
      </c>
      <c r="N4176" s="1" t="s">
        <v>136</v>
      </c>
      <c r="O4176" s="1" t="s">
        <v>91</v>
      </c>
      <c r="P4176" s="1" t="s">
        <v>91</v>
      </c>
      <c r="Q4176" s="1" t="s">
        <v>55</v>
      </c>
      <c r="R4176" s="1" t="s">
        <v>44</v>
      </c>
      <c r="T4176" s="1" t="s">
        <v>4706</v>
      </c>
      <c r="U4176" s="1" t="s">
        <v>59</v>
      </c>
      <c r="Y4176" s="1" t="s">
        <v>60</v>
      </c>
      <c r="Z4176" s="1" t="s">
        <v>60</v>
      </c>
      <c r="AD4176" s="1" t="s">
        <v>60</v>
      </c>
      <c r="AR4176" s="1" t="s">
        <v>60</v>
      </c>
      <c r="AT4176" s="1" t="s">
        <v>110</v>
      </c>
      <c r="AU4176" s="1" t="s">
        <v>110</v>
      </c>
      <c r="AV4176" s="1" t="s">
        <v>111</v>
      </c>
      <c r="AW4176" s="3" t="str">
        <f t="shared" si="1"/>
        <v>Other</v>
      </c>
      <c r="AX4176" s="3" t="str">
        <f t="array" ref="AX4176">TEXTJOIN(", ", TRUE, IF(X4176:AS4176="Y", X$1:AS$1, IF(X4176:AS4176&lt;&gt;"", X$1:AS$1 &amp; ": " &amp; X4176:AS4176, "")))
</f>
        <v>Cocaine, Fentanyl, Ethanol, Any Opioid</v>
      </c>
    </row>
    <row r="4177">
      <c r="A4177" s="2">
        <v>41416.0</v>
      </c>
      <c r="B4177" s="1" t="s">
        <v>50</v>
      </c>
      <c r="C4177" s="1">
        <v>48.0</v>
      </c>
      <c r="D4177" s="1" t="s">
        <v>76</v>
      </c>
      <c r="E4177" s="1" t="s">
        <v>52</v>
      </c>
      <c r="G4177" s="1" t="s">
        <v>216</v>
      </c>
      <c r="H4177" s="1" t="s">
        <v>103</v>
      </c>
      <c r="J4177" s="1" t="s">
        <v>216</v>
      </c>
      <c r="L4177" s="1" t="s">
        <v>55</v>
      </c>
      <c r="M4177" s="1" t="s">
        <v>56</v>
      </c>
      <c r="N4177" s="1" t="s">
        <v>104</v>
      </c>
      <c r="O4177" s="1" t="s">
        <v>216</v>
      </c>
      <c r="P4177" s="1" t="s">
        <v>103</v>
      </c>
      <c r="R4177" s="1" t="s">
        <v>56</v>
      </c>
      <c r="T4177" s="1" t="s">
        <v>308</v>
      </c>
      <c r="U4177" s="1" t="s">
        <v>59</v>
      </c>
      <c r="AG4177" s="1" t="s">
        <v>60</v>
      </c>
      <c r="AT4177" s="1" t="s">
        <v>218</v>
      </c>
      <c r="AU4177" s="1" t="s">
        <v>218</v>
      </c>
      <c r="AV4177" s="1" t="s">
        <v>317</v>
      </c>
      <c r="AW4177" s="3" t="str">
        <f t="shared" si="1"/>
        <v>Other</v>
      </c>
      <c r="AX4177" s="3" t="str">
        <f t="array" ref="AX4177">TEXTJOIN(", ", TRUE, IF(X4177:AS4177="Y", X$1:AS$1, IF(X4177:AS4177&lt;&gt;"", X$1:AS$1 &amp; ": " &amp; X4177:AS4177, "")))
</f>
        <v>Methadone</v>
      </c>
    </row>
    <row r="4178">
      <c r="A4178" s="4">
        <v>44482.0</v>
      </c>
      <c r="B4178" s="1" t="s">
        <v>50</v>
      </c>
      <c r="C4178" s="1">
        <v>40.0</v>
      </c>
      <c r="D4178" s="1" t="s">
        <v>51</v>
      </c>
      <c r="E4178" s="1" t="s">
        <v>63</v>
      </c>
      <c r="G4178" s="1" t="s">
        <v>82</v>
      </c>
      <c r="H4178" s="1" t="s">
        <v>54</v>
      </c>
      <c r="I4178" s="1" t="s">
        <v>55</v>
      </c>
      <c r="J4178" s="1" t="s">
        <v>82</v>
      </c>
      <c r="K4178" s="1" t="s">
        <v>54</v>
      </c>
      <c r="L4178" s="1" t="s">
        <v>55</v>
      </c>
      <c r="M4178" s="1" t="s">
        <v>56</v>
      </c>
      <c r="N4178" s="1" t="s">
        <v>178</v>
      </c>
      <c r="O4178" s="1" t="s">
        <v>82</v>
      </c>
      <c r="P4178" s="1" t="s">
        <v>54</v>
      </c>
      <c r="Q4178" s="1" t="s">
        <v>55</v>
      </c>
      <c r="R4178" s="1" t="s">
        <v>56</v>
      </c>
      <c r="T4178" s="1" t="s">
        <v>4707</v>
      </c>
      <c r="U4178" s="1" t="s">
        <v>59</v>
      </c>
      <c r="Z4178" s="1" t="s">
        <v>60</v>
      </c>
      <c r="AD4178" s="1" t="s">
        <v>60</v>
      </c>
      <c r="AF4178" s="1" t="s">
        <v>60</v>
      </c>
      <c r="AR4178" s="1" t="s">
        <v>60</v>
      </c>
      <c r="AT4178" s="1" t="s">
        <v>329</v>
      </c>
      <c r="AU4178" s="1" t="s">
        <v>329</v>
      </c>
      <c r="AV4178" s="1" t="s">
        <v>85</v>
      </c>
      <c r="AW4178" s="3" t="str">
        <f t="shared" si="1"/>
        <v>Other</v>
      </c>
      <c r="AX4178" s="3" t="str">
        <f t="array" ref="AX4178">TEXTJOIN(", ", TRUE, IF(X4178:AS4178="Y", X$1:AS$1, IF(X4178:AS4178&lt;&gt;"", X$1:AS$1 &amp; ": " &amp; X4178:AS4178, "")))
</f>
        <v>Fentanyl, Ethanol, Benzodiazepine, Any Opioid</v>
      </c>
    </row>
    <row r="4179">
      <c r="A4179" s="2">
        <v>41683.0</v>
      </c>
      <c r="B4179" s="1" t="s">
        <v>50</v>
      </c>
      <c r="C4179" s="1">
        <v>44.0</v>
      </c>
      <c r="D4179" s="1" t="s">
        <v>51</v>
      </c>
      <c r="E4179" s="1" t="s">
        <v>63</v>
      </c>
      <c r="G4179" s="1" t="s">
        <v>65</v>
      </c>
      <c r="J4179" s="1" t="s">
        <v>65</v>
      </c>
      <c r="L4179" s="1" t="s">
        <v>55</v>
      </c>
      <c r="M4179" s="1" t="s">
        <v>56</v>
      </c>
      <c r="N4179" s="1" t="s">
        <v>119</v>
      </c>
      <c r="O4179" s="1" t="s">
        <v>65</v>
      </c>
      <c r="R4179" s="1" t="s">
        <v>67</v>
      </c>
      <c r="T4179" s="1" t="s">
        <v>4708</v>
      </c>
      <c r="U4179" s="1" t="s">
        <v>59</v>
      </c>
      <c r="X4179" s="1" t="s">
        <v>60</v>
      </c>
      <c r="Y4179" s="1" t="s">
        <v>60</v>
      </c>
      <c r="Z4179" s="1" t="s">
        <v>60</v>
      </c>
      <c r="AB4179" s="1" t="s">
        <v>60</v>
      </c>
      <c r="AF4179" s="1" t="s">
        <v>60</v>
      </c>
      <c r="AT4179" s="1" t="s">
        <v>410</v>
      </c>
      <c r="AU4179" s="1" t="s">
        <v>410</v>
      </c>
      <c r="AV4179" s="1" t="s">
        <v>150</v>
      </c>
      <c r="AW4179" s="3" t="str">
        <f t="shared" si="1"/>
        <v>Other</v>
      </c>
      <c r="AX4179" s="3" t="str">
        <f t="array" ref="AX4179">TEXTJOIN(", ", TRUE, IF(X4179:AS4179="Y", X$1:AS$1, IF(X4179:AS4179&lt;&gt;"", X$1:AS$1 &amp; ": " &amp; X4179:AS4179, "")))
</f>
        <v>Heroin, Cocaine, Fentanyl, Oxycodone, Benzodiazepine</v>
      </c>
    </row>
    <row r="4180">
      <c r="A4180" s="2">
        <v>44036.0</v>
      </c>
      <c r="B4180" s="1" t="s">
        <v>50</v>
      </c>
      <c r="C4180" s="1">
        <v>57.0</v>
      </c>
      <c r="D4180" s="1" t="s">
        <v>51</v>
      </c>
      <c r="E4180" s="1" t="s">
        <v>52</v>
      </c>
      <c r="J4180" s="1" t="s">
        <v>91</v>
      </c>
      <c r="K4180" s="1" t="s">
        <v>91</v>
      </c>
      <c r="L4180" s="1" t="s">
        <v>55</v>
      </c>
      <c r="M4180" s="1" t="s">
        <v>1122</v>
      </c>
      <c r="N4180" s="1" t="s">
        <v>178</v>
      </c>
      <c r="O4180" s="1" t="s">
        <v>91</v>
      </c>
      <c r="P4180" s="1" t="s">
        <v>91</v>
      </c>
      <c r="Q4180" s="1" t="s">
        <v>55</v>
      </c>
      <c r="R4180" s="1" t="s">
        <v>67</v>
      </c>
      <c r="T4180" s="1" t="s">
        <v>83</v>
      </c>
      <c r="U4180" s="1" t="s">
        <v>59</v>
      </c>
      <c r="V4180" s="1" t="s">
        <v>491</v>
      </c>
      <c r="Z4180" s="1" t="s">
        <v>60</v>
      </c>
      <c r="AR4180" s="1" t="s">
        <v>60</v>
      </c>
      <c r="AT4180" s="1" t="s">
        <v>62</v>
      </c>
      <c r="AU4180" s="1" t="s">
        <v>110</v>
      </c>
      <c r="AV4180" s="1" t="s">
        <v>111</v>
      </c>
      <c r="AW4180" s="3" t="str">
        <f t="shared" si="1"/>
        <v>Other</v>
      </c>
      <c r="AX4180" s="3" t="str">
        <f t="array" ref="AX4180">TEXTJOIN(", ", TRUE, IF(X4180:AS4180="Y", X$1:AS$1, IF(X4180:AS4180&lt;&gt;"", X$1:AS$1 &amp; ": " &amp; X4180:AS4180, "")))
</f>
        <v>Fentanyl, Any Opioid</v>
      </c>
    </row>
    <row r="4181">
      <c r="A4181" s="4">
        <v>44157.0</v>
      </c>
      <c r="B4181" s="1" t="s">
        <v>50</v>
      </c>
      <c r="C4181" s="1">
        <v>50.0</v>
      </c>
      <c r="D4181" s="1" t="s">
        <v>51</v>
      </c>
      <c r="E4181" s="1" t="s">
        <v>63</v>
      </c>
      <c r="G4181" s="1" t="s">
        <v>760</v>
      </c>
      <c r="H4181" s="1" t="s">
        <v>121</v>
      </c>
      <c r="I4181" s="1" t="s">
        <v>55</v>
      </c>
      <c r="J4181" s="1" t="s">
        <v>760</v>
      </c>
      <c r="K4181" s="1" t="s">
        <v>121</v>
      </c>
      <c r="L4181" s="1" t="s">
        <v>55</v>
      </c>
      <c r="M4181" s="1" t="s">
        <v>56</v>
      </c>
      <c r="N4181" s="1" t="s">
        <v>119</v>
      </c>
      <c r="O4181" s="1" t="s">
        <v>760</v>
      </c>
      <c r="P4181" s="1" t="s">
        <v>121</v>
      </c>
      <c r="Q4181" s="1" t="s">
        <v>55</v>
      </c>
      <c r="R4181" s="1" t="s">
        <v>56</v>
      </c>
      <c r="T4181" s="1" t="s">
        <v>83</v>
      </c>
      <c r="U4181" s="1" t="s">
        <v>59</v>
      </c>
      <c r="Z4181" s="1" t="s">
        <v>60</v>
      </c>
      <c r="AR4181" s="1" t="s">
        <v>60</v>
      </c>
      <c r="AT4181" s="1" t="s">
        <v>762</v>
      </c>
      <c r="AU4181" s="1" t="s">
        <v>762</v>
      </c>
      <c r="AV4181" s="1" t="s">
        <v>2793</v>
      </c>
      <c r="AW4181" s="3" t="str">
        <f t="shared" si="1"/>
        <v>Other</v>
      </c>
      <c r="AX4181" s="3" t="str">
        <f t="array" ref="AX4181">TEXTJOIN(", ", TRUE, IF(X4181:AS4181="Y", X$1:AS$1, IF(X4181:AS4181&lt;&gt;"", X$1:AS$1 &amp; ": " &amp; X4181:AS4181, "")))
</f>
        <v>Fentanyl, Any Opioid</v>
      </c>
    </row>
    <row r="4182">
      <c r="A4182" s="4">
        <v>43420.0</v>
      </c>
      <c r="B4182" s="1" t="s">
        <v>50</v>
      </c>
      <c r="C4182" s="1">
        <v>29.0</v>
      </c>
      <c r="D4182" s="1" t="s">
        <v>76</v>
      </c>
      <c r="E4182" s="1" t="s">
        <v>63</v>
      </c>
      <c r="G4182" s="1" t="s">
        <v>380</v>
      </c>
      <c r="H4182" s="1" t="s">
        <v>299</v>
      </c>
      <c r="I4182" s="1" t="s">
        <v>55</v>
      </c>
      <c r="J4182" s="1" t="s">
        <v>380</v>
      </c>
      <c r="K4182" s="1" t="s">
        <v>299</v>
      </c>
      <c r="M4182" s="1" t="s">
        <v>56</v>
      </c>
      <c r="N4182" s="1" t="s">
        <v>1211</v>
      </c>
      <c r="O4182" s="1" t="s">
        <v>380</v>
      </c>
      <c r="P4182" s="1" t="s">
        <v>299</v>
      </c>
      <c r="Q4182" s="1" t="s">
        <v>55</v>
      </c>
      <c r="R4182" s="1" t="s">
        <v>56</v>
      </c>
      <c r="T4182" s="1" t="s">
        <v>4709</v>
      </c>
      <c r="U4182" s="1" t="s">
        <v>59</v>
      </c>
      <c r="X4182" s="1" t="s">
        <v>60</v>
      </c>
      <c r="Z4182" s="1" t="s">
        <v>60</v>
      </c>
      <c r="AA4182" s="1" t="s">
        <v>60</v>
      </c>
      <c r="AP4182" s="1" t="s">
        <v>60</v>
      </c>
      <c r="AR4182" s="1" t="s">
        <v>60</v>
      </c>
      <c r="AT4182" s="1" t="s">
        <v>383</v>
      </c>
      <c r="AU4182" s="1" t="s">
        <v>383</v>
      </c>
      <c r="AV4182" s="1" t="s">
        <v>987</v>
      </c>
      <c r="AW4182" s="3" t="str">
        <f t="shared" si="1"/>
        <v>Other</v>
      </c>
      <c r="AX4182" s="3" t="str">
        <f t="array" ref="AX4182">TEXTJOIN(", ", TRUE, IF(X4182:AS4182="Y", X$1:AS$1, IF(X4182:AS4182&lt;&gt;"", X$1:AS$1 &amp; ": " &amp; X4182:AS4182, "")))
</f>
        <v>Heroin, Fentanyl, Fentanyl Analogue, Heroin/Morph/Codeine, Any Opioid</v>
      </c>
    </row>
    <row r="4183">
      <c r="A4183" s="2">
        <v>42190.0</v>
      </c>
      <c r="B4183" s="1" t="s">
        <v>86</v>
      </c>
      <c r="C4183" s="1">
        <v>39.0</v>
      </c>
      <c r="D4183" s="1" t="s">
        <v>76</v>
      </c>
      <c r="E4183" s="1" t="s">
        <v>63</v>
      </c>
      <c r="G4183" s="1" t="s">
        <v>455</v>
      </c>
      <c r="H4183" s="1" t="s">
        <v>103</v>
      </c>
      <c r="I4183" s="1" t="s">
        <v>55</v>
      </c>
      <c r="J4183" s="1" t="s">
        <v>455</v>
      </c>
      <c r="M4183" s="1" t="s">
        <v>56</v>
      </c>
      <c r="O4183" s="1" t="s">
        <v>455</v>
      </c>
      <c r="P4183" s="1" t="s">
        <v>103</v>
      </c>
      <c r="Q4183" s="1" t="s">
        <v>55</v>
      </c>
      <c r="R4183" s="1" t="s">
        <v>56</v>
      </c>
      <c r="T4183" s="1" t="s">
        <v>4710</v>
      </c>
      <c r="U4183" s="1" t="s">
        <v>59</v>
      </c>
      <c r="AB4183" s="1" t="s">
        <v>60</v>
      </c>
      <c r="AF4183" s="1" t="s">
        <v>60</v>
      </c>
      <c r="AO4183" s="1" t="s">
        <v>60</v>
      </c>
      <c r="AP4183" s="1" t="s">
        <v>60</v>
      </c>
      <c r="AR4183" s="1" t="s">
        <v>60</v>
      </c>
      <c r="AS4183" s="1" t="s">
        <v>4711</v>
      </c>
      <c r="AT4183" s="1" t="s">
        <v>457</v>
      </c>
      <c r="AU4183" s="1" t="s">
        <v>457</v>
      </c>
      <c r="AV4183" s="1" t="s">
        <v>458</v>
      </c>
      <c r="AW4183" s="3" t="str">
        <f t="shared" si="1"/>
        <v>Other</v>
      </c>
      <c r="AX4183" s="3" t="str">
        <f t="array" ref="AX4183">TEXTJOIN(", ", TRUE, IF(X4183:AS4183="Y", X$1:AS$1, IF(X4183:AS4183&lt;&gt;"", X$1:AS$1 &amp; ": " &amp; X4183:AS4183, "")))
</f>
        <v>Oxycodone, Benzodiazepine, Opiate NOS, Heroin/Morph/Codeine, Any Opioid, Other: MORPHINE RX</v>
      </c>
    </row>
    <row r="4184">
      <c r="A4184" s="2">
        <v>44236.0</v>
      </c>
      <c r="B4184" s="1" t="s">
        <v>50</v>
      </c>
      <c r="C4184" s="1">
        <v>36.0</v>
      </c>
      <c r="D4184" s="1" t="s">
        <v>51</v>
      </c>
      <c r="E4184" s="1" t="s">
        <v>63</v>
      </c>
      <c r="G4184" s="1" t="s">
        <v>540</v>
      </c>
      <c r="H4184" s="1" t="s">
        <v>91</v>
      </c>
      <c r="I4184" s="1" t="s">
        <v>55</v>
      </c>
      <c r="J4184" s="1" t="s">
        <v>474</v>
      </c>
      <c r="K4184" s="1" t="s">
        <v>91</v>
      </c>
      <c r="L4184" s="1" t="s">
        <v>55</v>
      </c>
      <c r="M4184" s="1" t="s">
        <v>177</v>
      </c>
      <c r="N4184" s="1" t="s">
        <v>136</v>
      </c>
      <c r="O4184" s="1" t="s">
        <v>474</v>
      </c>
      <c r="P4184" s="1" t="s">
        <v>91</v>
      </c>
      <c r="Q4184" s="1" t="s">
        <v>55</v>
      </c>
      <c r="R4184" s="1" t="s">
        <v>44</v>
      </c>
      <c r="S4184" s="1" t="s">
        <v>4712</v>
      </c>
      <c r="T4184" s="1" t="s">
        <v>4713</v>
      </c>
      <c r="U4184" s="1" t="s">
        <v>59</v>
      </c>
      <c r="Z4184" s="1" t="s">
        <v>60</v>
      </c>
      <c r="AF4184" s="1" t="s">
        <v>60</v>
      </c>
      <c r="AM4184" s="1" t="s">
        <v>60</v>
      </c>
      <c r="AR4184" s="1" t="s">
        <v>60</v>
      </c>
      <c r="AT4184" s="1" t="s">
        <v>542</v>
      </c>
      <c r="AU4184" s="1" t="s">
        <v>477</v>
      </c>
      <c r="AV4184" s="1" t="s">
        <v>478</v>
      </c>
      <c r="AW4184" s="3" t="str">
        <f t="shared" si="1"/>
        <v>Other</v>
      </c>
      <c r="AX4184" s="3" t="str">
        <f t="array" ref="AX4184">TEXTJOIN(", ", TRUE, IF(X4184:AS4184="Y", X$1:AS$1, IF(X4184:AS4184&lt;&gt;"", X$1:AS$1 &amp; ": " &amp; X4184:AS4184, "")))
</f>
        <v>Fentanyl, Benzodiazepine, Xylazine, Any Opioid</v>
      </c>
    </row>
    <row r="4185">
      <c r="A4185" s="2">
        <v>43274.0</v>
      </c>
      <c r="B4185" s="1" t="s">
        <v>50</v>
      </c>
      <c r="C4185" s="1">
        <v>50.0</v>
      </c>
      <c r="D4185" s="1" t="s">
        <v>51</v>
      </c>
      <c r="E4185" s="1" t="s">
        <v>63</v>
      </c>
      <c r="G4185" s="1" t="s">
        <v>143</v>
      </c>
      <c r="H4185" s="1" t="s">
        <v>91</v>
      </c>
      <c r="I4185" s="1" t="s">
        <v>55</v>
      </c>
      <c r="J4185" s="1" t="s">
        <v>143</v>
      </c>
      <c r="K4185" s="1" t="s">
        <v>91</v>
      </c>
      <c r="M4185" s="1" t="s">
        <v>56</v>
      </c>
      <c r="N4185" s="1" t="s">
        <v>119</v>
      </c>
      <c r="O4185" s="1" t="s">
        <v>143</v>
      </c>
      <c r="P4185" s="1" t="s">
        <v>91</v>
      </c>
      <c r="Q4185" s="1" t="s">
        <v>55</v>
      </c>
      <c r="R4185" s="1" t="s">
        <v>56</v>
      </c>
      <c r="T4185" s="1" t="s">
        <v>4714</v>
      </c>
      <c r="U4185" s="1" t="s">
        <v>59</v>
      </c>
      <c r="Y4185" s="1" t="s">
        <v>60</v>
      </c>
      <c r="AF4185" s="1" t="s">
        <v>60</v>
      </c>
      <c r="AT4185" s="1" t="s">
        <v>145</v>
      </c>
      <c r="AU4185" s="1" t="s">
        <v>145</v>
      </c>
      <c r="AV4185" s="1" t="s">
        <v>146</v>
      </c>
      <c r="AW4185" s="3" t="str">
        <f t="shared" si="1"/>
        <v>Other</v>
      </c>
      <c r="AX4185" s="3" t="str">
        <f t="array" ref="AX4185">TEXTJOIN(", ", TRUE, IF(X4185:AS4185="Y", X$1:AS$1, IF(X4185:AS4185&lt;&gt;"", X$1:AS$1 &amp; ": " &amp; X4185:AS4185, "")))
</f>
        <v>Cocaine, Benzodiazepine</v>
      </c>
    </row>
    <row r="4186">
      <c r="A4186" s="2">
        <v>43890.0</v>
      </c>
      <c r="B4186" s="1" t="s">
        <v>50</v>
      </c>
      <c r="C4186" s="1">
        <v>23.0</v>
      </c>
      <c r="D4186" s="1" t="s">
        <v>76</v>
      </c>
      <c r="E4186" s="1" t="s">
        <v>63</v>
      </c>
      <c r="G4186" s="1" t="s">
        <v>760</v>
      </c>
      <c r="H4186" s="1" t="s">
        <v>121</v>
      </c>
      <c r="I4186" s="1" t="s">
        <v>55</v>
      </c>
      <c r="J4186" s="1" t="s">
        <v>760</v>
      </c>
      <c r="K4186" s="1" t="s">
        <v>121</v>
      </c>
      <c r="L4186" s="1" t="s">
        <v>55</v>
      </c>
      <c r="M4186" s="1" t="s">
        <v>728</v>
      </c>
      <c r="N4186" s="1" t="s">
        <v>136</v>
      </c>
      <c r="O4186" s="1" t="s">
        <v>760</v>
      </c>
      <c r="P4186" s="1" t="s">
        <v>121</v>
      </c>
      <c r="Q4186" s="1" t="s">
        <v>55</v>
      </c>
      <c r="R4186" s="1" t="s">
        <v>44</v>
      </c>
      <c r="T4186" s="1" t="s">
        <v>4715</v>
      </c>
      <c r="U4186" s="1" t="s">
        <v>59</v>
      </c>
      <c r="Y4186" s="1" t="s">
        <v>60</v>
      </c>
      <c r="Z4186" s="1" t="s">
        <v>60</v>
      </c>
      <c r="AD4186" s="1" t="s">
        <v>60</v>
      </c>
      <c r="AI4186" s="1" t="s">
        <v>60</v>
      </c>
      <c r="AR4186" s="1" t="s">
        <v>60</v>
      </c>
      <c r="AT4186" s="1" t="s">
        <v>762</v>
      </c>
      <c r="AU4186" s="1" t="s">
        <v>762</v>
      </c>
      <c r="AV4186" s="1" t="s">
        <v>2793</v>
      </c>
      <c r="AW4186" s="3" t="str">
        <f t="shared" si="1"/>
        <v>Other</v>
      </c>
      <c r="AX4186" s="3" t="str">
        <f t="array" ref="AX4186">TEXTJOIN(", ", TRUE, IF(X4186:AS4186="Y", X$1:AS$1, IF(X4186:AS4186&lt;&gt;"", X$1:AS$1 &amp; ": " &amp; X4186:AS4186, "")))
</f>
        <v>Cocaine, Fentanyl, Ethanol, Amphet, Any Opioid</v>
      </c>
    </row>
    <row r="4187">
      <c r="A4187" s="4">
        <v>44189.0</v>
      </c>
      <c r="B4187" s="1" t="s">
        <v>50</v>
      </c>
      <c r="C4187" s="1">
        <v>41.0</v>
      </c>
      <c r="D4187" s="1" t="s">
        <v>51</v>
      </c>
      <c r="E4187" s="1" t="s">
        <v>63</v>
      </c>
      <c r="G4187" s="1" t="s">
        <v>211</v>
      </c>
      <c r="H4187" s="1" t="s">
        <v>91</v>
      </c>
      <c r="I4187" s="1" t="s">
        <v>55</v>
      </c>
      <c r="J4187" s="1" t="s">
        <v>263</v>
      </c>
      <c r="K4187" s="1" t="s">
        <v>263</v>
      </c>
      <c r="L4187" s="1" t="s">
        <v>55</v>
      </c>
      <c r="M4187" s="1" t="s">
        <v>728</v>
      </c>
      <c r="N4187" s="1" t="s">
        <v>136</v>
      </c>
      <c r="O4187" s="1" t="s">
        <v>263</v>
      </c>
      <c r="P4187" s="1" t="s">
        <v>263</v>
      </c>
      <c r="Q4187" s="1" t="s">
        <v>55</v>
      </c>
      <c r="R4187" s="1" t="s">
        <v>56</v>
      </c>
      <c r="T4187" s="1" t="s">
        <v>4716</v>
      </c>
      <c r="U4187" s="1" t="s">
        <v>59</v>
      </c>
      <c r="V4187" s="1" t="s">
        <v>258</v>
      </c>
      <c r="Y4187" s="1" t="s">
        <v>60</v>
      </c>
      <c r="Z4187" s="1" t="s">
        <v>60</v>
      </c>
      <c r="AI4187" s="1" t="s">
        <v>60</v>
      </c>
      <c r="AM4187" s="1" t="s">
        <v>60</v>
      </c>
      <c r="AR4187" s="1" t="s">
        <v>60</v>
      </c>
      <c r="AT4187" s="1" t="s">
        <v>214</v>
      </c>
      <c r="AU4187" s="1" t="s">
        <v>387</v>
      </c>
      <c r="AV4187" s="1" t="s">
        <v>289</v>
      </c>
      <c r="AW4187" s="3" t="str">
        <f t="shared" si="1"/>
        <v>Other</v>
      </c>
      <c r="AX4187" s="3" t="str">
        <f t="array" ref="AX4187">TEXTJOIN(", ", TRUE, IF(X4187:AS4187="Y", X$1:AS$1, IF(X4187:AS4187&lt;&gt;"", X$1:AS$1 &amp; ": " &amp; X4187:AS4187, "")))
</f>
        <v>Cocaine, Fentanyl, Amphet, Xylazine, Any Opioid</v>
      </c>
    </row>
    <row r="4188">
      <c r="A4188" s="2">
        <v>44136.0</v>
      </c>
      <c r="B4188" s="1" t="s">
        <v>50</v>
      </c>
      <c r="C4188" s="1">
        <v>33.0</v>
      </c>
      <c r="D4188" s="1" t="s">
        <v>76</v>
      </c>
      <c r="E4188" s="1" t="s">
        <v>63</v>
      </c>
      <c r="G4188" s="1" t="s">
        <v>185</v>
      </c>
      <c r="H4188" s="1" t="s">
        <v>91</v>
      </c>
      <c r="I4188" s="1" t="s">
        <v>55</v>
      </c>
      <c r="J4188" s="1" t="s">
        <v>488</v>
      </c>
      <c r="K4188" s="1" t="s">
        <v>91</v>
      </c>
      <c r="L4188" s="1" t="s">
        <v>55</v>
      </c>
      <c r="M4188" s="1" t="s">
        <v>404</v>
      </c>
      <c r="N4188" s="1" t="s">
        <v>155</v>
      </c>
      <c r="O4188" s="1" t="s">
        <v>91</v>
      </c>
      <c r="P4188" s="1" t="s">
        <v>91</v>
      </c>
      <c r="Q4188" s="1" t="s">
        <v>55</v>
      </c>
      <c r="R4188" s="1" t="s">
        <v>67</v>
      </c>
      <c r="T4188" s="1" t="s">
        <v>4717</v>
      </c>
      <c r="U4188" s="1" t="s">
        <v>59</v>
      </c>
      <c r="Z4188" s="1" t="s">
        <v>60</v>
      </c>
      <c r="AR4188" s="1" t="s">
        <v>60</v>
      </c>
      <c r="AT4188" s="1" t="s">
        <v>188</v>
      </c>
      <c r="AU4188" s="1" t="s">
        <v>492</v>
      </c>
      <c r="AV4188" s="1" t="s">
        <v>111</v>
      </c>
      <c r="AW4188" s="3" t="str">
        <f t="shared" si="1"/>
        <v>Other</v>
      </c>
      <c r="AX4188" s="3" t="str">
        <f t="array" ref="AX4188">TEXTJOIN(", ", TRUE, IF(X4188:AS4188="Y", X$1:AS$1, IF(X4188:AS4188&lt;&gt;"", X$1:AS$1 &amp; ": " &amp; X4188:AS4188, "")))
</f>
        <v>Fentanyl, Any Opioid</v>
      </c>
    </row>
    <row r="4189">
      <c r="A4189" s="2">
        <v>41722.0</v>
      </c>
      <c r="B4189" s="1" t="s">
        <v>50</v>
      </c>
      <c r="C4189" s="1">
        <v>17.0</v>
      </c>
      <c r="D4189" s="1" t="s">
        <v>51</v>
      </c>
      <c r="E4189" s="1" t="s">
        <v>63</v>
      </c>
      <c r="G4189" s="1" t="s">
        <v>1248</v>
      </c>
      <c r="J4189" s="1" t="s">
        <v>1248</v>
      </c>
      <c r="L4189" s="1" t="s">
        <v>55</v>
      </c>
      <c r="M4189" s="1" t="s">
        <v>56</v>
      </c>
      <c r="N4189" s="1" t="s">
        <v>104</v>
      </c>
      <c r="O4189" s="1" t="s">
        <v>98</v>
      </c>
      <c r="R4189" s="1" t="s">
        <v>67</v>
      </c>
      <c r="T4189" s="1" t="s">
        <v>4718</v>
      </c>
      <c r="U4189" s="1" t="s">
        <v>59</v>
      </c>
      <c r="X4189" s="1" t="s">
        <v>60</v>
      </c>
      <c r="AI4189" s="1" t="s">
        <v>60</v>
      </c>
      <c r="AS4189" s="1" t="s">
        <v>2894</v>
      </c>
      <c r="AT4189" s="1" t="s">
        <v>1250</v>
      </c>
      <c r="AU4189" s="1" t="s">
        <v>1250</v>
      </c>
      <c r="AV4189" s="1" t="s">
        <v>101</v>
      </c>
      <c r="AW4189" s="3" t="str">
        <f t="shared" si="1"/>
        <v>Other</v>
      </c>
      <c r="AX4189" s="3" t="str">
        <f t="array" ref="AX4189">TEXTJOIN(", ", TRUE, IF(X4189:AS4189="Y", X$1:AS$1, IF(X4189:AS4189&lt;&gt;"", X$1:AS$1 &amp; ": " &amp; X4189:AS4189, "")))
</f>
        <v>Heroin, Amphet, Other: OPIATE</v>
      </c>
    </row>
    <row r="4190">
      <c r="A4190" s="4">
        <v>42687.0</v>
      </c>
      <c r="B4190" s="1" t="s">
        <v>50</v>
      </c>
      <c r="C4190" s="1">
        <v>31.0</v>
      </c>
      <c r="D4190" s="1" t="s">
        <v>51</v>
      </c>
      <c r="E4190" s="1" t="s">
        <v>63</v>
      </c>
      <c r="G4190" s="1" t="s">
        <v>510</v>
      </c>
      <c r="H4190" s="1" t="s">
        <v>103</v>
      </c>
      <c r="I4190" s="1" t="s">
        <v>55</v>
      </c>
      <c r="J4190" s="1" t="s">
        <v>510</v>
      </c>
      <c r="M4190" s="1" t="s">
        <v>56</v>
      </c>
      <c r="N4190" s="1" t="s">
        <v>136</v>
      </c>
      <c r="O4190" s="1" t="s">
        <v>510</v>
      </c>
      <c r="R4190" s="1" t="s">
        <v>56</v>
      </c>
      <c r="T4190" s="1" t="s">
        <v>596</v>
      </c>
      <c r="U4190" s="1" t="s">
        <v>59</v>
      </c>
      <c r="W4190" s="1" t="s">
        <v>60</v>
      </c>
      <c r="X4190" s="1" t="s">
        <v>60</v>
      </c>
      <c r="Z4190" s="1" t="s">
        <v>60</v>
      </c>
      <c r="AP4190" s="1" t="s">
        <v>60</v>
      </c>
      <c r="AR4190" s="1" t="s">
        <v>60</v>
      </c>
      <c r="AT4190" s="1" t="s">
        <v>512</v>
      </c>
      <c r="AU4190" s="1" t="s">
        <v>512</v>
      </c>
      <c r="AV4190" s="1" t="s">
        <v>513</v>
      </c>
      <c r="AW4190" s="3" t="str">
        <f t="shared" si="1"/>
        <v>Other</v>
      </c>
      <c r="AX4190" s="3" t="str">
        <f t="array" ref="AX4190">TEXTJOIN(", ", TRUE, IF(X4190:AS4190="Y", X$1:AS$1, IF(X4190:AS4190&lt;&gt;"", X$1:AS$1 &amp; ": " &amp; X4190:AS4190, "")))
</f>
        <v>Heroin, Fentanyl, Heroin/Morph/Codeine, Any Opioid</v>
      </c>
    </row>
    <row r="4191">
      <c r="A4191" s="2">
        <v>44358.0</v>
      </c>
      <c r="B4191" s="1" t="s">
        <v>50</v>
      </c>
      <c r="C4191" s="1">
        <v>51.0</v>
      </c>
      <c r="D4191" s="1" t="s">
        <v>51</v>
      </c>
      <c r="E4191" s="1" t="s">
        <v>502</v>
      </c>
      <c r="G4191" s="1" t="s">
        <v>103</v>
      </c>
      <c r="H4191" s="1" t="s">
        <v>103</v>
      </c>
      <c r="I4191" s="1" t="s">
        <v>55</v>
      </c>
      <c r="J4191" s="1" t="s">
        <v>103</v>
      </c>
      <c r="K4191" s="1" t="s">
        <v>103</v>
      </c>
      <c r="L4191" s="1" t="s">
        <v>55</v>
      </c>
      <c r="M4191" s="1" t="s">
        <v>177</v>
      </c>
      <c r="N4191" s="1" t="s">
        <v>178</v>
      </c>
      <c r="O4191" s="1" t="s">
        <v>103</v>
      </c>
      <c r="P4191" s="1" t="s">
        <v>103</v>
      </c>
      <c r="Q4191" s="1" t="s">
        <v>55</v>
      </c>
      <c r="R4191" s="1" t="s">
        <v>44</v>
      </c>
      <c r="S4191" s="1" t="s">
        <v>4719</v>
      </c>
      <c r="T4191" s="1" t="s">
        <v>1346</v>
      </c>
      <c r="U4191" s="1" t="s">
        <v>59</v>
      </c>
      <c r="Y4191" s="1" t="s">
        <v>60</v>
      </c>
      <c r="Z4191" s="1" t="s">
        <v>60</v>
      </c>
      <c r="AR4191" s="1" t="s">
        <v>60</v>
      </c>
      <c r="AT4191" s="1" t="s">
        <v>167</v>
      </c>
      <c r="AU4191" s="1" t="s">
        <v>167</v>
      </c>
      <c r="AV4191" s="1" t="s">
        <v>168</v>
      </c>
      <c r="AW4191" s="3" t="str">
        <f t="shared" si="1"/>
        <v>Other</v>
      </c>
      <c r="AX4191" s="3" t="str">
        <f t="array" ref="AX4191">TEXTJOIN(", ", TRUE, IF(X4191:AS4191="Y", X$1:AS$1, IF(X4191:AS4191&lt;&gt;"", X$1:AS$1 &amp; ": " &amp; X4191:AS4191, "")))
</f>
        <v>Cocaine, Fentanyl, Any Opioid</v>
      </c>
    </row>
    <row r="4192">
      <c r="A4192" s="2">
        <v>43268.0</v>
      </c>
      <c r="B4192" s="1" t="s">
        <v>50</v>
      </c>
      <c r="C4192" s="1">
        <v>24.0</v>
      </c>
      <c r="D4192" s="1" t="s">
        <v>51</v>
      </c>
      <c r="E4192" s="1" t="s">
        <v>63</v>
      </c>
      <c r="G4192" s="1" t="s">
        <v>102</v>
      </c>
      <c r="H4192" s="1" t="s">
        <v>103</v>
      </c>
      <c r="I4192" s="1" t="s">
        <v>55</v>
      </c>
      <c r="J4192" s="1" t="s">
        <v>102</v>
      </c>
      <c r="K4192" s="1" t="s">
        <v>103</v>
      </c>
      <c r="M4192" s="1" t="s">
        <v>56</v>
      </c>
      <c r="N4192" s="1" t="s">
        <v>93</v>
      </c>
      <c r="O4192" s="1" t="s">
        <v>102</v>
      </c>
      <c r="P4192" s="1" t="s">
        <v>103</v>
      </c>
      <c r="Q4192" s="1" t="s">
        <v>55</v>
      </c>
      <c r="R4192" s="1" t="s">
        <v>56</v>
      </c>
      <c r="T4192" s="1" t="s">
        <v>4720</v>
      </c>
      <c r="U4192" s="1" t="s">
        <v>59</v>
      </c>
      <c r="Y4192" s="1" t="s">
        <v>60</v>
      </c>
      <c r="AG4192" s="1" t="s">
        <v>60</v>
      </c>
      <c r="AR4192" s="1" t="s">
        <v>60</v>
      </c>
      <c r="AT4192" s="1" t="s">
        <v>106</v>
      </c>
      <c r="AU4192" s="1" t="s">
        <v>106</v>
      </c>
      <c r="AV4192" s="1" t="s">
        <v>107</v>
      </c>
      <c r="AW4192" s="3" t="str">
        <f t="shared" si="1"/>
        <v>Other</v>
      </c>
      <c r="AX4192" s="3" t="str">
        <f t="array" ref="AX4192">TEXTJOIN(", ", TRUE, IF(X4192:AS4192="Y", X$1:AS$1, IF(X4192:AS4192&lt;&gt;"", X$1:AS$1 &amp; ": " &amp; X4192:AS4192, "")))
</f>
        <v>Cocaine, Methadone, Any Opioid</v>
      </c>
    </row>
    <row r="4193">
      <c r="A4193" s="2">
        <v>42994.0</v>
      </c>
      <c r="B4193" s="1" t="s">
        <v>86</v>
      </c>
      <c r="C4193" s="1">
        <v>45.0</v>
      </c>
      <c r="D4193" s="1" t="s">
        <v>51</v>
      </c>
      <c r="E4193" s="1" t="s">
        <v>63</v>
      </c>
      <c r="F4193" s="1" t="s">
        <v>137</v>
      </c>
      <c r="G4193" s="1" t="s">
        <v>185</v>
      </c>
      <c r="H4193" s="1" t="s">
        <v>91</v>
      </c>
      <c r="I4193" s="1" t="s">
        <v>55</v>
      </c>
      <c r="J4193" s="1" t="s">
        <v>185</v>
      </c>
      <c r="K4193" s="1" t="s">
        <v>91</v>
      </c>
      <c r="L4193" s="1" t="s">
        <v>55</v>
      </c>
      <c r="M4193" s="1" t="s">
        <v>56</v>
      </c>
      <c r="N4193" s="1" t="s">
        <v>119</v>
      </c>
      <c r="O4193" s="1" t="s">
        <v>185</v>
      </c>
      <c r="P4193" s="1" t="s">
        <v>91</v>
      </c>
      <c r="Q4193" s="1" t="s">
        <v>55</v>
      </c>
      <c r="R4193" s="1" t="s">
        <v>67</v>
      </c>
      <c r="T4193" s="1" t="s">
        <v>1104</v>
      </c>
      <c r="U4193" s="1" t="s">
        <v>59</v>
      </c>
      <c r="X4193" s="1" t="s">
        <v>60</v>
      </c>
      <c r="Z4193" s="1" t="s">
        <v>60</v>
      </c>
      <c r="AT4193" s="1" t="s">
        <v>188</v>
      </c>
      <c r="AU4193" s="1" t="s">
        <v>188</v>
      </c>
      <c r="AV4193" s="1" t="s">
        <v>189</v>
      </c>
      <c r="AW4193" s="3" t="str">
        <f t="shared" si="1"/>
        <v>Other</v>
      </c>
      <c r="AX4193" s="3" t="str">
        <f t="array" ref="AX4193">TEXTJOIN(", ", TRUE, IF(X4193:AS4193="Y", X$1:AS$1, IF(X4193:AS4193&lt;&gt;"", X$1:AS$1 &amp; ": " &amp; X4193:AS4193, "")))
</f>
        <v>Heroin, Fentanyl</v>
      </c>
    </row>
    <row r="4194">
      <c r="A4194" s="2">
        <v>44057.0</v>
      </c>
      <c r="B4194" s="1" t="s">
        <v>50</v>
      </c>
      <c r="C4194" s="1">
        <v>35.0</v>
      </c>
      <c r="D4194" s="1" t="s">
        <v>51</v>
      </c>
      <c r="E4194" s="1" t="s">
        <v>63</v>
      </c>
      <c r="G4194" s="1" t="s">
        <v>787</v>
      </c>
      <c r="H4194" s="1" t="s">
        <v>263</v>
      </c>
      <c r="I4194" s="1" t="s">
        <v>55</v>
      </c>
      <c r="J4194" s="1" t="s">
        <v>787</v>
      </c>
      <c r="K4194" s="1" t="s">
        <v>263</v>
      </c>
      <c r="L4194" s="1" t="s">
        <v>55</v>
      </c>
      <c r="M4194" s="1" t="s">
        <v>56</v>
      </c>
      <c r="N4194" s="1" t="s">
        <v>155</v>
      </c>
      <c r="O4194" s="1" t="s">
        <v>787</v>
      </c>
      <c r="P4194" s="1" t="s">
        <v>263</v>
      </c>
      <c r="Q4194" s="1" t="s">
        <v>55</v>
      </c>
      <c r="R4194" s="1" t="s">
        <v>56</v>
      </c>
      <c r="T4194" s="1" t="s">
        <v>4721</v>
      </c>
      <c r="U4194" s="1" t="s">
        <v>59</v>
      </c>
      <c r="Y4194" s="1" t="s">
        <v>60</v>
      </c>
      <c r="Z4194" s="1" t="s">
        <v>60</v>
      </c>
      <c r="AM4194" s="1" t="s">
        <v>60</v>
      </c>
      <c r="AR4194" s="1" t="s">
        <v>60</v>
      </c>
      <c r="AT4194" s="1" t="s">
        <v>789</v>
      </c>
      <c r="AU4194" s="1" t="s">
        <v>789</v>
      </c>
      <c r="AV4194" s="1" t="s">
        <v>790</v>
      </c>
      <c r="AW4194" s="3" t="str">
        <f t="shared" si="1"/>
        <v>Other</v>
      </c>
      <c r="AX4194" s="3" t="str">
        <f t="array" ref="AX4194">TEXTJOIN(", ", TRUE, IF(X4194:AS4194="Y", X$1:AS$1, IF(X4194:AS4194&lt;&gt;"", X$1:AS$1 &amp; ": " &amp; X4194:AS4194, "")))
</f>
        <v>Cocaine, Fentanyl, Xylazine, Any Opioid</v>
      </c>
    </row>
    <row r="4195">
      <c r="A4195" s="4">
        <v>42363.0</v>
      </c>
      <c r="B4195" s="1" t="s">
        <v>86</v>
      </c>
      <c r="C4195" s="1">
        <v>56.0</v>
      </c>
      <c r="D4195" s="1" t="s">
        <v>51</v>
      </c>
      <c r="E4195" s="1" t="s">
        <v>63</v>
      </c>
      <c r="G4195" s="1" t="s">
        <v>397</v>
      </c>
      <c r="H4195" s="1" t="s">
        <v>103</v>
      </c>
      <c r="I4195" s="1" t="s">
        <v>55</v>
      </c>
      <c r="J4195" s="1" t="s">
        <v>397</v>
      </c>
      <c r="M4195" s="1" t="s">
        <v>56</v>
      </c>
      <c r="O4195" s="1" t="s">
        <v>103</v>
      </c>
      <c r="P4195" s="1" t="s">
        <v>103</v>
      </c>
      <c r="Q4195" s="1" t="s">
        <v>55</v>
      </c>
      <c r="R4195" s="1" t="s">
        <v>67</v>
      </c>
      <c r="T4195" s="1" t="s">
        <v>4722</v>
      </c>
      <c r="U4195" s="1" t="s">
        <v>59</v>
      </c>
      <c r="W4195" s="1" t="s">
        <v>60</v>
      </c>
      <c r="X4195" s="1" t="s">
        <v>60</v>
      </c>
      <c r="AD4195" s="1" t="s">
        <v>60</v>
      </c>
      <c r="AG4195" s="1" t="s">
        <v>60</v>
      </c>
      <c r="AP4195" s="1" t="s">
        <v>60</v>
      </c>
      <c r="AR4195" s="1" t="s">
        <v>60</v>
      </c>
      <c r="AT4195" s="1" t="s">
        <v>399</v>
      </c>
      <c r="AU4195" s="1" t="s">
        <v>399</v>
      </c>
      <c r="AV4195" s="1" t="s">
        <v>168</v>
      </c>
      <c r="AW4195" s="3" t="str">
        <f t="shared" si="1"/>
        <v>Other</v>
      </c>
      <c r="AX4195" s="3" t="str">
        <f t="array" ref="AX4195">TEXTJOIN(", ", TRUE, IF(X4195:AS4195="Y", X$1:AS$1, IF(X4195:AS4195&lt;&gt;"", X$1:AS$1 &amp; ": " &amp; X4195:AS4195, "")))
</f>
        <v>Heroin, Ethanol, Methadone, Heroin/Morph/Codeine, Any Opioid</v>
      </c>
    </row>
    <row r="4196">
      <c r="A4196" s="2">
        <v>42413.0</v>
      </c>
      <c r="B4196" s="1" t="s">
        <v>50</v>
      </c>
      <c r="C4196" s="1">
        <v>58.0</v>
      </c>
      <c r="D4196" s="1" t="s">
        <v>51</v>
      </c>
      <c r="E4196" s="1" t="s">
        <v>63</v>
      </c>
      <c r="G4196" s="1" t="s">
        <v>143</v>
      </c>
      <c r="H4196" s="1" t="s">
        <v>91</v>
      </c>
      <c r="I4196" s="1" t="s">
        <v>55</v>
      </c>
      <c r="J4196" s="1" t="s">
        <v>143</v>
      </c>
      <c r="M4196" s="1" t="s">
        <v>56</v>
      </c>
      <c r="N4196" s="1" t="s">
        <v>136</v>
      </c>
      <c r="O4196" s="1" t="s">
        <v>143</v>
      </c>
      <c r="R4196" s="1" t="s">
        <v>67</v>
      </c>
      <c r="T4196" s="1" t="s">
        <v>4723</v>
      </c>
      <c r="U4196" s="1" t="s">
        <v>59</v>
      </c>
      <c r="W4196" s="1" t="s">
        <v>60</v>
      </c>
      <c r="X4196" s="1" t="s">
        <v>60</v>
      </c>
      <c r="AG4196" s="1" t="s">
        <v>60</v>
      </c>
      <c r="AP4196" s="1" t="s">
        <v>60</v>
      </c>
      <c r="AR4196" s="1" t="s">
        <v>60</v>
      </c>
      <c r="AT4196" s="1" t="s">
        <v>145</v>
      </c>
      <c r="AU4196" s="1" t="s">
        <v>145</v>
      </c>
      <c r="AV4196" s="1" t="s">
        <v>146</v>
      </c>
      <c r="AW4196" s="3" t="str">
        <f t="shared" si="1"/>
        <v>Other</v>
      </c>
      <c r="AX4196" s="3" t="str">
        <f t="array" ref="AX4196">TEXTJOIN(", ", TRUE, IF(X4196:AS4196="Y", X$1:AS$1, IF(X4196:AS4196&lt;&gt;"", X$1:AS$1 &amp; ": " &amp; X4196:AS4196, "")))
</f>
        <v>Heroin, Methadone, Heroin/Morph/Codeine, Any Opioid</v>
      </c>
    </row>
    <row r="4197">
      <c r="A4197" s="2">
        <v>42374.0</v>
      </c>
      <c r="B4197" s="1" t="s">
        <v>50</v>
      </c>
      <c r="C4197" s="1">
        <v>41.0</v>
      </c>
      <c r="D4197" s="1" t="s">
        <v>76</v>
      </c>
      <c r="E4197" s="1" t="s">
        <v>63</v>
      </c>
      <c r="G4197" s="1" t="s">
        <v>98</v>
      </c>
      <c r="H4197" s="1" t="s">
        <v>54</v>
      </c>
      <c r="I4197" s="1" t="s">
        <v>55</v>
      </c>
      <c r="J4197" s="1" t="s">
        <v>98</v>
      </c>
      <c r="M4197" s="1" t="s">
        <v>56</v>
      </c>
      <c r="N4197" s="1" t="s">
        <v>136</v>
      </c>
      <c r="O4197" s="1" t="s">
        <v>98</v>
      </c>
      <c r="R4197" s="1" t="s">
        <v>56</v>
      </c>
      <c r="T4197" s="1" t="s">
        <v>1968</v>
      </c>
      <c r="U4197" s="1" t="s">
        <v>59</v>
      </c>
      <c r="Y4197" s="1" t="s">
        <v>60</v>
      </c>
      <c r="AD4197" s="1" t="s">
        <v>60</v>
      </c>
      <c r="AT4197" s="1" t="s">
        <v>100</v>
      </c>
      <c r="AU4197" s="1" t="s">
        <v>100</v>
      </c>
      <c r="AV4197" s="1" t="s">
        <v>101</v>
      </c>
      <c r="AW4197" s="3" t="str">
        <f t="shared" si="1"/>
        <v>Other</v>
      </c>
      <c r="AX4197" s="3" t="str">
        <f t="array" ref="AX4197">TEXTJOIN(", ", TRUE, IF(X4197:AS4197="Y", X$1:AS$1, IF(X4197:AS4197&lt;&gt;"", X$1:AS$1 &amp; ": " &amp; X4197:AS4197, "")))
</f>
        <v>Cocaine, Ethanol</v>
      </c>
    </row>
    <row r="4198">
      <c r="A4198" s="2">
        <v>44289.0</v>
      </c>
      <c r="B4198" s="1" t="s">
        <v>50</v>
      </c>
      <c r="C4198" s="1">
        <v>51.0</v>
      </c>
      <c r="D4198" s="1" t="s">
        <v>51</v>
      </c>
      <c r="E4198" s="1" t="s">
        <v>63</v>
      </c>
      <c r="G4198" s="1" t="s">
        <v>65</v>
      </c>
      <c r="H4198" s="1" t="s">
        <v>65</v>
      </c>
      <c r="I4198" s="1" t="s">
        <v>55</v>
      </c>
      <c r="J4198" s="1" t="s">
        <v>65</v>
      </c>
      <c r="K4198" s="1" t="s">
        <v>65</v>
      </c>
      <c r="L4198" s="1" t="s">
        <v>55</v>
      </c>
      <c r="M4198" s="1" t="s">
        <v>404</v>
      </c>
      <c r="N4198" s="1" t="s">
        <v>93</v>
      </c>
      <c r="O4198" s="1" t="s">
        <v>65</v>
      </c>
      <c r="P4198" s="1" t="s">
        <v>65</v>
      </c>
      <c r="Q4198" s="1" t="s">
        <v>55</v>
      </c>
      <c r="R4198" s="1" t="s">
        <v>56</v>
      </c>
      <c r="S4198" s="1" t="s">
        <v>1414</v>
      </c>
      <c r="T4198" s="1" t="s">
        <v>4724</v>
      </c>
      <c r="U4198" s="1" t="s">
        <v>59</v>
      </c>
      <c r="X4198" s="1" t="s">
        <v>60</v>
      </c>
      <c r="Z4198" s="1" t="s">
        <v>60</v>
      </c>
      <c r="AF4198" s="1" t="s">
        <v>60</v>
      </c>
      <c r="AN4198" s="1" t="s">
        <v>60</v>
      </c>
      <c r="AP4198" s="1" t="s">
        <v>60</v>
      </c>
      <c r="AR4198" s="1" t="s">
        <v>60</v>
      </c>
      <c r="AT4198" s="1" t="s">
        <v>410</v>
      </c>
      <c r="AU4198" s="1" t="s">
        <v>410</v>
      </c>
      <c r="AV4198" s="1" t="s">
        <v>150</v>
      </c>
      <c r="AW4198" s="3" t="str">
        <f t="shared" si="1"/>
        <v>Other</v>
      </c>
      <c r="AX4198" s="3" t="str">
        <f t="array" ref="AX4198">TEXTJOIN(", ", TRUE, IF(X4198:AS4198="Y", X$1:AS$1, IF(X4198:AS4198&lt;&gt;"", X$1:AS$1 &amp; ": " &amp; X4198:AS4198, "")))
</f>
        <v>Heroin, Fentanyl, Benzodiazepine, Gabapentin, Heroin/Morph/Codeine, Any Opioid</v>
      </c>
    </row>
    <row r="4199">
      <c r="A4199" s="2">
        <v>43802.0</v>
      </c>
      <c r="B4199" s="1" t="s">
        <v>50</v>
      </c>
      <c r="C4199" s="1">
        <v>31.0</v>
      </c>
      <c r="D4199" s="1" t="s">
        <v>51</v>
      </c>
      <c r="E4199" s="1" t="s">
        <v>63</v>
      </c>
      <c r="F4199" s="1" t="s">
        <v>137</v>
      </c>
      <c r="G4199" s="1" t="s">
        <v>256</v>
      </c>
      <c r="H4199" s="1" t="s">
        <v>103</v>
      </c>
      <c r="I4199" s="1" t="s">
        <v>55</v>
      </c>
      <c r="J4199" s="1" t="s">
        <v>256</v>
      </c>
      <c r="K4199" s="1" t="s">
        <v>103</v>
      </c>
      <c r="L4199" s="1" t="s">
        <v>55</v>
      </c>
      <c r="M4199" s="1" t="s">
        <v>56</v>
      </c>
      <c r="N4199" s="1" t="s">
        <v>713</v>
      </c>
      <c r="O4199" s="1" t="s">
        <v>256</v>
      </c>
      <c r="P4199" s="1" t="s">
        <v>103</v>
      </c>
      <c r="Q4199" s="1" t="s">
        <v>55</v>
      </c>
      <c r="R4199" s="1" t="s">
        <v>56</v>
      </c>
      <c r="T4199" s="1" t="s">
        <v>817</v>
      </c>
      <c r="U4199" s="1" t="s">
        <v>59</v>
      </c>
      <c r="Y4199" s="1" t="s">
        <v>60</v>
      </c>
      <c r="Z4199" s="1" t="s">
        <v>60</v>
      </c>
      <c r="AR4199" s="1" t="s">
        <v>60</v>
      </c>
      <c r="AT4199" s="1" t="s">
        <v>282</v>
      </c>
      <c r="AU4199" s="1" t="s">
        <v>282</v>
      </c>
      <c r="AV4199" s="1" t="s">
        <v>260</v>
      </c>
      <c r="AW4199" s="3" t="str">
        <f t="shared" si="1"/>
        <v>Other</v>
      </c>
      <c r="AX4199" s="3" t="str">
        <f t="array" ref="AX4199">TEXTJOIN(", ", TRUE, IF(X4199:AS4199="Y", X$1:AS$1, IF(X4199:AS4199&lt;&gt;"", X$1:AS$1 &amp; ": " &amp; X4199:AS4199, "")))
</f>
        <v>Cocaine, Fentanyl, Any Opioid</v>
      </c>
    </row>
    <row r="4200">
      <c r="A4200" s="2">
        <v>43897.0</v>
      </c>
      <c r="B4200" s="1" t="s">
        <v>50</v>
      </c>
      <c r="C4200" s="1">
        <v>49.0</v>
      </c>
      <c r="D4200" s="1" t="s">
        <v>51</v>
      </c>
      <c r="E4200" s="1" t="s">
        <v>63</v>
      </c>
      <c r="G4200" s="1" t="s">
        <v>256</v>
      </c>
      <c r="H4200" s="1" t="s">
        <v>103</v>
      </c>
      <c r="I4200" s="1" t="s">
        <v>55</v>
      </c>
      <c r="J4200" s="1" t="s">
        <v>256</v>
      </c>
      <c r="K4200" s="1" t="s">
        <v>103</v>
      </c>
      <c r="L4200" s="1" t="s">
        <v>55</v>
      </c>
      <c r="M4200" s="1" t="s">
        <v>56</v>
      </c>
      <c r="N4200" s="1" t="s">
        <v>136</v>
      </c>
      <c r="O4200" s="1" t="s">
        <v>256</v>
      </c>
      <c r="P4200" s="1" t="s">
        <v>103</v>
      </c>
      <c r="Q4200" s="1" t="s">
        <v>55</v>
      </c>
      <c r="R4200" s="1" t="s">
        <v>56</v>
      </c>
      <c r="T4200" s="1" t="s">
        <v>4725</v>
      </c>
      <c r="U4200" s="1" t="s">
        <v>59</v>
      </c>
      <c r="V4200" s="1" t="s">
        <v>286</v>
      </c>
      <c r="Y4200" s="1" t="s">
        <v>60</v>
      </c>
      <c r="Z4200" s="1" t="s">
        <v>60</v>
      </c>
      <c r="AR4200" s="1" t="s">
        <v>60</v>
      </c>
      <c r="AT4200" s="1" t="s">
        <v>282</v>
      </c>
      <c r="AU4200" s="1" t="s">
        <v>282</v>
      </c>
      <c r="AV4200" s="1" t="s">
        <v>260</v>
      </c>
      <c r="AW4200" s="3" t="str">
        <f t="shared" si="1"/>
        <v>Other</v>
      </c>
      <c r="AX4200" s="3" t="str">
        <f t="array" ref="AX4200">TEXTJOIN(", ", TRUE, IF(X4200:AS4200="Y", X$1:AS$1, IF(X4200:AS4200&lt;&gt;"", X$1:AS$1 &amp; ": " &amp; X4200:AS4200, "")))
</f>
        <v>Cocaine, Fentanyl, Any Opioid</v>
      </c>
    </row>
    <row r="4201">
      <c r="A4201" s="2">
        <v>41700.0</v>
      </c>
      <c r="B4201" s="1" t="s">
        <v>50</v>
      </c>
      <c r="C4201" s="1">
        <v>40.0</v>
      </c>
      <c r="D4201" s="1" t="s">
        <v>51</v>
      </c>
      <c r="E4201" s="1" t="s">
        <v>63</v>
      </c>
      <c r="G4201" s="1" t="s">
        <v>760</v>
      </c>
      <c r="J4201" s="1" t="s">
        <v>91</v>
      </c>
      <c r="L4201" s="1" t="s">
        <v>55</v>
      </c>
      <c r="M4201" s="1" t="s">
        <v>44</v>
      </c>
      <c r="N4201" s="1" t="s">
        <v>148</v>
      </c>
      <c r="O4201" s="1" t="s">
        <v>91</v>
      </c>
      <c r="R4201" s="1" t="s">
        <v>67</v>
      </c>
      <c r="T4201" s="1" t="s">
        <v>2058</v>
      </c>
      <c r="U4201" s="1" t="s">
        <v>59</v>
      </c>
      <c r="X4201" s="1" t="s">
        <v>60</v>
      </c>
      <c r="Y4201" s="1" t="s">
        <v>60</v>
      </c>
      <c r="AT4201" s="1" t="s">
        <v>762</v>
      </c>
      <c r="AU4201" s="1" t="s">
        <v>110</v>
      </c>
      <c r="AV4201" s="1" t="s">
        <v>111</v>
      </c>
      <c r="AW4201" s="3" t="str">
        <f t="shared" si="1"/>
        <v>Other</v>
      </c>
      <c r="AX4201" s="3" t="str">
        <f t="array" ref="AX4201">TEXTJOIN(", ", TRUE, IF(X4201:AS4201="Y", X$1:AS$1, IF(X4201:AS4201&lt;&gt;"", X$1:AS$1 &amp; ": " &amp; X4201:AS4201, "")))
</f>
        <v>Heroin, Cocaine</v>
      </c>
    </row>
    <row r="4202">
      <c r="A4202" s="4">
        <v>43395.0</v>
      </c>
      <c r="B4202" s="1" t="s">
        <v>50</v>
      </c>
      <c r="C4202" s="1">
        <v>30.0</v>
      </c>
      <c r="D4202" s="1" t="s">
        <v>51</v>
      </c>
      <c r="E4202" s="1" t="s">
        <v>52</v>
      </c>
      <c r="G4202" s="1" t="s">
        <v>91</v>
      </c>
      <c r="H4202" s="1" t="s">
        <v>91</v>
      </c>
      <c r="I4202" s="1" t="s">
        <v>55</v>
      </c>
      <c r="J4202" s="1" t="s">
        <v>91</v>
      </c>
      <c r="K4202" s="1" t="s">
        <v>91</v>
      </c>
      <c r="M4202" s="1" t="s">
        <v>56</v>
      </c>
      <c r="N4202" s="1" t="s">
        <v>136</v>
      </c>
      <c r="O4202" s="1" t="s">
        <v>91</v>
      </c>
      <c r="P4202" s="1" t="s">
        <v>91</v>
      </c>
      <c r="Q4202" s="1" t="s">
        <v>55</v>
      </c>
      <c r="R4202" s="1" t="s">
        <v>56</v>
      </c>
      <c r="T4202" s="1" t="s">
        <v>4726</v>
      </c>
      <c r="U4202" s="1" t="s">
        <v>59</v>
      </c>
      <c r="Z4202" s="1" t="s">
        <v>60</v>
      </c>
      <c r="AD4202" s="1" t="s">
        <v>60</v>
      </c>
      <c r="AR4202" s="1" t="s">
        <v>60</v>
      </c>
      <c r="AT4202" s="1" t="s">
        <v>110</v>
      </c>
      <c r="AU4202" s="1" t="s">
        <v>110</v>
      </c>
      <c r="AV4202" s="1" t="s">
        <v>111</v>
      </c>
      <c r="AW4202" s="3" t="str">
        <f t="shared" si="1"/>
        <v>Other</v>
      </c>
      <c r="AX4202" s="3" t="str">
        <f t="array" ref="AX4202">TEXTJOIN(", ", TRUE, IF(X4202:AS4202="Y", X$1:AS$1, IF(X4202:AS4202&lt;&gt;"", X$1:AS$1 &amp; ": " &amp; X4202:AS4202, "")))
</f>
        <v>Fentanyl, Ethanol, Any Opioid</v>
      </c>
    </row>
    <row r="4203">
      <c r="A4203" s="2">
        <v>41796.0</v>
      </c>
      <c r="B4203" s="1" t="s">
        <v>50</v>
      </c>
      <c r="C4203" s="1">
        <v>54.0</v>
      </c>
      <c r="D4203" s="1" t="s">
        <v>51</v>
      </c>
      <c r="E4203" s="1" t="s">
        <v>63</v>
      </c>
      <c r="J4203" s="1" t="s">
        <v>98</v>
      </c>
      <c r="L4203" s="1" t="s">
        <v>55</v>
      </c>
      <c r="M4203" s="1" t="s">
        <v>494</v>
      </c>
      <c r="N4203" s="1" t="s">
        <v>4727</v>
      </c>
      <c r="O4203" s="1" t="s">
        <v>98</v>
      </c>
      <c r="P4203" s="1" t="s">
        <v>54</v>
      </c>
      <c r="R4203" s="1" t="s">
        <v>67</v>
      </c>
      <c r="T4203" s="1" t="s">
        <v>4728</v>
      </c>
      <c r="U4203" s="1" t="s">
        <v>59</v>
      </c>
      <c r="AB4203" s="1" t="s">
        <v>60</v>
      </c>
      <c r="AC4203" s="1" t="s">
        <v>60</v>
      </c>
      <c r="AD4203" s="1" t="s">
        <v>60</v>
      </c>
      <c r="AT4203" s="1" t="s">
        <v>62</v>
      </c>
      <c r="AU4203" s="1" t="s">
        <v>100</v>
      </c>
      <c r="AV4203" s="1" t="s">
        <v>101</v>
      </c>
      <c r="AW4203" s="3" t="str">
        <f t="shared" si="1"/>
        <v>Other</v>
      </c>
      <c r="AX4203" s="3" t="str">
        <f t="array" ref="AX4203">TEXTJOIN(", ", TRUE, IF(X4203:AS4203="Y", X$1:AS$1, IF(X4203:AS4203&lt;&gt;"", X$1:AS$1 &amp; ": " &amp; X4203:AS4203, "")))
</f>
        <v>Oxycodone, Oxymorphone, Ethanol</v>
      </c>
    </row>
    <row r="4204">
      <c r="A4204" s="2">
        <v>43992.0</v>
      </c>
      <c r="B4204" s="1" t="s">
        <v>50</v>
      </c>
      <c r="C4204" s="1">
        <v>57.0</v>
      </c>
      <c r="D4204" s="1" t="s">
        <v>76</v>
      </c>
      <c r="E4204" s="1" t="s">
        <v>52</v>
      </c>
      <c r="G4204" s="1" t="s">
        <v>53</v>
      </c>
      <c r="H4204" s="1" t="s">
        <v>54</v>
      </c>
      <c r="I4204" s="1" t="s">
        <v>55</v>
      </c>
      <c r="J4204" s="1" t="s">
        <v>53</v>
      </c>
      <c r="K4204" s="1" t="s">
        <v>54</v>
      </c>
      <c r="L4204" s="1" t="s">
        <v>55</v>
      </c>
      <c r="M4204" s="1" t="s">
        <v>56</v>
      </c>
      <c r="N4204" s="1" t="s">
        <v>136</v>
      </c>
      <c r="O4204" s="1" t="s">
        <v>53</v>
      </c>
      <c r="P4204" s="1" t="s">
        <v>54</v>
      </c>
      <c r="Q4204" s="1" t="s">
        <v>55</v>
      </c>
      <c r="R4204" s="1" t="s">
        <v>67</v>
      </c>
      <c r="T4204" s="1" t="s">
        <v>4729</v>
      </c>
      <c r="U4204" s="1" t="s">
        <v>59</v>
      </c>
      <c r="X4204" s="1" t="s">
        <v>60</v>
      </c>
      <c r="AD4204" s="1" t="s">
        <v>60</v>
      </c>
      <c r="AF4204" s="1" t="s">
        <v>60</v>
      </c>
      <c r="AG4204" s="1" t="s">
        <v>60</v>
      </c>
      <c r="AK4204" s="1" t="s">
        <v>60</v>
      </c>
      <c r="AR4204" s="1" t="s">
        <v>60</v>
      </c>
      <c r="AT4204" s="1" t="s">
        <v>61</v>
      </c>
      <c r="AU4204" s="1" t="s">
        <v>61</v>
      </c>
      <c r="AV4204" s="1" t="s">
        <v>294</v>
      </c>
      <c r="AW4204" s="3" t="str">
        <f t="shared" si="1"/>
        <v>Other</v>
      </c>
      <c r="AX4204" s="3" t="str">
        <f t="array" ref="AX4204">TEXTJOIN(", ", TRUE, IF(X4204:AS4204="Y", X$1:AS$1, IF(X4204:AS4204&lt;&gt;"", X$1:AS$1 &amp; ": " &amp; X4204:AS4204, "")))
</f>
        <v>Heroin, Ethanol, Benzodiazepine, Methadone, Hydromorphone, Any Opioid</v>
      </c>
    </row>
    <row r="4205">
      <c r="A4205" s="2">
        <v>42273.0</v>
      </c>
      <c r="B4205" s="1" t="s">
        <v>86</v>
      </c>
      <c r="C4205" s="1">
        <v>22.0</v>
      </c>
      <c r="D4205" s="1" t="s">
        <v>51</v>
      </c>
      <c r="E4205" s="1" t="s">
        <v>63</v>
      </c>
      <c r="F4205" s="1" t="s">
        <v>137</v>
      </c>
      <c r="G4205" s="1" t="s">
        <v>474</v>
      </c>
      <c r="H4205" s="1" t="s">
        <v>91</v>
      </c>
      <c r="I4205" s="1" t="s">
        <v>55</v>
      </c>
      <c r="J4205" s="1" t="s">
        <v>1492</v>
      </c>
      <c r="M4205" s="1" t="s">
        <v>2535</v>
      </c>
      <c r="O4205" s="1" t="s">
        <v>1492</v>
      </c>
      <c r="P4205" s="1" t="s">
        <v>299</v>
      </c>
      <c r="Q4205" s="1" t="s">
        <v>55</v>
      </c>
      <c r="R4205" s="1" t="s">
        <v>44</v>
      </c>
      <c r="T4205" s="1" t="s">
        <v>4730</v>
      </c>
      <c r="U4205" s="1" t="s">
        <v>59</v>
      </c>
      <c r="W4205" s="1" t="s">
        <v>60</v>
      </c>
      <c r="X4205" s="1" t="s">
        <v>60</v>
      </c>
      <c r="Z4205" s="1" t="s">
        <v>60</v>
      </c>
      <c r="AP4205" s="1" t="s">
        <v>60</v>
      </c>
      <c r="AR4205" s="1" t="s">
        <v>60</v>
      </c>
      <c r="AT4205" s="1" t="s">
        <v>477</v>
      </c>
      <c r="AU4205" s="1" t="s">
        <v>1495</v>
      </c>
      <c r="AV4205" s="1" t="s">
        <v>1496</v>
      </c>
      <c r="AW4205" s="3" t="str">
        <f t="shared" si="1"/>
        <v>Other</v>
      </c>
      <c r="AX4205" s="3" t="str">
        <f t="array" ref="AX4205">TEXTJOIN(", ", TRUE, IF(X4205:AS4205="Y", X$1:AS$1, IF(X4205:AS4205&lt;&gt;"", X$1:AS$1 &amp; ": " &amp; X4205:AS4205, "")))
</f>
        <v>Heroin, Fentanyl, Heroin/Morph/Codeine, Any Opioid</v>
      </c>
    </row>
    <row r="4206">
      <c r="A4206" s="2">
        <v>41148.0</v>
      </c>
      <c r="B4206" s="1" t="s">
        <v>50</v>
      </c>
      <c r="C4206" s="1">
        <v>71.0</v>
      </c>
      <c r="D4206" s="1" t="s">
        <v>51</v>
      </c>
      <c r="E4206" s="1" t="s">
        <v>63</v>
      </c>
      <c r="F4206" s="1" t="s">
        <v>137</v>
      </c>
      <c r="G4206" s="1" t="s">
        <v>103</v>
      </c>
      <c r="H4206" s="1" t="s">
        <v>103</v>
      </c>
      <c r="J4206" s="1" t="s">
        <v>103</v>
      </c>
      <c r="L4206" s="1" t="s">
        <v>55</v>
      </c>
      <c r="N4206" s="1" t="s">
        <v>836</v>
      </c>
      <c r="O4206" s="1" t="s">
        <v>103</v>
      </c>
      <c r="P4206" s="1" t="s">
        <v>103</v>
      </c>
      <c r="R4206" s="1" t="s">
        <v>67</v>
      </c>
      <c r="T4206" s="1" t="s">
        <v>232</v>
      </c>
      <c r="U4206" s="1" t="s">
        <v>59</v>
      </c>
      <c r="Y4206" s="1" t="s">
        <v>60</v>
      </c>
      <c r="AS4206" s="1" t="s">
        <v>1007</v>
      </c>
      <c r="AT4206" s="1" t="s">
        <v>167</v>
      </c>
      <c r="AU4206" s="1" t="s">
        <v>167</v>
      </c>
      <c r="AV4206" s="1" t="s">
        <v>168</v>
      </c>
      <c r="AW4206" s="3" t="str">
        <f t="shared" si="1"/>
        <v>Other</v>
      </c>
      <c r="AX4206" s="3" t="str">
        <f t="array" ref="AX4206">TEXTJOIN(", ", TRUE, IF(X4206:AS4206="Y", X$1:AS$1, IF(X4206:AS4206&lt;&gt;"", X$1:AS$1 &amp; ": " &amp; X4206:AS4206, "")))
</f>
        <v>Cocaine, Other: opiates</v>
      </c>
    </row>
    <row r="4207">
      <c r="A4207" s="2">
        <v>44353.0</v>
      </c>
      <c r="B4207" s="1" t="s">
        <v>50</v>
      </c>
      <c r="C4207" s="1">
        <v>46.0</v>
      </c>
      <c r="D4207" s="1" t="s">
        <v>76</v>
      </c>
      <c r="E4207" s="1" t="s">
        <v>63</v>
      </c>
      <c r="G4207" s="1" t="s">
        <v>143</v>
      </c>
      <c r="H4207" s="1" t="s">
        <v>91</v>
      </c>
      <c r="I4207" s="1" t="s">
        <v>55</v>
      </c>
      <c r="J4207" s="1" t="s">
        <v>143</v>
      </c>
      <c r="K4207" s="1" t="s">
        <v>91</v>
      </c>
      <c r="L4207" s="1" t="s">
        <v>55</v>
      </c>
      <c r="M4207" s="1" t="s">
        <v>56</v>
      </c>
      <c r="N4207" s="1" t="s">
        <v>66</v>
      </c>
      <c r="O4207" s="1" t="s">
        <v>143</v>
      </c>
      <c r="P4207" s="1" t="s">
        <v>91</v>
      </c>
      <c r="Q4207" s="1" t="s">
        <v>55</v>
      </c>
      <c r="R4207" s="1" t="s">
        <v>56</v>
      </c>
      <c r="T4207" s="1" t="s">
        <v>4731</v>
      </c>
      <c r="U4207" s="1" t="s">
        <v>59</v>
      </c>
      <c r="Z4207" s="1" t="s">
        <v>60</v>
      </c>
      <c r="AR4207" s="1" t="s">
        <v>60</v>
      </c>
      <c r="AT4207" s="1" t="s">
        <v>145</v>
      </c>
      <c r="AU4207" s="1" t="s">
        <v>145</v>
      </c>
      <c r="AV4207" s="1" t="s">
        <v>146</v>
      </c>
      <c r="AW4207" s="3" t="str">
        <f t="shared" si="1"/>
        <v>Other</v>
      </c>
      <c r="AX4207" s="3" t="str">
        <f t="array" ref="AX4207">TEXTJOIN(", ", TRUE, IF(X4207:AS4207="Y", X$1:AS$1, IF(X4207:AS4207&lt;&gt;"", X$1:AS$1 &amp; ": " &amp; X4207:AS4207, "")))
</f>
        <v>Fentanyl, Any Opioid</v>
      </c>
    </row>
    <row r="4208">
      <c r="A4208" s="2">
        <v>43653.0</v>
      </c>
      <c r="B4208" s="1" t="s">
        <v>50</v>
      </c>
      <c r="C4208" s="1">
        <v>68.0</v>
      </c>
      <c r="D4208" s="1" t="s">
        <v>51</v>
      </c>
      <c r="E4208" s="1" t="s">
        <v>52</v>
      </c>
      <c r="G4208" s="1" t="s">
        <v>256</v>
      </c>
      <c r="H4208" s="1" t="s">
        <v>103</v>
      </c>
      <c r="I4208" s="1" t="s">
        <v>55</v>
      </c>
      <c r="J4208" s="1" t="s">
        <v>256</v>
      </c>
      <c r="K4208" s="1" t="s">
        <v>103</v>
      </c>
      <c r="L4208" s="1" t="s">
        <v>55</v>
      </c>
      <c r="M4208" s="1" t="s">
        <v>56</v>
      </c>
      <c r="N4208" s="1" t="s">
        <v>136</v>
      </c>
      <c r="O4208" s="1" t="s">
        <v>256</v>
      </c>
      <c r="P4208" s="1" t="s">
        <v>103</v>
      </c>
      <c r="Q4208" s="1" t="s">
        <v>55</v>
      </c>
      <c r="R4208" s="1" t="s">
        <v>67</v>
      </c>
      <c r="T4208" s="1" t="s">
        <v>4732</v>
      </c>
      <c r="U4208" s="1" t="s">
        <v>59</v>
      </c>
      <c r="X4208" s="1" t="s">
        <v>60</v>
      </c>
      <c r="Y4208" s="1" t="s">
        <v>60</v>
      </c>
      <c r="Z4208" s="1" t="s">
        <v>60</v>
      </c>
      <c r="AP4208" s="1" t="s">
        <v>60</v>
      </c>
      <c r="AR4208" s="1" t="s">
        <v>60</v>
      </c>
      <c r="AT4208" s="1" t="s">
        <v>282</v>
      </c>
      <c r="AU4208" s="1" t="s">
        <v>282</v>
      </c>
      <c r="AV4208" s="1" t="s">
        <v>260</v>
      </c>
      <c r="AW4208" s="3" t="str">
        <f t="shared" si="1"/>
        <v>Other</v>
      </c>
      <c r="AX4208" s="3" t="str">
        <f t="array" ref="AX4208">TEXTJOIN(", ", TRUE, IF(X4208:AS4208="Y", X$1:AS$1, IF(X4208:AS4208&lt;&gt;"", X$1:AS$1 &amp; ": " &amp; X4208:AS4208, "")))
</f>
        <v>Heroin, Cocaine, Fentanyl, Heroin/Morph/Codeine, Any Opioid</v>
      </c>
    </row>
    <row r="4209">
      <c r="A4209" s="2">
        <v>43851.0</v>
      </c>
      <c r="B4209" s="1" t="s">
        <v>50</v>
      </c>
      <c r="C4209" s="1">
        <v>36.0</v>
      </c>
      <c r="D4209" s="1" t="s">
        <v>51</v>
      </c>
      <c r="E4209" s="1" t="s">
        <v>63</v>
      </c>
      <c r="F4209" s="1" t="s">
        <v>137</v>
      </c>
      <c r="G4209" s="1" t="s">
        <v>256</v>
      </c>
      <c r="H4209" s="1" t="s">
        <v>103</v>
      </c>
      <c r="I4209" s="1" t="s">
        <v>55</v>
      </c>
      <c r="J4209" s="1" t="s">
        <v>256</v>
      </c>
      <c r="K4209" s="1" t="s">
        <v>103</v>
      </c>
      <c r="L4209" s="1" t="s">
        <v>55</v>
      </c>
      <c r="M4209" s="1" t="s">
        <v>56</v>
      </c>
      <c r="N4209" s="1" t="s">
        <v>136</v>
      </c>
      <c r="O4209" s="1" t="s">
        <v>256</v>
      </c>
      <c r="P4209" s="1" t="s">
        <v>103</v>
      </c>
      <c r="Q4209" s="1" t="s">
        <v>55</v>
      </c>
      <c r="R4209" s="1" t="s">
        <v>56</v>
      </c>
      <c r="T4209" s="1" t="s">
        <v>4733</v>
      </c>
      <c r="U4209" s="1" t="s">
        <v>59</v>
      </c>
      <c r="Z4209" s="1" t="s">
        <v>60</v>
      </c>
      <c r="AJ4209" s="1" t="s">
        <v>60</v>
      </c>
      <c r="AR4209" s="1" t="s">
        <v>60</v>
      </c>
      <c r="AT4209" s="1" t="s">
        <v>282</v>
      </c>
      <c r="AU4209" s="1" t="s">
        <v>282</v>
      </c>
      <c r="AV4209" s="1" t="s">
        <v>260</v>
      </c>
      <c r="AW4209" s="3" t="str">
        <f t="shared" si="1"/>
        <v>Other</v>
      </c>
      <c r="AX4209" s="3" t="str">
        <f t="array" ref="AX4209">TEXTJOIN(", ", TRUE, IF(X4209:AS4209="Y", X$1:AS$1, IF(X4209:AS4209&lt;&gt;"", X$1:AS$1 &amp; ": " &amp; X4209:AS4209, "")))
</f>
        <v>Fentanyl, Tramad, Any Opioid</v>
      </c>
    </row>
    <row r="4210">
      <c r="A4210" s="4">
        <v>42697.0</v>
      </c>
      <c r="B4210" s="1" t="s">
        <v>50</v>
      </c>
      <c r="C4210" s="1">
        <v>48.0</v>
      </c>
      <c r="D4210" s="1" t="s">
        <v>51</v>
      </c>
      <c r="E4210" s="1" t="s">
        <v>63</v>
      </c>
      <c r="F4210" s="1" t="s">
        <v>137</v>
      </c>
      <c r="G4210" s="1" t="s">
        <v>185</v>
      </c>
      <c r="H4210" s="1" t="s">
        <v>91</v>
      </c>
      <c r="I4210" s="1" t="s">
        <v>55</v>
      </c>
      <c r="J4210" s="1" t="s">
        <v>185</v>
      </c>
      <c r="M4210" s="1" t="s">
        <v>56</v>
      </c>
      <c r="N4210" s="1" t="s">
        <v>136</v>
      </c>
      <c r="O4210" s="1" t="s">
        <v>185</v>
      </c>
      <c r="R4210" s="1" t="s">
        <v>67</v>
      </c>
      <c r="T4210" s="1" t="s">
        <v>2991</v>
      </c>
      <c r="U4210" s="1" t="s">
        <v>59</v>
      </c>
      <c r="W4210" s="1" t="s">
        <v>60</v>
      </c>
      <c r="X4210" s="1" t="s">
        <v>60</v>
      </c>
      <c r="Z4210" s="1" t="s">
        <v>60</v>
      </c>
      <c r="AP4210" s="1" t="s">
        <v>60</v>
      </c>
      <c r="AR4210" s="1" t="s">
        <v>60</v>
      </c>
      <c r="AT4210" s="1" t="s">
        <v>188</v>
      </c>
      <c r="AU4210" s="1" t="s">
        <v>188</v>
      </c>
      <c r="AV4210" s="1" t="s">
        <v>189</v>
      </c>
      <c r="AW4210" s="3" t="str">
        <f t="shared" si="1"/>
        <v>Other</v>
      </c>
      <c r="AX4210" s="3" t="str">
        <f t="array" ref="AX4210">TEXTJOIN(", ", TRUE, IF(X4210:AS4210="Y", X$1:AS$1, IF(X4210:AS4210&lt;&gt;"", X$1:AS$1 &amp; ": " &amp; X4210:AS4210, "")))
</f>
        <v>Heroin, Fentanyl, Heroin/Morph/Codeine, Any Opioid</v>
      </c>
    </row>
    <row r="4211">
      <c r="A4211" s="4">
        <v>41960.0</v>
      </c>
      <c r="B4211" s="1" t="s">
        <v>50</v>
      </c>
      <c r="C4211" s="1">
        <v>38.0</v>
      </c>
      <c r="D4211" s="1" t="s">
        <v>51</v>
      </c>
      <c r="E4211" s="1" t="s">
        <v>63</v>
      </c>
      <c r="G4211" s="1" t="s">
        <v>65</v>
      </c>
      <c r="J4211" s="1" t="s">
        <v>65</v>
      </c>
      <c r="L4211" s="1" t="s">
        <v>55</v>
      </c>
      <c r="M4211" s="1" t="s">
        <v>56</v>
      </c>
      <c r="N4211" s="1" t="s">
        <v>113</v>
      </c>
      <c r="O4211" s="1" t="s">
        <v>65</v>
      </c>
      <c r="P4211" s="1" t="s">
        <v>65</v>
      </c>
      <c r="R4211" s="1" t="s">
        <v>56</v>
      </c>
      <c r="T4211" s="1" t="s">
        <v>4734</v>
      </c>
      <c r="U4211" s="1" t="s">
        <v>59</v>
      </c>
      <c r="X4211" s="1" t="s">
        <v>60</v>
      </c>
      <c r="Y4211" s="1" t="s">
        <v>60</v>
      </c>
      <c r="AB4211" s="1" t="s">
        <v>60</v>
      </c>
      <c r="AT4211" s="1" t="s">
        <v>410</v>
      </c>
      <c r="AU4211" s="1" t="s">
        <v>410</v>
      </c>
      <c r="AV4211" s="1" t="s">
        <v>150</v>
      </c>
      <c r="AW4211" s="3" t="str">
        <f t="shared" si="1"/>
        <v>Other</v>
      </c>
      <c r="AX4211" s="3" t="str">
        <f t="array" ref="AX4211">TEXTJOIN(", ", TRUE, IF(X4211:AS4211="Y", X$1:AS$1, IF(X4211:AS4211&lt;&gt;"", X$1:AS$1 &amp; ": " &amp; X4211:AS4211, "")))
</f>
        <v>Heroin, Cocaine, Oxycodone</v>
      </c>
    </row>
    <row r="4212">
      <c r="A4212" s="2">
        <v>41045.0</v>
      </c>
      <c r="B4212" s="1" t="s">
        <v>50</v>
      </c>
      <c r="C4212" s="1">
        <v>58.0</v>
      </c>
      <c r="D4212" s="1" t="s">
        <v>51</v>
      </c>
      <c r="E4212" s="1" t="s">
        <v>63</v>
      </c>
      <c r="G4212" s="1" t="s">
        <v>1166</v>
      </c>
      <c r="H4212" s="1" t="s">
        <v>65</v>
      </c>
      <c r="M4212" s="1" t="s">
        <v>56</v>
      </c>
      <c r="N4212" s="1" t="s">
        <v>4735</v>
      </c>
      <c r="O4212" s="1" t="s">
        <v>1166</v>
      </c>
      <c r="P4212" s="1" t="s">
        <v>65</v>
      </c>
      <c r="R4212" s="1" t="s">
        <v>56</v>
      </c>
      <c r="T4212" s="1" t="s">
        <v>68</v>
      </c>
      <c r="U4212" s="1" t="s">
        <v>59</v>
      </c>
      <c r="V4212" s="1" t="s">
        <v>4736</v>
      </c>
      <c r="X4212" s="1" t="s">
        <v>60</v>
      </c>
      <c r="AT4212" s="1" t="s">
        <v>1167</v>
      </c>
      <c r="AU4212" s="1" t="s">
        <v>62</v>
      </c>
      <c r="AV4212" s="1" t="s">
        <v>1168</v>
      </c>
      <c r="AW4212" s="3" t="str">
        <f t="shared" si="1"/>
        <v>Other</v>
      </c>
      <c r="AX4212" s="3" t="str">
        <f t="array" ref="AX4212">TEXTJOIN(", ", TRUE, IF(X4212:AS4212="Y", X$1:AS$1, IF(X4212:AS4212&lt;&gt;"", X$1:AS$1 &amp; ": " &amp; X4212:AS4212, "")))
</f>
        <v>Heroin</v>
      </c>
    </row>
    <row r="4213">
      <c r="A4213" s="2">
        <v>42614.0</v>
      </c>
      <c r="B4213" s="1" t="s">
        <v>50</v>
      </c>
      <c r="C4213" s="1">
        <v>58.0</v>
      </c>
      <c r="D4213" s="1" t="s">
        <v>51</v>
      </c>
      <c r="E4213" s="1" t="s">
        <v>52</v>
      </c>
      <c r="G4213" s="1" t="s">
        <v>103</v>
      </c>
      <c r="H4213" s="1" t="s">
        <v>103</v>
      </c>
      <c r="I4213" s="1" t="s">
        <v>55</v>
      </c>
      <c r="J4213" s="1" t="s">
        <v>103</v>
      </c>
      <c r="M4213" s="1" t="s">
        <v>56</v>
      </c>
      <c r="N4213" s="1" t="s">
        <v>136</v>
      </c>
      <c r="O4213" s="1" t="s">
        <v>103</v>
      </c>
      <c r="R4213" s="1" t="s">
        <v>67</v>
      </c>
      <c r="T4213" s="1" t="s">
        <v>4737</v>
      </c>
      <c r="U4213" s="1" t="s">
        <v>59</v>
      </c>
      <c r="W4213" s="1" t="s">
        <v>60</v>
      </c>
      <c r="X4213" s="1" t="s">
        <v>60</v>
      </c>
      <c r="AB4213" s="1" t="s">
        <v>60</v>
      </c>
      <c r="AF4213" s="1" t="s">
        <v>60</v>
      </c>
      <c r="AP4213" s="1" t="s">
        <v>60</v>
      </c>
      <c r="AR4213" s="1" t="s">
        <v>60</v>
      </c>
      <c r="AT4213" s="1" t="s">
        <v>167</v>
      </c>
      <c r="AU4213" s="1" t="s">
        <v>167</v>
      </c>
      <c r="AV4213" s="1" t="s">
        <v>168</v>
      </c>
      <c r="AW4213" s="3" t="str">
        <f t="shared" si="1"/>
        <v>Other</v>
      </c>
      <c r="AX4213" s="3" t="str">
        <f t="array" ref="AX4213">TEXTJOIN(", ", TRUE, IF(X4213:AS4213="Y", X$1:AS$1, IF(X4213:AS4213&lt;&gt;"", X$1:AS$1 &amp; ": " &amp; X4213:AS4213, "")))
</f>
        <v>Heroin, Oxycodone, Benzodiazepine, Heroin/Morph/Codeine, Any Opioid</v>
      </c>
    </row>
    <row r="4214">
      <c r="A4214" s="2">
        <v>42149.0</v>
      </c>
      <c r="B4214" s="1" t="s">
        <v>86</v>
      </c>
      <c r="C4214" s="1">
        <v>24.0</v>
      </c>
      <c r="D4214" s="1" t="s">
        <v>51</v>
      </c>
      <c r="E4214" s="1" t="s">
        <v>63</v>
      </c>
      <c r="G4214" s="1" t="s">
        <v>1288</v>
      </c>
      <c r="H4214" s="1" t="s">
        <v>103</v>
      </c>
      <c r="I4214" s="1" t="s">
        <v>55</v>
      </c>
      <c r="J4214" s="1" t="s">
        <v>1288</v>
      </c>
      <c r="M4214" s="1" t="s">
        <v>56</v>
      </c>
      <c r="O4214" s="1" t="s">
        <v>1288</v>
      </c>
      <c r="P4214" s="1" t="s">
        <v>103</v>
      </c>
      <c r="Q4214" s="1" t="s">
        <v>55</v>
      </c>
      <c r="R4214" s="1" t="s">
        <v>56</v>
      </c>
      <c r="T4214" s="1" t="s">
        <v>83</v>
      </c>
      <c r="U4214" s="1" t="s">
        <v>59</v>
      </c>
      <c r="Z4214" s="1" t="s">
        <v>60</v>
      </c>
      <c r="AR4214" s="1" t="s">
        <v>60</v>
      </c>
      <c r="AT4214" s="1" t="s">
        <v>1290</v>
      </c>
      <c r="AU4214" s="1" t="s">
        <v>1290</v>
      </c>
      <c r="AV4214" s="1" t="s">
        <v>1291</v>
      </c>
      <c r="AW4214" s="3" t="str">
        <f t="shared" si="1"/>
        <v>Other</v>
      </c>
      <c r="AX4214" s="3" t="str">
        <f t="array" ref="AX4214">TEXTJOIN(", ", TRUE, IF(X4214:AS4214="Y", X$1:AS$1, IF(X4214:AS4214&lt;&gt;"", X$1:AS$1 &amp; ": " &amp; X4214:AS4214, "")))
</f>
        <v>Fentanyl, Any Opioid</v>
      </c>
    </row>
    <row r="4215">
      <c r="A4215" s="2">
        <v>41353.0</v>
      </c>
      <c r="B4215" s="1" t="s">
        <v>50</v>
      </c>
      <c r="C4215" s="1">
        <v>21.0</v>
      </c>
      <c r="D4215" s="1" t="s">
        <v>51</v>
      </c>
      <c r="E4215" s="1" t="s">
        <v>63</v>
      </c>
      <c r="G4215" s="1" t="s">
        <v>82</v>
      </c>
      <c r="H4215" s="1" t="s">
        <v>54</v>
      </c>
      <c r="J4215" s="1" t="s">
        <v>82</v>
      </c>
      <c r="L4215" s="1" t="s">
        <v>55</v>
      </c>
      <c r="M4215" s="1" t="s">
        <v>56</v>
      </c>
      <c r="N4215" s="1" t="s">
        <v>136</v>
      </c>
      <c r="O4215" s="1" t="s">
        <v>82</v>
      </c>
      <c r="P4215" s="1" t="s">
        <v>54</v>
      </c>
      <c r="R4215" s="1" t="s">
        <v>67</v>
      </c>
      <c r="T4215" s="1" t="s">
        <v>141</v>
      </c>
      <c r="U4215" s="1" t="s">
        <v>59</v>
      </c>
      <c r="X4215" s="1" t="s">
        <v>60</v>
      </c>
      <c r="Y4215" s="1" t="s">
        <v>60</v>
      </c>
      <c r="AT4215" s="1" t="s">
        <v>329</v>
      </c>
      <c r="AU4215" s="1" t="s">
        <v>329</v>
      </c>
      <c r="AV4215" s="1" t="s">
        <v>85</v>
      </c>
      <c r="AW4215" s="3" t="str">
        <f t="shared" si="1"/>
        <v>Other</v>
      </c>
      <c r="AX4215" s="3" t="str">
        <f t="array" ref="AX4215">TEXTJOIN(", ", TRUE, IF(X4215:AS4215="Y", X$1:AS$1, IF(X4215:AS4215&lt;&gt;"", X$1:AS$1 &amp; ": " &amp; X4215:AS4215, "")))
</f>
        <v>Heroin, Cocaine</v>
      </c>
    </row>
    <row r="4216">
      <c r="A4216" s="2">
        <v>44386.0</v>
      </c>
      <c r="B4216" s="1" t="s">
        <v>50</v>
      </c>
      <c r="C4216" s="1">
        <v>32.0</v>
      </c>
      <c r="D4216" s="1" t="s">
        <v>51</v>
      </c>
      <c r="E4216" s="1" t="s">
        <v>63</v>
      </c>
      <c r="G4216" s="1" t="s">
        <v>368</v>
      </c>
      <c r="H4216" s="1" t="s">
        <v>91</v>
      </c>
      <c r="I4216" s="1" t="s">
        <v>55</v>
      </c>
      <c r="J4216" s="1" t="s">
        <v>368</v>
      </c>
      <c r="K4216" s="1" t="s">
        <v>91</v>
      </c>
      <c r="L4216" s="1" t="s">
        <v>55</v>
      </c>
      <c r="M4216" s="1" t="s">
        <v>56</v>
      </c>
      <c r="N4216" s="1" t="s">
        <v>136</v>
      </c>
      <c r="O4216" s="1" t="s">
        <v>368</v>
      </c>
      <c r="P4216" s="1" t="s">
        <v>91</v>
      </c>
      <c r="Q4216" s="1" t="s">
        <v>55</v>
      </c>
      <c r="R4216" s="1" t="s">
        <v>56</v>
      </c>
      <c r="T4216" s="1" t="s">
        <v>1717</v>
      </c>
      <c r="U4216" s="1" t="s">
        <v>59</v>
      </c>
      <c r="Z4216" s="1" t="s">
        <v>60</v>
      </c>
      <c r="AM4216" s="1" t="s">
        <v>60</v>
      </c>
      <c r="AR4216" s="1" t="s">
        <v>60</v>
      </c>
      <c r="AT4216" s="1" t="s">
        <v>369</v>
      </c>
      <c r="AU4216" s="1" t="s">
        <v>369</v>
      </c>
      <c r="AV4216" s="1" t="s">
        <v>909</v>
      </c>
      <c r="AW4216" s="3" t="str">
        <f t="shared" si="1"/>
        <v>Other</v>
      </c>
      <c r="AX4216" s="3" t="str">
        <f t="array" ref="AX4216">TEXTJOIN(", ", TRUE, IF(X4216:AS4216="Y", X$1:AS$1, IF(X4216:AS4216&lt;&gt;"", X$1:AS$1 &amp; ": " &amp; X4216:AS4216, "")))
</f>
        <v>Fentanyl, Xylazine, Any Opioid</v>
      </c>
    </row>
    <row r="4217">
      <c r="A4217" s="2">
        <v>42934.0</v>
      </c>
      <c r="B4217" s="1" t="s">
        <v>86</v>
      </c>
      <c r="C4217" s="1">
        <v>36.0</v>
      </c>
      <c r="D4217" s="1" t="s">
        <v>76</v>
      </c>
      <c r="E4217" s="1" t="s">
        <v>63</v>
      </c>
      <c r="G4217" s="1" t="s">
        <v>1235</v>
      </c>
      <c r="H4217" s="1" t="s">
        <v>299</v>
      </c>
      <c r="I4217" s="1" t="s">
        <v>55</v>
      </c>
      <c r="J4217" s="1" t="s">
        <v>1235</v>
      </c>
      <c r="K4217" s="1" t="s">
        <v>299</v>
      </c>
      <c r="L4217" s="1" t="s">
        <v>55</v>
      </c>
      <c r="M4217" s="1" t="s">
        <v>56</v>
      </c>
      <c r="N4217" s="1" t="s">
        <v>66</v>
      </c>
      <c r="O4217" s="1" t="s">
        <v>1235</v>
      </c>
      <c r="P4217" s="1" t="s">
        <v>299</v>
      </c>
      <c r="Q4217" s="1" t="s">
        <v>55</v>
      </c>
      <c r="R4217" s="1" t="s">
        <v>56</v>
      </c>
      <c r="T4217" s="1" t="s">
        <v>4738</v>
      </c>
      <c r="U4217" s="1" t="s">
        <v>59</v>
      </c>
      <c r="X4217" s="1" t="s">
        <v>60</v>
      </c>
      <c r="Z4217" s="1" t="s">
        <v>60</v>
      </c>
      <c r="AF4217" s="1" t="s">
        <v>60</v>
      </c>
      <c r="AT4217" s="1" t="s">
        <v>1237</v>
      </c>
      <c r="AU4217" s="1" t="s">
        <v>1237</v>
      </c>
      <c r="AV4217" s="1" t="s">
        <v>1238</v>
      </c>
      <c r="AW4217" s="3" t="str">
        <f t="shared" si="1"/>
        <v>Other</v>
      </c>
      <c r="AX4217" s="3" t="str">
        <f t="array" ref="AX4217">TEXTJOIN(", ", TRUE, IF(X4217:AS4217="Y", X$1:AS$1, IF(X4217:AS4217&lt;&gt;"", X$1:AS$1 &amp; ": " &amp; X4217:AS4217, "")))
</f>
        <v>Heroin, Fentanyl, Benzodiazepine</v>
      </c>
    </row>
    <row r="4218">
      <c r="A4218" s="2">
        <v>43997.0</v>
      </c>
      <c r="B4218" s="1" t="s">
        <v>50</v>
      </c>
      <c r="C4218" s="1">
        <v>68.0</v>
      </c>
      <c r="D4218" s="1" t="s">
        <v>51</v>
      </c>
      <c r="E4218" s="1" t="s">
        <v>63</v>
      </c>
      <c r="G4218" s="1" t="s">
        <v>102</v>
      </c>
      <c r="H4218" s="1" t="s">
        <v>103</v>
      </c>
      <c r="I4218" s="1" t="s">
        <v>55</v>
      </c>
      <c r="J4218" s="1" t="s">
        <v>102</v>
      </c>
      <c r="K4218" s="1" t="s">
        <v>103</v>
      </c>
      <c r="L4218" s="1" t="s">
        <v>55</v>
      </c>
      <c r="M4218" s="1" t="s">
        <v>56</v>
      </c>
      <c r="N4218" s="1" t="s">
        <v>93</v>
      </c>
      <c r="O4218" s="1" t="s">
        <v>102</v>
      </c>
      <c r="P4218" s="1" t="s">
        <v>103</v>
      </c>
      <c r="Q4218" s="1" t="s">
        <v>55</v>
      </c>
      <c r="R4218" s="1" t="s">
        <v>56</v>
      </c>
      <c r="T4218" s="1" t="s">
        <v>58</v>
      </c>
      <c r="U4218" s="1" t="s">
        <v>59</v>
      </c>
      <c r="V4218" s="1" t="s">
        <v>530</v>
      </c>
      <c r="Y4218" s="1" t="s">
        <v>60</v>
      </c>
      <c r="AT4218" s="1" t="s">
        <v>106</v>
      </c>
      <c r="AU4218" s="1" t="s">
        <v>106</v>
      </c>
      <c r="AV4218" s="1" t="s">
        <v>107</v>
      </c>
      <c r="AW4218" s="3" t="str">
        <f t="shared" si="1"/>
        <v>Other</v>
      </c>
      <c r="AX4218" s="3" t="str">
        <f t="array" ref="AX4218">TEXTJOIN(", ", TRUE, IF(X4218:AS4218="Y", X$1:AS$1, IF(X4218:AS4218&lt;&gt;"", X$1:AS$1 &amp; ": " &amp; X4218:AS4218, "")))
</f>
        <v>Cocaine</v>
      </c>
    </row>
    <row r="4219">
      <c r="A4219" s="4">
        <v>42308.0</v>
      </c>
      <c r="B4219" s="1" t="s">
        <v>86</v>
      </c>
      <c r="C4219" s="1">
        <v>44.0</v>
      </c>
      <c r="D4219" s="1" t="s">
        <v>76</v>
      </c>
      <c r="E4219" s="1" t="s">
        <v>63</v>
      </c>
      <c r="G4219" s="1" t="s">
        <v>64</v>
      </c>
      <c r="H4219" s="1" t="s">
        <v>65</v>
      </c>
      <c r="I4219" s="1" t="s">
        <v>55</v>
      </c>
      <c r="J4219" s="1" t="s">
        <v>3351</v>
      </c>
      <c r="M4219" s="1" t="s">
        <v>2535</v>
      </c>
      <c r="O4219" s="1" t="s">
        <v>91</v>
      </c>
      <c r="P4219" s="1" t="s">
        <v>91</v>
      </c>
      <c r="Q4219" s="1" t="s">
        <v>55</v>
      </c>
      <c r="R4219" s="1" t="s">
        <v>67</v>
      </c>
      <c r="T4219" s="1" t="s">
        <v>4739</v>
      </c>
      <c r="U4219" s="1" t="s">
        <v>59</v>
      </c>
      <c r="Y4219" s="1" t="s">
        <v>60</v>
      </c>
      <c r="AT4219" s="1" t="s">
        <v>69</v>
      </c>
      <c r="AU4219" s="1" t="s">
        <v>3353</v>
      </c>
      <c r="AV4219" s="1" t="s">
        <v>111</v>
      </c>
      <c r="AW4219" s="3" t="str">
        <f t="shared" si="1"/>
        <v>Other</v>
      </c>
      <c r="AX4219" s="3" t="str">
        <f t="array" ref="AX4219">TEXTJOIN(", ", TRUE, IF(X4219:AS4219="Y", X$1:AS$1, IF(X4219:AS4219&lt;&gt;"", X$1:AS$1 &amp; ": " &amp; X4219:AS4219, "")))
</f>
        <v>Cocaine</v>
      </c>
    </row>
    <row r="4220">
      <c r="A4220" s="2">
        <v>43927.0</v>
      </c>
      <c r="B4220" s="1" t="s">
        <v>50</v>
      </c>
      <c r="C4220" s="1">
        <v>63.0</v>
      </c>
      <c r="D4220" s="1" t="s">
        <v>51</v>
      </c>
      <c r="E4220" s="1" t="s">
        <v>63</v>
      </c>
      <c r="G4220" s="1" t="s">
        <v>82</v>
      </c>
      <c r="H4220" s="1" t="s">
        <v>54</v>
      </c>
      <c r="I4220" s="1" t="s">
        <v>55</v>
      </c>
      <c r="J4220" s="1" t="s">
        <v>82</v>
      </c>
      <c r="K4220" s="1" t="s">
        <v>54</v>
      </c>
      <c r="L4220" s="1" t="s">
        <v>55</v>
      </c>
      <c r="M4220" s="1" t="s">
        <v>56</v>
      </c>
      <c r="N4220" s="1" t="s">
        <v>136</v>
      </c>
      <c r="O4220" s="1" t="s">
        <v>82</v>
      </c>
      <c r="P4220" s="1" t="s">
        <v>54</v>
      </c>
      <c r="Q4220" s="1" t="s">
        <v>55</v>
      </c>
      <c r="R4220" s="1" t="s">
        <v>56</v>
      </c>
      <c r="T4220" s="1" t="s">
        <v>4740</v>
      </c>
      <c r="U4220" s="1" t="s">
        <v>59</v>
      </c>
      <c r="X4220" s="1" t="s">
        <v>60</v>
      </c>
      <c r="Z4220" s="1" t="s">
        <v>60</v>
      </c>
      <c r="AD4220" s="1" t="s">
        <v>60</v>
      </c>
      <c r="AF4220" s="1" t="s">
        <v>60</v>
      </c>
      <c r="AM4220" s="1" t="s">
        <v>60</v>
      </c>
      <c r="AR4220" s="1" t="s">
        <v>60</v>
      </c>
      <c r="AT4220" s="1" t="s">
        <v>329</v>
      </c>
      <c r="AU4220" s="1" t="s">
        <v>329</v>
      </c>
      <c r="AV4220" s="1" t="s">
        <v>85</v>
      </c>
      <c r="AW4220" s="3" t="str">
        <f t="shared" si="1"/>
        <v>Other</v>
      </c>
      <c r="AX4220" s="3" t="str">
        <f t="array" ref="AX4220">TEXTJOIN(", ", TRUE, IF(X4220:AS4220="Y", X$1:AS$1, IF(X4220:AS4220&lt;&gt;"", X$1:AS$1 &amp; ": " &amp; X4220:AS4220, "")))
</f>
        <v>Heroin, Fentanyl, Ethanol, Benzodiazepine, Xylazine, Any Opioid</v>
      </c>
    </row>
    <row r="4221">
      <c r="A4221" s="2">
        <v>41773.0</v>
      </c>
      <c r="B4221" s="1" t="s">
        <v>50</v>
      </c>
      <c r="C4221" s="1">
        <v>49.0</v>
      </c>
      <c r="D4221" s="1" t="s">
        <v>51</v>
      </c>
      <c r="E4221" s="1" t="s">
        <v>63</v>
      </c>
      <c r="G4221" s="1" t="s">
        <v>1780</v>
      </c>
      <c r="J4221" s="1" t="s">
        <v>1780</v>
      </c>
      <c r="L4221" s="1" t="s">
        <v>55</v>
      </c>
      <c r="M4221" s="1" t="s">
        <v>56</v>
      </c>
      <c r="N4221" s="1" t="s">
        <v>66</v>
      </c>
      <c r="O4221" s="1" t="s">
        <v>256</v>
      </c>
      <c r="P4221" s="1" t="s">
        <v>103</v>
      </c>
      <c r="R4221" s="1" t="s">
        <v>67</v>
      </c>
      <c r="T4221" s="1" t="s">
        <v>2410</v>
      </c>
      <c r="U4221" s="1" t="s">
        <v>59</v>
      </c>
      <c r="X4221" s="1" t="s">
        <v>60</v>
      </c>
      <c r="Z4221" s="1" t="s">
        <v>60</v>
      </c>
      <c r="AT4221" s="1" t="s">
        <v>1782</v>
      </c>
      <c r="AU4221" s="1" t="s">
        <v>1782</v>
      </c>
      <c r="AV4221" s="1" t="s">
        <v>260</v>
      </c>
      <c r="AW4221" s="3" t="str">
        <f t="shared" si="1"/>
        <v>Other</v>
      </c>
      <c r="AX4221" s="3" t="str">
        <f t="array" ref="AX4221">TEXTJOIN(", ", TRUE, IF(X4221:AS4221="Y", X$1:AS$1, IF(X4221:AS4221&lt;&gt;"", X$1:AS$1 &amp; ": " &amp; X4221:AS4221, "")))
</f>
        <v>Heroin, Fentanyl</v>
      </c>
    </row>
    <row r="4222">
      <c r="A4222" s="2">
        <v>41493.0</v>
      </c>
      <c r="B4222" s="1" t="s">
        <v>50</v>
      </c>
      <c r="C4222" s="1">
        <v>31.0</v>
      </c>
      <c r="D4222" s="1" t="s">
        <v>51</v>
      </c>
      <c r="E4222" s="1" t="s">
        <v>63</v>
      </c>
      <c r="G4222" s="1" t="s">
        <v>120</v>
      </c>
      <c r="H4222" s="1" t="s">
        <v>121</v>
      </c>
      <c r="J4222" s="1" t="s">
        <v>120</v>
      </c>
      <c r="L4222" s="1" t="s">
        <v>55</v>
      </c>
      <c r="M4222" s="1" t="s">
        <v>56</v>
      </c>
      <c r="N4222" s="1" t="s">
        <v>104</v>
      </c>
      <c r="O4222" s="1" t="s">
        <v>120</v>
      </c>
      <c r="P4222" s="1" t="s">
        <v>121</v>
      </c>
      <c r="R4222" s="1" t="s">
        <v>56</v>
      </c>
      <c r="T4222" s="1" t="s">
        <v>4741</v>
      </c>
      <c r="U4222" s="1" t="s">
        <v>59</v>
      </c>
      <c r="AI4222" s="1" t="s">
        <v>60</v>
      </c>
      <c r="AT4222" s="1" t="s">
        <v>236</v>
      </c>
      <c r="AU4222" s="1" t="s">
        <v>236</v>
      </c>
      <c r="AV4222" s="1" t="s">
        <v>123</v>
      </c>
      <c r="AW4222" s="3" t="str">
        <f t="shared" si="1"/>
        <v>Middletown</v>
      </c>
      <c r="AX4222" s="3" t="str">
        <f t="array" ref="AX4222">TEXTJOIN(", ", TRUE, IF(X4222:AS4222="Y", X$1:AS$1, IF(X4222:AS4222&lt;&gt;"", X$1:AS$1 &amp; ": " &amp; X4222:AS4222, "")))
</f>
        <v>Amphet</v>
      </c>
    </row>
    <row r="4223">
      <c r="A4223" s="2">
        <v>42957.0</v>
      </c>
      <c r="B4223" s="1" t="s">
        <v>86</v>
      </c>
      <c r="C4223" s="1">
        <v>21.0</v>
      </c>
      <c r="D4223" s="1" t="s">
        <v>51</v>
      </c>
      <c r="E4223" s="1" t="s">
        <v>412</v>
      </c>
      <c r="G4223" s="1" t="s">
        <v>133</v>
      </c>
      <c r="H4223" s="1" t="s">
        <v>103</v>
      </c>
      <c r="I4223" s="1" t="s">
        <v>55</v>
      </c>
      <c r="J4223" s="1" t="s">
        <v>133</v>
      </c>
      <c r="K4223" s="1" t="s">
        <v>103</v>
      </c>
      <c r="L4223" s="1" t="s">
        <v>55</v>
      </c>
      <c r="M4223" s="1" t="s">
        <v>56</v>
      </c>
      <c r="N4223" s="1" t="s">
        <v>136</v>
      </c>
      <c r="O4223" s="1" t="s">
        <v>133</v>
      </c>
      <c r="P4223" s="1" t="s">
        <v>103</v>
      </c>
      <c r="Q4223" s="1" t="s">
        <v>55</v>
      </c>
      <c r="R4223" s="1" t="s">
        <v>56</v>
      </c>
      <c r="T4223" s="1" t="s">
        <v>4742</v>
      </c>
      <c r="U4223" s="1" t="s">
        <v>59</v>
      </c>
      <c r="X4223" s="1" t="s">
        <v>60</v>
      </c>
      <c r="Y4223" s="1" t="s">
        <v>60</v>
      </c>
      <c r="Z4223" s="1" t="s">
        <v>60</v>
      </c>
      <c r="AD4223" s="1" t="s">
        <v>60</v>
      </c>
      <c r="AT4223" s="1" t="s">
        <v>134</v>
      </c>
      <c r="AU4223" s="1" t="s">
        <v>134</v>
      </c>
      <c r="AV4223" s="1" t="s">
        <v>135</v>
      </c>
      <c r="AW4223" s="3" t="str">
        <f t="shared" si="1"/>
        <v>Other</v>
      </c>
      <c r="AX4223" s="3" t="str">
        <f t="array" ref="AX4223">TEXTJOIN(", ", TRUE, IF(X4223:AS4223="Y", X$1:AS$1, IF(X4223:AS4223&lt;&gt;"", X$1:AS$1 &amp; ": " &amp; X4223:AS4223, "")))
</f>
        <v>Heroin, Cocaine, Fentanyl, Ethanol</v>
      </c>
    </row>
    <row r="4224">
      <c r="A4224" s="2">
        <v>42188.0</v>
      </c>
      <c r="B4224" s="1" t="s">
        <v>86</v>
      </c>
      <c r="C4224" s="1">
        <v>48.0</v>
      </c>
      <c r="D4224" s="1" t="s">
        <v>51</v>
      </c>
      <c r="E4224" s="1" t="s">
        <v>63</v>
      </c>
      <c r="G4224" s="1" t="s">
        <v>91</v>
      </c>
      <c r="H4224" s="1" t="s">
        <v>91</v>
      </c>
      <c r="I4224" s="1" t="s">
        <v>55</v>
      </c>
      <c r="J4224" s="1" t="s">
        <v>91</v>
      </c>
      <c r="M4224" s="1" t="s">
        <v>56</v>
      </c>
      <c r="O4224" s="1" t="s">
        <v>91</v>
      </c>
      <c r="P4224" s="1" t="s">
        <v>91</v>
      </c>
      <c r="Q4224" s="1" t="s">
        <v>55</v>
      </c>
      <c r="R4224" s="1" t="s">
        <v>56</v>
      </c>
      <c r="T4224" s="1" t="s">
        <v>4743</v>
      </c>
      <c r="U4224" s="1" t="s">
        <v>59</v>
      </c>
      <c r="Y4224" s="1" t="s">
        <v>60</v>
      </c>
      <c r="AF4224" s="1" t="s">
        <v>60</v>
      </c>
      <c r="AG4224" s="1" t="s">
        <v>60</v>
      </c>
      <c r="AR4224" s="1" t="s">
        <v>60</v>
      </c>
      <c r="AT4224" s="1" t="s">
        <v>110</v>
      </c>
      <c r="AU4224" s="1" t="s">
        <v>110</v>
      </c>
      <c r="AV4224" s="1" t="s">
        <v>111</v>
      </c>
      <c r="AW4224" s="3" t="str">
        <f t="shared" si="1"/>
        <v>Other</v>
      </c>
      <c r="AX4224" s="3" t="str">
        <f t="array" ref="AX4224">TEXTJOIN(", ", TRUE, IF(X4224:AS4224="Y", X$1:AS$1, IF(X4224:AS4224&lt;&gt;"", X$1:AS$1 &amp; ": " &amp; X4224:AS4224, "")))
</f>
        <v>Cocaine, Benzodiazepine, Methadone, Any Opioid</v>
      </c>
    </row>
    <row r="4225">
      <c r="A4225" s="2">
        <v>43650.0</v>
      </c>
      <c r="B4225" s="1" t="s">
        <v>50</v>
      </c>
      <c r="C4225" s="1">
        <v>54.0</v>
      </c>
      <c r="D4225" s="1" t="s">
        <v>76</v>
      </c>
      <c r="E4225" s="1" t="s">
        <v>52</v>
      </c>
      <c r="G4225" s="1" t="s">
        <v>352</v>
      </c>
      <c r="H4225" s="1" t="s">
        <v>54</v>
      </c>
      <c r="I4225" s="1" t="s">
        <v>55</v>
      </c>
      <c r="J4225" s="1" t="s">
        <v>82</v>
      </c>
      <c r="K4225" s="1" t="s">
        <v>54</v>
      </c>
      <c r="L4225" s="1" t="s">
        <v>55</v>
      </c>
      <c r="M4225" s="1" t="s">
        <v>404</v>
      </c>
      <c r="N4225" s="1" t="s">
        <v>136</v>
      </c>
      <c r="O4225" s="1" t="s">
        <v>82</v>
      </c>
      <c r="P4225" s="1" t="s">
        <v>54</v>
      </c>
      <c r="Q4225" s="1" t="s">
        <v>55</v>
      </c>
      <c r="R4225" s="1" t="s">
        <v>67</v>
      </c>
      <c r="T4225" s="1" t="s">
        <v>4744</v>
      </c>
      <c r="U4225" s="1" t="s">
        <v>59</v>
      </c>
      <c r="V4225" s="1" t="s">
        <v>197</v>
      </c>
      <c r="X4225" s="1" t="s">
        <v>60</v>
      </c>
      <c r="Y4225" s="1" t="s">
        <v>60</v>
      </c>
      <c r="Z4225" s="1" t="s">
        <v>60</v>
      </c>
      <c r="AG4225" s="1" t="s">
        <v>60</v>
      </c>
      <c r="AP4225" s="1" t="s">
        <v>60</v>
      </c>
      <c r="AR4225" s="1" t="s">
        <v>60</v>
      </c>
      <c r="AT4225" s="1" t="s">
        <v>354</v>
      </c>
      <c r="AU4225" s="1" t="s">
        <v>329</v>
      </c>
      <c r="AV4225" s="1" t="s">
        <v>85</v>
      </c>
      <c r="AW4225" s="3" t="str">
        <f t="shared" si="1"/>
        <v>Other</v>
      </c>
      <c r="AX4225" s="3" t="str">
        <f t="array" ref="AX4225">TEXTJOIN(", ", TRUE, IF(X4225:AS4225="Y", X$1:AS$1, IF(X4225:AS4225&lt;&gt;"", X$1:AS$1 &amp; ": " &amp; X4225:AS4225, "")))
</f>
        <v>Heroin, Cocaine, Fentanyl, Methadone, Heroin/Morph/Codeine, Any Opioid</v>
      </c>
    </row>
    <row r="4226">
      <c r="A4226" s="2">
        <v>44343.0</v>
      </c>
      <c r="B4226" s="1" t="s">
        <v>50</v>
      </c>
      <c r="C4226" s="1">
        <v>30.0</v>
      </c>
      <c r="D4226" s="1" t="s">
        <v>51</v>
      </c>
      <c r="E4226" s="1" t="s">
        <v>502</v>
      </c>
      <c r="F4226" s="1" t="s">
        <v>267</v>
      </c>
      <c r="G4226" s="1" t="s">
        <v>82</v>
      </c>
      <c r="H4226" s="1" t="s">
        <v>54</v>
      </c>
      <c r="I4226" s="1" t="s">
        <v>55</v>
      </c>
      <c r="J4226" s="1" t="s">
        <v>82</v>
      </c>
      <c r="K4226" s="1" t="s">
        <v>54</v>
      </c>
      <c r="L4226" s="1" t="s">
        <v>55</v>
      </c>
      <c r="M4226" s="1" t="s">
        <v>56</v>
      </c>
      <c r="N4226" s="1" t="s">
        <v>136</v>
      </c>
      <c r="O4226" s="1" t="s">
        <v>82</v>
      </c>
      <c r="P4226" s="1" t="s">
        <v>54</v>
      </c>
      <c r="Q4226" s="1" t="s">
        <v>55</v>
      </c>
      <c r="R4226" s="1" t="s">
        <v>443</v>
      </c>
      <c r="T4226" s="1" t="s">
        <v>4745</v>
      </c>
      <c r="U4226" s="1" t="s">
        <v>59</v>
      </c>
      <c r="V4226" s="1" t="s">
        <v>197</v>
      </c>
      <c r="X4226" s="1" t="s">
        <v>60</v>
      </c>
      <c r="Y4226" s="1" t="s">
        <v>60</v>
      </c>
      <c r="Z4226" s="1" t="s">
        <v>60</v>
      </c>
      <c r="AD4226" s="1" t="s">
        <v>60</v>
      </c>
      <c r="AP4226" s="1" t="s">
        <v>60</v>
      </c>
      <c r="AR4226" s="1" t="s">
        <v>60</v>
      </c>
      <c r="AT4226" s="1" t="s">
        <v>329</v>
      </c>
      <c r="AU4226" s="1" t="s">
        <v>329</v>
      </c>
      <c r="AV4226" s="1" t="s">
        <v>85</v>
      </c>
      <c r="AW4226" s="3" t="str">
        <f t="shared" si="1"/>
        <v>Other</v>
      </c>
      <c r="AX4226" s="3" t="str">
        <f t="array" ref="AX4226">TEXTJOIN(", ", TRUE, IF(X4226:AS4226="Y", X$1:AS$1, IF(X4226:AS4226&lt;&gt;"", X$1:AS$1 &amp; ": " &amp; X4226:AS4226, "")))
</f>
        <v>Heroin, Cocaine, Fentanyl, Ethanol, Heroin/Morph/Codeine, Any Opioid</v>
      </c>
    </row>
    <row r="4227">
      <c r="A4227" s="2">
        <v>43833.0</v>
      </c>
      <c r="B4227" s="1" t="s">
        <v>50</v>
      </c>
      <c r="C4227" s="1">
        <v>30.0</v>
      </c>
      <c r="D4227" s="1" t="s">
        <v>51</v>
      </c>
      <c r="E4227" s="1" t="s">
        <v>63</v>
      </c>
      <c r="F4227" s="1" t="s">
        <v>137</v>
      </c>
      <c r="G4227" s="1" t="s">
        <v>65</v>
      </c>
      <c r="H4227" s="1" t="s">
        <v>65</v>
      </c>
      <c r="I4227" s="1" t="s">
        <v>55</v>
      </c>
      <c r="J4227" s="1" t="s">
        <v>65</v>
      </c>
      <c r="K4227" s="1" t="s">
        <v>65</v>
      </c>
      <c r="L4227" s="1" t="s">
        <v>55</v>
      </c>
      <c r="M4227" s="1" t="s">
        <v>56</v>
      </c>
      <c r="N4227" s="1" t="s">
        <v>119</v>
      </c>
      <c r="O4227" s="1" t="s">
        <v>65</v>
      </c>
      <c r="P4227" s="1" t="s">
        <v>65</v>
      </c>
      <c r="Q4227" s="1" t="s">
        <v>55</v>
      </c>
      <c r="R4227" s="1" t="s">
        <v>56</v>
      </c>
      <c r="T4227" s="1" t="s">
        <v>871</v>
      </c>
      <c r="U4227" s="1" t="s">
        <v>59</v>
      </c>
      <c r="Z4227" s="1" t="s">
        <v>60</v>
      </c>
      <c r="AM4227" s="1" t="s">
        <v>60</v>
      </c>
      <c r="AR4227" s="1" t="s">
        <v>60</v>
      </c>
      <c r="AT4227" s="1" t="s">
        <v>410</v>
      </c>
      <c r="AU4227" s="1" t="s">
        <v>410</v>
      </c>
      <c r="AV4227" s="1" t="s">
        <v>150</v>
      </c>
      <c r="AW4227" s="3" t="str">
        <f t="shared" si="1"/>
        <v>Other</v>
      </c>
      <c r="AX4227" s="3" t="str">
        <f t="array" ref="AX4227">TEXTJOIN(", ", TRUE, IF(X4227:AS4227="Y", X$1:AS$1, IF(X4227:AS4227&lt;&gt;"", X$1:AS$1 &amp; ": " &amp; X4227:AS4227, "")))
</f>
        <v>Fentanyl, Xylazine, Any Opioid</v>
      </c>
    </row>
    <row r="4228">
      <c r="A4228" s="2">
        <v>43548.0</v>
      </c>
      <c r="B4228" s="1" t="s">
        <v>50</v>
      </c>
      <c r="C4228" s="1">
        <v>29.0</v>
      </c>
      <c r="D4228" s="1" t="s">
        <v>51</v>
      </c>
      <c r="E4228" s="1" t="s">
        <v>63</v>
      </c>
      <c r="G4228" s="1" t="s">
        <v>4746</v>
      </c>
      <c r="H4228" s="1" t="s">
        <v>299</v>
      </c>
      <c r="I4228" s="1" t="s">
        <v>55</v>
      </c>
      <c r="M4228" s="1" t="s">
        <v>118</v>
      </c>
      <c r="N4228" s="1" t="s">
        <v>93</v>
      </c>
      <c r="O4228" s="1" t="s">
        <v>536</v>
      </c>
      <c r="P4228" s="1" t="s">
        <v>299</v>
      </c>
      <c r="Q4228" s="1" t="s">
        <v>55</v>
      </c>
      <c r="R4228" s="1" t="s">
        <v>67</v>
      </c>
      <c r="T4228" s="1" t="s">
        <v>4747</v>
      </c>
      <c r="U4228" s="1" t="s">
        <v>59</v>
      </c>
      <c r="X4228" s="1" t="s">
        <v>60</v>
      </c>
      <c r="Z4228" s="1" t="s">
        <v>60</v>
      </c>
      <c r="AD4228" s="1" t="s">
        <v>60</v>
      </c>
      <c r="AF4228" s="1" t="s">
        <v>60</v>
      </c>
      <c r="AP4228" s="1" t="s">
        <v>60</v>
      </c>
      <c r="AR4228" s="1" t="s">
        <v>60</v>
      </c>
      <c r="AS4228" s="1" t="s">
        <v>182</v>
      </c>
      <c r="AT4228" s="1" t="s">
        <v>4748</v>
      </c>
      <c r="AU4228" s="1" t="s">
        <v>62</v>
      </c>
      <c r="AV4228" s="1" t="s">
        <v>539</v>
      </c>
      <c r="AW4228" s="3" t="str">
        <f t="shared" si="1"/>
        <v>Other</v>
      </c>
      <c r="AX4228" s="3" t="str">
        <f t="array" ref="AX4228">TEXTJOIN(", ", TRUE, IF(X4228:AS4228="Y", X$1:AS$1, IF(X4228:AS4228&lt;&gt;"", X$1:AS$1 &amp; ": " &amp; X4228:AS4228, "")))
</f>
        <v>Heroin, Fentanyl, Ethanol, Benzodiazepine, Heroin/Morph/Codeine, Any Opioid, Other: Bupren</v>
      </c>
    </row>
    <row r="4229">
      <c r="A4229" s="2">
        <v>44383.0</v>
      </c>
      <c r="B4229" s="1" t="s">
        <v>50</v>
      </c>
      <c r="C4229" s="1">
        <v>26.0</v>
      </c>
      <c r="D4229" s="1" t="s">
        <v>51</v>
      </c>
      <c r="E4229" s="1" t="s">
        <v>63</v>
      </c>
      <c r="G4229" s="1" t="s">
        <v>98</v>
      </c>
      <c r="H4229" s="1" t="s">
        <v>54</v>
      </c>
      <c r="I4229" s="1" t="s">
        <v>55</v>
      </c>
      <c r="J4229" s="1" t="s">
        <v>98</v>
      </c>
      <c r="K4229" s="1" t="s">
        <v>54</v>
      </c>
      <c r="L4229" s="1" t="s">
        <v>55</v>
      </c>
      <c r="M4229" s="1" t="s">
        <v>56</v>
      </c>
      <c r="N4229" s="1" t="s">
        <v>155</v>
      </c>
      <c r="O4229" s="1" t="s">
        <v>98</v>
      </c>
      <c r="P4229" s="1" t="s">
        <v>54</v>
      </c>
      <c r="Q4229" s="1" t="s">
        <v>55</v>
      </c>
      <c r="R4229" s="1" t="s">
        <v>56</v>
      </c>
      <c r="T4229" s="1" t="s">
        <v>83</v>
      </c>
      <c r="U4229" s="1" t="s">
        <v>59</v>
      </c>
      <c r="Z4229" s="1" t="s">
        <v>60</v>
      </c>
      <c r="AR4229" s="1" t="s">
        <v>60</v>
      </c>
      <c r="AT4229" s="1" t="s">
        <v>100</v>
      </c>
      <c r="AU4229" s="1" t="s">
        <v>100</v>
      </c>
      <c r="AV4229" s="1" t="s">
        <v>101</v>
      </c>
      <c r="AW4229" s="3" t="str">
        <f t="shared" si="1"/>
        <v>Other</v>
      </c>
      <c r="AX4229" s="3" t="str">
        <f t="array" ref="AX4229">TEXTJOIN(", ", TRUE, IF(X4229:AS4229="Y", X$1:AS$1, IF(X4229:AS4229&lt;&gt;"", X$1:AS$1 &amp; ": " &amp; X4229:AS4229, "")))
</f>
        <v>Fentanyl, Any Opioid</v>
      </c>
    </row>
    <row r="4230">
      <c r="A4230" s="2">
        <v>42066.0</v>
      </c>
      <c r="B4230" s="1" t="s">
        <v>86</v>
      </c>
      <c r="C4230" s="1">
        <v>55.0</v>
      </c>
      <c r="D4230" s="1" t="s">
        <v>51</v>
      </c>
      <c r="E4230" s="1" t="s">
        <v>63</v>
      </c>
      <c r="G4230" s="1" t="s">
        <v>540</v>
      </c>
      <c r="H4230" s="1" t="s">
        <v>91</v>
      </c>
      <c r="I4230" s="1" t="s">
        <v>55</v>
      </c>
      <c r="J4230" s="1" t="s">
        <v>540</v>
      </c>
      <c r="M4230" s="1" t="s">
        <v>56</v>
      </c>
      <c r="O4230" s="1" t="s">
        <v>540</v>
      </c>
      <c r="P4230" s="1" t="s">
        <v>91</v>
      </c>
      <c r="Q4230" s="1" t="s">
        <v>55</v>
      </c>
      <c r="R4230" s="1" t="s">
        <v>56</v>
      </c>
      <c r="T4230" s="1" t="s">
        <v>4749</v>
      </c>
      <c r="U4230" s="1" t="s">
        <v>59</v>
      </c>
      <c r="AD4230" s="1" t="s">
        <v>60</v>
      </c>
      <c r="AF4230" s="1" t="s">
        <v>60</v>
      </c>
      <c r="AR4230" s="1" t="s">
        <v>60</v>
      </c>
      <c r="AS4230" s="1" t="s">
        <v>243</v>
      </c>
      <c r="AT4230" s="1" t="s">
        <v>542</v>
      </c>
      <c r="AU4230" s="1" t="s">
        <v>542</v>
      </c>
      <c r="AV4230" s="1" t="s">
        <v>543</v>
      </c>
      <c r="AW4230" s="3" t="str">
        <f t="shared" si="1"/>
        <v>Other</v>
      </c>
      <c r="AX4230" s="3" t="str">
        <f t="array" ref="AX4230">TEXTJOIN(", ", TRUE, IF(X4230:AS4230="Y", X$1:AS$1, IF(X4230:AS4230&lt;&gt;"", X$1:AS$1 &amp; ": " &amp; X4230:AS4230, "")))
</f>
        <v>Ethanol, Benzodiazepine, Any Opioid, Other: HYDROMORPH</v>
      </c>
    </row>
    <row r="4231">
      <c r="A4231" s="2">
        <v>41749.0</v>
      </c>
      <c r="B4231" s="1" t="s">
        <v>50</v>
      </c>
      <c r="C4231" s="1">
        <v>43.0</v>
      </c>
      <c r="D4231" s="1" t="s">
        <v>51</v>
      </c>
      <c r="E4231" s="1" t="s">
        <v>63</v>
      </c>
      <c r="G4231" s="1" t="s">
        <v>846</v>
      </c>
      <c r="J4231" s="1" t="s">
        <v>846</v>
      </c>
      <c r="L4231" s="1" t="s">
        <v>55</v>
      </c>
      <c r="M4231" s="1" t="s">
        <v>56</v>
      </c>
      <c r="N4231" s="1" t="s">
        <v>104</v>
      </c>
      <c r="O4231" s="1" t="s">
        <v>846</v>
      </c>
      <c r="P4231" s="1" t="s">
        <v>121</v>
      </c>
      <c r="R4231" s="1" t="s">
        <v>56</v>
      </c>
      <c r="T4231" s="1" t="s">
        <v>4750</v>
      </c>
      <c r="U4231" s="1" t="s">
        <v>59</v>
      </c>
      <c r="AJ4231" s="1" t="s">
        <v>60</v>
      </c>
      <c r="AS4231" s="1" t="s">
        <v>4751</v>
      </c>
      <c r="AT4231" s="1" t="s">
        <v>847</v>
      </c>
      <c r="AU4231" s="1" t="s">
        <v>847</v>
      </c>
      <c r="AV4231" s="1" t="s">
        <v>848</v>
      </c>
      <c r="AW4231" s="3" t="str">
        <f t="shared" si="1"/>
        <v>Other</v>
      </c>
      <c r="AX4231" s="3" t="str">
        <f t="array" ref="AX4231">TEXTJOIN(", ", TRUE, IF(X4231:AS4231="Y", X$1:AS$1, IF(X4231:AS4231&lt;&gt;"", X$1:AS$1 &amp; ": " &amp; X4231:AS4231, "")))
</f>
        <v>Tramad, Other: morphin</v>
      </c>
    </row>
    <row r="4232">
      <c r="A4232" s="2">
        <v>41301.0</v>
      </c>
      <c r="B4232" s="1" t="s">
        <v>50</v>
      </c>
      <c r="C4232" s="1">
        <v>38.0</v>
      </c>
      <c r="D4232" s="1" t="s">
        <v>51</v>
      </c>
      <c r="E4232" s="1" t="s">
        <v>63</v>
      </c>
      <c r="G4232" s="1" t="s">
        <v>81</v>
      </c>
      <c r="J4232" s="1" t="s">
        <v>81</v>
      </c>
      <c r="L4232" s="1" t="s">
        <v>55</v>
      </c>
      <c r="M4232" s="1" t="s">
        <v>56</v>
      </c>
      <c r="N4232" s="1" t="s">
        <v>4752</v>
      </c>
      <c r="O4232" s="1" t="s">
        <v>277</v>
      </c>
      <c r="P4232" s="1" t="s">
        <v>103</v>
      </c>
      <c r="R4232" s="1" t="s">
        <v>67</v>
      </c>
      <c r="T4232" s="1" t="s">
        <v>232</v>
      </c>
      <c r="U4232" s="1" t="s">
        <v>59</v>
      </c>
      <c r="AF4232" s="1" t="s">
        <v>60</v>
      </c>
      <c r="AG4232" s="1" t="s">
        <v>60</v>
      </c>
      <c r="AS4232" s="1" t="s">
        <v>3834</v>
      </c>
      <c r="AT4232" s="1" t="s">
        <v>84</v>
      </c>
      <c r="AU4232" s="1" t="s">
        <v>84</v>
      </c>
      <c r="AV4232" s="1" t="s">
        <v>279</v>
      </c>
      <c r="AW4232" s="3" t="str">
        <f t="shared" si="1"/>
        <v>Other</v>
      </c>
      <c r="AX4232" s="3" t="str">
        <f t="array" ref="AX4232">TEXTJOIN(", ", TRUE, IF(X4232:AS4232="Y", X$1:AS$1, IF(X4232:AS4232&lt;&gt;"", X$1:AS$1 &amp; ": " &amp; X4232:AS4232, "")))
</f>
        <v>Benzodiazepine, Methadone, Other: opiate screen</v>
      </c>
    </row>
    <row r="4233">
      <c r="A4233" s="2">
        <v>42201.0</v>
      </c>
      <c r="B4233" s="1" t="s">
        <v>86</v>
      </c>
      <c r="C4233" s="1">
        <v>25.0</v>
      </c>
      <c r="D4233" s="1" t="s">
        <v>51</v>
      </c>
      <c r="E4233" s="1" t="s">
        <v>63</v>
      </c>
      <c r="G4233" s="1" t="s">
        <v>1206</v>
      </c>
      <c r="H4233" s="1" t="s">
        <v>54</v>
      </c>
      <c r="I4233" s="1" t="s">
        <v>55</v>
      </c>
      <c r="J4233" s="1" t="s">
        <v>1206</v>
      </c>
      <c r="M4233" s="1" t="s">
        <v>56</v>
      </c>
      <c r="O4233" s="1" t="s">
        <v>98</v>
      </c>
      <c r="P4233" s="1" t="s">
        <v>54</v>
      </c>
      <c r="Q4233" s="1" t="s">
        <v>55</v>
      </c>
      <c r="R4233" s="1" t="s">
        <v>67</v>
      </c>
      <c r="T4233" s="1" t="s">
        <v>4753</v>
      </c>
      <c r="U4233" s="1" t="s">
        <v>59</v>
      </c>
      <c r="W4233" s="1" t="s">
        <v>60</v>
      </c>
      <c r="X4233" s="1" t="s">
        <v>60</v>
      </c>
      <c r="Z4233" s="1" t="s">
        <v>60</v>
      </c>
      <c r="AI4233" s="1" t="s">
        <v>60</v>
      </c>
      <c r="AP4233" s="1" t="s">
        <v>60</v>
      </c>
      <c r="AR4233" s="1" t="s">
        <v>60</v>
      </c>
      <c r="AT4233" s="1" t="s">
        <v>1210</v>
      </c>
      <c r="AU4233" s="1" t="s">
        <v>1210</v>
      </c>
      <c r="AV4233" s="1" t="s">
        <v>101</v>
      </c>
      <c r="AW4233" s="3" t="str">
        <f t="shared" si="1"/>
        <v>Other</v>
      </c>
      <c r="AX4233" s="3" t="str">
        <f t="array" ref="AX4233">TEXTJOIN(", ", TRUE, IF(X4233:AS4233="Y", X$1:AS$1, IF(X4233:AS4233&lt;&gt;"", X$1:AS$1 &amp; ": " &amp; X4233:AS4233, "")))
</f>
        <v>Heroin, Fentanyl, Amphet, Heroin/Morph/Codeine, Any Opioid</v>
      </c>
    </row>
    <row r="4234">
      <c r="A4234" s="2">
        <v>43601.0</v>
      </c>
      <c r="B4234" s="1" t="s">
        <v>50</v>
      </c>
      <c r="C4234" s="1">
        <v>46.0</v>
      </c>
      <c r="D4234" s="1" t="s">
        <v>51</v>
      </c>
      <c r="E4234" s="1" t="s">
        <v>63</v>
      </c>
      <c r="G4234" s="1" t="s">
        <v>185</v>
      </c>
      <c r="H4234" s="1" t="s">
        <v>91</v>
      </c>
      <c r="I4234" s="1" t="s">
        <v>55</v>
      </c>
      <c r="J4234" s="1" t="s">
        <v>185</v>
      </c>
      <c r="K4234" s="1" t="s">
        <v>91</v>
      </c>
      <c r="L4234" s="1" t="s">
        <v>55</v>
      </c>
      <c r="M4234" s="1" t="s">
        <v>56</v>
      </c>
      <c r="N4234" s="1" t="s">
        <v>93</v>
      </c>
      <c r="O4234" s="1" t="s">
        <v>185</v>
      </c>
      <c r="P4234" s="1" t="s">
        <v>91</v>
      </c>
      <c r="Q4234" s="1" t="s">
        <v>55</v>
      </c>
      <c r="R4234" s="1" t="s">
        <v>56</v>
      </c>
      <c r="T4234" s="1" t="s">
        <v>4754</v>
      </c>
      <c r="U4234" s="1" t="s">
        <v>59</v>
      </c>
      <c r="Z4234" s="1" t="s">
        <v>60</v>
      </c>
      <c r="AD4234" s="1" t="s">
        <v>60</v>
      </c>
      <c r="AR4234" s="1" t="s">
        <v>60</v>
      </c>
      <c r="AT4234" s="1" t="s">
        <v>188</v>
      </c>
      <c r="AU4234" s="1" t="s">
        <v>188</v>
      </c>
      <c r="AV4234" s="1" t="s">
        <v>189</v>
      </c>
      <c r="AW4234" s="3" t="str">
        <f t="shared" si="1"/>
        <v>Other</v>
      </c>
      <c r="AX4234" s="3" t="str">
        <f t="array" ref="AX4234">TEXTJOIN(", ", TRUE, IF(X4234:AS4234="Y", X$1:AS$1, IF(X4234:AS4234&lt;&gt;"", X$1:AS$1 &amp; ": " &amp; X4234:AS4234, "")))
</f>
        <v>Fentanyl, Ethanol, Any Opioid</v>
      </c>
    </row>
    <row r="4235">
      <c r="A4235" s="4">
        <v>43394.0</v>
      </c>
      <c r="B4235" s="1" t="s">
        <v>50</v>
      </c>
      <c r="C4235" s="1">
        <v>43.0</v>
      </c>
      <c r="D4235" s="1" t="s">
        <v>51</v>
      </c>
      <c r="E4235" s="1" t="s">
        <v>52</v>
      </c>
      <c r="G4235" s="1" t="s">
        <v>82</v>
      </c>
      <c r="H4235" s="1" t="s">
        <v>54</v>
      </c>
      <c r="I4235" s="1" t="s">
        <v>55</v>
      </c>
      <c r="J4235" s="1" t="s">
        <v>82</v>
      </c>
      <c r="K4235" s="1" t="s">
        <v>54</v>
      </c>
      <c r="M4235" s="1" t="s">
        <v>56</v>
      </c>
      <c r="N4235" s="1" t="s">
        <v>66</v>
      </c>
      <c r="O4235" s="1" t="s">
        <v>82</v>
      </c>
      <c r="P4235" s="1" t="s">
        <v>54</v>
      </c>
      <c r="Q4235" s="1" t="s">
        <v>55</v>
      </c>
      <c r="R4235" s="1" t="s">
        <v>56</v>
      </c>
      <c r="T4235" s="1" t="s">
        <v>4755</v>
      </c>
      <c r="U4235" s="1" t="s">
        <v>59</v>
      </c>
      <c r="V4235" s="1" t="s">
        <v>197</v>
      </c>
      <c r="X4235" s="1" t="s">
        <v>60</v>
      </c>
      <c r="Z4235" s="1" t="s">
        <v>60</v>
      </c>
      <c r="AG4235" s="1" t="s">
        <v>60</v>
      </c>
      <c r="AP4235" s="1" t="s">
        <v>60</v>
      </c>
      <c r="AR4235" s="1" t="s">
        <v>60</v>
      </c>
      <c r="AT4235" s="1" t="s">
        <v>329</v>
      </c>
      <c r="AU4235" s="1" t="s">
        <v>329</v>
      </c>
      <c r="AV4235" s="1" t="s">
        <v>85</v>
      </c>
      <c r="AW4235" s="3" t="str">
        <f t="shared" si="1"/>
        <v>Other</v>
      </c>
      <c r="AX4235" s="3" t="str">
        <f t="array" ref="AX4235">TEXTJOIN(", ", TRUE, IF(X4235:AS4235="Y", X$1:AS$1, IF(X4235:AS4235&lt;&gt;"", X$1:AS$1 &amp; ": " &amp; X4235:AS4235, "")))
</f>
        <v>Heroin, Fentanyl, Methadone, Heroin/Morph/Codeine, Any Opioid</v>
      </c>
    </row>
    <row r="4236">
      <c r="A4236" s="2">
        <v>42487.0</v>
      </c>
      <c r="B4236" s="1" t="s">
        <v>50</v>
      </c>
      <c r="C4236" s="1">
        <v>55.0</v>
      </c>
      <c r="D4236" s="1" t="s">
        <v>51</v>
      </c>
      <c r="E4236" s="1" t="s">
        <v>63</v>
      </c>
      <c r="G4236" s="1" t="s">
        <v>256</v>
      </c>
      <c r="H4236" s="1" t="s">
        <v>103</v>
      </c>
      <c r="I4236" s="1" t="s">
        <v>55</v>
      </c>
      <c r="J4236" s="1" t="s">
        <v>256</v>
      </c>
      <c r="M4236" s="1" t="s">
        <v>56</v>
      </c>
      <c r="N4236" s="1" t="s">
        <v>670</v>
      </c>
      <c r="O4236" s="1" t="s">
        <v>256</v>
      </c>
      <c r="R4236" s="1" t="s">
        <v>44</v>
      </c>
      <c r="S4236" s="1" t="s">
        <v>4756</v>
      </c>
      <c r="T4236" s="1" t="s">
        <v>1318</v>
      </c>
      <c r="U4236" s="1" t="s">
        <v>59</v>
      </c>
      <c r="X4236" s="1" t="s">
        <v>60</v>
      </c>
      <c r="Y4236" s="1" t="s">
        <v>60</v>
      </c>
      <c r="AP4236" s="1" t="s">
        <v>60</v>
      </c>
      <c r="AR4236" s="1" t="s">
        <v>60</v>
      </c>
      <c r="AT4236" s="1" t="s">
        <v>282</v>
      </c>
      <c r="AU4236" s="1" t="s">
        <v>282</v>
      </c>
      <c r="AV4236" s="1" t="s">
        <v>260</v>
      </c>
      <c r="AW4236" s="3" t="str">
        <f t="shared" si="1"/>
        <v>Other</v>
      </c>
      <c r="AX4236" s="3" t="str">
        <f t="array" ref="AX4236">TEXTJOIN(", ", TRUE, IF(X4236:AS4236="Y", X$1:AS$1, IF(X4236:AS4236&lt;&gt;"", X$1:AS$1 &amp; ": " &amp; X4236:AS4236, "")))
</f>
        <v>Heroin, Cocaine, Heroin/Morph/Codeine, Any Opioid</v>
      </c>
    </row>
    <row r="4237">
      <c r="A4237" s="2">
        <v>42747.0</v>
      </c>
      <c r="B4237" s="1" t="s">
        <v>86</v>
      </c>
      <c r="C4237" s="1">
        <v>36.0</v>
      </c>
      <c r="D4237" s="1" t="s">
        <v>76</v>
      </c>
      <c r="E4237" s="1" t="s">
        <v>63</v>
      </c>
      <c r="G4237" s="1" t="s">
        <v>256</v>
      </c>
      <c r="H4237" s="1" t="s">
        <v>103</v>
      </c>
      <c r="I4237" s="1" t="s">
        <v>55</v>
      </c>
      <c r="J4237" s="1" t="s">
        <v>256</v>
      </c>
      <c r="K4237" s="1" t="s">
        <v>103</v>
      </c>
      <c r="L4237" s="1" t="s">
        <v>55</v>
      </c>
      <c r="M4237" s="1" t="s">
        <v>56</v>
      </c>
      <c r="N4237" s="1" t="s">
        <v>136</v>
      </c>
      <c r="O4237" s="1" t="s">
        <v>256</v>
      </c>
      <c r="P4237" s="1" t="s">
        <v>103</v>
      </c>
      <c r="Q4237" s="1" t="s">
        <v>55</v>
      </c>
      <c r="R4237" s="1" t="s">
        <v>56</v>
      </c>
      <c r="T4237" s="1" t="s">
        <v>4757</v>
      </c>
      <c r="U4237" s="1" t="s">
        <v>59</v>
      </c>
      <c r="X4237" s="1" t="s">
        <v>60</v>
      </c>
      <c r="Y4237" s="1" t="s">
        <v>60</v>
      </c>
      <c r="Z4237" s="1" t="s">
        <v>60</v>
      </c>
      <c r="AT4237" s="1" t="s">
        <v>282</v>
      </c>
      <c r="AU4237" s="1" t="s">
        <v>282</v>
      </c>
      <c r="AV4237" s="1" t="s">
        <v>260</v>
      </c>
      <c r="AW4237" s="3" t="str">
        <f t="shared" si="1"/>
        <v>Other</v>
      </c>
      <c r="AX4237" s="3" t="str">
        <f t="array" ref="AX4237">TEXTJOIN(", ", TRUE, IF(X4237:AS4237="Y", X$1:AS$1, IF(X4237:AS4237&lt;&gt;"", X$1:AS$1 &amp; ": " &amp; X4237:AS4237, "")))
</f>
        <v>Heroin, Cocaine, Fentanyl</v>
      </c>
    </row>
    <row r="4238">
      <c r="A4238" s="2">
        <v>43737.0</v>
      </c>
      <c r="B4238" s="1" t="s">
        <v>50</v>
      </c>
      <c r="C4238" s="1">
        <v>50.0</v>
      </c>
      <c r="D4238" s="1" t="s">
        <v>51</v>
      </c>
      <c r="E4238" s="1" t="s">
        <v>52</v>
      </c>
      <c r="G4238" s="1" t="s">
        <v>91</v>
      </c>
      <c r="H4238" s="1" t="s">
        <v>91</v>
      </c>
      <c r="I4238" s="1" t="s">
        <v>55</v>
      </c>
      <c r="J4238" s="1" t="s">
        <v>211</v>
      </c>
      <c r="K4238" s="1" t="s">
        <v>91</v>
      </c>
      <c r="L4238" s="1" t="s">
        <v>55</v>
      </c>
      <c r="M4238" s="1" t="s">
        <v>404</v>
      </c>
      <c r="N4238" s="1" t="s">
        <v>713</v>
      </c>
      <c r="O4238" s="1" t="s">
        <v>211</v>
      </c>
      <c r="P4238" s="1" t="s">
        <v>91</v>
      </c>
      <c r="Q4238" s="1" t="s">
        <v>55</v>
      </c>
      <c r="R4238" s="1" t="s">
        <v>44</v>
      </c>
      <c r="T4238" s="1" t="s">
        <v>748</v>
      </c>
      <c r="U4238" s="1" t="s">
        <v>59</v>
      </c>
      <c r="V4238" s="1" t="s">
        <v>464</v>
      </c>
      <c r="X4238" s="1" t="s">
        <v>60</v>
      </c>
      <c r="Y4238" s="1" t="s">
        <v>60</v>
      </c>
      <c r="Z4238" s="1" t="s">
        <v>60</v>
      </c>
      <c r="AP4238" s="1" t="s">
        <v>60</v>
      </c>
      <c r="AR4238" s="1" t="s">
        <v>60</v>
      </c>
      <c r="AT4238" s="1" t="s">
        <v>110</v>
      </c>
      <c r="AU4238" s="1" t="s">
        <v>214</v>
      </c>
      <c r="AV4238" s="1" t="s">
        <v>215</v>
      </c>
      <c r="AW4238" s="3" t="str">
        <f t="shared" si="1"/>
        <v>Other</v>
      </c>
      <c r="AX4238" s="3" t="str">
        <f t="array" ref="AX4238">TEXTJOIN(", ", TRUE, IF(X4238:AS4238="Y", X$1:AS$1, IF(X4238:AS4238&lt;&gt;"", X$1:AS$1 &amp; ": " &amp; X4238:AS4238, "")))
</f>
        <v>Heroin, Cocaine, Fentanyl, Heroin/Morph/Codeine, Any Opioid</v>
      </c>
    </row>
    <row r="4239">
      <c r="A4239" s="4">
        <v>43758.0</v>
      </c>
      <c r="B4239" s="1" t="s">
        <v>50</v>
      </c>
      <c r="C4239" s="1">
        <v>23.0</v>
      </c>
      <c r="D4239" s="1" t="s">
        <v>51</v>
      </c>
      <c r="E4239" s="1" t="s">
        <v>52</v>
      </c>
      <c r="G4239" s="1" t="s">
        <v>604</v>
      </c>
      <c r="H4239" s="1" t="s">
        <v>605</v>
      </c>
      <c r="I4239" s="1" t="s">
        <v>606</v>
      </c>
      <c r="J4239" s="1" t="s">
        <v>91</v>
      </c>
      <c r="K4239" s="1" t="s">
        <v>91</v>
      </c>
      <c r="L4239" s="1" t="s">
        <v>55</v>
      </c>
      <c r="M4239" s="1" t="s">
        <v>56</v>
      </c>
      <c r="N4239" s="1" t="s">
        <v>4067</v>
      </c>
      <c r="O4239" s="1" t="s">
        <v>91</v>
      </c>
      <c r="P4239" s="1" t="s">
        <v>91</v>
      </c>
      <c r="Q4239" s="1" t="s">
        <v>55</v>
      </c>
      <c r="R4239" s="1" t="s">
        <v>67</v>
      </c>
      <c r="T4239" s="1" t="s">
        <v>2614</v>
      </c>
      <c r="U4239" s="1" t="s">
        <v>59</v>
      </c>
      <c r="Z4239" s="1" t="s">
        <v>60</v>
      </c>
      <c r="AD4239" s="1" t="s">
        <v>60</v>
      </c>
      <c r="AR4239" s="1" t="s">
        <v>60</v>
      </c>
      <c r="AT4239" s="1" t="s">
        <v>611</v>
      </c>
      <c r="AU4239" s="1" t="s">
        <v>110</v>
      </c>
      <c r="AV4239" s="1" t="s">
        <v>111</v>
      </c>
      <c r="AW4239" s="3" t="str">
        <f t="shared" si="1"/>
        <v>Other</v>
      </c>
      <c r="AX4239" s="3" t="str">
        <f t="array" ref="AX4239">TEXTJOIN(", ", TRUE, IF(X4239:AS4239="Y", X$1:AS$1, IF(X4239:AS4239&lt;&gt;"", X$1:AS$1 &amp; ": " &amp; X4239:AS4239, "")))
</f>
        <v>Fentanyl, Ethanol, Any Opioid</v>
      </c>
    </row>
    <row r="4240">
      <c r="A4240" s="2">
        <v>43666.0</v>
      </c>
      <c r="B4240" s="1" t="s">
        <v>50</v>
      </c>
      <c r="C4240" s="1">
        <v>43.0</v>
      </c>
      <c r="D4240" s="1" t="s">
        <v>51</v>
      </c>
      <c r="E4240" s="1" t="s">
        <v>63</v>
      </c>
      <c r="G4240" s="1" t="s">
        <v>300</v>
      </c>
      <c r="H4240" s="1" t="s">
        <v>299</v>
      </c>
      <c r="I4240" s="1" t="s">
        <v>55</v>
      </c>
      <c r="J4240" s="1" t="s">
        <v>300</v>
      </c>
      <c r="K4240" s="1" t="s">
        <v>299</v>
      </c>
      <c r="L4240" s="1" t="s">
        <v>55</v>
      </c>
      <c r="M4240" s="1" t="s">
        <v>56</v>
      </c>
      <c r="N4240" s="1" t="s">
        <v>93</v>
      </c>
      <c r="O4240" s="1" t="s">
        <v>300</v>
      </c>
      <c r="P4240" s="1" t="s">
        <v>299</v>
      </c>
      <c r="Q4240" s="1" t="s">
        <v>55</v>
      </c>
      <c r="R4240" s="1" t="s">
        <v>56</v>
      </c>
      <c r="T4240" s="1" t="s">
        <v>4758</v>
      </c>
      <c r="U4240" s="1" t="s">
        <v>59</v>
      </c>
      <c r="X4240" s="1" t="s">
        <v>60</v>
      </c>
      <c r="Z4240" s="1" t="s">
        <v>60</v>
      </c>
      <c r="AP4240" s="1" t="s">
        <v>60</v>
      </c>
      <c r="AR4240" s="1" t="s">
        <v>60</v>
      </c>
      <c r="AT4240" s="1" t="s">
        <v>304</v>
      </c>
      <c r="AU4240" s="1" t="s">
        <v>304</v>
      </c>
      <c r="AV4240" s="1" t="s">
        <v>302</v>
      </c>
      <c r="AW4240" s="3" t="str">
        <f t="shared" si="1"/>
        <v>Other</v>
      </c>
      <c r="AX4240" s="3" t="str">
        <f t="array" ref="AX4240">TEXTJOIN(", ", TRUE, IF(X4240:AS4240="Y", X$1:AS$1, IF(X4240:AS4240&lt;&gt;"", X$1:AS$1 &amp; ": " &amp; X4240:AS4240, "")))
</f>
        <v>Heroin, Fentanyl, Heroin/Morph/Codeine, Any Opioid</v>
      </c>
    </row>
    <row r="4241">
      <c r="A4241" s="2">
        <v>44027.0</v>
      </c>
      <c r="B4241" s="1" t="s">
        <v>50</v>
      </c>
      <c r="C4241" s="1">
        <v>23.0</v>
      </c>
      <c r="D4241" s="1" t="s">
        <v>76</v>
      </c>
      <c r="E4241" s="1" t="s">
        <v>52</v>
      </c>
      <c r="G4241" s="1" t="s">
        <v>488</v>
      </c>
      <c r="H4241" s="1" t="s">
        <v>91</v>
      </c>
      <c r="I4241" s="1" t="s">
        <v>55</v>
      </c>
      <c r="J4241" s="1" t="s">
        <v>91</v>
      </c>
      <c r="K4241" s="1" t="s">
        <v>91</v>
      </c>
      <c r="L4241" s="1" t="s">
        <v>55</v>
      </c>
      <c r="M4241" s="1" t="s">
        <v>92</v>
      </c>
      <c r="N4241" s="1" t="s">
        <v>119</v>
      </c>
      <c r="O4241" s="1" t="s">
        <v>91</v>
      </c>
      <c r="P4241" s="1" t="s">
        <v>91</v>
      </c>
      <c r="Q4241" s="1" t="s">
        <v>55</v>
      </c>
      <c r="R4241" s="1" t="s">
        <v>44</v>
      </c>
      <c r="T4241" s="1" t="s">
        <v>4759</v>
      </c>
      <c r="U4241" s="1" t="s">
        <v>59</v>
      </c>
      <c r="Y4241" s="1" t="s">
        <v>60</v>
      </c>
      <c r="Z4241" s="1" t="s">
        <v>60</v>
      </c>
      <c r="AR4241" s="1" t="s">
        <v>60</v>
      </c>
      <c r="AT4241" s="1" t="s">
        <v>492</v>
      </c>
      <c r="AU4241" s="1" t="s">
        <v>110</v>
      </c>
      <c r="AV4241" s="1" t="s">
        <v>111</v>
      </c>
      <c r="AW4241" s="3" t="str">
        <f t="shared" si="1"/>
        <v>Other</v>
      </c>
      <c r="AX4241" s="3" t="str">
        <f t="array" ref="AX4241">TEXTJOIN(", ", TRUE, IF(X4241:AS4241="Y", X$1:AS$1, IF(X4241:AS4241&lt;&gt;"", X$1:AS$1 &amp; ": " &amp; X4241:AS4241, "")))
</f>
        <v>Cocaine, Fentanyl, Any Opioid</v>
      </c>
    </row>
    <row r="4242">
      <c r="A4242" s="2">
        <v>43121.0</v>
      </c>
      <c r="B4242" s="1" t="s">
        <v>50</v>
      </c>
      <c r="C4242" s="1">
        <v>38.0</v>
      </c>
      <c r="D4242" s="1" t="s">
        <v>51</v>
      </c>
      <c r="E4242" s="1" t="s">
        <v>63</v>
      </c>
      <c r="G4242" s="1" t="s">
        <v>53</v>
      </c>
      <c r="H4242" s="1" t="s">
        <v>54</v>
      </c>
      <c r="I4242" s="1" t="s">
        <v>55</v>
      </c>
      <c r="J4242" s="1" t="s">
        <v>53</v>
      </c>
      <c r="K4242" s="1" t="s">
        <v>54</v>
      </c>
      <c r="M4242" s="1" t="s">
        <v>56</v>
      </c>
      <c r="N4242" s="1" t="s">
        <v>93</v>
      </c>
      <c r="O4242" s="1" t="s">
        <v>53</v>
      </c>
      <c r="P4242" s="1" t="s">
        <v>54</v>
      </c>
      <c r="Q4242" s="1" t="s">
        <v>55</v>
      </c>
      <c r="R4242" s="1" t="s">
        <v>67</v>
      </c>
      <c r="T4242" s="1" t="s">
        <v>4760</v>
      </c>
      <c r="U4242" s="1" t="s">
        <v>59</v>
      </c>
      <c r="X4242" s="1" t="s">
        <v>60</v>
      </c>
      <c r="Z4242" s="1" t="s">
        <v>60</v>
      </c>
      <c r="AF4242" s="1" t="s">
        <v>60</v>
      </c>
      <c r="AH4242" s="1" t="s">
        <v>60</v>
      </c>
      <c r="AP4242" s="1" t="s">
        <v>60</v>
      </c>
      <c r="AR4242" s="1" t="s">
        <v>60</v>
      </c>
      <c r="AT4242" s="1" t="s">
        <v>61</v>
      </c>
      <c r="AU4242" s="1" t="s">
        <v>61</v>
      </c>
      <c r="AV4242" s="1" t="s">
        <v>294</v>
      </c>
      <c r="AW4242" s="3" t="str">
        <f t="shared" si="1"/>
        <v>Other</v>
      </c>
      <c r="AX4242" s="3" t="str">
        <f t="array" ref="AX4242">TEXTJOIN(", ", TRUE, IF(X4242:AS4242="Y", X$1:AS$1, IF(X4242:AS4242&lt;&gt;"", X$1:AS$1 &amp; ": " &amp; X4242:AS4242, "")))
</f>
        <v>Heroin, Fentanyl, Benzodiazepine, Meth/Amphetamine, Heroin/Morph/Codeine, Any Opioid</v>
      </c>
    </row>
    <row r="4243">
      <c r="A4243" s="2">
        <v>43612.0</v>
      </c>
      <c r="B4243" s="1" t="s">
        <v>50</v>
      </c>
      <c r="C4243" s="1">
        <v>52.0</v>
      </c>
      <c r="D4243" s="1" t="s">
        <v>51</v>
      </c>
      <c r="E4243" s="1" t="s">
        <v>63</v>
      </c>
      <c r="G4243" s="1" t="s">
        <v>216</v>
      </c>
      <c r="H4243" s="1" t="s">
        <v>103</v>
      </c>
      <c r="I4243" s="1" t="s">
        <v>55</v>
      </c>
      <c r="J4243" s="1" t="s">
        <v>216</v>
      </c>
      <c r="K4243" s="1" t="s">
        <v>103</v>
      </c>
      <c r="L4243" s="1" t="s">
        <v>55</v>
      </c>
      <c r="M4243" s="1" t="s">
        <v>56</v>
      </c>
      <c r="N4243" s="1" t="s">
        <v>4761</v>
      </c>
      <c r="O4243" s="1" t="s">
        <v>216</v>
      </c>
      <c r="P4243" s="1" t="s">
        <v>103</v>
      </c>
      <c r="Q4243" s="1" t="s">
        <v>55</v>
      </c>
      <c r="R4243" s="1" t="s">
        <v>56</v>
      </c>
      <c r="T4243" s="1" t="s">
        <v>4762</v>
      </c>
      <c r="U4243" s="1" t="s">
        <v>59</v>
      </c>
      <c r="V4243" s="1" t="s">
        <v>3495</v>
      </c>
      <c r="AB4243" s="1" t="s">
        <v>60</v>
      </c>
      <c r="AD4243" s="1" t="s">
        <v>60</v>
      </c>
      <c r="AR4243" s="1" t="s">
        <v>60</v>
      </c>
      <c r="AT4243" s="1" t="s">
        <v>218</v>
      </c>
      <c r="AU4243" s="1" t="s">
        <v>218</v>
      </c>
      <c r="AV4243" s="1" t="s">
        <v>317</v>
      </c>
      <c r="AW4243" s="3" t="str">
        <f t="shared" si="1"/>
        <v>Other</v>
      </c>
      <c r="AX4243" s="3" t="str">
        <f t="array" ref="AX4243">TEXTJOIN(", ", TRUE, IF(X4243:AS4243="Y", X$1:AS$1, IF(X4243:AS4243&lt;&gt;"", X$1:AS$1 &amp; ": " &amp; X4243:AS4243, "")))
</f>
        <v>Oxycodone, Ethanol, Any Opioid</v>
      </c>
    </row>
    <row r="4244">
      <c r="A4244" s="2">
        <v>41375.0</v>
      </c>
      <c r="B4244" s="1" t="s">
        <v>50</v>
      </c>
      <c r="C4244" s="1">
        <v>61.0</v>
      </c>
      <c r="D4244" s="1" t="s">
        <v>51</v>
      </c>
      <c r="E4244" s="1" t="s">
        <v>63</v>
      </c>
      <c r="G4244" s="1" t="s">
        <v>540</v>
      </c>
      <c r="H4244" s="1" t="s">
        <v>91</v>
      </c>
      <c r="J4244" s="1" t="s">
        <v>540</v>
      </c>
      <c r="L4244" s="1" t="s">
        <v>55</v>
      </c>
      <c r="M4244" s="1" t="s">
        <v>56</v>
      </c>
      <c r="N4244" s="1" t="s">
        <v>118</v>
      </c>
      <c r="O4244" s="1" t="s">
        <v>540</v>
      </c>
      <c r="P4244" s="1" t="s">
        <v>91</v>
      </c>
      <c r="R4244" s="1" t="s">
        <v>56</v>
      </c>
      <c r="T4244" s="1" t="s">
        <v>73</v>
      </c>
      <c r="U4244" s="1" t="s">
        <v>59</v>
      </c>
      <c r="X4244" s="1" t="s">
        <v>60</v>
      </c>
      <c r="AT4244" s="1" t="s">
        <v>542</v>
      </c>
      <c r="AU4244" s="1" t="s">
        <v>542</v>
      </c>
      <c r="AV4244" s="1" t="s">
        <v>543</v>
      </c>
      <c r="AW4244" s="3" t="str">
        <f t="shared" si="1"/>
        <v>Other</v>
      </c>
      <c r="AX4244" s="3" t="str">
        <f t="array" ref="AX4244">TEXTJOIN(", ", TRUE, IF(X4244:AS4244="Y", X$1:AS$1, IF(X4244:AS4244&lt;&gt;"", X$1:AS$1 &amp; ": " &amp; X4244:AS4244, "")))
</f>
        <v>Heroin</v>
      </c>
    </row>
    <row r="4245">
      <c r="A4245" s="2">
        <v>43893.0</v>
      </c>
      <c r="B4245" s="1" t="s">
        <v>50</v>
      </c>
      <c r="C4245" s="1">
        <v>51.0</v>
      </c>
      <c r="D4245" s="1" t="s">
        <v>76</v>
      </c>
      <c r="E4245" s="1" t="s">
        <v>63</v>
      </c>
      <c r="G4245" s="1" t="s">
        <v>226</v>
      </c>
      <c r="H4245" s="1" t="s">
        <v>103</v>
      </c>
      <c r="I4245" s="1" t="s">
        <v>55</v>
      </c>
      <c r="J4245" s="1" t="s">
        <v>226</v>
      </c>
      <c r="K4245" s="1" t="s">
        <v>103</v>
      </c>
      <c r="L4245" s="1" t="s">
        <v>55</v>
      </c>
      <c r="M4245" s="1" t="s">
        <v>56</v>
      </c>
      <c r="N4245" s="1" t="s">
        <v>93</v>
      </c>
      <c r="O4245" s="1" t="s">
        <v>226</v>
      </c>
      <c r="P4245" s="1" t="s">
        <v>103</v>
      </c>
      <c r="Q4245" s="1" t="s">
        <v>55</v>
      </c>
      <c r="R4245" s="1" t="s">
        <v>56</v>
      </c>
      <c r="T4245" s="1" t="s">
        <v>4763</v>
      </c>
      <c r="U4245" s="1" t="s">
        <v>59</v>
      </c>
      <c r="Z4245" s="1" t="s">
        <v>60</v>
      </c>
      <c r="AF4245" s="1" t="s">
        <v>60</v>
      </c>
      <c r="AR4245" s="1" t="s">
        <v>60</v>
      </c>
      <c r="AT4245" s="1" t="s">
        <v>228</v>
      </c>
      <c r="AU4245" s="1" t="s">
        <v>228</v>
      </c>
      <c r="AV4245" s="1" t="s">
        <v>229</v>
      </c>
      <c r="AW4245" s="3" t="str">
        <f t="shared" si="1"/>
        <v>Other</v>
      </c>
      <c r="AX4245" s="3" t="str">
        <f t="array" ref="AX4245">TEXTJOIN(", ", TRUE, IF(X4245:AS4245="Y", X$1:AS$1, IF(X4245:AS4245&lt;&gt;"", X$1:AS$1 &amp; ": " &amp; X4245:AS4245, "")))
</f>
        <v>Fentanyl, Benzodiazepine, Any Opioid</v>
      </c>
    </row>
    <row r="4246">
      <c r="A4246" s="2">
        <v>42597.0</v>
      </c>
      <c r="B4246" s="1" t="s">
        <v>50</v>
      </c>
      <c r="C4246" s="1">
        <v>42.0</v>
      </c>
      <c r="D4246" s="1" t="s">
        <v>51</v>
      </c>
      <c r="E4246" s="1" t="s">
        <v>63</v>
      </c>
      <c r="G4246" s="1" t="s">
        <v>271</v>
      </c>
      <c r="H4246" s="1" t="s">
        <v>91</v>
      </c>
      <c r="I4246" s="1" t="s">
        <v>55</v>
      </c>
      <c r="J4246" s="1" t="s">
        <v>271</v>
      </c>
      <c r="M4246" s="1" t="s">
        <v>56</v>
      </c>
      <c r="N4246" s="1" t="s">
        <v>136</v>
      </c>
      <c r="O4246" s="1" t="s">
        <v>271</v>
      </c>
      <c r="R4246" s="1" t="s">
        <v>67</v>
      </c>
      <c r="T4246" s="1" t="s">
        <v>4764</v>
      </c>
      <c r="U4246" s="1" t="s">
        <v>59</v>
      </c>
      <c r="AD4246" s="1" t="s">
        <v>60</v>
      </c>
      <c r="AO4246" s="1" t="s">
        <v>60</v>
      </c>
      <c r="AP4246" s="1" t="s">
        <v>60</v>
      </c>
      <c r="AR4246" s="1" t="s">
        <v>60</v>
      </c>
      <c r="AT4246" s="1" t="s">
        <v>274</v>
      </c>
      <c r="AU4246" s="1" t="s">
        <v>274</v>
      </c>
      <c r="AV4246" s="1" t="s">
        <v>275</v>
      </c>
      <c r="AW4246" s="3" t="str">
        <f t="shared" si="1"/>
        <v>Other</v>
      </c>
      <c r="AX4246" s="3" t="str">
        <f t="array" ref="AX4246">TEXTJOIN(", ", TRUE, IF(X4246:AS4246="Y", X$1:AS$1, IF(X4246:AS4246&lt;&gt;"", X$1:AS$1 &amp; ": " &amp; X4246:AS4246, "")))
</f>
        <v>Ethanol, Opiate NOS, Heroin/Morph/Codeine, Any Opioid</v>
      </c>
    </row>
    <row r="4247">
      <c r="A4247" s="2">
        <v>42391.0</v>
      </c>
      <c r="B4247" s="1" t="s">
        <v>50</v>
      </c>
      <c r="C4247" s="1">
        <v>53.0</v>
      </c>
      <c r="D4247" s="1" t="s">
        <v>51</v>
      </c>
      <c r="E4247" s="1" t="s">
        <v>63</v>
      </c>
      <c r="G4247" s="1" t="s">
        <v>311</v>
      </c>
      <c r="H4247" s="1" t="s">
        <v>299</v>
      </c>
      <c r="I4247" s="1" t="s">
        <v>55</v>
      </c>
      <c r="J4247" s="1" t="s">
        <v>311</v>
      </c>
      <c r="M4247" s="1" t="s">
        <v>56</v>
      </c>
      <c r="N4247" s="1" t="s">
        <v>136</v>
      </c>
      <c r="O4247" s="1" t="s">
        <v>311</v>
      </c>
      <c r="R4247" s="1" t="s">
        <v>56</v>
      </c>
      <c r="T4247" s="1" t="s">
        <v>4765</v>
      </c>
      <c r="U4247" s="1" t="s">
        <v>59</v>
      </c>
      <c r="Z4247" s="1" t="s">
        <v>60</v>
      </c>
      <c r="AB4247" s="1" t="s">
        <v>60</v>
      </c>
      <c r="AD4247" s="1" t="s">
        <v>60</v>
      </c>
      <c r="AR4247" s="1" t="s">
        <v>60</v>
      </c>
      <c r="AT4247" s="1" t="s">
        <v>313</v>
      </c>
      <c r="AU4247" s="1" t="s">
        <v>313</v>
      </c>
      <c r="AV4247" s="1" t="s">
        <v>314</v>
      </c>
      <c r="AW4247" s="3" t="str">
        <f t="shared" si="1"/>
        <v>Other</v>
      </c>
      <c r="AX4247" s="3" t="str">
        <f t="array" ref="AX4247">TEXTJOIN(", ", TRUE, IF(X4247:AS4247="Y", X$1:AS$1, IF(X4247:AS4247&lt;&gt;"", X$1:AS$1 &amp; ": " &amp; X4247:AS4247, "")))
</f>
        <v>Fentanyl, Oxycodone, Ethanol, Any Opioid</v>
      </c>
    </row>
    <row r="4248">
      <c r="A4248" s="2">
        <v>43317.0</v>
      </c>
      <c r="B4248" s="1" t="s">
        <v>50</v>
      </c>
      <c r="C4248" s="1">
        <v>59.0</v>
      </c>
      <c r="D4248" s="1" t="s">
        <v>51</v>
      </c>
      <c r="E4248" s="1" t="s">
        <v>63</v>
      </c>
      <c r="G4248" s="1" t="s">
        <v>760</v>
      </c>
      <c r="H4248" s="1" t="s">
        <v>121</v>
      </c>
      <c r="I4248" s="1" t="s">
        <v>55</v>
      </c>
      <c r="M4248" s="1" t="s">
        <v>118</v>
      </c>
      <c r="N4248" s="1" t="s">
        <v>136</v>
      </c>
      <c r="O4248" s="1" t="s">
        <v>72</v>
      </c>
      <c r="P4248" s="1" t="s">
        <v>91</v>
      </c>
      <c r="Q4248" s="1" t="s">
        <v>55</v>
      </c>
      <c r="R4248" s="1" t="s">
        <v>67</v>
      </c>
      <c r="T4248" s="1" t="s">
        <v>4766</v>
      </c>
      <c r="U4248" s="1" t="s">
        <v>59</v>
      </c>
      <c r="V4248" s="1" t="s">
        <v>4767</v>
      </c>
      <c r="Z4248" s="1" t="s">
        <v>60</v>
      </c>
      <c r="AD4248" s="1" t="s">
        <v>60</v>
      </c>
      <c r="AR4248" s="1" t="s">
        <v>60</v>
      </c>
      <c r="AT4248" s="1" t="s">
        <v>762</v>
      </c>
      <c r="AU4248" s="1" t="s">
        <v>62</v>
      </c>
      <c r="AV4248" s="1" t="s">
        <v>75</v>
      </c>
      <c r="AW4248" s="3" t="str">
        <f t="shared" si="1"/>
        <v>Other</v>
      </c>
      <c r="AX4248" s="3" t="str">
        <f t="array" ref="AX4248">TEXTJOIN(", ", TRUE, IF(X4248:AS4248="Y", X$1:AS$1, IF(X4248:AS4248&lt;&gt;"", X$1:AS$1 &amp; ": " &amp; X4248:AS4248, "")))
</f>
        <v>Fentanyl, Ethanol, Any Opioid</v>
      </c>
    </row>
    <row r="4249">
      <c r="A4249" s="2">
        <v>43239.0</v>
      </c>
      <c r="B4249" s="1" t="s">
        <v>50</v>
      </c>
      <c r="C4249" s="1">
        <v>35.0</v>
      </c>
      <c r="D4249" s="1" t="s">
        <v>76</v>
      </c>
      <c r="E4249" s="1" t="s">
        <v>63</v>
      </c>
      <c r="G4249" s="1" t="s">
        <v>2502</v>
      </c>
      <c r="H4249" s="1" t="s">
        <v>91</v>
      </c>
      <c r="I4249" s="1" t="s">
        <v>55</v>
      </c>
      <c r="J4249" s="1" t="s">
        <v>2502</v>
      </c>
      <c r="K4249" s="1" t="s">
        <v>91</v>
      </c>
      <c r="M4249" s="1" t="s">
        <v>56</v>
      </c>
      <c r="N4249" s="1" t="s">
        <v>136</v>
      </c>
      <c r="O4249" s="1" t="s">
        <v>91</v>
      </c>
      <c r="P4249" s="1" t="s">
        <v>91</v>
      </c>
      <c r="Q4249" s="1" t="s">
        <v>55</v>
      </c>
      <c r="R4249" s="1" t="s">
        <v>67</v>
      </c>
      <c r="T4249" s="1" t="s">
        <v>4768</v>
      </c>
      <c r="U4249" s="1" t="s">
        <v>59</v>
      </c>
      <c r="X4249" s="1" t="s">
        <v>60</v>
      </c>
      <c r="Y4249" s="1" t="s">
        <v>60</v>
      </c>
      <c r="Z4249" s="1" t="s">
        <v>60</v>
      </c>
      <c r="AD4249" s="1" t="s">
        <v>60</v>
      </c>
      <c r="AP4249" s="1" t="s">
        <v>60</v>
      </c>
      <c r="AR4249" s="1" t="s">
        <v>60</v>
      </c>
      <c r="AT4249" s="1" t="s">
        <v>2504</v>
      </c>
      <c r="AU4249" s="1" t="s">
        <v>2504</v>
      </c>
      <c r="AV4249" s="1" t="s">
        <v>111</v>
      </c>
      <c r="AW4249" s="3" t="str">
        <f t="shared" si="1"/>
        <v>Other</v>
      </c>
      <c r="AX4249" s="3" t="str">
        <f t="array" ref="AX4249">TEXTJOIN(", ", TRUE, IF(X4249:AS4249="Y", X$1:AS$1, IF(X4249:AS4249&lt;&gt;"", X$1:AS$1 &amp; ": " &amp; X4249:AS4249, "")))
</f>
        <v>Heroin, Cocaine, Fentanyl, Ethanol, Heroin/Morph/Codeine, Any Opioid</v>
      </c>
    </row>
    <row r="4250">
      <c r="A4250" s="2">
        <v>44459.0</v>
      </c>
      <c r="B4250" s="1" t="s">
        <v>50</v>
      </c>
      <c r="C4250" s="1">
        <v>67.0</v>
      </c>
      <c r="D4250" s="1" t="s">
        <v>51</v>
      </c>
      <c r="E4250" s="1" t="s">
        <v>502</v>
      </c>
      <c r="G4250" s="1" t="s">
        <v>397</v>
      </c>
      <c r="H4250" s="1" t="s">
        <v>103</v>
      </c>
      <c r="I4250" s="1" t="s">
        <v>55</v>
      </c>
      <c r="J4250" s="1" t="s">
        <v>397</v>
      </c>
      <c r="K4250" s="1" t="s">
        <v>103</v>
      </c>
      <c r="L4250" s="1" t="s">
        <v>55</v>
      </c>
      <c r="M4250" s="1" t="s">
        <v>56</v>
      </c>
      <c r="N4250" s="1" t="s">
        <v>136</v>
      </c>
      <c r="O4250" s="1" t="s">
        <v>397</v>
      </c>
      <c r="P4250" s="1" t="s">
        <v>103</v>
      </c>
      <c r="Q4250" s="1" t="s">
        <v>55</v>
      </c>
      <c r="R4250" s="1" t="s">
        <v>56</v>
      </c>
      <c r="T4250" s="1" t="s">
        <v>4769</v>
      </c>
      <c r="U4250" s="1" t="s">
        <v>59</v>
      </c>
      <c r="Y4250" s="1" t="s">
        <v>60</v>
      </c>
      <c r="Z4250" s="1" t="s">
        <v>60</v>
      </c>
      <c r="AR4250" s="1" t="s">
        <v>60</v>
      </c>
      <c r="AT4250" s="1" t="s">
        <v>399</v>
      </c>
      <c r="AU4250" s="1" t="s">
        <v>399</v>
      </c>
      <c r="AV4250" s="1" t="s">
        <v>709</v>
      </c>
      <c r="AW4250" s="3" t="str">
        <f t="shared" si="1"/>
        <v>Other</v>
      </c>
      <c r="AX4250" s="3" t="str">
        <f t="array" ref="AX4250">TEXTJOIN(", ", TRUE, IF(X4250:AS4250="Y", X$1:AS$1, IF(X4250:AS4250&lt;&gt;"", X$1:AS$1 &amp; ": " &amp; X4250:AS4250, "")))
</f>
        <v>Cocaine, Fentanyl, Any Opioid</v>
      </c>
    </row>
    <row r="4251">
      <c r="A4251" s="2">
        <v>43871.0</v>
      </c>
      <c r="B4251" s="1" t="s">
        <v>50</v>
      </c>
      <c r="C4251" s="1">
        <v>40.0</v>
      </c>
      <c r="D4251" s="1" t="s">
        <v>76</v>
      </c>
      <c r="E4251" s="1" t="s">
        <v>63</v>
      </c>
      <c r="G4251" s="1" t="s">
        <v>300</v>
      </c>
      <c r="H4251" s="1" t="s">
        <v>299</v>
      </c>
      <c r="I4251" s="1" t="s">
        <v>55</v>
      </c>
      <c r="J4251" s="1" t="s">
        <v>300</v>
      </c>
      <c r="K4251" s="1" t="s">
        <v>299</v>
      </c>
      <c r="L4251" s="1" t="s">
        <v>55</v>
      </c>
      <c r="M4251" s="1" t="s">
        <v>56</v>
      </c>
      <c r="N4251" s="1" t="s">
        <v>119</v>
      </c>
      <c r="O4251" s="1" t="s">
        <v>300</v>
      </c>
      <c r="P4251" s="1" t="s">
        <v>299</v>
      </c>
      <c r="Q4251" s="1" t="s">
        <v>55</v>
      </c>
      <c r="R4251" s="1" t="s">
        <v>67</v>
      </c>
      <c r="T4251" s="1" t="s">
        <v>4770</v>
      </c>
      <c r="U4251" s="1" t="s">
        <v>59</v>
      </c>
      <c r="X4251" s="1" t="s">
        <v>60</v>
      </c>
      <c r="Y4251" s="1" t="s">
        <v>60</v>
      </c>
      <c r="Z4251" s="1" t="s">
        <v>60</v>
      </c>
      <c r="AD4251" s="1" t="s">
        <v>60</v>
      </c>
      <c r="AF4251" s="1" t="s">
        <v>60</v>
      </c>
      <c r="AR4251" s="1" t="s">
        <v>60</v>
      </c>
      <c r="AT4251" s="1" t="s">
        <v>304</v>
      </c>
      <c r="AU4251" s="1" t="s">
        <v>304</v>
      </c>
      <c r="AV4251" s="1" t="s">
        <v>302</v>
      </c>
      <c r="AW4251" s="3" t="str">
        <f t="shared" si="1"/>
        <v>Other</v>
      </c>
      <c r="AX4251" s="3" t="str">
        <f t="array" ref="AX4251">TEXTJOIN(", ", TRUE, IF(X4251:AS4251="Y", X$1:AS$1, IF(X4251:AS4251&lt;&gt;"", X$1:AS$1 &amp; ": " &amp; X4251:AS4251, "")))
</f>
        <v>Heroin, Cocaine, Fentanyl, Ethanol, Benzodiazepine, Any Opioid</v>
      </c>
    </row>
    <row r="4252">
      <c r="A4252" s="2">
        <v>43309.0</v>
      </c>
      <c r="B4252" s="1" t="s">
        <v>50</v>
      </c>
      <c r="C4252" s="1">
        <v>22.0</v>
      </c>
      <c r="D4252" s="1" t="s">
        <v>51</v>
      </c>
      <c r="E4252" s="1" t="s">
        <v>63</v>
      </c>
      <c r="G4252" s="1" t="s">
        <v>769</v>
      </c>
      <c r="H4252" s="1" t="s">
        <v>65</v>
      </c>
      <c r="I4252" s="1" t="s">
        <v>55</v>
      </c>
      <c r="J4252" s="1" t="s">
        <v>769</v>
      </c>
      <c r="K4252" s="1" t="s">
        <v>65</v>
      </c>
      <c r="M4252" s="1" t="s">
        <v>56</v>
      </c>
      <c r="N4252" s="1" t="s">
        <v>119</v>
      </c>
      <c r="O4252" s="1" t="s">
        <v>769</v>
      </c>
      <c r="P4252" s="1" t="s">
        <v>65</v>
      </c>
      <c r="Q4252" s="1" t="s">
        <v>55</v>
      </c>
      <c r="R4252" s="1" t="s">
        <v>56</v>
      </c>
      <c r="T4252" s="1" t="s">
        <v>4771</v>
      </c>
      <c r="U4252" s="1" t="s">
        <v>59</v>
      </c>
      <c r="Y4252" s="1" t="s">
        <v>60</v>
      </c>
      <c r="Z4252" s="1" t="s">
        <v>60</v>
      </c>
      <c r="AR4252" s="1" t="s">
        <v>60</v>
      </c>
      <c r="AT4252" s="1" t="s">
        <v>772</v>
      </c>
      <c r="AU4252" s="1" t="s">
        <v>772</v>
      </c>
      <c r="AV4252" s="1" t="s">
        <v>1798</v>
      </c>
      <c r="AW4252" s="3" t="str">
        <f t="shared" si="1"/>
        <v>Other</v>
      </c>
      <c r="AX4252" s="3" t="str">
        <f t="array" ref="AX4252">TEXTJOIN(", ", TRUE, IF(X4252:AS4252="Y", X$1:AS$1, IF(X4252:AS4252&lt;&gt;"", X$1:AS$1 &amp; ": " &amp; X4252:AS4252, "")))
</f>
        <v>Cocaine, Fentanyl, Any Opioid</v>
      </c>
    </row>
    <row r="4253">
      <c r="A4253" s="4">
        <v>41972.0</v>
      </c>
      <c r="B4253" s="1" t="s">
        <v>50</v>
      </c>
      <c r="C4253" s="1">
        <v>25.0</v>
      </c>
      <c r="D4253" s="1" t="s">
        <v>76</v>
      </c>
      <c r="E4253" s="1" t="s">
        <v>63</v>
      </c>
      <c r="G4253" s="1" t="s">
        <v>545</v>
      </c>
      <c r="J4253" s="1" t="s">
        <v>545</v>
      </c>
      <c r="L4253" s="1" t="s">
        <v>55</v>
      </c>
      <c r="M4253" s="1" t="s">
        <v>56</v>
      </c>
      <c r="N4253" s="1" t="s">
        <v>113</v>
      </c>
      <c r="O4253" s="1" t="s">
        <v>545</v>
      </c>
      <c r="P4253" s="1" t="s">
        <v>263</v>
      </c>
      <c r="R4253" s="1" t="s">
        <v>56</v>
      </c>
      <c r="T4253" s="1" t="s">
        <v>73</v>
      </c>
      <c r="U4253" s="1" t="s">
        <v>59</v>
      </c>
      <c r="X4253" s="1" t="s">
        <v>60</v>
      </c>
      <c r="AT4253" s="1" t="s">
        <v>547</v>
      </c>
      <c r="AU4253" s="1" t="s">
        <v>547</v>
      </c>
      <c r="AV4253" s="1" t="s">
        <v>548</v>
      </c>
      <c r="AW4253" s="3" t="str">
        <f t="shared" si="1"/>
        <v>Other</v>
      </c>
      <c r="AX4253" s="3" t="str">
        <f t="array" ref="AX4253">TEXTJOIN(", ", TRUE, IF(X4253:AS4253="Y", X$1:AS$1, IF(X4253:AS4253&lt;&gt;"", X$1:AS$1 &amp; ": " &amp; X4253:AS4253, "")))
</f>
        <v>Heroin</v>
      </c>
    </row>
    <row r="4254">
      <c r="A4254" s="2">
        <v>42197.0</v>
      </c>
      <c r="B4254" s="1" t="s">
        <v>86</v>
      </c>
      <c r="C4254" s="1">
        <v>53.0</v>
      </c>
      <c r="D4254" s="1" t="s">
        <v>51</v>
      </c>
      <c r="E4254" s="1" t="s">
        <v>63</v>
      </c>
      <c r="G4254" s="1" t="s">
        <v>98</v>
      </c>
      <c r="H4254" s="1" t="s">
        <v>54</v>
      </c>
      <c r="I4254" s="1" t="s">
        <v>55</v>
      </c>
      <c r="J4254" s="1" t="s">
        <v>98</v>
      </c>
      <c r="M4254" s="1" t="s">
        <v>56</v>
      </c>
      <c r="O4254" s="1" t="s">
        <v>98</v>
      </c>
      <c r="P4254" s="1" t="s">
        <v>54</v>
      </c>
      <c r="Q4254" s="1" t="s">
        <v>55</v>
      </c>
      <c r="R4254" s="1" t="s">
        <v>56</v>
      </c>
      <c r="T4254" s="1" t="s">
        <v>4772</v>
      </c>
      <c r="U4254" s="1" t="s">
        <v>59</v>
      </c>
      <c r="W4254" s="1" t="s">
        <v>60</v>
      </c>
      <c r="X4254" s="1" t="s">
        <v>60</v>
      </c>
      <c r="Y4254" s="1" t="s">
        <v>60</v>
      </c>
      <c r="AF4254" s="1" t="s">
        <v>60</v>
      </c>
      <c r="AP4254" s="1" t="s">
        <v>60</v>
      </c>
      <c r="AR4254" s="1" t="s">
        <v>60</v>
      </c>
      <c r="AS4254" s="1" t="s">
        <v>243</v>
      </c>
      <c r="AT4254" s="1" t="s">
        <v>100</v>
      </c>
      <c r="AU4254" s="1" t="s">
        <v>100</v>
      </c>
      <c r="AV4254" s="1" t="s">
        <v>101</v>
      </c>
      <c r="AW4254" s="3" t="str">
        <f t="shared" si="1"/>
        <v>Other</v>
      </c>
      <c r="AX4254" s="3" t="str">
        <f t="array" ref="AX4254">TEXTJOIN(", ", TRUE, IF(X4254:AS4254="Y", X$1:AS$1, IF(X4254:AS4254&lt;&gt;"", X$1:AS$1 &amp; ": " &amp; X4254:AS4254, "")))
</f>
        <v>Heroin, Cocaine, Benzodiazepine, Heroin/Morph/Codeine, Any Opioid, Other: HYDROMORPH</v>
      </c>
    </row>
    <row r="4255">
      <c r="A4255" s="2">
        <v>42439.0</v>
      </c>
      <c r="B4255" s="1" t="s">
        <v>50</v>
      </c>
      <c r="C4255" s="1">
        <v>23.0</v>
      </c>
      <c r="D4255" s="1" t="s">
        <v>51</v>
      </c>
      <c r="E4255" s="1" t="s">
        <v>63</v>
      </c>
      <c r="G4255" s="1" t="s">
        <v>65</v>
      </c>
      <c r="H4255" s="1" t="s">
        <v>65</v>
      </c>
      <c r="I4255" s="1" t="s">
        <v>55</v>
      </c>
      <c r="J4255" s="1" t="s">
        <v>65</v>
      </c>
      <c r="M4255" s="1" t="s">
        <v>269</v>
      </c>
      <c r="N4255" s="1" t="s">
        <v>136</v>
      </c>
      <c r="O4255" s="1" t="s">
        <v>65</v>
      </c>
      <c r="R4255" s="1" t="s">
        <v>44</v>
      </c>
      <c r="S4255" s="1" t="s">
        <v>4773</v>
      </c>
      <c r="T4255" s="1" t="s">
        <v>4774</v>
      </c>
      <c r="U4255" s="1" t="s">
        <v>59</v>
      </c>
      <c r="W4255" s="1" t="s">
        <v>60</v>
      </c>
      <c r="X4255" s="1" t="s">
        <v>60</v>
      </c>
      <c r="Z4255" s="1" t="s">
        <v>60</v>
      </c>
      <c r="AP4255" s="1" t="s">
        <v>60</v>
      </c>
      <c r="AR4255" s="1" t="s">
        <v>60</v>
      </c>
      <c r="AT4255" s="1" t="s">
        <v>410</v>
      </c>
      <c r="AU4255" s="1" t="s">
        <v>410</v>
      </c>
      <c r="AV4255" s="1" t="s">
        <v>150</v>
      </c>
      <c r="AW4255" s="3" t="str">
        <f t="shared" si="1"/>
        <v>Other</v>
      </c>
      <c r="AX4255" s="3" t="str">
        <f t="array" ref="AX4255">TEXTJOIN(", ", TRUE, IF(X4255:AS4255="Y", X$1:AS$1, IF(X4255:AS4255&lt;&gt;"", X$1:AS$1 &amp; ": " &amp; X4255:AS4255, "")))
</f>
        <v>Heroin, Fentanyl, Heroin/Morph/Codeine, Any Opioid</v>
      </c>
    </row>
    <row r="4256">
      <c r="A4256" s="2">
        <v>41388.0</v>
      </c>
      <c r="B4256" s="1" t="s">
        <v>50</v>
      </c>
      <c r="C4256" s="1">
        <v>40.0</v>
      </c>
      <c r="D4256" s="1" t="s">
        <v>51</v>
      </c>
      <c r="E4256" s="1" t="s">
        <v>63</v>
      </c>
      <c r="G4256" s="1" t="s">
        <v>65</v>
      </c>
      <c r="H4256" s="1" t="s">
        <v>65</v>
      </c>
      <c r="J4256" s="1" t="s">
        <v>65</v>
      </c>
      <c r="L4256" s="1" t="s">
        <v>55</v>
      </c>
      <c r="M4256" s="1" t="s">
        <v>56</v>
      </c>
      <c r="N4256" s="1" t="s">
        <v>148</v>
      </c>
      <c r="O4256" s="1" t="s">
        <v>65</v>
      </c>
      <c r="P4256" s="1" t="s">
        <v>65</v>
      </c>
      <c r="R4256" s="1" t="s">
        <v>67</v>
      </c>
      <c r="T4256" s="1" t="s">
        <v>73</v>
      </c>
      <c r="U4256" s="1" t="s">
        <v>59</v>
      </c>
      <c r="X4256" s="1" t="s">
        <v>60</v>
      </c>
      <c r="AT4256" s="1" t="s">
        <v>410</v>
      </c>
      <c r="AU4256" s="1" t="s">
        <v>410</v>
      </c>
      <c r="AV4256" s="1" t="s">
        <v>150</v>
      </c>
      <c r="AW4256" s="3" t="str">
        <f t="shared" si="1"/>
        <v>Other</v>
      </c>
      <c r="AX4256" s="3" t="str">
        <f t="array" ref="AX4256">TEXTJOIN(", ", TRUE, IF(X4256:AS4256="Y", X$1:AS$1, IF(X4256:AS4256&lt;&gt;"", X$1:AS$1 &amp; ": " &amp; X4256:AS4256, "")))
</f>
        <v>Heroin</v>
      </c>
    </row>
    <row r="4257">
      <c r="A4257" s="2">
        <v>43206.0</v>
      </c>
      <c r="B4257" s="1" t="s">
        <v>50</v>
      </c>
      <c r="C4257" s="1">
        <v>68.0</v>
      </c>
      <c r="D4257" s="1" t="s">
        <v>51</v>
      </c>
      <c r="E4257" s="1" t="s">
        <v>63</v>
      </c>
      <c r="G4257" s="1" t="s">
        <v>300</v>
      </c>
      <c r="H4257" s="1" t="s">
        <v>299</v>
      </c>
      <c r="I4257" s="1" t="s">
        <v>55</v>
      </c>
      <c r="J4257" s="1" t="s">
        <v>300</v>
      </c>
      <c r="K4257" s="1" t="s">
        <v>299</v>
      </c>
      <c r="M4257" s="1" t="s">
        <v>177</v>
      </c>
      <c r="N4257" s="1" t="s">
        <v>119</v>
      </c>
      <c r="O4257" s="1" t="s">
        <v>380</v>
      </c>
      <c r="P4257" s="1" t="s">
        <v>299</v>
      </c>
      <c r="Q4257" s="1" t="s">
        <v>55</v>
      </c>
      <c r="R4257" s="1" t="s">
        <v>44</v>
      </c>
      <c r="T4257" s="1" t="s">
        <v>4775</v>
      </c>
      <c r="U4257" s="1" t="s">
        <v>59</v>
      </c>
      <c r="X4257" s="1" t="s">
        <v>60</v>
      </c>
      <c r="Y4257" s="1" t="s">
        <v>60</v>
      </c>
      <c r="Z4257" s="1" t="s">
        <v>60</v>
      </c>
      <c r="AA4257" s="1" t="s">
        <v>60</v>
      </c>
      <c r="AD4257" s="1" t="s">
        <v>60</v>
      </c>
      <c r="AP4257" s="1" t="s">
        <v>60</v>
      </c>
      <c r="AR4257" s="1" t="s">
        <v>60</v>
      </c>
      <c r="AT4257" s="1" t="s">
        <v>304</v>
      </c>
      <c r="AU4257" s="1" t="s">
        <v>304</v>
      </c>
      <c r="AV4257" s="1" t="s">
        <v>987</v>
      </c>
      <c r="AW4257" s="3" t="str">
        <f t="shared" si="1"/>
        <v>Other</v>
      </c>
      <c r="AX4257" s="3" t="str">
        <f t="array" ref="AX4257">TEXTJOIN(", ", TRUE, IF(X4257:AS4257="Y", X$1:AS$1, IF(X4257:AS4257&lt;&gt;"", X$1:AS$1 &amp; ": " &amp; X4257:AS4257, "")))
</f>
        <v>Heroin, Cocaine, Fentanyl, Fentanyl Analogue, Ethanol, Heroin/Morph/Codeine, Any Opioid</v>
      </c>
    </row>
    <row r="4258">
      <c r="A4258" s="2">
        <v>44174.0</v>
      </c>
      <c r="B4258" s="1" t="s">
        <v>50</v>
      </c>
      <c r="C4258" s="1">
        <v>58.0</v>
      </c>
      <c r="D4258" s="1" t="s">
        <v>76</v>
      </c>
      <c r="E4258" s="1" t="s">
        <v>63</v>
      </c>
      <c r="G4258" s="1" t="s">
        <v>271</v>
      </c>
      <c r="H4258" s="1" t="s">
        <v>91</v>
      </c>
      <c r="I4258" s="1" t="s">
        <v>55</v>
      </c>
      <c r="J4258" s="1" t="s">
        <v>271</v>
      </c>
      <c r="K4258" s="1" t="s">
        <v>91</v>
      </c>
      <c r="L4258" s="1" t="s">
        <v>55</v>
      </c>
      <c r="M4258" s="1" t="s">
        <v>56</v>
      </c>
      <c r="N4258" s="1" t="s">
        <v>66</v>
      </c>
      <c r="O4258" s="1" t="s">
        <v>271</v>
      </c>
      <c r="P4258" s="1" t="s">
        <v>91</v>
      </c>
      <c r="Q4258" s="1" t="s">
        <v>55</v>
      </c>
      <c r="R4258" s="1" t="s">
        <v>56</v>
      </c>
      <c r="T4258" s="1" t="s">
        <v>4776</v>
      </c>
      <c r="U4258" s="1" t="s">
        <v>59</v>
      </c>
      <c r="AD4258" s="1" t="s">
        <v>60</v>
      </c>
      <c r="AF4258" s="1" t="s">
        <v>60</v>
      </c>
      <c r="AG4258" s="1" t="s">
        <v>60</v>
      </c>
      <c r="AI4258" s="1" t="s">
        <v>60</v>
      </c>
      <c r="AR4258" s="1" t="s">
        <v>60</v>
      </c>
      <c r="AT4258" s="1" t="s">
        <v>274</v>
      </c>
      <c r="AU4258" s="1" t="s">
        <v>274</v>
      </c>
      <c r="AV4258" s="1" t="s">
        <v>275</v>
      </c>
      <c r="AW4258" s="3" t="str">
        <f t="shared" si="1"/>
        <v>Other</v>
      </c>
      <c r="AX4258" s="3" t="str">
        <f t="array" ref="AX4258">TEXTJOIN(", ", TRUE, IF(X4258:AS4258="Y", X$1:AS$1, IF(X4258:AS4258&lt;&gt;"", X$1:AS$1 &amp; ": " &amp; X4258:AS4258, "")))
</f>
        <v>Ethanol, Benzodiazepine, Methadone, Amphet, Any Opioid</v>
      </c>
    </row>
    <row r="4259">
      <c r="A4259" s="2">
        <v>43747.0</v>
      </c>
      <c r="B4259" s="1" t="s">
        <v>50</v>
      </c>
      <c r="C4259" s="1">
        <v>27.0</v>
      </c>
      <c r="D4259" s="1" t="s">
        <v>51</v>
      </c>
      <c r="E4259" s="1" t="s">
        <v>63</v>
      </c>
      <c r="G4259" s="1" t="s">
        <v>103</v>
      </c>
      <c r="H4259" s="1" t="s">
        <v>103</v>
      </c>
      <c r="I4259" s="1" t="s">
        <v>55</v>
      </c>
      <c r="J4259" s="1" t="s">
        <v>103</v>
      </c>
      <c r="K4259" s="1" t="s">
        <v>103</v>
      </c>
      <c r="L4259" s="1" t="s">
        <v>55</v>
      </c>
      <c r="M4259" s="1" t="s">
        <v>56</v>
      </c>
      <c r="N4259" s="1" t="s">
        <v>93</v>
      </c>
      <c r="O4259" s="1" t="s">
        <v>103</v>
      </c>
      <c r="P4259" s="1" t="s">
        <v>103</v>
      </c>
      <c r="Q4259" s="1" t="s">
        <v>55</v>
      </c>
      <c r="R4259" s="1" t="s">
        <v>56</v>
      </c>
      <c r="T4259" s="1" t="s">
        <v>4777</v>
      </c>
      <c r="U4259" s="1" t="s">
        <v>59</v>
      </c>
      <c r="X4259" s="1" t="s">
        <v>60</v>
      </c>
      <c r="Z4259" s="1" t="s">
        <v>60</v>
      </c>
      <c r="AP4259" s="1" t="s">
        <v>60</v>
      </c>
      <c r="AR4259" s="1" t="s">
        <v>60</v>
      </c>
      <c r="AS4259" s="1" t="s">
        <v>417</v>
      </c>
      <c r="AT4259" s="1" t="s">
        <v>167</v>
      </c>
      <c r="AU4259" s="1" t="s">
        <v>167</v>
      </c>
      <c r="AV4259" s="1" t="s">
        <v>168</v>
      </c>
      <c r="AW4259" s="3" t="str">
        <f t="shared" si="1"/>
        <v>Other</v>
      </c>
      <c r="AX4259" s="3" t="str">
        <f t="array" ref="AX4259">TEXTJOIN(", ", TRUE, IF(X4259:AS4259="Y", X$1:AS$1, IF(X4259:AS4259&lt;&gt;"", X$1:AS$1 &amp; ": " &amp; X4259:AS4259, "")))
</f>
        <v>Heroin, Fentanyl, Heroin/Morph/Codeine, Any Opioid, Other: PCP</v>
      </c>
    </row>
    <row r="4260">
      <c r="A4260" s="2">
        <v>43379.0</v>
      </c>
      <c r="B4260" s="1" t="s">
        <v>50</v>
      </c>
      <c r="C4260" s="1">
        <v>33.0</v>
      </c>
      <c r="D4260" s="1" t="s">
        <v>51</v>
      </c>
      <c r="E4260" s="1" t="s">
        <v>52</v>
      </c>
      <c r="G4260" s="1" t="s">
        <v>397</v>
      </c>
      <c r="I4260" s="1" t="s">
        <v>55</v>
      </c>
      <c r="J4260" s="1" t="s">
        <v>82</v>
      </c>
      <c r="K4260" s="1" t="s">
        <v>54</v>
      </c>
      <c r="M4260" s="1" t="s">
        <v>404</v>
      </c>
      <c r="N4260" s="1" t="s">
        <v>136</v>
      </c>
      <c r="O4260" s="1" t="s">
        <v>82</v>
      </c>
      <c r="P4260" s="1" t="s">
        <v>54</v>
      </c>
      <c r="Q4260" s="1" t="s">
        <v>55</v>
      </c>
      <c r="R4260" s="1" t="s">
        <v>67</v>
      </c>
      <c r="T4260" s="1" t="s">
        <v>1299</v>
      </c>
      <c r="U4260" s="1" t="s">
        <v>59</v>
      </c>
      <c r="V4260" s="1" t="s">
        <v>197</v>
      </c>
      <c r="Y4260" s="1" t="s">
        <v>60</v>
      </c>
      <c r="Z4260" s="1" t="s">
        <v>60</v>
      </c>
      <c r="AR4260" s="1" t="s">
        <v>60</v>
      </c>
      <c r="AT4260" s="1" t="s">
        <v>399</v>
      </c>
      <c r="AU4260" s="1" t="s">
        <v>329</v>
      </c>
      <c r="AV4260" s="1" t="s">
        <v>85</v>
      </c>
      <c r="AW4260" s="3" t="str">
        <f t="shared" si="1"/>
        <v>Other</v>
      </c>
      <c r="AX4260" s="3" t="str">
        <f t="array" ref="AX4260">TEXTJOIN(", ", TRUE, IF(X4260:AS4260="Y", X$1:AS$1, IF(X4260:AS4260&lt;&gt;"", X$1:AS$1 &amp; ": " &amp; X4260:AS4260, "")))
</f>
        <v>Cocaine, Fentanyl, Any Opioid</v>
      </c>
    </row>
    <row r="4261">
      <c r="A4261" s="2">
        <v>42478.0</v>
      </c>
      <c r="B4261" s="1" t="s">
        <v>50</v>
      </c>
      <c r="C4261" s="1">
        <v>50.0</v>
      </c>
      <c r="D4261" s="1" t="s">
        <v>51</v>
      </c>
      <c r="E4261" s="1" t="s">
        <v>63</v>
      </c>
      <c r="F4261" s="1" t="s">
        <v>137</v>
      </c>
      <c r="J4261" s="1" t="s">
        <v>91</v>
      </c>
      <c r="M4261" s="1" t="s">
        <v>193</v>
      </c>
      <c r="N4261" s="1" t="s">
        <v>670</v>
      </c>
      <c r="O4261" s="1" t="s">
        <v>488</v>
      </c>
      <c r="R4261" s="1" t="s">
        <v>44</v>
      </c>
      <c r="S4261" s="1" t="s">
        <v>1414</v>
      </c>
      <c r="T4261" s="1" t="s">
        <v>83</v>
      </c>
      <c r="U4261" s="1" t="s">
        <v>59</v>
      </c>
      <c r="Z4261" s="1" t="s">
        <v>60</v>
      </c>
      <c r="AR4261" s="1" t="s">
        <v>60</v>
      </c>
      <c r="AT4261" s="1" t="s">
        <v>62</v>
      </c>
      <c r="AU4261" s="1" t="s">
        <v>110</v>
      </c>
      <c r="AV4261" s="1" t="s">
        <v>493</v>
      </c>
      <c r="AW4261" s="3" t="str">
        <f t="shared" si="1"/>
        <v>Other</v>
      </c>
      <c r="AX4261" s="3" t="str">
        <f t="array" ref="AX4261">TEXTJOIN(", ", TRUE, IF(X4261:AS4261="Y", X$1:AS$1, IF(X4261:AS4261&lt;&gt;"", X$1:AS$1 &amp; ": " &amp; X4261:AS4261, "")))
</f>
        <v>Fentanyl, Any Opioid</v>
      </c>
    </row>
    <row r="4262">
      <c r="A4262" s="4">
        <v>42687.0</v>
      </c>
      <c r="B4262" s="1" t="s">
        <v>50</v>
      </c>
      <c r="C4262" s="1">
        <v>54.0</v>
      </c>
      <c r="D4262" s="1" t="s">
        <v>51</v>
      </c>
      <c r="E4262" s="1" t="s">
        <v>63</v>
      </c>
      <c r="G4262" s="1" t="s">
        <v>98</v>
      </c>
      <c r="H4262" s="1" t="s">
        <v>54</v>
      </c>
      <c r="I4262" s="1" t="s">
        <v>55</v>
      </c>
      <c r="J4262" s="1" t="s">
        <v>98</v>
      </c>
      <c r="M4262" s="1" t="s">
        <v>56</v>
      </c>
      <c r="N4262" s="1" t="s">
        <v>136</v>
      </c>
      <c r="O4262" s="1" t="s">
        <v>98</v>
      </c>
      <c r="R4262" s="1" t="s">
        <v>56</v>
      </c>
      <c r="T4262" s="1" t="s">
        <v>4778</v>
      </c>
      <c r="U4262" s="1" t="s">
        <v>59</v>
      </c>
      <c r="W4262" s="1" t="s">
        <v>60</v>
      </c>
      <c r="X4262" s="1" t="s">
        <v>60</v>
      </c>
      <c r="Z4262" s="1" t="s">
        <v>60</v>
      </c>
      <c r="AF4262" s="1" t="s">
        <v>60</v>
      </c>
      <c r="AP4262" s="1" t="s">
        <v>60</v>
      </c>
      <c r="AR4262" s="1" t="s">
        <v>60</v>
      </c>
      <c r="AT4262" s="1" t="s">
        <v>100</v>
      </c>
      <c r="AU4262" s="1" t="s">
        <v>100</v>
      </c>
      <c r="AV4262" s="1" t="s">
        <v>101</v>
      </c>
      <c r="AW4262" s="3" t="str">
        <f t="shared" si="1"/>
        <v>Other</v>
      </c>
      <c r="AX4262" s="3" t="str">
        <f t="array" ref="AX4262">TEXTJOIN(", ", TRUE, IF(X4262:AS4262="Y", X$1:AS$1, IF(X4262:AS4262&lt;&gt;"", X$1:AS$1 &amp; ": " &amp; X4262:AS4262, "")))
</f>
        <v>Heroin, Fentanyl, Benzodiazepine, Heroin/Morph/Codeine, Any Opioid</v>
      </c>
    </row>
    <row r="4263">
      <c r="A4263" s="4">
        <v>44498.0</v>
      </c>
      <c r="B4263" s="1" t="s">
        <v>50</v>
      </c>
      <c r="C4263" s="1">
        <v>53.0</v>
      </c>
      <c r="D4263" s="1" t="s">
        <v>51</v>
      </c>
      <c r="E4263" s="1" t="s">
        <v>63</v>
      </c>
      <c r="G4263" s="1" t="s">
        <v>397</v>
      </c>
      <c r="H4263" s="1" t="s">
        <v>103</v>
      </c>
      <c r="I4263" s="1" t="s">
        <v>55</v>
      </c>
      <c r="J4263" s="1" t="s">
        <v>397</v>
      </c>
      <c r="K4263" s="1" t="s">
        <v>103</v>
      </c>
      <c r="L4263" s="1" t="s">
        <v>55</v>
      </c>
      <c r="M4263" s="1" t="s">
        <v>56</v>
      </c>
      <c r="N4263" s="1" t="s">
        <v>178</v>
      </c>
      <c r="O4263" s="1" t="s">
        <v>397</v>
      </c>
      <c r="P4263" s="1" t="s">
        <v>103</v>
      </c>
      <c r="Q4263" s="1" t="s">
        <v>55</v>
      </c>
      <c r="R4263" s="1" t="s">
        <v>56</v>
      </c>
      <c r="T4263" s="1" t="s">
        <v>4779</v>
      </c>
      <c r="U4263" s="1" t="s">
        <v>59</v>
      </c>
      <c r="Z4263" s="1" t="s">
        <v>60</v>
      </c>
      <c r="AB4263" s="1" t="s">
        <v>60</v>
      </c>
      <c r="AF4263" s="1" t="s">
        <v>60</v>
      </c>
      <c r="AR4263" s="1" t="s">
        <v>60</v>
      </c>
      <c r="AT4263" s="1" t="s">
        <v>399</v>
      </c>
      <c r="AU4263" s="1" t="s">
        <v>399</v>
      </c>
      <c r="AV4263" s="1" t="s">
        <v>709</v>
      </c>
      <c r="AW4263" s="3" t="str">
        <f t="shared" si="1"/>
        <v>Other</v>
      </c>
      <c r="AX4263" s="3" t="str">
        <f t="array" ref="AX4263">TEXTJOIN(", ", TRUE, IF(X4263:AS4263="Y", X$1:AS$1, IF(X4263:AS4263&lt;&gt;"", X$1:AS$1 &amp; ": " &amp; X4263:AS4263, "")))
</f>
        <v>Fentanyl, Oxycodone, Benzodiazepine, Any Opioid</v>
      </c>
    </row>
    <row r="4264">
      <c r="A4264" s="2">
        <v>42164.0</v>
      </c>
      <c r="B4264" s="1" t="s">
        <v>86</v>
      </c>
      <c r="C4264" s="1">
        <v>33.0</v>
      </c>
      <c r="D4264" s="1" t="s">
        <v>76</v>
      </c>
      <c r="E4264" s="1" t="s">
        <v>63</v>
      </c>
      <c r="G4264" s="1" t="s">
        <v>103</v>
      </c>
      <c r="H4264" s="1" t="s">
        <v>103</v>
      </c>
      <c r="I4264" s="1" t="s">
        <v>55</v>
      </c>
      <c r="J4264" s="1" t="s">
        <v>216</v>
      </c>
      <c r="M4264" s="1" t="s">
        <v>44</v>
      </c>
      <c r="O4264" s="1" t="s">
        <v>216</v>
      </c>
      <c r="P4264" s="1" t="s">
        <v>103</v>
      </c>
      <c r="Q4264" s="1" t="s">
        <v>55</v>
      </c>
      <c r="R4264" s="1" t="s">
        <v>44</v>
      </c>
      <c r="T4264" s="1" t="s">
        <v>4780</v>
      </c>
      <c r="U4264" s="1" t="s">
        <v>59</v>
      </c>
      <c r="AB4264" s="1" t="s">
        <v>60</v>
      </c>
      <c r="AD4264" s="1" t="s">
        <v>60</v>
      </c>
      <c r="AF4264" s="1" t="s">
        <v>60</v>
      </c>
      <c r="AR4264" s="1" t="s">
        <v>60</v>
      </c>
      <c r="AT4264" s="1" t="s">
        <v>167</v>
      </c>
      <c r="AU4264" s="1" t="s">
        <v>218</v>
      </c>
      <c r="AV4264" s="1" t="s">
        <v>317</v>
      </c>
      <c r="AW4264" s="3" t="str">
        <f t="shared" si="1"/>
        <v>Other</v>
      </c>
      <c r="AX4264" s="3" t="str">
        <f t="array" ref="AX4264">TEXTJOIN(", ", TRUE, IF(X4264:AS4264="Y", X$1:AS$1, IF(X4264:AS4264&lt;&gt;"", X$1:AS$1 &amp; ": " &amp; X4264:AS4264, "")))
</f>
        <v>Oxycodone, Ethanol, Benzodiazepine, Any Opioid</v>
      </c>
    </row>
    <row r="4265">
      <c r="A4265" s="2">
        <v>44322.0</v>
      </c>
      <c r="B4265" s="1" t="s">
        <v>50</v>
      </c>
      <c r="C4265" s="1">
        <v>24.0</v>
      </c>
      <c r="D4265" s="1" t="s">
        <v>51</v>
      </c>
      <c r="E4265" s="1" t="s">
        <v>63</v>
      </c>
      <c r="G4265" s="1" t="s">
        <v>2478</v>
      </c>
      <c r="H4265" s="1" t="s">
        <v>65</v>
      </c>
      <c r="I4265" s="1" t="s">
        <v>55</v>
      </c>
      <c r="J4265" s="1" t="s">
        <v>2478</v>
      </c>
      <c r="K4265" s="1" t="s">
        <v>65</v>
      </c>
      <c r="L4265" s="1" t="s">
        <v>55</v>
      </c>
      <c r="M4265" s="1" t="s">
        <v>56</v>
      </c>
      <c r="N4265" s="1" t="s">
        <v>119</v>
      </c>
      <c r="O4265" s="1" t="s">
        <v>2478</v>
      </c>
      <c r="P4265" s="1" t="s">
        <v>65</v>
      </c>
      <c r="Q4265" s="1" t="s">
        <v>55</v>
      </c>
      <c r="R4265" s="1" t="s">
        <v>56</v>
      </c>
      <c r="T4265" s="1" t="s">
        <v>4781</v>
      </c>
      <c r="U4265" s="1" t="s">
        <v>59</v>
      </c>
      <c r="Z4265" s="1" t="s">
        <v>60</v>
      </c>
      <c r="AD4265" s="1" t="s">
        <v>60</v>
      </c>
      <c r="AF4265" s="1" t="s">
        <v>60</v>
      </c>
      <c r="AR4265" s="1" t="s">
        <v>60</v>
      </c>
      <c r="AT4265" s="1" t="s">
        <v>2480</v>
      </c>
      <c r="AU4265" s="1" t="s">
        <v>2480</v>
      </c>
      <c r="AV4265" s="1" t="s">
        <v>2481</v>
      </c>
      <c r="AW4265" s="3" t="str">
        <f t="shared" si="1"/>
        <v>Other</v>
      </c>
      <c r="AX4265" s="3" t="str">
        <f t="array" ref="AX4265">TEXTJOIN(", ", TRUE, IF(X4265:AS4265="Y", X$1:AS$1, IF(X4265:AS4265&lt;&gt;"", X$1:AS$1 &amp; ": " &amp; X4265:AS4265, "")))
</f>
        <v>Fentanyl, Ethanol, Benzodiazepine, Any Opioid</v>
      </c>
    </row>
    <row r="4266">
      <c r="A4266" s="2">
        <v>44253.0</v>
      </c>
      <c r="B4266" s="1" t="s">
        <v>50</v>
      </c>
      <c r="C4266" s="1">
        <v>52.0</v>
      </c>
      <c r="D4266" s="1" t="s">
        <v>51</v>
      </c>
      <c r="E4266" s="1" t="s">
        <v>63</v>
      </c>
      <c r="F4266" s="1" t="s">
        <v>267</v>
      </c>
      <c r="G4266" s="1" t="s">
        <v>103</v>
      </c>
      <c r="H4266" s="1" t="s">
        <v>103</v>
      </c>
      <c r="I4266" s="1" t="s">
        <v>55</v>
      </c>
      <c r="J4266" s="1" t="s">
        <v>397</v>
      </c>
      <c r="K4266" s="1" t="s">
        <v>103</v>
      </c>
      <c r="L4266" s="1" t="s">
        <v>55</v>
      </c>
      <c r="M4266" s="1" t="s">
        <v>177</v>
      </c>
      <c r="N4266" s="1" t="s">
        <v>66</v>
      </c>
      <c r="O4266" s="1" t="s">
        <v>397</v>
      </c>
      <c r="P4266" s="1" t="s">
        <v>103</v>
      </c>
      <c r="Q4266" s="1" t="s">
        <v>55</v>
      </c>
      <c r="R4266" s="1" t="s">
        <v>44</v>
      </c>
      <c r="S4266" s="1" t="s">
        <v>4782</v>
      </c>
      <c r="T4266" s="1" t="s">
        <v>774</v>
      </c>
      <c r="U4266" s="1" t="s">
        <v>59</v>
      </c>
      <c r="Y4266" s="1" t="s">
        <v>60</v>
      </c>
      <c r="Z4266" s="1" t="s">
        <v>60</v>
      </c>
      <c r="AD4266" s="1" t="s">
        <v>60</v>
      </c>
      <c r="AM4266" s="1" t="s">
        <v>60</v>
      </c>
      <c r="AR4266" s="1" t="s">
        <v>60</v>
      </c>
      <c r="AT4266" s="1" t="s">
        <v>167</v>
      </c>
      <c r="AU4266" s="1" t="s">
        <v>399</v>
      </c>
      <c r="AV4266" s="1" t="s">
        <v>709</v>
      </c>
      <c r="AW4266" s="3" t="str">
        <f t="shared" si="1"/>
        <v>Other</v>
      </c>
      <c r="AX4266" s="3" t="str">
        <f t="array" ref="AX4266">TEXTJOIN(", ", TRUE, IF(X4266:AS4266="Y", X$1:AS$1, IF(X4266:AS4266&lt;&gt;"", X$1:AS$1 &amp; ": " &amp; X4266:AS4266, "")))
</f>
        <v>Cocaine, Fentanyl, Ethanol, Xylazine, Any Opioid</v>
      </c>
    </row>
    <row r="4267">
      <c r="A4267" s="2">
        <v>43686.0</v>
      </c>
      <c r="B4267" s="1" t="s">
        <v>50</v>
      </c>
      <c r="C4267" s="1">
        <v>24.0</v>
      </c>
      <c r="D4267" s="1" t="s">
        <v>51</v>
      </c>
      <c r="E4267" s="1" t="s">
        <v>63</v>
      </c>
      <c r="G4267" s="1" t="s">
        <v>632</v>
      </c>
      <c r="H4267" s="1" t="s">
        <v>65</v>
      </c>
      <c r="I4267" s="1" t="s">
        <v>55</v>
      </c>
      <c r="J4267" s="1" t="s">
        <v>632</v>
      </c>
      <c r="K4267" s="1" t="s">
        <v>65</v>
      </c>
      <c r="L4267" s="1" t="s">
        <v>55</v>
      </c>
      <c r="M4267" s="1" t="s">
        <v>56</v>
      </c>
      <c r="N4267" s="1" t="s">
        <v>136</v>
      </c>
      <c r="O4267" s="1" t="s">
        <v>65</v>
      </c>
      <c r="P4267" s="1" t="s">
        <v>65</v>
      </c>
      <c r="Q4267" s="1" t="s">
        <v>55</v>
      </c>
      <c r="R4267" s="1" t="s">
        <v>67</v>
      </c>
      <c r="T4267" s="1" t="s">
        <v>4783</v>
      </c>
      <c r="U4267" s="1" t="s">
        <v>59</v>
      </c>
      <c r="Z4267" s="1" t="s">
        <v>60</v>
      </c>
      <c r="AR4267" s="1" t="s">
        <v>60</v>
      </c>
      <c r="AT4267" s="1" t="s">
        <v>635</v>
      </c>
      <c r="AU4267" s="1" t="s">
        <v>635</v>
      </c>
      <c r="AV4267" s="1" t="s">
        <v>150</v>
      </c>
      <c r="AW4267" s="3" t="str">
        <f t="shared" si="1"/>
        <v>Other</v>
      </c>
      <c r="AX4267" s="3" t="str">
        <f t="array" ref="AX4267">TEXTJOIN(", ", TRUE, IF(X4267:AS4267="Y", X$1:AS$1, IF(X4267:AS4267&lt;&gt;"", X$1:AS$1 &amp; ": " &amp; X4267:AS4267, "")))
</f>
        <v>Fentanyl, Any Opioid</v>
      </c>
    </row>
    <row r="4268">
      <c r="A4268" s="2">
        <v>42177.0</v>
      </c>
      <c r="B4268" s="1" t="s">
        <v>86</v>
      </c>
      <c r="C4268" s="1">
        <v>53.0</v>
      </c>
      <c r="D4268" s="1" t="s">
        <v>76</v>
      </c>
      <c r="E4268" s="1" t="s">
        <v>63</v>
      </c>
      <c r="G4268" s="1" t="s">
        <v>488</v>
      </c>
      <c r="H4268" s="1" t="s">
        <v>91</v>
      </c>
      <c r="I4268" s="1" t="s">
        <v>55</v>
      </c>
      <c r="J4268" s="1" t="s">
        <v>117</v>
      </c>
      <c r="M4268" s="1" t="s">
        <v>56</v>
      </c>
      <c r="O4268" s="1" t="s">
        <v>91</v>
      </c>
      <c r="P4268" s="1" t="s">
        <v>91</v>
      </c>
      <c r="Q4268" s="1" t="s">
        <v>55</v>
      </c>
      <c r="R4268" s="1" t="s">
        <v>67</v>
      </c>
      <c r="T4268" s="1" t="s">
        <v>4784</v>
      </c>
      <c r="U4268" s="1" t="s">
        <v>59</v>
      </c>
      <c r="AT4268" s="1" t="s">
        <v>492</v>
      </c>
      <c r="AV4268" s="1" t="s">
        <v>111</v>
      </c>
      <c r="AW4268" s="3" t="str">
        <f t="shared" si="1"/>
        <v>Other</v>
      </c>
      <c r="AX4268" s="3" t="str">
        <f t="array" ref="AX4268">TEXTJOIN(", ", TRUE, IF(X4268:AS4268="Y", X$1:AS$1, IF(X4268:AS4268&lt;&gt;"", X$1:AS$1 &amp; ": " &amp; X4268:AS4268, "")))
</f>
        <v/>
      </c>
    </row>
    <row r="4269">
      <c r="A4269" s="4">
        <v>42294.0</v>
      </c>
      <c r="B4269" s="1" t="s">
        <v>86</v>
      </c>
      <c r="C4269" s="1">
        <v>49.0</v>
      </c>
      <c r="D4269" s="1" t="s">
        <v>51</v>
      </c>
      <c r="E4269" s="1" t="s">
        <v>63</v>
      </c>
      <c r="G4269" s="1" t="s">
        <v>90</v>
      </c>
      <c r="H4269" s="1" t="s">
        <v>91</v>
      </c>
      <c r="I4269" s="1" t="s">
        <v>55</v>
      </c>
      <c r="J4269" s="1" t="s">
        <v>90</v>
      </c>
      <c r="M4269" s="1" t="s">
        <v>56</v>
      </c>
      <c r="O4269" s="1" t="s">
        <v>90</v>
      </c>
      <c r="P4269" s="1" t="s">
        <v>91</v>
      </c>
      <c r="Q4269" s="1" t="s">
        <v>55</v>
      </c>
      <c r="R4269" s="1" t="s">
        <v>56</v>
      </c>
      <c r="T4269" s="1" t="s">
        <v>4785</v>
      </c>
      <c r="U4269" s="1" t="s">
        <v>59</v>
      </c>
      <c r="AB4269" s="1" t="s">
        <v>60</v>
      </c>
      <c r="AC4269" s="1" t="s">
        <v>60</v>
      </c>
      <c r="AF4269" s="1" t="s">
        <v>60</v>
      </c>
      <c r="AR4269" s="1" t="s">
        <v>60</v>
      </c>
      <c r="AT4269" s="1" t="s">
        <v>96</v>
      </c>
      <c r="AU4269" s="1" t="s">
        <v>96</v>
      </c>
      <c r="AV4269" s="1" t="s">
        <v>97</v>
      </c>
      <c r="AW4269" s="3" t="str">
        <f t="shared" si="1"/>
        <v>Other</v>
      </c>
      <c r="AX4269" s="3" t="str">
        <f t="array" ref="AX4269">TEXTJOIN(", ", TRUE, IF(X4269:AS4269="Y", X$1:AS$1, IF(X4269:AS4269&lt;&gt;"", X$1:AS$1 &amp; ": " &amp; X4269:AS4269, "")))
</f>
        <v>Oxycodone, Oxymorphone, Benzodiazepine, Any Opioid</v>
      </c>
    </row>
    <row r="4270">
      <c r="A4270" s="2">
        <v>42543.0</v>
      </c>
      <c r="B4270" s="1" t="s">
        <v>50</v>
      </c>
      <c r="C4270" s="1">
        <v>63.0</v>
      </c>
      <c r="D4270" s="1" t="s">
        <v>51</v>
      </c>
      <c r="E4270" s="1" t="s">
        <v>63</v>
      </c>
      <c r="G4270" s="1" t="s">
        <v>474</v>
      </c>
      <c r="H4270" s="1" t="s">
        <v>91</v>
      </c>
      <c r="I4270" s="1" t="s">
        <v>55</v>
      </c>
      <c r="J4270" s="1" t="s">
        <v>474</v>
      </c>
      <c r="M4270" s="1" t="s">
        <v>56</v>
      </c>
      <c r="N4270" s="1" t="s">
        <v>272</v>
      </c>
      <c r="O4270" s="1" t="s">
        <v>185</v>
      </c>
      <c r="R4270" s="1" t="s">
        <v>67</v>
      </c>
      <c r="T4270" s="1" t="s">
        <v>4786</v>
      </c>
      <c r="U4270" s="1" t="s">
        <v>59</v>
      </c>
      <c r="W4270" s="1" t="s">
        <v>60</v>
      </c>
      <c r="X4270" s="1" t="s">
        <v>60</v>
      </c>
      <c r="Z4270" s="1" t="s">
        <v>60</v>
      </c>
      <c r="AP4270" s="1" t="s">
        <v>60</v>
      </c>
      <c r="AR4270" s="1" t="s">
        <v>60</v>
      </c>
      <c r="AT4270" s="1" t="s">
        <v>477</v>
      </c>
      <c r="AU4270" s="1" t="s">
        <v>477</v>
      </c>
      <c r="AV4270" s="1" t="s">
        <v>189</v>
      </c>
      <c r="AW4270" s="3" t="str">
        <f t="shared" si="1"/>
        <v>Other</v>
      </c>
      <c r="AX4270" s="3" t="str">
        <f t="array" ref="AX4270">TEXTJOIN(", ", TRUE, IF(X4270:AS4270="Y", X$1:AS$1, IF(X4270:AS4270&lt;&gt;"", X$1:AS$1 &amp; ": " &amp; X4270:AS4270, "")))
</f>
        <v>Heroin, Fentanyl, Heroin/Morph/Codeine, Any Opioid</v>
      </c>
    </row>
    <row r="4271">
      <c r="A4271" s="2">
        <v>43115.0</v>
      </c>
      <c r="B4271" s="1" t="s">
        <v>50</v>
      </c>
      <c r="C4271" s="1">
        <v>19.0</v>
      </c>
      <c r="D4271" s="1" t="s">
        <v>51</v>
      </c>
      <c r="E4271" s="1" t="s">
        <v>63</v>
      </c>
      <c r="F4271" s="1" t="s">
        <v>137</v>
      </c>
      <c r="J4271" s="1" t="s">
        <v>103</v>
      </c>
      <c r="K4271" s="1" t="s">
        <v>103</v>
      </c>
      <c r="M4271" s="1" t="s">
        <v>44</v>
      </c>
      <c r="N4271" s="1" t="s">
        <v>136</v>
      </c>
      <c r="O4271" s="1" t="s">
        <v>103</v>
      </c>
      <c r="P4271" s="1" t="s">
        <v>103</v>
      </c>
      <c r="Q4271" s="1" t="s">
        <v>55</v>
      </c>
      <c r="R4271" s="1" t="s">
        <v>44</v>
      </c>
      <c r="T4271" s="1" t="s">
        <v>4787</v>
      </c>
      <c r="U4271" s="1" t="s">
        <v>59</v>
      </c>
      <c r="X4271" s="1" t="s">
        <v>60</v>
      </c>
      <c r="Y4271" s="1" t="s">
        <v>60</v>
      </c>
      <c r="Z4271" s="1" t="s">
        <v>60</v>
      </c>
      <c r="AA4271" s="1" t="s">
        <v>60</v>
      </c>
      <c r="AB4271" s="1" t="s">
        <v>60</v>
      </c>
      <c r="AC4271" s="1" t="s">
        <v>60</v>
      </c>
      <c r="AD4271" s="1" t="s">
        <v>60</v>
      </c>
      <c r="AJ4271" s="1" t="s">
        <v>60</v>
      </c>
      <c r="AP4271" s="1" t="s">
        <v>60</v>
      </c>
      <c r="AR4271" s="1" t="s">
        <v>60</v>
      </c>
      <c r="AT4271" s="1" t="s">
        <v>62</v>
      </c>
      <c r="AU4271" s="1" t="s">
        <v>167</v>
      </c>
      <c r="AV4271" s="1" t="s">
        <v>168</v>
      </c>
      <c r="AW4271" s="3" t="str">
        <f t="shared" si="1"/>
        <v>Other</v>
      </c>
      <c r="AX4271" s="3" t="str">
        <f t="array" ref="AX4271">TEXTJOIN(", ", TRUE, IF(X4271:AS4271="Y", X$1:AS$1, IF(X4271:AS4271&lt;&gt;"", X$1:AS$1 &amp; ": " &amp; X4271:AS4271, "")))
</f>
        <v>Heroin, Cocaine, Fentanyl, Fentanyl Analogue, Oxycodone, Oxymorphone, Ethanol, Tramad, Heroin/Morph/Codeine, Any Opioid</v>
      </c>
    </row>
    <row r="4272">
      <c r="A4272" s="2">
        <v>43198.0</v>
      </c>
      <c r="B4272" s="1" t="s">
        <v>50</v>
      </c>
      <c r="C4272" s="1">
        <v>50.0</v>
      </c>
      <c r="D4272" s="1" t="s">
        <v>51</v>
      </c>
      <c r="E4272" s="1" t="s">
        <v>63</v>
      </c>
      <c r="G4272" s="1" t="s">
        <v>380</v>
      </c>
      <c r="H4272" s="1" t="s">
        <v>299</v>
      </c>
      <c r="I4272" s="1" t="s">
        <v>55</v>
      </c>
      <c r="J4272" s="1" t="s">
        <v>380</v>
      </c>
      <c r="K4272" s="1" t="s">
        <v>299</v>
      </c>
      <c r="M4272" s="1" t="s">
        <v>56</v>
      </c>
      <c r="N4272" s="1" t="s">
        <v>4788</v>
      </c>
      <c r="O4272" s="1" t="s">
        <v>380</v>
      </c>
      <c r="P4272" s="1" t="s">
        <v>299</v>
      </c>
      <c r="Q4272" s="1" t="s">
        <v>55</v>
      </c>
      <c r="R4272" s="1" t="s">
        <v>56</v>
      </c>
      <c r="T4272" s="1" t="s">
        <v>4789</v>
      </c>
      <c r="U4272" s="1" t="s">
        <v>59</v>
      </c>
      <c r="Z4272" s="1" t="s">
        <v>60</v>
      </c>
      <c r="AB4272" s="1" t="s">
        <v>60</v>
      </c>
      <c r="AF4272" s="1" t="s">
        <v>60</v>
      </c>
      <c r="AR4272" s="1" t="s">
        <v>60</v>
      </c>
      <c r="AT4272" s="1" t="s">
        <v>383</v>
      </c>
      <c r="AU4272" s="1" t="s">
        <v>383</v>
      </c>
      <c r="AV4272" s="1" t="s">
        <v>987</v>
      </c>
      <c r="AW4272" s="3" t="str">
        <f t="shared" si="1"/>
        <v>Other</v>
      </c>
      <c r="AX4272" s="3" t="str">
        <f t="array" ref="AX4272">TEXTJOIN(", ", TRUE, IF(X4272:AS4272="Y", X$1:AS$1, IF(X4272:AS4272&lt;&gt;"", X$1:AS$1 &amp; ": " &amp; X4272:AS4272, "")))
</f>
        <v>Fentanyl, Oxycodone, Benzodiazepine, Any Opioid</v>
      </c>
    </row>
    <row r="4273">
      <c r="A4273" s="4">
        <v>41930.0</v>
      </c>
      <c r="B4273" s="1" t="s">
        <v>50</v>
      </c>
      <c r="C4273" s="1">
        <v>50.0</v>
      </c>
      <c r="D4273" s="1" t="s">
        <v>51</v>
      </c>
      <c r="E4273" s="1" t="s">
        <v>63</v>
      </c>
      <c r="G4273" s="1" t="s">
        <v>64</v>
      </c>
      <c r="J4273" s="1" t="s">
        <v>64</v>
      </c>
      <c r="L4273" s="1" t="s">
        <v>55</v>
      </c>
      <c r="M4273" s="1" t="s">
        <v>56</v>
      </c>
      <c r="N4273" s="1" t="s">
        <v>66</v>
      </c>
      <c r="O4273" s="1" t="s">
        <v>64</v>
      </c>
      <c r="P4273" s="1" t="s">
        <v>65</v>
      </c>
      <c r="R4273" s="1" t="s">
        <v>67</v>
      </c>
      <c r="T4273" s="1" t="s">
        <v>4790</v>
      </c>
      <c r="U4273" s="1" t="s">
        <v>59</v>
      </c>
      <c r="X4273" s="1" t="s">
        <v>60</v>
      </c>
      <c r="Y4273" s="1" t="s">
        <v>60</v>
      </c>
      <c r="AD4273" s="1" t="s">
        <v>60</v>
      </c>
      <c r="AT4273" s="1" t="s">
        <v>69</v>
      </c>
      <c r="AU4273" s="1" t="s">
        <v>69</v>
      </c>
      <c r="AV4273" s="1" t="s">
        <v>70</v>
      </c>
      <c r="AW4273" s="3" t="str">
        <f t="shared" si="1"/>
        <v>Other</v>
      </c>
      <c r="AX4273" s="3" t="str">
        <f t="array" ref="AX4273">TEXTJOIN(", ", TRUE, IF(X4273:AS4273="Y", X$1:AS$1, IF(X4273:AS4273&lt;&gt;"", X$1:AS$1 &amp; ": " &amp; X4273:AS4273, "")))
</f>
        <v>Heroin, Cocaine, Ethanol</v>
      </c>
    </row>
    <row r="4274">
      <c r="A4274" s="2">
        <v>42841.0</v>
      </c>
      <c r="B4274" s="1" t="s">
        <v>86</v>
      </c>
      <c r="C4274" s="1">
        <v>59.0</v>
      </c>
      <c r="D4274" s="1" t="s">
        <v>51</v>
      </c>
      <c r="E4274" s="1" t="s">
        <v>63</v>
      </c>
      <c r="G4274" s="1" t="s">
        <v>143</v>
      </c>
      <c r="H4274" s="1" t="s">
        <v>91</v>
      </c>
      <c r="I4274" s="1" t="s">
        <v>55</v>
      </c>
      <c r="J4274" s="1" t="s">
        <v>143</v>
      </c>
      <c r="K4274" s="1" t="s">
        <v>91</v>
      </c>
      <c r="L4274" s="1" t="s">
        <v>55</v>
      </c>
      <c r="M4274" s="1" t="s">
        <v>56</v>
      </c>
      <c r="N4274" s="1" t="s">
        <v>119</v>
      </c>
      <c r="O4274" s="1" t="s">
        <v>143</v>
      </c>
      <c r="P4274" s="1" t="s">
        <v>91</v>
      </c>
      <c r="Q4274" s="1" t="s">
        <v>55</v>
      </c>
      <c r="R4274" s="1" t="s">
        <v>56</v>
      </c>
      <c r="T4274" s="1" t="s">
        <v>4791</v>
      </c>
      <c r="U4274" s="1" t="s">
        <v>59</v>
      </c>
      <c r="Z4274" s="1" t="s">
        <v>60</v>
      </c>
      <c r="AG4274" s="1" t="s">
        <v>60</v>
      </c>
      <c r="AT4274" s="1" t="s">
        <v>145</v>
      </c>
      <c r="AU4274" s="1" t="s">
        <v>145</v>
      </c>
      <c r="AV4274" s="1" t="s">
        <v>146</v>
      </c>
      <c r="AW4274" s="3" t="str">
        <f t="shared" si="1"/>
        <v>Other</v>
      </c>
      <c r="AX4274" s="3" t="str">
        <f t="array" ref="AX4274">TEXTJOIN(", ", TRUE, IF(X4274:AS4274="Y", X$1:AS$1, IF(X4274:AS4274&lt;&gt;"", X$1:AS$1 &amp; ": " &amp; X4274:AS4274, "")))
</f>
        <v>Fentanyl, Methadone</v>
      </c>
    </row>
    <row r="4275">
      <c r="A4275" s="2">
        <v>43285.0</v>
      </c>
      <c r="B4275" s="1" t="s">
        <v>50</v>
      </c>
      <c r="C4275" s="1">
        <v>20.0</v>
      </c>
      <c r="D4275" s="1" t="s">
        <v>51</v>
      </c>
      <c r="E4275" s="1" t="s">
        <v>63</v>
      </c>
      <c r="G4275" s="1" t="s">
        <v>1410</v>
      </c>
      <c r="H4275" s="1" t="s">
        <v>299</v>
      </c>
      <c r="I4275" s="1" t="s">
        <v>55</v>
      </c>
      <c r="J4275" s="1" t="s">
        <v>1410</v>
      </c>
      <c r="K4275" s="1" t="s">
        <v>299</v>
      </c>
      <c r="M4275" s="1" t="s">
        <v>56</v>
      </c>
      <c r="N4275" s="1" t="s">
        <v>136</v>
      </c>
      <c r="O4275" s="1" t="s">
        <v>1410</v>
      </c>
      <c r="P4275" s="1" t="s">
        <v>299</v>
      </c>
      <c r="Q4275" s="1" t="s">
        <v>55</v>
      </c>
      <c r="R4275" s="1" t="s">
        <v>56</v>
      </c>
      <c r="T4275" s="1" t="s">
        <v>4792</v>
      </c>
      <c r="U4275" s="1" t="s">
        <v>59</v>
      </c>
      <c r="Z4275" s="1" t="s">
        <v>60</v>
      </c>
      <c r="AA4275" s="1" t="s">
        <v>60</v>
      </c>
      <c r="AR4275" s="1" t="s">
        <v>60</v>
      </c>
      <c r="AT4275" s="1" t="s">
        <v>1411</v>
      </c>
      <c r="AU4275" s="1" t="s">
        <v>1411</v>
      </c>
      <c r="AV4275" s="1" t="s">
        <v>1574</v>
      </c>
      <c r="AW4275" s="3" t="str">
        <f t="shared" si="1"/>
        <v>Other</v>
      </c>
      <c r="AX4275" s="3" t="str">
        <f t="array" ref="AX4275">TEXTJOIN(", ", TRUE, IF(X4275:AS4275="Y", X$1:AS$1, IF(X4275:AS4275&lt;&gt;"", X$1:AS$1 &amp; ": " &amp; X4275:AS4275, "")))
</f>
        <v>Fentanyl, Fentanyl Analogue, Any Opioid</v>
      </c>
    </row>
    <row r="4276">
      <c r="A4276" s="2">
        <v>43973.0</v>
      </c>
      <c r="B4276" s="1" t="s">
        <v>50</v>
      </c>
      <c r="C4276" s="1">
        <v>29.0</v>
      </c>
      <c r="D4276" s="1" t="s">
        <v>51</v>
      </c>
      <c r="E4276" s="1" t="s">
        <v>63</v>
      </c>
      <c r="G4276" s="1" t="s">
        <v>318</v>
      </c>
      <c r="H4276" s="1" t="s">
        <v>125</v>
      </c>
      <c r="I4276" s="1" t="s">
        <v>55</v>
      </c>
      <c r="J4276" s="1" t="s">
        <v>261</v>
      </c>
      <c r="K4276" s="1" t="s">
        <v>125</v>
      </c>
      <c r="L4276" s="1" t="s">
        <v>55</v>
      </c>
      <c r="M4276" s="1" t="s">
        <v>177</v>
      </c>
      <c r="N4276" s="1" t="s">
        <v>136</v>
      </c>
      <c r="O4276" s="1" t="s">
        <v>261</v>
      </c>
      <c r="P4276" s="1" t="s">
        <v>125</v>
      </c>
      <c r="Q4276" s="1" t="s">
        <v>55</v>
      </c>
      <c r="R4276" s="1" t="s">
        <v>44</v>
      </c>
      <c r="T4276" s="1" t="s">
        <v>2164</v>
      </c>
      <c r="U4276" s="1" t="s">
        <v>59</v>
      </c>
      <c r="Y4276" s="1" t="s">
        <v>60</v>
      </c>
      <c r="Z4276" s="1" t="s">
        <v>60</v>
      </c>
      <c r="AR4276" s="1" t="s">
        <v>60</v>
      </c>
      <c r="AT4276" s="1" t="s">
        <v>320</v>
      </c>
      <c r="AU4276" s="1" t="s">
        <v>265</v>
      </c>
      <c r="AV4276" s="1" t="s">
        <v>1394</v>
      </c>
      <c r="AW4276" s="3" t="str">
        <f t="shared" si="1"/>
        <v>Other</v>
      </c>
      <c r="AX4276" s="3" t="str">
        <f t="array" ref="AX4276">TEXTJOIN(", ", TRUE, IF(X4276:AS4276="Y", X$1:AS$1, IF(X4276:AS4276&lt;&gt;"", X$1:AS$1 &amp; ": " &amp; X4276:AS4276, "")))
</f>
        <v>Cocaine, Fentanyl, Any Opioid</v>
      </c>
    </row>
    <row r="4277">
      <c r="A4277" s="2">
        <v>42424.0</v>
      </c>
      <c r="B4277" s="1" t="s">
        <v>50</v>
      </c>
      <c r="C4277" s="1">
        <v>44.0</v>
      </c>
      <c r="D4277" s="1" t="s">
        <v>51</v>
      </c>
      <c r="E4277" s="1" t="s">
        <v>63</v>
      </c>
      <c r="G4277" s="1" t="s">
        <v>103</v>
      </c>
      <c r="H4277" s="1" t="s">
        <v>103</v>
      </c>
      <c r="I4277" s="1" t="s">
        <v>55</v>
      </c>
      <c r="J4277" s="1" t="s">
        <v>117</v>
      </c>
      <c r="M4277" s="1" t="s">
        <v>118</v>
      </c>
      <c r="N4277" s="1" t="s">
        <v>136</v>
      </c>
      <c r="O4277" s="1" t="s">
        <v>103</v>
      </c>
      <c r="R4277" s="1" t="s">
        <v>67</v>
      </c>
      <c r="T4277" s="1" t="s">
        <v>4793</v>
      </c>
      <c r="U4277" s="1" t="s">
        <v>59</v>
      </c>
      <c r="X4277" s="1" t="s">
        <v>60</v>
      </c>
      <c r="AP4277" s="1" t="s">
        <v>60</v>
      </c>
      <c r="AR4277" s="1" t="s">
        <v>60</v>
      </c>
      <c r="AT4277" s="1" t="s">
        <v>167</v>
      </c>
      <c r="AV4277" s="1" t="s">
        <v>168</v>
      </c>
      <c r="AW4277" s="3" t="str">
        <f t="shared" si="1"/>
        <v>Other</v>
      </c>
      <c r="AX4277" s="3" t="str">
        <f t="array" ref="AX4277">TEXTJOIN(", ", TRUE, IF(X4277:AS4277="Y", X$1:AS$1, IF(X4277:AS4277&lt;&gt;"", X$1:AS$1 &amp; ": " &amp; X4277:AS4277, "")))
</f>
        <v>Heroin, Heroin/Morph/Codeine, Any Opioid</v>
      </c>
    </row>
    <row r="4278">
      <c r="A4278" s="4">
        <v>43023.0</v>
      </c>
      <c r="B4278" s="1" t="s">
        <v>86</v>
      </c>
      <c r="C4278" s="1">
        <v>25.0</v>
      </c>
      <c r="D4278" s="1" t="s">
        <v>76</v>
      </c>
      <c r="E4278" s="1" t="s">
        <v>63</v>
      </c>
      <c r="F4278" s="1" t="s">
        <v>137</v>
      </c>
      <c r="G4278" s="1" t="s">
        <v>397</v>
      </c>
      <c r="H4278" s="1" t="s">
        <v>103</v>
      </c>
      <c r="I4278" s="1" t="s">
        <v>55</v>
      </c>
      <c r="J4278" s="1" t="s">
        <v>103</v>
      </c>
      <c r="K4278" s="1" t="s">
        <v>103</v>
      </c>
      <c r="L4278" s="1" t="s">
        <v>55</v>
      </c>
      <c r="M4278" s="1" t="s">
        <v>177</v>
      </c>
      <c r="N4278" s="1" t="s">
        <v>136</v>
      </c>
      <c r="O4278" s="1" t="s">
        <v>103</v>
      </c>
      <c r="P4278" s="1" t="s">
        <v>103</v>
      </c>
      <c r="Q4278" s="1" t="s">
        <v>55</v>
      </c>
      <c r="R4278" s="1" t="s">
        <v>67</v>
      </c>
      <c r="T4278" s="1" t="s">
        <v>4794</v>
      </c>
      <c r="U4278" s="1" t="s">
        <v>59</v>
      </c>
      <c r="Y4278" s="1" t="s">
        <v>60</v>
      </c>
      <c r="Z4278" s="1" t="s">
        <v>60</v>
      </c>
      <c r="AF4278" s="1" t="s">
        <v>60</v>
      </c>
      <c r="AT4278" s="1" t="s">
        <v>399</v>
      </c>
      <c r="AU4278" s="1" t="s">
        <v>167</v>
      </c>
      <c r="AV4278" s="1" t="s">
        <v>168</v>
      </c>
      <c r="AW4278" s="3" t="str">
        <f t="shared" si="1"/>
        <v>Other</v>
      </c>
      <c r="AX4278" s="3" t="str">
        <f t="array" ref="AX4278">TEXTJOIN(", ", TRUE, IF(X4278:AS4278="Y", X$1:AS$1, IF(X4278:AS4278&lt;&gt;"", X$1:AS$1 &amp; ": " &amp; X4278:AS4278, "")))
</f>
        <v>Cocaine, Fentanyl, Benzodiazepine</v>
      </c>
    </row>
    <row r="4279">
      <c r="A4279" s="2">
        <v>42434.0</v>
      </c>
      <c r="B4279" s="1" t="s">
        <v>50</v>
      </c>
      <c r="C4279" s="1">
        <v>57.0</v>
      </c>
      <c r="D4279" s="1" t="s">
        <v>76</v>
      </c>
      <c r="E4279" s="1" t="s">
        <v>52</v>
      </c>
      <c r="G4279" s="1" t="s">
        <v>82</v>
      </c>
      <c r="H4279" s="1" t="s">
        <v>54</v>
      </c>
      <c r="I4279" s="1" t="s">
        <v>55</v>
      </c>
      <c r="J4279" s="1" t="s">
        <v>82</v>
      </c>
      <c r="M4279" s="1" t="s">
        <v>557</v>
      </c>
      <c r="N4279" s="1" t="s">
        <v>136</v>
      </c>
      <c r="O4279" s="1" t="s">
        <v>82</v>
      </c>
      <c r="R4279" s="1" t="s">
        <v>44</v>
      </c>
      <c r="S4279" s="1" t="s">
        <v>4795</v>
      </c>
      <c r="T4279" s="1" t="s">
        <v>4796</v>
      </c>
      <c r="U4279" s="1" t="s">
        <v>59</v>
      </c>
      <c r="Y4279" s="1" t="s">
        <v>60</v>
      </c>
      <c r="AB4279" s="1" t="s">
        <v>60</v>
      </c>
      <c r="AR4279" s="1" t="s">
        <v>60</v>
      </c>
      <c r="AT4279" s="1" t="s">
        <v>329</v>
      </c>
      <c r="AU4279" s="1" t="s">
        <v>329</v>
      </c>
      <c r="AV4279" s="1" t="s">
        <v>85</v>
      </c>
      <c r="AW4279" s="3" t="str">
        <f t="shared" si="1"/>
        <v>Other</v>
      </c>
      <c r="AX4279" s="3" t="str">
        <f t="array" ref="AX4279">TEXTJOIN(", ", TRUE, IF(X4279:AS4279="Y", X$1:AS$1, IF(X4279:AS4279&lt;&gt;"", X$1:AS$1 &amp; ": " &amp; X4279:AS4279, "")))
</f>
        <v>Cocaine, Oxycodone, Any Opioid</v>
      </c>
    </row>
    <row r="4280">
      <c r="A4280" s="4">
        <v>42322.0</v>
      </c>
      <c r="B4280" s="1" t="s">
        <v>86</v>
      </c>
      <c r="C4280" s="1">
        <v>37.0</v>
      </c>
      <c r="D4280" s="1" t="s">
        <v>76</v>
      </c>
      <c r="E4280" s="1" t="s">
        <v>63</v>
      </c>
      <c r="G4280" s="1" t="s">
        <v>284</v>
      </c>
      <c r="H4280" s="1" t="s">
        <v>263</v>
      </c>
      <c r="I4280" s="1" t="s">
        <v>55</v>
      </c>
      <c r="J4280" s="1" t="s">
        <v>284</v>
      </c>
      <c r="M4280" s="1" t="s">
        <v>56</v>
      </c>
      <c r="O4280" s="1" t="s">
        <v>284</v>
      </c>
      <c r="P4280" s="1" t="s">
        <v>263</v>
      </c>
      <c r="Q4280" s="1" t="s">
        <v>55</v>
      </c>
      <c r="R4280" s="1" t="s">
        <v>56</v>
      </c>
      <c r="T4280" s="1" t="s">
        <v>4797</v>
      </c>
      <c r="U4280" s="1" t="s">
        <v>59</v>
      </c>
      <c r="AR4280" s="1" t="s">
        <v>60</v>
      </c>
      <c r="AS4280" s="1" t="s">
        <v>581</v>
      </c>
      <c r="AT4280" s="1" t="s">
        <v>288</v>
      </c>
      <c r="AU4280" s="1" t="s">
        <v>288</v>
      </c>
      <c r="AV4280" s="1" t="s">
        <v>716</v>
      </c>
      <c r="AW4280" s="3" t="str">
        <f t="shared" si="1"/>
        <v>Other</v>
      </c>
      <c r="AX4280" s="3" t="str">
        <f t="array" ref="AX4280">TEXTJOIN(", ", TRUE, IF(X4280:AS4280="Y", X$1:AS$1, IF(X4280:AS4280&lt;&gt;"", X$1:AS$1 &amp; ": " &amp; X4280:AS4280, "")))
</f>
        <v>Any Opioid, Other: BUPREN</v>
      </c>
    </row>
    <row r="4281">
      <c r="A4281" s="2">
        <v>43481.0</v>
      </c>
      <c r="B4281" s="1" t="s">
        <v>50</v>
      </c>
      <c r="C4281" s="1">
        <v>46.0</v>
      </c>
      <c r="D4281" s="1" t="s">
        <v>76</v>
      </c>
      <c r="E4281" s="1" t="s">
        <v>63</v>
      </c>
      <c r="G4281" s="1" t="s">
        <v>81</v>
      </c>
      <c r="H4281" s="1" t="s">
        <v>54</v>
      </c>
      <c r="I4281" s="1" t="s">
        <v>55</v>
      </c>
      <c r="J4281" s="1" t="s">
        <v>81</v>
      </c>
      <c r="K4281" s="1" t="s">
        <v>54</v>
      </c>
      <c r="L4281" s="1" t="s">
        <v>55</v>
      </c>
      <c r="M4281" s="1" t="s">
        <v>193</v>
      </c>
      <c r="N4281" s="1" t="s">
        <v>136</v>
      </c>
      <c r="O4281" s="1" t="s">
        <v>277</v>
      </c>
      <c r="P4281" s="1" t="s">
        <v>103</v>
      </c>
      <c r="Q4281" s="1" t="s">
        <v>55</v>
      </c>
      <c r="R4281" s="1" t="s">
        <v>67</v>
      </c>
      <c r="T4281" s="1" t="s">
        <v>4798</v>
      </c>
      <c r="U4281" s="1" t="s">
        <v>59</v>
      </c>
      <c r="Y4281" s="1" t="s">
        <v>60</v>
      </c>
      <c r="Z4281" s="1" t="s">
        <v>60</v>
      </c>
      <c r="AR4281" s="1" t="s">
        <v>60</v>
      </c>
      <c r="AT4281" s="1" t="s">
        <v>84</v>
      </c>
      <c r="AU4281" s="1" t="s">
        <v>84</v>
      </c>
      <c r="AV4281" s="1" t="s">
        <v>279</v>
      </c>
      <c r="AW4281" s="3" t="str">
        <f t="shared" si="1"/>
        <v>Other</v>
      </c>
      <c r="AX4281" s="3" t="str">
        <f t="array" ref="AX4281">TEXTJOIN(", ", TRUE, IF(X4281:AS4281="Y", X$1:AS$1, IF(X4281:AS4281&lt;&gt;"", X$1:AS$1 &amp; ": " &amp; X4281:AS4281, "")))
</f>
        <v>Cocaine, Fentanyl, Any Opioid</v>
      </c>
    </row>
    <row r="4282">
      <c r="A4282" s="2">
        <v>44045.0</v>
      </c>
      <c r="B4282" s="1" t="s">
        <v>50</v>
      </c>
      <c r="C4282" s="1">
        <v>37.0</v>
      </c>
      <c r="D4282" s="1" t="s">
        <v>51</v>
      </c>
      <c r="E4282" s="1" t="s">
        <v>63</v>
      </c>
      <c r="G4282" s="1" t="s">
        <v>103</v>
      </c>
      <c r="H4282" s="1" t="s">
        <v>103</v>
      </c>
      <c r="I4282" s="1" t="s">
        <v>55</v>
      </c>
      <c r="J4282" s="1" t="s">
        <v>103</v>
      </c>
      <c r="K4282" s="1" t="s">
        <v>103</v>
      </c>
      <c r="L4282" s="1" t="s">
        <v>55</v>
      </c>
      <c r="M4282" s="1" t="s">
        <v>56</v>
      </c>
      <c r="N4282" s="1" t="s">
        <v>155</v>
      </c>
      <c r="O4282" s="1" t="s">
        <v>103</v>
      </c>
      <c r="P4282" s="1" t="s">
        <v>103</v>
      </c>
      <c r="Q4282" s="1" t="s">
        <v>55</v>
      </c>
      <c r="R4282" s="1" t="s">
        <v>56</v>
      </c>
      <c r="T4282" s="1" t="s">
        <v>4799</v>
      </c>
      <c r="U4282" s="1" t="s">
        <v>59</v>
      </c>
      <c r="AF4282" s="1" t="s">
        <v>60</v>
      </c>
      <c r="AG4282" s="1" t="s">
        <v>60</v>
      </c>
      <c r="AR4282" s="1" t="s">
        <v>60</v>
      </c>
      <c r="AT4282" s="1" t="s">
        <v>167</v>
      </c>
      <c r="AU4282" s="1" t="s">
        <v>167</v>
      </c>
      <c r="AV4282" s="1" t="s">
        <v>168</v>
      </c>
      <c r="AW4282" s="3" t="str">
        <f t="shared" si="1"/>
        <v>Other</v>
      </c>
      <c r="AX4282" s="3" t="str">
        <f t="array" ref="AX4282">TEXTJOIN(", ", TRUE, IF(X4282:AS4282="Y", X$1:AS$1, IF(X4282:AS4282&lt;&gt;"", X$1:AS$1 &amp; ": " &amp; X4282:AS4282, "")))
</f>
        <v>Benzodiazepine, Methadone, Any Opioid</v>
      </c>
    </row>
    <row r="4283">
      <c r="A4283" s="2">
        <v>43923.0</v>
      </c>
      <c r="B4283" s="1" t="s">
        <v>50</v>
      </c>
      <c r="C4283" s="1">
        <v>49.0</v>
      </c>
      <c r="D4283" s="1" t="s">
        <v>51</v>
      </c>
      <c r="E4283" s="1" t="s">
        <v>63</v>
      </c>
      <c r="G4283" s="1" t="s">
        <v>397</v>
      </c>
      <c r="H4283" s="1" t="s">
        <v>103</v>
      </c>
      <c r="I4283" s="1" t="s">
        <v>55</v>
      </c>
      <c r="J4283" s="1" t="s">
        <v>397</v>
      </c>
      <c r="K4283" s="1" t="s">
        <v>103</v>
      </c>
      <c r="L4283" s="1" t="s">
        <v>55</v>
      </c>
      <c r="M4283" s="1" t="s">
        <v>56</v>
      </c>
      <c r="N4283" s="1" t="s">
        <v>155</v>
      </c>
      <c r="O4283" s="1" t="s">
        <v>397</v>
      </c>
      <c r="P4283" s="1" t="s">
        <v>103</v>
      </c>
      <c r="Q4283" s="1" t="s">
        <v>55</v>
      </c>
      <c r="R4283" s="1" t="s">
        <v>56</v>
      </c>
      <c r="T4283" s="1" t="s">
        <v>4800</v>
      </c>
      <c r="U4283" s="1" t="s">
        <v>59</v>
      </c>
      <c r="AD4283" s="1" t="s">
        <v>60</v>
      </c>
      <c r="AT4283" s="1" t="s">
        <v>399</v>
      </c>
      <c r="AU4283" s="1" t="s">
        <v>399</v>
      </c>
      <c r="AV4283" s="1" t="s">
        <v>709</v>
      </c>
      <c r="AW4283" s="3" t="str">
        <f t="shared" si="1"/>
        <v>Other</v>
      </c>
      <c r="AX4283" s="3" t="str">
        <f t="array" ref="AX4283">TEXTJOIN(", ", TRUE, IF(X4283:AS4283="Y", X$1:AS$1, IF(X4283:AS4283&lt;&gt;"", X$1:AS$1 &amp; ": " &amp; X4283:AS4283, "")))
</f>
        <v>Ethanol</v>
      </c>
    </row>
    <row r="4284">
      <c r="A4284" s="2">
        <v>42375.0</v>
      </c>
      <c r="B4284" s="1" t="s">
        <v>50</v>
      </c>
      <c r="C4284" s="1">
        <v>60.0</v>
      </c>
      <c r="D4284" s="1" t="s">
        <v>51</v>
      </c>
      <c r="E4284" s="1" t="s">
        <v>63</v>
      </c>
      <c r="G4284" s="1" t="s">
        <v>198</v>
      </c>
      <c r="H4284" s="1" t="s">
        <v>54</v>
      </c>
      <c r="I4284" s="1" t="s">
        <v>55</v>
      </c>
      <c r="J4284" s="1" t="s">
        <v>198</v>
      </c>
      <c r="M4284" s="1" t="s">
        <v>56</v>
      </c>
      <c r="N4284" s="1" t="s">
        <v>4801</v>
      </c>
      <c r="O4284" s="1" t="s">
        <v>98</v>
      </c>
      <c r="R4284" s="1" t="s">
        <v>67</v>
      </c>
      <c r="T4284" s="1" t="s">
        <v>4802</v>
      </c>
      <c r="U4284" s="1" t="s">
        <v>59</v>
      </c>
      <c r="AD4284" s="1" t="s">
        <v>60</v>
      </c>
      <c r="AF4284" s="1" t="s">
        <v>60</v>
      </c>
      <c r="AG4284" s="1" t="s">
        <v>60</v>
      </c>
      <c r="AR4284" s="1" t="s">
        <v>60</v>
      </c>
      <c r="AT4284" s="1" t="s">
        <v>199</v>
      </c>
      <c r="AU4284" s="1" t="s">
        <v>199</v>
      </c>
      <c r="AV4284" s="1" t="s">
        <v>101</v>
      </c>
      <c r="AW4284" s="3" t="str">
        <f t="shared" si="1"/>
        <v>Other</v>
      </c>
      <c r="AX4284" s="3" t="str">
        <f t="array" ref="AX4284">TEXTJOIN(", ", TRUE, IF(X4284:AS4284="Y", X$1:AS$1, IF(X4284:AS4284&lt;&gt;"", X$1:AS$1 &amp; ": " &amp; X4284:AS4284, "")))
</f>
        <v>Ethanol, Benzodiazepine, Methadone, Any Opioid</v>
      </c>
    </row>
    <row r="4285">
      <c r="A4285" s="2">
        <v>43675.0</v>
      </c>
      <c r="B4285" s="1" t="s">
        <v>50</v>
      </c>
      <c r="C4285" s="1">
        <v>54.0</v>
      </c>
      <c r="D4285" s="1" t="s">
        <v>76</v>
      </c>
      <c r="E4285" s="1" t="s">
        <v>63</v>
      </c>
      <c r="G4285" s="1" t="s">
        <v>397</v>
      </c>
      <c r="H4285" s="1" t="s">
        <v>103</v>
      </c>
      <c r="I4285" s="1" t="s">
        <v>55</v>
      </c>
      <c r="J4285" s="1" t="s">
        <v>397</v>
      </c>
      <c r="K4285" s="1" t="s">
        <v>103</v>
      </c>
      <c r="L4285" s="1" t="s">
        <v>55</v>
      </c>
      <c r="M4285" s="1" t="s">
        <v>56</v>
      </c>
      <c r="N4285" s="1" t="s">
        <v>136</v>
      </c>
      <c r="O4285" s="1" t="s">
        <v>397</v>
      </c>
      <c r="P4285" s="1" t="s">
        <v>103</v>
      </c>
      <c r="Q4285" s="1" t="s">
        <v>55</v>
      </c>
      <c r="R4285" s="1" t="s">
        <v>56</v>
      </c>
      <c r="T4285" s="1" t="s">
        <v>4803</v>
      </c>
      <c r="U4285" s="1" t="s">
        <v>59</v>
      </c>
      <c r="Y4285" s="1" t="s">
        <v>60</v>
      </c>
      <c r="Z4285" s="1" t="s">
        <v>60</v>
      </c>
      <c r="AF4285" s="1" t="s">
        <v>60</v>
      </c>
      <c r="AR4285" s="1" t="s">
        <v>60</v>
      </c>
      <c r="AT4285" s="1" t="s">
        <v>399</v>
      </c>
      <c r="AU4285" s="1" t="s">
        <v>399</v>
      </c>
      <c r="AV4285" s="1" t="s">
        <v>709</v>
      </c>
      <c r="AW4285" s="3" t="str">
        <f t="shared" si="1"/>
        <v>Other</v>
      </c>
      <c r="AX4285" s="3" t="str">
        <f t="array" ref="AX4285">TEXTJOIN(", ", TRUE, IF(X4285:AS4285="Y", X$1:AS$1, IF(X4285:AS4285&lt;&gt;"", X$1:AS$1 &amp; ": " &amp; X4285:AS4285, "")))
</f>
        <v>Cocaine, Fentanyl, Benzodiazepine, Any Opioid</v>
      </c>
    </row>
    <row r="4286">
      <c r="A4286" s="4">
        <v>42734.0</v>
      </c>
      <c r="B4286" s="1" t="s">
        <v>50</v>
      </c>
      <c r="C4286" s="1">
        <v>49.0</v>
      </c>
      <c r="D4286" s="1" t="s">
        <v>51</v>
      </c>
      <c r="E4286" s="1" t="s">
        <v>52</v>
      </c>
      <c r="G4286" s="1" t="s">
        <v>91</v>
      </c>
      <c r="H4286" s="1" t="s">
        <v>91</v>
      </c>
      <c r="I4286" s="1" t="s">
        <v>55</v>
      </c>
      <c r="J4286" s="1" t="s">
        <v>91</v>
      </c>
      <c r="M4286" s="1" t="s">
        <v>44</v>
      </c>
      <c r="N4286" s="1" t="s">
        <v>136</v>
      </c>
      <c r="O4286" s="1" t="s">
        <v>91</v>
      </c>
      <c r="R4286" s="1" t="s">
        <v>44</v>
      </c>
      <c r="S4286" s="1" t="s">
        <v>4804</v>
      </c>
      <c r="T4286" s="1" t="s">
        <v>4805</v>
      </c>
      <c r="U4286" s="1" t="s">
        <v>59</v>
      </c>
      <c r="W4286" s="1" t="s">
        <v>60</v>
      </c>
      <c r="X4286" s="1" t="s">
        <v>60</v>
      </c>
      <c r="Y4286" s="1" t="s">
        <v>60</v>
      </c>
      <c r="Z4286" s="1" t="s">
        <v>60</v>
      </c>
      <c r="AD4286" s="1" t="s">
        <v>60</v>
      </c>
      <c r="AP4286" s="1" t="s">
        <v>60</v>
      </c>
      <c r="AR4286" s="1" t="s">
        <v>60</v>
      </c>
      <c r="AT4286" s="1" t="s">
        <v>110</v>
      </c>
      <c r="AU4286" s="1" t="s">
        <v>110</v>
      </c>
      <c r="AV4286" s="1" t="s">
        <v>111</v>
      </c>
      <c r="AW4286" s="3" t="str">
        <f t="shared" si="1"/>
        <v>Other</v>
      </c>
      <c r="AX4286" s="3" t="str">
        <f t="array" ref="AX4286">TEXTJOIN(", ", TRUE, IF(X4286:AS4286="Y", X$1:AS$1, IF(X4286:AS4286&lt;&gt;"", X$1:AS$1 &amp; ": " &amp; X4286:AS4286, "")))
</f>
        <v>Heroin, Cocaine, Fentanyl, Ethanol, Heroin/Morph/Codeine, Any Opioid</v>
      </c>
    </row>
    <row r="4287">
      <c r="A4287" s="2">
        <v>43558.0</v>
      </c>
      <c r="B4287" s="1" t="s">
        <v>50</v>
      </c>
      <c r="C4287" s="1">
        <v>59.0</v>
      </c>
      <c r="D4287" s="1" t="s">
        <v>51</v>
      </c>
      <c r="E4287" s="1" t="s">
        <v>63</v>
      </c>
      <c r="F4287" s="1" t="s">
        <v>137</v>
      </c>
      <c r="G4287" s="1" t="s">
        <v>397</v>
      </c>
      <c r="H4287" s="1" t="s">
        <v>103</v>
      </c>
      <c r="I4287" s="1" t="s">
        <v>55</v>
      </c>
      <c r="J4287" s="1" t="s">
        <v>397</v>
      </c>
      <c r="K4287" s="1" t="s">
        <v>103</v>
      </c>
      <c r="L4287" s="1" t="s">
        <v>55</v>
      </c>
      <c r="M4287" s="1" t="s">
        <v>56</v>
      </c>
      <c r="N4287" s="1" t="s">
        <v>136</v>
      </c>
      <c r="O4287" s="1" t="s">
        <v>397</v>
      </c>
      <c r="P4287" s="1" t="s">
        <v>103</v>
      </c>
      <c r="Q4287" s="1" t="s">
        <v>55</v>
      </c>
      <c r="R4287" s="1" t="s">
        <v>56</v>
      </c>
      <c r="T4287" s="1" t="s">
        <v>4806</v>
      </c>
      <c r="U4287" s="1" t="s">
        <v>59</v>
      </c>
      <c r="X4287" s="1" t="s">
        <v>60</v>
      </c>
      <c r="Y4287" s="1" t="s">
        <v>60</v>
      </c>
      <c r="Z4287" s="1" t="s">
        <v>60</v>
      </c>
      <c r="AD4287" s="1" t="s">
        <v>60</v>
      </c>
      <c r="AP4287" s="1" t="s">
        <v>60</v>
      </c>
      <c r="AR4287" s="1" t="s">
        <v>60</v>
      </c>
      <c r="AS4287" s="1" t="s">
        <v>182</v>
      </c>
      <c r="AT4287" s="1" t="s">
        <v>399</v>
      </c>
      <c r="AU4287" s="1" t="s">
        <v>399</v>
      </c>
      <c r="AV4287" s="1" t="s">
        <v>709</v>
      </c>
      <c r="AW4287" s="3" t="str">
        <f t="shared" si="1"/>
        <v>Other</v>
      </c>
      <c r="AX4287" s="3" t="str">
        <f t="array" ref="AX4287">TEXTJOIN(", ", TRUE, IF(X4287:AS4287="Y", X$1:AS$1, IF(X4287:AS4287&lt;&gt;"", X$1:AS$1 &amp; ": " &amp; X4287:AS4287, "")))
</f>
        <v>Heroin, Cocaine, Fentanyl, Ethanol, Heroin/Morph/Codeine, Any Opioid, Other: Bupren</v>
      </c>
    </row>
    <row r="4288">
      <c r="A4288" s="2">
        <v>42554.0</v>
      </c>
      <c r="B4288" s="1" t="s">
        <v>50</v>
      </c>
      <c r="C4288" s="1">
        <v>37.0</v>
      </c>
      <c r="D4288" s="1" t="s">
        <v>51</v>
      </c>
      <c r="E4288" s="1" t="s">
        <v>63</v>
      </c>
      <c r="G4288" s="1" t="s">
        <v>82</v>
      </c>
      <c r="H4288" s="1" t="s">
        <v>54</v>
      </c>
      <c r="I4288" s="1" t="s">
        <v>55</v>
      </c>
      <c r="J4288" s="1" t="s">
        <v>82</v>
      </c>
      <c r="M4288" s="1" t="s">
        <v>56</v>
      </c>
      <c r="N4288" s="1" t="s">
        <v>276</v>
      </c>
      <c r="O4288" s="1" t="s">
        <v>82</v>
      </c>
      <c r="R4288" s="1" t="s">
        <v>56</v>
      </c>
      <c r="T4288" s="1" t="s">
        <v>4807</v>
      </c>
      <c r="U4288" s="1" t="s">
        <v>59</v>
      </c>
      <c r="W4288" s="1" t="s">
        <v>60</v>
      </c>
      <c r="X4288" s="1" t="s">
        <v>60</v>
      </c>
      <c r="Z4288" s="1" t="s">
        <v>60</v>
      </c>
      <c r="AF4288" s="1" t="s">
        <v>60</v>
      </c>
      <c r="AP4288" s="1" t="s">
        <v>60</v>
      </c>
      <c r="AR4288" s="1" t="s">
        <v>60</v>
      </c>
      <c r="AT4288" s="1" t="s">
        <v>329</v>
      </c>
      <c r="AU4288" s="1" t="s">
        <v>329</v>
      </c>
      <c r="AV4288" s="1" t="s">
        <v>85</v>
      </c>
      <c r="AW4288" s="3" t="str">
        <f t="shared" si="1"/>
        <v>Other</v>
      </c>
      <c r="AX4288" s="3" t="str">
        <f t="array" ref="AX4288">TEXTJOIN(", ", TRUE, IF(X4288:AS4288="Y", X$1:AS$1, IF(X4288:AS4288&lt;&gt;"", X$1:AS$1 &amp; ": " &amp; X4288:AS4288, "")))
</f>
        <v>Heroin, Fentanyl, Benzodiazepine, Heroin/Morph/Codeine, Any Opioid</v>
      </c>
    </row>
    <row r="4289">
      <c r="A4289" s="4">
        <v>44153.0</v>
      </c>
      <c r="B4289" s="1" t="s">
        <v>50</v>
      </c>
      <c r="C4289" s="1">
        <v>51.0</v>
      </c>
      <c r="D4289" s="1" t="s">
        <v>51</v>
      </c>
      <c r="E4289" s="1" t="s">
        <v>63</v>
      </c>
      <c r="G4289" s="1" t="s">
        <v>749</v>
      </c>
      <c r="H4289" s="1" t="s">
        <v>91</v>
      </c>
      <c r="I4289" s="1" t="s">
        <v>55</v>
      </c>
      <c r="J4289" s="1" t="s">
        <v>749</v>
      </c>
      <c r="K4289" s="1" t="s">
        <v>91</v>
      </c>
      <c r="L4289" s="1" t="s">
        <v>55</v>
      </c>
      <c r="M4289" s="1" t="s">
        <v>56</v>
      </c>
      <c r="N4289" s="1" t="s">
        <v>119</v>
      </c>
      <c r="O4289" s="1" t="s">
        <v>749</v>
      </c>
      <c r="P4289" s="1" t="s">
        <v>91</v>
      </c>
      <c r="Q4289" s="1" t="s">
        <v>55</v>
      </c>
      <c r="R4289" s="1" t="s">
        <v>56</v>
      </c>
      <c r="T4289" s="1" t="s">
        <v>3826</v>
      </c>
      <c r="U4289" s="1" t="s">
        <v>59</v>
      </c>
      <c r="V4289" s="1" t="s">
        <v>286</v>
      </c>
      <c r="Y4289" s="1" t="s">
        <v>60</v>
      </c>
      <c r="Z4289" s="1" t="s">
        <v>60</v>
      </c>
      <c r="AR4289" s="1" t="s">
        <v>60</v>
      </c>
      <c r="AT4289" s="1" t="s">
        <v>752</v>
      </c>
      <c r="AU4289" s="1" t="s">
        <v>752</v>
      </c>
      <c r="AV4289" s="1" t="s">
        <v>753</v>
      </c>
      <c r="AW4289" s="3" t="str">
        <f t="shared" si="1"/>
        <v>Other</v>
      </c>
      <c r="AX4289" s="3" t="str">
        <f t="array" ref="AX4289">TEXTJOIN(", ", TRUE, IF(X4289:AS4289="Y", X$1:AS$1, IF(X4289:AS4289&lt;&gt;"", X$1:AS$1 &amp; ": " &amp; X4289:AS4289, "")))
</f>
        <v>Cocaine, Fentanyl, Any Opioid</v>
      </c>
    </row>
    <row r="4290">
      <c r="A4290" s="2">
        <v>43909.0</v>
      </c>
      <c r="B4290" s="1" t="s">
        <v>50</v>
      </c>
      <c r="C4290" s="1">
        <v>39.0</v>
      </c>
      <c r="D4290" s="1" t="s">
        <v>51</v>
      </c>
      <c r="E4290" s="1" t="s">
        <v>63</v>
      </c>
      <c r="G4290" s="1" t="s">
        <v>256</v>
      </c>
      <c r="H4290" s="1" t="s">
        <v>103</v>
      </c>
      <c r="I4290" s="1" t="s">
        <v>55</v>
      </c>
      <c r="J4290" s="1" t="s">
        <v>256</v>
      </c>
      <c r="K4290" s="1" t="s">
        <v>103</v>
      </c>
      <c r="L4290" s="1" t="s">
        <v>55</v>
      </c>
      <c r="M4290" s="1" t="s">
        <v>56</v>
      </c>
      <c r="N4290" s="1" t="s">
        <v>136</v>
      </c>
      <c r="O4290" s="1" t="s">
        <v>256</v>
      </c>
      <c r="P4290" s="1" t="s">
        <v>103</v>
      </c>
      <c r="Q4290" s="1" t="s">
        <v>55</v>
      </c>
      <c r="R4290" s="1" t="s">
        <v>67</v>
      </c>
      <c r="T4290" s="1" t="s">
        <v>4808</v>
      </c>
      <c r="U4290" s="1" t="s">
        <v>59</v>
      </c>
      <c r="V4290" s="1" t="s">
        <v>258</v>
      </c>
      <c r="Y4290" s="1" t="s">
        <v>60</v>
      </c>
      <c r="Z4290" s="1" t="s">
        <v>60</v>
      </c>
      <c r="AM4290" s="1" t="s">
        <v>60</v>
      </c>
      <c r="AR4290" s="1" t="s">
        <v>60</v>
      </c>
      <c r="AT4290" s="1" t="s">
        <v>282</v>
      </c>
      <c r="AU4290" s="1" t="s">
        <v>282</v>
      </c>
      <c r="AV4290" s="1" t="s">
        <v>260</v>
      </c>
      <c r="AW4290" s="3" t="str">
        <f t="shared" si="1"/>
        <v>Other</v>
      </c>
      <c r="AX4290" s="3" t="str">
        <f t="array" ref="AX4290">TEXTJOIN(", ", TRUE, IF(X4290:AS4290="Y", X$1:AS$1, IF(X4290:AS4290&lt;&gt;"", X$1:AS$1 &amp; ": " &amp; X4290:AS4290, "")))
</f>
        <v>Cocaine, Fentanyl, Xylazine, Any Opioid</v>
      </c>
    </row>
    <row r="4291">
      <c r="A4291" s="2">
        <v>44433.0</v>
      </c>
      <c r="B4291" s="1" t="s">
        <v>50</v>
      </c>
      <c r="C4291" s="1">
        <v>58.0</v>
      </c>
      <c r="D4291" s="1" t="s">
        <v>51</v>
      </c>
      <c r="E4291" s="1" t="s">
        <v>63</v>
      </c>
      <c r="G4291" s="1" t="s">
        <v>160</v>
      </c>
      <c r="H4291" s="1" t="s">
        <v>54</v>
      </c>
      <c r="I4291" s="1" t="s">
        <v>55</v>
      </c>
      <c r="J4291" s="1" t="s">
        <v>160</v>
      </c>
      <c r="K4291" s="1" t="s">
        <v>54</v>
      </c>
      <c r="L4291" s="1" t="s">
        <v>55</v>
      </c>
      <c r="M4291" s="1" t="s">
        <v>649</v>
      </c>
      <c r="N4291" s="1" t="s">
        <v>155</v>
      </c>
      <c r="O4291" s="1" t="s">
        <v>160</v>
      </c>
      <c r="P4291" s="1" t="s">
        <v>54</v>
      </c>
      <c r="Q4291" s="1" t="s">
        <v>55</v>
      </c>
      <c r="R4291" s="1" t="s">
        <v>44</v>
      </c>
      <c r="S4291" s="1" t="s">
        <v>2570</v>
      </c>
      <c r="T4291" s="1" t="s">
        <v>83</v>
      </c>
      <c r="U4291" s="1" t="s">
        <v>59</v>
      </c>
      <c r="Z4291" s="1" t="s">
        <v>60</v>
      </c>
      <c r="AR4291" s="1" t="s">
        <v>60</v>
      </c>
      <c r="AT4291" s="1" t="s">
        <v>163</v>
      </c>
      <c r="AU4291" s="1" t="s">
        <v>163</v>
      </c>
      <c r="AV4291" s="1" t="s">
        <v>164</v>
      </c>
      <c r="AW4291" s="3" t="str">
        <f t="shared" si="1"/>
        <v>Other</v>
      </c>
      <c r="AX4291" s="3" t="str">
        <f t="array" ref="AX4291">TEXTJOIN(", ", TRUE, IF(X4291:AS4291="Y", X$1:AS$1, IF(X4291:AS4291&lt;&gt;"", X$1:AS$1 &amp; ": " &amp; X4291:AS4291, "")))
</f>
        <v>Fentanyl, Any Opioid</v>
      </c>
    </row>
    <row r="4292">
      <c r="A4292" s="2">
        <v>43280.0</v>
      </c>
      <c r="B4292" s="1" t="s">
        <v>50</v>
      </c>
      <c r="C4292" s="1">
        <v>56.0</v>
      </c>
      <c r="D4292" s="1" t="s">
        <v>51</v>
      </c>
      <c r="E4292" s="1" t="s">
        <v>63</v>
      </c>
      <c r="F4292" s="1" t="s">
        <v>137</v>
      </c>
      <c r="G4292" s="1" t="s">
        <v>143</v>
      </c>
      <c r="H4292" s="1" t="s">
        <v>91</v>
      </c>
      <c r="I4292" s="1" t="s">
        <v>55</v>
      </c>
      <c r="J4292" s="1" t="s">
        <v>143</v>
      </c>
      <c r="K4292" s="1" t="s">
        <v>91</v>
      </c>
      <c r="M4292" s="1" t="s">
        <v>56</v>
      </c>
      <c r="N4292" s="1" t="s">
        <v>93</v>
      </c>
      <c r="O4292" s="1" t="s">
        <v>143</v>
      </c>
      <c r="P4292" s="1" t="s">
        <v>91</v>
      </c>
      <c r="Q4292" s="1" t="s">
        <v>55</v>
      </c>
      <c r="R4292" s="1" t="s">
        <v>56</v>
      </c>
      <c r="T4292" s="1" t="s">
        <v>3496</v>
      </c>
      <c r="U4292" s="1" t="s">
        <v>59</v>
      </c>
      <c r="X4292" s="1" t="s">
        <v>60</v>
      </c>
      <c r="Z4292" s="1" t="s">
        <v>60</v>
      </c>
      <c r="AF4292" s="1" t="s">
        <v>60</v>
      </c>
      <c r="AP4292" s="1" t="s">
        <v>60</v>
      </c>
      <c r="AR4292" s="1" t="s">
        <v>60</v>
      </c>
      <c r="AT4292" s="1" t="s">
        <v>145</v>
      </c>
      <c r="AU4292" s="1" t="s">
        <v>145</v>
      </c>
      <c r="AV4292" s="1" t="s">
        <v>146</v>
      </c>
      <c r="AW4292" s="3" t="str">
        <f t="shared" si="1"/>
        <v>Other</v>
      </c>
      <c r="AX4292" s="3" t="str">
        <f t="array" ref="AX4292">TEXTJOIN(", ", TRUE, IF(X4292:AS4292="Y", X$1:AS$1, IF(X4292:AS4292&lt;&gt;"", X$1:AS$1 &amp; ": " &amp; X4292:AS4292, "")))
</f>
        <v>Heroin, Fentanyl, Benzodiazepine, Heroin/Morph/Codeine, Any Opioid</v>
      </c>
    </row>
    <row r="4293">
      <c r="A4293" s="2">
        <v>43726.0</v>
      </c>
      <c r="B4293" s="1" t="s">
        <v>50</v>
      </c>
      <c r="C4293" s="1">
        <v>60.0</v>
      </c>
      <c r="D4293" s="1" t="s">
        <v>51</v>
      </c>
      <c r="E4293" s="1" t="s">
        <v>63</v>
      </c>
      <c r="G4293" s="1" t="s">
        <v>120</v>
      </c>
      <c r="H4293" s="1" t="s">
        <v>121</v>
      </c>
      <c r="I4293" s="1" t="s">
        <v>55</v>
      </c>
      <c r="J4293" s="1" t="s">
        <v>120</v>
      </c>
      <c r="K4293" s="1" t="s">
        <v>121</v>
      </c>
      <c r="L4293" s="1" t="s">
        <v>55</v>
      </c>
      <c r="M4293" s="1" t="s">
        <v>56</v>
      </c>
      <c r="N4293" s="1" t="s">
        <v>66</v>
      </c>
      <c r="O4293" s="1" t="s">
        <v>120</v>
      </c>
      <c r="P4293" s="1" t="s">
        <v>121</v>
      </c>
      <c r="Q4293" s="1" t="s">
        <v>55</v>
      </c>
      <c r="R4293" s="1" t="s">
        <v>56</v>
      </c>
      <c r="T4293" s="1" t="s">
        <v>319</v>
      </c>
      <c r="U4293" s="1" t="s">
        <v>59</v>
      </c>
      <c r="Y4293" s="1" t="s">
        <v>60</v>
      </c>
      <c r="Z4293" s="1" t="s">
        <v>60</v>
      </c>
      <c r="AD4293" s="1" t="s">
        <v>60</v>
      </c>
      <c r="AR4293" s="1" t="s">
        <v>60</v>
      </c>
      <c r="AT4293" s="1" t="s">
        <v>236</v>
      </c>
      <c r="AU4293" s="1" t="s">
        <v>236</v>
      </c>
      <c r="AV4293" s="1" t="s">
        <v>123</v>
      </c>
      <c r="AW4293" s="3" t="str">
        <f t="shared" si="1"/>
        <v>Middletown</v>
      </c>
      <c r="AX4293" s="3" t="str">
        <f t="array" ref="AX4293">TEXTJOIN(", ", TRUE, IF(X4293:AS4293="Y", X$1:AS$1, IF(X4293:AS4293&lt;&gt;"", X$1:AS$1 &amp; ": " &amp; X4293:AS4293, "")))
</f>
        <v>Cocaine, Fentanyl, Ethanol, Any Opioid</v>
      </c>
    </row>
    <row r="4294">
      <c r="A4294" s="2">
        <v>44140.0</v>
      </c>
      <c r="B4294" s="1" t="s">
        <v>50</v>
      </c>
      <c r="C4294" s="1">
        <v>26.0</v>
      </c>
      <c r="D4294" s="1" t="s">
        <v>51</v>
      </c>
      <c r="E4294" s="1" t="s">
        <v>52</v>
      </c>
      <c r="F4294" s="1" t="s">
        <v>137</v>
      </c>
      <c r="G4294" s="1" t="s">
        <v>64</v>
      </c>
      <c r="H4294" s="1" t="s">
        <v>65</v>
      </c>
      <c r="I4294" s="1" t="s">
        <v>55</v>
      </c>
      <c r="J4294" s="1" t="s">
        <v>64</v>
      </c>
      <c r="K4294" s="1" t="s">
        <v>65</v>
      </c>
      <c r="L4294" s="1" t="s">
        <v>55</v>
      </c>
      <c r="M4294" s="1" t="s">
        <v>56</v>
      </c>
      <c r="N4294" s="1" t="s">
        <v>136</v>
      </c>
      <c r="O4294" s="1" t="s">
        <v>64</v>
      </c>
      <c r="P4294" s="1" t="s">
        <v>65</v>
      </c>
      <c r="Q4294" s="1" t="s">
        <v>55</v>
      </c>
      <c r="R4294" s="1" t="s">
        <v>56</v>
      </c>
      <c r="T4294" s="1" t="s">
        <v>4809</v>
      </c>
      <c r="U4294" s="1" t="s">
        <v>59</v>
      </c>
      <c r="Z4294" s="1" t="s">
        <v>60</v>
      </c>
      <c r="AD4294" s="1" t="s">
        <v>60</v>
      </c>
      <c r="AR4294" s="1" t="s">
        <v>60</v>
      </c>
      <c r="AT4294" s="1" t="s">
        <v>69</v>
      </c>
      <c r="AU4294" s="1" t="s">
        <v>69</v>
      </c>
      <c r="AV4294" s="1" t="s">
        <v>70</v>
      </c>
      <c r="AW4294" s="3" t="str">
        <f t="shared" si="1"/>
        <v>Other</v>
      </c>
      <c r="AX4294" s="3" t="str">
        <f t="array" ref="AX4294">TEXTJOIN(", ", TRUE, IF(X4294:AS4294="Y", X$1:AS$1, IF(X4294:AS4294&lt;&gt;"", X$1:AS$1 &amp; ": " &amp; X4294:AS4294, "")))
</f>
        <v>Fentanyl, Ethanol, Any Opioid</v>
      </c>
    </row>
    <row r="4295">
      <c r="A4295" s="2">
        <v>44349.0</v>
      </c>
      <c r="B4295" s="1" t="s">
        <v>50</v>
      </c>
      <c r="C4295" s="1">
        <v>58.0</v>
      </c>
      <c r="D4295" s="1" t="s">
        <v>51</v>
      </c>
      <c r="E4295" s="1" t="s">
        <v>63</v>
      </c>
      <c r="G4295" s="1" t="s">
        <v>103</v>
      </c>
      <c r="H4295" s="1" t="s">
        <v>103</v>
      </c>
      <c r="I4295" s="1" t="s">
        <v>55</v>
      </c>
      <c r="J4295" s="1" t="s">
        <v>103</v>
      </c>
      <c r="K4295" s="1" t="s">
        <v>103</v>
      </c>
      <c r="L4295" s="1" t="s">
        <v>55</v>
      </c>
      <c r="M4295" s="1" t="s">
        <v>56</v>
      </c>
      <c r="N4295" s="1" t="s">
        <v>66</v>
      </c>
      <c r="O4295" s="1" t="s">
        <v>103</v>
      </c>
      <c r="P4295" s="1" t="s">
        <v>103</v>
      </c>
      <c r="Q4295" s="1" t="s">
        <v>55</v>
      </c>
      <c r="R4295" s="1" t="s">
        <v>56</v>
      </c>
      <c r="T4295" s="1" t="s">
        <v>3539</v>
      </c>
      <c r="U4295" s="1" t="s">
        <v>59</v>
      </c>
      <c r="Y4295" s="1" t="s">
        <v>60</v>
      </c>
      <c r="Z4295" s="1" t="s">
        <v>60</v>
      </c>
      <c r="AM4295" s="1" t="s">
        <v>60</v>
      </c>
      <c r="AR4295" s="1" t="s">
        <v>60</v>
      </c>
      <c r="AT4295" s="1" t="s">
        <v>167</v>
      </c>
      <c r="AU4295" s="1" t="s">
        <v>167</v>
      </c>
      <c r="AV4295" s="1" t="s">
        <v>168</v>
      </c>
      <c r="AW4295" s="3" t="str">
        <f t="shared" si="1"/>
        <v>Other</v>
      </c>
      <c r="AX4295" s="3" t="str">
        <f t="array" ref="AX4295">TEXTJOIN(", ", TRUE, IF(X4295:AS4295="Y", X$1:AS$1, IF(X4295:AS4295&lt;&gt;"", X$1:AS$1 &amp; ": " &amp; X4295:AS4295, "")))
</f>
        <v>Cocaine, Fentanyl, Xylazine, Any Opioid</v>
      </c>
    </row>
    <row r="4296">
      <c r="A4296" s="2">
        <v>42804.0</v>
      </c>
      <c r="B4296" s="1" t="s">
        <v>86</v>
      </c>
      <c r="C4296" s="1">
        <v>37.0</v>
      </c>
      <c r="D4296" s="1" t="s">
        <v>51</v>
      </c>
      <c r="E4296" s="1" t="s">
        <v>63</v>
      </c>
      <c r="G4296" s="1" t="s">
        <v>64</v>
      </c>
      <c r="H4296" s="1" t="s">
        <v>65</v>
      </c>
      <c r="I4296" s="1" t="s">
        <v>55</v>
      </c>
      <c r="J4296" s="1" t="s">
        <v>64</v>
      </c>
      <c r="K4296" s="1" t="s">
        <v>65</v>
      </c>
      <c r="L4296" s="1" t="s">
        <v>55</v>
      </c>
      <c r="M4296" s="1" t="s">
        <v>56</v>
      </c>
      <c r="N4296" s="1" t="s">
        <v>430</v>
      </c>
      <c r="O4296" s="1" t="s">
        <v>64</v>
      </c>
      <c r="P4296" s="1" t="s">
        <v>65</v>
      </c>
      <c r="Q4296" s="1" t="s">
        <v>55</v>
      </c>
      <c r="R4296" s="1" t="s">
        <v>67</v>
      </c>
      <c r="T4296" s="1" t="s">
        <v>4810</v>
      </c>
      <c r="U4296" s="1" t="s">
        <v>59</v>
      </c>
      <c r="X4296" s="1" t="s">
        <v>60</v>
      </c>
      <c r="Z4296" s="1" t="s">
        <v>60</v>
      </c>
      <c r="AF4296" s="1" t="s">
        <v>60</v>
      </c>
      <c r="AG4296" s="1" t="s">
        <v>60</v>
      </c>
      <c r="AT4296" s="1" t="s">
        <v>69</v>
      </c>
      <c r="AU4296" s="1" t="s">
        <v>69</v>
      </c>
      <c r="AV4296" s="1" t="s">
        <v>70</v>
      </c>
      <c r="AW4296" s="3" t="str">
        <f t="shared" si="1"/>
        <v>Other</v>
      </c>
      <c r="AX4296" s="3" t="str">
        <f t="array" ref="AX4296">TEXTJOIN(", ", TRUE, IF(X4296:AS4296="Y", X$1:AS$1, IF(X4296:AS4296&lt;&gt;"", X$1:AS$1 &amp; ": " &amp; X4296:AS4296, "")))
</f>
        <v>Heroin, Fentanyl, Benzodiazepine, Methadone</v>
      </c>
    </row>
    <row r="4297">
      <c r="A4297" s="2">
        <v>42608.0</v>
      </c>
      <c r="B4297" s="1" t="s">
        <v>50</v>
      </c>
      <c r="C4297" s="1">
        <v>41.0</v>
      </c>
      <c r="D4297" s="1" t="s">
        <v>51</v>
      </c>
      <c r="E4297" s="1" t="s">
        <v>63</v>
      </c>
      <c r="G4297" s="1" t="s">
        <v>103</v>
      </c>
      <c r="H4297" s="1" t="s">
        <v>103</v>
      </c>
      <c r="I4297" s="1" t="s">
        <v>55</v>
      </c>
      <c r="J4297" s="1" t="s">
        <v>103</v>
      </c>
      <c r="M4297" s="1" t="s">
        <v>778</v>
      </c>
      <c r="N4297" s="1" t="s">
        <v>670</v>
      </c>
      <c r="O4297" s="1" t="s">
        <v>103</v>
      </c>
      <c r="R4297" s="1" t="s">
        <v>56</v>
      </c>
      <c r="S4297" s="1" t="s">
        <v>4811</v>
      </c>
      <c r="T4297" s="1" t="s">
        <v>4812</v>
      </c>
      <c r="U4297" s="1" t="s">
        <v>59</v>
      </c>
      <c r="W4297" s="1" t="s">
        <v>60</v>
      </c>
      <c r="X4297" s="1" t="s">
        <v>60</v>
      </c>
      <c r="AP4297" s="1" t="s">
        <v>60</v>
      </c>
      <c r="AR4297" s="1" t="s">
        <v>60</v>
      </c>
      <c r="AT4297" s="1" t="s">
        <v>167</v>
      </c>
      <c r="AU4297" s="1" t="s">
        <v>167</v>
      </c>
      <c r="AV4297" s="1" t="s">
        <v>168</v>
      </c>
      <c r="AW4297" s="3" t="str">
        <f t="shared" si="1"/>
        <v>Other</v>
      </c>
      <c r="AX4297" s="3" t="str">
        <f t="array" ref="AX4297">TEXTJOIN(", ", TRUE, IF(X4297:AS4297="Y", X$1:AS$1, IF(X4297:AS4297&lt;&gt;"", X$1:AS$1 &amp; ": " &amp; X4297:AS4297, "")))
</f>
        <v>Heroin, Heroin/Morph/Codeine, Any Opioid</v>
      </c>
    </row>
    <row r="4298">
      <c r="A4298" s="2">
        <v>41701.0</v>
      </c>
      <c r="B4298" s="1" t="s">
        <v>50</v>
      </c>
      <c r="C4298" s="1">
        <v>36.0</v>
      </c>
      <c r="D4298" s="1" t="s">
        <v>76</v>
      </c>
      <c r="E4298" s="1" t="s">
        <v>52</v>
      </c>
      <c r="J4298" s="1" t="s">
        <v>98</v>
      </c>
      <c r="L4298" s="1" t="s">
        <v>55</v>
      </c>
      <c r="M4298" s="1" t="s">
        <v>44</v>
      </c>
      <c r="N4298" s="1" t="s">
        <v>136</v>
      </c>
      <c r="O4298" s="1" t="s">
        <v>98</v>
      </c>
      <c r="R4298" s="1" t="s">
        <v>44</v>
      </c>
      <c r="S4298" s="1" t="s">
        <v>4813</v>
      </c>
      <c r="T4298" s="1" t="s">
        <v>4814</v>
      </c>
      <c r="U4298" s="1" t="s">
        <v>59</v>
      </c>
      <c r="Y4298" s="1" t="s">
        <v>60</v>
      </c>
      <c r="Z4298" s="1" t="s">
        <v>60</v>
      </c>
      <c r="AD4298" s="1" t="s">
        <v>60</v>
      </c>
      <c r="AT4298" s="1" t="s">
        <v>62</v>
      </c>
      <c r="AU4298" s="1" t="s">
        <v>100</v>
      </c>
      <c r="AV4298" s="1" t="s">
        <v>101</v>
      </c>
      <c r="AW4298" s="3" t="str">
        <f t="shared" si="1"/>
        <v>Other</v>
      </c>
      <c r="AX4298" s="3" t="str">
        <f t="array" ref="AX4298">TEXTJOIN(", ", TRUE, IF(X4298:AS4298="Y", X$1:AS$1, IF(X4298:AS4298&lt;&gt;"", X$1:AS$1 &amp; ": " &amp; X4298:AS4298, "")))
</f>
        <v>Cocaine, Fentanyl, Ethanol</v>
      </c>
    </row>
    <row r="4299">
      <c r="A4299" s="2">
        <v>43591.0</v>
      </c>
      <c r="B4299" s="1" t="s">
        <v>50</v>
      </c>
      <c r="C4299" s="1">
        <v>53.0</v>
      </c>
      <c r="D4299" s="1" t="s">
        <v>51</v>
      </c>
      <c r="E4299" s="1" t="s">
        <v>63</v>
      </c>
      <c r="G4299" s="1" t="s">
        <v>185</v>
      </c>
      <c r="H4299" s="1" t="s">
        <v>91</v>
      </c>
      <c r="I4299" s="1" t="s">
        <v>55</v>
      </c>
      <c r="J4299" s="1" t="s">
        <v>185</v>
      </c>
      <c r="K4299" s="1" t="s">
        <v>91</v>
      </c>
      <c r="L4299" s="1" t="s">
        <v>55</v>
      </c>
      <c r="M4299" s="1" t="s">
        <v>56</v>
      </c>
      <c r="N4299" s="1" t="s">
        <v>4815</v>
      </c>
      <c r="O4299" s="1" t="s">
        <v>185</v>
      </c>
      <c r="P4299" s="1" t="s">
        <v>91</v>
      </c>
      <c r="Q4299" s="1" t="s">
        <v>55</v>
      </c>
      <c r="R4299" s="1" t="s">
        <v>56</v>
      </c>
      <c r="T4299" s="1" t="s">
        <v>4816</v>
      </c>
      <c r="U4299" s="1" t="s">
        <v>59</v>
      </c>
      <c r="X4299" s="1" t="s">
        <v>60</v>
      </c>
      <c r="Z4299" s="1" t="s">
        <v>60</v>
      </c>
      <c r="AD4299" s="1" t="s">
        <v>60</v>
      </c>
      <c r="AF4299" s="1" t="s">
        <v>60</v>
      </c>
      <c r="AP4299" s="1" t="s">
        <v>60</v>
      </c>
      <c r="AR4299" s="1" t="s">
        <v>60</v>
      </c>
      <c r="AT4299" s="1" t="s">
        <v>188</v>
      </c>
      <c r="AU4299" s="1" t="s">
        <v>188</v>
      </c>
      <c r="AV4299" s="1" t="s">
        <v>189</v>
      </c>
      <c r="AW4299" s="3" t="str">
        <f t="shared" si="1"/>
        <v>Other</v>
      </c>
      <c r="AX4299" s="3" t="str">
        <f t="array" ref="AX4299">TEXTJOIN(", ", TRUE, IF(X4299:AS4299="Y", X$1:AS$1, IF(X4299:AS4299&lt;&gt;"", X$1:AS$1 &amp; ": " &amp; X4299:AS4299, "")))
</f>
        <v>Heroin, Fentanyl, Ethanol, Benzodiazepine, Heroin/Morph/Codeine, Any Opioid</v>
      </c>
    </row>
    <row r="4300">
      <c r="A4300" s="2">
        <v>41617.0</v>
      </c>
      <c r="B4300" s="1" t="s">
        <v>50</v>
      </c>
      <c r="C4300" s="1">
        <v>59.0</v>
      </c>
      <c r="D4300" s="1" t="s">
        <v>76</v>
      </c>
      <c r="E4300" s="1" t="s">
        <v>63</v>
      </c>
      <c r="G4300" s="1" t="s">
        <v>3527</v>
      </c>
      <c r="H4300" s="1" t="s">
        <v>103</v>
      </c>
      <c r="J4300" s="1" t="s">
        <v>510</v>
      </c>
      <c r="L4300" s="1" t="s">
        <v>55</v>
      </c>
      <c r="M4300" s="1" t="s">
        <v>56</v>
      </c>
      <c r="N4300" s="1" t="s">
        <v>104</v>
      </c>
      <c r="O4300" s="1" t="s">
        <v>3527</v>
      </c>
      <c r="P4300" s="1" t="s">
        <v>103</v>
      </c>
      <c r="R4300" s="1" t="s">
        <v>56</v>
      </c>
      <c r="T4300" s="1" t="s">
        <v>4817</v>
      </c>
      <c r="U4300" s="1" t="s">
        <v>59</v>
      </c>
      <c r="Y4300" s="1" t="s">
        <v>60</v>
      </c>
      <c r="AB4300" s="1" t="s">
        <v>60</v>
      </c>
      <c r="AG4300" s="1" t="s">
        <v>60</v>
      </c>
      <c r="AT4300" s="1" t="s">
        <v>3529</v>
      </c>
      <c r="AU4300" s="1" t="s">
        <v>512</v>
      </c>
      <c r="AV4300" s="1" t="s">
        <v>4818</v>
      </c>
      <c r="AW4300" s="3" t="str">
        <f t="shared" si="1"/>
        <v>Other</v>
      </c>
      <c r="AX4300" s="3" t="str">
        <f t="array" ref="AX4300">TEXTJOIN(", ", TRUE, IF(X4300:AS4300="Y", X$1:AS$1, IF(X4300:AS4300&lt;&gt;"", X$1:AS$1 &amp; ": " &amp; X4300:AS4300, "")))
</f>
        <v>Cocaine, Oxycodone, Methadone</v>
      </c>
    </row>
    <row r="4301">
      <c r="A4301" s="2">
        <v>42920.0</v>
      </c>
      <c r="B4301" s="1" t="s">
        <v>86</v>
      </c>
      <c r="C4301" s="1">
        <v>48.0</v>
      </c>
      <c r="D4301" s="1" t="s">
        <v>51</v>
      </c>
      <c r="E4301" s="1" t="s">
        <v>63</v>
      </c>
      <c r="G4301" s="1" t="s">
        <v>760</v>
      </c>
      <c r="H4301" s="1" t="s">
        <v>121</v>
      </c>
      <c r="I4301" s="1" t="s">
        <v>55</v>
      </c>
      <c r="J4301" s="1" t="s">
        <v>760</v>
      </c>
      <c r="K4301" s="1" t="s">
        <v>121</v>
      </c>
      <c r="L4301" s="1" t="s">
        <v>55</v>
      </c>
      <c r="M4301" s="1" t="s">
        <v>56</v>
      </c>
      <c r="N4301" s="1" t="s">
        <v>66</v>
      </c>
      <c r="O4301" s="1" t="s">
        <v>760</v>
      </c>
      <c r="P4301" s="1" t="s">
        <v>121</v>
      </c>
      <c r="Q4301" s="1" t="s">
        <v>55</v>
      </c>
      <c r="R4301" s="1" t="s">
        <v>56</v>
      </c>
      <c r="T4301" s="1" t="s">
        <v>4819</v>
      </c>
      <c r="U4301" s="1" t="s">
        <v>59</v>
      </c>
      <c r="AB4301" s="1" t="s">
        <v>60</v>
      </c>
      <c r="AL4301" s="1" t="s">
        <v>60</v>
      </c>
      <c r="AT4301" s="1" t="s">
        <v>762</v>
      </c>
      <c r="AU4301" s="1" t="s">
        <v>762</v>
      </c>
      <c r="AV4301" s="1" t="s">
        <v>2793</v>
      </c>
      <c r="AW4301" s="3" t="str">
        <f t="shared" si="1"/>
        <v>Other</v>
      </c>
      <c r="AX4301" s="3" t="str">
        <f t="array" ref="AX4301">TEXTJOIN(", ", TRUE, IF(X4301:AS4301="Y", X$1:AS$1, IF(X4301:AS4301&lt;&gt;"", X$1:AS$1 &amp; ": " &amp; X4301:AS4301, "")))
</f>
        <v>Oxycodone, Morphine (Not Heroin)</v>
      </c>
    </row>
    <row r="4302">
      <c r="A4302" s="2">
        <v>43941.0</v>
      </c>
      <c r="B4302" s="1" t="s">
        <v>50</v>
      </c>
      <c r="C4302" s="1">
        <v>52.0</v>
      </c>
      <c r="D4302" s="1" t="s">
        <v>51</v>
      </c>
      <c r="E4302" s="1" t="s">
        <v>63</v>
      </c>
      <c r="J4302" s="1" t="s">
        <v>91</v>
      </c>
      <c r="K4302" s="1" t="s">
        <v>91</v>
      </c>
      <c r="L4302" s="1" t="s">
        <v>55</v>
      </c>
      <c r="M4302" s="1" t="s">
        <v>2283</v>
      </c>
      <c r="N4302" s="1" t="s">
        <v>119</v>
      </c>
      <c r="O4302" s="1" t="s">
        <v>91</v>
      </c>
      <c r="P4302" s="1" t="s">
        <v>91</v>
      </c>
      <c r="Q4302" s="1" t="s">
        <v>55</v>
      </c>
      <c r="R4302" s="1" t="s">
        <v>44</v>
      </c>
      <c r="T4302" s="1" t="s">
        <v>714</v>
      </c>
      <c r="U4302" s="1" t="s">
        <v>59</v>
      </c>
      <c r="Y4302" s="1" t="s">
        <v>60</v>
      </c>
      <c r="Z4302" s="1" t="s">
        <v>60</v>
      </c>
      <c r="AR4302" s="1" t="s">
        <v>60</v>
      </c>
      <c r="AT4302" s="1" t="s">
        <v>62</v>
      </c>
      <c r="AU4302" s="1" t="s">
        <v>110</v>
      </c>
      <c r="AV4302" s="1" t="s">
        <v>111</v>
      </c>
      <c r="AW4302" s="3" t="str">
        <f t="shared" si="1"/>
        <v>Other</v>
      </c>
      <c r="AX4302" s="3" t="str">
        <f t="array" ref="AX4302">TEXTJOIN(", ", TRUE, IF(X4302:AS4302="Y", X$1:AS$1, IF(X4302:AS4302&lt;&gt;"", X$1:AS$1 &amp; ": " &amp; X4302:AS4302, "")))
</f>
        <v>Cocaine, Fentanyl, Any Opioid</v>
      </c>
    </row>
    <row r="4303">
      <c r="A4303" s="2">
        <v>43804.0</v>
      </c>
      <c r="B4303" s="1" t="s">
        <v>50</v>
      </c>
      <c r="C4303" s="1">
        <v>57.0</v>
      </c>
      <c r="D4303" s="1" t="s">
        <v>51</v>
      </c>
      <c r="E4303" s="1" t="s">
        <v>63</v>
      </c>
      <c r="G4303" s="1" t="s">
        <v>397</v>
      </c>
      <c r="H4303" s="1" t="s">
        <v>103</v>
      </c>
      <c r="I4303" s="1" t="s">
        <v>55</v>
      </c>
      <c r="J4303" s="1" t="s">
        <v>397</v>
      </c>
      <c r="K4303" s="1" t="s">
        <v>103</v>
      </c>
      <c r="L4303" s="1" t="s">
        <v>55</v>
      </c>
      <c r="M4303" s="1" t="s">
        <v>56</v>
      </c>
      <c r="N4303" s="1" t="s">
        <v>713</v>
      </c>
      <c r="O4303" s="1" t="s">
        <v>397</v>
      </c>
      <c r="P4303" s="1" t="s">
        <v>103</v>
      </c>
      <c r="Q4303" s="1" t="s">
        <v>55</v>
      </c>
      <c r="R4303" s="1" t="s">
        <v>56</v>
      </c>
      <c r="T4303" s="1" t="s">
        <v>1024</v>
      </c>
      <c r="U4303" s="1" t="s">
        <v>59</v>
      </c>
      <c r="X4303" s="1" t="s">
        <v>60</v>
      </c>
      <c r="Y4303" s="1" t="s">
        <v>60</v>
      </c>
      <c r="Z4303" s="1" t="s">
        <v>60</v>
      </c>
      <c r="AP4303" s="1" t="s">
        <v>60</v>
      </c>
      <c r="AR4303" s="1" t="s">
        <v>60</v>
      </c>
      <c r="AT4303" s="1" t="s">
        <v>399</v>
      </c>
      <c r="AU4303" s="1" t="s">
        <v>399</v>
      </c>
      <c r="AV4303" s="1" t="s">
        <v>709</v>
      </c>
      <c r="AW4303" s="3" t="str">
        <f t="shared" si="1"/>
        <v>Other</v>
      </c>
      <c r="AX4303" s="3" t="str">
        <f t="array" ref="AX4303">TEXTJOIN(", ", TRUE, IF(X4303:AS4303="Y", X$1:AS$1, IF(X4303:AS4303&lt;&gt;"", X$1:AS$1 &amp; ": " &amp; X4303:AS4303, "")))
</f>
        <v>Heroin, Cocaine, Fentanyl, Heroin/Morph/Codeine, Any Opioid</v>
      </c>
    </row>
    <row r="4304">
      <c r="A4304" s="4">
        <v>43032.0</v>
      </c>
      <c r="B4304" s="1" t="s">
        <v>86</v>
      </c>
      <c r="C4304" s="1">
        <v>48.0</v>
      </c>
      <c r="D4304" s="1" t="s">
        <v>51</v>
      </c>
      <c r="E4304" s="1" t="s">
        <v>52</v>
      </c>
      <c r="G4304" s="1" t="s">
        <v>474</v>
      </c>
      <c r="H4304" s="1" t="s">
        <v>91</v>
      </c>
      <c r="I4304" s="1" t="s">
        <v>55</v>
      </c>
      <c r="J4304" s="1" t="s">
        <v>1430</v>
      </c>
      <c r="K4304" s="1" t="s">
        <v>91</v>
      </c>
      <c r="L4304" s="1" t="s">
        <v>55</v>
      </c>
      <c r="M4304" s="1" t="s">
        <v>193</v>
      </c>
      <c r="N4304" s="1" t="s">
        <v>136</v>
      </c>
      <c r="O4304" s="1" t="s">
        <v>91</v>
      </c>
      <c r="P4304" s="1" t="s">
        <v>91</v>
      </c>
      <c r="Q4304" s="1" t="s">
        <v>55</v>
      </c>
      <c r="R4304" s="1" t="s">
        <v>67</v>
      </c>
      <c r="T4304" s="1" t="s">
        <v>1840</v>
      </c>
      <c r="U4304" s="1" t="s">
        <v>59</v>
      </c>
      <c r="X4304" s="1" t="s">
        <v>60</v>
      </c>
      <c r="Z4304" s="1" t="s">
        <v>60</v>
      </c>
      <c r="AD4304" s="1" t="s">
        <v>60</v>
      </c>
      <c r="AT4304" s="1" t="s">
        <v>477</v>
      </c>
      <c r="AU4304" s="1" t="s">
        <v>1432</v>
      </c>
      <c r="AV4304" s="1" t="s">
        <v>111</v>
      </c>
      <c r="AW4304" s="3" t="str">
        <f t="shared" si="1"/>
        <v>Other</v>
      </c>
      <c r="AX4304" s="3" t="str">
        <f t="array" ref="AX4304">TEXTJOIN(", ", TRUE, IF(X4304:AS4304="Y", X$1:AS$1, IF(X4304:AS4304&lt;&gt;"", X$1:AS$1 &amp; ": " &amp; X4304:AS4304, "")))
</f>
        <v>Heroin, Fentanyl, Ethanol</v>
      </c>
    </row>
    <row r="4305">
      <c r="A4305" s="4">
        <v>44484.0</v>
      </c>
      <c r="B4305" s="1" t="s">
        <v>50</v>
      </c>
      <c r="C4305" s="1">
        <v>51.0</v>
      </c>
      <c r="D4305" s="1" t="s">
        <v>51</v>
      </c>
      <c r="E4305" s="1" t="s">
        <v>502</v>
      </c>
      <c r="J4305" s="1" t="s">
        <v>65</v>
      </c>
      <c r="K4305" s="1" t="s">
        <v>65</v>
      </c>
      <c r="L4305" s="1" t="s">
        <v>55</v>
      </c>
      <c r="M4305" s="1" t="s">
        <v>92</v>
      </c>
      <c r="N4305" s="1" t="s">
        <v>119</v>
      </c>
      <c r="O4305" s="1" t="s">
        <v>65</v>
      </c>
      <c r="P4305" s="1" t="s">
        <v>65</v>
      </c>
      <c r="Q4305" s="1" t="s">
        <v>55</v>
      </c>
      <c r="R4305" s="1" t="s">
        <v>44</v>
      </c>
      <c r="S4305" s="1" t="s">
        <v>4820</v>
      </c>
      <c r="T4305" s="1" t="s">
        <v>727</v>
      </c>
      <c r="U4305" s="1" t="s">
        <v>59</v>
      </c>
      <c r="Y4305" s="1" t="s">
        <v>60</v>
      </c>
      <c r="Z4305" s="1" t="s">
        <v>60</v>
      </c>
      <c r="AR4305" s="1" t="s">
        <v>60</v>
      </c>
      <c r="AT4305" s="1" t="s">
        <v>62</v>
      </c>
      <c r="AU4305" s="1" t="s">
        <v>410</v>
      </c>
      <c r="AV4305" s="1" t="s">
        <v>150</v>
      </c>
      <c r="AW4305" s="3" t="str">
        <f t="shared" si="1"/>
        <v>Other</v>
      </c>
      <c r="AX4305" s="3" t="str">
        <f t="array" ref="AX4305">TEXTJOIN(", ", TRUE, IF(X4305:AS4305="Y", X$1:AS$1, IF(X4305:AS4305&lt;&gt;"", X$1:AS$1 &amp; ": " &amp; X4305:AS4305, "")))
</f>
        <v>Cocaine, Fentanyl, Any Opioid</v>
      </c>
    </row>
    <row r="4306">
      <c r="A4306" s="2">
        <v>44019.0</v>
      </c>
      <c r="B4306" s="1" t="s">
        <v>50</v>
      </c>
      <c r="C4306" s="1">
        <v>63.0</v>
      </c>
      <c r="D4306" s="1" t="s">
        <v>51</v>
      </c>
      <c r="E4306" s="1" t="s">
        <v>63</v>
      </c>
      <c r="G4306" s="1" t="s">
        <v>498</v>
      </c>
      <c r="H4306" s="1" t="s">
        <v>65</v>
      </c>
      <c r="I4306" s="1" t="s">
        <v>55</v>
      </c>
      <c r="J4306" s="1" t="s">
        <v>498</v>
      </c>
      <c r="K4306" s="1" t="s">
        <v>65</v>
      </c>
      <c r="L4306" s="1" t="s">
        <v>55</v>
      </c>
      <c r="M4306" s="1" t="s">
        <v>56</v>
      </c>
      <c r="N4306" s="1" t="s">
        <v>891</v>
      </c>
      <c r="O4306" s="1" t="s">
        <v>498</v>
      </c>
      <c r="P4306" s="1" t="s">
        <v>65</v>
      </c>
      <c r="Q4306" s="1" t="s">
        <v>55</v>
      </c>
      <c r="R4306" s="1" t="s">
        <v>56</v>
      </c>
      <c r="T4306" s="1" t="s">
        <v>4821</v>
      </c>
      <c r="U4306" s="1" t="s">
        <v>59</v>
      </c>
      <c r="V4306" s="1" t="s">
        <v>286</v>
      </c>
      <c r="AB4306" s="1" t="s">
        <v>60</v>
      </c>
      <c r="AF4306" s="1" t="s">
        <v>60</v>
      </c>
      <c r="AQ4306" s="1" t="s">
        <v>60</v>
      </c>
      <c r="AR4306" s="1" t="s">
        <v>60</v>
      </c>
      <c r="AT4306" s="1" t="s">
        <v>500</v>
      </c>
      <c r="AU4306" s="1" t="s">
        <v>500</v>
      </c>
      <c r="AV4306" s="1" t="s">
        <v>501</v>
      </c>
      <c r="AW4306" s="3" t="str">
        <f t="shared" si="1"/>
        <v>Other</v>
      </c>
      <c r="AX4306" s="3" t="str">
        <f t="array" ref="AX4306">TEXTJOIN(", ", TRUE, IF(X4306:AS4306="Y", X$1:AS$1, IF(X4306:AS4306&lt;&gt;"", X$1:AS$1 &amp; ": " &amp; X4306:AS4306, "")))
</f>
        <v>Oxycodone, Benzodiazepine, Other Opioid, Any Opioid</v>
      </c>
    </row>
    <row r="4307">
      <c r="A4307" s="2">
        <v>43380.0</v>
      </c>
      <c r="B4307" s="1" t="s">
        <v>50</v>
      </c>
      <c r="C4307" s="1">
        <v>22.0</v>
      </c>
      <c r="D4307" s="1" t="s">
        <v>76</v>
      </c>
      <c r="E4307" s="1" t="s">
        <v>63</v>
      </c>
      <c r="F4307" s="1" t="s">
        <v>137</v>
      </c>
      <c r="G4307" s="1" t="s">
        <v>211</v>
      </c>
      <c r="H4307" s="1" t="s">
        <v>91</v>
      </c>
      <c r="I4307" s="1" t="s">
        <v>55</v>
      </c>
      <c r="J4307" s="1" t="s">
        <v>91</v>
      </c>
      <c r="K4307" s="1" t="s">
        <v>91</v>
      </c>
      <c r="M4307" s="1" t="s">
        <v>820</v>
      </c>
      <c r="N4307" s="1" t="s">
        <v>136</v>
      </c>
      <c r="O4307" s="1" t="s">
        <v>91</v>
      </c>
      <c r="P4307" s="1" t="s">
        <v>91</v>
      </c>
      <c r="Q4307" s="1" t="s">
        <v>55</v>
      </c>
      <c r="R4307" s="1" t="s">
        <v>67</v>
      </c>
      <c r="T4307" s="1" t="s">
        <v>4822</v>
      </c>
      <c r="U4307" s="1" t="s">
        <v>59</v>
      </c>
      <c r="X4307" s="1" t="s">
        <v>60</v>
      </c>
      <c r="Z4307" s="1" t="s">
        <v>60</v>
      </c>
      <c r="AA4307" s="1" t="s">
        <v>60</v>
      </c>
      <c r="AF4307" s="1" t="s">
        <v>60</v>
      </c>
      <c r="AP4307" s="1" t="s">
        <v>60</v>
      </c>
      <c r="AR4307" s="1" t="s">
        <v>60</v>
      </c>
      <c r="AT4307" s="1" t="s">
        <v>214</v>
      </c>
      <c r="AU4307" s="1" t="s">
        <v>110</v>
      </c>
      <c r="AV4307" s="1" t="s">
        <v>111</v>
      </c>
      <c r="AW4307" s="3" t="str">
        <f t="shared" si="1"/>
        <v>Other</v>
      </c>
      <c r="AX4307" s="3" t="str">
        <f t="array" ref="AX4307">TEXTJOIN(", ", TRUE, IF(X4307:AS4307="Y", X$1:AS$1, IF(X4307:AS4307&lt;&gt;"", X$1:AS$1 &amp; ": " &amp; X4307:AS4307, "")))
</f>
        <v>Heroin, Fentanyl, Fentanyl Analogue, Benzodiazepine, Heroin/Morph/Codeine, Any Opioid</v>
      </c>
    </row>
    <row r="4308">
      <c r="A4308" s="2">
        <v>43530.0</v>
      </c>
      <c r="B4308" s="1" t="s">
        <v>50</v>
      </c>
      <c r="C4308" s="1">
        <v>37.0</v>
      </c>
      <c r="D4308" s="1" t="s">
        <v>51</v>
      </c>
      <c r="E4308" s="1" t="s">
        <v>63</v>
      </c>
      <c r="F4308" s="1" t="s">
        <v>137</v>
      </c>
      <c r="G4308" s="1" t="s">
        <v>201</v>
      </c>
      <c r="H4308" s="1" t="s">
        <v>54</v>
      </c>
      <c r="I4308" s="1" t="s">
        <v>55</v>
      </c>
      <c r="J4308" s="1" t="s">
        <v>540</v>
      </c>
      <c r="K4308" s="1" t="s">
        <v>91</v>
      </c>
      <c r="L4308" s="1" t="s">
        <v>55</v>
      </c>
      <c r="M4308" s="1" t="s">
        <v>56</v>
      </c>
      <c r="N4308" s="1" t="s">
        <v>119</v>
      </c>
      <c r="O4308" s="1" t="s">
        <v>201</v>
      </c>
      <c r="P4308" s="1" t="s">
        <v>54</v>
      </c>
      <c r="Q4308" s="1" t="s">
        <v>55</v>
      </c>
      <c r="R4308" s="1" t="s">
        <v>67</v>
      </c>
      <c r="T4308" s="1" t="s">
        <v>4823</v>
      </c>
      <c r="U4308" s="1" t="s">
        <v>59</v>
      </c>
      <c r="X4308" s="1" t="s">
        <v>60</v>
      </c>
      <c r="AF4308" s="1" t="s">
        <v>60</v>
      </c>
      <c r="AP4308" s="1" t="s">
        <v>60</v>
      </c>
      <c r="AR4308" s="1" t="s">
        <v>60</v>
      </c>
      <c r="AS4308" s="1" t="s">
        <v>4824</v>
      </c>
      <c r="AT4308" s="1" t="s">
        <v>205</v>
      </c>
      <c r="AU4308" s="1" t="s">
        <v>542</v>
      </c>
      <c r="AV4308" s="1" t="s">
        <v>206</v>
      </c>
      <c r="AW4308" s="3" t="str">
        <f t="shared" si="1"/>
        <v>Other</v>
      </c>
      <c r="AX4308" s="3" t="str">
        <f t="array" ref="AX4308">TEXTJOIN(", ", TRUE, IF(X4308:AS4308="Y", X$1:AS$1, IF(X4308:AS4308&lt;&gt;"", X$1:AS$1 &amp; ": " &amp; X4308:AS4308, "")))
</f>
        <v>Heroin, Benzodiazepine, Heroin/Morph/Codeine, Any Opioid, Other: mitragynine</v>
      </c>
    </row>
    <row r="4309">
      <c r="A4309" s="2">
        <v>43609.0</v>
      </c>
      <c r="B4309" s="1" t="s">
        <v>50</v>
      </c>
      <c r="C4309" s="1">
        <v>36.0</v>
      </c>
      <c r="D4309" s="1" t="s">
        <v>76</v>
      </c>
      <c r="E4309" s="1" t="s">
        <v>63</v>
      </c>
      <c r="G4309" s="1" t="s">
        <v>2532</v>
      </c>
      <c r="H4309" s="1" t="s">
        <v>103</v>
      </c>
      <c r="I4309" s="1" t="s">
        <v>55</v>
      </c>
      <c r="J4309" s="1" t="s">
        <v>2532</v>
      </c>
      <c r="K4309" s="1" t="s">
        <v>103</v>
      </c>
      <c r="L4309" s="1" t="s">
        <v>55</v>
      </c>
      <c r="M4309" s="1" t="s">
        <v>56</v>
      </c>
      <c r="N4309" s="1" t="s">
        <v>119</v>
      </c>
      <c r="O4309" s="1" t="s">
        <v>256</v>
      </c>
      <c r="P4309" s="1" t="s">
        <v>103</v>
      </c>
      <c r="Q4309" s="1" t="s">
        <v>55</v>
      </c>
      <c r="R4309" s="1" t="s">
        <v>67</v>
      </c>
      <c r="T4309" s="1" t="s">
        <v>1249</v>
      </c>
      <c r="U4309" s="1" t="s">
        <v>59</v>
      </c>
      <c r="V4309" s="1" t="s">
        <v>507</v>
      </c>
      <c r="X4309" s="1" t="s">
        <v>60</v>
      </c>
      <c r="Y4309" s="1" t="s">
        <v>60</v>
      </c>
      <c r="Z4309" s="1" t="s">
        <v>60</v>
      </c>
      <c r="AA4309" s="1" t="s">
        <v>60</v>
      </c>
      <c r="AP4309" s="1" t="s">
        <v>60</v>
      </c>
      <c r="AR4309" s="1" t="s">
        <v>60</v>
      </c>
      <c r="AT4309" s="1" t="s">
        <v>2533</v>
      </c>
      <c r="AU4309" s="1" t="s">
        <v>2533</v>
      </c>
      <c r="AV4309" s="1" t="s">
        <v>260</v>
      </c>
      <c r="AW4309" s="3" t="str">
        <f t="shared" si="1"/>
        <v>Other</v>
      </c>
      <c r="AX4309" s="3" t="str">
        <f t="array" ref="AX4309">TEXTJOIN(", ", TRUE, IF(X4309:AS4309="Y", X$1:AS$1, IF(X4309:AS4309&lt;&gt;"", X$1:AS$1 &amp; ": " &amp; X4309:AS4309, "")))
</f>
        <v>Heroin, Cocaine, Fentanyl, Fentanyl Analogue, Heroin/Morph/Codeine, Any Opioid</v>
      </c>
    </row>
    <row r="4310">
      <c r="A4310" s="4">
        <v>41261.0</v>
      </c>
      <c r="B4310" s="1" t="s">
        <v>50</v>
      </c>
      <c r="C4310" s="1">
        <v>41.0</v>
      </c>
      <c r="D4310" s="1" t="s">
        <v>51</v>
      </c>
      <c r="E4310" s="1" t="s">
        <v>63</v>
      </c>
      <c r="G4310" s="1" t="s">
        <v>1293</v>
      </c>
      <c r="H4310" s="1" t="s">
        <v>263</v>
      </c>
      <c r="J4310" s="1" t="s">
        <v>1293</v>
      </c>
      <c r="L4310" s="1" t="s">
        <v>55</v>
      </c>
      <c r="M4310" s="1" t="s">
        <v>56</v>
      </c>
      <c r="N4310" s="1" t="s">
        <v>66</v>
      </c>
      <c r="O4310" s="1" t="s">
        <v>338</v>
      </c>
      <c r="P4310" s="1" t="s">
        <v>263</v>
      </c>
      <c r="R4310" s="1" t="s">
        <v>67</v>
      </c>
      <c r="T4310" s="1" t="s">
        <v>703</v>
      </c>
      <c r="U4310" s="1" t="s">
        <v>59</v>
      </c>
      <c r="X4310" s="1" t="s">
        <v>60</v>
      </c>
      <c r="Y4310" s="1" t="s">
        <v>60</v>
      </c>
      <c r="AT4310" s="1" t="s">
        <v>1294</v>
      </c>
      <c r="AU4310" s="1" t="s">
        <v>1294</v>
      </c>
      <c r="AV4310" s="1" t="s">
        <v>534</v>
      </c>
      <c r="AW4310" s="3" t="str">
        <f t="shared" si="1"/>
        <v>Other</v>
      </c>
      <c r="AX4310" s="3" t="str">
        <f t="array" ref="AX4310">TEXTJOIN(", ", TRUE, IF(X4310:AS4310="Y", X$1:AS$1, IF(X4310:AS4310&lt;&gt;"", X$1:AS$1 &amp; ": " &amp; X4310:AS4310, "")))
</f>
        <v>Heroin, Cocaine</v>
      </c>
    </row>
    <row r="4311">
      <c r="A4311" s="2">
        <v>44075.0</v>
      </c>
      <c r="B4311" s="1" t="s">
        <v>50</v>
      </c>
      <c r="C4311" s="1">
        <v>28.0</v>
      </c>
      <c r="D4311" s="1" t="s">
        <v>51</v>
      </c>
      <c r="E4311" s="1" t="s">
        <v>63</v>
      </c>
      <c r="G4311" s="1" t="s">
        <v>4825</v>
      </c>
      <c r="H4311" s="1" t="s">
        <v>4652</v>
      </c>
      <c r="I4311" s="1" t="s">
        <v>4653</v>
      </c>
      <c r="J4311" s="1" t="s">
        <v>749</v>
      </c>
      <c r="K4311" s="1" t="s">
        <v>91</v>
      </c>
      <c r="L4311" s="1" t="s">
        <v>55</v>
      </c>
      <c r="M4311" s="1" t="s">
        <v>333</v>
      </c>
      <c r="N4311" s="1" t="s">
        <v>119</v>
      </c>
      <c r="O4311" s="1" t="s">
        <v>749</v>
      </c>
      <c r="P4311" s="1" t="s">
        <v>91</v>
      </c>
      <c r="Q4311" s="1" t="s">
        <v>55</v>
      </c>
      <c r="R4311" s="1" t="s">
        <v>44</v>
      </c>
      <c r="T4311" s="1" t="s">
        <v>714</v>
      </c>
      <c r="U4311" s="1" t="s">
        <v>59</v>
      </c>
      <c r="Y4311" s="1" t="s">
        <v>60</v>
      </c>
      <c r="Z4311" s="1" t="s">
        <v>60</v>
      </c>
      <c r="AR4311" s="1" t="s">
        <v>60</v>
      </c>
      <c r="AU4311" s="1" t="s">
        <v>752</v>
      </c>
      <c r="AV4311" s="1" t="s">
        <v>753</v>
      </c>
      <c r="AW4311" s="3" t="str">
        <f t="shared" si="1"/>
        <v>Other</v>
      </c>
      <c r="AX4311" s="3" t="str">
        <f t="array" ref="AX4311">TEXTJOIN(", ", TRUE, IF(X4311:AS4311="Y", X$1:AS$1, IF(X4311:AS4311&lt;&gt;"", X$1:AS$1 &amp; ": " &amp; X4311:AS4311, "")))
</f>
        <v>Cocaine, Fentanyl, Any Opioid</v>
      </c>
    </row>
    <row r="4312">
      <c r="A4312" s="2">
        <v>42740.0</v>
      </c>
      <c r="B4312" s="1" t="s">
        <v>86</v>
      </c>
      <c r="C4312" s="1">
        <v>32.0</v>
      </c>
      <c r="D4312" s="1" t="s">
        <v>51</v>
      </c>
      <c r="E4312" s="1" t="s">
        <v>63</v>
      </c>
      <c r="J4312" s="1" t="s">
        <v>256</v>
      </c>
      <c r="K4312" s="1" t="s">
        <v>103</v>
      </c>
      <c r="L4312" s="1" t="s">
        <v>55</v>
      </c>
      <c r="M4312" s="1" t="s">
        <v>193</v>
      </c>
      <c r="N4312" s="1" t="s">
        <v>136</v>
      </c>
      <c r="O4312" s="1" t="s">
        <v>256</v>
      </c>
      <c r="P4312" s="1" t="s">
        <v>103</v>
      </c>
      <c r="Q4312" s="1" t="s">
        <v>55</v>
      </c>
      <c r="R4312" s="1" t="s">
        <v>44</v>
      </c>
      <c r="S4312" s="1" t="s">
        <v>1159</v>
      </c>
      <c r="T4312" s="1" t="s">
        <v>4826</v>
      </c>
      <c r="U4312" s="1" t="s">
        <v>59</v>
      </c>
      <c r="X4312" s="1" t="s">
        <v>60</v>
      </c>
      <c r="Y4312" s="1" t="s">
        <v>60</v>
      </c>
      <c r="Z4312" s="1" t="s">
        <v>60</v>
      </c>
      <c r="AF4312" s="1" t="s">
        <v>60</v>
      </c>
      <c r="AS4312" s="1" t="s">
        <v>417</v>
      </c>
      <c r="AT4312" s="1" t="s">
        <v>62</v>
      </c>
      <c r="AU4312" s="1" t="s">
        <v>282</v>
      </c>
      <c r="AV4312" s="1" t="s">
        <v>260</v>
      </c>
      <c r="AW4312" s="3" t="str">
        <f t="shared" si="1"/>
        <v>Other</v>
      </c>
      <c r="AX4312" s="3" t="str">
        <f t="array" ref="AX4312">TEXTJOIN(", ", TRUE, IF(X4312:AS4312="Y", X$1:AS$1, IF(X4312:AS4312&lt;&gt;"", X$1:AS$1 &amp; ": " &amp; X4312:AS4312, "")))
</f>
        <v>Heroin, Cocaine, Fentanyl, Benzodiazepine, Other: PCP</v>
      </c>
    </row>
    <row r="4313">
      <c r="A4313" s="2">
        <v>44374.0</v>
      </c>
      <c r="B4313" s="1" t="s">
        <v>50</v>
      </c>
      <c r="C4313" s="1">
        <v>33.0</v>
      </c>
      <c r="D4313" s="1" t="s">
        <v>51</v>
      </c>
      <c r="E4313" s="1" t="s">
        <v>63</v>
      </c>
      <c r="G4313" s="1" t="s">
        <v>91</v>
      </c>
      <c r="H4313" s="1" t="s">
        <v>91</v>
      </c>
      <c r="I4313" s="1" t="s">
        <v>55</v>
      </c>
      <c r="J4313" s="1" t="s">
        <v>91</v>
      </c>
      <c r="K4313" s="1" t="s">
        <v>91</v>
      </c>
      <c r="L4313" s="1" t="s">
        <v>55</v>
      </c>
      <c r="M4313" s="1" t="s">
        <v>56</v>
      </c>
      <c r="N4313" s="1" t="s">
        <v>178</v>
      </c>
      <c r="O4313" s="1" t="s">
        <v>91</v>
      </c>
      <c r="P4313" s="1" t="s">
        <v>91</v>
      </c>
      <c r="Q4313" s="1" t="s">
        <v>55</v>
      </c>
      <c r="R4313" s="1" t="s">
        <v>56</v>
      </c>
      <c r="T4313" s="1" t="s">
        <v>4827</v>
      </c>
      <c r="U4313" s="1" t="s">
        <v>59</v>
      </c>
      <c r="Y4313" s="1" t="s">
        <v>60</v>
      </c>
      <c r="Z4313" s="1" t="s">
        <v>60</v>
      </c>
      <c r="AF4313" s="1" t="s">
        <v>60</v>
      </c>
      <c r="AI4313" s="1" t="s">
        <v>60</v>
      </c>
      <c r="AM4313" s="1" t="s">
        <v>60</v>
      </c>
      <c r="AR4313" s="1" t="s">
        <v>60</v>
      </c>
      <c r="AT4313" s="1" t="s">
        <v>110</v>
      </c>
      <c r="AU4313" s="1" t="s">
        <v>110</v>
      </c>
      <c r="AV4313" s="1" t="s">
        <v>111</v>
      </c>
      <c r="AW4313" s="3" t="str">
        <f t="shared" si="1"/>
        <v>Other</v>
      </c>
      <c r="AX4313" s="3" t="str">
        <f t="array" ref="AX4313">TEXTJOIN(", ", TRUE, IF(X4313:AS4313="Y", X$1:AS$1, IF(X4313:AS4313&lt;&gt;"", X$1:AS$1 &amp; ": " &amp; X4313:AS4313, "")))
</f>
        <v>Cocaine, Fentanyl, Benzodiazepine, Amphet, Xylazine, Any Opioid</v>
      </c>
    </row>
    <row r="4314">
      <c r="A4314" s="2">
        <v>44215.0</v>
      </c>
      <c r="B4314" s="1" t="s">
        <v>50</v>
      </c>
      <c r="C4314" s="1">
        <v>30.0</v>
      </c>
      <c r="D4314" s="1" t="s">
        <v>76</v>
      </c>
      <c r="E4314" s="1" t="s">
        <v>63</v>
      </c>
      <c r="G4314" s="1" t="s">
        <v>397</v>
      </c>
      <c r="H4314" s="1" t="s">
        <v>103</v>
      </c>
      <c r="I4314" s="1" t="s">
        <v>55</v>
      </c>
      <c r="J4314" s="1" t="s">
        <v>455</v>
      </c>
      <c r="K4314" s="1" t="s">
        <v>103</v>
      </c>
      <c r="L4314" s="1" t="s">
        <v>55</v>
      </c>
      <c r="M4314" s="1" t="s">
        <v>333</v>
      </c>
      <c r="N4314" s="1" t="s">
        <v>119</v>
      </c>
      <c r="O4314" s="1" t="s">
        <v>103</v>
      </c>
      <c r="P4314" s="1" t="s">
        <v>103</v>
      </c>
      <c r="Q4314" s="1" t="s">
        <v>55</v>
      </c>
      <c r="R4314" s="1" t="s">
        <v>180</v>
      </c>
      <c r="T4314" s="1" t="s">
        <v>4828</v>
      </c>
      <c r="U4314" s="1" t="s">
        <v>59</v>
      </c>
      <c r="Y4314" s="1" t="s">
        <v>60</v>
      </c>
      <c r="Z4314" s="1" t="s">
        <v>60</v>
      </c>
      <c r="AD4314" s="1" t="s">
        <v>60</v>
      </c>
      <c r="AR4314" s="1" t="s">
        <v>60</v>
      </c>
      <c r="AT4314" s="1" t="s">
        <v>399</v>
      </c>
      <c r="AU4314" s="1" t="s">
        <v>457</v>
      </c>
      <c r="AV4314" s="1" t="s">
        <v>168</v>
      </c>
      <c r="AW4314" s="3" t="str">
        <f t="shared" si="1"/>
        <v>Other</v>
      </c>
      <c r="AX4314" s="3" t="str">
        <f t="array" ref="AX4314">TEXTJOIN(", ", TRUE, IF(X4314:AS4314="Y", X$1:AS$1, IF(X4314:AS4314&lt;&gt;"", X$1:AS$1 &amp; ": " &amp; X4314:AS4314, "")))
</f>
        <v>Cocaine, Fentanyl, Ethanol, Any Opioid</v>
      </c>
    </row>
    <row r="4315">
      <c r="A4315" s="2">
        <v>44306.0</v>
      </c>
      <c r="B4315" s="1" t="s">
        <v>50</v>
      </c>
      <c r="C4315" s="1">
        <v>48.0</v>
      </c>
      <c r="D4315" s="1" t="s">
        <v>51</v>
      </c>
      <c r="E4315" s="1" t="s">
        <v>63</v>
      </c>
      <c r="J4315" s="1" t="s">
        <v>117</v>
      </c>
      <c r="M4315" s="1" t="s">
        <v>118</v>
      </c>
      <c r="N4315" s="1" t="s">
        <v>155</v>
      </c>
      <c r="O4315" s="1" t="s">
        <v>82</v>
      </c>
      <c r="P4315" s="1" t="s">
        <v>54</v>
      </c>
      <c r="Q4315" s="1" t="s">
        <v>55</v>
      </c>
      <c r="R4315" s="1" t="s">
        <v>173</v>
      </c>
      <c r="T4315" s="1" t="s">
        <v>4829</v>
      </c>
      <c r="U4315" s="1" t="s">
        <v>59</v>
      </c>
      <c r="Z4315" s="1" t="s">
        <v>60</v>
      </c>
      <c r="AD4315" s="1" t="s">
        <v>60</v>
      </c>
      <c r="AR4315" s="1" t="s">
        <v>60</v>
      </c>
      <c r="AT4315" s="1" t="s">
        <v>62</v>
      </c>
      <c r="AV4315" s="1" t="s">
        <v>85</v>
      </c>
      <c r="AW4315" s="3" t="str">
        <f t="shared" si="1"/>
        <v>Other</v>
      </c>
      <c r="AX4315" s="3" t="str">
        <f t="array" ref="AX4315">TEXTJOIN(", ", TRUE, IF(X4315:AS4315="Y", X$1:AS$1, IF(X4315:AS4315&lt;&gt;"", X$1:AS$1 &amp; ": " &amp; X4315:AS4315, "")))
</f>
        <v>Fentanyl, Ethanol, Any Opioid</v>
      </c>
    </row>
    <row r="4316">
      <c r="A4316" s="2">
        <v>42053.0</v>
      </c>
      <c r="B4316" s="1" t="s">
        <v>86</v>
      </c>
      <c r="C4316" s="1">
        <v>62.0</v>
      </c>
      <c r="D4316" s="1" t="s">
        <v>51</v>
      </c>
      <c r="E4316" s="1" t="s">
        <v>63</v>
      </c>
      <c r="G4316" s="1" t="s">
        <v>380</v>
      </c>
      <c r="H4316" s="1" t="s">
        <v>299</v>
      </c>
      <c r="I4316" s="1" t="s">
        <v>55</v>
      </c>
      <c r="J4316" s="1" t="s">
        <v>380</v>
      </c>
      <c r="M4316" s="1" t="s">
        <v>56</v>
      </c>
      <c r="O4316" s="1" t="s">
        <v>380</v>
      </c>
      <c r="P4316" s="1" t="s">
        <v>299</v>
      </c>
      <c r="Q4316" s="1" t="s">
        <v>55</v>
      </c>
      <c r="R4316" s="1" t="s">
        <v>56</v>
      </c>
      <c r="T4316" s="1" t="s">
        <v>4830</v>
      </c>
      <c r="U4316" s="1" t="s">
        <v>59</v>
      </c>
      <c r="W4316" s="1" t="s">
        <v>60</v>
      </c>
      <c r="X4316" s="1" t="s">
        <v>60</v>
      </c>
      <c r="AD4316" s="1" t="s">
        <v>60</v>
      </c>
      <c r="AJ4316" s="1" t="s">
        <v>60</v>
      </c>
      <c r="AP4316" s="1" t="s">
        <v>60</v>
      </c>
      <c r="AR4316" s="1" t="s">
        <v>60</v>
      </c>
      <c r="AT4316" s="1" t="s">
        <v>383</v>
      </c>
      <c r="AU4316" s="1" t="s">
        <v>383</v>
      </c>
      <c r="AV4316" s="1" t="s">
        <v>987</v>
      </c>
      <c r="AW4316" s="3" t="str">
        <f t="shared" si="1"/>
        <v>Other</v>
      </c>
      <c r="AX4316" s="3" t="str">
        <f t="array" ref="AX4316">TEXTJOIN(", ", TRUE, IF(X4316:AS4316="Y", X$1:AS$1, IF(X4316:AS4316&lt;&gt;"", X$1:AS$1 &amp; ": " &amp; X4316:AS4316, "")))
</f>
        <v>Heroin, Ethanol, Tramad, Heroin/Morph/Codeine, Any Opioid</v>
      </c>
    </row>
    <row r="4317">
      <c r="A4317" s="2">
        <v>41000.0</v>
      </c>
      <c r="B4317" s="1" t="s">
        <v>50</v>
      </c>
      <c r="C4317" s="1">
        <v>32.0</v>
      </c>
      <c r="D4317" s="1" t="s">
        <v>51</v>
      </c>
      <c r="E4317" s="1" t="s">
        <v>63</v>
      </c>
      <c r="G4317" s="1" t="s">
        <v>536</v>
      </c>
      <c r="H4317" s="1" t="s">
        <v>299</v>
      </c>
      <c r="J4317" s="1" t="s">
        <v>536</v>
      </c>
      <c r="L4317" s="1" t="s">
        <v>55</v>
      </c>
      <c r="M4317" s="1" t="s">
        <v>56</v>
      </c>
      <c r="N4317" s="1" t="s">
        <v>148</v>
      </c>
      <c r="O4317" s="1" t="s">
        <v>536</v>
      </c>
      <c r="P4317" s="1" t="s">
        <v>299</v>
      </c>
      <c r="R4317" s="1" t="s">
        <v>56</v>
      </c>
      <c r="T4317" s="1" t="s">
        <v>232</v>
      </c>
      <c r="U4317" s="1" t="s">
        <v>59</v>
      </c>
      <c r="X4317" s="1" t="s">
        <v>60</v>
      </c>
      <c r="Y4317" s="1" t="s">
        <v>60</v>
      </c>
      <c r="AT4317" s="1" t="s">
        <v>538</v>
      </c>
      <c r="AU4317" s="1" t="s">
        <v>538</v>
      </c>
      <c r="AV4317" s="1" t="s">
        <v>539</v>
      </c>
      <c r="AW4317" s="3" t="str">
        <f t="shared" si="1"/>
        <v>Other</v>
      </c>
      <c r="AX4317" s="3" t="str">
        <f t="array" ref="AX4317">TEXTJOIN(", ", TRUE, IF(X4317:AS4317="Y", X$1:AS$1, IF(X4317:AS4317&lt;&gt;"", X$1:AS$1 &amp; ": " &amp; X4317:AS4317, "")))
</f>
        <v>Heroin, Cocaine</v>
      </c>
    </row>
    <row r="4318">
      <c r="A4318" s="2">
        <v>44054.0</v>
      </c>
      <c r="B4318" s="1" t="s">
        <v>50</v>
      </c>
      <c r="C4318" s="1">
        <v>42.0</v>
      </c>
      <c r="D4318" s="1" t="s">
        <v>51</v>
      </c>
      <c r="E4318" s="1" t="s">
        <v>63</v>
      </c>
      <c r="G4318" s="1" t="s">
        <v>71</v>
      </c>
      <c r="H4318" s="1" t="s">
        <v>125</v>
      </c>
      <c r="I4318" s="1" t="s">
        <v>55</v>
      </c>
      <c r="J4318" s="1" t="s">
        <v>71</v>
      </c>
      <c r="K4318" s="1" t="s">
        <v>125</v>
      </c>
      <c r="L4318" s="1" t="s">
        <v>55</v>
      </c>
      <c r="M4318" s="1" t="s">
        <v>56</v>
      </c>
      <c r="N4318" s="1" t="s">
        <v>178</v>
      </c>
      <c r="O4318" s="1" t="s">
        <v>71</v>
      </c>
      <c r="P4318" s="1" t="s">
        <v>125</v>
      </c>
      <c r="Q4318" s="1" t="s">
        <v>55</v>
      </c>
      <c r="R4318" s="1" t="s">
        <v>56</v>
      </c>
      <c r="T4318" s="1" t="s">
        <v>4831</v>
      </c>
      <c r="U4318" s="1" t="s">
        <v>59</v>
      </c>
      <c r="Z4318" s="1" t="s">
        <v>60</v>
      </c>
      <c r="AF4318" s="1" t="s">
        <v>60</v>
      </c>
      <c r="AR4318" s="1" t="s">
        <v>60</v>
      </c>
      <c r="AT4318" s="1" t="s">
        <v>74</v>
      </c>
      <c r="AU4318" s="1" t="s">
        <v>74</v>
      </c>
      <c r="AV4318" s="1" t="s">
        <v>704</v>
      </c>
      <c r="AW4318" s="3" t="str">
        <f t="shared" si="1"/>
        <v>Other</v>
      </c>
      <c r="AX4318" s="3" t="str">
        <f t="array" ref="AX4318">TEXTJOIN(", ", TRUE, IF(X4318:AS4318="Y", X$1:AS$1, IF(X4318:AS4318&lt;&gt;"", X$1:AS$1 &amp; ": " &amp; X4318:AS4318, "")))
</f>
        <v>Fentanyl, Benzodiazepine, Any Opioid</v>
      </c>
    </row>
    <row r="4319">
      <c r="A4319" s="2">
        <v>41005.0</v>
      </c>
      <c r="B4319" s="1" t="s">
        <v>50</v>
      </c>
      <c r="C4319" s="1">
        <v>49.0</v>
      </c>
      <c r="D4319" s="1" t="s">
        <v>51</v>
      </c>
      <c r="E4319" s="1" t="s">
        <v>63</v>
      </c>
      <c r="F4319" s="1" t="s">
        <v>137</v>
      </c>
      <c r="G4319" s="1" t="s">
        <v>262</v>
      </c>
      <c r="H4319" s="1" t="s">
        <v>263</v>
      </c>
      <c r="J4319" s="1" t="s">
        <v>262</v>
      </c>
      <c r="L4319" s="1" t="s">
        <v>55</v>
      </c>
      <c r="M4319" s="1" t="s">
        <v>44</v>
      </c>
      <c r="N4319" s="1" t="s">
        <v>66</v>
      </c>
      <c r="O4319" s="1" t="s">
        <v>262</v>
      </c>
      <c r="P4319" s="1" t="s">
        <v>263</v>
      </c>
      <c r="R4319" s="1" t="s">
        <v>44</v>
      </c>
      <c r="S4319" s="1" t="s">
        <v>1490</v>
      </c>
      <c r="T4319" s="1" t="s">
        <v>703</v>
      </c>
      <c r="U4319" s="1" t="s">
        <v>59</v>
      </c>
      <c r="X4319" s="1" t="s">
        <v>60</v>
      </c>
      <c r="Y4319" s="1" t="s">
        <v>60</v>
      </c>
      <c r="AT4319" s="1" t="s">
        <v>556</v>
      </c>
      <c r="AU4319" s="1" t="s">
        <v>556</v>
      </c>
      <c r="AV4319" s="1" t="s">
        <v>266</v>
      </c>
      <c r="AW4319" s="3" t="str">
        <f t="shared" si="1"/>
        <v>Other</v>
      </c>
      <c r="AX4319" s="3" t="str">
        <f t="array" ref="AX4319">TEXTJOIN(", ", TRUE, IF(X4319:AS4319="Y", X$1:AS$1, IF(X4319:AS4319&lt;&gt;"", X$1:AS$1 &amp; ": " &amp; X4319:AS4319, "")))
</f>
        <v>Heroin, Cocaine</v>
      </c>
    </row>
    <row r="4320">
      <c r="A4320" s="2">
        <v>44242.0</v>
      </c>
      <c r="B4320" s="1" t="s">
        <v>50</v>
      </c>
      <c r="C4320" s="1">
        <v>49.0</v>
      </c>
      <c r="D4320" s="1" t="s">
        <v>51</v>
      </c>
      <c r="E4320" s="1" t="s">
        <v>63</v>
      </c>
      <c r="G4320" s="1" t="s">
        <v>185</v>
      </c>
      <c r="H4320" s="1" t="s">
        <v>91</v>
      </c>
      <c r="I4320" s="1" t="s">
        <v>55</v>
      </c>
      <c r="J4320" s="1" t="s">
        <v>185</v>
      </c>
      <c r="K4320" s="1" t="s">
        <v>91</v>
      </c>
      <c r="L4320" s="1" t="s">
        <v>55</v>
      </c>
      <c r="M4320" s="1" t="s">
        <v>56</v>
      </c>
      <c r="N4320" s="1" t="s">
        <v>66</v>
      </c>
      <c r="O4320" s="1" t="s">
        <v>185</v>
      </c>
      <c r="P4320" s="1" t="s">
        <v>91</v>
      </c>
      <c r="Q4320" s="1" t="s">
        <v>55</v>
      </c>
      <c r="R4320" s="1" t="s">
        <v>173</v>
      </c>
      <c r="T4320" s="1" t="s">
        <v>4832</v>
      </c>
      <c r="U4320" s="1" t="s">
        <v>59</v>
      </c>
      <c r="V4320" s="1" t="s">
        <v>589</v>
      </c>
      <c r="Z4320" s="1" t="s">
        <v>60</v>
      </c>
      <c r="AD4320" s="1" t="s">
        <v>60</v>
      </c>
      <c r="AR4320" s="1" t="s">
        <v>60</v>
      </c>
      <c r="AT4320" s="1" t="s">
        <v>188</v>
      </c>
      <c r="AU4320" s="1" t="s">
        <v>188</v>
      </c>
      <c r="AV4320" s="1" t="s">
        <v>189</v>
      </c>
      <c r="AW4320" s="3" t="str">
        <f t="shared" si="1"/>
        <v>Other</v>
      </c>
      <c r="AX4320" s="3" t="str">
        <f t="array" ref="AX4320">TEXTJOIN(", ", TRUE, IF(X4320:AS4320="Y", X$1:AS$1, IF(X4320:AS4320&lt;&gt;"", X$1:AS$1 &amp; ": " &amp; X4320:AS4320, "")))
</f>
        <v>Fentanyl, Ethanol, Any Opioid</v>
      </c>
    </row>
    <row r="4321">
      <c r="A4321" s="2">
        <v>43698.0</v>
      </c>
      <c r="B4321" s="1" t="s">
        <v>50</v>
      </c>
      <c r="C4321" s="1">
        <v>53.0</v>
      </c>
      <c r="D4321" s="1" t="s">
        <v>51</v>
      </c>
      <c r="E4321" s="1" t="s">
        <v>63</v>
      </c>
      <c r="F4321" s="1" t="s">
        <v>137</v>
      </c>
      <c r="G4321" s="1" t="s">
        <v>143</v>
      </c>
      <c r="H4321" s="1" t="s">
        <v>91</v>
      </c>
      <c r="I4321" s="1" t="s">
        <v>55</v>
      </c>
      <c r="J4321" s="1" t="s">
        <v>143</v>
      </c>
      <c r="K4321" s="1" t="s">
        <v>91</v>
      </c>
      <c r="L4321" s="1" t="s">
        <v>55</v>
      </c>
      <c r="M4321" s="1" t="s">
        <v>56</v>
      </c>
      <c r="N4321" s="1" t="s">
        <v>136</v>
      </c>
      <c r="O4321" s="1" t="s">
        <v>143</v>
      </c>
      <c r="P4321" s="1" t="s">
        <v>91</v>
      </c>
      <c r="Q4321" s="1" t="s">
        <v>55</v>
      </c>
      <c r="R4321" s="1" t="s">
        <v>56</v>
      </c>
      <c r="T4321" s="1" t="s">
        <v>4833</v>
      </c>
      <c r="U4321" s="1" t="s">
        <v>59</v>
      </c>
      <c r="Y4321" s="1" t="s">
        <v>60</v>
      </c>
      <c r="Z4321" s="1" t="s">
        <v>60</v>
      </c>
      <c r="AR4321" s="1" t="s">
        <v>60</v>
      </c>
      <c r="AT4321" s="1" t="s">
        <v>145</v>
      </c>
      <c r="AU4321" s="1" t="s">
        <v>145</v>
      </c>
      <c r="AV4321" s="1" t="s">
        <v>146</v>
      </c>
      <c r="AW4321" s="3" t="str">
        <f t="shared" si="1"/>
        <v>Other</v>
      </c>
      <c r="AX4321" s="3" t="str">
        <f t="array" ref="AX4321">TEXTJOIN(", ", TRUE, IF(X4321:AS4321="Y", X$1:AS$1, IF(X4321:AS4321&lt;&gt;"", X$1:AS$1 &amp; ": " &amp; X4321:AS4321, "")))
</f>
        <v>Cocaine, Fentanyl, Any Opioid</v>
      </c>
    </row>
    <row r="4322">
      <c r="A4322" s="4">
        <v>43768.0</v>
      </c>
      <c r="B4322" s="1" t="s">
        <v>50</v>
      </c>
      <c r="C4322" s="1">
        <v>54.0</v>
      </c>
      <c r="D4322" s="1" t="s">
        <v>51</v>
      </c>
      <c r="E4322" s="1" t="s">
        <v>63</v>
      </c>
      <c r="G4322" s="1" t="s">
        <v>81</v>
      </c>
      <c r="I4322" s="1" t="s">
        <v>55</v>
      </c>
      <c r="J4322" s="1" t="s">
        <v>81</v>
      </c>
      <c r="K4322" s="1" t="s">
        <v>54</v>
      </c>
      <c r="L4322" s="1" t="s">
        <v>55</v>
      </c>
      <c r="M4322" s="1" t="s">
        <v>56</v>
      </c>
      <c r="N4322" s="1" t="s">
        <v>178</v>
      </c>
      <c r="O4322" s="1" t="s">
        <v>277</v>
      </c>
      <c r="P4322" s="1" t="s">
        <v>103</v>
      </c>
      <c r="Q4322" s="1" t="s">
        <v>55</v>
      </c>
      <c r="R4322" s="1" t="s">
        <v>67</v>
      </c>
      <c r="T4322" s="1" t="s">
        <v>4834</v>
      </c>
      <c r="U4322" s="1" t="s">
        <v>59</v>
      </c>
      <c r="Z4322" s="1" t="s">
        <v>60</v>
      </c>
      <c r="AD4322" s="1" t="s">
        <v>60</v>
      </c>
      <c r="AG4322" s="1" t="s">
        <v>60</v>
      </c>
      <c r="AR4322" s="1" t="s">
        <v>60</v>
      </c>
      <c r="AT4322" s="1" t="s">
        <v>84</v>
      </c>
      <c r="AU4322" s="1" t="s">
        <v>84</v>
      </c>
      <c r="AV4322" s="1" t="s">
        <v>279</v>
      </c>
      <c r="AW4322" s="3" t="str">
        <f t="shared" si="1"/>
        <v>Other</v>
      </c>
      <c r="AX4322" s="3" t="str">
        <f t="array" ref="AX4322">TEXTJOIN(", ", TRUE, IF(X4322:AS4322="Y", X$1:AS$1, IF(X4322:AS4322&lt;&gt;"", X$1:AS$1 &amp; ": " &amp; X4322:AS4322, "")))
</f>
        <v>Fentanyl, Ethanol, Methadone, Any Opioid</v>
      </c>
    </row>
    <row r="4323">
      <c r="A4323" s="2">
        <v>41790.0</v>
      </c>
      <c r="B4323" s="1" t="s">
        <v>50</v>
      </c>
      <c r="C4323" s="1">
        <v>39.0</v>
      </c>
      <c r="D4323" s="1" t="s">
        <v>51</v>
      </c>
      <c r="E4323" s="1" t="s">
        <v>52</v>
      </c>
      <c r="G4323" s="1" t="s">
        <v>654</v>
      </c>
      <c r="J4323" s="1" t="s">
        <v>2087</v>
      </c>
      <c r="L4323" s="1" t="s">
        <v>55</v>
      </c>
      <c r="M4323" s="1" t="s">
        <v>2535</v>
      </c>
      <c r="N4323" s="1" t="s">
        <v>276</v>
      </c>
      <c r="O4323" s="1" t="s">
        <v>545</v>
      </c>
      <c r="R4323" s="1" t="s">
        <v>67</v>
      </c>
      <c r="T4323" s="1" t="s">
        <v>4835</v>
      </c>
      <c r="U4323" s="1" t="s">
        <v>59</v>
      </c>
      <c r="Z4323" s="1" t="s">
        <v>60</v>
      </c>
      <c r="AD4323" s="1" t="s">
        <v>60</v>
      </c>
      <c r="AT4323" s="1" t="s">
        <v>657</v>
      </c>
      <c r="AU4323" s="1" t="s">
        <v>2089</v>
      </c>
      <c r="AV4323" s="1" t="s">
        <v>548</v>
      </c>
      <c r="AW4323" s="3" t="str">
        <f t="shared" si="1"/>
        <v>Other</v>
      </c>
      <c r="AX4323" s="3" t="str">
        <f t="array" ref="AX4323">TEXTJOIN(", ", TRUE, IF(X4323:AS4323="Y", X$1:AS$1, IF(X4323:AS4323&lt;&gt;"", X$1:AS$1 &amp; ": " &amp; X4323:AS4323, "")))
</f>
        <v>Fentanyl, Ethanol</v>
      </c>
    </row>
    <row r="4324">
      <c r="A4324" s="4">
        <v>41239.0</v>
      </c>
      <c r="B4324" s="1" t="s">
        <v>50</v>
      </c>
      <c r="C4324" s="1">
        <v>20.0</v>
      </c>
      <c r="D4324" s="1" t="s">
        <v>76</v>
      </c>
      <c r="E4324" s="1" t="s">
        <v>52</v>
      </c>
      <c r="G4324" s="1" t="s">
        <v>103</v>
      </c>
      <c r="H4324" s="1" t="s">
        <v>103</v>
      </c>
      <c r="J4324" s="1" t="s">
        <v>103</v>
      </c>
      <c r="L4324" s="1" t="s">
        <v>55</v>
      </c>
      <c r="M4324" s="1" t="s">
        <v>56</v>
      </c>
      <c r="N4324" s="1" t="s">
        <v>126</v>
      </c>
      <c r="O4324" s="1" t="s">
        <v>103</v>
      </c>
      <c r="P4324" s="1" t="s">
        <v>103</v>
      </c>
      <c r="R4324" s="1" t="s">
        <v>56</v>
      </c>
      <c r="T4324" s="1" t="s">
        <v>68</v>
      </c>
      <c r="U4324" s="1" t="s">
        <v>59</v>
      </c>
      <c r="X4324" s="1" t="s">
        <v>60</v>
      </c>
      <c r="AT4324" s="1" t="s">
        <v>167</v>
      </c>
      <c r="AU4324" s="1" t="s">
        <v>167</v>
      </c>
      <c r="AV4324" s="1" t="s">
        <v>168</v>
      </c>
      <c r="AW4324" s="3" t="str">
        <f t="shared" si="1"/>
        <v>Other</v>
      </c>
      <c r="AX4324" s="3" t="str">
        <f t="array" ref="AX4324">TEXTJOIN(", ", TRUE, IF(X4324:AS4324="Y", X$1:AS$1, IF(X4324:AS4324&lt;&gt;"", X$1:AS$1 &amp; ": " &amp; X4324:AS4324, "")))
</f>
        <v>Heroin</v>
      </c>
    </row>
    <row r="4325">
      <c r="A4325" s="2">
        <v>43514.0</v>
      </c>
      <c r="B4325" s="1" t="s">
        <v>50</v>
      </c>
      <c r="C4325" s="1">
        <v>40.0</v>
      </c>
      <c r="D4325" s="1" t="s">
        <v>51</v>
      </c>
      <c r="E4325" s="1" t="s">
        <v>63</v>
      </c>
      <c r="G4325" s="1" t="s">
        <v>290</v>
      </c>
      <c r="H4325" s="1" t="s">
        <v>91</v>
      </c>
      <c r="I4325" s="1" t="s">
        <v>55</v>
      </c>
      <c r="J4325" s="1" t="s">
        <v>290</v>
      </c>
      <c r="K4325" s="1" t="s">
        <v>91</v>
      </c>
      <c r="L4325" s="1" t="s">
        <v>55</v>
      </c>
      <c r="M4325" s="1" t="s">
        <v>269</v>
      </c>
      <c r="N4325" s="1" t="s">
        <v>136</v>
      </c>
      <c r="O4325" s="1" t="s">
        <v>91</v>
      </c>
      <c r="P4325" s="1" t="s">
        <v>91</v>
      </c>
      <c r="Q4325" s="1" t="s">
        <v>55</v>
      </c>
      <c r="R4325" s="1" t="s">
        <v>67</v>
      </c>
      <c r="T4325" s="1" t="s">
        <v>4836</v>
      </c>
      <c r="U4325" s="1" t="s">
        <v>59</v>
      </c>
      <c r="Y4325" s="1" t="s">
        <v>60</v>
      </c>
      <c r="Z4325" s="1" t="s">
        <v>60</v>
      </c>
      <c r="AA4325" s="1" t="s">
        <v>60</v>
      </c>
      <c r="AF4325" s="1" t="s">
        <v>60</v>
      </c>
      <c r="AR4325" s="1" t="s">
        <v>60</v>
      </c>
      <c r="AT4325" s="1" t="s">
        <v>292</v>
      </c>
      <c r="AU4325" s="1" t="s">
        <v>292</v>
      </c>
      <c r="AV4325" s="1" t="s">
        <v>111</v>
      </c>
      <c r="AW4325" s="3" t="str">
        <f t="shared" si="1"/>
        <v>Other</v>
      </c>
      <c r="AX4325" s="3" t="str">
        <f t="array" ref="AX4325">TEXTJOIN(", ", TRUE, IF(X4325:AS4325="Y", X$1:AS$1, IF(X4325:AS4325&lt;&gt;"", X$1:AS$1 &amp; ": " &amp; X4325:AS4325, "")))
</f>
        <v>Cocaine, Fentanyl, Fentanyl Analogue, Benzodiazepine, Any Opioid</v>
      </c>
    </row>
    <row r="4326">
      <c r="A4326" s="2">
        <v>42746.0</v>
      </c>
      <c r="B4326" s="1" t="s">
        <v>86</v>
      </c>
      <c r="C4326" s="1">
        <v>28.0</v>
      </c>
      <c r="D4326" s="1" t="s">
        <v>51</v>
      </c>
      <c r="E4326" s="1" t="s">
        <v>52</v>
      </c>
      <c r="G4326" s="1" t="s">
        <v>498</v>
      </c>
      <c r="H4326" s="1" t="s">
        <v>65</v>
      </c>
      <c r="I4326" s="1" t="s">
        <v>55</v>
      </c>
      <c r="J4326" s="1" t="s">
        <v>498</v>
      </c>
      <c r="K4326" s="1" t="s">
        <v>65</v>
      </c>
      <c r="L4326" s="1" t="s">
        <v>55</v>
      </c>
      <c r="M4326" s="1" t="s">
        <v>193</v>
      </c>
      <c r="N4326" s="1" t="s">
        <v>136</v>
      </c>
      <c r="O4326" s="1" t="s">
        <v>65</v>
      </c>
      <c r="P4326" s="1" t="s">
        <v>65</v>
      </c>
      <c r="Q4326" s="1" t="s">
        <v>55</v>
      </c>
      <c r="R4326" s="1" t="s">
        <v>67</v>
      </c>
      <c r="T4326" s="1" t="s">
        <v>696</v>
      </c>
      <c r="U4326" s="1" t="s">
        <v>59</v>
      </c>
      <c r="X4326" s="1" t="s">
        <v>60</v>
      </c>
      <c r="Z4326" s="1" t="s">
        <v>60</v>
      </c>
      <c r="AT4326" s="1" t="s">
        <v>500</v>
      </c>
      <c r="AU4326" s="1" t="s">
        <v>500</v>
      </c>
      <c r="AV4326" s="1" t="s">
        <v>150</v>
      </c>
      <c r="AW4326" s="3" t="str">
        <f t="shared" si="1"/>
        <v>Other</v>
      </c>
      <c r="AX4326" s="3" t="str">
        <f t="array" ref="AX4326">TEXTJOIN(", ", TRUE, IF(X4326:AS4326="Y", X$1:AS$1, IF(X4326:AS4326&lt;&gt;"", X$1:AS$1 &amp; ": " &amp; X4326:AS4326, "")))
</f>
        <v>Heroin, Fentanyl</v>
      </c>
    </row>
    <row r="4327">
      <c r="A4327" s="2">
        <v>44204.0</v>
      </c>
      <c r="B4327" s="1" t="s">
        <v>50</v>
      </c>
      <c r="C4327" s="1">
        <v>65.0</v>
      </c>
      <c r="D4327" s="1" t="s">
        <v>51</v>
      </c>
      <c r="E4327" s="1" t="s">
        <v>63</v>
      </c>
      <c r="F4327" s="1" t="s">
        <v>267</v>
      </c>
      <c r="G4327" s="1" t="s">
        <v>91</v>
      </c>
      <c r="H4327" s="1" t="s">
        <v>91</v>
      </c>
      <c r="I4327" s="1" t="s">
        <v>55</v>
      </c>
      <c r="J4327" s="1" t="s">
        <v>1172</v>
      </c>
      <c r="M4327" s="1" t="s">
        <v>118</v>
      </c>
      <c r="N4327" s="1" t="s">
        <v>93</v>
      </c>
      <c r="O4327" s="1" t="s">
        <v>91</v>
      </c>
      <c r="P4327" s="1" t="s">
        <v>91</v>
      </c>
      <c r="Q4327" s="1" t="s">
        <v>55</v>
      </c>
      <c r="R4327" s="1" t="s">
        <v>443</v>
      </c>
      <c r="T4327" s="1" t="s">
        <v>2025</v>
      </c>
      <c r="U4327" s="1" t="s">
        <v>59</v>
      </c>
      <c r="Z4327" s="1" t="s">
        <v>60</v>
      </c>
      <c r="AD4327" s="1" t="s">
        <v>60</v>
      </c>
      <c r="AR4327" s="1" t="s">
        <v>60</v>
      </c>
      <c r="AT4327" s="1" t="s">
        <v>110</v>
      </c>
      <c r="AV4327" s="1" t="s">
        <v>111</v>
      </c>
      <c r="AW4327" s="3" t="str">
        <f t="shared" si="1"/>
        <v>Other</v>
      </c>
      <c r="AX4327" s="3" t="str">
        <f t="array" ref="AX4327">TEXTJOIN(", ", TRUE, IF(X4327:AS4327="Y", X$1:AS$1, IF(X4327:AS4327&lt;&gt;"", X$1:AS$1 &amp; ": " &amp; X4327:AS4327, "")))
</f>
        <v>Fentanyl, Ethanol, Any Opioid</v>
      </c>
    </row>
    <row r="4328">
      <c r="A4328" s="2">
        <v>43222.0</v>
      </c>
      <c r="B4328" s="1" t="s">
        <v>50</v>
      </c>
      <c r="C4328" s="1">
        <v>71.0</v>
      </c>
      <c r="D4328" s="1" t="s">
        <v>76</v>
      </c>
      <c r="E4328" s="1" t="s">
        <v>63</v>
      </c>
      <c r="G4328" s="1" t="s">
        <v>290</v>
      </c>
      <c r="H4328" s="1" t="s">
        <v>91</v>
      </c>
      <c r="I4328" s="1" t="s">
        <v>55</v>
      </c>
      <c r="J4328" s="1" t="s">
        <v>290</v>
      </c>
      <c r="K4328" s="1" t="s">
        <v>91</v>
      </c>
      <c r="M4328" s="1" t="s">
        <v>56</v>
      </c>
      <c r="N4328" s="1" t="s">
        <v>104</v>
      </c>
      <c r="O4328" s="1" t="s">
        <v>91</v>
      </c>
      <c r="P4328" s="1" t="s">
        <v>91</v>
      </c>
      <c r="Q4328" s="1" t="s">
        <v>55</v>
      </c>
      <c r="R4328" s="1" t="s">
        <v>67</v>
      </c>
      <c r="T4328" s="1" t="s">
        <v>4837</v>
      </c>
      <c r="U4328" s="1" t="s">
        <v>59</v>
      </c>
      <c r="AB4328" s="1" t="s">
        <v>60</v>
      </c>
      <c r="AF4328" s="1" t="s">
        <v>60</v>
      </c>
      <c r="AR4328" s="1" t="s">
        <v>60</v>
      </c>
      <c r="AT4328" s="1" t="s">
        <v>292</v>
      </c>
      <c r="AU4328" s="1" t="s">
        <v>292</v>
      </c>
      <c r="AV4328" s="1" t="s">
        <v>111</v>
      </c>
      <c r="AW4328" s="3" t="str">
        <f t="shared" si="1"/>
        <v>Other</v>
      </c>
      <c r="AX4328" s="3" t="str">
        <f t="array" ref="AX4328">TEXTJOIN(", ", TRUE, IF(X4328:AS4328="Y", X$1:AS$1, IF(X4328:AS4328&lt;&gt;"", X$1:AS$1 &amp; ": " &amp; X4328:AS4328, "")))
</f>
        <v>Oxycodone, Benzodiazepine, Any Opioid</v>
      </c>
    </row>
    <row r="4329">
      <c r="A4329" s="2">
        <v>42549.0</v>
      </c>
      <c r="B4329" s="1" t="s">
        <v>50</v>
      </c>
      <c r="C4329" s="1">
        <v>59.0</v>
      </c>
      <c r="D4329" s="1" t="s">
        <v>51</v>
      </c>
      <c r="E4329" s="1" t="s">
        <v>52</v>
      </c>
      <c r="J4329" s="1" t="s">
        <v>103</v>
      </c>
      <c r="M4329" s="1" t="s">
        <v>118</v>
      </c>
      <c r="N4329" s="1" t="s">
        <v>276</v>
      </c>
      <c r="O4329" s="1" t="s">
        <v>103</v>
      </c>
      <c r="R4329" s="1" t="s">
        <v>67</v>
      </c>
      <c r="T4329" s="1" t="s">
        <v>4838</v>
      </c>
      <c r="U4329" s="1" t="s">
        <v>59</v>
      </c>
      <c r="Y4329" s="1" t="s">
        <v>60</v>
      </c>
      <c r="AD4329" s="1" t="s">
        <v>60</v>
      </c>
      <c r="AT4329" s="1" t="s">
        <v>62</v>
      </c>
      <c r="AU4329" s="1" t="s">
        <v>167</v>
      </c>
      <c r="AV4329" s="1" t="s">
        <v>168</v>
      </c>
      <c r="AW4329" s="3" t="str">
        <f t="shared" si="1"/>
        <v>Other</v>
      </c>
      <c r="AX4329" s="3" t="str">
        <f t="array" ref="AX4329">TEXTJOIN(", ", TRUE, IF(X4329:AS4329="Y", X$1:AS$1, IF(X4329:AS4329&lt;&gt;"", X$1:AS$1 &amp; ": " &amp; X4329:AS4329, "")))
</f>
        <v>Cocaine, Ethanol</v>
      </c>
    </row>
    <row r="4330">
      <c r="A4330" s="2">
        <v>43166.0</v>
      </c>
      <c r="B4330" s="1" t="s">
        <v>50</v>
      </c>
      <c r="C4330" s="1">
        <v>64.0</v>
      </c>
      <c r="D4330" s="1" t="s">
        <v>51</v>
      </c>
      <c r="E4330" s="1" t="s">
        <v>52</v>
      </c>
      <c r="G4330" s="1" t="s">
        <v>103</v>
      </c>
      <c r="H4330" s="1" t="s">
        <v>103</v>
      </c>
      <c r="I4330" s="1" t="s">
        <v>55</v>
      </c>
      <c r="J4330" s="1" t="s">
        <v>103</v>
      </c>
      <c r="K4330" s="1" t="s">
        <v>103</v>
      </c>
      <c r="M4330" s="1" t="s">
        <v>56</v>
      </c>
      <c r="N4330" s="1" t="s">
        <v>136</v>
      </c>
      <c r="O4330" s="1" t="s">
        <v>103</v>
      </c>
      <c r="P4330" s="1" t="s">
        <v>103</v>
      </c>
      <c r="Q4330" s="1" t="s">
        <v>55</v>
      </c>
      <c r="R4330" s="1" t="s">
        <v>67</v>
      </c>
      <c r="T4330" s="1" t="s">
        <v>4839</v>
      </c>
      <c r="U4330" s="1" t="s">
        <v>59</v>
      </c>
      <c r="X4330" s="1" t="s">
        <v>60</v>
      </c>
      <c r="Y4330" s="1" t="s">
        <v>60</v>
      </c>
      <c r="AP4330" s="1" t="s">
        <v>60</v>
      </c>
      <c r="AR4330" s="1" t="s">
        <v>60</v>
      </c>
      <c r="AT4330" s="1" t="s">
        <v>167</v>
      </c>
      <c r="AU4330" s="1" t="s">
        <v>167</v>
      </c>
      <c r="AV4330" s="1" t="s">
        <v>168</v>
      </c>
      <c r="AW4330" s="3" t="str">
        <f t="shared" si="1"/>
        <v>Other</v>
      </c>
      <c r="AX4330" s="3" t="str">
        <f t="array" ref="AX4330">TEXTJOIN(", ", TRUE, IF(X4330:AS4330="Y", X$1:AS$1, IF(X4330:AS4330&lt;&gt;"", X$1:AS$1 &amp; ": " &amp; X4330:AS4330, "")))
</f>
        <v>Heroin, Cocaine, Heroin/Morph/Codeine, Any Opioid</v>
      </c>
    </row>
    <row r="4331">
      <c r="A4331" s="2">
        <v>43229.0</v>
      </c>
      <c r="B4331" s="1" t="s">
        <v>50</v>
      </c>
      <c r="C4331" s="1">
        <v>61.0</v>
      </c>
      <c r="D4331" s="1" t="s">
        <v>51</v>
      </c>
      <c r="E4331" s="1" t="s">
        <v>63</v>
      </c>
      <c r="G4331" s="1" t="s">
        <v>1041</v>
      </c>
      <c r="H4331" s="1" t="s">
        <v>103</v>
      </c>
      <c r="I4331" s="1" t="s">
        <v>55</v>
      </c>
      <c r="J4331" s="1" t="s">
        <v>1041</v>
      </c>
      <c r="K4331" s="1" t="s">
        <v>103</v>
      </c>
      <c r="M4331" s="1" t="s">
        <v>56</v>
      </c>
      <c r="N4331" s="1" t="s">
        <v>66</v>
      </c>
      <c r="O4331" s="1" t="s">
        <v>1041</v>
      </c>
      <c r="P4331" s="1" t="s">
        <v>103</v>
      </c>
      <c r="Q4331" s="1" t="s">
        <v>55</v>
      </c>
      <c r="R4331" s="1" t="s">
        <v>56</v>
      </c>
      <c r="T4331" s="1" t="s">
        <v>3368</v>
      </c>
      <c r="U4331" s="1" t="s">
        <v>59</v>
      </c>
      <c r="X4331" s="1" t="s">
        <v>60</v>
      </c>
      <c r="Y4331" s="1" t="s">
        <v>60</v>
      </c>
      <c r="Z4331" s="1" t="s">
        <v>60</v>
      </c>
      <c r="AA4331" s="1" t="s">
        <v>60</v>
      </c>
      <c r="AP4331" s="1" t="s">
        <v>60</v>
      </c>
      <c r="AR4331" s="1" t="s">
        <v>60</v>
      </c>
      <c r="AT4331" s="1" t="s">
        <v>1043</v>
      </c>
      <c r="AU4331" s="1" t="s">
        <v>1043</v>
      </c>
      <c r="AV4331" s="1" t="s">
        <v>1044</v>
      </c>
      <c r="AW4331" s="3" t="str">
        <f t="shared" si="1"/>
        <v>Other</v>
      </c>
      <c r="AX4331" s="3" t="str">
        <f t="array" ref="AX4331">TEXTJOIN(", ", TRUE, IF(X4331:AS4331="Y", X$1:AS$1, IF(X4331:AS4331&lt;&gt;"", X$1:AS$1 &amp; ": " &amp; X4331:AS4331, "")))
</f>
        <v>Heroin, Cocaine, Fentanyl, Fentanyl Analogue, Heroin/Morph/Codeine, Any Opioid</v>
      </c>
    </row>
    <row r="4332">
      <c r="A4332" s="2">
        <v>42195.0</v>
      </c>
      <c r="B4332" s="1" t="s">
        <v>86</v>
      </c>
      <c r="C4332" s="1">
        <v>22.0</v>
      </c>
      <c r="D4332" s="1" t="s">
        <v>51</v>
      </c>
      <c r="E4332" s="1" t="s">
        <v>63</v>
      </c>
      <c r="G4332" s="1" t="s">
        <v>143</v>
      </c>
      <c r="H4332" s="1" t="s">
        <v>91</v>
      </c>
      <c r="I4332" s="1" t="s">
        <v>55</v>
      </c>
      <c r="J4332" s="1" t="s">
        <v>143</v>
      </c>
      <c r="M4332" s="1" t="s">
        <v>56</v>
      </c>
      <c r="O4332" s="1" t="s">
        <v>143</v>
      </c>
      <c r="P4332" s="1" t="s">
        <v>91</v>
      </c>
      <c r="Q4332" s="1" t="s">
        <v>55</v>
      </c>
      <c r="R4332" s="1" t="s">
        <v>56</v>
      </c>
      <c r="T4332" s="1" t="s">
        <v>78</v>
      </c>
      <c r="U4332" s="1" t="s">
        <v>59</v>
      </c>
      <c r="W4332" s="1" t="s">
        <v>60</v>
      </c>
      <c r="X4332" s="1" t="s">
        <v>60</v>
      </c>
      <c r="AP4332" s="1" t="s">
        <v>60</v>
      </c>
      <c r="AR4332" s="1" t="s">
        <v>60</v>
      </c>
      <c r="AT4332" s="1" t="s">
        <v>145</v>
      </c>
      <c r="AU4332" s="1" t="s">
        <v>145</v>
      </c>
      <c r="AV4332" s="1" t="s">
        <v>146</v>
      </c>
      <c r="AW4332" s="3" t="str">
        <f t="shared" si="1"/>
        <v>Other</v>
      </c>
      <c r="AX4332" s="3" t="str">
        <f t="array" ref="AX4332">TEXTJOIN(", ", TRUE, IF(X4332:AS4332="Y", X$1:AS$1, IF(X4332:AS4332&lt;&gt;"", X$1:AS$1 &amp; ": " &amp; X4332:AS4332, "")))
</f>
        <v>Heroin, Heroin/Morph/Codeine, Any Opioid</v>
      </c>
    </row>
    <row r="4333">
      <c r="A4333" s="4">
        <v>42698.0</v>
      </c>
      <c r="B4333" s="1" t="s">
        <v>50</v>
      </c>
      <c r="C4333" s="1">
        <v>54.0</v>
      </c>
      <c r="D4333" s="1" t="s">
        <v>76</v>
      </c>
      <c r="E4333" s="1" t="s">
        <v>63</v>
      </c>
      <c r="G4333" s="1" t="s">
        <v>364</v>
      </c>
      <c r="H4333" s="1" t="s">
        <v>263</v>
      </c>
      <c r="I4333" s="1" t="s">
        <v>55</v>
      </c>
      <c r="J4333" s="1" t="s">
        <v>364</v>
      </c>
      <c r="N4333" s="1" t="s">
        <v>4840</v>
      </c>
      <c r="O4333" s="1" t="s">
        <v>364</v>
      </c>
      <c r="R4333" s="1" t="s">
        <v>56</v>
      </c>
      <c r="T4333" s="1" t="s">
        <v>4841</v>
      </c>
      <c r="U4333" s="1" t="s">
        <v>516</v>
      </c>
      <c r="AB4333" s="1" t="s">
        <v>60</v>
      </c>
      <c r="AD4333" s="1" t="s">
        <v>60</v>
      </c>
      <c r="AF4333" s="1" t="s">
        <v>60</v>
      </c>
      <c r="AR4333" s="1" t="s">
        <v>60</v>
      </c>
      <c r="AT4333" s="1" t="s">
        <v>365</v>
      </c>
      <c r="AU4333" s="1" t="s">
        <v>365</v>
      </c>
      <c r="AV4333" s="1" t="s">
        <v>366</v>
      </c>
      <c r="AW4333" s="3" t="str">
        <f t="shared" si="1"/>
        <v>Other</v>
      </c>
      <c r="AX4333" s="3" t="str">
        <f t="array" ref="AX4333">TEXTJOIN(", ", TRUE, IF(X4333:AS4333="Y", X$1:AS$1, IF(X4333:AS4333&lt;&gt;"", X$1:AS$1 &amp; ": " &amp; X4333:AS4333, "")))
</f>
        <v>Oxycodone, Ethanol, Benzodiazepine, Any Opioid</v>
      </c>
    </row>
    <row r="4334">
      <c r="A4334" s="2">
        <v>41073.0</v>
      </c>
      <c r="B4334" s="1" t="s">
        <v>50</v>
      </c>
      <c r="C4334" s="1">
        <v>55.0</v>
      </c>
      <c r="D4334" s="1" t="s">
        <v>76</v>
      </c>
      <c r="E4334" s="1" t="s">
        <v>63</v>
      </c>
      <c r="G4334" s="1" t="s">
        <v>271</v>
      </c>
      <c r="H4334" s="1" t="s">
        <v>91</v>
      </c>
      <c r="J4334" s="1" t="s">
        <v>271</v>
      </c>
      <c r="L4334" s="1" t="s">
        <v>55</v>
      </c>
      <c r="M4334" s="1" t="s">
        <v>56</v>
      </c>
      <c r="N4334" s="1" t="s">
        <v>104</v>
      </c>
      <c r="O4334" s="1" t="s">
        <v>271</v>
      </c>
      <c r="P4334" s="1" t="s">
        <v>91</v>
      </c>
      <c r="R4334" s="1" t="s">
        <v>56</v>
      </c>
      <c r="T4334" s="1" t="s">
        <v>232</v>
      </c>
      <c r="U4334" s="1" t="s">
        <v>59</v>
      </c>
      <c r="AF4334" s="1" t="s">
        <v>60</v>
      </c>
      <c r="AG4334" s="1" t="s">
        <v>60</v>
      </c>
      <c r="AT4334" s="1" t="s">
        <v>274</v>
      </c>
      <c r="AU4334" s="1" t="s">
        <v>274</v>
      </c>
      <c r="AV4334" s="1" t="s">
        <v>275</v>
      </c>
      <c r="AW4334" s="3" t="str">
        <f t="shared" si="1"/>
        <v>Other</v>
      </c>
      <c r="AX4334" s="3" t="str">
        <f t="array" ref="AX4334">TEXTJOIN(", ", TRUE, IF(X4334:AS4334="Y", X$1:AS$1, IF(X4334:AS4334&lt;&gt;"", X$1:AS$1 &amp; ": " &amp; X4334:AS4334, "")))
</f>
        <v>Benzodiazepine, Methadone</v>
      </c>
    </row>
    <row r="4335">
      <c r="A4335" s="4">
        <v>44491.0</v>
      </c>
      <c r="B4335" s="1" t="s">
        <v>50</v>
      </c>
      <c r="C4335" s="1">
        <v>33.0</v>
      </c>
      <c r="D4335" s="1" t="s">
        <v>51</v>
      </c>
      <c r="E4335" s="1" t="s">
        <v>502</v>
      </c>
      <c r="G4335" s="1" t="s">
        <v>112</v>
      </c>
      <c r="H4335" s="1" t="s">
        <v>54</v>
      </c>
      <c r="I4335" s="1" t="s">
        <v>55</v>
      </c>
      <c r="J4335" s="1" t="s">
        <v>98</v>
      </c>
      <c r="K4335" s="1" t="s">
        <v>54</v>
      </c>
      <c r="L4335" s="1" t="s">
        <v>55</v>
      </c>
      <c r="M4335" s="1" t="s">
        <v>1120</v>
      </c>
      <c r="N4335" s="1" t="s">
        <v>136</v>
      </c>
      <c r="O4335" s="1" t="s">
        <v>98</v>
      </c>
      <c r="P4335" s="1" t="s">
        <v>54</v>
      </c>
      <c r="Q4335" s="1" t="s">
        <v>55</v>
      </c>
      <c r="R4335" s="1" t="s">
        <v>173</v>
      </c>
      <c r="T4335" s="1" t="s">
        <v>4842</v>
      </c>
      <c r="U4335" s="1" t="s">
        <v>59</v>
      </c>
      <c r="Y4335" s="1" t="s">
        <v>60</v>
      </c>
      <c r="Z4335" s="1" t="s">
        <v>60</v>
      </c>
      <c r="AD4335" s="1" t="s">
        <v>60</v>
      </c>
      <c r="AR4335" s="1" t="s">
        <v>60</v>
      </c>
      <c r="AT4335" s="1" t="s">
        <v>114</v>
      </c>
      <c r="AU4335" s="1" t="s">
        <v>100</v>
      </c>
      <c r="AV4335" s="1" t="s">
        <v>101</v>
      </c>
      <c r="AW4335" s="3" t="str">
        <f t="shared" si="1"/>
        <v>Other</v>
      </c>
      <c r="AX4335" s="3" t="str">
        <f t="array" ref="AX4335">TEXTJOIN(", ", TRUE, IF(X4335:AS4335="Y", X$1:AS$1, IF(X4335:AS4335&lt;&gt;"", X$1:AS$1 &amp; ": " &amp; X4335:AS4335, "")))
</f>
        <v>Cocaine, Fentanyl, Ethanol, Any Opioid</v>
      </c>
    </row>
    <row r="4336">
      <c r="A4336" s="2">
        <v>42090.0</v>
      </c>
      <c r="B4336" s="1" t="s">
        <v>86</v>
      </c>
      <c r="C4336" s="1">
        <v>38.0</v>
      </c>
      <c r="D4336" s="1" t="s">
        <v>76</v>
      </c>
      <c r="E4336" s="1" t="s">
        <v>63</v>
      </c>
      <c r="G4336" s="1" t="s">
        <v>116</v>
      </c>
      <c r="H4336" s="1" t="s">
        <v>103</v>
      </c>
      <c r="I4336" s="1" t="s">
        <v>55</v>
      </c>
      <c r="J4336" s="1" t="s">
        <v>116</v>
      </c>
      <c r="M4336" s="1" t="s">
        <v>56</v>
      </c>
      <c r="O4336" s="1" t="s">
        <v>116</v>
      </c>
      <c r="P4336" s="1" t="s">
        <v>103</v>
      </c>
      <c r="Q4336" s="1" t="s">
        <v>55</v>
      </c>
      <c r="R4336" s="1" t="s">
        <v>56</v>
      </c>
      <c r="T4336" s="1" t="s">
        <v>4843</v>
      </c>
      <c r="U4336" s="1" t="s">
        <v>59</v>
      </c>
      <c r="Z4336" s="1" t="s">
        <v>60</v>
      </c>
      <c r="AD4336" s="1" t="s">
        <v>60</v>
      </c>
      <c r="AR4336" s="1" t="s">
        <v>60</v>
      </c>
      <c r="AS4336" s="1" t="s">
        <v>581</v>
      </c>
      <c r="AT4336" s="1" t="s">
        <v>122</v>
      </c>
      <c r="AU4336" s="1" t="s">
        <v>122</v>
      </c>
      <c r="AV4336" s="1" t="s">
        <v>139</v>
      </c>
      <c r="AW4336" s="3" t="str">
        <f t="shared" si="1"/>
        <v>Other</v>
      </c>
      <c r="AX4336" s="3" t="str">
        <f t="array" ref="AX4336">TEXTJOIN(", ", TRUE, IF(X4336:AS4336="Y", X$1:AS$1, IF(X4336:AS4336&lt;&gt;"", X$1:AS$1 &amp; ": " &amp; X4336:AS4336, "")))
</f>
        <v>Fentanyl, Ethanol, Any Opioid, Other: BUPREN</v>
      </c>
    </row>
    <row r="4337">
      <c r="A4337" s="2">
        <v>42281.0</v>
      </c>
      <c r="B4337" s="1" t="s">
        <v>86</v>
      </c>
      <c r="C4337" s="1">
        <v>47.0</v>
      </c>
      <c r="D4337" s="1" t="s">
        <v>51</v>
      </c>
      <c r="E4337" s="1" t="s">
        <v>52</v>
      </c>
      <c r="G4337" s="1" t="s">
        <v>185</v>
      </c>
      <c r="H4337" s="1" t="s">
        <v>91</v>
      </c>
      <c r="I4337" s="1" t="s">
        <v>55</v>
      </c>
      <c r="J4337" s="1" t="s">
        <v>185</v>
      </c>
      <c r="M4337" s="1" t="s">
        <v>56</v>
      </c>
      <c r="O4337" s="1" t="s">
        <v>185</v>
      </c>
      <c r="P4337" s="1" t="s">
        <v>91</v>
      </c>
      <c r="Q4337" s="1" t="s">
        <v>55</v>
      </c>
      <c r="R4337" s="1" t="s">
        <v>56</v>
      </c>
      <c r="T4337" s="1" t="s">
        <v>2249</v>
      </c>
      <c r="U4337" s="1" t="s">
        <v>59</v>
      </c>
      <c r="W4337" s="1" t="s">
        <v>60</v>
      </c>
      <c r="X4337" s="1" t="s">
        <v>60</v>
      </c>
      <c r="Y4337" s="1" t="s">
        <v>60</v>
      </c>
      <c r="Z4337" s="1" t="s">
        <v>60</v>
      </c>
      <c r="AP4337" s="1" t="s">
        <v>60</v>
      </c>
      <c r="AR4337" s="1" t="s">
        <v>60</v>
      </c>
      <c r="AT4337" s="1" t="s">
        <v>188</v>
      </c>
      <c r="AU4337" s="1" t="s">
        <v>188</v>
      </c>
      <c r="AV4337" s="1" t="s">
        <v>189</v>
      </c>
      <c r="AW4337" s="3" t="str">
        <f t="shared" si="1"/>
        <v>Other</v>
      </c>
      <c r="AX4337" s="3" t="str">
        <f t="array" ref="AX4337">TEXTJOIN(", ", TRUE, IF(X4337:AS4337="Y", X$1:AS$1, IF(X4337:AS4337&lt;&gt;"", X$1:AS$1 &amp; ": " &amp; X4337:AS4337, "")))
</f>
        <v>Heroin, Cocaine, Fentanyl, Heroin/Morph/Codeine, Any Opioid</v>
      </c>
    </row>
    <row r="4338">
      <c r="A4338" s="4">
        <v>43067.0</v>
      </c>
      <c r="B4338" s="1" t="s">
        <v>86</v>
      </c>
      <c r="C4338" s="1">
        <v>44.0</v>
      </c>
      <c r="D4338" s="1" t="s">
        <v>51</v>
      </c>
      <c r="E4338" s="1" t="s">
        <v>63</v>
      </c>
      <c r="F4338" s="1" t="s">
        <v>137</v>
      </c>
      <c r="G4338" s="1" t="s">
        <v>91</v>
      </c>
      <c r="H4338" s="1" t="s">
        <v>91</v>
      </c>
      <c r="I4338" s="1" t="s">
        <v>55</v>
      </c>
      <c r="J4338" s="1" t="s">
        <v>91</v>
      </c>
      <c r="K4338" s="1" t="s">
        <v>91</v>
      </c>
      <c r="L4338" s="1" t="s">
        <v>55</v>
      </c>
      <c r="M4338" s="1" t="s">
        <v>557</v>
      </c>
      <c r="N4338" s="1" t="s">
        <v>4844</v>
      </c>
      <c r="O4338" s="1" t="s">
        <v>91</v>
      </c>
      <c r="P4338" s="1" t="s">
        <v>91</v>
      </c>
      <c r="Q4338" s="1" t="s">
        <v>55</v>
      </c>
      <c r="R4338" s="1" t="s">
        <v>67</v>
      </c>
      <c r="T4338" s="1" t="s">
        <v>4845</v>
      </c>
      <c r="U4338" s="1" t="s">
        <v>59</v>
      </c>
      <c r="Y4338" s="1" t="s">
        <v>60</v>
      </c>
      <c r="AT4338" s="1" t="s">
        <v>110</v>
      </c>
      <c r="AU4338" s="1" t="s">
        <v>110</v>
      </c>
      <c r="AV4338" s="1" t="s">
        <v>111</v>
      </c>
      <c r="AW4338" s="3" t="str">
        <f t="shared" si="1"/>
        <v>Other</v>
      </c>
      <c r="AX4338" s="3" t="str">
        <f t="array" ref="AX4338">TEXTJOIN(", ", TRUE, IF(X4338:AS4338="Y", X$1:AS$1, IF(X4338:AS4338&lt;&gt;"", X$1:AS$1 &amp; ": " &amp; X4338:AS4338, "")))
</f>
        <v>Cocaine</v>
      </c>
    </row>
    <row r="4339">
      <c r="A4339" s="2">
        <v>43914.0</v>
      </c>
      <c r="B4339" s="1" t="s">
        <v>50</v>
      </c>
      <c r="C4339" s="1">
        <v>46.0</v>
      </c>
      <c r="D4339" s="1" t="s">
        <v>51</v>
      </c>
      <c r="E4339" s="1" t="s">
        <v>63</v>
      </c>
      <c r="G4339" s="1" t="s">
        <v>1665</v>
      </c>
      <c r="H4339" s="1" t="s">
        <v>121</v>
      </c>
      <c r="I4339" s="1" t="s">
        <v>55</v>
      </c>
      <c r="J4339" s="1" t="s">
        <v>1665</v>
      </c>
      <c r="K4339" s="1" t="s">
        <v>121</v>
      </c>
      <c r="L4339" s="1" t="s">
        <v>55</v>
      </c>
      <c r="M4339" s="1" t="s">
        <v>56</v>
      </c>
      <c r="N4339" s="1" t="s">
        <v>93</v>
      </c>
      <c r="O4339" s="1" t="s">
        <v>1665</v>
      </c>
      <c r="P4339" s="1" t="s">
        <v>121</v>
      </c>
      <c r="Q4339" s="1" t="s">
        <v>55</v>
      </c>
      <c r="R4339" s="1" t="s">
        <v>56</v>
      </c>
      <c r="T4339" s="1" t="s">
        <v>4846</v>
      </c>
      <c r="U4339" s="1" t="s">
        <v>59</v>
      </c>
      <c r="Z4339" s="1" t="s">
        <v>60</v>
      </c>
      <c r="AB4339" s="1" t="s">
        <v>60</v>
      </c>
      <c r="AF4339" s="1" t="s">
        <v>60</v>
      </c>
      <c r="AR4339" s="1" t="s">
        <v>60</v>
      </c>
      <c r="AT4339" s="1" t="s">
        <v>2645</v>
      </c>
      <c r="AU4339" s="1" t="s">
        <v>2645</v>
      </c>
      <c r="AV4339" s="1" t="s">
        <v>1669</v>
      </c>
      <c r="AW4339" s="3" t="str">
        <f t="shared" si="1"/>
        <v>Other</v>
      </c>
      <c r="AX4339" s="3" t="str">
        <f t="array" ref="AX4339">TEXTJOIN(", ", TRUE, IF(X4339:AS4339="Y", X$1:AS$1, IF(X4339:AS4339&lt;&gt;"", X$1:AS$1 &amp; ": " &amp; X4339:AS4339, "")))
</f>
        <v>Fentanyl, Oxycodone, Benzodiazepine, Any Opioid</v>
      </c>
    </row>
    <row r="4340">
      <c r="A4340" s="2">
        <v>43963.0</v>
      </c>
      <c r="B4340" s="1" t="s">
        <v>50</v>
      </c>
      <c r="C4340" s="1">
        <v>29.0</v>
      </c>
      <c r="D4340" s="1" t="s">
        <v>51</v>
      </c>
      <c r="E4340" s="1" t="s">
        <v>52</v>
      </c>
      <c r="G4340" s="1" t="s">
        <v>255</v>
      </c>
      <c r="H4340" s="1" t="s">
        <v>103</v>
      </c>
      <c r="I4340" s="1" t="s">
        <v>55</v>
      </c>
      <c r="J4340" s="1" t="s">
        <v>256</v>
      </c>
      <c r="K4340" s="1" t="s">
        <v>103</v>
      </c>
      <c r="L4340" s="1" t="s">
        <v>55</v>
      </c>
      <c r="M4340" s="1" t="s">
        <v>404</v>
      </c>
      <c r="N4340" s="1" t="s">
        <v>119</v>
      </c>
      <c r="O4340" s="1" t="s">
        <v>256</v>
      </c>
      <c r="P4340" s="1" t="s">
        <v>103</v>
      </c>
      <c r="Q4340" s="1" t="s">
        <v>55</v>
      </c>
      <c r="R4340" s="1" t="s">
        <v>44</v>
      </c>
      <c r="T4340" s="1" t="s">
        <v>4847</v>
      </c>
      <c r="U4340" s="1" t="s">
        <v>59</v>
      </c>
      <c r="Z4340" s="1" t="s">
        <v>60</v>
      </c>
      <c r="AR4340" s="1" t="s">
        <v>60</v>
      </c>
      <c r="AT4340" s="1" t="s">
        <v>259</v>
      </c>
      <c r="AU4340" s="1" t="s">
        <v>282</v>
      </c>
      <c r="AV4340" s="1" t="s">
        <v>260</v>
      </c>
      <c r="AW4340" s="3" t="str">
        <f t="shared" si="1"/>
        <v>Other</v>
      </c>
      <c r="AX4340" s="3" t="str">
        <f t="array" ref="AX4340">TEXTJOIN(", ", TRUE, IF(X4340:AS4340="Y", X$1:AS$1, IF(X4340:AS4340&lt;&gt;"", X$1:AS$1 &amp; ": " &amp; X4340:AS4340, "")))
</f>
        <v>Fentanyl, Any Opioid</v>
      </c>
    </row>
    <row r="4341">
      <c r="A4341" s="2">
        <v>44217.0</v>
      </c>
      <c r="B4341" s="1" t="s">
        <v>50</v>
      </c>
      <c r="C4341" s="1">
        <v>29.0</v>
      </c>
      <c r="D4341" s="1" t="s">
        <v>76</v>
      </c>
      <c r="E4341" s="1" t="s">
        <v>63</v>
      </c>
      <c r="J4341" s="1" t="s">
        <v>98</v>
      </c>
      <c r="K4341" s="1" t="s">
        <v>54</v>
      </c>
      <c r="L4341" s="1" t="s">
        <v>55</v>
      </c>
      <c r="M4341" s="1" t="s">
        <v>108</v>
      </c>
      <c r="N4341" s="1" t="s">
        <v>119</v>
      </c>
      <c r="O4341" s="1" t="s">
        <v>98</v>
      </c>
      <c r="P4341" s="1" t="s">
        <v>54</v>
      </c>
      <c r="Q4341" s="1" t="s">
        <v>55</v>
      </c>
      <c r="R4341" s="1" t="s">
        <v>44</v>
      </c>
      <c r="S4341" s="1" t="s">
        <v>4848</v>
      </c>
      <c r="T4341" s="1" t="s">
        <v>4849</v>
      </c>
      <c r="U4341" s="1" t="s">
        <v>59</v>
      </c>
      <c r="Z4341" s="1" t="s">
        <v>60</v>
      </c>
      <c r="AM4341" s="1" t="s">
        <v>60</v>
      </c>
      <c r="AN4341" s="1" t="s">
        <v>60</v>
      </c>
      <c r="AR4341" s="1" t="s">
        <v>60</v>
      </c>
      <c r="AT4341" s="1" t="s">
        <v>62</v>
      </c>
      <c r="AU4341" s="1" t="s">
        <v>100</v>
      </c>
      <c r="AV4341" s="1" t="s">
        <v>101</v>
      </c>
      <c r="AW4341" s="3" t="str">
        <f t="shared" si="1"/>
        <v>Other</v>
      </c>
      <c r="AX4341" s="3" t="str">
        <f t="array" ref="AX4341">TEXTJOIN(", ", TRUE, IF(X4341:AS4341="Y", X$1:AS$1, IF(X4341:AS4341&lt;&gt;"", X$1:AS$1 &amp; ": " &amp; X4341:AS4341, "")))
</f>
        <v>Fentanyl, Xylazine, Gabapentin, Any Opioid</v>
      </c>
    </row>
    <row r="4342">
      <c r="A4342" s="2">
        <v>44327.0</v>
      </c>
      <c r="B4342" s="1" t="s">
        <v>50</v>
      </c>
      <c r="C4342" s="1">
        <v>60.0</v>
      </c>
      <c r="D4342" s="1" t="s">
        <v>51</v>
      </c>
      <c r="E4342" s="1" t="s">
        <v>502</v>
      </c>
      <c r="G4342" s="1" t="s">
        <v>103</v>
      </c>
      <c r="H4342" s="1" t="s">
        <v>103</v>
      </c>
      <c r="I4342" s="1" t="s">
        <v>55</v>
      </c>
      <c r="J4342" s="1" t="s">
        <v>103</v>
      </c>
      <c r="K4342" s="1" t="s">
        <v>103</v>
      </c>
      <c r="L4342" s="1" t="s">
        <v>55</v>
      </c>
      <c r="M4342" s="1" t="s">
        <v>56</v>
      </c>
      <c r="N4342" s="1" t="s">
        <v>119</v>
      </c>
      <c r="O4342" s="1" t="s">
        <v>103</v>
      </c>
      <c r="P4342" s="1" t="s">
        <v>103</v>
      </c>
      <c r="Q4342" s="1" t="s">
        <v>55</v>
      </c>
      <c r="R4342" s="1" t="s">
        <v>56</v>
      </c>
      <c r="T4342" s="1" t="s">
        <v>2777</v>
      </c>
      <c r="U4342" s="1" t="s">
        <v>59</v>
      </c>
      <c r="V4342" s="1" t="s">
        <v>4850</v>
      </c>
      <c r="Z4342" s="1" t="s">
        <v>60</v>
      </c>
      <c r="AD4342" s="1" t="s">
        <v>60</v>
      </c>
      <c r="AR4342" s="1" t="s">
        <v>60</v>
      </c>
      <c r="AT4342" s="1" t="s">
        <v>167</v>
      </c>
      <c r="AU4342" s="1" t="s">
        <v>167</v>
      </c>
      <c r="AV4342" s="1" t="s">
        <v>168</v>
      </c>
      <c r="AW4342" s="3" t="str">
        <f t="shared" si="1"/>
        <v>Other</v>
      </c>
      <c r="AX4342" s="3" t="str">
        <f t="array" ref="AX4342">TEXTJOIN(", ", TRUE, IF(X4342:AS4342="Y", X$1:AS$1, IF(X4342:AS4342&lt;&gt;"", X$1:AS$1 &amp; ": " &amp; X4342:AS4342, "")))
</f>
        <v>Fentanyl, Ethanol, Any Opioid</v>
      </c>
    </row>
    <row r="4343">
      <c r="A4343" s="2">
        <v>43298.0</v>
      </c>
      <c r="B4343" s="1" t="s">
        <v>50</v>
      </c>
      <c r="C4343" s="1">
        <v>29.0</v>
      </c>
      <c r="D4343" s="1" t="s">
        <v>51</v>
      </c>
      <c r="E4343" s="1" t="s">
        <v>63</v>
      </c>
      <c r="G4343" s="1" t="s">
        <v>116</v>
      </c>
      <c r="H4343" s="1" t="s">
        <v>103</v>
      </c>
      <c r="I4343" s="1" t="s">
        <v>55</v>
      </c>
      <c r="J4343" s="1" t="s">
        <v>116</v>
      </c>
      <c r="K4343" s="1" t="s">
        <v>103</v>
      </c>
      <c r="M4343" s="1" t="s">
        <v>56</v>
      </c>
      <c r="N4343" s="1" t="s">
        <v>136</v>
      </c>
      <c r="O4343" s="1" t="s">
        <v>116</v>
      </c>
      <c r="P4343" s="1" t="s">
        <v>103</v>
      </c>
      <c r="Q4343" s="1" t="s">
        <v>55</v>
      </c>
      <c r="R4343" s="1" t="s">
        <v>67</v>
      </c>
      <c r="T4343" s="1" t="s">
        <v>83</v>
      </c>
      <c r="U4343" s="1" t="s">
        <v>59</v>
      </c>
      <c r="Z4343" s="1" t="s">
        <v>60</v>
      </c>
      <c r="AR4343" s="1" t="s">
        <v>60</v>
      </c>
      <c r="AT4343" s="1" t="s">
        <v>122</v>
      </c>
      <c r="AU4343" s="1" t="s">
        <v>122</v>
      </c>
      <c r="AV4343" s="1" t="s">
        <v>139</v>
      </c>
      <c r="AW4343" s="3" t="str">
        <f t="shared" si="1"/>
        <v>Other</v>
      </c>
      <c r="AX4343" s="3" t="str">
        <f t="array" ref="AX4343">TEXTJOIN(", ", TRUE, IF(X4343:AS4343="Y", X$1:AS$1, IF(X4343:AS4343&lt;&gt;"", X$1:AS$1 &amp; ": " &amp; X4343:AS4343, "")))
</f>
        <v>Fentanyl, Any Opioid</v>
      </c>
    </row>
    <row r="4344">
      <c r="A4344" s="2">
        <v>43723.0</v>
      </c>
      <c r="B4344" s="1" t="s">
        <v>50</v>
      </c>
      <c r="C4344" s="1">
        <v>25.0</v>
      </c>
      <c r="D4344" s="1" t="s">
        <v>51</v>
      </c>
      <c r="E4344" s="1" t="s">
        <v>63</v>
      </c>
      <c r="G4344" s="1" t="s">
        <v>103</v>
      </c>
      <c r="H4344" s="1" t="s">
        <v>103</v>
      </c>
      <c r="I4344" s="1" t="s">
        <v>55</v>
      </c>
      <c r="J4344" s="1" t="s">
        <v>103</v>
      </c>
      <c r="K4344" s="1" t="s">
        <v>103</v>
      </c>
      <c r="L4344" s="1" t="s">
        <v>55</v>
      </c>
      <c r="M4344" s="1" t="s">
        <v>56</v>
      </c>
      <c r="N4344" s="1" t="s">
        <v>178</v>
      </c>
      <c r="O4344" s="1" t="s">
        <v>103</v>
      </c>
      <c r="P4344" s="1" t="s">
        <v>103</v>
      </c>
      <c r="Q4344" s="1" t="s">
        <v>55</v>
      </c>
      <c r="R4344" s="1" t="s">
        <v>67</v>
      </c>
      <c r="T4344" s="1" t="s">
        <v>4851</v>
      </c>
      <c r="U4344" s="1" t="s">
        <v>59</v>
      </c>
      <c r="X4344" s="1" t="s">
        <v>60</v>
      </c>
      <c r="Z4344" s="1" t="s">
        <v>60</v>
      </c>
      <c r="AH4344" s="1" t="s">
        <v>60</v>
      </c>
      <c r="AP4344" s="1" t="s">
        <v>60</v>
      </c>
      <c r="AR4344" s="1" t="s">
        <v>60</v>
      </c>
      <c r="AT4344" s="1" t="s">
        <v>167</v>
      </c>
      <c r="AU4344" s="1" t="s">
        <v>167</v>
      </c>
      <c r="AV4344" s="1" t="s">
        <v>168</v>
      </c>
      <c r="AW4344" s="3" t="str">
        <f t="shared" si="1"/>
        <v>Other</v>
      </c>
      <c r="AX4344" s="3" t="str">
        <f t="array" ref="AX4344">TEXTJOIN(", ", TRUE, IF(X4344:AS4344="Y", X$1:AS$1, IF(X4344:AS4344&lt;&gt;"", X$1:AS$1 &amp; ": " &amp; X4344:AS4344, "")))
</f>
        <v>Heroin, Fentanyl, Meth/Amphetamine, Heroin/Morph/Codeine, Any Opioid</v>
      </c>
    </row>
    <row r="4345">
      <c r="A4345" s="2">
        <v>43441.0</v>
      </c>
      <c r="B4345" s="1" t="s">
        <v>50</v>
      </c>
      <c r="C4345" s="1">
        <v>36.0</v>
      </c>
      <c r="D4345" s="1" t="s">
        <v>51</v>
      </c>
      <c r="E4345" s="1" t="s">
        <v>63</v>
      </c>
      <c r="G4345" s="1" t="s">
        <v>207</v>
      </c>
      <c r="H4345" s="1" t="s">
        <v>65</v>
      </c>
      <c r="I4345" s="1" t="s">
        <v>55</v>
      </c>
      <c r="J4345" s="1" t="s">
        <v>2478</v>
      </c>
      <c r="K4345" s="1" t="s">
        <v>65</v>
      </c>
      <c r="M4345" s="1" t="s">
        <v>56</v>
      </c>
      <c r="N4345" s="1" t="s">
        <v>136</v>
      </c>
      <c r="O4345" s="1" t="s">
        <v>64</v>
      </c>
      <c r="P4345" s="1" t="s">
        <v>65</v>
      </c>
      <c r="Q4345" s="1" t="s">
        <v>55</v>
      </c>
      <c r="R4345" s="1" t="s">
        <v>67</v>
      </c>
      <c r="T4345" s="1" t="s">
        <v>83</v>
      </c>
      <c r="U4345" s="1" t="s">
        <v>59</v>
      </c>
      <c r="Z4345" s="1" t="s">
        <v>60</v>
      </c>
      <c r="AR4345" s="1" t="s">
        <v>60</v>
      </c>
      <c r="AT4345" s="1" t="s">
        <v>210</v>
      </c>
      <c r="AU4345" s="1" t="s">
        <v>2480</v>
      </c>
      <c r="AV4345" s="1" t="s">
        <v>70</v>
      </c>
      <c r="AW4345" s="3" t="str">
        <f t="shared" si="1"/>
        <v>Other</v>
      </c>
      <c r="AX4345" s="3" t="str">
        <f t="array" ref="AX4345">TEXTJOIN(", ", TRUE, IF(X4345:AS4345="Y", X$1:AS$1, IF(X4345:AS4345&lt;&gt;"", X$1:AS$1 &amp; ": " &amp; X4345:AS4345, "")))
</f>
        <v>Fentanyl, Any Opioid</v>
      </c>
    </row>
    <row r="4346">
      <c r="A4346" s="2">
        <v>44421.0</v>
      </c>
      <c r="B4346" s="1" t="s">
        <v>50</v>
      </c>
      <c r="C4346" s="1">
        <v>48.0</v>
      </c>
      <c r="D4346" s="1" t="s">
        <v>51</v>
      </c>
      <c r="E4346" s="1" t="s">
        <v>502</v>
      </c>
      <c r="G4346" s="1" t="s">
        <v>82</v>
      </c>
      <c r="H4346" s="1" t="s">
        <v>54</v>
      </c>
      <c r="I4346" s="1" t="s">
        <v>55</v>
      </c>
      <c r="J4346" s="1" t="s">
        <v>82</v>
      </c>
      <c r="K4346" s="1" t="s">
        <v>54</v>
      </c>
      <c r="L4346" s="1" t="s">
        <v>55</v>
      </c>
      <c r="M4346" s="1" t="s">
        <v>56</v>
      </c>
      <c r="N4346" s="1" t="s">
        <v>93</v>
      </c>
      <c r="O4346" s="1" t="s">
        <v>82</v>
      </c>
      <c r="P4346" s="1" t="s">
        <v>54</v>
      </c>
      <c r="Q4346" s="1" t="s">
        <v>55</v>
      </c>
      <c r="R4346" s="1" t="s">
        <v>56</v>
      </c>
      <c r="T4346" s="1" t="s">
        <v>1818</v>
      </c>
      <c r="U4346" s="1" t="s">
        <v>59</v>
      </c>
      <c r="V4346" s="1" t="s">
        <v>4852</v>
      </c>
      <c r="Y4346" s="1" t="s">
        <v>60</v>
      </c>
      <c r="Z4346" s="1" t="s">
        <v>60</v>
      </c>
      <c r="AR4346" s="1" t="s">
        <v>60</v>
      </c>
      <c r="AT4346" s="1" t="s">
        <v>329</v>
      </c>
      <c r="AU4346" s="1" t="s">
        <v>329</v>
      </c>
      <c r="AV4346" s="1" t="s">
        <v>85</v>
      </c>
      <c r="AW4346" s="3" t="str">
        <f t="shared" si="1"/>
        <v>Other</v>
      </c>
      <c r="AX4346" s="3" t="str">
        <f t="array" ref="AX4346">TEXTJOIN(", ", TRUE, IF(X4346:AS4346="Y", X$1:AS$1, IF(X4346:AS4346&lt;&gt;"", X$1:AS$1 &amp; ": " &amp; X4346:AS4346, "")))
</f>
        <v>Cocaine, Fentanyl, Any Opioid</v>
      </c>
    </row>
    <row r="4347">
      <c r="A4347" s="2">
        <v>41026.0</v>
      </c>
      <c r="B4347" s="1" t="s">
        <v>50</v>
      </c>
      <c r="C4347" s="1">
        <v>31.0</v>
      </c>
      <c r="D4347" s="1" t="s">
        <v>51</v>
      </c>
      <c r="E4347" s="1" t="s">
        <v>63</v>
      </c>
      <c r="F4347" s="1" t="s">
        <v>137</v>
      </c>
      <c r="G4347" s="1" t="s">
        <v>91</v>
      </c>
      <c r="H4347" s="1" t="s">
        <v>91</v>
      </c>
      <c r="J4347" s="1" t="s">
        <v>91</v>
      </c>
      <c r="L4347" s="1" t="s">
        <v>55</v>
      </c>
      <c r="M4347" s="1" t="s">
        <v>56</v>
      </c>
      <c r="N4347" s="1" t="s">
        <v>148</v>
      </c>
      <c r="O4347" s="1" t="s">
        <v>91</v>
      </c>
      <c r="P4347" s="1" t="s">
        <v>91</v>
      </c>
      <c r="R4347" s="1" t="s">
        <v>67</v>
      </c>
      <c r="T4347" s="1" t="s">
        <v>232</v>
      </c>
      <c r="U4347" s="1" t="s">
        <v>59</v>
      </c>
      <c r="X4347" s="1" t="s">
        <v>60</v>
      </c>
      <c r="Y4347" s="1" t="s">
        <v>60</v>
      </c>
      <c r="AT4347" s="1" t="s">
        <v>110</v>
      </c>
      <c r="AU4347" s="1" t="s">
        <v>110</v>
      </c>
      <c r="AV4347" s="1" t="s">
        <v>111</v>
      </c>
      <c r="AW4347" s="3" t="str">
        <f t="shared" si="1"/>
        <v>Other</v>
      </c>
      <c r="AX4347" s="3" t="str">
        <f t="array" ref="AX4347">TEXTJOIN(", ", TRUE, IF(X4347:AS4347="Y", X$1:AS$1, IF(X4347:AS4347&lt;&gt;"", X$1:AS$1 &amp; ": " &amp; X4347:AS4347, "")))
</f>
        <v>Heroin, Cocaine</v>
      </c>
    </row>
    <row r="4348">
      <c r="A4348" s="2">
        <v>41650.0</v>
      </c>
      <c r="B4348" s="1" t="s">
        <v>50</v>
      </c>
      <c r="C4348" s="1">
        <v>45.0</v>
      </c>
      <c r="D4348" s="1" t="s">
        <v>51</v>
      </c>
      <c r="E4348" s="1" t="s">
        <v>63</v>
      </c>
      <c r="G4348" s="1" t="s">
        <v>536</v>
      </c>
      <c r="J4348" s="1" t="s">
        <v>536</v>
      </c>
      <c r="L4348" s="1" t="s">
        <v>55</v>
      </c>
      <c r="M4348" s="1" t="s">
        <v>56</v>
      </c>
      <c r="N4348" s="1" t="s">
        <v>113</v>
      </c>
      <c r="O4348" s="1" t="s">
        <v>536</v>
      </c>
      <c r="R4348" s="1" t="s">
        <v>56</v>
      </c>
      <c r="T4348" s="1" t="s">
        <v>73</v>
      </c>
      <c r="U4348" s="1" t="s">
        <v>59</v>
      </c>
      <c r="X4348" s="1" t="s">
        <v>60</v>
      </c>
      <c r="AT4348" s="1" t="s">
        <v>538</v>
      </c>
      <c r="AU4348" s="1" t="s">
        <v>538</v>
      </c>
      <c r="AV4348" s="1" t="s">
        <v>539</v>
      </c>
      <c r="AW4348" s="3" t="str">
        <f t="shared" si="1"/>
        <v>Other</v>
      </c>
      <c r="AX4348" s="3" t="str">
        <f t="array" ref="AX4348">TEXTJOIN(", ", TRUE, IF(X4348:AS4348="Y", X$1:AS$1, IF(X4348:AS4348&lt;&gt;"", X$1:AS$1 &amp; ": " &amp; X4348:AS4348, "")))
</f>
        <v>Heroin</v>
      </c>
    </row>
    <row r="4349">
      <c r="A4349" s="2">
        <v>43272.0</v>
      </c>
      <c r="B4349" s="1" t="s">
        <v>50</v>
      </c>
      <c r="C4349" s="1">
        <v>61.0</v>
      </c>
      <c r="D4349" s="1" t="s">
        <v>51</v>
      </c>
      <c r="E4349" s="1" t="s">
        <v>63</v>
      </c>
      <c r="G4349" s="1" t="s">
        <v>143</v>
      </c>
      <c r="H4349" s="1" t="s">
        <v>91</v>
      </c>
      <c r="I4349" s="1" t="s">
        <v>55</v>
      </c>
      <c r="J4349" s="1" t="s">
        <v>143</v>
      </c>
      <c r="K4349" s="1" t="s">
        <v>91</v>
      </c>
      <c r="M4349" s="1" t="s">
        <v>56</v>
      </c>
      <c r="N4349" s="1" t="s">
        <v>136</v>
      </c>
      <c r="O4349" s="1" t="s">
        <v>143</v>
      </c>
      <c r="P4349" s="1" t="s">
        <v>91</v>
      </c>
      <c r="Q4349" s="1" t="s">
        <v>55</v>
      </c>
      <c r="R4349" s="1" t="s">
        <v>56</v>
      </c>
      <c r="T4349" s="1" t="s">
        <v>4853</v>
      </c>
      <c r="U4349" s="1" t="s">
        <v>59</v>
      </c>
      <c r="Z4349" s="1" t="s">
        <v>60</v>
      </c>
      <c r="AG4349" s="1" t="s">
        <v>60</v>
      </c>
      <c r="AR4349" s="1" t="s">
        <v>60</v>
      </c>
      <c r="AT4349" s="1" t="s">
        <v>145</v>
      </c>
      <c r="AU4349" s="1" t="s">
        <v>145</v>
      </c>
      <c r="AV4349" s="1" t="s">
        <v>146</v>
      </c>
      <c r="AW4349" s="3" t="str">
        <f t="shared" si="1"/>
        <v>Other</v>
      </c>
      <c r="AX4349" s="3" t="str">
        <f t="array" ref="AX4349">TEXTJOIN(", ", TRUE, IF(X4349:AS4349="Y", X$1:AS$1, IF(X4349:AS4349&lt;&gt;"", X$1:AS$1 &amp; ": " &amp; X4349:AS4349, "")))
</f>
        <v>Fentanyl, Methadone, Any Opioid</v>
      </c>
    </row>
    <row r="4350">
      <c r="A4350" s="2">
        <v>44023.0</v>
      </c>
      <c r="B4350" s="1" t="s">
        <v>50</v>
      </c>
      <c r="C4350" s="1">
        <v>22.0</v>
      </c>
      <c r="D4350" s="1" t="s">
        <v>76</v>
      </c>
      <c r="E4350" s="1" t="s">
        <v>63</v>
      </c>
      <c r="G4350" s="1" t="s">
        <v>474</v>
      </c>
      <c r="H4350" s="1" t="s">
        <v>91</v>
      </c>
      <c r="I4350" s="1" t="s">
        <v>55</v>
      </c>
      <c r="J4350" s="1" t="s">
        <v>474</v>
      </c>
      <c r="K4350" s="1" t="s">
        <v>91</v>
      </c>
      <c r="L4350" s="1" t="s">
        <v>55</v>
      </c>
      <c r="M4350" s="1" t="s">
        <v>177</v>
      </c>
      <c r="N4350" s="1" t="s">
        <v>66</v>
      </c>
      <c r="O4350" s="1" t="s">
        <v>91</v>
      </c>
      <c r="P4350" s="1" t="s">
        <v>91</v>
      </c>
      <c r="Q4350" s="1" t="s">
        <v>55</v>
      </c>
      <c r="R4350" s="1" t="s">
        <v>67</v>
      </c>
      <c r="T4350" s="1" t="s">
        <v>4854</v>
      </c>
      <c r="U4350" s="1" t="s">
        <v>59</v>
      </c>
      <c r="Z4350" s="1" t="s">
        <v>60</v>
      </c>
      <c r="AF4350" s="1" t="s">
        <v>60</v>
      </c>
      <c r="AR4350" s="1" t="s">
        <v>60</v>
      </c>
      <c r="AT4350" s="1" t="s">
        <v>477</v>
      </c>
      <c r="AU4350" s="1" t="s">
        <v>477</v>
      </c>
      <c r="AV4350" s="1" t="s">
        <v>111</v>
      </c>
      <c r="AW4350" s="3" t="str">
        <f t="shared" si="1"/>
        <v>Other</v>
      </c>
      <c r="AX4350" s="3" t="str">
        <f t="array" ref="AX4350">TEXTJOIN(", ", TRUE, IF(X4350:AS4350="Y", X$1:AS$1, IF(X4350:AS4350&lt;&gt;"", X$1:AS$1 &amp; ": " &amp; X4350:AS4350, "")))
</f>
        <v>Fentanyl, Benzodiazepine, Any Opioid</v>
      </c>
    </row>
    <row r="4351">
      <c r="A4351" s="2">
        <v>42805.0</v>
      </c>
      <c r="B4351" s="1" t="s">
        <v>86</v>
      </c>
      <c r="C4351" s="1">
        <v>38.0</v>
      </c>
      <c r="D4351" s="1" t="s">
        <v>76</v>
      </c>
      <c r="E4351" s="1" t="s">
        <v>63</v>
      </c>
      <c r="F4351" s="1" t="s">
        <v>137</v>
      </c>
      <c r="G4351" s="1" t="s">
        <v>64</v>
      </c>
      <c r="H4351" s="1" t="s">
        <v>65</v>
      </c>
      <c r="I4351" s="1" t="s">
        <v>55</v>
      </c>
      <c r="J4351" s="1" t="s">
        <v>64</v>
      </c>
      <c r="K4351" s="1" t="s">
        <v>65</v>
      </c>
      <c r="L4351" s="1" t="s">
        <v>55</v>
      </c>
      <c r="M4351" s="1" t="s">
        <v>56</v>
      </c>
      <c r="N4351" s="1" t="s">
        <v>230</v>
      </c>
      <c r="O4351" s="1" t="s">
        <v>64</v>
      </c>
      <c r="P4351" s="1" t="s">
        <v>65</v>
      </c>
      <c r="Q4351" s="1" t="s">
        <v>55</v>
      </c>
      <c r="R4351" s="1" t="s">
        <v>56</v>
      </c>
      <c r="T4351" s="1" t="s">
        <v>4855</v>
      </c>
      <c r="U4351" s="1" t="s">
        <v>59</v>
      </c>
      <c r="AB4351" s="1" t="s">
        <v>60</v>
      </c>
      <c r="AC4351" s="1" t="s">
        <v>60</v>
      </c>
      <c r="AF4351" s="1" t="s">
        <v>60</v>
      </c>
      <c r="AT4351" s="1" t="s">
        <v>69</v>
      </c>
      <c r="AU4351" s="1" t="s">
        <v>69</v>
      </c>
      <c r="AV4351" s="1" t="s">
        <v>70</v>
      </c>
      <c r="AW4351" s="3" t="str">
        <f t="shared" si="1"/>
        <v>Other</v>
      </c>
      <c r="AX4351" s="3" t="str">
        <f t="array" ref="AX4351">TEXTJOIN(", ", TRUE, IF(X4351:AS4351="Y", X$1:AS$1, IF(X4351:AS4351&lt;&gt;"", X$1:AS$1 &amp; ": " &amp; X4351:AS4351, "")))
</f>
        <v>Oxycodone, Oxymorphone, Benzodiazepine</v>
      </c>
    </row>
    <row r="4352">
      <c r="A4352" s="4">
        <v>41257.0</v>
      </c>
      <c r="B4352" s="1" t="s">
        <v>50</v>
      </c>
      <c r="C4352" s="1">
        <v>36.0</v>
      </c>
      <c r="D4352" s="1" t="s">
        <v>51</v>
      </c>
      <c r="E4352" s="1" t="s">
        <v>63</v>
      </c>
      <c r="G4352" s="1" t="s">
        <v>120</v>
      </c>
      <c r="H4352" s="1" t="s">
        <v>121</v>
      </c>
      <c r="J4352" s="1" t="s">
        <v>120</v>
      </c>
      <c r="L4352" s="1" t="s">
        <v>55</v>
      </c>
      <c r="M4352" s="1" t="s">
        <v>177</v>
      </c>
      <c r="N4352" s="1" t="s">
        <v>148</v>
      </c>
      <c r="O4352" s="1" t="s">
        <v>120</v>
      </c>
      <c r="P4352" s="1" t="s">
        <v>121</v>
      </c>
      <c r="R4352" s="1" t="s">
        <v>44</v>
      </c>
      <c r="S4352" s="1" t="s">
        <v>4856</v>
      </c>
      <c r="T4352" s="1" t="s">
        <v>232</v>
      </c>
      <c r="U4352" s="1" t="s">
        <v>59</v>
      </c>
      <c r="X4352" s="1" t="s">
        <v>60</v>
      </c>
      <c r="AF4352" s="1" t="s">
        <v>60</v>
      </c>
      <c r="AG4352" s="1" t="s">
        <v>60</v>
      </c>
      <c r="AT4352" s="1" t="s">
        <v>236</v>
      </c>
      <c r="AU4352" s="1" t="s">
        <v>236</v>
      </c>
      <c r="AV4352" s="1" t="s">
        <v>123</v>
      </c>
      <c r="AW4352" s="3" t="str">
        <f t="shared" si="1"/>
        <v>Middletown</v>
      </c>
      <c r="AX4352" s="3" t="str">
        <f t="array" ref="AX4352">TEXTJOIN(", ", TRUE, IF(X4352:AS4352="Y", X$1:AS$1, IF(X4352:AS4352&lt;&gt;"", X$1:AS$1 &amp; ": " &amp; X4352:AS4352, "")))
</f>
        <v>Heroin, Benzodiazepine, Methadone</v>
      </c>
    </row>
    <row r="4353">
      <c r="A4353" s="4">
        <v>43814.0</v>
      </c>
      <c r="B4353" s="1" t="s">
        <v>50</v>
      </c>
      <c r="C4353" s="1">
        <v>63.0</v>
      </c>
      <c r="D4353" s="1" t="s">
        <v>76</v>
      </c>
      <c r="E4353" s="1" t="s">
        <v>63</v>
      </c>
      <c r="G4353" s="1" t="s">
        <v>488</v>
      </c>
      <c r="H4353" s="1" t="s">
        <v>91</v>
      </c>
      <c r="I4353" s="1" t="s">
        <v>55</v>
      </c>
      <c r="J4353" s="1" t="s">
        <v>488</v>
      </c>
      <c r="K4353" s="1" t="s">
        <v>91</v>
      </c>
      <c r="L4353" s="1" t="s">
        <v>55</v>
      </c>
      <c r="M4353" s="1" t="s">
        <v>56</v>
      </c>
      <c r="N4353" s="1" t="s">
        <v>66</v>
      </c>
      <c r="O4353" s="1" t="s">
        <v>488</v>
      </c>
      <c r="P4353" s="1" t="s">
        <v>91</v>
      </c>
      <c r="Q4353" s="1" t="s">
        <v>55</v>
      </c>
      <c r="R4353" s="1" t="s">
        <v>56</v>
      </c>
      <c r="T4353" s="1" t="s">
        <v>4857</v>
      </c>
      <c r="U4353" s="1" t="s">
        <v>59</v>
      </c>
      <c r="Y4353" s="1" t="s">
        <v>60</v>
      </c>
      <c r="Z4353" s="1" t="s">
        <v>60</v>
      </c>
      <c r="AD4353" s="1" t="s">
        <v>60</v>
      </c>
      <c r="AR4353" s="1" t="s">
        <v>60</v>
      </c>
      <c r="AT4353" s="1" t="s">
        <v>492</v>
      </c>
      <c r="AU4353" s="1" t="s">
        <v>492</v>
      </c>
      <c r="AV4353" s="1" t="s">
        <v>493</v>
      </c>
      <c r="AW4353" s="3" t="str">
        <f t="shared" si="1"/>
        <v>Other</v>
      </c>
      <c r="AX4353" s="3" t="str">
        <f t="array" ref="AX4353">TEXTJOIN(", ", TRUE, IF(X4353:AS4353="Y", X$1:AS$1, IF(X4353:AS4353&lt;&gt;"", X$1:AS$1 &amp; ": " &amp; X4353:AS4353, "")))
</f>
        <v>Cocaine, Fentanyl, Ethanol, Any Opioid</v>
      </c>
    </row>
    <row r="4354">
      <c r="A4354" s="2">
        <v>44327.0</v>
      </c>
      <c r="B4354" s="1" t="s">
        <v>50</v>
      </c>
      <c r="C4354" s="1">
        <v>32.0</v>
      </c>
      <c r="D4354" s="1" t="s">
        <v>51</v>
      </c>
      <c r="E4354" s="1" t="s">
        <v>63</v>
      </c>
      <c r="F4354" s="1" t="s">
        <v>267</v>
      </c>
      <c r="G4354" s="1" t="s">
        <v>120</v>
      </c>
      <c r="H4354" s="1" t="s">
        <v>121</v>
      </c>
      <c r="I4354" s="1" t="s">
        <v>55</v>
      </c>
      <c r="J4354" s="1" t="s">
        <v>120</v>
      </c>
      <c r="K4354" s="1" t="s">
        <v>121</v>
      </c>
      <c r="L4354" s="1" t="s">
        <v>55</v>
      </c>
      <c r="M4354" s="1" t="s">
        <v>56</v>
      </c>
      <c r="N4354" s="1" t="s">
        <v>119</v>
      </c>
      <c r="O4354" s="1" t="s">
        <v>120</v>
      </c>
      <c r="P4354" s="1" t="s">
        <v>121</v>
      </c>
      <c r="Q4354" s="1" t="s">
        <v>55</v>
      </c>
      <c r="R4354" s="1" t="s">
        <v>56</v>
      </c>
      <c r="T4354" s="1" t="s">
        <v>340</v>
      </c>
      <c r="U4354" s="1" t="s">
        <v>59</v>
      </c>
      <c r="Y4354" s="1" t="s">
        <v>60</v>
      </c>
      <c r="Z4354" s="1" t="s">
        <v>60</v>
      </c>
      <c r="AR4354" s="1" t="s">
        <v>60</v>
      </c>
      <c r="AT4354" s="1" t="s">
        <v>236</v>
      </c>
      <c r="AU4354" s="1" t="s">
        <v>236</v>
      </c>
      <c r="AV4354" s="1" t="s">
        <v>123</v>
      </c>
      <c r="AW4354" s="3" t="str">
        <f t="shared" si="1"/>
        <v>Middletown</v>
      </c>
      <c r="AX4354" s="3" t="str">
        <f t="array" ref="AX4354">TEXTJOIN(", ", TRUE, IF(X4354:AS4354="Y", X$1:AS$1, IF(X4354:AS4354&lt;&gt;"", X$1:AS$1 &amp; ": " &amp; X4354:AS4354, "")))
</f>
        <v>Cocaine, Fentanyl, Any Opioid</v>
      </c>
    </row>
    <row r="4355">
      <c r="A4355" s="2">
        <v>43210.0</v>
      </c>
      <c r="B4355" s="1" t="s">
        <v>50</v>
      </c>
      <c r="C4355" s="1">
        <v>27.0</v>
      </c>
      <c r="D4355" s="1" t="s">
        <v>76</v>
      </c>
      <c r="E4355" s="1" t="s">
        <v>63</v>
      </c>
      <c r="J4355" s="1" t="s">
        <v>185</v>
      </c>
      <c r="K4355" s="1" t="s">
        <v>91</v>
      </c>
      <c r="M4355" s="1" t="s">
        <v>193</v>
      </c>
      <c r="N4355" s="1" t="s">
        <v>136</v>
      </c>
      <c r="O4355" s="1" t="s">
        <v>185</v>
      </c>
      <c r="P4355" s="1" t="s">
        <v>91</v>
      </c>
      <c r="Q4355" s="1" t="s">
        <v>55</v>
      </c>
      <c r="R4355" s="1" t="s">
        <v>67</v>
      </c>
      <c r="T4355" s="1" t="s">
        <v>1704</v>
      </c>
      <c r="U4355" s="1" t="s">
        <v>59</v>
      </c>
      <c r="V4355" s="1" t="s">
        <v>258</v>
      </c>
      <c r="X4355" s="1" t="s">
        <v>60</v>
      </c>
      <c r="Y4355" s="1" t="s">
        <v>60</v>
      </c>
      <c r="AP4355" s="1" t="s">
        <v>60</v>
      </c>
      <c r="AR4355" s="1" t="s">
        <v>60</v>
      </c>
      <c r="AT4355" s="1" t="s">
        <v>62</v>
      </c>
      <c r="AU4355" s="1" t="s">
        <v>188</v>
      </c>
      <c r="AV4355" s="1" t="s">
        <v>189</v>
      </c>
      <c r="AW4355" s="3" t="str">
        <f t="shared" si="1"/>
        <v>Other</v>
      </c>
      <c r="AX4355" s="3" t="str">
        <f t="array" ref="AX4355">TEXTJOIN(", ", TRUE, IF(X4355:AS4355="Y", X$1:AS$1, IF(X4355:AS4355&lt;&gt;"", X$1:AS$1 &amp; ": " &amp; X4355:AS4355, "")))
</f>
        <v>Heroin, Cocaine, Heroin/Morph/Codeine, Any Opioid</v>
      </c>
    </row>
    <row r="4356">
      <c r="A4356" s="2">
        <v>44447.0</v>
      </c>
      <c r="B4356" s="1" t="s">
        <v>50</v>
      </c>
      <c r="C4356" s="1">
        <v>50.0</v>
      </c>
      <c r="D4356" s="1" t="s">
        <v>51</v>
      </c>
      <c r="E4356" s="1" t="s">
        <v>502</v>
      </c>
      <c r="G4356" s="1" t="s">
        <v>103</v>
      </c>
      <c r="H4356" s="1" t="s">
        <v>103</v>
      </c>
      <c r="I4356" s="1" t="s">
        <v>55</v>
      </c>
      <c r="J4356" s="1" t="s">
        <v>103</v>
      </c>
      <c r="K4356" s="1" t="s">
        <v>103</v>
      </c>
      <c r="L4356" s="1" t="s">
        <v>55</v>
      </c>
      <c r="M4356" s="1" t="s">
        <v>333</v>
      </c>
      <c r="N4356" s="1" t="s">
        <v>136</v>
      </c>
      <c r="O4356" s="1" t="s">
        <v>103</v>
      </c>
      <c r="P4356" s="1" t="s">
        <v>103</v>
      </c>
      <c r="Q4356" s="1" t="s">
        <v>55</v>
      </c>
      <c r="R4356" s="1" t="s">
        <v>180</v>
      </c>
      <c r="T4356" s="1" t="s">
        <v>1270</v>
      </c>
      <c r="U4356" s="1" t="s">
        <v>59</v>
      </c>
      <c r="Y4356" s="1" t="s">
        <v>60</v>
      </c>
      <c r="Z4356" s="1" t="s">
        <v>60</v>
      </c>
      <c r="AD4356" s="1" t="s">
        <v>60</v>
      </c>
      <c r="AR4356" s="1" t="s">
        <v>60</v>
      </c>
      <c r="AT4356" s="1" t="s">
        <v>167</v>
      </c>
      <c r="AU4356" s="1" t="s">
        <v>167</v>
      </c>
      <c r="AV4356" s="1" t="s">
        <v>168</v>
      </c>
      <c r="AW4356" s="3" t="str">
        <f t="shared" si="1"/>
        <v>Other</v>
      </c>
      <c r="AX4356" s="3" t="str">
        <f t="array" ref="AX4356">TEXTJOIN(", ", TRUE, IF(X4356:AS4356="Y", X$1:AS$1, IF(X4356:AS4356&lt;&gt;"", X$1:AS$1 &amp; ": " &amp; X4356:AS4356, "")))
</f>
        <v>Cocaine, Fentanyl, Ethanol, Any Opioid</v>
      </c>
    </row>
    <row r="4357">
      <c r="A4357" s="4">
        <v>44178.0</v>
      </c>
      <c r="B4357" s="1" t="s">
        <v>50</v>
      </c>
      <c r="C4357" s="1">
        <v>51.0</v>
      </c>
      <c r="D4357" s="1" t="s">
        <v>51</v>
      </c>
      <c r="E4357" s="1" t="s">
        <v>63</v>
      </c>
      <c r="G4357" s="1" t="s">
        <v>102</v>
      </c>
      <c r="H4357" s="1" t="s">
        <v>103</v>
      </c>
      <c r="I4357" s="1" t="s">
        <v>55</v>
      </c>
      <c r="J4357" s="1" t="s">
        <v>102</v>
      </c>
      <c r="K4357" s="1" t="s">
        <v>103</v>
      </c>
      <c r="L4357" s="1" t="s">
        <v>55</v>
      </c>
      <c r="M4357" s="1" t="s">
        <v>56</v>
      </c>
      <c r="N4357" s="1" t="s">
        <v>136</v>
      </c>
      <c r="O4357" s="1" t="s">
        <v>82</v>
      </c>
      <c r="P4357" s="1" t="s">
        <v>54</v>
      </c>
      <c r="Q4357" s="1" t="s">
        <v>55</v>
      </c>
      <c r="R4357" s="1" t="s">
        <v>67</v>
      </c>
      <c r="T4357" s="1" t="s">
        <v>4858</v>
      </c>
      <c r="U4357" s="1" t="s">
        <v>59</v>
      </c>
      <c r="Z4357" s="1" t="s">
        <v>60</v>
      </c>
      <c r="AA4357" s="1" t="s">
        <v>60</v>
      </c>
      <c r="AD4357" s="1" t="s">
        <v>60</v>
      </c>
      <c r="AR4357" s="1" t="s">
        <v>60</v>
      </c>
      <c r="AT4357" s="1" t="s">
        <v>106</v>
      </c>
      <c r="AU4357" s="1" t="s">
        <v>106</v>
      </c>
      <c r="AV4357" s="1" t="s">
        <v>85</v>
      </c>
      <c r="AW4357" s="3" t="str">
        <f t="shared" si="1"/>
        <v>Other</v>
      </c>
      <c r="AX4357" s="3" t="str">
        <f t="array" ref="AX4357">TEXTJOIN(", ", TRUE, IF(X4357:AS4357="Y", X$1:AS$1, IF(X4357:AS4357&lt;&gt;"", X$1:AS$1 &amp; ": " &amp; X4357:AS4357, "")))
</f>
        <v>Fentanyl, Fentanyl Analogue, Ethanol, Any Opioid</v>
      </c>
    </row>
    <row r="4358">
      <c r="A4358" s="2">
        <v>43739.0</v>
      </c>
      <c r="B4358" s="1" t="s">
        <v>50</v>
      </c>
      <c r="C4358" s="1">
        <v>59.0</v>
      </c>
      <c r="D4358" s="1" t="s">
        <v>51</v>
      </c>
      <c r="E4358" s="1" t="s">
        <v>63</v>
      </c>
      <c r="G4358" s="1" t="s">
        <v>256</v>
      </c>
      <c r="H4358" s="1" t="s">
        <v>103</v>
      </c>
      <c r="I4358" s="1" t="s">
        <v>55</v>
      </c>
      <c r="J4358" s="1" t="s">
        <v>256</v>
      </c>
      <c r="K4358" s="1" t="s">
        <v>103</v>
      </c>
      <c r="L4358" s="1" t="s">
        <v>55</v>
      </c>
      <c r="M4358" s="1" t="s">
        <v>56</v>
      </c>
      <c r="N4358" s="1" t="s">
        <v>136</v>
      </c>
      <c r="O4358" s="1" t="s">
        <v>256</v>
      </c>
      <c r="P4358" s="1" t="s">
        <v>103</v>
      </c>
      <c r="Q4358" s="1" t="s">
        <v>55</v>
      </c>
      <c r="R4358" s="1" t="s">
        <v>56</v>
      </c>
      <c r="T4358" s="1" t="s">
        <v>4859</v>
      </c>
      <c r="U4358" s="1" t="s">
        <v>59</v>
      </c>
      <c r="X4358" s="1" t="s">
        <v>60</v>
      </c>
      <c r="Y4358" s="1" t="s">
        <v>60</v>
      </c>
      <c r="Z4358" s="1" t="s">
        <v>60</v>
      </c>
      <c r="AP4358" s="1" t="s">
        <v>60</v>
      </c>
      <c r="AR4358" s="1" t="s">
        <v>60</v>
      </c>
      <c r="AS4358" s="1" t="s">
        <v>4860</v>
      </c>
      <c r="AT4358" s="1" t="s">
        <v>282</v>
      </c>
      <c r="AU4358" s="1" t="s">
        <v>282</v>
      </c>
      <c r="AV4358" s="1" t="s">
        <v>260</v>
      </c>
      <c r="AW4358" s="3" t="str">
        <f t="shared" si="1"/>
        <v>Other</v>
      </c>
      <c r="AX4358" s="3" t="str">
        <f t="array" ref="AX4358">TEXTJOIN(", ", TRUE, IF(X4358:AS4358="Y", X$1:AS$1, IF(X4358:AS4358&lt;&gt;"", X$1:AS$1 &amp; ": " &amp; X4358:AS4358, "")))
</f>
        <v>Heroin, Cocaine, Fentanyl, Heroin/Morph/Codeine, Any Opioid, Other: Xylazine, bupren</v>
      </c>
    </row>
    <row r="4359">
      <c r="A4359" s="2">
        <v>41481.0</v>
      </c>
      <c r="B4359" s="1" t="s">
        <v>50</v>
      </c>
      <c r="C4359" s="1">
        <v>58.0</v>
      </c>
      <c r="D4359" s="1" t="s">
        <v>76</v>
      </c>
      <c r="E4359" s="1" t="s">
        <v>63</v>
      </c>
      <c r="G4359" s="1" t="s">
        <v>361</v>
      </c>
      <c r="H4359" s="1" t="s">
        <v>65</v>
      </c>
      <c r="J4359" s="1" t="s">
        <v>361</v>
      </c>
      <c r="L4359" s="1" t="s">
        <v>55</v>
      </c>
      <c r="M4359" s="1" t="s">
        <v>56</v>
      </c>
      <c r="N4359" s="1" t="s">
        <v>104</v>
      </c>
      <c r="O4359" s="1" t="s">
        <v>361</v>
      </c>
      <c r="P4359" s="1" t="s">
        <v>65</v>
      </c>
      <c r="R4359" s="1" t="s">
        <v>56</v>
      </c>
      <c r="T4359" s="1" t="s">
        <v>4861</v>
      </c>
      <c r="U4359" s="1" t="s">
        <v>59</v>
      </c>
      <c r="AT4359" s="1" t="s">
        <v>363</v>
      </c>
      <c r="AU4359" s="1" t="s">
        <v>363</v>
      </c>
      <c r="AV4359" s="1" t="s">
        <v>1023</v>
      </c>
      <c r="AW4359" s="3" t="str">
        <f t="shared" si="1"/>
        <v>Other</v>
      </c>
      <c r="AX4359" s="3" t="str">
        <f t="array" ref="AX4359">TEXTJOIN(", ", TRUE, IF(X4359:AS4359="Y", X$1:AS$1, IF(X4359:AS4359&lt;&gt;"", X$1:AS$1 &amp; ": " &amp; X4359:AS4359, "")))
</f>
        <v/>
      </c>
    </row>
    <row r="4360">
      <c r="A4360" s="4">
        <v>44148.0</v>
      </c>
      <c r="B4360" s="1" t="s">
        <v>50</v>
      </c>
      <c r="C4360" s="1">
        <v>61.0</v>
      </c>
      <c r="D4360" s="1" t="s">
        <v>51</v>
      </c>
      <c r="E4360" s="1" t="s">
        <v>63</v>
      </c>
      <c r="G4360" s="1" t="s">
        <v>263</v>
      </c>
      <c r="H4360" s="1" t="s">
        <v>263</v>
      </c>
      <c r="I4360" s="1" t="s">
        <v>55</v>
      </c>
      <c r="J4360" s="1" t="s">
        <v>263</v>
      </c>
      <c r="K4360" s="1" t="s">
        <v>263</v>
      </c>
      <c r="L4360" s="1" t="s">
        <v>55</v>
      </c>
      <c r="M4360" s="1" t="s">
        <v>56</v>
      </c>
      <c r="N4360" s="1" t="s">
        <v>136</v>
      </c>
      <c r="O4360" s="1" t="s">
        <v>263</v>
      </c>
      <c r="P4360" s="1" t="s">
        <v>263</v>
      </c>
      <c r="Q4360" s="1" t="s">
        <v>55</v>
      </c>
      <c r="R4360" s="1" t="s">
        <v>56</v>
      </c>
      <c r="T4360" s="1" t="s">
        <v>1236</v>
      </c>
      <c r="U4360" s="1" t="s">
        <v>59</v>
      </c>
      <c r="Z4360" s="1" t="s">
        <v>60</v>
      </c>
      <c r="AF4360" s="1" t="s">
        <v>60</v>
      </c>
      <c r="AR4360" s="1" t="s">
        <v>60</v>
      </c>
      <c r="AT4360" s="1" t="s">
        <v>387</v>
      </c>
      <c r="AU4360" s="1" t="s">
        <v>387</v>
      </c>
      <c r="AV4360" s="1" t="s">
        <v>289</v>
      </c>
      <c r="AW4360" s="3" t="str">
        <f t="shared" si="1"/>
        <v>Other</v>
      </c>
      <c r="AX4360" s="3" t="str">
        <f t="array" ref="AX4360">TEXTJOIN(", ", TRUE, IF(X4360:AS4360="Y", X$1:AS$1, IF(X4360:AS4360&lt;&gt;"", X$1:AS$1 &amp; ": " &amp; X4360:AS4360, "")))
</f>
        <v>Fentanyl, Benzodiazepine, Any Opioid</v>
      </c>
    </row>
    <row r="4361">
      <c r="A4361" s="2">
        <v>42777.0</v>
      </c>
      <c r="B4361" s="1" t="s">
        <v>86</v>
      </c>
      <c r="C4361" s="1">
        <v>57.0</v>
      </c>
      <c r="D4361" s="1" t="s">
        <v>51</v>
      </c>
      <c r="E4361" s="1" t="s">
        <v>63</v>
      </c>
      <c r="G4361" s="1" t="s">
        <v>211</v>
      </c>
      <c r="H4361" s="1" t="s">
        <v>91</v>
      </c>
      <c r="I4361" s="1" t="s">
        <v>55</v>
      </c>
      <c r="J4361" s="1" t="s">
        <v>211</v>
      </c>
      <c r="K4361" s="1" t="s">
        <v>91</v>
      </c>
      <c r="L4361" s="1" t="s">
        <v>55</v>
      </c>
      <c r="M4361" s="1" t="s">
        <v>56</v>
      </c>
      <c r="N4361" s="1" t="s">
        <v>119</v>
      </c>
      <c r="O4361" s="1" t="s">
        <v>211</v>
      </c>
      <c r="P4361" s="1" t="s">
        <v>91</v>
      </c>
      <c r="Q4361" s="1" t="s">
        <v>55</v>
      </c>
      <c r="R4361" s="1" t="s">
        <v>56</v>
      </c>
      <c r="T4361" s="1" t="s">
        <v>4862</v>
      </c>
      <c r="U4361" s="1" t="s">
        <v>59</v>
      </c>
      <c r="X4361" s="1" t="s">
        <v>60</v>
      </c>
      <c r="Z4361" s="1" t="s">
        <v>60</v>
      </c>
      <c r="AB4361" s="1" t="s">
        <v>60</v>
      </c>
      <c r="AD4361" s="1" t="s">
        <v>60</v>
      </c>
      <c r="AK4361" s="1" t="s">
        <v>60</v>
      </c>
      <c r="AT4361" s="1" t="s">
        <v>214</v>
      </c>
      <c r="AU4361" s="1" t="s">
        <v>214</v>
      </c>
      <c r="AV4361" s="1" t="s">
        <v>215</v>
      </c>
      <c r="AW4361" s="3" t="str">
        <f t="shared" si="1"/>
        <v>Other</v>
      </c>
      <c r="AX4361" s="3" t="str">
        <f t="array" ref="AX4361">TEXTJOIN(", ", TRUE, IF(X4361:AS4361="Y", X$1:AS$1, IF(X4361:AS4361&lt;&gt;"", X$1:AS$1 &amp; ": " &amp; X4361:AS4361, "")))
</f>
        <v>Heroin, Fentanyl, Oxycodone, Ethanol, Hydromorphone</v>
      </c>
    </row>
    <row r="4362">
      <c r="A4362" s="2">
        <v>41097.0</v>
      </c>
      <c r="B4362" s="1" t="s">
        <v>50</v>
      </c>
      <c r="C4362" s="1">
        <v>50.0</v>
      </c>
      <c r="D4362" s="1" t="s">
        <v>76</v>
      </c>
      <c r="E4362" s="1" t="s">
        <v>52</v>
      </c>
      <c r="G4362" s="1" t="s">
        <v>82</v>
      </c>
      <c r="H4362" s="1" t="s">
        <v>54</v>
      </c>
      <c r="J4362" s="1" t="s">
        <v>82</v>
      </c>
      <c r="L4362" s="1" t="s">
        <v>55</v>
      </c>
      <c r="M4362" s="1" t="s">
        <v>44</v>
      </c>
      <c r="N4362" s="1" t="s">
        <v>66</v>
      </c>
      <c r="O4362" s="1" t="s">
        <v>82</v>
      </c>
      <c r="P4362" s="1" t="s">
        <v>54</v>
      </c>
      <c r="R4362" s="1" t="s">
        <v>56</v>
      </c>
      <c r="S4362" s="1" t="s">
        <v>1262</v>
      </c>
      <c r="T4362" s="1" t="s">
        <v>58</v>
      </c>
      <c r="U4362" s="1" t="s">
        <v>59</v>
      </c>
      <c r="Y4362" s="1" t="s">
        <v>60</v>
      </c>
      <c r="AT4362" s="1" t="s">
        <v>329</v>
      </c>
      <c r="AU4362" s="1" t="s">
        <v>329</v>
      </c>
      <c r="AV4362" s="1" t="s">
        <v>85</v>
      </c>
      <c r="AW4362" s="3" t="str">
        <f t="shared" si="1"/>
        <v>Other</v>
      </c>
      <c r="AX4362" s="3" t="str">
        <f t="array" ref="AX4362">TEXTJOIN(", ", TRUE, IF(X4362:AS4362="Y", X$1:AS$1, IF(X4362:AS4362&lt;&gt;"", X$1:AS$1 &amp; ": " &amp; X4362:AS4362, "")))
</f>
        <v>Cocaine</v>
      </c>
    </row>
    <row r="4363">
      <c r="A4363" s="2">
        <v>41076.0</v>
      </c>
      <c r="B4363" s="1" t="s">
        <v>50</v>
      </c>
      <c r="C4363" s="1">
        <v>50.0</v>
      </c>
      <c r="D4363" s="1" t="s">
        <v>51</v>
      </c>
      <c r="E4363" s="1" t="s">
        <v>63</v>
      </c>
      <c r="F4363" s="1" t="s">
        <v>137</v>
      </c>
      <c r="G4363" s="1" t="s">
        <v>102</v>
      </c>
      <c r="H4363" s="1" t="s">
        <v>103</v>
      </c>
      <c r="J4363" s="1" t="s">
        <v>53</v>
      </c>
      <c r="L4363" s="1" t="s">
        <v>55</v>
      </c>
      <c r="M4363" s="1" t="s">
        <v>1624</v>
      </c>
      <c r="N4363" s="1" t="s">
        <v>66</v>
      </c>
      <c r="O4363" s="1" t="s">
        <v>53</v>
      </c>
      <c r="P4363" s="1" t="s">
        <v>54</v>
      </c>
      <c r="R4363" s="1" t="s">
        <v>44</v>
      </c>
      <c r="S4363" s="1" t="s">
        <v>4863</v>
      </c>
      <c r="T4363" s="1" t="s">
        <v>703</v>
      </c>
      <c r="U4363" s="1" t="s">
        <v>59</v>
      </c>
      <c r="X4363" s="1" t="s">
        <v>60</v>
      </c>
      <c r="Y4363" s="1" t="s">
        <v>60</v>
      </c>
      <c r="AT4363" s="1" t="s">
        <v>106</v>
      </c>
      <c r="AU4363" s="1" t="s">
        <v>61</v>
      </c>
      <c r="AV4363" s="1" t="s">
        <v>294</v>
      </c>
      <c r="AW4363" s="3" t="str">
        <f t="shared" si="1"/>
        <v>Other</v>
      </c>
      <c r="AX4363" s="3" t="str">
        <f t="array" ref="AX4363">TEXTJOIN(", ", TRUE, IF(X4363:AS4363="Y", X$1:AS$1, IF(X4363:AS4363&lt;&gt;"", X$1:AS$1 &amp; ": " &amp; X4363:AS4363, "")))
</f>
        <v>Heroin, Cocaine</v>
      </c>
    </row>
    <row r="4364">
      <c r="A4364" s="2">
        <v>43632.0</v>
      </c>
      <c r="B4364" s="1" t="s">
        <v>50</v>
      </c>
      <c r="C4364" s="1">
        <v>32.0</v>
      </c>
      <c r="D4364" s="1" t="s">
        <v>51</v>
      </c>
      <c r="E4364" s="1" t="s">
        <v>63</v>
      </c>
      <c r="G4364" s="1" t="s">
        <v>103</v>
      </c>
      <c r="H4364" s="1" t="s">
        <v>103</v>
      </c>
      <c r="I4364" s="1" t="s">
        <v>55</v>
      </c>
      <c r="J4364" s="1" t="s">
        <v>103</v>
      </c>
      <c r="K4364" s="1" t="s">
        <v>103</v>
      </c>
      <c r="L4364" s="1" t="s">
        <v>55</v>
      </c>
      <c r="M4364" s="1" t="s">
        <v>56</v>
      </c>
      <c r="N4364" s="1" t="s">
        <v>66</v>
      </c>
      <c r="O4364" s="1" t="s">
        <v>103</v>
      </c>
      <c r="P4364" s="1" t="s">
        <v>103</v>
      </c>
      <c r="Q4364" s="1" t="s">
        <v>55</v>
      </c>
      <c r="R4364" s="1" t="s">
        <v>56</v>
      </c>
      <c r="T4364" s="1" t="s">
        <v>2738</v>
      </c>
      <c r="U4364" s="1" t="s">
        <v>59</v>
      </c>
      <c r="X4364" s="1" t="s">
        <v>60</v>
      </c>
      <c r="Y4364" s="1" t="s">
        <v>60</v>
      </c>
      <c r="Z4364" s="1" t="s">
        <v>60</v>
      </c>
      <c r="AP4364" s="1" t="s">
        <v>60</v>
      </c>
      <c r="AR4364" s="1" t="s">
        <v>60</v>
      </c>
      <c r="AT4364" s="1" t="s">
        <v>167</v>
      </c>
      <c r="AU4364" s="1" t="s">
        <v>167</v>
      </c>
      <c r="AV4364" s="1" t="s">
        <v>168</v>
      </c>
      <c r="AW4364" s="3" t="str">
        <f t="shared" si="1"/>
        <v>Other</v>
      </c>
      <c r="AX4364" s="3" t="str">
        <f t="array" ref="AX4364">TEXTJOIN(", ", TRUE, IF(X4364:AS4364="Y", X$1:AS$1, IF(X4364:AS4364&lt;&gt;"", X$1:AS$1 &amp; ": " &amp; X4364:AS4364, "")))
</f>
        <v>Heroin, Cocaine, Fentanyl, Heroin/Morph/Codeine, Any Opioid</v>
      </c>
    </row>
    <row r="4365">
      <c r="A4365" s="2">
        <v>43354.0</v>
      </c>
      <c r="B4365" s="1" t="s">
        <v>50</v>
      </c>
      <c r="C4365" s="1">
        <v>41.0</v>
      </c>
      <c r="D4365" s="1" t="s">
        <v>51</v>
      </c>
      <c r="E4365" s="1" t="s">
        <v>63</v>
      </c>
      <c r="G4365" s="1" t="s">
        <v>255</v>
      </c>
      <c r="H4365" s="1" t="s">
        <v>103</v>
      </c>
      <c r="I4365" s="1" t="s">
        <v>55</v>
      </c>
      <c r="J4365" s="1" t="s">
        <v>255</v>
      </c>
      <c r="K4365" s="1" t="s">
        <v>103</v>
      </c>
      <c r="M4365" s="1" t="s">
        <v>56</v>
      </c>
      <c r="N4365" s="1" t="s">
        <v>136</v>
      </c>
      <c r="O4365" s="1" t="s">
        <v>255</v>
      </c>
      <c r="P4365" s="1" t="s">
        <v>103</v>
      </c>
      <c r="Q4365" s="1" t="s">
        <v>55</v>
      </c>
      <c r="R4365" s="1" t="s">
        <v>56</v>
      </c>
      <c r="T4365" s="1" t="s">
        <v>4864</v>
      </c>
      <c r="U4365" s="1" t="s">
        <v>59</v>
      </c>
      <c r="X4365" s="1" t="s">
        <v>60</v>
      </c>
      <c r="Z4365" s="1" t="s">
        <v>60</v>
      </c>
      <c r="AA4365" s="1" t="s">
        <v>60</v>
      </c>
      <c r="AF4365" s="1" t="s">
        <v>60</v>
      </c>
      <c r="AP4365" s="1" t="s">
        <v>60</v>
      </c>
      <c r="AR4365" s="1" t="s">
        <v>60</v>
      </c>
      <c r="AT4365" s="1" t="s">
        <v>259</v>
      </c>
      <c r="AU4365" s="1" t="s">
        <v>259</v>
      </c>
      <c r="AV4365" s="1" t="s">
        <v>520</v>
      </c>
      <c r="AW4365" s="3" t="str">
        <f t="shared" si="1"/>
        <v>Other</v>
      </c>
      <c r="AX4365" s="3" t="str">
        <f t="array" ref="AX4365">TEXTJOIN(", ", TRUE, IF(X4365:AS4365="Y", X$1:AS$1, IF(X4365:AS4365&lt;&gt;"", X$1:AS$1 &amp; ": " &amp; X4365:AS4365, "")))
</f>
        <v>Heroin, Fentanyl, Fentanyl Analogue, Benzodiazepine, Heroin/Morph/Codeine, Any Opioid</v>
      </c>
    </row>
    <row r="4366">
      <c r="A4366" s="2">
        <v>44501.0</v>
      </c>
      <c r="B4366" s="1" t="s">
        <v>50</v>
      </c>
      <c r="C4366" s="1">
        <v>30.0</v>
      </c>
      <c r="D4366" s="1" t="s">
        <v>76</v>
      </c>
      <c r="E4366" s="1" t="s">
        <v>63</v>
      </c>
      <c r="G4366" s="1" t="s">
        <v>222</v>
      </c>
      <c r="H4366" s="1" t="s">
        <v>103</v>
      </c>
      <c r="I4366" s="1" t="s">
        <v>55</v>
      </c>
      <c r="J4366" s="1" t="s">
        <v>222</v>
      </c>
      <c r="K4366" s="1" t="s">
        <v>103</v>
      </c>
      <c r="L4366" s="1" t="s">
        <v>55</v>
      </c>
      <c r="M4366" s="1" t="s">
        <v>743</v>
      </c>
      <c r="N4366" s="1" t="s">
        <v>136</v>
      </c>
      <c r="O4366" s="1" t="s">
        <v>222</v>
      </c>
      <c r="P4366" s="1" t="s">
        <v>103</v>
      </c>
      <c r="Q4366" s="1" t="s">
        <v>55</v>
      </c>
      <c r="R4366" s="1" t="s">
        <v>56</v>
      </c>
      <c r="T4366" s="1" t="s">
        <v>4865</v>
      </c>
      <c r="U4366" s="1" t="s">
        <v>59</v>
      </c>
      <c r="V4366" s="1" t="s">
        <v>258</v>
      </c>
      <c r="Y4366" s="1" t="s">
        <v>60</v>
      </c>
      <c r="Z4366" s="1" t="s">
        <v>60</v>
      </c>
      <c r="AR4366" s="1" t="s">
        <v>60</v>
      </c>
      <c r="AT4366" s="1" t="s">
        <v>224</v>
      </c>
      <c r="AU4366" s="1" t="s">
        <v>224</v>
      </c>
      <c r="AV4366" s="1" t="s">
        <v>225</v>
      </c>
      <c r="AW4366" s="3" t="str">
        <f t="shared" si="1"/>
        <v>Other</v>
      </c>
      <c r="AX4366" s="3" t="str">
        <f t="array" ref="AX4366">TEXTJOIN(", ", TRUE, IF(X4366:AS4366="Y", X$1:AS$1, IF(X4366:AS4366&lt;&gt;"", X$1:AS$1 &amp; ": " &amp; X4366:AS4366, "")))
</f>
        <v>Cocaine, Fentanyl, Any Opioid</v>
      </c>
    </row>
    <row r="4367">
      <c r="A4367" s="2">
        <v>43882.0</v>
      </c>
      <c r="B4367" s="1" t="s">
        <v>50</v>
      </c>
      <c r="C4367" s="1">
        <v>34.0</v>
      </c>
      <c r="D4367" s="1" t="s">
        <v>51</v>
      </c>
      <c r="E4367" s="1" t="s">
        <v>63</v>
      </c>
      <c r="G4367" s="1" t="s">
        <v>549</v>
      </c>
      <c r="H4367" s="1" t="s">
        <v>299</v>
      </c>
      <c r="I4367" s="1" t="s">
        <v>55</v>
      </c>
      <c r="J4367" s="1" t="s">
        <v>549</v>
      </c>
      <c r="K4367" s="1" t="s">
        <v>299</v>
      </c>
      <c r="L4367" s="1" t="s">
        <v>55</v>
      </c>
      <c r="M4367" s="1" t="s">
        <v>56</v>
      </c>
      <c r="N4367" s="1" t="s">
        <v>136</v>
      </c>
      <c r="O4367" s="1" t="s">
        <v>143</v>
      </c>
      <c r="P4367" s="1" t="s">
        <v>91</v>
      </c>
      <c r="Q4367" s="1" t="s">
        <v>55</v>
      </c>
      <c r="R4367" s="1" t="s">
        <v>67</v>
      </c>
      <c r="T4367" s="1" t="s">
        <v>1647</v>
      </c>
      <c r="U4367" s="1" t="s">
        <v>59</v>
      </c>
      <c r="Z4367" s="1" t="s">
        <v>60</v>
      </c>
      <c r="AM4367" s="1" t="s">
        <v>60</v>
      </c>
      <c r="AR4367" s="1" t="s">
        <v>60</v>
      </c>
      <c r="AT4367" s="1" t="s">
        <v>551</v>
      </c>
      <c r="AU4367" s="1" t="s">
        <v>551</v>
      </c>
      <c r="AV4367" s="1" t="s">
        <v>146</v>
      </c>
      <c r="AW4367" s="3" t="str">
        <f t="shared" si="1"/>
        <v>Other</v>
      </c>
      <c r="AX4367" s="3" t="str">
        <f t="array" ref="AX4367">TEXTJOIN(", ", TRUE, IF(X4367:AS4367="Y", X$1:AS$1, IF(X4367:AS4367&lt;&gt;"", X$1:AS$1 &amp; ": " &amp; X4367:AS4367, "")))
</f>
        <v>Fentanyl, Xylazine, Any Opioid</v>
      </c>
    </row>
    <row r="4368">
      <c r="A4368" s="2">
        <v>42559.0</v>
      </c>
      <c r="B4368" s="1" t="s">
        <v>50</v>
      </c>
      <c r="C4368" s="1">
        <v>47.0</v>
      </c>
      <c r="D4368" s="1" t="s">
        <v>51</v>
      </c>
      <c r="E4368" s="1" t="s">
        <v>63</v>
      </c>
      <c r="G4368" s="1" t="s">
        <v>103</v>
      </c>
      <c r="H4368" s="1" t="s">
        <v>103</v>
      </c>
      <c r="I4368" s="1" t="s">
        <v>55</v>
      </c>
      <c r="J4368" s="1" t="s">
        <v>103</v>
      </c>
      <c r="M4368" s="1" t="s">
        <v>56</v>
      </c>
      <c r="N4368" s="1" t="s">
        <v>136</v>
      </c>
      <c r="O4368" s="1" t="s">
        <v>103</v>
      </c>
      <c r="R4368" s="1" t="s">
        <v>56</v>
      </c>
      <c r="T4368" s="1" t="s">
        <v>109</v>
      </c>
      <c r="U4368" s="1" t="s">
        <v>59</v>
      </c>
      <c r="Y4368" s="1" t="s">
        <v>60</v>
      </c>
      <c r="AT4368" s="1" t="s">
        <v>167</v>
      </c>
      <c r="AU4368" s="1" t="s">
        <v>167</v>
      </c>
      <c r="AV4368" s="1" t="s">
        <v>168</v>
      </c>
      <c r="AW4368" s="3" t="str">
        <f t="shared" si="1"/>
        <v>Other</v>
      </c>
      <c r="AX4368" s="3" t="str">
        <f t="array" ref="AX4368">TEXTJOIN(", ", TRUE, IF(X4368:AS4368="Y", X$1:AS$1, IF(X4368:AS4368&lt;&gt;"", X$1:AS$1 &amp; ": " &amp; X4368:AS4368, "")))
</f>
        <v>Cocaine</v>
      </c>
    </row>
    <row r="4369">
      <c r="A4369" s="2">
        <v>42966.0</v>
      </c>
      <c r="B4369" s="1" t="s">
        <v>86</v>
      </c>
      <c r="C4369" s="1">
        <v>33.0</v>
      </c>
      <c r="D4369" s="1" t="s">
        <v>51</v>
      </c>
      <c r="E4369" s="1" t="s">
        <v>63</v>
      </c>
      <c r="G4369" s="1" t="s">
        <v>1041</v>
      </c>
      <c r="H4369" s="1" t="s">
        <v>103</v>
      </c>
      <c r="I4369" s="1" t="s">
        <v>55</v>
      </c>
      <c r="J4369" s="1" t="s">
        <v>143</v>
      </c>
      <c r="K4369" s="1" t="s">
        <v>91</v>
      </c>
      <c r="L4369" s="1" t="s">
        <v>55</v>
      </c>
      <c r="M4369" s="1" t="s">
        <v>56</v>
      </c>
      <c r="N4369" s="1" t="s">
        <v>104</v>
      </c>
      <c r="O4369" s="1" t="s">
        <v>143</v>
      </c>
      <c r="P4369" s="1" t="s">
        <v>91</v>
      </c>
      <c r="Q4369" s="1" t="s">
        <v>55</v>
      </c>
      <c r="R4369" s="1" t="s">
        <v>44</v>
      </c>
      <c r="S4369" s="1" t="s">
        <v>4055</v>
      </c>
      <c r="T4369" s="1" t="s">
        <v>4866</v>
      </c>
      <c r="U4369" s="1" t="s">
        <v>59</v>
      </c>
      <c r="AF4369" s="1" t="s">
        <v>60</v>
      </c>
      <c r="AS4369" s="1" t="s">
        <v>1802</v>
      </c>
      <c r="AT4369" s="1" t="s">
        <v>1043</v>
      </c>
      <c r="AU4369" s="1" t="s">
        <v>145</v>
      </c>
      <c r="AV4369" s="1" t="s">
        <v>146</v>
      </c>
      <c r="AW4369" s="3" t="str">
        <f t="shared" si="1"/>
        <v>Other</v>
      </c>
      <c r="AX4369" s="3" t="str">
        <f t="array" ref="AX4369">TEXTJOIN(", ", TRUE, IF(X4369:AS4369="Y", X$1:AS$1, IF(X4369:AS4369&lt;&gt;"", X$1:AS$1 &amp; ": " &amp; X4369:AS4369, "")))
</f>
        <v>Benzodiazepine, Other: Buprenor</v>
      </c>
    </row>
    <row r="4370">
      <c r="A4370" s="4">
        <v>42321.0</v>
      </c>
      <c r="B4370" s="1" t="s">
        <v>86</v>
      </c>
      <c r="C4370" s="1">
        <v>42.0</v>
      </c>
      <c r="D4370" s="1" t="s">
        <v>51</v>
      </c>
      <c r="E4370" s="1" t="s">
        <v>63</v>
      </c>
      <c r="G4370" s="1" t="s">
        <v>549</v>
      </c>
      <c r="H4370" s="1" t="s">
        <v>299</v>
      </c>
      <c r="I4370" s="1" t="s">
        <v>55</v>
      </c>
      <c r="J4370" s="1" t="s">
        <v>549</v>
      </c>
      <c r="M4370" s="1" t="s">
        <v>56</v>
      </c>
      <c r="O4370" s="1" t="s">
        <v>91</v>
      </c>
      <c r="P4370" s="1" t="s">
        <v>91</v>
      </c>
      <c r="Q4370" s="1" t="s">
        <v>55</v>
      </c>
      <c r="T4370" s="1" t="s">
        <v>4867</v>
      </c>
      <c r="U4370" s="1" t="s">
        <v>59</v>
      </c>
      <c r="Y4370" s="1" t="s">
        <v>60</v>
      </c>
      <c r="Z4370" s="1" t="s">
        <v>60</v>
      </c>
      <c r="AR4370" s="1" t="s">
        <v>60</v>
      </c>
      <c r="AT4370" s="1" t="s">
        <v>551</v>
      </c>
      <c r="AU4370" s="1" t="s">
        <v>551</v>
      </c>
      <c r="AV4370" s="1" t="s">
        <v>111</v>
      </c>
      <c r="AW4370" s="3" t="str">
        <f t="shared" si="1"/>
        <v>Other</v>
      </c>
      <c r="AX4370" s="3" t="str">
        <f t="array" ref="AX4370">TEXTJOIN(", ", TRUE, IF(X4370:AS4370="Y", X$1:AS$1, IF(X4370:AS4370&lt;&gt;"", X$1:AS$1 &amp; ": " &amp; X4370:AS4370, "")))
</f>
        <v>Cocaine, Fentanyl, Any Opioid</v>
      </c>
    </row>
    <row r="4371">
      <c r="A4371" s="2">
        <v>41849.0</v>
      </c>
      <c r="B4371" s="1" t="s">
        <v>50</v>
      </c>
      <c r="C4371" s="1">
        <v>50.0</v>
      </c>
      <c r="D4371" s="1" t="s">
        <v>51</v>
      </c>
      <c r="E4371" s="1" t="s">
        <v>63</v>
      </c>
      <c r="G4371" s="1" t="s">
        <v>322</v>
      </c>
      <c r="J4371" s="1" t="s">
        <v>322</v>
      </c>
      <c r="L4371" s="1" t="s">
        <v>55</v>
      </c>
      <c r="M4371" s="1" t="s">
        <v>56</v>
      </c>
      <c r="N4371" s="1" t="s">
        <v>104</v>
      </c>
      <c r="O4371" s="1" t="s">
        <v>185</v>
      </c>
      <c r="P4371" s="1" t="s">
        <v>91</v>
      </c>
      <c r="R4371" s="1" t="s">
        <v>67</v>
      </c>
      <c r="T4371" s="1" t="s">
        <v>741</v>
      </c>
      <c r="U4371" s="1" t="s">
        <v>59</v>
      </c>
      <c r="AB4371" s="1" t="s">
        <v>60</v>
      </c>
      <c r="AT4371" s="1" t="s">
        <v>324</v>
      </c>
      <c r="AU4371" s="1" t="s">
        <v>324</v>
      </c>
      <c r="AV4371" s="1" t="s">
        <v>189</v>
      </c>
      <c r="AW4371" s="3" t="str">
        <f t="shared" si="1"/>
        <v>Other</v>
      </c>
      <c r="AX4371" s="3" t="str">
        <f t="array" ref="AX4371">TEXTJOIN(", ", TRUE, IF(X4371:AS4371="Y", X$1:AS$1, IF(X4371:AS4371&lt;&gt;"", X$1:AS$1 &amp; ": " &amp; X4371:AS4371, "")))
</f>
        <v>Oxycodone</v>
      </c>
    </row>
    <row r="4372">
      <c r="A4372" s="4">
        <v>44186.0</v>
      </c>
      <c r="B4372" s="1" t="s">
        <v>50</v>
      </c>
      <c r="C4372" s="1">
        <v>40.0</v>
      </c>
      <c r="D4372" s="1" t="s">
        <v>76</v>
      </c>
      <c r="E4372" s="1" t="s">
        <v>63</v>
      </c>
      <c r="G4372" s="1" t="s">
        <v>290</v>
      </c>
      <c r="H4372" s="1" t="s">
        <v>91</v>
      </c>
      <c r="I4372" s="1" t="s">
        <v>55</v>
      </c>
      <c r="J4372" s="1" t="s">
        <v>2143</v>
      </c>
      <c r="K4372" s="1" t="s">
        <v>54</v>
      </c>
      <c r="L4372" s="1" t="s">
        <v>55</v>
      </c>
      <c r="M4372" s="1" t="s">
        <v>728</v>
      </c>
      <c r="N4372" s="1" t="s">
        <v>136</v>
      </c>
      <c r="O4372" s="1" t="s">
        <v>2143</v>
      </c>
      <c r="P4372" s="1" t="s">
        <v>54</v>
      </c>
      <c r="Q4372" s="1" t="s">
        <v>55</v>
      </c>
      <c r="R4372" s="1" t="s">
        <v>44</v>
      </c>
      <c r="T4372" s="1" t="s">
        <v>4868</v>
      </c>
      <c r="U4372" s="1" t="s">
        <v>59</v>
      </c>
      <c r="Z4372" s="1" t="s">
        <v>60</v>
      </c>
      <c r="AF4372" s="1" t="s">
        <v>60</v>
      </c>
      <c r="AR4372" s="1" t="s">
        <v>60</v>
      </c>
      <c r="AT4372" s="1" t="s">
        <v>292</v>
      </c>
      <c r="AU4372" s="1" t="s">
        <v>2144</v>
      </c>
      <c r="AV4372" s="1" t="s">
        <v>2145</v>
      </c>
      <c r="AW4372" s="3" t="str">
        <f t="shared" si="1"/>
        <v>Other</v>
      </c>
      <c r="AX4372" s="3" t="str">
        <f t="array" ref="AX4372">TEXTJOIN(", ", TRUE, IF(X4372:AS4372="Y", X$1:AS$1, IF(X4372:AS4372&lt;&gt;"", X$1:AS$1 &amp; ": " &amp; X4372:AS4372, "")))
</f>
        <v>Fentanyl, Benzodiazepine, Any Opioid</v>
      </c>
    </row>
    <row r="4373">
      <c r="A4373" s="2">
        <v>43193.0</v>
      </c>
      <c r="B4373" s="1" t="s">
        <v>50</v>
      </c>
      <c r="C4373" s="1">
        <v>67.0</v>
      </c>
      <c r="D4373" s="1" t="s">
        <v>51</v>
      </c>
      <c r="E4373" s="1" t="s">
        <v>63</v>
      </c>
      <c r="G4373" s="1" t="s">
        <v>256</v>
      </c>
      <c r="H4373" s="1" t="s">
        <v>103</v>
      </c>
      <c r="I4373" s="1" t="s">
        <v>55</v>
      </c>
      <c r="J4373" s="1" t="s">
        <v>117</v>
      </c>
      <c r="M4373" s="1" t="s">
        <v>118</v>
      </c>
      <c r="N4373" s="1" t="s">
        <v>136</v>
      </c>
      <c r="O4373" s="1" t="s">
        <v>256</v>
      </c>
      <c r="P4373" s="1" t="s">
        <v>103</v>
      </c>
      <c r="Q4373" s="1" t="s">
        <v>55</v>
      </c>
      <c r="R4373" s="1" t="s">
        <v>56</v>
      </c>
      <c r="T4373" s="1" t="s">
        <v>4869</v>
      </c>
      <c r="U4373" s="1" t="s">
        <v>59</v>
      </c>
      <c r="V4373" s="1" t="s">
        <v>4870</v>
      </c>
      <c r="X4373" s="1" t="s">
        <v>60</v>
      </c>
      <c r="AG4373" s="1" t="s">
        <v>60</v>
      </c>
      <c r="AP4373" s="1" t="s">
        <v>60</v>
      </c>
      <c r="AR4373" s="1" t="s">
        <v>60</v>
      </c>
      <c r="AT4373" s="1" t="s">
        <v>282</v>
      </c>
      <c r="AV4373" s="1" t="s">
        <v>260</v>
      </c>
      <c r="AW4373" s="3" t="str">
        <f t="shared" si="1"/>
        <v>Other</v>
      </c>
      <c r="AX4373" s="3" t="str">
        <f t="array" ref="AX4373">TEXTJOIN(", ", TRUE, IF(X4373:AS4373="Y", X$1:AS$1, IF(X4373:AS4373&lt;&gt;"", X$1:AS$1 &amp; ": " &amp; X4373:AS4373, "")))
</f>
        <v>Heroin, Methadone, Heroin/Morph/Codeine, Any Opioid</v>
      </c>
    </row>
    <row r="4374">
      <c r="A4374" s="2">
        <v>42849.0</v>
      </c>
      <c r="B4374" s="1" t="s">
        <v>86</v>
      </c>
      <c r="C4374" s="1">
        <v>42.0</v>
      </c>
      <c r="D4374" s="1" t="s">
        <v>76</v>
      </c>
      <c r="E4374" s="1" t="s">
        <v>63</v>
      </c>
      <c r="G4374" s="1" t="s">
        <v>90</v>
      </c>
      <c r="H4374" s="1" t="s">
        <v>91</v>
      </c>
      <c r="I4374" s="1" t="s">
        <v>55</v>
      </c>
      <c r="J4374" s="1" t="s">
        <v>90</v>
      </c>
      <c r="K4374" s="1" t="s">
        <v>91</v>
      </c>
      <c r="L4374" s="1" t="s">
        <v>55</v>
      </c>
      <c r="M4374" s="1" t="s">
        <v>56</v>
      </c>
      <c r="N4374" s="1" t="s">
        <v>119</v>
      </c>
      <c r="O4374" s="1" t="s">
        <v>90</v>
      </c>
      <c r="P4374" s="1" t="s">
        <v>91</v>
      </c>
      <c r="Q4374" s="1" t="s">
        <v>55</v>
      </c>
      <c r="R4374" s="1" t="s">
        <v>56</v>
      </c>
      <c r="T4374" s="1" t="s">
        <v>4871</v>
      </c>
      <c r="U4374" s="1" t="s">
        <v>59</v>
      </c>
      <c r="Y4374" s="1" t="s">
        <v>60</v>
      </c>
      <c r="Z4374" s="1" t="s">
        <v>60</v>
      </c>
      <c r="AT4374" s="1" t="s">
        <v>96</v>
      </c>
      <c r="AU4374" s="1" t="s">
        <v>96</v>
      </c>
      <c r="AV4374" s="1" t="s">
        <v>97</v>
      </c>
      <c r="AW4374" s="3" t="str">
        <f t="shared" si="1"/>
        <v>Other</v>
      </c>
      <c r="AX4374" s="3" t="str">
        <f t="array" ref="AX4374">TEXTJOIN(", ", TRUE, IF(X4374:AS4374="Y", X$1:AS$1, IF(X4374:AS4374&lt;&gt;"", X$1:AS$1 &amp; ": " &amp; X4374:AS4374, "")))
</f>
        <v>Cocaine, Fentanyl</v>
      </c>
    </row>
    <row r="4375">
      <c r="A4375" s="2">
        <v>42113.0</v>
      </c>
      <c r="B4375" s="1" t="s">
        <v>86</v>
      </c>
      <c r="C4375" s="1">
        <v>49.0</v>
      </c>
      <c r="D4375" s="1" t="s">
        <v>76</v>
      </c>
      <c r="E4375" s="1" t="s">
        <v>63</v>
      </c>
      <c r="F4375" s="1" t="s">
        <v>137</v>
      </c>
      <c r="G4375" s="1" t="s">
        <v>91</v>
      </c>
      <c r="H4375" s="1" t="s">
        <v>91</v>
      </c>
      <c r="I4375" s="1" t="s">
        <v>55</v>
      </c>
      <c r="J4375" s="1" t="s">
        <v>4872</v>
      </c>
      <c r="M4375" s="1" t="s">
        <v>56</v>
      </c>
      <c r="O4375" s="1" t="s">
        <v>91</v>
      </c>
      <c r="P4375" s="1" t="s">
        <v>91</v>
      </c>
      <c r="Q4375" s="1" t="s">
        <v>55</v>
      </c>
      <c r="R4375" s="1" t="s">
        <v>56</v>
      </c>
      <c r="T4375" s="1" t="s">
        <v>312</v>
      </c>
      <c r="U4375" s="1" t="s">
        <v>59</v>
      </c>
      <c r="W4375" s="1" t="s">
        <v>60</v>
      </c>
      <c r="X4375" s="1" t="s">
        <v>60</v>
      </c>
      <c r="Z4375" s="1" t="s">
        <v>60</v>
      </c>
      <c r="AP4375" s="1" t="s">
        <v>60</v>
      </c>
      <c r="AR4375" s="1" t="s">
        <v>60</v>
      </c>
      <c r="AT4375" s="1" t="s">
        <v>110</v>
      </c>
      <c r="AV4375" s="1" t="s">
        <v>111</v>
      </c>
      <c r="AW4375" s="3" t="str">
        <f t="shared" si="1"/>
        <v>Other</v>
      </c>
      <c r="AX4375" s="3" t="str">
        <f t="array" ref="AX4375">TEXTJOIN(", ", TRUE, IF(X4375:AS4375="Y", X$1:AS$1, IF(X4375:AS4375&lt;&gt;"", X$1:AS$1 &amp; ": " &amp; X4375:AS4375, "")))
</f>
        <v>Heroin, Fentanyl, Heroin/Morph/Codeine, Any Opioid</v>
      </c>
    </row>
    <row r="4376">
      <c r="A4376" s="4">
        <v>43031.0</v>
      </c>
      <c r="B4376" s="1" t="s">
        <v>86</v>
      </c>
      <c r="C4376" s="1">
        <v>35.0</v>
      </c>
      <c r="D4376" s="1" t="s">
        <v>51</v>
      </c>
      <c r="E4376" s="1" t="s">
        <v>63</v>
      </c>
      <c r="G4376" s="1" t="s">
        <v>380</v>
      </c>
      <c r="H4376" s="1" t="s">
        <v>299</v>
      </c>
      <c r="I4376" s="1" t="s">
        <v>55</v>
      </c>
      <c r="J4376" s="1" t="s">
        <v>380</v>
      </c>
      <c r="K4376" s="1" t="s">
        <v>299</v>
      </c>
      <c r="L4376" s="1" t="s">
        <v>55</v>
      </c>
      <c r="M4376" s="1" t="s">
        <v>56</v>
      </c>
      <c r="N4376" s="1" t="s">
        <v>119</v>
      </c>
      <c r="O4376" s="1" t="s">
        <v>380</v>
      </c>
      <c r="P4376" s="1" t="s">
        <v>299</v>
      </c>
      <c r="Q4376" s="1" t="s">
        <v>55</v>
      </c>
      <c r="R4376" s="1" t="s">
        <v>56</v>
      </c>
      <c r="T4376" s="1" t="s">
        <v>4873</v>
      </c>
      <c r="U4376" s="1" t="s">
        <v>59</v>
      </c>
      <c r="Y4376" s="1" t="s">
        <v>60</v>
      </c>
      <c r="Z4376" s="1" t="s">
        <v>60</v>
      </c>
      <c r="AT4376" s="1" t="s">
        <v>383</v>
      </c>
      <c r="AU4376" s="1" t="s">
        <v>383</v>
      </c>
      <c r="AV4376" s="1" t="s">
        <v>987</v>
      </c>
      <c r="AW4376" s="3" t="str">
        <f t="shared" si="1"/>
        <v>Other</v>
      </c>
      <c r="AX4376" s="3" t="str">
        <f t="array" ref="AX4376">TEXTJOIN(", ", TRUE, IF(X4376:AS4376="Y", X$1:AS$1, IF(X4376:AS4376&lt;&gt;"", X$1:AS$1 &amp; ": " &amp; X4376:AS4376, "")))
</f>
        <v>Cocaine, Fentanyl</v>
      </c>
    </row>
    <row r="4377">
      <c r="A4377" s="2">
        <v>43877.0</v>
      </c>
      <c r="B4377" s="1" t="s">
        <v>50</v>
      </c>
      <c r="C4377" s="1">
        <v>45.0</v>
      </c>
      <c r="D4377" s="1" t="s">
        <v>51</v>
      </c>
      <c r="E4377" s="1" t="s">
        <v>63</v>
      </c>
      <c r="G4377" s="1" t="s">
        <v>760</v>
      </c>
      <c r="H4377" s="1" t="s">
        <v>121</v>
      </c>
      <c r="I4377" s="1" t="s">
        <v>55</v>
      </c>
      <c r="J4377" s="1" t="s">
        <v>850</v>
      </c>
      <c r="K4377" s="1" t="s">
        <v>121</v>
      </c>
      <c r="L4377" s="1" t="s">
        <v>55</v>
      </c>
      <c r="M4377" s="1" t="s">
        <v>177</v>
      </c>
      <c r="N4377" s="1" t="s">
        <v>136</v>
      </c>
      <c r="O4377" s="1" t="s">
        <v>120</v>
      </c>
      <c r="P4377" s="1" t="s">
        <v>121</v>
      </c>
      <c r="Q4377" s="1" t="s">
        <v>55</v>
      </c>
      <c r="R4377" s="1" t="s">
        <v>67</v>
      </c>
      <c r="T4377" s="1" t="s">
        <v>4874</v>
      </c>
      <c r="U4377" s="1" t="s">
        <v>59</v>
      </c>
      <c r="Z4377" s="1" t="s">
        <v>60</v>
      </c>
      <c r="AD4377" s="1" t="s">
        <v>60</v>
      </c>
      <c r="AR4377" s="1" t="s">
        <v>60</v>
      </c>
      <c r="AT4377" s="1" t="s">
        <v>762</v>
      </c>
      <c r="AU4377" s="1" t="s">
        <v>853</v>
      </c>
      <c r="AV4377" s="1" t="s">
        <v>123</v>
      </c>
      <c r="AW4377" s="3" t="str">
        <f t="shared" si="1"/>
        <v>Other</v>
      </c>
      <c r="AX4377" s="3" t="str">
        <f t="array" ref="AX4377">TEXTJOIN(", ", TRUE, IF(X4377:AS4377="Y", X$1:AS$1, IF(X4377:AS4377&lt;&gt;"", X$1:AS$1 &amp; ": " &amp; X4377:AS4377, "")))
</f>
        <v>Fentanyl, Ethanol, Any Opioid</v>
      </c>
    </row>
    <row r="4378">
      <c r="A4378" s="2">
        <v>43013.0</v>
      </c>
      <c r="B4378" s="1" t="s">
        <v>86</v>
      </c>
      <c r="C4378" s="1">
        <v>52.0</v>
      </c>
      <c r="D4378" s="1" t="s">
        <v>76</v>
      </c>
      <c r="E4378" s="1" t="s">
        <v>63</v>
      </c>
      <c r="G4378" s="1" t="s">
        <v>147</v>
      </c>
      <c r="H4378" s="1" t="s">
        <v>65</v>
      </c>
      <c r="I4378" s="1" t="s">
        <v>55</v>
      </c>
      <c r="J4378" s="1" t="s">
        <v>147</v>
      </c>
      <c r="K4378" s="1" t="s">
        <v>65</v>
      </c>
      <c r="L4378" s="1" t="s">
        <v>55</v>
      </c>
      <c r="M4378" s="1" t="s">
        <v>56</v>
      </c>
      <c r="N4378" s="1" t="s">
        <v>104</v>
      </c>
      <c r="O4378" s="1" t="s">
        <v>147</v>
      </c>
      <c r="P4378" s="1" t="s">
        <v>65</v>
      </c>
      <c r="Q4378" s="1" t="s">
        <v>55</v>
      </c>
      <c r="R4378" s="1" t="s">
        <v>56</v>
      </c>
      <c r="T4378" s="1" t="s">
        <v>4875</v>
      </c>
      <c r="U4378" s="1" t="s">
        <v>59</v>
      </c>
      <c r="AB4378" s="1" t="s">
        <v>60</v>
      </c>
      <c r="AF4378" s="1" t="s">
        <v>60</v>
      </c>
      <c r="AT4378" s="1" t="s">
        <v>149</v>
      </c>
      <c r="AU4378" s="1" t="s">
        <v>149</v>
      </c>
      <c r="AV4378" s="1" t="s">
        <v>1505</v>
      </c>
      <c r="AW4378" s="3" t="str">
        <f t="shared" si="1"/>
        <v>Other</v>
      </c>
      <c r="AX4378" s="3" t="str">
        <f t="array" ref="AX4378">TEXTJOIN(", ", TRUE, IF(X4378:AS4378="Y", X$1:AS$1, IF(X4378:AS4378&lt;&gt;"", X$1:AS$1 &amp; ": " &amp; X4378:AS4378, "")))
</f>
        <v>Oxycodone, Benzodiazepine</v>
      </c>
    </row>
    <row r="4379">
      <c r="A4379" s="2">
        <v>42895.0</v>
      </c>
      <c r="B4379" s="1" t="s">
        <v>86</v>
      </c>
      <c r="C4379" s="1">
        <v>23.0</v>
      </c>
      <c r="D4379" s="1" t="s">
        <v>51</v>
      </c>
      <c r="E4379" s="1" t="s">
        <v>63</v>
      </c>
      <c r="G4379" s="1" t="s">
        <v>143</v>
      </c>
      <c r="H4379" s="1" t="s">
        <v>91</v>
      </c>
      <c r="I4379" s="1" t="s">
        <v>55</v>
      </c>
      <c r="J4379" s="1" t="s">
        <v>143</v>
      </c>
      <c r="K4379" s="1" t="s">
        <v>91</v>
      </c>
      <c r="L4379" s="1" t="s">
        <v>55</v>
      </c>
      <c r="M4379" s="1" t="s">
        <v>56</v>
      </c>
      <c r="N4379" s="1" t="s">
        <v>136</v>
      </c>
      <c r="O4379" s="1" t="s">
        <v>143</v>
      </c>
      <c r="P4379" s="1" t="s">
        <v>91</v>
      </c>
      <c r="Q4379" s="1" t="s">
        <v>55</v>
      </c>
      <c r="R4379" s="1" t="s">
        <v>56</v>
      </c>
      <c r="T4379" s="1" t="s">
        <v>83</v>
      </c>
      <c r="U4379" s="1" t="s">
        <v>59</v>
      </c>
      <c r="Z4379" s="1" t="s">
        <v>60</v>
      </c>
      <c r="AT4379" s="1" t="s">
        <v>145</v>
      </c>
      <c r="AU4379" s="1" t="s">
        <v>145</v>
      </c>
      <c r="AV4379" s="1" t="s">
        <v>146</v>
      </c>
      <c r="AW4379" s="3" t="str">
        <f t="shared" si="1"/>
        <v>Other</v>
      </c>
      <c r="AX4379" s="3" t="str">
        <f t="array" ref="AX4379">TEXTJOIN(", ", TRUE, IF(X4379:AS4379="Y", X$1:AS$1, IF(X4379:AS4379&lt;&gt;"", X$1:AS$1 &amp; ": " &amp; X4379:AS4379, "")))
</f>
        <v>Fentanyl</v>
      </c>
    </row>
    <row r="4380">
      <c r="A4380" s="2">
        <v>44082.0</v>
      </c>
      <c r="B4380" s="1" t="s">
        <v>50</v>
      </c>
      <c r="C4380" s="1">
        <v>45.0</v>
      </c>
      <c r="D4380" s="1" t="s">
        <v>76</v>
      </c>
      <c r="E4380" s="1" t="s">
        <v>63</v>
      </c>
      <c r="G4380" s="1" t="s">
        <v>846</v>
      </c>
      <c r="H4380" s="1" t="s">
        <v>121</v>
      </c>
      <c r="I4380" s="1" t="s">
        <v>55</v>
      </c>
      <c r="J4380" s="1" t="s">
        <v>846</v>
      </c>
      <c r="K4380" s="1" t="s">
        <v>121</v>
      </c>
      <c r="L4380" s="1" t="s">
        <v>55</v>
      </c>
      <c r="M4380" s="1" t="s">
        <v>56</v>
      </c>
      <c r="N4380" s="1" t="s">
        <v>155</v>
      </c>
      <c r="O4380" s="1" t="s">
        <v>846</v>
      </c>
      <c r="P4380" s="1" t="s">
        <v>121</v>
      </c>
      <c r="Q4380" s="1" t="s">
        <v>55</v>
      </c>
      <c r="R4380" s="1" t="s">
        <v>56</v>
      </c>
      <c r="T4380" s="1" t="s">
        <v>4876</v>
      </c>
      <c r="U4380" s="1" t="s">
        <v>59</v>
      </c>
      <c r="AF4380" s="1" t="s">
        <v>60</v>
      </c>
      <c r="AT4380" s="1" t="s">
        <v>847</v>
      </c>
      <c r="AU4380" s="1" t="s">
        <v>847</v>
      </c>
      <c r="AV4380" s="1" t="s">
        <v>848</v>
      </c>
      <c r="AW4380" s="3" t="str">
        <f t="shared" si="1"/>
        <v>Other</v>
      </c>
      <c r="AX4380" s="3" t="str">
        <f t="array" ref="AX4380">TEXTJOIN(", ", TRUE, IF(X4380:AS4380="Y", X$1:AS$1, IF(X4380:AS4380&lt;&gt;"", X$1:AS$1 &amp; ": " &amp; X4380:AS4380, "")))
</f>
        <v>Benzodiazepine</v>
      </c>
    </row>
    <row r="4381">
      <c r="A4381" s="2">
        <v>44058.0</v>
      </c>
      <c r="B4381" s="1" t="s">
        <v>50</v>
      </c>
      <c r="C4381" s="1">
        <v>49.0</v>
      </c>
      <c r="D4381" s="1" t="s">
        <v>51</v>
      </c>
      <c r="E4381" s="1" t="s">
        <v>63</v>
      </c>
      <c r="G4381" s="1" t="s">
        <v>4877</v>
      </c>
      <c r="H4381" s="1" t="s">
        <v>2394</v>
      </c>
      <c r="I4381" s="1" t="s">
        <v>342</v>
      </c>
      <c r="J4381" s="1" t="s">
        <v>117</v>
      </c>
      <c r="M4381" s="1" t="s">
        <v>118</v>
      </c>
      <c r="N4381" s="1" t="s">
        <v>155</v>
      </c>
      <c r="O4381" s="1" t="s">
        <v>863</v>
      </c>
      <c r="P4381" s="1" t="s">
        <v>299</v>
      </c>
      <c r="Q4381" s="1" t="s">
        <v>55</v>
      </c>
      <c r="R4381" s="1" t="s">
        <v>44</v>
      </c>
      <c r="T4381" s="1" t="s">
        <v>4878</v>
      </c>
      <c r="U4381" s="1" t="s">
        <v>59</v>
      </c>
      <c r="Y4381" s="1" t="s">
        <v>60</v>
      </c>
      <c r="Z4381" s="1" t="s">
        <v>60</v>
      </c>
      <c r="AB4381" s="1" t="s">
        <v>60</v>
      </c>
      <c r="AD4381" s="1" t="s">
        <v>60</v>
      </c>
      <c r="AF4381" s="1" t="s">
        <v>60</v>
      </c>
      <c r="AR4381" s="1" t="s">
        <v>60</v>
      </c>
      <c r="AT4381" s="1" t="s">
        <v>4879</v>
      </c>
      <c r="AV4381" s="1" t="s">
        <v>865</v>
      </c>
      <c r="AW4381" s="3" t="str">
        <f t="shared" si="1"/>
        <v>Other</v>
      </c>
      <c r="AX4381" s="3" t="str">
        <f t="array" ref="AX4381">TEXTJOIN(", ", TRUE, IF(X4381:AS4381="Y", X$1:AS$1, IF(X4381:AS4381&lt;&gt;"", X$1:AS$1 &amp; ": " &amp; X4381:AS4381, "")))
</f>
        <v>Cocaine, Fentanyl, Oxycodone, Ethanol, Benzodiazepine, Any Opioid</v>
      </c>
    </row>
    <row r="4382">
      <c r="A4382" s="2">
        <v>42616.0</v>
      </c>
      <c r="B4382" s="1" t="s">
        <v>50</v>
      </c>
      <c r="C4382" s="1">
        <v>25.0</v>
      </c>
      <c r="D4382" s="1" t="s">
        <v>51</v>
      </c>
      <c r="E4382" s="1" t="s">
        <v>63</v>
      </c>
      <c r="F4382" s="1" t="s">
        <v>137</v>
      </c>
      <c r="G4382" s="1" t="s">
        <v>91</v>
      </c>
      <c r="H4382" s="1" t="s">
        <v>91</v>
      </c>
      <c r="I4382" s="1" t="s">
        <v>55</v>
      </c>
      <c r="J4382" s="1" t="s">
        <v>91</v>
      </c>
      <c r="M4382" s="1" t="s">
        <v>522</v>
      </c>
      <c r="N4382" s="1" t="s">
        <v>1034</v>
      </c>
      <c r="O4382" s="1" t="s">
        <v>91</v>
      </c>
      <c r="R4382" s="1" t="s">
        <v>44</v>
      </c>
      <c r="S4382" s="1" t="s">
        <v>4880</v>
      </c>
      <c r="T4382" s="1" t="s">
        <v>4881</v>
      </c>
      <c r="U4382" s="1" t="s">
        <v>59</v>
      </c>
      <c r="W4382" s="1" t="s">
        <v>60</v>
      </c>
      <c r="X4382" s="1" t="s">
        <v>60</v>
      </c>
      <c r="Y4382" s="1" t="s">
        <v>60</v>
      </c>
      <c r="Z4382" s="1" t="s">
        <v>60</v>
      </c>
      <c r="AP4382" s="1" t="s">
        <v>60</v>
      </c>
      <c r="AR4382" s="1" t="s">
        <v>60</v>
      </c>
      <c r="AT4382" s="1" t="s">
        <v>110</v>
      </c>
      <c r="AU4382" s="1" t="s">
        <v>110</v>
      </c>
      <c r="AV4382" s="1" t="s">
        <v>111</v>
      </c>
      <c r="AW4382" s="3" t="str">
        <f t="shared" si="1"/>
        <v>Other</v>
      </c>
      <c r="AX4382" s="3" t="str">
        <f t="array" ref="AX4382">TEXTJOIN(", ", TRUE, IF(X4382:AS4382="Y", X$1:AS$1, IF(X4382:AS4382&lt;&gt;"", X$1:AS$1 &amp; ": " &amp; X4382:AS4382, "")))
</f>
        <v>Heroin, Cocaine, Fentanyl, Heroin/Morph/Codeine, Any Opioid</v>
      </c>
    </row>
    <row r="4383">
      <c r="A4383" s="2">
        <v>43714.0</v>
      </c>
      <c r="B4383" s="1" t="s">
        <v>50</v>
      </c>
      <c r="C4383" s="1">
        <v>31.0</v>
      </c>
      <c r="D4383" s="1" t="s">
        <v>51</v>
      </c>
      <c r="E4383" s="1" t="s">
        <v>63</v>
      </c>
      <c r="G4383" s="1" t="s">
        <v>90</v>
      </c>
      <c r="H4383" s="1" t="s">
        <v>91</v>
      </c>
      <c r="I4383" s="1" t="s">
        <v>55</v>
      </c>
      <c r="J4383" s="1" t="s">
        <v>90</v>
      </c>
      <c r="K4383" s="1" t="s">
        <v>91</v>
      </c>
      <c r="L4383" s="1" t="s">
        <v>55</v>
      </c>
      <c r="M4383" s="1" t="s">
        <v>56</v>
      </c>
      <c r="N4383" s="1" t="s">
        <v>136</v>
      </c>
      <c r="O4383" s="1" t="s">
        <v>91</v>
      </c>
      <c r="P4383" s="1" t="s">
        <v>91</v>
      </c>
      <c r="Q4383" s="1" t="s">
        <v>55</v>
      </c>
      <c r="R4383" s="1" t="s">
        <v>67</v>
      </c>
      <c r="T4383" s="1" t="s">
        <v>2272</v>
      </c>
      <c r="U4383" s="1" t="s">
        <v>59</v>
      </c>
      <c r="Z4383" s="1" t="s">
        <v>60</v>
      </c>
      <c r="AR4383" s="1" t="s">
        <v>60</v>
      </c>
      <c r="AT4383" s="1" t="s">
        <v>96</v>
      </c>
      <c r="AU4383" s="1" t="s">
        <v>96</v>
      </c>
      <c r="AV4383" s="1" t="s">
        <v>111</v>
      </c>
      <c r="AW4383" s="3" t="str">
        <f t="shared" si="1"/>
        <v>Other</v>
      </c>
      <c r="AX4383" s="3" t="str">
        <f t="array" ref="AX4383">TEXTJOIN(", ", TRUE, IF(X4383:AS4383="Y", X$1:AS$1, IF(X4383:AS4383&lt;&gt;"", X$1:AS$1 &amp; ": " &amp; X4383:AS4383, "")))
</f>
        <v>Fentanyl, Any Opioid</v>
      </c>
    </row>
    <row r="4384">
      <c r="A4384" s="4">
        <v>43427.0</v>
      </c>
      <c r="B4384" s="1" t="s">
        <v>50</v>
      </c>
      <c r="C4384" s="1">
        <v>42.0</v>
      </c>
      <c r="D4384" s="1" t="s">
        <v>76</v>
      </c>
      <c r="E4384" s="1" t="s">
        <v>63</v>
      </c>
      <c r="G4384" s="1" t="s">
        <v>970</v>
      </c>
      <c r="H4384" s="1" t="s">
        <v>65</v>
      </c>
      <c r="I4384" s="1" t="s">
        <v>55</v>
      </c>
      <c r="J4384" s="1" t="s">
        <v>970</v>
      </c>
      <c r="K4384" s="1" t="s">
        <v>65</v>
      </c>
      <c r="M4384" s="1" t="s">
        <v>56</v>
      </c>
      <c r="N4384" s="1" t="s">
        <v>93</v>
      </c>
      <c r="O4384" s="1" t="s">
        <v>970</v>
      </c>
      <c r="P4384" s="1" t="s">
        <v>65</v>
      </c>
      <c r="Q4384" s="1" t="s">
        <v>55</v>
      </c>
      <c r="R4384" s="1" t="s">
        <v>56</v>
      </c>
      <c r="T4384" s="1" t="s">
        <v>4882</v>
      </c>
      <c r="U4384" s="1" t="s">
        <v>59</v>
      </c>
      <c r="Z4384" s="1" t="s">
        <v>60</v>
      </c>
      <c r="AA4384" s="1" t="s">
        <v>60</v>
      </c>
      <c r="AE4384" s="1" t="s">
        <v>60</v>
      </c>
      <c r="AH4384" s="1" t="s">
        <v>60</v>
      </c>
      <c r="AR4384" s="1" t="s">
        <v>60</v>
      </c>
      <c r="AT4384" s="1" t="s">
        <v>972</v>
      </c>
      <c r="AU4384" s="1" t="s">
        <v>972</v>
      </c>
      <c r="AV4384" s="1" t="s">
        <v>973</v>
      </c>
      <c r="AW4384" s="3" t="str">
        <f t="shared" si="1"/>
        <v>Other</v>
      </c>
      <c r="AX4384" s="3" t="str">
        <f t="array" ref="AX4384">TEXTJOIN(", ", TRUE, IF(X4384:AS4384="Y", X$1:AS$1, IF(X4384:AS4384&lt;&gt;"", X$1:AS$1 &amp; ": " &amp; X4384:AS4384, "")))
</f>
        <v>Fentanyl, Fentanyl Analogue, Hydrocodone, Meth/Amphetamine, Any Opioid</v>
      </c>
    </row>
    <row r="4385">
      <c r="A4385" s="2">
        <v>43253.0</v>
      </c>
      <c r="B4385" s="1" t="s">
        <v>50</v>
      </c>
      <c r="C4385" s="1">
        <v>34.0</v>
      </c>
      <c r="D4385" s="1" t="s">
        <v>76</v>
      </c>
      <c r="E4385" s="1" t="s">
        <v>52</v>
      </c>
      <c r="G4385" s="1" t="s">
        <v>91</v>
      </c>
      <c r="H4385" s="1" t="s">
        <v>91</v>
      </c>
      <c r="I4385" s="1" t="s">
        <v>55</v>
      </c>
      <c r="J4385" s="1" t="s">
        <v>91</v>
      </c>
      <c r="K4385" s="1" t="s">
        <v>91</v>
      </c>
      <c r="M4385" s="1" t="s">
        <v>56</v>
      </c>
      <c r="N4385" s="1" t="s">
        <v>4883</v>
      </c>
      <c r="O4385" s="1" t="s">
        <v>91</v>
      </c>
      <c r="P4385" s="1" t="s">
        <v>91</v>
      </c>
      <c r="Q4385" s="1" t="s">
        <v>55</v>
      </c>
      <c r="R4385" s="1" t="s">
        <v>67</v>
      </c>
      <c r="T4385" s="1" t="s">
        <v>4884</v>
      </c>
      <c r="U4385" s="1" t="s">
        <v>59</v>
      </c>
      <c r="AB4385" s="1" t="s">
        <v>60</v>
      </c>
      <c r="AD4385" s="1" t="s">
        <v>60</v>
      </c>
      <c r="AR4385" s="1" t="s">
        <v>60</v>
      </c>
      <c r="AT4385" s="1" t="s">
        <v>110</v>
      </c>
      <c r="AU4385" s="1" t="s">
        <v>110</v>
      </c>
      <c r="AV4385" s="1" t="s">
        <v>111</v>
      </c>
      <c r="AW4385" s="3" t="str">
        <f t="shared" si="1"/>
        <v>Other</v>
      </c>
      <c r="AX4385" s="3" t="str">
        <f t="array" ref="AX4385">TEXTJOIN(", ", TRUE, IF(X4385:AS4385="Y", X$1:AS$1, IF(X4385:AS4385&lt;&gt;"", X$1:AS$1 &amp; ": " &amp; X4385:AS4385, "")))
</f>
        <v>Oxycodone, Ethanol, Any Opioid</v>
      </c>
    </row>
    <row r="4386">
      <c r="A4386" s="4">
        <v>41595.0</v>
      </c>
      <c r="B4386" s="1" t="s">
        <v>50</v>
      </c>
      <c r="C4386" s="1">
        <v>50.0</v>
      </c>
      <c r="D4386" s="1" t="s">
        <v>51</v>
      </c>
      <c r="E4386" s="1" t="s">
        <v>63</v>
      </c>
      <c r="G4386" s="1" t="s">
        <v>277</v>
      </c>
      <c r="H4386" s="1" t="s">
        <v>103</v>
      </c>
      <c r="J4386" s="1" t="s">
        <v>277</v>
      </c>
      <c r="L4386" s="1" t="s">
        <v>55</v>
      </c>
      <c r="M4386" s="1" t="s">
        <v>56</v>
      </c>
      <c r="N4386" s="1" t="s">
        <v>136</v>
      </c>
      <c r="O4386" s="1" t="s">
        <v>277</v>
      </c>
      <c r="P4386" s="1" t="s">
        <v>103</v>
      </c>
      <c r="R4386" s="1" t="s">
        <v>56</v>
      </c>
      <c r="T4386" s="1" t="s">
        <v>4885</v>
      </c>
      <c r="U4386" s="1" t="s">
        <v>59</v>
      </c>
      <c r="X4386" s="1" t="s">
        <v>60</v>
      </c>
      <c r="AD4386" s="1" t="s">
        <v>60</v>
      </c>
      <c r="AJ4386" s="1" t="s">
        <v>60</v>
      </c>
      <c r="AT4386" s="1" t="s">
        <v>1136</v>
      </c>
      <c r="AU4386" s="1" t="s">
        <v>1136</v>
      </c>
      <c r="AV4386" s="1" t="s">
        <v>279</v>
      </c>
      <c r="AW4386" s="3" t="str">
        <f t="shared" si="1"/>
        <v>Other</v>
      </c>
      <c r="AX4386" s="3" t="str">
        <f t="array" ref="AX4386">TEXTJOIN(", ", TRUE, IF(X4386:AS4386="Y", X$1:AS$1, IF(X4386:AS4386&lt;&gt;"", X$1:AS$1 &amp; ": " &amp; X4386:AS4386, "")))
</f>
        <v>Heroin, Ethanol, Tramad</v>
      </c>
    </row>
    <row r="4387">
      <c r="A4387" s="2">
        <v>43275.0</v>
      </c>
      <c r="B4387" s="1" t="s">
        <v>50</v>
      </c>
      <c r="C4387" s="1">
        <v>24.0</v>
      </c>
      <c r="D4387" s="1" t="s">
        <v>51</v>
      </c>
      <c r="E4387" s="1" t="s">
        <v>63</v>
      </c>
      <c r="G4387" s="1" t="s">
        <v>82</v>
      </c>
      <c r="H4387" s="1" t="s">
        <v>54</v>
      </c>
      <c r="I4387" s="1" t="s">
        <v>55</v>
      </c>
      <c r="J4387" s="1" t="s">
        <v>82</v>
      </c>
      <c r="K4387" s="1" t="s">
        <v>54</v>
      </c>
      <c r="M4387" s="1" t="s">
        <v>56</v>
      </c>
      <c r="N4387" s="1" t="s">
        <v>119</v>
      </c>
      <c r="O4387" s="1" t="s">
        <v>82</v>
      </c>
      <c r="P4387" s="1" t="s">
        <v>54</v>
      </c>
      <c r="Q4387" s="1" t="s">
        <v>55</v>
      </c>
      <c r="R4387" s="1" t="s">
        <v>67</v>
      </c>
      <c r="T4387" s="1" t="s">
        <v>4886</v>
      </c>
      <c r="U4387" s="1" t="s">
        <v>59</v>
      </c>
      <c r="X4387" s="1" t="s">
        <v>60</v>
      </c>
      <c r="Y4387" s="1" t="s">
        <v>60</v>
      </c>
      <c r="Z4387" s="1" t="s">
        <v>60</v>
      </c>
      <c r="AP4387" s="1" t="s">
        <v>60</v>
      </c>
      <c r="AR4387" s="1" t="s">
        <v>60</v>
      </c>
      <c r="AT4387" s="1" t="s">
        <v>329</v>
      </c>
      <c r="AU4387" s="1" t="s">
        <v>329</v>
      </c>
      <c r="AV4387" s="1" t="s">
        <v>85</v>
      </c>
      <c r="AW4387" s="3" t="str">
        <f t="shared" si="1"/>
        <v>Other</v>
      </c>
      <c r="AX4387" s="3" t="str">
        <f t="array" ref="AX4387">TEXTJOIN(", ", TRUE, IF(X4387:AS4387="Y", X$1:AS$1, IF(X4387:AS4387&lt;&gt;"", X$1:AS$1 &amp; ": " &amp; X4387:AS4387, "")))
</f>
        <v>Heroin, Cocaine, Fentanyl, Heroin/Morph/Codeine, Any Opioid</v>
      </c>
    </row>
    <row r="4388">
      <c r="A4388" s="2">
        <v>42988.0</v>
      </c>
      <c r="B4388" s="1" t="s">
        <v>86</v>
      </c>
      <c r="C4388" s="1">
        <v>37.0</v>
      </c>
      <c r="D4388" s="1" t="s">
        <v>51</v>
      </c>
      <c r="E4388" s="1" t="s">
        <v>63</v>
      </c>
      <c r="G4388" s="1" t="s">
        <v>64</v>
      </c>
      <c r="H4388" s="1" t="s">
        <v>65</v>
      </c>
      <c r="I4388" s="1" t="s">
        <v>55</v>
      </c>
      <c r="J4388" s="1" t="s">
        <v>64</v>
      </c>
      <c r="K4388" s="1" t="s">
        <v>65</v>
      </c>
      <c r="L4388" s="1" t="s">
        <v>55</v>
      </c>
      <c r="M4388" s="1" t="s">
        <v>56</v>
      </c>
      <c r="N4388" s="1" t="s">
        <v>136</v>
      </c>
      <c r="O4388" s="1" t="s">
        <v>64</v>
      </c>
      <c r="P4388" s="1" t="s">
        <v>65</v>
      </c>
      <c r="Q4388" s="1" t="s">
        <v>55</v>
      </c>
      <c r="R4388" s="1" t="s">
        <v>56</v>
      </c>
      <c r="T4388" s="1" t="s">
        <v>4887</v>
      </c>
      <c r="U4388" s="1" t="s">
        <v>59</v>
      </c>
      <c r="X4388" s="1" t="s">
        <v>60</v>
      </c>
      <c r="AB4388" s="1" t="s">
        <v>60</v>
      </c>
      <c r="AF4388" s="1" t="s">
        <v>60</v>
      </c>
      <c r="AT4388" s="1" t="s">
        <v>69</v>
      </c>
      <c r="AU4388" s="1" t="s">
        <v>69</v>
      </c>
      <c r="AV4388" s="1" t="s">
        <v>70</v>
      </c>
      <c r="AW4388" s="3" t="str">
        <f t="shared" si="1"/>
        <v>Other</v>
      </c>
      <c r="AX4388" s="3" t="str">
        <f t="array" ref="AX4388">TEXTJOIN(", ", TRUE, IF(X4388:AS4388="Y", X$1:AS$1, IF(X4388:AS4388&lt;&gt;"", X$1:AS$1 &amp; ": " &amp; X4388:AS4388, "")))
</f>
        <v>Heroin, Oxycodone, Benzodiazepine</v>
      </c>
    </row>
    <row r="4389">
      <c r="A4389" s="2">
        <v>44277.0</v>
      </c>
      <c r="B4389" s="1" t="s">
        <v>50</v>
      </c>
      <c r="C4389" s="1">
        <v>64.0</v>
      </c>
      <c r="D4389" s="1" t="s">
        <v>51</v>
      </c>
      <c r="E4389" s="1" t="s">
        <v>502</v>
      </c>
      <c r="G4389" s="1" t="s">
        <v>91</v>
      </c>
      <c r="H4389" s="1" t="s">
        <v>91</v>
      </c>
      <c r="I4389" s="1" t="s">
        <v>55</v>
      </c>
      <c r="J4389" s="1" t="s">
        <v>91</v>
      </c>
      <c r="K4389" s="1" t="s">
        <v>91</v>
      </c>
      <c r="L4389" s="1" t="s">
        <v>55</v>
      </c>
      <c r="M4389" s="1" t="s">
        <v>56</v>
      </c>
      <c r="N4389" s="1" t="s">
        <v>66</v>
      </c>
      <c r="O4389" s="1" t="s">
        <v>91</v>
      </c>
      <c r="P4389" s="1" t="s">
        <v>91</v>
      </c>
      <c r="Q4389" s="1" t="s">
        <v>55</v>
      </c>
      <c r="R4389" s="1" t="s">
        <v>56</v>
      </c>
      <c r="T4389" s="1" t="s">
        <v>4888</v>
      </c>
      <c r="U4389" s="1" t="s">
        <v>59</v>
      </c>
      <c r="Z4389" s="1" t="s">
        <v>60</v>
      </c>
      <c r="AG4389" s="1" t="s">
        <v>60</v>
      </c>
      <c r="AR4389" s="1" t="s">
        <v>60</v>
      </c>
      <c r="AT4389" s="1" t="s">
        <v>110</v>
      </c>
      <c r="AU4389" s="1" t="s">
        <v>110</v>
      </c>
      <c r="AV4389" s="1" t="s">
        <v>111</v>
      </c>
      <c r="AW4389" s="3" t="str">
        <f t="shared" si="1"/>
        <v>Other</v>
      </c>
      <c r="AX4389" s="3" t="str">
        <f t="array" ref="AX4389">TEXTJOIN(", ", TRUE, IF(X4389:AS4389="Y", X$1:AS$1, IF(X4389:AS4389&lt;&gt;"", X$1:AS$1 &amp; ": " &amp; X4389:AS4389, "")))
</f>
        <v>Fentanyl, Methadone, Any Opioid</v>
      </c>
    </row>
    <row r="4390">
      <c r="A4390" s="2">
        <v>43704.0</v>
      </c>
      <c r="B4390" s="1" t="s">
        <v>50</v>
      </c>
      <c r="C4390" s="1">
        <v>39.0</v>
      </c>
      <c r="D4390" s="1" t="s">
        <v>51</v>
      </c>
      <c r="E4390" s="1" t="s">
        <v>63</v>
      </c>
      <c r="F4390" s="1" t="s">
        <v>137</v>
      </c>
      <c r="G4390" s="1" t="s">
        <v>488</v>
      </c>
      <c r="H4390" s="1" t="s">
        <v>91</v>
      </c>
      <c r="I4390" s="1" t="s">
        <v>55</v>
      </c>
      <c r="J4390" s="1" t="s">
        <v>488</v>
      </c>
      <c r="K4390" s="1" t="s">
        <v>91</v>
      </c>
      <c r="L4390" s="1" t="s">
        <v>55</v>
      </c>
      <c r="M4390" s="1" t="s">
        <v>56</v>
      </c>
      <c r="N4390" s="1" t="s">
        <v>178</v>
      </c>
      <c r="O4390" s="1" t="s">
        <v>488</v>
      </c>
      <c r="P4390" s="1" t="s">
        <v>91</v>
      </c>
      <c r="Q4390" s="1" t="s">
        <v>55</v>
      </c>
      <c r="R4390" s="1" t="s">
        <v>56</v>
      </c>
      <c r="T4390" s="1" t="s">
        <v>4889</v>
      </c>
      <c r="U4390" s="1" t="s">
        <v>59</v>
      </c>
      <c r="Z4390" s="1" t="s">
        <v>60</v>
      </c>
      <c r="AD4390" s="1" t="s">
        <v>60</v>
      </c>
      <c r="AR4390" s="1" t="s">
        <v>60</v>
      </c>
      <c r="AS4390" s="1" t="s">
        <v>38</v>
      </c>
      <c r="AT4390" s="1" t="s">
        <v>492</v>
      </c>
      <c r="AU4390" s="1" t="s">
        <v>492</v>
      </c>
      <c r="AV4390" s="1" t="s">
        <v>493</v>
      </c>
      <c r="AW4390" s="3" t="str">
        <f t="shared" si="1"/>
        <v>Other</v>
      </c>
      <c r="AX4390" s="3" t="str">
        <f t="array" ref="AX4390">TEXTJOIN(", ", TRUE, IF(X4390:AS4390="Y", X$1:AS$1, IF(X4390:AS4390&lt;&gt;"", X$1:AS$1 &amp; ": " &amp; X4390:AS4390, "")))
</f>
        <v>Fentanyl, Ethanol, Any Opioid, Other: Xylazine</v>
      </c>
    </row>
    <row r="4391">
      <c r="A4391" s="4">
        <v>43462.0</v>
      </c>
      <c r="B4391" s="1" t="s">
        <v>50</v>
      </c>
      <c r="C4391" s="1">
        <v>28.0</v>
      </c>
      <c r="D4391" s="1" t="s">
        <v>51</v>
      </c>
      <c r="E4391" s="1" t="s">
        <v>63</v>
      </c>
      <c r="G4391" s="1" t="s">
        <v>536</v>
      </c>
      <c r="H4391" s="1" t="s">
        <v>299</v>
      </c>
      <c r="I4391" s="1" t="s">
        <v>55</v>
      </c>
      <c r="J4391" s="1" t="s">
        <v>536</v>
      </c>
      <c r="K4391" s="1" t="s">
        <v>299</v>
      </c>
      <c r="M4391" s="1" t="s">
        <v>56</v>
      </c>
      <c r="N4391" s="1" t="s">
        <v>136</v>
      </c>
      <c r="O4391" s="1" t="s">
        <v>536</v>
      </c>
      <c r="P4391" s="1" t="s">
        <v>299</v>
      </c>
      <c r="Q4391" s="1" t="s">
        <v>55</v>
      </c>
      <c r="R4391" s="1" t="s">
        <v>56</v>
      </c>
      <c r="T4391" s="1" t="s">
        <v>1535</v>
      </c>
      <c r="U4391" s="1" t="s">
        <v>59</v>
      </c>
      <c r="X4391" s="1" t="s">
        <v>60</v>
      </c>
      <c r="Z4391" s="1" t="s">
        <v>60</v>
      </c>
      <c r="AA4391" s="1" t="s">
        <v>60</v>
      </c>
      <c r="AP4391" s="1" t="s">
        <v>60</v>
      </c>
      <c r="AR4391" s="1" t="s">
        <v>60</v>
      </c>
      <c r="AT4391" s="1" t="s">
        <v>538</v>
      </c>
      <c r="AU4391" s="1" t="s">
        <v>538</v>
      </c>
      <c r="AV4391" s="1" t="s">
        <v>539</v>
      </c>
      <c r="AW4391" s="3" t="str">
        <f t="shared" si="1"/>
        <v>Other</v>
      </c>
      <c r="AX4391" s="3" t="str">
        <f t="array" ref="AX4391">TEXTJOIN(", ", TRUE, IF(X4391:AS4391="Y", X$1:AS$1, IF(X4391:AS4391&lt;&gt;"", X$1:AS$1 &amp; ": " &amp; X4391:AS4391, "")))
</f>
        <v>Heroin, Fentanyl, Fentanyl Analogue, Heroin/Morph/Codeine, Any Opioid</v>
      </c>
    </row>
    <row r="4392">
      <c r="A4392" s="4">
        <v>44114.0</v>
      </c>
      <c r="B4392" s="1" t="s">
        <v>50</v>
      </c>
      <c r="C4392" s="1">
        <v>43.0</v>
      </c>
      <c r="D4392" s="1" t="s">
        <v>51</v>
      </c>
      <c r="E4392" s="1" t="s">
        <v>63</v>
      </c>
      <c r="G4392" s="1" t="s">
        <v>263</v>
      </c>
      <c r="H4392" s="1" t="s">
        <v>263</v>
      </c>
      <c r="I4392" s="1" t="s">
        <v>55</v>
      </c>
      <c r="J4392" s="1" t="s">
        <v>263</v>
      </c>
      <c r="K4392" s="1" t="s">
        <v>263</v>
      </c>
      <c r="L4392" s="1" t="s">
        <v>55</v>
      </c>
      <c r="M4392" s="1" t="s">
        <v>56</v>
      </c>
      <c r="N4392" s="1" t="s">
        <v>136</v>
      </c>
      <c r="O4392" s="1" t="s">
        <v>263</v>
      </c>
      <c r="P4392" s="1" t="s">
        <v>263</v>
      </c>
      <c r="Q4392" s="1" t="s">
        <v>55</v>
      </c>
      <c r="R4392" s="1" t="s">
        <v>56</v>
      </c>
      <c r="T4392" s="1" t="s">
        <v>83</v>
      </c>
      <c r="U4392" s="1" t="s">
        <v>59</v>
      </c>
      <c r="Z4392" s="1" t="s">
        <v>60</v>
      </c>
      <c r="AR4392" s="1" t="s">
        <v>60</v>
      </c>
      <c r="AT4392" s="1" t="s">
        <v>387</v>
      </c>
      <c r="AU4392" s="1" t="s">
        <v>387</v>
      </c>
      <c r="AV4392" s="1" t="s">
        <v>289</v>
      </c>
      <c r="AW4392" s="3" t="str">
        <f t="shared" si="1"/>
        <v>Other</v>
      </c>
      <c r="AX4392" s="3" t="str">
        <f t="array" ref="AX4392">TEXTJOIN(", ", TRUE, IF(X4392:AS4392="Y", X$1:AS$1, IF(X4392:AS4392&lt;&gt;"", X$1:AS$1 &amp; ": " &amp; X4392:AS4392, "")))
</f>
        <v>Fentanyl, Any Opioid</v>
      </c>
    </row>
    <row r="4393">
      <c r="A4393" s="2">
        <v>44269.0</v>
      </c>
      <c r="B4393" s="1" t="s">
        <v>50</v>
      </c>
      <c r="C4393" s="1">
        <v>60.0</v>
      </c>
      <c r="D4393" s="1" t="s">
        <v>51</v>
      </c>
      <c r="E4393" s="1" t="s">
        <v>502</v>
      </c>
      <c r="G4393" s="1" t="s">
        <v>103</v>
      </c>
      <c r="H4393" s="1" t="s">
        <v>103</v>
      </c>
      <c r="I4393" s="1" t="s">
        <v>55</v>
      </c>
      <c r="J4393" s="1" t="s">
        <v>103</v>
      </c>
      <c r="K4393" s="1" t="s">
        <v>103</v>
      </c>
      <c r="L4393" s="1" t="s">
        <v>55</v>
      </c>
      <c r="M4393" s="1" t="s">
        <v>56</v>
      </c>
      <c r="N4393" s="1" t="s">
        <v>136</v>
      </c>
      <c r="O4393" s="1" t="s">
        <v>103</v>
      </c>
      <c r="P4393" s="1" t="s">
        <v>103</v>
      </c>
      <c r="Q4393" s="1" t="s">
        <v>55</v>
      </c>
      <c r="R4393" s="1" t="s">
        <v>180</v>
      </c>
      <c r="T4393" s="1" t="s">
        <v>4890</v>
      </c>
      <c r="U4393" s="1" t="s">
        <v>59</v>
      </c>
      <c r="Z4393" s="1" t="s">
        <v>60</v>
      </c>
      <c r="AD4393" s="1" t="s">
        <v>60</v>
      </c>
      <c r="AJ4393" s="1" t="s">
        <v>60</v>
      </c>
      <c r="AR4393" s="1" t="s">
        <v>60</v>
      </c>
      <c r="AT4393" s="1" t="s">
        <v>167</v>
      </c>
      <c r="AU4393" s="1" t="s">
        <v>167</v>
      </c>
      <c r="AV4393" s="1" t="s">
        <v>168</v>
      </c>
      <c r="AW4393" s="3" t="str">
        <f t="shared" si="1"/>
        <v>Other</v>
      </c>
      <c r="AX4393" s="3" t="str">
        <f t="array" ref="AX4393">TEXTJOIN(", ", TRUE, IF(X4393:AS4393="Y", X$1:AS$1, IF(X4393:AS4393&lt;&gt;"", X$1:AS$1 &amp; ": " &amp; X4393:AS4393, "")))
</f>
        <v>Fentanyl, Ethanol, Tramad, Any Opioid</v>
      </c>
    </row>
    <row r="4394">
      <c r="A4394" s="2">
        <v>43903.0</v>
      </c>
      <c r="B4394" s="1" t="s">
        <v>50</v>
      </c>
      <c r="C4394" s="1">
        <v>43.0</v>
      </c>
      <c r="D4394" s="1" t="s">
        <v>76</v>
      </c>
      <c r="E4394" s="1" t="s">
        <v>63</v>
      </c>
      <c r="G4394" s="1" t="s">
        <v>397</v>
      </c>
      <c r="H4394" s="1" t="s">
        <v>103</v>
      </c>
      <c r="I4394" s="1" t="s">
        <v>55</v>
      </c>
      <c r="J4394" s="1" t="s">
        <v>397</v>
      </c>
      <c r="K4394" s="1" t="s">
        <v>103</v>
      </c>
      <c r="L4394" s="1" t="s">
        <v>55</v>
      </c>
      <c r="M4394" s="1" t="s">
        <v>56</v>
      </c>
      <c r="N4394" s="1" t="s">
        <v>178</v>
      </c>
      <c r="O4394" s="1" t="s">
        <v>397</v>
      </c>
      <c r="P4394" s="1" t="s">
        <v>103</v>
      </c>
      <c r="Q4394" s="1" t="s">
        <v>55</v>
      </c>
      <c r="R4394" s="1" t="s">
        <v>56</v>
      </c>
      <c r="T4394" s="1" t="s">
        <v>4891</v>
      </c>
      <c r="U4394" s="1" t="s">
        <v>59</v>
      </c>
      <c r="AT4394" s="1" t="s">
        <v>399</v>
      </c>
      <c r="AU4394" s="1" t="s">
        <v>399</v>
      </c>
      <c r="AV4394" s="1" t="s">
        <v>709</v>
      </c>
      <c r="AW4394" s="3" t="str">
        <f t="shared" si="1"/>
        <v>Other</v>
      </c>
      <c r="AX4394" s="3" t="str">
        <f t="array" ref="AX4394">TEXTJOIN(", ", TRUE, IF(X4394:AS4394="Y", X$1:AS$1, IF(X4394:AS4394&lt;&gt;"", X$1:AS$1 &amp; ": " &amp; X4394:AS4394, "")))
</f>
        <v/>
      </c>
    </row>
    <row r="4395">
      <c r="A4395" s="4">
        <v>43811.0</v>
      </c>
      <c r="B4395" s="1" t="s">
        <v>50</v>
      </c>
      <c r="C4395" s="1">
        <v>29.0</v>
      </c>
      <c r="D4395" s="1" t="s">
        <v>51</v>
      </c>
      <c r="E4395" s="1" t="s">
        <v>63</v>
      </c>
      <c r="F4395" s="1" t="s">
        <v>137</v>
      </c>
      <c r="G4395" s="1" t="s">
        <v>4892</v>
      </c>
      <c r="H4395" s="1" t="s">
        <v>4893</v>
      </c>
      <c r="I4395" s="1" t="s">
        <v>248</v>
      </c>
      <c r="J4395" s="1" t="s">
        <v>256</v>
      </c>
      <c r="K4395" s="1" t="s">
        <v>103</v>
      </c>
      <c r="L4395" s="1" t="s">
        <v>55</v>
      </c>
      <c r="M4395" s="1" t="s">
        <v>404</v>
      </c>
      <c r="N4395" s="1" t="s">
        <v>136</v>
      </c>
      <c r="O4395" s="1" t="s">
        <v>256</v>
      </c>
      <c r="P4395" s="1" t="s">
        <v>103</v>
      </c>
      <c r="Q4395" s="1" t="s">
        <v>55</v>
      </c>
      <c r="R4395" s="1" t="s">
        <v>56</v>
      </c>
      <c r="T4395" s="1" t="s">
        <v>1053</v>
      </c>
      <c r="U4395" s="1" t="s">
        <v>59</v>
      </c>
      <c r="Y4395" s="1" t="s">
        <v>60</v>
      </c>
      <c r="Z4395" s="1" t="s">
        <v>60</v>
      </c>
      <c r="AR4395" s="1" t="s">
        <v>60</v>
      </c>
      <c r="AS4395" s="1" t="s">
        <v>38</v>
      </c>
      <c r="AU4395" s="1" t="s">
        <v>282</v>
      </c>
      <c r="AV4395" s="1" t="s">
        <v>260</v>
      </c>
      <c r="AW4395" s="3" t="str">
        <f t="shared" si="1"/>
        <v>Other</v>
      </c>
      <c r="AX4395" s="3" t="str">
        <f t="array" ref="AX4395">TEXTJOIN(", ", TRUE, IF(X4395:AS4395="Y", X$1:AS$1, IF(X4395:AS4395&lt;&gt;"", X$1:AS$1 &amp; ": " &amp; X4395:AS4395, "")))
</f>
        <v>Cocaine, Fentanyl, Any Opioid, Other: Xylazine</v>
      </c>
    </row>
    <row r="4396">
      <c r="A4396" s="2">
        <v>43199.0</v>
      </c>
      <c r="B4396" s="1" t="s">
        <v>50</v>
      </c>
      <c r="C4396" s="1">
        <v>41.0</v>
      </c>
      <c r="D4396" s="1" t="s">
        <v>51</v>
      </c>
      <c r="E4396" s="1" t="s">
        <v>63</v>
      </c>
      <c r="G4396" s="1" t="s">
        <v>185</v>
      </c>
      <c r="H4396" s="1" t="s">
        <v>91</v>
      </c>
      <c r="I4396" s="1" t="s">
        <v>55</v>
      </c>
      <c r="J4396" s="1" t="s">
        <v>185</v>
      </c>
      <c r="K4396" s="1" t="s">
        <v>91</v>
      </c>
      <c r="M4396" s="1" t="s">
        <v>56</v>
      </c>
      <c r="N4396" s="1" t="s">
        <v>93</v>
      </c>
      <c r="O4396" s="1" t="s">
        <v>185</v>
      </c>
      <c r="P4396" s="1" t="s">
        <v>91</v>
      </c>
      <c r="Q4396" s="1" t="s">
        <v>55</v>
      </c>
      <c r="R4396" s="1" t="s">
        <v>67</v>
      </c>
      <c r="T4396" s="1" t="s">
        <v>4894</v>
      </c>
      <c r="U4396" s="1" t="s">
        <v>59</v>
      </c>
      <c r="Z4396" s="1" t="s">
        <v>60</v>
      </c>
      <c r="AA4396" s="1" t="s">
        <v>60</v>
      </c>
      <c r="AD4396" s="1" t="s">
        <v>60</v>
      </c>
      <c r="AR4396" s="1" t="s">
        <v>60</v>
      </c>
      <c r="AS4396" s="1" t="s">
        <v>4895</v>
      </c>
      <c r="AT4396" s="1" t="s">
        <v>188</v>
      </c>
      <c r="AU4396" s="1" t="s">
        <v>188</v>
      </c>
      <c r="AV4396" s="1" t="s">
        <v>189</v>
      </c>
      <c r="AW4396" s="3" t="str">
        <f t="shared" si="1"/>
        <v>Other</v>
      </c>
      <c r="AX4396" s="3" t="str">
        <f t="array" ref="AX4396">TEXTJOIN(", ", TRUE, IF(X4396:AS4396="Y", X$1:AS$1, IF(X4396:AS4396&lt;&gt;"", X$1:AS$1 &amp; ": " &amp; X4396:AS4396, "")))
</f>
        <v>Fentanyl, Fentanyl Analogue, Ethanol, Any Opioid, Other: 4-ANPP</v>
      </c>
    </row>
    <row r="4397">
      <c r="A4397" s="2">
        <v>41222.0</v>
      </c>
      <c r="B4397" s="1" t="s">
        <v>50</v>
      </c>
      <c r="C4397" s="1">
        <v>75.0</v>
      </c>
      <c r="D4397" s="1" t="s">
        <v>76</v>
      </c>
      <c r="E4397" s="1" t="s">
        <v>63</v>
      </c>
      <c r="G4397" s="1" t="s">
        <v>455</v>
      </c>
      <c r="H4397" s="1" t="s">
        <v>103</v>
      </c>
      <c r="J4397" s="1" t="s">
        <v>455</v>
      </c>
      <c r="L4397" s="1" t="s">
        <v>55</v>
      </c>
      <c r="M4397" s="1" t="s">
        <v>56</v>
      </c>
      <c r="N4397" s="1" t="s">
        <v>104</v>
      </c>
      <c r="O4397" s="1" t="s">
        <v>455</v>
      </c>
      <c r="P4397" s="1" t="s">
        <v>103</v>
      </c>
      <c r="R4397" s="1" t="s">
        <v>56</v>
      </c>
      <c r="T4397" s="1" t="s">
        <v>232</v>
      </c>
      <c r="U4397" s="1" t="s">
        <v>59</v>
      </c>
      <c r="AB4397" s="1" t="s">
        <v>60</v>
      </c>
      <c r="AC4397" s="1" t="s">
        <v>60</v>
      </c>
      <c r="AF4397" s="1" t="s">
        <v>60</v>
      </c>
      <c r="AT4397" s="1" t="s">
        <v>457</v>
      </c>
      <c r="AU4397" s="1" t="s">
        <v>457</v>
      </c>
      <c r="AV4397" s="1" t="s">
        <v>458</v>
      </c>
      <c r="AW4397" s="3" t="str">
        <f t="shared" si="1"/>
        <v>Other</v>
      </c>
      <c r="AX4397" s="3" t="str">
        <f t="array" ref="AX4397">TEXTJOIN(", ", TRUE, IF(X4397:AS4397="Y", X$1:AS$1, IF(X4397:AS4397&lt;&gt;"", X$1:AS$1 &amp; ": " &amp; X4397:AS4397, "")))
</f>
        <v>Oxycodone, Oxymorphone, Benzodiazepine</v>
      </c>
    </row>
    <row r="4398">
      <c r="A4398" s="2">
        <v>43612.0</v>
      </c>
      <c r="B4398" s="1" t="s">
        <v>50</v>
      </c>
      <c r="C4398" s="1">
        <v>25.0</v>
      </c>
      <c r="D4398" s="1" t="s">
        <v>51</v>
      </c>
      <c r="E4398" s="1" t="s">
        <v>63</v>
      </c>
      <c r="F4398" s="1" t="s">
        <v>137</v>
      </c>
      <c r="G4398" s="1" t="s">
        <v>98</v>
      </c>
      <c r="H4398" s="1" t="s">
        <v>54</v>
      </c>
      <c r="I4398" s="1" t="s">
        <v>55</v>
      </c>
      <c r="J4398" s="1" t="s">
        <v>98</v>
      </c>
      <c r="K4398" s="1" t="s">
        <v>54</v>
      </c>
      <c r="L4398" s="1" t="s">
        <v>55</v>
      </c>
      <c r="M4398" s="1" t="s">
        <v>404</v>
      </c>
      <c r="N4398" s="1" t="s">
        <v>119</v>
      </c>
      <c r="O4398" s="1" t="s">
        <v>98</v>
      </c>
      <c r="P4398" s="1" t="s">
        <v>54</v>
      </c>
      <c r="Q4398" s="1" t="s">
        <v>55</v>
      </c>
      <c r="R4398" s="1" t="s">
        <v>44</v>
      </c>
      <c r="T4398" s="1" t="s">
        <v>331</v>
      </c>
      <c r="U4398" s="1" t="s">
        <v>59</v>
      </c>
      <c r="Z4398" s="1" t="s">
        <v>60</v>
      </c>
      <c r="AR4398" s="1" t="s">
        <v>60</v>
      </c>
      <c r="AT4398" s="1" t="s">
        <v>100</v>
      </c>
      <c r="AU4398" s="1" t="s">
        <v>100</v>
      </c>
      <c r="AV4398" s="1" t="s">
        <v>101</v>
      </c>
      <c r="AW4398" s="3" t="str">
        <f t="shared" si="1"/>
        <v>Other</v>
      </c>
      <c r="AX4398" s="3" t="str">
        <f t="array" ref="AX4398">TEXTJOIN(", ", TRUE, IF(X4398:AS4398="Y", X$1:AS$1, IF(X4398:AS4398&lt;&gt;"", X$1:AS$1 &amp; ": " &amp; X4398:AS4398, "")))
</f>
        <v>Fentanyl, Any Opioid</v>
      </c>
    </row>
    <row r="4399">
      <c r="A4399" s="2">
        <v>41365.0</v>
      </c>
      <c r="B4399" s="1" t="s">
        <v>50</v>
      </c>
      <c r="C4399" s="1">
        <v>31.0</v>
      </c>
      <c r="D4399" s="1" t="s">
        <v>76</v>
      </c>
      <c r="E4399" s="1" t="s">
        <v>63</v>
      </c>
      <c r="G4399" s="1" t="s">
        <v>3746</v>
      </c>
      <c r="H4399" s="1" t="s">
        <v>3746</v>
      </c>
      <c r="J4399" s="1" t="s">
        <v>185</v>
      </c>
      <c r="L4399" s="1" t="s">
        <v>55</v>
      </c>
      <c r="M4399" s="1" t="s">
        <v>44</v>
      </c>
      <c r="N4399" s="1" t="s">
        <v>104</v>
      </c>
      <c r="O4399" s="1" t="s">
        <v>185</v>
      </c>
      <c r="P4399" s="1" t="s">
        <v>91</v>
      </c>
      <c r="R4399" s="1" t="s">
        <v>56</v>
      </c>
      <c r="S4399" s="1" t="s">
        <v>2098</v>
      </c>
      <c r="T4399" s="1" t="s">
        <v>4896</v>
      </c>
      <c r="U4399" s="1" t="s">
        <v>59</v>
      </c>
      <c r="AD4399" s="1" t="s">
        <v>60</v>
      </c>
      <c r="AF4399" s="1" t="s">
        <v>60</v>
      </c>
      <c r="AT4399" s="1" t="s">
        <v>3747</v>
      </c>
      <c r="AU4399" s="1" t="s">
        <v>188</v>
      </c>
      <c r="AV4399" s="1" t="s">
        <v>189</v>
      </c>
      <c r="AW4399" s="3" t="str">
        <f t="shared" si="1"/>
        <v>Other</v>
      </c>
      <c r="AX4399" s="3" t="str">
        <f t="array" ref="AX4399">TEXTJOIN(", ", TRUE, IF(X4399:AS4399="Y", X$1:AS$1, IF(X4399:AS4399&lt;&gt;"", X$1:AS$1 &amp; ": " &amp; X4399:AS4399, "")))
</f>
        <v>Ethanol, Benzodiazepine</v>
      </c>
    </row>
    <row r="4400">
      <c r="A4400" s="2">
        <v>43730.0</v>
      </c>
      <c r="B4400" s="1" t="s">
        <v>50</v>
      </c>
      <c r="C4400" s="1">
        <v>53.0</v>
      </c>
      <c r="D4400" s="1" t="s">
        <v>51</v>
      </c>
      <c r="E4400" s="1" t="s">
        <v>63</v>
      </c>
      <c r="G4400" s="1" t="s">
        <v>143</v>
      </c>
      <c r="H4400" s="1" t="s">
        <v>91</v>
      </c>
      <c r="I4400" s="1" t="s">
        <v>55</v>
      </c>
      <c r="J4400" s="1" t="s">
        <v>143</v>
      </c>
      <c r="K4400" s="1" t="s">
        <v>91</v>
      </c>
      <c r="L4400" s="1" t="s">
        <v>55</v>
      </c>
      <c r="M4400" s="1" t="s">
        <v>56</v>
      </c>
      <c r="N4400" s="1" t="s">
        <v>155</v>
      </c>
      <c r="O4400" s="1" t="s">
        <v>143</v>
      </c>
      <c r="P4400" s="1" t="s">
        <v>91</v>
      </c>
      <c r="Q4400" s="1" t="s">
        <v>55</v>
      </c>
      <c r="R4400" s="1" t="s">
        <v>56</v>
      </c>
      <c r="T4400" s="1" t="s">
        <v>4897</v>
      </c>
      <c r="U4400" s="1" t="s">
        <v>59</v>
      </c>
      <c r="Y4400" s="1" t="s">
        <v>60</v>
      </c>
      <c r="AD4400" s="1" t="s">
        <v>60</v>
      </c>
      <c r="AT4400" s="1" t="s">
        <v>145</v>
      </c>
      <c r="AU4400" s="1" t="s">
        <v>145</v>
      </c>
      <c r="AV4400" s="1" t="s">
        <v>146</v>
      </c>
      <c r="AW4400" s="3" t="str">
        <f t="shared" si="1"/>
        <v>Other</v>
      </c>
      <c r="AX4400" s="3" t="str">
        <f t="array" ref="AX4400">TEXTJOIN(", ", TRUE, IF(X4400:AS4400="Y", X$1:AS$1, IF(X4400:AS4400&lt;&gt;"", X$1:AS$1 &amp; ": " &amp; X4400:AS4400, "")))
</f>
        <v>Cocaine, Ethanol</v>
      </c>
    </row>
    <row r="4401">
      <c r="A4401" s="2">
        <v>41146.0</v>
      </c>
      <c r="B4401" s="1" t="s">
        <v>50</v>
      </c>
      <c r="C4401" s="1">
        <v>53.0</v>
      </c>
      <c r="D4401" s="1" t="s">
        <v>51</v>
      </c>
      <c r="E4401" s="1" t="s">
        <v>63</v>
      </c>
      <c r="G4401" s="1" t="s">
        <v>103</v>
      </c>
      <c r="H4401" s="1" t="s">
        <v>103</v>
      </c>
      <c r="J4401" s="1" t="s">
        <v>103</v>
      </c>
      <c r="L4401" s="1" t="s">
        <v>55</v>
      </c>
      <c r="M4401" s="1" t="s">
        <v>56</v>
      </c>
      <c r="N4401" s="1" t="s">
        <v>104</v>
      </c>
      <c r="O4401" s="1" t="s">
        <v>103</v>
      </c>
      <c r="P4401" s="1" t="s">
        <v>103</v>
      </c>
      <c r="R4401" s="1" t="s">
        <v>56</v>
      </c>
      <c r="T4401" s="1" t="s">
        <v>232</v>
      </c>
      <c r="U4401" s="1" t="s">
        <v>59</v>
      </c>
      <c r="AB4401" s="1" t="s">
        <v>60</v>
      </c>
      <c r="AD4401" s="1" t="s">
        <v>60</v>
      </c>
      <c r="AT4401" s="1" t="s">
        <v>167</v>
      </c>
      <c r="AU4401" s="1" t="s">
        <v>167</v>
      </c>
      <c r="AV4401" s="1" t="s">
        <v>168</v>
      </c>
      <c r="AW4401" s="3" t="str">
        <f t="shared" si="1"/>
        <v>Other</v>
      </c>
      <c r="AX4401" s="3" t="str">
        <f t="array" ref="AX4401">TEXTJOIN(", ", TRUE, IF(X4401:AS4401="Y", X$1:AS$1, IF(X4401:AS4401&lt;&gt;"", X$1:AS$1 &amp; ": " &amp; X4401:AS4401, "")))
</f>
        <v>Oxycodone, Ethanol</v>
      </c>
    </row>
    <row r="4402">
      <c r="A4402" s="2">
        <v>42757.0</v>
      </c>
      <c r="B4402" s="1" t="s">
        <v>86</v>
      </c>
      <c r="C4402" s="1">
        <v>36.0</v>
      </c>
      <c r="D4402" s="1" t="s">
        <v>51</v>
      </c>
      <c r="E4402" s="1" t="s">
        <v>63</v>
      </c>
      <c r="G4402" s="1" t="s">
        <v>498</v>
      </c>
      <c r="I4402" s="1" t="s">
        <v>55</v>
      </c>
      <c r="J4402" s="1" t="s">
        <v>498</v>
      </c>
      <c r="K4402" s="1" t="s">
        <v>65</v>
      </c>
      <c r="L4402" s="1" t="s">
        <v>55</v>
      </c>
      <c r="M4402" s="1" t="s">
        <v>177</v>
      </c>
      <c r="N4402" s="1" t="s">
        <v>230</v>
      </c>
      <c r="O4402" s="1" t="s">
        <v>498</v>
      </c>
      <c r="Q4402" s="1" t="s">
        <v>55</v>
      </c>
      <c r="R4402" s="1" t="s">
        <v>44</v>
      </c>
      <c r="S4402" s="1" t="s">
        <v>2509</v>
      </c>
      <c r="T4402" s="1" t="s">
        <v>4898</v>
      </c>
      <c r="U4402" s="1" t="s">
        <v>59</v>
      </c>
      <c r="AG4402" s="1" t="s">
        <v>60</v>
      </c>
      <c r="AT4402" s="1" t="s">
        <v>500</v>
      </c>
      <c r="AU4402" s="1" t="s">
        <v>500</v>
      </c>
      <c r="AV4402" s="1" t="s">
        <v>501</v>
      </c>
      <c r="AW4402" s="3" t="str">
        <f t="shared" si="1"/>
        <v>Other</v>
      </c>
      <c r="AX4402" s="3" t="str">
        <f t="array" ref="AX4402">TEXTJOIN(", ", TRUE, IF(X4402:AS4402="Y", X$1:AS$1, IF(X4402:AS4402&lt;&gt;"", X$1:AS$1 &amp; ": " &amp; X4402:AS4402, "")))
</f>
        <v>Methadone</v>
      </c>
    </row>
    <row r="4403">
      <c r="A4403" s="4">
        <v>44485.0</v>
      </c>
      <c r="B4403" s="1" t="s">
        <v>50</v>
      </c>
      <c r="C4403" s="1">
        <v>30.0</v>
      </c>
      <c r="D4403" s="1" t="s">
        <v>51</v>
      </c>
      <c r="E4403" s="1" t="s">
        <v>63</v>
      </c>
      <c r="G4403" s="1" t="s">
        <v>749</v>
      </c>
      <c r="H4403" s="1" t="s">
        <v>91</v>
      </c>
      <c r="I4403" s="1" t="s">
        <v>55</v>
      </c>
      <c r="J4403" s="1" t="s">
        <v>749</v>
      </c>
      <c r="K4403" s="1" t="s">
        <v>91</v>
      </c>
      <c r="L4403" s="1" t="s">
        <v>55</v>
      </c>
      <c r="M4403" s="1" t="s">
        <v>56</v>
      </c>
      <c r="N4403" s="1" t="s">
        <v>66</v>
      </c>
      <c r="O4403" s="1" t="s">
        <v>749</v>
      </c>
      <c r="P4403" s="1" t="s">
        <v>91</v>
      </c>
      <c r="Q4403" s="1" t="s">
        <v>55</v>
      </c>
      <c r="R4403" s="1" t="s">
        <v>56</v>
      </c>
      <c r="T4403" s="1" t="s">
        <v>4899</v>
      </c>
      <c r="U4403" s="1" t="s">
        <v>59</v>
      </c>
      <c r="Y4403" s="1" t="s">
        <v>60</v>
      </c>
      <c r="Z4403" s="1" t="s">
        <v>60</v>
      </c>
      <c r="AD4403" s="1" t="s">
        <v>60</v>
      </c>
      <c r="AI4403" s="1" t="s">
        <v>60</v>
      </c>
      <c r="AM4403" s="1" t="s">
        <v>60</v>
      </c>
      <c r="AR4403" s="1" t="s">
        <v>60</v>
      </c>
      <c r="AT4403" s="1" t="s">
        <v>752</v>
      </c>
      <c r="AU4403" s="1" t="s">
        <v>752</v>
      </c>
      <c r="AV4403" s="1" t="s">
        <v>753</v>
      </c>
      <c r="AW4403" s="3" t="str">
        <f t="shared" si="1"/>
        <v>Other</v>
      </c>
      <c r="AX4403" s="3" t="str">
        <f t="array" ref="AX4403">TEXTJOIN(", ", TRUE, IF(X4403:AS4403="Y", X$1:AS$1, IF(X4403:AS4403&lt;&gt;"", X$1:AS$1 &amp; ": " &amp; X4403:AS4403, "")))
</f>
        <v>Cocaine, Fentanyl, Ethanol, Amphet, Xylazine, Any Opioid</v>
      </c>
    </row>
    <row r="4404">
      <c r="A4404" s="2">
        <v>42812.0</v>
      </c>
      <c r="B4404" s="1" t="s">
        <v>86</v>
      </c>
      <c r="C4404" s="1">
        <v>36.0</v>
      </c>
      <c r="D4404" s="1" t="s">
        <v>51</v>
      </c>
      <c r="E4404" s="1" t="s">
        <v>63</v>
      </c>
      <c r="G4404" s="1" t="s">
        <v>536</v>
      </c>
      <c r="H4404" s="1" t="s">
        <v>299</v>
      </c>
      <c r="I4404" s="1" t="s">
        <v>55</v>
      </c>
      <c r="J4404" s="1" t="s">
        <v>536</v>
      </c>
      <c r="K4404" s="1" t="s">
        <v>299</v>
      </c>
      <c r="L4404" s="1" t="s">
        <v>55</v>
      </c>
      <c r="M4404" s="1" t="s">
        <v>56</v>
      </c>
      <c r="N4404" s="1" t="s">
        <v>104</v>
      </c>
      <c r="O4404" s="1" t="s">
        <v>536</v>
      </c>
      <c r="P4404" s="1" t="s">
        <v>299</v>
      </c>
      <c r="Q4404" s="1" t="s">
        <v>55</v>
      </c>
      <c r="R4404" s="1" t="s">
        <v>56</v>
      </c>
      <c r="T4404" s="1" t="s">
        <v>1674</v>
      </c>
      <c r="U4404" s="1" t="s">
        <v>59</v>
      </c>
      <c r="AD4404" s="1" t="s">
        <v>60</v>
      </c>
      <c r="AF4404" s="1" t="s">
        <v>60</v>
      </c>
      <c r="AT4404" s="1" t="s">
        <v>538</v>
      </c>
      <c r="AU4404" s="1" t="s">
        <v>538</v>
      </c>
      <c r="AV4404" s="1" t="s">
        <v>539</v>
      </c>
      <c r="AW4404" s="3" t="str">
        <f t="shared" si="1"/>
        <v>Other</v>
      </c>
      <c r="AX4404" s="3" t="str">
        <f t="array" ref="AX4404">TEXTJOIN(", ", TRUE, IF(X4404:AS4404="Y", X$1:AS$1, IF(X4404:AS4404&lt;&gt;"", X$1:AS$1 &amp; ": " &amp; X4404:AS4404, "")))
</f>
        <v>Ethanol, Benzodiazepine</v>
      </c>
    </row>
    <row r="4405">
      <c r="A4405" s="2">
        <v>43170.0</v>
      </c>
      <c r="B4405" s="1" t="s">
        <v>50</v>
      </c>
      <c r="C4405" s="1">
        <v>39.0</v>
      </c>
      <c r="D4405" s="1" t="s">
        <v>76</v>
      </c>
      <c r="E4405" s="1" t="s">
        <v>63</v>
      </c>
      <c r="G4405" s="1" t="s">
        <v>226</v>
      </c>
      <c r="H4405" s="1" t="s">
        <v>103</v>
      </c>
      <c r="I4405" s="1" t="s">
        <v>55</v>
      </c>
      <c r="J4405" s="1" t="s">
        <v>226</v>
      </c>
      <c r="K4405" s="1" t="s">
        <v>103</v>
      </c>
      <c r="M4405" s="1" t="s">
        <v>56</v>
      </c>
      <c r="N4405" s="1" t="s">
        <v>2189</v>
      </c>
      <c r="O4405" s="1" t="s">
        <v>226</v>
      </c>
      <c r="P4405" s="1" t="s">
        <v>103</v>
      </c>
      <c r="Q4405" s="1" t="s">
        <v>55</v>
      </c>
      <c r="R4405" s="1" t="s">
        <v>56</v>
      </c>
      <c r="T4405" s="1" t="s">
        <v>4900</v>
      </c>
      <c r="U4405" s="1" t="s">
        <v>59</v>
      </c>
      <c r="AF4405" s="1" t="s">
        <v>60</v>
      </c>
      <c r="AO4405" s="1" t="s">
        <v>60</v>
      </c>
      <c r="AR4405" s="1" t="s">
        <v>60</v>
      </c>
      <c r="AS4405" s="1" t="s">
        <v>2137</v>
      </c>
      <c r="AT4405" s="1" t="s">
        <v>228</v>
      </c>
      <c r="AU4405" s="1" t="s">
        <v>228</v>
      </c>
      <c r="AV4405" s="1" t="s">
        <v>229</v>
      </c>
      <c r="AW4405" s="3" t="str">
        <f t="shared" si="1"/>
        <v>Other</v>
      </c>
      <c r="AX4405" s="3" t="str">
        <f t="array" ref="AX4405">TEXTJOIN(", ", TRUE, IF(X4405:AS4405="Y", X$1:AS$1, IF(X4405:AS4405&lt;&gt;"", X$1:AS$1 &amp; ": " &amp; X4405:AS4405, "")))
</f>
        <v>Benzodiazepine, Opiate NOS, Any Opioid, Other: LOPERAMIDE</v>
      </c>
    </row>
    <row r="4406">
      <c r="A4406" s="2">
        <v>44227.0</v>
      </c>
      <c r="B4406" s="1" t="s">
        <v>50</v>
      </c>
      <c r="C4406" s="1">
        <v>34.0</v>
      </c>
      <c r="D4406" s="1" t="s">
        <v>51</v>
      </c>
      <c r="E4406" s="1" t="s">
        <v>63</v>
      </c>
      <c r="G4406" s="1" t="s">
        <v>4901</v>
      </c>
      <c r="H4406" s="1" t="s">
        <v>4902</v>
      </c>
      <c r="I4406" s="1" t="s">
        <v>4903</v>
      </c>
      <c r="J4406" s="1" t="s">
        <v>103</v>
      </c>
      <c r="K4406" s="1" t="s">
        <v>103</v>
      </c>
      <c r="L4406" s="1" t="s">
        <v>55</v>
      </c>
      <c r="M4406" s="1" t="s">
        <v>177</v>
      </c>
      <c r="N4406" s="1" t="s">
        <v>136</v>
      </c>
      <c r="O4406" s="1" t="s">
        <v>103</v>
      </c>
      <c r="P4406" s="1" t="s">
        <v>103</v>
      </c>
      <c r="Q4406" s="1" t="s">
        <v>55</v>
      </c>
      <c r="R4406" s="1" t="s">
        <v>44</v>
      </c>
      <c r="S4406" s="1" t="s">
        <v>4719</v>
      </c>
      <c r="T4406" s="1" t="s">
        <v>4904</v>
      </c>
      <c r="U4406" s="1" t="s">
        <v>59</v>
      </c>
      <c r="V4406" s="1" t="s">
        <v>258</v>
      </c>
      <c r="X4406" s="1" t="s">
        <v>60</v>
      </c>
      <c r="Y4406" s="1" t="s">
        <v>60</v>
      </c>
      <c r="Z4406" s="1" t="s">
        <v>60</v>
      </c>
      <c r="AP4406" s="1" t="s">
        <v>60</v>
      </c>
      <c r="AR4406" s="1" t="s">
        <v>60</v>
      </c>
      <c r="AU4406" s="1" t="s">
        <v>167</v>
      </c>
      <c r="AV4406" s="1" t="s">
        <v>168</v>
      </c>
      <c r="AW4406" s="3" t="str">
        <f t="shared" si="1"/>
        <v>Other</v>
      </c>
      <c r="AX4406" s="3" t="str">
        <f t="array" ref="AX4406">TEXTJOIN(", ", TRUE, IF(X4406:AS4406="Y", X$1:AS$1, IF(X4406:AS4406&lt;&gt;"", X$1:AS$1 &amp; ": " &amp; X4406:AS4406, "")))
</f>
        <v>Heroin, Cocaine, Fentanyl, Heroin/Morph/Codeine, Any Opioid</v>
      </c>
    </row>
    <row r="4407">
      <c r="A4407" s="2">
        <v>40952.0</v>
      </c>
      <c r="B4407" s="1" t="s">
        <v>50</v>
      </c>
      <c r="C4407" s="1">
        <v>29.0</v>
      </c>
      <c r="D4407" s="1" t="s">
        <v>51</v>
      </c>
      <c r="E4407" s="1" t="s">
        <v>63</v>
      </c>
      <c r="G4407" s="1" t="s">
        <v>98</v>
      </c>
      <c r="H4407" s="1" t="s">
        <v>54</v>
      </c>
      <c r="J4407" s="1" t="s">
        <v>98</v>
      </c>
      <c r="L4407" s="1" t="s">
        <v>55</v>
      </c>
      <c r="M4407" s="1" t="s">
        <v>56</v>
      </c>
      <c r="N4407" s="1" t="s">
        <v>66</v>
      </c>
      <c r="O4407" s="1" t="s">
        <v>98</v>
      </c>
      <c r="P4407" s="1" t="s">
        <v>54</v>
      </c>
      <c r="R4407" s="1" t="s">
        <v>56</v>
      </c>
      <c r="T4407" s="1" t="s">
        <v>4905</v>
      </c>
      <c r="U4407" s="1" t="s">
        <v>59</v>
      </c>
      <c r="X4407" s="1" t="s">
        <v>60</v>
      </c>
      <c r="Y4407" s="1" t="s">
        <v>60</v>
      </c>
      <c r="AT4407" s="1" t="s">
        <v>100</v>
      </c>
      <c r="AU4407" s="1" t="s">
        <v>100</v>
      </c>
      <c r="AV4407" s="1" t="s">
        <v>101</v>
      </c>
      <c r="AW4407" s="3" t="str">
        <f t="shared" si="1"/>
        <v>Other</v>
      </c>
      <c r="AX4407" s="3" t="str">
        <f t="array" ref="AX4407">TEXTJOIN(", ", TRUE, IF(X4407:AS4407="Y", X$1:AS$1, IF(X4407:AS4407&lt;&gt;"", X$1:AS$1 &amp; ": " &amp; X4407:AS4407, "")))
</f>
        <v>Heroin, Cocaine</v>
      </c>
    </row>
    <row r="4408">
      <c r="A4408" s="2">
        <v>44043.0</v>
      </c>
      <c r="B4408" s="1" t="s">
        <v>50</v>
      </c>
      <c r="C4408" s="1">
        <v>41.0</v>
      </c>
      <c r="D4408" s="1" t="s">
        <v>76</v>
      </c>
      <c r="E4408" s="1" t="s">
        <v>63</v>
      </c>
      <c r="G4408" s="1" t="s">
        <v>64</v>
      </c>
      <c r="H4408" s="1" t="s">
        <v>65</v>
      </c>
      <c r="I4408" s="1" t="s">
        <v>55</v>
      </c>
      <c r="J4408" s="1" t="s">
        <v>64</v>
      </c>
      <c r="K4408" s="1" t="s">
        <v>65</v>
      </c>
      <c r="L4408" s="1" t="s">
        <v>55</v>
      </c>
      <c r="M4408" s="1" t="s">
        <v>56</v>
      </c>
      <c r="N4408" s="1" t="s">
        <v>136</v>
      </c>
      <c r="O4408" s="1" t="s">
        <v>64</v>
      </c>
      <c r="P4408" s="1" t="s">
        <v>65</v>
      </c>
      <c r="Q4408" s="1" t="s">
        <v>55</v>
      </c>
      <c r="R4408" s="1" t="s">
        <v>56</v>
      </c>
      <c r="T4408" s="1" t="s">
        <v>4906</v>
      </c>
      <c r="U4408" s="1" t="s">
        <v>59</v>
      </c>
      <c r="Z4408" s="1" t="s">
        <v>60</v>
      </c>
      <c r="AD4408" s="1" t="s">
        <v>60</v>
      </c>
      <c r="AG4408" s="1" t="s">
        <v>60</v>
      </c>
      <c r="AR4408" s="1" t="s">
        <v>60</v>
      </c>
      <c r="AT4408" s="1" t="s">
        <v>69</v>
      </c>
      <c r="AU4408" s="1" t="s">
        <v>69</v>
      </c>
      <c r="AV4408" s="1" t="s">
        <v>70</v>
      </c>
      <c r="AW4408" s="3" t="str">
        <f t="shared" si="1"/>
        <v>Other</v>
      </c>
      <c r="AX4408" s="3" t="str">
        <f t="array" ref="AX4408">TEXTJOIN(", ", TRUE, IF(X4408:AS4408="Y", X$1:AS$1, IF(X4408:AS4408&lt;&gt;"", X$1:AS$1 &amp; ": " &amp; X4408:AS4408, "")))
</f>
        <v>Fentanyl, Ethanol, Methadone, Any Opioid</v>
      </c>
    </row>
    <row r="4409">
      <c r="A4409" s="2">
        <v>43646.0</v>
      </c>
      <c r="B4409" s="1" t="s">
        <v>50</v>
      </c>
      <c r="C4409" s="1">
        <v>33.0</v>
      </c>
      <c r="D4409" s="1" t="s">
        <v>76</v>
      </c>
      <c r="E4409" s="1" t="s">
        <v>63</v>
      </c>
      <c r="G4409" s="1" t="s">
        <v>4907</v>
      </c>
      <c r="H4409" s="1" t="s">
        <v>263</v>
      </c>
      <c r="I4409" s="1" t="s">
        <v>55</v>
      </c>
      <c r="J4409" s="1" t="s">
        <v>4907</v>
      </c>
      <c r="K4409" s="1" t="s">
        <v>263</v>
      </c>
      <c r="L4409" s="1" t="s">
        <v>55</v>
      </c>
      <c r="M4409" s="1" t="s">
        <v>56</v>
      </c>
      <c r="N4409" s="1" t="s">
        <v>119</v>
      </c>
      <c r="O4409" s="1" t="s">
        <v>4907</v>
      </c>
      <c r="P4409" s="1" t="s">
        <v>263</v>
      </c>
      <c r="Q4409" s="1" t="s">
        <v>55</v>
      </c>
      <c r="R4409" s="1" t="s">
        <v>56</v>
      </c>
      <c r="T4409" s="1" t="s">
        <v>4908</v>
      </c>
      <c r="U4409" s="1" t="s">
        <v>59</v>
      </c>
      <c r="X4409" s="1" t="s">
        <v>60</v>
      </c>
      <c r="Z4409" s="1" t="s">
        <v>60</v>
      </c>
      <c r="AA4409" s="1" t="s">
        <v>60</v>
      </c>
      <c r="AP4409" s="1" t="s">
        <v>60</v>
      </c>
      <c r="AR4409" s="1" t="s">
        <v>60</v>
      </c>
      <c r="AT4409" s="1" t="s">
        <v>4909</v>
      </c>
      <c r="AU4409" s="1" t="s">
        <v>4909</v>
      </c>
      <c r="AV4409" s="1" t="s">
        <v>4910</v>
      </c>
      <c r="AW4409" s="3" t="str">
        <f t="shared" si="1"/>
        <v>Other</v>
      </c>
      <c r="AX4409" s="3" t="str">
        <f t="array" ref="AX4409">TEXTJOIN(", ", TRUE, IF(X4409:AS4409="Y", X$1:AS$1, IF(X4409:AS4409&lt;&gt;"", X$1:AS$1 &amp; ": " &amp; X4409:AS4409, "")))
</f>
        <v>Heroin, Fentanyl, Fentanyl Analogue, Heroin/Morph/Codeine, Any Opioid</v>
      </c>
    </row>
    <row r="4410">
      <c r="A4410" s="2">
        <v>42950.0</v>
      </c>
      <c r="B4410" s="1" t="s">
        <v>86</v>
      </c>
      <c r="C4410" s="1">
        <v>46.0</v>
      </c>
      <c r="D4410" s="1" t="s">
        <v>51</v>
      </c>
      <c r="E4410" s="1" t="s">
        <v>63</v>
      </c>
      <c r="G4410" s="1" t="s">
        <v>510</v>
      </c>
      <c r="H4410" s="1" t="s">
        <v>103</v>
      </c>
      <c r="I4410" s="1" t="s">
        <v>55</v>
      </c>
      <c r="J4410" s="1" t="s">
        <v>510</v>
      </c>
      <c r="K4410" s="1" t="s">
        <v>103</v>
      </c>
      <c r="L4410" s="1" t="s">
        <v>55</v>
      </c>
      <c r="M4410" s="1" t="s">
        <v>56</v>
      </c>
      <c r="N4410" s="1" t="s">
        <v>66</v>
      </c>
      <c r="O4410" s="1" t="s">
        <v>510</v>
      </c>
      <c r="P4410" s="1" t="s">
        <v>103</v>
      </c>
      <c r="Q4410" s="1" t="s">
        <v>55</v>
      </c>
      <c r="R4410" s="1" t="s">
        <v>56</v>
      </c>
      <c r="T4410" s="1" t="s">
        <v>4911</v>
      </c>
      <c r="U4410" s="1" t="s">
        <v>59</v>
      </c>
      <c r="X4410" s="1" t="s">
        <v>60</v>
      </c>
      <c r="Z4410" s="1" t="s">
        <v>60</v>
      </c>
      <c r="AF4410" s="1" t="s">
        <v>60</v>
      </c>
      <c r="AT4410" s="1" t="s">
        <v>512</v>
      </c>
      <c r="AU4410" s="1" t="s">
        <v>512</v>
      </c>
      <c r="AV4410" s="1" t="s">
        <v>513</v>
      </c>
      <c r="AW4410" s="3" t="str">
        <f t="shared" si="1"/>
        <v>Other</v>
      </c>
      <c r="AX4410" s="3" t="str">
        <f t="array" ref="AX4410">TEXTJOIN(", ", TRUE, IF(X4410:AS4410="Y", X$1:AS$1, IF(X4410:AS4410&lt;&gt;"", X$1:AS$1 &amp; ": " &amp; X4410:AS4410, "")))
</f>
        <v>Heroin, Fentanyl, Benzodiazepine</v>
      </c>
    </row>
    <row r="4411">
      <c r="A4411" s="4">
        <v>43079.0</v>
      </c>
      <c r="B4411" s="1" t="s">
        <v>86</v>
      </c>
      <c r="C4411" s="1">
        <v>24.0</v>
      </c>
      <c r="D4411" s="1" t="s">
        <v>51</v>
      </c>
      <c r="E4411" s="1" t="s">
        <v>63</v>
      </c>
      <c r="G4411" s="1" t="s">
        <v>488</v>
      </c>
      <c r="H4411" s="1" t="s">
        <v>91</v>
      </c>
      <c r="I4411" s="1" t="s">
        <v>55</v>
      </c>
      <c r="J4411" s="1" t="s">
        <v>488</v>
      </c>
      <c r="K4411" s="1" t="s">
        <v>91</v>
      </c>
      <c r="L4411" s="1" t="s">
        <v>55</v>
      </c>
      <c r="M4411" s="1" t="s">
        <v>56</v>
      </c>
      <c r="N4411" s="1" t="s">
        <v>93</v>
      </c>
      <c r="O4411" s="1" t="s">
        <v>91</v>
      </c>
      <c r="P4411" s="1" t="s">
        <v>91</v>
      </c>
      <c r="Q4411" s="1" t="s">
        <v>55</v>
      </c>
      <c r="R4411" s="1" t="s">
        <v>67</v>
      </c>
      <c r="T4411" s="1" t="s">
        <v>1040</v>
      </c>
      <c r="U4411" s="1" t="s">
        <v>59</v>
      </c>
      <c r="Z4411" s="1" t="s">
        <v>60</v>
      </c>
      <c r="AT4411" s="1" t="s">
        <v>492</v>
      </c>
      <c r="AU4411" s="1" t="s">
        <v>492</v>
      </c>
      <c r="AV4411" s="1" t="s">
        <v>111</v>
      </c>
      <c r="AW4411" s="3" t="str">
        <f t="shared" si="1"/>
        <v>Other</v>
      </c>
      <c r="AX4411" s="3" t="str">
        <f t="array" ref="AX4411">TEXTJOIN(", ", TRUE, IF(X4411:AS4411="Y", X$1:AS$1, IF(X4411:AS4411&lt;&gt;"", X$1:AS$1 &amp; ": " &amp; X4411:AS4411, "")))
</f>
        <v>Fentanyl</v>
      </c>
    </row>
    <row r="4412">
      <c r="A4412" s="2">
        <v>44380.0</v>
      </c>
      <c r="B4412" s="1" t="s">
        <v>50</v>
      </c>
      <c r="C4412" s="1">
        <v>20.0</v>
      </c>
      <c r="D4412" s="1" t="s">
        <v>51</v>
      </c>
      <c r="E4412" s="1" t="s">
        <v>63</v>
      </c>
      <c r="G4412" s="1" t="s">
        <v>103</v>
      </c>
      <c r="H4412" s="1" t="s">
        <v>103</v>
      </c>
      <c r="I4412" s="1" t="s">
        <v>55</v>
      </c>
      <c r="J4412" s="1" t="s">
        <v>103</v>
      </c>
      <c r="K4412" s="1" t="s">
        <v>103</v>
      </c>
      <c r="L4412" s="1" t="s">
        <v>55</v>
      </c>
      <c r="M4412" s="1" t="s">
        <v>56</v>
      </c>
      <c r="N4412" s="1" t="s">
        <v>119</v>
      </c>
      <c r="O4412" s="1" t="s">
        <v>103</v>
      </c>
      <c r="P4412" s="1" t="s">
        <v>103</v>
      </c>
      <c r="Q4412" s="1" t="s">
        <v>55</v>
      </c>
      <c r="R4412" s="1" t="s">
        <v>44</v>
      </c>
      <c r="S4412" s="1" t="s">
        <v>4912</v>
      </c>
      <c r="T4412" s="1" t="s">
        <v>4583</v>
      </c>
      <c r="U4412" s="1" t="s">
        <v>59</v>
      </c>
      <c r="Z4412" s="1" t="s">
        <v>60</v>
      </c>
      <c r="AJ4412" s="1" t="s">
        <v>60</v>
      </c>
      <c r="AR4412" s="1" t="s">
        <v>60</v>
      </c>
      <c r="AT4412" s="1" t="s">
        <v>167</v>
      </c>
      <c r="AU4412" s="1" t="s">
        <v>167</v>
      </c>
      <c r="AV4412" s="1" t="s">
        <v>168</v>
      </c>
      <c r="AW4412" s="3" t="str">
        <f t="shared" si="1"/>
        <v>Other</v>
      </c>
      <c r="AX4412" s="3" t="str">
        <f t="array" ref="AX4412">TEXTJOIN(", ", TRUE, IF(X4412:AS4412="Y", X$1:AS$1, IF(X4412:AS4412&lt;&gt;"", X$1:AS$1 &amp; ": " &amp; X4412:AS4412, "")))
</f>
        <v>Fentanyl, Tramad, Any Opioid</v>
      </c>
    </row>
    <row r="4413">
      <c r="A4413" s="2">
        <v>42953.0</v>
      </c>
      <c r="B4413" s="1" t="s">
        <v>86</v>
      </c>
      <c r="C4413" s="1">
        <v>44.0</v>
      </c>
      <c r="D4413" s="1" t="s">
        <v>51</v>
      </c>
      <c r="E4413" s="1" t="s">
        <v>44</v>
      </c>
      <c r="G4413" s="1" t="s">
        <v>256</v>
      </c>
      <c r="H4413" s="1" t="s">
        <v>103</v>
      </c>
      <c r="I4413" s="1" t="s">
        <v>55</v>
      </c>
      <c r="J4413" s="1" t="s">
        <v>256</v>
      </c>
      <c r="K4413" s="1" t="s">
        <v>103</v>
      </c>
      <c r="L4413" s="1" t="s">
        <v>55</v>
      </c>
      <c r="M4413" s="1" t="s">
        <v>56</v>
      </c>
      <c r="N4413" s="1" t="s">
        <v>119</v>
      </c>
      <c r="O4413" s="1" t="s">
        <v>256</v>
      </c>
      <c r="P4413" s="1" t="s">
        <v>103</v>
      </c>
      <c r="Q4413" s="1" t="s">
        <v>55</v>
      </c>
      <c r="R4413" s="1" t="s">
        <v>67</v>
      </c>
      <c r="T4413" s="1" t="s">
        <v>4913</v>
      </c>
      <c r="U4413" s="1" t="s">
        <v>59</v>
      </c>
      <c r="X4413" s="1" t="s">
        <v>60</v>
      </c>
      <c r="AD4413" s="1" t="s">
        <v>60</v>
      </c>
      <c r="AT4413" s="1" t="s">
        <v>282</v>
      </c>
      <c r="AU4413" s="1" t="s">
        <v>282</v>
      </c>
      <c r="AV4413" s="1" t="s">
        <v>260</v>
      </c>
      <c r="AW4413" s="3" t="str">
        <f t="shared" si="1"/>
        <v>Other</v>
      </c>
      <c r="AX4413" s="3" t="str">
        <f t="array" ref="AX4413">TEXTJOIN(", ", TRUE, IF(X4413:AS4413="Y", X$1:AS$1, IF(X4413:AS4413&lt;&gt;"", X$1:AS$1 &amp; ": " &amp; X4413:AS4413, "")))
</f>
        <v>Heroin, Ethanol</v>
      </c>
    </row>
    <row r="4414">
      <c r="A4414" s="2">
        <v>43889.0</v>
      </c>
      <c r="B4414" s="1" t="s">
        <v>50</v>
      </c>
      <c r="C4414" s="1">
        <v>37.0</v>
      </c>
      <c r="D4414" s="1" t="s">
        <v>51</v>
      </c>
      <c r="E4414" s="1" t="s">
        <v>63</v>
      </c>
      <c r="F4414" s="1" t="s">
        <v>137</v>
      </c>
      <c r="G4414" s="1" t="s">
        <v>185</v>
      </c>
      <c r="H4414" s="1" t="s">
        <v>91</v>
      </c>
      <c r="I4414" s="1" t="s">
        <v>55</v>
      </c>
      <c r="J4414" s="1" t="s">
        <v>185</v>
      </c>
      <c r="K4414" s="1" t="s">
        <v>91</v>
      </c>
      <c r="L4414" s="1" t="s">
        <v>55</v>
      </c>
      <c r="M4414" s="1" t="s">
        <v>56</v>
      </c>
      <c r="N4414" s="1" t="s">
        <v>93</v>
      </c>
      <c r="O4414" s="1" t="s">
        <v>185</v>
      </c>
      <c r="P4414" s="1" t="s">
        <v>91</v>
      </c>
      <c r="Q4414" s="1" t="s">
        <v>55</v>
      </c>
      <c r="R4414" s="1" t="s">
        <v>56</v>
      </c>
      <c r="T4414" s="1" t="s">
        <v>4914</v>
      </c>
      <c r="U4414" s="1" t="s">
        <v>59</v>
      </c>
      <c r="Y4414" s="1" t="s">
        <v>60</v>
      </c>
      <c r="Z4414" s="1" t="s">
        <v>60</v>
      </c>
      <c r="AD4414" s="1" t="s">
        <v>60</v>
      </c>
      <c r="AM4414" s="1" t="s">
        <v>60</v>
      </c>
      <c r="AR4414" s="1" t="s">
        <v>60</v>
      </c>
      <c r="AT4414" s="1" t="s">
        <v>188</v>
      </c>
      <c r="AU4414" s="1" t="s">
        <v>188</v>
      </c>
      <c r="AV4414" s="1" t="s">
        <v>189</v>
      </c>
      <c r="AW4414" s="3" t="str">
        <f t="shared" si="1"/>
        <v>Other</v>
      </c>
      <c r="AX4414" s="3" t="str">
        <f t="array" ref="AX4414">TEXTJOIN(", ", TRUE, IF(X4414:AS4414="Y", X$1:AS$1, IF(X4414:AS4414&lt;&gt;"", X$1:AS$1 &amp; ": " &amp; X4414:AS4414, "")))
</f>
        <v>Cocaine, Fentanyl, Ethanol, Xylazine, Any Opioid</v>
      </c>
    </row>
    <row r="4415">
      <c r="A4415" s="2">
        <v>43663.0</v>
      </c>
      <c r="B4415" s="1" t="s">
        <v>50</v>
      </c>
      <c r="C4415" s="1">
        <v>24.0</v>
      </c>
      <c r="D4415" s="1" t="s">
        <v>76</v>
      </c>
      <c r="E4415" s="1" t="s">
        <v>1191</v>
      </c>
      <c r="G4415" s="1" t="s">
        <v>54</v>
      </c>
      <c r="H4415" s="1" t="s">
        <v>54</v>
      </c>
      <c r="I4415" s="1" t="s">
        <v>55</v>
      </c>
      <c r="J4415" s="1" t="s">
        <v>54</v>
      </c>
      <c r="K4415" s="1" t="s">
        <v>54</v>
      </c>
      <c r="L4415" s="1" t="s">
        <v>55</v>
      </c>
      <c r="M4415" s="1" t="s">
        <v>56</v>
      </c>
      <c r="N4415" s="1" t="s">
        <v>119</v>
      </c>
      <c r="O4415" s="1" t="s">
        <v>82</v>
      </c>
      <c r="P4415" s="1" t="s">
        <v>54</v>
      </c>
      <c r="Q4415" s="1" t="s">
        <v>55</v>
      </c>
      <c r="R4415" s="1" t="s">
        <v>67</v>
      </c>
      <c r="T4415" s="1" t="s">
        <v>4186</v>
      </c>
      <c r="U4415" s="1" t="s">
        <v>59</v>
      </c>
      <c r="X4415" s="1" t="s">
        <v>60</v>
      </c>
      <c r="Y4415" s="1" t="s">
        <v>60</v>
      </c>
      <c r="Z4415" s="1" t="s">
        <v>60</v>
      </c>
      <c r="AP4415" s="1" t="s">
        <v>60</v>
      </c>
      <c r="AR4415" s="1" t="s">
        <v>60</v>
      </c>
      <c r="AT4415" s="1" t="s">
        <v>234</v>
      </c>
      <c r="AU4415" s="1" t="s">
        <v>234</v>
      </c>
      <c r="AV4415" s="1" t="s">
        <v>85</v>
      </c>
      <c r="AW4415" s="3" t="str">
        <f t="shared" si="1"/>
        <v>Other</v>
      </c>
      <c r="AX4415" s="3" t="str">
        <f t="array" ref="AX4415">TEXTJOIN(", ", TRUE, IF(X4415:AS4415="Y", X$1:AS$1, IF(X4415:AS4415&lt;&gt;"", X$1:AS$1 &amp; ": " &amp; X4415:AS4415, "")))
</f>
        <v>Heroin, Cocaine, Fentanyl, Heroin/Morph/Codeine, Any Opioid</v>
      </c>
    </row>
    <row r="4416">
      <c r="A4416" s="2">
        <v>43247.0</v>
      </c>
      <c r="B4416" s="1" t="s">
        <v>50</v>
      </c>
      <c r="C4416" s="1">
        <v>28.0</v>
      </c>
      <c r="D4416" s="1" t="s">
        <v>51</v>
      </c>
      <c r="E4416" s="1" t="s">
        <v>63</v>
      </c>
      <c r="G4416" s="1" t="s">
        <v>931</v>
      </c>
      <c r="H4416" s="1" t="s">
        <v>91</v>
      </c>
      <c r="I4416" s="1" t="s">
        <v>55</v>
      </c>
      <c r="J4416" s="1" t="s">
        <v>931</v>
      </c>
      <c r="K4416" s="1" t="s">
        <v>91</v>
      </c>
      <c r="M4416" s="1" t="s">
        <v>56</v>
      </c>
      <c r="N4416" s="1" t="s">
        <v>93</v>
      </c>
      <c r="O4416" s="1" t="s">
        <v>931</v>
      </c>
      <c r="P4416" s="1" t="s">
        <v>91</v>
      </c>
      <c r="Q4416" s="1" t="s">
        <v>55</v>
      </c>
      <c r="R4416" s="1" t="s">
        <v>67</v>
      </c>
      <c r="T4416" s="1" t="s">
        <v>4915</v>
      </c>
      <c r="U4416" s="1" t="s">
        <v>59</v>
      </c>
      <c r="Z4416" s="1" t="s">
        <v>60</v>
      </c>
      <c r="AF4416" s="1" t="s">
        <v>60</v>
      </c>
      <c r="AR4416" s="1" t="s">
        <v>60</v>
      </c>
      <c r="AT4416" s="1" t="s">
        <v>933</v>
      </c>
      <c r="AU4416" s="1" t="s">
        <v>933</v>
      </c>
      <c r="AV4416" s="1" t="s">
        <v>934</v>
      </c>
      <c r="AW4416" s="3" t="str">
        <f t="shared" si="1"/>
        <v>Other</v>
      </c>
      <c r="AX4416" s="3" t="str">
        <f t="array" ref="AX4416">TEXTJOIN(", ", TRUE, IF(X4416:AS4416="Y", X$1:AS$1, IF(X4416:AS4416&lt;&gt;"", X$1:AS$1 &amp; ": " &amp; X4416:AS4416, "")))
</f>
        <v>Fentanyl, Benzodiazepine, Any Opioid</v>
      </c>
    </row>
    <row r="4417">
      <c r="A4417" s="4">
        <v>43758.0</v>
      </c>
      <c r="B4417" s="1" t="s">
        <v>50</v>
      </c>
      <c r="C4417" s="1">
        <v>34.0</v>
      </c>
      <c r="D4417" s="1" t="s">
        <v>51</v>
      </c>
      <c r="E4417" s="1" t="s">
        <v>52</v>
      </c>
      <c r="J4417" s="1" t="s">
        <v>91</v>
      </c>
      <c r="K4417" s="1" t="s">
        <v>91</v>
      </c>
      <c r="L4417" s="1" t="s">
        <v>55</v>
      </c>
      <c r="M4417" s="1" t="s">
        <v>44</v>
      </c>
      <c r="N4417" s="1" t="s">
        <v>136</v>
      </c>
      <c r="O4417" s="1" t="s">
        <v>91</v>
      </c>
      <c r="P4417" s="1" t="s">
        <v>91</v>
      </c>
      <c r="Q4417" s="1" t="s">
        <v>55</v>
      </c>
      <c r="R4417" s="1" t="s">
        <v>44</v>
      </c>
      <c r="T4417" s="1" t="s">
        <v>4916</v>
      </c>
      <c r="U4417" s="1" t="s">
        <v>59</v>
      </c>
      <c r="Y4417" s="1" t="s">
        <v>60</v>
      </c>
      <c r="Z4417" s="1" t="s">
        <v>60</v>
      </c>
      <c r="AR4417" s="1" t="s">
        <v>60</v>
      </c>
      <c r="AT4417" s="1" t="s">
        <v>62</v>
      </c>
      <c r="AU4417" s="1" t="s">
        <v>110</v>
      </c>
      <c r="AV4417" s="1" t="s">
        <v>111</v>
      </c>
      <c r="AW4417" s="3" t="str">
        <f t="shared" si="1"/>
        <v>Other</v>
      </c>
      <c r="AX4417" s="3" t="str">
        <f t="array" ref="AX4417">TEXTJOIN(", ", TRUE, IF(X4417:AS4417="Y", X$1:AS$1, IF(X4417:AS4417&lt;&gt;"", X$1:AS$1 &amp; ": " &amp; X4417:AS4417, "")))
</f>
        <v>Cocaine, Fentanyl, Any Opioid</v>
      </c>
    </row>
    <row r="4418">
      <c r="A4418" s="2">
        <v>43675.0</v>
      </c>
      <c r="B4418" s="1" t="s">
        <v>50</v>
      </c>
      <c r="C4418" s="1">
        <v>54.0</v>
      </c>
      <c r="D4418" s="1" t="s">
        <v>51</v>
      </c>
      <c r="E4418" s="1" t="s">
        <v>63</v>
      </c>
      <c r="G4418" s="1" t="s">
        <v>103</v>
      </c>
      <c r="H4418" s="1" t="s">
        <v>103</v>
      </c>
      <c r="I4418" s="1" t="s">
        <v>55</v>
      </c>
      <c r="J4418" s="1" t="s">
        <v>103</v>
      </c>
      <c r="K4418" s="1" t="s">
        <v>103</v>
      </c>
      <c r="L4418" s="1" t="s">
        <v>55</v>
      </c>
      <c r="M4418" s="1" t="s">
        <v>56</v>
      </c>
      <c r="N4418" s="1" t="s">
        <v>119</v>
      </c>
      <c r="O4418" s="1" t="s">
        <v>103</v>
      </c>
      <c r="P4418" s="1" t="s">
        <v>103</v>
      </c>
      <c r="Q4418" s="1" t="s">
        <v>55</v>
      </c>
      <c r="R4418" s="1" t="s">
        <v>67</v>
      </c>
      <c r="T4418" s="1" t="s">
        <v>4917</v>
      </c>
      <c r="U4418" s="1" t="s">
        <v>59</v>
      </c>
      <c r="V4418" s="1" t="s">
        <v>507</v>
      </c>
      <c r="Y4418" s="1" t="s">
        <v>60</v>
      </c>
      <c r="Z4418" s="1" t="s">
        <v>60</v>
      </c>
      <c r="AD4418" s="1" t="s">
        <v>60</v>
      </c>
      <c r="AR4418" s="1" t="s">
        <v>60</v>
      </c>
      <c r="AT4418" s="1" t="s">
        <v>167</v>
      </c>
      <c r="AU4418" s="1" t="s">
        <v>167</v>
      </c>
      <c r="AV4418" s="1" t="s">
        <v>168</v>
      </c>
      <c r="AW4418" s="3" t="str">
        <f t="shared" si="1"/>
        <v>Other</v>
      </c>
      <c r="AX4418" s="3" t="str">
        <f t="array" ref="AX4418">TEXTJOIN(", ", TRUE, IF(X4418:AS4418="Y", X$1:AS$1, IF(X4418:AS4418&lt;&gt;"", X$1:AS$1 &amp; ": " &amp; X4418:AS4418, "")))
</f>
        <v>Cocaine, Fentanyl, Ethanol, Any Opioid</v>
      </c>
    </row>
    <row r="4419">
      <c r="A4419" s="2">
        <v>43865.0</v>
      </c>
      <c r="B4419" s="1" t="s">
        <v>50</v>
      </c>
      <c r="C4419" s="1">
        <v>30.0</v>
      </c>
      <c r="D4419" s="1" t="s">
        <v>76</v>
      </c>
      <c r="E4419" s="1" t="s">
        <v>63</v>
      </c>
      <c r="G4419" s="1" t="s">
        <v>143</v>
      </c>
      <c r="H4419" s="1" t="s">
        <v>91</v>
      </c>
      <c r="I4419" s="1" t="s">
        <v>55</v>
      </c>
      <c r="J4419" s="1" t="s">
        <v>143</v>
      </c>
      <c r="K4419" s="1" t="s">
        <v>91</v>
      </c>
      <c r="L4419" s="1" t="s">
        <v>55</v>
      </c>
      <c r="M4419" s="1" t="s">
        <v>56</v>
      </c>
      <c r="N4419" s="1" t="s">
        <v>155</v>
      </c>
      <c r="O4419" s="1" t="s">
        <v>143</v>
      </c>
      <c r="P4419" s="1" t="s">
        <v>91</v>
      </c>
      <c r="Q4419" s="1" t="s">
        <v>55</v>
      </c>
      <c r="R4419" s="1" t="s">
        <v>56</v>
      </c>
      <c r="T4419" s="1" t="s">
        <v>4918</v>
      </c>
      <c r="U4419" s="1" t="s">
        <v>59</v>
      </c>
      <c r="Z4419" s="1" t="s">
        <v>60</v>
      </c>
      <c r="AF4419" s="1" t="s">
        <v>60</v>
      </c>
      <c r="AQ4419" s="1" t="s">
        <v>60</v>
      </c>
      <c r="AR4419" s="1" t="s">
        <v>60</v>
      </c>
      <c r="AT4419" s="1" t="s">
        <v>145</v>
      </c>
      <c r="AU4419" s="1" t="s">
        <v>145</v>
      </c>
      <c r="AV4419" s="1" t="s">
        <v>146</v>
      </c>
      <c r="AW4419" s="3" t="str">
        <f t="shared" si="1"/>
        <v>Other</v>
      </c>
      <c r="AX4419" s="3" t="str">
        <f t="array" ref="AX4419">TEXTJOIN(", ", TRUE, IF(X4419:AS4419="Y", X$1:AS$1, IF(X4419:AS4419&lt;&gt;"", X$1:AS$1 &amp; ": " &amp; X4419:AS4419, "")))
</f>
        <v>Fentanyl, Benzodiazepine, Other Opioid, Any Opioid</v>
      </c>
    </row>
    <row r="4420">
      <c r="A4420" s="4">
        <v>42685.0</v>
      </c>
      <c r="B4420" s="1" t="s">
        <v>50</v>
      </c>
      <c r="C4420" s="1">
        <v>53.0</v>
      </c>
      <c r="D4420" s="1" t="s">
        <v>76</v>
      </c>
      <c r="E4420" s="1" t="s">
        <v>63</v>
      </c>
      <c r="G4420" s="1" t="s">
        <v>455</v>
      </c>
      <c r="H4420" s="1" t="s">
        <v>103</v>
      </c>
      <c r="I4420" s="1" t="s">
        <v>55</v>
      </c>
      <c r="J4420" s="1" t="s">
        <v>455</v>
      </c>
      <c r="M4420" s="1" t="s">
        <v>56</v>
      </c>
      <c r="N4420" s="1" t="s">
        <v>136</v>
      </c>
      <c r="O4420" s="1" t="s">
        <v>455</v>
      </c>
      <c r="R4420" s="1" t="s">
        <v>56</v>
      </c>
      <c r="T4420" s="1" t="s">
        <v>4919</v>
      </c>
      <c r="U4420" s="1" t="s">
        <v>59</v>
      </c>
      <c r="W4420" s="1" t="s">
        <v>60</v>
      </c>
      <c r="X4420" s="1" t="s">
        <v>60</v>
      </c>
      <c r="AF4420" s="1" t="s">
        <v>60</v>
      </c>
      <c r="AP4420" s="1" t="s">
        <v>60</v>
      </c>
      <c r="AR4420" s="1" t="s">
        <v>60</v>
      </c>
      <c r="AT4420" s="1" t="s">
        <v>457</v>
      </c>
      <c r="AU4420" s="1" t="s">
        <v>457</v>
      </c>
      <c r="AV4420" s="1" t="s">
        <v>458</v>
      </c>
      <c r="AW4420" s="3" t="str">
        <f t="shared" si="1"/>
        <v>Other</v>
      </c>
      <c r="AX4420" s="3" t="str">
        <f t="array" ref="AX4420">TEXTJOIN(", ", TRUE, IF(X4420:AS4420="Y", X$1:AS$1, IF(X4420:AS4420&lt;&gt;"", X$1:AS$1 &amp; ": " &amp; X4420:AS4420, "")))
</f>
        <v>Heroin, Benzodiazepine, Heroin/Morph/Codeine, Any Opioid</v>
      </c>
    </row>
    <row r="4421">
      <c r="A4421" s="2">
        <v>41975.0</v>
      </c>
      <c r="B4421" s="1" t="s">
        <v>50</v>
      </c>
      <c r="C4421" s="1">
        <v>50.0</v>
      </c>
      <c r="D4421" s="1" t="s">
        <v>76</v>
      </c>
      <c r="E4421" s="1" t="s">
        <v>63</v>
      </c>
      <c r="G4421" s="1" t="s">
        <v>143</v>
      </c>
      <c r="J4421" s="1" t="s">
        <v>143</v>
      </c>
      <c r="L4421" s="1" t="s">
        <v>55</v>
      </c>
      <c r="M4421" s="1" t="s">
        <v>56</v>
      </c>
      <c r="N4421" s="1" t="s">
        <v>66</v>
      </c>
      <c r="O4421" s="1" t="s">
        <v>143</v>
      </c>
      <c r="P4421" s="1" t="s">
        <v>91</v>
      </c>
      <c r="R4421" s="1" t="s">
        <v>56</v>
      </c>
      <c r="T4421" s="1" t="s">
        <v>4920</v>
      </c>
      <c r="U4421" s="1" t="s">
        <v>59</v>
      </c>
      <c r="AB4421" s="1" t="s">
        <v>60</v>
      </c>
      <c r="AC4421" s="1" t="s">
        <v>60</v>
      </c>
      <c r="AF4421" s="1" t="s">
        <v>60</v>
      </c>
      <c r="AT4421" s="1" t="s">
        <v>145</v>
      </c>
      <c r="AU4421" s="1" t="s">
        <v>145</v>
      </c>
      <c r="AV4421" s="1" t="s">
        <v>146</v>
      </c>
      <c r="AW4421" s="3" t="str">
        <f t="shared" si="1"/>
        <v>Other</v>
      </c>
      <c r="AX4421" s="3" t="str">
        <f t="array" ref="AX4421">TEXTJOIN(", ", TRUE, IF(X4421:AS4421="Y", X$1:AS$1, IF(X4421:AS4421&lt;&gt;"", X$1:AS$1 &amp; ": " &amp; X4421:AS4421, "")))
</f>
        <v>Oxycodone, Oxymorphone, Benzodiazepine</v>
      </c>
    </row>
    <row r="4422">
      <c r="A4422" s="2">
        <v>43281.0</v>
      </c>
      <c r="B4422" s="1" t="s">
        <v>50</v>
      </c>
      <c r="C4422" s="1">
        <v>51.0</v>
      </c>
      <c r="D4422" s="1" t="s">
        <v>76</v>
      </c>
      <c r="E4422" s="1" t="s">
        <v>63</v>
      </c>
      <c r="F4422" s="1" t="s">
        <v>137</v>
      </c>
      <c r="G4422" s="1" t="s">
        <v>143</v>
      </c>
      <c r="H4422" s="1" t="s">
        <v>91</v>
      </c>
      <c r="I4422" s="1" t="s">
        <v>55</v>
      </c>
      <c r="J4422" s="1" t="s">
        <v>143</v>
      </c>
      <c r="K4422" s="1" t="s">
        <v>91</v>
      </c>
      <c r="M4422" s="1" t="s">
        <v>56</v>
      </c>
      <c r="N4422" s="1" t="s">
        <v>66</v>
      </c>
      <c r="O4422" s="1" t="s">
        <v>143</v>
      </c>
      <c r="P4422" s="1" t="s">
        <v>91</v>
      </c>
      <c r="Q4422" s="1" t="s">
        <v>55</v>
      </c>
      <c r="R4422" s="1" t="s">
        <v>56</v>
      </c>
      <c r="T4422" s="1" t="s">
        <v>4921</v>
      </c>
      <c r="U4422" s="1" t="s">
        <v>59</v>
      </c>
      <c r="X4422" s="1" t="s">
        <v>60</v>
      </c>
      <c r="Z4422" s="1" t="s">
        <v>60</v>
      </c>
      <c r="AA4422" s="1" t="s">
        <v>60</v>
      </c>
      <c r="AF4422" s="1" t="s">
        <v>60</v>
      </c>
      <c r="AP4422" s="1" t="s">
        <v>60</v>
      </c>
      <c r="AR4422" s="1" t="s">
        <v>60</v>
      </c>
      <c r="AT4422" s="1" t="s">
        <v>145</v>
      </c>
      <c r="AU4422" s="1" t="s">
        <v>145</v>
      </c>
      <c r="AV4422" s="1" t="s">
        <v>146</v>
      </c>
      <c r="AW4422" s="3" t="str">
        <f t="shared" si="1"/>
        <v>Other</v>
      </c>
      <c r="AX4422" s="3" t="str">
        <f t="array" ref="AX4422">TEXTJOIN(", ", TRUE, IF(X4422:AS4422="Y", X$1:AS$1, IF(X4422:AS4422&lt;&gt;"", X$1:AS$1 &amp; ": " &amp; X4422:AS4422, "")))
</f>
        <v>Heroin, Fentanyl, Fentanyl Analogue, Benzodiazepine, Heroin/Morph/Codeine, Any Opioid</v>
      </c>
    </row>
    <row r="4423">
      <c r="A4423" s="2">
        <v>44072.0</v>
      </c>
      <c r="B4423" s="1" t="s">
        <v>50</v>
      </c>
      <c r="C4423" s="1">
        <v>37.0</v>
      </c>
      <c r="D4423" s="1" t="s">
        <v>51</v>
      </c>
      <c r="E4423" s="1" t="s">
        <v>63</v>
      </c>
      <c r="G4423" s="1" t="s">
        <v>886</v>
      </c>
      <c r="H4423" s="1" t="s">
        <v>125</v>
      </c>
      <c r="I4423" s="1" t="s">
        <v>55</v>
      </c>
      <c r="J4423" s="1" t="s">
        <v>886</v>
      </c>
      <c r="K4423" s="1" t="s">
        <v>125</v>
      </c>
      <c r="L4423" s="1" t="s">
        <v>55</v>
      </c>
      <c r="M4423" s="1" t="s">
        <v>56</v>
      </c>
      <c r="N4423" s="1" t="s">
        <v>136</v>
      </c>
      <c r="O4423" s="1" t="s">
        <v>886</v>
      </c>
      <c r="P4423" s="1" t="s">
        <v>125</v>
      </c>
      <c r="Q4423" s="1" t="s">
        <v>55</v>
      </c>
      <c r="R4423" s="1" t="s">
        <v>56</v>
      </c>
      <c r="T4423" s="1" t="s">
        <v>83</v>
      </c>
      <c r="U4423" s="1" t="s">
        <v>59</v>
      </c>
      <c r="Z4423" s="1" t="s">
        <v>60</v>
      </c>
      <c r="AR4423" s="1" t="s">
        <v>60</v>
      </c>
      <c r="AT4423" s="1" t="s">
        <v>888</v>
      </c>
      <c r="AU4423" s="1" t="s">
        <v>888</v>
      </c>
      <c r="AV4423" s="1" t="s">
        <v>889</v>
      </c>
      <c r="AW4423" s="3" t="str">
        <f t="shared" si="1"/>
        <v>Other</v>
      </c>
      <c r="AX4423" s="3" t="str">
        <f t="array" ref="AX4423">TEXTJOIN(", ", TRUE, IF(X4423:AS4423="Y", X$1:AS$1, IF(X4423:AS4423&lt;&gt;"", X$1:AS$1 &amp; ": " &amp; X4423:AS4423, "")))
</f>
        <v>Fentanyl, Any Opioid</v>
      </c>
    </row>
    <row r="4424">
      <c r="A4424" s="2">
        <v>44266.0</v>
      </c>
      <c r="B4424" s="1" t="s">
        <v>50</v>
      </c>
      <c r="C4424" s="1">
        <v>44.0</v>
      </c>
      <c r="D4424" s="1" t="s">
        <v>51</v>
      </c>
      <c r="E4424" s="1" t="s">
        <v>63</v>
      </c>
      <c r="G4424" s="1" t="s">
        <v>82</v>
      </c>
      <c r="H4424" s="1" t="s">
        <v>54</v>
      </c>
      <c r="I4424" s="1" t="s">
        <v>55</v>
      </c>
      <c r="J4424" s="1" t="s">
        <v>455</v>
      </c>
      <c r="K4424" s="1" t="s">
        <v>103</v>
      </c>
      <c r="L4424" s="1" t="s">
        <v>55</v>
      </c>
      <c r="M4424" s="1" t="s">
        <v>333</v>
      </c>
      <c r="N4424" s="1" t="s">
        <v>119</v>
      </c>
      <c r="O4424" s="1" t="s">
        <v>455</v>
      </c>
      <c r="P4424" s="1" t="s">
        <v>103</v>
      </c>
      <c r="Q4424" s="1" t="s">
        <v>55</v>
      </c>
      <c r="R4424" s="1" t="s">
        <v>44</v>
      </c>
      <c r="S4424" s="1" t="s">
        <v>333</v>
      </c>
      <c r="T4424" s="1" t="s">
        <v>4922</v>
      </c>
      <c r="U4424" s="1" t="s">
        <v>59</v>
      </c>
      <c r="Z4424" s="1" t="s">
        <v>60</v>
      </c>
      <c r="AA4424" s="1" t="s">
        <v>60</v>
      </c>
      <c r="AR4424" s="1" t="s">
        <v>60</v>
      </c>
      <c r="AT4424" s="1" t="s">
        <v>329</v>
      </c>
      <c r="AU4424" s="1" t="s">
        <v>457</v>
      </c>
      <c r="AV4424" s="1" t="s">
        <v>458</v>
      </c>
      <c r="AW4424" s="3" t="str">
        <f t="shared" si="1"/>
        <v>Other</v>
      </c>
      <c r="AX4424" s="3" t="str">
        <f t="array" ref="AX4424">TEXTJOIN(", ", TRUE, IF(X4424:AS4424="Y", X$1:AS$1, IF(X4424:AS4424&lt;&gt;"", X$1:AS$1 &amp; ": " &amp; X4424:AS4424, "")))
</f>
        <v>Fentanyl, Fentanyl Analogue, Any Opioid</v>
      </c>
    </row>
    <row r="4425">
      <c r="A4425" s="2">
        <v>43200.0</v>
      </c>
      <c r="B4425" s="1" t="s">
        <v>50</v>
      </c>
      <c r="C4425" s="1">
        <v>69.0</v>
      </c>
      <c r="D4425" s="1" t="s">
        <v>51</v>
      </c>
      <c r="E4425" s="1" t="s">
        <v>63</v>
      </c>
      <c r="F4425" s="1" t="s">
        <v>137</v>
      </c>
      <c r="G4425" s="1" t="s">
        <v>185</v>
      </c>
      <c r="H4425" s="1" t="s">
        <v>91</v>
      </c>
      <c r="I4425" s="1" t="s">
        <v>55</v>
      </c>
      <c r="M4425" s="1" t="s">
        <v>118</v>
      </c>
      <c r="N4425" s="1" t="s">
        <v>119</v>
      </c>
      <c r="O4425" s="1" t="s">
        <v>185</v>
      </c>
      <c r="P4425" s="1" t="s">
        <v>91</v>
      </c>
      <c r="Q4425" s="1" t="s">
        <v>55</v>
      </c>
      <c r="R4425" s="1" t="s">
        <v>67</v>
      </c>
      <c r="T4425" s="1" t="s">
        <v>4923</v>
      </c>
      <c r="U4425" s="1" t="s">
        <v>59</v>
      </c>
      <c r="Y4425" s="1" t="s">
        <v>60</v>
      </c>
      <c r="AT4425" s="1" t="s">
        <v>188</v>
      </c>
      <c r="AU4425" s="1" t="s">
        <v>62</v>
      </c>
      <c r="AV4425" s="1" t="s">
        <v>189</v>
      </c>
      <c r="AW4425" s="3" t="str">
        <f t="shared" si="1"/>
        <v>Other</v>
      </c>
      <c r="AX4425" s="3" t="str">
        <f t="array" ref="AX4425">TEXTJOIN(", ", TRUE, IF(X4425:AS4425="Y", X$1:AS$1, IF(X4425:AS4425&lt;&gt;"", X$1:AS$1 &amp; ": " &amp; X4425:AS4425, "")))
</f>
        <v>Cocaine</v>
      </c>
    </row>
    <row r="4426">
      <c r="A4426" s="2">
        <v>44170.0</v>
      </c>
      <c r="B4426" s="1" t="s">
        <v>50</v>
      </c>
      <c r="C4426" s="1">
        <v>31.0</v>
      </c>
      <c r="D4426" s="1" t="s">
        <v>51</v>
      </c>
      <c r="E4426" s="1" t="s">
        <v>63</v>
      </c>
      <c r="G4426" s="1" t="s">
        <v>352</v>
      </c>
      <c r="H4426" s="1" t="s">
        <v>54</v>
      </c>
      <c r="I4426" s="1" t="s">
        <v>55</v>
      </c>
      <c r="J4426" s="1" t="s">
        <v>82</v>
      </c>
      <c r="K4426" s="1" t="s">
        <v>54</v>
      </c>
      <c r="L4426" s="1" t="s">
        <v>55</v>
      </c>
      <c r="M4426" s="1" t="s">
        <v>522</v>
      </c>
      <c r="N4426" s="1" t="s">
        <v>66</v>
      </c>
      <c r="O4426" s="1" t="s">
        <v>82</v>
      </c>
      <c r="P4426" s="1" t="s">
        <v>54</v>
      </c>
      <c r="Q4426" s="1" t="s">
        <v>55</v>
      </c>
      <c r="R4426" s="1" t="s">
        <v>44</v>
      </c>
      <c r="T4426" s="1" t="s">
        <v>4924</v>
      </c>
      <c r="U4426" s="1" t="s">
        <v>59</v>
      </c>
      <c r="X4426" s="1" t="s">
        <v>60</v>
      </c>
      <c r="Y4426" s="1" t="s">
        <v>60</v>
      </c>
      <c r="Z4426" s="1" t="s">
        <v>60</v>
      </c>
      <c r="AD4426" s="1" t="s">
        <v>60</v>
      </c>
      <c r="AR4426" s="1" t="s">
        <v>60</v>
      </c>
      <c r="AT4426" s="1" t="s">
        <v>354</v>
      </c>
      <c r="AU4426" s="1" t="s">
        <v>329</v>
      </c>
      <c r="AV4426" s="1" t="s">
        <v>85</v>
      </c>
      <c r="AW4426" s="3" t="str">
        <f t="shared" si="1"/>
        <v>Other</v>
      </c>
      <c r="AX4426" s="3" t="str">
        <f t="array" ref="AX4426">TEXTJOIN(", ", TRUE, IF(X4426:AS4426="Y", X$1:AS$1, IF(X4426:AS4426&lt;&gt;"", X$1:AS$1 &amp; ": " &amp; X4426:AS4426, "")))
</f>
        <v>Heroin, Cocaine, Fentanyl, Ethanol, Any Opioid</v>
      </c>
    </row>
    <row r="4427">
      <c r="A4427" s="2">
        <v>42531.0</v>
      </c>
      <c r="B4427" s="1" t="s">
        <v>50</v>
      </c>
      <c r="C4427" s="1">
        <v>31.0</v>
      </c>
      <c r="D4427" s="1" t="s">
        <v>51</v>
      </c>
      <c r="E4427" s="1" t="s">
        <v>63</v>
      </c>
      <c r="G4427" s="1" t="s">
        <v>424</v>
      </c>
      <c r="H4427" s="1" t="s">
        <v>54</v>
      </c>
      <c r="I4427" s="1" t="s">
        <v>55</v>
      </c>
      <c r="J4427" s="1" t="s">
        <v>117</v>
      </c>
      <c r="M4427" s="1" t="s">
        <v>118</v>
      </c>
      <c r="N4427" s="1" t="s">
        <v>136</v>
      </c>
      <c r="O4427" s="1" t="s">
        <v>98</v>
      </c>
      <c r="R4427" s="1" t="s">
        <v>67</v>
      </c>
      <c r="T4427" s="1" t="s">
        <v>4925</v>
      </c>
      <c r="U4427" s="1" t="s">
        <v>59</v>
      </c>
      <c r="AF4427" s="1" t="s">
        <v>60</v>
      </c>
      <c r="AO4427" s="1" t="s">
        <v>60</v>
      </c>
      <c r="AP4427" s="1" t="s">
        <v>60</v>
      </c>
      <c r="AR4427" s="1" t="s">
        <v>60</v>
      </c>
      <c r="AT4427" s="1" t="s">
        <v>425</v>
      </c>
      <c r="AV4427" s="1" t="s">
        <v>101</v>
      </c>
      <c r="AW4427" s="3" t="str">
        <f t="shared" si="1"/>
        <v>Other</v>
      </c>
      <c r="AX4427" s="3" t="str">
        <f t="array" ref="AX4427">TEXTJOIN(", ", TRUE, IF(X4427:AS4427="Y", X$1:AS$1, IF(X4427:AS4427&lt;&gt;"", X$1:AS$1 &amp; ": " &amp; X4427:AS4427, "")))
</f>
        <v>Benzodiazepine, Opiate NOS, Heroin/Morph/Codeine, Any Opioid</v>
      </c>
    </row>
    <row r="4428">
      <c r="A4428" s="2">
        <v>41244.0</v>
      </c>
      <c r="B4428" s="1" t="s">
        <v>50</v>
      </c>
      <c r="C4428" s="1">
        <v>29.0</v>
      </c>
      <c r="D4428" s="1" t="s">
        <v>51</v>
      </c>
      <c r="E4428" s="1" t="s">
        <v>63</v>
      </c>
      <c r="G4428" s="1" t="s">
        <v>4926</v>
      </c>
      <c r="H4428" s="1" t="s">
        <v>263</v>
      </c>
      <c r="J4428" s="1" t="s">
        <v>4926</v>
      </c>
      <c r="L4428" s="1" t="s">
        <v>55</v>
      </c>
      <c r="M4428" s="1" t="s">
        <v>56</v>
      </c>
      <c r="N4428" s="1" t="s">
        <v>670</v>
      </c>
      <c r="O4428" s="1" t="s">
        <v>4926</v>
      </c>
      <c r="P4428" s="1" t="s">
        <v>263</v>
      </c>
      <c r="R4428" s="1" t="s">
        <v>56</v>
      </c>
      <c r="T4428" s="1" t="s">
        <v>881</v>
      </c>
      <c r="U4428" s="1" t="s">
        <v>59</v>
      </c>
      <c r="X4428" s="1" t="s">
        <v>60</v>
      </c>
      <c r="AT4428" s="1" t="s">
        <v>4927</v>
      </c>
      <c r="AU4428" s="1" t="s">
        <v>4927</v>
      </c>
      <c r="AV4428" s="1" t="s">
        <v>4928</v>
      </c>
      <c r="AW4428" s="3" t="str">
        <f t="shared" si="1"/>
        <v>Other</v>
      </c>
      <c r="AX4428" s="3" t="str">
        <f t="array" ref="AX4428">TEXTJOIN(", ", TRUE, IF(X4428:AS4428="Y", X$1:AS$1, IF(X4428:AS4428&lt;&gt;"", X$1:AS$1 &amp; ": " &amp; X4428:AS4428, "")))
</f>
        <v>Heroin</v>
      </c>
    </row>
    <row r="4429">
      <c r="A4429" s="2">
        <v>42748.0</v>
      </c>
      <c r="B4429" s="1" t="s">
        <v>86</v>
      </c>
      <c r="C4429" s="1">
        <v>44.0</v>
      </c>
      <c r="D4429" s="1" t="s">
        <v>51</v>
      </c>
      <c r="E4429" s="1" t="s">
        <v>63</v>
      </c>
      <c r="G4429" s="1" t="s">
        <v>116</v>
      </c>
      <c r="H4429" s="1" t="s">
        <v>103</v>
      </c>
      <c r="I4429" s="1" t="s">
        <v>55</v>
      </c>
      <c r="J4429" s="1" t="s">
        <v>116</v>
      </c>
      <c r="K4429" s="1" t="s">
        <v>103</v>
      </c>
      <c r="L4429" s="1" t="s">
        <v>55</v>
      </c>
      <c r="M4429" s="1" t="s">
        <v>1090</v>
      </c>
      <c r="N4429" s="1" t="s">
        <v>136</v>
      </c>
      <c r="O4429" s="1" t="s">
        <v>116</v>
      </c>
      <c r="P4429" s="1" t="s">
        <v>103</v>
      </c>
      <c r="Q4429" s="1" t="s">
        <v>55</v>
      </c>
      <c r="R4429" s="1" t="s">
        <v>56</v>
      </c>
      <c r="T4429" s="1" t="s">
        <v>4929</v>
      </c>
      <c r="U4429" s="1" t="s">
        <v>59</v>
      </c>
      <c r="X4429" s="1" t="s">
        <v>60</v>
      </c>
      <c r="Z4429" s="1" t="s">
        <v>60</v>
      </c>
      <c r="AB4429" s="1" t="s">
        <v>60</v>
      </c>
      <c r="AF4429" s="1" t="s">
        <v>60</v>
      </c>
      <c r="AT4429" s="1" t="s">
        <v>122</v>
      </c>
      <c r="AU4429" s="1" t="s">
        <v>122</v>
      </c>
      <c r="AV4429" s="1" t="s">
        <v>139</v>
      </c>
      <c r="AW4429" s="3" t="str">
        <f t="shared" si="1"/>
        <v>Other</v>
      </c>
      <c r="AX4429" s="3" t="str">
        <f t="array" ref="AX4429">TEXTJOIN(", ", TRUE, IF(X4429:AS4429="Y", X$1:AS$1, IF(X4429:AS4429&lt;&gt;"", X$1:AS$1 &amp; ": " &amp; X4429:AS4429, "")))
</f>
        <v>Heroin, Fentanyl, Oxycodone, Benzodiazepine</v>
      </c>
    </row>
    <row r="4430">
      <c r="A4430" s="2">
        <v>44112.0</v>
      </c>
      <c r="B4430" s="1" t="s">
        <v>50</v>
      </c>
      <c r="C4430" s="1">
        <v>65.0</v>
      </c>
      <c r="D4430" s="1" t="s">
        <v>51</v>
      </c>
      <c r="E4430" s="1" t="s">
        <v>63</v>
      </c>
      <c r="G4430" s="1" t="s">
        <v>2313</v>
      </c>
      <c r="H4430" s="1" t="s">
        <v>54</v>
      </c>
      <c r="I4430" s="1" t="s">
        <v>55</v>
      </c>
      <c r="J4430" s="1" t="s">
        <v>2313</v>
      </c>
      <c r="K4430" s="1" t="s">
        <v>54</v>
      </c>
      <c r="L4430" s="1" t="s">
        <v>55</v>
      </c>
      <c r="M4430" s="1" t="s">
        <v>56</v>
      </c>
      <c r="N4430" s="1" t="s">
        <v>119</v>
      </c>
      <c r="O4430" s="1" t="s">
        <v>2313</v>
      </c>
      <c r="P4430" s="1" t="s">
        <v>54</v>
      </c>
      <c r="Q4430" s="1" t="s">
        <v>55</v>
      </c>
      <c r="R4430" s="1" t="s">
        <v>56</v>
      </c>
      <c r="T4430" s="1" t="s">
        <v>2378</v>
      </c>
      <c r="U4430" s="1" t="s">
        <v>59</v>
      </c>
      <c r="Z4430" s="1" t="s">
        <v>60</v>
      </c>
      <c r="AJ4430" s="1" t="s">
        <v>60</v>
      </c>
      <c r="AR4430" s="1" t="s">
        <v>60</v>
      </c>
      <c r="AT4430" s="1" t="s">
        <v>2315</v>
      </c>
      <c r="AU4430" s="1" t="s">
        <v>2315</v>
      </c>
      <c r="AV4430" s="1" t="s">
        <v>2951</v>
      </c>
      <c r="AW4430" s="3" t="str">
        <f t="shared" si="1"/>
        <v>Other</v>
      </c>
      <c r="AX4430" s="3" t="str">
        <f t="array" ref="AX4430">TEXTJOIN(", ", TRUE, IF(X4430:AS4430="Y", X$1:AS$1, IF(X4430:AS4430&lt;&gt;"", X$1:AS$1 &amp; ": " &amp; X4430:AS4430, "")))
</f>
        <v>Fentanyl, Tramad, Any Opioid</v>
      </c>
    </row>
    <row r="4431">
      <c r="A4431" s="2">
        <v>42473.0</v>
      </c>
      <c r="B4431" s="1" t="s">
        <v>50</v>
      </c>
      <c r="C4431" s="1">
        <v>53.0</v>
      </c>
      <c r="D4431" s="1" t="s">
        <v>51</v>
      </c>
      <c r="E4431" s="1" t="s">
        <v>63</v>
      </c>
      <c r="G4431" s="1" t="s">
        <v>1046</v>
      </c>
      <c r="H4431" s="1" t="s">
        <v>65</v>
      </c>
      <c r="I4431" s="1" t="s">
        <v>55</v>
      </c>
      <c r="J4431" s="1" t="s">
        <v>1046</v>
      </c>
      <c r="M4431" s="1" t="s">
        <v>177</v>
      </c>
      <c r="N4431" s="1" t="s">
        <v>276</v>
      </c>
      <c r="O4431" s="1" t="s">
        <v>1046</v>
      </c>
      <c r="R4431" s="1" t="s">
        <v>56</v>
      </c>
      <c r="S4431" s="1" t="s">
        <v>4930</v>
      </c>
      <c r="T4431" s="1" t="s">
        <v>1963</v>
      </c>
      <c r="U4431" s="1" t="s">
        <v>59</v>
      </c>
      <c r="X4431" s="1" t="s">
        <v>60</v>
      </c>
      <c r="AB4431" s="1" t="s">
        <v>60</v>
      </c>
      <c r="AP4431" s="1" t="s">
        <v>60</v>
      </c>
      <c r="AR4431" s="1" t="s">
        <v>60</v>
      </c>
      <c r="AT4431" s="1" t="s">
        <v>1047</v>
      </c>
      <c r="AU4431" s="1" t="s">
        <v>1047</v>
      </c>
      <c r="AV4431" s="1" t="s">
        <v>2682</v>
      </c>
      <c r="AW4431" s="3" t="str">
        <f t="shared" si="1"/>
        <v>Other</v>
      </c>
      <c r="AX4431" s="3" t="str">
        <f t="array" ref="AX4431">TEXTJOIN(", ", TRUE, IF(X4431:AS4431="Y", X$1:AS$1, IF(X4431:AS4431&lt;&gt;"", X$1:AS$1 &amp; ": " &amp; X4431:AS4431, "")))
</f>
        <v>Heroin, Oxycodone, Heroin/Morph/Codeine, Any Opioid</v>
      </c>
    </row>
    <row r="4432">
      <c r="A4432" s="2">
        <v>43233.0</v>
      </c>
      <c r="B4432" s="1" t="s">
        <v>50</v>
      </c>
      <c r="C4432" s="1">
        <v>56.0</v>
      </c>
      <c r="D4432" s="1" t="s">
        <v>76</v>
      </c>
      <c r="E4432" s="1" t="s">
        <v>63</v>
      </c>
      <c r="G4432" s="1" t="s">
        <v>352</v>
      </c>
      <c r="H4432" s="1" t="s">
        <v>54</v>
      </c>
      <c r="I4432" s="1" t="s">
        <v>55</v>
      </c>
      <c r="J4432" s="1" t="s">
        <v>352</v>
      </c>
      <c r="K4432" s="1" t="s">
        <v>54</v>
      </c>
      <c r="M4432" s="1" t="s">
        <v>56</v>
      </c>
      <c r="N4432" s="1" t="s">
        <v>136</v>
      </c>
      <c r="O4432" s="1" t="s">
        <v>352</v>
      </c>
      <c r="P4432" s="1" t="s">
        <v>54</v>
      </c>
      <c r="Q4432" s="1" t="s">
        <v>55</v>
      </c>
      <c r="R4432" s="1" t="s">
        <v>56</v>
      </c>
      <c r="T4432" s="1" t="s">
        <v>4931</v>
      </c>
      <c r="U4432" s="1" t="s">
        <v>59</v>
      </c>
      <c r="X4432" s="1" t="s">
        <v>60</v>
      </c>
      <c r="Z4432" s="1" t="s">
        <v>60</v>
      </c>
      <c r="AA4432" s="1" t="s">
        <v>60</v>
      </c>
      <c r="AD4432" s="1" t="s">
        <v>60</v>
      </c>
      <c r="AF4432" s="1" t="s">
        <v>60</v>
      </c>
      <c r="AP4432" s="1" t="s">
        <v>60</v>
      </c>
      <c r="AR4432" s="1" t="s">
        <v>60</v>
      </c>
      <c r="AT4432" s="1" t="s">
        <v>354</v>
      </c>
      <c r="AU4432" s="1" t="s">
        <v>354</v>
      </c>
      <c r="AV4432" s="1" t="s">
        <v>355</v>
      </c>
      <c r="AW4432" s="3" t="str">
        <f t="shared" si="1"/>
        <v>Other</v>
      </c>
      <c r="AX4432" s="3" t="str">
        <f t="array" ref="AX4432">TEXTJOIN(", ", TRUE, IF(X4432:AS4432="Y", X$1:AS$1, IF(X4432:AS4432&lt;&gt;"", X$1:AS$1 &amp; ": " &amp; X4432:AS4432, "")))
</f>
        <v>Heroin, Fentanyl, Fentanyl Analogue, Ethanol, Benzodiazepine, Heroin/Morph/Codeine, Any Opioid</v>
      </c>
    </row>
    <row r="4433">
      <c r="A4433" s="2">
        <v>43575.0</v>
      </c>
      <c r="B4433" s="1" t="s">
        <v>50</v>
      </c>
      <c r="C4433" s="1">
        <v>52.0</v>
      </c>
      <c r="D4433" s="1" t="s">
        <v>76</v>
      </c>
      <c r="E4433" s="1" t="s">
        <v>63</v>
      </c>
      <c r="G4433" s="1" t="s">
        <v>2313</v>
      </c>
      <c r="H4433" s="1" t="s">
        <v>54</v>
      </c>
      <c r="I4433" s="1" t="s">
        <v>55</v>
      </c>
      <c r="J4433" s="1" t="s">
        <v>2313</v>
      </c>
      <c r="K4433" s="1" t="s">
        <v>54</v>
      </c>
      <c r="L4433" s="1" t="s">
        <v>55</v>
      </c>
      <c r="M4433" s="1" t="s">
        <v>56</v>
      </c>
      <c r="N4433" s="1" t="s">
        <v>136</v>
      </c>
      <c r="O4433" s="1" t="s">
        <v>2313</v>
      </c>
      <c r="P4433" s="1" t="s">
        <v>54</v>
      </c>
      <c r="Q4433" s="1" t="s">
        <v>55</v>
      </c>
      <c r="R4433" s="1" t="s">
        <v>56</v>
      </c>
      <c r="T4433" s="1" t="s">
        <v>4932</v>
      </c>
      <c r="U4433" s="1" t="s">
        <v>59</v>
      </c>
      <c r="X4433" s="1" t="s">
        <v>60</v>
      </c>
      <c r="Y4433" s="1" t="s">
        <v>60</v>
      </c>
      <c r="Z4433" s="1" t="s">
        <v>60</v>
      </c>
      <c r="AP4433" s="1" t="s">
        <v>60</v>
      </c>
      <c r="AR4433" s="1" t="s">
        <v>60</v>
      </c>
      <c r="AT4433" s="1" t="s">
        <v>2315</v>
      </c>
      <c r="AU4433" s="1" t="s">
        <v>2315</v>
      </c>
      <c r="AV4433" s="1" t="s">
        <v>2951</v>
      </c>
      <c r="AW4433" s="3" t="str">
        <f t="shared" si="1"/>
        <v>Other</v>
      </c>
      <c r="AX4433" s="3" t="str">
        <f t="array" ref="AX4433">TEXTJOIN(", ", TRUE, IF(X4433:AS4433="Y", X$1:AS$1, IF(X4433:AS4433&lt;&gt;"", X$1:AS$1 &amp; ": " &amp; X4433:AS4433, "")))
</f>
        <v>Heroin, Cocaine, Fentanyl, Heroin/Morph/Codeine, Any Opioid</v>
      </c>
    </row>
    <row r="4434">
      <c r="A4434" s="2">
        <v>42138.0</v>
      </c>
      <c r="B4434" s="1" t="s">
        <v>86</v>
      </c>
      <c r="C4434" s="1">
        <v>48.0</v>
      </c>
      <c r="D4434" s="1" t="s">
        <v>51</v>
      </c>
      <c r="E4434" s="1" t="s">
        <v>63</v>
      </c>
      <c r="G4434" s="1" t="s">
        <v>1326</v>
      </c>
      <c r="H4434" s="1" t="s">
        <v>125</v>
      </c>
      <c r="I4434" s="1" t="s">
        <v>55</v>
      </c>
      <c r="J4434" s="1" t="s">
        <v>1430</v>
      </c>
      <c r="M4434" s="1" t="s">
        <v>193</v>
      </c>
      <c r="O4434" s="1" t="s">
        <v>1430</v>
      </c>
      <c r="P4434" s="1" t="s">
        <v>91</v>
      </c>
      <c r="Q4434" s="1" t="s">
        <v>55</v>
      </c>
      <c r="R4434" s="1" t="s">
        <v>44</v>
      </c>
      <c r="T4434" s="1" t="s">
        <v>588</v>
      </c>
      <c r="U4434" s="1" t="s">
        <v>59</v>
      </c>
      <c r="AG4434" s="1" t="s">
        <v>60</v>
      </c>
      <c r="AR4434" s="1" t="s">
        <v>60</v>
      </c>
      <c r="AT4434" s="1" t="s">
        <v>1328</v>
      </c>
      <c r="AU4434" s="1" t="s">
        <v>1432</v>
      </c>
      <c r="AV4434" s="1" t="s">
        <v>1433</v>
      </c>
      <c r="AW4434" s="3" t="str">
        <f t="shared" si="1"/>
        <v>Other</v>
      </c>
      <c r="AX4434" s="3" t="str">
        <f t="array" ref="AX4434">TEXTJOIN(", ", TRUE, IF(X4434:AS4434="Y", X$1:AS$1, IF(X4434:AS4434&lt;&gt;"", X$1:AS$1 &amp; ": " &amp; X4434:AS4434, "")))
</f>
        <v>Methadone, Any Opioid</v>
      </c>
    </row>
    <row r="4435">
      <c r="A4435" s="2">
        <v>43920.0</v>
      </c>
      <c r="B4435" s="1" t="s">
        <v>50</v>
      </c>
      <c r="C4435" s="1">
        <v>32.0</v>
      </c>
      <c r="D4435" s="1" t="s">
        <v>51</v>
      </c>
      <c r="E4435" s="1" t="s">
        <v>63</v>
      </c>
      <c r="G4435" s="1" t="s">
        <v>2367</v>
      </c>
      <c r="H4435" s="1" t="s">
        <v>65</v>
      </c>
      <c r="I4435" s="1" t="s">
        <v>55</v>
      </c>
      <c r="J4435" s="1" t="s">
        <v>2367</v>
      </c>
      <c r="K4435" s="1" t="s">
        <v>65</v>
      </c>
      <c r="L4435" s="1" t="s">
        <v>55</v>
      </c>
      <c r="M4435" s="1" t="s">
        <v>56</v>
      </c>
      <c r="N4435" s="1" t="s">
        <v>136</v>
      </c>
      <c r="O4435" s="1" t="s">
        <v>64</v>
      </c>
      <c r="P4435" s="1" t="s">
        <v>65</v>
      </c>
      <c r="Q4435" s="1" t="s">
        <v>55</v>
      </c>
      <c r="R4435" s="1" t="s">
        <v>67</v>
      </c>
      <c r="T4435" s="1" t="s">
        <v>4933</v>
      </c>
      <c r="U4435" s="1" t="s">
        <v>59</v>
      </c>
      <c r="Z4435" s="1" t="s">
        <v>60</v>
      </c>
      <c r="AR4435" s="1" t="s">
        <v>60</v>
      </c>
      <c r="AT4435" s="1" t="s">
        <v>2370</v>
      </c>
      <c r="AU4435" s="1" t="s">
        <v>2370</v>
      </c>
      <c r="AV4435" s="1" t="s">
        <v>70</v>
      </c>
      <c r="AW4435" s="3" t="str">
        <f t="shared" si="1"/>
        <v>Other</v>
      </c>
      <c r="AX4435" s="3" t="str">
        <f t="array" ref="AX4435">TEXTJOIN(", ", TRUE, IF(X4435:AS4435="Y", X$1:AS$1, IF(X4435:AS4435&lt;&gt;"", X$1:AS$1 &amp; ": " &amp; X4435:AS4435, "")))
</f>
        <v>Fentanyl, Any Opioid</v>
      </c>
    </row>
    <row r="4436">
      <c r="A4436" s="2">
        <v>43438.0</v>
      </c>
      <c r="B4436" s="1" t="s">
        <v>50</v>
      </c>
      <c r="C4436" s="1">
        <v>41.0</v>
      </c>
      <c r="D4436" s="1" t="s">
        <v>51</v>
      </c>
      <c r="E4436" s="1" t="s">
        <v>63</v>
      </c>
      <c r="G4436" s="1" t="s">
        <v>160</v>
      </c>
      <c r="H4436" s="1" t="s">
        <v>54</v>
      </c>
      <c r="I4436" s="1" t="s">
        <v>55</v>
      </c>
      <c r="J4436" s="1" t="s">
        <v>160</v>
      </c>
      <c r="K4436" s="1" t="s">
        <v>54</v>
      </c>
      <c r="M4436" s="1" t="s">
        <v>56</v>
      </c>
      <c r="N4436" s="1" t="s">
        <v>136</v>
      </c>
      <c r="O4436" s="1" t="s">
        <v>160</v>
      </c>
      <c r="P4436" s="1" t="s">
        <v>54</v>
      </c>
      <c r="Q4436" s="1" t="s">
        <v>55</v>
      </c>
      <c r="R4436" s="1" t="s">
        <v>56</v>
      </c>
      <c r="T4436" s="1" t="s">
        <v>4934</v>
      </c>
      <c r="U4436" s="1" t="s">
        <v>59</v>
      </c>
      <c r="X4436" s="1" t="s">
        <v>60</v>
      </c>
      <c r="Y4436" s="1" t="s">
        <v>60</v>
      </c>
      <c r="Z4436" s="1" t="s">
        <v>60</v>
      </c>
      <c r="AF4436" s="1" t="s">
        <v>60</v>
      </c>
      <c r="AP4436" s="1" t="s">
        <v>60</v>
      </c>
      <c r="AR4436" s="1" t="s">
        <v>60</v>
      </c>
      <c r="AT4436" s="1" t="s">
        <v>163</v>
      </c>
      <c r="AU4436" s="1" t="s">
        <v>163</v>
      </c>
      <c r="AV4436" s="1" t="s">
        <v>164</v>
      </c>
      <c r="AW4436" s="3" t="str">
        <f t="shared" si="1"/>
        <v>Other</v>
      </c>
      <c r="AX4436" s="3" t="str">
        <f t="array" ref="AX4436">TEXTJOIN(", ", TRUE, IF(X4436:AS4436="Y", X$1:AS$1, IF(X4436:AS4436&lt;&gt;"", X$1:AS$1 &amp; ": " &amp; X4436:AS4436, "")))
</f>
        <v>Heroin, Cocaine, Fentanyl, Benzodiazepine, Heroin/Morph/Codeine, Any Opioid</v>
      </c>
    </row>
    <row r="4437">
      <c r="A4437" s="2">
        <v>41308.0</v>
      </c>
      <c r="B4437" s="1" t="s">
        <v>50</v>
      </c>
      <c r="C4437" s="1">
        <v>59.0</v>
      </c>
      <c r="D4437" s="1" t="s">
        <v>51</v>
      </c>
      <c r="E4437" s="1" t="s">
        <v>63</v>
      </c>
      <c r="G4437" s="1" t="s">
        <v>4935</v>
      </c>
      <c r="H4437" s="1" t="s">
        <v>65</v>
      </c>
      <c r="J4437" s="1" t="s">
        <v>4935</v>
      </c>
      <c r="L4437" s="1" t="s">
        <v>55</v>
      </c>
      <c r="M4437" s="1" t="s">
        <v>56</v>
      </c>
      <c r="N4437" s="1" t="s">
        <v>148</v>
      </c>
      <c r="O4437" s="1" t="s">
        <v>498</v>
      </c>
      <c r="P4437" s="1" t="s">
        <v>65</v>
      </c>
      <c r="R4437" s="1" t="s">
        <v>67</v>
      </c>
      <c r="T4437" s="1" t="s">
        <v>73</v>
      </c>
      <c r="U4437" s="1" t="s">
        <v>59</v>
      </c>
      <c r="X4437" s="1" t="s">
        <v>60</v>
      </c>
      <c r="AT4437" s="1" t="s">
        <v>4936</v>
      </c>
      <c r="AU4437" s="1" t="s">
        <v>4936</v>
      </c>
      <c r="AV4437" s="1" t="s">
        <v>501</v>
      </c>
      <c r="AW4437" s="3" t="str">
        <f t="shared" si="1"/>
        <v>Other</v>
      </c>
      <c r="AX4437" s="3" t="str">
        <f t="array" ref="AX4437">TEXTJOIN(", ", TRUE, IF(X4437:AS4437="Y", X$1:AS$1, IF(X4437:AS4437&lt;&gt;"", X$1:AS$1 &amp; ": " &amp; X4437:AS4437, "")))
</f>
        <v>Heroin</v>
      </c>
    </row>
    <row r="4438">
      <c r="A4438" s="2">
        <v>41455.0</v>
      </c>
      <c r="B4438" s="1" t="s">
        <v>50</v>
      </c>
      <c r="C4438" s="1">
        <v>51.0</v>
      </c>
      <c r="D4438" s="1" t="s">
        <v>76</v>
      </c>
      <c r="E4438" s="1" t="s">
        <v>52</v>
      </c>
      <c r="G4438" s="1" t="s">
        <v>91</v>
      </c>
      <c r="H4438" s="1" t="s">
        <v>91</v>
      </c>
      <c r="M4438" s="1" t="s">
        <v>118</v>
      </c>
      <c r="N4438" s="1" t="s">
        <v>119</v>
      </c>
      <c r="O4438" s="1" t="s">
        <v>91</v>
      </c>
      <c r="P4438" s="1" t="s">
        <v>91</v>
      </c>
      <c r="R4438" s="1" t="s">
        <v>56</v>
      </c>
      <c r="T4438" s="1" t="s">
        <v>1968</v>
      </c>
      <c r="U4438" s="1" t="s">
        <v>59</v>
      </c>
      <c r="Y4438" s="1" t="s">
        <v>60</v>
      </c>
      <c r="AT4438" s="1" t="s">
        <v>110</v>
      </c>
      <c r="AU4438" s="1" t="s">
        <v>62</v>
      </c>
      <c r="AV4438" s="1" t="s">
        <v>111</v>
      </c>
      <c r="AW4438" s="3" t="str">
        <f t="shared" si="1"/>
        <v>Other</v>
      </c>
      <c r="AX4438" s="3" t="str">
        <f t="array" ref="AX4438">TEXTJOIN(", ", TRUE, IF(X4438:AS4438="Y", X$1:AS$1, IF(X4438:AS4438&lt;&gt;"", X$1:AS$1 &amp; ": " &amp; X4438:AS4438, "")))
</f>
        <v>Cocaine</v>
      </c>
    </row>
    <row r="4439">
      <c r="A4439" s="2">
        <v>43628.0</v>
      </c>
      <c r="B4439" s="1" t="s">
        <v>50</v>
      </c>
      <c r="C4439" s="1">
        <v>60.0</v>
      </c>
      <c r="D4439" s="1" t="s">
        <v>51</v>
      </c>
      <c r="E4439" s="1" t="s">
        <v>52</v>
      </c>
      <c r="G4439" s="1" t="s">
        <v>300</v>
      </c>
      <c r="H4439" s="1" t="s">
        <v>299</v>
      </c>
      <c r="I4439" s="1" t="s">
        <v>55</v>
      </c>
      <c r="J4439" s="1" t="s">
        <v>256</v>
      </c>
      <c r="K4439" s="1" t="s">
        <v>103</v>
      </c>
      <c r="L4439" s="1" t="s">
        <v>55</v>
      </c>
      <c r="M4439" s="1" t="s">
        <v>92</v>
      </c>
      <c r="N4439" s="1" t="s">
        <v>713</v>
      </c>
      <c r="O4439" s="1" t="s">
        <v>256</v>
      </c>
      <c r="P4439" s="1" t="s">
        <v>103</v>
      </c>
      <c r="Q4439" s="1" t="s">
        <v>55</v>
      </c>
      <c r="R4439" s="1" t="s">
        <v>44</v>
      </c>
      <c r="T4439" s="1" t="s">
        <v>1024</v>
      </c>
      <c r="U4439" s="1" t="s">
        <v>59</v>
      </c>
      <c r="X4439" s="1" t="s">
        <v>60</v>
      </c>
      <c r="Y4439" s="1" t="s">
        <v>60</v>
      </c>
      <c r="Z4439" s="1" t="s">
        <v>60</v>
      </c>
      <c r="AP4439" s="1" t="s">
        <v>60</v>
      </c>
      <c r="AR4439" s="1" t="s">
        <v>60</v>
      </c>
      <c r="AT4439" s="1" t="s">
        <v>304</v>
      </c>
      <c r="AU4439" s="1" t="s">
        <v>282</v>
      </c>
      <c r="AV4439" s="1" t="s">
        <v>260</v>
      </c>
      <c r="AW4439" s="3" t="str">
        <f t="shared" si="1"/>
        <v>Other</v>
      </c>
      <c r="AX4439" s="3" t="str">
        <f t="array" ref="AX4439">TEXTJOIN(", ", TRUE, IF(X4439:AS4439="Y", X$1:AS$1, IF(X4439:AS4439&lt;&gt;"", X$1:AS$1 &amp; ": " &amp; X4439:AS4439, "")))
</f>
        <v>Heroin, Cocaine, Fentanyl, Heroin/Morph/Codeine, Any Opioid</v>
      </c>
    </row>
    <row r="4440">
      <c r="A4440" s="2">
        <v>43518.0</v>
      </c>
      <c r="B4440" s="1" t="s">
        <v>50</v>
      </c>
      <c r="C4440" s="1">
        <v>36.0</v>
      </c>
      <c r="D4440" s="1" t="s">
        <v>51</v>
      </c>
      <c r="E4440" s="1" t="s">
        <v>63</v>
      </c>
      <c r="G4440" s="1" t="s">
        <v>82</v>
      </c>
      <c r="J4440" s="1" t="s">
        <v>82</v>
      </c>
      <c r="K4440" s="1" t="s">
        <v>54</v>
      </c>
      <c r="L4440" s="1" t="s">
        <v>55</v>
      </c>
      <c r="M4440" s="1" t="s">
        <v>595</v>
      </c>
      <c r="N4440" s="1" t="s">
        <v>136</v>
      </c>
      <c r="O4440" s="1" t="s">
        <v>82</v>
      </c>
      <c r="P4440" s="1" t="s">
        <v>54</v>
      </c>
      <c r="Q4440" s="1" t="s">
        <v>55</v>
      </c>
      <c r="R4440" s="1" t="s">
        <v>67</v>
      </c>
      <c r="T4440" s="1" t="s">
        <v>169</v>
      </c>
      <c r="U4440" s="1" t="s">
        <v>59</v>
      </c>
      <c r="X4440" s="1" t="s">
        <v>60</v>
      </c>
      <c r="AP4440" s="1" t="s">
        <v>60</v>
      </c>
      <c r="AR4440" s="1" t="s">
        <v>60</v>
      </c>
      <c r="AT4440" s="1" t="s">
        <v>329</v>
      </c>
      <c r="AU4440" s="1" t="s">
        <v>329</v>
      </c>
      <c r="AV4440" s="1" t="s">
        <v>85</v>
      </c>
      <c r="AW4440" s="3" t="str">
        <f t="shared" si="1"/>
        <v>Other</v>
      </c>
      <c r="AX4440" s="3" t="str">
        <f t="array" ref="AX4440">TEXTJOIN(", ", TRUE, IF(X4440:AS4440="Y", X$1:AS$1, IF(X4440:AS4440&lt;&gt;"", X$1:AS$1 &amp; ": " &amp; X4440:AS4440, "")))
</f>
        <v>Heroin, Heroin/Morph/Codeine, Any Opioid</v>
      </c>
    </row>
    <row r="4441">
      <c r="A4441" s="4">
        <v>44513.0</v>
      </c>
      <c r="B4441" s="1" t="s">
        <v>50</v>
      </c>
      <c r="C4441" s="1">
        <v>49.0</v>
      </c>
      <c r="D4441" s="1" t="s">
        <v>51</v>
      </c>
      <c r="E4441" s="1" t="s">
        <v>63</v>
      </c>
      <c r="F4441" s="1" t="s">
        <v>267</v>
      </c>
      <c r="G4441" s="1" t="s">
        <v>256</v>
      </c>
      <c r="H4441" s="1" t="s">
        <v>103</v>
      </c>
      <c r="I4441" s="1" t="s">
        <v>55</v>
      </c>
      <c r="J4441" s="1" t="s">
        <v>1172</v>
      </c>
      <c r="M4441" s="1" t="s">
        <v>1207</v>
      </c>
      <c r="N4441" s="1" t="s">
        <v>1377</v>
      </c>
      <c r="O4441" s="1" t="s">
        <v>256</v>
      </c>
      <c r="P4441" s="1" t="s">
        <v>103</v>
      </c>
      <c r="Q4441" s="1" t="s">
        <v>55</v>
      </c>
      <c r="R4441" s="1" t="s">
        <v>173</v>
      </c>
      <c r="T4441" s="1" t="s">
        <v>4937</v>
      </c>
      <c r="U4441" s="1" t="s">
        <v>59</v>
      </c>
      <c r="Z4441" s="1" t="s">
        <v>60</v>
      </c>
      <c r="AF4441" s="1" t="s">
        <v>60</v>
      </c>
      <c r="AR4441" s="1" t="s">
        <v>60</v>
      </c>
      <c r="AT4441" s="1" t="s">
        <v>282</v>
      </c>
      <c r="AV4441" s="1" t="s">
        <v>260</v>
      </c>
      <c r="AW4441" s="3" t="str">
        <f t="shared" si="1"/>
        <v>Other</v>
      </c>
      <c r="AX4441" s="3" t="str">
        <f t="array" ref="AX4441">TEXTJOIN(", ", TRUE, IF(X4441:AS4441="Y", X$1:AS$1, IF(X4441:AS4441&lt;&gt;"", X$1:AS$1 &amp; ": " &amp; X4441:AS4441, "")))
</f>
        <v>Fentanyl, Benzodiazepine, Any Opioid</v>
      </c>
    </row>
    <row r="4442">
      <c r="A4442" s="2">
        <v>42835.0</v>
      </c>
      <c r="B4442" s="1" t="s">
        <v>86</v>
      </c>
      <c r="C4442" s="1">
        <v>59.0</v>
      </c>
      <c r="D4442" s="1" t="s">
        <v>51</v>
      </c>
      <c r="E4442" s="1" t="s">
        <v>63</v>
      </c>
      <c r="G4442" s="1" t="s">
        <v>256</v>
      </c>
      <c r="H4442" s="1" t="s">
        <v>103</v>
      </c>
      <c r="I4442" s="1" t="s">
        <v>55</v>
      </c>
      <c r="J4442" s="1" t="s">
        <v>256</v>
      </c>
      <c r="K4442" s="1" t="s">
        <v>103</v>
      </c>
      <c r="L4442" s="1" t="s">
        <v>55</v>
      </c>
      <c r="M4442" s="1" t="s">
        <v>56</v>
      </c>
      <c r="N4442" s="1" t="s">
        <v>136</v>
      </c>
      <c r="O4442" s="1" t="s">
        <v>256</v>
      </c>
      <c r="P4442" s="1" t="s">
        <v>103</v>
      </c>
      <c r="Q4442" s="1" t="s">
        <v>55</v>
      </c>
      <c r="R4442" s="1" t="s">
        <v>56</v>
      </c>
      <c r="T4442" s="1" t="s">
        <v>4938</v>
      </c>
      <c r="U4442" s="1" t="s">
        <v>59</v>
      </c>
      <c r="X4442" s="1" t="s">
        <v>60</v>
      </c>
      <c r="AD4442" s="1" t="s">
        <v>60</v>
      </c>
      <c r="AF4442" s="1" t="s">
        <v>60</v>
      </c>
      <c r="AJ4442" s="1" t="s">
        <v>60</v>
      </c>
      <c r="AT4442" s="1" t="s">
        <v>282</v>
      </c>
      <c r="AU4442" s="1" t="s">
        <v>282</v>
      </c>
      <c r="AV4442" s="1" t="s">
        <v>260</v>
      </c>
      <c r="AW4442" s="3" t="str">
        <f t="shared" si="1"/>
        <v>Other</v>
      </c>
      <c r="AX4442" s="3" t="str">
        <f t="array" ref="AX4442">TEXTJOIN(", ", TRUE, IF(X4442:AS4442="Y", X$1:AS$1, IF(X4442:AS4442&lt;&gt;"", X$1:AS$1 &amp; ": " &amp; X4442:AS4442, "")))
</f>
        <v>Heroin, Ethanol, Benzodiazepine, Tramad</v>
      </c>
    </row>
    <row r="4443">
      <c r="A4443" s="2">
        <v>42773.0</v>
      </c>
      <c r="B4443" s="1" t="s">
        <v>86</v>
      </c>
      <c r="C4443" s="1">
        <v>23.0</v>
      </c>
      <c r="D4443" s="1" t="s">
        <v>51</v>
      </c>
      <c r="E4443" s="1" t="s">
        <v>52</v>
      </c>
      <c r="G4443" s="1" t="s">
        <v>488</v>
      </c>
      <c r="H4443" s="1" t="s">
        <v>91</v>
      </c>
      <c r="I4443" s="1" t="s">
        <v>55</v>
      </c>
      <c r="J4443" s="1" t="s">
        <v>488</v>
      </c>
      <c r="K4443" s="1" t="s">
        <v>91</v>
      </c>
      <c r="L4443" s="1" t="s">
        <v>55</v>
      </c>
      <c r="M4443" s="1" t="s">
        <v>92</v>
      </c>
      <c r="N4443" s="1" t="s">
        <v>136</v>
      </c>
      <c r="O4443" s="1" t="s">
        <v>91</v>
      </c>
      <c r="P4443" s="1" t="s">
        <v>91</v>
      </c>
      <c r="Q4443" s="1" t="s">
        <v>55</v>
      </c>
      <c r="R4443" s="1" t="s">
        <v>67</v>
      </c>
      <c r="T4443" s="1" t="s">
        <v>4939</v>
      </c>
      <c r="U4443" s="1" t="s">
        <v>59</v>
      </c>
      <c r="Z4443" s="1" t="s">
        <v>60</v>
      </c>
      <c r="AF4443" s="1" t="s">
        <v>60</v>
      </c>
      <c r="AT4443" s="1" t="s">
        <v>492</v>
      </c>
      <c r="AU4443" s="1" t="s">
        <v>492</v>
      </c>
      <c r="AV4443" s="1" t="s">
        <v>111</v>
      </c>
      <c r="AW4443" s="3" t="str">
        <f t="shared" si="1"/>
        <v>Other</v>
      </c>
      <c r="AX4443" s="3" t="str">
        <f t="array" ref="AX4443">TEXTJOIN(", ", TRUE, IF(X4443:AS4443="Y", X$1:AS$1, IF(X4443:AS4443&lt;&gt;"", X$1:AS$1 &amp; ": " &amp; X4443:AS4443, "")))
</f>
        <v>Fentanyl, Benzodiazepine</v>
      </c>
    </row>
    <row r="4444">
      <c r="A4444" s="2">
        <v>42426.0</v>
      </c>
      <c r="B4444" s="1" t="s">
        <v>50</v>
      </c>
      <c r="C4444" s="1">
        <v>45.0</v>
      </c>
      <c r="D4444" s="1" t="s">
        <v>51</v>
      </c>
      <c r="E4444" s="1" t="s">
        <v>63</v>
      </c>
      <c r="G4444" s="1" t="s">
        <v>536</v>
      </c>
      <c r="H4444" s="1" t="s">
        <v>299</v>
      </c>
      <c r="I4444" s="1" t="s">
        <v>55</v>
      </c>
      <c r="J4444" s="1" t="s">
        <v>536</v>
      </c>
      <c r="M4444" s="1" t="s">
        <v>56</v>
      </c>
      <c r="N4444" s="1" t="s">
        <v>4940</v>
      </c>
      <c r="O4444" s="1" t="s">
        <v>536</v>
      </c>
      <c r="R4444" s="1" t="s">
        <v>56</v>
      </c>
      <c r="T4444" s="1" t="s">
        <v>4941</v>
      </c>
      <c r="U4444" s="1" t="s">
        <v>59</v>
      </c>
      <c r="Z4444" s="1" t="s">
        <v>60</v>
      </c>
      <c r="AD4444" s="1" t="s">
        <v>60</v>
      </c>
      <c r="AF4444" s="1" t="s">
        <v>60</v>
      </c>
      <c r="AR4444" s="1" t="s">
        <v>60</v>
      </c>
      <c r="AT4444" s="1" t="s">
        <v>538</v>
      </c>
      <c r="AU4444" s="1" t="s">
        <v>538</v>
      </c>
      <c r="AV4444" s="1" t="s">
        <v>539</v>
      </c>
      <c r="AW4444" s="3" t="str">
        <f t="shared" si="1"/>
        <v>Other</v>
      </c>
      <c r="AX4444" s="3" t="str">
        <f t="array" ref="AX4444">TEXTJOIN(", ", TRUE, IF(X4444:AS4444="Y", X$1:AS$1, IF(X4444:AS4444&lt;&gt;"", X$1:AS$1 &amp; ": " &amp; X4444:AS4444, "")))
</f>
        <v>Fentanyl, Ethanol, Benzodiazepine, Any Opioid</v>
      </c>
    </row>
    <row r="4445">
      <c r="A4445" s="4">
        <v>41631.0</v>
      </c>
      <c r="B4445" s="1" t="s">
        <v>50</v>
      </c>
      <c r="C4445" s="1">
        <v>43.0</v>
      </c>
      <c r="D4445" s="1" t="s">
        <v>51</v>
      </c>
      <c r="E4445" s="1" t="s">
        <v>63</v>
      </c>
      <c r="G4445" s="1" t="s">
        <v>931</v>
      </c>
      <c r="H4445" s="1" t="s">
        <v>91</v>
      </c>
      <c r="J4445" s="1" t="s">
        <v>4942</v>
      </c>
      <c r="L4445" s="1" t="s">
        <v>55</v>
      </c>
      <c r="M4445" s="1" t="s">
        <v>56</v>
      </c>
      <c r="N4445" s="1" t="s">
        <v>136</v>
      </c>
      <c r="O4445" s="1" t="s">
        <v>931</v>
      </c>
      <c r="P4445" s="1" t="s">
        <v>91</v>
      </c>
      <c r="R4445" s="1" t="s">
        <v>56</v>
      </c>
      <c r="T4445" s="1" t="s">
        <v>78</v>
      </c>
      <c r="U4445" s="1" t="s">
        <v>59</v>
      </c>
      <c r="X4445" s="1" t="s">
        <v>60</v>
      </c>
      <c r="AT4445" s="1" t="s">
        <v>933</v>
      </c>
      <c r="AV4445" s="1" t="s">
        <v>934</v>
      </c>
      <c r="AW4445" s="3" t="str">
        <f t="shared" si="1"/>
        <v>Other</v>
      </c>
      <c r="AX4445" s="3" t="str">
        <f t="array" ref="AX4445">TEXTJOIN(", ", TRUE, IF(X4445:AS4445="Y", X$1:AS$1, IF(X4445:AS4445&lt;&gt;"", X$1:AS$1 &amp; ": " &amp; X4445:AS4445, "")))
</f>
        <v>Heroin</v>
      </c>
    </row>
    <row r="4446">
      <c r="A4446" s="2">
        <v>44425.0</v>
      </c>
      <c r="B4446" s="1" t="s">
        <v>50</v>
      </c>
      <c r="C4446" s="1">
        <v>49.0</v>
      </c>
      <c r="D4446" s="1" t="s">
        <v>51</v>
      </c>
      <c r="E4446" s="1" t="s">
        <v>63</v>
      </c>
      <c r="G4446" s="1" t="s">
        <v>255</v>
      </c>
      <c r="H4446" s="1" t="s">
        <v>103</v>
      </c>
      <c r="I4446" s="1" t="s">
        <v>55</v>
      </c>
      <c r="J4446" s="1" t="s">
        <v>255</v>
      </c>
      <c r="K4446" s="1" t="s">
        <v>103</v>
      </c>
      <c r="L4446" s="1" t="s">
        <v>55</v>
      </c>
      <c r="M4446" s="1" t="s">
        <v>56</v>
      </c>
      <c r="N4446" s="1" t="s">
        <v>119</v>
      </c>
      <c r="O4446" s="1" t="s">
        <v>255</v>
      </c>
      <c r="P4446" s="1" t="s">
        <v>103</v>
      </c>
      <c r="Q4446" s="1" t="s">
        <v>55</v>
      </c>
      <c r="R4446" s="1" t="s">
        <v>56</v>
      </c>
      <c r="T4446" s="1" t="s">
        <v>2907</v>
      </c>
      <c r="U4446" s="1" t="s">
        <v>59</v>
      </c>
      <c r="Z4446" s="1" t="s">
        <v>60</v>
      </c>
      <c r="AA4446" s="1" t="s">
        <v>60</v>
      </c>
      <c r="AM4446" s="1" t="s">
        <v>60</v>
      </c>
      <c r="AR4446" s="1" t="s">
        <v>60</v>
      </c>
      <c r="AT4446" s="1" t="s">
        <v>259</v>
      </c>
      <c r="AU4446" s="1" t="s">
        <v>259</v>
      </c>
      <c r="AV4446" s="1" t="s">
        <v>520</v>
      </c>
      <c r="AW4446" s="3" t="str">
        <f t="shared" si="1"/>
        <v>Other</v>
      </c>
      <c r="AX4446" s="3" t="str">
        <f t="array" ref="AX4446">TEXTJOIN(", ", TRUE, IF(X4446:AS4446="Y", X$1:AS$1, IF(X4446:AS4446&lt;&gt;"", X$1:AS$1 &amp; ": " &amp; X4446:AS4446, "")))
</f>
        <v>Fentanyl, Fentanyl Analogue, Xylazine, Any Opioid</v>
      </c>
    </row>
    <row r="4447">
      <c r="A4447" s="2">
        <v>41610.0</v>
      </c>
      <c r="B4447" s="1" t="s">
        <v>50</v>
      </c>
      <c r="C4447" s="1">
        <v>41.0</v>
      </c>
      <c r="D4447" s="1" t="s">
        <v>51</v>
      </c>
      <c r="E4447" s="1" t="s">
        <v>63</v>
      </c>
      <c r="F4447" s="1" t="s">
        <v>137</v>
      </c>
      <c r="G4447" s="1" t="s">
        <v>256</v>
      </c>
      <c r="H4447" s="1" t="s">
        <v>103</v>
      </c>
      <c r="J4447" s="1" t="s">
        <v>256</v>
      </c>
      <c r="L4447" s="1" t="s">
        <v>55</v>
      </c>
      <c r="M4447" s="1" t="s">
        <v>44</v>
      </c>
      <c r="N4447" s="1" t="s">
        <v>113</v>
      </c>
      <c r="O4447" s="1" t="s">
        <v>256</v>
      </c>
      <c r="P4447" s="1" t="s">
        <v>103</v>
      </c>
      <c r="R4447" s="1" t="s">
        <v>44</v>
      </c>
      <c r="T4447" s="1" t="s">
        <v>73</v>
      </c>
      <c r="U4447" s="1" t="s">
        <v>59</v>
      </c>
      <c r="X4447" s="1" t="s">
        <v>60</v>
      </c>
      <c r="AT4447" s="1" t="s">
        <v>282</v>
      </c>
      <c r="AU4447" s="1" t="s">
        <v>282</v>
      </c>
      <c r="AV4447" s="1" t="s">
        <v>260</v>
      </c>
      <c r="AW4447" s="3" t="str">
        <f t="shared" si="1"/>
        <v>Other</v>
      </c>
      <c r="AX4447" s="3" t="str">
        <f t="array" ref="AX4447">TEXTJOIN(", ", TRUE, IF(X4447:AS4447="Y", X$1:AS$1, IF(X4447:AS4447&lt;&gt;"", X$1:AS$1 &amp; ": " &amp; X4447:AS4447, "")))
</f>
        <v>Heroin</v>
      </c>
    </row>
    <row r="4448">
      <c r="A4448" s="2">
        <v>42899.0</v>
      </c>
      <c r="B4448" s="1" t="s">
        <v>86</v>
      </c>
      <c r="C4448" s="1">
        <v>44.0</v>
      </c>
      <c r="D4448" s="1" t="s">
        <v>51</v>
      </c>
      <c r="E4448" s="1" t="s">
        <v>63</v>
      </c>
      <c r="F4448" s="1" t="s">
        <v>137</v>
      </c>
      <c r="G4448" s="1" t="s">
        <v>488</v>
      </c>
      <c r="H4448" s="1" t="s">
        <v>91</v>
      </c>
      <c r="I4448" s="1" t="s">
        <v>55</v>
      </c>
      <c r="J4448" s="1" t="s">
        <v>488</v>
      </c>
      <c r="K4448" s="1" t="s">
        <v>91</v>
      </c>
      <c r="L4448" s="1" t="s">
        <v>55</v>
      </c>
      <c r="M4448" s="1" t="s">
        <v>56</v>
      </c>
      <c r="N4448" s="1" t="s">
        <v>119</v>
      </c>
      <c r="O4448" s="1" t="s">
        <v>488</v>
      </c>
      <c r="P4448" s="1" t="s">
        <v>91</v>
      </c>
      <c r="Q4448" s="1" t="s">
        <v>55</v>
      </c>
      <c r="R4448" s="1" t="s">
        <v>56</v>
      </c>
      <c r="T4448" s="1" t="s">
        <v>921</v>
      </c>
      <c r="U4448" s="1" t="s">
        <v>59</v>
      </c>
      <c r="Z4448" s="1" t="s">
        <v>60</v>
      </c>
      <c r="AT4448" s="1" t="s">
        <v>492</v>
      </c>
      <c r="AU4448" s="1" t="s">
        <v>492</v>
      </c>
      <c r="AV4448" s="1" t="s">
        <v>493</v>
      </c>
      <c r="AW4448" s="3" t="str">
        <f t="shared" si="1"/>
        <v>Other</v>
      </c>
      <c r="AX4448" s="3" t="str">
        <f t="array" ref="AX4448">TEXTJOIN(", ", TRUE, IF(X4448:AS4448="Y", X$1:AS$1, IF(X4448:AS4448&lt;&gt;"", X$1:AS$1 &amp; ": " &amp; X4448:AS4448, "")))
</f>
        <v>Fentanyl</v>
      </c>
    </row>
    <row r="4449">
      <c r="A4449" s="4">
        <v>41984.0</v>
      </c>
      <c r="B4449" s="1" t="s">
        <v>50</v>
      </c>
      <c r="C4449" s="1">
        <v>56.0</v>
      </c>
      <c r="D4449" s="1" t="s">
        <v>51</v>
      </c>
      <c r="E4449" s="1" t="s">
        <v>63</v>
      </c>
      <c r="G4449" s="1" t="s">
        <v>562</v>
      </c>
      <c r="J4449" s="1" t="s">
        <v>562</v>
      </c>
      <c r="L4449" s="1" t="s">
        <v>55</v>
      </c>
      <c r="M4449" s="1" t="s">
        <v>56</v>
      </c>
      <c r="N4449" s="1" t="s">
        <v>136</v>
      </c>
      <c r="O4449" s="1" t="s">
        <v>562</v>
      </c>
      <c r="P4449" s="1" t="s">
        <v>91</v>
      </c>
      <c r="R4449" s="1" t="s">
        <v>56</v>
      </c>
      <c r="T4449" s="1" t="s">
        <v>130</v>
      </c>
      <c r="U4449" s="1" t="s">
        <v>59</v>
      </c>
      <c r="X4449" s="1" t="s">
        <v>60</v>
      </c>
      <c r="AT4449" s="1" t="s">
        <v>564</v>
      </c>
      <c r="AU4449" s="1" t="s">
        <v>564</v>
      </c>
      <c r="AV4449" s="1" t="s">
        <v>565</v>
      </c>
      <c r="AW4449" s="3" t="str">
        <f t="shared" si="1"/>
        <v>Other</v>
      </c>
      <c r="AX4449" s="3" t="str">
        <f t="array" ref="AX4449">TEXTJOIN(", ", TRUE, IF(X4449:AS4449="Y", X$1:AS$1, IF(X4449:AS4449&lt;&gt;"", X$1:AS$1 &amp; ": " &amp; X4449:AS4449, "")))
</f>
        <v>Heroin</v>
      </c>
    </row>
    <row r="4450">
      <c r="A4450" s="4">
        <v>43783.0</v>
      </c>
      <c r="B4450" s="1" t="s">
        <v>50</v>
      </c>
      <c r="C4450" s="1">
        <v>57.0</v>
      </c>
      <c r="D4450" s="1" t="s">
        <v>51</v>
      </c>
      <c r="E4450" s="1" t="s">
        <v>63</v>
      </c>
      <c r="G4450" s="1" t="s">
        <v>91</v>
      </c>
      <c r="H4450" s="1" t="s">
        <v>91</v>
      </c>
      <c r="I4450" s="1" t="s">
        <v>55</v>
      </c>
      <c r="J4450" s="1" t="s">
        <v>91</v>
      </c>
      <c r="K4450" s="1" t="s">
        <v>91</v>
      </c>
      <c r="L4450" s="1" t="s">
        <v>55</v>
      </c>
      <c r="M4450" s="1" t="s">
        <v>56</v>
      </c>
      <c r="N4450" s="1" t="s">
        <v>119</v>
      </c>
      <c r="O4450" s="1" t="s">
        <v>91</v>
      </c>
      <c r="P4450" s="1" t="s">
        <v>91</v>
      </c>
      <c r="Q4450" s="1" t="s">
        <v>55</v>
      </c>
      <c r="R4450" s="1" t="s">
        <v>56</v>
      </c>
      <c r="T4450" s="1" t="s">
        <v>83</v>
      </c>
      <c r="U4450" s="1" t="s">
        <v>59</v>
      </c>
      <c r="Z4450" s="1" t="s">
        <v>60</v>
      </c>
      <c r="AR4450" s="1" t="s">
        <v>60</v>
      </c>
      <c r="AT4450" s="1" t="s">
        <v>110</v>
      </c>
      <c r="AU4450" s="1" t="s">
        <v>110</v>
      </c>
      <c r="AV4450" s="1" t="s">
        <v>111</v>
      </c>
      <c r="AW4450" s="3" t="str">
        <f t="shared" si="1"/>
        <v>Other</v>
      </c>
      <c r="AX4450" s="3" t="str">
        <f t="array" ref="AX4450">TEXTJOIN(", ", TRUE, IF(X4450:AS4450="Y", X$1:AS$1, IF(X4450:AS4450&lt;&gt;"", X$1:AS$1 &amp; ": " &amp; X4450:AS4450, "")))
</f>
        <v>Fentanyl, Any Opioid</v>
      </c>
    </row>
    <row r="4451">
      <c r="A4451" s="2">
        <v>43351.0</v>
      </c>
      <c r="B4451" s="1" t="s">
        <v>50</v>
      </c>
      <c r="C4451" s="1">
        <v>21.0</v>
      </c>
      <c r="D4451" s="1" t="s">
        <v>51</v>
      </c>
      <c r="E4451" s="1" t="s">
        <v>63</v>
      </c>
      <c r="G4451" s="1" t="s">
        <v>283</v>
      </c>
      <c r="H4451" s="1" t="s">
        <v>263</v>
      </c>
      <c r="I4451" s="1" t="s">
        <v>55</v>
      </c>
      <c r="J4451" s="1" t="s">
        <v>338</v>
      </c>
      <c r="K4451" s="1" t="s">
        <v>263</v>
      </c>
      <c r="M4451" s="1" t="s">
        <v>193</v>
      </c>
      <c r="N4451" s="1" t="s">
        <v>136</v>
      </c>
      <c r="O4451" s="1" t="s">
        <v>338</v>
      </c>
      <c r="P4451" s="1" t="s">
        <v>263</v>
      </c>
      <c r="Q4451" s="1" t="s">
        <v>55</v>
      </c>
      <c r="R4451" s="1" t="s">
        <v>44</v>
      </c>
      <c r="T4451" s="1" t="s">
        <v>1455</v>
      </c>
      <c r="U4451" s="1" t="s">
        <v>59</v>
      </c>
      <c r="Z4451" s="1" t="s">
        <v>60</v>
      </c>
      <c r="AA4451" s="1" t="s">
        <v>60</v>
      </c>
      <c r="AR4451" s="1" t="s">
        <v>60</v>
      </c>
      <c r="AT4451" s="1" t="s">
        <v>287</v>
      </c>
      <c r="AU4451" s="1" t="s">
        <v>339</v>
      </c>
      <c r="AV4451" s="1" t="s">
        <v>534</v>
      </c>
      <c r="AW4451" s="3" t="str">
        <f t="shared" si="1"/>
        <v>Other</v>
      </c>
      <c r="AX4451" s="3" t="str">
        <f t="array" ref="AX4451">TEXTJOIN(", ", TRUE, IF(X4451:AS4451="Y", X$1:AS$1, IF(X4451:AS4451&lt;&gt;"", X$1:AS$1 &amp; ": " &amp; X4451:AS4451, "")))
</f>
        <v>Fentanyl, Fentanyl Analogue, Any Opioid</v>
      </c>
    </row>
    <row r="4452">
      <c r="A4452" s="2">
        <v>44354.0</v>
      </c>
      <c r="B4452" s="1" t="s">
        <v>50</v>
      </c>
      <c r="C4452" s="1">
        <v>42.0</v>
      </c>
      <c r="D4452" s="1" t="s">
        <v>51</v>
      </c>
      <c r="E4452" s="1" t="s">
        <v>63</v>
      </c>
      <c r="G4452" s="1" t="s">
        <v>103</v>
      </c>
      <c r="H4452" s="1" t="s">
        <v>103</v>
      </c>
      <c r="I4452" s="1" t="s">
        <v>55</v>
      </c>
      <c r="J4452" s="1" t="s">
        <v>103</v>
      </c>
      <c r="K4452" s="1" t="s">
        <v>103</v>
      </c>
      <c r="L4452" s="1" t="s">
        <v>55</v>
      </c>
      <c r="M4452" s="1" t="s">
        <v>56</v>
      </c>
      <c r="N4452" s="1" t="s">
        <v>155</v>
      </c>
      <c r="O4452" s="1" t="s">
        <v>103</v>
      </c>
      <c r="P4452" s="1" t="s">
        <v>103</v>
      </c>
      <c r="Q4452" s="1" t="s">
        <v>55</v>
      </c>
      <c r="R4452" s="1" t="s">
        <v>56</v>
      </c>
      <c r="T4452" s="1" t="s">
        <v>4943</v>
      </c>
      <c r="U4452" s="1" t="s">
        <v>59</v>
      </c>
      <c r="Z4452" s="1" t="s">
        <v>60</v>
      </c>
      <c r="AG4452" s="1" t="s">
        <v>60</v>
      </c>
      <c r="AR4452" s="1" t="s">
        <v>60</v>
      </c>
      <c r="AT4452" s="1" t="s">
        <v>167</v>
      </c>
      <c r="AU4452" s="1" t="s">
        <v>167</v>
      </c>
      <c r="AV4452" s="1" t="s">
        <v>168</v>
      </c>
      <c r="AW4452" s="3" t="str">
        <f t="shared" si="1"/>
        <v>Other</v>
      </c>
      <c r="AX4452" s="3" t="str">
        <f t="array" ref="AX4452">TEXTJOIN(", ", TRUE, IF(X4452:AS4452="Y", X$1:AS$1, IF(X4452:AS4452&lt;&gt;"", X$1:AS$1 &amp; ": " &amp; X4452:AS4452, "")))
</f>
        <v>Fentanyl, Methadone, Any Opioid</v>
      </c>
    </row>
    <row r="4453">
      <c r="A4453" s="2">
        <v>43406.0</v>
      </c>
      <c r="B4453" s="1" t="s">
        <v>50</v>
      </c>
      <c r="C4453" s="1">
        <v>28.0</v>
      </c>
      <c r="D4453" s="1" t="s">
        <v>76</v>
      </c>
      <c r="E4453" s="1" t="s">
        <v>63</v>
      </c>
      <c r="G4453" s="1" t="s">
        <v>160</v>
      </c>
      <c r="H4453" s="1" t="s">
        <v>54</v>
      </c>
      <c r="I4453" s="1" t="s">
        <v>55</v>
      </c>
      <c r="J4453" s="1" t="s">
        <v>160</v>
      </c>
      <c r="K4453" s="1" t="s">
        <v>54</v>
      </c>
      <c r="M4453" s="1" t="s">
        <v>56</v>
      </c>
      <c r="N4453" s="1" t="s">
        <v>136</v>
      </c>
      <c r="O4453" s="1" t="s">
        <v>160</v>
      </c>
      <c r="P4453" s="1" t="s">
        <v>54</v>
      </c>
      <c r="Q4453" s="1" t="s">
        <v>55</v>
      </c>
      <c r="R4453" s="1" t="s">
        <v>56</v>
      </c>
      <c r="T4453" s="1" t="s">
        <v>4944</v>
      </c>
      <c r="U4453" s="1" t="s">
        <v>59</v>
      </c>
      <c r="X4453" s="1" t="s">
        <v>60</v>
      </c>
      <c r="Z4453" s="1" t="s">
        <v>60</v>
      </c>
      <c r="AF4453" s="1" t="s">
        <v>60</v>
      </c>
      <c r="AP4453" s="1" t="s">
        <v>60</v>
      </c>
      <c r="AR4453" s="1" t="s">
        <v>60</v>
      </c>
      <c r="AT4453" s="1" t="s">
        <v>163</v>
      </c>
      <c r="AU4453" s="1" t="s">
        <v>163</v>
      </c>
      <c r="AV4453" s="1" t="s">
        <v>164</v>
      </c>
      <c r="AW4453" s="3" t="str">
        <f t="shared" si="1"/>
        <v>Other</v>
      </c>
      <c r="AX4453" s="3" t="str">
        <f t="array" ref="AX4453">TEXTJOIN(", ", TRUE, IF(X4453:AS4453="Y", X$1:AS$1, IF(X4453:AS4453&lt;&gt;"", X$1:AS$1 &amp; ": " &amp; X4453:AS4453, "")))
</f>
        <v>Heroin, Fentanyl, Benzodiazepine, Heroin/Morph/Codeine, Any Opioid</v>
      </c>
    </row>
    <row r="4454">
      <c r="A4454" s="4">
        <v>44125.0</v>
      </c>
      <c r="B4454" s="1" t="s">
        <v>50</v>
      </c>
      <c r="C4454" s="1">
        <v>41.0</v>
      </c>
      <c r="D4454" s="1" t="s">
        <v>76</v>
      </c>
      <c r="E4454" s="1" t="s">
        <v>63</v>
      </c>
      <c r="G4454" s="1" t="s">
        <v>263</v>
      </c>
      <c r="H4454" s="1" t="s">
        <v>263</v>
      </c>
      <c r="I4454" s="1" t="s">
        <v>55</v>
      </c>
      <c r="J4454" s="1" t="s">
        <v>263</v>
      </c>
      <c r="K4454" s="1" t="s">
        <v>263</v>
      </c>
      <c r="L4454" s="1" t="s">
        <v>55</v>
      </c>
      <c r="M4454" s="1" t="s">
        <v>56</v>
      </c>
      <c r="N4454" s="1" t="s">
        <v>66</v>
      </c>
      <c r="O4454" s="1" t="s">
        <v>263</v>
      </c>
      <c r="P4454" s="1" t="s">
        <v>263</v>
      </c>
      <c r="Q4454" s="1" t="s">
        <v>55</v>
      </c>
      <c r="R4454" s="1" t="s">
        <v>56</v>
      </c>
      <c r="T4454" s="1" t="s">
        <v>4945</v>
      </c>
      <c r="U4454" s="1" t="s">
        <v>59</v>
      </c>
      <c r="Z4454" s="1" t="s">
        <v>60</v>
      </c>
      <c r="AM4454" s="1" t="s">
        <v>60</v>
      </c>
      <c r="AR4454" s="1" t="s">
        <v>60</v>
      </c>
      <c r="AT4454" s="1" t="s">
        <v>387</v>
      </c>
      <c r="AU4454" s="1" t="s">
        <v>387</v>
      </c>
      <c r="AV4454" s="1" t="s">
        <v>289</v>
      </c>
      <c r="AW4454" s="3" t="str">
        <f t="shared" si="1"/>
        <v>Other</v>
      </c>
      <c r="AX4454" s="3" t="str">
        <f t="array" ref="AX4454">TEXTJOIN(", ", TRUE, IF(X4454:AS4454="Y", X$1:AS$1, IF(X4454:AS4454&lt;&gt;"", X$1:AS$1 &amp; ": " &amp; X4454:AS4454, "")))
</f>
        <v>Fentanyl, Xylazine, Any Opioid</v>
      </c>
    </row>
    <row r="4455">
      <c r="A4455" s="4">
        <v>44180.0</v>
      </c>
      <c r="B4455" s="1" t="s">
        <v>50</v>
      </c>
      <c r="C4455" s="1">
        <v>33.0</v>
      </c>
      <c r="D4455" s="1" t="s">
        <v>76</v>
      </c>
      <c r="E4455" s="1" t="s">
        <v>63</v>
      </c>
      <c r="G4455" s="1" t="s">
        <v>64</v>
      </c>
      <c r="H4455" s="1" t="s">
        <v>65</v>
      </c>
      <c r="I4455" s="1" t="s">
        <v>55</v>
      </c>
      <c r="J4455" s="1" t="s">
        <v>64</v>
      </c>
      <c r="K4455" s="1" t="s">
        <v>65</v>
      </c>
      <c r="L4455" s="1" t="s">
        <v>55</v>
      </c>
      <c r="M4455" s="1" t="s">
        <v>56</v>
      </c>
      <c r="N4455" s="1" t="s">
        <v>136</v>
      </c>
      <c r="O4455" s="1" t="s">
        <v>64</v>
      </c>
      <c r="P4455" s="1" t="s">
        <v>65</v>
      </c>
      <c r="Q4455" s="1" t="s">
        <v>55</v>
      </c>
      <c r="R4455" s="1" t="s">
        <v>56</v>
      </c>
      <c r="T4455" s="1" t="s">
        <v>83</v>
      </c>
      <c r="U4455" s="1" t="s">
        <v>59</v>
      </c>
      <c r="Z4455" s="1" t="s">
        <v>60</v>
      </c>
      <c r="AR4455" s="1" t="s">
        <v>60</v>
      </c>
      <c r="AT4455" s="1" t="s">
        <v>69</v>
      </c>
      <c r="AU4455" s="1" t="s">
        <v>69</v>
      </c>
      <c r="AV4455" s="1" t="s">
        <v>70</v>
      </c>
      <c r="AW4455" s="3" t="str">
        <f t="shared" si="1"/>
        <v>Other</v>
      </c>
      <c r="AX4455" s="3" t="str">
        <f t="array" ref="AX4455">TEXTJOIN(", ", TRUE, IF(X4455:AS4455="Y", X$1:AS$1, IF(X4455:AS4455&lt;&gt;"", X$1:AS$1 &amp; ": " &amp; X4455:AS4455, "")))
</f>
        <v>Fentanyl, Any Opioid</v>
      </c>
    </row>
    <row r="4456">
      <c r="A4456" s="2">
        <v>43659.0</v>
      </c>
      <c r="B4456" s="1" t="s">
        <v>50</v>
      </c>
      <c r="C4456" s="1">
        <v>36.0</v>
      </c>
      <c r="D4456" s="1" t="s">
        <v>76</v>
      </c>
      <c r="E4456" s="1" t="s">
        <v>63</v>
      </c>
      <c r="G4456" s="1" t="s">
        <v>474</v>
      </c>
      <c r="H4456" s="1" t="s">
        <v>91</v>
      </c>
      <c r="I4456" s="1" t="s">
        <v>55</v>
      </c>
      <c r="J4456" s="1" t="s">
        <v>474</v>
      </c>
      <c r="K4456" s="1" t="s">
        <v>91</v>
      </c>
      <c r="L4456" s="1" t="s">
        <v>55</v>
      </c>
      <c r="M4456" s="1" t="s">
        <v>56</v>
      </c>
      <c r="N4456" s="1" t="s">
        <v>66</v>
      </c>
      <c r="O4456" s="1" t="s">
        <v>474</v>
      </c>
      <c r="P4456" s="1" t="s">
        <v>91</v>
      </c>
      <c r="Q4456" s="1" t="s">
        <v>55</v>
      </c>
      <c r="R4456" s="1" t="s">
        <v>56</v>
      </c>
      <c r="T4456" s="1" t="s">
        <v>4946</v>
      </c>
      <c r="U4456" s="1" t="s">
        <v>59</v>
      </c>
      <c r="Y4456" s="1" t="s">
        <v>60</v>
      </c>
      <c r="Z4456" s="1" t="s">
        <v>60</v>
      </c>
      <c r="AR4456" s="1" t="s">
        <v>60</v>
      </c>
      <c r="AS4456" s="1" t="s">
        <v>38</v>
      </c>
      <c r="AT4456" s="1" t="s">
        <v>477</v>
      </c>
      <c r="AU4456" s="1" t="s">
        <v>477</v>
      </c>
      <c r="AV4456" s="1" t="s">
        <v>478</v>
      </c>
      <c r="AW4456" s="3" t="str">
        <f t="shared" si="1"/>
        <v>Other</v>
      </c>
      <c r="AX4456" s="3" t="str">
        <f t="array" ref="AX4456">TEXTJOIN(", ", TRUE, IF(X4456:AS4456="Y", X$1:AS$1, IF(X4456:AS4456&lt;&gt;"", X$1:AS$1 &amp; ": " &amp; X4456:AS4456, "")))
</f>
        <v>Cocaine, Fentanyl, Any Opioid, Other: Xylazine</v>
      </c>
    </row>
    <row r="4457">
      <c r="A4457" s="2">
        <v>44254.0</v>
      </c>
      <c r="B4457" s="1" t="s">
        <v>50</v>
      </c>
      <c r="C4457" s="1">
        <v>31.0</v>
      </c>
      <c r="D4457" s="1" t="s">
        <v>76</v>
      </c>
      <c r="E4457" s="1" t="s">
        <v>63</v>
      </c>
      <c r="G4457" s="1" t="s">
        <v>4947</v>
      </c>
      <c r="H4457" s="1" t="s">
        <v>88</v>
      </c>
      <c r="I4457" s="1" t="s">
        <v>89</v>
      </c>
      <c r="J4457" s="1" t="s">
        <v>211</v>
      </c>
      <c r="K4457" s="1" t="s">
        <v>91</v>
      </c>
      <c r="L4457" s="1" t="s">
        <v>55</v>
      </c>
      <c r="M4457" s="1" t="s">
        <v>177</v>
      </c>
      <c r="N4457" s="1" t="s">
        <v>93</v>
      </c>
      <c r="O4457" s="1" t="s">
        <v>91</v>
      </c>
      <c r="P4457" s="1" t="s">
        <v>91</v>
      </c>
      <c r="Q4457" s="1" t="s">
        <v>55</v>
      </c>
      <c r="R4457" s="1" t="s">
        <v>173</v>
      </c>
      <c r="T4457" s="1" t="s">
        <v>4948</v>
      </c>
      <c r="U4457" s="1" t="s">
        <v>59</v>
      </c>
      <c r="V4457" s="1" t="s">
        <v>4949</v>
      </c>
      <c r="Y4457" s="1" t="s">
        <v>60</v>
      </c>
      <c r="Z4457" s="1" t="s">
        <v>60</v>
      </c>
      <c r="AR4457" s="1" t="s">
        <v>60</v>
      </c>
      <c r="AT4457" s="1" t="s">
        <v>4950</v>
      </c>
      <c r="AU4457" s="1" t="s">
        <v>214</v>
      </c>
      <c r="AV4457" s="1" t="s">
        <v>111</v>
      </c>
      <c r="AW4457" s="3" t="str">
        <f t="shared" si="1"/>
        <v>Other</v>
      </c>
      <c r="AX4457" s="3" t="str">
        <f t="array" ref="AX4457">TEXTJOIN(", ", TRUE, IF(X4457:AS4457="Y", X$1:AS$1, IF(X4457:AS4457&lt;&gt;"", X$1:AS$1 &amp; ": " &amp; X4457:AS4457, "")))
</f>
        <v>Cocaine, Fentanyl, Any Opioid</v>
      </c>
    </row>
    <row r="4458">
      <c r="A4458" s="2">
        <v>43665.0</v>
      </c>
      <c r="B4458" s="1" t="s">
        <v>50</v>
      </c>
      <c r="C4458" s="1">
        <v>36.0</v>
      </c>
      <c r="D4458" s="1" t="s">
        <v>76</v>
      </c>
      <c r="E4458" s="1" t="s">
        <v>63</v>
      </c>
      <c r="G4458" s="1" t="s">
        <v>147</v>
      </c>
      <c r="H4458" s="1" t="s">
        <v>65</v>
      </c>
      <c r="I4458" s="1" t="s">
        <v>55</v>
      </c>
      <c r="J4458" s="1" t="s">
        <v>271</v>
      </c>
      <c r="K4458" s="1" t="s">
        <v>91</v>
      </c>
      <c r="L4458" s="1" t="s">
        <v>55</v>
      </c>
      <c r="M4458" s="1" t="s">
        <v>333</v>
      </c>
      <c r="N4458" s="1" t="s">
        <v>136</v>
      </c>
      <c r="O4458" s="1" t="s">
        <v>271</v>
      </c>
      <c r="P4458" s="1" t="s">
        <v>91</v>
      </c>
      <c r="Q4458" s="1" t="s">
        <v>55</v>
      </c>
      <c r="R4458" s="1" t="s">
        <v>67</v>
      </c>
      <c r="T4458" s="1" t="s">
        <v>4951</v>
      </c>
      <c r="U4458" s="1" t="s">
        <v>59</v>
      </c>
      <c r="Z4458" s="1" t="s">
        <v>60</v>
      </c>
      <c r="AD4458" s="1" t="s">
        <v>60</v>
      </c>
      <c r="AR4458" s="1" t="s">
        <v>60</v>
      </c>
      <c r="AS4458" s="1" t="s">
        <v>38</v>
      </c>
      <c r="AT4458" s="1" t="s">
        <v>149</v>
      </c>
      <c r="AU4458" s="1" t="s">
        <v>274</v>
      </c>
      <c r="AV4458" s="1" t="s">
        <v>275</v>
      </c>
      <c r="AW4458" s="3" t="str">
        <f t="shared" si="1"/>
        <v>Other</v>
      </c>
      <c r="AX4458" s="3" t="str">
        <f t="array" ref="AX4458">TEXTJOIN(", ", TRUE, IF(X4458:AS4458="Y", X$1:AS$1, IF(X4458:AS4458&lt;&gt;"", X$1:AS$1 &amp; ": " &amp; X4458:AS4458, "")))
</f>
        <v>Fentanyl, Ethanol, Any Opioid, Other: Xylazine</v>
      </c>
    </row>
    <row r="4459">
      <c r="A4459" s="4">
        <v>43088.0</v>
      </c>
      <c r="B4459" s="1" t="s">
        <v>86</v>
      </c>
      <c r="C4459" s="1">
        <v>33.0</v>
      </c>
      <c r="D4459" s="1" t="s">
        <v>51</v>
      </c>
      <c r="E4459" s="1" t="s">
        <v>63</v>
      </c>
      <c r="G4459" s="1" t="s">
        <v>103</v>
      </c>
      <c r="H4459" s="1" t="s">
        <v>103</v>
      </c>
      <c r="I4459" s="1" t="s">
        <v>55</v>
      </c>
      <c r="J4459" s="1" t="s">
        <v>103</v>
      </c>
      <c r="K4459" s="1" t="s">
        <v>103</v>
      </c>
      <c r="L4459" s="1" t="s">
        <v>55</v>
      </c>
      <c r="M4459" s="1" t="s">
        <v>56</v>
      </c>
      <c r="N4459" s="1" t="s">
        <v>93</v>
      </c>
      <c r="O4459" s="1" t="s">
        <v>103</v>
      </c>
      <c r="P4459" s="1" t="s">
        <v>103</v>
      </c>
      <c r="Q4459" s="1" t="s">
        <v>55</v>
      </c>
      <c r="R4459" s="1" t="s">
        <v>56</v>
      </c>
      <c r="T4459" s="1" t="s">
        <v>1040</v>
      </c>
      <c r="U4459" s="1" t="s">
        <v>59</v>
      </c>
      <c r="Z4459" s="1" t="s">
        <v>60</v>
      </c>
      <c r="AT4459" s="1" t="s">
        <v>167</v>
      </c>
      <c r="AU4459" s="1" t="s">
        <v>167</v>
      </c>
      <c r="AV4459" s="1" t="s">
        <v>168</v>
      </c>
      <c r="AW4459" s="3" t="str">
        <f t="shared" si="1"/>
        <v>Other</v>
      </c>
      <c r="AX4459" s="3" t="str">
        <f t="array" ref="AX4459">TEXTJOIN(", ", TRUE, IF(X4459:AS4459="Y", X$1:AS$1, IF(X4459:AS4459&lt;&gt;"", X$1:AS$1 &amp; ": " &amp; X4459:AS4459, "")))
</f>
        <v>Fentanyl</v>
      </c>
    </row>
    <row r="4460">
      <c r="A4460" s="2">
        <v>43129.0</v>
      </c>
      <c r="B4460" s="1" t="s">
        <v>50</v>
      </c>
      <c r="C4460" s="1">
        <v>46.0</v>
      </c>
      <c r="D4460" s="1" t="s">
        <v>51</v>
      </c>
      <c r="E4460" s="1" t="s">
        <v>63</v>
      </c>
      <c r="G4460" s="1" t="s">
        <v>143</v>
      </c>
      <c r="H4460" s="1" t="s">
        <v>91</v>
      </c>
      <c r="I4460" s="1" t="s">
        <v>55</v>
      </c>
      <c r="J4460" s="1" t="s">
        <v>143</v>
      </c>
      <c r="K4460" s="1" t="s">
        <v>91</v>
      </c>
      <c r="M4460" s="1" t="s">
        <v>56</v>
      </c>
      <c r="N4460" s="1" t="s">
        <v>66</v>
      </c>
      <c r="O4460" s="1" t="s">
        <v>143</v>
      </c>
      <c r="P4460" s="1" t="s">
        <v>91</v>
      </c>
      <c r="Q4460" s="1" t="s">
        <v>55</v>
      </c>
      <c r="R4460" s="1" t="s">
        <v>56</v>
      </c>
      <c r="T4460" s="1" t="s">
        <v>4952</v>
      </c>
      <c r="U4460" s="1" t="s">
        <v>59</v>
      </c>
      <c r="Z4460" s="1" t="s">
        <v>60</v>
      </c>
      <c r="AF4460" s="1" t="s">
        <v>60</v>
      </c>
      <c r="AR4460" s="1" t="s">
        <v>60</v>
      </c>
      <c r="AT4460" s="1" t="s">
        <v>145</v>
      </c>
      <c r="AU4460" s="1" t="s">
        <v>145</v>
      </c>
      <c r="AV4460" s="1" t="s">
        <v>146</v>
      </c>
      <c r="AW4460" s="3" t="str">
        <f t="shared" si="1"/>
        <v>Other</v>
      </c>
      <c r="AX4460" s="3" t="str">
        <f t="array" ref="AX4460">TEXTJOIN(", ", TRUE, IF(X4460:AS4460="Y", X$1:AS$1, IF(X4460:AS4460&lt;&gt;"", X$1:AS$1 &amp; ": " &amp; X4460:AS4460, "")))
</f>
        <v>Fentanyl, Benzodiazepine, Any Opioid</v>
      </c>
    </row>
    <row r="4461">
      <c r="A4461" s="2">
        <v>44205.0</v>
      </c>
      <c r="B4461" s="1" t="s">
        <v>50</v>
      </c>
      <c r="C4461" s="1">
        <v>50.0</v>
      </c>
      <c r="D4461" s="1" t="s">
        <v>51</v>
      </c>
      <c r="E4461" s="1" t="s">
        <v>502</v>
      </c>
      <c r="G4461" s="1" t="s">
        <v>98</v>
      </c>
      <c r="H4461" s="1" t="s">
        <v>54</v>
      </c>
      <c r="I4461" s="1" t="s">
        <v>55</v>
      </c>
      <c r="J4461" s="1" t="s">
        <v>98</v>
      </c>
      <c r="K4461" s="1" t="s">
        <v>54</v>
      </c>
      <c r="L4461" s="1" t="s">
        <v>55</v>
      </c>
      <c r="M4461" s="1" t="s">
        <v>56</v>
      </c>
      <c r="N4461" s="1" t="s">
        <v>119</v>
      </c>
      <c r="O4461" s="1" t="s">
        <v>98</v>
      </c>
      <c r="P4461" s="1" t="s">
        <v>54</v>
      </c>
      <c r="Q4461" s="1" t="s">
        <v>55</v>
      </c>
      <c r="R4461" s="1" t="s">
        <v>56</v>
      </c>
      <c r="T4461" s="1" t="s">
        <v>1882</v>
      </c>
      <c r="U4461" s="1" t="s">
        <v>59</v>
      </c>
      <c r="Z4461" s="1" t="s">
        <v>60</v>
      </c>
      <c r="AD4461" s="1" t="s">
        <v>60</v>
      </c>
      <c r="AR4461" s="1" t="s">
        <v>60</v>
      </c>
      <c r="AT4461" s="1" t="s">
        <v>100</v>
      </c>
      <c r="AU4461" s="1" t="s">
        <v>100</v>
      </c>
      <c r="AV4461" s="1" t="s">
        <v>101</v>
      </c>
      <c r="AW4461" s="3" t="str">
        <f t="shared" si="1"/>
        <v>Other</v>
      </c>
      <c r="AX4461" s="3" t="str">
        <f t="array" ref="AX4461">TEXTJOIN(", ", TRUE, IF(X4461:AS4461="Y", X$1:AS$1, IF(X4461:AS4461&lt;&gt;"", X$1:AS$1 &amp; ": " &amp; X4461:AS4461, "")))
</f>
        <v>Fentanyl, Ethanol, Any Opioid</v>
      </c>
    </row>
    <row r="4462">
      <c r="A4462" s="2">
        <v>44057.0</v>
      </c>
      <c r="B4462" s="1" t="s">
        <v>50</v>
      </c>
      <c r="C4462" s="1">
        <v>49.0</v>
      </c>
      <c r="D4462" s="1" t="s">
        <v>76</v>
      </c>
      <c r="E4462" s="1" t="s">
        <v>63</v>
      </c>
      <c r="G4462" s="1" t="s">
        <v>1235</v>
      </c>
      <c r="H4462" s="1" t="s">
        <v>299</v>
      </c>
      <c r="I4462" s="1" t="s">
        <v>55</v>
      </c>
      <c r="J4462" s="1" t="s">
        <v>1235</v>
      </c>
      <c r="K4462" s="1" t="s">
        <v>299</v>
      </c>
      <c r="L4462" s="1" t="s">
        <v>55</v>
      </c>
      <c r="M4462" s="1" t="s">
        <v>56</v>
      </c>
      <c r="N4462" s="1" t="s">
        <v>136</v>
      </c>
      <c r="O4462" s="1" t="s">
        <v>1235</v>
      </c>
      <c r="P4462" s="1" t="s">
        <v>299</v>
      </c>
      <c r="Q4462" s="1" t="s">
        <v>55</v>
      </c>
      <c r="R4462" s="1" t="s">
        <v>56</v>
      </c>
      <c r="T4462" s="1" t="s">
        <v>4953</v>
      </c>
      <c r="U4462" s="1" t="s">
        <v>59</v>
      </c>
      <c r="X4462" s="1" t="s">
        <v>60</v>
      </c>
      <c r="Z4462" s="1" t="s">
        <v>60</v>
      </c>
      <c r="AF4462" s="1" t="s">
        <v>60</v>
      </c>
      <c r="AI4462" s="1" t="s">
        <v>60</v>
      </c>
      <c r="AQ4462" s="1" t="s">
        <v>60</v>
      </c>
      <c r="AR4462" s="1" t="s">
        <v>60</v>
      </c>
      <c r="AT4462" s="1" t="s">
        <v>1237</v>
      </c>
      <c r="AU4462" s="1" t="s">
        <v>1237</v>
      </c>
      <c r="AV4462" s="1" t="s">
        <v>1238</v>
      </c>
      <c r="AW4462" s="3" t="str">
        <f t="shared" si="1"/>
        <v>Other</v>
      </c>
      <c r="AX4462" s="3" t="str">
        <f t="array" ref="AX4462">TEXTJOIN(", ", TRUE, IF(X4462:AS4462="Y", X$1:AS$1, IF(X4462:AS4462&lt;&gt;"", X$1:AS$1 &amp; ": " &amp; X4462:AS4462, "")))
</f>
        <v>Heroin, Fentanyl, Benzodiazepine, Amphet, Other Opioid, Any Opioid</v>
      </c>
    </row>
    <row r="4463">
      <c r="A4463" s="2">
        <v>42848.0</v>
      </c>
      <c r="B4463" s="1" t="s">
        <v>86</v>
      </c>
      <c r="C4463" s="1">
        <v>43.0</v>
      </c>
      <c r="D4463" s="1" t="s">
        <v>51</v>
      </c>
      <c r="E4463" s="1" t="s">
        <v>63</v>
      </c>
      <c r="G4463" s="1" t="s">
        <v>116</v>
      </c>
      <c r="H4463" s="1" t="s">
        <v>103</v>
      </c>
      <c r="I4463" s="1" t="s">
        <v>55</v>
      </c>
      <c r="J4463" s="1" t="s">
        <v>116</v>
      </c>
      <c r="K4463" s="1" t="s">
        <v>103</v>
      </c>
      <c r="L4463" s="1" t="s">
        <v>55</v>
      </c>
      <c r="M4463" s="1" t="s">
        <v>56</v>
      </c>
      <c r="N4463" s="1" t="s">
        <v>66</v>
      </c>
      <c r="O4463" s="1" t="s">
        <v>116</v>
      </c>
      <c r="P4463" s="1" t="s">
        <v>103</v>
      </c>
      <c r="Q4463" s="1" t="s">
        <v>55</v>
      </c>
      <c r="R4463" s="1" t="s">
        <v>56</v>
      </c>
      <c r="T4463" s="1" t="s">
        <v>4954</v>
      </c>
      <c r="U4463" s="1" t="s">
        <v>59</v>
      </c>
      <c r="Y4463" s="1" t="s">
        <v>60</v>
      </c>
      <c r="Z4463" s="1" t="s">
        <v>60</v>
      </c>
      <c r="AA4463" s="1" t="s">
        <v>60</v>
      </c>
      <c r="AB4463" s="1" t="s">
        <v>60</v>
      </c>
      <c r="AF4463" s="1" t="s">
        <v>60</v>
      </c>
      <c r="AT4463" s="1" t="s">
        <v>122</v>
      </c>
      <c r="AU4463" s="1" t="s">
        <v>122</v>
      </c>
      <c r="AV4463" s="1" t="s">
        <v>139</v>
      </c>
      <c r="AW4463" s="3" t="str">
        <f t="shared" si="1"/>
        <v>Other</v>
      </c>
      <c r="AX4463" s="3" t="str">
        <f t="array" ref="AX4463">TEXTJOIN(", ", TRUE, IF(X4463:AS4463="Y", X$1:AS$1, IF(X4463:AS4463&lt;&gt;"", X$1:AS$1 &amp; ": " &amp; X4463:AS4463, "")))
</f>
        <v>Cocaine, Fentanyl, Fentanyl Analogue, Oxycodone, Benzodiazepine</v>
      </c>
    </row>
    <row r="4464">
      <c r="A4464" s="2">
        <v>44449.0</v>
      </c>
      <c r="B4464" s="1" t="s">
        <v>50</v>
      </c>
      <c r="C4464" s="1">
        <v>66.0</v>
      </c>
      <c r="D4464" s="1" t="s">
        <v>51</v>
      </c>
      <c r="E4464" s="1" t="s">
        <v>63</v>
      </c>
      <c r="F4464" s="1" t="s">
        <v>267</v>
      </c>
      <c r="G4464" s="1" t="s">
        <v>103</v>
      </c>
      <c r="H4464" s="1" t="s">
        <v>103</v>
      </c>
      <c r="I4464" s="1" t="s">
        <v>55</v>
      </c>
      <c r="J4464" s="1" t="s">
        <v>103</v>
      </c>
      <c r="K4464" s="1" t="s">
        <v>103</v>
      </c>
      <c r="L4464" s="1" t="s">
        <v>55</v>
      </c>
      <c r="M4464" s="1" t="s">
        <v>56</v>
      </c>
      <c r="N4464" s="1" t="s">
        <v>93</v>
      </c>
      <c r="O4464" s="1" t="s">
        <v>103</v>
      </c>
      <c r="P4464" s="1" t="s">
        <v>103</v>
      </c>
      <c r="Q4464" s="1" t="s">
        <v>55</v>
      </c>
      <c r="R4464" s="1" t="s">
        <v>56</v>
      </c>
      <c r="T4464" s="1" t="s">
        <v>1818</v>
      </c>
      <c r="U4464" s="1" t="s">
        <v>59</v>
      </c>
      <c r="V4464" s="1" t="s">
        <v>4955</v>
      </c>
      <c r="Y4464" s="1" t="s">
        <v>60</v>
      </c>
      <c r="Z4464" s="1" t="s">
        <v>60</v>
      </c>
      <c r="AR4464" s="1" t="s">
        <v>60</v>
      </c>
      <c r="AT4464" s="1" t="s">
        <v>167</v>
      </c>
      <c r="AU4464" s="1" t="s">
        <v>167</v>
      </c>
      <c r="AV4464" s="1" t="s">
        <v>168</v>
      </c>
      <c r="AW4464" s="3" t="str">
        <f t="shared" si="1"/>
        <v>Other</v>
      </c>
      <c r="AX4464" s="3" t="str">
        <f t="array" ref="AX4464">TEXTJOIN(", ", TRUE, IF(X4464:AS4464="Y", X$1:AS$1, IF(X4464:AS4464&lt;&gt;"", X$1:AS$1 &amp; ": " &amp; X4464:AS4464, "")))
</f>
        <v>Cocaine, Fentanyl, Any Opioid</v>
      </c>
    </row>
    <row r="4465">
      <c r="A4465" s="4">
        <v>43811.0</v>
      </c>
      <c r="B4465" s="1" t="s">
        <v>50</v>
      </c>
      <c r="C4465" s="1">
        <v>45.0</v>
      </c>
      <c r="D4465" s="1" t="s">
        <v>51</v>
      </c>
      <c r="E4465" s="1" t="s">
        <v>63</v>
      </c>
      <c r="G4465" s="1" t="s">
        <v>120</v>
      </c>
      <c r="H4465" s="1" t="s">
        <v>121</v>
      </c>
      <c r="I4465" s="1" t="s">
        <v>55</v>
      </c>
      <c r="J4465" s="1" t="s">
        <v>120</v>
      </c>
      <c r="K4465" s="1" t="s">
        <v>121</v>
      </c>
      <c r="L4465" s="1" t="s">
        <v>55</v>
      </c>
      <c r="M4465" s="1" t="s">
        <v>56</v>
      </c>
      <c r="N4465" s="1" t="s">
        <v>4956</v>
      </c>
      <c r="O4465" s="1" t="s">
        <v>120</v>
      </c>
      <c r="P4465" s="1" t="s">
        <v>121</v>
      </c>
      <c r="Q4465" s="1" t="s">
        <v>55</v>
      </c>
      <c r="R4465" s="1" t="s">
        <v>56</v>
      </c>
      <c r="T4465" s="1" t="s">
        <v>4957</v>
      </c>
      <c r="U4465" s="1" t="s">
        <v>59</v>
      </c>
      <c r="Z4465" s="1" t="s">
        <v>60</v>
      </c>
      <c r="AD4465" s="1" t="s">
        <v>60</v>
      </c>
      <c r="AF4465" s="1" t="s">
        <v>60</v>
      </c>
      <c r="AR4465" s="1" t="s">
        <v>60</v>
      </c>
      <c r="AT4465" s="1" t="s">
        <v>236</v>
      </c>
      <c r="AU4465" s="1" t="s">
        <v>236</v>
      </c>
      <c r="AV4465" s="1" t="s">
        <v>123</v>
      </c>
      <c r="AW4465" s="3" t="str">
        <f t="shared" si="1"/>
        <v>Middletown</v>
      </c>
      <c r="AX4465" s="3" t="str">
        <f t="array" ref="AX4465">TEXTJOIN(", ", TRUE, IF(X4465:AS4465="Y", X$1:AS$1, IF(X4465:AS4465&lt;&gt;"", X$1:AS$1 &amp; ": " &amp; X4465:AS4465, "")))
</f>
        <v>Fentanyl, Ethanol, Benzodiazepine, Any Opioid</v>
      </c>
    </row>
    <row r="4466">
      <c r="A4466" s="4">
        <v>41606.0</v>
      </c>
      <c r="B4466" s="1" t="s">
        <v>50</v>
      </c>
      <c r="C4466" s="1">
        <v>50.0</v>
      </c>
      <c r="D4466" s="1" t="s">
        <v>76</v>
      </c>
      <c r="E4466" s="1" t="s">
        <v>63</v>
      </c>
      <c r="G4466" s="1" t="s">
        <v>536</v>
      </c>
      <c r="H4466" s="1" t="s">
        <v>299</v>
      </c>
      <c r="J4466" s="1" t="s">
        <v>536</v>
      </c>
      <c r="L4466" s="1" t="s">
        <v>55</v>
      </c>
      <c r="M4466" s="1" t="s">
        <v>56</v>
      </c>
      <c r="N4466" s="1" t="s">
        <v>4958</v>
      </c>
      <c r="O4466" s="1" t="s">
        <v>536</v>
      </c>
      <c r="P4466" s="1" t="s">
        <v>299</v>
      </c>
      <c r="R4466" s="1" t="s">
        <v>56</v>
      </c>
      <c r="T4466" s="1" t="s">
        <v>166</v>
      </c>
      <c r="U4466" s="1" t="s">
        <v>59</v>
      </c>
      <c r="AB4466" s="1" t="s">
        <v>60</v>
      </c>
      <c r="AT4466" s="1" t="s">
        <v>538</v>
      </c>
      <c r="AU4466" s="1" t="s">
        <v>538</v>
      </c>
      <c r="AV4466" s="1" t="s">
        <v>539</v>
      </c>
      <c r="AW4466" s="3" t="str">
        <f t="shared" si="1"/>
        <v>Other</v>
      </c>
      <c r="AX4466" s="3" t="str">
        <f t="array" ref="AX4466">TEXTJOIN(", ", TRUE, IF(X4466:AS4466="Y", X$1:AS$1, IF(X4466:AS4466&lt;&gt;"", X$1:AS$1 &amp; ": " &amp; X4466:AS4466, "")))
</f>
        <v>Oxycodone</v>
      </c>
    </row>
    <row r="4467">
      <c r="A4467" s="2">
        <v>44296.0</v>
      </c>
      <c r="B4467" s="1" t="s">
        <v>50</v>
      </c>
      <c r="C4467" s="1">
        <v>55.0</v>
      </c>
      <c r="D4467" s="1" t="s">
        <v>51</v>
      </c>
      <c r="E4467" s="1" t="s">
        <v>502</v>
      </c>
      <c r="G4467" s="1" t="s">
        <v>103</v>
      </c>
      <c r="H4467" s="1" t="s">
        <v>103</v>
      </c>
      <c r="I4467" s="1" t="s">
        <v>55</v>
      </c>
      <c r="J4467" s="1" t="s">
        <v>103</v>
      </c>
      <c r="K4467" s="1" t="s">
        <v>103</v>
      </c>
      <c r="L4467" s="1" t="s">
        <v>55</v>
      </c>
      <c r="M4467" s="1" t="s">
        <v>193</v>
      </c>
      <c r="N4467" s="1" t="s">
        <v>136</v>
      </c>
      <c r="O4467" s="1" t="s">
        <v>103</v>
      </c>
      <c r="P4467" s="1" t="s">
        <v>103</v>
      </c>
      <c r="Q4467" s="1" t="s">
        <v>55</v>
      </c>
      <c r="R4467" s="1" t="s">
        <v>180</v>
      </c>
      <c r="T4467" s="1" t="s">
        <v>4959</v>
      </c>
      <c r="U4467" s="1" t="s">
        <v>59</v>
      </c>
      <c r="X4467" s="1" t="s">
        <v>60</v>
      </c>
      <c r="Y4467" s="1" t="s">
        <v>60</v>
      </c>
      <c r="Z4467" s="1" t="s">
        <v>60</v>
      </c>
      <c r="AP4467" s="1" t="s">
        <v>60</v>
      </c>
      <c r="AR4467" s="1" t="s">
        <v>60</v>
      </c>
      <c r="AT4467" s="1" t="s">
        <v>167</v>
      </c>
      <c r="AU4467" s="1" t="s">
        <v>167</v>
      </c>
      <c r="AV4467" s="1" t="s">
        <v>168</v>
      </c>
      <c r="AW4467" s="3" t="str">
        <f t="shared" si="1"/>
        <v>Other</v>
      </c>
      <c r="AX4467" s="3" t="str">
        <f t="array" ref="AX4467">TEXTJOIN(", ", TRUE, IF(X4467:AS4467="Y", X$1:AS$1, IF(X4467:AS4467&lt;&gt;"", X$1:AS$1 &amp; ": " &amp; X4467:AS4467, "")))
</f>
        <v>Heroin, Cocaine, Fentanyl, Heroin/Morph/Codeine, Any Opioid</v>
      </c>
    </row>
    <row r="4468">
      <c r="A4468" s="2">
        <v>41586.0</v>
      </c>
      <c r="B4468" s="1" t="s">
        <v>50</v>
      </c>
      <c r="C4468" s="1">
        <v>32.0</v>
      </c>
      <c r="D4468" s="1" t="s">
        <v>51</v>
      </c>
      <c r="E4468" s="1" t="s">
        <v>63</v>
      </c>
      <c r="G4468" s="1" t="s">
        <v>64</v>
      </c>
      <c r="H4468" s="1" t="s">
        <v>65</v>
      </c>
      <c r="J4468" s="1" t="s">
        <v>64</v>
      </c>
      <c r="L4468" s="1" t="s">
        <v>55</v>
      </c>
      <c r="M4468" s="1" t="s">
        <v>56</v>
      </c>
      <c r="N4468" s="1" t="s">
        <v>136</v>
      </c>
      <c r="O4468" s="1" t="s">
        <v>64</v>
      </c>
      <c r="P4468" s="1" t="s">
        <v>65</v>
      </c>
      <c r="R4468" s="1" t="s">
        <v>67</v>
      </c>
      <c r="T4468" s="1" t="s">
        <v>78</v>
      </c>
      <c r="U4468" s="1" t="s">
        <v>59</v>
      </c>
      <c r="X4468" s="1" t="s">
        <v>60</v>
      </c>
      <c r="AT4468" s="1" t="s">
        <v>69</v>
      </c>
      <c r="AU4468" s="1" t="s">
        <v>69</v>
      </c>
      <c r="AV4468" s="1" t="s">
        <v>70</v>
      </c>
      <c r="AW4468" s="3" t="str">
        <f t="shared" si="1"/>
        <v>Other</v>
      </c>
      <c r="AX4468" s="3" t="str">
        <f t="array" ref="AX4468">TEXTJOIN(", ", TRUE, IF(X4468:AS4468="Y", X$1:AS$1, IF(X4468:AS4468&lt;&gt;"", X$1:AS$1 &amp; ": " &amp; X4468:AS4468, "")))
</f>
        <v>Heroin</v>
      </c>
    </row>
    <row r="4469">
      <c r="A4469" s="2">
        <v>43072.0</v>
      </c>
      <c r="B4469" s="1" t="s">
        <v>86</v>
      </c>
      <c r="C4469" s="1">
        <v>31.0</v>
      </c>
      <c r="D4469" s="1" t="s">
        <v>51</v>
      </c>
      <c r="E4469" s="1" t="s">
        <v>412</v>
      </c>
      <c r="G4469" s="1" t="s">
        <v>255</v>
      </c>
      <c r="H4469" s="1" t="s">
        <v>103</v>
      </c>
      <c r="I4469" s="1" t="s">
        <v>55</v>
      </c>
      <c r="J4469" s="1" t="s">
        <v>255</v>
      </c>
      <c r="K4469" s="1" t="s">
        <v>103</v>
      </c>
      <c r="L4469" s="1" t="s">
        <v>55</v>
      </c>
      <c r="M4469" s="1" t="s">
        <v>56</v>
      </c>
      <c r="N4469" s="1" t="s">
        <v>136</v>
      </c>
      <c r="O4469" s="1" t="s">
        <v>255</v>
      </c>
      <c r="P4469" s="1" t="s">
        <v>103</v>
      </c>
      <c r="Q4469" s="1" t="s">
        <v>55</v>
      </c>
      <c r="R4469" s="1" t="s">
        <v>56</v>
      </c>
      <c r="T4469" s="1" t="s">
        <v>4960</v>
      </c>
      <c r="U4469" s="1" t="s">
        <v>59</v>
      </c>
      <c r="Z4469" s="1" t="s">
        <v>60</v>
      </c>
      <c r="AA4469" s="1" t="s">
        <v>60</v>
      </c>
      <c r="AT4469" s="1" t="s">
        <v>259</v>
      </c>
      <c r="AU4469" s="1" t="s">
        <v>259</v>
      </c>
      <c r="AV4469" s="1" t="s">
        <v>520</v>
      </c>
      <c r="AW4469" s="3" t="str">
        <f t="shared" si="1"/>
        <v>Other</v>
      </c>
      <c r="AX4469" s="3" t="str">
        <f t="array" ref="AX4469">TEXTJOIN(", ", TRUE, IF(X4469:AS4469="Y", X$1:AS$1, IF(X4469:AS4469&lt;&gt;"", X$1:AS$1 &amp; ": " &amp; X4469:AS4469, "")))
</f>
        <v>Fentanyl, Fentanyl Analogue</v>
      </c>
    </row>
    <row r="4470">
      <c r="A4470" s="2">
        <v>41699.0</v>
      </c>
      <c r="B4470" s="1" t="s">
        <v>50</v>
      </c>
      <c r="C4470" s="1">
        <v>32.0</v>
      </c>
      <c r="D4470" s="1" t="s">
        <v>51</v>
      </c>
      <c r="E4470" s="1" t="s">
        <v>63</v>
      </c>
      <c r="J4470" s="1" t="s">
        <v>1430</v>
      </c>
      <c r="L4470" s="1" t="s">
        <v>55</v>
      </c>
      <c r="M4470" s="1" t="s">
        <v>193</v>
      </c>
      <c r="N4470" s="1" t="s">
        <v>119</v>
      </c>
      <c r="O4470" s="1" t="s">
        <v>1430</v>
      </c>
      <c r="R4470" s="1" t="s">
        <v>44</v>
      </c>
      <c r="S4470" s="1" t="s">
        <v>3754</v>
      </c>
      <c r="T4470" s="1" t="s">
        <v>4961</v>
      </c>
      <c r="U4470" s="1" t="s">
        <v>59</v>
      </c>
      <c r="X4470" s="1" t="s">
        <v>60</v>
      </c>
      <c r="AF4470" s="1" t="s">
        <v>60</v>
      </c>
      <c r="AT4470" s="1" t="s">
        <v>62</v>
      </c>
      <c r="AU4470" s="1" t="s">
        <v>1432</v>
      </c>
      <c r="AV4470" s="1" t="s">
        <v>1433</v>
      </c>
      <c r="AW4470" s="3" t="str">
        <f t="shared" si="1"/>
        <v>Other</v>
      </c>
      <c r="AX4470" s="3" t="str">
        <f t="array" ref="AX4470">TEXTJOIN(", ", TRUE, IF(X4470:AS4470="Y", X$1:AS$1, IF(X4470:AS4470&lt;&gt;"", X$1:AS$1 &amp; ": " &amp; X4470:AS4470, "")))
</f>
        <v>Heroin, Benzodiazepine</v>
      </c>
    </row>
    <row r="4471">
      <c r="A4471" s="2">
        <v>44242.0</v>
      </c>
      <c r="B4471" s="1" t="s">
        <v>50</v>
      </c>
      <c r="C4471" s="1">
        <v>39.0</v>
      </c>
      <c r="D4471" s="1" t="s">
        <v>51</v>
      </c>
      <c r="E4471" s="1" t="s">
        <v>502</v>
      </c>
      <c r="G4471" s="1" t="s">
        <v>1303</v>
      </c>
      <c r="H4471" s="1" t="s">
        <v>91</v>
      </c>
      <c r="I4471" s="1" t="s">
        <v>55</v>
      </c>
      <c r="J4471" s="1" t="s">
        <v>1303</v>
      </c>
      <c r="K4471" s="1" t="s">
        <v>91</v>
      </c>
      <c r="L4471" s="1" t="s">
        <v>55</v>
      </c>
      <c r="M4471" s="1" t="s">
        <v>56</v>
      </c>
      <c r="N4471" s="1" t="s">
        <v>178</v>
      </c>
      <c r="O4471" s="1" t="s">
        <v>1303</v>
      </c>
      <c r="P4471" s="1" t="s">
        <v>91</v>
      </c>
      <c r="Q4471" s="1" t="s">
        <v>55</v>
      </c>
      <c r="R4471" s="1" t="s">
        <v>56</v>
      </c>
      <c r="T4471" s="1" t="s">
        <v>4962</v>
      </c>
      <c r="U4471" s="1" t="s">
        <v>59</v>
      </c>
      <c r="X4471" s="1" t="s">
        <v>60</v>
      </c>
      <c r="Z4471" s="1" t="s">
        <v>60</v>
      </c>
      <c r="AP4471" s="1" t="s">
        <v>60</v>
      </c>
      <c r="AR4471" s="1" t="s">
        <v>60</v>
      </c>
      <c r="AS4471" s="1" t="s">
        <v>417</v>
      </c>
      <c r="AT4471" s="1" t="s">
        <v>1305</v>
      </c>
      <c r="AU4471" s="1" t="s">
        <v>1305</v>
      </c>
      <c r="AV4471" s="1" t="s">
        <v>1306</v>
      </c>
      <c r="AW4471" s="3" t="str">
        <f t="shared" si="1"/>
        <v>Other</v>
      </c>
      <c r="AX4471" s="3" t="str">
        <f t="array" ref="AX4471">TEXTJOIN(", ", TRUE, IF(X4471:AS4471="Y", X$1:AS$1, IF(X4471:AS4471&lt;&gt;"", X$1:AS$1 &amp; ": " &amp; X4471:AS4471, "")))
</f>
        <v>Heroin, Fentanyl, Heroin/Morph/Codeine, Any Opioid, Other: PCP</v>
      </c>
    </row>
    <row r="4472">
      <c r="A4472" s="2">
        <v>41782.0</v>
      </c>
      <c r="B4472" s="1" t="s">
        <v>50</v>
      </c>
      <c r="C4472" s="1">
        <v>30.0</v>
      </c>
      <c r="D4472" s="1" t="s">
        <v>51</v>
      </c>
      <c r="E4472" s="1" t="s">
        <v>63</v>
      </c>
      <c r="G4472" s="1" t="s">
        <v>300</v>
      </c>
      <c r="J4472" s="1" t="s">
        <v>300</v>
      </c>
      <c r="L4472" s="1" t="s">
        <v>55</v>
      </c>
      <c r="M4472" s="1" t="s">
        <v>56</v>
      </c>
      <c r="N4472" s="1" t="s">
        <v>148</v>
      </c>
      <c r="O4472" s="1" t="s">
        <v>300</v>
      </c>
      <c r="P4472" s="1" t="s">
        <v>299</v>
      </c>
      <c r="R4472" s="1" t="s">
        <v>56</v>
      </c>
      <c r="T4472" s="1" t="s">
        <v>358</v>
      </c>
      <c r="U4472" s="1" t="s">
        <v>59</v>
      </c>
      <c r="X4472" s="1" t="s">
        <v>60</v>
      </c>
      <c r="Y4472" s="1" t="s">
        <v>60</v>
      </c>
      <c r="AT4472" s="1" t="s">
        <v>304</v>
      </c>
      <c r="AU4472" s="1" t="s">
        <v>304</v>
      </c>
      <c r="AV4472" s="1" t="s">
        <v>302</v>
      </c>
      <c r="AW4472" s="3" t="str">
        <f t="shared" si="1"/>
        <v>Other</v>
      </c>
      <c r="AX4472" s="3" t="str">
        <f t="array" ref="AX4472">TEXTJOIN(", ", TRUE, IF(X4472:AS4472="Y", X$1:AS$1, IF(X4472:AS4472&lt;&gt;"", X$1:AS$1 &amp; ": " &amp; X4472:AS4472, "")))
</f>
        <v>Heroin, Cocaine</v>
      </c>
    </row>
    <row r="4473">
      <c r="A4473" s="2">
        <v>42853.0</v>
      </c>
      <c r="B4473" s="1" t="s">
        <v>86</v>
      </c>
      <c r="C4473" s="1">
        <v>55.0</v>
      </c>
      <c r="D4473" s="1" t="s">
        <v>76</v>
      </c>
      <c r="E4473" s="1" t="s">
        <v>63</v>
      </c>
      <c r="G4473" s="1" t="s">
        <v>488</v>
      </c>
      <c r="H4473" s="1" t="s">
        <v>91</v>
      </c>
      <c r="I4473" s="1" t="s">
        <v>55</v>
      </c>
      <c r="J4473" s="1" t="s">
        <v>488</v>
      </c>
      <c r="K4473" s="1" t="s">
        <v>91</v>
      </c>
      <c r="L4473" s="1" t="s">
        <v>55</v>
      </c>
      <c r="M4473" s="1" t="s">
        <v>56</v>
      </c>
      <c r="N4473" s="1" t="s">
        <v>66</v>
      </c>
      <c r="O4473" s="1" t="s">
        <v>488</v>
      </c>
      <c r="P4473" s="1" t="s">
        <v>91</v>
      </c>
      <c r="Q4473" s="1" t="s">
        <v>55</v>
      </c>
      <c r="R4473" s="1" t="s">
        <v>56</v>
      </c>
      <c r="T4473" s="1" t="s">
        <v>4963</v>
      </c>
      <c r="U4473" s="1" t="s">
        <v>59</v>
      </c>
      <c r="Y4473" s="1" t="s">
        <v>60</v>
      </c>
      <c r="Z4473" s="1" t="s">
        <v>60</v>
      </c>
      <c r="AT4473" s="1" t="s">
        <v>492</v>
      </c>
      <c r="AU4473" s="1" t="s">
        <v>492</v>
      </c>
      <c r="AV4473" s="1" t="s">
        <v>493</v>
      </c>
      <c r="AW4473" s="3" t="str">
        <f t="shared" si="1"/>
        <v>Other</v>
      </c>
      <c r="AX4473" s="3" t="str">
        <f t="array" ref="AX4473">TEXTJOIN(", ", TRUE, IF(X4473:AS4473="Y", X$1:AS$1, IF(X4473:AS4473&lt;&gt;"", X$1:AS$1 &amp; ": " &amp; X4473:AS4473, "")))
</f>
        <v>Cocaine, Fentanyl</v>
      </c>
    </row>
    <row r="4474">
      <c r="A4474" s="4">
        <v>43420.0</v>
      </c>
      <c r="B4474" s="1" t="s">
        <v>50</v>
      </c>
      <c r="C4474" s="1">
        <v>42.0</v>
      </c>
      <c r="D4474" s="1" t="s">
        <v>51</v>
      </c>
      <c r="E4474" s="1" t="s">
        <v>63</v>
      </c>
      <c r="G4474" s="1" t="s">
        <v>484</v>
      </c>
      <c r="H4474" s="1" t="s">
        <v>103</v>
      </c>
      <c r="I4474" s="1" t="s">
        <v>55</v>
      </c>
      <c r="J4474" s="1" t="s">
        <v>484</v>
      </c>
      <c r="K4474" s="1" t="s">
        <v>103</v>
      </c>
      <c r="M4474" s="1" t="s">
        <v>56</v>
      </c>
      <c r="N4474" s="1" t="s">
        <v>136</v>
      </c>
      <c r="O4474" s="1" t="s">
        <v>484</v>
      </c>
      <c r="P4474" s="1" t="s">
        <v>103</v>
      </c>
      <c r="Q4474" s="1" t="s">
        <v>55</v>
      </c>
      <c r="R4474" s="1" t="s">
        <v>56</v>
      </c>
      <c r="T4474" s="1" t="s">
        <v>4964</v>
      </c>
      <c r="U4474" s="1" t="s">
        <v>59</v>
      </c>
      <c r="V4474" s="1" t="s">
        <v>197</v>
      </c>
      <c r="X4474" s="1" t="s">
        <v>60</v>
      </c>
      <c r="Y4474" s="1" t="s">
        <v>60</v>
      </c>
      <c r="Z4474" s="1" t="s">
        <v>60</v>
      </c>
      <c r="AP4474" s="1" t="s">
        <v>60</v>
      </c>
      <c r="AR4474" s="1" t="s">
        <v>60</v>
      </c>
      <c r="AT4474" s="1" t="s">
        <v>682</v>
      </c>
      <c r="AU4474" s="1" t="s">
        <v>682</v>
      </c>
      <c r="AV4474" s="1" t="s">
        <v>487</v>
      </c>
      <c r="AW4474" s="3" t="str">
        <f t="shared" si="1"/>
        <v>Other</v>
      </c>
      <c r="AX4474" s="3" t="str">
        <f t="array" ref="AX4474">TEXTJOIN(", ", TRUE, IF(X4474:AS4474="Y", X$1:AS$1, IF(X4474:AS4474&lt;&gt;"", X$1:AS$1 &amp; ": " &amp; X4474:AS4474, "")))
</f>
        <v>Heroin, Cocaine, Fentanyl, Heroin/Morph/Codeine, Any Opioid</v>
      </c>
    </row>
    <row r="4475">
      <c r="A4475" s="2">
        <v>42760.0</v>
      </c>
      <c r="B4475" s="1" t="s">
        <v>86</v>
      </c>
      <c r="C4475" s="1">
        <v>40.0</v>
      </c>
      <c r="D4475" s="1" t="s">
        <v>51</v>
      </c>
      <c r="E4475" s="1" t="s">
        <v>63</v>
      </c>
      <c r="G4475" s="1" t="s">
        <v>545</v>
      </c>
      <c r="H4475" s="1" t="s">
        <v>263</v>
      </c>
      <c r="I4475" s="1" t="s">
        <v>55</v>
      </c>
      <c r="J4475" s="1" t="s">
        <v>545</v>
      </c>
      <c r="K4475" s="1" t="s">
        <v>263</v>
      </c>
      <c r="L4475" s="1" t="s">
        <v>55</v>
      </c>
      <c r="M4475" s="1" t="s">
        <v>56</v>
      </c>
      <c r="N4475" s="1" t="s">
        <v>136</v>
      </c>
      <c r="O4475" s="1" t="s">
        <v>64</v>
      </c>
      <c r="P4475" s="1" t="s">
        <v>65</v>
      </c>
      <c r="Q4475" s="1" t="s">
        <v>55</v>
      </c>
      <c r="R4475" s="1" t="s">
        <v>67</v>
      </c>
      <c r="T4475" s="1" t="s">
        <v>1666</v>
      </c>
      <c r="U4475" s="1" t="s">
        <v>59</v>
      </c>
      <c r="Z4475" s="1" t="s">
        <v>60</v>
      </c>
      <c r="AB4475" s="1" t="s">
        <v>60</v>
      </c>
      <c r="AT4475" s="1" t="s">
        <v>547</v>
      </c>
      <c r="AU4475" s="1" t="s">
        <v>547</v>
      </c>
      <c r="AV4475" s="1" t="s">
        <v>70</v>
      </c>
      <c r="AW4475" s="3" t="str">
        <f t="shared" si="1"/>
        <v>Other</v>
      </c>
      <c r="AX4475" s="3" t="str">
        <f t="array" ref="AX4475">TEXTJOIN(", ", TRUE, IF(X4475:AS4475="Y", X$1:AS$1, IF(X4475:AS4475&lt;&gt;"", X$1:AS$1 &amp; ": " &amp; X4475:AS4475, "")))
</f>
        <v>Fentanyl, Oxycodone</v>
      </c>
    </row>
    <row r="4476">
      <c r="A4476" s="2">
        <v>42966.0</v>
      </c>
      <c r="B4476" s="1" t="s">
        <v>86</v>
      </c>
      <c r="C4476" s="1">
        <v>54.0</v>
      </c>
      <c r="D4476" s="1" t="s">
        <v>51</v>
      </c>
      <c r="E4476" s="1" t="s">
        <v>63</v>
      </c>
      <c r="G4476" s="1" t="s">
        <v>749</v>
      </c>
      <c r="H4476" s="1" t="s">
        <v>91</v>
      </c>
      <c r="I4476" s="1" t="s">
        <v>55</v>
      </c>
      <c r="J4476" s="1" t="s">
        <v>211</v>
      </c>
      <c r="K4476" s="1" t="s">
        <v>91</v>
      </c>
      <c r="L4476" s="1" t="s">
        <v>55</v>
      </c>
      <c r="M4476" s="1" t="s">
        <v>177</v>
      </c>
      <c r="N4476" s="1" t="s">
        <v>119</v>
      </c>
      <c r="O4476" s="1" t="s">
        <v>211</v>
      </c>
      <c r="P4476" s="1" t="s">
        <v>91</v>
      </c>
      <c r="Q4476" s="1" t="s">
        <v>55</v>
      </c>
      <c r="R4476" s="1" t="s">
        <v>44</v>
      </c>
      <c r="S4476" s="1" t="s">
        <v>4965</v>
      </c>
      <c r="T4476" s="1" t="s">
        <v>4966</v>
      </c>
      <c r="U4476" s="1" t="s">
        <v>59</v>
      </c>
      <c r="X4476" s="1" t="s">
        <v>60</v>
      </c>
      <c r="Y4476" s="1" t="s">
        <v>60</v>
      </c>
      <c r="AF4476" s="1" t="s">
        <v>60</v>
      </c>
      <c r="AT4476" s="1" t="s">
        <v>752</v>
      </c>
      <c r="AU4476" s="1" t="s">
        <v>214</v>
      </c>
      <c r="AV4476" s="1" t="s">
        <v>215</v>
      </c>
      <c r="AW4476" s="3" t="str">
        <f t="shared" si="1"/>
        <v>Other</v>
      </c>
      <c r="AX4476" s="3" t="str">
        <f t="array" ref="AX4476">TEXTJOIN(", ", TRUE, IF(X4476:AS4476="Y", X$1:AS$1, IF(X4476:AS4476&lt;&gt;"", X$1:AS$1 &amp; ": " &amp; X4476:AS4476, "")))
</f>
        <v>Heroin, Cocaine, Benzodiazepine</v>
      </c>
    </row>
    <row r="4477">
      <c r="A4477" s="2">
        <v>41005.0</v>
      </c>
      <c r="B4477" s="1" t="s">
        <v>50</v>
      </c>
      <c r="C4477" s="1">
        <v>37.0</v>
      </c>
      <c r="D4477" s="1" t="s">
        <v>51</v>
      </c>
      <c r="E4477" s="1" t="s">
        <v>63</v>
      </c>
      <c r="F4477" s="1" t="s">
        <v>137</v>
      </c>
      <c r="G4477" s="1" t="s">
        <v>82</v>
      </c>
      <c r="H4477" s="1" t="s">
        <v>54</v>
      </c>
      <c r="J4477" s="1" t="s">
        <v>82</v>
      </c>
      <c r="L4477" s="1" t="s">
        <v>55</v>
      </c>
      <c r="M4477" s="1" t="s">
        <v>56</v>
      </c>
      <c r="N4477" s="1" t="s">
        <v>113</v>
      </c>
      <c r="O4477" s="1" t="s">
        <v>82</v>
      </c>
      <c r="P4477" s="1" t="s">
        <v>54</v>
      </c>
      <c r="R4477" s="1" t="s">
        <v>56</v>
      </c>
      <c r="T4477" s="1" t="s">
        <v>232</v>
      </c>
      <c r="U4477" s="1" t="s">
        <v>59</v>
      </c>
      <c r="Y4477" s="1" t="s">
        <v>60</v>
      </c>
      <c r="AG4477" s="1" t="s">
        <v>60</v>
      </c>
      <c r="AT4477" s="1" t="s">
        <v>329</v>
      </c>
      <c r="AU4477" s="1" t="s">
        <v>329</v>
      </c>
      <c r="AV4477" s="1" t="s">
        <v>85</v>
      </c>
      <c r="AW4477" s="3" t="str">
        <f t="shared" si="1"/>
        <v>Other</v>
      </c>
      <c r="AX4477" s="3" t="str">
        <f t="array" ref="AX4477">TEXTJOIN(", ", TRUE, IF(X4477:AS4477="Y", X$1:AS$1, IF(X4477:AS4477&lt;&gt;"", X$1:AS$1 &amp; ": " &amp; X4477:AS4477, "")))
</f>
        <v>Cocaine, Methadone</v>
      </c>
    </row>
    <row r="4478">
      <c r="A4478" s="2">
        <v>42904.0</v>
      </c>
      <c r="B4478" s="1" t="s">
        <v>86</v>
      </c>
      <c r="C4478" s="1">
        <v>34.0</v>
      </c>
      <c r="D4478" s="1" t="s">
        <v>51</v>
      </c>
      <c r="E4478" s="1" t="s">
        <v>63</v>
      </c>
      <c r="G4478" s="1" t="s">
        <v>2727</v>
      </c>
      <c r="H4478" s="1" t="s">
        <v>54</v>
      </c>
      <c r="I4478" s="1" t="s">
        <v>55</v>
      </c>
      <c r="J4478" s="1" t="s">
        <v>2727</v>
      </c>
      <c r="K4478" s="1" t="s">
        <v>54</v>
      </c>
      <c r="L4478" s="1" t="s">
        <v>55</v>
      </c>
      <c r="M4478" s="1" t="s">
        <v>56</v>
      </c>
      <c r="N4478" s="1" t="s">
        <v>66</v>
      </c>
      <c r="O4478" s="1" t="s">
        <v>2727</v>
      </c>
      <c r="P4478" s="1" t="s">
        <v>54</v>
      </c>
      <c r="Q4478" s="1" t="s">
        <v>55</v>
      </c>
      <c r="R4478" s="1" t="s">
        <v>56</v>
      </c>
      <c r="T4478" s="1" t="s">
        <v>4967</v>
      </c>
      <c r="U4478" s="1" t="s">
        <v>59</v>
      </c>
      <c r="X4478" s="1" t="s">
        <v>60</v>
      </c>
      <c r="Z4478" s="1" t="s">
        <v>60</v>
      </c>
      <c r="AT4478" s="1" t="s">
        <v>2729</v>
      </c>
      <c r="AU4478" s="1" t="s">
        <v>2729</v>
      </c>
      <c r="AV4478" s="1" t="s">
        <v>4968</v>
      </c>
      <c r="AW4478" s="3" t="str">
        <f t="shared" si="1"/>
        <v>Other</v>
      </c>
      <c r="AX4478" s="3" t="str">
        <f t="array" ref="AX4478">TEXTJOIN(", ", TRUE, IF(X4478:AS4478="Y", X$1:AS$1, IF(X4478:AS4478&lt;&gt;"", X$1:AS$1 &amp; ": " &amp; X4478:AS4478, "")))
</f>
        <v>Heroin, Fentanyl</v>
      </c>
    </row>
    <row r="4479">
      <c r="A4479" s="2">
        <v>43300.0</v>
      </c>
      <c r="B4479" s="1" t="s">
        <v>50</v>
      </c>
      <c r="C4479" s="1">
        <v>68.0</v>
      </c>
      <c r="D4479" s="1" t="s">
        <v>51</v>
      </c>
      <c r="E4479" s="1" t="s">
        <v>63</v>
      </c>
      <c r="G4479" s="1" t="s">
        <v>2143</v>
      </c>
      <c r="H4479" s="1" t="s">
        <v>54</v>
      </c>
      <c r="I4479" s="1" t="s">
        <v>55</v>
      </c>
      <c r="J4479" s="1" t="s">
        <v>2143</v>
      </c>
      <c r="K4479" s="1" t="s">
        <v>54</v>
      </c>
      <c r="M4479" s="1" t="s">
        <v>56</v>
      </c>
      <c r="N4479" s="1" t="s">
        <v>136</v>
      </c>
      <c r="O4479" s="1" t="s">
        <v>2143</v>
      </c>
      <c r="P4479" s="1" t="s">
        <v>54</v>
      </c>
      <c r="Q4479" s="1" t="s">
        <v>55</v>
      </c>
      <c r="R4479" s="1" t="s">
        <v>56</v>
      </c>
      <c r="T4479" s="1" t="s">
        <v>4969</v>
      </c>
      <c r="U4479" s="1" t="s">
        <v>59</v>
      </c>
      <c r="AD4479" s="1" t="s">
        <v>60</v>
      </c>
      <c r="AF4479" s="1" t="s">
        <v>60</v>
      </c>
      <c r="AJ4479" s="1" t="s">
        <v>60</v>
      </c>
      <c r="AR4479" s="1" t="s">
        <v>60</v>
      </c>
      <c r="AT4479" s="1" t="s">
        <v>2144</v>
      </c>
      <c r="AU4479" s="1" t="s">
        <v>2144</v>
      </c>
      <c r="AV4479" s="1" t="s">
        <v>2145</v>
      </c>
      <c r="AW4479" s="3" t="str">
        <f t="shared" si="1"/>
        <v>Other</v>
      </c>
      <c r="AX4479" s="3" t="str">
        <f t="array" ref="AX4479">TEXTJOIN(", ", TRUE, IF(X4479:AS4479="Y", X$1:AS$1, IF(X4479:AS4479&lt;&gt;"", X$1:AS$1 &amp; ": " &amp; X4479:AS4479, "")))
</f>
        <v>Ethanol, Benzodiazepine, Tramad, Any Opioid</v>
      </c>
    </row>
    <row r="4480">
      <c r="A4480" s="2">
        <v>42236.0</v>
      </c>
      <c r="B4480" s="1" t="s">
        <v>86</v>
      </c>
      <c r="C4480" s="1">
        <v>63.0</v>
      </c>
      <c r="D4480" s="1" t="s">
        <v>51</v>
      </c>
      <c r="E4480" s="1" t="s">
        <v>52</v>
      </c>
      <c r="G4480" s="1" t="s">
        <v>103</v>
      </c>
      <c r="H4480" s="1" t="s">
        <v>103</v>
      </c>
      <c r="I4480" s="1" t="s">
        <v>55</v>
      </c>
      <c r="J4480" s="1" t="s">
        <v>103</v>
      </c>
      <c r="M4480" s="1" t="s">
        <v>56</v>
      </c>
      <c r="O4480" s="1" t="s">
        <v>103</v>
      </c>
      <c r="P4480" s="1" t="s">
        <v>103</v>
      </c>
      <c r="Q4480" s="1" t="s">
        <v>55</v>
      </c>
      <c r="R4480" s="1" t="s">
        <v>56</v>
      </c>
      <c r="T4480" s="1" t="s">
        <v>4970</v>
      </c>
      <c r="U4480" s="1" t="s">
        <v>59</v>
      </c>
      <c r="V4480" s="1" t="s">
        <v>78</v>
      </c>
      <c r="W4480" s="1" t="s">
        <v>60</v>
      </c>
      <c r="X4480" s="1" t="s">
        <v>60</v>
      </c>
      <c r="AP4480" s="1" t="s">
        <v>60</v>
      </c>
      <c r="AR4480" s="1" t="s">
        <v>60</v>
      </c>
      <c r="AT4480" s="1" t="s">
        <v>167</v>
      </c>
      <c r="AU4480" s="1" t="s">
        <v>167</v>
      </c>
      <c r="AV4480" s="1" t="s">
        <v>168</v>
      </c>
      <c r="AW4480" s="3" t="str">
        <f t="shared" si="1"/>
        <v>Other</v>
      </c>
      <c r="AX4480" s="3" t="str">
        <f t="array" ref="AX4480">TEXTJOIN(", ", TRUE, IF(X4480:AS4480="Y", X$1:AS$1, IF(X4480:AS4480&lt;&gt;"", X$1:AS$1 &amp; ": " &amp; X4480:AS4480, "")))
</f>
        <v>Heroin, Heroin/Morph/Codeine, Any Opioid</v>
      </c>
    </row>
    <row r="4481">
      <c r="A4481" s="2">
        <v>43593.0</v>
      </c>
      <c r="B4481" s="1" t="s">
        <v>50</v>
      </c>
      <c r="C4481" s="1">
        <v>56.0</v>
      </c>
      <c r="D4481" s="1" t="s">
        <v>76</v>
      </c>
      <c r="E4481" s="1" t="s">
        <v>63</v>
      </c>
      <c r="G4481" s="1" t="s">
        <v>82</v>
      </c>
      <c r="H4481" s="1" t="s">
        <v>54</v>
      </c>
      <c r="I4481" s="1" t="s">
        <v>55</v>
      </c>
      <c r="J4481" s="1" t="s">
        <v>82</v>
      </c>
      <c r="K4481" s="1" t="s">
        <v>54</v>
      </c>
      <c r="L4481" s="1" t="s">
        <v>55</v>
      </c>
      <c r="M4481" s="1" t="s">
        <v>56</v>
      </c>
      <c r="N4481" s="1" t="s">
        <v>4971</v>
      </c>
      <c r="O4481" s="1" t="s">
        <v>82</v>
      </c>
      <c r="P4481" s="1" t="s">
        <v>54</v>
      </c>
      <c r="Q4481" s="1" t="s">
        <v>55</v>
      </c>
      <c r="R4481" s="1" t="s">
        <v>56</v>
      </c>
      <c r="T4481" s="1" t="s">
        <v>4972</v>
      </c>
      <c r="U4481" s="1" t="s">
        <v>59</v>
      </c>
      <c r="AB4481" s="1" t="s">
        <v>60</v>
      </c>
      <c r="AC4481" s="1" t="s">
        <v>60</v>
      </c>
      <c r="AF4481" s="1" t="s">
        <v>60</v>
      </c>
      <c r="AR4481" s="1" t="s">
        <v>60</v>
      </c>
      <c r="AT4481" s="1" t="s">
        <v>329</v>
      </c>
      <c r="AU4481" s="1" t="s">
        <v>329</v>
      </c>
      <c r="AV4481" s="1" t="s">
        <v>85</v>
      </c>
      <c r="AW4481" s="3" t="str">
        <f t="shared" si="1"/>
        <v>Other</v>
      </c>
      <c r="AX4481" s="3" t="str">
        <f t="array" ref="AX4481">TEXTJOIN(", ", TRUE, IF(X4481:AS4481="Y", X$1:AS$1, IF(X4481:AS4481&lt;&gt;"", X$1:AS$1 &amp; ": " &amp; X4481:AS4481, "")))
</f>
        <v>Oxycodone, Oxymorphone, Benzodiazepine, Any Opioid</v>
      </c>
    </row>
    <row r="4482">
      <c r="A4482" s="2">
        <v>44091.0</v>
      </c>
      <c r="B4482" s="1" t="s">
        <v>50</v>
      </c>
      <c r="C4482" s="1">
        <v>40.0</v>
      </c>
      <c r="D4482" s="1" t="s">
        <v>51</v>
      </c>
      <c r="E4482" s="1" t="s">
        <v>63</v>
      </c>
      <c r="G4482" s="1" t="s">
        <v>216</v>
      </c>
      <c r="H4482" s="1" t="s">
        <v>103</v>
      </c>
      <c r="I4482" s="1" t="s">
        <v>55</v>
      </c>
      <c r="J4482" s="1" t="s">
        <v>216</v>
      </c>
      <c r="K4482" s="1" t="s">
        <v>103</v>
      </c>
      <c r="L4482" s="1" t="s">
        <v>55</v>
      </c>
      <c r="M4482" s="1" t="s">
        <v>56</v>
      </c>
      <c r="N4482" s="1" t="s">
        <v>66</v>
      </c>
      <c r="O4482" s="1" t="s">
        <v>277</v>
      </c>
      <c r="P4482" s="1" t="s">
        <v>103</v>
      </c>
      <c r="Q4482" s="1" t="s">
        <v>55</v>
      </c>
      <c r="R4482" s="1" t="s">
        <v>67</v>
      </c>
      <c r="T4482" s="1" t="s">
        <v>4973</v>
      </c>
      <c r="U4482" s="1" t="s">
        <v>59</v>
      </c>
      <c r="Y4482" s="1" t="s">
        <v>60</v>
      </c>
      <c r="Z4482" s="1" t="s">
        <v>60</v>
      </c>
      <c r="AD4482" s="1" t="s">
        <v>60</v>
      </c>
      <c r="AR4482" s="1" t="s">
        <v>60</v>
      </c>
      <c r="AT4482" s="1" t="s">
        <v>218</v>
      </c>
      <c r="AU4482" s="1" t="s">
        <v>218</v>
      </c>
      <c r="AV4482" s="1" t="s">
        <v>279</v>
      </c>
      <c r="AW4482" s="3" t="str">
        <f t="shared" si="1"/>
        <v>Other</v>
      </c>
      <c r="AX4482" s="3" t="str">
        <f t="array" ref="AX4482">TEXTJOIN(", ", TRUE, IF(X4482:AS4482="Y", X$1:AS$1, IF(X4482:AS4482&lt;&gt;"", X$1:AS$1 &amp; ": " &amp; X4482:AS4482, "")))
</f>
        <v>Cocaine, Fentanyl, Ethanol, Any Opioid</v>
      </c>
    </row>
    <row r="4483">
      <c r="A4483" s="2">
        <v>44205.0</v>
      </c>
      <c r="B4483" s="1" t="s">
        <v>50</v>
      </c>
      <c r="C4483" s="1">
        <v>39.0</v>
      </c>
      <c r="D4483" s="1" t="s">
        <v>51</v>
      </c>
      <c r="E4483" s="1" t="s">
        <v>63</v>
      </c>
      <c r="F4483" s="1" t="s">
        <v>267</v>
      </c>
      <c r="G4483" s="1" t="s">
        <v>256</v>
      </c>
      <c r="H4483" s="1" t="s">
        <v>103</v>
      </c>
      <c r="I4483" s="1" t="s">
        <v>55</v>
      </c>
      <c r="J4483" s="1" t="s">
        <v>256</v>
      </c>
      <c r="K4483" s="1" t="s">
        <v>103</v>
      </c>
      <c r="L4483" s="1" t="s">
        <v>55</v>
      </c>
      <c r="M4483" s="1" t="s">
        <v>56</v>
      </c>
      <c r="N4483" s="1" t="s">
        <v>136</v>
      </c>
      <c r="O4483" s="1" t="s">
        <v>256</v>
      </c>
      <c r="P4483" s="1" t="s">
        <v>103</v>
      </c>
      <c r="Q4483" s="1" t="s">
        <v>55</v>
      </c>
      <c r="R4483" s="1" t="s">
        <v>56</v>
      </c>
      <c r="T4483" s="1" t="s">
        <v>83</v>
      </c>
      <c r="U4483" s="1" t="s">
        <v>59</v>
      </c>
      <c r="Z4483" s="1" t="s">
        <v>60</v>
      </c>
      <c r="AR4483" s="1" t="s">
        <v>60</v>
      </c>
      <c r="AT4483" s="1" t="s">
        <v>282</v>
      </c>
      <c r="AU4483" s="1" t="s">
        <v>282</v>
      </c>
      <c r="AV4483" s="1" t="s">
        <v>260</v>
      </c>
      <c r="AW4483" s="3" t="str">
        <f t="shared" si="1"/>
        <v>Other</v>
      </c>
      <c r="AX4483" s="3" t="str">
        <f t="array" ref="AX4483">TEXTJOIN(", ", TRUE, IF(X4483:AS4483="Y", X$1:AS$1, IF(X4483:AS4483&lt;&gt;"", X$1:AS$1 &amp; ": " &amp; X4483:AS4483, "")))
</f>
        <v>Fentanyl, Any Opioid</v>
      </c>
    </row>
    <row r="4484">
      <c r="A4484" s="4">
        <v>44177.0</v>
      </c>
      <c r="B4484" s="1" t="s">
        <v>50</v>
      </c>
      <c r="C4484" s="1">
        <v>52.0</v>
      </c>
      <c r="D4484" s="1" t="s">
        <v>76</v>
      </c>
      <c r="E4484" s="1" t="s">
        <v>63</v>
      </c>
      <c r="F4484" s="1" t="s">
        <v>137</v>
      </c>
      <c r="G4484" s="1" t="s">
        <v>82</v>
      </c>
      <c r="H4484" s="1" t="s">
        <v>54</v>
      </c>
      <c r="I4484" s="1" t="s">
        <v>55</v>
      </c>
      <c r="J4484" s="1" t="s">
        <v>82</v>
      </c>
      <c r="K4484" s="1" t="s">
        <v>54</v>
      </c>
      <c r="L4484" s="1" t="s">
        <v>55</v>
      </c>
      <c r="M4484" s="1" t="s">
        <v>56</v>
      </c>
      <c r="N4484" s="1" t="s">
        <v>272</v>
      </c>
      <c r="O4484" s="1" t="s">
        <v>82</v>
      </c>
      <c r="P4484" s="1" t="s">
        <v>54</v>
      </c>
      <c r="Q4484" s="1" t="s">
        <v>55</v>
      </c>
      <c r="R4484" s="1" t="s">
        <v>56</v>
      </c>
      <c r="T4484" s="1" t="s">
        <v>4974</v>
      </c>
      <c r="U4484" s="1" t="s">
        <v>59</v>
      </c>
      <c r="Z4484" s="1" t="s">
        <v>60</v>
      </c>
      <c r="AA4484" s="1" t="s">
        <v>60</v>
      </c>
      <c r="AD4484" s="1" t="s">
        <v>60</v>
      </c>
      <c r="AR4484" s="1" t="s">
        <v>60</v>
      </c>
      <c r="AT4484" s="1" t="s">
        <v>329</v>
      </c>
      <c r="AU4484" s="1" t="s">
        <v>329</v>
      </c>
      <c r="AV4484" s="1" t="s">
        <v>85</v>
      </c>
      <c r="AW4484" s="3" t="str">
        <f t="shared" si="1"/>
        <v>Other</v>
      </c>
      <c r="AX4484" s="3" t="str">
        <f t="array" ref="AX4484">TEXTJOIN(", ", TRUE, IF(X4484:AS4484="Y", X$1:AS$1, IF(X4484:AS4484&lt;&gt;"", X$1:AS$1 &amp; ": " &amp; X4484:AS4484, "")))
</f>
        <v>Fentanyl, Fentanyl Analogue, Ethanol, Any Opioid</v>
      </c>
    </row>
    <row r="4485">
      <c r="A4485" s="2">
        <v>43193.0</v>
      </c>
      <c r="B4485" s="1" t="s">
        <v>50</v>
      </c>
      <c r="C4485" s="1">
        <v>49.0</v>
      </c>
      <c r="D4485" s="1" t="s">
        <v>51</v>
      </c>
      <c r="E4485" s="1" t="s">
        <v>63</v>
      </c>
      <c r="G4485" s="1" t="s">
        <v>256</v>
      </c>
      <c r="H4485" s="1" t="s">
        <v>103</v>
      </c>
      <c r="I4485" s="1" t="s">
        <v>55</v>
      </c>
      <c r="J4485" s="1" t="s">
        <v>256</v>
      </c>
      <c r="K4485" s="1" t="s">
        <v>103</v>
      </c>
      <c r="M4485" s="1" t="s">
        <v>56</v>
      </c>
      <c r="N4485" s="1" t="s">
        <v>136</v>
      </c>
      <c r="O4485" s="1" t="s">
        <v>256</v>
      </c>
      <c r="P4485" s="1" t="s">
        <v>103</v>
      </c>
      <c r="Q4485" s="1" t="s">
        <v>55</v>
      </c>
      <c r="R4485" s="1" t="s">
        <v>67</v>
      </c>
      <c r="T4485" s="1" t="s">
        <v>4975</v>
      </c>
      <c r="U4485" s="1" t="s">
        <v>59</v>
      </c>
      <c r="X4485" s="1" t="s">
        <v>60</v>
      </c>
      <c r="AP4485" s="1" t="s">
        <v>60</v>
      </c>
      <c r="AR4485" s="1" t="s">
        <v>60</v>
      </c>
      <c r="AT4485" s="1" t="s">
        <v>282</v>
      </c>
      <c r="AU4485" s="1" t="s">
        <v>282</v>
      </c>
      <c r="AV4485" s="1" t="s">
        <v>260</v>
      </c>
      <c r="AW4485" s="3" t="str">
        <f t="shared" si="1"/>
        <v>Other</v>
      </c>
      <c r="AX4485" s="3" t="str">
        <f t="array" ref="AX4485">TEXTJOIN(", ", TRUE, IF(X4485:AS4485="Y", X$1:AS$1, IF(X4485:AS4485&lt;&gt;"", X$1:AS$1 &amp; ": " &amp; X4485:AS4485, "")))
</f>
        <v>Heroin, Heroin/Morph/Codeine, Any Opioid</v>
      </c>
    </row>
    <row r="4486">
      <c r="A4486" s="2">
        <v>43169.0</v>
      </c>
      <c r="B4486" s="1" t="s">
        <v>50</v>
      </c>
      <c r="C4486" s="1">
        <v>34.0</v>
      </c>
      <c r="D4486" s="1" t="s">
        <v>51</v>
      </c>
      <c r="E4486" s="1" t="s">
        <v>63</v>
      </c>
      <c r="G4486" s="1" t="s">
        <v>1664</v>
      </c>
      <c r="H4486" s="1" t="s">
        <v>121</v>
      </c>
      <c r="I4486" s="1" t="s">
        <v>55</v>
      </c>
      <c r="J4486" s="1" t="s">
        <v>117</v>
      </c>
      <c r="M4486" s="1" t="s">
        <v>118</v>
      </c>
      <c r="N4486" s="1" t="s">
        <v>136</v>
      </c>
      <c r="O4486" s="1" t="s">
        <v>72</v>
      </c>
      <c r="P4486" s="1" t="s">
        <v>91</v>
      </c>
      <c r="Q4486" s="1" t="s">
        <v>55</v>
      </c>
      <c r="R4486" s="1" t="s">
        <v>67</v>
      </c>
      <c r="T4486" s="1" t="s">
        <v>323</v>
      </c>
      <c r="U4486" s="1" t="s">
        <v>59</v>
      </c>
      <c r="Z4486" s="1" t="s">
        <v>60</v>
      </c>
      <c r="AD4486" s="1" t="s">
        <v>60</v>
      </c>
      <c r="AR4486" s="1" t="s">
        <v>60</v>
      </c>
      <c r="AT4486" s="1" t="s">
        <v>1668</v>
      </c>
      <c r="AV4486" s="1" t="s">
        <v>75</v>
      </c>
      <c r="AW4486" s="3" t="str">
        <f t="shared" si="1"/>
        <v>Other</v>
      </c>
      <c r="AX4486" s="3" t="str">
        <f t="array" ref="AX4486">TEXTJOIN(", ", TRUE, IF(X4486:AS4486="Y", X$1:AS$1, IF(X4486:AS4486&lt;&gt;"", X$1:AS$1 &amp; ": " &amp; X4486:AS4486, "")))
</f>
        <v>Fentanyl, Ethanol, Any Opioid</v>
      </c>
    </row>
    <row r="4487">
      <c r="A4487" s="2">
        <v>43716.0</v>
      </c>
      <c r="B4487" s="1" t="s">
        <v>50</v>
      </c>
      <c r="C4487" s="1">
        <v>40.0</v>
      </c>
      <c r="D4487" s="1" t="s">
        <v>51</v>
      </c>
      <c r="E4487" s="1" t="s">
        <v>63</v>
      </c>
      <c r="G4487" s="1" t="s">
        <v>562</v>
      </c>
      <c r="H4487" s="1" t="s">
        <v>91</v>
      </c>
      <c r="I4487" s="1" t="s">
        <v>55</v>
      </c>
      <c r="J4487" s="1" t="s">
        <v>562</v>
      </c>
      <c r="K4487" s="1" t="s">
        <v>91</v>
      </c>
      <c r="L4487" s="1" t="s">
        <v>55</v>
      </c>
      <c r="M4487" s="1" t="s">
        <v>56</v>
      </c>
      <c r="N4487" s="1" t="s">
        <v>119</v>
      </c>
      <c r="O4487" s="1" t="s">
        <v>562</v>
      </c>
      <c r="P4487" s="1" t="s">
        <v>91</v>
      </c>
      <c r="Q4487" s="1" t="s">
        <v>55</v>
      </c>
      <c r="R4487" s="1" t="s">
        <v>56</v>
      </c>
      <c r="T4487" s="1" t="s">
        <v>977</v>
      </c>
      <c r="U4487" s="1" t="s">
        <v>59</v>
      </c>
      <c r="V4487" s="1" t="s">
        <v>507</v>
      </c>
      <c r="Y4487" s="1" t="s">
        <v>60</v>
      </c>
      <c r="Z4487" s="1" t="s">
        <v>60</v>
      </c>
      <c r="AD4487" s="1" t="s">
        <v>60</v>
      </c>
      <c r="AR4487" s="1" t="s">
        <v>60</v>
      </c>
      <c r="AT4487" s="1" t="s">
        <v>564</v>
      </c>
      <c r="AU4487" s="1" t="s">
        <v>564</v>
      </c>
      <c r="AV4487" s="1" t="s">
        <v>565</v>
      </c>
      <c r="AW4487" s="3" t="str">
        <f t="shared" si="1"/>
        <v>Other</v>
      </c>
      <c r="AX4487" s="3" t="str">
        <f t="array" ref="AX4487">TEXTJOIN(", ", TRUE, IF(X4487:AS4487="Y", X$1:AS$1, IF(X4487:AS4487&lt;&gt;"", X$1:AS$1 &amp; ": " &amp; X4487:AS4487, "")))
</f>
        <v>Cocaine, Fentanyl, Ethanol, Any Opioid</v>
      </c>
    </row>
    <row r="4488">
      <c r="A4488" s="2">
        <v>44284.0</v>
      </c>
      <c r="B4488" s="1" t="s">
        <v>50</v>
      </c>
      <c r="C4488" s="1">
        <v>54.0</v>
      </c>
      <c r="D4488" s="1" t="s">
        <v>51</v>
      </c>
      <c r="E4488" s="1" t="s">
        <v>63</v>
      </c>
      <c r="G4488" s="1" t="s">
        <v>198</v>
      </c>
      <c r="H4488" s="1" t="s">
        <v>54</v>
      </c>
      <c r="I4488" s="1" t="s">
        <v>55</v>
      </c>
      <c r="J4488" s="1" t="s">
        <v>198</v>
      </c>
      <c r="K4488" s="1" t="s">
        <v>54</v>
      </c>
      <c r="L4488" s="1" t="s">
        <v>55</v>
      </c>
      <c r="M4488" s="1" t="s">
        <v>56</v>
      </c>
      <c r="N4488" s="1" t="s">
        <v>66</v>
      </c>
      <c r="O4488" s="1" t="s">
        <v>198</v>
      </c>
      <c r="P4488" s="1" t="s">
        <v>54</v>
      </c>
      <c r="Q4488" s="1" t="s">
        <v>55</v>
      </c>
      <c r="R4488" s="1" t="s">
        <v>56</v>
      </c>
      <c r="T4488" s="1" t="s">
        <v>4976</v>
      </c>
      <c r="U4488" s="1" t="s">
        <v>59</v>
      </c>
      <c r="X4488" s="1" t="s">
        <v>60</v>
      </c>
      <c r="Z4488" s="1" t="s">
        <v>60</v>
      </c>
      <c r="AP4488" s="1" t="s">
        <v>60</v>
      </c>
      <c r="AR4488" s="1" t="s">
        <v>60</v>
      </c>
      <c r="AT4488" s="1" t="s">
        <v>199</v>
      </c>
      <c r="AU4488" s="1" t="s">
        <v>199</v>
      </c>
      <c r="AV4488" s="1" t="s">
        <v>200</v>
      </c>
      <c r="AW4488" s="3" t="str">
        <f t="shared" si="1"/>
        <v>Other</v>
      </c>
      <c r="AX4488" s="3" t="str">
        <f t="array" ref="AX4488">TEXTJOIN(", ", TRUE, IF(X4488:AS4488="Y", X$1:AS$1, IF(X4488:AS4488&lt;&gt;"", X$1:AS$1 &amp; ": " &amp; X4488:AS4488, "")))
</f>
        <v>Heroin, Fentanyl, Heroin/Morph/Codeine, Any Opioid</v>
      </c>
    </row>
    <row r="4489">
      <c r="A4489" s="2">
        <v>42744.0</v>
      </c>
      <c r="B4489" s="1" t="s">
        <v>86</v>
      </c>
      <c r="C4489" s="1">
        <v>39.0</v>
      </c>
      <c r="D4489" s="1" t="s">
        <v>51</v>
      </c>
      <c r="E4489" s="1" t="s">
        <v>63</v>
      </c>
      <c r="F4489" s="1" t="s">
        <v>137</v>
      </c>
      <c r="G4489" s="1" t="s">
        <v>256</v>
      </c>
      <c r="H4489" s="1" t="s">
        <v>103</v>
      </c>
      <c r="I4489" s="1" t="s">
        <v>55</v>
      </c>
      <c r="J4489" s="1" t="s">
        <v>256</v>
      </c>
      <c r="K4489" s="1" t="s">
        <v>103</v>
      </c>
      <c r="L4489" s="1" t="s">
        <v>55</v>
      </c>
      <c r="M4489" s="1" t="s">
        <v>56</v>
      </c>
      <c r="N4489" s="1" t="s">
        <v>136</v>
      </c>
      <c r="O4489" s="1" t="s">
        <v>277</v>
      </c>
      <c r="P4489" s="1" t="s">
        <v>103</v>
      </c>
      <c r="Q4489" s="1" t="s">
        <v>55</v>
      </c>
      <c r="R4489" s="1" t="s">
        <v>67</v>
      </c>
      <c r="T4489" s="1" t="s">
        <v>4977</v>
      </c>
      <c r="U4489" s="1" t="s">
        <v>59</v>
      </c>
      <c r="X4489" s="1" t="s">
        <v>60</v>
      </c>
      <c r="Y4489" s="1" t="s">
        <v>60</v>
      </c>
      <c r="AB4489" s="1" t="s">
        <v>60</v>
      </c>
      <c r="AF4489" s="1" t="s">
        <v>60</v>
      </c>
      <c r="AT4489" s="1" t="s">
        <v>282</v>
      </c>
      <c r="AU4489" s="1" t="s">
        <v>282</v>
      </c>
      <c r="AV4489" s="1" t="s">
        <v>279</v>
      </c>
      <c r="AW4489" s="3" t="str">
        <f t="shared" si="1"/>
        <v>Other</v>
      </c>
      <c r="AX4489" s="3" t="str">
        <f t="array" ref="AX4489">TEXTJOIN(", ", TRUE, IF(X4489:AS4489="Y", X$1:AS$1, IF(X4489:AS4489&lt;&gt;"", X$1:AS$1 &amp; ": " &amp; X4489:AS4489, "")))
</f>
        <v>Heroin, Cocaine, Oxycodone, Benzodiazepine</v>
      </c>
    </row>
    <row r="4490">
      <c r="A4490" s="2">
        <v>44275.0</v>
      </c>
      <c r="B4490" s="1" t="s">
        <v>50</v>
      </c>
      <c r="C4490" s="1">
        <v>62.0</v>
      </c>
      <c r="D4490" s="1" t="s">
        <v>51</v>
      </c>
      <c r="E4490" s="1" t="s">
        <v>63</v>
      </c>
      <c r="G4490" s="1" t="s">
        <v>300</v>
      </c>
      <c r="H4490" s="1" t="s">
        <v>299</v>
      </c>
      <c r="I4490" s="1" t="s">
        <v>55</v>
      </c>
      <c r="J4490" s="1" t="s">
        <v>300</v>
      </c>
      <c r="K4490" s="1" t="s">
        <v>299</v>
      </c>
      <c r="L4490" s="1" t="s">
        <v>55</v>
      </c>
      <c r="M4490" s="1" t="s">
        <v>56</v>
      </c>
      <c r="N4490" s="1" t="s">
        <v>93</v>
      </c>
      <c r="O4490" s="1" t="s">
        <v>300</v>
      </c>
      <c r="P4490" s="1" t="s">
        <v>299</v>
      </c>
      <c r="Q4490" s="1" t="s">
        <v>55</v>
      </c>
      <c r="R4490" s="1" t="s">
        <v>56</v>
      </c>
      <c r="T4490" s="1" t="s">
        <v>4978</v>
      </c>
      <c r="U4490" s="1" t="s">
        <v>59</v>
      </c>
      <c r="X4490" s="1" t="s">
        <v>60</v>
      </c>
      <c r="Z4490" s="1" t="s">
        <v>60</v>
      </c>
      <c r="AD4490" s="1" t="s">
        <v>60</v>
      </c>
      <c r="AP4490" s="1" t="s">
        <v>60</v>
      </c>
      <c r="AR4490" s="1" t="s">
        <v>60</v>
      </c>
      <c r="AT4490" s="1" t="s">
        <v>304</v>
      </c>
      <c r="AU4490" s="1" t="s">
        <v>304</v>
      </c>
      <c r="AV4490" s="1" t="s">
        <v>302</v>
      </c>
      <c r="AW4490" s="3" t="str">
        <f t="shared" si="1"/>
        <v>Other</v>
      </c>
      <c r="AX4490" s="3" t="str">
        <f t="array" ref="AX4490">TEXTJOIN(", ", TRUE, IF(X4490:AS4490="Y", X$1:AS$1, IF(X4490:AS4490&lt;&gt;"", X$1:AS$1 &amp; ": " &amp; X4490:AS4490, "")))
</f>
        <v>Heroin, Fentanyl, Ethanol, Heroin/Morph/Codeine, Any Opioid</v>
      </c>
    </row>
    <row r="4491">
      <c r="A4491" s="2">
        <v>42613.0</v>
      </c>
      <c r="B4491" s="1" t="s">
        <v>50</v>
      </c>
      <c r="C4491" s="1">
        <v>30.0</v>
      </c>
      <c r="D4491" s="1" t="s">
        <v>51</v>
      </c>
      <c r="E4491" s="1" t="s">
        <v>63</v>
      </c>
      <c r="G4491" s="1" t="s">
        <v>484</v>
      </c>
      <c r="H4491" s="1" t="s">
        <v>103</v>
      </c>
      <c r="I4491" s="1" t="s">
        <v>55</v>
      </c>
      <c r="J4491" s="1" t="s">
        <v>484</v>
      </c>
      <c r="M4491" s="1" t="s">
        <v>56</v>
      </c>
      <c r="N4491" s="1" t="s">
        <v>136</v>
      </c>
      <c r="O4491" s="1" t="s">
        <v>484</v>
      </c>
      <c r="R4491" s="1" t="s">
        <v>56</v>
      </c>
      <c r="T4491" s="1" t="s">
        <v>902</v>
      </c>
      <c r="U4491" s="1" t="s">
        <v>59</v>
      </c>
      <c r="Z4491" s="1" t="s">
        <v>60</v>
      </c>
      <c r="AD4491" s="1" t="s">
        <v>60</v>
      </c>
      <c r="AR4491" s="1" t="s">
        <v>60</v>
      </c>
      <c r="AT4491" s="1" t="s">
        <v>682</v>
      </c>
      <c r="AU4491" s="1" t="s">
        <v>682</v>
      </c>
      <c r="AV4491" s="1" t="s">
        <v>487</v>
      </c>
      <c r="AW4491" s="3" t="str">
        <f t="shared" si="1"/>
        <v>Other</v>
      </c>
      <c r="AX4491" s="3" t="str">
        <f t="array" ref="AX4491">TEXTJOIN(", ", TRUE, IF(X4491:AS4491="Y", X$1:AS$1, IF(X4491:AS4491&lt;&gt;"", X$1:AS$1 &amp; ": " &amp; X4491:AS4491, "")))
</f>
        <v>Fentanyl, Ethanol, Any Opioid</v>
      </c>
    </row>
    <row r="4492">
      <c r="A4492" s="2">
        <v>41374.0</v>
      </c>
      <c r="B4492" s="1" t="s">
        <v>50</v>
      </c>
      <c r="C4492" s="1">
        <v>45.0</v>
      </c>
      <c r="D4492" s="1" t="s">
        <v>51</v>
      </c>
      <c r="E4492" s="1" t="s">
        <v>63</v>
      </c>
      <c r="G4492" s="1" t="s">
        <v>488</v>
      </c>
      <c r="H4492" s="1" t="s">
        <v>91</v>
      </c>
      <c r="J4492" s="1" t="s">
        <v>488</v>
      </c>
      <c r="L4492" s="1" t="s">
        <v>55</v>
      </c>
      <c r="M4492" s="1" t="s">
        <v>56</v>
      </c>
      <c r="N4492" s="1" t="s">
        <v>136</v>
      </c>
      <c r="O4492" s="1" t="s">
        <v>488</v>
      </c>
      <c r="P4492" s="1" t="s">
        <v>91</v>
      </c>
      <c r="R4492" s="1" t="s">
        <v>56</v>
      </c>
      <c r="T4492" s="1" t="s">
        <v>141</v>
      </c>
      <c r="U4492" s="1" t="s">
        <v>59</v>
      </c>
      <c r="X4492" s="1" t="s">
        <v>60</v>
      </c>
      <c r="Y4492" s="1" t="s">
        <v>60</v>
      </c>
      <c r="AT4492" s="1" t="s">
        <v>492</v>
      </c>
      <c r="AU4492" s="1" t="s">
        <v>492</v>
      </c>
      <c r="AV4492" s="1" t="s">
        <v>493</v>
      </c>
      <c r="AW4492" s="3" t="str">
        <f t="shared" si="1"/>
        <v>Other</v>
      </c>
      <c r="AX4492" s="3" t="str">
        <f t="array" ref="AX4492">TEXTJOIN(", ", TRUE, IF(X4492:AS4492="Y", X$1:AS$1, IF(X4492:AS4492&lt;&gt;"", X$1:AS$1 &amp; ": " &amp; X4492:AS4492, "")))
</f>
        <v>Heroin, Cocaine</v>
      </c>
    </row>
    <row r="4493">
      <c r="A4493" s="2">
        <v>43882.0</v>
      </c>
      <c r="B4493" s="1" t="s">
        <v>50</v>
      </c>
      <c r="C4493" s="1">
        <v>48.0</v>
      </c>
      <c r="D4493" s="1" t="s">
        <v>51</v>
      </c>
      <c r="E4493" s="1" t="s">
        <v>63</v>
      </c>
      <c r="G4493" s="1" t="s">
        <v>731</v>
      </c>
      <c r="H4493" s="1" t="s">
        <v>103</v>
      </c>
      <c r="I4493" s="1" t="s">
        <v>55</v>
      </c>
      <c r="J4493" s="1" t="s">
        <v>731</v>
      </c>
      <c r="K4493" s="1" t="s">
        <v>103</v>
      </c>
      <c r="L4493" s="1" t="s">
        <v>55</v>
      </c>
      <c r="M4493" s="1" t="s">
        <v>56</v>
      </c>
      <c r="N4493" s="1" t="s">
        <v>66</v>
      </c>
      <c r="O4493" s="1" t="s">
        <v>731</v>
      </c>
      <c r="P4493" s="1" t="s">
        <v>103</v>
      </c>
      <c r="Q4493" s="1" t="s">
        <v>55</v>
      </c>
      <c r="R4493" s="1" t="s">
        <v>56</v>
      </c>
      <c r="T4493" s="1" t="s">
        <v>4979</v>
      </c>
      <c r="U4493" s="1" t="s">
        <v>59</v>
      </c>
      <c r="X4493" s="1" t="s">
        <v>60</v>
      </c>
      <c r="Z4493" s="1" t="s">
        <v>60</v>
      </c>
      <c r="AF4493" s="1" t="s">
        <v>60</v>
      </c>
      <c r="AG4493" s="1" t="s">
        <v>60</v>
      </c>
      <c r="AR4493" s="1" t="s">
        <v>60</v>
      </c>
      <c r="AT4493" s="1" t="s">
        <v>735</v>
      </c>
      <c r="AU4493" s="1" t="s">
        <v>735</v>
      </c>
      <c r="AV4493" s="1" t="s">
        <v>736</v>
      </c>
      <c r="AW4493" s="3" t="str">
        <f t="shared" si="1"/>
        <v>Other</v>
      </c>
      <c r="AX4493" s="3" t="str">
        <f t="array" ref="AX4493">TEXTJOIN(", ", TRUE, IF(X4493:AS4493="Y", X$1:AS$1, IF(X4493:AS4493&lt;&gt;"", X$1:AS$1 &amp; ": " &amp; X4493:AS4493, "")))
</f>
        <v>Heroin, Fentanyl, Benzodiazepine, Methadone, Any Opioid</v>
      </c>
    </row>
    <row r="4494">
      <c r="A4494" s="2">
        <v>42706.0</v>
      </c>
      <c r="B4494" s="1" t="s">
        <v>50</v>
      </c>
      <c r="C4494" s="1">
        <v>56.0</v>
      </c>
      <c r="D4494" s="1" t="s">
        <v>51</v>
      </c>
      <c r="E4494" s="1" t="s">
        <v>63</v>
      </c>
      <c r="G4494" s="1" t="s">
        <v>1319</v>
      </c>
      <c r="H4494" s="1" t="s">
        <v>125</v>
      </c>
      <c r="I4494" s="1" t="s">
        <v>55</v>
      </c>
      <c r="J4494" s="1" t="s">
        <v>1319</v>
      </c>
      <c r="M4494" s="1" t="s">
        <v>56</v>
      </c>
      <c r="N4494" s="1" t="s">
        <v>430</v>
      </c>
      <c r="O4494" s="1" t="s">
        <v>262</v>
      </c>
      <c r="R4494" s="1" t="s">
        <v>67</v>
      </c>
      <c r="T4494" s="1" t="s">
        <v>4980</v>
      </c>
      <c r="U4494" s="1" t="s">
        <v>59</v>
      </c>
      <c r="AB4494" s="1" t="s">
        <v>60</v>
      </c>
      <c r="AE4494" s="1" t="s">
        <v>60</v>
      </c>
      <c r="AF4494" s="1" t="s">
        <v>60</v>
      </c>
      <c r="AJ4494" s="1" t="s">
        <v>60</v>
      </c>
      <c r="AR4494" s="1" t="s">
        <v>60</v>
      </c>
      <c r="AT4494" s="1" t="s">
        <v>1321</v>
      </c>
      <c r="AU4494" s="1" t="s">
        <v>1321</v>
      </c>
      <c r="AV4494" s="1" t="s">
        <v>266</v>
      </c>
      <c r="AW4494" s="3" t="str">
        <f t="shared" si="1"/>
        <v>Other</v>
      </c>
      <c r="AX4494" s="3" t="str">
        <f t="array" ref="AX4494">TEXTJOIN(", ", TRUE, IF(X4494:AS4494="Y", X$1:AS$1, IF(X4494:AS4494&lt;&gt;"", X$1:AS$1 &amp; ": " &amp; X4494:AS4494, "")))
</f>
        <v>Oxycodone, Hydrocodone, Benzodiazepine, Tramad, Any Opioid</v>
      </c>
    </row>
    <row r="4495">
      <c r="A4495" s="2">
        <v>41819.0</v>
      </c>
      <c r="B4495" s="1" t="s">
        <v>50</v>
      </c>
      <c r="C4495" s="1">
        <v>23.0</v>
      </c>
      <c r="D4495" s="1" t="s">
        <v>51</v>
      </c>
      <c r="E4495" s="1" t="s">
        <v>63</v>
      </c>
      <c r="G4495" s="1" t="s">
        <v>143</v>
      </c>
      <c r="J4495" s="1" t="s">
        <v>143</v>
      </c>
      <c r="L4495" s="1" t="s">
        <v>55</v>
      </c>
      <c r="M4495" s="1" t="s">
        <v>56</v>
      </c>
      <c r="N4495" s="1" t="s">
        <v>113</v>
      </c>
      <c r="O4495" s="1" t="s">
        <v>143</v>
      </c>
      <c r="P4495" s="1" t="s">
        <v>91</v>
      </c>
      <c r="R4495" s="1" t="s">
        <v>56</v>
      </c>
      <c r="T4495" s="1" t="s">
        <v>73</v>
      </c>
      <c r="U4495" s="1" t="s">
        <v>59</v>
      </c>
      <c r="X4495" s="1" t="s">
        <v>60</v>
      </c>
      <c r="AT4495" s="1" t="s">
        <v>145</v>
      </c>
      <c r="AU4495" s="1" t="s">
        <v>145</v>
      </c>
      <c r="AV4495" s="1" t="s">
        <v>146</v>
      </c>
      <c r="AW4495" s="3" t="str">
        <f t="shared" si="1"/>
        <v>Other</v>
      </c>
      <c r="AX4495" s="3" t="str">
        <f t="array" ref="AX4495">TEXTJOIN(", ", TRUE, IF(X4495:AS4495="Y", X$1:AS$1, IF(X4495:AS4495&lt;&gt;"", X$1:AS$1 &amp; ": " &amp; X4495:AS4495, "")))
</f>
        <v>Heroin</v>
      </c>
    </row>
    <row r="4496">
      <c r="A4496" s="2">
        <v>41373.0</v>
      </c>
      <c r="B4496" s="1" t="s">
        <v>50</v>
      </c>
      <c r="C4496" s="1">
        <v>32.0</v>
      </c>
      <c r="D4496" s="1" t="s">
        <v>76</v>
      </c>
      <c r="E4496" s="1" t="s">
        <v>63</v>
      </c>
      <c r="G4496" s="1" t="s">
        <v>82</v>
      </c>
      <c r="H4496" s="1" t="s">
        <v>54</v>
      </c>
      <c r="J4496" s="1" t="s">
        <v>82</v>
      </c>
      <c r="L4496" s="1" t="s">
        <v>55</v>
      </c>
      <c r="M4496" s="1" t="s">
        <v>56</v>
      </c>
      <c r="N4496" s="1" t="s">
        <v>113</v>
      </c>
      <c r="O4496" s="1" t="s">
        <v>82</v>
      </c>
      <c r="P4496" s="1" t="s">
        <v>54</v>
      </c>
      <c r="R4496" s="1" t="s">
        <v>56</v>
      </c>
      <c r="T4496" s="1" t="s">
        <v>729</v>
      </c>
      <c r="U4496" s="1" t="s">
        <v>59</v>
      </c>
      <c r="Y4496" s="1" t="s">
        <v>60</v>
      </c>
      <c r="AT4496" s="1" t="s">
        <v>329</v>
      </c>
      <c r="AU4496" s="1" t="s">
        <v>329</v>
      </c>
      <c r="AV4496" s="1" t="s">
        <v>85</v>
      </c>
      <c r="AW4496" s="3" t="str">
        <f t="shared" si="1"/>
        <v>Other</v>
      </c>
      <c r="AX4496" s="3" t="str">
        <f t="array" ref="AX4496">TEXTJOIN(", ", TRUE, IF(X4496:AS4496="Y", X$1:AS$1, IF(X4496:AS4496&lt;&gt;"", X$1:AS$1 &amp; ": " &amp; X4496:AS4496, "")))
</f>
        <v>Cocaine</v>
      </c>
    </row>
    <row r="4497">
      <c r="A4497" s="2">
        <v>42826.0</v>
      </c>
      <c r="B4497" s="1" t="s">
        <v>86</v>
      </c>
      <c r="C4497" s="1">
        <v>25.0</v>
      </c>
      <c r="D4497" s="1" t="s">
        <v>76</v>
      </c>
      <c r="E4497" s="1" t="s">
        <v>63</v>
      </c>
      <c r="J4497" s="1" t="s">
        <v>91</v>
      </c>
      <c r="K4497" s="1" t="s">
        <v>91</v>
      </c>
      <c r="L4497" s="1" t="s">
        <v>55</v>
      </c>
      <c r="M4497" s="1" t="s">
        <v>193</v>
      </c>
      <c r="N4497" s="1" t="s">
        <v>136</v>
      </c>
      <c r="O4497" s="1" t="s">
        <v>91</v>
      </c>
      <c r="P4497" s="1" t="s">
        <v>91</v>
      </c>
      <c r="Q4497" s="1" t="s">
        <v>55</v>
      </c>
      <c r="R4497" s="1" t="s">
        <v>67</v>
      </c>
      <c r="T4497" s="1" t="s">
        <v>4981</v>
      </c>
      <c r="U4497" s="1" t="s">
        <v>59</v>
      </c>
      <c r="X4497" s="1" t="s">
        <v>60</v>
      </c>
      <c r="Y4497" s="1" t="s">
        <v>60</v>
      </c>
      <c r="Z4497" s="1" t="s">
        <v>60</v>
      </c>
      <c r="AA4497" s="1" t="s">
        <v>60</v>
      </c>
      <c r="AS4497" s="1" t="s">
        <v>1297</v>
      </c>
      <c r="AT4497" s="1" t="s">
        <v>62</v>
      </c>
      <c r="AU4497" s="1" t="s">
        <v>110</v>
      </c>
      <c r="AV4497" s="1" t="s">
        <v>111</v>
      </c>
      <c r="AW4497" s="3" t="str">
        <f t="shared" si="1"/>
        <v>Other</v>
      </c>
      <c r="AX4497" s="3" t="str">
        <f t="array" ref="AX4497">TEXTJOIN(", ", TRUE, IF(X4497:AS4497="Y", X$1:AS$1, IF(X4497:AS4497&lt;&gt;"", X$1:AS$1 &amp; ": " &amp; X4497:AS4497, "")))
</f>
        <v>Heroin, Cocaine, Fentanyl, Fentanyl Analogue, Other: U-47700</v>
      </c>
    </row>
    <row r="4498">
      <c r="A4498" s="2">
        <v>43889.0</v>
      </c>
      <c r="B4498" s="1" t="s">
        <v>50</v>
      </c>
      <c r="C4498" s="1">
        <v>60.0</v>
      </c>
      <c r="D4498" s="1" t="s">
        <v>51</v>
      </c>
      <c r="E4498" s="1" t="s">
        <v>63</v>
      </c>
      <c r="J4498" s="1" t="s">
        <v>185</v>
      </c>
      <c r="K4498" s="1" t="s">
        <v>91</v>
      </c>
      <c r="L4498" s="1" t="s">
        <v>55</v>
      </c>
      <c r="M4498" s="1" t="s">
        <v>56</v>
      </c>
      <c r="N4498" s="1" t="s">
        <v>136</v>
      </c>
      <c r="O4498" s="1" t="s">
        <v>185</v>
      </c>
      <c r="P4498" s="1" t="s">
        <v>91</v>
      </c>
      <c r="Q4498" s="1" t="s">
        <v>55</v>
      </c>
      <c r="R4498" s="1" t="s">
        <v>44</v>
      </c>
      <c r="T4498" s="1" t="s">
        <v>1647</v>
      </c>
      <c r="U4498" s="1" t="s">
        <v>59</v>
      </c>
      <c r="Z4498" s="1" t="s">
        <v>60</v>
      </c>
      <c r="AM4498" s="1" t="s">
        <v>60</v>
      </c>
      <c r="AR4498" s="1" t="s">
        <v>60</v>
      </c>
      <c r="AT4498" s="1" t="s">
        <v>62</v>
      </c>
      <c r="AU4498" s="1" t="s">
        <v>188</v>
      </c>
      <c r="AV4498" s="1" t="s">
        <v>189</v>
      </c>
      <c r="AW4498" s="3" t="str">
        <f t="shared" si="1"/>
        <v>Other</v>
      </c>
      <c r="AX4498" s="3" t="str">
        <f t="array" ref="AX4498">TEXTJOIN(", ", TRUE, IF(X4498:AS4498="Y", X$1:AS$1, IF(X4498:AS4498&lt;&gt;"", X$1:AS$1 &amp; ": " &amp; X4498:AS4498, "")))
</f>
        <v>Fentanyl, Xylazine, Any Opioid</v>
      </c>
    </row>
    <row r="4499">
      <c r="A4499" s="2">
        <v>42981.0</v>
      </c>
      <c r="B4499" s="1" t="s">
        <v>86</v>
      </c>
      <c r="C4499" s="1">
        <v>39.0</v>
      </c>
      <c r="D4499" s="1" t="s">
        <v>51</v>
      </c>
      <c r="E4499" s="1" t="s">
        <v>63</v>
      </c>
      <c r="G4499" s="1" t="s">
        <v>322</v>
      </c>
      <c r="H4499" s="1" t="s">
        <v>91</v>
      </c>
      <c r="I4499" s="1" t="s">
        <v>55</v>
      </c>
      <c r="J4499" s="1" t="s">
        <v>322</v>
      </c>
      <c r="K4499" s="1" t="s">
        <v>91</v>
      </c>
      <c r="L4499" s="1" t="s">
        <v>55</v>
      </c>
      <c r="M4499" s="1" t="s">
        <v>56</v>
      </c>
      <c r="N4499" s="1" t="s">
        <v>136</v>
      </c>
      <c r="O4499" s="1" t="s">
        <v>322</v>
      </c>
      <c r="P4499" s="1" t="s">
        <v>91</v>
      </c>
      <c r="Q4499" s="1" t="s">
        <v>55</v>
      </c>
      <c r="R4499" s="1" t="s">
        <v>56</v>
      </c>
      <c r="T4499" s="1" t="s">
        <v>4982</v>
      </c>
      <c r="U4499" s="1" t="s">
        <v>59</v>
      </c>
      <c r="X4499" s="1" t="s">
        <v>60</v>
      </c>
      <c r="AF4499" s="1" t="s">
        <v>60</v>
      </c>
      <c r="AT4499" s="1" t="s">
        <v>324</v>
      </c>
      <c r="AU4499" s="1" t="s">
        <v>324</v>
      </c>
      <c r="AV4499" s="1" t="s">
        <v>325</v>
      </c>
      <c r="AW4499" s="3" t="str">
        <f t="shared" si="1"/>
        <v>Other</v>
      </c>
      <c r="AX4499" s="3" t="str">
        <f t="array" ref="AX4499">TEXTJOIN(", ", TRUE, IF(X4499:AS4499="Y", X$1:AS$1, IF(X4499:AS4499&lt;&gt;"", X$1:AS$1 &amp; ": " &amp; X4499:AS4499, "")))
</f>
        <v>Heroin, Benzodiazepine</v>
      </c>
    </row>
    <row r="4500">
      <c r="A4500" s="2">
        <v>40922.0</v>
      </c>
      <c r="B4500" s="1" t="s">
        <v>50</v>
      </c>
      <c r="C4500" s="1">
        <v>23.0</v>
      </c>
      <c r="D4500" s="1" t="s">
        <v>51</v>
      </c>
      <c r="E4500" s="1" t="s">
        <v>63</v>
      </c>
      <c r="G4500" s="1" t="s">
        <v>64</v>
      </c>
      <c r="H4500" s="1" t="s">
        <v>65</v>
      </c>
      <c r="M4500" s="1" t="s">
        <v>118</v>
      </c>
      <c r="N4500" s="1" t="s">
        <v>104</v>
      </c>
      <c r="O4500" s="1" t="s">
        <v>64</v>
      </c>
      <c r="P4500" s="1" t="s">
        <v>65</v>
      </c>
      <c r="R4500" s="1" t="s">
        <v>56</v>
      </c>
      <c r="T4500" s="1" t="s">
        <v>232</v>
      </c>
      <c r="U4500" s="1" t="s">
        <v>59</v>
      </c>
      <c r="Y4500" s="1" t="s">
        <v>60</v>
      </c>
      <c r="AC4500" s="1" t="s">
        <v>60</v>
      </c>
      <c r="AD4500" s="1" t="s">
        <v>60</v>
      </c>
      <c r="AT4500" s="1" t="s">
        <v>69</v>
      </c>
      <c r="AU4500" s="1" t="s">
        <v>62</v>
      </c>
      <c r="AV4500" s="1" t="s">
        <v>70</v>
      </c>
      <c r="AW4500" s="3" t="str">
        <f t="shared" si="1"/>
        <v>Other</v>
      </c>
      <c r="AX4500" s="3" t="str">
        <f t="array" ref="AX4500">TEXTJOIN(", ", TRUE, IF(X4500:AS4500="Y", X$1:AS$1, IF(X4500:AS4500&lt;&gt;"", X$1:AS$1 &amp; ": " &amp; X4500:AS4500, "")))
</f>
        <v>Cocaine, Oxymorphone, Ethanol</v>
      </c>
    </row>
    <row r="4501">
      <c r="A4501" s="2">
        <v>42278.0</v>
      </c>
      <c r="B4501" s="1" t="s">
        <v>86</v>
      </c>
      <c r="C4501" s="1">
        <v>38.0</v>
      </c>
      <c r="D4501" s="1" t="s">
        <v>51</v>
      </c>
      <c r="E4501" s="1" t="s">
        <v>63</v>
      </c>
      <c r="G4501" s="1" t="s">
        <v>1319</v>
      </c>
      <c r="H4501" s="1" t="s">
        <v>125</v>
      </c>
      <c r="I4501" s="1" t="s">
        <v>55</v>
      </c>
      <c r="J4501" s="1" t="s">
        <v>125</v>
      </c>
      <c r="M4501" s="1" t="s">
        <v>56</v>
      </c>
      <c r="O4501" s="1" t="s">
        <v>1319</v>
      </c>
      <c r="P4501" s="1" t="s">
        <v>125</v>
      </c>
      <c r="Q4501" s="1" t="s">
        <v>55</v>
      </c>
      <c r="R4501" s="1" t="s">
        <v>56</v>
      </c>
      <c r="T4501" s="1" t="s">
        <v>4983</v>
      </c>
      <c r="U4501" s="1" t="s">
        <v>59</v>
      </c>
      <c r="W4501" s="1" t="s">
        <v>60</v>
      </c>
      <c r="X4501" s="1" t="s">
        <v>60</v>
      </c>
      <c r="Z4501" s="1" t="s">
        <v>60</v>
      </c>
      <c r="AI4501" s="1" t="s">
        <v>60</v>
      </c>
      <c r="AP4501" s="1" t="s">
        <v>60</v>
      </c>
      <c r="AR4501" s="1" t="s">
        <v>60</v>
      </c>
      <c r="AT4501" s="1" t="s">
        <v>1321</v>
      </c>
      <c r="AU4501" s="1" t="s">
        <v>939</v>
      </c>
      <c r="AV4501" s="1" t="s">
        <v>1322</v>
      </c>
      <c r="AW4501" s="3" t="str">
        <f t="shared" si="1"/>
        <v>Other</v>
      </c>
      <c r="AX4501" s="3" t="str">
        <f t="array" ref="AX4501">TEXTJOIN(", ", TRUE, IF(X4501:AS4501="Y", X$1:AS$1, IF(X4501:AS4501&lt;&gt;"", X$1:AS$1 &amp; ": " &amp; X4501:AS4501, "")))
</f>
        <v>Heroin, Fentanyl, Amphet, Heroin/Morph/Codeine, Any Opioid</v>
      </c>
    </row>
    <row r="4502">
      <c r="A4502" s="2">
        <v>41335.0</v>
      </c>
      <c r="B4502" s="1" t="s">
        <v>50</v>
      </c>
      <c r="C4502" s="1">
        <v>28.0</v>
      </c>
      <c r="D4502" s="1" t="s">
        <v>51</v>
      </c>
      <c r="E4502" s="1" t="s">
        <v>63</v>
      </c>
      <c r="G4502" s="1" t="s">
        <v>77</v>
      </c>
      <c r="H4502" s="1" t="s">
        <v>65</v>
      </c>
      <c r="J4502" s="1" t="s">
        <v>4984</v>
      </c>
      <c r="L4502" s="1" t="s">
        <v>55</v>
      </c>
      <c r="M4502" s="1" t="s">
        <v>44</v>
      </c>
      <c r="N4502" s="1" t="s">
        <v>4985</v>
      </c>
      <c r="O4502" s="1" t="s">
        <v>4984</v>
      </c>
      <c r="P4502" s="1" t="s">
        <v>65</v>
      </c>
      <c r="R4502" s="1" t="s">
        <v>44</v>
      </c>
      <c r="S4502" s="1" t="s">
        <v>4986</v>
      </c>
      <c r="T4502" s="1" t="s">
        <v>4987</v>
      </c>
      <c r="U4502" s="1" t="s">
        <v>59</v>
      </c>
      <c r="X4502" s="1" t="s">
        <v>60</v>
      </c>
      <c r="AT4502" s="1" t="s">
        <v>79</v>
      </c>
      <c r="AU4502" s="1" t="s">
        <v>4988</v>
      </c>
      <c r="AV4502" s="1" t="s">
        <v>4989</v>
      </c>
      <c r="AW4502" s="3" t="str">
        <f t="shared" si="1"/>
        <v>Other</v>
      </c>
      <c r="AX4502" s="3" t="str">
        <f t="array" ref="AX4502">TEXTJOIN(", ", TRUE, IF(X4502:AS4502="Y", X$1:AS$1, IF(X4502:AS4502&lt;&gt;"", X$1:AS$1 &amp; ": " &amp; X4502:AS4502, "")))
</f>
        <v>Heroin</v>
      </c>
    </row>
    <row r="4503">
      <c r="A4503" s="2">
        <v>44364.0</v>
      </c>
      <c r="B4503" s="1" t="s">
        <v>50</v>
      </c>
      <c r="C4503" s="1">
        <v>63.0</v>
      </c>
      <c r="D4503" s="1" t="s">
        <v>51</v>
      </c>
      <c r="E4503" s="1" t="s">
        <v>502</v>
      </c>
      <c r="G4503" s="1" t="s">
        <v>211</v>
      </c>
      <c r="H4503" s="1" t="s">
        <v>91</v>
      </c>
      <c r="I4503" s="1" t="s">
        <v>55</v>
      </c>
      <c r="J4503" s="1" t="s">
        <v>82</v>
      </c>
      <c r="K4503" s="1" t="s">
        <v>54</v>
      </c>
      <c r="L4503" s="1" t="s">
        <v>55</v>
      </c>
      <c r="M4503" s="1" t="s">
        <v>177</v>
      </c>
      <c r="N4503" s="1" t="s">
        <v>136</v>
      </c>
      <c r="O4503" s="1" t="s">
        <v>82</v>
      </c>
      <c r="P4503" s="1" t="s">
        <v>54</v>
      </c>
      <c r="Q4503" s="1" t="s">
        <v>55</v>
      </c>
      <c r="R4503" s="1" t="s">
        <v>44</v>
      </c>
      <c r="S4503" s="1" t="s">
        <v>4990</v>
      </c>
      <c r="T4503" s="1" t="s">
        <v>4991</v>
      </c>
      <c r="U4503" s="1" t="s">
        <v>59</v>
      </c>
      <c r="V4503" s="1" t="s">
        <v>725</v>
      </c>
      <c r="Y4503" s="1" t="s">
        <v>60</v>
      </c>
      <c r="Z4503" s="1" t="s">
        <v>60</v>
      </c>
      <c r="AD4503" s="1" t="s">
        <v>60</v>
      </c>
      <c r="AN4503" s="1" t="s">
        <v>60</v>
      </c>
      <c r="AR4503" s="1" t="s">
        <v>60</v>
      </c>
      <c r="AT4503" s="1" t="s">
        <v>214</v>
      </c>
      <c r="AU4503" s="1" t="s">
        <v>329</v>
      </c>
      <c r="AV4503" s="1" t="s">
        <v>85</v>
      </c>
      <c r="AW4503" s="3" t="str">
        <f t="shared" si="1"/>
        <v>Other</v>
      </c>
      <c r="AX4503" s="3" t="str">
        <f t="array" ref="AX4503">TEXTJOIN(", ", TRUE, IF(X4503:AS4503="Y", X$1:AS$1, IF(X4503:AS4503&lt;&gt;"", X$1:AS$1 &amp; ": " &amp; X4503:AS4503, "")))
</f>
        <v>Cocaine, Fentanyl, Ethanol, Gabapentin, Any Opioid</v>
      </c>
    </row>
    <row r="4504">
      <c r="A4504" s="2">
        <v>42929.0</v>
      </c>
      <c r="B4504" s="1" t="s">
        <v>86</v>
      </c>
      <c r="C4504" s="1">
        <v>35.0</v>
      </c>
      <c r="D4504" s="1" t="s">
        <v>51</v>
      </c>
      <c r="E4504" s="1" t="s">
        <v>63</v>
      </c>
      <c r="G4504" s="1" t="s">
        <v>769</v>
      </c>
      <c r="H4504" s="1" t="s">
        <v>65</v>
      </c>
      <c r="I4504" s="1" t="s">
        <v>55</v>
      </c>
      <c r="J4504" s="1" t="s">
        <v>769</v>
      </c>
      <c r="K4504" s="1" t="s">
        <v>65</v>
      </c>
      <c r="L4504" s="1" t="s">
        <v>55</v>
      </c>
      <c r="M4504" s="1" t="s">
        <v>56</v>
      </c>
      <c r="N4504" s="1" t="s">
        <v>93</v>
      </c>
      <c r="O4504" s="1" t="s">
        <v>72</v>
      </c>
      <c r="P4504" s="1" t="s">
        <v>91</v>
      </c>
      <c r="Q4504" s="1" t="s">
        <v>55</v>
      </c>
      <c r="R4504" s="1" t="s">
        <v>67</v>
      </c>
      <c r="T4504" s="1" t="s">
        <v>4992</v>
      </c>
      <c r="U4504" s="1" t="s">
        <v>59</v>
      </c>
      <c r="Z4504" s="1" t="s">
        <v>60</v>
      </c>
      <c r="AD4504" s="1" t="s">
        <v>60</v>
      </c>
      <c r="AT4504" s="1" t="s">
        <v>772</v>
      </c>
      <c r="AU4504" s="1" t="s">
        <v>772</v>
      </c>
      <c r="AV4504" s="1" t="s">
        <v>75</v>
      </c>
      <c r="AW4504" s="3" t="str">
        <f t="shared" si="1"/>
        <v>Other</v>
      </c>
      <c r="AX4504" s="3" t="str">
        <f t="array" ref="AX4504">TEXTJOIN(", ", TRUE, IF(X4504:AS4504="Y", X$1:AS$1, IF(X4504:AS4504&lt;&gt;"", X$1:AS$1 &amp; ": " &amp; X4504:AS4504, "")))
</f>
        <v>Fentanyl, Ethanol</v>
      </c>
    </row>
    <row r="4505">
      <c r="A4505" s="2">
        <v>42798.0</v>
      </c>
      <c r="B4505" s="1" t="s">
        <v>86</v>
      </c>
      <c r="C4505" s="1">
        <v>46.0</v>
      </c>
      <c r="D4505" s="1" t="s">
        <v>51</v>
      </c>
      <c r="E4505" s="1" t="s">
        <v>63</v>
      </c>
      <c r="G4505" s="1" t="s">
        <v>125</v>
      </c>
      <c r="H4505" s="1" t="s">
        <v>125</v>
      </c>
      <c r="I4505" s="1" t="s">
        <v>55</v>
      </c>
      <c r="J4505" s="1" t="s">
        <v>125</v>
      </c>
      <c r="K4505" s="1" t="s">
        <v>125</v>
      </c>
      <c r="L4505" s="1" t="s">
        <v>55</v>
      </c>
      <c r="M4505" s="1" t="s">
        <v>56</v>
      </c>
      <c r="N4505" s="1" t="s">
        <v>136</v>
      </c>
      <c r="O4505" s="1" t="s">
        <v>125</v>
      </c>
      <c r="P4505" s="1" t="s">
        <v>125</v>
      </c>
      <c r="Q4505" s="1" t="s">
        <v>55</v>
      </c>
      <c r="R4505" s="1" t="s">
        <v>56</v>
      </c>
      <c r="T4505" s="1" t="s">
        <v>696</v>
      </c>
      <c r="U4505" s="1" t="s">
        <v>59</v>
      </c>
      <c r="X4505" s="1" t="s">
        <v>60</v>
      </c>
      <c r="Z4505" s="1" t="s">
        <v>60</v>
      </c>
      <c r="AT4505" s="1" t="s">
        <v>939</v>
      </c>
      <c r="AU4505" s="1" t="s">
        <v>939</v>
      </c>
      <c r="AV4505" s="1" t="s">
        <v>2270</v>
      </c>
      <c r="AW4505" s="3" t="str">
        <f t="shared" si="1"/>
        <v>Other</v>
      </c>
      <c r="AX4505" s="3" t="str">
        <f t="array" ref="AX4505">TEXTJOIN(", ", TRUE, IF(X4505:AS4505="Y", X$1:AS$1, IF(X4505:AS4505&lt;&gt;"", X$1:AS$1 &amp; ": " &amp; X4505:AS4505, "")))
</f>
        <v>Heroin, Fentanyl</v>
      </c>
    </row>
    <row r="4506">
      <c r="A4506" s="4">
        <v>42327.0</v>
      </c>
      <c r="B4506" s="1" t="s">
        <v>86</v>
      </c>
      <c r="C4506" s="1">
        <v>47.0</v>
      </c>
      <c r="D4506" s="1" t="s">
        <v>51</v>
      </c>
      <c r="E4506" s="1" t="s">
        <v>63</v>
      </c>
      <c r="G4506" s="1" t="s">
        <v>256</v>
      </c>
      <c r="H4506" s="1" t="s">
        <v>103</v>
      </c>
      <c r="I4506" s="1" t="s">
        <v>55</v>
      </c>
      <c r="J4506" s="1" t="s">
        <v>256</v>
      </c>
      <c r="M4506" s="1" t="s">
        <v>56</v>
      </c>
      <c r="O4506" s="1" t="s">
        <v>256</v>
      </c>
      <c r="P4506" s="1" t="s">
        <v>103</v>
      </c>
      <c r="Q4506" s="1" t="s">
        <v>55</v>
      </c>
      <c r="R4506" s="1" t="s">
        <v>56</v>
      </c>
      <c r="T4506" s="1" t="s">
        <v>4993</v>
      </c>
      <c r="U4506" s="1" t="s">
        <v>59</v>
      </c>
      <c r="W4506" s="1" t="s">
        <v>60</v>
      </c>
      <c r="X4506" s="1" t="s">
        <v>60</v>
      </c>
      <c r="Y4506" s="1" t="s">
        <v>60</v>
      </c>
      <c r="Z4506" s="1" t="s">
        <v>60</v>
      </c>
      <c r="AG4506" s="1" t="s">
        <v>60</v>
      </c>
      <c r="AP4506" s="1" t="s">
        <v>60</v>
      </c>
      <c r="AR4506" s="1" t="s">
        <v>60</v>
      </c>
      <c r="AT4506" s="1" t="s">
        <v>282</v>
      </c>
      <c r="AU4506" s="1" t="s">
        <v>282</v>
      </c>
      <c r="AV4506" s="1" t="s">
        <v>260</v>
      </c>
      <c r="AW4506" s="3" t="str">
        <f t="shared" si="1"/>
        <v>Other</v>
      </c>
      <c r="AX4506" s="3" t="str">
        <f t="array" ref="AX4506">TEXTJOIN(", ", TRUE, IF(X4506:AS4506="Y", X$1:AS$1, IF(X4506:AS4506&lt;&gt;"", X$1:AS$1 &amp; ": " &amp; X4506:AS4506, "")))
</f>
        <v>Heroin, Cocaine, Fentanyl, Methadone, Heroin/Morph/Codeine, Any Opioid</v>
      </c>
    </row>
    <row r="4507">
      <c r="A4507" s="2">
        <v>43995.0</v>
      </c>
      <c r="B4507" s="1" t="s">
        <v>50</v>
      </c>
      <c r="C4507" s="1">
        <v>43.0</v>
      </c>
      <c r="D4507" s="1" t="s">
        <v>51</v>
      </c>
      <c r="E4507" s="1" t="s">
        <v>63</v>
      </c>
      <c r="G4507" s="1" t="s">
        <v>256</v>
      </c>
      <c r="H4507" s="1" t="s">
        <v>103</v>
      </c>
      <c r="I4507" s="1" t="s">
        <v>55</v>
      </c>
      <c r="J4507" s="1" t="s">
        <v>256</v>
      </c>
      <c r="K4507" s="1" t="s">
        <v>103</v>
      </c>
      <c r="L4507" s="1" t="s">
        <v>55</v>
      </c>
      <c r="M4507" s="1" t="s">
        <v>170</v>
      </c>
      <c r="N4507" s="1" t="s">
        <v>136</v>
      </c>
      <c r="O4507" s="1" t="s">
        <v>256</v>
      </c>
      <c r="P4507" s="1" t="s">
        <v>103</v>
      </c>
      <c r="Q4507" s="1" t="s">
        <v>55</v>
      </c>
      <c r="R4507" s="1" t="s">
        <v>44</v>
      </c>
      <c r="T4507" s="1" t="s">
        <v>4994</v>
      </c>
      <c r="U4507" s="1" t="s">
        <v>59</v>
      </c>
      <c r="V4507" s="1" t="s">
        <v>258</v>
      </c>
      <c r="Y4507" s="1" t="s">
        <v>60</v>
      </c>
      <c r="Z4507" s="1" t="s">
        <v>60</v>
      </c>
      <c r="AD4507" s="1" t="s">
        <v>60</v>
      </c>
      <c r="AM4507" s="1" t="s">
        <v>60</v>
      </c>
      <c r="AR4507" s="1" t="s">
        <v>60</v>
      </c>
      <c r="AT4507" s="1" t="s">
        <v>282</v>
      </c>
      <c r="AU4507" s="1" t="s">
        <v>282</v>
      </c>
      <c r="AV4507" s="1" t="s">
        <v>260</v>
      </c>
      <c r="AW4507" s="3" t="str">
        <f t="shared" si="1"/>
        <v>Other</v>
      </c>
      <c r="AX4507" s="3" t="str">
        <f t="array" ref="AX4507">TEXTJOIN(", ", TRUE, IF(X4507:AS4507="Y", X$1:AS$1, IF(X4507:AS4507&lt;&gt;"", X$1:AS$1 &amp; ": " &amp; X4507:AS4507, "")))
</f>
        <v>Cocaine, Fentanyl, Ethanol, Xylazine, Any Opioid</v>
      </c>
    </row>
    <row r="4508">
      <c r="A4508" s="2">
        <v>43047.0</v>
      </c>
      <c r="B4508" s="1" t="s">
        <v>86</v>
      </c>
      <c r="C4508" s="1">
        <v>40.0</v>
      </c>
      <c r="D4508" s="1" t="s">
        <v>76</v>
      </c>
      <c r="E4508" s="1" t="s">
        <v>63</v>
      </c>
      <c r="G4508" s="1" t="s">
        <v>850</v>
      </c>
      <c r="H4508" s="1" t="s">
        <v>121</v>
      </c>
      <c r="I4508" s="1" t="s">
        <v>55</v>
      </c>
      <c r="J4508" s="1" t="s">
        <v>850</v>
      </c>
      <c r="K4508" s="1" t="s">
        <v>121</v>
      </c>
      <c r="L4508" s="1" t="s">
        <v>55</v>
      </c>
      <c r="M4508" s="1" t="s">
        <v>56</v>
      </c>
      <c r="N4508" s="1" t="s">
        <v>136</v>
      </c>
      <c r="O4508" s="1" t="s">
        <v>850</v>
      </c>
      <c r="P4508" s="1" t="s">
        <v>121</v>
      </c>
      <c r="Q4508" s="1" t="s">
        <v>55</v>
      </c>
      <c r="R4508" s="1" t="s">
        <v>56</v>
      </c>
      <c r="T4508" s="1" t="s">
        <v>4995</v>
      </c>
      <c r="U4508" s="1" t="s">
        <v>59</v>
      </c>
      <c r="Y4508" s="1" t="s">
        <v>60</v>
      </c>
      <c r="Z4508" s="1" t="s">
        <v>60</v>
      </c>
      <c r="AA4508" s="1" t="s">
        <v>60</v>
      </c>
      <c r="AD4508" s="1" t="s">
        <v>60</v>
      </c>
      <c r="AE4508" s="1" t="s">
        <v>60</v>
      </c>
      <c r="AT4508" s="1" t="s">
        <v>853</v>
      </c>
      <c r="AU4508" s="1" t="s">
        <v>853</v>
      </c>
      <c r="AV4508" s="1" t="s">
        <v>854</v>
      </c>
      <c r="AW4508" s="3" t="str">
        <f t="shared" si="1"/>
        <v>Other</v>
      </c>
      <c r="AX4508" s="3" t="str">
        <f t="array" ref="AX4508">TEXTJOIN(", ", TRUE, IF(X4508:AS4508="Y", X$1:AS$1, IF(X4508:AS4508&lt;&gt;"", X$1:AS$1 &amp; ": " &amp; X4508:AS4508, "")))
</f>
        <v>Cocaine, Fentanyl, Fentanyl Analogue, Ethanol, Hydrocodone</v>
      </c>
    </row>
    <row r="4509">
      <c r="A4509" s="4">
        <v>42672.0</v>
      </c>
      <c r="B4509" s="1" t="s">
        <v>50</v>
      </c>
      <c r="C4509" s="1">
        <v>56.0</v>
      </c>
      <c r="D4509" s="1" t="s">
        <v>51</v>
      </c>
      <c r="E4509" s="1" t="s">
        <v>63</v>
      </c>
      <c r="G4509" s="1" t="s">
        <v>222</v>
      </c>
      <c r="H4509" s="1" t="s">
        <v>103</v>
      </c>
      <c r="I4509" s="1" t="s">
        <v>55</v>
      </c>
      <c r="J4509" s="1" t="s">
        <v>222</v>
      </c>
      <c r="M4509" s="1" t="s">
        <v>193</v>
      </c>
      <c r="N4509" s="1" t="s">
        <v>136</v>
      </c>
      <c r="O4509" s="1" t="s">
        <v>222</v>
      </c>
      <c r="R4509" s="1" t="s">
        <v>44</v>
      </c>
      <c r="S4509" s="1" t="s">
        <v>3532</v>
      </c>
      <c r="T4509" s="1" t="s">
        <v>1318</v>
      </c>
      <c r="U4509" s="1" t="s">
        <v>59</v>
      </c>
      <c r="W4509" s="1" t="s">
        <v>60</v>
      </c>
      <c r="X4509" s="1" t="s">
        <v>60</v>
      </c>
      <c r="Y4509" s="1" t="s">
        <v>60</v>
      </c>
      <c r="AP4509" s="1" t="s">
        <v>60</v>
      </c>
      <c r="AR4509" s="1" t="s">
        <v>60</v>
      </c>
      <c r="AT4509" s="1" t="s">
        <v>224</v>
      </c>
      <c r="AU4509" s="1" t="s">
        <v>224</v>
      </c>
      <c r="AV4509" s="1" t="s">
        <v>225</v>
      </c>
      <c r="AW4509" s="3" t="str">
        <f t="shared" si="1"/>
        <v>Other</v>
      </c>
      <c r="AX4509" s="3" t="str">
        <f t="array" ref="AX4509">TEXTJOIN(", ", TRUE, IF(X4509:AS4509="Y", X$1:AS$1, IF(X4509:AS4509&lt;&gt;"", X$1:AS$1 &amp; ": " &amp; X4509:AS4509, "")))
</f>
        <v>Heroin, Cocaine, Heroin/Morph/Codeine, Any Opioid</v>
      </c>
    </row>
    <row r="4510">
      <c r="A4510" s="4">
        <v>42698.0</v>
      </c>
      <c r="B4510" s="1" t="s">
        <v>50</v>
      </c>
      <c r="C4510" s="1">
        <v>58.0</v>
      </c>
      <c r="D4510" s="1" t="s">
        <v>51</v>
      </c>
      <c r="E4510" s="1" t="s">
        <v>63</v>
      </c>
      <c r="G4510" s="1" t="s">
        <v>488</v>
      </c>
      <c r="H4510" s="1" t="s">
        <v>91</v>
      </c>
      <c r="I4510" s="1" t="s">
        <v>55</v>
      </c>
      <c r="J4510" s="1" t="s">
        <v>488</v>
      </c>
      <c r="M4510" s="1" t="s">
        <v>56</v>
      </c>
      <c r="N4510" s="1" t="s">
        <v>272</v>
      </c>
      <c r="O4510" s="1" t="s">
        <v>488</v>
      </c>
      <c r="R4510" s="1" t="s">
        <v>56</v>
      </c>
      <c r="T4510" s="1" t="s">
        <v>4996</v>
      </c>
      <c r="U4510" s="1" t="s">
        <v>59</v>
      </c>
      <c r="W4510" s="1" t="s">
        <v>60</v>
      </c>
      <c r="X4510" s="1" t="s">
        <v>60</v>
      </c>
      <c r="Z4510" s="1" t="s">
        <v>60</v>
      </c>
      <c r="AD4510" s="1" t="s">
        <v>60</v>
      </c>
      <c r="AP4510" s="1" t="s">
        <v>60</v>
      </c>
      <c r="AR4510" s="1" t="s">
        <v>60</v>
      </c>
      <c r="AT4510" s="1" t="s">
        <v>492</v>
      </c>
      <c r="AU4510" s="1" t="s">
        <v>492</v>
      </c>
      <c r="AV4510" s="1" t="s">
        <v>493</v>
      </c>
      <c r="AW4510" s="3" t="str">
        <f t="shared" si="1"/>
        <v>Other</v>
      </c>
      <c r="AX4510" s="3" t="str">
        <f t="array" ref="AX4510">TEXTJOIN(", ", TRUE, IF(X4510:AS4510="Y", X$1:AS$1, IF(X4510:AS4510&lt;&gt;"", X$1:AS$1 &amp; ": " &amp; X4510:AS4510, "")))
</f>
        <v>Heroin, Fentanyl, Ethanol, Heroin/Morph/Codeine, Any Opioid</v>
      </c>
    </row>
    <row r="4511">
      <c r="A4511" s="4">
        <v>44188.0</v>
      </c>
      <c r="B4511" s="1" t="s">
        <v>50</v>
      </c>
      <c r="C4511" s="1">
        <v>38.0</v>
      </c>
      <c r="D4511" s="1" t="s">
        <v>51</v>
      </c>
      <c r="E4511" s="1" t="s">
        <v>63</v>
      </c>
      <c r="F4511" s="1" t="s">
        <v>137</v>
      </c>
      <c r="G4511" s="1" t="s">
        <v>91</v>
      </c>
      <c r="H4511" s="1" t="s">
        <v>91</v>
      </c>
      <c r="I4511" s="1" t="s">
        <v>55</v>
      </c>
      <c r="J4511" s="1" t="s">
        <v>91</v>
      </c>
      <c r="K4511" s="1" t="s">
        <v>91</v>
      </c>
      <c r="L4511" s="1" t="s">
        <v>55</v>
      </c>
      <c r="M4511" s="1" t="s">
        <v>92</v>
      </c>
      <c r="N4511" s="1" t="s">
        <v>136</v>
      </c>
      <c r="O4511" s="1" t="s">
        <v>91</v>
      </c>
      <c r="P4511" s="1" t="s">
        <v>91</v>
      </c>
      <c r="Q4511" s="1" t="s">
        <v>55</v>
      </c>
      <c r="R4511" s="1" t="s">
        <v>67</v>
      </c>
      <c r="T4511" s="1" t="s">
        <v>4997</v>
      </c>
      <c r="U4511" s="1" t="s">
        <v>59</v>
      </c>
      <c r="X4511" s="1" t="s">
        <v>60</v>
      </c>
      <c r="Y4511" s="1" t="s">
        <v>60</v>
      </c>
      <c r="Z4511" s="1" t="s">
        <v>60</v>
      </c>
      <c r="AR4511" s="1" t="s">
        <v>60</v>
      </c>
      <c r="AT4511" s="1" t="s">
        <v>110</v>
      </c>
      <c r="AU4511" s="1" t="s">
        <v>110</v>
      </c>
      <c r="AV4511" s="1" t="s">
        <v>111</v>
      </c>
      <c r="AW4511" s="3" t="str">
        <f t="shared" si="1"/>
        <v>Other</v>
      </c>
      <c r="AX4511" s="3" t="str">
        <f t="array" ref="AX4511">TEXTJOIN(", ", TRUE, IF(X4511:AS4511="Y", X$1:AS$1, IF(X4511:AS4511&lt;&gt;"", X$1:AS$1 &amp; ": " &amp; X4511:AS4511, "")))
</f>
        <v>Heroin, Cocaine, Fentanyl, Any Opioid</v>
      </c>
    </row>
    <row r="4512">
      <c r="A4512" s="4">
        <v>44498.0</v>
      </c>
      <c r="B4512" s="1" t="s">
        <v>50</v>
      </c>
      <c r="C4512" s="1">
        <v>50.0</v>
      </c>
      <c r="D4512" s="1" t="s">
        <v>51</v>
      </c>
      <c r="E4512" s="1" t="s">
        <v>63</v>
      </c>
      <c r="G4512" s="1" t="s">
        <v>2169</v>
      </c>
      <c r="H4512" s="1" t="s">
        <v>121</v>
      </c>
      <c r="I4512" s="1" t="s">
        <v>55</v>
      </c>
      <c r="J4512" s="1" t="s">
        <v>2169</v>
      </c>
      <c r="K4512" s="1" t="s">
        <v>121</v>
      </c>
      <c r="L4512" s="1" t="s">
        <v>55</v>
      </c>
      <c r="M4512" s="1" t="s">
        <v>743</v>
      </c>
      <c r="N4512" s="1" t="s">
        <v>178</v>
      </c>
      <c r="O4512" s="1" t="s">
        <v>2169</v>
      </c>
      <c r="P4512" s="1" t="s">
        <v>121</v>
      </c>
      <c r="Q4512" s="1" t="s">
        <v>55</v>
      </c>
      <c r="R4512" s="1" t="s">
        <v>56</v>
      </c>
      <c r="T4512" s="1" t="s">
        <v>4998</v>
      </c>
      <c r="U4512" s="1" t="s">
        <v>59</v>
      </c>
      <c r="Y4512" s="1" t="s">
        <v>60</v>
      </c>
      <c r="Z4512" s="1" t="s">
        <v>60</v>
      </c>
      <c r="AR4512" s="1" t="s">
        <v>60</v>
      </c>
      <c r="AT4512" s="1" t="s">
        <v>2171</v>
      </c>
      <c r="AU4512" s="1" t="s">
        <v>2171</v>
      </c>
      <c r="AV4512" s="1" t="s">
        <v>2172</v>
      </c>
      <c r="AW4512" s="3" t="str">
        <f t="shared" si="1"/>
        <v>Other</v>
      </c>
      <c r="AX4512" s="3" t="str">
        <f t="array" ref="AX4512">TEXTJOIN(", ", TRUE, IF(X4512:AS4512="Y", X$1:AS$1, IF(X4512:AS4512&lt;&gt;"", X$1:AS$1 &amp; ": " &amp; X4512:AS4512, "")))
</f>
        <v>Cocaine, Fentanyl, Any Opioid</v>
      </c>
    </row>
    <row r="4513">
      <c r="A4513" s="2">
        <v>43984.0</v>
      </c>
      <c r="B4513" s="1" t="s">
        <v>50</v>
      </c>
      <c r="C4513" s="1">
        <v>46.0</v>
      </c>
      <c r="D4513" s="1" t="s">
        <v>51</v>
      </c>
      <c r="E4513" s="1" t="s">
        <v>63</v>
      </c>
      <c r="G4513" s="1" t="s">
        <v>4999</v>
      </c>
      <c r="H4513" s="1" t="s">
        <v>1085</v>
      </c>
      <c r="I4513" s="1" t="s">
        <v>1391</v>
      </c>
      <c r="J4513" s="1" t="s">
        <v>103</v>
      </c>
      <c r="K4513" s="1" t="s">
        <v>103</v>
      </c>
      <c r="L4513" s="1" t="s">
        <v>55</v>
      </c>
      <c r="M4513" s="1" t="s">
        <v>177</v>
      </c>
      <c r="N4513" s="1" t="s">
        <v>136</v>
      </c>
      <c r="O4513" s="1" t="s">
        <v>103</v>
      </c>
      <c r="P4513" s="1" t="s">
        <v>103</v>
      </c>
      <c r="Q4513" s="1" t="s">
        <v>55</v>
      </c>
      <c r="R4513" s="1" t="s">
        <v>44</v>
      </c>
      <c r="T4513" s="1" t="s">
        <v>5000</v>
      </c>
      <c r="U4513" s="1" t="s">
        <v>59</v>
      </c>
      <c r="X4513" s="1" t="s">
        <v>60</v>
      </c>
      <c r="Y4513" s="1" t="s">
        <v>60</v>
      </c>
      <c r="Z4513" s="1" t="s">
        <v>60</v>
      </c>
      <c r="AR4513" s="1" t="s">
        <v>60</v>
      </c>
      <c r="AU4513" s="1" t="s">
        <v>167</v>
      </c>
      <c r="AV4513" s="1" t="s">
        <v>168</v>
      </c>
      <c r="AW4513" s="3" t="str">
        <f t="shared" si="1"/>
        <v>Other</v>
      </c>
      <c r="AX4513" s="3" t="str">
        <f t="array" ref="AX4513">TEXTJOIN(", ", TRUE, IF(X4513:AS4513="Y", X$1:AS$1, IF(X4513:AS4513&lt;&gt;"", X$1:AS$1 &amp; ": " &amp; X4513:AS4513, "")))
</f>
        <v>Heroin, Cocaine, Fentanyl, Any Opioid</v>
      </c>
    </row>
    <row r="4514">
      <c r="A4514" s="2">
        <v>43598.0</v>
      </c>
      <c r="B4514" s="1" t="s">
        <v>50</v>
      </c>
      <c r="C4514" s="1">
        <v>33.0</v>
      </c>
      <c r="D4514" s="1" t="s">
        <v>51</v>
      </c>
      <c r="E4514" s="1" t="s">
        <v>63</v>
      </c>
      <c r="F4514" s="1" t="s">
        <v>137</v>
      </c>
      <c r="G4514" s="1" t="s">
        <v>91</v>
      </c>
      <c r="H4514" s="1" t="s">
        <v>91</v>
      </c>
      <c r="I4514" s="1" t="s">
        <v>55</v>
      </c>
      <c r="J4514" s="1" t="s">
        <v>91</v>
      </c>
      <c r="K4514" s="1" t="s">
        <v>91</v>
      </c>
      <c r="L4514" s="1" t="s">
        <v>55</v>
      </c>
      <c r="M4514" s="1" t="s">
        <v>778</v>
      </c>
      <c r="N4514" s="1" t="s">
        <v>93</v>
      </c>
      <c r="O4514" s="1" t="s">
        <v>91</v>
      </c>
      <c r="P4514" s="1" t="s">
        <v>91</v>
      </c>
      <c r="Q4514" s="1" t="s">
        <v>55</v>
      </c>
      <c r="R4514" s="1" t="s">
        <v>44</v>
      </c>
      <c r="T4514" s="1" t="s">
        <v>2859</v>
      </c>
      <c r="U4514" s="1" t="s">
        <v>59</v>
      </c>
      <c r="Y4514" s="1" t="s">
        <v>60</v>
      </c>
      <c r="Z4514" s="1" t="s">
        <v>60</v>
      </c>
      <c r="AR4514" s="1" t="s">
        <v>60</v>
      </c>
      <c r="AT4514" s="1" t="s">
        <v>110</v>
      </c>
      <c r="AU4514" s="1" t="s">
        <v>110</v>
      </c>
      <c r="AV4514" s="1" t="s">
        <v>111</v>
      </c>
      <c r="AW4514" s="3" t="str">
        <f t="shared" si="1"/>
        <v>Other</v>
      </c>
      <c r="AX4514" s="3" t="str">
        <f t="array" ref="AX4514">TEXTJOIN(", ", TRUE, IF(X4514:AS4514="Y", X$1:AS$1, IF(X4514:AS4514&lt;&gt;"", X$1:AS$1 &amp; ": " &amp; X4514:AS4514, "")))
</f>
        <v>Cocaine, Fentanyl, Any Opioid</v>
      </c>
    </row>
    <row r="4515">
      <c r="A4515" s="2">
        <v>42409.0</v>
      </c>
      <c r="B4515" s="1" t="s">
        <v>50</v>
      </c>
      <c r="C4515" s="1">
        <v>23.0</v>
      </c>
      <c r="D4515" s="1" t="s">
        <v>51</v>
      </c>
      <c r="E4515" s="1" t="s">
        <v>63</v>
      </c>
      <c r="G4515" s="1" t="s">
        <v>91</v>
      </c>
      <c r="H4515" s="1" t="s">
        <v>91</v>
      </c>
      <c r="I4515" s="1" t="s">
        <v>55</v>
      </c>
      <c r="J4515" s="1" t="s">
        <v>91</v>
      </c>
      <c r="M4515" s="1" t="s">
        <v>56</v>
      </c>
      <c r="N4515" s="1" t="s">
        <v>136</v>
      </c>
      <c r="O4515" s="1" t="s">
        <v>91</v>
      </c>
      <c r="R4515" s="1" t="s">
        <v>56</v>
      </c>
      <c r="T4515" s="1" t="s">
        <v>5001</v>
      </c>
      <c r="U4515" s="1" t="s">
        <v>59</v>
      </c>
      <c r="W4515" s="1" t="s">
        <v>60</v>
      </c>
      <c r="X4515" s="1" t="s">
        <v>60</v>
      </c>
      <c r="AF4515" s="1" t="s">
        <v>60</v>
      </c>
      <c r="AI4515" s="1" t="s">
        <v>60</v>
      </c>
      <c r="AP4515" s="1" t="s">
        <v>60</v>
      </c>
      <c r="AR4515" s="1" t="s">
        <v>60</v>
      </c>
      <c r="AT4515" s="1" t="s">
        <v>110</v>
      </c>
      <c r="AU4515" s="1" t="s">
        <v>110</v>
      </c>
      <c r="AV4515" s="1" t="s">
        <v>111</v>
      </c>
      <c r="AW4515" s="3" t="str">
        <f t="shared" si="1"/>
        <v>Other</v>
      </c>
      <c r="AX4515" s="3" t="str">
        <f t="array" ref="AX4515">TEXTJOIN(", ", TRUE, IF(X4515:AS4515="Y", X$1:AS$1, IF(X4515:AS4515&lt;&gt;"", X$1:AS$1 &amp; ": " &amp; X4515:AS4515, "")))
</f>
        <v>Heroin, Benzodiazepine, Amphet, Heroin/Morph/Codeine, Any Opioid</v>
      </c>
    </row>
    <row r="4516">
      <c r="A4516" s="2">
        <v>42888.0</v>
      </c>
      <c r="B4516" s="1" t="s">
        <v>86</v>
      </c>
      <c r="C4516" s="1">
        <v>17.0</v>
      </c>
      <c r="D4516" s="1" t="s">
        <v>51</v>
      </c>
      <c r="E4516" s="1" t="s">
        <v>63</v>
      </c>
      <c r="G4516" s="1" t="s">
        <v>5002</v>
      </c>
      <c r="H4516" s="1" t="s">
        <v>299</v>
      </c>
      <c r="I4516" s="1" t="s">
        <v>55</v>
      </c>
      <c r="J4516" s="1" t="s">
        <v>5002</v>
      </c>
      <c r="K4516" s="1" t="s">
        <v>299</v>
      </c>
      <c r="L4516" s="1" t="s">
        <v>55</v>
      </c>
      <c r="M4516" s="1" t="s">
        <v>4006</v>
      </c>
      <c r="N4516" s="1" t="s">
        <v>66</v>
      </c>
      <c r="O4516" s="1" t="s">
        <v>5002</v>
      </c>
      <c r="P4516" s="1" t="s">
        <v>299</v>
      </c>
      <c r="Q4516" s="1" t="s">
        <v>55</v>
      </c>
      <c r="R4516" s="1" t="s">
        <v>44</v>
      </c>
      <c r="S4516" s="1" t="s">
        <v>5003</v>
      </c>
      <c r="T4516" s="1" t="s">
        <v>5004</v>
      </c>
      <c r="U4516" s="1" t="s">
        <v>59</v>
      </c>
      <c r="X4516" s="1" t="s">
        <v>60</v>
      </c>
      <c r="AD4516" s="1" t="s">
        <v>60</v>
      </c>
      <c r="AF4516" s="1" t="s">
        <v>60</v>
      </c>
      <c r="AT4516" s="1" t="s">
        <v>5005</v>
      </c>
      <c r="AU4516" s="1" t="s">
        <v>5005</v>
      </c>
      <c r="AV4516" s="1" t="s">
        <v>5006</v>
      </c>
      <c r="AW4516" s="3" t="str">
        <f t="shared" si="1"/>
        <v>Other</v>
      </c>
      <c r="AX4516" s="3" t="str">
        <f t="array" ref="AX4516">TEXTJOIN(", ", TRUE, IF(X4516:AS4516="Y", X$1:AS$1, IF(X4516:AS4516&lt;&gt;"", X$1:AS$1 &amp; ": " &amp; X4516:AS4516, "")))
</f>
        <v>Heroin, Ethanol, Benzodiazepine</v>
      </c>
    </row>
    <row r="4517">
      <c r="A4517" s="2">
        <v>41450.0</v>
      </c>
      <c r="B4517" s="1" t="s">
        <v>50</v>
      </c>
      <c r="C4517" s="1">
        <v>25.0</v>
      </c>
      <c r="D4517" s="1" t="s">
        <v>51</v>
      </c>
      <c r="E4517" s="1" t="s">
        <v>63</v>
      </c>
      <c r="G4517" s="1" t="s">
        <v>540</v>
      </c>
      <c r="H4517" s="1" t="s">
        <v>91</v>
      </c>
      <c r="J4517" s="1" t="s">
        <v>540</v>
      </c>
      <c r="L4517" s="1" t="s">
        <v>55</v>
      </c>
      <c r="M4517" s="1" t="s">
        <v>56</v>
      </c>
      <c r="N4517" s="1" t="s">
        <v>5007</v>
      </c>
      <c r="O4517" s="1" t="s">
        <v>540</v>
      </c>
      <c r="P4517" s="1" t="s">
        <v>91</v>
      </c>
      <c r="R4517" s="1" t="s">
        <v>67</v>
      </c>
      <c r="T4517" s="1" t="s">
        <v>5008</v>
      </c>
      <c r="U4517" s="1" t="s">
        <v>59</v>
      </c>
      <c r="AB4517" s="1" t="s">
        <v>60</v>
      </c>
      <c r="AF4517" s="1" t="s">
        <v>60</v>
      </c>
      <c r="AJ4517" s="1" t="s">
        <v>60</v>
      </c>
      <c r="AT4517" s="1" t="s">
        <v>542</v>
      </c>
      <c r="AU4517" s="1" t="s">
        <v>542</v>
      </c>
      <c r="AV4517" s="1" t="s">
        <v>543</v>
      </c>
      <c r="AW4517" s="3" t="str">
        <f t="shared" si="1"/>
        <v>Other</v>
      </c>
      <c r="AX4517" s="3" t="str">
        <f t="array" ref="AX4517">TEXTJOIN(", ", TRUE, IF(X4517:AS4517="Y", X$1:AS$1, IF(X4517:AS4517&lt;&gt;"", X$1:AS$1 &amp; ": " &amp; X4517:AS4517, "")))
</f>
        <v>Oxycodone, Benzodiazepine, Tramad</v>
      </c>
    </row>
    <row r="4518">
      <c r="A4518" s="2">
        <v>44006.0</v>
      </c>
      <c r="B4518" s="1" t="s">
        <v>50</v>
      </c>
      <c r="C4518" s="1">
        <v>56.0</v>
      </c>
      <c r="D4518" s="1" t="s">
        <v>51</v>
      </c>
      <c r="E4518" s="1" t="s">
        <v>52</v>
      </c>
      <c r="G4518" s="1" t="s">
        <v>82</v>
      </c>
      <c r="H4518" s="1" t="s">
        <v>54</v>
      </c>
      <c r="I4518" s="1" t="s">
        <v>55</v>
      </c>
      <c r="J4518" s="1" t="s">
        <v>82</v>
      </c>
      <c r="K4518" s="1" t="s">
        <v>54</v>
      </c>
      <c r="L4518" s="1" t="s">
        <v>55</v>
      </c>
      <c r="M4518" s="1" t="s">
        <v>56</v>
      </c>
      <c r="N4518" s="1" t="s">
        <v>136</v>
      </c>
      <c r="O4518" s="1" t="s">
        <v>82</v>
      </c>
      <c r="P4518" s="1" t="s">
        <v>54</v>
      </c>
      <c r="Q4518" s="1" t="s">
        <v>55</v>
      </c>
      <c r="R4518" s="1" t="s">
        <v>56</v>
      </c>
      <c r="T4518" s="1" t="s">
        <v>1533</v>
      </c>
      <c r="U4518" s="1" t="s">
        <v>59</v>
      </c>
      <c r="Z4518" s="1" t="s">
        <v>60</v>
      </c>
      <c r="AD4518" s="1" t="s">
        <v>60</v>
      </c>
      <c r="AR4518" s="1" t="s">
        <v>60</v>
      </c>
      <c r="AT4518" s="1" t="s">
        <v>329</v>
      </c>
      <c r="AU4518" s="1" t="s">
        <v>329</v>
      </c>
      <c r="AV4518" s="1" t="s">
        <v>85</v>
      </c>
      <c r="AW4518" s="3" t="str">
        <f t="shared" si="1"/>
        <v>Other</v>
      </c>
      <c r="AX4518" s="3" t="str">
        <f t="array" ref="AX4518">TEXTJOIN(", ", TRUE, IF(X4518:AS4518="Y", X$1:AS$1, IF(X4518:AS4518&lt;&gt;"", X$1:AS$1 &amp; ": " &amp; X4518:AS4518, "")))
</f>
        <v>Fentanyl, Ethanol, Any Opioid</v>
      </c>
    </row>
    <row r="4519">
      <c r="A4519" s="2">
        <v>42265.0</v>
      </c>
      <c r="B4519" s="1" t="s">
        <v>86</v>
      </c>
      <c r="C4519" s="1">
        <v>28.0</v>
      </c>
      <c r="D4519" s="1" t="s">
        <v>51</v>
      </c>
      <c r="E4519" s="1" t="s">
        <v>63</v>
      </c>
      <c r="G4519" s="1" t="s">
        <v>103</v>
      </c>
      <c r="H4519" s="1" t="s">
        <v>103</v>
      </c>
      <c r="I4519" s="1" t="s">
        <v>55</v>
      </c>
      <c r="J4519" s="1" t="s">
        <v>103</v>
      </c>
      <c r="M4519" s="1" t="s">
        <v>56</v>
      </c>
      <c r="O4519" s="1" t="s">
        <v>103</v>
      </c>
      <c r="P4519" s="1" t="s">
        <v>103</v>
      </c>
      <c r="Q4519" s="1" t="s">
        <v>55</v>
      </c>
      <c r="R4519" s="1" t="s">
        <v>56</v>
      </c>
      <c r="T4519" s="1" t="s">
        <v>5009</v>
      </c>
      <c r="U4519" s="1" t="s">
        <v>59</v>
      </c>
      <c r="W4519" s="1" t="s">
        <v>60</v>
      </c>
      <c r="X4519" s="1" t="s">
        <v>60</v>
      </c>
      <c r="Z4519" s="1" t="s">
        <v>60</v>
      </c>
      <c r="AD4519" s="1" t="s">
        <v>60</v>
      </c>
      <c r="AI4519" s="1" t="s">
        <v>60</v>
      </c>
      <c r="AP4519" s="1" t="s">
        <v>60</v>
      </c>
      <c r="AR4519" s="1" t="s">
        <v>60</v>
      </c>
      <c r="AT4519" s="1" t="s">
        <v>167</v>
      </c>
      <c r="AU4519" s="1" t="s">
        <v>167</v>
      </c>
      <c r="AV4519" s="1" t="s">
        <v>168</v>
      </c>
      <c r="AW4519" s="3" t="str">
        <f t="shared" si="1"/>
        <v>Other</v>
      </c>
      <c r="AX4519" s="3" t="str">
        <f t="array" ref="AX4519">TEXTJOIN(", ", TRUE, IF(X4519:AS4519="Y", X$1:AS$1, IF(X4519:AS4519&lt;&gt;"", X$1:AS$1 &amp; ": " &amp; X4519:AS4519, "")))
</f>
        <v>Heroin, Fentanyl, Ethanol, Amphet, Heroin/Morph/Codeine, Any Opioid</v>
      </c>
    </row>
    <row r="4520">
      <c r="A4520" s="2">
        <v>40964.0</v>
      </c>
      <c r="B4520" s="1" t="s">
        <v>50</v>
      </c>
      <c r="C4520" s="1">
        <v>26.0</v>
      </c>
      <c r="D4520" s="1" t="s">
        <v>51</v>
      </c>
      <c r="E4520" s="1" t="s">
        <v>63</v>
      </c>
      <c r="G4520" s="1" t="s">
        <v>5010</v>
      </c>
      <c r="J4520" s="1" t="s">
        <v>102</v>
      </c>
      <c r="L4520" s="1" t="s">
        <v>55</v>
      </c>
      <c r="M4520" s="1" t="s">
        <v>44</v>
      </c>
      <c r="N4520" s="1" t="s">
        <v>148</v>
      </c>
      <c r="O4520" s="1" t="s">
        <v>102</v>
      </c>
      <c r="P4520" s="1" t="s">
        <v>103</v>
      </c>
      <c r="R4520" s="1" t="s">
        <v>56</v>
      </c>
      <c r="S4520" s="1" t="s">
        <v>4055</v>
      </c>
      <c r="T4520" s="1" t="s">
        <v>232</v>
      </c>
      <c r="U4520" s="1" t="s">
        <v>59</v>
      </c>
      <c r="X4520" s="1" t="s">
        <v>60</v>
      </c>
      <c r="AS4520" s="1" t="s">
        <v>233</v>
      </c>
      <c r="AU4520" s="1" t="s">
        <v>106</v>
      </c>
      <c r="AV4520" s="1" t="s">
        <v>107</v>
      </c>
      <c r="AW4520" s="3" t="str">
        <f t="shared" si="1"/>
        <v>Other</v>
      </c>
      <c r="AX4520" s="3" t="str">
        <f t="array" ref="AX4520">TEXTJOIN(", ", TRUE, IF(X4520:AS4520="Y", X$1:AS$1, IF(X4520:AS4520&lt;&gt;"", X$1:AS$1 &amp; ": " &amp; X4520:AS4520, "")))
</f>
        <v>Heroin, Other: ketamine</v>
      </c>
    </row>
    <row r="4521">
      <c r="A4521" s="2">
        <v>43924.0</v>
      </c>
      <c r="B4521" s="1" t="s">
        <v>50</v>
      </c>
      <c r="C4521" s="1">
        <v>39.0</v>
      </c>
      <c r="D4521" s="1" t="s">
        <v>76</v>
      </c>
      <c r="E4521" s="1" t="s">
        <v>63</v>
      </c>
      <c r="J4521" s="1" t="s">
        <v>91</v>
      </c>
      <c r="K4521" s="1" t="s">
        <v>91</v>
      </c>
      <c r="L4521" s="1" t="s">
        <v>55</v>
      </c>
      <c r="M4521" s="1" t="s">
        <v>44</v>
      </c>
      <c r="N4521" s="1" t="s">
        <v>178</v>
      </c>
      <c r="O4521" s="1" t="s">
        <v>91</v>
      </c>
      <c r="P4521" s="1" t="s">
        <v>91</v>
      </c>
      <c r="Q4521" s="1" t="s">
        <v>55</v>
      </c>
      <c r="R4521" s="1" t="s">
        <v>44</v>
      </c>
      <c r="T4521" s="1" t="s">
        <v>2953</v>
      </c>
      <c r="U4521" s="1" t="s">
        <v>59</v>
      </c>
      <c r="Y4521" s="1" t="s">
        <v>60</v>
      </c>
      <c r="Z4521" s="1" t="s">
        <v>60</v>
      </c>
      <c r="AR4521" s="1" t="s">
        <v>60</v>
      </c>
      <c r="AT4521" s="1" t="s">
        <v>62</v>
      </c>
      <c r="AU4521" s="1" t="s">
        <v>110</v>
      </c>
      <c r="AV4521" s="1" t="s">
        <v>111</v>
      </c>
      <c r="AW4521" s="3" t="str">
        <f t="shared" si="1"/>
        <v>Other</v>
      </c>
      <c r="AX4521" s="3" t="str">
        <f t="array" ref="AX4521">TEXTJOIN(", ", TRUE, IF(X4521:AS4521="Y", X$1:AS$1, IF(X4521:AS4521&lt;&gt;"", X$1:AS$1 &amp; ": " &amp; X4521:AS4521, "")))
</f>
        <v>Cocaine, Fentanyl, Any Opioid</v>
      </c>
    </row>
    <row r="4522">
      <c r="A4522" s="2">
        <v>43175.0</v>
      </c>
      <c r="B4522" s="1" t="s">
        <v>50</v>
      </c>
      <c r="C4522" s="1">
        <v>30.0</v>
      </c>
      <c r="D4522" s="1" t="s">
        <v>76</v>
      </c>
      <c r="E4522" s="1" t="s">
        <v>63</v>
      </c>
      <c r="F4522" s="1" t="s">
        <v>137</v>
      </c>
      <c r="G4522" s="1" t="s">
        <v>256</v>
      </c>
      <c r="H4522" s="1" t="s">
        <v>103</v>
      </c>
      <c r="I4522" s="1" t="s">
        <v>55</v>
      </c>
      <c r="J4522" s="1" t="s">
        <v>256</v>
      </c>
      <c r="K4522" s="1" t="s">
        <v>103</v>
      </c>
      <c r="M4522" s="1" t="s">
        <v>56</v>
      </c>
      <c r="N4522" s="1" t="s">
        <v>119</v>
      </c>
      <c r="O4522" s="1" t="s">
        <v>256</v>
      </c>
      <c r="P4522" s="1" t="s">
        <v>103</v>
      </c>
      <c r="Q4522" s="1" t="s">
        <v>55</v>
      </c>
      <c r="R4522" s="1" t="s">
        <v>56</v>
      </c>
      <c r="T4522" s="1" t="s">
        <v>5011</v>
      </c>
      <c r="U4522" s="1" t="s">
        <v>59</v>
      </c>
      <c r="X4522" s="1" t="s">
        <v>60</v>
      </c>
      <c r="Y4522" s="1" t="s">
        <v>60</v>
      </c>
      <c r="Z4522" s="1" t="s">
        <v>60</v>
      </c>
      <c r="AP4522" s="1" t="s">
        <v>60</v>
      </c>
      <c r="AR4522" s="1" t="s">
        <v>60</v>
      </c>
      <c r="AS4522" s="1" t="s">
        <v>417</v>
      </c>
      <c r="AT4522" s="1" t="s">
        <v>282</v>
      </c>
      <c r="AU4522" s="1" t="s">
        <v>282</v>
      </c>
      <c r="AV4522" s="1" t="s">
        <v>260</v>
      </c>
      <c r="AW4522" s="3" t="str">
        <f t="shared" si="1"/>
        <v>Other</v>
      </c>
      <c r="AX4522" s="3" t="str">
        <f t="array" ref="AX4522">TEXTJOIN(", ", TRUE, IF(X4522:AS4522="Y", X$1:AS$1, IF(X4522:AS4522&lt;&gt;"", X$1:AS$1 &amp; ": " &amp; X4522:AS4522, "")))
</f>
        <v>Heroin, Cocaine, Fentanyl, Heroin/Morph/Codeine, Any Opioid, Other: PCP</v>
      </c>
    </row>
    <row r="4523">
      <c r="A4523" s="2">
        <v>42127.0</v>
      </c>
      <c r="B4523" s="1" t="s">
        <v>86</v>
      </c>
      <c r="C4523" s="1">
        <v>59.0</v>
      </c>
      <c r="D4523" s="1" t="s">
        <v>51</v>
      </c>
      <c r="E4523" s="1" t="s">
        <v>63</v>
      </c>
      <c r="G4523" s="1" t="s">
        <v>143</v>
      </c>
      <c r="H4523" s="1" t="s">
        <v>91</v>
      </c>
      <c r="I4523" s="1" t="s">
        <v>55</v>
      </c>
      <c r="J4523" s="1" t="s">
        <v>143</v>
      </c>
      <c r="M4523" s="1" t="s">
        <v>56</v>
      </c>
      <c r="O4523" s="1" t="s">
        <v>143</v>
      </c>
      <c r="P4523" s="1" t="s">
        <v>91</v>
      </c>
      <c r="Q4523" s="1" t="s">
        <v>55</v>
      </c>
      <c r="R4523" s="1" t="s">
        <v>44</v>
      </c>
      <c r="T4523" s="1" t="s">
        <v>3871</v>
      </c>
      <c r="U4523" s="1" t="s">
        <v>59</v>
      </c>
      <c r="Z4523" s="1" t="s">
        <v>60</v>
      </c>
      <c r="AR4523" s="1" t="s">
        <v>60</v>
      </c>
      <c r="AT4523" s="1" t="s">
        <v>145</v>
      </c>
      <c r="AU4523" s="1" t="s">
        <v>145</v>
      </c>
      <c r="AV4523" s="1" t="s">
        <v>146</v>
      </c>
      <c r="AW4523" s="3" t="str">
        <f t="shared" si="1"/>
        <v>Other</v>
      </c>
      <c r="AX4523" s="3" t="str">
        <f t="array" ref="AX4523">TEXTJOIN(", ", TRUE, IF(X4523:AS4523="Y", X$1:AS$1, IF(X4523:AS4523&lt;&gt;"", X$1:AS$1 &amp; ": " &amp; X4523:AS4523, "")))
</f>
        <v>Fentanyl, Any Opioid</v>
      </c>
    </row>
    <row r="4524">
      <c r="A4524" s="2">
        <v>42211.0</v>
      </c>
      <c r="B4524" s="1" t="s">
        <v>86</v>
      </c>
      <c r="C4524" s="1">
        <v>39.0</v>
      </c>
      <c r="D4524" s="1" t="s">
        <v>51</v>
      </c>
      <c r="E4524" s="1" t="s">
        <v>63</v>
      </c>
      <c r="G4524" s="1" t="s">
        <v>300</v>
      </c>
      <c r="H4524" s="1" t="s">
        <v>299</v>
      </c>
      <c r="I4524" s="1" t="s">
        <v>55</v>
      </c>
      <c r="J4524" s="1" t="s">
        <v>300</v>
      </c>
      <c r="M4524" s="1" t="s">
        <v>56</v>
      </c>
      <c r="O4524" s="1" t="s">
        <v>300</v>
      </c>
      <c r="P4524" s="1" t="s">
        <v>299</v>
      </c>
      <c r="Q4524" s="1" t="s">
        <v>55</v>
      </c>
      <c r="R4524" s="1" t="s">
        <v>56</v>
      </c>
      <c r="T4524" s="1" t="s">
        <v>3135</v>
      </c>
      <c r="U4524" s="1" t="s">
        <v>59</v>
      </c>
      <c r="W4524" s="1" t="s">
        <v>60</v>
      </c>
      <c r="X4524" s="1" t="s">
        <v>60</v>
      </c>
      <c r="Z4524" s="1" t="s">
        <v>60</v>
      </c>
      <c r="AP4524" s="1" t="s">
        <v>60</v>
      </c>
      <c r="AR4524" s="1" t="s">
        <v>60</v>
      </c>
      <c r="AT4524" s="1" t="s">
        <v>304</v>
      </c>
      <c r="AU4524" s="1" t="s">
        <v>304</v>
      </c>
      <c r="AV4524" s="1" t="s">
        <v>302</v>
      </c>
      <c r="AW4524" s="3" t="str">
        <f t="shared" si="1"/>
        <v>Other</v>
      </c>
      <c r="AX4524" s="3" t="str">
        <f t="array" ref="AX4524">TEXTJOIN(", ", TRUE, IF(X4524:AS4524="Y", X$1:AS$1, IF(X4524:AS4524&lt;&gt;"", X$1:AS$1 &amp; ": " &amp; X4524:AS4524, "")))
</f>
        <v>Heroin, Fentanyl, Heroin/Morph/Codeine, Any Opioid</v>
      </c>
    </row>
    <row r="4525">
      <c r="A4525" s="2">
        <v>43602.0</v>
      </c>
      <c r="B4525" s="1" t="s">
        <v>50</v>
      </c>
      <c r="C4525" s="1">
        <v>35.0</v>
      </c>
      <c r="D4525" s="1" t="s">
        <v>51</v>
      </c>
      <c r="E4525" s="1" t="s">
        <v>63</v>
      </c>
      <c r="F4525" s="1" t="s">
        <v>137</v>
      </c>
      <c r="G4525" s="1" t="s">
        <v>91</v>
      </c>
      <c r="H4525" s="1" t="s">
        <v>91</v>
      </c>
      <c r="I4525" s="1" t="s">
        <v>55</v>
      </c>
      <c r="J4525" s="1" t="s">
        <v>91</v>
      </c>
      <c r="K4525" s="1" t="s">
        <v>91</v>
      </c>
      <c r="L4525" s="1" t="s">
        <v>55</v>
      </c>
      <c r="M4525" s="1" t="s">
        <v>333</v>
      </c>
      <c r="N4525" s="1" t="s">
        <v>136</v>
      </c>
      <c r="O4525" s="1" t="s">
        <v>91</v>
      </c>
      <c r="P4525" s="1" t="s">
        <v>91</v>
      </c>
      <c r="Q4525" s="1" t="s">
        <v>55</v>
      </c>
      <c r="R4525" s="1" t="s">
        <v>44</v>
      </c>
      <c r="T4525" s="1" t="s">
        <v>2274</v>
      </c>
      <c r="U4525" s="1" t="s">
        <v>59</v>
      </c>
      <c r="Z4525" s="1" t="s">
        <v>60</v>
      </c>
      <c r="AD4525" s="1" t="s">
        <v>60</v>
      </c>
      <c r="AR4525" s="1" t="s">
        <v>60</v>
      </c>
      <c r="AT4525" s="1" t="s">
        <v>110</v>
      </c>
      <c r="AU4525" s="1" t="s">
        <v>110</v>
      </c>
      <c r="AV4525" s="1" t="s">
        <v>111</v>
      </c>
      <c r="AW4525" s="3" t="str">
        <f t="shared" si="1"/>
        <v>Other</v>
      </c>
      <c r="AX4525" s="3" t="str">
        <f t="array" ref="AX4525">TEXTJOIN(", ", TRUE, IF(X4525:AS4525="Y", X$1:AS$1, IF(X4525:AS4525&lt;&gt;"", X$1:AS$1 &amp; ": " &amp; X4525:AS4525, "")))
</f>
        <v>Fentanyl, Ethanol, Any Opioid</v>
      </c>
    </row>
    <row r="4526">
      <c r="A4526" s="2">
        <v>43251.0</v>
      </c>
      <c r="B4526" s="1" t="s">
        <v>50</v>
      </c>
      <c r="C4526" s="1">
        <v>32.0</v>
      </c>
      <c r="D4526" s="1" t="s">
        <v>76</v>
      </c>
      <c r="E4526" s="1" t="s">
        <v>63</v>
      </c>
      <c r="G4526" s="1" t="s">
        <v>299</v>
      </c>
      <c r="H4526" s="1" t="s">
        <v>299</v>
      </c>
      <c r="I4526" s="1" t="s">
        <v>55</v>
      </c>
      <c r="J4526" s="1" t="s">
        <v>299</v>
      </c>
      <c r="K4526" s="1" t="s">
        <v>299</v>
      </c>
      <c r="M4526" s="1" t="s">
        <v>56</v>
      </c>
      <c r="N4526" s="1" t="s">
        <v>136</v>
      </c>
      <c r="O4526" s="1" t="s">
        <v>299</v>
      </c>
      <c r="P4526" s="1" t="s">
        <v>299</v>
      </c>
      <c r="Q4526" s="1" t="s">
        <v>55</v>
      </c>
      <c r="R4526" s="1" t="s">
        <v>56</v>
      </c>
      <c r="T4526" s="1" t="s">
        <v>5012</v>
      </c>
      <c r="U4526" s="1" t="s">
        <v>59</v>
      </c>
      <c r="X4526" s="1" t="s">
        <v>60</v>
      </c>
      <c r="Z4526" s="1" t="s">
        <v>60</v>
      </c>
      <c r="AA4526" s="1" t="s">
        <v>60</v>
      </c>
      <c r="AB4526" s="1" t="s">
        <v>60</v>
      </c>
      <c r="AF4526" s="1" t="s">
        <v>60</v>
      </c>
      <c r="AP4526" s="1" t="s">
        <v>60</v>
      </c>
      <c r="AR4526" s="1" t="s">
        <v>60</v>
      </c>
      <c r="AT4526" s="1" t="s">
        <v>1715</v>
      </c>
      <c r="AU4526" s="1" t="s">
        <v>1715</v>
      </c>
      <c r="AV4526" s="1" t="s">
        <v>5013</v>
      </c>
      <c r="AW4526" s="3" t="str">
        <f t="shared" si="1"/>
        <v>Other</v>
      </c>
      <c r="AX4526" s="3" t="str">
        <f t="array" ref="AX4526">TEXTJOIN(", ", TRUE, IF(X4526:AS4526="Y", X$1:AS$1, IF(X4526:AS4526&lt;&gt;"", X$1:AS$1 &amp; ": " &amp; X4526:AS4526, "")))
</f>
        <v>Heroin, Fentanyl, Fentanyl Analogue, Oxycodone, Benzodiazepine, Heroin/Morph/Codeine, Any Opioid</v>
      </c>
    </row>
    <row r="4527">
      <c r="A4527" s="4">
        <v>41987.0</v>
      </c>
      <c r="B4527" s="1" t="s">
        <v>50</v>
      </c>
      <c r="C4527" s="1">
        <v>49.0</v>
      </c>
      <c r="D4527" s="1" t="s">
        <v>76</v>
      </c>
      <c r="E4527" s="1" t="s">
        <v>63</v>
      </c>
      <c r="G4527" s="1" t="s">
        <v>474</v>
      </c>
      <c r="J4527" s="1" t="s">
        <v>211</v>
      </c>
      <c r="L4527" s="1" t="s">
        <v>55</v>
      </c>
      <c r="M4527" s="1" t="s">
        <v>44</v>
      </c>
      <c r="N4527" s="1" t="s">
        <v>5014</v>
      </c>
      <c r="O4527" s="1" t="s">
        <v>211</v>
      </c>
      <c r="P4527" s="1" t="s">
        <v>91</v>
      </c>
      <c r="R4527" s="1" t="s">
        <v>44</v>
      </c>
      <c r="S4527" s="1" t="s">
        <v>2248</v>
      </c>
      <c r="T4527" s="1" t="s">
        <v>5015</v>
      </c>
      <c r="U4527" s="1" t="s">
        <v>59</v>
      </c>
      <c r="AD4527" s="1" t="s">
        <v>60</v>
      </c>
      <c r="AF4527" s="1" t="s">
        <v>60</v>
      </c>
      <c r="AG4527" s="1" t="s">
        <v>60</v>
      </c>
      <c r="AT4527" s="1" t="s">
        <v>477</v>
      </c>
      <c r="AU4527" s="1" t="s">
        <v>214</v>
      </c>
      <c r="AV4527" s="1" t="s">
        <v>215</v>
      </c>
      <c r="AW4527" s="3" t="str">
        <f t="shared" si="1"/>
        <v>Other</v>
      </c>
      <c r="AX4527" s="3" t="str">
        <f t="array" ref="AX4527">TEXTJOIN(", ", TRUE, IF(X4527:AS4527="Y", X$1:AS$1, IF(X4527:AS4527&lt;&gt;"", X$1:AS$1 &amp; ": " &amp; X4527:AS4527, "")))
</f>
        <v>Ethanol, Benzodiazepine, Methadone</v>
      </c>
    </row>
    <row r="4528">
      <c r="A4528" s="4">
        <v>43098.0</v>
      </c>
      <c r="B4528" s="1" t="s">
        <v>86</v>
      </c>
      <c r="C4528" s="1">
        <v>24.0</v>
      </c>
      <c r="D4528" s="1" t="s">
        <v>76</v>
      </c>
      <c r="E4528" s="1" t="s">
        <v>63</v>
      </c>
      <c r="G4528" s="1" t="s">
        <v>116</v>
      </c>
      <c r="H4528" s="1" t="s">
        <v>103</v>
      </c>
      <c r="I4528" s="1" t="s">
        <v>55</v>
      </c>
      <c r="J4528" s="1" t="s">
        <v>116</v>
      </c>
      <c r="K4528" s="1" t="s">
        <v>103</v>
      </c>
      <c r="L4528" s="1" t="s">
        <v>55</v>
      </c>
      <c r="M4528" s="1" t="s">
        <v>44</v>
      </c>
      <c r="N4528" s="1" t="s">
        <v>136</v>
      </c>
      <c r="O4528" s="1" t="s">
        <v>116</v>
      </c>
      <c r="P4528" s="1" t="s">
        <v>103</v>
      </c>
      <c r="Q4528" s="1" t="s">
        <v>55</v>
      </c>
      <c r="R4528" s="1" t="s">
        <v>56</v>
      </c>
      <c r="T4528" s="1" t="s">
        <v>78</v>
      </c>
      <c r="U4528" s="1" t="s">
        <v>59</v>
      </c>
      <c r="X4528" s="1" t="s">
        <v>60</v>
      </c>
      <c r="AT4528" s="1" t="s">
        <v>122</v>
      </c>
      <c r="AU4528" s="1" t="s">
        <v>122</v>
      </c>
      <c r="AV4528" s="1" t="s">
        <v>139</v>
      </c>
      <c r="AW4528" s="3" t="str">
        <f t="shared" si="1"/>
        <v>Other</v>
      </c>
      <c r="AX4528" s="3" t="str">
        <f t="array" ref="AX4528">TEXTJOIN(", ", TRUE, IF(X4528:AS4528="Y", X$1:AS$1, IF(X4528:AS4528&lt;&gt;"", X$1:AS$1 &amp; ": " &amp; X4528:AS4528, "")))
</f>
        <v>Heroin</v>
      </c>
    </row>
    <row r="4529">
      <c r="A4529" s="2">
        <v>42804.0</v>
      </c>
      <c r="B4529" s="1" t="s">
        <v>86</v>
      </c>
      <c r="C4529" s="1">
        <v>27.0</v>
      </c>
      <c r="D4529" s="1" t="s">
        <v>76</v>
      </c>
      <c r="E4529" s="1" t="s">
        <v>63</v>
      </c>
      <c r="G4529" s="1" t="s">
        <v>226</v>
      </c>
      <c r="H4529" s="1" t="s">
        <v>103</v>
      </c>
      <c r="I4529" s="1" t="s">
        <v>55</v>
      </c>
      <c r="J4529" s="1" t="s">
        <v>226</v>
      </c>
      <c r="K4529" s="1" t="s">
        <v>103</v>
      </c>
      <c r="L4529" s="1" t="s">
        <v>55</v>
      </c>
      <c r="M4529" s="1" t="s">
        <v>56</v>
      </c>
      <c r="N4529" s="1" t="s">
        <v>136</v>
      </c>
      <c r="O4529" s="1" t="s">
        <v>226</v>
      </c>
      <c r="P4529" s="1" t="s">
        <v>103</v>
      </c>
      <c r="Q4529" s="1" t="s">
        <v>55</v>
      </c>
      <c r="R4529" s="1" t="s">
        <v>56</v>
      </c>
      <c r="T4529" s="1" t="s">
        <v>5016</v>
      </c>
      <c r="U4529" s="1" t="s">
        <v>59</v>
      </c>
      <c r="Y4529" s="1" t="s">
        <v>60</v>
      </c>
      <c r="Z4529" s="1" t="s">
        <v>60</v>
      </c>
      <c r="AA4529" s="1" t="s">
        <v>60</v>
      </c>
      <c r="AG4529" s="1" t="s">
        <v>60</v>
      </c>
      <c r="AT4529" s="1" t="s">
        <v>228</v>
      </c>
      <c r="AU4529" s="1" t="s">
        <v>228</v>
      </c>
      <c r="AV4529" s="1" t="s">
        <v>229</v>
      </c>
      <c r="AW4529" s="3" t="str">
        <f t="shared" si="1"/>
        <v>Other</v>
      </c>
      <c r="AX4529" s="3" t="str">
        <f t="array" ref="AX4529">TEXTJOIN(", ", TRUE, IF(X4529:AS4529="Y", X$1:AS$1, IF(X4529:AS4529&lt;&gt;"", X$1:AS$1 &amp; ": " &amp; X4529:AS4529, "")))
</f>
        <v>Cocaine, Fentanyl, Fentanyl Analogue, Methadone</v>
      </c>
    </row>
    <row r="4530">
      <c r="A4530" s="2">
        <v>41024.0</v>
      </c>
      <c r="B4530" s="1" t="s">
        <v>50</v>
      </c>
      <c r="C4530" s="1">
        <v>40.0</v>
      </c>
      <c r="D4530" s="1" t="s">
        <v>51</v>
      </c>
      <c r="E4530" s="1" t="s">
        <v>63</v>
      </c>
      <c r="G4530" s="1" t="s">
        <v>488</v>
      </c>
      <c r="H4530" s="1" t="s">
        <v>91</v>
      </c>
      <c r="J4530" s="1" t="s">
        <v>488</v>
      </c>
      <c r="L4530" s="1" t="s">
        <v>55</v>
      </c>
      <c r="M4530" s="1" t="s">
        <v>56</v>
      </c>
      <c r="N4530" s="1" t="s">
        <v>126</v>
      </c>
      <c r="O4530" s="1" t="s">
        <v>488</v>
      </c>
      <c r="P4530" s="1" t="s">
        <v>91</v>
      </c>
      <c r="R4530" s="1" t="s">
        <v>56</v>
      </c>
      <c r="T4530" s="1" t="s">
        <v>68</v>
      </c>
      <c r="U4530" s="1" t="s">
        <v>59</v>
      </c>
      <c r="X4530" s="1" t="s">
        <v>60</v>
      </c>
      <c r="AT4530" s="1" t="s">
        <v>492</v>
      </c>
      <c r="AU4530" s="1" t="s">
        <v>492</v>
      </c>
      <c r="AV4530" s="1" t="s">
        <v>493</v>
      </c>
      <c r="AW4530" s="3" t="str">
        <f t="shared" si="1"/>
        <v>Other</v>
      </c>
      <c r="AX4530" s="3" t="str">
        <f t="array" ref="AX4530">TEXTJOIN(", ", TRUE, IF(X4530:AS4530="Y", X$1:AS$1, IF(X4530:AS4530&lt;&gt;"", X$1:AS$1 &amp; ": " &amp; X4530:AS4530, "")))
</f>
        <v>Heroin</v>
      </c>
    </row>
    <row r="4531">
      <c r="A4531" s="4">
        <v>44150.0</v>
      </c>
      <c r="B4531" s="1" t="s">
        <v>50</v>
      </c>
      <c r="C4531" s="1">
        <v>42.0</v>
      </c>
      <c r="D4531" s="1" t="s">
        <v>51</v>
      </c>
      <c r="E4531" s="1" t="s">
        <v>118</v>
      </c>
      <c r="G4531" s="1" t="s">
        <v>103</v>
      </c>
      <c r="H4531" s="1" t="s">
        <v>103</v>
      </c>
      <c r="I4531" s="1" t="s">
        <v>55</v>
      </c>
      <c r="J4531" s="1" t="s">
        <v>103</v>
      </c>
      <c r="K4531" s="1" t="s">
        <v>103</v>
      </c>
      <c r="L4531" s="1" t="s">
        <v>55</v>
      </c>
      <c r="M4531" s="1" t="s">
        <v>1120</v>
      </c>
      <c r="N4531" s="1" t="s">
        <v>178</v>
      </c>
      <c r="O4531" s="1" t="s">
        <v>103</v>
      </c>
      <c r="P4531" s="1" t="s">
        <v>103</v>
      </c>
      <c r="Q4531" s="1" t="s">
        <v>55</v>
      </c>
      <c r="R4531" s="1" t="s">
        <v>67</v>
      </c>
      <c r="T4531" s="1" t="s">
        <v>5017</v>
      </c>
      <c r="U4531" s="1" t="s">
        <v>59</v>
      </c>
      <c r="Y4531" s="1" t="s">
        <v>60</v>
      </c>
      <c r="AO4531" s="1" t="s">
        <v>60</v>
      </c>
      <c r="AR4531" s="1" t="s">
        <v>60</v>
      </c>
      <c r="AT4531" s="1" t="s">
        <v>167</v>
      </c>
      <c r="AU4531" s="1" t="s">
        <v>167</v>
      </c>
      <c r="AV4531" s="1" t="s">
        <v>168</v>
      </c>
      <c r="AW4531" s="3" t="str">
        <f t="shared" si="1"/>
        <v>Other</v>
      </c>
      <c r="AX4531" s="3" t="str">
        <f t="array" ref="AX4531">TEXTJOIN(", ", TRUE, IF(X4531:AS4531="Y", X$1:AS$1, IF(X4531:AS4531&lt;&gt;"", X$1:AS$1 &amp; ": " &amp; X4531:AS4531, "")))
</f>
        <v>Cocaine, Opiate NOS, Any Opioid</v>
      </c>
    </row>
    <row r="4532">
      <c r="A4532" s="2">
        <v>43987.0</v>
      </c>
      <c r="B4532" s="1" t="s">
        <v>50</v>
      </c>
      <c r="C4532" s="1">
        <v>41.0</v>
      </c>
      <c r="D4532" s="1" t="s">
        <v>51</v>
      </c>
      <c r="E4532" s="1" t="s">
        <v>63</v>
      </c>
      <c r="G4532" s="1" t="s">
        <v>256</v>
      </c>
      <c r="H4532" s="1" t="s">
        <v>103</v>
      </c>
      <c r="I4532" s="1" t="s">
        <v>55</v>
      </c>
      <c r="J4532" s="1" t="s">
        <v>256</v>
      </c>
      <c r="K4532" s="1" t="s">
        <v>103</v>
      </c>
      <c r="L4532" s="1" t="s">
        <v>55</v>
      </c>
      <c r="M4532" s="1" t="s">
        <v>56</v>
      </c>
      <c r="N4532" s="1" t="s">
        <v>136</v>
      </c>
      <c r="O4532" s="1" t="s">
        <v>256</v>
      </c>
      <c r="P4532" s="1" t="s">
        <v>103</v>
      </c>
      <c r="Q4532" s="1" t="s">
        <v>55</v>
      </c>
      <c r="R4532" s="1" t="s">
        <v>56</v>
      </c>
      <c r="T4532" s="1" t="s">
        <v>5018</v>
      </c>
      <c r="U4532" s="1" t="s">
        <v>59</v>
      </c>
      <c r="Z4532" s="1" t="s">
        <v>60</v>
      </c>
      <c r="AR4532" s="1" t="s">
        <v>60</v>
      </c>
      <c r="AT4532" s="1" t="s">
        <v>282</v>
      </c>
      <c r="AU4532" s="1" t="s">
        <v>282</v>
      </c>
      <c r="AV4532" s="1" t="s">
        <v>260</v>
      </c>
      <c r="AW4532" s="3" t="str">
        <f t="shared" si="1"/>
        <v>Other</v>
      </c>
      <c r="AX4532" s="3" t="str">
        <f t="array" ref="AX4532">TEXTJOIN(", ", TRUE, IF(X4532:AS4532="Y", X$1:AS$1, IF(X4532:AS4532&lt;&gt;"", X$1:AS$1 &amp; ": " &amp; X4532:AS4532, "")))
</f>
        <v>Fentanyl, Any Opioid</v>
      </c>
    </row>
    <row r="4533">
      <c r="A4533" s="2">
        <v>43894.0</v>
      </c>
      <c r="B4533" s="1" t="s">
        <v>50</v>
      </c>
      <c r="C4533" s="1">
        <v>52.0</v>
      </c>
      <c r="D4533" s="1" t="s">
        <v>51</v>
      </c>
      <c r="E4533" s="1" t="s">
        <v>52</v>
      </c>
      <c r="G4533" s="1" t="s">
        <v>437</v>
      </c>
      <c r="H4533" s="1" t="s">
        <v>91</v>
      </c>
      <c r="I4533" s="1" t="s">
        <v>55</v>
      </c>
      <c r="J4533" s="1" t="s">
        <v>437</v>
      </c>
      <c r="K4533" s="1" t="s">
        <v>91</v>
      </c>
      <c r="L4533" s="1" t="s">
        <v>55</v>
      </c>
      <c r="M4533" s="1" t="s">
        <v>56</v>
      </c>
      <c r="N4533" s="1" t="s">
        <v>5019</v>
      </c>
      <c r="O4533" s="1" t="s">
        <v>437</v>
      </c>
      <c r="P4533" s="1" t="s">
        <v>91</v>
      </c>
      <c r="Q4533" s="1" t="s">
        <v>55</v>
      </c>
      <c r="R4533" s="1" t="s">
        <v>56</v>
      </c>
      <c r="T4533" s="1" t="s">
        <v>5020</v>
      </c>
      <c r="U4533" s="1" t="s">
        <v>59</v>
      </c>
      <c r="AD4533" s="1" t="s">
        <v>60</v>
      </c>
      <c r="AQ4533" s="1" t="s">
        <v>60</v>
      </c>
      <c r="AR4533" s="1" t="s">
        <v>60</v>
      </c>
      <c r="AT4533" s="1" t="s">
        <v>439</v>
      </c>
      <c r="AU4533" s="1" t="s">
        <v>439</v>
      </c>
      <c r="AV4533" s="1" t="s">
        <v>440</v>
      </c>
      <c r="AW4533" s="3" t="str">
        <f t="shared" si="1"/>
        <v>Other</v>
      </c>
      <c r="AX4533" s="3" t="str">
        <f t="array" ref="AX4533">TEXTJOIN(", ", TRUE, IF(X4533:AS4533="Y", X$1:AS$1, IF(X4533:AS4533&lt;&gt;"", X$1:AS$1 &amp; ": " &amp; X4533:AS4533, "")))
</f>
        <v>Ethanol, Other Opioid, Any Opioid</v>
      </c>
    </row>
    <row r="4534">
      <c r="A4534" s="2">
        <v>42997.0</v>
      </c>
      <c r="B4534" s="1" t="s">
        <v>86</v>
      </c>
      <c r="C4534" s="1">
        <v>30.0</v>
      </c>
      <c r="D4534" s="1" t="s">
        <v>51</v>
      </c>
      <c r="E4534" s="1" t="s">
        <v>63</v>
      </c>
      <c r="G4534" s="1" t="s">
        <v>185</v>
      </c>
      <c r="H4534" s="1" t="s">
        <v>91</v>
      </c>
      <c r="I4534" s="1" t="s">
        <v>55</v>
      </c>
      <c r="J4534" s="1" t="s">
        <v>185</v>
      </c>
      <c r="K4534" s="1" t="s">
        <v>91</v>
      </c>
      <c r="L4534" s="1" t="s">
        <v>55</v>
      </c>
      <c r="M4534" s="1" t="s">
        <v>778</v>
      </c>
      <c r="N4534" s="1" t="s">
        <v>119</v>
      </c>
      <c r="O4534" s="1" t="s">
        <v>185</v>
      </c>
      <c r="P4534" s="1" t="s">
        <v>91</v>
      </c>
      <c r="Q4534" s="1" t="s">
        <v>55</v>
      </c>
      <c r="R4534" s="1" t="s">
        <v>56</v>
      </c>
      <c r="T4534" s="1" t="s">
        <v>5021</v>
      </c>
      <c r="U4534" s="1" t="s">
        <v>59</v>
      </c>
      <c r="X4534" s="1" t="s">
        <v>60</v>
      </c>
      <c r="Z4534" s="1" t="s">
        <v>60</v>
      </c>
      <c r="AT4534" s="1" t="s">
        <v>188</v>
      </c>
      <c r="AU4534" s="1" t="s">
        <v>188</v>
      </c>
      <c r="AV4534" s="1" t="s">
        <v>189</v>
      </c>
      <c r="AW4534" s="3" t="str">
        <f t="shared" si="1"/>
        <v>Other</v>
      </c>
      <c r="AX4534" s="3" t="str">
        <f t="array" ref="AX4534">TEXTJOIN(", ", TRUE, IF(X4534:AS4534="Y", X$1:AS$1, IF(X4534:AS4534&lt;&gt;"", X$1:AS$1 &amp; ": " &amp; X4534:AS4534, "")))
</f>
        <v>Heroin, Fentanyl</v>
      </c>
    </row>
    <row r="4535">
      <c r="A4535" s="2">
        <v>43573.0</v>
      </c>
      <c r="B4535" s="1" t="s">
        <v>50</v>
      </c>
      <c r="C4535" s="1">
        <v>60.0</v>
      </c>
      <c r="D4535" s="1" t="s">
        <v>51</v>
      </c>
      <c r="E4535" s="1" t="s">
        <v>63</v>
      </c>
      <c r="G4535" s="1" t="s">
        <v>179</v>
      </c>
      <c r="H4535" s="1" t="s">
        <v>121</v>
      </c>
      <c r="I4535" s="1" t="s">
        <v>55</v>
      </c>
      <c r="J4535" s="1" t="s">
        <v>179</v>
      </c>
      <c r="K4535" s="1" t="s">
        <v>121</v>
      </c>
      <c r="L4535" s="1" t="s">
        <v>55</v>
      </c>
      <c r="M4535" s="1" t="s">
        <v>56</v>
      </c>
      <c r="N4535" s="1" t="s">
        <v>5022</v>
      </c>
      <c r="O4535" s="1" t="s">
        <v>179</v>
      </c>
      <c r="P4535" s="1" t="s">
        <v>121</v>
      </c>
      <c r="Q4535" s="1" t="s">
        <v>55</v>
      </c>
      <c r="R4535" s="1" t="s">
        <v>56</v>
      </c>
      <c r="T4535" s="1" t="s">
        <v>2777</v>
      </c>
      <c r="U4535" s="1" t="s">
        <v>59</v>
      </c>
      <c r="V4535" s="1" t="s">
        <v>2649</v>
      </c>
      <c r="Z4535" s="1" t="s">
        <v>60</v>
      </c>
      <c r="AD4535" s="1" t="s">
        <v>60</v>
      </c>
      <c r="AR4535" s="1" t="s">
        <v>60</v>
      </c>
      <c r="AT4535" s="1" t="s">
        <v>757</v>
      </c>
      <c r="AU4535" s="1" t="s">
        <v>757</v>
      </c>
      <c r="AV4535" s="1" t="s">
        <v>184</v>
      </c>
      <c r="AW4535" s="3" t="str">
        <f t="shared" si="1"/>
        <v>Other</v>
      </c>
      <c r="AX4535" s="3" t="str">
        <f t="array" ref="AX4535">TEXTJOIN(", ", TRUE, IF(X4535:AS4535="Y", X$1:AS$1, IF(X4535:AS4535&lt;&gt;"", X$1:AS$1 &amp; ": " &amp; X4535:AS4535, "")))
</f>
        <v>Fentanyl, Ethanol, Any Opioid</v>
      </c>
    </row>
    <row r="4536">
      <c r="A4536" s="2">
        <v>42637.0</v>
      </c>
      <c r="B4536" s="1" t="s">
        <v>50</v>
      </c>
      <c r="C4536" s="1">
        <v>40.0</v>
      </c>
      <c r="D4536" s="1" t="s">
        <v>76</v>
      </c>
      <c r="G4536" s="1" t="s">
        <v>262</v>
      </c>
      <c r="H4536" s="1" t="s">
        <v>263</v>
      </c>
      <c r="I4536" s="1" t="s">
        <v>55</v>
      </c>
      <c r="J4536" s="1" t="s">
        <v>262</v>
      </c>
      <c r="M4536" s="1" t="s">
        <v>56</v>
      </c>
      <c r="N4536" s="1" t="s">
        <v>670</v>
      </c>
      <c r="O4536" s="1" t="s">
        <v>262</v>
      </c>
      <c r="R4536" s="1" t="s">
        <v>56</v>
      </c>
      <c r="T4536" s="1" t="s">
        <v>5023</v>
      </c>
      <c r="U4536" s="1" t="s">
        <v>59</v>
      </c>
      <c r="AB4536" s="1" t="s">
        <v>60</v>
      </c>
      <c r="AR4536" s="1" t="s">
        <v>60</v>
      </c>
      <c r="AS4536" s="1" t="s">
        <v>5024</v>
      </c>
      <c r="AT4536" s="1" t="s">
        <v>556</v>
      </c>
      <c r="AU4536" s="1" t="s">
        <v>556</v>
      </c>
      <c r="AV4536" s="1" t="s">
        <v>266</v>
      </c>
      <c r="AW4536" s="3" t="str">
        <f t="shared" si="1"/>
        <v>Other</v>
      </c>
      <c r="AX4536" s="3" t="str">
        <f t="array" ref="AX4536">TEXTJOIN(", ", TRUE, IF(X4536:AS4536="Y", X$1:AS$1, IF(X4536:AS4536&lt;&gt;"", X$1:AS$1 &amp; ": " &amp; X4536:AS4536, "")))
</f>
        <v>Oxycodone, Any Opioid, Other: TAPENTADOL</v>
      </c>
    </row>
    <row r="4537">
      <c r="A4537" s="2">
        <v>43774.0</v>
      </c>
      <c r="B4537" s="1" t="s">
        <v>50</v>
      </c>
      <c r="C4537" s="1">
        <v>39.0</v>
      </c>
      <c r="D4537" s="1" t="s">
        <v>51</v>
      </c>
      <c r="E4537" s="1" t="s">
        <v>63</v>
      </c>
      <c r="G4537" s="1" t="s">
        <v>65</v>
      </c>
      <c r="H4537" s="1" t="s">
        <v>65</v>
      </c>
      <c r="I4537" s="1" t="s">
        <v>55</v>
      </c>
      <c r="J4537" s="1" t="s">
        <v>931</v>
      </c>
      <c r="K4537" s="1" t="s">
        <v>91</v>
      </c>
      <c r="L4537" s="1" t="s">
        <v>55</v>
      </c>
      <c r="M4537" s="1" t="s">
        <v>56</v>
      </c>
      <c r="N4537" s="1" t="s">
        <v>1893</v>
      </c>
      <c r="O4537" s="1" t="s">
        <v>65</v>
      </c>
      <c r="P4537" s="1" t="s">
        <v>65</v>
      </c>
      <c r="Q4537" s="1" t="s">
        <v>55</v>
      </c>
      <c r="R4537" s="1" t="s">
        <v>56</v>
      </c>
      <c r="T4537" s="1" t="s">
        <v>5025</v>
      </c>
      <c r="U4537" s="1" t="s">
        <v>59</v>
      </c>
      <c r="Z4537" s="1" t="s">
        <v>60</v>
      </c>
      <c r="AD4537" s="1" t="s">
        <v>60</v>
      </c>
      <c r="AR4537" s="1" t="s">
        <v>60</v>
      </c>
      <c r="AS4537" s="1" t="s">
        <v>417</v>
      </c>
      <c r="AT4537" s="1" t="s">
        <v>410</v>
      </c>
      <c r="AU4537" s="1" t="s">
        <v>933</v>
      </c>
      <c r="AV4537" s="1" t="s">
        <v>150</v>
      </c>
      <c r="AW4537" s="3" t="str">
        <f t="shared" si="1"/>
        <v>Other</v>
      </c>
      <c r="AX4537" s="3" t="str">
        <f t="array" ref="AX4537">TEXTJOIN(", ", TRUE, IF(X4537:AS4537="Y", X$1:AS$1, IF(X4537:AS4537&lt;&gt;"", X$1:AS$1 &amp; ": " &amp; X4537:AS4537, "")))
</f>
        <v>Fentanyl, Ethanol, Any Opioid, Other: PCP</v>
      </c>
    </row>
    <row r="4538">
      <c r="A4538" s="2">
        <v>42799.0</v>
      </c>
      <c r="B4538" s="1" t="s">
        <v>86</v>
      </c>
      <c r="C4538" s="1">
        <v>54.0</v>
      </c>
      <c r="D4538" s="1" t="s">
        <v>76</v>
      </c>
      <c r="E4538" s="1" t="s">
        <v>63</v>
      </c>
      <c r="G4538" s="1" t="s">
        <v>760</v>
      </c>
      <c r="H4538" s="1" t="s">
        <v>121</v>
      </c>
      <c r="I4538" s="1" t="s">
        <v>55</v>
      </c>
      <c r="J4538" s="1" t="s">
        <v>760</v>
      </c>
      <c r="K4538" s="1" t="s">
        <v>121</v>
      </c>
      <c r="L4538" s="1" t="s">
        <v>55</v>
      </c>
      <c r="M4538" s="1" t="s">
        <v>56</v>
      </c>
      <c r="N4538" s="1" t="s">
        <v>5026</v>
      </c>
      <c r="O4538" s="1" t="s">
        <v>760</v>
      </c>
      <c r="P4538" s="1" t="s">
        <v>121</v>
      </c>
      <c r="Q4538" s="1" t="s">
        <v>55</v>
      </c>
      <c r="R4538" s="1" t="s">
        <v>56</v>
      </c>
      <c r="S4538" s="1" t="s">
        <v>5027</v>
      </c>
      <c r="T4538" s="1" t="s">
        <v>5028</v>
      </c>
      <c r="U4538" s="1" t="s">
        <v>59</v>
      </c>
      <c r="AD4538" s="1" t="s">
        <v>60</v>
      </c>
      <c r="AT4538" s="1" t="s">
        <v>762</v>
      </c>
      <c r="AU4538" s="1" t="s">
        <v>762</v>
      </c>
      <c r="AV4538" s="1" t="s">
        <v>2793</v>
      </c>
      <c r="AW4538" s="3" t="str">
        <f t="shared" si="1"/>
        <v>Other</v>
      </c>
      <c r="AX4538" s="3" t="str">
        <f t="array" ref="AX4538">TEXTJOIN(", ", TRUE, IF(X4538:AS4538="Y", X$1:AS$1, IF(X4538:AS4538&lt;&gt;"", X$1:AS$1 &amp; ": " &amp; X4538:AS4538, "")))
</f>
        <v>Ethanol</v>
      </c>
    </row>
    <row r="4539">
      <c r="A4539" s="2">
        <v>44004.0</v>
      </c>
      <c r="B4539" s="1" t="s">
        <v>50</v>
      </c>
      <c r="C4539" s="1">
        <v>27.0</v>
      </c>
      <c r="D4539" s="1" t="s">
        <v>51</v>
      </c>
      <c r="E4539" s="1" t="s">
        <v>63</v>
      </c>
      <c r="G4539" s="1" t="s">
        <v>1127</v>
      </c>
      <c r="H4539" s="1" t="s">
        <v>299</v>
      </c>
      <c r="I4539" s="1" t="s">
        <v>55</v>
      </c>
      <c r="J4539" s="1" t="s">
        <v>1127</v>
      </c>
      <c r="K4539" s="1" t="s">
        <v>299</v>
      </c>
      <c r="L4539" s="1" t="s">
        <v>55</v>
      </c>
      <c r="M4539" s="1" t="s">
        <v>56</v>
      </c>
      <c r="N4539" s="1" t="s">
        <v>178</v>
      </c>
      <c r="O4539" s="1" t="s">
        <v>1127</v>
      </c>
      <c r="P4539" s="1" t="s">
        <v>299</v>
      </c>
      <c r="Q4539" s="1" t="s">
        <v>55</v>
      </c>
      <c r="R4539" s="1" t="s">
        <v>56</v>
      </c>
      <c r="T4539" s="1" t="s">
        <v>5029</v>
      </c>
      <c r="U4539" s="1" t="s">
        <v>59</v>
      </c>
      <c r="AF4539" s="1" t="s">
        <v>60</v>
      </c>
      <c r="AT4539" s="1" t="s">
        <v>1129</v>
      </c>
      <c r="AU4539" s="1" t="s">
        <v>1129</v>
      </c>
      <c r="AV4539" s="1" t="s">
        <v>1130</v>
      </c>
      <c r="AW4539" s="3" t="str">
        <f t="shared" si="1"/>
        <v>Other</v>
      </c>
      <c r="AX4539" s="3" t="str">
        <f t="array" ref="AX4539">TEXTJOIN(", ", TRUE, IF(X4539:AS4539="Y", X$1:AS$1, IF(X4539:AS4539&lt;&gt;"", X$1:AS$1 &amp; ": " &amp; X4539:AS4539, "")))
</f>
        <v>Benzodiazepine</v>
      </c>
    </row>
    <row r="4540">
      <c r="A4540" s="2">
        <v>42637.0</v>
      </c>
      <c r="B4540" s="1" t="s">
        <v>50</v>
      </c>
      <c r="C4540" s="1">
        <v>33.0</v>
      </c>
      <c r="D4540" s="1" t="s">
        <v>51</v>
      </c>
      <c r="E4540" s="1" t="s">
        <v>63</v>
      </c>
      <c r="G4540" s="1" t="s">
        <v>540</v>
      </c>
      <c r="H4540" s="1" t="s">
        <v>91</v>
      </c>
      <c r="I4540" s="1" t="s">
        <v>55</v>
      </c>
      <c r="J4540" s="1" t="s">
        <v>540</v>
      </c>
      <c r="M4540" s="1" t="s">
        <v>56</v>
      </c>
      <c r="N4540" s="1" t="s">
        <v>136</v>
      </c>
      <c r="O4540" s="1" t="s">
        <v>540</v>
      </c>
      <c r="R4540" s="1" t="s">
        <v>67</v>
      </c>
      <c r="T4540" s="1" t="s">
        <v>5030</v>
      </c>
      <c r="U4540" s="1" t="s">
        <v>59</v>
      </c>
      <c r="Z4540" s="1" t="s">
        <v>60</v>
      </c>
      <c r="AR4540" s="1" t="s">
        <v>60</v>
      </c>
      <c r="AT4540" s="1" t="s">
        <v>542</v>
      </c>
      <c r="AU4540" s="1" t="s">
        <v>542</v>
      </c>
      <c r="AV4540" s="1" t="s">
        <v>543</v>
      </c>
      <c r="AW4540" s="3" t="str">
        <f t="shared" si="1"/>
        <v>Other</v>
      </c>
      <c r="AX4540" s="3" t="str">
        <f t="array" ref="AX4540">TEXTJOIN(", ", TRUE, IF(X4540:AS4540="Y", X$1:AS$1, IF(X4540:AS4540&lt;&gt;"", X$1:AS$1 &amp; ": " &amp; X4540:AS4540, "")))
</f>
        <v>Fentanyl, Any Opioid</v>
      </c>
    </row>
    <row r="4541">
      <c r="A4541" s="2">
        <v>43832.0</v>
      </c>
      <c r="B4541" s="1" t="s">
        <v>50</v>
      </c>
      <c r="C4541" s="1">
        <v>52.0</v>
      </c>
      <c r="D4541" s="1" t="s">
        <v>51</v>
      </c>
      <c r="E4541" s="1" t="s">
        <v>63</v>
      </c>
      <c r="F4541" s="1" t="s">
        <v>137</v>
      </c>
      <c r="G4541" s="1" t="s">
        <v>5031</v>
      </c>
      <c r="H4541" s="1" t="s">
        <v>5032</v>
      </c>
      <c r="I4541" s="1" t="s">
        <v>2201</v>
      </c>
      <c r="J4541" s="1" t="s">
        <v>256</v>
      </c>
      <c r="K4541" s="1" t="s">
        <v>103</v>
      </c>
      <c r="L4541" s="1" t="s">
        <v>55</v>
      </c>
      <c r="M4541" s="1" t="s">
        <v>56</v>
      </c>
      <c r="N4541" s="1" t="s">
        <v>334</v>
      </c>
      <c r="O4541" s="1" t="s">
        <v>256</v>
      </c>
      <c r="P4541" s="1" t="s">
        <v>103</v>
      </c>
      <c r="Q4541" s="1" t="s">
        <v>55</v>
      </c>
      <c r="R4541" s="1" t="s">
        <v>44</v>
      </c>
      <c r="T4541" s="1" t="s">
        <v>83</v>
      </c>
      <c r="U4541" s="1" t="s">
        <v>59</v>
      </c>
      <c r="V4541" s="1" t="s">
        <v>335</v>
      </c>
      <c r="Z4541" s="1" t="s">
        <v>60</v>
      </c>
      <c r="AR4541" s="1" t="s">
        <v>60</v>
      </c>
      <c r="AU4541" s="1" t="s">
        <v>282</v>
      </c>
      <c r="AV4541" s="1" t="s">
        <v>260</v>
      </c>
      <c r="AW4541" s="3" t="str">
        <f t="shared" si="1"/>
        <v>Other</v>
      </c>
      <c r="AX4541" s="3" t="str">
        <f t="array" ref="AX4541">TEXTJOIN(", ", TRUE, IF(X4541:AS4541="Y", X$1:AS$1, IF(X4541:AS4541&lt;&gt;"", X$1:AS$1 &amp; ": " &amp; X4541:AS4541, "")))
</f>
        <v>Fentanyl, Any Opioid</v>
      </c>
    </row>
    <row r="4542">
      <c r="A4542" s="4">
        <v>41634.0</v>
      </c>
      <c r="B4542" s="1" t="s">
        <v>50</v>
      </c>
      <c r="C4542" s="1">
        <v>42.0</v>
      </c>
      <c r="D4542" s="1" t="s">
        <v>51</v>
      </c>
      <c r="E4542" s="1" t="s">
        <v>63</v>
      </c>
      <c r="G4542" s="1" t="s">
        <v>53</v>
      </c>
      <c r="H4542" s="1" t="s">
        <v>54</v>
      </c>
      <c r="J4542" s="1" t="s">
        <v>53</v>
      </c>
      <c r="L4542" s="1" t="s">
        <v>55</v>
      </c>
      <c r="M4542" s="1" t="s">
        <v>56</v>
      </c>
      <c r="N4542" s="1" t="s">
        <v>136</v>
      </c>
      <c r="O4542" s="1" t="s">
        <v>53</v>
      </c>
      <c r="P4542" s="1" t="s">
        <v>54</v>
      </c>
      <c r="R4542" s="1" t="s">
        <v>56</v>
      </c>
      <c r="T4542" s="1" t="s">
        <v>377</v>
      </c>
      <c r="U4542" s="1" t="s">
        <v>59</v>
      </c>
      <c r="Y4542" s="1" t="s">
        <v>60</v>
      </c>
      <c r="Z4542" s="1" t="s">
        <v>60</v>
      </c>
      <c r="AT4542" s="1" t="s">
        <v>61</v>
      </c>
      <c r="AU4542" s="1" t="s">
        <v>61</v>
      </c>
      <c r="AV4542" s="1" t="s">
        <v>294</v>
      </c>
      <c r="AW4542" s="3" t="str">
        <f t="shared" si="1"/>
        <v>Other</v>
      </c>
      <c r="AX4542" s="3" t="str">
        <f t="array" ref="AX4542">TEXTJOIN(", ", TRUE, IF(X4542:AS4542="Y", X$1:AS$1, IF(X4542:AS4542&lt;&gt;"", X$1:AS$1 &amp; ": " &amp; X4542:AS4542, "")))
</f>
        <v>Cocaine, Fentanyl</v>
      </c>
    </row>
    <row r="4543">
      <c r="A4543" s="2">
        <v>42894.0</v>
      </c>
      <c r="B4543" s="1" t="s">
        <v>86</v>
      </c>
      <c r="C4543" s="1">
        <v>52.0</v>
      </c>
      <c r="D4543" s="1" t="s">
        <v>76</v>
      </c>
      <c r="E4543" s="1" t="s">
        <v>63</v>
      </c>
      <c r="G4543" s="1" t="s">
        <v>160</v>
      </c>
      <c r="H4543" s="1" t="s">
        <v>54</v>
      </c>
      <c r="I4543" s="1" t="s">
        <v>55</v>
      </c>
      <c r="J4543" s="1" t="s">
        <v>160</v>
      </c>
      <c r="K4543" s="1" t="s">
        <v>54</v>
      </c>
      <c r="L4543" s="1" t="s">
        <v>55</v>
      </c>
      <c r="M4543" s="1" t="s">
        <v>56</v>
      </c>
      <c r="N4543" s="1" t="s">
        <v>136</v>
      </c>
      <c r="O4543" s="1" t="s">
        <v>160</v>
      </c>
      <c r="P4543" s="1" t="s">
        <v>54</v>
      </c>
      <c r="Q4543" s="1" t="s">
        <v>55</v>
      </c>
      <c r="R4543" s="1" t="s">
        <v>56</v>
      </c>
      <c r="T4543" s="1" t="s">
        <v>5033</v>
      </c>
      <c r="U4543" s="1" t="s">
        <v>59</v>
      </c>
      <c r="X4543" s="1" t="s">
        <v>60</v>
      </c>
      <c r="Z4543" s="1" t="s">
        <v>60</v>
      </c>
      <c r="AA4543" s="1" t="s">
        <v>60</v>
      </c>
      <c r="AF4543" s="1" t="s">
        <v>60</v>
      </c>
      <c r="AS4543" s="1" t="s">
        <v>1388</v>
      </c>
      <c r="AT4543" s="1" t="s">
        <v>163</v>
      </c>
      <c r="AU4543" s="1" t="s">
        <v>163</v>
      </c>
      <c r="AV4543" s="1" t="s">
        <v>164</v>
      </c>
      <c r="AW4543" s="3" t="str">
        <f t="shared" si="1"/>
        <v>Other</v>
      </c>
      <c r="AX4543" s="3" t="str">
        <f t="array" ref="AX4543">TEXTJOIN(", ", TRUE, IF(X4543:AS4543="Y", X$1:AS$1, IF(X4543:AS4543&lt;&gt;"", X$1:AS$1 &amp; ": " &amp; X4543:AS4543, "")))
</f>
        <v>Heroin, Fentanyl, Fentanyl Analogue, Benzodiazepine, Other: carfentanil</v>
      </c>
    </row>
    <row r="4544">
      <c r="A4544" s="4">
        <v>41954.0</v>
      </c>
      <c r="B4544" s="1" t="s">
        <v>50</v>
      </c>
      <c r="C4544" s="1">
        <v>27.0</v>
      </c>
      <c r="D4544" s="1" t="s">
        <v>51</v>
      </c>
      <c r="E4544" s="1" t="s">
        <v>63</v>
      </c>
      <c r="G4544" s="1" t="s">
        <v>1871</v>
      </c>
      <c r="J4544" s="1" t="s">
        <v>1871</v>
      </c>
      <c r="L4544" s="1" t="s">
        <v>55</v>
      </c>
      <c r="M4544" s="1" t="s">
        <v>56</v>
      </c>
      <c r="N4544" s="1" t="s">
        <v>5034</v>
      </c>
      <c r="O4544" s="1" t="s">
        <v>1871</v>
      </c>
      <c r="P4544" s="1" t="s">
        <v>54</v>
      </c>
      <c r="R4544" s="1" t="s">
        <v>56</v>
      </c>
      <c r="T4544" s="1" t="s">
        <v>5035</v>
      </c>
      <c r="U4544" s="1" t="s">
        <v>59</v>
      </c>
      <c r="X4544" s="1" t="s">
        <v>60</v>
      </c>
      <c r="AB4544" s="1" t="s">
        <v>60</v>
      </c>
      <c r="AF4544" s="1" t="s">
        <v>60</v>
      </c>
      <c r="AT4544" s="1" t="s">
        <v>1873</v>
      </c>
      <c r="AU4544" s="1" t="s">
        <v>1873</v>
      </c>
      <c r="AV4544" s="1" t="s">
        <v>1874</v>
      </c>
      <c r="AW4544" s="3" t="str">
        <f t="shared" si="1"/>
        <v>Other</v>
      </c>
      <c r="AX4544" s="3" t="str">
        <f t="array" ref="AX4544">TEXTJOIN(", ", TRUE, IF(X4544:AS4544="Y", X$1:AS$1, IF(X4544:AS4544&lt;&gt;"", X$1:AS$1 &amp; ": " &amp; X4544:AS4544, "")))
</f>
        <v>Heroin, Oxycodone, Benzodiazepine</v>
      </c>
    </row>
    <row r="4545">
      <c r="A4545" s="2">
        <v>44389.0</v>
      </c>
      <c r="B4545" s="1" t="s">
        <v>50</v>
      </c>
      <c r="C4545" s="1">
        <v>60.0</v>
      </c>
      <c r="D4545" s="1" t="s">
        <v>51</v>
      </c>
      <c r="E4545" s="1" t="s">
        <v>63</v>
      </c>
      <c r="G4545" s="1" t="s">
        <v>102</v>
      </c>
      <c r="H4545" s="1" t="s">
        <v>103</v>
      </c>
      <c r="I4545" s="1" t="s">
        <v>55</v>
      </c>
      <c r="J4545" s="1" t="s">
        <v>102</v>
      </c>
      <c r="K4545" s="1" t="s">
        <v>103</v>
      </c>
      <c r="L4545" s="1" t="s">
        <v>55</v>
      </c>
      <c r="M4545" s="1" t="s">
        <v>56</v>
      </c>
      <c r="N4545" s="1" t="s">
        <v>136</v>
      </c>
      <c r="O4545" s="1" t="s">
        <v>102</v>
      </c>
      <c r="P4545" s="1" t="s">
        <v>103</v>
      </c>
      <c r="Q4545" s="1" t="s">
        <v>55</v>
      </c>
      <c r="R4545" s="1" t="s">
        <v>443</v>
      </c>
      <c r="T4545" s="1" t="s">
        <v>5036</v>
      </c>
      <c r="U4545" s="1" t="s">
        <v>59</v>
      </c>
      <c r="X4545" s="1" t="s">
        <v>60</v>
      </c>
      <c r="Z4545" s="1" t="s">
        <v>60</v>
      </c>
      <c r="AD4545" s="1" t="s">
        <v>60</v>
      </c>
      <c r="AI4545" s="1" t="s">
        <v>60</v>
      </c>
      <c r="AN4545" s="1" t="s">
        <v>60</v>
      </c>
      <c r="AP4545" s="1" t="s">
        <v>60</v>
      </c>
      <c r="AR4545" s="1" t="s">
        <v>60</v>
      </c>
      <c r="AT4545" s="1" t="s">
        <v>106</v>
      </c>
      <c r="AU4545" s="1" t="s">
        <v>106</v>
      </c>
      <c r="AV4545" s="1" t="s">
        <v>107</v>
      </c>
      <c r="AW4545" s="3" t="str">
        <f t="shared" si="1"/>
        <v>Other</v>
      </c>
      <c r="AX4545" s="3" t="str">
        <f t="array" ref="AX4545">TEXTJOIN(", ", TRUE, IF(X4545:AS4545="Y", X$1:AS$1, IF(X4545:AS4545&lt;&gt;"", X$1:AS$1 &amp; ": " &amp; X4545:AS4545, "")))
</f>
        <v>Heroin, Fentanyl, Ethanol, Amphet, Gabapentin, Heroin/Morph/Codeine, Any Opioid</v>
      </c>
    </row>
    <row r="4546">
      <c r="A4546" s="2">
        <v>42532.0</v>
      </c>
      <c r="B4546" s="1" t="s">
        <v>50</v>
      </c>
      <c r="C4546" s="1">
        <v>57.0</v>
      </c>
      <c r="D4546" s="1" t="s">
        <v>76</v>
      </c>
      <c r="E4546" s="1" t="s">
        <v>63</v>
      </c>
      <c r="G4546" s="1" t="s">
        <v>176</v>
      </c>
      <c r="H4546" s="1" t="s">
        <v>121</v>
      </c>
      <c r="I4546" s="1" t="s">
        <v>55</v>
      </c>
      <c r="J4546" s="1" t="s">
        <v>176</v>
      </c>
      <c r="M4546" s="1" t="s">
        <v>56</v>
      </c>
      <c r="N4546" s="1" t="s">
        <v>276</v>
      </c>
      <c r="O4546" s="1" t="s">
        <v>176</v>
      </c>
      <c r="R4546" s="1" t="s">
        <v>56</v>
      </c>
      <c r="T4546" s="1" t="s">
        <v>1963</v>
      </c>
      <c r="U4546" s="1" t="s">
        <v>59</v>
      </c>
      <c r="X4546" s="1" t="s">
        <v>60</v>
      </c>
      <c r="AB4546" s="1" t="s">
        <v>60</v>
      </c>
      <c r="AP4546" s="1" t="s">
        <v>60</v>
      </c>
      <c r="AR4546" s="1" t="s">
        <v>60</v>
      </c>
      <c r="AT4546" s="1" t="s">
        <v>183</v>
      </c>
      <c r="AU4546" s="1" t="s">
        <v>183</v>
      </c>
      <c r="AV4546" s="1" t="s">
        <v>244</v>
      </c>
      <c r="AW4546" s="3" t="str">
        <f t="shared" si="1"/>
        <v>Other</v>
      </c>
      <c r="AX4546" s="3" t="str">
        <f t="array" ref="AX4546">TEXTJOIN(", ", TRUE, IF(X4546:AS4546="Y", X$1:AS$1, IF(X4546:AS4546&lt;&gt;"", X$1:AS$1 &amp; ": " &amp; X4546:AS4546, "")))
</f>
        <v>Heroin, Oxycodone, Heroin/Morph/Codeine, Any Opioid</v>
      </c>
    </row>
    <row r="4547">
      <c r="A4547" s="4">
        <v>43447.0</v>
      </c>
      <c r="B4547" s="1" t="s">
        <v>50</v>
      </c>
      <c r="C4547" s="1">
        <v>54.0</v>
      </c>
      <c r="D4547" s="1" t="s">
        <v>51</v>
      </c>
      <c r="E4547" s="1" t="s">
        <v>63</v>
      </c>
      <c r="G4547" s="1" t="s">
        <v>1831</v>
      </c>
      <c r="H4547" s="1" t="s">
        <v>299</v>
      </c>
      <c r="I4547" s="1" t="s">
        <v>55</v>
      </c>
      <c r="J4547" s="1" t="s">
        <v>1831</v>
      </c>
      <c r="K4547" s="1" t="s">
        <v>299</v>
      </c>
      <c r="M4547" s="1" t="s">
        <v>56</v>
      </c>
      <c r="N4547" s="1" t="s">
        <v>119</v>
      </c>
      <c r="O4547" s="1" t="s">
        <v>1831</v>
      </c>
      <c r="P4547" s="1" t="s">
        <v>299</v>
      </c>
      <c r="Q4547" s="1" t="s">
        <v>55</v>
      </c>
      <c r="R4547" s="1" t="s">
        <v>56</v>
      </c>
      <c r="T4547" s="1" t="s">
        <v>645</v>
      </c>
      <c r="U4547" s="1" t="s">
        <v>59</v>
      </c>
      <c r="V4547" s="1" t="s">
        <v>303</v>
      </c>
      <c r="X4547" s="1" t="s">
        <v>60</v>
      </c>
      <c r="Z4547" s="1" t="s">
        <v>60</v>
      </c>
      <c r="AA4547" s="1" t="s">
        <v>60</v>
      </c>
      <c r="AP4547" s="1" t="s">
        <v>60</v>
      </c>
      <c r="AR4547" s="1" t="s">
        <v>60</v>
      </c>
      <c r="AT4547" s="1" t="s">
        <v>1833</v>
      </c>
      <c r="AU4547" s="1" t="s">
        <v>1833</v>
      </c>
      <c r="AV4547" s="1" t="s">
        <v>5037</v>
      </c>
      <c r="AW4547" s="3" t="str">
        <f t="shared" si="1"/>
        <v>Other</v>
      </c>
      <c r="AX4547" s="3" t="str">
        <f t="array" ref="AX4547">TEXTJOIN(", ", TRUE, IF(X4547:AS4547="Y", X$1:AS$1, IF(X4547:AS4547&lt;&gt;"", X$1:AS$1 &amp; ": " &amp; X4547:AS4547, "")))
</f>
        <v>Heroin, Fentanyl, Fentanyl Analogue, Heroin/Morph/Codeine, Any Opioid</v>
      </c>
    </row>
    <row r="4548">
      <c r="A4548" s="2">
        <v>43695.0</v>
      </c>
      <c r="B4548" s="1" t="s">
        <v>50</v>
      </c>
      <c r="C4548" s="1">
        <v>27.0</v>
      </c>
      <c r="D4548" s="1" t="s">
        <v>51</v>
      </c>
      <c r="E4548" s="1" t="s">
        <v>63</v>
      </c>
      <c r="G4548" s="1" t="s">
        <v>271</v>
      </c>
      <c r="H4548" s="1" t="s">
        <v>91</v>
      </c>
      <c r="I4548" s="1" t="s">
        <v>55</v>
      </c>
      <c r="J4548" s="1" t="s">
        <v>271</v>
      </c>
      <c r="K4548" s="1" t="s">
        <v>91</v>
      </c>
      <c r="L4548" s="1" t="s">
        <v>55</v>
      </c>
      <c r="M4548" s="1" t="s">
        <v>56</v>
      </c>
      <c r="N4548" s="1" t="s">
        <v>66</v>
      </c>
      <c r="O4548" s="1" t="s">
        <v>271</v>
      </c>
      <c r="P4548" s="1" t="s">
        <v>91</v>
      </c>
      <c r="Q4548" s="1" t="s">
        <v>55</v>
      </c>
      <c r="R4548" s="1" t="s">
        <v>56</v>
      </c>
      <c r="T4548" s="1" t="s">
        <v>83</v>
      </c>
      <c r="U4548" s="1" t="s">
        <v>59</v>
      </c>
      <c r="Z4548" s="1" t="s">
        <v>60</v>
      </c>
      <c r="AR4548" s="1" t="s">
        <v>60</v>
      </c>
      <c r="AT4548" s="1" t="s">
        <v>274</v>
      </c>
      <c r="AU4548" s="1" t="s">
        <v>274</v>
      </c>
      <c r="AV4548" s="1" t="s">
        <v>275</v>
      </c>
      <c r="AW4548" s="3" t="str">
        <f t="shared" si="1"/>
        <v>Other</v>
      </c>
      <c r="AX4548" s="3" t="str">
        <f t="array" ref="AX4548">TEXTJOIN(", ", TRUE, IF(X4548:AS4548="Y", X$1:AS$1, IF(X4548:AS4548&lt;&gt;"", X$1:AS$1 &amp; ": " &amp; X4548:AS4548, "")))
</f>
        <v>Fentanyl, Any Opioid</v>
      </c>
    </row>
    <row r="4549">
      <c r="A4549" s="4">
        <v>44515.0</v>
      </c>
      <c r="B4549" s="1" t="s">
        <v>50</v>
      </c>
      <c r="C4549" s="1">
        <v>22.0</v>
      </c>
      <c r="D4549" s="1" t="s">
        <v>51</v>
      </c>
      <c r="E4549" s="1" t="s">
        <v>63</v>
      </c>
      <c r="G4549" s="1" t="s">
        <v>1303</v>
      </c>
      <c r="H4549" s="1" t="s">
        <v>91</v>
      </c>
      <c r="I4549" s="1" t="s">
        <v>55</v>
      </c>
      <c r="J4549" s="1" t="s">
        <v>1303</v>
      </c>
      <c r="K4549" s="1" t="s">
        <v>91</v>
      </c>
      <c r="L4549" s="1" t="s">
        <v>55</v>
      </c>
      <c r="M4549" s="1" t="s">
        <v>743</v>
      </c>
      <c r="N4549" s="1" t="s">
        <v>136</v>
      </c>
      <c r="O4549" s="1" t="s">
        <v>1303</v>
      </c>
      <c r="P4549" s="1" t="s">
        <v>91</v>
      </c>
      <c r="Q4549" s="1" t="s">
        <v>55</v>
      </c>
      <c r="R4549" s="1" t="s">
        <v>56</v>
      </c>
      <c r="T4549" s="1" t="s">
        <v>5038</v>
      </c>
      <c r="U4549" s="1" t="s">
        <v>59</v>
      </c>
      <c r="Z4549" s="1" t="s">
        <v>60</v>
      </c>
      <c r="AA4549" s="1" t="s">
        <v>60</v>
      </c>
      <c r="AF4549" s="1" t="s">
        <v>60</v>
      </c>
      <c r="AR4549" s="1" t="s">
        <v>60</v>
      </c>
      <c r="AT4549" s="1" t="s">
        <v>1305</v>
      </c>
      <c r="AU4549" s="1" t="s">
        <v>1305</v>
      </c>
      <c r="AV4549" s="1" t="s">
        <v>1306</v>
      </c>
      <c r="AW4549" s="3" t="str">
        <f t="shared" si="1"/>
        <v>Other</v>
      </c>
      <c r="AX4549" s="3" t="str">
        <f t="array" ref="AX4549">TEXTJOIN(", ", TRUE, IF(X4549:AS4549="Y", X$1:AS$1, IF(X4549:AS4549&lt;&gt;"", X$1:AS$1 &amp; ": " &amp; X4549:AS4549, "")))
</f>
        <v>Fentanyl, Fentanyl Analogue, Benzodiazepine, Any Opioid</v>
      </c>
    </row>
    <row r="4550">
      <c r="A4550" s="2">
        <v>44212.0</v>
      </c>
      <c r="B4550" s="1" t="s">
        <v>50</v>
      </c>
      <c r="C4550" s="1">
        <v>41.0</v>
      </c>
      <c r="D4550" s="1" t="s">
        <v>51</v>
      </c>
      <c r="E4550" s="1" t="s">
        <v>63</v>
      </c>
      <c r="G4550" s="1" t="s">
        <v>81</v>
      </c>
      <c r="H4550" s="1" t="s">
        <v>54</v>
      </c>
      <c r="I4550" s="1" t="s">
        <v>55</v>
      </c>
      <c r="J4550" s="1" t="s">
        <v>81</v>
      </c>
      <c r="K4550" s="1" t="s">
        <v>54</v>
      </c>
      <c r="L4550" s="1" t="s">
        <v>55</v>
      </c>
      <c r="M4550" s="1" t="s">
        <v>56</v>
      </c>
      <c r="N4550" s="1" t="s">
        <v>136</v>
      </c>
      <c r="O4550" s="1" t="s">
        <v>81</v>
      </c>
      <c r="P4550" s="1" t="s">
        <v>54</v>
      </c>
      <c r="Q4550" s="1" t="s">
        <v>55</v>
      </c>
      <c r="R4550" s="1" t="s">
        <v>56</v>
      </c>
      <c r="T4550" s="1" t="s">
        <v>5039</v>
      </c>
      <c r="U4550" s="1" t="s">
        <v>59</v>
      </c>
      <c r="X4550" s="1" t="s">
        <v>60</v>
      </c>
      <c r="Y4550" s="1" t="s">
        <v>60</v>
      </c>
      <c r="Z4550" s="1" t="s">
        <v>60</v>
      </c>
      <c r="AD4550" s="1" t="s">
        <v>60</v>
      </c>
      <c r="AF4550" s="1" t="s">
        <v>60</v>
      </c>
      <c r="AP4550" s="1" t="s">
        <v>60</v>
      </c>
      <c r="AR4550" s="1" t="s">
        <v>60</v>
      </c>
      <c r="AS4550" s="1" t="s">
        <v>182</v>
      </c>
      <c r="AT4550" s="1" t="s">
        <v>84</v>
      </c>
      <c r="AU4550" s="1" t="s">
        <v>84</v>
      </c>
      <c r="AV4550" s="1" t="s">
        <v>598</v>
      </c>
      <c r="AW4550" s="3" t="str">
        <f t="shared" si="1"/>
        <v>Other</v>
      </c>
      <c r="AX4550" s="3" t="str">
        <f t="array" ref="AX4550">TEXTJOIN(", ", TRUE, IF(X4550:AS4550="Y", X$1:AS$1, IF(X4550:AS4550&lt;&gt;"", X$1:AS$1 &amp; ": " &amp; X4550:AS4550, "")))
</f>
        <v>Heroin, Cocaine, Fentanyl, Ethanol, Benzodiazepine, Heroin/Morph/Codeine, Any Opioid, Other: Bupren</v>
      </c>
    </row>
    <row r="4551">
      <c r="A4551" s="2">
        <v>42921.0</v>
      </c>
      <c r="B4551" s="1" t="s">
        <v>86</v>
      </c>
      <c r="C4551" s="1">
        <v>44.0</v>
      </c>
      <c r="D4551" s="1" t="s">
        <v>51</v>
      </c>
      <c r="E4551" s="1" t="s">
        <v>63</v>
      </c>
      <c r="G4551" s="1" t="s">
        <v>82</v>
      </c>
      <c r="H4551" s="1" t="s">
        <v>54</v>
      </c>
      <c r="I4551" s="1" t="s">
        <v>55</v>
      </c>
      <c r="M4551" s="1" t="s">
        <v>327</v>
      </c>
      <c r="N4551" s="1" t="s">
        <v>66</v>
      </c>
      <c r="O4551" s="1" t="s">
        <v>82</v>
      </c>
      <c r="P4551" s="1" t="s">
        <v>54</v>
      </c>
      <c r="Q4551" s="1" t="s">
        <v>55</v>
      </c>
      <c r="R4551" s="1" t="s">
        <v>67</v>
      </c>
      <c r="T4551" s="1" t="s">
        <v>5040</v>
      </c>
      <c r="U4551" s="1" t="s">
        <v>59</v>
      </c>
      <c r="Z4551" s="1" t="s">
        <v>60</v>
      </c>
      <c r="AD4551" s="1" t="s">
        <v>60</v>
      </c>
      <c r="AF4551" s="1" t="s">
        <v>60</v>
      </c>
      <c r="AT4551" s="1" t="s">
        <v>329</v>
      </c>
      <c r="AU4551" s="1" t="s">
        <v>62</v>
      </c>
      <c r="AV4551" s="1" t="s">
        <v>85</v>
      </c>
      <c r="AW4551" s="3" t="str">
        <f t="shared" si="1"/>
        <v>Other</v>
      </c>
      <c r="AX4551" s="3" t="str">
        <f t="array" ref="AX4551">TEXTJOIN(", ", TRUE, IF(X4551:AS4551="Y", X$1:AS$1, IF(X4551:AS4551&lt;&gt;"", X$1:AS$1 &amp; ": " &amp; X4551:AS4551, "")))
</f>
        <v>Fentanyl, Ethanol, Benzodiazepine</v>
      </c>
    </row>
    <row r="4552">
      <c r="A4552" s="2">
        <v>42584.0</v>
      </c>
      <c r="B4552" s="1" t="s">
        <v>50</v>
      </c>
      <c r="C4552" s="1">
        <v>40.0</v>
      </c>
      <c r="D4552" s="1" t="s">
        <v>76</v>
      </c>
      <c r="E4552" s="1" t="s">
        <v>63</v>
      </c>
      <c r="G4552" s="1" t="s">
        <v>380</v>
      </c>
      <c r="H4552" s="1" t="s">
        <v>299</v>
      </c>
      <c r="I4552" s="1" t="s">
        <v>55</v>
      </c>
      <c r="J4552" s="1" t="s">
        <v>380</v>
      </c>
      <c r="M4552" s="1" t="s">
        <v>56</v>
      </c>
      <c r="N4552" s="1" t="s">
        <v>136</v>
      </c>
      <c r="O4552" s="1" t="s">
        <v>380</v>
      </c>
      <c r="R4552" s="1" t="s">
        <v>56</v>
      </c>
      <c r="T4552" s="1" t="s">
        <v>5041</v>
      </c>
      <c r="U4552" s="1" t="s">
        <v>59</v>
      </c>
      <c r="W4552" s="1" t="s">
        <v>60</v>
      </c>
      <c r="X4552" s="1" t="s">
        <v>60</v>
      </c>
      <c r="Y4552" s="1" t="s">
        <v>60</v>
      </c>
      <c r="AP4552" s="1" t="s">
        <v>60</v>
      </c>
      <c r="AR4552" s="1" t="s">
        <v>60</v>
      </c>
      <c r="AT4552" s="1" t="s">
        <v>383</v>
      </c>
      <c r="AU4552" s="1" t="s">
        <v>383</v>
      </c>
      <c r="AV4552" s="1" t="s">
        <v>987</v>
      </c>
      <c r="AW4552" s="3" t="str">
        <f t="shared" si="1"/>
        <v>Other</v>
      </c>
      <c r="AX4552" s="3" t="str">
        <f t="array" ref="AX4552">TEXTJOIN(", ", TRUE, IF(X4552:AS4552="Y", X$1:AS$1, IF(X4552:AS4552&lt;&gt;"", X$1:AS$1 &amp; ": " &amp; X4552:AS4552, "")))
</f>
        <v>Heroin, Cocaine, Heroin/Morph/Codeine, Any Opioid</v>
      </c>
    </row>
    <row r="4553">
      <c r="A4553" s="2">
        <v>43134.0</v>
      </c>
      <c r="B4553" s="1" t="s">
        <v>50</v>
      </c>
      <c r="C4553" s="1">
        <v>59.0</v>
      </c>
      <c r="D4553" s="1" t="s">
        <v>51</v>
      </c>
      <c r="E4553" s="1" t="s">
        <v>63</v>
      </c>
      <c r="G4553" s="1" t="s">
        <v>271</v>
      </c>
      <c r="H4553" s="1" t="s">
        <v>91</v>
      </c>
      <c r="I4553" s="1" t="s">
        <v>55</v>
      </c>
      <c r="J4553" s="1" t="s">
        <v>271</v>
      </c>
      <c r="K4553" s="1" t="s">
        <v>91</v>
      </c>
      <c r="M4553" s="1" t="s">
        <v>56</v>
      </c>
      <c r="N4553" s="1" t="s">
        <v>93</v>
      </c>
      <c r="O4553" s="1" t="s">
        <v>271</v>
      </c>
      <c r="P4553" s="1" t="s">
        <v>91</v>
      </c>
      <c r="Q4553" s="1" t="s">
        <v>55</v>
      </c>
      <c r="R4553" s="1" t="s">
        <v>56</v>
      </c>
      <c r="T4553" s="1" t="s">
        <v>2946</v>
      </c>
      <c r="U4553" s="1" t="s">
        <v>59</v>
      </c>
      <c r="Y4553" s="1" t="s">
        <v>60</v>
      </c>
      <c r="Z4553" s="1" t="s">
        <v>60</v>
      </c>
      <c r="AJ4553" s="1" t="s">
        <v>60</v>
      </c>
      <c r="AR4553" s="1" t="s">
        <v>60</v>
      </c>
      <c r="AT4553" s="1" t="s">
        <v>274</v>
      </c>
      <c r="AU4553" s="1" t="s">
        <v>274</v>
      </c>
      <c r="AV4553" s="1" t="s">
        <v>275</v>
      </c>
      <c r="AW4553" s="3" t="str">
        <f t="shared" si="1"/>
        <v>Other</v>
      </c>
      <c r="AX4553" s="3" t="str">
        <f t="array" ref="AX4553">TEXTJOIN(", ", TRUE, IF(X4553:AS4553="Y", X$1:AS$1, IF(X4553:AS4553&lt;&gt;"", X$1:AS$1 &amp; ": " &amp; X4553:AS4553, "")))
</f>
        <v>Cocaine, Fentanyl, Tramad, Any Opioid</v>
      </c>
    </row>
    <row r="4554">
      <c r="A4554" s="2">
        <v>44077.0</v>
      </c>
      <c r="B4554" s="1" t="s">
        <v>50</v>
      </c>
      <c r="C4554" s="1">
        <v>46.0</v>
      </c>
      <c r="D4554" s="1" t="s">
        <v>51</v>
      </c>
      <c r="E4554" s="1" t="s">
        <v>63</v>
      </c>
      <c r="G4554" s="1" t="s">
        <v>420</v>
      </c>
      <c r="H4554" s="1" t="s">
        <v>54</v>
      </c>
      <c r="I4554" s="1" t="s">
        <v>55</v>
      </c>
      <c r="J4554" s="1" t="s">
        <v>352</v>
      </c>
      <c r="K4554" s="1" t="s">
        <v>54</v>
      </c>
      <c r="L4554" s="1" t="s">
        <v>55</v>
      </c>
      <c r="M4554" s="1" t="s">
        <v>177</v>
      </c>
      <c r="N4554" s="1" t="s">
        <v>136</v>
      </c>
      <c r="O4554" s="1" t="s">
        <v>352</v>
      </c>
      <c r="P4554" s="1" t="s">
        <v>54</v>
      </c>
      <c r="Q4554" s="1" t="s">
        <v>55</v>
      </c>
      <c r="R4554" s="1" t="s">
        <v>44</v>
      </c>
      <c r="T4554" s="1" t="s">
        <v>5042</v>
      </c>
      <c r="U4554" s="1" t="s">
        <v>59</v>
      </c>
      <c r="V4554" s="1" t="s">
        <v>286</v>
      </c>
      <c r="Y4554" s="1" t="s">
        <v>60</v>
      </c>
      <c r="Z4554" s="1" t="s">
        <v>60</v>
      </c>
      <c r="AI4554" s="1" t="s">
        <v>60</v>
      </c>
      <c r="AR4554" s="1" t="s">
        <v>60</v>
      </c>
      <c r="AT4554" s="1" t="s">
        <v>422</v>
      </c>
      <c r="AU4554" s="1" t="s">
        <v>354</v>
      </c>
      <c r="AV4554" s="1" t="s">
        <v>355</v>
      </c>
      <c r="AW4554" s="3" t="str">
        <f t="shared" si="1"/>
        <v>Other</v>
      </c>
      <c r="AX4554" s="3" t="str">
        <f t="array" ref="AX4554">TEXTJOIN(", ", TRUE, IF(X4554:AS4554="Y", X$1:AS$1, IF(X4554:AS4554&lt;&gt;"", X$1:AS$1 &amp; ": " &amp; X4554:AS4554, "")))
</f>
        <v>Cocaine, Fentanyl, Amphet, Any Opioid</v>
      </c>
    </row>
    <row r="4555">
      <c r="A4555" s="4">
        <v>42666.0</v>
      </c>
      <c r="B4555" s="1" t="s">
        <v>50</v>
      </c>
      <c r="C4555" s="1">
        <v>30.0</v>
      </c>
      <c r="D4555" s="1" t="s">
        <v>51</v>
      </c>
      <c r="E4555" s="1" t="s">
        <v>63</v>
      </c>
      <c r="F4555" s="1" t="s">
        <v>137</v>
      </c>
      <c r="G4555" s="1" t="s">
        <v>216</v>
      </c>
      <c r="H4555" s="1" t="s">
        <v>103</v>
      </c>
      <c r="I4555" s="1" t="s">
        <v>55</v>
      </c>
      <c r="J4555" s="1" t="s">
        <v>216</v>
      </c>
      <c r="M4555" s="1" t="s">
        <v>1139</v>
      </c>
      <c r="N4555" s="1" t="s">
        <v>136</v>
      </c>
      <c r="O4555" s="1" t="s">
        <v>216</v>
      </c>
      <c r="R4555" s="1" t="s">
        <v>56</v>
      </c>
      <c r="T4555" s="1" t="s">
        <v>323</v>
      </c>
      <c r="U4555" s="1" t="s">
        <v>59</v>
      </c>
      <c r="Z4555" s="1" t="s">
        <v>60</v>
      </c>
      <c r="AD4555" s="1" t="s">
        <v>60</v>
      </c>
      <c r="AR4555" s="1" t="s">
        <v>60</v>
      </c>
      <c r="AT4555" s="1" t="s">
        <v>218</v>
      </c>
      <c r="AU4555" s="1" t="s">
        <v>218</v>
      </c>
      <c r="AV4555" s="1" t="s">
        <v>317</v>
      </c>
      <c r="AW4555" s="3" t="str">
        <f t="shared" si="1"/>
        <v>Other</v>
      </c>
      <c r="AX4555" s="3" t="str">
        <f t="array" ref="AX4555">TEXTJOIN(", ", TRUE, IF(X4555:AS4555="Y", X$1:AS$1, IF(X4555:AS4555&lt;&gt;"", X$1:AS$1 &amp; ": " &amp; X4555:AS4555, "")))
</f>
        <v>Fentanyl, Ethanol, Any Opioid</v>
      </c>
    </row>
    <row r="4556">
      <c r="A4556" s="2">
        <v>44403.0</v>
      </c>
      <c r="B4556" s="1" t="s">
        <v>50</v>
      </c>
      <c r="C4556" s="1">
        <v>35.0</v>
      </c>
      <c r="D4556" s="1" t="s">
        <v>51</v>
      </c>
      <c r="E4556" s="1" t="s">
        <v>502</v>
      </c>
      <c r="G4556" s="1" t="s">
        <v>256</v>
      </c>
      <c r="H4556" s="1" t="s">
        <v>103</v>
      </c>
      <c r="I4556" s="1" t="s">
        <v>55</v>
      </c>
      <c r="J4556" s="1" t="s">
        <v>256</v>
      </c>
      <c r="K4556" s="1" t="s">
        <v>103</v>
      </c>
      <c r="L4556" s="1" t="s">
        <v>55</v>
      </c>
      <c r="M4556" s="1" t="s">
        <v>193</v>
      </c>
      <c r="N4556" s="1" t="s">
        <v>136</v>
      </c>
      <c r="O4556" s="1" t="s">
        <v>256</v>
      </c>
      <c r="P4556" s="1" t="s">
        <v>103</v>
      </c>
      <c r="Q4556" s="1" t="s">
        <v>55</v>
      </c>
      <c r="R4556" s="1" t="s">
        <v>44</v>
      </c>
      <c r="S4556" s="1" t="s">
        <v>2724</v>
      </c>
      <c r="T4556" s="1" t="s">
        <v>5043</v>
      </c>
      <c r="U4556" s="1" t="s">
        <v>59</v>
      </c>
      <c r="Y4556" s="1" t="s">
        <v>60</v>
      </c>
      <c r="Z4556" s="1" t="s">
        <v>60</v>
      </c>
      <c r="AD4556" s="1" t="s">
        <v>60</v>
      </c>
      <c r="AR4556" s="1" t="s">
        <v>60</v>
      </c>
      <c r="AS4556" s="1" t="s">
        <v>417</v>
      </c>
      <c r="AT4556" s="1" t="s">
        <v>282</v>
      </c>
      <c r="AU4556" s="1" t="s">
        <v>282</v>
      </c>
      <c r="AV4556" s="1" t="s">
        <v>260</v>
      </c>
      <c r="AW4556" s="3" t="str">
        <f t="shared" si="1"/>
        <v>Other</v>
      </c>
      <c r="AX4556" s="3" t="str">
        <f t="array" ref="AX4556">TEXTJOIN(", ", TRUE, IF(X4556:AS4556="Y", X$1:AS$1, IF(X4556:AS4556&lt;&gt;"", X$1:AS$1 &amp; ": " &amp; X4556:AS4556, "")))
</f>
        <v>Cocaine, Fentanyl, Ethanol, Any Opioid, Other: PCP</v>
      </c>
    </row>
    <row r="4557">
      <c r="A4557" s="2">
        <v>44418.0</v>
      </c>
      <c r="B4557" s="1" t="s">
        <v>50</v>
      </c>
      <c r="C4557" s="1">
        <v>69.0</v>
      </c>
      <c r="D4557" s="1" t="s">
        <v>51</v>
      </c>
      <c r="E4557" s="1" t="s">
        <v>63</v>
      </c>
      <c r="G4557" s="1" t="s">
        <v>226</v>
      </c>
      <c r="H4557" s="1" t="s">
        <v>103</v>
      </c>
      <c r="I4557" s="1" t="s">
        <v>55</v>
      </c>
      <c r="J4557" s="1" t="s">
        <v>226</v>
      </c>
      <c r="K4557" s="1" t="s">
        <v>103</v>
      </c>
      <c r="L4557" s="1" t="s">
        <v>55</v>
      </c>
      <c r="M4557" s="1" t="s">
        <v>56</v>
      </c>
      <c r="N4557" s="1" t="s">
        <v>5044</v>
      </c>
      <c r="O4557" s="1" t="s">
        <v>226</v>
      </c>
      <c r="P4557" s="1" t="s">
        <v>103</v>
      </c>
      <c r="Q4557" s="1" t="s">
        <v>55</v>
      </c>
      <c r="R4557" s="1" t="s">
        <v>56</v>
      </c>
      <c r="T4557" s="1" t="s">
        <v>5045</v>
      </c>
      <c r="U4557" s="1" t="s">
        <v>59</v>
      </c>
      <c r="V4557" s="1" t="s">
        <v>360</v>
      </c>
      <c r="Z4557" s="1" t="s">
        <v>60</v>
      </c>
      <c r="AF4557" s="1" t="s">
        <v>60</v>
      </c>
      <c r="AR4557" s="1" t="s">
        <v>60</v>
      </c>
      <c r="AT4557" s="1" t="s">
        <v>228</v>
      </c>
      <c r="AU4557" s="1" t="s">
        <v>228</v>
      </c>
      <c r="AV4557" s="1" t="s">
        <v>229</v>
      </c>
      <c r="AW4557" s="3" t="str">
        <f t="shared" si="1"/>
        <v>Other</v>
      </c>
      <c r="AX4557" s="3" t="str">
        <f t="array" ref="AX4557">TEXTJOIN(", ", TRUE, IF(X4557:AS4557="Y", X$1:AS$1, IF(X4557:AS4557&lt;&gt;"", X$1:AS$1 &amp; ": " &amp; X4557:AS4557, "")))
</f>
        <v>Fentanyl, Benzodiazepine, Any Opioid</v>
      </c>
    </row>
    <row r="4558">
      <c r="A4558" s="2">
        <v>42396.0</v>
      </c>
      <c r="B4558" s="1" t="s">
        <v>50</v>
      </c>
      <c r="C4558" s="1">
        <v>26.0</v>
      </c>
      <c r="D4558" s="1" t="s">
        <v>51</v>
      </c>
      <c r="E4558" s="1" t="s">
        <v>63</v>
      </c>
      <c r="G4558" s="1" t="s">
        <v>72</v>
      </c>
      <c r="H4558" s="1" t="s">
        <v>91</v>
      </c>
      <c r="I4558" s="1" t="s">
        <v>55</v>
      </c>
      <c r="J4558" s="1" t="s">
        <v>72</v>
      </c>
      <c r="M4558" s="1" t="s">
        <v>56</v>
      </c>
      <c r="N4558" s="1" t="s">
        <v>136</v>
      </c>
      <c r="O4558" s="1" t="s">
        <v>72</v>
      </c>
      <c r="R4558" s="1" t="s">
        <v>56</v>
      </c>
      <c r="T4558" s="1" t="s">
        <v>270</v>
      </c>
      <c r="U4558" s="1" t="s">
        <v>59</v>
      </c>
      <c r="Z4558" s="1" t="s">
        <v>60</v>
      </c>
      <c r="AR4558" s="1" t="s">
        <v>60</v>
      </c>
      <c r="AT4558" s="1" t="s">
        <v>619</v>
      </c>
      <c r="AU4558" s="1" t="s">
        <v>619</v>
      </c>
      <c r="AV4558" s="1" t="s">
        <v>75</v>
      </c>
      <c r="AW4558" s="3" t="str">
        <f t="shared" si="1"/>
        <v>Other</v>
      </c>
      <c r="AX4558" s="3" t="str">
        <f t="array" ref="AX4558">TEXTJOIN(", ", TRUE, IF(X4558:AS4558="Y", X$1:AS$1, IF(X4558:AS4558&lt;&gt;"", X$1:AS$1 &amp; ": " &amp; X4558:AS4558, "")))
</f>
        <v>Fentanyl, Any Opioid</v>
      </c>
    </row>
    <row r="4559">
      <c r="A4559" s="2">
        <v>44444.0</v>
      </c>
      <c r="B4559" s="1" t="s">
        <v>50</v>
      </c>
      <c r="C4559" s="1">
        <v>42.0</v>
      </c>
      <c r="D4559" s="1" t="s">
        <v>76</v>
      </c>
      <c r="E4559" s="1" t="s">
        <v>63</v>
      </c>
      <c r="G4559" s="1" t="s">
        <v>5046</v>
      </c>
      <c r="H4559" s="1" t="s">
        <v>5047</v>
      </c>
      <c r="I4559" s="1" t="s">
        <v>606</v>
      </c>
      <c r="J4559" s="1" t="s">
        <v>510</v>
      </c>
      <c r="K4559" s="1" t="s">
        <v>103</v>
      </c>
      <c r="L4559" s="1" t="s">
        <v>55</v>
      </c>
      <c r="M4559" s="1" t="s">
        <v>44</v>
      </c>
      <c r="N4559" s="1" t="s">
        <v>136</v>
      </c>
      <c r="O4559" s="1" t="s">
        <v>510</v>
      </c>
      <c r="P4559" s="1" t="s">
        <v>103</v>
      </c>
      <c r="Q4559" s="1" t="s">
        <v>55</v>
      </c>
      <c r="R4559" s="1" t="s">
        <v>44</v>
      </c>
      <c r="S4559" s="1" t="s">
        <v>5048</v>
      </c>
      <c r="T4559" s="1" t="s">
        <v>5049</v>
      </c>
      <c r="U4559" s="1" t="s">
        <v>59</v>
      </c>
      <c r="Z4559" s="1" t="s">
        <v>60</v>
      </c>
      <c r="AF4559" s="1" t="s">
        <v>60</v>
      </c>
      <c r="AI4559" s="1" t="s">
        <v>60</v>
      </c>
      <c r="AR4559" s="1" t="s">
        <v>60</v>
      </c>
      <c r="AU4559" s="1" t="s">
        <v>512</v>
      </c>
      <c r="AV4559" s="1" t="s">
        <v>513</v>
      </c>
      <c r="AW4559" s="3" t="str">
        <f t="shared" si="1"/>
        <v>Other</v>
      </c>
      <c r="AX4559" s="3" t="str">
        <f t="array" ref="AX4559">TEXTJOIN(", ", TRUE, IF(X4559:AS4559="Y", X$1:AS$1, IF(X4559:AS4559&lt;&gt;"", X$1:AS$1 &amp; ": " &amp; X4559:AS4559, "")))
</f>
        <v>Fentanyl, Benzodiazepine, Amphet, Any Opioid</v>
      </c>
    </row>
    <row r="4560">
      <c r="A4560" s="2">
        <v>41538.0</v>
      </c>
      <c r="B4560" s="1" t="s">
        <v>50</v>
      </c>
      <c r="C4560" s="1">
        <v>57.0</v>
      </c>
      <c r="D4560" s="1" t="s">
        <v>76</v>
      </c>
      <c r="E4560" s="1" t="s">
        <v>63</v>
      </c>
      <c r="G4560" s="1" t="s">
        <v>311</v>
      </c>
      <c r="H4560" s="1" t="s">
        <v>299</v>
      </c>
      <c r="J4560" s="1" t="s">
        <v>311</v>
      </c>
      <c r="L4560" s="1" t="s">
        <v>55</v>
      </c>
      <c r="M4560" s="1" t="s">
        <v>56</v>
      </c>
      <c r="N4560" s="1" t="s">
        <v>104</v>
      </c>
      <c r="O4560" s="1" t="s">
        <v>311</v>
      </c>
      <c r="P4560" s="1" t="s">
        <v>299</v>
      </c>
      <c r="R4560" s="1" t="s">
        <v>56</v>
      </c>
      <c r="T4560" s="1" t="s">
        <v>5050</v>
      </c>
      <c r="U4560" s="1" t="s">
        <v>59</v>
      </c>
      <c r="AF4560" s="1" t="s">
        <v>60</v>
      </c>
      <c r="AS4560" s="1" t="s">
        <v>1910</v>
      </c>
      <c r="AT4560" s="1" t="s">
        <v>313</v>
      </c>
      <c r="AU4560" s="1" t="s">
        <v>313</v>
      </c>
      <c r="AV4560" s="1" t="s">
        <v>314</v>
      </c>
      <c r="AW4560" s="3" t="str">
        <f t="shared" si="1"/>
        <v>Other</v>
      </c>
      <c r="AX4560" s="3" t="str">
        <f t="array" ref="AX4560">TEXTJOIN(", ", TRUE, IF(X4560:AS4560="Y", X$1:AS$1, IF(X4560:AS4560&lt;&gt;"", X$1:AS$1 &amp; ": " &amp; X4560:AS4560, "")))
</f>
        <v>Benzodiazepine, Other: COD</v>
      </c>
    </row>
    <row r="4561">
      <c r="A4561" s="2">
        <v>42709.0</v>
      </c>
      <c r="B4561" s="1" t="s">
        <v>50</v>
      </c>
      <c r="C4561" s="1">
        <v>54.0</v>
      </c>
      <c r="D4561" s="1" t="s">
        <v>76</v>
      </c>
      <c r="E4561" s="1" t="s">
        <v>52</v>
      </c>
      <c r="G4561" s="1" t="s">
        <v>91</v>
      </c>
      <c r="H4561" s="1" t="s">
        <v>91</v>
      </c>
      <c r="I4561" s="1" t="s">
        <v>55</v>
      </c>
      <c r="J4561" s="1" t="s">
        <v>91</v>
      </c>
      <c r="M4561" s="1" t="s">
        <v>56</v>
      </c>
      <c r="N4561" s="1" t="s">
        <v>136</v>
      </c>
      <c r="O4561" s="1" t="s">
        <v>91</v>
      </c>
      <c r="R4561" s="1" t="s">
        <v>56</v>
      </c>
      <c r="T4561" s="1" t="s">
        <v>5051</v>
      </c>
      <c r="U4561" s="1" t="s">
        <v>59</v>
      </c>
      <c r="W4561" s="1" t="s">
        <v>60</v>
      </c>
      <c r="X4561" s="1" t="s">
        <v>60</v>
      </c>
      <c r="Y4561" s="1" t="s">
        <v>60</v>
      </c>
      <c r="Z4561" s="1" t="s">
        <v>60</v>
      </c>
      <c r="AD4561" s="1" t="s">
        <v>60</v>
      </c>
      <c r="AP4561" s="1" t="s">
        <v>60</v>
      </c>
      <c r="AR4561" s="1" t="s">
        <v>60</v>
      </c>
      <c r="AT4561" s="1" t="s">
        <v>110</v>
      </c>
      <c r="AU4561" s="1" t="s">
        <v>110</v>
      </c>
      <c r="AV4561" s="1" t="s">
        <v>111</v>
      </c>
      <c r="AW4561" s="3" t="str">
        <f t="shared" si="1"/>
        <v>Other</v>
      </c>
      <c r="AX4561" s="3" t="str">
        <f t="array" ref="AX4561">TEXTJOIN(", ", TRUE, IF(X4561:AS4561="Y", X$1:AS$1, IF(X4561:AS4561&lt;&gt;"", X$1:AS$1 &amp; ": " &amp; X4561:AS4561, "")))
</f>
        <v>Heroin, Cocaine, Fentanyl, Ethanol, Heroin/Morph/Codeine, Any Opioid</v>
      </c>
    </row>
    <row r="4562">
      <c r="A4562" s="4">
        <v>43448.0</v>
      </c>
      <c r="B4562" s="1" t="s">
        <v>50</v>
      </c>
      <c r="C4562" s="1">
        <v>56.0</v>
      </c>
      <c r="D4562" s="1" t="s">
        <v>51</v>
      </c>
      <c r="E4562" s="1" t="s">
        <v>63</v>
      </c>
      <c r="G4562" s="1" t="s">
        <v>769</v>
      </c>
      <c r="H4562" s="1" t="s">
        <v>65</v>
      </c>
      <c r="I4562" s="1" t="s">
        <v>55</v>
      </c>
      <c r="J4562" s="1" t="s">
        <v>769</v>
      </c>
      <c r="K4562" s="1" t="s">
        <v>65</v>
      </c>
      <c r="M4562" s="1" t="s">
        <v>56</v>
      </c>
      <c r="N4562" s="1" t="s">
        <v>136</v>
      </c>
      <c r="O4562" s="1" t="s">
        <v>769</v>
      </c>
      <c r="P4562" s="1" t="s">
        <v>65</v>
      </c>
      <c r="Q4562" s="1" t="s">
        <v>55</v>
      </c>
      <c r="R4562" s="1" t="s">
        <v>56</v>
      </c>
      <c r="T4562" s="1" t="s">
        <v>105</v>
      </c>
      <c r="U4562" s="1" t="s">
        <v>59</v>
      </c>
      <c r="V4562" s="1" t="s">
        <v>5052</v>
      </c>
      <c r="AB4562" s="1" t="s">
        <v>60</v>
      </c>
      <c r="AR4562" s="1" t="s">
        <v>60</v>
      </c>
      <c r="AT4562" s="1" t="s">
        <v>772</v>
      </c>
      <c r="AU4562" s="1" t="s">
        <v>772</v>
      </c>
      <c r="AV4562" s="1" t="s">
        <v>1798</v>
      </c>
      <c r="AW4562" s="3" t="str">
        <f t="shared" si="1"/>
        <v>Other</v>
      </c>
      <c r="AX4562" s="3" t="str">
        <f t="array" ref="AX4562">TEXTJOIN(", ", TRUE, IF(X4562:AS4562="Y", X$1:AS$1, IF(X4562:AS4562&lt;&gt;"", X$1:AS$1 &amp; ": " &amp; X4562:AS4562, "")))
</f>
        <v>Oxycodone, Any Opioid</v>
      </c>
    </row>
    <row r="4563">
      <c r="A4563" s="2">
        <v>43182.0</v>
      </c>
      <c r="B4563" s="1" t="s">
        <v>50</v>
      </c>
      <c r="C4563" s="1">
        <v>31.0</v>
      </c>
      <c r="D4563" s="1" t="s">
        <v>76</v>
      </c>
      <c r="E4563" s="1" t="s">
        <v>63</v>
      </c>
      <c r="G4563" s="1" t="s">
        <v>147</v>
      </c>
      <c r="H4563" s="1" t="s">
        <v>65</v>
      </c>
      <c r="I4563" s="1" t="s">
        <v>55</v>
      </c>
      <c r="J4563" s="1" t="s">
        <v>498</v>
      </c>
      <c r="K4563" s="1" t="s">
        <v>65</v>
      </c>
      <c r="M4563" s="1" t="s">
        <v>177</v>
      </c>
      <c r="N4563" s="1" t="s">
        <v>136</v>
      </c>
      <c r="O4563" s="1" t="s">
        <v>498</v>
      </c>
      <c r="P4563" s="1" t="s">
        <v>65</v>
      </c>
      <c r="Q4563" s="1" t="s">
        <v>55</v>
      </c>
      <c r="R4563" s="1" t="s">
        <v>44</v>
      </c>
      <c r="T4563" s="1" t="s">
        <v>5053</v>
      </c>
      <c r="U4563" s="1" t="s">
        <v>59</v>
      </c>
      <c r="AF4563" s="1" t="s">
        <v>60</v>
      </c>
      <c r="AG4563" s="1" t="s">
        <v>60</v>
      </c>
      <c r="AR4563" s="1" t="s">
        <v>60</v>
      </c>
      <c r="AT4563" s="1" t="s">
        <v>149</v>
      </c>
      <c r="AU4563" s="1" t="s">
        <v>500</v>
      </c>
      <c r="AV4563" s="1" t="s">
        <v>501</v>
      </c>
      <c r="AW4563" s="3" t="str">
        <f t="shared" si="1"/>
        <v>Other</v>
      </c>
      <c r="AX4563" s="3" t="str">
        <f t="array" ref="AX4563">TEXTJOIN(", ", TRUE, IF(X4563:AS4563="Y", X$1:AS$1, IF(X4563:AS4563&lt;&gt;"", X$1:AS$1 &amp; ": " &amp; X4563:AS4563, "")))
</f>
        <v>Benzodiazepine, Methadone, Any Opioid</v>
      </c>
    </row>
    <row r="4564">
      <c r="A4564" s="4">
        <v>44147.0</v>
      </c>
      <c r="B4564" s="1" t="s">
        <v>50</v>
      </c>
      <c r="C4564" s="1">
        <v>64.0</v>
      </c>
      <c r="D4564" s="1" t="s">
        <v>51</v>
      </c>
      <c r="E4564" s="1" t="s">
        <v>63</v>
      </c>
      <c r="G4564" s="1" t="s">
        <v>540</v>
      </c>
      <c r="H4564" s="1" t="s">
        <v>91</v>
      </c>
      <c r="I4564" s="1" t="s">
        <v>55</v>
      </c>
      <c r="J4564" s="1" t="s">
        <v>540</v>
      </c>
      <c r="K4564" s="1" t="s">
        <v>91</v>
      </c>
      <c r="L4564" s="1" t="s">
        <v>55</v>
      </c>
      <c r="M4564" s="1" t="s">
        <v>56</v>
      </c>
      <c r="N4564" s="1" t="s">
        <v>5054</v>
      </c>
      <c r="O4564" s="1" t="s">
        <v>540</v>
      </c>
      <c r="P4564" s="1" t="s">
        <v>91</v>
      </c>
      <c r="Q4564" s="1" t="s">
        <v>55</v>
      </c>
      <c r="R4564" s="1" t="s">
        <v>56</v>
      </c>
      <c r="T4564" s="1" t="s">
        <v>286</v>
      </c>
      <c r="U4564" s="1" t="s">
        <v>59</v>
      </c>
      <c r="V4564" s="1" t="s">
        <v>5055</v>
      </c>
      <c r="AD4564" s="1" t="s">
        <v>60</v>
      </c>
      <c r="AG4564" s="1" t="s">
        <v>60</v>
      </c>
      <c r="AR4564" s="1" t="s">
        <v>60</v>
      </c>
      <c r="AT4564" s="1" t="s">
        <v>542</v>
      </c>
      <c r="AU4564" s="1" t="s">
        <v>542</v>
      </c>
      <c r="AV4564" s="1" t="s">
        <v>543</v>
      </c>
      <c r="AW4564" s="3" t="str">
        <f t="shared" si="1"/>
        <v>Other</v>
      </c>
      <c r="AX4564" s="3" t="str">
        <f t="array" ref="AX4564">TEXTJOIN(", ", TRUE, IF(X4564:AS4564="Y", X$1:AS$1, IF(X4564:AS4564&lt;&gt;"", X$1:AS$1 &amp; ": " &amp; X4564:AS4564, "")))
</f>
        <v>Ethanol, Methadone, Any Opioid</v>
      </c>
    </row>
    <row r="4565">
      <c r="A4565" s="2">
        <v>42129.0</v>
      </c>
      <c r="B4565" s="1" t="s">
        <v>86</v>
      </c>
      <c r="C4565" s="1">
        <v>20.0</v>
      </c>
      <c r="D4565" s="1" t="s">
        <v>51</v>
      </c>
      <c r="E4565" s="1" t="s">
        <v>63</v>
      </c>
      <c r="F4565" s="1" t="s">
        <v>137</v>
      </c>
      <c r="J4565" s="1" t="s">
        <v>91</v>
      </c>
      <c r="M4565" s="1" t="s">
        <v>44</v>
      </c>
      <c r="O4565" s="1" t="s">
        <v>91</v>
      </c>
      <c r="P4565" s="1" t="s">
        <v>91</v>
      </c>
      <c r="Q4565" s="1" t="s">
        <v>55</v>
      </c>
      <c r="R4565" s="1" t="s">
        <v>44</v>
      </c>
      <c r="T4565" s="1" t="s">
        <v>5056</v>
      </c>
      <c r="U4565" s="1" t="s">
        <v>59</v>
      </c>
      <c r="W4565" s="1" t="s">
        <v>60</v>
      </c>
      <c r="X4565" s="1" t="s">
        <v>60</v>
      </c>
      <c r="Y4565" s="1" t="s">
        <v>60</v>
      </c>
      <c r="AB4565" s="1" t="s">
        <v>60</v>
      </c>
      <c r="AP4565" s="1" t="s">
        <v>60</v>
      </c>
      <c r="AR4565" s="1" t="s">
        <v>60</v>
      </c>
      <c r="AT4565" s="1" t="s">
        <v>62</v>
      </c>
      <c r="AU4565" s="1" t="s">
        <v>110</v>
      </c>
      <c r="AV4565" s="1" t="s">
        <v>111</v>
      </c>
      <c r="AW4565" s="3" t="str">
        <f t="shared" si="1"/>
        <v>Other</v>
      </c>
      <c r="AX4565" s="3" t="str">
        <f t="array" ref="AX4565">TEXTJOIN(", ", TRUE, IF(X4565:AS4565="Y", X$1:AS$1, IF(X4565:AS4565&lt;&gt;"", X$1:AS$1 &amp; ": " &amp; X4565:AS4565, "")))
</f>
        <v>Heroin, Cocaine, Oxycodone, Heroin/Morph/Codeine, Any Opioid</v>
      </c>
    </row>
    <row r="4566">
      <c r="A4566" s="2">
        <v>44036.0</v>
      </c>
      <c r="B4566" s="1" t="s">
        <v>50</v>
      </c>
      <c r="C4566" s="1">
        <v>51.0</v>
      </c>
      <c r="D4566" s="1" t="s">
        <v>51</v>
      </c>
      <c r="E4566" s="1" t="s">
        <v>63</v>
      </c>
      <c r="F4566" s="1" t="s">
        <v>137</v>
      </c>
      <c r="G4566" s="1" t="s">
        <v>731</v>
      </c>
      <c r="H4566" s="1" t="s">
        <v>103</v>
      </c>
      <c r="I4566" s="1" t="s">
        <v>55</v>
      </c>
      <c r="J4566" s="1" t="s">
        <v>731</v>
      </c>
      <c r="K4566" s="1" t="s">
        <v>103</v>
      </c>
      <c r="L4566" s="1" t="s">
        <v>55</v>
      </c>
      <c r="M4566" s="1" t="s">
        <v>56</v>
      </c>
      <c r="N4566" s="1" t="s">
        <v>136</v>
      </c>
      <c r="O4566" s="1" t="s">
        <v>731</v>
      </c>
      <c r="P4566" s="1" t="s">
        <v>103</v>
      </c>
      <c r="Q4566" s="1" t="s">
        <v>55</v>
      </c>
      <c r="R4566" s="1" t="s">
        <v>56</v>
      </c>
      <c r="T4566" s="1" t="s">
        <v>5057</v>
      </c>
      <c r="U4566" s="1" t="s">
        <v>59</v>
      </c>
      <c r="V4566" s="1" t="s">
        <v>286</v>
      </c>
      <c r="Y4566" s="1" t="s">
        <v>60</v>
      </c>
      <c r="Z4566" s="1" t="s">
        <v>60</v>
      </c>
      <c r="AR4566" s="1" t="s">
        <v>60</v>
      </c>
      <c r="AT4566" s="1" t="s">
        <v>735</v>
      </c>
      <c r="AU4566" s="1" t="s">
        <v>735</v>
      </c>
      <c r="AV4566" s="1" t="s">
        <v>736</v>
      </c>
      <c r="AW4566" s="3" t="str">
        <f t="shared" si="1"/>
        <v>Other</v>
      </c>
      <c r="AX4566" s="3" t="str">
        <f t="array" ref="AX4566">TEXTJOIN(", ", TRUE, IF(X4566:AS4566="Y", X$1:AS$1, IF(X4566:AS4566&lt;&gt;"", X$1:AS$1 &amp; ": " &amp; X4566:AS4566, "")))
</f>
        <v>Cocaine, Fentanyl, Any Opioid</v>
      </c>
    </row>
    <row r="4567">
      <c r="A4567" s="2">
        <v>44047.0</v>
      </c>
      <c r="B4567" s="1" t="s">
        <v>50</v>
      </c>
      <c r="C4567" s="1">
        <v>24.0</v>
      </c>
      <c r="E4567" s="1" t="s">
        <v>63</v>
      </c>
      <c r="F4567" s="1" t="s">
        <v>137</v>
      </c>
      <c r="G4567" s="1" t="s">
        <v>484</v>
      </c>
      <c r="J4567" s="1" t="s">
        <v>540</v>
      </c>
      <c r="K4567" s="1" t="s">
        <v>91</v>
      </c>
      <c r="L4567" s="1" t="s">
        <v>55</v>
      </c>
      <c r="M4567" s="1" t="s">
        <v>522</v>
      </c>
      <c r="N4567" s="1" t="s">
        <v>66</v>
      </c>
      <c r="O4567" s="1" t="s">
        <v>116</v>
      </c>
      <c r="P4567" s="1" t="s">
        <v>103</v>
      </c>
      <c r="Q4567" s="1" t="s">
        <v>55</v>
      </c>
      <c r="R4567" s="1" t="s">
        <v>67</v>
      </c>
      <c r="T4567" s="1" t="s">
        <v>5058</v>
      </c>
      <c r="U4567" s="1" t="s">
        <v>59</v>
      </c>
      <c r="Z4567" s="1" t="s">
        <v>60</v>
      </c>
      <c r="AF4567" s="1" t="s">
        <v>60</v>
      </c>
      <c r="AR4567" s="1" t="s">
        <v>60</v>
      </c>
      <c r="AT4567" s="1" t="s">
        <v>682</v>
      </c>
      <c r="AU4567" s="1" t="s">
        <v>542</v>
      </c>
      <c r="AV4567" s="1" t="s">
        <v>139</v>
      </c>
      <c r="AW4567" s="3" t="str">
        <f t="shared" si="1"/>
        <v>Other</v>
      </c>
      <c r="AX4567" s="3" t="str">
        <f t="array" ref="AX4567">TEXTJOIN(", ", TRUE, IF(X4567:AS4567="Y", X$1:AS$1, IF(X4567:AS4567&lt;&gt;"", X$1:AS$1 &amp; ": " &amp; X4567:AS4567, "")))
</f>
        <v>Fentanyl, Benzodiazepine, Any Opioid</v>
      </c>
    </row>
    <row r="4568">
      <c r="A4568" s="2">
        <v>43472.0</v>
      </c>
      <c r="B4568" s="1" t="s">
        <v>50</v>
      </c>
      <c r="C4568" s="1">
        <v>42.0</v>
      </c>
      <c r="D4568" s="1" t="s">
        <v>76</v>
      </c>
      <c r="E4568" s="1" t="s">
        <v>63</v>
      </c>
      <c r="G4568" s="1" t="s">
        <v>54</v>
      </c>
      <c r="H4568" s="1" t="s">
        <v>54</v>
      </c>
      <c r="I4568" s="1" t="s">
        <v>55</v>
      </c>
      <c r="J4568" s="1" t="s">
        <v>54</v>
      </c>
      <c r="K4568" s="1" t="s">
        <v>54</v>
      </c>
      <c r="L4568" s="1" t="s">
        <v>55</v>
      </c>
      <c r="M4568" s="1" t="s">
        <v>56</v>
      </c>
      <c r="N4568" s="1" t="s">
        <v>5059</v>
      </c>
      <c r="O4568" s="1" t="s">
        <v>82</v>
      </c>
      <c r="P4568" s="1" t="s">
        <v>54</v>
      </c>
      <c r="Q4568" s="1" t="s">
        <v>55</v>
      </c>
      <c r="R4568" s="1" t="s">
        <v>67</v>
      </c>
      <c r="T4568" s="1" t="s">
        <v>5060</v>
      </c>
      <c r="U4568" s="1" t="s">
        <v>59</v>
      </c>
      <c r="AB4568" s="1" t="s">
        <v>60</v>
      </c>
      <c r="AF4568" s="1" t="s">
        <v>60</v>
      </c>
      <c r="AR4568" s="1" t="s">
        <v>60</v>
      </c>
      <c r="AT4568" s="1" t="s">
        <v>234</v>
      </c>
      <c r="AU4568" s="1" t="s">
        <v>234</v>
      </c>
      <c r="AV4568" s="1" t="s">
        <v>85</v>
      </c>
      <c r="AW4568" s="3" t="str">
        <f t="shared" si="1"/>
        <v>Other</v>
      </c>
      <c r="AX4568" s="3" t="str">
        <f t="array" ref="AX4568">TEXTJOIN(", ", TRUE, IF(X4568:AS4568="Y", X$1:AS$1, IF(X4568:AS4568&lt;&gt;"", X$1:AS$1 &amp; ": " &amp; X4568:AS4568, "")))
</f>
        <v>Oxycodone, Benzodiazepine, Any Opioid</v>
      </c>
    </row>
    <row r="4569">
      <c r="A4569" s="2">
        <v>42879.0</v>
      </c>
      <c r="B4569" s="1" t="s">
        <v>86</v>
      </c>
      <c r="C4569" s="1">
        <v>44.0</v>
      </c>
      <c r="D4569" s="1" t="s">
        <v>76</v>
      </c>
      <c r="E4569" s="1" t="s">
        <v>63</v>
      </c>
      <c r="J4569" s="1" t="s">
        <v>300</v>
      </c>
      <c r="K4569" s="1" t="s">
        <v>299</v>
      </c>
      <c r="L4569" s="1" t="s">
        <v>55</v>
      </c>
      <c r="M4569" s="1" t="s">
        <v>56</v>
      </c>
      <c r="N4569" s="1" t="s">
        <v>93</v>
      </c>
      <c r="O4569" s="1" t="s">
        <v>300</v>
      </c>
      <c r="P4569" s="1" t="s">
        <v>299</v>
      </c>
      <c r="Q4569" s="1" t="s">
        <v>55</v>
      </c>
      <c r="R4569" s="1" t="s">
        <v>44</v>
      </c>
      <c r="S4569" s="1" t="s">
        <v>726</v>
      </c>
      <c r="T4569" s="1" t="s">
        <v>5061</v>
      </c>
      <c r="U4569" s="1" t="s">
        <v>59</v>
      </c>
      <c r="X4569" s="1" t="s">
        <v>60</v>
      </c>
      <c r="Z4569" s="1" t="s">
        <v>60</v>
      </c>
      <c r="AD4569" s="1" t="s">
        <v>60</v>
      </c>
      <c r="AF4569" s="1" t="s">
        <v>60</v>
      </c>
      <c r="AT4569" s="1" t="s">
        <v>62</v>
      </c>
      <c r="AU4569" s="1" t="s">
        <v>304</v>
      </c>
      <c r="AV4569" s="1" t="s">
        <v>302</v>
      </c>
      <c r="AW4569" s="3" t="str">
        <f t="shared" si="1"/>
        <v>Other</v>
      </c>
      <c r="AX4569" s="3" t="str">
        <f t="array" ref="AX4569">TEXTJOIN(", ", TRUE, IF(X4569:AS4569="Y", X$1:AS$1, IF(X4569:AS4569&lt;&gt;"", X$1:AS$1 &amp; ": " &amp; X4569:AS4569, "")))
</f>
        <v>Heroin, Fentanyl, Ethanol, Benzodiazepine</v>
      </c>
    </row>
    <row r="4570">
      <c r="A4570" s="2">
        <v>42519.0</v>
      </c>
      <c r="B4570" s="1" t="s">
        <v>50</v>
      </c>
      <c r="C4570" s="1">
        <v>40.0</v>
      </c>
      <c r="D4570" s="1" t="s">
        <v>76</v>
      </c>
      <c r="E4570" s="1" t="s">
        <v>52</v>
      </c>
      <c r="G4570" s="1" t="s">
        <v>731</v>
      </c>
      <c r="H4570" s="1" t="s">
        <v>103</v>
      </c>
      <c r="I4570" s="1" t="s">
        <v>55</v>
      </c>
      <c r="J4570" s="1" t="s">
        <v>731</v>
      </c>
      <c r="M4570" s="1" t="s">
        <v>56</v>
      </c>
      <c r="N4570" s="1" t="s">
        <v>136</v>
      </c>
      <c r="O4570" s="1" t="s">
        <v>731</v>
      </c>
      <c r="R4570" s="1" t="s">
        <v>56</v>
      </c>
      <c r="T4570" s="1" t="s">
        <v>5062</v>
      </c>
      <c r="U4570" s="1" t="s">
        <v>59</v>
      </c>
      <c r="Z4570" s="1" t="s">
        <v>60</v>
      </c>
      <c r="AB4570" s="1" t="s">
        <v>60</v>
      </c>
      <c r="AR4570" s="1" t="s">
        <v>60</v>
      </c>
      <c r="AT4570" s="1" t="s">
        <v>735</v>
      </c>
      <c r="AU4570" s="1" t="s">
        <v>735</v>
      </c>
      <c r="AV4570" s="1" t="s">
        <v>736</v>
      </c>
      <c r="AW4570" s="3" t="str">
        <f t="shared" si="1"/>
        <v>Other</v>
      </c>
      <c r="AX4570" s="3" t="str">
        <f t="array" ref="AX4570">TEXTJOIN(", ", TRUE, IF(X4570:AS4570="Y", X$1:AS$1, IF(X4570:AS4570&lt;&gt;"", X$1:AS$1 &amp; ": " &amp; X4570:AS4570, "")))
</f>
        <v>Fentanyl, Oxycodone, Any Opioid</v>
      </c>
    </row>
    <row r="4571">
      <c r="A4571" s="2">
        <v>42479.0</v>
      </c>
      <c r="B4571" s="1" t="s">
        <v>50</v>
      </c>
      <c r="C4571" s="1">
        <v>33.0</v>
      </c>
      <c r="D4571" s="1" t="s">
        <v>51</v>
      </c>
      <c r="E4571" s="1" t="s">
        <v>63</v>
      </c>
      <c r="G4571" s="1" t="s">
        <v>91</v>
      </c>
      <c r="H4571" s="1" t="s">
        <v>91</v>
      </c>
      <c r="I4571" s="1" t="s">
        <v>55</v>
      </c>
      <c r="J4571" s="1" t="s">
        <v>91</v>
      </c>
      <c r="M4571" s="1" t="s">
        <v>56</v>
      </c>
      <c r="N4571" s="1" t="s">
        <v>136</v>
      </c>
      <c r="O4571" s="1" t="s">
        <v>91</v>
      </c>
      <c r="R4571" s="1" t="s">
        <v>56</v>
      </c>
      <c r="T4571" s="1" t="s">
        <v>141</v>
      </c>
      <c r="U4571" s="1" t="s">
        <v>59</v>
      </c>
      <c r="X4571" s="1" t="s">
        <v>60</v>
      </c>
      <c r="Y4571" s="1" t="s">
        <v>60</v>
      </c>
      <c r="AP4571" s="1" t="s">
        <v>60</v>
      </c>
      <c r="AR4571" s="1" t="s">
        <v>60</v>
      </c>
      <c r="AT4571" s="1" t="s">
        <v>110</v>
      </c>
      <c r="AU4571" s="1" t="s">
        <v>110</v>
      </c>
      <c r="AV4571" s="1" t="s">
        <v>111</v>
      </c>
      <c r="AW4571" s="3" t="str">
        <f t="shared" si="1"/>
        <v>Other</v>
      </c>
      <c r="AX4571" s="3" t="str">
        <f t="array" ref="AX4571">TEXTJOIN(", ", TRUE, IF(X4571:AS4571="Y", X$1:AS$1, IF(X4571:AS4571&lt;&gt;"", X$1:AS$1 &amp; ": " &amp; X4571:AS4571, "")))
</f>
        <v>Heroin, Cocaine, Heroin/Morph/Codeine, Any Opioid</v>
      </c>
    </row>
    <row r="4572">
      <c r="A4572" s="2">
        <v>42823.0</v>
      </c>
      <c r="B4572" s="1" t="s">
        <v>86</v>
      </c>
      <c r="C4572" s="1">
        <v>35.0</v>
      </c>
      <c r="D4572" s="1" t="s">
        <v>51</v>
      </c>
      <c r="E4572" s="1" t="s">
        <v>63</v>
      </c>
      <c r="G4572" s="1" t="s">
        <v>256</v>
      </c>
      <c r="I4572" s="1" t="s">
        <v>55</v>
      </c>
      <c r="J4572" s="1" t="s">
        <v>91</v>
      </c>
      <c r="K4572" s="1" t="s">
        <v>91</v>
      </c>
      <c r="L4572" s="1" t="s">
        <v>55</v>
      </c>
      <c r="M4572" s="1" t="s">
        <v>2822</v>
      </c>
      <c r="N4572" s="1" t="s">
        <v>136</v>
      </c>
      <c r="O4572" s="1" t="s">
        <v>91</v>
      </c>
      <c r="P4572" s="1" t="s">
        <v>91</v>
      </c>
      <c r="Q4572" s="1" t="s">
        <v>55</v>
      </c>
      <c r="R4572" s="1" t="s">
        <v>44</v>
      </c>
      <c r="S4572" s="1" t="s">
        <v>1139</v>
      </c>
      <c r="T4572" s="1" t="s">
        <v>5063</v>
      </c>
      <c r="U4572" s="1" t="s">
        <v>59</v>
      </c>
      <c r="X4572" s="1" t="s">
        <v>60</v>
      </c>
      <c r="Y4572" s="1" t="s">
        <v>60</v>
      </c>
      <c r="Z4572" s="1" t="s">
        <v>60</v>
      </c>
      <c r="AF4572" s="1" t="s">
        <v>60</v>
      </c>
      <c r="AT4572" s="1" t="s">
        <v>282</v>
      </c>
      <c r="AU4572" s="1" t="s">
        <v>110</v>
      </c>
      <c r="AV4572" s="1" t="s">
        <v>111</v>
      </c>
      <c r="AW4572" s="3" t="str">
        <f t="shared" si="1"/>
        <v>Other</v>
      </c>
      <c r="AX4572" s="3" t="str">
        <f t="array" ref="AX4572">TEXTJOIN(", ", TRUE, IF(X4572:AS4572="Y", X$1:AS$1, IF(X4572:AS4572&lt;&gt;"", X$1:AS$1 &amp; ": " &amp; X4572:AS4572, "")))
</f>
        <v>Heroin, Cocaine, Fentanyl, Benzodiazepine</v>
      </c>
    </row>
    <row r="4573">
      <c r="A4573" s="2">
        <v>41107.0</v>
      </c>
      <c r="B4573" s="1" t="s">
        <v>50</v>
      </c>
      <c r="C4573" s="1">
        <v>52.0</v>
      </c>
      <c r="D4573" s="1" t="s">
        <v>51</v>
      </c>
      <c r="E4573" s="1" t="s">
        <v>63</v>
      </c>
      <c r="G4573" s="1" t="s">
        <v>488</v>
      </c>
      <c r="H4573" s="1" t="s">
        <v>91</v>
      </c>
      <c r="J4573" s="1" t="s">
        <v>488</v>
      </c>
      <c r="L4573" s="1" t="s">
        <v>55</v>
      </c>
      <c r="M4573" s="1" t="s">
        <v>56</v>
      </c>
      <c r="N4573" s="1" t="s">
        <v>5064</v>
      </c>
      <c r="O4573" s="1" t="s">
        <v>488</v>
      </c>
      <c r="P4573" s="1" t="s">
        <v>91</v>
      </c>
      <c r="R4573" s="1" t="s">
        <v>56</v>
      </c>
      <c r="T4573" s="1" t="s">
        <v>5065</v>
      </c>
      <c r="U4573" s="1" t="s">
        <v>59</v>
      </c>
      <c r="AE4573" s="1" t="s">
        <v>60</v>
      </c>
      <c r="AG4573" s="1" t="s">
        <v>60</v>
      </c>
      <c r="AT4573" s="1" t="s">
        <v>492</v>
      </c>
      <c r="AU4573" s="1" t="s">
        <v>492</v>
      </c>
      <c r="AV4573" s="1" t="s">
        <v>493</v>
      </c>
      <c r="AW4573" s="3" t="str">
        <f t="shared" si="1"/>
        <v>Other</v>
      </c>
      <c r="AX4573" s="3" t="str">
        <f t="array" ref="AX4573">TEXTJOIN(", ", TRUE, IF(X4573:AS4573="Y", X$1:AS$1, IF(X4573:AS4573&lt;&gt;"", X$1:AS$1 &amp; ": " &amp; X4573:AS4573, "")))
</f>
        <v>Hydrocodone, Methadone</v>
      </c>
    </row>
    <row r="4574">
      <c r="A4574" s="2">
        <v>44335.0</v>
      </c>
      <c r="B4574" s="1" t="s">
        <v>50</v>
      </c>
      <c r="C4574" s="1">
        <v>60.0</v>
      </c>
      <c r="D4574" s="1" t="s">
        <v>76</v>
      </c>
      <c r="E4574" s="1" t="s">
        <v>63</v>
      </c>
      <c r="G4574" s="1" t="s">
        <v>176</v>
      </c>
      <c r="H4574" s="1" t="s">
        <v>121</v>
      </c>
      <c r="I4574" s="1" t="s">
        <v>55</v>
      </c>
      <c r="J4574" s="1" t="s">
        <v>176</v>
      </c>
      <c r="K4574" s="1" t="s">
        <v>121</v>
      </c>
      <c r="L4574" s="1" t="s">
        <v>55</v>
      </c>
      <c r="M4574" s="1" t="s">
        <v>56</v>
      </c>
      <c r="N4574" s="1" t="s">
        <v>119</v>
      </c>
      <c r="O4574" s="1" t="s">
        <v>176</v>
      </c>
      <c r="P4574" s="1" t="s">
        <v>121</v>
      </c>
      <c r="Q4574" s="1" t="s">
        <v>55</v>
      </c>
      <c r="R4574" s="1" t="s">
        <v>56</v>
      </c>
      <c r="T4574" s="1" t="s">
        <v>1327</v>
      </c>
      <c r="U4574" s="1" t="s">
        <v>59</v>
      </c>
      <c r="Z4574" s="1" t="s">
        <v>60</v>
      </c>
      <c r="AF4574" s="1" t="s">
        <v>60</v>
      </c>
      <c r="AR4574" s="1" t="s">
        <v>60</v>
      </c>
      <c r="AT4574" s="1" t="s">
        <v>183</v>
      </c>
      <c r="AU4574" s="1" t="s">
        <v>183</v>
      </c>
      <c r="AV4574" s="1" t="s">
        <v>244</v>
      </c>
      <c r="AW4574" s="3" t="str">
        <f t="shared" si="1"/>
        <v>Other</v>
      </c>
      <c r="AX4574" s="3" t="str">
        <f t="array" ref="AX4574">TEXTJOIN(", ", TRUE, IF(X4574:AS4574="Y", X$1:AS$1, IF(X4574:AS4574&lt;&gt;"", X$1:AS$1 &amp; ": " &amp; X4574:AS4574, "")))
</f>
        <v>Fentanyl, Benzodiazepine, Any Opioid</v>
      </c>
    </row>
    <row r="4575">
      <c r="A4575" s="2">
        <v>43712.0</v>
      </c>
      <c r="B4575" s="1" t="s">
        <v>50</v>
      </c>
      <c r="C4575" s="1">
        <v>35.0</v>
      </c>
      <c r="D4575" s="1" t="s">
        <v>51</v>
      </c>
      <c r="E4575" s="1" t="s">
        <v>63</v>
      </c>
      <c r="G4575" s="1" t="s">
        <v>103</v>
      </c>
      <c r="H4575" s="1" t="s">
        <v>103</v>
      </c>
      <c r="I4575" s="1" t="s">
        <v>55</v>
      </c>
      <c r="J4575" s="1" t="s">
        <v>103</v>
      </c>
      <c r="K4575" s="1" t="s">
        <v>103</v>
      </c>
      <c r="L4575" s="1" t="s">
        <v>55</v>
      </c>
      <c r="M4575" s="1" t="s">
        <v>56</v>
      </c>
      <c r="N4575" s="1" t="s">
        <v>5066</v>
      </c>
      <c r="O4575" s="1" t="s">
        <v>103</v>
      </c>
      <c r="P4575" s="1" t="s">
        <v>103</v>
      </c>
      <c r="Q4575" s="1" t="s">
        <v>55</v>
      </c>
      <c r="R4575" s="1" t="s">
        <v>56</v>
      </c>
      <c r="T4575" s="1" t="s">
        <v>5067</v>
      </c>
      <c r="U4575" s="1" t="s">
        <v>59</v>
      </c>
      <c r="X4575" s="1" t="s">
        <v>60</v>
      </c>
      <c r="Z4575" s="1" t="s">
        <v>60</v>
      </c>
      <c r="AA4575" s="1" t="s">
        <v>60</v>
      </c>
      <c r="AB4575" s="1" t="s">
        <v>60</v>
      </c>
      <c r="AP4575" s="1" t="s">
        <v>60</v>
      </c>
      <c r="AR4575" s="1" t="s">
        <v>60</v>
      </c>
      <c r="AT4575" s="1" t="s">
        <v>167</v>
      </c>
      <c r="AU4575" s="1" t="s">
        <v>167</v>
      </c>
      <c r="AV4575" s="1" t="s">
        <v>168</v>
      </c>
      <c r="AW4575" s="3" t="str">
        <f t="shared" si="1"/>
        <v>Other</v>
      </c>
      <c r="AX4575" s="3" t="str">
        <f t="array" ref="AX4575">TEXTJOIN(", ", TRUE, IF(X4575:AS4575="Y", X$1:AS$1, IF(X4575:AS4575&lt;&gt;"", X$1:AS$1 &amp; ": " &amp; X4575:AS4575, "")))
</f>
        <v>Heroin, Fentanyl, Fentanyl Analogue, Oxycodone, Heroin/Morph/Codeine, Any Opioid</v>
      </c>
    </row>
    <row r="4576">
      <c r="A4576" s="2">
        <v>44075.0</v>
      </c>
      <c r="B4576" s="1" t="s">
        <v>50</v>
      </c>
      <c r="C4576" s="1">
        <v>21.0</v>
      </c>
      <c r="D4576" s="1" t="s">
        <v>51</v>
      </c>
      <c r="E4576" s="1" t="s">
        <v>63</v>
      </c>
      <c r="G4576" s="1" t="s">
        <v>474</v>
      </c>
      <c r="H4576" s="1" t="s">
        <v>91</v>
      </c>
      <c r="I4576" s="1" t="s">
        <v>55</v>
      </c>
      <c r="J4576" s="1" t="s">
        <v>474</v>
      </c>
      <c r="K4576" s="1" t="s">
        <v>91</v>
      </c>
      <c r="L4576" s="1" t="s">
        <v>55</v>
      </c>
      <c r="M4576" s="1" t="s">
        <v>193</v>
      </c>
      <c r="N4576" s="1" t="s">
        <v>136</v>
      </c>
      <c r="O4576" s="1" t="s">
        <v>474</v>
      </c>
      <c r="P4576" s="1" t="s">
        <v>91</v>
      </c>
      <c r="Q4576" s="1" t="s">
        <v>55</v>
      </c>
      <c r="R4576" s="1" t="s">
        <v>56</v>
      </c>
      <c r="T4576" s="1" t="s">
        <v>83</v>
      </c>
      <c r="U4576" s="1" t="s">
        <v>59</v>
      </c>
      <c r="Z4576" s="1" t="s">
        <v>60</v>
      </c>
      <c r="AR4576" s="1" t="s">
        <v>60</v>
      </c>
      <c r="AT4576" s="1" t="s">
        <v>477</v>
      </c>
      <c r="AU4576" s="1" t="s">
        <v>477</v>
      </c>
      <c r="AV4576" s="1" t="s">
        <v>478</v>
      </c>
      <c r="AW4576" s="3" t="str">
        <f t="shared" si="1"/>
        <v>Other</v>
      </c>
      <c r="AX4576" s="3" t="str">
        <f t="array" ref="AX4576">TEXTJOIN(", ", TRUE, IF(X4576:AS4576="Y", X$1:AS$1, IF(X4576:AS4576&lt;&gt;"", X$1:AS$1 &amp; ": " &amp; X4576:AS4576, "")))
</f>
        <v>Fentanyl, Any Opioid</v>
      </c>
    </row>
    <row r="4577">
      <c r="A4577" s="2">
        <v>43916.0</v>
      </c>
      <c r="B4577" s="1" t="s">
        <v>50</v>
      </c>
      <c r="C4577" s="1">
        <v>56.0</v>
      </c>
      <c r="D4577" s="1" t="s">
        <v>51</v>
      </c>
      <c r="E4577" s="1" t="s">
        <v>63</v>
      </c>
      <c r="G4577" s="1" t="s">
        <v>120</v>
      </c>
      <c r="H4577" s="1" t="s">
        <v>121</v>
      </c>
      <c r="I4577" s="1" t="s">
        <v>55</v>
      </c>
      <c r="J4577" s="1" t="s">
        <v>120</v>
      </c>
      <c r="K4577" s="1" t="s">
        <v>121</v>
      </c>
      <c r="L4577" s="1" t="s">
        <v>55</v>
      </c>
      <c r="M4577" s="1" t="s">
        <v>728</v>
      </c>
      <c r="N4577" s="1" t="s">
        <v>136</v>
      </c>
      <c r="O4577" s="1" t="s">
        <v>120</v>
      </c>
      <c r="P4577" s="1" t="s">
        <v>121</v>
      </c>
      <c r="Q4577" s="1" t="s">
        <v>55</v>
      </c>
      <c r="R4577" s="1" t="s">
        <v>44</v>
      </c>
      <c r="T4577" s="1" t="s">
        <v>5068</v>
      </c>
      <c r="U4577" s="1" t="s">
        <v>59</v>
      </c>
      <c r="X4577" s="1" t="s">
        <v>60</v>
      </c>
      <c r="Z4577" s="1" t="s">
        <v>60</v>
      </c>
      <c r="AD4577" s="1" t="s">
        <v>60</v>
      </c>
      <c r="AR4577" s="1" t="s">
        <v>60</v>
      </c>
      <c r="AT4577" s="1" t="s">
        <v>236</v>
      </c>
      <c r="AU4577" s="1" t="s">
        <v>236</v>
      </c>
      <c r="AV4577" s="1" t="s">
        <v>123</v>
      </c>
      <c r="AW4577" s="3" t="str">
        <f t="shared" si="1"/>
        <v>Middletown</v>
      </c>
      <c r="AX4577" s="3" t="str">
        <f t="array" ref="AX4577">TEXTJOIN(", ", TRUE, IF(X4577:AS4577="Y", X$1:AS$1, IF(X4577:AS4577&lt;&gt;"", X$1:AS$1 &amp; ": " &amp; X4577:AS4577, "")))
</f>
        <v>Heroin, Fentanyl, Ethanol, Any Opioid</v>
      </c>
    </row>
    <row r="4578">
      <c r="A4578" s="4">
        <v>44484.0</v>
      </c>
      <c r="B4578" s="1" t="s">
        <v>50</v>
      </c>
      <c r="C4578" s="1">
        <v>41.0</v>
      </c>
      <c r="D4578" s="1" t="s">
        <v>76</v>
      </c>
      <c r="E4578" s="1" t="s">
        <v>63</v>
      </c>
      <c r="G4578" s="1" t="s">
        <v>247</v>
      </c>
      <c r="H4578" s="1" t="s">
        <v>103</v>
      </c>
      <c r="I4578" s="1" t="s">
        <v>55</v>
      </c>
      <c r="J4578" s="1" t="s">
        <v>103</v>
      </c>
      <c r="K4578" s="1" t="s">
        <v>103</v>
      </c>
      <c r="L4578" s="1" t="s">
        <v>55</v>
      </c>
      <c r="M4578" s="1" t="s">
        <v>404</v>
      </c>
      <c r="N4578" s="1" t="s">
        <v>119</v>
      </c>
      <c r="O4578" s="1" t="s">
        <v>103</v>
      </c>
      <c r="P4578" s="1" t="s">
        <v>103</v>
      </c>
      <c r="Q4578" s="1" t="s">
        <v>55</v>
      </c>
      <c r="R4578" s="1" t="s">
        <v>44</v>
      </c>
      <c r="S4578" s="1" t="s">
        <v>1414</v>
      </c>
      <c r="T4578" s="1" t="s">
        <v>3386</v>
      </c>
      <c r="U4578" s="1" t="s">
        <v>59</v>
      </c>
      <c r="Y4578" s="1" t="s">
        <v>60</v>
      </c>
      <c r="Z4578" s="1" t="s">
        <v>60</v>
      </c>
      <c r="AR4578" s="1" t="s">
        <v>60</v>
      </c>
      <c r="AT4578" s="1" t="s">
        <v>1232</v>
      </c>
      <c r="AU4578" s="1" t="s">
        <v>167</v>
      </c>
      <c r="AV4578" s="1" t="s">
        <v>168</v>
      </c>
      <c r="AW4578" s="3" t="str">
        <f t="shared" si="1"/>
        <v>Other</v>
      </c>
      <c r="AX4578" s="3" t="str">
        <f t="array" ref="AX4578">TEXTJOIN(", ", TRUE, IF(X4578:AS4578="Y", X$1:AS$1, IF(X4578:AS4578&lt;&gt;"", X$1:AS$1 &amp; ": " &amp; X4578:AS4578, "")))
</f>
        <v>Cocaine, Fentanyl, Any Opioid</v>
      </c>
    </row>
    <row r="4579">
      <c r="A4579" s="2">
        <v>42197.0</v>
      </c>
      <c r="B4579" s="1" t="s">
        <v>86</v>
      </c>
      <c r="C4579" s="1">
        <v>19.0</v>
      </c>
      <c r="D4579" s="1" t="s">
        <v>51</v>
      </c>
      <c r="E4579" s="1" t="s">
        <v>118</v>
      </c>
      <c r="G4579" s="1" t="s">
        <v>2356</v>
      </c>
      <c r="H4579" s="1" t="s">
        <v>54</v>
      </c>
      <c r="I4579" s="1" t="s">
        <v>55</v>
      </c>
      <c r="J4579" s="1" t="s">
        <v>2356</v>
      </c>
      <c r="M4579" s="1" t="s">
        <v>56</v>
      </c>
      <c r="O4579" s="1" t="s">
        <v>98</v>
      </c>
      <c r="P4579" s="1" t="s">
        <v>54</v>
      </c>
      <c r="Q4579" s="1" t="s">
        <v>55</v>
      </c>
      <c r="R4579" s="1" t="s">
        <v>67</v>
      </c>
      <c r="T4579" s="1" t="s">
        <v>83</v>
      </c>
      <c r="U4579" s="1" t="s">
        <v>59</v>
      </c>
      <c r="Z4579" s="1" t="s">
        <v>60</v>
      </c>
      <c r="AR4579" s="1" t="s">
        <v>60</v>
      </c>
      <c r="AT4579" s="1" t="s">
        <v>2358</v>
      </c>
      <c r="AU4579" s="1" t="s">
        <v>2358</v>
      </c>
      <c r="AV4579" s="1" t="s">
        <v>101</v>
      </c>
      <c r="AW4579" s="3" t="str">
        <f t="shared" si="1"/>
        <v>Other</v>
      </c>
      <c r="AX4579" s="3" t="str">
        <f t="array" ref="AX4579">TEXTJOIN(", ", TRUE, IF(X4579:AS4579="Y", X$1:AS$1, IF(X4579:AS4579&lt;&gt;"", X$1:AS$1 &amp; ": " &amp; X4579:AS4579, "")))
</f>
        <v>Fentanyl, Any Opioid</v>
      </c>
    </row>
    <row r="4580">
      <c r="A4580" s="2">
        <v>44217.0</v>
      </c>
      <c r="B4580" s="1" t="s">
        <v>50</v>
      </c>
      <c r="C4580" s="1">
        <v>35.0</v>
      </c>
      <c r="D4580" s="1" t="s">
        <v>51</v>
      </c>
      <c r="E4580" s="1" t="s">
        <v>63</v>
      </c>
      <c r="G4580" s="1" t="s">
        <v>65</v>
      </c>
      <c r="H4580" s="1" t="s">
        <v>65</v>
      </c>
      <c r="I4580" s="1" t="s">
        <v>55</v>
      </c>
      <c r="J4580" s="1" t="s">
        <v>65</v>
      </c>
      <c r="K4580" s="1" t="s">
        <v>65</v>
      </c>
      <c r="L4580" s="1" t="s">
        <v>55</v>
      </c>
      <c r="M4580" s="1" t="s">
        <v>56</v>
      </c>
      <c r="N4580" s="1" t="s">
        <v>178</v>
      </c>
      <c r="O4580" s="1" t="s">
        <v>65</v>
      </c>
      <c r="P4580" s="1" t="s">
        <v>65</v>
      </c>
      <c r="Q4580" s="1" t="s">
        <v>55</v>
      </c>
      <c r="R4580" s="1" t="s">
        <v>56</v>
      </c>
      <c r="T4580" s="1" t="s">
        <v>5069</v>
      </c>
      <c r="U4580" s="1" t="s">
        <v>59</v>
      </c>
      <c r="Z4580" s="1" t="s">
        <v>60</v>
      </c>
      <c r="AD4580" s="1" t="s">
        <v>60</v>
      </c>
      <c r="AF4580" s="1" t="s">
        <v>60</v>
      </c>
      <c r="AR4580" s="1" t="s">
        <v>60</v>
      </c>
      <c r="AT4580" s="1" t="s">
        <v>410</v>
      </c>
      <c r="AU4580" s="1" t="s">
        <v>410</v>
      </c>
      <c r="AV4580" s="1" t="s">
        <v>150</v>
      </c>
      <c r="AW4580" s="3" t="str">
        <f t="shared" si="1"/>
        <v>Other</v>
      </c>
      <c r="AX4580" s="3" t="str">
        <f t="array" ref="AX4580">TEXTJOIN(", ", TRUE, IF(X4580:AS4580="Y", X$1:AS$1, IF(X4580:AS4580&lt;&gt;"", X$1:AS$1 &amp; ": " &amp; X4580:AS4580, "")))
</f>
        <v>Fentanyl, Ethanol, Benzodiazepine, Any Opioid</v>
      </c>
    </row>
    <row r="4581">
      <c r="A4581" s="4">
        <v>44135.0</v>
      </c>
      <c r="B4581" s="1" t="s">
        <v>50</v>
      </c>
      <c r="C4581" s="1">
        <v>29.0</v>
      </c>
      <c r="D4581" s="1" t="s">
        <v>51</v>
      </c>
      <c r="E4581" s="1" t="s">
        <v>63</v>
      </c>
      <c r="G4581" s="1" t="s">
        <v>568</v>
      </c>
      <c r="H4581" s="1" t="s">
        <v>121</v>
      </c>
      <c r="I4581" s="1" t="s">
        <v>55</v>
      </c>
      <c r="J4581" s="1" t="s">
        <v>117</v>
      </c>
      <c r="M4581" s="1" t="s">
        <v>118</v>
      </c>
      <c r="N4581" s="1" t="s">
        <v>155</v>
      </c>
      <c r="O4581" s="1" t="s">
        <v>185</v>
      </c>
      <c r="P4581" s="1" t="s">
        <v>91</v>
      </c>
      <c r="Q4581" s="1" t="s">
        <v>55</v>
      </c>
      <c r="R4581" s="1" t="s">
        <v>67</v>
      </c>
      <c r="T4581" s="1" t="s">
        <v>5070</v>
      </c>
      <c r="U4581" s="1" t="s">
        <v>59</v>
      </c>
      <c r="Z4581" s="1" t="s">
        <v>60</v>
      </c>
      <c r="AI4581" s="1" t="s">
        <v>60</v>
      </c>
      <c r="AR4581" s="1" t="s">
        <v>60</v>
      </c>
      <c r="AT4581" s="1" t="s">
        <v>570</v>
      </c>
      <c r="AV4581" s="1" t="s">
        <v>189</v>
      </c>
      <c r="AW4581" s="3" t="str">
        <f t="shared" si="1"/>
        <v>Other</v>
      </c>
      <c r="AX4581" s="3" t="str">
        <f t="array" ref="AX4581">TEXTJOIN(", ", TRUE, IF(X4581:AS4581="Y", X$1:AS$1, IF(X4581:AS4581&lt;&gt;"", X$1:AS$1 &amp; ": " &amp; X4581:AS4581, "")))
</f>
        <v>Fentanyl, Amphet, Any Opioid</v>
      </c>
    </row>
    <row r="4582">
      <c r="A4582" s="2">
        <v>42150.0</v>
      </c>
      <c r="B4582" s="1" t="s">
        <v>86</v>
      </c>
      <c r="C4582" s="1">
        <v>38.0</v>
      </c>
      <c r="D4582" s="1" t="s">
        <v>76</v>
      </c>
      <c r="E4582" s="1" t="s">
        <v>63</v>
      </c>
      <c r="G4582" s="1" t="s">
        <v>256</v>
      </c>
      <c r="H4582" s="1" t="s">
        <v>103</v>
      </c>
      <c r="I4582" s="1" t="s">
        <v>55</v>
      </c>
      <c r="J4582" s="1" t="s">
        <v>117</v>
      </c>
      <c r="M4582" s="1" t="s">
        <v>118</v>
      </c>
      <c r="O4582" s="1" t="s">
        <v>256</v>
      </c>
      <c r="Q4582" s="1" t="s">
        <v>55</v>
      </c>
      <c r="R4582" s="1" t="s">
        <v>67</v>
      </c>
      <c r="T4582" s="1" t="s">
        <v>24</v>
      </c>
      <c r="U4582" s="1" t="s">
        <v>59</v>
      </c>
      <c r="Y4582" s="1" t="s">
        <v>60</v>
      </c>
      <c r="AT4582" s="1" t="s">
        <v>282</v>
      </c>
      <c r="AV4582" s="1" t="s">
        <v>260</v>
      </c>
      <c r="AW4582" s="3" t="str">
        <f t="shared" si="1"/>
        <v>Other</v>
      </c>
      <c r="AX4582" s="3" t="str">
        <f t="array" ref="AX4582">TEXTJOIN(", ", TRUE, IF(X4582:AS4582="Y", X$1:AS$1, IF(X4582:AS4582&lt;&gt;"", X$1:AS$1 &amp; ": " &amp; X4582:AS4582, "")))
</f>
        <v>Cocaine</v>
      </c>
    </row>
    <row r="4583">
      <c r="A4583" s="2">
        <v>42965.0</v>
      </c>
      <c r="B4583" s="1" t="s">
        <v>86</v>
      </c>
      <c r="C4583" s="1">
        <v>36.0</v>
      </c>
      <c r="D4583" s="1" t="s">
        <v>51</v>
      </c>
      <c r="E4583" s="1" t="s">
        <v>63</v>
      </c>
      <c r="G4583" s="1" t="s">
        <v>446</v>
      </c>
      <c r="H4583" s="1" t="s">
        <v>91</v>
      </c>
      <c r="I4583" s="1" t="s">
        <v>55</v>
      </c>
      <c r="J4583" s="1" t="s">
        <v>116</v>
      </c>
      <c r="K4583" s="1" t="s">
        <v>103</v>
      </c>
      <c r="L4583" s="1" t="s">
        <v>55</v>
      </c>
      <c r="M4583" s="1" t="s">
        <v>44</v>
      </c>
      <c r="N4583" s="1" t="s">
        <v>136</v>
      </c>
      <c r="O4583" s="1" t="s">
        <v>116</v>
      </c>
      <c r="P4583" s="1" t="s">
        <v>103</v>
      </c>
      <c r="Q4583" s="1" t="s">
        <v>55</v>
      </c>
      <c r="R4583" s="1" t="s">
        <v>44</v>
      </c>
      <c r="S4583" s="1" t="s">
        <v>3532</v>
      </c>
      <c r="T4583" s="1" t="s">
        <v>2991</v>
      </c>
      <c r="U4583" s="1" t="s">
        <v>59</v>
      </c>
      <c r="X4583" s="1" t="s">
        <v>60</v>
      </c>
      <c r="Z4583" s="1" t="s">
        <v>60</v>
      </c>
      <c r="AT4583" s="1" t="s">
        <v>448</v>
      </c>
      <c r="AU4583" s="1" t="s">
        <v>122</v>
      </c>
      <c r="AV4583" s="1" t="s">
        <v>139</v>
      </c>
      <c r="AW4583" s="3" t="str">
        <f t="shared" si="1"/>
        <v>Other</v>
      </c>
      <c r="AX4583" s="3" t="str">
        <f t="array" ref="AX4583">TEXTJOIN(", ", TRUE, IF(X4583:AS4583="Y", X$1:AS$1, IF(X4583:AS4583&lt;&gt;"", X$1:AS$1 &amp; ": " &amp; X4583:AS4583, "")))
</f>
        <v>Heroin, Fentanyl</v>
      </c>
    </row>
    <row r="4584">
      <c r="A4584" s="2">
        <v>42746.0</v>
      </c>
      <c r="B4584" s="1" t="s">
        <v>86</v>
      </c>
      <c r="C4584" s="1">
        <v>30.0</v>
      </c>
      <c r="D4584" s="1" t="s">
        <v>51</v>
      </c>
      <c r="E4584" s="1" t="s">
        <v>63</v>
      </c>
      <c r="G4584" s="1" t="s">
        <v>261</v>
      </c>
      <c r="H4584" s="1" t="s">
        <v>125</v>
      </c>
      <c r="I4584" s="1" t="s">
        <v>55</v>
      </c>
      <c r="J4584" s="1" t="s">
        <v>1853</v>
      </c>
      <c r="K4584" s="1" t="s">
        <v>263</v>
      </c>
      <c r="L4584" s="1" t="s">
        <v>55</v>
      </c>
      <c r="M4584" s="1" t="s">
        <v>44</v>
      </c>
      <c r="N4584" s="1" t="s">
        <v>136</v>
      </c>
      <c r="O4584" s="1" t="s">
        <v>1853</v>
      </c>
      <c r="P4584" s="1" t="s">
        <v>263</v>
      </c>
      <c r="Q4584" s="1" t="s">
        <v>55</v>
      </c>
      <c r="R4584" s="1" t="s">
        <v>44</v>
      </c>
      <c r="S4584" s="1" t="s">
        <v>1159</v>
      </c>
      <c r="T4584" s="1" t="s">
        <v>5071</v>
      </c>
      <c r="U4584" s="1" t="s">
        <v>59</v>
      </c>
      <c r="Y4584" s="1" t="s">
        <v>60</v>
      </c>
      <c r="Z4584" s="1" t="s">
        <v>60</v>
      </c>
      <c r="AD4584" s="1" t="s">
        <v>60</v>
      </c>
      <c r="AT4584" s="1" t="s">
        <v>265</v>
      </c>
      <c r="AU4584" s="1" t="s">
        <v>1855</v>
      </c>
      <c r="AV4584" s="1" t="s">
        <v>1856</v>
      </c>
      <c r="AW4584" s="3" t="str">
        <f t="shared" si="1"/>
        <v>Other</v>
      </c>
      <c r="AX4584" s="3" t="str">
        <f t="array" ref="AX4584">TEXTJOIN(", ", TRUE, IF(X4584:AS4584="Y", X$1:AS$1, IF(X4584:AS4584&lt;&gt;"", X$1:AS$1 &amp; ": " &amp; X4584:AS4584, "")))
</f>
        <v>Cocaine, Fentanyl, Ethanol</v>
      </c>
    </row>
    <row r="4585">
      <c r="A4585" s="2">
        <v>42974.0</v>
      </c>
      <c r="B4585" s="1" t="s">
        <v>86</v>
      </c>
      <c r="C4585" s="1">
        <v>33.0</v>
      </c>
      <c r="D4585" s="1" t="s">
        <v>51</v>
      </c>
      <c r="E4585" s="1" t="s">
        <v>63</v>
      </c>
      <c r="G4585" s="1" t="s">
        <v>731</v>
      </c>
      <c r="H4585" s="1" t="s">
        <v>103</v>
      </c>
      <c r="I4585" s="1" t="s">
        <v>55</v>
      </c>
      <c r="J4585" s="1" t="s">
        <v>731</v>
      </c>
      <c r="K4585" s="1" t="s">
        <v>103</v>
      </c>
      <c r="L4585" s="1" t="s">
        <v>55</v>
      </c>
      <c r="M4585" s="1" t="s">
        <v>177</v>
      </c>
      <c r="N4585" s="1" t="s">
        <v>136</v>
      </c>
      <c r="O4585" s="1" t="s">
        <v>103</v>
      </c>
      <c r="P4585" s="1" t="s">
        <v>103</v>
      </c>
      <c r="Q4585" s="1" t="s">
        <v>55</v>
      </c>
      <c r="R4585" s="1" t="s">
        <v>67</v>
      </c>
      <c r="T4585" s="1" t="s">
        <v>1392</v>
      </c>
      <c r="U4585" s="1" t="s">
        <v>59</v>
      </c>
      <c r="Y4585" s="1" t="s">
        <v>60</v>
      </c>
      <c r="Z4585" s="1" t="s">
        <v>60</v>
      </c>
      <c r="AA4585" s="1" t="s">
        <v>60</v>
      </c>
      <c r="AT4585" s="1" t="s">
        <v>735</v>
      </c>
      <c r="AU4585" s="1" t="s">
        <v>735</v>
      </c>
      <c r="AV4585" s="1" t="s">
        <v>168</v>
      </c>
      <c r="AW4585" s="3" t="str">
        <f t="shared" si="1"/>
        <v>Other</v>
      </c>
      <c r="AX4585" s="3" t="str">
        <f t="array" ref="AX4585">TEXTJOIN(", ", TRUE, IF(X4585:AS4585="Y", X$1:AS$1, IF(X4585:AS4585&lt;&gt;"", X$1:AS$1 &amp; ": " &amp; X4585:AS4585, "")))
</f>
        <v>Cocaine, Fentanyl, Fentanyl Analogue</v>
      </c>
    </row>
    <row r="4586">
      <c r="A4586" s="2">
        <v>42282.0</v>
      </c>
      <c r="B4586" s="1" t="s">
        <v>86</v>
      </c>
      <c r="C4586" s="1">
        <v>33.0</v>
      </c>
      <c r="D4586" s="1" t="s">
        <v>51</v>
      </c>
      <c r="E4586" s="1" t="s">
        <v>63</v>
      </c>
      <c r="G4586" s="1" t="s">
        <v>143</v>
      </c>
      <c r="H4586" s="1" t="s">
        <v>91</v>
      </c>
      <c r="I4586" s="1" t="s">
        <v>55</v>
      </c>
      <c r="J4586" s="1" t="s">
        <v>143</v>
      </c>
      <c r="M4586" s="1" t="s">
        <v>56</v>
      </c>
      <c r="O4586" s="1" t="s">
        <v>143</v>
      </c>
      <c r="P4586" s="1" t="s">
        <v>91</v>
      </c>
      <c r="Q4586" s="1" t="s">
        <v>55</v>
      </c>
      <c r="R4586" s="1" t="s">
        <v>56</v>
      </c>
      <c r="T4586" s="1" t="s">
        <v>1524</v>
      </c>
      <c r="U4586" s="1" t="s">
        <v>59</v>
      </c>
      <c r="Y4586" s="1" t="s">
        <v>60</v>
      </c>
      <c r="Z4586" s="1" t="s">
        <v>60</v>
      </c>
      <c r="AR4586" s="1" t="s">
        <v>60</v>
      </c>
      <c r="AT4586" s="1" t="s">
        <v>145</v>
      </c>
      <c r="AU4586" s="1" t="s">
        <v>145</v>
      </c>
      <c r="AV4586" s="1" t="s">
        <v>146</v>
      </c>
      <c r="AW4586" s="3" t="str">
        <f t="shared" si="1"/>
        <v>Other</v>
      </c>
      <c r="AX4586" s="3" t="str">
        <f t="array" ref="AX4586">TEXTJOIN(", ", TRUE, IF(X4586:AS4586="Y", X$1:AS$1, IF(X4586:AS4586&lt;&gt;"", X$1:AS$1 &amp; ": " &amp; X4586:AS4586, "")))
</f>
        <v>Cocaine, Fentanyl, Any Opioid</v>
      </c>
    </row>
    <row r="4587">
      <c r="A4587" s="2">
        <v>43718.0</v>
      </c>
      <c r="B4587" s="1" t="s">
        <v>50</v>
      </c>
      <c r="C4587" s="1">
        <v>40.0</v>
      </c>
      <c r="D4587" s="1" t="s">
        <v>51</v>
      </c>
      <c r="E4587" s="1" t="s">
        <v>63</v>
      </c>
      <c r="G4587" s="1" t="s">
        <v>2532</v>
      </c>
      <c r="H4587" s="1" t="s">
        <v>103</v>
      </c>
      <c r="I4587" s="1" t="s">
        <v>55</v>
      </c>
      <c r="J4587" s="1" t="s">
        <v>2532</v>
      </c>
      <c r="K4587" s="1" t="s">
        <v>103</v>
      </c>
      <c r="L4587" s="1" t="s">
        <v>55</v>
      </c>
      <c r="M4587" s="1" t="s">
        <v>56</v>
      </c>
      <c r="N4587" s="1" t="s">
        <v>713</v>
      </c>
      <c r="O4587" s="1" t="s">
        <v>256</v>
      </c>
      <c r="P4587" s="1" t="s">
        <v>103</v>
      </c>
      <c r="Q4587" s="1" t="s">
        <v>55</v>
      </c>
      <c r="R4587" s="1" t="s">
        <v>67</v>
      </c>
      <c r="T4587" s="1" t="s">
        <v>1249</v>
      </c>
      <c r="U4587" s="1" t="s">
        <v>59</v>
      </c>
      <c r="X4587" s="1" t="s">
        <v>60</v>
      </c>
      <c r="Z4587" s="1" t="s">
        <v>60</v>
      </c>
      <c r="AA4587" s="1" t="s">
        <v>60</v>
      </c>
      <c r="AP4587" s="1" t="s">
        <v>60</v>
      </c>
      <c r="AR4587" s="1" t="s">
        <v>60</v>
      </c>
      <c r="AT4587" s="1" t="s">
        <v>2533</v>
      </c>
      <c r="AU4587" s="1" t="s">
        <v>2533</v>
      </c>
      <c r="AV4587" s="1" t="s">
        <v>260</v>
      </c>
      <c r="AW4587" s="3" t="str">
        <f t="shared" si="1"/>
        <v>Other</v>
      </c>
      <c r="AX4587" s="3" t="str">
        <f t="array" ref="AX4587">TEXTJOIN(", ", TRUE, IF(X4587:AS4587="Y", X$1:AS$1, IF(X4587:AS4587&lt;&gt;"", X$1:AS$1 &amp; ": " &amp; X4587:AS4587, "")))
</f>
        <v>Heroin, Fentanyl, Fentanyl Analogue, Heroin/Morph/Codeine, Any Opioid</v>
      </c>
    </row>
    <row r="4588">
      <c r="A4588" s="4">
        <v>43052.0</v>
      </c>
      <c r="B4588" s="1" t="s">
        <v>86</v>
      </c>
      <c r="C4588" s="1">
        <v>37.0</v>
      </c>
      <c r="D4588" s="1" t="s">
        <v>51</v>
      </c>
      <c r="E4588" s="1" t="s">
        <v>63</v>
      </c>
      <c r="G4588" s="1" t="s">
        <v>211</v>
      </c>
      <c r="H4588" s="1" t="s">
        <v>91</v>
      </c>
      <c r="I4588" s="1" t="s">
        <v>55</v>
      </c>
      <c r="J4588" s="1" t="s">
        <v>211</v>
      </c>
      <c r="K4588" s="1" t="s">
        <v>91</v>
      </c>
      <c r="L4588" s="1" t="s">
        <v>55</v>
      </c>
      <c r="M4588" s="1" t="s">
        <v>56</v>
      </c>
      <c r="N4588" s="1" t="s">
        <v>119</v>
      </c>
      <c r="O4588" s="1" t="s">
        <v>211</v>
      </c>
      <c r="P4588" s="1" t="s">
        <v>91</v>
      </c>
      <c r="Q4588" s="1" t="s">
        <v>55</v>
      </c>
      <c r="R4588" s="1" t="s">
        <v>56</v>
      </c>
      <c r="T4588" s="1" t="s">
        <v>5072</v>
      </c>
      <c r="U4588" s="1" t="s">
        <v>59</v>
      </c>
      <c r="Z4588" s="1" t="s">
        <v>60</v>
      </c>
      <c r="AA4588" s="1" t="s">
        <v>60</v>
      </c>
      <c r="AD4588" s="1" t="s">
        <v>60</v>
      </c>
      <c r="AF4588" s="1" t="s">
        <v>60</v>
      </c>
      <c r="AT4588" s="1" t="s">
        <v>214</v>
      </c>
      <c r="AU4588" s="1" t="s">
        <v>214</v>
      </c>
      <c r="AV4588" s="1" t="s">
        <v>215</v>
      </c>
      <c r="AW4588" s="3" t="str">
        <f t="shared" si="1"/>
        <v>Other</v>
      </c>
      <c r="AX4588" s="3" t="str">
        <f t="array" ref="AX4588">TEXTJOIN(", ", TRUE, IF(X4588:AS4588="Y", X$1:AS$1, IF(X4588:AS4588&lt;&gt;"", X$1:AS$1 &amp; ": " &amp; X4588:AS4588, "")))
</f>
        <v>Fentanyl, Fentanyl Analogue, Ethanol, Benzodiazepine</v>
      </c>
    </row>
    <row r="4589">
      <c r="A4589" s="4">
        <v>43399.0</v>
      </c>
      <c r="B4589" s="1" t="s">
        <v>50</v>
      </c>
      <c r="C4589" s="1">
        <v>19.0</v>
      </c>
      <c r="D4589" s="1" t="s">
        <v>76</v>
      </c>
      <c r="E4589" s="1" t="s">
        <v>63</v>
      </c>
      <c r="G4589" s="1" t="s">
        <v>262</v>
      </c>
      <c r="H4589" s="1" t="s">
        <v>263</v>
      </c>
      <c r="I4589" s="1" t="s">
        <v>55</v>
      </c>
      <c r="J4589" s="1" t="s">
        <v>262</v>
      </c>
      <c r="K4589" s="1" t="s">
        <v>263</v>
      </c>
      <c r="M4589" s="1" t="s">
        <v>56</v>
      </c>
      <c r="N4589" s="1" t="s">
        <v>136</v>
      </c>
      <c r="O4589" s="1" t="s">
        <v>185</v>
      </c>
      <c r="P4589" s="1" t="s">
        <v>91</v>
      </c>
      <c r="Q4589" s="1" t="s">
        <v>55</v>
      </c>
      <c r="R4589" s="1" t="s">
        <v>67</v>
      </c>
      <c r="T4589" s="1" t="s">
        <v>804</v>
      </c>
      <c r="U4589" s="1" t="s">
        <v>59</v>
      </c>
      <c r="Z4589" s="1" t="s">
        <v>60</v>
      </c>
      <c r="AR4589" s="1" t="s">
        <v>60</v>
      </c>
      <c r="AT4589" s="1" t="s">
        <v>556</v>
      </c>
      <c r="AU4589" s="1" t="s">
        <v>556</v>
      </c>
      <c r="AV4589" s="1" t="s">
        <v>189</v>
      </c>
      <c r="AW4589" s="3" t="str">
        <f t="shared" si="1"/>
        <v>Other</v>
      </c>
      <c r="AX4589" s="3" t="str">
        <f t="array" ref="AX4589">TEXTJOIN(", ", TRUE, IF(X4589:AS4589="Y", X$1:AS$1, IF(X4589:AS4589&lt;&gt;"", X$1:AS$1 &amp; ": " &amp; X4589:AS4589, "")))
</f>
        <v>Fentanyl, Any Opioid</v>
      </c>
    </row>
    <row r="4590">
      <c r="A4590" s="2">
        <v>42814.0</v>
      </c>
      <c r="B4590" s="1" t="s">
        <v>86</v>
      </c>
      <c r="C4590" s="1">
        <v>56.0</v>
      </c>
      <c r="D4590" s="1" t="s">
        <v>51</v>
      </c>
      <c r="E4590" s="1" t="s">
        <v>63</v>
      </c>
      <c r="G4590" s="1" t="s">
        <v>397</v>
      </c>
      <c r="H4590" s="1" t="s">
        <v>103</v>
      </c>
      <c r="I4590" s="1" t="s">
        <v>55</v>
      </c>
      <c r="J4590" s="1" t="s">
        <v>397</v>
      </c>
      <c r="K4590" s="1" t="s">
        <v>103</v>
      </c>
      <c r="L4590" s="1" t="s">
        <v>55</v>
      </c>
      <c r="M4590" s="1" t="s">
        <v>56</v>
      </c>
      <c r="N4590" s="1" t="s">
        <v>136</v>
      </c>
      <c r="O4590" s="1" t="s">
        <v>397</v>
      </c>
      <c r="P4590" s="1" t="s">
        <v>103</v>
      </c>
      <c r="Q4590" s="1" t="s">
        <v>55</v>
      </c>
      <c r="R4590" s="1" t="s">
        <v>56</v>
      </c>
      <c r="T4590" s="1" t="s">
        <v>5073</v>
      </c>
      <c r="U4590" s="1" t="s">
        <v>59</v>
      </c>
      <c r="X4590" s="1" t="s">
        <v>60</v>
      </c>
      <c r="AT4590" s="1" t="s">
        <v>399</v>
      </c>
      <c r="AU4590" s="1" t="s">
        <v>399</v>
      </c>
      <c r="AV4590" s="1" t="s">
        <v>709</v>
      </c>
      <c r="AW4590" s="3" t="str">
        <f t="shared" si="1"/>
        <v>Other</v>
      </c>
      <c r="AX4590" s="3" t="str">
        <f t="array" ref="AX4590">TEXTJOIN(", ", TRUE, IF(X4590:AS4590="Y", X$1:AS$1, IF(X4590:AS4590&lt;&gt;"", X$1:AS$1 &amp; ": " &amp; X4590:AS4590, "")))
</f>
        <v>Heroin</v>
      </c>
    </row>
    <row r="4591">
      <c r="A4591" s="2">
        <v>43307.0</v>
      </c>
      <c r="B4591" s="1" t="s">
        <v>50</v>
      </c>
      <c r="C4591" s="1">
        <v>37.0</v>
      </c>
      <c r="D4591" s="1" t="s">
        <v>51</v>
      </c>
      <c r="E4591" s="1" t="s">
        <v>63</v>
      </c>
      <c r="J4591" s="1" t="s">
        <v>1478</v>
      </c>
      <c r="K4591" s="1" t="s">
        <v>91</v>
      </c>
      <c r="M4591" s="1" t="s">
        <v>820</v>
      </c>
      <c r="N4591" s="1" t="s">
        <v>93</v>
      </c>
      <c r="O4591" s="1" t="s">
        <v>1478</v>
      </c>
      <c r="P4591" s="1" t="s">
        <v>91</v>
      </c>
      <c r="Q4591" s="1" t="s">
        <v>55</v>
      </c>
      <c r="R4591" s="1" t="s">
        <v>44</v>
      </c>
      <c r="T4591" s="1" t="s">
        <v>1040</v>
      </c>
      <c r="U4591" s="1" t="s">
        <v>59</v>
      </c>
      <c r="Z4591" s="1" t="s">
        <v>60</v>
      </c>
      <c r="AR4591" s="1" t="s">
        <v>60</v>
      </c>
      <c r="AT4591" s="1" t="s">
        <v>62</v>
      </c>
      <c r="AU4591" s="1" t="s">
        <v>1479</v>
      </c>
      <c r="AV4591" s="1" t="s">
        <v>1480</v>
      </c>
      <c r="AW4591" s="3" t="str">
        <f t="shared" si="1"/>
        <v>Other</v>
      </c>
      <c r="AX4591" s="3" t="str">
        <f t="array" ref="AX4591">TEXTJOIN(", ", TRUE, IF(X4591:AS4591="Y", X$1:AS$1, IF(X4591:AS4591&lt;&gt;"", X$1:AS$1 &amp; ": " &amp; X4591:AS4591, "")))
</f>
        <v>Fentanyl, Any Opioid</v>
      </c>
    </row>
    <row r="4592">
      <c r="A4592" s="2">
        <v>43998.0</v>
      </c>
      <c r="B4592" s="1" t="s">
        <v>50</v>
      </c>
      <c r="C4592" s="1">
        <v>48.0</v>
      </c>
      <c r="D4592" s="1" t="s">
        <v>51</v>
      </c>
      <c r="J4592" s="1" t="s">
        <v>256</v>
      </c>
      <c r="K4592" s="1" t="s">
        <v>103</v>
      </c>
      <c r="L4592" s="1" t="s">
        <v>55</v>
      </c>
      <c r="M4592" s="1" t="s">
        <v>404</v>
      </c>
      <c r="N4592" s="1" t="s">
        <v>5074</v>
      </c>
      <c r="O4592" s="1" t="s">
        <v>256</v>
      </c>
      <c r="P4592" s="1" t="s">
        <v>103</v>
      </c>
      <c r="Q4592" s="1" t="s">
        <v>55</v>
      </c>
      <c r="R4592" s="1" t="s">
        <v>44</v>
      </c>
      <c r="T4592" s="1" t="s">
        <v>5075</v>
      </c>
      <c r="U4592" s="1" t="s">
        <v>59</v>
      </c>
      <c r="AD4592" s="1" t="s">
        <v>60</v>
      </c>
      <c r="AF4592" s="1" t="s">
        <v>60</v>
      </c>
      <c r="AG4592" s="1" t="s">
        <v>60</v>
      </c>
      <c r="AR4592" s="1" t="s">
        <v>60</v>
      </c>
      <c r="AT4592" s="1" t="s">
        <v>62</v>
      </c>
      <c r="AU4592" s="1" t="s">
        <v>282</v>
      </c>
      <c r="AV4592" s="1" t="s">
        <v>260</v>
      </c>
      <c r="AW4592" s="3" t="str">
        <f t="shared" si="1"/>
        <v>Other</v>
      </c>
      <c r="AX4592" s="3" t="str">
        <f t="array" ref="AX4592">TEXTJOIN(", ", TRUE, IF(X4592:AS4592="Y", X$1:AS$1, IF(X4592:AS4592&lt;&gt;"", X$1:AS$1 &amp; ": " &amp; X4592:AS4592, "")))
</f>
        <v>Ethanol, Benzodiazepine, Methadone, Any Opioid</v>
      </c>
    </row>
    <row r="4593">
      <c r="A4593" s="2">
        <v>43638.0</v>
      </c>
      <c r="B4593" s="1" t="s">
        <v>50</v>
      </c>
      <c r="C4593" s="1">
        <v>45.0</v>
      </c>
      <c r="D4593" s="1" t="s">
        <v>51</v>
      </c>
      <c r="E4593" s="1" t="s">
        <v>63</v>
      </c>
      <c r="F4593" s="1" t="s">
        <v>137</v>
      </c>
      <c r="G4593" s="1" t="s">
        <v>256</v>
      </c>
      <c r="H4593" s="1" t="s">
        <v>103</v>
      </c>
      <c r="I4593" s="1" t="s">
        <v>55</v>
      </c>
      <c r="J4593" s="1" t="s">
        <v>256</v>
      </c>
      <c r="K4593" s="1" t="s">
        <v>103</v>
      </c>
      <c r="L4593" s="1" t="s">
        <v>55</v>
      </c>
      <c r="M4593" s="1" t="s">
        <v>56</v>
      </c>
      <c r="N4593" s="1" t="s">
        <v>136</v>
      </c>
      <c r="O4593" s="1" t="s">
        <v>256</v>
      </c>
      <c r="P4593" s="1" t="s">
        <v>103</v>
      </c>
      <c r="Q4593" s="1" t="s">
        <v>55</v>
      </c>
      <c r="R4593" s="1" t="s">
        <v>56</v>
      </c>
      <c r="T4593" s="1" t="s">
        <v>902</v>
      </c>
      <c r="U4593" s="1" t="s">
        <v>59</v>
      </c>
      <c r="Z4593" s="1" t="s">
        <v>60</v>
      </c>
      <c r="AD4593" s="1" t="s">
        <v>60</v>
      </c>
      <c r="AR4593" s="1" t="s">
        <v>60</v>
      </c>
      <c r="AT4593" s="1" t="s">
        <v>282</v>
      </c>
      <c r="AU4593" s="1" t="s">
        <v>282</v>
      </c>
      <c r="AV4593" s="1" t="s">
        <v>260</v>
      </c>
      <c r="AW4593" s="3" t="str">
        <f t="shared" si="1"/>
        <v>Other</v>
      </c>
      <c r="AX4593" s="3" t="str">
        <f t="array" ref="AX4593">TEXTJOIN(", ", TRUE, IF(X4593:AS4593="Y", X$1:AS$1, IF(X4593:AS4593&lt;&gt;"", X$1:AS$1 &amp; ": " &amp; X4593:AS4593, "")))
</f>
        <v>Fentanyl, Ethanol, Any Opioid</v>
      </c>
    </row>
    <row r="4594">
      <c r="A4594" s="4">
        <v>44513.0</v>
      </c>
      <c r="B4594" s="1" t="s">
        <v>50</v>
      </c>
      <c r="C4594" s="1">
        <v>32.0</v>
      </c>
      <c r="D4594" s="1" t="s">
        <v>51</v>
      </c>
      <c r="E4594" s="1" t="s">
        <v>63</v>
      </c>
      <c r="G4594" s="1" t="s">
        <v>160</v>
      </c>
      <c r="H4594" s="1" t="s">
        <v>54</v>
      </c>
      <c r="I4594" s="1" t="s">
        <v>55</v>
      </c>
      <c r="J4594" s="1" t="s">
        <v>160</v>
      </c>
      <c r="K4594" s="1" t="s">
        <v>54</v>
      </c>
      <c r="L4594" s="1" t="s">
        <v>55</v>
      </c>
      <c r="M4594" s="1" t="s">
        <v>743</v>
      </c>
      <c r="N4594" s="1" t="s">
        <v>136</v>
      </c>
      <c r="O4594" s="1" t="s">
        <v>160</v>
      </c>
      <c r="P4594" s="1" t="s">
        <v>54</v>
      </c>
      <c r="Q4594" s="1" t="s">
        <v>55</v>
      </c>
      <c r="R4594" s="1" t="s">
        <v>56</v>
      </c>
      <c r="T4594" s="1" t="s">
        <v>5076</v>
      </c>
      <c r="U4594" s="1" t="s">
        <v>59</v>
      </c>
      <c r="X4594" s="1" t="s">
        <v>60</v>
      </c>
      <c r="Y4594" s="1" t="s">
        <v>60</v>
      </c>
      <c r="Z4594" s="1" t="s">
        <v>60</v>
      </c>
      <c r="AA4594" s="1" t="s">
        <v>60</v>
      </c>
      <c r="AF4594" s="1" t="s">
        <v>60</v>
      </c>
      <c r="AP4594" s="1" t="s">
        <v>60</v>
      </c>
      <c r="AR4594" s="1" t="s">
        <v>60</v>
      </c>
      <c r="AT4594" s="1" t="s">
        <v>163</v>
      </c>
      <c r="AU4594" s="1" t="s">
        <v>163</v>
      </c>
      <c r="AV4594" s="1" t="s">
        <v>164</v>
      </c>
      <c r="AW4594" s="3" t="str">
        <f t="shared" si="1"/>
        <v>Other</v>
      </c>
      <c r="AX4594" s="3" t="str">
        <f t="array" ref="AX4594">TEXTJOIN(", ", TRUE, IF(X4594:AS4594="Y", X$1:AS$1, IF(X4594:AS4594&lt;&gt;"", X$1:AS$1 &amp; ": " &amp; X4594:AS4594, "")))
</f>
        <v>Heroin, Cocaine, Fentanyl, Fentanyl Analogue, Benzodiazepine, Heroin/Morph/Codeine, Any Opioid</v>
      </c>
    </row>
    <row r="4595">
      <c r="A4595" s="2">
        <v>42807.0</v>
      </c>
      <c r="B4595" s="1" t="s">
        <v>86</v>
      </c>
      <c r="C4595" s="1">
        <v>47.0</v>
      </c>
      <c r="D4595" s="1" t="s">
        <v>51</v>
      </c>
      <c r="E4595" s="1" t="s">
        <v>52</v>
      </c>
      <c r="G4595" s="1" t="s">
        <v>82</v>
      </c>
      <c r="H4595" s="1" t="s">
        <v>54</v>
      </c>
      <c r="I4595" s="1" t="s">
        <v>55</v>
      </c>
      <c r="J4595" s="1" t="s">
        <v>82</v>
      </c>
      <c r="K4595" s="1" t="s">
        <v>54</v>
      </c>
      <c r="L4595" s="1" t="s">
        <v>55</v>
      </c>
      <c r="M4595" s="1" t="s">
        <v>56</v>
      </c>
      <c r="N4595" s="1" t="s">
        <v>136</v>
      </c>
      <c r="O4595" s="1" t="s">
        <v>82</v>
      </c>
      <c r="P4595" s="1" t="s">
        <v>54</v>
      </c>
      <c r="Q4595" s="1" t="s">
        <v>55</v>
      </c>
      <c r="R4595" s="1" t="s">
        <v>56</v>
      </c>
      <c r="T4595" s="1" t="s">
        <v>109</v>
      </c>
      <c r="U4595" s="1" t="s">
        <v>59</v>
      </c>
      <c r="Y4595" s="1" t="s">
        <v>60</v>
      </c>
      <c r="AT4595" s="1" t="s">
        <v>329</v>
      </c>
      <c r="AU4595" s="1" t="s">
        <v>329</v>
      </c>
      <c r="AV4595" s="1" t="s">
        <v>85</v>
      </c>
      <c r="AW4595" s="3" t="str">
        <f t="shared" si="1"/>
        <v>Other</v>
      </c>
      <c r="AX4595" s="3" t="str">
        <f t="array" ref="AX4595">TEXTJOIN(", ", TRUE, IF(X4595:AS4595="Y", X$1:AS$1, IF(X4595:AS4595&lt;&gt;"", X$1:AS$1 &amp; ": " &amp; X4595:AS4595, "")))
</f>
        <v>Cocaine</v>
      </c>
    </row>
    <row r="4596">
      <c r="A4596" s="2">
        <v>42595.0</v>
      </c>
      <c r="B4596" s="1" t="s">
        <v>50</v>
      </c>
      <c r="C4596" s="1">
        <v>47.0</v>
      </c>
      <c r="D4596" s="1" t="s">
        <v>51</v>
      </c>
      <c r="E4596" s="1" t="s">
        <v>63</v>
      </c>
      <c r="G4596" s="1" t="s">
        <v>311</v>
      </c>
      <c r="H4596" s="1" t="s">
        <v>299</v>
      </c>
      <c r="I4596" s="1" t="s">
        <v>55</v>
      </c>
      <c r="J4596" s="1" t="s">
        <v>311</v>
      </c>
      <c r="M4596" s="1" t="s">
        <v>56</v>
      </c>
      <c r="N4596" s="1" t="s">
        <v>136</v>
      </c>
      <c r="O4596" s="1" t="s">
        <v>311</v>
      </c>
      <c r="R4596" s="1" t="s">
        <v>56</v>
      </c>
      <c r="T4596" s="1" t="s">
        <v>5077</v>
      </c>
      <c r="U4596" s="1" t="s">
        <v>59</v>
      </c>
      <c r="W4596" s="1" t="s">
        <v>60</v>
      </c>
      <c r="X4596" s="1" t="s">
        <v>60</v>
      </c>
      <c r="Y4596" s="1" t="s">
        <v>60</v>
      </c>
      <c r="Z4596" s="1" t="s">
        <v>60</v>
      </c>
      <c r="AP4596" s="1" t="s">
        <v>60</v>
      </c>
      <c r="AR4596" s="1" t="s">
        <v>60</v>
      </c>
      <c r="AT4596" s="1" t="s">
        <v>313</v>
      </c>
      <c r="AU4596" s="1" t="s">
        <v>313</v>
      </c>
      <c r="AV4596" s="1" t="s">
        <v>314</v>
      </c>
      <c r="AW4596" s="3" t="str">
        <f t="shared" si="1"/>
        <v>Other</v>
      </c>
      <c r="AX4596" s="3" t="str">
        <f t="array" ref="AX4596">TEXTJOIN(", ", TRUE, IF(X4596:AS4596="Y", X$1:AS$1, IF(X4596:AS4596&lt;&gt;"", X$1:AS$1 &amp; ": " &amp; X4596:AS4596, "")))
</f>
        <v>Heroin, Cocaine, Fentanyl, Heroin/Morph/Codeine, Any Opioid</v>
      </c>
    </row>
    <row r="4597">
      <c r="A4597" s="2">
        <v>42312.0</v>
      </c>
      <c r="B4597" s="1" t="s">
        <v>86</v>
      </c>
      <c r="C4597" s="1">
        <v>60.0</v>
      </c>
      <c r="D4597" s="1" t="s">
        <v>51</v>
      </c>
      <c r="E4597" s="1" t="s">
        <v>63</v>
      </c>
      <c r="G4597" s="1" t="s">
        <v>211</v>
      </c>
      <c r="H4597" s="1" t="s">
        <v>91</v>
      </c>
      <c r="I4597" s="1" t="s">
        <v>55</v>
      </c>
      <c r="J4597" s="1" t="s">
        <v>211</v>
      </c>
      <c r="M4597" s="1" t="s">
        <v>56</v>
      </c>
      <c r="O4597" s="1" t="s">
        <v>211</v>
      </c>
      <c r="P4597" s="1" t="s">
        <v>91</v>
      </c>
      <c r="Q4597" s="1" t="s">
        <v>55</v>
      </c>
      <c r="R4597" s="1" t="s">
        <v>56</v>
      </c>
      <c r="T4597" s="1" t="s">
        <v>5078</v>
      </c>
      <c r="U4597" s="1" t="s">
        <v>59</v>
      </c>
      <c r="W4597" s="1" t="s">
        <v>60</v>
      </c>
      <c r="X4597" s="1" t="s">
        <v>60</v>
      </c>
      <c r="Z4597" s="1" t="s">
        <v>60</v>
      </c>
      <c r="AF4597" s="1" t="s">
        <v>60</v>
      </c>
      <c r="AP4597" s="1" t="s">
        <v>60</v>
      </c>
      <c r="AR4597" s="1" t="s">
        <v>60</v>
      </c>
      <c r="AT4597" s="1" t="s">
        <v>214</v>
      </c>
      <c r="AU4597" s="1" t="s">
        <v>214</v>
      </c>
      <c r="AV4597" s="1" t="s">
        <v>215</v>
      </c>
      <c r="AW4597" s="3" t="str">
        <f t="shared" si="1"/>
        <v>Other</v>
      </c>
      <c r="AX4597" s="3" t="str">
        <f t="array" ref="AX4597">TEXTJOIN(", ", TRUE, IF(X4597:AS4597="Y", X$1:AS$1, IF(X4597:AS4597&lt;&gt;"", X$1:AS$1 &amp; ": " &amp; X4597:AS4597, "")))
</f>
        <v>Heroin, Fentanyl, Benzodiazepine, Heroin/Morph/Codeine, Any Opioid</v>
      </c>
    </row>
    <row r="4598">
      <c r="A4598" s="2">
        <v>42527.0</v>
      </c>
      <c r="B4598" s="1" t="s">
        <v>50</v>
      </c>
      <c r="C4598" s="1">
        <v>32.0</v>
      </c>
      <c r="D4598" s="1" t="s">
        <v>51</v>
      </c>
      <c r="E4598" s="1" t="s">
        <v>63</v>
      </c>
      <c r="G4598" s="1" t="s">
        <v>568</v>
      </c>
      <c r="H4598" s="1" t="s">
        <v>121</v>
      </c>
      <c r="I4598" s="1" t="s">
        <v>55</v>
      </c>
      <c r="J4598" s="1" t="s">
        <v>568</v>
      </c>
      <c r="M4598" s="1" t="s">
        <v>56</v>
      </c>
      <c r="N4598" s="1" t="s">
        <v>670</v>
      </c>
      <c r="O4598" s="1" t="s">
        <v>568</v>
      </c>
      <c r="R4598" s="1" t="s">
        <v>56</v>
      </c>
      <c r="T4598" s="1" t="s">
        <v>5079</v>
      </c>
      <c r="U4598" s="1" t="s">
        <v>59</v>
      </c>
      <c r="X4598" s="1" t="s">
        <v>60</v>
      </c>
      <c r="Z4598" s="1" t="s">
        <v>60</v>
      </c>
      <c r="AF4598" s="1" t="s">
        <v>60</v>
      </c>
      <c r="AP4598" s="1" t="s">
        <v>60</v>
      </c>
      <c r="AR4598" s="1" t="s">
        <v>60</v>
      </c>
      <c r="AT4598" s="1" t="s">
        <v>570</v>
      </c>
      <c r="AU4598" s="1" t="s">
        <v>570</v>
      </c>
      <c r="AV4598" s="1" t="s">
        <v>1661</v>
      </c>
      <c r="AW4598" s="3" t="str">
        <f t="shared" si="1"/>
        <v>Other</v>
      </c>
      <c r="AX4598" s="3" t="str">
        <f t="array" ref="AX4598">TEXTJOIN(", ", TRUE, IF(X4598:AS4598="Y", X$1:AS$1, IF(X4598:AS4598&lt;&gt;"", X$1:AS$1 &amp; ": " &amp; X4598:AS4598, "")))
</f>
        <v>Heroin, Fentanyl, Benzodiazepine, Heroin/Morph/Codeine, Any Opioid</v>
      </c>
    </row>
    <row r="4599">
      <c r="A4599" s="2">
        <v>42549.0</v>
      </c>
      <c r="B4599" s="1" t="s">
        <v>50</v>
      </c>
      <c r="C4599" s="1">
        <v>49.0</v>
      </c>
      <c r="D4599" s="1" t="s">
        <v>51</v>
      </c>
      <c r="E4599" s="1" t="s">
        <v>63</v>
      </c>
      <c r="G4599" s="1" t="s">
        <v>143</v>
      </c>
      <c r="H4599" s="1" t="s">
        <v>91</v>
      </c>
      <c r="I4599" s="1" t="s">
        <v>55</v>
      </c>
      <c r="J4599" s="1" t="s">
        <v>91</v>
      </c>
      <c r="M4599" s="1" t="s">
        <v>177</v>
      </c>
      <c r="N4599" s="1" t="s">
        <v>1439</v>
      </c>
      <c r="O4599" s="1" t="s">
        <v>91</v>
      </c>
      <c r="R4599" s="1" t="s">
        <v>44</v>
      </c>
      <c r="S4599" s="1" t="s">
        <v>851</v>
      </c>
      <c r="T4599" s="1" t="s">
        <v>3135</v>
      </c>
      <c r="U4599" s="1" t="s">
        <v>59</v>
      </c>
      <c r="X4599" s="1" t="s">
        <v>60</v>
      </c>
      <c r="Z4599" s="1" t="s">
        <v>60</v>
      </c>
      <c r="AP4599" s="1" t="s">
        <v>60</v>
      </c>
      <c r="AR4599" s="1" t="s">
        <v>60</v>
      </c>
      <c r="AT4599" s="1" t="s">
        <v>145</v>
      </c>
      <c r="AU4599" s="1" t="s">
        <v>110</v>
      </c>
      <c r="AV4599" s="1" t="s">
        <v>111</v>
      </c>
      <c r="AW4599" s="3" t="str">
        <f t="shared" si="1"/>
        <v>Other</v>
      </c>
      <c r="AX4599" s="3" t="str">
        <f t="array" ref="AX4599">TEXTJOIN(", ", TRUE, IF(X4599:AS4599="Y", X$1:AS$1, IF(X4599:AS4599&lt;&gt;"", X$1:AS$1 &amp; ": " &amp; X4599:AS4599, "")))
</f>
        <v>Heroin, Fentanyl, Heroin/Morph/Codeine, Any Opioid</v>
      </c>
    </row>
    <row r="4600">
      <c r="A4600" s="4">
        <v>41987.0</v>
      </c>
      <c r="B4600" s="1" t="s">
        <v>50</v>
      </c>
      <c r="C4600" s="1">
        <v>66.0</v>
      </c>
      <c r="D4600" s="1" t="s">
        <v>76</v>
      </c>
      <c r="E4600" s="1" t="s">
        <v>63</v>
      </c>
      <c r="G4600" s="1" t="s">
        <v>120</v>
      </c>
      <c r="J4600" s="1" t="s">
        <v>120</v>
      </c>
      <c r="L4600" s="1" t="s">
        <v>55</v>
      </c>
      <c r="M4600" s="1" t="s">
        <v>56</v>
      </c>
      <c r="N4600" s="1" t="s">
        <v>2696</v>
      </c>
      <c r="O4600" s="1" t="s">
        <v>120</v>
      </c>
      <c r="P4600" s="1" t="s">
        <v>121</v>
      </c>
      <c r="R4600" s="1" t="s">
        <v>56</v>
      </c>
      <c r="T4600" s="1" t="s">
        <v>1215</v>
      </c>
      <c r="U4600" s="1" t="s">
        <v>59</v>
      </c>
      <c r="V4600" s="1" t="s">
        <v>725</v>
      </c>
      <c r="AB4600" s="1" t="s">
        <v>60</v>
      </c>
      <c r="AS4600" s="1" t="s">
        <v>5080</v>
      </c>
      <c r="AT4600" s="1" t="s">
        <v>236</v>
      </c>
      <c r="AU4600" s="1" t="s">
        <v>236</v>
      </c>
      <c r="AV4600" s="1" t="s">
        <v>123</v>
      </c>
      <c r="AW4600" s="3" t="str">
        <f t="shared" si="1"/>
        <v>Middletown</v>
      </c>
      <c r="AX4600" s="3" t="str">
        <f t="array" ref="AX4600">TEXTJOIN(", ", TRUE, IF(X4600:AS4600="Y", X$1:AS$1, IF(X4600:AS4600&lt;&gt;"", X$1:AS$1 &amp; ": " &amp; X4600:AS4600, "")))
</f>
        <v>Oxycodone, Other: BUPRENO</v>
      </c>
    </row>
    <row r="4601">
      <c r="A4601" s="2">
        <v>42811.0</v>
      </c>
      <c r="B4601" s="1" t="s">
        <v>86</v>
      </c>
      <c r="C4601" s="1">
        <v>20.0</v>
      </c>
      <c r="D4601" s="1" t="s">
        <v>51</v>
      </c>
      <c r="E4601" s="1" t="s">
        <v>63</v>
      </c>
      <c r="G4601" s="1" t="s">
        <v>846</v>
      </c>
      <c r="H4601" s="1" t="s">
        <v>121</v>
      </c>
      <c r="I4601" s="1" t="s">
        <v>55</v>
      </c>
      <c r="J4601" s="1" t="s">
        <v>846</v>
      </c>
      <c r="K4601" s="1" t="s">
        <v>121</v>
      </c>
      <c r="L4601" s="1" t="s">
        <v>55</v>
      </c>
      <c r="M4601" s="1" t="s">
        <v>56</v>
      </c>
      <c r="N4601" s="1" t="s">
        <v>66</v>
      </c>
      <c r="O4601" s="1" t="s">
        <v>846</v>
      </c>
      <c r="P4601" s="1" t="s">
        <v>121</v>
      </c>
      <c r="Q4601" s="1" t="s">
        <v>55</v>
      </c>
      <c r="R4601" s="1" t="s">
        <v>56</v>
      </c>
      <c r="T4601" s="1" t="s">
        <v>3706</v>
      </c>
      <c r="U4601" s="1" t="s">
        <v>59</v>
      </c>
      <c r="X4601" s="1" t="s">
        <v>60</v>
      </c>
      <c r="Y4601" s="1" t="s">
        <v>60</v>
      </c>
      <c r="Z4601" s="1" t="s">
        <v>60</v>
      </c>
      <c r="AT4601" s="1" t="s">
        <v>847</v>
      </c>
      <c r="AU4601" s="1" t="s">
        <v>847</v>
      </c>
      <c r="AV4601" s="1" t="s">
        <v>848</v>
      </c>
      <c r="AW4601" s="3" t="str">
        <f t="shared" si="1"/>
        <v>Other</v>
      </c>
      <c r="AX4601" s="3" t="str">
        <f t="array" ref="AX4601">TEXTJOIN(", ", TRUE, IF(X4601:AS4601="Y", X$1:AS$1, IF(X4601:AS4601&lt;&gt;"", X$1:AS$1 &amp; ": " &amp; X4601:AS4601, "")))
</f>
        <v>Heroin, Cocaine, Fentanyl</v>
      </c>
    </row>
    <row r="4602">
      <c r="A4602" s="2">
        <v>43356.0</v>
      </c>
      <c r="B4602" s="1" t="s">
        <v>50</v>
      </c>
      <c r="C4602" s="1">
        <v>36.0</v>
      </c>
      <c r="D4602" s="1" t="s">
        <v>51</v>
      </c>
      <c r="E4602" s="1" t="s">
        <v>63</v>
      </c>
      <c r="G4602" s="1" t="s">
        <v>731</v>
      </c>
      <c r="H4602" s="1" t="s">
        <v>103</v>
      </c>
      <c r="I4602" s="1" t="s">
        <v>55</v>
      </c>
      <c r="J4602" s="1" t="s">
        <v>731</v>
      </c>
      <c r="K4602" s="1" t="s">
        <v>103</v>
      </c>
      <c r="M4602" s="1" t="s">
        <v>56</v>
      </c>
      <c r="N4602" s="1" t="s">
        <v>136</v>
      </c>
      <c r="O4602" s="1" t="s">
        <v>731</v>
      </c>
      <c r="P4602" s="1" t="s">
        <v>103</v>
      </c>
      <c r="Q4602" s="1" t="s">
        <v>55</v>
      </c>
      <c r="R4602" s="1" t="s">
        <v>56</v>
      </c>
      <c r="T4602" s="1" t="s">
        <v>5081</v>
      </c>
      <c r="U4602" s="1" t="s">
        <v>59</v>
      </c>
      <c r="AB4602" s="1" t="s">
        <v>60</v>
      </c>
      <c r="AD4602" s="1" t="s">
        <v>60</v>
      </c>
      <c r="AR4602" s="1" t="s">
        <v>60</v>
      </c>
      <c r="AT4602" s="1" t="s">
        <v>735</v>
      </c>
      <c r="AU4602" s="1" t="s">
        <v>735</v>
      </c>
      <c r="AV4602" s="1" t="s">
        <v>736</v>
      </c>
      <c r="AW4602" s="3" t="str">
        <f t="shared" si="1"/>
        <v>Other</v>
      </c>
      <c r="AX4602" s="3" t="str">
        <f t="array" ref="AX4602">TEXTJOIN(", ", TRUE, IF(X4602:AS4602="Y", X$1:AS$1, IF(X4602:AS4602&lt;&gt;"", X$1:AS$1 &amp; ": " &amp; X4602:AS4602, "")))
</f>
        <v>Oxycodone, Ethanol, Any Opioid</v>
      </c>
    </row>
    <row r="4603">
      <c r="A4603" s="2">
        <v>43118.0</v>
      </c>
      <c r="B4603" s="1" t="s">
        <v>50</v>
      </c>
      <c r="C4603" s="1">
        <v>35.0</v>
      </c>
      <c r="D4603" s="1" t="s">
        <v>51</v>
      </c>
      <c r="E4603" s="1" t="s">
        <v>63</v>
      </c>
      <c r="G4603" s="1" t="s">
        <v>1062</v>
      </c>
      <c r="H4603" s="1" t="s">
        <v>125</v>
      </c>
      <c r="I4603" s="1" t="s">
        <v>55</v>
      </c>
      <c r="J4603" s="1" t="s">
        <v>90</v>
      </c>
      <c r="K4603" s="1" t="s">
        <v>91</v>
      </c>
      <c r="M4603" s="1" t="s">
        <v>778</v>
      </c>
      <c r="N4603" s="1" t="s">
        <v>136</v>
      </c>
      <c r="O4603" s="1" t="s">
        <v>90</v>
      </c>
      <c r="P4603" s="1" t="s">
        <v>91</v>
      </c>
      <c r="Q4603" s="1" t="s">
        <v>55</v>
      </c>
      <c r="R4603" s="1" t="s">
        <v>44</v>
      </c>
      <c r="T4603" s="1" t="s">
        <v>1095</v>
      </c>
      <c r="U4603" s="1" t="s">
        <v>59</v>
      </c>
      <c r="Z4603" s="1" t="s">
        <v>60</v>
      </c>
      <c r="AA4603" s="1" t="s">
        <v>60</v>
      </c>
      <c r="AR4603" s="1" t="s">
        <v>60</v>
      </c>
      <c r="AT4603" s="1" t="s">
        <v>1064</v>
      </c>
      <c r="AU4603" s="1" t="s">
        <v>96</v>
      </c>
      <c r="AV4603" s="1" t="s">
        <v>97</v>
      </c>
      <c r="AW4603" s="3" t="str">
        <f t="shared" si="1"/>
        <v>Other</v>
      </c>
      <c r="AX4603" s="3" t="str">
        <f t="array" ref="AX4603">TEXTJOIN(", ", TRUE, IF(X4603:AS4603="Y", X$1:AS$1, IF(X4603:AS4603&lt;&gt;"", X$1:AS$1 &amp; ": " &amp; X4603:AS4603, "")))
</f>
        <v>Fentanyl, Fentanyl Analogue, Any Opioid</v>
      </c>
    </row>
    <row r="4604">
      <c r="A4604" s="2">
        <v>43724.0</v>
      </c>
      <c r="B4604" s="1" t="s">
        <v>50</v>
      </c>
      <c r="C4604" s="1">
        <v>58.0</v>
      </c>
      <c r="D4604" s="1" t="s">
        <v>51</v>
      </c>
      <c r="E4604" s="1" t="s">
        <v>63</v>
      </c>
      <c r="G4604" s="1" t="s">
        <v>760</v>
      </c>
      <c r="H4604" s="1" t="s">
        <v>121</v>
      </c>
      <c r="I4604" s="1" t="s">
        <v>55</v>
      </c>
      <c r="J4604" s="1" t="s">
        <v>760</v>
      </c>
      <c r="K4604" s="1" t="s">
        <v>121</v>
      </c>
      <c r="L4604" s="1" t="s">
        <v>55</v>
      </c>
      <c r="M4604" s="1" t="s">
        <v>56</v>
      </c>
      <c r="N4604" s="1" t="s">
        <v>136</v>
      </c>
      <c r="O4604" s="1" t="s">
        <v>760</v>
      </c>
      <c r="P4604" s="1" t="s">
        <v>121</v>
      </c>
      <c r="Q4604" s="1" t="s">
        <v>55</v>
      </c>
      <c r="R4604" s="1" t="s">
        <v>56</v>
      </c>
      <c r="T4604" s="1" t="s">
        <v>197</v>
      </c>
      <c r="U4604" s="1" t="s">
        <v>59</v>
      </c>
      <c r="V4604" s="1" t="s">
        <v>5082</v>
      </c>
      <c r="AB4604" s="1" t="s">
        <v>60</v>
      </c>
      <c r="AR4604" s="1" t="s">
        <v>60</v>
      </c>
      <c r="AT4604" s="1" t="s">
        <v>762</v>
      </c>
      <c r="AU4604" s="1" t="s">
        <v>762</v>
      </c>
      <c r="AV4604" s="1" t="s">
        <v>2793</v>
      </c>
      <c r="AW4604" s="3" t="str">
        <f t="shared" si="1"/>
        <v>Other</v>
      </c>
      <c r="AX4604" s="3" t="str">
        <f t="array" ref="AX4604">TEXTJOIN(", ", TRUE, IF(X4604:AS4604="Y", X$1:AS$1, IF(X4604:AS4604&lt;&gt;"", X$1:AS$1 &amp; ": " &amp; X4604:AS4604, "")))
</f>
        <v>Oxycodone, Any Opioid</v>
      </c>
    </row>
    <row r="4605">
      <c r="A4605" s="2">
        <v>44355.0</v>
      </c>
      <c r="B4605" s="1" t="s">
        <v>50</v>
      </c>
      <c r="C4605" s="1">
        <v>20.0</v>
      </c>
      <c r="D4605" s="1" t="s">
        <v>51</v>
      </c>
      <c r="E4605" s="1" t="s">
        <v>502</v>
      </c>
      <c r="G4605" s="1" t="s">
        <v>488</v>
      </c>
      <c r="H4605" s="1" t="s">
        <v>91</v>
      </c>
      <c r="I4605" s="1" t="s">
        <v>55</v>
      </c>
      <c r="J4605" s="1" t="s">
        <v>488</v>
      </c>
      <c r="K4605" s="1" t="s">
        <v>91</v>
      </c>
      <c r="L4605" s="1" t="s">
        <v>55</v>
      </c>
      <c r="M4605" s="1" t="s">
        <v>56</v>
      </c>
      <c r="N4605" s="1" t="s">
        <v>119</v>
      </c>
      <c r="O4605" s="1" t="s">
        <v>488</v>
      </c>
      <c r="P4605" s="1" t="s">
        <v>91</v>
      </c>
      <c r="Q4605" s="1" t="s">
        <v>55</v>
      </c>
      <c r="R4605" s="1" t="s">
        <v>56</v>
      </c>
      <c r="T4605" s="1" t="s">
        <v>1818</v>
      </c>
      <c r="U4605" s="1" t="s">
        <v>59</v>
      </c>
      <c r="Z4605" s="1" t="s">
        <v>60</v>
      </c>
      <c r="AR4605" s="1" t="s">
        <v>60</v>
      </c>
      <c r="AT4605" s="1" t="s">
        <v>492</v>
      </c>
      <c r="AU4605" s="1" t="s">
        <v>492</v>
      </c>
      <c r="AV4605" s="1" t="s">
        <v>493</v>
      </c>
      <c r="AW4605" s="3" t="str">
        <f t="shared" si="1"/>
        <v>Other</v>
      </c>
      <c r="AX4605" s="3" t="str">
        <f t="array" ref="AX4605">TEXTJOIN(", ", TRUE, IF(X4605:AS4605="Y", X$1:AS$1, IF(X4605:AS4605&lt;&gt;"", X$1:AS$1 &amp; ": " &amp; X4605:AS4605, "")))
</f>
        <v>Fentanyl, Any Opioid</v>
      </c>
    </row>
    <row r="4606">
      <c r="A4606" s="2">
        <v>44332.0</v>
      </c>
      <c r="B4606" s="1" t="s">
        <v>50</v>
      </c>
      <c r="C4606" s="1">
        <v>60.0</v>
      </c>
      <c r="D4606" s="1" t="s">
        <v>76</v>
      </c>
      <c r="E4606" s="1" t="s">
        <v>63</v>
      </c>
      <c r="G4606" s="1" t="s">
        <v>455</v>
      </c>
      <c r="H4606" s="1" t="s">
        <v>103</v>
      </c>
      <c r="I4606" s="1" t="s">
        <v>55</v>
      </c>
      <c r="J4606" s="1" t="s">
        <v>455</v>
      </c>
      <c r="K4606" s="1" t="s">
        <v>103</v>
      </c>
      <c r="L4606" s="1" t="s">
        <v>55</v>
      </c>
      <c r="M4606" s="1" t="s">
        <v>56</v>
      </c>
      <c r="N4606" s="1" t="s">
        <v>119</v>
      </c>
      <c r="O4606" s="1" t="s">
        <v>455</v>
      </c>
      <c r="P4606" s="1" t="s">
        <v>103</v>
      </c>
      <c r="Q4606" s="1" t="s">
        <v>55</v>
      </c>
      <c r="R4606" s="1" t="s">
        <v>56</v>
      </c>
      <c r="T4606" s="1" t="s">
        <v>872</v>
      </c>
      <c r="U4606" s="1" t="s">
        <v>59</v>
      </c>
      <c r="Y4606" s="1" t="s">
        <v>60</v>
      </c>
      <c r="Z4606" s="1" t="s">
        <v>60</v>
      </c>
      <c r="AF4606" s="1" t="s">
        <v>60</v>
      </c>
      <c r="AR4606" s="1" t="s">
        <v>60</v>
      </c>
      <c r="AT4606" s="1" t="s">
        <v>457</v>
      </c>
      <c r="AU4606" s="1" t="s">
        <v>457</v>
      </c>
      <c r="AV4606" s="1" t="s">
        <v>458</v>
      </c>
      <c r="AW4606" s="3" t="str">
        <f t="shared" si="1"/>
        <v>Other</v>
      </c>
      <c r="AX4606" s="3" t="str">
        <f t="array" ref="AX4606">TEXTJOIN(", ", TRUE, IF(X4606:AS4606="Y", X$1:AS$1, IF(X4606:AS4606&lt;&gt;"", X$1:AS$1 &amp; ": " &amp; X4606:AS4606, "")))
</f>
        <v>Cocaine, Fentanyl, Benzodiazepine, Any Opioid</v>
      </c>
    </row>
    <row r="4607">
      <c r="A4607" s="2">
        <v>41475.0</v>
      </c>
      <c r="B4607" s="1" t="s">
        <v>50</v>
      </c>
      <c r="C4607" s="1">
        <v>33.0</v>
      </c>
      <c r="D4607" s="1" t="s">
        <v>51</v>
      </c>
      <c r="E4607" s="1" t="s">
        <v>63</v>
      </c>
      <c r="G4607" s="1" t="s">
        <v>455</v>
      </c>
      <c r="H4607" s="1" t="s">
        <v>103</v>
      </c>
      <c r="J4607" s="1" t="s">
        <v>455</v>
      </c>
      <c r="L4607" s="1" t="s">
        <v>55</v>
      </c>
      <c r="M4607" s="1" t="s">
        <v>56</v>
      </c>
      <c r="N4607" s="1" t="s">
        <v>5083</v>
      </c>
      <c r="O4607" s="1" t="s">
        <v>455</v>
      </c>
      <c r="P4607" s="1" t="s">
        <v>103</v>
      </c>
      <c r="R4607" s="1" t="s">
        <v>56</v>
      </c>
      <c r="T4607" s="1" t="s">
        <v>5084</v>
      </c>
      <c r="U4607" s="1" t="s">
        <v>59</v>
      </c>
      <c r="AG4607" s="1" t="s">
        <v>60</v>
      </c>
      <c r="AT4607" s="1" t="s">
        <v>457</v>
      </c>
      <c r="AU4607" s="1" t="s">
        <v>457</v>
      </c>
      <c r="AV4607" s="1" t="s">
        <v>458</v>
      </c>
      <c r="AW4607" s="3" t="str">
        <f t="shared" si="1"/>
        <v>Other</v>
      </c>
      <c r="AX4607" s="3" t="str">
        <f t="array" ref="AX4607">TEXTJOIN(", ", TRUE, IF(X4607:AS4607="Y", X$1:AS$1, IF(X4607:AS4607&lt;&gt;"", X$1:AS$1 &amp; ": " &amp; X4607:AS4607, "")))
</f>
        <v>Methadone</v>
      </c>
    </row>
    <row r="4608">
      <c r="A4608" s="2">
        <v>44472.0</v>
      </c>
      <c r="B4608" s="1" t="s">
        <v>50</v>
      </c>
      <c r="C4608" s="1">
        <v>53.0</v>
      </c>
      <c r="D4608" s="1" t="s">
        <v>76</v>
      </c>
      <c r="E4608" s="1" t="s">
        <v>63</v>
      </c>
      <c r="F4608" s="1" t="s">
        <v>267</v>
      </c>
      <c r="G4608" s="1" t="s">
        <v>256</v>
      </c>
      <c r="H4608" s="1" t="s">
        <v>103</v>
      </c>
      <c r="I4608" s="1" t="s">
        <v>55</v>
      </c>
      <c r="J4608" s="1" t="s">
        <v>256</v>
      </c>
      <c r="K4608" s="1" t="s">
        <v>103</v>
      </c>
      <c r="L4608" s="1" t="s">
        <v>55</v>
      </c>
      <c r="M4608" s="1" t="s">
        <v>56</v>
      </c>
      <c r="N4608" s="1" t="s">
        <v>155</v>
      </c>
      <c r="O4608" s="1" t="s">
        <v>256</v>
      </c>
      <c r="P4608" s="1" t="s">
        <v>103</v>
      </c>
      <c r="Q4608" s="1" t="s">
        <v>55</v>
      </c>
      <c r="R4608" s="1" t="s">
        <v>56</v>
      </c>
      <c r="T4608" s="1" t="s">
        <v>5085</v>
      </c>
      <c r="U4608" s="1" t="s">
        <v>59</v>
      </c>
      <c r="Y4608" s="1" t="s">
        <v>60</v>
      </c>
      <c r="Z4608" s="1" t="s">
        <v>60</v>
      </c>
      <c r="AF4608" s="1" t="s">
        <v>60</v>
      </c>
      <c r="AR4608" s="1" t="s">
        <v>60</v>
      </c>
      <c r="AT4608" s="1" t="s">
        <v>282</v>
      </c>
      <c r="AU4608" s="1" t="s">
        <v>282</v>
      </c>
      <c r="AV4608" s="1" t="s">
        <v>260</v>
      </c>
      <c r="AW4608" s="3" t="str">
        <f t="shared" si="1"/>
        <v>Other</v>
      </c>
      <c r="AX4608" s="3" t="str">
        <f t="array" ref="AX4608">TEXTJOIN(", ", TRUE, IF(X4608:AS4608="Y", X$1:AS$1, IF(X4608:AS4608&lt;&gt;"", X$1:AS$1 &amp; ": " &amp; X4608:AS4608, "")))
</f>
        <v>Cocaine, Fentanyl, Benzodiazepine, Any Opioid</v>
      </c>
    </row>
    <row r="4609">
      <c r="A4609" s="2">
        <v>43691.0</v>
      </c>
      <c r="B4609" s="1" t="s">
        <v>50</v>
      </c>
      <c r="C4609" s="1">
        <v>32.0</v>
      </c>
      <c r="D4609" s="1" t="s">
        <v>51</v>
      </c>
      <c r="E4609" s="1" t="s">
        <v>63</v>
      </c>
      <c r="G4609" s="1" t="s">
        <v>226</v>
      </c>
      <c r="H4609" s="1" t="s">
        <v>103</v>
      </c>
      <c r="I4609" s="1" t="s">
        <v>55</v>
      </c>
      <c r="J4609" s="1" t="s">
        <v>103</v>
      </c>
      <c r="K4609" s="1" t="s">
        <v>103</v>
      </c>
      <c r="L4609" s="1" t="s">
        <v>55</v>
      </c>
      <c r="M4609" s="1" t="s">
        <v>269</v>
      </c>
      <c r="N4609" s="1" t="s">
        <v>119</v>
      </c>
      <c r="O4609" s="1" t="s">
        <v>103</v>
      </c>
      <c r="P4609" s="1" t="s">
        <v>103</v>
      </c>
      <c r="Q4609" s="1" t="s">
        <v>55</v>
      </c>
      <c r="R4609" s="1" t="s">
        <v>67</v>
      </c>
      <c r="T4609" s="1" t="s">
        <v>1024</v>
      </c>
      <c r="U4609" s="1" t="s">
        <v>59</v>
      </c>
      <c r="X4609" s="1" t="s">
        <v>60</v>
      </c>
      <c r="Y4609" s="1" t="s">
        <v>60</v>
      </c>
      <c r="Z4609" s="1" t="s">
        <v>60</v>
      </c>
      <c r="AP4609" s="1" t="s">
        <v>60</v>
      </c>
      <c r="AR4609" s="1" t="s">
        <v>60</v>
      </c>
      <c r="AT4609" s="1" t="s">
        <v>228</v>
      </c>
      <c r="AU4609" s="1" t="s">
        <v>167</v>
      </c>
      <c r="AV4609" s="1" t="s">
        <v>168</v>
      </c>
      <c r="AW4609" s="3" t="str">
        <f t="shared" si="1"/>
        <v>Other</v>
      </c>
      <c r="AX4609" s="3" t="str">
        <f t="array" ref="AX4609">TEXTJOIN(", ", TRUE, IF(X4609:AS4609="Y", X$1:AS$1, IF(X4609:AS4609&lt;&gt;"", X$1:AS$1 &amp; ": " &amp; X4609:AS4609, "")))
</f>
        <v>Heroin, Cocaine, Fentanyl, Heroin/Morph/Codeine, Any Opioid</v>
      </c>
    </row>
    <row r="4610">
      <c r="A4610" s="4">
        <v>43811.0</v>
      </c>
      <c r="B4610" s="1" t="s">
        <v>50</v>
      </c>
      <c r="C4610" s="1">
        <v>53.0</v>
      </c>
      <c r="D4610" s="1" t="s">
        <v>51</v>
      </c>
      <c r="E4610" s="1" t="s">
        <v>63</v>
      </c>
      <c r="G4610" s="1" t="s">
        <v>256</v>
      </c>
      <c r="H4610" s="1" t="s">
        <v>103</v>
      </c>
      <c r="I4610" s="1" t="s">
        <v>55</v>
      </c>
      <c r="J4610" s="1" t="s">
        <v>256</v>
      </c>
      <c r="K4610" s="1" t="s">
        <v>103</v>
      </c>
      <c r="L4610" s="1" t="s">
        <v>55</v>
      </c>
      <c r="M4610" s="1" t="s">
        <v>56</v>
      </c>
      <c r="N4610" s="1" t="s">
        <v>66</v>
      </c>
      <c r="O4610" s="1" t="s">
        <v>256</v>
      </c>
      <c r="P4610" s="1" t="s">
        <v>103</v>
      </c>
      <c r="Q4610" s="1" t="s">
        <v>55</v>
      </c>
      <c r="R4610" s="1" t="s">
        <v>56</v>
      </c>
      <c r="T4610" s="1" t="s">
        <v>83</v>
      </c>
      <c r="U4610" s="1" t="s">
        <v>59</v>
      </c>
      <c r="Z4610" s="1" t="s">
        <v>60</v>
      </c>
      <c r="AR4610" s="1" t="s">
        <v>60</v>
      </c>
      <c r="AT4610" s="1" t="s">
        <v>282</v>
      </c>
      <c r="AU4610" s="1" t="s">
        <v>282</v>
      </c>
      <c r="AV4610" s="1" t="s">
        <v>260</v>
      </c>
      <c r="AW4610" s="3" t="str">
        <f t="shared" si="1"/>
        <v>Other</v>
      </c>
      <c r="AX4610" s="3" t="str">
        <f t="array" ref="AX4610">TEXTJOIN(", ", TRUE, IF(X4610:AS4610="Y", X$1:AS$1, IF(X4610:AS4610&lt;&gt;"", X$1:AS$1 &amp; ": " &amp; X4610:AS4610, "")))
</f>
        <v>Fentanyl, Any Opioid</v>
      </c>
    </row>
    <row r="4611">
      <c r="A4611" s="2">
        <v>41670.0</v>
      </c>
      <c r="B4611" s="1" t="s">
        <v>50</v>
      </c>
      <c r="C4611" s="1">
        <v>35.0</v>
      </c>
      <c r="D4611" s="1" t="s">
        <v>51</v>
      </c>
      <c r="E4611" s="1" t="s">
        <v>63</v>
      </c>
      <c r="G4611" s="1" t="s">
        <v>116</v>
      </c>
      <c r="J4611" s="1" t="s">
        <v>116</v>
      </c>
      <c r="L4611" s="1" t="s">
        <v>55</v>
      </c>
      <c r="M4611" s="1" t="s">
        <v>56</v>
      </c>
      <c r="N4611" s="1" t="s">
        <v>136</v>
      </c>
      <c r="O4611" s="1" t="s">
        <v>116</v>
      </c>
      <c r="R4611" s="1" t="s">
        <v>56</v>
      </c>
      <c r="T4611" s="1" t="s">
        <v>78</v>
      </c>
      <c r="U4611" s="1" t="s">
        <v>59</v>
      </c>
      <c r="X4611" s="1" t="s">
        <v>60</v>
      </c>
      <c r="AT4611" s="1" t="s">
        <v>122</v>
      </c>
      <c r="AU4611" s="1" t="s">
        <v>122</v>
      </c>
      <c r="AV4611" s="1" t="s">
        <v>139</v>
      </c>
      <c r="AW4611" s="3" t="str">
        <f t="shared" si="1"/>
        <v>Other</v>
      </c>
      <c r="AX4611" s="3" t="str">
        <f t="array" ref="AX4611">TEXTJOIN(", ", TRUE, IF(X4611:AS4611="Y", X$1:AS$1, IF(X4611:AS4611&lt;&gt;"", X$1:AS$1 &amp; ": " &amp; X4611:AS4611, "")))
</f>
        <v>Heroin</v>
      </c>
    </row>
    <row r="4612">
      <c r="A4612" s="4">
        <v>41618.0</v>
      </c>
      <c r="B4612" s="1" t="s">
        <v>50</v>
      </c>
      <c r="C4612" s="1">
        <v>45.0</v>
      </c>
      <c r="D4612" s="1" t="s">
        <v>76</v>
      </c>
      <c r="E4612" s="1" t="s">
        <v>63</v>
      </c>
      <c r="G4612" s="1" t="s">
        <v>1248</v>
      </c>
      <c r="H4612" s="1" t="s">
        <v>54</v>
      </c>
      <c r="J4612" s="1" t="s">
        <v>1248</v>
      </c>
      <c r="L4612" s="1" t="s">
        <v>55</v>
      </c>
      <c r="M4612" s="1" t="s">
        <v>56</v>
      </c>
      <c r="N4612" s="1" t="s">
        <v>104</v>
      </c>
      <c r="O4612" s="1" t="s">
        <v>98</v>
      </c>
      <c r="P4612" s="1" t="s">
        <v>54</v>
      </c>
      <c r="R4612" s="1" t="s">
        <v>67</v>
      </c>
      <c r="T4612" s="1" t="s">
        <v>5086</v>
      </c>
      <c r="U4612" s="1" t="s">
        <v>59</v>
      </c>
      <c r="AD4612" s="1" t="s">
        <v>60</v>
      </c>
      <c r="AF4612" s="1" t="s">
        <v>60</v>
      </c>
      <c r="AT4612" s="1" t="s">
        <v>1250</v>
      </c>
      <c r="AU4612" s="1" t="s">
        <v>1250</v>
      </c>
      <c r="AV4612" s="1" t="s">
        <v>101</v>
      </c>
      <c r="AW4612" s="3" t="str">
        <f t="shared" si="1"/>
        <v>Other</v>
      </c>
      <c r="AX4612" s="3" t="str">
        <f t="array" ref="AX4612">TEXTJOIN(", ", TRUE, IF(X4612:AS4612="Y", X$1:AS$1, IF(X4612:AS4612&lt;&gt;"", X$1:AS$1 &amp; ": " &amp; X4612:AS4612, "")))
</f>
        <v>Ethanol, Benzodiazepine</v>
      </c>
    </row>
    <row r="4613">
      <c r="A4613" s="4">
        <v>41604.0</v>
      </c>
      <c r="B4613" s="1" t="s">
        <v>50</v>
      </c>
      <c r="C4613" s="1">
        <v>38.0</v>
      </c>
      <c r="D4613" s="1" t="s">
        <v>51</v>
      </c>
      <c r="E4613" s="1" t="s">
        <v>63</v>
      </c>
      <c r="G4613" s="1" t="s">
        <v>238</v>
      </c>
      <c r="H4613" s="1" t="s">
        <v>125</v>
      </c>
      <c r="J4613" s="1" t="s">
        <v>238</v>
      </c>
      <c r="L4613" s="1" t="s">
        <v>55</v>
      </c>
      <c r="M4613" s="1" t="s">
        <v>56</v>
      </c>
      <c r="N4613" s="1" t="s">
        <v>136</v>
      </c>
      <c r="O4613" s="1" t="s">
        <v>238</v>
      </c>
      <c r="P4613" s="1" t="s">
        <v>125</v>
      </c>
      <c r="R4613" s="1" t="s">
        <v>56</v>
      </c>
      <c r="T4613" s="1" t="s">
        <v>5087</v>
      </c>
      <c r="U4613" s="1" t="s">
        <v>59</v>
      </c>
      <c r="X4613" s="1" t="s">
        <v>60</v>
      </c>
      <c r="AJ4613" s="1" t="s">
        <v>60</v>
      </c>
      <c r="AT4613" s="1" t="s">
        <v>567</v>
      </c>
      <c r="AU4613" s="1" t="s">
        <v>567</v>
      </c>
      <c r="AV4613" s="1" t="s">
        <v>241</v>
      </c>
      <c r="AW4613" s="3" t="str">
        <f t="shared" si="1"/>
        <v>Other</v>
      </c>
      <c r="AX4613" s="3" t="str">
        <f t="array" ref="AX4613">TEXTJOIN(", ", TRUE, IF(X4613:AS4613="Y", X$1:AS$1, IF(X4613:AS4613&lt;&gt;"", X$1:AS$1 &amp; ": " &amp; X4613:AS4613, "")))
</f>
        <v>Heroin, Tramad</v>
      </c>
    </row>
    <row r="4614">
      <c r="A4614" s="2">
        <v>43633.0</v>
      </c>
      <c r="B4614" s="1" t="s">
        <v>50</v>
      </c>
      <c r="C4614" s="1">
        <v>63.0</v>
      </c>
      <c r="D4614" s="1" t="s">
        <v>51</v>
      </c>
      <c r="E4614" s="1" t="s">
        <v>63</v>
      </c>
      <c r="G4614" s="1" t="s">
        <v>216</v>
      </c>
      <c r="H4614" s="1" t="s">
        <v>103</v>
      </c>
      <c r="I4614" s="1" t="s">
        <v>55</v>
      </c>
      <c r="M4614" s="1" t="s">
        <v>56</v>
      </c>
      <c r="N4614" s="1" t="s">
        <v>1893</v>
      </c>
      <c r="O4614" s="1" t="s">
        <v>216</v>
      </c>
      <c r="P4614" s="1" t="s">
        <v>103</v>
      </c>
      <c r="Q4614" s="1" t="s">
        <v>55</v>
      </c>
      <c r="R4614" s="1" t="s">
        <v>56</v>
      </c>
      <c r="T4614" s="1" t="s">
        <v>5088</v>
      </c>
      <c r="U4614" s="1" t="s">
        <v>59</v>
      </c>
      <c r="X4614" s="1" t="s">
        <v>60</v>
      </c>
      <c r="Z4614" s="1" t="s">
        <v>60</v>
      </c>
      <c r="AD4614" s="1" t="s">
        <v>60</v>
      </c>
      <c r="AP4614" s="1" t="s">
        <v>60</v>
      </c>
      <c r="AR4614" s="1" t="s">
        <v>60</v>
      </c>
      <c r="AT4614" s="1" t="s">
        <v>218</v>
      </c>
      <c r="AU4614" s="1" t="s">
        <v>62</v>
      </c>
      <c r="AV4614" s="1" t="s">
        <v>317</v>
      </c>
      <c r="AW4614" s="3" t="str">
        <f t="shared" si="1"/>
        <v>Other</v>
      </c>
      <c r="AX4614" s="3" t="str">
        <f t="array" ref="AX4614">TEXTJOIN(", ", TRUE, IF(X4614:AS4614="Y", X$1:AS$1, IF(X4614:AS4614&lt;&gt;"", X$1:AS$1 &amp; ": " &amp; X4614:AS4614, "")))
</f>
        <v>Heroin, Fentanyl, Ethanol, Heroin/Morph/Codeine, Any Opioid</v>
      </c>
    </row>
    <row r="4615">
      <c r="A4615" s="2">
        <v>41407.0</v>
      </c>
      <c r="B4615" s="1" t="s">
        <v>50</v>
      </c>
      <c r="C4615" s="1">
        <v>46.0</v>
      </c>
      <c r="D4615" s="1" t="s">
        <v>51</v>
      </c>
      <c r="E4615" s="1" t="s">
        <v>63</v>
      </c>
      <c r="F4615" s="1" t="s">
        <v>137</v>
      </c>
      <c r="G4615" s="1" t="s">
        <v>103</v>
      </c>
      <c r="H4615" s="1" t="s">
        <v>103</v>
      </c>
      <c r="J4615" s="1" t="s">
        <v>103</v>
      </c>
      <c r="L4615" s="1" t="s">
        <v>55</v>
      </c>
      <c r="M4615" s="1" t="s">
        <v>56</v>
      </c>
      <c r="N4615" s="1" t="s">
        <v>136</v>
      </c>
      <c r="O4615" s="1" t="s">
        <v>103</v>
      </c>
      <c r="P4615" s="1" t="s">
        <v>103</v>
      </c>
      <c r="R4615" s="1" t="s">
        <v>56</v>
      </c>
      <c r="T4615" s="1" t="s">
        <v>109</v>
      </c>
      <c r="U4615" s="1" t="s">
        <v>59</v>
      </c>
      <c r="Y4615" s="1" t="s">
        <v>60</v>
      </c>
      <c r="AT4615" s="1" t="s">
        <v>167</v>
      </c>
      <c r="AU4615" s="1" t="s">
        <v>167</v>
      </c>
      <c r="AV4615" s="1" t="s">
        <v>168</v>
      </c>
      <c r="AW4615" s="3" t="str">
        <f t="shared" si="1"/>
        <v>Other</v>
      </c>
      <c r="AX4615" s="3" t="str">
        <f t="array" ref="AX4615">TEXTJOIN(", ", TRUE, IF(X4615:AS4615="Y", X$1:AS$1, IF(X4615:AS4615&lt;&gt;"", X$1:AS$1 &amp; ": " &amp; X4615:AS4615, "")))
</f>
        <v>Cocaine</v>
      </c>
    </row>
    <row r="4616">
      <c r="A4616" s="4">
        <v>43086.0</v>
      </c>
      <c r="B4616" s="1" t="s">
        <v>86</v>
      </c>
      <c r="C4616" s="1">
        <v>31.0</v>
      </c>
      <c r="D4616" s="1" t="s">
        <v>51</v>
      </c>
      <c r="E4616" s="1" t="s">
        <v>63</v>
      </c>
      <c r="G4616" s="1" t="s">
        <v>446</v>
      </c>
      <c r="H4616" s="1" t="s">
        <v>91</v>
      </c>
      <c r="I4616" s="1" t="s">
        <v>55</v>
      </c>
      <c r="J4616" s="1" t="s">
        <v>446</v>
      </c>
      <c r="K4616" s="1" t="s">
        <v>91</v>
      </c>
      <c r="L4616" s="1" t="s">
        <v>55</v>
      </c>
      <c r="M4616" s="1" t="s">
        <v>56</v>
      </c>
      <c r="N4616" s="1" t="s">
        <v>66</v>
      </c>
      <c r="O4616" s="1" t="s">
        <v>91</v>
      </c>
      <c r="P4616" s="1" t="s">
        <v>91</v>
      </c>
      <c r="Q4616" s="1" t="s">
        <v>55</v>
      </c>
      <c r="R4616" s="1" t="s">
        <v>67</v>
      </c>
      <c r="T4616" s="1" t="s">
        <v>5089</v>
      </c>
      <c r="U4616" s="1" t="s">
        <v>59</v>
      </c>
      <c r="Z4616" s="1" t="s">
        <v>60</v>
      </c>
      <c r="AT4616" s="1" t="s">
        <v>448</v>
      </c>
      <c r="AU4616" s="1" t="s">
        <v>448</v>
      </c>
      <c r="AV4616" s="1" t="s">
        <v>111</v>
      </c>
      <c r="AW4616" s="3" t="str">
        <f t="shared" si="1"/>
        <v>Other</v>
      </c>
      <c r="AX4616" s="3" t="str">
        <f t="array" ref="AX4616">TEXTJOIN(", ", TRUE, IF(X4616:AS4616="Y", X$1:AS$1, IF(X4616:AS4616&lt;&gt;"", X$1:AS$1 &amp; ": " &amp; X4616:AS4616, "")))
</f>
        <v>Fentanyl</v>
      </c>
    </row>
    <row r="4617">
      <c r="A4617" s="2">
        <v>43317.0</v>
      </c>
      <c r="B4617" s="1" t="s">
        <v>50</v>
      </c>
      <c r="C4617" s="1">
        <v>42.0</v>
      </c>
      <c r="D4617" s="1" t="s">
        <v>51</v>
      </c>
      <c r="E4617" s="1" t="s">
        <v>52</v>
      </c>
      <c r="G4617" s="1" t="s">
        <v>437</v>
      </c>
      <c r="H4617" s="1" t="s">
        <v>91</v>
      </c>
      <c r="I4617" s="1" t="s">
        <v>55</v>
      </c>
      <c r="J4617" s="1" t="s">
        <v>437</v>
      </c>
      <c r="K4617" s="1" t="s">
        <v>91</v>
      </c>
      <c r="M4617" s="1" t="s">
        <v>56</v>
      </c>
      <c r="N4617" s="1" t="s">
        <v>66</v>
      </c>
      <c r="O4617" s="1" t="s">
        <v>437</v>
      </c>
      <c r="P4617" s="1" t="s">
        <v>91</v>
      </c>
      <c r="Q4617" s="1" t="s">
        <v>55</v>
      </c>
      <c r="R4617" s="1" t="s">
        <v>56</v>
      </c>
      <c r="T4617" s="1" t="s">
        <v>5090</v>
      </c>
      <c r="U4617" s="1" t="s">
        <v>59</v>
      </c>
      <c r="Y4617" s="1" t="s">
        <v>60</v>
      </c>
      <c r="AD4617" s="1" t="s">
        <v>60</v>
      </c>
      <c r="AT4617" s="1" t="s">
        <v>439</v>
      </c>
      <c r="AU4617" s="1" t="s">
        <v>439</v>
      </c>
      <c r="AV4617" s="1" t="s">
        <v>440</v>
      </c>
      <c r="AW4617" s="3" t="str">
        <f t="shared" si="1"/>
        <v>Other</v>
      </c>
      <c r="AX4617" s="3" t="str">
        <f t="array" ref="AX4617">TEXTJOIN(", ", TRUE, IF(X4617:AS4617="Y", X$1:AS$1, IF(X4617:AS4617&lt;&gt;"", X$1:AS$1 &amp; ": " &amp; X4617:AS4617, "")))
</f>
        <v>Cocaine, Ethanol</v>
      </c>
    </row>
    <row r="4618">
      <c r="A4618" s="2">
        <v>44301.0</v>
      </c>
      <c r="B4618" s="1" t="s">
        <v>50</v>
      </c>
      <c r="C4618" s="1">
        <v>58.0</v>
      </c>
      <c r="D4618" s="1" t="s">
        <v>51</v>
      </c>
      <c r="E4618" s="1" t="s">
        <v>63</v>
      </c>
      <c r="G4618" s="1" t="s">
        <v>1046</v>
      </c>
      <c r="H4618" s="1" t="s">
        <v>65</v>
      </c>
      <c r="I4618" s="1" t="s">
        <v>55</v>
      </c>
      <c r="J4618" s="1" t="s">
        <v>1046</v>
      </c>
      <c r="K4618" s="1" t="s">
        <v>65</v>
      </c>
      <c r="L4618" s="1" t="s">
        <v>55</v>
      </c>
      <c r="M4618" s="1" t="s">
        <v>56</v>
      </c>
      <c r="N4618" s="1" t="s">
        <v>119</v>
      </c>
      <c r="O4618" s="1" t="s">
        <v>1046</v>
      </c>
      <c r="P4618" s="1" t="s">
        <v>65</v>
      </c>
      <c r="Q4618" s="1" t="s">
        <v>55</v>
      </c>
      <c r="R4618" s="1" t="s">
        <v>56</v>
      </c>
      <c r="T4618" s="1" t="s">
        <v>506</v>
      </c>
      <c r="U4618" s="1" t="s">
        <v>59</v>
      </c>
      <c r="Z4618" s="1" t="s">
        <v>60</v>
      </c>
      <c r="AN4618" s="1" t="s">
        <v>60</v>
      </c>
      <c r="AR4618" s="1" t="s">
        <v>60</v>
      </c>
      <c r="AT4618" s="1" t="s">
        <v>1047</v>
      </c>
      <c r="AU4618" s="1" t="s">
        <v>1047</v>
      </c>
      <c r="AV4618" s="1" t="s">
        <v>2682</v>
      </c>
      <c r="AW4618" s="3" t="str">
        <f t="shared" si="1"/>
        <v>Other</v>
      </c>
      <c r="AX4618" s="3" t="str">
        <f t="array" ref="AX4618">TEXTJOIN(", ", TRUE, IF(X4618:AS4618="Y", X$1:AS$1, IF(X4618:AS4618&lt;&gt;"", X$1:AS$1 &amp; ": " &amp; X4618:AS4618, "")))
</f>
        <v>Fentanyl, Gabapentin, Any Opioid</v>
      </c>
    </row>
    <row r="4619">
      <c r="A4619" s="2">
        <v>44478.0</v>
      </c>
      <c r="B4619" s="1" t="s">
        <v>50</v>
      </c>
      <c r="C4619" s="1">
        <v>63.0</v>
      </c>
      <c r="D4619" s="1" t="s">
        <v>51</v>
      </c>
      <c r="E4619" s="1" t="s">
        <v>63</v>
      </c>
      <c r="F4619" s="1" t="s">
        <v>267</v>
      </c>
      <c r="G4619" s="1" t="s">
        <v>103</v>
      </c>
      <c r="H4619" s="1" t="s">
        <v>103</v>
      </c>
      <c r="I4619" s="1" t="s">
        <v>55</v>
      </c>
      <c r="J4619" s="1" t="s">
        <v>103</v>
      </c>
      <c r="K4619" s="1" t="s">
        <v>103</v>
      </c>
      <c r="L4619" s="1" t="s">
        <v>55</v>
      </c>
      <c r="M4619" s="1" t="s">
        <v>56</v>
      </c>
      <c r="N4619" s="1" t="s">
        <v>66</v>
      </c>
      <c r="O4619" s="1" t="s">
        <v>103</v>
      </c>
      <c r="P4619" s="1" t="s">
        <v>103</v>
      </c>
      <c r="Q4619" s="1" t="s">
        <v>55</v>
      </c>
      <c r="R4619" s="1" t="s">
        <v>56</v>
      </c>
      <c r="T4619" s="1" t="s">
        <v>5091</v>
      </c>
      <c r="U4619" s="1" t="s">
        <v>59</v>
      </c>
      <c r="X4619" s="1" t="s">
        <v>60</v>
      </c>
      <c r="Z4619" s="1" t="s">
        <v>60</v>
      </c>
      <c r="AM4619" s="1" t="s">
        <v>60</v>
      </c>
      <c r="AP4619" s="1" t="s">
        <v>60</v>
      </c>
      <c r="AR4619" s="1" t="s">
        <v>60</v>
      </c>
      <c r="AT4619" s="1" t="s">
        <v>167</v>
      </c>
      <c r="AU4619" s="1" t="s">
        <v>167</v>
      </c>
      <c r="AV4619" s="1" t="s">
        <v>168</v>
      </c>
      <c r="AW4619" s="3" t="str">
        <f t="shared" si="1"/>
        <v>Other</v>
      </c>
      <c r="AX4619" s="3" t="str">
        <f t="array" ref="AX4619">TEXTJOIN(", ", TRUE, IF(X4619:AS4619="Y", X$1:AS$1, IF(X4619:AS4619&lt;&gt;"", X$1:AS$1 &amp; ": " &amp; X4619:AS4619, "")))
</f>
        <v>Heroin, Fentanyl, Xylazine, Heroin/Morph/Codeine, Any Opioid</v>
      </c>
    </row>
    <row r="4620">
      <c r="A4620" s="2">
        <v>43236.0</v>
      </c>
      <c r="B4620" s="1" t="s">
        <v>50</v>
      </c>
      <c r="C4620" s="1">
        <v>39.0</v>
      </c>
      <c r="D4620" s="1" t="s">
        <v>51</v>
      </c>
      <c r="E4620" s="1" t="s">
        <v>63</v>
      </c>
      <c r="G4620" s="1" t="s">
        <v>185</v>
      </c>
      <c r="H4620" s="1" t="s">
        <v>91</v>
      </c>
      <c r="I4620" s="1" t="s">
        <v>55</v>
      </c>
      <c r="J4620" s="1" t="s">
        <v>185</v>
      </c>
      <c r="K4620" s="1" t="s">
        <v>91</v>
      </c>
      <c r="M4620" s="1" t="s">
        <v>56</v>
      </c>
      <c r="N4620" s="1" t="s">
        <v>136</v>
      </c>
      <c r="O4620" s="1" t="s">
        <v>185</v>
      </c>
      <c r="P4620" s="1" t="s">
        <v>91</v>
      </c>
      <c r="Q4620" s="1" t="s">
        <v>55</v>
      </c>
      <c r="R4620" s="1" t="s">
        <v>56</v>
      </c>
      <c r="T4620" s="1" t="s">
        <v>5092</v>
      </c>
      <c r="U4620" s="1" t="s">
        <v>59</v>
      </c>
      <c r="Y4620" s="1" t="s">
        <v>60</v>
      </c>
      <c r="Z4620" s="1" t="s">
        <v>60</v>
      </c>
      <c r="AR4620" s="1" t="s">
        <v>60</v>
      </c>
      <c r="AT4620" s="1" t="s">
        <v>188</v>
      </c>
      <c r="AU4620" s="1" t="s">
        <v>188</v>
      </c>
      <c r="AV4620" s="1" t="s">
        <v>189</v>
      </c>
      <c r="AW4620" s="3" t="str">
        <f t="shared" si="1"/>
        <v>Other</v>
      </c>
      <c r="AX4620" s="3" t="str">
        <f t="array" ref="AX4620">TEXTJOIN(", ", TRUE, IF(X4620:AS4620="Y", X$1:AS$1, IF(X4620:AS4620&lt;&gt;"", X$1:AS$1 &amp; ": " &amp; X4620:AS4620, "")))
</f>
        <v>Cocaine, Fentanyl, Any Opioid</v>
      </c>
    </row>
    <row r="4621">
      <c r="A4621" s="2">
        <v>44026.0</v>
      </c>
      <c r="B4621" s="1" t="s">
        <v>50</v>
      </c>
      <c r="C4621" s="1">
        <v>46.0</v>
      </c>
      <c r="D4621" s="1" t="s">
        <v>76</v>
      </c>
      <c r="E4621" s="1" t="s">
        <v>63</v>
      </c>
      <c r="G4621" s="1" t="s">
        <v>256</v>
      </c>
      <c r="H4621" s="1" t="s">
        <v>103</v>
      </c>
      <c r="I4621" s="1" t="s">
        <v>55</v>
      </c>
      <c r="J4621" s="1" t="s">
        <v>256</v>
      </c>
      <c r="K4621" s="1" t="s">
        <v>103</v>
      </c>
      <c r="L4621" s="1" t="s">
        <v>55</v>
      </c>
      <c r="M4621" s="1" t="s">
        <v>56</v>
      </c>
      <c r="N4621" s="1" t="s">
        <v>119</v>
      </c>
      <c r="O4621" s="1" t="s">
        <v>256</v>
      </c>
      <c r="P4621" s="1" t="s">
        <v>103</v>
      </c>
      <c r="Q4621" s="1" t="s">
        <v>55</v>
      </c>
      <c r="R4621" s="1" t="s">
        <v>67</v>
      </c>
      <c r="T4621" s="1" t="s">
        <v>5093</v>
      </c>
      <c r="U4621" s="1" t="s">
        <v>59</v>
      </c>
      <c r="Z4621" s="1" t="s">
        <v>60</v>
      </c>
      <c r="AD4621" s="1" t="s">
        <v>60</v>
      </c>
      <c r="AF4621" s="1" t="s">
        <v>60</v>
      </c>
      <c r="AR4621" s="1" t="s">
        <v>60</v>
      </c>
      <c r="AT4621" s="1" t="s">
        <v>282</v>
      </c>
      <c r="AU4621" s="1" t="s">
        <v>282</v>
      </c>
      <c r="AV4621" s="1" t="s">
        <v>260</v>
      </c>
      <c r="AW4621" s="3" t="str">
        <f t="shared" si="1"/>
        <v>Other</v>
      </c>
      <c r="AX4621" s="3" t="str">
        <f t="array" ref="AX4621">TEXTJOIN(", ", TRUE, IF(X4621:AS4621="Y", X$1:AS$1, IF(X4621:AS4621&lt;&gt;"", X$1:AS$1 &amp; ": " &amp; X4621:AS4621, "")))
</f>
        <v>Fentanyl, Ethanol, Benzodiazepine, Any Opioid</v>
      </c>
    </row>
    <row r="4622">
      <c r="A4622" s="4">
        <v>41606.0</v>
      </c>
      <c r="B4622" s="1" t="s">
        <v>50</v>
      </c>
      <c r="C4622" s="1">
        <v>26.0</v>
      </c>
      <c r="D4622" s="1" t="s">
        <v>76</v>
      </c>
      <c r="E4622" s="1" t="s">
        <v>63</v>
      </c>
      <c r="G4622" s="1" t="s">
        <v>271</v>
      </c>
      <c r="H4622" s="1" t="s">
        <v>91</v>
      </c>
      <c r="J4622" s="1" t="s">
        <v>271</v>
      </c>
      <c r="L4622" s="1" t="s">
        <v>55</v>
      </c>
      <c r="M4622" s="1" t="s">
        <v>56</v>
      </c>
      <c r="N4622" s="1" t="s">
        <v>136</v>
      </c>
      <c r="O4622" s="1" t="s">
        <v>271</v>
      </c>
      <c r="P4622" s="1" t="s">
        <v>91</v>
      </c>
      <c r="R4622" s="1" t="s">
        <v>56</v>
      </c>
      <c r="T4622" s="1" t="s">
        <v>78</v>
      </c>
      <c r="U4622" s="1" t="s">
        <v>59</v>
      </c>
      <c r="X4622" s="1" t="s">
        <v>60</v>
      </c>
      <c r="AT4622" s="1" t="s">
        <v>274</v>
      </c>
      <c r="AU4622" s="1" t="s">
        <v>274</v>
      </c>
      <c r="AV4622" s="1" t="s">
        <v>275</v>
      </c>
      <c r="AW4622" s="3" t="str">
        <f t="shared" si="1"/>
        <v>Other</v>
      </c>
      <c r="AX4622" s="3" t="str">
        <f t="array" ref="AX4622">TEXTJOIN(", ", TRUE, IF(X4622:AS4622="Y", X$1:AS$1, IF(X4622:AS4622&lt;&gt;"", X$1:AS$1 &amp; ": " &amp; X4622:AS4622, "")))
</f>
        <v>Heroin</v>
      </c>
    </row>
    <row r="4623">
      <c r="A4623" s="2">
        <v>41119.0</v>
      </c>
      <c r="B4623" s="1" t="s">
        <v>50</v>
      </c>
      <c r="C4623" s="1">
        <v>45.0</v>
      </c>
      <c r="D4623" s="1" t="s">
        <v>51</v>
      </c>
      <c r="E4623" s="1" t="s">
        <v>63</v>
      </c>
      <c r="G4623" s="1" t="s">
        <v>970</v>
      </c>
      <c r="H4623" s="1" t="s">
        <v>65</v>
      </c>
      <c r="J4623" s="1" t="s">
        <v>970</v>
      </c>
      <c r="L4623" s="1" t="s">
        <v>55</v>
      </c>
      <c r="M4623" s="1" t="s">
        <v>56</v>
      </c>
      <c r="N4623" s="1" t="s">
        <v>104</v>
      </c>
      <c r="O4623" s="1" t="s">
        <v>65</v>
      </c>
      <c r="P4623" s="1" t="s">
        <v>65</v>
      </c>
      <c r="R4623" s="1" t="s">
        <v>67</v>
      </c>
      <c r="T4623" s="1" t="s">
        <v>5094</v>
      </c>
      <c r="U4623" s="1" t="s">
        <v>59</v>
      </c>
      <c r="AD4623" s="1" t="s">
        <v>60</v>
      </c>
      <c r="AG4623" s="1" t="s">
        <v>60</v>
      </c>
      <c r="AT4623" s="1" t="s">
        <v>972</v>
      </c>
      <c r="AU4623" s="1" t="s">
        <v>972</v>
      </c>
      <c r="AV4623" s="1" t="s">
        <v>150</v>
      </c>
      <c r="AW4623" s="3" t="str">
        <f t="shared" si="1"/>
        <v>Other</v>
      </c>
      <c r="AX4623" s="3" t="str">
        <f t="array" ref="AX4623">TEXTJOIN(", ", TRUE, IF(X4623:AS4623="Y", X$1:AS$1, IF(X4623:AS4623&lt;&gt;"", X$1:AS$1 &amp; ": " &amp; X4623:AS4623, "")))
</f>
        <v>Ethanol, Methadone</v>
      </c>
    </row>
    <row r="4624">
      <c r="A4624" s="4">
        <v>43035.0</v>
      </c>
      <c r="B4624" s="1" t="s">
        <v>86</v>
      </c>
      <c r="C4624" s="1">
        <v>24.0</v>
      </c>
      <c r="D4624" s="1" t="s">
        <v>51</v>
      </c>
      <c r="E4624" s="1" t="s">
        <v>63</v>
      </c>
      <c r="G4624" s="1" t="s">
        <v>1730</v>
      </c>
      <c r="H4624" s="1" t="s">
        <v>54</v>
      </c>
      <c r="I4624" s="1" t="s">
        <v>55</v>
      </c>
      <c r="J4624" s="1" t="s">
        <v>1730</v>
      </c>
      <c r="K4624" s="1" t="s">
        <v>54</v>
      </c>
      <c r="L4624" s="1" t="s">
        <v>55</v>
      </c>
      <c r="M4624" s="1" t="s">
        <v>56</v>
      </c>
      <c r="N4624" s="1" t="s">
        <v>136</v>
      </c>
      <c r="O4624" s="1" t="s">
        <v>1730</v>
      </c>
      <c r="P4624" s="1" t="s">
        <v>54</v>
      </c>
      <c r="Q4624" s="1" t="s">
        <v>55</v>
      </c>
      <c r="R4624" s="1" t="s">
        <v>56</v>
      </c>
      <c r="T4624" s="1" t="s">
        <v>5095</v>
      </c>
      <c r="U4624" s="1" t="s">
        <v>59</v>
      </c>
      <c r="X4624" s="1" t="s">
        <v>60</v>
      </c>
      <c r="AI4624" s="1" t="s">
        <v>60</v>
      </c>
      <c r="AT4624" s="1" t="s">
        <v>1731</v>
      </c>
      <c r="AU4624" s="1" t="s">
        <v>1731</v>
      </c>
      <c r="AV4624" s="1" t="s">
        <v>1732</v>
      </c>
      <c r="AW4624" s="3" t="str">
        <f t="shared" si="1"/>
        <v>Other</v>
      </c>
      <c r="AX4624" s="3" t="str">
        <f t="array" ref="AX4624">TEXTJOIN(", ", TRUE, IF(X4624:AS4624="Y", X$1:AS$1, IF(X4624:AS4624&lt;&gt;"", X$1:AS$1 &amp; ": " &amp; X4624:AS4624, "")))
</f>
        <v>Heroin, Amphet</v>
      </c>
    </row>
    <row r="4625">
      <c r="A4625" s="2">
        <v>43284.0</v>
      </c>
      <c r="B4625" s="1" t="s">
        <v>50</v>
      </c>
      <c r="C4625" s="1">
        <v>34.0</v>
      </c>
      <c r="D4625" s="1" t="s">
        <v>76</v>
      </c>
      <c r="E4625" s="1" t="s">
        <v>63</v>
      </c>
      <c r="J4625" s="1" t="s">
        <v>91</v>
      </c>
      <c r="K4625" s="1" t="s">
        <v>91</v>
      </c>
      <c r="M4625" s="1" t="s">
        <v>401</v>
      </c>
      <c r="N4625" s="1" t="s">
        <v>66</v>
      </c>
      <c r="O4625" s="1" t="s">
        <v>91</v>
      </c>
      <c r="P4625" s="1" t="s">
        <v>91</v>
      </c>
      <c r="Q4625" s="1" t="s">
        <v>55</v>
      </c>
      <c r="R4625" s="1" t="s">
        <v>67</v>
      </c>
      <c r="T4625" s="1" t="s">
        <v>1680</v>
      </c>
      <c r="U4625" s="1" t="s">
        <v>59</v>
      </c>
      <c r="Y4625" s="1" t="s">
        <v>60</v>
      </c>
      <c r="Z4625" s="1" t="s">
        <v>60</v>
      </c>
      <c r="AR4625" s="1" t="s">
        <v>60</v>
      </c>
      <c r="AT4625" s="1" t="s">
        <v>62</v>
      </c>
      <c r="AU4625" s="1" t="s">
        <v>110</v>
      </c>
      <c r="AV4625" s="1" t="s">
        <v>111</v>
      </c>
      <c r="AW4625" s="3" t="str">
        <f t="shared" si="1"/>
        <v>Other</v>
      </c>
      <c r="AX4625" s="3" t="str">
        <f t="array" ref="AX4625">TEXTJOIN(", ", TRUE, IF(X4625:AS4625="Y", X$1:AS$1, IF(X4625:AS4625&lt;&gt;"", X$1:AS$1 &amp; ": " &amp; X4625:AS4625, "")))
</f>
        <v>Cocaine, Fentanyl, Any Opioid</v>
      </c>
    </row>
    <row r="4626">
      <c r="A4626" s="2">
        <v>43443.0</v>
      </c>
      <c r="B4626" s="1" t="s">
        <v>50</v>
      </c>
      <c r="C4626" s="1">
        <v>38.0</v>
      </c>
      <c r="D4626" s="1" t="s">
        <v>51</v>
      </c>
      <c r="E4626" s="1" t="s">
        <v>52</v>
      </c>
      <c r="G4626" s="1" t="s">
        <v>103</v>
      </c>
      <c r="H4626" s="1" t="s">
        <v>103</v>
      </c>
      <c r="I4626" s="1" t="s">
        <v>55</v>
      </c>
      <c r="J4626" s="1" t="s">
        <v>103</v>
      </c>
      <c r="K4626" s="1" t="s">
        <v>103</v>
      </c>
      <c r="M4626" s="1" t="s">
        <v>56</v>
      </c>
      <c r="N4626" s="1" t="s">
        <v>119</v>
      </c>
      <c r="O4626" s="1" t="s">
        <v>103</v>
      </c>
      <c r="P4626" s="1" t="s">
        <v>103</v>
      </c>
      <c r="Q4626" s="1" t="s">
        <v>55</v>
      </c>
      <c r="R4626" s="1" t="s">
        <v>67</v>
      </c>
      <c r="T4626" s="1" t="s">
        <v>860</v>
      </c>
      <c r="U4626" s="1" t="s">
        <v>59</v>
      </c>
      <c r="Z4626" s="1" t="s">
        <v>60</v>
      </c>
      <c r="AR4626" s="1" t="s">
        <v>60</v>
      </c>
      <c r="AS4626" s="1" t="s">
        <v>473</v>
      </c>
      <c r="AT4626" s="1" t="s">
        <v>167</v>
      </c>
      <c r="AU4626" s="1" t="s">
        <v>167</v>
      </c>
      <c r="AV4626" s="1" t="s">
        <v>168</v>
      </c>
      <c r="AW4626" s="3" t="str">
        <f t="shared" si="1"/>
        <v>Other</v>
      </c>
      <c r="AX4626" s="3" t="str">
        <f t="array" ref="AX4626">TEXTJOIN(", ", TRUE, IF(X4626:AS4626="Y", X$1:AS$1, IF(X4626:AS4626&lt;&gt;"", X$1:AS$1 &amp; ": " &amp; X4626:AS4626, "")))
</f>
        <v>Fentanyl, Any Opioid, Other: pcp</v>
      </c>
    </row>
    <row r="4627">
      <c r="A4627" s="4">
        <v>43463.0</v>
      </c>
      <c r="B4627" s="1" t="s">
        <v>50</v>
      </c>
      <c r="C4627" s="1">
        <v>46.0</v>
      </c>
      <c r="D4627" s="1" t="s">
        <v>51</v>
      </c>
      <c r="E4627" s="1" t="s">
        <v>63</v>
      </c>
      <c r="G4627" s="1" t="s">
        <v>82</v>
      </c>
      <c r="H4627" s="1" t="s">
        <v>54</v>
      </c>
      <c r="I4627" s="1" t="s">
        <v>55</v>
      </c>
      <c r="M4627" s="1" t="s">
        <v>2509</v>
      </c>
      <c r="N4627" s="1" t="s">
        <v>136</v>
      </c>
      <c r="O4627" s="1" t="s">
        <v>256</v>
      </c>
      <c r="P4627" s="1" t="s">
        <v>103</v>
      </c>
      <c r="Q4627" s="1" t="s">
        <v>55</v>
      </c>
      <c r="R4627" s="1" t="s">
        <v>67</v>
      </c>
      <c r="T4627" s="1" t="s">
        <v>1013</v>
      </c>
      <c r="U4627" s="1" t="s">
        <v>59</v>
      </c>
      <c r="X4627" s="1" t="s">
        <v>60</v>
      </c>
      <c r="Y4627" s="1" t="s">
        <v>60</v>
      </c>
      <c r="Z4627" s="1" t="s">
        <v>60</v>
      </c>
      <c r="AA4627" s="1" t="s">
        <v>60</v>
      </c>
      <c r="AD4627" s="1" t="s">
        <v>60</v>
      </c>
      <c r="AP4627" s="1" t="s">
        <v>60</v>
      </c>
      <c r="AR4627" s="1" t="s">
        <v>60</v>
      </c>
      <c r="AT4627" s="1" t="s">
        <v>329</v>
      </c>
      <c r="AU4627" s="1" t="s">
        <v>62</v>
      </c>
      <c r="AV4627" s="1" t="s">
        <v>260</v>
      </c>
      <c r="AW4627" s="3" t="str">
        <f t="shared" si="1"/>
        <v>Other</v>
      </c>
      <c r="AX4627" s="3" t="str">
        <f t="array" ref="AX4627">TEXTJOIN(", ", TRUE, IF(X4627:AS4627="Y", X$1:AS$1, IF(X4627:AS4627&lt;&gt;"", X$1:AS$1 &amp; ": " &amp; X4627:AS4627, "")))
</f>
        <v>Heroin, Cocaine, Fentanyl, Fentanyl Analogue, Ethanol, Heroin/Morph/Codeine, Any Opioid</v>
      </c>
    </row>
    <row r="4628">
      <c r="A4628" s="2">
        <v>44503.0</v>
      </c>
      <c r="B4628" s="1" t="s">
        <v>50</v>
      </c>
      <c r="C4628" s="1">
        <v>59.0</v>
      </c>
      <c r="D4628" s="1" t="s">
        <v>51</v>
      </c>
      <c r="E4628" s="1" t="s">
        <v>502</v>
      </c>
      <c r="G4628" s="1" t="s">
        <v>238</v>
      </c>
      <c r="H4628" s="1" t="s">
        <v>125</v>
      </c>
      <c r="I4628" s="1" t="s">
        <v>55</v>
      </c>
      <c r="J4628" s="1" t="s">
        <v>238</v>
      </c>
      <c r="K4628" s="1" t="s">
        <v>125</v>
      </c>
      <c r="L4628" s="1" t="s">
        <v>55</v>
      </c>
      <c r="M4628" s="1" t="s">
        <v>743</v>
      </c>
      <c r="N4628" s="1" t="s">
        <v>136</v>
      </c>
      <c r="O4628" s="1" t="s">
        <v>238</v>
      </c>
      <c r="P4628" s="1" t="s">
        <v>125</v>
      </c>
      <c r="Q4628" s="1" t="s">
        <v>55</v>
      </c>
      <c r="R4628" s="1" t="s">
        <v>56</v>
      </c>
      <c r="T4628" s="1" t="s">
        <v>5096</v>
      </c>
      <c r="U4628" s="1" t="s">
        <v>59</v>
      </c>
      <c r="Y4628" s="1" t="s">
        <v>60</v>
      </c>
      <c r="Z4628" s="1" t="s">
        <v>60</v>
      </c>
      <c r="AD4628" s="1" t="s">
        <v>60</v>
      </c>
      <c r="AI4628" s="1" t="s">
        <v>60</v>
      </c>
      <c r="AR4628" s="1" t="s">
        <v>60</v>
      </c>
      <c r="AT4628" s="1" t="s">
        <v>567</v>
      </c>
      <c r="AU4628" s="1" t="s">
        <v>567</v>
      </c>
      <c r="AV4628" s="1" t="s">
        <v>241</v>
      </c>
      <c r="AW4628" s="3" t="str">
        <f t="shared" si="1"/>
        <v>Other</v>
      </c>
      <c r="AX4628" s="3" t="str">
        <f t="array" ref="AX4628">TEXTJOIN(", ", TRUE, IF(X4628:AS4628="Y", X$1:AS$1, IF(X4628:AS4628&lt;&gt;"", X$1:AS$1 &amp; ": " &amp; X4628:AS4628, "")))
</f>
        <v>Cocaine, Fentanyl, Ethanol, Amphet, Any Opioid</v>
      </c>
    </row>
    <row r="4629">
      <c r="A4629" s="2">
        <v>42082.0</v>
      </c>
      <c r="B4629" s="1" t="s">
        <v>86</v>
      </c>
      <c r="C4629" s="1">
        <v>49.0</v>
      </c>
      <c r="D4629" s="1" t="s">
        <v>51</v>
      </c>
      <c r="E4629" s="1" t="s">
        <v>63</v>
      </c>
      <c r="G4629" s="1" t="s">
        <v>226</v>
      </c>
      <c r="H4629" s="1" t="s">
        <v>103</v>
      </c>
      <c r="I4629" s="1" t="s">
        <v>55</v>
      </c>
      <c r="J4629" s="1" t="s">
        <v>226</v>
      </c>
      <c r="M4629" s="1" t="s">
        <v>56</v>
      </c>
      <c r="O4629" s="1" t="s">
        <v>103</v>
      </c>
      <c r="P4629" s="1" t="s">
        <v>103</v>
      </c>
      <c r="Q4629" s="1" t="s">
        <v>55</v>
      </c>
      <c r="R4629" s="1" t="s">
        <v>67</v>
      </c>
      <c r="T4629" s="1" t="s">
        <v>2215</v>
      </c>
      <c r="U4629" s="1" t="s">
        <v>59</v>
      </c>
      <c r="W4629" s="1" t="s">
        <v>60</v>
      </c>
      <c r="X4629" s="1" t="s">
        <v>60</v>
      </c>
      <c r="AD4629" s="1" t="s">
        <v>60</v>
      </c>
      <c r="AP4629" s="1" t="s">
        <v>60</v>
      </c>
      <c r="AR4629" s="1" t="s">
        <v>60</v>
      </c>
      <c r="AT4629" s="1" t="s">
        <v>228</v>
      </c>
      <c r="AU4629" s="1" t="s">
        <v>228</v>
      </c>
      <c r="AV4629" s="1" t="s">
        <v>168</v>
      </c>
      <c r="AW4629" s="3" t="str">
        <f t="shared" si="1"/>
        <v>Other</v>
      </c>
      <c r="AX4629" s="3" t="str">
        <f t="array" ref="AX4629">TEXTJOIN(", ", TRUE, IF(X4629:AS4629="Y", X$1:AS$1, IF(X4629:AS4629&lt;&gt;"", X$1:AS$1 &amp; ": " &amp; X4629:AS4629, "")))
</f>
        <v>Heroin, Ethanol, Heroin/Morph/Codeine, Any Opioid</v>
      </c>
    </row>
    <row r="4630">
      <c r="A4630" s="2">
        <v>44203.0</v>
      </c>
      <c r="B4630" s="1" t="s">
        <v>50</v>
      </c>
      <c r="C4630" s="1">
        <v>47.0</v>
      </c>
      <c r="D4630" s="1" t="s">
        <v>51</v>
      </c>
      <c r="E4630" s="1" t="s">
        <v>63</v>
      </c>
      <c r="G4630" s="1" t="s">
        <v>271</v>
      </c>
      <c r="H4630" s="1" t="s">
        <v>91</v>
      </c>
      <c r="I4630" s="1" t="s">
        <v>55</v>
      </c>
      <c r="J4630" s="1" t="s">
        <v>271</v>
      </c>
      <c r="K4630" s="1" t="s">
        <v>91</v>
      </c>
      <c r="L4630" s="1" t="s">
        <v>55</v>
      </c>
      <c r="M4630" s="1" t="s">
        <v>56</v>
      </c>
      <c r="N4630" s="1" t="s">
        <v>136</v>
      </c>
      <c r="O4630" s="1" t="s">
        <v>271</v>
      </c>
      <c r="P4630" s="1" t="s">
        <v>91</v>
      </c>
      <c r="Q4630" s="1" t="s">
        <v>55</v>
      </c>
      <c r="R4630" s="1" t="s">
        <v>56</v>
      </c>
      <c r="T4630" s="1" t="s">
        <v>323</v>
      </c>
      <c r="U4630" s="1" t="s">
        <v>59</v>
      </c>
      <c r="Z4630" s="1" t="s">
        <v>60</v>
      </c>
      <c r="AD4630" s="1" t="s">
        <v>60</v>
      </c>
      <c r="AR4630" s="1" t="s">
        <v>60</v>
      </c>
      <c r="AT4630" s="1" t="s">
        <v>274</v>
      </c>
      <c r="AU4630" s="1" t="s">
        <v>274</v>
      </c>
      <c r="AV4630" s="1" t="s">
        <v>275</v>
      </c>
      <c r="AW4630" s="3" t="str">
        <f t="shared" si="1"/>
        <v>Other</v>
      </c>
      <c r="AX4630" s="3" t="str">
        <f t="array" ref="AX4630">TEXTJOIN(", ", TRUE, IF(X4630:AS4630="Y", X$1:AS$1, IF(X4630:AS4630&lt;&gt;"", X$1:AS$1 &amp; ": " &amp; X4630:AS4630, "")))
</f>
        <v>Fentanyl, Ethanol, Any Opioid</v>
      </c>
    </row>
    <row r="4631">
      <c r="A4631" s="2">
        <v>43703.0</v>
      </c>
      <c r="B4631" s="1" t="s">
        <v>50</v>
      </c>
      <c r="C4631" s="1">
        <v>39.0</v>
      </c>
      <c r="D4631" s="1" t="s">
        <v>51</v>
      </c>
      <c r="E4631" s="1" t="s">
        <v>63</v>
      </c>
      <c r="F4631" s="1" t="s">
        <v>137</v>
      </c>
      <c r="M4631" s="1" t="s">
        <v>118</v>
      </c>
      <c r="N4631" s="1" t="s">
        <v>136</v>
      </c>
      <c r="O4631" s="1" t="s">
        <v>201</v>
      </c>
      <c r="P4631" s="1" t="s">
        <v>54</v>
      </c>
      <c r="Q4631" s="1" t="s">
        <v>55</v>
      </c>
      <c r="R4631" s="1" t="s">
        <v>67</v>
      </c>
      <c r="T4631" s="1" t="s">
        <v>5097</v>
      </c>
      <c r="U4631" s="1" t="s">
        <v>59</v>
      </c>
      <c r="X4631" s="1" t="s">
        <v>60</v>
      </c>
      <c r="Y4631" s="1" t="s">
        <v>60</v>
      </c>
      <c r="Z4631" s="1" t="s">
        <v>60</v>
      </c>
      <c r="AP4631" s="1" t="s">
        <v>60</v>
      </c>
      <c r="AR4631" s="1" t="s">
        <v>60</v>
      </c>
      <c r="AT4631" s="1" t="s">
        <v>62</v>
      </c>
      <c r="AU4631" s="1" t="s">
        <v>62</v>
      </c>
      <c r="AV4631" s="1" t="s">
        <v>206</v>
      </c>
      <c r="AW4631" s="3" t="str">
        <f t="shared" si="1"/>
        <v>Other</v>
      </c>
      <c r="AX4631" s="3" t="str">
        <f t="array" ref="AX4631">TEXTJOIN(", ", TRUE, IF(X4631:AS4631="Y", X$1:AS$1, IF(X4631:AS4631&lt;&gt;"", X$1:AS$1 &amp; ": " &amp; X4631:AS4631, "")))
</f>
        <v>Heroin, Cocaine, Fentanyl, Heroin/Morph/Codeine, Any Opioid</v>
      </c>
    </row>
    <row r="4632">
      <c r="A4632" s="2">
        <v>42646.0</v>
      </c>
      <c r="B4632" s="1" t="s">
        <v>50</v>
      </c>
      <c r="C4632" s="1">
        <v>60.0</v>
      </c>
      <c r="D4632" s="1" t="s">
        <v>51</v>
      </c>
      <c r="E4632" s="1" t="s">
        <v>63</v>
      </c>
      <c r="G4632" s="1" t="s">
        <v>120</v>
      </c>
      <c r="H4632" s="1" t="s">
        <v>121</v>
      </c>
      <c r="I4632" s="1" t="s">
        <v>55</v>
      </c>
      <c r="J4632" s="1" t="s">
        <v>120</v>
      </c>
      <c r="M4632" s="1" t="s">
        <v>56</v>
      </c>
      <c r="N4632" s="1" t="s">
        <v>5098</v>
      </c>
      <c r="O4632" s="1" t="s">
        <v>120</v>
      </c>
      <c r="R4632" s="1" t="s">
        <v>56</v>
      </c>
      <c r="T4632" s="1" t="s">
        <v>5099</v>
      </c>
      <c r="U4632" s="1" t="s">
        <v>59</v>
      </c>
      <c r="AD4632" s="1" t="s">
        <v>60</v>
      </c>
      <c r="AF4632" s="1" t="s">
        <v>60</v>
      </c>
      <c r="AG4632" s="1" t="s">
        <v>60</v>
      </c>
      <c r="AR4632" s="1" t="s">
        <v>60</v>
      </c>
      <c r="AT4632" s="1" t="s">
        <v>236</v>
      </c>
      <c r="AU4632" s="1" t="s">
        <v>236</v>
      </c>
      <c r="AV4632" s="1" t="s">
        <v>123</v>
      </c>
      <c r="AW4632" s="3" t="str">
        <f t="shared" si="1"/>
        <v>Middletown</v>
      </c>
      <c r="AX4632" s="3" t="str">
        <f t="array" ref="AX4632">TEXTJOIN(", ", TRUE, IF(X4632:AS4632="Y", X$1:AS$1, IF(X4632:AS4632&lt;&gt;"", X$1:AS$1 &amp; ": " &amp; X4632:AS4632, "")))
</f>
        <v>Ethanol, Benzodiazepine, Methadone, Any Opioid</v>
      </c>
    </row>
    <row r="4633">
      <c r="A4633" s="2">
        <v>42713.0</v>
      </c>
      <c r="B4633" s="1" t="s">
        <v>50</v>
      </c>
      <c r="C4633" s="1">
        <v>40.0</v>
      </c>
      <c r="D4633" s="1" t="s">
        <v>51</v>
      </c>
      <c r="E4633" s="1" t="s">
        <v>63</v>
      </c>
      <c r="G4633" s="1" t="s">
        <v>185</v>
      </c>
      <c r="H4633" s="1" t="s">
        <v>91</v>
      </c>
      <c r="I4633" s="1" t="s">
        <v>55</v>
      </c>
      <c r="J4633" s="1" t="s">
        <v>185</v>
      </c>
      <c r="M4633" s="1" t="s">
        <v>56</v>
      </c>
      <c r="N4633" s="1" t="s">
        <v>66</v>
      </c>
      <c r="O4633" s="1" t="s">
        <v>185</v>
      </c>
      <c r="R4633" s="1" t="s">
        <v>56</v>
      </c>
      <c r="T4633" s="1" t="s">
        <v>4755</v>
      </c>
      <c r="U4633" s="1" t="s">
        <v>59</v>
      </c>
      <c r="Z4633" s="1" t="s">
        <v>60</v>
      </c>
      <c r="AG4633" s="1" t="s">
        <v>60</v>
      </c>
      <c r="AO4633" s="1" t="s">
        <v>60</v>
      </c>
      <c r="AP4633" s="1" t="s">
        <v>60</v>
      </c>
      <c r="AT4633" s="1" t="s">
        <v>188</v>
      </c>
      <c r="AU4633" s="1" t="s">
        <v>188</v>
      </c>
      <c r="AV4633" s="1" t="s">
        <v>189</v>
      </c>
      <c r="AW4633" s="3" t="str">
        <f t="shared" si="1"/>
        <v>Other</v>
      </c>
      <c r="AX4633" s="3" t="str">
        <f t="array" ref="AX4633">TEXTJOIN(", ", TRUE, IF(X4633:AS4633="Y", X$1:AS$1, IF(X4633:AS4633&lt;&gt;"", X$1:AS$1 &amp; ": " &amp; X4633:AS4633, "")))
</f>
        <v>Fentanyl, Methadone, Opiate NOS, Heroin/Morph/Codeine</v>
      </c>
    </row>
    <row r="4634">
      <c r="A4634" s="2">
        <v>41766.0</v>
      </c>
      <c r="B4634" s="1" t="s">
        <v>50</v>
      </c>
      <c r="C4634" s="1">
        <v>53.0</v>
      </c>
      <c r="D4634" s="1" t="s">
        <v>76</v>
      </c>
      <c r="E4634" s="1" t="s">
        <v>63</v>
      </c>
      <c r="G4634" s="1" t="s">
        <v>256</v>
      </c>
      <c r="J4634" s="1" t="s">
        <v>256</v>
      </c>
      <c r="L4634" s="1" t="s">
        <v>55</v>
      </c>
      <c r="M4634" s="1" t="s">
        <v>56</v>
      </c>
      <c r="N4634" s="1" t="s">
        <v>66</v>
      </c>
      <c r="O4634" s="1" t="s">
        <v>256</v>
      </c>
      <c r="P4634" s="1" t="s">
        <v>103</v>
      </c>
      <c r="R4634" s="1" t="s">
        <v>67</v>
      </c>
      <c r="T4634" s="1" t="s">
        <v>5100</v>
      </c>
      <c r="U4634" s="1" t="s">
        <v>59</v>
      </c>
      <c r="X4634" s="1" t="s">
        <v>60</v>
      </c>
      <c r="AG4634" s="1" t="s">
        <v>60</v>
      </c>
      <c r="AT4634" s="1" t="s">
        <v>282</v>
      </c>
      <c r="AU4634" s="1" t="s">
        <v>282</v>
      </c>
      <c r="AV4634" s="1" t="s">
        <v>260</v>
      </c>
      <c r="AW4634" s="3" t="str">
        <f t="shared" si="1"/>
        <v>Other</v>
      </c>
      <c r="AX4634" s="3" t="str">
        <f t="array" ref="AX4634">TEXTJOIN(", ", TRUE, IF(X4634:AS4634="Y", X$1:AS$1, IF(X4634:AS4634&lt;&gt;"", X$1:AS$1 &amp; ": " &amp; X4634:AS4634, "")))
</f>
        <v>Heroin, Methadone</v>
      </c>
    </row>
    <row r="4635">
      <c r="A4635" s="2">
        <v>43733.0</v>
      </c>
      <c r="B4635" s="1" t="s">
        <v>50</v>
      </c>
      <c r="C4635" s="1">
        <v>22.0</v>
      </c>
      <c r="D4635" s="1" t="s">
        <v>76</v>
      </c>
      <c r="E4635" s="1" t="s">
        <v>52</v>
      </c>
      <c r="G4635" s="1" t="s">
        <v>103</v>
      </c>
      <c r="H4635" s="1" t="s">
        <v>103</v>
      </c>
      <c r="I4635" s="1" t="s">
        <v>55</v>
      </c>
      <c r="J4635" s="1" t="s">
        <v>103</v>
      </c>
      <c r="K4635" s="1" t="s">
        <v>103</v>
      </c>
      <c r="L4635" s="1" t="s">
        <v>55</v>
      </c>
      <c r="M4635" s="1" t="s">
        <v>56</v>
      </c>
      <c r="N4635" s="1" t="s">
        <v>155</v>
      </c>
      <c r="O4635" s="1" t="s">
        <v>103</v>
      </c>
      <c r="P4635" s="1" t="s">
        <v>103</v>
      </c>
      <c r="Q4635" s="1" t="s">
        <v>55</v>
      </c>
      <c r="R4635" s="1" t="s">
        <v>67</v>
      </c>
      <c r="T4635" s="1" t="s">
        <v>5101</v>
      </c>
      <c r="U4635" s="1" t="s">
        <v>59</v>
      </c>
      <c r="Z4635" s="1" t="s">
        <v>60</v>
      </c>
      <c r="AR4635" s="1" t="s">
        <v>60</v>
      </c>
      <c r="AT4635" s="1" t="s">
        <v>167</v>
      </c>
      <c r="AU4635" s="1" t="s">
        <v>167</v>
      </c>
      <c r="AV4635" s="1" t="s">
        <v>168</v>
      </c>
      <c r="AW4635" s="3" t="str">
        <f t="shared" si="1"/>
        <v>Other</v>
      </c>
      <c r="AX4635" s="3" t="str">
        <f t="array" ref="AX4635">TEXTJOIN(", ", TRUE, IF(X4635:AS4635="Y", X$1:AS$1, IF(X4635:AS4635&lt;&gt;"", X$1:AS$1 &amp; ": " &amp; X4635:AS4635, "")))
</f>
        <v>Fentanyl, Any Opioid</v>
      </c>
    </row>
    <row r="4636">
      <c r="A4636" s="2">
        <v>42005.0</v>
      </c>
      <c r="B4636" s="1" t="s">
        <v>86</v>
      </c>
      <c r="C4636" s="1">
        <v>69.0</v>
      </c>
      <c r="D4636" s="1" t="s">
        <v>51</v>
      </c>
      <c r="E4636" s="1" t="s">
        <v>63</v>
      </c>
      <c r="G4636" s="1" t="s">
        <v>1478</v>
      </c>
      <c r="H4636" s="1" t="s">
        <v>91</v>
      </c>
      <c r="I4636" s="1" t="s">
        <v>55</v>
      </c>
      <c r="J4636" s="1" t="s">
        <v>540</v>
      </c>
      <c r="O4636" s="1" t="s">
        <v>540</v>
      </c>
      <c r="P4636" s="1" t="s">
        <v>91</v>
      </c>
      <c r="Q4636" s="1" t="s">
        <v>55</v>
      </c>
      <c r="R4636" s="1" t="s">
        <v>44</v>
      </c>
      <c r="T4636" s="1" t="s">
        <v>5102</v>
      </c>
      <c r="U4636" s="1" t="s">
        <v>59</v>
      </c>
      <c r="AE4636" s="1" t="s">
        <v>60</v>
      </c>
      <c r="AF4636" s="1" t="s">
        <v>60</v>
      </c>
      <c r="AR4636" s="1" t="s">
        <v>60</v>
      </c>
      <c r="AT4636" s="1" t="s">
        <v>1479</v>
      </c>
      <c r="AU4636" s="1" t="s">
        <v>542</v>
      </c>
      <c r="AV4636" s="1" t="s">
        <v>543</v>
      </c>
      <c r="AW4636" s="3" t="str">
        <f t="shared" si="1"/>
        <v>Other</v>
      </c>
      <c r="AX4636" s="3" t="str">
        <f t="array" ref="AX4636">TEXTJOIN(", ", TRUE, IF(X4636:AS4636="Y", X$1:AS$1, IF(X4636:AS4636&lt;&gt;"", X$1:AS$1 &amp; ": " &amp; X4636:AS4636, "")))
</f>
        <v>Hydrocodone, Benzodiazepine, Any Opioid</v>
      </c>
    </row>
    <row r="4637">
      <c r="A4637" s="2">
        <v>41059.0</v>
      </c>
      <c r="B4637" s="1" t="s">
        <v>50</v>
      </c>
      <c r="C4637" s="1">
        <v>35.0</v>
      </c>
      <c r="D4637" s="1" t="s">
        <v>51</v>
      </c>
      <c r="E4637" s="1" t="s">
        <v>63</v>
      </c>
      <c r="G4637" s="1" t="s">
        <v>82</v>
      </c>
      <c r="H4637" s="1" t="s">
        <v>54</v>
      </c>
      <c r="J4637" s="1" t="s">
        <v>82</v>
      </c>
      <c r="L4637" s="1" t="s">
        <v>55</v>
      </c>
      <c r="M4637" s="1" t="s">
        <v>56</v>
      </c>
      <c r="N4637" s="1" t="s">
        <v>1528</v>
      </c>
      <c r="O4637" s="1" t="s">
        <v>82</v>
      </c>
      <c r="P4637" s="1" t="s">
        <v>54</v>
      </c>
      <c r="R4637" s="1" t="s">
        <v>56</v>
      </c>
      <c r="T4637" s="1" t="s">
        <v>881</v>
      </c>
      <c r="U4637" s="1" t="s">
        <v>59</v>
      </c>
      <c r="X4637" s="1" t="s">
        <v>60</v>
      </c>
      <c r="AT4637" s="1" t="s">
        <v>329</v>
      </c>
      <c r="AU4637" s="1" t="s">
        <v>329</v>
      </c>
      <c r="AV4637" s="1" t="s">
        <v>85</v>
      </c>
      <c r="AW4637" s="3" t="str">
        <f t="shared" si="1"/>
        <v>Other</v>
      </c>
      <c r="AX4637" s="3" t="str">
        <f t="array" ref="AX4637">TEXTJOIN(", ", TRUE, IF(X4637:AS4637="Y", X$1:AS$1, IF(X4637:AS4637&lt;&gt;"", X$1:AS$1 &amp; ": " &amp; X4637:AS4637, "")))
</f>
        <v>Heroin</v>
      </c>
    </row>
    <row r="4638">
      <c r="A4638" s="2">
        <v>44386.0</v>
      </c>
      <c r="B4638" s="1" t="s">
        <v>50</v>
      </c>
      <c r="C4638" s="1">
        <v>65.0</v>
      </c>
      <c r="D4638" s="1" t="s">
        <v>51</v>
      </c>
      <c r="E4638" s="1" t="s">
        <v>63</v>
      </c>
      <c r="G4638" s="1" t="s">
        <v>361</v>
      </c>
      <c r="H4638" s="1" t="s">
        <v>65</v>
      </c>
      <c r="I4638" s="1" t="s">
        <v>55</v>
      </c>
      <c r="J4638" s="1" t="s">
        <v>361</v>
      </c>
      <c r="K4638" s="1" t="s">
        <v>65</v>
      </c>
      <c r="L4638" s="1" t="s">
        <v>55</v>
      </c>
      <c r="M4638" s="1" t="s">
        <v>56</v>
      </c>
      <c r="N4638" s="1" t="s">
        <v>136</v>
      </c>
      <c r="O4638" s="1" t="s">
        <v>361</v>
      </c>
      <c r="P4638" s="1" t="s">
        <v>65</v>
      </c>
      <c r="Q4638" s="1" t="s">
        <v>55</v>
      </c>
      <c r="R4638" s="1" t="s">
        <v>56</v>
      </c>
      <c r="T4638" s="1" t="s">
        <v>5103</v>
      </c>
      <c r="U4638" s="1" t="s">
        <v>59</v>
      </c>
      <c r="Z4638" s="1" t="s">
        <v>60</v>
      </c>
      <c r="AF4638" s="1" t="s">
        <v>60</v>
      </c>
      <c r="AR4638" s="1" t="s">
        <v>60</v>
      </c>
      <c r="AT4638" s="1" t="s">
        <v>363</v>
      </c>
      <c r="AU4638" s="1" t="s">
        <v>363</v>
      </c>
      <c r="AV4638" s="1" t="s">
        <v>1023</v>
      </c>
      <c r="AW4638" s="3" t="str">
        <f t="shared" si="1"/>
        <v>Other</v>
      </c>
      <c r="AX4638" s="3" t="str">
        <f t="array" ref="AX4638">TEXTJOIN(", ", TRUE, IF(X4638:AS4638="Y", X$1:AS$1, IF(X4638:AS4638&lt;&gt;"", X$1:AS$1 &amp; ": " &amp; X4638:AS4638, "")))
</f>
        <v>Fentanyl, Benzodiazepine, Any Opioid</v>
      </c>
    </row>
    <row r="4639">
      <c r="A4639" s="4">
        <v>43462.0</v>
      </c>
      <c r="B4639" s="1" t="s">
        <v>50</v>
      </c>
      <c r="C4639" s="1">
        <v>33.0</v>
      </c>
      <c r="D4639" s="1" t="s">
        <v>51</v>
      </c>
      <c r="E4639" s="1" t="s">
        <v>63</v>
      </c>
      <c r="G4639" s="1" t="s">
        <v>256</v>
      </c>
      <c r="H4639" s="1" t="s">
        <v>103</v>
      </c>
      <c r="I4639" s="1" t="s">
        <v>55</v>
      </c>
      <c r="J4639" s="1" t="s">
        <v>256</v>
      </c>
      <c r="K4639" s="1" t="s">
        <v>103</v>
      </c>
      <c r="M4639" s="1" t="s">
        <v>56</v>
      </c>
      <c r="N4639" s="1" t="s">
        <v>119</v>
      </c>
      <c r="O4639" s="1" t="s">
        <v>256</v>
      </c>
      <c r="P4639" s="1" t="s">
        <v>103</v>
      </c>
      <c r="Q4639" s="1" t="s">
        <v>55</v>
      </c>
      <c r="R4639" s="1" t="s">
        <v>67</v>
      </c>
      <c r="T4639" s="1" t="s">
        <v>1550</v>
      </c>
      <c r="U4639" s="1" t="s">
        <v>59</v>
      </c>
      <c r="X4639" s="1" t="s">
        <v>60</v>
      </c>
      <c r="Z4639" s="1" t="s">
        <v>60</v>
      </c>
      <c r="AD4639" s="1" t="s">
        <v>60</v>
      </c>
      <c r="AP4639" s="1" t="s">
        <v>60</v>
      </c>
      <c r="AR4639" s="1" t="s">
        <v>60</v>
      </c>
      <c r="AT4639" s="1" t="s">
        <v>282</v>
      </c>
      <c r="AU4639" s="1" t="s">
        <v>282</v>
      </c>
      <c r="AV4639" s="1" t="s">
        <v>260</v>
      </c>
      <c r="AW4639" s="3" t="str">
        <f t="shared" si="1"/>
        <v>Other</v>
      </c>
      <c r="AX4639" s="3" t="str">
        <f t="array" ref="AX4639">TEXTJOIN(", ", TRUE, IF(X4639:AS4639="Y", X$1:AS$1, IF(X4639:AS4639&lt;&gt;"", X$1:AS$1 &amp; ": " &amp; X4639:AS4639, "")))
</f>
        <v>Heroin, Fentanyl, Ethanol, Heroin/Morph/Codeine, Any Opioid</v>
      </c>
    </row>
    <row r="4640">
      <c r="A4640" s="2">
        <v>42903.0</v>
      </c>
      <c r="B4640" s="1" t="s">
        <v>86</v>
      </c>
      <c r="C4640" s="1">
        <v>55.0</v>
      </c>
      <c r="D4640" s="1" t="s">
        <v>51</v>
      </c>
      <c r="E4640" s="1" t="s">
        <v>63</v>
      </c>
      <c r="G4640" s="1" t="s">
        <v>64</v>
      </c>
      <c r="H4640" s="1" t="s">
        <v>65</v>
      </c>
      <c r="I4640" s="1" t="s">
        <v>55</v>
      </c>
      <c r="J4640" s="1" t="s">
        <v>64</v>
      </c>
      <c r="K4640" s="1" t="s">
        <v>65</v>
      </c>
      <c r="L4640" s="1" t="s">
        <v>55</v>
      </c>
      <c r="M4640" s="1" t="s">
        <v>56</v>
      </c>
      <c r="N4640" s="1" t="s">
        <v>136</v>
      </c>
      <c r="O4640" s="1" t="s">
        <v>64</v>
      </c>
      <c r="P4640" s="1" t="s">
        <v>65</v>
      </c>
      <c r="Q4640" s="1" t="s">
        <v>55</v>
      </c>
      <c r="R4640" s="1" t="s">
        <v>56</v>
      </c>
      <c r="T4640" s="1" t="s">
        <v>109</v>
      </c>
      <c r="U4640" s="1" t="s">
        <v>59</v>
      </c>
      <c r="Y4640" s="1" t="s">
        <v>60</v>
      </c>
      <c r="AT4640" s="1" t="s">
        <v>69</v>
      </c>
      <c r="AU4640" s="1" t="s">
        <v>69</v>
      </c>
      <c r="AV4640" s="1" t="s">
        <v>70</v>
      </c>
      <c r="AW4640" s="3" t="str">
        <f t="shared" si="1"/>
        <v>Other</v>
      </c>
      <c r="AX4640" s="3" t="str">
        <f t="array" ref="AX4640">TEXTJOIN(", ", TRUE, IF(X4640:AS4640="Y", X$1:AS$1, IF(X4640:AS4640&lt;&gt;"", X$1:AS$1 &amp; ": " &amp; X4640:AS4640, "")))
</f>
        <v>Cocaine</v>
      </c>
    </row>
    <row r="4641">
      <c r="A4641" s="2">
        <v>41169.0</v>
      </c>
      <c r="B4641" s="1" t="s">
        <v>50</v>
      </c>
      <c r="C4641" s="1">
        <v>28.0</v>
      </c>
      <c r="D4641" s="1" t="s">
        <v>51</v>
      </c>
      <c r="E4641" s="1" t="s">
        <v>63</v>
      </c>
      <c r="G4641" s="1" t="s">
        <v>352</v>
      </c>
      <c r="H4641" s="1" t="s">
        <v>54</v>
      </c>
      <c r="J4641" s="1" t="s">
        <v>352</v>
      </c>
      <c r="L4641" s="1" t="s">
        <v>55</v>
      </c>
      <c r="M4641" s="1" t="s">
        <v>56</v>
      </c>
      <c r="N4641" s="1" t="s">
        <v>104</v>
      </c>
      <c r="O4641" s="1" t="s">
        <v>103</v>
      </c>
      <c r="P4641" s="1" t="s">
        <v>103</v>
      </c>
      <c r="R4641" s="1" t="s">
        <v>67</v>
      </c>
      <c r="T4641" s="1" t="s">
        <v>5104</v>
      </c>
      <c r="U4641" s="1" t="s">
        <v>59</v>
      </c>
      <c r="X4641" s="1" t="s">
        <v>60</v>
      </c>
      <c r="AD4641" s="1" t="s">
        <v>60</v>
      </c>
      <c r="AT4641" s="1" t="s">
        <v>354</v>
      </c>
      <c r="AU4641" s="1" t="s">
        <v>354</v>
      </c>
      <c r="AV4641" s="1" t="s">
        <v>168</v>
      </c>
      <c r="AW4641" s="3" t="str">
        <f t="shared" si="1"/>
        <v>Other</v>
      </c>
      <c r="AX4641" s="3" t="str">
        <f t="array" ref="AX4641">TEXTJOIN(", ", TRUE, IF(X4641:AS4641="Y", X$1:AS$1, IF(X4641:AS4641&lt;&gt;"", X$1:AS$1 &amp; ": " &amp; X4641:AS4641, "")))
</f>
        <v>Heroin, Ethanol</v>
      </c>
    </row>
    <row r="4642">
      <c r="A4642" s="2">
        <v>43841.0</v>
      </c>
      <c r="B4642" s="1" t="s">
        <v>50</v>
      </c>
      <c r="C4642" s="1">
        <v>41.0</v>
      </c>
      <c r="D4642" s="1" t="s">
        <v>51</v>
      </c>
      <c r="E4642" s="1" t="s">
        <v>63</v>
      </c>
      <c r="G4642" s="1" t="s">
        <v>488</v>
      </c>
      <c r="H4642" s="1" t="s">
        <v>91</v>
      </c>
      <c r="I4642" s="1" t="s">
        <v>55</v>
      </c>
      <c r="J4642" s="1" t="s">
        <v>488</v>
      </c>
      <c r="K4642" s="1" t="s">
        <v>91</v>
      </c>
      <c r="L4642" s="1" t="s">
        <v>55</v>
      </c>
      <c r="M4642" s="1" t="s">
        <v>56</v>
      </c>
      <c r="N4642" s="1" t="s">
        <v>136</v>
      </c>
      <c r="O4642" s="1" t="s">
        <v>488</v>
      </c>
      <c r="P4642" s="1" t="s">
        <v>91</v>
      </c>
      <c r="Q4642" s="1" t="s">
        <v>55</v>
      </c>
      <c r="R4642" s="1" t="s">
        <v>44</v>
      </c>
      <c r="T4642" s="1" t="s">
        <v>5105</v>
      </c>
      <c r="U4642" s="1" t="s">
        <v>59</v>
      </c>
      <c r="Z4642" s="1" t="s">
        <v>60</v>
      </c>
      <c r="AF4642" s="1" t="s">
        <v>60</v>
      </c>
      <c r="AR4642" s="1" t="s">
        <v>60</v>
      </c>
      <c r="AT4642" s="1" t="s">
        <v>492</v>
      </c>
      <c r="AU4642" s="1" t="s">
        <v>492</v>
      </c>
      <c r="AV4642" s="1" t="s">
        <v>493</v>
      </c>
      <c r="AW4642" s="3" t="str">
        <f t="shared" si="1"/>
        <v>Other</v>
      </c>
      <c r="AX4642" s="3" t="str">
        <f t="array" ref="AX4642">TEXTJOIN(", ", TRUE, IF(X4642:AS4642="Y", X$1:AS$1, IF(X4642:AS4642&lt;&gt;"", X$1:AS$1 &amp; ": " &amp; X4642:AS4642, "")))
</f>
        <v>Fentanyl, Benzodiazepine, Any Opioid</v>
      </c>
    </row>
    <row r="4643">
      <c r="A4643" s="2">
        <v>44343.0</v>
      </c>
      <c r="B4643" s="1" t="s">
        <v>50</v>
      </c>
      <c r="C4643" s="1">
        <v>49.0</v>
      </c>
      <c r="D4643" s="1" t="s">
        <v>76</v>
      </c>
      <c r="E4643" s="1" t="s">
        <v>63</v>
      </c>
      <c r="G4643" s="1" t="s">
        <v>322</v>
      </c>
      <c r="H4643" s="1" t="s">
        <v>91</v>
      </c>
      <c r="I4643" s="1" t="s">
        <v>55</v>
      </c>
      <c r="J4643" s="1" t="s">
        <v>322</v>
      </c>
      <c r="K4643" s="1" t="s">
        <v>91</v>
      </c>
      <c r="L4643" s="1" t="s">
        <v>55</v>
      </c>
      <c r="M4643" s="1" t="s">
        <v>56</v>
      </c>
      <c r="N4643" s="1" t="s">
        <v>136</v>
      </c>
      <c r="O4643" s="1" t="s">
        <v>322</v>
      </c>
      <c r="P4643" s="1" t="s">
        <v>91</v>
      </c>
      <c r="Q4643" s="1" t="s">
        <v>55</v>
      </c>
      <c r="R4643" s="1" t="s">
        <v>56</v>
      </c>
      <c r="T4643" s="1" t="s">
        <v>5106</v>
      </c>
      <c r="U4643" s="1" t="s">
        <v>59</v>
      </c>
      <c r="Z4643" s="1" t="s">
        <v>60</v>
      </c>
      <c r="AF4643" s="1" t="s">
        <v>60</v>
      </c>
      <c r="AR4643" s="1" t="s">
        <v>60</v>
      </c>
      <c r="AT4643" s="1" t="s">
        <v>324</v>
      </c>
      <c r="AU4643" s="1" t="s">
        <v>324</v>
      </c>
      <c r="AV4643" s="1" t="s">
        <v>325</v>
      </c>
      <c r="AW4643" s="3" t="str">
        <f t="shared" si="1"/>
        <v>Other</v>
      </c>
      <c r="AX4643" s="3" t="str">
        <f t="array" ref="AX4643">TEXTJOIN(", ", TRUE, IF(X4643:AS4643="Y", X$1:AS$1, IF(X4643:AS4643&lt;&gt;"", X$1:AS$1 &amp; ": " &amp; X4643:AS4643, "")))
</f>
        <v>Fentanyl, Benzodiazepine, Any Opioid</v>
      </c>
    </row>
    <row r="4644">
      <c r="A4644" s="2">
        <v>43992.0</v>
      </c>
      <c r="B4644" s="1" t="s">
        <v>50</v>
      </c>
      <c r="C4644" s="1">
        <v>53.0</v>
      </c>
      <c r="D4644" s="1" t="s">
        <v>76</v>
      </c>
      <c r="E4644" s="1" t="s">
        <v>52</v>
      </c>
      <c r="G4644" s="1" t="s">
        <v>5107</v>
      </c>
      <c r="H4644" s="1" t="s">
        <v>5108</v>
      </c>
      <c r="I4644" s="1" t="s">
        <v>2077</v>
      </c>
      <c r="J4644" s="1" t="s">
        <v>91</v>
      </c>
      <c r="K4644" s="1" t="s">
        <v>91</v>
      </c>
      <c r="L4644" s="1" t="s">
        <v>55</v>
      </c>
      <c r="M4644" s="1" t="s">
        <v>404</v>
      </c>
      <c r="N4644" s="1" t="s">
        <v>136</v>
      </c>
      <c r="O4644" s="1" t="s">
        <v>91</v>
      </c>
      <c r="P4644" s="1" t="s">
        <v>91</v>
      </c>
      <c r="Q4644" s="1" t="s">
        <v>55</v>
      </c>
      <c r="R4644" s="1" t="s">
        <v>44</v>
      </c>
      <c r="T4644" s="1" t="s">
        <v>5109</v>
      </c>
      <c r="U4644" s="1" t="s">
        <v>59</v>
      </c>
      <c r="X4644" s="1" t="s">
        <v>60</v>
      </c>
      <c r="Y4644" s="1" t="s">
        <v>60</v>
      </c>
      <c r="Z4644" s="1" t="s">
        <v>60</v>
      </c>
      <c r="AJ4644" s="1" t="s">
        <v>60</v>
      </c>
      <c r="AQ4644" s="1" t="s">
        <v>60</v>
      </c>
      <c r="AR4644" s="1" t="s">
        <v>60</v>
      </c>
      <c r="AU4644" s="1" t="s">
        <v>110</v>
      </c>
      <c r="AV4644" s="1" t="s">
        <v>111</v>
      </c>
      <c r="AW4644" s="3" t="str">
        <f t="shared" si="1"/>
        <v>Other</v>
      </c>
      <c r="AX4644" s="3" t="str">
        <f t="array" ref="AX4644">TEXTJOIN(", ", TRUE, IF(X4644:AS4644="Y", X$1:AS$1, IF(X4644:AS4644&lt;&gt;"", X$1:AS$1 &amp; ": " &amp; X4644:AS4644, "")))
</f>
        <v>Heroin, Cocaine, Fentanyl, Tramad, Other Opioid, Any Opioid</v>
      </c>
    </row>
    <row r="4645">
      <c r="A4645" s="2">
        <v>42216.0</v>
      </c>
      <c r="B4645" s="1" t="s">
        <v>86</v>
      </c>
      <c r="C4645" s="1">
        <v>35.0</v>
      </c>
      <c r="D4645" s="1" t="s">
        <v>51</v>
      </c>
      <c r="E4645" s="1" t="s">
        <v>63</v>
      </c>
      <c r="G4645" s="1" t="s">
        <v>455</v>
      </c>
      <c r="H4645" s="1" t="s">
        <v>103</v>
      </c>
      <c r="I4645" s="1" t="s">
        <v>55</v>
      </c>
      <c r="J4645" s="1" t="s">
        <v>455</v>
      </c>
      <c r="M4645" s="1" t="s">
        <v>56</v>
      </c>
      <c r="O4645" s="1" t="s">
        <v>455</v>
      </c>
      <c r="P4645" s="1" t="s">
        <v>103</v>
      </c>
      <c r="Q4645" s="1" t="s">
        <v>55</v>
      </c>
      <c r="R4645" s="1" t="s">
        <v>56</v>
      </c>
      <c r="T4645" s="1" t="s">
        <v>3871</v>
      </c>
      <c r="U4645" s="1" t="s">
        <v>59</v>
      </c>
      <c r="Z4645" s="1" t="s">
        <v>60</v>
      </c>
      <c r="AR4645" s="1" t="s">
        <v>60</v>
      </c>
      <c r="AT4645" s="1" t="s">
        <v>457</v>
      </c>
      <c r="AU4645" s="1" t="s">
        <v>457</v>
      </c>
      <c r="AV4645" s="1" t="s">
        <v>458</v>
      </c>
      <c r="AW4645" s="3" t="str">
        <f t="shared" si="1"/>
        <v>Other</v>
      </c>
      <c r="AX4645" s="3" t="str">
        <f t="array" ref="AX4645">TEXTJOIN(", ", TRUE, IF(X4645:AS4645="Y", X$1:AS$1, IF(X4645:AS4645&lt;&gt;"", X$1:AS$1 &amp; ": " &amp; X4645:AS4645, "")))
</f>
        <v>Fentanyl, Any Opioid</v>
      </c>
    </row>
    <row r="4646">
      <c r="A4646" s="2">
        <v>42177.0</v>
      </c>
      <c r="B4646" s="1" t="s">
        <v>86</v>
      </c>
      <c r="C4646" s="1">
        <v>45.0</v>
      </c>
      <c r="D4646" s="1" t="s">
        <v>51</v>
      </c>
      <c r="E4646" s="1" t="s">
        <v>63</v>
      </c>
      <c r="G4646" s="1" t="s">
        <v>1185</v>
      </c>
      <c r="H4646" s="1" t="s">
        <v>263</v>
      </c>
      <c r="I4646" s="1" t="s">
        <v>55</v>
      </c>
      <c r="J4646" s="1" t="s">
        <v>1185</v>
      </c>
      <c r="M4646" s="1" t="s">
        <v>56</v>
      </c>
      <c r="O4646" s="1" t="s">
        <v>1185</v>
      </c>
      <c r="P4646" s="1" t="s">
        <v>263</v>
      </c>
      <c r="Q4646" s="1" t="s">
        <v>55</v>
      </c>
      <c r="R4646" s="1" t="s">
        <v>56</v>
      </c>
      <c r="T4646" s="1" t="s">
        <v>73</v>
      </c>
      <c r="U4646" s="1" t="s">
        <v>59</v>
      </c>
      <c r="W4646" s="1" t="s">
        <v>60</v>
      </c>
      <c r="X4646" s="1" t="s">
        <v>60</v>
      </c>
      <c r="AP4646" s="1" t="s">
        <v>60</v>
      </c>
      <c r="AR4646" s="1" t="s">
        <v>60</v>
      </c>
      <c r="AT4646" s="1" t="s">
        <v>1187</v>
      </c>
      <c r="AU4646" s="1" t="s">
        <v>1187</v>
      </c>
      <c r="AV4646" s="1" t="s">
        <v>1188</v>
      </c>
      <c r="AW4646" s="3" t="str">
        <f t="shared" si="1"/>
        <v>Other</v>
      </c>
      <c r="AX4646" s="3" t="str">
        <f t="array" ref="AX4646">TEXTJOIN(", ", TRUE, IF(X4646:AS4646="Y", X$1:AS$1, IF(X4646:AS4646&lt;&gt;"", X$1:AS$1 &amp; ": " &amp; X4646:AS4646, "")))
</f>
        <v>Heroin, Heroin/Morph/Codeine, Any Opioid</v>
      </c>
    </row>
    <row r="4647">
      <c r="A4647" s="4">
        <v>44492.0</v>
      </c>
      <c r="B4647" s="1" t="s">
        <v>50</v>
      </c>
      <c r="C4647" s="1">
        <v>36.0</v>
      </c>
      <c r="D4647" s="1" t="s">
        <v>76</v>
      </c>
      <c r="E4647" s="1" t="s">
        <v>63</v>
      </c>
      <c r="G4647" s="1" t="s">
        <v>397</v>
      </c>
      <c r="H4647" s="1" t="s">
        <v>103</v>
      </c>
      <c r="I4647" s="1" t="s">
        <v>55</v>
      </c>
      <c r="J4647" s="1" t="s">
        <v>226</v>
      </c>
      <c r="K4647" s="1" t="s">
        <v>103</v>
      </c>
      <c r="L4647" s="1" t="s">
        <v>55</v>
      </c>
      <c r="M4647" s="1" t="s">
        <v>44</v>
      </c>
      <c r="N4647" s="1" t="s">
        <v>136</v>
      </c>
      <c r="O4647" s="1" t="s">
        <v>226</v>
      </c>
      <c r="P4647" s="1" t="s">
        <v>103</v>
      </c>
      <c r="Q4647" s="1" t="s">
        <v>55</v>
      </c>
      <c r="R4647" s="1" t="s">
        <v>44</v>
      </c>
      <c r="S4647" s="1" t="s">
        <v>1414</v>
      </c>
      <c r="T4647" s="1" t="s">
        <v>1173</v>
      </c>
      <c r="U4647" s="1" t="s">
        <v>59</v>
      </c>
      <c r="Z4647" s="1" t="s">
        <v>60</v>
      </c>
      <c r="AD4647" s="1" t="s">
        <v>60</v>
      </c>
      <c r="AR4647" s="1" t="s">
        <v>60</v>
      </c>
      <c r="AT4647" s="1" t="s">
        <v>399</v>
      </c>
      <c r="AU4647" s="1" t="s">
        <v>228</v>
      </c>
      <c r="AV4647" s="1" t="s">
        <v>229</v>
      </c>
      <c r="AW4647" s="3" t="str">
        <f t="shared" si="1"/>
        <v>Other</v>
      </c>
      <c r="AX4647" s="3" t="str">
        <f t="array" ref="AX4647">TEXTJOIN(", ", TRUE, IF(X4647:AS4647="Y", X$1:AS$1, IF(X4647:AS4647&lt;&gt;"", X$1:AS$1 &amp; ": " &amp; X4647:AS4647, "")))
</f>
        <v>Fentanyl, Ethanol, Any Opioid</v>
      </c>
    </row>
    <row r="4648">
      <c r="A4648" s="2">
        <v>42917.0</v>
      </c>
      <c r="B4648" s="1" t="s">
        <v>86</v>
      </c>
      <c r="C4648" s="1">
        <v>47.0</v>
      </c>
      <c r="D4648" s="1" t="s">
        <v>51</v>
      </c>
      <c r="E4648" s="1" t="s">
        <v>63</v>
      </c>
      <c r="F4648" s="1" t="s">
        <v>137</v>
      </c>
      <c r="G4648" s="1" t="s">
        <v>82</v>
      </c>
      <c r="H4648" s="1" t="s">
        <v>54</v>
      </c>
      <c r="I4648" s="1" t="s">
        <v>55</v>
      </c>
      <c r="J4648" s="1" t="s">
        <v>82</v>
      </c>
      <c r="K4648" s="1" t="s">
        <v>54</v>
      </c>
      <c r="L4648" s="1" t="s">
        <v>55</v>
      </c>
      <c r="M4648" s="1" t="s">
        <v>56</v>
      </c>
      <c r="N4648" s="1" t="s">
        <v>104</v>
      </c>
      <c r="O4648" s="1" t="s">
        <v>82</v>
      </c>
      <c r="P4648" s="1" t="s">
        <v>54</v>
      </c>
      <c r="Q4648" s="1" t="s">
        <v>55</v>
      </c>
      <c r="R4648" s="1" t="s">
        <v>67</v>
      </c>
      <c r="T4648" s="1" t="s">
        <v>5110</v>
      </c>
      <c r="U4648" s="1" t="s">
        <v>59</v>
      </c>
      <c r="AF4648" s="1" t="s">
        <v>60</v>
      </c>
      <c r="AG4648" s="1" t="s">
        <v>60</v>
      </c>
      <c r="AT4648" s="1" t="s">
        <v>329</v>
      </c>
      <c r="AU4648" s="1" t="s">
        <v>329</v>
      </c>
      <c r="AV4648" s="1" t="s">
        <v>85</v>
      </c>
      <c r="AW4648" s="3" t="str">
        <f t="shared" si="1"/>
        <v>Other</v>
      </c>
      <c r="AX4648" s="3" t="str">
        <f t="array" ref="AX4648">TEXTJOIN(", ", TRUE, IF(X4648:AS4648="Y", X$1:AS$1, IF(X4648:AS4648&lt;&gt;"", X$1:AS$1 &amp; ": " &amp; X4648:AS4648, "")))
</f>
        <v>Benzodiazepine, Methadone</v>
      </c>
    </row>
    <row r="4649">
      <c r="A4649" s="2">
        <v>42480.0</v>
      </c>
      <c r="B4649" s="1" t="s">
        <v>50</v>
      </c>
      <c r="C4649" s="1">
        <v>36.0</v>
      </c>
      <c r="D4649" s="1" t="s">
        <v>51</v>
      </c>
      <c r="E4649" s="1" t="s">
        <v>63</v>
      </c>
      <c r="G4649" s="1" t="s">
        <v>950</v>
      </c>
      <c r="H4649" s="1" t="s">
        <v>125</v>
      </c>
      <c r="I4649" s="1" t="s">
        <v>55</v>
      </c>
      <c r="J4649" s="1" t="s">
        <v>950</v>
      </c>
      <c r="M4649" s="1" t="s">
        <v>56</v>
      </c>
      <c r="N4649" s="1" t="s">
        <v>276</v>
      </c>
      <c r="O4649" s="1" t="s">
        <v>950</v>
      </c>
      <c r="R4649" s="1" t="s">
        <v>56</v>
      </c>
      <c r="T4649" s="1" t="s">
        <v>1343</v>
      </c>
      <c r="U4649" s="1" t="s">
        <v>59</v>
      </c>
      <c r="X4649" s="1" t="s">
        <v>60</v>
      </c>
      <c r="Y4649" s="1" t="s">
        <v>60</v>
      </c>
      <c r="Z4649" s="1" t="s">
        <v>60</v>
      </c>
      <c r="AP4649" s="1" t="s">
        <v>60</v>
      </c>
      <c r="AR4649" s="1" t="s">
        <v>60</v>
      </c>
      <c r="AT4649" s="1" t="s">
        <v>951</v>
      </c>
      <c r="AU4649" s="1" t="s">
        <v>951</v>
      </c>
      <c r="AV4649" s="1" t="s">
        <v>952</v>
      </c>
      <c r="AW4649" s="3" t="str">
        <f t="shared" si="1"/>
        <v>Other</v>
      </c>
      <c r="AX4649" s="3" t="str">
        <f t="array" ref="AX4649">TEXTJOIN(", ", TRUE, IF(X4649:AS4649="Y", X$1:AS$1, IF(X4649:AS4649&lt;&gt;"", X$1:AS$1 &amp; ": " &amp; X4649:AS4649, "")))
</f>
        <v>Heroin, Cocaine, Fentanyl, Heroin/Morph/Codeine, Any Opioid</v>
      </c>
    </row>
    <row r="4650">
      <c r="A4650" s="2">
        <v>43191.0</v>
      </c>
      <c r="B4650" s="1" t="s">
        <v>50</v>
      </c>
      <c r="C4650" s="1">
        <v>66.0</v>
      </c>
      <c r="D4650" s="1" t="s">
        <v>76</v>
      </c>
      <c r="E4650" s="1" t="s">
        <v>63</v>
      </c>
      <c r="G4650" s="1" t="s">
        <v>931</v>
      </c>
      <c r="H4650" s="1" t="s">
        <v>91</v>
      </c>
      <c r="I4650" s="1" t="s">
        <v>55</v>
      </c>
      <c r="J4650" s="1" t="s">
        <v>931</v>
      </c>
      <c r="K4650" s="1" t="s">
        <v>91</v>
      </c>
      <c r="M4650" s="1" t="s">
        <v>56</v>
      </c>
      <c r="N4650" s="1" t="s">
        <v>5111</v>
      </c>
      <c r="O4650" s="1" t="s">
        <v>931</v>
      </c>
      <c r="P4650" s="1" t="s">
        <v>91</v>
      </c>
      <c r="Q4650" s="1" t="s">
        <v>55</v>
      </c>
      <c r="R4650" s="1" t="s">
        <v>56</v>
      </c>
      <c r="T4650" s="1" t="s">
        <v>5112</v>
      </c>
      <c r="U4650" s="1" t="s">
        <v>59</v>
      </c>
      <c r="AD4650" s="1" t="s">
        <v>60</v>
      </c>
      <c r="AF4650" s="1" t="s">
        <v>60</v>
      </c>
      <c r="AJ4650" s="1" t="s">
        <v>60</v>
      </c>
      <c r="AR4650" s="1" t="s">
        <v>60</v>
      </c>
      <c r="AT4650" s="1" t="s">
        <v>933</v>
      </c>
      <c r="AU4650" s="1" t="s">
        <v>933</v>
      </c>
      <c r="AV4650" s="1" t="s">
        <v>934</v>
      </c>
      <c r="AW4650" s="3" t="str">
        <f t="shared" si="1"/>
        <v>Other</v>
      </c>
      <c r="AX4650" s="3" t="str">
        <f t="array" ref="AX4650">TEXTJOIN(", ", TRUE, IF(X4650:AS4650="Y", X$1:AS$1, IF(X4650:AS4650&lt;&gt;"", X$1:AS$1 &amp; ": " &amp; X4650:AS4650, "")))
</f>
        <v>Ethanol, Benzodiazepine, Tramad, Any Opioid</v>
      </c>
    </row>
    <row r="4651">
      <c r="A4651" s="2">
        <v>44444.0</v>
      </c>
      <c r="B4651" s="1" t="s">
        <v>50</v>
      </c>
      <c r="C4651" s="1">
        <v>30.0</v>
      </c>
      <c r="D4651" s="1" t="s">
        <v>51</v>
      </c>
      <c r="E4651" s="1" t="s">
        <v>63</v>
      </c>
      <c r="G4651" s="1" t="s">
        <v>102</v>
      </c>
      <c r="H4651" s="1" t="s">
        <v>103</v>
      </c>
      <c r="I4651" s="1" t="s">
        <v>55</v>
      </c>
      <c r="J4651" s="1" t="s">
        <v>102</v>
      </c>
      <c r="K4651" s="1" t="s">
        <v>103</v>
      </c>
      <c r="L4651" s="1" t="s">
        <v>55</v>
      </c>
      <c r="M4651" s="1" t="s">
        <v>56</v>
      </c>
      <c r="N4651" s="1" t="s">
        <v>119</v>
      </c>
      <c r="O4651" s="1" t="s">
        <v>102</v>
      </c>
      <c r="P4651" s="1" t="s">
        <v>103</v>
      </c>
      <c r="Q4651" s="1" t="s">
        <v>55</v>
      </c>
      <c r="R4651" s="1" t="s">
        <v>56</v>
      </c>
      <c r="T4651" s="1" t="s">
        <v>1535</v>
      </c>
      <c r="U4651" s="1" t="s">
        <v>59</v>
      </c>
      <c r="X4651" s="1" t="s">
        <v>60</v>
      </c>
      <c r="Z4651" s="1" t="s">
        <v>60</v>
      </c>
      <c r="AA4651" s="1" t="s">
        <v>60</v>
      </c>
      <c r="AP4651" s="1" t="s">
        <v>60</v>
      </c>
      <c r="AR4651" s="1" t="s">
        <v>60</v>
      </c>
      <c r="AT4651" s="1" t="s">
        <v>106</v>
      </c>
      <c r="AU4651" s="1" t="s">
        <v>106</v>
      </c>
      <c r="AV4651" s="1" t="s">
        <v>107</v>
      </c>
      <c r="AW4651" s="3" t="str">
        <f t="shared" si="1"/>
        <v>Other</v>
      </c>
      <c r="AX4651" s="3" t="str">
        <f t="array" ref="AX4651">TEXTJOIN(", ", TRUE, IF(X4651:AS4651="Y", X$1:AS$1, IF(X4651:AS4651&lt;&gt;"", X$1:AS$1 &amp; ": " &amp; X4651:AS4651, "")))
</f>
        <v>Heroin, Fentanyl, Fentanyl Analogue, Heroin/Morph/Codeine, Any Opioid</v>
      </c>
    </row>
    <row r="4652">
      <c r="A4652" s="2">
        <v>44063.0</v>
      </c>
      <c r="B4652" s="1" t="s">
        <v>50</v>
      </c>
      <c r="C4652" s="1">
        <v>33.0</v>
      </c>
      <c r="D4652" s="1" t="s">
        <v>51</v>
      </c>
      <c r="E4652" s="1" t="s">
        <v>63</v>
      </c>
      <c r="G4652" s="1" t="s">
        <v>81</v>
      </c>
      <c r="H4652" s="1" t="s">
        <v>54</v>
      </c>
      <c r="I4652" s="1" t="s">
        <v>55</v>
      </c>
      <c r="J4652" s="1" t="s">
        <v>81</v>
      </c>
      <c r="K4652" s="1" t="s">
        <v>54</v>
      </c>
      <c r="L4652" s="1" t="s">
        <v>55</v>
      </c>
      <c r="M4652" s="1" t="s">
        <v>177</v>
      </c>
      <c r="N4652" s="1" t="s">
        <v>66</v>
      </c>
      <c r="O4652" s="1" t="s">
        <v>277</v>
      </c>
      <c r="P4652" s="1" t="s">
        <v>103</v>
      </c>
      <c r="Q4652" s="1" t="s">
        <v>55</v>
      </c>
      <c r="R4652" s="1" t="s">
        <v>67</v>
      </c>
      <c r="T4652" s="1" t="s">
        <v>5113</v>
      </c>
      <c r="U4652" s="1" t="s">
        <v>59</v>
      </c>
      <c r="Y4652" s="1" t="s">
        <v>60</v>
      </c>
      <c r="Z4652" s="1" t="s">
        <v>60</v>
      </c>
      <c r="AF4652" s="1" t="s">
        <v>60</v>
      </c>
      <c r="AJ4652" s="1" t="s">
        <v>60</v>
      </c>
      <c r="AR4652" s="1" t="s">
        <v>60</v>
      </c>
      <c r="AT4652" s="1" t="s">
        <v>84</v>
      </c>
      <c r="AU4652" s="1" t="s">
        <v>84</v>
      </c>
      <c r="AV4652" s="1" t="s">
        <v>279</v>
      </c>
      <c r="AW4652" s="3" t="str">
        <f t="shared" si="1"/>
        <v>Other</v>
      </c>
      <c r="AX4652" s="3" t="str">
        <f t="array" ref="AX4652">TEXTJOIN(", ", TRUE, IF(X4652:AS4652="Y", X$1:AS$1, IF(X4652:AS4652&lt;&gt;"", X$1:AS$1 &amp; ": " &amp; X4652:AS4652, "")))
</f>
        <v>Cocaine, Fentanyl, Benzodiazepine, Tramad, Any Opioid</v>
      </c>
    </row>
    <row r="4653">
      <c r="A4653" s="2">
        <v>44281.0</v>
      </c>
      <c r="B4653" s="1" t="s">
        <v>50</v>
      </c>
      <c r="C4653" s="1">
        <v>47.0</v>
      </c>
      <c r="D4653" s="1" t="s">
        <v>51</v>
      </c>
      <c r="E4653" s="1" t="s">
        <v>63</v>
      </c>
      <c r="G4653" s="1" t="s">
        <v>498</v>
      </c>
      <c r="H4653" s="1" t="s">
        <v>65</v>
      </c>
      <c r="I4653" s="1" t="s">
        <v>55</v>
      </c>
      <c r="J4653" s="1" t="s">
        <v>498</v>
      </c>
      <c r="K4653" s="1" t="s">
        <v>65</v>
      </c>
      <c r="L4653" s="1" t="s">
        <v>55</v>
      </c>
      <c r="M4653" s="1" t="s">
        <v>56</v>
      </c>
      <c r="N4653" s="1" t="s">
        <v>66</v>
      </c>
      <c r="O4653" s="1" t="s">
        <v>498</v>
      </c>
      <c r="P4653" s="1" t="s">
        <v>65</v>
      </c>
      <c r="Q4653" s="1" t="s">
        <v>55</v>
      </c>
      <c r="R4653" s="1" t="s">
        <v>56</v>
      </c>
      <c r="T4653" s="1" t="s">
        <v>151</v>
      </c>
      <c r="U4653" s="1" t="s">
        <v>59</v>
      </c>
      <c r="Y4653" s="1" t="s">
        <v>60</v>
      </c>
      <c r="Z4653" s="1" t="s">
        <v>60</v>
      </c>
      <c r="AR4653" s="1" t="s">
        <v>60</v>
      </c>
      <c r="AT4653" s="1" t="s">
        <v>500</v>
      </c>
      <c r="AU4653" s="1" t="s">
        <v>500</v>
      </c>
      <c r="AV4653" s="1" t="s">
        <v>501</v>
      </c>
      <c r="AW4653" s="3" t="str">
        <f t="shared" si="1"/>
        <v>Other</v>
      </c>
      <c r="AX4653" s="3" t="str">
        <f t="array" ref="AX4653">TEXTJOIN(", ", TRUE, IF(X4653:AS4653="Y", X$1:AS$1, IF(X4653:AS4653&lt;&gt;"", X$1:AS$1 &amp; ": " &amp; X4653:AS4653, "")))
</f>
        <v>Cocaine, Fentanyl, Any Opioid</v>
      </c>
    </row>
    <row r="4654">
      <c r="A4654" s="2">
        <v>42608.0</v>
      </c>
      <c r="B4654" s="1" t="s">
        <v>50</v>
      </c>
      <c r="C4654" s="1">
        <v>28.0</v>
      </c>
      <c r="D4654" s="1" t="s">
        <v>51</v>
      </c>
      <c r="E4654" s="1" t="s">
        <v>63</v>
      </c>
      <c r="G4654" s="1" t="s">
        <v>120</v>
      </c>
      <c r="H4654" s="1" t="s">
        <v>121</v>
      </c>
      <c r="I4654" s="1" t="s">
        <v>55</v>
      </c>
      <c r="J4654" s="1" t="s">
        <v>120</v>
      </c>
      <c r="M4654" s="1" t="s">
        <v>56</v>
      </c>
      <c r="N4654" s="1" t="s">
        <v>670</v>
      </c>
      <c r="O4654" s="1" t="s">
        <v>120</v>
      </c>
      <c r="R4654" s="1" t="s">
        <v>56</v>
      </c>
      <c r="T4654" s="1" t="s">
        <v>5114</v>
      </c>
      <c r="U4654" s="1" t="s">
        <v>59</v>
      </c>
      <c r="W4654" s="1" t="s">
        <v>60</v>
      </c>
      <c r="X4654" s="1" t="s">
        <v>60</v>
      </c>
      <c r="Z4654" s="1" t="s">
        <v>60</v>
      </c>
      <c r="AP4654" s="1" t="s">
        <v>60</v>
      </c>
      <c r="AR4654" s="1" t="s">
        <v>60</v>
      </c>
      <c r="AT4654" s="1" t="s">
        <v>236</v>
      </c>
      <c r="AU4654" s="1" t="s">
        <v>236</v>
      </c>
      <c r="AV4654" s="1" t="s">
        <v>123</v>
      </c>
      <c r="AW4654" s="3" t="str">
        <f t="shared" si="1"/>
        <v>Middletown</v>
      </c>
      <c r="AX4654" s="3" t="str">
        <f t="array" ref="AX4654">TEXTJOIN(", ", TRUE, IF(X4654:AS4654="Y", X$1:AS$1, IF(X4654:AS4654&lt;&gt;"", X$1:AS$1 &amp; ": " &amp; X4654:AS4654, "")))
</f>
        <v>Heroin, Fentanyl, Heroin/Morph/Codeine, Any Opioid</v>
      </c>
    </row>
    <row r="4655">
      <c r="A4655" s="2">
        <v>42920.0</v>
      </c>
      <c r="B4655" s="1" t="s">
        <v>86</v>
      </c>
      <c r="C4655" s="1">
        <v>47.0</v>
      </c>
      <c r="D4655" s="1" t="s">
        <v>51</v>
      </c>
      <c r="E4655" s="1" t="s">
        <v>63</v>
      </c>
      <c r="G4655" s="1" t="s">
        <v>98</v>
      </c>
      <c r="H4655" s="1" t="s">
        <v>54</v>
      </c>
      <c r="I4655" s="1" t="s">
        <v>55</v>
      </c>
      <c r="J4655" s="1" t="s">
        <v>98</v>
      </c>
      <c r="K4655" s="1" t="s">
        <v>54</v>
      </c>
      <c r="L4655" s="1" t="s">
        <v>55</v>
      </c>
      <c r="M4655" s="1" t="s">
        <v>56</v>
      </c>
      <c r="N4655" s="1" t="s">
        <v>1705</v>
      </c>
      <c r="O4655" s="1" t="s">
        <v>98</v>
      </c>
      <c r="P4655" s="1" t="s">
        <v>54</v>
      </c>
      <c r="Q4655" s="1" t="s">
        <v>55</v>
      </c>
      <c r="R4655" s="1" t="s">
        <v>56</v>
      </c>
      <c r="T4655" s="1" t="s">
        <v>5115</v>
      </c>
      <c r="U4655" s="1" t="s">
        <v>59</v>
      </c>
      <c r="Y4655" s="1" t="s">
        <v>60</v>
      </c>
      <c r="AB4655" s="1" t="s">
        <v>60</v>
      </c>
      <c r="AD4655" s="1" t="s">
        <v>60</v>
      </c>
      <c r="AF4655" s="1" t="s">
        <v>60</v>
      </c>
      <c r="AT4655" s="1" t="s">
        <v>100</v>
      </c>
      <c r="AU4655" s="1" t="s">
        <v>100</v>
      </c>
      <c r="AV4655" s="1" t="s">
        <v>101</v>
      </c>
      <c r="AW4655" s="3" t="str">
        <f t="shared" si="1"/>
        <v>Other</v>
      </c>
      <c r="AX4655" s="3" t="str">
        <f t="array" ref="AX4655">TEXTJOIN(", ", TRUE, IF(X4655:AS4655="Y", X$1:AS$1, IF(X4655:AS4655&lt;&gt;"", X$1:AS$1 &amp; ": " &amp; X4655:AS4655, "")))
</f>
        <v>Cocaine, Oxycodone, Ethanol, Benzodiazepine</v>
      </c>
    </row>
    <row r="4656">
      <c r="A4656" s="2">
        <v>44321.0</v>
      </c>
      <c r="B4656" s="1" t="s">
        <v>50</v>
      </c>
      <c r="C4656" s="1">
        <v>56.0</v>
      </c>
      <c r="D4656" s="1" t="s">
        <v>51</v>
      </c>
      <c r="E4656" s="1" t="s">
        <v>63</v>
      </c>
      <c r="G4656" s="1" t="s">
        <v>256</v>
      </c>
      <c r="H4656" s="1" t="s">
        <v>103</v>
      </c>
      <c r="I4656" s="1" t="s">
        <v>55</v>
      </c>
      <c r="J4656" s="1" t="s">
        <v>256</v>
      </c>
      <c r="K4656" s="1" t="s">
        <v>103</v>
      </c>
      <c r="L4656" s="1" t="s">
        <v>55</v>
      </c>
      <c r="M4656" s="1" t="s">
        <v>56</v>
      </c>
      <c r="N4656" s="1" t="s">
        <v>155</v>
      </c>
      <c r="O4656" s="1" t="s">
        <v>256</v>
      </c>
      <c r="P4656" s="1" t="s">
        <v>103</v>
      </c>
      <c r="Q4656" s="1" t="s">
        <v>55</v>
      </c>
      <c r="R4656" s="1" t="s">
        <v>56</v>
      </c>
      <c r="T4656" s="1" t="s">
        <v>5116</v>
      </c>
      <c r="U4656" s="1" t="s">
        <v>59</v>
      </c>
      <c r="Y4656" s="1" t="s">
        <v>60</v>
      </c>
      <c r="Z4656" s="1" t="s">
        <v>60</v>
      </c>
      <c r="AF4656" s="1" t="s">
        <v>60</v>
      </c>
      <c r="AR4656" s="1" t="s">
        <v>60</v>
      </c>
      <c r="AT4656" s="1" t="s">
        <v>282</v>
      </c>
      <c r="AU4656" s="1" t="s">
        <v>282</v>
      </c>
      <c r="AV4656" s="1" t="s">
        <v>260</v>
      </c>
      <c r="AW4656" s="3" t="str">
        <f t="shared" si="1"/>
        <v>Other</v>
      </c>
      <c r="AX4656" s="3" t="str">
        <f t="array" ref="AX4656">TEXTJOIN(", ", TRUE, IF(X4656:AS4656="Y", X$1:AS$1, IF(X4656:AS4656&lt;&gt;"", X$1:AS$1 &amp; ": " &amp; X4656:AS4656, "")))
</f>
        <v>Cocaine, Fentanyl, Benzodiazepine, Any Opioid</v>
      </c>
    </row>
    <row r="4657">
      <c r="A4657" s="2">
        <v>43206.0</v>
      </c>
      <c r="B4657" s="1" t="s">
        <v>50</v>
      </c>
      <c r="C4657" s="1">
        <v>37.0</v>
      </c>
      <c r="D4657" s="1" t="s">
        <v>51</v>
      </c>
      <c r="E4657" s="1" t="s">
        <v>63</v>
      </c>
      <c r="G4657" s="1" t="s">
        <v>82</v>
      </c>
      <c r="H4657" s="1" t="s">
        <v>54</v>
      </c>
      <c r="I4657" s="1" t="s">
        <v>55</v>
      </c>
      <c r="J4657" s="1" t="s">
        <v>82</v>
      </c>
      <c r="K4657" s="1" t="s">
        <v>54</v>
      </c>
      <c r="M4657" s="1" t="s">
        <v>193</v>
      </c>
      <c r="N4657" s="1" t="s">
        <v>136</v>
      </c>
      <c r="O4657" s="1" t="s">
        <v>82</v>
      </c>
      <c r="P4657" s="1" t="s">
        <v>54</v>
      </c>
      <c r="Q4657" s="1" t="s">
        <v>55</v>
      </c>
      <c r="R4657" s="1" t="s">
        <v>56</v>
      </c>
      <c r="T4657" s="1" t="s">
        <v>83</v>
      </c>
      <c r="U4657" s="1" t="s">
        <v>59</v>
      </c>
      <c r="Z4657" s="1" t="s">
        <v>60</v>
      </c>
      <c r="AR4657" s="1" t="s">
        <v>60</v>
      </c>
      <c r="AT4657" s="1" t="s">
        <v>329</v>
      </c>
      <c r="AU4657" s="1" t="s">
        <v>329</v>
      </c>
      <c r="AV4657" s="1" t="s">
        <v>85</v>
      </c>
      <c r="AW4657" s="3" t="str">
        <f t="shared" si="1"/>
        <v>Other</v>
      </c>
      <c r="AX4657" s="3" t="str">
        <f t="array" ref="AX4657">TEXTJOIN(", ", TRUE, IF(X4657:AS4657="Y", X$1:AS$1, IF(X4657:AS4657&lt;&gt;"", X$1:AS$1 &amp; ": " &amp; X4657:AS4657, "")))
</f>
        <v>Fentanyl, Any Opioid</v>
      </c>
    </row>
    <row r="4658">
      <c r="A4658" s="2">
        <v>43527.0</v>
      </c>
      <c r="B4658" s="1" t="s">
        <v>50</v>
      </c>
      <c r="C4658" s="1">
        <v>40.0</v>
      </c>
      <c r="D4658" s="1" t="s">
        <v>76</v>
      </c>
      <c r="E4658" s="1" t="s">
        <v>63</v>
      </c>
      <c r="G4658" s="1" t="s">
        <v>397</v>
      </c>
      <c r="H4658" s="1" t="s">
        <v>103</v>
      </c>
      <c r="I4658" s="1" t="s">
        <v>55</v>
      </c>
      <c r="J4658" s="1" t="s">
        <v>397</v>
      </c>
      <c r="K4658" s="1" t="s">
        <v>103</v>
      </c>
      <c r="L4658" s="1" t="s">
        <v>55</v>
      </c>
      <c r="M4658" s="1" t="s">
        <v>56</v>
      </c>
      <c r="N4658" s="1" t="s">
        <v>136</v>
      </c>
      <c r="O4658" s="1" t="s">
        <v>103</v>
      </c>
      <c r="P4658" s="1" t="s">
        <v>103</v>
      </c>
      <c r="Q4658" s="1" t="s">
        <v>55</v>
      </c>
      <c r="R4658" s="1" t="s">
        <v>67</v>
      </c>
      <c r="T4658" s="1" t="s">
        <v>5117</v>
      </c>
      <c r="U4658" s="1" t="s">
        <v>59</v>
      </c>
      <c r="AD4658" s="1" t="s">
        <v>60</v>
      </c>
      <c r="AF4658" s="1" t="s">
        <v>60</v>
      </c>
      <c r="AO4658" s="1" t="s">
        <v>60</v>
      </c>
      <c r="AP4658" s="1" t="s">
        <v>60</v>
      </c>
      <c r="AR4658" s="1" t="s">
        <v>60</v>
      </c>
      <c r="AT4658" s="1" t="s">
        <v>399</v>
      </c>
      <c r="AU4658" s="1" t="s">
        <v>399</v>
      </c>
      <c r="AV4658" s="1" t="s">
        <v>168</v>
      </c>
      <c r="AW4658" s="3" t="str">
        <f t="shared" si="1"/>
        <v>Other</v>
      </c>
      <c r="AX4658" s="3" t="str">
        <f t="array" ref="AX4658">TEXTJOIN(", ", TRUE, IF(X4658:AS4658="Y", X$1:AS$1, IF(X4658:AS4658&lt;&gt;"", X$1:AS$1 &amp; ": " &amp; X4658:AS4658, "")))
</f>
        <v>Ethanol, Benzodiazepine, Opiate NOS, Heroin/Morph/Codeine, Any Opioid</v>
      </c>
    </row>
    <row r="4659">
      <c r="A4659" s="2">
        <v>43556.0</v>
      </c>
      <c r="B4659" s="1" t="s">
        <v>50</v>
      </c>
      <c r="C4659" s="1">
        <v>26.0</v>
      </c>
      <c r="D4659" s="1" t="s">
        <v>51</v>
      </c>
      <c r="E4659" s="1" t="s">
        <v>63</v>
      </c>
      <c r="G4659" s="1" t="s">
        <v>271</v>
      </c>
      <c r="H4659" s="1" t="s">
        <v>91</v>
      </c>
      <c r="I4659" s="1" t="s">
        <v>55</v>
      </c>
      <c r="J4659" s="1" t="s">
        <v>271</v>
      </c>
      <c r="K4659" s="1" t="s">
        <v>91</v>
      </c>
      <c r="L4659" s="1" t="s">
        <v>55</v>
      </c>
      <c r="M4659" s="1" t="s">
        <v>56</v>
      </c>
      <c r="N4659" s="1" t="s">
        <v>66</v>
      </c>
      <c r="O4659" s="1" t="s">
        <v>271</v>
      </c>
      <c r="P4659" s="1" t="s">
        <v>91</v>
      </c>
      <c r="Q4659" s="1" t="s">
        <v>55</v>
      </c>
      <c r="R4659" s="1" t="s">
        <v>56</v>
      </c>
      <c r="T4659" s="1" t="s">
        <v>83</v>
      </c>
      <c r="U4659" s="1" t="s">
        <v>59</v>
      </c>
      <c r="Z4659" s="1" t="s">
        <v>60</v>
      </c>
      <c r="AR4659" s="1" t="s">
        <v>60</v>
      </c>
      <c r="AT4659" s="1" t="s">
        <v>274</v>
      </c>
      <c r="AU4659" s="1" t="s">
        <v>274</v>
      </c>
      <c r="AV4659" s="1" t="s">
        <v>275</v>
      </c>
      <c r="AW4659" s="3" t="str">
        <f t="shared" si="1"/>
        <v>Other</v>
      </c>
      <c r="AX4659" s="3" t="str">
        <f t="array" ref="AX4659">TEXTJOIN(", ", TRUE, IF(X4659:AS4659="Y", X$1:AS$1, IF(X4659:AS4659&lt;&gt;"", X$1:AS$1 &amp; ": " &amp; X4659:AS4659, "")))
</f>
        <v>Fentanyl, Any Opioid</v>
      </c>
    </row>
    <row r="4660">
      <c r="A4660" s="2">
        <v>43922.0</v>
      </c>
      <c r="B4660" s="1" t="s">
        <v>50</v>
      </c>
      <c r="C4660" s="1">
        <v>45.0</v>
      </c>
      <c r="D4660" s="1" t="s">
        <v>51</v>
      </c>
      <c r="E4660" s="1" t="s">
        <v>63</v>
      </c>
      <c r="G4660" s="1" t="s">
        <v>1395</v>
      </c>
      <c r="H4660" s="1" t="s">
        <v>65</v>
      </c>
      <c r="I4660" s="1" t="s">
        <v>55</v>
      </c>
      <c r="J4660" s="1" t="s">
        <v>1395</v>
      </c>
      <c r="K4660" s="1" t="s">
        <v>65</v>
      </c>
      <c r="L4660" s="1" t="s">
        <v>55</v>
      </c>
      <c r="M4660" s="1" t="s">
        <v>56</v>
      </c>
      <c r="N4660" s="1" t="s">
        <v>119</v>
      </c>
      <c r="O4660" s="1" t="s">
        <v>64</v>
      </c>
      <c r="P4660" s="1" t="s">
        <v>65</v>
      </c>
      <c r="Q4660" s="1" t="s">
        <v>55</v>
      </c>
      <c r="R4660" s="1" t="s">
        <v>67</v>
      </c>
      <c r="T4660" s="1" t="s">
        <v>5118</v>
      </c>
      <c r="U4660" s="1" t="s">
        <v>59</v>
      </c>
      <c r="Z4660" s="1" t="s">
        <v>60</v>
      </c>
      <c r="AB4660" s="1" t="s">
        <v>60</v>
      </c>
      <c r="AM4660" s="1" t="s">
        <v>60</v>
      </c>
      <c r="AR4660" s="1" t="s">
        <v>60</v>
      </c>
      <c r="AT4660" s="1" t="s">
        <v>1398</v>
      </c>
      <c r="AU4660" s="1" t="s">
        <v>1398</v>
      </c>
      <c r="AV4660" s="1" t="s">
        <v>70</v>
      </c>
      <c r="AW4660" s="3" t="str">
        <f t="shared" si="1"/>
        <v>Other</v>
      </c>
      <c r="AX4660" s="3" t="str">
        <f t="array" ref="AX4660">TEXTJOIN(", ", TRUE, IF(X4660:AS4660="Y", X$1:AS$1, IF(X4660:AS4660&lt;&gt;"", X$1:AS$1 &amp; ": " &amp; X4660:AS4660, "")))
</f>
        <v>Fentanyl, Oxycodone, Xylazine, Any Opioid</v>
      </c>
    </row>
    <row r="4661">
      <c r="A4661" s="2">
        <v>43861.0</v>
      </c>
      <c r="B4661" s="1" t="s">
        <v>50</v>
      </c>
      <c r="C4661" s="1">
        <v>65.0</v>
      </c>
      <c r="D4661" s="1" t="s">
        <v>51</v>
      </c>
      <c r="E4661" s="1" t="s">
        <v>63</v>
      </c>
      <c r="G4661" s="1" t="s">
        <v>103</v>
      </c>
      <c r="H4661" s="1" t="s">
        <v>103</v>
      </c>
      <c r="I4661" s="1" t="s">
        <v>55</v>
      </c>
      <c r="J4661" s="1" t="s">
        <v>103</v>
      </c>
      <c r="K4661" s="1" t="s">
        <v>103</v>
      </c>
      <c r="L4661" s="1" t="s">
        <v>55</v>
      </c>
      <c r="M4661" s="1" t="s">
        <v>108</v>
      </c>
      <c r="N4661" s="1" t="s">
        <v>93</v>
      </c>
      <c r="O4661" s="1" t="s">
        <v>103</v>
      </c>
      <c r="P4661" s="1" t="s">
        <v>103</v>
      </c>
      <c r="Q4661" s="1" t="s">
        <v>55</v>
      </c>
      <c r="R4661" s="1" t="s">
        <v>56</v>
      </c>
      <c r="T4661" s="1" t="s">
        <v>5119</v>
      </c>
      <c r="U4661" s="1" t="s">
        <v>59</v>
      </c>
      <c r="Y4661" s="1" t="s">
        <v>60</v>
      </c>
      <c r="Z4661" s="1" t="s">
        <v>60</v>
      </c>
      <c r="AD4661" s="1" t="s">
        <v>60</v>
      </c>
      <c r="AR4661" s="1" t="s">
        <v>60</v>
      </c>
      <c r="AT4661" s="1" t="s">
        <v>167</v>
      </c>
      <c r="AU4661" s="1" t="s">
        <v>167</v>
      </c>
      <c r="AV4661" s="1" t="s">
        <v>168</v>
      </c>
      <c r="AW4661" s="3" t="str">
        <f t="shared" si="1"/>
        <v>Other</v>
      </c>
      <c r="AX4661" s="3" t="str">
        <f t="array" ref="AX4661">TEXTJOIN(", ", TRUE, IF(X4661:AS4661="Y", X$1:AS$1, IF(X4661:AS4661&lt;&gt;"", X$1:AS$1 &amp; ": " &amp; X4661:AS4661, "")))
</f>
        <v>Cocaine, Fentanyl, Ethanol, Any Opioid</v>
      </c>
    </row>
    <row r="4662">
      <c r="A4662" s="2">
        <v>43745.0</v>
      </c>
      <c r="B4662" s="1" t="s">
        <v>50</v>
      </c>
      <c r="C4662" s="1">
        <v>35.0</v>
      </c>
      <c r="D4662" s="1" t="s">
        <v>76</v>
      </c>
      <c r="E4662" s="1" t="s">
        <v>63</v>
      </c>
      <c r="J4662" s="1" t="s">
        <v>91</v>
      </c>
      <c r="K4662" s="1" t="s">
        <v>91</v>
      </c>
      <c r="L4662" s="1" t="s">
        <v>55</v>
      </c>
      <c r="M4662" s="1" t="s">
        <v>2332</v>
      </c>
      <c r="N4662" s="1" t="s">
        <v>136</v>
      </c>
      <c r="O4662" s="1" t="s">
        <v>91</v>
      </c>
      <c r="P4662" s="1" t="s">
        <v>91</v>
      </c>
      <c r="Q4662" s="1" t="s">
        <v>55</v>
      </c>
      <c r="R4662" s="1" t="s">
        <v>44</v>
      </c>
      <c r="T4662" s="1" t="s">
        <v>83</v>
      </c>
      <c r="U4662" s="1" t="s">
        <v>59</v>
      </c>
      <c r="Z4662" s="1" t="s">
        <v>60</v>
      </c>
      <c r="AR4662" s="1" t="s">
        <v>60</v>
      </c>
      <c r="AT4662" s="1" t="s">
        <v>62</v>
      </c>
      <c r="AU4662" s="1" t="s">
        <v>110</v>
      </c>
      <c r="AV4662" s="1" t="s">
        <v>111</v>
      </c>
      <c r="AW4662" s="3" t="str">
        <f t="shared" si="1"/>
        <v>Other</v>
      </c>
      <c r="AX4662" s="3" t="str">
        <f t="array" ref="AX4662">TEXTJOIN(", ", TRUE, IF(X4662:AS4662="Y", X$1:AS$1, IF(X4662:AS4662&lt;&gt;"", X$1:AS$1 &amp; ": " &amp; X4662:AS4662, "")))
</f>
        <v>Fentanyl, Any Opioid</v>
      </c>
    </row>
    <row r="4663">
      <c r="A4663" s="2">
        <v>43518.0</v>
      </c>
      <c r="B4663" s="1" t="s">
        <v>50</v>
      </c>
      <c r="C4663" s="1">
        <v>64.0</v>
      </c>
      <c r="D4663" s="1" t="s">
        <v>51</v>
      </c>
      <c r="E4663" s="1" t="s">
        <v>63</v>
      </c>
      <c r="G4663" s="1" t="s">
        <v>397</v>
      </c>
      <c r="H4663" s="1" t="s">
        <v>103</v>
      </c>
      <c r="I4663" s="1" t="s">
        <v>55</v>
      </c>
      <c r="J4663" s="1" t="s">
        <v>397</v>
      </c>
      <c r="K4663" s="1" t="s">
        <v>103</v>
      </c>
      <c r="L4663" s="1" t="s">
        <v>55</v>
      </c>
      <c r="M4663" s="1" t="s">
        <v>56</v>
      </c>
      <c r="N4663" s="1" t="s">
        <v>136</v>
      </c>
      <c r="O4663" s="1" t="s">
        <v>397</v>
      </c>
      <c r="P4663" s="1" t="s">
        <v>103</v>
      </c>
      <c r="Q4663" s="1" t="s">
        <v>55</v>
      </c>
      <c r="R4663" s="1" t="s">
        <v>56</v>
      </c>
      <c r="T4663" s="1" t="s">
        <v>727</v>
      </c>
      <c r="U4663" s="1" t="s">
        <v>59</v>
      </c>
      <c r="Y4663" s="1" t="s">
        <v>60</v>
      </c>
      <c r="Z4663" s="1" t="s">
        <v>60</v>
      </c>
      <c r="AR4663" s="1" t="s">
        <v>60</v>
      </c>
      <c r="AT4663" s="1" t="s">
        <v>399</v>
      </c>
      <c r="AU4663" s="1" t="s">
        <v>399</v>
      </c>
      <c r="AV4663" s="1" t="s">
        <v>709</v>
      </c>
      <c r="AW4663" s="3" t="str">
        <f t="shared" si="1"/>
        <v>Other</v>
      </c>
      <c r="AX4663" s="3" t="str">
        <f t="array" ref="AX4663">TEXTJOIN(", ", TRUE, IF(X4663:AS4663="Y", X$1:AS$1, IF(X4663:AS4663&lt;&gt;"", X$1:AS$1 &amp; ": " &amp; X4663:AS4663, "")))
</f>
        <v>Cocaine, Fentanyl, Any Opioid</v>
      </c>
    </row>
    <row r="4664">
      <c r="A4664" s="4">
        <v>42295.0</v>
      </c>
      <c r="B4664" s="1" t="s">
        <v>86</v>
      </c>
      <c r="C4664" s="1">
        <v>55.0</v>
      </c>
      <c r="D4664" s="1" t="s">
        <v>76</v>
      </c>
      <c r="E4664" s="1" t="s">
        <v>63</v>
      </c>
      <c r="G4664" s="1" t="s">
        <v>368</v>
      </c>
      <c r="H4664" s="1" t="s">
        <v>91</v>
      </c>
      <c r="I4664" s="1" t="s">
        <v>55</v>
      </c>
      <c r="J4664" s="1" t="s">
        <v>185</v>
      </c>
      <c r="M4664" s="1" t="s">
        <v>193</v>
      </c>
      <c r="O4664" s="1" t="s">
        <v>185</v>
      </c>
      <c r="P4664" s="1" t="s">
        <v>91</v>
      </c>
      <c r="Q4664" s="1" t="s">
        <v>55</v>
      </c>
      <c r="R4664" s="1" t="s">
        <v>44</v>
      </c>
      <c r="T4664" s="1" t="s">
        <v>2091</v>
      </c>
      <c r="U4664" s="1" t="s">
        <v>59</v>
      </c>
      <c r="X4664" s="1" t="s">
        <v>60</v>
      </c>
      <c r="Y4664" s="1" t="s">
        <v>60</v>
      </c>
      <c r="Z4664" s="1" t="s">
        <v>60</v>
      </c>
      <c r="AD4664" s="1" t="s">
        <v>60</v>
      </c>
      <c r="AR4664" s="1" t="s">
        <v>60</v>
      </c>
      <c r="AT4664" s="1" t="s">
        <v>369</v>
      </c>
      <c r="AU4664" s="1" t="s">
        <v>188</v>
      </c>
      <c r="AV4664" s="1" t="s">
        <v>189</v>
      </c>
      <c r="AW4664" s="3" t="str">
        <f t="shared" si="1"/>
        <v>Other</v>
      </c>
      <c r="AX4664" s="3" t="str">
        <f t="array" ref="AX4664">TEXTJOIN(", ", TRUE, IF(X4664:AS4664="Y", X$1:AS$1, IF(X4664:AS4664&lt;&gt;"", X$1:AS$1 &amp; ": " &amp; X4664:AS4664, "")))
</f>
        <v>Heroin, Cocaine, Fentanyl, Ethanol, Any Opioid</v>
      </c>
    </row>
    <row r="4665">
      <c r="A4665" s="2">
        <v>44142.0</v>
      </c>
      <c r="B4665" s="1" t="s">
        <v>50</v>
      </c>
      <c r="C4665" s="1">
        <v>58.0</v>
      </c>
      <c r="D4665" s="1" t="s">
        <v>51</v>
      </c>
      <c r="E4665" s="1" t="s">
        <v>63</v>
      </c>
      <c r="G4665" s="1" t="s">
        <v>256</v>
      </c>
      <c r="H4665" s="1" t="s">
        <v>103</v>
      </c>
      <c r="I4665" s="1" t="s">
        <v>55</v>
      </c>
      <c r="J4665" s="1" t="s">
        <v>256</v>
      </c>
      <c r="K4665" s="1" t="s">
        <v>103</v>
      </c>
      <c r="L4665" s="1" t="s">
        <v>55</v>
      </c>
      <c r="M4665" s="1" t="s">
        <v>56</v>
      </c>
      <c r="N4665" s="1" t="s">
        <v>136</v>
      </c>
      <c r="O4665" s="1" t="s">
        <v>256</v>
      </c>
      <c r="P4665" s="1" t="s">
        <v>103</v>
      </c>
      <c r="Q4665" s="1" t="s">
        <v>55</v>
      </c>
      <c r="R4665" s="1" t="s">
        <v>56</v>
      </c>
      <c r="T4665" s="1" t="s">
        <v>5120</v>
      </c>
      <c r="U4665" s="1" t="s">
        <v>59</v>
      </c>
      <c r="Z4665" s="1" t="s">
        <v>60</v>
      </c>
      <c r="AB4665" s="1" t="s">
        <v>60</v>
      </c>
      <c r="AC4665" s="1" t="s">
        <v>60</v>
      </c>
      <c r="AR4665" s="1" t="s">
        <v>60</v>
      </c>
      <c r="AT4665" s="1" t="s">
        <v>282</v>
      </c>
      <c r="AU4665" s="1" t="s">
        <v>282</v>
      </c>
      <c r="AV4665" s="1" t="s">
        <v>260</v>
      </c>
      <c r="AW4665" s="3" t="str">
        <f t="shared" si="1"/>
        <v>Other</v>
      </c>
      <c r="AX4665" s="3" t="str">
        <f t="array" ref="AX4665">TEXTJOIN(", ", TRUE, IF(X4665:AS4665="Y", X$1:AS$1, IF(X4665:AS4665&lt;&gt;"", X$1:AS$1 &amp; ": " &amp; X4665:AS4665, "")))
</f>
        <v>Fentanyl, Oxycodone, Oxymorphone, Any Opioid</v>
      </c>
    </row>
    <row r="4666">
      <c r="A4666" s="2">
        <v>43277.0</v>
      </c>
      <c r="B4666" s="1" t="s">
        <v>50</v>
      </c>
      <c r="C4666" s="1">
        <v>51.0</v>
      </c>
      <c r="D4666" s="1" t="s">
        <v>51</v>
      </c>
      <c r="E4666" s="1" t="s">
        <v>63</v>
      </c>
      <c r="G4666" s="1" t="s">
        <v>1055</v>
      </c>
      <c r="H4666" s="1" t="s">
        <v>91</v>
      </c>
      <c r="I4666" s="1" t="s">
        <v>55</v>
      </c>
      <c r="J4666" s="1" t="s">
        <v>1055</v>
      </c>
      <c r="K4666" s="1" t="s">
        <v>91</v>
      </c>
      <c r="M4666" s="1" t="s">
        <v>56</v>
      </c>
      <c r="N4666" s="1" t="s">
        <v>2696</v>
      </c>
      <c r="O4666" s="1" t="s">
        <v>91</v>
      </c>
      <c r="P4666" s="1" t="s">
        <v>91</v>
      </c>
      <c r="Q4666" s="1" t="s">
        <v>55</v>
      </c>
      <c r="R4666" s="1" t="s">
        <v>67</v>
      </c>
      <c r="T4666" s="1" t="s">
        <v>5121</v>
      </c>
      <c r="U4666" s="1" t="s">
        <v>59</v>
      </c>
      <c r="AB4666" s="1" t="s">
        <v>60</v>
      </c>
      <c r="AR4666" s="1" t="s">
        <v>60</v>
      </c>
      <c r="AT4666" s="1" t="s">
        <v>1056</v>
      </c>
      <c r="AU4666" s="1" t="s">
        <v>1056</v>
      </c>
      <c r="AV4666" s="1" t="s">
        <v>111</v>
      </c>
      <c r="AW4666" s="3" t="str">
        <f t="shared" si="1"/>
        <v>Other</v>
      </c>
      <c r="AX4666" s="3" t="str">
        <f t="array" ref="AX4666">TEXTJOIN(", ", TRUE, IF(X4666:AS4666="Y", X$1:AS$1, IF(X4666:AS4666&lt;&gt;"", X$1:AS$1 &amp; ": " &amp; X4666:AS4666, "")))
</f>
        <v>Oxycodone, Any Opioid</v>
      </c>
    </row>
    <row r="4667">
      <c r="A4667" s="4">
        <v>43414.0</v>
      </c>
      <c r="B4667" s="1" t="s">
        <v>50</v>
      </c>
      <c r="C4667" s="1">
        <v>37.0</v>
      </c>
      <c r="D4667" s="1" t="s">
        <v>51</v>
      </c>
      <c r="E4667" s="1" t="s">
        <v>63</v>
      </c>
      <c r="G4667" s="1" t="s">
        <v>120</v>
      </c>
      <c r="H4667" s="1" t="s">
        <v>121</v>
      </c>
      <c r="I4667" s="1" t="s">
        <v>55</v>
      </c>
      <c r="J4667" s="1" t="s">
        <v>91</v>
      </c>
      <c r="K4667" s="1" t="s">
        <v>91</v>
      </c>
      <c r="M4667" s="1" t="s">
        <v>92</v>
      </c>
      <c r="N4667" s="1" t="s">
        <v>136</v>
      </c>
      <c r="O4667" s="1" t="s">
        <v>91</v>
      </c>
      <c r="P4667" s="1" t="s">
        <v>91</v>
      </c>
      <c r="Q4667" s="1" t="s">
        <v>55</v>
      </c>
      <c r="R4667" s="1" t="s">
        <v>67</v>
      </c>
      <c r="T4667" s="1" t="s">
        <v>1524</v>
      </c>
      <c r="U4667" s="1" t="s">
        <v>59</v>
      </c>
      <c r="Y4667" s="1" t="s">
        <v>60</v>
      </c>
      <c r="Z4667" s="1" t="s">
        <v>60</v>
      </c>
      <c r="AR4667" s="1" t="s">
        <v>60</v>
      </c>
      <c r="AT4667" s="1" t="s">
        <v>236</v>
      </c>
      <c r="AU4667" s="1" t="s">
        <v>110</v>
      </c>
      <c r="AV4667" s="1" t="s">
        <v>111</v>
      </c>
      <c r="AW4667" s="3" t="str">
        <f t="shared" si="1"/>
        <v>Other</v>
      </c>
      <c r="AX4667" s="3" t="str">
        <f t="array" ref="AX4667">TEXTJOIN(", ", TRUE, IF(X4667:AS4667="Y", X$1:AS$1, IF(X4667:AS4667&lt;&gt;"", X$1:AS$1 &amp; ": " &amp; X4667:AS4667, "")))
</f>
        <v>Cocaine, Fentanyl, Any Opioid</v>
      </c>
    </row>
    <row r="4668">
      <c r="A4668" s="2">
        <v>44221.0</v>
      </c>
      <c r="B4668" s="1" t="s">
        <v>50</v>
      </c>
      <c r="C4668" s="1">
        <v>27.0</v>
      </c>
      <c r="D4668" s="1" t="s">
        <v>51</v>
      </c>
      <c r="E4668" s="1" t="s">
        <v>502</v>
      </c>
      <c r="G4668" s="1" t="s">
        <v>455</v>
      </c>
      <c r="H4668" s="1" t="s">
        <v>103</v>
      </c>
      <c r="I4668" s="1" t="s">
        <v>55</v>
      </c>
      <c r="J4668" s="1" t="s">
        <v>103</v>
      </c>
      <c r="K4668" s="1" t="s">
        <v>103</v>
      </c>
      <c r="L4668" s="1" t="s">
        <v>55</v>
      </c>
      <c r="M4668" s="1" t="s">
        <v>56</v>
      </c>
      <c r="N4668" s="1" t="s">
        <v>136</v>
      </c>
      <c r="O4668" s="1" t="s">
        <v>103</v>
      </c>
      <c r="P4668" s="1" t="s">
        <v>103</v>
      </c>
      <c r="Q4668" s="1" t="s">
        <v>55</v>
      </c>
      <c r="R4668" s="1" t="s">
        <v>173</v>
      </c>
      <c r="T4668" s="1" t="s">
        <v>5122</v>
      </c>
      <c r="U4668" s="1" t="s">
        <v>59</v>
      </c>
      <c r="Z4668" s="1" t="s">
        <v>60</v>
      </c>
      <c r="AA4668" s="1" t="s">
        <v>60</v>
      </c>
      <c r="AR4668" s="1" t="s">
        <v>60</v>
      </c>
      <c r="AT4668" s="1" t="s">
        <v>457</v>
      </c>
      <c r="AU4668" s="1" t="s">
        <v>167</v>
      </c>
      <c r="AV4668" s="1" t="s">
        <v>168</v>
      </c>
      <c r="AW4668" s="3" t="str">
        <f t="shared" si="1"/>
        <v>Other</v>
      </c>
      <c r="AX4668" s="3" t="str">
        <f t="array" ref="AX4668">TEXTJOIN(", ", TRUE, IF(X4668:AS4668="Y", X$1:AS$1, IF(X4668:AS4668&lt;&gt;"", X$1:AS$1 &amp; ": " &amp; X4668:AS4668, "")))
</f>
        <v>Fentanyl, Fentanyl Analogue, Any Opioid</v>
      </c>
    </row>
    <row r="4669">
      <c r="A4669" s="2">
        <v>42071.0</v>
      </c>
      <c r="B4669" s="1" t="s">
        <v>86</v>
      </c>
      <c r="C4669" s="1">
        <v>26.0</v>
      </c>
      <c r="D4669" s="1" t="s">
        <v>51</v>
      </c>
      <c r="E4669" s="1" t="s">
        <v>63</v>
      </c>
      <c r="G4669" s="1" t="s">
        <v>562</v>
      </c>
      <c r="H4669" s="1" t="s">
        <v>91</v>
      </c>
      <c r="I4669" s="1" t="s">
        <v>55</v>
      </c>
      <c r="J4669" s="1" t="s">
        <v>102</v>
      </c>
      <c r="M4669" s="1" t="s">
        <v>401</v>
      </c>
      <c r="O4669" s="1" t="s">
        <v>102</v>
      </c>
      <c r="P4669" s="1" t="s">
        <v>103</v>
      </c>
      <c r="Q4669" s="1" t="s">
        <v>55</v>
      </c>
      <c r="R4669" s="1" t="s">
        <v>67</v>
      </c>
      <c r="T4669" s="1" t="s">
        <v>5123</v>
      </c>
      <c r="U4669" s="1" t="s">
        <v>59</v>
      </c>
      <c r="W4669" s="1" t="s">
        <v>60</v>
      </c>
      <c r="X4669" s="1" t="s">
        <v>60</v>
      </c>
      <c r="Y4669" s="1" t="s">
        <v>60</v>
      </c>
      <c r="AF4669" s="1" t="s">
        <v>60</v>
      </c>
      <c r="AP4669" s="1" t="s">
        <v>60</v>
      </c>
      <c r="AR4669" s="1" t="s">
        <v>60</v>
      </c>
      <c r="AT4669" s="1" t="s">
        <v>564</v>
      </c>
      <c r="AU4669" s="1" t="s">
        <v>106</v>
      </c>
      <c r="AV4669" s="1" t="s">
        <v>107</v>
      </c>
      <c r="AW4669" s="3" t="str">
        <f t="shared" si="1"/>
        <v>Other</v>
      </c>
      <c r="AX4669" s="3" t="str">
        <f t="array" ref="AX4669">TEXTJOIN(", ", TRUE, IF(X4669:AS4669="Y", X$1:AS$1, IF(X4669:AS4669&lt;&gt;"", X$1:AS$1 &amp; ": " &amp; X4669:AS4669, "")))
</f>
        <v>Heroin, Cocaine, Benzodiazepine, Heroin/Morph/Codeine, Any Opioid</v>
      </c>
    </row>
    <row r="4670">
      <c r="A4670" s="2">
        <v>42858.0</v>
      </c>
      <c r="B4670" s="1" t="s">
        <v>86</v>
      </c>
      <c r="C4670" s="1">
        <v>59.0</v>
      </c>
      <c r="D4670" s="1" t="s">
        <v>76</v>
      </c>
      <c r="E4670" s="1" t="s">
        <v>63</v>
      </c>
      <c r="G4670" s="1" t="s">
        <v>1665</v>
      </c>
      <c r="H4670" s="1" t="s">
        <v>121</v>
      </c>
      <c r="I4670" s="1" t="s">
        <v>55</v>
      </c>
      <c r="J4670" s="1" t="s">
        <v>1665</v>
      </c>
      <c r="K4670" s="1" t="s">
        <v>121</v>
      </c>
      <c r="L4670" s="1" t="s">
        <v>55</v>
      </c>
      <c r="M4670" s="1" t="s">
        <v>56</v>
      </c>
      <c r="N4670" s="1" t="s">
        <v>136</v>
      </c>
      <c r="O4670" s="1" t="s">
        <v>1665</v>
      </c>
      <c r="P4670" s="1" t="s">
        <v>121</v>
      </c>
      <c r="Q4670" s="1" t="s">
        <v>55</v>
      </c>
      <c r="R4670" s="1" t="s">
        <v>56</v>
      </c>
      <c r="T4670" s="1" t="s">
        <v>2026</v>
      </c>
      <c r="U4670" s="1" t="s">
        <v>59</v>
      </c>
      <c r="Z4670" s="1" t="s">
        <v>60</v>
      </c>
      <c r="AD4670" s="1" t="s">
        <v>60</v>
      </c>
      <c r="AT4670" s="1" t="s">
        <v>2645</v>
      </c>
      <c r="AU4670" s="1" t="s">
        <v>2645</v>
      </c>
      <c r="AV4670" s="1" t="s">
        <v>1669</v>
      </c>
      <c r="AW4670" s="3" t="str">
        <f t="shared" si="1"/>
        <v>Other</v>
      </c>
      <c r="AX4670" s="3" t="str">
        <f t="array" ref="AX4670">TEXTJOIN(", ", TRUE, IF(X4670:AS4670="Y", X$1:AS$1, IF(X4670:AS4670&lt;&gt;"", X$1:AS$1 &amp; ": " &amp; X4670:AS4670, "")))
</f>
        <v>Fentanyl, Ethanol</v>
      </c>
    </row>
    <row r="4671">
      <c r="A4671" s="4">
        <v>43021.0</v>
      </c>
      <c r="B4671" s="1" t="s">
        <v>86</v>
      </c>
      <c r="C4671" s="1">
        <v>47.0</v>
      </c>
      <c r="D4671" s="1" t="s">
        <v>51</v>
      </c>
      <c r="E4671" s="1" t="s">
        <v>63</v>
      </c>
      <c r="G4671" s="1" t="s">
        <v>176</v>
      </c>
      <c r="H4671" s="1" t="s">
        <v>121</v>
      </c>
      <c r="I4671" s="1" t="s">
        <v>55</v>
      </c>
      <c r="J4671" s="1" t="s">
        <v>176</v>
      </c>
      <c r="K4671" s="1" t="s">
        <v>121</v>
      </c>
      <c r="L4671" s="1" t="s">
        <v>55</v>
      </c>
      <c r="M4671" s="1" t="s">
        <v>56</v>
      </c>
      <c r="N4671" s="1" t="s">
        <v>119</v>
      </c>
      <c r="O4671" s="1" t="s">
        <v>176</v>
      </c>
      <c r="P4671" s="1" t="s">
        <v>121</v>
      </c>
      <c r="Q4671" s="1" t="s">
        <v>55</v>
      </c>
      <c r="R4671" s="1" t="s">
        <v>56</v>
      </c>
      <c r="T4671" s="1" t="s">
        <v>5124</v>
      </c>
      <c r="U4671" s="1" t="s">
        <v>59</v>
      </c>
      <c r="X4671" s="1" t="s">
        <v>60</v>
      </c>
      <c r="Z4671" s="1" t="s">
        <v>60</v>
      </c>
      <c r="AA4671" s="1" t="s">
        <v>60</v>
      </c>
      <c r="AT4671" s="1" t="s">
        <v>183</v>
      </c>
      <c r="AU4671" s="1" t="s">
        <v>183</v>
      </c>
      <c r="AV4671" s="1" t="s">
        <v>244</v>
      </c>
      <c r="AW4671" s="3" t="str">
        <f t="shared" si="1"/>
        <v>Other</v>
      </c>
      <c r="AX4671" s="3" t="str">
        <f t="array" ref="AX4671">TEXTJOIN(", ", TRUE, IF(X4671:AS4671="Y", X$1:AS$1, IF(X4671:AS4671&lt;&gt;"", X$1:AS$1 &amp; ": " &amp; X4671:AS4671, "")))
</f>
        <v>Heroin, Fentanyl, Fentanyl Analogue</v>
      </c>
    </row>
    <row r="4672">
      <c r="A4672" s="4">
        <v>41224.0</v>
      </c>
      <c r="B4672" s="1" t="s">
        <v>50</v>
      </c>
      <c r="C4672" s="1">
        <v>49.0</v>
      </c>
      <c r="D4672" s="1" t="s">
        <v>76</v>
      </c>
      <c r="E4672" s="1" t="s">
        <v>52</v>
      </c>
      <c r="G4672" s="1" t="s">
        <v>103</v>
      </c>
      <c r="H4672" s="1" t="s">
        <v>103</v>
      </c>
      <c r="J4672" s="1" t="s">
        <v>103</v>
      </c>
      <c r="L4672" s="1" t="s">
        <v>55</v>
      </c>
      <c r="M4672" s="1" t="s">
        <v>56</v>
      </c>
      <c r="N4672" s="1" t="s">
        <v>57</v>
      </c>
      <c r="O4672" s="1" t="s">
        <v>103</v>
      </c>
      <c r="P4672" s="1" t="s">
        <v>103</v>
      </c>
      <c r="R4672" s="1" t="s">
        <v>56</v>
      </c>
      <c r="T4672" s="1" t="s">
        <v>58</v>
      </c>
      <c r="U4672" s="1" t="s">
        <v>59</v>
      </c>
      <c r="V4672" s="1" t="s">
        <v>5125</v>
      </c>
      <c r="Y4672" s="1" t="s">
        <v>60</v>
      </c>
      <c r="AT4672" s="1" t="s">
        <v>167</v>
      </c>
      <c r="AU4672" s="1" t="s">
        <v>167</v>
      </c>
      <c r="AV4672" s="1" t="s">
        <v>168</v>
      </c>
      <c r="AW4672" s="3" t="str">
        <f t="shared" si="1"/>
        <v>Other</v>
      </c>
      <c r="AX4672" s="3" t="str">
        <f t="array" ref="AX4672">TEXTJOIN(", ", TRUE, IF(X4672:AS4672="Y", X$1:AS$1, IF(X4672:AS4672&lt;&gt;"", X$1:AS$1 &amp; ": " &amp; X4672:AS4672, "")))
</f>
        <v>Cocaine</v>
      </c>
    </row>
    <row r="4673">
      <c r="A4673" s="2">
        <v>43285.0</v>
      </c>
      <c r="B4673" s="1" t="s">
        <v>50</v>
      </c>
      <c r="C4673" s="1">
        <v>66.0</v>
      </c>
      <c r="D4673" s="1" t="s">
        <v>51</v>
      </c>
      <c r="E4673" s="1" t="s">
        <v>52</v>
      </c>
      <c r="G4673" s="1" t="s">
        <v>82</v>
      </c>
      <c r="H4673" s="1" t="s">
        <v>54</v>
      </c>
      <c r="I4673" s="1" t="s">
        <v>55</v>
      </c>
      <c r="J4673" s="1" t="s">
        <v>102</v>
      </c>
      <c r="K4673" s="1" t="s">
        <v>103</v>
      </c>
      <c r="M4673" s="1" t="s">
        <v>177</v>
      </c>
      <c r="N4673" s="1" t="s">
        <v>136</v>
      </c>
      <c r="O4673" s="1" t="s">
        <v>102</v>
      </c>
      <c r="P4673" s="1" t="s">
        <v>103</v>
      </c>
      <c r="Q4673" s="1" t="s">
        <v>55</v>
      </c>
      <c r="R4673" s="1" t="s">
        <v>44</v>
      </c>
      <c r="T4673" s="1" t="s">
        <v>5126</v>
      </c>
      <c r="U4673" s="1" t="s">
        <v>59</v>
      </c>
      <c r="X4673" s="1" t="s">
        <v>60</v>
      </c>
      <c r="Y4673" s="1" t="s">
        <v>60</v>
      </c>
      <c r="Z4673" s="1" t="s">
        <v>60</v>
      </c>
      <c r="AA4673" s="1" t="s">
        <v>60</v>
      </c>
      <c r="AD4673" s="1" t="s">
        <v>60</v>
      </c>
      <c r="AP4673" s="1" t="s">
        <v>60</v>
      </c>
      <c r="AR4673" s="1" t="s">
        <v>60</v>
      </c>
      <c r="AT4673" s="1" t="s">
        <v>329</v>
      </c>
      <c r="AU4673" s="1" t="s">
        <v>106</v>
      </c>
      <c r="AV4673" s="1" t="s">
        <v>107</v>
      </c>
      <c r="AW4673" s="3" t="str">
        <f t="shared" si="1"/>
        <v>Other</v>
      </c>
      <c r="AX4673" s="3" t="str">
        <f t="array" ref="AX4673">TEXTJOIN(", ", TRUE, IF(X4673:AS4673="Y", X$1:AS$1, IF(X4673:AS4673&lt;&gt;"", X$1:AS$1 &amp; ": " &amp; X4673:AS4673, "")))
</f>
        <v>Heroin, Cocaine, Fentanyl, Fentanyl Analogue, Ethanol, Heroin/Morph/Codeine, Any Opioid</v>
      </c>
    </row>
    <row r="4674">
      <c r="A4674" s="2">
        <v>42650.0</v>
      </c>
      <c r="B4674" s="1" t="s">
        <v>50</v>
      </c>
      <c r="C4674" s="1">
        <v>25.0</v>
      </c>
      <c r="D4674" s="1" t="s">
        <v>51</v>
      </c>
      <c r="E4674" s="1" t="s">
        <v>63</v>
      </c>
      <c r="G4674" s="1" t="s">
        <v>143</v>
      </c>
      <c r="H4674" s="1" t="s">
        <v>91</v>
      </c>
      <c r="I4674" s="1" t="s">
        <v>55</v>
      </c>
      <c r="J4674" s="1" t="s">
        <v>143</v>
      </c>
      <c r="M4674" s="1" t="s">
        <v>56</v>
      </c>
      <c r="N4674" s="1" t="s">
        <v>66</v>
      </c>
      <c r="O4674" s="1" t="s">
        <v>143</v>
      </c>
      <c r="R4674" s="1" t="s">
        <v>56</v>
      </c>
      <c r="T4674" s="1" t="s">
        <v>151</v>
      </c>
      <c r="U4674" s="1" t="s">
        <v>59</v>
      </c>
      <c r="Y4674" s="1" t="s">
        <v>60</v>
      </c>
      <c r="Z4674" s="1" t="s">
        <v>60</v>
      </c>
      <c r="AR4674" s="1" t="s">
        <v>60</v>
      </c>
      <c r="AT4674" s="1" t="s">
        <v>145</v>
      </c>
      <c r="AU4674" s="1" t="s">
        <v>145</v>
      </c>
      <c r="AV4674" s="1" t="s">
        <v>146</v>
      </c>
      <c r="AW4674" s="3" t="str">
        <f t="shared" si="1"/>
        <v>Other</v>
      </c>
      <c r="AX4674" s="3" t="str">
        <f t="array" ref="AX4674">TEXTJOIN(", ", TRUE, IF(X4674:AS4674="Y", X$1:AS$1, IF(X4674:AS4674&lt;&gt;"", X$1:AS$1 &amp; ": " &amp; X4674:AS4674, "")))
</f>
        <v>Cocaine, Fentanyl, Any Opioid</v>
      </c>
    </row>
    <row r="4675">
      <c r="A4675" s="2">
        <v>44240.0</v>
      </c>
      <c r="B4675" s="1" t="s">
        <v>50</v>
      </c>
      <c r="C4675" s="1">
        <v>22.0</v>
      </c>
      <c r="D4675" s="1" t="s">
        <v>51</v>
      </c>
      <c r="E4675" s="1" t="s">
        <v>63</v>
      </c>
      <c r="F4675" s="1" t="s">
        <v>267</v>
      </c>
      <c r="G4675" s="1" t="s">
        <v>90</v>
      </c>
      <c r="H4675" s="1" t="s">
        <v>91</v>
      </c>
      <c r="I4675" s="1" t="s">
        <v>55</v>
      </c>
      <c r="J4675" s="1" t="s">
        <v>1520</v>
      </c>
      <c r="K4675" s="1" t="s">
        <v>65</v>
      </c>
      <c r="L4675" s="1" t="s">
        <v>55</v>
      </c>
      <c r="M4675" s="1" t="s">
        <v>177</v>
      </c>
      <c r="N4675" s="1" t="s">
        <v>66</v>
      </c>
      <c r="O4675" s="1" t="s">
        <v>1520</v>
      </c>
      <c r="P4675" s="1" t="s">
        <v>65</v>
      </c>
      <c r="Q4675" s="1" t="s">
        <v>55</v>
      </c>
      <c r="R4675" s="1" t="s">
        <v>44</v>
      </c>
      <c r="S4675" s="1" t="s">
        <v>5127</v>
      </c>
      <c r="T4675" s="1" t="s">
        <v>5128</v>
      </c>
      <c r="U4675" s="1" t="s">
        <v>59</v>
      </c>
      <c r="Z4675" s="1" t="s">
        <v>60</v>
      </c>
      <c r="AF4675" s="1" t="s">
        <v>60</v>
      </c>
      <c r="AI4675" s="1" t="s">
        <v>60</v>
      </c>
      <c r="AM4675" s="1" t="s">
        <v>60</v>
      </c>
      <c r="AR4675" s="1" t="s">
        <v>60</v>
      </c>
      <c r="AT4675" s="1" t="s">
        <v>96</v>
      </c>
      <c r="AU4675" s="1" t="s">
        <v>1522</v>
      </c>
      <c r="AV4675" s="1" t="s">
        <v>1523</v>
      </c>
      <c r="AW4675" s="3" t="str">
        <f t="shared" si="1"/>
        <v>Other</v>
      </c>
      <c r="AX4675" s="3" t="str">
        <f t="array" ref="AX4675">TEXTJOIN(", ", TRUE, IF(X4675:AS4675="Y", X$1:AS$1, IF(X4675:AS4675&lt;&gt;"", X$1:AS$1 &amp; ": " &amp; X4675:AS4675, "")))
</f>
        <v>Fentanyl, Benzodiazepine, Amphet, Xylazine, Any Opioid</v>
      </c>
    </row>
    <row r="4676">
      <c r="A4676" s="2">
        <v>43673.0</v>
      </c>
      <c r="B4676" s="1" t="s">
        <v>50</v>
      </c>
      <c r="C4676" s="1">
        <v>39.0</v>
      </c>
      <c r="D4676" s="1" t="s">
        <v>51</v>
      </c>
      <c r="E4676" s="1" t="s">
        <v>63</v>
      </c>
      <c r="G4676" s="1" t="s">
        <v>247</v>
      </c>
      <c r="H4676" s="1" t="s">
        <v>103</v>
      </c>
      <c r="I4676" s="1" t="s">
        <v>55</v>
      </c>
      <c r="J4676" s="1" t="s">
        <v>247</v>
      </c>
      <c r="K4676" s="1" t="s">
        <v>103</v>
      </c>
      <c r="L4676" s="1" t="s">
        <v>55</v>
      </c>
      <c r="M4676" s="1" t="s">
        <v>56</v>
      </c>
      <c r="N4676" s="1" t="s">
        <v>66</v>
      </c>
      <c r="O4676" s="1" t="s">
        <v>247</v>
      </c>
      <c r="P4676" s="1" t="s">
        <v>103</v>
      </c>
      <c r="Q4676" s="1" t="s">
        <v>55</v>
      </c>
      <c r="R4676" s="1" t="s">
        <v>56</v>
      </c>
      <c r="T4676" s="1" t="s">
        <v>5129</v>
      </c>
      <c r="U4676" s="1" t="s">
        <v>59</v>
      </c>
      <c r="X4676" s="1" t="s">
        <v>60</v>
      </c>
      <c r="Z4676" s="1" t="s">
        <v>60</v>
      </c>
      <c r="AF4676" s="1" t="s">
        <v>60</v>
      </c>
      <c r="AH4676" s="1" t="s">
        <v>60</v>
      </c>
      <c r="AP4676" s="1" t="s">
        <v>60</v>
      </c>
      <c r="AR4676" s="1" t="s">
        <v>60</v>
      </c>
      <c r="AT4676" s="1" t="s">
        <v>1232</v>
      </c>
      <c r="AU4676" s="1" t="s">
        <v>1232</v>
      </c>
      <c r="AV4676" s="1" t="s">
        <v>3551</v>
      </c>
      <c r="AW4676" s="3" t="str">
        <f t="shared" si="1"/>
        <v>Other</v>
      </c>
      <c r="AX4676" s="3" t="str">
        <f t="array" ref="AX4676">TEXTJOIN(", ", TRUE, IF(X4676:AS4676="Y", X$1:AS$1, IF(X4676:AS4676&lt;&gt;"", X$1:AS$1 &amp; ": " &amp; X4676:AS4676, "")))
</f>
        <v>Heroin, Fentanyl, Benzodiazepine, Meth/Amphetamine, Heroin/Morph/Codeine, Any Opioid</v>
      </c>
    </row>
    <row r="4677">
      <c r="A4677" s="2">
        <v>43339.0</v>
      </c>
      <c r="B4677" s="1" t="s">
        <v>50</v>
      </c>
      <c r="C4677" s="1">
        <v>29.0</v>
      </c>
      <c r="D4677" s="1" t="s">
        <v>51</v>
      </c>
      <c r="E4677" s="1" t="s">
        <v>63</v>
      </c>
      <c r="G4677" s="1" t="s">
        <v>120</v>
      </c>
      <c r="H4677" s="1" t="s">
        <v>121</v>
      </c>
      <c r="I4677" s="1" t="s">
        <v>55</v>
      </c>
      <c r="J4677" s="1" t="s">
        <v>120</v>
      </c>
      <c r="K4677" s="1" t="s">
        <v>121</v>
      </c>
      <c r="M4677" s="1" t="s">
        <v>56</v>
      </c>
      <c r="N4677" s="1" t="s">
        <v>136</v>
      </c>
      <c r="O4677" s="1" t="s">
        <v>120</v>
      </c>
      <c r="P4677" s="1" t="s">
        <v>121</v>
      </c>
      <c r="Q4677" s="1" t="s">
        <v>55</v>
      </c>
      <c r="R4677" s="1" t="s">
        <v>56</v>
      </c>
      <c r="T4677" s="1" t="s">
        <v>5130</v>
      </c>
      <c r="U4677" s="1" t="s">
        <v>59</v>
      </c>
      <c r="X4677" s="1" t="s">
        <v>60</v>
      </c>
      <c r="Z4677" s="1" t="s">
        <v>60</v>
      </c>
      <c r="AP4677" s="1" t="s">
        <v>60</v>
      </c>
      <c r="AR4677" s="1" t="s">
        <v>60</v>
      </c>
      <c r="AT4677" s="1" t="s">
        <v>236</v>
      </c>
      <c r="AU4677" s="1" t="s">
        <v>236</v>
      </c>
      <c r="AV4677" s="1" t="s">
        <v>123</v>
      </c>
      <c r="AW4677" s="3" t="str">
        <f t="shared" si="1"/>
        <v>Middletown</v>
      </c>
      <c r="AX4677" s="3" t="str">
        <f t="array" ref="AX4677">TEXTJOIN(", ", TRUE, IF(X4677:AS4677="Y", X$1:AS$1, IF(X4677:AS4677&lt;&gt;"", X$1:AS$1 &amp; ": " &amp; X4677:AS4677, "")))
</f>
        <v>Heroin, Fentanyl, Heroin/Morph/Codeine, Any Opioid</v>
      </c>
    </row>
    <row r="4678">
      <c r="A4678" s="2">
        <v>43345.0</v>
      </c>
      <c r="B4678" s="1" t="s">
        <v>50</v>
      </c>
      <c r="C4678" s="1">
        <v>24.0</v>
      </c>
      <c r="D4678" s="1" t="s">
        <v>51</v>
      </c>
      <c r="E4678" s="1" t="s">
        <v>63</v>
      </c>
      <c r="F4678" s="1" t="s">
        <v>137</v>
      </c>
      <c r="G4678" s="1" t="s">
        <v>116</v>
      </c>
      <c r="H4678" s="1" t="s">
        <v>103</v>
      </c>
      <c r="I4678" s="1" t="s">
        <v>55</v>
      </c>
      <c r="J4678" s="1" t="s">
        <v>116</v>
      </c>
      <c r="K4678" s="1" t="s">
        <v>103</v>
      </c>
      <c r="M4678" s="1" t="s">
        <v>177</v>
      </c>
      <c r="N4678" s="1" t="s">
        <v>136</v>
      </c>
      <c r="O4678" s="1" t="s">
        <v>116</v>
      </c>
      <c r="P4678" s="1" t="s">
        <v>103</v>
      </c>
      <c r="Q4678" s="1" t="s">
        <v>55</v>
      </c>
      <c r="R4678" s="1" t="s">
        <v>56</v>
      </c>
      <c r="T4678" s="1" t="s">
        <v>5131</v>
      </c>
      <c r="U4678" s="1" t="s">
        <v>59</v>
      </c>
      <c r="X4678" s="1" t="s">
        <v>60</v>
      </c>
      <c r="Z4678" s="1" t="s">
        <v>60</v>
      </c>
      <c r="AD4678" s="1" t="s">
        <v>60</v>
      </c>
      <c r="AP4678" s="1" t="s">
        <v>60</v>
      </c>
      <c r="AR4678" s="1" t="s">
        <v>60</v>
      </c>
      <c r="AT4678" s="1" t="s">
        <v>122</v>
      </c>
      <c r="AU4678" s="1" t="s">
        <v>122</v>
      </c>
      <c r="AV4678" s="1" t="s">
        <v>139</v>
      </c>
      <c r="AW4678" s="3" t="str">
        <f t="shared" si="1"/>
        <v>Other</v>
      </c>
      <c r="AX4678" s="3" t="str">
        <f t="array" ref="AX4678">TEXTJOIN(", ", TRUE, IF(X4678:AS4678="Y", X$1:AS$1, IF(X4678:AS4678&lt;&gt;"", X$1:AS$1 &amp; ": " &amp; X4678:AS4678, "")))
</f>
        <v>Heroin, Fentanyl, Ethanol, Heroin/Morph/Codeine, Any Opioid</v>
      </c>
    </row>
    <row r="4679">
      <c r="A4679" s="2">
        <v>43684.0</v>
      </c>
      <c r="B4679" s="1" t="s">
        <v>50</v>
      </c>
      <c r="C4679" s="1">
        <v>25.0</v>
      </c>
      <c r="D4679" s="1" t="s">
        <v>76</v>
      </c>
      <c r="E4679" s="1" t="s">
        <v>63</v>
      </c>
      <c r="G4679" s="1" t="s">
        <v>81</v>
      </c>
      <c r="H4679" s="1" t="s">
        <v>54</v>
      </c>
      <c r="I4679" s="1" t="s">
        <v>55</v>
      </c>
      <c r="J4679" s="1" t="s">
        <v>81</v>
      </c>
      <c r="K4679" s="1" t="s">
        <v>54</v>
      </c>
      <c r="L4679" s="1" t="s">
        <v>55</v>
      </c>
      <c r="M4679" s="1" t="s">
        <v>56</v>
      </c>
      <c r="N4679" s="1" t="s">
        <v>178</v>
      </c>
      <c r="O4679" s="1" t="s">
        <v>81</v>
      </c>
      <c r="P4679" s="1" t="s">
        <v>54</v>
      </c>
      <c r="Q4679" s="1" t="s">
        <v>55</v>
      </c>
      <c r="R4679" s="1" t="s">
        <v>56</v>
      </c>
      <c r="T4679" s="1" t="s">
        <v>5132</v>
      </c>
      <c r="U4679" s="1" t="s">
        <v>59</v>
      </c>
      <c r="X4679" s="1" t="s">
        <v>60</v>
      </c>
      <c r="Y4679" s="1" t="s">
        <v>60</v>
      </c>
      <c r="Z4679" s="1" t="s">
        <v>60</v>
      </c>
      <c r="AP4679" s="1" t="s">
        <v>60</v>
      </c>
      <c r="AR4679" s="1" t="s">
        <v>60</v>
      </c>
      <c r="AT4679" s="1" t="s">
        <v>84</v>
      </c>
      <c r="AU4679" s="1" t="s">
        <v>84</v>
      </c>
      <c r="AV4679" s="1" t="s">
        <v>598</v>
      </c>
      <c r="AW4679" s="3" t="str">
        <f t="shared" si="1"/>
        <v>Other</v>
      </c>
      <c r="AX4679" s="3" t="str">
        <f t="array" ref="AX4679">TEXTJOIN(", ", TRUE, IF(X4679:AS4679="Y", X$1:AS$1, IF(X4679:AS4679&lt;&gt;"", X$1:AS$1 &amp; ": " &amp; X4679:AS4679, "")))
</f>
        <v>Heroin, Cocaine, Fentanyl, Heroin/Morph/Codeine, Any Opioid</v>
      </c>
    </row>
    <row r="4680">
      <c r="A4680" s="4">
        <v>41953.0</v>
      </c>
      <c r="B4680" s="1" t="s">
        <v>50</v>
      </c>
      <c r="C4680" s="1">
        <v>33.0</v>
      </c>
      <c r="D4680" s="1" t="s">
        <v>51</v>
      </c>
      <c r="E4680" s="1" t="s">
        <v>63</v>
      </c>
      <c r="G4680" s="1" t="s">
        <v>103</v>
      </c>
      <c r="J4680" s="1" t="s">
        <v>91</v>
      </c>
      <c r="L4680" s="1" t="s">
        <v>55</v>
      </c>
      <c r="M4680" s="1" t="s">
        <v>820</v>
      </c>
      <c r="N4680" s="1" t="s">
        <v>119</v>
      </c>
      <c r="O4680" s="1" t="s">
        <v>91</v>
      </c>
      <c r="P4680" s="1" t="s">
        <v>91</v>
      </c>
      <c r="R4680" s="1" t="s">
        <v>44</v>
      </c>
      <c r="S4680" s="1" t="s">
        <v>2129</v>
      </c>
      <c r="T4680" s="1" t="s">
        <v>393</v>
      </c>
      <c r="U4680" s="1" t="s">
        <v>59</v>
      </c>
      <c r="X4680" s="1" t="s">
        <v>60</v>
      </c>
      <c r="AT4680" s="1" t="s">
        <v>167</v>
      </c>
      <c r="AU4680" s="1" t="s">
        <v>110</v>
      </c>
      <c r="AV4680" s="1" t="s">
        <v>111</v>
      </c>
      <c r="AW4680" s="3" t="str">
        <f t="shared" si="1"/>
        <v>Other</v>
      </c>
      <c r="AX4680" s="3" t="str">
        <f t="array" ref="AX4680">TEXTJOIN(", ", TRUE, IF(X4680:AS4680="Y", X$1:AS$1, IF(X4680:AS4680&lt;&gt;"", X$1:AS$1 &amp; ": " &amp; X4680:AS4680, "")))
</f>
        <v>Heroin</v>
      </c>
    </row>
    <row r="4681">
      <c r="A4681" s="2">
        <v>43608.0</v>
      </c>
      <c r="B4681" s="1" t="s">
        <v>50</v>
      </c>
      <c r="C4681" s="1">
        <v>63.0</v>
      </c>
      <c r="D4681" s="1" t="s">
        <v>51</v>
      </c>
      <c r="E4681" s="1" t="s">
        <v>63</v>
      </c>
      <c r="G4681" s="1" t="s">
        <v>226</v>
      </c>
      <c r="H4681" s="1" t="s">
        <v>103</v>
      </c>
      <c r="I4681" s="1" t="s">
        <v>55</v>
      </c>
      <c r="J4681" s="1" t="s">
        <v>226</v>
      </c>
      <c r="K4681" s="1" t="s">
        <v>103</v>
      </c>
      <c r="L4681" s="1" t="s">
        <v>55</v>
      </c>
      <c r="M4681" s="1" t="s">
        <v>56</v>
      </c>
      <c r="N4681" s="1" t="s">
        <v>891</v>
      </c>
      <c r="O4681" s="1" t="s">
        <v>103</v>
      </c>
      <c r="P4681" s="1" t="s">
        <v>103</v>
      </c>
      <c r="Q4681" s="1" t="s">
        <v>55</v>
      </c>
      <c r="R4681" s="1" t="s">
        <v>67</v>
      </c>
      <c r="T4681" s="1" t="s">
        <v>5133</v>
      </c>
      <c r="U4681" s="1" t="s">
        <v>59</v>
      </c>
      <c r="V4681" s="1" t="s">
        <v>197</v>
      </c>
      <c r="AB4681" s="1" t="s">
        <v>60</v>
      </c>
      <c r="AC4681" s="1" t="s">
        <v>60</v>
      </c>
      <c r="AF4681" s="1" t="s">
        <v>60</v>
      </c>
      <c r="AR4681" s="1" t="s">
        <v>60</v>
      </c>
      <c r="AT4681" s="1" t="s">
        <v>228</v>
      </c>
      <c r="AU4681" s="1" t="s">
        <v>228</v>
      </c>
      <c r="AV4681" s="1" t="s">
        <v>168</v>
      </c>
      <c r="AW4681" s="3" t="str">
        <f t="shared" si="1"/>
        <v>Other</v>
      </c>
      <c r="AX4681" s="3" t="str">
        <f t="array" ref="AX4681">TEXTJOIN(", ", TRUE, IF(X4681:AS4681="Y", X$1:AS$1, IF(X4681:AS4681&lt;&gt;"", X$1:AS$1 &amp; ": " &amp; X4681:AS4681, "")))
</f>
        <v>Oxycodone, Oxymorphone, Benzodiazepine, Any Opioid</v>
      </c>
    </row>
    <row r="4682">
      <c r="A4682" s="2">
        <v>41099.0</v>
      </c>
      <c r="B4682" s="1" t="s">
        <v>50</v>
      </c>
      <c r="C4682" s="1">
        <v>64.0</v>
      </c>
      <c r="D4682" s="1" t="s">
        <v>51</v>
      </c>
      <c r="E4682" s="1" t="s">
        <v>52</v>
      </c>
      <c r="G4682" s="1" t="s">
        <v>147</v>
      </c>
      <c r="H4682" s="1" t="s">
        <v>65</v>
      </c>
      <c r="J4682" s="1" t="s">
        <v>147</v>
      </c>
      <c r="L4682" s="1" t="s">
        <v>55</v>
      </c>
      <c r="M4682" s="1" t="s">
        <v>56</v>
      </c>
      <c r="N4682" s="1" t="s">
        <v>57</v>
      </c>
      <c r="O4682" s="1" t="s">
        <v>65</v>
      </c>
      <c r="P4682" s="1" t="s">
        <v>65</v>
      </c>
      <c r="R4682" s="1" t="s">
        <v>67</v>
      </c>
      <c r="T4682" s="1" t="s">
        <v>5134</v>
      </c>
      <c r="U4682" s="1" t="s">
        <v>59</v>
      </c>
      <c r="Y4682" s="1" t="s">
        <v>60</v>
      </c>
      <c r="AT4682" s="1" t="s">
        <v>149</v>
      </c>
      <c r="AU4682" s="1" t="s">
        <v>149</v>
      </c>
      <c r="AV4682" s="1" t="s">
        <v>150</v>
      </c>
      <c r="AW4682" s="3" t="str">
        <f t="shared" si="1"/>
        <v>Other</v>
      </c>
      <c r="AX4682" s="3" t="str">
        <f t="array" ref="AX4682">TEXTJOIN(", ", TRUE, IF(X4682:AS4682="Y", X$1:AS$1, IF(X4682:AS4682&lt;&gt;"", X$1:AS$1 &amp; ": " &amp; X4682:AS4682, "")))
</f>
        <v>Cocaine</v>
      </c>
    </row>
    <row r="4683">
      <c r="A4683" s="2">
        <v>43959.0</v>
      </c>
      <c r="B4683" s="1" t="s">
        <v>50</v>
      </c>
      <c r="C4683" s="1">
        <v>56.0</v>
      </c>
      <c r="D4683" s="1" t="s">
        <v>76</v>
      </c>
      <c r="E4683" s="1" t="s">
        <v>63</v>
      </c>
      <c r="G4683" s="1" t="s">
        <v>1554</v>
      </c>
      <c r="H4683" s="1" t="s">
        <v>88</v>
      </c>
      <c r="I4683" s="1" t="s">
        <v>89</v>
      </c>
      <c r="J4683" s="1" t="s">
        <v>90</v>
      </c>
      <c r="K4683" s="1" t="s">
        <v>91</v>
      </c>
      <c r="L4683" s="1" t="s">
        <v>55</v>
      </c>
      <c r="M4683" s="1" t="s">
        <v>44</v>
      </c>
      <c r="N4683" s="1" t="s">
        <v>230</v>
      </c>
      <c r="O4683" s="1" t="s">
        <v>90</v>
      </c>
      <c r="P4683" s="1" t="s">
        <v>91</v>
      </c>
      <c r="Q4683" s="1" t="s">
        <v>55</v>
      </c>
      <c r="R4683" s="1" t="s">
        <v>44</v>
      </c>
      <c r="T4683" s="1" t="s">
        <v>5135</v>
      </c>
      <c r="U4683" s="1" t="s">
        <v>59</v>
      </c>
      <c r="AB4683" s="1" t="s">
        <v>60</v>
      </c>
      <c r="AR4683" s="1" t="s">
        <v>60</v>
      </c>
      <c r="AT4683" s="1" t="s">
        <v>1556</v>
      </c>
      <c r="AU4683" s="1" t="s">
        <v>96</v>
      </c>
      <c r="AV4683" s="1" t="s">
        <v>97</v>
      </c>
      <c r="AW4683" s="3" t="str">
        <f t="shared" si="1"/>
        <v>Other</v>
      </c>
      <c r="AX4683" s="3" t="str">
        <f t="array" ref="AX4683">TEXTJOIN(", ", TRUE, IF(X4683:AS4683="Y", X$1:AS$1, IF(X4683:AS4683&lt;&gt;"", X$1:AS$1 &amp; ": " &amp; X4683:AS4683, "")))
</f>
        <v>Oxycodone, Any Opioid</v>
      </c>
    </row>
    <row r="4684">
      <c r="A4684" s="2">
        <v>43406.0</v>
      </c>
      <c r="B4684" s="1" t="s">
        <v>50</v>
      </c>
      <c r="C4684" s="1">
        <v>25.0</v>
      </c>
      <c r="D4684" s="1" t="s">
        <v>51</v>
      </c>
      <c r="E4684" s="1" t="s">
        <v>52</v>
      </c>
      <c r="G4684" s="1" t="s">
        <v>749</v>
      </c>
      <c r="H4684" s="1" t="s">
        <v>91</v>
      </c>
      <c r="I4684" s="1" t="s">
        <v>55</v>
      </c>
      <c r="M4684" s="1" t="s">
        <v>118</v>
      </c>
      <c r="N4684" s="1" t="s">
        <v>136</v>
      </c>
      <c r="O4684" s="1" t="s">
        <v>91</v>
      </c>
      <c r="P4684" s="1" t="s">
        <v>91</v>
      </c>
      <c r="Q4684" s="1" t="s">
        <v>55</v>
      </c>
      <c r="R4684" s="1" t="s">
        <v>67</v>
      </c>
      <c r="T4684" s="1" t="s">
        <v>2026</v>
      </c>
      <c r="U4684" s="1" t="s">
        <v>59</v>
      </c>
      <c r="Z4684" s="1" t="s">
        <v>60</v>
      </c>
      <c r="AD4684" s="1" t="s">
        <v>60</v>
      </c>
      <c r="AR4684" s="1" t="s">
        <v>60</v>
      </c>
      <c r="AT4684" s="1" t="s">
        <v>752</v>
      </c>
      <c r="AU4684" s="1" t="s">
        <v>62</v>
      </c>
      <c r="AV4684" s="1" t="s">
        <v>111</v>
      </c>
      <c r="AW4684" s="3" t="str">
        <f t="shared" si="1"/>
        <v>Other</v>
      </c>
      <c r="AX4684" s="3" t="str">
        <f t="array" ref="AX4684">TEXTJOIN(", ", TRUE, IF(X4684:AS4684="Y", X$1:AS$1, IF(X4684:AS4684&lt;&gt;"", X$1:AS$1 &amp; ": " &amp; X4684:AS4684, "")))
</f>
        <v>Fentanyl, Ethanol, Any Opioid</v>
      </c>
    </row>
    <row r="4685">
      <c r="A4685" s="2">
        <v>40942.0</v>
      </c>
      <c r="B4685" s="1" t="s">
        <v>50</v>
      </c>
      <c r="C4685" s="1">
        <v>54.0</v>
      </c>
      <c r="D4685" s="1" t="s">
        <v>51</v>
      </c>
      <c r="E4685" s="1" t="s">
        <v>63</v>
      </c>
      <c r="G4685" s="1" t="s">
        <v>488</v>
      </c>
      <c r="H4685" s="1" t="s">
        <v>91</v>
      </c>
      <c r="J4685" s="1" t="s">
        <v>488</v>
      </c>
      <c r="L4685" s="1" t="s">
        <v>55</v>
      </c>
      <c r="M4685" s="1" t="s">
        <v>56</v>
      </c>
      <c r="N4685" s="1" t="s">
        <v>113</v>
      </c>
      <c r="O4685" s="1" t="s">
        <v>488</v>
      </c>
      <c r="P4685" s="1" t="s">
        <v>91</v>
      </c>
      <c r="R4685" s="1" t="s">
        <v>56</v>
      </c>
      <c r="T4685" s="1" t="s">
        <v>5136</v>
      </c>
      <c r="U4685" s="1" t="s">
        <v>59</v>
      </c>
      <c r="AS4685" s="1" t="s">
        <v>3466</v>
      </c>
      <c r="AT4685" s="1" t="s">
        <v>492</v>
      </c>
      <c r="AU4685" s="1" t="s">
        <v>492</v>
      </c>
      <c r="AV4685" s="1" t="s">
        <v>493</v>
      </c>
      <c r="AW4685" s="3" t="str">
        <f t="shared" si="1"/>
        <v>Other</v>
      </c>
      <c r="AX4685" s="3" t="str">
        <f t="array" ref="AX4685">TEXTJOIN(", ", TRUE, IF(X4685:AS4685="Y", X$1:AS$1, IF(X4685:AS4685&lt;&gt;"", X$1:AS$1 &amp; ": " &amp; X4685:AS4685, "")))
</f>
        <v>Other: duster</v>
      </c>
    </row>
    <row r="4686">
      <c r="A4686" s="2">
        <v>42602.0</v>
      </c>
      <c r="B4686" s="1" t="s">
        <v>50</v>
      </c>
      <c r="C4686" s="1">
        <v>58.0</v>
      </c>
      <c r="D4686" s="1" t="s">
        <v>51</v>
      </c>
      <c r="E4686" s="1" t="s">
        <v>63</v>
      </c>
      <c r="G4686" s="1" t="s">
        <v>290</v>
      </c>
      <c r="H4686" s="1" t="s">
        <v>91</v>
      </c>
      <c r="I4686" s="1" t="s">
        <v>55</v>
      </c>
      <c r="J4686" s="1" t="s">
        <v>5137</v>
      </c>
      <c r="M4686" s="1" t="s">
        <v>56</v>
      </c>
      <c r="N4686" s="1" t="s">
        <v>276</v>
      </c>
      <c r="O4686" s="1" t="s">
        <v>290</v>
      </c>
      <c r="R4686" s="1" t="s">
        <v>56</v>
      </c>
      <c r="T4686" s="1" t="s">
        <v>5138</v>
      </c>
      <c r="U4686" s="1" t="s">
        <v>59</v>
      </c>
      <c r="Z4686" s="1" t="s">
        <v>60</v>
      </c>
      <c r="AO4686" s="1" t="s">
        <v>60</v>
      </c>
      <c r="AP4686" s="1" t="s">
        <v>60</v>
      </c>
      <c r="AR4686" s="1" t="s">
        <v>60</v>
      </c>
      <c r="AT4686" s="1" t="s">
        <v>292</v>
      </c>
      <c r="AU4686" s="1" t="s">
        <v>5139</v>
      </c>
      <c r="AV4686" s="1" t="s">
        <v>653</v>
      </c>
      <c r="AW4686" s="3" t="str">
        <f t="shared" si="1"/>
        <v>Other</v>
      </c>
      <c r="AX4686" s="3" t="str">
        <f t="array" ref="AX4686">TEXTJOIN(", ", TRUE, IF(X4686:AS4686="Y", X$1:AS$1, IF(X4686:AS4686&lt;&gt;"", X$1:AS$1 &amp; ": " &amp; X4686:AS4686, "")))
</f>
        <v>Fentanyl, Opiate NOS, Heroin/Morph/Codeine, Any Opioid</v>
      </c>
    </row>
    <row r="4687">
      <c r="A4687" s="2">
        <v>41758.0</v>
      </c>
      <c r="B4687" s="1" t="s">
        <v>50</v>
      </c>
      <c r="C4687" s="1">
        <v>54.0</v>
      </c>
      <c r="D4687" s="1" t="s">
        <v>51</v>
      </c>
      <c r="E4687" s="1" t="s">
        <v>63</v>
      </c>
      <c r="G4687" s="1" t="s">
        <v>82</v>
      </c>
      <c r="J4687" s="1" t="s">
        <v>82</v>
      </c>
      <c r="L4687" s="1" t="s">
        <v>55</v>
      </c>
      <c r="M4687" s="1" t="s">
        <v>56</v>
      </c>
      <c r="N4687" s="1" t="s">
        <v>104</v>
      </c>
      <c r="O4687" s="1" t="s">
        <v>82</v>
      </c>
      <c r="P4687" s="1" t="s">
        <v>54</v>
      </c>
      <c r="R4687" s="1" t="s">
        <v>56</v>
      </c>
      <c r="T4687" s="1" t="s">
        <v>5140</v>
      </c>
      <c r="U4687" s="1" t="s">
        <v>59</v>
      </c>
      <c r="AB4687" s="1" t="s">
        <v>60</v>
      </c>
      <c r="AC4687" s="1" t="s">
        <v>60</v>
      </c>
      <c r="AT4687" s="1" t="s">
        <v>329</v>
      </c>
      <c r="AU4687" s="1" t="s">
        <v>329</v>
      </c>
      <c r="AV4687" s="1" t="s">
        <v>85</v>
      </c>
      <c r="AW4687" s="3" t="str">
        <f t="shared" si="1"/>
        <v>Other</v>
      </c>
      <c r="AX4687" s="3" t="str">
        <f t="array" ref="AX4687">TEXTJOIN(", ", TRUE, IF(X4687:AS4687="Y", X$1:AS$1, IF(X4687:AS4687&lt;&gt;"", X$1:AS$1 &amp; ": " &amp; X4687:AS4687, "")))
</f>
        <v>Oxycodone, Oxymorphone</v>
      </c>
    </row>
    <row r="4688">
      <c r="A4688" s="2">
        <v>41713.0</v>
      </c>
      <c r="B4688" s="1" t="s">
        <v>50</v>
      </c>
      <c r="C4688" s="1">
        <v>48.0</v>
      </c>
      <c r="D4688" s="1" t="s">
        <v>51</v>
      </c>
      <c r="E4688" s="1" t="s">
        <v>63</v>
      </c>
      <c r="G4688" s="1" t="s">
        <v>5141</v>
      </c>
      <c r="J4688" s="1" t="s">
        <v>1853</v>
      </c>
      <c r="L4688" s="1" t="s">
        <v>55</v>
      </c>
      <c r="M4688" s="1" t="s">
        <v>92</v>
      </c>
      <c r="N4688" s="1" t="s">
        <v>66</v>
      </c>
      <c r="O4688" s="1" t="s">
        <v>1853</v>
      </c>
      <c r="R4688" s="1" t="s">
        <v>44</v>
      </c>
      <c r="T4688" s="1" t="s">
        <v>914</v>
      </c>
      <c r="U4688" s="1" t="s">
        <v>59</v>
      </c>
      <c r="Z4688" s="1" t="s">
        <v>60</v>
      </c>
      <c r="AU4688" s="1" t="s">
        <v>1855</v>
      </c>
      <c r="AV4688" s="1" t="s">
        <v>1856</v>
      </c>
      <c r="AW4688" s="3" t="str">
        <f t="shared" si="1"/>
        <v>Other</v>
      </c>
      <c r="AX4688" s="3" t="str">
        <f t="array" ref="AX4688">TEXTJOIN(", ", TRUE, IF(X4688:AS4688="Y", X$1:AS$1, IF(X4688:AS4688&lt;&gt;"", X$1:AS$1 &amp; ": " &amp; X4688:AS4688, "")))
</f>
        <v>Fentanyl</v>
      </c>
    </row>
    <row r="4689">
      <c r="A4689" s="4">
        <v>43430.0</v>
      </c>
      <c r="B4689" s="1" t="s">
        <v>50</v>
      </c>
      <c r="C4689" s="1">
        <v>48.0</v>
      </c>
      <c r="D4689" s="1" t="s">
        <v>51</v>
      </c>
      <c r="E4689" s="1" t="s">
        <v>63</v>
      </c>
      <c r="J4689" s="1" t="s">
        <v>116</v>
      </c>
      <c r="K4689" s="1" t="s">
        <v>103</v>
      </c>
      <c r="M4689" s="1" t="s">
        <v>44</v>
      </c>
      <c r="N4689" s="1" t="s">
        <v>136</v>
      </c>
      <c r="O4689" s="1" t="s">
        <v>116</v>
      </c>
      <c r="P4689" s="1" t="s">
        <v>103</v>
      </c>
      <c r="Q4689" s="1" t="s">
        <v>55</v>
      </c>
      <c r="R4689" s="1" t="s">
        <v>44</v>
      </c>
      <c r="T4689" s="1" t="s">
        <v>5142</v>
      </c>
      <c r="U4689" s="1" t="s">
        <v>59</v>
      </c>
      <c r="X4689" s="1" t="s">
        <v>60</v>
      </c>
      <c r="Z4689" s="1" t="s">
        <v>60</v>
      </c>
      <c r="AA4689" s="1" t="s">
        <v>60</v>
      </c>
      <c r="AF4689" s="1" t="s">
        <v>60</v>
      </c>
      <c r="AP4689" s="1" t="s">
        <v>60</v>
      </c>
      <c r="AR4689" s="1" t="s">
        <v>60</v>
      </c>
      <c r="AT4689" s="1" t="s">
        <v>62</v>
      </c>
      <c r="AU4689" s="1" t="s">
        <v>122</v>
      </c>
      <c r="AV4689" s="1" t="s">
        <v>139</v>
      </c>
      <c r="AW4689" s="3" t="str">
        <f t="shared" si="1"/>
        <v>Other</v>
      </c>
      <c r="AX4689" s="3" t="str">
        <f t="array" ref="AX4689">TEXTJOIN(", ", TRUE, IF(X4689:AS4689="Y", X$1:AS$1, IF(X4689:AS4689&lt;&gt;"", X$1:AS$1 &amp; ": " &amp; X4689:AS4689, "")))
</f>
        <v>Heroin, Fentanyl, Fentanyl Analogue, Benzodiazepine, Heroin/Morph/Codeine, Any Opioid</v>
      </c>
    </row>
    <row r="4690">
      <c r="A4690" s="4">
        <v>41571.0</v>
      </c>
      <c r="B4690" s="1" t="s">
        <v>50</v>
      </c>
      <c r="C4690" s="1">
        <v>32.0</v>
      </c>
      <c r="D4690" s="1" t="s">
        <v>51</v>
      </c>
      <c r="E4690" s="1" t="s">
        <v>63</v>
      </c>
      <c r="G4690" s="1" t="s">
        <v>102</v>
      </c>
      <c r="H4690" s="1" t="s">
        <v>103</v>
      </c>
      <c r="J4690" s="1" t="s">
        <v>102</v>
      </c>
      <c r="L4690" s="1" t="s">
        <v>55</v>
      </c>
      <c r="M4690" s="1" t="s">
        <v>56</v>
      </c>
      <c r="N4690" s="1" t="s">
        <v>136</v>
      </c>
      <c r="O4690" s="1" t="s">
        <v>102</v>
      </c>
      <c r="P4690" s="1" t="s">
        <v>103</v>
      </c>
      <c r="R4690" s="1" t="s">
        <v>67</v>
      </c>
      <c r="T4690" s="1" t="s">
        <v>3880</v>
      </c>
      <c r="U4690" s="1" t="s">
        <v>59</v>
      </c>
      <c r="X4690" s="1" t="s">
        <v>60</v>
      </c>
      <c r="Y4690" s="1" t="s">
        <v>60</v>
      </c>
      <c r="AG4690" s="1" t="s">
        <v>60</v>
      </c>
      <c r="AT4690" s="1" t="s">
        <v>106</v>
      </c>
      <c r="AU4690" s="1" t="s">
        <v>106</v>
      </c>
      <c r="AV4690" s="1" t="s">
        <v>107</v>
      </c>
      <c r="AW4690" s="3" t="str">
        <f t="shared" si="1"/>
        <v>Other</v>
      </c>
      <c r="AX4690" s="3" t="str">
        <f t="array" ref="AX4690">TEXTJOIN(", ", TRUE, IF(X4690:AS4690="Y", X$1:AS$1, IF(X4690:AS4690&lt;&gt;"", X$1:AS$1 &amp; ": " &amp; X4690:AS4690, "")))
</f>
        <v>Heroin, Cocaine, Methadone</v>
      </c>
    </row>
    <row r="4691">
      <c r="A4691" s="4">
        <v>41565.0</v>
      </c>
      <c r="B4691" s="1" t="s">
        <v>50</v>
      </c>
      <c r="C4691" s="1">
        <v>26.0</v>
      </c>
      <c r="D4691" s="1" t="s">
        <v>76</v>
      </c>
      <c r="E4691" s="1" t="s">
        <v>63</v>
      </c>
      <c r="J4691" s="1" t="s">
        <v>211</v>
      </c>
      <c r="L4691" s="1" t="s">
        <v>55</v>
      </c>
      <c r="M4691" s="1" t="s">
        <v>177</v>
      </c>
      <c r="N4691" s="1" t="s">
        <v>136</v>
      </c>
      <c r="O4691" s="1" t="s">
        <v>91</v>
      </c>
      <c r="P4691" s="1" t="s">
        <v>91</v>
      </c>
      <c r="R4691" s="1" t="s">
        <v>67</v>
      </c>
      <c r="T4691" s="1" t="s">
        <v>130</v>
      </c>
      <c r="U4691" s="1" t="s">
        <v>59</v>
      </c>
      <c r="X4691" s="1" t="s">
        <v>60</v>
      </c>
      <c r="AT4691" s="1" t="s">
        <v>62</v>
      </c>
      <c r="AU4691" s="1" t="s">
        <v>214</v>
      </c>
      <c r="AV4691" s="1" t="s">
        <v>111</v>
      </c>
      <c r="AW4691" s="3" t="str">
        <f t="shared" si="1"/>
        <v>Other</v>
      </c>
      <c r="AX4691" s="3" t="str">
        <f t="array" ref="AX4691">TEXTJOIN(", ", TRUE, IF(X4691:AS4691="Y", X$1:AS$1, IF(X4691:AS4691&lt;&gt;"", X$1:AS$1 &amp; ": " &amp; X4691:AS4691, "")))
</f>
        <v>Heroin</v>
      </c>
    </row>
    <row r="4692">
      <c r="A4692" s="2">
        <v>42056.0</v>
      </c>
      <c r="B4692" s="1" t="s">
        <v>86</v>
      </c>
      <c r="C4692" s="1">
        <v>35.0</v>
      </c>
      <c r="D4692" s="1" t="s">
        <v>51</v>
      </c>
      <c r="E4692" s="1" t="s">
        <v>63</v>
      </c>
      <c r="G4692" s="1" t="s">
        <v>388</v>
      </c>
      <c r="H4692" s="1" t="s">
        <v>103</v>
      </c>
      <c r="I4692" s="1" t="s">
        <v>55</v>
      </c>
      <c r="J4692" s="1" t="s">
        <v>5143</v>
      </c>
      <c r="M4692" s="1" t="s">
        <v>56</v>
      </c>
      <c r="O4692" s="1" t="s">
        <v>256</v>
      </c>
      <c r="P4692" s="1" t="s">
        <v>103</v>
      </c>
      <c r="Q4692" s="1" t="s">
        <v>55</v>
      </c>
      <c r="R4692" s="1" t="s">
        <v>67</v>
      </c>
      <c r="T4692" s="1" t="s">
        <v>5144</v>
      </c>
      <c r="U4692" s="1" t="s">
        <v>59</v>
      </c>
      <c r="AD4692" s="1" t="s">
        <v>60</v>
      </c>
      <c r="AF4692" s="1" t="s">
        <v>60</v>
      </c>
      <c r="AT4692" s="1" t="s">
        <v>390</v>
      </c>
      <c r="AU4692" s="1" t="s">
        <v>5145</v>
      </c>
      <c r="AV4692" s="1" t="s">
        <v>260</v>
      </c>
      <c r="AW4692" s="3" t="str">
        <f t="shared" si="1"/>
        <v>Other</v>
      </c>
      <c r="AX4692" s="3" t="str">
        <f t="array" ref="AX4692">TEXTJOIN(", ", TRUE, IF(X4692:AS4692="Y", X$1:AS$1, IF(X4692:AS4692&lt;&gt;"", X$1:AS$1 &amp; ": " &amp; X4692:AS4692, "")))
</f>
        <v>Ethanol, Benzodiazepine</v>
      </c>
    </row>
    <row r="4693">
      <c r="A4693" s="4">
        <v>42654.0</v>
      </c>
      <c r="B4693" s="1" t="s">
        <v>50</v>
      </c>
      <c r="C4693" s="1">
        <v>25.0</v>
      </c>
      <c r="D4693" s="1" t="s">
        <v>76</v>
      </c>
      <c r="E4693" s="1" t="s">
        <v>3833</v>
      </c>
      <c r="G4693" s="1" t="s">
        <v>207</v>
      </c>
      <c r="H4693" s="1" t="s">
        <v>65</v>
      </c>
      <c r="I4693" s="1" t="s">
        <v>55</v>
      </c>
      <c r="J4693" s="1" t="s">
        <v>207</v>
      </c>
      <c r="M4693" s="1" t="s">
        <v>56</v>
      </c>
      <c r="N4693" s="1" t="s">
        <v>136</v>
      </c>
      <c r="O4693" s="1" t="s">
        <v>64</v>
      </c>
      <c r="R4693" s="1" t="s">
        <v>67</v>
      </c>
      <c r="T4693" s="1" t="s">
        <v>2488</v>
      </c>
      <c r="U4693" s="1" t="s">
        <v>59</v>
      </c>
      <c r="W4693" s="1" t="s">
        <v>60</v>
      </c>
      <c r="X4693" s="1" t="s">
        <v>60</v>
      </c>
      <c r="AF4693" s="1" t="s">
        <v>60</v>
      </c>
      <c r="AP4693" s="1" t="s">
        <v>60</v>
      </c>
      <c r="AR4693" s="1" t="s">
        <v>60</v>
      </c>
      <c r="AT4693" s="1" t="s">
        <v>210</v>
      </c>
      <c r="AU4693" s="1" t="s">
        <v>210</v>
      </c>
      <c r="AV4693" s="1" t="s">
        <v>70</v>
      </c>
      <c r="AW4693" s="3" t="str">
        <f t="shared" si="1"/>
        <v>Other</v>
      </c>
      <c r="AX4693" s="3" t="str">
        <f t="array" ref="AX4693">TEXTJOIN(", ", TRUE, IF(X4693:AS4693="Y", X$1:AS$1, IF(X4693:AS4693&lt;&gt;"", X$1:AS$1 &amp; ": " &amp; X4693:AS4693, "")))
</f>
        <v>Heroin, Benzodiazepine, Heroin/Morph/Codeine, Any Opioid</v>
      </c>
    </row>
    <row r="4694">
      <c r="A4694" s="2">
        <v>44236.0</v>
      </c>
      <c r="B4694" s="1" t="s">
        <v>50</v>
      </c>
      <c r="C4694" s="1">
        <v>42.0</v>
      </c>
      <c r="D4694" s="1" t="s">
        <v>51</v>
      </c>
      <c r="E4694" s="1" t="s">
        <v>63</v>
      </c>
      <c r="F4694" s="1" t="s">
        <v>267</v>
      </c>
      <c r="G4694" s="1" t="s">
        <v>64</v>
      </c>
      <c r="H4694" s="1" t="s">
        <v>65</v>
      </c>
      <c r="I4694" s="1" t="s">
        <v>55</v>
      </c>
      <c r="J4694" s="1" t="s">
        <v>64</v>
      </c>
      <c r="K4694" s="1" t="s">
        <v>65</v>
      </c>
      <c r="L4694" s="1" t="s">
        <v>55</v>
      </c>
      <c r="M4694" s="1" t="s">
        <v>404</v>
      </c>
      <c r="N4694" s="1" t="s">
        <v>136</v>
      </c>
      <c r="O4694" s="1" t="s">
        <v>64</v>
      </c>
      <c r="P4694" s="1" t="s">
        <v>65</v>
      </c>
      <c r="Q4694" s="1" t="s">
        <v>55</v>
      </c>
      <c r="R4694" s="1" t="s">
        <v>44</v>
      </c>
      <c r="S4694" s="1" t="s">
        <v>5146</v>
      </c>
      <c r="T4694" s="1" t="s">
        <v>5147</v>
      </c>
      <c r="U4694" s="1" t="s">
        <v>59</v>
      </c>
      <c r="Z4694" s="1" t="s">
        <v>60</v>
      </c>
      <c r="AA4694" s="1" t="s">
        <v>60</v>
      </c>
      <c r="AR4694" s="1" t="s">
        <v>60</v>
      </c>
      <c r="AT4694" s="1" t="s">
        <v>69</v>
      </c>
      <c r="AU4694" s="1" t="s">
        <v>69</v>
      </c>
      <c r="AV4694" s="1" t="s">
        <v>70</v>
      </c>
      <c r="AW4694" s="3" t="str">
        <f t="shared" si="1"/>
        <v>Other</v>
      </c>
      <c r="AX4694" s="3" t="str">
        <f t="array" ref="AX4694">TEXTJOIN(", ", TRUE, IF(X4694:AS4694="Y", X$1:AS$1, IF(X4694:AS4694&lt;&gt;"", X$1:AS$1 &amp; ": " &amp; X4694:AS4694, "")))
</f>
        <v>Fentanyl, Fentanyl Analogue, Any Opioid</v>
      </c>
    </row>
    <row r="4695">
      <c r="A4695" s="2">
        <v>41061.0</v>
      </c>
      <c r="B4695" s="1" t="s">
        <v>50</v>
      </c>
      <c r="C4695" s="1">
        <v>47.0</v>
      </c>
      <c r="D4695" s="1" t="s">
        <v>51</v>
      </c>
      <c r="E4695" s="1" t="s">
        <v>52</v>
      </c>
      <c r="G4695" s="1" t="s">
        <v>103</v>
      </c>
      <c r="H4695" s="1" t="s">
        <v>103</v>
      </c>
      <c r="J4695" s="1" t="s">
        <v>103</v>
      </c>
      <c r="L4695" s="1" t="s">
        <v>55</v>
      </c>
      <c r="M4695" s="1" t="s">
        <v>56</v>
      </c>
      <c r="N4695" s="1" t="s">
        <v>113</v>
      </c>
      <c r="O4695" s="1" t="s">
        <v>103</v>
      </c>
      <c r="P4695" s="1" t="s">
        <v>103</v>
      </c>
      <c r="R4695" s="1" t="s">
        <v>67</v>
      </c>
      <c r="T4695" s="1" t="s">
        <v>729</v>
      </c>
      <c r="U4695" s="1" t="s">
        <v>59</v>
      </c>
      <c r="Y4695" s="1" t="s">
        <v>60</v>
      </c>
      <c r="AT4695" s="1" t="s">
        <v>167</v>
      </c>
      <c r="AU4695" s="1" t="s">
        <v>167</v>
      </c>
      <c r="AV4695" s="1" t="s">
        <v>168</v>
      </c>
      <c r="AW4695" s="3" t="str">
        <f t="shared" si="1"/>
        <v>Other</v>
      </c>
      <c r="AX4695" s="3" t="str">
        <f t="array" ref="AX4695">TEXTJOIN(", ", TRUE, IF(X4695:AS4695="Y", X$1:AS$1, IF(X4695:AS4695&lt;&gt;"", X$1:AS$1 &amp; ": " &amp; X4695:AS4695, "")))
</f>
        <v>Cocaine</v>
      </c>
    </row>
    <row r="4696">
      <c r="A4696" s="2">
        <v>43942.0</v>
      </c>
      <c r="B4696" s="1" t="s">
        <v>50</v>
      </c>
      <c r="C4696" s="1">
        <v>36.0</v>
      </c>
      <c r="D4696" s="1" t="s">
        <v>76</v>
      </c>
      <c r="E4696" s="1" t="s">
        <v>63</v>
      </c>
      <c r="G4696" s="1" t="s">
        <v>64</v>
      </c>
      <c r="H4696" s="1" t="s">
        <v>65</v>
      </c>
      <c r="I4696" s="1" t="s">
        <v>55</v>
      </c>
      <c r="J4696" s="1" t="s">
        <v>64</v>
      </c>
      <c r="K4696" s="1" t="s">
        <v>65</v>
      </c>
      <c r="L4696" s="1" t="s">
        <v>55</v>
      </c>
      <c r="M4696" s="1" t="s">
        <v>56</v>
      </c>
      <c r="N4696" s="1" t="s">
        <v>136</v>
      </c>
      <c r="O4696" s="1" t="s">
        <v>64</v>
      </c>
      <c r="P4696" s="1" t="s">
        <v>65</v>
      </c>
      <c r="Q4696" s="1" t="s">
        <v>55</v>
      </c>
      <c r="R4696" s="1" t="s">
        <v>56</v>
      </c>
      <c r="T4696" s="1" t="s">
        <v>5148</v>
      </c>
      <c r="U4696" s="1" t="s">
        <v>59</v>
      </c>
      <c r="Y4696" s="1" t="s">
        <v>60</v>
      </c>
      <c r="Z4696" s="1" t="s">
        <v>60</v>
      </c>
      <c r="AR4696" s="1" t="s">
        <v>60</v>
      </c>
      <c r="AT4696" s="1" t="s">
        <v>69</v>
      </c>
      <c r="AU4696" s="1" t="s">
        <v>69</v>
      </c>
      <c r="AV4696" s="1" t="s">
        <v>70</v>
      </c>
      <c r="AW4696" s="3" t="str">
        <f t="shared" si="1"/>
        <v>Other</v>
      </c>
      <c r="AX4696" s="3" t="str">
        <f t="array" ref="AX4696">TEXTJOIN(", ", TRUE, IF(X4696:AS4696="Y", X$1:AS$1, IF(X4696:AS4696&lt;&gt;"", X$1:AS$1 &amp; ": " &amp; X4696:AS4696, "")))
</f>
        <v>Cocaine, Fentanyl, Any Opioid</v>
      </c>
    </row>
    <row r="4697">
      <c r="A4697" s="2">
        <v>42370.0</v>
      </c>
      <c r="B4697" s="1" t="s">
        <v>50</v>
      </c>
      <c r="C4697" s="1">
        <v>26.0</v>
      </c>
      <c r="D4697" s="1" t="s">
        <v>76</v>
      </c>
      <c r="E4697" s="1" t="s">
        <v>63</v>
      </c>
      <c r="G4697" s="1" t="s">
        <v>81</v>
      </c>
      <c r="H4697" s="1" t="s">
        <v>54</v>
      </c>
      <c r="I4697" s="1" t="s">
        <v>55</v>
      </c>
      <c r="J4697" s="1" t="s">
        <v>103</v>
      </c>
      <c r="M4697" s="1" t="s">
        <v>177</v>
      </c>
      <c r="N4697" s="1" t="s">
        <v>136</v>
      </c>
      <c r="O4697" s="1" t="s">
        <v>103</v>
      </c>
      <c r="R4697" s="1" t="s">
        <v>44</v>
      </c>
      <c r="S4697" s="1" t="s">
        <v>5149</v>
      </c>
      <c r="T4697" s="1" t="s">
        <v>5150</v>
      </c>
      <c r="U4697" s="1" t="s">
        <v>59</v>
      </c>
      <c r="X4697" s="1" t="s">
        <v>60</v>
      </c>
      <c r="AF4697" s="1" t="s">
        <v>60</v>
      </c>
      <c r="AP4697" s="1" t="s">
        <v>60</v>
      </c>
      <c r="AR4697" s="1" t="s">
        <v>60</v>
      </c>
      <c r="AT4697" s="1" t="s">
        <v>84</v>
      </c>
      <c r="AU4697" s="1" t="s">
        <v>167</v>
      </c>
      <c r="AV4697" s="1" t="s">
        <v>168</v>
      </c>
      <c r="AW4697" s="3" t="str">
        <f t="shared" si="1"/>
        <v>Other</v>
      </c>
      <c r="AX4697" s="3" t="str">
        <f t="array" ref="AX4697">TEXTJOIN(", ", TRUE, IF(X4697:AS4697="Y", X$1:AS$1, IF(X4697:AS4697&lt;&gt;"", X$1:AS$1 &amp; ": " &amp; X4697:AS4697, "")))
</f>
        <v>Heroin, Benzodiazepine, Heroin/Morph/Codeine, Any Opioid</v>
      </c>
    </row>
    <row r="4698">
      <c r="A4698" s="4">
        <v>44183.0</v>
      </c>
      <c r="B4698" s="1" t="s">
        <v>50</v>
      </c>
      <c r="C4698" s="1">
        <v>48.0</v>
      </c>
      <c r="D4698" s="1" t="s">
        <v>51</v>
      </c>
      <c r="E4698" s="1" t="s">
        <v>63</v>
      </c>
      <c r="G4698" s="1" t="s">
        <v>90</v>
      </c>
      <c r="H4698" s="1" t="s">
        <v>91</v>
      </c>
      <c r="I4698" s="1" t="s">
        <v>55</v>
      </c>
      <c r="J4698" s="1" t="s">
        <v>90</v>
      </c>
      <c r="K4698" s="1" t="s">
        <v>91</v>
      </c>
      <c r="L4698" s="1" t="s">
        <v>55</v>
      </c>
      <c r="M4698" s="1" t="s">
        <v>56</v>
      </c>
      <c r="N4698" s="1" t="s">
        <v>119</v>
      </c>
      <c r="O4698" s="1" t="s">
        <v>90</v>
      </c>
      <c r="P4698" s="1" t="s">
        <v>91</v>
      </c>
      <c r="Q4698" s="1" t="s">
        <v>55</v>
      </c>
      <c r="R4698" s="1" t="s">
        <v>56</v>
      </c>
      <c r="T4698" s="1" t="s">
        <v>5151</v>
      </c>
      <c r="U4698" s="1" t="s">
        <v>59</v>
      </c>
      <c r="X4698" s="1" t="s">
        <v>60</v>
      </c>
      <c r="Z4698" s="1" t="s">
        <v>60</v>
      </c>
      <c r="AB4698" s="1" t="s">
        <v>60</v>
      </c>
      <c r="AC4698" s="1" t="s">
        <v>60</v>
      </c>
      <c r="AD4698" s="1" t="s">
        <v>60</v>
      </c>
      <c r="AR4698" s="1" t="s">
        <v>60</v>
      </c>
      <c r="AT4698" s="1" t="s">
        <v>96</v>
      </c>
      <c r="AU4698" s="1" t="s">
        <v>96</v>
      </c>
      <c r="AV4698" s="1" t="s">
        <v>97</v>
      </c>
      <c r="AW4698" s="3" t="str">
        <f t="shared" si="1"/>
        <v>Other</v>
      </c>
      <c r="AX4698" s="3" t="str">
        <f t="array" ref="AX4698">TEXTJOIN(", ", TRUE, IF(X4698:AS4698="Y", X$1:AS$1, IF(X4698:AS4698&lt;&gt;"", X$1:AS$1 &amp; ": " &amp; X4698:AS4698, "")))
</f>
        <v>Heroin, Fentanyl, Oxycodone, Oxymorphone, Ethanol, Any Opioid</v>
      </c>
    </row>
    <row r="4699">
      <c r="A4699" s="2">
        <v>43254.0</v>
      </c>
      <c r="B4699" s="1" t="s">
        <v>50</v>
      </c>
      <c r="C4699" s="1">
        <v>54.0</v>
      </c>
      <c r="D4699" s="1" t="s">
        <v>51</v>
      </c>
      <c r="E4699" s="1" t="s">
        <v>118</v>
      </c>
      <c r="G4699" s="1" t="s">
        <v>98</v>
      </c>
      <c r="H4699" s="1" t="s">
        <v>54</v>
      </c>
      <c r="I4699" s="1" t="s">
        <v>55</v>
      </c>
      <c r="J4699" s="1" t="s">
        <v>256</v>
      </c>
      <c r="K4699" s="1" t="s">
        <v>103</v>
      </c>
      <c r="M4699" s="1" t="s">
        <v>2822</v>
      </c>
      <c r="N4699" s="1" t="s">
        <v>93</v>
      </c>
      <c r="O4699" s="1" t="s">
        <v>256</v>
      </c>
      <c r="P4699" s="1" t="s">
        <v>103</v>
      </c>
      <c r="Q4699" s="1" t="s">
        <v>55</v>
      </c>
      <c r="R4699" s="1" t="s">
        <v>67</v>
      </c>
      <c r="T4699" s="1" t="s">
        <v>5152</v>
      </c>
      <c r="U4699" s="1" t="s">
        <v>59</v>
      </c>
      <c r="Z4699" s="1" t="s">
        <v>60</v>
      </c>
      <c r="AA4699" s="1" t="s">
        <v>60</v>
      </c>
      <c r="AD4699" s="1" t="s">
        <v>60</v>
      </c>
      <c r="AF4699" s="1" t="s">
        <v>60</v>
      </c>
      <c r="AR4699" s="1" t="s">
        <v>60</v>
      </c>
      <c r="AT4699" s="1" t="s">
        <v>100</v>
      </c>
      <c r="AU4699" s="1" t="s">
        <v>282</v>
      </c>
      <c r="AV4699" s="1" t="s">
        <v>260</v>
      </c>
      <c r="AW4699" s="3" t="str">
        <f t="shared" si="1"/>
        <v>Other</v>
      </c>
      <c r="AX4699" s="3" t="str">
        <f t="array" ref="AX4699">TEXTJOIN(", ", TRUE, IF(X4699:AS4699="Y", X$1:AS$1, IF(X4699:AS4699&lt;&gt;"", X$1:AS$1 &amp; ": " &amp; X4699:AS4699, "")))
</f>
        <v>Fentanyl, Fentanyl Analogue, Ethanol, Benzodiazepine, Any Opioid</v>
      </c>
    </row>
    <row r="4700">
      <c r="A4700" s="2">
        <v>40991.0</v>
      </c>
      <c r="B4700" s="1" t="s">
        <v>50</v>
      </c>
      <c r="C4700" s="1">
        <v>22.0</v>
      </c>
      <c r="D4700" s="1" t="s">
        <v>51</v>
      </c>
      <c r="E4700" s="1" t="s">
        <v>63</v>
      </c>
      <c r="G4700" s="1" t="s">
        <v>5153</v>
      </c>
      <c r="H4700" s="1" t="s">
        <v>263</v>
      </c>
      <c r="J4700" s="1" t="s">
        <v>2087</v>
      </c>
      <c r="L4700" s="1" t="s">
        <v>55</v>
      </c>
      <c r="M4700" s="1" t="s">
        <v>44</v>
      </c>
      <c r="N4700" s="1" t="s">
        <v>126</v>
      </c>
      <c r="O4700" s="1" t="s">
        <v>2087</v>
      </c>
      <c r="P4700" s="1" t="s">
        <v>263</v>
      </c>
      <c r="R4700" s="1" t="s">
        <v>44</v>
      </c>
      <c r="S4700" s="1" t="s">
        <v>726</v>
      </c>
      <c r="T4700" s="1" t="s">
        <v>68</v>
      </c>
      <c r="U4700" s="1" t="s">
        <v>59</v>
      </c>
      <c r="X4700" s="1" t="s">
        <v>60</v>
      </c>
      <c r="AT4700" s="1" t="s">
        <v>5154</v>
      </c>
      <c r="AU4700" s="1" t="s">
        <v>2089</v>
      </c>
      <c r="AV4700" s="1" t="s">
        <v>2090</v>
      </c>
      <c r="AW4700" s="3" t="str">
        <f t="shared" si="1"/>
        <v>Other</v>
      </c>
      <c r="AX4700" s="3" t="str">
        <f t="array" ref="AX4700">TEXTJOIN(", ", TRUE, IF(X4700:AS4700="Y", X$1:AS$1, IF(X4700:AS4700&lt;&gt;"", X$1:AS$1 &amp; ": " &amp; X4700:AS4700, "")))
</f>
        <v>Heroin</v>
      </c>
    </row>
    <row r="4701">
      <c r="A4701" s="2">
        <v>44025.0</v>
      </c>
      <c r="B4701" s="1" t="s">
        <v>50</v>
      </c>
      <c r="C4701" s="1">
        <v>59.0</v>
      </c>
      <c r="D4701" s="1" t="s">
        <v>76</v>
      </c>
      <c r="E4701" s="1" t="s">
        <v>63</v>
      </c>
      <c r="G4701" s="1" t="s">
        <v>226</v>
      </c>
      <c r="H4701" s="1" t="s">
        <v>103</v>
      </c>
      <c r="I4701" s="1" t="s">
        <v>55</v>
      </c>
      <c r="J4701" s="1" t="s">
        <v>226</v>
      </c>
      <c r="K4701" s="1" t="s">
        <v>103</v>
      </c>
      <c r="L4701" s="1" t="s">
        <v>55</v>
      </c>
      <c r="M4701" s="1" t="s">
        <v>56</v>
      </c>
      <c r="N4701" s="1" t="s">
        <v>136</v>
      </c>
      <c r="O4701" s="1" t="s">
        <v>226</v>
      </c>
      <c r="P4701" s="1" t="s">
        <v>103</v>
      </c>
      <c r="Q4701" s="1" t="s">
        <v>55</v>
      </c>
      <c r="R4701" s="1" t="s">
        <v>56</v>
      </c>
      <c r="T4701" s="1" t="s">
        <v>5155</v>
      </c>
      <c r="U4701" s="1" t="s">
        <v>59</v>
      </c>
      <c r="V4701" s="1" t="s">
        <v>258</v>
      </c>
      <c r="X4701" s="1" t="s">
        <v>60</v>
      </c>
      <c r="Y4701" s="1" t="s">
        <v>60</v>
      </c>
      <c r="Z4701" s="1" t="s">
        <v>60</v>
      </c>
      <c r="AD4701" s="1" t="s">
        <v>60</v>
      </c>
      <c r="AF4701" s="1" t="s">
        <v>60</v>
      </c>
      <c r="AQ4701" s="1" t="s">
        <v>60</v>
      </c>
      <c r="AR4701" s="1" t="s">
        <v>60</v>
      </c>
      <c r="AT4701" s="1" t="s">
        <v>228</v>
      </c>
      <c r="AU4701" s="1" t="s">
        <v>228</v>
      </c>
      <c r="AV4701" s="1" t="s">
        <v>229</v>
      </c>
      <c r="AW4701" s="3" t="str">
        <f t="shared" si="1"/>
        <v>Other</v>
      </c>
      <c r="AX4701" s="3" t="str">
        <f t="array" ref="AX4701">TEXTJOIN(", ", TRUE, IF(X4701:AS4701="Y", X$1:AS$1, IF(X4701:AS4701&lt;&gt;"", X$1:AS$1 &amp; ": " &amp; X4701:AS4701, "")))
</f>
        <v>Heroin, Cocaine, Fentanyl, Ethanol, Benzodiazepine, Other Opioid, Any Opioid</v>
      </c>
    </row>
    <row r="4702">
      <c r="A4702" s="2">
        <v>42919.0</v>
      </c>
      <c r="B4702" s="1" t="s">
        <v>86</v>
      </c>
      <c r="C4702" s="1">
        <v>28.0</v>
      </c>
      <c r="D4702" s="1" t="s">
        <v>76</v>
      </c>
      <c r="E4702" s="1" t="s">
        <v>63</v>
      </c>
      <c r="G4702" s="1" t="s">
        <v>116</v>
      </c>
      <c r="H4702" s="1" t="s">
        <v>103</v>
      </c>
      <c r="I4702" s="1" t="s">
        <v>55</v>
      </c>
      <c r="J4702" s="1" t="s">
        <v>116</v>
      </c>
      <c r="K4702" s="1" t="s">
        <v>103</v>
      </c>
      <c r="L4702" s="1" t="s">
        <v>55</v>
      </c>
      <c r="M4702" s="1" t="s">
        <v>56</v>
      </c>
      <c r="N4702" s="1" t="s">
        <v>66</v>
      </c>
      <c r="O4702" s="1" t="s">
        <v>116</v>
      </c>
      <c r="P4702" s="1" t="s">
        <v>103</v>
      </c>
      <c r="Q4702" s="1" t="s">
        <v>55</v>
      </c>
      <c r="R4702" s="1" t="s">
        <v>56</v>
      </c>
      <c r="T4702" s="1" t="s">
        <v>1104</v>
      </c>
      <c r="U4702" s="1" t="s">
        <v>59</v>
      </c>
      <c r="X4702" s="1" t="s">
        <v>60</v>
      </c>
      <c r="Z4702" s="1" t="s">
        <v>60</v>
      </c>
      <c r="AT4702" s="1" t="s">
        <v>122</v>
      </c>
      <c r="AU4702" s="1" t="s">
        <v>122</v>
      </c>
      <c r="AV4702" s="1" t="s">
        <v>139</v>
      </c>
      <c r="AW4702" s="3" t="str">
        <f t="shared" si="1"/>
        <v>Other</v>
      </c>
      <c r="AX4702" s="3" t="str">
        <f t="array" ref="AX4702">TEXTJOIN(", ", TRUE, IF(X4702:AS4702="Y", X$1:AS$1, IF(X4702:AS4702&lt;&gt;"", X$1:AS$1 &amp; ": " &amp; X4702:AS4702, "")))
</f>
        <v>Heroin, Fentanyl</v>
      </c>
    </row>
    <row r="4703">
      <c r="A4703" s="4">
        <v>42702.0</v>
      </c>
      <c r="B4703" s="1" t="s">
        <v>50</v>
      </c>
      <c r="C4703" s="1">
        <v>31.0</v>
      </c>
      <c r="D4703" s="1" t="s">
        <v>76</v>
      </c>
      <c r="E4703" s="1" t="s">
        <v>63</v>
      </c>
      <c r="G4703" s="1" t="s">
        <v>82</v>
      </c>
      <c r="H4703" s="1" t="s">
        <v>54</v>
      </c>
      <c r="I4703" s="1" t="s">
        <v>55</v>
      </c>
      <c r="J4703" s="1" t="s">
        <v>82</v>
      </c>
      <c r="M4703" s="1" t="s">
        <v>56</v>
      </c>
      <c r="N4703" s="1" t="s">
        <v>136</v>
      </c>
      <c r="O4703" s="1" t="s">
        <v>82</v>
      </c>
      <c r="R4703" s="1" t="s">
        <v>56</v>
      </c>
      <c r="T4703" s="1" t="s">
        <v>5156</v>
      </c>
      <c r="U4703" s="1" t="s">
        <v>59</v>
      </c>
      <c r="W4703" s="1" t="s">
        <v>60</v>
      </c>
      <c r="X4703" s="1" t="s">
        <v>60</v>
      </c>
      <c r="Z4703" s="1" t="s">
        <v>60</v>
      </c>
      <c r="AD4703" s="1" t="s">
        <v>60</v>
      </c>
      <c r="AP4703" s="1" t="s">
        <v>60</v>
      </c>
      <c r="AR4703" s="1" t="s">
        <v>60</v>
      </c>
      <c r="AT4703" s="1" t="s">
        <v>329</v>
      </c>
      <c r="AU4703" s="1" t="s">
        <v>329</v>
      </c>
      <c r="AV4703" s="1" t="s">
        <v>85</v>
      </c>
      <c r="AW4703" s="3" t="str">
        <f t="shared" si="1"/>
        <v>Other</v>
      </c>
      <c r="AX4703" s="3" t="str">
        <f t="array" ref="AX4703">TEXTJOIN(", ", TRUE, IF(X4703:AS4703="Y", X$1:AS$1, IF(X4703:AS4703&lt;&gt;"", X$1:AS$1 &amp; ": " &amp; X4703:AS4703, "")))
</f>
        <v>Heroin, Fentanyl, Ethanol, Heroin/Morph/Codeine, Any Opioid</v>
      </c>
    </row>
    <row r="4704">
      <c r="A4704" s="2">
        <v>41355.0</v>
      </c>
      <c r="B4704" s="1" t="s">
        <v>50</v>
      </c>
      <c r="C4704" s="1">
        <v>24.0</v>
      </c>
      <c r="D4704" s="1" t="s">
        <v>51</v>
      </c>
      <c r="E4704" s="1" t="s">
        <v>63</v>
      </c>
      <c r="G4704" s="1" t="s">
        <v>1430</v>
      </c>
      <c r="H4704" s="1" t="s">
        <v>91</v>
      </c>
      <c r="J4704" s="1" t="s">
        <v>1430</v>
      </c>
      <c r="L4704" s="1" t="s">
        <v>55</v>
      </c>
      <c r="M4704" s="1" t="s">
        <v>56</v>
      </c>
      <c r="N4704" s="1" t="s">
        <v>113</v>
      </c>
      <c r="O4704" s="1" t="s">
        <v>1430</v>
      </c>
      <c r="P4704" s="1" t="s">
        <v>91</v>
      </c>
      <c r="R4704" s="1" t="s">
        <v>56</v>
      </c>
      <c r="T4704" s="1" t="s">
        <v>73</v>
      </c>
      <c r="U4704" s="1" t="s">
        <v>59</v>
      </c>
      <c r="X4704" s="1" t="s">
        <v>60</v>
      </c>
      <c r="AT4704" s="1" t="s">
        <v>1432</v>
      </c>
      <c r="AU4704" s="1" t="s">
        <v>1432</v>
      </c>
      <c r="AV4704" s="1" t="s">
        <v>1433</v>
      </c>
      <c r="AW4704" s="3" t="str">
        <f t="shared" si="1"/>
        <v>Other</v>
      </c>
      <c r="AX4704" s="3" t="str">
        <f t="array" ref="AX4704">TEXTJOIN(", ", TRUE, IF(X4704:AS4704="Y", X$1:AS$1, IF(X4704:AS4704&lt;&gt;"", X$1:AS$1 &amp; ": " &amp; X4704:AS4704, "")))
</f>
        <v>Heroin</v>
      </c>
    </row>
    <row r="4705">
      <c r="A4705" s="2">
        <v>42791.0</v>
      </c>
      <c r="B4705" s="1" t="s">
        <v>86</v>
      </c>
      <c r="C4705" s="1">
        <v>38.0</v>
      </c>
      <c r="D4705" s="1" t="s">
        <v>51</v>
      </c>
      <c r="E4705" s="1" t="s">
        <v>63</v>
      </c>
      <c r="G4705" s="1" t="s">
        <v>185</v>
      </c>
      <c r="H4705" s="1" t="s">
        <v>91</v>
      </c>
      <c r="I4705" s="1" t="s">
        <v>55</v>
      </c>
      <c r="J4705" s="1" t="s">
        <v>185</v>
      </c>
      <c r="K4705" s="1" t="s">
        <v>91</v>
      </c>
      <c r="L4705" s="1" t="s">
        <v>55</v>
      </c>
      <c r="M4705" s="1" t="s">
        <v>56</v>
      </c>
      <c r="N4705" s="1" t="s">
        <v>136</v>
      </c>
      <c r="O4705" s="1" t="s">
        <v>185</v>
      </c>
      <c r="P4705" s="1" t="s">
        <v>91</v>
      </c>
      <c r="Q4705" s="1" t="s">
        <v>55</v>
      </c>
      <c r="R4705" s="1" t="s">
        <v>67</v>
      </c>
      <c r="T4705" s="1" t="s">
        <v>5157</v>
      </c>
      <c r="U4705" s="1" t="s">
        <v>59</v>
      </c>
      <c r="Z4705" s="1" t="s">
        <v>60</v>
      </c>
      <c r="AF4705" s="1" t="s">
        <v>60</v>
      </c>
      <c r="AT4705" s="1" t="s">
        <v>188</v>
      </c>
      <c r="AU4705" s="1" t="s">
        <v>188</v>
      </c>
      <c r="AV4705" s="1" t="s">
        <v>189</v>
      </c>
      <c r="AW4705" s="3" t="str">
        <f t="shared" si="1"/>
        <v>Other</v>
      </c>
      <c r="AX4705" s="3" t="str">
        <f t="array" ref="AX4705">TEXTJOIN(", ", TRUE, IF(X4705:AS4705="Y", X$1:AS$1, IF(X4705:AS4705&lt;&gt;"", X$1:AS$1 &amp; ": " &amp; X4705:AS4705, "")))
</f>
        <v>Fentanyl, Benzodiazepine</v>
      </c>
    </row>
    <row r="4706">
      <c r="A4706" s="2">
        <v>43617.0</v>
      </c>
      <c r="B4706" s="1" t="s">
        <v>50</v>
      </c>
      <c r="C4706" s="1">
        <v>37.0</v>
      </c>
      <c r="D4706" s="1" t="s">
        <v>51</v>
      </c>
      <c r="E4706" s="1" t="s">
        <v>63</v>
      </c>
      <c r="G4706" s="1" t="s">
        <v>1871</v>
      </c>
      <c r="H4706" s="1" t="s">
        <v>54</v>
      </c>
      <c r="I4706" s="1" t="s">
        <v>55</v>
      </c>
      <c r="J4706" s="1" t="s">
        <v>256</v>
      </c>
      <c r="K4706" s="1" t="s">
        <v>103</v>
      </c>
      <c r="L4706" s="1" t="s">
        <v>55</v>
      </c>
      <c r="M4706" s="1" t="s">
        <v>177</v>
      </c>
      <c r="N4706" s="1" t="s">
        <v>66</v>
      </c>
      <c r="O4706" s="1" t="s">
        <v>256</v>
      </c>
      <c r="P4706" s="1" t="s">
        <v>103</v>
      </c>
      <c r="Q4706" s="1" t="s">
        <v>55</v>
      </c>
      <c r="R4706" s="1" t="s">
        <v>44</v>
      </c>
      <c r="T4706" s="1" t="s">
        <v>4113</v>
      </c>
      <c r="U4706" s="1" t="s">
        <v>59</v>
      </c>
      <c r="X4706" s="1" t="s">
        <v>60</v>
      </c>
      <c r="Z4706" s="1" t="s">
        <v>60</v>
      </c>
      <c r="AD4706" s="1" t="s">
        <v>60</v>
      </c>
      <c r="AP4706" s="1" t="s">
        <v>60</v>
      </c>
      <c r="AR4706" s="1" t="s">
        <v>60</v>
      </c>
      <c r="AT4706" s="1" t="s">
        <v>1873</v>
      </c>
      <c r="AU4706" s="1" t="s">
        <v>282</v>
      </c>
      <c r="AV4706" s="1" t="s">
        <v>260</v>
      </c>
      <c r="AW4706" s="3" t="str">
        <f t="shared" si="1"/>
        <v>Other</v>
      </c>
      <c r="AX4706" s="3" t="str">
        <f t="array" ref="AX4706">TEXTJOIN(", ", TRUE, IF(X4706:AS4706="Y", X$1:AS$1, IF(X4706:AS4706&lt;&gt;"", X$1:AS$1 &amp; ": " &amp; X4706:AS4706, "")))
</f>
        <v>Heroin, Fentanyl, Ethanol, Heroin/Morph/Codeine, Any Opioid</v>
      </c>
    </row>
    <row r="4707">
      <c r="A4707" s="2">
        <v>41524.0</v>
      </c>
      <c r="B4707" s="1" t="s">
        <v>50</v>
      </c>
      <c r="C4707" s="1">
        <v>41.0</v>
      </c>
      <c r="D4707" s="1" t="s">
        <v>76</v>
      </c>
      <c r="E4707" s="1" t="s">
        <v>63</v>
      </c>
      <c r="F4707" s="1" t="s">
        <v>137</v>
      </c>
      <c r="G4707" s="1" t="s">
        <v>82</v>
      </c>
      <c r="H4707" s="1" t="s">
        <v>54</v>
      </c>
      <c r="J4707" s="1" t="s">
        <v>82</v>
      </c>
      <c r="L4707" s="1" t="s">
        <v>55</v>
      </c>
      <c r="M4707" s="1" t="s">
        <v>56</v>
      </c>
      <c r="N4707" s="1" t="s">
        <v>5158</v>
      </c>
      <c r="O4707" s="1" t="s">
        <v>82</v>
      </c>
      <c r="P4707" s="1" t="s">
        <v>54</v>
      </c>
      <c r="R4707" s="1" t="s">
        <v>67</v>
      </c>
      <c r="T4707" s="1" t="s">
        <v>5159</v>
      </c>
      <c r="U4707" s="1" t="s">
        <v>59</v>
      </c>
      <c r="AG4707" s="1" t="s">
        <v>60</v>
      </c>
      <c r="AS4707" s="1" t="s">
        <v>1967</v>
      </c>
      <c r="AT4707" s="1" t="s">
        <v>329</v>
      </c>
      <c r="AU4707" s="1" t="s">
        <v>329</v>
      </c>
      <c r="AV4707" s="1" t="s">
        <v>85</v>
      </c>
      <c r="AW4707" s="3" t="str">
        <f t="shared" si="1"/>
        <v>Other</v>
      </c>
      <c r="AX4707" s="3" t="str">
        <f t="array" ref="AX4707">TEXTJOIN(", ", TRUE, IF(X4707:AS4707="Y", X$1:AS$1, IF(X4707:AS4707&lt;&gt;"", X$1:AS$1 &amp; ": " &amp; X4707:AS4707, "")))
</f>
        <v>Methadone, Other: MORPHINE</v>
      </c>
    </row>
    <row r="4708">
      <c r="A4708" s="2">
        <v>44312.0</v>
      </c>
      <c r="B4708" s="1" t="s">
        <v>50</v>
      </c>
      <c r="C4708" s="1">
        <v>33.0</v>
      </c>
      <c r="D4708" s="1" t="s">
        <v>76</v>
      </c>
      <c r="E4708" s="1" t="s">
        <v>63</v>
      </c>
      <c r="G4708" s="1" t="s">
        <v>112</v>
      </c>
      <c r="H4708" s="1" t="s">
        <v>54</v>
      </c>
      <c r="I4708" s="1" t="s">
        <v>55</v>
      </c>
      <c r="J4708" s="1" t="s">
        <v>352</v>
      </c>
      <c r="K4708" s="1" t="s">
        <v>54</v>
      </c>
      <c r="L4708" s="1" t="s">
        <v>55</v>
      </c>
      <c r="M4708" s="1" t="s">
        <v>177</v>
      </c>
      <c r="N4708" s="1" t="s">
        <v>136</v>
      </c>
      <c r="O4708" s="1" t="s">
        <v>352</v>
      </c>
      <c r="P4708" s="1" t="s">
        <v>54</v>
      </c>
      <c r="Q4708" s="1" t="s">
        <v>55</v>
      </c>
      <c r="R4708" s="1" t="s">
        <v>173</v>
      </c>
      <c r="T4708" s="1" t="s">
        <v>5160</v>
      </c>
      <c r="U4708" s="1" t="s">
        <v>59</v>
      </c>
      <c r="Z4708" s="1" t="s">
        <v>60</v>
      </c>
      <c r="AD4708" s="1" t="s">
        <v>60</v>
      </c>
      <c r="AF4708" s="1" t="s">
        <v>60</v>
      </c>
      <c r="AI4708" s="1" t="s">
        <v>60</v>
      </c>
      <c r="AR4708" s="1" t="s">
        <v>60</v>
      </c>
      <c r="AT4708" s="1" t="s">
        <v>114</v>
      </c>
      <c r="AU4708" s="1" t="s">
        <v>354</v>
      </c>
      <c r="AV4708" s="1" t="s">
        <v>355</v>
      </c>
      <c r="AW4708" s="3" t="str">
        <f t="shared" si="1"/>
        <v>Other</v>
      </c>
      <c r="AX4708" s="3" t="str">
        <f t="array" ref="AX4708">TEXTJOIN(", ", TRUE, IF(X4708:AS4708="Y", X$1:AS$1, IF(X4708:AS4708&lt;&gt;"", X$1:AS$1 &amp; ": " &amp; X4708:AS4708, "")))
</f>
        <v>Fentanyl, Ethanol, Benzodiazepine, Amphet, Any Opioid</v>
      </c>
    </row>
    <row r="4709">
      <c r="A4709" s="2">
        <v>42018.0</v>
      </c>
      <c r="B4709" s="1" t="s">
        <v>86</v>
      </c>
      <c r="C4709" s="1">
        <v>26.0</v>
      </c>
      <c r="D4709" s="1" t="s">
        <v>51</v>
      </c>
      <c r="E4709" s="1" t="s">
        <v>63</v>
      </c>
      <c r="G4709" s="1" t="s">
        <v>420</v>
      </c>
      <c r="H4709" s="1" t="s">
        <v>54</v>
      </c>
      <c r="I4709" s="1" t="s">
        <v>55</v>
      </c>
      <c r="J4709" s="1" t="s">
        <v>103</v>
      </c>
      <c r="M4709" s="1" t="s">
        <v>44</v>
      </c>
      <c r="O4709" s="1" t="s">
        <v>103</v>
      </c>
      <c r="P4709" s="1" t="s">
        <v>103</v>
      </c>
      <c r="Q4709" s="1" t="s">
        <v>55</v>
      </c>
      <c r="R4709" s="1" t="s">
        <v>67</v>
      </c>
      <c r="T4709" s="1" t="s">
        <v>73</v>
      </c>
      <c r="U4709" s="1" t="s">
        <v>59</v>
      </c>
      <c r="W4709" s="1" t="s">
        <v>60</v>
      </c>
      <c r="X4709" s="1" t="s">
        <v>60</v>
      </c>
      <c r="AP4709" s="1" t="s">
        <v>60</v>
      </c>
      <c r="AR4709" s="1" t="s">
        <v>60</v>
      </c>
      <c r="AT4709" s="1" t="s">
        <v>422</v>
      </c>
      <c r="AU4709" s="1" t="s">
        <v>167</v>
      </c>
      <c r="AV4709" s="1" t="s">
        <v>168</v>
      </c>
      <c r="AW4709" s="3" t="str">
        <f t="shared" si="1"/>
        <v>Other</v>
      </c>
      <c r="AX4709" s="3" t="str">
        <f t="array" ref="AX4709">TEXTJOIN(", ", TRUE, IF(X4709:AS4709="Y", X$1:AS$1, IF(X4709:AS4709&lt;&gt;"", X$1:AS$1 &amp; ": " &amp; X4709:AS4709, "")))
</f>
        <v>Heroin, Heroin/Morph/Codeine, Any Opioid</v>
      </c>
    </row>
    <row r="4710">
      <c r="A4710" s="2">
        <v>44395.0</v>
      </c>
      <c r="B4710" s="1" t="s">
        <v>50</v>
      </c>
      <c r="C4710" s="1">
        <v>61.0</v>
      </c>
      <c r="D4710" s="1" t="s">
        <v>76</v>
      </c>
      <c r="E4710" s="1" t="s">
        <v>63</v>
      </c>
      <c r="G4710" s="1" t="s">
        <v>1274</v>
      </c>
      <c r="H4710" s="1" t="s">
        <v>91</v>
      </c>
      <c r="I4710" s="1" t="s">
        <v>55</v>
      </c>
      <c r="J4710" s="1" t="s">
        <v>1274</v>
      </c>
      <c r="K4710" s="1" t="s">
        <v>91</v>
      </c>
      <c r="L4710" s="1" t="s">
        <v>55</v>
      </c>
      <c r="M4710" s="1" t="s">
        <v>56</v>
      </c>
      <c r="N4710" s="1" t="s">
        <v>66</v>
      </c>
      <c r="O4710" s="1" t="s">
        <v>1274</v>
      </c>
      <c r="P4710" s="1" t="s">
        <v>91</v>
      </c>
      <c r="Q4710" s="1" t="s">
        <v>55</v>
      </c>
      <c r="R4710" s="1" t="s">
        <v>56</v>
      </c>
      <c r="T4710" s="1" t="s">
        <v>5161</v>
      </c>
      <c r="U4710" s="1" t="s">
        <v>59</v>
      </c>
      <c r="Y4710" s="1" t="s">
        <v>60</v>
      </c>
      <c r="Z4710" s="1" t="s">
        <v>60</v>
      </c>
      <c r="AF4710" s="1" t="s">
        <v>60</v>
      </c>
      <c r="AR4710" s="1" t="s">
        <v>60</v>
      </c>
      <c r="AT4710" s="1" t="s">
        <v>1276</v>
      </c>
      <c r="AU4710" s="1" t="s">
        <v>1276</v>
      </c>
      <c r="AV4710" s="1" t="s">
        <v>1277</v>
      </c>
      <c r="AW4710" s="3" t="str">
        <f t="shared" si="1"/>
        <v>Other</v>
      </c>
      <c r="AX4710" s="3" t="str">
        <f t="array" ref="AX4710">TEXTJOIN(", ", TRUE, IF(X4710:AS4710="Y", X$1:AS$1, IF(X4710:AS4710&lt;&gt;"", X$1:AS$1 &amp; ": " &amp; X4710:AS4710, "")))
</f>
        <v>Cocaine, Fentanyl, Benzodiazepine, Any Opioid</v>
      </c>
    </row>
    <row r="4711">
      <c r="A4711" s="2">
        <v>42796.0</v>
      </c>
      <c r="B4711" s="1" t="s">
        <v>86</v>
      </c>
      <c r="C4711" s="1">
        <v>44.0</v>
      </c>
      <c r="D4711" s="1" t="s">
        <v>76</v>
      </c>
      <c r="E4711" s="1" t="s">
        <v>63</v>
      </c>
      <c r="G4711" s="1" t="s">
        <v>731</v>
      </c>
      <c r="H4711" s="1" t="s">
        <v>103</v>
      </c>
      <c r="I4711" s="1" t="s">
        <v>55</v>
      </c>
      <c r="J4711" s="1" t="s">
        <v>731</v>
      </c>
      <c r="K4711" s="1" t="s">
        <v>103</v>
      </c>
      <c r="L4711" s="1" t="s">
        <v>55</v>
      </c>
      <c r="M4711" s="1" t="s">
        <v>56</v>
      </c>
      <c r="N4711" s="1" t="s">
        <v>5162</v>
      </c>
      <c r="O4711" s="1" t="s">
        <v>731</v>
      </c>
      <c r="P4711" s="1" t="s">
        <v>103</v>
      </c>
      <c r="Q4711" s="1" t="s">
        <v>55</v>
      </c>
      <c r="R4711" s="1" t="s">
        <v>56</v>
      </c>
      <c r="T4711" s="1" t="s">
        <v>5163</v>
      </c>
      <c r="U4711" s="1" t="s">
        <v>59</v>
      </c>
      <c r="AE4711" s="1" t="s">
        <v>60</v>
      </c>
      <c r="AF4711" s="1" t="s">
        <v>60</v>
      </c>
      <c r="AT4711" s="1" t="s">
        <v>735</v>
      </c>
      <c r="AU4711" s="1" t="s">
        <v>735</v>
      </c>
      <c r="AV4711" s="1" t="s">
        <v>736</v>
      </c>
      <c r="AW4711" s="3" t="str">
        <f t="shared" si="1"/>
        <v>Other</v>
      </c>
      <c r="AX4711" s="3" t="str">
        <f t="array" ref="AX4711">TEXTJOIN(", ", TRUE, IF(X4711:AS4711="Y", X$1:AS$1, IF(X4711:AS4711&lt;&gt;"", X$1:AS$1 &amp; ": " &amp; X4711:AS4711, "")))
</f>
        <v>Hydrocodone, Benzodiazepine</v>
      </c>
    </row>
    <row r="4712">
      <c r="A4712" s="2">
        <v>44449.0</v>
      </c>
      <c r="B4712" s="1" t="s">
        <v>50</v>
      </c>
      <c r="C4712" s="1">
        <v>49.0</v>
      </c>
      <c r="D4712" s="1" t="s">
        <v>51</v>
      </c>
      <c r="E4712" s="1" t="s">
        <v>63</v>
      </c>
      <c r="G4712" s="1" t="s">
        <v>271</v>
      </c>
      <c r="H4712" s="1" t="s">
        <v>91</v>
      </c>
      <c r="I4712" s="1" t="s">
        <v>55</v>
      </c>
      <c r="J4712" s="1" t="s">
        <v>271</v>
      </c>
      <c r="K4712" s="1" t="s">
        <v>91</v>
      </c>
      <c r="L4712" s="1" t="s">
        <v>55</v>
      </c>
      <c r="M4712" s="1" t="s">
        <v>4111</v>
      </c>
      <c r="N4712" s="1" t="s">
        <v>136</v>
      </c>
      <c r="O4712" s="1" t="s">
        <v>271</v>
      </c>
      <c r="P4712" s="1" t="s">
        <v>91</v>
      </c>
      <c r="Q4712" s="1" t="s">
        <v>55</v>
      </c>
      <c r="R4712" s="1" t="s">
        <v>44</v>
      </c>
      <c r="S4712" s="1" t="s">
        <v>5164</v>
      </c>
      <c r="T4712" s="1" t="s">
        <v>2139</v>
      </c>
      <c r="U4712" s="1" t="s">
        <v>59</v>
      </c>
      <c r="Y4712" s="1" t="s">
        <v>60</v>
      </c>
      <c r="Z4712" s="1" t="s">
        <v>60</v>
      </c>
      <c r="AR4712" s="1" t="s">
        <v>60</v>
      </c>
      <c r="AT4712" s="1" t="s">
        <v>274</v>
      </c>
      <c r="AU4712" s="1" t="s">
        <v>274</v>
      </c>
      <c r="AV4712" s="1" t="s">
        <v>275</v>
      </c>
      <c r="AW4712" s="3" t="str">
        <f t="shared" si="1"/>
        <v>Other</v>
      </c>
      <c r="AX4712" s="3" t="str">
        <f t="array" ref="AX4712">TEXTJOIN(", ", TRUE, IF(X4712:AS4712="Y", X$1:AS$1, IF(X4712:AS4712&lt;&gt;"", X$1:AS$1 &amp; ": " &amp; X4712:AS4712, "")))
</f>
        <v>Cocaine, Fentanyl, Any Opioid</v>
      </c>
    </row>
    <row r="4713">
      <c r="A4713" s="2">
        <v>44230.0</v>
      </c>
      <c r="B4713" s="1" t="s">
        <v>50</v>
      </c>
      <c r="C4713" s="1">
        <v>33.0</v>
      </c>
      <c r="D4713" s="1" t="s">
        <v>51</v>
      </c>
      <c r="E4713" s="1" t="s">
        <v>63</v>
      </c>
      <c r="G4713" s="1" t="s">
        <v>397</v>
      </c>
      <c r="H4713" s="1" t="s">
        <v>103</v>
      </c>
      <c r="I4713" s="1" t="s">
        <v>55</v>
      </c>
      <c r="J4713" s="1" t="s">
        <v>397</v>
      </c>
      <c r="K4713" s="1" t="s">
        <v>103</v>
      </c>
      <c r="L4713" s="1" t="s">
        <v>55</v>
      </c>
      <c r="M4713" s="1" t="s">
        <v>56</v>
      </c>
      <c r="N4713" s="1" t="s">
        <v>136</v>
      </c>
      <c r="O4713" s="1" t="s">
        <v>397</v>
      </c>
      <c r="P4713" s="1" t="s">
        <v>103</v>
      </c>
      <c r="Q4713" s="1" t="s">
        <v>55</v>
      </c>
      <c r="R4713" s="1" t="s">
        <v>56</v>
      </c>
      <c r="T4713" s="1" t="s">
        <v>596</v>
      </c>
      <c r="U4713" s="1" t="s">
        <v>59</v>
      </c>
      <c r="X4713" s="1" t="s">
        <v>60</v>
      </c>
      <c r="Z4713" s="1" t="s">
        <v>60</v>
      </c>
      <c r="AP4713" s="1" t="s">
        <v>60</v>
      </c>
      <c r="AR4713" s="1" t="s">
        <v>60</v>
      </c>
      <c r="AT4713" s="1" t="s">
        <v>399</v>
      </c>
      <c r="AU4713" s="1" t="s">
        <v>399</v>
      </c>
      <c r="AV4713" s="1" t="s">
        <v>709</v>
      </c>
      <c r="AW4713" s="3" t="str">
        <f t="shared" si="1"/>
        <v>Other</v>
      </c>
      <c r="AX4713" s="3" t="str">
        <f t="array" ref="AX4713">TEXTJOIN(", ", TRUE, IF(X4713:AS4713="Y", X$1:AS$1, IF(X4713:AS4713&lt;&gt;"", X$1:AS$1 &amp; ": " &amp; X4713:AS4713, "")))
</f>
        <v>Heroin, Fentanyl, Heroin/Morph/Codeine, Any Opioid</v>
      </c>
    </row>
    <row r="4714">
      <c r="A4714" s="2">
        <v>42385.0</v>
      </c>
      <c r="B4714" s="1" t="s">
        <v>50</v>
      </c>
      <c r="C4714" s="1">
        <v>31.0</v>
      </c>
      <c r="D4714" s="1" t="s">
        <v>51</v>
      </c>
      <c r="E4714" s="1" t="s">
        <v>52</v>
      </c>
      <c r="G4714" s="1" t="s">
        <v>143</v>
      </c>
      <c r="H4714" s="1" t="s">
        <v>91</v>
      </c>
      <c r="I4714" s="1" t="s">
        <v>55</v>
      </c>
      <c r="J4714" s="1" t="s">
        <v>143</v>
      </c>
      <c r="M4714" s="1" t="s">
        <v>56</v>
      </c>
      <c r="N4714" s="1" t="s">
        <v>136</v>
      </c>
      <c r="O4714" s="1" t="s">
        <v>143</v>
      </c>
      <c r="R4714" s="1" t="s">
        <v>67</v>
      </c>
      <c r="T4714" s="1" t="s">
        <v>377</v>
      </c>
      <c r="U4714" s="1" t="s">
        <v>59</v>
      </c>
      <c r="Y4714" s="1" t="s">
        <v>60</v>
      </c>
      <c r="Z4714" s="1" t="s">
        <v>60</v>
      </c>
      <c r="AR4714" s="1" t="s">
        <v>60</v>
      </c>
      <c r="AT4714" s="1" t="s">
        <v>145</v>
      </c>
      <c r="AU4714" s="1" t="s">
        <v>145</v>
      </c>
      <c r="AV4714" s="1" t="s">
        <v>146</v>
      </c>
      <c r="AW4714" s="3" t="str">
        <f t="shared" si="1"/>
        <v>Other</v>
      </c>
      <c r="AX4714" s="3" t="str">
        <f t="array" ref="AX4714">TEXTJOIN(", ", TRUE, IF(X4714:AS4714="Y", X$1:AS$1, IF(X4714:AS4714&lt;&gt;"", X$1:AS$1 &amp; ": " &amp; X4714:AS4714, "")))
</f>
        <v>Cocaine, Fentanyl, Any Opioid</v>
      </c>
    </row>
    <row r="4715">
      <c r="A4715" s="2">
        <v>43165.0</v>
      </c>
      <c r="B4715" s="1" t="s">
        <v>50</v>
      </c>
      <c r="C4715" s="1">
        <v>51.0</v>
      </c>
      <c r="D4715" s="1" t="s">
        <v>51</v>
      </c>
      <c r="E4715" s="1" t="s">
        <v>63</v>
      </c>
      <c r="G4715" s="1" t="s">
        <v>91</v>
      </c>
      <c r="H4715" s="1" t="s">
        <v>91</v>
      </c>
      <c r="I4715" s="1" t="s">
        <v>55</v>
      </c>
      <c r="M4715" s="1" t="s">
        <v>118</v>
      </c>
      <c r="N4715" s="1" t="s">
        <v>136</v>
      </c>
      <c r="O4715" s="1" t="s">
        <v>91</v>
      </c>
      <c r="P4715" s="1" t="s">
        <v>91</v>
      </c>
      <c r="Q4715" s="1" t="s">
        <v>55</v>
      </c>
      <c r="R4715" s="1" t="s">
        <v>67</v>
      </c>
      <c r="T4715" s="1" t="s">
        <v>83</v>
      </c>
      <c r="U4715" s="1" t="s">
        <v>59</v>
      </c>
      <c r="Z4715" s="1" t="s">
        <v>60</v>
      </c>
      <c r="AR4715" s="1" t="s">
        <v>60</v>
      </c>
      <c r="AT4715" s="1" t="s">
        <v>110</v>
      </c>
      <c r="AU4715" s="1" t="s">
        <v>62</v>
      </c>
      <c r="AV4715" s="1" t="s">
        <v>111</v>
      </c>
      <c r="AW4715" s="3" t="str">
        <f t="shared" si="1"/>
        <v>Other</v>
      </c>
      <c r="AX4715" s="3" t="str">
        <f t="array" ref="AX4715">TEXTJOIN(", ", TRUE, IF(X4715:AS4715="Y", X$1:AS$1, IF(X4715:AS4715&lt;&gt;"", X$1:AS$1 &amp; ": " &amp; X4715:AS4715, "")))
</f>
        <v>Fentanyl, Any Opioid</v>
      </c>
    </row>
    <row r="4716">
      <c r="A4716" s="2">
        <v>43261.0</v>
      </c>
      <c r="B4716" s="1" t="s">
        <v>50</v>
      </c>
      <c r="C4716" s="1">
        <v>41.0</v>
      </c>
      <c r="D4716" s="1" t="s">
        <v>51</v>
      </c>
      <c r="E4716" s="1" t="s">
        <v>63</v>
      </c>
      <c r="F4716" s="1" t="s">
        <v>137</v>
      </c>
      <c r="J4716" s="1" t="s">
        <v>82</v>
      </c>
      <c r="K4716" s="1" t="s">
        <v>54</v>
      </c>
      <c r="M4716" s="1" t="s">
        <v>1120</v>
      </c>
      <c r="N4716" s="1" t="s">
        <v>66</v>
      </c>
      <c r="O4716" s="1" t="s">
        <v>82</v>
      </c>
      <c r="P4716" s="1" t="s">
        <v>54</v>
      </c>
      <c r="Q4716" s="1" t="s">
        <v>55</v>
      </c>
      <c r="R4716" s="1" t="s">
        <v>67</v>
      </c>
      <c r="T4716" s="1" t="s">
        <v>5165</v>
      </c>
      <c r="U4716" s="1" t="s">
        <v>59</v>
      </c>
      <c r="Y4716" s="1" t="s">
        <v>60</v>
      </c>
      <c r="Z4716" s="1" t="s">
        <v>60</v>
      </c>
      <c r="AD4716" s="1" t="s">
        <v>60</v>
      </c>
      <c r="AR4716" s="1" t="s">
        <v>60</v>
      </c>
      <c r="AT4716" s="1" t="s">
        <v>62</v>
      </c>
      <c r="AU4716" s="1" t="s">
        <v>329</v>
      </c>
      <c r="AV4716" s="1" t="s">
        <v>85</v>
      </c>
      <c r="AW4716" s="3" t="str">
        <f t="shared" si="1"/>
        <v>Other</v>
      </c>
      <c r="AX4716" s="3" t="str">
        <f t="array" ref="AX4716">TEXTJOIN(", ", TRUE, IF(X4716:AS4716="Y", X$1:AS$1, IF(X4716:AS4716&lt;&gt;"", X$1:AS$1 &amp; ": " &amp; X4716:AS4716, "")))
</f>
        <v>Cocaine, Fentanyl, Ethanol, Any Opioid</v>
      </c>
    </row>
    <row r="4717">
      <c r="A4717" s="2">
        <v>43265.0</v>
      </c>
      <c r="B4717" s="1" t="s">
        <v>50</v>
      </c>
      <c r="C4717" s="1">
        <v>43.0</v>
      </c>
      <c r="D4717" s="1" t="s">
        <v>76</v>
      </c>
      <c r="E4717" s="1" t="s">
        <v>63</v>
      </c>
      <c r="G4717" s="1" t="s">
        <v>82</v>
      </c>
      <c r="H4717" s="1" t="s">
        <v>54</v>
      </c>
      <c r="I4717" s="1" t="s">
        <v>55</v>
      </c>
      <c r="J4717" s="1" t="s">
        <v>82</v>
      </c>
      <c r="K4717" s="1" t="s">
        <v>54</v>
      </c>
      <c r="M4717" s="1" t="s">
        <v>56</v>
      </c>
      <c r="N4717" s="1" t="s">
        <v>93</v>
      </c>
      <c r="O4717" s="1" t="s">
        <v>82</v>
      </c>
      <c r="P4717" s="1" t="s">
        <v>54</v>
      </c>
      <c r="Q4717" s="1" t="s">
        <v>55</v>
      </c>
      <c r="R4717" s="1" t="s">
        <v>67</v>
      </c>
      <c r="T4717" s="1" t="s">
        <v>5166</v>
      </c>
      <c r="U4717" s="1" t="s">
        <v>59</v>
      </c>
      <c r="V4717" s="1" t="s">
        <v>258</v>
      </c>
      <c r="X4717" s="1" t="s">
        <v>60</v>
      </c>
      <c r="Y4717" s="1" t="s">
        <v>60</v>
      </c>
      <c r="Z4717" s="1" t="s">
        <v>60</v>
      </c>
      <c r="AD4717" s="1" t="s">
        <v>60</v>
      </c>
      <c r="AF4717" s="1" t="s">
        <v>60</v>
      </c>
      <c r="AP4717" s="1" t="s">
        <v>60</v>
      </c>
      <c r="AR4717" s="1" t="s">
        <v>60</v>
      </c>
      <c r="AT4717" s="1" t="s">
        <v>329</v>
      </c>
      <c r="AU4717" s="1" t="s">
        <v>329</v>
      </c>
      <c r="AV4717" s="1" t="s">
        <v>85</v>
      </c>
      <c r="AW4717" s="3" t="str">
        <f t="shared" si="1"/>
        <v>Other</v>
      </c>
      <c r="AX4717" s="3" t="str">
        <f t="array" ref="AX4717">TEXTJOIN(", ", TRUE, IF(X4717:AS4717="Y", X$1:AS$1, IF(X4717:AS4717&lt;&gt;"", X$1:AS$1 &amp; ": " &amp; X4717:AS4717, "")))
</f>
        <v>Heroin, Cocaine, Fentanyl, Ethanol, Benzodiazepine, Heroin/Morph/Codeine, Any Opioid</v>
      </c>
    </row>
    <row r="4718">
      <c r="A4718" s="2">
        <v>41089.0</v>
      </c>
      <c r="B4718" s="1" t="s">
        <v>50</v>
      </c>
      <c r="C4718" s="1">
        <v>34.0</v>
      </c>
      <c r="D4718" s="1" t="s">
        <v>51</v>
      </c>
      <c r="E4718" s="1" t="s">
        <v>63</v>
      </c>
      <c r="F4718" s="1" t="s">
        <v>137</v>
      </c>
      <c r="G4718" s="1" t="s">
        <v>91</v>
      </c>
      <c r="H4718" s="1" t="s">
        <v>91</v>
      </c>
      <c r="J4718" s="1" t="s">
        <v>91</v>
      </c>
      <c r="L4718" s="1" t="s">
        <v>55</v>
      </c>
      <c r="M4718" s="1" t="s">
        <v>56</v>
      </c>
      <c r="N4718" s="1" t="s">
        <v>126</v>
      </c>
      <c r="O4718" s="1" t="s">
        <v>91</v>
      </c>
      <c r="P4718" s="1" t="s">
        <v>91</v>
      </c>
      <c r="R4718" s="1" t="s">
        <v>56</v>
      </c>
      <c r="T4718" s="1" t="s">
        <v>68</v>
      </c>
      <c r="U4718" s="1" t="s">
        <v>59</v>
      </c>
      <c r="X4718" s="1" t="s">
        <v>60</v>
      </c>
      <c r="AT4718" s="1" t="s">
        <v>110</v>
      </c>
      <c r="AU4718" s="1" t="s">
        <v>110</v>
      </c>
      <c r="AV4718" s="1" t="s">
        <v>111</v>
      </c>
      <c r="AW4718" s="3" t="str">
        <f t="shared" si="1"/>
        <v>Other</v>
      </c>
      <c r="AX4718" s="3" t="str">
        <f t="array" ref="AX4718">TEXTJOIN(", ", TRUE, IF(X4718:AS4718="Y", X$1:AS$1, IF(X4718:AS4718&lt;&gt;"", X$1:AS$1 &amp; ": " &amp; X4718:AS4718, "")))
</f>
        <v>Heroin</v>
      </c>
    </row>
    <row r="4719">
      <c r="A4719" s="2">
        <v>43725.0</v>
      </c>
      <c r="B4719" s="1" t="s">
        <v>50</v>
      </c>
      <c r="C4719" s="1">
        <v>53.0</v>
      </c>
      <c r="D4719" s="1" t="s">
        <v>51</v>
      </c>
      <c r="E4719" s="1" t="s">
        <v>63</v>
      </c>
      <c r="G4719" s="1" t="s">
        <v>3535</v>
      </c>
      <c r="H4719" s="1" t="s">
        <v>263</v>
      </c>
      <c r="I4719" s="1" t="s">
        <v>55</v>
      </c>
      <c r="J4719" s="1" t="s">
        <v>65</v>
      </c>
      <c r="K4719" s="1" t="s">
        <v>65</v>
      </c>
      <c r="L4719" s="1" t="s">
        <v>55</v>
      </c>
      <c r="M4719" s="1" t="s">
        <v>333</v>
      </c>
      <c r="N4719" s="1" t="s">
        <v>93</v>
      </c>
      <c r="O4719" s="1" t="s">
        <v>65</v>
      </c>
      <c r="P4719" s="1" t="s">
        <v>65</v>
      </c>
      <c r="Q4719" s="1" t="s">
        <v>55</v>
      </c>
      <c r="R4719" s="1" t="s">
        <v>44</v>
      </c>
      <c r="T4719" s="1" t="s">
        <v>2786</v>
      </c>
      <c r="U4719" s="1" t="s">
        <v>59</v>
      </c>
      <c r="Y4719" s="1" t="s">
        <v>60</v>
      </c>
      <c r="Z4719" s="1" t="s">
        <v>60</v>
      </c>
      <c r="AD4719" s="1" t="s">
        <v>60</v>
      </c>
      <c r="AR4719" s="1" t="s">
        <v>60</v>
      </c>
      <c r="AT4719" s="1" t="s">
        <v>3537</v>
      </c>
      <c r="AU4719" s="1" t="s">
        <v>410</v>
      </c>
      <c r="AV4719" s="1" t="s">
        <v>150</v>
      </c>
      <c r="AW4719" s="3" t="str">
        <f t="shared" si="1"/>
        <v>Other</v>
      </c>
      <c r="AX4719" s="3" t="str">
        <f t="array" ref="AX4719">TEXTJOIN(", ", TRUE, IF(X4719:AS4719="Y", X$1:AS$1, IF(X4719:AS4719&lt;&gt;"", X$1:AS$1 &amp; ": " &amp; X4719:AS4719, "")))
</f>
        <v>Cocaine, Fentanyl, Ethanol, Any Opioid</v>
      </c>
    </row>
    <row r="4720">
      <c r="A4720" s="2">
        <v>41324.0</v>
      </c>
      <c r="B4720" s="1" t="s">
        <v>50</v>
      </c>
      <c r="C4720" s="1">
        <v>32.0</v>
      </c>
      <c r="D4720" s="1" t="s">
        <v>51</v>
      </c>
      <c r="E4720" s="1" t="s">
        <v>63</v>
      </c>
      <c r="G4720" s="1" t="s">
        <v>868</v>
      </c>
      <c r="H4720" s="1" t="s">
        <v>299</v>
      </c>
      <c r="M4720" s="1" t="s">
        <v>118</v>
      </c>
      <c r="N4720" s="1" t="s">
        <v>66</v>
      </c>
      <c r="O4720" s="1" t="s">
        <v>256</v>
      </c>
      <c r="P4720" s="1" t="s">
        <v>103</v>
      </c>
      <c r="R4720" s="1" t="s">
        <v>67</v>
      </c>
      <c r="T4720" s="1" t="s">
        <v>232</v>
      </c>
      <c r="U4720" s="1" t="s">
        <v>59</v>
      </c>
      <c r="X4720" s="1" t="s">
        <v>60</v>
      </c>
      <c r="Y4720" s="1" t="s">
        <v>60</v>
      </c>
      <c r="AT4720" s="1" t="s">
        <v>870</v>
      </c>
      <c r="AU4720" s="1" t="s">
        <v>62</v>
      </c>
      <c r="AV4720" s="1" t="s">
        <v>260</v>
      </c>
      <c r="AW4720" s="3" t="str">
        <f t="shared" si="1"/>
        <v>Other</v>
      </c>
      <c r="AX4720" s="3" t="str">
        <f t="array" ref="AX4720">TEXTJOIN(", ", TRUE, IF(X4720:AS4720="Y", X$1:AS$1, IF(X4720:AS4720&lt;&gt;"", X$1:AS$1 &amp; ": " &amp; X4720:AS4720, "")))
</f>
        <v>Heroin, Cocaine</v>
      </c>
    </row>
    <row r="4721">
      <c r="A4721" s="4">
        <v>41965.0</v>
      </c>
      <c r="B4721" s="1" t="s">
        <v>50</v>
      </c>
      <c r="C4721" s="1">
        <v>44.0</v>
      </c>
      <c r="D4721" s="1" t="s">
        <v>51</v>
      </c>
      <c r="E4721" s="1" t="s">
        <v>63</v>
      </c>
      <c r="G4721" s="1" t="s">
        <v>98</v>
      </c>
      <c r="J4721" s="1" t="s">
        <v>160</v>
      </c>
      <c r="L4721" s="1" t="s">
        <v>55</v>
      </c>
      <c r="M4721" s="1" t="s">
        <v>177</v>
      </c>
      <c r="N4721" s="1" t="s">
        <v>119</v>
      </c>
      <c r="O4721" s="1" t="s">
        <v>160</v>
      </c>
      <c r="P4721" s="1" t="s">
        <v>54</v>
      </c>
      <c r="R4721" s="1" t="s">
        <v>44</v>
      </c>
      <c r="S4721" s="1" t="s">
        <v>5167</v>
      </c>
      <c r="T4721" s="1" t="s">
        <v>5168</v>
      </c>
      <c r="U4721" s="1" t="s">
        <v>59</v>
      </c>
      <c r="X4721" s="1" t="s">
        <v>60</v>
      </c>
      <c r="AF4721" s="1" t="s">
        <v>60</v>
      </c>
      <c r="AT4721" s="1" t="s">
        <v>100</v>
      </c>
      <c r="AU4721" s="1" t="s">
        <v>163</v>
      </c>
      <c r="AV4721" s="1" t="s">
        <v>164</v>
      </c>
      <c r="AW4721" s="3" t="str">
        <f t="shared" si="1"/>
        <v>Other</v>
      </c>
      <c r="AX4721" s="3" t="str">
        <f t="array" ref="AX4721">TEXTJOIN(", ", TRUE, IF(X4721:AS4721="Y", X$1:AS$1, IF(X4721:AS4721&lt;&gt;"", X$1:AS$1 &amp; ": " &amp; X4721:AS4721, "")))
</f>
        <v>Heroin, Benzodiazepine</v>
      </c>
    </row>
    <row r="4722">
      <c r="A4722" s="2">
        <v>44074.0</v>
      </c>
      <c r="B4722" s="1" t="s">
        <v>50</v>
      </c>
      <c r="C4722" s="1">
        <v>40.0</v>
      </c>
      <c r="D4722" s="1" t="s">
        <v>51</v>
      </c>
      <c r="E4722" s="1" t="s">
        <v>63</v>
      </c>
      <c r="G4722" s="1" t="s">
        <v>5169</v>
      </c>
      <c r="H4722" s="1" t="s">
        <v>5170</v>
      </c>
      <c r="I4722" s="1" t="s">
        <v>248</v>
      </c>
      <c r="J4722" s="1" t="s">
        <v>82</v>
      </c>
      <c r="K4722" s="1" t="s">
        <v>54</v>
      </c>
      <c r="L4722" s="1" t="s">
        <v>55</v>
      </c>
      <c r="M4722" s="1" t="s">
        <v>404</v>
      </c>
      <c r="N4722" s="1" t="s">
        <v>155</v>
      </c>
      <c r="O4722" s="1" t="s">
        <v>82</v>
      </c>
      <c r="P4722" s="1" t="s">
        <v>54</v>
      </c>
      <c r="Q4722" s="1" t="s">
        <v>55</v>
      </c>
      <c r="R4722" s="1" t="s">
        <v>44</v>
      </c>
      <c r="T4722" s="1" t="s">
        <v>5171</v>
      </c>
      <c r="U4722" s="1" t="s">
        <v>59</v>
      </c>
      <c r="Y4722" s="1" t="s">
        <v>60</v>
      </c>
      <c r="Z4722" s="1" t="s">
        <v>60</v>
      </c>
      <c r="AF4722" s="1" t="s">
        <v>60</v>
      </c>
      <c r="AG4722" s="1" t="s">
        <v>60</v>
      </c>
      <c r="AJ4722" s="1" t="s">
        <v>60</v>
      </c>
      <c r="AR4722" s="1" t="s">
        <v>60</v>
      </c>
      <c r="AU4722" s="1" t="s">
        <v>329</v>
      </c>
      <c r="AV4722" s="1" t="s">
        <v>85</v>
      </c>
      <c r="AW4722" s="3" t="str">
        <f t="shared" si="1"/>
        <v>Other</v>
      </c>
      <c r="AX4722" s="3" t="str">
        <f t="array" ref="AX4722">TEXTJOIN(", ", TRUE, IF(X4722:AS4722="Y", X$1:AS$1, IF(X4722:AS4722&lt;&gt;"", X$1:AS$1 &amp; ": " &amp; X4722:AS4722, "")))
</f>
        <v>Cocaine, Fentanyl, Benzodiazepine, Methadone, Tramad, Any Opioid</v>
      </c>
    </row>
    <row r="4723">
      <c r="A4723" s="2">
        <v>42991.0</v>
      </c>
      <c r="B4723" s="1" t="s">
        <v>86</v>
      </c>
      <c r="C4723" s="1">
        <v>20.0</v>
      </c>
      <c r="D4723" s="1" t="s">
        <v>76</v>
      </c>
      <c r="E4723" s="1" t="s">
        <v>63</v>
      </c>
      <c r="G4723" s="1" t="s">
        <v>64</v>
      </c>
      <c r="H4723" s="1" t="s">
        <v>65</v>
      </c>
      <c r="I4723" s="1" t="s">
        <v>55</v>
      </c>
      <c r="J4723" s="1" t="s">
        <v>64</v>
      </c>
      <c r="K4723" s="1" t="s">
        <v>65</v>
      </c>
      <c r="L4723" s="1" t="s">
        <v>55</v>
      </c>
      <c r="M4723" s="1" t="s">
        <v>56</v>
      </c>
      <c r="N4723" s="1" t="s">
        <v>136</v>
      </c>
      <c r="O4723" s="1" t="s">
        <v>64</v>
      </c>
      <c r="P4723" s="1" t="s">
        <v>65</v>
      </c>
      <c r="Q4723" s="1" t="s">
        <v>55</v>
      </c>
      <c r="R4723" s="1" t="s">
        <v>56</v>
      </c>
      <c r="T4723" s="1" t="s">
        <v>596</v>
      </c>
      <c r="U4723" s="1" t="s">
        <v>59</v>
      </c>
      <c r="X4723" s="1" t="s">
        <v>60</v>
      </c>
      <c r="Z4723" s="1" t="s">
        <v>60</v>
      </c>
      <c r="AT4723" s="1" t="s">
        <v>69</v>
      </c>
      <c r="AU4723" s="1" t="s">
        <v>69</v>
      </c>
      <c r="AV4723" s="1" t="s">
        <v>70</v>
      </c>
      <c r="AW4723" s="3" t="str">
        <f t="shared" si="1"/>
        <v>Other</v>
      </c>
      <c r="AX4723" s="3" t="str">
        <f t="array" ref="AX4723">TEXTJOIN(", ", TRUE, IF(X4723:AS4723="Y", X$1:AS$1, IF(X4723:AS4723&lt;&gt;"", X$1:AS$1 &amp; ": " &amp; X4723:AS4723, "")))
</f>
        <v>Heroin, Fentanyl</v>
      </c>
    </row>
    <row r="4724">
      <c r="A4724" s="2">
        <v>44382.0</v>
      </c>
      <c r="B4724" s="1" t="s">
        <v>50</v>
      </c>
      <c r="C4724" s="1">
        <v>44.0</v>
      </c>
      <c r="D4724" s="1" t="s">
        <v>51</v>
      </c>
      <c r="E4724" s="1" t="s">
        <v>63</v>
      </c>
      <c r="G4724" s="1" t="s">
        <v>479</v>
      </c>
      <c r="H4724" s="1" t="s">
        <v>263</v>
      </c>
      <c r="I4724" s="1" t="s">
        <v>55</v>
      </c>
      <c r="J4724" s="1" t="s">
        <v>3286</v>
      </c>
      <c r="K4724" s="1" t="s">
        <v>65</v>
      </c>
      <c r="L4724" s="1" t="s">
        <v>55</v>
      </c>
      <c r="M4724" s="1" t="s">
        <v>92</v>
      </c>
      <c r="N4724" s="1" t="s">
        <v>66</v>
      </c>
      <c r="O4724" s="1" t="s">
        <v>65</v>
      </c>
      <c r="P4724" s="1" t="s">
        <v>65</v>
      </c>
      <c r="Q4724" s="1" t="s">
        <v>55</v>
      </c>
      <c r="R4724" s="1" t="s">
        <v>180</v>
      </c>
      <c r="T4724" s="1" t="s">
        <v>1163</v>
      </c>
      <c r="U4724" s="1" t="s">
        <v>59</v>
      </c>
      <c r="Z4724" s="1" t="s">
        <v>60</v>
      </c>
      <c r="AD4724" s="1" t="s">
        <v>60</v>
      </c>
      <c r="AM4724" s="1" t="s">
        <v>60</v>
      </c>
      <c r="AR4724" s="1" t="s">
        <v>60</v>
      </c>
      <c r="AT4724" s="1" t="s">
        <v>482</v>
      </c>
      <c r="AU4724" s="1" t="s">
        <v>3288</v>
      </c>
      <c r="AV4724" s="1" t="s">
        <v>150</v>
      </c>
      <c r="AW4724" s="3" t="str">
        <f t="shared" si="1"/>
        <v>Other</v>
      </c>
      <c r="AX4724" s="3" t="str">
        <f t="array" ref="AX4724">TEXTJOIN(", ", TRUE, IF(X4724:AS4724="Y", X$1:AS$1, IF(X4724:AS4724&lt;&gt;"", X$1:AS$1 &amp; ": " &amp; X4724:AS4724, "")))
</f>
        <v>Fentanyl, Ethanol, Xylazine, Any Opioid</v>
      </c>
    </row>
    <row r="4725">
      <c r="A4725" s="2">
        <v>42062.0</v>
      </c>
      <c r="B4725" s="1" t="s">
        <v>86</v>
      </c>
      <c r="C4725" s="1">
        <v>43.0</v>
      </c>
      <c r="D4725" s="1" t="s">
        <v>51</v>
      </c>
      <c r="E4725" s="1" t="s">
        <v>63</v>
      </c>
      <c r="G4725" s="1" t="s">
        <v>1127</v>
      </c>
      <c r="H4725" s="1" t="s">
        <v>299</v>
      </c>
      <c r="I4725" s="1" t="s">
        <v>55</v>
      </c>
      <c r="J4725" s="1" t="s">
        <v>1127</v>
      </c>
      <c r="M4725" s="1" t="s">
        <v>56</v>
      </c>
      <c r="O4725" s="1" t="s">
        <v>1127</v>
      </c>
      <c r="P4725" s="1" t="s">
        <v>299</v>
      </c>
      <c r="Q4725" s="1" t="s">
        <v>55</v>
      </c>
      <c r="R4725" s="1" t="s">
        <v>56</v>
      </c>
      <c r="T4725" s="1" t="s">
        <v>130</v>
      </c>
      <c r="U4725" s="1" t="s">
        <v>59</v>
      </c>
      <c r="W4725" s="1" t="s">
        <v>60</v>
      </c>
      <c r="X4725" s="1" t="s">
        <v>60</v>
      </c>
      <c r="AP4725" s="1" t="s">
        <v>60</v>
      </c>
      <c r="AR4725" s="1" t="s">
        <v>60</v>
      </c>
      <c r="AT4725" s="1" t="s">
        <v>1129</v>
      </c>
      <c r="AU4725" s="1" t="s">
        <v>1129</v>
      </c>
      <c r="AV4725" s="1" t="s">
        <v>1130</v>
      </c>
      <c r="AW4725" s="3" t="str">
        <f t="shared" si="1"/>
        <v>Other</v>
      </c>
      <c r="AX4725" s="3" t="str">
        <f t="array" ref="AX4725">TEXTJOIN(", ", TRUE, IF(X4725:AS4725="Y", X$1:AS$1, IF(X4725:AS4725&lt;&gt;"", X$1:AS$1 &amp; ": " &amp; X4725:AS4725, "")))
</f>
        <v>Heroin, Heroin/Morph/Codeine, Any Opioid</v>
      </c>
    </row>
    <row r="4726">
      <c r="A4726" s="2">
        <v>43497.0</v>
      </c>
      <c r="B4726" s="1" t="s">
        <v>50</v>
      </c>
      <c r="C4726" s="1">
        <v>47.0</v>
      </c>
      <c r="D4726" s="1" t="s">
        <v>51</v>
      </c>
      <c r="E4726" s="1" t="s">
        <v>52</v>
      </c>
      <c r="G4726" s="1" t="s">
        <v>256</v>
      </c>
      <c r="H4726" s="1" t="s">
        <v>103</v>
      </c>
      <c r="I4726" s="1" t="s">
        <v>55</v>
      </c>
      <c r="J4726" s="1" t="s">
        <v>256</v>
      </c>
      <c r="K4726" s="1" t="s">
        <v>103</v>
      </c>
      <c r="L4726" s="1" t="s">
        <v>55</v>
      </c>
      <c r="M4726" s="1" t="s">
        <v>56</v>
      </c>
      <c r="N4726" s="1" t="s">
        <v>93</v>
      </c>
      <c r="O4726" s="1" t="s">
        <v>256</v>
      </c>
      <c r="P4726" s="1" t="s">
        <v>103</v>
      </c>
      <c r="Q4726" s="1" t="s">
        <v>55</v>
      </c>
      <c r="R4726" s="1" t="s">
        <v>56</v>
      </c>
      <c r="T4726" s="1" t="s">
        <v>5172</v>
      </c>
      <c r="U4726" s="1" t="s">
        <v>59</v>
      </c>
      <c r="Y4726" s="1" t="s">
        <v>60</v>
      </c>
      <c r="Z4726" s="1" t="s">
        <v>60</v>
      </c>
      <c r="AA4726" s="1" t="s">
        <v>60</v>
      </c>
      <c r="AR4726" s="1" t="s">
        <v>60</v>
      </c>
      <c r="AT4726" s="1" t="s">
        <v>282</v>
      </c>
      <c r="AU4726" s="1" t="s">
        <v>282</v>
      </c>
      <c r="AV4726" s="1" t="s">
        <v>260</v>
      </c>
      <c r="AW4726" s="3" t="str">
        <f t="shared" si="1"/>
        <v>Other</v>
      </c>
      <c r="AX4726" s="3" t="str">
        <f t="array" ref="AX4726">TEXTJOIN(", ", TRUE, IF(X4726:AS4726="Y", X$1:AS$1, IF(X4726:AS4726&lt;&gt;"", X$1:AS$1 &amp; ": " &amp; X4726:AS4726, "")))
</f>
        <v>Cocaine, Fentanyl, Fentanyl Analogue, Any Opioid</v>
      </c>
    </row>
    <row r="4727">
      <c r="A4727" s="4">
        <v>44498.0</v>
      </c>
      <c r="B4727" s="1" t="s">
        <v>50</v>
      </c>
      <c r="C4727" s="1">
        <v>31.0</v>
      </c>
      <c r="D4727" s="1" t="s">
        <v>51</v>
      </c>
      <c r="E4727" s="1" t="s">
        <v>502</v>
      </c>
      <c r="G4727" s="1" t="s">
        <v>545</v>
      </c>
      <c r="H4727" s="1" t="s">
        <v>263</v>
      </c>
      <c r="I4727" s="1" t="s">
        <v>55</v>
      </c>
      <c r="J4727" s="1" t="s">
        <v>545</v>
      </c>
      <c r="K4727" s="1" t="s">
        <v>263</v>
      </c>
      <c r="L4727" s="1" t="s">
        <v>55</v>
      </c>
      <c r="M4727" s="1" t="s">
        <v>56</v>
      </c>
      <c r="N4727" s="1" t="s">
        <v>119</v>
      </c>
      <c r="O4727" s="1" t="s">
        <v>91</v>
      </c>
      <c r="P4727" s="1" t="s">
        <v>91</v>
      </c>
      <c r="Q4727" s="1" t="s">
        <v>55</v>
      </c>
      <c r="R4727" s="1" t="s">
        <v>180</v>
      </c>
      <c r="T4727" s="1" t="s">
        <v>83</v>
      </c>
      <c r="U4727" s="1" t="s">
        <v>59</v>
      </c>
      <c r="Z4727" s="1" t="s">
        <v>60</v>
      </c>
      <c r="AR4727" s="1" t="s">
        <v>60</v>
      </c>
      <c r="AT4727" s="1" t="s">
        <v>547</v>
      </c>
      <c r="AU4727" s="1" t="s">
        <v>547</v>
      </c>
      <c r="AV4727" s="1" t="s">
        <v>111</v>
      </c>
      <c r="AW4727" s="3" t="str">
        <f t="shared" si="1"/>
        <v>Other</v>
      </c>
      <c r="AX4727" s="3" t="str">
        <f t="array" ref="AX4727">TEXTJOIN(", ", TRUE, IF(X4727:AS4727="Y", X$1:AS$1, IF(X4727:AS4727&lt;&gt;"", X$1:AS$1 &amp; ": " &amp; X4727:AS4727, "")))
</f>
        <v>Fentanyl, Any Opioid</v>
      </c>
    </row>
    <row r="4728">
      <c r="A4728" s="2">
        <v>43245.0</v>
      </c>
      <c r="B4728" s="1" t="s">
        <v>50</v>
      </c>
      <c r="C4728" s="1">
        <v>42.0</v>
      </c>
      <c r="D4728" s="1" t="s">
        <v>76</v>
      </c>
      <c r="E4728" s="1" t="s">
        <v>63</v>
      </c>
      <c r="G4728" s="1" t="s">
        <v>211</v>
      </c>
      <c r="H4728" s="1" t="s">
        <v>91</v>
      </c>
      <c r="I4728" s="1" t="s">
        <v>55</v>
      </c>
      <c r="J4728" s="1" t="s">
        <v>211</v>
      </c>
      <c r="K4728" s="1" t="s">
        <v>91</v>
      </c>
      <c r="M4728" s="1" t="s">
        <v>56</v>
      </c>
      <c r="N4728" s="1" t="s">
        <v>104</v>
      </c>
      <c r="O4728" s="1" t="s">
        <v>211</v>
      </c>
      <c r="P4728" s="1" t="s">
        <v>91</v>
      </c>
      <c r="Q4728" s="1" t="s">
        <v>55</v>
      </c>
      <c r="R4728" s="1" t="s">
        <v>56</v>
      </c>
      <c r="T4728" s="1" t="s">
        <v>5173</v>
      </c>
      <c r="U4728" s="1" t="s">
        <v>59</v>
      </c>
      <c r="AD4728" s="1" t="s">
        <v>60</v>
      </c>
      <c r="AF4728" s="1" t="s">
        <v>60</v>
      </c>
      <c r="AT4728" s="1" t="s">
        <v>214</v>
      </c>
      <c r="AU4728" s="1" t="s">
        <v>214</v>
      </c>
      <c r="AV4728" s="1" t="s">
        <v>215</v>
      </c>
      <c r="AW4728" s="3" t="str">
        <f t="shared" si="1"/>
        <v>Other</v>
      </c>
      <c r="AX4728" s="3" t="str">
        <f t="array" ref="AX4728">TEXTJOIN(", ", TRUE, IF(X4728:AS4728="Y", X$1:AS$1, IF(X4728:AS4728&lt;&gt;"", X$1:AS$1 &amp; ": " &amp; X4728:AS4728, "")))
</f>
        <v>Ethanol, Benzodiazepine</v>
      </c>
    </row>
    <row r="4729">
      <c r="A4729" s="2">
        <v>40938.0</v>
      </c>
      <c r="B4729" s="1" t="s">
        <v>50</v>
      </c>
      <c r="C4729" s="1">
        <v>45.0</v>
      </c>
      <c r="D4729" s="1" t="s">
        <v>51</v>
      </c>
      <c r="E4729" s="1" t="s">
        <v>63</v>
      </c>
      <c r="G4729" s="1" t="s">
        <v>211</v>
      </c>
      <c r="H4729" s="1" t="s">
        <v>91</v>
      </c>
      <c r="J4729" s="1" t="s">
        <v>211</v>
      </c>
      <c r="L4729" s="1" t="s">
        <v>55</v>
      </c>
      <c r="M4729" s="1" t="s">
        <v>44</v>
      </c>
      <c r="N4729" s="1" t="s">
        <v>66</v>
      </c>
      <c r="O4729" s="1" t="s">
        <v>211</v>
      </c>
      <c r="P4729" s="1" t="s">
        <v>91</v>
      </c>
      <c r="R4729" s="1" t="s">
        <v>44</v>
      </c>
      <c r="S4729" s="1" t="s">
        <v>5174</v>
      </c>
      <c r="T4729" s="1" t="s">
        <v>5175</v>
      </c>
      <c r="U4729" s="1" t="s">
        <v>59</v>
      </c>
      <c r="X4729" s="1" t="s">
        <v>60</v>
      </c>
      <c r="Y4729" s="1" t="s">
        <v>60</v>
      </c>
      <c r="AD4729" s="1" t="s">
        <v>60</v>
      </c>
      <c r="AT4729" s="1" t="s">
        <v>214</v>
      </c>
      <c r="AU4729" s="1" t="s">
        <v>214</v>
      </c>
      <c r="AV4729" s="1" t="s">
        <v>215</v>
      </c>
      <c r="AW4729" s="3" t="str">
        <f t="shared" si="1"/>
        <v>Other</v>
      </c>
      <c r="AX4729" s="3" t="str">
        <f t="array" ref="AX4729">TEXTJOIN(", ", TRUE, IF(X4729:AS4729="Y", X$1:AS$1, IF(X4729:AS4729&lt;&gt;"", X$1:AS$1 &amp; ": " &amp; X4729:AS4729, "")))
</f>
        <v>Heroin, Cocaine, Ethanol</v>
      </c>
    </row>
    <row r="4730">
      <c r="A4730" s="2">
        <v>43619.0</v>
      </c>
      <c r="B4730" s="1" t="s">
        <v>50</v>
      </c>
      <c r="C4730" s="1">
        <v>43.0</v>
      </c>
      <c r="D4730" s="1" t="s">
        <v>51</v>
      </c>
      <c r="E4730" s="1" t="s">
        <v>63</v>
      </c>
      <c r="G4730" s="1" t="s">
        <v>540</v>
      </c>
      <c r="H4730" s="1" t="s">
        <v>91</v>
      </c>
      <c r="I4730" s="1" t="s">
        <v>55</v>
      </c>
      <c r="J4730" s="1" t="s">
        <v>540</v>
      </c>
      <c r="K4730" s="1" t="s">
        <v>91</v>
      </c>
      <c r="L4730" s="1" t="s">
        <v>55</v>
      </c>
      <c r="M4730" s="1" t="s">
        <v>56</v>
      </c>
      <c r="N4730" s="1" t="s">
        <v>136</v>
      </c>
      <c r="O4730" s="1" t="s">
        <v>540</v>
      </c>
      <c r="P4730" s="1" t="s">
        <v>91</v>
      </c>
      <c r="Q4730" s="1" t="s">
        <v>55</v>
      </c>
      <c r="R4730" s="1" t="s">
        <v>56</v>
      </c>
      <c r="T4730" s="1" t="s">
        <v>5176</v>
      </c>
      <c r="U4730" s="1" t="s">
        <v>59</v>
      </c>
      <c r="X4730" s="1" t="s">
        <v>60</v>
      </c>
      <c r="Z4730" s="1" t="s">
        <v>60</v>
      </c>
      <c r="AA4730" s="1" t="s">
        <v>60</v>
      </c>
      <c r="AF4730" s="1" t="s">
        <v>60</v>
      </c>
      <c r="AP4730" s="1" t="s">
        <v>60</v>
      </c>
      <c r="AR4730" s="1" t="s">
        <v>60</v>
      </c>
      <c r="AT4730" s="1" t="s">
        <v>542</v>
      </c>
      <c r="AU4730" s="1" t="s">
        <v>542</v>
      </c>
      <c r="AV4730" s="1" t="s">
        <v>543</v>
      </c>
      <c r="AW4730" s="3" t="str">
        <f t="shared" si="1"/>
        <v>Other</v>
      </c>
      <c r="AX4730" s="3" t="str">
        <f t="array" ref="AX4730">TEXTJOIN(", ", TRUE, IF(X4730:AS4730="Y", X$1:AS$1, IF(X4730:AS4730&lt;&gt;"", X$1:AS$1 &amp; ": " &amp; X4730:AS4730, "")))
</f>
        <v>Heroin, Fentanyl, Fentanyl Analogue, Benzodiazepine, Heroin/Morph/Codeine, Any Opioid</v>
      </c>
    </row>
    <row r="4731">
      <c r="A4731" s="2">
        <v>42399.0</v>
      </c>
      <c r="B4731" s="1" t="s">
        <v>50</v>
      </c>
      <c r="C4731" s="1">
        <v>54.0</v>
      </c>
      <c r="D4731" s="1" t="s">
        <v>51</v>
      </c>
      <c r="E4731" s="1" t="s">
        <v>63</v>
      </c>
      <c r="G4731" s="1" t="s">
        <v>120</v>
      </c>
      <c r="H4731" s="1" t="s">
        <v>121</v>
      </c>
      <c r="I4731" s="1" t="s">
        <v>55</v>
      </c>
      <c r="J4731" s="1" t="s">
        <v>120</v>
      </c>
      <c r="M4731" s="1" t="s">
        <v>56</v>
      </c>
      <c r="N4731" s="1" t="s">
        <v>5177</v>
      </c>
      <c r="O4731" s="1" t="s">
        <v>120</v>
      </c>
      <c r="R4731" s="1" t="s">
        <v>56</v>
      </c>
      <c r="T4731" s="1" t="s">
        <v>5178</v>
      </c>
      <c r="U4731" s="1" t="s">
        <v>59</v>
      </c>
      <c r="W4731" s="1" t="s">
        <v>60</v>
      </c>
      <c r="X4731" s="1" t="s">
        <v>60</v>
      </c>
      <c r="AD4731" s="1" t="s">
        <v>60</v>
      </c>
      <c r="AP4731" s="1" t="s">
        <v>60</v>
      </c>
      <c r="AR4731" s="1" t="s">
        <v>60</v>
      </c>
      <c r="AT4731" s="1" t="s">
        <v>236</v>
      </c>
      <c r="AU4731" s="1" t="s">
        <v>236</v>
      </c>
      <c r="AV4731" s="1" t="s">
        <v>123</v>
      </c>
      <c r="AW4731" s="3" t="str">
        <f t="shared" si="1"/>
        <v>Middletown</v>
      </c>
      <c r="AX4731" s="3" t="str">
        <f t="array" ref="AX4731">TEXTJOIN(", ", TRUE, IF(X4731:AS4731="Y", X$1:AS$1, IF(X4731:AS4731&lt;&gt;"", X$1:AS$1 &amp; ": " &amp; X4731:AS4731, "")))
</f>
        <v>Heroin, Ethanol, Heroin/Morph/Codeine, Any Opioid</v>
      </c>
    </row>
    <row r="4732">
      <c r="A4732" s="2">
        <v>42212.0</v>
      </c>
      <c r="B4732" s="1" t="s">
        <v>86</v>
      </c>
      <c r="C4732" s="1">
        <v>34.0</v>
      </c>
      <c r="D4732" s="1" t="s">
        <v>51</v>
      </c>
      <c r="E4732" s="1" t="s">
        <v>63</v>
      </c>
      <c r="F4732" s="1" t="s">
        <v>137</v>
      </c>
      <c r="G4732" s="1" t="s">
        <v>103</v>
      </c>
      <c r="H4732" s="1" t="s">
        <v>103</v>
      </c>
      <c r="I4732" s="1" t="s">
        <v>55</v>
      </c>
      <c r="J4732" s="1" t="s">
        <v>117</v>
      </c>
      <c r="M4732" s="1" t="s">
        <v>118</v>
      </c>
      <c r="O4732" s="1" t="s">
        <v>103</v>
      </c>
      <c r="P4732" s="1" t="s">
        <v>103</v>
      </c>
      <c r="Q4732" s="1" t="s">
        <v>55</v>
      </c>
      <c r="R4732" s="1" t="s">
        <v>67</v>
      </c>
      <c r="T4732" s="1" t="s">
        <v>5179</v>
      </c>
      <c r="U4732" s="1" t="s">
        <v>59</v>
      </c>
      <c r="X4732" s="1" t="s">
        <v>60</v>
      </c>
      <c r="AP4732" s="1" t="s">
        <v>60</v>
      </c>
      <c r="AR4732" s="1" t="s">
        <v>60</v>
      </c>
      <c r="AT4732" s="1" t="s">
        <v>167</v>
      </c>
      <c r="AV4732" s="1" t="s">
        <v>168</v>
      </c>
      <c r="AW4732" s="3" t="str">
        <f t="shared" si="1"/>
        <v>Other</v>
      </c>
      <c r="AX4732" s="3" t="str">
        <f t="array" ref="AX4732">TEXTJOIN(", ", TRUE, IF(X4732:AS4732="Y", X$1:AS$1, IF(X4732:AS4732&lt;&gt;"", X$1:AS$1 &amp; ": " &amp; X4732:AS4732, "")))
</f>
        <v>Heroin, Heroin/Morph/Codeine, Any Opioid</v>
      </c>
    </row>
    <row r="4733">
      <c r="A4733" s="4">
        <v>42726.0</v>
      </c>
      <c r="B4733" s="1" t="s">
        <v>50</v>
      </c>
      <c r="C4733" s="1">
        <v>39.0</v>
      </c>
      <c r="D4733" s="1" t="s">
        <v>76</v>
      </c>
      <c r="E4733" s="1" t="s">
        <v>63</v>
      </c>
      <c r="G4733" s="1" t="s">
        <v>1430</v>
      </c>
      <c r="H4733" s="1" t="s">
        <v>91</v>
      </c>
      <c r="I4733" s="1" t="s">
        <v>55</v>
      </c>
      <c r="J4733" s="1" t="s">
        <v>1430</v>
      </c>
      <c r="N4733" s="1" t="s">
        <v>119</v>
      </c>
      <c r="O4733" s="1" t="s">
        <v>1430</v>
      </c>
      <c r="R4733" s="1" t="s">
        <v>56</v>
      </c>
      <c r="T4733" s="1" t="s">
        <v>5180</v>
      </c>
      <c r="U4733" s="1" t="s">
        <v>59</v>
      </c>
      <c r="W4733" s="1" t="s">
        <v>60</v>
      </c>
      <c r="X4733" s="1" t="s">
        <v>60</v>
      </c>
      <c r="AF4733" s="1" t="s">
        <v>60</v>
      </c>
      <c r="AP4733" s="1" t="s">
        <v>60</v>
      </c>
      <c r="AR4733" s="1" t="s">
        <v>60</v>
      </c>
      <c r="AT4733" s="1" t="s">
        <v>1432</v>
      </c>
      <c r="AU4733" s="1" t="s">
        <v>1432</v>
      </c>
      <c r="AV4733" s="1" t="s">
        <v>1433</v>
      </c>
      <c r="AW4733" s="3" t="str">
        <f t="shared" si="1"/>
        <v>Other</v>
      </c>
      <c r="AX4733" s="3" t="str">
        <f t="array" ref="AX4733">TEXTJOIN(", ", TRUE, IF(X4733:AS4733="Y", X$1:AS$1, IF(X4733:AS4733&lt;&gt;"", X$1:AS$1 &amp; ": " &amp; X4733:AS4733, "")))
</f>
        <v>Heroin, Benzodiazepine, Heroin/Morph/Codeine, Any Opioid</v>
      </c>
    </row>
    <row r="4734">
      <c r="A4734" s="2">
        <v>43437.0</v>
      </c>
      <c r="B4734" s="1" t="s">
        <v>50</v>
      </c>
      <c r="C4734" s="1">
        <v>36.0</v>
      </c>
      <c r="D4734" s="1" t="s">
        <v>51</v>
      </c>
      <c r="E4734" s="1" t="s">
        <v>52</v>
      </c>
      <c r="G4734" s="1" t="s">
        <v>91</v>
      </c>
      <c r="H4734" s="1" t="s">
        <v>91</v>
      </c>
      <c r="I4734" s="1" t="s">
        <v>55</v>
      </c>
      <c r="J4734" s="1" t="s">
        <v>91</v>
      </c>
      <c r="K4734" s="1" t="s">
        <v>91</v>
      </c>
      <c r="M4734" s="1" t="s">
        <v>56</v>
      </c>
      <c r="N4734" s="1" t="s">
        <v>1211</v>
      </c>
      <c r="O4734" s="1" t="s">
        <v>91</v>
      </c>
      <c r="P4734" s="1" t="s">
        <v>91</v>
      </c>
      <c r="Q4734" s="1" t="s">
        <v>55</v>
      </c>
      <c r="R4734" s="1" t="s">
        <v>67</v>
      </c>
      <c r="T4734" s="1" t="s">
        <v>5181</v>
      </c>
      <c r="U4734" s="1" t="s">
        <v>59</v>
      </c>
      <c r="Y4734" s="1" t="s">
        <v>60</v>
      </c>
      <c r="Z4734" s="1" t="s">
        <v>60</v>
      </c>
      <c r="AR4734" s="1" t="s">
        <v>60</v>
      </c>
      <c r="AT4734" s="1" t="s">
        <v>110</v>
      </c>
      <c r="AU4734" s="1" t="s">
        <v>110</v>
      </c>
      <c r="AV4734" s="1" t="s">
        <v>111</v>
      </c>
      <c r="AW4734" s="3" t="str">
        <f t="shared" si="1"/>
        <v>Other</v>
      </c>
      <c r="AX4734" s="3" t="str">
        <f t="array" ref="AX4734">TEXTJOIN(", ", TRUE, IF(X4734:AS4734="Y", X$1:AS$1, IF(X4734:AS4734&lt;&gt;"", X$1:AS$1 &amp; ": " &amp; X4734:AS4734, "")))
</f>
        <v>Cocaine, Fentanyl, Any Opioid</v>
      </c>
    </row>
    <row r="4735">
      <c r="A4735" s="2">
        <v>43585.0</v>
      </c>
      <c r="B4735" s="1" t="s">
        <v>50</v>
      </c>
      <c r="C4735" s="1">
        <v>21.0</v>
      </c>
      <c r="D4735" s="1" t="s">
        <v>76</v>
      </c>
      <c r="E4735" s="1" t="s">
        <v>63</v>
      </c>
      <c r="G4735" s="1" t="s">
        <v>4746</v>
      </c>
      <c r="H4735" s="1" t="s">
        <v>299</v>
      </c>
      <c r="I4735" s="1" t="s">
        <v>55</v>
      </c>
      <c r="J4735" s="1" t="s">
        <v>120</v>
      </c>
      <c r="K4735" s="1" t="s">
        <v>121</v>
      </c>
      <c r="L4735" s="1" t="s">
        <v>55</v>
      </c>
      <c r="M4735" s="1" t="s">
        <v>44</v>
      </c>
      <c r="N4735" s="1" t="s">
        <v>136</v>
      </c>
      <c r="O4735" s="1" t="s">
        <v>120</v>
      </c>
      <c r="P4735" s="1" t="s">
        <v>121</v>
      </c>
      <c r="Q4735" s="1" t="s">
        <v>55</v>
      </c>
      <c r="R4735" s="1" t="s">
        <v>44</v>
      </c>
      <c r="T4735" s="1" t="s">
        <v>5182</v>
      </c>
      <c r="U4735" s="1" t="s">
        <v>59</v>
      </c>
      <c r="Z4735" s="1" t="s">
        <v>60</v>
      </c>
      <c r="AR4735" s="1" t="s">
        <v>60</v>
      </c>
      <c r="AT4735" s="1" t="s">
        <v>4748</v>
      </c>
      <c r="AU4735" s="1" t="s">
        <v>236</v>
      </c>
      <c r="AV4735" s="1" t="s">
        <v>123</v>
      </c>
      <c r="AW4735" s="3" t="str">
        <f t="shared" si="1"/>
        <v>Middletown</v>
      </c>
      <c r="AX4735" s="3" t="str">
        <f t="array" ref="AX4735">TEXTJOIN(", ", TRUE, IF(X4735:AS4735="Y", X$1:AS$1, IF(X4735:AS4735&lt;&gt;"", X$1:AS$1 &amp; ": " &amp; X4735:AS4735, "")))
</f>
        <v>Fentanyl, Any Opioid</v>
      </c>
    </row>
    <row r="4736">
      <c r="A4736" s="2">
        <v>44434.0</v>
      </c>
      <c r="B4736" s="1" t="s">
        <v>50</v>
      </c>
      <c r="C4736" s="1">
        <v>22.0</v>
      </c>
      <c r="D4736" s="1" t="s">
        <v>51</v>
      </c>
      <c r="E4736" s="1" t="s">
        <v>63</v>
      </c>
      <c r="G4736" s="1" t="s">
        <v>760</v>
      </c>
      <c r="H4736" s="1" t="s">
        <v>121</v>
      </c>
      <c r="I4736" s="1" t="s">
        <v>55</v>
      </c>
      <c r="J4736" s="1" t="s">
        <v>760</v>
      </c>
      <c r="K4736" s="1" t="s">
        <v>121</v>
      </c>
      <c r="L4736" s="1" t="s">
        <v>55</v>
      </c>
      <c r="M4736" s="1" t="s">
        <v>56</v>
      </c>
      <c r="N4736" s="1" t="s">
        <v>119</v>
      </c>
      <c r="O4736" s="1" t="s">
        <v>760</v>
      </c>
      <c r="P4736" s="1" t="s">
        <v>121</v>
      </c>
      <c r="Q4736" s="1" t="s">
        <v>55</v>
      </c>
      <c r="R4736" s="1" t="s">
        <v>56</v>
      </c>
      <c r="T4736" s="1" t="s">
        <v>5183</v>
      </c>
      <c r="U4736" s="1" t="s">
        <v>59</v>
      </c>
      <c r="Z4736" s="1" t="s">
        <v>60</v>
      </c>
      <c r="AD4736" s="1" t="s">
        <v>60</v>
      </c>
      <c r="AF4736" s="1" t="s">
        <v>60</v>
      </c>
      <c r="AR4736" s="1" t="s">
        <v>60</v>
      </c>
      <c r="AT4736" s="1" t="s">
        <v>762</v>
      </c>
      <c r="AU4736" s="1" t="s">
        <v>762</v>
      </c>
      <c r="AV4736" s="1" t="s">
        <v>2793</v>
      </c>
      <c r="AW4736" s="3" t="str">
        <f t="shared" si="1"/>
        <v>Other</v>
      </c>
      <c r="AX4736" s="3" t="str">
        <f t="array" ref="AX4736">TEXTJOIN(", ", TRUE, IF(X4736:AS4736="Y", X$1:AS$1, IF(X4736:AS4736&lt;&gt;"", X$1:AS$1 &amp; ": " &amp; X4736:AS4736, "")))
</f>
        <v>Fentanyl, Ethanol, Benzodiazepine, Any Opioid</v>
      </c>
    </row>
    <row r="4737">
      <c r="A4737" s="2">
        <v>43271.0</v>
      </c>
      <c r="B4737" s="1" t="s">
        <v>50</v>
      </c>
      <c r="C4737" s="1">
        <v>54.0</v>
      </c>
      <c r="D4737" s="1" t="s">
        <v>76</v>
      </c>
      <c r="E4737" s="1" t="s">
        <v>63</v>
      </c>
      <c r="G4737" s="1" t="s">
        <v>271</v>
      </c>
      <c r="H4737" s="1" t="s">
        <v>91</v>
      </c>
      <c r="I4737" s="1" t="s">
        <v>55</v>
      </c>
      <c r="J4737" s="1" t="s">
        <v>271</v>
      </c>
      <c r="K4737" s="1" t="s">
        <v>91</v>
      </c>
      <c r="M4737" s="1" t="s">
        <v>56</v>
      </c>
      <c r="N4737" s="1" t="s">
        <v>119</v>
      </c>
      <c r="O4737" s="1" t="s">
        <v>271</v>
      </c>
      <c r="P4737" s="1" t="s">
        <v>91</v>
      </c>
      <c r="Q4737" s="1" t="s">
        <v>55</v>
      </c>
      <c r="R4737" s="1" t="s">
        <v>67</v>
      </c>
      <c r="T4737" s="1" t="s">
        <v>5184</v>
      </c>
      <c r="U4737" s="1" t="s">
        <v>59</v>
      </c>
      <c r="X4737" s="1" t="s">
        <v>60</v>
      </c>
      <c r="Z4737" s="1" t="s">
        <v>60</v>
      </c>
      <c r="AA4737" s="1" t="s">
        <v>60</v>
      </c>
      <c r="AD4737" s="1" t="s">
        <v>60</v>
      </c>
      <c r="AP4737" s="1" t="s">
        <v>60</v>
      </c>
      <c r="AR4737" s="1" t="s">
        <v>60</v>
      </c>
      <c r="AT4737" s="1" t="s">
        <v>274</v>
      </c>
      <c r="AU4737" s="1" t="s">
        <v>274</v>
      </c>
      <c r="AV4737" s="1" t="s">
        <v>275</v>
      </c>
      <c r="AW4737" s="3" t="str">
        <f t="shared" si="1"/>
        <v>Other</v>
      </c>
      <c r="AX4737" s="3" t="str">
        <f t="array" ref="AX4737">TEXTJOIN(", ", TRUE, IF(X4737:AS4737="Y", X$1:AS$1, IF(X4737:AS4737&lt;&gt;"", X$1:AS$1 &amp; ": " &amp; X4737:AS4737, "")))
</f>
        <v>Heroin, Fentanyl, Fentanyl Analogue, Ethanol, Heroin/Morph/Codeine, Any Opioid</v>
      </c>
    </row>
    <row r="4738">
      <c r="A4738" s="2">
        <v>42159.0</v>
      </c>
      <c r="B4738" s="1" t="s">
        <v>86</v>
      </c>
      <c r="C4738" s="1">
        <v>50.0</v>
      </c>
      <c r="D4738" s="1" t="s">
        <v>76</v>
      </c>
      <c r="E4738" s="1" t="s">
        <v>63</v>
      </c>
      <c r="F4738" s="1" t="s">
        <v>137</v>
      </c>
      <c r="G4738" s="1" t="s">
        <v>91</v>
      </c>
      <c r="H4738" s="1" t="s">
        <v>91</v>
      </c>
      <c r="I4738" s="1" t="s">
        <v>55</v>
      </c>
      <c r="J4738" s="1" t="s">
        <v>91</v>
      </c>
      <c r="O4738" s="1" t="s">
        <v>91</v>
      </c>
      <c r="P4738" s="1" t="s">
        <v>91</v>
      </c>
      <c r="Q4738" s="1" t="s">
        <v>55</v>
      </c>
      <c r="R4738" s="1" t="s">
        <v>56</v>
      </c>
      <c r="T4738" s="1" t="s">
        <v>27</v>
      </c>
      <c r="U4738" s="1" t="s">
        <v>59</v>
      </c>
      <c r="AR4738" s="1" t="s">
        <v>60</v>
      </c>
      <c r="AT4738" s="1" t="s">
        <v>110</v>
      </c>
      <c r="AU4738" s="1" t="s">
        <v>110</v>
      </c>
      <c r="AV4738" s="1" t="s">
        <v>111</v>
      </c>
      <c r="AW4738" s="3" t="str">
        <f t="shared" si="1"/>
        <v>Other</v>
      </c>
      <c r="AX4738" s="3" t="str">
        <f t="array" ref="AX4738">TEXTJOIN(", ", TRUE, IF(X4738:AS4738="Y", X$1:AS$1, IF(X4738:AS4738&lt;&gt;"", X$1:AS$1 &amp; ": " &amp; X4738:AS4738, "")))
</f>
        <v>Any Opioid</v>
      </c>
    </row>
    <row r="4739">
      <c r="A4739" s="2">
        <v>41427.0</v>
      </c>
      <c r="B4739" s="1" t="s">
        <v>50</v>
      </c>
      <c r="C4739" s="1">
        <v>24.0</v>
      </c>
      <c r="D4739" s="1" t="s">
        <v>51</v>
      </c>
      <c r="E4739" s="1" t="s">
        <v>63</v>
      </c>
      <c r="G4739" s="1" t="s">
        <v>424</v>
      </c>
      <c r="H4739" s="1" t="s">
        <v>54</v>
      </c>
      <c r="J4739" s="1" t="s">
        <v>424</v>
      </c>
      <c r="L4739" s="1" t="s">
        <v>55</v>
      </c>
      <c r="M4739" s="1" t="s">
        <v>56</v>
      </c>
      <c r="N4739" s="1" t="s">
        <v>4752</v>
      </c>
      <c r="O4739" s="1" t="s">
        <v>82</v>
      </c>
      <c r="P4739" s="1" t="s">
        <v>54</v>
      </c>
      <c r="R4739" s="1" t="s">
        <v>67</v>
      </c>
      <c r="T4739" s="1" t="s">
        <v>5185</v>
      </c>
      <c r="U4739" s="1" t="s">
        <v>59</v>
      </c>
      <c r="X4739" s="1" t="s">
        <v>60</v>
      </c>
      <c r="Y4739" s="1" t="s">
        <v>60</v>
      </c>
      <c r="AF4739" s="1" t="s">
        <v>60</v>
      </c>
      <c r="AT4739" s="1" t="s">
        <v>425</v>
      </c>
      <c r="AU4739" s="1" t="s">
        <v>425</v>
      </c>
      <c r="AV4739" s="1" t="s">
        <v>85</v>
      </c>
      <c r="AW4739" s="3" t="str">
        <f t="shared" si="1"/>
        <v>Other</v>
      </c>
      <c r="AX4739" s="3" t="str">
        <f t="array" ref="AX4739">TEXTJOIN(", ", TRUE, IF(X4739:AS4739="Y", X$1:AS$1, IF(X4739:AS4739&lt;&gt;"", X$1:AS$1 &amp; ": " &amp; X4739:AS4739, "")))
</f>
        <v>Heroin, Cocaine, Benzodiazepine</v>
      </c>
    </row>
    <row r="4740">
      <c r="A4740" s="4">
        <v>44129.0</v>
      </c>
      <c r="B4740" s="1" t="s">
        <v>50</v>
      </c>
      <c r="C4740" s="1">
        <v>65.0</v>
      </c>
      <c r="D4740" s="1" t="s">
        <v>51</v>
      </c>
      <c r="E4740" s="1" t="s">
        <v>52</v>
      </c>
      <c r="G4740" s="1" t="s">
        <v>160</v>
      </c>
      <c r="H4740" s="1" t="s">
        <v>54</v>
      </c>
      <c r="I4740" s="1" t="s">
        <v>55</v>
      </c>
      <c r="J4740" s="1" t="s">
        <v>82</v>
      </c>
      <c r="K4740" s="1" t="s">
        <v>54</v>
      </c>
      <c r="L4740" s="1" t="s">
        <v>55</v>
      </c>
      <c r="M4740" s="1" t="s">
        <v>1120</v>
      </c>
      <c r="N4740" s="1" t="s">
        <v>5186</v>
      </c>
      <c r="O4740" s="1" t="s">
        <v>82</v>
      </c>
      <c r="P4740" s="1" t="s">
        <v>54</v>
      </c>
      <c r="Q4740" s="1" t="s">
        <v>55</v>
      </c>
      <c r="R4740" s="1" t="s">
        <v>67</v>
      </c>
      <c r="T4740" s="1" t="s">
        <v>5187</v>
      </c>
      <c r="U4740" s="1" t="s">
        <v>59</v>
      </c>
      <c r="Z4740" s="1" t="s">
        <v>60</v>
      </c>
      <c r="AF4740" s="1" t="s">
        <v>60</v>
      </c>
      <c r="AR4740" s="1" t="s">
        <v>60</v>
      </c>
      <c r="AT4740" s="1" t="s">
        <v>163</v>
      </c>
      <c r="AU4740" s="1" t="s">
        <v>329</v>
      </c>
      <c r="AV4740" s="1" t="s">
        <v>85</v>
      </c>
      <c r="AW4740" s="3" t="str">
        <f t="shared" si="1"/>
        <v>Other</v>
      </c>
      <c r="AX4740" s="3" t="str">
        <f t="array" ref="AX4740">TEXTJOIN(", ", TRUE, IF(X4740:AS4740="Y", X$1:AS$1, IF(X4740:AS4740&lt;&gt;"", X$1:AS$1 &amp; ": " &amp; X4740:AS4740, "")))
</f>
        <v>Fentanyl, Benzodiazepine, Any Opioid</v>
      </c>
    </row>
    <row r="4741">
      <c r="A4741" s="4">
        <v>43415.0</v>
      </c>
      <c r="B4741" s="1" t="s">
        <v>50</v>
      </c>
      <c r="C4741" s="1">
        <v>23.0</v>
      </c>
      <c r="D4741" s="1" t="s">
        <v>76</v>
      </c>
      <c r="E4741" s="1" t="s">
        <v>63</v>
      </c>
      <c r="F4741" s="1" t="s">
        <v>137</v>
      </c>
      <c r="G4741" s="1" t="s">
        <v>82</v>
      </c>
      <c r="H4741" s="1" t="s">
        <v>54</v>
      </c>
      <c r="I4741" s="1" t="s">
        <v>55</v>
      </c>
      <c r="J4741" s="1" t="s">
        <v>82</v>
      </c>
      <c r="K4741" s="1" t="s">
        <v>54</v>
      </c>
      <c r="M4741" s="1" t="s">
        <v>56</v>
      </c>
      <c r="N4741" s="1" t="s">
        <v>66</v>
      </c>
      <c r="O4741" s="1" t="s">
        <v>82</v>
      </c>
      <c r="P4741" s="1" t="s">
        <v>54</v>
      </c>
      <c r="Q4741" s="1" t="s">
        <v>55</v>
      </c>
      <c r="R4741" s="1" t="s">
        <v>56</v>
      </c>
      <c r="T4741" s="1" t="s">
        <v>5188</v>
      </c>
      <c r="U4741" s="1" t="s">
        <v>59</v>
      </c>
      <c r="X4741" s="1" t="s">
        <v>60</v>
      </c>
      <c r="AF4741" s="1" t="s">
        <v>60</v>
      </c>
      <c r="AP4741" s="1" t="s">
        <v>60</v>
      </c>
      <c r="AR4741" s="1" t="s">
        <v>60</v>
      </c>
      <c r="AT4741" s="1" t="s">
        <v>329</v>
      </c>
      <c r="AU4741" s="1" t="s">
        <v>329</v>
      </c>
      <c r="AV4741" s="1" t="s">
        <v>85</v>
      </c>
      <c r="AW4741" s="3" t="str">
        <f t="shared" si="1"/>
        <v>Other</v>
      </c>
      <c r="AX4741" s="3" t="str">
        <f t="array" ref="AX4741">TEXTJOIN(", ", TRUE, IF(X4741:AS4741="Y", X$1:AS$1, IF(X4741:AS4741&lt;&gt;"", X$1:AS$1 &amp; ": " &amp; X4741:AS4741, "")))
</f>
        <v>Heroin, Benzodiazepine, Heroin/Morph/Codeine, Any Opioid</v>
      </c>
    </row>
    <row r="4742">
      <c r="A4742" s="2">
        <v>44326.0</v>
      </c>
      <c r="B4742" s="1" t="s">
        <v>50</v>
      </c>
      <c r="C4742" s="1">
        <v>35.0</v>
      </c>
      <c r="D4742" s="1" t="s">
        <v>51</v>
      </c>
      <c r="E4742" s="1" t="s">
        <v>63</v>
      </c>
      <c r="G4742" s="1" t="s">
        <v>261</v>
      </c>
      <c r="H4742" s="1" t="s">
        <v>125</v>
      </c>
      <c r="I4742" s="1" t="s">
        <v>55</v>
      </c>
      <c r="J4742" s="1" t="s">
        <v>261</v>
      </c>
      <c r="K4742" s="1" t="s">
        <v>125</v>
      </c>
      <c r="L4742" s="1" t="s">
        <v>55</v>
      </c>
      <c r="M4742" s="1" t="s">
        <v>56</v>
      </c>
      <c r="N4742" s="1" t="s">
        <v>66</v>
      </c>
      <c r="O4742" s="1" t="s">
        <v>261</v>
      </c>
      <c r="P4742" s="1" t="s">
        <v>125</v>
      </c>
      <c r="Q4742" s="1" t="s">
        <v>55</v>
      </c>
      <c r="R4742" s="1" t="s">
        <v>56</v>
      </c>
      <c r="T4742" s="1" t="s">
        <v>650</v>
      </c>
      <c r="U4742" s="1" t="s">
        <v>59</v>
      </c>
      <c r="Z4742" s="1" t="s">
        <v>60</v>
      </c>
      <c r="AM4742" s="1" t="s">
        <v>60</v>
      </c>
      <c r="AR4742" s="1" t="s">
        <v>60</v>
      </c>
      <c r="AT4742" s="1" t="s">
        <v>265</v>
      </c>
      <c r="AU4742" s="1" t="s">
        <v>265</v>
      </c>
      <c r="AV4742" s="1" t="s">
        <v>1394</v>
      </c>
      <c r="AW4742" s="3" t="str">
        <f t="shared" si="1"/>
        <v>Other</v>
      </c>
      <c r="AX4742" s="3" t="str">
        <f t="array" ref="AX4742">TEXTJOIN(", ", TRUE, IF(X4742:AS4742="Y", X$1:AS$1, IF(X4742:AS4742&lt;&gt;"", X$1:AS$1 &amp; ": " &amp; X4742:AS4742, "")))
</f>
        <v>Fentanyl, Xylazine, Any Opioid</v>
      </c>
    </row>
    <row r="4743">
      <c r="A4743" s="2">
        <v>42983.0</v>
      </c>
      <c r="B4743" s="1" t="s">
        <v>86</v>
      </c>
      <c r="C4743" s="1">
        <v>32.0</v>
      </c>
      <c r="D4743" s="1" t="s">
        <v>51</v>
      </c>
      <c r="E4743" s="1" t="s">
        <v>63</v>
      </c>
      <c r="G4743" s="1" t="s">
        <v>1055</v>
      </c>
      <c r="H4743" s="1" t="s">
        <v>91</v>
      </c>
      <c r="I4743" s="1" t="s">
        <v>55</v>
      </c>
      <c r="J4743" s="1" t="s">
        <v>446</v>
      </c>
      <c r="K4743" s="1" t="s">
        <v>91</v>
      </c>
      <c r="L4743" s="1" t="s">
        <v>55</v>
      </c>
      <c r="M4743" s="1" t="s">
        <v>193</v>
      </c>
      <c r="N4743" s="1" t="s">
        <v>136</v>
      </c>
      <c r="O4743" s="1" t="s">
        <v>446</v>
      </c>
      <c r="P4743" s="1" t="s">
        <v>91</v>
      </c>
      <c r="Q4743" s="1" t="s">
        <v>55</v>
      </c>
      <c r="R4743" s="1" t="s">
        <v>44</v>
      </c>
      <c r="S4743" s="1" t="s">
        <v>1414</v>
      </c>
      <c r="T4743" s="1" t="s">
        <v>83</v>
      </c>
      <c r="U4743" s="1" t="s">
        <v>59</v>
      </c>
      <c r="Z4743" s="1" t="s">
        <v>60</v>
      </c>
      <c r="AT4743" s="1" t="s">
        <v>1056</v>
      </c>
      <c r="AU4743" s="1" t="s">
        <v>448</v>
      </c>
      <c r="AV4743" s="1" t="s">
        <v>449</v>
      </c>
      <c r="AW4743" s="3" t="str">
        <f t="shared" si="1"/>
        <v>Other</v>
      </c>
      <c r="AX4743" s="3" t="str">
        <f t="array" ref="AX4743">TEXTJOIN(", ", TRUE, IF(X4743:AS4743="Y", X$1:AS$1, IF(X4743:AS4743&lt;&gt;"", X$1:AS$1 &amp; ": " &amp; X4743:AS4743, "")))
</f>
        <v>Fentanyl</v>
      </c>
    </row>
    <row r="4744">
      <c r="A4744" s="2">
        <v>41736.0</v>
      </c>
      <c r="B4744" s="1" t="s">
        <v>50</v>
      </c>
      <c r="C4744" s="1">
        <v>28.0</v>
      </c>
      <c r="D4744" s="1" t="s">
        <v>51</v>
      </c>
      <c r="E4744" s="1" t="s">
        <v>63</v>
      </c>
      <c r="G4744" s="1" t="s">
        <v>256</v>
      </c>
      <c r="J4744" s="1" t="s">
        <v>256</v>
      </c>
      <c r="L4744" s="1" t="s">
        <v>55</v>
      </c>
      <c r="M4744" s="1" t="s">
        <v>56</v>
      </c>
      <c r="N4744" s="1" t="s">
        <v>66</v>
      </c>
      <c r="O4744" s="1" t="s">
        <v>256</v>
      </c>
      <c r="P4744" s="1" t="s">
        <v>103</v>
      </c>
      <c r="R4744" s="1" t="s">
        <v>67</v>
      </c>
      <c r="T4744" s="1" t="s">
        <v>1746</v>
      </c>
      <c r="U4744" s="1" t="s">
        <v>59</v>
      </c>
      <c r="X4744" s="1" t="s">
        <v>60</v>
      </c>
      <c r="AT4744" s="1" t="s">
        <v>282</v>
      </c>
      <c r="AU4744" s="1" t="s">
        <v>282</v>
      </c>
      <c r="AV4744" s="1" t="s">
        <v>260</v>
      </c>
      <c r="AW4744" s="3" t="str">
        <f t="shared" si="1"/>
        <v>Other</v>
      </c>
      <c r="AX4744" s="3" t="str">
        <f t="array" ref="AX4744">TEXTJOIN(", ", TRUE, IF(X4744:AS4744="Y", X$1:AS$1, IF(X4744:AS4744&lt;&gt;"", X$1:AS$1 &amp; ": " &amp; X4744:AS4744, "")))
</f>
        <v>Heroin</v>
      </c>
    </row>
    <row r="4745">
      <c r="A4745" s="2">
        <v>42759.0</v>
      </c>
      <c r="B4745" s="1" t="s">
        <v>86</v>
      </c>
      <c r="C4745" s="1">
        <v>53.0</v>
      </c>
      <c r="D4745" s="1" t="s">
        <v>51</v>
      </c>
      <c r="E4745" s="1" t="s">
        <v>63</v>
      </c>
      <c r="G4745" s="1" t="s">
        <v>255</v>
      </c>
      <c r="H4745" s="1" t="s">
        <v>103</v>
      </c>
      <c r="I4745" s="1" t="s">
        <v>55</v>
      </c>
      <c r="J4745" s="1" t="s">
        <v>255</v>
      </c>
      <c r="K4745" s="1" t="s">
        <v>103</v>
      </c>
      <c r="L4745" s="1" t="s">
        <v>55</v>
      </c>
      <c r="M4745" s="1" t="s">
        <v>56</v>
      </c>
      <c r="N4745" s="1" t="s">
        <v>136</v>
      </c>
      <c r="O4745" s="1" t="s">
        <v>256</v>
      </c>
      <c r="P4745" s="1" t="s">
        <v>103</v>
      </c>
      <c r="Q4745" s="1" t="s">
        <v>55</v>
      </c>
      <c r="R4745" s="1" t="s">
        <v>67</v>
      </c>
      <c r="T4745" s="1" t="s">
        <v>5189</v>
      </c>
      <c r="U4745" s="1" t="s">
        <v>59</v>
      </c>
      <c r="X4745" s="1" t="s">
        <v>60</v>
      </c>
      <c r="Z4745" s="1" t="s">
        <v>60</v>
      </c>
      <c r="AA4745" s="1" t="s">
        <v>60</v>
      </c>
      <c r="AD4745" s="1" t="s">
        <v>60</v>
      </c>
      <c r="AF4745" s="1" t="s">
        <v>60</v>
      </c>
      <c r="AT4745" s="1" t="s">
        <v>259</v>
      </c>
      <c r="AU4745" s="1" t="s">
        <v>259</v>
      </c>
      <c r="AV4745" s="1" t="s">
        <v>260</v>
      </c>
      <c r="AW4745" s="3" t="str">
        <f t="shared" si="1"/>
        <v>Other</v>
      </c>
      <c r="AX4745" s="3" t="str">
        <f t="array" ref="AX4745">TEXTJOIN(", ", TRUE, IF(X4745:AS4745="Y", X$1:AS$1, IF(X4745:AS4745&lt;&gt;"", X$1:AS$1 &amp; ": " &amp; X4745:AS4745, "")))
</f>
        <v>Heroin, Fentanyl, Fentanyl Analogue, Ethanol, Benzodiazepine</v>
      </c>
    </row>
    <row r="4746">
      <c r="A4746" s="2">
        <v>43436.0</v>
      </c>
      <c r="B4746" s="1" t="s">
        <v>50</v>
      </c>
      <c r="C4746" s="1">
        <v>61.0</v>
      </c>
      <c r="D4746" s="1" t="s">
        <v>51</v>
      </c>
      <c r="E4746" s="1" t="s">
        <v>63</v>
      </c>
      <c r="G4746" s="1" t="s">
        <v>760</v>
      </c>
      <c r="H4746" s="1" t="s">
        <v>121</v>
      </c>
      <c r="I4746" s="1" t="s">
        <v>55</v>
      </c>
      <c r="J4746" s="1" t="s">
        <v>760</v>
      </c>
      <c r="K4746" s="1" t="s">
        <v>121</v>
      </c>
      <c r="M4746" s="1" t="s">
        <v>56</v>
      </c>
      <c r="N4746" s="1" t="s">
        <v>136</v>
      </c>
      <c r="O4746" s="1" t="s">
        <v>760</v>
      </c>
      <c r="P4746" s="1" t="s">
        <v>121</v>
      </c>
      <c r="Q4746" s="1" t="s">
        <v>55</v>
      </c>
      <c r="R4746" s="1" t="s">
        <v>56</v>
      </c>
      <c r="T4746" s="1" t="s">
        <v>5190</v>
      </c>
      <c r="U4746" s="1" t="s">
        <v>59</v>
      </c>
      <c r="Z4746" s="1" t="s">
        <v>60</v>
      </c>
      <c r="AA4746" s="1" t="s">
        <v>60</v>
      </c>
      <c r="AD4746" s="1" t="s">
        <v>60</v>
      </c>
      <c r="AR4746" s="1" t="s">
        <v>60</v>
      </c>
      <c r="AT4746" s="1" t="s">
        <v>762</v>
      </c>
      <c r="AU4746" s="1" t="s">
        <v>762</v>
      </c>
      <c r="AV4746" s="1" t="s">
        <v>2793</v>
      </c>
      <c r="AW4746" s="3" t="str">
        <f t="shared" si="1"/>
        <v>Other</v>
      </c>
      <c r="AX4746" s="3" t="str">
        <f t="array" ref="AX4746">TEXTJOIN(", ", TRUE, IF(X4746:AS4746="Y", X$1:AS$1, IF(X4746:AS4746&lt;&gt;"", X$1:AS$1 &amp; ": " &amp; X4746:AS4746, "")))
</f>
        <v>Fentanyl, Fentanyl Analogue, Ethanol, Any Opioid</v>
      </c>
    </row>
    <row r="4747">
      <c r="A4747" s="2">
        <v>42971.0</v>
      </c>
      <c r="B4747" s="1" t="s">
        <v>86</v>
      </c>
      <c r="C4747" s="1">
        <v>51.0</v>
      </c>
      <c r="D4747" s="1" t="s">
        <v>51</v>
      </c>
      <c r="E4747" s="1" t="s">
        <v>63</v>
      </c>
      <c r="G4747" s="1" t="s">
        <v>765</v>
      </c>
      <c r="H4747" s="1" t="s">
        <v>121</v>
      </c>
      <c r="I4747" s="1" t="s">
        <v>55</v>
      </c>
      <c r="J4747" s="1" t="s">
        <v>765</v>
      </c>
      <c r="K4747" s="1" t="s">
        <v>121</v>
      </c>
      <c r="L4747" s="1" t="s">
        <v>55</v>
      </c>
      <c r="M4747" s="1" t="s">
        <v>56</v>
      </c>
      <c r="N4747" s="1" t="s">
        <v>136</v>
      </c>
      <c r="O4747" s="1" t="s">
        <v>765</v>
      </c>
      <c r="P4747" s="1" t="s">
        <v>121</v>
      </c>
      <c r="Q4747" s="1" t="s">
        <v>55</v>
      </c>
      <c r="R4747" s="1" t="s">
        <v>56</v>
      </c>
      <c r="T4747" s="1" t="s">
        <v>5191</v>
      </c>
      <c r="U4747" s="1" t="s">
        <v>59</v>
      </c>
      <c r="AB4747" s="1" t="s">
        <v>60</v>
      </c>
      <c r="AD4747" s="1" t="s">
        <v>60</v>
      </c>
      <c r="AF4747" s="1" t="s">
        <v>60</v>
      </c>
      <c r="AL4747" s="1" t="s">
        <v>60</v>
      </c>
      <c r="AT4747" s="1" t="s">
        <v>766</v>
      </c>
      <c r="AU4747" s="1" t="s">
        <v>766</v>
      </c>
      <c r="AV4747" s="1" t="s">
        <v>767</v>
      </c>
      <c r="AW4747" s="3" t="str">
        <f t="shared" si="1"/>
        <v>Other</v>
      </c>
      <c r="AX4747" s="3" t="str">
        <f t="array" ref="AX4747">TEXTJOIN(", ", TRUE, IF(X4747:AS4747="Y", X$1:AS$1, IF(X4747:AS4747&lt;&gt;"", X$1:AS$1 &amp; ": " &amp; X4747:AS4747, "")))
</f>
        <v>Oxycodone, Ethanol, Benzodiazepine, Morphine (Not Heroin)</v>
      </c>
    </row>
    <row r="4748">
      <c r="A4748" s="2">
        <v>41313.0</v>
      </c>
      <c r="B4748" s="1" t="s">
        <v>50</v>
      </c>
      <c r="C4748" s="1">
        <v>36.0</v>
      </c>
      <c r="D4748" s="1" t="s">
        <v>51</v>
      </c>
      <c r="E4748" s="1" t="s">
        <v>63</v>
      </c>
      <c r="F4748" s="1" t="s">
        <v>137</v>
      </c>
      <c r="G4748" s="1" t="s">
        <v>262</v>
      </c>
      <c r="H4748" s="1" t="s">
        <v>263</v>
      </c>
      <c r="J4748" s="1" t="s">
        <v>262</v>
      </c>
      <c r="L4748" s="1" t="s">
        <v>55</v>
      </c>
      <c r="M4748" s="1" t="s">
        <v>56</v>
      </c>
      <c r="N4748" s="1" t="s">
        <v>104</v>
      </c>
      <c r="O4748" s="1" t="s">
        <v>262</v>
      </c>
      <c r="P4748" s="1" t="s">
        <v>263</v>
      </c>
      <c r="R4748" s="1" t="s">
        <v>56</v>
      </c>
      <c r="T4748" s="1" t="s">
        <v>232</v>
      </c>
      <c r="U4748" s="1" t="s">
        <v>59</v>
      </c>
      <c r="X4748" s="1" t="s">
        <v>60</v>
      </c>
      <c r="AD4748" s="1" t="s">
        <v>60</v>
      </c>
      <c r="AF4748" s="1" t="s">
        <v>60</v>
      </c>
      <c r="AT4748" s="1" t="s">
        <v>556</v>
      </c>
      <c r="AU4748" s="1" t="s">
        <v>556</v>
      </c>
      <c r="AV4748" s="1" t="s">
        <v>266</v>
      </c>
      <c r="AW4748" s="3" t="str">
        <f t="shared" si="1"/>
        <v>Other</v>
      </c>
      <c r="AX4748" s="3" t="str">
        <f t="array" ref="AX4748">TEXTJOIN(", ", TRUE, IF(X4748:AS4748="Y", X$1:AS$1, IF(X4748:AS4748&lt;&gt;"", X$1:AS$1 &amp; ": " &amp; X4748:AS4748, "")))
</f>
        <v>Heroin, Ethanol, Benzodiazepine</v>
      </c>
    </row>
    <row r="4749">
      <c r="A4749" s="2">
        <v>43120.0</v>
      </c>
      <c r="B4749" s="1" t="s">
        <v>50</v>
      </c>
      <c r="C4749" s="1">
        <v>63.0</v>
      </c>
      <c r="D4749" s="1" t="s">
        <v>51</v>
      </c>
      <c r="E4749" s="1" t="s">
        <v>63</v>
      </c>
      <c r="G4749" s="1" t="s">
        <v>271</v>
      </c>
      <c r="H4749" s="1" t="s">
        <v>91</v>
      </c>
      <c r="I4749" s="1" t="s">
        <v>55</v>
      </c>
      <c r="J4749" s="1" t="s">
        <v>271</v>
      </c>
      <c r="K4749" s="1" t="s">
        <v>91</v>
      </c>
      <c r="M4749" s="1" t="s">
        <v>56</v>
      </c>
      <c r="N4749" s="1" t="s">
        <v>93</v>
      </c>
      <c r="O4749" s="1" t="s">
        <v>271</v>
      </c>
      <c r="P4749" s="1" t="s">
        <v>91</v>
      </c>
      <c r="Q4749" s="1" t="s">
        <v>55</v>
      </c>
      <c r="R4749" s="1" t="s">
        <v>56</v>
      </c>
      <c r="T4749" s="1" t="s">
        <v>5192</v>
      </c>
      <c r="U4749" s="1" t="s">
        <v>59</v>
      </c>
      <c r="Z4749" s="1" t="s">
        <v>60</v>
      </c>
      <c r="AF4749" s="1" t="s">
        <v>60</v>
      </c>
      <c r="AJ4749" s="1" t="s">
        <v>60</v>
      </c>
      <c r="AR4749" s="1" t="s">
        <v>60</v>
      </c>
      <c r="AT4749" s="1" t="s">
        <v>274</v>
      </c>
      <c r="AU4749" s="1" t="s">
        <v>274</v>
      </c>
      <c r="AV4749" s="1" t="s">
        <v>275</v>
      </c>
      <c r="AW4749" s="3" t="str">
        <f t="shared" si="1"/>
        <v>Other</v>
      </c>
      <c r="AX4749" s="3" t="str">
        <f t="array" ref="AX4749">TEXTJOIN(", ", TRUE, IF(X4749:AS4749="Y", X$1:AS$1, IF(X4749:AS4749&lt;&gt;"", X$1:AS$1 &amp; ": " &amp; X4749:AS4749, "")))
</f>
        <v>Fentanyl, Benzodiazepine, Tramad, Any Opioid</v>
      </c>
    </row>
    <row r="4750">
      <c r="A4750" s="2">
        <v>42407.0</v>
      </c>
      <c r="B4750" s="1" t="s">
        <v>50</v>
      </c>
      <c r="C4750" s="1">
        <v>44.0</v>
      </c>
      <c r="D4750" s="1" t="s">
        <v>51</v>
      </c>
      <c r="E4750" s="1" t="s">
        <v>63</v>
      </c>
      <c r="G4750" s="1" t="s">
        <v>1041</v>
      </c>
      <c r="H4750" s="1" t="s">
        <v>103</v>
      </c>
      <c r="I4750" s="1" t="s">
        <v>55</v>
      </c>
      <c r="J4750" s="1" t="s">
        <v>1041</v>
      </c>
      <c r="M4750" s="1" t="s">
        <v>56</v>
      </c>
      <c r="N4750" s="1" t="s">
        <v>5193</v>
      </c>
      <c r="O4750" s="1" t="s">
        <v>277</v>
      </c>
      <c r="R4750" s="1" t="s">
        <v>67</v>
      </c>
      <c r="T4750" s="1" t="s">
        <v>5194</v>
      </c>
      <c r="U4750" s="1" t="s">
        <v>59</v>
      </c>
      <c r="Z4750" s="1" t="s">
        <v>60</v>
      </c>
      <c r="AD4750" s="1" t="s">
        <v>60</v>
      </c>
      <c r="AR4750" s="1" t="s">
        <v>60</v>
      </c>
      <c r="AT4750" s="1" t="s">
        <v>1043</v>
      </c>
      <c r="AU4750" s="1" t="s">
        <v>1043</v>
      </c>
      <c r="AV4750" s="1" t="s">
        <v>279</v>
      </c>
      <c r="AW4750" s="3" t="str">
        <f t="shared" si="1"/>
        <v>Other</v>
      </c>
      <c r="AX4750" s="3" t="str">
        <f t="array" ref="AX4750">TEXTJOIN(", ", TRUE, IF(X4750:AS4750="Y", X$1:AS$1, IF(X4750:AS4750&lt;&gt;"", X$1:AS$1 &amp; ": " &amp; X4750:AS4750, "")))
</f>
        <v>Fentanyl, Ethanol, Any Opioid</v>
      </c>
    </row>
    <row r="4751">
      <c r="A4751" s="2">
        <v>44069.0</v>
      </c>
      <c r="B4751" s="1" t="s">
        <v>50</v>
      </c>
      <c r="C4751" s="1">
        <v>28.0</v>
      </c>
      <c r="D4751" s="1" t="s">
        <v>51</v>
      </c>
      <c r="E4751" s="1" t="s">
        <v>63</v>
      </c>
      <c r="F4751" s="1" t="s">
        <v>137</v>
      </c>
      <c r="G4751" s="1" t="s">
        <v>322</v>
      </c>
      <c r="H4751" s="1" t="s">
        <v>91</v>
      </c>
      <c r="I4751" s="1" t="s">
        <v>55</v>
      </c>
      <c r="J4751" s="1" t="s">
        <v>322</v>
      </c>
      <c r="K4751" s="1" t="s">
        <v>91</v>
      </c>
      <c r="L4751" s="1" t="s">
        <v>55</v>
      </c>
      <c r="M4751" s="1" t="s">
        <v>56</v>
      </c>
      <c r="N4751" s="1" t="s">
        <v>178</v>
      </c>
      <c r="O4751" s="1" t="s">
        <v>322</v>
      </c>
      <c r="P4751" s="1" t="s">
        <v>91</v>
      </c>
      <c r="Q4751" s="1" t="s">
        <v>55</v>
      </c>
      <c r="R4751" s="1" t="s">
        <v>56</v>
      </c>
      <c r="T4751" s="1" t="s">
        <v>83</v>
      </c>
      <c r="U4751" s="1" t="s">
        <v>59</v>
      </c>
      <c r="Z4751" s="1" t="s">
        <v>60</v>
      </c>
      <c r="AR4751" s="1" t="s">
        <v>60</v>
      </c>
      <c r="AT4751" s="1" t="s">
        <v>324</v>
      </c>
      <c r="AU4751" s="1" t="s">
        <v>324</v>
      </c>
      <c r="AV4751" s="1" t="s">
        <v>325</v>
      </c>
      <c r="AW4751" s="3" t="str">
        <f t="shared" si="1"/>
        <v>Other</v>
      </c>
      <c r="AX4751" s="3" t="str">
        <f t="array" ref="AX4751">TEXTJOIN(", ", TRUE, IF(X4751:AS4751="Y", X$1:AS$1, IF(X4751:AS4751&lt;&gt;"", X$1:AS$1 &amp; ": " &amp; X4751:AS4751, "")))
</f>
        <v>Fentanyl, Any Opioid</v>
      </c>
    </row>
    <row r="4752">
      <c r="A4752" s="4">
        <v>43059.0</v>
      </c>
      <c r="B4752" s="1" t="s">
        <v>86</v>
      </c>
      <c r="C4752" s="1">
        <v>24.0</v>
      </c>
      <c r="D4752" s="1" t="s">
        <v>76</v>
      </c>
      <c r="E4752" s="1" t="s">
        <v>63</v>
      </c>
      <c r="G4752" s="1" t="s">
        <v>850</v>
      </c>
      <c r="H4752" s="1" t="s">
        <v>121</v>
      </c>
      <c r="I4752" s="1" t="s">
        <v>55</v>
      </c>
      <c r="J4752" s="1" t="s">
        <v>1303</v>
      </c>
      <c r="K4752" s="1" t="s">
        <v>91</v>
      </c>
      <c r="L4752" s="1" t="s">
        <v>55</v>
      </c>
      <c r="M4752" s="1" t="s">
        <v>56</v>
      </c>
      <c r="N4752" s="1" t="s">
        <v>806</v>
      </c>
      <c r="O4752" s="1" t="s">
        <v>91</v>
      </c>
      <c r="P4752" s="1" t="s">
        <v>91</v>
      </c>
      <c r="Q4752" s="1" t="s">
        <v>55</v>
      </c>
      <c r="R4752" s="1" t="s">
        <v>67</v>
      </c>
      <c r="T4752" s="1" t="s">
        <v>5195</v>
      </c>
      <c r="U4752" s="1" t="s">
        <v>59</v>
      </c>
      <c r="X4752" s="1" t="s">
        <v>60</v>
      </c>
      <c r="Z4752" s="1" t="s">
        <v>60</v>
      </c>
      <c r="AI4752" s="1" t="s">
        <v>60</v>
      </c>
      <c r="AT4752" s="1" t="s">
        <v>853</v>
      </c>
      <c r="AU4752" s="1" t="s">
        <v>1305</v>
      </c>
      <c r="AV4752" s="1" t="s">
        <v>111</v>
      </c>
      <c r="AW4752" s="3" t="str">
        <f t="shared" si="1"/>
        <v>Other</v>
      </c>
      <c r="AX4752" s="3" t="str">
        <f t="array" ref="AX4752">TEXTJOIN(", ", TRUE, IF(X4752:AS4752="Y", X$1:AS$1, IF(X4752:AS4752&lt;&gt;"", X$1:AS$1 &amp; ": " &amp; X4752:AS4752, "")))
</f>
        <v>Heroin, Fentanyl, Amphet</v>
      </c>
    </row>
    <row r="4753">
      <c r="A4753" s="4">
        <v>41594.0</v>
      </c>
      <c r="B4753" s="1" t="s">
        <v>50</v>
      </c>
      <c r="C4753" s="1">
        <v>44.0</v>
      </c>
      <c r="D4753" s="1" t="s">
        <v>76</v>
      </c>
      <c r="E4753" s="1" t="s">
        <v>63</v>
      </c>
      <c r="G4753" s="1" t="s">
        <v>256</v>
      </c>
      <c r="H4753" s="1" t="s">
        <v>103</v>
      </c>
      <c r="J4753" s="1" t="s">
        <v>256</v>
      </c>
      <c r="L4753" s="1" t="s">
        <v>55</v>
      </c>
      <c r="M4753" s="1" t="s">
        <v>56</v>
      </c>
      <c r="N4753" s="1" t="s">
        <v>148</v>
      </c>
      <c r="O4753" s="1" t="s">
        <v>256</v>
      </c>
      <c r="P4753" s="1" t="s">
        <v>103</v>
      </c>
      <c r="R4753" s="1" t="s">
        <v>56</v>
      </c>
      <c r="T4753" s="1" t="s">
        <v>73</v>
      </c>
      <c r="U4753" s="1" t="s">
        <v>59</v>
      </c>
      <c r="X4753" s="1" t="s">
        <v>60</v>
      </c>
      <c r="AT4753" s="1" t="s">
        <v>282</v>
      </c>
      <c r="AU4753" s="1" t="s">
        <v>282</v>
      </c>
      <c r="AV4753" s="1" t="s">
        <v>260</v>
      </c>
      <c r="AW4753" s="3" t="str">
        <f t="shared" si="1"/>
        <v>Other</v>
      </c>
      <c r="AX4753" s="3" t="str">
        <f t="array" ref="AX4753">TEXTJOIN(", ", TRUE, IF(X4753:AS4753="Y", X$1:AS$1, IF(X4753:AS4753&lt;&gt;"", X$1:AS$1 &amp; ": " &amp; X4753:AS4753, "")))
</f>
        <v>Heroin</v>
      </c>
    </row>
    <row r="4754">
      <c r="A4754" s="2">
        <v>44065.0</v>
      </c>
      <c r="B4754" s="1" t="s">
        <v>50</v>
      </c>
      <c r="C4754" s="1">
        <v>47.0</v>
      </c>
      <c r="D4754" s="1" t="s">
        <v>51</v>
      </c>
      <c r="E4754" s="1" t="s">
        <v>63</v>
      </c>
      <c r="F4754" s="1" t="s">
        <v>137</v>
      </c>
      <c r="G4754" s="1" t="s">
        <v>91</v>
      </c>
      <c r="H4754" s="1" t="s">
        <v>91</v>
      </c>
      <c r="I4754" s="1" t="s">
        <v>55</v>
      </c>
      <c r="J4754" s="1" t="s">
        <v>91</v>
      </c>
      <c r="K4754" s="1" t="s">
        <v>91</v>
      </c>
      <c r="L4754" s="1" t="s">
        <v>55</v>
      </c>
      <c r="M4754" s="1" t="s">
        <v>401</v>
      </c>
      <c r="N4754" s="1" t="s">
        <v>858</v>
      </c>
      <c r="O4754" s="1" t="s">
        <v>91</v>
      </c>
      <c r="P4754" s="1" t="s">
        <v>91</v>
      </c>
      <c r="Q4754" s="1" t="s">
        <v>55</v>
      </c>
      <c r="R4754" s="1" t="s">
        <v>44</v>
      </c>
      <c r="T4754" s="1" t="s">
        <v>4470</v>
      </c>
      <c r="U4754" s="1" t="s">
        <v>59</v>
      </c>
      <c r="X4754" s="1" t="s">
        <v>60</v>
      </c>
      <c r="Y4754" s="1" t="s">
        <v>60</v>
      </c>
      <c r="Z4754" s="1" t="s">
        <v>60</v>
      </c>
      <c r="AR4754" s="1" t="s">
        <v>60</v>
      </c>
      <c r="AT4754" s="1" t="s">
        <v>110</v>
      </c>
      <c r="AU4754" s="1" t="s">
        <v>110</v>
      </c>
      <c r="AV4754" s="1" t="s">
        <v>111</v>
      </c>
      <c r="AW4754" s="3" t="str">
        <f t="shared" si="1"/>
        <v>Other</v>
      </c>
      <c r="AX4754" s="3" t="str">
        <f t="array" ref="AX4754">TEXTJOIN(", ", TRUE, IF(X4754:AS4754="Y", X$1:AS$1, IF(X4754:AS4754&lt;&gt;"", X$1:AS$1 &amp; ": " &amp; X4754:AS4754, "")))
</f>
        <v>Heroin, Cocaine, Fentanyl, Any Opioid</v>
      </c>
    </row>
    <row r="4755">
      <c r="A4755" s="2">
        <v>43622.0</v>
      </c>
      <c r="B4755" s="1" t="s">
        <v>50</v>
      </c>
      <c r="C4755" s="1">
        <v>51.0</v>
      </c>
      <c r="D4755" s="1" t="s">
        <v>51</v>
      </c>
      <c r="E4755" s="1" t="s">
        <v>63</v>
      </c>
      <c r="G4755" s="1" t="s">
        <v>251</v>
      </c>
      <c r="H4755" s="1" t="s">
        <v>103</v>
      </c>
      <c r="I4755" s="1" t="s">
        <v>55</v>
      </c>
      <c r="J4755" s="1" t="s">
        <v>251</v>
      </c>
      <c r="K4755" s="1" t="s">
        <v>103</v>
      </c>
      <c r="L4755" s="1" t="s">
        <v>55</v>
      </c>
      <c r="M4755" s="1" t="s">
        <v>56</v>
      </c>
      <c r="N4755" s="1" t="s">
        <v>119</v>
      </c>
      <c r="O4755" s="1" t="s">
        <v>251</v>
      </c>
      <c r="P4755" s="1" t="s">
        <v>103</v>
      </c>
      <c r="Q4755" s="1" t="s">
        <v>55</v>
      </c>
      <c r="R4755" s="1" t="s">
        <v>56</v>
      </c>
      <c r="T4755" s="1" t="s">
        <v>1104</v>
      </c>
      <c r="U4755" s="1" t="s">
        <v>59</v>
      </c>
      <c r="X4755" s="1" t="s">
        <v>60</v>
      </c>
      <c r="Z4755" s="1" t="s">
        <v>60</v>
      </c>
      <c r="AP4755" s="1" t="s">
        <v>60</v>
      </c>
      <c r="AR4755" s="1" t="s">
        <v>60</v>
      </c>
      <c r="AT4755" s="1" t="s">
        <v>253</v>
      </c>
      <c r="AU4755" s="1" t="s">
        <v>253</v>
      </c>
      <c r="AV4755" s="1" t="s">
        <v>574</v>
      </c>
      <c r="AW4755" s="3" t="str">
        <f t="shared" si="1"/>
        <v>Other</v>
      </c>
      <c r="AX4755" s="3" t="str">
        <f t="array" ref="AX4755">TEXTJOIN(", ", TRUE, IF(X4755:AS4755="Y", X$1:AS$1, IF(X4755:AS4755&lt;&gt;"", X$1:AS$1 &amp; ": " &amp; X4755:AS4755, "")))
</f>
        <v>Heroin, Fentanyl, Heroin/Morph/Codeine, Any Opioid</v>
      </c>
    </row>
    <row r="4756">
      <c r="A4756" s="4">
        <v>42321.0</v>
      </c>
      <c r="B4756" s="1" t="s">
        <v>86</v>
      </c>
      <c r="C4756" s="1">
        <v>34.0</v>
      </c>
      <c r="D4756" s="1" t="s">
        <v>51</v>
      </c>
      <c r="E4756" s="1" t="s">
        <v>63</v>
      </c>
      <c r="G4756" s="1" t="s">
        <v>160</v>
      </c>
      <c r="I4756" s="1" t="s">
        <v>55</v>
      </c>
      <c r="J4756" s="1" t="s">
        <v>160</v>
      </c>
      <c r="M4756" s="1" t="s">
        <v>56</v>
      </c>
      <c r="O4756" s="1" t="s">
        <v>82</v>
      </c>
      <c r="P4756" s="1" t="s">
        <v>54</v>
      </c>
      <c r="Q4756" s="1" t="s">
        <v>55</v>
      </c>
      <c r="R4756" s="1" t="s">
        <v>67</v>
      </c>
      <c r="T4756" s="1" t="s">
        <v>5196</v>
      </c>
      <c r="U4756" s="1" t="s">
        <v>59</v>
      </c>
      <c r="W4756" s="1" t="s">
        <v>60</v>
      </c>
      <c r="X4756" s="1" t="s">
        <v>60</v>
      </c>
      <c r="Z4756" s="1" t="s">
        <v>60</v>
      </c>
      <c r="AB4756" s="1" t="s">
        <v>60</v>
      </c>
      <c r="AG4756" s="1" t="s">
        <v>60</v>
      </c>
      <c r="AP4756" s="1" t="s">
        <v>60</v>
      </c>
      <c r="AR4756" s="1" t="s">
        <v>60</v>
      </c>
      <c r="AT4756" s="1" t="s">
        <v>163</v>
      </c>
      <c r="AU4756" s="1" t="s">
        <v>163</v>
      </c>
      <c r="AV4756" s="1" t="s">
        <v>85</v>
      </c>
      <c r="AW4756" s="3" t="str">
        <f t="shared" si="1"/>
        <v>Other</v>
      </c>
      <c r="AX4756" s="3" t="str">
        <f t="array" ref="AX4756">TEXTJOIN(", ", TRUE, IF(X4756:AS4756="Y", X$1:AS$1, IF(X4756:AS4756&lt;&gt;"", X$1:AS$1 &amp; ": " &amp; X4756:AS4756, "")))
</f>
        <v>Heroin, Fentanyl, Oxycodone, Methadone, Heroin/Morph/Codeine, Any Opioid</v>
      </c>
    </row>
    <row r="4757">
      <c r="A4757" s="2">
        <v>43143.0</v>
      </c>
      <c r="B4757" s="1" t="s">
        <v>50</v>
      </c>
      <c r="C4757" s="1">
        <v>40.0</v>
      </c>
      <c r="D4757" s="1" t="s">
        <v>51</v>
      </c>
      <c r="E4757" s="1" t="s">
        <v>63</v>
      </c>
      <c r="G4757" s="1" t="s">
        <v>886</v>
      </c>
      <c r="H4757" s="1" t="s">
        <v>125</v>
      </c>
      <c r="I4757" s="1" t="s">
        <v>55</v>
      </c>
      <c r="J4757" s="1" t="s">
        <v>886</v>
      </c>
      <c r="K4757" s="1" t="s">
        <v>125</v>
      </c>
      <c r="M4757" s="1" t="s">
        <v>56</v>
      </c>
      <c r="N4757" s="1" t="s">
        <v>93</v>
      </c>
      <c r="O4757" s="1" t="s">
        <v>886</v>
      </c>
      <c r="P4757" s="1" t="s">
        <v>125</v>
      </c>
      <c r="Q4757" s="1" t="s">
        <v>55</v>
      </c>
      <c r="R4757" s="1" t="s">
        <v>56</v>
      </c>
      <c r="T4757" s="1" t="s">
        <v>5197</v>
      </c>
      <c r="U4757" s="1" t="s">
        <v>59</v>
      </c>
      <c r="X4757" s="1" t="s">
        <v>60</v>
      </c>
      <c r="Z4757" s="1" t="s">
        <v>60</v>
      </c>
      <c r="AF4757" s="1" t="s">
        <v>60</v>
      </c>
      <c r="AP4757" s="1" t="s">
        <v>60</v>
      </c>
      <c r="AR4757" s="1" t="s">
        <v>60</v>
      </c>
      <c r="AT4757" s="1" t="s">
        <v>888</v>
      </c>
      <c r="AU4757" s="1" t="s">
        <v>888</v>
      </c>
      <c r="AV4757" s="1" t="s">
        <v>889</v>
      </c>
      <c r="AW4757" s="3" t="str">
        <f t="shared" si="1"/>
        <v>Other</v>
      </c>
      <c r="AX4757" s="3" t="str">
        <f t="array" ref="AX4757">TEXTJOIN(", ", TRUE, IF(X4757:AS4757="Y", X$1:AS$1, IF(X4757:AS4757&lt;&gt;"", X$1:AS$1 &amp; ": " &amp; X4757:AS4757, "")))
</f>
        <v>Heroin, Fentanyl, Benzodiazepine, Heroin/Morph/Codeine, Any Opioid</v>
      </c>
    </row>
    <row r="4758">
      <c r="A4758" s="2">
        <v>43856.0</v>
      </c>
      <c r="B4758" s="1" t="s">
        <v>50</v>
      </c>
      <c r="C4758" s="1">
        <v>24.0</v>
      </c>
      <c r="D4758" s="1" t="s">
        <v>51</v>
      </c>
      <c r="E4758" s="1" t="s">
        <v>63</v>
      </c>
      <c r="G4758" s="1" t="s">
        <v>1395</v>
      </c>
      <c r="H4758" s="1" t="s">
        <v>65</v>
      </c>
      <c r="I4758" s="1" t="s">
        <v>55</v>
      </c>
      <c r="J4758" s="1" t="s">
        <v>1395</v>
      </c>
      <c r="K4758" s="1" t="s">
        <v>65</v>
      </c>
      <c r="L4758" s="1" t="s">
        <v>55</v>
      </c>
      <c r="M4758" s="1" t="s">
        <v>56</v>
      </c>
      <c r="N4758" s="1" t="s">
        <v>136</v>
      </c>
      <c r="O4758" s="1" t="s">
        <v>1395</v>
      </c>
      <c r="P4758" s="1" t="s">
        <v>65</v>
      </c>
      <c r="Q4758" s="1" t="s">
        <v>55</v>
      </c>
      <c r="R4758" s="1" t="s">
        <v>56</v>
      </c>
      <c r="T4758" s="1" t="s">
        <v>5198</v>
      </c>
      <c r="U4758" s="1" t="s">
        <v>59</v>
      </c>
      <c r="Z4758" s="1" t="s">
        <v>60</v>
      </c>
      <c r="AA4758" s="1" t="s">
        <v>60</v>
      </c>
      <c r="AD4758" s="1" t="s">
        <v>60</v>
      </c>
      <c r="AI4758" s="1" t="s">
        <v>60</v>
      </c>
      <c r="AR4758" s="1" t="s">
        <v>60</v>
      </c>
      <c r="AT4758" s="1" t="s">
        <v>1398</v>
      </c>
      <c r="AU4758" s="1" t="s">
        <v>1398</v>
      </c>
      <c r="AV4758" s="1" t="s">
        <v>1399</v>
      </c>
      <c r="AW4758" s="3" t="str">
        <f t="shared" si="1"/>
        <v>Other</v>
      </c>
      <c r="AX4758" s="3" t="str">
        <f t="array" ref="AX4758">TEXTJOIN(", ", TRUE, IF(X4758:AS4758="Y", X$1:AS$1, IF(X4758:AS4758&lt;&gt;"", X$1:AS$1 &amp; ": " &amp; X4758:AS4758, "")))
</f>
        <v>Fentanyl, Fentanyl Analogue, Ethanol, Amphet, Any Opioid</v>
      </c>
    </row>
    <row r="4759">
      <c r="A4759" s="2">
        <v>43104.0</v>
      </c>
      <c r="B4759" s="1" t="s">
        <v>50</v>
      </c>
      <c r="C4759" s="1">
        <v>42.0</v>
      </c>
      <c r="D4759" s="1" t="s">
        <v>51</v>
      </c>
      <c r="E4759" s="1" t="s">
        <v>63</v>
      </c>
      <c r="G4759" s="1" t="s">
        <v>277</v>
      </c>
      <c r="H4759" s="1" t="s">
        <v>103</v>
      </c>
      <c r="I4759" s="1" t="s">
        <v>55</v>
      </c>
      <c r="J4759" s="1" t="s">
        <v>277</v>
      </c>
      <c r="K4759" s="1" t="s">
        <v>103</v>
      </c>
      <c r="M4759" s="1" t="s">
        <v>56</v>
      </c>
      <c r="N4759" s="1" t="s">
        <v>2002</v>
      </c>
      <c r="O4759" s="1" t="s">
        <v>277</v>
      </c>
      <c r="P4759" s="1" t="s">
        <v>103</v>
      </c>
      <c r="Q4759" s="1" t="s">
        <v>55</v>
      </c>
      <c r="R4759" s="1" t="s">
        <v>56</v>
      </c>
      <c r="T4759" s="1" t="s">
        <v>5199</v>
      </c>
      <c r="U4759" s="1" t="s">
        <v>59</v>
      </c>
      <c r="AF4759" s="1" t="s">
        <v>60</v>
      </c>
      <c r="AL4759" s="1" t="s">
        <v>60</v>
      </c>
      <c r="AP4759" s="1" t="s">
        <v>60</v>
      </c>
      <c r="AR4759" s="1" t="s">
        <v>60</v>
      </c>
      <c r="AT4759" s="1" t="s">
        <v>1136</v>
      </c>
      <c r="AU4759" s="1" t="s">
        <v>1136</v>
      </c>
      <c r="AV4759" s="1" t="s">
        <v>279</v>
      </c>
      <c r="AW4759" s="3" t="str">
        <f t="shared" si="1"/>
        <v>Other</v>
      </c>
      <c r="AX4759" s="3" t="str">
        <f t="array" ref="AX4759">TEXTJOIN(", ", TRUE, IF(X4759:AS4759="Y", X$1:AS$1, IF(X4759:AS4759&lt;&gt;"", X$1:AS$1 &amp; ": " &amp; X4759:AS4759, "")))
</f>
        <v>Benzodiazepine, Morphine (Not Heroin), Heroin/Morph/Codeine, Any Opioid</v>
      </c>
    </row>
    <row r="4760">
      <c r="A4760" s="2">
        <v>42454.0</v>
      </c>
      <c r="B4760" s="1" t="s">
        <v>50</v>
      </c>
      <c r="C4760" s="1">
        <v>44.0</v>
      </c>
      <c r="D4760" s="1" t="s">
        <v>51</v>
      </c>
      <c r="E4760" s="1" t="s">
        <v>52</v>
      </c>
      <c r="G4760" s="1" t="s">
        <v>116</v>
      </c>
      <c r="H4760" s="1" t="s">
        <v>103</v>
      </c>
      <c r="I4760" s="1" t="s">
        <v>55</v>
      </c>
      <c r="J4760" s="1" t="s">
        <v>116</v>
      </c>
      <c r="M4760" s="1" t="s">
        <v>56</v>
      </c>
      <c r="N4760" s="1" t="s">
        <v>276</v>
      </c>
      <c r="O4760" s="1" t="s">
        <v>116</v>
      </c>
      <c r="R4760" s="1" t="s">
        <v>56</v>
      </c>
      <c r="T4760" s="1" t="s">
        <v>312</v>
      </c>
      <c r="U4760" s="1" t="s">
        <v>59</v>
      </c>
      <c r="W4760" s="1" t="s">
        <v>60</v>
      </c>
      <c r="X4760" s="1" t="s">
        <v>60</v>
      </c>
      <c r="Z4760" s="1" t="s">
        <v>60</v>
      </c>
      <c r="AP4760" s="1" t="s">
        <v>60</v>
      </c>
      <c r="AR4760" s="1" t="s">
        <v>60</v>
      </c>
      <c r="AT4760" s="1" t="s">
        <v>122</v>
      </c>
      <c r="AU4760" s="1" t="s">
        <v>122</v>
      </c>
      <c r="AV4760" s="1" t="s">
        <v>139</v>
      </c>
      <c r="AW4760" s="3" t="str">
        <f t="shared" si="1"/>
        <v>Other</v>
      </c>
      <c r="AX4760" s="3" t="str">
        <f t="array" ref="AX4760">TEXTJOIN(", ", TRUE, IF(X4760:AS4760="Y", X$1:AS$1, IF(X4760:AS4760&lt;&gt;"", X$1:AS$1 &amp; ": " &amp; X4760:AS4760, "")))
</f>
        <v>Heroin, Fentanyl, Heroin/Morph/Codeine, Any Opioid</v>
      </c>
    </row>
    <row r="4761">
      <c r="A4761" s="2">
        <v>43861.0</v>
      </c>
      <c r="B4761" s="1" t="s">
        <v>50</v>
      </c>
      <c r="C4761" s="1">
        <v>40.0</v>
      </c>
      <c r="D4761" s="1" t="s">
        <v>51</v>
      </c>
      <c r="E4761" s="1" t="s">
        <v>63</v>
      </c>
      <c r="G4761" s="1" t="s">
        <v>120</v>
      </c>
      <c r="H4761" s="1" t="s">
        <v>121</v>
      </c>
      <c r="I4761" s="1" t="s">
        <v>55</v>
      </c>
      <c r="J4761" s="1" t="s">
        <v>120</v>
      </c>
      <c r="K4761" s="1" t="s">
        <v>121</v>
      </c>
      <c r="L4761" s="1" t="s">
        <v>55</v>
      </c>
      <c r="M4761" s="1" t="s">
        <v>56</v>
      </c>
      <c r="N4761" s="1" t="s">
        <v>93</v>
      </c>
      <c r="O4761" s="1" t="s">
        <v>120</v>
      </c>
      <c r="P4761" s="1" t="s">
        <v>121</v>
      </c>
      <c r="Q4761" s="1" t="s">
        <v>55</v>
      </c>
      <c r="R4761" s="1" t="s">
        <v>56</v>
      </c>
      <c r="T4761" s="1" t="s">
        <v>5200</v>
      </c>
      <c r="U4761" s="1" t="s">
        <v>59</v>
      </c>
      <c r="Z4761" s="1" t="s">
        <v>60</v>
      </c>
      <c r="AR4761" s="1" t="s">
        <v>60</v>
      </c>
      <c r="AT4761" s="1" t="s">
        <v>236</v>
      </c>
      <c r="AU4761" s="1" t="s">
        <v>236</v>
      </c>
      <c r="AV4761" s="1" t="s">
        <v>123</v>
      </c>
      <c r="AW4761" s="3" t="str">
        <f t="shared" si="1"/>
        <v>Middletown</v>
      </c>
      <c r="AX4761" s="3" t="str">
        <f t="array" ref="AX4761">TEXTJOIN(", ", TRUE, IF(X4761:AS4761="Y", X$1:AS$1, IF(X4761:AS4761&lt;&gt;"", X$1:AS$1 &amp; ": " &amp; X4761:AS4761, "")))
</f>
        <v>Fentanyl, Any Opioid</v>
      </c>
    </row>
    <row r="4762">
      <c r="A4762" s="2">
        <v>42179.0</v>
      </c>
      <c r="B4762" s="1" t="s">
        <v>86</v>
      </c>
      <c r="C4762" s="1">
        <v>56.0</v>
      </c>
      <c r="D4762" s="1" t="s">
        <v>76</v>
      </c>
      <c r="E4762" s="1" t="s">
        <v>63</v>
      </c>
      <c r="G4762" s="1" t="s">
        <v>256</v>
      </c>
      <c r="H4762" s="1" t="s">
        <v>103</v>
      </c>
      <c r="I4762" s="1" t="s">
        <v>55</v>
      </c>
      <c r="J4762" s="1" t="s">
        <v>256</v>
      </c>
      <c r="M4762" s="1" t="s">
        <v>56</v>
      </c>
      <c r="O4762" s="1" t="s">
        <v>256</v>
      </c>
      <c r="P4762" s="1" t="s">
        <v>103</v>
      </c>
      <c r="Q4762" s="1" t="s">
        <v>55</v>
      </c>
      <c r="R4762" s="1" t="s">
        <v>56</v>
      </c>
      <c r="T4762" s="1" t="s">
        <v>5201</v>
      </c>
      <c r="U4762" s="1" t="s">
        <v>59</v>
      </c>
      <c r="W4762" s="1" t="s">
        <v>60</v>
      </c>
      <c r="X4762" s="1" t="s">
        <v>60</v>
      </c>
      <c r="AB4762" s="1" t="s">
        <v>60</v>
      </c>
      <c r="AP4762" s="1" t="s">
        <v>60</v>
      </c>
      <c r="AR4762" s="1" t="s">
        <v>60</v>
      </c>
      <c r="AT4762" s="1" t="s">
        <v>282</v>
      </c>
      <c r="AU4762" s="1" t="s">
        <v>282</v>
      </c>
      <c r="AV4762" s="1" t="s">
        <v>260</v>
      </c>
      <c r="AW4762" s="3" t="str">
        <f t="shared" si="1"/>
        <v>Other</v>
      </c>
      <c r="AX4762" s="3" t="str">
        <f t="array" ref="AX4762">TEXTJOIN(", ", TRUE, IF(X4762:AS4762="Y", X$1:AS$1, IF(X4762:AS4762&lt;&gt;"", X$1:AS$1 &amp; ": " &amp; X4762:AS4762, "")))
</f>
        <v>Heroin, Oxycodone, Heroin/Morph/Codeine, Any Opioid</v>
      </c>
    </row>
    <row r="4763">
      <c r="A4763" s="2">
        <v>41185.0</v>
      </c>
      <c r="B4763" s="1" t="s">
        <v>50</v>
      </c>
      <c r="C4763" s="1">
        <v>35.0</v>
      </c>
      <c r="D4763" s="1" t="s">
        <v>51</v>
      </c>
      <c r="E4763" s="1" t="s">
        <v>63</v>
      </c>
      <c r="G4763" s="1" t="s">
        <v>53</v>
      </c>
      <c r="H4763" s="1" t="s">
        <v>54</v>
      </c>
      <c r="J4763" s="1" t="s">
        <v>420</v>
      </c>
      <c r="L4763" s="1" t="s">
        <v>55</v>
      </c>
      <c r="M4763" s="1" t="s">
        <v>333</v>
      </c>
      <c r="N4763" s="1" t="s">
        <v>104</v>
      </c>
      <c r="O4763" s="1" t="s">
        <v>352</v>
      </c>
      <c r="P4763" s="1" t="s">
        <v>54</v>
      </c>
      <c r="R4763" s="1" t="s">
        <v>67</v>
      </c>
      <c r="T4763" s="1" t="s">
        <v>232</v>
      </c>
      <c r="U4763" s="1" t="s">
        <v>59</v>
      </c>
      <c r="AB4763" s="1" t="s">
        <v>60</v>
      </c>
      <c r="AD4763" s="1" t="s">
        <v>60</v>
      </c>
      <c r="AT4763" s="1" t="s">
        <v>61</v>
      </c>
      <c r="AU4763" s="1" t="s">
        <v>422</v>
      </c>
      <c r="AV4763" s="1" t="s">
        <v>355</v>
      </c>
      <c r="AW4763" s="3" t="str">
        <f t="shared" si="1"/>
        <v>Other</v>
      </c>
      <c r="AX4763" s="3" t="str">
        <f t="array" ref="AX4763">TEXTJOIN(", ", TRUE, IF(X4763:AS4763="Y", X$1:AS$1, IF(X4763:AS4763&lt;&gt;"", X$1:AS$1 &amp; ": " &amp; X4763:AS4763, "")))
</f>
        <v>Oxycodone, Ethanol</v>
      </c>
    </row>
    <row r="4764">
      <c r="A4764" s="2">
        <v>43471.0</v>
      </c>
      <c r="B4764" s="1" t="s">
        <v>50</v>
      </c>
      <c r="C4764" s="1">
        <v>56.0</v>
      </c>
      <c r="D4764" s="1" t="s">
        <v>76</v>
      </c>
      <c r="E4764" s="1" t="s">
        <v>52</v>
      </c>
      <c r="G4764" s="1" t="s">
        <v>82</v>
      </c>
      <c r="H4764" s="1" t="s">
        <v>54</v>
      </c>
      <c r="I4764" s="1" t="s">
        <v>55</v>
      </c>
      <c r="J4764" s="1" t="s">
        <v>82</v>
      </c>
      <c r="K4764" s="1" t="s">
        <v>54</v>
      </c>
      <c r="L4764" s="1" t="s">
        <v>55</v>
      </c>
      <c r="M4764" s="1" t="s">
        <v>56</v>
      </c>
      <c r="N4764" s="1" t="s">
        <v>5202</v>
      </c>
      <c r="O4764" s="1" t="s">
        <v>82</v>
      </c>
      <c r="P4764" s="1" t="s">
        <v>54</v>
      </c>
      <c r="Q4764" s="1" t="s">
        <v>55</v>
      </c>
      <c r="R4764" s="1" t="s">
        <v>56</v>
      </c>
      <c r="T4764" s="1" t="s">
        <v>5203</v>
      </c>
      <c r="U4764" s="1" t="s">
        <v>59</v>
      </c>
      <c r="AD4764" s="1" t="s">
        <v>60</v>
      </c>
      <c r="AE4764" s="1" t="s">
        <v>60</v>
      </c>
      <c r="AK4764" s="1" t="s">
        <v>60</v>
      </c>
      <c r="AR4764" s="1" t="s">
        <v>60</v>
      </c>
      <c r="AT4764" s="1" t="s">
        <v>329</v>
      </c>
      <c r="AU4764" s="1" t="s">
        <v>329</v>
      </c>
      <c r="AV4764" s="1" t="s">
        <v>85</v>
      </c>
      <c r="AW4764" s="3" t="str">
        <f t="shared" si="1"/>
        <v>Other</v>
      </c>
      <c r="AX4764" s="3" t="str">
        <f t="array" ref="AX4764">TEXTJOIN(", ", TRUE, IF(X4764:AS4764="Y", X$1:AS$1, IF(X4764:AS4764&lt;&gt;"", X$1:AS$1 &amp; ": " &amp; X4764:AS4764, "")))
</f>
        <v>Ethanol, Hydrocodone, Hydromorphone, Any Opioid</v>
      </c>
    </row>
    <row r="4765">
      <c r="A4765" s="2">
        <v>43559.0</v>
      </c>
      <c r="B4765" s="1" t="s">
        <v>50</v>
      </c>
      <c r="C4765" s="1">
        <v>59.0</v>
      </c>
      <c r="D4765" s="1" t="s">
        <v>51</v>
      </c>
      <c r="E4765" s="1" t="s">
        <v>63</v>
      </c>
      <c r="G4765" s="1" t="s">
        <v>2143</v>
      </c>
      <c r="H4765" s="1" t="s">
        <v>54</v>
      </c>
      <c r="I4765" s="1" t="s">
        <v>55</v>
      </c>
      <c r="J4765" s="1" t="s">
        <v>2143</v>
      </c>
      <c r="K4765" s="1" t="s">
        <v>54</v>
      </c>
      <c r="L4765" s="1" t="s">
        <v>55</v>
      </c>
      <c r="M4765" s="1" t="s">
        <v>56</v>
      </c>
      <c r="N4765" s="1" t="s">
        <v>136</v>
      </c>
      <c r="O4765" s="1" t="s">
        <v>352</v>
      </c>
      <c r="P4765" s="1" t="s">
        <v>54</v>
      </c>
      <c r="Q4765" s="1" t="s">
        <v>55</v>
      </c>
      <c r="R4765" s="1" t="s">
        <v>67</v>
      </c>
      <c r="T4765" s="1" t="s">
        <v>5204</v>
      </c>
      <c r="U4765" s="1" t="s">
        <v>59</v>
      </c>
      <c r="Z4765" s="1" t="s">
        <v>60</v>
      </c>
      <c r="AF4765" s="1" t="s">
        <v>60</v>
      </c>
      <c r="AR4765" s="1" t="s">
        <v>60</v>
      </c>
      <c r="AT4765" s="1" t="s">
        <v>2144</v>
      </c>
      <c r="AU4765" s="1" t="s">
        <v>2144</v>
      </c>
      <c r="AV4765" s="1" t="s">
        <v>355</v>
      </c>
      <c r="AW4765" s="3" t="str">
        <f t="shared" si="1"/>
        <v>Other</v>
      </c>
      <c r="AX4765" s="3" t="str">
        <f t="array" ref="AX4765">TEXTJOIN(", ", TRUE, IF(X4765:AS4765="Y", X$1:AS$1, IF(X4765:AS4765&lt;&gt;"", X$1:AS$1 &amp; ": " &amp; X4765:AS4765, "")))
</f>
        <v>Fentanyl, Benzodiazepine, Any Opioid</v>
      </c>
    </row>
    <row r="4766">
      <c r="A4766" s="2">
        <v>44438.0</v>
      </c>
      <c r="B4766" s="1" t="s">
        <v>50</v>
      </c>
      <c r="C4766" s="1">
        <v>44.0</v>
      </c>
      <c r="D4766" s="1" t="s">
        <v>51</v>
      </c>
      <c r="E4766" s="1" t="s">
        <v>63</v>
      </c>
      <c r="G4766" s="1" t="s">
        <v>474</v>
      </c>
      <c r="H4766" s="1" t="s">
        <v>91</v>
      </c>
      <c r="I4766" s="1" t="s">
        <v>55</v>
      </c>
      <c r="J4766" s="1" t="s">
        <v>91</v>
      </c>
      <c r="K4766" s="1" t="s">
        <v>91</v>
      </c>
      <c r="L4766" s="1" t="s">
        <v>55</v>
      </c>
      <c r="M4766" s="1" t="s">
        <v>522</v>
      </c>
      <c r="N4766" s="1" t="s">
        <v>119</v>
      </c>
      <c r="O4766" s="1" t="s">
        <v>91</v>
      </c>
      <c r="P4766" s="1" t="s">
        <v>91</v>
      </c>
      <c r="Q4766" s="1" t="s">
        <v>55</v>
      </c>
      <c r="R4766" s="1" t="s">
        <v>44</v>
      </c>
      <c r="S4766" s="1" t="s">
        <v>92</v>
      </c>
      <c r="T4766" s="1" t="s">
        <v>5205</v>
      </c>
      <c r="U4766" s="1" t="s">
        <v>59</v>
      </c>
      <c r="Z4766" s="1" t="s">
        <v>60</v>
      </c>
      <c r="AD4766" s="1" t="s">
        <v>60</v>
      </c>
      <c r="AM4766" s="1" t="s">
        <v>60</v>
      </c>
      <c r="AR4766" s="1" t="s">
        <v>60</v>
      </c>
      <c r="AT4766" s="1" t="s">
        <v>477</v>
      </c>
      <c r="AU4766" s="1" t="s">
        <v>110</v>
      </c>
      <c r="AV4766" s="1" t="s">
        <v>111</v>
      </c>
      <c r="AW4766" s="3" t="str">
        <f t="shared" si="1"/>
        <v>Other</v>
      </c>
      <c r="AX4766" s="3" t="str">
        <f t="array" ref="AX4766">TEXTJOIN(", ", TRUE, IF(X4766:AS4766="Y", X$1:AS$1, IF(X4766:AS4766&lt;&gt;"", X$1:AS$1 &amp; ": " &amp; X4766:AS4766, "")))
</f>
        <v>Fentanyl, Ethanol, Xylazine, Any Opioid</v>
      </c>
    </row>
    <row r="4767">
      <c r="A4767" s="2">
        <v>42440.0</v>
      </c>
      <c r="B4767" s="1" t="s">
        <v>50</v>
      </c>
      <c r="C4767" s="1">
        <v>38.0</v>
      </c>
      <c r="D4767" s="1" t="s">
        <v>51</v>
      </c>
      <c r="E4767" s="1" t="s">
        <v>63</v>
      </c>
      <c r="F4767" s="1" t="s">
        <v>137</v>
      </c>
      <c r="G4767" s="1" t="s">
        <v>102</v>
      </c>
      <c r="H4767" s="1" t="s">
        <v>103</v>
      </c>
      <c r="I4767" s="1" t="s">
        <v>55</v>
      </c>
      <c r="J4767" s="1" t="s">
        <v>102</v>
      </c>
      <c r="M4767" s="1" t="s">
        <v>56</v>
      </c>
      <c r="N4767" s="1" t="s">
        <v>276</v>
      </c>
      <c r="O4767" s="1" t="s">
        <v>102</v>
      </c>
      <c r="R4767" s="1" t="s">
        <v>56</v>
      </c>
      <c r="T4767" s="1" t="s">
        <v>5206</v>
      </c>
      <c r="U4767" s="1" t="s">
        <v>59</v>
      </c>
      <c r="Z4767" s="1" t="s">
        <v>60</v>
      </c>
      <c r="AF4767" s="1" t="s">
        <v>60</v>
      </c>
      <c r="AI4767" s="1" t="s">
        <v>60</v>
      </c>
      <c r="AR4767" s="1" t="s">
        <v>60</v>
      </c>
      <c r="AT4767" s="1" t="s">
        <v>106</v>
      </c>
      <c r="AU4767" s="1" t="s">
        <v>106</v>
      </c>
      <c r="AV4767" s="1" t="s">
        <v>107</v>
      </c>
      <c r="AW4767" s="3" t="str">
        <f t="shared" si="1"/>
        <v>Other</v>
      </c>
      <c r="AX4767" s="3" t="str">
        <f t="array" ref="AX4767">TEXTJOIN(", ", TRUE, IF(X4767:AS4767="Y", X$1:AS$1, IF(X4767:AS4767&lt;&gt;"", X$1:AS$1 &amp; ": " &amp; X4767:AS4767, "")))
</f>
        <v>Fentanyl, Benzodiazepine, Amphet, Any Opioid</v>
      </c>
    </row>
    <row r="4768">
      <c r="A4768" s="2">
        <v>42800.0</v>
      </c>
      <c r="B4768" s="1" t="s">
        <v>86</v>
      </c>
      <c r="C4768" s="1">
        <v>33.0</v>
      </c>
      <c r="D4768" s="1" t="s">
        <v>51</v>
      </c>
      <c r="E4768" s="1" t="s">
        <v>63</v>
      </c>
      <c r="G4768" s="1" t="s">
        <v>116</v>
      </c>
      <c r="H4768" s="1" t="s">
        <v>103</v>
      </c>
      <c r="I4768" s="1" t="s">
        <v>55</v>
      </c>
      <c r="J4768" s="1" t="s">
        <v>116</v>
      </c>
      <c r="K4768" s="1" t="s">
        <v>103</v>
      </c>
      <c r="L4768" s="1" t="s">
        <v>55</v>
      </c>
      <c r="M4768" s="1" t="s">
        <v>193</v>
      </c>
      <c r="N4768" s="1" t="s">
        <v>136</v>
      </c>
      <c r="O4768" s="1" t="s">
        <v>116</v>
      </c>
      <c r="P4768" s="1" t="s">
        <v>103</v>
      </c>
      <c r="Q4768" s="1" t="s">
        <v>55</v>
      </c>
      <c r="R4768" s="1" t="s">
        <v>56</v>
      </c>
      <c r="T4768" s="1" t="s">
        <v>1514</v>
      </c>
      <c r="U4768" s="1" t="s">
        <v>59</v>
      </c>
      <c r="Z4768" s="1" t="s">
        <v>60</v>
      </c>
      <c r="AT4768" s="1" t="s">
        <v>122</v>
      </c>
      <c r="AU4768" s="1" t="s">
        <v>122</v>
      </c>
      <c r="AV4768" s="1" t="s">
        <v>139</v>
      </c>
      <c r="AW4768" s="3" t="str">
        <f t="shared" si="1"/>
        <v>Other</v>
      </c>
      <c r="AX4768" s="3" t="str">
        <f t="array" ref="AX4768">TEXTJOIN(", ", TRUE, IF(X4768:AS4768="Y", X$1:AS$1, IF(X4768:AS4768&lt;&gt;"", X$1:AS$1 &amp; ": " &amp; X4768:AS4768, "")))
</f>
        <v>Fentanyl</v>
      </c>
    </row>
    <row r="4769">
      <c r="A4769" s="2">
        <v>44001.0</v>
      </c>
      <c r="B4769" s="1" t="s">
        <v>50</v>
      </c>
      <c r="C4769" s="1">
        <v>35.0</v>
      </c>
      <c r="D4769" s="1" t="s">
        <v>51</v>
      </c>
      <c r="E4769" s="1" t="s">
        <v>63</v>
      </c>
      <c r="F4769" s="1" t="s">
        <v>137</v>
      </c>
      <c r="G4769" s="1" t="s">
        <v>103</v>
      </c>
      <c r="H4769" s="1" t="s">
        <v>103</v>
      </c>
      <c r="I4769" s="1" t="s">
        <v>55</v>
      </c>
      <c r="J4769" s="1" t="s">
        <v>103</v>
      </c>
      <c r="K4769" s="1" t="s">
        <v>103</v>
      </c>
      <c r="L4769" s="1" t="s">
        <v>55</v>
      </c>
      <c r="M4769" s="1" t="s">
        <v>56</v>
      </c>
      <c r="N4769" s="1" t="s">
        <v>155</v>
      </c>
      <c r="O4769" s="1" t="s">
        <v>103</v>
      </c>
      <c r="P4769" s="1" t="s">
        <v>103</v>
      </c>
      <c r="Q4769" s="1" t="s">
        <v>55</v>
      </c>
      <c r="R4769" s="1" t="s">
        <v>56</v>
      </c>
      <c r="T4769" s="1" t="s">
        <v>5207</v>
      </c>
      <c r="U4769" s="1" t="s">
        <v>59</v>
      </c>
      <c r="X4769" s="1" t="s">
        <v>60</v>
      </c>
      <c r="Y4769" s="1" t="s">
        <v>60</v>
      </c>
      <c r="Z4769" s="1" t="s">
        <v>60</v>
      </c>
      <c r="AR4769" s="1" t="s">
        <v>60</v>
      </c>
      <c r="AT4769" s="1" t="s">
        <v>167</v>
      </c>
      <c r="AU4769" s="1" t="s">
        <v>167</v>
      </c>
      <c r="AV4769" s="1" t="s">
        <v>168</v>
      </c>
      <c r="AW4769" s="3" t="str">
        <f t="shared" si="1"/>
        <v>Other</v>
      </c>
      <c r="AX4769" s="3" t="str">
        <f t="array" ref="AX4769">TEXTJOIN(", ", TRUE, IF(X4769:AS4769="Y", X$1:AS$1, IF(X4769:AS4769&lt;&gt;"", X$1:AS$1 &amp; ": " &amp; X4769:AS4769, "")))
</f>
        <v>Heroin, Cocaine, Fentanyl, Any Opioid</v>
      </c>
    </row>
    <row r="4770">
      <c r="A4770" s="2">
        <v>44347.0</v>
      </c>
      <c r="B4770" s="1" t="s">
        <v>50</v>
      </c>
      <c r="C4770" s="1">
        <v>64.0</v>
      </c>
      <c r="D4770" s="1" t="s">
        <v>51</v>
      </c>
      <c r="E4770" s="1" t="s">
        <v>63</v>
      </c>
      <c r="G4770" s="1" t="s">
        <v>2567</v>
      </c>
      <c r="H4770" s="1" t="s">
        <v>65</v>
      </c>
      <c r="I4770" s="1" t="s">
        <v>55</v>
      </c>
      <c r="J4770" s="1" t="s">
        <v>2567</v>
      </c>
      <c r="K4770" s="1" t="s">
        <v>65</v>
      </c>
      <c r="L4770" s="1" t="s">
        <v>55</v>
      </c>
      <c r="M4770" s="1" t="s">
        <v>56</v>
      </c>
      <c r="N4770" s="1" t="s">
        <v>178</v>
      </c>
      <c r="O4770" s="1" t="s">
        <v>2567</v>
      </c>
      <c r="P4770" s="1" t="s">
        <v>65</v>
      </c>
      <c r="Q4770" s="1" t="s">
        <v>55</v>
      </c>
      <c r="R4770" s="1" t="s">
        <v>56</v>
      </c>
      <c r="T4770" s="1" t="s">
        <v>5208</v>
      </c>
      <c r="U4770" s="1" t="s">
        <v>59</v>
      </c>
      <c r="Z4770" s="1" t="s">
        <v>60</v>
      </c>
      <c r="AJ4770" s="1" t="s">
        <v>60</v>
      </c>
      <c r="AR4770" s="1" t="s">
        <v>60</v>
      </c>
      <c r="AT4770" s="1" t="s">
        <v>2569</v>
      </c>
      <c r="AU4770" s="1" t="s">
        <v>2569</v>
      </c>
      <c r="AV4770" s="1" t="s">
        <v>3181</v>
      </c>
      <c r="AW4770" s="3" t="str">
        <f t="shared" si="1"/>
        <v>Other</v>
      </c>
      <c r="AX4770" s="3" t="str">
        <f t="array" ref="AX4770">TEXTJOIN(", ", TRUE, IF(X4770:AS4770="Y", X$1:AS$1, IF(X4770:AS4770&lt;&gt;"", X$1:AS$1 &amp; ": " &amp; X4770:AS4770, "")))
</f>
        <v>Fentanyl, Tramad, Any Opioid</v>
      </c>
    </row>
    <row r="4771">
      <c r="A4771" s="2">
        <v>43598.0</v>
      </c>
      <c r="B4771" s="1" t="s">
        <v>50</v>
      </c>
      <c r="C4771" s="1">
        <v>38.0</v>
      </c>
      <c r="D4771" s="1" t="s">
        <v>51</v>
      </c>
      <c r="E4771" s="1" t="s">
        <v>63</v>
      </c>
      <c r="G4771" s="1" t="s">
        <v>1492</v>
      </c>
      <c r="H4771" s="1" t="s">
        <v>299</v>
      </c>
      <c r="I4771" s="1" t="s">
        <v>55</v>
      </c>
      <c r="J4771" s="1" t="s">
        <v>1492</v>
      </c>
      <c r="K4771" s="1" t="s">
        <v>299</v>
      </c>
      <c r="L4771" s="1" t="s">
        <v>55</v>
      </c>
      <c r="M4771" s="1" t="s">
        <v>56</v>
      </c>
      <c r="N4771" s="1" t="s">
        <v>136</v>
      </c>
      <c r="O4771" s="1" t="s">
        <v>1492</v>
      </c>
      <c r="P4771" s="1" t="s">
        <v>299</v>
      </c>
      <c r="Q4771" s="1" t="s">
        <v>55</v>
      </c>
      <c r="R4771" s="1" t="s">
        <v>56</v>
      </c>
      <c r="T4771" s="1" t="s">
        <v>5209</v>
      </c>
      <c r="U4771" s="1" t="s">
        <v>59</v>
      </c>
      <c r="X4771" s="1" t="s">
        <v>60</v>
      </c>
      <c r="Z4771" s="1" t="s">
        <v>60</v>
      </c>
      <c r="AD4771" s="1" t="s">
        <v>60</v>
      </c>
      <c r="AP4771" s="1" t="s">
        <v>60</v>
      </c>
      <c r="AR4771" s="1" t="s">
        <v>60</v>
      </c>
      <c r="AS4771" s="1" t="s">
        <v>38</v>
      </c>
      <c r="AT4771" s="1" t="s">
        <v>1495</v>
      </c>
      <c r="AU4771" s="1" t="s">
        <v>1495</v>
      </c>
      <c r="AV4771" s="1" t="s">
        <v>1496</v>
      </c>
      <c r="AW4771" s="3" t="str">
        <f t="shared" si="1"/>
        <v>Other</v>
      </c>
      <c r="AX4771" s="3" t="str">
        <f t="array" ref="AX4771">TEXTJOIN(", ", TRUE, IF(X4771:AS4771="Y", X$1:AS$1, IF(X4771:AS4771&lt;&gt;"", X$1:AS$1 &amp; ": " &amp; X4771:AS4771, "")))
</f>
        <v>Heroin, Fentanyl, Ethanol, Heroin/Morph/Codeine, Any Opioid, Other: Xylazine</v>
      </c>
    </row>
    <row r="4772">
      <c r="A4772" s="2">
        <v>43353.0</v>
      </c>
      <c r="B4772" s="1" t="s">
        <v>50</v>
      </c>
      <c r="C4772" s="1">
        <v>51.0</v>
      </c>
      <c r="D4772" s="1" t="s">
        <v>51</v>
      </c>
      <c r="E4772" s="1" t="s">
        <v>63</v>
      </c>
      <c r="G4772" s="1" t="s">
        <v>82</v>
      </c>
      <c r="H4772" s="1" t="s">
        <v>54</v>
      </c>
      <c r="I4772" s="1" t="s">
        <v>55</v>
      </c>
      <c r="J4772" s="1" t="s">
        <v>82</v>
      </c>
      <c r="K4772" s="1" t="s">
        <v>54</v>
      </c>
      <c r="M4772" s="1" t="s">
        <v>56</v>
      </c>
      <c r="N4772" s="1" t="s">
        <v>136</v>
      </c>
      <c r="O4772" s="1" t="s">
        <v>82</v>
      </c>
      <c r="P4772" s="1" t="s">
        <v>54</v>
      </c>
      <c r="Q4772" s="1" t="s">
        <v>55</v>
      </c>
      <c r="R4772" s="1" t="s">
        <v>56</v>
      </c>
      <c r="T4772" s="1" t="s">
        <v>5210</v>
      </c>
      <c r="U4772" s="1" t="s">
        <v>59</v>
      </c>
      <c r="V4772" s="1" t="s">
        <v>197</v>
      </c>
      <c r="Y4772" s="1" t="s">
        <v>60</v>
      </c>
      <c r="AT4772" s="1" t="s">
        <v>329</v>
      </c>
      <c r="AU4772" s="1" t="s">
        <v>329</v>
      </c>
      <c r="AV4772" s="1" t="s">
        <v>85</v>
      </c>
      <c r="AW4772" s="3" t="str">
        <f t="shared" si="1"/>
        <v>Other</v>
      </c>
      <c r="AX4772" s="3" t="str">
        <f t="array" ref="AX4772">TEXTJOIN(", ", TRUE, IF(X4772:AS4772="Y", X$1:AS$1, IF(X4772:AS4772&lt;&gt;"", X$1:AS$1 &amp; ": " &amp; X4772:AS4772, "")))
</f>
        <v>Cocaine</v>
      </c>
    </row>
    <row r="4773">
      <c r="A4773" s="2">
        <v>43845.0</v>
      </c>
      <c r="B4773" s="1" t="s">
        <v>50</v>
      </c>
      <c r="C4773" s="1">
        <v>36.0</v>
      </c>
      <c r="D4773" s="1" t="s">
        <v>76</v>
      </c>
      <c r="E4773" s="1" t="s">
        <v>63</v>
      </c>
      <c r="F4773" s="1" t="s">
        <v>137</v>
      </c>
      <c r="G4773" s="1" t="s">
        <v>116</v>
      </c>
      <c r="H4773" s="1" t="s">
        <v>103</v>
      </c>
      <c r="I4773" s="1" t="s">
        <v>55</v>
      </c>
      <c r="J4773" s="1" t="s">
        <v>967</v>
      </c>
      <c r="K4773" s="1" t="s">
        <v>103</v>
      </c>
      <c r="L4773" s="1" t="s">
        <v>55</v>
      </c>
      <c r="M4773" s="1" t="s">
        <v>92</v>
      </c>
      <c r="N4773" s="1" t="s">
        <v>155</v>
      </c>
      <c r="O4773" s="1" t="s">
        <v>256</v>
      </c>
      <c r="P4773" s="1" t="s">
        <v>103</v>
      </c>
      <c r="Q4773" s="1" t="s">
        <v>55</v>
      </c>
      <c r="R4773" s="1" t="s">
        <v>67</v>
      </c>
      <c r="T4773" s="1" t="s">
        <v>5211</v>
      </c>
      <c r="U4773" s="1" t="s">
        <v>59</v>
      </c>
      <c r="Y4773" s="1" t="s">
        <v>60</v>
      </c>
      <c r="AD4773" s="1" t="s">
        <v>60</v>
      </c>
      <c r="AI4773" s="1" t="s">
        <v>60</v>
      </c>
      <c r="AT4773" s="1" t="s">
        <v>122</v>
      </c>
      <c r="AU4773" s="1" t="s">
        <v>969</v>
      </c>
      <c r="AV4773" s="1" t="s">
        <v>260</v>
      </c>
      <c r="AW4773" s="3" t="str">
        <f t="shared" si="1"/>
        <v>Other</v>
      </c>
      <c r="AX4773" s="3" t="str">
        <f t="array" ref="AX4773">TEXTJOIN(", ", TRUE, IF(X4773:AS4773="Y", X$1:AS$1, IF(X4773:AS4773&lt;&gt;"", X$1:AS$1 &amp; ": " &amp; X4773:AS4773, "")))
</f>
        <v>Cocaine, Ethanol, Amphet</v>
      </c>
    </row>
    <row r="4774">
      <c r="A4774" s="2">
        <v>42683.0</v>
      </c>
      <c r="B4774" s="1" t="s">
        <v>50</v>
      </c>
      <c r="C4774" s="1">
        <v>55.0</v>
      </c>
      <c r="D4774" s="1" t="s">
        <v>51</v>
      </c>
      <c r="E4774" s="1" t="s">
        <v>63</v>
      </c>
      <c r="G4774" s="1" t="s">
        <v>397</v>
      </c>
      <c r="H4774" s="1" t="s">
        <v>103</v>
      </c>
      <c r="I4774" s="1" t="s">
        <v>55</v>
      </c>
      <c r="J4774" s="1" t="s">
        <v>397</v>
      </c>
      <c r="M4774" s="1" t="s">
        <v>56</v>
      </c>
      <c r="N4774" s="1" t="s">
        <v>136</v>
      </c>
      <c r="O4774" s="1" t="s">
        <v>397</v>
      </c>
      <c r="R4774" s="1" t="s">
        <v>56</v>
      </c>
      <c r="T4774" s="1" t="s">
        <v>402</v>
      </c>
      <c r="U4774" s="1" t="s">
        <v>59</v>
      </c>
      <c r="W4774" s="1" t="s">
        <v>60</v>
      </c>
      <c r="X4774" s="1" t="s">
        <v>60</v>
      </c>
      <c r="AD4774" s="1" t="s">
        <v>60</v>
      </c>
      <c r="AP4774" s="1" t="s">
        <v>60</v>
      </c>
      <c r="AR4774" s="1" t="s">
        <v>60</v>
      </c>
      <c r="AT4774" s="1" t="s">
        <v>399</v>
      </c>
      <c r="AU4774" s="1" t="s">
        <v>399</v>
      </c>
      <c r="AV4774" s="1" t="s">
        <v>709</v>
      </c>
      <c r="AW4774" s="3" t="str">
        <f t="shared" si="1"/>
        <v>Other</v>
      </c>
      <c r="AX4774" s="3" t="str">
        <f t="array" ref="AX4774">TEXTJOIN(", ", TRUE, IF(X4774:AS4774="Y", X$1:AS$1, IF(X4774:AS4774&lt;&gt;"", X$1:AS$1 &amp; ": " &amp; X4774:AS4774, "")))
</f>
        <v>Heroin, Ethanol, Heroin/Morph/Codeine, Any Opioid</v>
      </c>
    </row>
    <row r="4775">
      <c r="A4775" s="4">
        <v>43426.0</v>
      </c>
      <c r="B4775" s="1" t="s">
        <v>50</v>
      </c>
      <c r="C4775" s="1">
        <v>53.0</v>
      </c>
      <c r="D4775" s="1" t="s">
        <v>51</v>
      </c>
      <c r="E4775" s="1" t="s">
        <v>63</v>
      </c>
      <c r="G4775" s="1" t="s">
        <v>1206</v>
      </c>
      <c r="H4775" s="1" t="s">
        <v>54</v>
      </c>
      <c r="I4775" s="1" t="s">
        <v>55</v>
      </c>
      <c r="J4775" s="1" t="s">
        <v>1206</v>
      </c>
      <c r="K4775" s="1" t="s">
        <v>54</v>
      </c>
      <c r="M4775" s="1" t="s">
        <v>56</v>
      </c>
      <c r="N4775" s="1" t="s">
        <v>136</v>
      </c>
      <c r="O4775" s="1" t="s">
        <v>1206</v>
      </c>
      <c r="P4775" s="1" t="s">
        <v>54</v>
      </c>
      <c r="Q4775" s="1" t="s">
        <v>55</v>
      </c>
      <c r="R4775" s="1" t="s">
        <v>56</v>
      </c>
      <c r="T4775" s="1" t="s">
        <v>5212</v>
      </c>
      <c r="U4775" s="1" t="s">
        <v>59</v>
      </c>
      <c r="X4775" s="1" t="s">
        <v>60</v>
      </c>
      <c r="Y4775" s="1" t="s">
        <v>60</v>
      </c>
      <c r="Z4775" s="1" t="s">
        <v>60</v>
      </c>
      <c r="AA4775" s="1" t="s">
        <v>60</v>
      </c>
      <c r="AF4775" s="1" t="s">
        <v>60</v>
      </c>
      <c r="AP4775" s="1" t="s">
        <v>60</v>
      </c>
      <c r="AR4775" s="1" t="s">
        <v>60</v>
      </c>
      <c r="AT4775" s="1" t="s">
        <v>1210</v>
      </c>
      <c r="AU4775" s="1" t="s">
        <v>1210</v>
      </c>
      <c r="AV4775" s="1" t="s">
        <v>2883</v>
      </c>
      <c r="AW4775" s="3" t="str">
        <f t="shared" si="1"/>
        <v>Other</v>
      </c>
      <c r="AX4775" s="3" t="str">
        <f t="array" ref="AX4775">TEXTJOIN(", ", TRUE, IF(X4775:AS4775="Y", X$1:AS$1, IF(X4775:AS4775&lt;&gt;"", X$1:AS$1 &amp; ": " &amp; X4775:AS4775, "")))
</f>
        <v>Heroin, Cocaine, Fentanyl, Fentanyl Analogue, Benzodiazepine, Heroin/Morph/Codeine, Any Opioid</v>
      </c>
    </row>
    <row r="4776">
      <c r="A4776" s="2">
        <v>42964.0</v>
      </c>
      <c r="B4776" s="1" t="s">
        <v>86</v>
      </c>
      <c r="C4776" s="1">
        <v>55.0</v>
      </c>
      <c r="D4776" s="1" t="s">
        <v>51</v>
      </c>
      <c r="E4776" s="1" t="s">
        <v>63</v>
      </c>
      <c r="G4776" s="1" t="s">
        <v>82</v>
      </c>
      <c r="H4776" s="1" t="s">
        <v>54</v>
      </c>
      <c r="I4776" s="1" t="s">
        <v>55</v>
      </c>
      <c r="J4776" s="1" t="s">
        <v>82</v>
      </c>
      <c r="K4776" s="1" t="s">
        <v>54</v>
      </c>
      <c r="L4776" s="1" t="s">
        <v>55</v>
      </c>
      <c r="M4776" s="1" t="s">
        <v>56</v>
      </c>
      <c r="N4776" s="1" t="s">
        <v>119</v>
      </c>
      <c r="O4776" s="1" t="s">
        <v>82</v>
      </c>
      <c r="P4776" s="1" t="s">
        <v>54</v>
      </c>
      <c r="Q4776" s="1" t="s">
        <v>55</v>
      </c>
      <c r="R4776" s="1" t="s">
        <v>56</v>
      </c>
      <c r="T4776" s="1" t="s">
        <v>1104</v>
      </c>
      <c r="U4776" s="1" t="s">
        <v>59</v>
      </c>
      <c r="X4776" s="1" t="s">
        <v>60</v>
      </c>
      <c r="Z4776" s="1" t="s">
        <v>60</v>
      </c>
      <c r="AT4776" s="1" t="s">
        <v>329</v>
      </c>
      <c r="AU4776" s="1" t="s">
        <v>329</v>
      </c>
      <c r="AV4776" s="1" t="s">
        <v>85</v>
      </c>
      <c r="AW4776" s="3" t="str">
        <f t="shared" si="1"/>
        <v>Other</v>
      </c>
      <c r="AX4776" s="3" t="str">
        <f t="array" ref="AX4776">TEXTJOIN(", ", TRUE, IF(X4776:AS4776="Y", X$1:AS$1, IF(X4776:AS4776&lt;&gt;"", X$1:AS$1 &amp; ": " &amp; X4776:AS4776, "")))
</f>
        <v>Heroin, Fentanyl</v>
      </c>
    </row>
    <row r="4777">
      <c r="A4777" s="2">
        <v>44086.0</v>
      </c>
      <c r="B4777" s="1" t="s">
        <v>50</v>
      </c>
      <c r="C4777" s="1">
        <v>39.0</v>
      </c>
      <c r="D4777" s="1" t="s">
        <v>51</v>
      </c>
      <c r="E4777" s="1" t="s">
        <v>63</v>
      </c>
      <c r="G4777" s="1" t="s">
        <v>1085</v>
      </c>
      <c r="H4777" s="1" t="s">
        <v>103</v>
      </c>
      <c r="I4777" s="1" t="s">
        <v>55</v>
      </c>
      <c r="J4777" s="1" t="s">
        <v>1430</v>
      </c>
      <c r="L4777" s="1" t="s">
        <v>55</v>
      </c>
      <c r="M4777" s="1" t="s">
        <v>1867</v>
      </c>
      <c r="O4777" s="1" t="s">
        <v>1430</v>
      </c>
      <c r="P4777" s="1" t="s">
        <v>91</v>
      </c>
      <c r="Q4777" s="1" t="s">
        <v>55</v>
      </c>
      <c r="R4777" s="1" t="s">
        <v>44</v>
      </c>
      <c r="T4777" s="1" t="s">
        <v>4228</v>
      </c>
      <c r="U4777" s="1" t="s">
        <v>59</v>
      </c>
      <c r="V4777" s="1" t="s">
        <v>5213</v>
      </c>
      <c r="X4777" s="1" t="s">
        <v>60</v>
      </c>
      <c r="Y4777" s="1" t="s">
        <v>60</v>
      </c>
      <c r="Z4777" s="1" t="s">
        <v>60</v>
      </c>
      <c r="AR4777" s="1" t="s">
        <v>60</v>
      </c>
      <c r="AT4777" s="1" t="s">
        <v>1087</v>
      </c>
      <c r="AU4777" s="1" t="s">
        <v>1432</v>
      </c>
      <c r="AV4777" s="1" t="s">
        <v>1433</v>
      </c>
      <c r="AW4777" s="3" t="str">
        <f t="shared" si="1"/>
        <v>Other</v>
      </c>
      <c r="AX4777" s="3" t="str">
        <f t="array" ref="AX4777">TEXTJOIN(", ", TRUE, IF(X4777:AS4777="Y", X$1:AS$1, IF(X4777:AS4777&lt;&gt;"", X$1:AS$1 &amp; ": " &amp; X4777:AS4777, "")))
</f>
        <v>Heroin, Cocaine, Fentanyl, Any Opioid</v>
      </c>
    </row>
    <row r="4778">
      <c r="A4778" s="2">
        <v>41787.0</v>
      </c>
      <c r="B4778" s="1" t="s">
        <v>50</v>
      </c>
      <c r="C4778" s="1">
        <v>51.0</v>
      </c>
      <c r="D4778" s="1" t="s">
        <v>76</v>
      </c>
      <c r="E4778" s="1" t="s">
        <v>63</v>
      </c>
      <c r="G4778" s="1" t="s">
        <v>277</v>
      </c>
      <c r="J4778" s="1" t="s">
        <v>277</v>
      </c>
      <c r="L4778" s="1" t="s">
        <v>55</v>
      </c>
      <c r="M4778" s="1" t="s">
        <v>401</v>
      </c>
      <c r="N4778" s="1" t="s">
        <v>5214</v>
      </c>
      <c r="O4778" s="1" t="s">
        <v>277</v>
      </c>
      <c r="P4778" s="1" t="s">
        <v>103</v>
      </c>
      <c r="R4778" s="1" t="s">
        <v>67</v>
      </c>
      <c r="T4778" s="1" t="s">
        <v>5215</v>
      </c>
      <c r="U4778" s="1" t="s">
        <v>59</v>
      </c>
      <c r="Y4778" s="1" t="s">
        <v>60</v>
      </c>
      <c r="AT4778" s="1" t="s">
        <v>1136</v>
      </c>
      <c r="AU4778" s="1" t="s">
        <v>1136</v>
      </c>
      <c r="AV4778" s="1" t="s">
        <v>279</v>
      </c>
      <c r="AW4778" s="3" t="str">
        <f t="shared" si="1"/>
        <v>Other</v>
      </c>
      <c r="AX4778" s="3" t="str">
        <f t="array" ref="AX4778">TEXTJOIN(", ", TRUE, IF(X4778:AS4778="Y", X$1:AS$1, IF(X4778:AS4778&lt;&gt;"", X$1:AS$1 &amp; ": " &amp; X4778:AS4778, "")))
</f>
        <v>Cocaine</v>
      </c>
    </row>
    <row r="4779">
      <c r="A4779" s="2">
        <v>42448.0</v>
      </c>
      <c r="B4779" s="1" t="s">
        <v>50</v>
      </c>
      <c r="C4779" s="1">
        <v>32.0</v>
      </c>
      <c r="D4779" s="1" t="s">
        <v>51</v>
      </c>
      <c r="E4779" s="1" t="s">
        <v>63</v>
      </c>
      <c r="G4779" s="1" t="s">
        <v>82</v>
      </c>
      <c r="H4779" s="1" t="s">
        <v>54</v>
      </c>
      <c r="I4779" s="1" t="s">
        <v>55</v>
      </c>
      <c r="J4779" s="1" t="s">
        <v>82</v>
      </c>
      <c r="M4779" s="1" t="s">
        <v>56</v>
      </c>
      <c r="N4779" s="1" t="s">
        <v>276</v>
      </c>
      <c r="O4779" s="1" t="s">
        <v>82</v>
      </c>
      <c r="R4779" s="1" t="s">
        <v>56</v>
      </c>
      <c r="T4779" s="1" t="s">
        <v>5216</v>
      </c>
      <c r="U4779" s="1" t="s">
        <v>59</v>
      </c>
      <c r="AD4779" s="1" t="s">
        <v>60</v>
      </c>
      <c r="AF4779" s="1" t="s">
        <v>60</v>
      </c>
      <c r="AG4779" s="1" t="s">
        <v>60</v>
      </c>
      <c r="AR4779" s="1" t="s">
        <v>60</v>
      </c>
      <c r="AT4779" s="1" t="s">
        <v>329</v>
      </c>
      <c r="AU4779" s="1" t="s">
        <v>329</v>
      </c>
      <c r="AV4779" s="1" t="s">
        <v>85</v>
      </c>
      <c r="AW4779" s="3" t="str">
        <f t="shared" si="1"/>
        <v>Other</v>
      </c>
      <c r="AX4779" s="3" t="str">
        <f t="array" ref="AX4779">TEXTJOIN(", ", TRUE, IF(X4779:AS4779="Y", X$1:AS$1, IF(X4779:AS4779&lt;&gt;"", X$1:AS$1 &amp; ": " &amp; X4779:AS4779, "")))
</f>
        <v>Ethanol, Benzodiazepine, Methadone, Any Opioid</v>
      </c>
    </row>
    <row r="4780">
      <c r="A4780" s="2">
        <v>44339.0</v>
      </c>
      <c r="B4780" s="1" t="s">
        <v>50</v>
      </c>
      <c r="C4780" s="1">
        <v>45.0</v>
      </c>
      <c r="D4780" s="1" t="s">
        <v>76</v>
      </c>
      <c r="E4780" s="1" t="s">
        <v>63</v>
      </c>
      <c r="G4780" s="1" t="s">
        <v>322</v>
      </c>
      <c r="H4780" s="1" t="s">
        <v>91</v>
      </c>
      <c r="I4780" s="1" t="s">
        <v>55</v>
      </c>
      <c r="J4780" s="1" t="s">
        <v>322</v>
      </c>
      <c r="K4780" s="1" t="s">
        <v>91</v>
      </c>
      <c r="L4780" s="1" t="s">
        <v>55</v>
      </c>
      <c r="M4780" s="1" t="s">
        <v>56</v>
      </c>
      <c r="N4780" s="1" t="s">
        <v>178</v>
      </c>
      <c r="O4780" s="1" t="s">
        <v>185</v>
      </c>
      <c r="P4780" s="1" t="s">
        <v>91</v>
      </c>
      <c r="Q4780" s="1" t="s">
        <v>55</v>
      </c>
      <c r="R4780" s="1" t="s">
        <v>173</v>
      </c>
      <c r="T4780" s="1" t="s">
        <v>5217</v>
      </c>
      <c r="U4780" s="1" t="s">
        <v>59</v>
      </c>
      <c r="X4780" s="1" t="s">
        <v>60</v>
      </c>
      <c r="Y4780" s="1" t="s">
        <v>60</v>
      </c>
      <c r="Z4780" s="1" t="s">
        <v>60</v>
      </c>
      <c r="AA4780" s="1" t="s">
        <v>60</v>
      </c>
      <c r="AF4780" s="1" t="s">
        <v>60</v>
      </c>
      <c r="AP4780" s="1" t="s">
        <v>60</v>
      </c>
      <c r="AR4780" s="1" t="s">
        <v>60</v>
      </c>
      <c r="AT4780" s="1" t="s">
        <v>324</v>
      </c>
      <c r="AU4780" s="1" t="s">
        <v>324</v>
      </c>
      <c r="AV4780" s="1" t="s">
        <v>189</v>
      </c>
      <c r="AW4780" s="3" t="str">
        <f t="shared" si="1"/>
        <v>Other</v>
      </c>
      <c r="AX4780" s="3" t="str">
        <f t="array" ref="AX4780">TEXTJOIN(", ", TRUE, IF(X4780:AS4780="Y", X$1:AS$1, IF(X4780:AS4780&lt;&gt;"", X$1:AS$1 &amp; ": " &amp; X4780:AS4780, "")))
</f>
        <v>Heroin, Cocaine, Fentanyl, Fentanyl Analogue, Benzodiazepine, Heroin/Morph/Codeine, Any Opioid</v>
      </c>
    </row>
    <row r="4781">
      <c r="A4781" s="4">
        <v>41971.0</v>
      </c>
      <c r="B4781" s="1" t="s">
        <v>50</v>
      </c>
      <c r="C4781" s="1">
        <v>41.0</v>
      </c>
      <c r="D4781" s="1" t="s">
        <v>76</v>
      </c>
      <c r="E4781" s="1" t="s">
        <v>63</v>
      </c>
      <c r="F4781" s="1" t="s">
        <v>137</v>
      </c>
      <c r="G4781" s="1" t="s">
        <v>103</v>
      </c>
      <c r="J4781" s="1" t="s">
        <v>91</v>
      </c>
      <c r="L4781" s="1" t="s">
        <v>55</v>
      </c>
      <c r="M4781" s="1" t="s">
        <v>269</v>
      </c>
      <c r="N4781" s="1" t="s">
        <v>118</v>
      </c>
      <c r="O4781" s="1" t="s">
        <v>91</v>
      </c>
      <c r="P4781" s="1" t="s">
        <v>91</v>
      </c>
      <c r="R4781" s="1" t="s">
        <v>67</v>
      </c>
      <c r="T4781" s="1" t="s">
        <v>914</v>
      </c>
      <c r="U4781" s="1" t="s">
        <v>59</v>
      </c>
      <c r="V4781" s="1" t="s">
        <v>2219</v>
      </c>
      <c r="Z4781" s="1" t="s">
        <v>60</v>
      </c>
      <c r="AT4781" s="1" t="s">
        <v>167</v>
      </c>
      <c r="AU4781" s="1" t="s">
        <v>110</v>
      </c>
      <c r="AV4781" s="1" t="s">
        <v>111</v>
      </c>
      <c r="AW4781" s="3" t="str">
        <f t="shared" si="1"/>
        <v>Other</v>
      </c>
      <c r="AX4781" s="3" t="str">
        <f t="array" ref="AX4781">TEXTJOIN(", ", TRUE, IF(X4781:AS4781="Y", X$1:AS$1, IF(X4781:AS4781&lt;&gt;"", X$1:AS$1 &amp; ": " &amp; X4781:AS4781, "")))
</f>
        <v>Fentanyl</v>
      </c>
    </row>
    <row r="4782">
      <c r="A4782" s="2">
        <v>43366.0</v>
      </c>
      <c r="B4782" s="1" t="s">
        <v>50</v>
      </c>
      <c r="C4782" s="1">
        <v>64.0</v>
      </c>
      <c r="D4782" s="1" t="s">
        <v>51</v>
      </c>
      <c r="E4782" s="1" t="s">
        <v>52</v>
      </c>
      <c r="G4782" s="1" t="s">
        <v>65</v>
      </c>
      <c r="H4782" s="1" t="s">
        <v>65</v>
      </c>
      <c r="I4782" s="1" t="s">
        <v>55</v>
      </c>
      <c r="J4782" s="1" t="s">
        <v>65</v>
      </c>
      <c r="K4782" s="1" t="s">
        <v>65</v>
      </c>
      <c r="M4782" s="1" t="s">
        <v>56</v>
      </c>
      <c r="N4782" s="1" t="s">
        <v>136</v>
      </c>
      <c r="O4782" s="1" t="s">
        <v>65</v>
      </c>
      <c r="P4782" s="1" t="s">
        <v>65</v>
      </c>
      <c r="Q4782" s="1" t="s">
        <v>55</v>
      </c>
      <c r="R4782" s="1" t="s">
        <v>56</v>
      </c>
      <c r="T4782" s="1" t="s">
        <v>5218</v>
      </c>
      <c r="U4782" s="1" t="s">
        <v>59</v>
      </c>
      <c r="V4782" s="1" t="s">
        <v>197</v>
      </c>
      <c r="AT4782" s="1" t="s">
        <v>410</v>
      </c>
      <c r="AU4782" s="1" t="s">
        <v>410</v>
      </c>
      <c r="AV4782" s="1" t="s">
        <v>150</v>
      </c>
      <c r="AW4782" s="3" t="str">
        <f t="shared" si="1"/>
        <v>Other</v>
      </c>
      <c r="AX4782" s="3" t="str">
        <f t="array" ref="AX4782">TEXTJOIN(", ", TRUE, IF(X4782:AS4782="Y", X$1:AS$1, IF(X4782:AS4782&lt;&gt;"", X$1:AS$1 &amp; ": " &amp; X4782:AS4782, "")))
</f>
        <v/>
      </c>
    </row>
    <row r="4783">
      <c r="A4783" s="2">
        <v>44410.0</v>
      </c>
      <c r="B4783" s="1" t="s">
        <v>50</v>
      </c>
      <c r="C4783" s="1">
        <v>56.0</v>
      </c>
      <c r="D4783" s="1" t="s">
        <v>76</v>
      </c>
      <c r="E4783" s="1" t="s">
        <v>63</v>
      </c>
      <c r="G4783" s="1" t="s">
        <v>731</v>
      </c>
      <c r="H4783" s="1" t="s">
        <v>103</v>
      </c>
      <c r="I4783" s="1" t="s">
        <v>55</v>
      </c>
      <c r="J4783" s="1" t="s">
        <v>731</v>
      </c>
      <c r="K4783" s="1" t="s">
        <v>103</v>
      </c>
      <c r="L4783" s="1" t="s">
        <v>55</v>
      </c>
      <c r="M4783" s="1" t="s">
        <v>56</v>
      </c>
      <c r="N4783" s="1" t="s">
        <v>93</v>
      </c>
      <c r="O4783" s="1" t="s">
        <v>251</v>
      </c>
      <c r="Q4783" s="1" t="s">
        <v>55</v>
      </c>
      <c r="R4783" s="1" t="s">
        <v>180</v>
      </c>
      <c r="T4783" s="1" t="s">
        <v>5219</v>
      </c>
      <c r="U4783" s="1" t="s">
        <v>59</v>
      </c>
      <c r="Z4783" s="1" t="s">
        <v>60</v>
      </c>
      <c r="AD4783" s="1" t="s">
        <v>60</v>
      </c>
      <c r="AF4783" s="1" t="s">
        <v>60</v>
      </c>
      <c r="AR4783" s="1" t="s">
        <v>60</v>
      </c>
      <c r="AT4783" s="1" t="s">
        <v>735</v>
      </c>
      <c r="AU4783" s="1" t="s">
        <v>735</v>
      </c>
      <c r="AV4783" s="1" t="s">
        <v>574</v>
      </c>
      <c r="AW4783" s="3" t="str">
        <f t="shared" si="1"/>
        <v>Other</v>
      </c>
      <c r="AX4783" s="3" t="str">
        <f t="array" ref="AX4783">TEXTJOIN(", ", TRUE, IF(X4783:AS4783="Y", X$1:AS$1, IF(X4783:AS4783&lt;&gt;"", X$1:AS$1 &amp; ": " &amp; X4783:AS4783, "")))
</f>
        <v>Fentanyl, Ethanol, Benzodiazepine, Any Opioid</v>
      </c>
    </row>
    <row r="4784">
      <c r="A4784" s="2">
        <v>42745.0</v>
      </c>
      <c r="B4784" s="1" t="s">
        <v>86</v>
      </c>
      <c r="C4784" s="1">
        <v>59.0</v>
      </c>
      <c r="D4784" s="1" t="s">
        <v>51</v>
      </c>
      <c r="E4784" s="1" t="s">
        <v>63</v>
      </c>
      <c r="G4784" s="1" t="s">
        <v>64</v>
      </c>
      <c r="H4784" s="1" t="s">
        <v>65</v>
      </c>
      <c r="I4784" s="1" t="s">
        <v>55</v>
      </c>
      <c r="J4784" s="1" t="s">
        <v>64</v>
      </c>
      <c r="K4784" s="1" t="s">
        <v>65</v>
      </c>
      <c r="L4784" s="1" t="s">
        <v>55</v>
      </c>
      <c r="M4784" s="1" t="s">
        <v>56</v>
      </c>
      <c r="N4784" s="1" t="s">
        <v>136</v>
      </c>
      <c r="O4784" s="1" t="s">
        <v>64</v>
      </c>
      <c r="P4784" s="1" t="s">
        <v>65</v>
      </c>
      <c r="Q4784" s="1" t="s">
        <v>55</v>
      </c>
      <c r="R4784" s="1" t="s">
        <v>56</v>
      </c>
      <c r="T4784" s="1" t="s">
        <v>5220</v>
      </c>
      <c r="U4784" s="1" t="s">
        <v>59</v>
      </c>
      <c r="AO4784" s="1" t="s">
        <v>60</v>
      </c>
      <c r="AT4784" s="1" t="s">
        <v>69</v>
      </c>
      <c r="AU4784" s="1" t="s">
        <v>69</v>
      </c>
      <c r="AV4784" s="1" t="s">
        <v>70</v>
      </c>
      <c r="AW4784" s="3" t="str">
        <f t="shared" si="1"/>
        <v>Other</v>
      </c>
      <c r="AX4784" s="3" t="str">
        <f t="array" ref="AX4784">TEXTJOIN(", ", TRUE, IF(X4784:AS4784="Y", X$1:AS$1, IF(X4784:AS4784&lt;&gt;"", X$1:AS$1 &amp; ": " &amp; X4784:AS4784, "")))
</f>
        <v>Opiate NOS</v>
      </c>
    </row>
    <row r="4785">
      <c r="A4785" s="2">
        <v>43295.0</v>
      </c>
      <c r="B4785" s="1" t="s">
        <v>50</v>
      </c>
      <c r="C4785" s="1">
        <v>23.0</v>
      </c>
      <c r="D4785" s="1" t="s">
        <v>76</v>
      </c>
      <c r="E4785" s="1" t="s">
        <v>63</v>
      </c>
      <c r="G4785" s="1" t="s">
        <v>364</v>
      </c>
      <c r="H4785" s="1" t="s">
        <v>263</v>
      </c>
      <c r="I4785" s="1" t="s">
        <v>55</v>
      </c>
      <c r="J4785" s="1" t="s">
        <v>364</v>
      </c>
      <c r="K4785" s="1" t="s">
        <v>263</v>
      </c>
      <c r="M4785" s="1" t="s">
        <v>56</v>
      </c>
      <c r="N4785" s="1" t="s">
        <v>66</v>
      </c>
      <c r="O4785" s="1" t="s">
        <v>364</v>
      </c>
      <c r="P4785" s="1" t="s">
        <v>263</v>
      </c>
      <c r="Q4785" s="1" t="s">
        <v>55</v>
      </c>
      <c r="R4785" s="1" t="s">
        <v>56</v>
      </c>
      <c r="T4785" s="1" t="s">
        <v>1753</v>
      </c>
      <c r="U4785" s="1" t="s">
        <v>59</v>
      </c>
      <c r="Z4785" s="1" t="s">
        <v>60</v>
      </c>
      <c r="AD4785" s="1" t="s">
        <v>60</v>
      </c>
      <c r="AR4785" s="1" t="s">
        <v>60</v>
      </c>
      <c r="AT4785" s="1" t="s">
        <v>365</v>
      </c>
      <c r="AU4785" s="1" t="s">
        <v>365</v>
      </c>
      <c r="AV4785" s="1" t="s">
        <v>366</v>
      </c>
      <c r="AW4785" s="3" t="str">
        <f t="shared" si="1"/>
        <v>Other</v>
      </c>
      <c r="AX4785" s="3" t="str">
        <f t="array" ref="AX4785">TEXTJOIN(", ", TRUE, IF(X4785:AS4785="Y", X$1:AS$1, IF(X4785:AS4785&lt;&gt;"", X$1:AS$1 &amp; ": " &amp; X4785:AS4785, "")))
</f>
        <v>Fentanyl, Ethanol, Any Opioid</v>
      </c>
    </row>
    <row r="4786">
      <c r="A4786" s="2">
        <v>43932.0</v>
      </c>
      <c r="B4786" s="1" t="s">
        <v>50</v>
      </c>
      <c r="C4786" s="1">
        <v>66.0</v>
      </c>
      <c r="D4786" s="1" t="s">
        <v>51</v>
      </c>
      <c r="E4786" s="1" t="s">
        <v>52</v>
      </c>
      <c r="G4786" s="1" t="s">
        <v>437</v>
      </c>
      <c r="H4786" s="1" t="s">
        <v>91</v>
      </c>
      <c r="I4786" s="1" t="s">
        <v>55</v>
      </c>
      <c r="J4786" s="1" t="s">
        <v>437</v>
      </c>
      <c r="K4786" s="1" t="s">
        <v>91</v>
      </c>
      <c r="L4786" s="1" t="s">
        <v>55</v>
      </c>
      <c r="M4786" s="1" t="s">
        <v>56</v>
      </c>
      <c r="N4786" s="1" t="s">
        <v>119</v>
      </c>
      <c r="O4786" s="1" t="s">
        <v>437</v>
      </c>
      <c r="P4786" s="1" t="s">
        <v>91</v>
      </c>
      <c r="Q4786" s="1" t="s">
        <v>55</v>
      </c>
      <c r="R4786" s="1" t="s">
        <v>56</v>
      </c>
      <c r="T4786" s="1" t="s">
        <v>5221</v>
      </c>
      <c r="U4786" s="1" t="s">
        <v>59</v>
      </c>
      <c r="Z4786" s="1" t="s">
        <v>60</v>
      </c>
      <c r="AD4786" s="1" t="s">
        <v>60</v>
      </c>
      <c r="AR4786" s="1" t="s">
        <v>60</v>
      </c>
      <c r="AT4786" s="1" t="s">
        <v>439</v>
      </c>
      <c r="AU4786" s="1" t="s">
        <v>439</v>
      </c>
      <c r="AV4786" s="1" t="s">
        <v>440</v>
      </c>
      <c r="AW4786" s="3" t="str">
        <f t="shared" si="1"/>
        <v>Other</v>
      </c>
      <c r="AX4786" s="3" t="str">
        <f t="array" ref="AX4786">TEXTJOIN(", ", TRUE, IF(X4786:AS4786="Y", X$1:AS$1, IF(X4786:AS4786&lt;&gt;"", X$1:AS$1 &amp; ": " &amp; X4786:AS4786, "")))
</f>
        <v>Fentanyl, Ethanol, Any Opioid</v>
      </c>
    </row>
    <row r="4787">
      <c r="A4787" s="2">
        <v>44373.0</v>
      </c>
      <c r="B4787" s="1" t="s">
        <v>50</v>
      </c>
      <c r="C4787" s="1">
        <v>52.0</v>
      </c>
      <c r="D4787" s="1" t="s">
        <v>51</v>
      </c>
      <c r="E4787" s="1" t="s">
        <v>63</v>
      </c>
      <c r="G4787" s="1" t="s">
        <v>2356</v>
      </c>
      <c r="H4787" s="1" t="s">
        <v>54</v>
      </c>
      <c r="I4787" s="1" t="s">
        <v>55</v>
      </c>
      <c r="J4787" s="1" t="s">
        <v>2356</v>
      </c>
      <c r="K4787" s="1" t="s">
        <v>54</v>
      </c>
      <c r="L4787" s="1" t="s">
        <v>55</v>
      </c>
      <c r="M4787" s="1" t="s">
        <v>56</v>
      </c>
      <c r="N4787" s="1" t="s">
        <v>66</v>
      </c>
      <c r="O4787" s="1" t="s">
        <v>98</v>
      </c>
      <c r="P4787" s="1" t="s">
        <v>54</v>
      </c>
      <c r="Q4787" s="1" t="s">
        <v>55</v>
      </c>
      <c r="R4787" s="1" t="s">
        <v>180</v>
      </c>
      <c r="T4787" s="1" t="s">
        <v>5222</v>
      </c>
      <c r="U4787" s="1" t="s">
        <v>59</v>
      </c>
      <c r="X4787" s="1" t="s">
        <v>60</v>
      </c>
      <c r="Y4787" s="1" t="s">
        <v>60</v>
      </c>
      <c r="Z4787" s="1" t="s">
        <v>60</v>
      </c>
      <c r="AP4787" s="1" t="s">
        <v>60</v>
      </c>
      <c r="AR4787" s="1" t="s">
        <v>60</v>
      </c>
      <c r="AT4787" s="1" t="s">
        <v>2358</v>
      </c>
      <c r="AU4787" s="1" t="s">
        <v>2358</v>
      </c>
      <c r="AV4787" s="1" t="s">
        <v>101</v>
      </c>
      <c r="AW4787" s="3" t="str">
        <f t="shared" si="1"/>
        <v>Other</v>
      </c>
      <c r="AX4787" s="3" t="str">
        <f t="array" ref="AX4787">TEXTJOIN(", ", TRUE, IF(X4787:AS4787="Y", X$1:AS$1, IF(X4787:AS4787&lt;&gt;"", X$1:AS$1 &amp; ": " &amp; X4787:AS4787, "")))
</f>
        <v>Heroin, Cocaine, Fentanyl, Heroin/Morph/Codeine, Any Opioid</v>
      </c>
    </row>
    <row r="4788">
      <c r="A4788" s="2">
        <v>44356.0</v>
      </c>
      <c r="B4788" s="1" t="s">
        <v>50</v>
      </c>
      <c r="C4788" s="1">
        <v>51.0</v>
      </c>
      <c r="D4788" s="1" t="s">
        <v>76</v>
      </c>
      <c r="E4788" s="1" t="s">
        <v>63</v>
      </c>
      <c r="G4788" s="1" t="s">
        <v>65</v>
      </c>
      <c r="H4788" s="1" t="s">
        <v>65</v>
      </c>
      <c r="I4788" s="1" t="s">
        <v>55</v>
      </c>
      <c r="J4788" s="1" t="s">
        <v>1303</v>
      </c>
      <c r="K4788" s="1" t="s">
        <v>91</v>
      </c>
      <c r="L4788" s="1" t="s">
        <v>55</v>
      </c>
      <c r="M4788" s="1" t="s">
        <v>333</v>
      </c>
      <c r="N4788" s="1" t="s">
        <v>136</v>
      </c>
      <c r="O4788" s="1" t="s">
        <v>91</v>
      </c>
      <c r="P4788" s="1" t="s">
        <v>91</v>
      </c>
      <c r="Q4788" s="1" t="s">
        <v>55</v>
      </c>
      <c r="R4788" s="1" t="s">
        <v>180</v>
      </c>
      <c r="T4788" s="1" t="s">
        <v>5223</v>
      </c>
      <c r="U4788" s="1" t="s">
        <v>59</v>
      </c>
      <c r="Z4788" s="1" t="s">
        <v>60</v>
      </c>
      <c r="AD4788" s="1" t="s">
        <v>60</v>
      </c>
      <c r="AR4788" s="1" t="s">
        <v>60</v>
      </c>
      <c r="AT4788" s="1" t="s">
        <v>410</v>
      </c>
      <c r="AU4788" s="1" t="s">
        <v>1305</v>
      </c>
      <c r="AV4788" s="1" t="s">
        <v>111</v>
      </c>
      <c r="AW4788" s="3" t="str">
        <f t="shared" si="1"/>
        <v>Other</v>
      </c>
      <c r="AX4788" s="3" t="str">
        <f t="array" ref="AX4788">TEXTJOIN(", ", TRUE, IF(X4788:AS4788="Y", X$1:AS$1, IF(X4788:AS4788&lt;&gt;"", X$1:AS$1 &amp; ": " &amp; X4788:AS4788, "")))
</f>
        <v>Fentanyl, Ethanol, Any Opioid</v>
      </c>
    </row>
    <row r="4789">
      <c r="A4789" s="2">
        <v>41869.0</v>
      </c>
      <c r="B4789" s="1" t="s">
        <v>50</v>
      </c>
      <c r="C4789" s="1">
        <v>49.0</v>
      </c>
      <c r="D4789" s="1" t="s">
        <v>51</v>
      </c>
      <c r="E4789" s="1" t="s">
        <v>63</v>
      </c>
      <c r="G4789" s="1" t="s">
        <v>950</v>
      </c>
      <c r="J4789" s="1" t="s">
        <v>211</v>
      </c>
      <c r="L4789" s="1" t="s">
        <v>55</v>
      </c>
      <c r="M4789" s="1" t="s">
        <v>177</v>
      </c>
      <c r="N4789" s="1" t="s">
        <v>104</v>
      </c>
      <c r="O4789" s="1" t="s">
        <v>211</v>
      </c>
      <c r="P4789" s="1" t="s">
        <v>91</v>
      </c>
      <c r="R4789" s="1" t="s">
        <v>44</v>
      </c>
      <c r="S4789" s="1" t="s">
        <v>5224</v>
      </c>
      <c r="T4789" s="1" t="s">
        <v>5225</v>
      </c>
      <c r="U4789" s="1" t="s">
        <v>59</v>
      </c>
      <c r="AB4789" s="1" t="s">
        <v>60</v>
      </c>
      <c r="AD4789" s="1" t="s">
        <v>60</v>
      </c>
      <c r="AF4789" s="1" t="s">
        <v>60</v>
      </c>
      <c r="AT4789" s="1" t="s">
        <v>951</v>
      </c>
      <c r="AU4789" s="1" t="s">
        <v>214</v>
      </c>
      <c r="AV4789" s="1" t="s">
        <v>215</v>
      </c>
      <c r="AW4789" s="3" t="str">
        <f t="shared" si="1"/>
        <v>Other</v>
      </c>
      <c r="AX4789" s="3" t="str">
        <f t="array" ref="AX4789">TEXTJOIN(", ", TRUE, IF(X4789:AS4789="Y", X$1:AS$1, IF(X4789:AS4789&lt;&gt;"", X$1:AS$1 &amp; ": " &amp; X4789:AS4789, "")))
</f>
        <v>Oxycodone, Ethanol, Benzodiazepine</v>
      </c>
    </row>
    <row r="4790">
      <c r="A4790" s="2">
        <v>42932.0</v>
      </c>
      <c r="B4790" s="1" t="s">
        <v>86</v>
      </c>
      <c r="C4790" s="1">
        <v>24.0</v>
      </c>
      <c r="D4790" s="1" t="s">
        <v>51</v>
      </c>
      <c r="E4790" s="1" t="s">
        <v>63</v>
      </c>
      <c r="G4790" s="1" t="s">
        <v>3286</v>
      </c>
      <c r="H4790" s="1" t="s">
        <v>65</v>
      </c>
      <c r="I4790" s="1" t="s">
        <v>55</v>
      </c>
      <c r="J4790" s="1" t="s">
        <v>3286</v>
      </c>
      <c r="K4790" s="1" t="s">
        <v>65</v>
      </c>
      <c r="L4790" s="1" t="s">
        <v>55</v>
      </c>
      <c r="M4790" s="1" t="s">
        <v>56</v>
      </c>
      <c r="N4790" s="1" t="s">
        <v>136</v>
      </c>
      <c r="O4790" s="1" t="s">
        <v>3286</v>
      </c>
      <c r="P4790" s="1" t="s">
        <v>65</v>
      </c>
      <c r="Q4790" s="1" t="s">
        <v>55</v>
      </c>
      <c r="R4790" s="1" t="s">
        <v>56</v>
      </c>
      <c r="T4790" s="1" t="s">
        <v>5226</v>
      </c>
      <c r="U4790" s="1" t="s">
        <v>59</v>
      </c>
      <c r="X4790" s="1" t="s">
        <v>60</v>
      </c>
      <c r="Y4790" s="1" t="s">
        <v>60</v>
      </c>
      <c r="Z4790" s="1" t="s">
        <v>60</v>
      </c>
      <c r="AA4790" s="1" t="s">
        <v>60</v>
      </c>
      <c r="AT4790" s="1" t="s">
        <v>3288</v>
      </c>
      <c r="AU4790" s="1" t="s">
        <v>3288</v>
      </c>
      <c r="AV4790" s="1" t="s">
        <v>3289</v>
      </c>
      <c r="AW4790" s="3" t="str">
        <f t="shared" si="1"/>
        <v>Other</v>
      </c>
      <c r="AX4790" s="3" t="str">
        <f t="array" ref="AX4790">TEXTJOIN(", ", TRUE, IF(X4790:AS4790="Y", X$1:AS$1, IF(X4790:AS4790&lt;&gt;"", X$1:AS$1 &amp; ": " &amp; X4790:AS4790, "")))
</f>
        <v>Heroin, Cocaine, Fentanyl, Fentanyl Analogue</v>
      </c>
    </row>
    <row r="4791">
      <c r="A4791" s="2">
        <v>44288.0</v>
      </c>
      <c r="B4791" s="1" t="s">
        <v>50</v>
      </c>
      <c r="C4791" s="1">
        <v>42.0</v>
      </c>
      <c r="D4791" s="1" t="s">
        <v>51</v>
      </c>
      <c r="E4791" s="1" t="s">
        <v>63</v>
      </c>
      <c r="G4791" s="1" t="s">
        <v>498</v>
      </c>
      <c r="H4791" s="1" t="s">
        <v>65</v>
      </c>
      <c r="I4791" s="1" t="s">
        <v>55</v>
      </c>
      <c r="J4791" s="1" t="s">
        <v>498</v>
      </c>
      <c r="K4791" s="1" t="s">
        <v>65</v>
      </c>
      <c r="L4791" s="1" t="s">
        <v>55</v>
      </c>
      <c r="M4791" s="1" t="s">
        <v>177</v>
      </c>
      <c r="N4791" s="1" t="s">
        <v>136</v>
      </c>
      <c r="O4791" s="1" t="s">
        <v>498</v>
      </c>
      <c r="P4791" s="1" t="s">
        <v>65</v>
      </c>
      <c r="Q4791" s="1" t="s">
        <v>55</v>
      </c>
      <c r="R4791" s="1" t="s">
        <v>56</v>
      </c>
      <c r="T4791" s="1" t="s">
        <v>4004</v>
      </c>
      <c r="U4791" s="1" t="s">
        <v>59</v>
      </c>
      <c r="Y4791" s="1" t="s">
        <v>60</v>
      </c>
      <c r="Z4791" s="1" t="s">
        <v>60</v>
      </c>
      <c r="AM4791" s="1" t="s">
        <v>60</v>
      </c>
      <c r="AR4791" s="1" t="s">
        <v>60</v>
      </c>
      <c r="AT4791" s="1" t="s">
        <v>500</v>
      </c>
      <c r="AU4791" s="1" t="s">
        <v>500</v>
      </c>
      <c r="AV4791" s="1" t="s">
        <v>501</v>
      </c>
      <c r="AW4791" s="3" t="str">
        <f t="shared" si="1"/>
        <v>Other</v>
      </c>
      <c r="AX4791" s="3" t="str">
        <f t="array" ref="AX4791">TEXTJOIN(", ", TRUE, IF(X4791:AS4791="Y", X$1:AS$1, IF(X4791:AS4791&lt;&gt;"", X$1:AS$1 &amp; ": " &amp; X4791:AS4791, "")))
</f>
        <v>Cocaine, Fentanyl, Xylazine, Any Opioid</v>
      </c>
    </row>
    <row r="4792">
      <c r="A4792" s="2">
        <v>43113.0</v>
      </c>
      <c r="B4792" s="1" t="s">
        <v>50</v>
      </c>
      <c r="C4792" s="1">
        <v>50.0</v>
      </c>
      <c r="D4792" s="1" t="s">
        <v>76</v>
      </c>
      <c r="E4792" s="1" t="s">
        <v>63</v>
      </c>
      <c r="F4792" s="1" t="s">
        <v>137</v>
      </c>
      <c r="G4792" s="1" t="s">
        <v>1303</v>
      </c>
      <c r="H4792" s="1" t="s">
        <v>91</v>
      </c>
      <c r="I4792" s="1" t="s">
        <v>55</v>
      </c>
      <c r="J4792" s="1" t="s">
        <v>1303</v>
      </c>
      <c r="K4792" s="1" t="s">
        <v>91</v>
      </c>
      <c r="M4792" s="1" t="s">
        <v>56</v>
      </c>
      <c r="N4792" s="1" t="s">
        <v>554</v>
      </c>
      <c r="O4792" s="1" t="s">
        <v>1303</v>
      </c>
      <c r="P4792" s="1" t="s">
        <v>91</v>
      </c>
      <c r="Q4792" s="1" t="s">
        <v>55</v>
      </c>
      <c r="R4792" s="1" t="s">
        <v>56</v>
      </c>
      <c r="T4792" s="1" t="s">
        <v>5227</v>
      </c>
      <c r="U4792" s="1" t="s">
        <v>59</v>
      </c>
      <c r="AB4792" s="1" t="s">
        <v>60</v>
      </c>
      <c r="AF4792" s="1" t="s">
        <v>60</v>
      </c>
      <c r="AG4792" s="1" t="s">
        <v>60</v>
      </c>
      <c r="AR4792" s="1" t="s">
        <v>60</v>
      </c>
      <c r="AT4792" s="1" t="s">
        <v>1305</v>
      </c>
      <c r="AU4792" s="1" t="s">
        <v>1305</v>
      </c>
      <c r="AV4792" s="1" t="s">
        <v>1306</v>
      </c>
      <c r="AW4792" s="3" t="str">
        <f t="shared" si="1"/>
        <v>Other</v>
      </c>
      <c r="AX4792" s="3" t="str">
        <f t="array" ref="AX4792">TEXTJOIN(", ", TRUE, IF(X4792:AS4792="Y", X$1:AS$1, IF(X4792:AS4792&lt;&gt;"", X$1:AS$1 &amp; ": " &amp; X4792:AS4792, "")))
</f>
        <v>Oxycodone, Benzodiazepine, Methadone, Any Opioid</v>
      </c>
    </row>
    <row r="4793">
      <c r="A4793" s="2">
        <v>43933.0</v>
      </c>
      <c r="B4793" s="1" t="s">
        <v>50</v>
      </c>
      <c r="C4793" s="1">
        <v>65.0</v>
      </c>
      <c r="D4793" s="1" t="s">
        <v>51</v>
      </c>
      <c r="E4793" s="1" t="s">
        <v>63</v>
      </c>
      <c r="G4793" s="1" t="s">
        <v>185</v>
      </c>
      <c r="H4793" s="1" t="s">
        <v>91</v>
      </c>
      <c r="I4793" s="1" t="s">
        <v>55</v>
      </c>
      <c r="J4793" s="1" t="s">
        <v>185</v>
      </c>
      <c r="K4793" s="1" t="s">
        <v>91</v>
      </c>
      <c r="L4793" s="1" t="s">
        <v>55</v>
      </c>
      <c r="M4793" s="1" t="s">
        <v>56</v>
      </c>
      <c r="N4793" s="1" t="s">
        <v>119</v>
      </c>
      <c r="O4793" s="1" t="s">
        <v>185</v>
      </c>
      <c r="P4793" s="1" t="s">
        <v>91</v>
      </c>
      <c r="Q4793" s="1" t="s">
        <v>55</v>
      </c>
      <c r="R4793" s="1" t="s">
        <v>67</v>
      </c>
      <c r="T4793" s="1" t="s">
        <v>5228</v>
      </c>
      <c r="U4793" s="1" t="s">
        <v>59</v>
      </c>
      <c r="V4793" s="1" t="s">
        <v>303</v>
      </c>
      <c r="Z4793" s="1" t="s">
        <v>60</v>
      </c>
      <c r="AF4793" s="1" t="s">
        <v>60</v>
      </c>
      <c r="AR4793" s="1" t="s">
        <v>60</v>
      </c>
      <c r="AT4793" s="1" t="s">
        <v>188</v>
      </c>
      <c r="AU4793" s="1" t="s">
        <v>188</v>
      </c>
      <c r="AV4793" s="1" t="s">
        <v>189</v>
      </c>
      <c r="AW4793" s="3" t="str">
        <f t="shared" si="1"/>
        <v>Other</v>
      </c>
      <c r="AX4793" s="3" t="str">
        <f t="array" ref="AX4793">TEXTJOIN(", ", TRUE, IF(X4793:AS4793="Y", X$1:AS$1, IF(X4793:AS4793&lt;&gt;"", X$1:AS$1 &amp; ": " &amp; X4793:AS4793, "")))
</f>
        <v>Fentanyl, Benzodiazepine, Any Opioid</v>
      </c>
    </row>
    <row r="4794">
      <c r="A4794" s="4">
        <v>44521.0</v>
      </c>
      <c r="B4794" s="1" t="s">
        <v>50</v>
      </c>
      <c r="C4794" s="1">
        <v>49.0</v>
      </c>
      <c r="D4794" s="1" t="s">
        <v>76</v>
      </c>
      <c r="E4794" s="1" t="s">
        <v>63</v>
      </c>
      <c r="F4794" s="1" t="s">
        <v>267</v>
      </c>
      <c r="G4794" s="1" t="s">
        <v>82</v>
      </c>
      <c r="H4794" s="1" t="s">
        <v>54</v>
      </c>
      <c r="I4794" s="1" t="s">
        <v>55</v>
      </c>
      <c r="J4794" s="1" t="s">
        <v>82</v>
      </c>
      <c r="K4794" s="1" t="s">
        <v>54</v>
      </c>
      <c r="L4794" s="1" t="s">
        <v>55</v>
      </c>
      <c r="M4794" s="1" t="s">
        <v>743</v>
      </c>
      <c r="N4794" s="1" t="s">
        <v>66</v>
      </c>
      <c r="O4794" s="1" t="s">
        <v>82</v>
      </c>
      <c r="P4794" s="1" t="s">
        <v>54</v>
      </c>
      <c r="Q4794" s="1" t="s">
        <v>55</v>
      </c>
      <c r="R4794" s="1" t="s">
        <v>56</v>
      </c>
      <c r="T4794" s="1" t="s">
        <v>5229</v>
      </c>
      <c r="U4794" s="1" t="s">
        <v>59</v>
      </c>
      <c r="X4794" s="1" t="s">
        <v>60</v>
      </c>
      <c r="Z4794" s="1" t="s">
        <v>60</v>
      </c>
      <c r="AM4794" s="1" t="s">
        <v>60</v>
      </c>
      <c r="AN4794" s="1" t="s">
        <v>60</v>
      </c>
      <c r="AP4794" s="1" t="s">
        <v>60</v>
      </c>
      <c r="AR4794" s="1" t="s">
        <v>60</v>
      </c>
      <c r="AS4794" s="1" t="s">
        <v>182</v>
      </c>
      <c r="AT4794" s="1" t="s">
        <v>329</v>
      </c>
      <c r="AU4794" s="1" t="s">
        <v>329</v>
      </c>
      <c r="AV4794" s="1" t="s">
        <v>85</v>
      </c>
      <c r="AW4794" s="3" t="str">
        <f t="shared" si="1"/>
        <v>Other</v>
      </c>
      <c r="AX4794" s="3" t="str">
        <f t="array" ref="AX4794">TEXTJOIN(", ", TRUE, IF(X4794:AS4794="Y", X$1:AS$1, IF(X4794:AS4794&lt;&gt;"", X$1:AS$1 &amp; ": " &amp; X4794:AS4794, "")))
</f>
        <v>Heroin, Fentanyl, Xylazine, Gabapentin, Heroin/Morph/Codeine, Any Opioid, Other: Bupren</v>
      </c>
    </row>
    <row r="4795">
      <c r="A4795" s="2">
        <v>41535.0</v>
      </c>
      <c r="B4795" s="1" t="s">
        <v>50</v>
      </c>
      <c r="C4795" s="1">
        <v>31.0</v>
      </c>
      <c r="D4795" s="1" t="s">
        <v>76</v>
      </c>
      <c r="E4795" s="1" t="s">
        <v>63</v>
      </c>
      <c r="G4795" s="1" t="s">
        <v>256</v>
      </c>
      <c r="H4795" s="1" t="s">
        <v>103</v>
      </c>
      <c r="J4795" s="1" t="s">
        <v>256</v>
      </c>
      <c r="L4795" s="1" t="s">
        <v>55</v>
      </c>
      <c r="M4795" s="1" t="s">
        <v>404</v>
      </c>
      <c r="N4795" s="1" t="s">
        <v>670</v>
      </c>
      <c r="O4795" s="1" t="s">
        <v>256</v>
      </c>
      <c r="P4795" s="1" t="s">
        <v>103</v>
      </c>
      <c r="R4795" s="1" t="s">
        <v>44</v>
      </c>
      <c r="S4795" s="1" t="s">
        <v>5230</v>
      </c>
      <c r="T4795" s="1" t="s">
        <v>881</v>
      </c>
      <c r="U4795" s="1" t="s">
        <v>59</v>
      </c>
      <c r="X4795" s="1" t="s">
        <v>60</v>
      </c>
      <c r="AD4795" s="1" t="s">
        <v>60</v>
      </c>
      <c r="AT4795" s="1" t="s">
        <v>282</v>
      </c>
      <c r="AU4795" s="1" t="s">
        <v>282</v>
      </c>
      <c r="AV4795" s="1" t="s">
        <v>260</v>
      </c>
      <c r="AW4795" s="3" t="str">
        <f t="shared" si="1"/>
        <v>Other</v>
      </c>
      <c r="AX4795" s="3" t="str">
        <f t="array" ref="AX4795">TEXTJOIN(", ", TRUE, IF(X4795:AS4795="Y", X$1:AS$1, IF(X4795:AS4795&lt;&gt;"", X$1:AS$1 &amp; ": " &amp; X4795:AS4795, "")))
</f>
        <v>Heroin, Ethanol</v>
      </c>
    </row>
    <row r="4796">
      <c r="A4796" s="2">
        <v>43709.0</v>
      </c>
      <c r="B4796" s="1" t="s">
        <v>50</v>
      </c>
      <c r="C4796" s="1">
        <v>33.0</v>
      </c>
      <c r="D4796" s="1" t="s">
        <v>51</v>
      </c>
      <c r="E4796" s="1" t="s">
        <v>63</v>
      </c>
      <c r="G4796" s="1" t="s">
        <v>525</v>
      </c>
      <c r="H4796" s="1" t="s">
        <v>91</v>
      </c>
      <c r="I4796" s="1" t="s">
        <v>55</v>
      </c>
      <c r="J4796" s="1" t="s">
        <v>525</v>
      </c>
      <c r="K4796" s="1" t="s">
        <v>91</v>
      </c>
      <c r="L4796" s="1" t="s">
        <v>55</v>
      </c>
      <c r="M4796" s="1" t="s">
        <v>56</v>
      </c>
      <c r="N4796" s="1" t="s">
        <v>93</v>
      </c>
      <c r="O4796" s="1" t="s">
        <v>525</v>
      </c>
      <c r="P4796" s="1" t="s">
        <v>91</v>
      </c>
      <c r="Q4796" s="1" t="s">
        <v>55</v>
      </c>
      <c r="R4796" s="1" t="s">
        <v>56</v>
      </c>
      <c r="T4796" s="1" t="s">
        <v>5231</v>
      </c>
      <c r="U4796" s="1" t="s">
        <v>59</v>
      </c>
      <c r="Z4796" s="1" t="s">
        <v>60</v>
      </c>
      <c r="AD4796" s="1" t="s">
        <v>60</v>
      </c>
      <c r="AH4796" s="1" t="s">
        <v>60</v>
      </c>
      <c r="AR4796" s="1" t="s">
        <v>60</v>
      </c>
      <c r="AT4796" s="1" t="s">
        <v>528</v>
      </c>
      <c r="AU4796" s="1" t="s">
        <v>528</v>
      </c>
      <c r="AV4796" s="1" t="s">
        <v>529</v>
      </c>
      <c r="AW4796" s="3" t="str">
        <f t="shared" si="1"/>
        <v>Other</v>
      </c>
      <c r="AX4796" s="3" t="str">
        <f t="array" ref="AX4796">TEXTJOIN(", ", TRUE, IF(X4796:AS4796="Y", X$1:AS$1, IF(X4796:AS4796&lt;&gt;"", X$1:AS$1 &amp; ": " &amp; X4796:AS4796, "")))
</f>
        <v>Fentanyl, Ethanol, Meth/Amphetamine, Any Opioid</v>
      </c>
    </row>
    <row r="4797">
      <c r="A4797" s="4">
        <v>44158.0</v>
      </c>
      <c r="B4797" s="1" t="s">
        <v>50</v>
      </c>
      <c r="C4797" s="1">
        <v>25.0</v>
      </c>
      <c r="D4797" s="1" t="s">
        <v>51</v>
      </c>
      <c r="E4797" s="1" t="s">
        <v>63</v>
      </c>
      <c r="G4797" s="1" t="s">
        <v>397</v>
      </c>
      <c r="H4797" s="1" t="s">
        <v>103</v>
      </c>
      <c r="I4797" s="1" t="s">
        <v>55</v>
      </c>
      <c r="J4797" s="1" t="s">
        <v>397</v>
      </c>
      <c r="K4797" s="1" t="s">
        <v>103</v>
      </c>
      <c r="L4797" s="1" t="s">
        <v>55</v>
      </c>
      <c r="M4797" s="1" t="s">
        <v>56</v>
      </c>
      <c r="N4797" s="1" t="s">
        <v>136</v>
      </c>
      <c r="O4797" s="1" t="s">
        <v>397</v>
      </c>
      <c r="P4797" s="1" t="s">
        <v>103</v>
      </c>
      <c r="Q4797" s="1" t="s">
        <v>55</v>
      </c>
      <c r="R4797" s="1" t="s">
        <v>44</v>
      </c>
      <c r="T4797" s="1" t="s">
        <v>83</v>
      </c>
      <c r="U4797" s="1" t="s">
        <v>59</v>
      </c>
      <c r="Z4797" s="1" t="s">
        <v>60</v>
      </c>
      <c r="AR4797" s="1" t="s">
        <v>60</v>
      </c>
      <c r="AT4797" s="1" t="s">
        <v>399</v>
      </c>
      <c r="AU4797" s="1" t="s">
        <v>399</v>
      </c>
      <c r="AV4797" s="1" t="s">
        <v>709</v>
      </c>
      <c r="AW4797" s="3" t="str">
        <f t="shared" si="1"/>
        <v>Other</v>
      </c>
      <c r="AX4797" s="3" t="str">
        <f t="array" ref="AX4797">TEXTJOIN(", ", TRUE, IF(X4797:AS4797="Y", X$1:AS$1, IF(X4797:AS4797&lt;&gt;"", X$1:AS$1 &amp; ": " &amp; X4797:AS4797, "")))
</f>
        <v>Fentanyl, Any Opioid</v>
      </c>
    </row>
    <row r="4798">
      <c r="A4798" s="2">
        <v>44456.0</v>
      </c>
      <c r="B4798" s="1" t="s">
        <v>50</v>
      </c>
      <c r="C4798" s="1">
        <v>57.0</v>
      </c>
      <c r="D4798" s="1" t="s">
        <v>51</v>
      </c>
      <c r="E4798" s="1" t="s">
        <v>63</v>
      </c>
      <c r="G4798" s="1" t="s">
        <v>311</v>
      </c>
      <c r="H4798" s="1" t="s">
        <v>299</v>
      </c>
      <c r="I4798" s="1" t="s">
        <v>55</v>
      </c>
      <c r="J4798" s="1" t="s">
        <v>311</v>
      </c>
      <c r="K4798" s="1" t="s">
        <v>299</v>
      </c>
      <c r="L4798" s="1" t="s">
        <v>55</v>
      </c>
      <c r="M4798" s="1" t="s">
        <v>56</v>
      </c>
      <c r="N4798" s="1" t="s">
        <v>155</v>
      </c>
      <c r="O4798" s="1" t="s">
        <v>311</v>
      </c>
      <c r="P4798" s="1" t="s">
        <v>299</v>
      </c>
      <c r="Q4798" s="1" t="s">
        <v>55</v>
      </c>
      <c r="R4798" s="1" t="s">
        <v>56</v>
      </c>
      <c r="T4798" s="1" t="s">
        <v>5232</v>
      </c>
      <c r="U4798" s="1" t="s">
        <v>59</v>
      </c>
      <c r="X4798" s="1" t="s">
        <v>60</v>
      </c>
      <c r="Z4798" s="1" t="s">
        <v>60</v>
      </c>
      <c r="AB4798" s="1" t="s">
        <v>60</v>
      </c>
      <c r="AM4798" s="1" t="s">
        <v>60</v>
      </c>
      <c r="AP4798" s="1" t="s">
        <v>60</v>
      </c>
      <c r="AR4798" s="1" t="s">
        <v>60</v>
      </c>
      <c r="AT4798" s="1" t="s">
        <v>313</v>
      </c>
      <c r="AU4798" s="1" t="s">
        <v>313</v>
      </c>
      <c r="AV4798" s="1" t="s">
        <v>314</v>
      </c>
      <c r="AW4798" s="3" t="str">
        <f t="shared" si="1"/>
        <v>Other</v>
      </c>
      <c r="AX4798" s="3" t="str">
        <f t="array" ref="AX4798">TEXTJOIN(", ", TRUE, IF(X4798:AS4798="Y", X$1:AS$1, IF(X4798:AS4798&lt;&gt;"", X$1:AS$1 &amp; ": " &amp; X4798:AS4798, "")))
</f>
        <v>Heroin, Fentanyl, Oxycodone, Xylazine, Heroin/Morph/Codeine, Any Opioid</v>
      </c>
    </row>
    <row r="4799">
      <c r="A4799" s="4">
        <v>41562.0</v>
      </c>
      <c r="B4799" s="1" t="s">
        <v>50</v>
      </c>
      <c r="C4799" s="1">
        <v>57.0</v>
      </c>
      <c r="D4799" s="1" t="s">
        <v>51</v>
      </c>
      <c r="E4799" s="1" t="s">
        <v>63</v>
      </c>
      <c r="G4799" s="1" t="s">
        <v>568</v>
      </c>
      <c r="H4799" s="1" t="s">
        <v>121</v>
      </c>
      <c r="J4799" s="1" t="s">
        <v>510</v>
      </c>
      <c r="L4799" s="1" t="s">
        <v>55</v>
      </c>
      <c r="M4799" s="1" t="s">
        <v>44</v>
      </c>
      <c r="N4799" s="1" t="s">
        <v>104</v>
      </c>
      <c r="O4799" s="1" t="s">
        <v>510</v>
      </c>
      <c r="P4799" s="1" t="s">
        <v>103</v>
      </c>
      <c r="R4799" s="1" t="s">
        <v>44</v>
      </c>
      <c r="S4799" s="1" t="s">
        <v>2724</v>
      </c>
      <c r="T4799" s="1" t="s">
        <v>741</v>
      </c>
      <c r="U4799" s="1" t="s">
        <v>59</v>
      </c>
      <c r="AB4799" s="1" t="s">
        <v>60</v>
      </c>
      <c r="AT4799" s="1" t="s">
        <v>570</v>
      </c>
      <c r="AU4799" s="1" t="s">
        <v>512</v>
      </c>
      <c r="AV4799" s="1" t="s">
        <v>513</v>
      </c>
      <c r="AW4799" s="3" t="str">
        <f t="shared" si="1"/>
        <v>Other</v>
      </c>
      <c r="AX4799" s="3" t="str">
        <f t="array" ref="AX4799">TEXTJOIN(", ", TRUE, IF(X4799:AS4799="Y", X$1:AS$1, IF(X4799:AS4799&lt;&gt;"", X$1:AS$1 &amp; ": " &amp; X4799:AS4799, "")))
</f>
        <v>Oxycodone</v>
      </c>
    </row>
    <row r="4800">
      <c r="A4800" s="2">
        <v>44199.0</v>
      </c>
      <c r="B4800" s="1" t="s">
        <v>50</v>
      </c>
      <c r="C4800" s="1">
        <v>58.0</v>
      </c>
      <c r="D4800" s="1" t="s">
        <v>51</v>
      </c>
      <c r="E4800" s="1" t="s">
        <v>63</v>
      </c>
      <c r="G4800" s="1" t="s">
        <v>455</v>
      </c>
      <c r="H4800" s="1" t="s">
        <v>103</v>
      </c>
      <c r="I4800" s="1" t="s">
        <v>55</v>
      </c>
      <c r="J4800" s="1" t="s">
        <v>455</v>
      </c>
      <c r="K4800" s="1" t="s">
        <v>103</v>
      </c>
      <c r="L4800" s="1" t="s">
        <v>55</v>
      </c>
      <c r="M4800" s="1" t="s">
        <v>56</v>
      </c>
      <c r="N4800" s="1" t="s">
        <v>119</v>
      </c>
      <c r="O4800" s="1" t="s">
        <v>455</v>
      </c>
      <c r="P4800" s="1" t="s">
        <v>103</v>
      </c>
      <c r="Q4800" s="1" t="s">
        <v>55</v>
      </c>
      <c r="R4800" s="1" t="s">
        <v>56</v>
      </c>
      <c r="T4800" s="1" t="s">
        <v>817</v>
      </c>
      <c r="U4800" s="1" t="s">
        <v>59</v>
      </c>
      <c r="Y4800" s="1" t="s">
        <v>60</v>
      </c>
      <c r="Z4800" s="1" t="s">
        <v>60</v>
      </c>
      <c r="AR4800" s="1" t="s">
        <v>60</v>
      </c>
      <c r="AT4800" s="1" t="s">
        <v>457</v>
      </c>
      <c r="AU4800" s="1" t="s">
        <v>457</v>
      </c>
      <c r="AV4800" s="1" t="s">
        <v>458</v>
      </c>
      <c r="AW4800" s="3" t="str">
        <f t="shared" si="1"/>
        <v>Other</v>
      </c>
      <c r="AX4800" s="3" t="str">
        <f t="array" ref="AX4800">TEXTJOIN(", ", TRUE, IF(X4800:AS4800="Y", X$1:AS$1, IF(X4800:AS4800&lt;&gt;"", X$1:AS$1 &amp; ": " &amp; X4800:AS4800, "")))
</f>
        <v>Cocaine, Fentanyl, Any Opioid</v>
      </c>
    </row>
    <row r="4801">
      <c r="A4801" s="2">
        <v>43899.0</v>
      </c>
      <c r="B4801" s="1" t="s">
        <v>50</v>
      </c>
      <c r="C4801" s="1">
        <v>61.0</v>
      </c>
      <c r="D4801" s="1" t="s">
        <v>51</v>
      </c>
      <c r="E4801" s="1" t="s">
        <v>63</v>
      </c>
      <c r="G4801" s="1" t="s">
        <v>82</v>
      </c>
      <c r="H4801" s="1" t="s">
        <v>54</v>
      </c>
      <c r="I4801" s="1" t="s">
        <v>55</v>
      </c>
      <c r="J4801" s="1" t="s">
        <v>82</v>
      </c>
      <c r="K4801" s="1" t="s">
        <v>54</v>
      </c>
      <c r="L4801" s="1" t="s">
        <v>55</v>
      </c>
      <c r="M4801" s="1" t="s">
        <v>56</v>
      </c>
      <c r="N4801" s="1" t="s">
        <v>136</v>
      </c>
      <c r="O4801" s="1" t="s">
        <v>82</v>
      </c>
      <c r="P4801" s="1" t="s">
        <v>54</v>
      </c>
      <c r="Q4801" s="1" t="s">
        <v>55</v>
      </c>
      <c r="R4801" s="1" t="s">
        <v>67</v>
      </c>
      <c r="T4801" s="1" t="s">
        <v>5233</v>
      </c>
      <c r="U4801" s="1" t="s">
        <v>59</v>
      </c>
      <c r="Z4801" s="1" t="s">
        <v>60</v>
      </c>
      <c r="AR4801" s="1" t="s">
        <v>60</v>
      </c>
      <c r="AT4801" s="1" t="s">
        <v>329</v>
      </c>
      <c r="AU4801" s="1" t="s">
        <v>329</v>
      </c>
      <c r="AV4801" s="1" t="s">
        <v>85</v>
      </c>
      <c r="AW4801" s="3" t="str">
        <f t="shared" si="1"/>
        <v>Other</v>
      </c>
      <c r="AX4801" s="3" t="str">
        <f t="array" ref="AX4801">TEXTJOIN(", ", TRUE, IF(X4801:AS4801="Y", X$1:AS$1, IF(X4801:AS4801&lt;&gt;"", X$1:AS$1 &amp; ": " &amp; X4801:AS4801, "")))
</f>
        <v>Fentanyl, Any Opioid</v>
      </c>
    </row>
    <row r="4802">
      <c r="A4802" s="2">
        <v>43627.0</v>
      </c>
      <c r="B4802" s="1" t="s">
        <v>50</v>
      </c>
      <c r="C4802" s="1">
        <v>66.0</v>
      </c>
      <c r="D4802" s="1" t="s">
        <v>76</v>
      </c>
      <c r="E4802" s="1" t="s">
        <v>63</v>
      </c>
      <c r="G4802" s="1" t="s">
        <v>256</v>
      </c>
      <c r="H4802" s="1" t="s">
        <v>103</v>
      </c>
      <c r="I4802" s="1" t="s">
        <v>55</v>
      </c>
      <c r="J4802" s="1" t="s">
        <v>256</v>
      </c>
      <c r="K4802" s="1" t="s">
        <v>103</v>
      </c>
      <c r="L4802" s="1" t="s">
        <v>55</v>
      </c>
      <c r="M4802" s="1" t="s">
        <v>56</v>
      </c>
      <c r="N4802" s="1" t="s">
        <v>1565</v>
      </c>
      <c r="O4802" s="1" t="s">
        <v>256</v>
      </c>
      <c r="P4802" s="1" t="s">
        <v>103</v>
      </c>
      <c r="Q4802" s="1" t="s">
        <v>55</v>
      </c>
      <c r="R4802" s="1" t="s">
        <v>56</v>
      </c>
      <c r="T4802" s="1" t="s">
        <v>5234</v>
      </c>
      <c r="U4802" s="1" t="s">
        <v>59</v>
      </c>
      <c r="X4802" s="1" t="s">
        <v>60</v>
      </c>
      <c r="Z4802" s="1" t="s">
        <v>60</v>
      </c>
      <c r="AA4802" s="1" t="s">
        <v>60</v>
      </c>
      <c r="AF4802" s="1" t="s">
        <v>60</v>
      </c>
      <c r="AG4802" s="1" t="s">
        <v>60</v>
      </c>
      <c r="AP4802" s="1" t="s">
        <v>60</v>
      </c>
      <c r="AR4802" s="1" t="s">
        <v>60</v>
      </c>
      <c r="AT4802" s="1" t="s">
        <v>282</v>
      </c>
      <c r="AU4802" s="1" t="s">
        <v>282</v>
      </c>
      <c r="AV4802" s="1" t="s">
        <v>260</v>
      </c>
      <c r="AW4802" s="3" t="str">
        <f t="shared" si="1"/>
        <v>Other</v>
      </c>
      <c r="AX4802" s="3" t="str">
        <f t="array" ref="AX4802">TEXTJOIN(", ", TRUE, IF(X4802:AS4802="Y", X$1:AS$1, IF(X4802:AS4802&lt;&gt;"", X$1:AS$1 &amp; ": " &amp; X4802:AS4802, "")))
</f>
        <v>Heroin, Fentanyl, Fentanyl Analogue, Benzodiazepine, Methadone, Heroin/Morph/Codeine, Any Opioid</v>
      </c>
    </row>
    <row r="4803">
      <c r="A4803" s="2">
        <v>42933.0</v>
      </c>
      <c r="B4803" s="1" t="s">
        <v>86</v>
      </c>
      <c r="C4803" s="1">
        <v>49.0</v>
      </c>
      <c r="D4803" s="1" t="s">
        <v>76</v>
      </c>
      <c r="E4803" s="1" t="s">
        <v>63</v>
      </c>
      <c r="G4803" s="1" t="s">
        <v>352</v>
      </c>
      <c r="H4803" s="1" t="s">
        <v>54</v>
      </c>
      <c r="I4803" s="1" t="s">
        <v>55</v>
      </c>
      <c r="J4803" s="1" t="s">
        <v>352</v>
      </c>
      <c r="K4803" s="1" t="s">
        <v>54</v>
      </c>
      <c r="L4803" s="1" t="s">
        <v>55</v>
      </c>
      <c r="M4803" s="1" t="s">
        <v>56</v>
      </c>
      <c r="N4803" s="1" t="s">
        <v>136</v>
      </c>
      <c r="O4803" s="1" t="s">
        <v>352</v>
      </c>
      <c r="P4803" s="1" t="s">
        <v>54</v>
      </c>
      <c r="Q4803" s="1" t="s">
        <v>55</v>
      </c>
      <c r="R4803" s="1" t="s">
        <v>67</v>
      </c>
      <c r="T4803" s="1" t="s">
        <v>596</v>
      </c>
      <c r="U4803" s="1" t="s">
        <v>59</v>
      </c>
      <c r="X4803" s="1" t="s">
        <v>60</v>
      </c>
      <c r="Z4803" s="1" t="s">
        <v>60</v>
      </c>
      <c r="AT4803" s="1" t="s">
        <v>354</v>
      </c>
      <c r="AU4803" s="1" t="s">
        <v>354</v>
      </c>
      <c r="AV4803" s="1" t="s">
        <v>355</v>
      </c>
      <c r="AW4803" s="3" t="str">
        <f t="shared" si="1"/>
        <v>Other</v>
      </c>
      <c r="AX4803" s="3" t="str">
        <f t="array" ref="AX4803">TEXTJOIN(", ", TRUE, IF(X4803:AS4803="Y", X$1:AS$1, IF(X4803:AS4803&lt;&gt;"", X$1:AS$1 &amp; ": " &amp; X4803:AS4803, "")))
</f>
        <v>Heroin, Fentanyl</v>
      </c>
    </row>
    <row r="4804">
      <c r="A4804" s="2">
        <v>43699.0</v>
      </c>
      <c r="B4804" s="1" t="s">
        <v>50</v>
      </c>
      <c r="C4804" s="1">
        <v>55.0</v>
      </c>
      <c r="D4804" s="1" t="s">
        <v>51</v>
      </c>
      <c r="E4804" s="1" t="s">
        <v>52</v>
      </c>
      <c r="G4804" s="1" t="s">
        <v>91</v>
      </c>
      <c r="H4804" s="1" t="s">
        <v>91</v>
      </c>
      <c r="I4804" s="1" t="s">
        <v>55</v>
      </c>
      <c r="J4804" s="1" t="s">
        <v>91</v>
      </c>
      <c r="K4804" s="1" t="s">
        <v>91</v>
      </c>
      <c r="L4804" s="1" t="s">
        <v>55</v>
      </c>
      <c r="M4804" s="1" t="s">
        <v>56</v>
      </c>
      <c r="N4804" s="1" t="s">
        <v>136</v>
      </c>
      <c r="O4804" s="1" t="s">
        <v>91</v>
      </c>
      <c r="P4804" s="1" t="s">
        <v>91</v>
      </c>
      <c r="Q4804" s="1" t="s">
        <v>55</v>
      </c>
      <c r="R4804" s="1" t="s">
        <v>56</v>
      </c>
      <c r="T4804" s="1" t="s">
        <v>5235</v>
      </c>
      <c r="U4804" s="1" t="s">
        <v>59</v>
      </c>
      <c r="V4804" s="1" t="s">
        <v>491</v>
      </c>
      <c r="Y4804" s="1" t="s">
        <v>60</v>
      </c>
      <c r="Z4804" s="1" t="s">
        <v>60</v>
      </c>
      <c r="AR4804" s="1" t="s">
        <v>60</v>
      </c>
      <c r="AS4804" s="1" t="s">
        <v>417</v>
      </c>
      <c r="AT4804" s="1" t="s">
        <v>110</v>
      </c>
      <c r="AU4804" s="1" t="s">
        <v>110</v>
      </c>
      <c r="AV4804" s="1" t="s">
        <v>111</v>
      </c>
      <c r="AW4804" s="3" t="str">
        <f t="shared" si="1"/>
        <v>Other</v>
      </c>
      <c r="AX4804" s="3" t="str">
        <f t="array" ref="AX4804">TEXTJOIN(", ", TRUE, IF(X4804:AS4804="Y", X$1:AS$1, IF(X4804:AS4804&lt;&gt;"", X$1:AS$1 &amp; ": " &amp; X4804:AS4804, "")))
</f>
        <v>Cocaine, Fentanyl, Any Opioid, Other: PCP</v>
      </c>
    </row>
    <row r="4805">
      <c r="A4805" s="2">
        <v>42952.0</v>
      </c>
      <c r="B4805" s="1" t="s">
        <v>86</v>
      </c>
      <c r="C4805" s="1">
        <v>29.0</v>
      </c>
      <c r="D4805" s="1" t="s">
        <v>51</v>
      </c>
      <c r="E4805" s="1" t="s">
        <v>52</v>
      </c>
      <c r="G4805" s="1" t="s">
        <v>82</v>
      </c>
      <c r="H4805" s="1" t="s">
        <v>54</v>
      </c>
      <c r="I4805" s="1" t="s">
        <v>55</v>
      </c>
      <c r="J4805" s="1" t="s">
        <v>82</v>
      </c>
      <c r="K4805" s="1" t="s">
        <v>54</v>
      </c>
      <c r="L4805" s="1" t="s">
        <v>55</v>
      </c>
      <c r="M4805" s="1" t="s">
        <v>56</v>
      </c>
      <c r="N4805" s="1" t="s">
        <v>136</v>
      </c>
      <c r="O4805" s="1" t="s">
        <v>82</v>
      </c>
      <c r="P4805" s="1" t="s">
        <v>54</v>
      </c>
      <c r="Q4805" s="1" t="s">
        <v>55</v>
      </c>
      <c r="R4805" s="1" t="s">
        <v>56</v>
      </c>
      <c r="T4805" s="1" t="s">
        <v>4093</v>
      </c>
      <c r="U4805" s="1" t="s">
        <v>59</v>
      </c>
      <c r="Y4805" s="1" t="s">
        <v>60</v>
      </c>
      <c r="AD4805" s="1" t="s">
        <v>60</v>
      </c>
      <c r="AT4805" s="1" t="s">
        <v>329</v>
      </c>
      <c r="AU4805" s="1" t="s">
        <v>329</v>
      </c>
      <c r="AV4805" s="1" t="s">
        <v>85</v>
      </c>
      <c r="AW4805" s="3" t="str">
        <f t="shared" si="1"/>
        <v>Other</v>
      </c>
      <c r="AX4805" s="3" t="str">
        <f t="array" ref="AX4805">TEXTJOIN(", ", TRUE, IF(X4805:AS4805="Y", X$1:AS$1, IF(X4805:AS4805&lt;&gt;"", X$1:AS$1 &amp; ": " &amp; X4805:AS4805, "")))
</f>
        <v>Cocaine, Ethanol</v>
      </c>
    </row>
    <row r="4806">
      <c r="A4806" s="2">
        <v>44362.0</v>
      </c>
      <c r="B4806" s="1" t="s">
        <v>50</v>
      </c>
      <c r="C4806" s="1">
        <v>25.0</v>
      </c>
      <c r="D4806" s="1" t="s">
        <v>51</v>
      </c>
      <c r="E4806" s="1" t="s">
        <v>63</v>
      </c>
      <c r="G4806" s="1" t="s">
        <v>53</v>
      </c>
      <c r="H4806" s="1" t="s">
        <v>54</v>
      </c>
      <c r="I4806" s="1" t="s">
        <v>55</v>
      </c>
      <c r="J4806" s="1" t="s">
        <v>53</v>
      </c>
      <c r="K4806" s="1" t="s">
        <v>54</v>
      </c>
      <c r="L4806" s="1" t="s">
        <v>55</v>
      </c>
      <c r="M4806" s="1" t="s">
        <v>56</v>
      </c>
      <c r="N4806" s="1" t="s">
        <v>66</v>
      </c>
      <c r="O4806" s="1" t="s">
        <v>53</v>
      </c>
      <c r="P4806" s="1" t="s">
        <v>54</v>
      </c>
      <c r="Q4806" s="1" t="s">
        <v>55</v>
      </c>
      <c r="R4806" s="1" t="s">
        <v>180</v>
      </c>
      <c r="T4806" s="1" t="s">
        <v>5236</v>
      </c>
      <c r="U4806" s="1" t="s">
        <v>59</v>
      </c>
      <c r="Z4806" s="1" t="s">
        <v>60</v>
      </c>
      <c r="AF4806" s="1" t="s">
        <v>60</v>
      </c>
      <c r="AI4806" s="1" t="s">
        <v>60</v>
      </c>
      <c r="AR4806" s="1" t="s">
        <v>60</v>
      </c>
      <c r="AT4806" s="1" t="s">
        <v>61</v>
      </c>
      <c r="AU4806" s="1" t="s">
        <v>61</v>
      </c>
      <c r="AV4806" s="1" t="s">
        <v>294</v>
      </c>
      <c r="AW4806" s="3" t="str">
        <f t="shared" si="1"/>
        <v>Other</v>
      </c>
      <c r="AX4806" s="3" t="str">
        <f t="array" ref="AX4806">TEXTJOIN(", ", TRUE, IF(X4806:AS4806="Y", X$1:AS$1, IF(X4806:AS4806&lt;&gt;"", X$1:AS$1 &amp; ": " &amp; X4806:AS4806, "")))
</f>
        <v>Fentanyl, Benzodiazepine, Amphet, Any Opioid</v>
      </c>
    </row>
    <row r="4807">
      <c r="A4807" s="2">
        <v>43105.0</v>
      </c>
      <c r="B4807" s="1" t="s">
        <v>50</v>
      </c>
      <c r="C4807" s="1">
        <v>51.0</v>
      </c>
      <c r="D4807" s="1" t="s">
        <v>76</v>
      </c>
      <c r="E4807" s="1" t="s">
        <v>63</v>
      </c>
      <c r="G4807" s="1" t="s">
        <v>98</v>
      </c>
      <c r="H4807" s="1" t="s">
        <v>54</v>
      </c>
      <c r="I4807" s="1" t="s">
        <v>55</v>
      </c>
      <c r="M4807" s="1" t="s">
        <v>118</v>
      </c>
      <c r="N4807" s="1" t="s">
        <v>5237</v>
      </c>
      <c r="O4807" s="1" t="s">
        <v>98</v>
      </c>
      <c r="P4807" s="1" t="s">
        <v>54</v>
      </c>
      <c r="Q4807" s="1" t="s">
        <v>55</v>
      </c>
      <c r="R4807" s="1" t="s">
        <v>56</v>
      </c>
      <c r="T4807" s="1" t="s">
        <v>5238</v>
      </c>
      <c r="U4807" s="1" t="s">
        <v>59</v>
      </c>
      <c r="AD4807" s="1" t="s">
        <v>60</v>
      </c>
      <c r="AF4807" s="1" t="s">
        <v>60</v>
      </c>
      <c r="AT4807" s="1" t="s">
        <v>100</v>
      </c>
      <c r="AU4807" s="1" t="s">
        <v>62</v>
      </c>
      <c r="AV4807" s="1" t="s">
        <v>101</v>
      </c>
      <c r="AW4807" s="3" t="str">
        <f t="shared" si="1"/>
        <v>Other</v>
      </c>
      <c r="AX4807" s="3" t="str">
        <f t="array" ref="AX4807">TEXTJOIN(", ", TRUE, IF(X4807:AS4807="Y", X$1:AS$1, IF(X4807:AS4807&lt;&gt;"", X$1:AS$1 &amp; ": " &amp; X4807:AS4807, "")))
</f>
        <v>Ethanol, Benzodiazepine</v>
      </c>
    </row>
    <row r="4808">
      <c r="A4808" s="2">
        <v>44206.0</v>
      </c>
      <c r="B4808" s="1" t="s">
        <v>50</v>
      </c>
      <c r="C4808" s="1">
        <v>51.0</v>
      </c>
      <c r="D4808" s="1" t="s">
        <v>76</v>
      </c>
      <c r="E4808" s="1" t="s">
        <v>63</v>
      </c>
      <c r="G4808" s="1" t="s">
        <v>5239</v>
      </c>
      <c r="H4808" s="1" t="s">
        <v>5240</v>
      </c>
      <c r="I4808" s="1" t="s">
        <v>5241</v>
      </c>
      <c r="J4808" s="1" t="s">
        <v>256</v>
      </c>
      <c r="K4808" s="1" t="s">
        <v>103</v>
      </c>
      <c r="L4808" s="1" t="s">
        <v>55</v>
      </c>
      <c r="M4808" s="1" t="s">
        <v>177</v>
      </c>
      <c r="N4808" s="1" t="s">
        <v>66</v>
      </c>
      <c r="O4808" s="1" t="s">
        <v>256</v>
      </c>
      <c r="P4808" s="1" t="s">
        <v>103</v>
      </c>
      <c r="Q4808" s="1" t="s">
        <v>55</v>
      </c>
      <c r="R4808" s="1" t="s">
        <v>44</v>
      </c>
      <c r="S4808" s="1" t="s">
        <v>3258</v>
      </c>
      <c r="T4808" s="1" t="s">
        <v>5242</v>
      </c>
      <c r="U4808" s="1" t="s">
        <v>59</v>
      </c>
      <c r="Y4808" s="1" t="s">
        <v>60</v>
      </c>
      <c r="Z4808" s="1" t="s">
        <v>60</v>
      </c>
      <c r="AN4808" s="1" t="s">
        <v>60</v>
      </c>
      <c r="AR4808" s="1" t="s">
        <v>60</v>
      </c>
      <c r="AU4808" s="1" t="s">
        <v>282</v>
      </c>
      <c r="AV4808" s="1" t="s">
        <v>260</v>
      </c>
      <c r="AW4808" s="3" t="str">
        <f t="shared" si="1"/>
        <v>Other</v>
      </c>
      <c r="AX4808" s="3" t="str">
        <f t="array" ref="AX4808">TEXTJOIN(", ", TRUE, IF(X4808:AS4808="Y", X$1:AS$1, IF(X4808:AS4808&lt;&gt;"", X$1:AS$1 &amp; ": " &amp; X4808:AS4808, "")))
</f>
        <v>Cocaine, Fentanyl, Gabapentin, Any Opioid</v>
      </c>
    </row>
    <row r="4809">
      <c r="A4809" s="2">
        <v>41222.0</v>
      </c>
      <c r="B4809" s="1" t="s">
        <v>50</v>
      </c>
      <c r="C4809" s="1">
        <v>29.0</v>
      </c>
      <c r="D4809" s="1" t="s">
        <v>51</v>
      </c>
      <c r="E4809" s="1" t="s">
        <v>63</v>
      </c>
      <c r="G4809" s="1" t="s">
        <v>311</v>
      </c>
      <c r="H4809" s="1" t="s">
        <v>299</v>
      </c>
      <c r="J4809" s="1" t="s">
        <v>311</v>
      </c>
      <c r="L4809" s="1" t="s">
        <v>55</v>
      </c>
      <c r="M4809" s="1" t="s">
        <v>56</v>
      </c>
      <c r="N4809" s="1" t="s">
        <v>3393</v>
      </c>
      <c r="O4809" s="1" t="s">
        <v>256</v>
      </c>
      <c r="P4809" s="1" t="s">
        <v>103</v>
      </c>
      <c r="R4809" s="1" t="s">
        <v>67</v>
      </c>
      <c r="T4809" s="1" t="s">
        <v>837</v>
      </c>
      <c r="U4809" s="1" t="s">
        <v>59</v>
      </c>
      <c r="X4809" s="1" t="s">
        <v>60</v>
      </c>
      <c r="AD4809" s="1" t="s">
        <v>60</v>
      </c>
      <c r="AT4809" s="1" t="s">
        <v>313</v>
      </c>
      <c r="AU4809" s="1" t="s">
        <v>313</v>
      </c>
      <c r="AV4809" s="1" t="s">
        <v>260</v>
      </c>
      <c r="AW4809" s="3" t="str">
        <f t="shared" si="1"/>
        <v>Other</v>
      </c>
      <c r="AX4809" s="3" t="str">
        <f t="array" ref="AX4809">TEXTJOIN(", ", TRUE, IF(X4809:AS4809="Y", X$1:AS$1, IF(X4809:AS4809&lt;&gt;"", X$1:AS$1 &amp; ": " &amp; X4809:AS4809, "")))
</f>
        <v>Heroin, Ethanol</v>
      </c>
    </row>
    <row r="4810">
      <c r="A4810" s="2">
        <v>44442.0</v>
      </c>
      <c r="B4810" s="1" t="s">
        <v>50</v>
      </c>
      <c r="C4810" s="1">
        <v>56.0</v>
      </c>
      <c r="D4810" s="1" t="s">
        <v>76</v>
      </c>
      <c r="E4810" s="1" t="s">
        <v>63</v>
      </c>
      <c r="F4810" s="1" t="s">
        <v>267</v>
      </c>
      <c r="G4810" s="1" t="s">
        <v>262</v>
      </c>
      <c r="H4810" s="1" t="s">
        <v>263</v>
      </c>
      <c r="I4810" s="1" t="s">
        <v>55</v>
      </c>
      <c r="J4810" s="1" t="s">
        <v>262</v>
      </c>
      <c r="K4810" s="1" t="s">
        <v>263</v>
      </c>
      <c r="L4810" s="1" t="s">
        <v>55</v>
      </c>
      <c r="M4810" s="1" t="s">
        <v>56</v>
      </c>
      <c r="N4810" s="1" t="s">
        <v>119</v>
      </c>
      <c r="O4810" s="1" t="s">
        <v>262</v>
      </c>
      <c r="P4810" s="1" t="s">
        <v>263</v>
      </c>
      <c r="Q4810" s="1" t="s">
        <v>55</v>
      </c>
      <c r="R4810" s="1" t="s">
        <v>56</v>
      </c>
      <c r="T4810" s="1" t="s">
        <v>5243</v>
      </c>
      <c r="U4810" s="1" t="s">
        <v>59</v>
      </c>
      <c r="Z4810" s="1" t="s">
        <v>60</v>
      </c>
      <c r="AN4810" s="1" t="s">
        <v>60</v>
      </c>
      <c r="AR4810" s="1" t="s">
        <v>60</v>
      </c>
      <c r="AT4810" s="1" t="s">
        <v>556</v>
      </c>
      <c r="AU4810" s="1" t="s">
        <v>556</v>
      </c>
      <c r="AV4810" s="1" t="s">
        <v>266</v>
      </c>
      <c r="AW4810" s="3" t="str">
        <f t="shared" si="1"/>
        <v>Other</v>
      </c>
      <c r="AX4810" s="3" t="str">
        <f t="array" ref="AX4810">TEXTJOIN(", ", TRUE, IF(X4810:AS4810="Y", X$1:AS$1, IF(X4810:AS4810&lt;&gt;"", X$1:AS$1 &amp; ": " &amp; X4810:AS4810, "")))
</f>
        <v>Fentanyl, Gabapentin, Any Opioid</v>
      </c>
    </row>
    <row r="4811">
      <c r="A4811" s="2">
        <v>42866.0</v>
      </c>
      <c r="B4811" s="1" t="s">
        <v>86</v>
      </c>
      <c r="C4811" s="1">
        <v>38.0</v>
      </c>
      <c r="D4811" s="1" t="s">
        <v>51</v>
      </c>
      <c r="E4811" s="1" t="s">
        <v>63</v>
      </c>
      <c r="G4811" s="1" t="s">
        <v>271</v>
      </c>
      <c r="H4811" s="1" t="s">
        <v>91</v>
      </c>
      <c r="I4811" s="1" t="s">
        <v>55</v>
      </c>
      <c r="J4811" s="1" t="s">
        <v>117</v>
      </c>
      <c r="L4811" s="1" t="s">
        <v>55</v>
      </c>
      <c r="M4811" s="1" t="s">
        <v>92</v>
      </c>
      <c r="N4811" s="1" t="s">
        <v>136</v>
      </c>
      <c r="O4811" s="1" t="s">
        <v>91</v>
      </c>
      <c r="P4811" s="1" t="s">
        <v>91</v>
      </c>
      <c r="Q4811" s="1" t="s">
        <v>55</v>
      </c>
      <c r="R4811" s="1" t="s">
        <v>67</v>
      </c>
      <c r="T4811" s="1" t="s">
        <v>696</v>
      </c>
      <c r="U4811" s="1" t="s">
        <v>59</v>
      </c>
      <c r="X4811" s="1" t="s">
        <v>60</v>
      </c>
      <c r="Z4811" s="1" t="s">
        <v>60</v>
      </c>
      <c r="AT4811" s="1" t="s">
        <v>274</v>
      </c>
      <c r="AV4811" s="1" t="s">
        <v>111</v>
      </c>
      <c r="AW4811" s="3" t="str">
        <f t="shared" si="1"/>
        <v>Other</v>
      </c>
      <c r="AX4811" s="3" t="str">
        <f t="array" ref="AX4811">TEXTJOIN(", ", TRUE, IF(X4811:AS4811="Y", X$1:AS$1, IF(X4811:AS4811&lt;&gt;"", X$1:AS$1 &amp; ": " &amp; X4811:AS4811, "")))
</f>
        <v>Heroin, Fentanyl</v>
      </c>
    </row>
    <row r="4812">
      <c r="A4812" s="2">
        <v>42617.0</v>
      </c>
      <c r="B4812" s="1" t="s">
        <v>50</v>
      </c>
      <c r="C4812" s="1">
        <v>58.0</v>
      </c>
      <c r="D4812" s="1" t="s">
        <v>51</v>
      </c>
      <c r="E4812" s="1" t="s">
        <v>63</v>
      </c>
      <c r="F4812" s="1" t="s">
        <v>137</v>
      </c>
      <c r="G4812" s="1" t="s">
        <v>91</v>
      </c>
      <c r="H4812" s="1" t="s">
        <v>91</v>
      </c>
      <c r="I4812" s="1" t="s">
        <v>55</v>
      </c>
      <c r="J4812" s="1" t="s">
        <v>117</v>
      </c>
      <c r="M4812" s="1" t="s">
        <v>118</v>
      </c>
      <c r="N4812" s="1" t="s">
        <v>136</v>
      </c>
      <c r="O4812" s="1" t="s">
        <v>91</v>
      </c>
      <c r="R4812" s="1" t="s">
        <v>67</v>
      </c>
      <c r="T4812" s="1" t="s">
        <v>83</v>
      </c>
      <c r="U4812" s="1" t="s">
        <v>59</v>
      </c>
      <c r="Z4812" s="1" t="s">
        <v>60</v>
      </c>
      <c r="AR4812" s="1" t="s">
        <v>60</v>
      </c>
      <c r="AT4812" s="1" t="s">
        <v>110</v>
      </c>
      <c r="AV4812" s="1" t="s">
        <v>111</v>
      </c>
      <c r="AW4812" s="3" t="str">
        <f t="shared" si="1"/>
        <v>Other</v>
      </c>
      <c r="AX4812" s="3" t="str">
        <f t="array" ref="AX4812">TEXTJOIN(", ", TRUE, IF(X4812:AS4812="Y", X$1:AS$1, IF(X4812:AS4812&lt;&gt;"", X$1:AS$1 &amp; ": " &amp; X4812:AS4812, "")))
</f>
        <v>Fentanyl, Any Opioid</v>
      </c>
    </row>
    <row r="4813">
      <c r="A4813" s="2">
        <v>43131.0</v>
      </c>
      <c r="B4813" s="1" t="s">
        <v>50</v>
      </c>
      <c r="C4813" s="1">
        <v>55.0</v>
      </c>
      <c r="D4813" s="1" t="s">
        <v>51</v>
      </c>
      <c r="E4813" s="1" t="s">
        <v>63</v>
      </c>
      <c r="F4813" s="1" t="s">
        <v>137</v>
      </c>
      <c r="G4813" s="1" t="s">
        <v>731</v>
      </c>
      <c r="H4813" s="1" t="s">
        <v>103</v>
      </c>
      <c r="I4813" s="1" t="s">
        <v>55</v>
      </c>
      <c r="J4813" s="1" t="s">
        <v>731</v>
      </c>
      <c r="K4813" s="1" t="s">
        <v>103</v>
      </c>
      <c r="M4813" s="1" t="s">
        <v>56</v>
      </c>
      <c r="N4813" s="1" t="s">
        <v>230</v>
      </c>
      <c r="O4813" s="1" t="s">
        <v>731</v>
      </c>
      <c r="P4813" s="1" t="s">
        <v>103</v>
      </c>
      <c r="Q4813" s="1" t="s">
        <v>55</v>
      </c>
      <c r="R4813" s="1" t="s">
        <v>56</v>
      </c>
      <c r="T4813" s="1" t="s">
        <v>5244</v>
      </c>
      <c r="U4813" s="1" t="s">
        <v>59</v>
      </c>
      <c r="AE4813" s="1" t="s">
        <v>60</v>
      </c>
      <c r="AR4813" s="1" t="s">
        <v>60</v>
      </c>
      <c r="AT4813" s="1" t="s">
        <v>735</v>
      </c>
      <c r="AU4813" s="1" t="s">
        <v>735</v>
      </c>
      <c r="AV4813" s="1" t="s">
        <v>736</v>
      </c>
      <c r="AW4813" s="3" t="str">
        <f t="shared" si="1"/>
        <v>Other</v>
      </c>
      <c r="AX4813" s="3" t="str">
        <f t="array" ref="AX4813">TEXTJOIN(", ", TRUE, IF(X4813:AS4813="Y", X$1:AS$1, IF(X4813:AS4813&lt;&gt;"", X$1:AS$1 &amp; ": " &amp; X4813:AS4813, "")))
</f>
        <v>Hydrocodone, Any Opioid</v>
      </c>
    </row>
    <row r="4814">
      <c r="A4814" s="2">
        <v>43137.0</v>
      </c>
      <c r="B4814" s="1" t="s">
        <v>50</v>
      </c>
      <c r="C4814" s="1">
        <v>34.0</v>
      </c>
      <c r="D4814" s="1" t="s">
        <v>51</v>
      </c>
      <c r="E4814" s="1" t="s">
        <v>63</v>
      </c>
      <c r="G4814" s="1" t="s">
        <v>474</v>
      </c>
      <c r="H4814" s="1" t="s">
        <v>91</v>
      </c>
      <c r="I4814" s="1" t="s">
        <v>55</v>
      </c>
      <c r="J4814" s="1" t="s">
        <v>474</v>
      </c>
      <c r="K4814" s="1" t="s">
        <v>91</v>
      </c>
      <c r="M4814" s="1" t="s">
        <v>56</v>
      </c>
      <c r="N4814" s="1" t="s">
        <v>66</v>
      </c>
      <c r="O4814" s="1" t="s">
        <v>474</v>
      </c>
      <c r="P4814" s="1" t="s">
        <v>91</v>
      </c>
      <c r="Q4814" s="1" t="s">
        <v>55</v>
      </c>
      <c r="R4814" s="1" t="s">
        <v>56</v>
      </c>
      <c r="T4814" s="1" t="s">
        <v>5165</v>
      </c>
      <c r="U4814" s="1" t="s">
        <v>59</v>
      </c>
      <c r="Y4814" s="1" t="s">
        <v>60</v>
      </c>
      <c r="Z4814" s="1" t="s">
        <v>60</v>
      </c>
      <c r="AD4814" s="1" t="s">
        <v>60</v>
      </c>
      <c r="AR4814" s="1" t="s">
        <v>60</v>
      </c>
      <c r="AT4814" s="1" t="s">
        <v>477</v>
      </c>
      <c r="AU4814" s="1" t="s">
        <v>477</v>
      </c>
      <c r="AV4814" s="1" t="s">
        <v>478</v>
      </c>
      <c r="AW4814" s="3" t="str">
        <f t="shared" si="1"/>
        <v>Other</v>
      </c>
      <c r="AX4814" s="3" t="str">
        <f t="array" ref="AX4814">TEXTJOIN(", ", TRUE, IF(X4814:AS4814="Y", X$1:AS$1, IF(X4814:AS4814&lt;&gt;"", X$1:AS$1 &amp; ": " &amp; X4814:AS4814, "")))
</f>
        <v>Cocaine, Fentanyl, Ethanol, Any Opioid</v>
      </c>
    </row>
    <row r="4815">
      <c r="A4815" s="2">
        <v>42807.0</v>
      </c>
      <c r="B4815" s="1" t="s">
        <v>86</v>
      </c>
      <c r="C4815" s="1">
        <v>27.0</v>
      </c>
      <c r="D4815" s="1" t="s">
        <v>51</v>
      </c>
      <c r="E4815" s="1" t="s">
        <v>63</v>
      </c>
      <c r="G4815" s="1" t="s">
        <v>446</v>
      </c>
      <c r="H4815" s="1" t="s">
        <v>91</v>
      </c>
      <c r="I4815" s="1" t="s">
        <v>55</v>
      </c>
      <c r="J4815" s="1" t="s">
        <v>446</v>
      </c>
      <c r="K4815" s="1" t="s">
        <v>91</v>
      </c>
      <c r="L4815" s="1" t="s">
        <v>55</v>
      </c>
      <c r="M4815" s="1" t="s">
        <v>56</v>
      </c>
      <c r="N4815" s="1" t="s">
        <v>136</v>
      </c>
      <c r="O4815" s="1" t="s">
        <v>446</v>
      </c>
      <c r="P4815" s="1" t="s">
        <v>91</v>
      </c>
      <c r="Q4815" s="1" t="s">
        <v>55</v>
      </c>
      <c r="R4815" s="1" t="s">
        <v>56</v>
      </c>
      <c r="T4815" s="1" t="s">
        <v>83</v>
      </c>
      <c r="U4815" s="1" t="s">
        <v>59</v>
      </c>
      <c r="Z4815" s="1" t="s">
        <v>60</v>
      </c>
      <c r="AT4815" s="1" t="s">
        <v>448</v>
      </c>
      <c r="AU4815" s="1" t="s">
        <v>448</v>
      </c>
      <c r="AV4815" s="1" t="s">
        <v>449</v>
      </c>
      <c r="AW4815" s="3" t="str">
        <f t="shared" si="1"/>
        <v>Other</v>
      </c>
      <c r="AX4815" s="3" t="str">
        <f t="array" ref="AX4815">TEXTJOIN(", ", TRUE, IF(X4815:AS4815="Y", X$1:AS$1, IF(X4815:AS4815&lt;&gt;"", X$1:AS$1 &amp; ": " &amp; X4815:AS4815, "")))
</f>
        <v>Fentanyl</v>
      </c>
    </row>
    <row r="4816">
      <c r="A4816" s="2">
        <v>44466.0</v>
      </c>
      <c r="B4816" s="1" t="s">
        <v>50</v>
      </c>
      <c r="C4816" s="1">
        <v>49.0</v>
      </c>
      <c r="D4816" s="1" t="s">
        <v>51</v>
      </c>
      <c r="E4816" s="1" t="s">
        <v>63</v>
      </c>
      <c r="G4816" s="1" t="s">
        <v>160</v>
      </c>
      <c r="H4816" s="1" t="s">
        <v>54</v>
      </c>
      <c r="I4816" s="1" t="s">
        <v>55</v>
      </c>
      <c r="J4816" s="1" t="s">
        <v>117</v>
      </c>
      <c r="M4816" s="1" t="s">
        <v>118</v>
      </c>
      <c r="N4816" s="1" t="s">
        <v>155</v>
      </c>
      <c r="O4816" s="1" t="s">
        <v>160</v>
      </c>
      <c r="P4816" s="1" t="s">
        <v>54</v>
      </c>
      <c r="Q4816" s="1" t="s">
        <v>55</v>
      </c>
      <c r="R4816" s="1" t="s">
        <v>44</v>
      </c>
      <c r="S4816" s="1" t="s">
        <v>92</v>
      </c>
      <c r="T4816" s="1" t="s">
        <v>5245</v>
      </c>
      <c r="U4816" s="1" t="s">
        <v>59</v>
      </c>
      <c r="Z4816" s="1" t="s">
        <v>60</v>
      </c>
      <c r="AR4816" s="1" t="s">
        <v>60</v>
      </c>
      <c r="AT4816" s="1" t="s">
        <v>163</v>
      </c>
      <c r="AV4816" s="1" t="s">
        <v>164</v>
      </c>
      <c r="AW4816" s="3" t="str">
        <f t="shared" si="1"/>
        <v>Other</v>
      </c>
      <c r="AX4816" s="3" t="str">
        <f t="array" ref="AX4816">TEXTJOIN(", ", TRUE, IF(X4816:AS4816="Y", X$1:AS$1, IF(X4816:AS4816&lt;&gt;"", X$1:AS$1 &amp; ": " &amp; X4816:AS4816, "")))
</f>
        <v>Fentanyl, Any Opioid</v>
      </c>
    </row>
    <row r="4817">
      <c r="A4817" s="2">
        <v>43549.0</v>
      </c>
      <c r="B4817" s="1" t="s">
        <v>50</v>
      </c>
      <c r="C4817" s="1">
        <v>47.0</v>
      </c>
      <c r="D4817" s="1" t="s">
        <v>51</v>
      </c>
      <c r="E4817" s="1" t="s">
        <v>63</v>
      </c>
      <c r="G4817" s="1" t="s">
        <v>632</v>
      </c>
      <c r="H4817" s="1" t="s">
        <v>65</v>
      </c>
      <c r="I4817" s="1" t="s">
        <v>55</v>
      </c>
      <c r="J4817" s="1" t="s">
        <v>632</v>
      </c>
      <c r="K4817" s="1" t="s">
        <v>65</v>
      </c>
      <c r="L4817" s="1" t="s">
        <v>55</v>
      </c>
      <c r="M4817" s="1" t="s">
        <v>56</v>
      </c>
      <c r="N4817" s="1" t="s">
        <v>136</v>
      </c>
      <c r="O4817" s="1" t="s">
        <v>632</v>
      </c>
      <c r="P4817" s="1" t="s">
        <v>65</v>
      </c>
      <c r="Q4817" s="1" t="s">
        <v>55</v>
      </c>
      <c r="R4817" s="1" t="s">
        <v>56</v>
      </c>
      <c r="T4817" s="1" t="s">
        <v>1594</v>
      </c>
      <c r="U4817" s="1" t="s">
        <v>59</v>
      </c>
      <c r="Y4817" s="1" t="s">
        <v>60</v>
      </c>
      <c r="Z4817" s="1" t="s">
        <v>60</v>
      </c>
      <c r="AA4817" s="1" t="s">
        <v>60</v>
      </c>
      <c r="AR4817" s="1" t="s">
        <v>60</v>
      </c>
      <c r="AT4817" s="1" t="s">
        <v>635</v>
      </c>
      <c r="AU4817" s="1" t="s">
        <v>635</v>
      </c>
      <c r="AV4817" s="1" t="s">
        <v>636</v>
      </c>
      <c r="AW4817" s="3" t="str">
        <f t="shared" si="1"/>
        <v>Other</v>
      </c>
      <c r="AX4817" s="3" t="str">
        <f t="array" ref="AX4817">TEXTJOIN(", ", TRUE, IF(X4817:AS4817="Y", X$1:AS$1, IF(X4817:AS4817&lt;&gt;"", X$1:AS$1 &amp; ": " &amp; X4817:AS4817, "")))
</f>
        <v>Cocaine, Fentanyl, Fentanyl Analogue, Any Opioid</v>
      </c>
    </row>
    <row r="4818">
      <c r="A4818" s="2">
        <v>43531.0</v>
      </c>
      <c r="B4818" s="1" t="s">
        <v>50</v>
      </c>
      <c r="C4818" s="1">
        <v>54.0</v>
      </c>
      <c r="D4818" s="1" t="s">
        <v>76</v>
      </c>
      <c r="E4818" s="1" t="s">
        <v>63</v>
      </c>
      <c r="G4818" s="1" t="s">
        <v>211</v>
      </c>
      <c r="H4818" s="1" t="s">
        <v>91</v>
      </c>
      <c r="I4818" s="1" t="s">
        <v>55</v>
      </c>
      <c r="M4818" s="1" t="s">
        <v>56</v>
      </c>
      <c r="N4818" s="1" t="s">
        <v>104</v>
      </c>
      <c r="O4818" s="1" t="s">
        <v>211</v>
      </c>
      <c r="P4818" s="1" t="s">
        <v>91</v>
      </c>
      <c r="Q4818" s="1" t="s">
        <v>55</v>
      </c>
      <c r="R4818" s="1" t="s">
        <v>56</v>
      </c>
      <c r="T4818" s="1" t="s">
        <v>5246</v>
      </c>
      <c r="U4818" s="1" t="s">
        <v>59</v>
      </c>
      <c r="AF4818" s="1" t="s">
        <v>60</v>
      </c>
      <c r="AG4818" s="1" t="s">
        <v>60</v>
      </c>
      <c r="AR4818" s="1" t="s">
        <v>60</v>
      </c>
      <c r="AT4818" s="1" t="s">
        <v>214</v>
      </c>
      <c r="AU4818" s="1" t="s">
        <v>62</v>
      </c>
      <c r="AV4818" s="1" t="s">
        <v>215</v>
      </c>
      <c r="AW4818" s="3" t="str">
        <f t="shared" si="1"/>
        <v>Other</v>
      </c>
      <c r="AX4818" s="3" t="str">
        <f t="array" ref="AX4818">TEXTJOIN(", ", TRUE, IF(X4818:AS4818="Y", X$1:AS$1, IF(X4818:AS4818&lt;&gt;"", X$1:AS$1 &amp; ": " &amp; X4818:AS4818, "")))
</f>
        <v>Benzodiazepine, Methadone, Any Opioid</v>
      </c>
    </row>
    <row r="4819">
      <c r="A4819" s="2">
        <v>41409.0</v>
      </c>
      <c r="B4819" s="1" t="s">
        <v>50</v>
      </c>
      <c r="C4819" s="1">
        <v>50.0</v>
      </c>
      <c r="D4819" s="1" t="s">
        <v>51</v>
      </c>
      <c r="E4819" s="1" t="s">
        <v>63</v>
      </c>
      <c r="G4819" s="1" t="s">
        <v>1395</v>
      </c>
      <c r="H4819" s="1" t="s">
        <v>65</v>
      </c>
      <c r="J4819" s="1" t="s">
        <v>1395</v>
      </c>
      <c r="L4819" s="1" t="s">
        <v>55</v>
      </c>
      <c r="M4819" s="1" t="s">
        <v>56</v>
      </c>
      <c r="N4819" s="1" t="s">
        <v>104</v>
      </c>
      <c r="O4819" s="1" t="s">
        <v>1395</v>
      </c>
      <c r="P4819" s="1" t="s">
        <v>65</v>
      </c>
      <c r="R4819" s="1" t="s">
        <v>56</v>
      </c>
      <c r="T4819" s="1" t="s">
        <v>741</v>
      </c>
      <c r="U4819" s="1" t="s">
        <v>59</v>
      </c>
      <c r="AB4819" s="1" t="s">
        <v>60</v>
      </c>
      <c r="AT4819" s="1" t="s">
        <v>1398</v>
      </c>
      <c r="AU4819" s="1" t="s">
        <v>1398</v>
      </c>
      <c r="AV4819" s="1" t="s">
        <v>1399</v>
      </c>
      <c r="AW4819" s="3" t="str">
        <f t="shared" si="1"/>
        <v>Other</v>
      </c>
      <c r="AX4819" s="3" t="str">
        <f t="array" ref="AX4819">TEXTJOIN(", ", TRUE, IF(X4819:AS4819="Y", X$1:AS$1, IF(X4819:AS4819&lt;&gt;"", X$1:AS$1 &amp; ": " &amp; X4819:AS4819, "")))
</f>
        <v>Oxycodone</v>
      </c>
    </row>
    <row r="4820">
      <c r="A4820" s="2">
        <v>43161.0</v>
      </c>
      <c r="B4820" s="1" t="s">
        <v>50</v>
      </c>
      <c r="C4820" s="1">
        <v>33.0</v>
      </c>
      <c r="D4820" s="1" t="s">
        <v>76</v>
      </c>
      <c r="E4820" s="1" t="s">
        <v>63</v>
      </c>
      <c r="G4820" s="1" t="s">
        <v>484</v>
      </c>
      <c r="H4820" s="1" t="s">
        <v>103</v>
      </c>
      <c r="I4820" s="1" t="s">
        <v>55</v>
      </c>
      <c r="J4820" s="1" t="s">
        <v>484</v>
      </c>
      <c r="K4820" s="1" t="s">
        <v>103</v>
      </c>
      <c r="M4820" s="1" t="s">
        <v>56</v>
      </c>
      <c r="N4820" s="1" t="s">
        <v>136</v>
      </c>
      <c r="O4820" s="1" t="s">
        <v>484</v>
      </c>
      <c r="P4820" s="1" t="s">
        <v>103</v>
      </c>
      <c r="Q4820" s="1" t="s">
        <v>55</v>
      </c>
      <c r="R4820" s="1" t="s">
        <v>56</v>
      </c>
      <c r="T4820" s="1" t="s">
        <v>5247</v>
      </c>
      <c r="U4820" s="1" t="s">
        <v>59</v>
      </c>
      <c r="X4820" s="1" t="s">
        <v>60</v>
      </c>
      <c r="Z4820" s="1" t="s">
        <v>60</v>
      </c>
      <c r="AF4820" s="1" t="s">
        <v>60</v>
      </c>
      <c r="AP4820" s="1" t="s">
        <v>60</v>
      </c>
      <c r="AR4820" s="1" t="s">
        <v>60</v>
      </c>
      <c r="AT4820" s="1" t="s">
        <v>682</v>
      </c>
      <c r="AU4820" s="1" t="s">
        <v>682</v>
      </c>
      <c r="AV4820" s="1" t="s">
        <v>487</v>
      </c>
      <c r="AW4820" s="3" t="str">
        <f t="shared" si="1"/>
        <v>Other</v>
      </c>
      <c r="AX4820" s="3" t="str">
        <f t="array" ref="AX4820">TEXTJOIN(", ", TRUE, IF(X4820:AS4820="Y", X$1:AS$1, IF(X4820:AS4820&lt;&gt;"", X$1:AS$1 &amp; ": " &amp; X4820:AS4820, "")))
</f>
        <v>Heroin, Fentanyl, Benzodiazepine, Heroin/Morph/Codeine, Any Opioid</v>
      </c>
    </row>
    <row r="4821">
      <c r="A4821" s="2">
        <v>42936.0</v>
      </c>
      <c r="B4821" s="1" t="s">
        <v>86</v>
      </c>
      <c r="C4821" s="1">
        <v>31.0</v>
      </c>
      <c r="D4821" s="1" t="s">
        <v>51</v>
      </c>
      <c r="E4821" s="1" t="s">
        <v>52</v>
      </c>
      <c r="G4821" s="1" t="s">
        <v>352</v>
      </c>
      <c r="H4821" s="1" t="s">
        <v>54</v>
      </c>
      <c r="I4821" s="1" t="s">
        <v>55</v>
      </c>
      <c r="J4821" s="1" t="s">
        <v>352</v>
      </c>
      <c r="K4821" s="1" t="s">
        <v>54</v>
      </c>
      <c r="L4821" s="1" t="s">
        <v>55</v>
      </c>
      <c r="M4821" s="1" t="s">
        <v>1575</v>
      </c>
      <c r="N4821" s="1" t="s">
        <v>136</v>
      </c>
      <c r="O4821" s="1" t="s">
        <v>352</v>
      </c>
      <c r="P4821" s="1" t="s">
        <v>54</v>
      </c>
      <c r="Q4821" s="1" t="s">
        <v>55</v>
      </c>
      <c r="R4821" s="1" t="s">
        <v>44</v>
      </c>
      <c r="S4821" s="1" t="s">
        <v>5248</v>
      </c>
      <c r="T4821" s="1" t="s">
        <v>1524</v>
      </c>
      <c r="U4821" s="1" t="s">
        <v>59</v>
      </c>
      <c r="Y4821" s="1" t="s">
        <v>60</v>
      </c>
      <c r="Z4821" s="1" t="s">
        <v>60</v>
      </c>
      <c r="AT4821" s="1" t="s">
        <v>354</v>
      </c>
      <c r="AU4821" s="1" t="s">
        <v>354</v>
      </c>
      <c r="AV4821" s="1" t="s">
        <v>355</v>
      </c>
      <c r="AW4821" s="3" t="str">
        <f t="shared" si="1"/>
        <v>Other</v>
      </c>
      <c r="AX4821" s="3" t="str">
        <f t="array" ref="AX4821">TEXTJOIN(", ", TRUE, IF(X4821:AS4821="Y", X$1:AS$1, IF(X4821:AS4821&lt;&gt;"", X$1:AS$1 &amp; ": " &amp; X4821:AS4821, "")))
</f>
        <v>Cocaine, Fentanyl</v>
      </c>
    </row>
    <row r="4822">
      <c r="A4822" s="2">
        <v>42253.0</v>
      </c>
      <c r="B4822" s="1" t="s">
        <v>86</v>
      </c>
      <c r="C4822" s="1">
        <v>49.0</v>
      </c>
      <c r="D4822" s="1" t="s">
        <v>51</v>
      </c>
      <c r="E4822" s="1" t="s">
        <v>63</v>
      </c>
      <c r="G4822" s="1" t="s">
        <v>446</v>
      </c>
      <c r="H4822" s="1" t="s">
        <v>91</v>
      </c>
      <c r="I4822" s="1" t="s">
        <v>55</v>
      </c>
      <c r="J4822" s="1" t="s">
        <v>446</v>
      </c>
      <c r="M4822" s="1" t="s">
        <v>56</v>
      </c>
      <c r="O4822" s="1" t="s">
        <v>446</v>
      </c>
      <c r="P4822" s="1" t="s">
        <v>91</v>
      </c>
      <c r="Q4822" s="1" t="s">
        <v>55</v>
      </c>
      <c r="R4822" s="1" t="s">
        <v>56</v>
      </c>
      <c r="T4822" s="1" t="s">
        <v>5249</v>
      </c>
      <c r="U4822" s="1" t="s">
        <v>59</v>
      </c>
      <c r="Y4822" s="1" t="s">
        <v>60</v>
      </c>
      <c r="AT4822" s="1" t="s">
        <v>448</v>
      </c>
      <c r="AU4822" s="1" t="s">
        <v>448</v>
      </c>
      <c r="AV4822" s="1" t="s">
        <v>449</v>
      </c>
      <c r="AW4822" s="3" t="str">
        <f t="shared" si="1"/>
        <v>Other</v>
      </c>
      <c r="AX4822" s="3" t="str">
        <f t="array" ref="AX4822">TEXTJOIN(", ", TRUE, IF(X4822:AS4822="Y", X$1:AS$1, IF(X4822:AS4822&lt;&gt;"", X$1:AS$1 &amp; ": " &amp; X4822:AS4822, "")))
</f>
        <v>Cocaine</v>
      </c>
    </row>
    <row r="4823">
      <c r="A4823" s="2">
        <v>43156.0</v>
      </c>
      <c r="B4823" s="1" t="s">
        <v>50</v>
      </c>
      <c r="C4823" s="1">
        <v>48.0</v>
      </c>
      <c r="D4823" s="1" t="s">
        <v>76</v>
      </c>
      <c r="E4823" s="1" t="s">
        <v>63</v>
      </c>
      <c r="G4823" s="1" t="s">
        <v>262</v>
      </c>
      <c r="H4823" s="1" t="s">
        <v>263</v>
      </c>
      <c r="I4823" s="1" t="s">
        <v>55</v>
      </c>
      <c r="J4823" s="1" t="s">
        <v>262</v>
      </c>
      <c r="K4823" s="1" t="s">
        <v>263</v>
      </c>
      <c r="M4823" s="1" t="s">
        <v>56</v>
      </c>
      <c r="N4823" s="1" t="s">
        <v>66</v>
      </c>
      <c r="O4823" s="1" t="s">
        <v>91</v>
      </c>
      <c r="P4823" s="1" t="s">
        <v>91</v>
      </c>
      <c r="Q4823" s="1" t="s">
        <v>55</v>
      </c>
      <c r="R4823" s="1" t="s">
        <v>67</v>
      </c>
      <c r="T4823" s="1" t="s">
        <v>5250</v>
      </c>
      <c r="U4823" s="1" t="s">
        <v>59</v>
      </c>
      <c r="Z4823" s="1" t="s">
        <v>60</v>
      </c>
      <c r="AJ4823" s="1" t="s">
        <v>60</v>
      </c>
      <c r="AR4823" s="1" t="s">
        <v>60</v>
      </c>
      <c r="AT4823" s="1" t="s">
        <v>556</v>
      </c>
      <c r="AU4823" s="1" t="s">
        <v>556</v>
      </c>
      <c r="AV4823" s="1" t="s">
        <v>111</v>
      </c>
      <c r="AW4823" s="3" t="str">
        <f t="shared" si="1"/>
        <v>Other</v>
      </c>
      <c r="AX4823" s="3" t="str">
        <f t="array" ref="AX4823">TEXTJOIN(", ", TRUE, IF(X4823:AS4823="Y", X$1:AS$1, IF(X4823:AS4823&lt;&gt;"", X$1:AS$1 &amp; ": " &amp; X4823:AS4823, "")))
</f>
        <v>Fentanyl, Tramad, Any Opioid</v>
      </c>
    </row>
    <row r="4824">
      <c r="A4824" s="2">
        <v>41506.0</v>
      </c>
      <c r="B4824" s="1" t="s">
        <v>50</v>
      </c>
      <c r="C4824" s="1">
        <v>44.0</v>
      </c>
      <c r="D4824" s="1" t="s">
        <v>76</v>
      </c>
      <c r="E4824" s="1" t="s">
        <v>63</v>
      </c>
      <c r="G4824" s="1" t="s">
        <v>562</v>
      </c>
      <c r="H4824" s="1" t="s">
        <v>91</v>
      </c>
      <c r="J4824" s="1" t="s">
        <v>562</v>
      </c>
      <c r="L4824" s="1" t="s">
        <v>55</v>
      </c>
      <c r="M4824" s="1" t="s">
        <v>56</v>
      </c>
      <c r="N4824" s="1" t="s">
        <v>136</v>
      </c>
      <c r="O4824" s="1" t="s">
        <v>562</v>
      </c>
      <c r="P4824" s="1" t="s">
        <v>91</v>
      </c>
      <c r="R4824" s="1" t="s">
        <v>56</v>
      </c>
      <c r="T4824" s="1" t="s">
        <v>5251</v>
      </c>
      <c r="U4824" s="1" t="s">
        <v>59</v>
      </c>
      <c r="X4824" s="1" t="s">
        <v>60</v>
      </c>
      <c r="AF4824" s="1" t="s">
        <v>60</v>
      </c>
      <c r="AT4824" s="1" t="s">
        <v>564</v>
      </c>
      <c r="AU4824" s="1" t="s">
        <v>564</v>
      </c>
      <c r="AV4824" s="1" t="s">
        <v>565</v>
      </c>
      <c r="AW4824" s="3" t="str">
        <f t="shared" si="1"/>
        <v>Other</v>
      </c>
      <c r="AX4824" s="3" t="str">
        <f t="array" ref="AX4824">TEXTJOIN(", ", TRUE, IF(X4824:AS4824="Y", X$1:AS$1, IF(X4824:AS4824&lt;&gt;"", X$1:AS$1 &amp; ": " &amp; X4824:AS4824, "")))
</f>
        <v>Heroin, Benzodiazepine</v>
      </c>
    </row>
    <row r="4825">
      <c r="A4825" s="2">
        <v>42138.0</v>
      </c>
      <c r="B4825" s="1" t="s">
        <v>86</v>
      </c>
      <c r="C4825" s="1">
        <v>69.0</v>
      </c>
      <c r="D4825" s="1" t="s">
        <v>51</v>
      </c>
      <c r="E4825" s="1" t="s">
        <v>63</v>
      </c>
      <c r="J4825" s="1" t="s">
        <v>117</v>
      </c>
      <c r="M4825" s="1" t="s">
        <v>118</v>
      </c>
      <c r="O4825" s="1" t="s">
        <v>103</v>
      </c>
      <c r="P4825" s="1" t="s">
        <v>103</v>
      </c>
      <c r="Q4825" s="1" t="s">
        <v>55</v>
      </c>
      <c r="R4825" s="1" t="s">
        <v>67</v>
      </c>
      <c r="T4825" s="1" t="s">
        <v>1334</v>
      </c>
      <c r="U4825" s="1" t="s">
        <v>59</v>
      </c>
      <c r="W4825" s="1" t="s">
        <v>60</v>
      </c>
      <c r="X4825" s="1" t="s">
        <v>60</v>
      </c>
      <c r="AF4825" s="1" t="s">
        <v>60</v>
      </c>
      <c r="AP4825" s="1" t="s">
        <v>60</v>
      </c>
      <c r="AR4825" s="1" t="s">
        <v>60</v>
      </c>
      <c r="AT4825" s="1" t="s">
        <v>62</v>
      </c>
      <c r="AV4825" s="1" t="s">
        <v>168</v>
      </c>
      <c r="AW4825" s="3" t="str">
        <f t="shared" si="1"/>
        <v>Other</v>
      </c>
      <c r="AX4825" s="3" t="str">
        <f t="array" ref="AX4825">TEXTJOIN(", ", TRUE, IF(X4825:AS4825="Y", X$1:AS$1, IF(X4825:AS4825&lt;&gt;"", X$1:AS$1 &amp; ": " &amp; X4825:AS4825, "")))
</f>
        <v>Heroin, Benzodiazepine, Heroin/Morph/Codeine, Any Opioid</v>
      </c>
    </row>
    <row r="4826">
      <c r="A4826" s="2">
        <v>44256.0</v>
      </c>
      <c r="B4826" s="1" t="s">
        <v>50</v>
      </c>
      <c r="C4826" s="1">
        <v>44.0</v>
      </c>
      <c r="D4826" s="1" t="s">
        <v>51</v>
      </c>
      <c r="E4826" s="1" t="s">
        <v>63</v>
      </c>
      <c r="G4826" s="1" t="s">
        <v>91</v>
      </c>
      <c r="H4826" s="1" t="s">
        <v>91</v>
      </c>
      <c r="I4826" s="1" t="s">
        <v>55</v>
      </c>
      <c r="J4826" s="1" t="s">
        <v>91</v>
      </c>
      <c r="K4826" s="1" t="s">
        <v>91</v>
      </c>
      <c r="L4826" s="1" t="s">
        <v>55</v>
      </c>
      <c r="M4826" s="1" t="s">
        <v>778</v>
      </c>
      <c r="N4826" s="1" t="s">
        <v>119</v>
      </c>
      <c r="O4826" s="1" t="s">
        <v>91</v>
      </c>
      <c r="P4826" s="1" t="s">
        <v>91</v>
      </c>
      <c r="Q4826" s="1" t="s">
        <v>55</v>
      </c>
      <c r="R4826" s="1" t="s">
        <v>44</v>
      </c>
      <c r="S4826" s="1" t="s">
        <v>3532</v>
      </c>
      <c r="T4826" s="1" t="s">
        <v>1882</v>
      </c>
      <c r="U4826" s="1" t="s">
        <v>59</v>
      </c>
      <c r="Z4826" s="1" t="s">
        <v>60</v>
      </c>
      <c r="AD4826" s="1" t="s">
        <v>60</v>
      </c>
      <c r="AR4826" s="1" t="s">
        <v>60</v>
      </c>
      <c r="AT4826" s="1" t="s">
        <v>110</v>
      </c>
      <c r="AU4826" s="1" t="s">
        <v>110</v>
      </c>
      <c r="AV4826" s="1" t="s">
        <v>111</v>
      </c>
      <c r="AW4826" s="3" t="str">
        <f t="shared" si="1"/>
        <v>Other</v>
      </c>
      <c r="AX4826" s="3" t="str">
        <f t="array" ref="AX4826">TEXTJOIN(", ", TRUE, IF(X4826:AS4826="Y", X$1:AS$1, IF(X4826:AS4826&lt;&gt;"", X$1:AS$1 &amp; ": " &amp; X4826:AS4826, "")))
</f>
        <v>Fentanyl, Ethanol, Any Opioid</v>
      </c>
    </row>
    <row r="4827">
      <c r="A4827" s="2">
        <v>43303.0</v>
      </c>
      <c r="B4827" s="1" t="s">
        <v>50</v>
      </c>
      <c r="C4827" s="1">
        <v>27.0</v>
      </c>
      <c r="D4827" s="1" t="s">
        <v>51</v>
      </c>
      <c r="E4827" s="1" t="s">
        <v>44</v>
      </c>
      <c r="G4827" s="1" t="s">
        <v>91</v>
      </c>
      <c r="J4827" s="1" t="s">
        <v>91</v>
      </c>
      <c r="K4827" s="1" t="s">
        <v>91</v>
      </c>
      <c r="M4827" s="1" t="s">
        <v>56</v>
      </c>
      <c r="N4827" s="1" t="s">
        <v>119</v>
      </c>
      <c r="O4827" s="1" t="s">
        <v>91</v>
      </c>
      <c r="R4827" s="1" t="s">
        <v>56</v>
      </c>
      <c r="T4827" s="1" t="s">
        <v>83</v>
      </c>
      <c r="U4827" s="1" t="s">
        <v>59</v>
      </c>
      <c r="Z4827" s="1" t="s">
        <v>60</v>
      </c>
      <c r="AR4827" s="1" t="s">
        <v>60</v>
      </c>
      <c r="AT4827" s="1" t="s">
        <v>110</v>
      </c>
      <c r="AU4827" s="1" t="s">
        <v>110</v>
      </c>
      <c r="AV4827" s="1" t="s">
        <v>111</v>
      </c>
      <c r="AW4827" s="3" t="str">
        <f t="shared" si="1"/>
        <v>Other</v>
      </c>
      <c r="AX4827" s="3" t="str">
        <f t="array" ref="AX4827">TEXTJOIN(", ", TRUE, IF(X4827:AS4827="Y", X$1:AS$1, IF(X4827:AS4827&lt;&gt;"", X$1:AS$1 &amp; ": " &amp; X4827:AS4827, "")))
</f>
        <v>Fentanyl, Any Opioid</v>
      </c>
    </row>
    <row r="4828">
      <c r="A4828" s="4">
        <v>42697.0</v>
      </c>
      <c r="B4828" s="1" t="s">
        <v>50</v>
      </c>
      <c r="C4828" s="1">
        <v>37.0</v>
      </c>
      <c r="D4828" s="1" t="s">
        <v>51</v>
      </c>
      <c r="E4828" s="1" t="s">
        <v>63</v>
      </c>
      <c r="G4828" s="1" t="s">
        <v>424</v>
      </c>
      <c r="H4828" s="1" t="s">
        <v>54</v>
      </c>
      <c r="I4828" s="1" t="s">
        <v>55</v>
      </c>
      <c r="J4828" s="1" t="s">
        <v>424</v>
      </c>
      <c r="M4828" s="1" t="s">
        <v>56</v>
      </c>
      <c r="N4828" s="1" t="s">
        <v>136</v>
      </c>
      <c r="O4828" s="1" t="s">
        <v>424</v>
      </c>
      <c r="R4828" s="1" t="s">
        <v>56</v>
      </c>
      <c r="T4828" s="1" t="s">
        <v>5252</v>
      </c>
      <c r="U4828" s="1" t="s">
        <v>59</v>
      </c>
      <c r="W4828" s="1" t="s">
        <v>60</v>
      </c>
      <c r="X4828" s="1" t="s">
        <v>60</v>
      </c>
      <c r="AD4828" s="1" t="s">
        <v>60</v>
      </c>
      <c r="AF4828" s="1" t="s">
        <v>60</v>
      </c>
      <c r="AP4828" s="1" t="s">
        <v>60</v>
      </c>
      <c r="AR4828" s="1" t="s">
        <v>60</v>
      </c>
      <c r="AT4828" s="1" t="s">
        <v>425</v>
      </c>
      <c r="AU4828" s="1" t="s">
        <v>425</v>
      </c>
      <c r="AV4828" s="1" t="s">
        <v>426</v>
      </c>
      <c r="AW4828" s="3" t="str">
        <f t="shared" si="1"/>
        <v>Other</v>
      </c>
      <c r="AX4828" s="3" t="str">
        <f t="array" ref="AX4828">TEXTJOIN(", ", TRUE, IF(X4828:AS4828="Y", X$1:AS$1, IF(X4828:AS4828&lt;&gt;"", X$1:AS$1 &amp; ": " &amp; X4828:AS4828, "")))
</f>
        <v>Heroin, Ethanol, Benzodiazepine, Heroin/Morph/Codeine, Any Opioid</v>
      </c>
    </row>
    <row r="4829">
      <c r="A4829" s="2">
        <v>44014.0</v>
      </c>
      <c r="B4829" s="1" t="s">
        <v>50</v>
      </c>
      <c r="C4829" s="1">
        <v>27.0</v>
      </c>
      <c r="D4829" s="1" t="s">
        <v>51</v>
      </c>
      <c r="E4829" s="1" t="s">
        <v>63</v>
      </c>
      <c r="G4829" s="1" t="s">
        <v>255</v>
      </c>
      <c r="H4829" s="1" t="s">
        <v>103</v>
      </c>
      <c r="I4829" s="1" t="s">
        <v>55</v>
      </c>
      <c r="J4829" s="1" t="s">
        <v>255</v>
      </c>
      <c r="K4829" s="1" t="s">
        <v>103</v>
      </c>
      <c r="L4829" s="1" t="s">
        <v>55</v>
      </c>
      <c r="M4829" s="1" t="s">
        <v>56</v>
      </c>
      <c r="N4829" s="1" t="s">
        <v>136</v>
      </c>
      <c r="O4829" s="1" t="s">
        <v>255</v>
      </c>
      <c r="P4829" s="1" t="s">
        <v>103</v>
      </c>
      <c r="Q4829" s="1" t="s">
        <v>55</v>
      </c>
      <c r="R4829" s="1" t="s">
        <v>56</v>
      </c>
      <c r="T4829" s="1" t="s">
        <v>1045</v>
      </c>
      <c r="U4829" s="1" t="s">
        <v>59</v>
      </c>
      <c r="Z4829" s="1" t="s">
        <v>60</v>
      </c>
      <c r="AR4829" s="1" t="s">
        <v>60</v>
      </c>
      <c r="AT4829" s="1" t="s">
        <v>259</v>
      </c>
      <c r="AU4829" s="1" t="s">
        <v>259</v>
      </c>
      <c r="AV4829" s="1" t="s">
        <v>520</v>
      </c>
      <c r="AW4829" s="3" t="str">
        <f t="shared" si="1"/>
        <v>Other</v>
      </c>
      <c r="AX4829" s="3" t="str">
        <f t="array" ref="AX4829">TEXTJOIN(", ", TRUE, IF(X4829:AS4829="Y", X$1:AS$1, IF(X4829:AS4829&lt;&gt;"", X$1:AS$1 &amp; ": " &amp; X4829:AS4829, "")))
</f>
        <v>Fentanyl, Any Opioid</v>
      </c>
    </row>
    <row r="4830">
      <c r="A4830" s="4">
        <v>42716.0</v>
      </c>
      <c r="B4830" s="1" t="s">
        <v>50</v>
      </c>
      <c r="C4830" s="1">
        <v>60.0</v>
      </c>
      <c r="D4830" s="1" t="s">
        <v>51</v>
      </c>
      <c r="E4830" s="1" t="s">
        <v>63</v>
      </c>
      <c r="F4830" s="1" t="s">
        <v>137</v>
      </c>
      <c r="G4830" s="1" t="s">
        <v>91</v>
      </c>
      <c r="H4830" s="1" t="s">
        <v>91</v>
      </c>
      <c r="I4830" s="1" t="s">
        <v>55</v>
      </c>
      <c r="J4830" s="1" t="s">
        <v>91</v>
      </c>
      <c r="M4830" s="1" t="s">
        <v>56</v>
      </c>
      <c r="N4830" s="1" t="s">
        <v>276</v>
      </c>
      <c r="O4830" s="1" t="s">
        <v>91</v>
      </c>
      <c r="R4830" s="1" t="s">
        <v>67</v>
      </c>
      <c r="T4830" s="1" t="s">
        <v>5253</v>
      </c>
      <c r="U4830" s="1" t="s">
        <v>59</v>
      </c>
      <c r="W4830" s="1" t="s">
        <v>60</v>
      </c>
      <c r="X4830" s="1" t="s">
        <v>60</v>
      </c>
      <c r="Z4830" s="1" t="s">
        <v>60</v>
      </c>
      <c r="AD4830" s="1" t="s">
        <v>60</v>
      </c>
      <c r="AG4830" s="1" t="s">
        <v>60</v>
      </c>
      <c r="AP4830" s="1" t="s">
        <v>60</v>
      </c>
      <c r="AR4830" s="1" t="s">
        <v>60</v>
      </c>
      <c r="AT4830" s="1" t="s">
        <v>110</v>
      </c>
      <c r="AU4830" s="1" t="s">
        <v>110</v>
      </c>
      <c r="AV4830" s="1" t="s">
        <v>111</v>
      </c>
      <c r="AW4830" s="3" t="str">
        <f t="shared" si="1"/>
        <v>Other</v>
      </c>
      <c r="AX4830" s="3" t="str">
        <f t="array" ref="AX4830">TEXTJOIN(", ", TRUE, IF(X4830:AS4830="Y", X$1:AS$1, IF(X4830:AS4830&lt;&gt;"", X$1:AS$1 &amp; ": " &amp; X4830:AS4830, "")))
</f>
        <v>Heroin, Fentanyl, Ethanol, Methadone, Heroin/Morph/Codeine, Any Opioid</v>
      </c>
    </row>
    <row r="4831">
      <c r="A4831" s="2">
        <v>43362.0</v>
      </c>
      <c r="B4831" s="1" t="s">
        <v>50</v>
      </c>
      <c r="C4831" s="1">
        <v>25.0</v>
      </c>
      <c r="D4831" s="1" t="s">
        <v>51</v>
      </c>
      <c r="E4831" s="1" t="s">
        <v>63</v>
      </c>
      <c r="G4831" s="1" t="s">
        <v>238</v>
      </c>
      <c r="H4831" s="1" t="s">
        <v>125</v>
      </c>
      <c r="I4831" s="1" t="s">
        <v>55</v>
      </c>
      <c r="J4831" s="1" t="s">
        <v>432</v>
      </c>
      <c r="K4831" s="1" t="s">
        <v>91</v>
      </c>
      <c r="M4831" s="1" t="s">
        <v>193</v>
      </c>
      <c r="N4831" s="1" t="s">
        <v>136</v>
      </c>
      <c r="O4831" s="1" t="s">
        <v>432</v>
      </c>
      <c r="P4831" s="1" t="s">
        <v>91</v>
      </c>
      <c r="Q4831" s="1" t="s">
        <v>55</v>
      </c>
      <c r="R4831" s="1" t="s">
        <v>44</v>
      </c>
      <c r="T4831" s="1" t="s">
        <v>83</v>
      </c>
      <c r="U4831" s="1" t="s">
        <v>59</v>
      </c>
      <c r="Z4831" s="1" t="s">
        <v>60</v>
      </c>
      <c r="AR4831" s="1" t="s">
        <v>60</v>
      </c>
      <c r="AT4831" s="1" t="s">
        <v>567</v>
      </c>
      <c r="AU4831" s="1" t="s">
        <v>434</v>
      </c>
      <c r="AV4831" s="1" t="s">
        <v>435</v>
      </c>
      <c r="AW4831" s="3" t="str">
        <f t="shared" si="1"/>
        <v>Other</v>
      </c>
      <c r="AX4831" s="3" t="str">
        <f t="array" ref="AX4831">TEXTJOIN(", ", TRUE, IF(X4831:AS4831="Y", X$1:AS$1, IF(X4831:AS4831&lt;&gt;"", X$1:AS$1 &amp; ": " &amp; X4831:AS4831, "")))
</f>
        <v>Fentanyl, Any Opioid</v>
      </c>
    </row>
    <row r="4832">
      <c r="A4832" s="2">
        <v>42190.0</v>
      </c>
      <c r="B4832" s="1" t="s">
        <v>86</v>
      </c>
      <c r="C4832" s="1">
        <v>43.0</v>
      </c>
      <c r="D4832" s="1" t="s">
        <v>51</v>
      </c>
      <c r="E4832" s="1" t="s">
        <v>63</v>
      </c>
      <c r="F4832" s="1" t="s">
        <v>137</v>
      </c>
      <c r="G4832" s="1" t="s">
        <v>255</v>
      </c>
      <c r="H4832" s="1" t="s">
        <v>103</v>
      </c>
      <c r="I4832" s="1" t="s">
        <v>55</v>
      </c>
      <c r="J4832" s="1" t="s">
        <v>255</v>
      </c>
      <c r="M4832" s="1" t="s">
        <v>56</v>
      </c>
      <c r="O4832" s="1" t="s">
        <v>255</v>
      </c>
      <c r="P4832" s="1" t="s">
        <v>103</v>
      </c>
      <c r="Q4832" s="1" t="s">
        <v>55</v>
      </c>
      <c r="R4832" s="1" t="s">
        <v>56</v>
      </c>
      <c r="T4832" s="1" t="s">
        <v>4505</v>
      </c>
      <c r="U4832" s="1" t="s">
        <v>59</v>
      </c>
      <c r="W4832" s="1" t="s">
        <v>60</v>
      </c>
      <c r="X4832" s="1" t="s">
        <v>60</v>
      </c>
      <c r="Z4832" s="1" t="s">
        <v>60</v>
      </c>
      <c r="AD4832" s="1" t="s">
        <v>60</v>
      </c>
      <c r="AP4832" s="1" t="s">
        <v>60</v>
      </c>
      <c r="AR4832" s="1" t="s">
        <v>60</v>
      </c>
      <c r="AT4832" s="1" t="s">
        <v>259</v>
      </c>
      <c r="AU4832" s="1" t="s">
        <v>259</v>
      </c>
      <c r="AV4832" s="1" t="s">
        <v>520</v>
      </c>
      <c r="AW4832" s="3" t="str">
        <f t="shared" si="1"/>
        <v>Other</v>
      </c>
      <c r="AX4832" s="3" t="str">
        <f t="array" ref="AX4832">TEXTJOIN(", ", TRUE, IF(X4832:AS4832="Y", X$1:AS$1, IF(X4832:AS4832&lt;&gt;"", X$1:AS$1 &amp; ": " &amp; X4832:AS4832, "")))
</f>
        <v>Heroin, Fentanyl, Ethanol, Heroin/Morph/Codeine, Any Opioid</v>
      </c>
    </row>
    <row r="4833">
      <c r="A4833" s="2">
        <v>43964.0</v>
      </c>
      <c r="B4833" s="1" t="s">
        <v>50</v>
      </c>
      <c r="C4833" s="1">
        <v>44.0</v>
      </c>
      <c r="D4833" s="1" t="s">
        <v>76</v>
      </c>
      <c r="E4833" s="1" t="s">
        <v>63</v>
      </c>
      <c r="J4833" s="1" t="s">
        <v>81</v>
      </c>
      <c r="K4833" s="1" t="s">
        <v>54</v>
      </c>
      <c r="L4833" s="1" t="s">
        <v>55</v>
      </c>
      <c r="M4833" s="1" t="s">
        <v>177</v>
      </c>
      <c r="N4833" s="1" t="s">
        <v>93</v>
      </c>
      <c r="O4833" s="1" t="s">
        <v>81</v>
      </c>
      <c r="P4833" s="1" t="s">
        <v>54</v>
      </c>
      <c r="Q4833" s="1" t="s">
        <v>55</v>
      </c>
      <c r="R4833" s="1" t="s">
        <v>44</v>
      </c>
      <c r="T4833" s="1" t="s">
        <v>2707</v>
      </c>
      <c r="U4833" s="1" t="s">
        <v>59</v>
      </c>
      <c r="Y4833" s="1" t="s">
        <v>60</v>
      </c>
      <c r="Z4833" s="1" t="s">
        <v>60</v>
      </c>
      <c r="AD4833" s="1" t="s">
        <v>60</v>
      </c>
      <c r="AR4833" s="1" t="s">
        <v>60</v>
      </c>
      <c r="AT4833" s="1" t="s">
        <v>62</v>
      </c>
      <c r="AU4833" s="1" t="s">
        <v>84</v>
      </c>
      <c r="AV4833" s="1" t="s">
        <v>598</v>
      </c>
      <c r="AW4833" s="3" t="str">
        <f t="shared" si="1"/>
        <v>Other</v>
      </c>
      <c r="AX4833" s="3" t="str">
        <f t="array" ref="AX4833">TEXTJOIN(", ", TRUE, IF(X4833:AS4833="Y", X$1:AS$1, IF(X4833:AS4833&lt;&gt;"", X$1:AS$1 &amp; ": " &amp; X4833:AS4833, "")))
</f>
        <v>Cocaine, Fentanyl, Ethanol, Any Opioid</v>
      </c>
    </row>
    <row r="4834">
      <c r="A4834" s="2">
        <v>44392.0</v>
      </c>
      <c r="B4834" s="1" t="s">
        <v>50</v>
      </c>
      <c r="C4834" s="1">
        <v>25.0</v>
      </c>
      <c r="D4834" s="1" t="s">
        <v>51</v>
      </c>
      <c r="E4834" s="1" t="s">
        <v>63</v>
      </c>
      <c r="G4834" s="1" t="s">
        <v>599</v>
      </c>
      <c r="H4834" s="1" t="s">
        <v>91</v>
      </c>
      <c r="I4834" s="1" t="s">
        <v>55</v>
      </c>
      <c r="J4834" s="1" t="s">
        <v>599</v>
      </c>
      <c r="K4834" s="1" t="s">
        <v>91</v>
      </c>
      <c r="L4834" s="1" t="s">
        <v>55</v>
      </c>
      <c r="M4834" s="1" t="s">
        <v>56</v>
      </c>
      <c r="N4834" s="1" t="s">
        <v>66</v>
      </c>
      <c r="O4834" s="1" t="s">
        <v>599</v>
      </c>
      <c r="P4834" s="1" t="s">
        <v>91</v>
      </c>
      <c r="Q4834" s="1" t="s">
        <v>55</v>
      </c>
      <c r="R4834" s="1" t="s">
        <v>56</v>
      </c>
      <c r="T4834" s="1" t="s">
        <v>5254</v>
      </c>
      <c r="U4834" s="1" t="s">
        <v>59</v>
      </c>
      <c r="Z4834" s="1" t="s">
        <v>60</v>
      </c>
      <c r="AM4834" s="1" t="s">
        <v>60</v>
      </c>
      <c r="AR4834" s="1" t="s">
        <v>60</v>
      </c>
      <c r="AT4834" s="1" t="s">
        <v>601</v>
      </c>
      <c r="AU4834" s="1" t="s">
        <v>601</v>
      </c>
      <c r="AV4834" s="1" t="s">
        <v>602</v>
      </c>
      <c r="AW4834" s="3" t="str">
        <f t="shared" si="1"/>
        <v>Other</v>
      </c>
      <c r="AX4834" s="3" t="str">
        <f t="array" ref="AX4834">TEXTJOIN(", ", TRUE, IF(X4834:AS4834="Y", X$1:AS$1, IF(X4834:AS4834&lt;&gt;"", X$1:AS$1 &amp; ": " &amp; X4834:AS4834, "")))
</f>
        <v>Fentanyl, Xylazine, Any Opioid</v>
      </c>
    </row>
    <row r="4835">
      <c r="A4835" s="2">
        <v>44293.0</v>
      </c>
      <c r="B4835" s="1" t="s">
        <v>50</v>
      </c>
      <c r="C4835" s="1">
        <v>28.0</v>
      </c>
      <c r="D4835" s="1" t="s">
        <v>76</v>
      </c>
      <c r="E4835" s="1" t="s">
        <v>63</v>
      </c>
      <c r="G4835" s="1" t="s">
        <v>65</v>
      </c>
      <c r="H4835" s="1" t="s">
        <v>65</v>
      </c>
      <c r="I4835" s="1" t="s">
        <v>55</v>
      </c>
      <c r="J4835" s="1" t="s">
        <v>65</v>
      </c>
      <c r="K4835" s="1" t="s">
        <v>65</v>
      </c>
      <c r="L4835" s="1" t="s">
        <v>55</v>
      </c>
      <c r="M4835" s="1" t="s">
        <v>56</v>
      </c>
      <c r="N4835" s="1" t="s">
        <v>155</v>
      </c>
      <c r="O4835" s="1" t="s">
        <v>65</v>
      </c>
      <c r="P4835" s="1" t="s">
        <v>65</v>
      </c>
      <c r="Q4835" s="1" t="s">
        <v>55</v>
      </c>
      <c r="R4835" s="1" t="s">
        <v>56</v>
      </c>
      <c r="T4835" s="1" t="s">
        <v>5255</v>
      </c>
      <c r="U4835" s="1" t="s">
        <v>59</v>
      </c>
      <c r="Z4835" s="1" t="s">
        <v>60</v>
      </c>
      <c r="AA4835" s="1" t="s">
        <v>60</v>
      </c>
      <c r="AR4835" s="1" t="s">
        <v>60</v>
      </c>
      <c r="AT4835" s="1" t="s">
        <v>410</v>
      </c>
      <c r="AU4835" s="1" t="s">
        <v>410</v>
      </c>
      <c r="AV4835" s="1" t="s">
        <v>150</v>
      </c>
      <c r="AW4835" s="3" t="str">
        <f t="shared" si="1"/>
        <v>Other</v>
      </c>
      <c r="AX4835" s="3" t="str">
        <f t="array" ref="AX4835">TEXTJOIN(", ", TRUE, IF(X4835:AS4835="Y", X$1:AS$1, IF(X4835:AS4835&lt;&gt;"", X$1:AS$1 &amp; ": " &amp; X4835:AS4835, "")))
</f>
        <v>Fentanyl, Fentanyl Analogue, Any Opioid</v>
      </c>
    </row>
    <row r="4836">
      <c r="A4836" s="2">
        <v>43223.0</v>
      </c>
      <c r="B4836" s="1" t="s">
        <v>50</v>
      </c>
      <c r="C4836" s="1">
        <v>53.0</v>
      </c>
      <c r="D4836" s="1" t="s">
        <v>76</v>
      </c>
      <c r="E4836" s="1" t="s">
        <v>63</v>
      </c>
      <c r="F4836" s="1" t="s">
        <v>137</v>
      </c>
      <c r="G4836" s="1" t="s">
        <v>103</v>
      </c>
      <c r="H4836" s="1" t="s">
        <v>103</v>
      </c>
      <c r="I4836" s="1" t="s">
        <v>55</v>
      </c>
      <c r="J4836" s="1" t="s">
        <v>103</v>
      </c>
      <c r="K4836" s="1" t="s">
        <v>103</v>
      </c>
      <c r="M4836" s="1" t="s">
        <v>1213</v>
      </c>
      <c r="N4836" s="1" t="s">
        <v>119</v>
      </c>
      <c r="O4836" s="1" t="s">
        <v>103</v>
      </c>
      <c r="P4836" s="1" t="s">
        <v>103</v>
      </c>
      <c r="Q4836" s="1" t="s">
        <v>55</v>
      </c>
      <c r="R4836" s="1" t="s">
        <v>56</v>
      </c>
      <c r="T4836" s="1" t="s">
        <v>5256</v>
      </c>
      <c r="U4836" s="1" t="s">
        <v>59</v>
      </c>
      <c r="X4836" s="1" t="s">
        <v>60</v>
      </c>
      <c r="AD4836" s="1" t="s">
        <v>60</v>
      </c>
      <c r="AP4836" s="1" t="s">
        <v>60</v>
      </c>
      <c r="AR4836" s="1" t="s">
        <v>60</v>
      </c>
      <c r="AT4836" s="1" t="s">
        <v>167</v>
      </c>
      <c r="AU4836" s="1" t="s">
        <v>167</v>
      </c>
      <c r="AV4836" s="1" t="s">
        <v>168</v>
      </c>
      <c r="AW4836" s="3" t="str">
        <f t="shared" si="1"/>
        <v>Other</v>
      </c>
      <c r="AX4836" s="3" t="str">
        <f t="array" ref="AX4836">TEXTJOIN(", ", TRUE, IF(X4836:AS4836="Y", X$1:AS$1, IF(X4836:AS4836&lt;&gt;"", X$1:AS$1 &amp; ": " &amp; X4836:AS4836, "")))
</f>
        <v>Heroin, Ethanol, Heroin/Morph/Codeine, Any Opioid</v>
      </c>
    </row>
    <row r="4837">
      <c r="A4837" s="2">
        <v>43770.0</v>
      </c>
      <c r="B4837" s="1" t="s">
        <v>50</v>
      </c>
      <c r="C4837" s="1">
        <v>48.0</v>
      </c>
      <c r="D4837" s="1" t="s">
        <v>51</v>
      </c>
      <c r="E4837" s="1" t="s">
        <v>52</v>
      </c>
      <c r="G4837" s="1" t="s">
        <v>498</v>
      </c>
      <c r="H4837" s="1" t="s">
        <v>65</v>
      </c>
      <c r="I4837" s="1" t="s">
        <v>55</v>
      </c>
      <c r="J4837" s="1" t="s">
        <v>1962</v>
      </c>
      <c r="K4837" s="1" t="s">
        <v>65</v>
      </c>
      <c r="L4837" s="1" t="s">
        <v>55</v>
      </c>
      <c r="M4837" s="1" t="s">
        <v>333</v>
      </c>
      <c r="N4837" s="1" t="s">
        <v>1957</v>
      </c>
      <c r="O4837" s="1" t="s">
        <v>65</v>
      </c>
      <c r="P4837" s="1" t="s">
        <v>65</v>
      </c>
      <c r="Q4837" s="1" t="s">
        <v>55</v>
      </c>
      <c r="R4837" s="1" t="s">
        <v>67</v>
      </c>
      <c r="T4837" s="1" t="s">
        <v>83</v>
      </c>
      <c r="U4837" s="1" t="s">
        <v>59</v>
      </c>
      <c r="Z4837" s="1" t="s">
        <v>60</v>
      </c>
      <c r="AR4837" s="1" t="s">
        <v>60</v>
      </c>
      <c r="AT4837" s="1" t="s">
        <v>500</v>
      </c>
      <c r="AU4837" s="1" t="s">
        <v>1964</v>
      </c>
      <c r="AV4837" s="1" t="s">
        <v>150</v>
      </c>
      <c r="AW4837" s="3" t="str">
        <f t="shared" si="1"/>
        <v>Other</v>
      </c>
      <c r="AX4837" s="3" t="str">
        <f t="array" ref="AX4837">TEXTJOIN(", ", TRUE, IF(X4837:AS4837="Y", X$1:AS$1, IF(X4837:AS4837&lt;&gt;"", X$1:AS$1 &amp; ": " &amp; X4837:AS4837, "")))
</f>
        <v>Fentanyl, Any Opioid</v>
      </c>
    </row>
    <row r="4838">
      <c r="A4838" s="2">
        <v>44455.0</v>
      </c>
      <c r="B4838" s="1" t="s">
        <v>50</v>
      </c>
      <c r="C4838" s="1">
        <v>42.0</v>
      </c>
      <c r="D4838" s="1" t="s">
        <v>51</v>
      </c>
      <c r="E4838" s="1" t="s">
        <v>63</v>
      </c>
      <c r="G4838" s="1" t="s">
        <v>112</v>
      </c>
      <c r="H4838" s="1" t="s">
        <v>54</v>
      </c>
      <c r="I4838" s="1" t="s">
        <v>55</v>
      </c>
      <c r="J4838" s="1" t="s">
        <v>112</v>
      </c>
      <c r="K4838" s="1" t="s">
        <v>54</v>
      </c>
      <c r="L4838" s="1" t="s">
        <v>55</v>
      </c>
      <c r="M4838" s="1" t="s">
        <v>56</v>
      </c>
      <c r="N4838" s="1" t="s">
        <v>93</v>
      </c>
      <c r="O4838" s="1" t="s">
        <v>98</v>
      </c>
      <c r="P4838" s="1" t="s">
        <v>54</v>
      </c>
      <c r="Q4838" s="1" t="s">
        <v>55</v>
      </c>
      <c r="R4838" s="1" t="s">
        <v>180</v>
      </c>
      <c r="T4838" s="1" t="s">
        <v>5257</v>
      </c>
      <c r="U4838" s="1" t="s">
        <v>59</v>
      </c>
      <c r="Z4838" s="1" t="s">
        <v>60</v>
      </c>
      <c r="AF4838" s="1" t="s">
        <v>60</v>
      </c>
      <c r="AI4838" s="1" t="s">
        <v>60</v>
      </c>
      <c r="AR4838" s="1" t="s">
        <v>60</v>
      </c>
      <c r="AT4838" s="1" t="s">
        <v>114</v>
      </c>
      <c r="AU4838" s="1" t="s">
        <v>114</v>
      </c>
      <c r="AV4838" s="1" t="s">
        <v>101</v>
      </c>
      <c r="AW4838" s="3" t="str">
        <f t="shared" si="1"/>
        <v>Other</v>
      </c>
      <c r="AX4838" s="3" t="str">
        <f t="array" ref="AX4838">TEXTJOIN(", ", TRUE, IF(X4838:AS4838="Y", X$1:AS$1, IF(X4838:AS4838&lt;&gt;"", X$1:AS$1 &amp; ": " &amp; X4838:AS4838, "")))
</f>
        <v>Fentanyl, Benzodiazepine, Amphet, Any Opioid</v>
      </c>
    </row>
    <row r="4839">
      <c r="A4839" s="2">
        <v>41884.0</v>
      </c>
      <c r="B4839" s="1" t="s">
        <v>50</v>
      </c>
      <c r="C4839" s="1">
        <v>38.0</v>
      </c>
      <c r="D4839" s="1" t="s">
        <v>51</v>
      </c>
      <c r="E4839" s="1" t="s">
        <v>63</v>
      </c>
      <c r="G4839" s="1" t="s">
        <v>540</v>
      </c>
      <c r="J4839" s="1" t="s">
        <v>540</v>
      </c>
      <c r="L4839" s="1" t="s">
        <v>55</v>
      </c>
      <c r="M4839" s="1" t="s">
        <v>56</v>
      </c>
      <c r="N4839" s="1" t="s">
        <v>66</v>
      </c>
      <c r="O4839" s="1" t="s">
        <v>540</v>
      </c>
      <c r="P4839" s="1" t="s">
        <v>91</v>
      </c>
      <c r="R4839" s="1" t="s">
        <v>56</v>
      </c>
      <c r="T4839" s="1" t="s">
        <v>73</v>
      </c>
      <c r="U4839" s="1" t="s">
        <v>59</v>
      </c>
      <c r="X4839" s="1" t="s">
        <v>60</v>
      </c>
      <c r="AT4839" s="1" t="s">
        <v>542</v>
      </c>
      <c r="AU4839" s="1" t="s">
        <v>542</v>
      </c>
      <c r="AV4839" s="1" t="s">
        <v>543</v>
      </c>
      <c r="AW4839" s="3" t="str">
        <f t="shared" si="1"/>
        <v>Other</v>
      </c>
      <c r="AX4839" s="3" t="str">
        <f t="array" ref="AX4839">TEXTJOIN(", ", TRUE, IF(X4839:AS4839="Y", X$1:AS$1, IF(X4839:AS4839&lt;&gt;"", X$1:AS$1 &amp; ": " &amp; X4839:AS4839, "")))
</f>
        <v>Heroin</v>
      </c>
    </row>
    <row r="4840">
      <c r="A4840" s="4">
        <v>41934.0</v>
      </c>
      <c r="B4840" s="1" t="s">
        <v>50</v>
      </c>
      <c r="C4840" s="1">
        <v>45.0</v>
      </c>
      <c r="D4840" s="1" t="s">
        <v>76</v>
      </c>
      <c r="E4840" s="1" t="s">
        <v>63</v>
      </c>
      <c r="G4840" s="1" t="s">
        <v>255</v>
      </c>
      <c r="J4840" s="1" t="s">
        <v>256</v>
      </c>
      <c r="L4840" s="1" t="s">
        <v>55</v>
      </c>
      <c r="M4840" s="1" t="s">
        <v>44</v>
      </c>
      <c r="N4840" s="1" t="s">
        <v>136</v>
      </c>
      <c r="O4840" s="1" t="s">
        <v>256</v>
      </c>
      <c r="P4840" s="1" t="s">
        <v>103</v>
      </c>
      <c r="R4840" s="1" t="s">
        <v>67</v>
      </c>
      <c r="T4840" s="1" t="s">
        <v>130</v>
      </c>
      <c r="U4840" s="1" t="s">
        <v>59</v>
      </c>
      <c r="X4840" s="1" t="s">
        <v>60</v>
      </c>
      <c r="AT4840" s="1" t="s">
        <v>259</v>
      </c>
      <c r="AU4840" s="1" t="s">
        <v>282</v>
      </c>
      <c r="AV4840" s="1" t="s">
        <v>260</v>
      </c>
      <c r="AW4840" s="3" t="str">
        <f t="shared" si="1"/>
        <v>Other</v>
      </c>
      <c r="AX4840" s="3" t="str">
        <f t="array" ref="AX4840">TEXTJOIN(", ", TRUE, IF(X4840:AS4840="Y", X$1:AS$1, IF(X4840:AS4840&lt;&gt;"", X$1:AS$1 &amp; ": " &amp; X4840:AS4840, "")))
</f>
        <v>Heroin</v>
      </c>
    </row>
    <row r="4841">
      <c r="A4841" s="4">
        <v>43830.0</v>
      </c>
      <c r="B4841" s="1" t="s">
        <v>50</v>
      </c>
      <c r="C4841" s="1">
        <v>58.0</v>
      </c>
      <c r="D4841" s="1" t="s">
        <v>51</v>
      </c>
      <c r="E4841" s="1" t="s">
        <v>52</v>
      </c>
      <c r="G4841" s="1" t="s">
        <v>91</v>
      </c>
      <c r="H4841" s="1" t="s">
        <v>91</v>
      </c>
      <c r="I4841" s="1" t="s">
        <v>55</v>
      </c>
      <c r="J4841" s="1" t="s">
        <v>91</v>
      </c>
      <c r="K4841" s="1" t="s">
        <v>91</v>
      </c>
      <c r="L4841" s="1" t="s">
        <v>55</v>
      </c>
      <c r="M4841" s="1" t="s">
        <v>728</v>
      </c>
      <c r="N4841" s="1" t="s">
        <v>136</v>
      </c>
      <c r="O4841" s="1" t="s">
        <v>91</v>
      </c>
      <c r="P4841" s="1" t="s">
        <v>91</v>
      </c>
      <c r="Q4841" s="1" t="s">
        <v>55</v>
      </c>
      <c r="R4841" s="1" t="s">
        <v>44</v>
      </c>
      <c r="T4841" s="1" t="s">
        <v>5258</v>
      </c>
      <c r="U4841" s="1" t="s">
        <v>59</v>
      </c>
      <c r="X4841" s="1" t="s">
        <v>60</v>
      </c>
      <c r="Y4841" s="1" t="s">
        <v>60</v>
      </c>
      <c r="Z4841" s="1" t="s">
        <v>60</v>
      </c>
      <c r="AP4841" s="1" t="s">
        <v>60</v>
      </c>
      <c r="AR4841" s="1" t="s">
        <v>60</v>
      </c>
      <c r="AS4841" s="1" t="s">
        <v>38</v>
      </c>
      <c r="AT4841" s="1" t="s">
        <v>110</v>
      </c>
      <c r="AU4841" s="1" t="s">
        <v>110</v>
      </c>
      <c r="AV4841" s="1" t="s">
        <v>111</v>
      </c>
      <c r="AW4841" s="3" t="str">
        <f t="shared" si="1"/>
        <v>Other</v>
      </c>
      <c r="AX4841" s="3" t="str">
        <f t="array" ref="AX4841">TEXTJOIN(", ", TRUE, IF(X4841:AS4841="Y", X$1:AS$1, IF(X4841:AS4841&lt;&gt;"", X$1:AS$1 &amp; ": " &amp; X4841:AS4841, "")))
</f>
        <v>Heroin, Cocaine, Fentanyl, Heroin/Morph/Codeine, Any Opioid, Other: Xylazine</v>
      </c>
    </row>
    <row r="4842">
      <c r="A4842" s="2">
        <v>44042.0</v>
      </c>
      <c r="B4842" s="1" t="s">
        <v>50</v>
      </c>
      <c r="C4842" s="1">
        <v>31.0</v>
      </c>
      <c r="D4842" s="1" t="s">
        <v>51</v>
      </c>
      <c r="E4842" s="1" t="s">
        <v>63</v>
      </c>
      <c r="G4842" s="1" t="s">
        <v>510</v>
      </c>
      <c r="H4842" s="1" t="s">
        <v>103</v>
      </c>
      <c r="I4842" s="1" t="s">
        <v>55</v>
      </c>
      <c r="J4842" s="1" t="s">
        <v>510</v>
      </c>
      <c r="K4842" s="1" t="s">
        <v>103</v>
      </c>
      <c r="L4842" s="1" t="s">
        <v>55</v>
      </c>
      <c r="M4842" s="1" t="s">
        <v>56</v>
      </c>
      <c r="N4842" s="1" t="s">
        <v>93</v>
      </c>
      <c r="O4842" s="1" t="s">
        <v>510</v>
      </c>
      <c r="P4842" s="1" t="s">
        <v>103</v>
      </c>
      <c r="Q4842" s="1" t="s">
        <v>55</v>
      </c>
      <c r="R4842" s="1" t="s">
        <v>56</v>
      </c>
      <c r="T4842" s="1" t="s">
        <v>5259</v>
      </c>
      <c r="U4842" s="1" t="s">
        <v>59</v>
      </c>
      <c r="V4842" s="1" t="s">
        <v>258</v>
      </c>
      <c r="X4842" s="1" t="s">
        <v>60</v>
      </c>
      <c r="Y4842" s="1" t="s">
        <v>60</v>
      </c>
      <c r="Z4842" s="1" t="s">
        <v>60</v>
      </c>
      <c r="AR4842" s="1" t="s">
        <v>60</v>
      </c>
      <c r="AT4842" s="1" t="s">
        <v>512</v>
      </c>
      <c r="AU4842" s="1" t="s">
        <v>512</v>
      </c>
      <c r="AV4842" s="1" t="s">
        <v>513</v>
      </c>
      <c r="AW4842" s="3" t="str">
        <f t="shared" si="1"/>
        <v>Other</v>
      </c>
      <c r="AX4842" s="3" t="str">
        <f t="array" ref="AX4842">TEXTJOIN(", ", TRUE, IF(X4842:AS4842="Y", X$1:AS$1, IF(X4842:AS4842&lt;&gt;"", X$1:AS$1 &amp; ": " &amp; X4842:AS4842, "")))
</f>
        <v>Heroin, Cocaine, Fentanyl, Any Opioid</v>
      </c>
    </row>
    <row r="4843">
      <c r="A4843" s="2">
        <v>42835.0</v>
      </c>
      <c r="B4843" s="1" t="s">
        <v>86</v>
      </c>
      <c r="C4843" s="1">
        <v>24.0</v>
      </c>
      <c r="D4843" s="1" t="s">
        <v>51</v>
      </c>
      <c r="E4843" s="1" t="s">
        <v>63</v>
      </c>
      <c r="G4843" s="1" t="s">
        <v>549</v>
      </c>
      <c r="H4843" s="1" t="s">
        <v>299</v>
      </c>
      <c r="I4843" s="1" t="s">
        <v>55</v>
      </c>
      <c r="J4843" s="1" t="s">
        <v>549</v>
      </c>
      <c r="K4843" s="1" t="s">
        <v>299</v>
      </c>
      <c r="L4843" s="1" t="s">
        <v>55</v>
      </c>
      <c r="M4843" s="1" t="s">
        <v>56</v>
      </c>
      <c r="N4843" s="1" t="s">
        <v>136</v>
      </c>
      <c r="O4843" s="1" t="s">
        <v>143</v>
      </c>
      <c r="P4843" s="1" t="s">
        <v>91</v>
      </c>
      <c r="Q4843" s="1" t="s">
        <v>55</v>
      </c>
      <c r="R4843" s="1" t="s">
        <v>67</v>
      </c>
      <c r="T4843" s="1" t="s">
        <v>5260</v>
      </c>
      <c r="U4843" s="1" t="s">
        <v>59</v>
      </c>
      <c r="Z4843" s="1" t="s">
        <v>60</v>
      </c>
      <c r="AA4843" s="1" t="s">
        <v>60</v>
      </c>
      <c r="AT4843" s="1" t="s">
        <v>551</v>
      </c>
      <c r="AU4843" s="1" t="s">
        <v>551</v>
      </c>
      <c r="AV4843" s="1" t="s">
        <v>146</v>
      </c>
      <c r="AW4843" s="3" t="str">
        <f t="shared" si="1"/>
        <v>Other</v>
      </c>
      <c r="AX4843" s="3" t="str">
        <f t="array" ref="AX4843">TEXTJOIN(", ", TRUE, IF(X4843:AS4843="Y", X$1:AS$1, IF(X4843:AS4843&lt;&gt;"", X$1:AS$1 &amp; ": " &amp; X4843:AS4843, "")))
</f>
        <v>Fentanyl, Fentanyl Analogue</v>
      </c>
    </row>
    <row r="4844">
      <c r="A4844" s="2">
        <v>42918.0</v>
      </c>
      <c r="B4844" s="1" t="s">
        <v>86</v>
      </c>
      <c r="C4844" s="1">
        <v>44.0</v>
      </c>
      <c r="D4844" s="1" t="s">
        <v>51</v>
      </c>
      <c r="E4844" s="1" t="s">
        <v>52</v>
      </c>
      <c r="G4844" s="1" t="s">
        <v>64</v>
      </c>
      <c r="H4844" s="1" t="s">
        <v>65</v>
      </c>
      <c r="I4844" s="1" t="s">
        <v>55</v>
      </c>
      <c r="J4844" s="1" t="s">
        <v>64</v>
      </c>
      <c r="K4844" s="1" t="s">
        <v>65</v>
      </c>
      <c r="L4844" s="1" t="s">
        <v>55</v>
      </c>
      <c r="M4844" s="1" t="s">
        <v>44</v>
      </c>
      <c r="N4844" s="1" t="s">
        <v>136</v>
      </c>
      <c r="O4844" s="1" t="s">
        <v>64</v>
      </c>
      <c r="P4844" s="1" t="s">
        <v>65</v>
      </c>
      <c r="Q4844" s="1" t="s">
        <v>55</v>
      </c>
      <c r="R4844" s="1" t="s">
        <v>44</v>
      </c>
      <c r="S4844" s="1" t="s">
        <v>1262</v>
      </c>
      <c r="T4844" s="1" t="s">
        <v>5261</v>
      </c>
      <c r="U4844" s="1" t="s">
        <v>59</v>
      </c>
      <c r="Z4844" s="1" t="s">
        <v>60</v>
      </c>
      <c r="AA4844" s="1" t="s">
        <v>60</v>
      </c>
      <c r="AD4844" s="1" t="s">
        <v>60</v>
      </c>
      <c r="AT4844" s="1" t="s">
        <v>69</v>
      </c>
      <c r="AU4844" s="1" t="s">
        <v>69</v>
      </c>
      <c r="AV4844" s="1" t="s">
        <v>70</v>
      </c>
      <c r="AW4844" s="3" t="str">
        <f t="shared" si="1"/>
        <v>Other</v>
      </c>
      <c r="AX4844" s="3" t="str">
        <f t="array" ref="AX4844">TEXTJOIN(", ", TRUE, IF(X4844:AS4844="Y", X$1:AS$1, IF(X4844:AS4844&lt;&gt;"", X$1:AS$1 &amp; ": " &amp; X4844:AS4844, "")))
</f>
        <v>Fentanyl, Fentanyl Analogue, Ethanol</v>
      </c>
    </row>
    <row r="4845">
      <c r="A4845" s="2">
        <v>43275.0</v>
      </c>
      <c r="B4845" s="1" t="s">
        <v>50</v>
      </c>
      <c r="C4845" s="1">
        <v>21.0</v>
      </c>
      <c r="D4845" s="1" t="s">
        <v>76</v>
      </c>
      <c r="E4845" s="1" t="s">
        <v>63</v>
      </c>
      <c r="G4845" s="1" t="s">
        <v>5262</v>
      </c>
      <c r="H4845" s="1" t="s">
        <v>2869</v>
      </c>
      <c r="I4845" s="1" t="s">
        <v>1178</v>
      </c>
      <c r="J4845" s="1" t="s">
        <v>1520</v>
      </c>
      <c r="K4845" s="1" t="s">
        <v>65</v>
      </c>
      <c r="M4845" s="1" t="s">
        <v>177</v>
      </c>
      <c r="N4845" s="1" t="s">
        <v>136</v>
      </c>
      <c r="O4845" s="1" t="s">
        <v>306</v>
      </c>
      <c r="P4845" s="1" t="s">
        <v>65</v>
      </c>
      <c r="Q4845" s="1" t="s">
        <v>55</v>
      </c>
      <c r="R4845" s="1" t="s">
        <v>44</v>
      </c>
      <c r="T4845" s="1" t="s">
        <v>5263</v>
      </c>
      <c r="U4845" s="1" t="s">
        <v>59</v>
      </c>
      <c r="Z4845" s="1" t="s">
        <v>60</v>
      </c>
      <c r="AF4845" s="1" t="s">
        <v>60</v>
      </c>
      <c r="AR4845" s="1" t="s">
        <v>60</v>
      </c>
      <c r="AT4845" s="1" t="s">
        <v>5264</v>
      </c>
      <c r="AU4845" s="1" t="s">
        <v>1522</v>
      </c>
      <c r="AV4845" s="1" t="s">
        <v>310</v>
      </c>
      <c r="AW4845" s="3" t="str">
        <f t="shared" si="1"/>
        <v>Other</v>
      </c>
      <c r="AX4845" s="3" t="str">
        <f t="array" ref="AX4845">TEXTJOIN(", ", TRUE, IF(X4845:AS4845="Y", X$1:AS$1, IF(X4845:AS4845&lt;&gt;"", X$1:AS$1 &amp; ": " &amp; X4845:AS4845, "")))
</f>
        <v>Fentanyl, Benzodiazepine, Any Opioid</v>
      </c>
    </row>
    <row r="4846">
      <c r="A4846" s="4">
        <v>43457.0</v>
      </c>
      <c r="B4846" s="1" t="s">
        <v>50</v>
      </c>
      <c r="C4846" s="1">
        <v>52.0</v>
      </c>
      <c r="D4846" s="1" t="s">
        <v>51</v>
      </c>
      <c r="E4846" s="1" t="s">
        <v>63</v>
      </c>
      <c r="G4846" s="1" t="s">
        <v>251</v>
      </c>
      <c r="H4846" s="1" t="s">
        <v>103</v>
      </c>
      <c r="I4846" s="1" t="s">
        <v>55</v>
      </c>
      <c r="J4846" s="1" t="s">
        <v>251</v>
      </c>
      <c r="K4846" s="1" t="s">
        <v>103</v>
      </c>
      <c r="M4846" s="1" t="s">
        <v>56</v>
      </c>
      <c r="N4846" s="1" t="s">
        <v>119</v>
      </c>
      <c r="O4846" s="1" t="s">
        <v>251</v>
      </c>
      <c r="P4846" s="1" t="s">
        <v>103</v>
      </c>
      <c r="Q4846" s="1" t="s">
        <v>55</v>
      </c>
      <c r="R4846" s="1" t="s">
        <v>56</v>
      </c>
      <c r="T4846" s="1" t="s">
        <v>5265</v>
      </c>
      <c r="U4846" s="1" t="s">
        <v>59</v>
      </c>
      <c r="X4846" s="1" t="s">
        <v>60</v>
      </c>
      <c r="Y4846" s="1" t="s">
        <v>60</v>
      </c>
      <c r="Z4846" s="1" t="s">
        <v>60</v>
      </c>
      <c r="AA4846" s="1" t="s">
        <v>60</v>
      </c>
      <c r="AP4846" s="1" t="s">
        <v>60</v>
      </c>
      <c r="AR4846" s="1" t="s">
        <v>60</v>
      </c>
      <c r="AT4846" s="1" t="s">
        <v>253</v>
      </c>
      <c r="AU4846" s="1" t="s">
        <v>253</v>
      </c>
      <c r="AV4846" s="1" t="s">
        <v>574</v>
      </c>
      <c r="AW4846" s="3" t="str">
        <f t="shared" si="1"/>
        <v>Other</v>
      </c>
      <c r="AX4846" s="3" t="str">
        <f t="array" ref="AX4846">TEXTJOIN(", ", TRUE, IF(X4846:AS4846="Y", X$1:AS$1, IF(X4846:AS4846&lt;&gt;"", X$1:AS$1 &amp; ": " &amp; X4846:AS4846, "")))
</f>
        <v>Heroin, Cocaine, Fentanyl, Fentanyl Analogue, Heroin/Morph/Codeine, Any Opioid</v>
      </c>
    </row>
    <row r="4847">
      <c r="A4847" s="4">
        <v>44493.0</v>
      </c>
      <c r="B4847" s="1" t="s">
        <v>50</v>
      </c>
      <c r="C4847" s="1">
        <v>32.0</v>
      </c>
      <c r="D4847" s="1" t="s">
        <v>76</v>
      </c>
      <c r="E4847" s="1" t="s">
        <v>63</v>
      </c>
      <c r="G4847" s="1" t="s">
        <v>967</v>
      </c>
      <c r="H4847" s="1" t="s">
        <v>103</v>
      </c>
      <c r="I4847" s="1" t="s">
        <v>55</v>
      </c>
      <c r="J4847" s="1" t="s">
        <v>967</v>
      </c>
      <c r="K4847" s="1" t="s">
        <v>103</v>
      </c>
      <c r="L4847" s="1" t="s">
        <v>55</v>
      </c>
      <c r="M4847" s="1" t="s">
        <v>743</v>
      </c>
      <c r="N4847" s="1" t="s">
        <v>1377</v>
      </c>
      <c r="O4847" s="1" t="s">
        <v>967</v>
      </c>
      <c r="P4847" s="1" t="s">
        <v>103</v>
      </c>
      <c r="Q4847" s="1" t="s">
        <v>55</v>
      </c>
      <c r="R4847" s="1" t="s">
        <v>56</v>
      </c>
      <c r="T4847" s="1" t="s">
        <v>1510</v>
      </c>
      <c r="U4847" s="1" t="s">
        <v>59</v>
      </c>
      <c r="Y4847" s="1" t="s">
        <v>60</v>
      </c>
      <c r="Z4847" s="1" t="s">
        <v>60</v>
      </c>
      <c r="AR4847" s="1" t="s">
        <v>60</v>
      </c>
      <c r="AT4847" s="1" t="s">
        <v>969</v>
      </c>
      <c r="AU4847" s="1" t="s">
        <v>969</v>
      </c>
      <c r="AV4847" s="1" t="s">
        <v>1634</v>
      </c>
      <c r="AW4847" s="3" t="str">
        <f t="shared" si="1"/>
        <v>Other</v>
      </c>
      <c r="AX4847" s="3" t="str">
        <f t="array" ref="AX4847">TEXTJOIN(", ", TRUE, IF(X4847:AS4847="Y", X$1:AS$1, IF(X4847:AS4847&lt;&gt;"", X$1:AS$1 &amp; ": " &amp; X4847:AS4847, "")))
</f>
        <v>Cocaine, Fentanyl, Any Opioid</v>
      </c>
    </row>
    <row r="4848">
      <c r="A4848" s="2">
        <v>44424.0</v>
      </c>
      <c r="B4848" s="1" t="s">
        <v>50</v>
      </c>
      <c r="C4848" s="1">
        <v>52.0</v>
      </c>
      <c r="D4848" s="1" t="s">
        <v>51</v>
      </c>
      <c r="E4848" s="1" t="s">
        <v>63</v>
      </c>
      <c r="G4848" s="1" t="s">
        <v>1358</v>
      </c>
      <c r="H4848" s="1" t="s">
        <v>103</v>
      </c>
      <c r="I4848" s="1" t="s">
        <v>55</v>
      </c>
      <c r="J4848" s="1" t="s">
        <v>117</v>
      </c>
      <c r="M4848" s="1" t="s">
        <v>118</v>
      </c>
      <c r="N4848" s="1" t="s">
        <v>155</v>
      </c>
      <c r="O4848" s="1" t="s">
        <v>251</v>
      </c>
      <c r="P4848" s="1" t="s">
        <v>103</v>
      </c>
      <c r="Q4848" s="1" t="s">
        <v>55</v>
      </c>
      <c r="R4848" s="1" t="s">
        <v>44</v>
      </c>
      <c r="T4848" s="1" t="s">
        <v>5266</v>
      </c>
      <c r="U4848" s="1" t="s">
        <v>59</v>
      </c>
      <c r="Z4848" s="1" t="s">
        <v>60</v>
      </c>
      <c r="AD4848" s="1" t="s">
        <v>60</v>
      </c>
      <c r="AN4848" s="1" t="s">
        <v>60</v>
      </c>
      <c r="AR4848" s="1" t="s">
        <v>60</v>
      </c>
      <c r="AT4848" s="1" t="s">
        <v>1360</v>
      </c>
      <c r="AV4848" s="1" t="s">
        <v>574</v>
      </c>
      <c r="AW4848" s="3" t="str">
        <f t="shared" si="1"/>
        <v>Other</v>
      </c>
      <c r="AX4848" s="3" t="str">
        <f t="array" ref="AX4848">TEXTJOIN(", ", TRUE, IF(X4848:AS4848="Y", X$1:AS$1, IF(X4848:AS4848&lt;&gt;"", X$1:AS$1 &amp; ": " &amp; X4848:AS4848, "")))
</f>
        <v>Fentanyl, Ethanol, Gabapentin, Any Opioid</v>
      </c>
    </row>
    <row r="4849">
      <c r="A4849" s="2">
        <v>41731.0</v>
      </c>
      <c r="B4849" s="1" t="s">
        <v>50</v>
      </c>
      <c r="C4849" s="1">
        <v>55.0</v>
      </c>
      <c r="D4849" s="1" t="s">
        <v>51</v>
      </c>
      <c r="E4849" s="1" t="s">
        <v>63</v>
      </c>
      <c r="G4849" s="1" t="s">
        <v>255</v>
      </c>
      <c r="J4849" s="1" t="s">
        <v>255</v>
      </c>
      <c r="L4849" s="1" t="s">
        <v>55</v>
      </c>
      <c r="M4849" s="1" t="s">
        <v>56</v>
      </c>
      <c r="N4849" s="1" t="s">
        <v>2599</v>
      </c>
      <c r="O4849" s="1" t="s">
        <v>256</v>
      </c>
      <c r="P4849" s="1" t="s">
        <v>103</v>
      </c>
      <c r="R4849" s="1" t="s">
        <v>67</v>
      </c>
      <c r="T4849" s="1" t="s">
        <v>5267</v>
      </c>
      <c r="U4849" s="1" t="s">
        <v>59</v>
      </c>
      <c r="Y4849" s="1" t="s">
        <v>60</v>
      </c>
      <c r="AT4849" s="1" t="s">
        <v>259</v>
      </c>
      <c r="AU4849" s="1" t="s">
        <v>259</v>
      </c>
      <c r="AV4849" s="1" t="s">
        <v>260</v>
      </c>
      <c r="AW4849" s="3" t="str">
        <f t="shared" si="1"/>
        <v>Other</v>
      </c>
      <c r="AX4849" s="3" t="str">
        <f t="array" ref="AX4849">TEXTJOIN(", ", TRUE, IF(X4849:AS4849="Y", X$1:AS$1, IF(X4849:AS4849&lt;&gt;"", X$1:AS$1 &amp; ": " &amp; X4849:AS4849, "")))
</f>
        <v>Cocaine</v>
      </c>
    </row>
    <row r="4850">
      <c r="A4850" s="4">
        <v>42307.0</v>
      </c>
      <c r="B4850" s="1" t="s">
        <v>86</v>
      </c>
      <c r="C4850" s="1">
        <v>35.0</v>
      </c>
      <c r="D4850" s="1" t="s">
        <v>51</v>
      </c>
      <c r="E4850" s="1" t="s">
        <v>63</v>
      </c>
      <c r="G4850" s="1" t="s">
        <v>91</v>
      </c>
      <c r="H4850" s="1" t="s">
        <v>91</v>
      </c>
      <c r="I4850" s="1" t="s">
        <v>55</v>
      </c>
      <c r="J4850" s="1" t="s">
        <v>91</v>
      </c>
      <c r="M4850" s="1" t="s">
        <v>1213</v>
      </c>
      <c r="O4850" s="1" t="s">
        <v>91</v>
      </c>
      <c r="P4850" s="1" t="s">
        <v>91</v>
      </c>
      <c r="Q4850" s="1" t="s">
        <v>55</v>
      </c>
      <c r="R4850" s="1" t="s">
        <v>485</v>
      </c>
      <c r="T4850" s="1" t="s">
        <v>5268</v>
      </c>
      <c r="U4850" s="1" t="s">
        <v>59</v>
      </c>
      <c r="W4850" s="1" t="s">
        <v>60</v>
      </c>
      <c r="X4850" s="1" t="s">
        <v>60</v>
      </c>
      <c r="AF4850" s="1" t="s">
        <v>60</v>
      </c>
      <c r="AJ4850" s="1" t="s">
        <v>60</v>
      </c>
      <c r="AP4850" s="1" t="s">
        <v>60</v>
      </c>
      <c r="AR4850" s="1" t="s">
        <v>60</v>
      </c>
      <c r="AT4850" s="1" t="s">
        <v>110</v>
      </c>
      <c r="AU4850" s="1" t="s">
        <v>110</v>
      </c>
      <c r="AV4850" s="1" t="s">
        <v>111</v>
      </c>
      <c r="AW4850" s="3" t="str">
        <f t="shared" si="1"/>
        <v>Other</v>
      </c>
      <c r="AX4850" s="3" t="str">
        <f t="array" ref="AX4850">TEXTJOIN(", ", TRUE, IF(X4850:AS4850="Y", X$1:AS$1, IF(X4850:AS4850&lt;&gt;"", X$1:AS$1 &amp; ": " &amp; X4850:AS4850, "")))
</f>
        <v>Heroin, Benzodiazepine, Tramad, Heroin/Morph/Codeine, Any Opioid</v>
      </c>
    </row>
    <row r="4851">
      <c r="A4851" s="2">
        <v>44377.0</v>
      </c>
      <c r="B4851" s="1" t="s">
        <v>50</v>
      </c>
      <c r="C4851" s="1">
        <v>56.0</v>
      </c>
      <c r="D4851" s="1" t="s">
        <v>76</v>
      </c>
      <c r="E4851" s="1" t="s">
        <v>63</v>
      </c>
      <c r="G4851" s="1" t="s">
        <v>207</v>
      </c>
      <c r="H4851" s="1" t="s">
        <v>65</v>
      </c>
      <c r="I4851" s="1" t="s">
        <v>55</v>
      </c>
      <c r="J4851" s="1" t="s">
        <v>207</v>
      </c>
      <c r="K4851" s="1" t="s">
        <v>65</v>
      </c>
      <c r="L4851" s="1" t="s">
        <v>55</v>
      </c>
      <c r="M4851" s="1" t="s">
        <v>56</v>
      </c>
      <c r="N4851" s="1" t="s">
        <v>119</v>
      </c>
      <c r="O4851" s="1" t="s">
        <v>207</v>
      </c>
      <c r="P4851" s="1" t="s">
        <v>65</v>
      </c>
      <c r="Q4851" s="1" t="s">
        <v>55</v>
      </c>
      <c r="R4851" s="1" t="s">
        <v>56</v>
      </c>
      <c r="T4851" s="1" t="s">
        <v>5269</v>
      </c>
      <c r="U4851" s="1" t="s">
        <v>59</v>
      </c>
      <c r="Y4851" s="1" t="s">
        <v>60</v>
      </c>
      <c r="Z4851" s="1" t="s">
        <v>60</v>
      </c>
      <c r="AF4851" s="1" t="s">
        <v>60</v>
      </c>
      <c r="AR4851" s="1" t="s">
        <v>60</v>
      </c>
      <c r="AT4851" s="1" t="s">
        <v>210</v>
      </c>
      <c r="AU4851" s="1" t="s">
        <v>210</v>
      </c>
      <c r="AV4851" s="1" t="s">
        <v>373</v>
      </c>
      <c r="AW4851" s="3" t="str">
        <f t="shared" si="1"/>
        <v>Other</v>
      </c>
      <c r="AX4851" s="3" t="str">
        <f t="array" ref="AX4851">TEXTJOIN(", ", TRUE, IF(X4851:AS4851="Y", X$1:AS$1, IF(X4851:AS4851&lt;&gt;"", X$1:AS$1 &amp; ": " &amp; X4851:AS4851, "")))
</f>
        <v>Cocaine, Fentanyl, Benzodiazepine, Any Opioid</v>
      </c>
    </row>
    <row r="4852">
      <c r="A4852" s="2">
        <v>43485.0</v>
      </c>
      <c r="B4852" s="1" t="s">
        <v>50</v>
      </c>
      <c r="C4852" s="1">
        <v>32.0</v>
      </c>
      <c r="D4852" s="1" t="s">
        <v>51</v>
      </c>
      <c r="E4852" s="1" t="s">
        <v>63</v>
      </c>
      <c r="G4852" s="1" t="s">
        <v>102</v>
      </c>
      <c r="H4852" s="1" t="s">
        <v>103</v>
      </c>
      <c r="I4852" s="1" t="s">
        <v>55</v>
      </c>
      <c r="J4852" s="1" t="s">
        <v>397</v>
      </c>
      <c r="K4852" s="1" t="s">
        <v>103</v>
      </c>
      <c r="L4852" s="1" t="s">
        <v>55</v>
      </c>
      <c r="M4852" s="1" t="s">
        <v>56</v>
      </c>
      <c r="N4852" s="1" t="s">
        <v>66</v>
      </c>
      <c r="O4852" s="1" t="s">
        <v>103</v>
      </c>
      <c r="P4852" s="1" t="s">
        <v>103</v>
      </c>
      <c r="Q4852" s="1" t="s">
        <v>55</v>
      </c>
      <c r="R4852" s="1" t="s">
        <v>67</v>
      </c>
      <c r="T4852" s="1" t="s">
        <v>5270</v>
      </c>
      <c r="U4852" s="1" t="s">
        <v>59</v>
      </c>
      <c r="Y4852" s="1" t="s">
        <v>60</v>
      </c>
      <c r="Z4852" s="1" t="s">
        <v>60</v>
      </c>
      <c r="AF4852" s="1" t="s">
        <v>60</v>
      </c>
      <c r="AH4852" s="1" t="s">
        <v>60</v>
      </c>
      <c r="AR4852" s="1" t="s">
        <v>60</v>
      </c>
      <c r="AT4852" s="1" t="s">
        <v>106</v>
      </c>
      <c r="AU4852" s="1" t="s">
        <v>399</v>
      </c>
      <c r="AV4852" s="1" t="s">
        <v>168</v>
      </c>
      <c r="AW4852" s="3" t="str">
        <f t="shared" si="1"/>
        <v>Other</v>
      </c>
      <c r="AX4852" s="3" t="str">
        <f t="array" ref="AX4852">TEXTJOIN(", ", TRUE, IF(X4852:AS4852="Y", X$1:AS$1, IF(X4852:AS4852&lt;&gt;"", X$1:AS$1 &amp; ": " &amp; X4852:AS4852, "")))
</f>
        <v>Cocaine, Fentanyl, Benzodiazepine, Meth/Amphetamine, Any Opioid</v>
      </c>
    </row>
    <row r="4853">
      <c r="A4853" s="2">
        <v>44277.0</v>
      </c>
      <c r="B4853" s="1" t="s">
        <v>50</v>
      </c>
      <c r="C4853" s="1">
        <v>36.0</v>
      </c>
      <c r="D4853" s="1" t="s">
        <v>51</v>
      </c>
      <c r="E4853" s="1" t="s">
        <v>63</v>
      </c>
      <c r="G4853" s="1" t="s">
        <v>81</v>
      </c>
      <c r="H4853" s="1" t="s">
        <v>54</v>
      </c>
      <c r="I4853" s="1" t="s">
        <v>55</v>
      </c>
      <c r="J4853" s="1" t="s">
        <v>81</v>
      </c>
      <c r="K4853" s="1" t="s">
        <v>54</v>
      </c>
      <c r="L4853" s="1" t="s">
        <v>55</v>
      </c>
      <c r="M4853" s="1" t="s">
        <v>56</v>
      </c>
      <c r="N4853" s="1" t="s">
        <v>136</v>
      </c>
      <c r="O4853" s="1" t="s">
        <v>277</v>
      </c>
      <c r="P4853" s="1" t="s">
        <v>103</v>
      </c>
      <c r="Q4853" s="1" t="s">
        <v>55</v>
      </c>
      <c r="R4853" s="1" t="s">
        <v>180</v>
      </c>
      <c r="T4853" s="1" t="s">
        <v>5271</v>
      </c>
      <c r="U4853" s="1" t="s">
        <v>59</v>
      </c>
      <c r="Y4853" s="1" t="s">
        <v>60</v>
      </c>
      <c r="Z4853" s="1" t="s">
        <v>60</v>
      </c>
      <c r="AM4853" s="1" t="s">
        <v>60</v>
      </c>
      <c r="AR4853" s="1" t="s">
        <v>60</v>
      </c>
      <c r="AT4853" s="1" t="s">
        <v>84</v>
      </c>
      <c r="AU4853" s="1" t="s">
        <v>84</v>
      </c>
      <c r="AV4853" s="1" t="s">
        <v>279</v>
      </c>
      <c r="AW4853" s="3" t="str">
        <f t="shared" si="1"/>
        <v>Other</v>
      </c>
      <c r="AX4853" s="3" t="str">
        <f t="array" ref="AX4853">TEXTJOIN(", ", TRUE, IF(X4853:AS4853="Y", X$1:AS$1, IF(X4853:AS4853&lt;&gt;"", X$1:AS$1 &amp; ": " &amp; X4853:AS4853, "")))
</f>
        <v>Cocaine, Fentanyl, Xylazine, Any Opioid</v>
      </c>
    </row>
    <row r="4854">
      <c r="A4854" s="2">
        <v>41911.0</v>
      </c>
      <c r="B4854" s="1" t="s">
        <v>50</v>
      </c>
      <c r="C4854" s="1">
        <v>42.0</v>
      </c>
      <c r="D4854" s="1" t="s">
        <v>76</v>
      </c>
      <c r="E4854" s="1" t="s">
        <v>63</v>
      </c>
      <c r="G4854" s="1" t="s">
        <v>64</v>
      </c>
      <c r="J4854" s="1" t="s">
        <v>64</v>
      </c>
      <c r="L4854" s="1" t="s">
        <v>55</v>
      </c>
      <c r="M4854" s="1" t="s">
        <v>56</v>
      </c>
      <c r="N4854" s="1" t="s">
        <v>5272</v>
      </c>
      <c r="O4854" s="1" t="s">
        <v>64</v>
      </c>
      <c r="P4854" s="1" t="s">
        <v>65</v>
      </c>
      <c r="R4854" s="1" t="s">
        <v>67</v>
      </c>
      <c r="T4854" s="1" t="s">
        <v>5273</v>
      </c>
      <c r="U4854" s="1" t="s">
        <v>59</v>
      </c>
      <c r="AB4854" s="1" t="s">
        <v>60</v>
      </c>
      <c r="AF4854" s="1" t="s">
        <v>60</v>
      </c>
      <c r="AT4854" s="1" t="s">
        <v>69</v>
      </c>
      <c r="AU4854" s="1" t="s">
        <v>69</v>
      </c>
      <c r="AV4854" s="1" t="s">
        <v>70</v>
      </c>
      <c r="AW4854" s="3" t="str">
        <f t="shared" si="1"/>
        <v>Other</v>
      </c>
      <c r="AX4854" s="3" t="str">
        <f t="array" ref="AX4854">TEXTJOIN(", ", TRUE, IF(X4854:AS4854="Y", X$1:AS$1, IF(X4854:AS4854&lt;&gt;"", X$1:AS$1 &amp; ": " &amp; X4854:AS4854, "")))
</f>
        <v>Oxycodone, Benzodiazepine</v>
      </c>
    </row>
    <row r="4855">
      <c r="A4855" s="2">
        <v>43929.0</v>
      </c>
      <c r="B4855" s="1" t="s">
        <v>50</v>
      </c>
      <c r="C4855" s="1">
        <v>45.0</v>
      </c>
      <c r="D4855" s="1" t="s">
        <v>76</v>
      </c>
      <c r="E4855" s="1" t="s">
        <v>63</v>
      </c>
      <c r="G4855" s="1" t="s">
        <v>185</v>
      </c>
      <c r="H4855" s="1" t="s">
        <v>91</v>
      </c>
      <c r="I4855" s="1" t="s">
        <v>55</v>
      </c>
      <c r="J4855" s="1" t="s">
        <v>185</v>
      </c>
      <c r="K4855" s="1" t="s">
        <v>91</v>
      </c>
      <c r="L4855" s="1" t="s">
        <v>55</v>
      </c>
      <c r="M4855" s="1" t="s">
        <v>56</v>
      </c>
      <c r="N4855" s="1" t="s">
        <v>119</v>
      </c>
      <c r="O4855" s="1" t="s">
        <v>185</v>
      </c>
      <c r="P4855" s="1" t="s">
        <v>91</v>
      </c>
      <c r="Q4855" s="1" t="s">
        <v>55</v>
      </c>
      <c r="R4855" s="1" t="s">
        <v>56</v>
      </c>
      <c r="T4855" s="1" t="s">
        <v>5274</v>
      </c>
      <c r="U4855" s="1" t="s">
        <v>59</v>
      </c>
      <c r="Z4855" s="1" t="s">
        <v>60</v>
      </c>
      <c r="AF4855" s="1" t="s">
        <v>60</v>
      </c>
      <c r="AM4855" s="1" t="s">
        <v>60</v>
      </c>
      <c r="AR4855" s="1" t="s">
        <v>60</v>
      </c>
      <c r="AT4855" s="1" t="s">
        <v>188</v>
      </c>
      <c r="AU4855" s="1" t="s">
        <v>188</v>
      </c>
      <c r="AV4855" s="1" t="s">
        <v>189</v>
      </c>
      <c r="AW4855" s="3" t="str">
        <f t="shared" si="1"/>
        <v>Other</v>
      </c>
      <c r="AX4855" s="3" t="str">
        <f t="array" ref="AX4855">TEXTJOIN(", ", TRUE, IF(X4855:AS4855="Y", X$1:AS$1, IF(X4855:AS4855&lt;&gt;"", X$1:AS$1 &amp; ": " &amp; X4855:AS4855, "")))
</f>
        <v>Fentanyl, Benzodiazepine, Xylazine, Any Opioid</v>
      </c>
    </row>
    <row r="4856">
      <c r="A4856" s="2">
        <v>43343.0</v>
      </c>
      <c r="B4856" s="1" t="s">
        <v>50</v>
      </c>
      <c r="C4856" s="1">
        <v>40.0</v>
      </c>
      <c r="D4856" s="1" t="s">
        <v>51</v>
      </c>
      <c r="E4856" s="1" t="s">
        <v>52</v>
      </c>
      <c r="G4856" s="1" t="s">
        <v>370</v>
      </c>
      <c r="H4856" s="1" t="s">
        <v>65</v>
      </c>
      <c r="I4856" s="1" t="s">
        <v>55</v>
      </c>
      <c r="J4856" s="1" t="s">
        <v>370</v>
      </c>
      <c r="K4856" s="1" t="s">
        <v>65</v>
      </c>
      <c r="M4856" s="1" t="s">
        <v>56</v>
      </c>
      <c r="N4856" s="1" t="s">
        <v>136</v>
      </c>
      <c r="O4856" s="1" t="s">
        <v>370</v>
      </c>
      <c r="P4856" s="1" t="s">
        <v>65</v>
      </c>
      <c r="Q4856" s="1" t="s">
        <v>55</v>
      </c>
      <c r="R4856" s="1" t="s">
        <v>56</v>
      </c>
      <c r="T4856" s="1" t="s">
        <v>5275</v>
      </c>
      <c r="U4856" s="1" t="s">
        <v>59</v>
      </c>
      <c r="Y4856" s="1" t="s">
        <v>60</v>
      </c>
      <c r="Z4856" s="1" t="s">
        <v>60</v>
      </c>
      <c r="AA4856" s="1" t="s">
        <v>60</v>
      </c>
      <c r="AR4856" s="1" t="s">
        <v>60</v>
      </c>
      <c r="AT4856" s="1" t="s">
        <v>372</v>
      </c>
      <c r="AU4856" s="1" t="s">
        <v>372</v>
      </c>
      <c r="AV4856" s="1" t="s">
        <v>572</v>
      </c>
      <c r="AW4856" s="3" t="str">
        <f t="shared" si="1"/>
        <v>Other</v>
      </c>
      <c r="AX4856" s="3" t="str">
        <f t="array" ref="AX4856">TEXTJOIN(", ", TRUE, IF(X4856:AS4856="Y", X$1:AS$1, IF(X4856:AS4856&lt;&gt;"", X$1:AS$1 &amp; ": " &amp; X4856:AS4856, "")))
</f>
        <v>Cocaine, Fentanyl, Fentanyl Analogue, Any Opioid</v>
      </c>
    </row>
    <row r="4857">
      <c r="A4857" s="2">
        <v>44040.0</v>
      </c>
      <c r="B4857" s="1" t="s">
        <v>50</v>
      </c>
      <c r="C4857" s="1">
        <v>31.0</v>
      </c>
      <c r="D4857" s="1" t="s">
        <v>51</v>
      </c>
      <c r="E4857" s="1" t="s">
        <v>63</v>
      </c>
      <c r="G4857" s="1" t="s">
        <v>769</v>
      </c>
      <c r="H4857" s="1" t="s">
        <v>65</v>
      </c>
      <c r="I4857" s="1" t="s">
        <v>55</v>
      </c>
      <c r="J4857" s="1" t="s">
        <v>769</v>
      </c>
      <c r="K4857" s="1" t="s">
        <v>65</v>
      </c>
      <c r="L4857" s="1" t="s">
        <v>55</v>
      </c>
      <c r="M4857" s="1" t="s">
        <v>56</v>
      </c>
      <c r="N4857" s="1" t="s">
        <v>93</v>
      </c>
      <c r="O4857" s="1" t="s">
        <v>769</v>
      </c>
      <c r="P4857" s="1" t="s">
        <v>65</v>
      </c>
      <c r="Q4857" s="1" t="s">
        <v>55</v>
      </c>
      <c r="R4857" s="1" t="s">
        <v>56</v>
      </c>
      <c r="T4857" s="1" t="s">
        <v>4599</v>
      </c>
      <c r="U4857" s="1" t="s">
        <v>59</v>
      </c>
      <c r="V4857" s="1" t="s">
        <v>258</v>
      </c>
      <c r="Y4857" s="1" t="s">
        <v>60</v>
      </c>
      <c r="Z4857" s="1" t="s">
        <v>60</v>
      </c>
      <c r="AG4857" s="1" t="s">
        <v>60</v>
      </c>
      <c r="AR4857" s="1" t="s">
        <v>60</v>
      </c>
      <c r="AT4857" s="1" t="s">
        <v>772</v>
      </c>
      <c r="AU4857" s="1" t="s">
        <v>772</v>
      </c>
      <c r="AV4857" s="1" t="s">
        <v>1798</v>
      </c>
      <c r="AW4857" s="3" t="str">
        <f t="shared" si="1"/>
        <v>Other</v>
      </c>
      <c r="AX4857" s="3" t="str">
        <f t="array" ref="AX4857">TEXTJOIN(", ", TRUE, IF(X4857:AS4857="Y", X$1:AS$1, IF(X4857:AS4857&lt;&gt;"", X$1:AS$1 &amp; ": " &amp; X4857:AS4857, "")))
</f>
        <v>Cocaine, Fentanyl, Methadone, Any Opioid</v>
      </c>
    </row>
    <row r="4858">
      <c r="A4858" s="2">
        <v>42762.0</v>
      </c>
      <c r="B4858" s="1" t="s">
        <v>86</v>
      </c>
      <c r="C4858" s="1">
        <v>48.0</v>
      </c>
      <c r="D4858" s="1" t="s">
        <v>76</v>
      </c>
      <c r="E4858" s="1" t="s">
        <v>63</v>
      </c>
      <c r="G4858" s="1" t="s">
        <v>262</v>
      </c>
      <c r="H4858" s="1" t="s">
        <v>263</v>
      </c>
      <c r="I4858" s="1" t="s">
        <v>55</v>
      </c>
      <c r="J4858" s="1" t="s">
        <v>262</v>
      </c>
      <c r="K4858" s="1" t="s">
        <v>263</v>
      </c>
      <c r="L4858" s="1" t="s">
        <v>55</v>
      </c>
      <c r="M4858" s="1" t="s">
        <v>56</v>
      </c>
      <c r="N4858" s="1" t="s">
        <v>136</v>
      </c>
      <c r="O4858" s="1" t="s">
        <v>262</v>
      </c>
      <c r="P4858" s="1" t="s">
        <v>263</v>
      </c>
      <c r="Q4858" s="1" t="s">
        <v>55</v>
      </c>
      <c r="R4858" s="1" t="s">
        <v>56</v>
      </c>
      <c r="T4858" s="1" t="s">
        <v>5276</v>
      </c>
      <c r="U4858" s="1" t="s">
        <v>59</v>
      </c>
      <c r="X4858" s="1" t="s">
        <v>60</v>
      </c>
      <c r="Z4858" s="1" t="s">
        <v>60</v>
      </c>
      <c r="AA4858" s="1" t="s">
        <v>60</v>
      </c>
      <c r="AS4858" s="1" t="s">
        <v>1297</v>
      </c>
      <c r="AT4858" s="1" t="s">
        <v>556</v>
      </c>
      <c r="AU4858" s="1" t="s">
        <v>556</v>
      </c>
      <c r="AV4858" s="1" t="s">
        <v>266</v>
      </c>
      <c r="AW4858" s="3" t="str">
        <f t="shared" si="1"/>
        <v>Other</v>
      </c>
      <c r="AX4858" s="3" t="str">
        <f t="array" ref="AX4858">TEXTJOIN(", ", TRUE, IF(X4858:AS4858="Y", X$1:AS$1, IF(X4858:AS4858&lt;&gt;"", X$1:AS$1 &amp; ": " &amp; X4858:AS4858, "")))
</f>
        <v>Heroin, Fentanyl, Fentanyl Analogue, Other: U-47700</v>
      </c>
    </row>
    <row r="4859">
      <c r="A4859" s="2">
        <v>41033.0</v>
      </c>
      <c r="B4859" s="1" t="s">
        <v>50</v>
      </c>
      <c r="C4859" s="1">
        <v>31.0</v>
      </c>
      <c r="D4859" s="1" t="s">
        <v>51</v>
      </c>
      <c r="E4859" s="1" t="s">
        <v>63</v>
      </c>
      <c r="G4859" s="1" t="s">
        <v>765</v>
      </c>
      <c r="J4859" s="1" t="s">
        <v>632</v>
      </c>
      <c r="L4859" s="1" t="s">
        <v>55</v>
      </c>
      <c r="M4859" s="1" t="s">
        <v>177</v>
      </c>
      <c r="N4859" s="1" t="s">
        <v>5277</v>
      </c>
      <c r="O4859" s="1" t="s">
        <v>632</v>
      </c>
      <c r="P4859" s="1" t="s">
        <v>65</v>
      </c>
      <c r="R4859" s="1" t="s">
        <v>44</v>
      </c>
      <c r="S4859" s="1" t="s">
        <v>2509</v>
      </c>
      <c r="T4859" s="1" t="s">
        <v>5278</v>
      </c>
      <c r="U4859" s="1" t="s">
        <v>59</v>
      </c>
      <c r="X4859" s="1" t="s">
        <v>60</v>
      </c>
      <c r="AD4859" s="1" t="s">
        <v>60</v>
      </c>
      <c r="AT4859" s="1" t="s">
        <v>766</v>
      </c>
      <c r="AU4859" s="1" t="s">
        <v>635</v>
      </c>
      <c r="AV4859" s="1" t="s">
        <v>636</v>
      </c>
      <c r="AW4859" s="3" t="str">
        <f t="shared" si="1"/>
        <v>Other</v>
      </c>
      <c r="AX4859" s="3" t="str">
        <f t="array" ref="AX4859">TEXTJOIN(", ", TRUE, IF(X4859:AS4859="Y", X$1:AS$1, IF(X4859:AS4859&lt;&gt;"", X$1:AS$1 &amp; ": " &amp; X4859:AS4859, "")))
</f>
        <v>Heroin, Ethanol</v>
      </c>
    </row>
    <row r="4860">
      <c r="A4860" s="2">
        <v>42499.0</v>
      </c>
      <c r="B4860" s="1" t="s">
        <v>50</v>
      </c>
      <c r="C4860" s="1">
        <v>57.0</v>
      </c>
      <c r="D4860" s="1" t="s">
        <v>51</v>
      </c>
      <c r="E4860" s="1" t="s">
        <v>63</v>
      </c>
      <c r="G4860" s="1" t="s">
        <v>4877</v>
      </c>
      <c r="H4860" s="1" t="s">
        <v>2394</v>
      </c>
      <c r="I4860" s="1" t="s">
        <v>342</v>
      </c>
      <c r="J4860" s="1" t="s">
        <v>4877</v>
      </c>
      <c r="M4860" s="1" t="s">
        <v>177</v>
      </c>
      <c r="N4860" s="1" t="s">
        <v>670</v>
      </c>
      <c r="O4860" s="1" t="s">
        <v>863</v>
      </c>
      <c r="R4860" s="1" t="s">
        <v>67</v>
      </c>
      <c r="T4860" s="1" t="s">
        <v>5279</v>
      </c>
      <c r="U4860" s="1" t="s">
        <v>59</v>
      </c>
      <c r="X4860" s="1" t="s">
        <v>60</v>
      </c>
      <c r="AP4860" s="1" t="s">
        <v>60</v>
      </c>
      <c r="AR4860" s="1" t="s">
        <v>60</v>
      </c>
      <c r="AT4860" s="1" t="s">
        <v>4879</v>
      </c>
      <c r="AU4860" s="1" t="s">
        <v>4879</v>
      </c>
      <c r="AV4860" s="1" t="s">
        <v>865</v>
      </c>
      <c r="AW4860" s="3" t="str">
        <f t="shared" si="1"/>
        <v>Other</v>
      </c>
      <c r="AX4860" s="3" t="str">
        <f t="array" ref="AX4860">TEXTJOIN(", ", TRUE, IF(X4860:AS4860="Y", X$1:AS$1, IF(X4860:AS4860&lt;&gt;"", X$1:AS$1 &amp; ": " &amp; X4860:AS4860, "")))
</f>
        <v>Heroin, Heroin/Morph/Codeine, Any Opioid</v>
      </c>
    </row>
    <row r="4861">
      <c r="A4861" s="2">
        <v>42624.0</v>
      </c>
      <c r="B4861" s="1" t="s">
        <v>50</v>
      </c>
      <c r="C4861" s="1">
        <v>43.0</v>
      </c>
      <c r="D4861" s="1" t="s">
        <v>51</v>
      </c>
      <c r="E4861" s="1" t="s">
        <v>63</v>
      </c>
      <c r="G4861" s="1" t="s">
        <v>271</v>
      </c>
      <c r="H4861" s="1" t="s">
        <v>91</v>
      </c>
      <c r="I4861" s="1" t="s">
        <v>55</v>
      </c>
      <c r="J4861" s="1" t="s">
        <v>271</v>
      </c>
      <c r="M4861" s="1" t="s">
        <v>56</v>
      </c>
      <c r="N4861" s="1" t="s">
        <v>276</v>
      </c>
      <c r="O4861" s="1" t="s">
        <v>271</v>
      </c>
      <c r="R4861" s="1" t="s">
        <v>56</v>
      </c>
      <c r="T4861" s="1" t="s">
        <v>5280</v>
      </c>
      <c r="U4861" s="1" t="s">
        <v>59</v>
      </c>
      <c r="W4861" s="1" t="s">
        <v>60</v>
      </c>
      <c r="X4861" s="1" t="s">
        <v>60</v>
      </c>
      <c r="Y4861" s="1" t="s">
        <v>60</v>
      </c>
      <c r="AD4861" s="1" t="s">
        <v>60</v>
      </c>
      <c r="AP4861" s="1" t="s">
        <v>60</v>
      </c>
      <c r="AR4861" s="1" t="s">
        <v>60</v>
      </c>
      <c r="AT4861" s="1" t="s">
        <v>274</v>
      </c>
      <c r="AU4861" s="1" t="s">
        <v>274</v>
      </c>
      <c r="AV4861" s="1" t="s">
        <v>275</v>
      </c>
      <c r="AW4861" s="3" t="str">
        <f t="shared" si="1"/>
        <v>Other</v>
      </c>
      <c r="AX4861" s="3" t="str">
        <f t="array" ref="AX4861">TEXTJOIN(", ", TRUE, IF(X4861:AS4861="Y", X$1:AS$1, IF(X4861:AS4861&lt;&gt;"", X$1:AS$1 &amp; ": " &amp; X4861:AS4861, "")))
</f>
        <v>Heroin, Cocaine, Ethanol, Heroin/Morph/Codeine, Any Opioid</v>
      </c>
    </row>
    <row r="4862">
      <c r="A4862" s="2">
        <v>44271.0</v>
      </c>
      <c r="B4862" s="1" t="s">
        <v>50</v>
      </c>
      <c r="C4862" s="1">
        <v>36.0</v>
      </c>
      <c r="D4862" s="1" t="s">
        <v>51</v>
      </c>
      <c r="E4862" s="1" t="s">
        <v>502</v>
      </c>
      <c r="G4862" s="1" t="s">
        <v>102</v>
      </c>
      <c r="H4862" s="1" t="s">
        <v>103</v>
      </c>
      <c r="I4862" s="1" t="s">
        <v>55</v>
      </c>
      <c r="J4862" s="1" t="s">
        <v>102</v>
      </c>
      <c r="K4862" s="1" t="s">
        <v>103</v>
      </c>
      <c r="L4862" s="1" t="s">
        <v>55</v>
      </c>
      <c r="M4862" s="1" t="s">
        <v>177</v>
      </c>
      <c r="N4862" s="1" t="s">
        <v>5281</v>
      </c>
      <c r="O4862" s="1" t="s">
        <v>102</v>
      </c>
      <c r="P4862" s="1" t="s">
        <v>103</v>
      </c>
      <c r="Q4862" s="1" t="s">
        <v>55</v>
      </c>
      <c r="R4862" s="1" t="s">
        <v>44</v>
      </c>
      <c r="S4862" s="1" t="s">
        <v>212</v>
      </c>
      <c r="T4862" s="1" t="s">
        <v>5282</v>
      </c>
      <c r="U4862" s="1" t="s">
        <v>59</v>
      </c>
      <c r="Z4862" s="1" t="s">
        <v>60</v>
      </c>
      <c r="AI4862" s="1" t="s">
        <v>60</v>
      </c>
      <c r="AR4862" s="1" t="s">
        <v>60</v>
      </c>
      <c r="AT4862" s="1" t="s">
        <v>106</v>
      </c>
      <c r="AU4862" s="1" t="s">
        <v>106</v>
      </c>
      <c r="AV4862" s="1" t="s">
        <v>107</v>
      </c>
      <c r="AW4862" s="3" t="str">
        <f t="shared" si="1"/>
        <v>Other</v>
      </c>
      <c r="AX4862" s="3" t="str">
        <f t="array" ref="AX4862">TEXTJOIN(", ", TRUE, IF(X4862:AS4862="Y", X$1:AS$1, IF(X4862:AS4862&lt;&gt;"", X$1:AS$1 &amp; ": " &amp; X4862:AS4862, "")))
</f>
        <v>Fentanyl, Amphet, Any Opioid</v>
      </c>
    </row>
    <row r="4863">
      <c r="A4863" s="2">
        <v>43500.0</v>
      </c>
      <c r="B4863" s="1" t="s">
        <v>50</v>
      </c>
      <c r="C4863" s="1">
        <v>40.0</v>
      </c>
      <c r="D4863" s="1" t="s">
        <v>51</v>
      </c>
      <c r="E4863" s="1" t="s">
        <v>63</v>
      </c>
      <c r="G4863" s="1" t="s">
        <v>318</v>
      </c>
      <c r="H4863" s="1" t="s">
        <v>125</v>
      </c>
      <c r="I4863" s="1" t="s">
        <v>55</v>
      </c>
      <c r="J4863" s="1" t="s">
        <v>255</v>
      </c>
      <c r="K4863" s="1" t="s">
        <v>103</v>
      </c>
      <c r="L4863" s="1" t="s">
        <v>55</v>
      </c>
      <c r="M4863" s="1" t="s">
        <v>56</v>
      </c>
      <c r="N4863" s="1" t="s">
        <v>66</v>
      </c>
      <c r="O4863" s="1" t="s">
        <v>256</v>
      </c>
      <c r="P4863" s="1" t="s">
        <v>103</v>
      </c>
      <c r="Q4863" s="1" t="s">
        <v>55</v>
      </c>
      <c r="R4863" s="1" t="s">
        <v>67</v>
      </c>
      <c r="T4863" s="1" t="s">
        <v>5283</v>
      </c>
      <c r="U4863" s="1" t="s">
        <v>59</v>
      </c>
      <c r="Y4863" s="1" t="s">
        <v>60</v>
      </c>
      <c r="Z4863" s="1" t="s">
        <v>60</v>
      </c>
      <c r="AR4863" s="1" t="s">
        <v>60</v>
      </c>
      <c r="AT4863" s="1" t="s">
        <v>320</v>
      </c>
      <c r="AU4863" s="1" t="s">
        <v>259</v>
      </c>
      <c r="AV4863" s="1" t="s">
        <v>260</v>
      </c>
      <c r="AW4863" s="3" t="str">
        <f t="shared" si="1"/>
        <v>Other</v>
      </c>
      <c r="AX4863" s="3" t="str">
        <f t="array" ref="AX4863">TEXTJOIN(", ", TRUE, IF(X4863:AS4863="Y", X$1:AS$1, IF(X4863:AS4863&lt;&gt;"", X$1:AS$1 &amp; ": " &amp; X4863:AS4863, "")))
</f>
        <v>Cocaine, Fentanyl, Any Opioid</v>
      </c>
    </row>
    <row r="4864">
      <c r="A4864" s="2">
        <v>42621.0</v>
      </c>
      <c r="B4864" s="1" t="s">
        <v>50</v>
      </c>
      <c r="C4864" s="1">
        <v>33.0</v>
      </c>
      <c r="D4864" s="1" t="s">
        <v>51</v>
      </c>
      <c r="E4864" s="1" t="s">
        <v>63</v>
      </c>
      <c r="G4864" s="1" t="s">
        <v>64</v>
      </c>
      <c r="H4864" s="1" t="s">
        <v>65</v>
      </c>
      <c r="I4864" s="1" t="s">
        <v>55</v>
      </c>
      <c r="J4864" s="1" t="s">
        <v>64</v>
      </c>
      <c r="M4864" s="1" t="s">
        <v>56</v>
      </c>
      <c r="N4864" s="1" t="s">
        <v>670</v>
      </c>
      <c r="O4864" s="1" t="s">
        <v>64</v>
      </c>
      <c r="R4864" s="1" t="s">
        <v>56</v>
      </c>
      <c r="T4864" s="1" t="s">
        <v>5284</v>
      </c>
      <c r="U4864" s="1" t="s">
        <v>59</v>
      </c>
      <c r="W4864" s="1" t="s">
        <v>60</v>
      </c>
      <c r="X4864" s="1" t="s">
        <v>60</v>
      </c>
      <c r="Z4864" s="1" t="s">
        <v>60</v>
      </c>
      <c r="AD4864" s="1" t="s">
        <v>60</v>
      </c>
      <c r="AP4864" s="1" t="s">
        <v>60</v>
      </c>
      <c r="AR4864" s="1" t="s">
        <v>60</v>
      </c>
      <c r="AT4864" s="1" t="s">
        <v>69</v>
      </c>
      <c r="AU4864" s="1" t="s">
        <v>69</v>
      </c>
      <c r="AV4864" s="1" t="s">
        <v>70</v>
      </c>
      <c r="AW4864" s="3" t="str">
        <f t="shared" si="1"/>
        <v>Other</v>
      </c>
      <c r="AX4864" s="3" t="str">
        <f t="array" ref="AX4864">TEXTJOIN(", ", TRUE, IF(X4864:AS4864="Y", X$1:AS$1, IF(X4864:AS4864&lt;&gt;"", X$1:AS$1 &amp; ": " &amp; X4864:AS4864, "")))
</f>
        <v>Heroin, Fentanyl, Ethanol, Heroin/Morph/Codeine, Any Opioid</v>
      </c>
    </row>
    <row r="4865">
      <c r="A4865" s="2">
        <v>43504.0</v>
      </c>
      <c r="B4865" s="1" t="s">
        <v>50</v>
      </c>
      <c r="C4865" s="1">
        <v>43.0</v>
      </c>
      <c r="D4865" s="1" t="s">
        <v>51</v>
      </c>
      <c r="E4865" s="1" t="s">
        <v>63</v>
      </c>
      <c r="F4865" s="1" t="s">
        <v>137</v>
      </c>
      <c r="J4865" s="1" t="s">
        <v>65</v>
      </c>
      <c r="K4865" s="1" t="s">
        <v>65</v>
      </c>
      <c r="L4865" s="1" t="s">
        <v>55</v>
      </c>
      <c r="M4865" s="1" t="s">
        <v>193</v>
      </c>
      <c r="N4865" s="1" t="s">
        <v>119</v>
      </c>
      <c r="O4865" s="1" t="s">
        <v>65</v>
      </c>
      <c r="P4865" s="1" t="s">
        <v>65</v>
      </c>
      <c r="Q4865" s="1" t="s">
        <v>55</v>
      </c>
      <c r="R4865" s="1" t="s">
        <v>44</v>
      </c>
      <c r="T4865" s="1" t="s">
        <v>83</v>
      </c>
      <c r="U4865" s="1" t="s">
        <v>59</v>
      </c>
      <c r="Z4865" s="1" t="s">
        <v>60</v>
      </c>
      <c r="AR4865" s="1" t="s">
        <v>60</v>
      </c>
      <c r="AT4865" s="1" t="s">
        <v>62</v>
      </c>
      <c r="AU4865" s="1" t="s">
        <v>410</v>
      </c>
      <c r="AV4865" s="1" t="s">
        <v>150</v>
      </c>
      <c r="AW4865" s="3" t="str">
        <f t="shared" si="1"/>
        <v>Other</v>
      </c>
      <c r="AX4865" s="3" t="str">
        <f t="array" ref="AX4865">TEXTJOIN(", ", TRUE, IF(X4865:AS4865="Y", X$1:AS$1, IF(X4865:AS4865&lt;&gt;"", X$1:AS$1 &amp; ": " &amp; X4865:AS4865, "")))
</f>
        <v>Fentanyl, Any Opioid</v>
      </c>
    </row>
    <row r="4866">
      <c r="A4866" s="2">
        <v>42867.0</v>
      </c>
      <c r="B4866" s="1" t="s">
        <v>86</v>
      </c>
      <c r="C4866" s="1">
        <v>33.0</v>
      </c>
      <c r="D4866" s="1" t="s">
        <v>51</v>
      </c>
      <c r="E4866" s="1" t="s">
        <v>52</v>
      </c>
      <c r="F4866" s="1" t="s">
        <v>137</v>
      </c>
      <c r="G4866" s="1" t="s">
        <v>256</v>
      </c>
      <c r="H4866" s="1" t="s">
        <v>103</v>
      </c>
      <c r="I4866" s="1" t="s">
        <v>55</v>
      </c>
      <c r="J4866" s="1" t="s">
        <v>256</v>
      </c>
      <c r="K4866" s="1" t="s">
        <v>103</v>
      </c>
      <c r="L4866" s="1" t="s">
        <v>55</v>
      </c>
      <c r="M4866" s="1" t="s">
        <v>44</v>
      </c>
      <c r="N4866" s="1" t="s">
        <v>136</v>
      </c>
      <c r="O4866" s="1" t="s">
        <v>256</v>
      </c>
      <c r="P4866" s="1" t="s">
        <v>103</v>
      </c>
      <c r="Q4866" s="1" t="s">
        <v>55</v>
      </c>
      <c r="R4866" s="1" t="s">
        <v>44</v>
      </c>
      <c r="S4866" s="1" t="s">
        <v>726</v>
      </c>
      <c r="T4866" s="1" t="s">
        <v>5285</v>
      </c>
      <c r="U4866" s="1" t="s">
        <v>59</v>
      </c>
      <c r="Y4866" s="1" t="s">
        <v>60</v>
      </c>
      <c r="Z4866" s="1" t="s">
        <v>60</v>
      </c>
      <c r="AB4866" s="1" t="s">
        <v>60</v>
      </c>
      <c r="AT4866" s="1" t="s">
        <v>282</v>
      </c>
      <c r="AU4866" s="1" t="s">
        <v>282</v>
      </c>
      <c r="AV4866" s="1" t="s">
        <v>260</v>
      </c>
      <c r="AW4866" s="3" t="str">
        <f t="shared" si="1"/>
        <v>Other</v>
      </c>
      <c r="AX4866" s="3" t="str">
        <f t="array" ref="AX4866">TEXTJOIN(", ", TRUE, IF(X4866:AS4866="Y", X$1:AS$1, IF(X4866:AS4866&lt;&gt;"", X$1:AS$1 &amp; ": " &amp; X4866:AS4866, "")))
</f>
        <v>Cocaine, Fentanyl, Oxycodone</v>
      </c>
    </row>
    <row r="4867">
      <c r="A4867" s="2">
        <v>42986.0</v>
      </c>
      <c r="B4867" s="1" t="s">
        <v>86</v>
      </c>
      <c r="C4867" s="1">
        <v>31.0</v>
      </c>
      <c r="D4867" s="1" t="s">
        <v>76</v>
      </c>
      <c r="E4867" s="1" t="s">
        <v>63</v>
      </c>
      <c r="J4867" s="1" t="s">
        <v>98</v>
      </c>
      <c r="K4867" s="1" t="s">
        <v>54</v>
      </c>
      <c r="L4867" s="1" t="s">
        <v>55</v>
      </c>
      <c r="M4867" s="1" t="s">
        <v>56</v>
      </c>
      <c r="N4867" s="1" t="s">
        <v>5022</v>
      </c>
      <c r="O4867" s="1" t="s">
        <v>98</v>
      </c>
      <c r="P4867" s="1" t="s">
        <v>54</v>
      </c>
      <c r="Q4867" s="1" t="s">
        <v>55</v>
      </c>
      <c r="R4867" s="1" t="s">
        <v>44</v>
      </c>
      <c r="T4867" s="1" t="s">
        <v>2777</v>
      </c>
      <c r="U4867" s="1" t="s">
        <v>59</v>
      </c>
      <c r="Z4867" s="1" t="s">
        <v>60</v>
      </c>
      <c r="AD4867" s="1" t="s">
        <v>60</v>
      </c>
      <c r="AT4867" s="1" t="s">
        <v>62</v>
      </c>
      <c r="AU4867" s="1" t="s">
        <v>100</v>
      </c>
      <c r="AV4867" s="1" t="s">
        <v>101</v>
      </c>
      <c r="AW4867" s="3" t="str">
        <f t="shared" si="1"/>
        <v>Other</v>
      </c>
      <c r="AX4867" s="3" t="str">
        <f t="array" ref="AX4867">TEXTJOIN(", ", TRUE, IF(X4867:AS4867="Y", X$1:AS$1, IF(X4867:AS4867&lt;&gt;"", X$1:AS$1 &amp; ": " &amp; X4867:AS4867, "")))
</f>
        <v>Fentanyl, Ethanol</v>
      </c>
    </row>
    <row r="4868">
      <c r="A4868" s="2">
        <v>44389.0</v>
      </c>
      <c r="B4868" s="1" t="s">
        <v>50</v>
      </c>
      <c r="C4868" s="1">
        <v>55.0</v>
      </c>
      <c r="D4868" s="1" t="s">
        <v>51</v>
      </c>
      <c r="E4868" s="1" t="s">
        <v>63</v>
      </c>
      <c r="F4868" s="1" t="s">
        <v>267</v>
      </c>
      <c r="G4868" s="1" t="s">
        <v>103</v>
      </c>
      <c r="H4868" s="1" t="s">
        <v>103</v>
      </c>
      <c r="I4868" s="1" t="s">
        <v>55</v>
      </c>
      <c r="J4868" s="1" t="s">
        <v>103</v>
      </c>
      <c r="K4868" s="1" t="s">
        <v>103</v>
      </c>
      <c r="L4868" s="1" t="s">
        <v>55</v>
      </c>
      <c r="M4868" s="1" t="s">
        <v>56</v>
      </c>
      <c r="N4868" s="1" t="s">
        <v>136</v>
      </c>
      <c r="O4868" s="1" t="s">
        <v>103</v>
      </c>
      <c r="P4868" s="1" t="s">
        <v>103</v>
      </c>
      <c r="Q4868" s="1" t="s">
        <v>55</v>
      </c>
      <c r="R4868" s="1" t="s">
        <v>56</v>
      </c>
      <c r="T4868" s="1" t="s">
        <v>5286</v>
      </c>
      <c r="U4868" s="1" t="s">
        <v>59</v>
      </c>
      <c r="Y4868" s="1" t="s">
        <v>60</v>
      </c>
      <c r="Z4868" s="1" t="s">
        <v>60</v>
      </c>
      <c r="AR4868" s="1" t="s">
        <v>60</v>
      </c>
      <c r="AT4868" s="1" t="s">
        <v>167</v>
      </c>
      <c r="AU4868" s="1" t="s">
        <v>167</v>
      </c>
      <c r="AV4868" s="1" t="s">
        <v>168</v>
      </c>
      <c r="AW4868" s="3" t="str">
        <f t="shared" si="1"/>
        <v>Other</v>
      </c>
      <c r="AX4868" s="3" t="str">
        <f t="array" ref="AX4868">TEXTJOIN(", ", TRUE, IF(X4868:AS4868="Y", X$1:AS$1, IF(X4868:AS4868&lt;&gt;"", X$1:AS$1 &amp; ": " &amp; X4868:AS4868, "")))
</f>
        <v>Cocaine, Fentanyl, Any Opioid</v>
      </c>
    </row>
    <row r="4869">
      <c r="A4869" s="2">
        <v>44231.0</v>
      </c>
      <c r="B4869" s="1" t="s">
        <v>50</v>
      </c>
      <c r="C4869" s="1">
        <v>46.0</v>
      </c>
      <c r="D4869" s="1" t="s">
        <v>76</v>
      </c>
      <c r="E4869" s="1" t="s">
        <v>63</v>
      </c>
      <c r="G4869" s="1" t="s">
        <v>484</v>
      </c>
      <c r="H4869" s="1" t="s">
        <v>103</v>
      </c>
      <c r="I4869" s="1" t="s">
        <v>55</v>
      </c>
      <c r="J4869" s="1" t="s">
        <v>484</v>
      </c>
      <c r="K4869" s="1" t="s">
        <v>103</v>
      </c>
      <c r="L4869" s="1" t="s">
        <v>55</v>
      </c>
      <c r="M4869" s="1" t="s">
        <v>56</v>
      </c>
      <c r="N4869" s="1" t="s">
        <v>66</v>
      </c>
      <c r="O4869" s="1" t="s">
        <v>484</v>
      </c>
      <c r="P4869" s="1" t="s">
        <v>103</v>
      </c>
      <c r="Q4869" s="1" t="s">
        <v>55</v>
      </c>
      <c r="R4869" s="1" t="s">
        <v>56</v>
      </c>
      <c r="T4869" s="1" t="s">
        <v>151</v>
      </c>
      <c r="U4869" s="1" t="s">
        <v>59</v>
      </c>
      <c r="Y4869" s="1" t="s">
        <v>60</v>
      </c>
      <c r="Z4869" s="1" t="s">
        <v>60</v>
      </c>
      <c r="AR4869" s="1" t="s">
        <v>60</v>
      </c>
      <c r="AT4869" s="1" t="s">
        <v>682</v>
      </c>
      <c r="AU4869" s="1" t="s">
        <v>682</v>
      </c>
      <c r="AV4869" s="1" t="s">
        <v>487</v>
      </c>
      <c r="AW4869" s="3" t="str">
        <f t="shared" si="1"/>
        <v>Other</v>
      </c>
      <c r="AX4869" s="3" t="str">
        <f t="array" ref="AX4869">TEXTJOIN(", ", TRUE, IF(X4869:AS4869="Y", X$1:AS$1, IF(X4869:AS4869&lt;&gt;"", X$1:AS$1 &amp; ": " &amp; X4869:AS4869, "")))
</f>
        <v>Cocaine, Fentanyl, Any Opioid</v>
      </c>
    </row>
    <row r="4870">
      <c r="A4870" s="2">
        <v>43544.0</v>
      </c>
      <c r="B4870" s="1" t="s">
        <v>50</v>
      </c>
      <c r="C4870" s="1">
        <v>51.0</v>
      </c>
      <c r="D4870" s="1" t="s">
        <v>51</v>
      </c>
      <c r="E4870" s="1" t="s">
        <v>63</v>
      </c>
      <c r="F4870" s="1" t="s">
        <v>137</v>
      </c>
      <c r="G4870" s="1" t="s">
        <v>488</v>
      </c>
      <c r="H4870" s="1" t="s">
        <v>91</v>
      </c>
      <c r="I4870" s="1" t="s">
        <v>55</v>
      </c>
      <c r="J4870" s="1" t="s">
        <v>488</v>
      </c>
      <c r="K4870" s="1" t="s">
        <v>91</v>
      </c>
      <c r="L4870" s="1" t="s">
        <v>55</v>
      </c>
      <c r="M4870" s="1" t="s">
        <v>56</v>
      </c>
      <c r="N4870" s="1" t="s">
        <v>136</v>
      </c>
      <c r="O4870" s="1" t="s">
        <v>91</v>
      </c>
      <c r="P4870" s="1" t="s">
        <v>91</v>
      </c>
      <c r="Q4870" s="1" t="s">
        <v>55</v>
      </c>
      <c r="R4870" s="1" t="s">
        <v>67</v>
      </c>
      <c r="T4870" s="1" t="s">
        <v>5287</v>
      </c>
      <c r="U4870" s="1" t="s">
        <v>59</v>
      </c>
      <c r="Z4870" s="1" t="s">
        <v>60</v>
      </c>
      <c r="AA4870" s="1" t="s">
        <v>60</v>
      </c>
      <c r="AR4870" s="1" t="s">
        <v>60</v>
      </c>
      <c r="AT4870" s="1" t="s">
        <v>492</v>
      </c>
      <c r="AU4870" s="1" t="s">
        <v>492</v>
      </c>
      <c r="AV4870" s="1" t="s">
        <v>111</v>
      </c>
      <c r="AW4870" s="3" t="str">
        <f t="shared" si="1"/>
        <v>Other</v>
      </c>
      <c r="AX4870" s="3" t="str">
        <f t="array" ref="AX4870">TEXTJOIN(", ", TRUE, IF(X4870:AS4870="Y", X$1:AS$1, IF(X4870:AS4870&lt;&gt;"", X$1:AS$1 &amp; ": " &amp; X4870:AS4870, "")))
</f>
        <v>Fentanyl, Fentanyl Analogue, Any Opioid</v>
      </c>
    </row>
    <row r="4871">
      <c r="A4871" s="2">
        <v>42884.0</v>
      </c>
      <c r="B4871" s="1" t="s">
        <v>86</v>
      </c>
      <c r="C4871" s="1">
        <v>66.0</v>
      </c>
      <c r="D4871" s="1" t="s">
        <v>51</v>
      </c>
      <c r="E4871" s="1" t="s">
        <v>63</v>
      </c>
      <c r="G4871" s="1" t="s">
        <v>437</v>
      </c>
      <c r="H4871" s="1" t="s">
        <v>91</v>
      </c>
      <c r="I4871" s="1" t="s">
        <v>55</v>
      </c>
      <c r="J4871" s="1" t="s">
        <v>437</v>
      </c>
      <c r="K4871" s="1" t="s">
        <v>91</v>
      </c>
      <c r="L4871" s="1" t="s">
        <v>55</v>
      </c>
      <c r="M4871" s="1" t="s">
        <v>56</v>
      </c>
      <c r="N4871" s="1" t="s">
        <v>136</v>
      </c>
      <c r="O4871" s="1" t="s">
        <v>437</v>
      </c>
      <c r="P4871" s="1" t="s">
        <v>91</v>
      </c>
      <c r="Q4871" s="1" t="s">
        <v>55</v>
      </c>
      <c r="R4871" s="1" t="s">
        <v>56</v>
      </c>
      <c r="T4871" s="1" t="s">
        <v>2991</v>
      </c>
      <c r="U4871" s="1" t="s">
        <v>59</v>
      </c>
      <c r="X4871" s="1" t="s">
        <v>60</v>
      </c>
      <c r="Z4871" s="1" t="s">
        <v>60</v>
      </c>
      <c r="AT4871" s="1" t="s">
        <v>439</v>
      </c>
      <c r="AU4871" s="1" t="s">
        <v>439</v>
      </c>
      <c r="AV4871" s="1" t="s">
        <v>440</v>
      </c>
      <c r="AW4871" s="3" t="str">
        <f t="shared" si="1"/>
        <v>Other</v>
      </c>
      <c r="AX4871" s="3" t="str">
        <f t="array" ref="AX4871">TEXTJOIN(", ", TRUE, IF(X4871:AS4871="Y", X$1:AS$1, IF(X4871:AS4871&lt;&gt;"", X$1:AS$1 &amp; ": " &amp; X4871:AS4871, "")))
</f>
        <v>Heroin, Fentanyl</v>
      </c>
    </row>
    <row r="4872">
      <c r="A4872" s="2">
        <v>41450.0</v>
      </c>
      <c r="B4872" s="1" t="s">
        <v>50</v>
      </c>
      <c r="C4872" s="1">
        <v>34.0</v>
      </c>
      <c r="D4872" s="1" t="s">
        <v>51</v>
      </c>
      <c r="E4872" s="1" t="s">
        <v>63</v>
      </c>
      <c r="G4872" s="1" t="s">
        <v>5288</v>
      </c>
      <c r="J4872" s="1" t="s">
        <v>256</v>
      </c>
      <c r="L4872" s="1" t="s">
        <v>55</v>
      </c>
      <c r="M4872" s="1" t="s">
        <v>56</v>
      </c>
      <c r="N4872" s="1" t="s">
        <v>136</v>
      </c>
      <c r="O4872" s="1" t="s">
        <v>256</v>
      </c>
      <c r="P4872" s="1" t="s">
        <v>103</v>
      </c>
      <c r="R4872" s="1" t="s">
        <v>67</v>
      </c>
      <c r="T4872" s="1" t="s">
        <v>130</v>
      </c>
      <c r="U4872" s="1" t="s">
        <v>59</v>
      </c>
      <c r="X4872" s="1" t="s">
        <v>60</v>
      </c>
      <c r="AT4872" s="1" t="s">
        <v>5289</v>
      </c>
      <c r="AU4872" s="1" t="s">
        <v>282</v>
      </c>
      <c r="AV4872" s="1" t="s">
        <v>260</v>
      </c>
      <c r="AW4872" s="3" t="str">
        <f t="shared" si="1"/>
        <v>Other</v>
      </c>
      <c r="AX4872" s="3" t="str">
        <f t="array" ref="AX4872">TEXTJOIN(", ", TRUE, IF(X4872:AS4872="Y", X$1:AS$1, IF(X4872:AS4872&lt;&gt;"", X$1:AS$1 &amp; ": " &amp; X4872:AS4872, "")))
</f>
        <v>Heroin</v>
      </c>
    </row>
    <row r="4873">
      <c r="A4873" s="2">
        <v>43927.0</v>
      </c>
      <c r="B4873" s="1" t="s">
        <v>50</v>
      </c>
      <c r="C4873" s="1">
        <v>56.0</v>
      </c>
      <c r="D4873" s="1" t="s">
        <v>51</v>
      </c>
      <c r="E4873" s="1" t="s">
        <v>63</v>
      </c>
      <c r="G4873" s="1" t="s">
        <v>256</v>
      </c>
      <c r="H4873" s="1" t="s">
        <v>103</v>
      </c>
      <c r="I4873" s="1" t="s">
        <v>55</v>
      </c>
      <c r="J4873" s="1" t="s">
        <v>256</v>
      </c>
      <c r="K4873" s="1" t="s">
        <v>103</v>
      </c>
      <c r="L4873" s="1" t="s">
        <v>55</v>
      </c>
      <c r="M4873" s="1" t="s">
        <v>56</v>
      </c>
      <c r="N4873" s="1" t="s">
        <v>119</v>
      </c>
      <c r="O4873" s="1" t="s">
        <v>256</v>
      </c>
      <c r="P4873" s="1" t="s">
        <v>103</v>
      </c>
      <c r="Q4873" s="1" t="s">
        <v>55</v>
      </c>
      <c r="R4873" s="1" t="s">
        <v>56</v>
      </c>
      <c r="T4873" s="1" t="s">
        <v>871</v>
      </c>
      <c r="U4873" s="1" t="s">
        <v>59</v>
      </c>
      <c r="Z4873" s="1" t="s">
        <v>60</v>
      </c>
      <c r="AM4873" s="1" t="s">
        <v>60</v>
      </c>
      <c r="AR4873" s="1" t="s">
        <v>60</v>
      </c>
      <c r="AT4873" s="1" t="s">
        <v>282</v>
      </c>
      <c r="AU4873" s="1" t="s">
        <v>282</v>
      </c>
      <c r="AV4873" s="1" t="s">
        <v>260</v>
      </c>
      <c r="AW4873" s="3" t="str">
        <f t="shared" si="1"/>
        <v>Other</v>
      </c>
      <c r="AX4873" s="3" t="str">
        <f t="array" ref="AX4873">TEXTJOIN(", ", TRUE, IF(X4873:AS4873="Y", X$1:AS$1, IF(X4873:AS4873&lt;&gt;"", X$1:AS$1 &amp; ": " &amp; X4873:AS4873, "")))
</f>
        <v>Fentanyl, Xylazine, Any Opioid</v>
      </c>
    </row>
    <row r="4874">
      <c r="A4874" s="2">
        <v>44312.0</v>
      </c>
      <c r="B4874" s="1" t="s">
        <v>50</v>
      </c>
      <c r="C4874" s="1">
        <v>65.0</v>
      </c>
      <c r="D4874" s="1" t="s">
        <v>51</v>
      </c>
      <c r="E4874" s="1" t="s">
        <v>502</v>
      </c>
      <c r="J4874" s="1" t="s">
        <v>117</v>
      </c>
      <c r="M4874" s="1" t="s">
        <v>118</v>
      </c>
      <c r="N4874" s="1" t="s">
        <v>155</v>
      </c>
      <c r="O4874" s="1" t="s">
        <v>103</v>
      </c>
      <c r="P4874" s="1" t="s">
        <v>103</v>
      </c>
      <c r="Q4874" s="1" t="s">
        <v>55</v>
      </c>
      <c r="R4874" s="1" t="s">
        <v>44</v>
      </c>
      <c r="S4874" s="1" t="s">
        <v>3469</v>
      </c>
      <c r="T4874" s="1" t="s">
        <v>2763</v>
      </c>
      <c r="U4874" s="1" t="s">
        <v>59</v>
      </c>
      <c r="Y4874" s="1" t="s">
        <v>60</v>
      </c>
      <c r="Z4874" s="1" t="s">
        <v>60</v>
      </c>
      <c r="AD4874" s="1" t="s">
        <v>60</v>
      </c>
      <c r="AR4874" s="1" t="s">
        <v>60</v>
      </c>
      <c r="AT4874" s="1" t="s">
        <v>62</v>
      </c>
      <c r="AV4874" s="1" t="s">
        <v>168</v>
      </c>
      <c r="AW4874" s="3" t="str">
        <f t="shared" si="1"/>
        <v>Other</v>
      </c>
      <c r="AX4874" s="3" t="str">
        <f t="array" ref="AX4874">TEXTJOIN(", ", TRUE, IF(X4874:AS4874="Y", X$1:AS$1, IF(X4874:AS4874&lt;&gt;"", X$1:AS$1 &amp; ": " &amp; X4874:AS4874, "")))
</f>
        <v>Cocaine, Fentanyl, Ethanol, Any Opioid</v>
      </c>
    </row>
    <row r="4875">
      <c r="A4875" s="4">
        <v>42329.0</v>
      </c>
      <c r="B4875" s="1" t="s">
        <v>86</v>
      </c>
      <c r="C4875" s="1">
        <v>47.0</v>
      </c>
      <c r="D4875" s="1" t="s">
        <v>51</v>
      </c>
      <c r="E4875" s="1" t="s">
        <v>63</v>
      </c>
      <c r="F4875" s="1" t="s">
        <v>137</v>
      </c>
      <c r="G4875" s="1" t="s">
        <v>91</v>
      </c>
      <c r="H4875" s="1" t="s">
        <v>91</v>
      </c>
      <c r="I4875" s="1" t="s">
        <v>55</v>
      </c>
      <c r="J4875" s="1" t="s">
        <v>91</v>
      </c>
      <c r="M4875" s="1" t="s">
        <v>56</v>
      </c>
      <c r="O4875" s="1" t="s">
        <v>91</v>
      </c>
      <c r="P4875" s="1" t="s">
        <v>91</v>
      </c>
      <c r="Q4875" s="1" t="s">
        <v>55</v>
      </c>
      <c r="R4875" s="1" t="s">
        <v>67</v>
      </c>
      <c r="T4875" s="1" t="s">
        <v>1104</v>
      </c>
      <c r="U4875" s="1" t="s">
        <v>59</v>
      </c>
      <c r="W4875" s="1" t="s">
        <v>60</v>
      </c>
      <c r="X4875" s="1" t="s">
        <v>60</v>
      </c>
      <c r="Z4875" s="1" t="s">
        <v>60</v>
      </c>
      <c r="AP4875" s="1" t="s">
        <v>60</v>
      </c>
      <c r="AR4875" s="1" t="s">
        <v>60</v>
      </c>
      <c r="AT4875" s="1" t="s">
        <v>110</v>
      </c>
      <c r="AU4875" s="1" t="s">
        <v>110</v>
      </c>
      <c r="AV4875" s="1" t="s">
        <v>111</v>
      </c>
      <c r="AW4875" s="3" t="str">
        <f t="shared" si="1"/>
        <v>Other</v>
      </c>
      <c r="AX4875" s="3" t="str">
        <f t="array" ref="AX4875">TEXTJOIN(", ", TRUE, IF(X4875:AS4875="Y", X$1:AS$1, IF(X4875:AS4875&lt;&gt;"", X$1:AS$1 &amp; ": " &amp; X4875:AS4875, "")))
</f>
        <v>Heroin, Fentanyl, Heroin/Morph/Codeine, Any Opioid</v>
      </c>
    </row>
    <row r="4876">
      <c r="A4876" s="2">
        <v>44107.0</v>
      </c>
      <c r="B4876" s="1" t="s">
        <v>50</v>
      </c>
      <c r="C4876" s="1">
        <v>52.0</v>
      </c>
      <c r="D4876" s="1" t="s">
        <v>76</v>
      </c>
      <c r="E4876" s="1" t="s">
        <v>63</v>
      </c>
      <c r="G4876" s="1" t="s">
        <v>290</v>
      </c>
      <c r="H4876" s="1" t="s">
        <v>91</v>
      </c>
      <c r="I4876" s="1" t="s">
        <v>55</v>
      </c>
      <c r="J4876" s="1" t="s">
        <v>488</v>
      </c>
      <c r="K4876" s="1" t="s">
        <v>91</v>
      </c>
      <c r="L4876" s="1" t="s">
        <v>55</v>
      </c>
      <c r="M4876" s="1" t="s">
        <v>333</v>
      </c>
      <c r="N4876" s="1" t="s">
        <v>119</v>
      </c>
      <c r="O4876" s="1" t="s">
        <v>488</v>
      </c>
      <c r="P4876" s="1" t="s">
        <v>91</v>
      </c>
      <c r="Q4876" s="1" t="s">
        <v>55</v>
      </c>
      <c r="R4876" s="1" t="s">
        <v>44</v>
      </c>
      <c r="T4876" s="1" t="s">
        <v>5290</v>
      </c>
      <c r="U4876" s="1" t="s">
        <v>59</v>
      </c>
      <c r="Y4876" s="1" t="s">
        <v>60</v>
      </c>
      <c r="Z4876" s="1" t="s">
        <v>60</v>
      </c>
      <c r="AA4876" s="1" t="s">
        <v>60</v>
      </c>
      <c r="AR4876" s="1" t="s">
        <v>60</v>
      </c>
      <c r="AT4876" s="1" t="s">
        <v>292</v>
      </c>
      <c r="AU4876" s="1" t="s">
        <v>492</v>
      </c>
      <c r="AV4876" s="1" t="s">
        <v>493</v>
      </c>
      <c r="AW4876" s="3" t="str">
        <f t="shared" si="1"/>
        <v>Other</v>
      </c>
      <c r="AX4876" s="3" t="str">
        <f t="array" ref="AX4876">TEXTJOIN(", ", TRUE, IF(X4876:AS4876="Y", X$1:AS$1, IF(X4876:AS4876&lt;&gt;"", X$1:AS$1 &amp; ": " &amp; X4876:AS4876, "")))
</f>
        <v>Cocaine, Fentanyl, Fentanyl Analogue, Any Opioid</v>
      </c>
    </row>
    <row r="4877">
      <c r="A4877" s="2">
        <v>41916.0</v>
      </c>
      <c r="B4877" s="1" t="s">
        <v>50</v>
      </c>
      <c r="C4877" s="1">
        <v>61.0</v>
      </c>
      <c r="D4877" s="1" t="s">
        <v>51</v>
      </c>
      <c r="E4877" s="1" t="s">
        <v>63</v>
      </c>
      <c r="G4877" s="1" t="s">
        <v>488</v>
      </c>
      <c r="J4877" s="1" t="s">
        <v>488</v>
      </c>
      <c r="L4877" s="1" t="s">
        <v>55</v>
      </c>
      <c r="M4877" s="1" t="s">
        <v>56</v>
      </c>
      <c r="N4877" s="1" t="s">
        <v>148</v>
      </c>
      <c r="O4877" s="1" t="s">
        <v>488</v>
      </c>
      <c r="P4877" s="1" t="s">
        <v>91</v>
      </c>
      <c r="R4877" s="1" t="s">
        <v>56</v>
      </c>
      <c r="T4877" s="1" t="s">
        <v>73</v>
      </c>
      <c r="U4877" s="1" t="s">
        <v>59</v>
      </c>
      <c r="X4877" s="1" t="s">
        <v>60</v>
      </c>
      <c r="AT4877" s="1" t="s">
        <v>492</v>
      </c>
      <c r="AU4877" s="1" t="s">
        <v>492</v>
      </c>
      <c r="AV4877" s="1" t="s">
        <v>493</v>
      </c>
      <c r="AW4877" s="3" t="str">
        <f t="shared" si="1"/>
        <v>Other</v>
      </c>
      <c r="AX4877" s="3" t="str">
        <f t="array" ref="AX4877">TEXTJOIN(", ", TRUE, IF(X4877:AS4877="Y", X$1:AS$1, IF(X4877:AS4877&lt;&gt;"", X$1:AS$1 &amp; ": " &amp; X4877:AS4877, "")))
</f>
        <v>Heroin</v>
      </c>
    </row>
    <row r="4878">
      <c r="A4878" s="2">
        <v>42953.0</v>
      </c>
      <c r="B4878" s="1" t="s">
        <v>86</v>
      </c>
      <c r="C4878" s="1">
        <v>26.0</v>
      </c>
      <c r="D4878" s="1" t="s">
        <v>51</v>
      </c>
      <c r="E4878" s="1" t="s">
        <v>63</v>
      </c>
      <c r="G4878" s="1" t="s">
        <v>455</v>
      </c>
      <c r="H4878" s="1" t="s">
        <v>103</v>
      </c>
      <c r="I4878" s="1" t="s">
        <v>55</v>
      </c>
      <c r="J4878" s="1" t="s">
        <v>2727</v>
      </c>
      <c r="K4878" s="1" t="s">
        <v>54</v>
      </c>
      <c r="L4878" s="1" t="s">
        <v>55</v>
      </c>
      <c r="M4878" s="1" t="s">
        <v>44</v>
      </c>
      <c r="N4878" s="1" t="s">
        <v>136</v>
      </c>
      <c r="O4878" s="1" t="s">
        <v>2727</v>
      </c>
      <c r="P4878" s="1" t="s">
        <v>54</v>
      </c>
      <c r="Q4878" s="1" t="s">
        <v>55</v>
      </c>
      <c r="R4878" s="1" t="s">
        <v>44</v>
      </c>
      <c r="S4878" s="1" t="s">
        <v>3532</v>
      </c>
      <c r="T4878" s="1" t="s">
        <v>5291</v>
      </c>
      <c r="U4878" s="1" t="s">
        <v>59</v>
      </c>
      <c r="Z4878" s="1" t="s">
        <v>60</v>
      </c>
      <c r="AT4878" s="1" t="s">
        <v>457</v>
      </c>
      <c r="AU4878" s="1" t="s">
        <v>2729</v>
      </c>
      <c r="AV4878" s="1" t="s">
        <v>4968</v>
      </c>
      <c r="AW4878" s="3" t="str">
        <f t="shared" si="1"/>
        <v>Other</v>
      </c>
      <c r="AX4878" s="3" t="str">
        <f t="array" ref="AX4878">TEXTJOIN(", ", TRUE, IF(X4878:AS4878="Y", X$1:AS$1, IF(X4878:AS4878&lt;&gt;"", X$1:AS$1 &amp; ": " &amp; X4878:AS4878, "")))
</f>
        <v>Fentanyl</v>
      </c>
    </row>
    <row r="4879">
      <c r="A4879" s="4">
        <v>43095.0</v>
      </c>
      <c r="B4879" s="1" t="s">
        <v>86</v>
      </c>
      <c r="C4879" s="1">
        <v>48.0</v>
      </c>
      <c r="D4879" s="1" t="s">
        <v>51</v>
      </c>
      <c r="E4879" s="1" t="s">
        <v>63</v>
      </c>
      <c r="F4879" s="1" t="s">
        <v>137</v>
      </c>
      <c r="G4879" s="1" t="s">
        <v>82</v>
      </c>
      <c r="H4879" s="1" t="s">
        <v>54</v>
      </c>
      <c r="I4879" s="1" t="s">
        <v>55</v>
      </c>
      <c r="J4879" s="1" t="s">
        <v>5292</v>
      </c>
      <c r="K4879" s="1" t="s">
        <v>54</v>
      </c>
      <c r="L4879" s="1" t="s">
        <v>55</v>
      </c>
      <c r="M4879" s="1" t="s">
        <v>1213</v>
      </c>
      <c r="O4879" s="1" t="s">
        <v>82</v>
      </c>
      <c r="P4879" s="1" t="s">
        <v>54</v>
      </c>
      <c r="Q4879" s="1" t="s">
        <v>55</v>
      </c>
      <c r="R4879" s="1" t="s">
        <v>67</v>
      </c>
      <c r="T4879" s="1" t="s">
        <v>5293</v>
      </c>
      <c r="U4879" s="1" t="s">
        <v>59</v>
      </c>
      <c r="Z4879" s="1" t="s">
        <v>60</v>
      </c>
      <c r="AB4879" s="1" t="s">
        <v>60</v>
      </c>
      <c r="AF4879" s="1" t="s">
        <v>60</v>
      </c>
      <c r="AT4879" s="1" t="s">
        <v>329</v>
      </c>
      <c r="AU4879" s="1" t="s">
        <v>5294</v>
      </c>
      <c r="AV4879" s="1" t="s">
        <v>85</v>
      </c>
      <c r="AW4879" s="3" t="str">
        <f t="shared" si="1"/>
        <v>Other</v>
      </c>
      <c r="AX4879" s="3" t="str">
        <f t="array" ref="AX4879">TEXTJOIN(", ", TRUE, IF(X4879:AS4879="Y", X$1:AS$1, IF(X4879:AS4879&lt;&gt;"", X$1:AS$1 &amp; ": " &amp; X4879:AS4879, "")))
</f>
        <v>Fentanyl, Oxycodone, Benzodiazepine</v>
      </c>
    </row>
    <row r="4880">
      <c r="A4880" s="2">
        <v>42605.0</v>
      </c>
      <c r="B4880" s="1" t="s">
        <v>50</v>
      </c>
      <c r="C4880" s="1">
        <v>26.0</v>
      </c>
      <c r="D4880" s="1" t="s">
        <v>76</v>
      </c>
      <c r="E4880" s="1" t="s">
        <v>63</v>
      </c>
      <c r="G4880" s="1" t="s">
        <v>263</v>
      </c>
      <c r="H4880" s="1" t="s">
        <v>263</v>
      </c>
      <c r="I4880" s="1" t="s">
        <v>55</v>
      </c>
      <c r="J4880" s="1" t="s">
        <v>263</v>
      </c>
      <c r="M4880" s="1" t="s">
        <v>56</v>
      </c>
      <c r="N4880" s="1" t="s">
        <v>5295</v>
      </c>
      <c r="O4880" s="1" t="s">
        <v>262</v>
      </c>
      <c r="R4880" s="1" t="s">
        <v>67</v>
      </c>
      <c r="T4880" s="1" t="s">
        <v>5296</v>
      </c>
      <c r="U4880" s="1" t="s">
        <v>59</v>
      </c>
      <c r="Z4880" s="1" t="s">
        <v>60</v>
      </c>
      <c r="AJ4880" s="1" t="s">
        <v>60</v>
      </c>
      <c r="AR4880" s="1" t="s">
        <v>60</v>
      </c>
      <c r="AT4880" s="1" t="s">
        <v>387</v>
      </c>
      <c r="AU4880" s="1" t="s">
        <v>387</v>
      </c>
      <c r="AV4880" s="1" t="s">
        <v>266</v>
      </c>
      <c r="AW4880" s="3" t="str">
        <f t="shared" si="1"/>
        <v>Other</v>
      </c>
      <c r="AX4880" s="3" t="str">
        <f t="array" ref="AX4880">TEXTJOIN(", ", TRUE, IF(X4880:AS4880="Y", X$1:AS$1, IF(X4880:AS4880&lt;&gt;"", X$1:AS$1 &amp; ": " &amp; X4880:AS4880, "")))
</f>
        <v>Fentanyl, Tramad, Any Opioid</v>
      </c>
    </row>
    <row r="4881">
      <c r="A4881" s="4">
        <v>44195.0</v>
      </c>
      <c r="B4881" s="1" t="s">
        <v>50</v>
      </c>
      <c r="C4881" s="1">
        <v>65.0</v>
      </c>
      <c r="D4881" s="1" t="s">
        <v>51</v>
      </c>
      <c r="E4881" s="1" t="s">
        <v>63</v>
      </c>
      <c r="G4881" s="1" t="s">
        <v>1041</v>
      </c>
      <c r="H4881" s="1" t="s">
        <v>103</v>
      </c>
      <c r="I4881" s="1" t="s">
        <v>55</v>
      </c>
      <c r="J4881" s="1" t="s">
        <v>850</v>
      </c>
      <c r="K4881" s="1" t="s">
        <v>121</v>
      </c>
      <c r="L4881" s="1" t="s">
        <v>55</v>
      </c>
      <c r="M4881" s="1" t="s">
        <v>44</v>
      </c>
      <c r="N4881" s="1" t="s">
        <v>119</v>
      </c>
      <c r="O4881" s="1" t="s">
        <v>850</v>
      </c>
      <c r="P4881" s="1" t="s">
        <v>121</v>
      </c>
      <c r="Q4881" s="1" t="s">
        <v>55</v>
      </c>
      <c r="R4881" s="1" t="s">
        <v>56</v>
      </c>
      <c r="T4881" s="1" t="s">
        <v>5297</v>
      </c>
      <c r="U4881" s="1" t="s">
        <v>59</v>
      </c>
      <c r="Z4881" s="1" t="s">
        <v>60</v>
      </c>
      <c r="AR4881" s="1" t="s">
        <v>60</v>
      </c>
      <c r="AT4881" s="1" t="s">
        <v>1043</v>
      </c>
      <c r="AU4881" s="1" t="s">
        <v>853</v>
      </c>
      <c r="AV4881" s="1" t="s">
        <v>854</v>
      </c>
      <c r="AW4881" s="3" t="str">
        <f t="shared" si="1"/>
        <v>Other</v>
      </c>
      <c r="AX4881" s="3" t="str">
        <f t="array" ref="AX4881">TEXTJOIN(", ", TRUE, IF(X4881:AS4881="Y", X$1:AS$1, IF(X4881:AS4881&lt;&gt;"", X$1:AS$1 &amp; ": " &amp; X4881:AS4881, "")))
</f>
        <v>Fentanyl, Any Opioid</v>
      </c>
    </row>
    <row r="4882">
      <c r="A4882" s="2">
        <v>43660.0</v>
      </c>
      <c r="B4882" s="1" t="s">
        <v>50</v>
      </c>
      <c r="C4882" s="1">
        <v>38.0</v>
      </c>
      <c r="D4882" s="1" t="s">
        <v>51</v>
      </c>
      <c r="E4882" s="1" t="s">
        <v>63</v>
      </c>
      <c r="G4882" s="1" t="s">
        <v>461</v>
      </c>
      <c r="H4882" s="1" t="s">
        <v>299</v>
      </c>
      <c r="I4882" s="1" t="s">
        <v>55</v>
      </c>
      <c r="J4882" s="1" t="s">
        <v>461</v>
      </c>
      <c r="K4882" s="1" t="s">
        <v>299</v>
      </c>
      <c r="L4882" s="1" t="s">
        <v>55</v>
      </c>
      <c r="M4882" s="1" t="s">
        <v>56</v>
      </c>
      <c r="N4882" s="1" t="s">
        <v>66</v>
      </c>
      <c r="O4882" s="1" t="s">
        <v>461</v>
      </c>
      <c r="P4882" s="1" t="s">
        <v>299</v>
      </c>
      <c r="Q4882" s="1" t="s">
        <v>55</v>
      </c>
      <c r="R4882" s="1" t="s">
        <v>56</v>
      </c>
      <c r="T4882" s="1" t="s">
        <v>5298</v>
      </c>
      <c r="U4882" s="1" t="s">
        <v>59</v>
      </c>
      <c r="X4882" s="1" t="s">
        <v>60</v>
      </c>
      <c r="Y4882" s="1" t="s">
        <v>60</v>
      </c>
      <c r="Z4882" s="1" t="s">
        <v>60</v>
      </c>
      <c r="AF4882" s="1" t="s">
        <v>60</v>
      </c>
      <c r="AG4882" s="1" t="s">
        <v>60</v>
      </c>
      <c r="AH4882" s="1" t="s">
        <v>60</v>
      </c>
      <c r="AP4882" s="1" t="s">
        <v>60</v>
      </c>
      <c r="AR4882" s="1" t="s">
        <v>60</v>
      </c>
      <c r="AT4882" s="1" t="s">
        <v>465</v>
      </c>
      <c r="AU4882" s="1" t="s">
        <v>465</v>
      </c>
      <c r="AV4882" s="1" t="s">
        <v>466</v>
      </c>
      <c r="AW4882" s="3" t="str">
        <f t="shared" si="1"/>
        <v>Other</v>
      </c>
      <c r="AX4882" s="3" t="str">
        <f t="array" ref="AX4882">TEXTJOIN(", ", TRUE, IF(X4882:AS4882="Y", X$1:AS$1, IF(X4882:AS4882&lt;&gt;"", X$1:AS$1 &amp; ": " &amp; X4882:AS4882, "")))
</f>
        <v>Heroin, Cocaine, Fentanyl, Benzodiazepine, Methadone, Meth/Amphetamine, Heroin/Morph/Codeine, Any Opioid</v>
      </c>
    </row>
    <row r="4883">
      <c r="A4883" s="2">
        <v>43589.0</v>
      </c>
      <c r="B4883" s="1" t="s">
        <v>50</v>
      </c>
      <c r="C4883" s="1">
        <v>60.0</v>
      </c>
      <c r="D4883" s="1" t="s">
        <v>51</v>
      </c>
      <c r="E4883" s="1" t="s">
        <v>63</v>
      </c>
      <c r="G4883" s="1" t="s">
        <v>300</v>
      </c>
      <c r="H4883" s="1" t="s">
        <v>299</v>
      </c>
      <c r="I4883" s="1" t="s">
        <v>55</v>
      </c>
      <c r="J4883" s="1" t="s">
        <v>300</v>
      </c>
      <c r="K4883" s="1" t="s">
        <v>299</v>
      </c>
      <c r="L4883" s="1" t="s">
        <v>55</v>
      </c>
      <c r="M4883" s="1" t="s">
        <v>56</v>
      </c>
      <c r="N4883" s="1" t="s">
        <v>1565</v>
      </c>
      <c r="O4883" s="1" t="s">
        <v>300</v>
      </c>
      <c r="P4883" s="1" t="s">
        <v>299</v>
      </c>
      <c r="Q4883" s="1" t="s">
        <v>55</v>
      </c>
      <c r="R4883" s="1" t="s">
        <v>56</v>
      </c>
      <c r="T4883" s="1" t="s">
        <v>5299</v>
      </c>
      <c r="U4883" s="1" t="s">
        <v>59</v>
      </c>
      <c r="X4883" s="1" t="s">
        <v>60</v>
      </c>
      <c r="Z4883" s="1" t="s">
        <v>60</v>
      </c>
      <c r="AA4883" s="1" t="s">
        <v>60</v>
      </c>
      <c r="AP4883" s="1" t="s">
        <v>60</v>
      </c>
      <c r="AR4883" s="1" t="s">
        <v>60</v>
      </c>
      <c r="AT4883" s="1" t="s">
        <v>304</v>
      </c>
      <c r="AU4883" s="1" t="s">
        <v>304</v>
      </c>
      <c r="AV4883" s="1" t="s">
        <v>302</v>
      </c>
      <c r="AW4883" s="3" t="str">
        <f t="shared" si="1"/>
        <v>Other</v>
      </c>
      <c r="AX4883" s="3" t="str">
        <f t="array" ref="AX4883">TEXTJOIN(", ", TRUE, IF(X4883:AS4883="Y", X$1:AS$1, IF(X4883:AS4883&lt;&gt;"", X$1:AS$1 &amp; ": " &amp; X4883:AS4883, "")))
</f>
        <v>Heroin, Fentanyl, Fentanyl Analogue, Heroin/Morph/Codeine, Any Opioid</v>
      </c>
    </row>
    <row r="4884">
      <c r="A4884" s="2">
        <v>44142.0</v>
      </c>
      <c r="B4884" s="1" t="s">
        <v>50</v>
      </c>
      <c r="C4884" s="1">
        <v>57.0</v>
      </c>
      <c r="D4884" s="1" t="s">
        <v>51</v>
      </c>
      <c r="E4884" s="1" t="s">
        <v>63</v>
      </c>
      <c r="G4884" s="1" t="s">
        <v>112</v>
      </c>
      <c r="H4884" s="1" t="s">
        <v>54</v>
      </c>
      <c r="I4884" s="1" t="s">
        <v>55</v>
      </c>
      <c r="J4884" s="1" t="s">
        <v>112</v>
      </c>
      <c r="K4884" s="1" t="s">
        <v>54</v>
      </c>
      <c r="L4884" s="1" t="s">
        <v>55</v>
      </c>
      <c r="M4884" s="1" t="s">
        <v>177</v>
      </c>
      <c r="N4884" s="1" t="s">
        <v>136</v>
      </c>
      <c r="O4884" s="1" t="s">
        <v>112</v>
      </c>
      <c r="P4884" s="1" t="s">
        <v>54</v>
      </c>
      <c r="Q4884" s="1" t="s">
        <v>55</v>
      </c>
      <c r="R4884" s="1" t="s">
        <v>44</v>
      </c>
      <c r="T4884" s="1" t="s">
        <v>1533</v>
      </c>
      <c r="U4884" s="1" t="s">
        <v>59</v>
      </c>
      <c r="Z4884" s="1" t="s">
        <v>60</v>
      </c>
      <c r="AD4884" s="1" t="s">
        <v>60</v>
      </c>
      <c r="AR4884" s="1" t="s">
        <v>60</v>
      </c>
      <c r="AT4884" s="1" t="s">
        <v>114</v>
      </c>
      <c r="AU4884" s="1" t="s">
        <v>114</v>
      </c>
      <c r="AV4884" s="1" t="s">
        <v>115</v>
      </c>
      <c r="AW4884" s="3" t="str">
        <f t="shared" si="1"/>
        <v>Other</v>
      </c>
      <c r="AX4884" s="3" t="str">
        <f t="array" ref="AX4884">TEXTJOIN(", ", TRUE, IF(X4884:AS4884="Y", X$1:AS$1, IF(X4884:AS4884&lt;&gt;"", X$1:AS$1 &amp; ": " &amp; X4884:AS4884, "")))
</f>
        <v>Fentanyl, Ethanol, Any Opioid</v>
      </c>
    </row>
    <row r="4885">
      <c r="A4885" s="2">
        <v>44051.0</v>
      </c>
      <c r="B4885" s="1" t="s">
        <v>50</v>
      </c>
      <c r="C4885" s="1">
        <v>30.0</v>
      </c>
      <c r="D4885" s="1" t="s">
        <v>76</v>
      </c>
      <c r="E4885" s="1" t="s">
        <v>63</v>
      </c>
      <c r="G4885" s="1" t="s">
        <v>300</v>
      </c>
      <c r="H4885" s="1" t="s">
        <v>299</v>
      </c>
      <c r="I4885" s="1" t="s">
        <v>55</v>
      </c>
      <c r="J4885" s="1" t="s">
        <v>300</v>
      </c>
      <c r="K4885" s="1" t="s">
        <v>299</v>
      </c>
      <c r="L4885" s="1" t="s">
        <v>55</v>
      </c>
      <c r="M4885" s="1" t="s">
        <v>56</v>
      </c>
      <c r="N4885" s="1" t="s">
        <v>155</v>
      </c>
      <c r="O4885" s="1" t="s">
        <v>185</v>
      </c>
      <c r="P4885" s="1" t="s">
        <v>91</v>
      </c>
      <c r="Q4885" s="1" t="s">
        <v>55</v>
      </c>
      <c r="R4885" s="1" t="s">
        <v>67</v>
      </c>
      <c r="T4885" s="1" t="s">
        <v>5300</v>
      </c>
      <c r="U4885" s="1" t="s">
        <v>59</v>
      </c>
      <c r="Z4885" s="1" t="s">
        <v>60</v>
      </c>
      <c r="AG4885" s="1" t="s">
        <v>60</v>
      </c>
      <c r="AI4885" s="1" t="s">
        <v>60</v>
      </c>
      <c r="AR4885" s="1" t="s">
        <v>60</v>
      </c>
      <c r="AT4885" s="1" t="s">
        <v>304</v>
      </c>
      <c r="AU4885" s="1" t="s">
        <v>304</v>
      </c>
      <c r="AV4885" s="1" t="s">
        <v>189</v>
      </c>
      <c r="AW4885" s="3" t="str">
        <f t="shared" si="1"/>
        <v>Other</v>
      </c>
      <c r="AX4885" s="3" t="str">
        <f t="array" ref="AX4885">TEXTJOIN(", ", TRUE, IF(X4885:AS4885="Y", X$1:AS$1, IF(X4885:AS4885&lt;&gt;"", X$1:AS$1 &amp; ": " &amp; X4885:AS4885, "")))
</f>
        <v>Fentanyl, Methadone, Amphet, Any Opioid</v>
      </c>
    </row>
    <row r="4886">
      <c r="A4886" s="2">
        <v>43009.0</v>
      </c>
      <c r="B4886" s="1" t="s">
        <v>86</v>
      </c>
      <c r="C4886" s="1">
        <v>50.0</v>
      </c>
      <c r="D4886" s="1" t="s">
        <v>51</v>
      </c>
      <c r="E4886" s="1" t="s">
        <v>63</v>
      </c>
      <c r="G4886" s="1" t="s">
        <v>102</v>
      </c>
      <c r="H4886" s="1" t="s">
        <v>103</v>
      </c>
      <c r="I4886" s="1" t="s">
        <v>55</v>
      </c>
      <c r="J4886" s="1" t="s">
        <v>103</v>
      </c>
      <c r="K4886" s="1" t="s">
        <v>103</v>
      </c>
      <c r="L4886" s="1" t="s">
        <v>55</v>
      </c>
      <c r="M4886" s="1" t="s">
        <v>193</v>
      </c>
      <c r="N4886" s="1" t="s">
        <v>136</v>
      </c>
      <c r="O4886" s="1" t="s">
        <v>103</v>
      </c>
      <c r="P4886" s="1" t="s">
        <v>103</v>
      </c>
      <c r="Q4886" s="1" t="s">
        <v>55</v>
      </c>
      <c r="R4886" s="1" t="s">
        <v>44</v>
      </c>
      <c r="S4886" s="1" t="s">
        <v>193</v>
      </c>
      <c r="T4886" s="1" t="s">
        <v>5301</v>
      </c>
      <c r="U4886" s="1" t="s">
        <v>59</v>
      </c>
      <c r="AD4886" s="1" t="s">
        <v>60</v>
      </c>
      <c r="AF4886" s="1" t="s">
        <v>60</v>
      </c>
      <c r="AG4886" s="1" t="s">
        <v>60</v>
      </c>
      <c r="AT4886" s="1" t="s">
        <v>106</v>
      </c>
      <c r="AU4886" s="1" t="s">
        <v>167</v>
      </c>
      <c r="AV4886" s="1" t="s">
        <v>168</v>
      </c>
      <c r="AW4886" s="3" t="str">
        <f t="shared" si="1"/>
        <v>Other</v>
      </c>
      <c r="AX4886" s="3" t="str">
        <f t="array" ref="AX4886">TEXTJOIN(", ", TRUE, IF(X4886:AS4886="Y", X$1:AS$1, IF(X4886:AS4886&lt;&gt;"", X$1:AS$1 &amp; ": " &amp; X4886:AS4886, "")))
</f>
        <v>Ethanol, Benzodiazepine, Methadone</v>
      </c>
    </row>
    <row r="4887">
      <c r="A4887" s="2">
        <v>42387.0</v>
      </c>
      <c r="B4887" s="1" t="s">
        <v>50</v>
      </c>
      <c r="C4887" s="1">
        <v>55.0</v>
      </c>
      <c r="D4887" s="1" t="s">
        <v>51</v>
      </c>
      <c r="E4887" s="1" t="s">
        <v>63</v>
      </c>
      <c r="F4887" s="1" t="s">
        <v>137</v>
      </c>
      <c r="G4887" s="1" t="s">
        <v>103</v>
      </c>
      <c r="H4887" s="1" t="s">
        <v>103</v>
      </c>
      <c r="I4887" s="1" t="s">
        <v>55</v>
      </c>
      <c r="J4887" s="1" t="s">
        <v>103</v>
      </c>
      <c r="M4887" s="1" t="s">
        <v>56</v>
      </c>
      <c r="N4887" s="1" t="s">
        <v>136</v>
      </c>
      <c r="O4887" s="1" t="s">
        <v>103</v>
      </c>
      <c r="R4887" s="1" t="s">
        <v>56</v>
      </c>
      <c r="T4887" s="1" t="s">
        <v>5302</v>
      </c>
      <c r="U4887" s="1" t="s">
        <v>59</v>
      </c>
      <c r="Y4887" s="1" t="s">
        <v>60</v>
      </c>
      <c r="AD4887" s="1" t="s">
        <v>60</v>
      </c>
      <c r="AT4887" s="1" t="s">
        <v>167</v>
      </c>
      <c r="AU4887" s="1" t="s">
        <v>167</v>
      </c>
      <c r="AV4887" s="1" t="s">
        <v>168</v>
      </c>
      <c r="AW4887" s="3" t="str">
        <f t="shared" si="1"/>
        <v>Other</v>
      </c>
      <c r="AX4887" s="3" t="str">
        <f t="array" ref="AX4887">TEXTJOIN(", ", TRUE, IF(X4887:AS4887="Y", X$1:AS$1, IF(X4887:AS4887&lt;&gt;"", X$1:AS$1 &amp; ": " &amp; X4887:AS4887, "")))
</f>
        <v>Cocaine, Ethanol</v>
      </c>
    </row>
    <row r="4888">
      <c r="A4888" s="2">
        <v>43618.0</v>
      </c>
      <c r="B4888" s="1" t="s">
        <v>50</v>
      </c>
      <c r="C4888" s="1">
        <v>58.0</v>
      </c>
      <c r="D4888" s="1" t="s">
        <v>76</v>
      </c>
      <c r="E4888" s="1" t="s">
        <v>63</v>
      </c>
      <c r="J4888" s="1" t="s">
        <v>120</v>
      </c>
      <c r="K4888" s="1" t="s">
        <v>121</v>
      </c>
      <c r="L4888" s="1" t="s">
        <v>55</v>
      </c>
      <c r="M4888" s="1" t="s">
        <v>56</v>
      </c>
      <c r="N4888" s="1" t="s">
        <v>66</v>
      </c>
      <c r="O4888" s="1" t="s">
        <v>120</v>
      </c>
      <c r="P4888" s="1" t="s">
        <v>121</v>
      </c>
      <c r="Q4888" s="1" t="s">
        <v>55</v>
      </c>
      <c r="R4888" s="1" t="s">
        <v>44</v>
      </c>
      <c r="T4888" s="1" t="s">
        <v>5303</v>
      </c>
      <c r="U4888" s="1" t="s">
        <v>59</v>
      </c>
      <c r="Y4888" s="1" t="s">
        <v>60</v>
      </c>
      <c r="Z4888" s="1" t="s">
        <v>60</v>
      </c>
      <c r="AD4888" s="1" t="s">
        <v>60</v>
      </c>
      <c r="AR4888" s="1" t="s">
        <v>60</v>
      </c>
      <c r="AT4888" s="1" t="s">
        <v>62</v>
      </c>
      <c r="AU4888" s="1" t="s">
        <v>236</v>
      </c>
      <c r="AV4888" s="1" t="s">
        <v>123</v>
      </c>
      <c r="AW4888" s="3" t="str">
        <f t="shared" si="1"/>
        <v>Middletown</v>
      </c>
      <c r="AX4888" s="3" t="str">
        <f t="array" ref="AX4888">TEXTJOIN(", ", TRUE, IF(X4888:AS4888="Y", X$1:AS$1, IF(X4888:AS4888&lt;&gt;"", X$1:AS$1 &amp; ": " &amp; X4888:AS4888, "")))
</f>
        <v>Cocaine, Fentanyl, Ethanol, Any Opioid</v>
      </c>
    </row>
    <row r="4889">
      <c r="A4889" s="2">
        <v>43926.0</v>
      </c>
      <c r="B4889" s="1" t="s">
        <v>50</v>
      </c>
      <c r="C4889" s="1">
        <v>46.0</v>
      </c>
      <c r="D4889" s="1" t="s">
        <v>51</v>
      </c>
      <c r="E4889" s="1" t="s">
        <v>63</v>
      </c>
      <c r="G4889" s="1" t="s">
        <v>332</v>
      </c>
      <c r="H4889" s="1" t="s">
        <v>103</v>
      </c>
      <c r="I4889" s="1" t="s">
        <v>55</v>
      </c>
      <c r="J4889" s="1" t="s">
        <v>332</v>
      </c>
      <c r="K4889" s="1" t="s">
        <v>103</v>
      </c>
      <c r="L4889" s="1" t="s">
        <v>55</v>
      </c>
      <c r="M4889" s="1" t="s">
        <v>56</v>
      </c>
      <c r="N4889" s="1" t="s">
        <v>178</v>
      </c>
      <c r="O4889" s="1" t="s">
        <v>332</v>
      </c>
      <c r="P4889" s="1" t="s">
        <v>103</v>
      </c>
      <c r="Q4889" s="1" t="s">
        <v>55</v>
      </c>
      <c r="R4889" s="1" t="s">
        <v>56</v>
      </c>
      <c r="T4889" s="1" t="s">
        <v>5304</v>
      </c>
      <c r="U4889" s="1" t="s">
        <v>59</v>
      </c>
      <c r="V4889" s="1" t="s">
        <v>491</v>
      </c>
      <c r="AF4889" s="1" t="s">
        <v>60</v>
      </c>
      <c r="AG4889" s="1" t="s">
        <v>60</v>
      </c>
      <c r="AR4889" s="1" t="s">
        <v>60</v>
      </c>
      <c r="AT4889" s="1" t="s">
        <v>336</v>
      </c>
      <c r="AU4889" s="1" t="s">
        <v>336</v>
      </c>
      <c r="AV4889" s="1" t="s">
        <v>337</v>
      </c>
      <c r="AW4889" s="3" t="str">
        <f t="shared" si="1"/>
        <v>Other</v>
      </c>
      <c r="AX4889" s="3" t="str">
        <f t="array" ref="AX4889">TEXTJOIN(", ", TRUE, IF(X4889:AS4889="Y", X$1:AS$1, IF(X4889:AS4889&lt;&gt;"", X$1:AS$1 &amp; ": " &amp; X4889:AS4889, "")))
</f>
        <v>Benzodiazepine, Methadone, Any Opioid</v>
      </c>
    </row>
    <row r="4890">
      <c r="A4890" s="2">
        <v>44139.0</v>
      </c>
      <c r="B4890" s="1" t="s">
        <v>50</v>
      </c>
      <c r="C4890" s="1">
        <v>32.0</v>
      </c>
      <c r="D4890" s="1" t="s">
        <v>76</v>
      </c>
      <c r="E4890" s="1" t="s">
        <v>63</v>
      </c>
      <c r="F4890" s="1" t="s">
        <v>137</v>
      </c>
      <c r="G4890" s="1" t="s">
        <v>98</v>
      </c>
      <c r="H4890" s="1" t="s">
        <v>54</v>
      </c>
      <c r="I4890" s="1" t="s">
        <v>55</v>
      </c>
      <c r="J4890" s="1" t="s">
        <v>98</v>
      </c>
      <c r="K4890" s="1" t="s">
        <v>54</v>
      </c>
      <c r="L4890" s="1" t="s">
        <v>55</v>
      </c>
      <c r="M4890" s="1" t="s">
        <v>56</v>
      </c>
      <c r="N4890" s="1" t="s">
        <v>2890</v>
      </c>
      <c r="O4890" s="1" t="s">
        <v>98</v>
      </c>
      <c r="P4890" s="1" t="s">
        <v>54</v>
      </c>
      <c r="Q4890" s="1" t="s">
        <v>55</v>
      </c>
      <c r="R4890" s="1" t="s">
        <v>67</v>
      </c>
      <c r="T4890" s="1" t="s">
        <v>5305</v>
      </c>
      <c r="U4890" s="1" t="s">
        <v>59</v>
      </c>
      <c r="AF4890" s="1" t="s">
        <v>60</v>
      </c>
      <c r="AK4890" s="1" t="s">
        <v>60</v>
      </c>
      <c r="AR4890" s="1" t="s">
        <v>60</v>
      </c>
      <c r="AT4890" s="1" t="s">
        <v>100</v>
      </c>
      <c r="AU4890" s="1" t="s">
        <v>100</v>
      </c>
      <c r="AV4890" s="1" t="s">
        <v>101</v>
      </c>
      <c r="AW4890" s="3" t="str">
        <f t="shared" si="1"/>
        <v>Other</v>
      </c>
      <c r="AX4890" s="3" t="str">
        <f t="array" ref="AX4890">TEXTJOIN(", ", TRUE, IF(X4890:AS4890="Y", X$1:AS$1, IF(X4890:AS4890&lt;&gt;"", X$1:AS$1 &amp; ": " &amp; X4890:AS4890, "")))
</f>
        <v>Benzodiazepine, Hydromorphone, Any Opioid</v>
      </c>
    </row>
    <row r="4891">
      <c r="A4891" s="2">
        <v>42201.0</v>
      </c>
      <c r="B4891" s="1" t="s">
        <v>86</v>
      </c>
      <c r="C4891" s="1">
        <v>59.0</v>
      </c>
      <c r="D4891" s="1" t="s">
        <v>51</v>
      </c>
      <c r="E4891" s="1" t="s">
        <v>63</v>
      </c>
      <c r="G4891" s="1" t="s">
        <v>300</v>
      </c>
      <c r="H4891" s="1" t="s">
        <v>299</v>
      </c>
      <c r="I4891" s="1" t="s">
        <v>55</v>
      </c>
      <c r="J4891" s="1" t="s">
        <v>300</v>
      </c>
      <c r="M4891" s="1" t="s">
        <v>56</v>
      </c>
      <c r="O4891" s="1" t="s">
        <v>300</v>
      </c>
      <c r="P4891" s="1" t="s">
        <v>299</v>
      </c>
      <c r="Q4891" s="1" t="s">
        <v>55</v>
      </c>
      <c r="R4891" s="1" t="s">
        <v>56</v>
      </c>
      <c r="T4891" s="1" t="s">
        <v>4570</v>
      </c>
      <c r="U4891" s="1" t="s">
        <v>59</v>
      </c>
      <c r="W4891" s="1" t="s">
        <v>60</v>
      </c>
      <c r="X4891" s="1" t="s">
        <v>60</v>
      </c>
      <c r="Y4891" s="1" t="s">
        <v>60</v>
      </c>
      <c r="AD4891" s="1" t="s">
        <v>60</v>
      </c>
      <c r="AP4891" s="1" t="s">
        <v>60</v>
      </c>
      <c r="AR4891" s="1" t="s">
        <v>60</v>
      </c>
      <c r="AT4891" s="1" t="s">
        <v>304</v>
      </c>
      <c r="AU4891" s="1" t="s">
        <v>304</v>
      </c>
      <c r="AV4891" s="1" t="s">
        <v>302</v>
      </c>
      <c r="AW4891" s="3" t="str">
        <f t="shared" si="1"/>
        <v>Other</v>
      </c>
      <c r="AX4891" s="3" t="str">
        <f t="array" ref="AX4891">TEXTJOIN(", ", TRUE, IF(X4891:AS4891="Y", X$1:AS$1, IF(X4891:AS4891&lt;&gt;"", X$1:AS$1 &amp; ": " &amp; X4891:AS4891, "")))
</f>
        <v>Heroin, Cocaine, Ethanol, Heroin/Morph/Codeine, Any Opioid</v>
      </c>
    </row>
    <row r="4892">
      <c r="A4892" s="2">
        <v>41914.0</v>
      </c>
      <c r="B4892" s="1" t="s">
        <v>50</v>
      </c>
      <c r="C4892" s="1">
        <v>33.0</v>
      </c>
      <c r="D4892" s="1" t="s">
        <v>51</v>
      </c>
      <c r="E4892" s="1" t="s">
        <v>63</v>
      </c>
      <c r="G4892" s="1" t="s">
        <v>65</v>
      </c>
      <c r="J4892" s="1" t="s">
        <v>65</v>
      </c>
      <c r="L4892" s="1" t="s">
        <v>55</v>
      </c>
      <c r="M4892" s="1" t="s">
        <v>56</v>
      </c>
      <c r="N4892" s="1" t="s">
        <v>136</v>
      </c>
      <c r="O4892" s="1" t="s">
        <v>65</v>
      </c>
      <c r="P4892" s="1" t="s">
        <v>65</v>
      </c>
      <c r="R4892" s="1" t="s">
        <v>56</v>
      </c>
      <c r="T4892" s="1" t="s">
        <v>130</v>
      </c>
      <c r="U4892" s="1" t="s">
        <v>59</v>
      </c>
      <c r="X4892" s="1" t="s">
        <v>60</v>
      </c>
      <c r="AT4892" s="1" t="s">
        <v>410</v>
      </c>
      <c r="AU4892" s="1" t="s">
        <v>410</v>
      </c>
      <c r="AV4892" s="1" t="s">
        <v>150</v>
      </c>
      <c r="AW4892" s="3" t="str">
        <f t="shared" si="1"/>
        <v>Other</v>
      </c>
      <c r="AX4892" s="3" t="str">
        <f t="array" ref="AX4892">TEXTJOIN(", ", TRUE, IF(X4892:AS4892="Y", X$1:AS$1, IF(X4892:AS4892&lt;&gt;"", X$1:AS$1 &amp; ": " &amp; X4892:AS4892, "")))
</f>
        <v>Heroin</v>
      </c>
    </row>
    <row r="4893">
      <c r="A4893" s="2">
        <v>41005.0</v>
      </c>
      <c r="B4893" s="1" t="s">
        <v>50</v>
      </c>
      <c r="C4893" s="1">
        <v>16.0</v>
      </c>
      <c r="D4893" s="1" t="s">
        <v>51</v>
      </c>
      <c r="E4893" s="1" t="s">
        <v>63</v>
      </c>
      <c r="G4893" s="1" t="s">
        <v>147</v>
      </c>
      <c r="H4893" s="1" t="s">
        <v>65</v>
      </c>
      <c r="J4893" s="1" t="s">
        <v>147</v>
      </c>
      <c r="L4893" s="1" t="s">
        <v>55</v>
      </c>
      <c r="M4893" s="1" t="s">
        <v>56</v>
      </c>
      <c r="N4893" s="1" t="s">
        <v>66</v>
      </c>
      <c r="O4893" s="1" t="s">
        <v>147</v>
      </c>
      <c r="P4893" s="1" t="s">
        <v>65</v>
      </c>
      <c r="R4893" s="1" t="s">
        <v>56</v>
      </c>
      <c r="T4893" s="1" t="s">
        <v>4544</v>
      </c>
      <c r="U4893" s="1" t="s">
        <v>59</v>
      </c>
      <c r="AC4893" s="1" t="s">
        <v>60</v>
      </c>
      <c r="AT4893" s="1" t="s">
        <v>149</v>
      </c>
      <c r="AU4893" s="1" t="s">
        <v>149</v>
      </c>
      <c r="AV4893" s="1" t="s">
        <v>1505</v>
      </c>
      <c r="AW4893" s="3" t="str">
        <f t="shared" si="1"/>
        <v>Other</v>
      </c>
      <c r="AX4893" s="3" t="str">
        <f t="array" ref="AX4893">TEXTJOIN(", ", TRUE, IF(X4893:AS4893="Y", X$1:AS$1, IF(X4893:AS4893&lt;&gt;"", X$1:AS$1 &amp; ": " &amp; X4893:AS4893, "")))
</f>
        <v>Oxymorphone</v>
      </c>
    </row>
    <row r="4894">
      <c r="A4894" s="2">
        <v>42923.0</v>
      </c>
      <c r="B4894" s="1" t="s">
        <v>86</v>
      </c>
      <c r="C4894" s="1">
        <v>41.0</v>
      </c>
      <c r="D4894" s="1" t="s">
        <v>51</v>
      </c>
      <c r="E4894" s="1" t="s">
        <v>63</v>
      </c>
      <c r="G4894" s="1" t="s">
        <v>82</v>
      </c>
      <c r="H4894" s="1" t="s">
        <v>54</v>
      </c>
      <c r="I4894" s="1" t="s">
        <v>55</v>
      </c>
      <c r="J4894" s="1" t="s">
        <v>82</v>
      </c>
      <c r="K4894" s="1" t="s">
        <v>54</v>
      </c>
      <c r="L4894" s="1" t="s">
        <v>55</v>
      </c>
      <c r="M4894" s="1" t="s">
        <v>56</v>
      </c>
      <c r="N4894" s="1" t="s">
        <v>119</v>
      </c>
      <c r="O4894" s="1" t="s">
        <v>82</v>
      </c>
      <c r="P4894" s="1" t="s">
        <v>54</v>
      </c>
      <c r="Q4894" s="1" t="s">
        <v>55</v>
      </c>
      <c r="R4894" s="1" t="s">
        <v>56</v>
      </c>
      <c r="T4894" s="1" t="s">
        <v>5306</v>
      </c>
      <c r="U4894" s="1" t="s">
        <v>59</v>
      </c>
      <c r="Y4894" s="1" t="s">
        <v>60</v>
      </c>
      <c r="AB4894" s="1" t="s">
        <v>60</v>
      </c>
      <c r="AF4894" s="1" t="s">
        <v>60</v>
      </c>
      <c r="AI4894" s="1" t="s">
        <v>60</v>
      </c>
      <c r="AT4894" s="1" t="s">
        <v>329</v>
      </c>
      <c r="AU4894" s="1" t="s">
        <v>329</v>
      </c>
      <c r="AV4894" s="1" t="s">
        <v>85</v>
      </c>
      <c r="AW4894" s="3" t="str">
        <f t="shared" si="1"/>
        <v>Other</v>
      </c>
      <c r="AX4894" s="3" t="str">
        <f t="array" ref="AX4894">TEXTJOIN(", ", TRUE, IF(X4894:AS4894="Y", X$1:AS$1, IF(X4894:AS4894&lt;&gt;"", X$1:AS$1 &amp; ": " &amp; X4894:AS4894, "")))
</f>
        <v>Cocaine, Oxycodone, Benzodiazepine, Amphet</v>
      </c>
    </row>
    <row r="4895">
      <c r="A4895" s="4">
        <v>44160.0</v>
      </c>
      <c r="B4895" s="1" t="s">
        <v>50</v>
      </c>
      <c r="C4895" s="1">
        <v>38.0</v>
      </c>
      <c r="D4895" s="1" t="s">
        <v>51</v>
      </c>
      <c r="E4895" s="1" t="s">
        <v>63</v>
      </c>
      <c r="G4895" s="1" t="s">
        <v>488</v>
      </c>
      <c r="H4895" s="1" t="s">
        <v>91</v>
      </c>
      <c r="I4895" s="1" t="s">
        <v>55</v>
      </c>
      <c r="J4895" s="1" t="s">
        <v>488</v>
      </c>
      <c r="K4895" s="1" t="s">
        <v>91</v>
      </c>
      <c r="L4895" s="1" t="s">
        <v>55</v>
      </c>
      <c r="M4895" s="1" t="s">
        <v>56</v>
      </c>
      <c r="N4895" s="1" t="s">
        <v>66</v>
      </c>
      <c r="O4895" s="1" t="s">
        <v>488</v>
      </c>
      <c r="P4895" s="1" t="s">
        <v>91</v>
      </c>
      <c r="Q4895" s="1" t="s">
        <v>55</v>
      </c>
      <c r="R4895" s="1" t="s">
        <v>56</v>
      </c>
      <c r="T4895" s="1" t="s">
        <v>5307</v>
      </c>
      <c r="U4895" s="1" t="s">
        <v>59</v>
      </c>
      <c r="V4895" s="1" t="s">
        <v>5308</v>
      </c>
      <c r="Z4895" s="1" t="s">
        <v>60</v>
      </c>
      <c r="AD4895" s="1" t="s">
        <v>60</v>
      </c>
      <c r="AQ4895" s="1" t="s">
        <v>60</v>
      </c>
      <c r="AR4895" s="1" t="s">
        <v>60</v>
      </c>
      <c r="AT4895" s="1" t="s">
        <v>492</v>
      </c>
      <c r="AU4895" s="1" t="s">
        <v>492</v>
      </c>
      <c r="AV4895" s="1" t="s">
        <v>493</v>
      </c>
      <c r="AW4895" s="3" t="str">
        <f t="shared" si="1"/>
        <v>Other</v>
      </c>
      <c r="AX4895" s="3" t="str">
        <f t="array" ref="AX4895">TEXTJOIN(", ", TRUE, IF(X4895:AS4895="Y", X$1:AS$1, IF(X4895:AS4895&lt;&gt;"", X$1:AS$1 &amp; ": " &amp; X4895:AS4895, "")))
</f>
        <v>Fentanyl, Ethanol, Other Opioid, Any Opioid</v>
      </c>
    </row>
    <row r="4896">
      <c r="A4896" s="2">
        <v>42914.0</v>
      </c>
      <c r="B4896" s="1" t="s">
        <v>86</v>
      </c>
      <c r="C4896" s="1">
        <v>67.0</v>
      </c>
      <c r="D4896" s="1" t="s">
        <v>51</v>
      </c>
      <c r="E4896" s="1" t="s">
        <v>63</v>
      </c>
      <c r="G4896" s="1" t="s">
        <v>277</v>
      </c>
      <c r="H4896" s="1" t="s">
        <v>103</v>
      </c>
      <c r="I4896" s="1" t="s">
        <v>55</v>
      </c>
      <c r="J4896" s="1" t="s">
        <v>277</v>
      </c>
      <c r="K4896" s="1" t="s">
        <v>103</v>
      </c>
      <c r="L4896" s="1" t="s">
        <v>55</v>
      </c>
      <c r="M4896" s="1" t="s">
        <v>56</v>
      </c>
      <c r="N4896" s="1" t="s">
        <v>119</v>
      </c>
      <c r="O4896" s="1" t="s">
        <v>277</v>
      </c>
      <c r="P4896" s="1" t="s">
        <v>103</v>
      </c>
      <c r="Q4896" s="1" t="s">
        <v>55</v>
      </c>
      <c r="R4896" s="1" t="s">
        <v>56</v>
      </c>
      <c r="T4896" s="1" t="s">
        <v>2488</v>
      </c>
      <c r="U4896" s="1" t="s">
        <v>59</v>
      </c>
      <c r="X4896" s="1" t="s">
        <v>60</v>
      </c>
      <c r="AF4896" s="1" t="s">
        <v>60</v>
      </c>
      <c r="AT4896" s="1" t="s">
        <v>1136</v>
      </c>
      <c r="AU4896" s="1" t="s">
        <v>1136</v>
      </c>
      <c r="AV4896" s="1" t="s">
        <v>279</v>
      </c>
      <c r="AW4896" s="3" t="str">
        <f t="shared" si="1"/>
        <v>Other</v>
      </c>
      <c r="AX4896" s="3" t="str">
        <f t="array" ref="AX4896">TEXTJOIN(", ", TRUE, IF(X4896:AS4896="Y", X$1:AS$1, IF(X4896:AS4896&lt;&gt;"", X$1:AS$1 &amp; ": " &amp; X4896:AS4896, "")))
</f>
        <v>Heroin, Benzodiazepine</v>
      </c>
    </row>
    <row r="4897">
      <c r="A4897" s="2">
        <v>42503.0</v>
      </c>
      <c r="B4897" s="1" t="s">
        <v>50</v>
      </c>
      <c r="C4897" s="1">
        <v>46.0</v>
      </c>
      <c r="D4897" s="1" t="s">
        <v>51</v>
      </c>
      <c r="E4897" s="1" t="s">
        <v>63</v>
      </c>
      <c r="G4897" s="1" t="s">
        <v>1871</v>
      </c>
      <c r="H4897" s="1" t="s">
        <v>54</v>
      </c>
      <c r="I4897" s="1" t="s">
        <v>55</v>
      </c>
      <c r="J4897" s="1" t="s">
        <v>1871</v>
      </c>
      <c r="M4897" s="1" t="s">
        <v>56</v>
      </c>
      <c r="N4897" s="1" t="s">
        <v>276</v>
      </c>
      <c r="O4897" s="1" t="s">
        <v>98</v>
      </c>
      <c r="R4897" s="1" t="s">
        <v>67</v>
      </c>
      <c r="T4897" s="1" t="s">
        <v>5309</v>
      </c>
      <c r="U4897" s="1" t="s">
        <v>59</v>
      </c>
      <c r="X4897" s="1" t="s">
        <v>60</v>
      </c>
      <c r="Y4897" s="1" t="s">
        <v>60</v>
      </c>
      <c r="AF4897" s="1" t="s">
        <v>60</v>
      </c>
      <c r="AJ4897" s="1" t="s">
        <v>60</v>
      </c>
      <c r="AP4897" s="1" t="s">
        <v>60</v>
      </c>
      <c r="AR4897" s="1" t="s">
        <v>60</v>
      </c>
      <c r="AT4897" s="1" t="s">
        <v>1873</v>
      </c>
      <c r="AU4897" s="1" t="s">
        <v>1873</v>
      </c>
      <c r="AV4897" s="1" t="s">
        <v>101</v>
      </c>
      <c r="AW4897" s="3" t="str">
        <f t="shared" si="1"/>
        <v>Other</v>
      </c>
      <c r="AX4897" s="3" t="str">
        <f t="array" ref="AX4897">TEXTJOIN(", ", TRUE, IF(X4897:AS4897="Y", X$1:AS$1, IF(X4897:AS4897&lt;&gt;"", X$1:AS$1 &amp; ": " &amp; X4897:AS4897, "")))
</f>
        <v>Heroin, Cocaine, Benzodiazepine, Tramad, Heroin/Morph/Codeine, Any Opioid</v>
      </c>
    </row>
    <row r="4898">
      <c r="A4898" s="2">
        <v>44352.0</v>
      </c>
      <c r="B4898" s="1" t="s">
        <v>50</v>
      </c>
      <c r="C4898" s="1">
        <v>54.0</v>
      </c>
      <c r="D4898" s="1" t="s">
        <v>76</v>
      </c>
      <c r="E4898" s="1" t="s">
        <v>63</v>
      </c>
      <c r="G4898" s="1" t="s">
        <v>143</v>
      </c>
      <c r="H4898" s="1" t="s">
        <v>91</v>
      </c>
      <c r="I4898" s="1" t="s">
        <v>55</v>
      </c>
      <c r="J4898" s="1" t="s">
        <v>143</v>
      </c>
      <c r="K4898" s="1" t="s">
        <v>91</v>
      </c>
      <c r="L4898" s="1" t="s">
        <v>55</v>
      </c>
      <c r="M4898" s="1" t="s">
        <v>56</v>
      </c>
      <c r="N4898" s="1" t="s">
        <v>155</v>
      </c>
      <c r="O4898" s="1" t="s">
        <v>143</v>
      </c>
      <c r="P4898" s="1" t="s">
        <v>91</v>
      </c>
      <c r="Q4898" s="1" t="s">
        <v>55</v>
      </c>
      <c r="R4898" s="1" t="s">
        <v>56</v>
      </c>
      <c r="T4898" s="1" t="s">
        <v>5310</v>
      </c>
      <c r="U4898" s="1" t="s">
        <v>59</v>
      </c>
      <c r="Z4898" s="1" t="s">
        <v>60</v>
      </c>
      <c r="AF4898" s="1" t="s">
        <v>60</v>
      </c>
      <c r="AN4898" s="1" t="s">
        <v>60</v>
      </c>
      <c r="AR4898" s="1" t="s">
        <v>60</v>
      </c>
      <c r="AT4898" s="1" t="s">
        <v>145</v>
      </c>
      <c r="AU4898" s="1" t="s">
        <v>145</v>
      </c>
      <c r="AV4898" s="1" t="s">
        <v>146</v>
      </c>
      <c r="AW4898" s="3" t="str">
        <f t="shared" si="1"/>
        <v>Other</v>
      </c>
      <c r="AX4898" s="3" t="str">
        <f t="array" ref="AX4898">TEXTJOIN(", ", TRUE, IF(X4898:AS4898="Y", X$1:AS$1, IF(X4898:AS4898&lt;&gt;"", X$1:AS$1 &amp; ": " &amp; X4898:AS4898, "")))
</f>
        <v>Fentanyl, Benzodiazepine, Gabapentin, Any Opioid</v>
      </c>
    </row>
    <row r="4899">
      <c r="A4899" s="2">
        <v>43372.0</v>
      </c>
      <c r="B4899" s="1" t="s">
        <v>50</v>
      </c>
      <c r="C4899" s="1">
        <v>37.0</v>
      </c>
      <c r="D4899" s="1" t="s">
        <v>51</v>
      </c>
      <c r="E4899" s="1" t="s">
        <v>63</v>
      </c>
      <c r="G4899" s="1" t="s">
        <v>3535</v>
      </c>
      <c r="H4899" s="1" t="s">
        <v>263</v>
      </c>
      <c r="I4899" s="1" t="s">
        <v>55</v>
      </c>
      <c r="J4899" s="1" t="s">
        <v>3535</v>
      </c>
      <c r="K4899" s="1" t="s">
        <v>263</v>
      </c>
      <c r="M4899" s="1" t="s">
        <v>56</v>
      </c>
      <c r="N4899" s="1" t="s">
        <v>806</v>
      </c>
      <c r="O4899" s="1" t="s">
        <v>3535</v>
      </c>
      <c r="P4899" s="1" t="s">
        <v>263</v>
      </c>
      <c r="Q4899" s="1" t="s">
        <v>55</v>
      </c>
      <c r="R4899" s="1" t="s">
        <v>56</v>
      </c>
      <c r="T4899" s="1" t="s">
        <v>5311</v>
      </c>
      <c r="U4899" s="1" t="s">
        <v>59</v>
      </c>
      <c r="AG4899" s="1" t="s">
        <v>60</v>
      </c>
      <c r="AR4899" s="1" t="s">
        <v>60</v>
      </c>
      <c r="AT4899" s="1" t="s">
        <v>3537</v>
      </c>
      <c r="AU4899" s="1" t="s">
        <v>3537</v>
      </c>
      <c r="AV4899" s="1" t="s">
        <v>3538</v>
      </c>
      <c r="AW4899" s="3" t="str">
        <f t="shared" si="1"/>
        <v>Other</v>
      </c>
      <c r="AX4899" s="3" t="str">
        <f t="array" ref="AX4899">TEXTJOIN(", ", TRUE, IF(X4899:AS4899="Y", X$1:AS$1, IF(X4899:AS4899&lt;&gt;"", X$1:AS$1 &amp; ": " &amp; X4899:AS4899, "")))
</f>
        <v>Methadone, Any Opioid</v>
      </c>
    </row>
    <row r="4900">
      <c r="A4900" s="2">
        <v>42269.0</v>
      </c>
      <c r="B4900" s="1" t="s">
        <v>86</v>
      </c>
      <c r="C4900" s="1">
        <v>55.0</v>
      </c>
      <c r="D4900" s="1" t="s">
        <v>51</v>
      </c>
      <c r="E4900" s="1" t="s">
        <v>63</v>
      </c>
      <c r="G4900" s="1" t="s">
        <v>256</v>
      </c>
      <c r="H4900" s="1" t="s">
        <v>103</v>
      </c>
      <c r="I4900" s="1" t="s">
        <v>55</v>
      </c>
      <c r="J4900" s="1" t="s">
        <v>256</v>
      </c>
      <c r="M4900" s="1" t="s">
        <v>56</v>
      </c>
      <c r="O4900" s="1" t="s">
        <v>256</v>
      </c>
      <c r="P4900" s="1" t="s">
        <v>103</v>
      </c>
      <c r="Q4900" s="1" t="s">
        <v>55</v>
      </c>
      <c r="R4900" s="1" t="s">
        <v>56</v>
      </c>
      <c r="T4900" s="1" t="s">
        <v>5312</v>
      </c>
      <c r="U4900" s="1" t="s">
        <v>59</v>
      </c>
      <c r="W4900" s="1" t="s">
        <v>60</v>
      </c>
      <c r="X4900" s="1" t="s">
        <v>60</v>
      </c>
      <c r="AD4900" s="1" t="s">
        <v>60</v>
      </c>
      <c r="AF4900" s="1" t="s">
        <v>60</v>
      </c>
      <c r="AP4900" s="1" t="s">
        <v>60</v>
      </c>
      <c r="AR4900" s="1" t="s">
        <v>60</v>
      </c>
      <c r="AT4900" s="1" t="s">
        <v>282</v>
      </c>
      <c r="AU4900" s="1" t="s">
        <v>282</v>
      </c>
      <c r="AV4900" s="1" t="s">
        <v>260</v>
      </c>
      <c r="AW4900" s="3" t="str">
        <f t="shared" si="1"/>
        <v>Other</v>
      </c>
      <c r="AX4900" s="3" t="str">
        <f t="array" ref="AX4900">TEXTJOIN(", ", TRUE, IF(X4900:AS4900="Y", X$1:AS$1, IF(X4900:AS4900&lt;&gt;"", X$1:AS$1 &amp; ": " &amp; X4900:AS4900, "")))
</f>
        <v>Heroin, Ethanol, Benzodiazepine, Heroin/Morph/Codeine, Any Opioid</v>
      </c>
    </row>
    <row r="4901">
      <c r="A4901" s="4">
        <v>44192.0</v>
      </c>
      <c r="B4901" s="1" t="s">
        <v>50</v>
      </c>
      <c r="C4901" s="1">
        <v>54.0</v>
      </c>
      <c r="D4901" s="1" t="s">
        <v>76</v>
      </c>
      <c r="E4901" s="1" t="s">
        <v>63</v>
      </c>
      <c r="G4901" s="1" t="s">
        <v>124</v>
      </c>
      <c r="H4901" s="1" t="s">
        <v>125</v>
      </c>
      <c r="I4901" s="1" t="s">
        <v>55</v>
      </c>
      <c r="J4901" s="1" t="s">
        <v>124</v>
      </c>
      <c r="K4901" s="1" t="s">
        <v>125</v>
      </c>
      <c r="L4901" s="1" t="s">
        <v>55</v>
      </c>
      <c r="M4901" s="1" t="s">
        <v>56</v>
      </c>
      <c r="N4901" s="1" t="s">
        <v>136</v>
      </c>
      <c r="O4901" s="1" t="s">
        <v>124</v>
      </c>
      <c r="P4901" s="1" t="s">
        <v>125</v>
      </c>
      <c r="Q4901" s="1" t="s">
        <v>55</v>
      </c>
      <c r="R4901" s="1" t="s">
        <v>56</v>
      </c>
      <c r="T4901" s="1" t="s">
        <v>5313</v>
      </c>
      <c r="U4901" s="1" t="s">
        <v>59</v>
      </c>
      <c r="Z4901" s="1" t="s">
        <v>60</v>
      </c>
      <c r="AF4901" s="1" t="s">
        <v>60</v>
      </c>
      <c r="AR4901" s="1" t="s">
        <v>60</v>
      </c>
      <c r="AT4901" s="1" t="s">
        <v>127</v>
      </c>
      <c r="AU4901" s="1" t="s">
        <v>127</v>
      </c>
      <c r="AV4901" s="1" t="s">
        <v>128</v>
      </c>
      <c r="AW4901" s="3" t="str">
        <f t="shared" si="1"/>
        <v>Other</v>
      </c>
      <c r="AX4901" s="3" t="str">
        <f t="array" ref="AX4901">TEXTJOIN(", ", TRUE, IF(X4901:AS4901="Y", X$1:AS$1, IF(X4901:AS4901&lt;&gt;"", X$1:AS$1 &amp; ": " &amp; X4901:AS4901, "")))
</f>
        <v>Fentanyl, Benzodiazepine, Any Opioid</v>
      </c>
    </row>
    <row r="4902">
      <c r="A4902" s="2">
        <v>44425.0</v>
      </c>
      <c r="B4902" s="1" t="s">
        <v>50</v>
      </c>
      <c r="C4902" s="1">
        <v>53.0</v>
      </c>
      <c r="D4902" s="1" t="s">
        <v>76</v>
      </c>
      <c r="E4902" s="1" t="s">
        <v>63</v>
      </c>
      <c r="G4902" s="1" t="s">
        <v>82</v>
      </c>
      <c r="H4902" s="1" t="s">
        <v>54</v>
      </c>
      <c r="I4902" s="1" t="s">
        <v>55</v>
      </c>
      <c r="J4902" s="1" t="s">
        <v>82</v>
      </c>
      <c r="K4902" s="1" t="s">
        <v>54</v>
      </c>
      <c r="L4902" s="1" t="s">
        <v>55</v>
      </c>
      <c r="M4902" s="1" t="s">
        <v>56</v>
      </c>
      <c r="N4902" s="1" t="s">
        <v>93</v>
      </c>
      <c r="O4902" s="1" t="s">
        <v>82</v>
      </c>
      <c r="P4902" s="1" t="s">
        <v>54</v>
      </c>
      <c r="Q4902" s="1" t="s">
        <v>55</v>
      </c>
      <c r="R4902" s="1" t="s">
        <v>56</v>
      </c>
      <c r="T4902" s="1" t="s">
        <v>5314</v>
      </c>
      <c r="U4902" s="1" t="s">
        <v>59</v>
      </c>
      <c r="Y4902" s="1" t="s">
        <v>60</v>
      </c>
      <c r="Z4902" s="1" t="s">
        <v>60</v>
      </c>
      <c r="AA4902" s="1" t="s">
        <v>60</v>
      </c>
      <c r="AD4902" s="1" t="s">
        <v>60</v>
      </c>
      <c r="AR4902" s="1" t="s">
        <v>60</v>
      </c>
      <c r="AT4902" s="1" t="s">
        <v>329</v>
      </c>
      <c r="AU4902" s="1" t="s">
        <v>329</v>
      </c>
      <c r="AV4902" s="1" t="s">
        <v>85</v>
      </c>
      <c r="AW4902" s="3" t="str">
        <f t="shared" si="1"/>
        <v>Other</v>
      </c>
      <c r="AX4902" s="3" t="str">
        <f t="array" ref="AX4902">TEXTJOIN(", ", TRUE, IF(X4902:AS4902="Y", X$1:AS$1, IF(X4902:AS4902&lt;&gt;"", X$1:AS$1 &amp; ": " &amp; X4902:AS4902, "")))
</f>
        <v>Cocaine, Fentanyl, Fentanyl Analogue, Ethanol, Any Opioid</v>
      </c>
    </row>
    <row r="4903">
      <c r="A4903" s="2">
        <v>41710.0</v>
      </c>
      <c r="B4903" s="1" t="s">
        <v>50</v>
      </c>
      <c r="C4903" s="1">
        <v>26.0</v>
      </c>
      <c r="D4903" s="1" t="s">
        <v>51</v>
      </c>
      <c r="E4903" s="1" t="s">
        <v>63</v>
      </c>
      <c r="G4903" s="1" t="s">
        <v>102</v>
      </c>
      <c r="J4903" s="1" t="s">
        <v>102</v>
      </c>
      <c r="L4903" s="1" t="s">
        <v>55</v>
      </c>
      <c r="M4903" s="1" t="s">
        <v>56</v>
      </c>
      <c r="N4903" s="1" t="s">
        <v>136</v>
      </c>
      <c r="O4903" s="1" t="s">
        <v>102</v>
      </c>
      <c r="R4903" s="1" t="s">
        <v>56</v>
      </c>
      <c r="T4903" s="1" t="s">
        <v>130</v>
      </c>
      <c r="U4903" s="1" t="s">
        <v>59</v>
      </c>
      <c r="X4903" s="1" t="s">
        <v>60</v>
      </c>
      <c r="AT4903" s="1" t="s">
        <v>106</v>
      </c>
      <c r="AU4903" s="1" t="s">
        <v>106</v>
      </c>
      <c r="AV4903" s="1" t="s">
        <v>107</v>
      </c>
      <c r="AW4903" s="3" t="str">
        <f t="shared" si="1"/>
        <v>Other</v>
      </c>
      <c r="AX4903" s="3" t="str">
        <f t="array" ref="AX4903">TEXTJOIN(", ", TRUE, IF(X4903:AS4903="Y", X$1:AS$1, IF(X4903:AS4903&lt;&gt;"", X$1:AS$1 &amp; ": " &amp; X4903:AS4903, "")))
</f>
        <v>Heroin</v>
      </c>
    </row>
    <row r="4904">
      <c r="A4904" s="2">
        <v>42543.0</v>
      </c>
      <c r="B4904" s="1" t="s">
        <v>50</v>
      </c>
      <c r="C4904" s="1">
        <v>23.0</v>
      </c>
      <c r="D4904" s="1" t="s">
        <v>76</v>
      </c>
      <c r="E4904" s="1" t="s">
        <v>63</v>
      </c>
      <c r="G4904" s="1" t="s">
        <v>261</v>
      </c>
      <c r="H4904" s="1" t="s">
        <v>125</v>
      </c>
      <c r="I4904" s="1" t="s">
        <v>55</v>
      </c>
      <c r="J4904" s="1" t="s">
        <v>261</v>
      </c>
      <c r="M4904" s="1" t="s">
        <v>56</v>
      </c>
      <c r="N4904" s="1" t="s">
        <v>276</v>
      </c>
      <c r="O4904" s="1" t="s">
        <v>261</v>
      </c>
      <c r="R4904" s="1" t="s">
        <v>56</v>
      </c>
      <c r="T4904" s="1" t="s">
        <v>5315</v>
      </c>
      <c r="U4904" s="1" t="s">
        <v>59</v>
      </c>
      <c r="X4904" s="1" t="s">
        <v>60</v>
      </c>
      <c r="AD4904" s="1" t="s">
        <v>60</v>
      </c>
      <c r="AF4904" s="1" t="s">
        <v>60</v>
      </c>
      <c r="AP4904" s="1" t="s">
        <v>60</v>
      </c>
      <c r="AR4904" s="1" t="s">
        <v>60</v>
      </c>
      <c r="AT4904" s="1" t="s">
        <v>265</v>
      </c>
      <c r="AU4904" s="1" t="s">
        <v>265</v>
      </c>
      <c r="AV4904" s="1" t="s">
        <v>1394</v>
      </c>
      <c r="AW4904" s="3" t="str">
        <f t="shared" si="1"/>
        <v>Other</v>
      </c>
      <c r="AX4904" s="3" t="str">
        <f t="array" ref="AX4904">TEXTJOIN(", ", TRUE, IF(X4904:AS4904="Y", X$1:AS$1, IF(X4904:AS4904&lt;&gt;"", X$1:AS$1 &amp; ": " &amp; X4904:AS4904, "")))
</f>
        <v>Heroin, Ethanol, Benzodiazepine, Heroin/Morph/Codeine, Any Opioid</v>
      </c>
    </row>
    <row r="4905">
      <c r="A4905" s="2">
        <v>43293.0</v>
      </c>
      <c r="B4905" s="1" t="s">
        <v>50</v>
      </c>
      <c r="C4905" s="1">
        <v>53.0</v>
      </c>
      <c r="D4905" s="1" t="s">
        <v>51</v>
      </c>
      <c r="E4905" s="1" t="s">
        <v>63</v>
      </c>
      <c r="F4905" s="1" t="s">
        <v>137</v>
      </c>
      <c r="G4905" s="1" t="s">
        <v>120</v>
      </c>
      <c r="H4905" s="1" t="s">
        <v>121</v>
      </c>
      <c r="I4905" s="1" t="s">
        <v>55</v>
      </c>
      <c r="J4905" s="1" t="s">
        <v>120</v>
      </c>
      <c r="K4905" s="1" t="s">
        <v>121</v>
      </c>
      <c r="M4905" s="1" t="s">
        <v>56</v>
      </c>
      <c r="N4905" s="1" t="s">
        <v>93</v>
      </c>
      <c r="O4905" s="1" t="s">
        <v>120</v>
      </c>
      <c r="P4905" s="1" t="s">
        <v>121</v>
      </c>
      <c r="Q4905" s="1" t="s">
        <v>55</v>
      </c>
      <c r="R4905" s="1" t="s">
        <v>56</v>
      </c>
      <c r="T4905" s="1" t="s">
        <v>4408</v>
      </c>
      <c r="U4905" s="1" t="s">
        <v>59</v>
      </c>
      <c r="X4905" s="1" t="s">
        <v>60</v>
      </c>
      <c r="AP4905" s="1" t="s">
        <v>60</v>
      </c>
      <c r="AR4905" s="1" t="s">
        <v>60</v>
      </c>
      <c r="AT4905" s="1" t="s">
        <v>236</v>
      </c>
      <c r="AU4905" s="1" t="s">
        <v>236</v>
      </c>
      <c r="AV4905" s="1" t="s">
        <v>123</v>
      </c>
      <c r="AW4905" s="3" t="str">
        <f t="shared" si="1"/>
        <v>Middletown</v>
      </c>
      <c r="AX4905" s="3" t="str">
        <f t="array" ref="AX4905">TEXTJOIN(", ", TRUE, IF(X4905:AS4905="Y", X$1:AS$1, IF(X4905:AS4905&lt;&gt;"", X$1:AS$1 &amp; ": " &amp; X4905:AS4905, "")))
</f>
        <v>Heroin, Heroin/Morph/Codeine, Any Opioid</v>
      </c>
    </row>
    <row r="4906">
      <c r="A4906" s="2">
        <v>42931.0</v>
      </c>
      <c r="B4906" s="1" t="s">
        <v>86</v>
      </c>
      <c r="C4906" s="1">
        <v>28.0</v>
      </c>
      <c r="D4906" s="1" t="s">
        <v>51</v>
      </c>
      <c r="E4906" s="1" t="s">
        <v>63</v>
      </c>
      <c r="G4906" s="1" t="s">
        <v>53</v>
      </c>
      <c r="H4906" s="1" t="s">
        <v>54</v>
      </c>
      <c r="I4906" s="1" t="s">
        <v>55</v>
      </c>
      <c r="J4906" s="1" t="s">
        <v>53</v>
      </c>
      <c r="K4906" s="1" t="s">
        <v>54</v>
      </c>
      <c r="L4906" s="1" t="s">
        <v>55</v>
      </c>
      <c r="M4906" s="1" t="s">
        <v>56</v>
      </c>
      <c r="N4906" s="1" t="s">
        <v>136</v>
      </c>
      <c r="O4906" s="1" t="s">
        <v>53</v>
      </c>
      <c r="P4906" s="1" t="s">
        <v>54</v>
      </c>
      <c r="Q4906" s="1" t="s">
        <v>55</v>
      </c>
      <c r="R4906" s="1" t="s">
        <v>56</v>
      </c>
      <c r="T4906" s="1" t="s">
        <v>5316</v>
      </c>
      <c r="U4906" s="1" t="s">
        <v>59</v>
      </c>
      <c r="X4906" s="1" t="s">
        <v>60</v>
      </c>
      <c r="Y4906" s="1" t="s">
        <v>60</v>
      </c>
      <c r="Z4906" s="1" t="s">
        <v>60</v>
      </c>
      <c r="AA4906" s="1" t="s">
        <v>60</v>
      </c>
      <c r="AF4906" s="1" t="s">
        <v>60</v>
      </c>
      <c r="AI4906" s="1" t="s">
        <v>60</v>
      </c>
      <c r="AT4906" s="1" t="s">
        <v>61</v>
      </c>
      <c r="AU4906" s="1" t="s">
        <v>61</v>
      </c>
      <c r="AV4906" s="1" t="s">
        <v>294</v>
      </c>
      <c r="AW4906" s="3" t="str">
        <f t="shared" si="1"/>
        <v>Other</v>
      </c>
      <c r="AX4906" s="3" t="str">
        <f t="array" ref="AX4906">TEXTJOIN(", ", TRUE, IF(X4906:AS4906="Y", X$1:AS$1, IF(X4906:AS4906&lt;&gt;"", X$1:AS$1 &amp; ": " &amp; X4906:AS4906, "")))
</f>
        <v>Heroin, Cocaine, Fentanyl, Fentanyl Analogue, Benzodiazepine, Amphet</v>
      </c>
    </row>
    <row r="4907">
      <c r="A4907" s="2">
        <v>43777.0</v>
      </c>
      <c r="B4907" s="1" t="s">
        <v>50</v>
      </c>
      <c r="C4907" s="1">
        <v>68.0</v>
      </c>
      <c r="D4907" s="1" t="s">
        <v>51</v>
      </c>
      <c r="E4907" s="1" t="s">
        <v>63</v>
      </c>
      <c r="G4907" s="1" t="s">
        <v>5317</v>
      </c>
      <c r="H4907" s="1" t="s">
        <v>152</v>
      </c>
      <c r="I4907" s="1" t="s">
        <v>89</v>
      </c>
      <c r="J4907" s="1" t="s">
        <v>1520</v>
      </c>
      <c r="K4907" s="1" t="s">
        <v>65</v>
      </c>
      <c r="L4907" s="1" t="s">
        <v>55</v>
      </c>
      <c r="M4907" s="1" t="s">
        <v>1076</v>
      </c>
      <c r="N4907" s="1" t="s">
        <v>66</v>
      </c>
      <c r="O4907" s="1" t="s">
        <v>1520</v>
      </c>
      <c r="P4907" s="1" t="s">
        <v>65</v>
      </c>
      <c r="Q4907" s="1" t="s">
        <v>55</v>
      </c>
      <c r="R4907" s="1" t="s">
        <v>44</v>
      </c>
      <c r="T4907" s="1" t="s">
        <v>2405</v>
      </c>
      <c r="U4907" s="1" t="s">
        <v>59</v>
      </c>
      <c r="Y4907" s="1" t="s">
        <v>60</v>
      </c>
      <c r="Z4907" s="1" t="s">
        <v>60</v>
      </c>
      <c r="AA4907" s="1" t="s">
        <v>60</v>
      </c>
      <c r="AR4907" s="1" t="s">
        <v>60</v>
      </c>
      <c r="AT4907" s="1" t="s">
        <v>5318</v>
      </c>
      <c r="AU4907" s="1" t="s">
        <v>1522</v>
      </c>
      <c r="AV4907" s="1" t="s">
        <v>1523</v>
      </c>
      <c r="AW4907" s="3" t="str">
        <f t="shared" si="1"/>
        <v>Other</v>
      </c>
      <c r="AX4907" s="3" t="str">
        <f t="array" ref="AX4907">TEXTJOIN(", ", TRUE, IF(X4907:AS4907="Y", X$1:AS$1, IF(X4907:AS4907&lt;&gt;"", X$1:AS$1 &amp; ": " &amp; X4907:AS4907, "")))
</f>
        <v>Cocaine, Fentanyl, Fentanyl Analogue, Any Opioid</v>
      </c>
    </row>
    <row r="4908">
      <c r="A4908" s="2">
        <v>44768.0</v>
      </c>
      <c r="B4908" s="1" t="s">
        <v>50</v>
      </c>
      <c r="C4908" s="1">
        <v>58.0</v>
      </c>
      <c r="D4908" s="1" t="s">
        <v>76</v>
      </c>
      <c r="E4908" s="1" t="s">
        <v>502</v>
      </c>
      <c r="G4908" s="1" t="s">
        <v>82</v>
      </c>
      <c r="H4908" s="1" t="s">
        <v>54</v>
      </c>
      <c r="I4908" s="1" t="s">
        <v>55</v>
      </c>
      <c r="J4908" s="1" t="s">
        <v>82</v>
      </c>
      <c r="K4908" s="1" t="s">
        <v>54</v>
      </c>
      <c r="L4908" s="1" t="s">
        <v>55</v>
      </c>
      <c r="M4908" s="1" t="s">
        <v>743</v>
      </c>
      <c r="N4908" s="1" t="s">
        <v>178</v>
      </c>
      <c r="R4908" s="1" t="s">
        <v>2646</v>
      </c>
      <c r="T4908" s="1" t="s">
        <v>83</v>
      </c>
      <c r="U4908" s="1" t="s">
        <v>59</v>
      </c>
      <c r="Z4908" s="1" t="s">
        <v>60</v>
      </c>
      <c r="AR4908" s="1" t="s">
        <v>60</v>
      </c>
      <c r="AT4908" s="1" t="s">
        <v>5319</v>
      </c>
      <c r="AU4908" s="1" t="s">
        <v>5319</v>
      </c>
      <c r="AV4908" s="1" t="s">
        <v>1420</v>
      </c>
      <c r="AW4908" s="3" t="str">
        <f t="shared" si="1"/>
        <v>Other</v>
      </c>
      <c r="AX4908" s="3" t="str">
        <f t="array" ref="AX4908">TEXTJOIN(", ", TRUE, IF(X4908:AS4908="Y", X$1:AS$1, IF(X4908:AS4908&lt;&gt;"", X$1:AS$1 &amp; ": " &amp; X4908:AS4908, "")))
</f>
        <v>Fentanyl, Any Opioid</v>
      </c>
    </row>
    <row r="4909">
      <c r="A4909" s="2">
        <v>41587.0</v>
      </c>
      <c r="B4909" s="1" t="s">
        <v>50</v>
      </c>
      <c r="C4909" s="1">
        <v>35.0</v>
      </c>
      <c r="D4909" s="1" t="s">
        <v>76</v>
      </c>
      <c r="E4909" s="1" t="s">
        <v>63</v>
      </c>
      <c r="G4909" s="1" t="s">
        <v>1303</v>
      </c>
      <c r="H4909" s="1" t="s">
        <v>91</v>
      </c>
      <c r="J4909" s="1" t="s">
        <v>1303</v>
      </c>
      <c r="L4909" s="1" t="s">
        <v>55</v>
      </c>
      <c r="M4909" s="1" t="s">
        <v>56</v>
      </c>
      <c r="N4909" s="1" t="s">
        <v>104</v>
      </c>
      <c r="O4909" s="1" t="s">
        <v>1303</v>
      </c>
      <c r="P4909" s="1" t="s">
        <v>91</v>
      </c>
      <c r="R4909" s="1" t="s">
        <v>56</v>
      </c>
      <c r="T4909" s="1" t="s">
        <v>5320</v>
      </c>
      <c r="U4909" s="1" t="s">
        <v>59</v>
      </c>
      <c r="AE4909" s="1" t="s">
        <v>60</v>
      </c>
      <c r="AF4909" s="1" t="s">
        <v>60</v>
      </c>
      <c r="AT4909" s="1" t="s">
        <v>1305</v>
      </c>
      <c r="AU4909" s="1" t="s">
        <v>1305</v>
      </c>
      <c r="AV4909" s="1" t="s">
        <v>1306</v>
      </c>
      <c r="AW4909" s="3" t="str">
        <f t="shared" si="1"/>
        <v>Other</v>
      </c>
      <c r="AX4909" s="3" t="str">
        <f t="array" ref="AX4909">TEXTJOIN(", ", TRUE, IF(X4909:AS4909="Y", X$1:AS$1, IF(X4909:AS4909&lt;&gt;"", X$1:AS$1 &amp; ": " &amp; X4909:AS4909, "")))
</f>
        <v>Hydrocodone, Benzodiazepine</v>
      </c>
    </row>
    <row r="4910">
      <c r="A4910" s="4">
        <v>41224.0</v>
      </c>
      <c r="B4910" s="1" t="s">
        <v>50</v>
      </c>
      <c r="C4910" s="1">
        <v>40.0</v>
      </c>
      <c r="D4910" s="1" t="s">
        <v>51</v>
      </c>
      <c r="E4910" s="1" t="s">
        <v>63</v>
      </c>
      <c r="G4910" s="1" t="s">
        <v>116</v>
      </c>
      <c r="H4910" s="1" t="s">
        <v>103</v>
      </c>
      <c r="J4910" s="1" t="s">
        <v>484</v>
      </c>
      <c r="L4910" s="1" t="s">
        <v>55</v>
      </c>
      <c r="M4910" s="1" t="s">
        <v>193</v>
      </c>
      <c r="N4910" s="1" t="s">
        <v>104</v>
      </c>
      <c r="O4910" s="1" t="s">
        <v>484</v>
      </c>
      <c r="P4910" s="1" t="s">
        <v>103</v>
      </c>
      <c r="R4910" s="1" t="s">
        <v>44</v>
      </c>
      <c r="S4910" s="1" t="s">
        <v>5321</v>
      </c>
      <c r="T4910" s="1" t="s">
        <v>2912</v>
      </c>
      <c r="U4910" s="1" t="s">
        <v>59</v>
      </c>
      <c r="V4910" s="1" t="s">
        <v>3052</v>
      </c>
      <c r="AD4910" s="1" t="s">
        <v>60</v>
      </c>
      <c r="AS4910" s="1" t="s">
        <v>617</v>
      </c>
      <c r="AT4910" s="1" t="s">
        <v>122</v>
      </c>
      <c r="AU4910" s="1" t="s">
        <v>682</v>
      </c>
      <c r="AV4910" s="1" t="s">
        <v>487</v>
      </c>
      <c r="AW4910" s="3" t="str">
        <f t="shared" si="1"/>
        <v>Other</v>
      </c>
      <c r="AX4910" s="3" t="str">
        <f t="array" ref="AX4910">TEXTJOIN(", ", TRUE, IF(X4910:AS4910="Y", X$1:AS$1, IF(X4910:AS4910&lt;&gt;"", X$1:AS$1 &amp; ": " &amp; X4910:AS4910, "")))
</f>
        <v>Ethanol, Other: morphine</v>
      </c>
    </row>
    <row r="4911">
      <c r="A4911" s="2">
        <v>43669.0</v>
      </c>
      <c r="B4911" s="1" t="s">
        <v>50</v>
      </c>
      <c r="C4911" s="1">
        <v>33.0</v>
      </c>
      <c r="D4911" s="1" t="s">
        <v>76</v>
      </c>
      <c r="E4911" s="1" t="s">
        <v>63</v>
      </c>
      <c r="F4911" s="1" t="s">
        <v>137</v>
      </c>
      <c r="G4911" s="1" t="s">
        <v>474</v>
      </c>
      <c r="H4911" s="1" t="s">
        <v>91</v>
      </c>
      <c r="I4911" s="1" t="s">
        <v>55</v>
      </c>
      <c r="J4911" s="1" t="s">
        <v>91</v>
      </c>
      <c r="K4911" s="1" t="s">
        <v>91</v>
      </c>
      <c r="L4911" s="1" t="s">
        <v>55</v>
      </c>
      <c r="M4911" s="1" t="s">
        <v>333</v>
      </c>
      <c r="N4911" s="1" t="s">
        <v>93</v>
      </c>
      <c r="O4911" s="1" t="s">
        <v>91</v>
      </c>
      <c r="P4911" s="1" t="s">
        <v>91</v>
      </c>
      <c r="Q4911" s="1" t="s">
        <v>55</v>
      </c>
      <c r="R4911" s="1" t="s">
        <v>67</v>
      </c>
      <c r="T4911" s="1" t="s">
        <v>5322</v>
      </c>
      <c r="U4911" s="1" t="s">
        <v>59</v>
      </c>
      <c r="V4911" s="1" t="s">
        <v>258</v>
      </c>
      <c r="X4911" s="1" t="s">
        <v>60</v>
      </c>
      <c r="Y4911" s="1" t="s">
        <v>60</v>
      </c>
      <c r="Z4911" s="1" t="s">
        <v>60</v>
      </c>
      <c r="AP4911" s="1" t="s">
        <v>60</v>
      </c>
      <c r="AR4911" s="1" t="s">
        <v>60</v>
      </c>
      <c r="AT4911" s="1" t="s">
        <v>477</v>
      </c>
      <c r="AU4911" s="1" t="s">
        <v>110</v>
      </c>
      <c r="AV4911" s="1" t="s">
        <v>111</v>
      </c>
      <c r="AW4911" s="3" t="str">
        <f t="shared" si="1"/>
        <v>Other</v>
      </c>
      <c r="AX4911" s="3" t="str">
        <f t="array" ref="AX4911">TEXTJOIN(", ", TRUE, IF(X4911:AS4911="Y", X$1:AS$1, IF(X4911:AS4911&lt;&gt;"", X$1:AS$1 &amp; ": " &amp; X4911:AS4911, "")))
</f>
        <v>Heroin, Cocaine, Fentanyl, Heroin/Morph/Codeine, Any Opioid</v>
      </c>
    </row>
    <row r="4912">
      <c r="A4912" s="2">
        <v>44464.0</v>
      </c>
      <c r="B4912" s="1" t="s">
        <v>50</v>
      </c>
      <c r="C4912" s="1">
        <v>41.0</v>
      </c>
      <c r="D4912" s="1" t="s">
        <v>76</v>
      </c>
      <c r="E4912" s="1" t="s">
        <v>63</v>
      </c>
      <c r="F4912" s="1" t="s">
        <v>267</v>
      </c>
      <c r="G4912" s="1" t="s">
        <v>397</v>
      </c>
      <c r="H4912" s="1" t="s">
        <v>103</v>
      </c>
      <c r="I4912" s="1" t="s">
        <v>55</v>
      </c>
      <c r="J4912" s="1" t="s">
        <v>397</v>
      </c>
      <c r="K4912" s="1" t="s">
        <v>103</v>
      </c>
      <c r="L4912" s="1" t="s">
        <v>55</v>
      </c>
      <c r="M4912" s="1" t="s">
        <v>3166</v>
      </c>
      <c r="N4912" s="1" t="s">
        <v>66</v>
      </c>
      <c r="O4912" s="1" t="s">
        <v>397</v>
      </c>
      <c r="P4912" s="1" t="s">
        <v>103</v>
      </c>
      <c r="Q4912" s="1" t="s">
        <v>55</v>
      </c>
      <c r="R4912" s="1" t="s">
        <v>44</v>
      </c>
      <c r="S4912" s="1" t="s">
        <v>5323</v>
      </c>
      <c r="T4912" s="1" t="s">
        <v>5324</v>
      </c>
      <c r="U4912" s="1" t="s">
        <v>59</v>
      </c>
      <c r="Z4912" s="1" t="s">
        <v>60</v>
      </c>
      <c r="AD4912" s="1" t="s">
        <v>60</v>
      </c>
      <c r="AN4912" s="1" t="s">
        <v>60</v>
      </c>
      <c r="AR4912" s="1" t="s">
        <v>60</v>
      </c>
      <c r="AT4912" s="1" t="s">
        <v>399</v>
      </c>
      <c r="AU4912" s="1" t="s">
        <v>399</v>
      </c>
      <c r="AV4912" s="1" t="s">
        <v>709</v>
      </c>
      <c r="AW4912" s="3" t="str">
        <f t="shared" si="1"/>
        <v>Other</v>
      </c>
      <c r="AX4912" s="3" t="str">
        <f t="array" ref="AX4912">TEXTJOIN(", ", TRUE, IF(X4912:AS4912="Y", X$1:AS$1, IF(X4912:AS4912&lt;&gt;"", X$1:AS$1 &amp; ": " &amp; X4912:AS4912, "")))
</f>
        <v>Fentanyl, Ethanol, Gabapentin, Any Opioid</v>
      </c>
    </row>
    <row r="4913">
      <c r="A4913" s="2">
        <v>44018.0</v>
      </c>
      <c r="B4913" s="1" t="s">
        <v>50</v>
      </c>
      <c r="C4913" s="1">
        <v>33.0</v>
      </c>
      <c r="D4913" s="1" t="s">
        <v>51</v>
      </c>
      <c r="E4913" s="1" t="s">
        <v>63</v>
      </c>
      <c r="G4913" s="1" t="s">
        <v>98</v>
      </c>
      <c r="H4913" s="1" t="s">
        <v>54</v>
      </c>
      <c r="I4913" s="1" t="s">
        <v>55</v>
      </c>
      <c r="J4913" s="1" t="s">
        <v>98</v>
      </c>
      <c r="K4913" s="1" t="s">
        <v>54</v>
      </c>
      <c r="L4913" s="1" t="s">
        <v>55</v>
      </c>
      <c r="M4913" s="1" t="s">
        <v>56</v>
      </c>
      <c r="N4913" s="1" t="s">
        <v>119</v>
      </c>
      <c r="O4913" s="1" t="s">
        <v>98</v>
      </c>
      <c r="P4913" s="1" t="s">
        <v>54</v>
      </c>
      <c r="Q4913" s="1" t="s">
        <v>55</v>
      </c>
      <c r="R4913" s="1" t="s">
        <v>56</v>
      </c>
      <c r="T4913" s="1" t="s">
        <v>3826</v>
      </c>
      <c r="U4913" s="1" t="s">
        <v>59</v>
      </c>
      <c r="Y4913" s="1" t="s">
        <v>60</v>
      </c>
      <c r="Z4913" s="1" t="s">
        <v>60</v>
      </c>
      <c r="AR4913" s="1" t="s">
        <v>60</v>
      </c>
      <c r="AT4913" s="1" t="s">
        <v>100</v>
      </c>
      <c r="AU4913" s="1" t="s">
        <v>100</v>
      </c>
      <c r="AV4913" s="1" t="s">
        <v>101</v>
      </c>
      <c r="AW4913" s="3" t="str">
        <f t="shared" si="1"/>
        <v>Other</v>
      </c>
      <c r="AX4913" s="3" t="str">
        <f t="array" ref="AX4913">TEXTJOIN(", ", TRUE, IF(X4913:AS4913="Y", X$1:AS$1, IF(X4913:AS4913&lt;&gt;"", X$1:AS$1 &amp; ": " &amp; X4913:AS4913, "")))
</f>
        <v>Cocaine, Fentanyl, Any Opioid</v>
      </c>
    </row>
    <row r="4914">
      <c r="A4914" s="2">
        <v>42495.0</v>
      </c>
      <c r="B4914" s="1" t="s">
        <v>50</v>
      </c>
      <c r="C4914" s="1">
        <v>43.0</v>
      </c>
      <c r="D4914" s="1" t="s">
        <v>51</v>
      </c>
      <c r="E4914" s="1" t="s">
        <v>63</v>
      </c>
      <c r="J4914" s="1" t="s">
        <v>82</v>
      </c>
      <c r="M4914" s="1" t="s">
        <v>2535</v>
      </c>
      <c r="N4914" s="1" t="s">
        <v>276</v>
      </c>
      <c r="O4914" s="1" t="s">
        <v>82</v>
      </c>
      <c r="R4914" s="1" t="s">
        <v>44</v>
      </c>
      <c r="S4914" s="1" t="s">
        <v>5325</v>
      </c>
      <c r="T4914" s="1" t="s">
        <v>1343</v>
      </c>
      <c r="U4914" s="1" t="s">
        <v>59</v>
      </c>
      <c r="X4914" s="1" t="s">
        <v>60</v>
      </c>
      <c r="Y4914" s="1" t="s">
        <v>60</v>
      </c>
      <c r="Z4914" s="1" t="s">
        <v>60</v>
      </c>
      <c r="AP4914" s="1" t="s">
        <v>60</v>
      </c>
      <c r="AR4914" s="1" t="s">
        <v>60</v>
      </c>
      <c r="AT4914" s="1" t="s">
        <v>62</v>
      </c>
      <c r="AU4914" s="1" t="s">
        <v>329</v>
      </c>
      <c r="AV4914" s="1" t="s">
        <v>85</v>
      </c>
      <c r="AW4914" s="3" t="str">
        <f t="shared" si="1"/>
        <v>Other</v>
      </c>
      <c r="AX4914" s="3" t="str">
        <f t="array" ref="AX4914">TEXTJOIN(", ", TRUE, IF(X4914:AS4914="Y", X$1:AS$1, IF(X4914:AS4914&lt;&gt;"", X$1:AS$1 &amp; ": " &amp; X4914:AS4914, "")))
</f>
        <v>Heroin, Cocaine, Fentanyl, Heroin/Morph/Codeine, Any Opioid</v>
      </c>
    </row>
    <row r="4915">
      <c r="A4915" s="2">
        <v>44244.0</v>
      </c>
      <c r="B4915" s="1" t="s">
        <v>50</v>
      </c>
      <c r="C4915" s="1">
        <v>54.0</v>
      </c>
      <c r="D4915" s="1" t="s">
        <v>51</v>
      </c>
      <c r="E4915" s="1" t="s">
        <v>63</v>
      </c>
      <c r="J4915" s="1" t="s">
        <v>2367</v>
      </c>
      <c r="K4915" s="1" t="s">
        <v>65</v>
      </c>
      <c r="L4915" s="1" t="s">
        <v>55</v>
      </c>
      <c r="M4915" s="1" t="s">
        <v>5326</v>
      </c>
      <c r="N4915" s="1" t="s">
        <v>136</v>
      </c>
      <c r="O4915" s="1" t="s">
        <v>2367</v>
      </c>
      <c r="P4915" s="1" t="s">
        <v>65</v>
      </c>
      <c r="Q4915" s="1" t="s">
        <v>55</v>
      </c>
      <c r="R4915" s="1" t="s">
        <v>44</v>
      </c>
      <c r="S4915" s="1" t="s">
        <v>5327</v>
      </c>
      <c r="T4915" s="1" t="s">
        <v>5328</v>
      </c>
      <c r="U4915" s="1" t="s">
        <v>59</v>
      </c>
      <c r="Z4915" s="1" t="s">
        <v>60</v>
      </c>
      <c r="AA4915" s="1" t="s">
        <v>60</v>
      </c>
      <c r="AF4915" s="1" t="s">
        <v>60</v>
      </c>
      <c r="AR4915" s="1" t="s">
        <v>60</v>
      </c>
      <c r="AT4915" s="1" t="s">
        <v>62</v>
      </c>
      <c r="AU4915" s="1" t="s">
        <v>2370</v>
      </c>
      <c r="AV4915" s="1" t="s">
        <v>5329</v>
      </c>
      <c r="AW4915" s="3" t="str">
        <f t="shared" si="1"/>
        <v>Other</v>
      </c>
      <c r="AX4915" s="3" t="str">
        <f t="array" ref="AX4915">TEXTJOIN(", ", TRUE, IF(X4915:AS4915="Y", X$1:AS$1, IF(X4915:AS4915&lt;&gt;"", X$1:AS$1 &amp; ": " &amp; X4915:AS4915, "")))
</f>
        <v>Fentanyl, Fentanyl Analogue, Benzodiazepine, Any Opioid</v>
      </c>
    </row>
    <row r="4916">
      <c r="A4916" s="2">
        <v>42861.0</v>
      </c>
      <c r="B4916" s="1" t="s">
        <v>86</v>
      </c>
      <c r="C4916" s="1">
        <v>37.0</v>
      </c>
      <c r="D4916" s="1" t="s">
        <v>76</v>
      </c>
      <c r="E4916" s="1" t="s">
        <v>63</v>
      </c>
      <c r="G4916" s="1" t="s">
        <v>300</v>
      </c>
      <c r="H4916" s="1" t="s">
        <v>299</v>
      </c>
      <c r="I4916" s="1" t="s">
        <v>55</v>
      </c>
      <c r="J4916" s="1" t="s">
        <v>300</v>
      </c>
      <c r="K4916" s="1" t="s">
        <v>299</v>
      </c>
      <c r="L4916" s="1" t="s">
        <v>55</v>
      </c>
      <c r="M4916" s="1" t="s">
        <v>56</v>
      </c>
      <c r="N4916" s="1" t="s">
        <v>136</v>
      </c>
      <c r="O4916" s="1" t="s">
        <v>300</v>
      </c>
      <c r="P4916" s="1" t="s">
        <v>299</v>
      </c>
      <c r="Q4916" s="1" t="s">
        <v>55</v>
      </c>
      <c r="R4916" s="1" t="s">
        <v>56</v>
      </c>
      <c r="T4916" s="1" t="s">
        <v>5330</v>
      </c>
      <c r="U4916" s="1" t="s">
        <v>59</v>
      </c>
      <c r="AF4916" s="1" t="s">
        <v>60</v>
      </c>
      <c r="AG4916" s="1" t="s">
        <v>60</v>
      </c>
      <c r="AJ4916" s="1" t="s">
        <v>60</v>
      </c>
      <c r="AT4916" s="1" t="s">
        <v>304</v>
      </c>
      <c r="AU4916" s="1" t="s">
        <v>304</v>
      </c>
      <c r="AV4916" s="1" t="s">
        <v>302</v>
      </c>
      <c r="AW4916" s="3" t="str">
        <f t="shared" si="1"/>
        <v>Other</v>
      </c>
      <c r="AX4916" s="3" t="str">
        <f t="array" ref="AX4916">TEXTJOIN(", ", TRUE, IF(X4916:AS4916="Y", X$1:AS$1, IF(X4916:AS4916&lt;&gt;"", X$1:AS$1 &amp; ": " &amp; X4916:AS4916, "")))
</f>
        <v>Benzodiazepine, Methadone, Tramad</v>
      </c>
    </row>
    <row r="4917">
      <c r="A4917" s="2">
        <v>43171.0</v>
      </c>
      <c r="B4917" s="1" t="s">
        <v>50</v>
      </c>
      <c r="C4917" s="1">
        <v>31.0</v>
      </c>
      <c r="D4917" s="1" t="s">
        <v>76</v>
      </c>
      <c r="E4917" s="1" t="s">
        <v>63</v>
      </c>
      <c r="G4917" s="1" t="s">
        <v>262</v>
      </c>
      <c r="H4917" s="1" t="s">
        <v>263</v>
      </c>
      <c r="I4917" s="1" t="s">
        <v>55</v>
      </c>
      <c r="J4917" s="1" t="s">
        <v>262</v>
      </c>
      <c r="K4917" s="1" t="s">
        <v>263</v>
      </c>
      <c r="M4917" s="1" t="s">
        <v>56</v>
      </c>
      <c r="N4917" s="1" t="s">
        <v>119</v>
      </c>
      <c r="O4917" s="1" t="s">
        <v>262</v>
      </c>
      <c r="P4917" s="1" t="s">
        <v>263</v>
      </c>
      <c r="Q4917" s="1" t="s">
        <v>55</v>
      </c>
      <c r="R4917" s="1" t="s">
        <v>56</v>
      </c>
      <c r="T4917" s="1" t="s">
        <v>2016</v>
      </c>
      <c r="U4917" s="1" t="s">
        <v>59</v>
      </c>
      <c r="AB4917" s="1" t="s">
        <v>60</v>
      </c>
      <c r="AR4917" s="1" t="s">
        <v>60</v>
      </c>
      <c r="AT4917" s="1" t="s">
        <v>556</v>
      </c>
      <c r="AU4917" s="1" t="s">
        <v>556</v>
      </c>
      <c r="AV4917" s="1" t="s">
        <v>266</v>
      </c>
      <c r="AW4917" s="3" t="str">
        <f t="shared" si="1"/>
        <v>Other</v>
      </c>
      <c r="AX4917" s="3" t="str">
        <f t="array" ref="AX4917">TEXTJOIN(", ", TRUE, IF(X4917:AS4917="Y", X$1:AS$1, IF(X4917:AS4917&lt;&gt;"", X$1:AS$1 &amp; ": " &amp; X4917:AS4917, "")))
</f>
        <v>Oxycodone, Any Opioid</v>
      </c>
    </row>
    <row r="4918">
      <c r="A4918" s="4">
        <v>43815.0</v>
      </c>
      <c r="B4918" s="1" t="s">
        <v>50</v>
      </c>
      <c r="C4918" s="1">
        <v>53.0</v>
      </c>
      <c r="D4918" s="1" t="s">
        <v>51</v>
      </c>
      <c r="E4918" s="1" t="s">
        <v>52</v>
      </c>
      <c r="G4918" s="1" t="s">
        <v>352</v>
      </c>
      <c r="H4918" s="1" t="s">
        <v>54</v>
      </c>
      <c r="I4918" s="1" t="s">
        <v>55</v>
      </c>
      <c r="J4918" s="1" t="s">
        <v>352</v>
      </c>
      <c r="K4918" s="1" t="s">
        <v>54</v>
      </c>
      <c r="L4918" s="1" t="s">
        <v>55</v>
      </c>
      <c r="M4918" s="1" t="s">
        <v>92</v>
      </c>
      <c r="N4918" s="1" t="s">
        <v>136</v>
      </c>
      <c r="O4918" s="1" t="s">
        <v>352</v>
      </c>
      <c r="P4918" s="1" t="s">
        <v>54</v>
      </c>
      <c r="Q4918" s="1" t="s">
        <v>55</v>
      </c>
      <c r="R4918" s="1" t="s">
        <v>44</v>
      </c>
      <c r="T4918" s="1" t="s">
        <v>5331</v>
      </c>
      <c r="U4918" s="1" t="s">
        <v>59</v>
      </c>
      <c r="X4918" s="1" t="s">
        <v>60</v>
      </c>
      <c r="Y4918" s="1" t="s">
        <v>60</v>
      </c>
      <c r="Z4918" s="1" t="s">
        <v>60</v>
      </c>
      <c r="AD4918" s="1" t="s">
        <v>60</v>
      </c>
      <c r="AP4918" s="1" t="s">
        <v>60</v>
      </c>
      <c r="AR4918" s="1" t="s">
        <v>60</v>
      </c>
      <c r="AT4918" s="1" t="s">
        <v>354</v>
      </c>
      <c r="AU4918" s="1" t="s">
        <v>354</v>
      </c>
      <c r="AV4918" s="1" t="s">
        <v>355</v>
      </c>
      <c r="AW4918" s="3" t="str">
        <f t="shared" si="1"/>
        <v>Other</v>
      </c>
      <c r="AX4918" s="3" t="str">
        <f t="array" ref="AX4918">TEXTJOIN(", ", TRUE, IF(X4918:AS4918="Y", X$1:AS$1, IF(X4918:AS4918&lt;&gt;"", X$1:AS$1 &amp; ": " &amp; X4918:AS4918, "")))
</f>
        <v>Heroin, Cocaine, Fentanyl, Ethanol, Heroin/Morph/Codeine, Any Opioid</v>
      </c>
    </row>
    <row r="4919">
      <c r="A4919" s="2">
        <v>41761.0</v>
      </c>
      <c r="B4919" s="1" t="s">
        <v>50</v>
      </c>
      <c r="C4919" s="1">
        <v>27.0</v>
      </c>
      <c r="D4919" s="1" t="s">
        <v>51</v>
      </c>
      <c r="G4919" s="1" t="s">
        <v>455</v>
      </c>
      <c r="J4919" s="1" t="s">
        <v>455</v>
      </c>
      <c r="L4919" s="1" t="s">
        <v>55</v>
      </c>
      <c r="M4919" s="1" t="s">
        <v>56</v>
      </c>
      <c r="N4919" s="1" t="s">
        <v>104</v>
      </c>
      <c r="O4919" s="1" t="s">
        <v>103</v>
      </c>
      <c r="P4919" s="1" t="s">
        <v>103</v>
      </c>
      <c r="R4919" s="1" t="s">
        <v>67</v>
      </c>
      <c r="T4919" s="1" t="s">
        <v>5332</v>
      </c>
      <c r="U4919" s="1" t="s">
        <v>59</v>
      </c>
      <c r="AB4919" s="1" t="s">
        <v>60</v>
      </c>
      <c r="AC4919" s="1" t="s">
        <v>60</v>
      </c>
      <c r="AF4919" s="1" t="s">
        <v>60</v>
      </c>
      <c r="AT4919" s="1" t="s">
        <v>457</v>
      </c>
      <c r="AU4919" s="1" t="s">
        <v>457</v>
      </c>
      <c r="AV4919" s="1" t="s">
        <v>168</v>
      </c>
      <c r="AW4919" s="3" t="str">
        <f t="shared" si="1"/>
        <v>Other</v>
      </c>
      <c r="AX4919" s="3" t="str">
        <f t="array" ref="AX4919">TEXTJOIN(", ", TRUE, IF(X4919:AS4919="Y", X$1:AS$1, IF(X4919:AS4919&lt;&gt;"", X$1:AS$1 &amp; ": " &amp; X4919:AS4919, "")))
</f>
        <v>Oxycodone, Oxymorphone, Benzodiazepine</v>
      </c>
    </row>
    <row r="4920">
      <c r="A4920" s="2">
        <v>44432.0</v>
      </c>
      <c r="B4920" s="1" t="s">
        <v>50</v>
      </c>
      <c r="C4920" s="1">
        <v>40.0</v>
      </c>
      <c r="D4920" s="1" t="s">
        <v>51</v>
      </c>
      <c r="E4920" s="1" t="s">
        <v>63</v>
      </c>
      <c r="G4920" s="1" t="s">
        <v>510</v>
      </c>
      <c r="H4920" s="1" t="s">
        <v>103</v>
      </c>
      <c r="I4920" s="1" t="s">
        <v>55</v>
      </c>
      <c r="J4920" s="1" t="s">
        <v>510</v>
      </c>
      <c r="K4920" s="1" t="s">
        <v>103</v>
      </c>
      <c r="L4920" s="1" t="s">
        <v>55</v>
      </c>
      <c r="M4920" s="1" t="s">
        <v>5333</v>
      </c>
      <c r="N4920" s="1" t="s">
        <v>178</v>
      </c>
      <c r="O4920" s="1" t="s">
        <v>510</v>
      </c>
      <c r="P4920" s="1" t="s">
        <v>103</v>
      </c>
      <c r="Q4920" s="1" t="s">
        <v>55</v>
      </c>
      <c r="R4920" s="1" t="s">
        <v>44</v>
      </c>
      <c r="T4920" s="1" t="s">
        <v>463</v>
      </c>
      <c r="U4920" s="1" t="s">
        <v>59</v>
      </c>
      <c r="Z4920" s="1" t="s">
        <v>60</v>
      </c>
      <c r="AD4920" s="1" t="s">
        <v>60</v>
      </c>
      <c r="AR4920" s="1" t="s">
        <v>60</v>
      </c>
      <c r="AT4920" s="1" t="s">
        <v>512</v>
      </c>
      <c r="AU4920" s="1" t="s">
        <v>512</v>
      </c>
      <c r="AV4920" s="1" t="s">
        <v>513</v>
      </c>
      <c r="AW4920" s="3" t="str">
        <f t="shared" si="1"/>
        <v>Other</v>
      </c>
      <c r="AX4920" s="3" t="str">
        <f t="array" ref="AX4920">TEXTJOIN(", ", TRUE, IF(X4920:AS4920="Y", X$1:AS$1, IF(X4920:AS4920&lt;&gt;"", X$1:AS$1 &amp; ": " &amp; X4920:AS4920, "")))
</f>
        <v>Fentanyl, Ethanol, Any Opioid</v>
      </c>
    </row>
    <row r="4921">
      <c r="A4921" s="2">
        <v>41395.0</v>
      </c>
      <c r="B4921" s="1" t="s">
        <v>50</v>
      </c>
      <c r="C4921" s="1">
        <v>48.0</v>
      </c>
      <c r="D4921" s="1" t="s">
        <v>51</v>
      </c>
      <c r="E4921" s="1" t="s">
        <v>63</v>
      </c>
      <c r="G4921" s="1" t="s">
        <v>1824</v>
      </c>
      <c r="H4921" s="1" t="s">
        <v>54</v>
      </c>
      <c r="J4921" s="1" t="s">
        <v>1824</v>
      </c>
      <c r="L4921" s="1" t="s">
        <v>55</v>
      </c>
      <c r="M4921" s="1" t="s">
        <v>56</v>
      </c>
      <c r="N4921" s="1" t="s">
        <v>104</v>
      </c>
      <c r="O4921" s="1" t="s">
        <v>1824</v>
      </c>
      <c r="P4921" s="1" t="s">
        <v>54</v>
      </c>
      <c r="R4921" s="1" t="s">
        <v>56</v>
      </c>
      <c r="T4921" s="1" t="s">
        <v>5334</v>
      </c>
      <c r="U4921" s="1" t="s">
        <v>59</v>
      </c>
      <c r="AE4921" s="1" t="s">
        <v>60</v>
      </c>
      <c r="AG4921" s="1" t="s">
        <v>60</v>
      </c>
      <c r="AT4921" s="1" t="s">
        <v>1826</v>
      </c>
      <c r="AU4921" s="1" t="s">
        <v>1826</v>
      </c>
      <c r="AV4921" s="1" t="s">
        <v>1827</v>
      </c>
      <c r="AW4921" s="3" t="str">
        <f t="shared" si="1"/>
        <v>Other</v>
      </c>
      <c r="AX4921" s="3" t="str">
        <f t="array" ref="AX4921">TEXTJOIN(", ", TRUE, IF(X4921:AS4921="Y", X$1:AS$1, IF(X4921:AS4921&lt;&gt;"", X$1:AS$1 &amp; ": " &amp; X4921:AS4921, "")))
</f>
        <v>Hydrocodone, Methadone</v>
      </c>
    </row>
    <row r="4922">
      <c r="A4922" s="2">
        <v>43488.0</v>
      </c>
      <c r="B4922" s="1" t="s">
        <v>50</v>
      </c>
      <c r="C4922" s="1">
        <v>27.0</v>
      </c>
      <c r="D4922" s="1" t="s">
        <v>76</v>
      </c>
      <c r="E4922" s="1" t="s">
        <v>63</v>
      </c>
      <c r="G4922" s="1" t="s">
        <v>103</v>
      </c>
      <c r="H4922" s="1" t="s">
        <v>103</v>
      </c>
      <c r="I4922" s="1" t="s">
        <v>55</v>
      </c>
      <c r="J4922" s="1" t="s">
        <v>103</v>
      </c>
      <c r="K4922" s="1" t="s">
        <v>103</v>
      </c>
      <c r="L4922" s="1" t="s">
        <v>55</v>
      </c>
      <c r="M4922" s="1" t="s">
        <v>56</v>
      </c>
      <c r="N4922" s="1" t="s">
        <v>5335</v>
      </c>
      <c r="O4922" s="1" t="s">
        <v>103</v>
      </c>
      <c r="P4922" s="1" t="s">
        <v>103</v>
      </c>
      <c r="Q4922" s="1" t="s">
        <v>55</v>
      </c>
      <c r="R4922" s="1" t="s">
        <v>56</v>
      </c>
      <c r="T4922" s="1" t="s">
        <v>5336</v>
      </c>
      <c r="U4922" s="1" t="s">
        <v>59</v>
      </c>
      <c r="AD4922" s="1" t="s">
        <v>60</v>
      </c>
      <c r="AS4922" s="1" t="s">
        <v>3177</v>
      </c>
      <c r="AT4922" s="1" t="s">
        <v>167</v>
      </c>
      <c r="AU4922" s="1" t="s">
        <v>167</v>
      </c>
      <c r="AV4922" s="1" t="s">
        <v>168</v>
      </c>
      <c r="AW4922" s="3" t="str">
        <f t="shared" si="1"/>
        <v>Other</v>
      </c>
      <c r="AX4922" s="3" t="str">
        <f t="array" ref="AX4922">TEXTJOIN(", ", TRUE, IF(X4922:AS4922="Y", X$1:AS$1, IF(X4922:AS4922&lt;&gt;"", X$1:AS$1 &amp; ": " &amp; X4922:AS4922, "")))
</f>
        <v>Ethanol, Other: GHB</v>
      </c>
    </row>
    <row r="4923">
      <c r="A4923" s="2">
        <v>44032.0</v>
      </c>
      <c r="B4923" s="1" t="s">
        <v>50</v>
      </c>
      <c r="C4923" s="1">
        <v>45.0</v>
      </c>
      <c r="D4923" s="1" t="s">
        <v>76</v>
      </c>
      <c r="E4923" s="1" t="s">
        <v>63</v>
      </c>
      <c r="G4923" s="1" t="s">
        <v>903</v>
      </c>
      <c r="H4923" s="1" t="s">
        <v>54</v>
      </c>
      <c r="I4923" s="1" t="s">
        <v>55</v>
      </c>
      <c r="J4923" s="1" t="s">
        <v>903</v>
      </c>
      <c r="K4923" s="1" t="s">
        <v>54</v>
      </c>
      <c r="L4923" s="1" t="s">
        <v>55</v>
      </c>
      <c r="M4923" s="1" t="s">
        <v>56</v>
      </c>
      <c r="N4923" s="1" t="s">
        <v>136</v>
      </c>
      <c r="O4923" s="1" t="s">
        <v>82</v>
      </c>
      <c r="P4923" s="1" t="s">
        <v>54</v>
      </c>
      <c r="Q4923" s="1" t="s">
        <v>55</v>
      </c>
      <c r="R4923" s="1" t="s">
        <v>67</v>
      </c>
      <c r="T4923" s="1" t="s">
        <v>5337</v>
      </c>
      <c r="U4923" s="1" t="s">
        <v>59</v>
      </c>
      <c r="AF4923" s="1" t="s">
        <v>60</v>
      </c>
      <c r="AO4923" s="1" t="s">
        <v>60</v>
      </c>
      <c r="AR4923" s="1" t="s">
        <v>60</v>
      </c>
      <c r="AT4923" s="1" t="s">
        <v>905</v>
      </c>
      <c r="AU4923" s="1" t="s">
        <v>905</v>
      </c>
      <c r="AV4923" s="1" t="s">
        <v>85</v>
      </c>
      <c r="AW4923" s="3" t="str">
        <f t="shared" si="1"/>
        <v>Other</v>
      </c>
      <c r="AX4923" s="3" t="str">
        <f t="array" ref="AX4923">TEXTJOIN(", ", TRUE, IF(X4923:AS4923="Y", X$1:AS$1, IF(X4923:AS4923&lt;&gt;"", X$1:AS$1 &amp; ": " &amp; X4923:AS4923, "")))
</f>
        <v>Benzodiazepine, Opiate NOS, Any Opioid</v>
      </c>
    </row>
    <row r="4924">
      <c r="A4924" s="2">
        <v>43906.0</v>
      </c>
      <c r="B4924" s="1" t="s">
        <v>50</v>
      </c>
      <c r="C4924" s="1">
        <v>50.0</v>
      </c>
      <c r="D4924" s="1" t="s">
        <v>51</v>
      </c>
      <c r="E4924" s="1" t="s">
        <v>63</v>
      </c>
      <c r="G4924" s="1" t="s">
        <v>143</v>
      </c>
      <c r="H4924" s="1" t="s">
        <v>91</v>
      </c>
      <c r="I4924" s="1" t="s">
        <v>55</v>
      </c>
      <c r="J4924" s="1" t="s">
        <v>143</v>
      </c>
      <c r="K4924" s="1" t="s">
        <v>91</v>
      </c>
      <c r="L4924" s="1" t="s">
        <v>55</v>
      </c>
      <c r="M4924" s="1" t="s">
        <v>56</v>
      </c>
      <c r="N4924" s="1" t="s">
        <v>136</v>
      </c>
      <c r="O4924" s="1" t="s">
        <v>143</v>
      </c>
      <c r="P4924" s="1" t="s">
        <v>91</v>
      </c>
      <c r="Q4924" s="1" t="s">
        <v>55</v>
      </c>
      <c r="R4924" s="1" t="s">
        <v>56</v>
      </c>
      <c r="T4924" s="1" t="s">
        <v>5338</v>
      </c>
      <c r="U4924" s="1" t="s">
        <v>59</v>
      </c>
      <c r="Z4924" s="1" t="s">
        <v>60</v>
      </c>
      <c r="AB4924" s="1" t="s">
        <v>60</v>
      </c>
      <c r="AK4924" s="1" t="s">
        <v>60</v>
      </c>
      <c r="AQ4924" s="1" t="s">
        <v>60</v>
      </c>
      <c r="AR4924" s="1" t="s">
        <v>60</v>
      </c>
      <c r="AT4924" s="1" t="s">
        <v>145</v>
      </c>
      <c r="AU4924" s="1" t="s">
        <v>145</v>
      </c>
      <c r="AV4924" s="1" t="s">
        <v>146</v>
      </c>
      <c r="AW4924" s="3" t="str">
        <f t="shared" si="1"/>
        <v>Other</v>
      </c>
      <c r="AX4924" s="3" t="str">
        <f t="array" ref="AX4924">TEXTJOIN(", ", TRUE, IF(X4924:AS4924="Y", X$1:AS$1, IF(X4924:AS4924&lt;&gt;"", X$1:AS$1 &amp; ": " &amp; X4924:AS4924, "")))
</f>
        <v>Fentanyl, Oxycodone, Hydromorphone, Other Opioid, Any Opioid</v>
      </c>
    </row>
    <row r="4925">
      <c r="A4925" s="2">
        <v>43838.0</v>
      </c>
      <c r="B4925" s="1" t="s">
        <v>50</v>
      </c>
      <c r="C4925" s="1">
        <v>59.0</v>
      </c>
      <c r="D4925" s="1" t="s">
        <v>51</v>
      </c>
      <c r="E4925" s="1" t="s">
        <v>63</v>
      </c>
      <c r="G4925" s="1" t="s">
        <v>255</v>
      </c>
      <c r="H4925" s="1" t="s">
        <v>103</v>
      </c>
      <c r="I4925" s="1" t="s">
        <v>55</v>
      </c>
      <c r="J4925" s="1" t="s">
        <v>255</v>
      </c>
      <c r="K4925" s="1" t="s">
        <v>103</v>
      </c>
      <c r="L4925" s="1" t="s">
        <v>55</v>
      </c>
      <c r="M4925" s="1" t="s">
        <v>56</v>
      </c>
      <c r="N4925" s="1" t="s">
        <v>119</v>
      </c>
      <c r="O4925" s="1" t="s">
        <v>255</v>
      </c>
      <c r="P4925" s="1" t="s">
        <v>103</v>
      </c>
      <c r="Q4925" s="1" t="s">
        <v>55</v>
      </c>
      <c r="R4925" s="1" t="s">
        <v>56</v>
      </c>
      <c r="T4925" s="1" t="s">
        <v>3826</v>
      </c>
      <c r="U4925" s="1" t="s">
        <v>59</v>
      </c>
      <c r="Y4925" s="1" t="s">
        <v>60</v>
      </c>
      <c r="Z4925" s="1" t="s">
        <v>60</v>
      </c>
      <c r="AR4925" s="1" t="s">
        <v>60</v>
      </c>
      <c r="AT4925" s="1" t="s">
        <v>259</v>
      </c>
      <c r="AU4925" s="1" t="s">
        <v>259</v>
      </c>
      <c r="AV4925" s="1" t="s">
        <v>520</v>
      </c>
      <c r="AW4925" s="3" t="str">
        <f t="shared" si="1"/>
        <v>Other</v>
      </c>
      <c r="AX4925" s="3" t="str">
        <f t="array" ref="AX4925">TEXTJOIN(", ", TRUE, IF(X4925:AS4925="Y", X$1:AS$1, IF(X4925:AS4925&lt;&gt;"", X$1:AS$1 &amp; ": " &amp; X4925:AS4925, "")))
</f>
        <v>Cocaine, Fentanyl, Any Opioid</v>
      </c>
    </row>
    <row r="4926">
      <c r="A4926" s="2">
        <v>43737.0</v>
      </c>
      <c r="B4926" s="1" t="s">
        <v>50</v>
      </c>
      <c r="C4926" s="1">
        <v>52.0</v>
      </c>
      <c r="D4926" s="1" t="s">
        <v>76</v>
      </c>
      <c r="E4926" s="1" t="s">
        <v>63</v>
      </c>
      <c r="J4926" s="1" t="s">
        <v>211</v>
      </c>
      <c r="K4926" s="1" t="s">
        <v>91</v>
      </c>
      <c r="L4926" s="1" t="s">
        <v>55</v>
      </c>
      <c r="M4926" s="1" t="s">
        <v>56</v>
      </c>
      <c r="N4926" s="1" t="s">
        <v>119</v>
      </c>
      <c r="O4926" s="1" t="s">
        <v>211</v>
      </c>
      <c r="P4926" s="1" t="s">
        <v>91</v>
      </c>
      <c r="Q4926" s="1" t="s">
        <v>55</v>
      </c>
      <c r="R4926" s="1" t="s">
        <v>44</v>
      </c>
      <c r="T4926" s="1" t="s">
        <v>5339</v>
      </c>
      <c r="U4926" s="1" t="s">
        <v>59</v>
      </c>
      <c r="Z4926" s="1" t="s">
        <v>60</v>
      </c>
      <c r="AD4926" s="1" t="s">
        <v>60</v>
      </c>
      <c r="AF4926" s="1" t="s">
        <v>60</v>
      </c>
      <c r="AR4926" s="1" t="s">
        <v>60</v>
      </c>
      <c r="AT4926" s="1" t="s">
        <v>62</v>
      </c>
      <c r="AU4926" s="1" t="s">
        <v>214</v>
      </c>
      <c r="AV4926" s="1" t="s">
        <v>215</v>
      </c>
      <c r="AW4926" s="3" t="str">
        <f t="shared" si="1"/>
        <v>Other</v>
      </c>
      <c r="AX4926" s="3" t="str">
        <f t="array" ref="AX4926">TEXTJOIN(", ", TRUE, IF(X4926:AS4926="Y", X$1:AS$1, IF(X4926:AS4926&lt;&gt;"", X$1:AS$1 &amp; ": " &amp; X4926:AS4926, "")))
</f>
        <v>Fentanyl, Ethanol, Benzodiazepine, Any Opioid</v>
      </c>
    </row>
    <row r="4927">
      <c r="A4927" s="2">
        <v>42862.0</v>
      </c>
      <c r="B4927" s="1" t="s">
        <v>86</v>
      </c>
      <c r="C4927" s="1">
        <v>49.0</v>
      </c>
      <c r="D4927" s="1" t="s">
        <v>51</v>
      </c>
      <c r="E4927" s="1" t="s">
        <v>63</v>
      </c>
      <c r="G4927" s="1" t="s">
        <v>103</v>
      </c>
      <c r="H4927" s="1" t="s">
        <v>103</v>
      </c>
      <c r="I4927" s="1" t="s">
        <v>55</v>
      </c>
      <c r="J4927" s="1" t="s">
        <v>731</v>
      </c>
      <c r="K4927" s="1" t="s">
        <v>103</v>
      </c>
      <c r="L4927" s="1" t="s">
        <v>55</v>
      </c>
      <c r="M4927" s="1" t="s">
        <v>193</v>
      </c>
      <c r="N4927" s="1" t="s">
        <v>136</v>
      </c>
      <c r="O4927" s="1" t="s">
        <v>731</v>
      </c>
      <c r="P4927" s="1" t="s">
        <v>103</v>
      </c>
      <c r="Q4927" s="1" t="s">
        <v>55</v>
      </c>
      <c r="R4927" s="1" t="s">
        <v>44</v>
      </c>
      <c r="S4927" s="1" t="s">
        <v>1602</v>
      </c>
      <c r="T4927" s="1" t="s">
        <v>2767</v>
      </c>
      <c r="U4927" s="1" t="s">
        <v>59</v>
      </c>
      <c r="X4927" s="1" t="s">
        <v>60</v>
      </c>
      <c r="Z4927" s="1" t="s">
        <v>60</v>
      </c>
      <c r="AF4927" s="1" t="s">
        <v>60</v>
      </c>
      <c r="AT4927" s="1" t="s">
        <v>167</v>
      </c>
      <c r="AU4927" s="1" t="s">
        <v>735</v>
      </c>
      <c r="AV4927" s="1" t="s">
        <v>736</v>
      </c>
      <c r="AW4927" s="3" t="str">
        <f t="shared" si="1"/>
        <v>Other</v>
      </c>
      <c r="AX4927" s="3" t="str">
        <f t="array" ref="AX4927">TEXTJOIN(", ", TRUE, IF(X4927:AS4927="Y", X$1:AS$1, IF(X4927:AS4927&lt;&gt;"", X$1:AS$1 &amp; ": " &amp; X4927:AS4927, "")))
</f>
        <v>Heroin, Fentanyl, Benzodiazepine</v>
      </c>
    </row>
    <row r="4928">
      <c r="A4928" s="2">
        <v>43681.0</v>
      </c>
      <c r="B4928" s="1" t="s">
        <v>50</v>
      </c>
      <c r="C4928" s="1">
        <v>55.0</v>
      </c>
      <c r="D4928" s="1" t="s">
        <v>51</v>
      </c>
      <c r="E4928" s="1" t="s">
        <v>63</v>
      </c>
      <c r="F4928" s="1" t="s">
        <v>137</v>
      </c>
      <c r="J4928" s="1" t="s">
        <v>256</v>
      </c>
      <c r="K4928" s="1" t="s">
        <v>103</v>
      </c>
      <c r="L4928" s="1" t="s">
        <v>55</v>
      </c>
      <c r="M4928" s="1" t="s">
        <v>44</v>
      </c>
      <c r="N4928" s="1" t="s">
        <v>119</v>
      </c>
      <c r="O4928" s="1" t="s">
        <v>256</v>
      </c>
      <c r="P4928" s="1" t="s">
        <v>103</v>
      </c>
      <c r="Q4928" s="1" t="s">
        <v>55</v>
      </c>
      <c r="R4928" s="1" t="s">
        <v>67</v>
      </c>
      <c r="T4928" s="1" t="s">
        <v>861</v>
      </c>
      <c r="U4928" s="1" t="s">
        <v>59</v>
      </c>
      <c r="X4928" s="1" t="s">
        <v>60</v>
      </c>
      <c r="Z4928" s="1" t="s">
        <v>60</v>
      </c>
      <c r="AD4928" s="1" t="s">
        <v>60</v>
      </c>
      <c r="AP4928" s="1" t="s">
        <v>60</v>
      </c>
      <c r="AR4928" s="1" t="s">
        <v>60</v>
      </c>
      <c r="AT4928" s="1" t="s">
        <v>62</v>
      </c>
      <c r="AU4928" s="1" t="s">
        <v>282</v>
      </c>
      <c r="AV4928" s="1" t="s">
        <v>260</v>
      </c>
      <c r="AW4928" s="3" t="str">
        <f t="shared" si="1"/>
        <v>Other</v>
      </c>
      <c r="AX4928" s="3" t="str">
        <f t="array" ref="AX4928">TEXTJOIN(", ", TRUE, IF(X4928:AS4928="Y", X$1:AS$1, IF(X4928:AS4928&lt;&gt;"", X$1:AS$1 &amp; ": " &amp; X4928:AS4928, "")))
</f>
        <v>Heroin, Fentanyl, Ethanol, Heroin/Morph/Codeine, Any Opioid</v>
      </c>
    </row>
    <row r="4929">
      <c r="A4929" s="2">
        <v>44172.0</v>
      </c>
      <c r="B4929" s="1" t="s">
        <v>50</v>
      </c>
      <c r="C4929" s="1">
        <v>46.0</v>
      </c>
      <c r="D4929" s="1" t="s">
        <v>51</v>
      </c>
      <c r="E4929" s="1" t="s">
        <v>63</v>
      </c>
      <c r="G4929" s="1" t="s">
        <v>201</v>
      </c>
      <c r="H4929" s="1" t="s">
        <v>54</v>
      </c>
      <c r="I4929" s="1" t="s">
        <v>55</v>
      </c>
      <c r="J4929" s="1" t="s">
        <v>160</v>
      </c>
      <c r="K4929" s="1" t="s">
        <v>54</v>
      </c>
      <c r="L4929" s="1" t="s">
        <v>55</v>
      </c>
      <c r="M4929" s="1" t="s">
        <v>333</v>
      </c>
      <c r="N4929" s="1" t="s">
        <v>119</v>
      </c>
      <c r="O4929" s="1" t="s">
        <v>160</v>
      </c>
      <c r="P4929" s="1" t="s">
        <v>54</v>
      </c>
      <c r="Q4929" s="1" t="s">
        <v>55</v>
      </c>
      <c r="R4929" s="1" t="s">
        <v>44</v>
      </c>
      <c r="T4929" s="1" t="s">
        <v>2186</v>
      </c>
      <c r="U4929" s="1" t="s">
        <v>59</v>
      </c>
      <c r="Z4929" s="1" t="s">
        <v>60</v>
      </c>
      <c r="AD4929" s="1" t="s">
        <v>60</v>
      </c>
      <c r="AR4929" s="1" t="s">
        <v>60</v>
      </c>
      <c r="AT4929" s="1" t="s">
        <v>205</v>
      </c>
      <c r="AU4929" s="1" t="s">
        <v>163</v>
      </c>
      <c r="AV4929" s="1" t="s">
        <v>164</v>
      </c>
      <c r="AW4929" s="3" t="str">
        <f t="shared" si="1"/>
        <v>Other</v>
      </c>
      <c r="AX4929" s="3" t="str">
        <f t="array" ref="AX4929">TEXTJOIN(", ", TRUE, IF(X4929:AS4929="Y", X$1:AS$1, IF(X4929:AS4929&lt;&gt;"", X$1:AS$1 &amp; ": " &amp; X4929:AS4929, "")))
</f>
        <v>Fentanyl, Ethanol, Any Opioid</v>
      </c>
    </row>
    <row r="4930">
      <c r="A4930" s="2">
        <v>43956.0</v>
      </c>
      <c r="B4930" s="1" t="s">
        <v>50</v>
      </c>
      <c r="C4930" s="1">
        <v>39.0</v>
      </c>
      <c r="D4930" s="1" t="s">
        <v>76</v>
      </c>
      <c r="E4930" s="1" t="s">
        <v>52</v>
      </c>
      <c r="G4930" s="1" t="s">
        <v>103</v>
      </c>
      <c r="H4930" s="1" t="s">
        <v>103</v>
      </c>
      <c r="I4930" s="1" t="s">
        <v>55</v>
      </c>
      <c r="J4930" s="1" t="s">
        <v>103</v>
      </c>
      <c r="K4930" s="1" t="s">
        <v>103</v>
      </c>
      <c r="L4930" s="1" t="s">
        <v>55</v>
      </c>
      <c r="M4930" s="1" t="s">
        <v>56</v>
      </c>
      <c r="N4930" s="1" t="s">
        <v>119</v>
      </c>
      <c r="O4930" s="1" t="s">
        <v>103</v>
      </c>
      <c r="P4930" s="1" t="s">
        <v>103</v>
      </c>
      <c r="Q4930" s="1" t="s">
        <v>55</v>
      </c>
      <c r="R4930" s="1" t="s">
        <v>56</v>
      </c>
      <c r="T4930" s="1" t="s">
        <v>5340</v>
      </c>
      <c r="U4930" s="1" t="s">
        <v>59</v>
      </c>
      <c r="X4930" s="1" t="s">
        <v>60</v>
      </c>
      <c r="Y4930" s="1" t="s">
        <v>60</v>
      </c>
      <c r="Z4930" s="1" t="s">
        <v>60</v>
      </c>
      <c r="AD4930" s="1" t="s">
        <v>60</v>
      </c>
      <c r="AQ4930" s="1" t="s">
        <v>60</v>
      </c>
      <c r="AR4930" s="1" t="s">
        <v>60</v>
      </c>
      <c r="AT4930" s="1" t="s">
        <v>167</v>
      </c>
      <c r="AU4930" s="1" t="s">
        <v>167</v>
      </c>
      <c r="AV4930" s="1" t="s">
        <v>168</v>
      </c>
      <c r="AW4930" s="3" t="str">
        <f t="shared" si="1"/>
        <v>Other</v>
      </c>
      <c r="AX4930" s="3" t="str">
        <f t="array" ref="AX4930">TEXTJOIN(", ", TRUE, IF(X4930:AS4930="Y", X$1:AS$1, IF(X4930:AS4930&lt;&gt;"", X$1:AS$1 &amp; ": " &amp; X4930:AS4930, "")))
</f>
        <v>Heroin, Cocaine, Fentanyl, Ethanol, Other Opioid, Any Opioid</v>
      </c>
    </row>
    <row r="4931">
      <c r="A4931" s="2">
        <v>42787.0</v>
      </c>
      <c r="B4931" s="1" t="s">
        <v>86</v>
      </c>
      <c r="C4931" s="1">
        <v>28.0</v>
      </c>
      <c r="D4931" s="1" t="s">
        <v>51</v>
      </c>
      <c r="E4931" s="1" t="s">
        <v>52</v>
      </c>
      <c r="G4931" s="1" t="s">
        <v>397</v>
      </c>
      <c r="H4931" s="1" t="s">
        <v>103</v>
      </c>
      <c r="I4931" s="1" t="s">
        <v>55</v>
      </c>
      <c r="J4931" s="1" t="s">
        <v>397</v>
      </c>
      <c r="K4931" s="1" t="s">
        <v>103</v>
      </c>
      <c r="L4931" s="1" t="s">
        <v>55</v>
      </c>
      <c r="M4931" s="1" t="s">
        <v>44</v>
      </c>
      <c r="N4931" s="1" t="s">
        <v>136</v>
      </c>
      <c r="O4931" s="1" t="s">
        <v>397</v>
      </c>
      <c r="P4931" s="1" t="s">
        <v>103</v>
      </c>
      <c r="Q4931" s="1" t="s">
        <v>55</v>
      </c>
      <c r="R4931" s="1" t="s">
        <v>44</v>
      </c>
      <c r="S4931" s="1" t="s">
        <v>5341</v>
      </c>
      <c r="T4931" s="1" t="s">
        <v>83</v>
      </c>
      <c r="U4931" s="1" t="s">
        <v>59</v>
      </c>
      <c r="Z4931" s="1" t="s">
        <v>60</v>
      </c>
      <c r="AT4931" s="1" t="s">
        <v>399</v>
      </c>
      <c r="AU4931" s="1" t="s">
        <v>399</v>
      </c>
      <c r="AV4931" s="1" t="s">
        <v>709</v>
      </c>
      <c r="AW4931" s="3" t="str">
        <f t="shared" si="1"/>
        <v>Other</v>
      </c>
      <c r="AX4931" s="3" t="str">
        <f t="array" ref="AX4931">TEXTJOIN(", ", TRUE, IF(X4931:AS4931="Y", X$1:AS$1, IF(X4931:AS4931&lt;&gt;"", X$1:AS$1 &amp; ": " &amp; X4931:AS4931, "")))
</f>
        <v>Fentanyl</v>
      </c>
    </row>
    <row r="4932">
      <c r="A4932" s="2">
        <v>42040.0</v>
      </c>
      <c r="B4932" s="1" t="s">
        <v>86</v>
      </c>
      <c r="C4932" s="1">
        <v>62.0</v>
      </c>
      <c r="D4932" s="1" t="s">
        <v>51</v>
      </c>
      <c r="E4932" s="1" t="s">
        <v>63</v>
      </c>
      <c r="G4932" s="1" t="s">
        <v>103</v>
      </c>
      <c r="H4932" s="1" t="s">
        <v>103</v>
      </c>
      <c r="I4932" s="1" t="s">
        <v>55</v>
      </c>
      <c r="J4932" s="1" t="s">
        <v>103</v>
      </c>
      <c r="M4932" s="1" t="s">
        <v>56</v>
      </c>
      <c r="O4932" s="1" t="s">
        <v>103</v>
      </c>
      <c r="P4932" s="1" t="s">
        <v>103</v>
      </c>
      <c r="Q4932" s="1" t="s">
        <v>55</v>
      </c>
      <c r="R4932" s="1" t="s">
        <v>67</v>
      </c>
      <c r="T4932" s="1" t="s">
        <v>1704</v>
      </c>
      <c r="U4932" s="1" t="s">
        <v>59</v>
      </c>
      <c r="X4932" s="1" t="s">
        <v>60</v>
      </c>
      <c r="AP4932" s="1" t="s">
        <v>60</v>
      </c>
      <c r="AR4932" s="1" t="s">
        <v>60</v>
      </c>
      <c r="AT4932" s="1" t="s">
        <v>167</v>
      </c>
      <c r="AU4932" s="1" t="s">
        <v>167</v>
      </c>
      <c r="AV4932" s="1" t="s">
        <v>168</v>
      </c>
      <c r="AW4932" s="3" t="str">
        <f t="shared" si="1"/>
        <v>Other</v>
      </c>
      <c r="AX4932" s="3" t="str">
        <f t="array" ref="AX4932">TEXTJOIN(", ", TRUE, IF(X4932:AS4932="Y", X$1:AS$1, IF(X4932:AS4932&lt;&gt;"", X$1:AS$1 &amp; ": " &amp; X4932:AS4932, "")))
</f>
        <v>Heroin, Heroin/Morph/Codeine, Any Opioid</v>
      </c>
    </row>
    <row r="4933">
      <c r="A4933" s="2">
        <v>42513.0</v>
      </c>
      <c r="B4933" s="1" t="s">
        <v>50</v>
      </c>
      <c r="C4933" s="1">
        <v>24.0</v>
      </c>
      <c r="D4933" s="1" t="s">
        <v>51</v>
      </c>
      <c r="E4933" s="1" t="s">
        <v>63</v>
      </c>
      <c r="G4933" s="1" t="s">
        <v>143</v>
      </c>
      <c r="H4933" s="1" t="s">
        <v>91</v>
      </c>
      <c r="I4933" s="1" t="s">
        <v>55</v>
      </c>
      <c r="J4933" s="1" t="s">
        <v>143</v>
      </c>
      <c r="M4933" s="1" t="s">
        <v>56</v>
      </c>
      <c r="N4933" s="1" t="s">
        <v>276</v>
      </c>
      <c r="O4933" s="1" t="s">
        <v>143</v>
      </c>
      <c r="R4933" s="1" t="s">
        <v>56</v>
      </c>
      <c r="T4933" s="1" t="s">
        <v>5342</v>
      </c>
      <c r="U4933" s="1" t="s">
        <v>59</v>
      </c>
      <c r="X4933" s="1" t="s">
        <v>60</v>
      </c>
      <c r="AD4933" s="1" t="s">
        <v>60</v>
      </c>
      <c r="AP4933" s="1" t="s">
        <v>60</v>
      </c>
      <c r="AR4933" s="1" t="s">
        <v>60</v>
      </c>
      <c r="AT4933" s="1" t="s">
        <v>145</v>
      </c>
      <c r="AU4933" s="1" t="s">
        <v>145</v>
      </c>
      <c r="AV4933" s="1" t="s">
        <v>146</v>
      </c>
      <c r="AW4933" s="3" t="str">
        <f t="shared" si="1"/>
        <v>Other</v>
      </c>
      <c r="AX4933" s="3" t="str">
        <f t="array" ref="AX4933">TEXTJOIN(", ", TRUE, IF(X4933:AS4933="Y", X$1:AS$1, IF(X4933:AS4933&lt;&gt;"", X$1:AS$1 &amp; ": " &amp; X4933:AS4933, "")))
</f>
        <v>Heroin, Ethanol, Heroin/Morph/Codeine, Any Opioid</v>
      </c>
    </row>
    <row r="4934">
      <c r="A4934" s="2">
        <v>41749.0</v>
      </c>
      <c r="B4934" s="1" t="s">
        <v>50</v>
      </c>
      <c r="C4934" s="1">
        <v>29.0</v>
      </c>
      <c r="D4934" s="1" t="s">
        <v>51</v>
      </c>
      <c r="E4934" s="1" t="s">
        <v>63</v>
      </c>
      <c r="G4934" s="1" t="s">
        <v>98</v>
      </c>
      <c r="J4934" s="1" t="s">
        <v>98</v>
      </c>
      <c r="L4934" s="1" t="s">
        <v>55</v>
      </c>
      <c r="M4934" s="1" t="s">
        <v>56</v>
      </c>
      <c r="N4934" s="1" t="s">
        <v>119</v>
      </c>
      <c r="O4934" s="1" t="s">
        <v>98</v>
      </c>
      <c r="P4934" s="1" t="s">
        <v>54</v>
      </c>
      <c r="R4934" s="1" t="s">
        <v>56</v>
      </c>
      <c r="T4934" s="1" t="s">
        <v>5343</v>
      </c>
      <c r="U4934" s="1" t="s">
        <v>59</v>
      </c>
      <c r="X4934" s="1" t="s">
        <v>60</v>
      </c>
      <c r="AE4934" s="1" t="s">
        <v>60</v>
      </c>
      <c r="AS4934" s="1" t="s">
        <v>233</v>
      </c>
      <c r="AT4934" s="1" t="s">
        <v>100</v>
      </c>
      <c r="AU4934" s="1" t="s">
        <v>100</v>
      </c>
      <c r="AV4934" s="1" t="s">
        <v>101</v>
      </c>
      <c r="AW4934" s="3" t="str">
        <f t="shared" si="1"/>
        <v>Other</v>
      </c>
      <c r="AX4934" s="3" t="str">
        <f t="array" ref="AX4934">TEXTJOIN(", ", TRUE, IF(X4934:AS4934="Y", X$1:AS$1, IF(X4934:AS4934&lt;&gt;"", X$1:AS$1 &amp; ": " &amp; X4934:AS4934, "")))
</f>
        <v>Heroin, Hydrocodone, Other: ketamine</v>
      </c>
    </row>
    <row r="4935">
      <c r="A4935" s="2">
        <v>43853.0</v>
      </c>
      <c r="B4935" s="1" t="s">
        <v>50</v>
      </c>
      <c r="C4935" s="1">
        <v>40.0</v>
      </c>
      <c r="D4935" s="1" t="s">
        <v>51</v>
      </c>
      <c r="E4935" s="1" t="s">
        <v>63</v>
      </c>
      <c r="G4935" s="1" t="s">
        <v>64</v>
      </c>
      <c r="H4935" s="1" t="s">
        <v>65</v>
      </c>
      <c r="I4935" s="1" t="s">
        <v>55</v>
      </c>
      <c r="J4935" s="1" t="s">
        <v>64</v>
      </c>
      <c r="K4935" s="1" t="s">
        <v>65</v>
      </c>
      <c r="L4935" s="1" t="s">
        <v>55</v>
      </c>
      <c r="M4935" s="1" t="s">
        <v>56</v>
      </c>
      <c r="N4935" s="1" t="s">
        <v>119</v>
      </c>
      <c r="O4935" s="1" t="s">
        <v>64</v>
      </c>
      <c r="P4935" s="1" t="s">
        <v>65</v>
      </c>
      <c r="Q4935" s="1" t="s">
        <v>55</v>
      </c>
      <c r="R4935" s="1" t="s">
        <v>56</v>
      </c>
      <c r="T4935" s="1" t="s">
        <v>5344</v>
      </c>
      <c r="U4935" s="1" t="s">
        <v>59</v>
      </c>
      <c r="V4935" s="1" t="s">
        <v>335</v>
      </c>
      <c r="Z4935" s="1" t="s">
        <v>60</v>
      </c>
      <c r="AD4935" s="1" t="s">
        <v>60</v>
      </c>
      <c r="AM4935" s="1" t="s">
        <v>60</v>
      </c>
      <c r="AR4935" s="1" t="s">
        <v>60</v>
      </c>
      <c r="AT4935" s="1" t="s">
        <v>69</v>
      </c>
      <c r="AU4935" s="1" t="s">
        <v>69</v>
      </c>
      <c r="AV4935" s="1" t="s">
        <v>70</v>
      </c>
      <c r="AW4935" s="3" t="str">
        <f t="shared" si="1"/>
        <v>Other</v>
      </c>
      <c r="AX4935" s="3" t="str">
        <f t="array" ref="AX4935">TEXTJOIN(", ", TRUE, IF(X4935:AS4935="Y", X$1:AS$1, IF(X4935:AS4935&lt;&gt;"", X$1:AS$1 &amp; ": " &amp; X4935:AS4935, "")))
</f>
        <v>Fentanyl, Ethanol, Xylazine, Any Opioid</v>
      </c>
    </row>
    <row r="4936">
      <c r="A4936" s="2">
        <v>44350.0</v>
      </c>
      <c r="B4936" s="1" t="s">
        <v>50</v>
      </c>
      <c r="C4936" s="1">
        <v>39.0</v>
      </c>
      <c r="D4936" s="1" t="s">
        <v>51</v>
      </c>
      <c r="E4936" s="1" t="s">
        <v>63</v>
      </c>
      <c r="G4936" s="1" t="s">
        <v>450</v>
      </c>
      <c r="H4936" s="1" t="s">
        <v>299</v>
      </c>
      <c r="I4936" s="1" t="s">
        <v>55</v>
      </c>
      <c r="J4936" s="1" t="s">
        <v>255</v>
      </c>
      <c r="K4936" s="1" t="s">
        <v>103</v>
      </c>
      <c r="L4936" s="1" t="s">
        <v>55</v>
      </c>
      <c r="M4936" s="1" t="s">
        <v>44</v>
      </c>
      <c r="N4936" s="1" t="s">
        <v>178</v>
      </c>
      <c r="O4936" s="1" t="s">
        <v>255</v>
      </c>
      <c r="P4936" s="1" t="s">
        <v>103</v>
      </c>
      <c r="Q4936" s="1" t="s">
        <v>55</v>
      </c>
      <c r="R4936" s="1" t="s">
        <v>44</v>
      </c>
      <c r="S4936" s="1" t="s">
        <v>5345</v>
      </c>
      <c r="T4936" s="1" t="s">
        <v>5346</v>
      </c>
      <c r="U4936" s="1" t="s">
        <v>59</v>
      </c>
      <c r="Y4936" s="1" t="s">
        <v>60</v>
      </c>
      <c r="Z4936" s="1" t="s">
        <v>60</v>
      </c>
      <c r="AD4936" s="1" t="s">
        <v>60</v>
      </c>
      <c r="AM4936" s="1" t="s">
        <v>60</v>
      </c>
      <c r="AR4936" s="1" t="s">
        <v>60</v>
      </c>
      <c r="AT4936" s="1" t="s">
        <v>452</v>
      </c>
      <c r="AU4936" s="1" t="s">
        <v>259</v>
      </c>
      <c r="AV4936" s="1" t="s">
        <v>520</v>
      </c>
      <c r="AW4936" s="3" t="str">
        <f t="shared" si="1"/>
        <v>Other</v>
      </c>
      <c r="AX4936" s="3" t="str">
        <f t="array" ref="AX4936">TEXTJOIN(", ", TRUE, IF(X4936:AS4936="Y", X$1:AS$1, IF(X4936:AS4936&lt;&gt;"", X$1:AS$1 &amp; ": " &amp; X4936:AS4936, "")))
</f>
        <v>Cocaine, Fentanyl, Ethanol, Xylazine, Any Opioid</v>
      </c>
    </row>
    <row r="4937">
      <c r="A4937" s="2">
        <v>42820.0</v>
      </c>
      <c r="B4937" s="1" t="s">
        <v>86</v>
      </c>
      <c r="C4937" s="1">
        <v>61.0</v>
      </c>
      <c r="D4937" s="1" t="s">
        <v>51</v>
      </c>
      <c r="E4937" s="1" t="s">
        <v>63</v>
      </c>
      <c r="G4937" s="1" t="s">
        <v>1174</v>
      </c>
      <c r="H4937" s="1" t="s">
        <v>91</v>
      </c>
      <c r="I4937" s="1" t="s">
        <v>55</v>
      </c>
      <c r="J4937" s="1" t="s">
        <v>1174</v>
      </c>
      <c r="K4937" s="1" t="s">
        <v>91</v>
      </c>
      <c r="L4937" s="1" t="s">
        <v>55</v>
      </c>
      <c r="M4937" s="1" t="s">
        <v>56</v>
      </c>
      <c r="N4937" s="1" t="s">
        <v>430</v>
      </c>
      <c r="O4937" s="1" t="s">
        <v>1174</v>
      </c>
      <c r="P4937" s="1" t="s">
        <v>91</v>
      </c>
      <c r="Q4937" s="1" t="s">
        <v>55</v>
      </c>
      <c r="R4937" s="1" t="s">
        <v>56</v>
      </c>
      <c r="T4937" s="1" t="s">
        <v>5347</v>
      </c>
      <c r="U4937" s="1" t="s">
        <v>59</v>
      </c>
      <c r="Z4937" s="1" t="s">
        <v>60</v>
      </c>
      <c r="AD4937" s="1" t="s">
        <v>60</v>
      </c>
      <c r="AT4937" s="1" t="s">
        <v>1176</v>
      </c>
      <c r="AU4937" s="1" t="s">
        <v>1176</v>
      </c>
      <c r="AV4937" s="1" t="s">
        <v>1806</v>
      </c>
      <c r="AW4937" s="3" t="str">
        <f t="shared" si="1"/>
        <v>Other</v>
      </c>
      <c r="AX4937" s="3" t="str">
        <f t="array" ref="AX4937">TEXTJOIN(", ", TRUE, IF(X4937:AS4937="Y", X$1:AS$1, IF(X4937:AS4937&lt;&gt;"", X$1:AS$1 &amp; ": " &amp; X4937:AS4937, "")))
</f>
        <v>Fentanyl, Ethanol</v>
      </c>
    </row>
    <row r="4938">
      <c r="A4938" s="2">
        <v>44296.0</v>
      </c>
      <c r="B4938" s="1" t="s">
        <v>50</v>
      </c>
      <c r="C4938" s="1">
        <v>55.0</v>
      </c>
      <c r="D4938" s="1" t="s">
        <v>51</v>
      </c>
      <c r="E4938" s="1" t="s">
        <v>502</v>
      </c>
      <c r="G4938" s="1" t="s">
        <v>488</v>
      </c>
      <c r="H4938" s="1" t="s">
        <v>91</v>
      </c>
      <c r="I4938" s="1" t="s">
        <v>55</v>
      </c>
      <c r="J4938" s="1" t="s">
        <v>488</v>
      </c>
      <c r="K4938" s="1" t="s">
        <v>91</v>
      </c>
      <c r="L4938" s="1" t="s">
        <v>55</v>
      </c>
      <c r="M4938" s="1" t="s">
        <v>44</v>
      </c>
      <c r="N4938" s="1" t="s">
        <v>178</v>
      </c>
      <c r="O4938" s="1" t="s">
        <v>91</v>
      </c>
      <c r="P4938" s="1" t="s">
        <v>91</v>
      </c>
      <c r="Q4938" s="1" t="s">
        <v>55</v>
      </c>
      <c r="R4938" s="1" t="s">
        <v>180</v>
      </c>
      <c r="T4938" s="1" t="s">
        <v>476</v>
      </c>
      <c r="U4938" s="1" t="s">
        <v>59</v>
      </c>
      <c r="Y4938" s="1" t="s">
        <v>60</v>
      </c>
      <c r="Z4938" s="1" t="s">
        <v>60</v>
      </c>
      <c r="AD4938" s="1" t="s">
        <v>60</v>
      </c>
      <c r="AR4938" s="1" t="s">
        <v>60</v>
      </c>
      <c r="AT4938" s="1" t="s">
        <v>492</v>
      </c>
      <c r="AU4938" s="1" t="s">
        <v>492</v>
      </c>
      <c r="AV4938" s="1" t="s">
        <v>111</v>
      </c>
      <c r="AW4938" s="3" t="str">
        <f t="shared" si="1"/>
        <v>Other</v>
      </c>
      <c r="AX4938" s="3" t="str">
        <f t="array" ref="AX4938">TEXTJOIN(", ", TRUE, IF(X4938:AS4938="Y", X$1:AS$1, IF(X4938:AS4938&lt;&gt;"", X$1:AS$1 &amp; ": " &amp; X4938:AS4938, "")))
</f>
        <v>Cocaine, Fentanyl, Ethanol, Any Opioid</v>
      </c>
    </row>
    <row r="4939">
      <c r="A4939" s="2">
        <v>44397.0</v>
      </c>
      <c r="B4939" s="1" t="s">
        <v>50</v>
      </c>
      <c r="C4939" s="1">
        <v>42.0</v>
      </c>
      <c r="D4939" s="1" t="s">
        <v>51</v>
      </c>
      <c r="E4939" s="1" t="s">
        <v>63</v>
      </c>
      <c r="G4939" s="1" t="s">
        <v>185</v>
      </c>
      <c r="H4939" s="1" t="s">
        <v>91</v>
      </c>
      <c r="I4939" s="1" t="s">
        <v>55</v>
      </c>
      <c r="J4939" s="1" t="s">
        <v>185</v>
      </c>
      <c r="K4939" s="1" t="s">
        <v>91</v>
      </c>
      <c r="L4939" s="1" t="s">
        <v>55</v>
      </c>
      <c r="M4939" s="1" t="s">
        <v>56</v>
      </c>
      <c r="N4939" s="1" t="s">
        <v>136</v>
      </c>
      <c r="O4939" s="1" t="s">
        <v>185</v>
      </c>
      <c r="P4939" s="1" t="s">
        <v>91</v>
      </c>
      <c r="Q4939" s="1" t="s">
        <v>55</v>
      </c>
      <c r="R4939" s="1" t="s">
        <v>56</v>
      </c>
      <c r="T4939" s="1" t="s">
        <v>5348</v>
      </c>
      <c r="U4939" s="1" t="s">
        <v>59</v>
      </c>
      <c r="Y4939" s="1" t="s">
        <v>60</v>
      </c>
      <c r="Z4939" s="1" t="s">
        <v>60</v>
      </c>
      <c r="AM4939" s="1" t="s">
        <v>60</v>
      </c>
      <c r="AN4939" s="1" t="s">
        <v>60</v>
      </c>
      <c r="AR4939" s="1" t="s">
        <v>60</v>
      </c>
      <c r="AT4939" s="1" t="s">
        <v>188</v>
      </c>
      <c r="AU4939" s="1" t="s">
        <v>188</v>
      </c>
      <c r="AV4939" s="1" t="s">
        <v>189</v>
      </c>
      <c r="AW4939" s="3" t="str">
        <f t="shared" si="1"/>
        <v>Other</v>
      </c>
      <c r="AX4939" s="3" t="str">
        <f t="array" ref="AX4939">TEXTJOIN(", ", TRUE, IF(X4939:AS4939="Y", X$1:AS$1, IF(X4939:AS4939&lt;&gt;"", X$1:AS$1 &amp; ": " &amp; X4939:AS4939, "")))
</f>
        <v>Cocaine, Fentanyl, Xylazine, Gabapentin, Any Opioid</v>
      </c>
    </row>
    <row r="4940">
      <c r="A4940" s="2">
        <v>42909.0</v>
      </c>
      <c r="B4940" s="1" t="s">
        <v>86</v>
      </c>
      <c r="C4940" s="1">
        <v>21.0</v>
      </c>
      <c r="D4940" s="1" t="s">
        <v>51</v>
      </c>
      <c r="E4940" s="1" t="s">
        <v>63</v>
      </c>
      <c r="G4940" s="1" t="s">
        <v>238</v>
      </c>
      <c r="H4940" s="1" t="s">
        <v>125</v>
      </c>
      <c r="I4940" s="1" t="s">
        <v>55</v>
      </c>
      <c r="J4940" s="1" t="s">
        <v>238</v>
      </c>
      <c r="K4940" s="1" t="s">
        <v>125</v>
      </c>
      <c r="L4940" s="1" t="s">
        <v>55</v>
      </c>
      <c r="M4940" s="1" t="s">
        <v>56</v>
      </c>
      <c r="N4940" s="1" t="s">
        <v>66</v>
      </c>
      <c r="O4940" s="1" t="s">
        <v>238</v>
      </c>
      <c r="P4940" s="1" t="s">
        <v>125</v>
      </c>
      <c r="Q4940" s="1" t="s">
        <v>55</v>
      </c>
      <c r="R4940" s="1" t="s">
        <v>67</v>
      </c>
      <c r="T4940" s="1" t="s">
        <v>5349</v>
      </c>
      <c r="U4940" s="1" t="s">
        <v>59</v>
      </c>
      <c r="Z4940" s="1" t="s">
        <v>60</v>
      </c>
      <c r="AT4940" s="1" t="s">
        <v>567</v>
      </c>
      <c r="AU4940" s="1" t="s">
        <v>567</v>
      </c>
      <c r="AV4940" s="1" t="s">
        <v>241</v>
      </c>
      <c r="AW4940" s="3" t="str">
        <f t="shared" si="1"/>
        <v>Other</v>
      </c>
      <c r="AX4940" s="3" t="str">
        <f t="array" ref="AX4940">TEXTJOIN(", ", TRUE, IF(X4940:AS4940="Y", X$1:AS$1, IF(X4940:AS4940&lt;&gt;"", X$1:AS$1 &amp; ": " &amp; X4940:AS4940, "")))
</f>
        <v>Fentanyl</v>
      </c>
    </row>
    <row r="4941">
      <c r="A4941" s="2">
        <v>42143.0</v>
      </c>
      <c r="B4941" s="1" t="s">
        <v>86</v>
      </c>
      <c r="C4941" s="1">
        <v>55.0</v>
      </c>
      <c r="D4941" s="1" t="s">
        <v>51</v>
      </c>
      <c r="E4941" s="1" t="s">
        <v>63</v>
      </c>
      <c r="G4941" s="1" t="s">
        <v>185</v>
      </c>
      <c r="H4941" s="1" t="s">
        <v>91</v>
      </c>
      <c r="I4941" s="1" t="s">
        <v>55</v>
      </c>
      <c r="J4941" s="1" t="s">
        <v>185</v>
      </c>
      <c r="M4941" s="1" t="s">
        <v>56</v>
      </c>
      <c r="O4941" s="1" t="s">
        <v>185</v>
      </c>
      <c r="P4941" s="1" t="s">
        <v>91</v>
      </c>
      <c r="Q4941" s="1" t="s">
        <v>55</v>
      </c>
      <c r="R4941" s="1" t="s">
        <v>67</v>
      </c>
      <c r="T4941" s="1" t="s">
        <v>5350</v>
      </c>
      <c r="U4941" s="1" t="s">
        <v>59</v>
      </c>
      <c r="W4941" s="1" t="s">
        <v>60</v>
      </c>
      <c r="X4941" s="1" t="s">
        <v>60</v>
      </c>
      <c r="Y4941" s="1" t="s">
        <v>60</v>
      </c>
      <c r="AF4941" s="1" t="s">
        <v>60</v>
      </c>
      <c r="AP4941" s="1" t="s">
        <v>60</v>
      </c>
      <c r="AR4941" s="1" t="s">
        <v>60</v>
      </c>
      <c r="AT4941" s="1" t="s">
        <v>188</v>
      </c>
      <c r="AU4941" s="1" t="s">
        <v>188</v>
      </c>
      <c r="AV4941" s="1" t="s">
        <v>189</v>
      </c>
      <c r="AW4941" s="3" t="str">
        <f t="shared" si="1"/>
        <v>Other</v>
      </c>
      <c r="AX4941" s="3" t="str">
        <f t="array" ref="AX4941">TEXTJOIN(", ", TRUE, IF(X4941:AS4941="Y", X$1:AS$1, IF(X4941:AS4941&lt;&gt;"", X$1:AS$1 &amp; ": " &amp; X4941:AS4941, "")))
</f>
        <v>Heroin, Cocaine, Benzodiazepine, Heroin/Morph/Codeine, Any Opioid</v>
      </c>
    </row>
    <row r="4942">
      <c r="A4942" s="4">
        <v>43384.0</v>
      </c>
      <c r="B4942" s="1" t="s">
        <v>50</v>
      </c>
      <c r="C4942" s="1">
        <v>49.0</v>
      </c>
      <c r="D4942" s="1" t="s">
        <v>51</v>
      </c>
      <c r="E4942" s="1" t="s">
        <v>63</v>
      </c>
      <c r="G4942" s="1" t="s">
        <v>467</v>
      </c>
      <c r="H4942" s="1" t="s">
        <v>65</v>
      </c>
      <c r="I4942" s="1" t="s">
        <v>55</v>
      </c>
      <c r="M4942" s="1" t="s">
        <v>118</v>
      </c>
      <c r="N4942" s="1" t="s">
        <v>119</v>
      </c>
      <c r="O4942" s="1" t="s">
        <v>65</v>
      </c>
      <c r="P4942" s="1" t="s">
        <v>65</v>
      </c>
      <c r="Q4942" s="1" t="s">
        <v>55</v>
      </c>
      <c r="R4942" s="1" t="s">
        <v>67</v>
      </c>
      <c r="T4942" s="1" t="s">
        <v>5351</v>
      </c>
      <c r="U4942" s="1" t="s">
        <v>59</v>
      </c>
      <c r="Z4942" s="1" t="s">
        <v>60</v>
      </c>
      <c r="AD4942" s="1" t="s">
        <v>60</v>
      </c>
      <c r="AJ4942" s="1" t="s">
        <v>60</v>
      </c>
      <c r="AR4942" s="1" t="s">
        <v>60</v>
      </c>
      <c r="AT4942" s="1" t="s">
        <v>470</v>
      </c>
      <c r="AU4942" s="1" t="s">
        <v>62</v>
      </c>
      <c r="AV4942" s="1" t="s">
        <v>150</v>
      </c>
      <c r="AW4942" s="3" t="str">
        <f t="shared" si="1"/>
        <v>Other</v>
      </c>
      <c r="AX4942" s="3" t="str">
        <f t="array" ref="AX4942">TEXTJOIN(", ", TRUE, IF(X4942:AS4942="Y", X$1:AS$1, IF(X4942:AS4942&lt;&gt;"", X$1:AS$1 &amp; ": " &amp; X4942:AS4942, "")))
</f>
        <v>Fentanyl, Ethanol, Tramad, Any Opioid</v>
      </c>
    </row>
    <row r="4943">
      <c r="A4943" s="2">
        <v>42839.0</v>
      </c>
      <c r="B4943" s="1" t="s">
        <v>86</v>
      </c>
      <c r="C4943" s="1">
        <v>48.0</v>
      </c>
      <c r="D4943" s="1" t="s">
        <v>51</v>
      </c>
      <c r="E4943" s="1" t="s">
        <v>63</v>
      </c>
      <c r="F4943" s="1" t="s">
        <v>137</v>
      </c>
      <c r="G4943" s="1" t="s">
        <v>185</v>
      </c>
      <c r="H4943" s="1" t="s">
        <v>91</v>
      </c>
      <c r="I4943" s="1" t="s">
        <v>55</v>
      </c>
      <c r="J4943" s="1" t="s">
        <v>143</v>
      </c>
      <c r="K4943" s="1" t="s">
        <v>91</v>
      </c>
      <c r="L4943" s="1" t="s">
        <v>55</v>
      </c>
      <c r="M4943" s="1" t="s">
        <v>44</v>
      </c>
      <c r="N4943" s="1" t="s">
        <v>430</v>
      </c>
      <c r="O4943" s="1" t="s">
        <v>143</v>
      </c>
      <c r="P4943" s="1" t="s">
        <v>91</v>
      </c>
      <c r="Q4943" s="1" t="s">
        <v>55</v>
      </c>
      <c r="R4943" s="1" t="s">
        <v>44</v>
      </c>
      <c r="S4943" s="1" t="s">
        <v>2861</v>
      </c>
      <c r="T4943" s="1" t="s">
        <v>5352</v>
      </c>
      <c r="U4943" s="1" t="s">
        <v>59</v>
      </c>
      <c r="Y4943" s="1" t="s">
        <v>60</v>
      </c>
      <c r="Z4943" s="1" t="s">
        <v>60</v>
      </c>
      <c r="AJ4943" s="1" t="s">
        <v>60</v>
      </c>
      <c r="AT4943" s="1" t="s">
        <v>188</v>
      </c>
      <c r="AU4943" s="1" t="s">
        <v>145</v>
      </c>
      <c r="AV4943" s="1" t="s">
        <v>146</v>
      </c>
      <c r="AW4943" s="3" t="str">
        <f t="shared" si="1"/>
        <v>Other</v>
      </c>
      <c r="AX4943" s="3" t="str">
        <f t="array" ref="AX4943">TEXTJOIN(", ", TRUE, IF(X4943:AS4943="Y", X$1:AS$1, IF(X4943:AS4943&lt;&gt;"", X$1:AS$1 &amp; ": " &amp; X4943:AS4943, "")))
</f>
        <v>Cocaine, Fentanyl, Tramad</v>
      </c>
    </row>
    <row r="4944">
      <c r="A4944" s="2">
        <v>44098.0</v>
      </c>
      <c r="B4944" s="1" t="s">
        <v>50</v>
      </c>
      <c r="C4944" s="1">
        <v>50.0</v>
      </c>
      <c r="D4944" s="1" t="s">
        <v>51</v>
      </c>
      <c r="E4944" s="1" t="s">
        <v>63</v>
      </c>
      <c r="G4944" s="1" t="s">
        <v>116</v>
      </c>
      <c r="H4944" s="1" t="s">
        <v>103</v>
      </c>
      <c r="I4944" s="1" t="s">
        <v>55</v>
      </c>
      <c r="J4944" s="1" t="s">
        <v>116</v>
      </c>
      <c r="K4944" s="1" t="s">
        <v>103</v>
      </c>
      <c r="L4944" s="1" t="s">
        <v>55</v>
      </c>
      <c r="M4944" s="1" t="s">
        <v>1213</v>
      </c>
      <c r="N4944" s="1" t="s">
        <v>93</v>
      </c>
      <c r="O4944" s="1" t="s">
        <v>116</v>
      </c>
      <c r="P4944" s="1" t="s">
        <v>103</v>
      </c>
      <c r="Q4944" s="1" t="s">
        <v>55</v>
      </c>
      <c r="R4944" s="1" t="s">
        <v>67</v>
      </c>
      <c r="T4944" s="1" t="s">
        <v>5353</v>
      </c>
      <c r="U4944" s="1" t="s">
        <v>59</v>
      </c>
      <c r="Z4944" s="1" t="s">
        <v>60</v>
      </c>
      <c r="AJ4944" s="1" t="s">
        <v>60</v>
      </c>
      <c r="AR4944" s="1" t="s">
        <v>60</v>
      </c>
      <c r="AT4944" s="1" t="s">
        <v>122</v>
      </c>
      <c r="AU4944" s="1" t="s">
        <v>122</v>
      </c>
      <c r="AV4944" s="1" t="s">
        <v>139</v>
      </c>
      <c r="AW4944" s="3" t="str">
        <f t="shared" si="1"/>
        <v>Other</v>
      </c>
      <c r="AX4944" s="3" t="str">
        <f t="array" ref="AX4944">TEXTJOIN(", ", TRUE, IF(X4944:AS4944="Y", X$1:AS$1, IF(X4944:AS4944&lt;&gt;"", X$1:AS$1 &amp; ": " &amp; X4944:AS4944, "")))
</f>
        <v>Fentanyl, Tramad, Any Opioid</v>
      </c>
    </row>
    <row r="4945">
      <c r="A4945" s="4">
        <v>44119.0</v>
      </c>
      <c r="B4945" s="1" t="s">
        <v>50</v>
      </c>
      <c r="C4945" s="1">
        <v>48.0</v>
      </c>
      <c r="D4945" s="1" t="s">
        <v>51</v>
      </c>
      <c r="E4945" s="1" t="s">
        <v>52</v>
      </c>
      <c r="G4945" s="1" t="s">
        <v>256</v>
      </c>
      <c r="H4945" s="1" t="s">
        <v>103</v>
      </c>
      <c r="I4945" s="1" t="s">
        <v>55</v>
      </c>
      <c r="J4945" s="1" t="s">
        <v>256</v>
      </c>
      <c r="K4945" s="1" t="s">
        <v>103</v>
      </c>
      <c r="L4945" s="1" t="s">
        <v>55</v>
      </c>
      <c r="M4945" s="1" t="s">
        <v>56</v>
      </c>
      <c r="N4945" s="1" t="s">
        <v>119</v>
      </c>
      <c r="O4945" s="1" t="s">
        <v>256</v>
      </c>
      <c r="P4945" s="1" t="s">
        <v>103</v>
      </c>
      <c r="Q4945" s="1" t="s">
        <v>55</v>
      </c>
      <c r="R4945" s="1" t="s">
        <v>67</v>
      </c>
      <c r="T4945" s="1" t="s">
        <v>5354</v>
      </c>
      <c r="U4945" s="1" t="s">
        <v>59</v>
      </c>
      <c r="AT4945" s="1" t="s">
        <v>282</v>
      </c>
      <c r="AU4945" s="1" t="s">
        <v>282</v>
      </c>
      <c r="AV4945" s="1" t="s">
        <v>260</v>
      </c>
      <c r="AW4945" s="3" t="str">
        <f t="shared" si="1"/>
        <v>Other</v>
      </c>
      <c r="AX4945" s="3" t="str">
        <f t="array" ref="AX4945">TEXTJOIN(", ", TRUE, IF(X4945:AS4945="Y", X$1:AS$1, IF(X4945:AS4945&lt;&gt;"", X$1:AS$1 &amp; ": " &amp; X4945:AS4945, "")))
</f>
        <v/>
      </c>
    </row>
    <row r="4946">
      <c r="A4946" s="2">
        <v>44021.0</v>
      </c>
      <c r="B4946" s="1" t="s">
        <v>50</v>
      </c>
      <c r="C4946" s="1">
        <v>33.0</v>
      </c>
      <c r="D4946" s="1" t="s">
        <v>51</v>
      </c>
      <c r="E4946" s="1" t="s">
        <v>63</v>
      </c>
      <c r="F4946" s="1" t="s">
        <v>137</v>
      </c>
      <c r="G4946" s="1" t="s">
        <v>263</v>
      </c>
      <c r="H4946" s="1" t="s">
        <v>263</v>
      </c>
      <c r="I4946" s="1" t="s">
        <v>55</v>
      </c>
      <c r="J4946" s="1" t="s">
        <v>263</v>
      </c>
      <c r="K4946" s="1" t="s">
        <v>263</v>
      </c>
      <c r="L4946" s="1" t="s">
        <v>55</v>
      </c>
      <c r="M4946" s="1" t="s">
        <v>333</v>
      </c>
      <c r="N4946" s="1" t="s">
        <v>93</v>
      </c>
      <c r="O4946" s="1" t="s">
        <v>263</v>
      </c>
      <c r="P4946" s="1" t="s">
        <v>263</v>
      </c>
      <c r="Q4946" s="1" t="s">
        <v>55</v>
      </c>
      <c r="R4946" s="1" t="s">
        <v>44</v>
      </c>
      <c r="T4946" s="1" t="s">
        <v>5355</v>
      </c>
      <c r="U4946" s="1" t="s">
        <v>59</v>
      </c>
      <c r="Y4946" s="1" t="s">
        <v>60</v>
      </c>
      <c r="Z4946" s="1" t="s">
        <v>60</v>
      </c>
      <c r="AM4946" s="1" t="s">
        <v>60</v>
      </c>
      <c r="AR4946" s="1" t="s">
        <v>60</v>
      </c>
      <c r="AT4946" s="1" t="s">
        <v>387</v>
      </c>
      <c r="AU4946" s="1" t="s">
        <v>387</v>
      </c>
      <c r="AV4946" s="1" t="s">
        <v>289</v>
      </c>
      <c r="AW4946" s="3" t="str">
        <f t="shared" si="1"/>
        <v>Other</v>
      </c>
      <c r="AX4946" s="3" t="str">
        <f t="array" ref="AX4946">TEXTJOIN(", ", TRUE, IF(X4946:AS4946="Y", X$1:AS$1, IF(X4946:AS4946&lt;&gt;"", X$1:AS$1 &amp; ": " &amp; X4946:AS4946, "")))
</f>
        <v>Cocaine, Fentanyl, Xylazine, Any Opioid</v>
      </c>
    </row>
    <row r="4947">
      <c r="A4947" s="2">
        <v>43586.0</v>
      </c>
      <c r="B4947" s="1" t="s">
        <v>50</v>
      </c>
      <c r="C4947" s="1">
        <v>54.0</v>
      </c>
      <c r="D4947" s="1" t="s">
        <v>76</v>
      </c>
      <c r="E4947" s="1" t="s">
        <v>63</v>
      </c>
      <c r="G4947" s="1" t="s">
        <v>488</v>
      </c>
      <c r="H4947" s="1" t="s">
        <v>91</v>
      </c>
      <c r="I4947" s="1" t="s">
        <v>55</v>
      </c>
      <c r="N4947" s="1" t="s">
        <v>136</v>
      </c>
      <c r="O4947" s="1" t="s">
        <v>91</v>
      </c>
      <c r="P4947" s="1" t="s">
        <v>91</v>
      </c>
      <c r="Q4947" s="1" t="s">
        <v>55</v>
      </c>
      <c r="R4947" s="1" t="s">
        <v>67</v>
      </c>
      <c r="T4947" s="1" t="s">
        <v>5356</v>
      </c>
      <c r="U4947" s="1" t="s">
        <v>59</v>
      </c>
      <c r="Y4947" s="1" t="s">
        <v>60</v>
      </c>
      <c r="AT4947" s="1" t="s">
        <v>492</v>
      </c>
      <c r="AU4947" s="1" t="s">
        <v>62</v>
      </c>
      <c r="AV4947" s="1" t="s">
        <v>111</v>
      </c>
      <c r="AW4947" s="3" t="str">
        <f t="shared" si="1"/>
        <v>Other</v>
      </c>
      <c r="AX4947" s="3" t="str">
        <f t="array" ref="AX4947">TEXTJOIN(", ", TRUE, IF(X4947:AS4947="Y", X$1:AS$1, IF(X4947:AS4947&lt;&gt;"", X$1:AS$1 &amp; ": " &amp; X4947:AS4947, "")))
</f>
        <v>Cocaine</v>
      </c>
    </row>
    <row r="4948">
      <c r="A4948" s="2">
        <v>43163.0</v>
      </c>
      <c r="B4948" s="1" t="s">
        <v>50</v>
      </c>
      <c r="C4948" s="1">
        <v>48.0</v>
      </c>
      <c r="D4948" s="1" t="s">
        <v>51</v>
      </c>
      <c r="E4948" s="1" t="s">
        <v>63</v>
      </c>
      <c r="F4948" s="1" t="s">
        <v>137</v>
      </c>
      <c r="G4948" s="1" t="s">
        <v>749</v>
      </c>
      <c r="H4948" s="1" t="s">
        <v>91</v>
      </c>
      <c r="I4948" s="1" t="s">
        <v>55</v>
      </c>
      <c r="J4948" s="1" t="s">
        <v>749</v>
      </c>
      <c r="K4948" s="1" t="s">
        <v>91</v>
      </c>
      <c r="M4948" s="1" t="s">
        <v>56</v>
      </c>
      <c r="N4948" s="1" t="s">
        <v>66</v>
      </c>
      <c r="O4948" s="1" t="s">
        <v>91</v>
      </c>
      <c r="P4948" s="1" t="s">
        <v>91</v>
      </c>
      <c r="Q4948" s="1" t="s">
        <v>55</v>
      </c>
      <c r="R4948" s="1" t="s">
        <v>67</v>
      </c>
      <c r="T4948" s="1" t="s">
        <v>4952</v>
      </c>
      <c r="U4948" s="1" t="s">
        <v>59</v>
      </c>
      <c r="Z4948" s="1" t="s">
        <v>60</v>
      </c>
      <c r="AF4948" s="1" t="s">
        <v>60</v>
      </c>
      <c r="AR4948" s="1" t="s">
        <v>60</v>
      </c>
      <c r="AT4948" s="1" t="s">
        <v>752</v>
      </c>
      <c r="AU4948" s="1" t="s">
        <v>752</v>
      </c>
      <c r="AV4948" s="1" t="s">
        <v>111</v>
      </c>
      <c r="AW4948" s="3" t="str">
        <f t="shared" si="1"/>
        <v>Other</v>
      </c>
      <c r="AX4948" s="3" t="str">
        <f t="array" ref="AX4948">TEXTJOIN(", ", TRUE, IF(X4948:AS4948="Y", X$1:AS$1, IF(X4948:AS4948&lt;&gt;"", X$1:AS$1 &amp; ": " &amp; X4948:AS4948, "")))
</f>
        <v>Fentanyl, Benzodiazepine, Any Opioid</v>
      </c>
    </row>
    <row r="4949">
      <c r="A4949" s="2">
        <v>41708.0</v>
      </c>
      <c r="B4949" s="1" t="s">
        <v>50</v>
      </c>
      <c r="C4949" s="1">
        <v>57.0</v>
      </c>
      <c r="D4949" s="1" t="s">
        <v>51</v>
      </c>
      <c r="E4949" s="1" t="s">
        <v>63</v>
      </c>
      <c r="G4949" s="1" t="s">
        <v>1326</v>
      </c>
      <c r="J4949" s="1" t="s">
        <v>1326</v>
      </c>
      <c r="L4949" s="1" t="s">
        <v>55</v>
      </c>
      <c r="M4949" s="1" t="s">
        <v>56</v>
      </c>
      <c r="N4949" s="1" t="s">
        <v>104</v>
      </c>
      <c r="O4949" s="1" t="s">
        <v>1326</v>
      </c>
      <c r="R4949" s="1" t="s">
        <v>56</v>
      </c>
      <c r="T4949" s="1" t="s">
        <v>5357</v>
      </c>
      <c r="U4949" s="1" t="s">
        <v>59</v>
      </c>
      <c r="V4949" s="1" t="s">
        <v>5358</v>
      </c>
      <c r="AF4949" s="1" t="s">
        <v>60</v>
      </c>
      <c r="AT4949" s="1" t="s">
        <v>1328</v>
      </c>
      <c r="AU4949" s="1" t="s">
        <v>1328</v>
      </c>
      <c r="AV4949" s="1" t="s">
        <v>1329</v>
      </c>
      <c r="AW4949" s="3" t="str">
        <f t="shared" si="1"/>
        <v>Other</v>
      </c>
      <c r="AX4949" s="3" t="str">
        <f t="array" ref="AX4949">TEXTJOIN(", ", TRUE, IF(X4949:AS4949="Y", X$1:AS$1, IF(X4949:AS4949&lt;&gt;"", X$1:AS$1 &amp; ": " &amp; X4949:AS4949, "")))
</f>
        <v>Benzodiazepine</v>
      </c>
    </row>
    <row r="4950">
      <c r="A4950" s="2">
        <v>44253.0</v>
      </c>
      <c r="B4950" s="1" t="s">
        <v>50</v>
      </c>
      <c r="C4950" s="1">
        <v>32.0</v>
      </c>
      <c r="D4950" s="1" t="s">
        <v>76</v>
      </c>
      <c r="E4950" s="1" t="s">
        <v>63</v>
      </c>
      <c r="G4950" s="1" t="s">
        <v>120</v>
      </c>
      <c r="H4950" s="1" t="s">
        <v>121</v>
      </c>
      <c r="I4950" s="1" t="s">
        <v>55</v>
      </c>
      <c r="J4950" s="1" t="s">
        <v>120</v>
      </c>
      <c r="K4950" s="1" t="s">
        <v>121</v>
      </c>
      <c r="L4950" s="1" t="s">
        <v>55</v>
      </c>
      <c r="M4950" s="1" t="s">
        <v>56</v>
      </c>
      <c r="N4950" s="1" t="s">
        <v>66</v>
      </c>
      <c r="O4950" s="1" t="s">
        <v>120</v>
      </c>
      <c r="P4950" s="1" t="s">
        <v>121</v>
      </c>
      <c r="Q4950" s="1" t="s">
        <v>55</v>
      </c>
      <c r="R4950" s="1" t="s">
        <v>56</v>
      </c>
      <c r="T4950" s="1" t="s">
        <v>5359</v>
      </c>
      <c r="U4950" s="1" t="s">
        <v>59</v>
      </c>
      <c r="Z4950" s="1" t="s">
        <v>60</v>
      </c>
      <c r="AF4950" s="1" t="s">
        <v>60</v>
      </c>
      <c r="AM4950" s="1" t="s">
        <v>60</v>
      </c>
      <c r="AN4950" s="1" t="s">
        <v>60</v>
      </c>
      <c r="AR4950" s="1" t="s">
        <v>60</v>
      </c>
      <c r="AS4950" s="1" t="s">
        <v>182</v>
      </c>
      <c r="AT4950" s="1" t="s">
        <v>236</v>
      </c>
      <c r="AU4950" s="1" t="s">
        <v>236</v>
      </c>
      <c r="AV4950" s="1" t="s">
        <v>123</v>
      </c>
      <c r="AW4950" s="3" t="str">
        <f t="shared" si="1"/>
        <v>Middletown</v>
      </c>
      <c r="AX4950" s="3" t="str">
        <f t="array" ref="AX4950">TEXTJOIN(", ", TRUE, IF(X4950:AS4950="Y", X$1:AS$1, IF(X4950:AS4950&lt;&gt;"", X$1:AS$1 &amp; ": " &amp; X4950:AS4950, "")))
</f>
        <v>Fentanyl, Benzodiazepine, Xylazine, Gabapentin, Any Opioid, Other: Bupren</v>
      </c>
    </row>
    <row r="4951">
      <c r="A4951" s="2">
        <v>42550.0</v>
      </c>
      <c r="B4951" s="1" t="s">
        <v>50</v>
      </c>
      <c r="C4951" s="1">
        <v>50.0</v>
      </c>
      <c r="D4951" s="1" t="s">
        <v>76</v>
      </c>
      <c r="E4951" s="1" t="s">
        <v>63</v>
      </c>
      <c r="G4951" s="1" t="s">
        <v>116</v>
      </c>
      <c r="H4951" s="1" t="s">
        <v>103</v>
      </c>
      <c r="I4951" s="1" t="s">
        <v>55</v>
      </c>
      <c r="J4951" s="1" t="s">
        <v>116</v>
      </c>
      <c r="M4951" s="1" t="s">
        <v>56</v>
      </c>
      <c r="N4951" s="1" t="s">
        <v>670</v>
      </c>
      <c r="O4951" s="1" t="s">
        <v>116</v>
      </c>
      <c r="R4951" s="1" t="s">
        <v>67</v>
      </c>
      <c r="T4951" s="1" t="s">
        <v>5360</v>
      </c>
      <c r="U4951" s="1" t="s">
        <v>59</v>
      </c>
      <c r="X4951" s="1" t="s">
        <v>60</v>
      </c>
      <c r="Z4951" s="1" t="s">
        <v>60</v>
      </c>
      <c r="AL4951" s="1" t="s">
        <v>5361</v>
      </c>
      <c r="AP4951" s="1" t="s">
        <v>60</v>
      </c>
      <c r="AR4951" s="1" t="s">
        <v>60</v>
      </c>
      <c r="AT4951" s="1" t="s">
        <v>122</v>
      </c>
      <c r="AU4951" s="1" t="s">
        <v>122</v>
      </c>
      <c r="AV4951" s="1" t="s">
        <v>139</v>
      </c>
      <c r="AW4951" s="3" t="str">
        <f t="shared" si="1"/>
        <v>Other</v>
      </c>
      <c r="AX4951" s="3" t="str">
        <f t="array" ref="AX4951">TEXTJOIN(", ", TRUE, IF(X4951:AS4951="Y", X$1:AS$1, IF(X4951:AS4951&lt;&gt;"", X$1:AS$1 &amp; ": " &amp; X4951:AS4951, "")))
</f>
        <v>Heroin, Fentanyl, Morphine (Not Heroin): PCP NEG, Heroin/Morph/Codeine, Any Opioid</v>
      </c>
    </row>
    <row r="4952">
      <c r="A4952" s="2">
        <v>42375.0</v>
      </c>
      <c r="B4952" s="1" t="s">
        <v>50</v>
      </c>
      <c r="C4952" s="1">
        <v>45.0</v>
      </c>
      <c r="D4952" s="1" t="s">
        <v>51</v>
      </c>
      <c r="E4952" s="1" t="s">
        <v>63</v>
      </c>
      <c r="G4952" s="1" t="s">
        <v>769</v>
      </c>
      <c r="H4952" s="1" t="s">
        <v>65</v>
      </c>
      <c r="I4952" s="1" t="s">
        <v>55</v>
      </c>
      <c r="J4952" s="1" t="s">
        <v>769</v>
      </c>
      <c r="M4952" s="1" t="s">
        <v>56</v>
      </c>
      <c r="N4952" s="1" t="s">
        <v>5362</v>
      </c>
      <c r="O4952" s="1" t="s">
        <v>769</v>
      </c>
      <c r="R4952" s="1" t="s">
        <v>56</v>
      </c>
      <c r="T4952" s="1" t="s">
        <v>83</v>
      </c>
      <c r="U4952" s="1" t="s">
        <v>59</v>
      </c>
      <c r="Z4952" s="1" t="s">
        <v>60</v>
      </c>
      <c r="AR4952" s="1" t="s">
        <v>60</v>
      </c>
      <c r="AT4952" s="1" t="s">
        <v>772</v>
      </c>
      <c r="AU4952" s="1" t="s">
        <v>772</v>
      </c>
      <c r="AV4952" s="1" t="s">
        <v>1798</v>
      </c>
      <c r="AW4952" s="3" t="str">
        <f t="shared" si="1"/>
        <v>Other</v>
      </c>
      <c r="AX4952" s="3" t="str">
        <f t="array" ref="AX4952">TEXTJOIN(", ", TRUE, IF(X4952:AS4952="Y", X$1:AS$1, IF(X4952:AS4952&lt;&gt;"", X$1:AS$1 &amp; ": " &amp; X4952:AS4952, "")))
</f>
        <v>Fentanyl, Any Opioid</v>
      </c>
    </row>
    <row r="4953">
      <c r="A4953" s="2">
        <v>42960.0</v>
      </c>
      <c r="B4953" s="1" t="s">
        <v>86</v>
      </c>
      <c r="C4953" s="1">
        <v>37.0</v>
      </c>
      <c r="D4953" s="1" t="s">
        <v>76</v>
      </c>
      <c r="E4953" s="1" t="s">
        <v>63</v>
      </c>
      <c r="G4953" s="1" t="s">
        <v>540</v>
      </c>
      <c r="H4953" s="1" t="s">
        <v>91</v>
      </c>
      <c r="I4953" s="1" t="s">
        <v>55</v>
      </c>
      <c r="J4953" s="1" t="s">
        <v>540</v>
      </c>
      <c r="K4953" s="1" t="s">
        <v>91</v>
      </c>
      <c r="L4953" s="1" t="s">
        <v>55</v>
      </c>
      <c r="M4953" s="1" t="s">
        <v>56</v>
      </c>
      <c r="N4953" s="1" t="s">
        <v>1868</v>
      </c>
      <c r="O4953" s="1" t="s">
        <v>540</v>
      </c>
      <c r="P4953" s="1" t="s">
        <v>91</v>
      </c>
      <c r="Q4953" s="1" t="s">
        <v>55</v>
      </c>
      <c r="R4953" s="1" t="s">
        <v>67</v>
      </c>
      <c r="T4953" s="1" t="s">
        <v>5363</v>
      </c>
      <c r="U4953" s="1" t="s">
        <v>59</v>
      </c>
      <c r="X4953" s="1" t="s">
        <v>60</v>
      </c>
      <c r="Y4953" s="1" t="s">
        <v>60</v>
      </c>
      <c r="Z4953" s="1" t="s">
        <v>60</v>
      </c>
      <c r="AB4953" s="1" t="s">
        <v>60</v>
      </c>
      <c r="AD4953" s="1" t="s">
        <v>60</v>
      </c>
      <c r="AT4953" s="1" t="s">
        <v>542</v>
      </c>
      <c r="AU4953" s="1" t="s">
        <v>542</v>
      </c>
      <c r="AV4953" s="1" t="s">
        <v>543</v>
      </c>
      <c r="AW4953" s="3" t="str">
        <f t="shared" si="1"/>
        <v>Other</v>
      </c>
      <c r="AX4953" s="3" t="str">
        <f t="array" ref="AX4953">TEXTJOIN(", ", TRUE, IF(X4953:AS4953="Y", X$1:AS$1, IF(X4953:AS4953&lt;&gt;"", X$1:AS$1 &amp; ": " &amp; X4953:AS4953, "")))
</f>
        <v>Heroin, Cocaine, Fentanyl, Oxycodone, Ethanol</v>
      </c>
    </row>
    <row r="4954">
      <c r="A4954" s="2">
        <v>43623.0</v>
      </c>
      <c r="B4954" s="1" t="s">
        <v>50</v>
      </c>
      <c r="C4954" s="1">
        <v>32.0</v>
      </c>
      <c r="D4954" s="1" t="s">
        <v>51</v>
      </c>
      <c r="E4954" s="1" t="s">
        <v>63</v>
      </c>
      <c r="G4954" s="1" t="s">
        <v>98</v>
      </c>
      <c r="H4954" s="1" t="s">
        <v>54</v>
      </c>
      <c r="I4954" s="1" t="s">
        <v>55</v>
      </c>
      <c r="J4954" s="1" t="s">
        <v>98</v>
      </c>
      <c r="K4954" s="1" t="s">
        <v>54</v>
      </c>
      <c r="L4954" s="1" t="s">
        <v>55</v>
      </c>
      <c r="M4954" s="1" t="s">
        <v>56</v>
      </c>
      <c r="N4954" s="1" t="s">
        <v>119</v>
      </c>
      <c r="O4954" s="1" t="s">
        <v>98</v>
      </c>
      <c r="P4954" s="1" t="s">
        <v>54</v>
      </c>
      <c r="Q4954" s="1" t="s">
        <v>55</v>
      </c>
      <c r="R4954" s="1" t="s">
        <v>56</v>
      </c>
      <c r="T4954" s="1" t="s">
        <v>5364</v>
      </c>
      <c r="U4954" s="1" t="s">
        <v>59</v>
      </c>
      <c r="X4954" s="1" t="s">
        <v>60</v>
      </c>
      <c r="Z4954" s="1" t="s">
        <v>60</v>
      </c>
      <c r="AF4954" s="1" t="s">
        <v>60</v>
      </c>
      <c r="AP4954" s="1" t="s">
        <v>60</v>
      </c>
      <c r="AR4954" s="1" t="s">
        <v>60</v>
      </c>
      <c r="AT4954" s="1" t="s">
        <v>100</v>
      </c>
      <c r="AU4954" s="1" t="s">
        <v>100</v>
      </c>
      <c r="AV4954" s="1" t="s">
        <v>101</v>
      </c>
      <c r="AW4954" s="3" t="str">
        <f t="shared" si="1"/>
        <v>Other</v>
      </c>
      <c r="AX4954" s="3" t="str">
        <f t="array" ref="AX4954">TEXTJOIN(", ", TRUE, IF(X4954:AS4954="Y", X$1:AS$1, IF(X4954:AS4954&lt;&gt;"", X$1:AS$1 &amp; ": " &amp; X4954:AS4954, "")))
</f>
        <v>Heroin, Fentanyl, Benzodiazepine, Heroin/Morph/Codeine, Any Opioid</v>
      </c>
    </row>
    <row r="4955">
      <c r="A4955" s="2">
        <v>42469.0</v>
      </c>
      <c r="B4955" s="1" t="s">
        <v>50</v>
      </c>
      <c r="C4955" s="1">
        <v>48.0</v>
      </c>
      <c r="D4955" s="1" t="s">
        <v>51</v>
      </c>
      <c r="E4955" s="1" t="s">
        <v>63</v>
      </c>
      <c r="F4955" s="1" t="s">
        <v>137</v>
      </c>
      <c r="J4955" s="1" t="s">
        <v>82</v>
      </c>
      <c r="M4955" s="1" t="s">
        <v>1476</v>
      </c>
      <c r="N4955" s="1" t="s">
        <v>136</v>
      </c>
      <c r="O4955" s="1" t="s">
        <v>82</v>
      </c>
      <c r="R4955" s="1" t="s">
        <v>44</v>
      </c>
      <c r="S4955" s="1" t="s">
        <v>5365</v>
      </c>
      <c r="T4955" s="1" t="s">
        <v>5366</v>
      </c>
      <c r="U4955" s="1" t="s">
        <v>59</v>
      </c>
      <c r="X4955" s="1" t="s">
        <v>60</v>
      </c>
      <c r="Y4955" s="1" t="s">
        <v>60</v>
      </c>
      <c r="Z4955" s="1" t="s">
        <v>60</v>
      </c>
      <c r="AD4955" s="1" t="s">
        <v>60</v>
      </c>
      <c r="AP4955" s="1" t="s">
        <v>60</v>
      </c>
      <c r="AR4955" s="1" t="s">
        <v>60</v>
      </c>
      <c r="AT4955" s="1" t="s">
        <v>62</v>
      </c>
      <c r="AU4955" s="1" t="s">
        <v>329</v>
      </c>
      <c r="AV4955" s="1" t="s">
        <v>85</v>
      </c>
      <c r="AW4955" s="3" t="str">
        <f t="shared" si="1"/>
        <v>Other</v>
      </c>
      <c r="AX4955" s="3" t="str">
        <f t="array" ref="AX4955">TEXTJOIN(", ", TRUE, IF(X4955:AS4955="Y", X$1:AS$1, IF(X4955:AS4955&lt;&gt;"", X$1:AS$1 &amp; ": " &amp; X4955:AS4955, "")))
</f>
        <v>Heroin, Cocaine, Fentanyl, Ethanol, Heroin/Morph/Codeine, Any Opioid</v>
      </c>
    </row>
    <row r="4956">
      <c r="A4956" s="2">
        <v>44216.0</v>
      </c>
      <c r="B4956" s="1" t="s">
        <v>50</v>
      </c>
      <c r="C4956" s="1">
        <v>41.0</v>
      </c>
      <c r="D4956" s="1" t="s">
        <v>51</v>
      </c>
      <c r="E4956" s="1" t="s">
        <v>63</v>
      </c>
      <c r="J4956" s="1" t="s">
        <v>91</v>
      </c>
      <c r="K4956" s="1" t="s">
        <v>91</v>
      </c>
      <c r="L4956" s="1" t="s">
        <v>55</v>
      </c>
      <c r="M4956" s="1" t="s">
        <v>2283</v>
      </c>
      <c r="N4956" s="1" t="s">
        <v>119</v>
      </c>
      <c r="O4956" s="1" t="s">
        <v>91</v>
      </c>
      <c r="P4956" s="1" t="s">
        <v>91</v>
      </c>
      <c r="Q4956" s="1" t="s">
        <v>55</v>
      </c>
      <c r="R4956" s="1" t="s">
        <v>44</v>
      </c>
      <c r="S4956" s="1" t="s">
        <v>2283</v>
      </c>
      <c r="T4956" s="1" t="s">
        <v>5367</v>
      </c>
      <c r="U4956" s="1" t="s">
        <v>59</v>
      </c>
      <c r="X4956" s="1" t="s">
        <v>60</v>
      </c>
      <c r="Y4956" s="1" t="s">
        <v>60</v>
      </c>
      <c r="Z4956" s="1" t="s">
        <v>60</v>
      </c>
      <c r="AD4956" s="1" t="s">
        <v>60</v>
      </c>
      <c r="AM4956" s="1" t="s">
        <v>60</v>
      </c>
      <c r="AP4956" s="1" t="s">
        <v>60</v>
      </c>
      <c r="AR4956" s="1" t="s">
        <v>60</v>
      </c>
      <c r="AT4956" s="1" t="s">
        <v>62</v>
      </c>
      <c r="AU4956" s="1" t="s">
        <v>110</v>
      </c>
      <c r="AV4956" s="1" t="s">
        <v>111</v>
      </c>
      <c r="AW4956" s="3" t="str">
        <f t="shared" si="1"/>
        <v>Other</v>
      </c>
      <c r="AX4956" s="3" t="str">
        <f t="array" ref="AX4956">TEXTJOIN(", ", TRUE, IF(X4956:AS4956="Y", X$1:AS$1, IF(X4956:AS4956&lt;&gt;"", X$1:AS$1 &amp; ": " &amp; X4956:AS4956, "")))
</f>
        <v>Heroin, Cocaine, Fentanyl, Ethanol, Xylazine, Heroin/Morph/Codeine, Any Opioid</v>
      </c>
    </row>
    <row r="4957">
      <c r="A4957" s="2">
        <v>42451.0</v>
      </c>
      <c r="B4957" s="1" t="s">
        <v>50</v>
      </c>
      <c r="C4957" s="1">
        <v>22.0</v>
      </c>
      <c r="D4957" s="1" t="s">
        <v>51</v>
      </c>
      <c r="E4957" s="1" t="s">
        <v>63</v>
      </c>
      <c r="G4957" s="1" t="s">
        <v>3458</v>
      </c>
      <c r="H4957" s="1" t="s">
        <v>91</v>
      </c>
      <c r="I4957" s="1" t="s">
        <v>55</v>
      </c>
      <c r="J4957" s="1" t="s">
        <v>3458</v>
      </c>
      <c r="M4957" s="1" t="s">
        <v>56</v>
      </c>
      <c r="N4957" s="1" t="s">
        <v>276</v>
      </c>
      <c r="O4957" s="1" t="s">
        <v>3458</v>
      </c>
      <c r="R4957" s="1" t="s">
        <v>56</v>
      </c>
      <c r="T4957" s="1" t="s">
        <v>5368</v>
      </c>
      <c r="U4957" s="1" t="s">
        <v>59</v>
      </c>
      <c r="AR4957" s="1" t="s">
        <v>60</v>
      </c>
      <c r="AS4957" s="1" t="s">
        <v>5369</v>
      </c>
      <c r="AT4957" s="1" t="s">
        <v>3460</v>
      </c>
      <c r="AU4957" s="1" t="s">
        <v>3460</v>
      </c>
      <c r="AV4957" s="1" t="s">
        <v>3461</v>
      </c>
      <c r="AW4957" s="3" t="str">
        <f t="shared" si="1"/>
        <v>Other</v>
      </c>
      <c r="AX4957" s="3" t="str">
        <f t="array" ref="AX4957">TEXTJOIN(", ", TRUE, IF(X4957:AS4957="Y", X$1:AS$1, IF(X4957:AS4957&lt;&gt;"", X$1:AS$1 &amp; ": " &amp; X4957:AS4957, "")))
</f>
        <v>Any Opioid, Other: U-47700 synthetic opioid</v>
      </c>
    </row>
    <row r="4958">
      <c r="A4958" s="2">
        <v>44395.0</v>
      </c>
      <c r="B4958" s="1" t="s">
        <v>50</v>
      </c>
      <c r="C4958" s="1">
        <v>26.0</v>
      </c>
      <c r="D4958" s="1" t="s">
        <v>76</v>
      </c>
      <c r="E4958" s="1" t="s">
        <v>63</v>
      </c>
      <c r="F4958" s="1" t="s">
        <v>267</v>
      </c>
      <c r="G4958" s="1" t="s">
        <v>185</v>
      </c>
      <c r="H4958" s="1" t="s">
        <v>91</v>
      </c>
      <c r="I4958" s="1" t="s">
        <v>55</v>
      </c>
      <c r="J4958" s="1" t="s">
        <v>474</v>
      </c>
      <c r="K4958" s="1" t="s">
        <v>91</v>
      </c>
      <c r="L4958" s="1" t="s">
        <v>55</v>
      </c>
      <c r="M4958" s="1" t="s">
        <v>177</v>
      </c>
      <c r="N4958" s="1" t="s">
        <v>66</v>
      </c>
      <c r="O4958" s="1" t="s">
        <v>474</v>
      </c>
      <c r="P4958" s="1" t="s">
        <v>91</v>
      </c>
      <c r="Q4958" s="1" t="s">
        <v>55</v>
      </c>
      <c r="R4958" s="1" t="s">
        <v>44</v>
      </c>
      <c r="S4958" s="1" t="s">
        <v>5370</v>
      </c>
      <c r="T4958" s="1" t="s">
        <v>5371</v>
      </c>
      <c r="U4958" s="1" t="s">
        <v>59</v>
      </c>
      <c r="Y4958" s="1" t="s">
        <v>60</v>
      </c>
      <c r="Z4958" s="1" t="s">
        <v>60</v>
      </c>
      <c r="AM4958" s="1" t="s">
        <v>60</v>
      </c>
      <c r="AR4958" s="1" t="s">
        <v>60</v>
      </c>
      <c r="AT4958" s="1" t="s">
        <v>188</v>
      </c>
      <c r="AU4958" s="1" t="s">
        <v>477</v>
      </c>
      <c r="AV4958" s="1" t="s">
        <v>478</v>
      </c>
      <c r="AW4958" s="3" t="str">
        <f t="shared" si="1"/>
        <v>Other</v>
      </c>
      <c r="AX4958" s="3" t="str">
        <f t="array" ref="AX4958">TEXTJOIN(", ", TRUE, IF(X4958:AS4958="Y", X$1:AS$1, IF(X4958:AS4958&lt;&gt;"", X$1:AS$1 &amp; ": " &amp; X4958:AS4958, "")))
</f>
        <v>Cocaine, Fentanyl, Xylazine, Any Opioid</v>
      </c>
    </row>
    <row r="4959">
      <c r="A4959" s="2">
        <v>43227.0</v>
      </c>
      <c r="B4959" s="1" t="s">
        <v>50</v>
      </c>
      <c r="C4959" s="1">
        <v>36.0</v>
      </c>
      <c r="D4959" s="1" t="s">
        <v>51</v>
      </c>
      <c r="E4959" s="1" t="s">
        <v>63</v>
      </c>
      <c r="G4959" s="1" t="s">
        <v>65</v>
      </c>
      <c r="H4959" s="1" t="s">
        <v>65</v>
      </c>
      <c r="I4959" s="1" t="s">
        <v>55</v>
      </c>
      <c r="J4959" s="1" t="s">
        <v>65</v>
      </c>
      <c r="K4959" s="1" t="s">
        <v>65</v>
      </c>
      <c r="M4959" s="1" t="s">
        <v>820</v>
      </c>
      <c r="N4959" s="1" t="s">
        <v>119</v>
      </c>
      <c r="O4959" s="1" t="s">
        <v>65</v>
      </c>
      <c r="P4959" s="1" t="s">
        <v>65</v>
      </c>
      <c r="Q4959" s="1" t="s">
        <v>55</v>
      </c>
      <c r="R4959" s="1" t="s">
        <v>44</v>
      </c>
      <c r="T4959" s="1" t="s">
        <v>5372</v>
      </c>
      <c r="U4959" s="1" t="s">
        <v>59</v>
      </c>
      <c r="Z4959" s="1" t="s">
        <v>60</v>
      </c>
      <c r="AA4959" s="1" t="s">
        <v>60</v>
      </c>
      <c r="AR4959" s="1" t="s">
        <v>60</v>
      </c>
      <c r="AT4959" s="1" t="s">
        <v>410</v>
      </c>
      <c r="AU4959" s="1" t="s">
        <v>410</v>
      </c>
      <c r="AV4959" s="1" t="s">
        <v>150</v>
      </c>
      <c r="AW4959" s="3" t="str">
        <f t="shared" si="1"/>
        <v>Other</v>
      </c>
      <c r="AX4959" s="3" t="str">
        <f t="array" ref="AX4959">TEXTJOIN(", ", TRUE, IF(X4959:AS4959="Y", X$1:AS$1, IF(X4959:AS4959&lt;&gt;"", X$1:AS$1 &amp; ": " &amp; X4959:AS4959, "")))
</f>
        <v>Fentanyl, Fentanyl Analogue, Any Opioid</v>
      </c>
    </row>
    <row r="4960">
      <c r="A4960" s="2">
        <v>41950.0</v>
      </c>
      <c r="B4960" s="1" t="s">
        <v>50</v>
      </c>
      <c r="C4960" s="1">
        <v>45.0</v>
      </c>
      <c r="D4960" s="1" t="s">
        <v>76</v>
      </c>
      <c r="E4960" s="1" t="s">
        <v>63</v>
      </c>
      <c r="G4960" s="1" t="s">
        <v>238</v>
      </c>
      <c r="J4960" s="1" t="s">
        <v>238</v>
      </c>
      <c r="L4960" s="1" t="s">
        <v>55</v>
      </c>
      <c r="M4960" s="1" t="s">
        <v>56</v>
      </c>
      <c r="N4960" s="1" t="s">
        <v>5373</v>
      </c>
      <c r="O4960" s="1" t="s">
        <v>238</v>
      </c>
      <c r="P4960" s="1" t="s">
        <v>125</v>
      </c>
      <c r="R4960" s="1" t="s">
        <v>67</v>
      </c>
      <c r="T4960" s="1" t="s">
        <v>5374</v>
      </c>
      <c r="U4960" s="1" t="s">
        <v>59</v>
      </c>
      <c r="Z4960" s="1" t="s">
        <v>60</v>
      </c>
      <c r="AT4960" s="1" t="s">
        <v>567</v>
      </c>
      <c r="AU4960" s="1" t="s">
        <v>567</v>
      </c>
      <c r="AV4960" s="1" t="s">
        <v>241</v>
      </c>
      <c r="AW4960" s="3" t="str">
        <f t="shared" si="1"/>
        <v>Other</v>
      </c>
      <c r="AX4960" s="3" t="str">
        <f t="array" ref="AX4960">TEXTJOIN(", ", TRUE, IF(X4960:AS4960="Y", X$1:AS$1, IF(X4960:AS4960&lt;&gt;"", X$1:AS$1 &amp; ": " &amp; X4960:AS4960, "")))
</f>
        <v>Fentanyl</v>
      </c>
    </row>
    <row r="4961">
      <c r="A4961" s="4">
        <v>41264.0</v>
      </c>
      <c r="B4961" s="1" t="s">
        <v>50</v>
      </c>
      <c r="C4961" s="1">
        <v>54.0</v>
      </c>
      <c r="D4961" s="1" t="s">
        <v>76</v>
      </c>
      <c r="E4961" s="1" t="s">
        <v>63</v>
      </c>
      <c r="G4961" s="1" t="s">
        <v>116</v>
      </c>
      <c r="H4961" s="1" t="s">
        <v>103</v>
      </c>
      <c r="J4961" s="1" t="s">
        <v>116</v>
      </c>
      <c r="L4961" s="1" t="s">
        <v>55</v>
      </c>
      <c r="M4961" s="1" t="s">
        <v>56</v>
      </c>
      <c r="N4961" s="1" t="s">
        <v>104</v>
      </c>
      <c r="O4961" s="1" t="s">
        <v>116</v>
      </c>
      <c r="P4961" s="1" t="s">
        <v>103</v>
      </c>
      <c r="R4961" s="1" t="s">
        <v>56</v>
      </c>
      <c r="T4961" s="1" t="s">
        <v>232</v>
      </c>
      <c r="U4961" s="1" t="s">
        <v>59</v>
      </c>
      <c r="AB4961" s="1" t="s">
        <v>60</v>
      </c>
      <c r="AC4961" s="1" t="s">
        <v>60</v>
      </c>
      <c r="AF4961" s="1" t="s">
        <v>60</v>
      </c>
      <c r="AT4961" s="1" t="s">
        <v>122</v>
      </c>
      <c r="AU4961" s="1" t="s">
        <v>122</v>
      </c>
      <c r="AV4961" s="1" t="s">
        <v>139</v>
      </c>
      <c r="AW4961" s="3" t="str">
        <f t="shared" si="1"/>
        <v>Other</v>
      </c>
      <c r="AX4961" s="3" t="str">
        <f t="array" ref="AX4961">TEXTJOIN(", ", TRUE, IF(X4961:AS4961="Y", X$1:AS$1, IF(X4961:AS4961&lt;&gt;"", X$1:AS$1 &amp; ": " &amp; X4961:AS4961, "")))
</f>
        <v>Oxycodone, Oxymorphone, Benzodiazepine</v>
      </c>
    </row>
    <row r="4962">
      <c r="A4962" s="2">
        <v>44378.0</v>
      </c>
      <c r="B4962" s="1" t="s">
        <v>50</v>
      </c>
      <c r="C4962" s="1">
        <v>55.0</v>
      </c>
      <c r="D4962" s="1" t="s">
        <v>51</v>
      </c>
      <c r="E4962" s="1" t="s">
        <v>63</v>
      </c>
      <c r="F4962" s="1" t="s">
        <v>267</v>
      </c>
      <c r="G4962" s="1" t="s">
        <v>91</v>
      </c>
      <c r="H4962" s="1" t="s">
        <v>91</v>
      </c>
      <c r="I4962" s="1" t="s">
        <v>55</v>
      </c>
      <c r="J4962" s="1" t="s">
        <v>91</v>
      </c>
      <c r="K4962" s="1" t="s">
        <v>91</v>
      </c>
      <c r="L4962" s="1" t="s">
        <v>55</v>
      </c>
      <c r="M4962" s="1" t="s">
        <v>56</v>
      </c>
      <c r="N4962" s="1" t="s">
        <v>119</v>
      </c>
      <c r="O4962" s="1" t="s">
        <v>91</v>
      </c>
      <c r="P4962" s="1" t="s">
        <v>91</v>
      </c>
      <c r="Q4962" s="1" t="s">
        <v>55</v>
      </c>
      <c r="R4962" s="1" t="s">
        <v>56</v>
      </c>
      <c r="T4962" s="1" t="s">
        <v>456</v>
      </c>
      <c r="U4962" s="1" t="s">
        <v>59</v>
      </c>
      <c r="Y4962" s="1" t="s">
        <v>60</v>
      </c>
      <c r="Z4962" s="1" t="s">
        <v>60</v>
      </c>
      <c r="AD4962" s="1" t="s">
        <v>60</v>
      </c>
      <c r="AR4962" s="1" t="s">
        <v>60</v>
      </c>
      <c r="AT4962" s="1" t="s">
        <v>110</v>
      </c>
      <c r="AU4962" s="1" t="s">
        <v>110</v>
      </c>
      <c r="AV4962" s="1" t="s">
        <v>111</v>
      </c>
      <c r="AW4962" s="3" t="str">
        <f t="shared" si="1"/>
        <v>Other</v>
      </c>
      <c r="AX4962" s="3" t="str">
        <f t="array" ref="AX4962">TEXTJOIN(", ", TRUE, IF(X4962:AS4962="Y", X$1:AS$1, IF(X4962:AS4962&lt;&gt;"", X$1:AS$1 &amp; ": " &amp; X4962:AS4962, "")))
</f>
        <v>Cocaine, Fentanyl, Ethanol, Any Opioid</v>
      </c>
    </row>
    <row r="4963">
      <c r="A4963" s="2">
        <v>43743.0</v>
      </c>
      <c r="B4963" s="1" t="s">
        <v>50</v>
      </c>
      <c r="C4963" s="1">
        <v>53.0</v>
      </c>
      <c r="D4963" s="1" t="s">
        <v>51</v>
      </c>
      <c r="E4963" s="1" t="s">
        <v>63</v>
      </c>
      <c r="G4963" s="1" t="s">
        <v>352</v>
      </c>
      <c r="H4963" s="1" t="s">
        <v>54</v>
      </c>
      <c r="I4963" s="1" t="s">
        <v>55</v>
      </c>
      <c r="M4963" s="1" t="s">
        <v>118</v>
      </c>
      <c r="N4963" s="1" t="s">
        <v>5375</v>
      </c>
      <c r="O4963" s="1" t="s">
        <v>98</v>
      </c>
      <c r="P4963" s="1" t="s">
        <v>54</v>
      </c>
      <c r="Q4963" s="1" t="s">
        <v>55</v>
      </c>
      <c r="R4963" s="1" t="s">
        <v>67</v>
      </c>
      <c r="T4963" s="1" t="s">
        <v>5376</v>
      </c>
      <c r="U4963" s="1" t="s">
        <v>59</v>
      </c>
      <c r="V4963" s="1" t="s">
        <v>2213</v>
      </c>
      <c r="AD4963" s="1" t="s">
        <v>60</v>
      </c>
      <c r="AF4963" s="1" t="s">
        <v>60</v>
      </c>
      <c r="AH4963" s="1" t="s">
        <v>60</v>
      </c>
      <c r="AJ4963" s="1" t="s">
        <v>60</v>
      </c>
      <c r="AR4963" s="1" t="s">
        <v>60</v>
      </c>
      <c r="AT4963" s="1" t="s">
        <v>354</v>
      </c>
      <c r="AU4963" s="1" t="s">
        <v>62</v>
      </c>
      <c r="AV4963" s="1" t="s">
        <v>101</v>
      </c>
      <c r="AW4963" s="3" t="str">
        <f t="shared" si="1"/>
        <v>Other</v>
      </c>
      <c r="AX4963" s="3" t="str">
        <f t="array" ref="AX4963">TEXTJOIN(", ", TRUE, IF(X4963:AS4963="Y", X$1:AS$1, IF(X4963:AS4963&lt;&gt;"", X$1:AS$1 &amp; ": " &amp; X4963:AS4963, "")))
</f>
        <v>Ethanol, Benzodiazepine, Meth/Amphetamine, Tramad, Any Opioid</v>
      </c>
    </row>
    <row r="4964">
      <c r="A4964" s="2">
        <v>44816.0</v>
      </c>
      <c r="B4964" s="1" t="s">
        <v>50</v>
      </c>
      <c r="C4964" s="1">
        <v>22.0</v>
      </c>
      <c r="D4964" s="1" t="s">
        <v>51</v>
      </c>
      <c r="E4964" s="1" t="s">
        <v>63</v>
      </c>
      <c r="G4964" s="1" t="s">
        <v>498</v>
      </c>
      <c r="H4964" s="1" t="s">
        <v>65</v>
      </c>
      <c r="I4964" s="1" t="s">
        <v>55</v>
      </c>
      <c r="J4964" s="1" t="s">
        <v>498</v>
      </c>
      <c r="K4964" s="1" t="s">
        <v>65</v>
      </c>
      <c r="L4964" s="1" t="s">
        <v>55</v>
      </c>
      <c r="M4964" s="1" t="s">
        <v>743</v>
      </c>
      <c r="N4964" s="1" t="s">
        <v>136</v>
      </c>
      <c r="R4964" s="1" t="s">
        <v>2646</v>
      </c>
      <c r="T4964" s="1" t="s">
        <v>5377</v>
      </c>
      <c r="U4964" s="1" t="s">
        <v>59</v>
      </c>
      <c r="Z4964" s="1" t="s">
        <v>60</v>
      </c>
      <c r="AR4964" s="1" t="s">
        <v>60</v>
      </c>
      <c r="AT4964" s="1" t="s">
        <v>5378</v>
      </c>
      <c r="AU4964" s="1" t="s">
        <v>5378</v>
      </c>
      <c r="AV4964" s="1" t="s">
        <v>1420</v>
      </c>
      <c r="AW4964" s="3" t="str">
        <f t="shared" si="1"/>
        <v>Other</v>
      </c>
      <c r="AX4964" s="3" t="str">
        <f t="array" ref="AX4964">TEXTJOIN(", ", TRUE, IF(X4964:AS4964="Y", X$1:AS$1, IF(X4964:AS4964&lt;&gt;"", X$1:AS$1 &amp; ": " &amp; X4964:AS4964, "")))
</f>
        <v>Fentanyl, Any Opioid</v>
      </c>
    </row>
    <row r="4965">
      <c r="A4965" s="2">
        <v>42776.0</v>
      </c>
      <c r="B4965" s="1" t="s">
        <v>86</v>
      </c>
      <c r="C4965" s="1">
        <v>63.0</v>
      </c>
      <c r="D4965" s="1" t="s">
        <v>76</v>
      </c>
      <c r="E4965" s="1" t="s">
        <v>63</v>
      </c>
      <c r="G4965" s="1" t="s">
        <v>160</v>
      </c>
      <c r="H4965" s="1" t="s">
        <v>54</v>
      </c>
      <c r="I4965" s="1" t="s">
        <v>55</v>
      </c>
      <c r="J4965" s="1" t="s">
        <v>160</v>
      </c>
      <c r="K4965" s="1" t="s">
        <v>54</v>
      </c>
      <c r="L4965" s="1" t="s">
        <v>55</v>
      </c>
      <c r="M4965" s="1" t="s">
        <v>56</v>
      </c>
      <c r="N4965" s="1" t="s">
        <v>136</v>
      </c>
      <c r="O4965" s="1" t="s">
        <v>160</v>
      </c>
      <c r="P4965" s="1" t="s">
        <v>54</v>
      </c>
      <c r="Q4965" s="1" t="s">
        <v>55</v>
      </c>
      <c r="R4965" s="1" t="s">
        <v>56</v>
      </c>
      <c r="T4965" s="1" t="s">
        <v>5379</v>
      </c>
      <c r="U4965" s="1" t="s">
        <v>59</v>
      </c>
      <c r="X4965" s="1" t="s">
        <v>60</v>
      </c>
      <c r="Y4965" s="1" t="s">
        <v>60</v>
      </c>
      <c r="Z4965" s="1" t="s">
        <v>60</v>
      </c>
      <c r="AF4965" s="1" t="s">
        <v>60</v>
      </c>
      <c r="AJ4965" s="1" t="s">
        <v>60</v>
      </c>
      <c r="AT4965" s="1" t="s">
        <v>163</v>
      </c>
      <c r="AU4965" s="1" t="s">
        <v>163</v>
      </c>
      <c r="AV4965" s="1" t="s">
        <v>164</v>
      </c>
      <c r="AW4965" s="3" t="str">
        <f t="shared" si="1"/>
        <v>Other</v>
      </c>
      <c r="AX4965" s="3" t="str">
        <f t="array" ref="AX4965">TEXTJOIN(", ", TRUE, IF(X4965:AS4965="Y", X$1:AS$1, IF(X4965:AS4965&lt;&gt;"", X$1:AS$1 &amp; ": " &amp; X4965:AS4965, "")))
</f>
        <v>Heroin, Cocaine, Fentanyl, Benzodiazepine, Tramad</v>
      </c>
    </row>
    <row r="4966">
      <c r="A4966" s="4">
        <v>43819.0</v>
      </c>
      <c r="B4966" s="1" t="s">
        <v>50</v>
      </c>
      <c r="C4966" s="1">
        <v>36.0</v>
      </c>
      <c r="D4966" s="1" t="s">
        <v>76</v>
      </c>
      <c r="E4966" s="1" t="s">
        <v>63</v>
      </c>
      <c r="G4966" s="1" t="s">
        <v>277</v>
      </c>
      <c r="H4966" s="1" t="s">
        <v>103</v>
      </c>
      <c r="I4966" s="1" t="s">
        <v>55</v>
      </c>
      <c r="J4966" s="1" t="s">
        <v>277</v>
      </c>
      <c r="K4966" s="1" t="s">
        <v>103</v>
      </c>
      <c r="L4966" s="1" t="s">
        <v>55</v>
      </c>
      <c r="M4966" s="1" t="s">
        <v>56</v>
      </c>
      <c r="N4966" s="1" t="s">
        <v>104</v>
      </c>
      <c r="O4966" s="1" t="s">
        <v>277</v>
      </c>
      <c r="P4966" s="1" t="s">
        <v>103</v>
      </c>
      <c r="Q4966" s="1" t="s">
        <v>55</v>
      </c>
      <c r="R4966" s="1" t="s">
        <v>56</v>
      </c>
      <c r="T4966" s="1" t="s">
        <v>5380</v>
      </c>
      <c r="U4966" s="1" t="s">
        <v>59</v>
      </c>
      <c r="AB4966" s="1" t="s">
        <v>60</v>
      </c>
      <c r="AF4966" s="1" t="s">
        <v>60</v>
      </c>
      <c r="AR4966" s="1" t="s">
        <v>60</v>
      </c>
      <c r="AT4966" s="1" t="s">
        <v>1136</v>
      </c>
      <c r="AU4966" s="1" t="s">
        <v>1136</v>
      </c>
      <c r="AV4966" s="1" t="s">
        <v>279</v>
      </c>
      <c r="AW4966" s="3" t="str">
        <f t="shared" si="1"/>
        <v>Other</v>
      </c>
      <c r="AX4966" s="3" t="str">
        <f t="array" ref="AX4966">TEXTJOIN(", ", TRUE, IF(X4966:AS4966="Y", X$1:AS$1, IF(X4966:AS4966&lt;&gt;"", X$1:AS$1 &amp; ": " &amp; X4966:AS4966, "")))
</f>
        <v>Oxycodone, Benzodiazepine, Any Opioid</v>
      </c>
    </row>
    <row r="4967">
      <c r="A4967" s="2">
        <v>44360.0</v>
      </c>
      <c r="B4967" s="1" t="s">
        <v>50</v>
      </c>
      <c r="C4967" s="1">
        <v>39.0</v>
      </c>
      <c r="D4967" s="1" t="s">
        <v>51</v>
      </c>
      <c r="E4967" s="1" t="s">
        <v>63</v>
      </c>
      <c r="G4967" s="1" t="s">
        <v>261</v>
      </c>
      <c r="H4967" s="1" t="s">
        <v>125</v>
      </c>
      <c r="I4967" s="1" t="s">
        <v>55</v>
      </c>
      <c r="J4967" s="1" t="s">
        <v>474</v>
      </c>
      <c r="K4967" s="1" t="s">
        <v>91</v>
      </c>
      <c r="L4967" s="1" t="s">
        <v>55</v>
      </c>
      <c r="M4967" s="1" t="s">
        <v>177</v>
      </c>
      <c r="N4967" s="1" t="s">
        <v>136</v>
      </c>
      <c r="O4967" s="1" t="s">
        <v>474</v>
      </c>
      <c r="P4967" s="1" t="s">
        <v>91</v>
      </c>
      <c r="Q4967" s="1" t="s">
        <v>55</v>
      </c>
      <c r="R4967" s="1" t="s">
        <v>44</v>
      </c>
      <c r="S4967" s="1" t="s">
        <v>5381</v>
      </c>
      <c r="T4967" s="1" t="s">
        <v>4004</v>
      </c>
      <c r="U4967" s="1" t="s">
        <v>59</v>
      </c>
      <c r="Y4967" s="1" t="s">
        <v>60</v>
      </c>
      <c r="Z4967" s="1" t="s">
        <v>60</v>
      </c>
      <c r="AM4967" s="1" t="s">
        <v>60</v>
      </c>
      <c r="AR4967" s="1" t="s">
        <v>60</v>
      </c>
      <c r="AT4967" s="1" t="s">
        <v>265</v>
      </c>
      <c r="AU4967" s="1" t="s">
        <v>477</v>
      </c>
      <c r="AV4967" s="1" t="s">
        <v>478</v>
      </c>
      <c r="AW4967" s="3" t="str">
        <f t="shared" si="1"/>
        <v>Other</v>
      </c>
      <c r="AX4967" s="3" t="str">
        <f t="array" ref="AX4967">TEXTJOIN(", ", TRUE, IF(X4967:AS4967="Y", X$1:AS$1, IF(X4967:AS4967&lt;&gt;"", X$1:AS$1 &amp; ": " &amp; X4967:AS4967, "")))
</f>
        <v>Cocaine, Fentanyl, Xylazine, Any Opioid</v>
      </c>
    </row>
    <row r="4968">
      <c r="A4968" s="2">
        <v>43641.0</v>
      </c>
      <c r="B4968" s="1" t="s">
        <v>50</v>
      </c>
      <c r="C4968" s="1">
        <v>55.0</v>
      </c>
      <c r="D4968" s="1" t="s">
        <v>51</v>
      </c>
      <c r="E4968" s="1" t="s">
        <v>63</v>
      </c>
      <c r="G4968" s="1" t="s">
        <v>605</v>
      </c>
      <c r="H4968" s="1" t="s">
        <v>121</v>
      </c>
      <c r="I4968" s="1" t="s">
        <v>55</v>
      </c>
      <c r="J4968" s="1" t="s">
        <v>605</v>
      </c>
      <c r="K4968" s="1" t="s">
        <v>121</v>
      </c>
      <c r="L4968" s="1" t="s">
        <v>55</v>
      </c>
      <c r="M4968" s="1" t="s">
        <v>56</v>
      </c>
      <c r="N4968" s="1" t="s">
        <v>119</v>
      </c>
      <c r="O4968" s="1" t="s">
        <v>605</v>
      </c>
      <c r="P4968" s="1" t="s">
        <v>121</v>
      </c>
      <c r="Q4968" s="1" t="s">
        <v>55</v>
      </c>
      <c r="R4968" s="1" t="s">
        <v>56</v>
      </c>
      <c r="T4968" s="1" t="s">
        <v>5382</v>
      </c>
      <c r="U4968" s="1" t="s">
        <v>59</v>
      </c>
      <c r="V4968" s="1" t="s">
        <v>464</v>
      </c>
      <c r="AH4968" s="1" t="s">
        <v>60</v>
      </c>
      <c r="AT4968" s="1" t="s">
        <v>2540</v>
      </c>
      <c r="AU4968" s="1" t="s">
        <v>2540</v>
      </c>
      <c r="AV4968" s="1" t="s">
        <v>2541</v>
      </c>
      <c r="AW4968" s="3" t="str">
        <f t="shared" si="1"/>
        <v>Other</v>
      </c>
      <c r="AX4968" s="3" t="str">
        <f t="array" ref="AX4968">TEXTJOIN(", ", TRUE, IF(X4968:AS4968="Y", X$1:AS$1, IF(X4968:AS4968&lt;&gt;"", X$1:AS$1 &amp; ": " &amp; X4968:AS4968, "")))
</f>
        <v>Meth/Amphetamine</v>
      </c>
    </row>
    <row r="4969">
      <c r="A4969" s="4">
        <v>43825.0</v>
      </c>
      <c r="B4969" s="1" t="s">
        <v>50</v>
      </c>
      <c r="C4969" s="1">
        <v>29.0</v>
      </c>
      <c r="D4969" s="1" t="s">
        <v>51</v>
      </c>
      <c r="E4969" s="1" t="s">
        <v>63</v>
      </c>
      <c r="G4969" s="1" t="s">
        <v>540</v>
      </c>
      <c r="H4969" s="1" t="s">
        <v>91</v>
      </c>
      <c r="I4969" s="1" t="s">
        <v>55</v>
      </c>
      <c r="J4969" s="1" t="s">
        <v>540</v>
      </c>
      <c r="K4969" s="1" t="s">
        <v>91</v>
      </c>
      <c r="L4969" s="1" t="s">
        <v>55</v>
      </c>
      <c r="M4969" s="1" t="s">
        <v>56</v>
      </c>
      <c r="N4969" s="1" t="s">
        <v>136</v>
      </c>
      <c r="O4969" s="1" t="s">
        <v>540</v>
      </c>
      <c r="P4969" s="1" t="s">
        <v>91</v>
      </c>
      <c r="Q4969" s="1" t="s">
        <v>55</v>
      </c>
      <c r="R4969" s="1" t="s">
        <v>56</v>
      </c>
      <c r="T4969" s="1" t="s">
        <v>3036</v>
      </c>
      <c r="U4969" s="1" t="s">
        <v>59</v>
      </c>
      <c r="Z4969" s="1" t="s">
        <v>60</v>
      </c>
      <c r="AR4969" s="1" t="s">
        <v>60</v>
      </c>
      <c r="AT4969" s="1" t="s">
        <v>542</v>
      </c>
      <c r="AU4969" s="1" t="s">
        <v>542</v>
      </c>
      <c r="AV4969" s="1" t="s">
        <v>543</v>
      </c>
      <c r="AW4969" s="3" t="str">
        <f t="shared" si="1"/>
        <v>Other</v>
      </c>
      <c r="AX4969" s="3" t="str">
        <f t="array" ref="AX4969">TEXTJOIN(", ", TRUE, IF(X4969:AS4969="Y", X$1:AS$1, IF(X4969:AS4969&lt;&gt;"", X$1:AS$1 &amp; ": " &amp; X4969:AS4969, "")))
</f>
        <v>Fentanyl, Any Opioid</v>
      </c>
    </row>
    <row r="4970">
      <c r="A4970" s="2">
        <v>42163.0</v>
      </c>
      <c r="B4970" s="1" t="s">
        <v>86</v>
      </c>
      <c r="C4970" s="1">
        <v>54.0</v>
      </c>
      <c r="D4970" s="1" t="s">
        <v>51</v>
      </c>
      <c r="E4970" s="1" t="s">
        <v>63</v>
      </c>
      <c r="G4970" s="1" t="s">
        <v>103</v>
      </c>
      <c r="H4970" s="1" t="s">
        <v>103</v>
      </c>
      <c r="I4970" s="1" t="s">
        <v>55</v>
      </c>
      <c r="J4970" s="1" t="s">
        <v>103</v>
      </c>
      <c r="M4970" s="1" t="s">
        <v>56</v>
      </c>
      <c r="O4970" s="1" t="s">
        <v>103</v>
      </c>
      <c r="P4970" s="1" t="s">
        <v>103</v>
      </c>
      <c r="Q4970" s="1" t="s">
        <v>55</v>
      </c>
      <c r="R4970" s="1" t="s">
        <v>67</v>
      </c>
      <c r="T4970" s="1" t="s">
        <v>911</v>
      </c>
      <c r="U4970" s="1" t="s">
        <v>59</v>
      </c>
      <c r="Y4970" s="1" t="s">
        <v>60</v>
      </c>
      <c r="AT4970" s="1" t="s">
        <v>167</v>
      </c>
      <c r="AU4970" s="1" t="s">
        <v>167</v>
      </c>
      <c r="AV4970" s="1" t="s">
        <v>168</v>
      </c>
      <c r="AW4970" s="3" t="str">
        <f t="shared" si="1"/>
        <v>Other</v>
      </c>
      <c r="AX4970" s="3" t="str">
        <f t="array" ref="AX4970">TEXTJOIN(", ", TRUE, IF(X4970:AS4970="Y", X$1:AS$1, IF(X4970:AS4970&lt;&gt;"", X$1:AS$1 &amp; ": " &amp; X4970:AS4970, "")))
</f>
        <v>Cocaine</v>
      </c>
    </row>
    <row r="4971">
      <c r="A4971" s="2">
        <v>43620.0</v>
      </c>
      <c r="B4971" s="1" t="s">
        <v>50</v>
      </c>
      <c r="C4971" s="1">
        <v>60.0</v>
      </c>
      <c r="D4971" s="1" t="s">
        <v>51</v>
      </c>
      <c r="E4971" s="1" t="s">
        <v>52</v>
      </c>
      <c r="G4971" s="1" t="s">
        <v>91</v>
      </c>
      <c r="H4971" s="1" t="s">
        <v>91</v>
      </c>
      <c r="I4971" s="1" t="s">
        <v>55</v>
      </c>
      <c r="J4971" s="1" t="s">
        <v>91</v>
      </c>
      <c r="K4971" s="1" t="s">
        <v>91</v>
      </c>
      <c r="L4971" s="1" t="s">
        <v>55</v>
      </c>
      <c r="M4971" s="1" t="s">
        <v>333</v>
      </c>
      <c r="N4971" s="1" t="s">
        <v>119</v>
      </c>
      <c r="O4971" s="1" t="s">
        <v>91</v>
      </c>
      <c r="P4971" s="1" t="s">
        <v>91</v>
      </c>
      <c r="Q4971" s="1" t="s">
        <v>55</v>
      </c>
      <c r="R4971" s="1" t="s">
        <v>44</v>
      </c>
      <c r="T4971" s="1" t="s">
        <v>456</v>
      </c>
      <c r="U4971" s="1" t="s">
        <v>59</v>
      </c>
      <c r="Y4971" s="1" t="s">
        <v>60</v>
      </c>
      <c r="Z4971" s="1" t="s">
        <v>60</v>
      </c>
      <c r="AD4971" s="1" t="s">
        <v>60</v>
      </c>
      <c r="AR4971" s="1" t="s">
        <v>60</v>
      </c>
      <c r="AT4971" s="1" t="s">
        <v>110</v>
      </c>
      <c r="AU4971" s="1" t="s">
        <v>110</v>
      </c>
      <c r="AV4971" s="1" t="s">
        <v>111</v>
      </c>
      <c r="AW4971" s="3" t="str">
        <f t="shared" si="1"/>
        <v>Other</v>
      </c>
      <c r="AX4971" s="3" t="str">
        <f t="array" ref="AX4971">TEXTJOIN(", ", TRUE, IF(X4971:AS4971="Y", X$1:AS$1, IF(X4971:AS4971&lt;&gt;"", X$1:AS$1 &amp; ": " &amp; X4971:AS4971, "")))
</f>
        <v>Cocaine, Fentanyl, Ethanol, Any Opioid</v>
      </c>
    </row>
    <row r="4972">
      <c r="A4972" s="2">
        <v>43624.0</v>
      </c>
      <c r="B4972" s="1" t="s">
        <v>50</v>
      </c>
      <c r="C4972" s="1">
        <v>59.0</v>
      </c>
      <c r="D4972" s="1" t="s">
        <v>51</v>
      </c>
      <c r="E4972" s="1" t="s">
        <v>63</v>
      </c>
      <c r="G4972" s="1" t="s">
        <v>1780</v>
      </c>
      <c r="H4972" s="1" t="s">
        <v>103</v>
      </c>
      <c r="I4972" s="1" t="s">
        <v>55</v>
      </c>
      <c r="J4972" s="1" t="s">
        <v>1780</v>
      </c>
      <c r="K4972" s="1" t="s">
        <v>103</v>
      </c>
      <c r="L4972" s="1" t="s">
        <v>55</v>
      </c>
      <c r="M4972" s="1" t="s">
        <v>56</v>
      </c>
      <c r="N4972" s="1" t="s">
        <v>119</v>
      </c>
      <c r="O4972" s="1" t="s">
        <v>1780</v>
      </c>
      <c r="P4972" s="1" t="s">
        <v>103</v>
      </c>
      <c r="Q4972" s="1" t="s">
        <v>55</v>
      </c>
      <c r="R4972" s="1" t="s">
        <v>56</v>
      </c>
      <c r="T4972" s="1" t="s">
        <v>5383</v>
      </c>
      <c r="U4972" s="1" t="s">
        <v>59</v>
      </c>
      <c r="X4972" s="1" t="s">
        <v>60</v>
      </c>
      <c r="Z4972" s="1" t="s">
        <v>60</v>
      </c>
      <c r="AF4972" s="1" t="s">
        <v>60</v>
      </c>
      <c r="AG4972" s="1" t="s">
        <v>60</v>
      </c>
      <c r="AP4972" s="1" t="s">
        <v>60</v>
      </c>
      <c r="AR4972" s="1" t="s">
        <v>60</v>
      </c>
      <c r="AT4972" s="1" t="s">
        <v>1782</v>
      </c>
      <c r="AU4972" s="1" t="s">
        <v>1782</v>
      </c>
      <c r="AV4972" s="1" t="s">
        <v>1783</v>
      </c>
      <c r="AW4972" s="3" t="str">
        <f t="shared" si="1"/>
        <v>Other</v>
      </c>
      <c r="AX4972" s="3" t="str">
        <f t="array" ref="AX4972">TEXTJOIN(", ", TRUE, IF(X4972:AS4972="Y", X$1:AS$1, IF(X4972:AS4972&lt;&gt;"", X$1:AS$1 &amp; ": " &amp; X4972:AS4972, "")))
</f>
        <v>Heroin, Fentanyl, Benzodiazepine, Methadone, Heroin/Morph/Codeine, Any Opioid</v>
      </c>
    </row>
    <row r="4973">
      <c r="A4973" s="2">
        <v>44214.0</v>
      </c>
      <c r="B4973" s="1" t="s">
        <v>50</v>
      </c>
      <c r="C4973" s="1">
        <v>45.0</v>
      </c>
      <c r="D4973" s="1" t="s">
        <v>51</v>
      </c>
      <c r="E4973" s="1" t="s">
        <v>63</v>
      </c>
      <c r="G4973" s="1" t="s">
        <v>53</v>
      </c>
      <c r="H4973" s="1" t="s">
        <v>54</v>
      </c>
      <c r="I4973" s="1" t="s">
        <v>55</v>
      </c>
      <c r="J4973" s="1" t="s">
        <v>53</v>
      </c>
      <c r="K4973" s="1" t="s">
        <v>54</v>
      </c>
      <c r="L4973" s="1" t="s">
        <v>55</v>
      </c>
      <c r="M4973" s="1" t="s">
        <v>56</v>
      </c>
      <c r="N4973" s="1" t="s">
        <v>136</v>
      </c>
      <c r="O4973" s="1" t="s">
        <v>53</v>
      </c>
      <c r="P4973" s="1" t="s">
        <v>54</v>
      </c>
      <c r="Q4973" s="1" t="s">
        <v>55</v>
      </c>
      <c r="R4973" s="1" t="s">
        <v>56</v>
      </c>
      <c r="T4973" s="1" t="s">
        <v>5384</v>
      </c>
      <c r="U4973" s="1" t="s">
        <v>59</v>
      </c>
      <c r="Y4973" s="1" t="s">
        <v>60</v>
      </c>
      <c r="Z4973" s="1" t="s">
        <v>60</v>
      </c>
      <c r="AR4973" s="1" t="s">
        <v>60</v>
      </c>
      <c r="AT4973" s="1" t="s">
        <v>61</v>
      </c>
      <c r="AU4973" s="1" t="s">
        <v>61</v>
      </c>
      <c r="AV4973" s="1" t="s">
        <v>294</v>
      </c>
      <c r="AW4973" s="3" t="str">
        <f t="shared" si="1"/>
        <v>Other</v>
      </c>
      <c r="AX4973" s="3" t="str">
        <f t="array" ref="AX4973">TEXTJOIN(", ", TRUE, IF(X4973:AS4973="Y", X$1:AS$1, IF(X4973:AS4973&lt;&gt;"", X$1:AS$1 &amp; ": " &amp; X4973:AS4973, "")))
</f>
        <v>Cocaine, Fentanyl, Any Opioid</v>
      </c>
    </row>
    <row r="4974">
      <c r="A4974" s="2">
        <v>41129.0</v>
      </c>
      <c r="B4974" s="1" t="s">
        <v>50</v>
      </c>
      <c r="C4974" s="1">
        <v>34.0</v>
      </c>
      <c r="D4974" s="1" t="s">
        <v>51</v>
      </c>
      <c r="E4974" s="1" t="s">
        <v>63</v>
      </c>
      <c r="G4974" s="1" t="s">
        <v>143</v>
      </c>
      <c r="H4974" s="1" t="s">
        <v>91</v>
      </c>
      <c r="J4974" s="1" t="s">
        <v>143</v>
      </c>
      <c r="L4974" s="1" t="s">
        <v>55</v>
      </c>
      <c r="M4974" s="1" t="s">
        <v>56</v>
      </c>
      <c r="N4974" s="1" t="s">
        <v>66</v>
      </c>
      <c r="O4974" s="1" t="s">
        <v>143</v>
      </c>
      <c r="P4974" s="1" t="s">
        <v>91</v>
      </c>
      <c r="R4974" s="1" t="s">
        <v>56</v>
      </c>
      <c r="T4974" s="1" t="s">
        <v>232</v>
      </c>
      <c r="U4974" s="1" t="s">
        <v>59</v>
      </c>
      <c r="X4974" s="1" t="s">
        <v>60</v>
      </c>
      <c r="Y4974" s="1" t="s">
        <v>60</v>
      </c>
      <c r="AD4974" s="1" t="s">
        <v>60</v>
      </c>
      <c r="AI4974" s="1" t="s">
        <v>60</v>
      </c>
      <c r="AT4974" s="1" t="s">
        <v>145</v>
      </c>
      <c r="AU4974" s="1" t="s">
        <v>145</v>
      </c>
      <c r="AV4974" s="1" t="s">
        <v>146</v>
      </c>
      <c r="AW4974" s="3" t="str">
        <f t="shared" si="1"/>
        <v>Other</v>
      </c>
      <c r="AX4974" s="3" t="str">
        <f t="array" ref="AX4974">TEXTJOIN(", ", TRUE, IF(X4974:AS4974="Y", X$1:AS$1, IF(X4974:AS4974&lt;&gt;"", X$1:AS$1 &amp; ": " &amp; X4974:AS4974, "")))
</f>
        <v>Heroin, Cocaine, Ethanol, Amphet</v>
      </c>
    </row>
    <row r="4975">
      <c r="A4975" s="4">
        <v>44146.0</v>
      </c>
      <c r="B4975" s="1" t="s">
        <v>50</v>
      </c>
      <c r="C4975" s="1">
        <v>39.0</v>
      </c>
      <c r="D4975" s="1" t="s">
        <v>51</v>
      </c>
      <c r="E4975" s="1" t="s">
        <v>52</v>
      </c>
      <c r="G4975" s="1" t="s">
        <v>216</v>
      </c>
      <c r="H4975" s="1" t="s">
        <v>103</v>
      </c>
      <c r="I4975" s="1" t="s">
        <v>55</v>
      </c>
      <c r="J4975" s="1" t="s">
        <v>216</v>
      </c>
      <c r="K4975" s="1" t="s">
        <v>103</v>
      </c>
      <c r="L4975" s="1" t="s">
        <v>55</v>
      </c>
      <c r="M4975" s="1" t="s">
        <v>56</v>
      </c>
      <c r="N4975" s="1" t="s">
        <v>93</v>
      </c>
      <c r="O4975" s="1" t="s">
        <v>216</v>
      </c>
      <c r="P4975" s="1" t="s">
        <v>103</v>
      </c>
      <c r="Q4975" s="1" t="s">
        <v>55</v>
      </c>
      <c r="R4975" s="1" t="s">
        <v>56</v>
      </c>
      <c r="T4975" s="1" t="s">
        <v>5385</v>
      </c>
      <c r="U4975" s="1" t="s">
        <v>59</v>
      </c>
      <c r="V4975" s="1" t="s">
        <v>258</v>
      </c>
      <c r="Y4975" s="1" t="s">
        <v>60</v>
      </c>
      <c r="Z4975" s="1" t="s">
        <v>60</v>
      </c>
      <c r="AR4975" s="1" t="s">
        <v>60</v>
      </c>
      <c r="AT4975" s="1" t="s">
        <v>218</v>
      </c>
      <c r="AU4975" s="1" t="s">
        <v>218</v>
      </c>
      <c r="AV4975" s="1" t="s">
        <v>317</v>
      </c>
      <c r="AW4975" s="3" t="str">
        <f t="shared" si="1"/>
        <v>Other</v>
      </c>
      <c r="AX4975" s="3" t="str">
        <f t="array" ref="AX4975">TEXTJOIN(", ", TRUE, IF(X4975:AS4975="Y", X$1:AS$1, IF(X4975:AS4975&lt;&gt;"", X$1:AS$1 &amp; ": " &amp; X4975:AS4975, "")))
</f>
        <v>Cocaine, Fentanyl, Any Opioid</v>
      </c>
    </row>
    <row r="4976">
      <c r="A4976" s="2">
        <v>42898.0</v>
      </c>
      <c r="B4976" s="1" t="s">
        <v>86</v>
      </c>
      <c r="C4976" s="1">
        <v>33.0</v>
      </c>
      <c r="D4976" s="1" t="s">
        <v>76</v>
      </c>
      <c r="E4976" s="1" t="s">
        <v>63</v>
      </c>
      <c r="F4976" s="1" t="s">
        <v>137</v>
      </c>
      <c r="G4976" s="1" t="s">
        <v>116</v>
      </c>
      <c r="H4976" s="1" t="s">
        <v>103</v>
      </c>
      <c r="I4976" s="1" t="s">
        <v>55</v>
      </c>
      <c r="J4976" s="1" t="s">
        <v>117</v>
      </c>
      <c r="L4976" s="1" t="s">
        <v>55</v>
      </c>
      <c r="M4976" s="1" t="s">
        <v>118</v>
      </c>
      <c r="N4976" s="1" t="s">
        <v>119</v>
      </c>
      <c r="O4976" s="1" t="s">
        <v>116</v>
      </c>
      <c r="P4976" s="1" t="s">
        <v>103</v>
      </c>
      <c r="Q4976" s="1" t="s">
        <v>55</v>
      </c>
      <c r="R4976" s="1" t="s">
        <v>67</v>
      </c>
      <c r="T4976" s="1" t="s">
        <v>5386</v>
      </c>
      <c r="U4976" s="1" t="s">
        <v>59</v>
      </c>
      <c r="X4976" s="1" t="s">
        <v>60</v>
      </c>
      <c r="Y4976" s="1" t="s">
        <v>60</v>
      </c>
      <c r="Z4976" s="1" t="s">
        <v>60</v>
      </c>
      <c r="AD4976" s="1" t="s">
        <v>60</v>
      </c>
      <c r="AT4976" s="1" t="s">
        <v>122</v>
      </c>
      <c r="AV4976" s="1" t="s">
        <v>139</v>
      </c>
      <c r="AW4976" s="3" t="str">
        <f t="shared" si="1"/>
        <v>Other</v>
      </c>
      <c r="AX4976" s="3" t="str">
        <f t="array" ref="AX4976">TEXTJOIN(", ", TRUE, IF(X4976:AS4976="Y", X$1:AS$1, IF(X4976:AS4976&lt;&gt;"", X$1:AS$1 &amp; ": " &amp; X4976:AS4976, "")))
</f>
        <v>Heroin, Cocaine, Fentanyl, Ethanol</v>
      </c>
    </row>
    <row r="4977">
      <c r="A4977" s="2">
        <v>43897.0</v>
      </c>
      <c r="B4977" s="1" t="s">
        <v>50</v>
      </c>
      <c r="C4977" s="1">
        <v>26.0</v>
      </c>
      <c r="D4977" s="1" t="s">
        <v>76</v>
      </c>
      <c r="E4977" s="1" t="s">
        <v>63</v>
      </c>
      <c r="G4977" s="1" t="s">
        <v>263</v>
      </c>
      <c r="H4977" s="1" t="s">
        <v>263</v>
      </c>
      <c r="I4977" s="1" t="s">
        <v>55</v>
      </c>
      <c r="J4977" s="1" t="s">
        <v>263</v>
      </c>
      <c r="K4977" s="1" t="s">
        <v>263</v>
      </c>
      <c r="L4977" s="1" t="s">
        <v>55</v>
      </c>
      <c r="M4977" s="1" t="s">
        <v>44</v>
      </c>
      <c r="N4977" s="1" t="s">
        <v>136</v>
      </c>
      <c r="O4977" s="1" t="s">
        <v>263</v>
      </c>
      <c r="P4977" s="1" t="s">
        <v>263</v>
      </c>
      <c r="Q4977" s="1" t="s">
        <v>55</v>
      </c>
      <c r="R4977" s="1" t="s">
        <v>67</v>
      </c>
      <c r="T4977" s="1" t="s">
        <v>5387</v>
      </c>
      <c r="U4977" s="1" t="s">
        <v>59</v>
      </c>
      <c r="Z4977" s="1" t="s">
        <v>60</v>
      </c>
      <c r="AF4977" s="1" t="s">
        <v>60</v>
      </c>
      <c r="AM4977" s="1" t="s">
        <v>60</v>
      </c>
      <c r="AR4977" s="1" t="s">
        <v>60</v>
      </c>
      <c r="AT4977" s="1" t="s">
        <v>387</v>
      </c>
      <c r="AU4977" s="1" t="s">
        <v>387</v>
      </c>
      <c r="AV4977" s="1" t="s">
        <v>289</v>
      </c>
      <c r="AW4977" s="3" t="str">
        <f t="shared" si="1"/>
        <v>Other</v>
      </c>
      <c r="AX4977" s="3" t="str">
        <f t="array" ref="AX4977">TEXTJOIN(", ", TRUE, IF(X4977:AS4977="Y", X$1:AS$1, IF(X4977:AS4977&lt;&gt;"", X$1:AS$1 &amp; ": " &amp; X4977:AS4977, "")))
</f>
        <v>Fentanyl, Benzodiazepine, Xylazine, Any Opioid</v>
      </c>
    </row>
    <row r="4978">
      <c r="A4978" s="4">
        <v>41254.0</v>
      </c>
      <c r="B4978" s="1" t="s">
        <v>50</v>
      </c>
      <c r="C4978" s="1">
        <v>29.0</v>
      </c>
      <c r="D4978" s="1" t="s">
        <v>76</v>
      </c>
      <c r="E4978" s="1" t="s">
        <v>63</v>
      </c>
      <c r="F4978" s="1" t="s">
        <v>137</v>
      </c>
      <c r="J4978" s="1" t="s">
        <v>91</v>
      </c>
      <c r="L4978" s="1" t="s">
        <v>55</v>
      </c>
      <c r="M4978" s="1" t="s">
        <v>193</v>
      </c>
      <c r="N4978" s="1" t="s">
        <v>836</v>
      </c>
      <c r="O4978" s="1" t="s">
        <v>91</v>
      </c>
      <c r="P4978" s="1" t="s">
        <v>91</v>
      </c>
      <c r="R4978" s="1" t="s">
        <v>44</v>
      </c>
      <c r="S4978" s="1" t="s">
        <v>5321</v>
      </c>
      <c r="T4978" s="1" t="s">
        <v>232</v>
      </c>
      <c r="U4978" s="1" t="s">
        <v>59</v>
      </c>
      <c r="X4978" s="1" t="s">
        <v>60</v>
      </c>
      <c r="Y4978" s="1" t="s">
        <v>60</v>
      </c>
      <c r="AI4978" s="1" t="s">
        <v>60</v>
      </c>
      <c r="AT4978" s="1" t="s">
        <v>62</v>
      </c>
      <c r="AU4978" s="1" t="s">
        <v>110</v>
      </c>
      <c r="AV4978" s="1" t="s">
        <v>111</v>
      </c>
      <c r="AW4978" s="3" t="str">
        <f t="shared" si="1"/>
        <v>Other</v>
      </c>
      <c r="AX4978" s="3" t="str">
        <f t="array" ref="AX4978">TEXTJOIN(", ", TRUE, IF(X4978:AS4978="Y", X$1:AS$1, IF(X4978:AS4978&lt;&gt;"", X$1:AS$1 &amp; ": " &amp; X4978:AS4978, "")))
</f>
        <v>Heroin, Cocaine, Amphet</v>
      </c>
    </row>
    <row r="4979">
      <c r="A4979" s="2">
        <v>41335.0</v>
      </c>
      <c r="B4979" s="1" t="s">
        <v>50</v>
      </c>
      <c r="C4979" s="1">
        <v>52.0</v>
      </c>
      <c r="D4979" s="1" t="s">
        <v>51</v>
      </c>
      <c r="E4979" s="1" t="s">
        <v>63</v>
      </c>
      <c r="G4979" s="1" t="s">
        <v>103</v>
      </c>
      <c r="H4979" s="1" t="s">
        <v>103</v>
      </c>
      <c r="J4979" s="1" t="s">
        <v>103</v>
      </c>
      <c r="L4979" s="1" t="s">
        <v>55</v>
      </c>
      <c r="M4979" s="1" t="s">
        <v>56</v>
      </c>
      <c r="N4979" s="1" t="s">
        <v>136</v>
      </c>
      <c r="O4979" s="1" t="s">
        <v>103</v>
      </c>
      <c r="P4979" s="1" t="s">
        <v>103</v>
      </c>
      <c r="R4979" s="1" t="s">
        <v>56</v>
      </c>
      <c r="T4979" s="1" t="s">
        <v>308</v>
      </c>
      <c r="U4979" s="1" t="s">
        <v>59</v>
      </c>
      <c r="AG4979" s="1" t="s">
        <v>60</v>
      </c>
      <c r="AT4979" s="1" t="s">
        <v>167</v>
      </c>
      <c r="AU4979" s="1" t="s">
        <v>167</v>
      </c>
      <c r="AV4979" s="1" t="s">
        <v>168</v>
      </c>
      <c r="AW4979" s="3" t="str">
        <f t="shared" si="1"/>
        <v>Other</v>
      </c>
      <c r="AX4979" s="3" t="str">
        <f t="array" ref="AX4979">TEXTJOIN(", ", TRUE, IF(X4979:AS4979="Y", X$1:AS$1, IF(X4979:AS4979&lt;&gt;"", X$1:AS$1 &amp; ": " &amp; X4979:AS4979, "")))
</f>
        <v>Methadone</v>
      </c>
    </row>
    <row r="4980">
      <c r="A4980" s="4">
        <v>43756.0</v>
      </c>
      <c r="B4980" s="1" t="s">
        <v>50</v>
      </c>
      <c r="C4980" s="1">
        <v>36.0</v>
      </c>
      <c r="D4980" s="1" t="s">
        <v>51</v>
      </c>
      <c r="E4980" s="1" t="s">
        <v>63</v>
      </c>
      <c r="G4980" s="1" t="s">
        <v>654</v>
      </c>
      <c r="H4980" s="1" t="s">
        <v>65</v>
      </c>
      <c r="I4980" s="1" t="s">
        <v>55</v>
      </c>
      <c r="J4980" s="1" t="s">
        <v>654</v>
      </c>
      <c r="K4980" s="1" t="s">
        <v>65</v>
      </c>
      <c r="L4980" s="1" t="s">
        <v>55</v>
      </c>
      <c r="M4980" s="1" t="s">
        <v>56</v>
      </c>
      <c r="N4980" s="1" t="s">
        <v>155</v>
      </c>
      <c r="O4980" s="1" t="s">
        <v>654</v>
      </c>
      <c r="P4980" s="1" t="s">
        <v>65</v>
      </c>
      <c r="Q4980" s="1" t="s">
        <v>55</v>
      </c>
      <c r="R4980" s="1" t="s">
        <v>56</v>
      </c>
      <c r="T4980" s="1" t="s">
        <v>5388</v>
      </c>
      <c r="U4980" s="1" t="s">
        <v>59</v>
      </c>
      <c r="Z4980" s="1" t="s">
        <v>60</v>
      </c>
      <c r="AF4980" s="1" t="s">
        <v>60</v>
      </c>
      <c r="AR4980" s="1" t="s">
        <v>60</v>
      </c>
      <c r="AT4980" s="1" t="s">
        <v>657</v>
      </c>
      <c r="AU4980" s="1" t="s">
        <v>657</v>
      </c>
      <c r="AV4980" s="1" t="s">
        <v>3433</v>
      </c>
      <c r="AW4980" s="3" t="str">
        <f t="shared" si="1"/>
        <v>Other</v>
      </c>
      <c r="AX4980" s="3" t="str">
        <f t="array" ref="AX4980">TEXTJOIN(", ", TRUE, IF(X4980:AS4980="Y", X$1:AS$1, IF(X4980:AS4980&lt;&gt;"", X$1:AS$1 &amp; ": " &amp; X4980:AS4980, "")))
</f>
        <v>Fentanyl, Benzodiazepine, Any Opioid</v>
      </c>
    </row>
    <row r="4981">
      <c r="A4981" s="2">
        <v>42526.0</v>
      </c>
      <c r="B4981" s="1" t="s">
        <v>50</v>
      </c>
      <c r="C4981" s="1">
        <v>36.0</v>
      </c>
      <c r="D4981" s="1" t="s">
        <v>51</v>
      </c>
      <c r="E4981" s="1" t="s">
        <v>63</v>
      </c>
      <c r="G4981" s="1" t="s">
        <v>903</v>
      </c>
      <c r="H4981" s="1" t="s">
        <v>54</v>
      </c>
      <c r="I4981" s="1" t="s">
        <v>55</v>
      </c>
      <c r="J4981" s="1" t="s">
        <v>117</v>
      </c>
      <c r="M4981" s="1" t="s">
        <v>1412</v>
      </c>
      <c r="N4981" s="1" t="s">
        <v>136</v>
      </c>
      <c r="O4981" s="1" t="s">
        <v>82</v>
      </c>
      <c r="R4981" s="1" t="s">
        <v>67</v>
      </c>
      <c r="T4981" s="1" t="s">
        <v>5389</v>
      </c>
      <c r="U4981" s="1" t="s">
        <v>59</v>
      </c>
      <c r="X4981" s="1" t="s">
        <v>60</v>
      </c>
      <c r="Z4981" s="1" t="s">
        <v>60</v>
      </c>
      <c r="AF4981" s="1" t="s">
        <v>60</v>
      </c>
      <c r="AP4981" s="1" t="s">
        <v>60</v>
      </c>
      <c r="AR4981" s="1" t="s">
        <v>60</v>
      </c>
      <c r="AT4981" s="1" t="s">
        <v>905</v>
      </c>
      <c r="AV4981" s="1" t="s">
        <v>85</v>
      </c>
      <c r="AW4981" s="3" t="str">
        <f t="shared" si="1"/>
        <v>Other</v>
      </c>
      <c r="AX4981" s="3" t="str">
        <f t="array" ref="AX4981">TEXTJOIN(", ", TRUE, IF(X4981:AS4981="Y", X$1:AS$1, IF(X4981:AS4981&lt;&gt;"", X$1:AS$1 &amp; ": " &amp; X4981:AS4981, "")))
</f>
        <v>Heroin, Fentanyl, Benzodiazepine, Heroin/Morph/Codeine, Any Opioid</v>
      </c>
    </row>
    <row r="4982">
      <c r="A4982" s="2">
        <v>41530.0</v>
      </c>
      <c r="B4982" s="1" t="s">
        <v>50</v>
      </c>
      <c r="C4982" s="1">
        <v>58.0</v>
      </c>
      <c r="D4982" s="1" t="s">
        <v>76</v>
      </c>
      <c r="E4982" s="1" t="s">
        <v>63</v>
      </c>
      <c r="G4982" s="1" t="s">
        <v>4984</v>
      </c>
      <c r="H4982" s="1" t="s">
        <v>65</v>
      </c>
      <c r="J4982" s="1" t="s">
        <v>4984</v>
      </c>
      <c r="L4982" s="1" t="s">
        <v>55</v>
      </c>
      <c r="M4982" s="1" t="s">
        <v>56</v>
      </c>
      <c r="N4982" s="1" t="s">
        <v>136</v>
      </c>
      <c r="O4982" s="1" t="s">
        <v>4984</v>
      </c>
      <c r="P4982" s="1" t="s">
        <v>65</v>
      </c>
      <c r="R4982" s="1" t="s">
        <v>56</v>
      </c>
      <c r="T4982" s="1" t="s">
        <v>5390</v>
      </c>
      <c r="U4982" s="1" t="s">
        <v>59</v>
      </c>
      <c r="AF4982" s="1" t="s">
        <v>60</v>
      </c>
      <c r="AG4982" s="1" t="s">
        <v>60</v>
      </c>
      <c r="AT4982" s="1" t="s">
        <v>4988</v>
      </c>
      <c r="AU4982" s="1" t="s">
        <v>4988</v>
      </c>
      <c r="AV4982" s="1" t="s">
        <v>4989</v>
      </c>
      <c r="AW4982" s="3" t="str">
        <f t="shared" si="1"/>
        <v>Other</v>
      </c>
      <c r="AX4982" s="3" t="str">
        <f t="array" ref="AX4982">TEXTJOIN(", ", TRUE, IF(X4982:AS4982="Y", X$1:AS$1, IF(X4982:AS4982&lt;&gt;"", X$1:AS$1 &amp; ": " &amp; X4982:AS4982, "")))
</f>
        <v>Benzodiazepine, Methadone</v>
      </c>
    </row>
    <row r="4983">
      <c r="A4983" s="2">
        <v>41786.0</v>
      </c>
      <c r="B4983" s="1" t="s">
        <v>50</v>
      </c>
      <c r="C4983" s="1">
        <v>36.0</v>
      </c>
      <c r="D4983" s="1" t="s">
        <v>51</v>
      </c>
      <c r="E4983" s="1" t="s">
        <v>63</v>
      </c>
      <c r="F4983" s="1" t="s">
        <v>137</v>
      </c>
      <c r="G4983" s="1" t="s">
        <v>185</v>
      </c>
      <c r="J4983" s="1" t="s">
        <v>185</v>
      </c>
      <c r="L4983" s="1" t="s">
        <v>55</v>
      </c>
      <c r="M4983" s="1" t="s">
        <v>56</v>
      </c>
      <c r="N4983" s="1" t="s">
        <v>136</v>
      </c>
      <c r="O4983" s="1" t="s">
        <v>185</v>
      </c>
      <c r="P4983" s="1" t="s">
        <v>91</v>
      </c>
      <c r="R4983" s="1" t="s">
        <v>56</v>
      </c>
      <c r="T4983" s="1" t="s">
        <v>130</v>
      </c>
      <c r="U4983" s="1" t="s">
        <v>59</v>
      </c>
      <c r="X4983" s="1" t="s">
        <v>60</v>
      </c>
      <c r="AT4983" s="1" t="s">
        <v>188</v>
      </c>
      <c r="AU4983" s="1" t="s">
        <v>188</v>
      </c>
      <c r="AV4983" s="1" t="s">
        <v>189</v>
      </c>
      <c r="AW4983" s="3" t="str">
        <f t="shared" si="1"/>
        <v>Other</v>
      </c>
      <c r="AX4983" s="3" t="str">
        <f t="array" ref="AX4983">TEXTJOIN(", ", TRUE, IF(X4983:AS4983="Y", X$1:AS$1, IF(X4983:AS4983&lt;&gt;"", X$1:AS$1 &amp; ": " &amp; X4983:AS4983, "")))
</f>
        <v>Heroin</v>
      </c>
    </row>
    <row r="4984">
      <c r="A4984" s="4">
        <v>43761.0</v>
      </c>
      <c r="B4984" s="1" t="s">
        <v>50</v>
      </c>
      <c r="C4984" s="1">
        <v>66.0</v>
      </c>
      <c r="D4984" s="1" t="s">
        <v>76</v>
      </c>
      <c r="E4984" s="1" t="s">
        <v>63</v>
      </c>
      <c r="F4984" s="1" t="s">
        <v>137</v>
      </c>
      <c r="G4984" s="1" t="s">
        <v>91</v>
      </c>
      <c r="H4984" s="1" t="s">
        <v>91</v>
      </c>
      <c r="I4984" s="1" t="s">
        <v>55</v>
      </c>
      <c r="J4984" s="1" t="s">
        <v>91</v>
      </c>
      <c r="K4984" s="1" t="s">
        <v>91</v>
      </c>
      <c r="L4984" s="1" t="s">
        <v>55</v>
      </c>
      <c r="M4984" s="1" t="s">
        <v>118</v>
      </c>
      <c r="N4984" s="1" t="s">
        <v>119</v>
      </c>
      <c r="O4984" s="1" t="s">
        <v>91</v>
      </c>
      <c r="P4984" s="1" t="s">
        <v>91</v>
      </c>
      <c r="Q4984" s="1" t="s">
        <v>55</v>
      </c>
      <c r="R4984" s="1" t="s">
        <v>67</v>
      </c>
      <c r="T4984" s="1" t="s">
        <v>5391</v>
      </c>
      <c r="U4984" s="1" t="s">
        <v>59</v>
      </c>
      <c r="X4984" s="1" t="s">
        <v>60</v>
      </c>
      <c r="Z4984" s="1" t="s">
        <v>60</v>
      </c>
      <c r="AG4984" s="1" t="s">
        <v>60</v>
      </c>
      <c r="AP4984" s="1" t="s">
        <v>60</v>
      </c>
      <c r="AR4984" s="1" t="s">
        <v>60</v>
      </c>
      <c r="AT4984" s="1" t="s">
        <v>110</v>
      </c>
      <c r="AU4984" s="1" t="s">
        <v>110</v>
      </c>
      <c r="AV4984" s="1" t="s">
        <v>111</v>
      </c>
      <c r="AW4984" s="3" t="str">
        <f t="shared" si="1"/>
        <v>Other</v>
      </c>
      <c r="AX4984" s="3" t="str">
        <f t="array" ref="AX4984">TEXTJOIN(", ", TRUE, IF(X4984:AS4984="Y", X$1:AS$1, IF(X4984:AS4984&lt;&gt;"", X$1:AS$1 &amp; ": " &amp; X4984:AS4984, "")))
</f>
        <v>Heroin, Fentanyl, Methadone, Heroin/Morph/Codeine, Any Opioid</v>
      </c>
    </row>
    <row r="4985">
      <c r="A4985" s="2">
        <v>44291.0</v>
      </c>
      <c r="B4985" s="1" t="s">
        <v>50</v>
      </c>
      <c r="C4985" s="1">
        <v>32.0</v>
      </c>
      <c r="D4985" s="1" t="s">
        <v>51</v>
      </c>
      <c r="E4985" s="1" t="s">
        <v>502</v>
      </c>
      <c r="G4985" s="1" t="s">
        <v>91</v>
      </c>
      <c r="H4985" s="1" t="s">
        <v>91</v>
      </c>
      <c r="I4985" s="1" t="s">
        <v>55</v>
      </c>
      <c r="J4985" s="1" t="s">
        <v>91</v>
      </c>
      <c r="K4985" s="1" t="s">
        <v>91</v>
      </c>
      <c r="L4985" s="1" t="s">
        <v>55</v>
      </c>
      <c r="M4985" s="1" t="s">
        <v>56</v>
      </c>
      <c r="N4985" s="1" t="s">
        <v>178</v>
      </c>
      <c r="O4985" s="1" t="s">
        <v>91</v>
      </c>
      <c r="P4985" s="1" t="s">
        <v>91</v>
      </c>
      <c r="Q4985" s="1" t="s">
        <v>55</v>
      </c>
      <c r="R4985" s="1" t="s">
        <v>56</v>
      </c>
      <c r="T4985" s="1" t="s">
        <v>5392</v>
      </c>
      <c r="U4985" s="1" t="s">
        <v>59</v>
      </c>
      <c r="Z4985" s="1" t="s">
        <v>60</v>
      </c>
      <c r="AB4985" s="1" t="s">
        <v>60</v>
      </c>
      <c r="AD4985" s="1" t="s">
        <v>60</v>
      </c>
      <c r="AF4985" s="1" t="s">
        <v>60</v>
      </c>
      <c r="AR4985" s="1" t="s">
        <v>60</v>
      </c>
      <c r="AT4985" s="1" t="s">
        <v>110</v>
      </c>
      <c r="AU4985" s="1" t="s">
        <v>110</v>
      </c>
      <c r="AV4985" s="1" t="s">
        <v>111</v>
      </c>
      <c r="AW4985" s="3" t="str">
        <f t="shared" si="1"/>
        <v>Other</v>
      </c>
      <c r="AX4985" s="3" t="str">
        <f t="array" ref="AX4985">TEXTJOIN(", ", TRUE, IF(X4985:AS4985="Y", X$1:AS$1, IF(X4985:AS4985&lt;&gt;"", X$1:AS$1 &amp; ": " &amp; X4985:AS4985, "")))
</f>
        <v>Fentanyl, Oxycodone, Ethanol, Benzodiazepine, Any Opioid</v>
      </c>
    </row>
    <row r="4986">
      <c r="A4986" s="2">
        <v>43917.0</v>
      </c>
      <c r="B4986" s="1" t="s">
        <v>50</v>
      </c>
      <c r="C4986" s="1">
        <v>58.0</v>
      </c>
      <c r="D4986" s="1" t="s">
        <v>51</v>
      </c>
      <c r="E4986" s="1" t="s">
        <v>63</v>
      </c>
      <c r="G4986" s="1" t="s">
        <v>185</v>
      </c>
      <c r="H4986" s="1" t="s">
        <v>91</v>
      </c>
      <c r="I4986" s="1" t="s">
        <v>55</v>
      </c>
      <c r="J4986" s="1" t="s">
        <v>185</v>
      </c>
      <c r="K4986" s="1" t="s">
        <v>91</v>
      </c>
      <c r="L4986" s="1" t="s">
        <v>55</v>
      </c>
      <c r="M4986" s="1" t="s">
        <v>56</v>
      </c>
      <c r="N4986" s="1" t="s">
        <v>136</v>
      </c>
      <c r="O4986" s="1" t="s">
        <v>185</v>
      </c>
      <c r="P4986" s="1" t="s">
        <v>91</v>
      </c>
      <c r="Q4986" s="1" t="s">
        <v>55</v>
      </c>
      <c r="R4986" s="1" t="s">
        <v>56</v>
      </c>
      <c r="T4986" s="1" t="s">
        <v>5393</v>
      </c>
      <c r="U4986" s="1" t="s">
        <v>59</v>
      </c>
      <c r="Z4986" s="1" t="s">
        <v>60</v>
      </c>
      <c r="AR4986" s="1" t="s">
        <v>60</v>
      </c>
      <c r="AT4986" s="1" t="s">
        <v>188</v>
      </c>
      <c r="AU4986" s="1" t="s">
        <v>188</v>
      </c>
      <c r="AV4986" s="1" t="s">
        <v>189</v>
      </c>
      <c r="AW4986" s="3" t="str">
        <f t="shared" si="1"/>
        <v>Other</v>
      </c>
      <c r="AX4986" s="3" t="str">
        <f t="array" ref="AX4986">TEXTJOIN(", ", TRUE, IF(X4986:AS4986="Y", X$1:AS$1, IF(X4986:AS4986&lt;&gt;"", X$1:AS$1 &amp; ": " &amp; X4986:AS4986, "")))
</f>
        <v>Fentanyl, Any Opioid</v>
      </c>
    </row>
    <row r="4987">
      <c r="A4987" s="4">
        <v>41635.0</v>
      </c>
      <c r="B4987" s="1" t="s">
        <v>50</v>
      </c>
      <c r="C4987" s="1">
        <v>55.0</v>
      </c>
      <c r="D4987" s="1" t="s">
        <v>51</v>
      </c>
      <c r="E4987" s="1" t="s">
        <v>63</v>
      </c>
      <c r="G4987" s="1" t="s">
        <v>397</v>
      </c>
      <c r="H4987" s="1" t="s">
        <v>103</v>
      </c>
      <c r="O4987" s="1" t="s">
        <v>82</v>
      </c>
      <c r="P4987" s="1" t="s">
        <v>54</v>
      </c>
      <c r="R4987" s="1" t="s">
        <v>67</v>
      </c>
      <c r="T4987" s="1" t="s">
        <v>4503</v>
      </c>
      <c r="U4987" s="1" t="s">
        <v>187</v>
      </c>
      <c r="X4987" s="1" t="s">
        <v>60</v>
      </c>
      <c r="AD4987" s="1" t="s">
        <v>60</v>
      </c>
      <c r="AF4987" s="1" t="s">
        <v>60</v>
      </c>
      <c r="AT4987" s="1" t="s">
        <v>399</v>
      </c>
      <c r="AU4987" s="1" t="s">
        <v>62</v>
      </c>
      <c r="AV4987" s="1" t="s">
        <v>85</v>
      </c>
      <c r="AW4987" s="3" t="str">
        <f t="shared" si="1"/>
        <v>Other</v>
      </c>
      <c r="AX4987" s="3" t="str">
        <f t="array" ref="AX4987">TEXTJOIN(", ", TRUE, IF(X4987:AS4987="Y", X$1:AS$1, IF(X4987:AS4987&lt;&gt;"", X$1:AS$1 &amp; ": " &amp; X4987:AS4987, "")))
</f>
        <v>Heroin, Ethanol, Benzodiazepine</v>
      </c>
    </row>
    <row r="4988">
      <c r="A4988" s="2">
        <v>44055.0</v>
      </c>
      <c r="B4988" s="1" t="s">
        <v>50</v>
      </c>
      <c r="C4988" s="1">
        <v>65.0</v>
      </c>
      <c r="D4988" s="1" t="s">
        <v>51</v>
      </c>
      <c r="E4988" s="1" t="s">
        <v>63</v>
      </c>
      <c r="G4988" s="1" t="s">
        <v>103</v>
      </c>
      <c r="H4988" s="1" t="s">
        <v>103</v>
      </c>
      <c r="I4988" s="1" t="s">
        <v>55</v>
      </c>
      <c r="J4988" s="1" t="s">
        <v>102</v>
      </c>
      <c r="L4988" s="1" t="s">
        <v>55</v>
      </c>
      <c r="M4988" s="1" t="s">
        <v>92</v>
      </c>
      <c r="N4988" s="1" t="s">
        <v>119</v>
      </c>
      <c r="O4988" s="1" t="s">
        <v>102</v>
      </c>
      <c r="P4988" s="1" t="s">
        <v>103</v>
      </c>
      <c r="Q4988" s="1" t="s">
        <v>55</v>
      </c>
      <c r="R4988" s="1" t="s">
        <v>44</v>
      </c>
      <c r="T4988" s="1" t="s">
        <v>5394</v>
      </c>
      <c r="U4988" s="1" t="s">
        <v>59</v>
      </c>
      <c r="V4988" s="1" t="s">
        <v>3568</v>
      </c>
      <c r="Y4988" s="1" t="s">
        <v>60</v>
      </c>
      <c r="Z4988" s="1" t="s">
        <v>60</v>
      </c>
      <c r="AB4988" s="1" t="s">
        <v>60</v>
      </c>
      <c r="AR4988" s="1" t="s">
        <v>60</v>
      </c>
      <c r="AT4988" s="1" t="s">
        <v>167</v>
      </c>
      <c r="AU4988" s="1" t="s">
        <v>106</v>
      </c>
      <c r="AV4988" s="1" t="s">
        <v>107</v>
      </c>
      <c r="AW4988" s="3" t="str">
        <f t="shared" si="1"/>
        <v>Other</v>
      </c>
      <c r="AX4988" s="3" t="str">
        <f t="array" ref="AX4988">TEXTJOIN(", ", TRUE, IF(X4988:AS4988="Y", X$1:AS$1, IF(X4988:AS4988&lt;&gt;"", X$1:AS$1 &amp; ": " &amp; X4988:AS4988, "")))
</f>
        <v>Cocaine, Fentanyl, Oxycodone, Any Opioid</v>
      </c>
    </row>
    <row r="4989">
      <c r="A4989" s="2">
        <v>44406.0</v>
      </c>
      <c r="B4989" s="1" t="s">
        <v>50</v>
      </c>
      <c r="C4989" s="1">
        <v>63.0</v>
      </c>
      <c r="D4989" s="1" t="s">
        <v>51</v>
      </c>
      <c r="E4989" s="1" t="s">
        <v>63</v>
      </c>
      <c r="G4989" s="1" t="s">
        <v>103</v>
      </c>
      <c r="H4989" s="1" t="s">
        <v>103</v>
      </c>
      <c r="I4989" s="1" t="s">
        <v>55</v>
      </c>
      <c r="J4989" s="1" t="s">
        <v>103</v>
      </c>
      <c r="K4989" s="1" t="s">
        <v>103</v>
      </c>
      <c r="L4989" s="1" t="s">
        <v>55</v>
      </c>
      <c r="M4989" s="1" t="s">
        <v>56</v>
      </c>
      <c r="N4989" s="1" t="s">
        <v>119</v>
      </c>
      <c r="O4989" s="1" t="s">
        <v>103</v>
      </c>
      <c r="P4989" s="1" t="s">
        <v>103</v>
      </c>
      <c r="Q4989" s="1" t="s">
        <v>55</v>
      </c>
      <c r="R4989" s="1" t="s">
        <v>56</v>
      </c>
      <c r="T4989" s="1" t="s">
        <v>5395</v>
      </c>
      <c r="U4989" s="1" t="s">
        <v>59</v>
      </c>
      <c r="X4989" s="1" t="s">
        <v>60</v>
      </c>
      <c r="Z4989" s="1" t="s">
        <v>60</v>
      </c>
      <c r="AD4989" s="1" t="s">
        <v>60</v>
      </c>
      <c r="AP4989" s="1" t="s">
        <v>60</v>
      </c>
      <c r="AR4989" s="1" t="s">
        <v>60</v>
      </c>
      <c r="AT4989" s="1" t="s">
        <v>167</v>
      </c>
      <c r="AU4989" s="1" t="s">
        <v>167</v>
      </c>
      <c r="AV4989" s="1" t="s">
        <v>168</v>
      </c>
      <c r="AW4989" s="3" t="str">
        <f t="shared" si="1"/>
        <v>Other</v>
      </c>
      <c r="AX4989" s="3" t="str">
        <f t="array" ref="AX4989">TEXTJOIN(", ", TRUE, IF(X4989:AS4989="Y", X$1:AS$1, IF(X4989:AS4989&lt;&gt;"", X$1:AS$1 &amp; ": " &amp; X4989:AS4989, "")))
</f>
        <v>Heroin, Fentanyl, Ethanol, Heroin/Morph/Codeine, Any Opioid</v>
      </c>
    </row>
    <row r="4990">
      <c r="A4990" s="2">
        <v>41668.0</v>
      </c>
      <c r="B4990" s="1" t="s">
        <v>50</v>
      </c>
      <c r="C4990" s="1">
        <v>60.0</v>
      </c>
      <c r="D4990" s="1" t="s">
        <v>51</v>
      </c>
      <c r="E4990" s="1" t="s">
        <v>63</v>
      </c>
      <c r="G4990" s="1" t="s">
        <v>65</v>
      </c>
      <c r="J4990" s="1" t="s">
        <v>5396</v>
      </c>
      <c r="L4990" s="1" t="s">
        <v>55</v>
      </c>
      <c r="M4990" s="1" t="s">
        <v>56</v>
      </c>
      <c r="N4990" s="1" t="s">
        <v>136</v>
      </c>
      <c r="O4990" s="1" t="s">
        <v>65</v>
      </c>
      <c r="R4990" s="1" t="s">
        <v>67</v>
      </c>
      <c r="T4990" s="1" t="s">
        <v>5397</v>
      </c>
      <c r="U4990" s="1" t="s">
        <v>59</v>
      </c>
      <c r="Y4990" s="1" t="s">
        <v>60</v>
      </c>
      <c r="AT4990" s="1" t="s">
        <v>410</v>
      </c>
      <c r="AU4990" s="1" t="s">
        <v>5398</v>
      </c>
      <c r="AV4990" s="1" t="s">
        <v>150</v>
      </c>
      <c r="AW4990" s="3" t="str">
        <f t="shared" si="1"/>
        <v>Other</v>
      </c>
      <c r="AX4990" s="3" t="str">
        <f t="array" ref="AX4990">TEXTJOIN(", ", TRUE, IF(X4990:AS4990="Y", X$1:AS$1, IF(X4990:AS4990&lt;&gt;"", X$1:AS$1 &amp; ": " &amp; X4990:AS4990, "")))
</f>
        <v>Cocaine</v>
      </c>
    </row>
    <row r="4991">
      <c r="A4991" s="4">
        <v>44164.0</v>
      </c>
      <c r="B4991" s="1" t="s">
        <v>50</v>
      </c>
      <c r="C4991" s="1">
        <v>49.0</v>
      </c>
      <c r="D4991" s="1" t="s">
        <v>51</v>
      </c>
      <c r="E4991" s="1" t="s">
        <v>63</v>
      </c>
      <c r="G4991" s="1" t="s">
        <v>143</v>
      </c>
      <c r="H4991" s="1" t="s">
        <v>91</v>
      </c>
      <c r="I4991" s="1" t="s">
        <v>55</v>
      </c>
      <c r="J4991" s="1" t="s">
        <v>143</v>
      </c>
      <c r="K4991" s="1" t="s">
        <v>91</v>
      </c>
      <c r="L4991" s="1" t="s">
        <v>55</v>
      </c>
      <c r="M4991" s="1" t="s">
        <v>820</v>
      </c>
      <c r="N4991" s="1" t="s">
        <v>5399</v>
      </c>
      <c r="O4991" s="1" t="s">
        <v>143</v>
      </c>
      <c r="P4991" s="1" t="s">
        <v>91</v>
      </c>
      <c r="Q4991" s="1" t="s">
        <v>55</v>
      </c>
      <c r="R4991" s="1" t="s">
        <v>44</v>
      </c>
      <c r="T4991" s="1" t="s">
        <v>5400</v>
      </c>
      <c r="U4991" s="1" t="s">
        <v>59</v>
      </c>
      <c r="AD4991" s="1" t="s">
        <v>60</v>
      </c>
      <c r="AT4991" s="1" t="s">
        <v>145</v>
      </c>
      <c r="AU4991" s="1" t="s">
        <v>145</v>
      </c>
      <c r="AV4991" s="1" t="s">
        <v>146</v>
      </c>
      <c r="AW4991" s="3" t="str">
        <f t="shared" si="1"/>
        <v>Other</v>
      </c>
      <c r="AX4991" s="3" t="str">
        <f t="array" ref="AX4991">TEXTJOIN(", ", TRUE, IF(X4991:AS4991="Y", X$1:AS$1, IF(X4991:AS4991&lt;&gt;"", X$1:AS$1 &amp; ": " &amp; X4991:AS4991, "")))
</f>
        <v>Ethanol</v>
      </c>
    </row>
    <row r="4992">
      <c r="A4992" s="4">
        <v>43785.0</v>
      </c>
      <c r="B4992" s="1" t="s">
        <v>50</v>
      </c>
      <c r="C4992" s="1">
        <v>31.0</v>
      </c>
      <c r="D4992" s="1" t="s">
        <v>51</v>
      </c>
      <c r="E4992" s="1" t="s">
        <v>63</v>
      </c>
      <c r="G4992" s="1" t="s">
        <v>102</v>
      </c>
      <c r="H4992" s="1" t="s">
        <v>103</v>
      </c>
      <c r="I4992" s="1" t="s">
        <v>55</v>
      </c>
      <c r="J4992" s="1" t="s">
        <v>102</v>
      </c>
      <c r="K4992" s="1" t="s">
        <v>103</v>
      </c>
      <c r="L4992" s="1" t="s">
        <v>55</v>
      </c>
      <c r="M4992" s="1" t="s">
        <v>56</v>
      </c>
      <c r="N4992" s="1" t="s">
        <v>66</v>
      </c>
      <c r="O4992" s="1" t="s">
        <v>102</v>
      </c>
      <c r="P4992" s="1" t="s">
        <v>103</v>
      </c>
      <c r="Q4992" s="1" t="s">
        <v>55</v>
      </c>
      <c r="R4992" s="1" t="s">
        <v>56</v>
      </c>
      <c r="T4992" s="1" t="s">
        <v>5401</v>
      </c>
      <c r="U4992" s="1" t="s">
        <v>59</v>
      </c>
      <c r="Z4992" s="1" t="s">
        <v>60</v>
      </c>
      <c r="AA4992" s="1" t="s">
        <v>60</v>
      </c>
      <c r="AD4992" s="1" t="s">
        <v>60</v>
      </c>
      <c r="AF4992" s="1" t="s">
        <v>60</v>
      </c>
      <c r="AR4992" s="1" t="s">
        <v>60</v>
      </c>
      <c r="AT4992" s="1" t="s">
        <v>106</v>
      </c>
      <c r="AU4992" s="1" t="s">
        <v>106</v>
      </c>
      <c r="AV4992" s="1" t="s">
        <v>107</v>
      </c>
      <c r="AW4992" s="3" t="str">
        <f t="shared" si="1"/>
        <v>Other</v>
      </c>
      <c r="AX4992" s="3" t="str">
        <f t="array" ref="AX4992">TEXTJOIN(", ", TRUE, IF(X4992:AS4992="Y", X$1:AS$1, IF(X4992:AS4992&lt;&gt;"", X$1:AS$1 &amp; ": " &amp; X4992:AS4992, "")))
</f>
        <v>Fentanyl, Fentanyl Analogue, Ethanol, Benzodiazepine, Any Opioid</v>
      </c>
    </row>
    <row r="4993">
      <c r="A4993" s="2">
        <v>44411.0</v>
      </c>
      <c r="B4993" s="1" t="s">
        <v>50</v>
      </c>
      <c r="C4993" s="1">
        <v>38.0</v>
      </c>
      <c r="D4993" s="1" t="s">
        <v>51</v>
      </c>
      <c r="E4993" s="1" t="s">
        <v>502</v>
      </c>
      <c r="G4993" s="1" t="s">
        <v>103</v>
      </c>
      <c r="H4993" s="1" t="s">
        <v>103</v>
      </c>
      <c r="I4993" s="1" t="s">
        <v>55</v>
      </c>
      <c r="J4993" s="1" t="s">
        <v>103</v>
      </c>
      <c r="K4993" s="1" t="s">
        <v>103</v>
      </c>
      <c r="L4993" s="1" t="s">
        <v>55</v>
      </c>
      <c r="M4993" s="1" t="s">
        <v>56</v>
      </c>
      <c r="N4993" s="1" t="s">
        <v>119</v>
      </c>
      <c r="O4993" s="1" t="s">
        <v>103</v>
      </c>
      <c r="P4993" s="1" t="s">
        <v>103</v>
      </c>
      <c r="Q4993" s="1" t="s">
        <v>55</v>
      </c>
      <c r="R4993" s="1" t="s">
        <v>56</v>
      </c>
      <c r="T4993" s="1" t="s">
        <v>5402</v>
      </c>
      <c r="U4993" s="1" t="s">
        <v>59</v>
      </c>
      <c r="X4993" s="1" t="s">
        <v>60</v>
      </c>
      <c r="Y4993" s="1" t="s">
        <v>60</v>
      </c>
      <c r="Z4993" s="1" t="s">
        <v>60</v>
      </c>
      <c r="AD4993" s="1" t="s">
        <v>60</v>
      </c>
      <c r="AM4993" s="1" t="s">
        <v>60</v>
      </c>
      <c r="AP4993" s="1" t="s">
        <v>60</v>
      </c>
      <c r="AR4993" s="1" t="s">
        <v>60</v>
      </c>
      <c r="AT4993" s="1" t="s">
        <v>167</v>
      </c>
      <c r="AU4993" s="1" t="s">
        <v>167</v>
      </c>
      <c r="AV4993" s="1" t="s">
        <v>168</v>
      </c>
      <c r="AW4993" s="3" t="str">
        <f t="shared" si="1"/>
        <v>Other</v>
      </c>
      <c r="AX4993" s="3" t="str">
        <f t="array" ref="AX4993">TEXTJOIN(", ", TRUE, IF(X4993:AS4993="Y", X$1:AS$1, IF(X4993:AS4993&lt;&gt;"", X$1:AS$1 &amp; ": " &amp; X4993:AS4993, "")))
</f>
        <v>Heroin, Cocaine, Fentanyl, Ethanol, Xylazine, Heroin/Morph/Codeine, Any Opioid</v>
      </c>
    </row>
    <row r="4994">
      <c r="A4994" s="2">
        <v>42463.0</v>
      </c>
      <c r="B4994" s="1" t="s">
        <v>50</v>
      </c>
      <c r="C4994" s="1">
        <v>26.0</v>
      </c>
      <c r="D4994" s="1" t="s">
        <v>51</v>
      </c>
      <c r="E4994" s="1" t="s">
        <v>63</v>
      </c>
      <c r="F4994" s="1" t="s">
        <v>137</v>
      </c>
      <c r="G4994" s="1" t="s">
        <v>160</v>
      </c>
      <c r="H4994" s="1" t="s">
        <v>54</v>
      </c>
      <c r="I4994" s="1" t="s">
        <v>55</v>
      </c>
      <c r="J4994" s="1" t="s">
        <v>160</v>
      </c>
      <c r="M4994" s="1" t="s">
        <v>56</v>
      </c>
      <c r="N4994" s="1" t="s">
        <v>670</v>
      </c>
      <c r="O4994" s="1" t="s">
        <v>82</v>
      </c>
      <c r="R4994" s="1" t="s">
        <v>67</v>
      </c>
      <c r="T4994" s="1" t="s">
        <v>5403</v>
      </c>
      <c r="U4994" s="1" t="s">
        <v>59</v>
      </c>
      <c r="X4994" s="1" t="s">
        <v>60</v>
      </c>
      <c r="Y4994" s="1" t="s">
        <v>60</v>
      </c>
      <c r="AP4994" s="1" t="s">
        <v>60</v>
      </c>
      <c r="AR4994" s="1" t="s">
        <v>60</v>
      </c>
      <c r="AT4994" s="1" t="s">
        <v>163</v>
      </c>
      <c r="AU4994" s="1" t="s">
        <v>163</v>
      </c>
      <c r="AV4994" s="1" t="s">
        <v>85</v>
      </c>
      <c r="AW4994" s="3" t="str">
        <f t="shared" si="1"/>
        <v>Other</v>
      </c>
      <c r="AX4994" s="3" t="str">
        <f t="array" ref="AX4994">TEXTJOIN(", ", TRUE, IF(X4994:AS4994="Y", X$1:AS$1, IF(X4994:AS4994&lt;&gt;"", X$1:AS$1 &amp; ": " &amp; X4994:AS4994, "")))
</f>
        <v>Heroin, Cocaine, Heroin/Morph/Codeine, Any Opioid</v>
      </c>
    </row>
    <row r="4995">
      <c r="A4995" s="2">
        <v>43320.0</v>
      </c>
      <c r="B4995" s="1" t="s">
        <v>50</v>
      </c>
      <c r="C4995" s="1">
        <v>46.0</v>
      </c>
      <c r="D4995" s="1" t="s">
        <v>51</v>
      </c>
      <c r="E4995" s="1" t="s">
        <v>63</v>
      </c>
      <c r="G4995" s="1" t="s">
        <v>271</v>
      </c>
      <c r="H4995" s="1" t="s">
        <v>91</v>
      </c>
      <c r="I4995" s="1" t="s">
        <v>55</v>
      </c>
      <c r="J4995" s="1" t="s">
        <v>271</v>
      </c>
      <c r="K4995" s="1" t="s">
        <v>91</v>
      </c>
      <c r="M4995" s="1" t="s">
        <v>56</v>
      </c>
      <c r="N4995" s="1" t="s">
        <v>136</v>
      </c>
      <c r="O4995" s="1" t="s">
        <v>271</v>
      </c>
      <c r="P4995" s="1" t="s">
        <v>91</v>
      </c>
      <c r="Q4995" s="1" t="s">
        <v>55</v>
      </c>
      <c r="R4995" s="1" t="s">
        <v>56</v>
      </c>
      <c r="T4995" s="1" t="s">
        <v>5404</v>
      </c>
      <c r="U4995" s="1" t="s">
        <v>59</v>
      </c>
      <c r="Z4995" s="1" t="s">
        <v>60</v>
      </c>
      <c r="AR4995" s="1" t="s">
        <v>60</v>
      </c>
      <c r="AT4995" s="1" t="s">
        <v>274</v>
      </c>
      <c r="AU4995" s="1" t="s">
        <v>274</v>
      </c>
      <c r="AV4995" s="1" t="s">
        <v>275</v>
      </c>
      <c r="AW4995" s="3" t="str">
        <f t="shared" si="1"/>
        <v>Other</v>
      </c>
      <c r="AX4995" s="3" t="str">
        <f t="array" ref="AX4995">TEXTJOIN(", ", TRUE, IF(X4995:AS4995="Y", X$1:AS$1, IF(X4995:AS4995&lt;&gt;"", X$1:AS$1 &amp; ": " &amp; X4995:AS4995, "")))
</f>
        <v>Fentanyl, Any Opioid</v>
      </c>
    </row>
    <row r="4996">
      <c r="A4996" s="2">
        <v>42942.0</v>
      </c>
      <c r="B4996" s="1" t="s">
        <v>86</v>
      </c>
      <c r="C4996" s="1">
        <v>44.0</v>
      </c>
      <c r="D4996" s="1" t="s">
        <v>76</v>
      </c>
      <c r="E4996" s="1" t="s">
        <v>52</v>
      </c>
      <c r="F4996" s="1" t="s">
        <v>137</v>
      </c>
      <c r="G4996" s="1" t="s">
        <v>91</v>
      </c>
      <c r="H4996" s="1" t="s">
        <v>91</v>
      </c>
      <c r="I4996" s="1" t="s">
        <v>55</v>
      </c>
      <c r="J4996" s="1" t="s">
        <v>91</v>
      </c>
      <c r="K4996" s="1" t="s">
        <v>91</v>
      </c>
      <c r="L4996" s="1" t="s">
        <v>55</v>
      </c>
      <c r="M4996" s="1" t="s">
        <v>56</v>
      </c>
      <c r="N4996" s="1" t="s">
        <v>104</v>
      </c>
      <c r="O4996" s="1" t="s">
        <v>91</v>
      </c>
      <c r="P4996" s="1" t="s">
        <v>91</v>
      </c>
      <c r="Q4996" s="1" t="s">
        <v>55</v>
      </c>
      <c r="R4996" s="1" t="s">
        <v>67</v>
      </c>
      <c r="T4996" s="1" t="s">
        <v>5405</v>
      </c>
      <c r="U4996" s="1" t="s">
        <v>59</v>
      </c>
      <c r="AD4996" s="1" t="s">
        <v>60</v>
      </c>
      <c r="AT4996" s="1" t="s">
        <v>110</v>
      </c>
      <c r="AU4996" s="1" t="s">
        <v>110</v>
      </c>
      <c r="AV4996" s="1" t="s">
        <v>111</v>
      </c>
      <c r="AW4996" s="3" t="str">
        <f t="shared" si="1"/>
        <v>Other</v>
      </c>
      <c r="AX4996" s="3" t="str">
        <f t="array" ref="AX4996">TEXTJOIN(", ", TRUE, IF(X4996:AS4996="Y", X$1:AS$1, IF(X4996:AS4996&lt;&gt;"", X$1:AS$1 &amp; ": " &amp; X4996:AS4996, "")))
</f>
        <v>Ethanol</v>
      </c>
    </row>
    <row r="4997">
      <c r="A4997" s="4">
        <v>44157.0</v>
      </c>
      <c r="B4997" s="1" t="s">
        <v>50</v>
      </c>
      <c r="C4997" s="1">
        <v>57.0</v>
      </c>
      <c r="D4997" s="1" t="s">
        <v>76</v>
      </c>
      <c r="E4997" s="1" t="s">
        <v>63</v>
      </c>
      <c r="G4997" s="1" t="s">
        <v>116</v>
      </c>
      <c r="H4997" s="1" t="s">
        <v>103</v>
      </c>
      <c r="I4997" s="1" t="s">
        <v>55</v>
      </c>
      <c r="J4997" s="1" t="s">
        <v>116</v>
      </c>
      <c r="K4997" s="1" t="s">
        <v>103</v>
      </c>
      <c r="L4997" s="1" t="s">
        <v>55</v>
      </c>
      <c r="M4997" s="1" t="s">
        <v>56</v>
      </c>
      <c r="N4997" s="1" t="s">
        <v>136</v>
      </c>
      <c r="O4997" s="1" t="s">
        <v>116</v>
      </c>
      <c r="P4997" s="1" t="s">
        <v>103</v>
      </c>
      <c r="Q4997" s="1" t="s">
        <v>55</v>
      </c>
      <c r="R4997" s="1" t="s">
        <v>56</v>
      </c>
      <c r="T4997" s="1" t="s">
        <v>78</v>
      </c>
      <c r="U4997" s="1" t="s">
        <v>59</v>
      </c>
      <c r="V4997" s="1" t="s">
        <v>491</v>
      </c>
      <c r="X4997" s="1" t="s">
        <v>60</v>
      </c>
      <c r="AR4997" s="1" t="s">
        <v>60</v>
      </c>
      <c r="AT4997" s="1" t="s">
        <v>122</v>
      </c>
      <c r="AU4997" s="1" t="s">
        <v>122</v>
      </c>
      <c r="AV4997" s="1" t="s">
        <v>139</v>
      </c>
      <c r="AW4997" s="3" t="str">
        <f t="shared" si="1"/>
        <v>Other</v>
      </c>
      <c r="AX4997" s="3" t="str">
        <f t="array" ref="AX4997">TEXTJOIN(", ", TRUE, IF(X4997:AS4997="Y", X$1:AS$1, IF(X4997:AS4997&lt;&gt;"", X$1:AS$1 &amp; ": " &amp; X4997:AS4997, "")))
</f>
        <v>Heroin, Any Opioid</v>
      </c>
    </row>
    <row r="4998">
      <c r="A4998" s="2">
        <v>44308.0</v>
      </c>
      <c r="B4998" s="1" t="s">
        <v>50</v>
      </c>
      <c r="C4998" s="1">
        <v>63.0</v>
      </c>
      <c r="D4998" s="1" t="s">
        <v>76</v>
      </c>
      <c r="E4998" s="1" t="s">
        <v>63</v>
      </c>
      <c r="G4998" s="1" t="s">
        <v>103</v>
      </c>
      <c r="H4998" s="1" t="s">
        <v>103</v>
      </c>
      <c r="I4998" s="1" t="s">
        <v>55</v>
      </c>
      <c r="J4998" s="1" t="s">
        <v>103</v>
      </c>
      <c r="K4998" s="1" t="s">
        <v>103</v>
      </c>
      <c r="L4998" s="1" t="s">
        <v>55</v>
      </c>
      <c r="M4998" s="1" t="s">
        <v>56</v>
      </c>
      <c r="N4998" s="1" t="s">
        <v>119</v>
      </c>
      <c r="O4998" s="1" t="s">
        <v>103</v>
      </c>
      <c r="P4998" s="1" t="s">
        <v>103</v>
      </c>
      <c r="Q4998" s="1" t="s">
        <v>55</v>
      </c>
      <c r="R4998" s="1" t="s">
        <v>173</v>
      </c>
      <c r="T4998" s="1" t="s">
        <v>5406</v>
      </c>
      <c r="U4998" s="1" t="s">
        <v>59</v>
      </c>
      <c r="V4998" s="1" t="s">
        <v>5407</v>
      </c>
      <c r="Y4998" s="1" t="s">
        <v>60</v>
      </c>
      <c r="Z4998" s="1" t="s">
        <v>60</v>
      </c>
      <c r="AD4998" s="1" t="s">
        <v>60</v>
      </c>
      <c r="AJ4998" s="1" t="s">
        <v>60</v>
      </c>
      <c r="AR4998" s="1" t="s">
        <v>60</v>
      </c>
      <c r="AT4998" s="1" t="s">
        <v>167</v>
      </c>
      <c r="AU4998" s="1" t="s">
        <v>167</v>
      </c>
      <c r="AV4998" s="1" t="s">
        <v>168</v>
      </c>
      <c r="AW4998" s="3" t="str">
        <f t="shared" si="1"/>
        <v>Other</v>
      </c>
      <c r="AX4998" s="3" t="str">
        <f t="array" ref="AX4998">TEXTJOIN(", ", TRUE, IF(X4998:AS4998="Y", X$1:AS$1, IF(X4998:AS4998&lt;&gt;"", X$1:AS$1 &amp; ": " &amp; X4998:AS4998, "")))
</f>
        <v>Cocaine, Fentanyl, Ethanol, Tramad, Any Opioid</v>
      </c>
    </row>
    <row r="4999">
      <c r="A4999" s="2">
        <v>43885.0</v>
      </c>
      <c r="B4999" s="1" t="s">
        <v>50</v>
      </c>
      <c r="C4999" s="1">
        <v>40.0</v>
      </c>
      <c r="D4999" s="1" t="s">
        <v>51</v>
      </c>
      <c r="E4999" s="1" t="s">
        <v>63</v>
      </c>
      <c r="F4999" s="1" t="s">
        <v>137</v>
      </c>
      <c r="G4999" s="1" t="s">
        <v>91</v>
      </c>
      <c r="H4999" s="1" t="s">
        <v>91</v>
      </c>
      <c r="I4999" s="1" t="s">
        <v>55</v>
      </c>
      <c r="J4999" s="1" t="s">
        <v>91</v>
      </c>
      <c r="K4999" s="1" t="s">
        <v>91</v>
      </c>
      <c r="L4999" s="1" t="s">
        <v>55</v>
      </c>
      <c r="M4999" s="1" t="s">
        <v>820</v>
      </c>
      <c r="N4999" s="1" t="s">
        <v>136</v>
      </c>
      <c r="O4999" s="1" t="s">
        <v>91</v>
      </c>
      <c r="P4999" s="1" t="s">
        <v>91</v>
      </c>
      <c r="Q4999" s="1" t="s">
        <v>55</v>
      </c>
      <c r="R4999" s="1" t="s">
        <v>44</v>
      </c>
      <c r="T4999" s="1" t="s">
        <v>5148</v>
      </c>
      <c r="U4999" s="1" t="s">
        <v>59</v>
      </c>
      <c r="Y4999" s="1" t="s">
        <v>60</v>
      </c>
      <c r="Z4999" s="1" t="s">
        <v>60</v>
      </c>
      <c r="AR4999" s="1" t="s">
        <v>60</v>
      </c>
      <c r="AT4999" s="1" t="s">
        <v>110</v>
      </c>
      <c r="AU4999" s="1" t="s">
        <v>110</v>
      </c>
      <c r="AV4999" s="1" t="s">
        <v>111</v>
      </c>
      <c r="AW4999" s="3" t="str">
        <f t="shared" si="1"/>
        <v>Other</v>
      </c>
      <c r="AX4999" s="3" t="str">
        <f t="array" ref="AX4999">TEXTJOIN(", ", TRUE, IF(X4999:AS4999="Y", X$1:AS$1, IF(X4999:AS4999&lt;&gt;"", X$1:AS$1 &amp; ": " &amp; X4999:AS4999, "")))
</f>
        <v>Cocaine, Fentanyl, Any Opioid</v>
      </c>
    </row>
    <row r="5000">
      <c r="A5000" s="2">
        <v>42339.0</v>
      </c>
      <c r="B5000" s="1" t="s">
        <v>86</v>
      </c>
      <c r="C5000" s="1">
        <v>43.0</v>
      </c>
      <c r="D5000" s="1" t="s">
        <v>51</v>
      </c>
      <c r="E5000" s="1" t="s">
        <v>63</v>
      </c>
      <c r="G5000" s="1" t="s">
        <v>198</v>
      </c>
      <c r="H5000" s="1" t="s">
        <v>54</v>
      </c>
      <c r="I5000" s="1" t="s">
        <v>55</v>
      </c>
      <c r="J5000" s="1" t="s">
        <v>198</v>
      </c>
      <c r="M5000" s="1" t="s">
        <v>56</v>
      </c>
      <c r="O5000" s="1" t="s">
        <v>98</v>
      </c>
      <c r="P5000" s="1" t="s">
        <v>54</v>
      </c>
      <c r="Q5000" s="1" t="s">
        <v>55</v>
      </c>
      <c r="R5000" s="1" t="s">
        <v>67</v>
      </c>
      <c r="T5000" s="1" t="s">
        <v>5408</v>
      </c>
      <c r="U5000" s="1" t="s">
        <v>59</v>
      </c>
      <c r="AB5000" s="1" t="s">
        <v>60</v>
      </c>
      <c r="AE5000" s="1" t="s">
        <v>60</v>
      </c>
      <c r="AF5000" s="1" t="s">
        <v>60</v>
      </c>
      <c r="AR5000" s="1" t="s">
        <v>60</v>
      </c>
      <c r="AT5000" s="1" t="s">
        <v>199</v>
      </c>
      <c r="AU5000" s="1" t="s">
        <v>199</v>
      </c>
      <c r="AV5000" s="1" t="s">
        <v>101</v>
      </c>
      <c r="AW5000" s="3" t="str">
        <f t="shared" si="1"/>
        <v>Other</v>
      </c>
      <c r="AX5000" s="3" t="str">
        <f t="array" ref="AX5000">TEXTJOIN(", ", TRUE, IF(X5000:AS5000="Y", X$1:AS$1, IF(X5000:AS5000&lt;&gt;"", X$1:AS$1 &amp; ": " &amp; X5000:AS5000, "")))
</f>
        <v>Oxycodone, Hydrocodone, Benzodiazepine, Any Opioid</v>
      </c>
    </row>
    <row r="5001">
      <c r="A5001" s="2">
        <v>42469.0</v>
      </c>
      <c r="B5001" s="1" t="s">
        <v>50</v>
      </c>
      <c r="C5001" s="1">
        <v>27.0</v>
      </c>
      <c r="D5001" s="1" t="s">
        <v>51</v>
      </c>
      <c r="E5001" s="1" t="s">
        <v>63</v>
      </c>
      <c r="J5001" s="1" t="s">
        <v>65</v>
      </c>
      <c r="M5001" s="1" t="s">
        <v>193</v>
      </c>
      <c r="N5001" s="1" t="s">
        <v>276</v>
      </c>
      <c r="O5001" s="1" t="s">
        <v>632</v>
      </c>
      <c r="R5001" s="1" t="s">
        <v>44</v>
      </c>
      <c r="S5001" s="1" t="s">
        <v>1159</v>
      </c>
      <c r="T5001" s="1" t="s">
        <v>5409</v>
      </c>
      <c r="U5001" s="1" t="s">
        <v>59</v>
      </c>
      <c r="AF5001" s="1" t="s">
        <v>60</v>
      </c>
      <c r="AG5001" s="1" t="s">
        <v>60</v>
      </c>
      <c r="AR5001" s="1" t="s">
        <v>60</v>
      </c>
      <c r="AT5001" s="1" t="s">
        <v>62</v>
      </c>
      <c r="AU5001" s="1" t="s">
        <v>410</v>
      </c>
      <c r="AV5001" s="1" t="s">
        <v>636</v>
      </c>
      <c r="AW5001" s="3" t="str">
        <f t="shared" si="1"/>
        <v>Other</v>
      </c>
      <c r="AX5001" s="3" t="str">
        <f t="array" ref="AX5001">TEXTJOIN(", ", TRUE, IF(X5001:AS5001="Y", X$1:AS$1, IF(X5001:AS5001&lt;&gt;"", X$1:AS$1 &amp; ": " &amp; X5001:AS5001, "")))
</f>
        <v>Benzodiazepine, Methadone, Any Opioid</v>
      </c>
    </row>
    <row r="5002">
      <c r="A5002" s="2">
        <v>44736.0</v>
      </c>
      <c r="B5002" s="1" t="s">
        <v>50</v>
      </c>
      <c r="C5002" s="1">
        <v>54.0</v>
      </c>
      <c r="D5002" s="1" t="s">
        <v>51</v>
      </c>
      <c r="E5002" s="1" t="s">
        <v>63</v>
      </c>
      <c r="G5002" s="1" t="s">
        <v>467</v>
      </c>
      <c r="H5002" s="1" t="s">
        <v>65</v>
      </c>
      <c r="I5002" s="1" t="s">
        <v>55</v>
      </c>
      <c r="J5002" s="1" t="s">
        <v>467</v>
      </c>
      <c r="K5002" s="1" t="s">
        <v>65</v>
      </c>
      <c r="L5002" s="1" t="s">
        <v>55</v>
      </c>
      <c r="M5002" s="1" t="s">
        <v>743</v>
      </c>
      <c r="N5002" s="1" t="s">
        <v>93</v>
      </c>
      <c r="R5002" s="1" t="s">
        <v>2646</v>
      </c>
      <c r="T5002" s="1" t="s">
        <v>83</v>
      </c>
      <c r="U5002" s="1" t="s">
        <v>59</v>
      </c>
      <c r="Z5002" s="1" t="s">
        <v>60</v>
      </c>
      <c r="AR5002" s="1" t="s">
        <v>60</v>
      </c>
      <c r="AT5002" s="1" t="s">
        <v>5410</v>
      </c>
      <c r="AU5002" s="1" t="s">
        <v>5410</v>
      </c>
      <c r="AV5002" s="1" t="s">
        <v>1420</v>
      </c>
      <c r="AW5002" s="3" t="str">
        <f t="shared" si="1"/>
        <v>Other</v>
      </c>
      <c r="AX5002" s="3" t="str">
        <f t="array" ref="AX5002">TEXTJOIN(", ", TRUE, IF(X5002:AS5002="Y", X$1:AS$1, IF(X5002:AS5002&lt;&gt;"", X$1:AS$1 &amp; ": " &amp; X5002:AS5002, "")))
</f>
        <v>Fentanyl, Any Opioid</v>
      </c>
    </row>
    <row r="5003">
      <c r="A5003" s="2">
        <v>43746.0</v>
      </c>
      <c r="B5003" s="1" t="s">
        <v>50</v>
      </c>
      <c r="C5003" s="1">
        <v>41.0</v>
      </c>
      <c r="D5003" s="1" t="s">
        <v>51</v>
      </c>
      <c r="E5003" s="1" t="s">
        <v>63</v>
      </c>
      <c r="G5003" s="1" t="s">
        <v>103</v>
      </c>
      <c r="H5003" s="1" t="s">
        <v>103</v>
      </c>
      <c r="I5003" s="1" t="s">
        <v>55</v>
      </c>
      <c r="J5003" s="1" t="s">
        <v>103</v>
      </c>
      <c r="K5003" s="1" t="s">
        <v>103</v>
      </c>
      <c r="L5003" s="1" t="s">
        <v>55</v>
      </c>
      <c r="M5003" s="1" t="s">
        <v>56</v>
      </c>
      <c r="N5003" s="1" t="s">
        <v>66</v>
      </c>
      <c r="O5003" s="1" t="s">
        <v>103</v>
      </c>
      <c r="P5003" s="1" t="s">
        <v>103</v>
      </c>
      <c r="Q5003" s="1" t="s">
        <v>55</v>
      </c>
      <c r="R5003" s="1" t="s">
        <v>56</v>
      </c>
      <c r="T5003" s="1" t="s">
        <v>5411</v>
      </c>
      <c r="U5003" s="1" t="s">
        <v>59</v>
      </c>
      <c r="Z5003" s="1" t="s">
        <v>60</v>
      </c>
      <c r="AA5003" s="1" t="s">
        <v>60</v>
      </c>
      <c r="AF5003" s="1" t="s">
        <v>60</v>
      </c>
      <c r="AR5003" s="1" t="s">
        <v>60</v>
      </c>
      <c r="AT5003" s="1" t="s">
        <v>167</v>
      </c>
      <c r="AU5003" s="1" t="s">
        <v>167</v>
      </c>
      <c r="AV5003" s="1" t="s">
        <v>168</v>
      </c>
      <c r="AW5003" s="3" t="str">
        <f t="shared" si="1"/>
        <v>Other</v>
      </c>
      <c r="AX5003" s="3" t="str">
        <f t="array" ref="AX5003">TEXTJOIN(", ", TRUE, IF(X5003:AS5003="Y", X$1:AS$1, IF(X5003:AS5003&lt;&gt;"", X$1:AS$1 &amp; ": " &amp; X5003:AS5003, "")))
</f>
        <v>Fentanyl, Fentanyl Analogue, Benzodiazepine, Any Opioid</v>
      </c>
    </row>
    <row r="5004">
      <c r="A5004" s="2">
        <v>42448.0</v>
      </c>
      <c r="B5004" s="1" t="s">
        <v>50</v>
      </c>
      <c r="C5004" s="1">
        <v>27.0</v>
      </c>
      <c r="D5004" s="1" t="s">
        <v>51</v>
      </c>
      <c r="E5004" s="1" t="s">
        <v>52</v>
      </c>
      <c r="G5004" s="1" t="s">
        <v>160</v>
      </c>
      <c r="H5004" s="1" t="s">
        <v>54</v>
      </c>
      <c r="I5004" s="1" t="s">
        <v>55</v>
      </c>
      <c r="J5004" s="1" t="s">
        <v>160</v>
      </c>
      <c r="M5004" s="1" t="s">
        <v>56</v>
      </c>
      <c r="N5004" s="1" t="s">
        <v>136</v>
      </c>
      <c r="O5004" s="1" t="s">
        <v>82</v>
      </c>
      <c r="R5004" s="1" t="s">
        <v>67</v>
      </c>
      <c r="T5004" s="1" t="s">
        <v>78</v>
      </c>
      <c r="U5004" s="1" t="s">
        <v>59</v>
      </c>
      <c r="W5004" s="1" t="s">
        <v>60</v>
      </c>
      <c r="X5004" s="1" t="s">
        <v>60</v>
      </c>
      <c r="AP5004" s="1" t="s">
        <v>60</v>
      </c>
      <c r="AR5004" s="1" t="s">
        <v>60</v>
      </c>
      <c r="AT5004" s="1" t="s">
        <v>163</v>
      </c>
      <c r="AU5004" s="1" t="s">
        <v>163</v>
      </c>
      <c r="AV5004" s="1" t="s">
        <v>85</v>
      </c>
      <c r="AW5004" s="3" t="str">
        <f t="shared" si="1"/>
        <v>Other</v>
      </c>
      <c r="AX5004" s="3" t="str">
        <f t="array" ref="AX5004">TEXTJOIN(", ", TRUE, IF(X5004:AS5004="Y", X$1:AS$1, IF(X5004:AS5004&lt;&gt;"", X$1:AS$1 &amp; ": " &amp; X5004:AS5004, "")))
</f>
        <v>Heroin, Heroin/Morph/Codeine, Any Opioid</v>
      </c>
    </row>
    <row r="5005">
      <c r="A5005" s="2">
        <v>42780.0</v>
      </c>
      <c r="B5005" s="1" t="s">
        <v>86</v>
      </c>
      <c r="C5005" s="1">
        <v>37.0</v>
      </c>
      <c r="D5005" s="1" t="s">
        <v>51</v>
      </c>
      <c r="E5005" s="1" t="s">
        <v>412</v>
      </c>
      <c r="G5005" s="1" t="s">
        <v>116</v>
      </c>
      <c r="H5005" s="1" t="s">
        <v>103</v>
      </c>
      <c r="I5005" s="1" t="s">
        <v>55</v>
      </c>
      <c r="J5005" s="1" t="s">
        <v>117</v>
      </c>
      <c r="L5005" s="1" t="s">
        <v>55</v>
      </c>
      <c r="M5005" s="1" t="s">
        <v>118</v>
      </c>
      <c r="N5005" s="1" t="s">
        <v>136</v>
      </c>
      <c r="O5005" s="1" t="s">
        <v>120</v>
      </c>
      <c r="P5005" s="1" t="s">
        <v>121</v>
      </c>
      <c r="Q5005" s="1" t="s">
        <v>55</v>
      </c>
      <c r="R5005" s="1" t="s">
        <v>67</v>
      </c>
      <c r="T5005" s="1" t="s">
        <v>109</v>
      </c>
      <c r="U5005" s="1" t="s">
        <v>59</v>
      </c>
      <c r="Y5005" s="1" t="s">
        <v>60</v>
      </c>
      <c r="AT5005" s="1" t="s">
        <v>122</v>
      </c>
      <c r="AV5005" s="1" t="s">
        <v>123</v>
      </c>
      <c r="AW5005" s="3" t="str">
        <f t="shared" si="1"/>
        <v>Other</v>
      </c>
      <c r="AX5005" s="3" t="str">
        <f t="array" ref="AX5005">TEXTJOIN(", ", TRUE, IF(X5005:AS5005="Y", X$1:AS$1, IF(X5005:AS5005&lt;&gt;"", X$1:AS$1 &amp; ": " &amp; X5005:AS5005, "")))
</f>
        <v>Cocaine</v>
      </c>
    </row>
    <row r="5006">
      <c r="A5006" s="2">
        <v>42530.0</v>
      </c>
      <c r="B5006" s="1" t="s">
        <v>50</v>
      </c>
      <c r="C5006" s="1">
        <v>47.0</v>
      </c>
      <c r="D5006" s="1" t="s">
        <v>76</v>
      </c>
      <c r="E5006" s="1" t="s">
        <v>63</v>
      </c>
      <c r="G5006" s="1" t="s">
        <v>91</v>
      </c>
      <c r="H5006" s="1" t="s">
        <v>91</v>
      </c>
      <c r="I5006" s="1" t="s">
        <v>55</v>
      </c>
      <c r="J5006" s="1" t="s">
        <v>91</v>
      </c>
      <c r="M5006" s="1" t="s">
        <v>193</v>
      </c>
      <c r="N5006" s="1" t="s">
        <v>276</v>
      </c>
      <c r="O5006" s="1" t="s">
        <v>91</v>
      </c>
      <c r="R5006" s="1" t="s">
        <v>56</v>
      </c>
      <c r="T5006" s="1" t="s">
        <v>1362</v>
      </c>
      <c r="U5006" s="1" t="s">
        <v>59</v>
      </c>
      <c r="Z5006" s="1" t="s">
        <v>60</v>
      </c>
      <c r="AD5006" s="1" t="s">
        <v>60</v>
      </c>
      <c r="AR5006" s="1" t="s">
        <v>60</v>
      </c>
      <c r="AT5006" s="1" t="s">
        <v>110</v>
      </c>
      <c r="AU5006" s="1" t="s">
        <v>110</v>
      </c>
      <c r="AV5006" s="1" t="s">
        <v>111</v>
      </c>
      <c r="AW5006" s="3" t="str">
        <f t="shared" si="1"/>
        <v>Other</v>
      </c>
      <c r="AX5006" s="3" t="str">
        <f t="array" ref="AX5006">TEXTJOIN(", ", TRUE, IF(X5006:AS5006="Y", X$1:AS$1, IF(X5006:AS5006&lt;&gt;"", X$1:AS$1 &amp; ": " &amp; X5006:AS5006, "")))
</f>
        <v>Fentanyl, Ethanol, Any Opioid</v>
      </c>
    </row>
    <row r="5007">
      <c r="A5007" s="2">
        <v>43701.0</v>
      </c>
      <c r="B5007" s="1" t="s">
        <v>50</v>
      </c>
      <c r="C5007" s="1">
        <v>63.0</v>
      </c>
      <c r="D5007" s="1" t="s">
        <v>51</v>
      </c>
      <c r="E5007" s="1" t="s">
        <v>63</v>
      </c>
      <c r="G5007" s="1" t="s">
        <v>256</v>
      </c>
      <c r="H5007" s="1" t="s">
        <v>103</v>
      </c>
      <c r="I5007" s="1" t="s">
        <v>55</v>
      </c>
      <c r="J5007" s="1" t="s">
        <v>1780</v>
      </c>
      <c r="K5007" s="1" t="s">
        <v>103</v>
      </c>
      <c r="L5007" s="1" t="s">
        <v>55</v>
      </c>
      <c r="M5007" s="1" t="s">
        <v>728</v>
      </c>
      <c r="N5007" s="1" t="s">
        <v>136</v>
      </c>
      <c r="O5007" s="1" t="s">
        <v>256</v>
      </c>
      <c r="P5007" s="1" t="s">
        <v>103</v>
      </c>
      <c r="Q5007" s="1" t="s">
        <v>55</v>
      </c>
      <c r="R5007" s="1" t="s">
        <v>67</v>
      </c>
      <c r="T5007" s="1" t="s">
        <v>5412</v>
      </c>
      <c r="U5007" s="1" t="s">
        <v>59</v>
      </c>
      <c r="Z5007" s="1" t="s">
        <v>60</v>
      </c>
      <c r="AR5007" s="1" t="s">
        <v>60</v>
      </c>
      <c r="AT5007" s="1" t="s">
        <v>282</v>
      </c>
      <c r="AU5007" s="1" t="s">
        <v>1782</v>
      </c>
      <c r="AV5007" s="1" t="s">
        <v>260</v>
      </c>
      <c r="AW5007" s="3" t="str">
        <f t="shared" si="1"/>
        <v>Other</v>
      </c>
      <c r="AX5007" s="3" t="str">
        <f t="array" ref="AX5007">TEXTJOIN(", ", TRUE, IF(X5007:AS5007="Y", X$1:AS$1, IF(X5007:AS5007&lt;&gt;"", X$1:AS$1 &amp; ": " &amp; X5007:AS5007, "")))
</f>
        <v>Fentanyl, Any Opioid</v>
      </c>
    </row>
    <row r="5008">
      <c r="A5008" s="2">
        <v>43352.0</v>
      </c>
      <c r="B5008" s="1" t="s">
        <v>50</v>
      </c>
      <c r="C5008" s="1">
        <v>36.0</v>
      </c>
      <c r="D5008" s="1" t="s">
        <v>51</v>
      </c>
      <c r="E5008" s="1" t="s">
        <v>63</v>
      </c>
      <c r="G5008" s="1" t="s">
        <v>185</v>
      </c>
      <c r="H5008" s="1" t="s">
        <v>91</v>
      </c>
      <c r="I5008" s="1" t="s">
        <v>55</v>
      </c>
      <c r="J5008" s="1" t="s">
        <v>185</v>
      </c>
      <c r="K5008" s="1" t="s">
        <v>91</v>
      </c>
      <c r="M5008" s="1" t="s">
        <v>177</v>
      </c>
      <c r="N5008" s="1" t="s">
        <v>136</v>
      </c>
      <c r="O5008" s="1" t="s">
        <v>185</v>
      </c>
      <c r="P5008" s="1" t="s">
        <v>91</v>
      </c>
      <c r="Q5008" s="1" t="s">
        <v>55</v>
      </c>
      <c r="R5008" s="1" t="s">
        <v>44</v>
      </c>
      <c r="T5008" s="1" t="s">
        <v>5413</v>
      </c>
      <c r="U5008" s="1" t="s">
        <v>59</v>
      </c>
      <c r="Y5008" s="1" t="s">
        <v>60</v>
      </c>
      <c r="Z5008" s="1" t="s">
        <v>60</v>
      </c>
      <c r="AA5008" s="1" t="s">
        <v>60</v>
      </c>
      <c r="AD5008" s="1" t="s">
        <v>60</v>
      </c>
      <c r="AR5008" s="1" t="s">
        <v>60</v>
      </c>
      <c r="AT5008" s="1" t="s">
        <v>188</v>
      </c>
      <c r="AU5008" s="1" t="s">
        <v>188</v>
      </c>
      <c r="AV5008" s="1" t="s">
        <v>189</v>
      </c>
      <c r="AW5008" s="3" t="str">
        <f t="shared" si="1"/>
        <v>Other</v>
      </c>
      <c r="AX5008" s="3" t="str">
        <f t="array" ref="AX5008">TEXTJOIN(", ", TRUE, IF(X5008:AS5008="Y", X$1:AS$1, IF(X5008:AS5008&lt;&gt;"", X$1:AS$1 &amp; ": " &amp; X5008:AS5008, "")))
</f>
        <v>Cocaine, Fentanyl, Fentanyl Analogue, Ethanol, Any Opioid</v>
      </c>
    </row>
    <row r="5009">
      <c r="A5009" s="2">
        <v>40916.0</v>
      </c>
      <c r="B5009" s="1" t="s">
        <v>50</v>
      </c>
      <c r="C5009" s="1">
        <v>51.0</v>
      </c>
      <c r="D5009" s="1" t="s">
        <v>51</v>
      </c>
      <c r="E5009" s="1" t="s">
        <v>63</v>
      </c>
      <c r="G5009" s="1" t="s">
        <v>256</v>
      </c>
      <c r="H5009" s="1" t="s">
        <v>103</v>
      </c>
      <c r="J5009" s="1" t="s">
        <v>256</v>
      </c>
      <c r="L5009" s="1" t="s">
        <v>55</v>
      </c>
      <c r="M5009" s="1" t="s">
        <v>56</v>
      </c>
      <c r="N5009" s="1" t="s">
        <v>104</v>
      </c>
      <c r="O5009" s="1" t="s">
        <v>256</v>
      </c>
      <c r="P5009" s="1" t="s">
        <v>103</v>
      </c>
      <c r="R5009" s="1" t="s">
        <v>56</v>
      </c>
      <c r="S5009" s="1" t="s">
        <v>1602</v>
      </c>
      <c r="T5009" s="1" t="s">
        <v>5094</v>
      </c>
      <c r="U5009" s="1" t="s">
        <v>59</v>
      </c>
      <c r="AD5009" s="1" t="s">
        <v>60</v>
      </c>
      <c r="AT5009" s="1" t="s">
        <v>282</v>
      </c>
      <c r="AU5009" s="1" t="s">
        <v>282</v>
      </c>
      <c r="AV5009" s="1" t="s">
        <v>260</v>
      </c>
      <c r="AW5009" s="3" t="str">
        <f t="shared" si="1"/>
        <v>Other</v>
      </c>
      <c r="AX5009" s="3" t="str">
        <f t="array" ref="AX5009">TEXTJOIN(", ", TRUE, IF(X5009:AS5009="Y", X$1:AS$1, IF(X5009:AS5009&lt;&gt;"", X$1:AS$1 &amp; ": " &amp; X5009:AS5009, "")))
</f>
        <v>Ethanol</v>
      </c>
    </row>
    <row r="5010">
      <c r="A5010" s="4">
        <v>44126.0</v>
      </c>
      <c r="B5010" s="1" t="s">
        <v>50</v>
      </c>
      <c r="C5010" s="1">
        <v>37.0</v>
      </c>
      <c r="D5010" s="1" t="s">
        <v>51</v>
      </c>
      <c r="E5010" s="1" t="s">
        <v>52</v>
      </c>
      <c r="G5010" s="1" t="s">
        <v>103</v>
      </c>
      <c r="H5010" s="1" t="s">
        <v>103</v>
      </c>
      <c r="I5010" s="1" t="s">
        <v>55</v>
      </c>
      <c r="J5010" s="1" t="s">
        <v>103</v>
      </c>
      <c r="K5010" s="1" t="s">
        <v>103</v>
      </c>
      <c r="L5010" s="1" t="s">
        <v>55</v>
      </c>
      <c r="M5010" s="1" t="s">
        <v>56</v>
      </c>
      <c r="N5010" s="1" t="s">
        <v>136</v>
      </c>
      <c r="O5010" s="1" t="s">
        <v>103</v>
      </c>
      <c r="P5010" s="1" t="s">
        <v>103</v>
      </c>
      <c r="Q5010" s="1" t="s">
        <v>55</v>
      </c>
      <c r="R5010" s="1" t="s">
        <v>56</v>
      </c>
      <c r="T5010" s="1" t="s">
        <v>5414</v>
      </c>
      <c r="U5010" s="1" t="s">
        <v>59</v>
      </c>
      <c r="Y5010" s="1" t="s">
        <v>60</v>
      </c>
      <c r="Z5010" s="1" t="s">
        <v>60</v>
      </c>
      <c r="AD5010" s="1" t="s">
        <v>60</v>
      </c>
      <c r="AR5010" s="1" t="s">
        <v>60</v>
      </c>
      <c r="AT5010" s="1" t="s">
        <v>167</v>
      </c>
      <c r="AU5010" s="1" t="s">
        <v>167</v>
      </c>
      <c r="AV5010" s="1" t="s">
        <v>168</v>
      </c>
      <c r="AW5010" s="3" t="str">
        <f t="shared" si="1"/>
        <v>Other</v>
      </c>
      <c r="AX5010" s="3" t="str">
        <f t="array" ref="AX5010">TEXTJOIN(", ", TRUE, IF(X5010:AS5010="Y", X$1:AS$1, IF(X5010:AS5010&lt;&gt;"", X$1:AS$1 &amp; ": " &amp; X5010:AS5010, "")))
</f>
        <v>Cocaine, Fentanyl, Ethanol, Any Opioid</v>
      </c>
    </row>
    <row r="5011">
      <c r="A5011" s="2">
        <v>41689.0</v>
      </c>
      <c r="B5011" s="1" t="s">
        <v>50</v>
      </c>
      <c r="C5011" s="1">
        <v>54.0</v>
      </c>
      <c r="D5011" s="1" t="s">
        <v>76</v>
      </c>
      <c r="E5011" s="1" t="s">
        <v>63</v>
      </c>
      <c r="G5011" s="1" t="s">
        <v>124</v>
      </c>
      <c r="J5011" s="1" t="s">
        <v>124</v>
      </c>
      <c r="L5011" s="1" t="s">
        <v>55</v>
      </c>
      <c r="M5011" s="1" t="s">
        <v>56</v>
      </c>
      <c r="N5011" s="1" t="s">
        <v>5415</v>
      </c>
      <c r="O5011" s="1" t="s">
        <v>124</v>
      </c>
      <c r="R5011" s="1" t="s">
        <v>56</v>
      </c>
      <c r="T5011" s="1" t="s">
        <v>5416</v>
      </c>
      <c r="U5011" s="1" t="s">
        <v>59</v>
      </c>
      <c r="AS5011" s="1" t="s">
        <v>586</v>
      </c>
      <c r="AT5011" s="1" t="s">
        <v>127</v>
      </c>
      <c r="AU5011" s="1" t="s">
        <v>127</v>
      </c>
      <c r="AV5011" s="1" t="s">
        <v>128</v>
      </c>
      <c r="AW5011" s="3" t="str">
        <f t="shared" si="1"/>
        <v>Other</v>
      </c>
      <c r="AX5011" s="3" t="str">
        <f t="array" ref="AX5011">TEXTJOIN(", ", TRUE, IF(X5011:AS5011="Y", X$1:AS$1, IF(X5011:AS5011&lt;&gt;"", X$1:AS$1 &amp; ": " &amp; X5011:AS5011, "")))
</f>
        <v>Other: MORPH</v>
      </c>
    </row>
    <row r="5012">
      <c r="A5012" s="2">
        <v>44404.0</v>
      </c>
      <c r="B5012" s="1" t="s">
        <v>50</v>
      </c>
      <c r="C5012" s="1">
        <v>44.0</v>
      </c>
      <c r="D5012" s="1" t="s">
        <v>51</v>
      </c>
      <c r="E5012" s="1" t="s">
        <v>63</v>
      </c>
      <c r="J5012" s="1" t="s">
        <v>82</v>
      </c>
      <c r="K5012" s="1" t="s">
        <v>54</v>
      </c>
      <c r="L5012" s="1" t="s">
        <v>55</v>
      </c>
      <c r="M5012" s="1" t="s">
        <v>4018</v>
      </c>
      <c r="N5012" s="1" t="s">
        <v>119</v>
      </c>
      <c r="O5012" s="1" t="s">
        <v>82</v>
      </c>
      <c r="P5012" s="1" t="s">
        <v>54</v>
      </c>
      <c r="Q5012" s="1" t="s">
        <v>55</v>
      </c>
      <c r="R5012" s="1" t="s">
        <v>44</v>
      </c>
      <c r="S5012" s="1" t="s">
        <v>5417</v>
      </c>
      <c r="T5012" s="1" t="s">
        <v>5418</v>
      </c>
      <c r="U5012" s="1" t="s">
        <v>59</v>
      </c>
      <c r="X5012" s="1" t="s">
        <v>60</v>
      </c>
      <c r="Z5012" s="1" t="s">
        <v>60</v>
      </c>
      <c r="AP5012" s="1" t="s">
        <v>60</v>
      </c>
      <c r="AR5012" s="1" t="s">
        <v>60</v>
      </c>
      <c r="AT5012" s="1" t="s">
        <v>62</v>
      </c>
      <c r="AU5012" s="1" t="s">
        <v>329</v>
      </c>
      <c r="AV5012" s="1" t="s">
        <v>85</v>
      </c>
      <c r="AW5012" s="3" t="str">
        <f t="shared" si="1"/>
        <v>Other</v>
      </c>
      <c r="AX5012" s="3" t="str">
        <f t="array" ref="AX5012">TEXTJOIN(", ", TRUE, IF(X5012:AS5012="Y", X$1:AS$1, IF(X5012:AS5012&lt;&gt;"", X$1:AS$1 &amp; ": " &amp; X5012:AS5012, "")))
</f>
        <v>Heroin, Fentanyl, Heroin/Morph/Codeine, Any Opioid</v>
      </c>
    </row>
    <row r="5013">
      <c r="A5013" s="2">
        <v>42611.0</v>
      </c>
      <c r="B5013" s="1" t="s">
        <v>50</v>
      </c>
      <c r="C5013" s="1">
        <v>51.0</v>
      </c>
      <c r="D5013" s="1" t="s">
        <v>76</v>
      </c>
      <c r="E5013" s="1" t="s">
        <v>63</v>
      </c>
      <c r="G5013" s="1" t="s">
        <v>582</v>
      </c>
      <c r="H5013" s="1" t="s">
        <v>65</v>
      </c>
      <c r="I5013" s="1" t="s">
        <v>55</v>
      </c>
      <c r="J5013" s="1" t="s">
        <v>582</v>
      </c>
      <c r="M5013" s="1" t="s">
        <v>1412</v>
      </c>
      <c r="N5013" s="1" t="s">
        <v>1034</v>
      </c>
      <c r="O5013" s="1" t="s">
        <v>582</v>
      </c>
      <c r="R5013" s="1" t="s">
        <v>56</v>
      </c>
      <c r="T5013" s="1" t="s">
        <v>3759</v>
      </c>
      <c r="U5013" s="1" t="s">
        <v>59</v>
      </c>
      <c r="W5013" s="1" t="s">
        <v>60</v>
      </c>
      <c r="X5013" s="1" t="s">
        <v>60</v>
      </c>
      <c r="Y5013" s="1" t="s">
        <v>60</v>
      </c>
      <c r="AD5013" s="1" t="s">
        <v>60</v>
      </c>
      <c r="AP5013" s="1" t="s">
        <v>60</v>
      </c>
      <c r="AR5013" s="1" t="s">
        <v>60</v>
      </c>
      <c r="AT5013" s="1" t="s">
        <v>587</v>
      </c>
      <c r="AU5013" s="1" t="s">
        <v>587</v>
      </c>
      <c r="AV5013" s="1" t="s">
        <v>3792</v>
      </c>
      <c r="AW5013" s="3" t="str">
        <f t="shared" si="1"/>
        <v>Other</v>
      </c>
      <c r="AX5013" s="3" t="str">
        <f t="array" ref="AX5013">TEXTJOIN(", ", TRUE, IF(X5013:AS5013="Y", X$1:AS$1, IF(X5013:AS5013&lt;&gt;"", X$1:AS$1 &amp; ": " &amp; X5013:AS5013, "")))
</f>
        <v>Heroin, Cocaine, Ethanol, Heroin/Morph/Codeine, Any Opioid</v>
      </c>
    </row>
    <row r="5014">
      <c r="A5014" s="2">
        <v>43952.0</v>
      </c>
      <c r="B5014" s="1" t="s">
        <v>50</v>
      </c>
      <c r="C5014" s="1">
        <v>48.0</v>
      </c>
      <c r="D5014" s="1" t="s">
        <v>76</v>
      </c>
      <c r="E5014" s="1" t="s">
        <v>63</v>
      </c>
      <c r="G5014" s="1" t="s">
        <v>103</v>
      </c>
      <c r="H5014" s="1" t="s">
        <v>103</v>
      </c>
      <c r="I5014" s="1" t="s">
        <v>55</v>
      </c>
      <c r="J5014" s="1" t="s">
        <v>103</v>
      </c>
      <c r="K5014" s="1" t="s">
        <v>103</v>
      </c>
      <c r="L5014" s="1" t="s">
        <v>55</v>
      </c>
      <c r="M5014" s="1" t="s">
        <v>56</v>
      </c>
      <c r="N5014" s="1" t="s">
        <v>5419</v>
      </c>
      <c r="O5014" s="1" t="s">
        <v>103</v>
      </c>
      <c r="P5014" s="1" t="s">
        <v>103</v>
      </c>
      <c r="Q5014" s="1" t="s">
        <v>55</v>
      </c>
      <c r="R5014" s="1" t="s">
        <v>56</v>
      </c>
      <c r="T5014" s="1" t="s">
        <v>5420</v>
      </c>
      <c r="U5014" s="1" t="s">
        <v>59</v>
      </c>
      <c r="V5014" s="1" t="s">
        <v>5421</v>
      </c>
      <c r="AG5014" s="1" t="s">
        <v>60</v>
      </c>
      <c r="AR5014" s="1" t="s">
        <v>60</v>
      </c>
      <c r="AT5014" s="1" t="s">
        <v>167</v>
      </c>
      <c r="AU5014" s="1" t="s">
        <v>167</v>
      </c>
      <c r="AV5014" s="1" t="s">
        <v>168</v>
      </c>
      <c r="AW5014" s="3" t="str">
        <f t="shared" si="1"/>
        <v>Other</v>
      </c>
      <c r="AX5014" s="3" t="str">
        <f t="array" ref="AX5014">TEXTJOIN(", ", TRUE, IF(X5014:AS5014="Y", X$1:AS$1, IF(X5014:AS5014&lt;&gt;"", X$1:AS$1 &amp; ": " &amp; X5014:AS5014, "")))
</f>
        <v>Methadone, Any Opioid</v>
      </c>
    </row>
    <row r="5015">
      <c r="A5015" s="4">
        <v>42361.0</v>
      </c>
      <c r="B5015" s="1" t="s">
        <v>86</v>
      </c>
      <c r="C5015" s="1">
        <v>44.0</v>
      </c>
      <c r="D5015" s="1" t="s">
        <v>51</v>
      </c>
      <c r="E5015" s="1" t="s">
        <v>63</v>
      </c>
      <c r="G5015" s="1" t="s">
        <v>117</v>
      </c>
      <c r="J5015" s="1" t="s">
        <v>117</v>
      </c>
      <c r="O5015" s="1" t="s">
        <v>1062</v>
      </c>
      <c r="P5015" s="1" t="s">
        <v>125</v>
      </c>
      <c r="Q5015" s="1" t="s">
        <v>55</v>
      </c>
      <c r="R5015" s="1" t="s">
        <v>67</v>
      </c>
      <c r="T5015" s="1" t="s">
        <v>83</v>
      </c>
      <c r="U5015" s="1" t="s">
        <v>59</v>
      </c>
      <c r="Z5015" s="1" t="s">
        <v>60</v>
      </c>
      <c r="AR5015" s="1" t="s">
        <v>60</v>
      </c>
      <c r="AV5015" s="1" t="s">
        <v>1065</v>
      </c>
      <c r="AW5015" s="3" t="str">
        <f t="shared" si="1"/>
        <v>Other</v>
      </c>
      <c r="AX5015" s="3" t="str">
        <f t="array" ref="AX5015">TEXTJOIN(", ", TRUE, IF(X5015:AS5015="Y", X$1:AS$1, IF(X5015:AS5015&lt;&gt;"", X$1:AS$1 &amp; ": " &amp; X5015:AS5015, "")))
</f>
        <v>Fentanyl, Any Opioid</v>
      </c>
    </row>
    <row r="5016">
      <c r="A5016" s="4">
        <v>43450.0</v>
      </c>
      <c r="B5016" s="1" t="s">
        <v>50</v>
      </c>
      <c r="C5016" s="1">
        <v>49.0</v>
      </c>
      <c r="D5016" s="1" t="s">
        <v>51</v>
      </c>
      <c r="E5016" s="1" t="s">
        <v>63</v>
      </c>
      <c r="G5016" s="1" t="s">
        <v>277</v>
      </c>
      <c r="H5016" s="1" t="s">
        <v>103</v>
      </c>
      <c r="I5016" s="1" t="s">
        <v>55</v>
      </c>
      <c r="J5016" s="1" t="s">
        <v>277</v>
      </c>
      <c r="K5016" s="1" t="s">
        <v>103</v>
      </c>
      <c r="M5016" s="1" t="s">
        <v>56</v>
      </c>
      <c r="N5016" s="1" t="s">
        <v>136</v>
      </c>
      <c r="O5016" s="1" t="s">
        <v>277</v>
      </c>
      <c r="P5016" s="1" t="s">
        <v>103</v>
      </c>
      <c r="Q5016" s="1" t="s">
        <v>55</v>
      </c>
      <c r="R5016" s="1" t="s">
        <v>56</v>
      </c>
      <c r="T5016" s="1" t="s">
        <v>83</v>
      </c>
      <c r="U5016" s="1" t="s">
        <v>59</v>
      </c>
      <c r="Z5016" s="1" t="s">
        <v>60</v>
      </c>
      <c r="AR5016" s="1" t="s">
        <v>60</v>
      </c>
      <c r="AT5016" s="1" t="s">
        <v>1136</v>
      </c>
      <c r="AU5016" s="1" t="s">
        <v>1136</v>
      </c>
      <c r="AV5016" s="1" t="s">
        <v>279</v>
      </c>
      <c r="AW5016" s="3" t="str">
        <f t="shared" si="1"/>
        <v>Other</v>
      </c>
      <c r="AX5016" s="3" t="str">
        <f t="array" ref="AX5016">TEXTJOIN(", ", TRUE, IF(X5016:AS5016="Y", X$1:AS$1, IF(X5016:AS5016&lt;&gt;"", X$1:AS$1 &amp; ": " &amp; X5016:AS5016, "")))
</f>
        <v>Fentanyl, Any Opioid</v>
      </c>
    </row>
    <row r="5017">
      <c r="A5017" s="2">
        <v>42839.0</v>
      </c>
      <c r="B5017" s="1" t="s">
        <v>86</v>
      </c>
      <c r="C5017" s="1">
        <v>37.0</v>
      </c>
      <c r="D5017" s="1" t="s">
        <v>51</v>
      </c>
      <c r="E5017" s="1" t="s">
        <v>63</v>
      </c>
      <c r="G5017" s="1" t="s">
        <v>5153</v>
      </c>
      <c r="H5017" s="1" t="s">
        <v>263</v>
      </c>
      <c r="I5017" s="1" t="s">
        <v>55</v>
      </c>
      <c r="J5017" s="1" t="s">
        <v>5153</v>
      </c>
      <c r="K5017" s="1" t="s">
        <v>263</v>
      </c>
      <c r="L5017" s="1" t="s">
        <v>55</v>
      </c>
      <c r="M5017" s="1" t="s">
        <v>56</v>
      </c>
      <c r="N5017" s="1" t="s">
        <v>119</v>
      </c>
      <c r="O5017" s="1" t="s">
        <v>5153</v>
      </c>
      <c r="P5017" s="1" t="s">
        <v>263</v>
      </c>
      <c r="Q5017" s="1" t="s">
        <v>55</v>
      </c>
      <c r="R5017" s="1" t="s">
        <v>56</v>
      </c>
      <c r="T5017" s="1" t="s">
        <v>5422</v>
      </c>
      <c r="U5017" s="1" t="s">
        <v>59</v>
      </c>
      <c r="X5017" s="1" t="s">
        <v>60</v>
      </c>
      <c r="Z5017" s="1" t="s">
        <v>60</v>
      </c>
      <c r="AD5017" s="1" t="s">
        <v>60</v>
      </c>
      <c r="AF5017" s="1" t="s">
        <v>60</v>
      </c>
      <c r="AT5017" s="1" t="s">
        <v>5154</v>
      </c>
      <c r="AU5017" s="1" t="s">
        <v>5154</v>
      </c>
      <c r="AV5017" s="1" t="s">
        <v>5423</v>
      </c>
      <c r="AW5017" s="3" t="str">
        <f t="shared" si="1"/>
        <v>Other</v>
      </c>
      <c r="AX5017" s="3" t="str">
        <f t="array" ref="AX5017">TEXTJOIN(", ", TRUE, IF(X5017:AS5017="Y", X$1:AS$1, IF(X5017:AS5017&lt;&gt;"", X$1:AS$1 &amp; ": " &amp; X5017:AS5017, "")))
</f>
        <v>Heroin, Fentanyl, Ethanol, Benzodiazepine</v>
      </c>
    </row>
    <row r="5018">
      <c r="A5018" s="2">
        <v>44414.0</v>
      </c>
      <c r="B5018" s="1" t="s">
        <v>50</v>
      </c>
      <c r="C5018" s="1">
        <v>36.0</v>
      </c>
      <c r="D5018" s="1" t="s">
        <v>76</v>
      </c>
      <c r="E5018" s="1" t="s">
        <v>63</v>
      </c>
      <c r="G5018" s="1" t="s">
        <v>5424</v>
      </c>
      <c r="H5018" s="1" t="s">
        <v>143</v>
      </c>
      <c r="I5018" s="1" t="s">
        <v>89</v>
      </c>
      <c r="J5018" s="1" t="s">
        <v>361</v>
      </c>
      <c r="K5018" s="1" t="s">
        <v>65</v>
      </c>
      <c r="L5018" s="1" t="s">
        <v>55</v>
      </c>
      <c r="M5018" s="1" t="s">
        <v>177</v>
      </c>
      <c r="N5018" s="1" t="s">
        <v>136</v>
      </c>
      <c r="O5018" s="1" t="s">
        <v>361</v>
      </c>
      <c r="P5018" s="1" t="s">
        <v>65</v>
      </c>
      <c r="Q5018" s="1" t="s">
        <v>55</v>
      </c>
      <c r="R5018" s="1" t="s">
        <v>44</v>
      </c>
      <c r="S5018" s="1" t="s">
        <v>3704</v>
      </c>
      <c r="T5018" s="1" t="s">
        <v>5425</v>
      </c>
      <c r="U5018" s="1" t="s">
        <v>59</v>
      </c>
      <c r="Y5018" s="1" t="s">
        <v>60</v>
      </c>
      <c r="Z5018" s="1" t="s">
        <v>60</v>
      </c>
      <c r="AD5018" s="1" t="s">
        <v>60</v>
      </c>
      <c r="AR5018" s="1" t="s">
        <v>60</v>
      </c>
      <c r="AU5018" s="1" t="s">
        <v>363</v>
      </c>
      <c r="AV5018" s="1" t="s">
        <v>1023</v>
      </c>
      <c r="AW5018" s="3" t="str">
        <f t="shared" si="1"/>
        <v>Other</v>
      </c>
      <c r="AX5018" s="3" t="str">
        <f t="array" ref="AX5018">TEXTJOIN(", ", TRUE, IF(X5018:AS5018="Y", X$1:AS$1, IF(X5018:AS5018&lt;&gt;"", X$1:AS$1 &amp; ": " &amp; X5018:AS5018, "")))
</f>
        <v>Cocaine, Fentanyl, Ethanol, Any Opioid</v>
      </c>
    </row>
    <row r="5019">
      <c r="A5019" s="2">
        <v>43193.0</v>
      </c>
      <c r="B5019" s="1" t="s">
        <v>50</v>
      </c>
      <c r="C5019" s="1">
        <v>24.0</v>
      </c>
      <c r="D5019" s="1" t="s">
        <v>76</v>
      </c>
      <c r="E5019" s="1" t="s">
        <v>63</v>
      </c>
      <c r="G5019" s="1" t="s">
        <v>2169</v>
      </c>
      <c r="H5019" s="1" t="s">
        <v>121</v>
      </c>
      <c r="I5019" s="1" t="s">
        <v>55</v>
      </c>
      <c r="J5019" s="1" t="s">
        <v>1664</v>
      </c>
      <c r="K5019" s="1" t="s">
        <v>121</v>
      </c>
      <c r="M5019" s="1" t="s">
        <v>56</v>
      </c>
      <c r="N5019" s="1" t="s">
        <v>136</v>
      </c>
      <c r="O5019" s="1" t="s">
        <v>1664</v>
      </c>
      <c r="P5019" s="1" t="s">
        <v>121</v>
      </c>
      <c r="Q5019" s="1" t="s">
        <v>55</v>
      </c>
      <c r="R5019" s="1" t="s">
        <v>44</v>
      </c>
      <c r="T5019" s="1" t="s">
        <v>5426</v>
      </c>
      <c r="U5019" s="1" t="s">
        <v>59</v>
      </c>
      <c r="Z5019" s="1" t="s">
        <v>60</v>
      </c>
      <c r="AA5019" s="1" t="s">
        <v>60</v>
      </c>
      <c r="AR5019" s="1" t="s">
        <v>60</v>
      </c>
      <c r="AT5019" s="1" t="s">
        <v>2171</v>
      </c>
      <c r="AU5019" s="1" t="s">
        <v>1668</v>
      </c>
      <c r="AV5019" s="1" t="s">
        <v>4324</v>
      </c>
      <c r="AW5019" s="3" t="str">
        <f t="shared" si="1"/>
        <v>Other</v>
      </c>
      <c r="AX5019" s="3" t="str">
        <f t="array" ref="AX5019">TEXTJOIN(", ", TRUE, IF(X5019:AS5019="Y", X$1:AS$1, IF(X5019:AS5019&lt;&gt;"", X$1:AS$1 &amp; ": " &amp; X5019:AS5019, "")))
</f>
        <v>Fentanyl, Fentanyl Analogue, Any Opioid</v>
      </c>
    </row>
    <row r="5020">
      <c r="A5020" s="2">
        <v>44370.0</v>
      </c>
      <c r="B5020" s="1" t="s">
        <v>50</v>
      </c>
      <c r="C5020" s="1">
        <v>62.0</v>
      </c>
      <c r="D5020" s="1" t="s">
        <v>51</v>
      </c>
      <c r="E5020" s="1" t="s">
        <v>412</v>
      </c>
      <c r="G5020" s="1" t="s">
        <v>207</v>
      </c>
      <c r="H5020" s="1" t="s">
        <v>65</v>
      </c>
      <c r="I5020" s="1" t="s">
        <v>55</v>
      </c>
      <c r="J5020" s="1" t="s">
        <v>207</v>
      </c>
      <c r="K5020" s="1" t="s">
        <v>65</v>
      </c>
      <c r="L5020" s="1" t="s">
        <v>55</v>
      </c>
      <c r="M5020" s="1" t="s">
        <v>56</v>
      </c>
      <c r="N5020" s="1" t="s">
        <v>442</v>
      </c>
      <c r="O5020" s="1" t="s">
        <v>207</v>
      </c>
      <c r="P5020" s="1" t="s">
        <v>65</v>
      </c>
      <c r="Q5020" s="1" t="s">
        <v>55</v>
      </c>
      <c r="R5020" s="1" t="s">
        <v>56</v>
      </c>
      <c r="T5020" s="1" t="s">
        <v>5427</v>
      </c>
      <c r="U5020" s="1" t="s">
        <v>59</v>
      </c>
      <c r="Z5020" s="1" t="s">
        <v>60</v>
      </c>
      <c r="AA5020" s="1" t="s">
        <v>60</v>
      </c>
      <c r="AM5020" s="1" t="s">
        <v>60</v>
      </c>
      <c r="AR5020" s="1" t="s">
        <v>60</v>
      </c>
      <c r="AT5020" s="1" t="s">
        <v>210</v>
      </c>
      <c r="AU5020" s="1" t="s">
        <v>210</v>
      </c>
      <c r="AV5020" s="1" t="s">
        <v>373</v>
      </c>
      <c r="AW5020" s="3" t="str">
        <f t="shared" si="1"/>
        <v>Other</v>
      </c>
      <c r="AX5020" s="3" t="str">
        <f t="array" ref="AX5020">TEXTJOIN(", ", TRUE, IF(X5020:AS5020="Y", X$1:AS$1, IF(X5020:AS5020&lt;&gt;"", X$1:AS$1 &amp; ": " &amp; X5020:AS5020, "")))
</f>
        <v>Fentanyl, Fentanyl Analogue, Xylazine, Any Opioid</v>
      </c>
    </row>
    <row r="5021">
      <c r="A5021" s="2">
        <v>41691.0</v>
      </c>
      <c r="B5021" s="1" t="s">
        <v>50</v>
      </c>
      <c r="C5021" s="1">
        <v>29.0</v>
      </c>
      <c r="D5021" s="1" t="s">
        <v>76</v>
      </c>
      <c r="E5021" s="1" t="s">
        <v>63</v>
      </c>
      <c r="F5021" s="1" t="s">
        <v>137</v>
      </c>
      <c r="G5021" s="1" t="s">
        <v>90</v>
      </c>
      <c r="J5021" s="1" t="s">
        <v>90</v>
      </c>
      <c r="L5021" s="1" t="s">
        <v>55</v>
      </c>
      <c r="M5021" s="1" t="s">
        <v>56</v>
      </c>
      <c r="N5021" s="1" t="s">
        <v>1639</v>
      </c>
      <c r="O5021" s="1" t="s">
        <v>1062</v>
      </c>
      <c r="R5021" s="1" t="s">
        <v>67</v>
      </c>
      <c r="T5021" s="1" t="s">
        <v>5428</v>
      </c>
      <c r="U5021" s="1" t="s">
        <v>59</v>
      </c>
      <c r="X5021" s="1" t="s">
        <v>60</v>
      </c>
      <c r="AT5021" s="1" t="s">
        <v>96</v>
      </c>
      <c r="AU5021" s="1" t="s">
        <v>96</v>
      </c>
      <c r="AV5021" s="1" t="s">
        <v>1065</v>
      </c>
      <c r="AW5021" s="3" t="str">
        <f t="shared" si="1"/>
        <v>Other</v>
      </c>
      <c r="AX5021" s="3" t="str">
        <f t="array" ref="AX5021">TEXTJOIN(", ", TRUE, IF(X5021:AS5021="Y", X$1:AS$1, IF(X5021:AS5021&lt;&gt;"", X$1:AS$1 &amp; ": " &amp; X5021:AS5021, "")))
</f>
        <v>Heroin</v>
      </c>
    </row>
    <row r="5022">
      <c r="A5022" s="2">
        <v>41345.0</v>
      </c>
      <c r="B5022" s="1" t="s">
        <v>50</v>
      </c>
      <c r="C5022" s="1">
        <v>21.0</v>
      </c>
      <c r="D5022" s="1" t="s">
        <v>76</v>
      </c>
      <c r="E5022" s="1" t="s">
        <v>63</v>
      </c>
      <c r="G5022" s="1" t="s">
        <v>71</v>
      </c>
      <c r="H5022" s="1" t="s">
        <v>125</v>
      </c>
      <c r="M5022" s="1" t="s">
        <v>1142</v>
      </c>
      <c r="N5022" s="1" t="s">
        <v>66</v>
      </c>
      <c r="O5022" s="1" t="s">
        <v>91</v>
      </c>
      <c r="P5022" s="1" t="s">
        <v>91</v>
      </c>
      <c r="R5022" s="1" t="s">
        <v>67</v>
      </c>
      <c r="T5022" s="1" t="s">
        <v>2893</v>
      </c>
      <c r="U5022" s="1" t="s">
        <v>59</v>
      </c>
      <c r="X5022" s="1" t="s">
        <v>60</v>
      </c>
      <c r="Y5022" s="1" t="s">
        <v>60</v>
      </c>
      <c r="AT5022" s="1" t="s">
        <v>74</v>
      </c>
      <c r="AU5022" s="1" t="s">
        <v>62</v>
      </c>
      <c r="AV5022" s="1" t="s">
        <v>111</v>
      </c>
      <c r="AW5022" s="3" t="str">
        <f t="shared" si="1"/>
        <v>Other</v>
      </c>
      <c r="AX5022" s="3" t="str">
        <f t="array" ref="AX5022">TEXTJOIN(", ", TRUE, IF(X5022:AS5022="Y", X$1:AS$1, IF(X5022:AS5022&lt;&gt;"", X$1:AS$1 &amp; ": " &amp; X5022:AS5022, "")))
</f>
        <v>Heroin, Cocaine</v>
      </c>
    </row>
    <row r="5023">
      <c r="A5023" s="2">
        <v>42598.0</v>
      </c>
      <c r="B5023" s="1" t="s">
        <v>50</v>
      </c>
      <c r="C5023" s="1">
        <v>41.0</v>
      </c>
      <c r="D5023" s="1" t="s">
        <v>51</v>
      </c>
      <c r="E5023" s="1" t="s">
        <v>63</v>
      </c>
      <c r="G5023" s="1" t="s">
        <v>120</v>
      </c>
      <c r="H5023" s="1" t="s">
        <v>121</v>
      </c>
      <c r="I5023" s="1" t="s">
        <v>55</v>
      </c>
      <c r="J5023" s="1" t="s">
        <v>91</v>
      </c>
      <c r="M5023" s="1" t="s">
        <v>1792</v>
      </c>
      <c r="N5023" s="1" t="s">
        <v>276</v>
      </c>
      <c r="O5023" s="1" t="s">
        <v>91</v>
      </c>
      <c r="R5023" s="1" t="s">
        <v>44</v>
      </c>
      <c r="S5023" s="1" t="s">
        <v>1792</v>
      </c>
      <c r="T5023" s="1" t="s">
        <v>5429</v>
      </c>
      <c r="U5023" s="1" t="s">
        <v>59</v>
      </c>
      <c r="W5023" s="1" t="s">
        <v>60</v>
      </c>
      <c r="X5023" s="1" t="s">
        <v>60</v>
      </c>
      <c r="Y5023" s="1" t="s">
        <v>60</v>
      </c>
      <c r="AB5023" s="1" t="s">
        <v>60</v>
      </c>
      <c r="AF5023" s="1" t="s">
        <v>60</v>
      </c>
      <c r="AP5023" s="1" t="s">
        <v>60</v>
      </c>
      <c r="AR5023" s="1" t="s">
        <v>60</v>
      </c>
      <c r="AS5023" s="1" t="s">
        <v>243</v>
      </c>
      <c r="AT5023" s="1" t="s">
        <v>236</v>
      </c>
      <c r="AU5023" s="1" t="s">
        <v>110</v>
      </c>
      <c r="AV5023" s="1" t="s">
        <v>111</v>
      </c>
      <c r="AW5023" s="3" t="str">
        <f t="shared" si="1"/>
        <v>Other</v>
      </c>
      <c r="AX5023" s="3" t="str">
        <f t="array" ref="AX5023">TEXTJOIN(", ", TRUE, IF(X5023:AS5023="Y", X$1:AS$1, IF(X5023:AS5023&lt;&gt;"", X$1:AS$1 &amp; ": " &amp; X5023:AS5023, "")))
</f>
        <v>Heroin, Cocaine, Oxycodone, Benzodiazepine, Heroin/Morph/Codeine, Any Opioid, Other: HYDROMORPH</v>
      </c>
    </row>
    <row r="5024">
      <c r="A5024" s="2">
        <v>43317.0</v>
      </c>
      <c r="B5024" s="1" t="s">
        <v>50</v>
      </c>
      <c r="C5024" s="1">
        <v>41.0</v>
      </c>
      <c r="D5024" s="1" t="s">
        <v>51</v>
      </c>
      <c r="E5024" s="1" t="s">
        <v>63</v>
      </c>
      <c r="G5024" s="1" t="s">
        <v>98</v>
      </c>
      <c r="H5024" s="1" t="s">
        <v>54</v>
      </c>
      <c r="I5024" s="1" t="s">
        <v>55</v>
      </c>
      <c r="J5024" s="1" t="s">
        <v>98</v>
      </c>
      <c r="K5024" s="1" t="s">
        <v>54</v>
      </c>
      <c r="M5024" s="1" t="s">
        <v>56</v>
      </c>
      <c r="N5024" s="1" t="s">
        <v>93</v>
      </c>
      <c r="O5024" s="1" t="s">
        <v>98</v>
      </c>
      <c r="P5024" s="1" t="s">
        <v>54</v>
      </c>
      <c r="Q5024" s="1" t="s">
        <v>55</v>
      </c>
      <c r="R5024" s="1" t="s">
        <v>56</v>
      </c>
      <c r="T5024" s="1" t="s">
        <v>5430</v>
      </c>
      <c r="U5024" s="1" t="s">
        <v>59</v>
      </c>
      <c r="X5024" s="1" t="s">
        <v>60</v>
      </c>
      <c r="Y5024" s="1" t="s">
        <v>60</v>
      </c>
      <c r="Z5024" s="1" t="s">
        <v>60</v>
      </c>
      <c r="AA5024" s="1" t="s">
        <v>60</v>
      </c>
      <c r="AP5024" s="1" t="s">
        <v>60</v>
      </c>
      <c r="AR5024" s="1" t="s">
        <v>60</v>
      </c>
      <c r="AT5024" s="1" t="s">
        <v>100</v>
      </c>
      <c r="AU5024" s="1" t="s">
        <v>100</v>
      </c>
      <c r="AV5024" s="1" t="s">
        <v>101</v>
      </c>
      <c r="AW5024" s="3" t="str">
        <f t="shared" si="1"/>
        <v>Other</v>
      </c>
      <c r="AX5024" s="3" t="str">
        <f t="array" ref="AX5024">TEXTJOIN(", ", TRUE, IF(X5024:AS5024="Y", X$1:AS$1, IF(X5024:AS5024&lt;&gt;"", X$1:AS$1 &amp; ": " &amp; X5024:AS5024, "")))
</f>
        <v>Heroin, Cocaine, Fentanyl, Fentanyl Analogue, Heroin/Morph/Codeine, Any Opioid</v>
      </c>
    </row>
    <row r="5025">
      <c r="A5025" s="2">
        <v>43483.0</v>
      </c>
      <c r="B5025" s="1" t="s">
        <v>50</v>
      </c>
      <c r="C5025" s="1">
        <v>48.0</v>
      </c>
      <c r="D5025" s="1" t="s">
        <v>51</v>
      </c>
      <c r="E5025" s="1" t="s">
        <v>63</v>
      </c>
      <c r="G5025" s="1" t="s">
        <v>103</v>
      </c>
      <c r="H5025" s="1" t="s">
        <v>103</v>
      </c>
      <c r="I5025" s="1" t="s">
        <v>55</v>
      </c>
      <c r="J5025" s="1" t="s">
        <v>103</v>
      </c>
      <c r="K5025" s="1" t="s">
        <v>103</v>
      </c>
      <c r="L5025" s="1" t="s">
        <v>55</v>
      </c>
      <c r="M5025" s="1" t="s">
        <v>56</v>
      </c>
      <c r="N5025" s="1" t="s">
        <v>136</v>
      </c>
      <c r="O5025" s="1" t="s">
        <v>103</v>
      </c>
      <c r="P5025" s="1" t="s">
        <v>103</v>
      </c>
      <c r="Q5025" s="1" t="s">
        <v>55</v>
      </c>
      <c r="R5025" s="1" t="s">
        <v>67</v>
      </c>
      <c r="T5025" s="1" t="s">
        <v>5431</v>
      </c>
      <c r="U5025" s="1" t="s">
        <v>59</v>
      </c>
      <c r="X5025" s="1" t="s">
        <v>60</v>
      </c>
      <c r="Y5025" s="1" t="s">
        <v>60</v>
      </c>
      <c r="Z5025" s="1" t="s">
        <v>60</v>
      </c>
      <c r="AP5025" s="1" t="s">
        <v>60</v>
      </c>
      <c r="AR5025" s="1" t="s">
        <v>60</v>
      </c>
      <c r="AT5025" s="1" t="s">
        <v>167</v>
      </c>
      <c r="AU5025" s="1" t="s">
        <v>167</v>
      </c>
      <c r="AV5025" s="1" t="s">
        <v>168</v>
      </c>
      <c r="AW5025" s="3" t="str">
        <f t="shared" si="1"/>
        <v>Other</v>
      </c>
      <c r="AX5025" s="3" t="str">
        <f t="array" ref="AX5025">TEXTJOIN(", ", TRUE, IF(X5025:AS5025="Y", X$1:AS$1, IF(X5025:AS5025&lt;&gt;"", X$1:AS$1 &amp; ": " &amp; X5025:AS5025, "")))
</f>
        <v>Heroin, Cocaine, Fentanyl, Heroin/Morph/Codeine, Any Opioid</v>
      </c>
    </row>
    <row r="5026">
      <c r="A5026" s="4">
        <v>43760.0</v>
      </c>
      <c r="B5026" s="1" t="s">
        <v>50</v>
      </c>
      <c r="C5026" s="1">
        <v>39.0</v>
      </c>
      <c r="D5026" s="1" t="s">
        <v>51</v>
      </c>
      <c r="E5026" s="1" t="s">
        <v>63</v>
      </c>
      <c r="G5026" s="1" t="s">
        <v>484</v>
      </c>
      <c r="H5026" s="1" t="s">
        <v>103</v>
      </c>
      <c r="I5026" s="1" t="s">
        <v>55</v>
      </c>
      <c r="J5026" s="1" t="s">
        <v>484</v>
      </c>
      <c r="K5026" s="1" t="s">
        <v>103</v>
      </c>
      <c r="L5026" s="1" t="s">
        <v>55</v>
      </c>
      <c r="M5026" s="1" t="s">
        <v>56</v>
      </c>
      <c r="N5026" s="1" t="s">
        <v>66</v>
      </c>
      <c r="O5026" s="1" t="s">
        <v>484</v>
      </c>
      <c r="P5026" s="1" t="s">
        <v>103</v>
      </c>
      <c r="Q5026" s="1" t="s">
        <v>55</v>
      </c>
      <c r="R5026" s="1" t="s">
        <v>56</v>
      </c>
      <c r="T5026" s="1" t="s">
        <v>5432</v>
      </c>
      <c r="U5026" s="1" t="s">
        <v>59</v>
      </c>
      <c r="Z5026" s="1" t="s">
        <v>60</v>
      </c>
      <c r="AB5026" s="1" t="s">
        <v>60</v>
      </c>
      <c r="AR5026" s="1" t="s">
        <v>60</v>
      </c>
      <c r="AT5026" s="1" t="s">
        <v>682</v>
      </c>
      <c r="AU5026" s="1" t="s">
        <v>682</v>
      </c>
      <c r="AV5026" s="1" t="s">
        <v>487</v>
      </c>
      <c r="AW5026" s="3" t="str">
        <f t="shared" si="1"/>
        <v>Other</v>
      </c>
      <c r="AX5026" s="3" t="str">
        <f t="array" ref="AX5026">TEXTJOIN(", ", TRUE, IF(X5026:AS5026="Y", X$1:AS$1, IF(X5026:AS5026&lt;&gt;"", X$1:AS$1 &amp; ": " &amp; X5026:AS5026, "")))
</f>
        <v>Fentanyl, Oxycodone, Any Opioid</v>
      </c>
    </row>
    <row r="5027">
      <c r="A5027" s="2">
        <v>43507.0</v>
      </c>
      <c r="B5027" s="1" t="s">
        <v>50</v>
      </c>
      <c r="C5027" s="1">
        <v>36.0</v>
      </c>
      <c r="D5027" s="1" t="s">
        <v>51</v>
      </c>
      <c r="E5027" s="1" t="s">
        <v>63</v>
      </c>
      <c r="G5027" s="1" t="s">
        <v>352</v>
      </c>
      <c r="H5027" s="1" t="s">
        <v>54</v>
      </c>
      <c r="I5027" s="1" t="s">
        <v>55</v>
      </c>
      <c r="J5027" s="1" t="s">
        <v>82</v>
      </c>
      <c r="K5027" s="1" t="s">
        <v>54</v>
      </c>
      <c r="L5027" s="1" t="s">
        <v>55</v>
      </c>
      <c r="M5027" s="1" t="s">
        <v>401</v>
      </c>
      <c r="N5027" s="1" t="s">
        <v>136</v>
      </c>
      <c r="O5027" s="1" t="s">
        <v>82</v>
      </c>
      <c r="P5027" s="1" t="s">
        <v>54</v>
      </c>
      <c r="Q5027" s="1" t="s">
        <v>55</v>
      </c>
      <c r="R5027" s="1" t="s">
        <v>44</v>
      </c>
      <c r="T5027" s="1" t="s">
        <v>5433</v>
      </c>
      <c r="U5027" s="1" t="s">
        <v>59</v>
      </c>
      <c r="X5027" s="1" t="s">
        <v>60</v>
      </c>
      <c r="AD5027" s="1" t="s">
        <v>60</v>
      </c>
      <c r="AF5027" s="1" t="s">
        <v>60</v>
      </c>
      <c r="AP5027" s="1" t="s">
        <v>60</v>
      </c>
      <c r="AR5027" s="1" t="s">
        <v>60</v>
      </c>
      <c r="AT5027" s="1" t="s">
        <v>354</v>
      </c>
      <c r="AU5027" s="1" t="s">
        <v>329</v>
      </c>
      <c r="AV5027" s="1" t="s">
        <v>85</v>
      </c>
      <c r="AW5027" s="3" t="str">
        <f t="shared" si="1"/>
        <v>Other</v>
      </c>
      <c r="AX5027" s="3" t="str">
        <f t="array" ref="AX5027">TEXTJOIN(", ", TRUE, IF(X5027:AS5027="Y", X$1:AS$1, IF(X5027:AS5027&lt;&gt;"", X$1:AS$1 &amp; ": " &amp; X5027:AS5027, "")))
</f>
        <v>Heroin, Ethanol, Benzodiazepine, Heroin/Morph/Codeine, Any Opioid</v>
      </c>
    </row>
    <row r="5028">
      <c r="A5028" s="2">
        <v>43911.0</v>
      </c>
      <c r="B5028" s="1" t="s">
        <v>50</v>
      </c>
      <c r="C5028" s="1">
        <v>67.0</v>
      </c>
      <c r="D5028" s="1" t="s">
        <v>51</v>
      </c>
      <c r="E5028" s="1" t="s">
        <v>63</v>
      </c>
      <c r="G5028" s="1" t="s">
        <v>160</v>
      </c>
      <c r="H5028" s="1" t="s">
        <v>54</v>
      </c>
      <c r="I5028" s="1" t="s">
        <v>55</v>
      </c>
      <c r="J5028" s="1" t="s">
        <v>160</v>
      </c>
      <c r="K5028" s="1" t="s">
        <v>54</v>
      </c>
      <c r="L5028" s="1" t="s">
        <v>55</v>
      </c>
      <c r="M5028" s="1" t="s">
        <v>56</v>
      </c>
      <c r="N5028" s="1" t="s">
        <v>155</v>
      </c>
      <c r="O5028" s="1" t="s">
        <v>160</v>
      </c>
      <c r="P5028" s="1" t="s">
        <v>54</v>
      </c>
      <c r="Q5028" s="1" t="s">
        <v>55</v>
      </c>
      <c r="R5028" s="1" t="s">
        <v>56</v>
      </c>
      <c r="T5028" s="1" t="s">
        <v>5434</v>
      </c>
      <c r="U5028" s="1" t="s">
        <v>59</v>
      </c>
      <c r="Y5028" s="1" t="s">
        <v>60</v>
      </c>
      <c r="Z5028" s="1" t="s">
        <v>60</v>
      </c>
      <c r="AR5028" s="1" t="s">
        <v>60</v>
      </c>
      <c r="AT5028" s="1" t="s">
        <v>163</v>
      </c>
      <c r="AU5028" s="1" t="s">
        <v>163</v>
      </c>
      <c r="AV5028" s="1" t="s">
        <v>164</v>
      </c>
      <c r="AW5028" s="3" t="str">
        <f t="shared" si="1"/>
        <v>Other</v>
      </c>
      <c r="AX5028" s="3" t="str">
        <f t="array" ref="AX5028">TEXTJOIN(", ", TRUE, IF(X5028:AS5028="Y", X$1:AS$1, IF(X5028:AS5028&lt;&gt;"", X$1:AS$1 &amp; ": " &amp; X5028:AS5028, "")))
</f>
        <v>Cocaine, Fentanyl, Any Opioid</v>
      </c>
    </row>
    <row r="5029">
      <c r="A5029" s="4">
        <v>44154.0</v>
      </c>
      <c r="B5029" s="1" t="s">
        <v>50</v>
      </c>
      <c r="C5029" s="1">
        <v>33.0</v>
      </c>
      <c r="D5029" s="1" t="s">
        <v>76</v>
      </c>
      <c r="E5029" s="1" t="s">
        <v>63</v>
      </c>
      <c r="G5029" s="1" t="s">
        <v>540</v>
      </c>
      <c r="H5029" s="1" t="s">
        <v>91</v>
      </c>
      <c r="I5029" s="1" t="s">
        <v>55</v>
      </c>
      <c r="J5029" s="1" t="s">
        <v>540</v>
      </c>
      <c r="K5029" s="1" t="s">
        <v>91</v>
      </c>
      <c r="L5029" s="1" t="s">
        <v>55</v>
      </c>
      <c r="M5029" s="1" t="s">
        <v>56</v>
      </c>
      <c r="N5029" s="1" t="s">
        <v>178</v>
      </c>
      <c r="O5029" s="1" t="s">
        <v>540</v>
      </c>
      <c r="P5029" s="1" t="s">
        <v>91</v>
      </c>
      <c r="Q5029" s="1" t="s">
        <v>55</v>
      </c>
      <c r="R5029" s="1" t="s">
        <v>56</v>
      </c>
      <c r="T5029" s="1" t="s">
        <v>5435</v>
      </c>
      <c r="U5029" s="1" t="s">
        <v>59</v>
      </c>
      <c r="X5029" s="1" t="s">
        <v>60</v>
      </c>
      <c r="Y5029" s="1" t="s">
        <v>60</v>
      </c>
      <c r="Z5029" s="1" t="s">
        <v>60</v>
      </c>
      <c r="AG5029" s="1" t="s">
        <v>60</v>
      </c>
      <c r="AR5029" s="1" t="s">
        <v>60</v>
      </c>
      <c r="AT5029" s="1" t="s">
        <v>542</v>
      </c>
      <c r="AU5029" s="1" t="s">
        <v>542</v>
      </c>
      <c r="AV5029" s="1" t="s">
        <v>543</v>
      </c>
      <c r="AW5029" s="3" t="str">
        <f t="shared" si="1"/>
        <v>Other</v>
      </c>
      <c r="AX5029" s="3" t="str">
        <f t="array" ref="AX5029">TEXTJOIN(", ", TRUE, IF(X5029:AS5029="Y", X$1:AS$1, IF(X5029:AS5029&lt;&gt;"", X$1:AS$1 &amp; ": " &amp; X5029:AS5029, "")))
</f>
        <v>Heroin, Cocaine, Fentanyl, Methadone, Any Opioid</v>
      </c>
    </row>
    <row r="5030">
      <c r="A5030" s="4">
        <v>43399.0</v>
      </c>
      <c r="B5030" s="1" t="s">
        <v>50</v>
      </c>
      <c r="C5030" s="1">
        <v>22.0</v>
      </c>
      <c r="D5030" s="1" t="s">
        <v>51</v>
      </c>
      <c r="E5030" s="1" t="s">
        <v>63</v>
      </c>
      <c r="G5030" s="1" t="s">
        <v>562</v>
      </c>
      <c r="H5030" s="1" t="s">
        <v>91</v>
      </c>
      <c r="I5030" s="1" t="s">
        <v>55</v>
      </c>
      <c r="J5030" s="1" t="s">
        <v>562</v>
      </c>
      <c r="K5030" s="1" t="s">
        <v>91</v>
      </c>
      <c r="M5030" s="1" t="s">
        <v>56</v>
      </c>
      <c r="N5030" s="1" t="s">
        <v>119</v>
      </c>
      <c r="O5030" s="1" t="s">
        <v>185</v>
      </c>
      <c r="P5030" s="1" t="s">
        <v>91</v>
      </c>
      <c r="Q5030" s="1" t="s">
        <v>55</v>
      </c>
      <c r="R5030" s="1" t="s">
        <v>56</v>
      </c>
      <c r="T5030" s="1" t="s">
        <v>5436</v>
      </c>
      <c r="U5030" s="1" t="s">
        <v>59</v>
      </c>
      <c r="X5030" s="1" t="s">
        <v>60</v>
      </c>
      <c r="Z5030" s="1" t="s">
        <v>60</v>
      </c>
      <c r="AF5030" s="1" t="s">
        <v>60</v>
      </c>
      <c r="AH5030" s="1" t="s">
        <v>60</v>
      </c>
      <c r="AP5030" s="1" t="s">
        <v>60</v>
      </c>
      <c r="AR5030" s="1" t="s">
        <v>60</v>
      </c>
      <c r="AT5030" s="1" t="s">
        <v>564</v>
      </c>
      <c r="AU5030" s="1" t="s">
        <v>564</v>
      </c>
      <c r="AV5030" s="1" t="s">
        <v>189</v>
      </c>
      <c r="AW5030" s="3" t="str">
        <f t="shared" si="1"/>
        <v>Other</v>
      </c>
      <c r="AX5030" s="3" t="str">
        <f t="array" ref="AX5030">TEXTJOIN(", ", TRUE, IF(X5030:AS5030="Y", X$1:AS$1, IF(X5030:AS5030&lt;&gt;"", X$1:AS$1 &amp; ": " &amp; X5030:AS5030, "")))
</f>
        <v>Heroin, Fentanyl, Benzodiazepine, Meth/Amphetamine, Heroin/Morph/Codeine, Any Opioid</v>
      </c>
    </row>
    <row r="5031">
      <c r="A5031" s="2">
        <v>44003.0</v>
      </c>
      <c r="B5031" s="1" t="s">
        <v>50</v>
      </c>
      <c r="C5031" s="1">
        <v>63.0</v>
      </c>
      <c r="D5031" s="1" t="s">
        <v>51</v>
      </c>
      <c r="E5031" s="1" t="s">
        <v>63</v>
      </c>
      <c r="F5031" s="1" t="s">
        <v>137</v>
      </c>
      <c r="G5031" s="1" t="s">
        <v>91</v>
      </c>
      <c r="H5031" s="1" t="s">
        <v>91</v>
      </c>
      <c r="I5031" s="1" t="s">
        <v>55</v>
      </c>
      <c r="J5031" s="1" t="s">
        <v>91</v>
      </c>
      <c r="K5031" s="1" t="s">
        <v>91</v>
      </c>
      <c r="L5031" s="1" t="s">
        <v>55</v>
      </c>
      <c r="M5031" s="1" t="s">
        <v>56</v>
      </c>
      <c r="N5031" s="1" t="s">
        <v>136</v>
      </c>
      <c r="O5031" s="1" t="s">
        <v>91</v>
      </c>
      <c r="P5031" s="1" t="s">
        <v>91</v>
      </c>
      <c r="Q5031" s="1" t="s">
        <v>55</v>
      </c>
      <c r="R5031" s="1" t="s">
        <v>56</v>
      </c>
      <c r="T5031" s="1" t="s">
        <v>5437</v>
      </c>
      <c r="U5031" s="1" t="s">
        <v>59</v>
      </c>
      <c r="X5031" s="1" t="s">
        <v>60</v>
      </c>
      <c r="Y5031" s="1" t="s">
        <v>60</v>
      </c>
      <c r="Z5031" s="1" t="s">
        <v>60</v>
      </c>
      <c r="AR5031" s="1" t="s">
        <v>60</v>
      </c>
      <c r="AT5031" s="1" t="s">
        <v>110</v>
      </c>
      <c r="AU5031" s="1" t="s">
        <v>110</v>
      </c>
      <c r="AV5031" s="1" t="s">
        <v>111</v>
      </c>
      <c r="AW5031" s="3" t="str">
        <f t="shared" si="1"/>
        <v>Other</v>
      </c>
      <c r="AX5031" s="3" t="str">
        <f t="array" ref="AX5031">TEXTJOIN(", ", TRUE, IF(X5031:AS5031="Y", X$1:AS$1, IF(X5031:AS5031&lt;&gt;"", X$1:AS$1 &amp; ": " &amp; X5031:AS5031, "")))
</f>
        <v>Heroin, Cocaine, Fentanyl, Any Opioid</v>
      </c>
    </row>
    <row r="5032">
      <c r="A5032" s="4">
        <v>41272.0</v>
      </c>
      <c r="B5032" s="1" t="s">
        <v>50</v>
      </c>
      <c r="C5032" s="1">
        <v>50.0</v>
      </c>
      <c r="D5032" s="1" t="s">
        <v>51</v>
      </c>
      <c r="E5032" s="1" t="s">
        <v>63</v>
      </c>
      <c r="F5032" s="1" t="s">
        <v>137</v>
      </c>
      <c r="G5032" s="1" t="s">
        <v>263</v>
      </c>
      <c r="H5032" s="1" t="s">
        <v>263</v>
      </c>
      <c r="J5032" s="1" t="s">
        <v>262</v>
      </c>
      <c r="L5032" s="1" t="s">
        <v>55</v>
      </c>
      <c r="M5032" s="1" t="s">
        <v>2332</v>
      </c>
      <c r="N5032" s="1" t="s">
        <v>148</v>
      </c>
      <c r="O5032" s="1" t="s">
        <v>262</v>
      </c>
      <c r="P5032" s="1" t="s">
        <v>263</v>
      </c>
      <c r="R5032" s="1" t="s">
        <v>44</v>
      </c>
      <c r="S5032" s="1" t="s">
        <v>5438</v>
      </c>
      <c r="T5032" s="1" t="s">
        <v>232</v>
      </c>
      <c r="U5032" s="1" t="s">
        <v>59</v>
      </c>
      <c r="X5032" s="1" t="s">
        <v>60</v>
      </c>
      <c r="AD5032" s="1" t="s">
        <v>60</v>
      </c>
      <c r="AT5032" s="1" t="s">
        <v>387</v>
      </c>
      <c r="AU5032" s="1" t="s">
        <v>556</v>
      </c>
      <c r="AV5032" s="1" t="s">
        <v>266</v>
      </c>
      <c r="AW5032" s="3" t="str">
        <f t="shared" si="1"/>
        <v>Other</v>
      </c>
      <c r="AX5032" s="3" t="str">
        <f t="array" ref="AX5032">TEXTJOIN(", ", TRUE, IF(X5032:AS5032="Y", X$1:AS$1, IF(X5032:AS5032&lt;&gt;"", X$1:AS$1 &amp; ": " &amp; X5032:AS5032, "")))
</f>
        <v>Heroin, Ethanol</v>
      </c>
    </row>
    <row r="5033">
      <c r="A5033" s="4">
        <v>41627.0</v>
      </c>
      <c r="B5033" s="1" t="s">
        <v>50</v>
      </c>
      <c r="C5033" s="1">
        <v>51.0</v>
      </c>
      <c r="D5033" s="1" t="s">
        <v>76</v>
      </c>
      <c r="E5033" s="1" t="s">
        <v>52</v>
      </c>
      <c r="J5033" s="1" t="s">
        <v>82</v>
      </c>
      <c r="L5033" s="1" t="s">
        <v>55</v>
      </c>
      <c r="M5033" s="1" t="s">
        <v>193</v>
      </c>
      <c r="N5033" s="1" t="s">
        <v>5439</v>
      </c>
      <c r="O5033" s="1" t="s">
        <v>82</v>
      </c>
      <c r="P5033" s="1" t="s">
        <v>54</v>
      </c>
      <c r="R5033" s="1" t="s">
        <v>44</v>
      </c>
      <c r="S5033" s="1" t="s">
        <v>5440</v>
      </c>
      <c r="T5033" s="1" t="s">
        <v>3294</v>
      </c>
      <c r="U5033" s="1" t="s">
        <v>59</v>
      </c>
      <c r="Y5033" s="1" t="s">
        <v>60</v>
      </c>
      <c r="AD5033" s="1" t="s">
        <v>60</v>
      </c>
      <c r="AT5033" s="1" t="s">
        <v>62</v>
      </c>
      <c r="AU5033" s="1" t="s">
        <v>329</v>
      </c>
      <c r="AV5033" s="1" t="s">
        <v>85</v>
      </c>
      <c r="AW5033" s="3" t="str">
        <f t="shared" si="1"/>
        <v>Other</v>
      </c>
      <c r="AX5033" s="3" t="str">
        <f t="array" ref="AX5033">TEXTJOIN(", ", TRUE, IF(X5033:AS5033="Y", X$1:AS$1, IF(X5033:AS5033&lt;&gt;"", X$1:AS$1 &amp; ": " &amp; X5033:AS5033, "")))
</f>
        <v>Cocaine, Ethanol</v>
      </c>
    </row>
    <row r="5034">
      <c r="A5034" s="2">
        <v>44320.0</v>
      </c>
      <c r="B5034" s="1" t="s">
        <v>50</v>
      </c>
      <c r="C5034" s="1">
        <v>37.0</v>
      </c>
      <c r="D5034" s="1" t="s">
        <v>76</v>
      </c>
      <c r="E5034" s="1" t="s">
        <v>63</v>
      </c>
      <c r="G5034" s="1" t="s">
        <v>749</v>
      </c>
      <c r="H5034" s="1" t="s">
        <v>91</v>
      </c>
      <c r="I5034" s="1" t="s">
        <v>55</v>
      </c>
      <c r="J5034" s="1" t="s">
        <v>91</v>
      </c>
      <c r="K5034" s="1" t="s">
        <v>91</v>
      </c>
      <c r="L5034" s="1" t="s">
        <v>55</v>
      </c>
      <c r="M5034" s="1" t="s">
        <v>2332</v>
      </c>
      <c r="N5034" s="1" t="s">
        <v>93</v>
      </c>
      <c r="O5034" s="1" t="s">
        <v>91</v>
      </c>
      <c r="P5034" s="1" t="s">
        <v>91</v>
      </c>
      <c r="Q5034" s="1" t="s">
        <v>55</v>
      </c>
      <c r="R5034" s="1" t="s">
        <v>180</v>
      </c>
      <c r="T5034" s="1" t="s">
        <v>5441</v>
      </c>
      <c r="U5034" s="1" t="s">
        <v>59</v>
      </c>
      <c r="V5034" s="1" t="s">
        <v>1003</v>
      </c>
      <c r="Z5034" s="1" t="s">
        <v>60</v>
      </c>
      <c r="AR5034" s="1" t="s">
        <v>60</v>
      </c>
      <c r="AT5034" s="1" t="s">
        <v>752</v>
      </c>
      <c r="AU5034" s="1" t="s">
        <v>110</v>
      </c>
      <c r="AV5034" s="1" t="s">
        <v>111</v>
      </c>
      <c r="AW5034" s="3" t="str">
        <f t="shared" si="1"/>
        <v>Other</v>
      </c>
      <c r="AX5034" s="3" t="str">
        <f t="array" ref="AX5034">TEXTJOIN(", ", TRUE, IF(X5034:AS5034="Y", X$1:AS$1, IF(X5034:AS5034&lt;&gt;"", X$1:AS$1 &amp; ": " &amp; X5034:AS5034, "")))
</f>
        <v>Fentanyl, Any Opioid</v>
      </c>
    </row>
    <row r="5035">
      <c r="A5035" s="2">
        <v>44273.0</v>
      </c>
      <c r="B5035" s="1" t="s">
        <v>50</v>
      </c>
      <c r="C5035" s="1">
        <v>39.0</v>
      </c>
      <c r="D5035" s="1" t="s">
        <v>51</v>
      </c>
      <c r="E5035" s="1" t="s">
        <v>63</v>
      </c>
      <c r="J5035" s="1" t="s">
        <v>120</v>
      </c>
      <c r="K5035" s="1" t="s">
        <v>121</v>
      </c>
      <c r="L5035" s="1" t="s">
        <v>55</v>
      </c>
      <c r="M5035" s="1" t="s">
        <v>404</v>
      </c>
      <c r="N5035" s="1" t="s">
        <v>119</v>
      </c>
      <c r="O5035" s="1" t="s">
        <v>120</v>
      </c>
      <c r="P5035" s="1" t="s">
        <v>121</v>
      </c>
      <c r="Q5035" s="1" t="s">
        <v>55</v>
      </c>
      <c r="R5035" s="1" t="s">
        <v>44</v>
      </c>
      <c r="S5035" s="1" t="s">
        <v>726</v>
      </c>
      <c r="T5035" s="1" t="s">
        <v>2795</v>
      </c>
      <c r="U5035" s="1" t="s">
        <v>59</v>
      </c>
      <c r="Z5035" s="1" t="s">
        <v>60</v>
      </c>
      <c r="AD5035" s="1" t="s">
        <v>60</v>
      </c>
      <c r="AM5035" s="1" t="s">
        <v>60</v>
      </c>
      <c r="AR5035" s="1" t="s">
        <v>60</v>
      </c>
      <c r="AT5035" s="1" t="s">
        <v>62</v>
      </c>
      <c r="AU5035" s="1" t="s">
        <v>236</v>
      </c>
      <c r="AV5035" s="1" t="s">
        <v>123</v>
      </c>
      <c r="AW5035" s="3" t="str">
        <f t="shared" si="1"/>
        <v>Middletown</v>
      </c>
      <c r="AX5035" s="3" t="str">
        <f t="array" ref="AX5035">TEXTJOIN(", ", TRUE, IF(X5035:AS5035="Y", X$1:AS$1, IF(X5035:AS5035&lt;&gt;"", X$1:AS$1 &amp; ": " &amp; X5035:AS5035, "")))
</f>
        <v>Fentanyl, Ethanol, Xylazine, Any Opioid</v>
      </c>
    </row>
    <row r="5036">
      <c r="A5036" s="2">
        <v>41161.0</v>
      </c>
      <c r="B5036" s="1" t="s">
        <v>50</v>
      </c>
      <c r="C5036" s="1">
        <v>44.0</v>
      </c>
      <c r="D5036" s="1" t="s">
        <v>51</v>
      </c>
      <c r="E5036" s="1" t="s">
        <v>52</v>
      </c>
      <c r="G5036" s="1" t="s">
        <v>82</v>
      </c>
      <c r="H5036" s="1" t="s">
        <v>54</v>
      </c>
      <c r="J5036" s="1" t="s">
        <v>82</v>
      </c>
      <c r="L5036" s="1" t="s">
        <v>55</v>
      </c>
      <c r="M5036" s="1" t="s">
        <v>177</v>
      </c>
      <c r="N5036" s="1" t="s">
        <v>5442</v>
      </c>
      <c r="O5036" s="1" t="s">
        <v>82</v>
      </c>
      <c r="P5036" s="1" t="s">
        <v>54</v>
      </c>
      <c r="R5036" s="1" t="s">
        <v>44</v>
      </c>
      <c r="S5036" s="1" t="s">
        <v>1030</v>
      </c>
      <c r="T5036" s="1" t="s">
        <v>5443</v>
      </c>
      <c r="U5036" s="1" t="s">
        <v>59</v>
      </c>
      <c r="V5036" s="1" t="s">
        <v>2213</v>
      </c>
      <c r="X5036" s="1" t="s">
        <v>60</v>
      </c>
      <c r="Y5036" s="1" t="s">
        <v>60</v>
      </c>
      <c r="AG5036" s="1" t="s">
        <v>60</v>
      </c>
      <c r="AT5036" s="1" t="s">
        <v>329</v>
      </c>
      <c r="AU5036" s="1" t="s">
        <v>329</v>
      </c>
      <c r="AV5036" s="1" t="s">
        <v>85</v>
      </c>
      <c r="AW5036" s="3" t="str">
        <f t="shared" si="1"/>
        <v>Other</v>
      </c>
      <c r="AX5036" s="3" t="str">
        <f t="array" ref="AX5036">TEXTJOIN(", ", TRUE, IF(X5036:AS5036="Y", X$1:AS$1, IF(X5036:AS5036&lt;&gt;"", X$1:AS$1 &amp; ": " &amp; X5036:AS5036, "")))
</f>
        <v>Heroin, Cocaine, Methadone</v>
      </c>
    </row>
    <row r="5037">
      <c r="A5037" s="2">
        <v>43159.0</v>
      </c>
      <c r="B5037" s="1" t="s">
        <v>50</v>
      </c>
      <c r="C5037" s="1">
        <v>52.0</v>
      </c>
      <c r="D5037" s="1" t="s">
        <v>76</v>
      </c>
      <c r="E5037" s="1" t="s">
        <v>52</v>
      </c>
      <c r="M5037" s="1" t="s">
        <v>118</v>
      </c>
      <c r="N5037" s="1" t="s">
        <v>136</v>
      </c>
      <c r="O5037" s="1" t="s">
        <v>352</v>
      </c>
      <c r="P5037" s="1" t="s">
        <v>54</v>
      </c>
      <c r="Q5037" s="1" t="s">
        <v>55</v>
      </c>
      <c r="R5037" s="1" t="s">
        <v>44</v>
      </c>
      <c r="T5037" s="1" t="s">
        <v>5444</v>
      </c>
      <c r="U5037" s="1" t="s">
        <v>59</v>
      </c>
      <c r="Y5037" s="1" t="s">
        <v>60</v>
      </c>
      <c r="AD5037" s="1" t="s">
        <v>60</v>
      </c>
      <c r="AT5037" s="1" t="s">
        <v>62</v>
      </c>
      <c r="AU5037" s="1" t="s">
        <v>62</v>
      </c>
      <c r="AV5037" s="1" t="s">
        <v>355</v>
      </c>
      <c r="AW5037" s="3" t="str">
        <f t="shared" si="1"/>
        <v>Other</v>
      </c>
      <c r="AX5037" s="3" t="str">
        <f t="array" ref="AX5037">TEXTJOIN(", ", TRUE, IF(X5037:AS5037="Y", X$1:AS$1, IF(X5037:AS5037&lt;&gt;"", X$1:AS$1 &amp; ": " &amp; X5037:AS5037, "")))
</f>
        <v>Cocaine, Ethanol</v>
      </c>
    </row>
    <row r="5038">
      <c r="A5038" s="2">
        <v>41353.0</v>
      </c>
      <c r="B5038" s="1" t="s">
        <v>50</v>
      </c>
      <c r="C5038" s="1">
        <v>20.0</v>
      </c>
      <c r="D5038" s="1" t="s">
        <v>51</v>
      </c>
      <c r="E5038" s="1" t="s">
        <v>63</v>
      </c>
      <c r="G5038" s="1" t="s">
        <v>5445</v>
      </c>
      <c r="H5038" s="1" t="s">
        <v>5446</v>
      </c>
      <c r="J5038" s="1" t="s">
        <v>424</v>
      </c>
      <c r="L5038" s="1" t="s">
        <v>55</v>
      </c>
      <c r="M5038" s="1" t="s">
        <v>44</v>
      </c>
      <c r="N5038" s="1" t="s">
        <v>1957</v>
      </c>
      <c r="O5038" s="1" t="s">
        <v>82</v>
      </c>
      <c r="P5038" s="1" t="s">
        <v>54</v>
      </c>
      <c r="R5038" s="1" t="s">
        <v>67</v>
      </c>
      <c r="T5038" s="1" t="s">
        <v>83</v>
      </c>
      <c r="U5038" s="1" t="s">
        <v>59</v>
      </c>
      <c r="Z5038" s="1" t="s">
        <v>60</v>
      </c>
      <c r="AU5038" s="1" t="s">
        <v>425</v>
      </c>
      <c r="AV5038" s="1" t="s">
        <v>85</v>
      </c>
      <c r="AW5038" s="3" t="str">
        <f t="shared" si="1"/>
        <v>Other</v>
      </c>
      <c r="AX5038" s="3" t="str">
        <f t="array" ref="AX5038">TEXTJOIN(", ", TRUE, IF(X5038:AS5038="Y", X$1:AS$1, IF(X5038:AS5038&lt;&gt;"", X$1:AS$1 &amp; ": " &amp; X5038:AS5038, "")))
</f>
        <v>Fentanyl</v>
      </c>
    </row>
    <row r="5039">
      <c r="A5039" s="4">
        <v>44177.0</v>
      </c>
      <c r="B5039" s="1" t="s">
        <v>50</v>
      </c>
      <c r="C5039" s="1">
        <v>61.0</v>
      </c>
      <c r="D5039" s="1" t="s">
        <v>51</v>
      </c>
      <c r="G5039" s="1" t="s">
        <v>103</v>
      </c>
      <c r="H5039" s="1" t="s">
        <v>103</v>
      </c>
      <c r="I5039" s="1" t="s">
        <v>55</v>
      </c>
      <c r="J5039" s="1" t="s">
        <v>103</v>
      </c>
      <c r="K5039" s="1" t="s">
        <v>103</v>
      </c>
      <c r="L5039" s="1" t="s">
        <v>55</v>
      </c>
      <c r="M5039" s="1" t="s">
        <v>56</v>
      </c>
      <c r="N5039" s="1" t="s">
        <v>119</v>
      </c>
      <c r="O5039" s="1" t="s">
        <v>103</v>
      </c>
      <c r="P5039" s="1" t="s">
        <v>103</v>
      </c>
      <c r="Q5039" s="1" t="s">
        <v>55</v>
      </c>
      <c r="R5039" s="1" t="s">
        <v>67</v>
      </c>
      <c r="T5039" s="1" t="s">
        <v>5447</v>
      </c>
      <c r="U5039" s="1" t="s">
        <v>59</v>
      </c>
      <c r="Z5039" s="1" t="s">
        <v>60</v>
      </c>
      <c r="AD5039" s="1" t="s">
        <v>60</v>
      </c>
      <c r="AR5039" s="1" t="s">
        <v>60</v>
      </c>
      <c r="AT5039" s="1" t="s">
        <v>167</v>
      </c>
      <c r="AU5039" s="1" t="s">
        <v>167</v>
      </c>
      <c r="AV5039" s="1" t="s">
        <v>168</v>
      </c>
      <c r="AW5039" s="3" t="str">
        <f t="shared" si="1"/>
        <v>Other</v>
      </c>
      <c r="AX5039" s="3" t="str">
        <f t="array" ref="AX5039">TEXTJOIN(", ", TRUE, IF(X5039:AS5039="Y", X$1:AS$1, IF(X5039:AS5039&lt;&gt;"", X$1:AS$1 &amp; ": " &amp; X5039:AS5039, "")))
</f>
        <v>Fentanyl, Ethanol, Any Opioid</v>
      </c>
    </row>
    <row r="5040">
      <c r="A5040" s="2">
        <v>43072.0</v>
      </c>
      <c r="B5040" s="1" t="s">
        <v>86</v>
      </c>
      <c r="C5040" s="1">
        <v>59.0</v>
      </c>
      <c r="D5040" s="1" t="s">
        <v>51</v>
      </c>
      <c r="E5040" s="1" t="s">
        <v>52</v>
      </c>
      <c r="G5040" s="1" t="s">
        <v>103</v>
      </c>
      <c r="H5040" s="1" t="s">
        <v>103</v>
      </c>
      <c r="I5040" s="1" t="s">
        <v>55</v>
      </c>
      <c r="J5040" s="1" t="s">
        <v>103</v>
      </c>
      <c r="K5040" s="1" t="s">
        <v>103</v>
      </c>
      <c r="L5040" s="1" t="s">
        <v>55</v>
      </c>
      <c r="M5040" s="1" t="s">
        <v>56</v>
      </c>
      <c r="N5040" s="1" t="s">
        <v>136</v>
      </c>
      <c r="O5040" s="1" t="s">
        <v>103</v>
      </c>
      <c r="P5040" s="1" t="s">
        <v>103</v>
      </c>
      <c r="Q5040" s="1" t="s">
        <v>55</v>
      </c>
      <c r="R5040" s="1" t="s">
        <v>67</v>
      </c>
      <c r="T5040" s="1" t="s">
        <v>5448</v>
      </c>
      <c r="U5040" s="1" t="s">
        <v>59</v>
      </c>
      <c r="X5040" s="1" t="s">
        <v>60</v>
      </c>
      <c r="Z5040" s="1" t="s">
        <v>60</v>
      </c>
      <c r="AA5040" s="1" t="s">
        <v>60</v>
      </c>
      <c r="AG5040" s="1" t="s">
        <v>60</v>
      </c>
      <c r="AT5040" s="1" t="s">
        <v>167</v>
      </c>
      <c r="AU5040" s="1" t="s">
        <v>167</v>
      </c>
      <c r="AV5040" s="1" t="s">
        <v>168</v>
      </c>
      <c r="AW5040" s="3" t="str">
        <f t="shared" si="1"/>
        <v>Other</v>
      </c>
      <c r="AX5040" s="3" t="str">
        <f t="array" ref="AX5040">TEXTJOIN(", ", TRUE, IF(X5040:AS5040="Y", X$1:AS$1, IF(X5040:AS5040&lt;&gt;"", X$1:AS$1 &amp; ": " &amp; X5040:AS5040, "")))
</f>
        <v>Heroin, Fentanyl, Fentanyl Analogue, Methadone</v>
      </c>
    </row>
    <row r="5041">
      <c r="A5041" s="2">
        <v>42927.0</v>
      </c>
      <c r="B5041" s="1" t="s">
        <v>86</v>
      </c>
      <c r="C5041" s="1">
        <v>27.0</v>
      </c>
      <c r="D5041" s="1" t="s">
        <v>76</v>
      </c>
      <c r="E5041" s="1" t="s">
        <v>63</v>
      </c>
      <c r="G5041" s="1" t="s">
        <v>1055</v>
      </c>
      <c r="H5041" s="1" t="s">
        <v>91</v>
      </c>
      <c r="I5041" s="1" t="s">
        <v>55</v>
      </c>
      <c r="J5041" s="1" t="s">
        <v>1055</v>
      </c>
      <c r="K5041" s="1" t="s">
        <v>91</v>
      </c>
      <c r="L5041" s="1" t="s">
        <v>55</v>
      </c>
      <c r="M5041" s="1" t="s">
        <v>56</v>
      </c>
      <c r="N5041" s="1" t="s">
        <v>136</v>
      </c>
      <c r="O5041" s="1" t="s">
        <v>1055</v>
      </c>
      <c r="P5041" s="1" t="s">
        <v>91</v>
      </c>
      <c r="Q5041" s="1" t="s">
        <v>55</v>
      </c>
      <c r="R5041" s="1" t="s">
        <v>56</v>
      </c>
      <c r="T5041" s="1" t="s">
        <v>4742</v>
      </c>
      <c r="U5041" s="1" t="s">
        <v>59</v>
      </c>
      <c r="X5041" s="1" t="s">
        <v>60</v>
      </c>
      <c r="Y5041" s="1" t="s">
        <v>60</v>
      </c>
      <c r="Z5041" s="1" t="s">
        <v>60</v>
      </c>
      <c r="AD5041" s="1" t="s">
        <v>60</v>
      </c>
      <c r="AT5041" s="1" t="s">
        <v>1056</v>
      </c>
      <c r="AU5041" s="1" t="s">
        <v>1056</v>
      </c>
      <c r="AV5041" s="1" t="s">
        <v>1057</v>
      </c>
      <c r="AW5041" s="3" t="str">
        <f t="shared" si="1"/>
        <v>Other</v>
      </c>
      <c r="AX5041" s="3" t="str">
        <f t="array" ref="AX5041">TEXTJOIN(", ", TRUE, IF(X5041:AS5041="Y", X$1:AS$1, IF(X5041:AS5041&lt;&gt;"", X$1:AS$1 &amp; ": " &amp; X5041:AS5041, "")))
</f>
        <v>Heroin, Cocaine, Fentanyl, Ethanol</v>
      </c>
    </row>
    <row r="5042">
      <c r="A5042" s="2">
        <v>42537.0</v>
      </c>
      <c r="B5042" s="1" t="s">
        <v>50</v>
      </c>
      <c r="C5042" s="1">
        <v>53.0</v>
      </c>
      <c r="D5042" s="1" t="s">
        <v>76</v>
      </c>
      <c r="E5042" s="1" t="s">
        <v>63</v>
      </c>
      <c r="G5042" s="1" t="s">
        <v>510</v>
      </c>
      <c r="H5042" s="1" t="s">
        <v>103</v>
      </c>
      <c r="I5042" s="1" t="s">
        <v>55</v>
      </c>
      <c r="J5042" s="1" t="s">
        <v>510</v>
      </c>
      <c r="M5042" s="1" t="s">
        <v>177</v>
      </c>
      <c r="N5042" s="1" t="s">
        <v>670</v>
      </c>
      <c r="O5042" s="1" t="s">
        <v>103</v>
      </c>
      <c r="R5042" s="1" t="s">
        <v>67</v>
      </c>
      <c r="T5042" s="1" t="s">
        <v>5449</v>
      </c>
      <c r="U5042" s="1" t="s">
        <v>59</v>
      </c>
      <c r="X5042" s="1" t="s">
        <v>60</v>
      </c>
      <c r="AF5042" s="1" t="s">
        <v>60</v>
      </c>
      <c r="AG5042" s="1" t="s">
        <v>60</v>
      </c>
      <c r="AP5042" s="1" t="s">
        <v>60</v>
      </c>
      <c r="AR5042" s="1" t="s">
        <v>60</v>
      </c>
      <c r="AS5042" s="1" t="s">
        <v>243</v>
      </c>
      <c r="AT5042" s="1" t="s">
        <v>512</v>
      </c>
      <c r="AU5042" s="1" t="s">
        <v>512</v>
      </c>
      <c r="AV5042" s="1" t="s">
        <v>168</v>
      </c>
      <c r="AW5042" s="3" t="str">
        <f t="shared" si="1"/>
        <v>Other</v>
      </c>
      <c r="AX5042" s="3" t="str">
        <f t="array" ref="AX5042">TEXTJOIN(", ", TRUE, IF(X5042:AS5042="Y", X$1:AS$1, IF(X5042:AS5042&lt;&gt;"", X$1:AS$1 &amp; ": " &amp; X5042:AS5042, "")))
</f>
        <v>Heroin, Benzodiazepine, Methadone, Heroin/Morph/Codeine, Any Opioid, Other: HYDROMORPH</v>
      </c>
    </row>
    <row r="5043">
      <c r="A5043" s="2">
        <v>44225.0</v>
      </c>
      <c r="B5043" s="1" t="s">
        <v>50</v>
      </c>
      <c r="C5043" s="1">
        <v>30.0</v>
      </c>
      <c r="D5043" s="1" t="s">
        <v>51</v>
      </c>
      <c r="E5043" s="1" t="s">
        <v>63</v>
      </c>
      <c r="G5043" s="1" t="s">
        <v>4136</v>
      </c>
      <c r="H5043" s="1" t="s">
        <v>263</v>
      </c>
      <c r="I5043" s="1" t="s">
        <v>55</v>
      </c>
      <c r="J5043" s="1" t="s">
        <v>4136</v>
      </c>
      <c r="K5043" s="1" t="s">
        <v>263</v>
      </c>
      <c r="L5043" s="1" t="s">
        <v>55</v>
      </c>
      <c r="M5043" s="1" t="s">
        <v>56</v>
      </c>
      <c r="N5043" s="1" t="s">
        <v>66</v>
      </c>
      <c r="O5043" s="1" t="s">
        <v>4136</v>
      </c>
      <c r="P5043" s="1" t="s">
        <v>263</v>
      </c>
      <c r="Q5043" s="1" t="s">
        <v>55</v>
      </c>
      <c r="R5043" s="1" t="s">
        <v>56</v>
      </c>
      <c r="T5043" s="1" t="s">
        <v>3539</v>
      </c>
      <c r="U5043" s="1" t="s">
        <v>59</v>
      </c>
      <c r="Y5043" s="1" t="s">
        <v>60</v>
      </c>
      <c r="Z5043" s="1" t="s">
        <v>60</v>
      </c>
      <c r="AM5043" s="1" t="s">
        <v>60</v>
      </c>
      <c r="AR5043" s="1" t="s">
        <v>60</v>
      </c>
      <c r="AT5043" s="1" t="s">
        <v>4137</v>
      </c>
      <c r="AU5043" s="1" t="s">
        <v>4137</v>
      </c>
      <c r="AV5043" s="1" t="s">
        <v>4138</v>
      </c>
      <c r="AW5043" s="3" t="str">
        <f t="shared" si="1"/>
        <v>Other</v>
      </c>
      <c r="AX5043" s="3" t="str">
        <f t="array" ref="AX5043">TEXTJOIN(", ", TRUE, IF(X5043:AS5043="Y", X$1:AS$1, IF(X5043:AS5043&lt;&gt;"", X$1:AS$1 &amp; ": " &amp; X5043:AS5043, "")))
</f>
        <v>Cocaine, Fentanyl, Xylazine, Any Opioid</v>
      </c>
    </row>
    <row r="5044">
      <c r="A5044" s="2">
        <v>42249.0</v>
      </c>
      <c r="B5044" s="1" t="s">
        <v>86</v>
      </c>
      <c r="C5044" s="1">
        <v>50.0</v>
      </c>
      <c r="D5044" s="1" t="s">
        <v>51</v>
      </c>
      <c r="E5044" s="1" t="s">
        <v>63</v>
      </c>
      <c r="G5044" s="1" t="s">
        <v>1824</v>
      </c>
      <c r="H5044" s="1" t="s">
        <v>54</v>
      </c>
      <c r="I5044" s="1" t="s">
        <v>55</v>
      </c>
      <c r="J5044" s="1" t="s">
        <v>1824</v>
      </c>
      <c r="M5044" s="1" t="s">
        <v>56</v>
      </c>
      <c r="O5044" s="1" t="s">
        <v>1824</v>
      </c>
      <c r="P5044" s="1" t="s">
        <v>54</v>
      </c>
      <c r="Q5044" s="1" t="s">
        <v>55</v>
      </c>
      <c r="R5044" s="1" t="s">
        <v>56</v>
      </c>
      <c r="T5044" s="1" t="s">
        <v>5450</v>
      </c>
      <c r="U5044" s="1" t="s">
        <v>59</v>
      </c>
      <c r="AB5044" s="1" t="s">
        <v>60</v>
      </c>
      <c r="AD5044" s="1" t="s">
        <v>60</v>
      </c>
      <c r="AR5044" s="1" t="s">
        <v>60</v>
      </c>
      <c r="AT5044" s="1" t="s">
        <v>1826</v>
      </c>
      <c r="AU5044" s="1" t="s">
        <v>1826</v>
      </c>
      <c r="AV5044" s="1" t="s">
        <v>1827</v>
      </c>
      <c r="AW5044" s="3" t="str">
        <f t="shared" si="1"/>
        <v>Other</v>
      </c>
      <c r="AX5044" s="3" t="str">
        <f t="array" ref="AX5044">TEXTJOIN(", ", TRUE, IF(X5044:AS5044="Y", X$1:AS$1, IF(X5044:AS5044&lt;&gt;"", X$1:AS$1 &amp; ": " &amp; X5044:AS5044, "")))
</f>
        <v>Oxycodone, Ethanol, Any Opioid</v>
      </c>
    </row>
    <row r="5045">
      <c r="A5045" s="4">
        <v>44154.0</v>
      </c>
      <c r="B5045" s="1" t="s">
        <v>50</v>
      </c>
      <c r="C5045" s="1">
        <v>60.0</v>
      </c>
      <c r="D5045" s="1" t="s">
        <v>51</v>
      </c>
      <c r="E5045" s="1" t="s">
        <v>63</v>
      </c>
      <c r="G5045" s="1" t="s">
        <v>731</v>
      </c>
      <c r="H5045" s="1" t="s">
        <v>103</v>
      </c>
      <c r="I5045" s="1" t="s">
        <v>55</v>
      </c>
      <c r="J5045" s="1" t="s">
        <v>731</v>
      </c>
      <c r="K5045" s="1" t="s">
        <v>103</v>
      </c>
      <c r="L5045" s="1" t="s">
        <v>55</v>
      </c>
      <c r="M5045" s="1" t="s">
        <v>177</v>
      </c>
      <c r="N5045" s="1" t="s">
        <v>136</v>
      </c>
      <c r="O5045" s="1" t="s">
        <v>731</v>
      </c>
      <c r="P5045" s="1" t="s">
        <v>103</v>
      </c>
      <c r="Q5045" s="1" t="s">
        <v>55</v>
      </c>
      <c r="R5045" s="1" t="s">
        <v>56</v>
      </c>
      <c r="T5045" s="1" t="s">
        <v>3933</v>
      </c>
      <c r="U5045" s="1" t="s">
        <v>59</v>
      </c>
      <c r="Y5045" s="1" t="s">
        <v>60</v>
      </c>
      <c r="Z5045" s="1" t="s">
        <v>60</v>
      </c>
      <c r="AD5045" s="1" t="s">
        <v>60</v>
      </c>
      <c r="AR5045" s="1" t="s">
        <v>60</v>
      </c>
      <c r="AT5045" s="1" t="s">
        <v>735</v>
      </c>
      <c r="AU5045" s="1" t="s">
        <v>735</v>
      </c>
      <c r="AV5045" s="1" t="s">
        <v>736</v>
      </c>
      <c r="AW5045" s="3" t="str">
        <f t="shared" si="1"/>
        <v>Other</v>
      </c>
      <c r="AX5045" s="3" t="str">
        <f t="array" ref="AX5045">TEXTJOIN(", ", TRUE, IF(X5045:AS5045="Y", X$1:AS$1, IF(X5045:AS5045&lt;&gt;"", X$1:AS$1 &amp; ": " &amp; X5045:AS5045, "")))
</f>
        <v>Cocaine, Fentanyl, Ethanol, Any Opioid</v>
      </c>
    </row>
    <row r="5046">
      <c r="A5046" s="2">
        <v>42008.0</v>
      </c>
      <c r="B5046" s="1" t="s">
        <v>86</v>
      </c>
      <c r="C5046" s="1">
        <v>58.0</v>
      </c>
      <c r="D5046" s="1" t="s">
        <v>76</v>
      </c>
      <c r="E5046" s="1" t="s">
        <v>52</v>
      </c>
      <c r="G5046" s="1" t="s">
        <v>455</v>
      </c>
      <c r="H5046" s="1" t="s">
        <v>103</v>
      </c>
      <c r="I5046" s="1" t="s">
        <v>55</v>
      </c>
      <c r="J5046" s="1" t="s">
        <v>455</v>
      </c>
      <c r="M5046" s="1" t="s">
        <v>44</v>
      </c>
      <c r="O5046" s="1" t="s">
        <v>455</v>
      </c>
      <c r="P5046" s="1" t="s">
        <v>103</v>
      </c>
      <c r="Q5046" s="1" t="s">
        <v>55</v>
      </c>
      <c r="R5046" s="1" t="s">
        <v>44</v>
      </c>
      <c r="T5046" s="1" t="s">
        <v>5451</v>
      </c>
      <c r="U5046" s="1" t="s">
        <v>59</v>
      </c>
      <c r="Y5046" s="1" t="s">
        <v>60</v>
      </c>
      <c r="AF5046" s="1" t="s">
        <v>60</v>
      </c>
      <c r="AG5046" s="1" t="s">
        <v>60</v>
      </c>
      <c r="AR5046" s="1" t="s">
        <v>60</v>
      </c>
      <c r="AT5046" s="1" t="s">
        <v>457</v>
      </c>
      <c r="AU5046" s="1" t="s">
        <v>457</v>
      </c>
      <c r="AV5046" s="1" t="s">
        <v>458</v>
      </c>
      <c r="AW5046" s="3" t="str">
        <f t="shared" si="1"/>
        <v>Other</v>
      </c>
      <c r="AX5046" s="3" t="str">
        <f t="array" ref="AX5046">TEXTJOIN(", ", TRUE, IF(X5046:AS5046="Y", X$1:AS$1, IF(X5046:AS5046&lt;&gt;"", X$1:AS$1 &amp; ": " &amp; X5046:AS5046, "")))
</f>
        <v>Cocaine, Benzodiazepine, Methadone, Any Opioid</v>
      </c>
    </row>
    <row r="5047">
      <c r="A5047" s="2">
        <v>43831.0</v>
      </c>
      <c r="B5047" s="1" t="s">
        <v>50</v>
      </c>
      <c r="C5047" s="1">
        <v>39.0</v>
      </c>
      <c r="D5047" s="1" t="s">
        <v>51</v>
      </c>
      <c r="E5047" s="1" t="s">
        <v>63</v>
      </c>
      <c r="G5047" s="1" t="s">
        <v>967</v>
      </c>
      <c r="H5047" s="1" t="s">
        <v>103</v>
      </c>
      <c r="I5047" s="1" t="s">
        <v>55</v>
      </c>
      <c r="J5047" s="1" t="s">
        <v>967</v>
      </c>
      <c r="K5047" s="1" t="s">
        <v>103</v>
      </c>
      <c r="L5047" s="1" t="s">
        <v>55</v>
      </c>
      <c r="M5047" s="1" t="s">
        <v>56</v>
      </c>
      <c r="N5047" s="1" t="s">
        <v>155</v>
      </c>
      <c r="O5047" s="1" t="s">
        <v>967</v>
      </c>
      <c r="P5047" s="1" t="s">
        <v>103</v>
      </c>
      <c r="Q5047" s="1" t="s">
        <v>55</v>
      </c>
      <c r="R5047" s="1" t="s">
        <v>56</v>
      </c>
      <c r="T5047" s="1" t="s">
        <v>156</v>
      </c>
      <c r="U5047" s="1" t="s">
        <v>59</v>
      </c>
      <c r="Y5047" s="1" t="s">
        <v>60</v>
      </c>
      <c r="Z5047" s="1" t="s">
        <v>60</v>
      </c>
      <c r="AR5047" s="1" t="s">
        <v>60</v>
      </c>
      <c r="AT5047" s="1" t="s">
        <v>969</v>
      </c>
      <c r="AU5047" s="1" t="s">
        <v>969</v>
      </c>
      <c r="AV5047" s="1" t="s">
        <v>1634</v>
      </c>
      <c r="AW5047" s="3" t="str">
        <f t="shared" si="1"/>
        <v>Other</v>
      </c>
      <c r="AX5047" s="3" t="str">
        <f t="array" ref="AX5047">TEXTJOIN(", ", TRUE, IF(X5047:AS5047="Y", X$1:AS$1, IF(X5047:AS5047&lt;&gt;"", X$1:AS$1 &amp; ": " &amp; X5047:AS5047, "")))
</f>
        <v>Cocaine, Fentanyl, Any Opioid</v>
      </c>
    </row>
    <row r="5048">
      <c r="A5048" s="2">
        <v>43960.0</v>
      </c>
      <c r="B5048" s="1" t="s">
        <v>50</v>
      </c>
      <c r="C5048" s="1">
        <v>41.0</v>
      </c>
      <c r="D5048" s="1" t="s">
        <v>51</v>
      </c>
      <c r="E5048" s="1" t="s">
        <v>52</v>
      </c>
      <c r="G5048" s="1" t="s">
        <v>256</v>
      </c>
      <c r="H5048" s="1" t="s">
        <v>103</v>
      </c>
      <c r="I5048" s="1" t="s">
        <v>55</v>
      </c>
      <c r="J5048" s="1" t="s">
        <v>256</v>
      </c>
      <c r="K5048" s="1" t="s">
        <v>103</v>
      </c>
      <c r="L5048" s="1" t="s">
        <v>55</v>
      </c>
      <c r="M5048" s="1" t="s">
        <v>44</v>
      </c>
      <c r="N5048" s="1" t="s">
        <v>136</v>
      </c>
      <c r="O5048" s="1" t="s">
        <v>256</v>
      </c>
      <c r="P5048" s="1" t="s">
        <v>103</v>
      </c>
      <c r="Q5048" s="1" t="s">
        <v>55</v>
      </c>
      <c r="R5048" s="1" t="s">
        <v>44</v>
      </c>
      <c r="T5048" s="1" t="s">
        <v>5452</v>
      </c>
      <c r="U5048" s="1" t="s">
        <v>59</v>
      </c>
      <c r="V5048" s="1" t="s">
        <v>286</v>
      </c>
      <c r="Y5048" s="1" t="s">
        <v>60</v>
      </c>
      <c r="Z5048" s="1" t="s">
        <v>60</v>
      </c>
      <c r="AR5048" s="1" t="s">
        <v>60</v>
      </c>
      <c r="AT5048" s="1" t="s">
        <v>282</v>
      </c>
      <c r="AU5048" s="1" t="s">
        <v>282</v>
      </c>
      <c r="AV5048" s="1" t="s">
        <v>260</v>
      </c>
      <c r="AW5048" s="3" t="str">
        <f t="shared" si="1"/>
        <v>Other</v>
      </c>
      <c r="AX5048" s="3" t="str">
        <f t="array" ref="AX5048">TEXTJOIN(", ", TRUE, IF(X5048:AS5048="Y", X$1:AS$1, IF(X5048:AS5048&lt;&gt;"", X$1:AS$1 &amp; ": " &amp; X5048:AS5048, "")))
</f>
        <v>Cocaine, Fentanyl, Any Opioid</v>
      </c>
    </row>
    <row r="5049">
      <c r="A5049" s="2">
        <v>43651.0</v>
      </c>
      <c r="B5049" s="1" t="s">
        <v>50</v>
      </c>
      <c r="C5049" s="1">
        <v>61.0</v>
      </c>
      <c r="D5049" s="1" t="s">
        <v>76</v>
      </c>
      <c r="E5049" s="1" t="s">
        <v>63</v>
      </c>
      <c r="G5049" s="1" t="s">
        <v>255</v>
      </c>
      <c r="H5049" s="1" t="s">
        <v>103</v>
      </c>
      <c r="I5049" s="1" t="s">
        <v>55</v>
      </c>
      <c r="J5049" s="1" t="s">
        <v>255</v>
      </c>
      <c r="K5049" s="1" t="s">
        <v>103</v>
      </c>
      <c r="L5049" s="1" t="s">
        <v>55</v>
      </c>
      <c r="M5049" s="1" t="s">
        <v>56</v>
      </c>
      <c r="N5049" s="1" t="s">
        <v>136</v>
      </c>
      <c r="O5049" s="1" t="s">
        <v>256</v>
      </c>
      <c r="P5049" s="1" t="s">
        <v>103</v>
      </c>
      <c r="Q5049" s="1" t="s">
        <v>55</v>
      </c>
      <c r="R5049" s="1" t="s">
        <v>67</v>
      </c>
      <c r="T5049" s="1" t="s">
        <v>5453</v>
      </c>
      <c r="U5049" s="1" t="s">
        <v>59</v>
      </c>
      <c r="X5049" s="1" t="s">
        <v>60</v>
      </c>
      <c r="Z5049" s="1" t="s">
        <v>60</v>
      </c>
      <c r="AA5049" s="1" t="s">
        <v>60</v>
      </c>
      <c r="AF5049" s="1" t="s">
        <v>60</v>
      </c>
      <c r="AP5049" s="1" t="s">
        <v>60</v>
      </c>
      <c r="AR5049" s="1" t="s">
        <v>60</v>
      </c>
      <c r="AS5049" s="1" t="s">
        <v>38</v>
      </c>
      <c r="AT5049" s="1" t="s">
        <v>259</v>
      </c>
      <c r="AU5049" s="1" t="s">
        <v>259</v>
      </c>
      <c r="AV5049" s="1" t="s">
        <v>260</v>
      </c>
      <c r="AW5049" s="3" t="str">
        <f t="shared" si="1"/>
        <v>Other</v>
      </c>
      <c r="AX5049" s="3" t="str">
        <f t="array" ref="AX5049">TEXTJOIN(", ", TRUE, IF(X5049:AS5049="Y", X$1:AS$1, IF(X5049:AS5049&lt;&gt;"", X$1:AS$1 &amp; ": " &amp; X5049:AS5049, "")))
</f>
        <v>Heroin, Fentanyl, Fentanyl Analogue, Benzodiazepine, Heroin/Morph/Codeine, Any Opioid, Other: Xylazine</v>
      </c>
    </row>
    <row r="5050">
      <c r="A5050" s="2">
        <v>43923.0</v>
      </c>
      <c r="B5050" s="1" t="s">
        <v>50</v>
      </c>
      <c r="C5050" s="1">
        <v>55.0</v>
      </c>
      <c r="D5050" s="1" t="s">
        <v>76</v>
      </c>
      <c r="E5050" s="1" t="s">
        <v>63</v>
      </c>
      <c r="G5050" s="1" t="s">
        <v>116</v>
      </c>
      <c r="H5050" s="1" t="s">
        <v>103</v>
      </c>
      <c r="I5050" s="1" t="s">
        <v>55</v>
      </c>
      <c r="J5050" s="1" t="s">
        <v>116</v>
      </c>
      <c r="K5050" s="1" t="s">
        <v>103</v>
      </c>
      <c r="L5050" s="1" t="s">
        <v>55</v>
      </c>
      <c r="M5050" s="1" t="s">
        <v>56</v>
      </c>
      <c r="N5050" s="1" t="s">
        <v>136</v>
      </c>
      <c r="O5050" s="1" t="s">
        <v>116</v>
      </c>
      <c r="P5050" s="1" t="s">
        <v>103</v>
      </c>
      <c r="Q5050" s="1" t="s">
        <v>55</v>
      </c>
      <c r="R5050" s="1" t="s">
        <v>56</v>
      </c>
      <c r="T5050" s="1" t="s">
        <v>286</v>
      </c>
      <c r="U5050" s="1" t="s">
        <v>59</v>
      </c>
      <c r="V5050" s="1" t="s">
        <v>5454</v>
      </c>
      <c r="AD5050" s="1" t="s">
        <v>60</v>
      </c>
      <c r="AF5050" s="1" t="s">
        <v>60</v>
      </c>
      <c r="AT5050" s="1" t="s">
        <v>122</v>
      </c>
      <c r="AU5050" s="1" t="s">
        <v>122</v>
      </c>
      <c r="AV5050" s="1" t="s">
        <v>139</v>
      </c>
      <c r="AW5050" s="3" t="str">
        <f t="shared" si="1"/>
        <v>Other</v>
      </c>
      <c r="AX5050" s="3" t="str">
        <f t="array" ref="AX5050">TEXTJOIN(", ", TRUE, IF(X5050:AS5050="Y", X$1:AS$1, IF(X5050:AS5050&lt;&gt;"", X$1:AS$1 &amp; ": " &amp; X5050:AS5050, "")))
</f>
        <v>Ethanol, Benzodiazepine</v>
      </c>
    </row>
    <row r="5051">
      <c r="A5051" s="2">
        <v>43253.0</v>
      </c>
      <c r="B5051" s="1" t="s">
        <v>50</v>
      </c>
      <c r="C5051" s="1">
        <v>38.0</v>
      </c>
      <c r="D5051" s="1" t="s">
        <v>76</v>
      </c>
      <c r="E5051" s="1" t="s">
        <v>63</v>
      </c>
      <c r="G5051" s="1" t="s">
        <v>256</v>
      </c>
      <c r="H5051" s="1" t="s">
        <v>103</v>
      </c>
      <c r="I5051" s="1" t="s">
        <v>55</v>
      </c>
      <c r="J5051" s="1" t="s">
        <v>256</v>
      </c>
      <c r="K5051" s="1" t="s">
        <v>103</v>
      </c>
      <c r="M5051" s="1" t="s">
        <v>56</v>
      </c>
      <c r="N5051" s="1" t="s">
        <v>66</v>
      </c>
      <c r="O5051" s="1" t="s">
        <v>256</v>
      </c>
      <c r="P5051" s="1" t="s">
        <v>103</v>
      </c>
      <c r="Q5051" s="1" t="s">
        <v>55</v>
      </c>
      <c r="R5051" s="1" t="s">
        <v>56</v>
      </c>
      <c r="T5051" s="1" t="s">
        <v>5455</v>
      </c>
      <c r="U5051" s="1" t="s">
        <v>59</v>
      </c>
      <c r="AF5051" s="1" t="s">
        <v>60</v>
      </c>
      <c r="AG5051" s="1" t="s">
        <v>60</v>
      </c>
      <c r="AR5051" s="1" t="s">
        <v>60</v>
      </c>
      <c r="AT5051" s="1" t="s">
        <v>282</v>
      </c>
      <c r="AU5051" s="1" t="s">
        <v>282</v>
      </c>
      <c r="AV5051" s="1" t="s">
        <v>260</v>
      </c>
      <c r="AW5051" s="3" t="str">
        <f t="shared" si="1"/>
        <v>Other</v>
      </c>
      <c r="AX5051" s="3" t="str">
        <f t="array" ref="AX5051">TEXTJOIN(", ", TRUE, IF(X5051:AS5051="Y", X$1:AS$1, IF(X5051:AS5051&lt;&gt;"", X$1:AS$1 &amp; ": " &amp; X5051:AS5051, "")))
</f>
        <v>Benzodiazepine, Methadone, Any Opioid</v>
      </c>
    </row>
    <row r="5052">
      <c r="A5052" s="2">
        <v>41801.0</v>
      </c>
      <c r="B5052" s="1" t="s">
        <v>50</v>
      </c>
      <c r="C5052" s="1">
        <v>21.0</v>
      </c>
      <c r="D5052" s="1" t="s">
        <v>51</v>
      </c>
      <c r="E5052" s="1" t="s">
        <v>52</v>
      </c>
      <c r="G5052" s="1" t="s">
        <v>143</v>
      </c>
      <c r="J5052" s="1" t="s">
        <v>143</v>
      </c>
      <c r="L5052" s="1" t="s">
        <v>55</v>
      </c>
      <c r="M5052" s="1" t="s">
        <v>56</v>
      </c>
      <c r="N5052" s="1" t="s">
        <v>113</v>
      </c>
      <c r="O5052" s="1" t="s">
        <v>143</v>
      </c>
      <c r="P5052" s="1" t="s">
        <v>91</v>
      </c>
      <c r="R5052" s="1" t="s">
        <v>56</v>
      </c>
      <c r="T5052" s="1" t="s">
        <v>914</v>
      </c>
      <c r="U5052" s="1" t="s">
        <v>59</v>
      </c>
      <c r="Z5052" s="1" t="s">
        <v>60</v>
      </c>
      <c r="AT5052" s="1" t="s">
        <v>145</v>
      </c>
      <c r="AU5052" s="1" t="s">
        <v>145</v>
      </c>
      <c r="AV5052" s="1" t="s">
        <v>146</v>
      </c>
      <c r="AW5052" s="3" t="str">
        <f t="shared" si="1"/>
        <v>Other</v>
      </c>
      <c r="AX5052" s="3" t="str">
        <f t="array" ref="AX5052">TEXTJOIN(", ", TRUE, IF(X5052:AS5052="Y", X$1:AS$1, IF(X5052:AS5052&lt;&gt;"", X$1:AS$1 &amp; ": " &amp; X5052:AS5052, "")))
</f>
        <v>Fentanyl</v>
      </c>
    </row>
    <row r="5053">
      <c r="A5053" s="2">
        <v>42515.0</v>
      </c>
      <c r="B5053" s="1" t="s">
        <v>50</v>
      </c>
      <c r="C5053" s="1">
        <v>60.0</v>
      </c>
      <c r="D5053" s="1" t="s">
        <v>51</v>
      </c>
      <c r="E5053" s="1" t="s">
        <v>63</v>
      </c>
      <c r="F5053" s="1" t="s">
        <v>137</v>
      </c>
      <c r="G5053" s="1" t="s">
        <v>91</v>
      </c>
      <c r="H5053" s="1" t="s">
        <v>91</v>
      </c>
      <c r="I5053" s="1" t="s">
        <v>55</v>
      </c>
      <c r="J5053" s="1" t="s">
        <v>91</v>
      </c>
      <c r="M5053" s="1" t="s">
        <v>56</v>
      </c>
      <c r="N5053" s="1" t="s">
        <v>276</v>
      </c>
      <c r="O5053" s="1" t="s">
        <v>91</v>
      </c>
      <c r="R5053" s="1" t="s">
        <v>56</v>
      </c>
      <c r="T5053" s="1" t="s">
        <v>5456</v>
      </c>
      <c r="U5053" s="1" t="s">
        <v>59</v>
      </c>
      <c r="Z5053" s="1" t="s">
        <v>60</v>
      </c>
      <c r="AD5053" s="1" t="s">
        <v>60</v>
      </c>
      <c r="AR5053" s="1" t="s">
        <v>60</v>
      </c>
      <c r="AT5053" s="1" t="s">
        <v>110</v>
      </c>
      <c r="AU5053" s="1" t="s">
        <v>110</v>
      </c>
      <c r="AV5053" s="1" t="s">
        <v>111</v>
      </c>
      <c r="AW5053" s="3" t="str">
        <f t="shared" si="1"/>
        <v>Other</v>
      </c>
      <c r="AX5053" s="3" t="str">
        <f t="array" ref="AX5053">TEXTJOIN(", ", TRUE, IF(X5053:AS5053="Y", X$1:AS$1, IF(X5053:AS5053&lt;&gt;"", X$1:AS$1 &amp; ": " &amp; X5053:AS5053, "")))
</f>
        <v>Fentanyl, Ethanol, Any Opioid</v>
      </c>
    </row>
    <row r="5054">
      <c r="A5054" s="2">
        <v>42803.0</v>
      </c>
      <c r="B5054" s="1" t="s">
        <v>86</v>
      </c>
      <c r="C5054" s="1">
        <v>52.0</v>
      </c>
      <c r="D5054" s="1" t="s">
        <v>51</v>
      </c>
      <c r="E5054" s="1" t="s">
        <v>63</v>
      </c>
      <c r="G5054" s="1" t="s">
        <v>91</v>
      </c>
      <c r="H5054" s="1" t="s">
        <v>91</v>
      </c>
      <c r="I5054" s="1" t="s">
        <v>55</v>
      </c>
      <c r="J5054" s="1" t="s">
        <v>91</v>
      </c>
      <c r="K5054" s="1" t="s">
        <v>91</v>
      </c>
      <c r="L5054" s="1" t="s">
        <v>55</v>
      </c>
      <c r="M5054" s="1" t="s">
        <v>56</v>
      </c>
      <c r="N5054" s="1" t="s">
        <v>66</v>
      </c>
      <c r="O5054" s="1" t="s">
        <v>91</v>
      </c>
      <c r="P5054" s="1" t="s">
        <v>91</v>
      </c>
      <c r="Q5054" s="1" t="s">
        <v>55</v>
      </c>
      <c r="R5054" s="1" t="s">
        <v>67</v>
      </c>
      <c r="T5054" s="1" t="s">
        <v>5457</v>
      </c>
      <c r="U5054" s="1" t="s">
        <v>59</v>
      </c>
      <c r="Z5054" s="1" t="s">
        <v>60</v>
      </c>
      <c r="AK5054" s="1" t="s">
        <v>60</v>
      </c>
      <c r="AT5054" s="1" t="s">
        <v>110</v>
      </c>
      <c r="AU5054" s="1" t="s">
        <v>110</v>
      </c>
      <c r="AV5054" s="1" t="s">
        <v>111</v>
      </c>
      <c r="AW5054" s="3" t="str">
        <f t="shared" si="1"/>
        <v>Other</v>
      </c>
      <c r="AX5054" s="3" t="str">
        <f t="array" ref="AX5054">TEXTJOIN(", ", TRUE, IF(X5054:AS5054="Y", X$1:AS$1, IF(X5054:AS5054&lt;&gt;"", X$1:AS$1 &amp; ": " &amp; X5054:AS5054, "")))
</f>
        <v>Fentanyl, Hydromorphone</v>
      </c>
    </row>
    <row r="5055">
      <c r="A5055" s="2">
        <v>40971.0</v>
      </c>
      <c r="B5055" s="1" t="s">
        <v>50</v>
      </c>
      <c r="C5055" s="1">
        <v>58.0</v>
      </c>
      <c r="D5055" s="1" t="s">
        <v>76</v>
      </c>
      <c r="E5055" s="1" t="s">
        <v>63</v>
      </c>
      <c r="G5055" s="1" t="s">
        <v>103</v>
      </c>
      <c r="J5055" s="1" t="s">
        <v>133</v>
      </c>
      <c r="L5055" s="1" t="s">
        <v>55</v>
      </c>
      <c r="M5055" s="1" t="s">
        <v>44</v>
      </c>
      <c r="N5055" s="1" t="s">
        <v>66</v>
      </c>
      <c r="O5055" s="1" t="s">
        <v>133</v>
      </c>
      <c r="P5055" s="1" t="s">
        <v>103</v>
      </c>
      <c r="R5055" s="1" t="s">
        <v>44</v>
      </c>
      <c r="S5055" s="1" t="s">
        <v>2248</v>
      </c>
      <c r="T5055" s="1" t="s">
        <v>58</v>
      </c>
      <c r="U5055" s="1" t="s">
        <v>59</v>
      </c>
      <c r="Y5055" s="1" t="s">
        <v>60</v>
      </c>
      <c r="AT5055" s="1" t="s">
        <v>167</v>
      </c>
      <c r="AU5055" s="1" t="s">
        <v>134</v>
      </c>
      <c r="AV5055" s="1" t="s">
        <v>135</v>
      </c>
      <c r="AW5055" s="3" t="str">
        <f t="shared" si="1"/>
        <v>Other</v>
      </c>
      <c r="AX5055" s="3" t="str">
        <f t="array" ref="AX5055">TEXTJOIN(", ", TRUE, IF(X5055:AS5055="Y", X$1:AS$1, IF(X5055:AS5055&lt;&gt;"", X$1:AS$1 &amp; ": " &amp; X5055:AS5055, "")))
</f>
        <v>Cocaine</v>
      </c>
    </row>
    <row r="5056">
      <c r="A5056" s="2">
        <v>43201.0</v>
      </c>
      <c r="B5056" s="1" t="s">
        <v>50</v>
      </c>
      <c r="C5056" s="1">
        <v>64.0</v>
      </c>
      <c r="D5056" s="1" t="s">
        <v>51</v>
      </c>
      <c r="E5056" s="1" t="s">
        <v>63</v>
      </c>
      <c r="G5056" s="1" t="s">
        <v>185</v>
      </c>
      <c r="H5056" s="1" t="s">
        <v>91</v>
      </c>
      <c r="I5056" s="1" t="s">
        <v>55</v>
      </c>
      <c r="J5056" s="1" t="s">
        <v>185</v>
      </c>
      <c r="K5056" s="1" t="s">
        <v>91</v>
      </c>
      <c r="M5056" s="1" t="s">
        <v>56</v>
      </c>
      <c r="N5056" s="1" t="s">
        <v>66</v>
      </c>
      <c r="O5056" s="1" t="s">
        <v>185</v>
      </c>
      <c r="P5056" s="1" t="s">
        <v>91</v>
      </c>
      <c r="Q5056" s="1" t="s">
        <v>55</v>
      </c>
      <c r="R5056" s="1" t="s">
        <v>56</v>
      </c>
      <c r="T5056" s="1" t="s">
        <v>5458</v>
      </c>
      <c r="U5056" s="1" t="s">
        <v>59</v>
      </c>
      <c r="AD5056" s="1" t="s">
        <v>60</v>
      </c>
      <c r="AO5056" s="1" t="s">
        <v>60</v>
      </c>
      <c r="AP5056" s="1" t="s">
        <v>60</v>
      </c>
      <c r="AR5056" s="1" t="s">
        <v>60</v>
      </c>
      <c r="AT5056" s="1" t="s">
        <v>188</v>
      </c>
      <c r="AU5056" s="1" t="s">
        <v>188</v>
      </c>
      <c r="AV5056" s="1" t="s">
        <v>189</v>
      </c>
      <c r="AW5056" s="3" t="str">
        <f t="shared" si="1"/>
        <v>Other</v>
      </c>
      <c r="AX5056" s="3" t="str">
        <f t="array" ref="AX5056">TEXTJOIN(", ", TRUE, IF(X5056:AS5056="Y", X$1:AS$1, IF(X5056:AS5056&lt;&gt;"", X$1:AS$1 &amp; ": " &amp; X5056:AS5056, "")))
</f>
        <v>Ethanol, Opiate NOS, Heroin/Morph/Codeine, Any Opioid</v>
      </c>
    </row>
    <row r="5057">
      <c r="A5057" s="2">
        <v>44045.0</v>
      </c>
      <c r="B5057" s="1" t="s">
        <v>50</v>
      </c>
      <c r="C5057" s="1">
        <v>41.0</v>
      </c>
      <c r="D5057" s="1" t="s">
        <v>51</v>
      </c>
      <c r="E5057" s="1" t="s">
        <v>63</v>
      </c>
      <c r="G5057" s="1" t="s">
        <v>562</v>
      </c>
      <c r="H5057" s="1" t="s">
        <v>91</v>
      </c>
      <c r="I5057" s="1" t="s">
        <v>55</v>
      </c>
      <c r="J5057" s="1" t="s">
        <v>540</v>
      </c>
      <c r="K5057" s="1" t="s">
        <v>91</v>
      </c>
      <c r="L5057" s="1" t="s">
        <v>55</v>
      </c>
      <c r="M5057" s="1" t="s">
        <v>177</v>
      </c>
      <c r="N5057" s="1" t="s">
        <v>178</v>
      </c>
      <c r="O5057" s="1" t="s">
        <v>540</v>
      </c>
      <c r="P5057" s="1" t="s">
        <v>91</v>
      </c>
      <c r="Q5057" s="1" t="s">
        <v>55</v>
      </c>
      <c r="R5057" s="1" t="s">
        <v>44</v>
      </c>
      <c r="T5057" s="1" t="s">
        <v>5459</v>
      </c>
      <c r="U5057" s="1" t="s">
        <v>59</v>
      </c>
      <c r="Y5057" s="1" t="s">
        <v>60</v>
      </c>
      <c r="Z5057" s="1" t="s">
        <v>60</v>
      </c>
      <c r="AM5057" s="1" t="s">
        <v>60</v>
      </c>
      <c r="AR5057" s="1" t="s">
        <v>60</v>
      </c>
      <c r="AT5057" s="1" t="s">
        <v>564</v>
      </c>
      <c r="AU5057" s="1" t="s">
        <v>542</v>
      </c>
      <c r="AV5057" s="1" t="s">
        <v>543</v>
      </c>
      <c r="AW5057" s="3" t="str">
        <f t="shared" si="1"/>
        <v>Other</v>
      </c>
      <c r="AX5057" s="3" t="str">
        <f t="array" ref="AX5057">TEXTJOIN(", ", TRUE, IF(X5057:AS5057="Y", X$1:AS$1, IF(X5057:AS5057&lt;&gt;"", X$1:AS$1 &amp; ": " &amp; X5057:AS5057, "")))
</f>
        <v>Cocaine, Fentanyl, Xylazine, Any Opioid</v>
      </c>
    </row>
    <row r="5058">
      <c r="A5058" s="2">
        <v>42375.0</v>
      </c>
      <c r="B5058" s="1" t="s">
        <v>50</v>
      </c>
      <c r="C5058" s="1">
        <v>24.0</v>
      </c>
      <c r="D5058" s="1" t="s">
        <v>51</v>
      </c>
      <c r="E5058" s="1" t="s">
        <v>118</v>
      </c>
      <c r="G5058" s="1" t="s">
        <v>160</v>
      </c>
      <c r="H5058" s="1" t="s">
        <v>54</v>
      </c>
      <c r="I5058" s="1" t="s">
        <v>55</v>
      </c>
      <c r="J5058" s="1" t="s">
        <v>160</v>
      </c>
      <c r="M5058" s="1" t="s">
        <v>2535</v>
      </c>
      <c r="N5058" s="1" t="s">
        <v>136</v>
      </c>
      <c r="O5058" s="1" t="s">
        <v>82</v>
      </c>
      <c r="R5058" s="1" t="s">
        <v>67</v>
      </c>
      <c r="T5058" s="1" t="s">
        <v>3420</v>
      </c>
      <c r="U5058" s="1" t="s">
        <v>59</v>
      </c>
      <c r="W5058" s="1" t="s">
        <v>60</v>
      </c>
      <c r="X5058" s="1" t="s">
        <v>60</v>
      </c>
      <c r="AF5058" s="1" t="s">
        <v>60</v>
      </c>
      <c r="AP5058" s="1" t="s">
        <v>60</v>
      </c>
      <c r="AR5058" s="1" t="s">
        <v>60</v>
      </c>
      <c r="AT5058" s="1" t="s">
        <v>163</v>
      </c>
      <c r="AU5058" s="1" t="s">
        <v>163</v>
      </c>
      <c r="AV5058" s="1" t="s">
        <v>85</v>
      </c>
      <c r="AW5058" s="3" t="str">
        <f t="shared" si="1"/>
        <v>Other</v>
      </c>
      <c r="AX5058" s="3" t="str">
        <f t="array" ref="AX5058">TEXTJOIN(", ", TRUE, IF(X5058:AS5058="Y", X$1:AS$1, IF(X5058:AS5058&lt;&gt;"", X$1:AS$1 &amp; ": " &amp; X5058:AS5058, "")))
</f>
        <v>Heroin, Benzodiazepine, Heroin/Morph/Codeine, Any Opioid</v>
      </c>
    </row>
    <row r="5059">
      <c r="A5059" s="2">
        <v>42575.0</v>
      </c>
      <c r="B5059" s="1" t="s">
        <v>50</v>
      </c>
      <c r="C5059" s="1">
        <v>44.0</v>
      </c>
      <c r="D5059" s="1" t="s">
        <v>51</v>
      </c>
      <c r="E5059" s="1" t="s">
        <v>63</v>
      </c>
      <c r="G5059" s="1" t="s">
        <v>2242</v>
      </c>
      <c r="H5059" s="1" t="s">
        <v>121</v>
      </c>
      <c r="I5059" s="1" t="s">
        <v>55</v>
      </c>
      <c r="J5059" s="1" t="s">
        <v>2242</v>
      </c>
      <c r="M5059" s="1" t="s">
        <v>56</v>
      </c>
      <c r="N5059" s="1" t="s">
        <v>276</v>
      </c>
      <c r="O5059" s="1" t="s">
        <v>2242</v>
      </c>
      <c r="R5059" s="1" t="s">
        <v>56</v>
      </c>
      <c r="T5059" s="1" t="s">
        <v>1678</v>
      </c>
      <c r="U5059" s="1" t="s">
        <v>59</v>
      </c>
      <c r="W5059" s="1" t="s">
        <v>60</v>
      </c>
      <c r="X5059" s="1" t="s">
        <v>60</v>
      </c>
      <c r="AD5059" s="1" t="s">
        <v>60</v>
      </c>
      <c r="AP5059" s="1" t="s">
        <v>60</v>
      </c>
      <c r="AR5059" s="1" t="s">
        <v>60</v>
      </c>
      <c r="AT5059" s="1" t="s">
        <v>2244</v>
      </c>
      <c r="AU5059" s="1" t="s">
        <v>2244</v>
      </c>
      <c r="AV5059" s="1" t="s">
        <v>2245</v>
      </c>
      <c r="AW5059" s="3" t="str">
        <f t="shared" si="1"/>
        <v>Other</v>
      </c>
      <c r="AX5059" s="3" t="str">
        <f t="array" ref="AX5059">TEXTJOIN(", ", TRUE, IF(X5059:AS5059="Y", X$1:AS$1, IF(X5059:AS5059&lt;&gt;"", X$1:AS$1 &amp; ": " &amp; X5059:AS5059, "")))
</f>
        <v>Heroin, Ethanol, Heroin/Morph/Codeine, Any Opioid</v>
      </c>
    </row>
    <row r="5060">
      <c r="A5060" s="4">
        <v>44189.0</v>
      </c>
      <c r="B5060" s="1" t="s">
        <v>50</v>
      </c>
      <c r="C5060" s="1">
        <v>53.0</v>
      </c>
      <c r="D5060" s="1" t="s">
        <v>51</v>
      </c>
      <c r="E5060" s="1" t="s">
        <v>52</v>
      </c>
      <c r="G5060" s="1" t="s">
        <v>238</v>
      </c>
      <c r="H5060" s="1" t="s">
        <v>125</v>
      </c>
      <c r="I5060" s="1" t="s">
        <v>55</v>
      </c>
      <c r="J5060" s="1" t="s">
        <v>91</v>
      </c>
      <c r="K5060" s="1" t="s">
        <v>91</v>
      </c>
      <c r="L5060" s="1" t="s">
        <v>55</v>
      </c>
      <c r="M5060" s="1" t="s">
        <v>92</v>
      </c>
      <c r="N5060" s="1" t="s">
        <v>93</v>
      </c>
      <c r="O5060" s="1" t="s">
        <v>91</v>
      </c>
      <c r="P5060" s="1" t="s">
        <v>91</v>
      </c>
      <c r="Q5060" s="1" t="s">
        <v>55</v>
      </c>
      <c r="R5060" s="1" t="s">
        <v>44</v>
      </c>
      <c r="T5060" s="1" t="s">
        <v>1042</v>
      </c>
      <c r="U5060" s="1" t="s">
        <v>59</v>
      </c>
      <c r="Y5060" s="1" t="s">
        <v>60</v>
      </c>
      <c r="Z5060" s="1" t="s">
        <v>60</v>
      </c>
      <c r="AR5060" s="1" t="s">
        <v>60</v>
      </c>
      <c r="AT5060" s="1" t="s">
        <v>567</v>
      </c>
      <c r="AU5060" s="1" t="s">
        <v>110</v>
      </c>
      <c r="AV5060" s="1" t="s">
        <v>111</v>
      </c>
      <c r="AW5060" s="3" t="str">
        <f t="shared" si="1"/>
        <v>Other</v>
      </c>
      <c r="AX5060" s="3" t="str">
        <f t="array" ref="AX5060">TEXTJOIN(", ", TRUE, IF(X5060:AS5060="Y", X$1:AS$1, IF(X5060:AS5060&lt;&gt;"", X$1:AS$1 &amp; ": " &amp; X5060:AS5060, "")))
</f>
        <v>Cocaine, Fentanyl, Any Opioid</v>
      </c>
    </row>
    <row r="5061">
      <c r="A5061" s="2">
        <v>42772.0</v>
      </c>
      <c r="B5061" s="1" t="s">
        <v>86</v>
      </c>
      <c r="C5061" s="1">
        <v>37.0</v>
      </c>
      <c r="D5061" s="1" t="s">
        <v>76</v>
      </c>
      <c r="E5061" s="1" t="s">
        <v>63</v>
      </c>
      <c r="G5061" s="1" t="s">
        <v>143</v>
      </c>
      <c r="H5061" s="1" t="s">
        <v>91</v>
      </c>
      <c r="I5061" s="1" t="s">
        <v>55</v>
      </c>
      <c r="J5061" s="1" t="s">
        <v>143</v>
      </c>
      <c r="K5061" s="1" t="s">
        <v>91</v>
      </c>
      <c r="L5061" s="1" t="s">
        <v>55</v>
      </c>
      <c r="M5061" s="1" t="s">
        <v>728</v>
      </c>
      <c r="N5061" s="1" t="s">
        <v>552</v>
      </c>
      <c r="O5061" s="1" t="s">
        <v>143</v>
      </c>
      <c r="P5061" s="1" t="s">
        <v>91</v>
      </c>
      <c r="Q5061" s="1" t="s">
        <v>55</v>
      </c>
      <c r="R5061" s="1" t="s">
        <v>67</v>
      </c>
      <c r="T5061" s="1" t="s">
        <v>5460</v>
      </c>
      <c r="U5061" s="1" t="s">
        <v>59</v>
      </c>
      <c r="AF5061" s="1" t="s">
        <v>60</v>
      </c>
      <c r="AT5061" s="1" t="s">
        <v>145</v>
      </c>
      <c r="AU5061" s="1" t="s">
        <v>145</v>
      </c>
      <c r="AV5061" s="1" t="s">
        <v>146</v>
      </c>
      <c r="AW5061" s="3" t="str">
        <f t="shared" si="1"/>
        <v>Other</v>
      </c>
      <c r="AX5061" s="3" t="str">
        <f t="array" ref="AX5061">TEXTJOIN(", ", TRUE, IF(X5061:AS5061="Y", X$1:AS$1, IF(X5061:AS5061&lt;&gt;"", X$1:AS$1 &amp; ": " &amp; X5061:AS5061, "")))
</f>
        <v>Benzodiazepine</v>
      </c>
    </row>
    <row r="5062">
      <c r="A5062" s="2">
        <v>42412.0</v>
      </c>
      <c r="B5062" s="1" t="s">
        <v>50</v>
      </c>
      <c r="C5062" s="1">
        <v>47.0</v>
      </c>
      <c r="D5062" s="1" t="s">
        <v>76</v>
      </c>
      <c r="E5062" s="1" t="s">
        <v>52</v>
      </c>
      <c r="G5062" s="1" t="s">
        <v>103</v>
      </c>
      <c r="H5062" s="1" t="s">
        <v>103</v>
      </c>
      <c r="I5062" s="1" t="s">
        <v>55</v>
      </c>
      <c r="J5062" s="1" t="s">
        <v>103</v>
      </c>
      <c r="M5062" s="1" t="s">
        <v>56</v>
      </c>
      <c r="N5062" s="1" t="s">
        <v>66</v>
      </c>
      <c r="O5062" s="1" t="s">
        <v>103</v>
      </c>
      <c r="R5062" s="1" t="s">
        <v>56</v>
      </c>
      <c r="T5062" s="1" t="s">
        <v>5461</v>
      </c>
      <c r="U5062" s="1" t="s">
        <v>59</v>
      </c>
      <c r="W5062" s="1" t="s">
        <v>60</v>
      </c>
      <c r="X5062" s="1" t="s">
        <v>60</v>
      </c>
      <c r="Y5062" s="1" t="s">
        <v>60</v>
      </c>
      <c r="Z5062" s="1" t="s">
        <v>60</v>
      </c>
      <c r="AP5062" s="1" t="s">
        <v>60</v>
      </c>
      <c r="AR5062" s="1" t="s">
        <v>60</v>
      </c>
      <c r="AS5062" s="1" t="s">
        <v>243</v>
      </c>
      <c r="AT5062" s="1" t="s">
        <v>167</v>
      </c>
      <c r="AU5062" s="1" t="s">
        <v>167</v>
      </c>
      <c r="AV5062" s="1" t="s">
        <v>168</v>
      </c>
      <c r="AW5062" s="3" t="str">
        <f t="shared" si="1"/>
        <v>Other</v>
      </c>
      <c r="AX5062" s="3" t="str">
        <f t="array" ref="AX5062">TEXTJOIN(", ", TRUE, IF(X5062:AS5062="Y", X$1:AS$1, IF(X5062:AS5062&lt;&gt;"", X$1:AS$1 &amp; ": " &amp; X5062:AS5062, "")))
</f>
        <v>Heroin, Cocaine, Fentanyl, Heroin/Morph/Codeine, Any Opioid, Other: HYDROMORPH</v>
      </c>
    </row>
    <row r="5063">
      <c r="A5063" s="2">
        <v>43001.0</v>
      </c>
      <c r="B5063" s="1" t="s">
        <v>86</v>
      </c>
      <c r="C5063" s="1">
        <v>25.0</v>
      </c>
      <c r="D5063" s="1" t="s">
        <v>76</v>
      </c>
      <c r="E5063" s="1" t="s">
        <v>63</v>
      </c>
      <c r="G5063" s="1" t="s">
        <v>160</v>
      </c>
      <c r="H5063" s="1" t="s">
        <v>54</v>
      </c>
      <c r="I5063" s="1" t="s">
        <v>55</v>
      </c>
      <c r="J5063" s="1" t="s">
        <v>160</v>
      </c>
      <c r="K5063" s="1" t="s">
        <v>54</v>
      </c>
      <c r="L5063" s="1" t="s">
        <v>55</v>
      </c>
      <c r="M5063" s="1" t="s">
        <v>56</v>
      </c>
      <c r="N5063" s="1" t="s">
        <v>93</v>
      </c>
      <c r="O5063" s="1" t="s">
        <v>82</v>
      </c>
      <c r="P5063" s="1" t="s">
        <v>54</v>
      </c>
      <c r="Q5063" s="1" t="s">
        <v>55</v>
      </c>
      <c r="R5063" s="1" t="s">
        <v>67</v>
      </c>
      <c r="T5063" s="1" t="s">
        <v>5462</v>
      </c>
      <c r="U5063" s="1" t="s">
        <v>59</v>
      </c>
      <c r="X5063" s="1" t="s">
        <v>60</v>
      </c>
      <c r="Z5063" s="1" t="s">
        <v>60</v>
      </c>
      <c r="AA5063" s="1" t="s">
        <v>60</v>
      </c>
      <c r="AT5063" s="1" t="s">
        <v>163</v>
      </c>
      <c r="AU5063" s="1" t="s">
        <v>163</v>
      </c>
      <c r="AV5063" s="1" t="s">
        <v>85</v>
      </c>
      <c r="AW5063" s="3" t="str">
        <f t="shared" si="1"/>
        <v>Other</v>
      </c>
      <c r="AX5063" s="3" t="str">
        <f t="array" ref="AX5063">TEXTJOIN(", ", TRUE, IF(X5063:AS5063="Y", X$1:AS$1, IF(X5063:AS5063&lt;&gt;"", X$1:AS$1 &amp; ": " &amp; X5063:AS5063, "")))
</f>
        <v>Heroin, Fentanyl, Fentanyl Analogue</v>
      </c>
    </row>
    <row r="5064">
      <c r="A5064" s="2">
        <v>42218.0</v>
      </c>
      <c r="B5064" s="1" t="s">
        <v>86</v>
      </c>
      <c r="C5064" s="1">
        <v>48.0</v>
      </c>
      <c r="D5064" s="1" t="s">
        <v>51</v>
      </c>
      <c r="E5064" s="1" t="s">
        <v>52</v>
      </c>
      <c r="G5064" s="1" t="s">
        <v>103</v>
      </c>
      <c r="H5064" s="1" t="s">
        <v>103</v>
      </c>
      <c r="I5064" s="1" t="s">
        <v>55</v>
      </c>
      <c r="J5064" s="1" t="s">
        <v>103</v>
      </c>
      <c r="M5064" s="1" t="s">
        <v>56</v>
      </c>
      <c r="O5064" s="1" t="s">
        <v>103</v>
      </c>
      <c r="P5064" s="1" t="s">
        <v>103</v>
      </c>
      <c r="Q5064" s="1" t="s">
        <v>55</v>
      </c>
      <c r="R5064" s="1" t="s">
        <v>56</v>
      </c>
      <c r="T5064" s="1" t="s">
        <v>378</v>
      </c>
      <c r="U5064" s="1" t="s">
        <v>59</v>
      </c>
      <c r="Y5064" s="1" t="s">
        <v>60</v>
      </c>
      <c r="AT5064" s="1" t="s">
        <v>167</v>
      </c>
      <c r="AU5064" s="1" t="s">
        <v>167</v>
      </c>
      <c r="AV5064" s="1" t="s">
        <v>168</v>
      </c>
      <c r="AW5064" s="3" t="str">
        <f t="shared" si="1"/>
        <v>Other</v>
      </c>
      <c r="AX5064" s="3" t="str">
        <f t="array" ref="AX5064">TEXTJOIN(", ", TRUE, IF(X5064:AS5064="Y", X$1:AS$1, IF(X5064:AS5064&lt;&gt;"", X$1:AS$1 &amp; ": " &amp; X5064:AS5064, "")))
</f>
        <v>Cocaine</v>
      </c>
    </row>
    <row r="5065">
      <c r="A5065" s="2">
        <v>43608.0</v>
      </c>
      <c r="B5065" s="1" t="s">
        <v>50</v>
      </c>
      <c r="C5065" s="1">
        <v>24.0</v>
      </c>
      <c r="D5065" s="1" t="s">
        <v>51</v>
      </c>
      <c r="E5065" s="1" t="s">
        <v>63</v>
      </c>
      <c r="F5065" s="1" t="s">
        <v>137</v>
      </c>
      <c r="G5065" s="1" t="s">
        <v>103</v>
      </c>
      <c r="H5065" s="1" t="s">
        <v>103</v>
      </c>
      <c r="I5065" s="1" t="s">
        <v>55</v>
      </c>
      <c r="J5065" s="1" t="s">
        <v>103</v>
      </c>
      <c r="K5065" s="1" t="s">
        <v>103</v>
      </c>
      <c r="L5065" s="1" t="s">
        <v>55</v>
      </c>
      <c r="M5065" s="1" t="s">
        <v>56</v>
      </c>
      <c r="N5065" s="1" t="s">
        <v>119</v>
      </c>
      <c r="O5065" s="1" t="s">
        <v>103</v>
      </c>
      <c r="P5065" s="1" t="s">
        <v>103</v>
      </c>
      <c r="Q5065" s="1" t="s">
        <v>55</v>
      </c>
      <c r="R5065" s="1" t="s">
        <v>56</v>
      </c>
      <c r="T5065" s="1" t="s">
        <v>1426</v>
      </c>
      <c r="U5065" s="1" t="s">
        <v>59</v>
      </c>
      <c r="X5065" s="1" t="s">
        <v>60</v>
      </c>
      <c r="Y5065" s="1" t="s">
        <v>60</v>
      </c>
      <c r="Z5065" s="1" t="s">
        <v>60</v>
      </c>
      <c r="AA5065" s="1" t="s">
        <v>60</v>
      </c>
      <c r="AP5065" s="1" t="s">
        <v>60</v>
      </c>
      <c r="AR5065" s="1" t="s">
        <v>60</v>
      </c>
      <c r="AT5065" s="1" t="s">
        <v>167</v>
      </c>
      <c r="AU5065" s="1" t="s">
        <v>167</v>
      </c>
      <c r="AV5065" s="1" t="s">
        <v>168</v>
      </c>
      <c r="AW5065" s="3" t="str">
        <f t="shared" si="1"/>
        <v>Other</v>
      </c>
      <c r="AX5065" s="3" t="str">
        <f t="array" ref="AX5065">TEXTJOIN(", ", TRUE, IF(X5065:AS5065="Y", X$1:AS$1, IF(X5065:AS5065&lt;&gt;"", X$1:AS$1 &amp; ": " &amp; X5065:AS5065, "")))
</f>
        <v>Heroin, Cocaine, Fentanyl, Fentanyl Analogue, Heroin/Morph/Codeine, Any Opioid</v>
      </c>
    </row>
    <row r="5066">
      <c r="A5066" s="2">
        <v>42342.0</v>
      </c>
      <c r="B5066" s="1" t="s">
        <v>86</v>
      </c>
      <c r="C5066" s="1">
        <v>51.0</v>
      </c>
      <c r="D5066" s="1" t="s">
        <v>76</v>
      </c>
      <c r="E5066" s="1" t="s">
        <v>63</v>
      </c>
      <c r="G5066" s="1" t="s">
        <v>185</v>
      </c>
      <c r="H5066" s="1" t="s">
        <v>91</v>
      </c>
      <c r="I5066" s="1" t="s">
        <v>55</v>
      </c>
      <c r="J5066" s="1" t="s">
        <v>117</v>
      </c>
      <c r="M5066" s="1" t="s">
        <v>118</v>
      </c>
      <c r="O5066" s="1" t="s">
        <v>185</v>
      </c>
      <c r="P5066" s="1" t="s">
        <v>91</v>
      </c>
      <c r="Q5066" s="1" t="s">
        <v>55</v>
      </c>
      <c r="R5066" s="1" t="s">
        <v>44</v>
      </c>
      <c r="T5066" s="1" t="s">
        <v>141</v>
      </c>
      <c r="U5066" s="1" t="s">
        <v>59</v>
      </c>
      <c r="W5066" s="1" t="s">
        <v>60</v>
      </c>
      <c r="X5066" s="1" t="s">
        <v>60</v>
      </c>
      <c r="Y5066" s="1" t="s">
        <v>60</v>
      </c>
      <c r="AP5066" s="1" t="s">
        <v>60</v>
      </c>
      <c r="AR5066" s="1" t="s">
        <v>60</v>
      </c>
      <c r="AT5066" s="1" t="s">
        <v>188</v>
      </c>
      <c r="AV5066" s="1" t="s">
        <v>189</v>
      </c>
      <c r="AW5066" s="3" t="str">
        <f t="shared" si="1"/>
        <v>Other</v>
      </c>
      <c r="AX5066" s="3" t="str">
        <f t="array" ref="AX5066">TEXTJOIN(", ", TRUE, IF(X5066:AS5066="Y", X$1:AS$1, IF(X5066:AS5066&lt;&gt;"", X$1:AS$1 &amp; ": " &amp; X5066:AS5066, "")))
</f>
        <v>Heroin, Cocaine, Heroin/Morph/Codeine, Any Opioid</v>
      </c>
    </row>
    <row r="5067">
      <c r="A5067" s="2">
        <v>41091.0</v>
      </c>
      <c r="B5067" s="1" t="s">
        <v>50</v>
      </c>
      <c r="C5067" s="1">
        <v>26.0</v>
      </c>
      <c r="D5067" s="1" t="s">
        <v>51</v>
      </c>
      <c r="E5067" s="1" t="s">
        <v>63</v>
      </c>
      <c r="G5067" s="1" t="s">
        <v>2393</v>
      </c>
      <c r="H5067" s="1" t="s">
        <v>2394</v>
      </c>
      <c r="J5067" s="1" t="s">
        <v>2393</v>
      </c>
      <c r="L5067" s="1" t="s">
        <v>342</v>
      </c>
      <c r="M5067" s="1" t="s">
        <v>56</v>
      </c>
      <c r="N5067" s="1" t="s">
        <v>104</v>
      </c>
      <c r="O5067" s="1" t="s">
        <v>863</v>
      </c>
      <c r="P5067" s="1" t="s">
        <v>299</v>
      </c>
      <c r="R5067" s="1" t="s">
        <v>67</v>
      </c>
      <c r="T5067" s="1" t="s">
        <v>232</v>
      </c>
      <c r="U5067" s="1" t="s">
        <v>59</v>
      </c>
      <c r="AG5067" s="1" t="s">
        <v>60</v>
      </c>
      <c r="AJ5067" s="1" t="s">
        <v>60</v>
      </c>
      <c r="AT5067" s="1" t="s">
        <v>2396</v>
      </c>
      <c r="AU5067" s="1" t="s">
        <v>2396</v>
      </c>
      <c r="AV5067" s="1" t="s">
        <v>865</v>
      </c>
      <c r="AW5067" s="3" t="str">
        <f t="shared" si="1"/>
        <v>Other</v>
      </c>
      <c r="AX5067" s="3" t="str">
        <f t="array" ref="AX5067">TEXTJOIN(", ", TRUE, IF(X5067:AS5067="Y", X$1:AS$1, IF(X5067:AS5067&lt;&gt;"", X$1:AS$1 &amp; ": " &amp; X5067:AS5067, "")))
</f>
        <v>Methadone, Tramad</v>
      </c>
    </row>
    <row r="5068">
      <c r="A5068" s="2">
        <v>43997.0</v>
      </c>
      <c r="B5068" s="1" t="s">
        <v>50</v>
      </c>
      <c r="C5068" s="1">
        <v>59.0</v>
      </c>
      <c r="D5068" s="1" t="s">
        <v>76</v>
      </c>
      <c r="E5068" s="1" t="s">
        <v>63</v>
      </c>
      <c r="G5068" s="1" t="s">
        <v>120</v>
      </c>
      <c r="H5068" s="1" t="s">
        <v>121</v>
      </c>
      <c r="I5068" s="1" t="s">
        <v>55</v>
      </c>
      <c r="J5068" s="1" t="s">
        <v>117</v>
      </c>
      <c r="K5068" s="1" t="s">
        <v>117</v>
      </c>
      <c r="M5068" s="1" t="s">
        <v>118</v>
      </c>
      <c r="N5068" s="1" t="s">
        <v>155</v>
      </c>
      <c r="O5068" s="1" t="s">
        <v>91</v>
      </c>
      <c r="P5068" s="1" t="s">
        <v>91</v>
      </c>
      <c r="Q5068" s="1" t="s">
        <v>55</v>
      </c>
      <c r="R5068" s="1" t="s">
        <v>67</v>
      </c>
      <c r="T5068" s="1" t="s">
        <v>5463</v>
      </c>
      <c r="U5068" s="1" t="s">
        <v>59</v>
      </c>
      <c r="V5068" s="1" t="s">
        <v>258</v>
      </c>
      <c r="Y5068" s="1" t="s">
        <v>60</v>
      </c>
      <c r="Z5068" s="1" t="s">
        <v>60</v>
      </c>
      <c r="AA5068" s="1" t="s">
        <v>60</v>
      </c>
      <c r="AR5068" s="1" t="s">
        <v>60</v>
      </c>
      <c r="AT5068" s="1" t="s">
        <v>236</v>
      </c>
      <c r="AV5068" s="1" t="s">
        <v>111</v>
      </c>
      <c r="AW5068" s="3" t="str">
        <f t="shared" si="1"/>
        <v>Other</v>
      </c>
      <c r="AX5068" s="3" t="str">
        <f t="array" ref="AX5068">TEXTJOIN(", ", TRUE, IF(X5068:AS5068="Y", X$1:AS$1, IF(X5068:AS5068&lt;&gt;"", X$1:AS$1 &amp; ": " &amp; X5068:AS5068, "")))
</f>
        <v>Cocaine, Fentanyl, Fentanyl Analogue, Any Opioid</v>
      </c>
    </row>
    <row r="5069">
      <c r="A5069" s="2">
        <v>42799.0</v>
      </c>
      <c r="B5069" s="1" t="s">
        <v>86</v>
      </c>
      <c r="C5069" s="1">
        <v>24.0</v>
      </c>
      <c r="D5069" s="1" t="s">
        <v>51</v>
      </c>
      <c r="E5069" s="1" t="s">
        <v>63</v>
      </c>
      <c r="G5069" s="1" t="s">
        <v>521</v>
      </c>
      <c r="H5069" s="1" t="s">
        <v>103</v>
      </c>
      <c r="I5069" s="1" t="s">
        <v>55</v>
      </c>
      <c r="J5069" s="1" t="s">
        <v>521</v>
      </c>
      <c r="K5069" s="1" t="s">
        <v>103</v>
      </c>
      <c r="L5069" s="1" t="s">
        <v>55</v>
      </c>
      <c r="M5069" s="1" t="s">
        <v>56</v>
      </c>
      <c r="N5069" s="1" t="s">
        <v>136</v>
      </c>
      <c r="O5069" s="1" t="s">
        <v>277</v>
      </c>
      <c r="P5069" s="1" t="s">
        <v>103</v>
      </c>
      <c r="Q5069" s="1" t="s">
        <v>55</v>
      </c>
      <c r="R5069" s="1" t="s">
        <v>67</v>
      </c>
      <c r="T5069" s="1" t="s">
        <v>5464</v>
      </c>
      <c r="U5069" s="1" t="s">
        <v>59</v>
      </c>
      <c r="X5069" s="1" t="s">
        <v>60</v>
      </c>
      <c r="Z5069" s="1" t="s">
        <v>60</v>
      </c>
      <c r="AD5069" s="1" t="s">
        <v>60</v>
      </c>
      <c r="AT5069" s="1" t="s">
        <v>524</v>
      </c>
      <c r="AU5069" s="1" t="s">
        <v>524</v>
      </c>
      <c r="AV5069" s="1" t="s">
        <v>279</v>
      </c>
      <c r="AW5069" s="3" t="str">
        <f t="shared" si="1"/>
        <v>Other</v>
      </c>
      <c r="AX5069" s="3" t="str">
        <f t="array" ref="AX5069">TEXTJOIN(", ", TRUE, IF(X5069:AS5069="Y", X$1:AS$1, IF(X5069:AS5069&lt;&gt;"", X$1:AS$1 &amp; ": " &amp; X5069:AS5069, "")))
</f>
        <v>Heroin, Fentanyl, Ethanol</v>
      </c>
    </row>
    <row r="5070">
      <c r="A5070" s="2">
        <v>42405.0</v>
      </c>
      <c r="B5070" s="1" t="s">
        <v>50</v>
      </c>
      <c r="C5070" s="1">
        <v>35.0</v>
      </c>
      <c r="D5070" s="1" t="s">
        <v>51</v>
      </c>
      <c r="E5070" s="1" t="s">
        <v>63</v>
      </c>
      <c r="G5070" s="1" t="s">
        <v>226</v>
      </c>
      <c r="H5070" s="1" t="s">
        <v>103</v>
      </c>
      <c r="I5070" s="1" t="s">
        <v>55</v>
      </c>
      <c r="J5070" s="1" t="s">
        <v>226</v>
      </c>
      <c r="M5070" s="1" t="s">
        <v>56</v>
      </c>
      <c r="N5070" s="1" t="s">
        <v>136</v>
      </c>
      <c r="O5070" s="1" t="s">
        <v>103</v>
      </c>
      <c r="R5070" s="1" t="s">
        <v>67</v>
      </c>
      <c r="T5070" s="1" t="s">
        <v>5465</v>
      </c>
      <c r="U5070" s="1" t="s">
        <v>59</v>
      </c>
      <c r="Z5070" s="1" t="s">
        <v>60</v>
      </c>
      <c r="AF5070" s="1" t="s">
        <v>60</v>
      </c>
      <c r="AR5070" s="1" t="s">
        <v>60</v>
      </c>
      <c r="AT5070" s="1" t="s">
        <v>228</v>
      </c>
      <c r="AU5070" s="1" t="s">
        <v>228</v>
      </c>
      <c r="AV5070" s="1" t="s">
        <v>168</v>
      </c>
      <c r="AW5070" s="3" t="str">
        <f t="shared" si="1"/>
        <v>Other</v>
      </c>
      <c r="AX5070" s="3" t="str">
        <f t="array" ref="AX5070">TEXTJOIN(", ", TRUE, IF(X5070:AS5070="Y", X$1:AS$1, IF(X5070:AS5070&lt;&gt;"", X$1:AS$1 &amp; ": " &amp; X5070:AS5070, "")))
</f>
        <v>Fentanyl, Benzodiazepine, Any Opioid</v>
      </c>
    </row>
    <row r="5071">
      <c r="A5071" s="4">
        <v>44484.0</v>
      </c>
      <c r="B5071" s="1" t="s">
        <v>50</v>
      </c>
      <c r="C5071" s="1">
        <v>57.0</v>
      </c>
      <c r="D5071" s="1" t="s">
        <v>76</v>
      </c>
      <c r="E5071" s="1" t="s">
        <v>63</v>
      </c>
      <c r="G5071" s="1" t="s">
        <v>488</v>
      </c>
      <c r="H5071" s="1" t="s">
        <v>91</v>
      </c>
      <c r="I5071" s="1" t="s">
        <v>55</v>
      </c>
      <c r="J5071" s="1" t="s">
        <v>488</v>
      </c>
      <c r="K5071" s="1" t="s">
        <v>91</v>
      </c>
      <c r="L5071" s="1" t="s">
        <v>55</v>
      </c>
      <c r="M5071" s="1" t="s">
        <v>56</v>
      </c>
      <c r="N5071" s="1" t="s">
        <v>155</v>
      </c>
      <c r="O5071" s="1" t="s">
        <v>488</v>
      </c>
      <c r="P5071" s="1" t="s">
        <v>91</v>
      </c>
      <c r="Q5071" s="1" t="s">
        <v>55</v>
      </c>
      <c r="R5071" s="1" t="s">
        <v>56</v>
      </c>
      <c r="T5071" s="1" t="s">
        <v>2278</v>
      </c>
      <c r="U5071" s="1" t="s">
        <v>59</v>
      </c>
      <c r="Z5071" s="1" t="s">
        <v>60</v>
      </c>
      <c r="AF5071" s="1" t="s">
        <v>60</v>
      </c>
      <c r="AR5071" s="1" t="s">
        <v>60</v>
      </c>
      <c r="AT5071" s="1" t="s">
        <v>492</v>
      </c>
      <c r="AU5071" s="1" t="s">
        <v>492</v>
      </c>
      <c r="AV5071" s="1" t="s">
        <v>493</v>
      </c>
      <c r="AW5071" s="3" t="str">
        <f t="shared" si="1"/>
        <v>Other</v>
      </c>
      <c r="AX5071" s="3" t="str">
        <f t="array" ref="AX5071">TEXTJOIN(", ", TRUE, IF(X5071:AS5071="Y", X$1:AS$1, IF(X5071:AS5071&lt;&gt;"", X$1:AS$1 &amp; ": " &amp; X5071:AS5071, "")))
</f>
        <v>Fentanyl, Benzodiazepine, Any Opioid</v>
      </c>
    </row>
    <row r="5072">
      <c r="A5072" s="2">
        <v>42477.0</v>
      </c>
      <c r="B5072" s="1" t="s">
        <v>50</v>
      </c>
      <c r="C5072" s="1">
        <v>51.0</v>
      </c>
      <c r="D5072" s="1" t="s">
        <v>51</v>
      </c>
      <c r="E5072" s="1" t="s">
        <v>63</v>
      </c>
      <c r="G5072" s="1" t="s">
        <v>216</v>
      </c>
      <c r="H5072" s="1" t="s">
        <v>103</v>
      </c>
      <c r="I5072" s="1" t="s">
        <v>55</v>
      </c>
      <c r="J5072" s="1" t="s">
        <v>5466</v>
      </c>
      <c r="M5072" s="1" t="s">
        <v>56</v>
      </c>
      <c r="N5072" s="1" t="s">
        <v>5467</v>
      </c>
      <c r="O5072" s="1" t="s">
        <v>216</v>
      </c>
      <c r="R5072" s="1" t="s">
        <v>56</v>
      </c>
      <c r="T5072" s="1" t="s">
        <v>5468</v>
      </c>
      <c r="U5072" s="1" t="s">
        <v>59</v>
      </c>
      <c r="AP5072" s="1" t="s">
        <v>60</v>
      </c>
      <c r="AR5072" s="1" t="s">
        <v>60</v>
      </c>
      <c r="AS5072" s="1" t="s">
        <v>5469</v>
      </c>
      <c r="AT5072" s="1" t="s">
        <v>218</v>
      </c>
      <c r="AU5072" s="1" t="s">
        <v>5470</v>
      </c>
      <c r="AV5072" s="1" t="s">
        <v>317</v>
      </c>
      <c r="AW5072" s="3" t="str">
        <f t="shared" si="1"/>
        <v>Other</v>
      </c>
      <c r="AX5072" s="3" t="str">
        <f t="array" ref="AX5072">TEXTJOIN(", ", TRUE, IF(X5072:AS5072="Y", X$1:AS$1, IF(X5072:AS5072&lt;&gt;"", X$1:AS$1 &amp; ": " &amp; X5072:AS5072, "")))
</f>
        <v>Heroin/Morph/Codeine, Any Opioid, Other: morphine, no rx in pmp</v>
      </c>
    </row>
    <row r="5073">
      <c r="A5073" s="2">
        <v>42567.0</v>
      </c>
      <c r="B5073" s="1" t="s">
        <v>50</v>
      </c>
      <c r="C5073" s="1">
        <v>28.0</v>
      </c>
      <c r="D5073" s="1" t="s">
        <v>51</v>
      </c>
      <c r="E5073" s="1" t="s">
        <v>63</v>
      </c>
      <c r="G5073" s="1" t="s">
        <v>2446</v>
      </c>
      <c r="H5073" s="1" t="s">
        <v>3257</v>
      </c>
      <c r="I5073" s="1" t="s">
        <v>1257</v>
      </c>
      <c r="J5073" s="1" t="s">
        <v>81</v>
      </c>
      <c r="M5073" s="1" t="s">
        <v>177</v>
      </c>
      <c r="N5073" s="1" t="s">
        <v>136</v>
      </c>
      <c r="O5073" s="1" t="s">
        <v>277</v>
      </c>
      <c r="R5073" s="1" t="s">
        <v>67</v>
      </c>
      <c r="T5073" s="1" t="s">
        <v>1372</v>
      </c>
      <c r="U5073" s="1" t="s">
        <v>59</v>
      </c>
      <c r="W5073" s="1" t="s">
        <v>60</v>
      </c>
      <c r="X5073" s="1" t="s">
        <v>60</v>
      </c>
      <c r="Y5073" s="1" t="s">
        <v>60</v>
      </c>
      <c r="Z5073" s="1" t="s">
        <v>60</v>
      </c>
      <c r="AP5073" s="1" t="s">
        <v>60</v>
      </c>
      <c r="AR5073" s="1" t="s">
        <v>60</v>
      </c>
      <c r="AT5073" s="1" t="s">
        <v>3260</v>
      </c>
      <c r="AU5073" s="1" t="s">
        <v>84</v>
      </c>
      <c r="AV5073" s="1" t="s">
        <v>279</v>
      </c>
      <c r="AW5073" s="3" t="str">
        <f t="shared" si="1"/>
        <v>Other</v>
      </c>
      <c r="AX5073" s="3" t="str">
        <f t="array" ref="AX5073">TEXTJOIN(", ", TRUE, IF(X5073:AS5073="Y", X$1:AS$1, IF(X5073:AS5073&lt;&gt;"", X$1:AS$1 &amp; ": " &amp; X5073:AS5073, "")))
</f>
        <v>Heroin, Cocaine, Fentanyl, Heroin/Morph/Codeine, Any Opioid</v>
      </c>
    </row>
    <row r="5074">
      <c r="A5074" s="4">
        <v>43798.0</v>
      </c>
      <c r="B5074" s="1" t="s">
        <v>50</v>
      </c>
      <c r="C5074" s="1">
        <v>45.0</v>
      </c>
      <c r="D5074" s="1" t="s">
        <v>51</v>
      </c>
      <c r="E5074" s="1" t="s">
        <v>63</v>
      </c>
      <c r="G5074" s="1" t="s">
        <v>284</v>
      </c>
      <c r="H5074" s="1" t="s">
        <v>263</v>
      </c>
      <c r="I5074" s="1" t="s">
        <v>55</v>
      </c>
      <c r="J5074" s="1" t="s">
        <v>284</v>
      </c>
      <c r="K5074" s="1" t="s">
        <v>263</v>
      </c>
      <c r="L5074" s="1" t="s">
        <v>55</v>
      </c>
      <c r="M5074" s="1" t="s">
        <v>56</v>
      </c>
      <c r="N5074" s="1" t="s">
        <v>119</v>
      </c>
      <c r="O5074" s="1" t="s">
        <v>64</v>
      </c>
      <c r="P5074" s="1" t="s">
        <v>65</v>
      </c>
      <c r="Q5074" s="1" t="s">
        <v>55</v>
      </c>
      <c r="R5074" s="1" t="s">
        <v>67</v>
      </c>
      <c r="T5074" s="1" t="s">
        <v>83</v>
      </c>
      <c r="U5074" s="1" t="s">
        <v>59</v>
      </c>
      <c r="V5074" s="1" t="s">
        <v>258</v>
      </c>
      <c r="Y5074" s="1" t="s">
        <v>60</v>
      </c>
      <c r="Z5074" s="1" t="s">
        <v>60</v>
      </c>
      <c r="AR5074" s="1" t="s">
        <v>60</v>
      </c>
      <c r="AT5074" s="1" t="s">
        <v>288</v>
      </c>
      <c r="AU5074" s="1" t="s">
        <v>288</v>
      </c>
      <c r="AV5074" s="1" t="s">
        <v>70</v>
      </c>
      <c r="AW5074" s="3" t="str">
        <f t="shared" si="1"/>
        <v>Other</v>
      </c>
      <c r="AX5074" s="3" t="str">
        <f t="array" ref="AX5074">TEXTJOIN(", ", TRUE, IF(X5074:AS5074="Y", X$1:AS$1, IF(X5074:AS5074&lt;&gt;"", X$1:AS$1 &amp; ": " &amp; X5074:AS5074, "")))
</f>
        <v>Cocaine, Fentanyl, Any Opioid</v>
      </c>
    </row>
    <row r="5075">
      <c r="A5075" s="2">
        <v>43519.0</v>
      </c>
      <c r="B5075" s="1" t="s">
        <v>50</v>
      </c>
      <c r="C5075" s="1">
        <v>49.0</v>
      </c>
      <c r="D5075" s="1" t="s">
        <v>51</v>
      </c>
      <c r="E5075" s="1" t="s">
        <v>63</v>
      </c>
      <c r="F5075" s="1" t="s">
        <v>137</v>
      </c>
      <c r="G5075" s="1" t="s">
        <v>970</v>
      </c>
      <c r="H5075" s="1" t="s">
        <v>65</v>
      </c>
      <c r="I5075" s="1" t="s">
        <v>55</v>
      </c>
      <c r="J5075" s="1" t="s">
        <v>970</v>
      </c>
      <c r="K5075" s="1" t="s">
        <v>65</v>
      </c>
      <c r="L5075" s="1" t="s">
        <v>55</v>
      </c>
      <c r="M5075" s="1" t="s">
        <v>44</v>
      </c>
      <c r="N5075" s="1" t="s">
        <v>136</v>
      </c>
      <c r="O5075" s="1" t="s">
        <v>970</v>
      </c>
      <c r="P5075" s="1" t="s">
        <v>65</v>
      </c>
      <c r="Q5075" s="1" t="s">
        <v>55</v>
      </c>
      <c r="R5075" s="1" t="s">
        <v>56</v>
      </c>
      <c r="T5075" s="1" t="s">
        <v>83</v>
      </c>
      <c r="U5075" s="1" t="s">
        <v>59</v>
      </c>
      <c r="Z5075" s="1" t="s">
        <v>60</v>
      </c>
      <c r="AR5075" s="1" t="s">
        <v>60</v>
      </c>
      <c r="AT5075" s="1" t="s">
        <v>972</v>
      </c>
      <c r="AU5075" s="1" t="s">
        <v>972</v>
      </c>
      <c r="AV5075" s="1" t="s">
        <v>973</v>
      </c>
      <c r="AW5075" s="3" t="str">
        <f t="shared" si="1"/>
        <v>Other</v>
      </c>
      <c r="AX5075" s="3" t="str">
        <f t="array" ref="AX5075">TEXTJOIN(", ", TRUE, IF(X5075:AS5075="Y", X$1:AS$1, IF(X5075:AS5075&lt;&gt;"", X$1:AS$1 &amp; ": " &amp; X5075:AS5075, "")))
</f>
        <v>Fentanyl, Any Opioid</v>
      </c>
    </row>
    <row r="5076">
      <c r="A5076" s="2">
        <v>44036.0</v>
      </c>
      <c r="B5076" s="1" t="s">
        <v>50</v>
      </c>
      <c r="C5076" s="1">
        <v>61.0</v>
      </c>
      <c r="D5076" s="1" t="s">
        <v>51</v>
      </c>
      <c r="E5076" s="1" t="s">
        <v>63</v>
      </c>
      <c r="G5076" s="1" t="s">
        <v>5471</v>
      </c>
      <c r="H5076" s="1" t="s">
        <v>1075</v>
      </c>
      <c r="I5076" s="1" t="s">
        <v>342</v>
      </c>
      <c r="J5076" s="1" t="s">
        <v>397</v>
      </c>
      <c r="K5076" s="1" t="s">
        <v>103</v>
      </c>
      <c r="L5076" s="1" t="s">
        <v>55</v>
      </c>
      <c r="M5076" s="1" t="s">
        <v>333</v>
      </c>
      <c r="N5076" s="1" t="s">
        <v>93</v>
      </c>
      <c r="O5076" s="1" t="s">
        <v>397</v>
      </c>
      <c r="P5076" s="1" t="s">
        <v>103</v>
      </c>
      <c r="Q5076" s="1" t="s">
        <v>55</v>
      </c>
      <c r="R5076" s="1" t="s">
        <v>44</v>
      </c>
      <c r="T5076" s="1" t="s">
        <v>511</v>
      </c>
      <c r="U5076" s="1" t="s">
        <v>59</v>
      </c>
      <c r="Z5076" s="1" t="s">
        <v>60</v>
      </c>
      <c r="AD5076" s="1" t="s">
        <v>60</v>
      </c>
      <c r="AR5076" s="1" t="s">
        <v>60</v>
      </c>
      <c r="AU5076" s="1" t="s">
        <v>399</v>
      </c>
      <c r="AV5076" s="1" t="s">
        <v>709</v>
      </c>
      <c r="AW5076" s="3" t="str">
        <f t="shared" si="1"/>
        <v>Other</v>
      </c>
      <c r="AX5076" s="3" t="str">
        <f t="array" ref="AX5076">TEXTJOIN(", ", TRUE, IF(X5076:AS5076="Y", X$1:AS$1, IF(X5076:AS5076&lt;&gt;"", X$1:AS$1 &amp; ": " &amp; X5076:AS5076, "")))
</f>
        <v>Fentanyl, Ethanol, Any Opioid</v>
      </c>
    </row>
    <row r="5077">
      <c r="A5077" s="2">
        <v>42978.0</v>
      </c>
      <c r="B5077" s="1" t="s">
        <v>86</v>
      </c>
      <c r="C5077" s="1">
        <v>54.0</v>
      </c>
      <c r="D5077" s="1" t="s">
        <v>51</v>
      </c>
      <c r="E5077" s="1" t="s">
        <v>63</v>
      </c>
      <c r="F5077" s="1" t="s">
        <v>137</v>
      </c>
      <c r="G5077" s="1" t="s">
        <v>91</v>
      </c>
      <c r="H5077" s="1" t="s">
        <v>91</v>
      </c>
      <c r="I5077" s="1" t="s">
        <v>55</v>
      </c>
      <c r="J5077" s="1" t="s">
        <v>488</v>
      </c>
      <c r="K5077" s="1" t="s">
        <v>91</v>
      </c>
      <c r="L5077" s="1" t="s">
        <v>55</v>
      </c>
      <c r="M5077" s="1" t="s">
        <v>56</v>
      </c>
      <c r="N5077" s="1" t="s">
        <v>136</v>
      </c>
      <c r="O5077" s="1" t="s">
        <v>91</v>
      </c>
      <c r="P5077" s="1" t="s">
        <v>91</v>
      </c>
      <c r="Q5077" s="1" t="s">
        <v>55</v>
      </c>
      <c r="R5077" s="1" t="s">
        <v>56</v>
      </c>
      <c r="T5077" s="1" t="s">
        <v>83</v>
      </c>
      <c r="U5077" s="1" t="s">
        <v>59</v>
      </c>
      <c r="Z5077" s="1" t="s">
        <v>60</v>
      </c>
      <c r="AT5077" s="1" t="s">
        <v>110</v>
      </c>
      <c r="AU5077" s="1" t="s">
        <v>492</v>
      </c>
      <c r="AV5077" s="1" t="s">
        <v>111</v>
      </c>
      <c r="AW5077" s="3" t="str">
        <f t="shared" si="1"/>
        <v>Other</v>
      </c>
      <c r="AX5077" s="3" t="str">
        <f t="array" ref="AX5077">TEXTJOIN(", ", TRUE, IF(X5077:AS5077="Y", X$1:AS$1, IF(X5077:AS5077&lt;&gt;"", X$1:AS$1 &amp; ": " &amp; X5077:AS5077, "")))
</f>
        <v>Fentanyl</v>
      </c>
    </row>
    <row r="5078">
      <c r="A5078" s="2">
        <v>42490.0</v>
      </c>
      <c r="B5078" s="1" t="s">
        <v>50</v>
      </c>
      <c r="C5078" s="1">
        <v>59.0</v>
      </c>
      <c r="D5078" s="1" t="s">
        <v>51</v>
      </c>
      <c r="E5078" s="1" t="s">
        <v>63</v>
      </c>
      <c r="F5078" s="1" t="s">
        <v>137</v>
      </c>
      <c r="G5078" s="1" t="s">
        <v>91</v>
      </c>
      <c r="H5078" s="1" t="s">
        <v>91</v>
      </c>
      <c r="I5078" s="1" t="s">
        <v>55</v>
      </c>
      <c r="J5078" s="1" t="s">
        <v>91</v>
      </c>
      <c r="M5078" s="1" t="s">
        <v>56</v>
      </c>
      <c r="N5078" s="1" t="s">
        <v>276</v>
      </c>
      <c r="O5078" s="1" t="s">
        <v>91</v>
      </c>
      <c r="R5078" s="1" t="s">
        <v>56</v>
      </c>
      <c r="T5078" s="1" t="s">
        <v>4222</v>
      </c>
      <c r="U5078" s="1" t="s">
        <v>59</v>
      </c>
      <c r="X5078" s="1" t="s">
        <v>60</v>
      </c>
      <c r="Z5078" s="1" t="s">
        <v>60</v>
      </c>
      <c r="AP5078" s="1" t="s">
        <v>60</v>
      </c>
      <c r="AR5078" s="1" t="s">
        <v>60</v>
      </c>
      <c r="AT5078" s="1" t="s">
        <v>110</v>
      </c>
      <c r="AU5078" s="1" t="s">
        <v>110</v>
      </c>
      <c r="AV5078" s="1" t="s">
        <v>111</v>
      </c>
      <c r="AW5078" s="3" t="str">
        <f t="shared" si="1"/>
        <v>Other</v>
      </c>
      <c r="AX5078" s="3" t="str">
        <f t="array" ref="AX5078">TEXTJOIN(", ", TRUE, IF(X5078:AS5078="Y", X$1:AS$1, IF(X5078:AS5078&lt;&gt;"", X$1:AS$1 &amp; ": " &amp; X5078:AS5078, "")))
</f>
        <v>Heroin, Fentanyl, Heroin/Morph/Codeine, Any Opioid</v>
      </c>
    </row>
    <row r="5079">
      <c r="A5079" s="4">
        <v>43465.0</v>
      </c>
      <c r="B5079" s="1" t="s">
        <v>50</v>
      </c>
      <c r="C5079" s="1">
        <v>57.0</v>
      </c>
      <c r="D5079" s="1" t="s">
        <v>51</v>
      </c>
      <c r="E5079" s="1" t="s">
        <v>63</v>
      </c>
      <c r="G5079" s="1" t="s">
        <v>103</v>
      </c>
      <c r="H5079" s="1" t="s">
        <v>103</v>
      </c>
      <c r="I5079" s="1" t="s">
        <v>55</v>
      </c>
      <c r="J5079" s="1" t="s">
        <v>103</v>
      </c>
      <c r="K5079" s="1" t="s">
        <v>103</v>
      </c>
      <c r="M5079" s="1" t="s">
        <v>56</v>
      </c>
      <c r="N5079" s="1" t="s">
        <v>119</v>
      </c>
      <c r="O5079" s="1" t="s">
        <v>103</v>
      </c>
      <c r="P5079" s="1" t="s">
        <v>103</v>
      </c>
      <c r="Q5079" s="1" t="s">
        <v>55</v>
      </c>
      <c r="R5079" s="1" t="s">
        <v>56</v>
      </c>
      <c r="T5079" s="1" t="s">
        <v>5472</v>
      </c>
      <c r="U5079" s="1" t="s">
        <v>59</v>
      </c>
      <c r="X5079" s="1" t="s">
        <v>60</v>
      </c>
      <c r="Y5079" s="1" t="s">
        <v>60</v>
      </c>
      <c r="Z5079" s="1" t="s">
        <v>60</v>
      </c>
      <c r="AA5079" s="1" t="s">
        <v>60</v>
      </c>
      <c r="AP5079" s="1" t="s">
        <v>60</v>
      </c>
      <c r="AR5079" s="1" t="s">
        <v>60</v>
      </c>
      <c r="AT5079" s="1" t="s">
        <v>167</v>
      </c>
      <c r="AU5079" s="1" t="s">
        <v>167</v>
      </c>
      <c r="AV5079" s="1" t="s">
        <v>168</v>
      </c>
      <c r="AW5079" s="3" t="str">
        <f t="shared" si="1"/>
        <v>Other</v>
      </c>
      <c r="AX5079" s="3" t="str">
        <f t="array" ref="AX5079">TEXTJOIN(", ", TRUE, IF(X5079:AS5079="Y", X$1:AS$1, IF(X5079:AS5079&lt;&gt;"", X$1:AS$1 &amp; ": " &amp; X5079:AS5079, "")))
</f>
        <v>Heroin, Cocaine, Fentanyl, Fentanyl Analogue, Heroin/Morph/Codeine, Any Opioid</v>
      </c>
    </row>
    <row r="5080">
      <c r="A5080" s="2">
        <v>44509.0</v>
      </c>
      <c r="B5080" s="1" t="s">
        <v>50</v>
      </c>
      <c r="C5080" s="1">
        <v>50.0</v>
      </c>
      <c r="D5080" s="1" t="s">
        <v>51</v>
      </c>
      <c r="E5080" s="1" t="s">
        <v>63</v>
      </c>
      <c r="G5080" s="1" t="s">
        <v>102</v>
      </c>
      <c r="H5080" s="1" t="s">
        <v>103</v>
      </c>
      <c r="I5080" s="1" t="s">
        <v>55</v>
      </c>
      <c r="J5080" s="1" t="s">
        <v>102</v>
      </c>
      <c r="K5080" s="1" t="s">
        <v>103</v>
      </c>
      <c r="L5080" s="1" t="s">
        <v>55</v>
      </c>
      <c r="M5080" s="1" t="s">
        <v>743</v>
      </c>
      <c r="N5080" s="1" t="s">
        <v>136</v>
      </c>
      <c r="O5080" s="1" t="s">
        <v>102</v>
      </c>
      <c r="P5080" s="1" t="s">
        <v>103</v>
      </c>
      <c r="Q5080" s="1" t="s">
        <v>55</v>
      </c>
      <c r="R5080" s="1" t="s">
        <v>56</v>
      </c>
      <c r="T5080" s="1" t="s">
        <v>1840</v>
      </c>
      <c r="U5080" s="1" t="s">
        <v>59</v>
      </c>
      <c r="V5080" s="1" t="s">
        <v>258</v>
      </c>
      <c r="X5080" s="1" t="s">
        <v>60</v>
      </c>
      <c r="Y5080" s="1" t="s">
        <v>60</v>
      </c>
      <c r="Z5080" s="1" t="s">
        <v>60</v>
      </c>
      <c r="AD5080" s="1" t="s">
        <v>60</v>
      </c>
      <c r="AP5080" s="1" t="s">
        <v>60</v>
      </c>
      <c r="AR5080" s="1" t="s">
        <v>60</v>
      </c>
      <c r="AT5080" s="1" t="s">
        <v>106</v>
      </c>
      <c r="AU5080" s="1" t="s">
        <v>106</v>
      </c>
      <c r="AV5080" s="1" t="s">
        <v>107</v>
      </c>
      <c r="AW5080" s="3" t="str">
        <f t="shared" si="1"/>
        <v>Other</v>
      </c>
      <c r="AX5080" s="3" t="str">
        <f t="array" ref="AX5080">TEXTJOIN(", ", TRUE, IF(X5080:AS5080="Y", X$1:AS$1, IF(X5080:AS5080&lt;&gt;"", X$1:AS$1 &amp; ": " &amp; X5080:AS5080, "")))
</f>
        <v>Heroin, Cocaine, Fentanyl, Ethanol, Heroin/Morph/Codeine, Any Opioid</v>
      </c>
    </row>
    <row r="5081">
      <c r="A5081" s="2">
        <v>42267.0</v>
      </c>
      <c r="B5081" s="1" t="s">
        <v>86</v>
      </c>
      <c r="C5081" s="1">
        <v>47.0</v>
      </c>
      <c r="D5081" s="1" t="s">
        <v>76</v>
      </c>
      <c r="E5081" s="1" t="s">
        <v>63</v>
      </c>
      <c r="J5081" s="1" t="s">
        <v>116</v>
      </c>
      <c r="M5081" s="1" t="s">
        <v>193</v>
      </c>
      <c r="O5081" s="1" t="s">
        <v>116</v>
      </c>
      <c r="P5081" s="1" t="s">
        <v>103</v>
      </c>
      <c r="Q5081" s="1" t="s">
        <v>55</v>
      </c>
      <c r="R5081" s="1" t="s">
        <v>67</v>
      </c>
      <c r="T5081" s="1" t="s">
        <v>5473</v>
      </c>
      <c r="U5081" s="1" t="s">
        <v>59</v>
      </c>
      <c r="W5081" s="1" t="s">
        <v>60</v>
      </c>
      <c r="X5081" s="1" t="s">
        <v>60</v>
      </c>
      <c r="AP5081" s="1" t="s">
        <v>60</v>
      </c>
      <c r="AR5081" s="1" t="s">
        <v>60</v>
      </c>
      <c r="AT5081" s="1" t="s">
        <v>62</v>
      </c>
      <c r="AU5081" s="1" t="s">
        <v>122</v>
      </c>
      <c r="AV5081" s="1" t="s">
        <v>139</v>
      </c>
      <c r="AW5081" s="3" t="str">
        <f t="shared" si="1"/>
        <v>Other</v>
      </c>
      <c r="AX5081" s="3" t="str">
        <f t="array" ref="AX5081">TEXTJOIN(", ", TRUE, IF(X5081:AS5081="Y", X$1:AS$1, IF(X5081:AS5081&lt;&gt;"", X$1:AS$1 &amp; ": " &amp; X5081:AS5081, "")))
</f>
        <v>Heroin, Heroin/Morph/Codeine, Any Opioid</v>
      </c>
    </row>
    <row r="5082">
      <c r="A5082" s="2">
        <v>42521.0</v>
      </c>
      <c r="B5082" s="1" t="s">
        <v>50</v>
      </c>
      <c r="C5082" s="1">
        <v>35.0</v>
      </c>
      <c r="D5082" s="1" t="s">
        <v>51</v>
      </c>
      <c r="E5082" s="1" t="s">
        <v>63</v>
      </c>
      <c r="G5082" s="1" t="s">
        <v>2242</v>
      </c>
      <c r="H5082" s="1" t="s">
        <v>121</v>
      </c>
      <c r="I5082" s="1" t="s">
        <v>55</v>
      </c>
      <c r="J5082" s="1" t="s">
        <v>2242</v>
      </c>
      <c r="M5082" s="1" t="s">
        <v>56</v>
      </c>
      <c r="N5082" s="1" t="s">
        <v>276</v>
      </c>
      <c r="O5082" s="1" t="s">
        <v>2242</v>
      </c>
      <c r="R5082" s="1" t="s">
        <v>56</v>
      </c>
      <c r="T5082" s="1" t="s">
        <v>312</v>
      </c>
      <c r="U5082" s="1" t="s">
        <v>59</v>
      </c>
      <c r="X5082" s="1" t="s">
        <v>60</v>
      </c>
      <c r="Z5082" s="1" t="s">
        <v>60</v>
      </c>
      <c r="AP5082" s="1" t="s">
        <v>60</v>
      </c>
      <c r="AR5082" s="1" t="s">
        <v>60</v>
      </c>
      <c r="AT5082" s="1" t="s">
        <v>2244</v>
      </c>
      <c r="AU5082" s="1" t="s">
        <v>2244</v>
      </c>
      <c r="AV5082" s="1" t="s">
        <v>2245</v>
      </c>
      <c r="AW5082" s="3" t="str">
        <f t="shared" si="1"/>
        <v>Other</v>
      </c>
      <c r="AX5082" s="3" t="str">
        <f t="array" ref="AX5082">TEXTJOIN(", ", TRUE, IF(X5082:AS5082="Y", X$1:AS$1, IF(X5082:AS5082&lt;&gt;"", X$1:AS$1 &amp; ": " &amp; X5082:AS5082, "")))
</f>
        <v>Heroin, Fentanyl, Heroin/Morph/Codeine, Any Opioid</v>
      </c>
    </row>
    <row r="5083">
      <c r="A5083" s="2">
        <v>42711.0</v>
      </c>
      <c r="B5083" s="1" t="s">
        <v>50</v>
      </c>
      <c r="C5083" s="1">
        <v>57.0</v>
      </c>
      <c r="D5083" s="1" t="s">
        <v>51</v>
      </c>
      <c r="E5083" s="1" t="s">
        <v>63</v>
      </c>
      <c r="G5083" s="1" t="s">
        <v>120</v>
      </c>
      <c r="H5083" s="1" t="s">
        <v>121</v>
      </c>
      <c r="I5083" s="1" t="s">
        <v>55</v>
      </c>
      <c r="J5083" s="1" t="s">
        <v>120</v>
      </c>
      <c r="M5083" s="1" t="s">
        <v>56</v>
      </c>
      <c r="N5083" s="1" t="s">
        <v>136</v>
      </c>
      <c r="O5083" s="1" t="s">
        <v>91</v>
      </c>
      <c r="R5083" s="1" t="s">
        <v>67</v>
      </c>
      <c r="T5083" s="1" t="s">
        <v>5474</v>
      </c>
      <c r="U5083" s="1" t="s">
        <v>59</v>
      </c>
      <c r="W5083" s="1" t="s">
        <v>60</v>
      </c>
      <c r="X5083" s="1" t="s">
        <v>60</v>
      </c>
      <c r="AD5083" s="1" t="s">
        <v>60</v>
      </c>
      <c r="AP5083" s="1" t="s">
        <v>60</v>
      </c>
      <c r="AR5083" s="1" t="s">
        <v>60</v>
      </c>
      <c r="AT5083" s="1" t="s">
        <v>236</v>
      </c>
      <c r="AU5083" s="1" t="s">
        <v>236</v>
      </c>
      <c r="AV5083" s="1" t="s">
        <v>111</v>
      </c>
      <c r="AW5083" s="3" t="str">
        <f t="shared" si="1"/>
        <v>Middletown</v>
      </c>
      <c r="AX5083" s="3" t="str">
        <f t="array" ref="AX5083">TEXTJOIN(", ", TRUE, IF(X5083:AS5083="Y", X$1:AS$1, IF(X5083:AS5083&lt;&gt;"", X$1:AS$1 &amp; ": " &amp; X5083:AS5083, "")))
</f>
        <v>Heroin, Ethanol, Heroin/Morph/Codeine, Any Opioid</v>
      </c>
    </row>
    <row r="5084">
      <c r="A5084" s="2">
        <v>40958.0</v>
      </c>
      <c r="B5084" s="1" t="s">
        <v>50</v>
      </c>
      <c r="C5084" s="1">
        <v>20.0</v>
      </c>
      <c r="D5084" s="1" t="s">
        <v>51</v>
      </c>
      <c r="E5084" s="1" t="s">
        <v>63</v>
      </c>
      <c r="G5084" s="1" t="s">
        <v>81</v>
      </c>
      <c r="H5084" s="1" t="s">
        <v>54</v>
      </c>
      <c r="J5084" s="1" t="s">
        <v>81</v>
      </c>
      <c r="L5084" s="1" t="s">
        <v>55</v>
      </c>
      <c r="M5084" s="1" t="s">
        <v>56</v>
      </c>
      <c r="N5084" s="1" t="s">
        <v>104</v>
      </c>
      <c r="O5084" s="1" t="s">
        <v>81</v>
      </c>
      <c r="P5084" s="1" t="s">
        <v>54</v>
      </c>
      <c r="R5084" s="1" t="s">
        <v>56</v>
      </c>
      <c r="T5084" s="1" t="s">
        <v>232</v>
      </c>
      <c r="U5084" s="1" t="s">
        <v>59</v>
      </c>
      <c r="AF5084" s="1" t="s">
        <v>60</v>
      </c>
      <c r="AG5084" s="1" t="s">
        <v>60</v>
      </c>
      <c r="AT5084" s="1" t="s">
        <v>84</v>
      </c>
      <c r="AU5084" s="1" t="s">
        <v>84</v>
      </c>
      <c r="AV5084" s="1" t="s">
        <v>598</v>
      </c>
      <c r="AW5084" s="3" t="str">
        <f t="shared" si="1"/>
        <v>Other</v>
      </c>
      <c r="AX5084" s="3" t="str">
        <f t="array" ref="AX5084">TEXTJOIN(", ", TRUE, IF(X5084:AS5084="Y", X$1:AS$1, IF(X5084:AS5084&lt;&gt;"", X$1:AS$1 &amp; ": " &amp; X5084:AS5084, "")))
</f>
        <v>Benzodiazepine, Methadone</v>
      </c>
    </row>
    <row r="5085">
      <c r="A5085" s="2">
        <v>43611.0</v>
      </c>
      <c r="B5085" s="1" t="s">
        <v>50</v>
      </c>
      <c r="C5085" s="1">
        <v>52.0</v>
      </c>
      <c r="D5085" s="1" t="s">
        <v>51</v>
      </c>
      <c r="E5085" s="1" t="s">
        <v>63</v>
      </c>
      <c r="G5085" s="1" t="s">
        <v>300</v>
      </c>
      <c r="H5085" s="1" t="s">
        <v>299</v>
      </c>
      <c r="I5085" s="1" t="s">
        <v>55</v>
      </c>
      <c r="J5085" s="1" t="s">
        <v>300</v>
      </c>
      <c r="K5085" s="1" t="s">
        <v>299</v>
      </c>
      <c r="L5085" s="1" t="s">
        <v>55</v>
      </c>
      <c r="M5085" s="1" t="s">
        <v>177</v>
      </c>
      <c r="N5085" s="1" t="s">
        <v>136</v>
      </c>
      <c r="O5085" s="1" t="s">
        <v>300</v>
      </c>
      <c r="P5085" s="1" t="s">
        <v>299</v>
      </c>
      <c r="Q5085" s="1" t="s">
        <v>55</v>
      </c>
      <c r="R5085" s="1" t="s">
        <v>44</v>
      </c>
      <c r="T5085" s="1" t="s">
        <v>5475</v>
      </c>
      <c r="U5085" s="1" t="s">
        <v>59</v>
      </c>
      <c r="AD5085" s="1" t="s">
        <v>60</v>
      </c>
      <c r="AF5085" s="1" t="s">
        <v>60</v>
      </c>
      <c r="AR5085" s="1" t="s">
        <v>60</v>
      </c>
      <c r="AS5085" s="1" t="s">
        <v>182</v>
      </c>
      <c r="AT5085" s="1" t="s">
        <v>304</v>
      </c>
      <c r="AU5085" s="1" t="s">
        <v>304</v>
      </c>
      <c r="AV5085" s="1" t="s">
        <v>302</v>
      </c>
      <c r="AW5085" s="3" t="str">
        <f t="shared" si="1"/>
        <v>Other</v>
      </c>
      <c r="AX5085" s="3" t="str">
        <f t="array" ref="AX5085">TEXTJOIN(", ", TRUE, IF(X5085:AS5085="Y", X$1:AS$1, IF(X5085:AS5085&lt;&gt;"", X$1:AS$1 &amp; ": " &amp; X5085:AS5085, "")))
</f>
        <v>Ethanol, Benzodiazepine, Any Opioid, Other: Bupren</v>
      </c>
    </row>
    <row r="5086">
      <c r="A5086" s="4">
        <v>41560.0</v>
      </c>
      <c r="B5086" s="1" t="s">
        <v>50</v>
      </c>
      <c r="C5086" s="1">
        <v>27.0</v>
      </c>
      <c r="D5086" s="1" t="s">
        <v>51</v>
      </c>
      <c r="E5086" s="1" t="s">
        <v>63</v>
      </c>
      <c r="G5086" s="1" t="s">
        <v>846</v>
      </c>
      <c r="H5086" s="1" t="s">
        <v>121</v>
      </c>
      <c r="J5086" s="1" t="s">
        <v>769</v>
      </c>
      <c r="L5086" s="1" t="s">
        <v>55</v>
      </c>
      <c r="M5086" s="1" t="s">
        <v>44</v>
      </c>
      <c r="N5086" s="1" t="s">
        <v>148</v>
      </c>
      <c r="O5086" s="1" t="s">
        <v>769</v>
      </c>
      <c r="P5086" s="1" t="s">
        <v>65</v>
      </c>
      <c r="R5086" s="1" t="s">
        <v>44</v>
      </c>
      <c r="S5086" s="1" t="s">
        <v>3254</v>
      </c>
      <c r="T5086" s="1" t="s">
        <v>914</v>
      </c>
      <c r="U5086" s="1" t="s">
        <v>59</v>
      </c>
      <c r="Z5086" s="1" t="s">
        <v>60</v>
      </c>
      <c r="AT5086" s="1" t="s">
        <v>847</v>
      </c>
      <c r="AU5086" s="1" t="s">
        <v>772</v>
      </c>
      <c r="AV5086" s="1" t="s">
        <v>1798</v>
      </c>
      <c r="AW5086" s="3" t="str">
        <f t="shared" si="1"/>
        <v>Other</v>
      </c>
      <c r="AX5086" s="3" t="str">
        <f t="array" ref="AX5086">TEXTJOIN(", ", TRUE, IF(X5086:AS5086="Y", X$1:AS$1, IF(X5086:AS5086&lt;&gt;"", X$1:AS$1 &amp; ": " &amp; X5086:AS5086, "")))
</f>
        <v>Fentanyl</v>
      </c>
    </row>
    <row r="5087">
      <c r="A5087" s="4">
        <v>42733.0</v>
      </c>
      <c r="B5087" s="1" t="s">
        <v>50</v>
      </c>
      <c r="C5087" s="1">
        <v>29.0</v>
      </c>
      <c r="D5087" s="1" t="s">
        <v>76</v>
      </c>
      <c r="E5087" s="1" t="s">
        <v>63</v>
      </c>
      <c r="G5087" s="1" t="s">
        <v>300</v>
      </c>
      <c r="H5087" s="1" t="s">
        <v>299</v>
      </c>
      <c r="I5087" s="1" t="s">
        <v>55</v>
      </c>
      <c r="J5087" s="1" t="s">
        <v>300</v>
      </c>
      <c r="O5087" s="1" t="s">
        <v>300</v>
      </c>
      <c r="R5087" s="1" t="s">
        <v>67</v>
      </c>
      <c r="T5087" s="1" t="s">
        <v>78</v>
      </c>
      <c r="U5087" s="1" t="s">
        <v>516</v>
      </c>
      <c r="W5087" s="1" t="s">
        <v>60</v>
      </c>
      <c r="X5087" s="1" t="s">
        <v>60</v>
      </c>
      <c r="AP5087" s="1" t="s">
        <v>60</v>
      </c>
      <c r="AR5087" s="1" t="s">
        <v>60</v>
      </c>
      <c r="AT5087" s="1" t="s">
        <v>304</v>
      </c>
      <c r="AU5087" s="1" t="s">
        <v>304</v>
      </c>
      <c r="AV5087" s="1" t="s">
        <v>302</v>
      </c>
      <c r="AW5087" s="3" t="str">
        <f t="shared" si="1"/>
        <v>Other</v>
      </c>
      <c r="AX5087" s="3" t="str">
        <f t="array" ref="AX5087">TEXTJOIN(", ", TRUE, IF(X5087:AS5087="Y", X$1:AS$1, IF(X5087:AS5087&lt;&gt;"", X$1:AS$1 &amp; ": " &amp; X5087:AS5087, "")))
</f>
        <v>Heroin, Heroin/Morph/Codeine, Any Opioid</v>
      </c>
    </row>
    <row r="5088">
      <c r="A5088" s="2">
        <v>42574.0</v>
      </c>
      <c r="B5088" s="1" t="s">
        <v>50</v>
      </c>
      <c r="C5088" s="1">
        <v>44.0</v>
      </c>
      <c r="D5088" s="1" t="s">
        <v>51</v>
      </c>
      <c r="E5088" s="1" t="s">
        <v>63</v>
      </c>
      <c r="J5088" s="1" t="s">
        <v>91</v>
      </c>
      <c r="M5088" s="1" t="s">
        <v>3251</v>
      </c>
      <c r="N5088" s="1" t="s">
        <v>276</v>
      </c>
      <c r="O5088" s="1" t="s">
        <v>91</v>
      </c>
      <c r="R5088" s="1" t="s">
        <v>67</v>
      </c>
      <c r="T5088" s="1" t="s">
        <v>312</v>
      </c>
      <c r="U5088" s="1" t="s">
        <v>59</v>
      </c>
      <c r="W5088" s="1" t="s">
        <v>60</v>
      </c>
      <c r="X5088" s="1" t="s">
        <v>60</v>
      </c>
      <c r="Z5088" s="1" t="s">
        <v>60</v>
      </c>
      <c r="AP5088" s="1" t="s">
        <v>60</v>
      </c>
      <c r="AR5088" s="1" t="s">
        <v>60</v>
      </c>
      <c r="AT5088" s="1" t="s">
        <v>62</v>
      </c>
      <c r="AU5088" s="1" t="s">
        <v>110</v>
      </c>
      <c r="AV5088" s="1" t="s">
        <v>111</v>
      </c>
      <c r="AW5088" s="3" t="str">
        <f t="shared" si="1"/>
        <v>Other</v>
      </c>
      <c r="AX5088" s="3" t="str">
        <f t="array" ref="AX5088">TEXTJOIN(", ", TRUE, IF(X5088:AS5088="Y", X$1:AS$1, IF(X5088:AS5088&lt;&gt;"", X$1:AS$1 &amp; ": " &amp; X5088:AS5088, "")))
</f>
        <v>Heroin, Fentanyl, Heroin/Morph/Codeine, Any Opioid</v>
      </c>
    </row>
    <row r="5089">
      <c r="A5089" s="2">
        <v>43548.0</v>
      </c>
      <c r="B5089" s="1" t="s">
        <v>50</v>
      </c>
      <c r="C5089" s="1">
        <v>44.0</v>
      </c>
      <c r="D5089" s="1" t="s">
        <v>51</v>
      </c>
      <c r="E5089" s="1" t="s">
        <v>63</v>
      </c>
      <c r="G5089" s="1" t="s">
        <v>769</v>
      </c>
      <c r="H5089" s="1" t="s">
        <v>65</v>
      </c>
      <c r="I5089" s="1" t="s">
        <v>55</v>
      </c>
      <c r="J5089" s="1" t="s">
        <v>769</v>
      </c>
      <c r="K5089" s="1" t="s">
        <v>65</v>
      </c>
      <c r="L5089" s="1" t="s">
        <v>55</v>
      </c>
      <c r="M5089" s="1" t="s">
        <v>56</v>
      </c>
      <c r="N5089" s="1" t="s">
        <v>66</v>
      </c>
      <c r="O5089" s="1" t="s">
        <v>769</v>
      </c>
      <c r="P5089" s="1" t="s">
        <v>65</v>
      </c>
      <c r="Q5089" s="1" t="s">
        <v>55</v>
      </c>
      <c r="R5089" s="1" t="s">
        <v>56</v>
      </c>
      <c r="T5089" s="1" t="s">
        <v>5476</v>
      </c>
      <c r="U5089" s="1" t="s">
        <v>59</v>
      </c>
      <c r="Z5089" s="1" t="s">
        <v>60</v>
      </c>
      <c r="AR5089" s="1" t="s">
        <v>60</v>
      </c>
      <c r="AS5089" s="1" t="s">
        <v>182</v>
      </c>
      <c r="AT5089" s="1" t="s">
        <v>772</v>
      </c>
      <c r="AU5089" s="1" t="s">
        <v>772</v>
      </c>
      <c r="AV5089" s="1" t="s">
        <v>1798</v>
      </c>
      <c r="AW5089" s="3" t="str">
        <f t="shared" si="1"/>
        <v>Other</v>
      </c>
      <c r="AX5089" s="3" t="str">
        <f t="array" ref="AX5089">TEXTJOIN(", ", TRUE, IF(X5089:AS5089="Y", X$1:AS$1, IF(X5089:AS5089&lt;&gt;"", X$1:AS$1 &amp; ": " &amp; X5089:AS5089, "")))
</f>
        <v>Fentanyl, Any Opioid, Other: Bupren</v>
      </c>
    </row>
    <row r="5090">
      <c r="A5090" s="2">
        <v>44333.0</v>
      </c>
      <c r="B5090" s="1" t="s">
        <v>50</v>
      </c>
      <c r="C5090" s="1">
        <v>42.0</v>
      </c>
      <c r="D5090" s="1" t="s">
        <v>51</v>
      </c>
      <c r="E5090" s="1" t="s">
        <v>63</v>
      </c>
      <c r="F5090" s="1" t="s">
        <v>267</v>
      </c>
      <c r="G5090" s="1" t="s">
        <v>103</v>
      </c>
      <c r="H5090" s="1" t="s">
        <v>103</v>
      </c>
      <c r="I5090" s="1" t="s">
        <v>55</v>
      </c>
      <c r="J5090" s="1" t="s">
        <v>103</v>
      </c>
      <c r="K5090" s="1" t="s">
        <v>103</v>
      </c>
      <c r="L5090" s="1" t="s">
        <v>55</v>
      </c>
      <c r="M5090" s="1" t="s">
        <v>56</v>
      </c>
      <c r="N5090" s="1" t="s">
        <v>1377</v>
      </c>
      <c r="O5090" s="1" t="s">
        <v>103</v>
      </c>
      <c r="P5090" s="1" t="s">
        <v>103</v>
      </c>
      <c r="Q5090" s="1" t="s">
        <v>55</v>
      </c>
      <c r="R5090" s="1" t="s">
        <v>56</v>
      </c>
      <c r="T5090" s="1" t="s">
        <v>5477</v>
      </c>
      <c r="U5090" s="1" t="s">
        <v>59</v>
      </c>
      <c r="X5090" s="1" t="s">
        <v>60</v>
      </c>
      <c r="Z5090" s="1" t="s">
        <v>60</v>
      </c>
      <c r="AM5090" s="1" t="s">
        <v>60</v>
      </c>
      <c r="AP5090" s="1" t="s">
        <v>60</v>
      </c>
      <c r="AR5090" s="1" t="s">
        <v>60</v>
      </c>
      <c r="AT5090" s="1" t="s">
        <v>167</v>
      </c>
      <c r="AU5090" s="1" t="s">
        <v>167</v>
      </c>
      <c r="AV5090" s="1" t="s">
        <v>168</v>
      </c>
      <c r="AW5090" s="3" t="str">
        <f t="shared" si="1"/>
        <v>Other</v>
      </c>
      <c r="AX5090" s="3" t="str">
        <f t="array" ref="AX5090">TEXTJOIN(", ", TRUE, IF(X5090:AS5090="Y", X$1:AS$1, IF(X5090:AS5090&lt;&gt;"", X$1:AS$1 &amp; ": " &amp; X5090:AS5090, "")))
</f>
        <v>Heroin, Fentanyl, Xylazine, Heroin/Morph/Codeine, Any Opioid</v>
      </c>
    </row>
    <row r="5091">
      <c r="A5091" s="2">
        <v>42904.0</v>
      </c>
      <c r="B5091" s="1" t="s">
        <v>86</v>
      </c>
      <c r="C5091" s="1">
        <v>35.0</v>
      </c>
      <c r="D5091" s="1" t="s">
        <v>51</v>
      </c>
      <c r="E5091" s="1" t="s">
        <v>63</v>
      </c>
      <c r="G5091" s="1" t="s">
        <v>731</v>
      </c>
      <c r="H5091" s="1" t="s">
        <v>103</v>
      </c>
      <c r="I5091" s="1" t="s">
        <v>55</v>
      </c>
      <c r="J5091" s="1" t="s">
        <v>731</v>
      </c>
      <c r="K5091" s="1" t="s">
        <v>103</v>
      </c>
      <c r="L5091" s="1" t="s">
        <v>55</v>
      </c>
      <c r="M5091" s="1" t="s">
        <v>56</v>
      </c>
      <c r="N5091" s="1" t="s">
        <v>66</v>
      </c>
      <c r="O5091" s="1" t="s">
        <v>731</v>
      </c>
      <c r="P5091" s="1" t="s">
        <v>103</v>
      </c>
      <c r="Q5091" s="1" t="s">
        <v>55</v>
      </c>
      <c r="R5091" s="1" t="s">
        <v>56</v>
      </c>
      <c r="T5091" s="1" t="s">
        <v>1790</v>
      </c>
      <c r="U5091" s="1" t="s">
        <v>59</v>
      </c>
      <c r="X5091" s="1" t="s">
        <v>60</v>
      </c>
      <c r="AD5091" s="1" t="s">
        <v>60</v>
      </c>
      <c r="AT5091" s="1" t="s">
        <v>735</v>
      </c>
      <c r="AU5091" s="1" t="s">
        <v>735</v>
      </c>
      <c r="AV5091" s="1" t="s">
        <v>736</v>
      </c>
      <c r="AW5091" s="3" t="str">
        <f t="shared" si="1"/>
        <v>Other</v>
      </c>
      <c r="AX5091" s="3" t="str">
        <f t="array" ref="AX5091">TEXTJOIN(", ", TRUE, IF(X5091:AS5091="Y", X$1:AS$1, IF(X5091:AS5091&lt;&gt;"", X$1:AS$1 &amp; ": " &amp; X5091:AS5091, "")))
</f>
        <v>Heroin, Ethanol</v>
      </c>
    </row>
    <row r="5092">
      <c r="A5092" s="2">
        <v>42492.0</v>
      </c>
      <c r="B5092" s="1" t="s">
        <v>50</v>
      </c>
      <c r="C5092" s="1">
        <v>41.0</v>
      </c>
      <c r="D5092" s="1" t="s">
        <v>76</v>
      </c>
      <c r="E5092" s="1" t="s">
        <v>63</v>
      </c>
      <c r="G5092" s="1" t="s">
        <v>185</v>
      </c>
      <c r="H5092" s="1" t="s">
        <v>91</v>
      </c>
      <c r="I5092" s="1" t="s">
        <v>55</v>
      </c>
      <c r="J5092" s="1" t="s">
        <v>185</v>
      </c>
      <c r="M5092" s="1" t="s">
        <v>56</v>
      </c>
      <c r="N5092" s="1" t="s">
        <v>276</v>
      </c>
      <c r="O5092" s="1" t="s">
        <v>185</v>
      </c>
      <c r="R5092" s="1" t="s">
        <v>67</v>
      </c>
      <c r="T5092" s="1" t="s">
        <v>5478</v>
      </c>
      <c r="U5092" s="1" t="s">
        <v>59</v>
      </c>
      <c r="X5092" s="1" t="s">
        <v>60</v>
      </c>
      <c r="AP5092" s="1" t="s">
        <v>60</v>
      </c>
      <c r="AR5092" s="1" t="s">
        <v>60</v>
      </c>
      <c r="AT5092" s="1" t="s">
        <v>188</v>
      </c>
      <c r="AU5092" s="1" t="s">
        <v>188</v>
      </c>
      <c r="AV5092" s="1" t="s">
        <v>189</v>
      </c>
      <c r="AW5092" s="3" t="str">
        <f t="shared" si="1"/>
        <v>Other</v>
      </c>
      <c r="AX5092" s="3" t="str">
        <f t="array" ref="AX5092">TEXTJOIN(", ", TRUE, IF(X5092:AS5092="Y", X$1:AS$1, IF(X5092:AS5092&lt;&gt;"", X$1:AS$1 &amp; ": " &amp; X5092:AS5092, "")))
</f>
        <v>Heroin, Heroin/Morph/Codeine, Any Opioid</v>
      </c>
    </row>
    <row r="5093">
      <c r="A5093" s="2">
        <v>43180.0</v>
      </c>
      <c r="B5093" s="1" t="s">
        <v>50</v>
      </c>
      <c r="C5093" s="1">
        <v>49.0</v>
      </c>
      <c r="D5093" s="1" t="s">
        <v>51</v>
      </c>
      <c r="E5093" s="1" t="s">
        <v>63</v>
      </c>
      <c r="G5093" s="1" t="s">
        <v>77</v>
      </c>
      <c r="H5093" s="1" t="s">
        <v>65</v>
      </c>
      <c r="I5093" s="1" t="s">
        <v>55</v>
      </c>
      <c r="J5093" s="1" t="s">
        <v>77</v>
      </c>
      <c r="K5093" s="1" t="s">
        <v>65</v>
      </c>
      <c r="M5093" s="1" t="s">
        <v>56</v>
      </c>
      <c r="N5093" s="1" t="s">
        <v>93</v>
      </c>
      <c r="O5093" s="1" t="s">
        <v>77</v>
      </c>
      <c r="P5093" s="1" t="s">
        <v>65</v>
      </c>
      <c r="Q5093" s="1" t="s">
        <v>55</v>
      </c>
      <c r="R5093" s="1" t="s">
        <v>56</v>
      </c>
      <c r="T5093" s="1" t="s">
        <v>5479</v>
      </c>
      <c r="U5093" s="1" t="s">
        <v>59</v>
      </c>
      <c r="Z5093" s="1" t="s">
        <v>60</v>
      </c>
      <c r="AA5093" s="1" t="s">
        <v>60</v>
      </c>
      <c r="AR5093" s="1" t="s">
        <v>60</v>
      </c>
      <c r="AS5093" s="1" t="s">
        <v>5480</v>
      </c>
      <c r="AT5093" s="1" t="s">
        <v>79</v>
      </c>
      <c r="AU5093" s="1" t="s">
        <v>79</v>
      </c>
      <c r="AV5093" s="1" t="s">
        <v>80</v>
      </c>
      <c r="AW5093" s="3" t="str">
        <f t="shared" si="1"/>
        <v>Other</v>
      </c>
      <c r="AX5093" s="3" t="str">
        <f t="array" ref="AX5093">TEXTJOIN(", ", TRUE, IF(X5093:AS5093="Y", X$1:AS$1, IF(X5093:AS5093&lt;&gt;"", X$1:AS$1 &amp; ": " &amp; X5093:AS5093, "")))
</f>
        <v>Fentanyl, Fentanyl Analogue, Any Opioid, Other: 4-anpp</v>
      </c>
    </row>
    <row r="5094">
      <c r="A5094" s="2">
        <v>44235.0</v>
      </c>
      <c r="B5094" s="1" t="s">
        <v>50</v>
      </c>
      <c r="C5094" s="1">
        <v>49.0</v>
      </c>
      <c r="D5094" s="1" t="s">
        <v>76</v>
      </c>
      <c r="E5094" s="1" t="s">
        <v>63</v>
      </c>
      <c r="G5094" s="1" t="s">
        <v>1358</v>
      </c>
      <c r="H5094" s="1" t="s">
        <v>103</v>
      </c>
      <c r="I5094" s="1" t="s">
        <v>55</v>
      </c>
      <c r="J5094" s="1" t="s">
        <v>1358</v>
      </c>
      <c r="K5094" s="1" t="s">
        <v>103</v>
      </c>
      <c r="L5094" s="1" t="s">
        <v>55</v>
      </c>
      <c r="M5094" s="1" t="s">
        <v>56</v>
      </c>
      <c r="N5094" s="1" t="s">
        <v>66</v>
      </c>
      <c r="O5094" s="1" t="s">
        <v>1358</v>
      </c>
      <c r="P5094" s="1" t="s">
        <v>103</v>
      </c>
      <c r="Q5094" s="1" t="s">
        <v>55</v>
      </c>
      <c r="R5094" s="1" t="s">
        <v>56</v>
      </c>
      <c r="T5094" s="1" t="s">
        <v>5481</v>
      </c>
      <c r="U5094" s="1" t="s">
        <v>59</v>
      </c>
      <c r="Z5094" s="1" t="s">
        <v>60</v>
      </c>
      <c r="AA5094" s="1" t="s">
        <v>60</v>
      </c>
      <c r="AN5094" s="1" t="s">
        <v>60</v>
      </c>
      <c r="AR5094" s="1" t="s">
        <v>60</v>
      </c>
      <c r="AT5094" s="1" t="s">
        <v>1360</v>
      </c>
      <c r="AU5094" s="1" t="s">
        <v>1360</v>
      </c>
      <c r="AV5094" s="1" t="s">
        <v>1361</v>
      </c>
      <c r="AW5094" s="3" t="str">
        <f t="shared" si="1"/>
        <v>Other</v>
      </c>
      <c r="AX5094" s="3" t="str">
        <f t="array" ref="AX5094">TEXTJOIN(", ", TRUE, IF(X5094:AS5094="Y", X$1:AS$1, IF(X5094:AS5094&lt;&gt;"", X$1:AS$1 &amp; ": " &amp; X5094:AS5094, "")))
</f>
        <v>Fentanyl, Fentanyl Analogue, Gabapentin, Any Opioid</v>
      </c>
    </row>
    <row r="5095">
      <c r="A5095" s="2">
        <v>44266.0</v>
      </c>
      <c r="B5095" s="1" t="s">
        <v>50</v>
      </c>
      <c r="C5095" s="1">
        <v>49.0</v>
      </c>
      <c r="D5095" s="1" t="s">
        <v>76</v>
      </c>
      <c r="E5095" s="1" t="s">
        <v>63</v>
      </c>
      <c r="G5095" s="1" t="s">
        <v>1492</v>
      </c>
      <c r="H5095" s="1" t="s">
        <v>299</v>
      </c>
      <c r="I5095" s="1" t="s">
        <v>55</v>
      </c>
      <c r="J5095" s="1" t="s">
        <v>841</v>
      </c>
      <c r="K5095" s="1" t="s">
        <v>299</v>
      </c>
      <c r="L5095" s="1" t="s">
        <v>55</v>
      </c>
      <c r="M5095" s="1" t="s">
        <v>333</v>
      </c>
      <c r="N5095" s="1" t="s">
        <v>119</v>
      </c>
      <c r="O5095" s="1" t="s">
        <v>841</v>
      </c>
      <c r="P5095" s="1" t="s">
        <v>299</v>
      </c>
      <c r="Q5095" s="1" t="s">
        <v>55</v>
      </c>
      <c r="R5095" s="1" t="s">
        <v>44</v>
      </c>
      <c r="S5095" s="1" t="s">
        <v>5482</v>
      </c>
      <c r="T5095" s="1" t="s">
        <v>5483</v>
      </c>
      <c r="U5095" s="1" t="s">
        <v>59</v>
      </c>
      <c r="Z5095" s="1" t="s">
        <v>60</v>
      </c>
      <c r="AD5095" s="1" t="s">
        <v>60</v>
      </c>
      <c r="AN5095" s="1" t="s">
        <v>60</v>
      </c>
      <c r="AR5095" s="1" t="s">
        <v>60</v>
      </c>
      <c r="AS5095" s="1" t="s">
        <v>182</v>
      </c>
      <c r="AT5095" s="1" t="s">
        <v>1495</v>
      </c>
      <c r="AU5095" s="1" t="s">
        <v>844</v>
      </c>
      <c r="AV5095" s="1" t="s">
        <v>845</v>
      </c>
      <c r="AW5095" s="3" t="str">
        <f t="shared" si="1"/>
        <v>Other</v>
      </c>
      <c r="AX5095" s="3" t="str">
        <f t="array" ref="AX5095">TEXTJOIN(", ", TRUE, IF(X5095:AS5095="Y", X$1:AS$1, IF(X5095:AS5095&lt;&gt;"", X$1:AS$1 &amp; ": " &amp; X5095:AS5095, "")))
</f>
        <v>Fentanyl, Ethanol, Gabapentin, Any Opioid, Other: Bupren</v>
      </c>
    </row>
    <row r="5096">
      <c r="A5096" s="2">
        <v>43875.0</v>
      </c>
      <c r="B5096" s="1" t="s">
        <v>50</v>
      </c>
      <c r="C5096" s="1">
        <v>72.0</v>
      </c>
      <c r="D5096" s="1" t="s">
        <v>51</v>
      </c>
      <c r="E5096" s="1" t="s">
        <v>63</v>
      </c>
      <c r="G5096" s="1" t="s">
        <v>65</v>
      </c>
      <c r="H5096" s="1" t="s">
        <v>65</v>
      </c>
      <c r="I5096" s="1" t="s">
        <v>55</v>
      </c>
      <c r="J5096" s="1" t="s">
        <v>65</v>
      </c>
      <c r="K5096" s="1" t="s">
        <v>65</v>
      </c>
      <c r="L5096" s="1" t="s">
        <v>55</v>
      </c>
      <c r="M5096" s="1" t="s">
        <v>56</v>
      </c>
      <c r="N5096" s="1" t="s">
        <v>104</v>
      </c>
      <c r="O5096" s="1" t="s">
        <v>65</v>
      </c>
      <c r="P5096" s="1" t="s">
        <v>65</v>
      </c>
      <c r="Q5096" s="1" t="s">
        <v>55</v>
      </c>
      <c r="R5096" s="1" t="s">
        <v>67</v>
      </c>
      <c r="T5096" s="1" t="s">
        <v>4447</v>
      </c>
      <c r="U5096" s="1" t="s">
        <v>59</v>
      </c>
      <c r="AJ5096" s="1" t="s">
        <v>60</v>
      </c>
      <c r="AR5096" s="1" t="s">
        <v>60</v>
      </c>
      <c r="AT5096" s="1" t="s">
        <v>410</v>
      </c>
      <c r="AU5096" s="1" t="s">
        <v>410</v>
      </c>
      <c r="AV5096" s="1" t="s">
        <v>150</v>
      </c>
      <c r="AW5096" s="3" t="str">
        <f t="shared" si="1"/>
        <v>Other</v>
      </c>
      <c r="AX5096" s="3" t="str">
        <f t="array" ref="AX5096">TEXTJOIN(", ", TRUE, IF(X5096:AS5096="Y", X$1:AS$1, IF(X5096:AS5096&lt;&gt;"", X$1:AS$1 &amp; ": " &amp; X5096:AS5096, "")))
</f>
        <v>Tramad, Any Opioid</v>
      </c>
    </row>
    <row r="5097">
      <c r="A5097" s="2">
        <v>41945.0</v>
      </c>
      <c r="B5097" s="1" t="s">
        <v>50</v>
      </c>
      <c r="C5097" s="1">
        <v>22.0</v>
      </c>
      <c r="D5097" s="1" t="s">
        <v>76</v>
      </c>
      <c r="E5097" s="1" t="s">
        <v>63</v>
      </c>
      <c r="G5097" s="1" t="s">
        <v>160</v>
      </c>
      <c r="M5097" s="1" t="s">
        <v>1142</v>
      </c>
      <c r="N5097" s="1" t="s">
        <v>276</v>
      </c>
      <c r="O5097" s="1" t="s">
        <v>82</v>
      </c>
      <c r="P5097" s="1" t="s">
        <v>54</v>
      </c>
      <c r="R5097" s="1" t="s">
        <v>67</v>
      </c>
      <c r="T5097" s="1" t="s">
        <v>5484</v>
      </c>
      <c r="U5097" s="1" t="s">
        <v>59</v>
      </c>
      <c r="X5097" s="1" t="s">
        <v>60</v>
      </c>
      <c r="AT5097" s="1" t="s">
        <v>163</v>
      </c>
      <c r="AU5097" s="1" t="s">
        <v>62</v>
      </c>
      <c r="AV5097" s="1" t="s">
        <v>85</v>
      </c>
      <c r="AW5097" s="3" t="str">
        <f t="shared" si="1"/>
        <v>Other</v>
      </c>
      <c r="AX5097" s="3" t="str">
        <f t="array" ref="AX5097">TEXTJOIN(", ", TRUE, IF(X5097:AS5097="Y", X$1:AS$1, IF(X5097:AS5097&lt;&gt;"", X$1:AS$1 &amp; ": " &amp; X5097:AS5097, "")))
</f>
        <v>Heroin</v>
      </c>
    </row>
    <row r="5098">
      <c r="A5098" s="2">
        <v>43697.0</v>
      </c>
      <c r="B5098" s="1" t="s">
        <v>50</v>
      </c>
      <c r="C5098" s="1">
        <v>48.0</v>
      </c>
      <c r="D5098" s="1" t="s">
        <v>51</v>
      </c>
      <c r="E5098" s="1" t="s">
        <v>63</v>
      </c>
      <c r="F5098" s="1" t="s">
        <v>137</v>
      </c>
      <c r="G5098" s="1" t="s">
        <v>91</v>
      </c>
      <c r="H5098" s="1" t="s">
        <v>91</v>
      </c>
      <c r="I5098" s="1" t="s">
        <v>55</v>
      </c>
      <c r="J5098" s="1" t="s">
        <v>91</v>
      </c>
      <c r="K5098" s="1" t="s">
        <v>91</v>
      </c>
      <c r="L5098" s="1" t="s">
        <v>55</v>
      </c>
      <c r="M5098" s="1" t="s">
        <v>56</v>
      </c>
      <c r="N5098" s="1" t="s">
        <v>178</v>
      </c>
      <c r="O5098" s="1" t="s">
        <v>91</v>
      </c>
      <c r="P5098" s="1" t="s">
        <v>91</v>
      </c>
      <c r="Q5098" s="1" t="s">
        <v>55</v>
      </c>
      <c r="R5098" s="1" t="s">
        <v>56</v>
      </c>
      <c r="T5098" s="1" t="s">
        <v>1327</v>
      </c>
      <c r="U5098" s="1" t="s">
        <v>59</v>
      </c>
      <c r="Z5098" s="1" t="s">
        <v>60</v>
      </c>
      <c r="AF5098" s="1" t="s">
        <v>60</v>
      </c>
      <c r="AR5098" s="1" t="s">
        <v>60</v>
      </c>
      <c r="AT5098" s="1" t="s">
        <v>110</v>
      </c>
      <c r="AU5098" s="1" t="s">
        <v>110</v>
      </c>
      <c r="AV5098" s="1" t="s">
        <v>111</v>
      </c>
      <c r="AW5098" s="3" t="str">
        <f t="shared" si="1"/>
        <v>Other</v>
      </c>
      <c r="AX5098" s="3" t="str">
        <f t="array" ref="AX5098">TEXTJOIN(", ", TRUE, IF(X5098:AS5098="Y", X$1:AS$1, IF(X5098:AS5098&lt;&gt;"", X$1:AS$1 &amp; ": " &amp; X5098:AS5098, "")))
</f>
        <v>Fentanyl, Benzodiazepine, Any Opioid</v>
      </c>
    </row>
    <row r="5099">
      <c r="A5099" s="2">
        <v>43288.0</v>
      </c>
      <c r="B5099" s="1" t="s">
        <v>50</v>
      </c>
      <c r="C5099" s="1">
        <v>31.0</v>
      </c>
      <c r="D5099" s="1" t="s">
        <v>51</v>
      </c>
      <c r="E5099" s="1" t="s">
        <v>63</v>
      </c>
      <c r="G5099" s="1" t="s">
        <v>271</v>
      </c>
      <c r="H5099" s="1" t="s">
        <v>91</v>
      </c>
      <c r="I5099" s="1" t="s">
        <v>55</v>
      </c>
      <c r="J5099" s="1" t="s">
        <v>271</v>
      </c>
      <c r="K5099" s="1" t="s">
        <v>91</v>
      </c>
      <c r="M5099" s="1" t="s">
        <v>56</v>
      </c>
      <c r="N5099" s="1" t="s">
        <v>136</v>
      </c>
      <c r="O5099" s="1" t="s">
        <v>271</v>
      </c>
      <c r="P5099" s="1" t="s">
        <v>91</v>
      </c>
      <c r="Q5099" s="1" t="s">
        <v>55</v>
      </c>
      <c r="R5099" s="1" t="s">
        <v>56</v>
      </c>
      <c r="T5099" s="1" t="s">
        <v>83</v>
      </c>
      <c r="U5099" s="1" t="s">
        <v>59</v>
      </c>
      <c r="Z5099" s="1" t="s">
        <v>60</v>
      </c>
      <c r="AR5099" s="1" t="s">
        <v>60</v>
      </c>
      <c r="AT5099" s="1" t="s">
        <v>274</v>
      </c>
      <c r="AU5099" s="1" t="s">
        <v>274</v>
      </c>
      <c r="AV5099" s="1" t="s">
        <v>275</v>
      </c>
      <c r="AW5099" s="3" t="str">
        <f t="shared" si="1"/>
        <v>Other</v>
      </c>
      <c r="AX5099" s="3" t="str">
        <f t="array" ref="AX5099">TEXTJOIN(", ", TRUE, IF(X5099:AS5099="Y", X$1:AS$1, IF(X5099:AS5099&lt;&gt;"", X$1:AS$1 &amp; ": " &amp; X5099:AS5099, "")))
</f>
        <v>Fentanyl, Any Opioid</v>
      </c>
    </row>
    <row r="5100">
      <c r="A5100" s="2">
        <v>42102.0</v>
      </c>
      <c r="B5100" s="1" t="s">
        <v>86</v>
      </c>
      <c r="C5100" s="1">
        <v>55.0</v>
      </c>
      <c r="D5100" s="1" t="s">
        <v>51</v>
      </c>
      <c r="E5100" s="1" t="s">
        <v>63</v>
      </c>
      <c r="G5100" s="1" t="s">
        <v>488</v>
      </c>
      <c r="H5100" s="1" t="s">
        <v>91</v>
      </c>
      <c r="I5100" s="1" t="s">
        <v>55</v>
      </c>
      <c r="J5100" s="1" t="s">
        <v>488</v>
      </c>
      <c r="M5100" s="1" t="s">
        <v>56</v>
      </c>
      <c r="O5100" s="1" t="s">
        <v>91</v>
      </c>
      <c r="P5100" s="1" t="s">
        <v>91</v>
      </c>
      <c r="Q5100" s="1" t="s">
        <v>55</v>
      </c>
      <c r="R5100" s="1" t="s">
        <v>67</v>
      </c>
      <c r="T5100" s="1" t="s">
        <v>5485</v>
      </c>
      <c r="U5100" s="1" t="s">
        <v>59</v>
      </c>
      <c r="W5100" s="1" t="s">
        <v>60</v>
      </c>
      <c r="X5100" s="1" t="s">
        <v>60</v>
      </c>
      <c r="Z5100" s="1" t="s">
        <v>60</v>
      </c>
      <c r="AP5100" s="1" t="s">
        <v>60</v>
      </c>
      <c r="AR5100" s="1" t="s">
        <v>60</v>
      </c>
      <c r="AT5100" s="1" t="s">
        <v>492</v>
      </c>
      <c r="AU5100" s="1" t="s">
        <v>492</v>
      </c>
      <c r="AV5100" s="1" t="s">
        <v>111</v>
      </c>
      <c r="AW5100" s="3" t="str">
        <f t="shared" si="1"/>
        <v>Other</v>
      </c>
      <c r="AX5100" s="3" t="str">
        <f t="array" ref="AX5100">TEXTJOIN(", ", TRUE, IF(X5100:AS5100="Y", X$1:AS$1, IF(X5100:AS5100&lt;&gt;"", X$1:AS$1 &amp; ": " &amp; X5100:AS5100, "")))
</f>
        <v>Heroin, Fentanyl, Heroin/Morph/Codeine, Any Opioid</v>
      </c>
    </row>
    <row r="5101">
      <c r="A5101" s="2">
        <v>44242.0</v>
      </c>
      <c r="B5101" s="1" t="s">
        <v>50</v>
      </c>
      <c r="C5101" s="1">
        <v>31.0</v>
      </c>
      <c r="D5101" s="1" t="s">
        <v>51</v>
      </c>
      <c r="E5101" s="1" t="s">
        <v>63</v>
      </c>
      <c r="G5101" s="1" t="s">
        <v>226</v>
      </c>
      <c r="H5101" s="1" t="s">
        <v>103</v>
      </c>
      <c r="I5101" s="1" t="s">
        <v>55</v>
      </c>
      <c r="J5101" s="1" t="s">
        <v>226</v>
      </c>
      <c r="K5101" s="1" t="s">
        <v>103</v>
      </c>
      <c r="L5101" s="1" t="s">
        <v>55</v>
      </c>
      <c r="M5101" s="1" t="s">
        <v>56</v>
      </c>
      <c r="N5101" s="1" t="s">
        <v>155</v>
      </c>
      <c r="O5101" s="1" t="s">
        <v>226</v>
      </c>
      <c r="P5101" s="1" t="s">
        <v>103</v>
      </c>
      <c r="Q5101" s="1" t="s">
        <v>55</v>
      </c>
      <c r="R5101" s="1" t="s">
        <v>56</v>
      </c>
      <c r="T5101" s="1" t="s">
        <v>2274</v>
      </c>
      <c r="U5101" s="1" t="s">
        <v>59</v>
      </c>
      <c r="Z5101" s="1" t="s">
        <v>60</v>
      </c>
      <c r="AD5101" s="1" t="s">
        <v>60</v>
      </c>
      <c r="AR5101" s="1" t="s">
        <v>60</v>
      </c>
      <c r="AT5101" s="1" t="s">
        <v>228</v>
      </c>
      <c r="AU5101" s="1" t="s">
        <v>228</v>
      </c>
      <c r="AV5101" s="1" t="s">
        <v>229</v>
      </c>
      <c r="AW5101" s="3" t="str">
        <f t="shared" si="1"/>
        <v>Other</v>
      </c>
      <c r="AX5101" s="3" t="str">
        <f t="array" ref="AX5101">TEXTJOIN(", ", TRUE, IF(X5101:AS5101="Y", X$1:AS$1, IF(X5101:AS5101&lt;&gt;"", X$1:AS$1 &amp; ": " &amp; X5101:AS5101, "")))
</f>
        <v>Fentanyl, Ethanol, Any Opioid</v>
      </c>
    </row>
    <row r="5102">
      <c r="A5102" s="2">
        <v>42220.0</v>
      </c>
      <c r="B5102" s="1" t="s">
        <v>86</v>
      </c>
      <c r="C5102" s="1">
        <v>57.0</v>
      </c>
      <c r="D5102" s="1" t="s">
        <v>76</v>
      </c>
      <c r="E5102" s="1" t="s">
        <v>63</v>
      </c>
      <c r="G5102" s="1" t="s">
        <v>397</v>
      </c>
      <c r="H5102" s="1" t="s">
        <v>103</v>
      </c>
      <c r="I5102" s="1" t="s">
        <v>55</v>
      </c>
      <c r="J5102" s="1" t="s">
        <v>397</v>
      </c>
      <c r="M5102" s="1" t="s">
        <v>56</v>
      </c>
      <c r="O5102" s="1" t="s">
        <v>397</v>
      </c>
      <c r="P5102" s="1" t="s">
        <v>103</v>
      </c>
      <c r="Q5102" s="1" t="s">
        <v>55</v>
      </c>
      <c r="R5102" s="1" t="s">
        <v>56</v>
      </c>
      <c r="T5102" s="1" t="s">
        <v>5486</v>
      </c>
      <c r="U5102" s="1" t="s">
        <v>59</v>
      </c>
      <c r="V5102" s="1" t="s">
        <v>5487</v>
      </c>
      <c r="AF5102" s="1" t="s">
        <v>60</v>
      </c>
      <c r="AG5102" s="1" t="s">
        <v>60</v>
      </c>
      <c r="AO5102" s="1" t="s">
        <v>60</v>
      </c>
      <c r="AP5102" s="1" t="s">
        <v>60</v>
      </c>
      <c r="AR5102" s="1" t="s">
        <v>60</v>
      </c>
      <c r="AS5102" s="1" t="s">
        <v>5488</v>
      </c>
      <c r="AT5102" s="1" t="s">
        <v>399</v>
      </c>
      <c r="AU5102" s="1" t="s">
        <v>399</v>
      </c>
      <c r="AV5102" s="1" t="s">
        <v>709</v>
      </c>
      <c r="AW5102" s="3" t="str">
        <f t="shared" si="1"/>
        <v>Other</v>
      </c>
      <c r="AX5102" s="3" t="str">
        <f t="array" ref="AX5102">TEXTJOIN(", ", TRUE, IF(X5102:AS5102="Y", X$1:AS$1, IF(X5102:AS5102&lt;&gt;"", X$1:AS$1 &amp; ": " &amp; X5102:AS5102, "")))
</f>
        <v>Benzodiazepine, Methadone, Opiate NOS, Heroin/Morph/Codeine, Any Opioid, Other: Codeine</v>
      </c>
    </row>
    <row r="5103">
      <c r="A5103" s="4">
        <v>42687.0</v>
      </c>
      <c r="B5103" s="1" t="s">
        <v>50</v>
      </c>
      <c r="C5103" s="1">
        <v>54.0</v>
      </c>
      <c r="D5103" s="1" t="s">
        <v>76</v>
      </c>
      <c r="E5103" s="1" t="s">
        <v>63</v>
      </c>
      <c r="G5103" s="1" t="s">
        <v>255</v>
      </c>
      <c r="H5103" s="1" t="s">
        <v>103</v>
      </c>
      <c r="I5103" s="1" t="s">
        <v>55</v>
      </c>
      <c r="J5103" s="1" t="s">
        <v>255</v>
      </c>
      <c r="M5103" s="1" t="s">
        <v>56</v>
      </c>
      <c r="N5103" s="1" t="s">
        <v>104</v>
      </c>
      <c r="O5103" s="1" t="s">
        <v>255</v>
      </c>
      <c r="R5103" s="1" t="s">
        <v>56</v>
      </c>
      <c r="T5103" s="1" t="s">
        <v>5489</v>
      </c>
      <c r="U5103" s="1" t="s">
        <v>59</v>
      </c>
      <c r="AB5103" s="1" t="s">
        <v>60</v>
      </c>
      <c r="AF5103" s="1" t="s">
        <v>60</v>
      </c>
      <c r="AR5103" s="1" t="s">
        <v>60</v>
      </c>
      <c r="AT5103" s="1" t="s">
        <v>259</v>
      </c>
      <c r="AU5103" s="1" t="s">
        <v>259</v>
      </c>
      <c r="AV5103" s="1" t="s">
        <v>520</v>
      </c>
      <c r="AW5103" s="3" t="str">
        <f t="shared" si="1"/>
        <v>Other</v>
      </c>
      <c r="AX5103" s="3" t="str">
        <f t="array" ref="AX5103">TEXTJOIN(", ", TRUE, IF(X5103:AS5103="Y", X$1:AS$1, IF(X5103:AS5103&lt;&gt;"", X$1:AS$1 &amp; ": " &amp; X5103:AS5103, "")))
</f>
        <v>Oxycodone, Benzodiazepine, Any Opioid</v>
      </c>
    </row>
    <row r="5104">
      <c r="A5104" s="2">
        <v>43879.0</v>
      </c>
      <c r="B5104" s="1" t="s">
        <v>50</v>
      </c>
      <c r="C5104" s="1">
        <v>27.0</v>
      </c>
      <c r="D5104" s="1" t="s">
        <v>51</v>
      </c>
      <c r="E5104" s="1" t="s">
        <v>63</v>
      </c>
      <c r="G5104" s="1" t="s">
        <v>484</v>
      </c>
      <c r="H5104" s="1" t="s">
        <v>103</v>
      </c>
      <c r="I5104" s="1" t="s">
        <v>55</v>
      </c>
      <c r="J5104" s="1" t="s">
        <v>540</v>
      </c>
      <c r="K5104" s="1" t="s">
        <v>91</v>
      </c>
      <c r="L5104" s="1" t="s">
        <v>55</v>
      </c>
      <c r="M5104" s="1" t="s">
        <v>177</v>
      </c>
      <c r="N5104" s="1" t="s">
        <v>178</v>
      </c>
      <c r="O5104" s="1" t="s">
        <v>540</v>
      </c>
      <c r="P5104" s="1" t="s">
        <v>91</v>
      </c>
      <c r="Q5104" s="1" t="s">
        <v>55</v>
      </c>
      <c r="R5104" s="1" t="s">
        <v>44</v>
      </c>
      <c r="T5104" s="1" t="s">
        <v>5490</v>
      </c>
      <c r="U5104" s="1" t="s">
        <v>59</v>
      </c>
      <c r="Y5104" s="1" t="s">
        <v>60</v>
      </c>
      <c r="Z5104" s="1" t="s">
        <v>60</v>
      </c>
      <c r="AI5104" s="1" t="s">
        <v>60</v>
      </c>
      <c r="AR5104" s="1" t="s">
        <v>60</v>
      </c>
      <c r="AT5104" s="1" t="s">
        <v>682</v>
      </c>
      <c r="AU5104" s="1" t="s">
        <v>542</v>
      </c>
      <c r="AV5104" s="1" t="s">
        <v>543</v>
      </c>
      <c r="AW5104" s="3" t="str">
        <f t="shared" si="1"/>
        <v>Other</v>
      </c>
      <c r="AX5104" s="3" t="str">
        <f t="array" ref="AX5104">TEXTJOIN(", ", TRUE, IF(X5104:AS5104="Y", X$1:AS$1, IF(X5104:AS5104&lt;&gt;"", X$1:AS$1 &amp; ": " &amp; X5104:AS5104, "")))
</f>
        <v>Cocaine, Fentanyl, Amphet, Any Opioid</v>
      </c>
    </row>
    <row r="5105">
      <c r="A5105" s="2">
        <v>41822.0</v>
      </c>
      <c r="B5105" s="1" t="s">
        <v>50</v>
      </c>
      <c r="C5105" s="1">
        <v>37.0</v>
      </c>
      <c r="D5105" s="1" t="s">
        <v>51</v>
      </c>
      <c r="E5105" s="1" t="s">
        <v>63</v>
      </c>
      <c r="G5105" s="1" t="s">
        <v>116</v>
      </c>
      <c r="J5105" s="1" t="s">
        <v>116</v>
      </c>
      <c r="L5105" s="1" t="s">
        <v>55</v>
      </c>
      <c r="M5105" s="1" t="s">
        <v>56</v>
      </c>
      <c r="N5105" s="1" t="s">
        <v>136</v>
      </c>
      <c r="O5105" s="1" t="s">
        <v>116</v>
      </c>
      <c r="P5105" s="1" t="s">
        <v>103</v>
      </c>
      <c r="R5105" s="1" t="s">
        <v>56</v>
      </c>
      <c r="T5105" s="1" t="s">
        <v>985</v>
      </c>
      <c r="U5105" s="1" t="s">
        <v>59</v>
      </c>
      <c r="V5105" s="1" t="s">
        <v>5491</v>
      </c>
      <c r="X5105" s="1" t="s">
        <v>60</v>
      </c>
      <c r="AD5105" s="1" t="s">
        <v>60</v>
      </c>
      <c r="AT5105" s="1" t="s">
        <v>122</v>
      </c>
      <c r="AU5105" s="1" t="s">
        <v>122</v>
      </c>
      <c r="AV5105" s="1" t="s">
        <v>139</v>
      </c>
      <c r="AW5105" s="3" t="str">
        <f t="shared" si="1"/>
        <v>Other</v>
      </c>
      <c r="AX5105" s="3" t="str">
        <f t="array" ref="AX5105">TEXTJOIN(", ", TRUE, IF(X5105:AS5105="Y", X$1:AS$1, IF(X5105:AS5105&lt;&gt;"", X$1:AS$1 &amp; ": " &amp; X5105:AS5105, "")))
</f>
        <v>Heroin, Ethanol</v>
      </c>
    </row>
    <row r="5106">
      <c r="A5106" s="2">
        <v>41365.0</v>
      </c>
      <c r="B5106" s="1" t="s">
        <v>50</v>
      </c>
      <c r="C5106" s="1">
        <v>25.0</v>
      </c>
      <c r="D5106" s="1" t="s">
        <v>51</v>
      </c>
      <c r="E5106" s="1" t="s">
        <v>63</v>
      </c>
      <c r="G5106" s="1" t="s">
        <v>271</v>
      </c>
      <c r="H5106" s="1" t="s">
        <v>91</v>
      </c>
      <c r="M5106" s="1" t="s">
        <v>193</v>
      </c>
      <c r="N5106" s="1" t="s">
        <v>148</v>
      </c>
      <c r="O5106" s="1" t="s">
        <v>271</v>
      </c>
      <c r="P5106" s="1" t="s">
        <v>91</v>
      </c>
      <c r="R5106" s="1" t="s">
        <v>44</v>
      </c>
      <c r="S5106" s="1" t="s">
        <v>1414</v>
      </c>
      <c r="T5106" s="1" t="s">
        <v>3100</v>
      </c>
      <c r="U5106" s="1" t="s">
        <v>59</v>
      </c>
      <c r="X5106" s="1" t="s">
        <v>60</v>
      </c>
      <c r="Y5106" s="1" t="s">
        <v>60</v>
      </c>
      <c r="AT5106" s="1" t="s">
        <v>274</v>
      </c>
      <c r="AU5106" s="1" t="s">
        <v>62</v>
      </c>
      <c r="AV5106" s="1" t="s">
        <v>275</v>
      </c>
      <c r="AW5106" s="3" t="str">
        <f t="shared" si="1"/>
        <v>Other</v>
      </c>
      <c r="AX5106" s="3" t="str">
        <f t="array" ref="AX5106">TEXTJOIN(", ", TRUE, IF(X5106:AS5106="Y", X$1:AS$1, IF(X5106:AS5106&lt;&gt;"", X$1:AS$1 &amp; ": " &amp; X5106:AS5106, "")))
</f>
        <v>Heroin, Cocaine</v>
      </c>
    </row>
    <row r="5107">
      <c r="A5107" s="4">
        <v>43788.0</v>
      </c>
      <c r="B5107" s="1" t="s">
        <v>50</v>
      </c>
      <c r="C5107" s="1">
        <v>50.0</v>
      </c>
      <c r="D5107" s="1" t="s">
        <v>51</v>
      </c>
      <c r="E5107" s="1" t="s">
        <v>63</v>
      </c>
      <c r="G5107" s="1" t="s">
        <v>143</v>
      </c>
      <c r="H5107" s="1" t="s">
        <v>91</v>
      </c>
      <c r="I5107" s="1" t="s">
        <v>55</v>
      </c>
      <c r="J5107" s="1" t="s">
        <v>143</v>
      </c>
      <c r="K5107" s="1" t="s">
        <v>91</v>
      </c>
      <c r="L5107" s="1" t="s">
        <v>55</v>
      </c>
      <c r="M5107" s="1" t="s">
        <v>56</v>
      </c>
      <c r="N5107" s="1" t="s">
        <v>136</v>
      </c>
      <c r="O5107" s="1" t="s">
        <v>143</v>
      </c>
      <c r="P5107" s="1" t="s">
        <v>91</v>
      </c>
      <c r="Q5107" s="1" t="s">
        <v>55</v>
      </c>
      <c r="R5107" s="1" t="s">
        <v>56</v>
      </c>
      <c r="T5107" s="1" t="s">
        <v>5492</v>
      </c>
      <c r="U5107" s="1" t="s">
        <v>59</v>
      </c>
      <c r="X5107" s="1" t="s">
        <v>60</v>
      </c>
      <c r="AP5107" s="1" t="s">
        <v>60</v>
      </c>
      <c r="AR5107" s="1" t="s">
        <v>60</v>
      </c>
      <c r="AT5107" s="1" t="s">
        <v>145</v>
      </c>
      <c r="AU5107" s="1" t="s">
        <v>145</v>
      </c>
      <c r="AV5107" s="1" t="s">
        <v>146</v>
      </c>
      <c r="AW5107" s="3" t="str">
        <f t="shared" si="1"/>
        <v>Other</v>
      </c>
      <c r="AX5107" s="3" t="str">
        <f t="array" ref="AX5107">TEXTJOIN(", ", TRUE, IF(X5107:AS5107="Y", X$1:AS$1, IF(X5107:AS5107&lt;&gt;"", X$1:AS$1 &amp; ": " &amp; X5107:AS5107, "")))
</f>
        <v>Heroin, Heroin/Morph/Codeine, Any Opioid</v>
      </c>
    </row>
    <row r="5108">
      <c r="A5108" s="4">
        <v>43055.0</v>
      </c>
      <c r="B5108" s="1" t="s">
        <v>86</v>
      </c>
      <c r="C5108" s="1">
        <v>40.0</v>
      </c>
      <c r="D5108" s="1" t="s">
        <v>51</v>
      </c>
      <c r="E5108" s="1" t="s">
        <v>52</v>
      </c>
      <c r="G5108" s="1" t="s">
        <v>103</v>
      </c>
      <c r="H5108" s="1" t="s">
        <v>103</v>
      </c>
      <c r="I5108" s="1" t="s">
        <v>55</v>
      </c>
      <c r="J5108" s="1" t="s">
        <v>103</v>
      </c>
      <c r="K5108" s="1" t="s">
        <v>103</v>
      </c>
      <c r="L5108" s="1" t="s">
        <v>55</v>
      </c>
      <c r="M5108" s="1" t="s">
        <v>56</v>
      </c>
      <c r="N5108" s="1" t="s">
        <v>136</v>
      </c>
      <c r="O5108" s="1" t="s">
        <v>103</v>
      </c>
      <c r="P5108" s="1" t="s">
        <v>103</v>
      </c>
      <c r="Q5108" s="1" t="s">
        <v>55</v>
      </c>
      <c r="R5108" s="1" t="s">
        <v>67</v>
      </c>
      <c r="T5108" s="1" t="s">
        <v>5493</v>
      </c>
      <c r="U5108" s="1" t="s">
        <v>59</v>
      </c>
      <c r="X5108" s="1" t="s">
        <v>60</v>
      </c>
      <c r="Y5108" s="1" t="s">
        <v>60</v>
      </c>
      <c r="Z5108" s="1" t="s">
        <v>60</v>
      </c>
      <c r="AD5108" s="1" t="s">
        <v>60</v>
      </c>
      <c r="AT5108" s="1" t="s">
        <v>167</v>
      </c>
      <c r="AU5108" s="1" t="s">
        <v>167</v>
      </c>
      <c r="AV5108" s="1" t="s">
        <v>168</v>
      </c>
      <c r="AW5108" s="3" t="str">
        <f t="shared" si="1"/>
        <v>Other</v>
      </c>
      <c r="AX5108" s="3" t="str">
        <f t="array" ref="AX5108">TEXTJOIN(", ", TRUE, IF(X5108:AS5108="Y", X$1:AS$1, IF(X5108:AS5108&lt;&gt;"", X$1:AS$1 &amp; ": " &amp; X5108:AS5108, "")))
</f>
        <v>Heroin, Cocaine, Fentanyl, Ethanol</v>
      </c>
    </row>
    <row r="5109">
      <c r="A5109" s="2">
        <v>42630.0</v>
      </c>
      <c r="B5109" s="1" t="s">
        <v>50</v>
      </c>
      <c r="C5109" s="1">
        <v>28.0</v>
      </c>
      <c r="D5109" s="1" t="s">
        <v>51</v>
      </c>
      <c r="E5109" s="1" t="s">
        <v>63</v>
      </c>
      <c r="G5109" s="1" t="s">
        <v>521</v>
      </c>
      <c r="H5109" s="1" t="s">
        <v>103</v>
      </c>
      <c r="I5109" s="1" t="s">
        <v>55</v>
      </c>
      <c r="J5109" s="1" t="s">
        <v>256</v>
      </c>
      <c r="M5109" s="1" t="s">
        <v>1561</v>
      </c>
      <c r="N5109" s="1" t="s">
        <v>136</v>
      </c>
      <c r="O5109" s="1" t="s">
        <v>256</v>
      </c>
      <c r="R5109" s="1" t="s">
        <v>44</v>
      </c>
      <c r="S5109" s="1" t="s">
        <v>3720</v>
      </c>
      <c r="T5109" s="1" t="s">
        <v>5494</v>
      </c>
      <c r="U5109" s="1" t="s">
        <v>59</v>
      </c>
      <c r="Z5109" s="1" t="s">
        <v>60</v>
      </c>
      <c r="AF5109" s="1" t="s">
        <v>60</v>
      </c>
      <c r="AR5109" s="1" t="s">
        <v>60</v>
      </c>
      <c r="AT5109" s="1" t="s">
        <v>524</v>
      </c>
      <c r="AU5109" s="1" t="s">
        <v>282</v>
      </c>
      <c r="AV5109" s="1" t="s">
        <v>260</v>
      </c>
      <c r="AW5109" s="3" t="str">
        <f t="shared" si="1"/>
        <v>Other</v>
      </c>
      <c r="AX5109" s="3" t="str">
        <f t="array" ref="AX5109">TEXTJOIN(", ", TRUE, IF(X5109:AS5109="Y", X$1:AS$1, IF(X5109:AS5109&lt;&gt;"", X$1:AS$1 &amp; ": " &amp; X5109:AS5109, "")))
</f>
        <v>Fentanyl, Benzodiazepine, Any Opioid</v>
      </c>
    </row>
    <row r="5110">
      <c r="A5110" s="2">
        <v>43808.0</v>
      </c>
      <c r="B5110" s="1" t="s">
        <v>50</v>
      </c>
      <c r="C5110" s="1">
        <v>39.0</v>
      </c>
      <c r="D5110" s="1" t="s">
        <v>51</v>
      </c>
      <c r="E5110" s="1" t="s">
        <v>63</v>
      </c>
      <c r="F5110" s="1" t="s">
        <v>137</v>
      </c>
      <c r="G5110" s="1" t="s">
        <v>290</v>
      </c>
      <c r="H5110" s="1" t="s">
        <v>91</v>
      </c>
      <c r="I5110" s="1" t="s">
        <v>55</v>
      </c>
      <c r="J5110" s="1" t="s">
        <v>211</v>
      </c>
      <c r="K5110" s="1" t="s">
        <v>91</v>
      </c>
      <c r="L5110" s="1" t="s">
        <v>55</v>
      </c>
      <c r="M5110" s="1" t="s">
        <v>177</v>
      </c>
      <c r="N5110" s="1" t="s">
        <v>136</v>
      </c>
      <c r="O5110" s="1" t="s">
        <v>211</v>
      </c>
      <c r="P5110" s="1" t="s">
        <v>91</v>
      </c>
      <c r="Q5110" s="1" t="s">
        <v>55</v>
      </c>
      <c r="R5110" s="1" t="s">
        <v>44</v>
      </c>
      <c r="T5110" s="1" t="s">
        <v>5495</v>
      </c>
      <c r="U5110" s="1" t="s">
        <v>59</v>
      </c>
      <c r="Y5110" s="1" t="s">
        <v>60</v>
      </c>
      <c r="Z5110" s="1" t="s">
        <v>60</v>
      </c>
      <c r="AH5110" s="1" t="s">
        <v>60</v>
      </c>
      <c r="AR5110" s="1" t="s">
        <v>60</v>
      </c>
      <c r="AT5110" s="1" t="s">
        <v>292</v>
      </c>
      <c r="AU5110" s="1" t="s">
        <v>214</v>
      </c>
      <c r="AV5110" s="1" t="s">
        <v>215</v>
      </c>
      <c r="AW5110" s="3" t="str">
        <f t="shared" si="1"/>
        <v>Other</v>
      </c>
      <c r="AX5110" s="3" t="str">
        <f t="array" ref="AX5110">TEXTJOIN(", ", TRUE, IF(X5110:AS5110="Y", X$1:AS$1, IF(X5110:AS5110&lt;&gt;"", X$1:AS$1 &amp; ": " &amp; X5110:AS5110, "")))
</f>
        <v>Cocaine, Fentanyl, Meth/Amphetamine, Any Opioid</v>
      </c>
    </row>
    <row r="5111">
      <c r="A5111" s="2">
        <v>42882.0</v>
      </c>
      <c r="B5111" s="1" t="s">
        <v>86</v>
      </c>
      <c r="C5111" s="1">
        <v>46.0</v>
      </c>
      <c r="D5111" s="1" t="s">
        <v>51</v>
      </c>
      <c r="E5111" s="1" t="s">
        <v>63</v>
      </c>
      <c r="J5111" s="1" t="s">
        <v>91</v>
      </c>
      <c r="K5111" s="1" t="s">
        <v>91</v>
      </c>
      <c r="L5111" s="1" t="s">
        <v>55</v>
      </c>
      <c r="M5111" s="1" t="s">
        <v>2822</v>
      </c>
      <c r="N5111" s="1" t="s">
        <v>136</v>
      </c>
      <c r="O5111" s="1" t="s">
        <v>91</v>
      </c>
      <c r="P5111" s="1" t="s">
        <v>91</v>
      </c>
      <c r="Q5111" s="1" t="s">
        <v>55</v>
      </c>
      <c r="R5111" s="1" t="s">
        <v>44</v>
      </c>
      <c r="S5111" s="1" t="s">
        <v>5496</v>
      </c>
      <c r="T5111" s="1" t="s">
        <v>83</v>
      </c>
      <c r="U5111" s="1" t="s">
        <v>59</v>
      </c>
      <c r="Z5111" s="1" t="s">
        <v>60</v>
      </c>
      <c r="AT5111" s="1" t="s">
        <v>62</v>
      </c>
      <c r="AU5111" s="1" t="s">
        <v>110</v>
      </c>
      <c r="AV5111" s="1" t="s">
        <v>111</v>
      </c>
      <c r="AW5111" s="3" t="str">
        <f t="shared" si="1"/>
        <v>Other</v>
      </c>
      <c r="AX5111" s="3" t="str">
        <f t="array" ref="AX5111">TEXTJOIN(", ", TRUE, IF(X5111:AS5111="Y", X$1:AS$1, IF(X5111:AS5111&lt;&gt;"", X$1:AS$1 &amp; ": " &amp; X5111:AS5111, "")))
</f>
        <v>Fentanyl</v>
      </c>
    </row>
    <row r="5112">
      <c r="A5112" s="2">
        <v>43891.0</v>
      </c>
      <c r="B5112" s="1" t="s">
        <v>50</v>
      </c>
      <c r="C5112" s="1">
        <v>60.0</v>
      </c>
      <c r="D5112" s="1" t="s">
        <v>51</v>
      </c>
      <c r="E5112" s="1" t="s">
        <v>63</v>
      </c>
      <c r="F5112" s="1" t="s">
        <v>137</v>
      </c>
      <c r="G5112" s="1" t="s">
        <v>116</v>
      </c>
      <c r="H5112" s="1" t="s">
        <v>103</v>
      </c>
      <c r="I5112" s="1" t="s">
        <v>55</v>
      </c>
      <c r="J5112" s="1" t="s">
        <v>116</v>
      </c>
      <c r="K5112" s="1" t="s">
        <v>103</v>
      </c>
      <c r="L5112" s="1" t="s">
        <v>55</v>
      </c>
      <c r="M5112" s="1" t="s">
        <v>56</v>
      </c>
      <c r="N5112" s="1" t="s">
        <v>178</v>
      </c>
      <c r="O5112" s="1" t="s">
        <v>116</v>
      </c>
      <c r="P5112" s="1" t="s">
        <v>103</v>
      </c>
      <c r="Q5112" s="1" t="s">
        <v>55</v>
      </c>
      <c r="R5112" s="1" t="s">
        <v>56</v>
      </c>
      <c r="T5112" s="1" t="s">
        <v>5497</v>
      </c>
      <c r="U5112" s="1" t="s">
        <v>59</v>
      </c>
      <c r="X5112" s="1" t="s">
        <v>60</v>
      </c>
      <c r="Z5112" s="1" t="s">
        <v>60</v>
      </c>
      <c r="AJ5112" s="1" t="s">
        <v>60</v>
      </c>
      <c r="AQ5112" s="1" t="s">
        <v>60</v>
      </c>
      <c r="AR5112" s="1" t="s">
        <v>60</v>
      </c>
      <c r="AT5112" s="1" t="s">
        <v>122</v>
      </c>
      <c r="AU5112" s="1" t="s">
        <v>122</v>
      </c>
      <c r="AV5112" s="1" t="s">
        <v>139</v>
      </c>
      <c r="AW5112" s="3" t="str">
        <f t="shared" si="1"/>
        <v>Other</v>
      </c>
      <c r="AX5112" s="3" t="str">
        <f t="array" ref="AX5112">TEXTJOIN(", ", TRUE, IF(X5112:AS5112="Y", X$1:AS$1, IF(X5112:AS5112&lt;&gt;"", X$1:AS$1 &amp; ": " &amp; X5112:AS5112, "")))
</f>
        <v>Heroin, Fentanyl, Tramad, Other Opioid, Any Opioid</v>
      </c>
    </row>
    <row r="5113">
      <c r="A5113" s="2">
        <v>44316.0</v>
      </c>
      <c r="B5113" s="1" t="s">
        <v>50</v>
      </c>
      <c r="C5113" s="1">
        <v>59.0</v>
      </c>
      <c r="D5113" s="1" t="s">
        <v>51</v>
      </c>
      <c r="E5113" s="1" t="s">
        <v>63</v>
      </c>
      <c r="G5113" s="1" t="s">
        <v>370</v>
      </c>
      <c r="H5113" s="1" t="s">
        <v>65</v>
      </c>
      <c r="I5113" s="1" t="s">
        <v>55</v>
      </c>
      <c r="J5113" s="1" t="s">
        <v>370</v>
      </c>
      <c r="K5113" s="1" t="s">
        <v>65</v>
      </c>
      <c r="L5113" s="1" t="s">
        <v>55</v>
      </c>
      <c r="M5113" s="1" t="s">
        <v>56</v>
      </c>
      <c r="N5113" s="1" t="s">
        <v>119</v>
      </c>
      <c r="O5113" s="1" t="s">
        <v>370</v>
      </c>
      <c r="P5113" s="1" t="s">
        <v>65</v>
      </c>
      <c r="Q5113" s="1" t="s">
        <v>55</v>
      </c>
      <c r="R5113" s="1" t="s">
        <v>56</v>
      </c>
      <c r="T5113" s="1" t="s">
        <v>2467</v>
      </c>
      <c r="U5113" s="1" t="s">
        <v>59</v>
      </c>
      <c r="V5113" s="1" t="s">
        <v>5498</v>
      </c>
      <c r="Z5113" s="1" t="s">
        <v>60</v>
      </c>
      <c r="AM5113" s="1" t="s">
        <v>60</v>
      </c>
      <c r="AN5113" s="1" t="s">
        <v>60</v>
      </c>
      <c r="AR5113" s="1" t="s">
        <v>60</v>
      </c>
      <c r="AT5113" s="1" t="s">
        <v>372</v>
      </c>
      <c r="AU5113" s="1" t="s">
        <v>372</v>
      </c>
      <c r="AV5113" s="1" t="s">
        <v>572</v>
      </c>
      <c r="AW5113" s="3" t="str">
        <f t="shared" si="1"/>
        <v>Other</v>
      </c>
      <c r="AX5113" s="3" t="str">
        <f t="array" ref="AX5113">TEXTJOIN(", ", TRUE, IF(X5113:AS5113="Y", X$1:AS$1, IF(X5113:AS5113&lt;&gt;"", X$1:AS$1 &amp; ": " &amp; X5113:AS5113, "")))
</f>
        <v>Fentanyl, Xylazine, Gabapentin, Any Opioid</v>
      </c>
    </row>
    <row r="5114">
      <c r="A5114" s="2">
        <v>43970.0</v>
      </c>
      <c r="B5114" s="1" t="s">
        <v>50</v>
      </c>
      <c r="C5114" s="1">
        <v>72.0</v>
      </c>
      <c r="D5114" s="1" t="s">
        <v>76</v>
      </c>
      <c r="E5114" s="1" t="s">
        <v>63</v>
      </c>
      <c r="G5114" s="1" t="s">
        <v>91</v>
      </c>
      <c r="H5114" s="1" t="s">
        <v>91</v>
      </c>
      <c r="I5114" s="1" t="s">
        <v>55</v>
      </c>
      <c r="J5114" s="1" t="s">
        <v>91</v>
      </c>
      <c r="K5114" s="1" t="s">
        <v>91</v>
      </c>
      <c r="L5114" s="1" t="s">
        <v>55</v>
      </c>
      <c r="M5114" s="1" t="s">
        <v>56</v>
      </c>
      <c r="N5114" s="1" t="s">
        <v>93</v>
      </c>
      <c r="O5114" s="1" t="s">
        <v>91</v>
      </c>
      <c r="P5114" s="1" t="s">
        <v>91</v>
      </c>
      <c r="Q5114" s="1" t="s">
        <v>55</v>
      </c>
      <c r="R5114" s="1" t="s">
        <v>56</v>
      </c>
      <c r="T5114" s="1" t="s">
        <v>5499</v>
      </c>
      <c r="U5114" s="1" t="s">
        <v>59</v>
      </c>
      <c r="V5114" s="1" t="s">
        <v>5500</v>
      </c>
      <c r="Y5114" s="1" t="s">
        <v>60</v>
      </c>
      <c r="Z5114" s="1" t="s">
        <v>60</v>
      </c>
      <c r="AG5114" s="1" t="s">
        <v>60</v>
      </c>
      <c r="AR5114" s="1" t="s">
        <v>60</v>
      </c>
      <c r="AT5114" s="1" t="s">
        <v>110</v>
      </c>
      <c r="AU5114" s="1" t="s">
        <v>110</v>
      </c>
      <c r="AV5114" s="1" t="s">
        <v>111</v>
      </c>
      <c r="AW5114" s="3" t="str">
        <f t="shared" si="1"/>
        <v>Other</v>
      </c>
      <c r="AX5114" s="3" t="str">
        <f t="array" ref="AX5114">TEXTJOIN(", ", TRUE, IF(X5114:AS5114="Y", X$1:AS$1, IF(X5114:AS5114&lt;&gt;"", X$1:AS$1 &amp; ": " &amp; X5114:AS5114, "")))
</f>
        <v>Cocaine, Fentanyl, Methadone, Any Opioid</v>
      </c>
    </row>
    <row r="5115">
      <c r="A5115" s="2">
        <v>42946.0</v>
      </c>
      <c r="B5115" s="1" t="s">
        <v>86</v>
      </c>
      <c r="C5115" s="1">
        <v>20.0</v>
      </c>
      <c r="D5115" s="1" t="s">
        <v>51</v>
      </c>
      <c r="E5115" s="1" t="s">
        <v>63</v>
      </c>
      <c r="G5115" s="1" t="s">
        <v>2772</v>
      </c>
      <c r="H5115" s="1" t="s">
        <v>5501</v>
      </c>
      <c r="I5115" s="1" t="s">
        <v>2856</v>
      </c>
      <c r="J5115" s="1" t="s">
        <v>238</v>
      </c>
      <c r="K5115" s="1" t="s">
        <v>125</v>
      </c>
      <c r="L5115" s="1" t="s">
        <v>55</v>
      </c>
      <c r="M5115" s="1" t="s">
        <v>177</v>
      </c>
      <c r="N5115" s="1" t="s">
        <v>119</v>
      </c>
      <c r="O5115" s="1" t="s">
        <v>238</v>
      </c>
      <c r="P5115" s="1" t="s">
        <v>125</v>
      </c>
      <c r="Q5115" s="1" t="s">
        <v>55</v>
      </c>
      <c r="R5115" s="1" t="s">
        <v>44</v>
      </c>
      <c r="S5115" s="1" t="s">
        <v>5502</v>
      </c>
      <c r="T5115" s="1" t="s">
        <v>2186</v>
      </c>
      <c r="U5115" s="1" t="s">
        <v>59</v>
      </c>
      <c r="Z5115" s="1" t="s">
        <v>60</v>
      </c>
      <c r="AD5115" s="1" t="s">
        <v>60</v>
      </c>
      <c r="AU5115" s="1" t="s">
        <v>567</v>
      </c>
      <c r="AV5115" s="1" t="s">
        <v>241</v>
      </c>
      <c r="AW5115" s="3" t="str">
        <f t="shared" si="1"/>
        <v>Other</v>
      </c>
      <c r="AX5115" s="3" t="str">
        <f t="array" ref="AX5115">TEXTJOIN(", ", TRUE, IF(X5115:AS5115="Y", X$1:AS$1, IF(X5115:AS5115&lt;&gt;"", X$1:AS$1 &amp; ": " &amp; X5115:AS5115, "")))
</f>
        <v>Fentanyl, Ethanol</v>
      </c>
    </row>
    <row r="5116">
      <c r="A5116" s="2">
        <v>41113.0</v>
      </c>
      <c r="B5116" s="1" t="s">
        <v>50</v>
      </c>
      <c r="C5116" s="1">
        <v>36.0</v>
      </c>
      <c r="D5116" s="1" t="s">
        <v>51</v>
      </c>
      <c r="E5116" s="1" t="s">
        <v>63</v>
      </c>
      <c r="F5116" s="1" t="s">
        <v>137</v>
      </c>
      <c r="G5116" s="1" t="s">
        <v>102</v>
      </c>
      <c r="H5116" s="1" t="s">
        <v>103</v>
      </c>
      <c r="J5116" s="1" t="s">
        <v>102</v>
      </c>
      <c r="L5116" s="1" t="s">
        <v>55</v>
      </c>
      <c r="M5116" s="1" t="s">
        <v>56</v>
      </c>
      <c r="N5116" s="1" t="s">
        <v>66</v>
      </c>
      <c r="O5116" s="1" t="s">
        <v>102</v>
      </c>
      <c r="P5116" s="1" t="s">
        <v>103</v>
      </c>
      <c r="R5116" s="1" t="s">
        <v>67</v>
      </c>
      <c r="T5116" s="1" t="s">
        <v>144</v>
      </c>
      <c r="U5116" s="1" t="s">
        <v>59</v>
      </c>
      <c r="X5116" s="1" t="s">
        <v>60</v>
      </c>
      <c r="AD5116" s="1" t="s">
        <v>60</v>
      </c>
      <c r="AT5116" s="1" t="s">
        <v>106</v>
      </c>
      <c r="AU5116" s="1" t="s">
        <v>106</v>
      </c>
      <c r="AV5116" s="1" t="s">
        <v>107</v>
      </c>
      <c r="AW5116" s="3" t="str">
        <f t="shared" si="1"/>
        <v>Other</v>
      </c>
      <c r="AX5116" s="3" t="str">
        <f t="array" ref="AX5116">TEXTJOIN(", ", TRUE, IF(X5116:AS5116="Y", X$1:AS$1, IF(X5116:AS5116&lt;&gt;"", X$1:AS$1 &amp; ": " &amp; X5116:AS5116, "")))
</f>
        <v>Heroin, Ethanol</v>
      </c>
    </row>
    <row r="5117">
      <c r="A5117" s="2">
        <v>42074.0</v>
      </c>
      <c r="B5117" s="1" t="s">
        <v>86</v>
      </c>
      <c r="C5117" s="1">
        <v>45.0</v>
      </c>
      <c r="D5117" s="1" t="s">
        <v>51</v>
      </c>
      <c r="E5117" s="1" t="s">
        <v>63</v>
      </c>
      <c r="G5117" s="1" t="s">
        <v>3351</v>
      </c>
      <c r="H5117" s="1" t="s">
        <v>65</v>
      </c>
      <c r="I5117" s="1" t="s">
        <v>55</v>
      </c>
      <c r="J5117" s="1" t="s">
        <v>3351</v>
      </c>
      <c r="M5117" s="1" t="s">
        <v>56</v>
      </c>
      <c r="O5117" s="1" t="s">
        <v>3351</v>
      </c>
      <c r="P5117" s="1" t="s">
        <v>65</v>
      </c>
      <c r="Q5117" s="1" t="s">
        <v>55</v>
      </c>
      <c r="R5117" s="1" t="s">
        <v>56</v>
      </c>
      <c r="T5117" s="1" t="s">
        <v>5503</v>
      </c>
      <c r="U5117" s="1" t="s">
        <v>59</v>
      </c>
      <c r="AB5117" s="1" t="s">
        <v>60</v>
      </c>
      <c r="AD5117" s="1" t="s">
        <v>60</v>
      </c>
      <c r="AJ5117" s="1" t="s">
        <v>60</v>
      </c>
      <c r="AR5117" s="1" t="s">
        <v>60</v>
      </c>
      <c r="AT5117" s="1" t="s">
        <v>3353</v>
      </c>
      <c r="AU5117" s="1" t="s">
        <v>3353</v>
      </c>
      <c r="AV5117" s="1" t="s">
        <v>5504</v>
      </c>
      <c r="AW5117" s="3" t="str">
        <f t="shared" si="1"/>
        <v>Other</v>
      </c>
      <c r="AX5117" s="3" t="str">
        <f t="array" ref="AX5117">TEXTJOIN(", ", TRUE, IF(X5117:AS5117="Y", X$1:AS$1, IF(X5117:AS5117&lt;&gt;"", X$1:AS$1 &amp; ": " &amp; X5117:AS5117, "")))
</f>
        <v>Oxycodone, Ethanol, Tramad, Any Opioid</v>
      </c>
    </row>
    <row r="5118">
      <c r="A5118" s="2">
        <v>43364.0</v>
      </c>
      <c r="B5118" s="1" t="s">
        <v>50</v>
      </c>
      <c r="C5118" s="1">
        <v>58.0</v>
      </c>
      <c r="D5118" s="1" t="s">
        <v>51</v>
      </c>
      <c r="E5118" s="1" t="s">
        <v>63</v>
      </c>
      <c r="G5118" s="1" t="s">
        <v>143</v>
      </c>
      <c r="H5118" s="1" t="s">
        <v>91</v>
      </c>
      <c r="I5118" s="1" t="s">
        <v>55</v>
      </c>
      <c r="J5118" s="1" t="s">
        <v>143</v>
      </c>
      <c r="K5118" s="1" t="s">
        <v>91</v>
      </c>
      <c r="M5118" s="1" t="s">
        <v>56</v>
      </c>
      <c r="N5118" s="1" t="s">
        <v>93</v>
      </c>
      <c r="O5118" s="1" t="s">
        <v>143</v>
      </c>
      <c r="P5118" s="1" t="s">
        <v>91</v>
      </c>
      <c r="Q5118" s="1" t="s">
        <v>55</v>
      </c>
      <c r="R5118" s="1" t="s">
        <v>56</v>
      </c>
      <c r="T5118" s="1" t="s">
        <v>5505</v>
      </c>
      <c r="U5118" s="1" t="s">
        <v>59</v>
      </c>
      <c r="V5118" s="1" t="s">
        <v>491</v>
      </c>
      <c r="Z5118" s="1" t="s">
        <v>60</v>
      </c>
      <c r="AA5118" s="1" t="s">
        <v>60</v>
      </c>
      <c r="AF5118" s="1" t="s">
        <v>60</v>
      </c>
      <c r="AR5118" s="1" t="s">
        <v>60</v>
      </c>
      <c r="AT5118" s="1" t="s">
        <v>145</v>
      </c>
      <c r="AU5118" s="1" t="s">
        <v>145</v>
      </c>
      <c r="AV5118" s="1" t="s">
        <v>146</v>
      </c>
      <c r="AW5118" s="3" t="str">
        <f t="shared" si="1"/>
        <v>Other</v>
      </c>
      <c r="AX5118" s="3" t="str">
        <f t="array" ref="AX5118">TEXTJOIN(", ", TRUE, IF(X5118:AS5118="Y", X$1:AS$1, IF(X5118:AS5118&lt;&gt;"", X$1:AS$1 &amp; ": " &amp; X5118:AS5118, "")))
</f>
        <v>Fentanyl, Fentanyl Analogue, Benzodiazepine, Any Opioid</v>
      </c>
    </row>
    <row r="5119">
      <c r="A5119" s="2">
        <v>42892.0</v>
      </c>
      <c r="B5119" s="1" t="s">
        <v>86</v>
      </c>
      <c r="C5119" s="1">
        <v>26.0</v>
      </c>
      <c r="D5119" s="1" t="s">
        <v>51</v>
      </c>
      <c r="E5119" s="1" t="s">
        <v>63</v>
      </c>
      <c r="G5119" s="1" t="s">
        <v>3351</v>
      </c>
      <c r="H5119" s="1" t="s">
        <v>65</v>
      </c>
      <c r="I5119" s="1" t="s">
        <v>55</v>
      </c>
      <c r="J5119" s="1" t="s">
        <v>3351</v>
      </c>
      <c r="K5119" s="1" t="s">
        <v>65</v>
      </c>
      <c r="L5119" s="1" t="s">
        <v>55</v>
      </c>
      <c r="M5119" s="1" t="s">
        <v>56</v>
      </c>
      <c r="N5119" s="1" t="s">
        <v>136</v>
      </c>
      <c r="O5119" s="1" t="s">
        <v>3351</v>
      </c>
      <c r="P5119" s="1" t="s">
        <v>65</v>
      </c>
      <c r="Q5119" s="1" t="s">
        <v>55</v>
      </c>
      <c r="R5119" s="1" t="s">
        <v>56</v>
      </c>
      <c r="T5119" s="1" t="s">
        <v>683</v>
      </c>
      <c r="U5119" s="1" t="s">
        <v>59</v>
      </c>
      <c r="Z5119" s="1" t="s">
        <v>60</v>
      </c>
      <c r="AD5119" s="1" t="s">
        <v>60</v>
      </c>
      <c r="AT5119" s="1" t="s">
        <v>3353</v>
      </c>
      <c r="AU5119" s="1" t="s">
        <v>3353</v>
      </c>
      <c r="AV5119" s="1" t="s">
        <v>5504</v>
      </c>
      <c r="AW5119" s="3" t="str">
        <f t="shared" si="1"/>
        <v>Other</v>
      </c>
      <c r="AX5119" s="3" t="str">
        <f t="array" ref="AX5119">TEXTJOIN(", ", TRUE, IF(X5119:AS5119="Y", X$1:AS$1, IF(X5119:AS5119&lt;&gt;"", X$1:AS$1 &amp; ": " &amp; X5119:AS5119, "")))
</f>
        <v>Fentanyl, Ethanol</v>
      </c>
    </row>
    <row r="5120">
      <c r="A5120" s="2">
        <v>42984.0</v>
      </c>
      <c r="B5120" s="1" t="s">
        <v>86</v>
      </c>
      <c r="C5120" s="1">
        <v>22.0</v>
      </c>
      <c r="D5120" s="1" t="s">
        <v>76</v>
      </c>
      <c r="E5120" s="1" t="s">
        <v>63</v>
      </c>
      <c r="G5120" s="1" t="s">
        <v>841</v>
      </c>
      <c r="H5120" s="1" t="s">
        <v>299</v>
      </c>
      <c r="I5120" s="1" t="s">
        <v>55</v>
      </c>
      <c r="J5120" s="1" t="s">
        <v>841</v>
      </c>
      <c r="K5120" s="1" t="s">
        <v>299</v>
      </c>
      <c r="L5120" s="1" t="s">
        <v>55</v>
      </c>
      <c r="M5120" s="1" t="s">
        <v>56</v>
      </c>
      <c r="N5120" s="1" t="s">
        <v>119</v>
      </c>
      <c r="O5120" s="1" t="s">
        <v>841</v>
      </c>
      <c r="P5120" s="1" t="s">
        <v>299</v>
      </c>
      <c r="Q5120" s="1" t="s">
        <v>55</v>
      </c>
      <c r="R5120" s="1" t="s">
        <v>56</v>
      </c>
      <c r="T5120" s="1" t="s">
        <v>5506</v>
      </c>
      <c r="U5120" s="1" t="s">
        <v>59</v>
      </c>
      <c r="Y5120" s="1" t="s">
        <v>60</v>
      </c>
      <c r="Z5120" s="1" t="s">
        <v>60</v>
      </c>
      <c r="AT5120" s="1" t="s">
        <v>844</v>
      </c>
      <c r="AU5120" s="1" t="s">
        <v>844</v>
      </c>
      <c r="AV5120" s="1" t="s">
        <v>845</v>
      </c>
      <c r="AW5120" s="3" t="str">
        <f t="shared" si="1"/>
        <v>Other</v>
      </c>
      <c r="AX5120" s="3" t="str">
        <f t="array" ref="AX5120">TEXTJOIN(", ", TRUE, IF(X5120:AS5120="Y", X$1:AS$1, IF(X5120:AS5120&lt;&gt;"", X$1:AS$1 &amp; ": " &amp; X5120:AS5120, "")))
</f>
        <v>Cocaine, Fentanyl</v>
      </c>
    </row>
    <row r="5121">
      <c r="A5121" s="2">
        <v>44359.0</v>
      </c>
      <c r="B5121" s="1" t="s">
        <v>50</v>
      </c>
      <c r="C5121" s="1">
        <v>39.0</v>
      </c>
      <c r="D5121" s="1" t="s">
        <v>51</v>
      </c>
      <c r="E5121" s="1" t="s">
        <v>502</v>
      </c>
      <c r="J5121" s="1" t="s">
        <v>82</v>
      </c>
      <c r="K5121" s="1" t="s">
        <v>54</v>
      </c>
      <c r="L5121" s="1" t="s">
        <v>55</v>
      </c>
      <c r="M5121" s="1" t="s">
        <v>56</v>
      </c>
      <c r="N5121" s="1" t="s">
        <v>119</v>
      </c>
      <c r="O5121" s="1" t="s">
        <v>82</v>
      </c>
      <c r="P5121" s="1" t="s">
        <v>54</v>
      </c>
      <c r="Q5121" s="1" t="s">
        <v>55</v>
      </c>
      <c r="R5121" s="1" t="s">
        <v>44</v>
      </c>
      <c r="S5121" s="1" t="s">
        <v>5507</v>
      </c>
      <c r="T5121" s="1" t="s">
        <v>5508</v>
      </c>
      <c r="U5121" s="1" t="s">
        <v>59</v>
      </c>
      <c r="Y5121" s="1" t="s">
        <v>60</v>
      </c>
      <c r="Z5121" s="1" t="s">
        <v>60</v>
      </c>
      <c r="AN5121" s="1" t="s">
        <v>60</v>
      </c>
      <c r="AR5121" s="1" t="s">
        <v>60</v>
      </c>
      <c r="AT5121" s="1" t="s">
        <v>62</v>
      </c>
      <c r="AU5121" s="1" t="s">
        <v>329</v>
      </c>
      <c r="AV5121" s="1" t="s">
        <v>85</v>
      </c>
      <c r="AW5121" s="3" t="str">
        <f t="shared" si="1"/>
        <v>Other</v>
      </c>
      <c r="AX5121" s="3" t="str">
        <f t="array" ref="AX5121">TEXTJOIN(", ", TRUE, IF(X5121:AS5121="Y", X$1:AS$1, IF(X5121:AS5121&lt;&gt;"", X$1:AS$1 &amp; ": " &amp; X5121:AS5121, "")))
</f>
        <v>Cocaine, Fentanyl, Gabapentin, Any Opioid</v>
      </c>
    </row>
    <row r="5122">
      <c r="A5122" s="2">
        <v>44416.0</v>
      </c>
      <c r="B5122" s="1" t="s">
        <v>50</v>
      </c>
      <c r="C5122" s="1">
        <v>14.0</v>
      </c>
      <c r="D5122" s="1" t="s">
        <v>76</v>
      </c>
      <c r="E5122" s="1" t="s">
        <v>63</v>
      </c>
      <c r="G5122" s="1" t="s">
        <v>143</v>
      </c>
      <c r="H5122" s="1" t="s">
        <v>91</v>
      </c>
      <c r="I5122" s="1" t="s">
        <v>55</v>
      </c>
      <c r="J5122" s="1" t="s">
        <v>143</v>
      </c>
      <c r="K5122" s="1" t="s">
        <v>91</v>
      </c>
      <c r="L5122" s="1" t="s">
        <v>55</v>
      </c>
      <c r="M5122" s="1" t="s">
        <v>56</v>
      </c>
      <c r="N5122" s="1" t="s">
        <v>93</v>
      </c>
      <c r="O5122" s="1" t="s">
        <v>143</v>
      </c>
      <c r="P5122" s="1" t="s">
        <v>91</v>
      </c>
      <c r="Q5122" s="1" t="s">
        <v>55</v>
      </c>
      <c r="R5122" s="1" t="s">
        <v>56</v>
      </c>
      <c r="T5122" s="1" t="s">
        <v>1818</v>
      </c>
      <c r="U5122" s="1" t="s">
        <v>59</v>
      </c>
      <c r="Z5122" s="1" t="s">
        <v>60</v>
      </c>
      <c r="AR5122" s="1" t="s">
        <v>60</v>
      </c>
      <c r="AT5122" s="1" t="s">
        <v>145</v>
      </c>
      <c r="AU5122" s="1" t="s">
        <v>145</v>
      </c>
      <c r="AV5122" s="1" t="s">
        <v>146</v>
      </c>
      <c r="AW5122" s="3" t="str">
        <f t="shared" si="1"/>
        <v>Other</v>
      </c>
      <c r="AX5122" s="3" t="str">
        <f t="array" ref="AX5122">TEXTJOIN(", ", TRUE, IF(X5122:AS5122="Y", X$1:AS$1, IF(X5122:AS5122&lt;&gt;"", X$1:AS$1 &amp; ": " &amp; X5122:AS5122, "")))
</f>
        <v>Fentanyl, Any Opioid</v>
      </c>
    </row>
    <row r="5123">
      <c r="A5123" s="4">
        <v>44114.0</v>
      </c>
      <c r="B5123" s="1" t="s">
        <v>50</v>
      </c>
      <c r="C5123" s="1">
        <v>41.0</v>
      </c>
      <c r="D5123" s="1" t="s">
        <v>76</v>
      </c>
      <c r="E5123" s="1" t="s">
        <v>63</v>
      </c>
      <c r="G5123" s="1" t="s">
        <v>143</v>
      </c>
      <c r="H5123" s="1" t="s">
        <v>91</v>
      </c>
      <c r="I5123" s="1" t="s">
        <v>55</v>
      </c>
      <c r="J5123" s="1" t="s">
        <v>143</v>
      </c>
      <c r="K5123" s="1" t="s">
        <v>91</v>
      </c>
      <c r="L5123" s="1" t="s">
        <v>55</v>
      </c>
      <c r="M5123" s="1" t="s">
        <v>56</v>
      </c>
      <c r="N5123" s="1" t="s">
        <v>136</v>
      </c>
      <c r="O5123" s="1" t="s">
        <v>143</v>
      </c>
      <c r="P5123" s="1" t="s">
        <v>91</v>
      </c>
      <c r="Q5123" s="1" t="s">
        <v>55</v>
      </c>
      <c r="R5123" s="1" t="s">
        <v>56</v>
      </c>
      <c r="T5123" s="1" t="s">
        <v>5509</v>
      </c>
      <c r="U5123" s="1" t="s">
        <v>59</v>
      </c>
      <c r="X5123" s="1" t="s">
        <v>60</v>
      </c>
      <c r="Z5123" s="1" t="s">
        <v>60</v>
      </c>
      <c r="AM5123" s="1" t="s">
        <v>60</v>
      </c>
      <c r="AR5123" s="1" t="s">
        <v>60</v>
      </c>
      <c r="AT5123" s="1" t="s">
        <v>145</v>
      </c>
      <c r="AU5123" s="1" t="s">
        <v>145</v>
      </c>
      <c r="AV5123" s="1" t="s">
        <v>146</v>
      </c>
      <c r="AW5123" s="3" t="str">
        <f t="shared" si="1"/>
        <v>Other</v>
      </c>
      <c r="AX5123" s="3" t="str">
        <f t="array" ref="AX5123">TEXTJOIN(", ", TRUE, IF(X5123:AS5123="Y", X$1:AS$1, IF(X5123:AS5123&lt;&gt;"", X$1:AS$1 &amp; ": " &amp; X5123:AS5123, "")))
</f>
        <v>Heroin, Fentanyl, Xylazine, Any Opioid</v>
      </c>
    </row>
    <row r="5124">
      <c r="A5124" s="2">
        <v>42862.0</v>
      </c>
      <c r="B5124" s="1" t="s">
        <v>86</v>
      </c>
      <c r="C5124" s="1">
        <v>52.0</v>
      </c>
      <c r="D5124" s="1" t="s">
        <v>51</v>
      </c>
      <c r="E5124" s="1" t="s">
        <v>63</v>
      </c>
      <c r="G5124" s="1" t="s">
        <v>654</v>
      </c>
      <c r="H5124" s="1" t="s">
        <v>65</v>
      </c>
      <c r="I5124" s="1" t="s">
        <v>55</v>
      </c>
      <c r="J5124" s="1" t="s">
        <v>3535</v>
      </c>
      <c r="K5124" s="1" t="s">
        <v>263</v>
      </c>
      <c r="L5124" s="1" t="s">
        <v>55</v>
      </c>
      <c r="M5124" s="1" t="s">
        <v>193</v>
      </c>
      <c r="N5124" s="1" t="s">
        <v>136</v>
      </c>
      <c r="O5124" s="1" t="s">
        <v>545</v>
      </c>
      <c r="Q5124" s="1" t="s">
        <v>55</v>
      </c>
      <c r="R5124" s="1" t="s">
        <v>67</v>
      </c>
      <c r="T5124" s="1" t="s">
        <v>5510</v>
      </c>
      <c r="U5124" s="1" t="s">
        <v>59</v>
      </c>
      <c r="X5124" s="1" t="s">
        <v>60</v>
      </c>
      <c r="Y5124" s="1" t="s">
        <v>60</v>
      </c>
      <c r="AD5124" s="1" t="s">
        <v>60</v>
      </c>
      <c r="AT5124" s="1" t="s">
        <v>657</v>
      </c>
      <c r="AU5124" s="1" t="s">
        <v>3537</v>
      </c>
      <c r="AV5124" s="1" t="s">
        <v>548</v>
      </c>
      <c r="AW5124" s="3" t="str">
        <f t="shared" si="1"/>
        <v>Other</v>
      </c>
      <c r="AX5124" s="3" t="str">
        <f t="array" ref="AX5124">TEXTJOIN(", ", TRUE, IF(X5124:AS5124="Y", X$1:AS$1, IF(X5124:AS5124&lt;&gt;"", X$1:AS$1 &amp; ": " &amp; X5124:AS5124, "")))
</f>
        <v>Heroin, Cocaine, Ethanol</v>
      </c>
    </row>
    <row r="5125">
      <c r="A5125" s="2">
        <v>41875.0</v>
      </c>
      <c r="B5125" s="1" t="s">
        <v>50</v>
      </c>
      <c r="C5125" s="1">
        <v>33.0</v>
      </c>
      <c r="D5125" s="1" t="s">
        <v>51</v>
      </c>
      <c r="E5125" s="1" t="s">
        <v>63</v>
      </c>
      <c r="G5125" s="1" t="s">
        <v>2639</v>
      </c>
      <c r="J5125" s="1" t="s">
        <v>2639</v>
      </c>
      <c r="L5125" s="1" t="s">
        <v>55</v>
      </c>
      <c r="M5125" s="1" t="s">
        <v>56</v>
      </c>
      <c r="N5125" s="1" t="s">
        <v>136</v>
      </c>
      <c r="O5125" s="1" t="s">
        <v>2639</v>
      </c>
      <c r="P5125" s="1" t="s">
        <v>91</v>
      </c>
      <c r="R5125" s="1" t="s">
        <v>56</v>
      </c>
      <c r="T5125" s="1" t="s">
        <v>985</v>
      </c>
      <c r="U5125" s="1" t="s">
        <v>59</v>
      </c>
      <c r="V5125" s="1" t="s">
        <v>5511</v>
      </c>
      <c r="X5125" s="1" t="s">
        <v>60</v>
      </c>
      <c r="AD5125" s="1" t="s">
        <v>60</v>
      </c>
      <c r="AT5125" s="1" t="s">
        <v>2640</v>
      </c>
      <c r="AU5125" s="1" t="s">
        <v>2640</v>
      </c>
      <c r="AV5125" s="1" t="s">
        <v>2641</v>
      </c>
      <c r="AW5125" s="3" t="str">
        <f t="shared" si="1"/>
        <v>Other</v>
      </c>
      <c r="AX5125" s="3" t="str">
        <f t="array" ref="AX5125">TEXTJOIN(", ", TRUE, IF(X5125:AS5125="Y", X$1:AS$1, IF(X5125:AS5125&lt;&gt;"", X$1:AS$1 &amp; ": " &amp; X5125:AS5125, "")))
</f>
        <v>Heroin, Ethanol</v>
      </c>
    </row>
    <row r="5126">
      <c r="A5126" s="2">
        <v>43983.0</v>
      </c>
      <c r="B5126" s="1" t="s">
        <v>50</v>
      </c>
      <c r="C5126" s="1">
        <v>47.0</v>
      </c>
      <c r="D5126" s="1" t="s">
        <v>51</v>
      </c>
      <c r="E5126" s="1" t="s">
        <v>63</v>
      </c>
      <c r="G5126" s="1" t="s">
        <v>160</v>
      </c>
      <c r="H5126" s="1" t="s">
        <v>54</v>
      </c>
      <c r="I5126" s="1" t="s">
        <v>55</v>
      </c>
      <c r="J5126" s="1" t="s">
        <v>160</v>
      </c>
      <c r="K5126" s="1" t="s">
        <v>54</v>
      </c>
      <c r="L5126" s="1" t="s">
        <v>55</v>
      </c>
      <c r="M5126" s="1" t="s">
        <v>56</v>
      </c>
      <c r="N5126" s="1" t="s">
        <v>178</v>
      </c>
      <c r="O5126" s="1" t="s">
        <v>160</v>
      </c>
      <c r="P5126" s="1" t="s">
        <v>54</v>
      </c>
      <c r="Q5126" s="1" t="s">
        <v>55</v>
      </c>
      <c r="R5126" s="1" t="s">
        <v>56</v>
      </c>
      <c r="T5126" s="1" t="s">
        <v>5512</v>
      </c>
      <c r="U5126" s="1" t="s">
        <v>59</v>
      </c>
      <c r="Z5126" s="1" t="s">
        <v>60</v>
      </c>
      <c r="AF5126" s="1" t="s">
        <v>60</v>
      </c>
      <c r="AR5126" s="1" t="s">
        <v>60</v>
      </c>
      <c r="AT5126" s="1" t="s">
        <v>163</v>
      </c>
      <c r="AU5126" s="1" t="s">
        <v>163</v>
      </c>
      <c r="AV5126" s="1" t="s">
        <v>164</v>
      </c>
      <c r="AW5126" s="3" t="str">
        <f t="shared" si="1"/>
        <v>Other</v>
      </c>
      <c r="AX5126" s="3" t="str">
        <f t="array" ref="AX5126">TEXTJOIN(", ", TRUE, IF(X5126:AS5126="Y", X$1:AS$1, IF(X5126:AS5126&lt;&gt;"", X$1:AS$1 &amp; ": " &amp; X5126:AS5126, "")))
</f>
        <v>Fentanyl, Benzodiazepine, Any Opioid</v>
      </c>
    </row>
    <row r="5127">
      <c r="A5127" s="2">
        <v>43803.0</v>
      </c>
      <c r="B5127" s="1" t="s">
        <v>50</v>
      </c>
      <c r="C5127" s="1">
        <v>43.0</v>
      </c>
      <c r="D5127" s="1" t="s">
        <v>76</v>
      </c>
      <c r="E5127" s="1" t="s">
        <v>63</v>
      </c>
      <c r="G5127" s="1" t="s">
        <v>91</v>
      </c>
      <c r="H5127" s="1" t="s">
        <v>91</v>
      </c>
      <c r="I5127" s="1" t="s">
        <v>55</v>
      </c>
      <c r="J5127" s="1" t="s">
        <v>91</v>
      </c>
      <c r="K5127" s="1" t="s">
        <v>91</v>
      </c>
      <c r="L5127" s="1" t="s">
        <v>55</v>
      </c>
      <c r="M5127" s="1" t="s">
        <v>56</v>
      </c>
      <c r="N5127" s="1" t="s">
        <v>119</v>
      </c>
      <c r="O5127" s="1" t="s">
        <v>91</v>
      </c>
      <c r="P5127" s="1" t="s">
        <v>91</v>
      </c>
      <c r="Q5127" s="1" t="s">
        <v>55</v>
      </c>
      <c r="R5127" s="1" t="s">
        <v>56</v>
      </c>
      <c r="T5127" s="1" t="s">
        <v>4295</v>
      </c>
      <c r="U5127" s="1" t="s">
        <v>59</v>
      </c>
      <c r="Z5127" s="1" t="s">
        <v>60</v>
      </c>
      <c r="AR5127" s="1" t="s">
        <v>60</v>
      </c>
      <c r="AT5127" s="1" t="s">
        <v>110</v>
      </c>
      <c r="AU5127" s="1" t="s">
        <v>110</v>
      </c>
      <c r="AV5127" s="1" t="s">
        <v>111</v>
      </c>
      <c r="AW5127" s="3" t="str">
        <f t="shared" si="1"/>
        <v>Other</v>
      </c>
      <c r="AX5127" s="3" t="str">
        <f t="array" ref="AX5127">TEXTJOIN(", ", TRUE, IF(X5127:AS5127="Y", X$1:AS$1, IF(X5127:AS5127&lt;&gt;"", X$1:AS$1 &amp; ": " &amp; X5127:AS5127, "")))
</f>
        <v>Fentanyl, Any Opioid</v>
      </c>
    </row>
    <row r="5128">
      <c r="A5128" s="4">
        <v>44179.0</v>
      </c>
      <c r="B5128" s="1" t="s">
        <v>50</v>
      </c>
      <c r="C5128" s="1">
        <v>58.0</v>
      </c>
      <c r="D5128" s="1" t="s">
        <v>51</v>
      </c>
      <c r="E5128" s="1" t="s">
        <v>63</v>
      </c>
      <c r="G5128" s="1" t="s">
        <v>352</v>
      </c>
      <c r="H5128" s="1" t="s">
        <v>54</v>
      </c>
      <c r="I5128" s="1" t="s">
        <v>55</v>
      </c>
      <c r="J5128" s="1" t="s">
        <v>941</v>
      </c>
      <c r="K5128" s="1" t="s">
        <v>54</v>
      </c>
      <c r="L5128" s="1" t="s">
        <v>55</v>
      </c>
      <c r="M5128" s="1" t="s">
        <v>333</v>
      </c>
      <c r="N5128" s="1" t="s">
        <v>93</v>
      </c>
      <c r="O5128" s="1" t="s">
        <v>352</v>
      </c>
      <c r="P5128" s="1" t="s">
        <v>54</v>
      </c>
      <c r="Q5128" s="1" t="s">
        <v>55</v>
      </c>
      <c r="R5128" s="1" t="s">
        <v>67</v>
      </c>
      <c r="T5128" s="1" t="s">
        <v>5513</v>
      </c>
      <c r="U5128" s="1" t="s">
        <v>59</v>
      </c>
      <c r="X5128" s="1" t="s">
        <v>60</v>
      </c>
      <c r="Z5128" s="1" t="s">
        <v>60</v>
      </c>
      <c r="AB5128" s="1" t="s">
        <v>60</v>
      </c>
      <c r="AD5128" s="1" t="s">
        <v>60</v>
      </c>
      <c r="AR5128" s="1" t="s">
        <v>60</v>
      </c>
      <c r="AT5128" s="1" t="s">
        <v>354</v>
      </c>
      <c r="AU5128" s="1" t="s">
        <v>943</v>
      </c>
      <c r="AV5128" s="1" t="s">
        <v>355</v>
      </c>
      <c r="AW5128" s="3" t="str">
        <f t="shared" si="1"/>
        <v>Other</v>
      </c>
      <c r="AX5128" s="3" t="str">
        <f t="array" ref="AX5128">TEXTJOIN(", ", TRUE, IF(X5128:AS5128="Y", X$1:AS$1, IF(X5128:AS5128&lt;&gt;"", X$1:AS$1 &amp; ": " &amp; X5128:AS5128, "")))
</f>
        <v>Heroin, Fentanyl, Oxycodone, Ethanol, Any Opioid</v>
      </c>
    </row>
    <row r="5129">
      <c r="A5129" s="2">
        <v>43774.0</v>
      </c>
      <c r="B5129" s="1" t="s">
        <v>50</v>
      </c>
      <c r="C5129" s="1">
        <v>63.0</v>
      </c>
      <c r="D5129" s="1" t="s">
        <v>51</v>
      </c>
      <c r="E5129" s="1" t="s">
        <v>52</v>
      </c>
      <c r="G5129" s="1" t="s">
        <v>255</v>
      </c>
      <c r="H5129" s="1" t="s">
        <v>103</v>
      </c>
      <c r="I5129" s="1" t="s">
        <v>55</v>
      </c>
      <c r="J5129" s="1" t="s">
        <v>255</v>
      </c>
      <c r="K5129" s="1" t="s">
        <v>103</v>
      </c>
      <c r="L5129" s="1" t="s">
        <v>55</v>
      </c>
      <c r="M5129" s="1" t="s">
        <v>56</v>
      </c>
      <c r="N5129" s="1" t="s">
        <v>178</v>
      </c>
      <c r="O5129" s="1" t="s">
        <v>255</v>
      </c>
      <c r="P5129" s="1" t="s">
        <v>103</v>
      </c>
      <c r="Q5129" s="1" t="s">
        <v>55</v>
      </c>
      <c r="R5129" s="1" t="s">
        <v>56</v>
      </c>
      <c r="T5129" s="1" t="s">
        <v>5514</v>
      </c>
      <c r="U5129" s="1" t="s">
        <v>59</v>
      </c>
      <c r="X5129" s="1" t="s">
        <v>60</v>
      </c>
      <c r="Z5129" s="1" t="s">
        <v>60</v>
      </c>
      <c r="AG5129" s="1" t="s">
        <v>60</v>
      </c>
      <c r="AP5129" s="1" t="s">
        <v>60</v>
      </c>
      <c r="AR5129" s="1" t="s">
        <v>60</v>
      </c>
      <c r="AT5129" s="1" t="s">
        <v>259</v>
      </c>
      <c r="AU5129" s="1" t="s">
        <v>259</v>
      </c>
      <c r="AV5129" s="1" t="s">
        <v>520</v>
      </c>
      <c r="AW5129" s="3" t="str">
        <f t="shared" si="1"/>
        <v>Other</v>
      </c>
      <c r="AX5129" s="3" t="str">
        <f t="array" ref="AX5129">TEXTJOIN(", ", TRUE, IF(X5129:AS5129="Y", X$1:AS$1, IF(X5129:AS5129&lt;&gt;"", X$1:AS$1 &amp; ": " &amp; X5129:AS5129, "")))
</f>
        <v>Heroin, Fentanyl, Methadone, Heroin/Morph/Codeine, Any Opioid</v>
      </c>
    </row>
    <row r="5130">
      <c r="A5130" s="2">
        <v>41463.0</v>
      </c>
      <c r="B5130" s="1" t="s">
        <v>50</v>
      </c>
      <c r="C5130" s="1">
        <v>53.0</v>
      </c>
      <c r="D5130" s="1" t="s">
        <v>51</v>
      </c>
      <c r="E5130" s="1" t="s">
        <v>63</v>
      </c>
      <c r="F5130" s="1" t="s">
        <v>137</v>
      </c>
      <c r="G5130" s="1" t="s">
        <v>64</v>
      </c>
      <c r="H5130" s="1" t="s">
        <v>65</v>
      </c>
      <c r="J5130" s="1" t="s">
        <v>64</v>
      </c>
      <c r="L5130" s="1" t="s">
        <v>55</v>
      </c>
      <c r="M5130" s="1" t="s">
        <v>56</v>
      </c>
      <c r="N5130" s="1" t="s">
        <v>136</v>
      </c>
      <c r="O5130" s="1" t="s">
        <v>64</v>
      </c>
      <c r="P5130" s="1" t="s">
        <v>65</v>
      </c>
      <c r="R5130" s="1" t="s">
        <v>56</v>
      </c>
      <c r="T5130" s="1" t="s">
        <v>729</v>
      </c>
      <c r="U5130" s="1" t="s">
        <v>59</v>
      </c>
      <c r="Y5130" s="1" t="s">
        <v>60</v>
      </c>
      <c r="AT5130" s="1" t="s">
        <v>69</v>
      </c>
      <c r="AU5130" s="1" t="s">
        <v>69</v>
      </c>
      <c r="AV5130" s="1" t="s">
        <v>70</v>
      </c>
      <c r="AW5130" s="3" t="str">
        <f t="shared" si="1"/>
        <v>Other</v>
      </c>
      <c r="AX5130" s="3" t="str">
        <f t="array" ref="AX5130">TEXTJOIN(", ", TRUE, IF(X5130:AS5130="Y", X$1:AS$1, IF(X5130:AS5130&lt;&gt;"", X$1:AS$1 &amp; ": " &amp; X5130:AS5130, "")))
</f>
        <v>Cocaine</v>
      </c>
    </row>
    <row r="5131">
      <c r="A5131" s="4">
        <v>43393.0</v>
      </c>
      <c r="B5131" s="1" t="s">
        <v>50</v>
      </c>
      <c r="C5131" s="1">
        <v>37.0</v>
      </c>
      <c r="D5131" s="1" t="s">
        <v>51</v>
      </c>
      <c r="E5131" s="1" t="s">
        <v>63</v>
      </c>
      <c r="G5131" s="1" t="s">
        <v>120</v>
      </c>
      <c r="H5131" s="1" t="s">
        <v>121</v>
      </c>
      <c r="I5131" s="1" t="s">
        <v>55</v>
      </c>
      <c r="J5131" s="1" t="s">
        <v>120</v>
      </c>
      <c r="K5131" s="1" t="s">
        <v>121</v>
      </c>
      <c r="M5131" s="1" t="s">
        <v>56</v>
      </c>
      <c r="N5131" s="1" t="s">
        <v>136</v>
      </c>
      <c r="O5131" s="1" t="s">
        <v>120</v>
      </c>
      <c r="P5131" s="1" t="s">
        <v>121</v>
      </c>
      <c r="Q5131" s="1" t="s">
        <v>55</v>
      </c>
      <c r="R5131" s="1" t="s">
        <v>56</v>
      </c>
      <c r="T5131" s="1" t="s">
        <v>5515</v>
      </c>
      <c r="U5131" s="1" t="s">
        <v>59</v>
      </c>
      <c r="Z5131" s="1" t="s">
        <v>60</v>
      </c>
      <c r="AD5131" s="1" t="s">
        <v>60</v>
      </c>
      <c r="AH5131" s="1" t="s">
        <v>60</v>
      </c>
      <c r="AR5131" s="1" t="s">
        <v>60</v>
      </c>
      <c r="AS5131" s="1" t="s">
        <v>182</v>
      </c>
      <c r="AT5131" s="1" t="s">
        <v>236</v>
      </c>
      <c r="AU5131" s="1" t="s">
        <v>236</v>
      </c>
      <c r="AV5131" s="1" t="s">
        <v>123</v>
      </c>
      <c r="AW5131" s="3" t="str">
        <f t="shared" si="1"/>
        <v>Middletown</v>
      </c>
      <c r="AX5131" s="3" t="str">
        <f t="array" ref="AX5131">TEXTJOIN(", ", TRUE, IF(X5131:AS5131="Y", X$1:AS$1, IF(X5131:AS5131&lt;&gt;"", X$1:AS$1 &amp; ": " &amp; X5131:AS5131, "")))
</f>
        <v>Fentanyl, Ethanol, Meth/Amphetamine, Any Opioid, Other: Bupren</v>
      </c>
    </row>
    <row r="5132">
      <c r="A5132" s="2">
        <v>43316.0</v>
      </c>
      <c r="B5132" s="1" t="s">
        <v>50</v>
      </c>
      <c r="C5132" s="1">
        <v>61.0</v>
      </c>
      <c r="D5132" s="1" t="s">
        <v>76</v>
      </c>
      <c r="E5132" s="1" t="s">
        <v>63</v>
      </c>
      <c r="G5132" s="1" t="s">
        <v>143</v>
      </c>
      <c r="H5132" s="1" t="s">
        <v>91</v>
      </c>
      <c r="I5132" s="1" t="s">
        <v>55</v>
      </c>
      <c r="J5132" s="1" t="s">
        <v>143</v>
      </c>
      <c r="K5132" s="1" t="s">
        <v>91</v>
      </c>
      <c r="M5132" s="1" t="s">
        <v>56</v>
      </c>
      <c r="N5132" s="1" t="s">
        <v>93</v>
      </c>
      <c r="O5132" s="1" t="s">
        <v>143</v>
      </c>
      <c r="P5132" s="1" t="s">
        <v>91</v>
      </c>
      <c r="Q5132" s="1" t="s">
        <v>55</v>
      </c>
      <c r="R5132" s="1" t="s">
        <v>56</v>
      </c>
      <c r="T5132" s="1" t="s">
        <v>5516</v>
      </c>
      <c r="U5132" s="1" t="s">
        <v>59</v>
      </c>
      <c r="Z5132" s="1" t="s">
        <v>60</v>
      </c>
      <c r="AA5132" s="1" t="s">
        <v>60</v>
      </c>
      <c r="AF5132" s="1" t="s">
        <v>60</v>
      </c>
      <c r="AR5132" s="1" t="s">
        <v>60</v>
      </c>
      <c r="AT5132" s="1" t="s">
        <v>145</v>
      </c>
      <c r="AU5132" s="1" t="s">
        <v>145</v>
      </c>
      <c r="AV5132" s="1" t="s">
        <v>146</v>
      </c>
      <c r="AW5132" s="3" t="str">
        <f t="shared" si="1"/>
        <v>Other</v>
      </c>
      <c r="AX5132" s="3" t="str">
        <f t="array" ref="AX5132">TEXTJOIN(", ", TRUE, IF(X5132:AS5132="Y", X$1:AS$1, IF(X5132:AS5132&lt;&gt;"", X$1:AS$1 &amp; ": " &amp; X5132:AS5132, "")))
</f>
        <v>Fentanyl, Fentanyl Analogue, Benzodiazepine, Any Opioid</v>
      </c>
    </row>
    <row r="5133">
      <c r="A5133" s="4">
        <v>41933.0</v>
      </c>
      <c r="B5133" s="1" t="s">
        <v>50</v>
      </c>
      <c r="C5133" s="1">
        <v>48.0</v>
      </c>
      <c r="D5133" s="1" t="s">
        <v>76</v>
      </c>
      <c r="E5133" s="1" t="s">
        <v>63</v>
      </c>
      <c r="G5133" s="1" t="s">
        <v>1780</v>
      </c>
      <c r="J5133" s="1" t="s">
        <v>1780</v>
      </c>
      <c r="L5133" s="1" t="s">
        <v>55</v>
      </c>
      <c r="M5133" s="1" t="s">
        <v>56</v>
      </c>
      <c r="N5133" s="1" t="s">
        <v>104</v>
      </c>
      <c r="O5133" s="1" t="s">
        <v>1780</v>
      </c>
      <c r="P5133" s="1" t="s">
        <v>103</v>
      </c>
      <c r="R5133" s="1" t="s">
        <v>56</v>
      </c>
      <c r="S5133" s="1" t="s">
        <v>2316</v>
      </c>
      <c r="T5133" s="1" t="s">
        <v>5517</v>
      </c>
      <c r="U5133" s="1" t="s">
        <v>59</v>
      </c>
      <c r="V5133" s="1" t="s">
        <v>5518</v>
      </c>
      <c r="AB5133" s="1" t="s">
        <v>60</v>
      </c>
      <c r="AT5133" s="1" t="s">
        <v>1782</v>
      </c>
      <c r="AU5133" s="1" t="s">
        <v>1782</v>
      </c>
      <c r="AV5133" s="1" t="s">
        <v>1783</v>
      </c>
      <c r="AW5133" s="3" t="str">
        <f t="shared" si="1"/>
        <v>Other</v>
      </c>
      <c r="AX5133" s="3" t="str">
        <f t="array" ref="AX5133">TEXTJOIN(", ", TRUE, IF(X5133:AS5133="Y", X$1:AS$1, IF(X5133:AS5133&lt;&gt;"", X$1:AS$1 &amp; ": " &amp; X5133:AS5133, "")))
</f>
        <v>Oxycodone</v>
      </c>
    </row>
    <row r="5134">
      <c r="A5134" s="2">
        <v>44331.0</v>
      </c>
      <c r="B5134" s="1" t="s">
        <v>50</v>
      </c>
      <c r="C5134" s="1">
        <v>31.0</v>
      </c>
      <c r="D5134" s="1" t="s">
        <v>51</v>
      </c>
      <c r="E5134" s="1" t="s">
        <v>63</v>
      </c>
      <c r="G5134" s="1" t="s">
        <v>263</v>
      </c>
      <c r="H5134" s="1" t="s">
        <v>263</v>
      </c>
      <c r="I5134" s="1" t="s">
        <v>55</v>
      </c>
      <c r="J5134" s="1" t="s">
        <v>263</v>
      </c>
      <c r="K5134" s="1" t="s">
        <v>263</v>
      </c>
      <c r="L5134" s="1" t="s">
        <v>55</v>
      </c>
      <c r="M5134" s="1" t="s">
        <v>56</v>
      </c>
      <c r="N5134" s="1" t="s">
        <v>66</v>
      </c>
      <c r="O5134" s="1" t="s">
        <v>263</v>
      </c>
      <c r="P5134" s="1" t="s">
        <v>263</v>
      </c>
      <c r="Q5134" s="1" t="s">
        <v>55</v>
      </c>
      <c r="R5134" s="1" t="s">
        <v>56</v>
      </c>
      <c r="T5134" s="1" t="s">
        <v>5519</v>
      </c>
      <c r="U5134" s="1" t="s">
        <v>59</v>
      </c>
      <c r="Z5134" s="1" t="s">
        <v>60</v>
      </c>
      <c r="AN5134" s="1" t="s">
        <v>60</v>
      </c>
      <c r="AR5134" s="1" t="s">
        <v>60</v>
      </c>
      <c r="AT5134" s="1" t="s">
        <v>387</v>
      </c>
      <c r="AU5134" s="1" t="s">
        <v>387</v>
      </c>
      <c r="AV5134" s="1" t="s">
        <v>289</v>
      </c>
      <c r="AW5134" s="3" t="str">
        <f t="shared" si="1"/>
        <v>Other</v>
      </c>
      <c r="AX5134" s="3" t="str">
        <f t="array" ref="AX5134">TEXTJOIN(", ", TRUE, IF(X5134:AS5134="Y", X$1:AS$1, IF(X5134:AS5134&lt;&gt;"", X$1:AS$1 &amp; ": " &amp; X5134:AS5134, "")))
</f>
        <v>Fentanyl, Gabapentin, Any Opioid</v>
      </c>
    </row>
    <row r="5135">
      <c r="A5135" s="2">
        <v>43641.0</v>
      </c>
      <c r="B5135" s="1" t="s">
        <v>50</v>
      </c>
      <c r="C5135" s="1">
        <v>60.0</v>
      </c>
      <c r="D5135" s="1" t="s">
        <v>51</v>
      </c>
      <c r="E5135" s="1" t="s">
        <v>52</v>
      </c>
      <c r="G5135" s="1" t="s">
        <v>352</v>
      </c>
      <c r="H5135" s="1" t="s">
        <v>54</v>
      </c>
      <c r="I5135" s="1" t="s">
        <v>55</v>
      </c>
      <c r="J5135" s="1" t="s">
        <v>352</v>
      </c>
      <c r="K5135" s="1" t="s">
        <v>54</v>
      </c>
      <c r="L5135" s="1" t="s">
        <v>55</v>
      </c>
      <c r="M5135" s="1" t="s">
        <v>56</v>
      </c>
      <c r="N5135" s="1" t="s">
        <v>66</v>
      </c>
      <c r="O5135" s="1" t="s">
        <v>352</v>
      </c>
      <c r="P5135" s="1" t="s">
        <v>54</v>
      </c>
      <c r="Q5135" s="1" t="s">
        <v>55</v>
      </c>
      <c r="R5135" s="1" t="s">
        <v>56</v>
      </c>
      <c r="T5135" s="1" t="s">
        <v>5520</v>
      </c>
      <c r="U5135" s="1" t="s">
        <v>59</v>
      </c>
      <c r="V5135" s="1" t="s">
        <v>197</v>
      </c>
      <c r="Z5135" s="1" t="s">
        <v>60</v>
      </c>
      <c r="AG5135" s="1" t="s">
        <v>60</v>
      </c>
      <c r="AR5135" s="1" t="s">
        <v>60</v>
      </c>
      <c r="AT5135" s="1" t="s">
        <v>354</v>
      </c>
      <c r="AU5135" s="1" t="s">
        <v>354</v>
      </c>
      <c r="AV5135" s="1" t="s">
        <v>355</v>
      </c>
      <c r="AW5135" s="3" t="str">
        <f t="shared" si="1"/>
        <v>Other</v>
      </c>
      <c r="AX5135" s="3" t="str">
        <f t="array" ref="AX5135">TEXTJOIN(", ", TRUE, IF(X5135:AS5135="Y", X$1:AS$1, IF(X5135:AS5135&lt;&gt;"", X$1:AS$1 &amp; ": " &amp; X5135:AS5135, "")))
</f>
        <v>Fentanyl, Methadone, Any Opioid</v>
      </c>
    </row>
    <row r="5136">
      <c r="A5136" s="2">
        <v>43540.0</v>
      </c>
      <c r="B5136" s="1" t="s">
        <v>50</v>
      </c>
      <c r="C5136" s="1">
        <v>50.0</v>
      </c>
      <c r="D5136" s="1" t="s">
        <v>51</v>
      </c>
      <c r="E5136" s="1" t="s">
        <v>63</v>
      </c>
      <c r="F5136" s="1" t="s">
        <v>137</v>
      </c>
      <c r="G5136" s="1" t="s">
        <v>64</v>
      </c>
      <c r="H5136" s="1" t="s">
        <v>65</v>
      </c>
      <c r="I5136" s="1" t="s">
        <v>55</v>
      </c>
      <c r="J5136" s="1" t="s">
        <v>64</v>
      </c>
      <c r="K5136" s="1" t="s">
        <v>65</v>
      </c>
      <c r="L5136" s="1" t="s">
        <v>55</v>
      </c>
      <c r="M5136" s="1" t="s">
        <v>56</v>
      </c>
      <c r="N5136" s="1" t="s">
        <v>136</v>
      </c>
      <c r="O5136" s="1" t="s">
        <v>64</v>
      </c>
      <c r="P5136" s="1" t="s">
        <v>65</v>
      </c>
      <c r="Q5136" s="1" t="s">
        <v>55</v>
      </c>
      <c r="R5136" s="1" t="s">
        <v>56</v>
      </c>
      <c r="T5136" s="1" t="s">
        <v>5521</v>
      </c>
      <c r="U5136" s="1" t="s">
        <v>59</v>
      </c>
      <c r="X5136" s="1" t="s">
        <v>60</v>
      </c>
      <c r="AP5136" s="1" t="s">
        <v>60</v>
      </c>
      <c r="AR5136" s="1" t="s">
        <v>60</v>
      </c>
      <c r="AT5136" s="1" t="s">
        <v>69</v>
      </c>
      <c r="AU5136" s="1" t="s">
        <v>69</v>
      </c>
      <c r="AV5136" s="1" t="s">
        <v>70</v>
      </c>
      <c r="AW5136" s="3" t="str">
        <f t="shared" si="1"/>
        <v>Other</v>
      </c>
      <c r="AX5136" s="3" t="str">
        <f t="array" ref="AX5136">TEXTJOIN(", ", TRUE, IF(X5136:AS5136="Y", X$1:AS$1, IF(X5136:AS5136&lt;&gt;"", X$1:AS$1 &amp; ": " &amp; X5136:AS5136, "")))
</f>
        <v>Heroin, Heroin/Morph/Codeine, Any Opioid</v>
      </c>
    </row>
    <row r="5137">
      <c r="A5137" s="2">
        <v>43691.0</v>
      </c>
      <c r="B5137" s="1" t="s">
        <v>50</v>
      </c>
      <c r="C5137" s="1">
        <v>41.0</v>
      </c>
      <c r="D5137" s="1" t="s">
        <v>76</v>
      </c>
      <c r="E5137" s="1" t="s">
        <v>63</v>
      </c>
      <c r="G5137" s="1" t="s">
        <v>65</v>
      </c>
      <c r="H5137" s="1" t="s">
        <v>65</v>
      </c>
      <c r="I5137" s="1" t="s">
        <v>55</v>
      </c>
      <c r="J5137" s="1" t="s">
        <v>65</v>
      </c>
      <c r="K5137" s="1" t="s">
        <v>65</v>
      </c>
      <c r="L5137" s="1" t="s">
        <v>55</v>
      </c>
      <c r="M5137" s="1" t="s">
        <v>56</v>
      </c>
      <c r="N5137" s="1" t="s">
        <v>66</v>
      </c>
      <c r="O5137" s="1" t="s">
        <v>65</v>
      </c>
      <c r="P5137" s="1" t="s">
        <v>65</v>
      </c>
      <c r="Q5137" s="1" t="s">
        <v>55</v>
      </c>
      <c r="R5137" s="1" t="s">
        <v>56</v>
      </c>
      <c r="T5137" s="1" t="s">
        <v>5522</v>
      </c>
      <c r="U5137" s="1" t="s">
        <v>59</v>
      </c>
      <c r="X5137" s="1" t="s">
        <v>60</v>
      </c>
      <c r="Y5137" s="1" t="s">
        <v>60</v>
      </c>
      <c r="Z5137" s="1" t="s">
        <v>60</v>
      </c>
      <c r="AD5137" s="1" t="s">
        <v>60</v>
      </c>
      <c r="AG5137" s="1" t="s">
        <v>60</v>
      </c>
      <c r="AP5137" s="1" t="s">
        <v>60</v>
      </c>
      <c r="AR5137" s="1" t="s">
        <v>60</v>
      </c>
      <c r="AT5137" s="1" t="s">
        <v>410</v>
      </c>
      <c r="AU5137" s="1" t="s">
        <v>410</v>
      </c>
      <c r="AV5137" s="1" t="s">
        <v>150</v>
      </c>
      <c r="AW5137" s="3" t="str">
        <f t="shared" si="1"/>
        <v>Other</v>
      </c>
      <c r="AX5137" s="3" t="str">
        <f t="array" ref="AX5137">TEXTJOIN(", ", TRUE, IF(X5137:AS5137="Y", X$1:AS$1, IF(X5137:AS5137&lt;&gt;"", X$1:AS$1 &amp; ": " &amp; X5137:AS5137, "")))
</f>
        <v>Heroin, Cocaine, Fentanyl, Ethanol, Methadone, Heroin/Morph/Codeine, Any Opioid</v>
      </c>
    </row>
    <row r="5138">
      <c r="A5138" s="4">
        <v>44519.0</v>
      </c>
      <c r="B5138" s="1" t="s">
        <v>50</v>
      </c>
      <c r="C5138" s="1">
        <v>52.0</v>
      </c>
      <c r="D5138" s="1" t="s">
        <v>51</v>
      </c>
      <c r="E5138" s="1" t="s">
        <v>63</v>
      </c>
      <c r="F5138" s="1" t="s">
        <v>267</v>
      </c>
      <c r="G5138" s="1" t="s">
        <v>432</v>
      </c>
      <c r="H5138" s="1" t="s">
        <v>91</v>
      </c>
      <c r="I5138" s="1" t="s">
        <v>55</v>
      </c>
      <c r="J5138" s="1" t="s">
        <v>432</v>
      </c>
      <c r="K5138" s="1" t="s">
        <v>91</v>
      </c>
      <c r="L5138" s="1" t="s">
        <v>55</v>
      </c>
      <c r="M5138" s="1" t="s">
        <v>743</v>
      </c>
      <c r="N5138" s="1" t="s">
        <v>178</v>
      </c>
      <c r="O5138" s="1" t="s">
        <v>91</v>
      </c>
      <c r="P5138" s="1" t="s">
        <v>91</v>
      </c>
      <c r="Q5138" s="1" t="s">
        <v>55</v>
      </c>
      <c r="R5138" s="1" t="s">
        <v>180</v>
      </c>
      <c r="T5138" s="1" t="s">
        <v>5523</v>
      </c>
      <c r="U5138" s="1" t="s">
        <v>59</v>
      </c>
      <c r="V5138" s="1" t="s">
        <v>507</v>
      </c>
      <c r="Y5138" s="1" t="s">
        <v>60</v>
      </c>
      <c r="Z5138" s="1" t="s">
        <v>60</v>
      </c>
      <c r="AR5138" s="1" t="s">
        <v>60</v>
      </c>
      <c r="AT5138" s="1" t="s">
        <v>434</v>
      </c>
      <c r="AU5138" s="1" t="s">
        <v>434</v>
      </c>
      <c r="AV5138" s="1" t="s">
        <v>111</v>
      </c>
      <c r="AW5138" s="3" t="str">
        <f t="shared" si="1"/>
        <v>Other</v>
      </c>
      <c r="AX5138" s="3" t="str">
        <f t="array" ref="AX5138">TEXTJOIN(", ", TRUE, IF(X5138:AS5138="Y", X$1:AS$1, IF(X5138:AS5138&lt;&gt;"", X$1:AS$1 &amp; ": " &amp; X5138:AS5138, "")))
</f>
        <v>Cocaine, Fentanyl, Any Opioid</v>
      </c>
    </row>
    <row r="5139">
      <c r="A5139" s="4">
        <v>44133.0</v>
      </c>
      <c r="B5139" s="1" t="s">
        <v>50</v>
      </c>
      <c r="C5139" s="1">
        <v>56.0</v>
      </c>
      <c r="D5139" s="1" t="s">
        <v>51</v>
      </c>
      <c r="E5139" s="1" t="s">
        <v>63</v>
      </c>
      <c r="G5139" s="1" t="s">
        <v>1402</v>
      </c>
      <c r="H5139" s="1" t="s">
        <v>121</v>
      </c>
      <c r="I5139" s="1" t="s">
        <v>55</v>
      </c>
      <c r="J5139" s="1" t="s">
        <v>1402</v>
      </c>
      <c r="K5139" s="1" t="s">
        <v>121</v>
      </c>
      <c r="L5139" s="1" t="s">
        <v>55</v>
      </c>
      <c r="M5139" s="1" t="s">
        <v>56</v>
      </c>
      <c r="N5139" s="1" t="s">
        <v>136</v>
      </c>
      <c r="O5139" s="1" t="s">
        <v>1402</v>
      </c>
      <c r="P5139" s="1" t="s">
        <v>121</v>
      </c>
      <c r="Q5139" s="1" t="s">
        <v>55</v>
      </c>
      <c r="R5139" s="1" t="s">
        <v>56</v>
      </c>
      <c r="T5139" s="1" t="s">
        <v>5524</v>
      </c>
      <c r="U5139" s="1" t="s">
        <v>59</v>
      </c>
      <c r="Z5139" s="1" t="s">
        <v>60</v>
      </c>
      <c r="AF5139" s="1" t="s">
        <v>60</v>
      </c>
      <c r="AR5139" s="1" t="s">
        <v>60</v>
      </c>
      <c r="AT5139" s="1" t="s">
        <v>1404</v>
      </c>
      <c r="AU5139" s="1" t="s">
        <v>1404</v>
      </c>
      <c r="AV5139" s="1" t="s">
        <v>1405</v>
      </c>
      <c r="AW5139" s="3" t="str">
        <f t="shared" si="1"/>
        <v>Other</v>
      </c>
      <c r="AX5139" s="3" t="str">
        <f t="array" ref="AX5139">TEXTJOIN(", ", TRUE, IF(X5139:AS5139="Y", X$1:AS$1, IF(X5139:AS5139&lt;&gt;"", X$1:AS$1 &amp; ": " &amp; X5139:AS5139, "")))
</f>
        <v>Fentanyl, Benzodiazepine, Any Opioid</v>
      </c>
    </row>
    <row r="5140">
      <c r="A5140" s="2">
        <v>44473.0</v>
      </c>
      <c r="B5140" s="1" t="s">
        <v>50</v>
      </c>
      <c r="C5140" s="1">
        <v>62.0</v>
      </c>
      <c r="D5140" s="1" t="s">
        <v>51</v>
      </c>
      <c r="E5140" s="1" t="s">
        <v>502</v>
      </c>
      <c r="G5140" s="1" t="s">
        <v>256</v>
      </c>
      <c r="H5140" s="1" t="s">
        <v>103</v>
      </c>
      <c r="I5140" s="1" t="s">
        <v>55</v>
      </c>
      <c r="J5140" s="1" t="s">
        <v>256</v>
      </c>
      <c r="K5140" s="1" t="s">
        <v>103</v>
      </c>
      <c r="L5140" s="1" t="s">
        <v>55</v>
      </c>
      <c r="M5140" s="1" t="s">
        <v>56</v>
      </c>
      <c r="N5140" s="1" t="s">
        <v>178</v>
      </c>
      <c r="O5140" s="1" t="s">
        <v>256</v>
      </c>
      <c r="P5140" s="1" t="s">
        <v>103</v>
      </c>
      <c r="Q5140" s="1" t="s">
        <v>55</v>
      </c>
      <c r="R5140" s="1" t="s">
        <v>56</v>
      </c>
      <c r="T5140" s="1" t="s">
        <v>5525</v>
      </c>
      <c r="U5140" s="1" t="s">
        <v>59</v>
      </c>
      <c r="Y5140" s="1" t="s">
        <v>60</v>
      </c>
      <c r="Z5140" s="1" t="s">
        <v>60</v>
      </c>
      <c r="AR5140" s="1" t="s">
        <v>60</v>
      </c>
      <c r="AS5140" s="1" t="s">
        <v>417</v>
      </c>
      <c r="AT5140" s="1" t="s">
        <v>282</v>
      </c>
      <c r="AU5140" s="1" t="s">
        <v>282</v>
      </c>
      <c r="AV5140" s="1" t="s">
        <v>260</v>
      </c>
      <c r="AW5140" s="3" t="str">
        <f t="shared" si="1"/>
        <v>Other</v>
      </c>
      <c r="AX5140" s="3" t="str">
        <f t="array" ref="AX5140">TEXTJOIN(", ", TRUE, IF(X5140:AS5140="Y", X$1:AS$1, IF(X5140:AS5140&lt;&gt;"", X$1:AS$1 &amp; ": " &amp; X5140:AS5140, "")))
</f>
        <v>Cocaine, Fentanyl, Any Opioid, Other: PCP</v>
      </c>
    </row>
    <row r="5141">
      <c r="A5141" s="2">
        <v>44100.0</v>
      </c>
      <c r="B5141" s="1" t="s">
        <v>50</v>
      </c>
      <c r="C5141" s="1">
        <v>52.0</v>
      </c>
      <c r="D5141" s="1" t="s">
        <v>51</v>
      </c>
      <c r="E5141" s="1" t="s">
        <v>52</v>
      </c>
      <c r="G5141" s="1" t="s">
        <v>103</v>
      </c>
      <c r="H5141" s="1" t="s">
        <v>103</v>
      </c>
      <c r="I5141" s="1" t="s">
        <v>55</v>
      </c>
      <c r="J5141" s="1" t="s">
        <v>103</v>
      </c>
      <c r="K5141" s="1" t="s">
        <v>103</v>
      </c>
      <c r="L5141" s="1" t="s">
        <v>55</v>
      </c>
      <c r="M5141" s="1" t="s">
        <v>2822</v>
      </c>
      <c r="N5141" s="1" t="s">
        <v>119</v>
      </c>
      <c r="O5141" s="1" t="s">
        <v>103</v>
      </c>
      <c r="P5141" s="1" t="s">
        <v>103</v>
      </c>
      <c r="Q5141" s="1" t="s">
        <v>55</v>
      </c>
      <c r="R5141" s="1" t="s">
        <v>44</v>
      </c>
      <c r="T5141" s="1" t="s">
        <v>5526</v>
      </c>
      <c r="U5141" s="1" t="s">
        <v>59</v>
      </c>
      <c r="X5141" s="1" t="s">
        <v>60</v>
      </c>
      <c r="Z5141" s="1" t="s">
        <v>60</v>
      </c>
      <c r="AD5141" s="1" t="s">
        <v>60</v>
      </c>
      <c r="AR5141" s="1" t="s">
        <v>60</v>
      </c>
      <c r="AT5141" s="1" t="s">
        <v>167</v>
      </c>
      <c r="AU5141" s="1" t="s">
        <v>167</v>
      </c>
      <c r="AV5141" s="1" t="s">
        <v>168</v>
      </c>
      <c r="AW5141" s="3" t="str">
        <f t="shared" si="1"/>
        <v>Other</v>
      </c>
      <c r="AX5141" s="3" t="str">
        <f t="array" ref="AX5141">TEXTJOIN(", ", TRUE, IF(X5141:AS5141="Y", X$1:AS$1, IF(X5141:AS5141&lt;&gt;"", X$1:AS$1 &amp; ": " &amp; X5141:AS5141, "")))
</f>
        <v>Heroin, Fentanyl, Ethanol, Any Opioid</v>
      </c>
    </row>
    <row r="5142">
      <c r="A5142" s="4">
        <v>42349.0</v>
      </c>
      <c r="B5142" s="1" t="s">
        <v>86</v>
      </c>
      <c r="C5142" s="1">
        <v>46.0</v>
      </c>
      <c r="D5142" s="1" t="s">
        <v>51</v>
      </c>
      <c r="E5142" s="1" t="s">
        <v>63</v>
      </c>
      <c r="G5142" s="1" t="s">
        <v>64</v>
      </c>
      <c r="H5142" s="1" t="s">
        <v>65</v>
      </c>
      <c r="I5142" s="1" t="s">
        <v>55</v>
      </c>
      <c r="J5142" s="1" t="s">
        <v>64</v>
      </c>
      <c r="M5142" s="1" t="s">
        <v>56</v>
      </c>
      <c r="O5142" s="1" t="s">
        <v>64</v>
      </c>
      <c r="P5142" s="1" t="s">
        <v>65</v>
      </c>
      <c r="Q5142" s="1" t="s">
        <v>55</v>
      </c>
      <c r="R5142" s="1" t="s">
        <v>56</v>
      </c>
      <c r="T5142" s="1" t="s">
        <v>83</v>
      </c>
      <c r="U5142" s="1" t="s">
        <v>59</v>
      </c>
      <c r="Z5142" s="1" t="s">
        <v>60</v>
      </c>
      <c r="AR5142" s="1" t="s">
        <v>60</v>
      </c>
      <c r="AT5142" s="1" t="s">
        <v>69</v>
      </c>
      <c r="AU5142" s="1" t="s">
        <v>69</v>
      </c>
      <c r="AV5142" s="1" t="s">
        <v>70</v>
      </c>
      <c r="AW5142" s="3" t="str">
        <f t="shared" si="1"/>
        <v>Other</v>
      </c>
      <c r="AX5142" s="3" t="str">
        <f t="array" ref="AX5142">TEXTJOIN(", ", TRUE, IF(X5142:AS5142="Y", X$1:AS$1, IF(X5142:AS5142&lt;&gt;"", X$1:AS$1 &amp; ": " &amp; X5142:AS5142, "")))
</f>
        <v>Fentanyl, Any Opioid</v>
      </c>
    </row>
    <row r="5143">
      <c r="A5143" s="2">
        <v>43697.0</v>
      </c>
      <c r="B5143" s="1" t="s">
        <v>50</v>
      </c>
      <c r="C5143" s="1">
        <v>44.0</v>
      </c>
      <c r="D5143" s="1" t="s">
        <v>51</v>
      </c>
      <c r="E5143" s="1" t="s">
        <v>63</v>
      </c>
      <c r="G5143" s="1" t="s">
        <v>488</v>
      </c>
      <c r="H5143" s="1" t="s">
        <v>91</v>
      </c>
      <c r="I5143" s="1" t="s">
        <v>55</v>
      </c>
      <c r="J5143" s="1" t="s">
        <v>488</v>
      </c>
      <c r="K5143" s="1" t="s">
        <v>91</v>
      </c>
      <c r="L5143" s="1" t="s">
        <v>55</v>
      </c>
      <c r="M5143" s="1" t="s">
        <v>56</v>
      </c>
      <c r="N5143" s="1" t="s">
        <v>66</v>
      </c>
      <c r="O5143" s="1" t="s">
        <v>91</v>
      </c>
      <c r="P5143" s="1" t="s">
        <v>91</v>
      </c>
      <c r="Q5143" s="1" t="s">
        <v>55</v>
      </c>
      <c r="R5143" s="1" t="s">
        <v>67</v>
      </c>
      <c r="T5143" s="1" t="s">
        <v>151</v>
      </c>
      <c r="U5143" s="1" t="s">
        <v>59</v>
      </c>
      <c r="Y5143" s="1" t="s">
        <v>60</v>
      </c>
      <c r="Z5143" s="1" t="s">
        <v>60</v>
      </c>
      <c r="AR5143" s="1" t="s">
        <v>60</v>
      </c>
      <c r="AT5143" s="1" t="s">
        <v>492</v>
      </c>
      <c r="AU5143" s="1" t="s">
        <v>492</v>
      </c>
      <c r="AV5143" s="1" t="s">
        <v>111</v>
      </c>
      <c r="AW5143" s="3" t="str">
        <f t="shared" si="1"/>
        <v>Other</v>
      </c>
      <c r="AX5143" s="3" t="str">
        <f t="array" ref="AX5143">TEXTJOIN(", ", TRUE, IF(X5143:AS5143="Y", X$1:AS$1, IF(X5143:AS5143&lt;&gt;"", X$1:AS$1 &amp; ": " &amp; X5143:AS5143, "")))
</f>
        <v>Cocaine, Fentanyl, Any Opioid</v>
      </c>
    </row>
    <row r="5144">
      <c r="A5144" s="2">
        <v>42810.0</v>
      </c>
      <c r="B5144" s="1" t="s">
        <v>86</v>
      </c>
      <c r="C5144" s="1">
        <v>40.0</v>
      </c>
      <c r="D5144" s="1" t="s">
        <v>76</v>
      </c>
      <c r="E5144" s="1" t="s">
        <v>63</v>
      </c>
      <c r="G5144" s="1" t="s">
        <v>103</v>
      </c>
      <c r="H5144" s="1" t="s">
        <v>103</v>
      </c>
      <c r="I5144" s="1" t="s">
        <v>55</v>
      </c>
      <c r="J5144" s="1" t="s">
        <v>103</v>
      </c>
      <c r="K5144" s="1" t="s">
        <v>103</v>
      </c>
      <c r="L5144" s="1" t="s">
        <v>55</v>
      </c>
      <c r="M5144" s="1" t="s">
        <v>56</v>
      </c>
      <c r="N5144" s="1" t="s">
        <v>4270</v>
      </c>
      <c r="O5144" s="1" t="s">
        <v>103</v>
      </c>
      <c r="P5144" s="1" t="s">
        <v>103</v>
      </c>
      <c r="Q5144" s="1" t="s">
        <v>55</v>
      </c>
      <c r="R5144" s="1" t="s">
        <v>56</v>
      </c>
      <c r="T5144" s="1" t="s">
        <v>5527</v>
      </c>
      <c r="U5144" s="1" t="s">
        <v>59</v>
      </c>
      <c r="AF5144" s="1" t="s">
        <v>60</v>
      </c>
      <c r="AG5144" s="1" t="s">
        <v>60</v>
      </c>
      <c r="AT5144" s="1" t="s">
        <v>167</v>
      </c>
      <c r="AU5144" s="1" t="s">
        <v>167</v>
      </c>
      <c r="AV5144" s="1" t="s">
        <v>168</v>
      </c>
      <c r="AW5144" s="3" t="str">
        <f t="shared" si="1"/>
        <v>Other</v>
      </c>
      <c r="AX5144" s="3" t="str">
        <f t="array" ref="AX5144">TEXTJOIN(", ", TRUE, IF(X5144:AS5144="Y", X$1:AS$1, IF(X5144:AS5144&lt;&gt;"", X$1:AS$1 &amp; ": " &amp; X5144:AS5144, "")))
</f>
        <v>Benzodiazepine, Methadone</v>
      </c>
    </row>
    <row r="5145">
      <c r="A5145" s="2">
        <v>41309.0</v>
      </c>
      <c r="B5145" s="1" t="s">
        <v>50</v>
      </c>
      <c r="C5145" s="1">
        <v>25.0</v>
      </c>
      <c r="D5145" s="1" t="s">
        <v>51</v>
      </c>
      <c r="E5145" s="1" t="s">
        <v>63</v>
      </c>
      <c r="G5145" s="1" t="s">
        <v>5528</v>
      </c>
      <c r="H5145" s="1" t="s">
        <v>263</v>
      </c>
      <c r="J5145" s="1" t="s">
        <v>5528</v>
      </c>
      <c r="L5145" s="1" t="s">
        <v>55</v>
      </c>
      <c r="M5145" s="1" t="s">
        <v>56</v>
      </c>
      <c r="N5145" s="1" t="s">
        <v>1528</v>
      </c>
      <c r="O5145" s="1" t="s">
        <v>5528</v>
      </c>
      <c r="P5145" s="1" t="s">
        <v>263</v>
      </c>
      <c r="R5145" s="1" t="s">
        <v>56</v>
      </c>
      <c r="T5145" s="1" t="s">
        <v>881</v>
      </c>
      <c r="U5145" s="1" t="s">
        <v>59</v>
      </c>
      <c r="X5145" s="1" t="s">
        <v>60</v>
      </c>
      <c r="AT5145" s="1" t="s">
        <v>5529</v>
      </c>
      <c r="AU5145" s="1" t="s">
        <v>5529</v>
      </c>
      <c r="AV5145" s="1" t="s">
        <v>5530</v>
      </c>
      <c r="AW5145" s="3" t="str">
        <f t="shared" si="1"/>
        <v>Other</v>
      </c>
      <c r="AX5145" s="3" t="str">
        <f t="array" ref="AX5145">TEXTJOIN(", ", TRUE, IF(X5145:AS5145="Y", X$1:AS$1, IF(X5145:AS5145&lt;&gt;"", X$1:AS$1 &amp; ": " &amp; X5145:AS5145, "")))
</f>
        <v>Heroin</v>
      </c>
    </row>
    <row r="5146">
      <c r="A5146" s="2">
        <v>42426.0</v>
      </c>
      <c r="B5146" s="1" t="s">
        <v>50</v>
      </c>
      <c r="C5146" s="1">
        <v>49.0</v>
      </c>
      <c r="D5146" s="1" t="s">
        <v>76</v>
      </c>
      <c r="E5146" s="1" t="s">
        <v>63</v>
      </c>
      <c r="G5146" s="1" t="s">
        <v>226</v>
      </c>
      <c r="H5146" s="1" t="s">
        <v>103</v>
      </c>
      <c r="I5146" s="1" t="s">
        <v>55</v>
      </c>
      <c r="J5146" s="1" t="s">
        <v>226</v>
      </c>
      <c r="M5146" s="1" t="s">
        <v>56</v>
      </c>
      <c r="N5146" s="1" t="s">
        <v>276</v>
      </c>
      <c r="O5146" s="1" t="s">
        <v>226</v>
      </c>
      <c r="R5146" s="1" t="s">
        <v>56</v>
      </c>
      <c r="T5146" s="1" t="s">
        <v>5531</v>
      </c>
      <c r="U5146" s="1" t="s">
        <v>59</v>
      </c>
      <c r="Y5146" s="1" t="s">
        <v>60</v>
      </c>
      <c r="AB5146" s="1" t="s">
        <v>60</v>
      </c>
      <c r="AR5146" s="1" t="s">
        <v>60</v>
      </c>
      <c r="AT5146" s="1" t="s">
        <v>228</v>
      </c>
      <c r="AU5146" s="1" t="s">
        <v>228</v>
      </c>
      <c r="AV5146" s="1" t="s">
        <v>229</v>
      </c>
      <c r="AW5146" s="3" t="str">
        <f t="shared" si="1"/>
        <v>Other</v>
      </c>
      <c r="AX5146" s="3" t="str">
        <f t="array" ref="AX5146">TEXTJOIN(", ", TRUE, IF(X5146:AS5146="Y", X$1:AS$1, IF(X5146:AS5146&lt;&gt;"", X$1:AS$1 &amp; ": " &amp; X5146:AS5146, "")))
</f>
        <v>Cocaine, Oxycodone, Any Opioid</v>
      </c>
    </row>
    <row r="5147">
      <c r="A5147" s="2">
        <v>42108.0</v>
      </c>
      <c r="B5147" s="1" t="s">
        <v>86</v>
      </c>
      <c r="C5147" s="1">
        <v>23.0</v>
      </c>
      <c r="D5147" s="1" t="s">
        <v>51</v>
      </c>
      <c r="E5147" s="1" t="s">
        <v>63</v>
      </c>
      <c r="G5147" s="1" t="s">
        <v>352</v>
      </c>
      <c r="H5147" s="1" t="s">
        <v>54</v>
      </c>
      <c r="I5147" s="1" t="s">
        <v>55</v>
      </c>
      <c r="J5147" s="1" t="s">
        <v>352</v>
      </c>
      <c r="M5147" s="1" t="s">
        <v>56</v>
      </c>
      <c r="O5147" s="1" t="s">
        <v>352</v>
      </c>
      <c r="P5147" s="1" t="s">
        <v>54</v>
      </c>
      <c r="Q5147" s="1" t="s">
        <v>55</v>
      </c>
      <c r="R5147" s="1" t="s">
        <v>67</v>
      </c>
      <c r="T5147" s="1" t="s">
        <v>5532</v>
      </c>
      <c r="U5147" s="1" t="s">
        <v>59</v>
      </c>
      <c r="W5147" s="1" t="s">
        <v>60</v>
      </c>
      <c r="X5147" s="1" t="s">
        <v>60</v>
      </c>
      <c r="AF5147" s="1" t="s">
        <v>60</v>
      </c>
      <c r="AP5147" s="1" t="s">
        <v>60</v>
      </c>
      <c r="AR5147" s="1" t="s">
        <v>60</v>
      </c>
      <c r="AT5147" s="1" t="s">
        <v>354</v>
      </c>
      <c r="AU5147" s="1" t="s">
        <v>354</v>
      </c>
      <c r="AV5147" s="1" t="s">
        <v>355</v>
      </c>
      <c r="AW5147" s="3" t="str">
        <f t="shared" si="1"/>
        <v>Other</v>
      </c>
      <c r="AX5147" s="3" t="str">
        <f t="array" ref="AX5147">TEXTJOIN(", ", TRUE, IF(X5147:AS5147="Y", X$1:AS$1, IF(X5147:AS5147&lt;&gt;"", X$1:AS$1 &amp; ": " &amp; X5147:AS5147, "")))
</f>
        <v>Heroin, Benzodiazepine, Heroin/Morph/Codeine, Any Opioid</v>
      </c>
    </row>
    <row r="5148">
      <c r="A5148" s="2">
        <v>41801.0</v>
      </c>
      <c r="B5148" s="1" t="s">
        <v>50</v>
      </c>
      <c r="C5148" s="1">
        <v>22.0</v>
      </c>
      <c r="D5148" s="1" t="s">
        <v>76</v>
      </c>
      <c r="E5148" s="1" t="s">
        <v>63</v>
      </c>
      <c r="G5148" s="1" t="s">
        <v>53</v>
      </c>
      <c r="J5148" s="1" t="s">
        <v>53</v>
      </c>
      <c r="L5148" s="1" t="s">
        <v>55</v>
      </c>
      <c r="M5148" s="1" t="s">
        <v>56</v>
      </c>
      <c r="N5148" s="1" t="s">
        <v>1530</v>
      </c>
      <c r="O5148" s="1" t="s">
        <v>53</v>
      </c>
      <c r="P5148" s="1" t="s">
        <v>54</v>
      </c>
      <c r="R5148" s="1" t="s">
        <v>56</v>
      </c>
      <c r="T5148" s="1" t="s">
        <v>5533</v>
      </c>
      <c r="U5148" s="1" t="s">
        <v>59</v>
      </c>
      <c r="X5148" s="1" t="s">
        <v>60</v>
      </c>
      <c r="Z5148" s="1" t="s">
        <v>60</v>
      </c>
      <c r="AI5148" s="1" t="s">
        <v>60</v>
      </c>
      <c r="AT5148" s="1" t="s">
        <v>61</v>
      </c>
      <c r="AU5148" s="1" t="s">
        <v>61</v>
      </c>
      <c r="AV5148" s="1" t="s">
        <v>294</v>
      </c>
      <c r="AW5148" s="3" t="str">
        <f t="shared" si="1"/>
        <v>Other</v>
      </c>
      <c r="AX5148" s="3" t="str">
        <f t="array" ref="AX5148">TEXTJOIN(", ", TRUE, IF(X5148:AS5148="Y", X$1:AS$1, IF(X5148:AS5148&lt;&gt;"", X$1:AS$1 &amp; ": " &amp; X5148:AS5148, "")))
</f>
        <v>Heroin, Fentanyl, Amphet</v>
      </c>
    </row>
    <row r="5149">
      <c r="A5149" s="2">
        <v>42965.0</v>
      </c>
      <c r="B5149" s="1" t="s">
        <v>86</v>
      </c>
      <c r="C5149" s="1">
        <v>19.0</v>
      </c>
      <c r="D5149" s="1" t="s">
        <v>51</v>
      </c>
      <c r="E5149" s="1" t="s">
        <v>63</v>
      </c>
      <c r="G5149" s="1" t="s">
        <v>2313</v>
      </c>
      <c r="H5149" s="1" t="s">
        <v>54</v>
      </c>
      <c r="I5149" s="1" t="s">
        <v>55</v>
      </c>
      <c r="J5149" s="1" t="s">
        <v>2313</v>
      </c>
      <c r="K5149" s="1" t="s">
        <v>54</v>
      </c>
      <c r="L5149" s="1" t="s">
        <v>55</v>
      </c>
      <c r="M5149" s="1" t="s">
        <v>56</v>
      </c>
      <c r="N5149" s="1" t="s">
        <v>93</v>
      </c>
      <c r="O5149" s="1" t="s">
        <v>352</v>
      </c>
      <c r="P5149" s="1" t="s">
        <v>54</v>
      </c>
      <c r="Q5149" s="1" t="s">
        <v>55</v>
      </c>
      <c r="R5149" s="1" t="s">
        <v>67</v>
      </c>
      <c r="T5149" s="1" t="s">
        <v>5534</v>
      </c>
      <c r="U5149" s="1" t="s">
        <v>59</v>
      </c>
      <c r="Z5149" s="1" t="s">
        <v>60</v>
      </c>
      <c r="AA5149" s="1" t="s">
        <v>60</v>
      </c>
      <c r="AT5149" s="1" t="s">
        <v>2315</v>
      </c>
      <c r="AU5149" s="1" t="s">
        <v>2315</v>
      </c>
      <c r="AV5149" s="1" t="s">
        <v>355</v>
      </c>
      <c r="AW5149" s="3" t="str">
        <f t="shared" si="1"/>
        <v>Other</v>
      </c>
      <c r="AX5149" s="3" t="str">
        <f t="array" ref="AX5149">TEXTJOIN(", ", TRUE, IF(X5149:AS5149="Y", X$1:AS$1, IF(X5149:AS5149&lt;&gt;"", X$1:AS$1 &amp; ": " &amp; X5149:AS5149, "")))
</f>
        <v>Fentanyl, Fentanyl Analogue</v>
      </c>
    </row>
    <row r="5150">
      <c r="A5150" s="2">
        <v>41807.0</v>
      </c>
      <c r="B5150" s="1" t="s">
        <v>50</v>
      </c>
      <c r="C5150" s="1">
        <v>29.0</v>
      </c>
      <c r="D5150" s="1" t="s">
        <v>76</v>
      </c>
      <c r="E5150" s="1" t="s">
        <v>63</v>
      </c>
      <c r="G5150" s="1" t="s">
        <v>65</v>
      </c>
      <c r="J5150" s="1" t="s">
        <v>65</v>
      </c>
      <c r="L5150" s="1" t="s">
        <v>55</v>
      </c>
      <c r="M5150" s="1" t="s">
        <v>56</v>
      </c>
      <c r="N5150" s="1" t="s">
        <v>148</v>
      </c>
      <c r="O5150" s="1" t="s">
        <v>65</v>
      </c>
      <c r="P5150" s="1" t="s">
        <v>65</v>
      </c>
      <c r="R5150" s="1" t="s">
        <v>56</v>
      </c>
      <c r="T5150" s="1" t="s">
        <v>191</v>
      </c>
      <c r="U5150" s="1" t="s">
        <v>59</v>
      </c>
      <c r="X5150" s="1" t="s">
        <v>60</v>
      </c>
      <c r="Z5150" s="1" t="s">
        <v>60</v>
      </c>
      <c r="AT5150" s="1" t="s">
        <v>410</v>
      </c>
      <c r="AU5150" s="1" t="s">
        <v>410</v>
      </c>
      <c r="AV5150" s="1" t="s">
        <v>150</v>
      </c>
      <c r="AW5150" s="3" t="str">
        <f t="shared" si="1"/>
        <v>Other</v>
      </c>
      <c r="AX5150" s="3" t="str">
        <f t="array" ref="AX5150">TEXTJOIN(", ", TRUE, IF(X5150:AS5150="Y", X$1:AS$1, IF(X5150:AS5150&lt;&gt;"", X$1:AS$1 &amp; ": " &amp; X5150:AS5150, "")))
</f>
        <v>Heroin, Fentanyl</v>
      </c>
    </row>
    <row r="5151">
      <c r="A5151" s="2">
        <v>42437.0</v>
      </c>
      <c r="B5151" s="1" t="s">
        <v>50</v>
      </c>
      <c r="C5151" s="1">
        <v>28.0</v>
      </c>
      <c r="D5151" s="1" t="s">
        <v>76</v>
      </c>
      <c r="E5151" s="1" t="s">
        <v>63</v>
      </c>
      <c r="G5151" s="1" t="s">
        <v>284</v>
      </c>
      <c r="H5151" s="1" t="s">
        <v>263</v>
      </c>
      <c r="I5151" s="1" t="s">
        <v>55</v>
      </c>
      <c r="J5151" s="1" t="s">
        <v>284</v>
      </c>
      <c r="M5151" s="1" t="s">
        <v>56</v>
      </c>
      <c r="N5151" s="1" t="s">
        <v>136</v>
      </c>
      <c r="O5151" s="1" t="s">
        <v>91</v>
      </c>
      <c r="R5151" s="1" t="s">
        <v>67</v>
      </c>
      <c r="T5151" s="1" t="s">
        <v>5535</v>
      </c>
      <c r="U5151" s="1" t="s">
        <v>59</v>
      </c>
      <c r="AF5151" s="1" t="s">
        <v>60</v>
      </c>
      <c r="AG5151" s="1" t="s">
        <v>60</v>
      </c>
      <c r="AR5151" s="1" t="s">
        <v>60</v>
      </c>
      <c r="AT5151" s="1" t="s">
        <v>288</v>
      </c>
      <c r="AU5151" s="1" t="s">
        <v>288</v>
      </c>
      <c r="AV5151" s="1" t="s">
        <v>111</v>
      </c>
      <c r="AW5151" s="3" t="str">
        <f t="shared" si="1"/>
        <v>Other</v>
      </c>
      <c r="AX5151" s="3" t="str">
        <f t="array" ref="AX5151">TEXTJOIN(", ", TRUE, IF(X5151:AS5151="Y", X$1:AS$1, IF(X5151:AS5151&lt;&gt;"", X$1:AS$1 &amp; ": " &amp; X5151:AS5151, "")))
</f>
        <v>Benzodiazepine, Methadone, Any Opioid</v>
      </c>
    </row>
    <row r="5152">
      <c r="A5152" s="2">
        <v>42283.0</v>
      </c>
      <c r="B5152" s="1" t="s">
        <v>86</v>
      </c>
      <c r="C5152" s="1">
        <v>30.0</v>
      </c>
      <c r="D5152" s="1" t="s">
        <v>51</v>
      </c>
      <c r="E5152" s="1" t="s">
        <v>63</v>
      </c>
      <c r="G5152" s="1" t="s">
        <v>90</v>
      </c>
      <c r="H5152" s="1" t="s">
        <v>91</v>
      </c>
      <c r="I5152" s="1" t="s">
        <v>55</v>
      </c>
      <c r="J5152" s="1" t="s">
        <v>90</v>
      </c>
      <c r="M5152" s="1" t="s">
        <v>56</v>
      </c>
      <c r="O5152" s="1" t="s">
        <v>90</v>
      </c>
      <c r="P5152" s="1" t="s">
        <v>91</v>
      </c>
      <c r="Q5152" s="1" t="s">
        <v>55</v>
      </c>
      <c r="R5152" s="1" t="s">
        <v>56</v>
      </c>
      <c r="T5152" s="1" t="s">
        <v>83</v>
      </c>
      <c r="U5152" s="1" t="s">
        <v>59</v>
      </c>
      <c r="Z5152" s="1" t="s">
        <v>60</v>
      </c>
      <c r="AR5152" s="1" t="s">
        <v>60</v>
      </c>
      <c r="AT5152" s="1" t="s">
        <v>96</v>
      </c>
      <c r="AU5152" s="1" t="s">
        <v>96</v>
      </c>
      <c r="AV5152" s="1" t="s">
        <v>97</v>
      </c>
      <c r="AW5152" s="3" t="str">
        <f t="shared" si="1"/>
        <v>Other</v>
      </c>
      <c r="AX5152" s="3" t="str">
        <f t="array" ref="AX5152">TEXTJOIN(", ", TRUE, IF(X5152:AS5152="Y", X$1:AS$1, IF(X5152:AS5152&lt;&gt;"", X$1:AS$1 &amp; ": " &amp; X5152:AS5152, "")))
</f>
        <v>Fentanyl, Any Opioid</v>
      </c>
    </row>
    <row r="5153">
      <c r="A5153" s="4">
        <v>42701.0</v>
      </c>
      <c r="B5153" s="1" t="s">
        <v>50</v>
      </c>
      <c r="C5153" s="1">
        <v>32.0</v>
      </c>
      <c r="D5153" s="1" t="s">
        <v>76</v>
      </c>
      <c r="E5153" s="1" t="s">
        <v>63</v>
      </c>
      <c r="G5153" s="1" t="s">
        <v>2567</v>
      </c>
      <c r="H5153" s="1" t="s">
        <v>65</v>
      </c>
      <c r="I5153" s="1" t="s">
        <v>55</v>
      </c>
      <c r="J5153" s="1" t="s">
        <v>65</v>
      </c>
      <c r="M5153" s="1" t="s">
        <v>1561</v>
      </c>
      <c r="N5153" s="1" t="s">
        <v>430</v>
      </c>
      <c r="O5153" s="1" t="s">
        <v>65</v>
      </c>
      <c r="R5153" s="1" t="s">
        <v>67</v>
      </c>
      <c r="T5153" s="1" t="s">
        <v>5536</v>
      </c>
      <c r="U5153" s="1" t="s">
        <v>59</v>
      </c>
      <c r="W5153" s="1" t="s">
        <v>60</v>
      </c>
      <c r="X5153" s="1" t="s">
        <v>60</v>
      </c>
      <c r="Y5153" s="1" t="s">
        <v>60</v>
      </c>
      <c r="AP5153" s="1" t="s">
        <v>60</v>
      </c>
      <c r="AR5153" s="1" t="s">
        <v>60</v>
      </c>
      <c r="AT5153" s="1" t="s">
        <v>2569</v>
      </c>
      <c r="AU5153" s="1" t="s">
        <v>410</v>
      </c>
      <c r="AV5153" s="1" t="s">
        <v>150</v>
      </c>
      <c r="AW5153" s="3" t="str">
        <f t="shared" si="1"/>
        <v>Other</v>
      </c>
      <c r="AX5153" s="3" t="str">
        <f t="array" ref="AX5153">TEXTJOIN(", ", TRUE, IF(X5153:AS5153="Y", X$1:AS$1, IF(X5153:AS5153&lt;&gt;"", X$1:AS$1 &amp; ": " &amp; X5153:AS5153, "")))
</f>
        <v>Heroin, Cocaine, Heroin/Morph/Codeine, Any Opioid</v>
      </c>
    </row>
    <row r="5154">
      <c r="A5154" s="2">
        <v>42417.0</v>
      </c>
      <c r="B5154" s="1" t="s">
        <v>50</v>
      </c>
      <c r="C5154" s="1">
        <v>23.0</v>
      </c>
      <c r="D5154" s="1" t="s">
        <v>51</v>
      </c>
      <c r="E5154" s="1" t="s">
        <v>63</v>
      </c>
      <c r="G5154" s="1" t="s">
        <v>277</v>
      </c>
      <c r="H5154" s="1" t="s">
        <v>103</v>
      </c>
      <c r="I5154" s="1" t="s">
        <v>55</v>
      </c>
      <c r="J5154" s="1" t="s">
        <v>277</v>
      </c>
      <c r="M5154" s="1" t="s">
        <v>56</v>
      </c>
      <c r="N5154" s="1" t="s">
        <v>670</v>
      </c>
      <c r="O5154" s="1" t="s">
        <v>277</v>
      </c>
      <c r="R5154" s="1" t="s">
        <v>67</v>
      </c>
      <c r="T5154" s="1" t="s">
        <v>83</v>
      </c>
      <c r="U5154" s="1" t="s">
        <v>59</v>
      </c>
      <c r="Z5154" s="1" t="s">
        <v>60</v>
      </c>
      <c r="AR5154" s="1" t="s">
        <v>60</v>
      </c>
      <c r="AT5154" s="1" t="s">
        <v>1136</v>
      </c>
      <c r="AU5154" s="1" t="s">
        <v>1136</v>
      </c>
      <c r="AV5154" s="1" t="s">
        <v>279</v>
      </c>
      <c r="AW5154" s="3" t="str">
        <f t="shared" si="1"/>
        <v>Other</v>
      </c>
      <c r="AX5154" s="3" t="str">
        <f t="array" ref="AX5154">TEXTJOIN(", ", TRUE, IF(X5154:AS5154="Y", X$1:AS$1, IF(X5154:AS5154&lt;&gt;"", X$1:AS$1 &amp; ": " &amp; X5154:AS5154, "")))
</f>
        <v>Fentanyl, Any Opioid</v>
      </c>
    </row>
    <row r="5155">
      <c r="A5155" s="2">
        <v>42060.0</v>
      </c>
      <c r="B5155" s="1" t="s">
        <v>86</v>
      </c>
      <c r="C5155" s="1">
        <v>59.0</v>
      </c>
      <c r="D5155" s="1" t="s">
        <v>76</v>
      </c>
      <c r="E5155" s="1" t="s">
        <v>63</v>
      </c>
      <c r="G5155" s="1" t="s">
        <v>143</v>
      </c>
      <c r="H5155" s="1" t="s">
        <v>91</v>
      </c>
      <c r="I5155" s="1" t="s">
        <v>55</v>
      </c>
      <c r="J5155" s="1" t="s">
        <v>143</v>
      </c>
      <c r="M5155" s="1" t="s">
        <v>56</v>
      </c>
      <c r="O5155" s="1" t="s">
        <v>143</v>
      </c>
      <c r="P5155" s="1" t="s">
        <v>91</v>
      </c>
      <c r="Q5155" s="1" t="s">
        <v>55</v>
      </c>
      <c r="R5155" s="1" t="s">
        <v>56</v>
      </c>
      <c r="T5155" s="1" t="s">
        <v>166</v>
      </c>
      <c r="U5155" s="1" t="s">
        <v>59</v>
      </c>
      <c r="AB5155" s="1" t="s">
        <v>60</v>
      </c>
      <c r="AR5155" s="1" t="s">
        <v>60</v>
      </c>
      <c r="AT5155" s="1" t="s">
        <v>145</v>
      </c>
      <c r="AU5155" s="1" t="s">
        <v>145</v>
      </c>
      <c r="AV5155" s="1" t="s">
        <v>146</v>
      </c>
      <c r="AW5155" s="3" t="str">
        <f t="shared" si="1"/>
        <v>Other</v>
      </c>
      <c r="AX5155" s="3" t="str">
        <f t="array" ref="AX5155">TEXTJOIN(", ", TRUE, IF(X5155:AS5155="Y", X$1:AS$1, IF(X5155:AS5155&lt;&gt;"", X$1:AS$1 &amp; ": " &amp; X5155:AS5155, "")))
</f>
        <v>Oxycodone, Any Opioid</v>
      </c>
    </row>
    <row r="5156">
      <c r="A5156" s="2">
        <v>44476.0</v>
      </c>
      <c r="B5156" s="1" t="s">
        <v>50</v>
      </c>
      <c r="C5156" s="1">
        <v>49.0</v>
      </c>
      <c r="D5156" s="1" t="s">
        <v>76</v>
      </c>
      <c r="E5156" s="1" t="s">
        <v>63</v>
      </c>
      <c r="G5156" s="1" t="s">
        <v>455</v>
      </c>
      <c r="H5156" s="1" t="s">
        <v>103</v>
      </c>
      <c r="I5156" s="1" t="s">
        <v>55</v>
      </c>
      <c r="J5156" s="1" t="s">
        <v>455</v>
      </c>
      <c r="K5156" s="1" t="s">
        <v>103</v>
      </c>
      <c r="L5156" s="1" t="s">
        <v>55</v>
      </c>
      <c r="M5156" s="1" t="s">
        <v>56</v>
      </c>
      <c r="N5156" s="1" t="s">
        <v>1377</v>
      </c>
      <c r="O5156" s="1" t="s">
        <v>455</v>
      </c>
      <c r="P5156" s="1" t="s">
        <v>103</v>
      </c>
      <c r="Q5156" s="1" t="s">
        <v>55</v>
      </c>
      <c r="R5156" s="1" t="s">
        <v>56</v>
      </c>
      <c r="T5156" s="1" t="s">
        <v>5537</v>
      </c>
      <c r="U5156" s="1" t="s">
        <v>59</v>
      </c>
      <c r="Y5156" s="1" t="s">
        <v>60</v>
      </c>
      <c r="Z5156" s="1" t="s">
        <v>60</v>
      </c>
      <c r="AF5156" s="1" t="s">
        <v>60</v>
      </c>
      <c r="AR5156" s="1" t="s">
        <v>60</v>
      </c>
      <c r="AT5156" s="1" t="s">
        <v>457</v>
      </c>
      <c r="AU5156" s="1" t="s">
        <v>457</v>
      </c>
      <c r="AV5156" s="1" t="s">
        <v>458</v>
      </c>
      <c r="AW5156" s="3" t="str">
        <f t="shared" si="1"/>
        <v>Other</v>
      </c>
      <c r="AX5156" s="3" t="str">
        <f t="array" ref="AX5156">TEXTJOIN(", ", TRUE, IF(X5156:AS5156="Y", X$1:AS$1, IF(X5156:AS5156&lt;&gt;"", X$1:AS$1 &amp; ": " &amp; X5156:AS5156, "")))
</f>
        <v>Cocaine, Fentanyl, Benzodiazepine, Any Opioid</v>
      </c>
    </row>
    <row r="5157">
      <c r="A5157" s="2">
        <v>42119.0</v>
      </c>
      <c r="B5157" s="1" t="s">
        <v>86</v>
      </c>
      <c r="C5157" s="1">
        <v>24.0</v>
      </c>
      <c r="D5157" s="1" t="s">
        <v>51</v>
      </c>
      <c r="E5157" s="1" t="s">
        <v>63</v>
      </c>
      <c r="G5157" s="1" t="s">
        <v>65</v>
      </c>
      <c r="H5157" s="1" t="s">
        <v>65</v>
      </c>
      <c r="I5157" s="1" t="s">
        <v>55</v>
      </c>
      <c r="J5157" s="1" t="s">
        <v>65</v>
      </c>
      <c r="M5157" s="1" t="s">
        <v>56</v>
      </c>
      <c r="O5157" s="1" t="s">
        <v>65</v>
      </c>
      <c r="P5157" s="1" t="s">
        <v>65</v>
      </c>
      <c r="Q5157" s="1" t="s">
        <v>55</v>
      </c>
      <c r="R5157" s="1" t="s">
        <v>56</v>
      </c>
      <c r="T5157" s="1" t="s">
        <v>393</v>
      </c>
      <c r="U5157" s="1" t="s">
        <v>59</v>
      </c>
      <c r="W5157" s="1" t="s">
        <v>60</v>
      </c>
      <c r="X5157" s="1" t="s">
        <v>60</v>
      </c>
      <c r="AP5157" s="1" t="s">
        <v>60</v>
      </c>
      <c r="AR5157" s="1" t="s">
        <v>60</v>
      </c>
      <c r="AT5157" s="1" t="s">
        <v>410</v>
      </c>
      <c r="AU5157" s="1" t="s">
        <v>410</v>
      </c>
      <c r="AV5157" s="1" t="s">
        <v>150</v>
      </c>
      <c r="AW5157" s="3" t="str">
        <f t="shared" si="1"/>
        <v>Other</v>
      </c>
      <c r="AX5157" s="3" t="str">
        <f t="array" ref="AX5157">TEXTJOIN(", ", TRUE, IF(X5157:AS5157="Y", X$1:AS$1, IF(X5157:AS5157&lt;&gt;"", X$1:AS$1 &amp; ": " &amp; X5157:AS5157, "")))
</f>
        <v>Heroin, Heroin/Morph/Codeine, Any Opioid</v>
      </c>
    </row>
    <row r="5158">
      <c r="A5158" s="2">
        <v>43834.0</v>
      </c>
      <c r="B5158" s="1" t="s">
        <v>50</v>
      </c>
      <c r="C5158" s="1">
        <v>36.0</v>
      </c>
      <c r="D5158" s="1" t="s">
        <v>51</v>
      </c>
      <c r="E5158" s="1" t="s">
        <v>63</v>
      </c>
      <c r="G5158" s="1" t="s">
        <v>64</v>
      </c>
      <c r="H5158" s="1" t="s">
        <v>65</v>
      </c>
      <c r="I5158" s="1" t="s">
        <v>55</v>
      </c>
      <c r="J5158" s="1" t="s">
        <v>64</v>
      </c>
      <c r="K5158" s="1" t="s">
        <v>65</v>
      </c>
      <c r="L5158" s="1" t="s">
        <v>55</v>
      </c>
      <c r="M5158" s="1" t="s">
        <v>56</v>
      </c>
      <c r="N5158" s="1" t="s">
        <v>119</v>
      </c>
      <c r="O5158" s="1" t="s">
        <v>64</v>
      </c>
      <c r="P5158" s="1" t="s">
        <v>65</v>
      </c>
      <c r="Q5158" s="1" t="s">
        <v>55</v>
      </c>
      <c r="R5158" s="1" t="s">
        <v>56</v>
      </c>
      <c r="T5158" s="1" t="s">
        <v>2186</v>
      </c>
      <c r="U5158" s="1" t="s">
        <v>59</v>
      </c>
      <c r="Z5158" s="1" t="s">
        <v>60</v>
      </c>
      <c r="AD5158" s="1" t="s">
        <v>60</v>
      </c>
      <c r="AR5158" s="1" t="s">
        <v>60</v>
      </c>
      <c r="AT5158" s="1" t="s">
        <v>69</v>
      </c>
      <c r="AU5158" s="1" t="s">
        <v>69</v>
      </c>
      <c r="AV5158" s="1" t="s">
        <v>70</v>
      </c>
      <c r="AW5158" s="3" t="str">
        <f t="shared" si="1"/>
        <v>Other</v>
      </c>
      <c r="AX5158" s="3" t="str">
        <f t="array" ref="AX5158">TEXTJOIN(", ", TRUE, IF(X5158:AS5158="Y", X$1:AS$1, IF(X5158:AS5158&lt;&gt;"", X$1:AS$1 &amp; ": " &amp; X5158:AS5158, "")))
</f>
        <v>Fentanyl, Ethanol, Any Opioid</v>
      </c>
    </row>
    <row r="5159">
      <c r="A5159" s="2">
        <v>44343.0</v>
      </c>
      <c r="B5159" s="1" t="s">
        <v>50</v>
      </c>
      <c r="C5159" s="1">
        <v>53.0</v>
      </c>
      <c r="D5159" s="1" t="s">
        <v>51</v>
      </c>
      <c r="E5159" s="1" t="s">
        <v>502</v>
      </c>
      <c r="G5159" s="1" t="s">
        <v>749</v>
      </c>
      <c r="H5159" s="1" t="s">
        <v>91</v>
      </c>
      <c r="I5159" s="1" t="s">
        <v>55</v>
      </c>
      <c r="J5159" s="1" t="s">
        <v>749</v>
      </c>
      <c r="K5159" s="1" t="s">
        <v>91</v>
      </c>
      <c r="L5159" s="1" t="s">
        <v>55</v>
      </c>
      <c r="M5159" s="1" t="s">
        <v>56</v>
      </c>
      <c r="N5159" s="1" t="s">
        <v>136</v>
      </c>
      <c r="O5159" s="1" t="s">
        <v>91</v>
      </c>
      <c r="P5159" s="1" t="s">
        <v>91</v>
      </c>
      <c r="Q5159" s="1" t="s">
        <v>55</v>
      </c>
      <c r="R5159" s="1" t="s">
        <v>173</v>
      </c>
      <c r="T5159" s="1" t="s">
        <v>5538</v>
      </c>
      <c r="U5159" s="1" t="s">
        <v>59</v>
      </c>
      <c r="Y5159" s="1" t="s">
        <v>60</v>
      </c>
      <c r="Z5159" s="1" t="s">
        <v>60</v>
      </c>
      <c r="AA5159" s="1" t="s">
        <v>60</v>
      </c>
      <c r="AD5159" s="1" t="s">
        <v>60</v>
      </c>
      <c r="AR5159" s="1" t="s">
        <v>60</v>
      </c>
      <c r="AT5159" s="1" t="s">
        <v>752</v>
      </c>
      <c r="AU5159" s="1" t="s">
        <v>752</v>
      </c>
      <c r="AV5159" s="1" t="s">
        <v>111</v>
      </c>
      <c r="AW5159" s="3" t="str">
        <f t="shared" si="1"/>
        <v>Other</v>
      </c>
      <c r="AX5159" s="3" t="str">
        <f t="array" ref="AX5159">TEXTJOIN(", ", TRUE, IF(X5159:AS5159="Y", X$1:AS$1, IF(X5159:AS5159&lt;&gt;"", X$1:AS$1 &amp; ": " &amp; X5159:AS5159, "")))
</f>
        <v>Cocaine, Fentanyl, Fentanyl Analogue, Ethanol, Any Opioid</v>
      </c>
    </row>
    <row r="5160">
      <c r="A5160" s="2">
        <v>42443.0</v>
      </c>
      <c r="B5160" s="1" t="s">
        <v>50</v>
      </c>
      <c r="C5160" s="1">
        <v>46.0</v>
      </c>
      <c r="D5160" s="1" t="s">
        <v>51</v>
      </c>
      <c r="E5160" s="1" t="s">
        <v>63</v>
      </c>
      <c r="G5160" s="1" t="s">
        <v>116</v>
      </c>
      <c r="H5160" s="1" t="s">
        <v>103</v>
      </c>
      <c r="I5160" s="1" t="s">
        <v>55</v>
      </c>
      <c r="J5160" s="1" t="s">
        <v>116</v>
      </c>
      <c r="M5160" s="1" t="s">
        <v>92</v>
      </c>
      <c r="N5160" s="1" t="s">
        <v>5539</v>
      </c>
      <c r="O5160" s="1" t="s">
        <v>116</v>
      </c>
      <c r="R5160" s="1" t="s">
        <v>44</v>
      </c>
      <c r="S5160" s="1" t="s">
        <v>92</v>
      </c>
      <c r="T5160" s="1" t="s">
        <v>5540</v>
      </c>
      <c r="U5160" s="1" t="s">
        <v>59</v>
      </c>
      <c r="W5160" s="1" t="s">
        <v>60</v>
      </c>
      <c r="X5160" s="1" t="s">
        <v>60</v>
      </c>
      <c r="Y5160" s="1" t="s">
        <v>60</v>
      </c>
      <c r="AF5160" s="1" t="s">
        <v>60</v>
      </c>
      <c r="AG5160" s="1" t="s">
        <v>60</v>
      </c>
      <c r="AP5160" s="1" t="s">
        <v>60</v>
      </c>
      <c r="AR5160" s="1" t="s">
        <v>60</v>
      </c>
      <c r="AT5160" s="1" t="s">
        <v>122</v>
      </c>
      <c r="AU5160" s="1" t="s">
        <v>122</v>
      </c>
      <c r="AV5160" s="1" t="s">
        <v>139</v>
      </c>
      <c r="AW5160" s="3" t="str">
        <f t="shared" si="1"/>
        <v>Other</v>
      </c>
      <c r="AX5160" s="3" t="str">
        <f t="array" ref="AX5160">TEXTJOIN(", ", TRUE, IF(X5160:AS5160="Y", X$1:AS$1, IF(X5160:AS5160&lt;&gt;"", X$1:AS$1 &amp; ": " &amp; X5160:AS5160, "")))
</f>
        <v>Heroin, Cocaine, Benzodiazepine, Methadone, Heroin/Morph/Codeine, Any Opioid</v>
      </c>
    </row>
    <row r="5161">
      <c r="A5161" s="2">
        <v>43603.0</v>
      </c>
      <c r="B5161" s="1" t="s">
        <v>50</v>
      </c>
      <c r="C5161" s="1">
        <v>33.0</v>
      </c>
      <c r="D5161" s="1" t="s">
        <v>51</v>
      </c>
      <c r="E5161" s="1" t="s">
        <v>63</v>
      </c>
      <c r="G5161" s="1" t="s">
        <v>300</v>
      </c>
      <c r="H5161" s="1" t="s">
        <v>299</v>
      </c>
      <c r="I5161" s="1" t="s">
        <v>55</v>
      </c>
      <c r="J5161" s="1" t="s">
        <v>300</v>
      </c>
      <c r="K5161" s="1" t="s">
        <v>299</v>
      </c>
      <c r="L5161" s="1" t="s">
        <v>55</v>
      </c>
      <c r="M5161" s="1" t="s">
        <v>56</v>
      </c>
      <c r="N5161" s="1" t="s">
        <v>1565</v>
      </c>
      <c r="O5161" s="1" t="s">
        <v>300</v>
      </c>
      <c r="P5161" s="1" t="s">
        <v>299</v>
      </c>
      <c r="Q5161" s="1" t="s">
        <v>55</v>
      </c>
      <c r="R5161" s="1" t="s">
        <v>56</v>
      </c>
      <c r="T5161" s="1" t="s">
        <v>5541</v>
      </c>
      <c r="U5161" s="1" t="s">
        <v>59</v>
      </c>
      <c r="X5161" s="1" t="s">
        <v>60</v>
      </c>
      <c r="Z5161" s="1" t="s">
        <v>60</v>
      </c>
      <c r="AB5161" s="1" t="s">
        <v>60</v>
      </c>
      <c r="AC5161" s="1" t="s">
        <v>60</v>
      </c>
      <c r="AP5161" s="1" t="s">
        <v>60</v>
      </c>
      <c r="AR5161" s="1" t="s">
        <v>60</v>
      </c>
      <c r="AS5161" s="1" t="s">
        <v>5542</v>
      </c>
      <c r="AT5161" s="1" t="s">
        <v>304</v>
      </c>
      <c r="AU5161" s="1" t="s">
        <v>304</v>
      </c>
      <c r="AV5161" s="1" t="s">
        <v>302</v>
      </c>
      <c r="AW5161" s="3" t="str">
        <f t="shared" si="1"/>
        <v>Other</v>
      </c>
      <c r="AX5161" s="3" t="str">
        <f t="array" ref="AX5161">TEXTJOIN(", ", TRUE, IF(X5161:AS5161="Y", X$1:AS$1, IF(X5161:AS5161&lt;&gt;"", X$1:AS$1 &amp; ": " &amp; X5161:AS5161, "")))
</f>
        <v>Heroin, Fentanyl, Oxycodone, Oxymorphone, Heroin/Morph/Codeine, Any Opioid, Other: Xylazine, Bupren</v>
      </c>
    </row>
    <row r="5162">
      <c r="A5162" s="2">
        <v>40989.0</v>
      </c>
      <c r="B5162" s="1" t="s">
        <v>50</v>
      </c>
      <c r="C5162" s="1">
        <v>26.0</v>
      </c>
      <c r="D5162" s="1" t="s">
        <v>76</v>
      </c>
      <c r="E5162" s="1" t="s">
        <v>63</v>
      </c>
      <c r="G5162" s="1" t="s">
        <v>455</v>
      </c>
      <c r="H5162" s="1" t="s">
        <v>103</v>
      </c>
      <c r="J5162" s="1" t="s">
        <v>455</v>
      </c>
      <c r="L5162" s="1" t="s">
        <v>55</v>
      </c>
      <c r="M5162" s="1" t="s">
        <v>56</v>
      </c>
      <c r="N5162" s="1" t="s">
        <v>104</v>
      </c>
      <c r="O5162" s="1" t="s">
        <v>103</v>
      </c>
      <c r="P5162" s="1" t="s">
        <v>103</v>
      </c>
      <c r="R5162" s="1" t="s">
        <v>67</v>
      </c>
      <c r="T5162" s="1" t="s">
        <v>308</v>
      </c>
      <c r="U5162" s="1" t="s">
        <v>59</v>
      </c>
      <c r="AG5162" s="1" t="s">
        <v>60</v>
      </c>
      <c r="AT5162" s="1" t="s">
        <v>457</v>
      </c>
      <c r="AU5162" s="1" t="s">
        <v>457</v>
      </c>
      <c r="AV5162" s="1" t="s">
        <v>168</v>
      </c>
      <c r="AW5162" s="3" t="str">
        <f t="shared" si="1"/>
        <v>Other</v>
      </c>
      <c r="AX5162" s="3" t="str">
        <f t="array" ref="AX5162">TEXTJOIN(", ", TRUE, IF(X5162:AS5162="Y", X$1:AS$1, IF(X5162:AS5162&lt;&gt;"", X$1:AS$1 &amp; ": " &amp; X5162:AS5162, "")))
</f>
        <v>Methadone</v>
      </c>
    </row>
    <row r="5163">
      <c r="A5163" s="2">
        <v>43708.0</v>
      </c>
      <c r="B5163" s="1" t="s">
        <v>50</v>
      </c>
      <c r="C5163" s="1">
        <v>63.0</v>
      </c>
      <c r="D5163" s="1" t="s">
        <v>76</v>
      </c>
      <c r="E5163" s="1" t="s">
        <v>63</v>
      </c>
      <c r="G5163" s="1" t="s">
        <v>256</v>
      </c>
      <c r="H5163" s="1" t="s">
        <v>103</v>
      </c>
      <c r="I5163" s="1" t="s">
        <v>55</v>
      </c>
      <c r="J5163" s="1" t="s">
        <v>256</v>
      </c>
      <c r="K5163" s="1" t="s">
        <v>103</v>
      </c>
      <c r="L5163" s="1" t="s">
        <v>55</v>
      </c>
      <c r="M5163" s="1" t="s">
        <v>56</v>
      </c>
      <c r="N5163" s="1" t="s">
        <v>178</v>
      </c>
      <c r="O5163" s="1" t="s">
        <v>256</v>
      </c>
      <c r="P5163" s="1" t="s">
        <v>103</v>
      </c>
      <c r="Q5163" s="1" t="s">
        <v>55</v>
      </c>
      <c r="R5163" s="1" t="s">
        <v>56</v>
      </c>
      <c r="T5163" s="1" t="s">
        <v>5543</v>
      </c>
      <c r="U5163" s="1" t="s">
        <v>59</v>
      </c>
      <c r="V5163" s="1" t="s">
        <v>464</v>
      </c>
      <c r="AD5163" s="1" t="s">
        <v>60</v>
      </c>
      <c r="AF5163" s="1" t="s">
        <v>60</v>
      </c>
      <c r="AS5163" s="1" t="s">
        <v>661</v>
      </c>
      <c r="AT5163" s="1" t="s">
        <v>282</v>
      </c>
      <c r="AU5163" s="1" t="s">
        <v>282</v>
      </c>
      <c r="AV5163" s="1" t="s">
        <v>260</v>
      </c>
      <c r="AW5163" s="3" t="str">
        <f t="shared" si="1"/>
        <v>Other</v>
      </c>
      <c r="AX5163" s="3" t="str">
        <f t="array" ref="AX5163">TEXTJOIN(", ", TRUE, IF(X5163:AS5163="Y", X$1:AS$1, IF(X5163:AS5163&lt;&gt;"", X$1:AS$1 &amp; ": " &amp; X5163:AS5163, "")))
</f>
        <v>Ethanol, Benzodiazepine, Other: bupren</v>
      </c>
    </row>
    <row r="5164">
      <c r="A5164" s="2">
        <v>43282.0</v>
      </c>
      <c r="B5164" s="1" t="s">
        <v>50</v>
      </c>
      <c r="C5164" s="1">
        <v>41.0</v>
      </c>
      <c r="D5164" s="1" t="s">
        <v>51</v>
      </c>
      <c r="E5164" s="1" t="s">
        <v>118</v>
      </c>
      <c r="G5164" s="1" t="s">
        <v>300</v>
      </c>
      <c r="H5164" s="1" t="s">
        <v>299</v>
      </c>
      <c r="I5164" s="1" t="s">
        <v>55</v>
      </c>
      <c r="M5164" s="1" t="s">
        <v>118</v>
      </c>
      <c r="N5164" s="1" t="s">
        <v>136</v>
      </c>
      <c r="O5164" s="1" t="s">
        <v>300</v>
      </c>
      <c r="P5164" s="1" t="s">
        <v>299</v>
      </c>
      <c r="Q5164" s="1" t="s">
        <v>55</v>
      </c>
      <c r="R5164" s="1" t="s">
        <v>67</v>
      </c>
      <c r="T5164" s="1" t="s">
        <v>1313</v>
      </c>
      <c r="U5164" s="1" t="s">
        <v>59</v>
      </c>
      <c r="V5164" s="1" t="s">
        <v>5544</v>
      </c>
      <c r="X5164" s="1" t="s">
        <v>60</v>
      </c>
      <c r="Y5164" s="1" t="s">
        <v>60</v>
      </c>
      <c r="Z5164" s="1" t="s">
        <v>60</v>
      </c>
      <c r="AP5164" s="1" t="s">
        <v>60</v>
      </c>
      <c r="AR5164" s="1" t="s">
        <v>60</v>
      </c>
      <c r="AT5164" s="1" t="s">
        <v>304</v>
      </c>
      <c r="AU5164" s="1" t="s">
        <v>62</v>
      </c>
      <c r="AV5164" s="1" t="s">
        <v>302</v>
      </c>
      <c r="AW5164" s="3" t="str">
        <f t="shared" si="1"/>
        <v>Other</v>
      </c>
      <c r="AX5164" s="3" t="str">
        <f t="array" ref="AX5164">TEXTJOIN(", ", TRUE, IF(X5164:AS5164="Y", X$1:AS$1, IF(X5164:AS5164&lt;&gt;"", X$1:AS$1 &amp; ": " &amp; X5164:AS5164, "")))
</f>
        <v>Heroin, Cocaine, Fentanyl, Heroin/Morph/Codeine, Any Opioid</v>
      </c>
    </row>
    <row r="5165">
      <c r="A5165" s="2">
        <v>42755.0</v>
      </c>
      <c r="B5165" s="1" t="s">
        <v>86</v>
      </c>
      <c r="C5165" s="1">
        <v>28.0</v>
      </c>
      <c r="D5165" s="1" t="s">
        <v>51</v>
      </c>
      <c r="E5165" s="1" t="s">
        <v>52</v>
      </c>
      <c r="G5165" s="1" t="s">
        <v>216</v>
      </c>
      <c r="H5165" s="1" t="s">
        <v>103</v>
      </c>
      <c r="I5165" s="1" t="s">
        <v>55</v>
      </c>
      <c r="J5165" s="1" t="s">
        <v>216</v>
      </c>
      <c r="K5165" s="1" t="s">
        <v>103</v>
      </c>
      <c r="L5165" s="1" t="s">
        <v>55</v>
      </c>
      <c r="M5165" s="1" t="s">
        <v>56</v>
      </c>
      <c r="N5165" s="1" t="s">
        <v>66</v>
      </c>
      <c r="O5165" s="1" t="s">
        <v>216</v>
      </c>
      <c r="P5165" s="1" t="s">
        <v>103</v>
      </c>
      <c r="Q5165" s="1" t="s">
        <v>55</v>
      </c>
      <c r="R5165" s="1" t="s">
        <v>56</v>
      </c>
      <c r="T5165" s="1" t="s">
        <v>2563</v>
      </c>
      <c r="U5165" s="1" t="s">
        <v>59</v>
      </c>
      <c r="X5165" s="1" t="s">
        <v>60</v>
      </c>
      <c r="AD5165" s="1" t="s">
        <v>60</v>
      </c>
      <c r="AT5165" s="1" t="s">
        <v>218</v>
      </c>
      <c r="AU5165" s="1" t="s">
        <v>218</v>
      </c>
      <c r="AV5165" s="1" t="s">
        <v>317</v>
      </c>
      <c r="AW5165" s="3" t="str">
        <f t="shared" si="1"/>
        <v>Other</v>
      </c>
      <c r="AX5165" s="3" t="str">
        <f t="array" ref="AX5165">TEXTJOIN(", ", TRUE, IF(X5165:AS5165="Y", X$1:AS$1, IF(X5165:AS5165&lt;&gt;"", X$1:AS$1 &amp; ": " &amp; X5165:AS5165, "")))
</f>
        <v>Heroin, Ethanol</v>
      </c>
    </row>
    <row r="5166">
      <c r="A5166" s="2">
        <v>44090.0</v>
      </c>
      <c r="B5166" s="1" t="s">
        <v>50</v>
      </c>
      <c r="C5166" s="1">
        <v>31.0</v>
      </c>
      <c r="D5166" s="1" t="s">
        <v>51</v>
      </c>
      <c r="E5166" s="1" t="s">
        <v>63</v>
      </c>
      <c r="G5166" s="1" t="s">
        <v>352</v>
      </c>
      <c r="H5166" s="1" t="s">
        <v>54</v>
      </c>
      <c r="I5166" s="1" t="s">
        <v>55</v>
      </c>
      <c r="J5166" s="1" t="s">
        <v>352</v>
      </c>
      <c r="K5166" s="1" t="s">
        <v>54</v>
      </c>
      <c r="L5166" s="1" t="s">
        <v>55</v>
      </c>
      <c r="M5166" s="1" t="s">
        <v>56</v>
      </c>
      <c r="N5166" s="1" t="s">
        <v>155</v>
      </c>
      <c r="O5166" s="1" t="s">
        <v>352</v>
      </c>
      <c r="P5166" s="1" t="s">
        <v>54</v>
      </c>
      <c r="Q5166" s="1" t="s">
        <v>55</v>
      </c>
      <c r="R5166" s="1" t="s">
        <v>56</v>
      </c>
      <c r="T5166" s="1" t="s">
        <v>5545</v>
      </c>
      <c r="U5166" s="1" t="s">
        <v>59</v>
      </c>
      <c r="V5166" s="1" t="s">
        <v>155</v>
      </c>
      <c r="X5166" s="1" t="s">
        <v>60</v>
      </c>
      <c r="Z5166" s="1" t="s">
        <v>60</v>
      </c>
      <c r="AD5166" s="1" t="s">
        <v>60</v>
      </c>
      <c r="AR5166" s="1" t="s">
        <v>60</v>
      </c>
      <c r="AT5166" s="1" t="s">
        <v>354</v>
      </c>
      <c r="AU5166" s="1" t="s">
        <v>354</v>
      </c>
      <c r="AV5166" s="1" t="s">
        <v>355</v>
      </c>
      <c r="AW5166" s="3" t="str">
        <f t="shared" si="1"/>
        <v>Other</v>
      </c>
      <c r="AX5166" s="3" t="str">
        <f t="array" ref="AX5166">TEXTJOIN(", ", TRUE, IF(X5166:AS5166="Y", X$1:AS$1, IF(X5166:AS5166&lt;&gt;"", X$1:AS$1 &amp; ": " &amp; X5166:AS5166, "")))
</f>
        <v>Heroin, Fentanyl, Ethanol, Any Opioid</v>
      </c>
    </row>
    <row r="5167">
      <c r="A5167" s="2">
        <v>42878.0</v>
      </c>
      <c r="B5167" s="1" t="s">
        <v>86</v>
      </c>
      <c r="C5167" s="1">
        <v>53.0</v>
      </c>
      <c r="D5167" s="1" t="s">
        <v>51</v>
      </c>
      <c r="E5167" s="1" t="s">
        <v>63</v>
      </c>
      <c r="J5167" s="1" t="s">
        <v>65</v>
      </c>
      <c r="K5167" s="1" t="s">
        <v>65</v>
      </c>
      <c r="L5167" s="1" t="s">
        <v>55</v>
      </c>
      <c r="M5167" s="1" t="s">
        <v>118</v>
      </c>
      <c r="N5167" s="1" t="s">
        <v>136</v>
      </c>
      <c r="O5167" s="1" t="s">
        <v>65</v>
      </c>
      <c r="P5167" s="1" t="s">
        <v>65</v>
      </c>
      <c r="Q5167" s="1" t="s">
        <v>55</v>
      </c>
      <c r="R5167" s="1" t="s">
        <v>44</v>
      </c>
      <c r="S5167" s="1" t="s">
        <v>5546</v>
      </c>
      <c r="T5167" s="1" t="s">
        <v>5547</v>
      </c>
      <c r="U5167" s="1" t="s">
        <v>59</v>
      </c>
      <c r="Z5167" s="1" t="s">
        <v>60</v>
      </c>
      <c r="AA5167" s="1" t="s">
        <v>60</v>
      </c>
      <c r="AD5167" s="1" t="s">
        <v>60</v>
      </c>
      <c r="AT5167" s="1" t="s">
        <v>62</v>
      </c>
      <c r="AU5167" s="1" t="s">
        <v>410</v>
      </c>
      <c r="AV5167" s="1" t="s">
        <v>150</v>
      </c>
      <c r="AW5167" s="3" t="str">
        <f t="shared" si="1"/>
        <v>Other</v>
      </c>
      <c r="AX5167" s="3" t="str">
        <f t="array" ref="AX5167">TEXTJOIN(", ", TRUE, IF(X5167:AS5167="Y", X$1:AS$1, IF(X5167:AS5167&lt;&gt;"", X$1:AS$1 &amp; ": " &amp; X5167:AS5167, "")))
</f>
        <v>Fentanyl, Fentanyl Analogue, Ethanol</v>
      </c>
    </row>
    <row r="5168">
      <c r="A5168" s="2">
        <v>43703.0</v>
      </c>
      <c r="B5168" s="1" t="s">
        <v>50</v>
      </c>
      <c r="C5168" s="1">
        <v>32.0</v>
      </c>
      <c r="D5168" s="1" t="s">
        <v>76</v>
      </c>
      <c r="E5168" s="1" t="s">
        <v>63</v>
      </c>
      <c r="G5168" s="1" t="s">
        <v>98</v>
      </c>
      <c r="H5168" s="1" t="s">
        <v>54</v>
      </c>
      <c r="I5168" s="1" t="s">
        <v>55</v>
      </c>
      <c r="J5168" s="1" t="s">
        <v>98</v>
      </c>
      <c r="K5168" s="1" t="s">
        <v>54</v>
      </c>
      <c r="L5168" s="1" t="s">
        <v>55</v>
      </c>
      <c r="M5168" s="1" t="s">
        <v>56</v>
      </c>
      <c r="N5168" s="1" t="s">
        <v>5548</v>
      </c>
      <c r="O5168" s="1" t="s">
        <v>98</v>
      </c>
      <c r="P5168" s="1" t="s">
        <v>54</v>
      </c>
      <c r="Q5168" s="1" t="s">
        <v>55</v>
      </c>
      <c r="R5168" s="1" t="s">
        <v>67</v>
      </c>
      <c r="T5168" s="1" t="s">
        <v>5549</v>
      </c>
      <c r="U5168" s="1" t="s">
        <v>59</v>
      </c>
      <c r="V5168" s="1" t="s">
        <v>5550</v>
      </c>
      <c r="Z5168" s="1" t="s">
        <v>60</v>
      </c>
      <c r="AD5168" s="1" t="s">
        <v>60</v>
      </c>
      <c r="AR5168" s="1" t="s">
        <v>60</v>
      </c>
      <c r="AT5168" s="1" t="s">
        <v>100</v>
      </c>
      <c r="AU5168" s="1" t="s">
        <v>100</v>
      </c>
      <c r="AV5168" s="1" t="s">
        <v>101</v>
      </c>
      <c r="AW5168" s="3" t="str">
        <f t="shared" si="1"/>
        <v>Other</v>
      </c>
      <c r="AX5168" s="3" t="str">
        <f t="array" ref="AX5168">TEXTJOIN(", ", TRUE, IF(X5168:AS5168="Y", X$1:AS$1, IF(X5168:AS5168&lt;&gt;"", X$1:AS$1 &amp; ": " &amp; X5168:AS5168, "")))
</f>
        <v>Fentanyl, Ethanol, Any Opioid</v>
      </c>
    </row>
    <row r="5169">
      <c r="A5169" s="2">
        <v>42086.0</v>
      </c>
      <c r="B5169" s="1" t="s">
        <v>86</v>
      </c>
      <c r="C5169" s="1">
        <v>50.0</v>
      </c>
      <c r="D5169" s="1" t="s">
        <v>51</v>
      </c>
      <c r="E5169" s="1" t="s">
        <v>63</v>
      </c>
      <c r="G5169" s="1" t="s">
        <v>488</v>
      </c>
      <c r="H5169" s="1" t="s">
        <v>91</v>
      </c>
      <c r="I5169" s="1" t="s">
        <v>55</v>
      </c>
      <c r="J5169" s="1" t="s">
        <v>5551</v>
      </c>
      <c r="M5169" s="1" t="s">
        <v>56</v>
      </c>
      <c r="O5169" s="1" t="s">
        <v>488</v>
      </c>
      <c r="P5169" s="1" t="s">
        <v>91</v>
      </c>
      <c r="Q5169" s="1" t="s">
        <v>55</v>
      </c>
      <c r="R5169" s="1" t="s">
        <v>56</v>
      </c>
      <c r="T5169" s="1" t="s">
        <v>312</v>
      </c>
      <c r="U5169" s="1" t="s">
        <v>59</v>
      </c>
      <c r="W5169" s="1" t="s">
        <v>60</v>
      </c>
      <c r="X5169" s="1" t="s">
        <v>60</v>
      </c>
      <c r="Z5169" s="1" t="s">
        <v>60</v>
      </c>
      <c r="AP5169" s="1" t="s">
        <v>60</v>
      </c>
      <c r="AR5169" s="1" t="s">
        <v>60</v>
      </c>
      <c r="AT5169" s="1" t="s">
        <v>492</v>
      </c>
      <c r="AU5169" s="1" t="s">
        <v>5552</v>
      </c>
      <c r="AV5169" s="1" t="s">
        <v>493</v>
      </c>
      <c r="AW5169" s="3" t="str">
        <f t="shared" si="1"/>
        <v>Other</v>
      </c>
      <c r="AX5169" s="3" t="str">
        <f t="array" ref="AX5169">TEXTJOIN(", ", TRUE, IF(X5169:AS5169="Y", X$1:AS$1, IF(X5169:AS5169&lt;&gt;"", X$1:AS$1 &amp; ": " &amp; X5169:AS5169, "")))
</f>
        <v>Heroin, Fentanyl, Heroin/Morph/Codeine, Any Opioid</v>
      </c>
    </row>
    <row r="5170">
      <c r="A5170" s="2">
        <v>44363.0</v>
      </c>
      <c r="B5170" s="1" t="s">
        <v>50</v>
      </c>
      <c r="C5170" s="1">
        <v>50.0</v>
      </c>
      <c r="D5170" s="1" t="s">
        <v>76</v>
      </c>
      <c r="E5170" s="1" t="s">
        <v>63</v>
      </c>
      <c r="G5170" s="1" t="s">
        <v>479</v>
      </c>
      <c r="H5170" s="1" t="s">
        <v>263</v>
      </c>
      <c r="I5170" s="1" t="s">
        <v>55</v>
      </c>
      <c r="J5170" s="1" t="s">
        <v>479</v>
      </c>
      <c r="K5170" s="1" t="s">
        <v>263</v>
      </c>
      <c r="L5170" s="1" t="s">
        <v>55</v>
      </c>
      <c r="M5170" s="1" t="s">
        <v>56</v>
      </c>
      <c r="N5170" s="1" t="s">
        <v>93</v>
      </c>
      <c r="O5170" s="1" t="s">
        <v>479</v>
      </c>
      <c r="P5170" s="1" t="s">
        <v>263</v>
      </c>
      <c r="Q5170" s="1" t="s">
        <v>55</v>
      </c>
      <c r="R5170" s="1" t="s">
        <v>56</v>
      </c>
      <c r="T5170" s="1" t="s">
        <v>1818</v>
      </c>
      <c r="U5170" s="1" t="s">
        <v>59</v>
      </c>
      <c r="V5170" s="1" t="s">
        <v>258</v>
      </c>
      <c r="Y5170" s="1" t="s">
        <v>60</v>
      </c>
      <c r="Z5170" s="1" t="s">
        <v>60</v>
      </c>
      <c r="AR5170" s="1" t="s">
        <v>60</v>
      </c>
      <c r="AT5170" s="1" t="s">
        <v>482</v>
      </c>
      <c r="AU5170" s="1" t="s">
        <v>482</v>
      </c>
      <c r="AV5170" s="1" t="s">
        <v>483</v>
      </c>
      <c r="AW5170" s="3" t="str">
        <f t="shared" si="1"/>
        <v>Other</v>
      </c>
      <c r="AX5170" s="3" t="str">
        <f t="array" ref="AX5170">TEXTJOIN(", ", TRUE, IF(X5170:AS5170="Y", X$1:AS$1, IF(X5170:AS5170&lt;&gt;"", X$1:AS$1 &amp; ": " &amp; X5170:AS5170, "")))
</f>
        <v>Cocaine, Fentanyl, Any Opioid</v>
      </c>
    </row>
    <row r="5171">
      <c r="A5171" s="2">
        <v>41287.0</v>
      </c>
      <c r="B5171" s="1" t="s">
        <v>50</v>
      </c>
      <c r="C5171" s="1">
        <v>22.0</v>
      </c>
      <c r="D5171" s="1" t="s">
        <v>51</v>
      </c>
      <c r="E5171" s="1" t="s">
        <v>63</v>
      </c>
      <c r="G5171" s="1" t="s">
        <v>3692</v>
      </c>
      <c r="H5171" s="1" t="s">
        <v>299</v>
      </c>
      <c r="J5171" s="1" t="s">
        <v>3692</v>
      </c>
      <c r="L5171" s="1" t="s">
        <v>55</v>
      </c>
      <c r="M5171" s="1" t="s">
        <v>522</v>
      </c>
      <c r="N5171" s="1" t="s">
        <v>148</v>
      </c>
      <c r="O5171" s="1" t="s">
        <v>3692</v>
      </c>
      <c r="P5171" s="1" t="s">
        <v>299</v>
      </c>
      <c r="R5171" s="1" t="s">
        <v>44</v>
      </c>
      <c r="S5171" s="1" t="s">
        <v>1877</v>
      </c>
      <c r="T5171" s="1" t="s">
        <v>68</v>
      </c>
      <c r="U5171" s="1" t="s">
        <v>59</v>
      </c>
      <c r="X5171" s="1" t="s">
        <v>60</v>
      </c>
      <c r="AT5171" s="1" t="s">
        <v>3693</v>
      </c>
      <c r="AU5171" s="1" t="s">
        <v>3693</v>
      </c>
      <c r="AV5171" s="1" t="s">
        <v>3694</v>
      </c>
      <c r="AW5171" s="3" t="str">
        <f t="shared" si="1"/>
        <v>Other</v>
      </c>
      <c r="AX5171" s="3" t="str">
        <f t="array" ref="AX5171">TEXTJOIN(", ", TRUE, IF(X5171:AS5171="Y", X$1:AS$1, IF(X5171:AS5171&lt;&gt;"", X$1:AS$1 &amp; ": " &amp; X5171:AS5171, "")))
</f>
        <v>Heroin</v>
      </c>
    </row>
    <row r="5172">
      <c r="A5172" s="2">
        <v>44081.0</v>
      </c>
      <c r="B5172" s="1" t="s">
        <v>50</v>
      </c>
      <c r="C5172" s="1">
        <v>39.0</v>
      </c>
      <c r="D5172" s="1" t="s">
        <v>51</v>
      </c>
      <c r="E5172" s="1" t="s">
        <v>63</v>
      </c>
      <c r="F5172" s="1" t="s">
        <v>137</v>
      </c>
      <c r="G5172" s="1" t="s">
        <v>256</v>
      </c>
      <c r="H5172" s="1" t="s">
        <v>103</v>
      </c>
      <c r="I5172" s="1" t="s">
        <v>55</v>
      </c>
      <c r="J5172" s="1" t="s">
        <v>256</v>
      </c>
      <c r="K5172" s="1" t="s">
        <v>103</v>
      </c>
      <c r="L5172" s="1" t="s">
        <v>55</v>
      </c>
      <c r="M5172" s="1" t="s">
        <v>56</v>
      </c>
      <c r="N5172" s="1" t="s">
        <v>119</v>
      </c>
      <c r="O5172" s="1" t="s">
        <v>256</v>
      </c>
      <c r="P5172" s="1" t="s">
        <v>103</v>
      </c>
      <c r="Q5172" s="1" t="s">
        <v>55</v>
      </c>
      <c r="R5172" s="1" t="s">
        <v>67</v>
      </c>
      <c r="T5172" s="1" t="s">
        <v>5553</v>
      </c>
      <c r="U5172" s="1" t="s">
        <v>59</v>
      </c>
      <c r="Z5172" s="1" t="s">
        <v>60</v>
      </c>
      <c r="AR5172" s="1" t="s">
        <v>60</v>
      </c>
      <c r="AT5172" s="1" t="s">
        <v>282</v>
      </c>
      <c r="AU5172" s="1" t="s">
        <v>282</v>
      </c>
      <c r="AV5172" s="1" t="s">
        <v>260</v>
      </c>
      <c r="AW5172" s="3" t="str">
        <f t="shared" si="1"/>
        <v>Other</v>
      </c>
      <c r="AX5172" s="3" t="str">
        <f t="array" ref="AX5172">TEXTJOIN(", ", TRUE, IF(X5172:AS5172="Y", X$1:AS$1, IF(X5172:AS5172&lt;&gt;"", X$1:AS$1 &amp; ": " &amp; X5172:AS5172, "")))
</f>
        <v>Fentanyl, Any Opioid</v>
      </c>
    </row>
    <row r="5173">
      <c r="A5173" s="2">
        <v>41429.0</v>
      </c>
      <c r="B5173" s="1" t="s">
        <v>50</v>
      </c>
      <c r="C5173" s="1">
        <v>30.0</v>
      </c>
      <c r="D5173" s="1" t="s">
        <v>51</v>
      </c>
      <c r="E5173" s="1" t="s">
        <v>63</v>
      </c>
      <c r="G5173" s="1" t="s">
        <v>255</v>
      </c>
      <c r="H5173" s="1" t="s">
        <v>103</v>
      </c>
      <c r="J5173" s="1" t="s">
        <v>255</v>
      </c>
      <c r="L5173" s="1" t="s">
        <v>55</v>
      </c>
      <c r="M5173" s="1" t="s">
        <v>56</v>
      </c>
      <c r="N5173" s="1" t="s">
        <v>136</v>
      </c>
      <c r="O5173" s="1" t="s">
        <v>255</v>
      </c>
      <c r="P5173" s="1" t="s">
        <v>103</v>
      </c>
      <c r="R5173" s="1" t="s">
        <v>56</v>
      </c>
      <c r="T5173" s="1" t="s">
        <v>73</v>
      </c>
      <c r="U5173" s="1" t="s">
        <v>59</v>
      </c>
      <c r="X5173" s="1" t="s">
        <v>60</v>
      </c>
      <c r="AT5173" s="1" t="s">
        <v>259</v>
      </c>
      <c r="AU5173" s="1" t="s">
        <v>259</v>
      </c>
      <c r="AV5173" s="1" t="s">
        <v>520</v>
      </c>
      <c r="AW5173" s="3" t="str">
        <f t="shared" si="1"/>
        <v>Other</v>
      </c>
      <c r="AX5173" s="3" t="str">
        <f t="array" ref="AX5173">TEXTJOIN(", ", TRUE, IF(X5173:AS5173="Y", X$1:AS$1, IF(X5173:AS5173&lt;&gt;"", X$1:AS$1 &amp; ": " &amp; X5173:AS5173, "")))
</f>
        <v>Heroin</v>
      </c>
    </row>
    <row r="5174">
      <c r="A5174" s="2">
        <v>44412.0</v>
      </c>
      <c r="B5174" s="1" t="s">
        <v>50</v>
      </c>
      <c r="C5174" s="1">
        <v>52.0</v>
      </c>
      <c r="D5174" s="1" t="s">
        <v>51</v>
      </c>
      <c r="E5174" s="1" t="s">
        <v>63</v>
      </c>
      <c r="F5174" s="1" t="s">
        <v>267</v>
      </c>
      <c r="G5174" s="1" t="s">
        <v>103</v>
      </c>
      <c r="H5174" s="1" t="s">
        <v>103</v>
      </c>
      <c r="I5174" s="1" t="s">
        <v>55</v>
      </c>
      <c r="J5174" s="1" t="s">
        <v>117</v>
      </c>
      <c r="M5174" s="1" t="s">
        <v>118</v>
      </c>
      <c r="N5174" s="1" t="s">
        <v>155</v>
      </c>
      <c r="O5174" s="1" t="s">
        <v>103</v>
      </c>
      <c r="P5174" s="1" t="s">
        <v>103</v>
      </c>
      <c r="Q5174" s="1" t="s">
        <v>55</v>
      </c>
      <c r="R5174" s="1" t="s">
        <v>173</v>
      </c>
      <c r="T5174" s="1" t="s">
        <v>5554</v>
      </c>
      <c r="U5174" s="1" t="s">
        <v>59</v>
      </c>
      <c r="Z5174" s="1" t="s">
        <v>60</v>
      </c>
      <c r="AD5174" s="1" t="s">
        <v>60</v>
      </c>
      <c r="AR5174" s="1" t="s">
        <v>60</v>
      </c>
      <c r="AT5174" s="1" t="s">
        <v>167</v>
      </c>
      <c r="AV5174" s="1" t="s">
        <v>168</v>
      </c>
      <c r="AW5174" s="3" t="str">
        <f t="shared" si="1"/>
        <v>Other</v>
      </c>
      <c r="AX5174" s="3" t="str">
        <f t="array" ref="AX5174">TEXTJOIN(", ", TRUE, IF(X5174:AS5174="Y", X$1:AS$1, IF(X5174:AS5174&lt;&gt;"", X$1:AS$1 &amp; ": " &amp; X5174:AS5174, "")))
</f>
        <v>Fentanyl, Ethanol, Any Opioid</v>
      </c>
    </row>
    <row r="5175">
      <c r="A5175" s="2">
        <v>43840.0</v>
      </c>
      <c r="B5175" s="1" t="s">
        <v>50</v>
      </c>
      <c r="C5175" s="1">
        <v>61.0</v>
      </c>
      <c r="D5175" s="1" t="s">
        <v>51</v>
      </c>
      <c r="E5175" s="1" t="s">
        <v>63</v>
      </c>
      <c r="G5175" s="1" t="s">
        <v>98</v>
      </c>
      <c r="H5175" s="1" t="s">
        <v>54</v>
      </c>
      <c r="I5175" s="1" t="s">
        <v>55</v>
      </c>
      <c r="J5175" s="1" t="s">
        <v>98</v>
      </c>
      <c r="K5175" s="1" t="s">
        <v>54</v>
      </c>
      <c r="L5175" s="1" t="s">
        <v>55</v>
      </c>
      <c r="M5175" s="1" t="s">
        <v>56</v>
      </c>
      <c r="N5175" s="1" t="s">
        <v>119</v>
      </c>
      <c r="O5175" s="1" t="s">
        <v>98</v>
      </c>
      <c r="P5175" s="1" t="s">
        <v>54</v>
      </c>
      <c r="Q5175" s="1" t="s">
        <v>55</v>
      </c>
      <c r="R5175" s="1" t="s">
        <v>56</v>
      </c>
      <c r="T5175" s="1" t="s">
        <v>109</v>
      </c>
      <c r="U5175" s="1" t="s">
        <v>59</v>
      </c>
      <c r="Y5175" s="1" t="s">
        <v>60</v>
      </c>
      <c r="AT5175" s="1" t="s">
        <v>100</v>
      </c>
      <c r="AU5175" s="1" t="s">
        <v>100</v>
      </c>
      <c r="AV5175" s="1" t="s">
        <v>101</v>
      </c>
      <c r="AW5175" s="3" t="str">
        <f t="shared" si="1"/>
        <v>Other</v>
      </c>
      <c r="AX5175" s="3" t="str">
        <f t="array" ref="AX5175">TEXTJOIN(", ", TRUE, IF(X5175:AS5175="Y", X$1:AS$1, IF(X5175:AS5175&lt;&gt;"", X$1:AS$1 &amp; ": " &amp; X5175:AS5175, "")))
</f>
        <v>Cocaine</v>
      </c>
    </row>
    <row r="5176">
      <c r="A5176" s="2">
        <v>41096.0</v>
      </c>
      <c r="B5176" s="1" t="s">
        <v>50</v>
      </c>
      <c r="C5176" s="1">
        <v>54.0</v>
      </c>
      <c r="D5176" s="1" t="s">
        <v>51</v>
      </c>
      <c r="E5176" s="1" t="s">
        <v>63</v>
      </c>
      <c r="F5176" s="1" t="s">
        <v>137</v>
      </c>
      <c r="G5176" s="1" t="s">
        <v>53</v>
      </c>
      <c r="H5176" s="1" t="s">
        <v>54</v>
      </c>
      <c r="J5176" s="1" t="s">
        <v>53</v>
      </c>
      <c r="L5176" s="1" t="s">
        <v>55</v>
      </c>
      <c r="M5176" s="1" t="s">
        <v>56</v>
      </c>
      <c r="N5176" s="1" t="s">
        <v>126</v>
      </c>
      <c r="O5176" s="1" t="s">
        <v>53</v>
      </c>
      <c r="P5176" s="1" t="s">
        <v>54</v>
      </c>
      <c r="R5176" s="1" t="s">
        <v>56</v>
      </c>
      <c r="T5176" s="1" t="s">
        <v>68</v>
      </c>
      <c r="U5176" s="1" t="s">
        <v>59</v>
      </c>
      <c r="X5176" s="1" t="s">
        <v>60</v>
      </c>
      <c r="AT5176" s="1" t="s">
        <v>61</v>
      </c>
      <c r="AU5176" s="1" t="s">
        <v>61</v>
      </c>
      <c r="AV5176" s="1" t="s">
        <v>294</v>
      </c>
      <c r="AW5176" s="3" t="str">
        <f t="shared" si="1"/>
        <v>Other</v>
      </c>
      <c r="AX5176" s="3" t="str">
        <f t="array" ref="AX5176">TEXTJOIN(", ", TRUE, IF(X5176:AS5176="Y", X$1:AS$1, IF(X5176:AS5176&lt;&gt;"", X$1:AS$1 &amp; ": " &amp; X5176:AS5176, "")))
</f>
        <v>Heroin</v>
      </c>
    </row>
    <row r="5177">
      <c r="A5177" s="4">
        <v>41588.0</v>
      </c>
      <c r="B5177" s="1" t="s">
        <v>50</v>
      </c>
      <c r="C5177" s="1">
        <v>51.0</v>
      </c>
      <c r="D5177" s="1" t="s">
        <v>51</v>
      </c>
      <c r="E5177" s="1" t="s">
        <v>52</v>
      </c>
      <c r="G5177" s="1" t="s">
        <v>82</v>
      </c>
      <c r="H5177" s="1" t="s">
        <v>54</v>
      </c>
      <c r="J5177" s="1" t="s">
        <v>82</v>
      </c>
      <c r="L5177" s="1" t="s">
        <v>55</v>
      </c>
      <c r="M5177" s="1" t="s">
        <v>56</v>
      </c>
      <c r="N5177" s="1" t="s">
        <v>104</v>
      </c>
      <c r="O5177" s="1" t="s">
        <v>82</v>
      </c>
      <c r="P5177" s="1" t="s">
        <v>54</v>
      </c>
      <c r="R5177" s="1" t="s">
        <v>56</v>
      </c>
      <c r="T5177" s="1" t="s">
        <v>5555</v>
      </c>
      <c r="U5177" s="1" t="s">
        <v>59</v>
      </c>
      <c r="X5177" s="1" t="s">
        <v>60</v>
      </c>
      <c r="AD5177" s="1" t="s">
        <v>60</v>
      </c>
      <c r="AF5177" s="1" t="s">
        <v>60</v>
      </c>
      <c r="AT5177" s="1" t="s">
        <v>329</v>
      </c>
      <c r="AU5177" s="1" t="s">
        <v>329</v>
      </c>
      <c r="AV5177" s="1" t="s">
        <v>85</v>
      </c>
      <c r="AW5177" s="3" t="str">
        <f t="shared" si="1"/>
        <v>Other</v>
      </c>
      <c r="AX5177" s="3" t="str">
        <f t="array" ref="AX5177">TEXTJOIN(", ", TRUE, IF(X5177:AS5177="Y", X$1:AS$1, IF(X5177:AS5177&lt;&gt;"", X$1:AS$1 &amp; ": " &amp; X5177:AS5177, "")))
</f>
        <v>Heroin, Ethanol, Benzodiazepine</v>
      </c>
    </row>
    <row r="5178">
      <c r="A5178" s="2">
        <v>40924.0</v>
      </c>
      <c r="B5178" s="1" t="s">
        <v>50</v>
      </c>
      <c r="C5178" s="1">
        <v>35.0</v>
      </c>
      <c r="D5178" s="1" t="s">
        <v>51</v>
      </c>
      <c r="E5178" s="1" t="s">
        <v>63</v>
      </c>
      <c r="G5178" s="1" t="s">
        <v>255</v>
      </c>
      <c r="H5178" s="1" t="s">
        <v>103</v>
      </c>
      <c r="J5178" s="1" t="s">
        <v>255</v>
      </c>
      <c r="L5178" s="1" t="s">
        <v>55</v>
      </c>
      <c r="M5178" s="1" t="s">
        <v>56</v>
      </c>
      <c r="N5178" s="1" t="s">
        <v>66</v>
      </c>
      <c r="O5178" s="1" t="s">
        <v>1288</v>
      </c>
      <c r="P5178" s="1" t="s">
        <v>103</v>
      </c>
      <c r="R5178" s="1" t="s">
        <v>44</v>
      </c>
      <c r="S5178" s="1" t="s">
        <v>2724</v>
      </c>
      <c r="T5178" s="1" t="s">
        <v>5556</v>
      </c>
      <c r="U5178" s="1" t="s">
        <v>59</v>
      </c>
      <c r="X5178" s="1" t="s">
        <v>60</v>
      </c>
      <c r="Y5178" s="1" t="s">
        <v>60</v>
      </c>
      <c r="AT5178" s="1" t="s">
        <v>259</v>
      </c>
      <c r="AU5178" s="1" t="s">
        <v>259</v>
      </c>
      <c r="AV5178" s="1" t="s">
        <v>1291</v>
      </c>
      <c r="AW5178" s="3" t="str">
        <f t="shared" si="1"/>
        <v>Other</v>
      </c>
      <c r="AX5178" s="3" t="str">
        <f t="array" ref="AX5178">TEXTJOIN(", ", TRUE, IF(X5178:AS5178="Y", X$1:AS$1, IF(X5178:AS5178&lt;&gt;"", X$1:AS$1 &amp; ": " &amp; X5178:AS5178, "")))
</f>
        <v>Heroin, Cocaine</v>
      </c>
    </row>
    <row r="5179">
      <c r="A5179" s="2">
        <v>42185.0</v>
      </c>
      <c r="B5179" s="1" t="s">
        <v>86</v>
      </c>
      <c r="C5179" s="1">
        <v>20.0</v>
      </c>
      <c r="D5179" s="1" t="s">
        <v>51</v>
      </c>
      <c r="E5179" s="1" t="s">
        <v>63</v>
      </c>
      <c r="G5179" s="1" t="s">
        <v>1062</v>
      </c>
      <c r="H5179" s="1" t="s">
        <v>125</v>
      </c>
      <c r="I5179" s="1" t="s">
        <v>55</v>
      </c>
      <c r="J5179" s="1" t="s">
        <v>903</v>
      </c>
      <c r="M5179" s="1" t="s">
        <v>56</v>
      </c>
      <c r="O5179" s="1" t="s">
        <v>91</v>
      </c>
      <c r="P5179" s="1" t="s">
        <v>91</v>
      </c>
      <c r="Q5179" s="1" t="s">
        <v>55</v>
      </c>
      <c r="R5179" s="1" t="s">
        <v>67</v>
      </c>
      <c r="T5179" s="1" t="s">
        <v>25</v>
      </c>
      <c r="U5179" s="1" t="s">
        <v>59</v>
      </c>
      <c r="Z5179" s="1" t="s">
        <v>60</v>
      </c>
      <c r="AR5179" s="1" t="s">
        <v>60</v>
      </c>
      <c r="AT5179" s="1" t="s">
        <v>1064</v>
      </c>
      <c r="AU5179" s="1" t="s">
        <v>905</v>
      </c>
      <c r="AV5179" s="1" t="s">
        <v>111</v>
      </c>
      <c r="AW5179" s="3" t="str">
        <f t="shared" si="1"/>
        <v>Other</v>
      </c>
      <c r="AX5179" s="3" t="str">
        <f t="array" ref="AX5179">TEXTJOIN(", ", TRUE, IF(X5179:AS5179="Y", X$1:AS$1, IF(X5179:AS5179&lt;&gt;"", X$1:AS$1 &amp; ": " &amp; X5179:AS5179, "")))
</f>
        <v>Fentanyl, Any Opioid</v>
      </c>
    </row>
    <row r="5180">
      <c r="A5180" s="2">
        <v>43974.0</v>
      </c>
      <c r="B5180" s="1" t="s">
        <v>50</v>
      </c>
      <c r="C5180" s="1">
        <v>41.0</v>
      </c>
      <c r="D5180" s="1" t="s">
        <v>51</v>
      </c>
      <c r="E5180" s="1" t="s">
        <v>63</v>
      </c>
      <c r="G5180" s="1" t="s">
        <v>256</v>
      </c>
      <c r="H5180" s="1" t="s">
        <v>103</v>
      </c>
      <c r="I5180" s="1" t="s">
        <v>55</v>
      </c>
      <c r="J5180" s="1" t="s">
        <v>256</v>
      </c>
      <c r="K5180" s="1" t="s">
        <v>103</v>
      </c>
      <c r="L5180" s="1" t="s">
        <v>55</v>
      </c>
      <c r="M5180" s="1" t="s">
        <v>56</v>
      </c>
      <c r="N5180" s="1" t="s">
        <v>66</v>
      </c>
      <c r="O5180" s="1" t="s">
        <v>256</v>
      </c>
      <c r="P5180" s="1" t="s">
        <v>103</v>
      </c>
      <c r="Q5180" s="1" t="s">
        <v>55</v>
      </c>
      <c r="R5180" s="1" t="s">
        <v>56</v>
      </c>
      <c r="T5180" s="1" t="s">
        <v>5557</v>
      </c>
      <c r="U5180" s="1" t="s">
        <v>59</v>
      </c>
      <c r="V5180" s="1" t="s">
        <v>303</v>
      </c>
      <c r="Y5180" s="1" t="s">
        <v>60</v>
      </c>
      <c r="Z5180" s="1" t="s">
        <v>60</v>
      </c>
      <c r="AR5180" s="1" t="s">
        <v>60</v>
      </c>
      <c r="AT5180" s="1" t="s">
        <v>282</v>
      </c>
      <c r="AU5180" s="1" t="s">
        <v>282</v>
      </c>
      <c r="AV5180" s="1" t="s">
        <v>260</v>
      </c>
      <c r="AW5180" s="3" t="str">
        <f t="shared" si="1"/>
        <v>Other</v>
      </c>
      <c r="AX5180" s="3" t="str">
        <f t="array" ref="AX5180">TEXTJOIN(", ", TRUE, IF(X5180:AS5180="Y", X$1:AS$1, IF(X5180:AS5180&lt;&gt;"", X$1:AS$1 &amp; ": " &amp; X5180:AS5180, "")))
</f>
        <v>Cocaine, Fentanyl, Any Opioid</v>
      </c>
    </row>
    <row r="5181">
      <c r="A5181" s="4">
        <v>43445.0</v>
      </c>
      <c r="B5181" s="1" t="s">
        <v>50</v>
      </c>
      <c r="C5181" s="1">
        <v>50.0</v>
      </c>
      <c r="D5181" s="1" t="s">
        <v>76</v>
      </c>
      <c r="E5181" s="1" t="s">
        <v>63</v>
      </c>
      <c r="G5181" s="1" t="s">
        <v>338</v>
      </c>
      <c r="H5181" s="1" t="s">
        <v>263</v>
      </c>
      <c r="I5181" s="1" t="s">
        <v>55</v>
      </c>
      <c r="M5181" s="1" t="s">
        <v>56</v>
      </c>
      <c r="N5181" s="1" t="s">
        <v>136</v>
      </c>
      <c r="O5181" s="1" t="s">
        <v>338</v>
      </c>
      <c r="P5181" s="1" t="s">
        <v>263</v>
      </c>
      <c r="Q5181" s="1" t="s">
        <v>55</v>
      </c>
      <c r="R5181" s="1" t="s">
        <v>56</v>
      </c>
      <c r="T5181" s="1" t="s">
        <v>5558</v>
      </c>
      <c r="U5181" s="1" t="s">
        <v>59</v>
      </c>
      <c r="X5181" s="1" t="s">
        <v>60</v>
      </c>
      <c r="Y5181" s="1" t="s">
        <v>60</v>
      </c>
      <c r="AF5181" s="1" t="s">
        <v>60</v>
      </c>
      <c r="AH5181" s="1" t="s">
        <v>60</v>
      </c>
      <c r="AP5181" s="1" t="s">
        <v>60</v>
      </c>
      <c r="AR5181" s="1" t="s">
        <v>60</v>
      </c>
      <c r="AT5181" s="1" t="s">
        <v>339</v>
      </c>
      <c r="AU5181" s="1" t="s">
        <v>62</v>
      </c>
      <c r="AV5181" s="1" t="s">
        <v>534</v>
      </c>
      <c r="AW5181" s="3" t="str">
        <f t="shared" si="1"/>
        <v>Other</v>
      </c>
      <c r="AX5181" s="3" t="str">
        <f t="array" ref="AX5181">TEXTJOIN(", ", TRUE, IF(X5181:AS5181="Y", X$1:AS$1, IF(X5181:AS5181&lt;&gt;"", X$1:AS$1 &amp; ": " &amp; X5181:AS5181, "")))
</f>
        <v>Heroin, Cocaine, Benzodiazepine, Meth/Amphetamine, Heroin/Morph/Codeine, Any Opioid</v>
      </c>
    </row>
    <row r="5182">
      <c r="A5182" s="2">
        <v>44101.0</v>
      </c>
      <c r="B5182" s="1" t="s">
        <v>50</v>
      </c>
      <c r="C5182" s="1">
        <v>36.0</v>
      </c>
      <c r="D5182" s="1" t="s">
        <v>51</v>
      </c>
      <c r="E5182" s="1" t="s">
        <v>52</v>
      </c>
      <c r="F5182" s="1" t="s">
        <v>137</v>
      </c>
      <c r="G5182" s="1" t="s">
        <v>256</v>
      </c>
      <c r="H5182" s="1" t="s">
        <v>103</v>
      </c>
      <c r="I5182" s="1" t="s">
        <v>55</v>
      </c>
      <c r="J5182" s="1" t="s">
        <v>256</v>
      </c>
      <c r="K5182" s="1" t="s">
        <v>103</v>
      </c>
      <c r="L5182" s="1" t="s">
        <v>55</v>
      </c>
      <c r="M5182" s="1" t="s">
        <v>3947</v>
      </c>
      <c r="N5182" s="1" t="s">
        <v>155</v>
      </c>
      <c r="O5182" s="1" t="s">
        <v>256</v>
      </c>
      <c r="P5182" s="1" t="s">
        <v>103</v>
      </c>
      <c r="Q5182" s="1" t="s">
        <v>55</v>
      </c>
      <c r="R5182" s="1" t="s">
        <v>67</v>
      </c>
      <c r="T5182" s="1" t="s">
        <v>5559</v>
      </c>
      <c r="U5182" s="1" t="s">
        <v>59</v>
      </c>
      <c r="Y5182" s="1" t="s">
        <v>60</v>
      </c>
      <c r="AO5182" s="1" t="s">
        <v>60</v>
      </c>
      <c r="AR5182" s="1" t="s">
        <v>60</v>
      </c>
      <c r="AT5182" s="1" t="s">
        <v>282</v>
      </c>
      <c r="AU5182" s="1" t="s">
        <v>282</v>
      </c>
      <c r="AV5182" s="1" t="s">
        <v>260</v>
      </c>
      <c r="AW5182" s="3" t="str">
        <f t="shared" si="1"/>
        <v>Other</v>
      </c>
      <c r="AX5182" s="3" t="str">
        <f t="array" ref="AX5182">TEXTJOIN(", ", TRUE, IF(X5182:AS5182="Y", X$1:AS$1, IF(X5182:AS5182&lt;&gt;"", X$1:AS$1 &amp; ": " &amp; X5182:AS5182, "")))
</f>
        <v>Cocaine, Opiate NOS, Any Opioid</v>
      </c>
    </row>
    <row r="5183">
      <c r="A5183" s="2">
        <v>43358.0</v>
      </c>
      <c r="B5183" s="1" t="s">
        <v>50</v>
      </c>
      <c r="C5183" s="1">
        <v>51.0</v>
      </c>
      <c r="D5183" s="1" t="s">
        <v>76</v>
      </c>
      <c r="E5183" s="1" t="s">
        <v>63</v>
      </c>
      <c r="G5183" s="1" t="s">
        <v>103</v>
      </c>
      <c r="H5183" s="1" t="s">
        <v>103</v>
      </c>
      <c r="I5183" s="1" t="s">
        <v>55</v>
      </c>
      <c r="J5183" s="1" t="s">
        <v>103</v>
      </c>
      <c r="K5183" s="1" t="s">
        <v>103</v>
      </c>
      <c r="M5183" s="1" t="s">
        <v>56</v>
      </c>
      <c r="N5183" s="1" t="s">
        <v>93</v>
      </c>
      <c r="O5183" s="1" t="s">
        <v>103</v>
      </c>
      <c r="P5183" s="1" t="s">
        <v>103</v>
      </c>
      <c r="Q5183" s="1" t="s">
        <v>55</v>
      </c>
      <c r="R5183" s="1" t="s">
        <v>56</v>
      </c>
      <c r="T5183" s="1" t="s">
        <v>5560</v>
      </c>
      <c r="U5183" s="1" t="s">
        <v>59</v>
      </c>
      <c r="X5183" s="1" t="s">
        <v>60</v>
      </c>
      <c r="Y5183" s="1" t="s">
        <v>60</v>
      </c>
      <c r="Z5183" s="1" t="s">
        <v>60</v>
      </c>
      <c r="AD5183" s="1" t="s">
        <v>60</v>
      </c>
      <c r="AP5183" s="1" t="s">
        <v>60</v>
      </c>
      <c r="AR5183" s="1" t="s">
        <v>60</v>
      </c>
      <c r="AT5183" s="1" t="s">
        <v>167</v>
      </c>
      <c r="AU5183" s="1" t="s">
        <v>167</v>
      </c>
      <c r="AV5183" s="1" t="s">
        <v>168</v>
      </c>
      <c r="AW5183" s="3" t="str">
        <f t="shared" si="1"/>
        <v>Other</v>
      </c>
      <c r="AX5183" s="3" t="str">
        <f t="array" ref="AX5183">TEXTJOIN(", ", TRUE, IF(X5183:AS5183="Y", X$1:AS$1, IF(X5183:AS5183&lt;&gt;"", X$1:AS$1 &amp; ": " &amp; X5183:AS5183, "")))
</f>
        <v>Heroin, Cocaine, Fentanyl, Ethanol, Heroin/Morph/Codeine, Any Opioid</v>
      </c>
    </row>
    <row r="5184">
      <c r="A5184" s="2">
        <v>44380.0</v>
      </c>
      <c r="B5184" s="1" t="s">
        <v>50</v>
      </c>
      <c r="C5184" s="1">
        <v>67.0</v>
      </c>
      <c r="D5184" s="1" t="s">
        <v>51</v>
      </c>
      <c r="E5184" s="1" t="s">
        <v>502</v>
      </c>
      <c r="G5184" s="1" t="s">
        <v>82</v>
      </c>
      <c r="H5184" s="1" t="s">
        <v>54</v>
      </c>
      <c r="I5184" s="1" t="s">
        <v>55</v>
      </c>
      <c r="J5184" s="1" t="s">
        <v>82</v>
      </c>
      <c r="K5184" s="1" t="s">
        <v>54</v>
      </c>
      <c r="L5184" s="1" t="s">
        <v>55</v>
      </c>
      <c r="M5184" s="1" t="s">
        <v>56</v>
      </c>
      <c r="N5184" s="1" t="s">
        <v>119</v>
      </c>
      <c r="O5184" s="1" t="s">
        <v>82</v>
      </c>
      <c r="P5184" s="1" t="s">
        <v>54</v>
      </c>
      <c r="Q5184" s="1" t="s">
        <v>55</v>
      </c>
      <c r="R5184" s="1" t="s">
        <v>56</v>
      </c>
      <c r="T5184" s="1" t="s">
        <v>2665</v>
      </c>
      <c r="U5184" s="1" t="s">
        <v>59</v>
      </c>
      <c r="Z5184" s="1" t="s">
        <v>60</v>
      </c>
      <c r="AG5184" s="1" t="s">
        <v>60</v>
      </c>
      <c r="AN5184" s="1" t="s">
        <v>60</v>
      </c>
      <c r="AR5184" s="1" t="s">
        <v>60</v>
      </c>
      <c r="AT5184" s="1" t="s">
        <v>329</v>
      </c>
      <c r="AU5184" s="1" t="s">
        <v>329</v>
      </c>
      <c r="AV5184" s="1" t="s">
        <v>85</v>
      </c>
      <c r="AW5184" s="3" t="str">
        <f t="shared" si="1"/>
        <v>Other</v>
      </c>
      <c r="AX5184" s="3" t="str">
        <f t="array" ref="AX5184">TEXTJOIN(", ", TRUE, IF(X5184:AS5184="Y", X$1:AS$1, IF(X5184:AS5184&lt;&gt;"", X$1:AS$1 &amp; ": " &amp; X5184:AS5184, "")))
</f>
        <v>Fentanyl, Methadone, Gabapentin, Any Opioid</v>
      </c>
    </row>
    <row r="5185">
      <c r="A5185" s="2">
        <v>42590.0</v>
      </c>
      <c r="B5185" s="1" t="s">
        <v>50</v>
      </c>
      <c r="C5185" s="1">
        <v>34.0</v>
      </c>
      <c r="D5185" s="1" t="s">
        <v>51</v>
      </c>
      <c r="E5185" s="1" t="s">
        <v>63</v>
      </c>
      <c r="G5185" s="1" t="s">
        <v>143</v>
      </c>
      <c r="H5185" s="1" t="s">
        <v>91</v>
      </c>
      <c r="I5185" s="1" t="s">
        <v>55</v>
      </c>
      <c r="J5185" s="1" t="s">
        <v>143</v>
      </c>
      <c r="M5185" s="1" t="s">
        <v>56</v>
      </c>
      <c r="N5185" s="1" t="s">
        <v>276</v>
      </c>
      <c r="O5185" s="1" t="s">
        <v>143</v>
      </c>
      <c r="R5185" s="1" t="s">
        <v>56</v>
      </c>
      <c r="T5185" s="1" t="s">
        <v>83</v>
      </c>
      <c r="U5185" s="1" t="s">
        <v>59</v>
      </c>
      <c r="Z5185" s="1" t="s">
        <v>60</v>
      </c>
      <c r="AR5185" s="1" t="s">
        <v>60</v>
      </c>
      <c r="AT5185" s="1" t="s">
        <v>145</v>
      </c>
      <c r="AU5185" s="1" t="s">
        <v>145</v>
      </c>
      <c r="AV5185" s="1" t="s">
        <v>146</v>
      </c>
      <c r="AW5185" s="3" t="str">
        <f t="shared" si="1"/>
        <v>Other</v>
      </c>
      <c r="AX5185" s="3" t="str">
        <f t="array" ref="AX5185">TEXTJOIN(", ", TRUE, IF(X5185:AS5185="Y", X$1:AS$1, IF(X5185:AS5185&lt;&gt;"", X$1:AS$1 &amp; ": " &amp; X5185:AS5185, "")))
</f>
        <v>Fentanyl, Any Opioid</v>
      </c>
    </row>
    <row r="5186">
      <c r="A5186" s="2">
        <v>44309.0</v>
      </c>
      <c r="B5186" s="1" t="s">
        <v>50</v>
      </c>
      <c r="C5186" s="1">
        <v>30.0</v>
      </c>
      <c r="D5186" s="1" t="s">
        <v>76</v>
      </c>
      <c r="E5186" s="1" t="s">
        <v>63</v>
      </c>
      <c r="G5186" s="1" t="s">
        <v>238</v>
      </c>
      <c r="I5186" s="1" t="s">
        <v>55</v>
      </c>
      <c r="J5186" s="1" t="s">
        <v>238</v>
      </c>
      <c r="K5186" s="1" t="s">
        <v>125</v>
      </c>
      <c r="L5186" s="1" t="s">
        <v>55</v>
      </c>
      <c r="M5186" s="1" t="s">
        <v>56</v>
      </c>
      <c r="N5186" s="1" t="s">
        <v>136</v>
      </c>
      <c r="O5186" s="1" t="s">
        <v>238</v>
      </c>
      <c r="Q5186" s="1" t="s">
        <v>55</v>
      </c>
      <c r="R5186" s="1" t="s">
        <v>56</v>
      </c>
      <c r="T5186" s="1" t="s">
        <v>5561</v>
      </c>
      <c r="U5186" s="1" t="s">
        <v>59</v>
      </c>
      <c r="Z5186" s="1" t="s">
        <v>60</v>
      </c>
      <c r="AG5186" s="1" t="s">
        <v>60</v>
      </c>
      <c r="AI5186" s="1" t="s">
        <v>60</v>
      </c>
      <c r="AN5186" s="1" t="s">
        <v>60</v>
      </c>
      <c r="AR5186" s="1" t="s">
        <v>60</v>
      </c>
      <c r="AT5186" s="1" t="s">
        <v>567</v>
      </c>
      <c r="AU5186" s="1" t="s">
        <v>567</v>
      </c>
      <c r="AV5186" s="1" t="s">
        <v>241</v>
      </c>
      <c r="AW5186" s="3" t="str">
        <f t="shared" si="1"/>
        <v>Other</v>
      </c>
      <c r="AX5186" s="3" t="str">
        <f t="array" ref="AX5186">TEXTJOIN(", ", TRUE, IF(X5186:AS5186="Y", X$1:AS$1, IF(X5186:AS5186&lt;&gt;"", X$1:AS$1 &amp; ": " &amp; X5186:AS5186, "")))
</f>
        <v>Fentanyl, Methadone, Amphet, Gabapentin, Any Opioid</v>
      </c>
    </row>
    <row r="5187">
      <c r="A5187" s="2">
        <v>44017.0</v>
      </c>
      <c r="B5187" s="1" t="s">
        <v>50</v>
      </c>
      <c r="C5187" s="1">
        <v>28.0</v>
      </c>
      <c r="D5187" s="1" t="s">
        <v>51</v>
      </c>
      <c r="E5187" s="1" t="s">
        <v>52</v>
      </c>
      <c r="G5187" s="1" t="s">
        <v>98</v>
      </c>
      <c r="H5187" s="1" t="s">
        <v>54</v>
      </c>
      <c r="I5187" s="1" t="s">
        <v>55</v>
      </c>
      <c r="J5187" s="1" t="s">
        <v>98</v>
      </c>
      <c r="K5187" s="1" t="s">
        <v>54</v>
      </c>
      <c r="L5187" s="1" t="s">
        <v>55</v>
      </c>
      <c r="M5187" s="1" t="s">
        <v>2535</v>
      </c>
      <c r="N5187" s="1" t="s">
        <v>155</v>
      </c>
      <c r="O5187" s="1" t="s">
        <v>98</v>
      </c>
      <c r="P5187" s="1" t="s">
        <v>54</v>
      </c>
      <c r="Q5187" s="1" t="s">
        <v>55</v>
      </c>
      <c r="R5187" s="1" t="s">
        <v>44</v>
      </c>
      <c r="T5187" s="1" t="s">
        <v>5562</v>
      </c>
      <c r="U5187" s="1" t="s">
        <v>59</v>
      </c>
      <c r="X5187" s="1" t="s">
        <v>60</v>
      </c>
      <c r="Y5187" s="1" t="s">
        <v>60</v>
      </c>
      <c r="Z5187" s="1" t="s">
        <v>60</v>
      </c>
      <c r="AB5187" s="1" t="s">
        <v>60</v>
      </c>
      <c r="AF5187" s="1" t="s">
        <v>60</v>
      </c>
      <c r="AR5187" s="1" t="s">
        <v>60</v>
      </c>
      <c r="AT5187" s="1" t="s">
        <v>100</v>
      </c>
      <c r="AU5187" s="1" t="s">
        <v>100</v>
      </c>
      <c r="AV5187" s="1" t="s">
        <v>101</v>
      </c>
      <c r="AW5187" s="3" t="str">
        <f t="shared" si="1"/>
        <v>Other</v>
      </c>
      <c r="AX5187" s="3" t="str">
        <f t="array" ref="AX5187">TEXTJOIN(", ", TRUE, IF(X5187:AS5187="Y", X$1:AS$1, IF(X5187:AS5187&lt;&gt;"", X$1:AS$1 &amp; ": " &amp; X5187:AS5187, "")))
</f>
        <v>Heroin, Cocaine, Fentanyl, Oxycodone, Benzodiazepine, Any Opioid</v>
      </c>
    </row>
    <row r="5188">
      <c r="A5188" s="2">
        <v>43511.0</v>
      </c>
      <c r="B5188" s="1" t="s">
        <v>50</v>
      </c>
      <c r="C5188" s="1">
        <v>31.0</v>
      </c>
      <c r="D5188" s="1" t="s">
        <v>51</v>
      </c>
      <c r="E5188" s="1" t="s">
        <v>63</v>
      </c>
      <c r="G5188" s="1" t="s">
        <v>216</v>
      </c>
      <c r="H5188" s="1" t="s">
        <v>103</v>
      </c>
      <c r="I5188" s="1" t="s">
        <v>55</v>
      </c>
      <c r="J5188" s="1" t="s">
        <v>216</v>
      </c>
      <c r="K5188" s="1" t="s">
        <v>103</v>
      </c>
      <c r="L5188" s="1" t="s">
        <v>55</v>
      </c>
      <c r="M5188" s="1" t="s">
        <v>56</v>
      </c>
      <c r="N5188" s="1" t="s">
        <v>66</v>
      </c>
      <c r="O5188" s="1" t="s">
        <v>216</v>
      </c>
      <c r="P5188" s="1" t="s">
        <v>103</v>
      </c>
      <c r="Q5188" s="1" t="s">
        <v>55</v>
      </c>
      <c r="R5188" s="1" t="s">
        <v>56</v>
      </c>
      <c r="T5188" s="1" t="s">
        <v>1221</v>
      </c>
      <c r="U5188" s="1" t="s">
        <v>59</v>
      </c>
      <c r="X5188" s="1" t="s">
        <v>60</v>
      </c>
      <c r="Z5188" s="1" t="s">
        <v>60</v>
      </c>
      <c r="AA5188" s="1" t="s">
        <v>60</v>
      </c>
      <c r="AP5188" s="1" t="s">
        <v>60</v>
      </c>
      <c r="AR5188" s="1" t="s">
        <v>60</v>
      </c>
      <c r="AT5188" s="1" t="s">
        <v>218</v>
      </c>
      <c r="AU5188" s="1" t="s">
        <v>218</v>
      </c>
      <c r="AV5188" s="1" t="s">
        <v>317</v>
      </c>
      <c r="AW5188" s="3" t="str">
        <f t="shared" si="1"/>
        <v>Other</v>
      </c>
      <c r="AX5188" s="3" t="str">
        <f t="array" ref="AX5188">TEXTJOIN(", ", TRUE, IF(X5188:AS5188="Y", X$1:AS$1, IF(X5188:AS5188&lt;&gt;"", X$1:AS$1 &amp; ": " &amp; X5188:AS5188, "")))
</f>
        <v>Heroin, Fentanyl, Fentanyl Analogue, Heroin/Morph/Codeine, Any Opioid</v>
      </c>
    </row>
    <row r="5189">
      <c r="A5189" s="2">
        <v>43126.0</v>
      </c>
      <c r="B5189" s="1" t="s">
        <v>50</v>
      </c>
      <c r="C5189" s="1">
        <v>66.0</v>
      </c>
      <c r="D5189" s="1" t="s">
        <v>51</v>
      </c>
      <c r="E5189" s="1" t="s">
        <v>52</v>
      </c>
      <c r="F5189" s="1" t="s">
        <v>137</v>
      </c>
      <c r="G5189" s="1" t="s">
        <v>290</v>
      </c>
      <c r="H5189" s="1" t="s">
        <v>91</v>
      </c>
      <c r="I5189" s="1" t="s">
        <v>55</v>
      </c>
      <c r="J5189" s="1" t="s">
        <v>290</v>
      </c>
      <c r="K5189" s="1" t="s">
        <v>91</v>
      </c>
      <c r="M5189" s="1" t="s">
        <v>56</v>
      </c>
      <c r="N5189" s="1" t="s">
        <v>136</v>
      </c>
      <c r="O5189" s="1" t="s">
        <v>290</v>
      </c>
      <c r="P5189" s="1" t="s">
        <v>91</v>
      </c>
      <c r="Q5189" s="1" t="s">
        <v>55</v>
      </c>
      <c r="R5189" s="1" t="s">
        <v>56</v>
      </c>
      <c r="T5189" s="1" t="s">
        <v>5563</v>
      </c>
      <c r="U5189" s="1" t="s">
        <v>59</v>
      </c>
      <c r="Z5189" s="1" t="s">
        <v>60</v>
      </c>
      <c r="AR5189" s="1" t="s">
        <v>60</v>
      </c>
      <c r="AT5189" s="1" t="s">
        <v>292</v>
      </c>
      <c r="AU5189" s="1" t="s">
        <v>292</v>
      </c>
      <c r="AV5189" s="1" t="s">
        <v>653</v>
      </c>
      <c r="AW5189" s="3" t="str">
        <f t="shared" si="1"/>
        <v>Other</v>
      </c>
      <c r="AX5189" s="3" t="str">
        <f t="array" ref="AX5189">TEXTJOIN(", ", TRUE, IF(X5189:AS5189="Y", X$1:AS$1, IF(X5189:AS5189&lt;&gt;"", X$1:AS$1 &amp; ": " &amp; X5189:AS5189, "")))
</f>
        <v>Fentanyl, Any Opioid</v>
      </c>
    </row>
    <row r="5190">
      <c r="A5190" s="4">
        <v>41971.0</v>
      </c>
      <c r="B5190" s="1" t="s">
        <v>50</v>
      </c>
      <c r="C5190" s="1">
        <v>40.0</v>
      </c>
      <c r="D5190" s="1" t="s">
        <v>51</v>
      </c>
      <c r="E5190" s="1" t="s">
        <v>63</v>
      </c>
      <c r="G5190" s="1" t="s">
        <v>484</v>
      </c>
      <c r="J5190" s="1" t="s">
        <v>484</v>
      </c>
      <c r="L5190" s="1" t="s">
        <v>55</v>
      </c>
      <c r="M5190" s="1" t="s">
        <v>56</v>
      </c>
      <c r="N5190" s="1" t="s">
        <v>148</v>
      </c>
      <c r="O5190" s="1" t="s">
        <v>484</v>
      </c>
      <c r="P5190" s="1" t="s">
        <v>103</v>
      </c>
      <c r="R5190" s="1" t="s">
        <v>56</v>
      </c>
      <c r="T5190" s="1" t="s">
        <v>73</v>
      </c>
      <c r="U5190" s="1" t="s">
        <v>59</v>
      </c>
      <c r="X5190" s="1" t="s">
        <v>60</v>
      </c>
      <c r="AT5190" s="1" t="s">
        <v>682</v>
      </c>
      <c r="AU5190" s="1" t="s">
        <v>682</v>
      </c>
      <c r="AV5190" s="1" t="s">
        <v>487</v>
      </c>
      <c r="AW5190" s="3" t="str">
        <f t="shared" si="1"/>
        <v>Other</v>
      </c>
      <c r="AX5190" s="3" t="str">
        <f t="array" ref="AX5190">TEXTJOIN(", ", TRUE, IF(X5190:AS5190="Y", X$1:AS$1, IF(X5190:AS5190&lt;&gt;"", X$1:AS$1 &amp; ": " &amp; X5190:AS5190, "")))
</f>
        <v>Heroin</v>
      </c>
    </row>
    <row r="5191">
      <c r="A5191" s="2">
        <v>41043.0</v>
      </c>
      <c r="B5191" s="1" t="s">
        <v>50</v>
      </c>
      <c r="C5191" s="1">
        <v>28.0</v>
      </c>
      <c r="D5191" s="1" t="s">
        <v>51</v>
      </c>
      <c r="E5191" s="1" t="s">
        <v>63</v>
      </c>
      <c r="F5191" s="1" t="s">
        <v>137</v>
      </c>
      <c r="G5191" s="1" t="s">
        <v>277</v>
      </c>
      <c r="H5191" s="1" t="s">
        <v>103</v>
      </c>
      <c r="M5191" s="1" t="s">
        <v>56</v>
      </c>
      <c r="N5191" s="1" t="s">
        <v>5564</v>
      </c>
      <c r="O5191" s="1" t="s">
        <v>277</v>
      </c>
      <c r="P5191" s="1" t="s">
        <v>103</v>
      </c>
      <c r="R5191" s="1" t="s">
        <v>56</v>
      </c>
      <c r="T5191" s="1" t="s">
        <v>1040</v>
      </c>
      <c r="U5191" s="1" t="s">
        <v>59</v>
      </c>
      <c r="Z5191" s="1" t="s">
        <v>60</v>
      </c>
      <c r="AT5191" s="1" t="s">
        <v>1136</v>
      </c>
      <c r="AU5191" s="1" t="s">
        <v>62</v>
      </c>
      <c r="AV5191" s="1" t="s">
        <v>279</v>
      </c>
      <c r="AW5191" s="3" t="str">
        <f t="shared" si="1"/>
        <v>Other</v>
      </c>
      <c r="AX5191" s="3" t="str">
        <f t="array" ref="AX5191">TEXTJOIN(", ", TRUE, IF(X5191:AS5191="Y", X$1:AS$1, IF(X5191:AS5191&lt;&gt;"", X$1:AS$1 &amp; ": " &amp; X5191:AS5191, "")))
</f>
        <v>Fentanyl</v>
      </c>
    </row>
    <row r="5192">
      <c r="A5192" s="2">
        <v>43279.0</v>
      </c>
      <c r="B5192" s="1" t="s">
        <v>50</v>
      </c>
      <c r="C5192" s="1">
        <v>64.0</v>
      </c>
      <c r="D5192" s="1" t="s">
        <v>76</v>
      </c>
      <c r="E5192" s="1" t="s">
        <v>52</v>
      </c>
      <c r="G5192" s="1" t="s">
        <v>82</v>
      </c>
      <c r="H5192" s="1" t="s">
        <v>54</v>
      </c>
      <c r="I5192" s="1" t="s">
        <v>55</v>
      </c>
      <c r="J5192" s="1" t="s">
        <v>82</v>
      </c>
      <c r="K5192" s="1" t="s">
        <v>54</v>
      </c>
      <c r="M5192" s="1" t="s">
        <v>56</v>
      </c>
      <c r="N5192" s="1" t="s">
        <v>93</v>
      </c>
      <c r="O5192" s="1" t="s">
        <v>82</v>
      </c>
      <c r="P5192" s="1" t="s">
        <v>54</v>
      </c>
      <c r="Q5192" s="1" t="s">
        <v>55</v>
      </c>
      <c r="R5192" s="1" t="s">
        <v>67</v>
      </c>
      <c r="T5192" s="1" t="s">
        <v>1408</v>
      </c>
      <c r="U5192" s="1" t="s">
        <v>59</v>
      </c>
      <c r="X5192" s="1" t="s">
        <v>60</v>
      </c>
      <c r="Y5192" s="1" t="s">
        <v>60</v>
      </c>
      <c r="Z5192" s="1" t="s">
        <v>60</v>
      </c>
      <c r="AP5192" s="1" t="s">
        <v>60</v>
      </c>
      <c r="AR5192" s="1" t="s">
        <v>60</v>
      </c>
      <c r="AT5192" s="1" t="s">
        <v>329</v>
      </c>
      <c r="AU5192" s="1" t="s">
        <v>329</v>
      </c>
      <c r="AV5192" s="1" t="s">
        <v>85</v>
      </c>
      <c r="AW5192" s="3" t="str">
        <f t="shared" si="1"/>
        <v>Other</v>
      </c>
      <c r="AX5192" s="3" t="str">
        <f t="array" ref="AX5192">TEXTJOIN(", ", TRUE, IF(X5192:AS5192="Y", X$1:AS$1, IF(X5192:AS5192&lt;&gt;"", X$1:AS$1 &amp; ": " &amp; X5192:AS5192, "")))
</f>
        <v>Heroin, Cocaine, Fentanyl, Heroin/Morph/Codeine, Any Opioid</v>
      </c>
    </row>
    <row r="5193">
      <c r="A5193" s="4">
        <v>42360.0</v>
      </c>
      <c r="B5193" s="1" t="s">
        <v>86</v>
      </c>
      <c r="C5193" s="1">
        <v>28.0</v>
      </c>
      <c r="D5193" s="1" t="s">
        <v>51</v>
      </c>
      <c r="E5193" s="1" t="s">
        <v>63</v>
      </c>
      <c r="G5193" s="1" t="s">
        <v>361</v>
      </c>
      <c r="H5193" s="1" t="s">
        <v>65</v>
      </c>
      <c r="I5193" s="1" t="s">
        <v>55</v>
      </c>
      <c r="J5193" s="1" t="s">
        <v>397</v>
      </c>
      <c r="M5193" s="1" t="s">
        <v>1122</v>
      </c>
      <c r="O5193" s="1" t="s">
        <v>397</v>
      </c>
      <c r="P5193" s="1" t="s">
        <v>103</v>
      </c>
      <c r="Q5193" s="1" t="s">
        <v>55</v>
      </c>
      <c r="R5193" s="1" t="s">
        <v>67</v>
      </c>
      <c r="T5193" s="1" t="s">
        <v>78</v>
      </c>
      <c r="U5193" s="1" t="s">
        <v>59</v>
      </c>
      <c r="W5193" s="1" t="s">
        <v>60</v>
      </c>
      <c r="X5193" s="1" t="s">
        <v>60</v>
      </c>
      <c r="AP5193" s="1" t="s">
        <v>60</v>
      </c>
      <c r="AR5193" s="1" t="s">
        <v>60</v>
      </c>
      <c r="AT5193" s="1" t="s">
        <v>363</v>
      </c>
      <c r="AU5193" s="1" t="s">
        <v>399</v>
      </c>
      <c r="AV5193" s="1" t="s">
        <v>709</v>
      </c>
      <c r="AW5193" s="3" t="str">
        <f t="shared" si="1"/>
        <v>Other</v>
      </c>
      <c r="AX5193" s="3" t="str">
        <f t="array" ref="AX5193">TEXTJOIN(", ", TRUE, IF(X5193:AS5193="Y", X$1:AS$1, IF(X5193:AS5193&lt;&gt;"", X$1:AS$1 &amp; ": " &amp; X5193:AS5193, "")))
</f>
        <v>Heroin, Heroin/Morph/Codeine, Any Opioid</v>
      </c>
    </row>
    <row r="5194">
      <c r="A5194" s="2">
        <v>44369.0</v>
      </c>
      <c r="B5194" s="1" t="s">
        <v>50</v>
      </c>
      <c r="C5194" s="1">
        <v>21.0</v>
      </c>
      <c r="D5194" s="1" t="s">
        <v>51</v>
      </c>
      <c r="E5194" s="1" t="s">
        <v>63</v>
      </c>
      <c r="F5194" s="1" t="s">
        <v>267</v>
      </c>
      <c r="G5194" s="1" t="s">
        <v>352</v>
      </c>
      <c r="H5194" s="1" t="s">
        <v>54</v>
      </c>
      <c r="I5194" s="1" t="s">
        <v>55</v>
      </c>
      <c r="J5194" s="1" t="s">
        <v>352</v>
      </c>
      <c r="K5194" s="1" t="s">
        <v>54</v>
      </c>
      <c r="L5194" s="1" t="s">
        <v>55</v>
      </c>
      <c r="M5194" s="1" t="s">
        <v>56</v>
      </c>
      <c r="N5194" s="1" t="s">
        <v>136</v>
      </c>
      <c r="O5194" s="1" t="s">
        <v>352</v>
      </c>
      <c r="P5194" s="1" t="s">
        <v>54</v>
      </c>
      <c r="Q5194" s="1" t="s">
        <v>55</v>
      </c>
      <c r="R5194" s="1" t="s">
        <v>56</v>
      </c>
      <c r="T5194" s="1" t="s">
        <v>83</v>
      </c>
      <c r="U5194" s="1" t="s">
        <v>59</v>
      </c>
      <c r="Z5194" s="1" t="s">
        <v>60</v>
      </c>
      <c r="AR5194" s="1" t="s">
        <v>60</v>
      </c>
      <c r="AT5194" s="1" t="s">
        <v>354</v>
      </c>
      <c r="AU5194" s="1" t="s">
        <v>354</v>
      </c>
      <c r="AV5194" s="1" t="s">
        <v>355</v>
      </c>
      <c r="AW5194" s="3" t="str">
        <f t="shared" si="1"/>
        <v>Other</v>
      </c>
      <c r="AX5194" s="3" t="str">
        <f t="array" ref="AX5194">TEXTJOIN(", ", TRUE, IF(X5194:AS5194="Y", X$1:AS$1, IF(X5194:AS5194&lt;&gt;"", X$1:AS$1 &amp; ": " &amp; X5194:AS5194, "")))
</f>
        <v>Fentanyl, Any Opioid</v>
      </c>
    </row>
    <row r="5195">
      <c r="A5195" s="4">
        <v>42661.0</v>
      </c>
      <c r="B5195" s="1" t="s">
        <v>50</v>
      </c>
      <c r="C5195" s="1">
        <v>45.0</v>
      </c>
      <c r="D5195" s="1" t="s">
        <v>51</v>
      </c>
      <c r="E5195" s="1" t="s">
        <v>63</v>
      </c>
      <c r="G5195" s="1" t="s">
        <v>226</v>
      </c>
      <c r="H5195" s="1" t="s">
        <v>103</v>
      </c>
      <c r="I5195" s="1" t="s">
        <v>55</v>
      </c>
      <c r="J5195" s="1" t="s">
        <v>226</v>
      </c>
      <c r="M5195" s="1" t="s">
        <v>56</v>
      </c>
      <c r="N5195" s="1" t="s">
        <v>104</v>
      </c>
      <c r="O5195" s="1" t="s">
        <v>226</v>
      </c>
      <c r="R5195" s="1" t="s">
        <v>56</v>
      </c>
      <c r="T5195" s="1" t="s">
        <v>5565</v>
      </c>
      <c r="U5195" s="1" t="s">
        <v>59</v>
      </c>
      <c r="AB5195" s="1" t="s">
        <v>60</v>
      </c>
      <c r="AD5195" s="1" t="s">
        <v>60</v>
      </c>
      <c r="AE5195" s="1" t="s">
        <v>60</v>
      </c>
      <c r="AR5195" s="1" t="s">
        <v>60</v>
      </c>
      <c r="AT5195" s="1" t="s">
        <v>228</v>
      </c>
      <c r="AU5195" s="1" t="s">
        <v>228</v>
      </c>
      <c r="AV5195" s="1" t="s">
        <v>229</v>
      </c>
      <c r="AW5195" s="3" t="str">
        <f t="shared" si="1"/>
        <v>Other</v>
      </c>
      <c r="AX5195" s="3" t="str">
        <f t="array" ref="AX5195">TEXTJOIN(", ", TRUE, IF(X5195:AS5195="Y", X$1:AS$1, IF(X5195:AS5195&lt;&gt;"", X$1:AS$1 &amp; ": " &amp; X5195:AS5195, "")))
</f>
        <v>Oxycodone, Ethanol, Hydrocodone, Any Opioid</v>
      </c>
    </row>
    <row r="5196">
      <c r="A5196" s="2">
        <v>43632.0</v>
      </c>
      <c r="B5196" s="1" t="s">
        <v>50</v>
      </c>
      <c r="C5196" s="1">
        <v>57.0</v>
      </c>
      <c r="D5196" s="1" t="s">
        <v>51</v>
      </c>
      <c r="E5196" s="1" t="s">
        <v>63</v>
      </c>
      <c r="G5196" s="1" t="s">
        <v>91</v>
      </c>
      <c r="H5196" s="1" t="s">
        <v>91</v>
      </c>
      <c r="I5196" s="1" t="s">
        <v>55</v>
      </c>
      <c r="J5196" s="1" t="s">
        <v>91</v>
      </c>
      <c r="K5196" s="1" t="s">
        <v>91</v>
      </c>
      <c r="L5196" s="1" t="s">
        <v>55</v>
      </c>
      <c r="M5196" s="1" t="s">
        <v>44</v>
      </c>
      <c r="N5196" s="1" t="s">
        <v>136</v>
      </c>
      <c r="O5196" s="1" t="s">
        <v>91</v>
      </c>
      <c r="P5196" s="1" t="s">
        <v>91</v>
      </c>
      <c r="Q5196" s="1" t="s">
        <v>55</v>
      </c>
      <c r="R5196" s="1" t="s">
        <v>44</v>
      </c>
      <c r="T5196" s="1" t="s">
        <v>5566</v>
      </c>
      <c r="U5196" s="1" t="s">
        <v>59</v>
      </c>
      <c r="Y5196" s="1" t="s">
        <v>60</v>
      </c>
      <c r="Z5196" s="1" t="s">
        <v>60</v>
      </c>
      <c r="AA5196" s="1" t="s">
        <v>60</v>
      </c>
      <c r="AR5196" s="1" t="s">
        <v>60</v>
      </c>
      <c r="AT5196" s="1" t="s">
        <v>110</v>
      </c>
      <c r="AU5196" s="1" t="s">
        <v>110</v>
      </c>
      <c r="AV5196" s="1" t="s">
        <v>111</v>
      </c>
      <c r="AW5196" s="3" t="str">
        <f t="shared" si="1"/>
        <v>Other</v>
      </c>
      <c r="AX5196" s="3" t="str">
        <f t="array" ref="AX5196">TEXTJOIN(", ", TRUE, IF(X5196:AS5196="Y", X$1:AS$1, IF(X5196:AS5196&lt;&gt;"", X$1:AS$1 &amp; ": " &amp; X5196:AS5196, "")))
</f>
        <v>Cocaine, Fentanyl, Fentanyl Analogue, Any Opioid</v>
      </c>
    </row>
    <row r="5197">
      <c r="A5197" s="2">
        <v>42204.0</v>
      </c>
      <c r="B5197" s="1" t="s">
        <v>86</v>
      </c>
      <c r="C5197" s="1">
        <v>53.0</v>
      </c>
      <c r="D5197" s="1" t="s">
        <v>51</v>
      </c>
      <c r="E5197" s="1" t="s">
        <v>63</v>
      </c>
      <c r="F5197" s="1" t="s">
        <v>137</v>
      </c>
      <c r="G5197" s="1" t="s">
        <v>540</v>
      </c>
      <c r="H5197" s="1" t="s">
        <v>91</v>
      </c>
      <c r="I5197" s="1" t="s">
        <v>55</v>
      </c>
      <c r="J5197" s="1" t="s">
        <v>540</v>
      </c>
      <c r="M5197" s="1" t="s">
        <v>56</v>
      </c>
      <c r="O5197" s="1" t="s">
        <v>540</v>
      </c>
      <c r="P5197" s="1" t="s">
        <v>91</v>
      </c>
      <c r="Q5197" s="1" t="s">
        <v>55</v>
      </c>
      <c r="R5197" s="1" t="s">
        <v>67</v>
      </c>
      <c r="T5197" s="1" t="s">
        <v>5567</v>
      </c>
      <c r="U5197" s="1" t="s">
        <v>59</v>
      </c>
      <c r="AF5197" s="1" t="s">
        <v>60</v>
      </c>
      <c r="AR5197" s="1" t="s">
        <v>60</v>
      </c>
      <c r="AS5197" s="1" t="s">
        <v>5568</v>
      </c>
      <c r="AT5197" s="1" t="s">
        <v>542</v>
      </c>
      <c r="AU5197" s="1" t="s">
        <v>542</v>
      </c>
      <c r="AV5197" s="1" t="s">
        <v>543</v>
      </c>
      <c r="AW5197" s="3" t="str">
        <f t="shared" si="1"/>
        <v>Other</v>
      </c>
      <c r="AX5197" s="3" t="str">
        <f t="array" ref="AX5197">TEXTJOIN(", ", TRUE, IF(X5197:AS5197="Y", X$1:AS$1, IF(X5197:AS5197&lt;&gt;"", X$1:AS$1 &amp; ": " &amp; X5197:AS5197, "")))
</f>
        <v>Benzodiazepine, Any Opioid, Other: BUPRENORPHINE</v>
      </c>
    </row>
    <row r="5198">
      <c r="A5198" s="4">
        <v>42699.0</v>
      </c>
      <c r="B5198" s="1" t="s">
        <v>50</v>
      </c>
      <c r="C5198" s="1">
        <v>24.0</v>
      </c>
      <c r="D5198" s="1" t="s">
        <v>51</v>
      </c>
      <c r="E5198" s="1" t="s">
        <v>63</v>
      </c>
      <c r="G5198" s="1" t="s">
        <v>769</v>
      </c>
      <c r="H5198" s="1" t="s">
        <v>65</v>
      </c>
      <c r="I5198" s="1" t="s">
        <v>55</v>
      </c>
      <c r="J5198" s="1" t="s">
        <v>769</v>
      </c>
      <c r="M5198" s="1" t="s">
        <v>56</v>
      </c>
      <c r="N5198" s="1" t="s">
        <v>136</v>
      </c>
      <c r="O5198" s="1" t="s">
        <v>64</v>
      </c>
      <c r="R5198" s="1" t="s">
        <v>67</v>
      </c>
      <c r="T5198" s="1" t="s">
        <v>1884</v>
      </c>
      <c r="U5198" s="1" t="s">
        <v>59</v>
      </c>
      <c r="Y5198" s="1" t="s">
        <v>60</v>
      </c>
      <c r="Z5198" s="1" t="s">
        <v>60</v>
      </c>
      <c r="AR5198" s="1" t="s">
        <v>60</v>
      </c>
      <c r="AT5198" s="1" t="s">
        <v>772</v>
      </c>
      <c r="AU5198" s="1" t="s">
        <v>772</v>
      </c>
      <c r="AV5198" s="1" t="s">
        <v>70</v>
      </c>
      <c r="AW5198" s="3" t="str">
        <f t="shared" si="1"/>
        <v>Other</v>
      </c>
      <c r="AX5198" s="3" t="str">
        <f t="array" ref="AX5198">TEXTJOIN(", ", TRUE, IF(X5198:AS5198="Y", X$1:AS$1, IF(X5198:AS5198&lt;&gt;"", X$1:AS$1 &amp; ": " &amp; X5198:AS5198, "")))
</f>
        <v>Cocaine, Fentanyl, Any Opioid</v>
      </c>
    </row>
    <row r="5199">
      <c r="A5199" s="2">
        <v>42958.0</v>
      </c>
      <c r="B5199" s="1" t="s">
        <v>86</v>
      </c>
      <c r="C5199" s="1">
        <v>60.0</v>
      </c>
      <c r="D5199" s="1" t="s">
        <v>51</v>
      </c>
      <c r="E5199" s="1" t="s">
        <v>52</v>
      </c>
      <c r="G5199" s="1" t="s">
        <v>82</v>
      </c>
      <c r="H5199" s="1" t="s">
        <v>54</v>
      </c>
      <c r="I5199" s="1" t="s">
        <v>55</v>
      </c>
      <c r="J5199" s="1" t="s">
        <v>82</v>
      </c>
      <c r="K5199" s="1" t="s">
        <v>54</v>
      </c>
      <c r="L5199" s="1" t="s">
        <v>55</v>
      </c>
      <c r="M5199" s="1" t="s">
        <v>56</v>
      </c>
      <c r="N5199" s="1" t="s">
        <v>136</v>
      </c>
      <c r="O5199" s="1" t="s">
        <v>82</v>
      </c>
      <c r="P5199" s="1" t="s">
        <v>54</v>
      </c>
      <c r="Q5199" s="1" t="s">
        <v>55</v>
      </c>
      <c r="R5199" s="1" t="s">
        <v>56</v>
      </c>
      <c r="T5199" s="1" t="s">
        <v>2991</v>
      </c>
      <c r="U5199" s="1" t="s">
        <v>59</v>
      </c>
      <c r="X5199" s="1" t="s">
        <v>60</v>
      </c>
      <c r="Z5199" s="1" t="s">
        <v>60</v>
      </c>
      <c r="AT5199" s="1" t="s">
        <v>329</v>
      </c>
      <c r="AU5199" s="1" t="s">
        <v>329</v>
      </c>
      <c r="AV5199" s="1" t="s">
        <v>85</v>
      </c>
      <c r="AW5199" s="3" t="str">
        <f t="shared" si="1"/>
        <v>Other</v>
      </c>
      <c r="AX5199" s="3" t="str">
        <f t="array" ref="AX5199">TEXTJOIN(", ", TRUE, IF(X5199:AS5199="Y", X$1:AS$1, IF(X5199:AS5199&lt;&gt;"", X$1:AS$1 &amp; ": " &amp; X5199:AS5199, "")))
</f>
        <v>Heroin, Fentanyl</v>
      </c>
    </row>
    <row r="5200">
      <c r="A5200" s="2">
        <v>41465.0</v>
      </c>
      <c r="B5200" s="1" t="s">
        <v>50</v>
      </c>
      <c r="C5200" s="1">
        <v>30.0</v>
      </c>
      <c r="D5200" s="1" t="s">
        <v>51</v>
      </c>
      <c r="E5200" s="1" t="s">
        <v>63</v>
      </c>
      <c r="G5200" s="1" t="s">
        <v>1358</v>
      </c>
      <c r="H5200" s="1" t="s">
        <v>103</v>
      </c>
      <c r="J5200" s="1" t="s">
        <v>731</v>
      </c>
      <c r="L5200" s="1" t="s">
        <v>55</v>
      </c>
      <c r="M5200" s="1" t="s">
        <v>92</v>
      </c>
      <c r="N5200" s="1" t="s">
        <v>5569</v>
      </c>
      <c r="O5200" s="1" t="s">
        <v>103</v>
      </c>
      <c r="P5200" s="1" t="s">
        <v>103</v>
      </c>
      <c r="R5200" s="1" t="s">
        <v>67</v>
      </c>
      <c r="T5200" s="1" t="s">
        <v>786</v>
      </c>
      <c r="U5200" s="1" t="s">
        <v>59</v>
      </c>
      <c r="AG5200" s="1" t="s">
        <v>60</v>
      </c>
      <c r="AT5200" s="1" t="s">
        <v>1360</v>
      </c>
      <c r="AU5200" s="1" t="s">
        <v>735</v>
      </c>
      <c r="AV5200" s="1" t="s">
        <v>168</v>
      </c>
      <c r="AW5200" s="3" t="str">
        <f t="shared" si="1"/>
        <v>Other</v>
      </c>
      <c r="AX5200" s="3" t="str">
        <f t="array" ref="AX5200">TEXTJOIN(", ", TRUE, IF(X5200:AS5200="Y", X$1:AS$1, IF(X5200:AS5200&lt;&gt;"", X$1:AS$1 &amp; ": " &amp; X5200:AS5200, "")))
</f>
        <v>Methadone</v>
      </c>
    </row>
    <row r="5201">
      <c r="A5201" s="2">
        <v>43408.0</v>
      </c>
      <c r="B5201" s="1" t="s">
        <v>50</v>
      </c>
      <c r="C5201" s="1">
        <v>57.0</v>
      </c>
      <c r="D5201" s="1" t="s">
        <v>51</v>
      </c>
      <c r="E5201" s="1" t="s">
        <v>52</v>
      </c>
      <c r="G5201" s="1" t="s">
        <v>82</v>
      </c>
      <c r="H5201" s="1" t="s">
        <v>54</v>
      </c>
      <c r="I5201" s="1" t="s">
        <v>55</v>
      </c>
      <c r="J5201" s="1" t="s">
        <v>82</v>
      </c>
      <c r="K5201" s="1" t="s">
        <v>54</v>
      </c>
      <c r="M5201" s="1" t="s">
        <v>56</v>
      </c>
      <c r="N5201" s="1" t="s">
        <v>136</v>
      </c>
      <c r="O5201" s="1" t="s">
        <v>82</v>
      </c>
      <c r="P5201" s="1" t="s">
        <v>54</v>
      </c>
      <c r="Q5201" s="1" t="s">
        <v>55</v>
      </c>
      <c r="R5201" s="1" t="s">
        <v>56</v>
      </c>
      <c r="T5201" s="1" t="s">
        <v>971</v>
      </c>
      <c r="U5201" s="1" t="s">
        <v>59</v>
      </c>
      <c r="X5201" s="1" t="s">
        <v>60</v>
      </c>
      <c r="Z5201" s="1" t="s">
        <v>60</v>
      </c>
      <c r="AP5201" s="1" t="s">
        <v>60</v>
      </c>
      <c r="AR5201" s="1" t="s">
        <v>60</v>
      </c>
      <c r="AT5201" s="1" t="s">
        <v>329</v>
      </c>
      <c r="AU5201" s="1" t="s">
        <v>329</v>
      </c>
      <c r="AV5201" s="1" t="s">
        <v>85</v>
      </c>
      <c r="AW5201" s="3" t="str">
        <f t="shared" si="1"/>
        <v>Other</v>
      </c>
      <c r="AX5201" s="3" t="str">
        <f t="array" ref="AX5201">TEXTJOIN(", ", TRUE, IF(X5201:AS5201="Y", X$1:AS$1, IF(X5201:AS5201&lt;&gt;"", X$1:AS$1 &amp; ": " &amp; X5201:AS5201, "")))
</f>
        <v>Heroin, Fentanyl, Heroin/Morph/Codeine, Any Opioid</v>
      </c>
    </row>
    <row r="5202">
      <c r="A5202" s="4">
        <v>41195.0</v>
      </c>
      <c r="B5202" s="1" t="s">
        <v>50</v>
      </c>
      <c r="C5202" s="1">
        <v>54.0</v>
      </c>
      <c r="D5202" s="1" t="s">
        <v>51</v>
      </c>
      <c r="E5202" s="1" t="s">
        <v>63</v>
      </c>
      <c r="F5202" s="1" t="s">
        <v>137</v>
      </c>
      <c r="G5202" s="1" t="s">
        <v>82</v>
      </c>
      <c r="H5202" s="1" t="s">
        <v>54</v>
      </c>
      <c r="J5202" s="1" t="s">
        <v>82</v>
      </c>
      <c r="L5202" s="1" t="s">
        <v>55</v>
      </c>
      <c r="M5202" s="1" t="s">
        <v>522</v>
      </c>
      <c r="N5202" s="1" t="s">
        <v>57</v>
      </c>
      <c r="O5202" s="1" t="s">
        <v>82</v>
      </c>
      <c r="P5202" s="1" t="s">
        <v>54</v>
      </c>
      <c r="R5202" s="1" t="s">
        <v>67</v>
      </c>
      <c r="T5202" s="1" t="s">
        <v>58</v>
      </c>
      <c r="U5202" s="1" t="s">
        <v>59</v>
      </c>
      <c r="V5202" s="1" t="s">
        <v>3295</v>
      </c>
      <c r="Y5202" s="1" t="s">
        <v>60</v>
      </c>
      <c r="AT5202" s="1" t="s">
        <v>329</v>
      </c>
      <c r="AU5202" s="1" t="s">
        <v>329</v>
      </c>
      <c r="AV5202" s="1" t="s">
        <v>85</v>
      </c>
      <c r="AW5202" s="3" t="str">
        <f t="shared" si="1"/>
        <v>Other</v>
      </c>
      <c r="AX5202" s="3" t="str">
        <f t="array" ref="AX5202">TEXTJOIN(", ", TRUE, IF(X5202:AS5202="Y", X$1:AS$1, IF(X5202:AS5202&lt;&gt;"", X$1:AS$1 &amp; ": " &amp; X5202:AS5202, "")))
</f>
        <v>Cocaine</v>
      </c>
    </row>
    <row r="5203">
      <c r="A5203" s="2">
        <v>43578.0</v>
      </c>
      <c r="B5203" s="1" t="s">
        <v>50</v>
      </c>
      <c r="C5203" s="1">
        <v>35.0</v>
      </c>
      <c r="D5203" s="1" t="s">
        <v>51</v>
      </c>
      <c r="E5203" s="1" t="s">
        <v>63</v>
      </c>
      <c r="G5203" s="1" t="s">
        <v>3906</v>
      </c>
      <c r="H5203" s="1" t="s">
        <v>91</v>
      </c>
      <c r="I5203" s="1" t="s">
        <v>55</v>
      </c>
      <c r="J5203" s="1" t="s">
        <v>3906</v>
      </c>
      <c r="K5203" s="1" t="s">
        <v>91</v>
      </c>
      <c r="L5203" s="1" t="s">
        <v>55</v>
      </c>
      <c r="M5203" s="1" t="s">
        <v>56</v>
      </c>
      <c r="N5203" s="1" t="s">
        <v>93</v>
      </c>
      <c r="O5203" s="1" t="s">
        <v>3906</v>
      </c>
      <c r="P5203" s="1" t="s">
        <v>91</v>
      </c>
      <c r="Q5203" s="1" t="s">
        <v>55</v>
      </c>
      <c r="R5203" s="1" t="s">
        <v>56</v>
      </c>
      <c r="T5203" s="1" t="s">
        <v>5570</v>
      </c>
      <c r="U5203" s="1" t="s">
        <v>59</v>
      </c>
      <c r="Z5203" s="1" t="s">
        <v>60</v>
      </c>
      <c r="AF5203" s="1" t="s">
        <v>60</v>
      </c>
      <c r="AR5203" s="1" t="s">
        <v>60</v>
      </c>
      <c r="AT5203" s="1" t="s">
        <v>3908</v>
      </c>
      <c r="AU5203" s="1" t="s">
        <v>3908</v>
      </c>
      <c r="AV5203" s="1" t="s">
        <v>3909</v>
      </c>
      <c r="AW5203" s="3" t="str">
        <f t="shared" si="1"/>
        <v>Other</v>
      </c>
      <c r="AX5203" s="3" t="str">
        <f t="array" ref="AX5203">TEXTJOIN(", ", TRUE, IF(X5203:AS5203="Y", X$1:AS$1, IF(X5203:AS5203&lt;&gt;"", X$1:AS$1 &amp; ": " &amp; X5203:AS5203, "")))
</f>
        <v>Fentanyl, Benzodiazepine, Any Opioid</v>
      </c>
    </row>
    <row r="5204">
      <c r="A5204" s="2">
        <v>44084.0</v>
      </c>
      <c r="B5204" s="1" t="s">
        <v>50</v>
      </c>
      <c r="C5204" s="1">
        <v>37.0</v>
      </c>
      <c r="D5204" s="1" t="s">
        <v>76</v>
      </c>
      <c r="E5204" s="1" t="s">
        <v>63</v>
      </c>
      <c r="G5204" s="1" t="s">
        <v>53</v>
      </c>
      <c r="H5204" s="1" t="s">
        <v>54</v>
      </c>
      <c r="I5204" s="1" t="s">
        <v>55</v>
      </c>
      <c r="J5204" s="1" t="s">
        <v>117</v>
      </c>
      <c r="L5204" s="1" t="s">
        <v>117</v>
      </c>
      <c r="M5204" s="1" t="s">
        <v>118</v>
      </c>
      <c r="N5204" s="1" t="s">
        <v>155</v>
      </c>
      <c r="O5204" s="1" t="s">
        <v>53</v>
      </c>
      <c r="P5204" s="1" t="s">
        <v>54</v>
      </c>
      <c r="Q5204" s="1" t="s">
        <v>55</v>
      </c>
      <c r="R5204" s="1" t="s">
        <v>56</v>
      </c>
      <c r="T5204" s="1" t="s">
        <v>5571</v>
      </c>
      <c r="U5204" s="1" t="s">
        <v>59</v>
      </c>
      <c r="Z5204" s="1" t="s">
        <v>60</v>
      </c>
      <c r="AF5204" s="1" t="s">
        <v>60</v>
      </c>
      <c r="AR5204" s="1" t="s">
        <v>60</v>
      </c>
      <c r="AT5204" s="1" t="s">
        <v>61</v>
      </c>
      <c r="AV5204" s="1" t="s">
        <v>294</v>
      </c>
      <c r="AW5204" s="3" t="str">
        <f t="shared" si="1"/>
        <v>Other</v>
      </c>
      <c r="AX5204" s="3" t="str">
        <f t="array" ref="AX5204">TEXTJOIN(", ", TRUE, IF(X5204:AS5204="Y", X$1:AS$1, IF(X5204:AS5204&lt;&gt;"", X$1:AS$1 &amp; ": " &amp; X5204:AS5204, "")))
</f>
        <v>Fentanyl, Benzodiazepine, Any Opioid</v>
      </c>
    </row>
    <row r="5205">
      <c r="A5205" s="4">
        <v>42699.0</v>
      </c>
      <c r="B5205" s="1" t="s">
        <v>50</v>
      </c>
      <c r="C5205" s="1">
        <v>37.0</v>
      </c>
      <c r="D5205" s="1" t="s">
        <v>51</v>
      </c>
      <c r="E5205" s="1" t="s">
        <v>63</v>
      </c>
      <c r="F5205" s="1" t="s">
        <v>137</v>
      </c>
      <c r="G5205" s="1" t="s">
        <v>91</v>
      </c>
      <c r="H5205" s="1" t="s">
        <v>91</v>
      </c>
      <c r="I5205" s="1" t="s">
        <v>55</v>
      </c>
      <c r="J5205" s="1" t="s">
        <v>91</v>
      </c>
      <c r="M5205" s="1" t="s">
        <v>56</v>
      </c>
      <c r="N5205" s="1" t="s">
        <v>136</v>
      </c>
      <c r="O5205" s="1" t="s">
        <v>91</v>
      </c>
      <c r="R5205" s="1" t="s">
        <v>67</v>
      </c>
      <c r="T5205" s="1" t="s">
        <v>5572</v>
      </c>
      <c r="U5205" s="1" t="s">
        <v>59</v>
      </c>
      <c r="W5205" s="1" t="s">
        <v>60</v>
      </c>
      <c r="X5205" s="1" t="s">
        <v>60</v>
      </c>
      <c r="Y5205" s="1" t="s">
        <v>60</v>
      </c>
      <c r="AE5205" s="1" t="s">
        <v>60</v>
      </c>
      <c r="AP5205" s="1" t="s">
        <v>60</v>
      </c>
      <c r="AR5205" s="1" t="s">
        <v>60</v>
      </c>
      <c r="AT5205" s="1" t="s">
        <v>110</v>
      </c>
      <c r="AU5205" s="1" t="s">
        <v>110</v>
      </c>
      <c r="AV5205" s="1" t="s">
        <v>111</v>
      </c>
      <c r="AW5205" s="3" t="str">
        <f t="shared" si="1"/>
        <v>Other</v>
      </c>
      <c r="AX5205" s="3" t="str">
        <f t="array" ref="AX5205">TEXTJOIN(", ", TRUE, IF(X5205:AS5205="Y", X$1:AS$1, IF(X5205:AS5205&lt;&gt;"", X$1:AS$1 &amp; ": " &amp; X5205:AS5205, "")))
</f>
        <v>Heroin, Cocaine, Hydrocodone, Heroin/Morph/Codeine, Any Opioid</v>
      </c>
    </row>
    <row r="5206">
      <c r="A5206" s="2">
        <v>43154.0</v>
      </c>
      <c r="B5206" s="1" t="s">
        <v>50</v>
      </c>
      <c r="C5206" s="1">
        <v>48.0</v>
      </c>
      <c r="D5206" s="1" t="s">
        <v>51</v>
      </c>
      <c r="E5206" s="1" t="s">
        <v>63</v>
      </c>
      <c r="G5206" s="1" t="s">
        <v>140</v>
      </c>
      <c r="H5206" s="1" t="s">
        <v>54</v>
      </c>
      <c r="I5206" s="1" t="s">
        <v>55</v>
      </c>
      <c r="J5206" s="1" t="s">
        <v>140</v>
      </c>
      <c r="K5206" s="1" t="s">
        <v>54</v>
      </c>
      <c r="M5206" s="1" t="s">
        <v>56</v>
      </c>
      <c r="N5206" s="1" t="s">
        <v>5111</v>
      </c>
      <c r="O5206" s="1" t="s">
        <v>140</v>
      </c>
      <c r="P5206" s="1" t="s">
        <v>54</v>
      </c>
      <c r="Q5206" s="1" t="s">
        <v>55</v>
      </c>
      <c r="R5206" s="1" t="s">
        <v>56</v>
      </c>
      <c r="T5206" s="1" t="s">
        <v>5573</v>
      </c>
      <c r="U5206" s="1" t="s">
        <v>59</v>
      </c>
      <c r="AD5206" s="1" t="s">
        <v>60</v>
      </c>
      <c r="AE5206" s="1" t="s">
        <v>60</v>
      </c>
      <c r="AR5206" s="1" t="s">
        <v>60</v>
      </c>
      <c r="AT5206" s="1" t="s">
        <v>142</v>
      </c>
      <c r="AU5206" s="1" t="s">
        <v>142</v>
      </c>
      <c r="AV5206" s="1" t="s">
        <v>1712</v>
      </c>
      <c r="AW5206" s="3" t="str">
        <f t="shared" si="1"/>
        <v>Other</v>
      </c>
      <c r="AX5206" s="3" t="str">
        <f t="array" ref="AX5206">TEXTJOIN(", ", TRUE, IF(X5206:AS5206="Y", X$1:AS$1, IF(X5206:AS5206&lt;&gt;"", X$1:AS$1 &amp; ": " &amp; X5206:AS5206, "")))
</f>
        <v>Ethanol, Hydrocodone, Any Opioid</v>
      </c>
    </row>
    <row r="5207">
      <c r="A5207" s="2">
        <v>41521.0</v>
      </c>
      <c r="B5207" s="1" t="s">
        <v>50</v>
      </c>
      <c r="C5207" s="1">
        <v>42.0</v>
      </c>
      <c r="D5207" s="1" t="s">
        <v>51</v>
      </c>
      <c r="E5207" s="1" t="s">
        <v>63</v>
      </c>
      <c r="G5207" s="1" t="s">
        <v>1041</v>
      </c>
      <c r="H5207" s="1" t="s">
        <v>103</v>
      </c>
      <c r="J5207" s="1" t="s">
        <v>82</v>
      </c>
      <c r="L5207" s="1" t="s">
        <v>55</v>
      </c>
      <c r="M5207" s="1" t="s">
        <v>1624</v>
      </c>
      <c r="N5207" s="1" t="s">
        <v>148</v>
      </c>
      <c r="O5207" s="1" t="s">
        <v>82</v>
      </c>
      <c r="P5207" s="1" t="s">
        <v>54</v>
      </c>
      <c r="R5207" s="1" t="s">
        <v>67</v>
      </c>
      <c r="T5207" s="1" t="s">
        <v>73</v>
      </c>
      <c r="U5207" s="1" t="s">
        <v>59</v>
      </c>
      <c r="X5207" s="1" t="s">
        <v>60</v>
      </c>
      <c r="AT5207" s="1" t="s">
        <v>1043</v>
      </c>
      <c r="AU5207" s="1" t="s">
        <v>329</v>
      </c>
      <c r="AV5207" s="1" t="s">
        <v>85</v>
      </c>
      <c r="AW5207" s="3" t="str">
        <f t="shared" si="1"/>
        <v>Other</v>
      </c>
      <c r="AX5207" s="3" t="str">
        <f t="array" ref="AX5207">TEXTJOIN(", ", TRUE, IF(X5207:AS5207="Y", X$1:AS$1, IF(X5207:AS5207&lt;&gt;"", X$1:AS$1 &amp; ": " &amp; X5207:AS5207, "")))
</f>
        <v>Heroin</v>
      </c>
    </row>
    <row r="5208">
      <c r="A5208" s="2">
        <v>44110.0</v>
      </c>
      <c r="B5208" s="1" t="s">
        <v>50</v>
      </c>
      <c r="C5208" s="1">
        <v>37.0</v>
      </c>
      <c r="D5208" s="1" t="s">
        <v>76</v>
      </c>
      <c r="E5208" s="1" t="s">
        <v>52</v>
      </c>
      <c r="G5208" s="1" t="s">
        <v>143</v>
      </c>
      <c r="H5208" s="1" t="s">
        <v>91</v>
      </c>
      <c r="I5208" s="1" t="s">
        <v>55</v>
      </c>
      <c r="J5208" s="1" t="s">
        <v>143</v>
      </c>
      <c r="K5208" s="1" t="s">
        <v>91</v>
      </c>
      <c r="L5208" s="1" t="s">
        <v>55</v>
      </c>
      <c r="M5208" s="1" t="s">
        <v>56</v>
      </c>
      <c r="N5208" s="1" t="s">
        <v>155</v>
      </c>
      <c r="O5208" s="1" t="s">
        <v>143</v>
      </c>
      <c r="P5208" s="1" t="s">
        <v>91</v>
      </c>
      <c r="Q5208" s="1" t="s">
        <v>55</v>
      </c>
      <c r="R5208" s="1" t="s">
        <v>67</v>
      </c>
      <c r="T5208" s="1" t="s">
        <v>5574</v>
      </c>
      <c r="U5208" s="1" t="s">
        <v>59</v>
      </c>
      <c r="Z5208" s="1" t="s">
        <v>60</v>
      </c>
      <c r="AD5208" s="1" t="s">
        <v>60</v>
      </c>
      <c r="AR5208" s="1" t="s">
        <v>60</v>
      </c>
      <c r="AT5208" s="1" t="s">
        <v>145</v>
      </c>
      <c r="AU5208" s="1" t="s">
        <v>145</v>
      </c>
      <c r="AV5208" s="1" t="s">
        <v>146</v>
      </c>
      <c r="AW5208" s="3" t="str">
        <f t="shared" si="1"/>
        <v>Other</v>
      </c>
      <c r="AX5208" s="3" t="str">
        <f t="array" ref="AX5208">TEXTJOIN(", ", TRUE, IF(X5208:AS5208="Y", X$1:AS$1, IF(X5208:AS5208&lt;&gt;"", X$1:AS$1 &amp; ": " &amp; X5208:AS5208, "")))
</f>
        <v>Fentanyl, Ethanol, Any Opioid</v>
      </c>
    </row>
    <row r="5209">
      <c r="A5209" s="2">
        <v>43287.0</v>
      </c>
      <c r="B5209" s="1" t="s">
        <v>50</v>
      </c>
      <c r="C5209" s="1">
        <v>56.0</v>
      </c>
      <c r="D5209" s="1" t="s">
        <v>76</v>
      </c>
      <c r="E5209" s="1" t="s">
        <v>52</v>
      </c>
      <c r="G5209" s="1" t="s">
        <v>82</v>
      </c>
      <c r="H5209" s="1" t="s">
        <v>54</v>
      </c>
      <c r="I5209" s="1" t="s">
        <v>55</v>
      </c>
      <c r="J5209" s="1" t="s">
        <v>82</v>
      </c>
      <c r="K5209" s="1" t="s">
        <v>54</v>
      </c>
      <c r="M5209" s="1" t="s">
        <v>56</v>
      </c>
      <c r="N5209" s="1" t="s">
        <v>136</v>
      </c>
      <c r="O5209" s="1" t="s">
        <v>82</v>
      </c>
      <c r="P5209" s="1" t="s">
        <v>54</v>
      </c>
      <c r="Q5209" s="1" t="s">
        <v>55</v>
      </c>
      <c r="R5209" s="1" t="s">
        <v>56</v>
      </c>
      <c r="T5209" s="1" t="s">
        <v>5575</v>
      </c>
      <c r="U5209" s="1" t="s">
        <v>59</v>
      </c>
      <c r="X5209" s="1" t="s">
        <v>60</v>
      </c>
      <c r="Y5209" s="1" t="s">
        <v>60</v>
      </c>
      <c r="Z5209" s="1" t="s">
        <v>60</v>
      </c>
      <c r="AG5209" s="1" t="s">
        <v>60</v>
      </c>
      <c r="AP5209" s="1" t="s">
        <v>60</v>
      </c>
      <c r="AR5209" s="1" t="s">
        <v>60</v>
      </c>
      <c r="AT5209" s="1" t="s">
        <v>329</v>
      </c>
      <c r="AU5209" s="1" t="s">
        <v>329</v>
      </c>
      <c r="AV5209" s="1" t="s">
        <v>85</v>
      </c>
      <c r="AW5209" s="3" t="str">
        <f t="shared" si="1"/>
        <v>Other</v>
      </c>
      <c r="AX5209" s="3" t="str">
        <f t="array" ref="AX5209">TEXTJOIN(", ", TRUE, IF(X5209:AS5209="Y", X$1:AS$1, IF(X5209:AS5209&lt;&gt;"", X$1:AS$1 &amp; ": " &amp; X5209:AS5209, "")))
</f>
        <v>Heroin, Cocaine, Fentanyl, Methadone, Heroin/Morph/Codeine, Any Opioid</v>
      </c>
    </row>
    <row r="5210">
      <c r="A5210" s="2">
        <v>44071.0</v>
      </c>
      <c r="B5210" s="1" t="s">
        <v>50</v>
      </c>
      <c r="C5210" s="1">
        <v>37.0</v>
      </c>
      <c r="D5210" s="1" t="s">
        <v>51</v>
      </c>
      <c r="E5210" s="1" t="s">
        <v>63</v>
      </c>
      <c r="F5210" s="1" t="s">
        <v>137</v>
      </c>
      <c r="G5210" s="1" t="s">
        <v>91</v>
      </c>
      <c r="H5210" s="1" t="s">
        <v>91</v>
      </c>
      <c r="I5210" s="1" t="s">
        <v>55</v>
      </c>
      <c r="J5210" s="1" t="s">
        <v>91</v>
      </c>
      <c r="K5210" s="1" t="s">
        <v>91</v>
      </c>
      <c r="L5210" s="1" t="s">
        <v>55</v>
      </c>
      <c r="M5210" s="1" t="s">
        <v>56</v>
      </c>
      <c r="N5210" s="1" t="s">
        <v>136</v>
      </c>
      <c r="O5210" s="1" t="s">
        <v>91</v>
      </c>
      <c r="P5210" s="1" t="s">
        <v>91</v>
      </c>
      <c r="Q5210" s="1" t="s">
        <v>55</v>
      </c>
      <c r="R5210" s="1" t="s">
        <v>56</v>
      </c>
      <c r="T5210" s="1" t="s">
        <v>5576</v>
      </c>
      <c r="U5210" s="1" t="s">
        <v>59</v>
      </c>
      <c r="Z5210" s="1" t="s">
        <v>60</v>
      </c>
      <c r="AB5210" s="1" t="s">
        <v>60</v>
      </c>
      <c r="AR5210" s="1" t="s">
        <v>60</v>
      </c>
      <c r="AT5210" s="1" t="s">
        <v>110</v>
      </c>
      <c r="AU5210" s="1" t="s">
        <v>110</v>
      </c>
      <c r="AV5210" s="1" t="s">
        <v>111</v>
      </c>
      <c r="AW5210" s="3" t="str">
        <f t="shared" si="1"/>
        <v>Other</v>
      </c>
      <c r="AX5210" s="3" t="str">
        <f t="array" ref="AX5210">TEXTJOIN(", ", TRUE, IF(X5210:AS5210="Y", X$1:AS$1, IF(X5210:AS5210&lt;&gt;"", X$1:AS$1 &amp; ": " &amp; X5210:AS5210, "")))
</f>
        <v>Fentanyl, Oxycodone, Any Opioid</v>
      </c>
    </row>
    <row r="5211">
      <c r="A5211" s="2">
        <v>42783.0</v>
      </c>
      <c r="B5211" s="1" t="s">
        <v>86</v>
      </c>
      <c r="C5211" s="1">
        <v>40.0</v>
      </c>
      <c r="D5211" s="1" t="s">
        <v>51</v>
      </c>
      <c r="E5211" s="1" t="s">
        <v>63</v>
      </c>
      <c r="G5211" s="1" t="s">
        <v>1041</v>
      </c>
      <c r="H5211" s="1" t="s">
        <v>103</v>
      </c>
      <c r="I5211" s="1" t="s">
        <v>55</v>
      </c>
      <c r="J5211" s="1" t="s">
        <v>1041</v>
      </c>
      <c r="K5211" s="1" t="s">
        <v>103</v>
      </c>
      <c r="L5211" s="1" t="s">
        <v>55</v>
      </c>
      <c r="M5211" s="1" t="s">
        <v>56</v>
      </c>
      <c r="N5211" s="1" t="s">
        <v>430</v>
      </c>
      <c r="O5211" s="1" t="s">
        <v>1041</v>
      </c>
      <c r="P5211" s="1" t="s">
        <v>103</v>
      </c>
      <c r="Q5211" s="1" t="s">
        <v>55</v>
      </c>
      <c r="R5211" s="1" t="s">
        <v>56</v>
      </c>
      <c r="T5211" s="1" t="s">
        <v>5577</v>
      </c>
      <c r="U5211" s="1" t="s">
        <v>59</v>
      </c>
      <c r="X5211" s="1" t="s">
        <v>60</v>
      </c>
      <c r="Y5211" s="1" t="s">
        <v>60</v>
      </c>
      <c r="Z5211" s="1" t="s">
        <v>60</v>
      </c>
      <c r="AT5211" s="1" t="s">
        <v>1043</v>
      </c>
      <c r="AU5211" s="1" t="s">
        <v>1043</v>
      </c>
      <c r="AV5211" s="1" t="s">
        <v>1044</v>
      </c>
      <c r="AW5211" s="3" t="str">
        <f t="shared" si="1"/>
        <v>Other</v>
      </c>
      <c r="AX5211" s="3" t="str">
        <f t="array" ref="AX5211">TEXTJOIN(", ", TRUE, IF(X5211:AS5211="Y", X$1:AS$1, IF(X5211:AS5211&lt;&gt;"", X$1:AS$1 &amp; ": " &amp; X5211:AS5211, "")))
</f>
        <v>Heroin, Cocaine, Fentanyl</v>
      </c>
    </row>
    <row r="5212">
      <c r="A5212" s="2">
        <v>41672.0</v>
      </c>
      <c r="B5212" s="1" t="s">
        <v>50</v>
      </c>
      <c r="C5212" s="1">
        <v>35.0</v>
      </c>
      <c r="D5212" s="1" t="s">
        <v>51</v>
      </c>
      <c r="E5212" s="1" t="s">
        <v>63</v>
      </c>
      <c r="G5212" s="1" t="s">
        <v>525</v>
      </c>
      <c r="J5212" s="1" t="s">
        <v>525</v>
      </c>
      <c r="L5212" s="1" t="s">
        <v>55</v>
      </c>
      <c r="M5212" s="1" t="s">
        <v>56</v>
      </c>
      <c r="N5212" s="1" t="s">
        <v>148</v>
      </c>
      <c r="O5212" s="1" t="s">
        <v>525</v>
      </c>
      <c r="R5212" s="1" t="s">
        <v>56</v>
      </c>
      <c r="T5212" s="1" t="s">
        <v>5578</v>
      </c>
      <c r="U5212" s="1" t="s">
        <v>59</v>
      </c>
      <c r="X5212" s="1" t="s">
        <v>60</v>
      </c>
      <c r="AF5212" s="1" t="s">
        <v>60</v>
      </c>
      <c r="AT5212" s="1" t="s">
        <v>528</v>
      </c>
      <c r="AU5212" s="1" t="s">
        <v>528</v>
      </c>
      <c r="AV5212" s="1" t="s">
        <v>529</v>
      </c>
      <c r="AW5212" s="3" t="str">
        <f t="shared" si="1"/>
        <v>Other</v>
      </c>
      <c r="AX5212" s="3" t="str">
        <f t="array" ref="AX5212">TEXTJOIN(", ", TRUE, IF(X5212:AS5212="Y", X$1:AS$1, IF(X5212:AS5212&lt;&gt;"", X$1:AS$1 &amp; ": " &amp; X5212:AS5212, "")))
</f>
        <v>Heroin, Benzodiazepine</v>
      </c>
    </row>
    <row r="5213">
      <c r="A5213" s="2">
        <v>41010.0</v>
      </c>
      <c r="B5213" s="1" t="s">
        <v>50</v>
      </c>
      <c r="C5213" s="1">
        <v>23.0</v>
      </c>
      <c r="D5213" s="1" t="s">
        <v>51</v>
      </c>
      <c r="E5213" s="1" t="s">
        <v>63</v>
      </c>
      <c r="G5213" s="1" t="s">
        <v>64</v>
      </c>
      <c r="H5213" s="1" t="s">
        <v>65</v>
      </c>
      <c r="J5213" s="1" t="s">
        <v>64</v>
      </c>
      <c r="L5213" s="1" t="s">
        <v>55</v>
      </c>
      <c r="M5213" s="1" t="s">
        <v>44</v>
      </c>
      <c r="N5213" s="1" t="s">
        <v>381</v>
      </c>
      <c r="O5213" s="1" t="s">
        <v>64</v>
      </c>
      <c r="P5213" s="1" t="s">
        <v>65</v>
      </c>
      <c r="R5213" s="1" t="s">
        <v>67</v>
      </c>
      <c r="T5213" s="1" t="s">
        <v>3501</v>
      </c>
      <c r="U5213" s="1" t="s">
        <v>59</v>
      </c>
      <c r="X5213" s="1" t="s">
        <v>60</v>
      </c>
      <c r="Y5213" s="1" t="s">
        <v>60</v>
      </c>
      <c r="AT5213" s="1" t="s">
        <v>69</v>
      </c>
      <c r="AU5213" s="1" t="s">
        <v>69</v>
      </c>
      <c r="AV5213" s="1" t="s">
        <v>70</v>
      </c>
      <c r="AW5213" s="3" t="str">
        <f t="shared" si="1"/>
        <v>Other</v>
      </c>
      <c r="AX5213" s="3" t="str">
        <f t="array" ref="AX5213">TEXTJOIN(", ", TRUE, IF(X5213:AS5213="Y", X$1:AS$1, IF(X5213:AS5213&lt;&gt;"", X$1:AS$1 &amp; ": " &amp; X5213:AS5213, "")))
</f>
        <v>Heroin, Cocaine</v>
      </c>
    </row>
    <row r="5214">
      <c r="A5214" s="4">
        <v>41627.0</v>
      </c>
      <c r="B5214" s="1" t="s">
        <v>50</v>
      </c>
      <c r="C5214" s="1">
        <v>56.0</v>
      </c>
      <c r="D5214" s="1" t="s">
        <v>51</v>
      </c>
      <c r="E5214" s="1" t="s">
        <v>63</v>
      </c>
      <c r="G5214" s="1" t="s">
        <v>1430</v>
      </c>
      <c r="H5214" s="1" t="s">
        <v>91</v>
      </c>
      <c r="O5214" s="1" t="s">
        <v>91</v>
      </c>
      <c r="P5214" s="1" t="s">
        <v>91</v>
      </c>
      <c r="R5214" s="1" t="s">
        <v>67</v>
      </c>
      <c r="T5214" s="1" t="s">
        <v>5579</v>
      </c>
      <c r="U5214" s="1" t="s">
        <v>187</v>
      </c>
      <c r="Y5214" s="1" t="s">
        <v>60</v>
      </c>
      <c r="AT5214" s="1" t="s">
        <v>1432</v>
      </c>
      <c r="AU5214" s="1" t="s">
        <v>62</v>
      </c>
      <c r="AV5214" s="1" t="s">
        <v>111</v>
      </c>
      <c r="AW5214" s="3" t="str">
        <f t="shared" si="1"/>
        <v>Other</v>
      </c>
      <c r="AX5214" s="3" t="str">
        <f t="array" ref="AX5214">TEXTJOIN(", ", TRUE, IF(X5214:AS5214="Y", X$1:AS$1, IF(X5214:AS5214&lt;&gt;"", X$1:AS$1 &amp; ": " &amp; X5214:AS5214, "")))
</f>
        <v>Cocaine</v>
      </c>
    </row>
    <row r="5215">
      <c r="A5215" s="2">
        <v>43555.0</v>
      </c>
      <c r="B5215" s="1" t="s">
        <v>50</v>
      </c>
      <c r="C5215" s="1">
        <v>52.0</v>
      </c>
      <c r="D5215" s="1" t="s">
        <v>76</v>
      </c>
      <c r="E5215" s="1" t="s">
        <v>63</v>
      </c>
      <c r="G5215" s="1" t="s">
        <v>81</v>
      </c>
      <c r="H5215" s="1" t="s">
        <v>54</v>
      </c>
      <c r="I5215" s="1" t="s">
        <v>55</v>
      </c>
      <c r="J5215" s="1" t="s">
        <v>81</v>
      </c>
      <c r="K5215" s="1" t="s">
        <v>54</v>
      </c>
      <c r="L5215" s="1" t="s">
        <v>55</v>
      </c>
      <c r="M5215" s="1" t="s">
        <v>56</v>
      </c>
      <c r="N5215" s="1" t="s">
        <v>119</v>
      </c>
      <c r="O5215" s="1" t="s">
        <v>81</v>
      </c>
      <c r="P5215" s="1" t="s">
        <v>54</v>
      </c>
      <c r="Q5215" s="1" t="s">
        <v>55</v>
      </c>
      <c r="R5215" s="1" t="s">
        <v>56</v>
      </c>
      <c r="T5215" s="1" t="s">
        <v>3093</v>
      </c>
      <c r="U5215" s="1" t="s">
        <v>59</v>
      </c>
      <c r="V5215" s="1" t="s">
        <v>507</v>
      </c>
      <c r="X5215" s="1" t="s">
        <v>60</v>
      </c>
      <c r="Y5215" s="1" t="s">
        <v>60</v>
      </c>
      <c r="Z5215" s="1" t="s">
        <v>60</v>
      </c>
      <c r="AB5215" s="1" t="s">
        <v>60</v>
      </c>
      <c r="AP5215" s="1" t="s">
        <v>60</v>
      </c>
      <c r="AR5215" s="1" t="s">
        <v>60</v>
      </c>
      <c r="AT5215" s="1" t="s">
        <v>84</v>
      </c>
      <c r="AU5215" s="1" t="s">
        <v>84</v>
      </c>
      <c r="AV5215" s="1" t="s">
        <v>598</v>
      </c>
      <c r="AW5215" s="3" t="str">
        <f t="shared" si="1"/>
        <v>Other</v>
      </c>
      <c r="AX5215" s="3" t="str">
        <f t="array" ref="AX5215">TEXTJOIN(", ", TRUE, IF(X5215:AS5215="Y", X$1:AS$1, IF(X5215:AS5215&lt;&gt;"", X$1:AS$1 &amp; ": " &amp; X5215:AS5215, "")))
</f>
        <v>Heroin, Cocaine, Fentanyl, Oxycodone, Heroin/Morph/Codeine, Any Opioid</v>
      </c>
    </row>
    <row r="5216">
      <c r="A5216" s="4">
        <v>43097.0</v>
      </c>
      <c r="B5216" s="1" t="s">
        <v>86</v>
      </c>
      <c r="C5216" s="1">
        <v>22.0</v>
      </c>
      <c r="D5216" s="1" t="s">
        <v>76</v>
      </c>
      <c r="E5216" s="1" t="s">
        <v>63</v>
      </c>
      <c r="G5216" s="1" t="s">
        <v>53</v>
      </c>
      <c r="H5216" s="1" t="s">
        <v>54</v>
      </c>
      <c r="I5216" s="1" t="s">
        <v>55</v>
      </c>
      <c r="J5216" s="1" t="s">
        <v>53</v>
      </c>
      <c r="K5216" s="1" t="s">
        <v>54</v>
      </c>
      <c r="L5216" s="1" t="s">
        <v>55</v>
      </c>
      <c r="M5216" s="1" t="s">
        <v>56</v>
      </c>
      <c r="N5216" s="1" t="s">
        <v>119</v>
      </c>
      <c r="O5216" s="1" t="s">
        <v>53</v>
      </c>
      <c r="P5216" s="1" t="s">
        <v>54</v>
      </c>
      <c r="Q5216" s="1" t="s">
        <v>55</v>
      </c>
      <c r="R5216" s="1" t="s">
        <v>56</v>
      </c>
      <c r="T5216" s="1" t="s">
        <v>5580</v>
      </c>
      <c r="U5216" s="1" t="s">
        <v>59</v>
      </c>
      <c r="Z5216" s="1" t="s">
        <v>60</v>
      </c>
      <c r="AF5216" s="1" t="s">
        <v>60</v>
      </c>
      <c r="AT5216" s="1" t="s">
        <v>61</v>
      </c>
      <c r="AU5216" s="1" t="s">
        <v>61</v>
      </c>
      <c r="AV5216" s="1" t="s">
        <v>294</v>
      </c>
      <c r="AW5216" s="3" t="str">
        <f t="shared" si="1"/>
        <v>Other</v>
      </c>
      <c r="AX5216" s="3" t="str">
        <f t="array" ref="AX5216">TEXTJOIN(", ", TRUE, IF(X5216:AS5216="Y", X$1:AS$1, IF(X5216:AS5216&lt;&gt;"", X$1:AS$1 &amp; ": " &amp; X5216:AS5216, "")))
</f>
        <v>Fentanyl, Benzodiazepine</v>
      </c>
    </row>
    <row r="5217">
      <c r="A5217" s="2">
        <v>41867.0</v>
      </c>
      <c r="B5217" s="1" t="s">
        <v>50</v>
      </c>
      <c r="C5217" s="1">
        <v>41.0</v>
      </c>
      <c r="D5217" s="1" t="s">
        <v>51</v>
      </c>
      <c r="E5217" s="1" t="s">
        <v>63</v>
      </c>
      <c r="G5217" s="1" t="s">
        <v>90</v>
      </c>
      <c r="J5217" s="1" t="s">
        <v>90</v>
      </c>
      <c r="L5217" s="1" t="s">
        <v>55</v>
      </c>
      <c r="M5217" s="1" t="s">
        <v>56</v>
      </c>
      <c r="N5217" s="1" t="s">
        <v>66</v>
      </c>
      <c r="O5217" s="1" t="s">
        <v>90</v>
      </c>
      <c r="P5217" s="1" t="s">
        <v>91</v>
      </c>
      <c r="R5217" s="1" t="s">
        <v>56</v>
      </c>
      <c r="T5217" s="1" t="s">
        <v>2517</v>
      </c>
      <c r="U5217" s="1" t="s">
        <v>59</v>
      </c>
      <c r="X5217" s="1" t="s">
        <v>60</v>
      </c>
      <c r="AD5217" s="1" t="s">
        <v>60</v>
      </c>
      <c r="AT5217" s="1" t="s">
        <v>96</v>
      </c>
      <c r="AU5217" s="1" t="s">
        <v>96</v>
      </c>
      <c r="AV5217" s="1" t="s">
        <v>97</v>
      </c>
      <c r="AW5217" s="3" t="str">
        <f t="shared" si="1"/>
        <v>Other</v>
      </c>
      <c r="AX5217" s="3" t="str">
        <f t="array" ref="AX5217">TEXTJOIN(", ", TRUE, IF(X5217:AS5217="Y", X$1:AS$1, IF(X5217:AS5217&lt;&gt;"", X$1:AS$1 &amp; ": " &amp; X5217:AS5217, "")))
</f>
        <v>Heroin, Ethanol</v>
      </c>
    </row>
    <row r="5218">
      <c r="A5218" s="4">
        <v>43461.0</v>
      </c>
      <c r="B5218" s="1" t="s">
        <v>50</v>
      </c>
      <c r="C5218" s="1">
        <v>33.0</v>
      </c>
      <c r="D5218" s="1" t="s">
        <v>51</v>
      </c>
      <c r="E5218" s="1" t="s">
        <v>63</v>
      </c>
      <c r="G5218" s="1" t="s">
        <v>65</v>
      </c>
      <c r="H5218" s="1" t="s">
        <v>65</v>
      </c>
      <c r="I5218" s="1" t="s">
        <v>55</v>
      </c>
      <c r="J5218" s="1" t="s">
        <v>65</v>
      </c>
      <c r="K5218" s="1" t="s">
        <v>65</v>
      </c>
      <c r="M5218" s="1" t="s">
        <v>56</v>
      </c>
      <c r="N5218" s="1" t="s">
        <v>119</v>
      </c>
      <c r="O5218" s="1" t="s">
        <v>65</v>
      </c>
      <c r="P5218" s="1" t="s">
        <v>65</v>
      </c>
      <c r="Q5218" s="1" t="s">
        <v>55</v>
      </c>
      <c r="R5218" s="1" t="s">
        <v>67</v>
      </c>
      <c r="T5218" s="1" t="s">
        <v>5581</v>
      </c>
      <c r="U5218" s="1" t="s">
        <v>59</v>
      </c>
      <c r="X5218" s="1" t="s">
        <v>60</v>
      </c>
      <c r="Z5218" s="1" t="s">
        <v>60</v>
      </c>
      <c r="AP5218" s="1" t="s">
        <v>60</v>
      </c>
      <c r="AR5218" s="1" t="s">
        <v>60</v>
      </c>
      <c r="AT5218" s="1" t="s">
        <v>410</v>
      </c>
      <c r="AU5218" s="1" t="s">
        <v>410</v>
      </c>
      <c r="AV5218" s="1" t="s">
        <v>150</v>
      </c>
      <c r="AW5218" s="3" t="str">
        <f t="shared" si="1"/>
        <v>Other</v>
      </c>
      <c r="AX5218" s="3" t="str">
        <f t="array" ref="AX5218">TEXTJOIN(", ", TRUE, IF(X5218:AS5218="Y", X$1:AS$1, IF(X5218:AS5218&lt;&gt;"", X$1:AS$1 &amp; ": " &amp; X5218:AS5218, "")))
</f>
        <v>Heroin, Fentanyl, Heroin/Morph/Codeine, Any Opioid</v>
      </c>
    </row>
    <row r="5219">
      <c r="A5219" s="2">
        <v>41392.0</v>
      </c>
      <c r="B5219" s="1" t="s">
        <v>50</v>
      </c>
      <c r="C5219" s="1">
        <v>28.0</v>
      </c>
      <c r="D5219" s="1" t="s">
        <v>51</v>
      </c>
      <c r="E5219" s="1" t="s">
        <v>63</v>
      </c>
      <c r="J5219" s="1" t="s">
        <v>488</v>
      </c>
      <c r="L5219" s="1" t="s">
        <v>55</v>
      </c>
      <c r="M5219" s="1" t="s">
        <v>44</v>
      </c>
      <c r="N5219" s="1" t="s">
        <v>136</v>
      </c>
      <c r="O5219" s="1" t="s">
        <v>91</v>
      </c>
      <c r="P5219" s="1" t="s">
        <v>91</v>
      </c>
      <c r="R5219" s="1" t="s">
        <v>67</v>
      </c>
      <c r="T5219" s="1" t="s">
        <v>130</v>
      </c>
      <c r="U5219" s="1" t="s">
        <v>59</v>
      </c>
      <c r="X5219" s="1" t="s">
        <v>60</v>
      </c>
      <c r="AT5219" s="1" t="s">
        <v>62</v>
      </c>
      <c r="AU5219" s="1" t="s">
        <v>492</v>
      </c>
      <c r="AV5219" s="1" t="s">
        <v>111</v>
      </c>
      <c r="AW5219" s="3" t="str">
        <f t="shared" si="1"/>
        <v>Other</v>
      </c>
      <c r="AX5219" s="3" t="str">
        <f t="array" ref="AX5219">TEXTJOIN(", ", TRUE, IF(X5219:AS5219="Y", X$1:AS$1, IF(X5219:AS5219&lt;&gt;"", X$1:AS$1 &amp; ": " &amp; X5219:AS5219, "")))
</f>
        <v>Heroin</v>
      </c>
    </row>
    <row r="5220">
      <c r="A5220" s="2">
        <v>43614.0</v>
      </c>
      <c r="B5220" s="1" t="s">
        <v>50</v>
      </c>
      <c r="C5220" s="1">
        <v>56.0</v>
      </c>
      <c r="D5220" s="1" t="s">
        <v>76</v>
      </c>
      <c r="E5220" s="1" t="s">
        <v>63</v>
      </c>
      <c r="G5220" s="1" t="s">
        <v>311</v>
      </c>
      <c r="H5220" s="1" t="s">
        <v>299</v>
      </c>
      <c r="I5220" s="1" t="s">
        <v>55</v>
      </c>
      <c r="J5220" s="1" t="s">
        <v>311</v>
      </c>
      <c r="K5220" s="1" t="s">
        <v>299</v>
      </c>
      <c r="L5220" s="1" t="s">
        <v>55</v>
      </c>
      <c r="M5220" s="1" t="s">
        <v>56</v>
      </c>
      <c r="N5220" s="1" t="s">
        <v>5111</v>
      </c>
      <c r="O5220" s="1" t="s">
        <v>311</v>
      </c>
      <c r="P5220" s="1" t="s">
        <v>299</v>
      </c>
      <c r="Q5220" s="1" t="s">
        <v>55</v>
      </c>
      <c r="R5220" s="1" t="s">
        <v>56</v>
      </c>
      <c r="T5220" s="1" t="s">
        <v>5582</v>
      </c>
      <c r="U5220" s="1" t="s">
        <v>59</v>
      </c>
      <c r="AB5220" s="1" t="s">
        <v>60</v>
      </c>
      <c r="AC5220" s="1" t="s">
        <v>60</v>
      </c>
      <c r="AF5220" s="1" t="s">
        <v>60</v>
      </c>
      <c r="AR5220" s="1" t="s">
        <v>60</v>
      </c>
      <c r="AT5220" s="1" t="s">
        <v>313</v>
      </c>
      <c r="AU5220" s="1" t="s">
        <v>313</v>
      </c>
      <c r="AV5220" s="1" t="s">
        <v>314</v>
      </c>
      <c r="AW5220" s="3" t="str">
        <f t="shared" si="1"/>
        <v>Other</v>
      </c>
      <c r="AX5220" s="3" t="str">
        <f t="array" ref="AX5220">TEXTJOIN(", ", TRUE, IF(X5220:AS5220="Y", X$1:AS$1, IF(X5220:AS5220&lt;&gt;"", X$1:AS$1 &amp; ": " &amp; X5220:AS5220, "")))
</f>
        <v>Oxycodone, Oxymorphone, Benzodiazepine, Any Opioid</v>
      </c>
    </row>
    <row r="5221">
      <c r="A5221" s="2">
        <v>43133.0</v>
      </c>
      <c r="B5221" s="1" t="s">
        <v>50</v>
      </c>
      <c r="C5221" s="1">
        <v>48.0</v>
      </c>
      <c r="D5221" s="1" t="s">
        <v>76</v>
      </c>
      <c r="E5221" s="1" t="s">
        <v>63</v>
      </c>
      <c r="G5221" s="1" t="s">
        <v>185</v>
      </c>
      <c r="H5221" s="1" t="s">
        <v>91</v>
      </c>
      <c r="I5221" s="1" t="s">
        <v>55</v>
      </c>
      <c r="J5221" s="1" t="s">
        <v>185</v>
      </c>
      <c r="K5221" s="1" t="s">
        <v>91</v>
      </c>
      <c r="M5221" s="1" t="s">
        <v>56</v>
      </c>
      <c r="N5221" s="1" t="s">
        <v>93</v>
      </c>
      <c r="O5221" s="1" t="s">
        <v>185</v>
      </c>
      <c r="P5221" s="1" t="s">
        <v>91</v>
      </c>
      <c r="Q5221" s="1" t="s">
        <v>55</v>
      </c>
      <c r="R5221" s="1" t="s">
        <v>56</v>
      </c>
      <c r="T5221" s="1" t="s">
        <v>5583</v>
      </c>
      <c r="U5221" s="1" t="s">
        <v>59</v>
      </c>
      <c r="X5221" s="1" t="s">
        <v>60</v>
      </c>
      <c r="Z5221" s="1" t="s">
        <v>60</v>
      </c>
      <c r="AP5221" s="1" t="s">
        <v>60</v>
      </c>
      <c r="AR5221" s="1" t="s">
        <v>60</v>
      </c>
      <c r="AS5221" s="1" t="s">
        <v>417</v>
      </c>
      <c r="AT5221" s="1" t="s">
        <v>188</v>
      </c>
      <c r="AU5221" s="1" t="s">
        <v>188</v>
      </c>
      <c r="AV5221" s="1" t="s">
        <v>189</v>
      </c>
      <c r="AW5221" s="3" t="str">
        <f t="shared" si="1"/>
        <v>Other</v>
      </c>
      <c r="AX5221" s="3" t="str">
        <f t="array" ref="AX5221">TEXTJOIN(", ", TRUE, IF(X5221:AS5221="Y", X$1:AS$1, IF(X5221:AS5221&lt;&gt;"", X$1:AS$1 &amp; ": " &amp; X5221:AS5221, "")))
</f>
        <v>Heroin, Fentanyl, Heroin/Morph/Codeine, Any Opioid, Other: PCP</v>
      </c>
    </row>
    <row r="5222">
      <c r="A5222" s="4">
        <v>43827.0</v>
      </c>
      <c r="B5222" s="1" t="s">
        <v>50</v>
      </c>
      <c r="C5222" s="1">
        <v>56.0</v>
      </c>
      <c r="D5222" s="1" t="s">
        <v>76</v>
      </c>
      <c r="E5222" s="1" t="s">
        <v>63</v>
      </c>
      <c r="G5222" s="1" t="s">
        <v>103</v>
      </c>
      <c r="H5222" s="1" t="s">
        <v>103</v>
      </c>
      <c r="I5222" s="1" t="s">
        <v>55</v>
      </c>
      <c r="J5222" s="1" t="s">
        <v>103</v>
      </c>
      <c r="K5222" s="1" t="s">
        <v>103</v>
      </c>
      <c r="L5222" s="1" t="s">
        <v>55</v>
      </c>
      <c r="M5222" s="1" t="s">
        <v>56</v>
      </c>
      <c r="N5222" s="1" t="s">
        <v>119</v>
      </c>
      <c r="O5222" s="1" t="s">
        <v>103</v>
      </c>
      <c r="P5222" s="1" t="s">
        <v>103</v>
      </c>
      <c r="Q5222" s="1" t="s">
        <v>55</v>
      </c>
      <c r="R5222" s="1" t="s">
        <v>56</v>
      </c>
      <c r="T5222" s="1" t="s">
        <v>5584</v>
      </c>
      <c r="U5222" s="1" t="s">
        <v>59</v>
      </c>
      <c r="X5222" s="1" t="s">
        <v>60</v>
      </c>
      <c r="Y5222" s="1" t="s">
        <v>60</v>
      </c>
      <c r="Z5222" s="1" t="s">
        <v>60</v>
      </c>
      <c r="AP5222" s="1" t="s">
        <v>60</v>
      </c>
      <c r="AR5222" s="1" t="s">
        <v>60</v>
      </c>
      <c r="AT5222" s="1" t="s">
        <v>167</v>
      </c>
      <c r="AU5222" s="1" t="s">
        <v>167</v>
      </c>
      <c r="AV5222" s="1" t="s">
        <v>168</v>
      </c>
      <c r="AW5222" s="3" t="str">
        <f t="shared" si="1"/>
        <v>Other</v>
      </c>
      <c r="AX5222" s="3" t="str">
        <f t="array" ref="AX5222">TEXTJOIN(", ", TRUE, IF(X5222:AS5222="Y", X$1:AS$1, IF(X5222:AS5222&lt;&gt;"", X$1:AS$1 &amp; ": " &amp; X5222:AS5222, "")))
</f>
        <v>Heroin, Cocaine, Fentanyl, Heroin/Morph/Codeine, Any Opioid</v>
      </c>
    </row>
    <row r="5223">
      <c r="A5223" s="4">
        <v>42671.0</v>
      </c>
      <c r="B5223" s="1" t="s">
        <v>50</v>
      </c>
      <c r="C5223" s="1">
        <v>25.0</v>
      </c>
      <c r="D5223" s="1" t="s">
        <v>51</v>
      </c>
      <c r="E5223" s="1" t="s">
        <v>63</v>
      </c>
      <c r="G5223" s="1" t="s">
        <v>54</v>
      </c>
      <c r="H5223" s="1" t="s">
        <v>54</v>
      </c>
      <c r="I5223" s="1" t="s">
        <v>55</v>
      </c>
      <c r="J5223" s="1" t="s">
        <v>54</v>
      </c>
      <c r="M5223" s="1" t="s">
        <v>56</v>
      </c>
      <c r="N5223" s="1" t="s">
        <v>136</v>
      </c>
      <c r="O5223" s="1" t="s">
        <v>54</v>
      </c>
      <c r="R5223" s="1" t="s">
        <v>56</v>
      </c>
      <c r="T5223" s="1" t="s">
        <v>5585</v>
      </c>
      <c r="U5223" s="1" t="s">
        <v>59</v>
      </c>
      <c r="W5223" s="1" t="s">
        <v>60</v>
      </c>
      <c r="X5223" s="1" t="s">
        <v>60</v>
      </c>
      <c r="Z5223" s="1" t="s">
        <v>60</v>
      </c>
      <c r="AD5223" s="1" t="s">
        <v>60</v>
      </c>
      <c r="AP5223" s="1" t="s">
        <v>60</v>
      </c>
      <c r="AR5223" s="1" t="s">
        <v>60</v>
      </c>
      <c r="AT5223" s="1" t="s">
        <v>234</v>
      </c>
      <c r="AU5223" s="1" t="s">
        <v>234</v>
      </c>
      <c r="AV5223" s="1" t="s">
        <v>641</v>
      </c>
      <c r="AW5223" s="3" t="str">
        <f t="shared" si="1"/>
        <v>Other</v>
      </c>
      <c r="AX5223" s="3" t="str">
        <f t="array" ref="AX5223">TEXTJOIN(", ", TRUE, IF(X5223:AS5223="Y", X$1:AS$1, IF(X5223:AS5223&lt;&gt;"", X$1:AS$1 &amp; ": " &amp; X5223:AS5223, "")))
</f>
        <v>Heroin, Fentanyl, Ethanol, Heroin/Morph/Codeine, Any Opioid</v>
      </c>
    </row>
    <row r="5224">
      <c r="A5224" s="2">
        <v>44423.0</v>
      </c>
      <c r="B5224" s="1" t="s">
        <v>50</v>
      </c>
      <c r="C5224" s="1">
        <v>26.0</v>
      </c>
      <c r="D5224" s="1" t="s">
        <v>51</v>
      </c>
      <c r="E5224" s="1" t="s">
        <v>63</v>
      </c>
      <c r="G5224" s="1" t="s">
        <v>446</v>
      </c>
      <c r="H5224" s="1" t="s">
        <v>91</v>
      </c>
      <c r="I5224" s="1" t="s">
        <v>55</v>
      </c>
      <c r="J5224" s="1" t="s">
        <v>446</v>
      </c>
      <c r="K5224" s="1" t="s">
        <v>91</v>
      </c>
      <c r="L5224" s="1" t="s">
        <v>55</v>
      </c>
      <c r="M5224" s="1" t="s">
        <v>56</v>
      </c>
      <c r="N5224" s="1" t="s">
        <v>136</v>
      </c>
      <c r="O5224" s="1" t="s">
        <v>446</v>
      </c>
      <c r="P5224" s="1" t="s">
        <v>91</v>
      </c>
      <c r="Q5224" s="1" t="s">
        <v>55</v>
      </c>
      <c r="R5224" s="1" t="s">
        <v>56</v>
      </c>
      <c r="T5224" s="1" t="s">
        <v>5586</v>
      </c>
      <c r="U5224" s="1" t="s">
        <v>59</v>
      </c>
      <c r="Z5224" s="1" t="s">
        <v>60</v>
      </c>
      <c r="AD5224" s="1" t="s">
        <v>60</v>
      </c>
      <c r="AM5224" s="1" t="s">
        <v>60</v>
      </c>
      <c r="AR5224" s="1" t="s">
        <v>60</v>
      </c>
      <c r="AT5224" s="1" t="s">
        <v>448</v>
      </c>
      <c r="AU5224" s="1" t="s">
        <v>448</v>
      </c>
      <c r="AV5224" s="1" t="s">
        <v>449</v>
      </c>
      <c r="AW5224" s="3" t="str">
        <f t="shared" si="1"/>
        <v>Other</v>
      </c>
      <c r="AX5224" s="3" t="str">
        <f t="array" ref="AX5224">TEXTJOIN(", ", TRUE, IF(X5224:AS5224="Y", X$1:AS$1, IF(X5224:AS5224&lt;&gt;"", X$1:AS$1 &amp; ": " &amp; X5224:AS5224, "")))
</f>
        <v>Fentanyl, Ethanol, Xylazine, Any Opioid</v>
      </c>
    </row>
    <row r="5225">
      <c r="A5225" s="2">
        <v>43302.0</v>
      </c>
      <c r="B5225" s="1" t="s">
        <v>50</v>
      </c>
      <c r="C5225" s="1">
        <v>44.0</v>
      </c>
      <c r="D5225" s="1" t="s">
        <v>51</v>
      </c>
      <c r="E5225" s="1" t="s">
        <v>63</v>
      </c>
      <c r="G5225" s="1" t="s">
        <v>160</v>
      </c>
      <c r="H5225" s="1" t="s">
        <v>54</v>
      </c>
      <c r="I5225" s="1" t="s">
        <v>55</v>
      </c>
      <c r="J5225" s="1" t="s">
        <v>160</v>
      </c>
      <c r="K5225" s="1" t="s">
        <v>54</v>
      </c>
      <c r="M5225" s="1" t="s">
        <v>56</v>
      </c>
      <c r="N5225" s="1" t="s">
        <v>136</v>
      </c>
      <c r="O5225" s="1" t="s">
        <v>160</v>
      </c>
      <c r="P5225" s="1" t="s">
        <v>54</v>
      </c>
      <c r="Q5225" s="1" t="s">
        <v>55</v>
      </c>
      <c r="R5225" s="1" t="s">
        <v>56</v>
      </c>
      <c r="T5225" s="1" t="s">
        <v>5587</v>
      </c>
      <c r="U5225" s="1" t="s">
        <v>59</v>
      </c>
      <c r="Y5225" s="1" t="s">
        <v>60</v>
      </c>
      <c r="Z5225" s="1" t="s">
        <v>60</v>
      </c>
      <c r="AG5225" s="1" t="s">
        <v>60</v>
      </c>
      <c r="AR5225" s="1" t="s">
        <v>60</v>
      </c>
      <c r="AT5225" s="1" t="s">
        <v>163</v>
      </c>
      <c r="AU5225" s="1" t="s">
        <v>163</v>
      </c>
      <c r="AV5225" s="1" t="s">
        <v>164</v>
      </c>
      <c r="AW5225" s="3" t="str">
        <f t="shared" si="1"/>
        <v>Other</v>
      </c>
      <c r="AX5225" s="3" t="str">
        <f t="array" ref="AX5225">TEXTJOIN(", ", TRUE, IF(X5225:AS5225="Y", X$1:AS$1, IF(X5225:AS5225&lt;&gt;"", X$1:AS$1 &amp; ": " &amp; X5225:AS5225, "")))
</f>
        <v>Cocaine, Fentanyl, Methadone, Any Opioid</v>
      </c>
    </row>
    <row r="5226">
      <c r="A5226" s="2">
        <v>42644.0</v>
      </c>
      <c r="B5226" s="1" t="s">
        <v>50</v>
      </c>
      <c r="C5226" s="1">
        <v>36.0</v>
      </c>
      <c r="D5226" s="1" t="s">
        <v>51</v>
      </c>
      <c r="E5226" s="1" t="s">
        <v>63</v>
      </c>
      <c r="G5226" s="1" t="s">
        <v>2367</v>
      </c>
      <c r="H5226" s="1" t="s">
        <v>65</v>
      </c>
      <c r="I5226" s="1" t="s">
        <v>55</v>
      </c>
      <c r="J5226" s="1" t="s">
        <v>2367</v>
      </c>
      <c r="M5226" s="1" t="s">
        <v>56</v>
      </c>
      <c r="N5226" s="1" t="s">
        <v>136</v>
      </c>
      <c r="O5226" s="1" t="s">
        <v>2367</v>
      </c>
      <c r="R5226" s="1" t="s">
        <v>56</v>
      </c>
      <c r="T5226" s="1" t="s">
        <v>5588</v>
      </c>
      <c r="U5226" s="1" t="s">
        <v>59</v>
      </c>
      <c r="W5226" s="1" t="s">
        <v>60</v>
      </c>
      <c r="X5226" s="1" t="s">
        <v>60</v>
      </c>
      <c r="Y5226" s="1" t="s">
        <v>60</v>
      </c>
      <c r="Z5226" s="1" t="s">
        <v>60</v>
      </c>
      <c r="AP5226" s="1" t="s">
        <v>60</v>
      </c>
      <c r="AR5226" s="1" t="s">
        <v>60</v>
      </c>
      <c r="AT5226" s="1" t="s">
        <v>2370</v>
      </c>
      <c r="AU5226" s="1" t="s">
        <v>2370</v>
      </c>
      <c r="AV5226" s="1" t="s">
        <v>5329</v>
      </c>
      <c r="AW5226" s="3" t="str">
        <f t="shared" si="1"/>
        <v>Other</v>
      </c>
      <c r="AX5226" s="3" t="str">
        <f t="array" ref="AX5226">TEXTJOIN(", ", TRUE, IF(X5226:AS5226="Y", X$1:AS$1, IF(X5226:AS5226&lt;&gt;"", X$1:AS$1 &amp; ": " &amp; X5226:AS5226, "")))
</f>
        <v>Heroin, Cocaine, Fentanyl, Heroin/Morph/Codeine, Any Opioid</v>
      </c>
    </row>
    <row r="5227">
      <c r="A5227" s="4">
        <v>44183.0</v>
      </c>
      <c r="B5227" s="1" t="s">
        <v>50</v>
      </c>
      <c r="C5227" s="1">
        <v>53.0</v>
      </c>
      <c r="D5227" s="1" t="s">
        <v>51</v>
      </c>
      <c r="E5227" s="1" t="s">
        <v>52</v>
      </c>
      <c r="G5227" s="1" t="s">
        <v>474</v>
      </c>
      <c r="H5227" s="1" t="s">
        <v>91</v>
      </c>
      <c r="I5227" s="1" t="s">
        <v>55</v>
      </c>
      <c r="J5227" s="1" t="s">
        <v>64</v>
      </c>
      <c r="K5227" s="1" t="s">
        <v>65</v>
      </c>
      <c r="L5227" s="1" t="s">
        <v>55</v>
      </c>
      <c r="M5227" s="1" t="s">
        <v>56</v>
      </c>
      <c r="N5227" s="1" t="s">
        <v>178</v>
      </c>
      <c r="O5227" s="1" t="s">
        <v>64</v>
      </c>
      <c r="P5227" s="1" t="s">
        <v>65</v>
      </c>
      <c r="Q5227" s="1" t="s">
        <v>55</v>
      </c>
      <c r="R5227" s="1" t="s">
        <v>67</v>
      </c>
      <c r="T5227" s="1" t="s">
        <v>5589</v>
      </c>
      <c r="U5227" s="1" t="s">
        <v>59</v>
      </c>
      <c r="V5227" s="1" t="s">
        <v>5590</v>
      </c>
      <c r="Y5227" s="1" t="s">
        <v>60</v>
      </c>
      <c r="AT5227" s="1" t="s">
        <v>477</v>
      </c>
      <c r="AU5227" s="1" t="s">
        <v>69</v>
      </c>
      <c r="AV5227" s="1" t="s">
        <v>70</v>
      </c>
      <c r="AW5227" s="3" t="str">
        <f t="shared" si="1"/>
        <v>Other</v>
      </c>
      <c r="AX5227" s="3" t="str">
        <f t="array" ref="AX5227">TEXTJOIN(", ", TRUE, IF(X5227:AS5227="Y", X$1:AS$1, IF(X5227:AS5227&lt;&gt;"", X$1:AS$1 &amp; ": " &amp; X5227:AS5227, "")))
</f>
        <v>Cocaine</v>
      </c>
    </row>
    <row r="5228">
      <c r="A5228" s="2">
        <v>43139.0</v>
      </c>
      <c r="B5228" s="1" t="s">
        <v>50</v>
      </c>
      <c r="C5228" s="1">
        <v>23.0</v>
      </c>
      <c r="D5228" s="1" t="s">
        <v>51</v>
      </c>
      <c r="E5228" s="1" t="s">
        <v>63</v>
      </c>
      <c r="F5228" s="1" t="s">
        <v>137</v>
      </c>
      <c r="G5228" s="1" t="s">
        <v>82</v>
      </c>
      <c r="H5228" s="1" t="s">
        <v>54</v>
      </c>
      <c r="I5228" s="1" t="s">
        <v>55</v>
      </c>
      <c r="J5228" s="1" t="s">
        <v>82</v>
      </c>
      <c r="K5228" s="1" t="s">
        <v>54</v>
      </c>
      <c r="M5228" s="1" t="s">
        <v>56</v>
      </c>
      <c r="N5228" s="1" t="s">
        <v>66</v>
      </c>
      <c r="O5228" s="1" t="s">
        <v>82</v>
      </c>
      <c r="P5228" s="1" t="s">
        <v>54</v>
      </c>
      <c r="Q5228" s="1" t="s">
        <v>55</v>
      </c>
      <c r="R5228" s="1" t="s">
        <v>67</v>
      </c>
      <c r="T5228" s="1" t="s">
        <v>5591</v>
      </c>
      <c r="U5228" s="1" t="s">
        <v>59</v>
      </c>
      <c r="Y5228" s="1" t="s">
        <v>60</v>
      </c>
      <c r="Z5228" s="1" t="s">
        <v>60</v>
      </c>
      <c r="AR5228" s="1" t="s">
        <v>60</v>
      </c>
      <c r="AS5228" s="1" t="s">
        <v>417</v>
      </c>
      <c r="AT5228" s="1" t="s">
        <v>329</v>
      </c>
      <c r="AU5228" s="1" t="s">
        <v>329</v>
      </c>
      <c r="AV5228" s="1" t="s">
        <v>85</v>
      </c>
      <c r="AW5228" s="3" t="str">
        <f t="shared" si="1"/>
        <v>Other</v>
      </c>
      <c r="AX5228" s="3" t="str">
        <f t="array" ref="AX5228">TEXTJOIN(", ", TRUE, IF(X5228:AS5228="Y", X$1:AS$1, IF(X5228:AS5228&lt;&gt;"", X$1:AS$1 &amp; ": " &amp; X5228:AS5228, "")))
</f>
        <v>Cocaine, Fentanyl, Any Opioid, Other: PCP</v>
      </c>
    </row>
    <row r="5229">
      <c r="A5229" s="4">
        <v>43790.0</v>
      </c>
      <c r="B5229" s="1" t="s">
        <v>50</v>
      </c>
      <c r="C5229" s="1">
        <v>58.0</v>
      </c>
      <c r="D5229" s="1" t="s">
        <v>51</v>
      </c>
      <c r="E5229" s="1" t="s">
        <v>63</v>
      </c>
      <c r="G5229" s="1" t="s">
        <v>361</v>
      </c>
      <c r="H5229" s="1" t="s">
        <v>65</v>
      </c>
      <c r="I5229" s="1" t="s">
        <v>55</v>
      </c>
      <c r="J5229" s="1" t="s">
        <v>361</v>
      </c>
      <c r="K5229" s="1" t="s">
        <v>65</v>
      </c>
      <c r="L5229" s="1" t="s">
        <v>55</v>
      </c>
      <c r="M5229" s="1" t="s">
        <v>56</v>
      </c>
      <c r="N5229" s="1" t="s">
        <v>713</v>
      </c>
      <c r="O5229" s="1" t="s">
        <v>361</v>
      </c>
      <c r="P5229" s="1" t="s">
        <v>65</v>
      </c>
      <c r="Q5229" s="1" t="s">
        <v>55</v>
      </c>
      <c r="R5229" s="1" t="s">
        <v>56</v>
      </c>
      <c r="T5229" s="1" t="s">
        <v>817</v>
      </c>
      <c r="U5229" s="1" t="s">
        <v>59</v>
      </c>
      <c r="Y5229" s="1" t="s">
        <v>60</v>
      </c>
      <c r="Z5229" s="1" t="s">
        <v>60</v>
      </c>
      <c r="AR5229" s="1" t="s">
        <v>60</v>
      </c>
      <c r="AT5229" s="1" t="s">
        <v>363</v>
      </c>
      <c r="AU5229" s="1" t="s">
        <v>363</v>
      </c>
      <c r="AV5229" s="1" t="s">
        <v>1023</v>
      </c>
      <c r="AW5229" s="3" t="str">
        <f t="shared" si="1"/>
        <v>Other</v>
      </c>
      <c r="AX5229" s="3" t="str">
        <f t="array" ref="AX5229">TEXTJOIN(", ", TRUE, IF(X5229:AS5229="Y", X$1:AS$1, IF(X5229:AS5229&lt;&gt;"", X$1:AS$1 &amp; ": " &amp; X5229:AS5229, "")))
</f>
        <v>Cocaine, Fentanyl, Any Opioid</v>
      </c>
    </row>
    <row r="5230">
      <c r="A5230" s="2">
        <v>44427.0</v>
      </c>
      <c r="B5230" s="1" t="s">
        <v>50</v>
      </c>
      <c r="C5230" s="1">
        <v>36.0</v>
      </c>
      <c r="D5230" s="1" t="s">
        <v>76</v>
      </c>
      <c r="E5230" s="1" t="s">
        <v>502</v>
      </c>
      <c r="G5230" s="1" t="s">
        <v>64</v>
      </c>
      <c r="H5230" s="1" t="s">
        <v>65</v>
      </c>
      <c r="I5230" s="1" t="s">
        <v>55</v>
      </c>
      <c r="J5230" s="1" t="s">
        <v>64</v>
      </c>
      <c r="K5230" s="1" t="s">
        <v>65</v>
      </c>
      <c r="L5230" s="1" t="s">
        <v>55</v>
      </c>
      <c r="M5230" s="1" t="s">
        <v>56</v>
      </c>
      <c r="N5230" s="1" t="s">
        <v>93</v>
      </c>
      <c r="O5230" s="1" t="s">
        <v>64</v>
      </c>
      <c r="P5230" s="1" t="s">
        <v>65</v>
      </c>
      <c r="Q5230" s="1" t="s">
        <v>55</v>
      </c>
      <c r="R5230" s="1" t="s">
        <v>56</v>
      </c>
      <c r="T5230" s="1" t="s">
        <v>5592</v>
      </c>
      <c r="U5230" s="1" t="s">
        <v>59</v>
      </c>
      <c r="Y5230" s="1" t="s">
        <v>60</v>
      </c>
      <c r="Z5230" s="1" t="s">
        <v>60</v>
      </c>
      <c r="AM5230" s="1" t="s">
        <v>60</v>
      </c>
      <c r="AR5230" s="1" t="s">
        <v>60</v>
      </c>
      <c r="AT5230" s="1" t="s">
        <v>69</v>
      </c>
      <c r="AU5230" s="1" t="s">
        <v>69</v>
      </c>
      <c r="AV5230" s="1" t="s">
        <v>70</v>
      </c>
      <c r="AW5230" s="3" t="str">
        <f t="shared" si="1"/>
        <v>Other</v>
      </c>
      <c r="AX5230" s="3" t="str">
        <f t="array" ref="AX5230">TEXTJOIN(", ", TRUE, IF(X5230:AS5230="Y", X$1:AS$1, IF(X5230:AS5230&lt;&gt;"", X$1:AS$1 &amp; ": " &amp; X5230:AS5230, "")))
</f>
        <v>Cocaine, Fentanyl, Xylazine, Any Opioid</v>
      </c>
    </row>
    <row r="5231">
      <c r="A5231" s="2">
        <v>42888.0</v>
      </c>
      <c r="B5231" s="1" t="s">
        <v>86</v>
      </c>
      <c r="C5231" s="1">
        <v>38.0</v>
      </c>
      <c r="D5231" s="1" t="s">
        <v>51</v>
      </c>
      <c r="E5231" s="1" t="s">
        <v>63</v>
      </c>
      <c r="F5231" s="1" t="s">
        <v>137</v>
      </c>
      <c r="G5231" s="1" t="s">
        <v>116</v>
      </c>
      <c r="H5231" s="1" t="s">
        <v>103</v>
      </c>
      <c r="I5231" s="1" t="s">
        <v>55</v>
      </c>
      <c r="J5231" s="1" t="s">
        <v>116</v>
      </c>
      <c r="K5231" s="1" t="s">
        <v>103</v>
      </c>
      <c r="L5231" s="1" t="s">
        <v>55</v>
      </c>
      <c r="M5231" s="1" t="s">
        <v>56</v>
      </c>
      <c r="N5231" s="1" t="s">
        <v>119</v>
      </c>
      <c r="O5231" s="1" t="s">
        <v>116</v>
      </c>
      <c r="P5231" s="1" t="s">
        <v>103</v>
      </c>
      <c r="Q5231" s="1" t="s">
        <v>55</v>
      </c>
      <c r="R5231" s="1" t="s">
        <v>56</v>
      </c>
      <c r="T5231" s="1" t="s">
        <v>5593</v>
      </c>
      <c r="U5231" s="1" t="s">
        <v>59</v>
      </c>
      <c r="X5231" s="1" t="s">
        <v>60</v>
      </c>
      <c r="Z5231" s="1" t="s">
        <v>60</v>
      </c>
      <c r="AF5231" s="1" t="s">
        <v>60</v>
      </c>
      <c r="AT5231" s="1" t="s">
        <v>122</v>
      </c>
      <c r="AU5231" s="1" t="s">
        <v>122</v>
      </c>
      <c r="AV5231" s="1" t="s">
        <v>139</v>
      </c>
      <c r="AW5231" s="3" t="str">
        <f t="shared" si="1"/>
        <v>Other</v>
      </c>
      <c r="AX5231" s="3" t="str">
        <f t="array" ref="AX5231">TEXTJOIN(", ", TRUE, IF(X5231:AS5231="Y", X$1:AS$1, IF(X5231:AS5231&lt;&gt;"", X$1:AS$1 &amp; ": " &amp; X5231:AS5231, "")))
</f>
        <v>Heroin, Fentanyl, Benzodiazepine</v>
      </c>
    </row>
    <row r="5232">
      <c r="A5232" s="2">
        <v>42768.0</v>
      </c>
      <c r="B5232" s="1" t="s">
        <v>86</v>
      </c>
      <c r="C5232" s="1">
        <v>44.0</v>
      </c>
      <c r="D5232" s="1" t="s">
        <v>76</v>
      </c>
      <c r="E5232" s="1" t="s">
        <v>63</v>
      </c>
      <c r="G5232" s="1" t="s">
        <v>65</v>
      </c>
      <c r="H5232" s="1" t="s">
        <v>65</v>
      </c>
      <c r="I5232" s="1" t="s">
        <v>55</v>
      </c>
      <c r="J5232" s="1" t="s">
        <v>284</v>
      </c>
      <c r="K5232" s="1" t="s">
        <v>263</v>
      </c>
      <c r="L5232" s="1" t="s">
        <v>55</v>
      </c>
      <c r="M5232" s="1" t="s">
        <v>56</v>
      </c>
      <c r="N5232" s="1" t="s">
        <v>136</v>
      </c>
      <c r="O5232" s="1" t="s">
        <v>284</v>
      </c>
      <c r="P5232" s="1" t="s">
        <v>263</v>
      </c>
      <c r="Q5232" s="1" t="s">
        <v>55</v>
      </c>
      <c r="R5232" s="1" t="s">
        <v>44</v>
      </c>
      <c r="S5232" s="1" t="s">
        <v>2248</v>
      </c>
      <c r="T5232" s="1" t="s">
        <v>5594</v>
      </c>
      <c r="U5232" s="1" t="s">
        <v>59</v>
      </c>
      <c r="Y5232" s="1" t="s">
        <v>60</v>
      </c>
      <c r="AT5232" s="1" t="s">
        <v>410</v>
      </c>
      <c r="AU5232" s="1" t="s">
        <v>288</v>
      </c>
      <c r="AV5232" s="1" t="s">
        <v>716</v>
      </c>
      <c r="AW5232" s="3" t="str">
        <f t="shared" si="1"/>
        <v>Other</v>
      </c>
      <c r="AX5232" s="3" t="str">
        <f t="array" ref="AX5232">TEXTJOIN(", ", TRUE, IF(X5232:AS5232="Y", X$1:AS$1, IF(X5232:AS5232&lt;&gt;"", X$1:AS$1 &amp; ": " &amp; X5232:AS5232, "")))
</f>
        <v>Cocaine</v>
      </c>
    </row>
    <row r="5233">
      <c r="A5233" s="2">
        <v>41143.0</v>
      </c>
      <c r="B5233" s="1" t="s">
        <v>50</v>
      </c>
      <c r="C5233" s="1">
        <v>48.0</v>
      </c>
      <c r="D5233" s="1" t="s">
        <v>76</v>
      </c>
      <c r="E5233" s="1" t="s">
        <v>52</v>
      </c>
      <c r="G5233" s="1" t="s">
        <v>256</v>
      </c>
      <c r="J5233" s="1" t="s">
        <v>256</v>
      </c>
      <c r="L5233" s="1" t="s">
        <v>55</v>
      </c>
      <c r="M5233" s="1" t="s">
        <v>56</v>
      </c>
      <c r="N5233" s="1" t="s">
        <v>66</v>
      </c>
      <c r="O5233" s="1" t="s">
        <v>256</v>
      </c>
      <c r="P5233" s="1" t="s">
        <v>103</v>
      </c>
      <c r="R5233" s="1" t="s">
        <v>67</v>
      </c>
      <c r="T5233" s="1" t="s">
        <v>881</v>
      </c>
      <c r="U5233" s="1" t="s">
        <v>59</v>
      </c>
      <c r="X5233" s="1" t="s">
        <v>60</v>
      </c>
      <c r="AG5233" s="1" t="s">
        <v>60</v>
      </c>
      <c r="AT5233" s="1" t="s">
        <v>282</v>
      </c>
      <c r="AU5233" s="1" t="s">
        <v>282</v>
      </c>
      <c r="AV5233" s="1" t="s">
        <v>260</v>
      </c>
      <c r="AW5233" s="3" t="str">
        <f t="shared" si="1"/>
        <v>Other</v>
      </c>
      <c r="AX5233" s="3" t="str">
        <f t="array" ref="AX5233">TEXTJOIN(", ", TRUE, IF(X5233:AS5233="Y", X$1:AS$1, IF(X5233:AS5233&lt;&gt;"", X$1:AS$1 &amp; ": " &amp; X5233:AS5233, "")))
</f>
        <v>Heroin, Methadone</v>
      </c>
    </row>
    <row r="5234">
      <c r="A5234" s="2">
        <v>43656.0</v>
      </c>
      <c r="B5234" s="1" t="s">
        <v>50</v>
      </c>
      <c r="C5234" s="1">
        <v>29.0</v>
      </c>
      <c r="D5234" s="1" t="s">
        <v>51</v>
      </c>
      <c r="E5234" s="1" t="s">
        <v>63</v>
      </c>
      <c r="G5234" s="1" t="s">
        <v>474</v>
      </c>
      <c r="H5234" s="1" t="s">
        <v>91</v>
      </c>
      <c r="I5234" s="1" t="s">
        <v>55</v>
      </c>
      <c r="J5234" s="1" t="s">
        <v>474</v>
      </c>
      <c r="K5234" s="1" t="s">
        <v>91</v>
      </c>
      <c r="L5234" s="1" t="s">
        <v>55</v>
      </c>
      <c r="M5234" s="1" t="s">
        <v>56</v>
      </c>
      <c r="N5234" s="1" t="s">
        <v>713</v>
      </c>
      <c r="O5234" s="1" t="s">
        <v>474</v>
      </c>
      <c r="P5234" s="1" t="s">
        <v>91</v>
      </c>
      <c r="Q5234" s="1" t="s">
        <v>55</v>
      </c>
      <c r="R5234" s="1" t="s">
        <v>56</v>
      </c>
      <c r="T5234" s="1" t="s">
        <v>1024</v>
      </c>
      <c r="U5234" s="1" t="s">
        <v>59</v>
      </c>
      <c r="X5234" s="1" t="s">
        <v>60</v>
      </c>
      <c r="Y5234" s="1" t="s">
        <v>60</v>
      </c>
      <c r="Z5234" s="1" t="s">
        <v>60</v>
      </c>
      <c r="AP5234" s="1" t="s">
        <v>60</v>
      </c>
      <c r="AR5234" s="1" t="s">
        <v>60</v>
      </c>
      <c r="AT5234" s="1" t="s">
        <v>477</v>
      </c>
      <c r="AU5234" s="1" t="s">
        <v>477</v>
      </c>
      <c r="AV5234" s="1" t="s">
        <v>478</v>
      </c>
      <c r="AW5234" s="3" t="str">
        <f t="shared" si="1"/>
        <v>Other</v>
      </c>
      <c r="AX5234" s="3" t="str">
        <f t="array" ref="AX5234">TEXTJOIN(", ", TRUE, IF(X5234:AS5234="Y", X$1:AS$1, IF(X5234:AS5234&lt;&gt;"", X$1:AS$1 &amp; ": " &amp; X5234:AS5234, "")))
</f>
        <v>Heroin, Cocaine, Fentanyl, Heroin/Morph/Codeine, Any Opioid</v>
      </c>
    </row>
    <row r="5235">
      <c r="A5235" s="2">
        <v>44142.0</v>
      </c>
      <c r="B5235" s="1" t="s">
        <v>50</v>
      </c>
      <c r="C5235" s="1">
        <v>31.0</v>
      </c>
      <c r="D5235" s="1" t="s">
        <v>51</v>
      </c>
      <c r="E5235" s="1" t="s">
        <v>63</v>
      </c>
      <c r="G5235" s="1" t="s">
        <v>103</v>
      </c>
      <c r="H5235" s="1" t="s">
        <v>103</v>
      </c>
      <c r="I5235" s="1" t="s">
        <v>55</v>
      </c>
      <c r="J5235" s="1" t="s">
        <v>103</v>
      </c>
      <c r="K5235" s="1" t="s">
        <v>103</v>
      </c>
      <c r="L5235" s="1" t="s">
        <v>55</v>
      </c>
      <c r="M5235" s="1" t="s">
        <v>56</v>
      </c>
      <c r="N5235" s="1" t="s">
        <v>136</v>
      </c>
      <c r="O5235" s="1" t="s">
        <v>103</v>
      </c>
      <c r="P5235" s="1" t="s">
        <v>103</v>
      </c>
      <c r="Q5235" s="1" t="s">
        <v>55</v>
      </c>
      <c r="R5235" s="1" t="s">
        <v>56</v>
      </c>
      <c r="T5235" s="1" t="s">
        <v>5595</v>
      </c>
      <c r="U5235" s="1" t="s">
        <v>59</v>
      </c>
      <c r="Z5235" s="1" t="s">
        <v>60</v>
      </c>
      <c r="AF5235" s="1" t="s">
        <v>60</v>
      </c>
      <c r="AG5235" s="1" t="s">
        <v>60</v>
      </c>
      <c r="AR5235" s="1" t="s">
        <v>60</v>
      </c>
      <c r="AT5235" s="1" t="s">
        <v>167</v>
      </c>
      <c r="AU5235" s="1" t="s">
        <v>167</v>
      </c>
      <c r="AV5235" s="1" t="s">
        <v>168</v>
      </c>
      <c r="AW5235" s="3" t="str">
        <f t="shared" si="1"/>
        <v>Other</v>
      </c>
      <c r="AX5235" s="3" t="str">
        <f t="array" ref="AX5235">TEXTJOIN(", ", TRUE, IF(X5235:AS5235="Y", X$1:AS$1, IF(X5235:AS5235&lt;&gt;"", X$1:AS$1 &amp; ": " &amp; X5235:AS5235, "")))
</f>
        <v>Fentanyl, Benzodiazepine, Methadone, Any Opioid</v>
      </c>
    </row>
    <row r="5236">
      <c r="A5236" s="4">
        <v>44185.0</v>
      </c>
      <c r="B5236" s="1" t="s">
        <v>50</v>
      </c>
      <c r="C5236" s="1">
        <v>31.0</v>
      </c>
      <c r="D5236" s="1" t="s">
        <v>51</v>
      </c>
      <c r="E5236" s="1" t="s">
        <v>63</v>
      </c>
      <c r="G5236" s="1" t="s">
        <v>251</v>
      </c>
      <c r="H5236" s="1" t="s">
        <v>103</v>
      </c>
      <c r="I5236" s="1" t="s">
        <v>55</v>
      </c>
      <c r="J5236" s="1" t="s">
        <v>251</v>
      </c>
      <c r="K5236" s="1" t="s">
        <v>103</v>
      </c>
      <c r="L5236" s="1" t="s">
        <v>55</v>
      </c>
      <c r="M5236" s="1" t="s">
        <v>56</v>
      </c>
      <c r="N5236" s="1" t="s">
        <v>178</v>
      </c>
      <c r="O5236" s="1" t="s">
        <v>251</v>
      </c>
      <c r="P5236" s="1" t="s">
        <v>103</v>
      </c>
      <c r="Q5236" s="1" t="s">
        <v>55</v>
      </c>
      <c r="R5236" s="1" t="s">
        <v>56</v>
      </c>
      <c r="T5236" s="1" t="s">
        <v>5596</v>
      </c>
      <c r="U5236" s="1" t="s">
        <v>59</v>
      </c>
      <c r="X5236" s="1" t="s">
        <v>60</v>
      </c>
      <c r="Z5236" s="1" t="s">
        <v>60</v>
      </c>
      <c r="AF5236" s="1" t="s">
        <v>60</v>
      </c>
      <c r="AR5236" s="1" t="s">
        <v>60</v>
      </c>
      <c r="AT5236" s="1" t="s">
        <v>253</v>
      </c>
      <c r="AU5236" s="1" t="s">
        <v>253</v>
      </c>
      <c r="AV5236" s="1" t="s">
        <v>574</v>
      </c>
      <c r="AW5236" s="3" t="str">
        <f t="shared" si="1"/>
        <v>Other</v>
      </c>
      <c r="AX5236" s="3" t="str">
        <f t="array" ref="AX5236">TEXTJOIN(", ", TRUE, IF(X5236:AS5236="Y", X$1:AS$1, IF(X5236:AS5236&lt;&gt;"", X$1:AS$1 &amp; ": " &amp; X5236:AS5236, "")))
</f>
        <v>Heroin, Fentanyl, Benzodiazepine, Any Opioid</v>
      </c>
    </row>
    <row r="5237">
      <c r="A5237" s="2">
        <v>41291.0</v>
      </c>
      <c r="B5237" s="1" t="s">
        <v>50</v>
      </c>
      <c r="C5237" s="1">
        <v>40.0</v>
      </c>
      <c r="D5237" s="1" t="s">
        <v>51</v>
      </c>
      <c r="E5237" s="1" t="s">
        <v>63</v>
      </c>
      <c r="G5237" s="1" t="s">
        <v>903</v>
      </c>
      <c r="H5237" s="1" t="s">
        <v>54</v>
      </c>
      <c r="J5237" s="1" t="s">
        <v>903</v>
      </c>
      <c r="L5237" s="1" t="s">
        <v>55</v>
      </c>
      <c r="M5237" s="1" t="s">
        <v>56</v>
      </c>
      <c r="N5237" s="1" t="s">
        <v>66</v>
      </c>
      <c r="O5237" s="1" t="s">
        <v>903</v>
      </c>
      <c r="P5237" s="1" t="s">
        <v>54</v>
      </c>
      <c r="R5237" s="1" t="s">
        <v>56</v>
      </c>
      <c r="T5237" s="1" t="s">
        <v>232</v>
      </c>
      <c r="U5237" s="1" t="s">
        <v>59</v>
      </c>
      <c r="Y5237" s="1" t="s">
        <v>60</v>
      </c>
      <c r="Z5237" s="1" t="s">
        <v>60</v>
      </c>
      <c r="AB5237" s="1" t="s">
        <v>60</v>
      </c>
      <c r="AC5237" s="1" t="s">
        <v>60</v>
      </c>
      <c r="AT5237" s="1" t="s">
        <v>905</v>
      </c>
      <c r="AU5237" s="1" t="s">
        <v>905</v>
      </c>
      <c r="AV5237" s="1" t="s">
        <v>906</v>
      </c>
      <c r="AW5237" s="3" t="str">
        <f t="shared" si="1"/>
        <v>Other</v>
      </c>
      <c r="AX5237" s="3" t="str">
        <f t="array" ref="AX5237">TEXTJOIN(", ", TRUE, IF(X5237:AS5237="Y", X$1:AS$1, IF(X5237:AS5237&lt;&gt;"", X$1:AS$1 &amp; ": " &amp; X5237:AS5237, "")))
</f>
        <v>Cocaine, Fentanyl, Oxycodone, Oxymorphone</v>
      </c>
    </row>
    <row r="5238">
      <c r="A5238" s="2">
        <v>41163.0</v>
      </c>
      <c r="B5238" s="1" t="s">
        <v>50</v>
      </c>
      <c r="C5238" s="1">
        <v>48.0</v>
      </c>
      <c r="D5238" s="1" t="s">
        <v>51</v>
      </c>
      <c r="E5238" s="1" t="s">
        <v>63</v>
      </c>
      <c r="G5238" s="1" t="s">
        <v>271</v>
      </c>
      <c r="H5238" s="1" t="s">
        <v>91</v>
      </c>
      <c r="J5238" s="1" t="s">
        <v>271</v>
      </c>
      <c r="L5238" s="1" t="s">
        <v>55</v>
      </c>
      <c r="M5238" s="1" t="s">
        <v>56</v>
      </c>
      <c r="N5238" s="1" t="s">
        <v>104</v>
      </c>
      <c r="O5238" s="1" t="s">
        <v>271</v>
      </c>
      <c r="P5238" s="1" t="s">
        <v>91</v>
      </c>
      <c r="R5238" s="1" t="s">
        <v>56</v>
      </c>
      <c r="T5238" s="1" t="s">
        <v>232</v>
      </c>
      <c r="U5238" s="1" t="s">
        <v>59</v>
      </c>
      <c r="AD5238" s="1" t="s">
        <v>60</v>
      </c>
      <c r="AF5238" s="1" t="s">
        <v>60</v>
      </c>
      <c r="AT5238" s="1" t="s">
        <v>274</v>
      </c>
      <c r="AU5238" s="1" t="s">
        <v>274</v>
      </c>
      <c r="AV5238" s="1" t="s">
        <v>275</v>
      </c>
      <c r="AW5238" s="3" t="str">
        <f t="shared" si="1"/>
        <v>Other</v>
      </c>
      <c r="AX5238" s="3" t="str">
        <f t="array" ref="AX5238">TEXTJOIN(", ", TRUE, IF(X5238:AS5238="Y", X$1:AS$1, IF(X5238:AS5238&lt;&gt;"", X$1:AS$1 &amp; ": " &amp; X5238:AS5238, "")))
</f>
        <v>Ethanol, Benzodiazepine</v>
      </c>
    </row>
    <row r="5239">
      <c r="A5239" s="2">
        <v>43921.0</v>
      </c>
      <c r="B5239" s="1" t="s">
        <v>50</v>
      </c>
      <c r="C5239" s="1">
        <v>55.0</v>
      </c>
      <c r="D5239" s="1" t="s">
        <v>76</v>
      </c>
      <c r="E5239" s="1" t="s">
        <v>63</v>
      </c>
      <c r="G5239" s="1" t="s">
        <v>160</v>
      </c>
      <c r="H5239" s="1" t="s">
        <v>54</v>
      </c>
      <c r="I5239" s="1" t="s">
        <v>55</v>
      </c>
      <c r="J5239" s="1" t="s">
        <v>160</v>
      </c>
      <c r="K5239" s="1" t="s">
        <v>54</v>
      </c>
      <c r="L5239" s="1" t="s">
        <v>55</v>
      </c>
      <c r="M5239" s="1" t="s">
        <v>56</v>
      </c>
      <c r="N5239" s="1" t="s">
        <v>136</v>
      </c>
      <c r="O5239" s="1" t="s">
        <v>160</v>
      </c>
      <c r="P5239" s="1" t="s">
        <v>54</v>
      </c>
      <c r="Q5239" s="1" t="s">
        <v>55</v>
      </c>
      <c r="R5239" s="1" t="s">
        <v>56</v>
      </c>
      <c r="T5239" s="1" t="s">
        <v>5597</v>
      </c>
      <c r="U5239" s="1" t="s">
        <v>59</v>
      </c>
      <c r="AB5239" s="1" t="s">
        <v>60</v>
      </c>
      <c r="AF5239" s="1" t="s">
        <v>60</v>
      </c>
      <c r="AR5239" s="1" t="s">
        <v>60</v>
      </c>
      <c r="AT5239" s="1" t="s">
        <v>163</v>
      </c>
      <c r="AU5239" s="1" t="s">
        <v>163</v>
      </c>
      <c r="AV5239" s="1" t="s">
        <v>164</v>
      </c>
      <c r="AW5239" s="3" t="str">
        <f t="shared" si="1"/>
        <v>Other</v>
      </c>
      <c r="AX5239" s="3" t="str">
        <f t="array" ref="AX5239">TEXTJOIN(", ", TRUE, IF(X5239:AS5239="Y", X$1:AS$1, IF(X5239:AS5239&lt;&gt;"", X$1:AS$1 &amp; ": " &amp; X5239:AS5239, "")))
</f>
        <v>Oxycodone, Benzodiazepine, Any Opioid</v>
      </c>
    </row>
    <row r="5240">
      <c r="A5240" s="2">
        <v>41950.0</v>
      </c>
      <c r="B5240" s="1" t="s">
        <v>50</v>
      </c>
      <c r="C5240" s="1">
        <v>42.0</v>
      </c>
      <c r="D5240" s="1" t="s">
        <v>51</v>
      </c>
      <c r="E5240" s="1" t="s">
        <v>63</v>
      </c>
      <c r="G5240" s="1" t="s">
        <v>256</v>
      </c>
      <c r="J5240" s="1" t="s">
        <v>256</v>
      </c>
      <c r="L5240" s="1" t="s">
        <v>55</v>
      </c>
      <c r="M5240" s="1" t="s">
        <v>56</v>
      </c>
      <c r="N5240" s="1" t="s">
        <v>276</v>
      </c>
      <c r="O5240" s="1" t="s">
        <v>256</v>
      </c>
      <c r="P5240" s="1" t="s">
        <v>103</v>
      </c>
      <c r="R5240" s="1" t="s">
        <v>56</v>
      </c>
      <c r="T5240" s="1" t="s">
        <v>2267</v>
      </c>
      <c r="U5240" s="1" t="s">
        <v>59</v>
      </c>
      <c r="X5240" s="1" t="s">
        <v>60</v>
      </c>
      <c r="Y5240" s="1" t="s">
        <v>60</v>
      </c>
      <c r="AD5240" s="1" t="s">
        <v>60</v>
      </c>
      <c r="AT5240" s="1" t="s">
        <v>282</v>
      </c>
      <c r="AU5240" s="1" t="s">
        <v>282</v>
      </c>
      <c r="AV5240" s="1" t="s">
        <v>260</v>
      </c>
      <c r="AW5240" s="3" t="str">
        <f t="shared" si="1"/>
        <v>Other</v>
      </c>
      <c r="AX5240" s="3" t="str">
        <f t="array" ref="AX5240">TEXTJOIN(", ", TRUE, IF(X5240:AS5240="Y", X$1:AS$1, IF(X5240:AS5240&lt;&gt;"", X$1:AS$1 &amp; ": " &amp; X5240:AS5240, "")))
</f>
        <v>Heroin, Cocaine, Ethanol</v>
      </c>
    </row>
    <row r="5241">
      <c r="A5241" s="2">
        <v>43179.0</v>
      </c>
      <c r="B5241" s="1" t="s">
        <v>50</v>
      </c>
      <c r="C5241" s="1">
        <v>34.0</v>
      </c>
      <c r="D5241" s="1" t="s">
        <v>51</v>
      </c>
      <c r="E5241" s="1" t="s">
        <v>63</v>
      </c>
      <c r="G5241" s="1" t="s">
        <v>300</v>
      </c>
      <c r="H5241" s="1" t="s">
        <v>299</v>
      </c>
      <c r="I5241" s="1" t="s">
        <v>55</v>
      </c>
      <c r="J5241" s="1" t="s">
        <v>300</v>
      </c>
      <c r="K5241" s="1" t="s">
        <v>299</v>
      </c>
      <c r="M5241" s="1" t="s">
        <v>56</v>
      </c>
      <c r="N5241" s="1" t="s">
        <v>119</v>
      </c>
      <c r="O5241" s="1" t="s">
        <v>300</v>
      </c>
      <c r="P5241" s="1" t="s">
        <v>299</v>
      </c>
      <c r="Q5241" s="1" t="s">
        <v>55</v>
      </c>
      <c r="R5241" s="1" t="s">
        <v>67</v>
      </c>
      <c r="T5241" s="1" t="s">
        <v>5598</v>
      </c>
      <c r="U5241" s="1" t="s">
        <v>59</v>
      </c>
      <c r="X5241" s="1" t="s">
        <v>60</v>
      </c>
      <c r="Z5241" s="1" t="s">
        <v>60</v>
      </c>
      <c r="AA5241" s="1" t="s">
        <v>60</v>
      </c>
      <c r="AD5241" s="1" t="s">
        <v>60</v>
      </c>
      <c r="AF5241" s="1" t="s">
        <v>60</v>
      </c>
      <c r="AG5241" s="1" t="s">
        <v>60</v>
      </c>
      <c r="AP5241" s="1" t="s">
        <v>60</v>
      </c>
      <c r="AR5241" s="1" t="s">
        <v>60</v>
      </c>
      <c r="AT5241" s="1" t="s">
        <v>304</v>
      </c>
      <c r="AU5241" s="1" t="s">
        <v>304</v>
      </c>
      <c r="AV5241" s="1" t="s">
        <v>302</v>
      </c>
      <c r="AW5241" s="3" t="str">
        <f t="shared" si="1"/>
        <v>Other</v>
      </c>
      <c r="AX5241" s="3" t="str">
        <f t="array" ref="AX5241">TEXTJOIN(", ", TRUE, IF(X5241:AS5241="Y", X$1:AS$1, IF(X5241:AS5241&lt;&gt;"", X$1:AS$1 &amp; ": " &amp; X5241:AS5241, "")))
</f>
        <v>Heroin, Fentanyl, Fentanyl Analogue, Ethanol, Benzodiazepine, Methadone, Heroin/Morph/Codeine, Any Opioid</v>
      </c>
    </row>
    <row r="5242">
      <c r="A5242" s="2">
        <v>43567.0</v>
      </c>
      <c r="B5242" s="1" t="s">
        <v>50</v>
      </c>
      <c r="C5242" s="1">
        <v>64.0</v>
      </c>
      <c r="D5242" s="1" t="s">
        <v>76</v>
      </c>
      <c r="E5242" s="1" t="s">
        <v>63</v>
      </c>
      <c r="G5242" s="1" t="s">
        <v>53</v>
      </c>
      <c r="H5242" s="1" t="s">
        <v>54</v>
      </c>
      <c r="I5242" s="1" t="s">
        <v>55</v>
      </c>
      <c r="J5242" s="1" t="s">
        <v>53</v>
      </c>
      <c r="K5242" s="1" t="s">
        <v>54</v>
      </c>
      <c r="L5242" s="1" t="s">
        <v>55</v>
      </c>
      <c r="M5242" s="1" t="s">
        <v>56</v>
      </c>
      <c r="N5242" s="1" t="s">
        <v>1908</v>
      </c>
      <c r="O5242" s="1" t="s">
        <v>53</v>
      </c>
      <c r="P5242" s="1" t="s">
        <v>54</v>
      </c>
      <c r="Q5242" s="1" t="s">
        <v>55</v>
      </c>
      <c r="R5242" s="1" t="s">
        <v>56</v>
      </c>
      <c r="T5242" s="1" t="s">
        <v>5599</v>
      </c>
      <c r="U5242" s="1" t="s">
        <v>59</v>
      </c>
      <c r="AF5242" s="1" t="s">
        <v>60</v>
      </c>
      <c r="AT5242" s="1" t="s">
        <v>61</v>
      </c>
      <c r="AU5242" s="1" t="s">
        <v>61</v>
      </c>
      <c r="AV5242" s="1" t="s">
        <v>294</v>
      </c>
      <c r="AW5242" s="3" t="str">
        <f t="shared" si="1"/>
        <v>Other</v>
      </c>
      <c r="AX5242" s="3" t="str">
        <f t="array" ref="AX5242">TEXTJOIN(", ", TRUE, IF(X5242:AS5242="Y", X$1:AS$1, IF(X5242:AS5242&lt;&gt;"", X$1:AS$1 &amp; ": " &amp; X5242:AS5242, "")))
</f>
        <v>Benzodiazepine</v>
      </c>
    </row>
    <row r="5243">
      <c r="A5243" s="2">
        <v>43800.0</v>
      </c>
      <c r="B5243" s="1" t="s">
        <v>50</v>
      </c>
      <c r="C5243" s="1">
        <v>17.0</v>
      </c>
      <c r="D5243" s="1" t="s">
        <v>76</v>
      </c>
      <c r="E5243" s="1" t="s">
        <v>63</v>
      </c>
      <c r="G5243" s="1" t="s">
        <v>521</v>
      </c>
      <c r="J5243" s="1" t="s">
        <v>103</v>
      </c>
      <c r="K5243" s="1" t="s">
        <v>103</v>
      </c>
      <c r="L5243" s="1" t="s">
        <v>55</v>
      </c>
      <c r="M5243" s="1" t="s">
        <v>92</v>
      </c>
      <c r="N5243" s="1" t="s">
        <v>93</v>
      </c>
      <c r="O5243" s="1" t="s">
        <v>103</v>
      </c>
      <c r="Q5243" s="1" t="s">
        <v>55</v>
      </c>
      <c r="R5243" s="1" t="s">
        <v>44</v>
      </c>
      <c r="T5243" s="1" t="s">
        <v>1818</v>
      </c>
      <c r="U5243" s="1" t="s">
        <v>59</v>
      </c>
      <c r="Z5243" s="1" t="s">
        <v>60</v>
      </c>
      <c r="AR5243" s="1" t="s">
        <v>60</v>
      </c>
      <c r="AT5243" s="1" t="s">
        <v>524</v>
      </c>
      <c r="AU5243" s="1" t="s">
        <v>167</v>
      </c>
      <c r="AV5243" s="1" t="s">
        <v>168</v>
      </c>
      <c r="AW5243" s="3" t="str">
        <f t="shared" si="1"/>
        <v>Other</v>
      </c>
      <c r="AX5243" s="3" t="str">
        <f t="array" ref="AX5243">TEXTJOIN(", ", TRUE, IF(X5243:AS5243="Y", X$1:AS$1, IF(X5243:AS5243&lt;&gt;"", X$1:AS$1 &amp; ": " &amp; X5243:AS5243, "")))
</f>
        <v>Fentanyl, Any Opioid</v>
      </c>
    </row>
    <row r="5244">
      <c r="A5244" s="2">
        <v>42475.0</v>
      </c>
      <c r="B5244" s="1" t="s">
        <v>50</v>
      </c>
      <c r="C5244" s="1">
        <v>44.0</v>
      </c>
      <c r="D5244" s="1" t="s">
        <v>51</v>
      </c>
      <c r="E5244" s="1" t="s">
        <v>63</v>
      </c>
      <c r="F5244" s="1" t="s">
        <v>137</v>
      </c>
      <c r="G5244" s="1" t="s">
        <v>91</v>
      </c>
      <c r="H5244" s="1" t="s">
        <v>91</v>
      </c>
      <c r="I5244" s="1" t="s">
        <v>55</v>
      </c>
      <c r="J5244" s="1" t="s">
        <v>91</v>
      </c>
      <c r="M5244" s="1" t="s">
        <v>56</v>
      </c>
      <c r="N5244" s="1" t="s">
        <v>136</v>
      </c>
      <c r="O5244" s="1" t="s">
        <v>91</v>
      </c>
      <c r="R5244" s="1" t="s">
        <v>56</v>
      </c>
      <c r="T5244" s="1" t="s">
        <v>5600</v>
      </c>
      <c r="U5244" s="1" t="s">
        <v>59</v>
      </c>
      <c r="X5244" s="1" t="s">
        <v>60</v>
      </c>
      <c r="Z5244" s="1" t="s">
        <v>60</v>
      </c>
      <c r="AD5244" s="1" t="s">
        <v>60</v>
      </c>
      <c r="AG5244" s="1" t="s">
        <v>60</v>
      </c>
      <c r="AP5244" s="1" t="s">
        <v>60</v>
      </c>
      <c r="AR5244" s="1" t="s">
        <v>60</v>
      </c>
      <c r="AT5244" s="1" t="s">
        <v>110</v>
      </c>
      <c r="AU5244" s="1" t="s">
        <v>110</v>
      </c>
      <c r="AV5244" s="1" t="s">
        <v>111</v>
      </c>
      <c r="AW5244" s="3" t="str">
        <f t="shared" si="1"/>
        <v>Other</v>
      </c>
      <c r="AX5244" s="3" t="str">
        <f t="array" ref="AX5244">TEXTJOIN(", ", TRUE, IF(X5244:AS5244="Y", X$1:AS$1, IF(X5244:AS5244&lt;&gt;"", X$1:AS$1 &amp; ": " &amp; X5244:AS5244, "")))
</f>
        <v>Heroin, Fentanyl, Ethanol, Methadone, Heroin/Morph/Codeine, Any Opioid</v>
      </c>
    </row>
    <row r="5245">
      <c r="A5245" s="2">
        <v>43683.0</v>
      </c>
      <c r="B5245" s="1" t="s">
        <v>50</v>
      </c>
      <c r="C5245" s="1">
        <v>27.0</v>
      </c>
      <c r="D5245" s="1" t="s">
        <v>51</v>
      </c>
      <c r="E5245" s="1" t="s">
        <v>63</v>
      </c>
      <c r="G5245" s="1" t="s">
        <v>103</v>
      </c>
      <c r="H5245" s="1" t="s">
        <v>103</v>
      </c>
      <c r="I5245" s="1" t="s">
        <v>55</v>
      </c>
      <c r="J5245" s="1" t="s">
        <v>103</v>
      </c>
      <c r="K5245" s="1" t="s">
        <v>103</v>
      </c>
      <c r="L5245" s="1" t="s">
        <v>55</v>
      </c>
      <c r="M5245" s="1" t="s">
        <v>56</v>
      </c>
      <c r="N5245" s="1" t="s">
        <v>136</v>
      </c>
      <c r="O5245" s="1" t="s">
        <v>103</v>
      </c>
      <c r="P5245" s="1" t="s">
        <v>103</v>
      </c>
      <c r="Q5245" s="1" t="s">
        <v>55</v>
      </c>
      <c r="R5245" s="1" t="s">
        <v>56</v>
      </c>
      <c r="T5245" s="1" t="s">
        <v>5601</v>
      </c>
      <c r="U5245" s="1" t="s">
        <v>59</v>
      </c>
      <c r="Y5245" s="1" t="s">
        <v>60</v>
      </c>
      <c r="Z5245" s="1" t="s">
        <v>60</v>
      </c>
      <c r="AF5245" s="1" t="s">
        <v>60</v>
      </c>
      <c r="AR5245" s="1" t="s">
        <v>60</v>
      </c>
      <c r="AS5245" s="1" t="s">
        <v>38</v>
      </c>
      <c r="AT5245" s="1" t="s">
        <v>167</v>
      </c>
      <c r="AU5245" s="1" t="s">
        <v>167</v>
      </c>
      <c r="AV5245" s="1" t="s">
        <v>168</v>
      </c>
      <c r="AW5245" s="3" t="str">
        <f t="shared" si="1"/>
        <v>Other</v>
      </c>
      <c r="AX5245" s="3" t="str">
        <f t="array" ref="AX5245">TEXTJOIN(", ", TRUE, IF(X5245:AS5245="Y", X$1:AS$1, IF(X5245:AS5245&lt;&gt;"", X$1:AS$1 &amp; ": " &amp; X5245:AS5245, "")))
</f>
        <v>Cocaine, Fentanyl, Benzodiazepine, Any Opioid, Other: Xylazine</v>
      </c>
    </row>
    <row r="5246">
      <c r="A5246" s="2">
        <v>41086.0</v>
      </c>
      <c r="B5246" s="1" t="s">
        <v>50</v>
      </c>
      <c r="C5246" s="1">
        <v>29.0</v>
      </c>
      <c r="D5246" s="1" t="s">
        <v>51</v>
      </c>
      <c r="E5246" s="1" t="s">
        <v>63</v>
      </c>
      <c r="G5246" s="1" t="s">
        <v>102</v>
      </c>
      <c r="H5246" s="1" t="s">
        <v>103</v>
      </c>
      <c r="J5246" s="1" t="s">
        <v>102</v>
      </c>
      <c r="L5246" s="1" t="s">
        <v>55</v>
      </c>
      <c r="M5246" s="1" t="s">
        <v>56</v>
      </c>
      <c r="N5246" s="1" t="s">
        <v>66</v>
      </c>
      <c r="O5246" s="1" t="s">
        <v>102</v>
      </c>
      <c r="P5246" s="1" t="s">
        <v>103</v>
      </c>
      <c r="R5246" s="1" t="s">
        <v>56</v>
      </c>
      <c r="T5246" s="1" t="s">
        <v>232</v>
      </c>
      <c r="U5246" s="1" t="s">
        <v>59</v>
      </c>
      <c r="AB5246" s="1" t="s">
        <v>60</v>
      </c>
      <c r="AD5246" s="1" t="s">
        <v>60</v>
      </c>
      <c r="AT5246" s="1" t="s">
        <v>106</v>
      </c>
      <c r="AU5246" s="1" t="s">
        <v>106</v>
      </c>
      <c r="AV5246" s="1" t="s">
        <v>107</v>
      </c>
      <c r="AW5246" s="3" t="str">
        <f t="shared" si="1"/>
        <v>Other</v>
      </c>
      <c r="AX5246" s="3" t="str">
        <f t="array" ref="AX5246">TEXTJOIN(", ", TRUE, IF(X5246:AS5246="Y", X$1:AS$1, IF(X5246:AS5246&lt;&gt;"", X$1:AS$1 &amp; ": " &amp; X5246:AS5246, "")))
</f>
        <v>Oxycodone, Ethanol</v>
      </c>
    </row>
    <row r="5247">
      <c r="A5247" s="2">
        <v>43204.0</v>
      </c>
      <c r="B5247" s="1" t="s">
        <v>50</v>
      </c>
      <c r="C5247" s="1">
        <v>55.0</v>
      </c>
      <c r="D5247" s="1" t="s">
        <v>51</v>
      </c>
      <c r="E5247" s="1" t="s">
        <v>52</v>
      </c>
      <c r="G5247" s="1" t="s">
        <v>103</v>
      </c>
      <c r="H5247" s="1" t="s">
        <v>103</v>
      </c>
      <c r="I5247" s="1" t="s">
        <v>55</v>
      </c>
      <c r="J5247" s="1" t="s">
        <v>103</v>
      </c>
      <c r="K5247" s="1" t="s">
        <v>103</v>
      </c>
      <c r="M5247" s="1" t="s">
        <v>56</v>
      </c>
      <c r="N5247" s="1" t="s">
        <v>119</v>
      </c>
      <c r="O5247" s="1" t="s">
        <v>103</v>
      </c>
      <c r="P5247" s="1" t="s">
        <v>103</v>
      </c>
      <c r="Q5247" s="1" t="s">
        <v>55</v>
      </c>
      <c r="R5247" s="1" t="s">
        <v>56</v>
      </c>
      <c r="T5247" s="1" t="s">
        <v>5602</v>
      </c>
      <c r="U5247" s="1" t="s">
        <v>59</v>
      </c>
      <c r="X5247" s="1" t="s">
        <v>60</v>
      </c>
      <c r="Y5247" s="1" t="s">
        <v>60</v>
      </c>
      <c r="Z5247" s="1" t="s">
        <v>60</v>
      </c>
      <c r="AA5247" s="1" t="s">
        <v>60</v>
      </c>
      <c r="AP5247" s="1" t="s">
        <v>60</v>
      </c>
      <c r="AR5247" s="1" t="s">
        <v>60</v>
      </c>
      <c r="AT5247" s="1" t="s">
        <v>167</v>
      </c>
      <c r="AU5247" s="1" t="s">
        <v>167</v>
      </c>
      <c r="AV5247" s="1" t="s">
        <v>168</v>
      </c>
      <c r="AW5247" s="3" t="str">
        <f t="shared" si="1"/>
        <v>Other</v>
      </c>
      <c r="AX5247" s="3" t="str">
        <f t="array" ref="AX5247">TEXTJOIN(", ", TRUE, IF(X5247:AS5247="Y", X$1:AS$1, IF(X5247:AS5247&lt;&gt;"", X$1:AS$1 &amp; ": " &amp; X5247:AS5247, "")))
</f>
        <v>Heroin, Cocaine, Fentanyl, Fentanyl Analogue, Heroin/Morph/Codeine, Any Opioid</v>
      </c>
    </row>
    <row r="5248">
      <c r="A5248" s="2">
        <v>44440.0</v>
      </c>
      <c r="B5248" s="1" t="s">
        <v>50</v>
      </c>
      <c r="C5248" s="1">
        <v>54.0</v>
      </c>
      <c r="D5248" s="1" t="s">
        <v>76</v>
      </c>
      <c r="E5248" s="1" t="s">
        <v>63</v>
      </c>
      <c r="G5248" s="1" t="s">
        <v>338</v>
      </c>
      <c r="H5248" s="1" t="s">
        <v>263</v>
      </c>
      <c r="I5248" s="1" t="s">
        <v>55</v>
      </c>
      <c r="J5248" s="1" t="s">
        <v>338</v>
      </c>
      <c r="K5248" s="1" t="s">
        <v>263</v>
      </c>
      <c r="L5248" s="1" t="s">
        <v>55</v>
      </c>
      <c r="M5248" s="1" t="s">
        <v>56</v>
      </c>
      <c r="N5248" s="1" t="s">
        <v>136</v>
      </c>
      <c r="O5248" s="1" t="s">
        <v>338</v>
      </c>
      <c r="P5248" s="1" t="s">
        <v>263</v>
      </c>
      <c r="Q5248" s="1" t="s">
        <v>55</v>
      </c>
      <c r="R5248" s="1" t="s">
        <v>56</v>
      </c>
      <c r="T5248" s="1" t="s">
        <v>5603</v>
      </c>
      <c r="U5248" s="1" t="s">
        <v>59</v>
      </c>
      <c r="Z5248" s="1" t="s">
        <v>60</v>
      </c>
      <c r="AG5248" s="1" t="s">
        <v>60</v>
      </c>
      <c r="AR5248" s="1" t="s">
        <v>60</v>
      </c>
      <c r="AT5248" s="1" t="s">
        <v>339</v>
      </c>
      <c r="AU5248" s="1" t="s">
        <v>339</v>
      </c>
      <c r="AV5248" s="1" t="s">
        <v>534</v>
      </c>
      <c r="AW5248" s="3" t="str">
        <f t="shared" si="1"/>
        <v>Other</v>
      </c>
      <c r="AX5248" s="3" t="str">
        <f t="array" ref="AX5248">TEXTJOIN(", ", TRUE, IF(X5248:AS5248="Y", X$1:AS$1, IF(X5248:AS5248&lt;&gt;"", X$1:AS$1 &amp; ": " &amp; X5248:AS5248, "")))
</f>
        <v>Fentanyl, Methadone, Any Opioid</v>
      </c>
    </row>
    <row r="5249">
      <c r="A5249" s="2">
        <v>42169.0</v>
      </c>
      <c r="B5249" s="1" t="s">
        <v>86</v>
      </c>
      <c r="C5249" s="1">
        <v>35.0</v>
      </c>
      <c r="D5249" s="1" t="s">
        <v>51</v>
      </c>
      <c r="E5249" s="1" t="s">
        <v>63</v>
      </c>
      <c r="J5249" s="1" t="s">
        <v>262</v>
      </c>
      <c r="M5249" s="1" t="s">
        <v>44</v>
      </c>
      <c r="O5249" s="1" t="s">
        <v>262</v>
      </c>
      <c r="P5249" s="1" t="s">
        <v>263</v>
      </c>
      <c r="Q5249" s="1" t="s">
        <v>55</v>
      </c>
      <c r="R5249" s="1" t="s">
        <v>44</v>
      </c>
      <c r="T5249" s="1" t="s">
        <v>5604</v>
      </c>
      <c r="U5249" s="1" t="s">
        <v>59</v>
      </c>
      <c r="W5249" s="1" t="s">
        <v>60</v>
      </c>
      <c r="X5249" s="1" t="s">
        <v>60</v>
      </c>
      <c r="AD5249" s="1" t="s">
        <v>60</v>
      </c>
      <c r="AP5249" s="1" t="s">
        <v>60</v>
      </c>
      <c r="AR5249" s="1" t="s">
        <v>60</v>
      </c>
      <c r="AT5249" s="1" t="s">
        <v>62</v>
      </c>
      <c r="AU5249" s="1" t="s">
        <v>556</v>
      </c>
      <c r="AV5249" s="1" t="s">
        <v>266</v>
      </c>
      <c r="AW5249" s="3" t="str">
        <f t="shared" si="1"/>
        <v>Other</v>
      </c>
      <c r="AX5249" s="3" t="str">
        <f t="array" ref="AX5249">TEXTJOIN(", ", TRUE, IF(X5249:AS5249="Y", X$1:AS$1, IF(X5249:AS5249&lt;&gt;"", X$1:AS$1 &amp; ": " &amp; X5249:AS5249, "")))
</f>
        <v>Heroin, Ethanol, Heroin/Morph/Codeine, Any Opioid</v>
      </c>
    </row>
    <row r="5250">
      <c r="A5250" s="2">
        <v>42778.0</v>
      </c>
      <c r="B5250" s="1" t="s">
        <v>86</v>
      </c>
      <c r="C5250" s="1">
        <v>37.0</v>
      </c>
      <c r="D5250" s="1" t="s">
        <v>76</v>
      </c>
      <c r="E5250" s="1" t="s">
        <v>63</v>
      </c>
      <c r="G5250" s="1" t="s">
        <v>3286</v>
      </c>
      <c r="H5250" s="1" t="s">
        <v>65</v>
      </c>
      <c r="I5250" s="1" t="s">
        <v>55</v>
      </c>
      <c r="J5250" s="1" t="s">
        <v>3286</v>
      </c>
      <c r="K5250" s="1" t="s">
        <v>65</v>
      </c>
      <c r="L5250" s="1" t="s">
        <v>55</v>
      </c>
      <c r="M5250" s="1" t="s">
        <v>56</v>
      </c>
      <c r="N5250" s="1" t="s">
        <v>136</v>
      </c>
      <c r="O5250" s="1" t="s">
        <v>3286</v>
      </c>
      <c r="P5250" s="1" t="s">
        <v>65</v>
      </c>
      <c r="Q5250" s="1" t="s">
        <v>55</v>
      </c>
      <c r="R5250" s="1" t="s">
        <v>56</v>
      </c>
      <c r="T5250" s="1" t="s">
        <v>5605</v>
      </c>
      <c r="U5250" s="1" t="s">
        <v>59</v>
      </c>
      <c r="AF5250" s="1" t="s">
        <v>60</v>
      </c>
      <c r="AI5250" s="1" t="s">
        <v>60</v>
      </c>
      <c r="AT5250" s="1" t="s">
        <v>3288</v>
      </c>
      <c r="AU5250" s="1" t="s">
        <v>3288</v>
      </c>
      <c r="AV5250" s="1" t="s">
        <v>3289</v>
      </c>
      <c r="AW5250" s="3" t="str">
        <f t="shared" si="1"/>
        <v>Other</v>
      </c>
      <c r="AX5250" s="3" t="str">
        <f t="array" ref="AX5250">TEXTJOIN(", ", TRUE, IF(X5250:AS5250="Y", X$1:AS$1, IF(X5250:AS5250&lt;&gt;"", X$1:AS$1 &amp; ": " &amp; X5250:AS5250, "")))
</f>
        <v>Benzodiazepine, Amphet</v>
      </c>
    </row>
    <row r="5251">
      <c r="A5251" s="2">
        <v>42741.0</v>
      </c>
      <c r="B5251" s="1" t="s">
        <v>86</v>
      </c>
      <c r="C5251" s="1">
        <v>49.0</v>
      </c>
      <c r="D5251" s="1" t="s">
        <v>51</v>
      </c>
      <c r="E5251" s="1" t="s">
        <v>63</v>
      </c>
      <c r="F5251" s="1" t="s">
        <v>137</v>
      </c>
      <c r="G5251" s="1" t="s">
        <v>474</v>
      </c>
      <c r="H5251" s="1" t="s">
        <v>91</v>
      </c>
      <c r="I5251" s="1" t="s">
        <v>55</v>
      </c>
      <c r="J5251" s="1" t="s">
        <v>474</v>
      </c>
      <c r="K5251" s="1" t="s">
        <v>91</v>
      </c>
      <c r="L5251" s="1" t="s">
        <v>55</v>
      </c>
      <c r="M5251" s="1" t="s">
        <v>56</v>
      </c>
      <c r="N5251" s="1" t="s">
        <v>66</v>
      </c>
      <c r="O5251" s="1" t="s">
        <v>91</v>
      </c>
      <c r="P5251" s="1" t="s">
        <v>91</v>
      </c>
      <c r="Q5251" s="1" t="s">
        <v>55</v>
      </c>
      <c r="R5251" s="1" t="s">
        <v>67</v>
      </c>
      <c r="T5251" s="1" t="s">
        <v>3706</v>
      </c>
      <c r="U5251" s="1" t="s">
        <v>59</v>
      </c>
      <c r="X5251" s="1" t="s">
        <v>60</v>
      </c>
      <c r="Y5251" s="1" t="s">
        <v>60</v>
      </c>
      <c r="Z5251" s="1" t="s">
        <v>60</v>
      </c>
      <c r="AT5251" s="1" t="s">
        <v>477</v>
      </c>
      <c r="AU5251" s="1" t="s">
        <v>477</v>
      </c>
      <c r="AV5251" s="1" t="s">
        <v>111</v>
      </c>
      <c r="AW5251" s="3" t="str">
        <f t="shared" si="1"/>
        <v>Other</v>
      </c>
      <c r="AX5251" s="3" t="str">
        <f t="array" ref="AX5251">TEXTJOIN(", ", TRUE, IF(X5251:AS5251="Y", X$1:AS$1, IF(X5251:AS5251&lt;&gt;"", X$1:AS$1 &amp; ": " &amp; X5251:AS5251, "")))
</f>
        <v>Heroin, Cocaine, Fentanyl</v>
      </c>
    </row>
    <row r="5252">
      <c r="A5252" s="4">
        <v>42685.0</v>
      </c>
      <c r="B5252" s="1" t="s">
        <v>50</v>
      </c>
      <c r="C5252" s="1">
        <v>45.0</v>
      </c>
      <c r="D5252" s="1" t="s">
        <v>51</v>
      </c>
      <c r="E5252" s="1" t="s">
        <v>63</v>
      </c>
      <c r="G5252" s="1" t="s">
        <v>160</v>
      </c>
      <c r="H5252" s="1" t="s">
        <v>54</v>
      </c>
      <c r="I5252" s="1" t="s">
        <v>55</v>
      </c>
      <c r="J5252" s="1" t="s">
        <v>117</v>
      </c>
      <c r="M5252" s="1" t="s">
        <v>118</v>
      </c>
      <c r="N5252" s="1" t="s">
        <v>136</v>
      </c>
      <c r="O5252" s="1" t="s">
        <v>82</v>
      </c>
      <c r="R5252" s="1" t="s">
        <v>67</v>
      </c>
      <c r="T5252" s="1" t="s">
        <v>5606</v>
      </c>
      <c r="U5252" s="1" t="s">
        <v>59</v>
      </c>
      <c r="Z5252" s="1" t="s">
        <v>60</v>
      </c>
      <c r="AB5252" s="1" t="s">
        <v>60</v>
      </c>
      <c r="AD5252" s="1" t="s">
        <v>60</v>
      </c>
      <c r="AF5252" s="1" t="s">
        <v>60</v>
      </c>
      <c r="AR5252" s="1" t="s">
        <v>60</v>
      </c>
      <c r="AT5252" s="1" t="s">
        <v>163</v>
      </c>
      <c r="AV5252" s="1" t="s">
        <v>85</v>
      </c>
      <c r="AW5252" s="3" t="str">
        <f t="shared" si="1"/>
        <v>Other</v>
      </c>
      <c r="AX5252" s="3" t="str">
        <f t="array" ref="AX5252">TEXTJOIN(", ", TRUE, IF(X5252:AS5252="Y", X$1:AS$1, IF(X5252:AS5252&lt;&gt;"", X$1:AS$1 &amp; ": " &amp; X5252:AS5252, "")))
</f>
        <v>Fentanyl, Oxycodone, Ethanol, Benzodiazepine, Any Opioid</v>
      </c>
    </row>
    <row r="5253">
      <c r="A5253" s="2">
        <v>42916.0</v>
      </c>
      <c r="B5253" s="1" t="s">
        <v>86</v>
      </c>
      <c r="C5253" s="1">
        <v>52.0</v>
      </c>
      <c r="D5253" s="1" t="s">
        <v>51</v>
      </c>
      <c r="E5253" s="1" t="s">
        <v>63</v>
      </c>
      <c r="G5253" s="1" t="s">
        <v>262</v>
      </c>
      <c r="H5253" s="1" t="s">
        <v>263</v>
      </c>
      <c r="I5253" s="1" t="s">
        <v>55</v>
      </c>
      <c r="J5253" s="1" t="s">
        <v>1430</v>
      </c>
      <c r="K5253" s="1" t="s">
        <v>91</v>
      </c>
      <c r="L5253" s="1" t="s">
        <v>55</v>
      </c>
      <c r="M5253" s="1" t="s">
        <v>269</v>
      </c>
      <c r="N5253" s="1" t="s">
        <v>66</v>
      </c>
      <c r="O5253" s="1" t="s">
        <v>91</v>
      </c>
      <c r="P5253" s="1" t="s">
        <v>91</v>
      </c>
      <c r="Q5253" s="1" t="s">
        <v>55</v>
      </c>
      <c r="R5253" s="1" t="s">
        <v>67</v>
      </c>
      <c r="T5253" s="1" t="s">
        <v>5607</v>
      </c>
      <c r="U5253" s="1" t="s">
        <v>59</v>
      </c>
      <c r="Z5253" s="1" t="s">
        <v>60</v>
      </c>
      <c r="AF5253" s="1" t="s">
        <v>60</v>
      </c>
      <c r="AT5253" s="1" t="s">
        <v>556</v>
      </c>
      <c r="AU5253" s="1" t="s">
        <v>1432</v>
      </c>
      <c r="AV5253" s="1" t="s">
        <v>111</v>
      </c>
      <c r="AW5253" s="3" t="str">
        <f t="shared" si="1"/>
        <v>Other</v>
      </c>
      <c r="AX5253" s="3" t="str">
        <f t="array" ref="AX5253">TEXTJOIN(", ", TRUE, IF(X5253:AS5253="Y", X$1:AS$1, IF(X5253:AS5253&lt;&gt;"", X$1:AS$1 &amp; ": " &amp; X5253:AS5253, "")))
</f>
        <v>Fentanyl, Benzodiazepine</v>
      </c>
    </row>
    <row r="5254">
      <c r="A5254" s="2">
        <v>44110.0</v>
      </c>
      <c r="B5254" s="1" t="s">
        <v>50</v>
      </c>
      <c r="C5254" s="1">
        <v>49.0</v>
      </c>
      <c r="D5254" s="1" t="s">
        <v>51</v>
      </c>
      <c r="E5254" s="1" t="s">
        <v>63</v>
      </c>
      <c r="F5254" s="1" t="s">
        <v>137</v>
      </c>
      <c r="G5254" s="1" t="s">
        <v>103</v>
      </c>
      <c r="H5254" s="1" t="s">
        <v>103</v>
      </c>
      <c r="I5254" s="1" t="s">
        <v>55</v>
      </c>
      <c r="J5254" s="1" t="s">
        <v>117</v>
      </c>
      <c r="M5254" s="1" t="s">
        <v>118</v>
      </c>
      <c r="N5254" s="1" t="s">
        <v>155</v>
      </c>
      <c r="O5254" s="1" t="s">
        <v>103</v>
      </c>
      <c r="P5254" s="1" t="s">
        <v>103</v>
      </c>
      <c r="Q5254" s="1" t="s">
        <v>55</v>
      </c>
      <c r="R5254" s="1" t="s">
        <v>56</v>
      </c>
      <c r="T5254" s="1" t="s">
        <v>5608</v>
      </c>
      <c r="U5254" s="1" t="s">
        <v>59</v>
      </c>
      <c r="Z5254" s="1" t="s">
        <v>60</v>
      </c>
      <c r="AR5254" s="1" t="s">
        <v>60</v>
      </c>
      <c r="AT5254" s="1" t="s">
        <v>167</v>
      </c>
      <c r="AV5254" s="1" t="s">
        <v>168</v>
      </c>
      <c r="AW5254" s="3" t="str">
        <f t="shared" si="1"/>
        <v>Other</v>
      </c>
      <c r="AX5254" s="3" t="str">
        <f t="array" ref="AX5254">TEXTJOIN(", ", TRUE, IF(X5254:AS5254="Y", X$1:AS$1, IF(X5254:AS5254&lt;&gt;"", X$1:AS$1 &amp; ": " &amp; X5254:AS5254, "")))
</f>
        <v>Fentanyl, Any Opioid</v>
      </c>
    </row>
    <row r="5255">
      <c r="A5255" s="2">
        <v>43949.0</v>
      </c>
      <c r="B5255" s="1" t="s">
        <v>50</v>
      </c>
      <c r="C5255" s="1">
        <v>31.0</v>
      </c>
      <c r="D5255" s="1" t="s">
        <v>76</v>
      </c>
      <c r="E5255" s="1" t="s">
        <v>63</v>
      </c>
      <c r="G5255" s="1" t="s">
        <v>318</v>
      </c>
      <c r="H5255" s="1" t="s">
        <v>125</v>
      </c>
      <c r="I5255" s="1" t="s">
        <v>55</v>
      </c>
      <c r="J5255" s="1" t="s">
        <v>318</v>
      </c>
      <c r="K5255" s="1" t="s">
        <v>125</v>
      </c>
      <c r="L5255" s="1" t="s">
        <v>55</v>
      </c>
      <c r="M5255" s="1" t="s">
        <v>56</v>
      </c>
      <c r="N5255" s="1" t="s">
        <v>155</v>
      </c>
      <c r="O5255" s="1" t="s">
        <v>318</v>
      </c>
      <c r="P5255" s="1" t="s">
        <v>125</v>
      </c>
      <c r="Q5255" s="1" t="s">
        <v>55</v>
      </c>
      <c r="R5255" s="1" t="s">
        <v>67</v>
      </c>
      <c r="T5255" s="1" t="s">
        <v>5609</v>
      </c>
      <c r="U5255" s="1" t="s">
        <v>59</v>
      </c>
      <c r="Z5255" s="1" t="s">
        <v>60</v>
      </c>
      <c r="AR5255" s="1" t="s">
        <v>60</v>
      </c>
      <c r="AT5255" s="1" t="s">
        <v>320</v>
      </c>
      <c r="AU5255" s="1" t="s">
        <v>320</v>
      </c>
      <c r="AV5255" s="1" t="s">
        <v>321</v>
      </c>
      <c r="AW5255" s="3" t="str">
        <f t="shared" si="1"/>
        <v>Other</v>
      </c>
      <c r="AX5255" s="3" t="str">
        <f t="array" ref="AX5255">TEXTJOIN(", ", TRUE, IF(X5255:AS5255="Y", X$1:AS$1, IF(X5255:AS5255&lt;&gt;"", X$1:AS$1 &amp; ": " &amp; X5255:AS5255, "")))
</f>
        <v>Fentanyl, Any Opioid</v>
      </c>
    </row>
    <row r="5256">
      <c r="A5256" s="2">
        <v>43803.0</v>
      </c>
      <c r="B5256" s="1" t="s">
        <v>50</v>
      </c>
      <c r="C5256" s="1">
        <v>60.0</v>
      </c>
      <c r="D5256" s="1" t="s">
        <v>51</v>
      </c>
      <c r="E5256" s="1" t="s">
        <v>63</v>
      </c>
      <c r="G5256" s="1" t="s">
        <v>251</v>
      </c>
      <c r="H5256" s="1" t="s">
        <v>103</v>
      </c>
      <c r="I5256" s="1" t="s">
        <v>55</v>
      </c>
      <c r="J5256" s="1" t="s">
        <v>251</v>
      </c>
      <c r="K5256" s="1" t="s">
        <v>103</v>
      </c>
      <c r="L5256" s="1" t="s">
        <v>55</v>
      </c>
      <c r="M5256" s="1" t="s">
        <v>56</v>
      </c>
      <c r="N5256" s="1" t="s">
        <v>5610</v>
      </c>
      <c r="O5256" s="1" t="s">
        <v>251</v>
      </c>
      <c r="P5256" s="1" t="s">
        <v>103</v>
      </c>
      <c r="Q5256" s="1" t="s">
        <v>55</v>
      </c>
      <c r="R5256" s="1" t="s">
        <v>56</v>
      </c>
      <c r="T5256" s="1" t="s">
        <v>83</v>
      </c>
      <c r="U5256" s="1" t="s">
        <v>59</v>
      </c>
      <c r="V5256" s="1" t="s">
        <v>197</v>
      </c>
      <c r="Z5256" s="1" t="s">
        <v>60</v>
      </c>
      <c r="AR5256" s="1" t="s">
        <v>60</v>
      </c>
      <c r="AT5256" s="1" t="s">
        <v>253</v>
      </c>
      <c r="AU5256" s="1" t="s">
        <v>253</v>
      </c>
      <c r="AV5256" s="1" t="s">
        <v>574</v>
      </c>
      <c r="AW5256" s="3" t="str">
        <f t="shared" si="1"/>
        <v>Other</v>
      </c>
      <c r="AX5256" s="3" t="str">
        <f t="array" ref="AX5256">TEXTJOIN(", ", TRUE, IF(X5256:AS5256="Y", X$1:AS$1, IF(X5256:AS5256&lt;&gt;"", X$1:AS$1 &amp; ": " &amp; X5256:AS5256, "")))
</f>
        <v>Fentanyl, Any Opioid</v>
      </c>
    </row>
    <row r="5257">
      <c r="A5257" s="2">
        <v>42852.0</v>
      </c>
      <c r="B5257" s="1" t="s">
        <v>86</v>
      </c>
      <c r="C5257" s="1">
        <v>56.0</v>
      </c>
      <c r="D5257" s="1" t="s">
        <v>76</v>
      </c>
      <c r="E5257" s="1" t="s">
        <v>63</v>
      </c>
      <c r="G5257" s="1" t="s">
        <v>624</v>
      </c>
      <c r="H5257" s="1" t="s">
        <v>299</v>
      </c>
      <c r="I5257" s="1" t="s">
        <v>55</v>
      </c>
      <c r="J5257" s="1" t="s">
        <v>624</v>
      </c>
      <c r="K5257" s="1" t="s">
        <v>299</v>
      </c>
      <c r="L5257" s="1" t="s">
        <v>55</v>
      </c>
      <c r="M5257" s="1" t="s">
        <v>177</v>
      </c>
      <c r="N5257" s="1" t="s">
        <v>5335</v>
      </c>
      <c r="O5257" s="1" t="s">
        <v>300</v>
      </c>
      <c r="P5257" s="1" t="s">
        <v>299</v>
      </c>
      <c r="Q5257" s="1" t="s">
        <v>55</v>
      </c>
      <c r="R5257" s="1" t="s">
        <v>44</v>
      </c>
      <c r="S5257" s="1" t="s">
        <v>5611</v>
      </c>
      <c r="T5257" s="1" t="s">
        <v>5612</v>
      </c>
      <c r="U5257" s="1" t="s">
        <v>59</v>
      </c>
      <c r="AD5257" s="1" t="s">
        <v>60</v>
      </c>
      <c r="AG5257" s="1" t="s">
        <v>60</v>
      </c>
      <c r="AT5257" s="1" t="s">
        <v>626</v>
      </c>
      <c r="AU5257" s="1" t="s">
        <v>626</v>
      </c>
      <c r="AV5257" s="1" t="s">
        <v>302</v>
      </c>
      <c r="AW5257" s="3" t="str">
        <f t="shared" si="1"/>
        <v>Other</v>
      </c>
      <c r="AX5257" s="3" t="str">
        <f t="array" ref="AX5257">TEXTJOIN(", ", TRUE, IF(X5257:AS5257="Y", X$1:AS$1, IF(X5257:AS5257&lt;&gt;"", X$1:AS$1 &amp; ": " &amp; X5257:AS5257, "")))
</f>
        <v>Ethanol, Methadone</v>
      </c>
    </row>
    <row r="5258">
      <c r="A5258" s="2">
        <v>43728.0</v>
      </c>
      <c r="B5258" s="1" t="s">
        <v>50</v>
      </c>
      <c r="C5258" s="1">
        <v>48.0</v>
      </c>
      <c r="D5258" s="1" t="s">
        <v>51</v>
      </c>
      <c r="E5258" s="1" t="s">
        <v>63</v>
      </c>
      <c r="F5258" s="1" t="s">
        <v>137</v>
      </c>
      <c r="G5258" s="1" t="s">
        <v>82</v>
      </c>
      <c r="H5258" s="1" t="s">
        <v>54</v>
      </c>
      <c r="I5258" s="1" t="s">
        <v>55</v>
      </c>
      <c r="J5258" s="1" t="s">
        <v>82</v>
      </c>
      <c r="K5258" s="1" t="s">
        <v>54</v>
      </c>
      <c r="L5258" s="1" t="s">
        <v>55</v>
      </c>
      <c r="M5258" s="1" t="s">
        <v>92</v>
      </c>
      <c r="N5258" s="1" t="s">
        <v>136</v>
      </c>
      <c r="O5258" s="1" t="s">
        <v>82</v>
      </c>
      <c r="P5258" s="1" t="s">
        <v>54</v>
      </c>
      <c r="Q5258" s="1" t="s">
        <v>55</v>
      </c>
      <c r="R5258" s="1" t="s">
        <v>44</v>
      </c>
      <c r="T5258" s="1" t="s">
        <v>5613</v>
      </c>
      <c r="U5258" s="1" t="s">
        <v>59</v>
      </c>
      <c r="X5258" s="1" t="s">
        <v>60</v>
      </c>
      <c r="Y5258" s="1" t="s">
        <v>60</v>
      </c>
      <c r="Z5258" s="1" t="s">
        <v>60</v>
      </c>
      <c r="AD5258" s="1" t="s">
        <v>60</v>
      </c>
      <c r="AP5258" s="1" t="s">
        <v>60</v>
      </c>
      <c r="AR5258" s="1" t="s">
        <v>60</v>
      </c>
      <c r="AT5258" s="1" t="s">
        <v>329</v>
      </c>
      <c r="AU5258" s="1" t="s">
        <v>329</v>
      </c>
      <c r="AV5258" s="1" t="s">
        <v>85</v>
      </c>
      <c r="AW5258" s="3" t="str">
        <f t="shared" si="1"/>
        <v>Other</v>
      </c>
      <c r="AX5258" s="3" t="str">
        <f t="array" ref="AX5258">TEXTJOIN(", ", TRUE, IF(X5258:AS5258="Y", X$1:AS$1, IF(X5258:AS5258&lt;&gt;"", X$1:AS$1 &amp; ": " &amp; X5258:AS5258, "")))
</f>
        <v>Heroin, Cocaine, Fentanyl, Ethanol, Heroin/Morph/Codeine, Any Opioid</v>
      </c>
    </row>
    <row r="5259">
      <c r="A5259" s="2">
        <v>44507.0</v>
      </c>
      <c r="B5259" s="1" t="s">
        <v>50</v>
      </c>
      <c r="C5259" s="1">
        <v>70.0</v>
      </c>
      <c r="D5259" s="1" t="s">
        <v>51</v>
      </c>
      <c r="E5259" s="1" t="s">
        <v>63</v>
      </c>
      <c r="G5259" s="1" t="s">
        <v>179</v>
      </c>
      <c r="H5259" s="1" t="s">
        <v>121</v>
      </c>
      <c r="I5259" s="1" t="s">
        <v>55</v>
      </c>
      <c r="J5259" s="1" t="s">
        <v>179</v>
      </c>
      <c r="K5259" s="1" t="s">
        <v>121</v>
      </c>
      <c r="L5259" s="1" t="s">
        <v>55</v>
      </c>
      <c r="M5259" s="1" t="s">
        <v>743</v>
      </c>
      <c r="N5259" s="1" t="s">
        <v>136</v>
      </c>
      <c r="O5259" s="1" t="s">
        <v>179</v>
      </c>
      <c r="P5259" s="1" t="s">
        <v>121</v>
      </c>
      <c r="Q5259" s="1" t="s">
        <v>55</v>
      </c>
      <c r="R5259" s="1" t="s">
        <v>56</v>
      </c>
      <c r="T5259" s="1" t="s">
        <v>5614</v>
      </c>
      <c r="U5259" s="1" t="s">
        <v>59</v>
      </c>
      <c r="Y5259" s="1" t="s">
        <v>60</v>
      </c>
      <c r="Z5259" s="1" t="s">
        <v>60</v>
      </c>
      <c r="AR5259" s="1" t="s">
        <v>60</v>
      </c>
      <c r="AT5259" s="1" t="s">
        <v>757</v>
      </c>
      <c r="AU5259" s="1" t="s">
        <v>757</v>
      </c>
      <c r="AV5259" s="1" t="s">
        <v>184</v>
      </c>
      <c r="AW5259" s="3" t="str">
        <f t="shared" si="1"/>
        <v>Other</v>
      </c>
      <c r="AX5259" s="3" t="str">
        <f t="array" ref="AX5259">TEXTJOIN(", ", TRUE, IF(X5259:AS5259="Y", X$1:AS$1, IF(X5259:AS5259&lt;&gt;"", X$1:AS$1 &amp; ": " &amp; X5259:AS5259, "")))
</f>
        <v>Cocaine, Fentanyl, Any Opioid</v>
      </c>
    </row>
    <row r="5260">
      <c r="A5260" s="4">
        <v>44152.0</v>
      </c>
      <c r="B5260" s="1" t="s">
        <v>50</v>
      </c>
      <c r="C5260" s="1">
        <v>47.0</v>
      </c>
      <c r="D5260" s="1" t="s">
        <v>76</v>
      </c>
      <c r="E5260" s="1" t="s">
        <v>52</v>
      </c>
      <c r="G5260" s="1" t="s">
        <v>82</v>
      </c>
      <c r="H5260" s="1" t="s">
        <v>54</v>
      </c>
      <c r="I5260" s="1" t="s">
        <v>55</v>
      </c>
      <c r="J5260" s="1" t="s">
        <v>82</v>
      </c>
      <c r="K5260" s="1" t="s">
        <v>54</v>
      </c>
      <c r="L5260" s="1" t="s">
        <v>55</v>
      </c>
      <c r="M5260" s="1" t="s">
        <v>56</v>
      </c>
      <c r="N5260" s="1" t="s">
        <v>136</v>
      </c>
      <c r="O5260" s="1" t="s">
        <v>82</v>
      </c>
      <c r="P5260" s="1" t="s">
        <v>54</v>
      </c>
      <c r="Q5260" s="1" t="s">
        <v>55</v>
      </c>
      <c r="R5260" s="1" t="s">
        <v>67</v>
      </c>
      <c r="T5260" s="1" t="s">
        <v>5615</v>
      </c>
      <c r="U5260" s="1" t="s">
        <v>59</v>
      </c>
      <c r="X5260" s="1" t="s">
        <v>60</v>
      </c>
      <c r="Z5260" s="1" t="s">
        <v>60</v>
      </c>
      <c r="AB5260" s="1" t="s">
        <v>60</v>
      </c>
      <c r="AG5260" s="1" t="s">
        <v>60</v>
      </c>
      <c r="AR5260" s="1" t="s">
        <v>60</v>
      </c>
      <c r="AT5260" s="1" t="s">
        <v>329</v>
      </c>
      <c r="AU5260" s="1" t="s">
        <v>329</v>
      </c>
      <c r="AV5260" s="1" t="s">
        <v>85</v>
      </c>
      <c r="AW5260" s="3" t="str">
        <f t="shared" si="1"/>
        <v>Other</v>
      </c>
      <c r="AX5260" s="3" t="str">
        <f t="array" ref="AX5260">TEXTJOIN(", ", TRUE, IF(X5260:AS5260="Y", X$1:AS$1, IF(X5260:AS5260&lt;&gt;"", X$1:AS$1 &amp; ": " &amp; X5260:AS5260, "")))
</f>
        <v>Heroin, Fentanyl, Oxycodone, Methadone, Any Opioid</v>
      </c>
    </row>
    <row r="5261">
      <c r="A5261" s="2">
        <v>43346.0</v>
      </c>
      <c r="B5261" s="1" t="s">
        <v>50</v>
      </c>
      <c r="C5261" s="1">
        <v>57.0</v>
      </c>
      <c r="D5261" s="1" t="s">
        <v>51</v>
      </c>
      <c r="E5261" s="1" t="s">
        <v>63</v>
      </c>
      <c r="G5261" s="1" t="s">
        <v>256</v>
      </c>
      <c r="H5261" s="1" t="s">
        <v>103</v>
      </c>
      <c r="I5261" s="1" t="s">
        <v>55</v>
      </c>
      <c r="J5261" s="1" t="s">
        <v>256</v>
      </c>
      <c r="K5261" s="1" t="s">
        <v>103</v>
      </c>
      <c r="M5261" s="1" t="s">
        <v>56</v>
      </c>
      <c r="N5261" s="1" t="s">
        <v>430</v>
      </c>
      <c r="O5261" s="1" t="s">
        <v>256</v>
      </c>
      <c r="P5261" s="1" t="s">
        <v>103</v>
      </c>
      <c r="Q5261" s="1" t="s">
        <v>55</v>
      </c>
      <c r="R5261" s="1" t="s">
        <v>67</v>
      </c>
      <c r="T5261" s="1" t="s">
        <v>5616</v>
      </c>
      <c r="U5261" s="1" t="s">
        <v>59</v>
      </c>
      <c r="X5261" s="1" t="s">
        <v>60</v>
      </c>
      <c r="Z5261" s="1" t="s">
        <v>60</v>
      </c>
      <c r="AA5261" s="1" t="s">
        <v>60</v>
      </c>
      <c r="AF5261" s="1" t="s">
        <v>60</v>
      </c>
      <c r="AG5261" s="1" t="s">
        <v>60</v>
      </c>
      <c r="AP5261" s="1" t="s">
        <v>60</v>
      </c>
      <c r="AR5261" s="1" t="s">
        <v>60</v>
      </c>
      <c r="AT5261" s="1" t="s">
        <v>282</v>
      </c>
      <c r="AU5261" s="1" t="s">
        <v>282</v>
      </c>
      <c r="AV5261" s="1" t="s">
        <v>260</v>
      </c>
      <c r="AW5261" s="3" t="str">
        <f t="shared" si="1"/>
        <v>Other</v>
      </c>
      <c r="AX5261" s="3" t="str">
        <f t="array" ref="AX5261">TEXTJOIN(", ", TRUE, IF(X5261:AS5261="Y", X$1:AS$1, IF(X5261:AS5261&lt;&gt;"", X$1:AS$1 &amp; ": " &amp; X5261:AS5261, "")))
</f>
        <v>Heroin, Fentanyl, Fentanyl Analogue, Benzodiazepine, Methadone, Heroin/Morph/Codeine, Any Opioid</v>
      </c>
    </row>
    <row r="5262">
      <c r="A5262" s="2">
        <v>44029.0</v>
      </c>
      <c r="B5262" s="1" t="s">
        <v>50</v>
      </c>
      <c r="C5262" s="1">
        <v>53.0</v>
      </c>
      <c r="D5262" s="1" t="s">
        <v>51</v>
      </c>
      <c r="E5262" s="1" t="s">
        <v>52</v>
      </c>
      <c r="G5262" s="1" t="s">
        <v>488</v>
      </c>
      <c r="H5262" s="1" t="s">
        <v>91</v>
      </c>
      <c r="I5262" s="1" t="s">
        <v>55</v>
      </c>
      <c r="J5262" s="1" t="s">
        <v>749</v>
      </c>
      <c r="K5262" s="1" t="s">
        <v>91</v>
      </c>
      <c r="L5262" s="1" t="s">
        <v>55</v>
      </c>
      <c r="M5262" s="1" t="s">
        <v>820</v>
      </c>
      <c r="N5262" s="1" t="s">
        <v>5617</v>
      </c>
      <c r="O5262" s="1" t="s">
        <v>91</v>
      </c>
      <c r="P5262" s="1" t="s">
        <v>91</v>
      </c>
      <c r="Q5262" s="1" t="s">
        <v>55</v>
      </c>
      <c r="R5262" s="1" t="s">
        <v>67</v>
      </c>
      <c r="T5262" s="1" t="s">
        <v>5618</v>
      </c>
      <c r="U5262" s="1" t="s">
        <v>59</v>
      </c>
      <c r="V5262" s="1" t="s">
        <v>5619</v>
      </c>
      <c r="X5262" s="1" t="s">
        <v>60</v>
      </c>
      <c r="AR5262" s="1" t="s">
        <v>60</v>
      </c>
      <c r="AT5262" s="1" t="s">
        <v>492</v>
      </c>
      <c r="AU5262" s="1" t="s">
        <v>752</v>
      </c>
      <c r="AV5262" s="1" t="s">
        <v>111</v>
      </c>
      <c r="AW5262" s="3" t="str">
        <f t="shared" si="1"/>
        <v>Other</v>
      </c>
      <c r="AX5262" s="3" t="str">
        <f t="array" ref="AX5262">TEXTJOIN(", ", TRUE, IF(X5262:AS5262="Y", X$1:AS$1, IF(X5262:AS5262&lt;&gt;"", X$1:AS$1 &amp; ": " &amp; X5262:AS5262, "")))
</f>
        <v>Heroin, Any Opioid</v>
      </c>
    </row>
    <row r="5263">
      <c r="A5263" s="2">
        <v>42100.0</v>
      </c>
      <c r="B5263" s="1" t="s">
        <v>86</v>
      </c>
      <c r="C5263" s="1">
        <v>29.0</v>
      </c>
      <c r="D5263" s="1" t="s">
        <v>51</v>
      </c>
      <c r="E5263" s="1" t="s">
        <v>63</v>
      </c>
      <c r="G5263" s="1" t="s">
        <v>238</v>
      </c>
      <c r="H5263" s="1" t="s">
        <v>125</v>
      </c>
      <c r="I5263" s="1" t="s">
        <v>55</v>
      </c>
      <c r="J5263" s="1" t="s">
        <v>238</v>
      </c>
      <c r="M5263" s="1" t="s">
        <v>56</v>
      </c>
      <c r="O5263" s="1" t="s">
        <v>238</v>
      </c>
      <c r="P5263" s="1" t="s">
        <v>125</v>
      </c>
      <c r="Q5263" s="1" t="s">
        <v>55</v>
      </c>
      <c r="R5263" s="1" t="s">
        <v>67</v>
      </c>
      <c r="T5263" s="1" t="s">
        <v>5620</v>
      </c>
      <c r="U5263" s="1" t="s">
        <v>59</v>
      </c>
      <c r="W5263" s="1" t="s">
        <v>60</v>
      </c>
      <c r="X5263" s="1" t="s">
        <v>60</v>
      </c>
      <c r="AF5263" s="1" t="s">
        <v>60</v>
      </c>
      <c r="AJ5263" s="1" t="s">
        <v>60</v>
      </c>
      <c r="AP5263" s="1" t="s">
        <v>60</v>
      </c>
      <c r="AR5263" s="1" t="s">
        <v>60</v>
      </c>
      <c r="AT5263" s="1" t="s">
        <v>567</v>
      </c>
      <c r="AU5263" s="1" t="s">
        <v>567</v>
      </c>
      <c r="AV5263" s="1" t="s">
        <v>241</v>
      </c>
      <c r="AW5263" s="3" t="str">
        <f t="shared" si="1"/>
        <v>Other</v>
      </c>
      <c r="AX5263" s="3" t="str">
        <f t="array" ref="AX5263">TEXTJOIN(", ", TRUE, IF(X5263:AS5263="Y", X$1:AS$1, IF(X5263:AS5263&lt;&gt;"", X$1:AS$1 &amp; ": " &amp; X5263:AS5263, "")))
</f>
        <v>Heroin, Benzodiazepine, Tramad, Heroin/Morph/Codeine, Any Opioid</v>
      </c>
    </row>
    <row r="5264">
      <c r="A5264" s="4">
        <v>41629.0</v>
      </c>
      <c r="B5264" s="1" t="s">
        <v>50</v>
      </c>
      <c r="C5264" s="1">
        <v>44.0</v>
      </c>
      <c r="D5264" s="1" t="s">
        <v>51</v>
      </c>
      <c r="E5264" s="1" t="s">
        <v>63</v>
      </c>
      <c r="G5264" s="1" t="s">
        <v>176</v>
      </c>
      <c r="H5264" s="1" t="s">
        <v>121</v>
      </c>
      <c r="J5264" s="1" t="s">
        <v>632</v>
      </c>
      <c r="L5264" s="1" t="s">
        <v>55</v>
      </c>
      <c r="M5264" s="1" t="s">
        <v>44</v>
      </c>
      <c r="N5264" s="1" t="s">
        <v>136</v>
      </c>
      <c r="O5264" s="1" t="s">
        <v>632</v>
      </c>
      <c r="P5264" s="1" t="s">
        <v>65</v>
      </c>
      <c r="R5264" s="1" t="s">
        <v>44</v>
      </c>
      <c r="S5264" s="1" t="s">
        <v>5621</v>
      </c>
      <c r="T5264" s="1" t="s">
        <v>78</v>
      </c>
      <c r="U5264" s="1" t="s">
        <v>59</v>
      </c>
      <c r="X5264" s="1" t="s">
        <v>60</v>
      </c>
      <c r="AT5264" s="1" t="s">
        <v>183</v>
      </c>
      <c r="AU5264" s="1" t="s">
        <v>635</v>
      </c>
      <c r="AV5264" s="1" t="s">
        <v>636</v>
      </c>
      <c r="AW5264" s="3" t="str">
        <f t="shared" si="1"/>
        <v>Other</v>
      </c>
      <c r="AX5264" s="3" t="str">
        <f t="array" ref="AX5264">TEXTJOIN(", ", TRUE, IF(X5264:AS5264="Y", X$1:AS$1, IF(X5264:AS5264&lt;&gt;"", X$1:AS$1 &amp; ": " &amp; X5264:AS5264, "")))
</f>
        <v>Heroin</v>
      </c>
    </row>
    <row r="5265">
      <c r="A5265" s="2">
        <v>43633.0</v>
      </c>
      <c r="B5265" s="1" t="s">
        <v>50</v>
      </c>
      <c r="C5265" s="1">
        <v>59.0</v>
      </c>
      <c r="D5265" s="1" t="s">
        <v>51</v>
      </c>
      <c r="E5265" s="1" t="s">
        <v>63</v>
      </c>
      <c r="G5265" s="1" t="s">
        <v>256</v>
      </c>
      <c r="H5265" s="1" t="s">
        <v>103</v>
      </c>
      <c r="I5265" s="1" t="s">
        <v>55</v>
      </c>
      <c r="J5265" s="1" t="s">
        <v>256</v>
      </c>
      <c r="K5265" s="1" t="s">
        <v>103</v>
      </c>
      <c r="L5265" s="1" t="s">
        <v>55</v>
      </c>
      <c r="M5265" s="1" t="s">
        <v>56</v>
      </c>
      <c r="N5265" s="1" t="s">
        <v>136</v>
      </c>
      <c r="O5265" s="1" t="s">
        <v>256</v>
      </c>
      <c r="P5265" s="1" t="s">
        <v>103</v>
      </c>
      <c r="Q5265" s="1" t="s">
        <v>55</v>
      </c>
      <c r="R5265" s="1" t="s">
        <v>67</v>
      </c>
      <c r="T5265" s="1" t="s">
        <v>5622</v>
      </c>
      <c r="U5265" s="1" t="s">
        <v>59</v>
      </c>
      <c r="X5265" s="1" t="s">
        <v>60</v>
      </c>
      <c r="Z5265" s="1" t="s">
        <v>60</v>
      </c>
      <c r="AD5265" s="1" t="s">
        <v>60</v>
      </c>
      <c r="AP5265" s="1" t="s">
        <v>60</v>
      </c>
      <c r="AR5265" s="1" t="s">
        <v>60</v>
      </c>
      <c r="AT5265" s="1" t="s">
        <v>282</v>
      </c>
      <c r="AU5265" s="1" t="s">
        <v>282</v>
      </c>
      <c r="AV5265" s="1" t="s">
        <v>260</v>
      </c>
      <c r="AW5265" s="3" t="str">
        <f t="shared" si="1"/>
        <v>Other</v>
      </c>
      <c r="AX5265" s="3" t="str">
        <f t="array" ref="AX5265">TEXTJOIN(", ", TRUE, IF(X5265:AS5265="Y", X$1:AS$1, IF(X5265:AS5265&lt;&gt;"", X$1:AS$1 &amp; ": " &amp; X5265:AS5265, "")))
</f>
        <v>Heroin, Fentanyl, Ethanol, Heroin/Morph/Codeine, Any Opioid</v>
      </c>
    </row>
    <row r="5266">
      <c r="A5266" s="2">
        <v>42675.0</v>
      </c>
      <c r="B5266" s="1" t="s">
        <v>50</v>
      </c>
      <c r="C5266" s="1">
        <v>57.0</v>
      </c>
      <c r="D5266" s="1" t="s">
        <v>51</v>
      </c>
      <c r="E5266" s="1" t="s">
        <v>63</v>
      </c>
      <c r="F5266" s="1" t="s">
        <v>137</v>
      </c>
      <c r="G5266" s="1" t="s">
        <v>91</v>
      </c>
      <c r="H5266" s="1" t="s">
        <v>91</v>
      </c>
      <c r="I5266" s="1" t="s">
        <v>55</v>
      </c>
      <c r="J5266" s="1" t="s">
        <v>117</v>
      </c>
      <c r="M5266" s="1" t="s">
        <v>118</v>
      </c>
      <c r="N5266" s="1" t="s">
        <v>136</v>
      </c>
      <c r="O5266" s="1" t="s">
        <v>91</v>
      </c>
      <c r="R5266" s="1" t="s">
        <v>67</v>
      </c>
      <c r="T5266" s="1" t="s">
        <v>5623</v>
      </c>
      <c r="U5266" s="1" t="s">
        <v>59</v>
      </c>
      <c r="Z5266" s="1" t="s">
        <v>60</v>
      </c>
      <c r="AD5266" s="1" t="s">
        <v>60</v>
      </c>
      <c r="AR5266" s="1" t="s">
        <v>60</v>
      </c>
      <c r="AT5266" s="1" t="s">
        <v>110</v>
      </c>
      <c r="AV5266" s="1" t="s">
        <v>111</v>
      </c>
      <c r="AW5266" s="3" t="str">
        <f t="shared" si="1"/>
        <v>Other</v>
      </c>
      <c r="AX5266" s="3" t="str">
        <f t="array" ref="AX5266">TEXTJOIN(", ", TRUE, IF(X5266:AS5266="Y", X$1:AS$1, IF(X5266:AS5266&lt;&gt;"", X$1:AS$1 &amp; ": " &amp; X5266:AS5266, "")))
</f>
        <v>Fentanyl, Ethanol, Any Opioid</v>
      </c>
    </row>
    <row r="5267">
      <c r="A5267" s="2">
        <v>41980.0</v>
      </c>
      <c r="B5267" s="1" t="s">
        <v>50</v>
      </c>
      <c r="C5267" s="1">
        <v>45.0</v>
      </c>
      <c r="D5267" s="1" t="s">
        <v>51</v>
      </c>
      <c r="E5267" s="1" t="s">
        <v>63</v>
      </c>
      <c r="G5267" s="1" t="s">
        <v>198</v>
      </c>
      <c r="J5267" s="1" t="s">
        <v>5624</v>
      </c>
      <c r="L5267" s="1" t="s">
        <v>55</v>
      </c>
      <c r="M5267" s="1" t="s">
        <v>177</v>
      </c>
      <c r="N5267" s="1" t="s">
        <v>104</v>
      </c>
      <c r="O5267" s="1" t="s">
        <v>1730</v>
      </c>
      <c r="P5267" s="1" t="s">
        <v>54</v>
      </c>
      <c r="R5267" s="1" t="s">
        <v>44</v>
      </c>
      <c r="S5267" s="1" t="s">
        <v>5625</v>
      </c>
      <c r="T5267" s="1" t="s">
        <v>5626</v>
      </c>
      <c r="U5267" s="1" t="s">
        <v>59</v>
      </c>
      <c r="AB5267" s="1" t="s">
        <v>60</v>
      </c>
      <c r="AD5267" s="1" t="s">
        <v>60</v>
      </c>
      <c r="AF5267" s="1" t="s">
        <v>60</v>
      </c>
      <c r="AT5267" s="1" t="s">
        <v>199</v>
      </c>
      <c r="AU5267" s="1" t="s">
        <v>5627</v>
      </c>
      <c r="AV5267" s="1" t="s">
        <v>1732</v>
      </c>
      <c r="AW5267" s="3" t="str">
        <f t="shared" si="1"/>
        <v>Other</v>
      </c>
      <c r="AX5267" s="3" t="str">
        <f t="array" ref="AX5267">TEXTJOIN(", ", TRUE, IF(X5267:AS5267="Y", X$1:AS$1, IF(X5267:AS5267&lt;&gt;"", X$1:AS$1 &amp; ": " &amp; X5267:AS5267, "")))
</f>
        <v>Oxycodone, Ethanol, Benzodiazepine</v>
      </c>
    </row>
    <row r="5268">
      <c r="A5268" s="2">
        <v>43255.0</v>
      </c>
      <c r="B5268" s="1" t="s">
        <v>50</v>
      </c>
      <c r="C5268" s="1">
        <v>56.0</v>
      </c>
      <c r="D5268" s="1" t="s">
        <v>76</v>
      </c>
      <c r="E5268" s="1" t="s">
        <v>63</v>
      </c>
      <c r="G5268" s="1" t="s">
        <v>256</v>
      </c>
      <c r="H5268" s="1" t="s">
        <v>103</v>
      </c>
      <c r="I5268" s="1" t="s">
        <v>55</v>
      </c>
      <c r="J5268" s="1" t="s">
        <v>256</v>
      </c>
      <c r="K5268" s="1" t="s">
        <v>103</v>
      </c>
      <c r="M5268" s="1" t="s">
        <v>56</v>
      </c>
      <c r="N5268" s="1" t="s">
        <v>280</v>
      </c>
      <c r="O5268" s="1" t="s">
        <v>256</v>
      </c>
      <c r="P5268" s="1" t="s">
        <v>103</v>
      </c>
      <c r="Q5268" s="1" t="s">
        <v>55</v>
      </c>
      <c r="R5268" s="1" t="s">
        <v>67</v>
      </c>
      <c r="T5268" s="1" t="s">
        <v>5628</v>
      </c>
      <c r="U5268" s="1" t="s">
        <v>59</v>
      </c>
      <c r="AB5268" s="1" t="s">
        <v>60</v>
      </c>
      <c r="AK5268" s="1" t="s">
        <v>60</v>
      </c>
      <c r="AR5268" s="1" t="s">
        <v>60</v>
      </c>
      <c r="AT5268" s="1" t="s">
        <v>282</v>
      </c>
      <c r="AU5268" s="1" t="s">
        <v>282</v>
      </c>
      <c r="AV5268" s="1" t="s">
        <v>260</v>
      </c>
      <c r="AW5268" s="3" t="str">
        <f t="shared" si="1"/>
        <v>Other</v>
      </c>
      <c r="AX5268" s="3" t="str">
        <f t="array" ref="AX5268">TEXTJOIN(", ", TRUE, IF(X5268:AS5268="Y", X$1:AS$1, IF(X5268:AS5268&lt;&gt;"", X$1:AS$1 &amp; ": " &amp; X5268:AS5268, "")))
</f>
        <v>Oxycodone, Hydromorphone, Any Opioid</v>
      </c>
    </row>
    <row r="5269">
      <c r="A5269" s="2">
        <v>42025.0</v>
      </c>
      <c r="B5269" s="1" t="s">
        <v>86</v>
      </c>
      <c r="C5269" s="1">
        <v>50.0</v>
      </c>
      <c r="D5269" s="1" t="s">
        <v>51</v>
      </c>
      <c r="E5269" s="1" t="s">
        <v>63</v>
      </c>
      <c r="G5269" s="1" t="s">
        <v>256</v>
      </c>
      <c r="H5269" s="1" t="s">
        <v>103</v>
      </c>
      <c r="I5269" s="1" t="s">
        <v>55</v>
      </c>
      <c r="J5269" s="1" t="s">
        <v>256</v>
      </c>
      <c r="M5269" s="1" t="s">
        <v>56</v>
      </c>
      <c r="O5269" s="1" t="s">
        <v>256</v>
      </c>
      <c r="P5269" s="1" t="s">
        <v>103</v>
      </c>
      <c r="Q5269" s="1" t="s">
        <v>55</v>
      </c>
      <c r="R5269" s="1" t="s">
        <v>56</v>
      </c>
      <c r="T5269" s="1" t="s">
        <v>5629</v>
      </c>
      <c r="U5269" s="1" t="s">
        <v>59</v>
      </c>
      <c r="W5269" s="1" t="s">
        <v>60</v>
      </c>
      <c r="X5269" s="1" t="s">
        <v>60</v>
      </c>
      <c r="Y5269" s="1" t="s">
        <v>60</v>
      </c>
      <c r="AF5269" s="1" t="s">
        <v>60</v>
      </c>
      <c r="AP5269" s="1" t="s">
        <v>60</v>
      </c>
      <c r="AR5269" s="1" t="s">
        <v>60</v>
      </c>
      <c r="AT5269" s="1" t="s">
        <v>282</v>
      </c>
      <c r="AU5269" s="1" t="s">
        <v>282</v>
      </c>
      <c r="AV5269" s="1" t="s">
        <v>260</v>
      </c>
      <c r="AW5269" s="3" t="str">
        <f t="shared" si="1"/>
        <v>Other</v>
      </c>
      <c r="AX5269" s="3" t="str">
        <f t="array" ref="AX5269">TEXTJOIN(", ", TRUE, IF(X5269:AS5269="Y", X$1:AS$1, IF(X5269:AS5269&lt;&gt;"", X$1:AS$1 &amp; ": " &amp; X5269:AS5269, "")))
</f>
        <v>Heroin, Cocaine, Benzodiazepine, Heroin/Morph/Codeine, Any Opioid</v>
      </c>
    </row>
    <row r="5270">
      <c r="A5270" s="2">
        <v>43879.0</v>
      </c>
      <c r="B5270" s="1" t="s">
        <v>50</v>
      </c>
      <c r="C5270" s="1">
        <v>63.0</v>
      </c>
      <c r="D5270" s="1" t="s">
        <v>51</v>
      </c>
      <c r="E5270" s="1" t="s">
        <v>63</v>
      </c>
      <c r="G5270" s="1" t="s">
        <v>247</v>
      </c>
      <c r="H5270" s="1" t="s">
        <v>103</v>
      </c>
      <c r="I5270" s="1" t="s">
        <v>55</v>
      </c>
      <c r="J5270" s="1" t="s">
        <v>247</v>
      </c>
      <c r="K5270" s="1" t="s">
        <v>103</v>
      </c>
      <c r="L5270" s="1" t="s">
        <v>55</v>
      </c>
      <c r="M5270" s="1" t="s">
        <v>56</v>
      </c>
      <c r="N5270" s="1" t="s">
        <v>136</v>
      </c>
      <c r="O5270" s="1" t="s">
        <v>247</v>
      </c>
      <c r="P5270" s="1" t="s">
        <v>103</v>
      </c>
      <c r="Q5270" s="1" t="s">
        <v>55</v>
      </c>
      <c r="R5270" s="1" t="s">
        <v>56</v>
      </c>
      <c r="T5270" s="1" t="s">
        <v>5630</v>
      </c>
      <c r="U5270" s="1" t="s">
        <v>59</v>
      </c>
      <c r="AB5270" s="1" t="s">
        <v>60</v>
      </c>
      <c r="AD5270" s="1" t="s">
        <v>60</v>
      </c>
      <c r="AR5270" s="1" t="s">
        <v>60</v>
      </c>
      <c r="AT5270" s="1" t="s">
        <v>1232</v>
      </c>
      <c r="AU5270" s="1" t="s">
        <v>1232</v>
      </c>
      <c r="AV5270" s="1" t="s">
        <v>3551</v>
      </c>
      <c r="AW5270" s="3" t="str">
        <f t="shared" si="1"/>
        <v>Other</v>
      </c>
      <c r="AX5270" s="3" t="str">
        <f t="array" ref="AX5270">TEXTJOIN(", ", TRUE, IF(X5270:AS5270="Y", X$1:AS$1, IF(X5270:AS5270&lt;&gt;"", X$1:AS$1 &amp; ": " &amp; X5270:AS5270, "")))
</f>
        <v>Oxycodone, Ethanol, Any Opioid</v>
      </c>
    </row>
    <row r="5271">
      <c r="A5271" s="2">
        <v>44095.0</v>
      </c>
      <c r="B5271" s="1" t="s">
        <v>50</v>
      </c>
      <c r="C5271" s="1">
        <v>32.0</v>
      </c>
      <c r="D5271" s="1" t="s">
        <v>51</v>
      </c>
      <c r="E5271" s="1" t="s">
        <v>63</v>
      </c>
      <c r="G5271" s="1" t="s">
        <v>263</v>
      </c>
      <c r="H5271" s="1" t="s">
        <v>263</v>
      </c>
      <c r="I5271" s="1" t="s">
        <v>55</v>
      </c>
      <c r="J5271" s="1" t="s">
        <v>263</v>
      </c>
      <c r="K5271" s="1" t="s">
        <v>263</v>
      </c>
      <c r="L5271" s="1" t="s">
        <v>55</v>
      </c>
      <c r="M5271" s="1" t="s">
        <v>56</v>
      </c>
      <c r="N5271" s="1" t="s">
        <v>136</v>
      </c>
      <c r="O5271" s="1" t="s">
        <v>263</v>
      </c>
      <c r="P5271" s="1" t="s">
        <v>263</v>
      </c>
      <c r="Q5271" s="1" t="s">
        <v>55</v>
      </c>
      <c r="R5271" s="1" t="s">
        <v>56</v>
      </c>
      <c r="T5271" s="1" t="s">
        <v>5631</v>
      </c>
      <c r="U5271" s="1" t="s">
        <v>59</v>
      </c>
      <c r="Z5271" s="1" t="s">
        <v>60</v>
      </c>
      <c r="AF5271" s="1" t="s">
        <v>60</v>
      </c>
      <c r="AI5271" s="1" t="s">
        <v>60</v>
      </c>
      <c r="AQ5271" s="1" t="s">
        <v>60</v>
      </c>
      <c r="AR5271" s="1" t="s">
        <v>60</v>
      </c>
      <c r="AT5271" s="1" t="s">
        <v>387</v>
      </c>
      <c r="AU5271" s="1" t="s">
        <v>387</v>
      </c>
      <c r="AV5271" s="1" t="s">
        <v>289</v>
      </c>
      <c r="AW5271" s="3" t="str">
        <f t="shared" si="1"/>
        <v>Other</v>
      </c>
      <c r="AX5271" s="3" t="str">
        <f t="array" ref="AX5271">TEXTJOIN(", ", TRUE, IF(X5271:AS5271="Y", X$1:AS$1, IF(X5271:AS5271&lt;&gt;"", X$1:AS$1 &amp; ": " &amp; X5271:AS5271, "")))
</f>
        <v>Fentanyl, Benzodiazepine, Amphet, Other Opioid, Any Opioid</v>
      </c>
    </row>
    <row r="5272">
      <c r="A5272" s="2">
        <v>42400.0</v>
      </c>
      <c r="B5272" s="1" t="s">
        <v>50</v>
      </c>
      <c r="C5272" s="1">
        <v>47.0</v>
      </c>
      <c r="D5272" s="1" t="s">
        <v>51</v>
      </c>
      <c r="E5272" s="1" t="s">
        <v>63</v>
      </c>
      <c r="F5272" s="1" t="s">
        <v>137</v>
      </c>
      <c r="G5272" s="1" t="s">
        <v>91</v>
      </c>
      <c r="H5272" s="1" t="s">
        <v>91</v>
      </c>
      <c r="I5272" s="1" t="s">
        <v>55</v>
      </c>
      <c r="J5272" s="1" t="s">
        <v>143</v>
      </c>
      <c r="M5272" s="1" t="s">
        <v>193</v>
      </c>
      <c r="N5272" s="1" t="s">
        <v>136</v>
      </c>
      <c r="O5272" s="1" t="s">
        <v>143</v>
      </c>
      <c r="R5272" s="1" t="s">
        <v>67</v>
      </c>
      <c r="T5272" s="1" t="s">
        <v>5632</v>
      </c>
      <c r="U5272" s="1" t="s">
        <v>59</v>
      </c>
      <c r="W5272" s="1" t="s">
        <v>60</v>
      </c>
      <c r="X5272" s="1" t="s">
        <v>60</v>
      </c>
      <c r="AP5272" s="1" t="s">
        <v>60</v>
      </c>
      <c r="AR5272" s="1" t="s">
        <v>60</v>
      </c>
      <c r="AT5272" s="1" t="s">
        <v>110</v>
      </c>
      <c r="AU5272" s="1" t="s">
        <v>145</v>
      </c>
      <c r="AV5272" s="1" t="s">
        <v>146</v>
      </c>
      <c r="AW5272" s="3" t="str">
        <f t="shared" si="1"/>
        <v>Other</v>
      </c>
      <c r="AX5272" s="3" t="str">
        <f t="array" ref="AX5272">TEXTJOIN(", ", TRUE, IF(X5272:AS5272="Y", X$1:AS$1, IF(X5272:AS5272&lt;&gt;"", X$1:AS$1 &amp; ": " &amp; X5272:AS5272, "")))
</f>
        <v>Heroin, Heroin/Morph/Codeine, Any Opioid</v>
      </c>
    </row>
    <row r="5273">
      <c r="A5273" s="2">
        <v>43242.0</v>
      </c>
      <c r="B5273" s="1" t="s">
        <v>50</v>
      </c>
      <c r="C5273" s="1">
        <v>59.0</v>
      </c>
      <c r="D5273" s="1" t="s">
        <v>51</v>
      </c>
      <c r="E5273" s="1" t="s">
        <v>63</v>
      </c>
      <c r="G5273" s="1" t="s">
        <v>498</v>
      </c>
      <c r="H5273" s="1" t="s">
        <v>65</v>
      </c>
      <c r="I5273" s="1" t="s">
        <v>55</v>
      </c>
      <c r="J5273" s="1" t="s">
        <v>498</v>
      </c>
      <c r="K5273" s="1" t="s">
        <v>65</v>
      </c>
      <c r="M5273" s="1" t="s">
        <v>56</v>
      </c>
      <c r="N5273" s="1" t="s">
        <v>136</v>
      </c>
      <c r="O5273" s="1" t="s">
        <v>498</v>
      </c>
      <c r="P5273" s="1" t="s">
        <v>65</v>
      </c>
      <c r="Q5273" s="1" t="s">
        <v>55</v>
      </c>
      <c r="R5273" s="1" t="s">
        <v>56</v>
      </c>
      <c r="T5273" s="1" t="s">
        <v>5633</v>
      </c>
      <c r="U5273" s="1" t="s">
        <v>59</v>
      </c>
      <c r="X5273" s="1" t="s">
        <v>60</v>
      </c>
      <c r="Z5273" s="1" t="s">
        <v>60</v>
      </c>
      <c r="AA5273" s="1" t="s">
        <v>60</v>
      </c>
      <c r="AG5273" s="1" t="s">
        <v>60</v>
      </c>
      <c r="AP5273" s="1" t="s">
        <v>60</v>
      </c>
      <c r="AR5273" s="1" t="s">
        <v>60</v>
      </c>
      <c r="AT5273" s="1" t="s">
        <v>500</v>
      </c>
      <c r="AU5273" s="1" t="s">
        <v>500</v>
      </c>
      <c r="AV5273" s="1" t="s">
        <v>501</v>
      </c>
      <c r="AW5273" s="3" t="str">
        <f t="shared" si="1"/>
        <v>Other</v>
      </c>
      <c r="AX5273" s="3" t="str">
        <f t="array" ref="AX5273">TEXTJOIN(", ", TRUE, IF(X5273:AS5273="Y", X$1:AS$1, IF(X5273:AS5273&lt;&gt;"", X$1:AS$1 &amp; ": " &amp; X5273:AS5273, "")))
</f>
        <v>Heroin, Fentanyl, Fentanyl Analogue, Methadone, Heroin/Morph/Codeine, Any Opioid</v>
      </c>
    </row>
    <row r="5274">
      <c r="A5274" s="2">
        <v>43112.0</v>
      </c>
      <c r="B5274" s="1" t="s">
        <v>50</v>
      </c>
      <c r="C5274" s="1">
        <v>55.0</v>
      </c>
      <c r="D5274" s="1" t="s">
        <v>76</v>
      </c>
      <c r="E5274" s="1" t="s">
        <v>63</v>
      </c>
      <c r="G5274" s="1" t="s">
        <v>446</v>
      </c>
      <c r="H5274" s="1" t="s">
        <v>91</v>
      </c>
      <c r="I5274" s="1" t="s">
        <v>55</v>
      </c>
      <c r="J5274" s="1" t="s">
        <v>446</v>
      </c>
      <c r="K5274" s="1" t="s">
        <v>91</v>
      </c>
      <c r="M5274" s="1" t="s">
        <v>56</v>
      </c>
      <c r="N5274" s="1" t="s">
        <v>93</v>
      </c>
      <c r="O5274" s="1" t="s">
        <v>446</v>
      </c>
      <c r="P5274" s="1" t="s">
        <v>91</v>
      </c>
      <c r="Q5274" s="1" t="s">
        <v>55</v>
      </c>
      <c r="R5274" s="1" t="s">
        <v>56</v>
      </c>
      <c r="T5274" s="1" t="s">
        <v>5634</v>
      </c>
      <c r="U5274" s="1" t="s">
        <v>59</v>
      </c>
      <c r="Z5274" s="1" t="s">
        <v>60</v>
      </c>
      <c r="AD5274" s="1" t="s">
        <v>60</v>
      </c>
      <c r="AR5274" s="1" t="s">
        <v>60</v>
      </c>
      <c r="AT5274" s="1" t="s">
        <v>448</v>
      </c>
      <c r="AU5274" s="1" t="s">
        <v>448</v>
      </c>
      <c r="AV5274" s="1" t="s">
        <v>449</v>
      </c>
      <c r="AW5274" s="3" t="str">
        <f t="shared" si="1"/>
        <v>Other</v>
      </c>
      <c r="AX5274" s="3" t="str">
        <f t="array" ref="AX5274">TEXTJOIN(", ", TRUE, IF(X5274:AS5274="Y", X$1:AS$1, IF(X5274:AS5274&lt;&gt;"", X$1:AS$1 &amp; ": " &amp; X5274:AS5274, "")))
</f>
        <v>Fentanyl, Ethanol, Any Opioid</v>
      </c>
    </row>
    <row r="5275">
      <c r="A5275" s="4">
        <v>42297.0</v>
      </c>
      <c r="B5275" s="1" t="s">
        <v>86</v>
      </c>
      <c r="C5275" s="1">
        <v>39.0</v>
      </c>
      <c r="D5275" s="1" t="s">
        <v>51</v>
      </c>
      <c r="E5275" s="1" t="s">
        <v>63</v>
      </c>
      <c r="F5275" s="1" t="s">
        <v>137</v>
      </c>
      <c r="G5275" s="1" t="s">
        <v>262</v>
      </c>
      <c r="H5275" s="1" t="s">
        <v>263</v>
      </c>
      <c r="I5275" s="1" t="s">
        <v>55</v>
      </c>
      <c r="J5275" s="1" t="s">
        <v>262</v>
      </c>
      <c r="M5275" s="1" t="s">
        <v>56</v>
      </c>
      <c r="O5275" s="1" t="s">
        <v>262</v>
      </c>
      <c r="P5275" s="1" t="s">
        <v>263</v>
      </c>
      <c r="Q5275" s="1" t="s">
        <v>55</v>
      </c>
      <c r="R5275" s="1" t="s">
        <v>56</v>
      </c>
      <c r="T5275" s="1" t="s">
        <v>141</v>
      </c>
      <c r="U5275" s="1" t="s">
        <v>59</v>
      </c>
      <c r="W5275" s="1" t="s">
        <v>60</v>
      </c>
      <c r="X5275" s="1" t="s">
        <v>60</v>
      </c>
      <c r="Y5275" s="1" t="s">
        <v>60</v>
      </c>
      <c r="AP5275" s="1" t="s">
        <v>60</v>
      </c>
      <c r="AR5275" s="1" t="s">
        <v>60</v>
      </c>
      <c r="AT5275" s="1" t="s">
        <v>556</v>
      </c>
      <c r="AU5275" s="1" t="s">
        <v>556</v>
      </c>
      <c r="AV5275" s="1" t="s">
        <v>266</v>
      </c>
      <c r="AW5275" s="3" t="str">
        <f t="shared" si="1"/>
        <v>Other</v>
      </c>
      <c r="AX5275" s="3" t="str">
        <f t="array" ref="AX5275">TEXTJOIN(", ", TRUE, IF(X5275:AS5275="Y", X$1:AS$1, IF(X5275:AS5275&lt;&gt;"", X$1:AS$1 &amp; ": " &amp; X5275:AS5275, "")))
</f>
        <v>Heroin, Cocaine, Heroin/Morph/Codeine, Any Opioid</v>
      </c>
    </row>
    <row r="5276">
      <c r="A5276" s="2">
        <v>44210.0</v>
      </c>
      <c r="B5276" s="1" t="s">
        <v>50</v>
      </c>
      <c r="C5276" s="1">
        <v>37.0</v>
      </c>
      <c r="D5276" s="1" t="s">
        <v>51</v>
      </c>
      <c r="E5276" s="1" t="s">
        <v>63</v>
      </c>
      <c r="F5276" s="1" t="s">
        <v>267</v>
      </c>
      <c r="G5276" s="1" t="s">
        <v>82</v>
      </c>
      <c r="H5276" s="1" t="s">
        <v>54</v>
      </c>
      <c r="I5276" s="1" t="s">
        <v>55</v>
      </c>
      <c r="J5276" s="1" t="s">
        <v>82</v>
      </c>
      <c r="K5276" s="1" t="s">
        <v>54</v>
      </c>
      <c r="L5276" s="1" t="s">
        <v>55</v>
      </c>
      <c r="M5276" s="1" t="s">
        <v>56</v>
      </c>
      <c r="N5276" s="1" t="s">
        <v>136</v>
      </c>
      <c r="O5276" s="1" t="s">
        <v>82</v>
      </c>
      <c r="P5276" s="1" t="s">
        <v>54</v>
      </c>
      <c r="Q5276" s="1" t="s">
        <v>55</v>
      </c>
      <c r="R5276" s="1" t="s">
        <v>56</v>
      </c>
      <c r="T5276" s="1" t="s">
        <v>3502</v>
      </c>
      <c r="U5276" s="1" t="s">
        <v>59</v>
      </c>
      <c r="Y5276" s="1" t="s">
        <v>60</v>
      </c>
      <c r="Z5276" s="1" t="s">
        <v>60</v>
      </c>
      <c r="AD5276" s="1" t="s">
        <v>60</v>
      </c>
      <c r="AR5276" s="1" t="s">
        <v>60</v>
      </c>
      <c r="AT5276" s="1" t="s">
        <v>329</v>
      </c>
      <c r="AU5276" s="1" t="s">
        <v>329</v>
      </c>
      <c r="AV5276" s="1" t="s">
        <v>85</v>
      </c>
      <c r="AW5276" s="3" t="str">
        <f t="shared" si="1"/>
        <v>Other</v>
      </c>
      <c r="AX5276" s="3" t="str">
        <f t="array" ref="AX5276">TEXTJOIN(", ", TRUE, IF(X5276:AS5276="Y", X$1:AS$1, IF(X5276:AS5276&lt;&gt;"", X$1:AS$1 &amp; ": " &amp; X5276:AS5276, "")))
</f>
        <v>Cocaine, Fentanyl, Ethanol, Any Opioid</v>
      </c>
    </row>
    <row r="5277">
      <c r="A5277" s="2">
        <v>44079.0</v>
      </c>
      <c r="B5277" s="1" t="s">
        <v>50</v>
      </c>
      <c r="C5277" s="1">
        <v>42.0</v>
      </c>
      <c r="D5277" s="1" t="s">
        <v>76</v>
      </c>
      <c r="E5277" s="1" t="s">
        <v>52</v>
      </c>
      <c r="G5277" s="1" t="s">
        <v>238</v>
      </c>
      <c r="H5277" s="1" t="s">
        <v>125</v>
      </c>
      <c r="I5277" s="1" t="s">
        <v>55</v>
      </c>
      <c r="J5277" s="1" t="s">
        <v>91</v>
      </c>
      <c r="K5277" s="1" t="s">
        <v>91</v>
      </c>
      <c r="L5277" s="1" t="s">
        <v>55</v>
      </c>
      <c r="M5277" s="1" t="s">
        <v>44</v>
      </c>
      <c r="N5277" s="1" t="s">
        <v>136</v>
      </c>
      <c r="O5277" s="1" t="s">
        <v>91</v>
      </c>
      <c r="P5277" s="1" t="s">
        <v>91</v>
      </c>
      <c r="Q5277" s="1" t="s">
        <v>55</v>
      </c>
      <c r="R5277" s="1" t="s">
        <v>44</v>
      </c>
      <c r="T5277" s="1" t="s">
        <v>5635</v>
      </c>
      <c r="U5277" s="1" t="s">
        <v>59</v>
      </c>
      <c r="Z5277" s="1" t="s">
        <v>60</v>
      </c>
      <c r="AM5277" s="1" t="s">
        <v>60</v>
      </c>
      <c r="AR5277" s="1" t="s">
        <v>60</v>
      </c>
      <c r="AT5277" s="1" t="s">
        <v>567</v>
      </c>
      <c r="AU5277" s="1" t="s">
        <v>110</v>
      </c>
      <c r="AV5277" s="1" t="s">
        <v>111</v>
      </c>
      <c r="AW5277" s="3" t="str">
        <f t="shared" si="1"/>
        <v>Other</v>
      </c>
      <c r="AX5277" s="3" t="str">
        <f t="array" ref="AX5277">TEXTJOIN(", ", TRUE, IF(X5277:AS5277="Y", X$1:AS$1, IF(X5277:AS5277&lt;&gt;"", X$1:AS$1 &amp; ": " &amp; X5277:AS5277, "")))
</f>
        <v>Fentanyl, Xylazine, Any Opioid</v>
      </c>
    </row>
    <row r="5278">
      <c r="A5278" s="2">
        <v>43526.0</v>
      </c>
      <c r="B5278" s="1" t="s">
        <v>50</v>
      </c>
      <c r="C5278" s="1">
        <v>27.0</v>
      </c>
      <c r="D5278" s="1" t="s">
        <v>51</v>
      </c>
      <c r="E5278" s="1" t="s">
        <v>63</v>
      </c>
      <c r="J5278" s="1" t="s">
        <v>256</v>
      </c>
      <c r="K5278" s="1" t="s">
        <v>103</v>
      </c>
      <c r="L5278" s="1" t="s">
        <v>55</v>
      </c>
      <c r="M5278" s="1" t="s">
        <v>333</v>
      </c>
      <c r="N5278" s="1" t="s">
        <v>136</v>
      </c>
      <c r="O5278" s="1" t="s">
        <v>256</v>
      </c>
      <c r="P5278" s="1" t="s">
        <v>103</v>
      </c>
      <c r="Q5278" s="1" t="s">
        <v>55</v>
      </c>
      <c r="R5278" s="1" t="s">
        <v>44</v>
      </c>
      <c r="T5278" s="1" t="s">
        <v>596</v>
      </c>
      <c r="U5278" s="1" t="s">
        <v>59</v>
      </c>
      <c r="X5278" s="1" t="s">
        <v>60</v>
      </c>
      <c r="Z5278" s="1" t="s">
        <v>60</v>
      </c>
      <c r="AP5278" s="1" t="s">
        <v>60</v>
      </c>
      <c r="AR5278" s="1" t="s">
        <v>60</v>
      </c>
      <c r="AT5278" s="1" t="s">
        <v>62</v>
      </c>
      <c r="AU5278" s="1" t="s">
        <v>282</v>
      </c>
      <c r="AV5278" s="1" t="s">
        <v>260</v>
      </c>
      <c r="AW5278" s="3" t="str">
        <f t="shared" si="1"/>
        <v>Other</v>
      </c>
      <c r="AX5278" s="3" t="str">
        <f t="array" ref="AX5278">TEXTJOIN(", ", TRUE, IF(X5278:AS5278="Y", X$1:AS$1, IF(X5278:AS5278&lt;&gt;"", X$1:AS$1 &amp; ": " &amp; X5278:AS5278, "")))
</f>
        <v>Heroin, Fentanyl, Heroin/Morph/Codeine, Any Opioid</v>
      </c>
    </row>
    <row r="5279">
      <c r="A5279" s="2">
        <v>42864.0</v>
      </c>
      <c r="B5279" s="1" t="s">
        <v>86</v>
      </c>
      <c r="C5279" s="1">
        <v>55.0</v>
      </c>
      <c r="D5279" s="1" t="s">
        <v>51</v>
      </c>
      <c r="E5279" s="1" t="s">
        <v>63</v>
      </c>
      <c r="G5279" s="1" t="s">
        <v>91</v>
      </c>
      <c r="H5279" s="1" t="s">
        <v>91</v>
      </c>
      <c r="I5279" s="1" t="s">
        <v>55</v>
      </c>
      <c r="J5279" s="1" t="s">
        <v>117</v>
      </c>
      <c r="L5279" s="1" t="s">
        <v>55</v>
      </c>
      <c r="M5279" s="1" t="s">
        <v>118</v>
      </c>
      <c r="N5279" s="1" t="s">
        <v>136</v>
      </c>
      <c r="O5279" s="1" t="s">
        <v>91</v>
      </c>
      <c r="P5279" s="1" t="s">
        <v>91</v>
      </c>
      <c r="Q5279" s="1" t="s">
        <v>55</v>
      </c>
      <c r="R5279" s="1" t="s">
        <v>67</v>
      </c>
      <c r="T5279" s="1" t="s">
        <v>5636</v>
      </c>
      <c r="U5279" s="1" t="s">
        <v>59</v>
      </c>
      <c r="Z5279" s="1" t="s">
        <v>60</v>
      </c>
      <c r="AA5279" s="1" t="s">
        <v>60</v>
      </c>
      <c r="AD5279" s="1" t="s">
        <v>60</v>
      </c>
      <c r="AF5279" s="1" t="s">
        <v>60</v>
      </c>
      <c r="AT5279" s="1" t="s">
        <v>110</v>
      </c>
      <c r="AV5279" s="1" t="s">
        <v>111</v>
      </c>
      <c r="AW5279" s="3" t="str">
        <f t="shared" si="1"/>
        <v>Other</v>
      </c>
      <c r="AX5279" s="3" t="str">
        <f t="array" ref="AX5279">TEXTJOIN(", ", TRUE, IF(X5279:AS5279="Y", X$1:AS$1, IF(X5279:AS5279&lt;&gt;"", X$1:AS$1 &amp; ": " &amp; X5279:AS5279, "")))
</f>
        <v>Fentanyl, Fentanyl Analogue, Ethanol, Benzodiazepine</v>
      </c>
    </row>
    <row r="5280">
      <c r="A5280" s="2">
        <v>41856.0</v>
      </c>
      <c r="B5280" s="1" t="s">
        <v>50</v>
      </c>
      <c r="C5280" s="1">
        <v>48.0</v>
      </c>
      <c r="D5280" s="1" t="s">
        <v>51</v>
      </c>
      <c r="E5280" s="1" t="s">
        <v>63</v>
      </c>
      <c r="G5280" s="1" t="s">
        <v>90</v>
      </c>
      <c r="J5280" s="1" t="s">
        <v>90</v>
      </c>
      <c r="L5280" s="1" t="s">
        <v>55</v>
      </c>
      <c r="M5280" s="1" t="s">
        <v>177</v>
      </c>
      <c r="N5280" s="1" t="s">
        <v>104</v>
      </c>
      <c r="O5280" s="1" t="s">
        <v>90</v>
      </c>
      <c r="P5280" s="1" t="s">
        <v>91</v>
      </c>
      <c r="R5280" s="1" t="s">
        <v>44</v>
      </c>
      <c r="S5280" s="1" t="s">
        <v>3293</v>
      </c>
      <c r="T5280" s="1" t="s">
        <v>741</v>
      </c>
      <c r="U5280" s="1" t="s">
        <v>59</v>
      </c>
      <c r="AB5280" s="1" t="s">
        <v>60</v>
      </c>
      <c r="AT5280" s="1" t="s">
        <v>96</v>
      </c>
      <c r="AU5280" s="1" t="s">
        <v>96</v>
      </c>
      <c r="AV5280" s="1" t="s">
        <v>97</v>
      </c>
      <c r="AW5280" s="3" t="str">
        <f t="shared" si="1"/>
        <v>Other</v>
      </c>
      <c r="AX5280" s="3" t="str">
        <f t="array" ref="AX5280">TEXTJOIN(", ", TRUE, IF(X5280:AS5280="Y", X$1:AS$1, IF(X5280:AS5280&lt;&gt;"", X$1:AS$1 &amp; ": " &amp; X5280:AS5280, "")))
</f>
        <v>Oxycodone</v>
      </c>
    </row>
    <row r="5281">
      <c r="A5281" s="2">
        <v>43963.0</v>
      </c>
      <c r="B5281" s="1" t="s">
        <v>50</v>
      </c>
      <c r="C5281" s="1">
        <v>53.0</v>
      </c>
      <c r="D5281" s="1" t="s">
        <v>51</v>
      </c>
      <c r="E5281" s="1" t="s">
        <v>63</v>
      </c>
      <c r="G5281" s="1" t="s">
        <v>91</v>
      </c>
      <c r="H5281" s="1" t="s">
        <v>91</v>
      </c>
      <c r="I5281" s="1" t="s">
        <v>55</v>
      </c>
      <c r="J5281" s="1" t="s">
        <v>91</v>
      </c>
      <c r="K5281" s="1" t="s">
        <v>91</v>
      </c>
      <c r="L5281" s="1" t="s">
        <v>55</v>
      </c>
      <c r="M5281" s="1" t="s">
        <v>56</v>
      </c>
      <c r="N5281" s="1" t="s">
        <v>66</v>
      </c>
      <c r="O5281" s="1" t="s">
        <v>91</v>
      </c>
      <c r="P5281" s="1" t="s">
        <v>91</v>
      </c>
      <c r="Q5281" s="1" t="s">
        <v>55</v>
      </c>
      <c r="R5281" s="1" t="s">
        <v>56</v>
      </c>
      <c r="T5281" s="1" t="s">
        <v>5637</v>
      </c>
      <c r="U5281" s="1" t="s">
        <v>59</v>
      </c>
      <c r="Y5281" s="1" t="s">
        <v>60</v>
      </c>
      <c r="Z5281" s="1" t="s">
        <v>60</v>
      </c>
      <c r="AQ5281" s="1" t="s">
        <v>60</v>
      </c>
      <c r="AR5281" s="1" t="s">
        <v>60</v>
      </c>
      <c r="AT5281" s="1" t="s">
        <v>110</v>
      </c>
      <c r="AU5281" s="1" t="s">
        <v>110</v>
      </c>
      <c r="AV5281" s="1" t="s">
        <v>111</v>
      </c>
      <c r="AW5281" s="3" t="str">
        <f t="shared" si="1"/>
        <v>Other</v>
      </c>
      <c r="AX5281" s="3" t="str">
        <f t="array" ref="AX5281">TEXTJOIN(", ", TRUE, IF(X5281:AS5281="Y", X$1:AS$1, IF(X5281:AS5281&lt;&gt;"", X$1:AS$1 &amp; ": " &amp; X5281:AS5281, "")))
</f>
        <v>Cocaine, Fentanyl, Other Opioid, Any Opioid</v>
      </c>
    </row>
    <row r="5282">
      <c r="A5282" s="2">
        <v>41659.0</v>
      </c>
      <c r="B5282" s="1" t="s">
        <v>50</v>
      </c>
      <c r="C5282" s="1">
        <v>44.0</v>
      </c>
      <c r="D5282" s="1" t="s">
        <v>51</v>
      </c>
      <c r="E5282" s="1" t="s">
        <v>63</v>
      </c>
      <c r="G5282" s="1" t="s">
        <v>450</v>
      </c>
      <c r="J5282" s="1" t="s">
        <v>450</v>
      </c>
      <c r="L5282" s="1" t="s">
        <v>55</v>
      </c>
      <c r="M5282" s="1" t="s">
        <v>56</v>
      </c>
      <c r="N5282" s="1" t="s">
        <v>113</v>
      </c>
      <c r="O5282" s="1" t="s">
        <v>450</v>
      </c>
      <c r="R5282" s="1" t="s">
        <v>56</v>
      </c>
      <c r="T5282" s="1" t="s">
        <v>73</v>
      </c>
      <c r="U5282" s="1" t="s">
        <v>59</v>
      </c>
      <c r="X5282" s="1" t="s">
        <v>60</v>
      </c>
      <c r="AT5282" s="1" t="s">
        <v>452</v>
      </c>
      <c r="AU5282" s="1" t="s">
        <v>452</v>
      </c>
      <c r="AV5282" s="1" t="s">
        <v>453</v>
      </c>
      <c r="AW5282" s="3" t="str">
        <f t="shared" si="1"/>
        <v>Other</v>
      </c>
      <c r="AX5282" s="3" t="str">
        <f t="array" ref="AX5282">TEXTJOIN(", ", TRUE, IF(X5282:AS5282="Y", X$1:AS$1, IF(X5282:AS5282&lt;&gt;"", X$1:AS$1 &amp; ": " &amp; X5282:AS5282, "")))
</f>
        <v>Heroin</v>
      </c>
    </row>
    <row r="5283">
      <c r="A5283" s="4">
        <v>42332.0</v>
      </c>
      <c r="B5283" s="1" t="s">
        <v>86</v>
      </c>
      <c r="C5283" s="1">
        <v>39.0</v>
      </c>
      <c r="D5283" s="1" t="s">
        <v>76</v>
      </c>
      <c r="E5283" s="1" t="s">
        <v>63</v>
      </c>
      <c r="G5283" s="1" t="s">
        <v>5638</v>
      </c>
      <c r="H5283" s="1" t="s">
        <v>5639</v>
      </c>
      <c r="I5283" s="1" t="s">
        <v>5241</v>
      </c>
      <c r="J5283" s="1" t="s">
        <v>255</v>
      </c>
      <c r="M5283" s="1" t="s">
        <v>44</v>
      </c>
      <c r="O5283" s="1" t="s">
        <v>255</v>
      </c>
      <c r="P5283" s="1" t="s">
        <v>103</v>
      </c>
      <c r="Q5283" s="1" t="s">
        <v>55</v>
      </c>
      <c r="R5283" s="1" t="s">
        <v>56</v>
      </c>
      <c r="T5283" s="1" t="s">
        <v>5640</v>
      </c>
      <c r="U5283" s="1" t="s">
        <v>59</v>
      </c>
      <c r="AB5283" s="1" t="s">
        <v>60</v>
      </c>
      <c r="AF5283" s="1" t="s">
        <v>60</v>
      </c>
      <c r="AO5283" s="1" t="s">
        <v>60</v>
      </c>
      <c r="AP5283" s="1" t="s">
        <v>60</v>
      </c>
      <c r="AR5283" s="1" t="s">
        <v>60</v>
      </c>
      <c r="AS5283" s="1" t="s">
        <v>5641</v>
      </c>
      <c r="AU5283" s="1" t="s">
        <v>259</v>
      </c>
      <c r="AV5283" s="1" t="s">
        <v>520</v>
      </c>
      <c r="AW5283" s="3" t="str">
        <f t="shared" si="1"/>
        <v>Other</v>
      </c>
      <c r="AX5283" s="3" t="str">
        <f t="array" ref="AX5283">TEXTJOIN(", ", TRUE, IF(X5283:AS5283="Y", X$1:AS$1, IF(X5283:AS5283&lt;&gt;"", X$1:AS$1 &amp; ": " &amp; X5283:AS5283, "")))
</f>
        <v>Oxycodone, Benzodiazepine, Opiate NOS, Heroin/Morph/Codeine, Any Opioid, Other: morphine/cod</v>
      </c>
    </row>
    <row r="5284">
      <c r="A5284" s="2">
        <v>43808.0</v>
      </c>
      <c r="B5284" s="1" t="s">
        <v>50</v>
      </c>
      <c r="C5284" s="1">
        <v>50.0</v>
      </c>
      <c r="D5284" s="1" t="s">
        <v>51</v>
      </c>
      <c r="E5284" s="1" t="s">
        <v>118</v>
      </c>
      <c r="G5284" s="1" t="s">
        <v>1101</v>
      </c>
      <c r="H5284" s="1" t="s">
        <v>91</v>
      </c>
      <c r="I5284" s="1" t="s">
        <v>55</v>
      </c>
      <c r="J5284" s="1" t="s">
        <v>91</v>
      </c>
      <c r="K5284" s="1" t="s">
        <v>91</v>
      </c>
      <c r="L5284" s="1" t="s">
        <v>55</v>
      </c>
      <c r="M5284" s="1" t="s">
        <v>56</v>
      </c>
      <c r="N5284" s="1" t="s">
        <v>155</v>
      </c>
      <c r="O5284" s="1" t="s">
        <v>91</v>
      </c>
      <c r="P5284" s="1" t="s">
        <v>91</v>
      </c>
      <c r="Q5284" s="1" t="s">
        <v>55</v>
      </c>
      <c r="R5284" s="1" t="s">
        <v>67</v>
      </c>
      <c r="T5284" s="1" t="s">
        <v>5642</v>
      </c>
      <c r="U5284" s="1" t="s">
        <v>59</v>
      </c>
      <c r="Z5284" s="1" t="s">
        <v>60</v>
      </c>
      <c r="AR5284" s="1" t="s">
        <v>60</v>
      </c>
      <c r="AT5284" s="1" t="s">
        <v>1103</v>
      </c>
      <c r="AU5284" s="1" t="s">
        <v>110</v>
      </c>
      <c r="AV5284" s="1" t="s">
        <v>111</v>
      </c>
      <c r="AW5284" s="3" t="str">
        <f t="shared" si="1"/>
        <v>Other</v>
      </c>
      <c r="AX5284" s="3" t="str">
        <f t="array" ref="AX5284">TEXTJOIN(", ", TRUE, IF(X5284:AS5284="Y", X$1:AS$1, IF(X5284:AS5284&lt;&gt;"", X$1:AS$1 &amp; ": " &amp; X5284:AS5284, "")))
</f>
        <v>Fentanyl, Any Opioid</v>
      </c>
    </row>
    <row r="5285">
      <c r="A5285" s="2">
        <v>44439.0</v>
      </c>
      <c r="B5285" s="1" t="s">
        <v>50</v>
      </c>
      <c r="C5285" s="1">
        <v>24.0</v>
      </c>
      <c r="D5285" s="1" t="s">
        <v>51</v>
      </c>
      <c r="E5285" s="1" t="s">
        <v>44</v>
      </c>
      <c r="G5285" s="1" t="s">
        <v>91</v>
      </c>
      <c r="H5285" s="1" t="s">
        <v>91</v>
      </c>
      <c r="I5285" s="1" t="s">
        <v>55</v>
      </c>
      <c r="J5285" s="1" t="s">
        <v>91</v>
      </c>
      <c r="K5285" s="1" t="s">
        <v>91</v>
      </c>
      <c r="L5285" s="1" t="s">
        <v>55</v>
      </c>
      <c r="M5285" s="1" t="s">
        <v>56</v>
      </c>
      <c r="N5285" s="1" t="s">
        <v>430</v>
      </c>
      <c r="O5285" s="1" t="s">
        <v>91</v>
      </c>
      <c r="P5285" s="1" t="s">
        <v>91</v>
      </c>
      <c r="Q5285" s="1" t="s">
        <v>55</v>
      </c>
      <c r="R5285" s="1" t="s">
        <v>56</v>
      </c>
      <c r="T5285" s="1" t="s">
        <v>5643</v>
      </c>
      <c r="U5285" s="1" t="s">
        <v>59</v>
      </c>
      <c r="Y5285" s="1" t="s">
        <v>60</v>
      </c>
      <c r="Z5285" s="1" t="s">
        <v>60</v>
      </c>
      <c r="AD5285" s="1" t="s">
        <v>60</v>
      </c>
      <c r="AR5285" s="1" t="s">
        <v>60</v>
      </c>
      <c r="AT5285" s="1" t="s">
        <v>110</v>
      </c>
      <c r="AU5285" s="1" t="s">
        <v>110</v>
      </c>
      <c r="AV5285" s="1" t="s">
        <v>111</v>
      </c>
      <c r="AW5285" s="3" t="str">
        <f t="shared" si="1"/>
        <v>Other</v>
      </c>
      <c r="AX5285" s="3" t="str">
        <f t="array" ref="AX5285">TEXTJOIN(", ", TRUE, IF(X5285:AS5285="Y", X$1:AS$1, IF(X5285:AS5285&lt;&gt;"", X$1:AS$1 &amp; ": " &amp; X5285:AS5285, "")))
</f>
        <v>Cocaine, Fentanyl, Ethanol, Any Opioid</v>
      </c>
    </row>
    <row r="5286">
      <c r="A5286" s="2">
        <v>43210.0</v>
      </c>
      <c r="B5286" s="1" t="s">
        <v>50</v>
      </c>
      <c r="C5286" s="1">
        <v>40.0</v>
      </c>
      <c r="D5286" s="1" t="s">
        <v>51</v>
      </c>
      <c r="E5286" s="1" t="s">
        <v>63</v>
      </c>
      <c r="G5286" s="1" t="s">
        <v>82</v>
      </c>
      <c r="H5286" s="1" t="s">
        <v>54</v>
      </c>
      <c r="I5286" s="1" t="s">
        <v>55</v>
      </c>
      <c r="J5286" s="1" t="s">
        <v>82</v>
      </c>
      <c r="K5286" s="1" t="s">
        <v>54</v>
      </c>
      <c r="M5286" s="1" t="s">
        <v>56</v>
      </c>
      <c r="N5286" s="1" t="s">
        <v>136</v>
      </c>
      <c r="O5286" s="1" t="s">
        <v>82</v>
      </c>
      <c r="P5286" s="1" t="s">
        <v>54</v>
      </c>
      <c r="Q5286" s="1" t="s">
        <v>55</v>
      </c>
      <c r="R5286" s="1" t="s">
        <v>56</v>
      </c>
      <c r="T5286" s="1" t="s">
        <v>5644</v>
      </c>
      <c r="U5286" s="1" t="s">
        <v>59</v>
      </c>
      <c r="X5286" s="1" t="s">
        <v>60</v>
      </c>
      <c r="Z5286" s="1" t="s">
        <v>60</v>
      </c>
      <c r="AF5286" s="1" t="s">
        <v>60</v>
      </c>
      <c r="AG5286" s="1" t="s">
        <v>60</v>
      </c>
      <c r="AP5286" s="1" t="s">
        <v>60</v>
      </c>
      <c r="AR5286" s="1" t="s">
        <v>60</v>
      </c>
      <c r="AT5286" s="1" t="s">
        <v>329</v>
      </c>
      <c r="AU5286" s="1" t="s">
        <v>329</v>
      </c>
      <c r="AV5286" s="1" t="s">
        <v>85</v>
      </c>
      <c r="AW5286" s="3" t="str">
        <f t="shared" si="1"/>
        <v>Other</v>
      </c>
      <c r="AX5286" s="3" t="str">
        <f t="array" ref="AX5286">TEXTJOIN(", ", TRUE, IF(X5286:AS5286="Y", X$1:AS$1, IF(X5286:AS5286&lt;&gt;"", X$1:AS$1 &amp; ": " &amp; X5286:AS5286, "")))
</f>
        <v>Heroin, Fentanyl, Benzodiazepine, Methadone, Heroin/Morph/Codeine, Any Opioid</v>
      </c>
    </row>
    <row r="5287">
      <c r="A5287" s="2">
        <v>41917.0</v>
      </c>
      <c r="B5287" s="1" t="s">
        <v>50</v>
      </c>
      <c r="C5287" s="1">
        <v>38.0</v>
      </c>
      <c r="D5287" s="1" t="s">
        <v>76</v>
      </c>
      <c r="E5287" s="1" t="s">
        <v>63</v>
      </c>
      <c r="G5287" s="1" t="s">
        <v>185</v>
      </c>
      <c r="J5287" s="1" t="s">
        <v>185</v>
      </c>
      <c r="L5287" s="1" t="s">
        <v>55</v>
      </c>
      <c r="M5287" s="1" t="s">
        <v>56</v>
      </c>
      <c r="N5287" s="1" t="s">
        <v>2002</v>
      </c>
      <c r="O5287" s="1" t="s">
        <v>185</v>
      </c>
      <c r="P5287" s="1" t="s">
        <v>91</v>
      </c>
      <c r="R5287" s="1" t="s">
        <v>56</v>
      </c>
      <c r="T5287" s="1" t="s">
        <v>5645</v>
      </c>
      <c r="U5287" s="1" t="s">
        <v>59</v>
      </c>
      <c r="Z5287" s="1" t="s">
        <v>60</v>
      </c>
      <c r="AF5287" s="1" t="s">
        <v>60</v>
      </c>
      <c r="AS5287" s="1" t="s">
        <v>617</v>
      </c>
      <c r="AT5287" s="1" t="s">
        <v>188</v>
      </c>
      <c r="AU5287" s="1" t="s">
        <v>188</v>
      </c>
      <c r="AV5287" s="1" t="s">
        <v>189</v>
      </c>
      <c r="AW5287" s="3" t="str">
        <f t="shared" si="1"/>
        <v>Other</v>
      </c>
      <c r="AX5287" s="3" t="str">
        <f t="array" ref="AX5287">TEXTJOIN(", ", TRUE, IF(X5287:AS5287="Y", X$1:AS$1, IF(X5287:AS5287&lt;&gt;"", X$1:AS$1 &amp; ": " &amp; X5287:AS5287, "")))
</f>
        <v>Fentanyl, Benzodiazepine, Other: morphine</v>
      </c>
    </row>
    <row r="5288">
      <c r="A5288" s="2">
        <v>41685.0</v>
      </c>
      <c r="B5288" s="1" t="s">
        <v>50</v>
      </c>
      <c r="C5288" s="1">
        <v>35.0</v>
      </c>
      <c r="D5288" s="1" t="s">
        <v>51</v>
      </c>
      <c r="E5288" s="1" t="s">
        <v>63</v>
      </c>
      <c r="F5288" s="1" t="s">
        <v>137</v>
      </c>
      <c r="G5288" s="1" t="s">
        <v>116</v>
      </c>
      <c r="J5288" s="1" t="s">
        <v>116</v>
      </c>
      <c r="L5288" s="1" t="s">
        <v>55</v>
      </c>
      <c r="M5288" s="1" t="s">
        <v>56</v>
      </c>
      <c r="N5288" s="1" t="s">
        <v>136</v>
      </c>
      <c r="O5288" s="1" t="s">
        <v>116</v>
      </c>
      <c r="R5288" s="1" t="s">
        <v>67</v>
      </c>
      <c r="T5288" s="1" t="s">
        <v>78</v>
      </c>
      <c r="U5288" s="1" t="s">
        <v>59</v>
      </c>
      <c r="X5288" s="1" t="s">
        <v>60</v>
      </c>
      <c r="AT5288" s="1" t="s">
        <v>122</v>
      </c>
      <c r="AU5288" s="1" t="s">
        <v>122</v>
      </c>
      <c r="AV5288" s="1" t="s">
        <v>139</v>
      </c>
      <c r="AW5288" s="3" t="str">
        <f t="shared" si="1"/>
        <v>Other</v>
      </c>
      <c r="AX5288" s="3" t="str">
        <f t="array" ref="AX5288">TEXTJOIN(", ", TRUE, IF(X5288:AS5288="Y", X$1:AS$1, IF(X5288:AS5288&lt;&gt;"", X$1:AS$1 &amp; ": " &amp; X5288:AS5288, "")))
</f>
        <v>Heroin</v>
      </c>
    </row>
    <row r="5289">
      <c r="A5289" s="2">
        <v>44008.0</v>
      </c>
      <c r="B5289" s="1" t="s">
        <v>50</v>
      </c>
      <c r="C5289" s="1">
        <v>55.0</v>
      </c>
      <c r="D5289" s="1" t="s">
        <v>51</v>
      </c>
      <c r="E5289" s="1" t="s">
        <v>63</v>
      </c>
      <c r="G5289" s="1" t="s">
        <v>549</v>
      </c>
      <c r="H5289" s="1" t="s">
        <v>299</v>
      </c>
      <c r="I5289" s="1" t="s">
        <v>55</v>
      </c>
      <c r="J5289" s="1" t="s">
        <v>549</v>
      </c>
      <c r="K5289" s="1" t="s">
        <v>299</v>
      </c>
      <c r="L5289" s="1" t="s">
        <v>55</v>
      </c>
      <c r="M5289" s="1" t="s">
        <v>56</v>
      </c>
      <c r="N5289" s="1" t="s">
        <v>442</v>
      </c>
      <c r="O5289" s="1" t="s">
        <v>256</v>
      </c>
      <c r="P5289" s="1" t="s">
        <v>103</v>
      </c>
      <c r="Q5289" s="1" t="s">
        <v>55</v>
      </c>
      <c r="R5289" s="1" t="s">
        <v>67</v>
      </c>
      <c r="T5289" s="1" t="s">
        <v>5646</v>
      </c>
      <c r="U5289" s="1" t="s">
        <v>59</v>
      </c>
      <c r="X5289" s="1" t="s">
        <v>60</v>
      </c>
      <c r="Y5289" s="1" t="s">
        <v>60</v>
      </c>
      <c r="Z5289" s="1" t="s">
        <v>60</v>
      </c>
      <c r="AR5289" s="1" t="s">
        <v>60</v>
      </c>
      <c r="AT5289" s="1" t="s">
        <v>551</v>
      </c>
      <c r="AU5289" s="1" t="s">
        <v>551</v>
      </c>
      <c r="AV5289" s="1" t="s">
        <v>260</v>
      </c>
      <c r="AW5289" s="3" t="str">
        <f t="shared" si="1"/>
        <v>Other</v>
      </c>
      <c r="AX5289" s="3" t="str">
        <f t="array" ref="AX5289">TEXTJOIN(", ", TRUE, IF(X5289:AS5289="Y", X$1:AS$1, IF(X5289:AS5289&lt;&gt;"", X$1:AS$1 &amp; ": " &amp; X5289:AS5289, "")))
</f>
        <v>Heroin, Cocaine, Fentanyl, Any Opioid</v>
      </c>
    </row>
    <row r="5290">
      <c r="A5290" s="2">
        <v>42875.0</v>
      </c>
      <c r="B5290" s="1" t="s">
        <v>86</v>
      </c>
      <c r="C5290" s="1">
        <v>51.0</v>
      </c>
      <c r="D5290" s="1" t="s">
        <v>51</v>
      </c>
      <c r="E5290" s="1" t="s">
        <v>52</v>
      </c>
      <c r="G5290" s="1" t="s">
        <v>82</v>
      </c>
      <c r="H5290" s="1" t="s">
        <v>54</v>
      </c>
      <c r="I5290" s="1" t="s">
        <v>55</v>
      </c>
      <c r="J5290" s="1" t="s">
        <v>82</v>
      </c>
      <c r="K5290" s="1" t="s">
        <v>54</v>
      </c>
      <c r="L5290" s="1" t="s">
        <v>55</v>
      </c>
      <c r="M5290" s="1" t="s">
        <v>44</v>
      </c>
      <c r="N5290" s="1" t="s">
        <v>136</v>
      </c>
      <c r="O5290" s="1" t="s">
        <v>82</v>
      </c>
      <c r="P5290" s="1" t="s">
        <v>54</v>
      </c>
      <c r="Q5290" s="1" t="s">
        <v>55</v>
      </c>
      <c r="R5290" s="1" t="s">
        <v>67</v>
      </c>
      <c r="T5290" s="1" t="s">
        <v>5647</v>
      </c>
      <c r="U5290" s="1" t="s">
        <v>59</v>
      </c>
      <c r="Z5290" s="1" t="s">
        <v>60</v>
      </c>
      <c r="AA5290" s="1" t="s">
        <v>60</v>
      </c>
      <c r="AD5290" s="1" t="s">
        <v>60</v>
      </c>
      <c r="AS5290" s="1" t="s">
        <v>1388</v>
      </c>
      <c r="AT5290" s="1" t="s">
        <v>329</v>
      </c>
      <c r="AU5290" s="1" t="s">
        <v>329</v>
      </c>
      <c r="AV5290" s="1" t="s">
        <v>85</v>
      </c>
      <c r="AW5290" s="3" t="str">
        <f t="shared" si="1"/>
        <v>Other</v>
      </c>
      <c r="AX5290" s="3" t="str">
        <f t="array" ref="AX5290">TEXTJOIN(", ", TRUE, IF(X5290:AS5290="Y", X$1:AS$1, IF(X5290:AS5290&lt;&gt;"", X$1:AS$1 &amp; ": " &amp; X5290:AS5290, "")))
</f>
        <v>Fentanyl, Fentanyl Analogue, Ethanol, Other: carfentanil</v>
      </c>
    </row>
    <row r="5291">
      <c r="A5291" s="2">
        <v>42157.0</v>
      </c>
      <c r="B5291" s="1" t="s">
        <v>86</v>
      </c>
      <c r="C5291" s="1">
        <v>31.0</v>
      </c>
      <c r="D5291" s="1" t="s">
        <v>51</v>
      </c>
      <c r="E5291" s="1" t="s">
        <v>63</v>
      </c>
      <c r="F5291" s="1" t="s">
        <v>137</v>
      </c>
      <c r="J5291" s="1" t="s">
        <v>90</v>
      </c>
      <c r="M5291" s="1" t="s">
        <v>177</v>
      </c>
      <c r="O5291" s="1" t="s">
        <v>90</v>
      </c>
      <c r="P5291" s="1" t="s">
        <v>91</v>
      </c>
      <c r="Q5291" s="1" t="s">
        <v>55</v>
      </c>
      <c r="R5291" s="1" t="s">
        <v>44</v>
      </c>
      <c r="T5291" s="1" t="s">
        <v>677</v>
      </c>
      <c r="U5291" s="1" t="s">
        <v>59</v>
      </c>
      <c r="W5291" s="1" t="s">
        <v>60</v>
      </c>
      <c r="X5291" s="1" t="s">
        <v>60</v>
      </c>
      <c r="Y5291" s="1" t="s">
        <v>60</v>
      </c>
      <c r="AP5291" s="1" t="s">
        <v>60</v>
      </c>
      <c r="AR5291" s="1" t="s">
        <v>60</v>
      </c>
      <c r="AT5291" s="1" t="s">
        <v>62</v>
      </c>
      <c r="AU5291" s="1" t="s">
        <v>96</v>
      </c>
      <c r="AV5291" s="1" t="s">
        <v>97</v>
      </c>
      <c r="AW5291" s="3" t="str">
        <f t="shared" si="1"/>
        <v>Other</v>
      </c>
      <c r="AX5291" s="3" t="str">
        <f t="array" ref="AX5291">TEXTJOIN(", ", TRUE, IF(X5291:AS5291="Y", X$1:AS$1, IF(X5291:AS5291&lt;&gt;"", X$1:AS$1 &amp; ": " &amp; X5291:AS5291, "")))
</f>
        <v>Heroin, Cocaine, Heroin/Morph/Codeine, Any Opioid</v>
      </c>
    </row>
    <row r="5292">
      <c r="A5292" s="2">
        <v>42393.0</v>
      </c>
      <c r="B5292" s="1" t="s">
        <v>50</v>
      </c>
      <c r="C5292" s="1">
        <v>45.0</v>
      </c>
      <c r="D5292" s="1" t="s">
        <v>51</v>
      </c>
      <c r="E5292" s="1" t="s">
        <v>63</v>
      </c>
      <c r="G5292" s="1" t="s">
        <v>479</v>
      </c>
      <c r="H5292" s="1" t="s">
        <v>263</v>
      </c>
      <c r="I5292" s="1" t="s">
        <v>55</v>
      </c>
      <c r="J5292" s="1" t="s">
        <v>479</v>
      </c>
      <c r="M5292" s="1" t="s">
        <v>56</v>
      </c>
      <c r="N5292" s="1" t="s">
        <v>136</v>
      </c>
      <c r="O5292" s="1" t="s">
        <v>545</v>
      </c>
      <c r="R5292" s="1" t="s">
        <v>67</v>
      </c>
      <c r="T5292" s="1" t="s">
        <v>1968</v>
      </c>
      <c r="U5292" s="1" t="s">
        <v>59</v>
      </c>
      <c r="Y5292" s="1" t="s">
        <v>60</v>
      </c>
      <c r="AD5292" s="1" t="s">
        <v>60</v>
      </c>
      <c r="AT5292" s="1" t="s">
        <v>482</v>
      </c>
      <c r="AU5292" s="1" t="s">
        <v>482</v>
      </c>
      <c r="AV5292" s="1" t="s">
        <v>548</v>
      </c>
      <c r="AW5292" s="3" t="str">
        <f t="shared" si="1"/>
        <v>Other</v>
      </c>
      <c r="AX5292" s="3" t="str">
        <f t="array" ref="AX5292">TEXTJOIN(", ", TRUE, IF(X5292:AS5292="Y", X$1:AS$1, IF(X5292:AS5292&lt;&gt;"", X$1:AS$1 &amp; ": " &amp; X5292:AS5292, "")))
</f>
        <v>Cocaine, Ethanol</v>
      </c>
    </row>
    <row r="5293">
      <c r="A5293" s="2">
        <v>42793.0</v>
      </c>
      <c r="B5293" s="1" t="s">
        <v>86</v>
      </c>
      <c r="C5293" s="1">
        <v>46.0</v>
      </c>
      <c r="D5293" s="1" t="s">
        <v>51</v>
      </c>
      <c r="E5293" s="1" t="s">
        <v>63</v>
      </c>
      <c r="F5293" s="1" t="s">
        <v>137</v>
      </c>
      <c r="G5293" s="1" t="s">
        <v>82</v>
      </c>
      <c r="H5293" s="1" t="s">
        <v>54</v>
      </c>
      <c r="I5293" s="1" t="s">
        <v>55</v>
      </c>
      <c r="J5293" s="1" t="s">
        <v>82</v>
      </c>
      <c r="K5293" s="1" t="s">
        <v>54</v>
      </c>
      <c r="L5293" s="1" t="s">
        <v>55</v>
      </c>
      <c r="M5293" s="1" t="s">
        <v>56</v>
      </c>
      <c r="N5293" s="1" t="s">
        <v>136</v>
      </c>
      <c r="O5293" s="1" t="s">
        <v>82</v>
      </c>
      <c r="P5293" s="1" t="s">
        <v>54</v>
      </c>
      <c r="Q5293" s="1" t="s">
        <v>55</v>
      </c>
      <c r="R5293" s="1" t="s">
        <v>56</v>
      </c>
      <c r="T5293" s="1" t="s">
        <v>5648</v>
      </c>
      <c r="U5293" s="1" t="s">
        <v>59</v>
      </c>
      <c r="Z5293" s="1" t="s">
        <v>60</v>
      </c>
      <c r="AA5293" s="1" t="s">
        <v>60</v>
      </c>
      <c r="AD5293" s="1" t="s">
        <v>60</v>
      </c>
      <c r="AF5293" s="1" t="s">
        <v>60</v>
      </c>
      <c r="AT5293" s="1" t="s">
        <v>329</v>
      </c>
      <c r="AU5293" s="1" t="s">
        <v>329</v>
      </c>
      <c r="AV5293" s="1" t="s">
        <v>85</v>
      </c>
      <c r="AW5293" s="3" t="str">
        <f t="shared" si="1"/>
        <v>Other</v>
      </c>
      <c r="AX5293" s="3" t="str">
        <f t="array" ref="AX5293">TEXTJOIN(", ", TRUE, IF(X5293:AS5293="Y", X$1:AS$1, IF(X5293:AS5293&lt;&gt;"", X$1:AS$1 &amp; ": " &amp; X5293:AS5293, "")))
</f>
        <v>Fentanyl, Fentanyl Analogue, Ethanol, Benzodiazepine</v>
      </c>
    </row>
    <row r="5294">
      <c r="A5294" s="2">
        <v>43619.0</v>
      </c>
      <c r="B5294" s="1" t="s">
        <v>50</v>
      </c>
      <c r="C5294" s="1">
        <v>33.0</v>
      </c>
      <c r="D5294" s="1" t="s">
        <v>51</v>
      </c>
      <c r="E5294" s="1" t="s">
        <v>52</v>
      </c>
      <c r="F5294" s="1" t="s">
        <v>137</v>
      </c>
      <c r="G5294" s="1" t="s">
        <v>116</v>
      </c>
      <c r="H5294" s="1" t="s">
        <v>103</v>
      </c>
      <c r="I5294" s="1" t="s">
        <v>55</v>
      </c>
      <c r="J5294" s="1" t="s">
        <v>116</v>
      </c>
      <c r="K5294" s="1" t="s">
        <v>103</v>
      </c>
      <c r="L5294" s="1" t="s">
        <v>55</v>
      </c>
      <c r="M5294" s="1" t="s">
        <v>177</v>
      </c>
      <c r="N5294" s="1" t="s">
        <v>136</v>
      </c>
      <c r="O5294" s="1" t="s">
        <v>116</v>
      </c>
      <c r="P5294" s="1" t="s">
        <v>103</v>
      </c>
      <c r="Q5294" s="1" t="s">
        <v>55</v>
      </c>
      <c r="R5294" s="1" t="s">
        <v>67</v>
      </c>
      <c r="T5294" s="1" t="s">
        <v>3091</v>
      </c>
      <c r="U5294" s="1" t="s">
        <v>59</v>
      </c>
      <c r="Y5294" s="1" t="s">
        <v>60</v>
      </c>
      <c r="Z5294" s="1" t="s">
        <v>60</v>
      </c>
      <c r="AR5294" s="1" t="s">
        <v>60</v>
      </c>
      <c r="AT5294" s="1" t="s">
        <v>122</v>
      </c>
      <c r="AU5294" s="1" t="s">
        <v>122</v>
      </c>
      <c r="AV5294" s="1" t="s">
        <v>139</v>
      </c>
      <c r="AW5294" s="3" t="str">
        <f t="shared" si="1"/>
        <v>Other</v>
      </c>
      <c r="AX5294" s="3" t="str">
        <f t="array" ref="AX5294">TEXTJOIN(", ", TRUE, IF(X5294:AS5294="Y", X$1:AS$1, IF(X5294:AS5294&lt;&gt;"", X$1:AS$1 &amp; ": " &amp; X5294:AS5294, "")))
</f>
        <v>Cocaine, Fentanyl, Any Opioid</v>
      </c>
    </row>
    <row r="5295">
      <c r="A5295" s="2">
        <v>43621.0</v>
      </c>
      <c r="B5295" s="1" t="s">
        <v>50</v>
      </c>
      <c r="C5295" s="1">
        <v>28.0</v>
      </c>
      <c r="D5295" s="1" t="s">
        <v>51</v>
      </c>
      <c r="E5295" s="1" t="s">
        <v>63</v>
      </c>
      <c r="G5295" s="1" t="s">
        <v>160</v>
      </c>
      <c r="H5295" s="1" t="s">
        <v>54</v>
      </c>
      <c r="I5295" s="1" t="s">
        <v>55</v>
      </c>
      <c r="J5295" s="1" t="s">
        <v>160</v>
      </c>
      <c r="K5295" s="1" t="s">
        <v>54</v>
      </c>
      <c r="L5295" s="1" t="s">
        <v>55</v>
      </c>
      <c r="M5295" s="1" t="s">
        <v>56</v>
      </c>
      <c r="N5295" s="1" t="s">
        <v>136</v>
      </c>
      <c r="O5295" s="1" t="s">
        <v>82</v>
      </c>
      <c r="P5295" s="1" t="s">
        <v>54</v>
      </c>
      <c r="Q5295" s="1" t="s">
        <v>55</v>
      </c>
      <c r="R5295" s="1" t="s">
        <v>67</v>
      </c>
      <c r="T5295" s="1" t="s">
        <v>5649</v>
      </c>
      <c r="U5295" s="1" t="s">
        <v>59</v>
      </c>
      <c r="AB5295" s="1" t="s">
        <v>60</v>
      </c>
      <c r="AC5295" s="1" t="s">
        <v>60</v>
      </c>
      <c r="AR5295" s="1" t="s">
        <v>60</v>
      </c>
      <c r="AT5295" s="1" t="s">
        <v>163</v>
      </c>
      <c r="AU5295" s="1" t="s">
        <v>163</v>
      </c>
      <c r="AV5295" s="1" t="s">
        <v>85</v>
      </c>
      <c r="AW5295" s="3" t="str">
        <f t="shared" si="1"/>
        <v>Other</v>
      </c>
      <c r="AX5295" s="3" t="str">
        <f t="array" ref="AX5295">TEXTJOIN(", ", TRUE, IF(X5295:AS5295="Y", X$1:AS$1, IF(X5295:AS5295&lt;&gt;"", X$1:AS$1 &amp; ": " &amp; X5295:AS5295, "")))
</f>
        <v>Oxycodone, Oxymorphone, Any Opioid</v>
      </c>
    </row>
    <row r="5296">
      <c r="A5296" s="2">
        <v>41474.0</v>
      </c>
      <c r="B5296" s="1" t="s">
        <v>50</v>
      </c>
      <c r="C5296" s="1">
        <v>40.0</v>
      </c>
      <c r="D5296" s="1" t="s">
        <v>51</v>
      </c>
      <c r="E5296" s="1" t="s">
        <v>63</v>
      </c>
      <c r="G5296" s="1" t="s">
        <v>179</v>
      </c>
      <c r="H5296" s="1" t="s">
        <v>121</v>
      </c>
      <c r="J5296" s="1" t="s">
        <v>103</v>
      </c>
      <c r="L5296" s="1" t="s">
        <v>55</v>
      </c>
      <c r="M5296" s="1" t="s">
        <v>269</v>
      </c>
      <c r="N5296" s="1" t="s">
        <v>136</v>
      </c>
      <c r="O5296" s="1" t="s">
        <v>103</v>
      </c>
      <c r="P5296" s="1" t="s">
        <v>103</v>
      </c>
      <c r="R5296" s="1" t="s">
        <v>67</v>
      </c>
      <c r="T5296" s="1" t="s">
        <v>73</v>
      </c>
      <c r="U5296" s="1" t="s">
        <v>59</v>
      </c>
      <c r="X5296" s="1" t="s">
        <v>60</v>
      </c>
      <c r="AT5296" s="1" t="s">
        <v>757</v>
      </c>
      <c r="AU5296" s="1" t="s">
        <v>167</v>
      </c>
      <c r="AV5296" s="1" t="s">
        <v>168</v>
      </c>
      <c r="AW5296" s="3" t="str">
        <f t="shared" si="1"/>
        <v>Other</v>
      </c>
      <c r="AX5296" s="3" t="str">
        <f t="array" ref="AX5296">TEXTJOIN(", ", TRUE, IF(X5296:AS5296="Y", X$1:AS$1, IF(X5296:AS5296&lt;&gt;"", X$1:AS$1 &amp; ": " &amp; X5296:AS5296, "")))
</f>
        <v>Heroin</v>
      </c>
    </row>
    <row r="5297">
      <c r="A5297" s="2">
        <v>42652.0</v>
      </c>
      <c r="B5297" s="1" t="s">
        <v>50</v>
      </c>
      <c r="C5297" s="1">
        <v>37.0</v>
      </c>
      <c r="D5297" s="1" t="s">
        <v>51</v>
      </c>
      <c r="E5297" s="1" t="s">
        <v>63</v>
      </c>
      <c r="G5297" s="1" t="s">
        <v>488</v>
      </c>
      <c r="H5297" s="1" t="s">
        <v>91</v>
      </c>
      <c r="I5297" s="1" t="s">
        <v>55</v>
      </c>
      <c r="J5297" s="1" t="s">
        <v>488</v>
      </c>
      <c r="M5297" s="1" t="s">
        <v>56</v>
      </c>
      <c r="N5297" s="1" t="s">
        <v>136</v>
      </c>
      <c r="O5297" s="1" t="s">
        <v>488</v>
      </c>
      <c r="R5297" s="1" t="s">
        <v>56</v>
      </c>
      <c r="T5297" s="1" t="s">
        <v>5650</v>
      </c>
      <c r="U5297" s="1" t="s">
        <v>59</v>
      </c>
      <c r="Y5297" s="1" t="s">
        <v>60</v>
      </c>
      <c r="Z5297" s="1" t="s">
        <v>60</v>
      </c>
      <c r="AR5297" s="1" t="s">
        <v>60</v>
      </c>
      <c r="AT5297" s="1" t="s">
        <v>492</v>
      </c>
      <c r="AU5297" s="1" t="s">
        <v>492</v>
      </c>
      <c r="AV5297" s="1" t="s">
        <v>493</v>
      </c>
      <c r="AW5297" s="3" t="str">
        <f t="shared" si="1"/>
        <v>Other</v>
      </c>
      <c r="AX5297" s="3" t="str">
        <f t="array" ref="AX5297">TEXTJOIN(", ", TRUE, IF(X5297:AS5297="Y", X$1:AS$1, IF(X5297:AS5297&lt;&gt;"", X$1:AS$1 &amp; ": " &amp; X5297:AS5297, "")))
</f>
        <v>Cocaine, Fentanyl, Any Opioid</v>
      </c>
    </row>
    <row r="5298">
      <c r="A5298" s="2">
        <v>43975.0</v>
      </c>
      <c r="B5298" s="1" t="s">
        <v>50</v>
      </c>
      <c r="C5298" s="1">
        <v>33.0</v>
      </c>
      <c r="D5298" s="1" t="s">
        <v>51</v>
      </c>
      <c r="E5298" s="1" t="s">
        <v>63</v>
      </c>
      <c r="G5298" s="1" t="s">
        <v>364</v>
      </c>
      <c r="H5298" s="1" t="s">
        <v>263</v>
      </c>
      <c r="I5298" s="1" t="s">
        <v>55</v>
      </c>
      <c r="J5298" s="1" t="s">
        <v>787</v>
      </c>
      <c r="K5298" s="1" t="s">
        <v>263</v>
      </c>
      <c r="L5298" s="1" t="s">
        <v>55</v>
      </c>
      <c r="M5298" s="1" t="s">
        <v>404</v>
      </c>
      <c r="N5298" s="1" t="s">
        <v>119</v>
      </c>
      <c r="O5298" s="1" t="s">
        <v>787</v>
      </c>
      <c r="P5298" s="1" t="s">
        <v>263</v>
      </c>
      <c r="Q5298" s="1" t="s">
        <v>55</v>
      </c>
      <c r="R5298" s="1" t="s">
        <v>56</v>
      </c>
      <c r="T5298" s="1" t="s">
        <v>2186</v>
      </c>
      <c r="U5298" s="1" t="s">
        <v>59</v>
      </c>
      <c r="Z5298" s="1" t="s">
        <v>60</v>
      </c>
      <c r="AD5298" s="1" t="s">
        <v>60</v>
      </c>
      <c r="AR5298" s="1" t="s">
        <v>60</v>
      </c>
      <c r="AT5298" s="1" t="s">
        <v>365</v>
      </c>
      <c r="AU5298" s="1" t="s">
        <v>789</v>
      </c>
      <c r="AV5298" s="1" t="s">
        <v>790</v>
      </c>
      <c r="AW5298" s="3" t="str">
        <f t="shared" si="1"/>
        <v>Other</v>
      </c>
      <c r="AX5298" s="3" t="str">
        <f t="array" ref="AX5298">TEXTJOIN(", ", TRUE, IF(X5298:AS5298="Y", X$1:AS$1, IF(X5298:AS5298&lt;&gt;"", X$1:AS$1 &amp; ": " &amp; X5298:AS5298, "")))
</f>
        <v>Fentanyl, Ethanol, Any Opioid</v>
      </c>
    </row>
    <row r="5299">
      <c r="A5299" s="2">
        <v>43313.0</v>
      </c>
      <c r="B5299" s="1" t="s">
        <v>50</v>
      </c>
      <c r="C5299" s="1">
        <v>54.0</v>
      </c>
      <c r="D5299" s="1" t="s">
        <v>51</v>
      </c>
      <c r="E5299" s="1" t="s">
        <v>63</v>
      </c>
      <c r="G5299" s="1" t="s">
        <v>103</v>
      </c>
      <c r="H5299" s="1" t="s">
        <v>103</v>
      </c>
      <c r="I5299" s="1" t="s">
        <v>55</v>
      </c>
      <c r="J5299" s="1" t="s">
        <v>103</v>
      </c>
      <c r="K5299" s="1" t="s">
        <v>103</v>
      </c>
      <c r="M5299" s="1" t="s">
        <v>56</v>
      </c>
      <c r="N5299" s="1" t="s">
        <v>104</v>
      </c>
      <c r="O5299" s="1" t="s">
        <v>103</v>
      </c>
      <c r="P5299" s="1" t="s">
        <v>103</v>
      </c>
      <c r="Q5299" s="1" t="s">
        <v>55</v>
      </c>
      <c r="R5299" s="1" t="s">
        <v>56</v>
      </c>
      <c r="T5299" s="1" t="s">
        <v>5651</v>
      </c>
      <c r="U5299" s="1" t="s">
        <v>59</v>
      </c>
      <c r="AL5299" s="1" t="s">
        <v>60</v>
      </c>
      <c r="AP5299" s="1" t="s">
        <v>60</v>
      </c>
      <c r="AR5299" s="1" t="s">
        <v>60</v>
      </c>
      <c r="AT5299" s="1" t="s">
        <v>167</v>
      </c>
      <c r="AU5299" s="1" t="s">
        <v>167</v>
      </c>
      <c r="AV5299" s="1" t="s">
        <v>168</v>
      </c>
      <c r="AW5299" s="3" t="str">
        <f t="shared" si="1"/>
        <v>Other</v>
      </c>
      <c r="AX5299" s="3" t="str">
        <f t="array" ref="AX5299">TEXTJOIN(", ", TRUE, IF(X5299:AS5299="Y", X$1:AS$1, IF(X5299:AS5299&lt;&gt;"", X$1:AS$1 &amp; ": " &amp; X5299:AS5299, "")))
</f>
        <v>Morphine (Not Heroin), Heroin/Morph/Codeine, Any Opioid</v>
      </c>
    </row>
    <row r="5300">
      <c r="A5300" s="2">
        <v>43150.0</v>
      </c>
      <c r="B5300" s="1" t="s">
        <v>50</v>
      </c>
      <c r="C5300" s="1">
        <v>54.0</v>
      </c>
      <c r="D5300" s="1" t="s">
        <v>51</v>
      </c>
      <c r="E5300" s="1" t="s">
        <v>63</v>
      </c>
      <c r="G5300" s="1" t="s">
        <v>1055</v>
      </c>
      <c r="H5300" s="1" t="s">
        <v>91</v>
      </c>
      <c r="I5300" s="1" t="s">
        <v>55</v>
      </c>
      <c r="J5300" s="1" t="s">
        <v>1055</v>
      </c>
      <c r="K5300" s="1" t="s">
        <v>91</v>
      </c>
      <c r="M5300" s="1" t="s">
        <v>330</v>
      </c>
      <c r="N5300" s="1" t="s">
        <v>66</v>
      </c>
      <c r="O5300" s="1" t="s">
        <v>91</v>
      </c>
      <c r="P5300" s="1" t="s">
        <v>91</v>
      </c>
      <c r="Q5300" s="1" t="s">
        <v>55</v>
      </c>
      <c r="R5300" s="1" t="s">
        <v>67</v>
      </c>
      <c r="T5300" s="1" t="s">
        <v>78</v>
      </c>
      <c r="U5300" s="1" t="s">
        <v>59</v>
      </c>
      <c r="X5300" s="1" t="s">
        <v>60</v>
      </c>
      <c r="AP5300" s="1" t="s">
        <v>60</v>
      </c>
      <c r="AR5300" s="1" t="s">
        <v>60</v>
      </c>
      <c r="AT5300" s="1" t="s">
        <v>1056</v>
      </c>
      <c r="AU5300" s="1" t="s">
        <v>1056</v>
      </c>
      <c r="AV5300" s="1" t="s">
        <v>111</v>
      </c>
      <c r="AW5300" s="3" t="str">
        <f t="shared" si="1"/>
        <v>Other</v>
      </c>
      <c r="AX5300" s="3" t="str">
        <f t="array" ref="AX5300">TEXTJOIN(", ", TRUE, IF(X5300:AS5300="Y", X$1:AS$1, IF(X5300:AS5300&lt;&gt;"", X$1:AS$1 &amp; ": " &amp; X5300:AS5300, "")))
</f>
        <v>Heroin, Heroin/Morph/Codeine, Any Opioid</v>
      </c>
    </row>
    <row r="5301">
      <c r="A5301" s="2">
        <v>43292.0</v>
      </c>
      <c r="B5301" s="1" t="s">
        <v>50</v>
      </c>
      <c r="C5301" s="1">
        <v>61.0</v>
      </c>
      <c r="D5301" s="1" t="s">
        <v>51</v>
      </c>
      <c r="E5301" s="1" t="s">
        <v>52</v>
      </c>
      <c r="G5301" s="1" t="s">
        <v>488</v>
      </c>
      <c r="H5301" s="1" t="s">
        <v>91</v>
      </c>
      <c r="I5301" s="1" t="s">
        <v>55</v>
      </c>
      <c r="J5301" s="1" t="s">
        <v>91</v>
      </c>
      <c r="K5301" s="1" t="s">
        <v>91</v>
      </c>
      <c r="M5301" s="1" t="s">
        <v>193</v>
      </c>
      <c r="N5301" s="1" t="s">
        <v>136</v>
      </c>
      <c r="O5301" s="1" t="s">
        <v>91</v>
      </c>
      <c r="P5301" s="1" t="s">
        <v>91</v>
      </c>
      <c r="Q5301" s="1" t="s">
        <v>55</v>
      </c>
      <c r="R5301" s="1" t="s">
        <v>67</v>
      </c>
      <c r="T5301" s="1" t="s">
        <v>5652</v>
      </c>
      <c r="U5301" s="1" t="s">
        <v>59</v>
      </c>
      <c r="Y5301" s="1" t="s">
        <v>60</v>
      </c>
      <c r="Z5301" s="1" t="s">
        <v>60</v>
      </c>
      <c r="AR5301" s="1" t="s">
        <v>60</v>
      </c>
      <c r="AT5301" s="1" t="s">
        <v>492</v>
      </c>
      <c r="AU5301" s="1" t="s">
        <v>110</v>
      </c>
      <c r="AV5301" s="1" t="s">
        <v>111</v>
      </c>
      <c r="AW5301" s="3" t="str">
        <f t="shared" si="1"/>
        <v>Other</v>
      </c>
      <c r="AX5301" s="3" t="str">
        <f t="array" ref="AX5301">TEXTJOIN(", ", TRUE, IF(X5301:AS5301="Y", X$1:AS$1, IF(X5301:AS5301&lt;&gt;"", X$1:AS$1 &amp; ": " &amp; X5301:AS5301, "")))
</f>
        <v>Cocaine, Fentanyl, Any Opioid</v>
      </c>
    </row>
    <row r="5302">
      <c r="A5302" s="2">
        <v>43469.0</v>
      </c>
      <c r="B5302" s="1" t="s">
        <v>50</v>
      </c>
      <c r="C5302" s="1">
        <v>36.0</v>
      </c>
      <c r="D5302" s="1" t="s">
        <v>51</v>
      </c>
      <c r="E5302" s="1" t="s">
        <v>63</v>
      </c>
      <c r="G5302" s="1" t="s">
        <v>262</v>
      </c>
      <c r="H5302" s="1" t="s">
        <v>263</v>
      </c>
      <c r="I5302" s="1" t="s">
        <v>55</v>
      </c>
      <c r="J5302" s="1" t="s">
        <v>262</v>
      </c>
      <c r="K5302" s="1" t="s">
        <v>263</v>
      </c>
      <c r="L5302" s="1" t="s">
        <v>55</v>
      </c>
      <c r="M5302" s="1" t="s">
        <v>56</v>
      </c>
      <c r="N5302" s="1" t="s">
        <v>93</v>
      </c>
      <c r="O5302" s="1" t="s">
        <v>91</v>
      </c>
      <c r="P5302" s="1" t="s">
        <v>91</v>
      </c>
      <c r="Q5302" s="1" t="s">
        <v>55</v>
      </c>
      <c r="R5302" s="1" t="s">
        <v>67</v>
      </c>
      <c r="T5302" s="1" t="s">
        <v>5653</v>
      </c>
      <c r="U5302" s="1" t="s">
        <v>59</v>
      </c>
      <c r="Y5302" s="1" t="s">
        <v>60</v>
      </c>
      <c r="AT5302" s="1" t="s">
        <v>556</v>
      </c>
      <c r="AU5302" s="1" t="s">
        <v>556</v>
      </c>
      <c r="AV5302" s="1" t="s">
        <v>111</v>
      </c>
      <c r="AW5302" s="3" t="str">
        <f t="shared" si="1"/>
        <v>Other</v>
      </c>
      <c r="AX5302" s="3" t="str">
        <f t="array" ref="AX5302">TEXTJOIN(", ", TRUE, IF(X5302:AS5302="Y", X$1:AS$1, IF(X5302:AS5302&lt;&gt;"", X$1:AS$1 &amp; ": " &amp; X5302:AS5302, "")))
</f>
        <v>Cocaine</v>
      </c>
    </row>
    <row r="5303">
      <c r="A5303" s="4">
        <v>41594.0</v>
      </c>
      <c r="B5303" s="1" t="s">
        <v>50</v>
      </c>
      <c r="C5303" s="1">
        <v>56.0</v>
      </c>
      <c r="D5303" s="1" t="s">
        <v>51</v>
      </c>
      <c r="E5303" s="1" t="s">
        <v>52</v>
      </c>
      <c r="G5303" s="1" t="s">
        <v>91</v>
      </c>
      <c r="J5303" s="1" t="s">
        <v>91</v>
      </c>
      <c r="L5303" s="1" t="s">
        <v>55</v>
      </c>
      <c r="M5303" s="1" t="s">
        <v>56</v>
      </c>
      <c r="N5303" s="1" t="s">
        <v>136</v>
      </c>
      <c r="O5303" s="1" t="s">
        <v>91</v>
      </c>
      <c r="P5303" s="1" t="s">
        <v>91</v>
      </c>
      <c r="R5303" s="1" t="s">
        <v>67</v>
      </c>
      <c r="T5303" s="1" t="s">
        <v>729</v>
      </c>
      <c r="Y5303" s="1" t="s">
        <v>60</v>
      </c>
      <c r="AT5303" s="1" t="s">
        <v>110</v>
      </c>
      <c r="AU5303" s="1" t="s">
        <v>110</v>
      </c>
      <c r="AV5303" s="1" t="s">
        <v>111</v>
      </c>
      <c r="AW5303" s="3" t="str">
        <f t="shared" si="1"/>
        <v>Other</v>
      </c>
      <c r="AX5303" s="3" t="str">
        <f t="array" ref="AX5303">TEXTJOIN(", ", TRUE, IF(X5303:AS5303="Y", X$1:AS$1, IF(X5303:AS5303&lt;&gt;"", X$1:AS$1 &amp; ": " &amp; X5303:AS5303, "")))
</f>
        <v>Cocaine</v>
      </c>
    </row>
    <row r="5304">
      <c r="A5304" s="2">
        <v>42394.0</v>
      </c>
      <c r="B5304" s="1" t="s">
        <v>50</v>
      </c>
      <c r="C5304" s="1">
        <v>21.0</v>
      </c>
      <c r="D5304" s="1" t="s">
        <v>76</v>
      </c>
      <c r="E5304" s="1" t="s">
        <v>63</v>
      </c>
      <c r="G5304" s="1" t="s">
        <v>3286</v>
      </c>
      <c r="H5304" s="1" t="s">
        <v>65</v>
      </c>
      <c r="I5304" s="1" t="s">
        <v>55</v>
      </c>
      <c r="J5304" s="1" t="s">
        <v>65</v>
      </c>
      <c r="M5304" s="1" t="s">
        <v>333</v>
      </c>
      <c r="N5304" s="1" t="s">
        <v>136</v>
      </c>
      <c r="O5304" s="1" t="s">
        <v>103</v>
      </c>
      <c r="R5304" s="1" t="s">
        <v>67</v>
      </c>
      <c r="T5304" s="1" t="s">
        <v>3884</v>
      </c>
      <c r="U5304" s="1" t="s">
        <v>59</v>
      </c>
      <c r="W5304" s="1" t="s">
        <v>60</v>
      </c>
      <c r="X5304" s="1" t="s">
        <v>60</v>
      </c>
      <c r="AP5304" s="1" t="s">
        <v>60</v>
      </c>
      <c r="AR5304" s="1" t="s">
        <v>60</v>
      </c>
      <c r="AT5304" s="1" t="s">
        <v>3288</v>
      </c>
      <c r="AU5304" s="1" t="s">
        <v>410</v>
      </c>
      <c r="AV5304" s="1" t="s">
        <v>168</v>
      </c>
      <c r="AW5304" s="3" t="str">
        <f t="shared" si="1"/>
        <v>Other</v>
      </c>
      <c r="AX5304" s="3" t="str">
        <f t="array" ref="AX5304">TEXTJOIN(", ", TRUE, IF(X5304:AS5304="Y", X$1:AS$1, IF(X5304:AS5304&lt;&gt;"", X$1:AS$1 &amp; ": " &amp; X5304:AS5304, "")))
</f>
        <v>Heroin, Heroin/Morph/Codeine, Any Opioid</v>
      </c>
    </row>
    <row r="5305">
      <c r="A5305" s="2">
        <v>43958.0</v>
      </c>
      <c r="B5305" s="1" t="s">
        <v>50</v>
      </c>
      <c r="C5305" s="1">
        <v>61.0</v>
      </c>
      <c r="D5305" s="1" t="s">
        <v>51</v>
      </c>
      <c r="E5305" s="1" t="s">
        <v>63</v>
      </c>
      <c r="G5305" s="1" t="s">
        <v>300</v>
      </c>
      <c r="H5305" s="1" t="s">
        <v>299</v>
      </c>
      <c r="I5305" s="1" t="s">
        <v>55</v>
      </c>
      <c r="J5305" s="1" t="s">
        <v>300</v>
      </c>
      <c r="K5305" s="1" t="s">
        <v>299</v>
      </c>
      <c r="L5305" s="1" t="s">
        <v>55</v>
      </c>
      <c r="M5305" s="1" t="s">
        <v>56</v>
      </c>
      <c r="N5305" s="1" t="s">
        <v>66</v>
      </c>
      <c r="O5305" s="1" t="s">
        <v>300</v>
      </c>
      <c r="P5305" s="1" t="s">
        <v>299</v>
      </c>
      <c r="Q5305" s="1" t="s">
        <v>55</v>
      </c>
      <c r="R5305" s="1" t="s">
        <v>56</v>
      </c>
      <c r="T5305" s="1" t="s">
        <v>5654</v>
      </c>
      <c r="U5305" s="1" t="s">
        <v>59</v>
      </c>
      <c r="Y5305" s="1" t="s">
        <v>60</v>
      </c>
      <c r="Z5305" s="1" t="s">
        <v>60</v>
      </c>
      <c r="AB5305" s="1" t="s">
        <v>60</v>
      </c>
      <c r="AR5305" s="1" t="s">
        <v>60</v>
      </c>
      <c r="AT5305" s="1" t="s">
        <v>304</v>
      </c>
      <c r="AU5305" s="1" t="s">
        <v>304</v>
      </c>
      <c r="AV5305" s="1" t="s">
        <v>302</v>
      </c>
      <c r="AW5305" s="3" t="str">
        <f t="shared" si="1"/>
        <v>Other</v>
      </c>
      <c r="AX5305" s="3" t="str">
        <f t="array" ref="AX5305">TEXTJOIN(", ", TRUE, IF(X5305:AS5305="Y", X$1:AS$1, IF(X5305:AS5305&lt;&gt;"", X$1:AS$1 &amp; ": " &amp; X5305:AS5305, "")))
</f>
        <v>Cocaine, Fentanyl, Oxycodone, Any Opioid</v>
      </c>
    </row>
    <row r="5306">
      <c r="A5306" s="4">
        <v>44152.0</v>
      </c>
      <c r="B5306" s="1" t="s">
        <v>50</v>
      </c>
      <c r="C5306" s="1">
        <v>31.0</v>
      </c>
      <c r="D5306" s="1" t="s">
        <v>51</v>
      </c>
      <c r="E5306" s="1" t="s">
        <v>63</v>
      </c>
      <c r="G5306" s="1" t="s">
        <v>81</v>
      </c>
      <c r="H5306" s="1" t="s">
        <v>54</v>
      </c>
      <c r="I5306" s="1" t="s">
        <v>55</v>
      </c>
      <c r="J5306" s="1" t="s">
        <v>81</v>
      </c>
      <c r="K5306" s="1" t="s">
        <v>54</v>
      </c>
      <c r="L5306" s="1" t="s">
        <v>55</v>
      </c>
      <c r="M5306" s="1" t="s">
        <v>56</v>
      </c>
      <c r="N5306" s="1" t="s">
        <v>136</v>
      </c>
      <c r="O5306" s="1" t="s">
        <v>81</v>
      </c>
      <c r="P5306" s="1" t="s">
        <v>54</v>
      </c>
      <c r="Q5306" s="1" t="s">
        <v>55</v>
      </c>
      <c r="R5306" s="1" t="s">
        <v>56</v>
      </c>
      <c r="T5306" s="1" t="s">
        <v>1403</v>
      </c>
      <c r="U5306" s="1" t="s">
        <v>59</v>
      </c>
      <c r="Z5306" s="1" t="s">
        <v>60</v>
      </c>
      <c r="AG5306" s="1" t="s">
        <v>60</v>
      </c>
      <c r="AR5306" s="1" t="s">
        <v>60</v>
      </c>
      <c r="AT5306" s="1" t="s">
        <v>84</v>
      </c>
      <c r="AU5306" s="1" t="s">
        <v>84</v>
      </c>
      <c r="AV5306" s="1" t="s">
        <v>598</v>
      </c>
      <c r="AW5306" s="3" t="str">
        <f t="shared" si="1"/>
        <v>Other</v>
      </c>
      <c r="AX5306" s="3" t="str">
        <f t="array" ref="AX5306">TEXTJOIN(", ", TRUE, IF(X5306:AS5306="Y", X$1:AS$1, IF(X5306:AS5306&lt;&gt;"", X$1:AS$1 &amp; ": " &amp; X5306:AS5306, "")))
</f>
        <v>Fentanyl, Methadone, Any Opioid</v>
      </c>
    </row>
    <row r="5307">
      <c r="A5307" s="2">
        <v>41321.0</v>
      </c>
      <c r="B5307" s="1" t="s">
        <v>50</v>
      </c>
      <c r="C5307" s="1">
        <v>26.0</v>
      </c>
      <c r="D5307" s="1" t="s">
        <v>51</v>
      </c>
      <c r="E5307" s="1" t="s">
        <v>63</v>
      </c>
      <c r="G5307" s="1" t="s">
        <v>1919</v>
      </c>
      <c r="H5307" s="1" t="s">
        <v>121</v>
      </c>
      <c r="J5307" s="1" t="s">
        <v>1919</v>
      </c>
      <c r="L5307" s="1" t="s">
        <v>55</v>
      </c>
      <c r="M5307" s="1" t="s">
        <v>193</v>
      </c>
      <c r="N5307" s="1" t="s">
        <v>2034</v>
      </c>
      <c r="O5307" s="1" t="s">
        <v>1919</v>
      </c>
      <c r="P5307" s="1" t="s">
        <v>121</v>
      </c>
      <c r="R5307" s="1" t="s">
        <v>44</v>
      </c>
      <c r="S5307" s="1" t="s">
        <v>1159</v>
      </c>
      <c r="T5307" s="1" t="s">
        <v>837</v>
      </c>
      <c r="U5307" s="1" t="s">
        <v>59</v>
      </c>
      <c r="X5307" s="1" t="s">
        <v>60</v>
      </c>
      <c r="AD5307" s="1" t="s">
        <v>60</v>
      </c>
      <c r="AT5307" s="1" t="s">
        <v>1921</v>
      </c>
      <c r="AU5307" s="1" t="s">
        <v>1921</v>
      </c>
      <c r="AV5307" s="1" t="s">
        <v>2941</v>
      </c>
      <c r="AW5307" s="3" t="str">
        <f t="shared" si="1"/>
        <v>Other</v>
      </c>
      <c r="AX5307" s="3" t="str">
        <f t="array" ref="AX5307">TEXTJOIN(", ", TRUE, IF(X5307:AS5307="Y", X$1:AS$1, IF(X5307:AS5307&lt;&gt;"", X$1:AS$1 &amp; ": " &amp; X5307:AS5307, "")))
</f>
        <v>Heroin, Ethanol</v>
      </c>
    </row>
    <row r="5308">
      <c r="A5308" s="2">
        <v>43561.0</v>
      </c>
      <c r="B5308" s="1" t="s">
        <v>50</v>
      </c>
      <c r="C5308" s="1">
        <v>37.0</v>
      </c>
      <c r="D5308" s="1" t="s">
        <v>51</v>
      </c>
      <c r="E5308" s="1" t="s">
        <v>63</v>
      </c>
      <c r="G5308" s="1" t="s">
        <v>185</v>
      </c>
      <c r="H5308" s="1" t="s">
        <v>91</v>
      </c>
      <c r="I5308" s="1" t="s">
        <v>55</v>
      </c>
      <c r="J5308" s="1" t="s">
        <v>185</v>
      </c>
      <c r="K5308" s="1" t="s">
        <v>91</v>
      </c>
      <c r="L5308" s="1" t="s">
        <v>55</v>
      </c>
      <c r="M5308" s="1" t="s">
        <v>56</v>
      </c>
      <c r="N5308" s="1" t="s">
        <v>136</v>
      </c>
      <c r="O5308" s="1" t="s">
        <v>185</v>
      </c>
      <c r="P5308" s="1" t="s">
        <v>91</v>
      </c>
      <c r="Q5308" s="1" t="s">
        <v>55</v>
      </c>
      <c r="R5308" s="1" t="s">
        <v>56</v>
      </c>
      <c r="T5308" s="1" t="s">
        <v>1455</v>
      </c>
      <c r="U5308" s="1" t="s">
        <v>59</v>
      </c>
      <c r="Z5308" s="1" t="s">
        <v>60</v>
      </c>
      <c r="AA5308" s="1" t="s">
        <v>60</v>
      </c>
      <c r="AR5308" s="1" t="s">
        <v>60</v>
      </c>
      <c r="AT5308" s="1" t="s">
        <v>188</v>
      </c>
      <c r="AU5308" s="1" t="s">
        <v>188</v>
      </c>
      <c r="AV5308" s="1" t="s">
        <v>189</v>
      </c>
      <c r="AW5308" s="3" t="str">
        <f t="shared" si="1"/>
        <v>Other</v>
      </c>
      <c r="AX5308" s="3" t="str">
        <f t="array" ref="AX5308">TEXTJOIN(", ", TRUE, IF(X5308:AS5308="Y", X$1:AS$1, IF(X5308:AS5308&lt;&gt;"", X$1:AS$1 &amp; ": " &amp; X5308:AS5308, "")))
</f>
        <v>Fentanyl, Fentanyl Analogue, Any Opioid</v>
      </c>
    </row>
    <row r="5309">
      <c r="A5309" s="2">
        <v>43609.0</v>
      </c>
      <c r="B5309" s="1" t="s">
        <v>50</v>
      </c>
      <c r="C5309" s="1">
        <v>63.0</v>
      </c>
      <c r="D5309" s="1" t="s">
        <v>51</v>
      </c>
      <c r="E5309" s="1" t="s">
        <v>63</v>
      </c>
      <c r="G5309" s="1" t="s">
        <v>53</v>
      </c>
      <c r="H5309" s="1" t="s">
        <v>54</v>
      </c>
      <c r="I5309" s="1" t="s">
        <v>55</v>
      </c>
      <c r="J5309" s="1" t="s">
        <v>53</v>
      </c>
      <c r="K5309" s="1" t="s">
        <v>54</v>
      </c>
      <c r="L5309" s="1" t="s">
        <v>55</v>
      </c>
      <c r="M5309" s="1" t="s">
        <v>778</v>
      </c>
      <c r="N5309" s="1" t="s">
        <v>136</v>
      </c>
      <c r="O5309" s="1" t="s">
        <v>53</v>
      </c>
      <c r="P5309" s="1" t="s">
        <v>54</v>
      </c>
      <c r="Q5309" s="1" t="s">
        <v>55</v>
      </c>
      <c r="R5309" s="1" t="s">
        <v>56</v>
      </c>
      <c r="T5309" s="1" t="s">
        <v>5655</v>
      </c>
      <c r="U5309" s="1" t="s">
        <v>59</v>
      </c>
      <c r="X5309" s="1" t="s">
        <v>60</v>
      </c>
      <c r="Z5309" s="1" t="s">
        <v>60</v>
      </c>
      <c r="AA5309" s="1" t="s">
        <v>60</v>
      </c>
      <c r="AP5309" s="1" t="s">
        <v>60</v>
      </c>
      <c r="AR5309" s="1" t="s">
        <v>60</v>
      </c>
      <c r="AT5309" s="1" t="s">
        <v>61</v>
      </c>
      <c r="AU5309" s="1" t="s">
        <v>61</v>
      </c>
      <c r="AV5309" s="1" t="s">
        <v>294</v>
      </c>
      <c r="AW5309" s="3" t="str">
        <f t="shared" si="1"/>
        <v>Other</v>
      </c>
      <c r="AX5309" s="3" t="str">
        <f t="array" ref="AX5309">TEXTJOIN(", ", TRUE, IF(X5309:AS5309="Y", X$1:AS$1, IF(X5309:AS5309&lt;&gt;"", X$1:AS$1 &amp; ": " &amp; X5309:AS5309, "")))
</f>
        <v>Heroin, Fentanyl, Fentanyl Analogue, Heroin/Morph/Codeine, Any Opioid</v>
      </c>
    </row>
    <row r="5310">
      <c r="A5310" s="2">
        <v>43741.0</v>
      </c>
      <c r="B5310" s="1" t="s">
        <v>50</v>
      </c>
      <c r="C5310" s="1">
        <v>40.0</v>
      </c>
      <c r="D5310" s="1" t="s">
        <v>51</v>
      </c>
      <c r="E5310" s="1" t="s">
        <v>63</v>
      </c>
      <c r="G5310" s="1" t="s">
        <v>380</v>
      </c>
      <c r="H5310" s="1" t="s">
        <v>299</v>
      </c>
      <c r="I5310" s="1" t="s">
        <v>55</v>
      </c>
      <c r="J5310" s="1" t="s">
        <v>185</v>
      </c>
      <c r="K5310" s="1" t="s">
        <v>91</v>
      </c>
      <c r="L5310" s="1" t="s">
        <v>55</v>
      </c>
      <c r="M5310" s="1" t="s">
        <v>820</v>
      </c>
      <c r="N5310" s="1" t="s">
        <v>136</v>
      </c>
      <c r="O5310" s="1" t="s">
        <v>185</v>
      </c>
      <c r="P5310" s="1" t="s">
        <v>91</v>
      </c>
      <c r="Q5310" s="1" t="s">
        <v>55</v>
      </c>
      <c r="R5310" s="1" t="s">
        <v>67</v>
      </c>
      <c r="T5310" s="1" t="s">
        <v>5656</v>
      </c>
      <c r="U5310" s="1" t="s">
        <v>59</v>
      </c>
      <c r="X5310" s="1" t="s">
        <v>60</v>
      </c>
      <c r="Z5310" s="1" t="s">
        <v>60</v>
      </c>
      <c r="AF5310" s="1" t="s">
        <v>60</v>
      </c>
      <c r="AP5310" s="1" t="s">
        <v>60</v>
      </c>
      <c r="AR5310" s="1" t="s">
        <v>60</v>
      </c>
      <c r="AS5310" s="1" t="s">
        <v>38</v>
      </c>
      <c r="AT5310" s="1" t="s">
        <v>383</v>
      </c>
      <c r="AU5310" s="1" t="s">
        <v>188</v>
      </c>
      <c r="AV5310" s="1" t="s">
        <v>189</v>
      </c>
      <c r="AW5310" s="3" t="str">
        <f t="shared" si="1"/>
        <v>Other</v>
      </c>
      <c r="AX5310" s="3" t="str">
        <f t="array" ref="AX5310">TEXTJOIN(", ", TRUE, IF(X5310:AS5310="Y", X$1:AS$1, IF(X5310:AS5310&lt;&gt;"", X$1:AS$1 &amp; ": " &amp; X5310:AS5310, "")))
</f>
        <v>Heroin, Fentanyl, Benzodiazepine, Heroin/Morph/Codeine, Any Opioid, Other: Xylazine</v>
      </c>
    </row>
    <row r="5311">
      <c r="A5311" s="4">
        <v>44491.0</v>
      </c>
      <c r="B5311" s="1" t="s">
        <v>50</v>
      </c>
      <c r="C5311" s="1">
        <v>31.0</v>
      </c>
      <c r="D5311" s="1" t="s">
        <v>51</v>
      </c>
      <c r="E5311" s="1" t="s">
        <v>63</v>
      </c>
      <c r="G5311" s="1" t="s">
        <v>103</v>
      </c>
      <c r="H5311" s="1" t="s">
        <v>103</v>
      </c>
      <c r="I5311" s="1" t="s">
        <v>55</v>
      </c>
      <c r="J5311" s="1" t="s">
        <v>103</v>
      </c>
      <c r="K5311" s="1" t="s">
        <v>103</v>
      </c>
      <c r="L5311" s="1" t="s">
        <v>55</v>
      </c>
      <c r="M5311" s="1" t="s">
        <v>56</v>
      </c>
      <c r="N5311" s="1" t="s">
        <v>93</v>
      </c>
      <c r="O5311" s="1" t="s">
        <v>103</v>
      </c>
      <c r="P5311" s="1" t="s">
        <v>103</v>
      </c>
      <c r="Q5311" s="1" t="s">
        <v>55</v>
      </c>
      <c r="R5311" s="1" t="s">
        <v>56</v>
      </c>
      <c r="T5311" s="1" t="s">
        <v>5657</v>
      </c>
      <c r="U5311" s="1" t="s">
        <v>59</v>
      </c>
      <c r="Z5311" s="1" t="s">
        <v>60</v>
      </c>
      <c r="AD5311" s="1" t="s">
        <v>60</v>
      </c>
      <c r="AG5311" s="1" t="s">
        <v>60</v>
      </c>
      <c r="AR5311" s="1" t="s">
        <v>60</v>
      </c>
      <c r="AT5311" s="1" t="s">
        <v>167</v>
      </c>
      <c r="AU5311" s="1" t="s">
        <v>167</v>
      </c>
      <c r="AV5311" s="1" t="s">
        <v>168</v>
      </c>
      <c r="AW5311" s="3" t="str">
        <f t="shared" si="1"/>
        <v>Other</v>
      </c>
      <c r="AX5311" s="3" t="str">
        <f t="array" ref="AX5311">TEXTJOIN(", ", TRUE, IF(X5311:AS5311="Y", X$1:AS$1, IF(X5311:AS5311&lt;&gt;"", X$1:AS$1 &amp; ": " &amp; X5311:AS5311, "")))
</f>
        <v>Fentanyl, Ethanol, Methadone, Any Opioid</v>
      </c>
    </row>
    <row r="5312">
      <c r="A5312" s="2">
        <v>43770.0</v>
      </c>
      <c r="B5312" s="1" t="s">
        <v>50</v>
      </c>
      <c r="C5312" s="1">
        <v>31.0</v>
      </c>
      <c r="D5312" s="1" t="s">
        <v>51</v>
      </c>
      <c r="E5312" s="1" t="s">
        <v>63</v>
      </c>
      <c r="G5312" s="1" t="s">
        <v>65</v>
      </c>
      <c r="H5312" s="1" t="s">
        <v>65</v>
      </c>
      <c r="I5312" s="1" t="s">
        <v>55</v>
      </c>
      <c r="J5312" s="1" t="s">
        <v>65</v>
      </c>
      <c r="K5312" s="1" t="s">
        <v>65</v>
      </c>
      <c r="L5312" s="1" t="s">
        <v>55</v>
      </c>
      <c r="M5312" s="1" t="s">
        <v>56</v>
      </c>
      <c r="N5312" s="1" t="s">
        <v>93</v>
      </c>
      <c r="O5312" s="1" t="s">
        <v>65</v>
      </c>
      <c r="P5312" s="1" t="s">
        <v>65</v>
      </c>
      <c r="Q5312" s="1" t="s">
        <v>55</v>
      </c>
      <c r="R5312" s="1" t="s">
        <v>56</v>
      </c>
      <c r="T5312" s="1" t="s">
        <v>2025</v>
      </c>
      <c r="U5312" s="1" t="s">
        <v>59</v>
      </c>
      <c r="Z5312" s="1" t="s">
        <v>60</v>
      </c>
      <c r="AD5312" s="1" t="s">
        <v>60</v>
      </c>
      <c r="AR5312" s="1" t="s">
        <v>60</v>
      </c>
      <c r="AT5312" s="1" t="s">
        <v>410</v>
      </c>
      <c r="AU5312" s="1" t="s">
        <v>410</v>
      </c>
      <c r="AV5312" s="1" t="s">
        <v>150</v>
      </c>
      <c r="AW5312" s="3" t="str">
        <f t="shared" si="1"/>
        <v>Other</v>
      </c>
      <c r="AX5312" s="3" t="str">
        <f t="array" ref="AX5312">TEXTJOIN(", ", TRUE, IF(X5312:AS5312="Y", X$1:AS$1, IF(X5312:AS5312&lt;&gt;"", X$1:AS$1 &amp; ": " &amp; X5312:AS5312, "")))
</f>
        <v>Fentanyl, Ethanol, Any Opioid</v>
      </c>
    </row>
    <row r="5313">
      <c r="A5313" s="2">
        <v>43218.0</v>
      </c>
      <c r="B5313" s="1" t="s">
        <v>50</v>
      </c>
      <c r="C5313" s="1">
        <v>24.0</v>
      </c>
      <c r="D5313" s="1" t="s">
        <v>51</v>
      </c>
      <c r="E5313" s="1" t="s">
        <v>63</v>
      </c>
      <c r="G5313" s="1" t="s">
        <v>140</v>
      </c>
      <c r="H5313" s="1" t="s">
        <v>54</v>
      </c>
      <c r="I5313" s="1" t="s">
        <v>55</v>
      </c>
      <c r="J5313" s="1" t="s">
        <v>140</v>
      </c>
      <c r="K5313" s="1" t="s">
        <v>54</v>
      </c>
      <c r="M5313" s="1" t="s">
        <v>56</v>
      </c>
      <c r="N5313" s="1" t="s">
        <v>93</v>
      </c>
      <c r="O5313" s="1" t="s">
        <v>140</v>
      </c>
      <c r="P5313" s="1" t="s">
        <v>54</v>
      </c>
      <c r="Q5313" s="1" t="s">
        <v>55</v>
      </c>
      <c r="R5313" s="1" t="s">
        <v>44</v>
      </c>
      <c r="T5313" s="1" t="s">
        <v>5658</v>
      </c>
      <c r="U5313" s="1" t="s">
        <v>59</v>
      </c>
      <c r="X5313" s="1" t="s">
        <v>60</v>
      </c>
      <c r="Z5313" s="1" t="s">
        <v>60</v>
      </c>
      <c r="AD5313" s="1" t="s">
        <v>60</v>
      </c>
      <c r="AG5313" s="1" t="s">
        <v>60</v>
      </c>
      <c r="AP5313" s="1" t="s">
        <v>60</v>
      </c>
      <c r="AR5313" s="1" t="s">
        <v>60</v>
      </c>
      <c r="AT5313" s="1" t="s">
        <v>142</v>
      </c>
      <c r="AU5313" s="1" t="s">
        <v>142</v>
      </c>
      <c r="AV5313" s="1" t="s">
        <v>1712</v>
      </c>
      <c r="AW5313" s="3" t="str">
        <f t="shared" si="1"/>
        <v>Other</v>
      </c>
      <c r="AX5313" s="3" t="str">
        <f t="array" ref="AX5313">TEXTJOIN(", ", TRUE, IF(X5313:AS5313="Y", X$1:AS$1, IF(X5313:AS5313&lt;&gt;"", X$1:AS$1 &amp; ": " &amp; X5313:AS5313, "")))
</f>
        <v>Heroin, Fentanyl, Ethanol, Methadone, Heroin/Morph/Codeine, Any Opioid</v>
      </c>
    </row>
    <row r="5314">
      <c r="A5314" s="2">
        <v>43688.0</v>
      </c>
      <c r="B5314" s="1" t="s">
        <v>50</v>
      </c>
      <c r="C5314" s="1">
        <v>57.0</v>
      </c>
      <c r="D5314" s="1" t="s">
        <v>51</v>
      </c>
      <c r="E5314" s="1" t="s">
        <v>63</v>
      </c>
      <c r="G5314" s="1" t="s">
        <v>397</v>
      </c>
      <c r="H5314" s="1" t="s">
        <v>103</v>
      </c>
      <c r="I5314" s="1" t="s">
        <v>55</v>
      </c>
      <c r="J5314" s="1" t="s">
        <v>82</v>
      </c>
      <c r="K5314" s="1" t="s">
        <v>54</v>
      </c>
      <c r="L5314" s="1" t="s">
        <v>55</v>
      </c>
      <c r="M5314" s="1" t="s">
        <v>193</v>
      </c>
      <c r="N5314" s="1" t="s">
        <v>136</v>
      </c>
      <c r="O5314" s="1" t="s">
        <v>82</v>
      </c>
      <c r="P5314" s="1" t="s">
        <v>54</v>
      </c>
      <c r="Q5314" s="1" t="s">
        <v>55</v>
      </c>
      <c r="R5314" s="1" t="s">
        <v>44</v>
      </c>
      <c r="T5314" s="1" t="s">
        <v>596</v>
      </c>
      <c r="U5314" s="1" t="s">
        <v>59</v>
      </c>
      <c r="V5314" s="1" t="s">
        <v>258</v>
      </c>
      <c r="X5314" s="1" t="s">
        <v>60</v>
      </c>
      <c r="Y5314" s="1" t="s">
        <v>60</v>
      </c>
      <c r="Z5314" s="1" t="s">
        <v>60</v>
      </c>
      <c r="AP5314" s="1" t="s">
        <v>60</v>
      </c>
      <c r="AR5314" s="1" t="s">
        <v>60</v>
      </c>
      <c r="AT5314" s="1" t="s">
        <v>399</v>
      </c>
      <c r="AU5314" s="1" t="s">
        <v>329</v>
      </c>
      <c r="AV5314" s="1" t="s">
        <v>85</v>
      </c>
      <c r="AW5314" s="3" t="str">
        <f t="shared" si="1"/>
        <v>Other</v>
      </c>
      <c r="AX5314" s="3" t="str">
        <f t="array" ref="AX5314">TEXTJOIN(", ", TRUE, IF(X5314:AS5314="Y", X$1:AS$1, IF(X5314:AS5314&lt;&gt;"", X$1:AS$1 &amp; ": " &amp; X5314:AS5314, "")))
</f>
        <v>Heroin, Cocaine, Fentanyl, Heroin/Morph/Codeine, Any Opioid</v>
      </c>
    </row>
    <row r="5315">
      <c r="A5315" s="2">
        <v>44454.0</v>
      </c>
      <c r="B5315" s="1" t="s">
        <v>50</v>
      </c>
      <c r="C5315" s="1">
        <v>26.0</v>
      </c>
      <c r="D5315" s="1" t="s">
        <v>51</v>
      </c>
      <c r="E5315" s="1" t="s">
        <v>63</v>
      </c>
      <c r="F5315" s="1" t="s">
        <v>267</v>
      </c>
      <c r="G5315" s="1" t="s">
        <v>256</v>
      </c>
      <c r="H5315" s="1" t="s">
        <v>103</v>
      </c>
      <c r="I5315" s="1" t="s">
        <v>55</v>
      </c>
      <c r="J5315" s="1" t="s">
        <v>256</v>
      </c>
      <c r="K5315" s="1" t="s">
        <v>103</v>
      </c>
      <c r="L5315" s="1" t="s">
        <v>55</v>
      </c>
      <c r="M5315" s="1" t="s">
        <v>56</v>
      </c>
      <c r="N5315" s="1" t="s">
        <v>178</v>
      </c>
      <c r="O5315" s="1" t="s">
        <v>256</v>
      </c>
      <c r="P5315" s="1" t="s">
        <v>103</v>
      </c>
      <c r="Q5315" s="1" t="s">
        <v>55</v>
      </c>
      <c r="R5315" s="1" t="s">
        <v>56</v>
      </c>
      <c r="T5315" s="1" t="s">
        <v>5659</v>
      </c>
      <c r="U5315" s="1" t="s">
        <v>59</v>
      </c>
      <c r="Y5315" s="1" t="s">
        <v>60</v>
      </c>
      <c r="Z5315" s="1" t="s">
        <v>60</v>
      </c>
      <c r="AA5315" s="1" t="s">
        <v>60</v>
      </c>
      <c r="AR5315" s="1" t="s">
        <v>60</v>
      </c>
      <c r="AT5315" s="1" t="s">
        <v>282</v>
      </c>
      <c r="AU5315" s="1" t="s">
        <v>282</v>
      </c>
      <c r="AV5315" s="1" t="s">
        <v>260</v>
      </c>
      <c r="AW5315" s="3" t="str">
        <f t="shared" si="1"/>
        <v>Other</v>
      </c>
      <c r="AX5315" s="3" t="str">
        <f t="array" ref="AX5315">TEXTJOIN(", ", TRUE, IF(X5315:AS5315="Y", X$1:AS$1, IF(X5315:AS5315&lt;&gt;"", X$1:AS$1 &amp; ": " &amp; X5315:AS5315, "")))
</f>
        <v>Cocaine, Fentanyl, Fentanyl Analogue, Any Opioid</v>
      </c>
    </row>
    <row r="5316">
      <c r="A5316" s="2">
        <v>43226.0</v>
      </c>
      <c r="B5316" s="1" t="s">
        <v>50</v>
      </c>
      <c r="C5316" s="1">
        <v>21.0</v>
      </c>
      <c r="D5316" s="1" t="s">
        <v>51</v>
      </c>
      <c r="E5316" s="1" t="s">
        <v>63</v>
      </c>
      <c r="G5316" s="1" t="s">
        <v>71</v>
      </c>
      <c r="H5316" s="1" t="s">
        <v>125</v>
      </c>
      <c r="I5316" s="1" t="s">
        <v>55</v>
      </c>
      <c r="J5316" s="1" t="s">
        <v>71</v>
      </c>
      <c r="K5316" s="1" t="s">
        <v>125</v>
      </c>
      <c r="M5316" s="1" t="s">
        <v>56</v>
      </c>
      <c r="N5316" s="1" t="s">
        <v>119</v>
      </c>
      <c r="O5316" s="1" t="s">
        <v>71</v>
      </c>
      <c r="P5316" s="1" t="s">
        <v>125</v>
      </c>
      <c r="Q5316" s="1" t="s">
        <v>55</v>
      </c>
      <c r="R5316" s="1" t="s">
        <v>56</v>
      </c>
      <c r="T5316" s="1" t="s">
        <v>5660</v>
      </c>
      <c r="U5316" s="1" t="s">
        <v>59</v>
      </c>
      <c r="X5316" s="1" t="s">
        <v>60</v>
      </c>
      <c r="Z5316" s="1" t="s">
        <v>60</v>
      </c>
      <c r="AH5316" s="1" t="s">
        <v>60</v>
      </c>
      <c r="AP5316" s="1" t="s">
        <v>60</v>
      </c>
      <c r="AR5316" s="1" t="s">
        <v>60</v>
      </c>
      <c r="AT5316" s="1" t="s">
        <v>74</v>
      </c>
      <c r="AU5316" s="1" t="s">
        <v>74</v>
      </c>
      <c r="AV5316" s="1" t="s">
        <v>704</v>
      </c>
      <c r="AW5316" s="3" t="str">
        <f t="shared" si="1"/>
        <v>Other</v>
      </c>
      <c r="AX5316" s="3" t="str">
        <f t="array" ref="AX5316">TEXTJOIN(", ", TRUE, IF(X5316:AS5316="Y", X$1:AS$1, IF(X5316:AS5316&lt;&gt;"", X$1:AS$1 &amp; ": " &amp; X5316:AS5316, "")))
</f>
        <v>Heroin, Fentanyl, Meth/Amphetamine, Heroin/Morph/Codeine, Any Opioid</v>
      </c>
    </row>
    <row r="5317">
      <c r="A5317" s="2">
        <v>44450.0</v>
      </c>
      <c r="B5317" s="1" t="s">
        <v>50</v>
      </c>
      <c r="C5317" s="1">
        <v>49.0</v>
      </c>
      <c r="D5317" s="1" t="s">
        <v>51</v>
      </c>
      <c r="E5317" s="1" t="s">
        <v>63</v>
      </c>
      <c r="G5317" s="1" t="s">
        <v>397</v>
      </c>
      <c r="H5317" s="1" t="s">
        <v>103</v>
      </c>
      <c r="I5317" s="1" t="s">
        <v>55</v>
      </c>
      <c r="J5317" s="1" t="s">
        <v>397</v>
      </c>
      <c r="K5317" s="1" t="s">
        <v>103</v>
      </c>
      <c r="L5317" s="1" t="s">
        <v>55</v>
      </c>
      <c r="M5317" s="1" t="s">
        <v>56</v>
      </c>
      <c r="N5317" s="1" t="s">
        <v>136</v>
      </c>
      <c r="O5317" s="1" t="s">
        <v>397</v>
      </c>
      <c r="P5317" s="1" t="s">
        <v>103</v>
      </c>
      <c r="Q5317" s="1" t="s">
        <v>55</v>
      </c>
      <c r="R5317" s="1" t="s">
        <v>56</v>
      </c>
      <c r="T5317" s="1" t="s">
        <v>4004</v>
      </c>
      <c r="U5317" s="1" t="s">
        <v>59</v>
      </c>
      <c r="Y5317" s="1" t="s">
        <v>60</v>
      </c>
      <c r="Z5317" s="1" t="s">
        <v>60</v>
      </c>
      <c r="AM5317" s="1" t="s">
        <v>60</v>
      </c>
      <c r="AR5317" s="1" t="s">
        <v>60</v>
      </c>
      <c r="AT5317" s="1" t="s">
        <v>399</v>
      </c>
      <c r="AU5317" s="1" t="s">
        <v>399</v>
      </c>
      <c r="AV5317" s="1" t="s">
        <v>709</v>
      </c>
      <c r="AW5317" s="3" t="str">
        <f t="shared" si="1"/>
        <v>Other</v>
      </c>
      <c r="AX5317" s="3" t="str">
        <f t="array" ref="AX5317">TEXTJOIN(", ", TRUE, IF(X5317:AS5317="Y", X$1:AS$1, IF(X5317:AS5317&lt;&gt;"", X$1:AS$1 &amp; ": " &amp; X5317:AS5317, "")))
</f>
        <v>Cocaine, Fentanyl, Xylazine, Any Opioid</v>
      </c>
    </row>
    <row r="5318">
      <c r="A5318" s="2">
        <v>43624.0</v>
      </c>
      <c r="B5318" s="1" t="s">
        <v>50</v>
      </c>
      <c r="C5318" s="1">
        <v>61.0</v>
      </c>
      <c r="D5318" s="1" t="s">
        <v>76</v>
      </c>
      <c r="E5318" s="1" t="s">
        <v>63</v>
      </c>
      <c r="G5318" s="1" t="s">
        <v>91</v>
      </c>
      <c r="H5318" s="1" t="s">
        <v>91</v>
      </c>
      <c r="I5318" s="1" t="s">
        <v>55</v>
      </c>
      <c r="J5318" s="1" t="s">
        <v>91</v>
      </c>
      <c r="K5318" s="1" t="s">
        <v>91</v>
      </c>
      <c r="L5318" s="1" t="s">
        <v>55</v>
      </c>
      <c r="M5318" s="1" t="s">
        <v>56</v>
      </c>
      <c r="N5318" s="1" t="s">
        <v>136</v>
      </c>
      <c r="O5318" s="1" t="s">
        <v>91</v>
      </c>
      <c r="P5318" s="1" t="s">
        <v>91</v>
      </c>
      <c r="Q5318" s="1" t="s">
        <v>55</v>
      </c>
      <c r="R5318" s="1" t="s">
        <v>56</v>
      </c>
      <c r="T5318" s="1" t="s">
        <v>2139</v>
      </c>
      <c r="U5318" s="1" t="s">
        <v>59</v>
      </c>
      <c r="Y5318" s="1" t="s">
        <v>60</v>
      </c>
      <c r="Z5318" s="1" t="s">
        <v>60</v>
      </c>
      <c r="AR5318" s="1" t="s">
        <v>60</v>
      </c>
      <c r="AT5318" s="1" t="s">
        <v>110</v>
      </c>
      <c r="AU5318" s="1" t="s">
        <v>110</v>
      </c>
      <c r="AV5318" s="1" t="s">
        <v>111</v>
      </c>
      <c r="AW5318" s="3" t="str">
        <f t="shared" si="1"/>
        <v>Other</v>
      </c>
      <c r="AX5318" s="3" t="str">
        <f t="array" ref="AX5318">TEXTJOIN(", ", TRUE, IF(X5318:AS5318="Y", X$1:AS$1, IF(X5318:AS5318&lt;&gt;"", X$1:AS$1 &amp; ": " &amp; X5318:AS5318, "")))
</f>
        <v>Cocaine, Fentanyl, Any Opioid</v>
      </c>
    </row>
    <row r="5319">
      <c r="A5319" s="4">
        <v>43794.0</v>
      </c>
      <c r="B5319" s="1" t="s">
        <v>50</v>
      </c>
      <c r="C5319" s="1">
        <v>40.0</v>
      </c>
      <c r="D5319" s="1" t="s">
        <v>51</v>
      </c>
      <c r="E5319" s="1" t="s">
        <v>63</v>
      </c>
      <c r="G5319" s="1" t="s">
        <v>446</v>
      </c>
      <c r="H5319" s="1" t="s">
        <v>91</v>
      </c>
      <c r="I5319" s="1" t="s">
        <v>55</v>
      </c>
      <c r="J5319" s="1" t="s">
        <v>446</v>
      </c>
      <c r="K5319" s="1" t="s">
        <v>91</v>
      </c>
      <c r="L5319" s="1" t="s">
        <v>55</v>
      </c>
      <c r="M5319" s="1" t="s">
        <v>56</v>
      </c>
      <c r="N5319" s="1" t="s">
        <v>178</v>
      </c>
      <c r="O5319" s="1" t="s">
        <v>446</v>
      </c>
      <c r="P5319" s="1" t="s">
        <v>91</v>
      </c>
      <c r="Q5319" s="1" t="s">
        <v>55</v>
      </c>
      <c r="R5319" s="1" t="s">
        <v>56</v>
      </c>
      <c r="T5319" s="1" t="s">
        <v>5661</v>
      </c>
      <c r="U5319" s="1" t="s">
        <v>59</v>
      </c>
      <c r="X5319" s="1" t="s">
        <v>60</v>
      </c>
      <c r="Y5319" s="1" t="s">
        <v>60</v>
      </c>
      <c r="Z5319" s="1" t="s">
        <v>60</v>
      </c>
      <c r="AA5319" s="1" t="s">
        <v>60</v>
      </c>
      <c r="AP5319" s="1" t="s">
        <v>60</v>
      </c>
      <c r="AR5319" s="1" t="s">
        <v>60</v>
      </c>
      <c r="AS5319" s="1" t="s">
        <v>38</v>
      </c>
      <c r="AT5319" s="1" t="s">
        <v>448</v>
      </c>
      <c r="AU5319" s="1" t="s">
        <v>448</v>
      </c>
      <c r="AV5319" s="1" t="s">
        <v>449</v>
      </c>
      <c r="AW5319" s="3" t="str">
        <f t="shared" si="1"/>
        <v>Other</v>
      </c>
      <c r="AX5319" s="3" t="str">
        <f t="array" ref="AX5319">TEXTJOIN(", ", TRUE, IF(X5319:AS5319="Y", X$1:AS$1, IF(X5319:AS5319&lt;&gt;"", X$1:AS$1 &amp; ": " &amp; X5319:AS5319, "")))
</f>
        <v>Heroin, Cocaine, Fentanyl, Fentanyl Analogue, Heroin/Morph/Codeine, Any Opioid, Other: Xylazine</v>
      </c>
    </row>
    <row r="5320">
      <c r="A5320" s="4">
        <v>44519.0</v>
      </c>
      <c r="B5320" s="1" t="s">
        <v>50</v>
      </c>
      <c r="C5320" s="1">
        <v>22.0</v>
      </c>
      <c r="D5320" s="1" t="s">
        <v>76</v>
      </c>
      <c r="E5320" s="1" t="s">
        <v>63</v>
      </c>
      <c r="G5320" s="1" t="s">
        <v>256</v>
      </c>
      <c r="H5320" s="1" t="s">
        <v>103</v>
      </c>
      <c r="I5320" s="1" t="s">
        <v>55</v>
      </c>
      <c r="J5320" s="1" t="s">
        <v>322</v>
      </c>
      <c r="K5320" s="1" t="s">
        <v>91</v>
      </c>
      <c r="L5320" s="1" t="s">
        <v>55</v>
      </c>
      <c r="M5320" s="1" t="s">
        <v>649</v>
      </c>
      <c r="N5320" s="1" t="s">
        <v>155</v>
      </c>
      <c r="O5320" s="1" t="s">
        <v>322</v>
      </c>
      <c r="P5320" s="1" t="s">
        <v>91</v>
      </c>
      <c r="Q5320" s="1" t="s">
        <v>55</v>
      </c>
      <c r="R5320" s="1" t="s">
        <v>44</v>
      </c>
      <c r="S5320" s="1" t="s">
        <v>2509</v>
      </c>
      <c r="T5320" s="1" t="s">
        <v>5662</v>
      </c>
      <c r="U5320" s="1" t="s">
        <v>59</v>
      </c>
      <c r="Y5320" s="1" t="s">
        <v>60</v>
      </c>
      <c r="Z5320" s="1" t="s">
        <v>60</v>
      </c>
      <c r="AF5320" s="1" t="s">
        <v>60</v>
      </c>
      <c r="AM5320" s="1" t="s">
        <v>60</v>
      </c>
      <c r="AR5320" s="1" t="s">
        <v>60</v>
      </c>
      <c r="AT5320" s="1" t="s">
        <v>282</v>
      </c>
      <c r="AU5320" s="1" t="s">
        <v>324</v>
      </c>
      <c r="AV5320" s="1" t="s">
        <v>325</v>
      </c>
      <c r="AW5320" s="3" t="str">
        <f t="shared" si="1"/>
        <v>Other</v>
      </c>
      <c r="AX5320" s="3" t="str">
        <f t="array" ref="AX5320">TEXTJOIN(", ", TRUE, IF(X5320:AS5320="Y", X$1:AS$1, IF(X5320:AS5320&lt;&gt;"", X$1:AS$1 &amp; ": " &amp; X5320:AS5320, "")))
</f>
        <v>Cocaine, Fentanyl, Benzodiazepine, Xylazine, Any Opioid</v>
      </c>
    </row>
    <row r="5321">
      <c r="A5321" s="2">
        <v>43437.0</v>
      </c>
      <c r="B5321" s="1" t="s">
        <v>50</v>
      </c>
      <c r="C5321" s="1">
        <v>46.0</v>
      </c>
      <c r="D5321" s="1" t="s">
        <v>51</v>
      </c>
      <c r="E5321" s="1" t="s">
        <v>63</v>
      </c>
      <c r="G5321" s="1" t="s">
        <v>562</v>
      </c>
      <c r="H5321" s="1" t="s">
        <v>91</v>
      </c>
      <c r="I5321" s="1" t="s">
        <v>55</v>
      </c>
      <c r="J5321" s="1" t="s">
        <v>562</v>
      </c>
      <c r="K5321" s="1" t="s">
        <v>91</v>
      </c>
      <c r="M5321" s="1" t="s">
        <v>56</v>
      </c>
      <c r="N5321" s="1" t="s">
        <v>136</v>
      </c>
      <c r="O5321" s="1" t="s">
        <v>562</v>
      </c>
      <c r="P5321" s="1" t="s">
        <v>91</v>
      </c>
      <c r="Q5321" s="1" t="s">
        <v>55</v>
      </c>
      <c r="R5321" s="1" t="s">
        <v>56</v>
      </c>
      <c r="T5321" s="1" t="s">
        <v>5663</v>
      </c>
      <c r="U5321" s="1" t="s">
        <v>59</v>
      </c>
      <c r="Z5321" s="1" t="s">
        <v>60</v>
      </c>
      <c r="AC5321" s="1" t="s">
        <v>60</v>
      </c>
      <c r="AF5321" s="1" t="s">
        <v>60</v>
      </c>
      <c r="AR5321" s="1" t="s">
        <v>60</v>
      </c>
      <c r="AT5321" s="1" t="s">
        <v>564</v>
      </c>
      <c r="AU5321" s="1" t="s">
        <v>564</v>
      </c>
      <c r="AV5321" s="1" t="s">
        <v>565</v>
      </c>
      <c r="AW5321" s="3" t="str">
        <f t="shared" si="1"/>
        <v>Other</v>
      </c>
      <c r="AX5321" s="3" t="str">
        <f t="array" ref="AX5321">TEXTJOIN(", ", TRUE, IF(X5321:AS5321="Y", X$1:AS$1, IF(X5321:AS5321&lt;&gt;"", X$1:AS$1 &amp; ": " &amp; X5321:AS5321, "")))
</f>
        <v>Fentanyl, Oxymorphone, Benzodiazepine, Any Opioid</v>
      </c>
    </row>
    <row r="5322">
      <c r="A5322" s="2">
        <v>42261.0</v>
      </c>
      <c r="B5322" s="1" t="s">
        <v>86</v>
      </c>
      <c r="C5322" s="1">
        <v>51.0</v>
      </c>
      <c r="D5322" s="1" t="s">
        <v>51</v>
      </c>
      <c r="E5322" s="1" t="s">
        <v>63</v>
      </c>
      <c r="G5322" s="1" t="s">
        <v>120</v>
      </c>
      <c r="H5322" s="1" t="s">
        <v>121</v>
      </c>
      <c r="I5322" s="1" t="s">
        <v>55</v>
      </c>
      <c r="J5322" s="1" t="s">
        <v>120</v>
      </c>
      <c r="M5322" s="1" t="s">
        <v>56</v>
      </c>
      <c r="O5322" s="1" t="s">
        <v>120</v>
      </c>
      <c r="P5322" s="1" t="s">
        <v>121</v>
      </c>
      <c r="Q5322" s="1" t="s">
        <v>55</v>
      </c>
      <c r="R5322" s="1" t="s">
        <v>56</v>
      </c>
      <c r="T5322" s="1" t="s">
        <v>5664</v>
      </c>
      <c r="U5322" s="1" t="s">
        <v>59</v>
      </c>
      <c r="AD5322" s="1" t="s">
        <v>60</v>
      </c>
      <c r="AE5322" s="1" t="s">
        <v>60</v>
      </c>
      <c r="AF5322" s="1" t="s">
        <v>60</v>
      </c>
      <c r="AR5322" s="1" t="s">
        <v>60</v>
      </c>
      <c r="AT5322" s="1" t="s">
        <v>236</v>
      </c>
      <c r="AU5322" s="1" t="s">
        <v>236</v>
      </c>
      <c r="AV5322" s="1" t="s">
        <v>123</v>
      </c>
      <c r="AW5322" s="3" t="str">
        <f t="shared" si="1"/>
        <v>Middletown</v>
      </c>
      <c r="AX5322" s="3" t="str">
        <f t="array" ref="AX5322">TEXTJOIN(", ", TRUE, IF(X5322:AS5322="Y", X$1:AS$1, IF(X5322:AS5322&lt;&gt;"", X$1:AS$1 &amp; ": " &amp; X5322:AS5322, "")))
</f>
        <v>Ethanol, Hydrocodone, Benzodiazepine, Any Opioid</v>
      </c>
    </row>
    <row r="5323">
      <c r="A5323" s="2">
        <v>42044.0</v>
      </c>
      <c r="B5323" s="1" t="s">
        <v>86</v>
      </c>
      <c r="C5323" s="1">
        <v>49.0</v>
      </c>
      <c r="D5323" s="1" t="s">
        <v>51</v>
      </c>
      <c r="E5323" s="1" t="s">
        <v>63</v>
      </c>
      <c r="G5323" s="1" t="s">
        <v>160</v>
      </c>
      <c r="I5323" s="1" t="s">
        <v>55</v>
      </c>
      <c r="J5323" s="1" t="s">
        <v>255</v>
      </c>
      <c r="M5323" s="1" t="s">
        <v>193</v>
      </c>
      <c r="O5323" s="1" t="s">
        <v>255</v>
      </c>
      <c r="P5323" s="1" t="s">
        <v>103</v>
      </c>
      <c r="Q5323" s="1" t="s">
        <v>55</v>
      </c>
      <c r="R5323" s="1" t="s">
        <v>44</v>
      </c>
      <c r="T5323" s="1" t="s">
        <v>5665</v>
      </c>
      <c r="U5323" s="1" t="s">
        <v>59</v>
      </c>
      <c r="AJ5323" s="1" t="s">
        <v>60</v>
      </c>
      <c r="AL5323" s="1" t="s">
        <v>60</v>
      </c>
      <c r="AO5323" s="1" t="s">
        <v>60</v>
      </c>
      <c r="AR5323" s="1" t="s">
        <v>60</v>
      </c>
      <c r="AS5323" s="1" t="s">
        <v>469</v>
      </c>
      <c r="AT5323" s="1" t="s">
        <v>163</v>
      </c>
      <c r="AU5323" s="1" t="s">
        <v>259</v>
      </c>
      <c r="AV5323" s="1" t="s">
        <v>520</v>
      </c>
      <c r="AW5323" s="3" t="str">
        <f t="shared" si="1"/>
        <v>Other</v>
      </c>
      <c r="AX5323" s="3" t="str">
        <f t="array" ref="AX5323">TEXTJOIN(", ", TRUE, IF(X5323:AS5323="Y", X$1:AS$1, IF(X5323:AS5323&lt;&gt;"", X$1:AS$1 &amp; ": " &amp; X5323:AS5323, "")))
</f>
        <v>Tramad, Morphine (Not Heroin), Opiate NOS, Any Opioid, Other: morphine RX</v>
      </c>
    </row>
    <row r="5324">
      <c r="A5324" s="2">
        <v>43502.0</v>
      </c>
      <c r="B5324" s="1" t="s">
        <v>50</v>
      </c>
      <c r="C5324" s="1">
        <v>57.0</v>
      </c>
      <c r="D5324" s="1" t="s">
        <v>76</v>
      </c>
      <c r="E5324" s="1" t="s">
        <v>52</v>
      </c>
      <c r="G5324" s="1" t="s">
        <v>82</v>
      </c>
      <c r="H5324" s="1" t="s">
        <v>54</v>
      </c>
      <c r="I5324" s="1" t="s">
        <v>55</v>
      </c>
      <c r="J5324" s="1" t="s">
        <v>82</v>
      </c>
      <c r="K5324" s="1" t="s">
        <v>54</v>
      </c>
      <c r="L5324" s="1" t="s">
        <v>55</v>
      </c>
      <c r="M5324" s="1" t="s">
        <v>56</v>
      </c>
      <c r="N5324" s="1" t="s">
        <v>136</v>
      </c>
      <c r="O5324" s="1" t="s">
        <v>82</v>
      </c>
      <c r="P5324" s="1" t="s">
        <v>54</v>
      </c>
      <c r="Q5324" s="1" t="s">
        <v>55</v>
      </c>
      <c r="R5324" s="1" t="s">
        <v>56</v>
      </c>
      <c r="T5324" s="1" t="s">
        <v>5666</v>
      </c>
      <c r="U5324" s="1" t="s">
        <v>59</v>
      </c>
      <c r="X5324" s="1" t="s">
        <v>60</v>
      </c>
      <c r="Y5324" s="1" t="s">
        <v>60</v>
      </c>
      <c r="AD5324" s="1" t="s">
        <v>60</v>
      </c>
      <c r="AP5324" s="1" t="s">
        <v>60</v>
      </c>
      <c r="AR5324" s="1" t="s">
        <v>60</v>
      </c>
      <c r="AT5324" s="1" t="s">
        <v>329</v>
      </c>
      <c r="AU5324" s="1" t="s">
        <v>329</v>
      </c>
      <c r="AV5324" s="1" t="s">
        <v>85</v>
      </c>
      <c r="AW5324" s="3" t="str">
        <f t="shared" si="1"/>
        <v>Other</v>
      </c>
      <c r="AX5324" s="3" t="str">
        <f t="array" ref="AX5324">TEXTJOIN(", ", TRUE, IF(X5324:AS5324="Y", X$1:AS$1, IF(X5324:AS5324&lt;&gt;"", X$1:AS$1 &amp; ": " &amp; X5324:AS5324, "")))
</f>
        <v>Heroin, Cocaine, Ethanol, Heroin/Morph/Codeine, Any Opioid</v>
      </c>
    </row>
    <row r="5325">
      <c r="A5325" s="2">
        <v>44222.0</v>
      </c>
      <c r="B5325" s="1" t="s">
        <v>50</v>
      </c>
      <c r="C5325" s="1">
        <v>59.0</v>
      </c>
      <c r="D5325" s="1" t="s">
        <v>51</v>
      </c>
      <c r="E5325" s="1" t="s">
        <v>63</v>
      </c>
      <c r="G5325" s="1" t="s">
        <v>179</v>
      </c>
      <c r="H5325" s="1" t="s">
        <v>121</v>
      </c>
      <c r="I5325" s="1" t="s">
        <v>55</v>
      </c>
      <c r="J5325" s="1" t="s">
        <v>179</v>
      </c>
      <c r="K5325" s="1" t="s">
        <v>121</v>
      </c>
      <c r="L5325" s="1" t="s">
        <v>55</v>
      </c>
      <c r="M5325" s="1" t="s">
        <v>56</v>
      </c>
      <c r="N5325" s="1" t="s">
        <v>93</v>
      </c>
      <c r="O5325" s="1" t="s">
        <v>179</v>
      </c>
      <c r="P5325" s="1" t="s">
        <v>121</v>
      </c>
      <c r="Q5325" s="1" t="s">
        <v>55</v>
      </c>
      <c r="R5325" s="1" t="s">
        <v>56</v>
      </c>
      <c r="T5325" s="1" t="s">
        <v>5667</v>
      </c>
      <c r="U5325" s="1" t="s">
        <v>59</v>
      </c>
      <c r="Z5325" s="1" t="s">
        <v>60</v>
      </c>
      <c r="AA5325" s="1" t="s">
        <v>60</v>
      </c>
      <c r="AR5325" s="1" t="s">
        <v>60</v>
      </c>
      <c r="AT5325" s="1" t="s">
        <v>757</v>
      </c>
      <c r="AU5325" s="1" t="s">
        <v>757</v>
      </c>
      <c r="AV5325" s="1" t="s">
        <v>184</v>
      </c>
      <c r="AW5325" s="3" t="str">
        <f t="shared" si="1"/>
        <v>Other</v>
      </c>
      <c r="AX5325" s="3" t="str">
        <f t="array" ref="AX5325">TEXTJOIN(", ", TRUE, IF(X5325:AS5325="Y", X$1:AS$1, IF(X5325:AS5325&lt;&gt;"", X$1:AS$1 &amp; ": " &amp; X5325:AS5325, "")))
</f>
        <v>Fentanyl, Fentanyl Analogue, Any Opioid</v>
      </c>
    </row>
    <row r="5326">
      <c r="A5326" s="2">
        <v>42969.0</v>
      </c>
      <c r="B5326" s="1" t="s">
        <v>86</v>
      </c>
      <c r="C5326" s="1">
        <v>51.0</v>
      </c>
      <c r="D5326" s="1" t="s">
        <v>51</v>
      </c>
      <c r="E5326" s="1" t="s">
        <v>63</v>
      </c>
      <c r="G5326" s="1" t="s">
        <v>5668</v>
      </c>
      <c r="H5326" s="1" t="s">
        <v>176</v>
      </c>
      <c r="I5326" s="1" t="s">
        <v>342</v>
      </c>
      <c r="J5326" s="1" t="s">
        <v>91</v>
      </c>
      <c r="K5326" s="1" t="s">
        <v>91</v>
      </c>
      <c r="L5326" s="1" t="s">
        <v>55</v>
      </c>
      <c r="M5326" s="1" t="s">
        <v>177</v>
      </c>
      <c r="N5326" s="1" t="s">
        <v>136</v>
      </c>
      <c r="O5326" s="1" t="s">
        <v>91</v>
      </c>
      <c r="P5326" s="1" t="s">
        <v>91</v>
      </c>
      <c r="Q5326" s="1" t="s">
        <v>55</v>
      </c>
      <c r="R5326" s="1" t="s">
        <v>44</v>
      </c>
      <c r="S5326" s="1" t="s">
        <v>5669</v>
      </c>
      <c r="T5326" s="1" t="s">
        <v>982</v>
      </c>
      <c r="U5326" s="1" t="s">
        <v>59</v>
      </c>
      <c r="X5326" s="1" t="s">
        <v>60</v>
      </c>
      <c r="Y5326" s="1" t="s">
        <v>60</v>
      </c>
      <c r="AT5326" s="1" t="s">
        <v>5670</v>
      </c>
      <c r="AU5326" s="1" t="s">
        <v>110</v>
      </c>
      <c r="AV5326" s="1" t="s">
        <v>111</v>
      </c>
      <c r="AW5326" s="3" t="str">
        <f t="shared" si="1"/>
        <v>Other</v>
      </c>
      <c r="AX5326" s="3" t="str">
        <f t="array" ref="AX5326">TEXTJOIN(", ", TRUE, IF(X5326:AS5326="Y", X$1:AS$1, IF(X5326:AS5326&lt;&gt;"", X$1:AS$1 &amp; ": " &amp; X5326:AS5326, "")))
</f>
        <v>Heroin, Cocaine</v>
      </c>
    </row>
    <row r="5327">
      <c r="A5327" s="2">
        <v>44348.0</v>
      </c>
      <c r="B5327" s="1" t="s">
        <v>50</v>
      </c>
      <c r="C5327" s="1">
        <v>33.0</v>
      </c>
      <c r="D5327" s="1" t="s">
        <v>76</v>
      </c>
      <c r="E5327" s="1" t="s">
        <v>63</v>
      </c>
      <c r="J5327" s="1" t="s">
        <v>103</v>
      </c>
      <c r="K5327" s="1" t="s">
        <v>103</v>
      </c>
      <c r="L5327" s="1" t="s">
        <v>55</v>
      </c>
      <c r="M5327" s="1" t="s">
        <v>56</v>
      </c>
      <c r="N5327" s="1" t="s">
        <v>66</v>
      </c>
      <c r="O5327" s="1" t="s">
        <v>103</v>
      </c>
      <c r="P5327" s="1" t="s">
        <v>103</v>
      </c>
      <c r="Q5327" s="1" t="s">
        <v>55</v>
      </c>
      <c r="R5327" s="1" t="s">
        <v>44</v>
      </c>
      <c r="S5327" s="1" t="s">
        <v>480</v>
      </c>
      <c r="T5327" s="1" t="s">
        <v>5671</v>
      </c>
      <c r="U5327" s="1" t="s">
        <v>59</v>
      </c>
      <c r="Y5327" s="1" t="s">
        <v>60</v>
      </c>
      <c r="Z5327" s="1" t="s">
        <v>60</v>
      </c>
      <c r="AR5327" s="1" t="s">
        <v>60</v>
      </c>
      <c r="AT5327" s="1" t="s">
        <v>62</v>
      </c>
      <c r="AU5327" s="1" t="s">
        <v>167</v>
      </c>
      <c r="AV5327" s="1" t="s">
        <v>168</v>
      </c>
      <c r="AW5327" s="3" t="str">
        <f t="shared" si="1"/>
        <v>Other</v>
      </c>
      <c r="AX5327" s="3" t="str">
        <f t="array" ref="AX5327">TEXTJOIN(", ", TRUE, IF(X5327:AS5327="Y", X$1:AS$1, IF(X5327:AS5327&lt;&gt;"", X$1:AS$1 &amp; ": " &amp; X5327:AS5327, "")))
</f>
        <v>Cocaine, Fentanyl, Any Opioid</v>
      </c>
    </row>
    <row r="5328">
      <c r="A5328" s="2">
        <v>41499.0</v>
      </c>
      <c r="B5328" s="1" t="s">
        <v>50</v>
      </c>
      <c r="C5328" s="1">
        <v>43.0</v>
      </c>
      <c r="D5328" s="1" t="s">
        <v>51</v>
      </c>
      <c r="E5328" s="1" t="s">
        <v>63</v>
      </c>
      <c r="G5328" s="1" t="s">
        <v>256</v>
      </c>
      <c r="H5328" s="1" t="s">
        <v>103</v>
      </c>
      <c r="M5328" s="1" t="s">
        <v>56</v>
      </c>
      <c r="N5328" s="1" t="s">
        <v>119</v>
      </c>
      <c r="O5328" s="1" t="s">
        <v>256</v>
      </c>
      <c r="P5328" s="1" t="s">
        <v>103</v>
      </c>
      <c r="R5328" s="1" t="s">
        <v>67</v>
      </c>
      <c r="T5328" s="1" t="s">
        <v>5672</v>
      </c>
      <c r="U5328" s="1" t="s">
        <v>59</v>
      </c>
      <c r="X5328" s="1" t="s">
        <v>60</v>
      </c>
      <c r="Y5328" s="1" t="s">
        <v>60</v>
      </c>
      <c r="AD5328" s="1" t="s">
        <v>60</v>
      </c>
      <c r="AT5328" s="1" t="s">
        <v>282</v>
      </c>
      <c r="AU5328" s="1" t="s">
        <v>62</v>
      </c>
      <c r="AV5328" s="1" t="s">
        <v>260</v>
      </c>
      <c r="AW5328" s="3" t="str">
        <f t="shared" si="1"/>
        <v>Other</v>
      </c>
      <c r="AX5328" s="3" t="str">
        <f t="array" ref="AX5328">TEXTJOIN(", ", TRUE, IF(X5328:AS5328="Y", X$1:AS$1, IF(X5328:AS5328&lt;&gt;"", X$1:AS$1 &amp; ": " &amp; X5328:AS5328, "")))
</f>
        <v>Heroin, Cocaine, Ethanol</v>
      </c>
    </row>
    <row r="5329">
      <c r="A5329" s="2">
        <v>42647.0</v>
      </c>
      <c r="B5329" s="1" t="s">
        <v>50</v>
      </c>
      <c r="C5329" s="1">
        <v>51.0</v>
      </c>
      <c r="D5329" s="1" t="s">
        <v>51</v>
      </c>
      <c r="E5329" s="1" t="s">
        <v>52</v>
      </c>
      <c r="G5329" s="1" t="s">
        <v>116</v>
      </c>
      <c r="H5329" s="1" t="s">
        <v>103</v>
      </c>
      <c r="I5329" s="1" t="s">
        <v>55</v>
      </c>
      <c r="J5329" s="1" t="s">
        <v>116</v>
      </c>
      <c r="M5329" s="1" t="s">
        <v>193</v>
      </c>
      <c r="N5329" s="1" t="s">
        <v>136</v>
      </c>
      <c r="O5329" s="1" t="s">
        <v>116</v>
      </c>
      <c r="R5329" s="1" t="s">
        <v>44</v>
      </c>
      <c r="S5329" s="1" t="s">
        <v>4912</v>
      </c>
      <c r="T5329" s="1" t="s">
        <v>5673</v>
      </c>
      <c r="U5329" s="1" t="s">
        <v>59</v>
      </c>
      <c r="Y5329" s="1" t="s">
        <v>60</v>
      </c>
      <c r="AD5329" s="1" t="s">
        <v>60</v>
      </c>
      <c r="AL5329" s="1" t="s">
        <v>60</v>
      </c>
      <c r="AO5329" s="1" t="s">
        <v>60</v>
      </c>
      <c r="AP5329" s="1" t="s">
        <v>60</v>
      </c>
      <c r="AR5329" s="1" t="s">
        <v>60</v>
      </c>
      <c r="AT5329" s="1" t="s">
        <v>122</v>
      </c>
      <c r="AU5329" s="1" t="s">
        <v>122</v>
      </c>
      <c r="AV5329" s="1" t="s">
        <v>139</v>
      </c>
      <c r="AW5329" s="3" t="str">
        <f t="shared" si="1"/>
        <v>Other</v>
      </c>
      <c r="AX5329" s="3" t="str">
        <f t="array" ref="AX5329">TEXTJOIN(", ", TRUE, IF(X5329:AS5329="Y", X$1:AS$1, IF(X5329:AS5329&lt;&gt;"", X$1:AS$1 &amp; ": " &amp; X5329:AS5329, "")))
</f>
        <v>Cocaine, Ethanol, Morphine (Not Heroin), Opiate NOS, Heroin/Morph/Codeine, Any Opioid</v>
      </c>
    </row>
    <row r="5330">
      <c r="A5330" s="2">
        <v>41909.0</v>
      </c>
      <c r="B5330" s="1" t="s">
        <v>50</v>
      </c>
      <c r="C5330" s="1">
        <v>41.0</v>
      </c>
      <c r="D5330" s="1" t="s">
        <v>51</v>
      </c>
      <c r="E5330" s="1" t="s">
        <v>52</v>
      </c>
      <c r="G5330" s="1" t="s">
        <v>116</v>
      </c>
      <c r="J5330" s="1" t="s">
        <v>116</v>
      </c>
      <c r="L5330" s="1" t="s">
        <v>55</v>
      </c>
      <c r="M5330" s="1" t="s">
        <v>56</v>
      </c>
      <c r="N5330" s="1" t="s">
        <v>66</v>
      </c>
      <c r="O5330" s="1" t="s">
        <v>116</v>
      </c>
      <c r="P5330" s="1" t="s">
        <v>103</v>
      </c>
      <c r="R5330" s="1" t="s">
        <v>56</v>
      </c>
      <c r="T5330" s="1" t="s">
        <v>73</v>
      </c>
      <c r="U5330" s="1" t="s">
        <v>59</v>
      </c>
      <c r="X5330" s="1" t="s">
        <v>60</v>
      </c>
      <c r="AT5330" s="1" t="s">
        <v>122</v>
      </c>
      <c r="AU5330" s="1" t="s">
        <v>122</v>
      </c>
      <c r="AV5330" s="1" t="s">
        <v>139</v>
      </c>
      <c r="AW5330" s="3" t="str">
        <f t="shared" si="1"/>
        <v>Other</v>
      </c>
      <c r="AX5330" s="3" t="str">
        <f t="array" ref="AX5330">TEXTJOIN(", ", TRUE, IF(X5330:AS5330="Y", X$1:AS$1, IF(X5330:AS5330&lt;&gt;"", X$1:AS$1 &amp; ": " &amp; X5330:AS5330, "")))
</f>
        <v>Heroin</v>
      </c>
    </row>
    <row r="5331">
      <c r="A5331" s="2">
        <v>43649.0</v>
      </c>
      <c r="B5331" s="1" t="s">
        <v>50</v>
      </c>
      <c r="C5331" s="1">
        <v>64.0</v>
      </c>
      <c r="D5331" s="1" t="s">
        <v>51</v>
      </c>
      <c r="E5331" s="1" t="s">
        <v>52</v>
      </c>
      <c r="G5331" s="1" t="s">
        <v>437</v>
      </c>
      <c r="H5331" s="1" t="s">
        <v>91</v>
      </c>
      <c r="I5331" s="1" t="s">
        <v>55</v>
      </c>
      <c r="J5331" s="1" t="s">
        <v>437</v>
      </c>
      <c r="K5331" s="1" t="s">
        <v>91</v>
      </c>
      <c r="L5331" s="1" t="s">
        <v>55</v>
      </c>
      <c r="M5331" s="1" t="s">
        <v>56</v>
      </c>
      <c r="N5331" s="1" t="s">
        <v>119</v>
      </c>
      <c r="O5331" s="1" t="s">
        <v>437</v>
      </c>
      <c r="P5331" s="1" t="s">
        <v>91</v>
      </c>
      <c r="Q5331" s="1" t="s">
        <v>55</v>
      </c>
      <c r="R5331" s="1" t="s">
        <v>56</v>
      </c>
      <c r="T5331" s="1" t="s">
        <v>340</v>
      </c>
      <c r="U5331" s="1" t="s">
        <v>59</v>
      </c>
      <c r="V5331" s="1" t="s">
        <v>464</v>
      </c>
      <c r="Y5331" s="1" t="s">
        <v>60</v>
      </c>
      <c r="Z5331" s="1" t="s">
        <v>60</v>
      </c>
      <c r="AR5331" s="1" t="s">
        <v>60</v>
      </c>
      <c r="AT5331" s="1" t="s">
        <v>439</v>
      </c>
      <c r="AU5331" s="1" t="s">
        <v>439</v>
      </c>
      <c r="AV5331" s="1" t="s">
        <v>440</v>
      </c>
      <c r="AW5331" s="3" t="str">
        <f t="shared" si="1"/>
        <v>Other</v>
      </c>
      <c r="AX5331" s="3" t="str">
        <f t="array" ref="AX5331">TEXTJOIN(", ", TRUE, IF(X5331:AS5331="Y", X$1:AS$1, IF(X5331:AS5331&lt;&gt;"", X$1:AS$1 &amp; ": " &amp; X5331:AS5331, "")))
</f>
        <v>Cocaine, Fentanyl, Any Opioid</v>
      </c>
    </row>
    <row r="5332">
      <c r="A5332" s="2">
        <v>42570.0</v>
      </c>
      <c r="B5332" s="1" t="s">
        <v>50</v>
      </c>
      <c r="C5332" s="1">
        <v>19.0</v>
      </c>
      <c r="D5332" s="1" t="s">
        <v>51</v>
      </c>
      <c r="E5332" s="1" t="s">
        <v>1191</v>
      </c>
      <c r="G5332" s="1" t="s">
        <v>5674</v>
      </c>
      <c r="H5332" s="1" t="s">
        <v>5674</v>
      </c>
      <c r="I5332" s="1" t="s">
        <v>606</v>
      </c>
      <c r="J5332" s="1" t="s">
        <v>903</v>
      </c>
      <c r="M5332" s="1" t="s">
        <v>193</v>
      </c>
      <c r="N5332" s="1" t="s">
        <v>276</v>
      </c>
      <c r="O5332" s="1" t="s">
        <v>903</v>
      </c>
      <c r="R5332" s="1" t="s">
        <v>44</v>
      </c>
      <c r="S5332" s="1" t="s">
        <v>1159</v>
      </c>
      <c r="T5332" s="1" t="s">
        <v>312</v>
      </c>
      <c r="U5332" s="1" t="s">
        <v>59</v>
      </c>
      <c r="W5332" s="1" t="s">
        <v>60</v>
      </c>
      <c r="X5332" s="1" t="s">
        <v>60</v>
      </c>
      <c r="Z5332" s="1" t="s">
        <v>60</v>
      </c>
      <c r="AP5332" s="1" t="s">
        <v>60</v>
      </c>
      <c r="AR5332" s="1" t="s">
        <v>60</v>
      </c>
      <c r="AT5332" s="1" t="s">
        <v>5675</v>
      </c>
      <c r="AU5332" s="1" t="s">
        <v>905</v>
      </c>
      <c r="AV5332" s="1" t="s">
        <v>906</v>
      </c>
      <c r="AW5332" s="3" t="str">
        <f t="shared" si="1"/>
        <v>Other</v>
      </c>
      <c r="AX5332" s="3" t="str">
        <f t="array" ref="AX5332">TEXTJOIN(", ", TRUE, IF(X5332:AS5332="Y", X$1:AS$1, IF(X5332:AS5332&lt;&gt;"", X$1:AS$1 &amp; ": " &amp; X5332:AS5332, "")))
</f>
        <v>Heroin, Fentanyl, Heroin/Morph/Codeine, Any Opioid</v>
      </c>
    </row>
    <row r="5333">
      <c r="A5333" s="2">
        <v>43266.0</v>
      </c>
      <c r="B5333" s="1" t="s">
        <v>50</v>
      </c>
      <c r="C5333" s="1">
        <v>57.0</v>
      </c>
      <c r="D5333" s="1" t="s">
        <v>51</v>
      </c>
      <c r="E5333" s="1" t="s">
        <v>63</v>
      </c>
      <c r="G5333" s="1" t="s">
        <v>1780</v>
      </c>
      <c r="H5333" s="1" t="s">
        <v>103</v>
      </c>
      <c r="I5333" s="1" t="s">
        <v>55</v>
      </c>
      <c r="J5333" s="1" t="s">
        <v>1871</v>
      </c>
      <c r="M5333" s="1" t="s">
        <v>333</v>
      </c>
      <c r="N5333" s="1" t="s">
        <v>119</v>
      </c>
      <c r="O5333" s="1" t="s">
        <v>98</v>
      </c>
      <c r="P5333" s="1" t="s">
        <v>54</v>
      </c>
      <c r="Q5333" s="1" t="s">
        <v>55</v>
      </c>
      <c r="R5333" s="1" t="s">
        <v>67</v>
      </c>
      <c r="T5333" s="1" t="s">
        <v>5676</v>
      </c>
      <c r="U5333" s="1" t="s">
        <v>59</v>
      </c>
      <c r="V5333" s="1" t="s">
        <v>5677</v>
      </c>
      <c r="X5333" s="1" t="s">
        <v>60</v>
      </c>
      <c r="Y5333" s="1" t="s">
        <v>60</v>
      </c>
      <c r="Z5333" s="1" t="s">
        <v>60</v>
      </c>
      <c r="AA5333" s="1" t="s">
        <v>60</v>
      </c>
      <c r="AG5333" s="1" t="s">
        <v>60</v>
      </c>
      <c r="AP5333" s="1" t="s">
        <v>60</v>
      </c>
      <c r="AR5333" s="1" t="s">
        <v>60</v>
      </c>
      <c r="AT5333" s="1" t="s">
        <v>1782</v>
      </c>
      <c r="AU5333" s="1" t="s">
        <v>1873</v>
      </c>
      <c r="AV5333" s="1" t="s">
        <v>101</v>
      </c>
      <c r="AW5333" s="3" t="str">
        <f t="shared" si="1"/>
        <v>Other</v>
      </c>
      <c r="AX5333" s="3" t="str">
        <f t="array" ref="AX5333">TEXTJOIN(", ", TRUE, IF(X5333:AS5333="Y", X$1:AS$1, IF(X5333:AS5333&lt;&gt;"", X$1:AS$1 &amp; ": " &amp; X5333:AS5333, "")))
</f>
        <v>Heroin, Cocaine, Fentanyl, Fentanyl Analogue, Methadone, Heroin/Morph/Codeine, Any Opioid</v>
      </c>
    </row>
    <row r="5334">
      <c r="A5334" s="2">
        <v>41448.0</v>
      </c>
      <c r="B5334" s="1" t="s">
        <v>50</v>
      </c>
      <c r="C5334" s="1">
        <v>63.0</v>
      </c>
      <c r="D5334" s="1" t="s">
        <v>76</v>
      </c>
      <c r="E5334" s="1" t="s">
        <v>52</v>
      </c>
      <c r="G5334" s="1" t="s">
        <v>247</v>
      </c>
      <c r="H5334" s="1" t="s">
        <v>247</v>
      </c>
      <c r="J5334" s="1" t="s">
        <v>5678</v>
      </c>
      <c r="L5334" s="1" t="s">
        <v>342</v>
      </c>
      <c r="M5334" s="1" t="s">
        <v>44</v>
      </c>
      <c r="N5334" s="1" t="s">
        <v>136</v>
      </c>
      <c r="O5334" s="1" t="s">
        <v>201</v>
      </c>
      <c r="P5334" s="1" t="s">
        <v>54</v>
      </c>
      <c r="R5334" s="1" t="s">
        <v>67</v>
      </c>
      <c r="T5334" s="1" t="s">
        <v>616</v>
      </c>
      <c r="U5334" s="1" t="s">
        <v>59</v>
      </c>
      <c r="AD5334" s="1" t="s">
        <v>60</v>
      </c>
      <c r="AS5334" s="1" t="s">
        <v>617</v>
      </c>
      <c r="AT5334" s="1" t="s">
        <v>1232</v>
      </c>
      <c r="AU5334" s="1" t="s">
        <v>5679</v>
      </c>
      <c r="AV5334" s="1" t="s">
        <v>206</v>
      </c>
      <c r="AW5334" s="3" t="str">
        <f t="shared" si="1"/>
        <v>Other</v>
      </c>
      <c r="AX5334" s="3" t="str">
        <f t="array" ref="AX5334">TEXTJOIN(", ", TRUE, IF(X5334:AS5334="Y", X$1:AS$1, IF(X5334:AS5334&lt;&gt;"", X$1:AS$1 &amp; ": " &amp; X5334:AS5334, "")))
</f>
        <v>Ethanol, Other: morphine</v>
      </c>
    </row>
    <row r="5335">
      <c r="A5335" s="2">
        <v>42618.0</v>
      </c>
      <c r="B5335" s="1" t="s">
        <v>50</v>
      </c>
      <c r="C5335" s="1">
        <v>62.0</v>
      </c>
      <c r="D5335" s="1" t="s">
        <v>76</v>
      </c>
      <c r="E5335" s="1" t="s">
        <v>63</v>
      </c>
      <c r="G5335" s="1" t="s">
        <v>749</v>
      </c>
      <c r="H5335" s="1" t="s">
        <v>91</v>
      </c>
      <c r="I5335" s="1" t="s">
        <v>55</v>
      </c>
      <c r="J5335" s="1" t="s">
        <v>749</v>
      </c>
      <c r="M5335" s="1" t="s">
        <v>56</v>
      </c>
      <c r="N5335" s="1" t="s">
        <v>670</v>
      </c>
      <c r="O5335" s="1" t="s">
        <v>749</v>
      </c>
      <c r="R5335" s="1" t="s">
        <v>56</v>
      </c>
      <c r="T5335" s="1" t="s">
        <v>5680</v>
      </c>
      <c r="U5335" s="1" t="s">
        <v>59</v>
      </c>
      <c r="Y5335" s="1" t="s">
        <v>60</v>
      </c>
      <c r="Z5335" s="1" t="s">
        <v>60</v>
      </c>
      <c r="AD5335" s="1" t="s">
        <v>60</v>
      </c>
      <c r="AE5335" s="1" t="s">
        <v>60</v>
      </c>
      <c r="AR5335" s="1" t="s">
        <v>60</v>
      </c>
      <c r="AT5335" s="1" t="s">
        <v>752</v>
      </c>
      <c r="AU5335" s="1" t="s">
        <v>752</v>
      </c>
      <c r="AV5335" s="1" t="s">
        <v>753</v>
      </c>
      <c r="AW5335" s="3" t="str">
        <f t="shared" si="1"/>
        <v>Other</v>
      </c>
      <c r="AX5335" s="3" t="str">
        <f t="array" ref="AX5335">TEXTJOIN(", ", TRUE, IF(X5335:AS5335="Y", X$1:AS$1, IF(X5335:AS5335&lt;&gt;"", X$1:AS$1 &amp; ": " &amp; X5335:AS5335, "")))
</f>
        <v>Cocaine, Fentanyl, Ethanol, Hydrocodone, Any Opioid</v>
      </c>
    </row>
    <row r="5336">
      <c r="A5336" s="2">
        <v>44457.0</v>
      </c>
      <c r="B5336" s="1" t="s">
        <v>50</v>
      </c>
      <c r="C5336" s="1">
        <v>26.0</v>
      </c>
      <c r="D5336" s="1" t="s">
        <v>51</v>
      </c>
      <c r="E5336" s="1" t="s">
        <v>63</v>
      </c>
      <c r="G5336" s="1" t="s">
        <v>1478</v>
      </c>
      <c r="H5336" s="1" t="s">
        <v>91</v>
      </c>
      <c r="I5336" s="1" t="s">
        <v>55</v>
      </c>
      <c r="J5336" s="1" t="s">
        <v>91</v>
      </c>
      <c r="K5336" s="1" t="s">
        <v>91</v>
      </c>
      <c r="L5336" s="1" t="s">
        <v>55</v>
      </c>
      <c r="M5336" s="1" t="s">
        <v>177</v>
      </c>
      <c r="N5336" s="1" t="s">
        <v>136</v>
      </c>
      <c r="O5336" s="1" t="s">
        <v>91</v>
      </c>
      <c r="P5336" s="1" t="s">
        <v>91</v>
      </c>
      <c r="Q5336" s="1" t="s">
        <v>55</v>
      </c>
      <c r="R5336" s="1" t="s">
        <v>180</v>
      </c>
      <c r="T5336" s="1" t="s">
        <v>5681</v>
      </c>
      <c r="U5336" s="1" t="s">
        <v>59</v>
      </c>
      <c r="Z5336" s="1" t="s">
        <v>60</v>
      </c>
      <c r="AD5336" s="1" t="s">
        <v>60</v>
      </c>
      <c r="AM5336" s="1" t="s">
        <v>60</v>
      </c>
      <c r="AR5336" s="1" t="s">
        <v>60</v>
      </c>
      <c r="AT5336" s="1" t="s">
        <v>1479</v>
      </c>
      <c r="AU5336" s="1" t="s">
        <v>110</v>
      </c>
      <c r="AV5336" s="1" t="s">
        <v>111</v>
      </c>
      <c r="AW5336" s="3" t="str">
        <f t="shared" si="1"/>
        <v>Other</v>
      </c>
      <c r="AX5336" s="3" t="str">
        <f t="array" ref="AX5336">TEXTJOIN(", ", TRUE, IF(X5336:AS5336="Y", X$1:AS$1, IF(X5336:AS5336&lt;&gt;"", X$1:AS$1 &amp; ": " &amp; X5336:AS5336, "")))
</f>
        <v>Fentanyl, Ethanol, Xylazine, Any Opioid</v>
      </c>
    </row>
    <row r="5337">
      <c r="A5337" s="2">
        <v>44202.0</v>
      </c>
      <c r="B5337" s="1" t="s">
        <v>50</v>
      </c>
      <c r="C5337" s="1">
        <v>57.0</v>
      </c>
      <c r="D5337" s="1" t="s">
        <v>51</v>
      </c>
      <c r="E5337" s="1" t="s">
        <v>63</v>
      </c>
      <c r="G5337" s="1" t="s">
        <v>562</v>
      </c>
      <c r="H5337" s="1" t="s">
        <v>91</v>
      </c>
      <c r="I5337" s="1" t="s">
        <v>55</v>
      </c>
      <c r="J5337" s="1" t="s">
        <v>562</v>
      </c>
      <c r="K5337" s="1" t="s">
        <v>91</v>
      </c>
      <c r="L5337" s="1" t="s">
        <v>55</v>
      </c>
      <c r="M5337" s="1" t="s">
        <v>56</v>
      </c>
      <c r="N5337" s="1" t="s">
        <v>119</v>
      </c>
      <c r="O5337" s="1" t="s">
        <v>562</v>
      </c>
      <c r="P5337" s="1" t="s">
        <v>91</v>
      </c>
      <c r="Q5337" s="1" t="s">
        <v>55</v>
      </c>
      <c r="R5337" s="1" t="s">
        <v>56</v>
      </c>
      <c r="T5337" s="1" t="s">
        <v>662</v>
      </c>
      <c r="U5337" s="1" t="s">
        <v>59</v>
      </c>
      <c r="V5337" s="1" t="s">
        <v>197</v>
      </c>
      <c r="X5337" s="1" t="s">
        <v>60</v>
      </c>
      <c r="Z5337" s="1" t="s">
        <v>60</v>
      </c>
      <c r="AP5337" s="1" t="s">
        <v>60</v>
      </c>
      <c r="AR5337" s="1" t="s">
        <v>60</v>
      </c>
      <c r="AT5337" s="1" t="s">
        <v>564</v>
      </c>
      <c r="AU5337" s="1" t="s">
        <v>564</v>
      </c>
      <c r="AV5337" s="1" t="s">
        <v>565</v>
      </c>
      <c r="AW5337" s="3" t="str">
        <f t="shared" si="1"/>
        <v>Other</v>
      </c>
      <c r="AX5337" s="3" t="str">
        <f t="array" ref="AX5337">TEXTJOIN(", ", TRUE, IF(X5337:AS5337="Y", X$1:AS$1, IF(X5337:AS5337&lt;&gt;"", X$1:AS$1 &amp; ": " &amp; X5337:AS5337, "")))
</f>
        <v>Heroin, Fentanyl, Heroin/Morph/Codeine, Any Opioid</v>
      </c>
    </row>
    <row r="5338">
      <c r="A5338" s="2">
        <v>43712.0</v>
      </c>
      <c r="B5338" s="1" t="s">
        <v>50</v>
      </c>
      <c r="C5338" s="1">
        <v>32.0</v>
      </c>
      <c r="D5338" s="1" t="s">
        <v>51</v>
      </c>
      <c r="E5338" s="1" t="s">
        <v>63</v>
      </c>
      <c r="G5338" s="1" t="s">
        <v>2710</v>
      </c>
      <c r="H5338" s="1" t="s">
        <v>2711</v>
      </c>
      <c r="I5338" s="1" t="s">
        <v>248</v>
      </c>
      <c r="J5338" s="1" t="s">
        <v>446</v>
      </c>
      <c r="K5338" s="1" t="s">
        <v>91</v>
      </c>
      <c r="L5338" s="1" t="s">
        <v>55</v>
      </c>
      <c r="M5338" s="1" t="s">
        <v>177</v>
      </c>
      <c r="N5338" s="1" t="s">
        <v>136</v>
      </c>
      <c r="O5338" s="1" t="s">
        <v>446</v>
      </c>
      <c r="P5338" s="1" t="s">
        <v>91</v>
      </c>
      <c r="Q5338" s="1" t="s">
        <v>55</v>
      </c>
      <c r="R5338" s="1" t="s">
        <v>44</v>
      </c>
      <c r="T5338" s="1" t="s">
        <v>83</v>
      </c>
      <c r="U5338" s="1" t="s">
        <v>59</v>
      </c>
      <c r="Z5338" s="1" t="s">
        <v>60</v>
      </c>
      <c r="AR5338" s="1" t="s">
        <v>60</v>
      </c>
      <c r="AT5338" s="1" t="s">
        <v>2713</v>
      </c>
      <c r="AU5338" s="1" t="s">
        <v>448</v>
      </c>
      <c r="AV5338" s="1" t="s">
        <v>449</v>
      </c>
      <c r="AW5338" s="3" t="str">
        <f t="shared" si="1"/>
        <v>Other</v>
      </c>
      <c r="AX5338" s="3" t="str">
        <f t="array" ref="AX5338">TEXTJOIN(", ", TRUE, IF(X5338:AS5338="Y", X$1:AS$1, IF(X5338:AS5338&lt;&gt;"", X$1:AS$1 &amp; ": " &amp; X5338:AS5338, "")))
</f>
        <v>Fentanyl, Any Opioid</v>
      </c>
    </row>
    <row r="5339">
      <c r="A5339" s="2">
        <v>41505.0</v>
      </c>
      <c r="B5339" s="1" t="s">
        <v>50</v>
      </c>
      <c r="C5339" s="1">
        <v>45.0</v>
      </c>
      <c r="D5339" s="1" t="s">
        <v>51</v>
      </c>
      <c r="E5339" s="1" t="s">
        <v>63</v>
      </c>
      <c r="G5339" s="1" t="s">
        <v>91</v>
      </c>
      <c r="H5339" s="1" t="s">
        <v>91</v>
      </c>
      <c r="J5339" s="1" t="s">
        <v>91</v>
      </c>
      <c r="L5339" s="1" t="s">
        <v>55</v>
      </c>
      <c r="M5339" s="1" t="s">
        <v>56</v>
      </c>
      <c r="N5339" s="1" t="s">
        <v>104</v>
      </c>
      <c r="O5339" s="1" t="s">
        <v>91</v>
      </c>
      <c r="P5339" s="1" t="s">
        <v>91</v>
      </c>
      <c r="R5339" s="1" t="s">
        <v>56</v>
      </c>
      <c r="T5339" s="1" t="s">
        <v>308</v>
      </c>
      <c r="U5339" s="1" t="s">
        <v>59</v>
      </c>
      <c r="AG5339" s="1" t="s">
        <v>60</v>
      </c>
      <c r="AT5339" s="1" t="s">
        <v>110</v>
      </c>
      <c r="AU5339" s="1" t="s">
        <v>110</v>
      </c>
      <c r="AV5339" s="1" t="s">
        <v>111</v>
      </c>
      <c r="AW5339" s="3" t="str">
        <f t="shared" si="1"/>
        <v>Other</v>
      </c>
      <c r="AX5339" s="3" t="str">
        <f t="array" ref="AX5339">TEXTJOIN(", ", TRUE, IF(X5339:AS5339="Y", X$1:AS$1, IF(X5339:AS5339&lt;&gt;"", X$1:AS$1 &amp; ": " &amp; X5339:AS5339, "")))
</f>
        <v>Methadone</v>
      </c>
    </row>
    <row r="5340">
      <c r="A5340" s="4">
        <v>41922.0</v>
      </c>
      <c r="B5340" s="1" t="s">
        <v>50</v>
      </c>
      <c r="C5340" s="1">
        <v>28.0</v>
      </c>
      <c r="D5340" s="1" t="s">
        <v>51</v>
      </c>
      <c r="E5340" s="1" t="s">
        <v>63</v>
      </c>
      <c r="G5340" s="1" t="s">
        <v>176</v>
      </c>
      <c r="J5340" s="1" t="s">
        <v>176</v>
      </c>
      <c r="L5340" s="1" t="s">
        <v>55</v>
      </c>
      <c r="M5340" s="1" t="s">
        <v>56</v>
      </c>
      <c r="N5340" s="1" t="s">
        <v>276</v>
      </c>
      <c r="O5340" s="1" t="s">
        <v>176</v>
      </c>
      <c r="P5340" s="1" t="s">
        <v>121</v>
      </c>
      <c r="R5340" s="1" t="s">
        <v>56</v>
      </c>
      <c r="T5340" s="1" t="s">
        <v>5682</v>
      </c>
      <c r="U5340" s="1" t="s">
        <v>59</v>
      </c>
      <c r="AC5340" s="1" t="s">
        <v>60</v>
      </c>
      <c r="AF5340" s="1" t="s">
        <v>60</v>
      </c>
      <c r="AT5340" s="1" t="s">
        <v>183</v>
      </c>
      <c r="AU5340" s="1" t="s">
        <v>183</v>
      </c>
      <c r="AV5340" s="1" t="s">
        <v>244</v>
      </c>
      <c r="AW5340" s="3" t="str">
        <f t="shared" si="1"/>
        <v>Other</v>
      </c>
      <c r="AX5340" s="3" t="str">
        <f t="array" ref="AX5340">TEXTJOIN(", ", TRUE, IF(X5340:AS5340="Y", X$1:AS$1, IF(X5340:AS5340&lt;&gt;"", X$1:AS$1 &amp; ": " &amp; X5340:AS5340, "")))
</f>
        <v>Oxymorphone, Benzodiazepine</v>
      </c>
    </row>
    <row r="5341">
      <c r="A5341" s="2">
        <v>43224.0</v>
      </c>
      <c r="B5341" s="1" t="s">
        <v>50</v>
      </c>
      <c r="C5341" s="1">
        <v>47.0</v>
      </c>
      <c r="D5341" s="1" t="s">
        <v>51</v>
      </c>
      <c r="E5341" s="1" t="s">
        <v>63</v>
      </c>
      <c r="G5341" s="1" t="s">
        <v>290</v>
      </c>
      <c r="H5341" s="1" t="s">
        <v>91</v>
      </c>
      <c r="I5341" s="1" t="s">
        <v>55</v>
      </c>
      <c r="J5341" s="1" t="s">
        <v>290</v>
      </c>
      <c r="K5341" s="1" t="s">
        <v>91</v>
      </c>
      <c r="M5341" s="1" t="s">
        <v>56</v>
      </c>
      <c r="N5341" s="1" t="s">
        <v>136</v>
      </c>
      <c r="O5341" s="1" t="s">
        <v>290</v>
      </c>
      <c r="P5341" s="1" t="s">
        <v>91</v>
      </c>
      <c r="Q5341" s="1" t="s">
        <v>55</v>
      </c>
      <c r="R5341" s="1" t="s">
        <v>56</v>
      </c>
      <c r="T5341" s="1" t="s">
        <v>953</v>
      </c>
      <c r="U5341" s="1" t="s">
        <v>59</v>
      </c>
      <c r="X5341" s="1" t="s">
        <v>60</v>
      </c>
      <c r="Y5341" s="1" t="s">
        <v>60</v>
      </c>
      <c r="Z5341" s="1" t="s">
        <v>60</v>
      </c>
      <c r="AP5341" s="1" t="s">
        <v>60</v>
      </c>
      <c r="AR5341" s="1" t="s">
        <v>60</v>
      </c>
      <c r="AT5341" s="1" t="s">
        <v>292</v>
      </c>
      <c r="AU5341" s="1" t="s">
        <v>292</v>
      </c>
      <c r="AV5341" s="1" t="s">
        <v>653</v>
      </c>
      <c r="AW5341" s="3" t="str">
        <f t="shared" si="1"/>
        <v>Other</v>
      </c>
      <c r="AX5341" s="3" t="str">
        <f t="array" ref="AX5341">TEXTJOIN(", ", TRUE, IF(X5341:AS5341="Y", X$1:AS$1, IF(X5341:AS5341&lt;&gt;"", X$1:AS$1 &amp; ": " &amp; X5341:AS5341, "")))
</f>
        <v>Heroin, Cocaine, Fentanyl, Heroin/Morph/Codeine, Any Opioid</v>
      </c>
    </row>
    <row r="5342">
      <c r="A5342" s="2">
        <v>44088.0</v>
      </c>
      <c r="B5342" s="1" t="s">
        <v>50</v>
      </c>
      <c r="C5342" s="1">
        <v>19.0</v>
      </c>
      <c r="D5342" s="1" t="s">
        <v>51</v>
      </c>
      <c r="E5342" s="1" t="s">
        <v>63</v>
      </c>
      <c r="G5342" s="1" t="s">
        <v>256</v>
      </c>
      <c r="H5342" s="1" t="s">
        <v>103</v>
      </c>
      <c r="I5342" s="1" t="s">
        <v>55</v>
      </c>
      <c r="J5342" s="1" t="s">
        <v>256</v>
      </c>
      <c r="K5342" s="1" t="s">
        <v>103</v>
      </c>
      <c r="L5342" s="1" t="s">
        <v>55</v>
      </c>
      <c r="M5342" s="1" t="s">
        <v>44</v>
      </c>
      <c r="N5342" s="1" t="s">
        <v>119</v>
      </c>
      <c r="O5342" s="1" t="s">
        <v>256</v>
      </c>
      <c r="P5342" s="1" t="s">
        <v>103</v>
      </c>
      <c r="Q5342" s="1" t="s">
        <v>55</v>
      </c>
      <c r="R5342" s="1" t="s">
        <v>67</v>
      </c>
      <c r="T5342" s="1" t="s">
        <v>5683</v>
      </c>
      <c r="U5342" s="1" t="s">
        <v>59</v>
      </c>
      <c r="Y5342" s="1" t="s">
        <v>60</v>
      </c>
      <c r="Z5342" s="1" t="s">
        <v>60</v>
      </c>
      <c r="AF5342" s="1" t="s">
        <v>60</v>
      </c>
      <c r="AR5342" s="1" t="s">
        <v>60</v>
      </c>
      <c r="AT5342" s="1" t="s">
        <v>282</v>
      </c>
      <c r="AU5342" s="1" t="s">
        <v>282</v>
      </c>
      <c r="AV5342" s="1" t="s">
        <v>260</v>
      </c>
      <c r="AW5342" s="3" t="str">
        <f t="shared" si="1"/>
        <v>Other</v>
      </c>
      <c r="AX5342" s="3" t="str">
        <f t="array" ref="AX5342">TEXTJOIN(", ", TRUE, IF(X5342:AS5342="Y", X$1:AS$1, IF(X5342:AS5342&lt;&gt;"", X$1:AS$1 &amp; ": " &amp; X5342:AS5342, "")))
</f>
        <v>Cocaine, Fentanyl, Benzodiazepine, Any Opioid</v>
      </c>
    </row>
    <row r="5343">
      <c r="A5343" s="2">
        <v>43231.0</v>
      </c>
      <c r="B5343" s="1" t="s">
        <v>50</v>
      </c>
      <c r="C5343" s="1">
        <v>36.0</v>
      </c>
      <c r="D5343" s="1" t="s">
        <v>51</v>
      </c>
      <c r="E5343" s="1" t="s">
        <v>63</v>
      </c>
      <c r="G5343" s="1" t="s">
        <v>64</v>
      </c>
      <c r="H5343" s="1" t="s">
        <v>65</v>
      </c>
      <c r="I5343" s="1" t="s">
        <v>55</v>
      </c>
      <c r="J5343" s="1" t="s">
        <v>64</v>
      </c>
      <c r="K5343" s="1" t="s">
        <v>65</v>
      </c>
      <c r="M5343" s="1" t="s">
        <v>56</v>
      </c>
      <c r="N5343" s="1" t="s">
        <v>119</v>
      </c>
      <c r="O5343" s="1" t="s">
        <v>64</v>
      </c>
      <c r="P5343" s="1" t="s">
        <v>65</v>
      </c>
      <c r="Q5343" s="1" t="s">
        <v>55</v>
      </c>
      <c r="R5343" s="1" t="s">
        <v>56</v>
      </c>
      <c r="T5343" s="1" t="s">
        <v>5684</v>
      </c>
      <c r="U5343" s="1" t="s">
        <v>59</v>
      </c>
      <c r="Z5343" s="1" t="s">
        <v>60</v>
      </c>
      <c r="AD5343" s="1" t="s">
        <v>60</v>
      </c>
      <c r="AH5343" s="1" t="s">
        <v>60</v>
      </c>
      <c r="AR5343" s="1" t="s">
        <v>60</v>
      </c>
      <c r="AT5343" s="1" t="s">
        <v>69</v>
      </c>
      <c r="AU5343" s="1" t="s">
        <v>69</v>
      </c>
      <c r="AV5343" s="1" t="s">
        <v>70</v>
      </c>
      <c r="AW5343" s="3" t="str">
        <f t="shared" si="1"/>
        <v>Other</v>
      </c>
      <c r="AX5343" s="3" t="str">
        <f t="array" ref="AX5343">TEXTJOIN(", ", TRUE, IF(X5343:AS5343="Y", X$1:AS$1, IF(X5343:AS5343&lt;&gt;"", X$1:AS$1 &amp; ": " &amp; X5343:AS5343, "")))
</f>
        <v>Fentanyl, Ethanol, Meth/Amphetamine, Any Opioid</v>
      </c>
    </row>
    <row r="5344">
      <c r="A5344" s="2">
        <v>42561.0</v>
      </c>
      <c r="B5344" s="1" t="s">
        <v>50</v>
      </c>
      <c r="C5344" s="1">
        <v>38.0</v>
      </c>
      <c r="D5344" s="1" t="s">
        <v>51</v>
      </c>
      <c r="E5344" s="1" t="s">
        <v>52</v>
      </c>
      <c r="G5344" s="1" t="s">
        <v>82</v>
      </c>
      <c r="H5344" s="1" t="s">
        <v>54</v>
      </c>
      <c r="I5344" s="1" t="s">
        <v>55</v>
      </c>
      <c r="J5344" s="1" t="s">
        <v>82</v>
      </c>
      <c r="M5344" s="1" t="s">
        <v>118</v>
      </c>
      <c r="N5344" s="1" t="s">
        <v>276</v>
      </c>
      <c r="O5344" s="1" t="s">
        <v>82</v>
      </c>
      <c r="R5344" s="1" t="s">
        <v>67</v>
      </c>
      <c r="T5344" s="1" t="s">
        <v>5685</v>
      </c>
      <c r="U5344" s="1" t="s">
        <v>59</v>
      </c>
      <c r="AS5344" s="1" t="s">
        <v>417</v>
      </c>
      <c r="AT5344" s="1" t="s">
        <v>329</v>
      </c>
      <c r="AU5344" s="1" t="s">
        <v>329</v>
      </c>
      <c r="AV5344" s="1" t="s">
        <v>85</v>
      </c>
      <c r="AW5344" s="3" t="str">
        <f t="shared" si="1"/>
        <v>Other</v>
      </c>
      <c r="AX5344" s="3" t="str">
        <f t="array" ref="AX5344">TEXTJOIN(", ", TRUE, IF(X5344:AS5344="Y", X$1:AS$1, IF(X5344:AS5344&lt;&gt;"", X$1:AS$1 &amp; ": " &amp; X5344:AS5344, "")))
</f>
        <v>Other: PCP</v>
      </c>
    </row>
    <row r="5345">
      <c r="A5345" s="2">
        <v>42563.0</v>
      </c>
      <c r="B5345" s="1" t="s">
        <v>50</v>
      </c>
      <c r="C5345" s="1">
        <v>51.0</v>
      </c>
      <c r="D5345" s="1" t="s">
        <v>76</v>
      </c>
      <c r="E5345" s="1" t="s">
        <v>63</v>
      </c>
      <c r="G5345" s="1" t="s">
        <v>120</v>
      </c>
      <c r="H5345" s="1" t="s">
        <v>121</v>
      </c>
      <c r="I5345" s="1" t="s">
        <v>55</v>
      </c>
      <c r="J5345" s="1" t="s">
        <v>120</v>
      </c>
      <c r="M5345" s="1" t="s">
        <v>56</v>
      </c>
      <c r="N5345" s="1" t="s">
        <v>136</v>
      </c>
      <c r="O5345" s="1" t="s">
        <v>120</v>
      </c>
      <c r="R5345" s="1" t="s">
        <v>56</v>
      </c>
      <c r="T5345" s="1" t="s">
        <v>4093</v>
      </c>
      <c r="U5345" s="1" t="s">
        <v>59</v>
      </c>
      <c r="Y5345" s="1" t="s">
        <v>60</v>
      </c>
      <c r="AD5345" s="1" t="s">
        <v>60</v>
      </c>
      <c r="AT5345" s="1" t="s">
        <v>236</v>
      </c>
      <c r="AU5345" s="1" t="s">
        <v>236</v>
      </c>
      <c r="AV5345" s="1" t="s">
        <v>123</v>
      </c>
      <c r="AW5345" s="3" t="str">
        <f t="shared" si="1"/>
        <v>Middletown</v>
      </c>
      <c r="AX5345" s="3" t="str">
        <f t="array" ref="AX5345">TEXTJOIN(", ", TRUE, IF(X5345:AS5345="Y", X$1:AS$1, IF(X5345:AS5345&lt;&gt;"", X$1:AS$1 &amp; ": " &amp; X5345:AS5345, "")))
</f>
        <v>Cocaine, Ethanol</v>
      </c>
    </row>
    <row r="5346">
      <c r="A5346" s="4">
        <v>42727.0</v>
      </c>
      <c r="B5346" s="1" t="s">
        <v>50</v>
      </c>
      <c r="C5346" s="1">
        <v>51.0</v>
      </c>
      <c r="D5346" s="1" t="s">
        <v>51</v>
      </c>
      <c r="E5346" s="1" t="s">
        <v>52</v>
      </c>
      <c r="G5346" s="1" t="s">
        <v>256</v>
      </c>
      <c r="H5346" s="1" t="s">
        <v>103</v>
      </c>
      <c r="I5346" s="1" t="s">
        <v>55</v>
      </c>
      <c r="J5346" s="1" t="s">
        <v>256</v>
      </c>
      <c r="M5346" s="1" t="s">
        <v>56</v>
      </c>
      <c r="N5346" s="1" t="s">
        <v>136</v>
      </c>
      <c r="O5346" s="1" t="s">
        <v>256</v>
      </c>
      <c r="R5346" s="1" t="s">
        <v>67</v>
      </c>
      <c r="T5346" s="1" t="s">
        <v>5686</v>
      </c>
      <c r="U5346" s="1" t="s">
        <v>59</v>
      </c>
      <c r="Y5346" s="1" t="s">
        <v>60</v>
      </c>
      <c r="Z5346" s="1" t="s">
        <v>60</v>
      </c>
      <c r="AR5346" s="1" t="s">
        <v>60</v>
      </c>
      <c r="AT5346" s="1" t="s">
        <v>282</v>
      </c>
      <c r="AU5346" s="1" t="s">
        <v>282</v>
      </c>
      <c r="AV5346" s="1" t="s">
        <v>260</v>
      </c>
      <c r="AW5346" s="3" t="str">
        <f t="shared" si="1"/>
        <v>Other</v>
      </c>
      <c r="AX5346" s="3" t="str">
        <f t="array" ref="AX5346">TEXTJOIN(", ", TRUE, IF(X5346:AS5346="Y", X$1:AS$1, IF(X5346:AS5346&lt;&gt;"", X$1:AS$1 &amp; ": " &amp; X5346:AS5346, "")))
</f>
        <v>Cocaine, Fentanyl, Any Opioid</v>
      </c>
    </row>
    <row r="5347">
      <c r="A5347" s="2">
        <v>41250.0</v>
      </c>
      <c r="B5347" s="1" t="s">
        <v>50</v>
      </c>
      <c r="C5347" s="1">
        <v>51.0</v>
      </c>
      <c r="D5347" s="1" t="s">
        <v>51</v>
      </c>
      <c r="E5347" s="1" t="s">
        <v>63</v>
      </c>
      <c r="G5347" s="1" t="s">
        <v>2532</v>
      </c>
      <c r="H5347" s="1" t="s">
        <v>103</v>
      </c>
      <c r="J5347" s="1" t="s">
        <v>2532</v>
      </c>
      <c r="L5347" s="1" t="s">
        <v>55</v>
      </c>
      <c r="M5347" s="1" t="s">
        <v>56</v>
      </c>
      <c r="N5347" s="1" t="s">
        <v>113</v>
      </c>
      <c r="O5347" s="1" t="s">
        <v>256</v>
      </c>
      <c r="P5347" s="1" t="s">
        <v>103</v>
      </c>
      <c r="R5347" s="1" t="s">
        <v>67</v>
      </c>
      <c r="T5347" s="1" t="s">
        <v>729</v>
      </c>
      <c r="U5347" s="1" t="s">
        <v>59</v>
      </c>
      <c r="Y5347" s="1" t="s">
        <v>60</v>
      </c>
      <c r="AD5347" s="1" t="s">
        <v>60</v>
      </c>
      <c r="AT5347" s="1" t="s">
        <v>2533</v>
      </c>
      <c r="AU5347" s="1" t="s">
        <v>2533</v>
      </c>
      <c r="AV5347" s="1" t="s">
        <v>260</v>
      </c>
      <c r="AW5347" s="3" t="str">
        <f t="shared" si="1"/>
        <v>Other</v>
      </c>
      <c r="AX5347" s="3" t="str">
        <f t="array" ref="AX5347">TEXTJOIN(", ", TRUE, IF(X5347:AS5347="Y", X$1:AS$1, IF(X5347:AS5347&lt;&gt;"", X$1:AS$1 &amp; ": " &amp; X5347:AS5347, "")))
</f>
        <v>Cocaine, Ethanol</v>
      </c>
    </row>
    <row r="5348">
      <c r="A5348" s="2">
        <v>43381.0</v>
      </c>
      <c r="B5348" s="1" t="s">
        <v>50</v>
      </c>
      <c r="C5348" s="1">
        <v>45.0</v>
      </c>
      <c r="D5348" s="1" t="s">
        <v>51</v>
      </c>
      <c r="E5348" s="1" t="s">
        <v>63</v>
      </c>
      <c r="G5348" s="1" t="s">
        <v>271</v>
      </c>
      <c r="H5348" s="1" t="s">
        <v>91</v>
      </c>
      <c r="I5348" s="1" t="s">
        <v>55</v>
      </c>
      <c r="J5348" s="1" t="s">
        <v>271</v>
      </c>
      <c r="K5348" s="1" t="s">
        <v>91</v>
      </c>
      <c r="M5348" s="1" t="s">
        <v>56</v>
      </c>
      <c r="N5348" s="1" t="s">
        <v>66</v>
      </c>
      <c r="O5348" s="1" t="s">
        <v>271</v>
      </c>
      <c r="P5348" s="1" t="s">
        <v>91</v>
      </c>
      <c r="Q5348" s="1" t="s">
        <v>55</v>
      </c>
      <c r="R5348" s="1" t="s">
        <v>56</v>
      </c>
      <c r="T5348" s="1" t="s">
        <v>1680</v>
      </c>
      <c r="U5348" s="1" t="s">
        <v>59</v>
      </c>
      <c r="Y5348" s="1" t="s">
        <v>60</v>
      </c>
      <c r="Z5348" s="1" t="s">
        <v>60</v>
      </c>
      <c r="AR5348" s="1" t="s">
        <v>60</v>
      </c>
      <c r="AT5348" s="1" t="s">
        <v>274</v>
      </c>
      <c r="AU5348" s="1" t="s">
        <v>274</v>
      </c>
      <c r="AV5348" s="1" t="s">
        <v>275</v>
      </c>
      <c r="AW5348" s="3" t="str">
        <f t="shared" si="1"/>
        <v>Other</v>
      </c>
      <c r="AX5348" s="3" t="str">
        <f t="array" ref="AX5348">TEXTJOIN(", ", TRUE, IF(X5348:AS5348="Y", X$1:AS$1, IF(X5348:AS5348&lt;&gt;"", X$1:AS$1 &amp; ": " &amp; X5348:AS5348, "")))
</f>
        <v>Cocaine, Fentanyl, Any Opioid</v>
      </c>
    </row>
    <row r="5349">
      <c r="A5349" s="2">
        <v>42766.0</v>
      </c>
      <c r="B5349" s="1" t="s">
        <v>86</v>
      </c>
      <c r="C5349" s="1">
        <v>33.0</v>
      </c>
      <c r="D5349" s="1" t="s">
        <v>51</v>
      </c>
      <c r="E5349" s="1" t="s">
        <v>63</v>
      </c>
      <c r="G5349" s="1" t="s">
        <v>251</v>
      </c>
      <c r="H5349" s="1" t="s">
        <v>103</v>
      </c>
      <c r="I5349" s="1" t="s">
        <v>55</v>
      </c>
      <c r="J5349" s="1" t="s">
        <v>251</v>
      </c>
      <c r="K5349" s="1" t="s">
        <v>103</v>
      </c>
      <c r="L5349" s="1" t="s">
        <v>55</v>
      </c>
      <c r="M5349" s="1" t="s">
        <v>44</v>
      </c>
      <c r="N5349" s="1" t="s">
        <v>136</v>
      </c>
      <c r="O5349" s="1" t="s">
        <v>103</v>
      </c>
      <c r="P5349" s="1" t="s">
        <v>103</v>
      </c>
      <c r="Q5349" s="1" t="s">
        <v>55</v>
      </c>
      <c r="R5349" s="1" t="s">
        <v>67</v>
      </c>
      <c r="T5349" s="1" t="s">
        <v>5687</v>
      </c>
      <c r="U5349" s="1" t="s">
        <v>59</v>
      </c>
      <c r="X5349" s="1" t="s">
        <v>60</v>
      </c>
      <c r="AF5349" s="1" t="s">
        <v>60</v>
      </c>
      <c r="AT5349" s="1" t="s">
        <v>253</v>
      </c>
      <c r="AU5349" s="1" t="s">
        <v>253</v>
      </c>
      <c r="AV5349" s="1" t="s">
        <v>168</v>
      </c>
      <c r="AW5349" s="3" t="str">
        <f t="shared" si="1"/>
        <v>Other</v>
      </c>
      <c r="AX5349" s="3" t="str">
        <f t="array" ref="AX5349">TEXTJOIN(", ", TRUE, IF(X5349:AS5349="Y", X$1:AS$1, IF(X5349:AS5349&lt;&gt;"", X$1:AS$1 &amp; ": " &amp; X5349:AS5349, "")))
</f>
        <v>Heroin, Benzodiazepine</v>
      </c>
    </row>
    <row r="5350">
      <c r="A5350" s="2">
        <v>41651.0</v>
      </c>
      <c r="B5350" s="1" t="s">
        <v>50</v>
      </c>
      <c r="C5350" s="1">
        <v>23.0</v>
      </c>
      <c r="D5350" s="1" t="s">
        <v>51</v>
      </c>
      <c r="E5350" s="1" t="s">
        <v>63</v>
      </c>
      <c r="G5350" s="1" t="s">
        <v>5688</v>
      </c>
      <c r="J5350" s="1" t="s">
        <v>300</v>
      </c>
      <c r="L5350" s="1" t="s">
        <v>55</v>
      </c>
      <c r="M5350" s="1" t="s">
        <v>44</v>
      </c>
      <c r="N5350" s="1" t="s">
        <v>148</v>
      </c>
      <c r="O5350" s="1" t="s">
        <v>300</v>
      </c>
      <c r="R5350" s="1" t="s">
        <v>67</v>
      </c>
      <c r="T5350" s="1" t="s">
        <v>73</v>
      </c>
      <c r="U5350" s="1" t="s">
        <v>59</v>
      </c>
      <c r="X5350" s="1" t="s">
        <v>60</v>
      </c>
      <c r="AU5350" s="1" t="s">
        <v>304</v>
      </c>
      <c r="AV5350" s="1" t="s">
        <v>302</v>
      </c>
      <c r="AW5350" s="3" t="str">
        <f t="shared" si="1"/>
        <v>Other</v>
      </c>
      <c r="AX5350" s="3" t="str">
        <f t="array" ref="AX5350">TEXTJOIN(", ", TRUE, IF(X5350:AS5350="Y", X$1:AS$1, IF(X5350:AS5350&lt;&gt;"", X$1:AS$1 &amp; ": " &amp; X5350:AS5350, "")))
</f>
        <v>Heroin</v>
      </c>
    </row>
    <row r="5351">
      <c r="A5351" s="2">
        <v>41299.0</v>
      </c>
      <c r="B5351" s="1" t="s">
        <v>50</v>
      </c>
      <c r="C5351" s="1">
        <v>24.0</v>
      </c>
      <c r="D5351" s="1" t="s">
        <v>76</v>
      </c>
      <c r="E5351" s="1" t="s">
        <v>63</v>
      </c>
      <c r="G5351" s="1" t="s">
        <v>474</v>
      </c>
      <c r="H5351" s="1" t="s">
        <v>91</v>
      </c>
      <c r="J5351" s="1" t="s">
        <v>474</v>
      </c>
      <c r="L5351" s="1" t="s">
        <v>55</v>
      </c>
      <c r="M5351" s="1" t="s">
        <v>56</v>
      </c>
      <c r="N5351" s="1" t="s">
        <v>5689</v>
      </c>
      <c r="O5351" s="1" t="s">
        <v>91</v>
      </c>
      <c r="P5351" s="1" t="s">
        <v>91</v>
      </c>
      <c r="R5351" s="1" t="s">
        <v>67</v>
      </c>
      <c r="T5351" s="1" t="s">
        <v>5690</v>
      </c>
      <c r="U5351" s="1" t="s">
        <v>59</v>
      </c>
      <c r="X5351" s="1" t="s">
        <v>60</v>
      </c>
      <c r="AT5351" s="1" t="s">
        <v>477</v>
      </c>
      <c r="AU5351" s="1" t="s">
        <v>477</v>
      </c>
      <c r="AV5351" s="1" t="s">
        <v>111</v>
      </c>
      <c r="AW5351" s="3" t="str">
        <f t="shared" si="1"/>
        <v>Other</v>
      </c>
      <c r="AX5351" s="3" t="str">
        <f t="array" ref="AX5351">TEXTJOIN(", ", TRUE, IF(X5351:AS5351="Y", X$1:AS$1, IF(X5351:AS5351&lt;&gt;"", X$1:AS$1 &amp; ": " &amp; X5351:AS5351, "")))
</f>
        <v>Heroin</v>
      </c>
    </row>
    <row r="5352">
      <c r="A5352" s="2">
        <v>42739.0</v>
      </c>
      <c r="B5352" s="1" t="s">
        <v>86</v>
      </c>
      <c r="C5352" s="1">
        <v>56.0</v>
      </c>
      <c r="D5352" s="1" t="s">
        <v>51</v>
      </c>
      <c r="E5352" s="1" t="s">
        <v>63</v>
      </c>
      <c r="G5352" s="1" t="s">
        <v>117</v>
      </c>
      <c r="J5352" s="1" t="s">
        <v>256</v>
      </c>
      <c r="K5352" s="1" t="s">
        <v>103</v>
      </c>
      <c r="L5352" s="1" t="s">
        <v>55</v>
      </c>
      <c r="M5352" s="1" t="s">
        <v>193</v>
      </c>
      <c r="N5352" s="1" t="s">
        <v>136</v>
      </c>
      <c r="O5352" s="1" t="s">
        <v>256</v>
      </c>
      <c r="P5352" s="1" t="s">
        <v>103</v>
      </c>
      <c r="Q5352" s="1" t="s">
        <v>55</v>
      </c>
      <c r="R5352" s="1" t="s">
        <v>44</v>
      </c>
      <c r="S5352" s="1" t="s">
        <v>1414</v>
      </c>
      <c r="T5352" s="1" t="s">
        <v>631</v>
      </c>
      <c r="U5352" s="1" t="s">
        <v>59</v>
      </c>
      <c r="X5352" s="1" t="s">
        <v>60</v>
      </c>
      <c r="AD5352" s="1" t="s">
        <v>60</v>
      </c>
      <c r="AU5352" s="1" t="s">
        <v>282</v>
      </c>
      <c r="AV5352" s="1" t="s">
        <v>260</v>
      </c>
      <c r="AW5352" s="3" t="str">
        <f t="shared" si="1"/>
        <v>Other</v>
      </c>
      <c r="AX5352" s="3" t="str">
        <f t="array" ref="AX5352">TEXTJOIN(", ", TRUE, IF(X5352:AS5352="Y", X$1:AS$1, IF(X5352:AS5352&lt;&gt;"", X$1:AS$1 &amp; ": " &amp; X5352:AS5352, "")))
</f>
        <v>Heroin, Ethanol</v>
      </c>
    </row>
    <row r="5353">
      <c r="A5353" s="2">
        <v>43107.0</v>
      </c>
      <c r="B5353" s="1" t="s">
        <v>50</v>
      </c>
      <c r="C5353" s="1">
        <v>52.0</v>
      </c>
      <c r="D5353" s="1" t="s">
        <v>76</v>
      </c>
      <c r="E5353" s="1" t="s">
        <v>63</v>
      </c>
      <c r="G5353" s="1" t="s">
        <v>256</v>
      </c>
      <c r="H5353" s="1" t="s">
        <v>103</v>
      </c>
      <c r="I5353" s="1" t="s">
        <v>55</v>
      </c>
      <c r="J5353" s="1" t="s">
        <v>256</v>
      </c>
      <c r="K5353" s="1" t="s">
        <v>103</v>
      </c>
      <c r="M5353" s="1" t="s">
        <v>56</v>
      </c>
      <c r="N5353" s="1" t="s">
        <v>136</v>
      </c>
      <c r="O5353" s="1" t="s">
        <v>256</v>
      </c>
      <c r="P5353" s="1" t="s">
        <v>103</v>
      </c>
      <c r="Q5353" s="1" t="s">
        <v>55</v>
      </c>
      <c r="R5353" s="1" t="s">
        <v>56</v>
      </c>
      <c r="T5353" s="1" t="s">
        <v>5691</v>
      </c>
      <c r="U5353" s="1" t="s">
        <v>59</v>
      </c>
      <c r="Z5353" s="1" t="s">
        <v>60</v>
      </c>
      <c r="AA5353" s="1" t="s">
        <v>60</v>
      </c>
      <c r="AF5353" s="1" t="s">
        <v>60</v>
      </c>
      <c r="AR5353" s="1" t="s">
        <v>60</v>
      </c>
      <c r="AT5353" s="1" t="s">
        <v>282</v>
      </c>
      <c r="AU5353" s="1" t="s">
        <v>282</v>
      </c>
      <c r="AV5353" s="1" t="s">
        <v>260</v>
      </c>
      <c r="AW5353" s="3" t="str">
        <f t="shared" si="1"/>
        <v>Other</v>
      </c>
      <c r="AX5353" s="3" t="str">
        <f t="array" ref="AX5353">TEXTJOIN(", ", TRUE, IF(X5353:AS5353="Y", X$1:AS$1, IF(X5353:AS5353&lt;&gt;"", X$1:AS$1 &amp; ": " &amp; X5353:AS5353, "")))
</f>
        <v>Fentanyl, Fentanyl Analogue, Benzodiazepine, Any Opioid</v>
      </c>
    </row>
    <row r="5354">
      <c r="A5354" s="2">
        <v>42095.0</v>
      </c>
      <c r="B5354" s="1" t="s">
        <v>86</v>
      </c>
      <c r="C5354" s="1">
        <v>72.0</v>
      </c>
      <c r="D5354" s="1" t="s">
        <v>76</v>
      </c>
      <c r="E5354" s="1" t="s">
        <v>63</v>
      </c>
      <c r="G5354" s="1" t="s">
        <v>3692</v>
      </c>
      <c r="H5354" s="1" t="s">
        <v>299</v>
      </c>
      <c r="I5354" s="1" t="s">
        <v>55</v>
      </c>
      <c r="J5354" s="1" t="s">
        <v>3692</v>
      </c>
      <c r="M5354" s="1" t="s">
        <v>56</v>
      </c>
      <c r="O5354" s="1" t="s">
        <v>3692</v>
      </c>
      <c r="P5354" s="1" t="s">
        <v>299</v>
      </c>
      <c r="Q5354" s="1" t="s">
        <v>55</v>
      </c>
      <c r="R5354" s="1" t="s">
        <v>56</v>
      </c>
      <c r="T5354" s="1" t="s">
        <v>5692</v>
      </c>
      <c r="U5354" s="1" t="s">
        <v>59</v>
      </c>
      <c r="Z5354" s="1" t="s">
        <v>60</v>
      </c>
      <c r="AF5354" s="1" t="s">
        <v>60</v>
      </c>
      <c r="AR5354" s="1" t="s">
        <v>60</v>
      </c>
      <c r="AT5354" s="1" t="s">
        <v>3693</v>
      </c>
      <c r="AU5354" s="1" t="s">
        <v>3693</v>
      </c>
      <c r="AV5354" s="1" t="s">
        <v>3694</v>
      </c>
      <c r="AW5354" s="3" t="str">
        <f t="shared" si="1"/>
        <v>Other</v>
      </c>
      <c r="AX5354" s="3" t="str">
        <f t="array" ref="AX5354">TEXTJOIN(", ", TRUE, IF(X5354:AS5354="Y", X$1:AS$1, IF(X5354:AS5354&lt;&gt;"", X$1:AS$1 &amp; ": " &amp; X5354:AS5354, "")))
</f>
        <v>Fentanyl, Benzodiazepine, Any Opioid</v>
      </c>
    </row>
    <row r="5355">
      <c r="A5355" s="2">
        <v>43075.0</v>
      </c>
      <c r="B5355" s="1" t="s">
        <v>86</v>
      </c>
      <c r="C5355" s="1">
        <v>58.0</v>
      </c>
      <c r="D5355" s="1" t="s">
        <v>76</v>
      </c>
      <c r="E5355" s="1" t="s">
        <v>63</v>
      </c>
      <c r="G5355" s="1" t="s">
        <v>64</v>
      </c>
      <c r="H5355" s="1" t="s">
        <v>65</v>
      </c>
      <c r="I5355" s="1" t="s">
        <v>55</v>
      </c>
      <c r="J5355" s="1" t="s">
        <v>64</v>
      </c>
      <c r="K5355" s="1" t="s">
        <v>65</v>
      </c>
      <c r="L5355" s="1" t="s">
        <v>55</v>
      </c>
      <c r="M5355" s="1" t="s">
        <v>56</v>
      </c>
      <c r="N5355" s="1" t="s">
        <v>136</v>
      </c>
      <c r="O5355" s="1" t="s">
        <v>64</v>
      </c>
      <c r="P5355" s="1" t="s">
        <v>65</v>
      </c>
      <c r="Q5355" s="1" t="s">
        <v>55</v>
      </c>
      <c r="R5355" s="1" t="s">
        <v>56</v>
      </c>
      <c r="T5355" s="1" t="s">
        <v>1193</v>
      </c>
      <c r="U5355" s="1" t="s">
        <v>59</v>
      </c>
      <c r="Y5355" s="1" t="s">
        <v>60</v>
      </c>
      <c r="AD5355" s="1" t="s">
        <v>60</v>
      </c>
      <c r="AT5355" s="1" t="s">
        <v>69</v>
      </c>
      <c r="AU5355" s="1" t="s">
        <v>69</v>
      </c>
      <c r="AV5355" s="1" t="s">
        <v>70</v>
      </c>
      <c r="AW5355" s="3" t="str">
        <f t="shared" si="1"/>
        <v>Other</v>
      </c>
      <c r="AX5355" s="3" t="str">
        <f t="array" ref="AX5355">TEXTJOIN(", ", TRUE, IF(X5355:AS5355="Y", X$1:AS$1, IF(X5355:AS5355&lt;&gt;"", X$1:AS$1 &amp; ": " &amp; X5355:AS5355, "")))
</f>
        <v>Cocaine, Ethanol</v>
      </c>
    </row>
    <row r="5356">
      <c r="A5356" s="2">
        <v>41580.0</v>
      </c>
      <c r="B5356" s="1" t="s">
        <v>50</v>
      </c>
      <c r="C5356" s="1">
        <v>44.0</v>
      </c>
      <c r="D5356" s="1" t="s">
        <v>51</v>
      </c>
      <c r="E5356" s="1" t="s">
        <v>63</v>
      </c>
      <c r="G5356" s="1" t="s">
        <v>300</v>
      </c>
      <c r="H5356" s="1" t="s">
        <v>299</v>
      </c>
      <c r="J5356" s="1" t="s">
        <v>300</v>
      </c>
      <c r="L5356" s="1" t="s">
        <v>55</v>
      </c>
      <c r="M5356" s="1" t="s">
        <v>56</v>
      </c>
      <c r="N5356" s="1" t="s">
        <v>136</v>
      </c>
      <c r="O5356" s="1" t="s">
        <v>300</v>
      </c>
      <c r="P5356" s="1" t="s">
        <v>299</v>
      </c>
      <c r="R5356" s="1" t="s">
        <v>67</v>
      </c>
      <c r="T5356" s="1" t="s">
        <v>68</v>
      </c>
      <c r="U5356" s="1" t="s">
        <v>59</v>
      </c>
      <c r="X5356" s="1" t="s">
        <v>60</v>
      </c>
      <c r="AT5356" s="1" t="s">
        <v>304</v>
      </c>
      <c r="AU5356" s="1" t="s">
        <v>304</v>
      </c>
      <c r="AV5356" s="1" t="s">
        <v>302</v>
      </c>
      <c r="AW5356" s="3" t="str">
        <f t="shared" si="1"/>
        <v>Other</v>
      </c>
      <c r="AX5356" s="3" t="str">
        <f t="array" ref="AX5356">TEXTJOIN(", ", TRUE, IF(X5356:AS5356="Y", X$1:AS$1, IF(X5356:AS5356&lt;&gt;"", X$1:AS$1 &amp; ": " &amp; X5356:AS5356, "")))
</f>
        <v>Heroin</v>
      </c>
    </row>
    <row r="5357">
      <c r="A5357" s="2">
        <v>42449.0</v>
      </c>
      <c r="B5357" s="1" t="s">
        <v>50</v>
      </c>
      <c r="C5357" s="1">
        <v>48.0</v>
      </c>
      <c r="D5357" s="1" t="s">
        <v>51</v>
      </c>
      <c r="E5357" s="1" t="s">
        <v>63</v>
      </c>
      <c r="G5357" s="1" t="s">
        <v>65</v>
      </c>
      <c r="H5357" s="1" t="s">
        <v>65</v>
      </c>
      <c r="I5357" s="1" t="s">
        <v>55</v>
      </c>
      <c r="J5357" s="1" t="s">
        <v>65</v>
      </c>
      <c r="M5357" s="1" t="s">
        <v>5693</v>
      </c>
      <c r="N5357" s="1" t="s">
        <v>276</v>
      </c>
      <c r="O5357" s="1" t="s">
        <v>65</v>
      </c>
      <c r="R5357" s="1" t="s">
        <v>44</v>
      </c>
      <c r="S5357" s="1" t="s">
        <v>5693</v>
      </c>
      <c r="T5357" s="1" t="s">
        <v>5694</v>
      </c>
      <c r="U5357" s="1" t="s">
        <v>59</v>
      </c>
      <c r="X5357" s="1" t="s">
        <v>60</v>
      </c>
      <c r="Z5357" s="1" t="s">
        <v>60</v>
      </c>
      <c r="AF5357" s="1" t="s">
        <v>60</v>
      </c>
      <c r="AP5357" s="1" t="s">
        <v>60</v>
      </c>
      <c r="AR5357" s="1" t="s">
        <v>60</v>
      </c>
      <c r="AS5357" s="1" t="s">
        <v>1548</v>
      </c>
      <c r="AT5357" s="1" t="s">
        <v>410</v>
      </c>
      <c r="AU5357" s="1" t="s">
        <v>410</v>
      </c>
      <c r="AV5357" s="1" t="s">
        <v>150</v>
      </c>
      <c r="AW5357" s="3" t="str">
        <f t="shared" si="1"/>
        <v>Other</v>
      </c>
      <c r="AX5357" s="3" t="str">
        <f t="array" ref="AX5357">TEXTJOIN(", ", TRUE, IF(X5357:AS5357="Y", X$1:AS$1, IF(X5357:AS5357&lt;&gt;"", X$1:AS$1 &amp; ": " &amp; X5357:AS5357, "")))
</f>
        <v>Heroin, Fentanyl, Benzodiazepine, Heroin/Morph/Codeine, Any Opioid, Other: hydromorph</v>
      </c>
    </row>
    <row r="5358">
      <c r="A5358" s="2">
        <v>44043.0</v>
      </c>
      <c r="B5358" s="1" t="s">
        <v>50</v>
      </c>
      <c r="C5358" s="1">
        <v>57.0</v>
      </c>
      <c r="D5358" s="1" t="s">
        <v>76</v>
      </c>
      <c r="E5358" s="1" t="s">
        <v>63</v>
      </c>
      <c r="G5358" s="1" t="s">
        <v>540</v>
      </c>
      <c r="H5358" s="1" t="s">
        <v>91</v>
      </c>
      <c r="I5358" s="1" t="s">
        <v>55</v>
      </c>
      <c r="J5358" s="1" t="s">
        <v>540</v>
      </c>
      <c r="K5358" s="1" t="s">
        <v>91</v>
      </c>
      <c r="L5358" s="1" t="s">
        <v>55</v>
      </c>
      <c r="M5358" s="1" t="s">
        <v>56</v>
      </c>
      <c r="N5358" s="1" t="s">
        <v>104</v>
      </c>
      <c r="O5358" s="1" t="s">
        <v>540</v>
      </c>
      <c r="P5358" s="1" t="s">
        <v>91</v>
      </c>
      <c r="Q5358" s="1" t="s">
        <v>55</v>
      </c>
      <c r="R5358" s="1" t="s">
        <v>56</v>
      </c>
      <c r="T5358" s="1" t="s">
        <v>5695</v>
      </c>
      <c r="U5358" s="1" t="s">
        <v>59</v>
      </c>
      <c r="AD5358" s="1" t="s">
        <v>60</v>
      </c>
      <c r="AT5358" s="1" t="s">
        <v>542</v>
      </c>
      <c r="AU5358" s="1" t="s">
        <v>542</v>
      </c>
      <c r="AV5358" s="1" t="s">
        <v>543</v>
      </c>
      <c r="AW5358" s="3" t="str">
        <f t="shared" si="1"/>
        <v>Other</v>
      </c>
      <c r="AX5358" s="3" t="str">
        <f t="array" ref="AX5358">TEXTJOIN(", ", TRUE, IF(X5358:AS5358="Y", X$1:AS$1, IF(X5358:AS5358&lt;&gt;"", X$1:AS$1 &amp; ": " &amp; X5358:AS5358, "")))
</f>
        <v>Ethanol</v>
      </c>
    </row>
    <row r="5359">
      <c r="A5359" s="4">
        <v>42369.0</v>
      </c>
      <c r="B5359" s="1" t="s">
        <v>86</v>
      </c>
      <c r="C5359" s="1">
        <v>34.0</v>
      </c>
      <c r="D5359" s="1" t="s">
        <v>76</v>
      </c>
      <c r="E5359" s="1" t="s">
        <v>63</v>
      </c>
      <c r="G5359" s="1" t="s">
        <v>256</v>
      </c>
      <c r="H5359" s="1" t="s">
        <v>103</v>
      </c>
      <c r="I5359" s="1" t="s">
        <v>55</v>
      </c>
      <c r="J5359" s="1" t="s">
        <v>256</v>
      </c>
      <c r="M5359" s="1" t="s">
        <v>56</v>
      </c>
      <c r="O5359" s="1" t="s">
        <v>256</v>
      </c>
      <c r="P5359" s="1" t="s">
        <v>103</v>
      </c>
      <c r="Q5359" s="1" t="s">
        <v>55</v>
      </c>
      <c r="R5359" s="1" t="s">
        <v>67</v>
      </c>
      <c r="T5359" s="1" t="s">
        <v>141</v>
      </c>
      <c r="U5359" s="1" t="s">
        <v>59</v>
      </c>
      <c r="W5359" s="1" t="s">
        <v>60</v>
      </c>
      <c r="X5359" s="1" t="s">
        <v>60</v>
      </c>
      <c r="Y5359" s="1" t="s">
        <v>60</v>
      </c>
      <c r="AP5359" s="1" t="s">
        <v>60</v>
      </c>
      <c r="AR5359" s="1" t="s">
        <v>60</v>
      </c>
      <c r="AT5359" s="1" t="s">
        <v>282</v>
      </c>
      <c r="AU5359" s="1" t="s">
        <v>282</v>
      </c>
      <c r="AV5359" s="1" t="s">
        <v>260</v>
      </c>
      <c r="AW5359" s="3" t="str">
        <f t="shared" si="1"/>
        <v>Other</v>
      </c>
      <c r="AX5359" s="3" t="str">
        <f t="array" ref="AX5359">TEXTJOIN(", ", TRUE, IF(X5359:AS5359="Y", X$1:AS$1, IF(X5359:AS5359&lt;&gt;"", X$1:AS$1 &amp; ": " &amp; X5359:AS5359, "")))
</f>
        <v>Heroin, Cocaine, Heroin/Morph/Codeine, Any Opioid</v>
      </c>
    </row>
    <row r="5360">
      <c r="A5360" s="4">
        <v>41557.0</v>
      </c>
      <c r="B5360" s="1" t="s">
        <v>50</v>
      </c>
      <c r="C5360" s="1">
        <v>30.0</v>
      </c>
      <c r="D5360" s="1" t="s">
        <v>51</v>
      </c>
      <c r="E5360" s="1" t="s">
        <v>63</v>
      </c>
      <c r="G5360" s="1" t="s">
        <v>1062</v>
      </c>
      <c r="H5360" s="1" t="s">
        <v>125</v>
      </c>
      <c r="J5360" s="1" t="s">
        <v>1062</v>
      </c>
      <c r="L5360" s="1" t="s">
        <v>55</v>
      </c>
      <c r="M5360" s="1" t="s">
        <v>56</v>
      </c>
      <c r="N5360" s="1" t="s">
        <v>3393</v>
      </c>
      <c r="O5360" s="1" t="s">
        <v>1062</v>
      </c>
      <c r="P5360" s="1" t="s">
        <v>125</v>
      </c>
      <c r="R5360" s="1" t="s">
        <v>56</v>
      </c>
      <c r="T5360" s="1" t="s">
        <v>837</v>
      </c>
      <c r="U5360" s="1" t="s">
        <v>59</v>
      </c>
      <c r="X5360" s="1" t="s">
        <v>60</v>
      </c>
      <c r="AD5360" s="1" t="s">
        <v>60</v>
      </c>
      <c r="AT5360" s="1" t="s">
        <v>1064</v>
      </c>
      <c r="AU5360" s="1" t="s">
        <v>1064</v>
      </c>
      <c r="AV5360" s="1" t="s">
        <v>1065</v>
      </c>
      <c r="AW5360" s="3" t="str">
        <f t="shared" si="1"/>
        <v>Other</v>
      </c>
      <c r="AX5360" s="3" t="str">
        <f t="array" ref="AX5360">TEXTJOIN(", ", TRUE, IF(X5360:AS5360="Y", X$1:AS$1, IF(X5360:AS5360&lt;&gt;"", X$1:AS$1 &amp; ": " &amp; X5360:AS5360, "")))
</f>
        <v>Heroin, Ethanol</v>
      </c>
    </row>
    <row r="5361">
      <c r="A5361" s="2">
        <v>42462.0</v>
      </c>
      <c r="B5361" s="1" t="s">
        <v>50</v>
      </c>
      <c r="C5361" s="1">
        <v>43.0</v>
      </c>
      <c r="D5361" s="1" t="s">
        <v>76</v>
      </c>
      <c r="E5361" s="1" t="s">
        <v>63</v>
      </c>
      <c r="G5361" s="1" t="s">
        <v>731</v>
      </c>
      <c r="H5361" s="1" t="s">
        <v>103</v>
      </c>
      <c r="I5361" s="1" t="s">
        <v>55</v>
      </c>
      <c r="J5361" s="1" t="s">
        <v>117</v>
      </c>
      <c r="M5361" s="1" t="s">
        <v>118</v>
      </c>
      <c r="N5361" s="1" t="s">
        <v>136</v>
      </c>
      <c r="O5361" s="1" t="s">
        <v>103</v>
      </c>
      <c r="R5361" s="1" t="s">
        <v>67</v>
      </c>
      <c r="T5361" s="1" t="s">
        <v>5696</v>
      </c>
      <c r="U5361" s="1" t="s">
        <v>59</v>
      </c>
      <c r="Y5361" s="1" t="s">
        <v>60</v>
      </c>
      <c r="AT5361" s="1" t="s">
        <v>735</v>
      </c>
      <c r="AV5361" s="1" t="s">
        <v>168</v>
      </c>
      <c r="AW5361" s="3" t="str">
        <f t="shared" si="1"/>
        <v>Other</v>
      </c>
      <c r="AX5361" s="3" t="str">
        <f t="array" ref="AX5361">TEXTJOIN(", ", TRUE, IF(X5361:AS5361="Y", X$1:AS$1, IF(X5361:AS5361&lt;&gt;"", X$1:AS$1 &amp; ": " &amp; X5361:AS5361, "")))
</f>
        <v>Cocaine</v>
      </c>
    </row>
    <row r="5362">
      <c r="A5362" s="2">
        <v>44043.0</v>
      </c>
      <c r="B5362" s="1" t="s">
        <v>50</v>
      </c>
      <c r="C5362" s="1">
        <v>29.0</v>
      </c>
      <c r="D5362" s="1" t="s">
        <v>51</v>
      </c>
      <c r="E5362" s="1" t="s">
        <v>63</v>
      </c>
      <c r="F5362" s="1" t="s">
        <v>137</v>
      </c>
      <c r="G5362" s="1" t="s">
        <v>246</v>
      </c>
      <c r="H5362" s="1" t="s">
        <v>247</v>
      </c>
      <c r="I5362" s="1" t="s">
        <v>248</v>
      </c>
      <c r="J5362" s="1" t="s">
        <v>112</v>
      </c>
      <c r="K5362" s="1" t="s">
        <v>54</v>
      </c>
      <c r="L5362" s="1" t="s">
        <v>55</v>
      </c>
      <c r="M5362" s="1" t="s">
        <v>177</v>
      </c>
      <c r="N5362" s="1" t="s">
        <v>66</v>
      </c>
      <c r="O5362" s="1" t="s">
        <v>112</v>
      </c>
      <c r="P5362" s="1" t="s">
        <v>54</v>
      </c>
      <c r="Q5362" s="1" t="s">
        <v>55</v>
      </c>
      <c r="R5362" s="1" t="s">
        <v>44</v>
      </c>
      <c r="T5362" s="1" t="s">
        <v>1797</v>
      </c>
      <c r="U5362" s="1" t="s">
        <v>59</v>
      </c>
      <c r="Z5362" s="1" t="s">
        <v>60</v>
      </c>
      <c r="AD5362" s="1" t="s">
        <v>60</v>
      </c>
      <c r="AR5362" s="1" t="s">
        <v>60</v>
      </c>
      <c r="AU5362" s="1" t="s">
        <v>114</v>
      </c>
      <c r="AV5362" s="1" t="s">
        <v>115</v>
      </c>
      <c r="AW5362" s="3" t="str">
        <f t="shared" si="1"/>
        <v>Other</v>
      </c>
      <c r="AX5362" s="3" t="str">
        <f t="array" ref="AX5362">TEXTJOIN(", ", TRUE, IF(X5362:AS5362="Y", X$1:AS$1, IF(X5362:AS5362&lt;&gt;"", X$1:AS$1 &amp; ": " &amp; X5362:AS5362, "")))
</f>
        <v>Fentanyl, Ethanol, Any Opioid</v>
      </c>
    </row>
    <row r="5363">
      <c r="A5363" s="2">
        <v>43668.0</v>
      </c>
      <c r="B5363" s="1" t="s">
        <v>50</v>
      </c>
      <c r="C5363" s="1">
        <v>35.0</v>
      </c>
      <c r="D5363" s="1" t="s">
        <v>51</v>
      </c>
      <c r="E5363" s="1" t="s">
        <v>63</v>
      </c>
      <c r="G5363" s="1" t="s">
        <v>868</v>
      </c>
      <c r="H5363" s="1" t="s">
        <v>299</v>
      </c>
      <c r="I5363" s="1" t="s">
        <v>55</v>
      </c>
      <c r="J5363" s="1" t="s">
        <v>868</v>
      </c>
      <c r="K5363" s="1" t="s">
        <v>299</v>
      </c>
      <c r="L5363" s="1" t="s">
        <v>55</v>
      </c>
      <c r="M5363" s="1" t="s">
        <v>728</v>
      </c>
      <c r="N5363" s="1" t="s">
        <v>136</v>
      </c>
      <c r="O5363" s="1" t="s">
        <v>868</v>
      </c>
      <c r="P5363" s="1" t="s">
        <v>299</v>
      </c>
      <c r="Q5363" s="1" t="s">
        <v>55</v>
      </c>
      <c r="R5363" s="1" t="s">
        <v>44</v>
      </c>
      <c r="T5363" s="1" t="s">
        <v>1190</v>
      </c>
      <c r="U5363" s="1" t="s">
        <v>59</v>
      </c>
      <c r="Y5363" s="1" t="s">
        <v>60</v>
      </c>
      <c r="Z5363" s="1" t="s">
        <v>60</v>
      </c>
      <c r="AR5363" s="1" t="s">
        <v>60</v>
      </c>
      <c r="AT5363" s="1" t="s">
        <v>870</v>
      </c>
      <c r="AU5363" s="1" t="s">
        <v>870</v>
      </c>
      <c r="AV5363" s="1" t="s">
        <v>2273</v>
      </c>
      <c r="AW5363" s="3" t="str">
        <f t="shared" si="1"/>
        <v>Other</v>
      </c>
      <c r="AX5363" s="3" t="str">
        <f t="array" ref="AX5363">TEXTJOIN(", ", TRUE, IF(X5363:AS5363="Y", X$1:AS$1, IF(X5363:AS5363&lt;&gt;"", X$1:AS$1 &amp; ": " &amp; X5363:AS5363, "")))
</f>
        <v>Cocaine, Fentanyl, Any Opioid</v>
      </c>
    </row>
    <row r="5364">
      <c r="A5364" s="2">
        <v>42938.0</v>
      </c>
      <c r="B5364" s="1" t="s">
        <v>86</v>
      </c>
      <c r="C5364" s="1">
        <v>53.0</v>
      </c>
      <c r="D5364" s="1" t="s">
        <v>51</v>
      </c>
      <c r="E5364" s="1" t="s">
        <v>52</v>
      </c>
      <c r="G5364" s="1" t="s">
        <v>352</v>
      </c>
      <c r="H5364" s="1" t="s">
        <v>54</v>
      </c>
      <c r="I5364" s="1" t="s">
        <v>55</v>
      </c>
      <c r="M5364" s="1" t="s">
        <v>92</v>
      </c>
      <c r="N5364" s="1" t="s">
        <v>93</v>
      </c>
      <c r="O5364" s="1" t="s">
        <v>352</v>
      </c>
      <c r="P5364" s="1" t="s">
        <v>54</v>
      </c>
      <c r="Q5364" s="1" t="s">
        <v>55</v>
      </c>
      <c r="R5364" s="1" t="s">
        <v>67</v>
      </c>
      <c r="T5364" s="1" t="s">
        <v>5697</v>
      </c>
      <c r="U5364" s="1" t="s">
        <v>59</v>
      </c>
      <c r="Y5364" s="1" t="s">
        <v>60</v>
      </c>
      <c r="Z5364" s="1" t="s">
        <v>60</v>
      </c>
      <c r="AD5364" s="1" t="s">
        <v>60</v>
      </c>
      <c r="AT5364" s="1" t="s">
        <v>354</v>
      </c>
      <c r="AU5364" s="1" t="s">
        <v>62</v>
      </c>
      <c r="AV5364" s="1" t="s">
        <v>355</v>
      </c>
      <c r="AW5364" s="3" t="str">
        <f t="shared" si="1"/>
        <v>Other</v>
      </c>
      <c r="AX5364" s="3" t="str">
        <f t="array" ref="AX5364">TEXTJOIN(", ", TRUE, IF(X5364:AS5364="Y", X$1:AS$1, IF(X5364:AS5364&lt;&gt;"", X$1:AS$1 &amp; ": " &amp; X5364:AS5364, "")))
</f>
        <v>Cocaine, Fentanyl, Ethanol</v>
      </c>
    </row>
    <row r="5365">
      <c r="A5365" s="2">
        <v>44341.0</v>
      </c>
      <c r="B5365" s="1" t="s">
        <v>50</v>
      </c>
      <c r="C5365" s="1">
        <v>26.0</v>
      </c>
      <c r="D5365" s="1" t="s">
        <v>51</v>
      </c>
      <c r="E5365" s="1" t="s">
        <v>63</v>
      </c>
      <c r="J5365" s="1" t="s">
        <v>256</v>
      </c>
      <c r="K5365" s="1" t="s">
        <v>103</v>
      </c>
      <c r="L5365" s="1" t="s">
        <v>55</v>
      </c>
      <c r="M5365" s="1" t="s">
        <v>1561</v>
      </c>
      <c r="N5365" s="1" t="s">
        <v>1377</v>
      </c>
      <c r="O5365" s="1" t="s">
        <v>256</v>
      </c>
      <c r="P5365" s="1" t="s">
        <v>103</v>
      </c>
      <c r="Q5365" s="1" t="s">
        <v>55</v>
      </c>
      <c r="R5365" s="1" t="s">
        <v>44</v>
      </c>
      <c r="S5365" s="1" t="s">
        <v>3916</v>
      </c>
      <c r="T5365" s="1" t="s">
        <v>5698</v>
      </c>
      <c r="U5365" s="1" t="s">
        <v>59</v>
      </c>
      <c r="Z5365" s="1" t="s">
        <v>60</v>
      </c>
      <c r="AA5365" s="1" t="s">
        <v>60</v>
      </c>
      <c r="AR5365" s="1" t="s">
        <v>60</v>
      </c>
      <c r="AT5365" s="1" t="s">
        <v>62</v>
      </c>
      <c r="AU5365" s="1" t="s">
        <v>282</v>
      </c>
      <c r="AV5365" s="1" t="s">
        <v>260</v>
      </c>
      <c r="AW5365" s="3" t="str">
        <f t="shared" si="1"/>
        <v>Other</v>
      </c>
      <c r="AX5365" s="3" t="str">
        <f t="array" ref="AX5365">TEXTJOIN(", ", TRUE, IF(X5365:AS5365="Y", X$1:AS$1, IF(X5365:AS5365&lt;&gt;"", X$1:AS$1 &amp; ": " &amp; X5365:AS5365, "")))
</f>
        <v>Fentanyl, Fentanyl Analogue, Any Opioid</v>
      </c>
    </row>
    <row r="5366">
      <c r="A5366" s="2">
        <v>42567.0</v>
      </c>
      <c r="B5366" s="1" t="s">
        <v>50</v>
      </c>
      <c r="C5366" s="1">
        <v>27.0</v>
      </c>
      <c r="D5366" s="1" t="s">
        <v>76</v>
      </c>
      <c r="E5366" s="1" t="s">
        <v>63</v>
      </c>
      <c r="G5366" s="1" t="s">
        <v>160</v>
      </c>
      <c r="H5366" s="1" t="s">
        <v>54</v>
      </c>
      <c r="I5366" s="1" t="s">
        <v>55</v>
      </c>
      <c r="J5366" s="1" t="s">
        <v>160</v>
      </c>
      <c r="M5366" s="1" t="s">
        <v>56</v>
      </c>
      <c r="N5366" s="1" t="s">
        <v>136</v>
      </c>
      <c r="O5366" s="1" t="s">
        <v>160</v>
      </c>
      <c r="R5366" s="1" t="s">
        <v>56</v>
      </c>
      <c r="T5366" s="1" t="s">
        <v>2753</v>
      </c>
      <c r="U5366" s="1" t="s">
        <v>59</v>
      </c>
      <c r="W5366" s="1" t="s">
        <v>60</v>
      </c>
      <c r="X5366" s="1" t="s">
        <v>60</v>
      </c>
      <c r="Z5366" s="1" t="s">
        <v>60</v>
      </c>
      <c r="AP5366" s="1" t="s">
        <v>60</v>
      </c>
      <c r="AR5366" s="1" t="s">
        <v>60</v>
      </c>
      <c r="AT5366" s="1" t="s">
        <v>163</v>
      </c>
      <c r="AU5366" s="1" t="s">
        <v>163</v>
      </c>
      <c r="AV5366" s="1" t="s">
        <v>164</v>
      </c>
      <c r="AW5366" s="3" t="str">
        <f t="shared" si="1"/>
        <v>Other</v>
      </c>
      <c r="AX5366" s="3" t="str">
        <f t="array" ref="AX5366">TEXTJOIN(", ", TRUE, IF(X5366:AS5366="Y", X$1:AS$1, IF(X5366:AS5366&lt;&gt;"", X$1:AS$1 &amp; ": " &amp; X5366:AS5366, "")))
</f>
        <v>Heroin, Fentanyl, Heroin/Morph/Codeine, Any Opioid</v>
      </c>
    </row>
    <row r="5367">
      <c r="A5367" s="2">
        <v>43365.0</v>
      </c>
      <c r="B5367" s="1" t="s">
        <v>50</v>
      </c>
      <c r="C5367" s="1">
        <v>50.0</v>
      </c>
      <c r="D5367" s="1" t="s">
        <v>51</v>
      </c>
      <c r="E5367" s="1" t="s">
        <v>52</v>
      </c>
      <c r="G5367" s="1" t="s">
        <v>271</v>
      </c>
      <c r="H5367" s="1" t="s">
        <v>91</v>
      </c>
      <c r="I5367" s="1" t="s">
        <v>55</v>
      </c>
      <c r="J5367" s="1" t="s">
        <v>91</v>
      </c>
      <c r="K5367" s="1" t="s">
        <v>91</v>
      </c>
      <c r="M5367" s="1" t="s">
        <v>522</v>
      </c>
      <c r="N5367" s="1" t="s">
        <v>66</v>
      </c>
      <c r="O5367" s="1" t="s">
        <v>91</v>
      </c>
      <c r="P5367" s="1" t="s">
        <v>91</v>
      </c>
      <c r="Q5367" s="1" t="s">
        <v>55</v>
      </c>
      <c r="R5367" s="1" t="s">
        <v>67</v>
      </c>
      <c r="T5367" s="1" t="s">
        <v>5699</v>
      </c>
      <c r="U5367" s="1" t="s">
        <v>59</v>
      </c>
      <c r="Z5367" s="1" t="s">
        <v>60</v>
      </c>
      <c r="AA5367" s="1" t="s">
        <v>60</v>
      </c>
      <c r="AD5367" s="1" t="s">
        <v>60</v>
      </c>
      <c r="AR5367" s="1" t="s">
        <v>60</v>
      </c>
      <c r="AT5367" s="1" t="s">
        <v>274</v>
      </c>
      <c r="AU5367" s="1" t="s">
        <v>110</v>
      </c>
      <c r="AV5367" s="1" t="s">
        <v>111</v>
      </c>
      <c r="AW5367" s="3" t="str">
        <f t="shared" si="1"/>
        <v>Other</v>
      </c>
      <c r="AX5367" s="3" t="str">
        <f t="array" ref="AX5367">TEXTJOIN(", ", TRUE, IF(X5367:AS5367="Y", X$1:AS$1, IF(X5367:AS5367&lt;&gt;"", X$1:AS$1 &amp; ": " &amp; X5367:AS5367, "")))
</f>
        <v>Fentanyl, Fentanyl Analogue, Ethanol, Any Opioid</v>
      </c>
    </row>
    <row r="5368">
      <c r="A5368" s="2">
        <v>43707.0</v>
      </c>
      <c r="B5368" s="1" t="s">
        <v>50</v>
      </c>
      <c r="C5368" s="1">
        <v>52.0</v>
      </c>
      <c r="D5368" s="1" t="s">
        <v>76</v>
      </c>
      <c r="E5368" s="1" t="s">
        <v>63</v>
      </c>
      <c r="F5368" s="1" t="s">
        <v>137</v>
      </c>
      <c r="G5368" s="1" t="s">
        <v>91</v>
      </c>
      <c r="H5368" s="1" t="s">
        <v>91</v>
      </c>
      <c r="I5368" s="1" t="s">
        <v>55</v>
      </c>
      <c r="J5368" s="1" t="s">
        <v>91</v>
      </c>
      <c r="K5368" s="1" t="s">
        <v>91</v>
      </c>
      <c r="L5368" s="1" t="s">
        <v>55</v>
      </c>
      <c r="M5368" s="1" t="s">
        <v>56</v>
      </c>
      <c r="N5368" s="1" t="s">
        <v>93</v>
      </c>
      <c r="O5368" s="1" t="s">
        <v>91</v>
      </c>
      <c r="P5368" s="1" t="s">
        <v>91</v>
      </c>
      <c r="Q5368" s="1" t="s">
        <v>55</v>
      </c>
      <c r="R5368" s="1" t="s">
        <v>56</v>
      </c>
      <c r="T5368" s="1" t="s">
        <v>5700</v>
      </c>
      <c r="U5368" s="1" t="s">
        <v>59</v>
      </c>
      <c r="X5368" s="1" t="s">
        <v>60</v>
      </c>
      <c r="Y5368" s="1" t="s">
        <v>60</v>
      </c>
      <c r="AD5368" s="1" t="s">
        <v>60</v>
      </c>
      <c r="AP5368" s="1" t="s">
        <v>60</v>
      </c>
      <c r="AR5368" s="1" t="s">
        <v>60</v>
      </c>
      <c r="AT5368" s="1" t="s">
        <v>110</v>
      </c>
      <c r="AU5368" s="1" t="s">
        <v>110</v>
      </c>
      <c r="AV5368" s="1" t="s">
        <v>111</v>
      </c>
      <c r="AW5368" s="3" t="str">
        <f t="shared" si="1"/>
        <v>Other</v>
      </c>
      <c r="AX5368" s="3" t="str">
        <f t="array" ref="AX5368">TEXTJOIN(", ", TRUE, IF(X5368:AS5368="Y", X$1:AS$1, IF(X5368:AS5368&lt;&gt;"", X$1:AS$1 &amp; ": " &amp; X5368:AS5368, "")))
</f>
        <v>Heroin, Cocaine, Ethanol, Heroin/Morph/Codeine, Any Opioid</v>
      </c>
    </row>
    <row r="5369">
      <c r="A5369" s="4">
        <v>41601.0</v>
      </c>
      <c r="B5369" s="1" t="s">
        <v>50</v>
      </c>
      <c r="C5369" s="1">
        <v>29.0</v>
      </c>
      <c r="D5369" s="1" t="s">
        <v>51</v>
      </c>
      <c r="E5369" s="1" t="s">
        <v>63</v>
      </c>
      <c r="G5369" s="1" t="s">
        <v>5701</v>
      </c>
      <c r="H5369" s="1" t="s">
        <v>4893</v>
      </c>
      <c r="J5369" s="1" t="s">
        <v>201</v>
      </c>
      <c r="L5369" s="1" t="s">
        <v>55</v>
      </c>
      <c r="M5369" s="1" t="s">
        <v>44</v>
      </c>
      <c r="N5369" s="1" t="s">
        <v>104</v>
      </c>
      <c r="O5369" s="1" t="s">
        <v>201</v>
      </c>
      <c r="P5369" s="1" t="s">
        <v>54</v>
      </c>
      <c r="R5369" s="1" t="s">
        <v>44</v>
      </c>
      <c r="S5369" s="1" t="s">
        <v>5702</v>
      </c>
      <c r="T5369" s="1" t="s">
        <v>5703</v>
      </c>
      <c r="U5369" s="1" t="s">
        <v>59</v>
      </c>
      <c r="AD5369" s="1" t="s">
        <v>60</v>
      </c>
      <c r="AS5369" s="1" t="s">
        <v>5704</v>
      </c>
      <c r="AU5369" s="1" t="s">
        <v>205</v>
      </c>
      <c r="AV5369" s="1" t="s">
        <v>206</v>
      </c>
      <c r="AW5369" s="3" t="str">
        <f t="shared" si="1"/>
        <v>Other</v>
      </c>
      <c r="AX5369" s="3" t="str">
        <f t="array" ref="AX5369">TEXTJOIN(", ", TRUE, IF(X5369:AS5369="Y", X$1:AS$1, IF(X5369:AS5369&lt;&gt;"", X$1:AS$1 &amp; ": " &amp; X5369:AS5369, "")))
</f>
        <v>Ethanol, Other: ZOLP</v>
      </c>
    </row>
    <row r="5370">
      <c r="A5370" s="4">
        <v>43454.0</v>
      </c>
      <c r="B5370" s="1" t="s">
        <v>50</v>
      </c>
      <c r="C5370" s="1">
        <v>27.0</v>
      </c>
      <c r="D5370" s="1" t="s">
        <v>76</v>
      </c>
      <c r="E5370" s="1" t="s">
        <v>63</v>
      </c>
      <c r="G5370" s="1" t="s">
        <v>160</v>
      </c>
      <c r="H5370" s="1" t="s">
        <v>54</v>
      </c>
      <c r="I5370" s="1" t="s">
        <v>55</v>
      </c>
      <c r="J5370" s="1" t="s">
        <v>160</v>
      </c>
      <c r="K5370" s="1" t="s">
        <v>54</v>
      </c>
      <c r="M5370" s="1" t="s">
        <v>56</v>
      </c>
      <c r="N5370" s="1" t="s">
        <v>136</v>
      </c>
      <c r="O5370" s="1" t="s">
        <v>82</v>
      </c>
      <c r="P5370" s="1" t="s">
        <v>54</v>
      </c>
      <c r="Q5370" s="1" t="s">
        <v>55</v>
      </c>
      <c r="R5370" s="1" t="s">
        <v>67</v>
      </c>
      <c r="T5370" s="1" t="s">
        <v>5705</v>
      </c>
      <c r="U5370" s="1" t="s">
        <v>59</v>
      </c>
      <c r="Y5370" s="1" t="s">
        <v>60</v>
      </c>
      <c r="Z5370" s="1" t="s">
        <v>60</v>
      </c>
      <c r="AA5370" s="1" t="s">
        <v>60</v>
      </c>
      <c r="AF5370" s="1" t="s">
        <v>60</v>
      </c>
      <c r="AR5370" s="1" t="s">
        <v>60</v>
      </c>
      <c r="AT5370" s="1" t="s">
        <v>163</v>
      </c>
      <c r="AU5370" s="1" t="s">
        <v>163</v>
      </c>
      <c r="AV5370" s="1" t="s">
        <v>85</v>
      </c>
      <c r="AW5370" s="3" t="str">
        <f t="shared" si="1"/>
        <v>Other</v>
      </c>
      <c r="AX5370" s="3" t="str">
        <f t="array" ref="AX5370">TEXTJOIN(", ", TRUE, IF(X5370:AS5370="Y", X$1:AS$1, IF(X5370:AS5370&lt;&gt;"", X$1:AS$1 &amp; ": " &amp; X5370:AS5370, "")))
</f>
        <v>Cocaine, Fentanyl, Fentanyl Analogue, Benzodiazepine, Any Opioid</v>
      </c>
    </row>
    <row r="5371">
      <c r="A5371" s="2">
        <v>41151.0</v>
      </c>
      <c r="B5371" s="1" t="s">
        <v>50</v>
      </c>
      <c r="C5371" s="1">
        <v>25.0</v>
      </c>
      <c r="D5371" s="1" t="s">
        <v>51</v>
      </c>
      <c r="E5371" s="1" t="s">
        <v>63</v>
      </c>
      <c r="G5371" s="1" t="s">
        <v>102</v>
      </c>
      <c r="H5371" s="1" t="s">
        <v>103</v>
      </c>
      <c r="J5371" s="1" t="s">
        <v>102</v>
      </c>
      <c r="L5371" s="1" t="s">
        <v>55</v>
      </c>
      <c r="M5371" s="1" t="s">
        <v>56</v>
      </c>
      <c r="N5371" s="1" t="s">
        <v>148</v>
      </c>
      <c r="O5371" s="1" t="s">
        <v>102</v>
      </c>
      <c r="P5371" s="1" t="s">
        <v>103</v>
      </c>
      <c r="R5371" s="1" t="s">
        <v>56</v>
      </c>
      <c r="T5371" s="1" t="s">
        <v>68</v>
      </c>
      <c r="U5371" s="1" t="s">
        <v>59</v>
      </c>
      <c r="X5371" s="1" t="s">
        <v>60</v>
      </c>
      <c r="AT5371" s="1" t="s">
        <v>106</v>
      </c>
      <c r="AU5371" s="1" t="s">
        <v>106</v>
      </c>
      <c r="AV5371" s="1" t="s">
        <v>107</v>
      </c>
      <c r="AW5371" s="3" t="str">
        <f t="shared" si="1"/>
        <v>Other</v>
      </c>
      <c r="AX5371" s="3" t="str">
        <f t="array" ref="AX5371">TEXTJOIN(", ", TRUE, IF(X5371:AS5371="Y", X$1:AS$1, IF(X5371:AS5371&lt;&gt;"", X$1:AS$1 &amp; ": " &amp; X5371:AS5371, "")))
</f>
        <v>Heroin</v>
      </c>
    </row>
    <row r="5372">
      <c r="A5372" s="2">
        <v>43274.0</v>
      </c>
      <c r="B5372" s="1" t="s">
        <v>50</v>
      </c>
      <c r="C5372" s="1">
        <v>59.0</v>
      </c>
      <c r="D5372" s="1" t="s">
        <v>51</v>
      </c>
      <c r="E5372" s="1" t="s">
        <v>63</v>
      </c>
      <c r="G5372" s="1" t="s">
        <v>300</v>
      </c>
      <c r="H5372" s="1" t="s">
        <v>299</v>
      </c>
      <c r="I5372" s="1" t="s">
        <v>55</v>
      </c>
      <c r="J5372" s="1" t="s">
        <v>300</v>
      </c>
      <c r="K5372" s="1" t="s">
        <v>299</v>
      </c>
      <c r="M5372" s="1" t="s">
        <v>177</v>
      </c>
      <c r="N5372" s="1" t="s">
        <v>93</v>
      </c>
      <c r="O5372" s="1" t="s">
        <v>300</v>
      </c>
      <c r="P5372" s="1" t="s">
        <v>299</v>
      </c>
      <c r="Q5372" s="1" t="s">
        <v>55</v>
      </c>
      <c r="R5372" s="1" t="s">
        <v>56</v>
      </c>
      <c r="T5372" s="1" t="s">
        <v>5706</v>
      </c>
      <c r="U5372" s="1" t="s">
        <v>59</v>
      </c>
      <c r="Z5372" s="1" t="s">
        <v>60</v>
      </c>
      <c r="AA5372" s="1" t="s">
        <v>60</v>
      </c>
      <c r="AD5372" s="1" t="s">
        <v>60</v>
      </c>
      <c r="AR5372" s="1" t="s">
        <v>60</v>
      </c>
      <c r="AT5372" s="1" t="s">
        <v>304</v>
      </c>
      <c r="AU5372" s="1" t="s">
        <v>304</v>
      </c>
      <c r="AV5372" s="1" t="s">
        <v>302</v>
      </c>
      <c r="AW5372" s="3" t="str">
        <f t="shared" si="1"/>
        <v>Other</v>
      </c>
      <c r="AX5372" s="3" t="str">
        <f t="array" ref="AX5372">TEXTJOIN(", ", TRUE, IF(X5372:AS5372="Y", X$1:AS$1, IF(X5372:AS5372&lt;&gt;"", X$1:AS$1 &amp; ": " &amp; X5372:AS5372, "")))
</f>
        <v>Fentanyl, Fentanyl Analogue, Ethanol, Any Opioid</v>
      </c>
    </row>
    <row r="5373">
      <c r="A5373" s="2">
        <v>44092.0</v>
      </c>
      <c r="B5373" s="1" t="s">
        <v>50</v>
      </c>
      <c r="C5373" s="1">
        <v>33.0</v>
      </c>
      <c r="D5373" s="1" t="s">
        <v>51</v>
      </c>
      <c r="E5373" s="1" t="s">
        <v>63</v>
      </c>
      <c r="G5373" s="1" t="s">
        <v>82</v>
      </c>
      <c r="H5373" s="1" t="s">
        <v>54</v>
      </c>
      <c r="I5373" s="1" t="s">
        <v>55</v>
      </c>
      <c r="J5373" s="1" t="s">
        <v>98</v>
      </c>
      <c r="K5373" s="1" t="s">
        <v>54</v>
      </c>
      <c r="L5373" s="1" t="s">
        <v>55</v>
      </c>
      <c r="M5373" s="1" t="s">
        <v>820</v>
      </c>
      <c r="N5373" s="1" t="s">
        <v>136</v>
      </c>
      <c r="O5373" s="1" t="s">
        <v>98</v>
      </c>
      <c r="P5373" s="1" t="s">
        <v>54</v>
      </c>
      <c r="Q5373" s="1" t="s">
        <v>55</v>
      </c>
      <c r="R5373" s="1" t="s">
        <v>67</v>
      </c>
      <c r="T5373" s="1" t="s">
        <v>5707</v>
      </c>
      <c r="U5373" s="1" t="s">
        <v>59</v>
      </c>
      <c r="Z5373" s="1" t="s">
        <v>60</v>
      </c>
      <c r="AR5373" s="1" t="s">
        <v>60</v>
      </c>
      <c r="AT5373" s="1" t="s">
        <v>329</v>
      </c>
      <c r="AU5373" s="1" t="s">
        <v>100</v>
      </c>
      <c r="AV5373" s="1" t="s">
        <v>101</v>
      </c>
      <c r="AW5373" s="3" t="str">
        <f t="shared" si="1"/>
        <v>Other</v>
      </c>
      <c r="AX5373" s="3" t="str">
        <f t="array" ref="AX5373">TEXTJOIN(", ", TRUE, IF(X5373:AS5373="Y", X$1:AS$1, IF(X5373:AS5373&lt;&gt;"", X$1:AS$1 &amp; ": " &amp; X5373:AS5373, "")))
</f>
        <v>Fentanyl, Any Opioid</v>
      </c>
    </row>
    <row r="5374">
      <c r="A5374" s="2">
        <v>43234.0</v>
      </c>
      <c r="B5374" s="1" t="s">
        <v>50</v>
      </c>
      <c r="C5374" s="1">
        <v>25.0</v>
      </c>
      <c r="D5374" s="1" t="s">
        <v>51</v>
      </c>
      <c r="E5374" s="1" t="s">
        <v>63</v>
      </c>
      <c r="G5374" s="1" t="s">
        <v>1248</v>
      </c>
      <c r="H5374" s="1" t="s">
        <v>54</v>
      </c>
      <c r="I5374" s="1" t="s">
        <v>55</v>
      </c>
      <c r="J5374" s="1" t="s">
        <v>1248</v>
      </c>
      <c r="K5374" s="1" t="s">
        <v>54</v>
      </c>
      <c r="M5374" s="1" t="s">
        <v>56</v>
      </c>
      <c r="N5374" s="1" t="s">
        <v>119</v>
      </c>
      <c r="O5374" s="1" t="s">
        <v>1248</v>
      </c>
      <c r="P5374" s="1" t="s">
        <v>54</v>
      </c>
      <c r="Q5374" s="1" t="s">
        <v>55</v>
      </c>
      <c r="R5374" s="1" t="s">
        <v>56</v>
      </c>
      <c r="T5374" s="1" t="s">
        <v>4886</v>
      </c>
      <c r="U5374" s="1" t="s">
        <v>59</v>
      </c>
      <c r="X5374" s="1" t="s">
        <v>60</v>
      </c>
      <c r="Y5374" s="1" t="s">
        <v>60</v>
      </c>
      <c r="Z5374" s="1" t="s">
        <v>60</v>
      </c>
      <c r="AP5374" s="1" t="s">
        <v>60</v>
      </c>
      <c r="AR5374" s="1" t="s">
        <v>60</v>
      </c>
      <c r="AT5374" s="1" t="s">
        <v>1250</v>
      </c>
      <c r="AU5374" s="1" t="s">
        <v>1250</v>
      </c>
      <c r="AV5374" s="1" t="s">
        <v>1762</v>
      </c>
      <c r="AW5374" s="3" t="str">
        <f t="shared" si="1"/>
        <v>Other</v>
      </c>
      <c r="AX5374" s="3" t="str">
        <f t="array" ref="AX5374">TEXTJOIN(", ", TRUE, IF(X5374:AS5374="Y", X$1:AS$1, IF(X5374:AS5374&lt;&gt;"", X$1:AS$1 &amp; ": " &amp; X5374:AS5374, "")))
</f>
        <v>Heroin, Cocaine, Fentanyl, Heroin/Morph/Codeine, Any Opioid</v>
      </c>
    </row>
    <row r="5375">
      <c r="A5375" s="4">
        <v>43391.0</v>
      </c>
      <c r="B5375" s="1" t="s">
        <v>50</v>
      </c>
      <c r="C5375" s="1">
        <v>46.0</v>
      </c>
      <c r="D5375" s="1" t="s">
        <v>51</v>
      </c>
      <c r="E5375" s="1" t="s">
        <v>63</v>
      </c>
      <c r="G5375" s="1" t="s">
        <v>256</v>
      </c>
      <c r="H5375" s="1" t="s">
        <v>103</v>
      </c>
      <c r="I5375" s="1" t="s">
        <v>55</v>
      </c>
      <c r="J5375" s="1" t="s">
        <v>256</v>
      </c>
      <c r="K5375" s="1" t="s">
        <v>103</v>
      </c>
      <c r="M5375" s="1" t="s">
        <v>56</v>
      </c>
      <c r="N5375" s="1" t="s">
        <v>136</v>
      </c>
      <c r="O5375" s="1" t="s">
        <v>256</v>
      </c>
      <c r="P5375" s="1" t="s">
        <v>103</v>
      </c>
      <c r="Q5375" s="1" t="s">
        <v>55</v>
      </c>
      <c r="R5375" s="1" t="s">
        <v>56</v>
      </c>
      <c r="T5375" s="1" t="s">
        <v>5708</v>
      </c>
      <c r="U5375" s="1" t="s">
        <v>59</v>
      </c>
      <c r="X5375" s="1" t="s">
        <v>60</v>
      </c>
      <c r="Z5375" s="1" t="s">
        <v>60</v>
      </c>
      <c r="AP5375" s="1" t="s">
        <v>60</v>
      </c>
      <c r="AR5375" s="1" t="s">
        <v>60</v>
      </c>
      <c r="AT5375" s="1" t="s">
        <v>282</v>
      </c>
      <c r="AU5375" s="1" t="s">
        <v>282</v>
      </c>
      <c r="AV5375" s="1" t="s">
        <v>260</v>
      </c>
      <c r="AW5375" s="3" t="str">
        <f t="shared" si="1"/>
        <v>Other</v>
      </c>
      <c r="AX5375" s="3" t="str">
        <f t="array" ref="AX5375">TEXTJOIN(", ", TRUE, IF(X5375:AS5375="Y", X$1:AS$1, IF(X5375:AS5375&lt;&gt;"", X$1:AS$1 &amp; ": " &amp; X5375:AS5375, "")))
</f>
        <v>Heroin, Fentanyl, Heroin/Morph/Codeine, Any Opioid</v>
      </c>
    </row>
    <row r="5376">
      <c r="A5376" s="2">
        <v>43736.0</v>
      </c>
      <c r="B5376" s="1" t="s">
        <v>50</v>
      </c>
      <c r="C5376" s="1">
        <v>80.0</v>
      </c>
      <c r="D5376" s="1" t="s">
        <v>76</v>
      </c>
      <c r="E5376" s="1" t="s">
        <v>63</v>
      </c>
      <c r="G5376" s="1" t="s">
        <v>251</v>
      </c>
      <c r="H5376" s="1" t="s">
        <v>103</v>
      </c>
      <c r="I5376" s="1" t="s">
        <v>55</v>
      </c>
      <c r="J5376" s="1" t="s">
        <v>251</v>
      </c>
      <c r="K5376" s="1" t="s">
        <v>103</v>
      </c>
      <c r="L5376" s="1" t="s">
        <v>55</v>
      </c>
      <c r="M5376" s="1" t="s">
        <v>56</v>
      </c>
      <c r="N5376" s="1" t="s">
        <v>5709</v>
      </c>
      <c r="O5376" s="1" t="s">
        <v>251</v>
      </c>
      <c r="P5376" s="1" t="s">
        <v>103</v>
      </c>
      <c r="Q5376" s="1" t="s">
        <v>55</v>
      </c>
      <c r="R5376" s="1" t="s">
        <v>56</v>
      </c>
      <c r="T5376" s="1" t="s">
        <v>5710</v>
      </c>
      <c r="U5376" s="1" t="s">
        <v>59</v>
      </c>
      <c r="V5376" s="1" t="s">
        <v>464</v>
      </c>
      <c r="AD5376" s="1" t="s">
        <v>60</v>
      </c>
      <c r="AF5376" s="1" t="s">
        <v>60</v>
      </c>
      <c r="AT5376" s="1" t="s">
        <v>253</v>
      </c>
      <c r="AU5376" s="1" t="s">
        <v>253</v>
      </c>
      <c r="AV5376" s="1" t="s">
        <v>574</v>
      </c>
      <c r="AW5376" s="3" t="str">
        <f t="shared" si="1"/>
        <v>Other</v>
      </c>
      <c r="AX5376" s="3" t="str">
        <f t="array" ref="AX5376">TEXTJOIN(", ", TRUE, IF(X5376:AS5376="Y", X$1:AS$1, IF(X5376:AS5376&lt;&gt;"", X$1:AS$1 &amp; ": " &amp; X5376:AS5376, "")))
</f>
        <v>Ethanol, Benzodiazepine</v>
      </c>
    </row>
    <row r="5377">
      <c r="A5377" s="4">
        <v>41638.0</v>
      </c>
      <c r="B5377" s="1" t="s">
        <v>50</v>
      </c>
      <c r="C5377" s="1">
        <v>22.0</v>
      </c>
      <c r="D5377" s="1" t="s">
        <v>51</v>
      </c>
      <c r="E5377" s="1" t="s">
        <v>63</v>
      </c>
      <c r="G5377" s="1" t="s">
        <v>536</v>
      </c>
      <c r="H5377" s="1" t="s">
        <v>299</v>
      </c>
      <c r="O5377" s="1" t="s">
        <v>536</v>
      </c>
      <c r="P5377" s="1" t="s">
        <v>299</v>
      </c>
      <c r="R5377" s="1" t="s">
        <v>67</v>
      </c>
      <c r="T5377" s="1" t="s">
        <v>4503</v>
      </c>
      <c r="U5377" s="1" t="s">
        <v>187</v>
      </c>
      <c r="X5377" s="1" t="s">
        <v>60</v>
      </c>
      <c r="AT5377" s="1" t="s">
        <v>538</v>
      </c>
      <c r="AU5377" s="1" t="s">
        <v>62</v>
      </c>
      <c r="AV5377" s="1" t="s">
        <v>539</v>
      </c>
      <c r="AW5377" s="3" t="str">
        <f t="shared" si="1"/>
        <v>Other</v>
      </c>
      <c r="AX5377" s="3" t="str">
        <f t="array" ref="AX5377">TEXTJOIN(", ", TRUE, IF(X5377:AS5377="Y", X$1:AS$1, IF(X5377:AS5377&lt;&gt;"", X$1:AS$1 &amp; ": " &amp; X5377:AS5377, "")))
</f>
        <v>Heroin</v>
      </c>
    </row>
    <row r="5378">
      <c r="A5378" s="4">
        <v>42355.0</v>
      </c>
      <c r="B5378" s="1" t="s">
        <v>86</v>
      </c>
      <c r="C5378" s="1">
        <v>55.0</v>
      </c>
      <c r="D5378" s="1" t="s">
        <v>51</v>
      </c>
      <c r="E5378" s="1" t="s">
        <v>63</v>
      </c>
      <c r="G5378" s="1" t="s">
        <v>1300</v>
      </c>
      <c r="H5378" s="1" t="s">
        <v>605</v>
      </c>
      <c r="I5378" s="1" t="s">
        <v>89</v>
      </c>
      <c r="J5378" s="1" t="s">
        <v>1520</v>
      </c>
      <c r="M5378" s="1" t="s">
        <v>177</v>
      </c>
      <c r="O5378" s="1" t="s">
        <v>1520</v>
      </c>
      <c r="P5378" s="1" t="s">
        <v>65</v>
      </c>
      <c r="Q5378" s="1" t="s">
        <v>55</v>
      </c>
      <c r="R5378" s="1" t="s">
        <v>44</v>
      </c>
      <c r="T5378" s="1" t="s">
        <v>5711</v>
      </c>
      <c r="U5378" s="1" t="s">
        <v>59</v>
      </c>
      <c r="W5378" s="1" t="s">
        <v>60</v>
      </c>
      <c r="X5378" s="1" t="s">
        <v>60</v>
      </c>
      <c r="Y5378" s="1" t="s">
        <v>60</v>
      </c>
      <c r="AF5378" s="1" t="s">
        <v>60</v>
      </c>
      <c r="AI5378" s="1" t="s">
        <v>60</v>
      </c>
      <c r="AP5378" s="1" t="s">
        <v>60</v>
      </c>
      <c r="AR5378" s="1" t="s">
        <v>60</v>
      </c>
      <c r="AU5378" s="1" t="s">
        <v>1522</v>
      </c>
      <c r="AV5378" s="1" t="s">
        <v>1523</v>
      </c>
      <c r="AW5378" s="3" t="str">
        <f t="shared" si="1"/>
        <v>Other</v>
      </c>
      <c r="AX5378" s="3" t="str">
        <f t="array" ref="AX5378">TEXTJOIN(", ", TRUE, IF(X5378:AS5378="Y", X$1:AS$1, IF(X5378:AS5378&lt;&gt;"", X$1:AS$1 &amp; ": " &amp; X5378:AS5378, "")))
</f>
        <v>Heroin, Cocaine, Benzodiazepine, Amphet, Heroin/Morph/Codeine, Any Opioid</v>
      </c>
    </row>
    <row r="5379">
      <c r="A5379" s="2">
        <v>42744.0</v>
      </c>
      <c r="B5379" s="1" t="s">
        <v>86</v>
      </c>
      <c r="C5379" s="1">
        <v>61.0</v>
      </c>
      <c r="D5379" s="1" t="s">
        <v>76</v>
      </c>
      <c r="E5379" s="1" t="s">
        <v>63</v>
      </c>
      <c r="G5379" s="1" t="s">
        <v>455</v>
      </c>
      <c r="J5379" s="1" t="s">
        <v>455</v>
      </c>
      <c r="K5379" s="1" t="s">
        <v>103</v>
      </c>
      <c r="L5379" s="1" t="s">
        <v>55</v>
      </c>
      <c r="M5379" s="1" t="s">
        <v>56</v>
      </c>
      <c r="N5379" s="1" t="s">
        <v>66</v>
      </c>
      <c r="O5379" s="1" t="s">
        <v>103</v>
      </c>
      <c r="P5379" s="1" t="s">
        <v>103</v>
      </c>
      <c r="Q5379" s="1" t="s">
        <v>55</v>
      </c>
      <c r="R5379" s="1" t="s">
        <v>67</v>
      </c>
      <c r="T5379" s="1" t="s">
        <v>5712</v>
      </c>
      <c r="U5379" s="1" t="s">
        <v>59</v>
      </c>
      <c r="Z5379" s="1" t="s">
        <v>60</v>
      </c>
      <c r="AF5379" s="1" t="s">
        <v>60</v>
      </c>
      <c r="AG5379" s="1" t="s">
        <v>60</v>
      </c>
      <c r="AT5379" s="1" t="s">
        <v>457</v>
      </c>
      <c r="AU5379" s="1" t="s">
        <v>457</v>
      </c>
      <c r="AV5379" s="1" t="s">
        <v>168</v>
      </c>
      <c r="AW5379" s="3" t="str">
        <f t="shared" si="1"/>
        <v>Other</v>
      </c>
      <c r="AX5379" s="3" t="str">
        <f t="array" ref="AX5379">TEXTJOIN(", ", TRUE, IF(X5379:AS5379="Y", X$1:AS$1, IF(X5379:AS5379&lt;&gt;"", X$1:AS$1 &amp; ": " &amp; X5379:AS5379, "")))
</f>
        <v>Fentanyl, Benzodiazepine, Methadone</v>
      </c>
    </row>
    <row r="5380">
      <c r="A5380" s="2">
        <v>44324.0</v>
      </c>
      <c r="B5380" s="1" t="s">
        <v>50</v>
      </c>
      <c r="C5380" s="1">
        <v>58.0</v>
      </c>
      <c r="D5380" s="1" t="s">
        <v>76</v>
      </c>
      <c r="E5380" s="1" t="s">
        <v>63</v>
      </c>
      <c r="G5380" s="1" t="s">
        <v>536</v>
      </c>
      <c r="H5380" s="1" t="s">
        <v>299</v>
      </c>
      <c r="I5380" s="1" t="s">
        <v>55</v>
      </c>
      <c r="J5380" s="1" t="s">
        <v>1172</v>
      </c>
      <c r="M5380" s="1" t="s">
        <v>118</v>
      </c>
      <c r="N5380" s="1" t="s">
        <v>93</v>
      </c>
      <c r="O5380" s="1" t="s">
        <v>198</v>
      </c>
      <c r="P5380" s="1" t="s">
        <v>54</v>
      </c>
      <c r="Q5380" s="1" t="s">
        <v>55</v>
      </c>
      <c r="R5380" s="1" t="s">
        <v>44</v>
      </c>
      <c r="S5380" s="1" t="s">
        <v>5713</v>
      </c>
      <c r="T5380" s="1" t="s">
        <v>5714</v>
      </c>
      <c r="U5380" s="1" t="s">
        <v>59</v>
      </c>
      <c r="Z5380" s="1" t="s">
        <v>60</v>
      </c>
      <c r="AJ5380" s="1" t="s">
        <v>60</v>
      </c>
      <c r="AN5380" s="1" t="s">
        <v>60</v>
      </c>
      <c r="AR5380" s="1" t="s">
        <v>60</v>
      </c>
      <c r="AT5380" s="1" t="s">
        <v>538</v>
      </c>
      <c r="AV5380" s="1" t="s">
        <v>200</v>
      </c>
      <c r="AW5380" s="3" t="str">
        <f t="shared" si="1"/>
        <v>Other</v>
      </c>
      <c r="AX5380" s="3" t="str">
        <f t="array" ref="AX5380">TEXTJOIN(", ", TRUE, IF(X5380:AS5380="Y", X$1:AS$1, IF(X5380:AS5380&lt;&gt;"", X$1:AS$1 &amp; ": " &amp; X5380:AS5380, "")))
</f>
        <v>Fentanyl, Tramad, Gabapentin, Any Opioid</v>
      </c>
    </row>
    <row r="5381">
      <c r="A5381" s="2">
        <v>43980.0</v>
      </c>
      <c r="B5381" s="1" t="s">
        <v>50</v>
      </c>
      <c r="C5381" s="1">
        <v>59.0</v>
      </c>
      <c r="D5381" s="1" t="s">
        <v>76</v>
      </c>
      <c r="E5381" s="1" t="s">
        <v>118</v>
      </c>
      <c r="G5381" s="1" t="s">
        <v>116</v>
      </c>
      <c r="H5381" s="1" t="s">
        <v>103</v>
      </c>
      <c r="I5381" s="1" t="s">
        <v>55</v>
      </c>
      <c r="J5381" s="1" t="s">
        <v>116</v>
      </c>
      <c r="K5381" s="1" t="s">
        <v>103</v>
      </c>
      <c r="L5381" s="1" t="s">
        <v>55</v>
      </c>
      <c r="M5381" s="1" t="s">
        <v>56</v>
      </c>
      <c r="N5381" s="1" t="s">
        <v>93</v>
      </c>
      <c r="O5381" s="1" t="s">
        <v>116</v>
      </c>
      <c r="P5381" s="1" t="s">
        <v>103</v>
      </c>
      <c r="Q5381" s="1" t="s">
        <v>55</v>
      </c>
      <c r="R5381" s="1" t="s">
        <v>67</v>
      </c>
      <c r="T5381" s="1" t="s">
        <v>5715</v>
      </c>
      <c r="U5381" s="1" t="s">
        <v>59</v>
      </c>
      <c r="Z5381" s="1" t="s">
        <v>60</v>
      </c>
      <c r="AF5381" s="1" t="s">
        <v>60</v>
      </c>
      <c r="AR5381" s="1" t="s">
        <v>60</v>
      </c>
      <c r="AT5381" s="1" t="s">
        <v>122</v>
      </c>
      <c r="AU5381" s="1" t="s">
        <v>122</v>
      </c>
      <c r="AV5381" s="1" t="s">
        <v>139</v>
      </c>
      <c r="AW5381" s="3" t="str">
        <f t="shared" si="1"/>
        <v>Other</v>
      </c>
      <c r="AX5381" s="3" t="str">
        <f t="array" ref="AX5381">TEXTJOIN(", ", TRUE, IF(X5381:AS5381="Y", X$1:AS$1, IF(X5381:AS5381&lt;&gt;"", X$1:AS$1 &amp; ": " &amp; X5381:AS5381, "")))
</f>
        <v>Fentanyl, Benzodiazepine, Any Opioid</v>
      </c>
    </row>
    <row r="5382">
      <c r="A5382" s="2">
        <v>44466.0</v>
      </c>
      <c r="B5382" s="1" t="s">
        <v>50</v>
      </c>
      <c r="C5382" s="1">
        <v>57.0</v>
      </c>
      <c r="D5382" s="1" t="s">
        <v>51</v>
      </c>
      <c r="E5382" s="1" t="s">
        <v>63</v>
      </c>
      <c r="G5382" s="1" t="s">
        <v>450</v>
      </c>
      <c r="H5382" s="1" t="s">
        <v>299</v>
      </c>
      <c r="I5382" s="1" t="s">
        <v>55</v>
      </c>
      <c r="J5382" s="1" t="s">
        <v>450</v>
      </c>
      <c r="K5382" s="1" t="s">
        <v>299</v>
      </c>
      <c r="L5382" s="1" t="s">
        <v>55</v>
      </c>
      <c r="M5382" s="1" t="s">
        <v>56</v>
      </c>
      <c r="N5382" s="1" t="s">
        <v>442</v>
      </c>
      <c r="O5382" s="1" t="s">
        <v>450</v>
      </c>
      <c r="P5382" s="1" t="s">
        <v>299</v>
      </c>
      <c r="Q5382" s="1" t="s">
        <v>55</v>
      </c>
      <c r="R5382" s="1" t="s">
        <v>56</v>
      </c>
      <c r="T5382" s="1" t="s">
        <v>5716</v>
      </c>
      <c r="U5382" s="1" t="s">
        <v>59</v>
      </c>
      <c r="Z5382" s="1" t="s">
        <v>60</v>
      </c>
      <c r="AA5382" s="1" t="s">
        <v>60</v>
      </c>
      <c r="AI5382" s="1" t="s">
        <v>60</v>
      </c>
      <c r="AM5382" s="1" t="s">
        <v>60</v>
      </c>
      <c r="AR5382" s="1" t="s">
        <v>60</v>
      </c>
      <c r="AT5382" s="1" t="s">
        <v>452</v>
      </c>
      <c r="AU5382" s="1" t="s">
        <v>452</v>
      </c>
      <c r="AV5382" s="1" t="s">
        <v>453</v>
      </c>
      <c r="AW5382" s="3" t="str">
        <f t="shared" si="1"/>
        <v>Other</v>
      </c>
      <c r="AX5382" s="3" t="str">
        <f t="array" ref="AX5382">TEXTJOIN(", ", TRUE, IF(X5382:AS5382="Y", X$1:AS$1, IF(X5382:AS5382&lt;&gt;"", X$1:AS$1 &amp; ": " &amp; X5382:AS5382, "")))
</f>
        <v>Fentanyl, Fentanyl Analogue, Amphet, Xylazine, Any Opioid</v>
      </c>
    </row>
    <row r="5383">
      <c r="A5383" s="2">
        <v>43493.0</v>
      </c>
      <c r="B5383" s="1" t="s">
        <v>50</v>
      </c>
      <c r="C5383" s="1">
        <v>40.0</v>
      </c>
      <c r="D5383" s="1" t="s">
        <v>76</v>
      </c>
      <c r="E5383" s="1" t="s">
        <v>63</v>
      </c>
      <c r="G5383" s="1" t="s">
        <v>103</v>
      </c>
      <c r="H5383" s="1" t="s">
        <v>103</v>
      </c>
      <c r="I5383" s="1" t="s">
        <v>55</v>
      </c>
      <c r="J5383" s="1" t="s">
        <v>103</v>
      </c>
      <c r="K5383" s="1" t="s">
        <v>103</v>
      </c>
      <c r="L5383" s="1" t="s">
        <v>55</v>
      </c>
      <c r="M5383" s="1" t="s">
        <v>56</v>
      </c>
      <c r="N5383" s="1" t="s">
        <v>104</v>
      </c>
      <c r="O5383" s="1" t="s">
        <v>103</v>
      </c>
      <c r="P5383" s="1" t="s">
        <v>103</v>
      </c>
      <c r="Q5383" s="1" t="s">
        <v>55</v>
      </c>
      <c r="R5383" s="1" t="s">
        <v>56</v>
      </c>
      <c r="T5383" s="1" t="s">
        <v>5717</v>
      </c>
      <c r="U5383" s="1" t="s">
        <v>59</v>
      </c>
      <c r="AT5383" s="1" t="s">
        <v>167</v>
      </c>
      <c r="AU5383" s="1" t="s">
        <v>167</v>
      </c>
      <c r="AV5383" s="1" t="s">
        <v>168</v>
      </c>
      <c r="AW5383" s="3" t="str">
        <f t="shared" si="1"/>
        <v>Other</v>
      </c>
      <c r="AX5383" s="3" t="str">
        <f t="array" ref="AX5383">TEXTJOIN(", ", TRUE, IF(X5383:AS5383="Y", X$1:AS$1, IF(X5383:AS5383&lt;&gt;"", X$1:AS$1 &amp; ": " &amp; X5383:AS5383, "")))
</f>
        <v/>
      </c>
    </row>
    <row r="5384">
      <c r="A5384" s="4">
        <v>41203.0</v>
      </c>
      <c r="B5384" s="1" t="s">
        <v>50</v>
      </c>
      <c r="C5384" s="1">
        <v>27.0</v>
      </c>
      <c r="D5384" s="1" t="s">
        <v>51</v>
      </c>
      <c r="E5384" s="1" t="s">
        <v>63</v>
      </c>
      <c r="G5384" s="1" t="s">
        <v>5678</v>
      </c>
      <c r="H5384" s="1" t="s">
        <v>644</v>
      </c>
      <c r="J5384" s="1" t="s">
        <v>643</v>
      </c>
      <c r="L5384" s="1" t="s">
        <v>342</v>
      </c>
      <c r="M5384" s="1" t="s">
        <v>56</v>
      </c>
      <c r="N5384" s="1" t="s">
        <v>104</v>
      </c>
      <c r="O5384" s="1" t="s">
        <v>201</v>
      </c>
      <c r="P5384" s="1" t="s">
        <v>54</v>
      </c>
      <c r="R5384" s="1" t="s">
        <v>67</v>
      </c>
      <c r="T5384" s="1" t="s">
        <v>232</v>
      </c>
      <c r="U5384" s="1" t="s">
        <v>59</v>
      </c>
      <c r="AB5384" s="1" t="s">
        <v>60</v>
      </c>
      <c r="AC5384" s="1" t="s">
        <v>60</v>
      </c>
      <c r="AD5384" s="1" t="s">
        <v>60</v>
      </c>
      <c r="AT5384" s="1" t="s">
        <v>5679</v>
      </c>
      <c r="AU5384" s="1" t="s">
        <v>646</v>
      </c>
      <c r="AV5384" s="1" t="s">
        <v>206</v>
      </c>
      <c r="AW5384" s="3" t="str">
        <f t="shared" si="1"/>
        <v>Other</v>
      </c>
      <c r="AX5384" s="3" t="str">
        <f t="array" ref="AX5384">TEXTJOIN(", ", TRUE, IF(X5384:AS5384="Y", X$1:AS$1, IF(X5384:AS5384&lt;&gt;"", X$1:AS$1 &amp; ": " &amp; X5384:AS5384, "")))
</f>
        <v>Oxycodone, Oxymorphone, Ethanol</v>
      </c>
    </row>
    <row r="5385">
      <c r="A5385" s="4">
        <v>43096.0</v>
      </c>
      <c r="B5385" s="1" t="s">
        <v>86</v>
      </c>
      <c r="C5385" s="1">
        <v>38.0</v>
      </c>
      <c r="D5385" s="1" t="s">
        <v>51</v>
      </c>
      <c r="E5385" s="1" t="s">
        <v>63</v>
      </c>
      <c r="G5385" s="1" t="s">
        <v>5718</v>
      </c>
      <c r="H5385" s="1" t="s">
        <v>5719</v>
      </c>
      <c r="I5385" s="1" t="s">
        <v>2447</v>
      </c>
      <c r="J5385" s="1" t="s">
        <v>160</v>
      </c>
      <c r="K5385" s="1" t="s">
        <v>54</v>
      </c>
      <c r="L5385" s="1" t="s">
        <v>55</v>
      </c>
      <c r="M5385" s="1" t="s">
        <v>177</v>
      </c>
      <c r="N5385" s="1" t="s">
        <v>136</v>
      </c>
      <c r="O5385" s="1" t="s">
        <v>160</v>
      </c>
      <c r="P5385" s="1" t="s">
        <v>54</v>
      </c>
      <c r="Q5385" s="1" t="s">
        <v>55</v>
      </c>
      <c r="R5385" s="1" t="s">
        <v>44</v>
      </c>
      <c r="S5385" s="1" t="s">
        <v>965</v>
      </c>
      <c r="T5385" s="1" t="s">
        <v>5720</v>
      </c>
      <c r="U5385" s="1" t="s">
        <v>59</v>
      </c>
      <c r="X5385" s="1" t="s">
        <v>60</v>
      </c>
      <c r="Y5385" s="1" t="s">
        <v>60</v>
      </c>
      <c r="Z5385" s="1" t="s">
        <v>60</v>
      </c>
      <c r="AU5385" s="1" t="s">
        <v>163</v>
      </c>
      <c r="AV5385" s="1" t="s">
        <v>164</v>
      </c>
      <c r="AW5385" s="3" t="str">
        <f t="shared" si="1"/>
        <v>Other</v>
      </c>
      <c r="AX5385" s="3" t="str">
        <f t="array" ref="AX5385">TEXTJOIN(", ", TRUE, IF(X5385:AS5385="Y", X$1:AS$1, IF(X5385:AS5385&lt;&gt;"", X$1:AS$1 &amp; ": " &amp; X5385:AS5385, "")))
</f>
        <v>Heroin, Cocaine, Fentanyl</v>
      </c>
    </row>
    <row r="5386">
      <c r="A5386" s="2">
        <v>42136.0</v>
      </c>
      <c r="B5386" s="1" t="s">
        <v>86</v>
      </c>
      <c r="C5386" s="1">
        <v>28.0</v>
      </c>
      <c r="D5386" s="1" t="s">
        <v>76</v>
      </c>
      <c r="E5386" s="1" t="s">
        <v>63</v>
      </c>
      <c r="G5386" s="1" t="s">
        <v>1055</v>
      </c>
      <c r="H5386" s="1" t="s">
        <v>91</v>
      </c>
      <c r="I5386" s="1" t="s">
        <v>55</v>
      </c>
      <c r="J5386" s="1" t="s">
        <v>1055</v>
      </c>
      <c r="M5386" s="1" t="s">
        <v>56</v>
      </c>
      <c r="O5386" s="1" t="s">
        <v>1055</v>
      </c>
      <c r="P5386" s="1" t="s">
        <v>91</v>
      </c>
      <c r="Q5386" s="1" t="s">
        <v>55</v>
      </c>
      <c r="R5386" s="1" t="s">
        <v>56</v>
      </c>
      <c r="T5386" s="1" t="s">
        <v>5721</v>
      </c>
      <c r="U5386" s="1" t="s">
        <v>59</v>
      </c>
      <c r="AI5386" s="1" t="s">
        <v>60</v>
      </c>
      <c r="AR5386" s="1" t="s">
        <v>60</v>
      </c>
      <c r="AS5386" s="1" t="s">
        <v>5024</v>
      </c>
      <c r="AT5386" s="1" t="s">
        <v>1056</v>
      </c>
      <c r="AU5386" s="1" t="s">
        <v>1056</v>
      </c>
      <c r="AV5386" s="1" t="s">
        <v>1057</v>
      </c>
      <c r="AW5386" s="3" t="str">
        <f t="shared" si="1"/>
        <v>Other</v>
      </c>
      <c r="AX5386" s="3" t="str">
        <f t="array" ref="AX5386">TEXTJOIN(", ", TRUE, IF(X5386:AS5386="Y", X$1:AS$1, IF(X5386:AS5386&lt;&gt;"", X$1:AS$1 &amp; ": " &amp; X5386:AS5386, "")))
</f>
        <v>Amphet, Any Opioid, Other: TAPENTADOL</v>
      </c>
    </row>
    <row r="5387">
      <c r="A5387" s="4">
        <v>42306.0</v>
      </c>
      <c r="B5387" s="1" t="s">
        <v>86</v>
      </c>
      <c r="C5387" s="1">
        <v>40.0</v>
      </c>
      <c r="D5387" s="1" t="s">
        <v>76</v>
      </c>
      <c r="E5387" s="1" t="s">
        <v>63</v>
      </c>
      <c r="G5387" s="1" t="s">
        <v>1085</v>
      </c>
      <c r="H5387" s="1" t="s">
        <v>103</v>
      </c>
      <c r="I5387" s="1" t="s">
        <v>55</v>
      </c>
      <c r="J5387" s="1" t="s">
        <v>103</v>
      </c>
      <c r="M5387" s="1" t="s">
        <v>44</v>
      </c>
      <c r="O5387" s="1" t="s">
        <v>103</v>
      </c>
      <c r="P5387" s="1" t="s">
        <v>103</v>
      </c>
      <c r="Q5387" s="1" t="s">
        <v>55</v>
      </c>
      <c r="R5387" s="1" t="s">
        <v>44</v>
      </c>
      <c r="T5387" s="1" t="s">
        <v>5722</v>
      </c>
      <c r="U5387" s="1" t="s">
        <v>59</v>
      </c>
      <c r="W5387" s="1" t="s">
        <v>60</v>
      </c>
      <c r="X5387" s="1" t="s">
        <v>60</v>
      </c>
      <c r="Y5387" s="1" t="s">
        <v>60</v>
      </c>
      <c r="AD5387" s="1" t="s">
        <v>60</v>
      </c>
      <c r="AP5387" s="1" t="s">
        <v>60</v>
      </c>
      <c r="AR5387" s="1" t="s">
        <v>60</v>
      </c>
      <c r="AT5387" s="1" t="s">
        <v>1087</v>
      </c>
      <c r="AU5387" s="1" t="s">
        <v>167</v>
      </c>
      <c r="AV5387" s="1" t="s">
        <v>168</v>
      </c>
      <c r="AW5387" s="3" t="str">
        <f t="shared" si="1"/>
        <v>Other</v>
      </c>
      <c r="AX5387" s="3" t="str">
        <f t="array" ref="AX5387">TEXTJOIN(", ", TRUE, IF(X5387:AS5387="Y", X$1:AS$1, IF(X5387:AS5387&lt;&gt;"", X$1:AS$1 &amp; ": " &amp; X5387:AS5387, "")))
</f>
        <v>Heroin, Cocaine, Ethanol, Heroin/Morph/Codeine, Any Opioid</v>
      </c>
    </row>
    <row r="5388">
      <c r="A5388" s="2">
        <v>44170.0</v>
      </c>
      <c r="B5388" s="1" t="s">
        <v>50</v>
      </c>
      <c r="C5388" s="1">
        <v>32.0</v>
      </c>
      <c r="D5388" s="1" t="s">
        <v>51</v>
      </c>
      <c r="E5388" s="1" t="s">
        <v>52</v>
      </c>
      <c r="G5388" s="1" t="s">
        <v>82</v>
      </c>
      <c r="H5388" s="1" t="s">
        <v>54</v>
      </c>
      <c r="I5388" s="1" t="s">
        <v>55</v>
      </c>
      <c r="J5388" s="1" t="s">
        <v>160</v>
      </c>
      <c r="K5388" s="1" t="s">
        <v>54</v>
      </c>
      <c r="L5388" s="1" t="s">
        <v>55</v>
      </c>
      <c r="M5388" s="1" t="s">
        <v>177</v>
      </c>
      <c r="N5388" s="1" t="s">
        <v>136</v>
      </c>
      <c r="O5388" s="1" t="s">
        <v>82</v>
      </c>
      <c r="P5388" s="1" t="s">
        <v>54</v>
      </c>
      <c r="Q5388" s="1" t="s">
        <v>55</v>
      </c>
      <c r="R5388" s="1" t="s">
        <v>67</v>
      </c>
      <c r="T5388" s="1" t="s">
        <v>1519</v>
      </c>
      <c r="U5388" s="1" t="s">
        <v>59</v>
      </c>
      <c r="Z5388" s="1" t="s">
        <v>60</v>
      </c>
      <c r="AD5388" s="1" t="s">
        <v>60</v>
      </c>
      <c r="AR5388" s="1" t="s">
        <v>60</v>
      </c>
      <c r="AT5388" s="1" t="s">
        <v>329</v>
      </c>
      <c r="AU5388" s="1" t="s">
        <v>163</v>
      </c>
      <c r="AV5388" s="1" t="s">
        <v>85</v>
      </c>
      <c r="AW5388" s="3" t="str">
        <f t="shared" si="1"/>
        <v>Other</v>
      </c>
      <c r="AX5388" s="3" t="str">
        <f t="array" ref="AX5388">TEXTJOIN(", ", TRUE, IF(X5388:AS5388="Y", X$1:AS$1, IF(X5388:AS5388&lt;&gt;"", X$1:AS$1 &amp; ": " &amp; X5388:AS5388, "")))
</f>
        <v>Fentanyl, Ethanol, Any Opioid</v>
      </c>
    </row>
    <row r="5389">
      <c r="A5389" s="2">
        <v>44430.0</v>
      </c>
      <c r="B5389" s="1" t="s">
        <v>50</v>
      </c>
      <c r="C5389" s="1">
        <v>63.0</v>
      </c>
      <c r="D5389" s="1" t="s">
        <v>76</v>
      </c>
      <c r="E5389" s="1" t="s">
        <v>63</v>
      </c>
      <c r="G5389" s="1" t="s">
        <v>300</v>
      </c>
      <c r="H5389" s="1" t="s">
        <v>299</v>
      </c>
      <c r="I5389" s="1" t="s">
        <v>55</v>
      </c>
      <c r="J5389" s="1" t="s">
        <v>300</v>
      </c>
      <c r="K5389" s="1" t="s">
        <v>299</v>
      </c>
      <c r="L5389" s="1" t="s">
        <v>55</v>
      </c>
      <c r="M5389" s="1" t="s">
        <v>56</v>
      </c>
      <c r="N5389" s="1" t="s">
        <v>136</v>
      </c>
      <c r="O5389" s="1" t="s">
        <v>300</v>
      </c>
      <c r="P5389" s="1" t="s">
        <v>299</v>
      </c>
      <c r="Q5389" s="1" t="s">
        <v>55</v>
      </c>
      <c r="R5389" s="1" t="s">
        <v>56</v>
      </c>
      <c r="T5389" s="1" t="s">
        <v>5723</v>
      </c>
      <c r="U5389" s="1" t="s">
        <v>59</v>
      </c>
      <c r="X5389" s="1" t="s">
        <v>60</v>
      </c>
      <c r="Z5389" s="1" t="s">
        <v>60</v>
      </c>
      <c r="AP5389" s="1" t="s">
        <v>60</v>
      </c>
      <c r="AR5389" s="1" t="s">
        <v>60</v>
      </c>
      <c r="AT5389" s="1" t="s">
        <v>304</v>
      </c>
      <c r="AU5389" s="1" t="s">
        <v>304</v>
      </c>
      <c r="AV5389" s="1" t="s">
        <v>302</v>
      </c>
      <c r="AW5389" s="3" t="str">
        <f t="shared" si="1"/>
        <v>Other</v>
      </c>
      <c r="AX5389" s="3" t="str">
        <f t="array" ref="AX5389">TEXTJOIN(", ", TRUE, IF(X5389:AS5389="Y", X$1:AS$1, IF(X5389:AS5389&lt;&gt;"", X$1:AS$1 &amp; ": " &amp; X5389:AS5389, "")))
</f>
        <v>Heroin, Fentanyl, Heroin/Morph/Codeine, Any Opioid</v>
      </c>
    </row>
    <row r="5390">
      <c r="A5390" s="2">
        <v>43944.0</v>
      </c>
      <c r="B5390" s="1" t="s">
        <v>50</v>
      </c>
      <c r="C5390" s="1">
        <v>34.0</v>
      </c>
      <c r="D5390" s="1" t="s">
        <v>51</v>
      </c>
      <c r="E5390" s="1" t="s">
        <v>52</v>
      </c>
      <c r="G5390" s="1" t="s">
        <v>103</v>
      </c>
      <c r="H5390" s="1" t="s">
        <v>103</v>
      </c>
      <c r="I5390" s="1" t="s">
        <v>55</v>
      </c>
      <c r="J5390" s="1" t="s">
        <v>103</v>
      </c>
      <c r="K5390" s="1" t="s">
        <v>103</v>
      </c>
      <c r="L5390" s="1" t="s">
        <v>55</v>
      </c>
      <c r="M5390" s="1" t="s">
        <v>118</v>
      </c>
      <c r="N5390" s="1" t="s">
        <v>136</v>
      </c>
      <c r="O5390" s="1" t="s">
        <v>103</v>
      </c>
      <c r="P5390" s="1" t="s">
        <v>103</v>
      </c>
      <c r="Q5390" s="1" t="s">
        <v>55</v>
      </c>
      <c r="R5390" s="1" t="s">
        <v>67</v>
      </c>
      <c r="T5390" s="1" t="s">
        <v>5724</v>
      </c>
      <c r="U5390" s="1" t="s">
        <v>59</v>
      </c>
      <c r="AI5390" s="1" t="s">
        <v>60</v>
      </c>
      <c r="AT5390" s="1" t="s">
        <v>167</v>
      </c>
      <c r="AU5390" s="1" t="s">
        <v>167</v>
      </c>
      <c r="AV5390" s="1" t="s">
        <v>168</v>
      </c>
      <c r="AW5390" s="3" t="str">
        <f t="shared" si="1"/>
        <v>Other</v>
      </c>
      <c r="AX5390" s="3" t="str">
        <f t="array" ref="AX5390">TEXTJOIN(", ", TRUE, IF(X5390:AS5390="Y", X$1:AS$1, IF(X5390:AS5390&lt;&gt;"", X$1:AS$1 &amp; ": " &amp; X5390:AS5390, "")))
</f>
        <v>Amphet</v>
      </c>
    </row>
    <row r="5391">
      <c r="A5391" s="2">
        <v>43361.0</v>
      </c>
      <c r="B5391" s="1" t="s">
        <v>50</v>
      </c>
      <c r="C5391" s="1">
        <v>65.0</v>
      </c>
      <c r="D5391" s="1" t="s">
        <v>51</v>
      </c>
      <c r="E5391" s="1" t="s">
        <v>52</v>
      </c>
      <c r="G5391" s="1" t="s">
        <v>91</v>
      </c>
      <c r="H5391" s="1" t="s">
        <v>91</v>
      </c>
      <c r="I5391" s="1" t="s">
        <v>55</v>
      </c>
      <c r="J5391" s="1" t="s">
        <v>91</v>
      </c>
      <c r="K5391" s="1" t="s">
        <v>91</v>
      </c>
      <c r="M5391" s="1" t="s">
        <v>56</v>
      </c>
      <c r="N5391" s="1" t="s">
        <v>136</v>
      </c>
      <c r="O5391" s="1" t="s">
        <v>91</v>
      </c>
      <c r="P5391" s="1" t="s">
        <v>91</v>
      </c>
      <c r="Q5391" s="1" t="s">
        <v>55</v>
      </c>
      <c r="R5391" s="1" t="s">
        <v>56</v>
      </c>
      <c r="T5391" s="1" t="s">
        <v>83</v>
      </c>
      <c r="U5391" s="1" t="s">
        <v>59</v>
      </c>
      <c r="Z5391" s="1" t="s">
        <v>60</v>
      </c>
      <c r="AR5391" s="1" t="s">
        <v>60</v>
      </c>
      <c r="AT5391" s="1" t="s">
        <v>110</v>
      </c>
      <c r="AU5391" s="1" t="s">
        <v>110</v>
      </c>
      <c r="AV5391" s="1" t="s">
        <v>111</v>
      </c>
      <c r="AW5391" s="3" t="str">
        <f t="shared" si="1"/>
        <v>Other</v>
      </c>
      <c r="AX5391" s="3" t="str">
        <f t="array" ref="AX5391">TEXTJOIN(", ", TRUE, IF(X5391:AS5391="Y", X$1:AS$1, IF(X5391:AS5391&lt;&gt;"", X$1:AS$1 &amp; ": " &amp; X5391:AS5391, "")))
</f>
        <v>Fentanyl, Any Opioid</v>
      </c>
    </row>
    <row r="5392">
      <c r="A5392" s="2">
        <v>44014.0</v>
      </c>
      <c r="B5392" s="1" t="s">
        <v>50</v>
      </c>
      <c r="C5392" s="1">
        <v>23.0</v>
      </c>
      <c r="D5392" s="1" t="s">
        <v>51</v>
      </c>
      <c r="E5392" s="1" t="s">
        <v>63</v>
      </c>
      <c r="G5392" s="1" t="s">
        <v>143</v>
      </c>
      <c r="H5392" s="1" t="s">
        <v>91</v>
      </c>
      <c r="I5392" s="1" t="s">
        <v>55</v>
      </c>
      <c r="J5392" s="1" t="s">
        <v>143</v>
      </c>
      <c r="K5392" s="1" t="s">
        <v>91</v>
      </c>
      <c r="L5392" s="1" t="s">
        <v>55</v>
      </c>
      <c r="M5392" s="1" t="s">
        <v>56</v>
      </c>
      <c r="N5392" s="1" t="s">
        <v>119</v>
      </c>
      <c r="O5392" s="1" t="s">
        <v>143</v>
      </c>
      <c r="P5392" s="1" t="s">
        <v>91</v>
      </c>
      <c r="Q5392" s="1" t="s">
        <v>55</v>
      </c>
      <c r="R5392" s="1" t="s">
        <v>56</v>
      </c>
      <c r="T5392" s="1" t="s">
        <v>83</v>
      </c>
      <c r="U5392" s="1" t="s">
        <v>59</v>
      </c>
      <c r="Z5392" s="1" t="s">
        <v>60</v>
      </c>
      <c r="AR5392" s="1" t="s">
        <v>60</v>
      </c>
      <c r="AT5392" s="1" t="s">
        <v>145</v>
      </c>
      <c r="AU5392" s="1" t="s">
        <v>145</v>
      </c>
      <c r="AV5392" s="1" t="s">
        <v>146</v>
      </c>
      <c r="AW5392" s="3" t="str">
        <f t="shared" si="1"/>
        <v>Other</v>
      </c>
      <c r="AX5392" s="3" t="str">
        <f t="array" ref="AX5392">TEXTJOIN(", ", TRUE, IF(X5392:AS5392="Y", X$1:AS$1, IF(X5392:AS5392&lt;&gt;"", X$1:AS$1 &amp; ": " &amp; X5392:AS5392, "")))
</f>
        <v>Fentanyl, Any Opioid</v>
      </c>
    </row>
    <row r="5393">
      <c r="A5393" s="2">
        <v>42633.0</v>
      </c>
      <c r="B5393" s="1" t="s">
        <v>50</v>
      </c>
      <c r="C5393" s="1">
        <v>45.0</v>
      </c>
      <c r="D5393" s="1" t="s">
        <v>51</v>
      </c>
      <c r="E5393" s="1" t="s">
        <v>63</v>
      </c>
      <c r="J5393" s="1" t="s">
        <v>850</v>
      </c>
      <c r="M5393" s="1" t="s">
        <v>177</v>
      </c>
      <c r="N5393" s="1" t="s">
        <v>104</v>
      </c>
      <c r="O5393" s="1" t="s">
        <v>850</v>
      </c>
      <c r="S5393" s="1" t="s">
        <v>5725</v>
      </c>
      <c r="T5393" s="1" t="s">
        <v>5726</v>
      </c>
      <c r="U5393" s="1" t="s">
        <v>59</v>
      </c>
      <c r="AF5393" s="1" t="s">
        <v>60</v>
      </c>
      <c r="AG5393" s="1" t="s">
        <v>60</v>
      </c>
      <c r="AR5393" s="1" t="s">
        <v>60</v>
      </c>
      <c r="AT5393" s="1" t="s">
        <v>62</v>
      </c>
      <c r="AU5393" s="1" t="s">
        <v>853</v>
      </c>
      <c r="AV5393" s="1" t="s">
        <v>854</v>
      </c>
      <c r="AW5393" s="3" t="str">
        <f t="shared" si="1"/>
        <v>Other</v>
      </c>
      <c r="AX5393" s="3" t="str">
        <f t="array" ref="AX5393">TEXTJOIN(", ", TRUE, IF(X5393:AS5393="Y", X$1:AS$1, IF(X5393:AS5393&lt;&gt;"", X$1:AS$1 &amp; ": " &amp; X5393:AS5393, "")))
</f>
        <v>Benzodiazepine, Methadone, Any Opioid</v>
      </c>
    </row>
    <row r="5394">
      <c r="A5394" s="2">
        <v>42429.0</v>
      </c>
      <c r="B5394" s="1" t="s">
        <v>50</v>
      </c>
      <c r="C5394" s="1">
        <v>22.0</v>
      </c>
      <c r="D5394" s="1" t="s">
        <v>76</v>
      </c>
      <c r="E5394" s="1" t="s">
        <v>63</v>
      </c>
      <c r="F5394" s="1" t="s">
        <v>137</v>
      </c>
      <c r="G5394" s="1" t="s">
        <v>91</v>
      </c>
      <c r="H5394" s="1" t="s">
        <v>91</v>
      </c>
      <c r="I5394" s="1" t="s">
        <v>55</v>
      </c>
      <c r="J5394" s="1" t="s">
        <v>91</v>
      </c>
      <c r="M5394" s="1" t="s">
        <v>193</v>
      </c>
      <c r="N5394" s="1" t="s">
        <v>136</v>
      </c>
      <c r="O5394" s="1" t="s">
        <v>91</v>
      </c>
      <c r="R5394" s="1" t="s">
        <v>44</v>
      </c>
      <c r="S5394" s="1" t="s">
        <v>2992</v>
      </c>
      <c r="T5394" s="1" t="s">
        <v>5727</v>
      </c>
      <c r="U5394" s="1" t="s">
        <v>59</v>
      </c>
      <c r="W5394" s="1" t="s">
        <v>60</v>
      </c>
      <c r="X5394" s="1" t="s">
        <v>60</v>
      </c>
      <c r="AD5394" s="1" t="s">
        <v>60</v>
      </c>
      <c r="AP5394" s="1" t="s">
        <v>60</v>
      </c>
      <c r="AR5394" s="1" t="s">
        <v>60</v>
      </c>
      <c r="AT5394" s="1" t="s">
        <v>110</v>
      </c>
      <c r="AU5394" s="1" t="s">
        <v>110</v>
      </c>
      <c r="AV5394" s="1" t="s">
        <v>111</v>
      </c>
      <c r="AW5394" s="3" t="str">
        <f t="shared" si="1"/>
        <v>Other</v>
      </c>
      <c r="AX5394" s="3" t="str">
        <f t="array" ref="AX5394">TEXTJOIN(", ", TRUE, IF(X5394:AS5394="Y", X$1:AS$1, IF(X5394:AS5394&lt;&gt;"", X$1:AS$1 &amp; ": " &amp; X5394:AS5394, "")))
</f>
        <v>Heroin, Ethanol, Heroin/Morph/Codeine, Any Opioid</v>
      </c>
    </row>
    <row r="5395">
      <c r="A5395" s="2">
        <v>43966.0</v>
      </c>
      <c r="B5395" s="1" t="s">
        <v>50</v>
      </c>
      <c r="C5395" s="1">
        <v>66.0</v>
      </c>
      <c r="D5395" s="1" t="s">
        <v>51</v>
      </c>
      <c r="E5395" s="1" t="s">
        <v>52</v>
      </c>
      <c r="G5395" s="1" t="s">
        <v>103</v>
      </c>
      <c r="H5395" s="1" t="s">
        <v>103</v>
      </c>
      <c r="I5395" s="1" t="s">
        <v>55</v>
      </c>
      <c r="J5395" s="1" t="s">
        <v>103</v>
      </c>
      <c r="K5395" s="1" t="s">
        <v>103</v>
      </c>
      <c r="L5395" s="1" t="s">
        <v>55</v>
      </c>
      <c r="M5395" s="1" t="s">
        <v>1120</v>
      </c>
      <c r="N5395" s="1" t="s">
        <v>66</v>
      </c>
      <c r="O5395" s="1" t="s">
        <v>103</v>
      </c>
      <c r="P5395" s="1" t="s">
        <v>103</v>
      </c>
      <c r="Q5395" s="1" t="s">
        <v>55</v>
      </c>
      <c r="R5395" s="1" t="s">
        <v>67</v>
      </c>
      <c r="T5395" s="1" t="s">
        <v>5728</v>
      </c>
      <c r="U5395" s="1" t="s">
        <v>59</v>
      </c>
      <c r="Z5395" s="1" t="s">
        <v>60</v>
      </c>
      <c r="AR5395" s="1" t="s">
        <v>60</v>
      </c>
      <c r="AT5395" s="1" t="s">
        <v>167</v>
      </c>
      <c r="AU5395" s="1" t="s">
        <v>167</v>
      </c>
      <c r="AV5395" s="1" t="s">
        <v>168</v>
      </c>
      <c r="AW5395" s="3" t="str">
        <f t="shared" si="1"/>
        <v>Other</v>
      </c>
      <c r="AX5395" s="3" t="str">
        <f t="array" ref="AX5395">TEXTJOIN(", ", TRUE, IF(X5395:AS5395="Y", X$1:AS$1, IF(X5395:AS5395&lt;&gt;"", X$1:AS$1 &amp; ": " &amp; X5395:AS5395, "")))
</f>
        <v>Fentanyl, Any Opioid</v>
      </c>
    </row>
    <row r="5396">
      <c r="A5396" s="2">
        <v>43326.0</v>
      </c>
      <c r="B5396" s="1" t="s">
        <v>50</v>
      </c>
      <c r="C5396" s="1">
        <v>30.0</v>
      </c>
      <c r="D5396" s="1" t="s">
        <v>51</v>
      </c>
      <c r="E5396" s="1" t="s">
        <v>63</v>
      </c>
      <c r="G5396" s="1" t="s">
        <v>5729</v>
      </c>
      <c r="H5396" s="1" t="s">
        <v>5730</v>
      </c>
      <c r="I5396" s="1" t="s">
        <v>2201</v>
      </c>
      <c r="J5396" s="1" t="s">
        <v>98</v>
      </c>
      <c r="K5396" s="1" t="s">
        <v>54</v>
      </c>
      <c r="M5396" s="1" t="s">
        <v>177</v>
      </c>
      <c r="N5396" s="1" t="s">
        <v>93</v>
      </c>
      <c r="O5396" s="1" t="s">
        <v>98</v>
      </c>
      <c r="P5396" s="1" t="s">
        <v>54</v>
      </c>
      <c r="Q5396" s="1" t="s">
        <v>55</v>
      </c>
      <c r="R5396" s="1" t="s">
        <v>44</v>
      </c>
      <c r="T5396" s="1" t="s">
        <v>5731</v>
      </c>
      <c r="U5396" s="1" t="s">
        <v>59</v>
      </c>
      <c r="X5396" s="1" t="s">
        <v>60</v>
      </c>
      <c r="Z5396" s="1" t="s">
        <v>60</v>
      </c>
      <c r="AA5396" s="1" t="s">
        <v>60</v>
      </c>
      <c r="AJ5396" s="1" t="s">
        <v>60</v>
      </c>
      <c r="AP5396" s="1" t="s">
        <v>60</v>
      </c>
      <c r="AR5396" s="1" t="s">
        <v>60</v>
      </c>
      <c r="AU5396" s="1" t="s">
        <v>100</v>
      </c>
      <c r="AV5396" s="1" t="s">
        <v>101</v>
      </c>
      <c r="AW5396" s="3" t="str">
        <f t="shared" si="1"/>
        <v>Other</v>
      </c>
      <c r="AX5396" s="3" t="str">
        <f t="array" ref="AX5396">TEXTJOIN(", ", TRUE, IF(X5396:AS5396="Y", X$1:AS$1, IF(X5396:AS5396&lt;&gt;"", X$1:AS$1 &amp; ": " &amp; X5396:AS5396, "")))
</f>
        <v>Heroin, Fentanyl, Fentanyl Analogue, Tramad, Heroin/Morph/Codeine, Any Opioid</v>
      </c>
    </row>
    <row r="5397">
      <c r="A5397" s="4">
        <v>43085.0</v>
      </c>
      <c r="B5397" s="1" t="s">
        <v>86</v>
      </c>
      <c r="C5397" s="1">
        <v>38.0</v>
      </c>
      <c r="D5397" s="1" t="s">
        <v>51</v>
      </c>
      <c r="E5397" s="1" t="s">
        <v>63</v>
      </c>
      <c r="G5397" s="1" t="s">
        <v>64</v>
      </c>
      <c r="H5397" s="1" t="s">
        <v>65</v>
      </c>
      <c r="I5397" s="1" t="s">
        <v>55</v>
      </c>
      <c r="J5397" s="1" t="s">
        <v>64</v>
      </c>
      <c r="K5397" s="1" t="s">
        <v>65</v>
      </c>
      <c r="L5397" s="1" t="s">
        <v>55</v>
      </c>
      <c r="M5397" s="1" t="s">
        <v>56</v>
      </c>
      <c r="N5397" s="1" t="s">
        <v>119</v>
      </c>
      <c r="O5397" s="1" t="s">
        <v>91</v>
      </c>
      <c r="P5397" s="1" t="s">
        <v>91</v>
      </c>
      <c r="Q5397" s="1" t="s">
        <v>55</v>
      </c>
      <c r="R5397" s="1" t="s">
        <v>67</v>
      </c>
      <c r="T5397" s="1" t="s">
        <v>402</v>
      </c>
      <c r="U5397" s="1" t="s">
        <v>59</v>
      </c>
      <c r="X5397" s="1" t="s">
        <v>60</v>
      </c>
      <c r="AD5397" s="1" t="s">
        <v>60</v>
      </c>
      <c r="AT5397" s="1" t="s">
        <v>69</v>
      </c>
      <c r="AU5397" s="1" t="s">
        <v>69</v>
      </c>
      <c r="AV5397" s="1" t="s">
        <v>111</v>
      </c>
      <c r="AW5397" s="3" t="str">
        <f t="shared" si="1"/>
        <v>Other</v>
      </c>
      <c r="AX5397" s="3" t="str">
        <f t="array" ref="AX5397">TEXTJOIN(", ", TRUE, IF(X5397:AS5397="Y", X$1:AS$1, IF(X5397:AS5397&lt;&gt;"", X$1:AS$1 &amp; ": " &amp; X5397:AS5397, "")))
</f>
        <v>Heroin, Ethanol</v>
      </c>
    </row>
    <row r="5398">
      <c r="A5398" s="2">
        <v>43550.0</v>
      </c>
      <c r="B5398" s="1" t="s">
        <v>50</v>
      </c>
      <c r="C5398" s="1">
        <v>41.0</v>
      </c>
      <c r="D5398" s="1" t="s">
        <v>76</v>
      </c>
      <c r="E5398" s="1" t="s">
        <v>63</v>
      </c>
      <c r="G5398" s="1" t="s">
        <v>1578</v>
      </c>
      <c r="H5398" s="1" t="s">
        <v>54</v>
      </c>
      <c r="I5398" s="1" t="s">
        <v>55</v>
      </c>
      <c r="J5398" s="1" t="s">
        <v>1578</v>
      </c>
      <c r="K5398" s="1" t="s">
        <v>54</v>
      </c>
      <c r="L5398" s="1" t="s">
        <v>55</v>
      </c>
      <c r="M5398" s="1" t="s">
        <v>56</v>
      </c>
      <c r="N5398" s="1" t="s">
        <v>4008</v>
      </c>
      <c r="O5398" s="1" t="s">
        <v>1578</v>
      </c>
      <c r="P5398" s="1" t="s">
        <v>54</v>
      </c>
      <c r="Q5398" s="1" t="s">
        <v>55</v>
      </c>
      <c r="R5398" s="1" t="s">
        <v>56</v>
      </c>
      <c r="T5398" s="1" t="s">
        <v>5732</v>
      </c>
      <c r="U5398" s="1" t="s">
        <v>59</v>
      </c>
      <c r="V5398" s="1" t="s">
        <v>5733</v>
      </c>
      <c r="AD5398" s="1" t="s">
        <v>60</v>
      </c>
      <c r="AF5398" s="1" t="s">
        <v>60</v>
      </c>
      <c r="AT5398" s="1" t="s">
        <v>1581</v>
      </c>
      <c r="AU5398" s="1" t="s">
        <v>1581</v>
      </c>
      <c r="AV5398" s="1" t="s">
        <v>5734</v>
      </c>
      <c r="AW5398" s="3" t="str">
        <f t="shared" si="1"/>
        <v>Other</v>
      </c>
      <c r="AX5398" s="3" t="str">
        <f t="array" ref="AX5398">TEXTJOIN(", ", TRUE, IF(X5398:AS5398="Y", X$1:AS$1, IF(X5398:AS5398&lt;&gt;"", X$1:AS$1 &amp; ": " &amp; X5398:AS5398, "")))
</f>
        <v>Ethanol, Benzodiazepine</v>
      </c>
    </row>
    <row r="5399">
      <c r="A5399" s="2">
        <v>43699.0</v>
      </c>
      <c r="B5399" s="1" t="s">
        <v>50</v>
      </c>
      <c r="C5399" s="1">
        <v>57.0</v>
      </c>
      <c r="D5399" s="1" t="s">
        <v>76</v>
      </c>
      <c r="E5399" s="1" t="s">
        <v>63</v>
      </c>
      <c r="G5399" s="1" t="s">
        <v>116</v>
      </c>
      <c r="H5399" s="1" t="s">
        <v>103</v>
      </c>
      <c r="I5399" s="1" t="s">
        <v>55</v>
      </c>
      <c r="J5399" s="1" t="s">
        <v>116</v>
      </c>
      <c r="K5399" s="1" t="s">
        <v>103</v>
      </c>
      <c r="L5399" s="1" t="s">
        <v>55</v>
      </c>
      <c r="M5399" s="1" t="s">
        <v>56</v>
      </c>
      <c r="N5399" s="1" t="s">
        <v>5735</v>
      </c>
      <c r="O5399" s="1" t="s">
        <v>116</v>
      </c>
      <c r="P5399" s="1" t="s">
        <v>103</v>
      </c>
      <c r="Q5399" s="1" t="s">
        <v>55</v>
      </c>
      <c r="R5399" s="1" t="s">
        <v>67</v>
      </c>
      <c r="T5399" s="1" t="s">
        <v>5736</v>
      </c>
      <c r="U5399" s="1" t="s">
        <v>59</v>
      </c>
      <c r="V5399" s="1" t="s">
        <v>5737</v>
      </c>
      <c r="Z5399" s="1" t="s">
        <v>60</v>
      </c>
      <c r="AF5399" s="1" t="s">
        <v>60</v>
      </c>
      <c r="AR5399" s="1" t="s">
        <v>60</v>
      </c>
      <c r="AT5399" s="1" t="s">
        <v>122</v>
      </c>
      <c r="AU5399" s="1" t="s">
        <v>122</v>
      </c>
      <c r="AV5399" s="1" t="s">
        <v>139</v>
      </c>
      <c r="AW5399" s="3" t="str">
        <f t="shared" si="1"/>
        <v>Other</v>
      </c>
      <c r="AX5399" s="3" t="str">
        <f t="array" ref="AX5399">TEXTJOIN(", ", TRUE, IF(X5399:AS5399="Y", X$1:AS$1, IF(X5399:AS5399&lt;&gt;"", X$1:AS$1 &amp; ": " &amp; X5399:AS5399, "")))
</f>
        <v>Fentanyl, Benzodiazepine, Any Opioid</v>
      </c>
    </row>
    <row r="5400">
      <c r="A5400" s="2">
        <v>42426.0</v>
      </c>
      <c r="B5400" s="1" t="s">
        <v>50</v>
      </c>
      <c r="C5400" s="1">
        <v>56.0</v>
      </c>
      <c r="D5400" s="1" t="s">
        <v>51</v>
      </c>
      <c r="E5400" s="1" t="s">
        <v>63</v>
      </c>
      <c r="G5400" s="1" t="s">
        <v>562</v>
      </c>
      <c r="H5400" s="1" t="s">
        <v>91</v>
      </c>
      <c r="I5400" s="1" t="s">
        <v>55</v>
      </c>
      <c r="J5400" s="1" t="s">
        <v>562</v>
      </c>
      <c r="M5400" s="1" t="s">
        <v>56</v>
      </c>
      <c r="N5400" s="1" t="s">
        <v>276</v>
      </c>
      <c r="O5400" s="1" t="s">
        <v>562</v>
      </c>
      <c r="R5400" s="1" t="s">
        <v>56</v>
      </c>
      <c r="T5400" s="1" t="s">
        <v>78</v>
      </c>
      <c r="U5400" s="1" t="s">
        <v>59</v>
      </c>
      <c r="W5400" s="1" t="s">
        <v>60</v>
      </c>
      <c r="X5400" s="1" t="s">
        <v>60</v>
      </c>
      <c r="AP5400" s="1" t="s">
        <v>60</v>
      </c>
      <c r="AR5400" s="1" t="s">
        <v>60</v>
      </c>
      <c r="AT5400" s="1" t="s">
        <v>564</v>
      </c>
      <c r="AU5400" s="1" t="s">
        <v>564</v>
      </c>
      <c r="AV5400" s="1" t="s">
        <v>565</v>
      </c>
      <c r="AW5400" s="3" t="str">
        <f t="shared" si="1"/>
        <v>Other</v>
      </c>
      <c r="AX5400" s="3" t="str">
        <f t="array" ref="AX5400">TEXTJOIN(", ", TRUE, IF(X5400:AS5400="Y", X$1:AS$1, IF(X5400:AS5400&lt;&gt;"", X$1:AS$1 &amp; ": " &amp; X5400:AS5400, "")))
</f>
        <v>Heroin, Heroin/Morph/Codeine, Any Opioid</v>
      </c>
    </row>
    <row r="5401">
      <c r="A5401" s="2">
        <v>43588.0</v>
      </c>
      <c r="B5401" s="1" t="s">
        <v>50</v>
      </c>
      <c r="C5401" s="1">
        <v>27.0</v>
      </c>
      <c r="D5401" s="1" t="s">
        <v>76</v>
      </c>
      <c r="E5401" s="1" t="s">
        <v>52</v>
      </c>
      <c r="M5401" s="1" t="s">
        <v>118</v>
      </c>
      <c r="N5401" s="1" t="s">
        <v>93</v>
      </c>
      <c r="O5401" s="1" t="s">
        <v>91</v>
      </c>
      <c r="P5401" s="1" t="s">
        <v>91</v>
      </c>
      <c r="Q5401" s="1" t="s">
        <v>55</v>
      </c>
      <c r="R5401" s="1" t="s">
        <v>67</v>
      </c>
      <c r="T5401" s="1" t="s">
        <v>3618</v>
      </c>
      <c r="U5401" s="1" t="s">
        <v>59</v>
      </c>
      <c r="V5401" s="1" t="s">
        <v>5738</v>
      </c>
      <c r="Y5401" s="1" t="s">
        <v>60</v>
      </c>
      <c r="Z5401" s="1" t="s">
        <v>60</v>
      </c>
      <c r="AD5401" s="1" t="s">
        <v>60</v>
      </c>
      <c r="AR5401" s="1" t="s">
        <v>60</v>
      </c>
      <c r="AT5401" s="1" t="s">
        <v>62</v>
      </c>
      <c r="AU5401" s="1" t="s">
        <v>62</v>
      </c>
      <c r="AV5401" s="1" t="s">
        <v>111</v>
      </c>
      <c r="AW5401" s="3" t="str">
        <f t="shared" si="1"/>
        <v>Other</v>
      </c>
      <c r="AX5401" s="3" t="str">
        <f t="array" ref="AX5401">TEXTJOIN(", ", TRUE, IF(X5401:AS5401="Y", X$1:AS$1, IF(X5401:AS5401&lt;&gt;"", X$1:AS$1 &amp; ": " &amp; X5401:AS5401, "")))
</f>
        <v>Cocaine, Fentanyl, Ethanol, Any Opioid</v>
      </c>
    </row>
    <row r="5402">
      <c r="A5402" s="2">
        <v>42228.0</v>
      </c>
      <c r="B5402" s="1" t="s">
        <v>86</v>
      </c>
      <c r="C5402" s="1">
        <v>36.0</v>
      </c>
      <c r="D5402" s="1" t="s">
        <v>51</v>
      </c>
      <c r="E5402" s="1" t="s">
        <v>52</v>
      </c>
      <c r="G5402" s="1" t="s">
        <v>450</v>
      </c>
      <c r="H5402" s="1" t="s">
        <v>299</v>
      </c>
      <c r="I5402" s="1" t="s">
        <v>55</v>
      </c>
      <c r="J5402" s="1" t="s">
        <v>117</v>
      </c>
      <c r="M5402" s="1" t="s">
        <v>118</v>
      </c>
      <c r="O5402" s="1" t="s">
        <v>256</v>
      </c>
      <c r="P5402" s="1" t="s">
        <v>103</v>
      </c>
      <c r="Q5402" s="1" t="s">
        <v>55</v>
      </c>
      <c r="R5402" s="1" t="s">
        <v>67</v>
      </c>
      <c r="T5402" s="1" t="s">
        <v>5739</v>
      </c>
      <c r="U5402" s="1" t="s">
        <v>59</v>
      </c>
      <c r="W5402" s="1" t="s">
        <v>60</v>
      </c>
      <c r="X5402" s="1" t="s">
        <v>60</v>
      </c>
      <c r="AP5402" s="1" t="s">
        <v>60</v>
      </c>
      <c r="AR5402" s="1" t="s">
        <v>60</v>
      </c>
      <c r="AS5402" s="1" t="s">
        <v>243</v>
      </c>
      <c r="AT5402" s="1" t="s">
        <v>452</v>
      </c>
      <c r="AV5402" s="1" t="s">
        <v>260</v>
      </c>
      <c r="AW5402" s="3" t="str">
        <f t="shared" si="1"/>
        <v>Other</v>
      </c>
      <c r="AX5402" s="3" t="str">
        <f t="array" ref="AX5402">TEXTJOIN(", ", TRUE, IF(X5402:AS5402="Y", X$1:AS$1, IF(X5402:AS5402&lt;&gt;"", X$1:AS$1 &amp; ": " &amp; X5402:AS5402, "")))
</f>
        <v>Heroin, Heroin/Morph/Codeine, Any Opioid, Other: HYDROMORPH</v>
      </c>
    </row>
    <row r="5403">
      <c r="A5403" s="2">
        <v>42190.0</v>
      </c>
      <c r="B5403" s="1" t="s">
        <v>86</v>
      </c>
      <c r="C5403" s="1">
        <v>54.0</v>
      </c>
      <c r="D5403" s="1" t="s">
        <v>51</v>
      </c>
      <c r="E5403" s="1" t="s">
        <v>63</v>
      </c>
      <c r="G5403" s="1" t="s">
        <v>207</v>
      </c>
      <c r="H5403" s="1" t="s">
        <v>65</v>
      </c>
      <c r="I5403" s="1" t="s">
        <v>55</v>
      </c>
      <c r="J5403" s="1" t="s">
        <v>207</v>
      </c>
      <c r="M5403" s="1" t="s">
        <v>56</v>
      </c>
      <c r="O5403" s="1" t="s">
        <v>64</v>
      </c>
      <c r="P5403" s="1" t="s">
        <v>65</v>
      </c>
      <c r="Q5403" s="1" t="s">
        <v>55</v>
      </c>
      <c r="R5403" s="1" t="s">
        <v>67</v>
      </c>
      <c r="T5403" s="1" t="s">
        <v>78</v>
      </c>
      <c r="U5403" s="1" t="s">
        <v>59</v>
      </c>
      <c r="W5403" s="1" t="s">
        <v>60</v>
      </c>
      <c r="X5403" s="1" t="s">
        <v>60</v>
      </c>
      <c r="AP5403" s="1" t="s">
        <v>60</v>
      </c>
      <c r="AR5403" s="1" t="s">
        <v>60</v>
      </c>
      <c r="AT5403" s="1" t="s">
        <v>210</v>
      </c>
      <c r="AU5403" s="1" t="s">
        <v>210</v>
      </c>
      <c r="AV5403" s="1" t="s">
        <v>70</v>
      </c>
      <c r="AW5403" s="3" t="str">
        <f t="shared" si="1"/>
        <v>Other</v>
      </c>
      <c r="AX5403" s="3" t="str">
        <f t="array" ref="AX5403">TEXTJOIN(", ", TRUE, IF(X5403:AS5403="Y", X$1:AS$1, IF(X5403:AS5403&lt;&gt;"", X$1:AS$1 &amp; ": " &amp; X5403:AS5403, "")))
</f>
        <v>Heroin, Heroin/Morph/Codeine, Any Opioid</v>
      </c>
    </row>
    <row r="5404">
      <c r="A5404" s="2">
        <v>42992.0</v>
      </c>
      <c r="B5404" s="1" t="s">
        <v>86</v>
      </c>
      <c r="C5404" s="1">
        <v>32.0</v>
      </c>
      <c r="D5404" s="1" t="s">
        <v>51</v>
      </c>
      <c r="E5404" s="1" t="s">
        <v>63</v>
      </c>
      <c r="G5404" s="1" t="s">
        <v>143</v>
      </c>
      <c r="H5404" s="1" t="s">
        <v>91</v>
      </c>
      <c r="I5404" s="1" t="s">
        <v>55</v>
      </c>
      <c r="J5404" s="1" t="s">
        <v>143</v>
      </c>
      <c r="K5404" s="1" t="s">
        <v>91</v>
      </c>
      <c r="L5404" s="1" t="s">
        <v>55</v>
      </c>
      <c r="M5404" s="1" t="s">
        <v>56</v>
      </c>
      <c r="N5404" s="1" t="s">
        <v>66</v>
      </c>
      <c r="O5404" s="1" t="s">
        <v>143</v>
      </c>
      <c r="P5404" s="1" t="s">
        <v>91</v>
      </c>
      <c r="Q5404" s="1" t="s">
        <v>55</v>
      </c>
      <c r="R5404" s="1" t="s">
        <v>56</v>
      </c>
      <c r="T5404" s="1" t="s">
        <v>5740</v>
      </c>
      <c r="U5404" s="1" t="s">
        <v>59</v>
      </c>
      <c r="AD5404" s="1" t="s">
        <v>60</v>
      </c>
      <c r="AF5404" s="1" t="s">
        <v>60</v>
      </c>
      <c r="AL5404" s="1" t="s">
        <v>60</v>
      </c>
      <c r="AT5404" s="1" t="s">
        <v>145</v>
      </c>
      <c r="AU5404" s="1" t="s">
        <v>145</v>
      </c>
      <c r="AV5404" s="1" t="s">
        <v>146</v>
      </c>
      <c r="AW5404" s="3" t="str">
        <f t="shared" si="1"/>
        <v>Other</v>
      </c>
      <c r="AX5404" s="3" t="str">
        <f t="array" ref="AX5404">TEXTJOIN(", ", TRUE, IF(X5404:AS5404="Y", X$1:AS$1, IF(X5404:AS5404&lt;&gt;"", X$1:AS$1 &amp; ": " &amp; X5404:AS5404, "")))
</f>
        <v>Ethanol, Benzodiazepine, Morphine (Not Heroin)</v>
      </c>
    </row>
    <row r="5405">
      <c r="A5405" s="2">
        <v>43169.0</v>
      </c>
      <c r="B5405" s="1" t="s">
        <v>50</v>
      </c>
      <c r="C5405" s="1">
        <v>41.0</v>
      </c>
      <c r="D5405" s="1" t="s">
        <v>51</v>
      </c>
      <c r="E5405" s="1" t="s">
        <v>63</v>
      </c>
      <c r="G5405" s="1" t="s">
        <v>160</v>
      </c>
      <c r="H5405" s="1" t="s">
        <v>54</v>
      </c>
      <c r="I5405" s="1" t="s">
        <v>55</v>
      </c>
      <c r="J5405" s="1" t="s">
        <v>160</v>
      </c>
      <c r="K5405" s="1" t="s">
        <v>54</v>
      </c>
      <c r="M5405" s="1" t="s">
        <v>56</v>
      </c>
      <c r="N5405" s="1" t="s">
        <v>66</v>
      </c>
      <c r="O5405" s="1" t="s">
        <v>160</v>
      </c>
      <c r="P5405" s="1" t="s">
        <v>54</v>
      </c>
      <c r="Q5405" s="1" t="s">
        <v>55</v>
      </c>
      <c r="R5405" s="1" t="s">
        <v>56</v>
      </c>
      <c r="T5405" s="1" t="s">
        <v>5165</v>
      </c>
      <c r="U5405" s="1" t="s">
        <v>59</v>
      </c>
      <c r="Y5405" s="1" t="s">
        <v>60</v>
      </c>
      <c r="Z5405" s="1" t="s">
        <v>60</v>
      </c>
      <c r="AD5405" s="1" t="s">
        <v>60</v>
      </c>
      <c r="AR5405" s="1" t="s">
        <v>60</v>
      </c>
      <c r="AT5405" s="1" t="s">
        <v>163</v>
      </c>
      <c r="AU5405" s="1" t="s">
        <v>163</v>
      </c>
      <c r="AV5405" s="1" t="s">
        <v>164</v>
      </c>
      <c r="AW5405" s="3" t="str">
        <f t="shared" si="1"/>
        <v>Other</v>
      </c>
      <c r="AX5405" s="3" t="str">
        <f t="array" ref="AX5405">TEXTJOIN(", ", TRUE, IF(X5405:AS5405="Y", X$1:AS$1, IF(X5405:AS5405&lt;&gt;"", X$1:AS$1 &amp; ": " &amp; X5405:AS5405, "")))
</f>
        <v>Cocaine, Fentanyl, Ethanol, Any Opioid</v>
      </c>
    </row>
    <row r="5406">
      <c r="A5406" s="4">
        <v>41625.0</v>
      </c>
      <c r="B5406" s="1" t="s">
        <v>50</v>
      </c>
      <c r="C5406" s="1">
        <v>25.0</v>
      </c>
      <c r="D5406" s="1" t="s">
        <v>51</v>
      </c>
      <c r="E5406" s="1" t="s">
        <v>63</v>
      </c>
      <c r="G5406" s="1" t="s">
        <v>599</v>
      </c>
      <c r="H5406" s="1" t="s">
        <v>91</v>
      </c>
      <c r="J5406" s="1" t="s">
        <v>599</v>
      </c>
      <c r="L5406" s="1" t="s">
        <v>55</v>
      </c>
      <c r="M5406" s="1" t="s">
        <v>56</v>
      </c>
      <c r="N5406" s="1" t="s">
        <v>148</v>
      </c>
      <c r="O5406" s="1" t="s">
        <v>599</v>
      </c>
      <c r="P5406" s="1" t="s">
        <v>91</v>
      </c>
      <c r="R5406" s="1" t="s">
        <v>56</v>
      </c>
      <c r="T5406" s="1" t="s">
        <v>73</v>
      </c>
      <c r="U5406" s="1" t="s">
        <v>59</v>
      </c>
      <c r="X5406" s="1" t="s">
        <v>60</v>
      </c>
      <c r="AT5406" s="1" t="s">
        <v>601</v>
      </c>
      <c r="AU5406" s="1" t="s">
        <v>601</v>
      </c>
      <c r="AV5406" s="1" t="s">
        <v>602</v>
      </c>
      <c r="AW5406" s="3" t="str">
        <f t="shared" si="1"/>
        <v>Other</v>
      </c>
      <c r="AX5406" s="3" t="str">
        <f t="array" ref="AX5406">TEXTJOIN(", ", TRUE, IF(X5406:AS5406="Y", X$1:AS$1, IF(X5406:AS5406&lt;&gt;"", X$1:AS$1 &amp; ": " &amp; X5406:AS5406, "")))
</f>
        <v>Heroin</v>
      </c>
    </row>
    <row r="5407">
      <c r="A5407" s="2">
        <v>44237.0</v>
      </c>
      <c r="B5407" s="1" t="s">
        <v>50</v>
      </c>
      <c r="C5407" s="1">
        <v>48.0</v>
      </c>
      <c r="D5407" s="1" t="s">
        <v>51</v>
      </c>
      <c r="E5407" s="1" t="s">
        <v>63</v>
      </c>
      <c r="F5407" s="1" t="s">
        <v>267</v>
      </c>
      <c r="G5407" s="1" t="s">
        <v>211</v>
      </c>
      <c r="H5407" s="1" t="s">
        <v>91</v>
      </c>
      <c r="I5407" s="1" t="s">
        <v>55</v>
      </c>
      <c r="J5407" s="1" t="s">
        <v>211</v>
      </c>
      <c r="K5407" s="1" t="s">
        <v>91</v>
      </c>
      <c r="L5407" s="1" t="s">
        <v>55</v>
      </c>
      <c r="M5407" s="1" t="s">
        <v>56</v>
      </c>
      <c r="N5407" s="1" t="s">
        <v>136</v>
      </c>
      <c r="O5407" s="1" t="s">
        <v>211</v>
      </c>
      <c r="P5407" s="1" t="s">
        <v>91</v>
      </c>
      <c r="Q5407" s="1" t="s">
        <v>55</v>
      </c>
      <c r="R5407" s="1" t="s">
        <v>56</v>
      </c>
      <c r="T5407" s="1" t="s">
        <v>83</v>
      </c>
      <c r="U5407" s="1" t="s">
        <v>59</v>
      </c>
      <c r="V5407" s="1" t="s">
        <v>258</v>
      </c>
      <c r="Y5407" s="1" t="s">
        <v>60</v>
      </c>
      <c r="Z5407" s="1" t="s">
        <v>60</v>
      </c>
      <c r="AR5407" s="1" t="s">
        <v>60</v>
      </c>
      <c r="AT5407" s="1" t="s">
        <v>214</v>
      </c>
      <c r="AU5407" s="1" t="s">
        <v>214</v>
      </c>
      <c r="AV5407" s="1" t="s">
        <v>215</v>
      </c>
      <c r="AW5407" s="3" t="str">
        <f t="shared" si="1"/>
        <v>Other</v>
      </c>
      <c r="AX5407" s="3" t="str">
        <f t="array" ref="AX5407">TEXTJOIN(", ", TRUE, IF(X5407:AS5407="Y", X$1:AS$1, IF(X5407:AS5407&lt;&gt;"", X$1:AS$1 &amp; ": " &amp; X5407:AS5407, "")))
</f>
        <v>Cocaine, Fentanyl, Any Opioid</v>
      </c>
    </row>
    <row r="5408">
      <c r="A5408" s="2">
        <v>44095.0</v>
      </c>
      <c r="B5408" s="1" t="s">
        <v>50</v>
      </c>
      <c r="C5408" s="1">
        <v>44.0</v>
      </c>
      <c r="D5408" s="1" t="s">
        <v>51</v>
      </c>
      <c r="E5408" s="1" t="s">
        <v>63</v>
      </c>
      <c r="F5408" s="1" t="s">
        <v>137</v>
      </c>
      <c r="G5408" s="1" t="s">
        <v>82</v>
      </c>
      <c r="H5408" s="1" t="s">
        <v>54</v>
      </c>
      <c r="I5408" s="1" t="s">
        <v>55</v>
      </c>
      <c r="J5408" s="1" t="s">
        <v>82</v>
      </c>
      <c r="K5408" s="1" t="s">
        <v>54</v>
      </c>
      <c r="L5408" s="1" t="s">
        <v>55</v>
      </c>
      <c r="M5408" s="1" t="s">
        <v>56</v>
      </c>
      <c r="N5408" s="1" t="s">
        <v>119</v>
      </c>
      <c r="O5408" s="1" t="s">
        <v>82</v>
      </c>
      <c r="P5408" s="1" t="s">
        <v>54</v>
      </c>
      <c r="Q5408" s="1" t="s">
        <v>55</v>
      </c>
      <c r="R5408" s="1" t="s">
        <v>67</v>
      </c>
      <c r="T5408" s="1" t="s">
        <v>5741</v>
      </c>
      <c r="U5408" s="1" t="s">
        <v>59</v>
      </c>
      <c r="X5408" s="1" t="s">
        <v>60</v>
      </c>
      <c r="Z5408" s="1" t="s">
        <v>60</v>
      </c>
      <c r="AD5408" s="1" t="s">
        <v>60</v>
      </c>
      <c r="AF5408" s="1" t="s">
        <v>60</v>
      </c>
      <c r="AR5408" s="1" t="s">
        <v>60</v>
      </c>
      <c r="AT5408" s="1" t="s">
        <v>329</v>
      </c>
      <c r="AU5408" s="1" t="s">
        <v>329</v>
      </c>
      <c r="AV5408" s="1" t="s">
        <v>85</v>
      </c>
      <c r="AW5408" s="3" t="str">
        <f t="shared" si="1"/>
        <v>Other</v>
      </c>
      <c r="AX5408" s="3" t="str">
        <f t="array" ref="AX5408">TEXTJOIN(", ", TRUE, IF(X5408:AS5408="Y", X$1:AS$1, IF(X5408:AS5408&lt;&gt;"", X$1:AS$1 &amp; ": " &amp; X5408:AS5408, "")))
</f>
        <v>Heroin, Fentanyl, Ethanol, Benzodiazepine, Any Opioid</v>
      </c>
    </row>
    <row r="5409">
      <c r="A5409" s="2">
        <v>43947.0</v>
      </c>
      <c r="B5409" s="1" t="s">
        <v>50</v>
      </c>
      <c r="C5409" s="1">
        <v>44.0</v>
      </c>
      <c r="D5409" s="1" t="s">
        <v>51</v>
      </c>
      <c r="E5409" s="1" t="s">
        <v>63</v>
      </c>
      <c r="G5409" s="1" t="s">
        <v>731</v>
      </c>
      <c r="H5409" s="1" t="s">
        <v>103</v>
      </c>
      <c r="I5409" s="1" t="s">
        <v>55</v>
      </c>
      <c r="J5409" s="1" t="s">
        <v>731</v>
      </c>
      <c r="K5409" s="1" t="s">
        <v>103</v>
      </c>
      <c r="L5409" s="1" t="s">
        <v>55</v>
      </c>
      <c r="M5409" s="1" t="s">
        <v>56</v>
      </c>
      <c r="N5409" s="1" t="s">
        <v>119</v>
      </c>
      <c r="O5409" s="1" t="s">
        <v>731</v>
      </c>
      <c r="P5409" s="1" t="s">
        <v>103</v>
      </c>
      <c r="Q5409" s="1" t="s">
        <v>55</v>
      </c>
      <c r="R5409" s="1" t="s">
        <v>56</v>
      </c>
      <c r="T5409" s="1" t="s">
        <v>5742</v>
      </c>
      <c r="U5409" s="1" t="s">
        <v>59</v>
      </c>
      <c r="X5409" s="1" t="s">
        <v>60</v>
      </c>
      <c r="Z5409" s="1" t="s">
        <v>60</v>
      </c>
      <c r="AF5409" s="1" t="s">
        <v>60</v>
      </c>
      <c r="AQ5409" s="1" t="s">
        <v>60</v>
      </c>
      <c r="AR5409" s="1" t="s">
        <v>60</v>
      </c>
      <c r="AT5409" s="1" t="s">
        <v>735</v>
      </c>
      <c r="AU5409" s="1" t="s">
        <v>735</v>
      </c>
      <c r="AV5409" s="1" t="s">
        <v>736</v>
      </c>
      <c r="AW5409" s="3" t="str">
        <f t="shared" si="1"/>
        <v>Other</v>
      </c>
      <c r="AX5409" s="3" t="str">
        <f t="array" ref="AX5409">TEXTJOIN(", ", TRUE, IF(X5409:AS5409="Y", X$1:AS$1, IF(X5409:AS5409&lt;&gt;"", X$1:AS$1 &amp; ": " &amp; X5409:AS5409, "")))
</f>
        <v>Heroin, Fentanyl, Benzodiazepine, Other Opioid, Any Opioid</v>
      </c>
    </row>
    <row r="5410">
      <c r="A5410" s="2">
        <v>41217.0</v>
      </c>
      <c r="B5410" s="1" t="s">
        <v>50</v>
      </c>
      <c r="C5410" s="1">
        <v>28.0</v>
      </c>
      <c r="D5410" s="1" t="s">
        <v>51</v>
      </c>
      <c r="E5410" s="1" t="s">
        <v>63</v>
      </c>
      <c r="G5410" s="1" t="s">
        <v>103</v>
      </c>
      <c r="H5410" s="1" t="s">
        <v>103</v>
      </c>
      <c r="M5410" s="1" t="s">
        <v>56</v>
      </c>
      <c r="N5410" s="1" t="s">
        <v>148</v>
      </c>
      <c r="O5410" s="1" t="s">
        <v>103</v>
      </c>
      <c r="P5410" s="1" t="s">
        <v>103</v>
      </c>
      <c r="R5410" s="1" t="s">
        <v>56</v>
      </c>
      <c r="T5410" s="1" t="s">
        <v>68</v>
      </c>
      <c r="U5410" s="1" t="s">
        <v>59</v>
      </c>
      <c r="X5410" s="1" t="s">
        <v>60</v>
      </c>
      <c r="AT5410" s="1" t="s">
        <v>167</v>
      </c>
      <c r="AU5410" s="1" t="s">
        <v>62</v>
      </c>
      <c r="AV5410" s="1" t="s">
        <v>168</v>
      </c>
      <c r="AW5410" s="3" t="str">
        <f t="shared" si="1"/>
        <v>Other</v>
      </c>
      <c r="AX5410" s="3" t="str">
        <f t="array" ref="AX5410">TEXTJOIN(", ", TRUE, IF(X5410:AS5410="Y", X$1:AS$1, IF(X5410:AS5410&lt;&gt;"", X$1:AS$1 &amp; ": " &amp; X5410:AS5410, "")))
</f>
        <v>Heroin</v>
      </c>
    </row>
    <row r="5411">
      <c r="A5411" s="2">
        <v>44010.0</v>
      </c>
      <c r="B5411" s="1" t="s">
        <v>50</v>
      </c>
      <c r="C5411" s="1">
        <v>43.0</v>
      </c>
      <c r="D5411" s="1" t="s">
        <v>51</v>
      </c>
      <c r="E5411" s="1" t="s">
        <v>63</v>
      </c>
      <c r="G5411" s="1" t="s">
        <v>185</v>
      </c>
      <c r="H5411" s="1" t="s">
        <v>91</v>
      </c>
      <c r="I5411" s="1" t="s">
        <v>55</v>
      </c>
      <c r="J5411" s="1" t="s">
        <v>185</v>
      </c>
      <c r="K5411" s="1" t="s">
        <v>91</v>
      </c>
      <c r="L5411" s="1" t="s">
        <v>55</v>
      </c>
      <c r="M5411" s="1" t="s">
        <v>56</v>
      </c>
      <c r="N5411" s="1" t="s">
        <v>178</v>
      </c>
      <c r="O5411" s="1" t="s">
        <v>185</v>
      </c>
      <c r="P5411" s="1" t="s">
        <v>91</v>
      </c>
      <c r="Q5411" s="1" t="s">
        <v>55</v>
      </c>
      <c r="R5411" s="1" t="s">
        <v>56</v>
      </c>
      <c r="T5411" s="1" t="s">
        <v>5743</v>
      </c>
      <c r="U5411" s="1" t="s">
        <v>59</v>
      </c>
      <c r="Y5411" s="1" t="s">
        <v>60</v>
      </c>
      <c r="Z5411" s="1" t="s">
        <v>60</v>
      </c>
      <c r="AD5411" s="1" t="s">
        <v>60</v>
      </c>
      <c r="AM5411" s="1" t="s">
        <v>60</v>
      </c>
      <c r="AR5411" s="1" t="s">
        <v>60</v>
      </c>
      <c r="AT5411" s="1" t="s">
        <v>188</v>
      </c>
      <c r="AU5411" s="1" t="s">
        <v>188</v>
      </c>
      <c r="AV5411" s="1" t="s">
        <v>189</v>
      </c>
      <c r="AW5411" s="3" t="str">
        <f t="shared" si="1"/>
        <v>Other</v>
      </c>
      <c r="AX5411" s="3" t="str">
        <f t="array" ref="AX5411">TEXTJOIN(", ", TRUE, IF(X5411:AS5411="Y", X$1:AS$1, IF(X5411:AS5411&lt;&gt;"", X$1:AS$1 &amp; ": " &amp; X5411:AS5411, "")))
</f>
        <v>Cocaine, Fentanyl, Ethanol, Xylazine, Any Opioid</v>
      </c>
    </row>
    <row r="5412">
      <c r="A5412" s="2">
        <v>43844.0</v>
      </c>
      <c r="B5412" s="1" t="s">
        <v>50</v>
      </c>
      <c r="C5412" s="1">
        <v>60.0</v>
      </c>
      <c r="D5412" s="1" t="s">
        <v>51</v>
      </c>
      <c r="E5412" s="1" t="s">
        <v>63</v>
      </c>
      <c r="G5412" s="1" t="s">
        <v>71</v>
      </c>
      <c r="H5412" s="1" t="s">
        <v>125</v>
      </c>
      <c r="I5412" s="1" t="s">
        <v>55</v>
      </c>
      <c r="J5412" s="1" t="s">
        <v>71</v>
      </c>
      <c r="K5412" s="1" t="s">
        <v>125</v>
      </c>
      <c r="L5412" s="1" t="s">
        <v>55</v>
      </c>
      <c r="M5412" s="1" t="s">
        <v>56</v>
      </c>
      <c r="N5412" s="1" t="s">
        <v>178</v>
      </c>
      <c r="O5412" s="1" t="s">
        <v>71</v>
      </c>
      <c r="P5412" s="1" t="s">
        <v>125</v>
      </c>
      <c r="Q5412" s="1" t="s">
        <v>55</v>
      </c>
      <c r="R5412" s="1" t="s">
        <v>56</v>
      </c>
      <c r="T5412" s="1" t="s">
        <v>5744</v>
      </c>
      <c r="U5412" s="1" t="s">
        <v>59</v>
      </c>
      <c r="AD5412" s="1" t="s">
        <v>60</v>
      </c>
      <c r="AF5412" s="1" t="s">
        <v>60</v>
      </c>
      <c r="AT5412" s="1" t="s">
        <v>74</v>
      </c>
      <c r="AU5412" s="1" t="s">
        <v>74</v>
      </c>
      <c r="AV5412" s="1" t="s">
        <v>704</v>
      </c>
      <c r="AW5412" s="3" t="str">
        <f t="shared" si="1"/>
        <v>Other</v>
      </c>
      <c r="AX5412" s="3" t="str">
        <f t="array" ref="AX5412">TEXTJOIN(", ", TRUE, IF(X5412:AS5412="Y", X$1:AS$1, IF(X5412:AS5412&lt;&gt;"", X$1:AS$1 &amp; ": " &amp; X5412:AS5412, "")))
</f>
        <v>Ethanol, Benzodiazepine</v>
      </c>
    </row>
    <row r="5413">
      <c r="A5413" s="4">
        <v>41574.0</v>
      </c>
      <c r="B5413" s="1" t="s">
        <v>50</v>
      </c>
      <c r="C5413" s="1">
        <v>51.0</v>
      </c>
      <c r="D5413" s="1" t="s">
        <v>51</v>
      </c>
      <c r="E5413" s="1" t="s">
        <v>63</v>
      </c>
      <c r="G5413" s="1" t="s">
        <v>160</v>
      </c>
      <c r="H5413" s="1" t="s">
        <v>54</v>
      </c>
      <c r="J5413" s="1" t="s">
        <v>160</v>
      </c>
      <c r="L5413" s="1" t="s">
        <v>55</v>
      </c>
      <c r="M5413" s="1" t="s">
        <v>56</v>
      </c>
      <c r="N5413" s="1" t="s">
        <v>136</v>
      </c>
      <c r="O5413" s="1" t="s">
        <v>160</v>
      </c>
      <c r="P5413" s="1" t="s">
        <v>54</v>
      </c>
      <c r="R5413" s="1" t="s">
        <v>56</v>
      </c>
      <c r="T5413" s="1" t="s">
        <v>5745</v>
      </c>
      <c r="U5413" s="1" t="s">
        <v>59</v>
      </c>
      <c r="Y5413" s="1" t="s">
        <v>60</v>
      </c>
      <c r="Z5413" s="1" t="s">
        <v>60</v>
      </c>
      <c r="AD5413" s="1" t="s">
        <v>60</v>
      </c>
      <c r="AT5413" s="1" t="s">
        <v>163</v>
      </c>
      <c r="AU5413" s="1" t="s">
        <v>163</v>
      </c>
      <c r="AV5413" s="1" t="s">
        <v>164</v>
      </c>
      <c r="AW5413" s="3" t="str">
        <f t="shared" si="1"/>
        <v>Other</v>
      </c>
      <c r="AX5413" s="3" t="str">
        <f t="array" ref="AX5413">TEXTJOIN(", ", TRUE, IF(X5413:AS5413="Y", X$1:AS$1, IF(X5413:AS5413&lt;&gt;"", X$1:AS$1 &amp; ": " &amp; X5413:AS5413, "")))
</f>
        <v>Cocaine, Fentanyl, Ethanol</v>
      </c>
    </row>
    <row r="5414">
      <c r="A5414" s="2">
        <v>44199.0</v>
      </c>
      <c r="B5414" s="1" t="s">
        <v>50</v>
      </c>
      <c r="C5414" s="1">
        <v>43.0</v>
      </c>
      <c r="D5414" s="1" t="s">
        <v>51</v>
      </c>
      <c r="E5414" s="1" t="s">
        <v>63</v>
      </c>
      <c r="G5414" s="1" t="s">
        <v>352</v>
      </c>
      <c r="H5414" s="1" t="s">
        <v>54</v>
      </c>
      <c r="I5414" s="1" t="s">
        <v>55</v>
      </c>
      <c r="J5414" s="1" t="s">
        <v>352</v>
      </c>
      <c r="K5414" s="1" t="s">
        <v>54</v>
      </c>
      <c r="L5414" s="1" t="s">
        <v>55</v>
      </c>
      <c r="M5414" s="1" t="s">
        <v>56</v>
      </c>
      <c r="N5414" s="1" t="s">
        <v>136</v>
      </c>
      <c r="O5414" s="1" t="s">
        <v>352</v>
      </c>
      <c r="P5414" s="1" t="s">
        <v>54</v>
      </c>
      <c r="Q5414" s="1" t="s">
        <v>55</v>
      </c>
      <c r="R5414" s="1" t="s">
        <v>56</v>
      </c>
      <c r="T5414" s="1" t="s">
        <v>5746</v>
      </c>
      <c r="U5414" s="1" t="s">
        <v>59</v>
      </c>
      <c r="Z5414" s="1" t="s">
        <v>60</v>
      </c>
      <c r="AF5414" s="1" t="s">
        <v>60</v>
      </c>
      <c r="AN5414" s="1" t="s">
        <v>60</v>
      </c>
      <c r="AR5414" s="1" t="s">
        <v>60</v>
      </c>
      <c r="AS5414" s="1" t="s">
        <v>182</v>
      </c>
      <c r="AT5414" s="1" t="s">
        <v>354</v>
      </c>
      <c r="AU5414" s="1" t="s">
        <v>354</v>
      </c>
      <c r="AV5414" s="1" t="s">
        <v>355</v>
      </c>
      <c r="AW5414" s="3" t="str">
        <f t="shared" si="1"/>
        <v>Other</v>
      </c>
      <c r="AX5414" s="3" t="str">
        <f t="array" ref="AX5414">TEXTJOIN(", ", TRUE, IF(X5414:AS5414="Y", X$1:AS$1, IF(X5414:AS5414&lt;&gt;"", X$1:AS$1 &amp; ": " &amp; X5414:AS5414, "")))
</f>
        <v>Fentanyl, Benzodiazepine, Gabapentin, Any Opioid, Other: Bupren</v>
      </c>
    </row>
    <row r="5415">
      <c r="A5415" s="2">
        <v>42911.0</v>
      </c>
      <c r="B5415" s="1" t="s">
        <v>86</v>
      </c>
      <c r="C5415" s="1">
        <v>33.0</v>
      </c>
      <c r="D5415" s="1" t="s">
        <v>76</v>
      </c>
      <c r="E5415" s="1" t="s">
        <v>52</v>
      </c>
      <c r="G5415" s="1" t="s">
        <v>103</v>
      </c>
      <c r="H5415" s="1" t="s">
        <v>103</v>
      </c>
      <c r="I5415" s="1" t="s">
        <v>55</v>
      </c>
      <c r="J5415" s="1" t="s">
        <v>103</v>
      </c>
      <c r="K5415" s="1" t="s">
        <v>103</v>
      </c>
      <c r="L5415" s="1" t="s">
        <v>55</v>
      </c>
      <c r="M5415" s="1" t="s">
        <v>56</v>
      </c>
      <c r="N5415" s="1" t="s">
        <v>66</v>
      </c>
      <c r="O5415" s="1" t="s">
        <v>103</v>
      </c>
      <c r="P5415" s="1" t="s">
        <v>103</v>
      </c>
      <c r="Q5415" s="1" t="s">
        <v>55</v>
      </c>
      <c r="R5415" s="1" t="s">
        <v>56</v>
      </c>
      <c r="T5415" s="1" t="s">
        <v>5747</v>
      </c>
      <c r="U5415" s="1" t="s">
        <v>59</v>
      </c>
      <c r="X5415" s="1" t="s">
        <v>60</v>
      </c>
      <c r="Y5415" s="1" t="s">
        <v>60</v>
      </c>
      <c r="Z5415" s="1" t="s">
        <v>60</v>
      </c>
      <c r="AA5415" s="1" t="s">
        <v>60</v>
      </c>
      <c r="AB5415" s="1" t="s">
        <v>60</v>
      </c>
      <c r="AF5415" s="1" t="s">
        <v>60</v>
      </c>
      <c r="AT5415" s="1" t="s">
        <v>167</v>
      </c>
      <c r="AU5415" s="1" t="s">
        <v>167</v>
      </c>
      <c r="AV5415" s="1" t="s">
        <v>168</v>
      </c>
      <c r="AW5415" s="3" t="str">
        <f t="shared" si="1"/>
        <v>Other</v>
      </c>
      <c r="AX5415" s="3" t="str">
        <f t="array" ref="AX5415">TEXTJOIN(", ", TRUE, IF(X5415:AS5415="Y", X$1:AS$1, IF(X5415:AS5415&lt;&gt;"", X$1:AS$1 &amp; ": " &amp; X5415:AS5415, "")))
</f>
        <v>Heroin, Cocaine, Fentanyl, Fentanyl Analogue, Oxycodone, Benzodiazepine</v>
      </c>
    </row>
    <row r="5416">
      <c r="A5416" s="2">
        <v>43048.0</v>
      </c>
      <c r="B5416" s="1" t="s">
        <v>86</v>
      </c>
      <c r="C5416" s="1">
        <v>23.0</v>
      </c>
      <c r="D5416" s="1" t="s">
        <v>51</v>
      </c>
      <c r="E5416" s="1" t="s">
        <v>63</v>
      </c>
      <c r="G5416" s="1" t="s">
        <v>1478</v>
      </c>
      <c r="H5416" s="1" t="s">
        <v>91</v>
      </c>
      <c r="I5416" s="1" t="s">
        <v>55</v>
      </c>
      <c r="J5416" s="1" t="s">
        <v>1478</v>
      </c>
      <c r="K5416" s="1" t="s">
        <v>91</v>
      </c>
      <c r="L5416" s="1" t="s">
        <v>55</v>
      </c>
      <c r="M5416" s="1" t="s">
        <v>56</v>
      </c>
      <c r="N5416" s="1" t="s">
        <v>136</v>
      </c>
      <c r="O5416" s="1" t="s">
        <v>1478</v>
      </c>
      <c r="P5416" s="1" t="s">
        <v>91</v>
      </c>
      <c r="Q5416" s="1" t="s">
        <v>55</v>
      </c>
      <c r="R5416" s="1" t="s">
        <v>56</v>
      </c>
      <c r="T5416" s="1" t="s">
        <v>254</v>
      </c>
      <c r="U5416" s="1" t="s">
        <v>59</v>
      </c>
      <c r="Z5416" s="1" t="s">
        <v>60</v>
      </c>
      <c r="AF5416" s="1" t="s">
        <v>60</v>
      </c>
      <c r="AT5416" s="1" t="s">
        <v>1479</v>
      </c>
      <c r="AU5416" s="1" t="s">
        <v>1479</v>
      </c>
      <c r="AV5416" s="1" t="s">
        <v>1480</v>
      </c>
      <c r="AW5416" s="3" t="str">
        <f t="shared" si="1"/>
        <v>Other</v>
      </c>
      <c r="AX5416" s="3" t="str">
        <f t="array" ref="AX5416">TEXTJOIN(", ", TRUE, IF(X5416:AS5416="Y", X$1:AS$1, IF(X5416:AS5416&lt;&gt;"", X$1:AS$1 &amp; ": " &amp; X5416:AS5416, "")))
</f>
        <v>Fentanyl, Benzodiazepine</v>
      </c>
    </row>
    <row r="5417">
      <c r="A5417" s="2">
        <v>42275.0</v>
      </c>
      <c r="B5417" s="1" t="s">
        <v>86</v>
      </c>
      <c r="C5417" s="1">
        <v>52.0</v>
      </c>
      <c r="D5417" s="1" t="s">
        <v>51</v>
      </c>
      <c r="E5417" s="1" t="s">
        <v>63</v>
      </c>
      <c r="G5417" s="1" t="s">
        <v>455</v>
      </c>
      <c r="H5417" s="1" t="s">
        <v>103</v>
      </c>
      <c r="I5417" s="1" t="s">
        <v>55</v>
      </c>
      <c r="J5417" s="1" t="s">
        <v>455</v>
      </c>
      <c r="M5417" s="1" t="s">
        <v>56</v>
      </c>
      <c r="O5417" s="1" t="s">
        <v>455</v>
      </c>
      <c r="P5417" s="1" t="s">
        <v>103</v>
      </c>
      <c r="Q5417" s="1" t="s">
        <v>55</v>
      </c>
      <c r="R5417" s="1" t="s">
        <v>56</v>
      </c>
      <c r="T5417" s="1" t="s">
        <v>5748</v>
      </c>
      <c r="U5417" s="1" t="s">
        <v>59</v>
      </c>
      <c r="W5417" s="1" t="s">
        <v>60</v>
      </c>
      <c r="X5417" s="1" t="s">
        <v>60</v>
      </c>
      <c r="AB5417" s="1" t="s">
        <v>60</v>
      </c>
      <c r="AF5417" s="1" t="s">
        <v>60</v>
      </c>
      <c r="AG5417" s="1" t="s">
        <v>60</v>
      </c>
      <c r="AP5417" s="1" t="s">
        <v>60</v>
      </c>
      <c r="AR5417" s="1" t="s">
        <v>60</v>
      </c>
      <c r="AT5417" s="1" t="s">
        <v>457</v>
      </c>
      <c r="AU5417" s="1" t="s">
        <v>457</v>
      </c>
      <c r="AV5417" s="1" t="s">
        <v>458</v>
      </c>
      <c r="AW5417" s="3" t="str">
        <f t="shared" si="1"/>
        <v>Other</v>
      </c>
      <c r="AX5417" s="3" t="str">
        <f t="array" ref="AX5417">TEXTJOIN(", ", TRUE, IF(X5417:AS5417="Y", X$1:AS$1, IF(X5417:AS5417&lt;&gt;"", X$1:AS$1 &amp; ": " &amp; X5417:AS5417, "")))
</f>
        <v>Heroin, Oxycodone, Benzodiazepine, Methadone, Heroin/Morph/Codeine, Any Opioid</v>
      </c>
    </row>
    <row r="5418">
      <c r="A5418" s="4">
        <v>43387.0</v>
      </c>
      <c r="B5418" s="1" t="s">
        <v>50</v>
      </c>
      <c r="C5418" s="1">
        <v>44.0</v>
      </c>
      <c r="D5418" s="1" t="s">
        <v>51</v>
      </c>
      <c r="E5418" s="1" t="s">
        <v>63</v>
      </c>
      <c r="G5418" s="1" t="s">
        <v>488</v>
      </c>
      <c r="H5418" s="1" t="s">
        <v>91</v>
      </c>
      <c r="I5418" s="1" t="s">
        <v>55</v>
      </c>
      <c r="J5418" s="1" t="s">
        <v>488</v>
      </c>
      <c r="K5418" s="1" t="s">
        <v>91</v>
      </c>
      <c r="M5418" s="1" t="s">
        <v>56</v>
      </c>
      <c r="N5418" s="1" t="s">
        <v>119</v>
      </c>
      <c r="O5418" s="1" t="s">
        <v>488</v>
      </c>
      <c r="P5418" s="1" t="s">
        <v>91</v>
      </c>
      <c r="Q5418" s="1" t="s">
        <v>55</v>
      </c>
      <c r="R5418" s="1" t="s">
        <v>56</v>
      </c>
      <c r="T5418" s="1" t="s">
        <v>5749</v>
      </c>
      <c r="U5418" s="1" t="s">
        <v>59</v>
      </c>
      <c r="Z5418" s="1" t="s">
        <v>60</v>
      </c>
      <c r="AA5418" s="1" t="s">
        <v>60</v>
      </c>
      <c r="AF5418" s="1" t="s">
        <v>60</v>
      </c>
      <c r="AR5418" s="1" t="s">
        <v>60</v>
      </c>
      <c r="AT5418" s="1" t="s">
        <v>492</v>
      </c>
      <c r="AU5418" s="1" t="s">
        <v>492</v>
      </c>
      <c r="AV5418" s="1" t="s">
        <v>493</v>
      </c>
      <c r="AW5418" s="3" t="str">
        <f t="shared" si="1"/>
        <v>Other</v>
      </c>
      <c r="AX5418" s="3" t="str">
        <f t="array" ref="AX5418">TEXTJOIN(", ", TRUE, IF(X5418:AS5418="Y", X$1:AS$1, IF(X5418:AS5418&lt;&gt;"", X$1:AS$1 &amp; ": " &amp; X5418:AS5418, "")))
</f>
        <v>Fentanyl, Fentanyl Analogue, Benzodiazepine, Any Opioid</v>
      </c>
    </row>
    <row r="5419">
      <c r="A5419" s="2">
        <v>40964.0</v>
      </c>
      <c r="B5419" s="1" t="s">
        <v>50</v>
      </c>
      <c r="C5419" s="1">
        <v>48.0</v>
      </c>
      <c r="D5419" s="1" t="s">
        <v>76</v>
      </c>
      <c r="E5419" s="1" t="s">
        <v>63</v>
      </c>
      <c r="G5419" s="1" t="s">
        <v>5750</v>
      </c>
      <c r="H5419" s="1" t="s">
        <v>2394</v>
      </c>
      <c r="J5419" s="1" t="s">
        <v>5750</v>
      </c>
      <c r="L5419" s="1" t="s">
        <v>342</v>
      </c>
      <c r="M5419" s="1" t="s">
        <v>56</v>
      </c>
      <c r="N5419" s="1" t="s">
        <v>104</v>
      </c>
      <c r="O5419" s="1" t="s">
        <v>863</v>
      </c>
      <c r="P5419" s="1" t="s">
        <v>299</v>
      </c>
      <c r="R5419" s="1" t="s">
        <v>67</v>
      </c>
      <c r="T5419" s="1" t="s">
        <v>232</v>
      </c>
      <c r="U5419" s="1" t="s">
        <v>59</v>
      </c>
      <c r="AV5419" s="1" t="s">
        <v>865</v>
      </c>
      <c r="AW5419" s="3" t="str">
        <f t="shared" si="1"/>
        <v>Other</v>
      </c>
      <c r="AX5419" s="3" t="str">
        <f t="array" ref="AX5419">TEXTJOIN(", ", TRUE, IF(X5419:AS5419="Y", X$1:AS$1, IF(X5419:AS5419&lt;&gt;"", X$1:AS$1 &amp; ": " &amp; X5419:AS5419, "")))
</f>
        <v/>
      </c>
    </row>
    <row r="5420">
      <c r="A5420" s="2">
        <v>44262.0</v>
      </c>
      <c r="B5420" s="1" t="s">
        <v>50</v>
      </c>
      <c r="C5420" s="1">
        <v>47.0</v>
      </c>
      <c r="D5420" s="1" t="s">
        <v>76</v>
      </c>
      <c r="E5420" s="1" t="s">
        <v>63</v>
      </c>
      <c r="G5420" s="1" t="s">
        <v>65</v>
      </c>
      <c r="H5420" s="1" t="s">
        <v>65</v>
      </c>
      <c r="I5420" s="1" t="s">
        <v>55</v>
      </c>
      <c r="J5420" s="1" t="s">
        <v>65</v>
      </c>
      <c r="K5420" s="1" t="s">
        <v>65</v>
      </c>
      <c r="L5420" s="1" t="s">
        <v>55</v>
      </c>
      <c r="M5420" s="1" t="s">
        <v>56</v>
      </c>
      <c r="N5420" s="1" t="s">
        <v>119</v>
      </c>
      <c r="O5420" s="1" t="s">
        <v>65</v>
      </c>
      <c r="P5420" s="1" t="s">
        <v>65</v>
      </c>
      <c r="Q5420" s="1" t="s">
        <v>55</v>
      </c>
      <c r="R5420" s="1" t="s">
        <v>173</v>
      </c>
      <c r="T5420" s="1" t="s">
        <v>5751</v>
      </c>
      <c r="U5420" s="1" t="s">
        <v>59</v>
      </c>
      <c r="Z5420" s="1" t="s">
        <v>60</v>
      </c>
      <c r="AI5420" s="1" t="s">
        <v>60</v>
      </c>
      <c r="AR5420" s="1" t="s">
        <v>60</v>
      </c>
      <c r="AT5420" s="1" t="s">
        <v>410</v>
      </c>
      <c r="AU5420" s="1" t="s">
        <v>410</v>
      </c>
      <c r="AV5420" s="1" t="s">
        <v>150</v>
      </c>
      <c r="AW5420" s="3" t="str">
        <f t="shared" si="1"/>
        <v>Other</v>
      </c>
      <c r="AX5420" s="3" t="str">
        <f t="array" ref="AX5420">TEXTJOIN(", ", TRUE, IF(X5420:AS5420="Y", X$1:AS$1, IF(X5420:AS5420&lt;&gt;"", X$1:AS$1 &amp; ": " &amp; X5420:AS5420, "")))
</f>
        <v>Fentanyl, Amphet, Any Opioid</v>
      </c>
    </row>
    <row r="5421">
      <c r="A5421" s="4">
        <v>41997.0</v>
      </c>
      <c r="B5421" s="1" t="s">
        <v>50</v>
      </c>
      <c r="C5421" s="1">
        <v>60.0</v>
      </c>
      <c r="D5421" s="1" t="s">
        <v>51</v>
      </c>
      <c r="E5421" s="1" t="s">
        <v>63</v>
      </c>
      <c r="F5421" s="1" t="s">
        <v>137</v>
      </c>
      <c r="G5421" s="1" t="s">
        <v>82</v>
      </c>
      <c r="M5421" s="1" t="s">
        <v>118</v>
      </c>
      <c r="N5421" s="1" t="s">
        <v>119</v>
      </c>
      <c r="O5421" s="1" t="s">
        <v>82</v>
      </c>
      <c r="P5421" s="1" t="s">
        <v>54</v>
      </c>
      <c r="R5421" s="1" t="s">
        <v>67</v>
      </c>
      <c r="T5421" s="1" t="s">
        <v>5752</v>
      </c>
      <c r="U5421" s="1" t="s">
        <v>59</v>
      </c>
      <c r="V5421" s="1" t="s">
        <v>725</v>
      </c>
      <c r="X5421" s="1" t="s">
        <v>60</v>
      </c>
      <c r="Y5421" s="1" t="s">
        <v>60</v>
      </c>
      <c r="AB5421" s="1" t="s">
        <v>60</v>
      </c>
      <c r="AT5421" s="1" t="s">
        <v>329</v>
      </c>
      <c r="AU5421" s="1" t="s">
        <v>62</v>
      </c>
      <c r="AV5421" s="1" t="s">
        <v>85</v>
      </c>
      <c r="AW5421" s="3" t="str">
        <f t="shared" si="1"/>
        <v>Other</v>
      </c>
      <c r="AX5421" s="3" t="str">
        <f t="array" ref="AX5421">TEXTJOIN(", ", TRUE, IF(X5421:AS5421="Y", X$1:AS$1, IF(X5421:AS5421&lt;&gt;"", X$1:AS$1 &amp; ": " &amp; X5421:AS5421, "")))
</f>
        <v>Heroin, Cocaine, Oxycodone</v>
      </c>
    </row>
    <row r="5422">
      <c r="A5422" s="2">
        <v>41436.0</v>
      </c>
      <c r="B5422" s="1" t="s">
        <v>50</v>
      </c>
      <c r="C5422" s="1">
        <v>50.0</v>
      </c>
      <c r="D5422" s="1" t="s">
        <v>76</v>
      </c>
      <c r="E5422" s="1" t="s">
        <v>63</v>
      </c>
      <c r="G5422" s="1" t="s">
        <v>1919</v>
      </c>
      <c r="H5422" s="1" t="s">
        <v>121</v>
      </c>
      <c r="J5422" s="1" t="s">
        <v>1919</v>
      </c>
      <c r="L5422" s="1" t="s">
        <v>55</v>
      </c>
      <c r="M5422" s="1" t="s">
        <v>56</v>
      </c>
      <c r="N5422" s="1" t="s">
        <v>3021</v>
      </c>
      <c r="O5422" s="1" t="s">
        <v>1919</v>
      </c>
      <c r="P5422" s="1" t="s">
        <v>121</v>
      </c>
      <c r="R5422" s="1" t="s">
        <v>56</v>
      </c>
      <c r="T5422" s="1" t="s">
        <v>5753</v>
      </c>
      <c r="U5422" s="1" t="s">
        <v>59</v>
      </c>
      <c r="AB5422" s="1" t="s">
        <v>60</v>
      </c>
      <c r="AC5422" s="1" t="s">
        <v>60</v>
      </c>
      <c r="AT5422" s="1" t="s">
        <v>1921</v>
      </c>
      <c r="AU5422" s="1" t="s">
        <v>1921</v>
      </c>
      <c r="AV5422" s="1" t="s">
        <v>2941</v>
      </c>
      <c r="AW5422" s="3" t="str">
        <f t="shared" si="1"/>
        <v>Other</v>
      </c>
      <c r="AX5422" s="3" t="str">
        <f t="array" ref="AX5422">TEXTJOIN(", ", TRUE, IF(X5422:AS5422="Y", X$1:AS$1, IF(X5422:AS5422&lt;&gt;"", X$1:AS$1 &amp; ": " &amp; X5422:AS5422, "")))
</f>
        <v>Oxycodone, Oxymorphone</v>
      </c>
    </row>
    <row r="5423">
      <c r="A5423" s="4">
        <v>43416.0</v>
      </c>
      <c r="B5423" s="1" t="s">
        <v>50</v>
      </c>
      <c r="C5423" s="1">
        <v>35.0</v>
      </c>
      <c r="D5423" s="1" t="s">
        <v>51</v>
      </c>
      <c r="E5423" s="1" t="s">
        <v>63</v>
      </c>
      <c r="G5423" s="1" t="s">
        <v>91</v>
      </c>
      <c r="H5423" s="1" t="s">
        <v>91</v>
      </c>
      <c r="I5423" s="1" t="s">
        <v>55</v>
      </c>
      <c r="J5423" s="1" t="s">
        <v>91</v>
      </c>
      <c r="K5423" s="1" t="s">
        <v>91</v>
      </c>
      <c r="M5423" s="1" t="s">
        <v>778</v>
      </c>
      <c r="N5423" s="1" t="s">
        <v>136</v>
      </c>
      <c r="O5423" s="1" t="s">
        <v>91</v>
      </c>
      <c r="P5423" s="1" t="s">
        <v>91</v>
      </c>
      <c r="Q5423" s="1" t="s">
        <v>55</v>
      </c>
      <c r="R5423" s="1" t="s">
        <v>56</v>
      </c>
      <c r="T5423" s="1" t="s">
        <v>83</v>
      </c>
      <c r="U5423" s="1" t="s">
        <v>59</v>
      </c>
      <c r="Z5423" s="1" t="s">
        <v>60</v>
      </c>
      <c r="AR5423" s="1" t="s">
        <v>60</v>
      </c>
      <c r="AT5423" s="1" t="s">
        <v>110</v>
      </c>
      <c r="AU5423" s="1" t="s">
        <v>110</v>
      </c>
      <c r="AV5423" s="1" t="s">
        <v>111</v>
      </c>
      <c r="AW5423" s="3" t="str">
        <f t="shared" si="1"/>
        <v>Other</v>
      </c>
      <c r="AX5423" s="3" t="str">
        <f t="array" ref="AX5423">TEXTJOIN(", ", TRUE, IF(X5423:AS5423="Y", X$1:AS$1, IF(X5423:AS5423&lt;&gt;"", X$1:AS$1 &amp; ": " &amp; X5423:AS5423, "")))
</f>
        <v>Fentanyl, Any Opioid</v>
      </c>
    </row>
    <row r="5424">
      <c r="A5424" s="2">
        <v>43232.0</v>
      </c>
      <c r="B5424" s="1" t="s">
        <v>50</v>
      </c>
      <c r="C5424" s="1">
        <v>65.0</v>
      </c>
      <c r="D5424" s="1" t="s">
        <v>51</v>
      </c>
      <c r="E5424" s="1" t="s">
        <v>63</v>
      </c>
      <c r="G5424" s="1" t="s">
        <v>1326</v>
      </c>
      <c r="I5424" s="1" t="s">
        <v>55</v>
      </c>
      <c r="J5424" s="1" t="s">
        <v>787</v>
      </c>
      <c r="K5424" s="1" t="s">
        <v>263</v>
      </c>
      <c r="M5424" s="1" t="s">
        <v>333</v>
      </c>
      <c r="N5424" s="1" t="s">
        <v>119</v>
      </c>
      <c r="O5424" s="1" t="s">
        <v>787</v>
      </c>
      <c r="P5424" s="1" t="s">
        <v>263</v>
      </c>
      <c r="Q5424" s="1" t="s">
        <v>55</v>
      </c>
      <c r="R5424" s="1" t="s">
        <v>44</v>
      </c>
      <c r="T5424" s="1" t="s">
        <v>5754</v>
      </c>
      <c r="U5424" s="1" t="s">
        <v>59</v>
      </c>
      <c r="Z5424" s="1" t="s">
        <v>60</v>
      </c>
      <c r="AD5424" s="1" t="s">
        <v>60</v>
      </c>
      <c r="AR5424" s="1" t="s">
        <v>60</v>
      </c>
      <c r="AT5424" s="1" t="s">
        <v>1328</v>
      </c>
      <c r="AU5424" s="1" t="s">
        <v>789</v>
      </c>
      <c r="AV5424" s="1" t="s">
        <v>790</v>
      </c>
      <c r="AW5424" s="3" t="str">
        <f t="shared" si="1"/>
        <v>Other</v>
      </c>
      <c r="AX5424" s="3" t="str">
        <f t="array" ref="AX5424">TEXTJOIN(", ", TRUE, IF(X5424:AS5424="Y", X$1:AS$1, IF(X5424:AS5424&lt;&gt;"", X$1:AS$1 &amp; ": " &amp; X5424:AS5424, "")))
</f>
        <v>Fentanyl, Ethanol, Any Opioid</v>
      </c>
    </row>
    <row r="5425">
      <c r="A5425" s="2">
        <v>43628.0</v>
      </c>
      <c r="B5425" s="1" t="s">
        <v>50</v>
      </c>
      <c r="C5425" s="1">
        <v>44.0</v>
      </c>
      <c r="D5425" s="1" t="s">
        <v>51</v>
      </c>
      <c r="E5425" s="1" t="s">
        <v>63</v>
      </c>
      <c r="F5425" s="1" t="s">
        <v>137</v>
      </c>
      <c r="G5425" s="1" t="s">
        <v>91</v>
      </c>
      <c r="H5425" s="1" t="s">
        <v>91</v>
      </c>
      <c r="I5425" s="1" t="s">
        <v>55</v>
      </c>
      <c r="J5425" s="1" t="s">
        <v>91</v>
      </c>
      <c r="K5425" s="1" t="s">
        <v>91</v>
      </c>
      <c r="L5425" s="1" t="s">
        <v>55</v>
      </c>
      <c r="M5425" s="1" t="s">
        <v>56</v>
      </c>
      <c r="N5425" s="1" t="s">
        <v>1893</v>
      </c>
      <c r="O5425" s="1" t="s">
        <v>271</v>
      </c>
      <c r="P5425" s="1" t="s">
        <v>91</v>
      </c>
      <c r="Q5425" s="1" t="s">
        <v>55</v>
      </c>
      <c r="R5425" s="1" t="s">
        <v>67</v>
      </c>
      <c r="T5425" s="1" t="s">
        <v>4257</v>
      </c>
      <c r="U5425" s="1" t="s">
        <v>59</v>
      </c>
      <c r="Y5425" s="1" t="s">
        <v>60</v>
      </c>
      <c r="Z5425" s="1" t="s">
        <v>60</v>
      </c>
      <c r="AR5425" s="1" t="s">
        <v>60</v>
      </c>
      <c r="AS5425" s="1" t="s">
        <v>38</v>
      </c>
      <c r="AT5425" s="1" t="s">
        <v>110</v>
      </c>
      <c r="AU5425" s="1" t="s">
        <v>110</v>
      </c>
      <c r="AV5425" s="1" t="s">
        <v>275</v>
      </c>
      <c r="AW5425" s="3" t="str">
        <f t="shared" si="1"/>
        <v>Other</v>
      </c>
      <c r="AX5425" s="3" t="str">
        <f t="array" ref="AX5425">TEXTJOIN(", ", TRUE, IF(X5425:AS5425="Y", X$1:AS$1, IF(X5425:AS5425&lt;&gt;"", X$1:AS$1 &amp; ": " &amp; X5425:AS5425, "")))
</f>
        <v>Cocaine, Fentanyl, Any Opioid, Other: Xylazine</v>
      </c>
    </row>
    <row r="5426">
      <c r="A5426" s="2">
        <v>43532.0</v>
      </c>
      <c r="B5426" s="1" t="s">
        <v>50</v>
      </c>
      <c r="C5426" s="1">
        <v>60.0</v>
      </c>
      <c r="D5426" s="1" t="s">
        <v>51</v>
      </c>
      <c r="E5426" s="1" t="s">
        <v>63</v>
      </c>
      <c r="G5426" s="1" t="s">
        <v>300</v>
      </c>
      <c r="H5426" s="1" t="s">
        <v>299</v>
      </c>
      <c r="I5426" s="1" t="s">
        <v>55</v>
      </c>
      <c r="J5426" s="1" t="s">
        <v>300</v>
      </c>
      <c r="K5426" s="1" t="s">
        <v>299</v>
      </c>
      <c r="L5426" s="1" t="s">
        <v>55</v>
      </c>
      <c r="M5426" s="1" t="s">
        <v>56</v>
      </c>
      <c r="N5426" s="1" t="s">
        <v>136</v>
      </c>
      <c r="O5426" s="1" t="s">
        <v>300</v>
      </c>
      <c r="P5426" s="1" t="s">
        <v>299</v>
      </c>
      <c r="Q5426" s="1" t="s">
        <v>55</v>
      </c>
      <c r="R5426" s="1" t="s">
        <v>56</v>
      </c>
      <c r="T5426" s="1" t="s">
        <v>5755</v>
      </c>
      <c r="U5426" s="1" t="s">
        <v>59</v>
      </c>
      <c r="X5426" s="1" t="s">
        <v>60</v>
      </c>
      <c r="Z5426" s="1" t="s">
        <v>60</v>
      </c>
      <c r="AF5426" s="1" t="s">
        <v>60</v>
      </c>
      <c r="AP5426" s="1" t="s">
        <v>60</v>
      </c>
      <c r="AR5426" s="1" t="s">
        <v>60</v>
      </c>
      <c r="AS5426" s="1" t="s">
        <v>182</v>
      </c>
      <c r="AT5426" s="1" t="s">
        <v>304</v>
      </c>
      <c r="AU5426" s="1" t="s">
        <v>304</v>
      </c>
      <c r="AV5426" s="1" t="s">
        <v>302</v>
      </c>
      <c r="AW5426" s="3" t="str">
        <f t="shared" si="1"/>
        <v>Other</v>
      </c>
      <c r="AX5426" s="3" t="str">
        <f t="array" ref="AX5426">TEXTJOIN(", ", TRUE, IF(X5426:AS5426="Y", X$1:AS$1, IF(X5426:AS5426&lt;&gt;"", X$1:AS$1 &amp; ": " &amp; X5426:AS5426, "")))
</f>
        <v>Heroin, Fentanyl, Benzodiazepine, Heroin/Morph/Codeine, Any Opioid, Other: Bupren</v>
      </c>
    </row>
    <row r="5427">
      <c r="A5427" s="4">
        <v>44494.0</v>
      </c>
      <c r="B5427" s="1" t="s">
        <v>50</v>
      </c>
      <c r="C5427" s="1">
        <v>55.0</v>
      </c>
      <c r="D5427" s="1" t="s">
        <v>76</v>
      </c>
      <c r="E5427" s="1" t="s">
        <v>63</v>
      </c>
      <c r="G5427" s="1" t="s">
        <v>185</v>
      </c>
      <c r="H5427" s="1" t="s">
        <v>91</v>
      </c>
      <c r="I5427" s="1" t="s">
        <v>55</v>
      </c>
      <c r="J5427" s="1" t="s">
        <v>185</v>
      </c>
      <c r="N5427" s="1" t="s">
        <v>1377</v>
      </c>
      <c r="O5427" s="1" t="s">
        <v>185</v>
      </c>
      <c r="P5427" s="1" t="s">
        <v>91</v>
      </c>
      <c r="Q5427" s="1" t="s">
        <v>55</v>
      </c>
      <c r="R5427" s="1" t="s">
        <v>56</v>
      </c>
      <c r="T5427" s="1" t="s">
        <v>5756</v>
      </c>
      <c r="U5427" s="1" t="s">
        <v>59</v>
      </c>
      <c r="V5427" s="1" t="s">
        <v>5757</v>
      </c>
      <c r="Z5427" s="1" t="s">
        <v>60</v>
      </c>
      <c r="AF5427" s="1" t="s">
        <v>60</v>
      </c>
      <c r="AR5427" s="1" t="s">
        <v>60</v>
      </c>
      <c r="AT5427" s="1" t="s">
        <v>188</v>
      </c>
      <c r="AU5427" s="1" t="s">
        <v>188</v>
      </c>
      <c r="AV5427" s="1" t="s">
        <v>189</v>
      </c>
      <c r="AW5427" s="3" t="str">
        <f t="shared" si="1"/>
        <v>Other</v>
      </c>
      <c r="AX5427" s="3" t="str">
        <f t="array" ref="AX5427">TEXTJOIN(", ", TRUE, IF(X5427:AS5427="Y", X$1:AS$1, IF(X5427:AS5427&lt;&gt;"", X$1:AS$1 &amp; ": " &amp; X5427:AS5427, "")))
</f>
        <v>Fentanyl, Benzodiazepine, Any Opioid</v>
      </c>
    </row>
    <row r="5428">
      <c r="A5428" s="2">
        <v>42500.0</v>
      </c>
      <c r="B5428" s="1" t="s">
        <v>50</v>
      </c>
      <c r="C5428" s="1">
        <v>29.0</v>
      </c>
      <c r="D5428" s="1" t="s">
        <v>51</v>
      </c>
      <c r="E5428" s="1" t="s">
        <v>63</v>
      </c>
      <c r="G5428" s="1" t="s">
        <v>540</v>
      </c>
      <c r="H5428" s="1" t="s">
        <v>91</v>
      </c>
      <c r="I5428" s="1" t="s">
        <v>55</v>
      </c>
      <c r="J5428" s="1" t="s">
        <v>120</v>
      </c>
      <c r="M5428" s="1" t="s">
        <v>92</v>
      </c>
      <c r="N5428" s="1" t="s">
        <v>136</v>
      </c>
      <c r="O5428" s="1" t="s">
        <v>120</v>
      </c>
      <c r="R5428" s="1" t="s">
        <v>44</v>
      </c>
      <c r="S5428" s="1" t="s">
        <v>5758</v>
      </c>
      <c r="T5428" s="1" t="s">
        <v>83</v>
      </c>
      <c r="U5428" s="1" t="s">
        <v>59</v>
      </c>
      <c r="Z5428" s="1" t="s">
        <v>60</v>
      </c>
      <c r="AR5428" s="1" t="s">
        <v>60</v>
      </c>
      <c r="AT5428" s="1" t="s">
        <v>542</v>
      </c>
      <c r="AU5428" s="1" t="s">
        <v>236</v>
      </c>
      <c r="AV5428" s="1" t="s">
        <v>123</v>
      </c>
      <c r="AW5428" s="3" t="str">
        <f t="shared" si="1"/>
        <v>Middletown</v>
      </c>
      <c r="AX5428" s="3" t="str">
        <f t="array" ref="AX5428">TEXTJOIN(", ", TRUE, IF(X5428:AS5428="Y", X$1:AS$1, IF(X5428:AS5428&lt;&gt;"", X$1:AS$1 &amp; ": " &amp; X5428:AS5428, "")))
</f>
        <v>Fentanyl, Any Opioid</v>
      </c>
    </row>
    <row r="5429">
      <c r="A5429" s="2">
        <v>43172.0</v>
      </c>
      <c r="B5429" s="1" t="s">
        <v>50</v>
      </c>
      <c r="C5429" s="1">
        <v>37.0</v>
      </c>
      <c r="D5429" s="1" t="s">
        <v>51</v>
      </c>
      <c r="E5429" s="1" t="s">
        <v>63</v>
      </c>
      <c r="G5429" s="1" t="s">
        <v>5759</v>
      </c>
      <c r="H5429" s="1" t="s">
        <v>375</v>
      </c>
      <c r="I5429" s="1" t="s">
        <v>376</v>
      </c>
      <c r="J5429" s="1" t="s">
        <v>397</v>
      </c>
      <c r="K5429" s="1" t="s">
        <v>103</v>
      </c>
      <c r="M5429" s="1" t="s">
        <v>44</v>
      </c>
      <c r="N5429" s="1" t="s">
        <v>136</v>
      </c>
      <c r="O5429" s="1" t="s">
        <v>397</v>
      </c>
      <c r="P5429" s="1" t="s">
        <v>103</v>
      </c>
      <c r="Q5429" s="1" t="s">
        <v>55</v>
      </c>
      <c r="R5429" s="1" t="s">
        <v>44</v>
      </c>
      <c r="T5429" s="1" t="s">
        <v>5760</v>
      </c>
      <c r="U5429" s="1" t="s">
        <v>59</v>
      </c>
      <c r="X5429" s="1" t="s">
        <v>60</v>
      </c>
      <c r="Y5429" s="1" t="s">
        <v>60</v>
      </c>
      <c r="Z5429" s="1" t="s">
        <v>60</v>
      </c>
      <c r="AA5429" s="1" t="s">
        <v>60</v>
      </c>
      <c r="AP5429" s="1" t="s">
        <v>60</v>
      </c>
      <c r="AR5429" s="1" t="s">
        <v>60</v>
      </c>
      <c r="AU5429" s="1" t="s">
        <v>399</v>
      </c>
      <c r="AV5429" s="1" t="s">
        <v>709</v>
      </c>
      <c r="AW5429" s="3" t="str">
        <f t="shared" si="1"/>
        <v>Other</v>
      </c>
      <c r="AX5429" s="3" t="str">
        <f t="array" ref="AX5429">TEXTJOIN(", ", TRUE, IF(X5429:AS5429="Y", X$1:AS$1, IF(X5429:AS5429&lt;&gt;"", X$1:AS$1 &amp; ": " &amp; X5429:AS5429, "")))
</f>
        <v>Heroin, Cocaine, Fentanyl, Fentanyl Analogue, Heroin/Morph/Codeine, Any Opioid</v>
      </c>
    </row>
    <row r="5430">
      <c r="A5430" s="2">
        <v>44024.0</v>
      </c>
      <c r="B5430" s="1" t="s">
        <v>50</v>
      </c>
      <c r="C5430" s="1">
        <v>52.0</v>
      </c>
      <c r="D5430" s="1" t="s">
        <v>51</v>
      </c>
      <c r="E5430" s="1" t="s">
        <v>63</v>
      </c>
      <c r="G5430" s="1" t="s">
        <v>488</v>
      </c>
      <c r="H5430" s="1" t="s">
        <v>91</v>
      </c>
      <c r="I5430" s="1" t="s">
        <v>55</v>
      </c>
      <c r="J5430" s="1" t="s">
        <v>488</v>
      </c>
      <c r="K5430" s="1" t="s">
        <v>91</v>
      </c>
      <c r="L5430" s="1" t="s">
        <v>55</v>
      </c>
      <c r="M5430" s="1" t="s">
        <v>56</v>
      </c>
      <c r="N5430" s="1" t="s">
        <v>93</v>
      </c>
      <c r="O5430" s="1" t="s">
        <v>488</v>
      </c>
      <c r="P5430" s="1" t="s">
        <v>91</v>
      </c>
      <c r="Q5430" s="1" t="s">
        <v>55</v>
      </c>
      <c r="R5430" s="1" t="s">
        <v>56</v>
      </c>
      <c r="T5430" s="1" t="s">
        <v>1042</v>
      </c>
      <c r="U5430" s="1" t="s">
        <v>59</v>
      </c>
      <c r="Y5430" s="1" t="s">
        <v>60</v>
      </c>
      <c r="Z5430" s="1" t="s">
        <v>60</v>
      </c>
      <c r="AR5430" s="1" t="s">
        <v>60</v>
      </c>
      <c r="AT5430" s="1" t="s">
        <v>492</v>
      </c>
      <c r="AU5430" s="1" t="s">
        <v>492</v>
      </c>
      <c r="AV5430" s="1" t="s">
        <v>493</v>
      </c>
      <c r="AW5430" s="3" t="str">
        <f t="shared" si="1"/>
        <v>Other</v>
      </c>
      <c r="AX5430" s="3" t="str">
        <f t="array" ref="AX5430">TEXTJOIN(", ", TRUE, IF(X5430:AS5430="Y", X$1:AS$1, IF(X5430:AS5430&lt;&gt;"", X$1:AS$1 &amp; ": " &amp; X5430:AS5430, "")))
</f>
        <v>Cocaine, Fentanyl, Any Opioid</v>
      </c>
    </row>
    <row r="5431">
      <c r="A5431" s="2">
        <v>41337.0</v>
      </c>
      <c r="B5431" s="1" t="s">
        <v>50</v>
      </c>
      <c r="C5431" s="1">
        <v>36.0</v>
      </c>
      <c r="D5431" s="1" t="s">
        <v>76</v>
      </c>
      <c r="E5431" s="1" t="s">
        <v>63</v>
      </c>
      <c r="G5431" s="1" t="s">
        <v>3339</v>
      </c>
      <c r="J5431" s="1" t="s">
        <v>306</v>
      </c>
      <c r="L5431" s="1" t="s">
        <v>55</v>
      </c>
      <c r="M5431" s="1" t="s">
        <v>1076</v>
      </c>
      <c r="N5431" s="1" t="s">
        <v>5761</v>
      </c>
      <c r="O5431" s="1" t="s">
        <v>64</v>
      </c>
      <c r="P5431" s="1" t="s">
        <v>65</v>
      </c>
      <c r="R5431" s="1" t="s">
        <v>67</v>
      </c>
      <c r="T5431" s="1" t="s">
        <v>5762</v>
      </c>
      <c r="U5431" s="1" t="s">
        <v>59</v>
      </c>
      <c r="AF5431" s="1" t="s">
        <v>60</v>
      </c>
      <c r="AU5431" s="1" t="s">
        <v>309</v>
      </c>
      <c r="AV5431" s="1" t="s">
        <v>70</v>
      </c>
      <c r="AW5431" s="3" t="str">
        <f t="shared" si="1"/>
        <v>Other</v>
      </c>
      <c r="AX5431" s="3" t="str">
        <f t="array" ref="AX5431">TEXTJOIN(", ", TRUE, IF(X5431:AS5431="Y", X$1:AS$1, IF(X5431:AS5431&lt;&gt;"", X$1:AS$1 &amp; ": " &amp; X5431:AS5431, "")))
</f>
        <v>Benzodiazepine</v>
      </c>
    </row>
    <row r="5432">
      <c r="A5432" s="2">
        <v>42623.0</v>
      </c>
      <c r="B5432" s="1" t="s">
        <v>50</v>
      </c>
      <c r="C5432" s="1">
        <v>55.0</v>
      </c>
      <c r="D5432" s="1" t="s">
        <v>76</v>
      </c>
      <c r="E5432" s="1" t="s">
        <v>63</v>
      </c>
      <c r="G5432" s="1" t="s">
        <v>749</v>
      </c>
      <c r="H5432" s="1" t="s">
        <v>91</v>
      </c>
      <c r="I5432" s="1" t="s">
        <v>55</v>
      </c>
      <c r="J5432" s="1" t="s">
        <v>749</v>
      </c>
      <c r="M5432" s="1" t="s">
        <v>56</v>
      </c>
      <c r="N5432" s="1" t="s">
        <v>670</v>
      </c>
      <c r="O5432" s="1" t="s">
        <v>749</v>
      </c>
      <c r="R5432" s="1" t="s">
        <v>56</v>
      </c>
      <c r="T5432" s="1" t="s">
        <v>5763</v>
      </c>
      <c r="U5432" s="1" t="s">
        <v>59</v>
      </c>
      <c r="W5432" s="1" t="s">
        <v>60</v>
      </c>
      <c r="X5432" s="1" t="s">
        <v>60</v>
      </c>
      <c r="Y5432" s="1" t="s">
        <v>60</v>
      </c>
      <c r="Z5432" s="1" t="s">
        <v>60</v>
      </c>
      <c r="AD5432" s="1" t="s">
        <v>60</v>
      </c>
      <c r="AP5432" s="1" t="s">
        <v>60</v>
      </c>
      <c r="AR5432" s="1" t="s">
        <v>60</v>
      </c>
      <c r="AT5432" s="1" t="s">
        <v>752</v>
      </c>
      <c r="AU5432" s="1" t="s">
        <v>752</v>
      </c>
      <c r="AV5432" s="1" t="s">
        <v>753</v>
      </c>
      <c r="AW5432" s="3" t="str">
        <f t="shared" si="1"/>
        <v>Other</v>
      </c>
      <c r="AX5432" s="3" t="str">
        <f t="array" ref="AX5432">TEXTJOIN(", ", TRUE, IF(X5432:AS5432="Y", X$1:AS$1, IF(X5432:AS5432&lt;&gt;"", X$1:AS$1 &amp; ": " &amp; X5432:AS5432, "")))
</f>
        <v>Heroin, Cocaine, Fentanyl, Ethanol, Heroin/Morph/Codeine, Any Opioid</v>
      </c>
    </row>
    <row r="5433">
      <c r="A5433" s="2">
        <v>41136.0</v>
      </c>
      <c r="B5433" s="1" t="s">
        <v>50</v>
      </c>
      <c r="C5433" s="1">
        <v>44.0</v>
      </c>
      <c r="D5433" s="1" t="s">
        <v>51</v>
      </c>
      <c r="E5433" s="1" t="s">
        <v>63</v>
      </c>
      <c r="F5433" s="1" t="s">
        <v>137</v>
      </c>
      <c r="G5433" s="1" t="s">
        <v>103</v>
      </c>
      <c r="H5433" s="1" t="s">
        <v>103</v>
      </c>
      <c r="J5433" s="1" t="s">
        <v>103</v>
      </c>
      <c r="L5433" s="1" t="s">
        <v>55</v>
      </c>
      <c r="M5433" s="1" t="s">
        <v>44</v>
      </c>
      <c r="N5433" s="1" t="s">
        <v>118</v>
      </c>
      <c r="O5433" s="1" t="s">
        <v>103</v>
      </c>
      <c r="P5433" s="1" t="s">
        <v>103</v>
      </c>
      <c r="R5433" s="1" t="s">
        <v>67</v>
      </c>
      <c r="T5433" s="1" t="s">
        <v>73</v>
      </c>
      <c r="U5433" s="1" t="s">
        <v>59</v>
      </c>
      <c r="X5433" s="1" t="s">
        <v>60</v>
      </c>
      <c r="AT5433" s="1" t="s">
        <v>167</v>
      </c>
      <c r="AU5433" s="1" t="s">
        <v>167</v>
      </c>
      <c r="AV5433" s="1" t="s">
        <v>168</v>
      </c>
      <c r="AW5433" s="3" t="str">
        <f t="shared" si="1"/>
        <v>Other</v>
      </c>
      <c r="AX5433" s="3" t="str">
        <f t="array" ref="AX5433">TEXTJOIN(", ", TRUE, IF(X5433:AS5433="Y", X$1:AS$1, IF(X5433:AS5433&lt;&gt;"", X$1:AS$1 &amp; ": " &amp; X5433:AS5433, "")))
</f>
        <v>Heroin</v>
      </c>
    </row>
    <row r="5434">
      <c r="A5434" s="4">
        <v>44194.0</v>
      </c>
      <c r="B5434" s="1" t="s">
        <v>50</v>
      </c>
      <c r="C5434" s="1">
        <v>21.0</v>
      </c>
      <c r="D5434" s="1" t="s">
        <v>76</v>
      </c>
      <c r="E5434" s="1" t="s">
        <v>63</v>
      </c>
      <c r="G5434" s="1" t="s">
        <v>90</v>
      </c>
      <c r="H5434" s="1" t="s">
        <v>91</v>
      </c>
      <c r="I5434" s="1" t="s">
        <v>55</v>
      </c>
      <c r="J5434" s="1" t="s">
        <v>90</v>
      </c>
      <c r="K5434" s="1" t="s">
        <v>91</v>
      </c>
      <c r="L5434" s="1" t="s">
        <v>55</v>
      </c>
      <c r="M5434" s="1" t="s">
        <v>56</v>
      </c>
      <c r="N5434" s="1" t="s">
        <v>93</v>
      </c>
      <c r="O5434" s="1" t="s">
        <v>318</v>
      </c>
      <c r="P5434" s="1" t="s">
        <v>125</v>
      </c>
      <c r="Q5434" s="1" t="s">
        <v>55</v>
      </c>
      <c r="R5434" s="1" t="s">
        <v>67</v>
      </c>
      <c r="T5434" s="1" t="s">
        <v>5764</v>
      </c>
      <c r="U5434" s="1" t="s">
        <v>59</v>
      </c>
      <c r="Z5434" s="1" t="s">
        <v>60</v>
      </c>
      <c r="AF5434" s="1" t="s">
        <v>60</v>
      </c>
      <c r="AI5434" s="1" t="s">
        <v>60</v>
      </c>
      <c r="AM5434" s="1" t="s">
        <v>60</v>
      </c>
      <c r="AR5434" s="1" t="s">
        <v>60</v>
      </c>
      <c r="AT5434" s="1" t="s">
        <v>96</v>
      </c>
      <c r="AU5434" s="1" t="s">
        <v>96</v>
      </c>
      <c r="AV5434" s="1" t="s">
        <v>321</v>
      </c>
      <c r="AW5434" s="3" t="str">
        <f t="shared" si="1"/>
        <v>Other</v>
      </c>
      <c r="AX5434" s="3" t="str">
        <f t="array" ref="AX5434">TEXTJOIN(", ", TRUE, IF(X5434:AS5434="Y", X$1:AS$1, IF(X5434:AS5434&lt;&gt;"", X$1:AS$1 &amp; ": " &amp; X5434:AS5434, "")))
</f>
        <v>Fentanyl, Benzodiazepine, Amphet, Xylazine, Any Opioid</v>
      </c>
    </row>
    <row r="5435">
      <c r="A5435" s="2">
        <v>42774.0</v>
      </c>
      <c r="B5435" s="1" t="s">
        <v>86</v>
      </c>
      <c r="C5435" s="1">
        <v>57.0</v>
      </c>
      <c r="D5435" s="1" t="s">
        <v>51</v>
      </c>
      <c r="E5435" s="1" t="s">
        <v>63</v>
      </c>
      <c r="G5435" s="1" t="s">
        <v>346</v>
      </c>
      <c r="H5435" s="1" t="s">
        <v>121</v>
      </c>
      <c r="I5435" s="1" t="s">
        <v>55</v>
      </c>
      <c r="J5435" s="1" t="s">
        <v>346</v>
      </c>
      <c r="K5435" s="1" t="s">
        <v>121</v>
      </c>
      <c r="L5435" s="1" t="s">
        <v>55</v>
      </c>
      <c r="M5435" s="1" t="s">
        <v>56</v>
      </c>
      <c r="N5435" s="1" t="s">
        <v>5765</v>
      </c>
      <c r="O5435" s="1" t="s">
        <v>120</v>
      </c>
      <c r="P5435" s="1" t="s">
        <v>121</v>
      </c>
      <c r="Q5435" s="1" t="s">
        <v>55</v>
      </c>
      <c r="R5435" s="1" t="s">
        <v>67</v>
      </c>
      <c r="T5435" s="1" t="s">
        <v>5766</v>
      </c>
      <c r="U5435" s="1" t="s">
        <v>59</v>
      </c>
      <c r="AB5435" s="1" t="s">
        <v>60</v>
      </c>
      <c r="AC5435" s="1" t="s">
        <v>60</v>
      </c>
      <c r="AT5435" s="1" t="s">
        <v>348</v>
      </c>
      <c r="AU5435" s="1" t="s">
        <v>348</v>
      </c>
      <c r="AV5435" s="1" t="s">
        <v>123</v>
      </c>
      <c r="AW5435" s="3" t="str">
        <f t="shared" si="1"/>
        <v>Other</v>
      </c>
      <c r="AX5435" s="3" t="str">
        <f t="array" ref="AX5435">TEXTJOIN(", ", TRUE, IF(X5435:AS5435="Y", X$1:AS$1, IF(X5435:AS5435&lt;&gt;"", X$1:AS$1 &amp; ": " &amp; X5435:AS5435, "")))
</f>
        <v>Oxycodone, Oxymorphone</v>
      </c>
    </row>
    <row r="5436">
      <c r="A5436" s="2">
        <v>44391.0</v>
      </c>
      <c r="B5436" s="1" t="s">
        <v>50</v>
      </c>
      <c r="C5436" s="1">
        <v>57.0</v>
      </c>
      <c r="D5436" s="1" t="s">
        <v>51</v>
      </c>
      <c r="E5436" s="1" t="s">
        <v>63</v>
      </c>
      <c r="G5436" s="1" t="s">
        <v>90</v>
      </c>
      <c r="H5436" s="1" t="s">
        <v>91</v>
      </c>
      <c r="I5436" s="1" t="s">
        <v>55</v>
      </c>
      <c r="J5436" s="1" t="s">
        <v>90</v>
      </c>
      <c r="K5436" s="1" t="s">
        <v>91</v>
      </c>
      <c r="L5436" s="1" t="s">
        <v>55</v>
      </c>
      <c r="M5436" s="1" t="s">
        <v>56</v>
      </c>
      <c r="N5436" s="1" t="s">
        <v>66</v>
      </c>
      <c r="O5436" s="1" t="s">
        <v>90</v>
      </c>
      <c r="P5436" s="1" t="s">
        <v>91</v>
      </c>
      <c r="Q5436" s="1" t="s">
        <v>55</v>
      </c>
      <c r="R5436" s="1" t="s">
        <v>56</v>
      </c>
      <c r="T5436" s="1" t="s">
        <v>5767</v>
      </c>
      <c r="U5436" s="1" t="s">
        <v>59</v>
      </c>
      <c r="Z5436" s="1" t="s">
        <v>60</v>
      </c>
      <c r="AF5436" s="1" t="s">
        <v>60</v>
      </c>
      <c r="AN5436" s="1" t="s">
        <v>60</v>
      </c>
      <c r="AR5436" s="1" t="s">
        <v>60</v>
      </c>
      <c r="AT5436" s="1" t="s">
        <v>96</v>
      </c>
      <c r="AU5436" s="1" t="s">
        <v>96</v>
      </c>
      <c r="AV5436" s="1" t="s">
        <v>97</v>
      </c>
      <c r="AW5436" s="3" t="str">
        <f t="shared" si="1"/>
        <v>Other</v>
      </c>
      <c r="AX5436" s="3" t="str">
        <f t="array" ref="AX5436">TEXTJOIN(", ", TRUE, IF(X5436:AS5436="Y", X$1:AS$1, IF(X5436:AS5436&lt;&gt;"", X$1:AS$1 &amp; ": " &amp; X5436:AS5436, "")))
</f>
        <v>Fentanyl, Benzodiazepine, Gabapentin, Any Opioid</v>
      </c>
    </row>
    <row r="5437">
      <c r="A5437" s="2">
        <v>42251.0</v>
      </c>
      <c r="B5437" s="1" t="s">
        <v>86</v>
      </c>
      <c r="C5437" s="1">
        <v>60.0</v>
      </c>
      <c r="D5437" s="1" t="s">
        <v>51</v>
      </c>
      <c r="E5437" s="1" t="s">
        <v>63</v>
      </c>
      <c r="G5437" s="1" t="s">
        <v>147</v>
      </c>
      <c r="H5437" s="1" t="s">
        <v>65</v>
      </c>
      <c r="I5437" s="1" t="s">
        <v>55</v>
      </c>
      <c r="J5437" s="1" t="s">
        <v>147</v>
      </c>
      <c r="M5437" s="1" t="s">
        <v>56</v>
      </c>
      <c r="O5437" s="1" t="s">
        <v>147</v>
      </c>
      <c r="P5437" s="1" t="s">
        <v>65</v>
      </c>
      <c r="Q5437" s="1" t="s">
        <v>55</v>
      </c>
      <c r="R5437" s="1" t="s">
        <v>56</v>
      </c>
      <c r="T5437" s="1" t="s">
        <v>5768</v>
      </c>
      <c r="U5437" s="1" t="s">
        <v>59</v>
      </c>
      <c r="W5437" s="1" t="s">
        <v>60</v>
      </c>
      <c r="X5437" s="1" t="s">
        <v>60</v>
      </c>
      <c r="AP5437" s="1" t="s">
        <v>60</v>
      </c>
      <c r="AR5437" s="1" t="s">
        <v>60</v>
      </c>
      <c r="AT5437" s="1" t="s">
        <v>149</v>
      </c>
      <c r="AU5437" s="1" t="s">
        <v>149</v>
      </c>
      <c r="AV5437" s="1" t="s">
        <v>1505</v>
      </c>
      <c r="AW5437" s="3" t="str">
        <f t="shared" si="1"/>
        <v>Other</v>
      </c>
      <c r="AX5437" s="3" t="str">
        <f t="array" ref="AX5437">TEXTJOIN(", ", TRUE, IF(X5437:AS5437="Y", X$1:AS$1, IF(X5437:AS5437&lt;&gt;"", X$1:AS$1 &amp; ": " &amp; X5437:AS5437, "")))
</f>
        <v>Heroin, Heroin/Morph/Codeine, Any Opioid</v>
      </c>
    </row>
    <row r="5438">
      <c r="A5438" s="2">
        <v>43152.0</v>
      </c>
      <c r="B5438" s="1" t="s">
        <v>50</v>
      </c>
      <c r="C5438" s="1">
        <v>34.0</v>
      </c>
      <c r="D5438" s="1" t="s">
        <v>51</v>
      </c>
      <c r="E5438" s="1" t="s">
        <v>63</v>
      </c>
      <c r="G5438" s="1" t="s">
        <v>251</v>
      </c>
      <c r="H5438" s="1" t="s">
        <v>103</v>
      </c>
      <c r="I5438" s="1" t="s">
        <v>55</v>
      </c>
      <c r="J5438" s="1" t="s">
        <v>251</v>
      </c>
      <c r="K5438" s="1" t="s">
        <v>103</v>
      </c>
      <c r="M5438" s="1" t="s">
        <v>56</v>
      </c>
      <c r="N5438" s="1" t="s">
        <v>5769</v>
      </c>
      <c r="O5438" s="1" t="s">
        <v>103</v>
      </c>
      <c r="P5438" s="1" t="s">
        <v>103</v>
      </c>
      <c r="Q5438" s="1" t="s">
        <v>55</v>
      </c>
      <c r="R5438" s="1" t="s">
        <v>67</v>
      </c>
      <c r="T5438" s="1" t="s">
        <v>1040</v>
      </c>
      <c r="U5438" s="1" t="s">
        <v>59</v>
      </c>
      <c r="Z5438" s="1" t="s">
        <v>60</v>
      </c>
      <c r="AR5438" s="1" t="s">
        <v>60</v>
      </c>
      <c r="AT5438" s="1" t="s">
        <v>253</v>
      </c>
      <c r="AU5438" s="1" t="s">
        <v>253</v>
      </c>
      <c r="AV5438" s="1" t="s">
        <v>168</v>
      </c>
      <c r="AW5438" s="3" t="str">
        <f t="shared" si="1"/>
        <v>Other</v>
      </c>
      <c r="AX5438" s="3" t="str">
        <f t="array" ref="AX5438">TEXTJOIN(", ", TRUE, IF(X5438:AS5438="Y", X$1:AS$1, IF(X5438:AS5438&lt;&gt;"", X$1:AS$1 &amp; ": " &amp; X5438:AS5438, "")))
</f>
        <v>Fentanyl, Any Opioid</v>
      </c>
    </row>
    <row r="5439">
      <c r="A5439" s="2">
        <v>43141.0</v>
      </c>
      <c r="B5439" s="1" t="s">
        <v>50</v>
      </c>
      <c r="C5439" s="1">
        <v>25.0</v>
      </c>
      <c r="D5439" s="1" t="s">
        <v>76</v>
      </c>
      <c r="E5439" s="1" t="s">
        <v>63</v>
      </c>
      <c r="F5439" s="1" t="s">
        <v>137</v>
      </c>
      <c r="G5439" s="1" t="s">
        <v>82</v>
      </c>
      <c r="H5439" s="1" t="s">
        <v>54</v>
      </c>
      <c r="I5439" s="1" t="s">
        <v>55</v>
      </c>
      <c r="J5439" s="1" t="s">
        <v>82</v>
      </c>
      <c r="K5439" s="1" t="s">
        <v>54</v>
      </c>
      <c r="M5439" s="1" t="s">
        <v>56</v>
      </c>
      <c r="N5439" s="1" t="s">
        <v>136</v>
      </c>
      <c r="O5439" s="1" t="s">
        <v>82</v>
      </c>
      <c r="P5439" s="1" t="s">
        <v>54</v>
      </c>
      <c r="Q5439" s="1" t="s">
        <v>55</v>
      </c>
      <c r="R5439" s="1" t="s">
        <v>67</v>
      </c>
      <c r="T5439" s="1" t="s">
        <v>1313</v>
      </c>
      <c r="U5439" s="1" t="s">
        <v>59</v>
      </c>
      <c r="X5439" s="1" t="s">
        <v>60</v>
      </c>
      <c r="Y5439" s="1" t="s">
        <v>60</v>
      </c>
      <c r="Z5439" s="1" t="s">
        <v>60</v>
      </c>
      <c r="AP5439" s="1" t="s">
        <v>60</v>
      </c>
      <c r="AR5439" s="1" t="s">
        <v>60</v>
      </c>
      <c r="AT5439" s="1" t="s">
        <v>329</v>
      </c>
      <c r="AU5439" s="1" t="s">
        <v>329</v>
      </c>
      <c r="AV5439" s="1" t="s">
        <v>85</v>
      </c>
      <c r="AW5439" s="3" t="str">
        <f t="shared" si="1"/>
        <v>Other</v>
      </c>
      <c r="AX5439" s="3" t="str">
        <f t="array" ref="AX5439">TEXTJOIN(", ", TRUE, IF(X5439:AS5439="Y", X$1:AS$1, IF(X5439:AS5439&lt;&gt;"", X$1:AS$1 &amp; ": " &amp; X5439:AS5439, "")))
</f>
        <v>Heroin, Cocaine, Fentanyl, Heroin/Morph/Codeine, Any Opioid</v>
      </c>
    </row>
    <row r="5440">
      <c r="A5440" s="4">
        <v>44165.0</v>
      </c>
      <c r="B5440" s="1" t="s">
        <v>50</v>
      </c>
      <c r="C5440" s="1">
        <v>63.0</v>
      </c>
      <c r="D5440" s="1" t="s">
        <v>51</v>
      </c>
      <c r="E5440" s="1" t="s">
        <v>63</v>
      </c>
      <c r="F5440" s="1" t="s">
        <v>137</v>
      </c>
      <c r="G5440" s="1" t="s">
        <v>82</v>
      </c>
      <c r="H5440" s="1" t="s">
        <v>54</v>
      </c>
      <c r="I5440" s="1" t="s">
        <v>55</v>
      </c>
      <c r="J5440" s="1" t="s">
        <v>82</v>
      </c>
      <c r="K5440" s="1" t="s">
        <v>54</v>
      </c>
      <c r="L5440" s="1" t="s">
        <v>55</v>
      </c>
      <c r="M5440" s="1" t="s">
        <v>56</v>
      </c>
      <c r="N5440" s="1" t="s">
        <v>136</v>
      </c>
      <c r="O5440" s="1" t="s">
        <v>82</v>
      </c>
      <c r="P5440" s="1" t="s">
        <v>54</v>
      </c>
      <c r="Q5440" s="1" t="s">
        <v>55</v>
      </c>
      <c r="R5440" s="1" t="s">
        <v>56</v>
      </c>
      <c r="T5440" s="1" t="s">
        <v>5770</v>
      </c>
      <c r="U5440" s="1" t="s">
        <v>59</v>
      </c>
      <c r="X5440" s="1" t="s">
        <v>60</v>
      </c>
      <c r="AG5440" s="1" t="s">
        <v>60</v>
      </c>
      <c r="AR5440" s="1" t="s">
        <v>60</v>
      </c>
      <c r="AT5440" s="1" t="s">
        <v>329</v>
      </c>
      <c r="AU5440" s="1" t="s">
        <v>329</v>
      </c>
      <c r="AV5440" s="1" t="s">
        <v>85</v>
      </c>
      <c r="AW5440" s="3" t="str">
        <f t="shared" si="1"/>
        <v>Other</v>
      </c>
      <c r="AX5440" s="3" t="str">
        <f t="array" ref="AX5440">TEXTJOIN(", ", TRUE, IF(X5440:AS5440="Y", X$1:AS$1, IF(X5440:AS5440&lt;&gt;"", X$1:AS$1 &amp; ": " &amp; X5440:AS5440, "")))
</f>
        <v>Heroin, Methadone, Any Opioid</v>
      </c>
    </row>
    <row r="5441">
      <c r="A5441" s="2">
        <v>43929.0</v>
      </c>
      <c r="B5441" s="1" t="s">
        <v>50</v>
      </c>
      <c r="C5441" s="1">
        <v>53.0</v>
      </c>
      <c r="D5441" s="1" t="s">
        <v>51</v>
      </c>
      <c r="E5441" s="1" t="s">
        <v>63</v>
      </c>
      <c r="G5441" s="1" t="s">
        <v>143</v>
      </c>
      <c r="H5441" s="1" t="s">
        <v>91</v>
      </c>
      <c r="I5441" s="1" t="s">
        <v>55</v>
      </c>
      <c r="J5441" s="1" t="s">
        <v>91</v>
      </c>
      <c r="K5441" s="1" t="s">
        <v>91</v>
      </c>
      <c r="L5441" s="1" t="s">
        <v>55</v>
      </c>
      <c r="M5441" s="1" t="s">
        <v>557</v>
      </c>
      <c r="N5441" s="1" t="s">
        <v>178</v>
      </c>
      <c r="O5441" s="1" t="s">
        <v>91</v>
      </c>
      <c r="P5441" s="1" t="s">
        <v>91</v>
      </c>
      <c r="Q5441" s="1" t="s">
        <v>55</v>
      </c>
      <c r="R5441" s="1" t="s">
        <v>44</v>
      </c>
      <c r="T5441" s="1" t="s">
        <v>83</v>
      </c>
      <c r="U5441" s="1" t="s">
        <v>59</v>
      </c>
      <c r="Z5441" s="1" t="s">
        <v>60</v>
      </c>
      <c r="AR5441" s="1" t="s">
        <v>60</v>
      </c>
      <c r="AT5441" s="1" t="s">
        <v>145</v>
      </c>
      <c r="AU5441" s="1" t="s">
        <v>110</v>
      </c>
      <c r="AV5441" s="1" t="s">
        <v>111</v>
      </c>
      <c r="AW5441" s="3" t="str">
        <f t="shared" si="1"/>
        <v>Other</v>
      </c>
      <c r="AX5441" s="3" t="str">
        <f t="array" ref="AX5441">TEXTJOIN(", ", TRUE, IF(X5441:AS5441="Y", X$1:AS$1, IF(X5441:AS5441&lt;&gt;"", X$1:AS$1 &amp; ": " &amp; X5441:AS5441, "")))
</f>
        <v>Fentanyl, Any Opioid</v>
      </c>
    </row>
    <row r="5442">
      <c r="A5442" s="2">
        <v>41481.0</v>
      </c>
      <c r="B5442" s="1" t="s">
        <v>50</v>
      </c>
      <c r="C5442" s="1">
        <v>40.0</v>
      </c>
      <c r="D5442" s="1" t="s">
        <v>51</v>
      </c>
      <c r="E5442" s="1" t="s">
        <v>63</v>
      </c>
      <c r="G5442" s="1" t="s">
        <v>510</v>
      </c>
      <c r="H5442" s="1" t="s">
        <v>103</v>
      </c>
      <c r="J5442" s="1" t="s">
        <v>82</v>
      </c>
      <c r="L5442" s="1" t="s">
        <v>55</v>
      </c>
      <c r="M5442" s="1" t="s">
        <v>4624</v>
      </c>
      <c r="N5442" s="1" t="s">
        <v>148</v>
      </c>
      <c r="O5442" s="1" t="s">
        <v>82</v>
      </c>
      <c r="P5442" s="1" t="s">
        <v>54</v>
      </c>
      <c r="R5442" s="1" t="s">
        <v>67</v>
      </c>
      <c r="T5442" s="1" t="s">
        <v>73</v>
      </c>
      <c r="U5442" s="1" t="s">
        <v>59</v>
      </c>
      <c r="X5442" s="1" t="s">
        <v>60</v>
      </c>
      <c r="AT5442" s="1" t="s">
        <v>512</v>
      </c>
      <c r="AU5442" s="1" t="s">
        <v>329</v>
      </c>
      <c r="AV5442" s="1" t="s">
        <v>85</v>
      </c>
      <c r="AW5442" s="3" t="str">
        <f t="shared" si="1"/>
        <v>Other</v>
      </c>
      <c r="AX5442" s="3" t="str">
        <f t="array" ref="AX5442">TEXTJOIN(", ", TRUE, IF(X5442:AS5442="Y", X$1:AS$1, IF(X5442:AS5442&lt;&gt;"", X$1:AS$1 &amp; ": " &amp; X5442:AS5442, "")))
</f>
        <v>Heroin</v>
      </c>
    </row>
    <row r="5443">
      <c r="A5443" s="2">
        <v>44273.0</v>
      </c>
      <c r="B5443" s="1" t="s">
        <v>50</v>
      </c>
      <c r="C5443" s="1">
        <v>36.0</v>
      </c>
      <c r="D5443" s="1" t="s">
        <v>51</v>
      </c>
      <c r="E5443" s="1" t="s">
        <v>63</v>
      </c>
      <c r="F5443" s="1" t="s">
        <v>267</v>
      </c>
      <c r="G5443" s="1" t="s">
        <v>5771</v>
      </c>
      <c r="H5443" s="1" t="s">
        <v>152</v>
      </c>
      <c r="I5443" s="1" t="s">
        <v>342</v>
      </c>
      <c r="J5443" s="1" t="s">
        <v>81</v>
      </c>
      <c r="K5443" s="1" t="s">
        <v>54</v>
      </c>
      <c r="L5443" s="1" t="s">
        <v>55</v>
      </c>
      <c r="M5443" s="1" t="s">
        <v>728</v>
      </c>
      <c r="N5443" s="1" t="s">
        <v>136</v>
      </c>
      <c r="O5443" s="1" t="s">
        <v>277</v>
      </c>
      <c r="P5443" s="1" t="s">
        <v>103</v>
      </c>
      <c r="Q5443" s="1" t="s">
        <v>55</v>
      </c>
      <c r="R5443" s="1" t="s">
        <v>443</v>
      </c>
      <c r="T5443" s="1" t="s">
        <v>1190</v>
      </c>
      <c r="U5443" s="1" t="s">
        <v>59</v>
      </c>
      <c r="Y5443" s="1" t="s">
        <v>60</v>
      </c>
      <c r="Z5443" s="1" t="s">
        <v>60</v>
      </c>
      <c r="AR5443" s="1" t="s">
        <v>60</v>
      </c>
      <c r="AU5443" s="1" t="s">
        <v>84</v>
      </c>
      <c r="AV5443" s="1" t="s">
        <v>279</v>
      </c>
      <c r="AW5443" s="3" t="str">
        <f t="shared" si="1"/>
        <v>Other</v>
      </c>
      <c r="AX5443" s="3" t="str">
        <f t="array" ref="AX5443">TEXTJOIN(", ", TRUE, IF(X5443:AS5443="Y", X$1:AS$1, IF(X5443:AS5443&lt;&gt;"", X$1:AS$1 &amp; ": " &amp; X5443:AS5443, "")))
</f>
        <v>Cocaine, Fentanyl, Any Opioid</v>
      </c>
    </row>
    <row r="5444">
      <c r="A5444" s="2">
        <v>43863.0</v>
      </c>
      <c r="B5444" s="1" t="s">
        <v>50</v>
      </c>
      <c r="C5444" s="1">
        <v>36.0</v>
      </c>
      <c r="D5444" s="1" t="s">
        <v>51</v>
      </c>
      <c r="E5444" s="1" t="s">
        <v>63</v>
      </c>
      <c r="G5444" s="1" t="s">
        <v>549</v>
      </c>
      <c r="H5444" s="1" t="s">
        <v>299</v>
      </c>
      <c r="I5444" s="1" t="s">
        <v>55</v>
      </c>
      <c r="J5444" s="1" t="s">
        <v>549</v>
      </c>
      <c r="K5444" s="1" t="s">
        <v>299</v>
      </c>
      <c r="L5444" s="1" t="s">
        <v>55</v>
      </c>
      <c r="M5444" s="1" t="s">
        <v>56</v>
      </c>
      <c r="N5444" s="1" t="s">
        <v>155</v>
      </c>
      <c r="O5444" s="1" t="s">
        <v>549</v>
      </c>
      <c r="P5444" s="1" t="s">
        <v>299</v>
      </c>
      <c r="Q5444" s="1" t="s">
        <v>55</v>
      </c>
      <c r="R5444" s="1" t="s">
        <v>56</v>
      </c>
      <c r="T5444" s="1" t="s">
        <v>5772</v>
      </c>
      <c r="U5444" s="1" t="s">
        <v>59</v>
      </c>
      <c r="X5444" s="1" t="s">
        <v>60</v>
      </c>
      <c r="Y5444" s="1" t="s">
        <v>60</v>
      </c>
      <c r="Z5444" s="1" t="s">
        <v>60</v>
      </c>
      <c r="AR5444" s="1" t="s">
        <v>60</v>
      </c>
      <c r="AT5444" s="1" t="s">
        <v>551</v>
      </c>
      <c r="AU5444" s="1" t="s">
        <v>551</v>
      </c>
      <c r="AV5444" s="1" t="s">
        <v>920</v>
      </c>
      <c r="AW5444" s="3" t="str">
        <f t="shared" si="1"/>
        <v>Other</v>
      </c>
      <c r="AX5444" s="3" t="str">
        <f t="array" ref="AX5444">TEXTJOIN(", ", TRUE, IF(X5444:AS5444="Y", X$1:AS$1, IF(X5444:AS5444&lt;&gt;"", X$1:AS$1 &amp; ": " &amp; X5444:AS5444, "")))
</f>
        <v>Heroin, Cocaine, Fentanyl, Any Opioid</v>
      </c>
    </row>
    <row r="5445">
      <c r="A5445" s="2">
        <v>41644.0</v>
      </c>
      <c r="B5445" s="1" t="s">
        <v>50</v>
      </c>
      <c r="C5445" s="1">
        <v>50.0</v>
      </c>
      <c r="D5445" s="1" t="s">
        <v>51</v>
      </c>
      <c r="E5445" s="1" t="s">
        <v>63</v>
      </c>
      <c r="F5445" s="1" t="s">
        <v>137</v>
      </c>
      <c r="G5445" s="1" t="s">
        <v>91</v>
      </c>
      <c r="J5445" s="1" t="s">
        <v>91</v>
      </c>
      <c r="L5445" s="1" t="s">
        <v>55</v>
      </c>
      <c r="M5445" s="1" t="s">
        <v>193</v>
      </c>
      <c r="N5445" s="1" t="s">
        <v>136</v>
      </c>
      <c r="O5445" s="1" t="s">
        <v>91</v>
      </c>
      <c r="R5445" s="1" t="s">
        <v>56</v>
      </c>
      <c r="T5445" s="1" t="s">
        <v>5773</v>
      </c>
      <c r="U5445" s="1" t="s">
        <v>59</v>
      </c>
      <c r="X5445" s="1" t="s">
        <v>60</v>
      </c>
      <c r="AF5445" s="1" t="s">
        <v>60</v>
      </c>
      <c r="AT5445" s="1" t="s">
        <v>110</v>
      </c>
      <c r="AU5445" s="1" t="s">
        <v>110</v>
      </c>
      <c r="AV5445" s="1" t="s">
        <v>111</v>
      </c>
      <c r="AW5445" s="3" t="str">
        <f t="shared" si="1"/>
        <v>Other</v>
      </c>
      <c r="AX5445" s="3" t="str">
        <f t="array" ref="AX5445">TEXTJOIN(", ", TRUE, IF(X5445:AS5445="Y", X$1:AS$1, IF(X5445:AS5445&lt;&gt;"", X$1:AS$1 &amp; ": " &amp; X5445:AS5445, "")))
</f>
        <v>Heroin, Benzodiazepine</v>
      </c>
    </row>
    <row r="5446">
      <c r="A5446" s="2">
        <v>44287.0</v>
      </c>
      <c r="B5446" s="1" t="s">
        <v>50</v>
      </c>
      <c r="C5446" s="1">
        <v>41.0</v>
      </c>
      <c r="D5446" s="1" t="s">
        <v>51</v>
      </c>
      <c r="E5446" s="1" t="s">
        <v>502</v>
      </c>
      <c r="G5446" s="1" t="s">
        <v>256</v>
      </c>
      <c r="H5446" s="1" t="s">
        <v>103</v>
      </c>
      <c r="I5446" s="1" t="s">
        <v>55</v>
      </c>
      <c r="J5446" s="1" t="s">
        <v>256</v>
      </c>
      <c r="K5446" s="1" t="s">
        <v>103</v>
      </c>
      <c r="L5446" s="1" t="s">
        <v>55</v>
      </c>
      <c r="M5446" s="1" t="s">
        <v>56</v>
      </c>
      <c r="N5446" s="1" t="s">
        <v>136</v>
      </c>
      <c r="O5446" s="1" t="s">
        <v>256</v>
      </c>
      <c r="P5446" s="1" t="s">
        <v>103</v>
      </c>
      <c r="Q5446" s="1" t="s">
        <v>55</v>
      </c>
      <c r="R5446" s="1" t="s">
        <v>56</v>
      </c>
      <c r="T5446" s="1" t="s">
        <v>5774</v>
      </c>
      <c r="U5446" s="1" t="s">
        <v>59</v>
      </c>
      <c r="X5446" s="1" t="s">
        <v>60</v>
      </c>
      <c r="Y5446" s="1" t="s">
        <v>60</v>
      </c>
      <c r="Z5446" s="1" t="s">
        <v>60</v>
      </c>
      <c r="AI5446" s="1" t="s">
        <v>60</v>
      </c>
      <c r="AP5446" s="1" t="s">
        <v>60</v>
      </c>
      <c r="AR5446" s="1" t="s">
        <v>60</v>
      </c>
      <c r="AT5446" s="1" t="s">
        <v>282</v>
      </c>
      <c r="AU5446" s="1" t="s">
        <v>282</v>
      </c>
      <c r="AV5446" s="1" t="s">
        <v>260</v>
      </c>
      <c r="AW5446" s="3" t="str">
        <f t="shared" si="1"/>
        <v>Other</v>
      </c>
      <c r="AX5446" s="3" t="str">
        <f t="array" ref="AX5446">TEXTJOIN(", ", TRUE, IF(X5446:AS5446="Y", X$1:AS$1, IF(X5446:AS5446&lt;&gt;"", X$1:AS$1 &amp; ": " &amp; X5446:AS5446, "")))
</f>
        <v>Heroin, Cocaine, Fentanyl, Amphet, Heroin/Morph/Codeine, Any Opioid</v>
      </c>
    </row>
    <row r="5447">
      <c r="A5447" s="2">
        <v>43192.0</v>
      </c>
      <c r="B5447" s="1" t="s">
        <v>50</v>
      </c>
      <c r="C5447" s="1">
        <v>52.0</v>
      </c>
      <c r="D5447" s="1" t="s">
        <v>76</v>
      </c>
      <c r="E5447" s="1" t="s">
        <v>63</v>
      </c>
      <c r="G5447" s="1" t="s">
        <v>185</v>
      </c>
      <c r="H5447" s="1" t="s">
        <v>91</v>
      </c>
      <c r="I5447" s="1" t="s">
        <v>55</v>
      </c>
      <c r="J5447" s="1" t="s">
        <v>185</v>
      </c>
      <c r="K5447" s="1" t="s">
        <v>91</v>
      </c>
      <c r="M5447" s="1" t="s">
        <v>56</v>
      </c>
      <c r="N5447" s="1" t="s">
        <v>136</v>
      </c>
      <c r="O5447" s="1" t="s">
        <v>185</v>
      </c>
      <c r="P5447" s="1" t="s">
        <v>91</v>
      </c>
      <c r="Q5447" s="1" t="s">
        <v>55</v>
      </c>
      <c r="R5447" s="1" t="s">
        <v>67</v>
      </c>
      <c r="T5447" s="1" t="s">
        <v>5775</v>
      </c>
      <c r="U5447" s="1" t="s">
        <v>59</v>
      </c>
      <c r="Z5447" s="1" t="s">
        <v>60</v>
      </c>
      <c r="AF5447" s="1" t="s">
        <v>60</v>
      </c>
      <c r="AP5447" s="1" t="s">
        <v>60</v>
      </c>
      <c r="AR5447" s="1" t="s">
        <v>60</v>
      </c>
      <c r="AS5447" s="1" t="s">
        <v>1910</v>
      </c>
      <c r="AT5447" s="1" t="s">
        <v>188</v>
      </c>
      <c r="AU5447" s="1" t="s">
        <v>188</v>
      </c>
      <c r="AV5447" s="1" t="s">
        <v>189</v>
      </c>
      <c r="AW5447" s="3" t="str">
        <f t="shared" si="1"/>
        <v>Other</v>
      </c>
      <c r="AX5447" s="3" t="str">
        <f t="array" ref="AX5447">TEXTJOIN(", ", TRUE, IF(X5447:AS5447="Y", X$1:AS$1, IF(X5447:AS5447&lt;&gt;"", X$1:AS$1 &amp; ": " &amp; X5447:AS5447, "")))
</f>
        <v>Fentanyl, Benzodiazepine, Heroin/Morph/Codeine, Any Opioid, Other: COD</v>
      </c>
    </row>
    <row r="5448">
      <c r="A5448" s="2">
        <v>42781.0</v>
      </c>
      <c r="B5448" s="1" t="s">
        <v>86</v>
      </c>
      <c r="C5448" s="1">
        <v>58.0</v>
      </c>
      <c r="D5448" s="1" t="s">
        <v>76</v>
      </c>
      <c r="E5448" s="1" t="s">
        <v>63</v>
      </c>
      <c r="F5448" s="1" t="s">
        <v>137</v>
      </c>
      <c r="G5448" s="1" t="s">
        <v>91</v>
      </c>
      <c r="H5448" s="1" t="s">
        <v>91</v>
      </c>
      <c r="I5448" s="1" t="s">
        <v>55</v>
      </c>
      <c r="J5448" s="1" t="s">
        <v>91</v>
      </c>
      <c r="K5448" s="1" t="s">
        <v>91</v>
      </c>
      <c r="L5448" s="1" t="s">
        <v>55</v>
      </c>
      <c r="M5448" s="1" t="s">
        <v>56</v>
      </c>
      <c r="N5448" s="1" t="s">
        <v>119</v>
      </c>
      <c r="O5448" s="1" t="s">
        <v>91</v>
      </c>
      <c r="P5448" s="1" t="s">
        <v>91</v>
      </c>
      <c r="Q5448" s="1" t="s">
        <v>55</v>
      </c>
      <c r="R5448" s="1" t="s">
        <v>56</v>
      </c>
      <c r="T5448" s="1" t="s">
        <v>5776</v>
      </c>
      <c r="U5448" s="1" t="s">
        <v>59</v>
      </c>
      <c r="Z5448" s="1" t="s">
        <v>60</v>
      </c>
      <c r="AF5448" s="1" t="s">
        <v>60</v>
      </c>
      <c r="AT5448" s="1" t="s">
        <v>110</v>
      </c>
      <c r="AU5448" s="1" t="s">
        <v>110</v>
      </c>
      <c r="AV5448" s="1" t="s">
        <v>111</v>
      </c>
      <c r="AW5448" s="3" t="str">
        <f t="shared" si="1"/>
        <v>Other</v>
      </c>
      <c r="AX5448" s="3" t="str">
        <f t="array" ref="AX5448">TEXTJOIN(", ", TRUE, IF(X5448:AS5448="Y", X$1:AS$1, IF(X5448:AS5448&lt;&gt;"", X$1:AS$1 &amp; ": " &amp; X5448:AS5448, "")))
</f>
        <v>Fentanyl, Benzodiazepine</v>
      </c>
    </row>
    <row r="5449">
      <c r="A5449" s="2">
        <v>41388.0</v>
      </c>
      <c r="B5449" s="1" t="s">
        <v>50</v>
      </c>
      <c r="C5449" s="1">
        <v>43.0</v>
      </c>
      <c r="D5449" s="1" t="s">
        <v>76</v>
      </c>
      <c r="E5449" s="1" t="s">
        <v>63</v>
      </c>
      <c r="G5449" s="1" t="s">
        <v>211</v>
      </c>
      <c r="H5449" s="1" t="s">
        <v>91</v>
      </c>
      <c r="J5449" s="1" t="s">
        <v>211</v>
      </c>
      <c r="L5449" s="1" t="s">
        <v>55</v>
      </c>
      <c r="M5449" s="1" t="s">
        <v>56</v>
      </c>
      <c r="N5449" s="1" t="s">
        <v>3021</v>
      </c>
      <c r="O5449" s="1" t="s">
        <v>91</v>
      </c>
      <c r="P5449" s="1" t="s">
        <v>91</v>
      </c>
      <c r="R5449" s="1" t="s">
        <v>67</v>
      </c>
      <c r="T5449" s="1" t="s">
        <v>5777</v>
      </c>
      <c r="U5449" s="1" t="s">
        <v>59</v>
      </c>
      <c r="AF5449" s="1" t="s">
        <v>60</v>
      </c>
      <c r="AS5449" s="1" t="s">
        <v>1910</v>
      </c>
      <c r="AT5449" s="1" t="s">
        <v>214</v>
      </c>
      <c r="AU5449" s="1" t="s">
        <v>214</v>
      </c>
      <c r="AV5449" s="1" t="s">
        <v>111</v>
      </c>
      <c r="AW5449" s="3" t="str">
        <f t="shared" si="1"/>
        <v>Other</v>
      </c>
      <c r="AX5449" s="3" t="str">
        <f t="array" ref="AX5449">TEXTJOIN(", ", TRUE, IF(X5449:AS5449="Y", X$1:AS$1, IF(X5449:AS5449&lt;&gt;"", X$1:AS$1 &amp; ": " &amp; X5449:AS5449, "")))
</f>
        <v>Benzodiazepine, Other: COD</v>
      </c>
    </row>
    <row r="5450">
      <c r="A5450" s="2">
        <v>41541.0</v>
      </c>
      <c r="B5450" s="1" t="s">
        <v>50</v>
      </c>
      <c r="C5450" s="1">
        <v>49.0</v>
      </c>
      <c r="D5450" s="1" t="s">
        <v>76</v>
      </c>
      <c r="E5450" s="1" t="s">
        <v>63</v>
      </c>
      <c r="G5450" s="1" t="s">
        <v>201</v>
      </c>
      <c r="H5450" s="1" t="s">
        <v>54</v>
      </c>
      <c r="J5450" s="1" t="s">
        <v>201</v>
      </c>
      <c r="L5450" s="1" t="s">
        <v>55</v>
      </c>
      <c r="M5450" s="1" t="s">
        <v>56</v>
      </c>
      <c r="N5450" s="1" t="s">
        <v>1808</v>
      </c>
      <c r="O5450" s="1" t="s">
        <v>201</v>
      </c>
      <c r="P5450" s="1" t="s">
        <v>54</v>
      </c>
      <c r="R5450" s="1" t="s">
        <v>67</v>
      </c>
      <c r="T5450" s="1" t="s">
        <v>68</v>
      </c>
      <c r="U5450" s="1" t="s">
        <v>59</v>
      </c>
      <c r="X5450" s="1" t="s">
        <v>60</v>
      </c>
      <c r="AT5450" s="1" t="s">
        <v>205</v>
      </c>
      <c r="AU5450" s="1" t="s">
        <v>205</v>
      </c>
      <c r="AV5450" s="1" t="s">
        <v>206</v>
      </c>
      <c r="AW5450" s="3" t="str">
        <f t="shared" si="1"/>
        <v>Other</v>
      </c>
      <c r="AX5450" s="3" t="str">
        <f t="array" ref="AX5450">TEXTJOIN(", ", TRUE, IF(X5450:AS5450="Y", X$1:AS$1, IF(X5450:AS5450&lt;&gt;"", X$1:AS$1 &amp; ": " &amp; X5450:AS5450, "")))
</f>
        <v>Heroin</v>
      </c>
    </row>
    <row r="5451">
      <c r="A5451" s="2">
        <v>41079.0</v>
      </c>
      <c r="B5451" s="1" t="s">
        <v>50</v>
      </c>
      <c r="C5451" s="1">
        <v>29.0</v>
      </c>
      <c r="D5451" s="1" t="s">
        <v>51</v>
      </c>
      <c r="E5451" s="1" t="s">
        <v>63</v>
      </c>
      <c r="G5451" s="1" t="s">
        <v>98</v>
      </c>
      <c r="H5451" s="1" t="s">
        <v>54</v>
      </c>
      <c r="J5451" s="1" t="s">
        <v>98</v>
      </c>
      <c r="L5451" s="1" t="s">
        <v>55</v>
      </c>
      <c r="M5451" s="1" t="s">
        <v>56</v>
      </c>
      <c r="N5451" s="1" t="s">
        <v>126</v>
      </c>
      <c r="O5451" s="1" t="s">
        <v>98</v>
      </c>
      <c r="P5451" s="1" t="s">
        <v>54</v>
      </c>
      <c r="R5451" s="1" t="s">
        <v>56</v>
      </c>
      <c r="T5451" s="1" t="s">
        <v>68</v>
      </c>
      <c r="U5451" s="1" t="s">
        <v>59</v>
      </c>
      <c r="X5451" s="1" t="s">
        <v>60</v>
      </c>
      <c r="AT5451" s="1" t="s">
        <v>100</v>
      </c>
      <c r="AU5451" s="1" t="s">
        <v>100</v>
      </c>
      <c r="AV5451" s="1" t="s">
        <v>101</v>
      </c>
      <c r="AW5451" s="3" t="str">
        <f t="shared" si="1"/>
        <v>Other</v>
      </c>
      <c r="AX5451" s="3" t="str">
        <f t="array" ref="AX5451">TEXTJOIN(", ", TRUE, IF(X5451:AS5451="Y", X$1:AS$1, IF(X5451:AS5451&lt;&gt;"", X$1:AS$1 &amp; ": " &amp; X5451:AS5451, "")))
</f>
        <v>Heroin</v>
      </c>
    </row>
    <row r="5452">
      <c r="A5452" s="2">
        <v>44432.0</v>
      </c>
      <c r="B5452" s="1" t="s">
        <v>50</v>
      </c>
      <c r="C5452" s="1">
        <v>43.0</v>
      </c>
      <c r="D5452" s="1" t="s">
        <v>51</v>
      </c>
      <c r="E5452" s="1" t="s">
        <v>63</v>
      </c>
      <c r="G5452" s="1" t="s">
        <v>397</v>
      </c>
      <c r="H5452" s="1" t="s">
        <v>103</v>
      </c>
      <c r="I5452" s="1" t="s">
        <v>55</v>
      </c>
      <c r="J5452" s="1" t="s">
        <v>536</v>
      </c>
      <c r="K5452" s="1" t="s">
        <v>299</v>
      </c>
      <c r="L5452" s="1" t="s">
        <v>55</v>
      </c>
      <c r="M5452" s="1" t="s">
        <v>193</v>
      </c>
      <c r="N5452" s="1" t="s">
        <v>136</v>
      </c>
      <c r="O5452" s="1" t="s">
        <v>536</v>
      </c>
      <c r="P5452" s="1" t="s">
        <v>299</v>
      </c>
      <c r="Q5452" s="1" t="s">
        <v>55</v>
      </c>
      <c r="R5452" s="1" t="s">
        <v>44</v>
      </c>
      <c r="T5452" s="1" t="s">
        <v>83</v>
      </c>
      <c r="U5452" s="1" t="s">
        <v>59</v>
      </c>
      <c r="Z5452" s="1" t="s">
        <v>60</v>
      </c>
      <c r="AR5452" s="1" t="s">
        <v>60</v>
      </c>
      <c r="AT5452" s="1" t="s">
        <v>399</v>
      </c>
      <c r="AU5452" s="1" t="s">
        <v>538</v>
      </c>
      <c r="AV5452" s="1" t="s">
        <v>539</v>
      </c>
      <c r="AW5452" s="3" t="str">
        <f t="shared" si="1"/>
        <v>Other</v>
      </c>
      <c r="AX5452" s="3" t="str">
        <f t="array" ref="AX5452">TEXTJOIN(", ", TRUE, IF(X5452:AS5452="Y", X$1:AS$1, IF(X5452:AS5452&lt;&gt;"", X$1:AS$1 &amp; ": " &amp; X5452:AS5452, "")))
</f>
        <v>Fentanyl, Any Opioid</v>
      </c>
    </row>
    <row r="5453">
      <c r="A5453" s="4">
        <v>42731.0</v>
      </c>
      <c r="B5453" s="1" t="s">
        <v>50</v>
      </c>
      <c r="C5453" s="1">
        <v>29.0</v>
      </c>
      <c r="D5453" s="1" t="s">
        <v>51</v>
      </c>
      <c r="E5453" s="1" t="s">
        <v>63</v>
      </c>
      <c r="G5453" s="1" t="s">
        <v>283</v>
      </c>
      <c r="H5453" s="1" t="s">
        <v>263</v>
      </c>
      <c r="I5453" s="1" t="s">
        <v>55</v>
      </c>
      <c r="J5453" s="1" t="s">
        <v>283</v>
      </c>
      <c r="N5453" s="1" t="s">
        <v>119</v>
      </c>
      <c r="O5453" s="1" t="s">
        <v>262</v>
      </c>
      <c r="R5453" s="1" t="s">
        <v>67</v>
      </c>
      <c r="T5453" s="1" t="s">
        <v>323</v>
      </c>
      <c r="U5453" s="1" t="s">
        <v>59</v>
      </c>
      <c r="Z5453" s="1" t="s">
        <v>60</v>
      </c>
      <c r="AD5453" s="1" t="s">
        <v>60</v>
      </c>
      <c r="AR5453" s="1" t="s">
        <v>60</v>
      </c>
      <c r="AT5453" s="1" t="s">
        <v>287</v>
      </c>
      <c r="AU5453" s="1" t="s">
        <v>287</v>
      </c>
      <c r="AV5453" s="1" t="s">
        <v>266</v>
      </c>
      <c r="AW5453" s="3" t="str">
        <f t="shared" si="1"/>
        <v>Other</v>
      </c>
      <c r="AX5453" s="3" t="str">
        <f t="array" ref="AX5453">TEXTJOIN(", ", TRUE, IF(X5453:AS5453="Y", X$1:AS$1, IF(X5453:AS5453&lt;&gt;"", X$1:AS$1 &amp; ": " &amp; X5453:AS5453, "")))
</f>
        <v>Fentanyl, Ethanol, Any Opioid</v>
      </c>
    </row>
    <row r="5454">
      <c r="A5454" s="2">
        <v>41019.0</v>
      </c>
      <c r="B5454" s="1" t="s">
        <v>50</v>
      </c>
      <c r="C5454" s="1">
        <v>27.0</v>
      </c>
      <c r="D5454" s="1" t="s">
        <v>76</v>
      </c>
      <c r="E5454" s="1" t="s">
        <v>63</v>
      </c>
      <c r="G5454" s="1" t="s">
        <v>143</v>
      </c>
      <c r="H5454" s="1" t="s">
        <v>91</v>
      </c>
      <c r="J5454" s="1" t="s">
        <v>143</v>
      </c>
      <c r="L5454" s="1" t="s">
        <v>55</v>
      </c>
      <c r="M5454" s="1" t="s">
        <v>56</v>
      </c>
      <c r="N5454" s="1" t="s">
        <v>104</v>
      </c>
      <c r="O5454" s="1" t="s">
        <v>143</v>
      </c>
      <c r="P5454" s="1" t="s">
        <v>91</v>
      </c>
      <c r="R5454" s="1" t="s">
        <v>56</v>
      </c>
      <c r="T5454" s="1" t="s">
        <v>232</v>
      </c>
      <c r="U5454" s="1" t="s">
        <v>59</v>
      </c>
      <c r="AF5454" s="1" t="s">
        <v>60</v>
      </c>
      <c r="AS5454" s="1" t="s">
        <v>5778</v>
      </c>
      <c r="AT5454" s="1" t="s">
        <v>145</v>
      </c>
      <c r="AU5454" s="1" t="s">
        <v>145</v>
      </c>
      <c r="AV5454" s="1" t="s">
        <v>146</v>
      </c>
      <c r="AW5454" s="3" t="str">
        <f t="shared" si="1"/>
        <v>Other</v>
      </c>
      <c r="AX5454" s="3" t="str">
        <f t="array" ref="AX5454">TEXTJOIN(", ", TRUE, IF(X5454:AS5454="Y", X$1:AS$1, IF(X5454:AS5454&lt;&gt;"", X$1:AS$1 &amp; ": " &amp; X5454:AS5454, "")))
</f>
        <v>Benzodiazepine, Other: tapentadol</v>
      </c>
    </row>
    <row r="5455">
      <c r="A5455" s="4">
        <v>43064.0</v>
      </c>
      <c r="B5455" s="1" t="s">
        <v>86</v>
      </c>
      <c r="C5455" s="1">
        <v>57.0</v>
      </c>
      <c r="D5455" s="1" t="s">
        <v>51</v>
      </c>
      <c r="E5455" s="1" t="s">
        <v>63</v>
      </c>
      <c r="G5455" s="1" t="s">
        <v>446</v>
      </c>
      <c r="H5455" s="1" t="s">
        <v>91</v>
      </c>
      <c r="I5455" s="1" t="s">
        <v>55</v>
      </c>
      <c r="J5455" s="1" t="s">
        <v>446</v>
      </c>
      <c r="K5455" s="1" t="s">
        <v>91</v>
      </c>
      <c r="L5455" s="1" t="s">
        <v>55</v>
      </c>
      <c r="M5455" s="1" t="s">
        <v>56</v>
      </c>
      <c r="N5455" s="1" t="s">
        <v>5779</v>
      </c>
      <c r="O5455" s="1" t="s">
        <v>446</v>
      </c>
      <c r="P5455" s="1" t="s">
        <v>91</v>
      </c>
      <c r="Q5455" s="1" t="s">
        <v>55</v>
      </c>
      <c r="R5455" s="1" t="s">
        <v>56</v>
      </c>
      <c r="T5455" s="1" t="s">
        <v>3621</v>
      </c>
      <c r="U5455" s="1" t="s">
        <v>59</v>
      </c>
      <c r="AS5455" s="1" t="s">
        <v>5780</v>
      </c>
      <c r="AT5455" s="1" t="s">
        <v>448</v>
      </c>
      <c r="AU5455" s="1" t="s">
        <v>448</v>
      </c>
      <c r="AV5455" s="1" t="s">
        <v>449</v>
      </c>
      <c r="AW5455" s="3" t="str">
        <f t="shared" si="1"/>
        <v>Other</v>
      </c>
      <c r="AX5455" s="3" t="str">
        <f t="array" ref="AX5455">TEXTJOIN(", ", TRUE, IF(X5455:AS5455="Y", X$1:AS$1, IF(X5455:AS5455&lt;&gt;"", X$1:AS$1 &amp; ": " &amp; X5455:AS5455, "")))
</f>
        <v>Other: Buprno</v>
      </c>
    </row>
    <row r="5456">
      <c r="A5456" s="2">
        <v>41049.0</v>
      </c>
      <c r="B5456" s="1" t="s">
        <v>50</v>
      </c>
      <c r="C5456" s="1">
        <v>31.0</v>
      </c>
      <c r="D5456" s="1" t="s">
        <v>51</v>
      </c>
      <c r="E5456" s="1" t="s">
        <v>52</v>
      </c>
      <c r="G5456" s="1" t="s">
        <v>82</v>
      </c>
      <c r="H5456" s="1" t="s">
        <v>54</v>
      </c>
      <c r="J5456" s="1" t="s">
        <v>82</v>
      </c>
      <c r="L5456" s="1" t="s">
        <v>55</v>
      </c>
      <c r="M5456" s="1" t="s">
        <v>56</v>
      </c>
      <c r="N5456" s="1" t="s">
        <v>104</v>
      </c>
      <c r="O5456" s="1" t="s">
        <v>82</v>
      </c>
      <c r="P5456" s="1" t="s">
        <v>54</v>
      </c>
      <c r="R5456" s="1" t="s">
        <v>56</v>
      </c>
      <c r="T5456" s="1" t="s">
        <v>2301</v>
      </c>
      <c r="U5456" s="1" t="s">
        <v>59</v>
      </c>
      <c r="AS5456" s="1" t="s">
        <v>417</v>
      </c>
      <c r="AT5456" s="1" t="s">
        <v>329</v>
      </c>
      <c r="AU5456" s="1" t="s">
        <v>329</v>
      </c>
      <c r="AV5456" s="1" t="s">
        <v>85</v>
      </c>
      <c r="AW5456" s="3" t="str">
        <f t="shared" si="1"/>
        <v>Other</v>
      </c>
      <c r="AX5456" s="3" t="str">
        <f t="array" ref="AX5456">TEXTJOIN(", ", TRUE, IF(X5456:AS5456="Y", X$1:AS$1, IF(X5456:AS5456&lt;&gt;"", X$1:AS$1 &amp; ": " &amp; X5456:AS5456, "")))
</f>
        <v>Other: PCP</v>
      </c>
    </row>
    <row r="5457">
      <c r="A5457" s="2">
        <v>44040.0</v>
      </c>
      <c r="B5457" s="1" t="s">
        <v>50</v>
      </c>
      <c r="C5457" s="1">
        <v>34.0</v>
      </c>
      <c r="D5457" s="1" t="s">
        <v>76</v>
      </c>
      <c r="E5457" s="1" t="s">
        <v>63</v>
      </c>
      <c r="F5457" s="1" t="s">
        <v>137</v>
      </c>
      <c r="G5457" s="1" t="s">
        <v>103</v>
      </c>
      <c r="H5457" s="1" t="s">
        <v>103</v>
      </c>
      <c r="I5457" s="1" t="s">
        <v>55</v>
      </c>
      <c r="J5457" s="1" t="s">
        <v>103</v>
      </c>
      <c r="K5457" s="1" t="s">
        <v>103</v>
      </c>
      <c r="L5457" s="1" t="s">
        <v>55</v>
      </c>
      <c r="M5457" s="1" t="s">
        <v>56</v>
      </c>
      <c r="N5457" s="1" t="s">
        <v>136</v>
      </c>
      <c r="O5457" s="1" t="s">
        <v>103</v>
      </c>
      <c r="P5457" s="1" t="s">
        <v>103</v>
      </c>
      <c r="Q5457" s="1" t="s">
        <v>55</v>
      </c>
      <c r="R5457" s="1" t="s">
        <v>56</v>
      </c>
      <c r="T5457" s="1" t="s">
        <v>5781</v>
      </c>
      <c r="U5457" s="1" t="s">
        <v>59</v>
      </c>
      <c r="V5457" s="1" t="s">
        <v>258</v>
      </c>
      <c r="Y5457" s="1" t="s">
        <v>60</v>
      </c>
      <c r="Z5457" s="1" t="s">
        <v>60</v>
      </c>
      <c r="AB5457" s="1" t="s">
        <v>60</v>
      </c>
      <c r="AD5457" s="1" t="s">
        <v>60</v>
      </c>
      <c r="AF5457" s="1" t="s">
        <v>60</v>
      </c>
      <c r="AJ5457" s="1" t="s">
        <v>60</v>
      </c>
      <c r="AR5457" s="1" t="s">
        <v>60</v>
      </c>
      <c r="AT5457" s="1" t="s">
        <v>167</v>
      </c>
      <c r="AU5457" s="1" t="s">
        <v>167</v>
      </c>
      <c r="AV5457" s="1" t="s">
        <v>168</v>
      </c>
      <c r="AW5457" s="3" t="str">
        <f t="shared" si="1"/>
        <v>Other</v>
      </c>
      <c r="AX5457" s="3" t="str">
        <f t="array" ref="AX5457">TEXTJOIN(", ", TRUE, IF(X5457:AS5457="Y", X$1:AS$1, IF(X5457:AS5457&lt;&gt;"", X$1:AS$1 &amp; ": " &amp; X5457:AS5457, "")))
</f>
        <v>Cocaine, Fentanyl, Oxycodone, Ethanol, Benzodiazepine, Tramad, Any Opioid</v>
      </c>
    </row>
    <row r="5458">
      <c r="A5458" s="2">
        <v>43953.0</v>
      </c>
      <c r="B5458" s="1" t="s">
        <v>50</v>
      </c>
      <c r="C5458" s="1">
        <v>30.0</v>
      </c>
      <c r="D5458" s="1" t="s">
        <v>51</v>
      </c>
      <c r="E5458" s="1" t="s">
        <v>52</v>
      </c>
      <c r="G5458" s="1" t="s">
        <v>484</v>
      </c>
      <c r="H5458" s="1" t="s">
        <v>103</v>
      </c>
      <c r="I5458" s="1" t="s">
        <v>55</v>
      </c>
      <c r="J5458" s="1" t="s">
        <v>103</v>
      </c>
      <c r="K5458" s="1" t="s">
        <v>103</v>
      </c>
      <c r="L5458" s="1" t="s">
        <v>55</v>
      </c>
      <c r="M5458" s="1" t="s">
        <v>92</v>
      </c>
      <c r="N5458" s="1" t="s">
        <v>136</v>
      </c>
      <c r="O5458" s="1" t="s">
        <v>103</v>
      </c>
      <c r="P5458" s="1" t="s">
        <v>103</v>
      </c>
      <c r="Q5458" s="1" t="s">
        <v>55</v>
      </c>
      <c r="R5458" s="1" t="s">
        <v>44</v>
      </c>
      <c r="T5458" s="1" t="s">
        <v>2000</v>
      </c>
      <c r="U5458" s="1" t="s">
        <v>59</v>
      </c>
      <c r="V5458" s="1" t="s">
        <v>286</v>
      </c>
      <c r="Y5458" s="1" t="s">
        <v>60</v>
      </c>
      <c r="Z5458" s="1" t="s">
        <v>60</v>
      </c>
      <c r="AD5458" s="1" t="s">
        <v>60</v>
      </c>
      <c r="AR5458" s="1" t="s">
        <v>60</v>
      </c>
      <c r="AT5458" s="1" t="s">
        <v>682</v>
      </c>
      <c r="AU5458" s="1" t="s">
        <v>167</v>
      </c>
      <c r="AV5458" s="1" t="s">
        <v>168</v>
      </c>
      <c r="AW5458" s="3" t="str">
        <f t="shared" si="1"/>
        <v>Other</v>
      </c>
      <c r="AX5458" s="3" t="str">
        <f t="array" ref="AX5458">TEXTJOIN(", ", TRUE, IF(X5458:AS5458="Y", X$1:AS$1, IF(X5458:AS5458&lt;&gt;"", X$1:AS$1 &amp; ": " &amp; X5458:AS5458, "")))
</f>
        <v>Cocaine, Fentanyl, Ethanol, Any Opioid</v>
      </c>
    </row>
    <row r="5459">
      <c r="A5459" s="2">
        <v>42485.0</v>
      </c>
      <c r="B5459" s="1" t="s">
        <v>50</v>
      </c>
      <c r="C5459" s="1">
        <v>55.0</v>
      </c>
      <c r="D5459" s="1" t="s">
        <v>51</v>
      </c>
      <c r="E5459" s="1" t="s">
        <v>63</v>
      </c>
      <c r="G5459" s="1" t="s">
        <v>300</v>
      </c>
      <c r="H5459" s="1" t="s">
        <v>299</v>
      </c>
      <c r="I5459" s="1" t="s">
        <v>55</v>
      </c>
      <c r="J5459" s="1" t="s">
        <v>117</v>
      </c>
      <c r="M5459" s="1" t="s">
        <v>118</v>
      </c>
      <c r="N5459" s="1" t="s">
        <v>276</v>
      </c>
      <c r="O5459" s="1" t="s">
        <v>256</v>
      </c>
      <c r="R5459" s="1" t="s">
        <v>44</v>
      </c>
      <c r="S5459" s="1" t="s">
        <v>401</v>
      </c>
      <c r="T5459" s="1" t="s">
        <v>5782</v>
      </c>
      <c r="U5459" s="1" t="s">
        <v>59</v>
      </c>
      <c r="X5459" s="1" t="s">
        <v>60</v>
      </c>
      <c r="AB5459" s="1" t="s">
        <v>60</v>
      </c>
      <c r="AP5459" s="1" t="s">
        <v>60</v>
      </c>
      <c r="AR5459" s="1" t="s">
        <v>60</v>
      </c>
      <c r="AT5459" s="1" t="s">
        <v>304</v>
      </c>
      <c r="AV5459" s="1" t="s">
        <v>260</v>
      </c>
      <c r="AW5459" s="3" t="str">
        <f t="shared" si="1"/>
        <v>Other</v>
      </c>
      <c r="AX5459" s="3" t="str">
        <f t="array" ref="AX5459">TEXTJOIN(", ", TRUE, IF(X5459:AS5459="Y", X$1:AS$1, IF(X5459:AS5459&lt;&gt;"", X$1:AS$1 &amp; ": " &amp; X5459:AS5459, "")))
</f>
        <v>Heroin, Oxycodone, Heroin/Morph/Codeine, Any Opioid</v>
      </c>
    </row>
    <row r="5460">
      <c r="A5460" s="4">
        <v>42692.0</v>
      </c>
      <c r="B5460" s="1" t="s">
        <v>50</v>
      </c>
      <c r="C5460" s="1">
        <v>37.0</v>
      </c>
      <c r="D5460" s="1" t="s">
        <v>51</v>
      </c>
      <c r="E5460" s="1" t="s">
        <v>63</v>
      </c>
      <c r="G5460" s="1" t="s">
        <v>53</v>
      </c>
      <c r="H5460" s="1" t="s">
        <v>54</v>
      </c>
      <c r="I5460" s="1" t="s">
        <v>55</v>
      </c>
      <c r="J5460" s="1" t="s">
        <v>103</v>
      </c>
      <c r="M5460" s="1" t="s">
        <v>44</v>
      </c>
      <c r="N5460" s="1" t="s">
        <v>136</v>
      </c>
      <c r="O5460" s="1" t="s">
        <v>103</v>
      </c>
      <c r="R5460" s="1" t="s">
        <v>44</v>
      </c>
      <c r="S5460" s="1" t="s">
        <v>1864</v>
      </c>
      <c r="T5460" s="1" t="s">
        <v>5783</v>
      </c>
      <c r="U5460" s="1" t="s">
        <v>59</v>
      </c>
      <c r="Z5460" s="1" t="s">
        <v>60</v>
      </c>
      <c r="AD5460" s="1" t="s">
        <v>60</v>
      </c>
      <c r="AR5460" s="1" t="s">
        <v>60</v>
      </c>
      <c r="AT5460" s="1" t="s">
        <v>61</v>
      </c>
      <c r="AU5460" s="1" t="s">
        <v>167</v>
      </c>
      <c r="AV5460" s="1" t="s">
        <v>168</v>
      </c>
      <c r="AW5460" s="3" t="str">
        <f t="shared" si="1"/>
        <v>Other</v>
      </c>
      <c r="AX5460" s="3" t="str">
        <f t="array" ref="AX5460">TEXTJOIN(", ", TRUE, IF(X5460:AS5460="Y", X$1:AS$1, IF(X5460:AS5460&lt;&gt;"", X$1:AS$1 &amp; ": " &amp; X5460:AS5460, "")))
</f>
        <v>Fentanyl, Ethanol, Any Opioid</v>
      </c>
    </row>
    <row r="5461">
      <c r="A5461" s="2">
        <v>43571.0</v>
      </c>
      <c r="B5461" s="1" t="s">
        <v>50</v>
      </c>
      <c r="C5461" s="1">
        <v>56.0</v>
      </c>
      <c r="D5461" s="1" t="s">
        <v>51</v>
      </c>
      <c r="E5461" s="1" t="s">
        <v>63</v>
      </c>
      <c r="G5461" s="1" t="s">
        <v>82</v>
      </c>
      <c r="H5461" s="1" t="s">
        <v>54</v>
      </c>
      <c r="I5461" s="1" t="s">
        <v>55</v>
      </c>
      <c r="J5461" s="1" t="s">
        <v>82</v>
      </c>
      <c r="K5461" s="1" t="s">
        <v>54</v>
      </c>
      <c r="L5461" s="1" t="s">
        <v>55</v>
      </c>
      <c r="M5461" s="1" t="s">
        <v>56</v>
      </c>
      <c r="N5461" s="1" t="s">
        <v>136</v>
      </c>
      <c r="O5461" s="1" t="s">
        <v>82</v>
      </c>
      <c r="P5461" s="1" t="s">
        <v>54</v>
      </c>
      <c r="Q5461" s="1" t="s">
        <v>55</v>
      </c>
      <c r="R5461" s="1" t="s">
        <v>67</v>
      </c>
      <c r="T5461" s="1" t="s">
        <v>109</v>
      </c>
      <c r="U5461" s="1" t="s">
        <v>59</v>
      </c>
      <c r="V5461" s="1" t="s">
        <v>360</v>
      </c>
      <c r="Y5461" s="1" t="s">
        <v>60</v>
      </c>
      <c r="AT5461" s="1" t="s">
        <v>329</v>
      </c>
      <c r="AU5461" s="1" t="s">
        <v>329</v>
      </c>
      <c r="AV5461" s="1" t="s">
        <v>85</v>
      </c>
      <c r="AW5461" s="3" t="str">
        <f t="shared" si="1"/>
        <v>Other</v>
      </c>
      <c r="AX5461" s="3" t="str">
        <f t="array" ref="AX5461">TEXTJOIN(", ", TRUE, IF(X5461:AS5461="Y", X$1:AS$1, IF(X5461:AS5461&lt;&gt;"", X$1:AS$1 &amp; ": " &amp; X5461:AS5461, "")))
</f>
        <v>Cocaine</v>
      </c>
    </row>
    <row r="5462">
      <c r="A5462" s="2">
        <v>41896.0</v>
      </c>
      <c r="B5462" s="1" t="s">
        <v>50</v>
      </c>
      <c r="C5462" s="1">
        <v>50.0</v>
      </c>
      <c r="D5462" s="1" t="s">
        <v>51</v>
      </c>
      <c r="E5462" s="1" t="s">
        <v>63</v>
      </c>
      <c r="G5462" s="1" t="s">
        <v>498</v>
      </c>
      <c r="J5462" s="1" t="s">
        <v>498</v>
      </c>
      <c r="L5462" s="1" t="s">
        <v>55</v>
      </c>
      <c r="M5462" s="1" t="s">
        <v>56</v>
      </c>
      <c r="N5462" s="1" t="s">
        <v>104</v>
      </c>
      <c r="O5462" s="1" t="s">
        <v>498</v>
      </c>
      <c r="P5462" s="1" t="s">
        <v>65</v>
      </c>
      <c r="R5462" s="1" t="s">
        <v>56</v>
      </c>
      <c r="T5462" s="1" t="s">
        <v>5784</v>
      </c>
      <c r="U5462" s="1" t="s">
        <v>59</v>
      </c>
      <c r="AB5462" s="1" t="s">
        <v>60</v>
      </c>
      <c r="AT5462" s="1" t="s">
        <v>500</v>
      </c>
      <c r="AU5462" s="1" t="s">
        <v>500</v>
      </c>
      <c r="AV5462" s="1" t="s">
        <v>501</v>
      </c>
      <c r="AW5462" s="3" t="str">
        <f t="shared" si="1"/>
        <v>Other</v>
      </c>
      <c r="AX5462" s="3" t="str">
        <f t="array" ref="AX5462">TEXTJOIN(", ", TRUE, IF(X5462:AS5462="Y", X$1:AS$1, IF(X5462:AS5462&lt;&gt;"", X$1:AS$1 &amp; ": " &amp; X5462:AS5462, "")))
</f>
        <v>Oxycodone</v>
      </c>
    </row>
    <row r="5463">
      <c r="A5463" s="2">
        <v>42922.0</v>
      </c>
      <c r="B5463" s="1" t="s">
        <v>86</v>
      </c>
      <c r="C5463" s="1">
        <v>40.0</v>
      </c>
      <c r="D5463" s="1" t="s">
        <v>76</v>
      </c>
      <c r="E5463" s="1" t="s">
        <v>63</v>
      </c>
      <c r="G5463" s="1" t="s">
        <v>226</v>
      </c>
      <c r="H5463" s="1" t="s">
        <v>103</v>
      </c>
      <c r="I5463" s="1" t="s">
        <v>55</v>
      </c>
      <c r="J5463" s="1" t="s">
        <v>226</v>
      </c>
      <c r="K5463" s="1" t="s">
        <v>103</v>
      </c>
      <c r="L5463" s="1" t="s">
        <v>55</v>
      </c>
      <c r="M5463" s="1" t="s">
        <v>56</v>
      </c>
      <c r="N5463" s="1" t="s">
        <v>136</v>
      </c>
      <c r="O5463" s="1" t="s">
        <v>226</v>
      </c>
      <c r="P5463" s="1" t="s">
        <v>103</v>
      </c>
      <c r="Q5463" s="1" t="s">
        <v>55</v>
      </c>
      <c r="R5463" s="1" t="s">
        <v>56</v>
      </c>
      <c r="T5463" s="1" t="s">
        <v>5785</v>
      </c>
      <c r="U5463" s="1" t="s">
        <v>59</v>
      </c>
      <c r="AB5463" s="1" t="s">
        <v>60</v>
      </c>
      <c r="AC5463" s="1" t="s">
        <v>60</v>
      </c>
      <c r="AT5463" s="1" t="s">
        <v>228</v>
      </c>
      <c r="AU5463" s="1" t="s">
        <v>228</v>
      </c>
      <c r="AV5463" s="1" t="s">
        <v>229</v>
      </c>
      <c r="AW5463" s="3" t="str">
        <f t="shared" si="1"/>
        <v>Other</v>
      </c>
      <c r="AX5463" s="3" t="str">
        <f t="array" ref="AX5463">TEXTJOIN(", ", TRUE, IF(X5463:AS5463="Y", X$1:AS$1, IF(X5463:AS5463&lt;&gt;"", X$1:AS$1 &amp; ": " &amp; X5463:AS5463, "")))
</f>
        <v>Oxycodone, Oxymorphone</v>
      </c>
    </row>
    <row r="5464">
      <c r="A5464" s="2">
        <v>42636.0</v>
      </c>
      <c r="B5464" s="1" t="s">
        <v>50</v>
      </c>
      <c r="C5464" s="1">
        <v>25.0</v>
      </c>
      <c r="D5464" s="1" t="s">
        <v>76</v>
      </c>
      <c r="E5464" s="1" t="s">
        <v>63</v>
      </c>
      <c r="G5464" s="1" t="s">
        <v>256</v>
      </c>
      <c r="H5464" s="1" t="s">
        <v>103</v>
      </c>
      <c r="I5464" s="1" t="s">
        <v>55</v>
      </c>
      <c r="J5464" s="1" t="s">
        <v>256</v>
      </c>
      <c r="M5464" s="1" t="s">
        <v>56</v>
      </c>
      <c r="N5464" s="1" t="s">
        <v>136</v>
      </c>
      <c r="O5464" s="1" t="s">
        <v>256</v>
      </c>
      <c r="R5464" s="1" t="s">
        <v>67</v>
      </c>
      <c r="T5464" s="1" t="s">
        <v>5786</v>
      </c>
      <c r="U5464" s="1" t="s">
        <v>59</v>
      </c>
      <c r="AB5464" s="1" t="s">
        <v>60</v>
      </c>
      <c r="AG5464" s="1" t="s">
        <v>60</v>
      </c>
      <c r="AR5464" s="1" t="s">
        <v>60</v>
      </c>
      <c r="AT5464" s="1" t="s">
        <v>282</v>
      </c>
      <c r="AU5464" s="1" t="s">
        <v>282</v>
      </c>
      <c r="AV5464" s="1" t="s">
        <v>260</v>
      </c>
      <c r="AW5464" s="3" t="str">
        <f t="shared" si="1"/>
        <v>Other</v>
      </c>
      <c r="AX5464" s="3" t="str">
        <f t="array" ref="AX5464">TEXTJOIN(", ", TRUE, IF(X5464:AS5464="Y", X$1:AS$1, IF(X5464:AS5464&lt;&gt;"", X$1:AS$1 &amp; ": " &amp; X5464:AS5464, "")))
</f>
        <v>Oxycodone, Methadone, Any Opioid</v>
      </c>
    </row>
    <row r="5465">
      <c r="A5465" s="2">
        <v>44224.0</v>
      </c>
      <c r="B5465" s="1" t="s">
        <v>50</v>
      </c>
      <c r="C5465" s="1">
        <v>30.0</v>
      </c>
      <c r="D5465" s="1" t="s">
        <v>51</v>
      </c>
      <c r="E5465" s="1" t="s">
        <v>502</v>
      </c>
      <c r="G5465" s="1" t="s">
        <v>474</v>
      </c>
      <c r="H5465" s="1" t="s">
        <v>91</v>
      </c>
      <c r="I5465" s="1" t="s">
        <v>55</v>
      </c>
      <c r="J5465" s="1" t="s">
        <v>91</v>
      </c>
      <c r="K5465" s="1" t="s">
        <v>91</v>
      </c>
      <c r="L5465" s="1" t="s">
        <v>55</v>
      </c>
      <c r="M5465" s="1" t="s">
        <v>820</v>
      </c>
      <c r="N5465" s="1" t="s">
        <v>66</v>
      </c>
      <c r="O5465" s="1" t="s">
        <v>91</v>
      </c>
      <c r="P5465" s="1" t="s">
        <v>91</v>
      </c>
      <c r="Q5465" s="1" t="s">
        <v>55</v>
      </c>
      <c r="R5465" s="1" t="s">
        <v>180</v>
      </c>
      <c r="T5465" s="1" t="s">
        <v>5787</v>
      </c>
      <c r="U5465" s="1" t="s">
        <v>59</v>
      </c>
      <c r="Y5465" s="1" t="s">
        <v>60</v>
      </c>
      <c r="Z5465" s="1" t="s">
        <v>60</v>
      </c>
      <c r="AI5465" s="1" t="s">
        <v>60</v>
      </c>
      <c r="AR5465" s="1" t="s">
        <v>60</v>
      </c>
      <c r="AT5465" s="1" t="s">
        <v>477</v>
      </c>
      <c r="AU5465" s="1" t="s">
        <v>110</v>
      </c>
      <c r="AV5465" s="1" t="s">
        <v>111</v>
      </c>
      <c r="AW5465" s="3" t="str">
        <f t="shared" si="1"/>
        <v>Other</v>
      </c>
      <c r="AX5465" s="3" t="str">
        <f t="array" ref="AX5465">TEXTJOIN(", ", TRUE, IF(X5465:AS5465="Y", X$1:AS$1, IF(X5465:AS5465&lt;&gt;"", X$1:AS$1 &amp; ": " &amp; X5465:AS5465, "")))
</f>
        <v>Cocaine, Fentanyl, Amphet, Any Opioid</v>
      </c>
    </row>
    <row r="5466">
      <c r="A5466" s="4">
        <v>44191.0</v>
      </c>
      <c r="B5466" s="1" t="s">
        <v>50</v>
      </c>
      <c r="C5466" s="1">
        <v>31.0</v>
      </c>
      <c r="D5466" s="1" t="s">
        <v>51</v>
      </c>
      <c r="E5466" s="1" t="s">
        <v>63</v>
      </c>
      <c r="F5466" s="1" t="s">
        <v>137</v>
      </c>
      <c r="G5466" s="1" t="s">
        <v>185</v>
      </c>
      <c r="H5466" s="1" t="s">
        <v>91</v>
      </c>
      <c r="I5466" s="1" t="s">
        <v>55</v>
      </c>
      <c r="J5466" s="1" t="s">
        <v>116</v>
      </c>
      <c r="K5466" s="1" t="s">
        <v>103</v>
      </c>
      <c r="L5466" s="1" t="s">
        <v>55</v>
      </c>
      <c r="M5466" s="1" t="s">
        <v>177</v>
      </c>
      <c r="N5466" s="1" t="s">
        <v>155</v>
      </c>
      <c r="O5466" s="1" t="s">
        <v>116</v>
      </c>
      <c r="P5466" s="1" t="s">
        <v>103</v>
      </c>
      <c r="Q5466" s="1" t="s">
        <v>55</v>
      </c>
      <c r="R5466" s="1" t="s">
        <v>67</v>
      </c>
      <c r="T5466" s="1" t="s">
        <v>5788</v>
      </c>
      <c r="U5466" s="1" t="s">
        <v>59</v>
      </c>
      <c r="Y5466" s="1" t="s">
        <v>60</v>
      </c>
      <c r="Z5466" s="1" t="s">
        <v>60</v>
      </c>
      <c r="AM5466" s="1" t="s">
        <v>60</v>
      </c>
      <c r="AR5466" s="1" t="s">
        <v>60</v>
      </c>
      <c r="AT5466" s="1" t="s">
        <v>188</v>
      </c>
      <c r="AU5466" s="1" t="s">
        <v>122</v>
      </c>
      <c r="AV5466" s="1" t="s">
        <v>139</v>
      </c>
      <c r="AW5466" s="3" t="str">
        <f t="shared" si="1"/>
        <v>Other</v>
      </c>
      <c r="AX5466" s="3" t="str">
        <f t="array" ref="AX5466">TEXTJOIN(", ", TRUE, IF(X5466:AS5466="Y", X$1:AS$1, IF(X5466:AS5466&lt;&gt;"", X$1:AS$1 &amp; ": " &amp; X5466:AS5466, "")))
</f>
        <v>Cocaine, Fentanyl, Xylazine, Any Opioid</v>
      </c>
    </row>
    <row r="5467">
      <c r="A5467" s="2">
        <v>42556.0</v>
      </c>
      <c r="B5467" s="1" t="s">
        <v>50</v>
      </c>
      <c r="C5467" s="1">
        <v>54.0</v>
      </c>
      <c r="D5467" s="1" t="s">
        <v>51</v>
      </c>
      <c r="E5467" s="1" t="s">
        <v>63</v>
      </c>
      <c r="G5467" s="1" t="s">
        <v>498</v>
      </c>
      <c r="H5467" s="1" t="s">
        <v>65</v>
      </c>
      <c r="I5467" s="1" t="s">
        <v>55</v>
      </c>
      <c r="J5467" s="1" t="s">
        <v>498</v>
      </c>
      <c r="M5467" s="1" t="s">
        <v>56</v>
      </c>
      <c r="N5467" s="1" t="s">
        <v>136</v>
      </c>
      <c r="O5467" s="1" t="s">
        <v>498</v>
      </c>
      <c r="R5467" s="1" t="s">
        <v>56</v>
      </c>
      <c r="T5467" s="1" t="s">
        <v>1678</v>
      </c>
      <c r="U5467" s="1" t="s">
        <v>59</v>
      </c>
      <c r="W5467" s="1" t="s">
        <v>60</v>
      </c>
      <c r="X5467" s="1" t="s">
        <v>60</v>
      </c>
      <c r="AD5467" s="1" t="s">
        <v>60</v>
      </c>
      <c r="AP5467" s="1" t="s">
        <v>60</v>
      </c>
      <c r="AR5467" s="1" t="s">
        <v>60</v>
      </c>
      <c r="AT5467" s="1" t="s">
        <v>500</v>
      </c>
      <c r="AU5467" s="1" t="s">
        <v>500</v>
      </c>
      <c r="AV5467" s="1" t="s">
        <v>501</v>
      </c>
      <c r="AW5467" s="3" t="str">
        <f t="shared" si="1"/>
        <v>Other</v>
      </c>
      <c r="AX5467" s="3" t="str">
        <f t="array" ref="AX5467">TEXTJOIN(", ", TRUE, IF(X5467:AS5467="Y", X$1:AS$1, IF(X5467:AS5467&lt;&gt;"", X$1:AS$1 &amp; ": " &amp; X5467:AS5467, "")))
</f>
        <v>Heroin, Ethanol, Heroin/Morph/Codeine, Any Opioid</v>
      </c>
    </row>
    <row r="5468">
      <c r="A5468" s="2">
        <v>41850.0</v>
      </c>
      <c r="B5468" s="1" t="s">
        <v>50</v>
      </c>
      <c r="C5468" s="1">
        <v>37.0</v>
      </c>
      <c r="D5468" s="1" t="s">
        <v>51</v>
      </c>
      <c r="E5468" s="1" t="s">
        <v>63</v>
      </c>
      <c r="G5468" s="1" t="s">
        <v>488</v>
      </c>
      <c r="J5468" s="1" t="s">
        <v>488</v>
      </c>
      <c r="L5468" s="1" t="s">
        <v>55</v>
      </c>
      <c r="M5468" s="1" t="s">
        <v>56</v>
      </c>
      <c r="N5468" s="1" t="s">
        <v>276</v>
      </c>
      <c r="O5468" s="1" t="s">
        <v>488</v>
      </c>
      <c r="P5468" s="1" t="s">
        <v>91</v>
      </c>
      <c r="R5468" s="1" t="s">
        <v>56</v>
      </c>
      <c r="T5468" s="1" t="s">
        <v>393</v>
      </c>
      <c r="U5468" s="1" t="s">
        <v>59</v>
      </c>
      <c r="X5468" s="1" t="s">
        <v>60</v>
      </c>
      <c r="AT5468" s="1" t="s">
        <v>492</v>
      </c>
      <c r="AU5468" s="1" t="s">
        <v>492</v>
      </c>
      <c r="AV5468" s="1" t="s">
        <v>493</v>
      </c>
      <c r="AW5468" s="3" t="str">
        <f t="shared" si="1"/>
        <v>Other</v>
      </c>
      <c r="AX5468" s="3" t="str">
        <f t="array" ref="AX5468">TEXTJOIN(", ", TRUE, IF(X5468:AS5468="Y", X$1:AS$1, IF(X5468:AS5468&lt;&gt;"", X$1:AS$1 &amp; ": " &amp; X5468:AS5468, "")))
</f>
        <v>Heroin</v>
      </c>
    </row>
    <row r="5469">
      <c r="A5469" s="2">
        <v>43933.0</v>
      </c>
      <c r="B5469" s="1" t="s">
        <v>50</v>
      </c>
      <c r="C5469" s="1">
        <v>46.0</v>
      </c>
      <c r="D5469" s="1" t="s">
        <v>51</v>
      </c>
      <c r="E5469" s="1" t="s">
        <v>63</v>
      </c>
      <c r="G5469" s="1" t="s">
        <v>277</v>
      </c>
      <c r="H5469" s="1" t="s">
        <v>103</v>
      </c>
      <c r="I5469" s="1" t="s">
        <v>55</v>
      </c>
      <c r="J5469" s="1" t="s">
        <v>2532</v>
      </c>
      <c r="K5469" s="1" t="s">
        <v>103</v>
      </c>
      <c r="L5469" s="1" t="s">
        <v>55</v>
      </c>
      <c r="O5469" s="1" t="s">
        <v>256</v>
      </c>
      <c r="P5469" s="1" t="s">
        <v>103</v>
      </c>
      <c r="Q5469" s="1" t="s">
        <v>55</v>
      </c>
      <c r="R5469" s="1" t="s">
        <v>67</v>
      </c>
      <c r="T5469" s="1" t="s">
        <v>5789</v>
      </c>
      <c r="U5469" s="1" t="s">
        <v>59</v>
      </c>
      <c r="X5469" s="1" t="s">
        <v>60</v>
      </c>
      <c r="Y5469" s="1" t="s">
        <v>60</v>
      </c>
      <c r="Z5469" s="1" t="s">
        <v>60</v>
      </c>
      <c r="AR5469" s="1" t="s">
        <v>60</v>
      </c>
      <c r="AT5469" s="1" t="s">
        <v>1136</v>
      </c>
      <c r="AU5469" s="1" t="s">
        <v>2533</v>
      </c>
      <c r="AV5469" s="1" t="s">
        <v>260</v>
      </c>
      <c r="AW5469" s="3" t="str">
        <f t="shared" si="1"/>
        <v>Other</v>
      </c>
      <c r="AX5469" s="3" t="str">
        <f t="array" ref="AX5469">TEXTJOIN(", ", TRUE, IF(X5469:AS5469="Y", X$1:AS$1, IF(X5469:AS5469&lt;&gt;"", X$1:AS$1 &amp; ": " &amp; X5469:AS5469, "")))
</f>
        <v>Heroin, Cocaine, Fentanyl, Any Opioid</v>
      </c>
    </row>
    <row r="5470">
      <c r="A5470" s="2">
        <v>43372.0</v>
      </c>
      <c r="B5470" s="1" t="s">
        <v>50</v>
      </c>
      <c r="C5470" s="1">
        <v>41.0</v>
      </c>
      <c r="D5470" s="1" t="s">
        <v>51</v>
      </c>
      <c r="E5470" s="1" t="s">
        <v>63</v>
      </c>
      <c r="F5470" s="1" t="s">
        <v>137</v>
      </c>
      <c r="G5470" s="1" t="s">
        <v>397</v>
      </c>
      <c r="H5470" s="1" t="s">
        <v>103</v>
      </c>
      <c r="I5470" s="1" t="s">
        <v>55</v>
      </c>
      <c r="J5470" s="1" t="s">
        <v>397</v>
      </c>
      <c r="K5470" s="1" t="s">
        <v>103</v>
      </c>
      <c r="M5470" s="1" t="s">
        <v>56</v>
      </c>
      <c r="N5470" s="1" t="s">
        <v>93</v>
      </c>
      <c r="O5470" s="1" t="s">
        <v>397</v>
      </c>
      <c r="P5470" s="1" t="s">
        <v>103</v>
      </c>
      <c r="Q5470" s="1" t="s">
        <v>55</v>
      </c>
      <c r="R5470" s="1" t="s">
        <v>56</v>
      </c>
      <c r="T5470" s="1" t="s">
        <v>3103</v>
      </c>
      <c r="U5470" s="1" t="s">
        <v>59</v>
      </c>
      <c r="X5470" s="1" t="s">
        <v>60</v>
      </c>
      <c r="Z5470" s="1" t="s">
        <v>60</v>
      </c>
      <c r="AA5470" s="1" t="s">
        <v>60</v>
      </c>
      <c r="AP5470" s="1" t="s">
        <v>60</v>
      </c>
      <c r="AR5470" s="1" t="s">
        <v>60</v>
      </c>
      <c r="AT5470" s="1" t="s">
        <v>399</v>
      </c>
      <c r="AU5470" s="1" t="s">
        <v>399</v>
      </c>
      <c r="AV5470" s="1" t="s">
        <v>709</v>
      </c>
      <c r="AW5470" s="3" t="str">
        <f t="shared" si="1"/>
        <v>Other</v>
      </c>
      <c r="AX5470" s="3" t="str">
        <f t="array" ref="AX5470">TEXTJOIN(", ", TRUE, IF(X5470:AS5470="Y", X$1:AS$1, IF(X5470:AS5470&lt;&gt;"", X$1:AS$1 &amp; ": " &amp; X5470:AS5470, "")))
</f>
        <v>Heroin, Fentanyl, Fentanyl Analogue, Heroin/Morph/Codeine, Any Opioid</v>
      </c>
    </row>
    <row r="5471">
      <c r="A5471" s="2">
        <v>41688.0</v>
      </c>
      <c r="B5471" s="1" t="s">
        <v>50</v>
      </c>
      <c r="C5471" s="1">
        <v>42.0</v>
      </c>
      <c r="D5471" s="1" t="s">
        <v>51</v>
      </c>
      <c r="E5471" s="1" t="s">
        <v>63</v>
      </c>
      <c r="G5471" s="1" t="s">
        <v>90</v>
      </c>
      <c r="J5471" s="1" t="s">
        <v>90</v>
      </c>
      <c r="L5471" s="1" t="s">
        <v>55</v>
      </c>
      <c r="M5471" s="1" t="s">
        <v>56</v>
      </c>
      <c r="N5471" s="1" t="s">
        <v>136</v>
      </c>
      <c r="O5471" s="1" t="s">
        <v>90</v>
      </c>
      <c r="R5471" s="1" t="s">
        <v>56</v>
      </c>
      <c r="T5471" s="1" t="s">
        <v>5790</v>
      </c>
      <c r="U5471" s="1" t="s">
        <v>59</v>
      </c>
      <c r="X5471" s="1" t="s">
        <v>60</v>
      </c>
      <c r="AD5471" s="1" t="s">
        <v>60</v>
      </c>
      <c r="AE5471" s="1" t="s">
        <v>60</v>
      </c>
      <c r="AT5471" s="1" t="s">
        <v>96</v>
      </c>
      <c r="AU5471" s="1" t="s">
        <v>96</v>
      </c>
      <c r="AV5471" s="1" t="s">
        <v>97</v>
      </c>
      <c r="AW5471" s="3" t="str">
        <f t="shared" si="1"/>
        <v>Other</v>
      </c>
      <c r="AX5471" s="3" t="str">
        <f t="array" ref="AX5471">TEXTJOIN(", ", TRUE, IF(X5471:AS5471="Y", X$1:AS$1, IF(X5471:AS5471&lt;&gt;"", X$1:AS$1 &amp; ": " &amp; X5471:AS5471, "")))
</f>
        <v>Heroin, Ethanol, Hydrocodone</v>
      </c>
    </row>
    <row r="5472">
      <c r="A5472" s="4">
        <v>42719.0</v>
      </c>
      <c r="B5472" s="1" t="s">
        <v>50</v>
      </c>
      <c r="C5472" s="1">
        <v>25.0</v>
      </c>
      <c r="D5472" s="1" t="s">
        <v>76</v>
      </c>
      <c r="E5472" s="1" t="s">
        <v>63</v>
      </c>
      <c r="G5472" s="1" t="s">
        <v>886</v>
      </c>
      <c r="H5472" s="1" t="s">
        <v>125</v>
      </c>
      <c r="I5472" s="1" t="s">
        <v>55</v>
      </c>
      <c r="J5472" s="1" t="s">
        <v>886</v>
      </c>
      <c r="O5472" s="1" t="s">
        <v>238</v>
      </c>
      <c r="R5472" s="1" t="s">
        <v>67</v>
      </c>
      <c r="T5472" s="1" t="s">
        <v>5791</v>
      </c>
      <c r="U5472" s="1" t="s">
        <v>59</v>
      </c>
      <c r="W5472" s="1" t="s">
        <v>60</v>
      </c>
      <c r="X5472" s="1" t="s">
        <v>60</v>
      </c>
      <c r="Z5472" s="1" t="s">
        <v>60</v>
      </c>
      <c r="AF5472" s="1" t="s">
        <v>60</v>
      </c>
      <c r="AP5472" s="1" t="s">
        <v>60</v>
      </c>
      <c r="AR5472" s="1" t="s">
        <v>60</v>
      </c>
      <c r="AT5472" s="1" t="s">
        <v>888</v>
      </c>
      <c r="AU5472" s="1" t="s">
        <v>888</v>
      </c>
      <c r="AV5472" s="1" t="s">
        <v>241</v>
      </c>
      <c r="AW5472" s="3" t="str">
        <f t="shared" si="1"/>
        <v>Other</v>
      </c>
      <c r="AX5472" s="3" t="str">
        <f t="array" ref="AX5472">TEXTJOIN(", ", TRUE, IF(X5472:AS5472="Y", X$1:AS$1, IF(X5472:AS5472&lt;&gt;"", X$1:AS$1 &amp; ": " &amp; X5472:AS5472, "")))
</f>
        <v>Heroin, Fentanyl, Benzodiazepine, Heroin/Morph/Codeine, Any Opioid</v>
      </c>
    </row>
    <row r="5473">
      <c r="A5473" s="2">
        <v>42873.0</v>
      </c>
      <c r="B5473" s="1" t="s">
        <v>86</v>
      </c>
      <c r="C5473" s="1">
        <v>31.0</v>
      </c>
      <c r="D5473" s="1" t="s">
        <v>51</v>
      </c>
      <c r="E5473" s="1" t="s">
        <v>63</v>
      </c>
      <c r="G5473" s="1" t="s">
        <v>731</v>
      </c>
      <c r="H5473" s="1" t="s">
        <v>103</v>
      </c>
      <c r="I5473" s="1" t="s">
        <v>55</v>
      </c>
      <c r="J5473" s="1" t="s">
        <v>731</v>
      </c>
      <c r="K5473" s="1" t="s">
        <v>103</v>
      </c>
      <c r="L5473" s="1" t="s">
        <v>55</v>
      </c>
      <c r="M5473" s="1" t="s">
        <v>401</v>
      </c>
      <c r="N5473" s="1" t="s">
        <v>119</v>
      </c>
      <c r="O5473" s="1" t="s">
        <v>731</v>
      </c>
      <c r="P5473" s="1" t="s">
        <v>103</v>
      </c>
      <c r="Q5473" s="1" t="s">
        <v>55</v>
      </c>
      <c r="R5473" s="1" t="s">
        <v>44</v>
      </c>
      <c r="S5473" s="1" t="s">
        <v>5792</v>
      </c>
      <c r="T5473" s="1" t="s">
        <v>921</v>
      </c>
      <c r="U5473" s="1" t="s">
        <v>59</v>
      </c>
      <c r="Z5473" s="1" t="s">
        <v>60</v>
      </c>
      <c r="AT5473" s="1" t="s">
        <v>735</v>
      </c>
      <c r="AU5473" s="1" t="s">
        <v>735</v>
      </c>
      <c r="AV5473" s="1" t="s">
        <v>736</v>
      </c>
      <c r="AW5473" s="3" t="str">
        <f t="shared" si="1"/>
        <v>Other</v>
      </c>
      <c r="AX5473" s="3" t="str">
        <f t="array" ref="AX5473">TEXTJOIN(", ", TRUE, IF(X5473:AS5473="Y", X$1:AS$1, IF(X5473:AS5473&lt;&gt;"", X$1:AS$1 &amp; ": " &amp; X5473:AS5473, "")))
</f>
        <v>Fentanyl</v>
      </c>
    </row>
    <row r="5474">
      <c r="A5474" s="2">
        <v>43649.0</v>
      </c>
      <c r="B5474" s="1" t="s">
        <v>50</v>
      </c>
      <c r="C5474" s="1">
        <v>56.0</v>
      </c>
      <c r="D5474" s="1" t="s">
        <v>51</v>
      </c>
      <c r="E5474" s="1" t="s">
        <v>63</v>
      </c>
      <c r="J5474" s="1" t="s">
        <v>271</v>
      </c>
      <c r="K5474" s="1" t="s">
        <v>91</v>
      </c>
      <c r="L5474" s="1" t="s">
        <v>55</v>
      </c>
      <c r="M5474" s="1" t="s">
        <v>177</v>
      </c>
      <c r="N5474" s="1" t="s">
        <v>66</v>
      </c>
      <c r="O5474" s="1" t="s">
        <v>271</v>
      </c>
      <c r="P5474" s="1" t="s">
        <v>91</v>
      </c>
      <c r="Q5474" s="1" t="s">
        <v>55</v>
      </c>
      <c r="R5474" s="1" t="s">
        <v>44</v>
      </c>
      <c r="T5474" s="1" t="s">
        <v>5793</v>
      </c>
      <c r="U5474" s="1" t="s">
        <v>59</v>
      </c>
      <c r="Y5474" s="1" t="s">
        <v>60</v>
      </c>
      <c r="Z5474" s="1" t="s">
        <v>60</v>
      </c>
      <c r="AR5474" s="1" t="s">
        <v>60</v>
      </c>
      <c r="AS5474" s="1" t="s">
        <v>38</v>
      </c>
      <c r="AT5474" s="1" t="s">
        <v>62</v>
      </c>
      <c r="AU5474" s="1" t="s">
        <v>274</v>
      </c>
      <c r="AV5474" s="1" t="s">
        <v>275</v>
      </c>
      <c r="AW5474" s="3" t="str">
        <f t="shared" si="1"/>
        <v>Other</v>
      </c>
      <c r="AX5474" s="3" t="str">
        <f t="array" ref="AX5474">TEXTJOIN(", ", TRUE, IF(X5474:AS5474="Y", X$1:AS$1, IF(X5474:AS5474&lt;&gt;"", X$1:AS$1 &amp; ": " &amp; X5474:AS5474, "")))
</f>
        <v>Cocaine, Fentanyl, Any Opioid, Other: Xylazine</v>
      </c>
    </row>
    <row r="5475">
      <c r="A5475" s="2">
        <v>41975.0</v>
      </c>
      <c r="B5475" s="1" t="s">
        <v>50</v>
      </c>
      <c r="C5475" s="1">
        <v>53.0</v>
      </c>
      <c r="D5475" s="1" t="s">
        <v>51</v>
      </c>
      <c r="E5475" s="1" t="s">
        <v>63</v>
      </c>
      <c r="G5475" s="1" t="s">
        <v>262</v>
      </c>
      <c r="J5475" s="1" t="s">
        <v>262</v>
      </c>
      <c r="L5475" s="1" t="s">
        <v>55</v>
      </c>
      <c r="M5475" s="1" t="s">
        <v>56</v>
      </c>
      <c r="N5475" s="1" t="s">
        <v>148</v>
      </c>
      <c r="O5475" s="1" t="s">
        <v>262</v>
      </c>
      <c r="P5475" s="1" t="s">
        <v>263</v>
      </c>
      <c r="R5475" s="1" t="s">
        <v>56</v>
      </c>
      <c r="T5475" s="1" t="s">
        <v>73</v>
      </c>
      <c r="U5475" s="1" t="s">
        <v>59</v>
      </c>
      <c r="X5475" s="1" t="s">
        <v>60</v>
      </c>
      <c r="AT5475" s="1" t="s">
        <v>556</v>
      </c>
      <c r="AU5475" s="1" t="s">
        <v>556</v>
      </c>
      <c r="AV5475" s="1" t="s">
        <v>266</v>
      </c>
      <c r="AW5475" s="3" t="str">
        <f t="shared" si="1"/>
        <v>Other</v>
      </c>
      <c r="AX5475" s="3" t="str">
        <f t="array" ref="AX5475">TEXTJOIN(", ", TRUE, IF(X5475:AS5475="Y", X$1:AS$1, IF(X5475:AS5475&lt;&gt;"", X$1:AS$1 &amp; ": " &amp; X5475:AS5475, "")))
</f>
        <v>Heroin</v>
      </c>
    </row>
    <row r="5476">
      <c r="A5476" s="2">
        <v>41771.0</v>
      </c>
      <c r="B5476" s="1" t="s">
        <v>50</v>
      </c>
      <c r="C5476" s="1">
        <v>43.0</v>
      </c>
      <c r="D5476" s="1" t="s">
        <v>51</v>
      </c>
      <c r="E5476" s="1" t="s">
        <v>63</v>
      </c>
      <c r="F5476" s="1" t="s">
        <v>137</v>
      </c>
      <c r="G5476" s="1" t="s">
        <v>82</v>
      </c>
      <c r="J5476" s="1" t="s">
        <v>82</v>
      </c>
      <c r="L5476" s="1" t="s">
        <v>55</v>
      </c>
      <c r="M5476" s="1" t="s">
        <v>56</v>
      </c>
      <c r="N5476" s="1" t="s">
        <v>136</v>
      </c>
      <c r="O5476" s="1" t="s">
        <v>82</v>
      </c>
      <c r="P5476" s="1" t="s">
        <v>54</v>
      </c>
      <c r="R5476" s="1" t="s">
        <v>56</v>
      </c>
      <c r="T5476" s="1" t="s">
        <v>312</v>
      </c>
      <c r="U5476" s="1" t="s">
        <v>59</v>
      </c>
      <c r="X5476" s="1" t="s">
        <v>60</v>
      </c>
      <c r="Z5476" s="1" t="s">
        <v>60</v>
      </c>
      <c r="AT5476" s="1" t="s">
        <v>329</v>
      </c>
      <c r="AU5476" s="1" t="s">
        <v>329</v>
      </c>
      <c r="AV5476" s="1" t="s">
        <v>85</v>
      </c>
      <c r="AW5476" s="3" t="str">
        <f t="shared" si="1"/>
        <v>Other</v>
      </c>
      <c r="AX5476" s="3" t="str">
        <f t="array" ref="AX5476">TEXTJOIN(", ", TRUE, IF(X5476:AS5476="Y", X$1:AS$1, IF(X5476:AS5476&lt;&gt;"", X$1:AS$1 &amp; ": " &amp; X5476:AS5476, "")))
</f>
        <v>Heroin, Fentanyl</v>
      </c>
    </row>
    <row r="5477">
      <c r="A5477" s="2">
        <v>43834.0</v>
      </c>
      <c r="B5477" s="1" t="s">
        <v>50</v>
      </c>
      <c r="C5477" s="1">
        <v>32.0</v>
      </c>
      <c r="D5477" s="1" t="s">
        <v>76</v>
      </c>
      <c r="E5477" s="1" t="s">
        <v>63</v>
      </c>
      <c r="G5477" s="1" t="s">
        <v>125</v>
      </c>
      <c r="H5477" s="1" t="s">
        <v>125</v>
      </c>
      <c r="I5477" s="1" t="s">
        <v>55</v>
      </c>
      <c r="J5477" s="1" t="s">
        <v>271</v>
      </c>
      <c r="K5477" s="1" t="s">
        <v>91</v>
      </c>
      <c r="L5477" s="1" t="s">
        <v>55</v>
      </c>
      <c r="M5477" s="1" t="s">
        <v>333</v>
      </c>
      <c r="N5477" s="1" t="s">
        <v>93</v>
      </c>
      <c r="O5477" s="1" t="s">
        <v>271</v>
      </c>
      <c r="P5477" s="1" t="s">
        <v>91</v>
      </c>
      <c r="Q5477" s="1" t="s">
        <v>55</v>
      </c>
      <c r="R5477" s="1" t="s">
        <v>44</v>
      </c>
      <c r="T5477" s="1" t="s">
        <v>5794</v>
      </c>
      <c r="U5477" s="1" t="s">
        <v>59</v>
      </c>
      <c r="Z5477" s="1" t="s">
        <v>60</v>
      </c>
      <c r="AD5477" s="1" t="s">
        <v>60</v>
      </c>
      <c r="AR5477" s="1" t="s">
        <v>60</v>
      </c>
      <c r="AT5477" s="1" t="s">
        <v>939</v>
      </c>
      <c r="AU5477" s="1" t="s">
        <v>274</v>
      </c>
      <c r="AV5477" s="1" t="s">
        <v>275</v>
      </c>
      <c r="AW5477" s="3" t="str">
        <f t="shared" si="1"/>
        <v>Other</v>
      </c>
      <c r="AX5477" s="3" t="str">
        <f t="array" ref="AX5477">TEXTJOIN(", ", TRUE, IF(X5477:AS5477="Y", X$1:AS$1, IF(X5477:AS5477&lt;&gt;"", X$1:AS$1 &amp; ": " &amp; X5477:AS5477, "")))
</f>
        <v>Fentanyl, Ethanol, Any Opioid</v>
      </c>
    </row>
    <row r="5478">
      <c r="A5478" s="2">
        <v>43546.0</v>
      </c>
      <c r="B5478" s="1" t="s">
        <v>50</v>
      </c>
      <c r="C5478" s="1">
        <v>60.0</v>
      </c>
      <c r="D5478" s="1" t="s">
        <v>51</v>
      </c>
      <c r="E5478" s="1" t="s">
        <v>63</v>
      </c>
      <c r="G5478" s="1" t="s">
        <v>103</v>
      </c>
      <c r="H5478" s="1" t="s">
        <v>103</v>
      </c>
      <c r="I5478" s="1" t="s">
        <v>55</v>
      </c>
      <c r="J5478" s="1" t="s">
        <v>103</v>
      </c>
      <c r="K5478" s="1" t="s">
        <v>103</v>
      </c>
      <c r="L5478" s="1" t="s">
        <v>55</v>
      </c>
      <c r="M5478" s="1" t="s">
        <v>56</v>
      </c>
      <c r="N5478" s="1" t="s">
        <v>119</v>
      </c>
      <c r="O5478" s="1" t="s">
        <v>103</v>
      </c>
      <c r="P5478" s="1" t="s">
        <v>103</v>
      </c>
      <c r="Q5478" s="1" t="s">
        <v>55</v>
      </c>
      <c r="R5478" s="1" t="s">
        <v>56</v>
      </c>
      <c r="T5478" s="1" t="s">
        <v>5215</v>
      </c>
      <c r="U5478" s="1" t="s">
        <v>59</v>
      </c>
      <c r="Y5478" s="1" t="s">
        <v>60</v>
      </c>
      <c r="AT5478" s="1" t="s">
        <v>167</v>
      </c>
      <c r="AU5478" s="1" t="s">
        <v>167</v>
      </c>
      <c r="AV5478" s="1" t="s">
        <v>168</v>
      </c>
      <c r="AW5478" s="3" t="str">
        <f t="shared" si="1"/>
        <v>Other</v>
      </c>
      <c r="AX5478" s="3" t="str">
        <f t="array" ref="AX5478">TEXTJOIN(", ", TRUE, IF(X5478:AS5478="Y", X$1:AS$1, IF(X5478:AS5478&lt;&gt;"", X$1:AS$1 &amp; ": " &amp; X5478:AS5478, "")))
</f>
        <v>Cocaine</v>
      </c>
    </row>
    <row r="5479">
      <c r="A5479" s="4">
        <v>43768.0</v>
      </c>
      <c r="B5479" s="1" t="s">
        <v>50</v>
      </c>
      <c r="C5479" s="1">
        <v>23.0</v>
      </c>
      <c r="D5479" s="1" t="s">
        <v>51</v>
      </c>
      <c r="E5479" s="1" t="s">
        <v>63</v>
      </c>
      <c r="G5479" s="1" t="s">
        <v>5795</v>
      </c>
      <c r="H5479" s="1" t="s">
        <v>5795</v>
      </c>
      <c r="I5479" s="1" t="s">
        <v>154</v>
      </c>
      <c r="J5479" s="1" t="s">
        <v>103</v>
      </c>
      <c r="K5479" s="1" t="s">
        <v>103</v>
      </c>
      <c r="L5479" s="1" t="s">
        <v>55</v>
      </c>
      <c r="M5479" s="1" t="s">
        <v>56</v>
      </c>
      <c r="N5479" s="1" t="s">
        <v>66</v>
      </c>
      <c r="O5479" s="1" t="s">
        <v>103</v>
      </c>
      <c r="P5479" s="1" t="s">
        <v>103</v>
      </c>
      <c r="Q5479" s="1" t="s">
        <v>55</v>
      </c>
      <c r="R5479" s="1" t="s">
        <v>44</v>
      </c>
      <c r="T5479" s="1" t="s">
        <v>83</v>
      </c>
      <c r="U5479" s="1" t="s">
        <v>59</v>
      </c>
      <c r="Z5479" s="1" t="s">
        <v>60</v>
      </c>
      <c r="AR5479" s="1" t="s">
        <v>60</v>
      </c>
      <c r="AT5479" s="1" t="s">
        <v>5796</v>
      </c>
      <c r="AU5479" s="1" t="s">
        <v>167</v>
      </c>
      <c r="AV5479" s="1" t="s">
        <v>168</v>
      </c>
      <c r="AW5479" s="3" t="str">
        <f t="shared" si="1"/>
        <v>Other</v>
      </c>
      <c r="AX5479" s="3" t="str">
        <f t="array" ref="AX5479">TEXTJOIN(", ", TRUE, IF(X5479:AS5479="Y", X$1:AS$1, IF(X5479:AS5479&lt;&gt;"", X$1:AS$1 &amp; ": " &amp; X5479:AS5479, "")))
</f>
        <v>Fentanyl, Any Opioid</v>
      </c>
    </row>
    <row r="5480">
      <c r="A5480" s="2">
        <v>44050.0</v>
      </c>
      <c r="B5480" s="1" t="s">
        <v>50</v>
      </c>
      <c r="C5480" s="1">
        <v>54.0</v>
      </c>
      <c r="D5480" s="1" t="s">
        <v>51</v>
      </c>
      <c r="E5480" s="1" t="s">
        <v>63</v>
      </c>
      <c r="G5480" s="1" t="s">
        <v>53</v>
      </c>
      <c r="H5480" s="1" t="s">
        <v>54</v>
      </c>
      <c r="I5480" s="1" t="s">
        <v>55</v>
      </c>
      <c r="J5480" s="1" t="s">
        <v>53</v>
      </c>
      <c r="K5480" s="1" t="s">
        <v>54</v>
      </c>
      <c r="L5480" s="1" t="s">
        <v>55</v>
      </c>
      <c r="M5480" s="1" t="s">
        <v>56</v>
      </c>
      <c r="N5480" s="1" t="s">
        <v>66</v>
      </c>
      <c r="O5480" s="1" t="s">
        <v>53</v>
      </c>
      <c r="P5480" s="1" t="s">
        <v>54</v>
      </c>
      <c r="Q5480" s="1" t="s">
        <v>55</v>
      </c>
      <c r="R5480" s="1" t="s">
        <v>56</v>
      </c>
      <c r="T5480" s="1" t="s">
        <v>5797</v>
      </c>
      <c r="U5480" s="1" t="s">
        <v>59</v>
      </c>
      <c r="X5480" s="1" t="s">
        <v>60</v>
      </c>
      <c r="Y5480" s="1" t="s">
        <v>60</v>
      </c>
      <c r="Z5480" s="1" t="s">
        <v>60</v>
      </c>
      <c r="AR5480" s="1" t="s">
        <v>60</v>
      </c>
      <c r="AT5480" s="1" t="s">
        <v>61</v>
      </c>
      <c r="AU5480" s="1" t="s">
        <v>61</v>
      </c>
      <c r="AV5480" s="1" t="s">
        <v>294</v>
      </c>
      <c r="AW5480" s="3" t="str">
        <f t="shared" si="1"/>
        <v>Other</v>
      </c>
      <c r="AX5480" s="3" t="str">
        <f t="array" ref="AX5480">TEXTJOIN(", ", TRUE, IF(X5480:AS5480="Y", X$1:AS$1, IF(X5480:AS5480&lt;&gt;"", X$1:AS$1 &amp; ": " &amp; X5480:AS5480, "")))
</f>
        <v>Heroin, Cocaine, Fentanyl, Any Opioid</v>
      </c>
    </row>
    <row r="5481">
      <c r="A5481" s="2">
        <v>42819.0</v>
      </c>
      <c r="B5481" s="1" t="s">
        <v>86</v>
      </c>
      <c r="C5481" s="1">
        <v>57.0</v>
      </c>
      <c r="D5481" s="1" t="s">
        <v>51</v>
      </c>
      <c r="E5481" s="1" t="s">
        <v>63</v>
      </c>
      <c r="G5481" s="1" t="s">
        <v>65</v>
      </c>
      <c r="H5481" s="1" t="s">
        <v>65</v>
      </c>
      <c r="I5481" s="1" t="s">
        <v>55</v>
      </c>
      <c r="J5481" s="1" t="s">
        <v>65</v>
      </c>
      <c r="K5481" s="1" t="s">
        <v>65</v>
      </c>
      <c r="L5481" s="1" t="s">
        <v>55</v>
      </c>
      <c r="M5481" s="1" t="s">
        <v>778</v>
      </c>
      <c r="N5481" s="1" t="s">
        <v>136</v>
      </c>
      <c r="O5481" s="1" t="s">
        <v>65</v>
      </c>
      <c r="P5481" s="1" t="s">
        <v>65</v>
      </c>
      <c r="Q5481" s="1" t="s">
        <v>55</v>
      </c>
      <c r="R5481" s="1" t="s">
        <v>67</v>
      </c>
      <c r="T5481" s="1" t="s">
        <v>4672</v>
      </c>
      <c r="U5481" s="1" t="s">
        <v>59</v>
      </c>
      <c r="X5481" s="1" t="s">
        <v>60</v>
      </c>
      <c r="Y5481" s="1" t="s">
        <v>60</v>
      </c>
      <c r="AD5481" s="1" t="s">
        <v>60</v>
      </c>
      <c r="AT5481" s="1" t="s">
        <v>410</v>
      </c>
      <c r="AU5481" s="1" t="s">
        <v>410</v>
      </c>
      <c r="AV5481" s="1" t="s">
        <v>150</v>
      </c>
      <c r="AW5481" s="3" t="str">
        <f t="shared" si="1"/>
        <v>Other</v>
      </c>
      <c r="AX5481" s="3" t="str">
        <f t="array" ref="AX5481">TEXTJOIN(", ", TRUE, IF(X5481:AS5481="Y", X$1:AS$1, IF(X5481:AS5481&lt;&gt;"", X$1:AS$1 &amp; ": " &amp; X5481:AS5481, "")))
</f>
        <v>Heroin, Cocaine, Ethanol</v>
      </c>
    </row>
    <row r="5482">
      <c r="A5482" s="2">
        <v>43297.0</v>
      </c>
      <c r="B5482" s="1" t="s">
        <v>50</v>
      </c>
      <c r="C5482" s="1">
        <v>36.0</v>
      </c>
      <c r="D5482" s="1" t="s">
        <v>51</v>
      </c>
      <c r="E5482" s="1" t="s">
        <v>118</v>
      </c>
      <c r="G5482" s="1" t="s">
        <v>498</v>
      </c>
      <c r="H5482" s="1" t="s">
        <v>65</v>
      </c>
      <c r="I5482" s="1" t="s">
        <v>55</v>
      </c>
      <c r="J5482" s="1" t="s">
        <v>498</v>
      </c>
      <c r="K5482" s="1" t="s">
        <v>65</v>
      </c>
      <c r="M5482" s="1" t="s">
        <v>56</v>
      </c>
      <c r="N5482" s="1" t="s">
        <v>93</v>
      </c>
      <c r="O5482" s="1" t="s">
        <v>65</v>
      </c>
      <c r="P5482" s="1" t="s">
        <v>65</v>
      </c>
      <c r="Q5482" s="1" t="s">
        <v>55</v>
      </c>
      <c r="R5482" s="1" t="s">
        <v>67</v>
      </c>
      <c r="T5482" s="1" t="s">
        <v>3190</v>
      </c>
      <c r="U5482" s="1" t="s">
        <v>59</v>
      </c>
      <c r="X5482" s="1" t="s">
        <v>60</v>
      </c>
      <c r="Z5482" s="1" t="s">
        <v>60</v>
      </c>
      <c r="AD5482" s="1" t="s">
        <v>60</v>
      </c>
      <c r="AP5482" s="1" t="s">
        <v>60</v>
      </c>
      <c r="AR5482" s="1" t="s">
        <v>60</v>
      </c>
      <c r="AT5482" s="1" t="s">
        <v>500</v>
      </c>
      <c r="AU5482" s="1" t="s">
        <v>500</v>
      </c>
      <c r="AV5482" s="1" t="s">
        <v>150</v>
      </c>
      <c r="AW5482" s="3" t="str">
        <f t="shared" si="1"/>
        <v>Other</v>
      </c>
      <c r="AX5482" s="3" t="str">
        <f t="array" ref="AX5482">TEXTJOIN(", ", TRUE, IF(X5482:AS5482="Y", X$1:AS$1, IF(X5482:AS5482&lt;&gt;"", X$1:AS$1 &amp; ": " &amp; X5482:AS5482, "")))
</f>
        <v>Heroin, Fentanyl, Ethanol, Heroin/Morph/Codeine, Any Opioid</v>
      </c>
    </row>
    <row r="5483">
      <c r="A5483" s="2">
        <v>44394.0</v>
      </c>
      <c r="B5483" s="1" t="s">
        <v>50</v>
      </c>
      <c r="C5483" s="1">
        <v>17.0</v>
      </c>
      <c r="D5483" s="1" t="s">
        <v>51</v>
      </c>
      <c r="E5483" s="1" t="s">
        <v>63</v>
      </c>
      <c r="G5483" s="1" t="s">
        <v>90</v>
      </c>
      <c r="H5483" s="1" t="s">
        <v>91</v>
      </c>
      <c r="I5483" s="1" t="s">
        <v>55</v>
      </c>
      <c r="J5483" s="1" t="s">
        <v>90</v>
      </c>
      <c r="K5483" s="1" t="s">
        <v>91</v>
      </c>
      <c r="L5483" s="1" t="s">
        <v>55</v>
      </c>
      <c r="M5483" s="1" t="s">
        <v>56</v>
      </c>
      <c r="N5483" s="1" t="s">
        <v>119</v>
      </c>
      <c r="O5483" s="1" t="s">
        <v>90</v>
      </c>
      <c r="P5483" s="1" t="s">
        <v>91</v>
      </c>
      <c r="Q5483" s="1" t="s">
        <v>55</v>
      </c>
      <c r="R5483" s="1" t="s">
        <v>56</v>
      </c>
      <c r="T5483" s="1" t="s">
        <v>5798</v>
      </c>
      <c r="U5483" s="1" t="s">
        <v>59</v>
      </c>
      <c r="Z5483" s="1" t="s">
        <v>60</v>
      </c>
      <c r="AM5483" s="1" t="s">
        <v>60</v>
      </c>
      <c r="AR5483" s="1" t="s">
        <v>60</v>
      </c>
      <c r="AT5483" s="1" t="s">
        <v>96</v>
      </c>
      <c r="AU5483" s="1" t="s">
        <v>96</v>
      </c>
      <c r="AV5483" s="1" t="s">
        <v>97</v>
      </c>
      <c r="AW5483" s="3" t="str">
        <f t="shared" si="1"/>
        <v>Other</v>
      </c>
      <c r="AX5483" s="3" t="str">
        <f t="array" ref="AX5483">TEXTJOIN(", ", TRUE, IF(X5483:AS5483="Y", X$1:AS$1, IF(X5483:AS5483&lt;&gt;"", X$1:AS$1 &amp; ": " &amp; X5483:AS5483, "")))
</f>
        <v>Fentanyl, Xylazine, Any Opioid</v>
      </c>
    </row>
    <row r="5484">
      <c r="A5484" s="2">
        <v>42676.0</v>
      </c>
      <c r="B5484" s="1" t="s">
        <v>50</v>
      </c>
      <c r="C5484" s="1">
        <v>47.0</v>
      </c>
      <c r="D5484" s="1" t="s">
        <v>51</v>
      </c>
      <c r="E5484" s="1" t="s">
        <v>63</v>
      </c>
      <c r="G5484" s="1" t="s">
        <v>185</v>
      </c>
      <c r="H5484" s="1" t="s">
        <v>91</v>
      </c>
      <c r="I5484" s="1" t="s">
        <v>55</v>
      </c>
      <c r="J5484" s="1" t="s">
        <v>185</v>
      </c>
      <c r="M5484" s="1" t="s">
        <v>193</v>
      </c>
      <c r="N5484" s="1" t="s">
        <v>136</v>
      </c>
      <c r="O5484" s="1" t="s">
        <v>185</v>
      </c>
      <c r="R5484" s="1" t="s">
        <v>67</v>
      </c>
      <c r="T5484" s="1" t="s">
        <v>3548</v>
      </c>
      <c r="U5484" s="1" t="s">
        <v>59</v>
      </c>
      <c r="W5484" s="1" t="s">
        <v>60</v>
      </c>
      <c r="X5484" s="1" t="s">
        <v>60</v>
      </c>
      <c r="Z5484" s="1" t="s">
        <v>60</v>
      </c>
      <c r="AD5484" s="1" t="s">
        <v>60</v>
      </c>
      <c r="AP5484" s="1" t="s">
        <v>60</v>
      </c>
      <c r="AR5484" s="1" t="s">
        <v>60</v>
      </c>
      <c r="AT5484" s="1" t="s">
        <v>188</v>
      </c>
      <c r="AU5484" s="1" t="s">
        <v>188</v>
      </c>
      <c r="AV5484" s="1" t="s">
        <v>189</v>
      </c>
      <c r="AW5484" s="3" t="str">
        <f t="shared" si="1"/>
        <v>Other</v>
      </c>
      <c r="AX5484" s="3" t="str">
        <f t="array" ref="AX5484">TEXTJOIN(", ", TRUE, IF(X5484:AS5484="Y", X$1:AS$1, IF(X5484:AS5484&lt;&gt;"", X$1:AS$1 &amp; ": " &amp; X5484:AS5484, "")))
</f>
        <v>Heroin, Fentanyl, Ethanol, Heroin/Morph/Codeine, Any Opioid</v>
      </c>
    </row>
    <row r="5485">
      <c r="A5485" s="2">
        <v>43868.0</v>
      </c>
      <c r="B5485" s="1" t="s">
        <v>50</v>
      </c>
      <c r="C5485" s="1">
        <v>38.0</v>
      </c>
      <c r="D5485" s="1" t="s">
        <v>51</v>
      </c>
      <c r="E5485" s="1" t="s">
        <v>63</v>
      </c>
      <c r="F5485" s="1" t="s">
        <v>137</v>
      </c>
      <c r="G5485" s="1" t="s">
        <v>256</v>
      </c>
      <c r="H5485" s="1" t="s">
        <v>103</v>
      </c>
      <c r="I5485" s="1" t="s">
        <v>55</v>
      </c>
      <c r="J5485" s="1" t="s">
        <v>256</v>
      </c>
      <c r="K5485" s="1" t="s">
        <v>103</v>
      </c>
      <c r="L5485" s="1" t="s">
        <v>55</v>
      </c>
      <c r="M5485" s="1" t="s">
        <v>778</v>
      </c>
      <c r="N5485" s="1" t="s">
        <v>119</v>
      </c>
      <c r="O5485" s="1" t="s">
        <v>256</v>
      </c>
      <c r="P5485" s="1" t="s">
        <v>103</v>
      </c>
      <c r="Q5485" s="1" t="s">
        <v>55</v>
      </c>
      <c r="R5485" s="1" t="s">
        <v>56</v>
      </c>
      <c r="T5485" s="1" t="s">
        <v>1694</v>
      </c>
      <c r="U5485" s="1" t="s">
        <v>59</v>
      </c>
      <c r="X5485" s="1" t="s">
        <v>60</v>
      </c>
      <c r="Z5485" s="1" t="s">
        <v>60</v>
      </c>
      <c r="AR5485" s="1" t="s">
        <v>60</v>
      </c>
      <c r="AT5485" s="1" t="s">
        <v>282</v>
      </c>
      <c r="AU5485" s="1" t="s">
        <v>282</v>
      </c>
      <c r="AV5485" s="1" t="s">
        <v>260</v>
      </c>
      <c r="AW5485" s="3" t="str">
        <f t="shared" si="1"/>
        <v>Other</v>
      </c>
      <c r="AX5485" s="3" t="str">
        <f t="array" ref="AX5485">TEXTJOIN(", ", TRUE, IF(X5485:AS5485="Y", X$1:AS$1, IF(X5485:AS5485&lt;&gt;"", X$1:AS$1 &amp; ": " &amp; X5485:AS5485, "")))
</f>
        <v>Heroin, Fentanyl, Any Opioid</v>
      </c>
    </row>
    <row r="5486">
      <c r="A5486" s="2">
        <v>44172.0</v>
      </c>
      <c r="B5486" s="1" t="s">
        <v>50</v>
      </c>
      <c r="C5486" s="1">
        <v>24.0</v>
      </c>
      <c r="D5486" s="1" t="s">
        <v>51</v>
      </c>
      <c r="E5486" s="1" t="s">
        <v>63</v>
      </c>
      <c r="F5486" s="1" t="s">
        <v>137</v>
      </c>
      <c r="G5486" s="1" t="s">
        <v>82</v>
      </c>
      <c r="H5486" s="1" t="s">
        <v>54</v>
      </c>
      <c r="I5486" s="1" t="s">
        <v>55</v>
      </c>
      <c r="J5486" s="1" t="s">
        <v>82</v>
      </c>
      <c r="K5486" s="1" t="s">
        <v>54</v>
      </c>
      <c r="L5486" s="1" t="s">
        <v>55</v>
      </c>
      <c r="M5486" s="1" t="s">
        <v>56</v>
      </c>
      <c r="N5486" s="1" t="s">
        <v>66</v>
      </c>
      <c r="O5486" s="1" t="s">
        <v>82</v>
      </c>
      <c r="P5486" s="1" t="s">
        <v>54</v>
      </c>
      <c r="Q5486" s="1" t="s">
        <v>55</v>
      </c>
      <c r="R5486" s="1" t="s">
        <v>56</v>
      </c>
      <c r="T5486" s="1" t="s">
        <v>1562</v>
      </c>
      <c r="U5486" s="1" t="s">
        <v>59</v>
      </c>
      <c r="Y5486" s="1" t="s">
        <v>60</v>
      </c>
      <c r="Z5486" s="1" t="s">
        <v>60</v>
      </c>
      <c r="AR5486" s="1" t="s">
        <v>60</v>
      </c>
      <c r="AT5486" s="1" t="s">
        <v>329</v>
      </c>
      <c r="AU5486" s="1" t="s">
        <v>329</v>
      </c>
      <c r="AV5486" s="1" t="s">
        <v>85</v>
      </c>
      <c r="AW5486" s="3" t="str">
        <f t="shared" si="1"/>
        <v>Other</v>
      </c>
      <c r="AX5486" s="3" t="str">
        <f t="array" ref="AX5486">TEXTJOIN(", ", TRUE, IF(X5486:AS5486="Y", X$1:AS$1, IF(X5486:AS5486&lt;&gt;"", X$1:AS$1 &amp; ": " &amp; X5486:AS5486, "")))
</f>
        <v>Cocaine, Fentanyl, Any Opioid</v>
      </c>
    </row>
    <row r="5487">
      <c r="A5487" s="2">
        <v>43177.0</v>
      </c>
      <c r="B5487" s="1" t="s">
        <v>50</v>
      </c>
      <c r="C5487" s="1">
        <v>46.0</v>
      </c>
      <c r="D5487" s="1" t="s">
        <v>51</v>
      </c>
      <c r="E5487" s="1" t="s">
        <v>63</v>
      </c>
      <c r="G5487" s="1" t="s">
        <v>5799</v>
      </c>
      <c r="H5487" s="1" t="s">
        <v>3959</v>
      </c>
      <c r="I5487" s="1" t="s">
        <v>89</v>
      </c>
      <c r="J5487" s="1" t="s">
        <v>624</v>
      </c>
      <c r="K5487" s="1" t="s">
        <v>299</v>
      </c>
      <c r="M5487" s="1" t="s">
        <v>44</v>
      </c>
      <c r="N5487" s="1" t="s">
        <v>5800</v>
      </c>
      <c r="O5487" s="1" t="s">
        <v>624</v>
      </c>
      <c r="P5487" s="1" t="s">
        <v>299</v>
      </c>
      <c r="Q5487" s="1" t="s">
        <v>55</v>
      </c>
      <c r="R5487" s="1" t="s">
        <v>67</v>
      </c>
      <c r="T5487" s="1" t="s">
        <v>588</v>
      </c>
      <c r="U5487" s="1" t="s">
        <v>59</v>
      </c>
      <c r="AG5487" s="1" t="s">
        <v>60</v>
      </c>
      <c r="AR5487" s="1" t="s">
        <v>60</v>
      </c>
      <c r="AU5487" s="1" t="s">
        <v>626</v>
      </c>
      <c r="AV5487" s="1" t="s">
        <v>627</v>
      </c>
      <c r="AW5487" s="3" t="str">
        <f t="shared" si="1"/>
        <v>Other</v>
      </c>
      <c r="AX5487" s="3" t="str">
        <f t="array" ref="AX5487">TEXTJOIN(", ", TRUE, IF(X5487:AS5487="Y", X$1:AS$1, IF(X5487:AS5487&lt;&gt;"", X$1:AS$1 &amp; ": " &amp; X5487:AS5487, "")))
</f>
        <v>Methadone, Any Opioid</v>
      </c>
    </row>
    <row r="5488">
      <c r="A5488" s="2">
        <v>41424.0</v>
      </c>
      <c r="B5488" s="1" t="s">
        <v>50</v>
      </c>
      <c r="C5488" s="1">
        <v>41.0</v>
      </c>
      <c r="D5488" s="1" t="s">
        <v>51</v>
      </c>
      <c r="E5488" s="1" t="s">
        <v>63</v>
      </c>
      <c r="F5488" s="1" t="s">
        <v>137</v>
      </c>
      <c r="G5488" s="1" t="s">
        <v>256</v>
      </c>
      <c r="H5488" s="1" t="s">
        <v>103</v>
      </c>
      <c r="J5488" s="1" t="s">
        <v>256</v>
      </c>
      <c r="L5488" s="1" t="s">
        <v>55</v>
      </c>
      <c r="M5488" s="1" t="s">
        <v>56</v>
      </c>
      <c r="N5488" s="1" t="s">
        <v>3021</v>
      </c>
      <c r="O5488" s="1" t="s">
        <v>256</v>
      </c>
      <c r="P5488" s="1" t="s">
        <v>103</v>
      </c>
      <c r="R5488" s="1" t="s">
        <v>56</v>
      </c>
      <c r="T5488" s="1" t="s">
        <v>5801</v>
      </c>
      <c r="U5488" s="1" t="s">
        <v>59</v>
      </c>
      <c r="AS5488" s="1" t="s">
        <v>1967</v>
      </c>
      <c r="AT5488" s="1" t="s">
        <v>282</v>
      </c>
      <c r="AU5488" s="1" t="s">
        <v>282</v>
      </c>
      <c r="AV5488" s="1" t="s">
        <v>260</v>
      </c>
      <c r="AW5488" s="3" t="str">
        <f t="shared" si="1"/>
        <v>Other</v>
      </c>
      <c r="AX5488" s="3" t="str">
        <f t="array" ref="AX5488">TEXTJOIN(", ", TRUE, IF(X5488:AS5488="Y", X$1:AS$1, IF(X5488:AS5488&lt;&gt;"", X$1:AS$1 &amp; ": " &amp; X5488:AS5488, "")))
</f>
        <v>Other: MORPHINE</v>
      </c>
    </row>
    <row r="5489">
      <c r="A5489" s="2">
        <v>41706.0</v>
      </c>
      <c r="B5489" s="1" t="s">
        <v>50</v>
      </c>
      <c r="C5489" s="1">
        <v>23.0</v>
      </c>
      <c r="D5489" s="1" t="s">
        <v>51</v>
      </c>
      <c r="E5489" s="1" t="s">
        <v>63</v>
      </c>
      <c r="G5489" s="1" t="s">
        <v>521</v>
      </c>
      <c r="J5489" s="1" t="s">
        <v>521</v>
      </c>
      <c r="L5489" s="1" t="s">
        <v>55</v>
      </c>
      <c r="M5489" s="1" t="s">
        <v>193</v>
      </c>
      <c r="N5489" s="1" t="s">
        <v>276</v>
      </c>
      <c r="O5489" s="1" t="s">
        <v>521</v>
      </c>
      <c r="R5489" s="1" t="s">
        <v>44</v>
      </c>
      <c r="S5489" s="1" t="s">
        <v>1262</v>
      </c>
      <c r="T5489" s="1" t="s">
        <v>1863</v>
      </c>
      <c r="U5489" s="1" t="s">
        <v>59</v>
      </c>
      <c r="X5489" s="1" t="s">
        <v>60</v>
      </c>
      <c r="AF5489" s="1" t="s">
        <v>60</v>
      </c>
      <c r="AT5489" s="1" t="s">
        <v>524</v>
      </c>
      <c r="AU5489" s="1" t="s">
        <v>524</v>
      </c>
      <c r="AV5489" s="1" t="s">
        <v>1355</v>
      </c>
      <c r="AW5489" s="3" t="str">
        <f t="shared" si="1"/>
        <v>Other</v>
      </c>
      <c r="AX5489" s="3" t="str">
        <f t="array" ref="AX5489">TEXTJOIN(", ", TRUE, IF(X5489:AS5489="Y", X$1:AS$1, IF(X5489:AS5489&lt;&gt;"", X$1:AS$1 &amp; ": " &amp; X5489:AS5489, "")))
</f>
        <v>Heroin, Benzodiazepine</v>
      </c>
    </row>
    <row r="5490">
      <c r="A5490" s="2">
        <v>43596.0</v>
      </c>
      <c r="B5490" s="1" t="s">
        <v>50</v>
      </c>
      <c r="C5490" s="1">
        <v>45.0</v>
      </c>
      <c r="D5490" s="1" t="s">
        <v>51</v>
      </c>
      <c r="E5490" s="1" t="s">
        <v>52</v>
      </c>
      <c r="F5490" s="1" t="s">
        <v>137</v>
      </c>
      <c r="G5490" s="1" t="s">
        <v>82</v>
      </c>
      <c r="H5490" s="1" t="s">
        <v>54</v>
      </c>
      <c r="I5490" s="1" t="s">
        <v>55</v>
      </c>
      <c r="J5490" s="1" t="s">
        <v>103</v>
      </c>
      <c r="K5490" s="1" t="s">
        <v>103</v>
      </c>
      <c r="L5490" s="1" t="s">
        <v>55</v>
      </c>
      <c r="M5490" s="1" t="s">
        <v>330</v>
      </c>
      <c r="N5490" s="1" t="s">
        <v>334</v>
      </c>
      <c r="O5490" s="1" t="s">
        <v>103</v>
      </c>
      <c r="P5490" s="1" t="s">
        <v>103</v>
      </c>
      <c r="Q5490" s="1" t="s">
        <v>55</v>
      </c>
      <c r="R5490" s="1" t="s">
        <v>44</v>
      </c>
      <c r="T5490" s="1" t="s">
        <v>331</v>
      </c>
      <c r="U5490" s="1" t="s">
        <v>59</v>
      </c>
      <c r="V5490" s="1" t="s">
        <v>464</v>
      </c>
      <c r="Z5490" s="1" t="s">
        <v>60</v>
      </c>
      <c r="AR5490" s="1" t="s">
        <v>60</v>
      </c>
      <c r="AT5490" s="1" t="s">
        <v>329</v>
      </c>
      <c r="AU5490" s="1" t="s">
        <v>167</v>
      </c>
      <c r="AV5490" s="1" t="s">
        <v>168</v>
      </c>
      <c r="AW5490" s="3" t="str">
        <f t="shared" si="1"/>
        <v>Other</v>
      </c>
      <c r="AX5490" s="3" t="str">
        <f t="array" ref="AX5490">TEXTJOIN(", ", TRUE, IF(X5490:AS5490="Y", X$1:AS$1, IF(X5490:AS5490&lt;&gt;"", X$1:AS$1 &amp; ": " &amp; X5490:AS5490, "")))
</f>
        <v>Fentanyl, Any Opioid</v>
      </c>
    </row>
    <row r="5491">
      <c r="A5491" s="2">
        <v>43971.0</v>
      </c>
      <c r="B5491" s="1" t="s">
        <v>50</v>
      </c>
      <c r="C5491" s="1">
        <v>21.0</v>
      </c>
      <c r="D5491" s="1" t="s">
        <v>76</v>
      </c>
      <c r="E5491" s="1" t="s">
        <v>63</v>
      </c>
      <c r="G5491" s="1" t="s">
        <v>2367</v>
      </c>
      <c r="H5491" s="1" t="s">
        <v>65</v>
      </c>
      <c r="I5491" s="1" t="s">
        <v>55</v>
      </c>
      <c r="J5491" s="1" t="s">
        <v>2367</v>
      </c>
      <c r="K5491" s="1" t="s">
        <v>65</v>
      </c>
      <c r="L5491" s="1" t="s">
        <v>55</v>
      </c>
      <c r="M5491" s="1" t="s">
        <v>56</v>
      </c>
      <c r="N5491" s="1" t="s">
        <v>119</v>
      </c>
      <c r="O5491" s="1" t="s">
        <v>2367</v>
      </c>
      <c r="P5491" s="1" t="s">
        <v>65</v>
      </c>
      <c r="Q5491" s="1" t="s">
        <v>55</v>
      </c>
      <c r="R5491" s="1" t="s">
        <v>56</v>
      </c>
      <c r="T5491" s="1" t="s">
        <v>5802</v>
      </c>
      <c r="U5491" s="1" t="s">
        <v>59</v>
      </c>
      <c r="Z5491" s="1" t="s">
        <v>60</v>
      </c>
      <c r="AR5491" s="1" t="s">
        <v>60</v>
      </c>
      <c r="AT5491" s="1" t="s">
        <v>2370</v>
      </c>
      <c r="AU5491" s="1" t="s">
        <v>2370</v>
      </c>
      <c r="AV5491" s="1" t="s">
        <v>5329</v>
      </c>
      <c r="AW5491" s="3" t="str">
        <f t="shared" si="1"/>
        <v>Other</v>
      </c>
      <c r="AX5491" s="3" t="str">
        <f t="array" ref="AX5491">TEXTJOIN(", ", TRUE, IF(X5491:AS5491="Y", X$1:AS$1, IF(X5491:AS5491&lt;&gt;"", X$1:AS$1 &amp; ": " &amp; X5491:AS5491, "")))
</f>
        <v>Fentanyl, Any Opioid</v>
      </c>
    </row>
    <row r="5492">
      <c r="A5492" s="2">
        <v>44504.0</v>
      </c>
      <c r="B5492" s="1" t="s">
        <v>50</v>
      </c>
      <c r="C5492" s="1">
        <v>48.0</v>
      </c>
      <c r="D5492" s="1" t="s">
        <v>51</v>
      </c>
      <c r="E5492" s="1" t="s">
        <v>63</v>
      </c>
      <c r="G5492" s="1" t="s">
        <v>176</v>
      </c>
      <c r="H5492" s="1" t="s">
        <v>121</v>
      </c>
      <c r="I5492" s="1" t="s">
        <v>55</v>
      </c>
      <c r="J5492" s="1" t="s">
        <v>176</v>
      </c>
      <c r="K5492" s="1" t="s">
        <v>121</v>
      </c>
      <c r="L5492" s="1" t="s">
        <v>55</v>
      </c>
      <c r="M5492" s="1" t="s">
        <v>743</v>
      </c>
      <c r="N5492" s="1" t="s">
        <v>119</v>
      </c>
      <c r="O5492" s="1" t="s">
        <v>176</v>
      </c>
      <c r="P5492" s="1" t="s">
        <v>121</v>
      </c>
      <c r="Q5492" s="1" t="s">
        <v>55</v>
      </c>
      <c r="R5492" s="1" t="s">
        <v>56</v>
      </c>
      <c r="T5492" s="1" t="s">
        <v>5803</v>
      </c>
      <c r="U5492" s="1" t="s">
        <v>59</v>
      </c>
      <c r="X5492" s="1" t="s">
        <v>60</v>
      </c>
      <c r="Z5492" s="1" t="s">
        <v>60</v>
      </c>
      <c r="AD5492" s="1" t="s">
        <v>60</v>
      </c>
      <c r="AP5492" s="1" t="s">
        <v>60</v>
      </c>
      <c r="AR5492" s="1" t="s">
        <v>60</v>
      </c>
      <c r="AT5492" s="1" t="s">
        <v>183</v>
      </c>
      <c r="AU5492" s="1" t="s">
        <v>183</v>
      </c>
      <c r="AV5492" s="1" t="s">
        <v>244</v>
      </c>
      <c r="AW5492" s="3" t="str">
        <f t="shared" si="1"/>
        <v>Other</v>
      </c>
      <c r="AX5492" s="3" t="str">
        <f t="array" ref="AX5492">TEXTJOIN(", ", TRUE, IF(X5492:AS5492="Y", X$1:AS$1, IF(X5492:AS5492&lt;&gt;"", X$1:AS$1 &amp; ": " &amp; X5492:AS5492, "")))
</f>
        <v>Heroin, Fentanyl, Ethanol, Heroin/Morph/Codeine, Any Opioid</v>
      </c>
    </row>
    <row r="5493">
      <c r="A5493" s="2">
        <v>44303.0</v>
      </c>
      <c r="B5493" s="1" t="s">
        <v>50</v>
      </c>
      <c r="C5493" s="1">
        <v>41.0</v>
      </c>
      <c r="D5493" s="1" t="s">
        <v>51</v>
      </c>
      <c r="E5493" s="1" t="s">
        <v>63</v>
      </c>
      <c r="F5493" s="1" t="s">
        <v>267</v>
      </c>
      <c r="G5493" s="1" t="s">
        <v>82</v>
      </c>
      <c r="H5493" s="1" t="s">
        <v>54</v>
      </c>
      <c r="I5493" s="1" t="s">
        <v>55</v>
      </c>
      <c r="J5493" s="1" t="s">
        <v>82</v>
      </c>
      <c r="K5493" s="1" t="s">
        <v>54</v>
      </c>
      <c r="L5493" s="1" t="s">
        <v>55</v>
      </c>
      <c r="M5493" s="1" t="s">
        <v>56</v>
      </c>
      <c r="N5493" s="1" t="s">
        <v>119</v>
      </c>
      <c r="O5493" s="1" t="s">
        <v>82</v>
      </c>
      <c r="P5493" s="1" t="s">
        <v>54</v>
      </c>
      <c r="Q5493" s="1" t="s">
        <v>55</v>
      </c>
      <c r="R5493" s="1" t="s">
        <v>56</v>
      </c>
      <c r="T5493" s="1" t="s">
        <v>340</v>
      </c>
      <c r="U5493" s="1" t="s">
        <v>59</v>
      </c>
      <c r="Y5493" s="1" t="s">
        <v>60</v>
      </c>
      <c r="Z5493" s="1" t="s">
        <v>60</v>
      </c>
      <c r="AR5493" s="1" t="s">
        <v>60</v>
      </c>
      <c r="AT5493" s="1" t="s">
        <v>329</v>
      </c>
      <c r="AU5493" s="1" t="s">
        <v>329</v>
      </c>
      <c r="AV5493" s="1" t="s">
        <v>85</v>
      </c>
      <c r="AW5493" s="3" t="str">
        <f t="shared" si="1"/>
        <v>Other</v>
      </c>
      <c r="AX5493" s="3" t="str">
        <f t="array" ref="AX5493">TEXTJOIN(", ", TRUE, IF(X5493:AS5493="Y", X$1:AS$1, IF(X5493:AS5493&lt;&gt;"", X$1:AS$1 &amp; ": " &amp; X5493:AS5493, "")))
</f>
        <v>Cocaine, Fentanyl, Any Opioid</v>
      </c>
    </row>
    <row r="5494">
      <c r="A5494" s="2">
        <v>44253.0</v>
      </c>
      <c r="B5494" s="1" t="s">
        <v>50</v>
      </c>
      <c r="C5494" s="1">
        <v>62.0</v>
      </c>
      <c r="D5494" s="1" t="s">
        <v>51</v>
      </c>
      <c r="E5494" s="1" t="s">
        <v>63</v>
      </c>
      <c r="J5494" s="1" t="s">
        <v>82</v>
      </c>
      <c r="K5494" s="1" t="s">
        <v>54</v>
      </c>
      <c r="L5494" s="1" t="s">
        <v>55</v>
      </c>
      <c r="M5494" s="1" t="s">
        <v>778</v>
      </c>
      <c r="N5494" s="1" t="s">
        <v>66</v>
      </c>
      <c r="O5494" s="1" t="s">
        <v>82</v>
      </c>
      <c r="P5494" s="1" t="s">
        <v>54</v>
      </c>
      <c r="Q5494" s="1" t="s">
        <v>55</v>
      </c>
      <c r="R5494" s="1" t="s">
        <v>443</v>
      </c>
      <c r="T5494" s="1" t="s">
        <v>5804</v>
      </c>
      <c r="U5494" s="1" t="s">
        <v>59</v>
      </c>
      <c r="Z5494" s="1" t="s">
        <v>60</v>
      </c>
      <c r="AD5494" s="1" t="s">
        <v>60</v>
      </c>
      <c r="AG5494" s="1" t="s">
        <v>60</v>
      </c>
      <c r="AN5494" s="1" t="s">
        <v>60</v>
      </c>
      <c r="AR5494" s="1" t="s">
        <v>60</v>
      </c>
      <c r="AT5494" s="1" t="s">
        <v>62</v>
      </c>
      <c r="AU5494" s="1" t="s">
        <v>329</v>
      </c>
      <c r="AV5494" s="1" t="s">
        <v>85</v>
      </c>
      <c r="AW5494" s="3" t="str">
        <f t="shared" si="1"/>
        <v>Other</v>
      </c>
      <c r="AX5494" s="3" t="str">
        <f t="array" ref="AX5494">TEXTJOIN(", ", TRUE, IF(X5494:AS5494="Y", X$1:AS$1, IF(X5494:AS5494&lt;&gt;"", X$1:AS$1 &amp; ": " &amp; X5494:AS5494, "")))
</f>
        <v>Fentanyl, Ethanol, Methadone, Gabapentin, Any Opioid</v>
      </c>
    </row>
    <row r="5495">
      <c r="A5495" s="4">
        <v>44196.0</v>
      </c>
      <c r="B5495" s="1" t="s">
        <v>50</v>
      </c>
      <c r="C5495" s="1">
        <v>28.0</v>
      </c>
      <c r="D5495" s="1" t="s">
        <v>51</v>
      </c>
      <c r="E5495" s="1" t="s">
        <v>63</v>
      </c>
      <c r="G5495" s="1" t="s">
        <v>306</v>
      </c>
      <c r="H5495" s="1" t="s">
        <v>65</v>
      </c>
      <c r="I5495" s="1" t="s">
        <v>55</v>
      </c>
      <c r="J5495" s="1" t="s">
        <v>306</v>
      </c>
      <c r="K5495" s="1" t="s">
        <v>65</v>
      </c>
      <c r="L5495" s="1" t="s">
        <v>55</v>
      </c>
      <c r="M5495" s="1" t="s">
        <v>56</v>
      </c>
      <c r="N5495" s="1" t="s">
        <v>155</v>
      </c>
      <c r="O5495" s="1" t="s">
        <v>306</v>
      </c>
      <c r="P5495" s="1" t="s">
        <v>65</v>
      </c>
      <c r="Q5495" s="1" t="s">
        <v>55</v>
      </c>
      <c r="R5495" s="1" t="s">
        <v>56</v>
      </c>
      <c r="T5495" s="1" t="s">
        <v>5805</v>
      </c>
      <c r="U5495" s="1" t="s">
        <v>59</v>
      </c>
      <c r="Z5495" s="1" t="s">
        <v>60</v>
      </c>
      <c r="AG5495" s="1" t="s">
        <v>60</v>
      </c>
      <c r="AR5495" s="1" t="s">
        <v>60</v>
      </c>
      <c r="AT5495" s="1" t="s">
        <v>309</v>
      </c>
      <c r="AU5495" s="1" t="s">
        <v>309</v>
      </c>
      <c r="AV5495" s="1" t="s">
        <v>310</v>
      </c>
      <c r="AW5495" s="3" t="str">
        <f t="shared" si="1"/>
        <v>Other</v>
      </c>
      <c r="AX5495" s="3" t="str">
        <f t="array" ref="AX5495">TEXTJOIN(", ", TRUE, IF(X5495:AS5495="Y", X$1:AS$1, IF(X5495:AS5495&lt;&gt;"", X$1:AS$1 &amp; ": " &amp; X5495:AS5495, "")))
</f>
        <v>Fentanyl, Methadone, Any Opioid</v>
      </c>
    </row>
    <row r="5496">
      <c r="A5496" s="2">
        <v>43705.0</v>
      </c>
      <c r="B5496" s="1" t="s">
        <v>50</v>
      </c>
      <c r="C5496" s="1">
        <v>38.0</v>
      </c>
      <c r="D5496" s="1" t="s">
        <v>51</v>
      </c>
      <c r="E5496" s="1" t="s">
        <v>63</v>
      </c>
      <c r="G5496" s="1" t="s">
        <v>82</v>
      </c>
      <c r="H5496" s="1" t="s">
        <v>54</v>
      </c>
      <c r="I5496" s="1" t="s">
        <v>55</v>
      </c>
      <c r="J5496" s="1" t="s">
        <v>82</v>
      </c>
      <c r="K5496" s="1" t="s">
        <v>54</v>
      </c>
      <c r="L5496" s="1" t="s">
        <v>55</v>
      </c>
      <c r="M5496" s="1" t="s">
        <v>56</v>
      </c>
      <c r="N5496" s="1" t="s">
        <v>1893</v>
      </c>
      <c r="O5496" s="1" t="s">
        <v>82</v>
      </c>
      <c r="P5496" s="1" t="s">
        <v>54</v>
      </c>
      <c r="Q5496" s="1" t="s">
        <v>55</v>
      </c>
      <c r="R5496" s="1" t="s">
        <v>67</v>
      </c>
      <c r="T5496" s="1" t="s">
        <v>5806</v>
      </c>
      <c r="U5496" s="1" t="s">
        <v>59</v>
      </c>
      <c r="X5496" s="1" t="s">
        <v>60</v>
      </c>
      <c r="Z5496" s="1" t="s">
        <v>60</v>
      </c>
      <c r="AH5496" s="1" t="s">
        <v>60</v>
      </c>
      <c r="AP5496" s="1" t="s">
        <v>60</v>
      </c>
      <c r="AR5496" s="1" t="s">
        <v>60</v>
      </c>
      <c r="AT5496" s="1" t="s">
        <v>329</v>
      </c>
      <c r="AU5496" s="1" t="s">
        <v>329</v>
      </c>
      <c r="AV5496" s="1" t="s">
        <v>85</v>
      </c>
      <c r="AW5496" s="3" t="str">
        <f t="shared" si="1"/>
        <v>Other</v>
      </c>
      <c r="AX5496" s="3" t="str">
        <f t="array" ref="AX5496">TEXTJOIN(", ", TRUE, IF(X5496:AS5496="Y", X$1:AS$1, IF(X5496:AS5496&lt;&gt;"", X$1:AS$1 &amp; ": " &amp; X5496:AS5496, "")))
</f>
        <v>Heroin, Fentanyl, Meth/Amphetamine, Heroin/Morph/Codeine, Any Opioid</v>
      </c>
    </row>
    <row r="5497">
      <c r="A5497" s="2">
        <v>42884.0</v>
      </c>
      <c r="B5497" s="1" t="s">
        <v>86</v>
      </c>
      <c r="C5497" s="1">
        <v>35.0</v>
      </c>
      <c r="D5497" s="1" t="s">
        <v>51</v>
      </c>
      <c r="E5497" s="1" t="s">
        <v>63</v>
      </c>
      <c r="F5497" s="1" t="s">
        <v>137</v>
      </c>
      <c r="G5497" s="1" t="s">
        <v>749</v>
      </c>
      <c r="H5497" s="1" t="s">
        <v>91</v>
      </c>
      <c r="I5497" s="1" t="s">
        <v>55</v>
      </c>
      <c r="J5497" s="1" t="s">
        <v>749</v>
      </c>
      <c r="K5497" s="1" t="s">
        <v>91</v>
      </c>
      <c r="L5497" s="1" t="s">
        <v>55</v>
      </c>
      <c r="M5497" s="1" t="s">
        <v>56</v>
      </c>
      <c r="N5497" s="1" t="s">
        <v>119</v>
      </c>
      <c r="O5497" s="1" t="s">
        <v>749</v>
      </c>
      <c r="P5497" s="1" t="s">
        <v>91</v>
      </c>
      <c r="Q5497" s="1" t="s">
        <v>55</v>
      </c>
      <c r="R5497" s="1" t="s">
        <v>56</v>
      </c>
      <c r="T5497" s="1" t="s">
        <v>5807</v>
      </c>
      <c r="U5497" s="1" t="s">
        <v>59</v>
      </c>
      <c r="X5497" s="1" t="s">
        <v>60</v>
      </c>
      <c r="Y5497" s="1" t="s">
        <v>60</v>
      </c>
      <c r="AF5497" s="1" t="s">
        <v>60</v>
      </c>
      <c r="AT5497" s="1" t="s">
        <v>752</v>
      </c>
      <c r="AU5497" s="1" t="s">
        <v>752</v>
      </c>
      <c r="AV5497" s="1" t="s">
        <v>753</v>
      </c>
      <c r="AW5497" s="3" t="str">
        <f t="shared" si="1"/>
        <v>Other</v>
      </c>
      <c r="AX5497" s="3" t="str">
        <f t="array" ref="AX5497">TEXTJOIN(", ", TRUE, IF(X5497:AS5497="Y", X$1:AS$1, IF(X5497:AS5497&lt;&gt;"", X$1:AS$1 &amp; ": " &amp; X5497:AS5497, "")))
</f>
        <v>Heroin, Cocaine, Benzodiazepine</v>
      </c>
    </row>
    <row r="5498">
      <c r="A5498" s="4">
        <v>43062.0</v>
      </c>
      <c r="B5498" s="1" t="s">
        <v>86</v>
      </c>
      <c r="C5498" s="1">
        <v>57.0</v>
      </c>
      <c r="D5498" s="1" t="s">
        <v>51</v>
      </c>
      <c r="E5498" s="1" t="s">
        <v>63</v>
      </c>
      <c r="G5498" s="1" t="s">
        <v>290</v>
      </c>
      <c r="H5498" s="1" t="s">
        <v>91</v>
      </c>
      <c r="I5498" s="1" t="s">
        <v>55</v>
      </c>
      <c r="J5498" s="1" t="s">
        <v>290</v>
      </c>
      <c r="K5498" s="1" t="s">
        <v>91</v>
      </c>
      <c r="L5498" s="1" t="s">
        <v>55</v>
      </c>
      <c r="M5498" s="1" t="s">
        <v>56</v>
      </c>
      <c r="N5498" s="1" t="s">
        <v>136</v>
      </c>
      <c r="O5498" s="1" t="s">
        <v>290</v>
      </c>
      <c r="P5498" s="1" t="s">
        <v>91</v>
      </c>
      <c r="Q5498" s="1" t="s">
        <v>55</v>
      </c>
      <c r="R5498" s="1" t="s">
        <v>56</v>
      </c>
      <c r="T5498" s="1" t="s">
        <v>2773</v>
      </c>
      <c r="U5498" s="1" t="s">
        <v>59</v>
      </c>
      <c r="AI5498" s="1" t="s">
        <v>60</v>
      </c>
      <c r="AT5498" s="1" t="s">
        <v>292</v>
      </c>
      <c r="AU5498" s="1" t="s">
        <v>292</v>
      </c>
      <c r="AV5498" s="1" t="s">
        <v>653</v>
      </c>
      <c r="AW5498" s="3" t="str">
        <f t="shared" si="1"/>
        <v>Other</v>
      </c>
      <c r="AX5498" s="3" t="str">
        <f t="array" ref="AX5498">TEXTJOIN(", ", TRUE, IF(X5498:AS5498="Y", X$1:AS$1, IF(X5498:AS5498&lt;&gt;"", X$1:AS$1 &amp; ": " &amp; X5498:AS5498, "")))
</f>
        <v>Amphet</v>
      </c>
    </row>
    <row r="5499">
      <c r="A5499" s="4">
        <v>43100.0</v>
      </c>
      <c r="B5499" s="1" t="s">
        <v>86</v>
      </c>
      <c r="C5499" s="1">
        <v>39.0</v>
      </c>
      <c r="D5499" s="1" t="s">
        <v>51</v>
      </c>
      <c r="E5499" s="1" t="s">
        <v>63</v>
      </c>
      <c r="F5499" s="1" t="s">
        <v>137</v>
      </c>
      <c r="G5499" s="1" t="s">
        <v>64</v>
      </c>
      <c r="H5499" s="1" t="s">
        <v>65</v>
      </c>
      <c r="I5499" s="1" t="s">
        <v>55</v>
      </c>
      <c r="J5499" s="1" t="s">
        <v>64</v>
      </c>
      <c r="K5499" s="1" t="s">
        <v>65</v>
      </c>
      <c r="L5499" s="1" t="s">
        <v>55</v>
      </c>
      <c r="M5499" s="1" t="s">
        <v>56</v>
      </c>
      <c r="N5499" s="1" t="s">
        <v>136</v>
      </c>
      <c r="O5499" s="1" t="s">
        <v>64</v>
      </c>
      <c r="P5499" s="1" t="s">
        <v>65</v>
      </c>
      <c r="Q5499" s="1" t="s">
        <v>55</v>
      </c>
      <c r="R5499" s="1" t="s">
        <v>56</v>
      </c>
      <c r="T5499" s="1" t="s">
        <v>83</v>
      </c>
      <c r="U5499" s="1" t="s">
        <v>59</v>
      </c>
      <c r="Z5499" s="1" t="s">
        <v>60</v>
      </c>
      <c r="AT5499" s="1" t="s">
        <v>69</v>
      </c>
      <c r="AU5499" s="1" t="s">
        <v>69</v>
      </c>
      <c r="AV5499" s="1" t="s">
        <v>70</v>
      </c>
      <c r="AW5499" s="3" t="str">
        <f t="shared" si="1"/>
        <v>Other</v>
      </c>
      <c r="AX5499" s="3" t="str">
        <f t="array" ref="AX5499">TEXTJOIN(", ", TRUE, IF(X5499:AS5499="Y", X$1:AS$1, IF(X5499:AS5499&lt;&gt;"", X$1:AS$1 &amp; ": " &amp; X5499:AS5499, "")))
</f>
        <v>Fentanyl</v>
      </c>
    </row>
    <row r="5500">
      <c r="A5500" s="2">
        <v>42774.0</v>
      </c>
      <c r="B5500" s="1" t="s">
        <v>86</v>
      </c>
      <c r="C5500" s="1">
        <v>25.0</v>
      </c>
      <c r="D5500" s="1" t="s">
        <v>76</v>
      </c>
      <c r="E5500" s="1" t="s">
        <v>63</v>
      </c>
      <c r="G5500" s="1" t="s">
        <v>185</v>
      </c>
      <c r="H5500" s="1" t="s">
        <v>91</v>
      </c>
      <c r="I5500" s="1" t="s">
        <v>55</v>
      </c>
      <c r="J5500" s="1" t="s">
        <v>185</v>
      </c>
      <c r="K5500" s="1" t="s">
        <v>91</v>
      </c>
      <c r="L5500" s="1" t="s">
        <v>55</v>
      </c>
      <c r="M5500" s="1" t="s">
        <v>56</v>
      </c>
      <c r="N5500" s="1" t="s">
        <v>119</v>
      </c>
      <c r="O5500" s="1" t="s">
        <v>185</v>
      </c>
      <c r="P5500" s="1" t="s">
        <v>91</v>
      </c>
      <c r="Q5500" s="1" t="s">
        <v>55</v>
      </c>
      <c r="R5500" s="1" t="s">
        <v>44</v>
      </c>
      <c r="S5500" s="1" t="s">
        <v>1414</v>
      </c>
      <c r="T5500" s="1" t="s">
        <v>5808</v>
      </c>
      <c r="U5500" s="1" t="s">
        <v>59</v>
      </c>
      <c r="Z5500" s="1" t="s">
        <v>60</v>
      </c>
      <c r="AA5500" s="1" t="s">
        <v>60</v>
      </c>
      <c r="AF5500" s="1" t="s">
        <v>60</v>
      </c>
      <c r="AG5500" s="1" t="s">
        <v>60</v>
      </c>
      <c r="AT5500" s="1" t="s">
        <v>188</v>
      </c>
      <c r="AU5500" s="1" t="s">
        <v>188</v>
      </c>
      <c r="AV5500" s="1" t="s">
        <v>189</v>
      </c>
      <c r="AW5500" s="3" t="str">
        <f t="shared" si="1"/>
        <v>Other</v>
      </c>
      <c r="AX5500" s="3" t="str">
        <f t="array" ref="AX5500">TEXTJOIN(", ", TRUE, IF(X5500:AS5500="Y", X$1:AS$1, IF(X5500:AS5500&lt;&gt;"", X$1:AS$1 &amp; ": " &amp; X5500:AS5500, "")))
</f>
        <v>Fentanyl, Fentanyl Analogue, Benzodiazepine, Methadone</v>
      </c>
    </row>
    <row r="5501">
      <c r="A5501" s="2">
        <v>44064.0</v>
      </c>
      <c r="B5501" s="1" t="s">
        <v>50</v>
      </c>
      <c r="C5501" s="1">
        <v>40.0</v>
      </c>
      <c r="D5501" s="1" t="s">
        <v>51</v>
      </c>
      <c r="E5501" s="1" t="s">
        <v>63</v>
      </c>
      <c r="G5501" s="1" t="s">
        <v>53</v>
      </c>
      <c r="H5501" s="1" t="s">
        <v>54</v>
      </c>
      <c r="I5501" s="1" t="s">
        <v>55</v>
      </c>
      <c r="J5501" s="1" t="s">
        <v>81</v>
      </c>
      <c r="K5501" s="1" t="s">
        <v>54</v>
      </c>
      <c r="L5501" s="1" t="s">
        <v>55</v>
      </c>
      <c r="M5501" s="1" t="s">
        <v>177</v>
      </c>
      <c r="N5501" s="1" t="s">
        <v>119</v>
      </c>
      <c r="O5501" s="1" t="s">
        <v>81</v>
      </c>
      <c r="P5501" s="1" t="s">
        <v>54</v>
      </c>
      <c r="Q5501" s="1" t="s">
        <v>55</v>
      </c>
      <c r="R5501" s="1" t="s">
        <v>44</v>
      </c>
      <c r="T5501" s="1" t="s">
        <v>2337</v>
      </c>
      <c r="U5501" s="1" t="s">
        <v>59</v>
      </c>
      <c r="X5501" s="1" t="s">
        <v>60</v>
      </c>
      <c r="Z5501" s="1" t="s">
        <v>60</v>
      </c>
      <c r="AD5501" s="1" t="s">
        <v>60</v>
      </c>
      <c r="AR5501" s="1" t="s">
        <v>60</v>
      </c>
      <c r="AT5501" s="1" t="s">
        <v>61</v>
      </c>
      <c r="AU5501" s="1" t="s">
        <v>84</v>
      </c>
      <c r="AV5501" s="1" t="s">
        <v>598</v>
      </c>
      <c r="AW5501" s="3" t="str">
        <f t="shared" si="1"/>
        <v>Other</v>
      </c>
      <c r="AX5501" s="3" t="str">
        <f t="array" ref="AX5501">TEXTJOIN(", ", TRUE, IF(X5501:AS5501="Y", X$1:AS$1, IF(X5501:AS5501&lt;&gt;"", X$1:AS$1 &amp; ": " &amp; X5501:AS5501, "")))
</f>
        <v>Heroin, Fentanyl, Ethanol, Any Opioid</v>
      </c>
    </row>
    <row r="5502">
      <c r="A5502" s="4">
        <v>41924.0</v>
      </c>
      <c r="B5502" s="1" t="s">
        <v>50</v>
      </c>
      <c r="C5502" s="1">
        <v>72.0</v>
      </c>
      <c r="D5502" s="1" t="s">
        <v>76</v>
      </c>
      <c r="E5502" s="1" t="s">
        <v>63</v>
      </c>
      <c r="G5502" s="1" t="s">
        <v>1101</v>
      </c>
      <c r="M5502" s="1" t="s">
        <v>56</v>
      </c>
      <c r="N5502" s="1" t="s">
        <v>3656</v>
      </c>
      <c r="O5502" s="1" t="s">
        <v>1101</v>
      </c>
      <c r="P5502" s="1" t="s">
        <v>91</v>
      </c>
      <c r="R5502" s="1" t="s">
        <v>56</v>
      </c>
      <c r="S5502" s="1" t="s">
        <v>5809</v>
      </c>
      <c r="T5502" s="1" t="s">
        <v>5810</v>
      </c>
      <c r="U5502" s="1" t="s">
        <v>59</v>
      </c>
      <c r="AB5502" s="1" t="s">
        <v>60</v>
      </c>
      <c r="AT5502" s="1" t="s">
        <v>1103</v>
      </c>
      <c r="AU5502" s="1" t="s">
        <v>62</v>
      </c>
      <c r="AV5502" s="1" t="s">
        <v>1982</v>
      </c>
      <c r="AW5502" s="3" t="str">
        <f t="shared" si="1"/>
        <v>Other</v>
      </c>
      <c r="AX5502" s="3" t="str">
        <f t="array" ref="AX5502">TEXTJOIN(", ", TRUE, IF(X5502:AS5502="Y", X$1:AS$1, IF(X5502:AS5502&lt;&gt;"", X$1:AS$1 &amp; ": " &amp; X5502:AS5502, "")))
</f>
        <v>Oxycodone</v>
      </c>
    </row>
    <row r="5503">
      <c r="A5503" s="2">
        <v>42094.0</v>
      </c>
      <c r="B5503" s="1" t="s">
        <v>86</v>
      </c>
      <c r="C5503" s="1">
        <v>36.0</v>
      </c>
      <c r="D5503" s="1" t="s">
        <v>51</v>
      </c>
      <c r="E5503" s="1" t="s">
        <v>63</v>
      </c>
      <c r="F5503" s="1" t="s">
        <v>137</v>
      </c>
      <c r="G5503" s="1" t="s">
        <v>103</v>
      </c>
      <c r="H5503" s="1" t="s">
        <v>103</v>
      </c>
      <c r="I5503" s="1" t="s">
        <v>55</v>
      </c>
      <c r="J5503" s="1" t="s">
        <v>103</v>
      </c>
      <c r="M5503" s="1" t="s">
        <v>56</v>
      </c>
      <c r="O5503" s="1" t="s">
        <v>103</v>
      </c>
      <c r="P5503" s="1" t="s">
        <v>103</v>
      </c>
      <c r="Q5503" s="1" t="s">
        <v>55</v>
      </c>
      <c r="R5503" s="1" t="s">
        <v>67</v>
      </c>
      <c r="T5503" s="1" t="s">
        <v>5811</v>
      </c>
      <c r="U5503" s="1" t="s">
        <v>59</v>
      </c>
      <c r="X5503" s="1" t="s">
        <v>60</v>
      </c>
      <c r="AP5503" s="1" t="s">
        <v>60</v>
      </c>
      <c r="AS5503" s="1" t="s">
        <v>417</v>
      </c>
      <c r="AT5503" s="1" t="s">
        <v>167</v>
      </c>
      <c r="AU5503" s="1" t="s">
        <v>167</v>
      </c>
      <c r="AV5503" s="1" t="s">
        <v>168</v>
      </c>
      <c r="AW5503" s="3" t="str">
        <f t="shared" si="1"/>
        <v>Other</v>
      </c>
      <c r="AX5503" s="3" t="str">
        <f t="array" ref="AX5503">TEXTJOIN(", ", TRUE, IF(X5503:AS5503="Y", X$1:AS$1, IF(X5503:AS5503&lt;&gt;"", X$1:AS$1 &amp; ": " &amp; X5503:AS5503, "")))
</f>
        <v>Heroin, Heroin/Morph/Codeine, Other: PCP</v>
      </c>
    </row>
    <row r="5504">
      <c r="A5504" s="2">
        <v>41535.0</v>
      </c>
      <c r="B5504" s="1" t="s">
        <v>50</v>
      </c>
      <c r="C5504" s="1">
        <v>58.0</v>
      </c>
      <c r="D5504" s="1" t="s">
        <v>51</v>
      </c>
      <c r="E5504" s="1" t="s">
        <v>63</v>
      </c>
      <c r="F5504" s="1" t="s">
        <v>137</v>
      </c>
      <c r="G5504" s="1" t="s">
        <v>540</v>
      </c>
      <c r="H5504" s="1" t="s">
        <v>91</v>
      </c>
      <c r="J5504" s="1" t="s">
        <v>540</v>
      </c>
      <c r="L5504" s="1" t="s">
        <v>55</v>
      </c>
      <c r="M5504" s="1" t="s">
        <v>56</v>
      </c>
      <c r="N5504" s="1" t="s">
        <v>104</v>
      </c>
      <c r="O5504" s="1" t="s">
        <v>540</v>
      </c>
      <c r="P5504" s="1" t="s">
        <v>91</v>
      </c>
      <c r="R5504" s="1" t="s">
        <v>44</v>
      </c>
      <c r="S5504" s="1" t="s">
        <v>3916</v>
      </c>
      <c r="T5504" s="1" t="s">
        <v>5812</v>
      </c>
      <c r="U5504" s="1" t="s">
        <v>59</v>
      </c>
      <c r="AB5504" s="1" t="s">
        <v>60</v>
      </c>
      <c r="AD5504" s="1" t="s">
        <v>60</v>
      </c>
      <c r="AT5504" s="1" t="s">
        <v>542</v>
      </c>
      <c r="AU5504" s="1" t="s">
        <v>542</v>
      </c>
      <c r="AV5504" s="1" t="s">
        <v>543</v>
      </c>
      <c r="AW5504" s="3" t="str">
        <f t="shared" si="1"/>
        <v>Other</v>
      </c>
      <c r="AX5504" s="3" t="str">
        <f t="array" ref="AX5504">TEXTJOIN(", ", TRUE, IF(X5504:AS5504="Y", X$1:AS$1, IF(X5504:AS5504&lt;&gt;"", X$1:AS$1 &amp; ": " &amp; X5504:AS5504, "")))
</f>
        <v>Oxycodone, Ethanol</v>
      </c>
    </row>
    <row r="5505">
      <c r="A5505" s="2">
        <v>42538.0</v>
      </c>
      <c r="B5505" s="1" t="s">
        <v>50</v>
      </c>
      <c r="C5505" s="1">
        <v>38.0</v>
      </c>
      <c r="D5505" s="1" t="s">
        <v>76</v>
      </c>
      <c r="E5505" s="1" t="s">
        <v>63</v>
      </c>
      <c r="G5505" s="1" t="s">
        <v>82</v>
      </c>
      <c r="H5505" s="1" t="s">
        <v>54</v>
      </c>
      <c r="I5505" s="1" t="s">
        <v>55</v>
      </c>
      <c r="J5505" s="1" t="s">
        <v>5813</v>
      </c>
      <c r="M5505" s="1" t="s">
        <v>56</v>
      </c>
      <c r="N5505" s="1" t="s">
        <v>136</v>
      </c>
      <c r="O5505" s="1" t="s">
        <v>82</v>
      </c>
      <c r="R5505" s="1" t="s">
        <v>56</v>
      </c>
      <c r="T5505" s="1" t="s">
        <v>5814</v>
      </c>
      <c r="U5505" s="1" t="s">
        <v>59</v>
      </c>
      <c r="X5505" s="1" t="s">
        <v>60</v>
      </c>
      <c r="Z5505" s="1" t="s">
        <v>60</v>
      </c>
      <c r="AP5505" s="1" t="s">
        <v>60</v>
      </c>
      <c r="AR5505" s="1" t="s">
        <v>60</v>
      </c>
      <c r="AT5505" s="1" t="s">
        <v>329</v>
      </c>
      <c r="AU5505" s="1" t="s">
        <v>5815</v>
      </c>
      <c r="AV5505" s="1" t="s">
        <v>85</v>
      </c>
      <c r="AW5505" s="3" t="str">
        <f t="shared" si="1"/>
        <v>Other</v>
      </c>
      <c r="AX5505" s="3" t="str">
        <f t="array" ref="AX5505">TEXTJOIN(", ", TRUE, IF(X5505:AS5505="Y", X$1:AS$1, IF(X5505:AS5505&lt;&gt;"", X$1:AS$1 &amp; ": " &amp; X5505:AS5505, "")))
</f>
        <v>Heroin, Fentanyl, Heroin/Morph/Codeine, Any Opioid</v>
      </c>
    </row>
    <row r="5506">
      <c r="A5506" s="2">
        <v>42039.0</v>
      </c>
      <c r="B5506" s="1" t="s">
        <v>86</v>
      </c>
      <c r="C5506" s="1">
        <v>42.0</v>
      </c>
      <c r="D5506" s="1" t="s">
        <v>51</v>
      </c>
      <c r="E5506" s="1" t="s">
        <v>63</v>
      </c>
      <c r="G5506" s="1" t="s">
        <v>185</v>
      </c>
      <c r="H5506" s="1" t="s">
        <v>91</v>
      </c>
      <c r="I5506" s="1" t="s">
        <v>55</v>
      </c>
      <c r="J5506" s="1" t="s">
        <v>185</v>
      </c>
      <c r="M5506" s="1" t="s">
        <v>56</v>
      </c>
      <c r="O5506" s="1" t="s">
        <v>185</v>
      </c>
      <c r="P5506" s="1" t="s">
        <v>91</v>
      </c>
      <c r="Q5506" s="1" t="s">
        <v>55</v>
      </c>
      <c r="R5506" s="1" t="s">
        <v>56</v>
      </c>
      <c r="T5506" s="1" t="s">
        <v>985</v>
      </c>
      <c r="U5506" s="1" t="s">
        <v>59</v>
      </c>
      <c r="W5506" s="1" t="s">
        <v>60</v>
      </c>
      <c r="X5506" s="1" t="s">
        <v>60</v>
      </c>
      <c r="AD5506" s="1" t="s">
        <v>60</v>
      </c>
      <c r="AP5506" s="1" t="s">
        <v>60</v>
      </c>
      <c r="AR5506" s="1" t="s">
        <v>60</v>
      </c>
      <c r="AT5506" s="1" t="s">
        <v>188</v>
      </c>
      <c r="AU5506" s="1" t="s">
        <v>188</v>
      </c>
      <c r="AV5506" s="1" t="s">
        <v>189</v>
      </c>
      <c r="AW5506" s="3" t="str">
        <f t="shared" si="1"/>
        <v>Other</v>
      </c>
      <c r="AX5506" s="3" t="str">
        <f t="array" ref="AX5506">TEXTJOIN(", ", TRUE, IF(X5506:AS5506="Y", X$1:AS$1, IF(X5506:AS5506&lt;&gt;"", X$1:AS$1 &amp; ": " &amp; X5506:AS5506, "")))
</f>
        <v>Heroin, Ethanol, Heroin/Morph/Codeine, Any Opioid</v>
      </c>
    </row>
    <row r="5507">
      <c r="A5507" s="2">
        <v>44420.0</v>
      </c>
      <c r="B5507" s="1" t="s">
        <v>50</v>
      </c>
      <c r="C5507" s="1">
        <v>58.0</v>
      </c>
      <c r="D5507" s="1" t="s">
        <v>76</v>
      </c>
      <c r="E5507" s="1" t="s">
        <v>63</v>
      </c>
      <c r="G5507" s="1" t="s">
        <v>255</v>
      </c>
      <c r="H5507" s="1" t="s">
        <v>103</v>
      </c>
      <c r="I5507" s="1" t="s">
        <v>55</v>
      </c>
      <c r="J5507" s="1" t="s">
        <v>255</v>
      </c>
      <c r="K5507" s="1" t="s">
        <v>103</v>
      </c>
      <c r="L5507" s="1" t="s">
        <v>55</v>
      </c>
      <c r="M5507" s="1" t="s">
        <v>56</v>
      </c>
      <c r="N5507" s="1" t="s">
        <v>430</v>
      </c>
      <c r="O5507" s="1" t="s">
        <v>256</v>
      </c>
      <c r="P5507" s="1" t="s">
        <v>103</v>
      </c>
      <c r="Q5507" s="1" t="s">
        <v>55</v>
      </c>
      <c r="R5507" s="1" t="s">
        <v>180</v>
      </c>
      <c r="T5507" s="1" t="s">
        <v>5816</v>
      </c>
      <c r="U5507" s="1" t="s">
        <v>59</v>
      </c>
      <c r="V5507" s="1" t="s">
        <v>5817</v>
      </c>
      <c r="X5507" s="1" t="s">
        <v>60</v>
      </c>
      <c r="Z5507" s="1" t="s">
        <v>60</v>
      </c>
      <c r="AP5507" s="1" t="s">
        <v>60</v>
      </c>
      <c r="AR5507" s="1" t="s">
        <v>60</v>
      </c>
      <c r="AT5507" s="1" t="s">
        <v>259</v>
      </c>
      <c r="AU5507" s="1" t="s">
        <v>259</v>
      </c>
      <c r="AV5507" s="1" t="s">
        <v>260</v>
      </c>
      <c r="AW5507" s="3" t="str">
        <f t="shared" si="1"/>
        <v>Other</v>
      </c>
      <c r="AX5507" s="3" t="str">
        <f t="array" ref="AX5507">TEXTJOIN(", ", TRUE, IF(X5507:AS5507="Y", X$1:AS$1, IF(X5507:AS5507&lt;&gt;"", X$1:AS$1 &amp; ": " &amp; X5507:AS5507, "")))
</f>
        <v>Heroin, Fentanyl, Heroin/Morph/Codeine, Any Opioid</v>
      </c>
    </row>
    <row r="5508">
      <c r="A5508" s="2">
        <v>42439.0</v>
      </c>
      <c r="B5508" s="1" t="s">
        <v>50</v>
      </c>
      <c r="C5508" s="1">
        <v>41.0</v>
      </c>
      <c r="D5508" s="1" t="s">
        <v>51</v>
      </c>
      <c r="E5508" s="1" t="s">
        <v>63</v>
      </c>
      <c r="F5508" s="1" t="s">
        <v>137</v>
      </c>
      <c r="G5508" s="1" t="s">
        <v>82</v>
      </c>
      <c r="H5508" s="1" t="s">
        <v>54</v>
      </c>
      <c r="I5508" s="1" t="s">
        <v>55</v>
      </c>
      <c r="J5508" s="1" t="s">
        <v>82</v>
      </c>
      <c r="M5508" s="1" t="s">
        <v>193</v>
      </c>
      <c r="N5508" s="1" t="s">
        <v>136</v>
      </c>
      <c r="O5508" s="1" t="s">
        <v>82</v>
      </c>
      <c r="R5508" s="1" t="s">
        <v>67</v>
      </c>
      <c r="T5508" s="1" t="s">
        <v>78</v>
      </c>
      <c r="U5508" s="1" t="s">
        <v>59</v>
      </c>
      <c r="W5508" s="1" t="s">
        <v>60</v>
      </c>
      <c r="X5508" s="1" t="s">
        <v>60</v>
      </c>
      <c r="AP5508" s="1" t="s">
        <v>60</v>
      </c>
      <c r="AR5508" s="1" t="s">
        <v>60</v>
      </c>
      <c r="AT5508" s="1" t="s">
        <v>329</v>
      </c>
      <c r="AU5508" s="1" t="s">
        <v>329</v>
      </c>
      <c r="AV5508" s="1" t="s">
        <v>85</v>
      </c>
      <c r="AW5508" s="3" t="str">
        <f t="shared" si="1"/>
        <v>Other</v>
      </c>
      <c r="AX5508" s="3" t="str">
        <f t="array" ref="AX5508">TEXTJOIN(", ", TRUE, IF(X5508:AS5508="Y", X$1:AS$1, IF(X5508:AS5508&lt;&gt;"", X$1:AS$1 &amp; ": " &amp; X5508:AS5508, "")))
</f>
        <v>Heroin, Heroin/Morph/Codeine, Any Opioid</v>
      </c>
    </row>
    <row r="5509">
      <c r="A5509" s="2">
        <v>43494.0</v>
      </c>
      <c r="B5509" s="1" t="s">
        <v>50</v>
      </c>
      <c r="C5509" s="1">
        <v>25.0</v>
      </c>
      <c r="D5509" s="1" t="s">
        <v>51</v>
      </c>
      <c r="E5509" s="1" t="s">
        <v>52</v>
      </c>
      <c r="G5509" s="1" t="s">
        <v>91</v>
      </c>
      <c r="H5509" s="1" t="s">
        <v>91</v>
      </c>
      <c r="I5509" s="1" t="s">
        <v>55</v>
      </c>
      <c r="J5509" s="1" t="s">
        <v>91</v>
      </c>
      <c r="K5509" s="1" t="s">
        <v>91</v>
      </c>
      <c r="L5509" s="1" t="s">
        <v>55</v>
      </c>
      <c r="M5509" s="1" t="s">
        <v>56</v>
      </c>
      <c r="N5509" s="1" t="s">
        <v>119</v>
      </c>
      <c r="O5509" s="1" t="s">
        <v>91</v>
      </c>
      <c r="P5509" s="1" t="s">
        <v>91</v>
      </c>
      <c r="Q5509" s="1" t="s">
        <v>55</v>
      </c>
      <c r="R5509" s="1" t="s">
        <v>67</v>
      </c>
      <c r="T5509" s="1" t="s">
        <v>83</v>
      </c>
      <c r="U5509" s="1" t="s">
        <v>59</v>
      </c>
      <c r="Z5509" s="1" t="s">
        <v>60</v>
      </c>
      <c r="AR5509" s="1" t="s">
        <v>60</v>
      </c>
      <c r="AT5509" s="1" t="s">
        <v>110</v>
      </c>
      <c r="AU5509" s="1" t="s">
        <v>110</v>
      </c>
      <c r="AV5509" s="1" t="s">
        <v>111</v>
      </c>
      <c r="AW5509" s="3" t="str">
        <f t="shared" si="1"/>
        <v>Other</v>
      </c>
      <c r="AX5509" s="3" t="str">
        <f t="array" ref="AX5509">TEXTJOIN(", ", TRUE, IF(X5509:AS5509="Y", X$1:AS$1, IF(X5509:AS5509&lt;&gt;"", X$1:AS$1 &amp; ": " &amp; X5509:AS5509, "")))
</f>
        <v>Fentanyl, Any Opioid</v>
      </c>
    </row>
    <row r="5510">
      <c r="A5510" s="4">
        <v>43754.0</v>
      </c>
      <c r="B5510" s="1" t="s">
        <v>50</v>
      </c>
      <c r="C5510" s="1">
        <v>40.0</v>
      </c>
      <c r="D5510" s="1" t="s">
        <v>51</v>
      </c>
      <c r="E5510" s="1" t="s">
        <v>5818</v>
      </c>
      <c r="G5510" s="1" t="s">
        <v>81</v>
      </c>
      <c r="H5510" s="1" t="s">
        <v>54</v>
      </c>
      <c r="I5510" s="1" t="s">
        <v>55</v>
      </c>
      <c r="M5510" s="1" t="s">
        <v>56</v>
      </c>
      <c r="N5510" s="1" t="s">
        <v>136</v>
      </c>
      <c r="O5510" s="1" t="s">
        <v>81</v>
      </c>
      <c r="P5510" s="1" t="s">
        <v>54</v>
      </c>
      <c r="Q5510" s="1" t="s">
        <v>55</v>
      </c>
      <c r="R5510" s="1" t="s">
        <v>56</v>
      </c>
      <c r="T5510" s="1" t="s">
        <v>5819</v>
      </c>
      <c r="U5510" s="1" t="s">
        <v>59</v>
      </c>
      <c r="Y5510" s="1" t="s">
        <v>60</v>
      </c>
      <c r="AF5510" s="1" t="s">
        <v>60</v>
      </c>
      <c r="AT5510" s="1" t="s">
        <v>84</v>
      </c>
      <c r="AU5510" s="1" t="s">
        <v>62</v>
      </c>
      <c r="AV5510" s="1" t="s">
        <v>598</v>
      </c>
      <c r="AW5510" s="3" t="str">
        <f t="shared" si="1"/>
        <v>Other</v>
      </c>
      <c r="AX5510" s="3" t="str">
        <f t="array" ref="AX5510">TEXTJOIN(", ", TRUE, IF(X5510:AS5510="Y", X$1:AS$1, IF(X5510:AS5510&lt;&gt;"", X$1:AS$1 &amp; ": " &amp; X5510:AS5510, "")))
</f>
        <v>Cocaine, Benzodiazepine</v>
      </c>
    </row>
    <row r="5511">
      <c r="A5511" s="2">
        <v>42578.0</v>
      </c>
      <c r="B5511" s="1" t="s">
        <v>50</v>
      </c>
      <c r="C5511" s="1">
        <v>52.0</v>
      </c>
      <c r="D5511" s="1" t="s">
        <v>51</v>
      </c>
      <c r="E5511" s="1" t="s">
        <v>63</v>
      </c>
      <c r="F5511" s="1" t="s">
        <v>137</v>
      </c>
      <c r="G5511" s="1" t="s">
        <v>91</v>
      </c>
      <c r="H5511" s="1" t="s">
        <v>91</v>
      </c>
      <c r="I5511" s="1" t="s">
        <v>55</v>
      </c>
      <c r="J5511" s="1" t="s">
        <v>91</v>
      </c>
      <c r="M5511" s="1" t="s">
        <v>56</v>
      </c>
      <c r="N5511" s="1" t="s">
        <v>276</v>
      </c>
      <c r="O5511" s="1" t="s">
        <v>91</v>
      </c>
      <c r="R5511" s="1" t="s">
        <v>56</v>
      </c>
      <c r="T5511" s="1" t="s">
        <v>3135</v>
      </c>
      <c r="U5511" s="1" t="s">
        <v>59</v>
      </c>
      <c r="W5511" s="1" t="s">
        <v>60</v>
      </c>
      <c r="X5511" s="1" t="s">
        <v>60</v>
      </c>
      <c r="Z5511" s="1" t="s">
        <v>60</v>
      </c>
      <c r="AP5511" s="1" t="s">
        <v>60</v>
      </c>
      <c r="AR5511" s="1" t="s">
        <v>60</v>
      </c>
      <c r="AT5511" s="1" t="s">
        <v>110</v>
      </c>
      <c r="AU5511" s="1" t="s">
        <v>110</v>
      </c>
      <c r="AV5511" s="1" t="s">
        <v>111</v>
      </c>
      <c r="AW5511" s="3" t="str">
        <f t="shared" si="1"/>
        <v>Other</v>
      </c>
      <c r="AX5511" s="3" t="str">
        <f t="array" ref="AX5511">TEXTJOIN(", ", TRUE, IF(X5511:AS5511="Y", X$1:AS$1, IF(X5511:AS5511&lt;&gt;"", X$1:AS$1 &amp; ": " &amp; X5511:AS5511, "")))
</f>
        <v>Heroin, Fentanyl, Heroin/Morph/Codeine, Any Opioid</v>
      </c>
    </row>
    <row r="5512">
      <c r="A5512" s="2">
        <v>43979.0</v>
      </c>
      <c r="B5512" s="1" t="s">
        <v>50</v>
      </c>
      <c r="C5512" s="1">
        <v>58.0</v>
      </c>
      <c r="D5512" s="1" t="s">
        <v>51</v>
      </c>
      <c r="E5512" s="1" t="s">
        <v>63</v>
      </c>
      <c r="G5512" s="1" t="s">
        <v>147</v>
      </c>
      <c r="H5512" s="1" t="s">
        <v>65</v>
      </c>
      <c r="I5512" s="1" t="s">
        <v>55</v>
      </c>
      <c r="J5512" s="1" t="s">
        <v>147</v>
      </c>
      <c r="K5512" s="1" t="s">
        <v>65</v>
      </c>
      <c r="L5512" s="1" t="s">
        <v>55</v>
      </c>
      <c r="M5512" s="1" t="s">
        <v>56</v>
      </c>
      <c r="N5512" s="1" t="s">
        <v>155</v>
      </c>
      <c r="O5512" s="1" t="s">
        <v>147</v>
      </c>
      <c r="P5512" s="1" t="s">
        <v>65</v>
      </c>
      <c r="Q5512" s="1" t="s">
        <v>55</v>
      </c>
      <c r="R5512" s="1" t="s">
        <v>56</v>
      </c>
      <c r="T5512" s="1" t="s">
        <v>5820</v>
      </c>
      <c r="U5512" s="1" t="s">
        <v>59</v>
      </c>
      <c r="V5512" s="1" t="s">
        <v>258</v>
      </c>
      <c r="Y5512" s="1" t="s">
        <v>60</v>
      </c>
      <c r="Z5512" s="1" t="s">
        <v>60</v>
      </c>
      <c r="AQ5512" s="1" t="s">
        <v>60</v>
      </c>
      <c r="AR5512" s="1" t="s">
        <v>60</v>
      </c>
      <c r="AT5512" s="1" t="s">
        <v>149</v>
      </c>
      <c r="AU5512" s="1" t="s">
        <v>149</v>
      </c>
      <c r="AV5512" s="1" t="s">
        <v>1505</v>
      </c>
      <c r="AW5512" s="3" t="str">
        <f t="shared" si="1"/>
        <v>Other</v>
      </c>
      <c r="AX5512" s="3" t="str">
        <f t="array" ref="AX5512">TEXTJOIN(", ", TRUE, IF(X5512:AS5512="Y", X$1:AS$1, IF(X5512:AS5512&lt;&gt;"", X$1:AS$1 &amp; ": " &amp; X5512:AS5512, "")))
</f>
        <v>Cocaine, Fentanyl, Other Opioid, Any Opioid</v>
      </c>
    </row>
    <row r="5513">
      <c r="A5513" s="2">
        <v>41747.0</v>
      </c>
      <c r="B5513" s="1" t="s">
        <v>50</v>
      </c>
      <c r="C5513" s="1">
        <v>40.0</v>
      </c>
      <c r="D5513" s="1" t="s">
        <v>51</v>
      </c>
      <c r="E5513" s="1" t="s">
        <v>63</v>
      </c>
      <c r="F5513" s="1" t="s">
        <v>137</v>
      </c>
      <c r="G5513" s="1" t="s">
        <v>256</v>
      </c>
      <c r="J5513" s="1" t="s">
        <v>256</v>
      </c>
      <c r="L5513" s="1" t="s">
        <v>55</v>
      </c>
      <c r="M5513" s="1" t="s">
        <v>820</v>
      </c>
      <c r="N5513" s="1" t="s">
        <v>136</v>
      </c>
      <c r="O5513" s="1" t="s">
        <v>256</v>
      </c>
      <c r="P5513" s="1" t="s">
        <v>103</v>
      </c>
      <c r="R5513" s="1" t="s">
        <v>44</v>
      </c>
      <c r="S5513" s="1" t="s">
        <v>5821</v>
      </c>
      <c r="T5513" s="1" t="s">
        <v>782</v>
      </c>
      <c r="U5513" s="1" t="s">
        <v>59</v>
      </c>
      <c r="X5513" s="1" t="s">
        <v>60</v>
      </c>
      <c r="Y5513" s="1" t="s">
        <v>60</v>
      </c>
      <c r="AT5513" s="1" t="s">
        <v>282</v>
      </c>
      <c r="AU5513" s="1" t="s">
        <v>282</v>
      </c>
      <c r="AV5513" s="1" t="s">
        <v>260</v>
      </c>
      <c r="AW5513" s="3" t="str">
        <f t="shared" si="1"/>
        <v>Other</v>
      </c>
      <c r="AX5513" s="3" t="str">
        <f t="array" ref="AX5513">TEXTJOIN(", ", TRUE, IF(X5513:AS5513="Y", X$1:AS$1, IF(X5513:AS5513&lt;&gt;"", X$1:AS$1 &amp; ": " &amp; X5513:AS5513, "")))
</f>
        <v>Heroin, Cocaine</v>
      </c>
    </row>
    <row r="5514">
      <c r="A5514" s="2">
        <v>41838.0</v>
      </c>
      <c r="B5514" s="1" t="s">
        <v>50</v>
      </c>
      <c r="C5514" s="1">
        <v>32.0</v>
      </c>
      <c r="D5514" s="1" t="s">
        <v>51</v>
      </c>
      <c r="E5514" s="1" t="s">
        <v>63</v>
      </c>
      <c r="G5514" s="1" t="s">
        <v>1303</v>
      </c>
      <c r="J5514" s="1" t="s">
        <v>1303</v>
      </c>
      <c r="L5514" s="1" t="s">
        <v>55</v>
      </c>
      <c r="M5514" s="1" t="s">
        <v>56</v>
      </c>
      <c r="N5514" s="1" t="s">
        <v>136</v>
      </c>
      <c r="O5514" s="1" t="s">
        <v>1303</v>
      </c>
      <c r="P5514" s="1" t="s">
        <v>91</v>
      </c>
      <c r="R5514" s="1" t="s">
        <v>56</v>
      </c>
      <c r="T5514" s="1" t="s">
        <v>130</v>
      </c>
      <c r="U5514" s="1" t="s">
        <v>59</v>
      </c>
      <c r="X5514" s="1" t="s">
        <v>60</v>
      </c>
      <c r="AT5514" s="1" t="s">
        <v>1305</v>
      </c>
      <c r="AU5514" s="1" t="s">
        <v>1305</v>
      </c>
      <c r="AV5514" s="1" t="s">
        <v>1306</v>
      </c>
      <c r="AW5514" s="3" t="str">
        <f t="shared" si="1"/>
        <v>Other</v>
      </c>
      <c r="AX5514" s="3" t="str">
        <f t="array" ref="AX5514">TEXTJOIN(", ", TRUE, IF(X5514:AS5514="Y", X$1:AS$1, IF(X5514:AS5514&lt;&gt;"", X$1:AS$1 &amp; ": " &amp; X5514:AS5514, "")))
</f>
        <v>Heroin</v>
      </c>
    </row>
    <row r="5515">
      <c r="A5515" s="2">
        <v>43967.0</v>
      </c>
      <c r="B5515" s="1" t="s">
        <v>50</v>
      </c>
      <c r="C5515" s="1">
        <v>24.0</v>
      </c>
      <c r="D5515" s="1" t="s">
        <v>51</v>
      </c>
      <c r="E5515" s="1" t="s">
        <v>63</v>
      </c>
      <c r="G5515" s="1" t="s">
        <v>484</v>
      </c>
      <c r="H5515" s="1" t="s">
        <v>103</v>
      </c>
      <c r="I5515" s="1" t="s">
        <v>55</v>
      </c>
      <c r="J5515" s="1" t="s">
        <v>484</v>
      </c>
      <c r="K5515" s="1" t="s">
        <v>103</v>
      </c>
      <c r="L5515" s="1" t="s">
        <v>55</v>
      </c>
      <c r="M5515" s="1" t="s">
        <v>56</v>
      </c>
      <c r="N5515" s="1" t="s">
        <v>93</v>
      </c>
      <c r="O5515" s="1" t="s">
        <v>484</v>
      </c>
      <c r="P5515" s="1" t="s">
        <v>103</v>
      </c>
      <c r="Q5515" s="1" t="s">
        <v>55</v>
      </c>
      <c r="R5515" s="1" t="s">
        <v>56</v>
      </c>
      <c r="T5515" s="1" t="s">
        <v>5822</v>
      </c>
      <c r="U5515" s="1" t="s">
        <v>59</v>
      </c>
      <c r="Z5515" s="1" t="s">
        <v>60</v>
      </c>
      <c r="AF5515" s="1" t="s">
        <v>60</v>
      </c>
      <c r="AR5515" s="1" t="s">
        <v>60</v>
      </c>
      <c r="AT5515" s="1" t="s">
        <v>682</v>
      </c>
      <c r="AU5515" s="1" t="s">
        <v>682</v>
      </c>
      <c r="AV5515" s="1" t="s">
        <v>487</v>
      </c>
      <c r="AW5515" s="3" t="str">
        <f t="shared" si="1"/>
        <v>Other</v>
      </c>
      <c r="AX5515" s="3" t="str">
        <f t="array" ref="AX5515">TEXTJOIN(", ", TRUE, IF(X5515:AS5515="Y", X$1:AS$1, IF(X5515:AS5515&lt;&gt;"", X$1:AS$1 &amp; ": " &amp; X5515:AS5515, "")))
</f>
        <v>Fentanyl, Benzodiazepine, Any Opioid</v>
      </c>
    </row>
    <row r="5516">
      <c r="A5516" s="2">
        <v>43324.0</v>
      </c>
      <c r="B5516" s="1" t="s">
        <v>50</v>
      </c>
      <c r="C5516" s="1">
        <v>53.0</v>
      </c>
      <c r="D5516" s="1" t="s">
        <v>51</v>
      </c>
      <c r="E5516" s="1" t="s">
        <v>63</v>
      </c>
      <c r="G5516" s="1" t="s">
        <v>1358</v>
      </c>
      <c r="H5516" s="1" t="s">
        <v>103</v>
      </c>
      <c r="I5516" s="1" t="s">
        <v>55</v>
      </c>
      <c r="J5516" s="1" t="s">
        <v>1358</v>
      </c>
      <c r="K5516" s="1" t="s">
        <v>103</v>
      </c>
      <c r="M5516" s="1" t="s">
        <v>56</v>
      </c>
      <c r="N5516" s="1" t="s">
        <v>66</v>
      </c>
      <c r="O5516" s="1" t="s">
        <v>1358</v>
      </c>
      <c r="P5516" s="1" t="s">
        <v>103</v>
      </c>
      <c r="Q5516" s="1" t="s">
        <v>55</v>
      </c>
      <c r="R5516" s="1" t="s">
        <v>56</v>
      </c>
      <c r="T5516" s="1" t="s">
        <v>2327</v>
      </c>
      <c r="U5516" s="1" t="s">
        <v>59</v>
      </c>
      <c r="AT5516" s="1" t="s">
        <v>1360</v>
      </c>
      <c r="AU5516" s="1" t="s">
        <v>1360</v>
      </c>
      <c r="AV5516" s="1" t="s">
        <v>1361</v>
      </c>
      <c r="AW5516" s="3" t="str">
        <f t="shared" si="1"/>
        <v>Other</v>
      </c>
      <c r="AX5516" s="3" t="str">
        <f t="array" ref="AX5516">TEXTJOIN(", ", TRUE, IF(X5516:AS5516="Y", X$1:AS$1, IF(X5516:AS5516&lt;&gt;"", X$1:AS$1 &amp; ": " &amp; X5516:AS5516, "")))
</f>
        <v/>
      </c>
    </row>
    <row r="5517">
      <c r="A5517" s="2">
        <v>42421.0</v>
      </c>
      <c r="B5517" s="1" t="s">
        <v>50</v>
      </c>
      <c r="C5517" s="1">
        <v>32.0</v>
      </c>
      <c r="D5517" s="1" t="s">
        <v>51</v>
      </c>
      <c r="E5517" s="1" t="s">
        <v>63</v>
      </c>
      <c r="G5517" s="1" t="s">
        <v>5823</v>
      </c>
      <c r="H5517" s="1" t="s">
        <v>3257</v>
      </c>
      <c r="I5517" s="1" t="s">
        <v>1257</v>
      </c>
      <c r="J5517" s="1" t="s">
        <v>540</v>
      </c>
      <c r="M5517" s="1" t="s">
        <v>193</v>
      </c>
      <c r="N5517" s="1" t="s">
        <v>276</v>
      </c>
      <c r="O5517" s="1" t="s">
        <v>540</v>
      </c>
      <c r="R5517" s="1" t="s">
        <v>56</v>
      </c>
      <c r="S5517" s="1" t="s">
        <v>1414</v>
      </c>
      <c r="T5517" s="1" t="s">
        <v>5824</v>
      </c>
      <c r="U5517" s="1" t="s">
        <v>59</v>
      </c>
      <c r="W5517" s="1" t="s">
        <v>60</v>
      </c>
      <c r="X5517" s="1" t="s">
        <v>60</v>
      </c>
      <c r="Y5517" s="1" t="s">
        <v>60</v>
      </c>
      <c r="Z5517" s="1" t="s">
        <v>60</v>
      </c>
      <c r="AP5517" s="1" t="s">
        <v>60</v>
      </c>
      <c r="AR5517" s="1" t="s">
        <v>60</v>
      </c>
      <c r="AU5517" s="1" t="s">
        <v>542</v>
      </c>
      <c r="AV5517" s="1" t="s">
        <v>543</v>
      </c>
      <c r="AW5517" s="3" t="str">
        <f t="shared" si="1"/>
        <v>Other</v>
      </c>
      <c r="AX5517" s="3" t="str">
        <f t="array" ref="AX5517">TEXTJOIN(", ", TRUE, IF(X5517:AS5517="Y", X$1:AS$1, IF(X5517:AS5517&lt;&gt;"", X$1:AS$1 &amp; ": " &amp; X5517:AS5517, "")))
</f>
        <v>Heroin, Cocaine, Fentanyl, Heroin/Morph/Codeine, Any Opioid</v>
      </c>
    </row>
    <row r="5518">
      <c r="A5518" s="2">
        <v>42587.0</v>
      </c>
      <c r="B5518" s="1" t="s">
        <v>50</v>
      </c>
      <c r="C5518" s="1">
        <v>37.0</v>
      </c>
      <c r="D5518" s="1" t="s">
        <v>51</v>
      </c>
      <c r="E5518" s="1" t="s">
        <v>63</v>
      </c>
      <c r="G5518" s="1" t="s">
        <v>521</v>
      </c>
      <c r="H5518" s="1" t="s">
        <v>103</v>
      </c>
      <c r="I5518" s="1" t="s">
        <v>55</v>
      </c>
      <c r="J5518" s="1" t="s">
        <v>521</v>
      </c>
      <c r="M5518" s="1" t="s">
        <v>56</v>
      </c>
      <c r="N5518" s="1" t="s">
        <v>276</v>
      </c>
      <c r="O5518" s="1" t="s">
        <v>277</v>
      </c>
      <c r="R5518" s="1" t="s">
        <v>67</v>
      </c>
      <c r="T5518" s="1" t="s">
        <v>5114</v>
      </c>
      <c r="U5518" s="1" t="s">
        <v>59</v>
      </c>
      <c r="X5518" s="1" t="s">
        <v>60</v>
      </c>
      <c r="Y5518" s="1" t="s">
        <v>60</v>
      </c>
      <c r="Z5518" s="1" t="s">
        <v>60</v>
      </c>
      <c r="AT5518" s="1" t="s">
        <v>524</v>
      </c>
      <c r="AU5518" s="1" t="s">
        <v>524</v>
      </c>
      <c r="AV5518" s="1" t="s">
        <v>279</v>
      </c>
      <c r="AW5518" s="3" t="str">
        <f t="shared" si="1"/>
        <v>Other</v>
      </c>
      <c r="AX5518" s="3" t="str">
        <f t="array" ref="AX5518">TEXTJOIN(", ", TRUE, IF(X5518:AS5518="Y", X$1:AS$1, IF(X5518:AS5518&lt;&gt;"", X$1:AS$1 &amp; ": " &amp; X5518:AS5518, "")))
</f>
        <v>Heroin, Cocaine, Fentanyl</v>
      </c>
    </row>
    <row r="5519">
      <c r="A5519" s="4">
        <v>43019.0</v>
      </c>
      <c r="B5519" s="1" t="s">
        <v>86</v>
      </c>
      <c r="C5519" s="1">
        <v>34.0</v>
      </c>
      <c r="D5519" s="1" t="s">
        <v>51</v>
      </c>
      <c r="E5519" s="1" t="s">
        <v>63</v>
      </c>
      <c r="F5519" s="1" t="s">
        <v>137</v>
      </c>
      <c r="G5519" s="1" t="s">
        <v>82</v>
      </c>
      <c r="H5519" s="1" t="s">
        <v>54</v>
      </c>
      <c r="I5519" s="1" t="s">
        <v>55</v>
      </c>
      <c r="J5519" s="1" t="s">
        <v>82</v>
      </c>
      <c r="K5519" s="1" t="s">
        <v>54</v>
      </c>
      <c r="L5519" s="1" t="s">
        <v>55</v>
      </c>
      <c r="M5519" s="1" t="s">
        <v>778</v>
      </c>
      <c r="N5519" s="1" t="s">
        <v>119</v>
      </c>
      <c r="O5519" s="1" t="s">
        <v>82</v>
      </c>
      <c r="P5519" s="1" t="s">
        <v>54</v>
      </c>
      <c r="Q5519" s="1" t="s">
        <v>55</v>
      </c>
      <c r="R5519" s="1" t="s">
        <v>67</v>
      </c>
      <c r="T5519" s="1" t="s">
        <v>921</v>
      </c>
      <c r="U5519" s="1" t="s">
        <v>59</v>
      </c>
      <c r="Z5519" s="1" t="s">
        <v>60</v>
      </c>
      <c r="AT5519" s="1" t="s">
        <v>329</v>
      </c>
      <c r="AU5519" s="1" t="s">
        <v>329</v>
      </c>
      <c r="AV5519" s="1" t="s">
        <v>85</v>
      </c>
      <c r="AW5519" s="3" t="str">
        <f t="shared" si="1"/>
        <v>Other</v>
      </c>
      <c r="AX5519" s="3" t="str">
        <f t="array" ref="AX5519">TEXTJOIN(", ", TRUE, IF(X5519:AS5519="Y", X$1:AS$1, IF(X5519:AS5519&lt;&gt;"", X$1:AS$1 &amp; ": " &amp; X5519:AS5519, "")))
</f>
        <v>Fentanyl</v>
      </c>
    </row>
    <row r="5520">
      <c r="A5520" s="2">
        <v>44081.0</v>
      </c>
      <c r="B5520" s="1" t="s">
        <v>50</v>
      </c>
      <c r="C5520" s="1">
        <v>40.0</v>
      </c>
      <c r="D5520" s="1" t="s">
        <v>51</v>
      </c>
      <c r="E5520" s="1" t="s">
        <v>63</v>
      </c>
      <c r="G5520" s="1" t="s">
        <v>322</v>
      </c>
      <c r="H5520" s="1" t="s">
        <v>91</v>
      </c>
      <c r="I5520" s="1" t="s">
        <v>55</v>
      </c>
      <c r="J5520" s="1" t="s">
        <v>322</v>
      </c>
      <c r="K5520" s="1" t="s">
        <v>91</v>
      </c>
      <c r="L5520" s="1" t="s">
        <v>55</v>
      </c>
      <c r="M5520" s="1" t="s">
        <v>177</v>
      </c>
      <c r="N5520" s="1" t="s">
        <v>66</v>
      </c>
      <c r="O5520" s="1" t="s">
        <v>322</v>
      </c>
      <c r="P5520" s="1" t="s">
        <v>91</v>
      </c>
      <c r="Q5520" s="1" t="s">
        <v>55</v>
      </c>
      <c r="R5520" s="1" t="s">
        <v>44</v>
      </c>
      <c r="T5520" s="1" t="s">
        <v>5825</v>
      </c>
      <c r="U5520" s="1" t="s">
        <v>59</v>
      </c>
      <c r="AD5520" s="1" t="s">
        <v>60</v>
      </c>
      <c r="AI5520" s="1" t="s">
        <v>60</v>
      </c>
      <c r="AT5520" s="1" t="s">
        <v>324</v>
      </c>
      <c r="AU5520" s="1" t="s">
        <v>324</v>
      </c>
      <c r="AV5520" s="1" t="s">
        <v>325</v>
      </c>
      <c r="AW5520" s="3" t="str">
        <f t="shared" si="1"/>
        <v>Other</v>
      </c>
      <c r="AX5520" s="3" t="str">
        <f t="array" ref="AX5520">TEXTJOIN(", ", TRUE, IF(X5520:AS5520="Y", X$1:AS$1, IF(X5520:AS5520&lt;&gt;"", X$1:AS$1 &amp; ": " &amp; X5520:AS5520, "")))
</f>
        <v>Ethanol, Amphet</v>
      </c>
    </row>
    <row r="5521">
      <c r="A5521" s="2">
        <v>44138.0</v>
      </c>
      <c r="B5521" s="1" t="s">
        <v>50</v>
      </c>
      <c r="C5521" s="1">
        <v>52.0</v>
      </c>
      <c r="D5521" s="1" t="s">
        <v>51</v>
      </c>
      <c r="E5521" s="1" t="s">
        <v>63</v>
      </c>
      <c r="G5521" s="1" t="s">
        <v>4380</v>
      </c>
      <c r="H5521" s="1" t="s">
        <v>3959</v>
      </c>
      <c r="I5521" s="1" t="s">
        <v>89</v>
      </c>
      <c r="J5521" s="1" t="s">
        <v>536</v>
      </c>
      <c r="K5521" s="1" t="s">
        <v>299</v>
      </c>
      <c r="L5521" s="1" t="s">
        <v>55</v>
      </c>
      <c r="M5521" s="1" t="s">
        <v>92</v>
      </c>
      <c r="N5521" s="1" t="s">
        <v>136</v>
      </c>
      <c r="O5521" s="1" t="s">
        <v>98</v>
      </c>
      <c r="P5521" s="1" t="s">
        <v>54</v>
      </c>
      <c r="Q5521" s="1" t="s">
        <v>55</v>
      </c>
      <c r="R5521" s="1" t="s">
        <v>1213</v>
      </c>
      <c r="T5521" s="1" t="s">
        <v>5826</v>
      </c>
      <c r="U5521" s="1" t="s">
        <v>59</v>
      </c>
      <c r="Y5521" s="1" t="s">
        <v>60</v>
      </c>
      <c r="AU5521" s="1" t="s">
        <v>538</v>
      </c>
      <c r="AV5521" s="1" t="s">
        <v>101</v>
      </c>
      <c r="AW5521" s="3" t="str">
        <f t="shared" si="1"/>
        <v>Other</v>
      </c>
      <c r="AX5521" s="3" t="str">
        <f t="array" ref="AX5521">TEXTJOIN(", ", TRUE, IF(X5521:AS5521="Y", X$1:AS$1, IF(X5521:AS5521&lt;&gt;"", X$1:AS$1 &amp; ": " &amp; X5521:AS5521, "")))
</f>
        <v>Cocaine</v>
      </c>
    </row>
    <row r="5522">
      <c r="A5522" s="2">
        <v>41824.0</v>
      </c>
      <c r="B5522" s="1" t="s">
        <v>50</v>
      </c>
      <c r="C5522" s="1">
        <v>59.0</v>
      </c>
      <c r="D5522" s="1" t="s">
        <v>51</v>
      </c>
      <c r="E5522" s="1" t="s">
        <v>63</v>
      </c>
      <c r="G5522" s="1" t="s">
        <v>103</v>
      </c>
      <c r="J5522" s="1" t="s">
        <v>103</v>
      </c>
      <c r="L5522" s="1" t="s">
        <v>55</v>
      </c>
      <c r="M5522" s="1" t="s">
        <v>56</v>
      </c>
      <c r="N5522" s="1" t="s">
        <v>66</v>
      </c>
      <c r="O5522" s="1" t="s">
        <v>103</v>
      </c>
      <c r="P5522" s="1" t="s">
        <v>103</v>
      </c>
      <c r="R5522" s="1" t="s">
        <v>56</v>
      </c>
      <c r="T5522" s="1" t="s">
        <v>5827</v>
      </c>
      <c r="U5522" s="1" t="s">
        <v>59</v>
      </c>
      <c r="Y5522" s="1" t="s">
        <v>60</v>
      </c>
      <c r="AD5522" s="1" t="s">
        <v>60</v>
      </c>
      <c r="AF5522" s="1" t="s">
        <v>60</v>
      </c>
      <c r="AG5522" s="1" t="s">
        <v>60</v>
      </c>
      <c r="AT5522" s="1" t="s">
        <v>167</v>
      </c>
      <c r="AU5522" s="1" t="s">
        <v>167</v>
      </c>
      <c r="AV5522" s="1" t="s">
        <v>168</v>
      </c>
      <c r="AW5522" s="3" t="str">
        <f t="shared" si="1"/>
        <v>Other</v>
      </c>
      <c r="AX5522" s="3" t="str">
        <f t="array" ref="AX5522">TEXTJOIN(", ", TRUE, IF(X5522:AS5522="Y", X$1:AS$1, IF(X5522:AS5522&lt;&gt;"", X$1:AS$1 &amp; ": " &amp; X5522:AS5522, "")))
</f>
        <v>Cocaine, Ethanol, Benzodiazepine, Methadone</v>
      </c>
    </row>
    <row r="5523">
      <c r="A5523" s="4">
        <v>43419.0</v>
      </c>
      <c r="B5523" s="1" t="s">
        <v>50</v>
      </c>
      <c r="C5523" s="1">
        <v>44.0</v>
      </c>
      <c r="D5523" s="1" t="s">
        <v>76</v>
      </c>
      <c r="E5523" s="1" t="s">
        <v>63</v>
      </c>
      <c r="G5523" s="1" t="s">
        <v>65</v>
      </c>
      <c r="H5523" s="1" t="s">
        <v>65</v>
      </c>
      <c r="I5523" s="1" t="s">
        <v>55</v>
      </c>
      <c r="J5523" s="1" t="s">
        <v>65</v>
      </c>
      <c r="K5523" s="1" t="s">
        <v>65</v>
      </c>
      <c r="M5523" s="1" t="s">
        <v>56</v>
      </c>
      <c r="N5523" s="1" t="s">
        <v>1211</v>
      </c>
      <c r="O5523" s="1" t="s">
        <v>65</v>
      </c>
      <c r="P5523" s="1" t="s">
        <v>65</v>
      </c>
      <c r="Q5523" s="1" t="s">
        <v>55</v>
      </c>
      <c r="R5523" s="1" t="s">
        <v>56</v>
      </c>
      <c r="T5523" s="1" t="s">
        <v>5828</v>
      </c>
      <c r="U5523" s="1" t="s">
        <v>59</v>
      </c>
      <c r="Z5523" s="1" t="s">
        <v>60</v>
      </c>
      <c r="AF5523" s="1" t="s">
        <v>60</v>
      </c>
      <c r="AR5523" s="1" t="s">
        <v>60</v>
      </c>
      <c r="AT5523" s="1" t="s">
        <v>410</v>
      </c>
      <c r="AU5523" s="1" t="s">
        <v>410</v>
      </c>
      <c r="AV5523" s="1" t="s">
        <v>150</v>
      </c>
      <c r="AW5523" s="3" t="str">
        <f t="shared" si="1"/>
        <v>Other</v>
      </c>
      <c r="AX5523" s="3" t="str">
        <f t="array" ref="AX5523">TEXTJOIN(", ", TRUE, IF(X5523:AS5523="Y", X$1:AS$1, IF(X5523:AS5523&lt;&gt;"", X$1:AS$1 &amp; ": " &amp; X5523:AS5523, "")))
</f>
        <v>Fentanyl, Benzodiazepine, Any Opioid</v>
      </c>
    </row>
    <row r="5524">
      <c r="A5524" s="2">
        <v>42434.0</v>
      </c>
      <c r="B5524" s="1" t="s">
        <v>50</v>
      </c>
      <c r="C5524" s="1">
        <v>52.0</v>
      </c>
      <c r="D5524" s="1" t="s">
        <v>76</v>
      </c>
      <c r="E5524" s="1" t="s">
        <v>63</v>
      </c>
      <c r="G5524" s="1" t="s">
        <v>64</v>
      </c>
      <c r="H5524" s="1" t="s">
        <v>65</v>
      </c>
      <c r="I5524" s="1" t="s">
        <v>55</v>
      </c>
      <c r="J5524" s="1" t="s">
        <v>64</v>
      </c>
      <c r="M5524" s="1" t="s">
        <v>56</v>
      </c>
      <c r="N5524" s="1" t="s">
        <v>5829</v>
      </c>
      <c r="O5524" s="1" t="s">
        <v>64</v>
      </c>
      <c r="R5524" s="1" t="s">
        <v>56</v>
      </c>
      <c r="T5524" s="1" t="s">
        <v>5830</v>
      </c>
      <c r="U5524" s="1" t="s">
        <v>59</v>
      </c>
      <c r="AF5524" s="1" t="s">
        <v>60</v>
      </c>
      <c r="AR5524" s="1" t="s">
        <v>60</v>
      </c>
      <c r="AS5524" s="1" t="s">
        <v>581</v>
      </c>
      <c r="AT5524" s="1" t="s">
        <v>69</v>
      </c>
      <c r="AU5524" s="1" t="s">
        <v>69</v>
      </c>
      <c r="AV5524" s="1" t="s">
        <v>70</v>
      </c>
      <c r="AW5524" s="3" t="str">
        <f t="shared" si="1"/>
        <v>Other</v>
      </c>
      <c r="AX5524" s="3" t="str">
        <f t="array" ref="AX5524">TEXTJOIN(", ", TRUE, IF(X5524:AS5524="Y", X$1:AS$1, IF(X5524:AS5524&lt;&gt;"", X$1:AS$1 &amp; ": " &amp; X5524:AS5524, "")))
</f>
        <v>Benzodiazepine, Any Opioid, Other: BUPREN</v>
      </c>
    </row>
    <row r="5525">
      <c r="A5525" s="2">
        <v>43875.0</v>
      </c>
      <c r="B5525" s="1" t="s">
        <v>50</v>
      </c>
      <c r="C5525" s="1">
        <v>67.0</v>
      </c>
      <c r="D5525" s="1" t="s">
        <v>51</v>
      </c>
      <c r="E5525" s="1" t="s">
        <v>63</v>
      </c>
      <c r="F5525" s="1" t="s">
        <v>137</v>
      </c>
      <c r="G5525" s="1" t="s">
        <v>256</v>
      </c>
      <c r="H5525" s="1" t="s">
        <v>103</v>
      </c>
      <c r="I5525" s="1" t="s">
        <v>55</v>
      </c>
      <c r="J5525" s="1" t="s">
        <v>256</v>
      </c>
      <c r="K5525" s="1" t="s">
        <v>103</v>
      </c>
      <c r="L5525" s="1" t="s">
        <v>55</v>
      </c>
      <c r="M5525" s="1" t="s">
        <v>56</v>
      </c>
      <c r="N5525" s="1" t="s">
        <v>119</v>
      </c>
      <c r="O5525" s="1" t="s">
        <v>256</v>
      </c>
      <c r="P5525" s="1" t="s">
        <v>103</v>
      </c>
      <c r="Q5525" s="1" t="s">
        <v>55</v>
      </c>
      <c r="R5525" s="1" t="s">
        <v>56</v>
      </c>
      <c r="T5525" s="1" t="s">
        <v>2186</v>
      </c>
      <c r="U5525" s="1" t="s">
        <v>59</v>
      </c>
      <c r="Z5525" s="1" t="s">
        <v>60</v>
      </c>
      <c r="AD5525" s="1" t="s">
        <v>60</v>
      </c>
      <c r="AR5525" s="1" t="s">
        <v>60</v>
      </c>
      <c r="AT5525" s="1" t="s">
        <v>282</v>
      </c>
      <c r="AU5525" s="1" t="s">
        <v>282</v>
      </c>
      <c r="AV5525" s="1" t="s">
        <v>260</v>
      </c>
      <c r="AW5525" s="3" t="str">
        <f t="shared" si="1"/>
        <v>Other</v>
      </c>
      <c r="AX5525" s="3" t="str">
        <f t="array" ref="AX5525">TEXTJOIN(", ", TRUE, IF(X5525:AS5525="Y", X$1:AS$1, IF(X5525:AS5525&lt;&gt;"", X$1:AS$1 &amp; ": " &amp; X5525:AS5525, "")))
</f>
        <v>Fentanyl, Ethanol, Any Opioid</v>
      </c>
    </row>
    <row r="5526">
      <c r="A5526" s="2">
        <v>42542.0</v>
      </c>
      <c r="B5526" s="1" t="s">
        <v>50</v>
      </c>
      <c r="C5526" s="1">
        <v>46.0</v>
      </c>
      <c r="D5526" s="1" t="s">
        <v>76</v>
      </c>
      <c r="E5526" s="1" t="s">
        <v>52</v>
      </c>
      <c r="G5526" s="1" t="s">
        <v>306</v>
      </c>
      <c r="H5526" s="1" t="s">
        <v>65</v>
      </c>
      <c r="I5526" s="1" t="s">
        <v>55</v>
      </c>
      <c r="J5526" s="1" t="s">
        <v>306</v>
      </c>
      <c r="M5526" s="1" t="s">
        <v>193</v>
      </c>
      <c r="N5526" s="1" t="s">
        <v>136</v>
      </c>
      <c r="O5526" s="1" t="s">
        <v>306</v>
      </c>
      <c r="R5526" s="1" t="s">
        <v>44</v>
      </c>
      <c r="S5526" s="1" t="s">
        <v>5831</v>
      </c>
      <c r="T5526" s="1" t="s">
        <v>5832</v>
      </c>
      <c r="U5526" s="1" t="s">
        <v>59</v>
      </c>
      <c r="Y5526" s="1" t="s">
        <v>60</v>
      </c>
      <c r="Z5526" s="1" t="s">
        <v>60</v>
      </c>
      <c r="AF5526" s="1" t="s">
        <v>60</v>
      </c>
      <c r="AR5526" s="1" t="s">
        <v>60</v>
      </c>
      <c r="AT5526" s="1" t="s">
        <v>309</v>
      </c>
      <c r="AU5526" s="1" t="s">
        <v>309</v>
      </c>
      <c r="AV5526" s="1" t="s">
        <v>310</v>
      </c>
      <c r="AW5526" s="3" t="str">
        <f t="shared" si="1"/>
        <v>Other</v>
      </c>
      <c r="AX5526" s="3" t="str">
        <f t="array" ref="AX5526">TEXTJOIN(", ", TRUE, IF(X5526:AS5526="Y", X$1:AS$1, IF(X5526:AS5526&lt;&gt;"", X$1:AS$1 &amp; ": " &amp; X5526:AS5526, "")))
</f>
        <v>Cocaine, Fentanyl, Benzodiazepine, Any Opioid</v>
      </c>
    </row>
    <row r="5527">
      <c r="A5527" s="4">
        <v>43424.0</v>
      </c>
      <c r="B5527" s="1" t="s">
        <v>50</v>
      </c>
      <c r="C5527" s="1">
        <v>44.0</v>
      </c>
      <c r="D5527" s="1" t="s">
        <v>76</v>
      </c>
      <c r="E5527" s="1" t="s">
        <v>63</v>
      </c>
      <c r="G5527" s="1" t="s">
        <v>1929</v>
      </c>
      <c r="H5527" s="1" t="s">
        <v>299</v>
      </c>
      <c r="I5527" s="1" t="s">
        <v>55</v>
      </c>
      <c r="J5527" s="1" t="s">
        <v>1929</v>
      </c>
      <c r="K5527" s="1" t="s">
        <v>299</v>
      </c>
      <c r="M5527" s="1" t="s">
        <v>56</v>
      </c>
      <c r="N5527" s="1" t="s">
        <v>66</v>
      </c>
      <c r="O5527" s="1" t="s">
        <v>300</v>
      </c>
      <c r="P5527" s="1" t="s">
        <v>299</v>
      </c>
      <c r="Q5527" s="1" t="s">
        <v>55</v>
      </c>
      <c r="R5527" s="1" t="s">
        <v>67</v>
      </c>
      <c r="T5527" s="1" t="s">
        <v>151</v>
      </c>
      <c r="U5527" s="1" t="s">
        <v>59</v>
      </c>
      <c r="Y5527" s="1" t="s">
        <v>60</v>
      </c>
      <c r="Z5527" s="1" t="s">
        <v>60</v>
      </c>
      <c r="AR5527" s="1" t="s">
        <v>60</v>
      </c>
      <c r="AT5527" s="1" t="s">
        <v>1930</v>
      </c>
      <c r="AU5527" s="1" t="s">
        <v>1930</v>
      </c>
      <c r="AV5527" s="1" t="s">
        <v>302</v>
      </c>
      <c r="AW5527" s="3" t="str">
        <f t="shared" si="1"/>
        <v>Other</v>
      </c>
      <c r="AX5527" s="3" t="str">
        <f t="array" ref="AX5527">TEXTJOIN(", ", TRUE, IF(X5527:AS5527="Y", X$1:AS$1, IF(X5527:AS5527&lt;&gt;"", X$1:AS$1 &amp; ": " &amp; X5527:AS5527, "")))
</f>
        <v>Cocaine, Fentanyl, Any Opioid</v>
      </c>
    </row>
    <row r="5528">
      <c r="A5528" s="2">
        <v>41319.0</v>
      </c>
      <c r="B5528" s="1" t="s">
        <v>50</v>
      </c>
      <c r="C5528" s="1">
        <v>47.0</v>
      </c>
      <c r="D5528" s="1" t="s">
        <v>76</v>
      </c>
      <c r="E5528" s="1" t="s">
        <v>63</v>
      </c>
      <c r="F5528" s="1" t="s">
        <v>137</v>
      </c>
      <c r="G5528" s="1" t="s">
        <v>103</v>
      </c>
      <c r="H5528" s="1" t="s">
        <v>103</v>
      </c>
      <c r="J5528" s="1" t="s">
        <v>103</v>
      </c>
      <c r="L5528" s="1" t="s">
        <v>55</v>
      </c>
      <c r="M5528" s="1" t="s">
        <v>56</v>
      </c>
      <c r="N5528" s="1" t="s">
        <v>5833</v>
      </c>
      <c r="O5528" s="1" t="s">
        <v>103</v>
      </c>
      <c r="P5528" s="1" t="s">
        <v>103</v>
      </c>
      <c r="R5528" s="1" t="s">
        <v>56</v>
      </c>
      <c r="T5528" s="1" t="s">
        <v>914</v>
      </c>
      <c r="U5528" s="1" t="s">
        <v>59</v>
      </c>
      <c r="Z5528" s="1" t="s">
        <v>60</v>
      </c>
      <c r="AT5528" s="1" t="s">
        <v>167</v>
      </c>
      <c r="AU5528" s="1" t="s">
        <v>167</v>
      </c>
      <c r="AV5528" s="1" t="s">
        <v>168</v>
      </c>
      <c r="AW5528" s="3" t="str">
        <f t="shared" si="1"/>
        <v>Other</v>
      </c>
      <c r="AX5528" s="3" t="str">
        <f t="array" ref="AX5528">TEXTJOIN(", ", TRUE, IF(X5528:AS5528="Y", X$1:AS$1, IF(X5528:AS5528&lt;&gt;"", X$1:AS$1 &amp; ": " &amp; X5528:AS5528, "")))
</f>
        <v>Fentanyl</v>
      </c>
    </row>
    <row r="5529">
      <c r="A5529" s="2">
        <v>44022.0</v>
      </c>
      <c r="B5529" s="1" t="s">
        <v>50</v>
      </c>
      <c r="C5529" s="1">
        <v>56.0</v>
      </c>
      <c r="D5529" s="1" t="s">
        <v>51</v>
      </c>
      <c r="E5529" s="1" t="s">
        <v>63</v>
      </c>
      <c r="G5529" s="1" t="s">
        <v>102</v>
      </c>
      <c r="H5529" s="1" t="s">
        <v>103</v>
      </c>
      <c r="I5529" s="1" t="s">
        <v>55</v>
      </c>
      <c r="J5529" s="1" t="s">
        <v>102</v>
      </c>
      <c r="K5529" s="1" t="s">
        <v>103</v>
      </c>
      <c r="L5529" s="1" t="s">
        <v>55</v>
      </c>
      <c r="M5529" s="1" t="s">
        <v>177</v>
      </c>
      <c r="N5529" s="1" t="s">
        <v>119</v>
      </c>
      <c r="O5529" s="1" t="s">
        <v>102</v>
      </c>
      <c r="P5529" s="1" t="s">
        <v>103</v>
      </c>
      <c r="Q5529" s="1" t="s">
        <v>55</v>
      </c>
      <c r="R5529" s="1" t="s">
        <v>44</v>
      </c>
      <c r="T5529" s="1" t="s">
        <v>2337</v>
      </c>
      <c r="U5529" s="1" t="s">
        <v>59</v>
      </c>
      <c r="X5529" s="1" t="s">
        <v>60</v>
      </c>
      <c r="Z5529" s="1" t="s">
        <v>60</v>
      </c>
      <c r="AD5529" s="1" t="s">
        <v>60</v>
      </c>
      <c r="AR5529" s="1" t="s">
        <v>60</v>
      </c>
      <c r="AT5529" s="1" t="s">
        <v>106</v>
      </c>
      <c r="AU5529" s="1" t="s">
        <v>106</v>
      </c>
      <c r="AV5529" s="1" t="s">
        <v>107</v>
      </c>
      <c r="AW5529" s="3" t="str">
        <f t="shared" si="1"/>
        <v>Other</v>
      </c>
      <c r="AX5529" s="3" t="str">
        <f t="array" ref="AX5529">TEXTJOIN(", ", TRUE, IF(X5529:AS5529="Y", X$1:AS$1, IF(X5529:AS5529&lt;&gt;"", X$1:AS$1 &amp; ": " &amp; X5529:AS5529, "")))
</f>
        <v>Heroin, Fentanyl, Ethanol, Any Opioid</v>
      </c>
    </row>
    <row r="5530">
      <c r="A5530" s="2">
        <v>41249.0</v>
      </c>
      <c r="B5530" s="1" t="s">
        <v>50</v>
      </c>
      <c r="C5530" s="1">
        <v>39.0</v>
      </c>
      <c r="D5530" s="1" t="s">
        <v>51</v>
      </c>
      <c r="E5530" s="1" t="s">
        <v>52</v>
      </c>
      <c r="G5530" s="1" t="s">
        <v>185</v>
      </c>
      <c r="H5530" s="1" t="s">
        <v>91</v>
      </c>
      <c r="J5530" s="1" t="s">
        <v>185</v>
      </c>
      <c r="L5530" s="1" t="s">
        <v>55</v>
      </c>
      <c r="M5530" s="1" t="s">
        <v>193</v>
      </c>
      <c r="N5530" s="1" t="s">
        <v>5834</v>
      </c>
      <c r="O5530" s="1" t="s">
        <v>185</v>
      </c>
      <c r="P5530" s="1" t="s">
        <v>91</v>
      </c>
      <c r="R5530" s="1" t="s">
        <v>67</v>
      </c>
      <c r="T5530" s="1" t="s">
        <v>68</v>
      </c>
      <c r="U5530" s="1" t="s">
        <v>59</v>
      </c>
      <c r="X5530" s="1" t="s">
        <v>60</v>
      </c>
      <c r="AT5530" s="1" t="s">
        <v>188</v>
      </c>
      <c r="AU5530" s="1" t="s">
        <v>188</v>
      </c>
      <c r="AV5530" s="1" t="s">
        <v>189</v>
      </c>
      <c r="AW5530" s="3" t="str">
        <f t="shared" si="1"/>
        <v>Other</v>
      </c>
      <c r="AX5530" s="3" t="str">
        <f t="array" ref="AX5530">TEXTJOIN(", ", TRUE, IF(X5530:AS5530="Y", X$1:AS$1, IF(X5530:AS5530&lt;&gt;"", X$1:AS$1 &amp; ": " &amp; X5530:AS5530, "")))
</f>
        <v>Heroin</v>
      </c>
    </row>
    <row r="5531">
      <c r="A5531" s="4">
        <v>42694.0</v>
      </c>
      <c r="B5531" s="1" t="s">
        <v>50</v>
      </c>
      <c r="C5531" s="1">
        <v>48.0</v>
      </c>
      <c r="D5531" s="1" t="s">
        <v>51</v>
      </c>
      <c r="E5531" s="1" t="s">
        <v>63</v>
      </c>
      <c r="G5531" s="1" t="s">
        <v>484</v>
      </c>
      <c r="H5531" s="1" t="s">
        <v>103</v>
      </c>
      <c r="I5531" s="1" t="s">
        <v>55</v>
      </c>
      <c r="J5531" s="1" t="s">
        <v>484</v>
      </c>
      <c r="M5531" s="1" t="s">
        <v>56</v>
      </c>
      <c r="N5531" s="1" t="s">
        <v>430</v>
      </c>
      <c r="O5531" s="1" t="s">
        <v>91</v>
      </c>
      <c r="R5531" s="1" t="s">
        <v>67</v>
      </c>
      <c r="T5531" s="1" t="s">
        <v>5835</v>
      </c>
      <c r="U5531" s="1" t="s">
        <v>59</v>
      </c>
      <c r="W5531" s="1" t="s">
        <v>60</v>
      </c>
      <c r="X5531" s="1" t="s">
        <v>60</v>
      </c>
      <c r="Z5531" s="1" t="s">
        <v>60</v>
      </c>
      <c r="AF5531" s="1" t="s">
        <v>60</v>
      </c>
      <c r="AG5531" s="1" t="s">
        <v>60</v>
      </c>
      <c r="AP5531" s="1" t="s">
        <v>60</v>
      </c>
      <c r="AR5531" s="1" t="s">
        <v>60</v>
      </c>
      <c r="AT5531" s="1" t="s">
        <v>682</v>
      </c>
      <c r="AU5531" s="1" t="s">
        <v>682</v>
      </c>
      <c r="AV5531" s="1" t="s">
        <v>111</v>
      </c>
      <c r="AW5531" s="3" t="str">
        <f t="shared" si="1"/>
        <v>Other</v>
      </c>
      <c r="AX5531" s="3" t="str">
        <f t="array" ref="AX5531">TEXTJOIN(", ", TRUE, IF(X5531:AS5531="Y", X$1:AS$1, IF(X5531:AS5531&lt;&gt;"", X$1:AS$1 &amp; ": " &amp; X5531:AS5531, "")))
</f>
        <v>Heroin, Fentanyl, Benzodiazepine, Methadone, Heroin/Morph/Codeine, Any Opioid</v>
      </c>
    </row>
    <row r="5532">
      <c r="A5532" s="2">
        <v>44462.0</v>
      </c>
      <c r="B5532" s="1" t="s">
        <v>50</v>
      </c>
      <c r="C5532" s="1">
        <v>59.0</v>
      </c>
      <c r="D5532" s="1" t="s">
        <v>76</v>
      </c>
      <c r="E5532" s="1" t="s">
        <v>63</v>
      </c>
      <c r="G5532" s="1" t="s">
        <v>143</v>
      </c>
      <c r="H5532" s="1" t="s">
        <v>91</v>
      </c>
      <c r="I5532" s="1" t="s">
        <v>55</v>
      </c>
      <c r="J5532" s="1" t="s">
        <v>143</v>
      </c>
      <c r="K5532" s="1" t="s">
        <v>91</v>
      </c>
      <c r="L5532" s="1" t="s">
        <v>55</v>
      </c>
      <c r="M5532" s="1" t="s">
        <v>56</v>
      </c>
      <c r="N5532" s="1" t="s">
        <v>155</v>
      </c>
      <c r="O5532" s="1" t="s">
        <v>143</v>
      </c>
      <c r="P5532" s="1" t="s">
        <v>91</v>
      </c>
      <c r="Q5532" s="1" t="s">
        <v>55</v>
      </c>
      <c r="R5532" s="1" t="s">
        <v>56</v>
      </c>
      <c r="T5532" s="1" t="s">
        <v>5836</v>
      </c>
      <c r="U5532" s="1" t="s">
        <v>59</v>
      </c>
      <c r="Z5532" s="1" t="s">
        <v>60</v>
      </c>
      <c r="AB5532" s="1" t="s">
        <v>60</v>
      </c>
      <c r="AR5532" s="1" t="s">
        <v>60</v>
      </c>
      <c r="AT5532" s="1" t="s">
        <v>145</v>
      </c>
      <c r="AU5532" s="1" t="s">
        <v>145</v>
      </c>
      <c r="AV5532" s="1" t="s">
        <v>146</v>
      </c>
      <c r="AW5532" s="3" t="str">
        <f t="shared" si="1"/>
        <v>Other</v>
      </c>
      <c r="AX5532" s="3" t="str">
        <f t="array" ref="AX5532">TEXTJOIN(", ", TRUE, IF(X5532:AS5532="Y", X$1:AS$1, IF(X5532:AS5532&lt;&gt;"", X$1:AS$1 &amp; ": " &amp; X5532:AS5532, "")))
</f>
        <v>Fentanyl, Oxycodone, Any Opioid</v>
      </c>
    </row>
    <row r="5533">
      <c r="A5533" s="2">
        <v>43907.0</v>
      </c>
      <c r="B5533" s="1" t="s">
        <v>50</v>
      </c>
      <c r="C5533" s="1">
        <v>25.0</v>
      </c>
      <c r="D5533" s="1" t="s">
        <v>51</v>
      </c>
      <c r="E5533" s="1" t="s">
        <v>63</v>
      </c>
      <c r="G5533" s="1" t="s">
        <v>103</v>
      </c>
      <c r="H5533" s="1" t="s">
        <v>103</v>
      </c>
      <c r="I5533" s="1" t="s">
        <v>55</v>
      </c>
      <c r="J5533" s="1" t="s">
        <v>103</v>
      </c>
      <c r="K5533" s="1" t="s">
        <v>103</v>
      </c>
      <c r="L5533" s="1" t="s">
        <v>55</v>
      </c>
      <c r="M5533" s="1" t="s">
        <v>56</v>
      </c>
      <c r="N5533" s="1" t="s">
        <v>178</v>
      </c>
      <c r="O5533" s="1" t="s">
        <v>103</v>
      </c>
      <c r="P5533" s="1" t="s">
        <v>103</v>
      </c>
      <c r="Q5533" s="1" t="s">
        <v>55</v>
      </c>
      <c r="R5533" s="1" t="s">
        <v>56</v>
      </c>
      <c r="T5533" s="1" t="s">
        <v>5837</v>
      </c>
      <c r="U5533" s="1" t="s">
        <v>59</v>
      </c>
      <c r="Z5533" s="1" t="s">
        <v>60</v>
      </c>
      <c r="AF5533" s="1" t="s">
        <v>60</v>
      </c>
      <c r="AR5533" s="1" t="s">
        <v>60</v>
      </c>
      <c r="AT5533" s="1" t="s">
        <v>167</v>
      </c>
      <c r="AU5533" s="1" t="s">
        <v>167</v>
      </c>
      <c r="AV5533" s="1" t="s">
        <v>168</v>
      </c>
      <c r="AW5533" s="3" t="str">
        <f t="shared" si="1"/>
        <v>Other</v>
      </c>
      <c r="AX5533" s="3" t="str">
        <f t="array" ref="AX5533">TEXTJOIN(", ", TRUE, IF(X5533:AS5533="Y", X$1:AS$1, IF(X5533:AS5533&lt;&gt;"", X$1:AS$1 &amp; ": " &amp; X5533:AS5533, "")))
</f>
        <v>Fentanyl, Benzodiazepine, Any Opioid</v>
      </c>
    </row>
    <row r="5534">
      <c r="A5534" s="2">
        <v>43911.0</v>
      </c>
      <c r="B5534" s="1" t="s">
        <v>50</v>
      </c>
      <c r="C5534" s="1">
        <v>54.0</v>
      </c>
      <c r="D5534" s="1" t="s">
        <v>51</v>
      </c>
      <c r="E5534" s="1" t="s">
        <v>52</v>
      </c>
      <c r="G5534" s="1" t="s">
        <v>143</v>
      </c>
      <c r="H5534" s="1" t="s">
        <v>91</v>
      </c>
      <c r="I5534" s="1" t="s">
        <v>55</v>
      </c>
      <c r="J5534" s="1" t="s">
        <v>143</v>
      </c>
      <c r="K5534" s="1" t="s">
        <v>91</v>
      </c>
      <c r="L5534" s="1" t="s">
        <v>55</v>
      </c>
      <c r="M5534" s="1" t="s">
        <v>56</v>
      </c>
      <c r="N5534" s="1" t="s">
        <v>2890</v>
      </c>
      <c r="O5534" s="1" t="s">
        <v>143</v>
      </c>
      <c r="P5534" s="1" t="s">
        <v>91</v>
      </c>
      <c r="Q5534" s="1" t="s">
        <v>55</v>
      </c>
      <c r="R5534" s="1" t="s">
        <v>56</v>
      </c>
      <c r="T5534" s="1" t="s">
        <v>5838</v>
      </c>
      <c r="U5534" s="1" t="s">
        <v>59</v>
      </c>
      <c r="AB5534" s="1" t="s">
        <v>60</v>
      </c>
      <c r="AR5534" s="1" t="s">
        <v>60</v>
      </c>
      <c r="AT5534" s="1" t="s">
        <v>145</v>
      </c>
      <c r="AU5534" s="1" t="s">
        <v>145</v>
      </c>
      <c r="AV5534" s="1" t="s">
        <v>146</v>
      </c>
      <c r="AW5534" s="3" t="str">
        <f t="shared" si="1"/>
        <v>Other</v>
      </c>
      <c r="AX5534" s="3" t="str">
        <f t="array" ref="AX5534">TEXTJOIN(", ", TRUE, IF(X5534:AS5534="Y", X$1:AS$1, IF(X5534:AS5534&lt;&gt;"", X$1:AS$1 &amp; ": " &amp; X5534:AS5534, "")))
</f>
        <v>Oxycodone, Any Opioid</v>
      </c>
    </row>
    <row r="5535">
      <c r="A5535" s="2">
        <v>44034.0</v>
      </c>
      <c r="B5535" s="1" t="s">
        <v>50</v>
      </c>
      <c r="C5535" s="1">
        <v>57.0</v>
      </c>
      <c r="D5535" s="1" t="s">
        <v>51</v>
      </c>
      <c r="E5535" s="1" t="s">
        <v>63</v>
      </c>
      <c r="F5535" s="1" t="s">
        <v>137</v>
      </c>
      <c r="G5535" s="1" t="s">
        <v>271</v>
      </c>
      <c r="H5535" s="1" t="s">
        <v>91</v>
      </c>
      <c r="I5535" s="1" t="s">
        <v>55</v>
      </c>
      <c r="J5535" s="1" t="s">
        <v>271</v>
      </c>
      <c r="K5535" s="1" t="s">
        <v>91</v>
      </c>
      <c r="L5535" s="1" t="s">
        <v>55</v>
      </c>
      <c r="M5535" s="1" t="s">
        <v>56</v>
      </c>
      <c r="N5535" s="1" t="s">
        <v>155</v>
      </c>
      <c r="O5535" s="1" t="s">
        <v>271</v>
      </c>
      <c r="P5535" s="1" t="s">
        <v>91</v>
      </c>
      <c r="Q5535" s="1" t="s">
        <v>55</v>
      </c>
      <c r="R5535" s="1" t="s">
        <v>56</v>
      </c>
      <c r="T5535" s="1" t="s">
        <v>5839</v>
      </c>
      <c r="U5535" s="1" t="s">
        <v>59</v>
      </c>
      <c r="Z5535" s="1" t="s">
        <v>60</v>
      </c>
      <c r="AD5535" s="1" t="s">
        <v>60</v>
      </c>
      <c r="AM5535" s="1" t="s">
        <v>60</v>
      </c>
      <c r="AR5535" s="1" t="s">
        <v>60</v>
      </c>
      <c r="AT5535" s="1" t="s">
        <v>274</v>
      </c>
      <c r="AU5535" s="1" t="s">
        <v>274</v>
      </c>
      <c r="AV5535" s="1" t="s">
        <v>275</v>
      </c>
      <c r="AW5535" s="3" t="str">
        <f t="shared" si="1"/>
        <v>Other</v>
      </c>
      <c r="AX5535" s="3" t="str">
        <f t="array" ref="AX5535">TEXTJOIN(", ", TRUE, IF(X5535:AS5535="Y", X$1:AS$1, IF(X5535:AS5535&lt;&gt;"", X$1:AS$1 &amp; ": " &amp; X5535:AS5535, "")))
</f>
        <v>Fentanyl, Ethanol, Xylazine, Any Opioid</v>
      </c>
    </row>
    <row r="5536">
      <c r="A5536" s="2">
        <v>40939.0</v>
      </c>
      <c r="B5536" s="1" t="s">
        <v>50</v>
      </c>
      <c r="C5536" s="1">
        <v>46.0</v>
      </c>
      <c r="D5536" s="1" t="s">
        <v>51</v>
      </c>
      <c r="E5536" s="1" t="s">
        <v>63</v>
      </c>
      <c r="G5536" s="1" t="s">
        <v>226</v>
      </c>
      <c r="H5536" s="1" t="s">
        <v>103</v>
      </c>
      <c r="J5536" s="1" t="s">
        <v>226</v>
      </c>
      <c r="L5536" s="1" t="s">
        <v>55</v>
      </c>
      <c r="M5536" s="1" t="s">
        <v>56</v>
      </c>
      <c r="N5536" s="1" t="s">
        <v>104</v>
      </c>
      <c r="O5536" s="1" t="s">
        <v>226</v>
      </c>
      <c r="P5536" s="1" t="s">
        <v>103</v>
      </c>
      <c r="R5536" s="1" t="s">
        <v>56</v>
      </c>
      <c r="T5536" s="1" t="s">
        <v>5840</v>
      </c>
      <c r="U5536" s="1" t="s">
        <v>59</v>
      </c>
      <c r="AG5536" s="1" t="s">
        <v>60</v>
      </c>
      <c r="AT5536" s="1" t="s">
        <v>228</v>
      </c>
      <c r="AU5536" s="1" t="s">
        <v>228</v>
      </c>
      <c r="AV5536" s="1" t="s">
        <v>229</v>
      </c>
      <c r="AW5536" s="3" t="str">
        <f t="shared" si="1"/>
        <v>Other</v>
      </c>
      <c r="AX5536" s="3" t="str">
        <f t="array" ref="AX5536">TEXTJOIN(", ", TRUE, IF(X5536:AS5536="Y", X$1:AS$1, IF(X5536:AS5536&lt;&gt;"", X$1:AS$1 &amp; ": " &amp; X5536:AS5536, "")))
</f>
        <v>Methadone</v>
      </c>
    </row>
    <row r="5537">
      <c r="A5537" s="4">
        <v>41959.0</v>
      </c>
      <c r="B5537" s="1" t="s">
        <v>50</v>
      </c>
      <c r="C5537" s="1">
        <v>46.0</v>
      </c>
      <c r="D5537" s="1" t="s">
        <v>76</v>
      </c>
      <c r="E5537" s="1" t="s">
        <v>63</v>
      </c>
      <c r="G5537" s="1" t="s">
        <v>185</v>
      </c>
      <c r="M5537" s="1" t="s">
        <v>56</v>
      </c>
      <c r="N5537" s="1" t="s">
        <v>3656</v>
      </c>
      <c r="O5537" s="1" t="s">
        <v>185</v>
      </c>
      <c r="P5537" s="1" t="s">
        <v>91</v>
      </c>
      <c r="R5537" s="1" t="s">
        <v>56</v>
      </c>
      <c r="T5537" s="1" t="s">
        <v>5841</v>
      </c>
      <c r="U5537" s="1" t="s">
        <v>59</v>
      </c>
      <c r="AB5537" s="1" t="s">
        <v>60</v>
      </c>
      <c r="AF5537" s="1" t="s">
        <v>60</v>
      </c>
      <c r="AS5537" s="1" t="s">
        <v>617</v>
      </c>
      <c r="AT5537" s="1" t="s">
        <v>188</v>
      </c>
      <c r="AU5537" s="1" t="s">
        <v>62</v>
      </c>
      <c r="AV5537" s="1" t="s">
        <v>189</v>
      </c>
      <c r="AW5537" s="3" t="str">
        <f t="shared" si="1"/>
        <v>Other</v>
      </c>
      <c r="AX5537" s="3" t="str">
        <f t="array" ref="AX5537">TEXTJOIN(", ", TRUE, IF(X5537:AS5537="Y", X$1:AS$1, IF(X5537:AS5537&lt;&gt;"", X$1:AS$1 &amp; ": " &amp; X5537:AS5537, "")))
</f>
        <v>Oxycodone, Benzodiazepine, Other: morphine</v>
      </c>
    </row>
    <row r="5538">
      <c r="A5538" s="4">
        <v>41983.0</v>
      </c>
      <c r="B5538" s="1" t="s">
        <v>50</v>
      </c>
      <c r="C5538" s="1">
        <v>67.0</v>
      </c>
      <c r="D5538" s="1" t="s">
        <v>76</v>
      </c>
      <c r="E5538" s="1" t="s">
        <v>63</v>
      </c>
      <c r="G5538" s="1" t="s">
        <v>299</v>
      </c>
      <c r="J5538" s="1" t="s">
        <v>299</v>
      </c>
      <c r="L5538" s="1" t="s">
        <v>55</v>
      </c>
      <c r="M5538" s="1" t="s">
        <v>56</v>
      </c>
      <c r="N5538" s="1" t="s">
        <v>104</v>
      </c>
      <c r="O5538" s="1" t="s">
        <v>91</v>
      </c>
      <c r="P5538" s="1" t="s">
        <v>91</v>
      </c>
      <c r="R5538" s="1" t="s">
        <v>67</v>
      </c>
      <c r="T5538" s="1" t="s">
        <v>5842</v>
      </c>
      <c r="U5538" s="1" t="s">
        <v>59</v>
      </c>
      <c r="AF5538" s="1" t="s">
        <v>60</v>
      </c>
      <c r="AJ5538" s="1" t="s">
        <v>60</v>
      </c>
      <c r="AT5538" s="1" t="s">
        <v>1715</v>
      </c>
      <c r="AU5538" s="1" t="s">
        <v>1715</v>
      </c>
      <c r="AV5538" s="1" t="s">
        <v>111</v>
      </c>
      <c r="AW5538" s="3" t="str">
        <f t="shared" si="1"/>
        <v>Other</v>
      </c>
      <c r="AX5538" s="3" t="str">
        <f t="array" ref="AX5538">TEXTJOIN(", ", TRUE, IF(X5538:AS5538="Y", X$1:AS$1, IF(X5538:AS5538&lt;&gt;"", X$1:AS$1 &amp; ": " &amp; X5538:AS5538, "")))
</f>
        <v>Benzodiazepine, Tramad</v>
      </c>
    </row>
    <row r="5539">
      <c r="A5539" s="2">
        <v>43939.0</v>
      </c>
      <c r="B5539" s="1" t="s">
        <v>50</v>
      </c>
      <c r="C5539" s="1">
        <v>41.0</v>
      </c>
      <c r="D5539" s="1" t="s">
        <v>51</v>
      </c>
      <c r="E5539" s="1" t="s">
        <v>63</v>
      </c>
      <c r="F5539" s="1" t="s">
        <v>137</v>
      </c>
      <c r="G5539" s="1" t="s">
        <v>256</v>
      </c>
      <c r="H5539" s="1" t="s">
        <v>103</v>
      </c>
      <c r="I5539" s="1" t="s">
        <v>55</v>
      </c>
      <c r="J5539" s="1" t="s">
        <v>256</v>
      </c>
      <c r="K5539" s="1" t="s">
        <v>103</v>
      </c>
      <c r="L5539" s="1" t="s">
        <v>55</v>
      </c>
      <c r="M5539" s="1" t="s">
        <v>56</v>
      </c>
      <c r="N5539" s="1" t="s">
        <v>66</v>
      </c>
      <c r="O5539" s="1" t="s">
        <v>256</v>
      </c>
      <c r="P5539" s="1" t="s">
        <v>103</v>
      </c>
      <c r="Q5539" s="1" t="s">
        <v>55</v>
      </c>
      <c r="R5539" s="1" t="s">
        <v>56</v>
      </c>
      <c r="T5539" s="1" t="s">
        <v>83</v>
      </c>
      <c r="U5539" s="1" t="s">
        <v>59</v>
      </c>
      <c r="Z5539" s="1" t="s">
        <v>60</v>
      </c>
      <c r="AR5539" s="1" t="s">
        <v>60</v>
      </c>
      <c r="AT5539" s="1" t="s">
        <v>282</v>
      </c>
      <c r="AU5539" s="1" t="s">
        <v>282</v>
      </c>
      <c r="AV5539" s="1" t="s">
        <v>260</v>
      </c>
      <c r="AW5539" s="3" t="str">
        <f t="shared" si="1"/>
        <v>Other</v>
      </c>
      <c r="AX5539" s="3" t="str">
        <f t="array" ref="AX5539">TEXTJOIN(", ", TRUE, IF(X5539:AS5539="Y", X$1:AS$1, IF(X5539:AS5539&lt;&gt;"", X$1:AS$1 &amp; ": " &amp; X5539:AS5539, "")))
</f>
        <v>Fentanyl, Any Opioid</v>
      </c>
    </row>
    <row r="5540">
      <c r="A5540" s="2">
        <v>42504.0</v>
      </c>
      <c r="B5540" s="1" t="s">
        <v>50</v>
      </c>
      <c r="C5540" s="1">
        <v>26.0</v>
      </c>
      <c r="D5540" s="1" t="s">
        <v>51</v>
      </c>
      <c r="E5540" s="1" t="s">
        <v>63</v>
      </c>
      <c r="G5540" s="1" t="s">
        <v>1402</v>
      </c>
      <c r="H5540" s="1" t="s">
        <v>121</v>
      </c>
      <c r="I5540" s="1" t="s">
        <v>55</v>
      </c>
      <c r="J5540" s="1" t="s">
        <v>1402</v>
      </c>
      <c r="M5540" s="1" t="s">
        <v>56</v>
      </c>
      <c r="N5540" s="1" t="s">
        <v>276</v>
      </c>
      <c r="O5540" s="1" t="s">
        <v>1402</v>
      </c>
      <c r="R5540" s="1" t="s">
        <v>56</v>
      </c>
      <c r="T5540" s="1" t="s">
        <v>5843</v>
      </c>
      <c r="U5540" s="1" t="s">
        <v>59</v>
      </c>
      <c r="X5540" s="1" t="s">
        <v>60</v>
      </c>
      <c r="Z5540" s="1" t="s">
        <v>60</v>
      </c>
      <c r="AF5540" s="1" t="s">
        <v>60</v>
      </c>
      <c r="AP5540" s="1" t="s">
        <v>60</v>
      </c>
      <c r="AR5540" s="1" t="s">
        <v>60</v>
      </c>
      <c r="AT5540" s="1" t="s">
        <v>1404</v>
      </c>
      <c r="AU5540" s="1" t="s">
        <v>1404</v>
      </c>
      <c r="AV5540" s="1" t="s">
        <v>1405</v>
      </c>
      <c r="AW5540" s="3" t="str">
        <f t="shared" si="1"/>
        <v>Other</v>
      </c>
      <c r="AX5540" s="3" t="str">
        <f t="array" ref="AX5540">TEXTJOIN(", ", TRUE, IF(X5540:AS5540="Y", X$1:AS$1, IF(X5540:AS5540&lt;&gt;"", X$1:AS$1 &amp; ": " &amp; X5540:AS5540, "")))
</f>
        <v>Heroin, Fentanyl, Benzodiazepine, Heroin/Morph/Codeine, Any Opioid</v>
      </c>
    </row>
    <row r="5541">
      <c r="A5541" s="2">
        <v>42706.0</v>
      </c>
      <c r="B5541" s="1" t="s">
        <v>50</v>
      </c>
      <c r="C5541" s="1">
        <v>36.0</v>
      </c>
      <c r="D5541" s="1" t="s">
        <v>76</v>
      </c>
      <c r="E5541" s="1" t="s">
        <v>63</v>
      </c>
      <c r="G5541" s="1" t="s">
        <v>216</v>
      </c>
      <c r="H5541" s="1" t="s">
        <v>103</v>
      </c>
      <c r="I5541" s="1" t="s">
        <v>55</v>
      </c>
      <c r="J5541" s="1" t="s">
        <v>117</v>
      </c>
      <c r="M5541" s="1" t="s">
        <v>118</v>
      </c>
      <c r="O5541" s="1" t="s">
        <v>82</v>
      </c>
      <c r="R5541" s="1" t="s">
        <v>67</v>
      </c>
      <c r="T5541" s="1" t="s">
        <v>1671</v>
      </c>
      <c r="U5541" s="1" t="s">
        <v>59</v>
      </c>
      <c r="W5541" s="1" t="s">
        <v>60</v>
      </c>
      <c r="X5541" s="1" t="s">
        <v>60</v>
      </c>
      <c r="Z5541" s="1" t="s">
        <v>60</v>
      </c>
      <c r="AD5541" s="1" t="s">
        <v>60</v>
      </c>
      <c r="AP5541" s="1" t="s">
        <v>60</v>
      </c>
      <c r="AR5541" s="1" t="s">
        <v>60</v>
      </c>
      <c r="AT5541" s="1" t="s">
        <v>218</v>
      </c>
      <c r="AV5541" s="1" t="s">
        <v>85</v>
      </c>
      <c r="AW5541" s="3" t="str">
        <f t="shared" si="1"/>
        <v>Other</v>
      </c>
      <c r="AX5541" s="3" t="str">
        <f t="array" ref="AX5541">TEXTJOIN(", ", TRUE, IF(X5541:AS5541="Y", X$1:AS$1, IF(X5541:AS5541&lt;&gt;"", X$1:AS$1 &amp; ": " &amp; X5541:AS5541, "")))
</f>
        <v>Heroin, Fentanyl, Ethanol, Heroin/Morph/Codeine, Any Opioid</v>
      </c>
    </row>
    <row r="5542">
      <c r="A5542" s="2">
        <v>44318.0</v>
      </c>
      <c r="B5542" s="1" t="s">
        <v>50</v>
      </c>
      <c r="C5542" s="1">
        <v>23.0</v>
      </c>
      <c r="D5542" s="1" t="s">
        <v>76</v>
      </c>
      <c r="E5542" s="1" t="s">
        <v>63</v>
      </c>
      <c r="G5542" s="1" t="s">
        <v>81</v>
      </c>
      <c r="H5542" s="1" t="s">
        <v>54</v>
      </c>
      <c r="I5542" s="1" t="s">
        <v>55</v>
      </c>
      <c r="J5542" s="1" t="s">
        <v>81</v>
      </c>
      <c r="K5542" s="1" t="s">
        <v>54</v>
      </c>
      <c r="L5542" s="1" t="s">
        <v>55</v>
      </c>
      <c r="M5542" s="1" t="s">
        <v>56</v>
      </c>
      <c r="N5542" s="1" t="s">
        <v>155</v>
      </c>
      <c r="O5542" s="1" t="s">
        <v>81</v>
      </c>
      <c r="P5542" s="1" t="s">
        <v>54</v>
      </c>
      <c r="Q5542" s="1" t="s">
        <v>55</v>
      </c>
      <c r="R5542" s="1" t="s">
        <v>56</v>
      </c>
      <c r="T5542" s="1" t="s">
        <v>5844</v>
      </c>
      <c r="U5542" s="1" t="s">
        <v>59</v>
      </c>
      <c r="Z5542" s="1" t="s">
        <v>60</v>
      </c>
      <c r="AI5542" s="1" t="s">
        <v>60</v>
      </c>
      <c r="AN5542" s="1" t="s">
        <v>60</v>
      </c>
      <c r="AR5542" s="1" t="s">
        <v>60</v>
      </c>
      <c r="AS5542" s="1" t="s">
        <v>417</v>
      </c>
      <c r="AT5542" s="1" t="s">
        <v>84</v>
      </c>
      <c r="AU5542" s="1" t="s">
        <v>84</v>
      </c>
      <c r="AV5542" s="1" t="s">
        <v>598</v>
      </c>
      <c r="AW5542" s="3" t="str">
        <f t="shared" si="1"/>
        <v>Other</v>
      </c>
      <c r="AX5542" s="3" t="str">
        <f t="array" ref="AX5542">TEXTJOIN(", ", TRUE, IF(X5542:AS5542="Y", X$1:AS$1, IF(X5542:AS5542&lt;&gt;"", X$1:AS$1 &amp; ": " &amp; X5542:AS5542, "")))
</f>
        <v>Fentanyl, Amphet, Gabapentin, Any Opioid, Other: PCP</v>
      </c>
    </row>
    <row r="5543">
      <c r="A5543" s="2">
        <v>41157.0</v>
      </c>
      <c r="B5543" s="1" t="s">
        <v>50</v>
      </c>
      <c r="C5543" s="1">
        <v>43.0</v>
      </c>
      <c r="D5543" s="1" t="s">
        <v>51</v>
      </c>
      <c r="E5543" s="1" t="s">
        <v>63</v>
      </c>
      <c r="G5543" s="1" t="s">
        <v>540</v>
      </c>
      <c r="H5543" s="1" t="s">
        <v>91</v>
      </c>
      <c r="J5543" s="1" t="s">
        <v>540</v>
      </c>
      <c r="L5543" s="1" t="s">
        <v>55</v>
      </c>
      <c r="M5543" s="1" t="s">
        <v>56</v>
      </c>
      <c r="N5543" s="1" t="s">
        <v>148</v>
      </c>
      <c r="O5543" s="1" t="s">
        <v>540</v>
      </c>
      <c r="P5543" s="1" t="s">
        <v>91</v>
      </c>
      <c r="R5543" s="1" t="s">
        <v>67</v>
      </c>
      <c r="T5543" s="1" t="s">
        <v>68</v>
      </c>
      <c r="U5543" s="1" t="s">
        <v>59</v>
      </c>
      <c r="V5543" s="1" t="s">
        <v>3052</v>
      </c>
      <c r="X5543" s="1" t="s">
        <v>60</v>
      </c>
      <c r="AT5543" s="1" t="s">
        <v>542</v>
      </c>
      <c r="AU5543" s="1" t="s">
        <v>542</v>
      </c>
      <c r="AV5543" s="1" t="s">
        <v>543</v>
      </c>
      <c r="AW5543" s="3" t="str">
        <f t="shared" si="1"/>
        <v>Other</v>
      </c>
      <c r="AX5543" s="3" t="str">
        <f t="array" ref="AX5543">TEXTJOIN(", ", TRUE, IF(X5543:AS5543="Y", X$1:AS$1, IF(X5543:AS5543&lt;&gt;"", X$1:AS$1 &amp; ": " &amp; X5543:AS5543, "")))
</f>
        <v>Heroin</v>
      </c>
    </row>
    <row r="5544">
      <c r="A5544" s="2">
        <v>44092.0</v>
      </c>
      <c r="B5544" s="1" t="s">
        <v>50</v>
      </c>
      <c r="C5544" s="1">
        <v>35.0</v>
      </c>
      <c r="D5544" s="1" t="s">
        <v>51</v>
      </c>
      <c r="E5544" s="1" t="s">
        <v>63</v>
      </c>
      <c r="G5544" s="1" t="s">
        <v>238</v>
      </c>
      <c r="H5544" s="1" t="s">
        <v>125</v>
      </c>
      <c r="I5544" s="1" t="s">
        <v>55</v>
      </c>
      <c r="J5544" s="1" t="s">
        <v>238</v>
      </c>
      <c r="K5544" s="1" t="s">
        <v>125</v>
      </c>
      <c r="L5544" s="1" t="s">
        <v>55</v>
      </c>
      <c r="M5544" s="1" t="s">
        <v>56</v>
      </c>
      <c r="N5544" s="1" t="s">
        <v>155</v>
      </c>
      <c r="O5544" s="1" t="s">
        <v>238</v>
      </c>
      <c r="P5544" s="1" t="s">
        <v>125</v>
      </c>
      <c r="Q5544" s="1" t="s">
        <v>55</v>
      </c>
      <c r="R5544" s="1" t="s">
        <v>56</v>
      </c>
      <c r="T5544" s="1" t="s">
        <v>5845</v>
      </c>
      <c r="U5544" s="1" t="s">
        <v>59</v>
      </c>
      <c r="Z5544" s="1" t="s">
        <v>60</v>
      </c>
      <c r="AD5544" s="1" t="s">
        <v>60</v>
      </c>
      <c r="AF5544" s="1" t="s">
        <v>60</v>
      </c>
      <c r="AR5544" s="1" t="s">
        <v>60</v>
      </c>
      <c r="AT5544" s="1" t="s">
        <v>567</v>
      </c>
      <c r="AU5544" s="1" t="s">
        <v>567</v>
      </c>
      <c r="AV5544" s="1" t="s">
        <v>241</v>
      </c>
      <c r="AW5544" s="3" t="str">
        <f t="shared" si="1"/>
        <v>Other</v>
      </c>
      <c r="AX5544" s="3" t="str">
        <f t="array" ref="AX5544">TEXTJOIN(", ", TRUE, IF(X5544:AS5544="Y", X$1:AS$1, IF(X5544:AS5544&lt;&gt;"", X$1:AS$1 &amp; ": " &amp; X5544:AS5544, "")))
</f>
        <v>Fentanyl, Ethanol, Benzodiazepine, Any Opioid</v>
      </c>
    </row>
    <row r="5545">
      <c r="A5545" s="4">
        <v>41211.0</v>
      </c>
      <c r="B5545" s="1" t="s">
        <v>50</v>
      </c>
      <c r="C5545" s="1">
        <v>40.0</v>
      </c>
      <c r="D5545" s="1" t="s">
        <v>51</v>
      </c>
      <c r="E5545" s="1" t="s">
        <v>63</v>
      </c>
      <c r="G5545" s="1" t="s">
        <v>931</v>
      </c>
      <c r="H5545" s="1" t="s">
        <v>91</v>
      </c>
      <c r="J5545" s="1" t="s">
        <v>931</v>
      </c>
      <c r="L5545" s="1" t="s">
        <v>55</v>
      </c>
      <c r="M5545" s="1" t="s">
        <v>56</v>
      </c>
      <c r="N5545" s="1" t="s">
        <v>3297</v>
      </c>
      <c r="O5545" s="1" t="s">
        <v>931</v>
      </c>
      <c r="P5545" s="1" t="s">
        <v>91</v>
      </c>
      <c r="R5545" s="1" t="s">
        <v>56</v>
      </c>
      <c r="T5545" s="1" t="s">
        <v>1040</v>
      </c>
      <c r="U5545" s="1" t="s">
        <v>59</v>
      </c>
      <c r="V5545" s="1" t="s">
        <v>3295</v>
      </c>
      <c r="Z5545" s="1" t="s">
        <v>60</v>
      </c>
      <c r="AT5545" s="1" t="s">
        <v>933</v>
      </c>
      <c r="AU5545" s="1" t="s">
        <v>933</v>
      </c>
      <c r="AV5545" s="1" t="s">
        <v>934</v>
      </c>
      <c r="AW5545" s="3" t="str">
        <f t="shared" si="1"/>
        <v>Other</v>
      </c>
      <c r="AX5545" s="3" t="str">
        <f t="array" ref="AX5545">TEXTJOIN(", ", TRUE, IF(X5545:AS5545="Y", X$1:AS$1, IF(X5545:AS5545&lt;&gt;"", X$1:AS$1 &amp; ": " &amp; X5545:AS5545, "")))
</f>
        <v>Fentanyl</v>
      </c>
    </row>
    <row r="5546">
      <c r="A5546" s="2">
        <v>43579.0</v>
      </c>
      <c r="B5546" s="1" t="s">
        <v>50</v>
      </c>
      <c r="C5546" s="1">
        <v>57.0</v>
      </c>
      <c r="D5546" s="1" t="s">
        <v>76</v>
      </c>
      <c r="E5546" s="1" t="s">
        <v>63</v>
      </c>
      <c r="G5546" s="1" t="s">
        <v>65</v>
      </c>
      <c r="H5546" s="1" t="s">
        <v>65</v>
      </c>
      <c r="I5546" s="1" t="s">
        <v>55</v>
      </c>
      <c r="J5546" s="1" t="s">
        <v>65</v>
      </c>
      <c r="K5546" s="1" t="s">
        <v>65</v>
      </c>
      <c r="L5546" s="1" t="s">
        <v>55</v>
      </c>
      <c r="M5546" s="1" t="s">
        <v>56</v>
      </c>
      <c r="N5546" s="1" t="s">
        <v>5111</v>
      </c>
      <c r="O5546" s="1" t="s">
        <v>65</v>
      </c>
      <c r="P5546" s="1" t="s">
        <v>65</v>
      </c>
      <c r="Q5546" s="1" t="s">
        <v>55</v>
      </c>
      <c r="R5546" s="1" t="s">
        <v>56</v>
      </c>
      <c r="T5546" s="1" t="s">
        <v>5846</v>
      </c>
      <c r="U5546" s="1" t="s">
        <v>59</v>
      </c>
      <c r="V5546" s="1" t="s">
        <v>776</v>
      </c>
      <c r="AG5546" s="1" t="s">
        <v>60</v>
      </c>
      <c r="AR5546" s="1" t="s">
        <v>60</v>
      </c>
      <c r="AT5546" s="1" t="s">
        <v>410</v>
      </c>
      <c r="AU5546" s="1" t="s">
        <v>410</v>
      </c>
      <c r="AV5546" s="1" t="s">
        <v>150</v>
      </c>
      <c r="AW5546" s="3" t="str">
        <f t="shared" si="1"/>
        <v>Other</v>
      </c>
      <c r="AX5546" s="3" t="str">
        <f t="array" ref="AX5546">TEXTJOIN(", ", TRUE, IF(X5546:AS5546="Y", X$1:AS$1, IF(X5546:AS5546&lt;&gt;"", X$1:AS$1 &amp; ": " &amp; X5546:AS5546, "")))
</f>
        <v>Methadone, Any Opioid</v>
      </c>
    </row>
    <row r="5547">
      <c r="A5547" s="2">
        <v>43594.0</v>
      </c>
      <c r="B5547" s="1" t="s">
        <v>50</v>
      </c>
      <c r="C5547" s="1">
        <v>37.0</v>
      </c>
      <c r="D5547" s="1" t="s">
        <v>76</v>
      </c>
      <c r="E5547" s="1" t="s">
        <v>63</v>
      </c>
      <c r="G5547" s="1" t="s">
        <v>103</v>
      </c>
      <c r="H5547" s="1" t="s">
        <v>103</v>
      </c>
      <c r="I5547" s="1" t="s">
        <v>55</v>
      </c>
      <c r="J5547" s="1" t="s">
        <v>103</v>
      </c>
      <c r="K5547" s="1" t="s">
        <v>103</v>
      </c>
      <c r="L5547" s="1" t="s">
        <v>55</v>
      </c>
      <c r="M5547" s="1" t="s">
        <v>778</v>
      </c>
      <c r="N5547" s="1" t="s">
        <v>1565</v>
      </c>
      <c r="O5547" s="1" t="s">
        <v>103</v>
      </c>
      <c r="P5547" s="1" t="s">
        <v>103</v>
      </c>
      <c r="Q5547" s="1" t="s">
        <v>55</v>
      </c>
      <c r="R5547" s="1" t="s">
        <v>56</v>
      </c>
      <c r="T5547" s="1" t="s">
        <v>5847</v>
      </c>
      <c r="U5547" s="1" t="s">
        <v>59</v>
      </c>
      <c r="Z5547" s="1" t="s">
        <v>60</v>
      </c>
      <c r="AA5547" s="1" t="s">
        <v>60</v>
      </c>
      <c r="AR5547" s="1" t="s">
        <v>60</v>
      </c>
      <c r="AT5547" s="1" t="s">
        <v>167</v>
      </c>
      <c r="AU5547" s="1" t="s">
        <v>167</v>
      </c>
      <c r="AV5547" s="1" t="s">
        <v>168</v>
      </c>
      <c r="AW5547" s="3" t="str">
        <f t="shared" si="1"/>
        <v>Other</v>
      </c>
      <c r="AX5547" s="3" t="str">
        <f t="array" ref="AX5547">TEXTJOIN(", ", TRUE, IF(X5547:AS5547="Y", X$1:AS$1, IF(X5547:AS5547&lt;&gt;"", X$1:AS$1 &amp; ": " &amp; X5547:AS5547, "")))
</f>
        <v>Fentanyl, Fentanyl Analogue, Any Opioid</v>
      </c>
    </row>
    <row r="5548">
      <c r="A5548" s="2">
        <v>44371.0</v>
      </c>
      <c r="B5548" s="1" t="s">
        <v>50</v>
      </c>
      <c r="C5548" s="1">
        <v>62.0</v>
      </c>
      <c r="D5548" s="1" t="s">
        <v>76</v>
      </c>
      <c r="E5548" s="1" t="s">
        <v>63</v>
      </c>
      <c r="G5548" s="1" t="s">
        <v>81</v>
      </c>
      <c r="H5548" s="1" t="s">
        <v>54</v>
      </c>
      <c r="I5548" s="1" t="s">
        <v>55</v>
      </c>
      <c r="J5548" s="1" t="s">
        <v>81</v>
      </c>
      <c r="K5548" s="1" t="s">
        <v>54</v>
      </c>
      <c r="L5548" s="1" t="s">
        <v>55</v>
      </c>
      <c r="M5548" s="1" t="s">
        <v>56</v>
      </c>
      <c r="N5548" s="1" t="s">
        <v>119</v>
      </c>
      <c r="O5548" s="1" t="s">
        <v>81</v>
      </c>
      <c r="P5548" s="1" t="s">
        <v>54</v>
      </c>
      <c r="Q5548" s="1" t="s">
        <v>55</v>
      </c>
      <c r="R5548" s="1" t="s">
        <v>56</v>
      </c>
      <c r="T5548" s="1" t="s">
        <v>5848</v>
      </c>
      <c r="U5548" s="1" t="s">
        <v>59</v>
      </c>
      <c r="Z5548" s="1" t="s">
        <v>60</v>
      </c>
      <c r="AD5548" s="1" t="s">
        <v>60</v>
      </c>
      <c r="AR5548" s="1" t="s">
        <v>60</v>
      </c>
      <c r="AT5548" s="1" t="s">
        <v>84</v>
      </c>
      <c r="AU5548" s="1" t="s">
        <v>84</v>
      </c>
      <c r="AV5548" s="1" t="s">
        <v>598</v>
      </c>
      <c r="AW5548" s="3" t="str">
        <f t="shared" si="1"/>
        <v>Other</v>
      </c>
      <c r="AX5548" s="3" t="str">
        <f t="array" ref="AX5548">TEXTJOIN(", ", TRUE, IF(X5548:AS5548="Y", X$1:AS$1, IF(X5548:AS5548&lt;&gt;"", X$1:AS$1 &amp; ": " &amp; X5548:AS5548, "")))
</f>
        <v>Fentanyl, Ethanol, Any Opioid</v>
      </c>
    </row>
    <row r="5549">
      <c r="A5549" s="2">
        <v>42771.0</v>
      </c>
      <c r="B5549" s="1" t="s">
        <v>86</v>
      </c>
      <c r="C5549" s="1">
        <v>37.0</v>
      </c>
      <c r="D5549" s="1" t="s">
        <v>51</v>
      </c>
      <c r="E5549" s="1" t="s">
        <v>63</v>
      </c>
      <c r="G5549" s="1" t="s">
        <v>560</v>
      </c>
      <c r="H5549" s="1" t="s">
        <v>65</v>
      </c>
      <c r="I5549" s="1" t="s">
        <v>55</v>
      </c>
      <c r="J5549" s="1" t="s">
        <v>560</v>
      </c>
      <c r="K5549" s="1" t="s">
        <v>65</v>
      </c>
      <c r="L5549" s="1" t="s">
        <v>55</v>
      </c>
      <c r="M5549" s="1" t="s">
        <v>56</v>
      </c>
      <c r="N5549" s="1" t="s">
        <v>66</v>
      </c>
      <c r="O5549" s="1" t="s">
        <v>560</v>
      </c>
      <c r="P5549" s="1" t="s">
        <v>65</v>
      </c>
      <c r="Q5549" s="1" t="s">
        <v>55</v>
      </c>
      <c r="R5549" s="1" t="s">
        <v>56</v>
      </c>
      <c r="T5549" s="1" t="s">
        <v>5849</v>
      </c>
      <c r="U5549" s="1" t="s">
        <v>59</v>
      </c>
      <c r="Z5549" s="1" t="s">
        <v>60</v>
      </c>
      <c r="AB5549" s="1" t="s">
        <v>60</v>
      </c>
      <c r="AD5549" s="1" t="s">
        <v>60</v>
      </c>
      <c r="AT5549" s="1" t="s">
        <v>561</v>
      </c>
      <c r="AU5549" s="1" t="s">
        <v>561</v>
      </c>
      <c r="AV5549" s="1" t="s">
        <v>818</v>
      </c>
      <c r="AW5549" s="3" t="str">
        <f t="shared" si="1"/>
        <v>Other</v>
      </c>
      <c r="AX5549" s="3" t="str">
        <f t="array" ref="AX5549">TEXTJOIN(", ", TRUE, IF(X5549:AS5549="Y", X$1:AS$1, IF(X5549:AS5549&lt;&gt;"", X$1:AS$1 &amp; ": " &amp; X5549:AS5549, "")))
</f>
        <v>Fentanyl, Oxycodone, Ethanol</v>
      </c>
    </row>
    <row r="5550">
      <c r="A5550" s="2">
        <v>42454.0</v>
      </c>
      <c r="B5550" s="1" t="s">
        <v>50</v>
      </c>
      <c r="C5550" s="1">
        <v>26.0</v>
      </c>
      <c r="D5550" s="1" t="s">
        <v>51</v>
      </c>
      <c r="E5550" s="1" t="s">
        <v>63</v>
      </c>
      <c r="G5550" s="1" t="s">
        <v>521</v>
      </c>
      <c r="H5550" s="1" t="s">
        <v>103</v>
      </c>
      <c r="I5550" s="1" t="s">
        <v>55</v>
      </c>
      <c r="J5550" s="1" t="s">
        <v>521</v>
      </c>
      <c r="M5550" s="1" t="s">
        <v>56</v>
      </c>
      <c r="N5550" s="1" t="s">
        <v>276</v>
      </c>
      <c r="O5550" s="1" t="s">
        <v>277</v>
      </c>
      <c r="R5550" s="1" t="s">
        <v>67</v>
      </c>
      <c r="T5550" s="1" t="s">
        <v>5850</v>
      </c>
      <c r="U5550" s="1" t="s">
        <v>59</v>
      </c>
      <c r="X5550" s="1" t="s">
        <v>60</v>
      </c>
      <c r="AD5550" s="1" t="s">
        <v>60</v>
      </c>
      <c r="AP5550" s="1" t="s">
        <v>60</v>
      </c>
      <c r="AR5550" s="1" t="s">
        <v>60</v>
      </c>
      <c r="AT5550" s="1" t="s">
        <v>524</v>
      </c>
      <c r="AU5550" s="1" t="s">
        <v>524</v>
      </c>
      <c r="AV5550" s="1" t="s">
        <v>279</v>
      </c>
      <c r="AW5550" s="3" t="str">
        <f t="shared" si="1"/>
        <v>Other</v>
      </c>
      <c r="AX5550" s="3" t="str">
        <f t="array" ref="AX5550">TEXTJOIN(", ", TRUE, IF(X5550:AS5550="Y", X$1:AS$1, IF(X5550:AS5550&lt;&gt;"", X$1:AS$1 &amp; ": " &amp; X5550:AS5550, "")))
</f>
        <v>Heroin, Ethanol, Heroin/Morph/Codeine, Any Opioid</v>
      </c>
    </row>
    <row r="5551">
      <c r="A5551" s="2">
        <v>44388.0</v>
      </c>
      <c r="B5551" s="1" t="s">
        <v>50</v>
      </c>
      <c r="C5551" s="1">
        <v>36.0</v>
      </c>
      <c r="D5551" s="1" t="s">
        <v>51</v>
      </c>
      <c r="E5551" s="1" t="s">
        <v>63</v>
      </c>
      <c r="G5551" s="1" t="s">
        <v>931</v>
      </c>
      <c r="H5551" s="1" t="s">
        <v>91</v>
      </c>
      <c r="I5551" s="1" t="s">
        <v>55</v>
      </c>
      <c r="J5551" s="1" t="s">
        <v>931</v>
      </c>
      <c r="K5551" s="1" t="s">
        <v>91</v>
      </c>
      <c r="L5551" s="1" t="s">
        <v>55</v>
      </c>
      <c r="M5551" s="1" t="s">
        <v>56</v>
      </c>
      <c r="N5551" s="1" t="s">
        <v>1377</v>
      </c>
      <c r="O5551" s="1" t="s">
        <v>931</v>
      </c>
      <c r="P5551" s="1" t="s">
        <v>91</v>
      </c>
      <c r="Q5551" s="1" t="s">
        <v>55</v>
      </c>
      <c r="R5551" s="1" t="s">
        <v>180</v>
      </c>
      <c r="T5551" s="1" t="s">
        <v>5851</v>
      </c>
      <c r="U5551" s="1" t="s">
        <v>59</v>
      </c>
      <c r="Z5551" s="1" t="s">
        <v>60</v>
      </c>
      <c r="AF5551" s="1" t="s">
        <v>60</v>
      </c>
      <c r="AM5551" s="1" t="s">
        <v>60</v>
      </c>
      <c r="AR5551" s="1" t="s">
        <v>60</v>
      </c>
      <c r="AT5551" s="1" t="s">
        <v>933</v>
      </c>
      <c r="AU5551" s="1" t="s">
        <v>933</v>
      </c>
      <c r="AV5551" s="1" t="s">
        <v>934</v>
      </c>
      <c r="AW5551" s="3" t="str">
        <f t="shared" si="1"/>
        <v>Other</v>
      </c>
      <c r="AX5551" s="3" t="str">
        <f t="array" ref="AX5551">TEXTJOIN(", ", TRUE, IF(X5551:AS5551="Y", X$1:AS$1, IF(X5551:AS5551&lt;&gt;"", X$1:AS$1 &amp; ": " &amp; X5551:AS5551, "")))
</f>
        <v>Fentanyl, Benzodiazepine, Xylazine, Any Opioid</v>
      </c>
    </row>
    <row r="5552">
      <c r="A5552" s="2">
        <v>43309.0</v>
      </c>
      <c r="B5552" s="1" t="s">
        <v>50</v>
      </c>
      <c r="C5552" s="1">
        <v>24.0</v>
      </c>
      <c r="D5552" s="1" t="s">
        <v>51</v>
      </c>
      <c r="E5552" s="1" t="s">
        <v>63</v>
      </c>
      <c r="G5552" s="1" t="s">
        <v>125</v>
      </c>
      <c r="H5552" s="1" t="s">
        <v>125</v>
      </c>
      <c r="I5552" s="1" t="s">
        <v>55</v>
      </c>
      <c r="J5552" s="1" t="s">
        <v>125</v>
      </c>
      <c r="K5552" s="1" t="s">
        <v>125</v>
      </c>
      <c r="M5552" s="1" t="s">
        <v>193</v>
      </c>
      <c r="N5552" s="1" t="s">
        <v>136</v>
      </c>
      <c r="O5552" s="1" t="s">
        <v>125</v>
      </c>
      <c r="P5552" s="1" t="s">
        <v>125</v>
      </c>
      <c r="Q5552" s="1" t="s">
        <v>55</v>
      </c>
      <c r="R5552" s="1" t="s">
        <v>44</v>
      </c>
      <c r="T5552" s="1" t="s">
        <v>1372</v>
      </c>
      <c r="U5552" s="1" t="s">
        <v>59</v>
      </c>
      <c r="X5552" s="1" t="s">
        <v>60</v>
      </c>
      <c r="Y5552" s="1" t="s">
        <v>60</v>
      </c>
      <c r="Z5552" s="1" t="s">
        <v>60</v>
      </c>
      <c r="AP5552" s="1" t="s">
        <v>60</v>
      </c>
      <c r="AR5552" s="1" t="s">
        <v>60</v>
      </c>
      <c r="AT5552" s="1" t="s">
        <v>939</v>
      </c>
      <c r="AU5552" s="1" t="s">
        <v>939</v>
      </c>
      <c r="AV5552" s="1" t="s">
        <v>2270</v>
      </c>
      <c r="AW5552" s="3" t="str">
        <f t="shared" si="1"/>
        <v>Other</v>
      </c>
      <c r="AX5552" s="3" t="str">
        <f t="array" ref="AX5552">TEXTJOIN(", ", TRUE, IF(X5552:AS5552="Y", X$1:AS$1, IF(X5552:AS5552&lt;&gt;"", X$1:AS$1 &amp; ": " &amp; X5552:AS5552, "")))
</f>
        <v>Heroin, Cocaine, Fentanyl, Heroin/Morph/Codeine, Any Opioid</v>
      </c>
    </row>
    <row r="5553">
      <c r="A5553" s="4">
        <v>42663.0</v>
      </c>
      <c r="B5553" s="1" t="s">
        <v>50</v>
      </c>
      <c r="C5553" s="1">
        <v>52.0</v>
      </c>
      <c r="D5553" s="1" t="s">
        <v>51</v>
      </c>
      <c r="E5553" s="1" t="s">
        <v>63</v>
      </c>
      <c r="G5553" s="1" t="s">
        <v>488</v>
      </c>
      <c r="H5553" s="1" t="s">
        <v>91</v>
      </c>
      <c r="I5553" s="1" t="s">
        <v>55</v>
      </c>
      <c r="J5553" s="1" t="s">
        <v>488</v>
      </c>
      <c r="M5553" s="1" t="s">
        <v>56</v>
      </c>
      <c r="N5553" s="1" t="s">
        <v>66</v>
      </c>
      <c r="O5553" s="1" t="s">
        <v>488</v>
      </c>
      <c r="R5553" s="1" t="s">
        <v>56</v>
      </c>
      <c r="T5553" s="1" t="s">
        <v>4113</v>
      </c>
      <c r="U5553" s="1" t="s">
        <v>59</v>
      </c>
      <c r="W5553" s="1" t="s">
        <v>60</v>
      </c>
      <c r="X5553" s="1" t="s">
        <v>60</v>
      </c>
      <c r="Z5553" s="1" t="s">
        <v>60</v>
      </c>
      <c r="AD5553" s="1" t="s">
        <v>60</v>
      </c>
      <c r="AP5553" s="1" t="s">
        <v>60</v>
      </c>
      <c r="AR5553" s="1" t="s">
        <v>60</v>
      </c>
      <c r="AT5553" s="1" t="s">
        <v>492</v>
      </c>
      <c r="AU5553" s="1" t="s">
        <v>492</v>
      </c>
      <c r="AV5553" s="1" t="s">
        <v>493</v>
      </c>
      <c r="AW5553" s="3" t="str">
        <f t="shared" si="1"/>
        <v>Other</v>
      </c>
      <c r="AX5553" s="3" t="str">
        <f t="array" ref="AX5553">TEXTJOIN(", ", TRUE, IF(X5553:AS5553="Y", X$1:AS$1, IF(X5553:AS5553&lt;&gt;"", X$1:AS$1 &amp; ": " &amp; X5553:AS5553, "")))
</f>
        <v>Heroin, Fentanyl, Ethanol, Heroin/Morph/Codeine, Any Opioid</v>
      </c>
    </row>
    <row r="5554">
      <c r="A5554" s="2">
        <v>41440.0</v>
      </c>
      <c r="B5554" s="1" t="s">
        <v>50</v>
      </c>
      <c r="C5554" s="1">
        <v>34.0</v>
      </c>
      <c r="D5554" s="1" t="s">
        <v>51</v>
      </c>
      <c r="E5554" s="1" t="s">
        <v>63</v>
      </c>
      <c r="G5554" s="1" t="s">
        <v>116</v>
      </c>
      <c r="H5554" s="1" t="s">
        <v>103</v>
      </c>
      <c r="J5554" s="1" t="s">
        <v>116</v>
      </c>
      <c r="L5554" s="1" t="s">
        <v>55</v>
      </c>
      <c r="M5554" s="1" t="s">
        <v>44</v>
      </c>
      <c r="N5554" s="1" t="s">
        <v>148</v>
      </c>
      <c r="O5554" s="1" t="s">
        <v>116</v>
      </c>
      <c r="P5554" s="1" t="s">
        <v>103</v>
      </c>
      <c r="R5554" s="1" t="s">
        <v>67</v>
      </c>
      <c r="T5554" s="1" t="s">
        <v>2058</v>
      </c>
      <c r="U5554" s="1" t="s">
        <v>59</v>
      </c>
      <c r="X5554" s="1" t="s">
        <v>60</v>
      </c>
      <c r="Y5554" s="1" t="s">
        <v>60</v>
      </c>
      <c r="AT5554" s="1" t="s">
        <v>122</v>
      </c>
      <c r="AU5554" s="1" t="s">
        <v>122</v>
      </c>
      <c r="AV5554" s="1" t="s">
        <v>139</v>
      </c>
      <c r="AW5554" s="3" t="str">
        <f t="shared" si="1"/>
        <v>Other</v>
      </c>
      <c r="AX5554" s="3" t="str">
        <f t="array" ref="AX5554">TEXTJOIN(", ", TRUE, IF(X5554:AS5554="Y", X$1:AS$1, IF(X5554:AS5554&lt;&gt;"", X$1:AS$1 &amp; ": " &amp; X5554:AS5554, "")))
</f>
        <v>Heroin, Cocaine</v>
      </c>
    </row>
    <row r="5555">
      <c r="A5555" s="2">
        <v>41730.0</v>
      </c>
      <c r="B5555" s="1" t="s">
        <v>50</v>
      </c>
      <c r="C5555" s="1">
        <v>35.0</v>
      </c>
      <c r="D5555" s="1" t="s">
        <v>51</v>
      </c>
      <c r="E5555" s="1" t="s">
        <v>63</v>
      </c>
      <c r="G5555" s="1" t="s">
        <v>112</v>
      </c>
      <c r="J5555" s="1" t="s">
        <v>112</v>
      </c>
      <c r="L5555" s="1" t="s">
        <v>55</v>
      </c>
      <c r="M5555" s="1" t="s">
        <v>177</v>
      </c>
      <c r="N5555" s="1" t="s">
        <v>136</v>
      </c>
      <c r="O5555" s="1" t="s">
        <v>112</v>
      </c>
      <c r="P5555" s="1" t="s">
        <v>54</v>
      </c>
      <c r="R5555" s="1" t="s">
        <v>44</v>
      </c>
      <c r="S5555" s="1" t="s">
        <v>5852</v>
      </c>
      <c r="T5555" s="1" t="s">
        <v>5853</v>
      </c>
      <c r="U5555" s="1" t="s">
        <v>59</v>
      </c>
      <c r="X5555" s="1" t="s">
        <v>60</v>
      </c>
      <c r="Z5555" s="1" t="s">
        <v>60</v>
      </c>
      <c r="AB5555" s="1" t="s">
        <v>60</v>
      </c>
      <c r="AF5555" s="1" t="s">
        <v>60</v>
      </c>
      <c r="AT5555" s="1" t="s">
        <v>114</v>
      </c>
      <c r="AU5555" s="1" t="s">
        <v>114</v>
      </c>
      <c r="AV5555" s="1" t="s">
        <v>115</v>
      </c>
      <c r="AW5555" s="3" t="str">
        <f t="shared" si="1"/>
        <v>Other</v>
      </c>
      <c r="AX5555" s="3" t="str">
        <f t="array" ref="AX5555">TEXTJOIN(", ", TRUE, IF(X5555:AS5555="Y", X$1:AS$1, IF(X5555:AS5555&lt;&gt;"", X$1:AS$1 &amp; ": " &amp; X5555:AS5555, "")))
</f>
        <v>Heroin, Fentanyl, Oxycodone, Benzodiazepine</v>
      </c>
    </row>
    <row r="5556">
      <c r="A5556" s="2">
        <v>44005.0</v>
      </c>
      <c r="B5556" s="1" t="s">
        <v>50</v>
      </c>
      <c r="C5556" s="1">
        <v>42.0</v>
      </c>
      <c r="D5556" s="1" t="s">
        <v>51</v>
      </c>
      <c r="E5556" s="1" t="s">
        <v>63</v>
      </c>
      <c r="G5556" s="1" t="s">
        <v>1085</v>
      </c>
      <c r="H5556" s="1" t="s">
        <v>103</v>
      </c>
      <c r="I5556" s="1" t="s">
        <v>55</v>
      </c>
      <c r="J5556" s="1" t="s">
        <v>1085</v>
      </c>
      <c r="K5556" s="1" t="s">
        <v>103</v>
      </c>
      <c r="L5556" s="1" t="s">
        <v>55</v>
      </c>
      <c r="M5556" s="1" t="s">
        <v>56</v>
      </c>
      <c r="N5556" s="1" t="s">
        <v>66</v>
      </c>
      <c r="O5556" s="1" t="s">
        <v>256</v>
      </c>
      <c r="P5556" s="1" t="s">
        <v>103</v>
      </c>
      <c r="Q5556" s="1" t="s">
        <v>55</v>
      </c>
      <c r="R5556" s="1" t="s">
        <v>67</v>
      </c>
      <c r="T5556" s="1" t="s">
        <v>83</v>
      </c>
      <c r="U5556" s="1" t="s">
        <v>59</v>
      </c>
      <c r="Z5556" s="1" t="s">
        <v>60</v>
      </c>
      <c r="AR5556" s="1" t="s">
        <v>60</v>
      </c>
      <c r="AT5556" s="1" t="s">
        <v>1087</v>
      </c>
      <c r="AU5556" s="1" t="s">
        <v>1087</v>
      </c>
      <c r="AV5556" s="1" t="s">
        <v>260</v>
      </c>
      <c r="AW5556" s="3" t="str">
        <f t="shared" si="1"/>
        <v>Other</v>
      </c>
      <c r="AX5556" s="3" t="str">
        <f t="array" ref="AX5556">TEXTJOIN(", ", TRUE, IF(X5556:AS5556="Y", X$1:AS$1, IF(X5556:AS5556&lt;&gt;"", X$1:AS$1 &amp; ": " &amp; X5556:AS5556, "")))
</f>
        <v>Fentanyl, Any Opioid</v>
      </c>
    </row>
    <row r="5557">
      <c r="A5557" s="2">
        <v>43694.0</v>
      </c>
      <c r="B5557" s="1" t="s">
        <v>50</v>
      </c>
      <c r="C5557" s="1">
        <v>45.0</v>
      </c>
      <c r="D5557" s="1" t="s">
        <v>76</v>
      </c>
      <c r="E5557" s="1" t="s">
        <v>44</v>
      </c>
      <c r="G5557" s="1" t="s">
        <v>185</v>
      </c>
      <c r="H5557" s="1" t="s">
        <v>91</v>
      </c>
      <c r="I5557" s="1" t="s">
        <v>55</v>
      </c>
      <c r="J5557" s="1" t="s">
        <v>185</v>
      </c>
      <c r="K5557" s="1" t="s">
        <v>91</v>
      </c>
      <c r="L5557" s="1" t="s">
        <v>55</v>
      </c>
      <c r="M5557" s="1" t="s">
        <v>5854</v>
      </c>
      <c r="N5557" s="1" t="s">
        <v>136</v>
      </c>
      <c r="O5557" s="1" t="s">
        <v>185</v>
      </c>
      <c r="P5557" s="1" t="s">
        <v>91</v>
      </c>
      <c r="Q5557" s="1" t="s">
        <v>55</v>
      </c>
      <c r="R5557" s="1" t="s">
        <v>44</v>
      </c>
      <c r="T5557" s="1" t="s">
        <v>5855</v>
      </c>
      <c r="U5557" s="1" t="s">
        <v>59</v>
      </c>
      <c r="Y5557" s="1" t="s">
        <v>60</v>
      </c>
      <c r="Z5557" s="1" t="s">
        <v>60</v>
      </c>
      <c r="AB5557" s="1" t="s">
        <v>60</v>
      </c>
      <c r="AF5557" s="1" t="s">
        <v>60</v>
      </c>
      <c r="AR5557" s="1" t="s">
        <v>60</v>
      </c>
      <c r="AT5557" s="1" t="s">
        <v>188</v>
      </c>
      <c r="AU5557" s="1" t="s">
        <v>188</v>
      </c>
      <c r="AV5557" s="1" t="s">
        <v>189</v>
      </c>
      <c r="AW5557" s="3" t="str">
        <f t="shared" si="1"/>
        <v>Other</v>
      </c>
      <c r="AX5557" s="3" t="str">
        <f t="array" ref="AX5557">TEXTJOIN(", ", TRUE, IF(X5557:AS5557="Y", X$1:AS$1, IF(X5557:AS5557&lt;&gt;"", X$1:AS$1 &amp; ": " &amp; X5557:AS5557, "")))
</f>
        <v>Cocaine, Fentanyl, Oxycodone, Benzodiazepine, Any Opioid</v>
      </c>
    </row>
    <row r="5558">
      <c r="A5558" s="2">
        <v>41889.0</v>
      </c>
      <c r="B5558" s="1" t="s">
        <v>50</v>
      </c>
      <c r="C5558" s="1">
        <v>24.0</v>
      </c>
      <c r="D5558" s="1" t="s">
        <v>76</v>
      </c>
      <c r="E5558" s="1" t="s">
        <v>63</v>
      </c>
      <c r="G5558" s="1" t="s">
        <v>484</v>
      </c>
      <c r="J5558" s="1" t="s">
        <v>484</v>
      </c>
      <c r="L5558" s="1" t="s">
        <v>55</v>
      </c>
      <c r="M5558" s="1" t="s">
        <v>56</v>
      </c>
      <c r="N5558" s="1" t="s">
        <v>148</v>
      </c>
      <c r="O5558" s="1" t="s">
        <v>484</v>
      </c>
      <c r="P5558" s="1" t="s">
        <v>103</v>
      </c>
      <c r="R5558" s="1" t="s">
        <v>56</v>
      </c>
      <c r="T5558" s="1" t="s">
        <v>191</v>
      </c>
      <c r="U5558" s="1" t="s">
        <v>59</v>
      </c>
      <c r="X5558" s="1" t="s">
        <v>60</v>
      </c>
      <c r="Z5558" s="1" t="s">
        <v>60</v>
      </c>
      <c r="AT5558" s="1" t="s">
        <v>682</v>
      </c>
      <c r="AU5558" s="1" t="s">
        <v>682</v>
      </c>
      <c r="AV5558" s="1" t="s">
        <v>487</v>
      </c>
      <c r="AW5558" s="3" t="str">
        <f t="shared" si="1"/>
        <v>Other</v>
      </c>
      <c r="AX5558" s="3" t="str">
        <f t="array" ref="AX5558">TEXTJOIN(", ", TRUE, IF(X5558:AS5558="Y", X$1:AS$1, IF(X5558:AS5558&lt;&gt;"", X$1:AS$1 &amp; ": " &amp; X5558:AS5558, "")))
</f>
        <v>Heroin, Fentanyl</v>
      </c>
    </row>
    <row r="5559">
      <c r="A5559" s="4">
        <v>42291.0</v>
      </c>
      <c r="B5559" s="1" t="s">
        <v>86</v>
      </c>
      <c r="C5559" s="1">
        <v>33.0</v>
      </c>
      <c r="D5559" s="1" t="s">
        <v>51</v>
      </c>
      <c r="E5559" s="1" t="s">
        <v>63</v>
      </c>
      <c r="G5559" s="1" t="s">
        <v>787</v>
      </c>
      <c r="H5559" s="1" t="s">
        <v>263</v>
      </c>
      <c r="I5559" s="1" t="s">
        <v>55</v>
      </c>
      <c r="J5559" s="1" t="s">
        <v>787</v>
      </c>
      <c r="M5559" s="1" t="s">
        <v>56</v>
      </c>
      <c r="O5559" s="1" t="s">
        <v>787</v>
      </c>
      <c r="P5559" s="1" t="s">
        <v>263</v>
      </c>
      <c r="Q5559" s="1" t="s">
        <v>55</v>
      </c>
      <c r="R5559" s="1" t="s">
        <v>56</v>
      </c>
      <c r="T5559" s="1" t="s">
        <v>3135</v>
      </c>
      <c r="U5559" s="1" t="s">
        <v>59</v>
      </c>
      <c r="W5559" s="1" t="s">
        <v>60</v>
      </c>
      <c r="X5559" s="1" t="s">
        <v>60</v>
      </c>
      <c r="Z5559" s="1" t="s">
        <v>60</v>
      </c>
      <c r="AP5559" s="1" t="s">
        <v>60</v>
      </c>
      <c r="AR5559" s="1" t="s">
        <v>60</v>
      </c>
      <c r="AT5559" s="1" t="s">
        <v>789</v>
      </c>
      <c r="AU5559" s="1" t="s">
        <v>789</v>
      </c>
      <c r="AV5559" s="1" t="s">
        <v>790</v>
      </c>
      <c r="AW5559" s="3" t="str">
        <f t="shared" si="1"/>
        <v>Other</v>
      </c>
      <c r="AX5559" s="3" t="str">
        <f t="array" ref="AX5559">TEXTJOIN(", ", TRUE, IF(X5559:AS5559="Y", X$1:AS$1, IF(X5559:AS5559&lt;&gt;"", X$1:AS$1 &amp; ": " &amp; X5559:AS5559, "")))
</f>
        <v>Heroin, Fentanyl, Heroin/Morph/Codeine, Any Opioid</v>
      </c>
    </row>
    <row r="5560">
      <c r="A5560" s="2">
        <v>44405.0</v>
      </c>
      <c r="B5560" s="1" t="s">
        <v>50</v>
      </c>
      <c r="C5560" s="1">
        <v>27.0</v>
      </c>
      <c r="D5560" s="1" t="s">
        <v>51</v>
      </c>
      <c r="E5560" s="1" t="s">
        <v>63</v>
      </c>
      <c r="G5560" s="1" t="s">
        <v>143</v>
      </c>
      <c r="H5560" s="1" t="s">
        <v>91</v>
      </c>
      <c r="I5560" s="1" t="s">
        <v>55</v>
      </c>
      <c r="J5560" s="1" t="s">
        <v>143</v>
      </c>
      <c r="K5560" s="1" t="s">
        <v>91</v>
      </c>
      <c r="L5560" s="1" t="s">
        <v>55</v>
      </c>
      <c r="M5560" s="1" t="s">
        <v>56</v>
      </c>
      <c r="N5560" s="1" t="s">
        <v>442</v>
      </c>
      <c r="O5560" s="1" t="s">
        <v>143</v>
      </c>
      <c r="P5560" s="1" t="s">
        <v>91</v>
      </c>
      <c r="Q5560" s="1" t="s">
        <v>55</v>
      </c>
      <c r="R5560" s="1" t="s">
        <v>56</v>
      </c>
      <c r="T5560" s="1" t="s">
        <v>5856</v>
      </c>
      <c r="U5560" s="1" t="s">
        <v>59</v>
      </c>
      <c r="Y5560" s="1" t="s">
        <v>60</v>
      </c>
      <c r="Z5560" s="1" t="s">
        <v>60</v>
      </c>
      <c r="AR5560" s="1" t="s">
        <v>60</v>
      </c>
      <c r="AT5560" s="1" t="s">
        <v>145</v>
      </c>
      <c r="AU5560" s="1" t="s">
        <v>145</v>
      </c>
      <c r="AV5560" s="1" t="s">
        <v>146</v>
      </c>
      <c r="AW5560" s="3" t="str">
        <f t="shared" si="1"/>
        <v>Other</v>
      </c>
      <c r="AX5560" s="3" t="str">
        <f t="array" ref="AX5560">TEXTJOIN(", ", TRUE, IF(X5560:AS5560="Y", X$1:AS$1, IF(X5560:AS5560&lt;&gt;"", X$1:AS$1 &amp; ": " &amp; X5560:AS5560, "")))
</f>
        <v>Cocaine, Fentanyl, Any Opioid</v>
      </c>
    </row>
    <row r="5561">
      <c r="A5561" s="4">
        <v>43033.0</v>
      </c>
      <c r="B5561" s="1" t="s">
        <v>86</v>
      </c>
      <c r="C5561" s="1">
        <v>49.0</v>
      </c>
      <c r="D5561" s="1" t="s">
        <v>76</v>
      </c>
      <c r="E5561" s="1" t="s">
        <v>63</v>
      </c>
      <c r="J5561" s="1" t="s">
        <v>474</v>
      </c>
      <c r="K5561" s="1" t="s">
        <v>91</v>
      </c>
      <c r="L5561" s="1" t="s">
        <v>55</v>
      </c>
      <c r="M5561" s="1" t="s">
        <v>56</v>
      </c>
      <c r="N5561" s="1" t="s">
        <v>5857</v>
      </c>
      <c r="O5561" s="1" t="s">
        <v>474</v>
      </c>
      <c r="P5561" s="1" t="s">
        <v>91</v>
      </c>
      <c r="Q5561" s="1" t="s">
        <v>55</v>
      </c>
      <c r="R5561" s="1" t="s">
        <v>44</v>
      </c>
      <c r="S5561" s="1" t="s">
        <v>2035</v>
      </c>
      <c r="T5561" s="1" t="s">
        <v>5858</v>
      </c>
      <c r="U5561" s="1" t="s">
        <v>59</v>
      </c>
      <c r="AF5561" s="1" t="s">
        <v>60</v>
      </c>
      <c r="AL5561" s="1" t="s">
        <v>60</v>
      </c>
      <c r="AT5561" s="1" t="s">
        <v>62</v>
      </c>
      <c r="AU5561" s="1" t="s">
        <v>477</v>
      </c>
      <c r="AV5561" s="1" t="s">
        <v>478</v>
      </c>
      <c r="AW5561" s="3" t="str">
        <f t="shared" si="1"/>
        <v>Other</v>
      </c>
      <c r="AX5561" s="3" t="str">
        <f t="array" ref="AX5561">TEXTJOIN(", ", TRUE, IF(X5561:AS5561="Y", X$1:AS$1, IF(X5561:AS5561&lt;&gt;"", X$1:AS$1 &amp; ": " &amp; X5561:AS5561, "")))
</f>
        <v>Benzodiazepine, Morphine (Not Heroin)</v>
      </c>
    </row>
    <row r="5562">
      <c r="A5562" s="2">
        <v>43681.0</v>
      </c>
      <c r="B5562" s="1" t="s">
        <v>50</v>
      </c>
      <c r="C5562" s="1">
        <v>25.0</v>
      </c>
      <c r="D5562" s="1" t="s">
        <v>51</v>
      </c>
      <c r="E5562" s="1" t="s">
        <v>63</v>
      </c>
      <c r="F5562" s="1" t="s">
        <v>137</v>
      </c>
      <c r="G5562" s="1" t="s">
        <v>91</v>
      </c>
      <c r="H5562" s="1" t="s">
        <v>91</v>
      </c>
      <c r="I5562" s="1" t="s">
        <v>55</v>
      </c>
      <c r="J5562" s="1" t="s">
        <v>91</v>
      </c>
      <c r="K5562" s="1" t="s">
        <v>91</v>
      </c>
      <c r="L5562" s="1" t="s">
        <v>55</v>
      </c>
      <c r="M5562" s="1" t="s">
        <v>56</v>
      </c>
      <c r="N5562" s="1" t="s">
        <v>136</v>
      </c>
      <c r="O5562" s="1" t="s">
        <v>91</v>
      </c>
      <c r="P5562" s="1" t="s">
        <v>91</v>
      </c>
      <c r="Q5562" s="1" t="s">
        <v>55</v>
      </c>
      <c r="R5562" s="1" t="s">
        <v>67</v>
      </c>
      <c r="T5562" s="1" t="s">
        <v>83</v>
      </c>
      <c r="U5562" s="1" t="s">
        <v>59</v>
      </c>
      <c r="Z5562" s="1" t="s">
        <v>60</v>
      </c>
      <c r="AR5562" s="1" t="s">
        <v>60</v>
      </c>
      <c r="AT5562" s="1" t="s">
        <v>110</v>
      </c>
      <c r="AU5562" s="1" t="s">
        <v>110</v>
      </c>
      <c r="AV5562" s="1" t="s">
        <v>111</v>
      </c>
      <c r="AW5562" s="3" t="str">
        <f t="shared" si="1"/>
        <v>Other</v>
      </c>
      <c r="AX5562" s="3" t="str">
        <f t="array" ref="AX5562">TEXTJOIN(", ", TRUE, IF(X5562:AS5562="Y", X$1:AS$1, IF(X5562:AS5562&lt;&gt;"", X$1:AS$1 &amp; ": " &amp; X5562:AS5562, "")))
</f>
        <v>Fentanyl, Any Opioid</v>
      </c>
    </row>
    <row r="5563">
      <c r="A5563" s="2">
        <v>42606.0</v>
      </c>
      <c r="B5563" s="1" t="s">
        <v>50</v>
      </c>
      <c r="C5563" s="1">
        <v>57.0</v>
      </c>
      <c r="D5563" s="1" t="s">
        <v>76</v>
      </c>
      <c r="E5563" s="1" t="s">
        <v>63</v>
      </c>
      <c r="G5563" s="1" t="s">
        <v>256</v>
      </c>
      <c r="H5563" s="1" t="s">
        <v>103</v>
      </c>
      <c r="I5563" s="1" t="s">
        <v>55</v>
      </c>
      <c r="J5563" s="1" t="s">
        <v>256</v>
      </c>
      <c r="M5563" s="1" t="s">
        <v>56</v>
      </c>
      <c r="N5563" s="1" t="s">
        <v>276</v>
      </c>
      <c r="O5563" s="1" t="s">
        <v>256</v>
      </c>
      <c r="R5563" s="1" t="s">
        <v>56</v>
      </c>
      <c r="T5563" s="1" t="s">
        <v>5859</v>
      </c>
      <c r="U5563" s="1" t="s">
        <v>59</v>
      </c>
      <c r="Z5563" s="1" t="s">
        <v>60</v>
      </c>
      <c r="AF5563" s="1" t="s">
        <v>60</v>
      </c>
      <c r="AR5563" s="1" t="s">
        <v>60</v>
      </c>
      <c r="AT5563" s="1" t="s">
        <v>282</v>
      </c>
      <c r="AU5563" s="1" t="s">
        <v>282</v>
      </c>
      <c r="AV5563" s="1" t="s">
        <v>260</v>
      </c>
      <c r="AW5563" s="3" t="str">
        <f t="shared" si="1"/>
        <v>Other</v>
      </c>
      <c r="AX5563" s="3" t="str">
        <f t="array" ref="AX5563">TEXTJOIN(", ", TRUE, IF(X5563:AS5563="Y", X$1:AS$1, IF(X5563:AS5563&lt;&gt;"", X$1:AS$1 &amp; ": " &amp; X5563:AS5563, "")))
</f>
        <v>Fentanyl, Benzodiazepine, Any Opioid</v>
      </c>
    </row>
    <row r="5564">
      <c r="A5564" s="2">
        <v>44168.0</v>
      </c>
      <c r="B5564" s="1" t="s">
        <v>50</v>
      </c>
      <c r="C5564" s="1">
        <v>61.0</v>
      </c>
      <c r="D5564" s="1" t="s">
        <v>51</v>
      </c>
      <c r="E5564" s="1" t="s">
        <v>63</v>
      </c>
      <c r="G5564" s="1" t="s">
        <v>510</v>
      </c>
      <c r="H5564" s="1" t="s">
        <v>103</v>
      </c>
      <c r="I5564" s="1" t="s">
        <v>55</v>
      </c>
      <c r="J5564" s="1" t="s">
        <v>510</v>
      </c>
      <c r="K5564" s="1" t="s">
        <v>103</v>
      </c>
      <c r="L5564" s="1" t="s">
        <v>55</v>
      </c>
      <c r="M5564" s="1" t="s">
        <v>56</v>
      </c>
      <c r="N5564" s="1" t="s">
        <v>5860</v>
      </c>
      <c r="O5564" s="1" t="s">
        <v>510</v>
      </c>
      <c r="P5564" s="1" t="s">
        <v>103</v>
      </c>
      <c r="Q5564" s="1" t="s">
        <v>55</v>
      </c>
      <c r="R5564" s="1" t="s">
        <v>56</v>
      </c>
      <c r="T5564" s="1" t="s">
        <v>5861</v>
      </c>
      <c r="U5564" s="1" t="s">
        <v>59</v>
      </c>
      <c r="V5564" s="1" t="s">
        <v>286</v>
      </c>
      <c r="AE5564" s="1" t="s">
        <v>60</v>
      </c>
      <c r="AF5564" s="1" t="s">
        <v>60</v>
      </c>
      <c r="AR5564" s="1" t="s">
        <v>60</v>
      </c>
      <c r="AT5564" s="1" t="s">
        <v>512</v>
      </c>
      <c r="AU5564" s="1" t="s">
        <v>512</v>
      </c>
      <c r="AV5564" s="1" t="s">
        <v>513</v>
      </c>
      <c r="AW5564" s="3" t="str">
        <f t="shared" si="1"/>
        <v>Other</v>
      </c>
      <c r="AX5564" s="3" t="str">
        <f t="array" ref="AX5564">TEXTJOIN(", ", TRUE, IF(X5564:AS5564="Y", X$1:AS$1, IF(X5564:AS5564&lt;&gt;"", X$1:AS$1 &amp; ": " &amp; X5564:AS5564, "")))
</f>
        <v>Hydrocodone, Benzodiazepine, Any Opioid</v>
      </c>
    </row>
    <row r="5565">
      <c r="A5565" s="4">
        <v>42689.0</v>
      </c>
      <c r="B5565" s="1" t="s">
        <v>50</v>
      </c>
      <c r="C5565" s="1">
        <v>49.0</v>
      </c>
      <c r="D5565" s="1" t="s">
        <v>51</v>
      </c>
      <c r="E5565" s="1" t="s">
        <v>63</v>
      </c>
      <c r="G5565" s="1" t="s">
        <v>256</v>
      </c>
      <c r="H5565" s="1" t="s">
        <v>103</v>
      </c>
      <c r="I5565" s="1" t="s">
        <v>55</v>
      </c>
      <c r="J5565" s="1" t="s">
        <v>256</v>
      </c>
      <c r="M5565" s="1" t="s">
        <v>56</v>
      </c>
      <c r="N5565" s="1" t="s">
        <v>136</v>
      </c>
      <c r="O5565" s="1" t="s">
        <v>256</v>
      </c>
      <c r="R5565" s="1" t="s">
        <v>56</v>
      </c>
      <c r="T5565" s="1" t="s">
        <v>1918</v>
      </c>
      <c r="U5565" s="1" t="s">
        <v>59</v>
      </c>
      <c r="W5565" s="1" t="s">
        <v>60</v>
      </c>
      <c r="X5565" s="1" t="s">
        <v>60</v>
      </c>
      <c r="Y5565" s="1" t="s">
        <v>60</v>
      </c>
      <c r="AD5565" s="1" t="s">
        <v>60</v>
      </c>
      <c r="AP5565" s="1" t="s">
        <v>60</v>
      </c>
      <c r="AR5565" s="1" t="s">
        <v>60</v>
      </c>
      <c r="AT5565" s="1" t="s">
        <v>282</v>
      </c>
      <c r="AU5565" s="1" t="s">
        <v>282</v>
      </c>
      <c r="AV5565" s="1" t="s">
        <v>260</v>
      </c>
      <c r="AW5565" s="3" t="str">
        <f t="shared" si="1"/>
        <v>Other</v>
      </c>
      <c r="AX5565" s="3" t="str">
        <f t="array" ref="AX5565">TEXTJOIN(", ", TRUE, IF(X5565:AS5565="Y", X$1:AS$1, IF(X5565:AS5565&lt;&gt;"", X$1:AS$1 &amp; ": " &amp; X5565:AS5565, "")))
</f>
        <v>Heroin, Cocaine, Ethanol, Heroin/Morph/Codeine, Any Opioid</v>
      </c>
    </row>
    <row r="5566">
      <c r="A5566" s="2">
        <v>43269.0</v>
      </c>
      <c r="B5566" s="1" t="s">
        <v>50</v>
      </c>
      <c r="C5566" s="1">
        <v>36.0</v>
      </c>
      <c r="D5566" s="1" t="s">
        <v>51</v>
      </c>
      <c r="E5566" s="1" t="s">
        <v>63</v>
      </c>
      <c r="G5566" s="1" t="s">
        <v>1871</v>
      </c>
      <c r="H5566" s="1" t="s">
        <v>54</v>
      </c>
      <c r="I5566" s="1" t="s">
        <v>55</v>
      </c>
      <c r="J5566" s="1" t="s">
        <v>112</v>
      </c>
      <c r="K5566" s="1" t="s">
        <v>54</v>
      </c>
      <c r="M5566" s="1" t="s">
        <v>56</v>
      </c>
      <c r="N5566" s="1" t="s">
        <v>858</v>
      </c>
      <c r="O5566" s="1" t="s">
        <v>112</v>
      </c>
      <c r="P5566" s="1" t="s">
        <v>54</v>
      </c>
      <c r="Q5566" s="1" t="s">
        <v>55</v>
      </c>
      <c r="R5566" s="1" t="s">
        <v>44</v>
      </c>
      <c r="T5566" s="1" t="s">
        <v>1040</v>
      </c>
      <c r="U5566" s="1" t="s">
        <v>59</v>
      </c>
      <c r="Z5566" s="1" t="s">
        <v>60</v>
      </c>
      <c r="AR5566" s="1" t="s">
        <v>60</v>
      </c>
      <c r="AT5566" s="1" t="s">
        <v>1873</v>
      </c>
      <c r="AU5566" s="1" t="s">
        <v>114</v>
      </c>
      <c r="AV5566" s="1" t="s">
        <v>115</v>
      </c>
      <c r="AW5566" s="3" t="str">
        <f t="shared" si="1"/>
        <v>Other</v>
      </c>
      <c r="AX5566" s="3" t="str">
        <f t="array" ref="AX5566">TEXTJOIN(", ", TRUE, IF(X5566:AS5566="Y", X$1:AS$1, IF(X5566:AS5566&lt;&gt;"", X$1:AS$1 &amp; ": " &amp; X5566:AS5566, "")))
</f>
        <v>Fentanyl, Any Opioid</v>
      </c>
    </row>
    <row r="5567">
      <c r="A5567" s="2">
        <v>43931.0</v>
      </c>
      <c r="B5567" s="1" t="s">
        <v>50</v>
      </c>
      <c r="C5567" s="1">
        <v>40.0</v>
      </c>
      <c r="D5567" s="1" t="s">
        <v>76</v>
      </c>
      <c r="E5567" s="1" t="s">
        <v>52</v>
      </c>
      <c r="G5567" s="1" t="s">
        <v>201</v>
      </c>
      <c r="H5567" s="1" t="s">
        <v>54</v>
      </c>
      <c r="I5567" s="1" t="s">
        <v>55</v>
      </c>
      <c r="J5567" s="1" t="s">
        <v>201</v>
      </c>
      <c r="K5567" s="1" t="s">
        <v>54</v>
      </c>
      <c r="L5567" s="1" t="s">
        <v>55</v>
      </c>
      <c r="M5567" s="1" t="s">
        <v>56</v>
      </c>
      <c r="N5567" s="1" t="s">
        <v>554</v>
      </c>
      <c r="O5567" s="1" t="s">
        <v>201</v>
      </c>
      <c r="P5567" s="1" t="s">
        <v>54</v>
      </c>
      <c r="Q5567" s="1" t="s">
        <v>55</v>
      </c>
      <c r="R5567" s="1" t="s">
        <v>56</v>
      </c>
      <c r="T5567" s="1" t="s">
        <v>491</v>
      </c>
      <c r="U5567" s="1" t="s">
        <v>59</v>
      </c>
      <c r="V5567" s="1" t="s">
        <v>5862</v>
      </c>
      <c r="AT5567" s="1" t="s">
        <v>205</v>
      </c>
      <c r="AU5567" s="1" t="s">
        <v>205</v>
      </c>
      <c r="AV5567" s="1" t="s">
        <v>206</v>
      </c>
      <c r="AW5567" s="3" t="str">
        <f t="shared" si="1"/>
        <v>Other</v>
      </c>
      <c r="AX5567" s="3" t="str">
        <f t="array" ref="AX5567">TEXTJOIN(", ", TRUE, IF(X5567:AS5567="Y", X$1:AS$1, IF(X5567:AS5567&lt;&gt;"", X$1:AS$1 &amp; ": " &amp; X5567:AS5567, "")))
</f>
        <v/>
      </c>
    </row>
    <row r="5568">
      <c r="A5568" s="2">
        <v>42228.0</v>
      </c>
      <c r="B5568" s="1" t="s">
        <v>86</v>
      </c>
      <c r="C5568" s="1">
        <v>55.0</v>
      </c>
      <c r="D5568" s="1" t="s">
        <v>51</v>
      </c>
      <c r="E5568" s="1" t="s">
        <v>63</v>
      </c>
      <c r="G5568" s="1" t="s">
        <v>64</v>
      </c>
      <c r="H5568" s="1" t="s">
        <v>65</v>
      </c>
      <c r="I5568" s="1" t="s">
        <v>55</v>
      </c>
      <c r="J5568" s="1" t="s">
        <v>64</v>
      </c>
      <c r="M5568" s="1" t="s">
        <v>1561</v>
      </c>
      <c r="O5568" s="1" t="s">
        <v>64</v>
      </c>
      <c r="P5568" s="1" t="s">
        <v>65</v>
      </c>
      <c r="Q5568" s="1" t="s">
        <v>55</v>
      </c>
      <c r="R5568" s="1" t="s">
        <v>44</v>
      </c>
      <c r="T5568" s="1" t="s">
        <v>911</v>
      </c>
      <c r="U5568" s="1" t="s">
        <v>59</v>
      </c>
      <c r="Y5568" s="1" t="s">
        <v>60</v>
      </c>
      <c r="AT5568" s="1" t="s">
        <v>69</v>
      </c>
      <c r="AU5568" s="1" t="s">
        <v>69</v>
      </c>
      <c r="AV5568" s="1" t="s">
        <v>70</v>
      </c>
      <c r="AW5568" s="3" t="str">
        <f t="shared" si="1"/>
        <v>Other</v>
      </c>
      <c r="AX5568" s="3" t="str">
        <f t="array" ref="AX5568">TEXTJOIN(", ", TRUE, IF(X5568:AS5568="Y", X$1:AS$1, IF(X5568:AS5568&lt;&gt;"", X$1:AS$1 &amp; ": " &amp; X5568:AS5568, "")))
</f>
        <v>Cocaine</v>
      </c>
    </row>
    <row r="5569">
      <c r="A5569" s="4">
        <v>43418.0</v>
      </c>
      <c r="B5569" s="1" t="s">
        <v>50</v>
      </c>
      <c r="C5569" s="1">
        <v>25.0</v>
      </c>
      <c r="D5569" s="1" t="s">
        <v>76</v>
      </c>
      <c r="E5569" s="1" t="s">
        <v>63</v>
      </c>
      <c r="G5569" s="1" t="s">
        <v>488</v>
      </c>
      <c r="H5569" s="1" t="s">
        <v>91</v>
      </c>
      <c r="I5569" s="1" t="s">
        <v>55</v>
      </c>
      <c r="J5569" s="1" t="s">
        <v>488</v>
      </c>
      <c r="K5569" s="1" t="s">
        <v>91</v>
      </c>
      <c r="M5569" s="1" t="s">
        <v>333</v>
      </c>
      <c r="N5569" s="1" t="s">
        <v>119</v>
      </c>
      <c r="O5569" s="1" t="s">
        <v>488</v>
      </c>
      <c r="P5569" s="1" t="s">
        <v>91</v>
      </c>
      <c r="Q5569" s="1" t="s">
        <v>55</v>
      </c>
      <c r="R5569" s="1" t="s">
        <v>44</v>
      </c>
      <c r="T5569" s="1" t="s">
        <v>921</v>
      </c>
      <c r="U5569" s="1" t="s">
        <v>59</v>
      </c>
      <c r="V5569" s="1" t="s">
        <v>1848</v>
      </c>
      <c r="Y5569" s="1" t="s">
        <v>60</v>
      </c>
      <c r="Z5569" s="1" t="s">
        <v>60</v>
      </c>
      <c r="AR5569" s="1" t="s">
        <v>60</v>
      </c>
      <c r="AT5569" s="1" t="s">
        <v>492</v>
      </c>
      <c r="AU5569" s="1" t="s">
        <v>492</v>
      </c>
      <c r="AV5569" s="1" t="s">
        <v>493</v>
      </c>
      <c r="AW5569" s="3" t="str">
        <f t="shared" si="1"/>
        <v>Other</v>
      </c>
      <c r="AX5569" s="3" t="str">
        <f t="array" ref="AX5569">TEXTJOIN(", ", TRUE, IF(X5569:AS5569="Y", X$1:AS$1, IF(X5569:AS5569&lt;&gt;"", X$1:AS$1 &amp; ": " &amp; X5569:AS5569, "")))
</f>
        <v>Cocaine, Fentanyl, Any Opioid</v>
      </c>
    </row>
    <row r="5570">
      <c r="A5570" s="2">
        <v>44349.0</v>
      </c>
      <c r="B5570" s="1" t="s">
        <v>50</v>
      </c>
      <c r="C5570" s="1">
        <v>47.0</v>
      </c>
      <c r="D5570" s="1" t="s">
        <v>51</v>
      </c>
      <c r="E5570" s="1" t="s">
        <v>63</v>
      </c>
      <c r="G5570" s="1" t="s">
        <v>397</v>
      </c>
      <c r="H5570" s="1" t="s">
        <v>103</v>
      </c>
      <c r="I5570" s="1" t="s">
        <v>55</v>
      </c>
      <c r="J5570" s="1" t="s">
        <v>397</v>
      </c>
      <c r="K5570" s="1" t="s">
        <v>103</v>
      </c>
      <c r="L5570" s="1" t="s">
        <v>55</v>
      </c>
      <c r="M5570" s="1" t="s">
        <v>56</v>
      </c>
      <c r="N5570" s="1" t="s">
        <v>136</v>
      </c>
      <c r="O5570" s="1" t="s">
        <v>397</v>
      </c>
      <c r="P5570" s="1" t="s">
        <v>103</v>
      </c>
      <c r="Q5570" s="1" t="s">
        <v>55</v>
      </c>
      <c r="R5570" s="1" t="s">
        <v>56</v>
      </c>
      <c r="T5570" s="1" t="s">
        <v>5863</v>
      </c>
      <c r="U5570" s="1" t="s">
        <v>59</v>
      </c>
      <c r="Z5570" s="1" t="s">
        <v>60</v>
      </c>
      <c r="AD5570" s="1" t="s">
        <v>60</v>
      </c>
      <c r="AR5570" s="1" t="s">
        <v>60</v>
      </c>
      <c r="AT5570" s="1" t="s">
        <v>399</v>
      </c>
      <c r="AU5570" s="1" t="s">
        <v>399</v>
      </c>
      <c r="AV5570" s="1" t="s">
        <v>709</v>
      </c>
      <c r="AW5570" s="3" t="str">
        <f t="shared" si="1"/>
        <v>Other</v>
      </c>
      <c r="AX5570" s="3" t="str">
        <f t="array" ref="AX5570">TEXTJOIN(", ", TRUE, IF(X5570:AS5570="Y", X$1:AS$1, IF(X5570:AS5570&lt;&gt;"", X$1:AS$1 &amp; ": " &amp; X5570:AS5570, "")))
</f>
        <v>Fentanyl, Ethanol, Any Opioid</v>
      </c>
    </row>
    <row r="5571">
      <c r="A5571" s="2">
        <v>43854.0</v>
      </c>
      <c r="B5571" s="1" t="s">
        <v>50</v>
      </c>
      <c r="C5571" s="1">
        <v>55.0</v>
      </c>
      <c r="D5571" s="1" t="s">
        <v>76</v>
      </c>
      <c r="E5571" s="1" t="s">
        <v>63</v>
      </c>
      <c r="G5571" s="1" t="s">
        <v>1492</v>
      </c>
      <c r="H5571" s="1" t="s">
        <v>299</v>
      </c>
      <c r="I5571" s="1" t="s">
        <v>55</v>
      </c>
      <c r="J5571" s="1" t="s">
        <v>298</v>
      </c>
      <c r="K5571" s="1" t="s">
        <v>299</v>
      </c>
      <c r="L5571" s="1" t="s">
        <v>55</v>
      </c>
      <c r="M5571" s="1" t="s">
        <v>56</v>
      </c>
      <c r="N5571" s="1" t="s">
        <v>155</v>
      </c>
      <c r="O5571" s="1" t="s">
        <v>91</v>
      </c>
      <c r="P5571" s="1" t="s">
        <v>91</v>
      </c>
      <c r="Q5571" s="1" t="s">
        <v>55</v>
      </c>
      <c r="R5571" s="1" t="s">
        <v>67</v>
      </c>
      <c r="T5571" s="1" t="s">
        <v>5864</v>
      </c>
      <c r="U5571" s="1" t="s">
        <v>59</v>
      </c>
      <c r="V5571" s="1" t="s">
        <v>5865</v>
      </c>
      <c r="AD5571" s="1" t="s">
        <v>60</v>
      </c>
      <c r="AQ5571" s="1" t="s">
        <v>60</v>
      </c>
      <c r="AR5571" s="1" t="s">
        <v>60</v>
      </c>
      <c r="AT5571" s="1" t="s">
        <v>1495</v>
      </c>
      <c r="AU5571" s="1" t="s">
        <v>301</v>
      </c>
      <c r="AV5571" s="1" t="s">
        <v>111</v>
      </c>
      <c r="AW5571" s="3" t="str">
        <f t="shared" si="1"/>
        <v>Other</v>
      </c>
      <c r="AX5571" s="3" t="str">
        <f t="array" ref="AX5571">TEXTJOIN(", ", TRUE, IF(X5571:AS5571="Y", X$1:AS$1, IF(X5571:AS5571&lt;&gt;"", X$1:AS$1 &amp; ": " &amp; X5571:AS5571, "")))
</f>
        <v>Ethanol, Other Opioid, Any Opioid</v>
      </c>
    </row>
    <row r="5572">
      <c r="A5572" s="4">
        <v>41936.0</v>
      </c>
      <c r="B5572" s="1" t="s">
        <v>50</v>
      </c>
      <c r="C5572" s="1">
        <v>51.0</v>
      </c>
      <c r="D5572" s="1" t="s">
        <v>51</v>
      </c>
      <c r="E5572" s="1" t="s">
        <v>63</v>
      </c>
      <c r="G5572" s="1" t="s">
        <v>370</v>
      </c>
      <c r="J5572" s="1" t="s">
        <v>370</v>
      </c>
      <c r="L5572" s="1" t="s">
        <v>55</v>
      </c>
      <c r="M5572" s="1" t="s">
        <v>56</v>
      </c>
      <c r="N5572" s="1" t="s">
        <v>136</v>
      </c>
      <c r="O5572" s="1" t="s">
        <v>64</v>
      </c>
      <c r="P5572" s="1" t="s">
        <v>65</v>
      </c>
      <c r="R5572" s="1" t="s">
        <v>67</v>
      </c>
      <c r="T5572" s="1" t="s">
        <v>130</v>
      </c>
      <c r="U5572" s="1" t="s">
        <v>59</v>
      </c>
      <c r="X5572" s="1" t="s">
        <v>60</v>
      </c>
      <c r="AT5572" s="1" t="s">
        <v>372</v>
      </c>
      <c r="AU5572" s="1" t="s">
        <v>372</v>
      </c>
      <c r="AV5572" s="1" t="s">
        <v>70</v>
      </c>
      <c r="AW5572" s="3" t="str">
        <f t="shared" si="1"/>
        <v>Other</v>
      </c>
      <c r="AX5572" s="3" t="str">
        <f t="array" ref="AX5572">TEXTJOIN(", ", TRUE, IF(X5572:AS5572="Y", X$1:AS$1, IF(X5572:AS5572&lt;&gt;"", X$1:AS$1 &amp; ": " &amp; X5572:AS5572, "")))
</f>
        <v>Heroin</v>
      </c>
    </row>
    <row r="5573">
      <c r="A5573" s="2">
        <v>43733.0</v>
      </c>
      <c r="B5573" s="1" t="s">
        <v>50</v>
      </c>
      <c r="C5573" s="1">
        <v>21.0</v>
      </c>
      <c r="D5573" s="1" t="s">
        <v>51</v>
      </c>
      <c r="E5573" s="1" t="s">
        <v>63</v>
      </c>
      <c r="G5573" s="1" t="s">
        <v>143</v>
      </c>
      <c r="H5573" s="1" t="s">
        <v>91</v>
      </c>
      <c r="I5573" s="1" t="s">
        <v>55</v>
      </c>
      <c r="J5573" s="1" t="s">
        <v>380</v>
      </c>
      <c r="K5573" s="1" t="s">
        <v>299</v>
      </c>
      <c r="L5573" s="1" t="s">
        <v>55</v>
      </c>
      <c r="M5573" s="1" t="s">
        <v>333</v>
      </c>
      <c r="N5573" s="1" t="s">
        <v>334</v>
      </c>
      <c r="O5573" s="1" t="s">
        <v>143</v>
      </c>
      <c r="P5573" s="1" t="s">
        <v>91</v>
      </c>
      <c r="Q5573" s="1" t="s">
        <v>55</v>
      </c>
      <c r="R5573" s="1" t="s">
        <v>5866</v>
      </c>
      <c r="T5573" s="1" t="s">
        <v>331</v>
      </c>
      <c r="U5573" s="1" t="s">
        <v>59</v>
      </c>
      <c r="Z5573" s="1" t="s">
        <v>60</v>
      </c>
      <c r="AR5573" s="1" t="s">
        <v>60</v>
      </c>
      <c r="AT5573" s="1" t="s">
        <v>145</v>
      </c>
      <c r="AU5573" s="1" t="s">
        <v>383</v>
      </c>
      <c r="AV5573" s="1" t="s">
        <v>146</v>
      </c>
      <c r="AW5573" s="3" t="str">
        <f t="shared" si="1"/>
        <v>Other</v>
      </c>
      <c r="AX5573" s="3" t="str">
        <f t="array" ref="AX5573">TEXTJOIN(", ", TRUE, IF(X5573:AS5573="Y", X$1:AS$1, IF(X5573:AS5573&lt;&gt;"", X$1:AS$1 &amp; ": " &amp; X5573:AS5573, "")))
</f>
        <v>Fentanyl, Any Opioid</v>
      </c>
    </row>
    <row r="5574">
      <c r="A5574" s="2">
        <v>44265.0</v>
      </c>
      <c r="B5574" s="1" t="s">
        <v>50</v>
      </c>
      <c r="C5574" s="1">
        <v>61.0</v>
      </c>
      <c r="D5574" s="1" t="s">
        <v>51</v>
      </c>
      <c r="E5574" s="1" t="s">
        <v>502</v>
      </c>
      <c r="G5574" s="1" t="s">
        <v>103</v>
      </c>
      <c r="H5574" s="1" t="s">
        <v>103</v>
      </c>
      <c r="I5574" s="1" t="s">
        <v>55</v>
      </c>
      <c r="J5574" s="1" t="s">
        <v>103</v>
      </c>
      <c r="K5574" s="1" t="s">
        <v>103</v>
      </c>
      <c r="L5574" s="1" t="s">
        <v>55</v>
      </c>
      <c r="M5574" s="1" t="s">
        <v>56</v>
      </c>
      <c r="N5574" s="1" t="s">
        <v>136</v>
      </c>
      <c r="O5574" s="1" t="s">
        <v>103</v>
      </c>
      <c r="P5574" s="1" t="s">
        <v>103</v>
      </c>
      <c r="Q5574" s="1" t="s">
        <v>55</v>
      </c>
      <c r="R5574" s="1" t="s">
        <v>56</v>
      </c>
      <c r="T5574" s="1" t="s">
        <v>5867</v>
      </c>
      <c r="U5574" s="1" t="s">
        <v>59</v>
      </c>
      <c r="V5574" s="1" t="s">
        <v>197</v>
      </c>
      <c r="Y5574" s="1" t="s">
        <v>60</v>
      </c>
      <c r="Z5574" s="1" t="s">
        <v>60</v>
      </c>
      <c r="AD5574" s="1" t="s">
        <v>60</v>
      </c>
      <c r="AR5574" s="1" t="s">
        <v>60</v>
      </c>
      <c r="AS5574" s="1" t="s">
        <v>417</v>
      </c>
      <c r="AT5574" s="1" t="s">
        <v>167</v>
      </c>
      <c r="AU5574" s="1" t="s">
        <v>167</v>
      </c>
      <c r="AV5574" s="1" t="s">
        <v>168</v>
      </c>
      <c r="AW5574" s="3" t="str">
        <f t="shared" si="1"/>
        <v>Other</v>
      </c>
      <c r="AX5574" s="3" t="str">
        <f t="array" ref="AX5574">TEXTJOIN(", ", TRUE, IF(X5574:AS5574="Y", X$1:AS$1, IF(X5574:AS5574&lt;&gt;"", X$1:AS$1 &amp; ": " &amp; X5574:AS5574, "")))
</f>
        <v>Cocaine, Fentanyl, Ethanol, Any Opioid, Other: PCP</v>
      </c>
    </row>
    <row r="5575">
      <c r="A5575" s="2">
        <v>42552.0</v>
      </c>
      <c r="B5575" s="1" t="s">
        <v>50</v>
      </c>
      <c r="C5575" s="1">
        <v>33.0</v>
      </c>
      <c r="D5575" s="1" t="s">
        <v>76</v>
      </c>
      <c r="E5575" s="1" t="s">
        <v>63</v>
      </c>
      <c r="J5575" s="1" t="s">
        <v>211</v>
      </c>
      <c r="M5575" s="1" t="s">
        <v>177</v>
      </c>
      <c r="N5575" s="1" t="s">
        <v>276</v>
      </c>
      <c r="O5575" s="1" t="s">
        <v>211</v>
      </c>
      <c r="R5575" s="1" t="s">
        <v>44</v>
      </c>
      <c r="T5575" s="1" t="s">
        <v>5868</v>
      </c>
      <c r="U5575" s="1" t="s">
        <v>59</v>
      </c>
      <c r="W5575" s="1" t="s">
        <v>60</v>
      </c>
      <c r="X5575" s="1" t="s">
        <v>60</v>
      </c>
      <c r="Z5575" s="1" t="s">
        <v>60</v>
      </c>
      <c r="AD5575" s="1" t="s">
        <v>60</v>
      </c>
      <c r="AF5575" s="1" t="s">
        <v>60</v>
      </c>
      <c r="AP5575" s="1" t="s">
        <v>60</v>
      </c>
      <c r="AR5575" s="1" t="s">
        <v>60</v>
      </c>
      <c r="AT5575" s="1" t="s">
        <v>62</v>
      </c>
      <c r="AU5575" s="1" t="s">
        <v>214</v>
      </c>
      <c r="AV5575" s="1" t="s">
        <v>215</v>
      </c>
      <c r="AW5575" s="3" t="str">
        <f t="shared" si="1"/>
        <v>Other</v>
      </c>
      <c r="AX5575" s="3" t="str">
        <f t="array" ref="AX5575">TEXTJOIN(", ", TRUE, IF(X5575:AS5575="Y", X$1:AS$1, IF(X5575:AS5575&lt;&gt;"", X$1:AS$1 &amp; ": " &amp; X5575:AS5575, "")))
</f>
        <v>Heroin, Fentanyl, Ethanol, Benzodiazepine, Heroin/Morph/Codeine, Any Opioid</v>
      </c>
    </row>
    <row r="5576">
      <c r="A5576" s="2">
        <v>42169.0</v>
      </c>
      <c r="B5576" s="1" t="s">
        <v>86</v>
      </c>
      <c r="C5576" s="1">
        <v>26.0</v>
      </c>
      <c r="D5576" s="1" t="s">
        <v>76</v>
      </c>
      <c r="E5576" s="1" t="s">
        <v>63</v>
      </c>
      <c r="G5576" s="1" t="s">
        <v>536</v>
      </c>
      <c r="H5576" s="1" t="s">
        <v>299</v>
      </c>
      <c r="I5576" s="1" t="s">
        <v>55</v>
      </c>
      <c r="J5576" s="1" t="s">
        <v>536</v>
      </c>
      <c r="M5576" s="1" t="s">
        <v>56</v>
      </c>
      <c r="O5576" s="1" t="s">
        <v>98</v>
      </c>
      <c r="P5576" s="1" t="s">
        <v>54</v>
      </c>
      <c r="Q5576" s="1" t="s">
        <v>55</v>
      </c>
      <c r="T5576" s="1" t="s">
        <v>34</v>
      </c>
      <c r="U5576" s="1" t="s">
        <v>59</v>
      </c>
      <c r="AI5576" s="1" t="s">
        <v>60</v>
      </c>
      <c r="AT5576" s="1" t="s">
        <v>538</v>
      </c>
      <c r="AU5576" s="1" t="s">
        <v>538</v>
      </c>
      <c r="AV5576" s="1" t="s">
        <v>101</v>
      </c>
      <c r="AW5576" s="3" t="str">
        <f t="shared" si="1"/>
        <v>Other</v>
      </c>
      <c r="AX5576" s="3" t="str">
        <f t="array" ref="AX5576">TEXTJOIN(", ", TRUE, IF(X5576:AS5576="Y", X$1:AS$1, IF(X5576:AS5576&lt;&gt;"", X$1:AS$1 &amp; ": " &amp; X5576:AS5576, "")))
</f>
        <v>Amphet</v>
      </c>
    </row>
    <row r="5577">
      <c r="A5577" s="2">
        <v>41705.0</v>
      </c>
      <c r="B5577" s="1" t="s">
        <v>50</v>
      </c>
      <c r="C5577" s="1">
        <v>24.0</v>
      </c>
      <c r="D5577" s="1" t="s">
        <v>51</v>
      </c>
      <c r="E5577" s="1" t="s">
        <v>63</v>
      </c>
      <c r="J5577" s="1" t="s">
        <v>498</v>
      </c>
      <c r="L5577" s="1" t="s">
        <v>55</v>
      </c>
      <c r="M5577" s="1" t="s">
        <v>177</v>
      </c>
      <c r="N5577" s="1" t="s">
        <v>148</v>
      </c>
      <c r="O5577" s="1" t="s">
        <v>498</v>
      </c>
      <c r="R5577" s="1" t="s">
        <v>44</v>
      </c>
      <c r="S5577" s="1" t="s">
        <v>851</v>
      </c>
      <c r="T5577" s="1" t="s">
        <v>73</v>
      </c>
      <c r="U5577" s="1" t="s">
        <v>59</v>
      </c>
      <c r="X5577" s="1" t="s">
        <v>60</v>
      </c>
      <c r="AT5577" s="1" t="s">
        <v>62</v>
      </c>
      <c r="AU5577" s="1" t="s">
        <v>500</v>
      </c>
      <c r="AV5577" s="1" t="s">
        <v>501</v>
      </c>
      <c r="AW5577" s="3" t="str">
        <f t="shared" si="1"/>
        <v>Other</v>
      </c>
      <c r="AX5577" s="3" t="str">
        <f t="array" ref="AX5577">TEXTJOIN(", ", TRUE, IF(X5577:AS5577="Y", X$1:AS$1, IF(X5577:AS5577&lt;&gt;"", X$1:AS$1 &amp; ": " &amp; X5577:AS5577, "")))
</f>
        <v>Heroin</v>
      </c>
    </row>
    <row r="5578">
      <c r="A5578" s="2">
        <v>44407.0</v>
      </c>
      <c r="B5578" s="1" t="s">
        <v>50</v>
      </c>
      <c r="C5578" s="1">
        <v>36.0</v>
      </c>
      <c r="D5578" s="1" t="s">
        <v>51</v>
      </c>
      <c r="E5578" s="1" t="s">
        <v>63</v>
      </c>
      <c r="G5578" s="1" t="s">
        <v>510</v>
      </c>
      <c r="H5578" s="1" t="s">
        <v>103</v>
      </c>
      <c r="I5578" s="1" t="s">
        <v>55</v>
      </c>
      <c r="J5578" s="1" t="s">
        <v>510</v>
      </c>
      <c r="K5578" s="1" t="s">
        <v>103</v>
      </c>
      <c r="L5578" s="1" t="s">
        <v>55</v>
      </c>
      <c r="M5578" s="1" t="s">
        <v>56</v>
      </c>
      <c r="N5578" s="1" t="s">
        <v>442</v>
      </c>
      <c r="O5578" s="1" t="s">
        <v>510</v>
      </c>
      <c r="P5578" s="1" t="s">
        <v>103</v>
      </c>
      <c r="Q5578" s="1" t="s">
        <v>55</v>
      </c>
      <c r="R5578" s="1" t="s">
        <v>56</v>
      </c>
      <c r="T5578" s="1" t="s">
        <v>5869</v>
      </c>
      <c r="U5578" s="1" t="s">
        <v>59</v>
      </c>
      <c r="Y5578" s="1" t="s">
        <v>60</v>
      </c>
      <c r="Z5578" s="1" t="s">
        <v>60</v>
      </c>
      <c r="AF5578" s="1" t="s">
        <v>60</v>
      </c>
      <c r="AG5578" s="1" t="s">
        <v>60</v>
      </c>
      <c r="AR5578" s="1" t="s">
        <v>60</v>
      </c>
      <c r="AT5578" s="1" t="s">
        <v>512</v>
      </c>
      <c r="AU5578" s="1" t="s">
        <v>512</v>
      </c>
      <c r="AV5578" s="1" t="s">
        <v>513</v>
      </c>
      <c r="AW5578" s="3" t="str">
        <f t="shared" si="1"/>
        <v>Other</v>
      </c>
      <c r="AX5578" s="3" t="str">
        <f t="array" ref="AX5578">TEXTJOIN(", ", TRUE, IF(X5578:AS5578="Y", X$1:AS$1, IF(X5578:AS5578&lt;&gt;"", X$1:AS$1 &amp; ": " &amp; X5578:AS5578, "")))
</f>
        <v>Cocaine, Fentanyl, Benzodiazepine, Methadone, Any Opioid</v>
      </c>
    </row>
    <row r="5579">
      <c r="A5579" s="2">
        <v>44371.0</v>
      </c>
      <c r="B5579" s="1" t="s">
        <v>50</v>
      </c>
      <c r="C5579" s="1">
        <v>59.0</v>
      </c>
      <c r="D5579" s="1" t="s">
        <v>51</v>
      </c>
      <c r="E5579" s="1" t="s">
        <v>63</v>
      </c>
      <c r="F5579" s="1" t="s">
        <v>267</v>
      </c>
      <c r="G5579" s="1" t="s">
        <v>91</v>
      </c>
      <c r="H5579" s="1" t="s">
        <v>91</v>
      </c>
      <c r="I5579" s="1" t="s">
        <v>55</v>
      </c>
      <c r="J5579" s="1" t="s">
        <v>91</v>
      </c>
      <c r="K5579" s="1" t="s">
        <v>91</v>
      </c>
      <c r="L5579" s="1" t="s">
        <v>55</v>
      </c>
      <c r="M5579" s="1" t="s">
        <v>56</v>
      </c>
      <c r="N5579" s="1" t="s">
        <v>442</v>
      </c>
      <c r="O5579" s="1" t="s">
        <v>91</v>
      </c>
      <c r="P5579" s="1" t="s">
        <v>91</v>
      </c>
      <c r="Q5579" s="1" t="s">
        <v>55</v>
      </c>
      <c r="R5579" s="1" t="s">
        <v>56</v>
      </c>
      <c r="T5579" s="1" t="s">
        <v>156</v>
      </c>
      <c r="U5579" s="1" t="s">
        <v>59</v>
      </c>
      <c r="Y5579" s="1" t="s">
        <v>60</v>
      </c>
      <c r="Z5579" s="1" t="s">
        <v>60</v>
      </c>
      <c r="AR5579" s="1" t="s">
        <v>60</v>
      </c>
      <c r="AT5579" s="1" t="s">
        <v>110</v>
      </c>
      <c r="AU5579" s="1" t="s">
        <v>110</v>
      </c>
      <c r="AV5579" s="1" t="s">
        <v>111</v>
      </c>
      <c r="AW5579" s="3" t="str">
        <f t="shared" si="1"/>
        <v>Other</v>
      </c>
      <c r="AX5579" s="3" t="str">
        <f t="array" ref="AX5579">TEXTJOIN(", ", TRUE, IF(X5579:AS5579="Y", X$1:AS$1, IF(X5579:AS5579&lt;&gt;"", X$1:AS$1 &amp; ": " &amp; X5579:AS5579, "")))
</f>
        <v>Cocaine, Fentanyl, Any Opioid</v>
      </c>
    </row>
    <row r="5580">
      <c r="A5580" s="2">
        <v>41356.0</v>
      </c>
      <c r="B5580" s="1" t="s">
        <v>50</v>
      </c>
      <c r="C5580" s="1">
        <v>48.0</v>
      </c>
      <c r="D5580" s="1" t="s">
        <v>51</v>
      </c>
      <c r="E5580" s="1" t="s">
        <v>52</v>
      </c>
      <c r="J5580" s="1" t="s">
        <v>90</v>
      </c>
      <c r="L5580" s="1" t="s">
        <v>55</v>
      </c>
      <c r="M5580" s="1" t="s">
        <v>177</v>
      </c>
      <c r="N5580" s="1" t="s">
        <v>136</v>
      </c>
      <c r="O5580" s="1" t="s">
        <v>90</v>
      </c>
      <c r="P5580" s="1" t="s">
        <v>91</v>
      </c>
      <c r="R5580" s="1" t="s">
        <v>44</v>
      </c>
      <c r="S5580" s="1" t="s">
        <v>3293</v>
      </c>
      <c r="T5580" s="1" t="s">
        <v>109</v>
      </c>
      <c r="U5580" s="1" t="s">
        <v>59</v>
      </c>
      <c r="Y5580" s="1" t="s">
        <v>60</v>
      </c>
      <c r="AT5580" s="1" t="s">
        <v>62</v>
      </c>
      <c r="AU5580" s="1" t="s">
        <v>96</v>
      </c>
      <c r="AV5580" s="1" t="s">
        <v>97</v>
      </c>
      <c r="AW5580" s="3" t="str">
        <f t="shared" si="1"/>
        <v>Other</v>
      </c>
      <c r="AX5580" s="3" t="str">
        <f t="array" ref="AX5580">TEXTJOIN(", ", TRUE, IF(X5580:AS5580="Y", X$1:AS$1, IF(X5580:AS5580&lt;&gt;"", X$1:AS$1 &amp; ": " &amp; X5580:AS5580, "")))
</f>
        <v>Cocaine</v>
      </c>
    </row>
    <row r="5581">
      <c r="A5581" s="2">
        <v>44295.0</v>
      </c>
      <c r="B5581" s="1" t="s">
        <v>50</v>
      </c>
      <c r="C5581" s="1">
        <v>60.0</v>
      </c>
      <c r="D5581" s="1" t="s">
        <v>76</v>
      </c>
      <c r="E5581" s="1" t="s">
        <v>63</v>
      </c>
      <c r="F5581" s="1" t="s">
        <v>267</v>
      </c>
      <c r="G5581" s="1" t="s">
        <v>290</v>
      </c>
      <c r="H5581" s="1" t="s">
        <v>91</v>
      </c>
      <c r="I5581" s="1" t="s">
        <v>55</v>
      </c>
      <c r="J5581" s="1" t="s">
        <v>91</v>
      </c>
      <c r="K5581" s="1" t="s">
        <v>91</v>
      </c>
      <c r="L5581" s="1" t="s">
        <v>55</v>
      </c>
      <c r="M5581" s="1" t="s">
        <v>56</v>
      </c>
      <c r="N5581" s="1" t="s">
        <v>66</v>
      </c>
      <c r="O5581" s="1" t="s">
        <v>91</v>
      </c>
      <c r="P5581" s="1" t="s">
        <v>91</v>
      </c>
      <c r="Q5581" s="1" t="s">
        <v>55</v>
      </c>
      <c r="R5581" s="1" t="s">
        <v>44</v>
      </c>
      <c r="S5581" s="1" t="s">
        <v>1414</v>
      </c>
      <c r="T5581" s="1" t="s">
        <v>5870</v>
      </c>
      <c r="U5581" s="1" t="s">
        <v>59</v>
      </c>
      <c r="Y5581" s="1" t="s">
        <v>60</v>
      </c>
      <c r="Z5581" s="1" t="s">
        <v>60</v>
      </c>
      <c r="AR5581" s="1" t="s">
        <v>60</v>
      </c>
      <c r="AT5581" s="1" t="s">
        <v>292</v>
      </c>
      <c r="AU5581" s="1" t="s">
        <v>110</v>
      </c>
      <c r="AV5581" s="1" t="s">
        <v>111</v>
      </c>
      <c r="AW5581" s="3" t="str">
        <f t="shared" si="1"/>
        <v>Other</v>
      </c>
      <c r="AX5581" s="3" t="str">
        <f t="array" ref="AX5581">TEXTJOIN(", ", TRUE, IF(X5581:AS5581="Y", X$1:AS$1, IF(X5581:AS5581&lt;&gt;"", X$1:AS$1 &amp; ": " &amp; X5581:AS5581, "")))
</f>
        <v>Cocaine, Fentanyl, Any Opioid</v>
      </c>
    </row>
    <row r="5582">
      <c r="A5582" s="2">
        <v>41541.0</v>
      </c>
      <c r="B5582" s="1" t="s">
        <v>50</v>
      </c>
      <c r="C5582" s="1">
        <v>51.0</v>
      </c>
      <c r="D5582" s="1" t="s">
        <v>51</v>
      </c>
      <c r="E5582" s="1" t="s">
        <v>63</v>
      </c>
      <c r="F5582" s="1" t="s">
        <v>137</v>
      </c>
      <c r="G5582" s="1" t="s">
        <v>498</v>
      </c>
      <c r="H5582" s="1" t="s">
        <v>65</v>
      </c>
      <c r="J5582" s="1" t="s">
        <v>498</v>
      </c>
      <c r="L5582" s="1" t="s">
        <v>55</v>
      </c>
      <c r="M5582" s="1" t="s">
        <v>56</v>
      </c>
      <c r="N5582" s="1" t="s">
        <v>136</v>
      </c>
      <c r="O5582" s="1" t="s">
        <v>498</v>
      </c>
      <c r="P5582" s="1" t="s">
        <v>65</v>
      </c>
      <c r="R5582" s="1" t="s">
        <v>56</v>
      </c>
      <c r="T5582" s="1" t="s">
        <v>73</v>
      </c>
      <c r="U5582" s="1" t="s">
        <v>59</v>
      </c>
      <c r="X5582" s="1" t="s">
        <v>60</v>
      </c>
      <c r="AT5582" s="1" t="s">
        <v>500</v>
      </c>
      <c r="AU5582" s="1" t="s">
        <v>500</v>
      </c>
      <c r="AV5582" s="1" t="s">
        <v>501</v>
      </c>
      <c r="AW5582" s="3" t="str">
        <f t="shared" si="1"/>
        <v>Other</v>
      </c>
      <c r="AX5582" s="3" t="str">
        <f t="array" ref="AX5582">TEXTJOIN(", ", TRUE, IF(X5582:AS5582="Y", X$1:AS$1, IF(X5582:AS5582&lt;&gt;"", X$1:AS$1 &amp; ": " &amp; X5582:AS5582, "")))
</f>
        <v>Heroin</v>
      </c>
    </row>
    <row r="5583">
      <c r="A5583" s="2">
        <v>42815.0</v>
      </c>
      <c r="B5583" s="1" t="s">
        <v>86</v>
      </c>
      <c r="C5583" s="1">
        <v>59.0</v>
      </c>
      <c r="D5583" s="1" t="s">
        <v>51</v>
      </c>
      <c r="E5583" s="1" t="s">
        <v>52</v>
      </c>
      <c r="G5583" s="1" t="s">
        <v>91</v>
      </c>
      <c r="H5583" s="1" t="s">
        <v>91</v>
      </c>
      <c r="I5583" s="1" t="s">
        <v>55</v>
      </c>
      <c r="J5583" s="1" t="s">
        <v>91</v>
      </c>
      <c r="K5583" s="1" t="s">
        <v>91</v>
      </c>
      <c r="L5583" s="1" t="s">
        <v>55</v>
      </c>
      <c r="N5583" s="1" t="s">
        <v>119</v>
      </c>
      <c r="O5583" s="1" t="s">
        <v>91</v>
      </c>
      <c r="P5583" s="1" t="s">
        <v>91</v>
      </c>
      <c r="Q5583" s="1" t="s">
        <v>55</v>
      </c>
      <c r="R5583" s="1" t="s">
        <v>56</v>
      </c>
      <c r="T5583" s="1" t="s">
        <v>83</v>
      </c>
      <c r="U5583" s="1" t="s">
        <v>59</v>
      </c>
      <c r="Z5583" s="1" t="s">
        <v>60</v>
      </c>
      <c r="AT5583" s="1" t="s">
        <v>110</v>
      </c>
      <c r="AU5583" s="1" t="s">
        <v>110</v>
      </c>
      <c r="AV5583" s="1" t="s">
        <v>111</v>
      </c>
      <c r="AW5583" s="3" t="str">
        <f t="shared" si="1"/>
        <v>Other</v>
      </c>
      <c r="AX5583" s="3" t="str">
        <f t="array" ref="AX5583">TEXTJOIN(", ", TRUE, IF(X5583:AS5583="Y", X$1:AS$1, IF(X5583:AS5583&lt;&gt;"", X$1:AS$1 &amp; ": " &amp; X5583:AS5583, "")))
</f>
        <v>Fentanyl</v>
      </c>
    </row>
    <row r="5584">
      <c r="A5584" s="2">
        <v>41785.0</v>
      </c>
      <c r="B5584" s="1" t="s">
        <v>50</v>
      </c>
      <c r="C5584" s="1">
        <v>42.0</v>
      </c>
      <c r="D5584" s="1" t="s">
        <v>76</v>
      </c>
      <c r="E5584" s="1" t="s">
        <v>63</v>
      </c>
      <c r="G5584" s="1" t="s">
        <v>211</v>
      </c>
      <c r="J5584" s="1" t="s">
        <v>211</v>
      </c>
      <c r="L5584" s="1" t="s">
        <v>55</v>
      </c>
      <c r="M5584" s="1" t="s">
        <v>92</v>
      </c>
      <c r="N5584" s="1" t="s">
        <v>66</v>
      </c>
      <c r="O5584" s="1" t="s">
        <v>91</v>
      </c>
      <c r="P5584" s="1" t="s">
        <v>91</v>
      </c>
      <c r="R5584" s="1" t="s">
        <v>67</v>
      </c>
      <c r="T5584" s="1" t="s">
        <v>5871</v>
      </c>
      <c r="U5584" s="1" t="s">
        <v>59</v>
      </c>
      <c r="Y5584" s="1" t="s">
        <v>60</v>
      </c>
      <c r="AD5584" s="1" t="s">
        <v>60</v>
      </c>
      <c r="AT5584" s="1" t="s">
        <v>214</v>
      </c>
      <c r="AU5584" s="1" t="s">
        <v>214</v>
      </c>
      <c r="AV5584" s="1" t="s">
        <v>111</v>
      </c>
      <c r="AW5584" s="3" t="str">
        <f t="shared" si="1"/>
        <v>Other</v>
      </c>
      <c r="AX5584" s="3" t="str">
        <f t="array" ref="AX5584">TEXTJOIN(", ", TRUE, IF(X5584:AS5584="Y", X$1:AS$1, IF(X5584:AS5584&lt;&gt;"", X$1:AS$1 &amp; ": " &amp; X5584:AS5584, "")))
</f>
        <v>Cocaine, Ethanol</v>
      </c>
    </row>
    <row r="5585">
      <c r="A5585" s="2">
        <v>42900.0</v>
      </c>
      <c r="B5585" s="1" t="s">
        <v>86</v>
      </c>
      <c r="C5585" s="1">
        <v>47.0</v>
      </c>
      <c r="D5585" s="1" t="s">
        <v>51</v>
      </c>
      <c r="E5585" s="1" t="s">
        <v>63</v>
      </c>
      <c r="G5585" s="1" t="s">
        <v>103</v>
      </c>
      <c r="H5585" s="1" t="s">
        <v>103</v>
      </c>
      <c r="I5585" s="1" t="s">
        <v>55</v>
      </c>
      <c r="J5585" s="1" t="s">
        <v>103</v>
      </c>
      <c r="K5585" s="1" t="s">
        <v>103</v>
      </c>
      <c r="L5585" s="1" t="s">
        <v>55</v>
      </c>
      <c r="M5585" s="1" t="s">
        <v>56</v>
      </c>
      <c r="N5585" s="1" t="s">
        <v>136</v>
      </c>
      <c r="O5585" s="1" t="s">
        <v>103</v>
      </c>
      <c r="P5585" s="1" t="s">
        <v>103</v>
      </c>
      <c r="Q5585" s="1" t="s">
        <v>55</v>
      </c>
      <c r="R5585" s="1" t="s">
        <v>56</v>
      </c>
      <c r="T5585" s="1" t="s">
        <v>5872</v>
      </c>
      <c r="U5585" s="1" t="s">
        <v>59</v>
      </c>
      <c r="X5585" s="1" t="s">
        <v>60</v>
      </c>
      <c r="AD5585" s="1" t="s">
        <v>60</v>
      </c>
      <c r="AF5585" s="1" t="s">
        <v>60</v>
      </c>
      <c r="AT5585" s="1" t="s">
        <v>167</v>
      </c>
      <c r="AU5585" s="1" t="s">
        <v>167</v>
      </c>
      <c r="AV5585" s="1" t="s">
        <v>168</v>
      </c>
      <c r="AW5585" s="3" t="str">
        <f t="shared" si="1"/>
        <v>Other</v>
      </c>
      <c r="AX5585" s="3" t="str">
        <f t="array" ref="AX5585">TEXTJOIN(", ", TRUE, IF(X5585:AS5585="Y", X$1:AS$1, IF(X5585:AS5585&lt;&gt;"", X$1:AS$1 &amp; ": " &amp; X5585:AS5585, "")))
</f>
        <v>Heroin, Ethanol, Benzodiazepine</v>
      </c>
    </row>
    <row r="5586">
      <c r="A5586" s="2">
        <v>42629.0</v>
      </c>
      <c r="B5586" s="1" t="s">
        <v>50</v>
      </c>
      <c r="C5586" s="1">
        <v>40.0</v>
      </c>
      <c r="D5586" s="1" t="s">
        <v>76</v>
      </c>
      <c r="E5586" s="1" t="s">
        <v>63</v>
      </c>
      <c r="G5586" s="1" t="s">
        <v>397</v>
      </c>
      <c r="H5586" s="1" t="s">
        <v>103</v>
      </c>
      <c r="I5586" s="1" t="s">
        <v>55</v>
      </c>
      <c r="J5586" s="1" t="s">
        <v>397</v>
      </c>
      <c r="M5586" s="1" t="s">
        <v>56</v>
      </c>
      <c r="N5586" s="1" t="s">
        <v>136</v>
      </c>
      <c r="O5586" s="1" t="s">
        <v>397</v>
      </c>
      <c r="R5586" s="1" t="s">
        <v>56</v>
      </c>
      <c r="T5586" s="1" t="s">
        <v>1524</v>
      </c>
      <c r="U5586" s="1" t="s">
        <v>59</v>
      </c>
      <c r="Y5586" s="1" t="s">
        <v>60</v>
      </c>
      <c r="Z5586" s="1" t="s">
        <v>60</v>
      </c>
      <c r="AR5586" s="1" t="s">
        <v>60</v>
      </c>
      <c r="AT5586" s="1" t="s">
        <v>399</v>
      </c>
      <c r="AU5586" s="1" t="s">
        <v>399</v>
      </c>
      <c r="AV5586" s="1" t="s">
        <v>709</v>
      </c>
      <c r="AW5586" s="3" t="str">
        <f t="shared" si="1"/>
        <v>Other</v>
      </c>
      <c r="AX5586" s="3" t="str">
        <f t="array" ref="AX5586">TEXTJOIN(", ", TRUE, IF(X5586:AS5586="Y", X$1:AS$1, IF(X5586:AS5586&lt;&gt;"", X$1:AS$1 &amp; ": " &amp; X5586:AS5586, "")))
</f>
        <v>Cocaine, Fentanyl, Any Opioid</v>
      </c>
    </row>
    <row r="5587">
      <c r="A5587" s="2">
        <v>41793.0</v>
      </c>
      <c r="B5587" s="1" t="s">
        <v>50</v>
      </c>
      <c r="C5587" s="1">
        <v>50.0</v>
      </c>
      <c r="D5587" s="1" t="s">
        <v>51</v>
      </c>
      <c r="E5587" s="1" t="s">
        <v>63</v>
      </c>
      <c r="F5587" s="1" t="s">
        <v>137</v>
      </c>
      <c r="G5587" s="1" t="s">
        <v>91</v>
      </c>
      <c r="J5587" s="1" t="s">
        <v>91</v>
      </c>
      <c r="L5587" s="1" t="s">
        <v>55</v>
      </c>
      <c r="M5587" s="1" t="s">
        <v>56</v>
      </c>
      <c r="N5587" s="1" t="s">
        <v>148</v>
      </c>
      <c r="O5587" s="1" t="s">
        <v>91</v>
      </c>
      <c r="P5587" s="1" t="s">
        <v>91</v>
      </c>
      <c r="R5587" s="1" t="s">
        <v>56</v>
      </c>
      <c r="T5587" s="1" t="s">
        <v>73</v>
      </c>
      <c r="U5587" s="1" t="s">
        <v>59</v>
      </c>
      <c r="X5587" s="1" t="s">
        <v>60</v>
      </c>
      <c r="AT5587" s="1" t="s">
        <v>110</v>
      </c>
      <c r="AU5587" s="1" t="s">
        <v>110</v>
      </c>
      <c r="AV5587" s="1" t="s">
        <v>111</v>
      </c>
      <c r="AW5587" s="3" t="str">
        <f t="shared" si="1"/>
        <v>Other</v>
      </c>
      <c r="AX5587" s="3" t="str">
        <f t="array" ref="AX5587">TEXTJOIN(", ", TRUE, IF(X5587:AS5587="Y", X$1:AS$1, IF(X5587:AS5587&lt;&gt;"", X$1:AS$1 &amp; ": " &amp; X5587:AS5587, "")))
</f>
        <v>Heroin</v>
      </c>
    </row>
    <row r="5588">
      <c r="A5588" s="4">
        <v>42338.0</v>
      </c>
      <c r="B5588" s="1" t="s">
        <v>86</v>
      </c>
      <c r="C5588" s="1">
        <v>33.0</v>
      </c>
      <c r="D5588" s="1" t="s">
        <v>51</v>
      </c>
      <c r="E5588" s="1" t="s">
        <v>63</v>
      </c>
      <c r="G5588" s="1" t="s">
        <v>91</v>
      </c>
      <c r="H5588" s="1" t="s">
        <v>91</v>
      </c>
      <c r="I5588" s="1" t="s">
        <v>55</v>
      </c>
      <c r="J5588" s="1" t="s">
        <v>91</v>
      </c>
      <c r="M5588" s="1" t="s">
        <v>2431</v>
      </c>
      <c r="O5588" s="1" t="s">
        <v>91</v>
      </c>
      <c r="P5588" s="1" t="s">
        <v>91</v>
      </c>
      <c r="Q5588" s="1" t="s">
        <v>55</v>
      </c>
      <c r="R5588" s="1" t="s">
        <v>67</v>
      </c>
      <c r="T5588" s="1" t="s">
        <v>5873</v>
      </c>
      <c r="U5588" s="1" t="s">
        <v>59</v>
      </c>
      <c r="W5588" s="1" t="s">
        <v>60</v>
      </c>
      <c r="X5588" s="1" t="s">
        <v>60</v>
      </c>
      <c r="Y5588" s="1" t="s">
        <v>60</v>
      </c>
      <c r="AP5588" s="1" t="s">
        <v>60</v>
      </c>
      <c r="AR5588" s="1" t="s">
        <v>60</v>
      </c>
      <c r="AT5588" s="1" t="s">
        <v>110</v>
      </c>
      <c r="AU5588" s="1" t="s">
        <v>110</v>
      </c>
      <c r="AV5588" s="1" t="s">
        <v>111</v>
      </c>
      <c r="AW5588" s="3" t="str">
        <f t="shared" si="1"/>
        <v>Other</v>
      </c>
      <c r="AX5588" s="3" t="str">
        <f t="array" ref="AX5588">TEXTJOIN(", ", TRUE, IF(X5588:AS5588="Y", X$1:AS$1, IF(X5588:AS5588&lt;&gt;"", X$1:AS$1 &amp; ": " &amp; X5588:AS5588, "")))
</f>
        <v>Heroin, Cocaine, Heroin/Morph/Codeine, Any Opioid</v>
      </c>
    </row>
    <row r="5589">
      <c r="A5589" s="2">
        <v>42490.0</v>
      </c>
      <c r="B5589" s="1" t="s">
        <v>50</v>
      </c>
      <c r="C5589" s="1">
        <v>26.0</v>
      </c>
      <c r="D5589" s="1" t="s">
        <v>51</v>
      </c>
      <c r="E5589" s="1" t="s">
        <v>63</v>
      </c>
      <c r="G5589" s="1" t="s">
        <v>1824</v>
      </c>
      <c r="H5589" s="1" t="s">
        <v>54</v>
      </c>
      <c r="I5589" s="1" t="s">
        <v>55</v>
      </c>
      <c r="J5589" s="1" t="s">
        <v>117</v>
      </c>
      <c r="M5589" s="1" t="s">
        <v>118</v>
      </c>
      <c r="N5589" s="1" t="s">
        <v>136</v>
      </c>
      <c r="O5589" s="1" t="s">
        <v>352</v>
      </c>
      <c r="R5589" s="1" t="s">
        <v>67</v>
      </c>
      <c r="T5589" s="1" t="s">
        <v>5874</v>
      </c>
      <c r="U5589" s="1" t="s">
        <v>59</v>
      </c>
      <c r="X5589" s="1" t="s">
        <v>60</v>
      </c>
      <c r="AF5589" s="1" t="s">
        <v>60</v>
      </c>
      <c r="AP5589" s="1" t="s">
        <v>60</v>
      </c>
      <c r="AR5589" s="1" t="s">
        <v>60</v>
      </c>
      <c r="AT5589" s="1" t="s">
        <v>1826</v>
      </c>
      <c r="AV5589" s="1" t="s">
        <v>355</v>
      </c>
      <c r="AW5589" s="3" t="str">
        <f t="shared" si="1"/>
        <v>Other</v>
      </c>
      <c r="AX5589" s="3" t="str">
        <f t="array" ref="AX5589">TEXTJOIN(", ", TRUE, IF(X5589:AS5589="Y", X$1:AS$1, IF(X5589:AS5589&lt;&gt;"", X$1:AS$1 &amp; ": " &amp; X5589:AS5589, "")))
</f>
        <v>Heroin, Benzodiazepine, Heroin/Morph/Codeine, Any Opioid</v>
      </c>
    </row>
    <row r="5590">
      <c r="A5590" s="2">
        <v>44311.0</v>
      </c>
      <c r="B5590" s="1" t="s">
        <v>50</v>
      </c>
      <c r="C5590" s="1">
        <v>32.0</v>
      </c>
      <c r="D5590" s="1" t="s">
        <v>51</v>
      </c>
      <c r="E5590" s="1" t="s">
        <v>63</v>
      </c>
      <c r="G5590" s="1" t="s">
        <v>540</v>
      </c>
      <c r="H5590" s="1" t="s">
        <v>91</v>
      </c>
      <c r="I5590" s="1" t="s">
        <v>55</v>
      </c>
      <c r="J5590" s="1" t="s">
        <v>185</v>
      </c>
      <c r="K5590" s="1" t="s">
        <v>91</v>
      </c>
      <c r="L5590" s="1" t="s">
        <v>55</v>
      </c>
      <c r="M5590" s="1" t="s">
        <v>44</v>
      </c>
      <c r="N5590" s="1" t="s">
        <v>136</v>
      </c>
      <c r="O5590" s="1" t="s">
        <v>185</v>
      </c>
      <c r="P5590" s="1" t="s">
        <v>91</v>
      </c>
      <c r="Q5590" s="1" t="s">
        <v>55</v>
      </c>
      <c r="R5590" s="1" t="s">
        <v>44</v>
      </c>
      <c r="S5590" s="1" t="s">
        <v>5875</v>
      </c>
      <c r="T5590" s="1" t="s">
        <v>5876</v>
      </c>
      <c r="U5590" s="1" t="s">
        <v>59</v>
      </c>
      <c r="X5590" s="1" t="s">
        <v>60</v>
      </c>
      <c r="Z5590" s="1" t="s">
        <v>60</v>
      </c>
      <c r="AP5590" s="1" t="s">
        <v>60</v>
      </c>
      <c r="AR5590" s="1" t="s">
        <v>60</v>
      </c>
      <c r="AT5590" s="1" t="s">
        <v>542</v>
      </c>
      <c r="AU5590" s="1" t="s">
        <v>188</v>
      </c>
      <c r="AV5590" s="1" t="s">
        <v>189</v>
      </c>
      <c r="AW5590" s="3" t="str">
        <f t="shared" si="1"/>
        <v>Other</v>
      </c>
      <c r="AX5590" s="3" t="str">
        <f t="array" ref="AX5590">TEXTJOIN(", ", TRUE, IF(X5590:AS5590="Y", X$1:AS$1, IF(X5590:AS5590&lt;&gt;"", X$1:AS$1 &amp; ": " &amp; X5590:AS5590, "")))
</f>
        <v>Heroin, Fentanyl, Heroin/Morph/Codeine, Any Opioid</v>
      </c>
    </row>
    <row r="5591">
      <c r="A5591" s="2">
        <v>44626.0</v>
      </c>
      <c r="B5591" s="1" t="s">
        <v>50</v>
      </c>
      <c r="C5591" s="1">
        <v>33.0</v>
      </c>
      <c r="D5591" s="1" t="s">
        <v>51</v>
      </c>
      <c r="E5591" s="1" t="s">
        <v>63</v>
      </c>
      <c r="G5591" s="1" t="s">
        <v>81</v>
      </c>
      <c r="H5591" s="1" t="s">
        <v>54</v>
      </c>
      <c r="J5591" s="1" t="s">
        <v>81</v>
      </c>
      <c r="K5591" s="1" t="s">
        <v>54</v>
      </c>
      <c r="L5591" s="1" t="s">
        <v>55</v>
      </c>
      <c r="M5591" s="1" t="s">
        <v>743</v>
      </c>
      <c r="N5591" s="1" t="s">
        <v>136</v>
      </c>
      <c r="R5591" s="1" t="s">
        <v>2646</v>
      </c>
      <c r="T5591" s="1" t="s">
        <v>5877</v>
      </c>
      <c r="U5591" s="1" t="s">
        <v>59</v>
      </c>
      <c r="Z5591" s="1" t="s">
        <v>60</v>
      </c>
      <c r="AD5591" s="1" t="s">
        <v>60</v>
      </c>
      <c r="AR5591" s="1" t="s">
        <v>60</v>
      </c>
      <c r="AT5591" s="1" t="s">
        <v>5878</v>
      </c>
      <c r="AU5591" s="1" t="s">
        <v>5878</v>
      </c>
      <c r="AV5591" s="1" t="s">
        <v>1420</v>
      </c>
      <c r="AW5591" s="3" t="str">
        <f t="shared" si="1"/>
        <v>Other</v>
      </c>
      <c r="AX5591" s="3" t="str">
        <f t="array" ref="AX5591">TEXTJOIN(", ", TRUE, IF(X5591:AS5591="Y", X$1:AS$1, IF(X5591:AS5591&lt;&gt;"", X$1:AS$1 &amp; ": " &amp; X5591:AS5591, "")))
</f>
        <v>Fentanyl, Ethanol, Any Opioid</v>
      </c>
    </row>
    <row r="5592">
      <c r="A5592" s="4">
        <v>43401.0</v>
      </c>
      <c r="B5592" s="1" t="s">
        <v>50</v>
      </c>
      <c r="C5592" s="1">
        <v>44.0</v>
      </c>
      <c r="D5592" s="1" t="s">
        <v>51</v>
      </c>
      <c r="E5592" s="1" t="s">
        <v>63</v>
      </c>
      <c r="G5592" s="1" t="s">
        <v>1871</v>
      </c>
      <c r="H5592" s="1" t="s">
        <v>54</v>
      </c>
      <c r="I5592" s="1" t="s">
        <v>55</v>
      </c>
      <c r="J5592" s="1" t="s">
        <v>1871</v>
      </c>
      <c r="K5592" s="1" t="s">
        <v>54</v>
      </c>
      <c r="M5592" s="1" t="s">
        <v>56</v>
      </c>
      <c r="N5592" s="1" t="s">
        <v>136</v>
      </c>
      <c r="O5592" s="1" t="s">
        <v>1871</v>
      </c>
      <c r="P5592" s="1" t="s">
        <v>54</v>
      </c>
      <c r="Q5592" s="1" t="s">
        <v>55</v>
      </c>
      <c r="R5592" s="1" t="s">
        <v>56</v>
      </c>
      <c r="T5592" s="1" t="s">
        <v>323</v>
      </c>
      <c r="U5592" s="1" t="s">
        <v>59</v>
      </c>
      <c r="Z5592" s="1" t="s">
        <v>60</v>
      </c>
      <c r="AD5592" s="1" t="s">
        <v>60</v>
      </c>
      <c r="AR5592" s="1" t="s">
        <v>60</v>
      </c>
      <c r="AT5592" s="1" t="s">
        <v>1873</v>
      </c>
      <c r="AU5592" s="1" t="s">
        <v>1873</v>
      </c>
      <c r="AV5592" s="1" t="s">
        <v>1874</v>
      </c>
      <c r="AW5592" s="3" t="str">
        <f t="shared" si="1"/>
        <v>Other</v>
      </c>
      <c r="AX5592" s="3" t="str">
        <f t="array" ref="AX5592">TEXTJOIN(", ", TRUE, IF(X5592:AS5592="Y", X$1:AS$1, IF(X5592:AS5592&lt;&gt;"", X$1:AS$1 &amp; ": " &amp; X5592:AS5592, "")))
</f>
        <v>Fentanyl, Ethanol, Any Opioid</v>
      </c>
    </row>
    <row r="5593">
      <c r="A5593" s="4">
        <v>43818.0</v>
      </c>
      <c r="B5593" s="1" t="s">
        <v>50</v>
      </c>
      <c r="C5593" s="1">
        <v>58.0</v>
      </c>
      <c r="D5593" s="1" t="s">
        <v>51</v>
      </c>
      <c r="E5593" s="1" t="s">
        <v>63</v>
      </c>
      <c r="G5593" s="1" t="s">
        <v>846</v>
      </c>
      <c r="H5593" s="1" t="s">
        <v>121</v>
      </c>
      <c r="I5593" s="1" t="s">
        <v>55</v>
      </c>
      <c r="J5593" s="1" t="s">
        <v>846</v>
      </c>
      <c r="K5593" s="1" t="s">
        <v>121</v>
      </c>
      <c r="L5593" s="1" t="s">
        <v>55</v>
      </c>
      <c r="M5593" s="1" t="s">
        <v>56</v>
      </c>
      <c r="N5593" s="1" t="s">
        <v>119</v>
      </c>
      <c r="O5593" s="1" t="s">
        <v>72</v>
      </c>
      <c r="P5593" s="1" t="s">
        <v>91</v>
      </c>
      <c r="Q5593" s="1" t="s">
        <v>55</v>
      </c>
      <c r="R5593" s="1" t="s">
        <v>67</v>
      </c>
      <c r="T5593" s="1" t="s">
        <v>5879</v>
      </c>
      <c r="U5593" s="1" t="s">
        <v>59</v>
      </c>
      <c r="V5593" s="1" t="s">
        <v>197</v>
      </c>
      <c r="Z5593" s="1" t="s">
        <v>60</v>
      </c>
      <c r="AB5593" s="1" t="s">
        <v>60</v>
      </c>
      <c r="AF5593" s="1" t="s">
        <v>60</v>
      </c>
      <c r="AR5593" s="1" t="s">
        <v>60</v>
      </c>
      <c r="AS5593" s="1" t="s">
        <v>38</v>
      </c>
      <c r="AT5593" s="1" t="s">
        <v>847</v>
      </c>
      <c r="AU5593" s="1" t="s">
        <v>847</v>
      </c>
      <c r="AV5593" s="1" t="s">
        <v>75</v>
      </c>
      <c r="AW5593" s="3" t="str">
        <f t="shared" si="1"/>
        <v>Other</v>
      </c>
      <c r="AX5593" s="3" t="str">
        <f t="array" ref="AX5593">TEXTJOIN(", ", TRUE, IF(X5593:AS5593="Y", X$1:AS$1, IF(X5593:AS5593&lt;&gt;"", X$1:AS$1 &amp; ": " &amp; X5593:AS5593, "")))
</f>
        <v>Fentanyl, Oxycodone, Benzodiazepine, Any Opioid, Other: Xylazine</v>
      </c>
    </row>
    <row r="5594">
      <c r="A5594" s="4">
        <v>44524.0</v>
      </c>
      <c r="B5594" s="1" t="s">
        <v>50</v>
      </c>
      <c r="C5594" s="1">
        <v>36.0</v>
      </c>
      <c r="D5594" s="1" t="s">
        <v>51</v>
      </c>
      <c r="E5594" s="1" t="s">
        <v>63</v>
      </c>
      <c r="F5594" s="1" t="s">
        <v>267</v>
      </c>
      <c r="G5594" s="1" t="s">
        <v>341</v>
      </c>
      <c r="H5594" s="1" t="s">
        <v>341</v>
      </c>
      <c r="I5594" s="1" t="s">
        <v>342</v>
      </c>
      <c r="J5594" s="1" t="s">
        <v>256</v>
      </c>
      <c r="K5594" s="1" t="s">
        <v>103</v>
      </c>
      <c r="L5594" s="1" t="s">
        <v>55</v>
      </c>
      <c r="M5594" s="1" t="s">
        <v>743</v>
      </c>
      <c r="N5594" s="1" t="s">
        <v>136</v>
      </c>
      <c r="O5594" s="1" t="s">
        <v>256</v>
      </c>
      <c r="P5594" s="1" t="s">
        <v>103</v>
      </c>
      <c r="Q5594" s="1" t="s">
        <v>55</v>
      </c>
      <c r="R5594" s="1" t="s">
        <v>44</v>
      </c>
      <c r="S5594" s="1" t="s">
        <v>5880</v>
      </c>
      <c r="T5594" s="1" t="s">
        <v>5881</v>
      </c>
      <c r="U5594" s="1" t="s">
        <v>59</v>
      </c>
      <c r="Y5594" s="1" t="s">
        <v>60</v>
      </c>
      <c r="Z5594" s="1" t="s">
        <v>60</v>
      </c>
      <c r="AD5594" s="1" t="s">
        <v>60</v>
      </c>
      <c r="AR5594" s="1" t="s">
        <v>60</v>
      </c>
      <c r="AT5594" s="1" t="s">
        <v>345</v>
      </c>
      <c r="AU5594" s="1" t="s">
        <v>282</v>
      </c>
      <c r="AV5594" s="1" t="s">
        <v>260</v>
      </c>
      <c r="AW5594" s="3" t="str">
        <f t="shared" si="1"/>
        <v>Other</v>
      </c>
      <c r="AX5594" s="3" t="str">
        <f t="array" ref="AX5594">TEXTJOIN(", ", TRUE, IF(X5594:AS5594="Y", X$1:AS$1, IF(X5594:AS5594&lt;&gt;"", X$1:AS$1 &amp; ": " &amp; X5594:AS5594, "")))
</f>
        <v>Cocaine, Fentanyl, Ethanol, Any Opioid</v>
      </c>
    </row>
    <row r="5595">
      <c r="A5595" s="2">
        <v>43370.0</v>
      </c>
      <c r="B5595" s="1" t="s">
        <v>50</v>
      </c>
      <c r="C5595" s="1">
        <v>54.0</v>
      </c>
      <c r="D5595" s="1" t="s">
        <v>76</v>
      </c>
      <c r="E5595" s="1" t="s">
        <v>63</v>
      </c>
      <c r="G5595" s="1" t="s">
        <v>82</v>
      </c>
      <c r="H5595" s="1" t="s">
        <v>54</v>
      </c>
      <c r="I5595" s="1" t="s">
        <v>55</v>
      </c>
      <c r="J5595" s="1" t="s">
        <v>82</v>
      </c>
      <c r="K5595" s="1" t="s">
        <v>54</v>
      </c>
      <c r="M5595" s="1" t="s">
        <v>56</v>
      </c>
      <c r="N5595" s="1" t="s">
        <v>136</v>
      </c>
      <c r="O5595" s="1" t="s">
        <v>82</v>
      </c>
      <c r="P5595" s="1" t="s">
        <v>54</v>
      </c>
      <c r="Q5595" s="1" t="s">
        <v>55</v>
      </c>
      <c r="R5595" s="1" t="s">
        <v>56</v>
      </c>
      <c r="T5595" s="1" t="s">
        <v>5882</v>
      </c>
      <c r="U5595" s="1" t="s">
        <v>59</v>
      </c>
      <c r="X5595" s="1" t="s">
        <v>60</v>
      </c>
      <c r="Y5595" s="1" t="s">
        <v>60</v>
      </c>
      <c r="AP5595" s="1" t="s">
        <v>60</v>
      </c>
      <c r="AR5595" s="1" t="s">
        <v>60</v>
      </c>
      <c r="AT5595" s="1" t="s">
        <v>329</v>
      </c>
      <c r="AU5595" s="1" t="s">
        <v>329</v>
      </c>
      <c r="AV5595" s="1" t="s">
        <v>85</v>
      </c>
      <c r="AW5595" s="3" t="str">
        <f t="shared" si="1"/>
        <v>Other</v>
      </c>
      <c r="AX5595" s="3" t="str">
        <f t="array" ref="AX5595">TEXTJOIN(", ", TRUE, IF(X5595:AS5595="Y", X$1:AS$1, IF(X5595:AS5595&lt;&gt;"", X$1:AS$1 &amp; ": " &amp; X5595:AS5595, "")))
</f>
        <v>Heroin, Cocaine, Heroin/Morph/Codeine, Any Opioid</v>
      </c>
    </row>
    <row r="5596">
      <c r="A5596" s="2">
        <v>43365.0</v>
      </c>
      <c r="B5596" s="1" t="s">
        <v>50</v>
      </c>
      <c r="C5596" s="1">
        <v>36.0</v>
      </c>
      <c r="D5596" s="1" t="s">
        <v>51</v>
      </c>
      <c r="E5596" s="1" t="s">
        <v>63</v>
      </c>
      <c r="F5596" s="1" t="s">
        <v>137</v>
      </c>
      <c r="G5596" s="1" t="s">
        <v>120</v>
      </c>
      <c r="H5596" s="1" t="s">
        <v>121</v>
      </c>
      <c r="I5596" s="1" t="s">
        <v>55</v>
      </c>
      <c r="J5596" s="1" t="s">
        <v>185</v>
      </c>
      <c r="K5596" s="1" t="s">
        <v>91</v>
      </c>
      <c r="M5596" s="1" t="s">
        <v>193</v>
      </c>
      <c r="N5596" s="1" t="s">
        <v>66</v>
      </c>
      <c r="O5596" s="1" t="s">
        <v>185</v>
      </c>
      <c r="P5596" s="1" t="s">
        <v>91</v>
      </c>
      <c r="Q5596" s="1" t="s">
        <v>55</v>
      </c>
      <c r="R5596" s="1" t="s">
        <v>67</v>
      </c>
      <c r="T5596" s="1" t="s">
        <v>630</v>
      </c>
      <c r="U5596" s="1" t="s">
        <v>59</v>
      </c>
      <c r="Z5596" s="1" t="s">
        <v>60</v>
      </c>
      <c r="AA5596" s="1" t="s">
        <v>60</v>
      </c>
      <c r="AR5596" s="1" t="s">
        <v>60</v>
      </c>
      <c r="AT5596" s="1" t="s">
        <v>236</v>
      </c>
      <c r="AU5596" s="1" t="s">
        <v>188</v>
      </c>
      <c r="AV5596" s="1" t="s">
        <v>189</v>
      </c>
      <c r="AW5596" s="3" t="str">
        <f t="shared" si="1"/>
        <v>Other</v>
      </c>
      <c r="AX5596" s="3" t="str">
        <f t="array" ref="AX5596">TEXTJOIN(", ", TRUE, IF(X5596:AS5596="Y", X$1:AS$1, IF(X5596:AS5596&lt;&gt;"", X$1:AS$1 &amp; ": " &amp; X5596:AS5596, "")))
</f>
        <v>Fentanyl, Fentanyl Analogue, Any Opioid</v>
      </c>
    </row>
    <row r="5597">
      <c r="A5597" s="2">
        <v>43918.0</v>
      </c>
      <c r="B5597" s="1" t="s">
        <v>50</v>
      </c>
      <c r="C5597" s="1">
        <v>57.0</v>
      </c>
      <c r="D5597" s="1" t="s">
        <v>51</v>
      </c>
      <c r="E5597" s="1" t="s">
        <v>63</v>
      </c>
      <c r="G5597" s="1" t="s">
        <v>1853</v>
      </c>
      <c r="H5597" s="1" t="s">
        <v>263</v>
      </c>
      <c r="I5597" s="1" t="s">
        <v>55</v>
      </c>
      <c r="J5597" s="1" t="s">
        <v>1853</v>
      </c>
      <c r="K5597" s="1" t="s">
        <v>263</v>
      </c>
      <c r="L5597" s="1" t="s">
        <v>55</v>
      </c>
      <c r="M5597" s="1" t="s">
        <v>56</v>
      </c>
      <c r="N5597" s="1" t="s">
        <v>2411</v>
      </c>
      <c r="O5597" s="1" t="s">
        <v>1853</v>
      </c>
      <c r="P5597" s="1" t="s">
        <v>263</v>
      </c>
      <c r="Q5597" s="1" t="s">
        <v>55</v>
      </c>
      <c r="R5597" s="1" t="s">
        <v>56</v>
      </c>
      <c r="T5597" s="1" t="s">
        <v>5883</v>
      </c>
      <c r="U5597" s="1" t="s">
        <v>59</v>
      </c>
      <c r="V5597" s="1" t="s">
        <v>286</v>
      </c>
      <c r="AF5597" s="1" t="s">
        <v>60</v>
      </c>
      <c r="AG5597" s="1" t="s">
        <v>60</v>
      </c>
      <c r="AJ5597" s="1" t="s">
        <v>60</v>
      </c>
      <c r="AR5597" s="1" t="s">
        <v>60</v>
      </c>
      <c r="AT5597" s="1" t="s">
        <v>1855</v>
      </c>
      <c r="AU5597" s="1" t="s">
        <v>1855</v>
      </c>
      <c r="AV5597" s="1" t="s">
        <v>1856</v>
      </c>
      <c r="AW5597" s="3" t="str">
        <f t="shared" si="1"/>
        <v>Other</v>
      </c>
      <c r="AX5597" s="3" t="str">
        <f t="array" ref="AX5597">TEXTJOIN(", ", TRUE, IF(X5597:AS5597="Y", X$1:AS$1, IF(X5597:AS5597&lt;&gt;"", X$1:AS$1 &amp; ": " &amp; X5597:AS5597, "")))
</f>
        <v>Benzodiazepine, Methadone, Tramad, Any Opioid</v>
      </c>
    </row>
    <row r="5598">
      <c r="A5598" s="2">
        <v>43553.0</v>
      </c>
      <c r="B5598" s="1" t="s">
        <v>50</v>
      </c>
      <c r="C5598" s="1">
        <v>34.0</v>
      </c>
      <c r="D5598" s="1" t="s">
        <v>51</v>
      </c>
      <c r="E5598" s="1" t="s">
        <v>63</v>
      </c>
      <c r="G5598" s="1" t="s">
        <v>226</v>
      </c>
      <c r="H5598" s="1" t="s">
        <v>103</v>
      </c>
      <c r="I5598" s="1" t="s">
        <v>55</v>
      </c>
      <c r="J5598" s="1" t="s">
        <v>226</v>
      </c>
      <c r="K5598" s="1" t="s">
        <v>103</v>
      </c>
      <c r="L5598" s="1" t="s">
        <v>55</v>
      </c>
      <c r="M5598" s="1" t="s">
        <v>56</v>
      </c>
      <c r="N5598" s="1" t="s">
        <v>119</v>
      </c>
      <c r="O5598" s="1" t="s">
        <v>226</v>
      </c>
      <c r="P5598" s="1" t="s">
        <v>103</v>
      </c>
      <c r="Q5598" s="1" t="s">
        <v>55</v>
      </c>
      <c r="R5598" s="1" t="s">
        <v>56</v>
      </c>
      <c r="T5598" s="1" t="s">
        <v>1882</v>
      </c>
      <c r="U5598" s="1" t="s">
        <v>59</v>
      </c>
      <c r="V5598" s="1" t="s">
        <v>507</v>
      </c>
      <c r="Y5598" s="1" t="s">
        <v>60</v>
      </c>
      <c r="Z5598" s="1" t="s">
        <v>60</v>
      </c>
      <c r="AD5598" s="1" t="s">
        <v>60</v>
      </c>
      <c r="AR5598" s="1" t="s">
        <v>60</v>
      </c>
      <c r="AT5598" s="1" t="s">
        <v>228</v>
      </c>
      <c r="AU5598" s="1" t="s">
        <v>228</v>
      </c>
      <c r="AV5598" s="1" t="s">
        <v>229</v>
      </c>
      <c r="AW5598" s="3" t="str">
        <f t="shared" si="1"/>
        <v>Other</v>
      </c>
      <c r="AX5598" s="3" t="str">
        <f t="array" ref="AX5598">TEXTJOIN(", ", TRUE, IF(X5598:AS5598="Y", X$1:AS$1, IF(X5598:AS5598&lt;&gt;"", X$1:AS$1 &amp; ": " &amp; X5598:AS5598, "")))
</f>
        <v>Cocaine, Fentanyl, Ethanol, Any Opioid</v>
      </c>
    </row>
    <row r="5599">
      <c r="A5599" s="2">
        <v>41675.0</v>
      </c>
      <c r="B5599" s="1" t="s">
        <v>50</v>
      </c>
      <c r="C5599" s="1">
        <v>32.0</v>
      </c>
      <c r="D5599" s="1" t="s">
        <v>76</v>
      </c>
      <c r="E5599" s="1" t="s">
        <v>63</v>
      </c>
      <c r="F5599" s="1" t="s">
        <v>137</v>
      </c>
      <c r="G5599" s="1" t="s">
        <v>91</v>
      </c>
      <c r="J5599" s="1" t="s">
        <v>91</v>
      </c>
      <c r="L5599" s="1" t="s">
        <v>55</v>
      </c>
      <c r="M5599" s="1" t="s">
        <v>1090</v>
      </c>
      <c r="N5599" s="1" t="s">
        <v>136</v>
      </c>
      <c r="O5599" s="1" t="s">
        <v>91</v>
      </c>
      <c r="R5599" s="1" t="s">
        <v>44</v>
      </c>
      <c r="S5599" s="1" t="s">
        <v>5884</v>
      </c>
      <c r="T5599" s="1" t="s">
        <v>5885</v>
      </c>
      <c r="U5599" s="1" t="s">
        <v>59</v>
      </c>
      <c r="Y5599" s="1" t="s">
        <v>60</v>
      </c>
      <c r="Z5599" s="1" t="s">
        <v>60</v>
      </c>
      <c r="AG5599" s="1" t="s">
        <v>60</v>
      </c>
      <c r="AS5599" s="1" t="s">
        <v>586</v>
      </c>
      <c r="AT5599" s="1" t="s">
        <v>110</v>
      </c>
      <c r="AU5599" s="1" t="s">
        <v>110</v>
      </c>
      <c r="AV5599" s="1" t="s">
        <v>111</v>
      </c>
      <c r="AW5599" s="3" t="str">
        <f t="shared" si="1"/>
        <v>Other</v>
      </c>
      <c r="AX5599" s="3" t="str">
        <f t="array" ref="AX5599">TEXTJOIN(", ", TRUE, IF(X5599:AS5599="Y", X$1:AS$1, IF(X5599:AS5599&lt;&gt;"", X$1:AS$1 &amp; ": " &amp; X5599:AS5599, "")))
</f>
        <v>Cocaine, Fentanyl, Methadone, Other: MORPH</v>
      </c>
    </row>
    <row r="5600">
      <c r="A5600" s="4">
        <v>44177.0</v>
      </c>
      <c r="B5600" s="1" t="s">
        <v>50</v>
      </c>
      <c r="C5600" s="1">
        <v>26.0</v>
      </c>
      <c r="D5600" s="1" t="s">
        <v>76</v>
      </c>
      <c r="E5600" s="1" t="s">
        <v>63</v>
      </c>
      <c r="G5600" s="1" t="s">
        <v>300</v>
      </c>
      <c r="H5600" s="1" t="s">
        <v>299</v>
      </c>
      <c r="I5600" s="1" t="s">
        <v>55</v>
      </c>
      <c r="J5600" s="1" t="s">
        <v>300</v>
      </c>
      <c r="K5600" s="1" t="s">
        <v>299</v>
      </c>
      <c r="L5600" s="1" t="s">
        <v>55</v>
      </c>
      <c r="M5600" s="1" t="s">
        <v>56</v>
      </c>
      <c r="N5600" s="1" t="s">
        <v>119</v>
      </c>
      <c r="O5600" s="1" t="s">
        <v>300</v>
      </c>
      <c r="P5600" s="1" t="s">
        <v>299</v>
      </c>
      <c r="Q5600" s="1" t="s">
        <v>55</v>
      </c>
      <c r="R5600" s="1" t="s">
        <v>67</v>
      </c>
      <c r="T5600" s="1" t="s">
        <v>1383</v>
      </c>
      <c r="U5600" s="1" t="s">
        <v>59</v>
      </c>
      <c r="Z5600" s="1" t="s">
        <v>60</v>
      </c>
      <c r="AD5600" s="1" t="s">
        <v>60</v>
      </c>
      <c r="AR5600" s="1" t="s">
        <v>60</v>
      </c>
      <c r="AT5600" s="1" t="s">
        <v>304</v>
      </c>
      <c r="AU5600" s="1" t="s">
        <v>304</v>
      </c>
      <c r="AV5600" s="1" t="s">
        <v>302</v>
      </c>
      <c r="AW5600" s="3" t="str">
        <f t="shared" si="1"/>
        <v>Other</v>
      </c>
      <c r="AX5600" s="3" t="str">
        <f t="array" ref="AX5600">TEXTJOIN(", ", TRUE, IF(X5600:AS5600="Y", X$1:AS$1, IF(X5600:AS5600&lt;&gt;"", X$1:AS$1 &amp; ": " &amp; X5600:AS5600, "")))
</f>
        <v>Fentanyl, Ethanol, Any Opioid</v>
      </c>
    </row>
    <row r="5601">
      <c r="A5601" s="2">
        <v>43841.0</v>
      </c>
      <c r="B5601" s="1" t="s">
        <v>50</v>
      </c>
      <c r="C5601" s="1">
        <v>70.0</v>
      </c>
      <c r="D5601" s="1" t="s">
        <v>51</v>
      </c>
      <c r="E5601" s="1" t="s">
        <v>63</v>
      </c>
      <c r="G5601" s="1" t="s">
        <v>116</v>
      </c>
      <c r="H5601" s="1" t="s">
        <v>103</v>
      </c>
      <c r="I5601" s="1" t="s">
        <v>55</v>
      </c>
      <c r="J5601" s="1" t="s">
        <v>116</v>
      </c>
      <c r="K5601" s="1" t="s">
        <v>103</v>
      </c>
      <c r="L5601" s="1" t="s">
        <v>55</v>
      </c>
      <c r="M5601" s="1" t="s">
        <v>177</v>
      </c>
      <c r="N5601" s="1" t="s">
        <v>136</v>
      </c>
      <c r="O5601" s="1" t="s">
        <v>116</v>
      </c>
      <c r="P5601" s="1" t="s">
        <v>103</v>
      </c>
      <c r="Q5601" s="1" t="s">
        <v>55</v>
      </c>
      <c r="R5601" s="1" t="s">
        <v>56</v>
      </c>
      <c r="T5601" s="1" t="s">
        <v>5886</v>
      </c>
      <c r="U5601" s="1" t="s">
        <v>59</v>
      </c>
      <c r="Z5601" s="1" t="s">
        <v>60</v>
      </c>
      <c r="AF5601" s="1" t="s">
        <v>60</v>
      </c>
      <c r="AR5601" s="1" t="s">
        <v>60</v>
      </c>
      <c r="AT5601" s="1" t="s">
        <v>122</v>
      </c>
      <c r="AU5601" s="1" t="s">
        <v>122</v>
      </c>
      <c r="AV5601" s="1" t="s">
        <v>139</v>
      </c>
      <c r="AW5601" s="3" t="str">
        <f t="shared" si="1"/>
        <v>Other</v>
      </c>
      <c r="AX5601" s="3" t="str">
        <f t="array" ref="AX5601">TEXTJOIN(", ", TRUE, IF(X5601:AS5601="Y", X$1:AS$1, IF(X5601:AS5601&lt;&gt;"", X$1:AS$1 &amp; ": " &amp; X5601:AS5601, "")))
</f>
        <v>Fentanyl, Benzodiazepine, Any Opioid</v>
      </c>
    </row>
    <row r="5602">
      <c r="A5602" s="4">
        <v>43446.0</v>
      </c>
      <c r="B5602" s="1" t="s">
        <v>50</v>
      </c>
      <c r="C5602" s="1">
        <v>36.0</v>
      </c>
      <c r="D5602" s="1" t="s">
        <v>76</v>
      </c>
      <c r="E5602" s="1" t="s">
        <v>52</v>
      </c>
      <c r="G5602" s="1" t="s">
        <v>65</v>
      </c>
      <c r="H5602" s="1" t="s">
        <v>65</v>
      </c>
      <c r="I5602" s="1" t="s">
        <v>55</v>
      </c>
      <c r="J5602" s="1" t="s">
        <v>65</v>
      </c>
      <c r="K5602" s="1" t="s">
        <v>65</v>
      </c>
      <c r="M5602" s="1" t="s">
        <v>404</v>
      </c>
      <c r="N5602" s="1" t="s">
        <v>136</v>
      </c>
      <c r="O5602" s="1" t="s">
        <v>65</v>
      </c>
      <c r="P5602" s="1" t="s">
        <v>65</v>
      </c>
      <c r="Q5602" s="1" t="s">
        <v>55</v>
      </c>
      <c r="R5602" s="1" t="s">
        <v>44</v>
      </c>
      <c r="T5602" s="1" t="s">
        <v>1671</v>
      </c>
      <c r="U5602" s="1" t="s">
        <v>59</v>
      </c>
      <c r="X5602" s="1" t="s">
        <v>60</v>
      </c>
      <c r="Z5602" s="1" t="s">
        <v>60</v>
      </c>
      <c r="AD5602" s="1" t="s">
        <v>60</v>
      </c>
      <c r="AP5602" s="1" t="s">
        <v>60</v>
      </c>
      <c r="AR5602" s="1" t="s">
        <v>60</v>
      </c>
      <c r="AT5602" s="1" t="s">
        <v>410</v>
      </c>
      <c r="AU5602" s="1" t="s">
        <v>410</v>
      </c>
      <c r="AV5602" s="1" t="s">
        <v>150</v>
      </c>
      <c r="AW5602" s="3" t="str">
        <f t="shared" si="1"/>
        <v>Other</v>
      </c>
      <c r="AX5602" s="3" t="str">
        <f t="array" ref="AX5602">TEXTJOIN(", ", TRUE, IF(X5602:AS5602="Y", X$1:AS$1, IF(X5602:AS5602&lt;&gt;"", X$1:AS$1 &amp; ": " &amp; X5602:AS5602, "")))
</f>
        <v>Heroin, Fentanyl, Ethanol, Heroin/Morph/Codeine, Any Opioid</v>
      </c>
    </row>
    <row r="5603">
      <c r="A5603" s="2">
        <v>43323.0</v>
      </c>
      <c r="B5603" s="1" t="s">
        <v>50</v>
      </c>
      <c r="C5603" s="1">
        <v>33.0</v>
      </c>
      <c r="D5603" s="1" t="s">
        <v>51</v>
      </c>
      <c r="E5603" s="1" t="s">
        <v>63</v>
      </c>
      <c r="G5603" s="1" t="s">
        <v>731</v>
      </c>
      <c r="H5603" s="1" t="s">
        <v>103</v>
      </c>
      <c r="I5603" s="1" t="s">
        <v>55</v>
      </c>
      <c r="J5603" s="1" t="s">
        <v>731</v>
      </c>
      <c r="K5603" s="1" t="s">
        <v>103</v>
      </c>
      <c r="M5603" s="1" t="s">
        <v>56</v>
      </c>
      <c r="N5603" s="1" t="s">
        <v>119</v>
      </c>
      <c r="O5603" s="1" t="s">
        <v>731</v>
      </c>
      <c r="P5603" s="1" t="s">
        <v>103</v>
      </c>
      <c r="Q5603" s="1" t="s">
        <v>55</v>
      </c>
      <c r="R5603" s="1" t="s">
        <v>56</v>
      </c>
      <c r="T5603" s="1" t="s">
        <v>5887</v>
      </c>
      <c r="U5603" s="1" t="s">
        <v>59</v>
      </c>
      <c r="Y5603" s="1" t="s">
        <v>60</v>
      </c>
      <c r="Z5603" s="1" t="s">
        <v>60</v>
      </c>
      <c r="AA5603" s="1" t="s">
        <v>60</v>
      </c>
      <c r="AR5603" s="1" t="s">
        <v>60</v>
      </c>
      <c r="AT5603" s="1" t="s">
        <v>735</v>
      </c>
      <c r="AU5603" s="1" t="s">
        <v>735</v>
      </c>
      <c r="AV5603" s="1" t="s">
        <v>736</v>
      </c>
      <c r="AW5603" s="3" t="str">
        <f t="shared" si="1"/>
        <v>Other</v>
      </c>
      <c r="AX5603" s="3" t="str">
        <f t="array" ref="AX5603">TEXTJOIN(", ", TRUE, IF(X5603:AS5603="Y", X$1:AS$1, IF(X5603:AS5603&lt;&gt;"", X$1:AS$1 &amp; ": " &amp; X5603:AS5603, "")))
</f>
        <v>Cocaine, Fentanyl, Fentanyl Analogue, Any Opioid</v>
      </c>
    </row>
    <row r="5604">
      <c r="A5604" s="4">
        <v>41200.0</v>
      </c>
      <c r="B5604" s="1" t="s">
        <v>50</v>
      </c>
      <c r="C5604" s="1">
        <v>19.0</v>
      </c>
      <c r="D5604" s="1" t="s">
        <v>51</v>
      </c>
      <c r="E5604" s="1" t="s">
        <v>63</v>
      </c>
      <c r="G5604" s="1" t="s">
        <v>5888</v>
      </c>
      <c r="H5604" s="1" t="s">
        <v>121</v>
      </c>
      <c r="J5604" s="1" t="s">
        <v>82</v>
      </c>
      <c r="L5604" s="1" t="s">
        <v>55</v>
      </c>
      <c r="M5604" s="1" t="s">
        <v>44</v>
      </c>
      <c r="N5604" s="1" t="s">
        <v>66</v>
      </c>
      <c r="O5604" s="1" t="s">
        <v>82</v>
      </c>
      <c r="P5604" s="1" t="s">
        <v>54</v>
      </c>
      <c r="R5604" s="1" t="s">
        <v>44</v>
      </c>
      <c r="S5604" s="1" t="s">
        <v>5889</v>
      </c>
      <c r="T5604" s="1" t="s">
        <v>232</v>
      </c>
      <c r="U5604" s="1" t="s">
        <v>59</v>
      </c>
      <c r="X5604" s="1" t="s">
        <v>60</v>
      </c>
      <c r="AF5604" s="1" t="s">
        <v>60</v>
      </c>
      <c r="AT5604" s="1" t="s">
        <v>5890</v>
      </c>
      <c r="AU5604" s="1" t="s">
        <v>329</v>
      </c>
      <c r="AV5604" s="1" t="s">
        <v>85</v>
      </c>
      <c r="AW5604" s="3" t="str">
        <f t="shared" si="1"/>
        <v>Other</v>
      </c>
      <c r="AX5604" s="3" t="str">
        <f t="array" ref="AX5604">TEXTJOIN(", ", TRUE, IF(X5604:AS5604="Y", X$1:AS$1, IF(X5604:AS5604&lt;&gt;"", X$1:AS$1 &amp; ": " &amp; X5604:AS5604, "")))
</f>
        <v>Heroin, Benzodiazepine</v>
      </c>
    </row>
    <row r="5605">
      <c r="A5605" s="2">
        <v>44411.0</v>
      </c>
      <c r="B5605" s="1" t="s">
        <v>50</v>
      </c>
      <c r="C5605" s="1">
        <v>50.0</v>
      </c>
      <c r="D5605" s="1" t="s">
        <v>51</v>
      </c>
      <c r="E5605" s="1" t="s">
        <v>63</v>
      </c>
      <c r="G5605" s="1" t="s">
        <v>256</v>
      </c>
      <c r="H5605" s="1" t="s">
        <v>103</v>
      </c>
      <c r="I5605" s="1" t="s">
        <v>55</v>
      </c>
      <c r="J5605" s="1" t="s">
        <v>120</v>
      </c>
      <c r="K5605" s="1" t="s">
        <v>121</v>
      </c>
      <c r="L5605" s="1" t="s">
        <v>55</v>
      </c>
      <c r="M5605" s="1" t="s">
        <v>327</v>
      </c>
      <c r="N5605" s="1" t="s">
        <v>136</v>
      </c>
      <c r="O5605" s="1" t="s">
        <v>120</v>
      </c>
      <c r="P5605" s="1" t="s">
        <v>121</v>
      </c>
      <c r="Q5605" s="1" t="s">
        <v>55</v>
      </c>
      <c r="R5605" s="1" t="s">
        <v>180</v>
      </c>
      <c r="T5605" s="1" t="s">
        <v>1240</v>
      </c>
      <c r="U5605" s="1" t="s">
        <v>59</v>
      </c>
      <c r="Z5605" s="1" t="s">
        <v>60</v>
      </c>
      <c r="AD5605" s="1" t="s">
        <v>60</v>
      </c>
      <c r="AM5605" s="1" t="s">
        <v>60</v>
      </c>
      <c r="AR5605" s="1" t="s">
        <v>60</v>
      </c>
      <c r="AT5605" s="1" t="s">
        <v>282</v>
      </c>
      <c r="AU5605" s="1" t="s">
        <v>236</v>
      </c>
      <c r="AV5605" s="1" t="s">
        <v>123</v>
      </c>
      <c r="AW5605" s="3" t="str">
        <f t="shared" si="1"/>
        <v>Middletown</v>
      </c>
      <c r="AX5605" s="3" t="str">
        <f t="array" ref="AX5605">TEXTJOIN(", ", TRUE, IF(X5605:AS5605="Y", X$1:AS$1, IF(X5605:AS5605&lt;&gt;"", X$1:AS$1 &amp; ": " &amp; X5605:AS5605, "")))
</f>
        <v>Fentanyl, Ethanol, Xylazine, Any Opioid</v>
      </c>
    </row>
    <row r="5606">
      <c r="A5606" s="2">
        <v>42242.0</v>
      </c>
      <c r="B5606" s="1" t="s">
        <v>86</v>
      </c>
      <c r="C5606" s="1">
        <v>37.0</v>
      </c>
      <c r="D5606" s="1" t="s">
        <v>76</v>
      </c>
      <c r="E5606" s="1" t="s">
        <v>63</v>
      </c>
      <c r="G5606" s="1" t="s">
        <v>185</v>
      </c>
      <c r="H5606" s="1" t="s">
        <v>91</v>
      </c>
      <c r="I5606" s="1" t="s">
        <v>55</v>
      </c>
      <c r="J5606" s="1" t="s">
        <v>185</v>
      </c>
      <c r="M5606" s="1" t="s">
        <v>56</v>
      </c>
      <c r="O5606" s="1" t="s">
        <v>185</v>
      </c>
      <c r="P5606" s="1" t="s">
        <v>91</v>
      </c>
      <c r="Q5606" s="1" t="s">
        <v>55</v>
      </c>
      <c r="R5606" s="1" t="s">
        <v>67</v>
      </c>
      <c r="T5606" s="1" t="s">
        <v>169</v>
      </c>
      <c r="U5606" s="1" t="s">
        <v>59</v>
      </c>
      <c r="W5606" s="1" t="s">
        <v>60</v>
      </c>
      <c r="X5606" s="1" t="s">
        <v>60</v>
      </c>
      <c r="AP5606" s="1" t="s">
        <v>60</v>
      </c>
      <c r="AR5606" s="1" t="s">
        <v>60</v>
      </c>
      <c r="AT5606" s="1" t="s">
        <v>188</v>
      </c>
      <c r="AU5606" s="1" t="s">
        <v>188</v>
      </c>
      <c r="AV5606" s="1" t="s">
        <v>189</v>
      </c>
      <c r="AW5606" s="3" t="str">
        <f t="shared" si="1"/>
        <v>Other</v>
      </c>
      <c r="AX5606" s="3" t="str">
        <f t="array" ref="AX5606">TEXTJOIN(", ", TRUE, IF(X5606:AS5606="Y", X$1:AS$1, IF(X5606:AS5606&lt;&gt;"", X$1:AS$1 &amp; ": " &amp; X5606:AS5606, "")))
</f>
        <v>Heroin, Heroin/Morph/Codeine, Any Opioid</v>
      </c>
    </row>
    <row r="5607">
      <c r="A5607" s="4">
        <v>41999.0</v>
      </c>
      <c r="B5607" s="1" t="s">
        <v>50</v>
      </c>
      <c r="C5607" s="1">
        <v>71.0</v>
      </c>
      <c r="D5607" s="1" t="s">
        <v>76</v>
      </c>
      <c r="E5607" s="1" t="s">
        <v>63</v>
      </c>
      <c r="G5607" s="1" t="s">
        <v>540</v>
      </c>
      <c r="J5607" s="1" t="s">
        <v>540</v>
      </c>
      <c r="L5607" s="1" t="s">
        <v>55</v>
      </c>
      <c r="M5607" s="1" t="s">
        <v>56</v>
      </c>
      <c r="N5607" s="1" t="s">
        <v>165</v>
      </c>
      <c r="O5607" s="1" t="s">
        <v>540</v>
      </c>
      <c r="P5607" s="1" t="s">
        <v>91</v>
      </c>
      <c r="R5607" s="1" t="s">
        <v>56</v>
      </c>
      <c r="T5607" s="1" t="s">
        <v>166</v>
      </c>
      <c r="U5607" s="1" t="s">
        <v>59</v>
      </c>
      <c r="V5607" s="1" t="s">
        <v>5891</v>
      </c>
      <c r="AB5607" s="1" t="s">
        <v>60</v>
      </c>
      <c r="AT5607" s="1" t="s">
        <v>542</v>
      </c>
      <c r="AU5607" s="1" t="s">
        <v>542</v>
      </c>
      <c r="AV5607" s="1" t="s">
        <v>543</v>
      </c>
      <c r="AW5607" s="3" t="str">
        <f t="shared" si="1"/>
        <v>Other</v>
      </c>
      <c r="AX5607" s="3" t="str">
        <f t="array" ref="AX5607">TEXTJOIN(", ", TRUE, IF(X5607:AS5607="Y", X$1:AS$1, IF(X5607:AS5607&lt;&gt;"", X$1:AS$1 &amp; ": " &amp; X5607:AS5607, "")))
</f>
        <v>Oxycodone</v>
      </c>
    </row>
    <row r="5608">
      <c r="A5608" s="4">
        <v>44179.0</v>
      </c>
      <c r="B5608" s="1" t="s">
        <v>50</v>
      </c>
      <c r="C5608" s="1">
        <v>49.0</v>
      </c>
      <c r="D5608" s="1" t="s">
        <v>51</v>
      </c>
      <c r="E5608" s="1" t="s">
        <v>63</v>
      </c>
      <c r="G5608" s="1" t="s">
        <v>91</v>
      </c>
      <c r="H5608" s="1" t="s">
        <v>91</v>
      </c>
      <c r="I5608" s="1" t="s">
        <v>55</v>
      </c>
      <c r="J5608" s="1" t="s">
        <v>91</v>
      </c>
      <c r="K5608" s="1" t="s">
        <v>91</v>
      </c>
      <c r="L5608" s="1" t="s">
        <v>55</v>
      </c>
      <c r="M5608" s="1" t="s">
        <v>56</v>
      </c>
      <c r="N5608" s="1" t="s">
        <v>178</v>
      </c>
      <c r="O5608" s="1" t="s">
        <v>91</v>
      </c>
      <c r="P5608" s="1" t="s">
        <v>91</v>
      </c>
      <c r="Q5608" s="1" t="s">
        <v>55</v>
      </c>
      <c r="R5608" s="1" t="s">
        <v>56</v>
      </c>
      <c r="T5608" s="1" t="s">
        <v>5892</v>
      </c>
      <c r="U5608" s="1" t="s">
        <v>59</v>
      </c>
      <c r="V5608" s="1" t="s">
        <v>725</v>
      </c>
      <c r="Z5608" s="1" t="s">
        <v>60</v>
      </c>
      <c r="AA5608" s="1" t="s">
        <v>60</v>
      </c>
      <c r="AM5608" s="1" t="s">
        <v>60</v>
      </c>
      <c r="AR5608" s="1" t="s">
        <v>60</v>
      </c>
      <c r="AT5608" s="1" t="s">
        <v>110</v>
      </c>
      <c r="AU5608" s="1" t="s">
        <v>110</v>
      </c>
      <c r="AV5608" s="1" t="s">
        <v>111</v>
      </c>
      <c r="AW5608" s="3" t="str">
        <f t="shared" si="1"/>
        <v>Other</v>
      </c>
      <c r="AX5608" s="3" t="str">
        <f t="array" ref="AX5608">TEXTJOIN(", ", TRUE, IF(X5608:AS5608="Y", X$1:AS$1, IF(X5608:AS5608&lt;&gt;"", X$1:AS$1 &amp; ": " &amp; X5608:AS5608, "")))
</f>
        <v>Fentanyl, Fentanyl Analogue, Xylazine, Any Opioid</v>
      </c>
    </row>
    <row r="5609">
      <c r="A5609" s="2">
        <v>43912.0</v>
      </c>
      <c r="B5609" s="1" t="s">
        <v>50</v>
      </c>
      <c r="C5609" s="1">
        <v>57.0</v>
      </c>
      <c r="D5609" s="1" t="s">
        <v>76</v>
      </c>
      <c r="E5609" s="1" t="s">
        <v>63</v>
      </c>
      <c r="G5609" s="1" t="s">
        <v>277</v>
      </c>
      <c r="H5609" s="1" t="s">
        <v>103</v>
      </c>
      <c r="I5609" s="1" t="s">
        <v>55</v>
      </c>
      <c r="J5609" s="1" t="s">
        <v>277</v>
      </c>
      <c r="K5609" s="1" t="s">
        <v>103</v>
      </c>
      <c r="L5609" s="1" t="s">
        <v>55</v>
      </c>
      <c r="M5609" s="1" t="s">
        <v>56</v>
      </c>
      <c r="N5609" s="1" t="s">
        <v>178</v>
      </c>
      <c r="O5609" s="1" t="s">
        <v>277</v>
      </c>
      <c r="P5609" s="1" t="s">
        <v>103</v>
      </c>
      <c r="Q5609" s="1" t="s">
        <v>55</v>
      </c>
      <c r="R5609" s="1" t="s">
        <v>67</v>
      </c>
      <c r="T5609" s="1" t="s">
        <v>5893</v>
      </c>
      <c r="U5609" s="1" t="s">
        <v>59</v>
      </c>
      <c r="X5609" s="1" t="s">
        <v>60</v>
      </c>
      <c r="Z5609" s="1" t="s">
        <v>60</v>
      </c>
      <c r="AD5609" s="1" t="s">
        <v>60</v>
      </c>
      <c r="AF5609" s="1" t="s">
        <v>60</v>
      </c>
      <c r="AI5609" s="1" t="s">
        <v>60</v>
      </c>
      <c r="AM5609" s="1" t="s">
        <v>60</v>
      </c>
      <c r="AR5609" s="1" t="s">
        <v>60</v>
      </c>
      <c r="AT5609" s="1" t="s">
        <v>1136</v>
      </c>
      <c r="AU5609" s="1" t="s">
        <v>1136</v>
      </c>
      <c r="AV5609" s="1" t="s">
        <v>279</v>
      </c>
      <c r="AW5609" s="3" t="str">
        <f t="shared" si="1"/>
        <v>Other</v>
      </c>
      <c r="AX5609" s="3" t="str">
        <f t="array" ref="AX5609">TEXTJOIN(", ", TRUE, IF(X5609:AS5609="Y", X$1:AS$1, IF(X5609:AS5609&lt;&gt;"", X$1:AS$1 &amp; ": " &amp; X5609:AS5609, "")))
</f>
        <v>Heroin, Fentanyl, Ethanol, Benzodiazepine, Amphet, Xylazine, Any Opioid</v>
      </c>
    </row>
    <row r="5610">
      <c r="A5610" s="2">
        <v>42497.0</v>
      </c>
      <c r="B5610" s="1" t="s">
        <v>50</v>
      </c>
      <c r="C5610" s="1">
        <v>57.0</v>
      </c>
      <c r="D5610" s="1" t="s">
        <v>51</v>
      </c>
      <c r="E5610" s="1" t="s">
        <v>52</v>
      </c>
      <c r="G5610" s="1" t="s">
        <v>91</v>
      </c>
      <c r="H5610" s="1" t="s">
        <v>91</v>
      </c>
      <c r="I5610" s="1" t="s">
        <v>55</v>
      </c>
      <c r="J5610" s="1" t="s">
        <v>117</v>
      </c>
      <c r="M5610" s="1" t="s">
        <v>92</v>
      </c>
      <c r="N5610" s="1" t="s">
        <v>136</v>
      </c>
      <c r="O5610" s="1" t="s">
        <v>91</v>
      </c>
      <c r="R5610" s="1" t="s">
        <v>67</v>
      </c>
      <c r="T5610" s="1" t="s">
        <v>5894</v>
      </c>
      <c r="U5610" s="1" t="s">
        <v>59</v>
      </c>
      <c r="X5610" s="1" t="s">
        <v>60</v>
      </c>
      <c r="Y5610" s="1" t="s">
        <v>60</v>
      </c>
      <c r="AP5610" s="1" t="s">
        <v>60</v>
      </c>
      <c r="AR5610" s="1" t="s">
        <v>60</v>
      </c>
      <c r="AT5610" s="1" t="s">
        <v>110</v>
      </c>
      <c r="AV5610" s="1" t="s">
        <v>111</v>
      </c>
      <c r="AW5610" s="3" t="str">
        <f t="shared" si="1"/>
        <v>Other</v>
      </c>
      <c r="AX5610" s="3" t="str">
        <f t="array" ref="AX5610">TEXTJOIN(", ", TRUE, IF(X5610:AS5610="Y", X$1:AS$1, IF(X5610:AS5610&lt;&gt;"", X$1:AS$1 &amp; ": " &amp; X5610:AS5610, "")))
</f>
        <v>Heroin, Cocaine, Heroin/Morph/Codeine, Any Opioid</v>
      </c>
    </row>
    <row r="5611">
      <c r="A5611" s="2">
        <v>42281.0</v>
      </c>
      <c r="B5611" s="1" t="s">
        <v>86</v>
      </c>
      <c r="C5611" s="1">
        <v>35.0</v>
      </c>
      <c r="D5611" s="1" t="s">
        <v>51</v>
      </c>
      <c r="E5611" s="1" t="s">
        <v>52</v>
      </c>
      <c r="G5611" s="1" t="s">
        <v>5895</v>
      </c>
      <c r="H5611" s="1" t="s">
        <v>644</v>
      </c>
      <c r="I5611" s="1" t="s">
        <v>342</v>
      </c>
      <c r="J5611" s="1" t="s">
        <v>2155</v>
      </c>
      <c r="M5611" s="1" t="s">
        <v>177</v>
      </c>
      <c r="O5611" s="1" t="s">
        <v>397</v>
      </c>
      <c r="P5611" s="1" t="s">
        <v>103</v>
      </c>
      <c r="Q5611" s="1" t="s">
        <v>55</v>
      </c>
      <c r="R5611" s="1" t="s">
        <v>44</v>
      </c>
      <c r="T5611" s="1" t="s">
        <v>5896</v>
      </c>
      <c r="U5611" s="1" t="s">
        <v>59</v>
      </c>
      <c r="W5611" s="1" t="s">
        <v>60</v>
      </c>
      <c r="X5611" s="1" t="s">
        <v>60</v>
      </c>
      <c r="Y5611" s="1" t="s">
        <v>60</v>
      </c>
      <c r="AP5611" s="1" t="s">
        <v>60</v>
      </c>
      <c r="AR5611" s="1" t="s">
        <v>60</v>
      </c>
      <c r="AT5611" s="1" t="s">
        <v>5897</v>
      </c>
      <c r="AU5611" s="1" t="s">
        <v>2157</v>
      </c>
      <c r="AV5611" s="1" t="s">
        <v>709</v>
      </c>
      <c r="AW5611" s="3" t="str">
        <f t="shared" si="1"/>
        <v>Other</v>
      </c>
      <c r="AX5611" s="3" t="str">
        <f t="array" ref="AX5611">TEXTJOIN(", ", TRUE, IF(X5611:AS5611="Y", X$1:AS$1, IF(X5611:AS5611&lt;&gt;"", X$1:AS$1 &amp; ": " &amp; X5611:AS5611, "")))
</f>
        <v>Heroin, Cocaine, Heroin/Morph/Codeine, Any Opioid</v>
      </c>
    </row>
    <row r="5612">
      <c r="A5612" s="2">
        <v>41335.0</v>
      </c>
      <c r="B5612" s="1" t="s">
        <v>50</v>
      </c>
      <c r="C5612" s="1">
        <v>42.0</v>
      </c>
      <c r="D5612" s="1" t="s">
        <v>51</v>
      </c>
      <c r="E5612" s="1" t="s">
        <v>63</v>
      </c>
      <c r="G5612" s="1" t="s">
        <v>103</v>
      </c>
      <c r="H5612" s="1" t="s">
        <v>103</v>
      </c>
      <c r="J5612" s="1" t="s">
        <v>103</v>
      </c>
      <c r="L5612" s="1" t="s">
        <v>55</v>
      </c>
      <c r="M5612" s="1" t="s">
        <v>56</v>
      </c>
      <c r="N5612" s="1" t="s">
        <v>66</v>
      </c>
      <c r="O5612" s="1" t="s">
        <v>103</v>
      </c>
      <c r="P5612" s="1" t="s">
        <v>103</v>
      </c>
      <c r="R5612" s="1" t="s">
        <v>56</v>
      </c>
      <c r="T5612" s="1" t="s">
        <v>703</v>
      </c>
      <c r="U5612" s="1" t="s">
        <v>59</v>
      </c>
      <c r="X5612" s="1" t="s">
        <v>60</v>
      </c>
      <c r="Y5612" s="1" t="s">
        <v>60</v>
      </c>
      <c r="AT5612" s="1" t="s">
        <v>167</v>
      </c>
      <c r="AU5612" s="1" t="s">
        <v>167</v>
      </c>
      <c r="AV5612" s="1" t="s">
        <v>168</v>
      </c>
      <c r="AW5612" s="3" t="str">
        <f t="shared" si="1"/>
        <v>Other</v>
      </c>
      <c r="AX5612" s="3" t="str">
        <f t="array" ref="AX5612">TEXTJOIN(", ", TRUE, IF(X5612:AS5612="Y", X$1:AS$1, IF(X5612:AS5612&lt;&gt;"", X$1:AS$1 &amp; ": " &amp; X5612:AS5612, "")))
</f>
        <v>Heroin, Cocaine</v>
      </c>
    </row>
    <row r="5613">
      <c r="A5613" s="2">
        <v>43670.0</v>
      </c>
      <c r="B5613" s="1" t="s">
        <v>50</v>
      </c>
      <c r="C5613" s="1">
        <v>54.0</v>
      </c>
      <c r="D5613" s="1" t="s">
        <v>51</v>
      </c>
      <c r="E5613" s="1" t="s">
        <v>63</v>
      </c>
      <c r="G5613" s="1" t="s">
        <v>322</v>
      </c>
      <c r="H5613" s="1" t="s">
        <v>91</v>
      </c>
      <c r="I5613" s="1" t="s">
        <v>55</v>
      </c>
      <c r="J5613" s="1" t="s">
        <v>322</v>
      </c>
      <c r="K5613" s="1" t="s">
        <v>91</v>
      </c>
      <c r="L5613" s="1" t="s">
        <v>55</v>
      </c>
      <c r="M5613" s="1" t="s">
        <v>56</v>
      </c>
      <c r="N5613" s="1" t="s">
        <v>136</v>
      </c>
      <c r="O5613" s="1" t="s">
        <v>322</v>
      </c>
      <c r="P5613" s="1" t="s">
        <v>91</v>
      </c>
      <c r="Q5613" s="1" t="s">
        <v>55</v>
      </c>
      <c r="R5613" s="1" t="s">
        <v>56</v>
      </c>
      <c r="T5613" s="1" t="s">
        <v>5898</v>
      </c>
      <c r="U5613" s="1" t="s">
        <v>59</v>
      </c>
      <c r="Z5613" s="1" t="s">
        <v>60</v>
      </c>
      <c r="AF5613" s="1" t="s">
        <v>60</v>
      </c>
      <c r="AR5613" s="1" t="s">
        <v>60</v>
      </c>
      <c r="AT5613" s="1" t="s">
        <v>324</v>
      </c>
      <c r="AU5613" s="1" t="s">
        <v>324</v>
      </c>
      <c r="AV5613" s="1" t="s">
        <v>325</v>
      </c>
      <c r="AW5613" s="3" t="str">
        <f t="shared" si="1"/>
        <v>Other</v>
      </c>
      <c r="AX5613" s="3" t="str">
        <f t="array" ref="AX5613">TEXTJOIN(", ", TRUE, IF(X5613:AS5613="Y", X$1:AS$1, IF(X5613:AS5613&lt;&gt;"", X$1:AS$1 &amp; ": " &amp; X5613:AS5613, "")))
</f>
        <v>Fentanyl, Benzodiazepine, Any Opioid</v>
      </c>
    </row>
    <row r="5614">
      <c r="A5614" s="4">
        <v>42703.0</v>
      </c>
      <c r="B5614" s="1" t="s">
        <v>50</v>
      </c>
      <c r="C5614" s="1">
        <v>48.0</v>
      </c>
      <c r="D5614" s="1" t="s">
        <v>76</v>
      </c>
      <c r="E5614" s="1" t="s">
        <v>63</v>
      </c>
      <c r="G5614" s="1" t="s">
        <v>717</v>
      </c>
      <c r="H5614" s="1" t="s">
        <v>263</v>
      </c>
      <c r="I5614" s="1" t="s">
        <v>55</v>
      </c>
      <c r="J5614" s="1" t="s">
        <v>717</v>
      </c>
      <c r="M5614" s="1" t="s">
        <v>56</v>
      </c>
      <c r="N5614" s="1" t="s">
        <v>104</v>
      </c>
      <c r="O5614" s="1" t="s">
        <v>717</v>
      </c>
      <c r="R5614" s="1" t="s">
        <v>56</v>
      </c>
      <c r="T5614" s="1" t="s">
        <v>5899</v>
      </c>
      <c r="U5614" s="1" t="s">
        <v>59</v>
      </c>
      <c r="AB5614" s="1" t="s">
        <v>60</v>
      </c>
      <c r="AF5614" s="1" t="s">
        <v>60</v>
      </c>
      <c r="AR5614" s="1" t="s">
        <v>60</v>
      </c>
      <c r="AT5614" s="1" t="s">
        <v>720</v>
      </c>
      <c r="AU5614" s="1" t="s">
        <v>720</v>
      </c>
      <c r="AV5614" s="1" t="s">
        <v>722</v>
      </c>
      <c r="AW5614" s="3" t="str">
        <f t="shared" si="1"/>
        <v>Other</v>
      </c>
      <c r="AX5614" s="3" t="str">
        <f t="array" ref="AX5614">TEXTJOIN(", ", TRUE, IF(X5614:AS5614="Y", X$1:AS$1, IF(X5614:AS5614&lt;&gt;"", X$1:AS$1 &amp; ": " &amp; X5614:AS5614, "")))
</f>
        <v>Oxycodone, Benzodiazepine, Any Opioid</v>
      </c>
    </row>
    <row r="5615">
      <c r="A5615" s="2">
        <v>43522.0</v>
      </c>
      <c r="B5615" s="1" t="s">
        <v>50</v>
      </c>
      <c r="C5615" s="1">
        <v>27.0</v>
      </c>
      <c r="D5615" s="1" t="s">
        <v>51</v>
      </c>
      <c r="E5615" s="1" t="s">
        <v>63</v>
      </c>
      <c r="F5615" s="1" t="s">
        <v>137</v>
      </c>
      <c r="G5615" s="1" t="s">
        <v>103</v>
      </c>
      <c r="H5615" s="1" t="s">
        <v>103</v>
      </c>
      <c r="I5615" s="1" t="s">
        <v>55</v>
      </c>
      <c r="J5615" s="1" t="s">
        <v>103</v>
      </c>
      <c r="K5615" s="1" t="s">
        <v>103</v>
      </c>
      <c r="L5615" s="1" t="s">
        <v>55</v>
      </c>
      <c r="M5615" s="1" t="s">
        <v>778</v>
      </c>
      <c r="N5615" s="1" t="s">
        <v>136</v>
      </c>
      <c r="O5615" s="1" t="s">
        <v>103</v>
      </c>
      <c r="P5615" s="1" t="s">
        <v>103</v>
      </c>
      <c r="Q5615" s="1" t="s">
        <v>55</v>
      </c>
      <c r="R5615" s="1" t="s">
        <v>67</v>
      </c>
      <c r="T5615" s="1" t="s">
        <v>3412</v>
      </c>
      <c r="U5615" s="1" t="s">
        <v>59</v>
      </c>
      <c r="AO5615" s="1" t="s">
        <v>60</v>
      </c>
      <c r="AP5615" s="1" t="s">
        <v>60</v>
      </c>
      <c r="AR5615" s="1" t="s">
        <v>60</v>
      </c>
      <c r="AT5615" s="1" t="s">
        <v>167</v>
      </c>
      <c r="AU5615" s="1" t="s">
        <v>167</v>
      </c>
      <c r="AV5615" s="1" t="s">
        <v>168</v>
      </c>
      <c r="AW5615" s="3" t="str">
        <f t="shared" si="1"/>
        <v>Other</v>
      </c>
      <c r="AX5615" s="3" t="str">
        <f t="array" ref="AX5615">TEXTJOIN(", ", TRUE, IF(X5615:AS5615="Y", X$1:AS$1, IF(X5615:AS5615&lt;&gt;"", X$1:AS$1 &amp; ": " &amp; X5615:AS5615, "")))
</f>
        <v>Opiate NOS, Heroin/Morph/Codeine, Any Opioid</v>
      </c>
    </row>
    <row r="5616">
      <c r="A5616" s="2">
        <v>43679.0</v>
      </c>
      <c r="B5616" s="1" t="s">
        <v>50</v>
      </c>
      <c r="C5616" s="1">
        <v>41.0</v>
      </c>
      <c r="D5616" s="1" t="s">
        <v>51</v>
      </c>
      <c r="E5616" s="1" t="s">
        <v>63</v>
      </c>
      <c r="G5616" s="1" t="s">
        <v>540</v>
      </c>
      <c r="H5616" s="1" t="s">
        <v>91</v>
      </c>
      <c r="I5616" s="1" t="s">
        <v>55</v>
      </c>
      <c r="J5616" s="1" t="s">
        <v>540</v>
      </c>
      <c r="K5616" s="1" t="s">
        <v>91</v>
      </c>
      <c r="L5616" s="1" t="s">
        <v>55</v>
      </c>
      <c r="M5616" s="1" t="s">
        <v>56</v>
      </c>
      <c r="N5616" s="1" t="s">
        <v>66</v>
      </c>
      <c r="O5616" s="1" t="s">
        <v>540</v>
      </c>
      <c r="P5616" s="1" t="s">
        <v>91</v>
      </c>
      <c r="Q5616" s="1" t="s">
        <v>55</v>
      </c>
      <c r="R5616" s="1" t="s">
        <v>56</v>
      </c>
      <c r="T5616" s="1" t="s">
        <v>5900</v>
      </c>
      <c r="U5616" s="1" t="s">
        <v>59</v>
      </c>
      <c r="X5616" s="1" t="s">
        <v>60</v>
      </c>
      <c r="Y5616" s="1" t="s">
        <v>60</v>
      </c>
      <c r="Z5616" s="1" t="s">
        <v>60</v>
      </c>
      <c r="AB5616" s="1" t="s">
        <v>60</v>
      </c>
      <c r="AD5616" s="1" t="s">
        <v>60</v>
      </c>
      <c r="AP5616" s="1" t="s">
        <v>60</v>
      </c>
      <c r="AR5616" s="1" t="s">
        <v>60</v>
      </c>
      <c r="AT5616" s="1" t="s">
        <v>542</v>
      </c>
      <c r="AU5616" s="1" t="s">
        <v>542</v>
      </c>
      <c r="AV5616" s="1" t="s">
        <v>543</v>
      </c>
      <c r="AW5616" s="3" t="str">
        <f t="shared" si="1"/>
        <v>Other</v>
      </c>
      <c r="AX5616" s="3" t="str">
        <f t="array" ref="AX5616">TEXTJOIN(", ", TRUE, IF(X5616:AS5616="Y", X$1:AS$1, IF(X5616:AS5616&lt;&gt;"", X$1:AS$1 &amp; ": " &amp; X5616:AS5616, "")))
</f>
        <v>Heroin, Cocaine, Fentanyl, Oxycodone, Ethanol, Heroin/Morph/Codeine, Any Opioid</v>
      </c>
    </row>
    <row r="5617">
      <c r="A5617" s="2">
        <v>43969.0</v>
      </c>
      <c r="B5617" s="1" t="s">
        <v>50</v>
      </c>
      <c r="C5617" s="1">
        <v>39.0</v>
      </c>
      <c r="D5617" s="1" t="s">
        <v>51</v>
      </c>
      <c r="E5617" s="1" t="s">
        <v>63</v>
      </c>
      <c r="G5617" s="1" t="s">
        <v>540</v>
      </c>
      <c r="H5617" s="1" t="s">
        <v>91</v>
      </c>
      <c r="I5617" s="1" t="s">
        <v>55</v>
      </c>
      <c r="J5617" s="1" t="s">
        <v>540</v>
      </c>
      <c r="K5617" s="1" t="s">
        <v>91</v>
      </c>
      <c r="L5617" s="1" t="s">
        <v>55</v>
      </c>
      <c r="M5617" s="1" t="s">
        <v>56</v>
      </c>
      <c r="N5617" s="1" t="s">
        <v>104</v>
      </c>
      <c r="O5617" s="1" t="s">
        <v>540</v>
      </c>
      <c r="P5617" s="1" t="s">
        <v>91</v>
      </c>
      <c r="Q5617" s="1" t="s">
        <v>55</v>
      </c>
      <c r="R5617" s="1" t="s">
        <v>56</v>
      </c>
      <c r="T5617" s="1" t="s">
        <v>5901</v>
      </c>
      <c r="U5617" s="1" t="s">
        <v>59</v>
      </c>
      <c r="AD5617" s="1" t="s">
        <v>60</v>
      </c>
      <c r="AF5617" s="1" t="s">
        <v>60</v>
      </c>
      <c r="AT5617" s="1" t="s">
        <v>542</v>
      </c>
      <c r="AU5617" s="1" t="s">
        <v>542</v>
      </c>
      <c r="AV5617" s="1" t="s">
        <v>543</v>
      </c>
      <c r="AW5617" s="3" t="str">
        <f t="shared" si="1"/>
        <v>Other</v>
      </c>
      <c r="AX5617" s="3" t="str">
        <f t="array" ref="AX5617">TEXTJOIN(", ", TRUE, IF(X5617:AS5617="Y", X$1:AS$1, IF(X5617:AS5617&lt;&gt;"", X$1:AS$1 &amp; ": " &amp; X5617:AS5617, "")))
</f>
        <v>Ethanol, Benzodiazepine</v>
      </c>
    </row>
    <row r="5618">
      <c r="A5618" s="2">
        <v>42471.0</v>
      </c>
      <c r="B5618" s="1" t="s">
        <v>50</v>
      </c>
      <c r="C5618" s="1">
        <v>44.0</v>
      </c>
      <c r="D5618" s="1" t="s">
        <v>51</v>
      </c>
      <c r="E5618" s="1" t="s">
        <v>63</v>
      </c>
      <c r="G5618" s="1" t="s">
        <v>432</v>
      </c>
      <c r="H5618" s="1" t="s">
        <v>91</v>
      </c>
      <c r="I5618" s="1" t="s">
        <v>55</v>
      </c>
      <c r="J5618" s="1" t="s">
        <v>432</v>
      </c>
      <c r="M5618" s="1" t="s">
        <v>56</v>
      </c>
      <c r="N5618" s="1" t="s">
        <v>5902</v>
      </c>
      <c r="O5618" s="1" t="s">
        <v>91</v>
      </c>
      <c r="R5618" s="1" t="s">
        <v>67</v>
      </c>
      <c r="T5618" s="1" t="s">
        <v>5903</v>
      </c>
      <c r="U5618" s="1" t="s">
        <v>59</v>
      </c>
      <c r="AS5618" s="1" t="s">
        <v>4440</v>
      </c>
      <c r="AT5618" s="1" t="s">
        <v>434</v>
      </c>
      <c r="AU5618" s="1" t="s">
        <v>434</v>
      </c>
      <c r="AV5618" s="1" t="s">
        <v>111</v>
      </c>
      <c r="AW5618" s="3" t="str">
        <f t="shared" si="1"/>
        <v>Other</v>
      </c>
      <c r="AX5618" s="3" t="str">
        <f t="array" ref="AX5618">TEXTJOIN(", ", TRUE, IF(X5618:AS5618="Y", X$1:AS$1, IF(X5618:AS5618&lt;&gt;"", X$1:AS$1 &amp; ": " &amp; X5618:AS5618, "")))
</f>
        <v>Other: difluro</v>
      </c>
    </row>
    <row r="5619">
      <c r="A5619" s="2">
        <v>42044.0</v>
      </c>
      <c r="B5619" s="1" t="s">
        <v>86</v>
      </c>
      <c r="C5619" s="1">
        <v>35.0</v>
      </c>
      <c r="D5619" s="1" t="s">
        <v>76</v>
      </c>
      <c r="E5619" s="1" t="s">
        <v>63</v>
      </c>
      <c r="G5619" s="1" t="s">
        <v>256</v>
      </c>
      <c r="H5619" s="1" t="s">
        <v>103</v>
      </c>
      <c r="I5619" s="1" t="s">
        <v>55</v>
      </c>
      <c r="J5619" s="1" t="s">
        <v>256</v>
      </c>
      <c r="M5619" s="1" t="s">
        <v>56</v>
      </c>
      <c r="O5619" s="1" t="s">
        <v>256</v>
      </c>
      <c r="P5619" s="1" t="s">
        <v>103</v>
      </c>
      <c r="Q5619" s="1" t="s">
        <v>55</v>
      </c>
      <c r="R5619" s="1" t="s">
        <v>56</v>
      </c>
      <c r="T5619" s="1" t="s">
        <v>5904</v>
      </c>
      <c r="U5619" s="1" t="s">
        <v>59</v>
      </c>
      <c r="AL5619" s="1" t="s">
        <v>60</v>
      </c>
      <c r="AO5619" s="1" t="s">
        <v>60</v>
      </c>
      <c r="AR5619" s="1" t="s">
        <v>60</v>
      </c>
      <c r="AS5619" s="1" t="s">
        <v>469</v>
      </c>
      <c r="AT5619" s="1" t="s">
        <v>282</v>
      </c>
      <c r="AU5619" s="1" t="s">
        <v>282</v>
      </c>
      <c r="AV5619" s="1" t="s">
        <v>260</v>
      </c>
      <c r="AW5619" s="3" t="str">
        <f t="shared" si="1"/>
        <v>Other</v>
      </c>
      <c r="AX5619" s="3" t="str">
        <f t="array" ref="AX5619">TEXTJOIN(", ", TRUE, IF(X5619:AS5619="Y", X$1:AS$1, IF(X5619:AS5619&lt;&gt;"", X$1:AS$1 &amp; ": " &amp; X5619:AS5619, "")))
</f>
        <v>Morphine (Not Heroin), Opiate NOS, Any Opioid, Other: morphine RX</v>
      </c>
    </row>
    <row r="5620">
      <c r="A5620" s="2">
        <v>43160.0</v>
      </c>
      <c r="B5620" s="1" t="s">
        <v>50</v>
      </c>
      <c r="C5620" s="1">
        <v>43.0</v>
      </c>
      <c r="D5620" s="1" t="s">
        <v>76</v>
      </c>
      <c r="E5620" s="1" t="s">
        <v>63</v>
      </c>
      <c r="G5620" s="1" t="s">
        <v>116</v>
      </c>
      <c r="H5620" s="1" t="s">
        <v>103</v>
      </c>
      <c r="I5620" s="1" t="s">
        <v>55</v>
      </c>
      <c r="J5620" s="1" t="s">
        <v>116</v>
      </c>
      <c r="K5620" s="1" t="s">
        <v>103</v>
      </c>
      <c r="M5620" s="1" t="s">
        <v>56</v>
      </c>
      <c r="N5620" s="1" t="s">
        <v>119</v>
      </c>
      <c r="O5620" s="1" t="s">
        <v>116</v>
      </c>
      <c r="P5620" s="1" t="s">
        <v>103</v>
      </c>
      <c r="Q5620" s="1" t="s">
        <v>55</v>
      </c>
      <c r="R5620" s="1" t="s">
        <v>56</v>
      </c>
      <c r="T5620" s="1" t="s">
        <v>5905</v>
      </c>
      <c r="U5620" s="1" t="s">
        <v>59</v>
      </c>
      <c r="Z5620" s="1" t="s">
        <v>60</v>
      </c>
      <c r="AD5620" s="1" t="s">
        <v>60</v>
      </c>
      <c r="AR5620" s="1" t="s">
        <v>60</v>
      </c>
      <c r="AT5620" s="1" t="s">
        <v>122</v>
      </c>
      <c r="AU5620" s="1" t="s">
        <v>122</v>
      </c>
      <c r="AV5620" s="1" t="s">
        <v>139</v>
      </c>
      <c r="AW5620" s="3" t="str">
        <f t="shared" si="1"/>
        <v>Other</v>
      </c>
      <c r="AX5620" s="3" t="str">
        <f t="array" ref="AX5620">TEXTJOIN(", ", TRUE, IF(X5620:AS5620="Y", X$1:AS$1, IF(X5620:AS5620&lt;&gt;"", X$1:AS$1 &amp; ": " &amp; X5620:AS5620, "")))
</f>
        <v>Fentanyl, Ethanol, Any Opioid</v>
      </c>
    </row>
    <row r="5621">
      <c r="A5621" s="2">
        <v>44023.0</v>
      </c>
      <c r="B5621" s="1" t="s">
        <v>50</v>
      </c>
      <c r="C5621" s="1">
        <v>23.0</v>
      </c>
      <c r="D5621" s="1" t="s">
        <v>51</v>
      </c>
      <c r="E5621" s="1" t="s">
        <v>63</v>
      </c>
      <c r="G5621" s="1" t="s">
        <v>64</v>
      </c>
      <c r="H5621" s="1" t="s">
        <v>65</v>
      </c>
      <c r="I5621" s="1" t="s">
        <v>55</v>
      </c>
      <c r="J5621" s="1" t="s">
        <v>64</v>
      </c>
      <c r="K5621" s="1" t="s">
        <v>65</v>
      </c>
      <c r="L5621" s="1" t="s">
        <v>55</v>
      </c>
      <c r="M5621" s="1" t="s">
        <v>56</v>
      </c>
      <c r="N5621" s="1" t="s">
        <v>155</v>
      </c>
      <c r="O5621" s="1" t="s">
        <v>91</v>
      </c>
      <c r="P5621" s="1" t="s">
        <v>91</v>
      </c>
      <c r="Q5621" s="1" t="s">
        <v>55</v>
      </c>
      <c r="R5621" s="1" t="s">
        <v>67</v>
      </c>
      <c r="T5621" s="1" t="s">
        <v>1970</v>
      </c>
      <c r="U5621" s="1" t="s">
        <v>59</v>
      </c>
      <c r="Z5621" s="1" t="s">
        <v>60</v>
      </c>
      <c r="AR5621" s="1" t="s">
        <v>60</v>
      </c>
      <c r="AT5621" s="1" t="s">
        <v>69</v>
      </c>
      <c r="AU5621" s="1" t="s">
        <v>69</v>
      </c>
      <c r="AV5621" s="1" t="s">
        <v>111</v>
      </c>
      <c r="AW5621" s="3" t="str">
        <f t="shared" si="1"/>
        <v>Other</v>
      </c>
      <c r="AX5621" s="3" t="str">
        <f t="array" ref="AX5621">TEXTJOIN(", ", TRUE, IF(X5621:AS5621="Y", X$1:AS$1, IF(X5621:AS5621&lt;&gt;"", X$1:AS$1 &amp; ": " &amp; X5621:AS5621, "")))
</f>
        <v>Fentanyl, Any Opioid</v>
      </c>
    </row>
    <row r="5622">
      <c r="A5622" s="2">
        <v>42465.0</v>
      </c>
      <c r="B5622" s="1" t="s">
        <v>50</v>
      </c>
      <c r="C5622" s="1">
        <v>37.0</v>
      </c>
      <c r="D5622" s="1" t="s">
        <v>76</v>
      </c>
      <c r="E5622" s="1" t="s">
        <v>63</v>
      </c>
      <c r="G5622" s="1" t="s">
        <v>540</v>
      </c>
      <c r="H5622" s="1" t="s">
        <v>91</v>
      </c>
      <c r="I5622" s="1" t="s">
        <v>55</v>
      </c>
      <c r="J5622" s="1" t="s">
        <v>540</v>
      </c>
      <c r="M5622" s="1" t="s">
        <v>56</v>
      </c>
      <c r="N5622" s="1" t="s">
        <v>276</v>
      </c>
      <c r="O5622" s="1" t="s">
        <v>540</v>
      </c>
      <c r="R5622" s="1" t="s">
        <v>56</v>
      </c>
      <c r="T5622" s="1" t="s">
        <v>5906</v>
      </c>
      <c r="U5622" s="1" t="s">
        <v>59</v>
      </c>
      <c r="X5622" s="1" t="s">
        <v>60</v>
      </c>
      <c r="Y5622" s="1" t="s">
        <v>60</v>
      </c>
      <c r="Z5622" s="1" t="s">
        <v>60</v>
      </c>
      <c r="AP5622" s="1" t="s">
        <v>60</v>
      </c>
      <c r="AR5622" s="1" t="s">
        <v>60</v>
      </c>
      <c r="AT5622" s="1" t="s">
        <v>542</v>
      </c>
      <c r="AU5622" s="1" t="s">
        <v>542</v>
      </c>
      <c r="AV5622" s="1" t="s">
        <v>543</v>
      </c>
      <c r="AW5622" s="3" t="str">
        <f t="shared" si="1"/>
        <v>Other</v>
      </c>
      <c r="AX5622" s="3" t="str">
        <f t="array" ref="AX5622">TEXTJOIN(", ", TRUE, IF(X5622:AS5622="Y", X$1:AS$1, IF(X5622:AS5622&lt;&gt;"", X$1:AS$1 &amp; ": " &amp; X5622:AS5622, "")))
</f>
        <v>Heroin, Cocaine, Fentanyl, Heroin/Morph/Codeine, Any Opioid</v>
      </c>
    </row>
    <row r="5623">
      <c r="A5623" s="2">
        <v>43715.0</v>
      </c>
      <c r="B5623" s="1" t="s">
        <v>50</v>
      </c>
      <c r="C5623" s="1">
        <v>60.0</v>
      </c>
      <c r="D5623" s="1" t="s">
        <v>51</v>
      </c>
      <c r="E5623" s="1" t="s">
        <v>63</v>
      </c>
      <c r="F5623" s="1" t="s">
        <v>137</v>
      </c>
      <c r="G5623" s="1" t="s">
        <v>91</v>
      </c>
      <c r="H5623" s="1" t="s">
        <v>91</v>
      </c>
      <c r="I5623" s="1" t="s">
        <v>55</v>
      </c>
      <c r="J5623" s="1" t="s">
        <v>91</v>
      </c>
      <c r="K5623" s="1" t="s">
        <v>91</v>
      </c>
      <c r="L5623" s="1" t="s">
        <v>55</v>
      </c>
      <c r="M5623" s="1" t="s">
        <v>44</v>
      </c>
      <c r="N5623" s="1" t="s">
        <v>119</v>
      </c>
      <c r="O5623" s="1" t="s">
        <v>91</v>
      </c>
      <c r="P5623" s="1" t="s">
        <v>91</v>
      </c>
      <c r="Q5623" s="1" t="s">
        <v>55</v>
      </c>
      <c r="R5623" s="1" t="s">
        <v>67</v>
      </c>
      <c r="T5623" s="1" t="s">
        <v>5907</v>
      </c>
      <c r="U5623" s="1" t="s">
        <v>59</v>
      </c>
      <c r="V5623" s="1" t="s">
        <v>5908</v>
      </c>
      <c r="Y5623" s="1" t="s">
        <v>60</v>
      </c>
      <c r="Z5623" s="1" t="s">
        <v>60</v>
      </c>
      <c r="AR5623" s="1" t="s">
        <v>60</v>
      </c>
      <c r="AS5623" s="1" t="s">
        <v>38</v>
      </c>
      <c r="AT5623" s="1" t="s">
        <v>110</v>
      </c>
      <c r="AU5623" s="1" t="s">
        <v>110</v>
      </c>
      <c r="AV5623" s="1" t="s">
        <v>111</v>
      </c>
      <c r="AW5623" s="3" t="str">
        <f t="shared" si="1"/>
        <v>Other</v>
      </c>
      <c r="AX5623" s="3" t="str">
        <f t="array" ref="AX5623">TEXTJOIN(", ", TRUE, IF(X5623:AS5623="Y", X$1:AS$1, IF(X5623:AS5623&lt;&gt;"", X$1:AS$1 &amp; ": " &amp; X5623:AS5623, "")))
</f>
        <v>Cocaine, Fentanyl, Any Opioid, Other: Xylazine</v>
      </c>
    </row>
    <row r="5624">
      <c r="A5624" s="2">
        <v>44332.0</v>
      </c>
      <c r="B5624" s="1" t="s">
        <v>50</v>
      </c>
      <c r="C5624" s="1">
        <v>56.0</v>
      </c>
      <c r="D5624" s="1" t="s">
        <v>51</v>
      </c>
      <c r="E5624" s="1" t="s">
        <v>63</v>
      </c>
      <c r="G5624" s="1" t="s">
        <v>160</v>
      </c>
      <c r="H5624" s="1" t="s">
        <v>54</v>
      </c>
      <c r="I5624" s="1" t="s">
        <v>55</v>
      </c>
      <c r="J5624" s="1" t="s">
        <v>102</v>
      </c>
      <c r="K5624" s="1" t="s">
        <v>103</v>
      </c>
      <c r="L5624" s="1" t="s">
        <v>55</v>
      </c>
      <c r="M5624" s="1" t="s">
        <v>92</v>
      </c>
      <c r="N5624" s="1" t="s">
        <v>178</v>
      </c>
      <c r="O5624" s="1" t="s">
        <v>102</v>
      </c>
      <c r="P5624" s="1" t="s">
        <v>103</v>
      </c>
      <c r="Q5624" s="1" t="s">
        <v>55</v>
      </c>
      <c r="R5624" s="1" t="s">
        <v>44</v>
      </c>
      <c r="S5624" s="1" t="s">
        <v>401</v>
      </c>
      <c r="T5624" s="1" t="s">
        <v>5909</v>
      </c>
      <c r="U5624" s="1" t="s">
        <v>59</v>
      </c>
      <c r="Y5624" s="1" t="s">
        <v>60</v>
      </c>
      <c r="Z5624" s="1" t="s">
        <v>60</v>
      </c>
      <c r="AD5624" s="1" t="s">
        <v>60</v>
      </c>
      <c r="AM5624" s="1" t="s">
        <v>60</v>
      </c>
      <c r="AR5624" s="1" t="s">
        <v>60</v>
      </c>
      <c r="AS5624" s="1" t="s">
        <v>182</v>
      </c>
      <c r="AT5624" s="1" t="s">
        <v>163</v>
      </c>
      <c r="AU5624" s="1" t="s">
        <v>106</v>
      </c>
      <c r="AV5624" s="1" t="s">
        <v>107</v>
      </c>
      <c r="AW5624" s="3" t="str">
        <f t="shared" si="1"/>
        <v>Other</v>
      </c>
      <c r="AX5624" s="3" t="str">
        <f t="array" ref="AX5624">TEXTJOIN(", ", TRUE, IF(X5624:AS5624="Y", X$1:AS$1, IF(X5624:AS5624&lt;&gt;"", X$1:AS$1 &amp; ": " &amp; X5624:AS5624, "")))
</f>
        <v>Cocaine, Fentanyl, Ethanol, Xylazine, Any Opioid, Other: Bupren</v>
      </c>
    </row>
    <row r="5625">
      <c r="A5625" s="2">
        <v>42612.0</v>
      </c>
      <c r="B5625" s="1" t="s">
        <v>50</v>
      </c>
      <c r="C5625" s="1">
        <v>32.0</v>
      </c>
      <c r="D5625" s="1" t="s">
        <v>51</v>
      </c>
      <c r="E5625" s="1" t="s">
        <v>63</v>
      </c>
      <c r="G5625" s="1" t="s">
        <v>103</v>
      </c>
      <c r="H5625" s="1" t="s">
        <v>103</v>
      </c>
      <c r="I5625" s="1" t="s">
        <v>55</v>
      </c>
      <c r="J5625" s="1" t="s">
        <v>117</v>
      </c>
      <c r="M5625" s="1" t="s">
        <v>118</v>
      </c>
      <c r="N5625" s="1" t="s">
        <v>276</v>
      </c>
      <c r="O5625" s="1" t="s">
        <v>103</v>
      </c>
      <c r="R5625" s="1" t="s">
        <v>67</v>
      </c>
      <c r="T5625" s="1" t="s">
        <v>5910</v>
      </c>
      <c r="U5625" s="1" t="s">
        <v>59</v>
      </c>
      <c r="W5625" s="1" t="s">
        <v>60</v>
      </c>
      <c r="X5625" s="1" t="s">
        <v>60</v>
      </c>
      <c r="Z5625" s="1" t="s">
        <v>60</v>
      </c>
      <c r="AD5625" s="1" t="s">
        <v>60</v>
      </c>
      <c r="AP5625" s="1" t="s">
        <v>60</v>
      </c>
      <c r="AR5625" s="1" t="s">
        <v>60</v>
      </c>
      <c r="AT5625" s="1" t="s">
        <v>167</v>
      </c>
      <c r="AV5625" s="1" t="s">
        <v>168</v>
      </c>
      <c r="AW5625" s="3" t="str">
        <f t="shared" si="1"/>
        <v>Other</v>
      </c>
      <c r="AX5625" s="3" t="str">
        <f t="array" ref="AX5625">TEXTJOIN(", ", TRUE, IF(X5625:AS5625="Y", X$1:AS$1, IF(X5625:AS5625&lt;&gt;"", X$1:AS$1 &amp; ": " &amp; X5625:AS5625, "")))
</f>
        <v>Heroin, Fentanyl, Ethanol, Heroin/Morph/Codeine, Any Opioid</v>
      </c>
    </row>
    <row r="5626">
      <c r="A5626" s="2">
        <v>42482.0</v>
      </c>
      <c r="B5626" s="1" t="s">
        <v>50</v>
      </c>
      <c r="C5626" s="1">
        <v>54.0</v>
      </c>
      <c r="D5626" s="1" t="s">
        <v>76</v>
      </c>
      <c r="E5626" s="1" t="s">
        <v>63</v>
      </c>
      <c r="G5626" s="1" t="s">
        <v>498</v>
      </c>
      <c r="H5626" s="1" t="s">
        <v>65</v>
      </c>
      <c r="I5626" s="1" t="s">
        <v>55</v>
      </c>
      <c r="J5626" s="1" t="s">
        <v>498</v>
      </c>
      <c r="M5626" s="1" t="s">
        <v>56</v>
      </c>
      <c r="N5626" s="1" t="s">
        <v>670</v>
      </c>
      <c r="O5626" s="1" t="s">
        <v>498</v>
      </c>
      <c r="R5626" s="1" t="s">
        <v>56</v>
      </c>
      <c r="T5626" s="1" t="s">
        <v>83</v>
      </c>
      <c r="U5626" s="1" t="s">
        <v>59</v>
      </c>
      <c r="Z5626" s="1" t="s">
        <v>60</v>
      </c>
      <c r="AR5626" s="1" t="s">
        <v>60</v>
      </c>
      <c r="AT5626" s="1" t="s">
        <v>500</v>
      </c>
      <c r="AU5626" s="1" t="s">
        <v>500</v>
      </c>
      <c r="AV5626" s="1" t="s">
        <v>501</v>
      </c>
      <c r="AW5626" s="3" t="str">
        <f t="shared" si="1"/>
        <v>Other</v>
      </c>
      <c r="AX5626" s="3" t="str">
        <f t="array" ref="AX5626">TEXTJOIN(", ", TRUE, IF(X5626:AS5626="Y", X$1:AS$1, IF(X5626:AS5626&lt;&gt;"", X$1:AS$1 &amp; ": " &amp; X5626:AS5626, "")))
</f>
        <v>Fentanyl, Any Opioid</v>
      </c>
    </row>
    <row r="5627">
      <c r="A5627" s="2">
        <v>42113.0</v>
      </c>
      <c r="B5627" s="1" t="s">
        <v>86</v>
      </c>
      <c r="C5627" s="1">
        <v>54.0</v>
      </c>
      <c r="D5627" s="1" t="s">
        <v>76</v>
      </c>
      <c r="E5627" s="1" t="s">
        <v>63</v>
      </c>
      <c r="G5627" s="1" t="s">
        <v>931</v>
      </c>
      <c r="H5627" s="1" t="s">
        <v>91</v>
      </c>
      <c r="I5627" s="1" t="s">
        <v>55</v>
      </c>
      <c r="J5627" s="1" t="s">
        <v>931</v>
      </c>
      <c r="M5627" s="1" t="s">
        <v>56</v>
      </c>
      <c r="O5627" s="1" t="s">
        <v>931</v>
      </c>
      <c r="P5627" s="1" t="s">
        <v>91</v>
      </c>
      <c r="Q5627" s="1" t="s">
        <v>55</v>
      </c>
      <c r="R5627" s="1" t="s">
        <v>56</v>
      </c>
      <c r="T5627" s="1" t="s">
        <v>5911</v>
      </c>
      <c r="U5627" s="1" t="s">
        <v>59</v>
      </c>
      <c r="AF5627" s="1" t="s">
        <v>60</v>
      </c>
      <c r="AR5627" s="1" t="s">
        <v>60</v>
      </c>
      <c r="AS5627" s="1" t="s">
        <v>581</v>
      </c>
      <c r="AT5627" s="1" t="s">
        <v>933</v>
      </c>
      <c r="AU5627" s="1" t="s">
        <v>933</v>
      </c>
      <c r="AV5627" s="1" t="s">
        <v>934</v>
      </c>
      <c r="AW5627" s="3" t="str">
        <f t="shared" si="1"/>
        <v>Other</v>
      </c>
      <c r="AX5627" s="3" t="str">
        <f t="array" ref="AX5627">TEXTJOIN(", ", TRUE, IF(X5627:AS5627="Y", X$1:AS$1, IF(X5627:AS5627&lt;&gt;"", X$1:AS$1 &amp; ": " &amp; X5627:AS5627, "")))
</f>
        <v>Benzodiazepine, Any Opioid, Other: BUPREN</v>
      </c>
    </row>
    <row r="5628">
      <c r="A5628" s="2">
        <v>42177.0</v>
      </c>
      <c r="B5628" s="1" t="s">
        <v>86</v>
      </c>
      <c r="C5628" s="1">
        <v>54.0</v>
      </c>
      <c r="D5628" s="1" t="s">
        <v>51</v>
      </c>
      <c r="E5628" s="1" t="s">
        <v>63</v>
      </c>
      <c r="G5628" s="1" t="s">
        <v>120</v>
      </c>
      <c r="H5628" s="1" t="s">
        <v>121</v>
      </c>
      <c r="I5628" s="1" t="s">
        <v>55</v>
      </c>
      <c r="J5628" s="1" t="s">
        <v>120</v>
      </c>
      <c r="M5628" s="1" t="s">
        <v>56</v>
      </c>
      <c r="O5628" s="1" t="s">
        <v>120</v>
      </c>
      <c r="P5628" s="1" t="s">
        <v>121</v>
      </c>
      <c r="Q5628" s="1" t="s">
        <v>55</v>
      </c>
      <c r="R5628" s="1" t="s">
        <v>56</v>
      </c>
      <c r="T5628" s="1" t="s">
        <v>5912</v>
      </c>
      <c r="U5628" s="1" t="s">
        <v>59</v>
      </c>
      <c r="AB5628" s="1" t="s">
        <v>60</v>
      </c>
      <c r="AD5628" s="1" t="s">
        <v>60</v>
      </c>
      <c r="AF5628" s="1" t="s">
        <v>60</v>
      </c>
      <c r="AR5628" s="1" t="s">
        <v>60</v>
      </c>
      <c r="AT5628" s="1" t="s">
        <v>236</v>
      </c>
      <c r="AU5628" s="1" t="s">
        <v>236</v>
      </c>
      <c r="AV5628" s="1" t="s">
        <v>123</v>
      </c>
      <c r="AW5628" s="3" t="str">
        <f t="shared" si="1"/>
        <v>Middletown</v>
      </c>
      <c r="AX5628" s="3" t="str">
        <f t="array" ref="AX5628">TEXTJOIN(", ", TRUE, IF(X5628:AS5628="Y", X$1:AS$1, IF(X5628:AS5628&lt;&gt;"", X$1:AS$1 &amp; ": " &amp; X5628:AS5628, "")))
</f>
        <v>Oxycodone, Ethanol, Benzodiazepine, Any Opioid</v>
      </c>
    </row>
    <row r="5629">
      <c r="A5629" s="2">
        <v>43854.0</v>
      </c>
      <c r="B5629" s="1" t="s">
        <v>50</v>
      </c>
      <c r="C5629" s="1">
        <v>36.0</v>
      </c>
      <c r="D5629" s="1" t="s">
        <v>76</v>
      </c>
      <c r="E5629" s="1" t="s">
        <v>63</v>
      </c>
      <c r="G5629" s="1" t="s">
        <v>455</v>
      </c>
      <c r="H5629" s="1" t="s">
        <v>103</v>
      </c>
      <c r="I5629" s="1" t="s">
        <v>55</v>
      </c>
      <c r="J5629" s="1" t="s">
        <v>2313</v>
      </c>
      <c r="K5629" s="1" t="s">
        <v>54</v>
      </c>
      <c r="L5629" s="1" t="s">
        <v>55</v>
      </c>
      <c r="M5629" s="1" t="s">
        <v>333</v>
      </c>
      <c r="N5629" s="1" t="s">
        <v>178</v>
      </c>
      <c r="O5629" s="1" t="s">
        <v>2313</v>
      </c>
      <c r="P5629" s="1" t="s">
        <v>54</v>
      </c>
      <c r="Q5629" s="1" t="s">
        <v>55</v>
      </c>
      <c r="R5629" s="1" t="s">
        <v>44</v>
      </c>
      <c r="T5629" s="1" t="s">
        <v>5913</v>
      </c>
      <c r="U5629" s="1" t="s">
        <v>59</v>
      </c>
      <c r="Y5629" s="1" t="s">
        <v>60</v>
      </c>
      <c r="Z5629" s="1" t="s">
        <v>60</v>
      </c>
      <c r="AF5629" s="1" t="s">
        <v>60</v>
      </c>
      <c r="AJ5629" s="1" t="s">
        <v>60</v>
      </c>
      <c r="AR5629" s="1" t="s">
        <v>60</v>
      </c>
      <c r="AT5629" s="1" t="s">
        <v>457</v>
      </c>
      <c r="AU5629" s="1" t="s">
        <v>2315</v>
      </c>
      <c r="AV5629" s="1" t="s">
        <v>2951</v>
      </c>
      <c r="AW5629" s="3" t="str">
        <f t="shared" si="1"/>
        <v>Other</v>
      </c>
      <c r="AX5629" s="3" t="str">
        <f t="array" ref="AX5629">TEXTJOIN(", ", TRUE, IF(X5629:AS5629="Y", X$1:AS$1, IF(X5629:AS5629&lt;&gt;"", X$1:AS$1 &amp; ": " &amp; X5629:AS5629, "")))
</f>
        <v>Cocaine, Fentanyl, Benzodiazepine, Tramad, Any Opioid</v>
      </c>
    </row>
    <row r="5630">
      <c r="A5630" s="2">
        <v>43588.0</v>
      </c>
      <c r="B5630" s="1" t="s">
        <v>50</v>
      </c>
      <c r="C5630" s="1">
        <v>33.0</v>
      </c>
      <c r="D5630" s="1" t="s">
        <v>76</v>
      </c>
      <c r="E5630" s="1" t="s">
        <v>63</v>
      </c>
      <c r="G5630" s="1" t="s">
        <v>256</v>
      </c>
      <c r="H5630" s="1" t="s">
        <v>103</v>
      </c>
      <c r="I5630" s="1" t="s">
        <v>55</v>
      </c>
      <c r="J5630" s="1" t="s">
        <v>256</v>
      </c>
      <c r="K5630" s="1" t="s">
        <v>103</v>
      </c>
      <c r="L5630" s="1" t="s">
        <v>55</v>
      </c>
      <c r="M5630" s="1" t="s">
        <v>56</v>
      </c>
      <c r="N5630" s="1" t="s">
        <v>93</v>
      </c>
      <c r="O5630" s="1" t="s">
        <v>256</v>
      </c>
      <c r="P5630" s="1" t="s">
        <v>103</v>
      </c>
      <c r="Q5630" s="1" t="s">
        <v>55</v>
      </c>
      <c r="R5630" s="1" t="s">
        <v>56</v>
      </c>
      <c r="T5630" s="1" t="s">
        <v>5914</v>
      </c>
      <c r="U5630" s="1" t="s">
        <v>59</v>
      </c>
      <c r="V5630" s="1" t="s">
        <v>258</v>
      </c>
      <c r="X5630" s="1" t="s">
        <v>60</v>
      </c>
      <c r="Y5630" s="1" t="s">
        <v>60</v>
      </c>
      <c r="Z5630" s="1" t="s">
        <v>60</v>
      </c>
      <c r="AB5630" s="1" t="s">
        <v>60</v>
      </c>
      <c r="AC5630" s="1" t="s">
        <v>60</v>
      </c>
      <c r="AD5630" s="1" t="s">
        <v>60</v>
      </c>
      <c r="AF5630" s="1" t="s">
        <v>60</v>
      </c>
      <c r="AP5630" s="1" t="s">
        <v>60</v>
      </c>
      <c r="AR5630" s="1" t="s">
        <v>60</v>
      </c>
      <c r="AT5630" s="1" t="s">
        <v>282</v>
      </c>
      <c r="AU5630" s="1" t="s">
        <v>282</v>
      </c>
      <c r="AV5630" s="1" t="s">
        <v>260</v>
      </c>
      <c r="AW5630" s="3" t="str">
        <f t="shared" si="1"/>
        <v>Other</v>
      </c>
      <c r="AX5630" s="3" t="str">
        <f t="array" ref="AX5630">TEXTJOIN(", ", TRUE, IF(X5630:AS5630="Y", X$1:AS$1, IF(X5630:AS5630&lt;&gt;"", X$1:AS$1 &amp; ": " &amp; X5630:AS5630, "")))
</f>
        <v>Heroin, Cocaine, Fentanyl, Oxycodone, Oxymorphone, Ethanol, Benzodiazepine, Heroin/Morph/Codeine, Any Opioid</v>
      </c>
    </row>
    <row r="5631">
      <c r="A5631" s="2">
        <v>42404.0</v>
      </c>
      <c r="B5631" s="1" t="s">
        <v>50</v>
      </c>
      <c r="C5631" s="1">
        <v>39.0</v>
      </c>
      <c r="D5631" s="1" t="s">
        <v>51</v>
      </c>
      <c r="E5631" s="1" t="s">
        <v>63</v>
      </c>
      <c r="F5631" s="1" t="s">
        <v>137</v>
      </c>
      <c r="G5631" s="1" t="s">
        <v>211</v>
      </c>
      <c r="H5631" s="1" t="s">
        <v>91</v>
      </c>
      <c r="I5631" s="1" t="s">
        <v>55</v>
      </c>
      <c r="J5631" s="1" t="s">
        <v>211</v>
      </c>
      <c r="M5631" s="1" t="s">
        <v>56</v>
      </c>
      <c r="N5631" s="1" t="s">
        <v>136</v>
      </c>
      <c r="O5631" s="1" t="s">
        <v>211</v>
      </c>
      <c r="R5631" s="1" t="s">
        <v>56</v>
      </c>
      <c r="T5631" s="1" t="s">
        <v>5915</v>
      </c>
      <c r="U5631" s="1" t="s">
        <v>59</v>
      </c>
      <c r="W5631" s="1" t="s">
        <v>60</v>
      </c>
      <c r="X5631" s="1" t="s">
        <v>60</v>
      </c>
      <c r="Z5631" s="1" t="s">
        <v>60</v>
      </c>
      <c r="AP5631" s="1" t="s">
        <v>60</v>
      </c>
      <c r="AR5631" s="1" t="s">
        <v>60</v>
      </c>
      <c r="AT5631" s="1" t="s">
        <v>214</v>
      </c>
      <c r="AU5631" s="1" t="s">
        <v>214</v>
      </c>
      <c r="AV5631" s="1" t="s">
        <v>215</v>
      </c>
      <c r="AW5631" s="3" t="str">
        <f t="shared" si="1"/>
        <v>Other</v>
      </c>
      <c r="AX5631" s="3" t="str">
        <f t="array" ref="AX5631">TEXTJOIN(", ", TRUE, IF(X5631:AS5631="Y", X$1:AS$1, IF(X5631:AS5631&lt;&gt;"", X$1:AS$1 &amp; ": " &amp; X5631:AS5631, "")))
</f>
        <v>Heroin, Fentanyl, Heroin/Morph/Codeine, Any Opioid</v>
      </c>
    </row>
    <row r="5632">
      <c r="A5632" s="2">
        <v>44415.0</v>
      </c>
      <c r="B5632" s="1" t="s">
        <v>50</v>
      </c>
      <c r="C5632" s="1">
        <v>64.0</v>
      </c>
      <c r="D5632" s="1" t="s">
        <v>51</v>
      </c>
      <c r="E5632" s="1" t="s">
        <v>502</v>
      </c>
      <c r="G5632" s="1" t="s">
        <v>103</v>
      </c>
      <c r="H5632" s="1" t="s">
        <v>103</v>
      </c>
      <c r="I5632" s="1" t="s">
        <v>55</v>
      </c>
      <c r="J5632" s="1" t="s">
        <v>103</v>
      </c>
      <c r="K5632" s="1" t="s">
        <v>103</v>
      </c>
      <c r="L5632" s="1" t="s">
        <v>55</v>
      </c>
      <c r="M5632" s="1" t="s">
        <v>44</v>
      </c>
      <c r="N5632" s="1" t="s">
        <v>178</v>
      </c>
      <c r="O5632" s="1" t="s">
        <v>103</v>
      </c>
      <c r="P5632" s="1" t="s">
        <v>103</v>
      </c>
      <c r="Q5632" s="1" t="s">
        <v>55</v>
      </c>
      <c r="R5632" s="1" t="s">
        <v>44</v>
      </c>
      <c r="S5632" s="1" t="s">
        <v>1159</v>
      </c>
      <c r="T5632" s="1" t="s">
        <v>1346</v>
      </c>
      <c r="U5632" s="1" t="s">
        <v>59</v>
      </c>
      <c r="Y5632" s="1" t="s">
        <v>60</v>
      </c>
      <c r="Z5632" s="1" t="s">
        <v>60</v>
      </c>
      <c r="AR5632" s="1" t="s">
        <v>60</v>
      </c>
      <c r="AT5632" s="1" t="s">
        <v>167</v>
      </c>
      <c r="AU5632" s="1" t="s">
        <v>167</v>
      </c>
      <c r="AV5632" s="1" t="s">
        <v>168</v>
      </c>
      <c r="AW5632" s="3" t="str">
        <f t="shared" si="1"/>
        <v>Other</v>
      </c>
      <c r="AX5632" s="3" t="str">
        <f t="array" ref="AX5632">TEXTJOIN(", ", TRUE, IF(X5632:AS5632="Y", X$1:AS$1, IF(X5632:AS5632&lt;&gt;"", X$1:AS$1 &amp; ": " &amp; X5632:AS5632, "")))
</f>
        <v>Cocaine, Fentanyl, Any Opioid</v>
      </c>
    </row>
    <row r="5633">
      <c r="A5633" s="2">
        <v>42926.0</v>
      </c>
      <c r="B5633" s="1" t="s">
        <v>86</v>
      </c>
      <c r="C5633" s="1">
        <v>24.0</v>
      </c>
      <c r="D5633" s="1" t="s">
        <v>51</v>
      </c>
      <c r="E5633" s="1" t="s">
        <v>63</v>
      </c>
      <c r="F5633" s="1" t="s">
        <v>137</v>
      </c>
      <c r="G5633" s="1" t="s">
        <v>103</v>
      </c>
      <c r="I5633" s="1" t="s">
        <v>55</v>
      </c>
      <c r="J5633" s="1" t="s">
        <v>103</v>
      </c>
      <c r="K5633" s="1" t="s">
        <v>103</v>
      </c>
      <c r="L5633" s="1" t="s">
        <v>55</v>
      </c>
      <c r="M5633" s="1" t="s">
        <v>92</v>
      </c>
      <c r="N5633" s="1" t="s">
        <v>136</v>
      </c>
      <c r="O5633" s="1" t="s">
        <v>103</v>
      </c>
      <c r="P5633" s="1" t="s">
        <v>103</v>
      </c>
      <c r="Q5633" s="1" t="s">
        <v>55</v>
      </c>
      <c r="R5633" s="1" t="s">
        <v>44</v>
      </c>
      <c r="S5633" s="1" t="s">
        <v>5916</v>
      </c>
      <c r="T5633" s="1" t="s">
        <v>5917</v>
      </c>
      <c r="U5633" s="1" t="s">
        <v>59</v>
      </c>
      <c r="X5633" s="1" t="s">
        <v>60</v>
      </c>
      <c r="Z5633" s="1" t="s">
        <v>60</v>
      </c>
      <c r="AI5633" s="1" t="s">
        <v>60</v>
      </c>
      <c r="AT5633" s="1" t="s">
        <v>167</v>
      </c>
      <c r="AU5633" s="1" t="s">
        <v>167</v>
      </c>
      <c r="AV5633" s="1" t="s">
        <v>168</v>
      </c>
      <c r="AW5633" s="3" t="str">
        <f t="shared" si="1"/>
        <v>Other</v>
      </c>
      <c r="AX5633" s="3" t="str">
        <f t="array" ref="AX5633">TEXTJOIN(", ", TRUE, IF(X5633:AS5633="Y", X$1:AS$1, IF(X5633:AS5633&lt;&gt;"", X$1:AS$1 &amp; ": " &amp; X5633:AS5633, "")))
</f>
        <v>Heroin, Fentanyl, Amphet</v>
      </c>
    </row>
    <row r="5634">
      <c r="A5634" s="2">
        <v>43937.0</v>
      </c>
      <c r="B5634" s="1" t="s">
        <v>50</v>
      </c>
      <c r="C5634" s="1">
        <v>53.0</v>
      </c>
      <c r="D5634" s="1" t="s">
        <v>51</v>
      </c>
      <c r="E5634" s="1" t="s">
        <v>52</v>
      </c>
      <c r="G5634" s="1" t="s">
        <v>1554</v>
      </c>
      <c r="H5634" s="1" t="s">
        <v>88</v>
      </c>
      <c r="I5634" s="1" t="s">
        <v>89</v>
      </c>
      <c r="J5634" s="1" t="s">
        <v>90</v>
      </c>
      <c r="K5634" s="1" t="s">
        <v>91</v>
      </c>
      <c r="L5634" s="1" t="s">
        <v>55</v>
      </c>
      <c r="M5634" s="1" t="s">
        <v>177</v>
      </c>
      <c r="N5634" s="1" t="s">
        <v>93</v>
      </c>
      <c r="O5634" s="1" t="s">
        <v>90</v>
      </c>
      <c r="P5634" s="1" t="s">
        <v>91</v>
      </c>
      <c r="Q5634" s="1" t="s">
        <v>55</v>
      </c>
      <c r="R5634" s="1" t="s">
        <v>44</v>
      </c>
      <c r="T5634" s="1" t="s">
        <v>1042</v>
      </c>
      <c r="U5634" s="1" t="s">
        <v>59</v>
      </c>
      <c r="Y5634" s="1" t="s">
        <v>60</v>
      </c>
      <c r="Z5634" s="1" t="s">
        <v>60</v>
      </c>
      <c r="AR5634" s="1" t="s">
        <v>60</v>
      </c>
      <c r="AT5634" s="1" t="s">
        <v>1556</v>
      </c>
      <c r="AU5634" s="1" t="s">
        <v>96</v>
      </c>
      <c r="AV5634" s="1" t="s">
        <v>97</v>
      </c>
      <c r="AW5634" s="3" t="str">
        <f t="shared" si="1"/>
        <v>Other</v>
      </c>
      <c r="AX5634" s="3" t="str">
        <f t="array" ref="AX5634">TEXTJOIN(", ", TRUE, IF(X5634:AS5634="Y", X$1:AS$1, IF(X5634:AS5634&lt;&gt;"", X$1:AS$1 &amp; ": " &amp; X5634:AS5634, "")))
</f>
        <v>Cocaine, Fentanyl, Any Opioid</v>
      </c>
    </row>
    <row r="5635">
      <c r="A5635" s="2">
        <v>41767.0</v>
      </c>
      <c r="B5635" s="1" t="s">
        <v>50</v>
      </c>
      <c r="C5635" s="1">
        <v>33.0</v>
      </c>
      <c r="D5635" s="1" t="s">
        <v>51</v>
      </c>
      <c r="E5635" s="1" t="s">
        <v>63</v>
      </c>
      <c r="G5635" s="1" t="s">
        <v>5918</v>
      </c>
      <c r="J5635" s="1" t="s">
        <v>2138</v>
      </c>
      <c r="L5635" s="1" t="s">
        <v>55</v>
      </c>
      <c r="M5635" s="1" t="s">
        <v>56</v>
      </c>
      <c r="N5635" s="1" t="s">
        <v>136</v>
      </c>
      <c r="O5635" s="1" t="s">
        <v>5918</v>
      </c>
      <c r="P5635" s="1" t="s">
        <v>91</v>
      </c>
      <c r="R5635" s="1" t="s">
        <v>56</v>
      </c>
      <c r="T5635" s="1" t="s">
        <v>393</v>
      </c>
      <c r="U5635" s="1" t="s">
        <v>59</v>
      </c>
      <c r="V5635" s="1" t="s">
        <v>308</v>
      </c>
      <c r="X5635" s="1" t="s">
        <v>60</v>
      </c>
      <c r="AT5635" s="1" t="s">
        <v>5919</v>
      </c>
      <c r="AU5635" s="1" t="s">
        <v>2140</v>
      </c>
      <c r="AV5635" s="1" t="s">
        <v>5920</v>
      </c>
      <c r="AW5635" s="3" t="str">
        <f t="shared" si="1"/>
        <v>Other</v>
      </c>
      <c r="AX5635" s="3" t="str">
        <f t="array" ref="AX5635">TEXTJOIN(", ", TRUE, IF(X5635:AS5635="Y", X$1:AS$1, IF(X5635:AS5635&lt;&gt;"", X$1:AS$1 &amp; ": " &amp; X5635:AS5635, "")))
</f>
        <v>Heroin</v>
      </c>
    </row>
    <row r="5636">
      <c r="A5636" s="2">
        <v>43563.0</v>
      </c>
      <c r="B5636" s="1" t="s">
        <v>50</v>
      </c>
      <c r="C5636" s="1">
        <v>62.0</v>
      </c>
      <c r="D5636" s="1" t="s">
        <v>51</v>
      </c>
      <c r="E5636" s="1" t="s">
        <v>52</v>
      </c>
      <c r="G5636" s="1" t="s">
        <v>143</v>
      </c>
      <c r="H5636" s="1" t="s">
        <v>91</v>
      </c>
      <c r="I5636" s="1" t="s">
        <v>55</v>
      </c>
      <c r="J5636" s="1" t="s">
        <v>143</v>
      </c>
      <c r="K5636" s="1" t="s">
        <v>91</v>
      </c>
      <c r="L5636" s="1" t="s">
        <v>55</v>
      </c>
      <c r="M5636" s="1" t="s">
        <v>56</v>
      </c>
      <c r="N5636" s="1" t="s">
        <v>93</v>
      </c>
      <c r="O5636" s="1" t="s">
        <v>143</v>
      </c>
      <c r="P5636" s="1" t="s">
        <v>91</v>
      </c>
      <c r="Q5636" s="1" t="s">
        <v>55</v>
      </c>
      <c r="R5636" s="1" t="s">
        <v>67</v>
      </c>
      <c r="T5636" s="1" t="s">
        <v>541</v>
      </c>
      <c r="U5636" s="1" t="s">
        <v>59</v>
      </c>
      <c r="V5636" s="1" t="s">
        <v>258</v>
      </c>
      <c r="Y5636" s="1" t="s">
        <v>60</v>
      </c>
      <c r="Z5636" s="1" t="s">
        <v>60</v>
      </c>
      <c r="AD5636" s="1" t="s">
        <v>60</v>
      </c>
      <c r="AR5636" s="1" t="s">
        <v>60</v>
      </c>
      <c r="AT5636" s="1" t="s">
        <v>145</v>
      </c>
      <c r="AU5636" s="1" t="s">
        <v>145</v>
      </c>
      <c r="AV5636" s="1" t="s">
        <v>146</v>
      </c>
      <c r="AW5636" s="3" t="str">
        <f t="shared" si="1"/>
        <v>Other</v>
      </c>
      <c r="AX5636" s="3" t="str">
        <f t="array" ref="AX5636">TEXTJOIN(", ", TRUE, IF(X5636:AS5636="Y", X$1:AS$1, IF(X5636:AS5636&lt;&gt;"", X$1:AS$1 &amp; ": " &amp; X5636:AS5636, "")))
</f>
        <v>Cocaine, Fentanyl, Ethanol, Any Opioid</v>
      </c>
    </row>
    <row r="5637">
      <c r="A5637" s="2">
        <v>42389.0</v>
      </c>
      <c r="B5637" s="1" t="s">
        <v>50</v>
      </c>
      <c r="C5637" s="1">
        <v>43.0</v>
      </c>
      <c r="D5637" s="1" t="s">
        <v>51</v>
      </c>
      <c r="E5637" s="1" t="s">
        <v>63</v>
      </c>
      <c r="G5637" s="1" t="s">
        <v>450</v>
      </c>
      <c r="H5637" s="1" t="s">
        <v>299</v>
      </c>
      <c r="I5637" s="1" t="s">
        <v>55</v>
      </c>
      <c r="J5637" s="1" t="s">
        <v>117</v>
      </c>
      <c r="M5637" s="1" t="s">
        <v>118</v>
      </c>
      <c r="N5637" s="1" t="s">
        <v>5921</v>
      </c>
      <c r="O5637" s="1" t="s">
        <v>256</v>
      </c>
      <c r="R5637" s="1" t="s">
        <v>67</v>
      </c>
      <c r="T5637" s="1" t="s">
        <v>5922</v>
      </c>
      <c r="U5637" s="1" t="s">
        <v>59</v>
      </c>
      <c r="Z5637" s="1" t="s">
        <v>60</v>
      </c>
      <c r="AD5637" s="1" t="s">
        <v>60</v>
      </c>
      <c r="AG5637" s="1" t="s">
        <v>60</v>
      </c>
      <c r="AR5637" s="1" t="s">
        <v>60</v>
      </c>
      <c r="AT5637" s="1" t="s">
        <v>452</v>
      </c>
      <c r="AV5637" s="1" t="s">
        <v>260</v>
      </c>
      <c r="AW5637" s="3" t="str">
        <f t="shared" si="1"/>
        <v>Other</v>
      </c>
      <c r="AX5637" s="3" t="str">
        <f t="array" ref="AX5637">TEXTJOIN(", ", TRUE, IF(X5637:AS5637="Y", X$1:AS$1, IF(X5637:AS5637&lt;&gt;"", X$1:AS$1 &amp; ": " &amp; X5637:AS5637, "")))
</f>
        <v>Fentanyl, Ethanol, Methadone, Any Opioid</v>
      </c>
    </row>
    <row r="5638">
      <c r="A5638" s="2">
        <v>43876.0</v>
      </c>
      <c r="B5638" s="1" t="s">
        <v>50</v>
      </c>
      <c r="C5638" s="1">
        <v>53.0</v>
      </c>
      <c r="D5638" s="1" t="s">
        <v>76</v>
      </c>
      <c r="E5638" s="1" t="s">
        <v>63</v>
      </c>
      <c r="F5638" s="1" t="s">
        <v>137</v>
      </c>
      <c r="G5638" s="1" t="s">
        <v>103</v>
      </c>
      <c r="H5638" s="1" t="s">
        <v>103</v>
      </c>
      <c r="I5638" s="1" t="s">
        <v>55</v>
      </c>
      <c r="J5638" s="1" t="s">
        <v>226</v>
      </c>
      <c r="K5638" s="1" t="s">
        <v>103</v>
      </c>
      <c r="L5638" s="1" t="s">
        <v>55</v>
      </c>
      <c r="M5638" s="1" t="s">
        <v>404</v>
      </c>
      <c r="N5638" s="1" t="s">
        <v>119</v>
      </c>
      <c r="O5638" s="1" t="s">
        <v>226</v>
      </c>
      <c r="P5638" s="1" t="s">
        <v>103</v>
      </c>
      <c r="Q5638" s="1" t="s">
        <v>55</v>
      </c>
      <c r="R5638" s="1" t="s">
        <v>44</v>
      </c>
      <c r="T5638" s="1" t="s">
        <v>2081</v>
      </c>
      <c r="U5638" s="1" t="s">
        <v>59</v>
      </c>
      <c r="Y5638" s="1" t="s">
        <v>60</v>
      </c>
      <c r="Z5638" s="1" t="s">
        <v>60</v>
      </c>
      <c r="AD5638" s="1" t="s">
        <v>60</v>
      </c>
      <c r="AR5638" s="1" t="s">
        <v>60</v>
      </c>
      <c r="AT5638" s="1" t="s">
        <v>167</v>
      </c>
      <c r="AU5638" s="1" t="s">
        <v>228</v>
      </c>
      <c r="AV5638" s="1" t="s">
        <v>229</v>
      </c>
      <c r="AW5638" s="3" t="str">
        <f t="shared" si="1"/>
        <v>Other</v>
      </c>
      <c r="AX5638" s="3" t="str">
        <f t="array" ref="AX5638">TEXTJOIN(", ", TRUE, IF(X5638:AS5638="Y", X$1:AS$1, IF(X5638:AS5638&lt;&gt;"", X$1:AS$1 &amp; ": " &amp; X5638:AS5638, "")))
</f>
        <v>Cocaine, Fentanyl, Ethanol, Any Opioid</v>
      </c>
    </row>
    <row r="5639">
      <c r="A5639" s="2">
        <v>44446.0</v>
      </c>
      <c r="B5639" s="1" t="s">
        <v>50</v>
      </c>
      <c r="C5639" s="1">
        <v>53.0</v>
      </c>
      <c r="D5639" s="1" t="s">
        <v>76</v>
      </c>
      <c r="E5639" s="1" t="s">
        <v>63</v>
      </c>
      <c r="G5639" s="1" t="s">
        <v>300</v>
      </c>
      <c r="H5639" s="1" t="s">
        <v>299</v>
      </c>
      <c r="I5639" s="1" t="s">
        <v>55</v>
      </c>
      <c r="J5639" s="1" t="s">
        <v>300</v>
      </c>
      <c r="K5639" s="1" t="s">
        <v>299</v>
      </c>
      <c r="L5639" s="1" t="s">
        <v>55</v>
      </c>
      <c r="M5639" s="1" t="s">
        <v>56</v>
      </c>
      <c r="N5639" s="1" t="s">
        <v>93</v>
      </c>
      <c r="O5639" s="1" t="s">
        <v>300</v>
      </c>
      <c r="P5639" s="1" t="s">
        <v>299</v>
      </c>
      <c r="Q5639" s="1" t="s">
        <v>55</v>
      </c>
      <c r="R5639" s="1" t="s">
        <v>56</v>
      </c>
      <c r="T5639" s="1" t="s">
        <v>5923</v>
      </c>
      <c r="U5639" s="1" t="s">
        <v>59</v>
      </c>
      <c r="V5639" s="1" t="s">
        <v>5407</v>
      </c>
      <c r="Y5639" s="1" t="s">
        <v>60</v>
      </c>
      <c r="Z5639" s="1" t="s">
        <v>60</v>
      </c>
      <c r="AG5639" s="1" t="s">
        <v>60</v>
      </c>
      <c r="AR5639" s="1" t="s">
        <v>60</v>
      </c>
      <c r="AT5639" s="1" t="s">
        <v>304</v>
      </c>
      <c r="AU5639" s="1" t="s">
        <v>304</v>
      </c>
      <c r="AV5639" s="1" t="s">
        <v>302</v>
      </c>
      <c r="AW5639" s="3" t="str">
        <f t="shared" si="1"/>
        <v>Other</v>
      </c>
      <c r="AX5639" s="3" t="str">
        <f t="array" ref="AX5639">TEXTJOIN(", ", TRUE, IF(X5639:AS5639="Y", X$1:AS$1, IF(X5639:AS5639&lt;&gt;"", X$1:AS$1 &amp; ": " &amp; X5639:AS5639, "")))
</f>
        <v>Cocaine, Fentanyl, Methadone, Any Opioid</v>
      </c>
    </row>
    <row r="5640">
      <c r="A5640" s="2">
        <v>41695.0</v>
      </c>
      <c r="B5640" s="1" t="s">
        <v>50</v>
      </c>
      <c r="C5640" s="1">
        <v>46.0</v>
      </c>
      <c r="D5640" s="1" t="s">
        <v>76</v>
      </c>
      <c r="E5640" s="1" t="s">
        <v>63</v>
      </c>
      <c r="G5640" s="1" t="s">
        <v>256</v>
      </c>
      <c r="J5640" s="1" t="s">
        <v>256</v>
      </c>
      <c r="L5640" s="1" t="s">
        <v>55</v>
      </c>
      <c r="M5640" s="1" t="s">
        <v>56</v>
      </c>
      <c r="N5640" s="1" t="s">
        <v>104</v>
      </c>
      <c r="O5640" s="1" t="s">
        <v>256</v>
      </c>
      <c r="R5640" s="1" t="s">
        <v>67</v>
      </c>
      <c r="T5640" s="1" t="s">
        <v>5924</v>
      </c>
      <c r="U5640" s="1" t="s">
        <v>59</v>
      </c>
      <c r="AF5640" s="1" t="s">
        <v>60</v>
      </c>
      <c r="AS5640" s="1" t="s">
        <v>3659</v>
      </c>
      <c r="AT5640" s="1" t="s">
        <v>282</v>
      </c>
      <c r="AU5640" s="1" t="s">
        <v>282</v>
      </c>
      <c r="AV5640" s="1" t="s">
        <v>260</v>
      </c>
      <c r="AW5640" s="3" t="str">
        <f t="shared" si="1"/>
        <v>Other</v>
      </c>
      <c r="AX5640" s="3" t="str">
        <f t="array" ref="AX5640">TEXTJOIN(", ", TRUE, IF(X5640:AS5640="Y", X$1:AS$1, IF(X5640:AS5640&lt;&gt;"", X$1:AS$1 &amp; ": " &amp; X5640:AS5640, "")))
</f>
        <v>Benzodiazepine, Other: HYDR-MOR</v>
      </c>
    </row>
    <row r="5641">
      <c r="A5641" s="2">
        <v>43507.0</v>
      </c>
      <c r="B5641" s="1" t="s">
        <v>50</v>
      </c>
      <c r="C5641" s="1">
        <v>31.0</v>
      </c>
      <c r="D5641" s="1" t="s">
        <v>51</v>
      </c>
      <c r="E5641" s="1" t="s">
        <v>63</v>
      </c>
      <c r="G5641" s="1" t="s">
        <v>760</v>
      </c>
      <c r="H5641" s="1" t="s">
        <v>121</v>
      </c>
      <c r="I5641" s="1" t="s">
        <v>55</v>
      </c>
      <c r="J5641" s="1" t="s">
        <v>760</v>
      </c>
      <c r="K5641" s="1" t="s">
        <v>121</v>
      </c>
      <c r="L5641" s="1" t="s">
        <v>55</v>
      </c>
      <c r="M5641" s="1" t="s">
        <v>56</v>
      </c>
      <c r="N5641" s="1" t="s">
        <v>119</v>
      </c>
      <c r="O5641" s="1" t="s">
        <v>760</v>
      </c>
      <c r="P5641" s="1" t="s">
        <v>121</v>
      </c>
      <c r="Q5641" s="1" t="s">
        <v>55</v>
      </c>
      <c r="R5641" s="1" t="s">
        <v>56</v>
      </c>
      <c r="T5641" s="1" t="s">
        <v>78</v>
      </c>
      <c r="U5641" s="1" t="s">
        <v>59</v>
      </c>
      <c r="X5641" s="1" t="s">
        <v>60</v>
      </c>
      <c r="AP5641" s="1" t="s">
        <v>60</v>
      </c>
      <c r="AR5641" s="1" t="s">
        <v>60</v>
      </c>
      <c r="AT5641" s="1" t="s">
        <v>762</v>
      </c>
      <c r="AU5641" s="1" t="s">
        <v>762</v>
      </c>
      <c r="AV5641" s="1" t="s">
        <v>2793</v>
      </c>
      <c r="AW5641" s="3" t="str">
        <f t="shared" si="1"/>
        <v>Other</v>
      </c>
      <c r="AX5641" s="3" t="str">
        <f t="array" ref="AX5641">TEXTJOIN(", ", TRUE, IF(X5641:AS5641="Y", X$1:AS$1, IF(X5641:AS5641&lt;&gt;"", X$1:AS$1 &amp; ": " &amp; X5641:AS5641, "")))
</f>
        <v>Heroin, Heroin/Morph/Codeine, Any Opioid</v>
      </c>
    </row>
    <row r="5642">
      <c r="A5642" s="2">
        <v>43923.0</v>
      </c>
      <c r="B5642" s="1" t="s">
        <v>50</v>
      </c>
      <c r="C5642" s="1">
        <v>65.0</v>
      </c>
      <c r="D5642" s="1" t="s">
        <v>51</v>
      </c>
      <c r="E5642" s="1" t="s">
        <v>63</v>
      </c>
      <c r="F5642" s="1" t="s">
        <v>137</v>
      </c>
      <c r="G5642" s="1" t="s">
        <v>5925</v>
      </c>
      <c r="H5642" s="1" t="s">
        <v>5926</v>
      </c>
      <c r="I5642" s="1" t="s">
        <v>606</v>
      </c>
      <c r="J5642" s="1" t="s">
        <v>82</v>
      </c>
      <c r="K5642" s="1" t="s">
        <v>54</v>
      </c>
      <c r="L5642" s="1" t="s">
        <v>55</v>
      </c>
      <c r="M5642" s="1" t="s">
        <v>92</v>
      </c>
      <c r="N5642" s="1" t="s">
        <v>155</v>
      </c>
      <c r="O5642" s="1" t="s">
        <v>82</v>
      </c>
      <c r="P5642" s="1" t="s">
        <v>54</v>
      </c>
      <c r="Q5642" s="1" t="s">
        <v>55</v>
      </c>
      <c r="R5642" s="1" t="s">
        <v>67</v>
      </c>
      <c r="T5642" s="1" t="s">
        <v>109</v>
      </c>
      <c r="U5642" s="1" t="s">
        <v>59</v>
      </c>
      <c r="Y5642" s="1" t="s">
        <v>60</v>
      </c>
      <c r="AU5642" s="1" t="s">
        <v>329</v>
      </c>
      <c r="AV5642" s="1" t="s">
        <v>85</v>
      </c>
      <c r="AW5642" s="3" t="str">
        <f t="shared" si="1"/>
        <v>Other</v>
      </c>
      <c r="AX5642" s="3" t="str">
        <f t="array" ref="AX5642">TEXTJOIN(", ", TRUE, IF(X5642:AS5642="Y", X$1:AS$1, IF(X5642:AS5642&lt;&gt;"", X$1:AS$1 &amp; ": " &amp; X5642:AS5642, "")))
</f>
        <v>Cocaine</v>
      </c>
    </row>
    <row r="5643">
      <c r="A5643" s="2">
        <v>41533.0</v>
      </c>
      <c r="B5643" s="1" t="s">
        <v>50</v>
      </c>
      <c r="C5643" s="1">
        <v>53.0</v>
      </c>
      <c r="D5643" s="1" t="s">
        <v>51</v>
      </c>
      <c r="E5643" s="1" t="s">
        <v>52</v>
      </c>
      <c r="G5643" s="1" t="s">
        <v>103</v>
      </c>
      <c r="H5643" s="1" t="s">
        <v>103</v>
      </c>
      <c r="J5643" s="1" t="s">
        <v>103</v>
      </c>
      <c r="L5643" s="1" t="s">
        <v>55</v>
      </c>
      <c r="M5643" s="1" t="s">
        <v>56</v>
      </c>
      <c r="N5643" s="1" t="s">
        <v>136</v>
      </c>
      <c r="O5643" s="1" t="s">
        <v>103</v>
      </c>
      <c r="P5643" s="1" t="s">
        <v>103</v>
      </c>
      <c r="R5643" s="1" t="s">
        <v>56</v>
      </c>
      <c r="T5643" s="1" t="s">
        <v>5927</v>
      </c>
      <c r="U5643" s="1" t="s">
        <v>59</v>
      </c>
      <c r="Y5643" s="1" t="s">
        <v>60</v>
      </c>
      <c r="AB5643" s="1" t="s">
        <v>60</v>
      </c>
      <c r="AD5643" s="1" t="s">
        <v>60</v>
      </c>
      <c r="AF5643" s="1" t="s">
        <v>60</v>
      </c>
      <c r="AT5643" s="1" t="s">
        <v>167</v>
      </c>
      <c r="AU5643" s="1" t="s">
        <v>167</v>
      </c>
      <c r="AV5643" s="1" t="s">
        <v>168</v>
      </c>
      <c r="AW5643" s="3" t="str">
        <f t="shared" si="1"/>
        <v>Other</v>
      </c>
      <c r="AX5643" s="3" t="str">
        <f t="array" ref="AX5643">TEXTJOIN(", ", TRUE, IF(X5643:AS5643="Y", X$1:AS$1, IF(X5643:AS5643&lt;&gt;"", X$1:AS$1 &amp; ": " &amp; X5643:AS5643, "")))
</f>
        <v>Cocaine, Oxycodone, Ethanol, Benzodiazepine</v>
      </c>
    </row>
    <row r="5644">
      <c r="A5644" s="2">
        <v>42975.0</v>
      </c>
      <c r="B5644" s="1" t="s">
        <v>86</v>
      </c>
      <c r="C5644" s="1">
        <v>24.0</v>
      </c>
      <c r="D5644" s="1" t="s">
        <v>51</v>
      </c>
      <c r="E5644" s="1" t="s">
        <v>63</v>
      </c>
      <c r="G5644" s="1" t="s">
        <v>54</v>
      </c>
      <c r="H5644" s="1" t="s">
        <v>54</v>
      </c>
      <c r="I5644" s="1" t="s">
        <v>55</v>
      </c>
      <c r="J5644" s="1" t="s">
        <v>54</v>
      </c>
      <c r="K5644" s="1" t="s">
        <v>54</v>
      </c>
      <c r="L5644" s="1" t="s">
        <v>55</v>
      </c>
      <c r="M5644" s="1" t="s">
        <v>56</v>
      </c>
      <c r="N5644" s="1" t="s">
        <v>93</v>
      </c>
      <c r="O5644" s="1" t="s">
        <v>54</v>
      </c>
      <c r="P5644" s="1" t="s">
        <v>54</v>
      </c>
      <c r="Q5644" s="1" t="s">
        <v>55</v>
      </c>
      <c r="R5644" s="1" t="s">
        <v>56</v>
      </c>
      <c r="T5644" s="1" t="s">
        <v>3735</v>
      </c>
      <c r="U5644" s="1" t="s">
        <v>59</v>
      </c>
      <c r="Z5644" s="1" t="s">
        <v>60</v>
      </c>
      <c r="AF5644" s="1" t="s">
        <v>60</v>
      </c>
      <c r="AT5644" s="1" t="s">
        <v>234</v>
      </c>
      <c r="AU5644" s="1" t="s">
        <v>234</v>
      </c>
      <c r="AV5644" s="1" t="s">
        <v>641</v>
      </c>
      <c r="AW5644" s="3" t="str">
        <f t="shared" si="1"/>
        <v>Other</v>
      </c>
      <c r="AX5644" s="3" t="str">
        <f t="array" ref="AX5644">TEXTJOIN(", ", TRUE, IF(X5644:AS5644="Y", X$1:AS$1, IF(X5644:AS5644&lt;&gt;"", X$1:AS$1 &amp; ": " &amp; X5644:AS5644, "")))
</f>
        <v>Fentanyl, Benzodiazepine</v>
      </c>
    </row>
    <row r="5645">
      <c r="A5645" s="2">
        <v>43012.0</v>
      </c>
      <c r="B5645" s="1" t="s">
        <v>86</v>
      </c>
      <c r="C5645" s="1">
        <v>49.0</v>
      </c>
      <c r="D5645" s="1" t="s">
        <v>51</v>
      </c>
      <c r="E5645" s="1" t="s">
        <v>63</v>
      </c>
      <c r="G5645" s="1" t="s">
        <v>263</v>
      </c>
      <c r="H5645" s="1" t="s">
        <v>263</v>
      </c>
      <c r="I5645" s="1" t="s">
        <v>55</v>
      </c>
      <c r="J5645" s="1" t="s">
        <v>263</v>
      </c>
      <c r="K5645" s="1" t="s">
        <v>263</v>
      </c>
      <c r="L5645" s="1" t="s">
        <v>55</v>
      </c>
      <c r="M5645" s="1" t="s">
        <v>56</v>
      </c>
      <c r="N5645" s="1" t="s">
        <v>119</v>
      </c>
      <c r="O5645" s="1" t="s">
        <v>263</v>
      </c>
      <c r="P5645" s="1" t="s">
        <v>263</v>
      </c>
      <c r="Q5645" s="1" t="s">
        <v>55</v>
      </c>
      <c r="R5645" s="1" t="s">
        <v>56</v>
      </c>
      <c r="T5645" s="1" t="s">
        <v>5928</v>
      </c>
      <c r="U5645" s="1" t="s">
        <v>59</v>
      </c>
      <c r="X5645" s="1" t="s">
        <v>60</v>
      </c>
      <c r="Y5645" s="1" t="s">
        <v>60</v>
      </c>
      <c r="AT5645" s="1" t="s">
        <v>387</v>
      </c>
      <c r="AU5645" s="1" t="s">
        <v>387</v>
      </c>
      <c r="AV5645" s="1" t="s">
        <v>289</v>
      </c>
      <c r="AW5645" s="3" t="str">
        <f t="shared" si="1"/>
        <v>Other</v>
      </c>
      <c r="AX5645" s="3" t="str">
        <f t="array" ref="AX5645">TEXTJOIN(", ", TRUE, IF(X5645:AS5645="Y", X$1:AS$1, IF(X5645:AS5645&lt;&gt;"", X$1:AS$1 &amp; ": " &amp; X5645:AS5645, "")))
</f>
        <v>Heroin, Cocaine</v>
      </c>
    </row>
    <row r="5646">
      <c r="A5646" s="4">
        <v>41622.0</v>
      </c>
      <c r="B5646" s="1" t="s">
        <v>50</v>
      </c>
      <c r="C5646" s="1">
        <v>42.0</v>
      </c>
      <c r="D5646" s="1" t="s">
        <v>76</v>
      </c>
      <c r="E5646" s="1" t="s">
        <v>63</v>
      </c>
      <c r="G5646" s="1" t="s">
        <v>90</v>
      </c>
      <c r="H5646" s="1" t="s">
        <v>91</v>
      </c>
      <c r="J5646" s="1" t="s">
        <v>90</v>
      </c>
      <c r="L5646" s="1" t="s">
        <v>55</v>
      </c>
      <c r="M5646" s="1" t="s">
        <v>56</v>
      </c>
      <c r="N5646" s="1" t="s">
        <v>104</v>
      </c>
      <c r="O5646" s="1" t="s">
        <v>90</v>
      </c>
      <c r="P5646" s="1" t="s">
        <v>91</v>
      </c>
      <c r="R5646" s="1" t="s">
        <v>56</v>
      </c>
      <c r="T5646" s="1" t="s">
        <v>308</v>
      </c>
      <c r="U5646" s="1" t="s">
        <v>59</v>
      </c>
      <c r="AG5646" s="1" t="s">
        <v>60</v>
      </c>
      <c r="AT5646" s="1" t="s">
        <v>96</v>
      </c>
      <c r="AU5646" s="1" t="s">
        <v>96</v>
      </c>
      <c r="AV5646" s="1" t="s">
        <v>97</v>
      </c>
      <c r="AW5646" s="3" t="str">
        <f t="shared" si="1"/>
        <v>Other</v>
      </c>
      <c r="AX5646" s="3" t="str">
        <f t="array" ref="AX5646">TEXTJOIN(", ", TRUE, IF(X5646:AS5646="Y", X$1:AS$1, IF(X5646:AS5646&lt;&gt;"", X$1:AS$1 &amp; ": " &amp; X5646:AS5646, "")))
</f>
        <v>Methadone</v>
      </c>
    </row>
    <row r="5647">
      <c r="A5647" s="4">
        <v>44145.0</v>
      </c>
      <c r="B5647" s="1" t="s">
        <v>50</v>
      </c>
      <c r="C5647" s="1">
        <v>32.0</v>
      </c>
      <c r="D5647" s="1" t="s">
        <v>51</v>
      </c>
      <c r="E5647" s="1" t="s">
        <v>63</v>
      </c>
      <c r="G5647" s="1" t="s">
        <v>498</v>
      </c>
      <c r="H5647" s="1" t="s">
        <v>65</v>
      </c>
      <c r="I5647" s="1" t="s">
        <v>55</v>
      </c>
      <c r="J5647" s="1" t="s">
        <v>498</v>
      </c>
      <c r="K5647" s="1" t="s">
        <v>65</v>
      </c>
      <c r="L5647" s="1" t="s">
        <v>55</v>
      </c>
      <c r="M5647" s="1" t="s">
        <v>56</v>
      </c>
      <c r="N5647" s="1" t="s">
        <v>136</v>
      </c>
      <c r="O5647" s="1" t="s">
        <v>65</v>
      </c>
      <c r="P5647" s="1" t="s">
        <v>65</v>
      </c>
      <c r="Q5647" s="1" t="s">
        <v>55</v>
      </c>
      <c r="R5647" s="1" t="s">
        <v>67</v>
      </c>
      <c r="T5647" s="1" t="s">
        <v>5929</v>
      </c>
      <c r="U5647" s="1" t="s">
        <v>59</v>
      </c>
      <c r="Z5647" s="1" t="s">
        <v>60</v>
      </c>
      <c r="AI5647" s="1" t="s">
        <v>60</v>
      </c>
      <c r="AR5647" s="1" t="s">
        <v>60</v>
      </c>
      <c r="AT5647" s="1" t="s">
        <v>500</v>
      </c>
      <c r="AU5647" s="1" t="s">
        <v>500</v>
      </c>
      <c r="AV5647" s="1" t="s">
        <v>150</v>
      </c>
      <c r="AW5647" s="3" t="str">
        <f t="shared" si="1"/>
        <v>Other</v>
      </c>
      <c r="AX5647" s="3" t="str">
        <f t="array" ref="AX5647">TEXTJOIN(", ", TRUE, IF(X5647:AS5647="Y", X$1:AS$1, IF(X5647:AS5647&lt;&gt;"", X$1:AS$1 &amp; ": " &amp; X5647:AS5647, "")))
</f>
        <v>Fentanyl, Amphet, Any Opioid</v>
      </c>
    </row>
    <row r="5648">
      <c r="A5648" s="4">
        <v>42659.0</v>
      </c>
      <c r="B5648" s="1" t="s">
        <v>50</v>
      </c>
      <c r="C5648" s="1">
        <v>37.0</v>
      </c>
      <c r="D5648" s="1" t="s">
        <v>76</v>
      </c>
      <c r="E5648" s="1" t="s">
        <v>52</v>
      </c>
      <c r="G5648" s="1" t="s">
        <v>160</v>
      </c>
      <c r="H5648" s="1" t="s">
        <v>54</v>
      </c>
      <c r="I5648" s="1" t="s">
        <v>55</v>
      </c>
      <c r="J5648" s="1" t="s">
        <v>82</v>
      </c>
      <c r="M5648" s="1" t="s">
        <v>56</v>
      </c>
      <c r="N5648" s="1" t="s">
        <v>136</v>
      </c>
      <c r="O5648" s="1" t="s">
        <v>82</v>
      </c>
      <c r="R5648" s="1" t="s">
        <v>67</v>
      </c>
      <c r="T5648" s="1" t="s">
        <v>5930</v>
      </c>
      <c r="U5648" s="1" t="s">
        <v>59</v>
      </c>
      <c r="Y5648" s="1" t="s">
        <v>60</v>
      </c>
      <c r="Z5648" s="1" t="s">
        <v>60</v>
      </c>
      <c r="AD5648" s="1" t="s">
        <v>60</v>
      </c>
      <c r="AG5648" s="1" t="s">
        <v>60</v>
      </c>
      <c r="AR5648" s="1" t="s">
        <v>60</v>
      </c>
      <c r="AT5648" s="1" t="s">
        <v>163</v>
      </c>
      <c r="AU5648" s="1" t="s">
        <v>329</v>
      </c>
      <c r="AV5648" s="1" t="s">
        <v>85</v>
      </c>
      <c r="AW5648" s="3" t="str">
        <f t="shared" si="1"/>
        <v>Other</v>
      </c>
      <c r="AX5648" s="3" t="str">
        <f t="array" ref="AX5648">TEXTJOIN(", ", TRUE, IF(X5648:AS5648="Y", X$1:AS$1, IF(X5648:AS5648&lt;&gt;"", X$1:AS$1 &amp; ": " &amp; X5648:AS5648, "")))
</f>
        <v>Cocaine, Fentanyl, Ethanol, Methadone, Any Opioid</v>
      </c>
    </row>
    <row r="5649">
      <c r="A5649" s="2">
        <v>44503.0</v>
      </c>
      <c r="B5649" s="1" t="s">
        <v>50</v>
      </c>
      <c r="C5649" s="1">
        <v>31.0</v>
      </c>
      <c r="D5649" s="1" t="s">
        <v>51</v>
      </c>
      <c r="E5649" s="1" t="s">
        <v>502</v>
      </c>
      <c r="G5649" s="1" t="s">
        <v>103</v>
      </c>
      <c r="H5649" s="1" t="s">
        <v>103</v>
      </c>
      <c r="I5649" s="1" t="s">
        <v>55</v>
      </c>
      <c r="J5649" s="1" t="s">
        <v>103</v>
      </c>
      <c r="K5649" s="1" t="s">
        <v>103</v>
      </c>
      <c r="L5649" s="1" t="s">
        <v>55</v>
      </c>
      <c r="M5649" s="1" t="s">
        <v>649</v>
      </c>
      <c r="N5649" s="1" t="s">
        <v>119</v>
      </c>
      <c r="O5649" s="1" t="s">
        <v>103</v>
      </c>
      <c r="P5649" s="1" t="s">
        <v>103</v>
      </c>
      <c r="Q5649" s="1" t="s">
        <v>55</v>
      </c>
      <c r="R5649" s="1" t="s">
        <v>180</v>
      </c>
      <c r="T5649" s="1" t="s">
        <v>5931</v>
      </c>
      <c r="U5649" s="1" t="s">
        <v>59</v>
      </c>
      <c r="Y5649" s="1" t="s">
        <v>60</v>
      </c>
      <c r="Z5649" s="1" t="s">
        <v>60</v>
      </c>
      <c r="AM5649" s="1" t="s">
        <v>60</v>
      </c>
      <c r="AR5649" s="1" t="s">
        <v>60</v>
      </c>
      <c r="AT5649" s="1" t="s">
        <v>167</v>
      </c>
      <c r="AU5649" s="1" t="s">
        <v>167</v>
      </c>
      <c r="AV5649" s="1" t="s">
        <v>168</v>
      </c>
      <c r="AW5649" s="3" t="str">
        <f t="shared" si="1"/>
        <v>Other</v>
      </c>
      <c r="AX5649" s="3" t="str">
        <f t="array" ref="AX5649">TEXTJOIN(", ", TRUE, IF(X5649:AS5649="Y", X$1:AS$1, IF(X5649:AS5649&lt;&gt;"", X$1:AS$1 &amp; ": " &amp; X5649:AS5649, "")))
</f>
        <v>Cocaine, Fentanyl, Xylazine, Any Opioid</v>
      </c>
    </row>
    <row r="5650">
      <c r="A5650" s="2">
        <v>43565.0</v>
      </c>
      <c r="B5650" s="1" t="s">
        <v>50</v>
      </c>
      <c r="C5650" s="1">
        <v>30.0</v>
      </c>
      <c r="D5650" s="1" t="s">
        <v>51</v>
      </c>
      <c r="E5650" s="1" t="s">
        <v>63</v>
      </c>
      <c r="G5650" s="1" t="s">
        <v>238</v>
      </c>
      <c r="H5650" s="1" t="s">
        <v>125</v>
      </c>
      <c r="I5650" s="1" t="s">
        <v>55</v>
      </c>
      <c r="J5650" s="1" t="s">
        <v>238</v>
      </c>
      <c r="K5650" s="1" t="s">
        <v>125</v>
      </c>
      <c r="L5650" s="1" t="s">
        <v>55</v>
      </c>
      <c r="M5650" s="1" t="s">
        <v>56</v>
      </c>
      <c r="N5650" s="1" t="s">
        <v>136</v>
      </c>
      <c r="O5650" s="1" t="s">
        <v>238</v>
      </c>
      <c r="P5650" s="1" t="s">
        <v>125</v>
      </c>
      <c r="Q5650" s="1" t="s">
        <v>55</v>
      </c>
      <c r="R5650" s="1" t="s">
        <v>56</v>
      </c>
      <c r="T5650" s="1" t="s">
        <v>323</v>
      </c>
      <c r="U5650" s="1" t="s">
        <v>59</v>
      </c>
      <c r="V5650" s="1" t="s">
        <v>258</v>
      </c>
      <c r="Y5650" s="1" t="s">
        <v>60</v>
      </c>
      <c r="Z5650" s="1" t="s">
        <v>60</v>
      </c>
      <c r="AD5650" s="1" t="s">
        <v>60</v>
      </c>
      <c r="AR5650" s="1" t="s">
        <v>60</v>
      </c>
      <c r="AT5650" s="1" t="s">
        <v>567</v>
      </c>
      <c r="AU5650" s="1" t="s">
        <v>567</v>
      </c>
      <c r="AV5650" s="1" t="s">
        <v>241</v>
      </c>
      <c r="AW5650" s="3" t="str">
        <f t="shared" si="1"/>
        <v>Other</v>
      </c>
      <c r="AX5650" s="3" t="str">
        <f t="array" ref="AX5650">TEXTJOIN(", ", TRUE, IF(X5650:AS5650="Y", X$1:AS$1, IF(X5650:AS5650&lt;&gt;"", X$1:AS$1 &amp; ": " &amp; X5650:AS5650, "")))
</f>
        <v>Cocaine, Fentanyl, Ethanol, Any Opioid</v>
      </c>
    </row>
    <row r="5651">
      <c r="A5651" s="2">
        <v>43993.0</v>
      </c>
      <c r="B5651" s="1" t="s">
        <v>50</v>
      </c>
      <c r="C5651" s="1">
        <v>57.0</v>
      </c>
      <c r="D5651" s="1" t="s">
        <v>51</v>
      </c>
      <c r="E5651" s="1" t="s">
        <v>63</v>
      </c>
      <c r="G5651" s="1" t="s">
        <v>65</v>
      </c>
      <c r="H5651" s="1" t="s">
        <v>65</v>
      </c>
      <c r="I5651" s="1" t="s">
        <v>55</v>
      </c>
      <c r="J5651" s="1" t="s">
        <v>65</v>
      </c>
      <c r="K5651" s="1" t="s">
        <v>65</v>
      </c>
      <c r="L5651" s="1" t="s">
        <v>55</v>
      </c>
      <c r="M5651" s="1" t="s">
        <v>56</v>
      </c>
      <c r="N5651" s="1" t="s">
        <v>155</v>
      </c>
      <c r="O5651" s="1" t="s">
        <v>65</v>
      </c>
      <c r="P5651" s="1" t="s">
        <v>65</v>
      </c>
      <c r="Q5651" s="1" t="s">
        <v>55</v>
      </c>
      <c r="R5651" s="1" t="s">
        <v>56</v>
      </c>
      <c r="T5651" s="1" t="s">
        <v>1754</v>
      </c>
      <c r="U5651" s="1" t="s">
        <v>59</v>
      </c>
      <c r="Z5651" s="1" t="s">
        <v>60</v>
      </c>
      <c r="AD5651" s="1" t="s">
        <v>60</v>
      </c>
      <c r="AR5651" s="1" t="s">
        <v>60</v>
      </c>
      <c r="AT5651" s="1" t="s">
        <v>410</v>
      </c>
      <c r="AU5651" s="1" t="s">
        <v>410</v>
      </c>
      <c r="AV5651" s="1" t="s">
        <v>150</v>
      </c>
      <c r="AW5651" s="3" t="str">
        <f t="shared" si="1"/>
        <v>Other</v>
      </c>
      <c r="AX5651" s="3" t="str">
        <f t="array" ref="AX5651">TEXTJOIN(", ", TRUE, IF(X5651:AS5651="Y", X$1:AS$1, IF(X5651:AS5651&lt;&gt;"", X$1:AS$1 &amp; ": " &amp; X5651:AS5651, "")))
</f>
        <v>Fentanyl, Ethanol, Any Opioid</v>
      </c>
    </row>
    <row r="5652">
      <c r="A5652" s="2">
        <v>43501.0</v>
      </c>
      <c r="B5652" s="1" t="s">
        <v>50</v>
      </c>
      <c r="C5652" s="1">
        <v>28.0</v>
      </c>
      <c r="D5652" s="1" t="s">
        <v>51</v>
      </c>
      <c r="E5652" s="1" t="s">
        <v>63</v>
      </c>
      <c r="G5652" s="1" t="s">
        <v>1248</v>
      </c>
      <c r="H5652" s="1" t="s">
        <v>54</v>
      </c>
      <c r="I5652" s="1" t="s">
        <v>55</v>
      </c>
      <c r="J5652" s="1" t="s">
        <v>1248</v>
      </c>
      <c r="K5652" s="1" t="s">
        <v>54</v>
      </c>
      <c r="L5652" s="1" t="s">
        <v>55</v>
      </c>
      <c r="M5652" s="1" t="s">
        <v>56</v>
      </c>
      <c r="N5652" s="1" t="s">
        <v>136</v>
      </c>
      <c r="O5652" s="1" t="s">
        <v>1248</v>
      </c>
      <c r="P5652" s="1" t="s">
        <v>54</v>
      </c>
      <c r="Q5652" s="1" t="s">
        <v>55</v>
      </c>
      <c r="R5652" s="1" t="s">
        <v>56</v>
      </c>
      <c r="T5652" s="1" t="s">
        <v>5932</v>
      </c>
      <c r="U5652" s="1" t="s">
        <v>59</v>
      </c>
      <c r="AF5652" s="1" t="s">
        <v>60</v>
      </c>
      <c r="AR5652" s="1" t="s">
        <v>60</v>
      </c>
      <c r="AS5652" s="1" t="s">
        <v>182</v>
      </c>
      <c r="AT5652" s="1" t="s">
        <v>1250</v>
      </c>
      <c r="AU5652" s="1" t="s">
        <v>1250</v>
      </c>
      <c r="AV5652" s="1" t="s">
        <v>1762</v>
      </c>
      <c r="AW5652" s="3" t="str">
        <f t="shared" si="1"/>
        <v>Other</v>
      </c>
      <c r="AX5652" s="3" t="str">
        <f t="array" ref="AX5652">TEXTJOIN(", ", TRUE, IF(X5652:AS5652="Y", X$1:AS$1, IF(X5652:AS5652&lt;&gt;"", X$1:AS$1 &amp; ": " &amp; X5652:AS5652, "")))
</f>
        <v>Benzodiazepine, Any Opioid, Other: Bupren</v>
      </c>
    </row>
    <row r="5653">
      <c r="A5653" s="4">
        <v>42327.0</v>
      </c>
      <c r="B5653" s="1" t="s">
        <v>86</v>
      </c>
      <c r="C5653" s="1">
        <v>29.0</v>
      </c>
      <c r="D5653" s="1" t="s">
        <v>51</v>
      </c>
      <c r="E5653" s="1" t="s">
        <v>44</v>
      </c>
      <c r="J5653" s="1" t="s">
        <v>185</v>
      </c>
      <c r="M5653" s="1" t="s">
        <v>56</v>
      </c>
      <c r="O5653" s="1" t="s">
        <v>185</v>
      </c>
      <c r="P5653" s="1" t="s">
        <v>91</v>
      </c>
      <c r="Q5653" s="1" t="s">
        <v>55</v>
      </c>
      <c r="R5653" s="1" t="s">
        <v>67</v>
      </c>
      <c r="T5653" s="1" t="s">
        <v>5933</v>
      </c>
      <c r="U5653" s="1" t="s">
        <v>59</v>
      </c>
      <c r="W5653" s="1" t="s">
        <v>60</v>
      </c>
      <c r="X5653" s="1" t="s">
        <v>60</v>
      </c>
      <c r="Y5653" s="1" t="s">
        <v>60</v>
      </c>
      <c r="Z5653" s="1" t="s">
        <v>60</v>
      </c>
      <c r="AP5653" s="1" t="s">
        <v>60</v>
      </c>
      <c r="AR5653" s="1" t="s">
        <v>60</v>
      </c>
      <c r="AT5653" s="1" t="s">
        <v>62</v>
      </c>
      <c r="AU5653" s="1" t="s">
        <v>188</v>
      </c>
      <c r="AV5653" s="1" t="s">
        <v>189</v>
      </c>
      <c r="AW5653" s="3" t="str">
        <f t="shared" si="1"/>
        <v>Other</v>
      </c>
      <c r="AX5653" s="3" t="str">
        <f t="array" ref="AX5653">TEXTJOIN(", ", TRUE, IF(X5653:AS5653="Y", X$1:AS$1, IF(X5653:AS5653&lt;&gt;"", X$1:AS$1 &amp; ": " &amp; X5653:AS5653, "")))
</f>
        <v>Heroin, Cocaine, Fentanyl, Heroin/Morph/Codeine, Any Opioid</v>
      </c>
    </row>
    <row r="5654">
      <c r="A5654" s="2">
        <v>44443.0</v>
      </c>
      <c r="B5654" s="1" t="s">
        <v>50</v>
      </c>
      <c r="C5654" s="1">
        <v>29.0</v>
      </c>
      <c r="D5654" s="1" t="s">
        <v>51</v>
      </c>
      <c r="E5654" s="1" t="s">
        <v>502</v>
      </c>
      <c r="F5654" s="1" t="s">
        <v>267</v>
      </c>
      <c r="J5654" s="1" t="s">
        <v>82</v>
      </c>
      <c r="K5654" s="1" t="s">
        <v>54</v>
      </c>
      <c r="L5654" s="1" t="s">
        <v>55</v>
      </c>
      <c r="M5654" s="1" t="s">
        <v>1792</v>
      </c>
      <c r="N5654" s="1" t="s">
        <v>119</v>
      </c>
      <c r="O5654" s="1" t="s">
        <v>82</v>
      </c>
      <c r="P5654" s="1" t="s">
        <v>54</v>
      </c>
      <c r="Q5654" s="1" t="s">
        <v>55</v>
      </c>
      <c r="R5654" s="1" t="s">
        <v>44</v>
      </c>
      <c r="S5654" s="1" t="s">
        <v>5934</v>
      </c>
      <c r="T5654" s="1" t="s">
        <v>5931</v>
      </c>
      <c r="U5654" s="1" t="s">
        <v>59</v>
      </c>
      <c r="Y5654" s="1" t="s">
        <v>60</v>
      </c>
      <c r="Z5654" s="1" t="s">
        <v>60</v>
      </c>
      <c r="AM5654" s="1" t="s">
        <v>60</v>
      </c>
      <c r="AR5654" s="1" t="s">
        <v>60</v>
      </c>
      <c r="AT5654" s="1" t="s">
        <v>62</v>
      </c>
      <c r="AU5654" s="1" t="s">
        <v>329</v>
      </c>
      <c r="AV5654" s="1" t="s">
        <v>85</v>
      </c>
      <c r="AW5654" s="3" t="str">
        <f t="shared" si="1"/>
        <v>Other</v>
      </c>
      <c r="AX5654" s="3" t="str">
        <f t="array" ref="AX5654">TEXTJOIN(", ", TRUE, IF(X5654:AS5654="Y", X$1:AS$1, IF(X5654:AS5654&lt;&gt;"", X$1:AS$1 &amp; ": " &amp; X5654:AS5654, "")))
</f>
        <v>Cocaine, Fentanyl, Xylazine, Any Opioid</v>
      </c>
    </row>
    <row r="5655">
      <c r="A5655" s="4">
        <v>43462.0</v>
      </c>
      <c r="B5655" s="1" t="s">
        <v>50</v>
      </c>
      <c r="C5655" s="1">
        <v>24.0</v>
      </c>
      <c r="D5655" s="1" t="s">
        <v>51</v>
      </c>
      <c r="E5655" s="1" t="s">
        <v>63</v>
      </c>
      <c r="G5655" s="1" t="s">
        <v>5935</v>
      </c>
      <c r="H5655" s="1" t="s">
        <v>88</v>
      </c>
      <c r="I5655" s="1" t="s">
        <v>89</v>
      </c>
      <c r="M5655" s="1" t="s">
        <v>1414</v>
      </c>
      <c r="N5655" s="1" t="s">
        <v>136</v>
      </c>
      <c r="O5655" s="1" t="s">
        <v>211</v>
      </c>
      <c r="P5655" s="1" t="s">
        <v>91</v>
      </c>
      <c r="Q5655" s="1" t="s">
        <v>55</v>
      </c>
      <c r="R5655" s="1" t="s">
        <v>44</v>
      </c>
      <c r="T5655" s="1" t="s">
        <v>5936</v>
      </c>
      <c r="U5655" s="1" t="s">
        <v>59</v>
      </c>
      <c r="Z5655" s="1" t="s">
        <v>60</v>
      </c>
      <c r="AA5655" s="1" t="s">
        <v>60</v>
      </c>
      <c r="AR5655" s="1" t="s">
        <v>60</v>
      </c>
      <c r="AS5655" s="1" t="s">
        <v>5937</v>
      </c>
      <c r="AT5655" s="1" t="s">
        <v>5938</v>
      </c>
      <c r="AU5655" s="1" t="s">
        <v>62</v>
      </c>
      <c r="AV5655" s="1" t="s">
        <v>215</v>
      </c>
      <c r="AW5655" s="3" t="str">
        <f t="shared" si="1"/>
        <v>Other</v>
      </c>
      <c r="AX5655" s="3" t="str">
        <f t="array" ref="AX5655">TEXTJOIN(", ", TRUE, IF(X5655:AS5655="Y", X$1:AS$1, IF(X5655:AS5655&lt;&gt;"", X$1:AS$1 &amp; ": " &amp; X5655:AS5655, "")))
</f>
        <v>Fentanyl, Fentanyl Analogue, Any Opioid, Other: Mitragynine</v>
      </c>
    </row>
    <row r="5656">
      <c r="A5656" s="2">
        <v>42627.0</v>
      </c>
      <c r="B5656" s="1" t="s">
        <v>50</v>
      </c>
      <c r="C5656" s="1">
        <v>36.0</v>
      </c>
      <c r="D5656" s="1" t="s">
        <v>51</v>
      </c>
      <c r="E5656" s="1" t="s">
        <v>63</v>
      </c>
      <c r="G5656" s="1" t="s">
        <v>1303</v>
      </c>
      <c r="H5656" s="1" t="s">
        <v>91</v>
      </c>
      <c r="I5656" s="1" t="s">
        <v>55</v>
      </c>
      <c r="J5656" s="1" t="s">
        <v>1303</v>
      </c>
      <c r="M5656" s="1" t="s">
        <v>56</v>
      </c>
      <c r="N5656" s="1" t="s">
        <v>136</v>
      </c>
      <c r="O5656" s="1" t="s">
        <v>91</v>
      </c>
      <c r="R5656" s="1" t="s">
        <v>67</v>
      </c>
      <c r="T5656" s="1" t="s">
        <v>5939</v>
      </c>
      <c r="U5656" s="1" t="s">
        <v>59</v>
      </c>
      <c r="W5656" s="1" t="s">
        <v>60</v>
      </c>
      <c r="X5656" s="1" t="s">
        <v>60</v>
      </c>
      <c r="Z5656" s="1" t="s">
        <v>60</v>
      </c>
      <c r="AB5656" s="1" t="s">
        <v>60</v>
      </c>
      <c r="AF5656" s="1" t="s">
        <v>60</v>
      </c>
      <c r="AP5656" s="1" t="s">
        <v>60</v>
      </c>
      <c r="AR5656" s="1" t="s">
        <v>60</v>
      </c>
      <c r="AT5656" s="1" t="s">
        <v>1305</v>
      </c>
      <c r="AU5656" s="1" t="s">
        <v>1305</v>
      </c>
      <c r="AV5656" s="1" t="s">
        <v>111</v>
      </c>
      <c r="AW5656" s="3" t="str">
        <f t="shared" si="1"/>
        <v>Other</v>
      </c>
      <c r="AX5656" s="3" t="str">
        <f t="array" ref="AX5656">TEXTJOIN(", ", TRUE, IF(X5656:AS5656="Y", X$1:AS$1, IF(X5656:AS5656&lt;&gt;"", X$1:AS$1 &amp; ": " &amp; X5656:AS5656, "")))
</f>
        <v>Heroin, Fentanyl, Oxycodone, Benzodiazepine, Heroin/Morph/Codeine, Any Opioid</v>
      </c>
    </row>
    <row r="5657">
      <c r="A5657" s="4">
        <v>44115.0</v>
      </c>
      <c r="B5657" s="1" t="s">
        <v>50</v>
      </c>
      <c r="C5657" s="1">
        <v>24.0</v>
      </c>
      <c r="D5657" s="1" t="s">
        <v>51</v>
      </c>
      <c r="E5657" s="1" t="s">
        <v>63</v>
      </c>
      <c r="G5657" s="1" t="s">
        <v>247</v>
      </c>
      <c r="H5657" s="1" t="s">
        <v>103</v>
      </c>
      <c r="I5657" s="1" t="s">
        <v>55</v>
      </c>
      <c r="J5657" s="1" t="s">
        <v>117</v>
      </c>
      <c r="M5657" s="1" t="s">
        <v>118</v>
      </c>
      <c r="N5657" s="1" t="s">
        <v>155</v>
      </c>
      <c r="O5657" s="1" t="s">
        <v>103</v>
      </c>
      <c r="R5657" s="1" t="s">
        <v>44</v>
      </c>
      <c r="T5657" s="1" t="s">
        <v>5940</v>
      </c>
      <c r="U5657" s="1" t="s">
        <v>59</v>
      </c>
      <c r="X5657" s="1" t="s">
        <v>60</v>
      </c>
      <c r="Z5657" s="1" t="s">
        <v>60</v>
      </c>
      <c r="AD5657" s="1" t="s">
        <v>60</v>
      </c>
      <c r="AR5657" s="1" t="s">
        <v>60</v>
      </c>
      <c r="AT5657" s="1" t="s">
        <v>1232</v>
      </c>
      <c r="AV5657" s="1" t="s">
        <v>168</v>
      </c>
      <c r="AW5657" s="3" t="str">
        <f t="shared" si="1"/>
        <v>Other</v>
      </c>
      <c r="AX5657" s="3" t="str">
        <f t="array" ref="AX5657">TEXTJOIN(", ", TRUE, IF(X5657:AS5657="Y", X$1:AS$1, IF(X5657:AS5657&lt;&gt;"", X$1:AS$1 &amp; ": " &amp; X5657:AS5657, "")))
</f>
        <v>Heroin, Fentanyl, Ethanol, Any Opioid</v>
      </c>
    </row>
    <row r="5658">
      <c r="A5658" s="2">
        <v>42864.0</v>
      </c>
      <c r="B5658" s="1" t="s">
        <v>86</v>
      </c>
      <c r="C5658" s="1">
        <v>50.0</v>
      </c>
      <c r="D5658" s="1" t="s">
        <v>51</v>
      </c>
      <c r="E5658" s="1" t="s">
        <v>63</v>
      </c>
      <c r="G5658" s="1" t="s">
        <v>397</v>
      </c>
      <c r="H5658" s="1" t="s">
        <v>103</v>
      </c>
      <c r="I5658" s="1" t="s">
        <v>55</v>
      </c>
      <c r="J5658" s="1" t="s">
        <v>397</v>
      </c>
      <c r="K5658" s="1" t="s">
        <v>103</v>
      </c>
      <c r="L5658" s="1" t="s">
        <v>55</v>
      </c>
      <c r="M5658" s="1" t="s">
        <v>56</v>
      </c>
      <c r="N5658" s="1" t="s">
        <v>66</v>
      </c>
      <c r="O5658" s="1" t="s">
        <v>397</v>
      </c>
      <c r="P5658" s="1" t="s">
        <v>103</v>
      </c>
      <c r="Q5658" s="1" t="s">
        <v>55</v>
      </c>
      <c r="R5658" s="1" t="s">
        <v>56</v>
      </c>
      <c r="T5658" s="1" t="s">
        <v>5941</v>
      </c>
      <c r="U5658" s="1" t="s">
        <v>59</v>
      </c>
      <c r="Z5658" s="1" t="s">
        <v>60</v>
      </c>
      <c r="AT5658" s="1" t="s">
        <v>399</v>
      </c>
      <c r="AU5658" s="1" t="s">
        <v>399</v>
      </c>
      <c r="AV5658" s="1" t="s">
        <v>709</v>
      </c>
      <c r="AW5658" s="3" t="str">
        <f t="shared" si="1"/>
        <v>Other</v>
      </c>
      <c r="AX5658" s="3" t="str">
        <f t="array" ref="AX5658">TEXTJOIN(", ", TRUE, IF(X5658:AS5658="Y", X$1:AS$1, IF(X5658:AS5658&lt;&gt;"", X$1:AS$1 &amp; ": " &amp; X5658:AS5658, "")))
</f>
        <v>Fentanyl</v>
      </c>
    </row>
    <row r="5659">
      <c r="A5659" s="2">
        <v>41479.0</v>
      </c>
      <c r="B5659" s="1" t="s">
        <v>50</v>
      </c>
      <c r="C5659" s="1">
        <v>20.0</v>
      </c>
      <c r="D5659" s="1" t="s">
        <v>76</v>
      </c>
      <c r="E5659" s="1" t="s">
        <v>63</v>
      </c>
      <c r="G5659" s="1" t="s">
        <v>1206</v>
      </c>
      <c r="H5659" s="1" t="s">
        <v>54</v>
      </c>
      <c r="J5659" s="1" t="s">
        <v>1206</v>
      </c>
      <c r="L5659" s="1" t="s">
        <v>55</v>
      </c>
      <c r="M5659" s="1" t="s">
        <v>56</v>
      </c>
      <c r="N5659" s="1" t="s">
        <v>3308</v>
      </c>
      <c r="O5659" s="1" t="s">
        <v>98</v>
      </c>
      <c r="P5659" s="1" t="s">
        <v>54</v>
      </c>
      <c r="R5659" s="1" t="s">
        <v>67</v>
      </c>
      <c r="T5659" s="1" t="s">
        <v>5942</v>
      </c>
      <c r="U5659" s="1" t="s">
        <v>59</v>
      </c>
      <c r="AF5659" s="1" t="s">
        <v>60</v>
      </c>
      <c r="AS5659" s="1" t="s">
        <v>1967</v>
      </c>
      <c r="AT5659" s="1" t="s">
        <v>1210</v>
      </c>
      <c r="AU5659" s="1" t="s">
        <v>1210</v>
      </c>
      <c r="AV5659" s="1" t="s">
        <v>101</v>
      </c>
      <c r="AW5659" s="3" t="str">
        <f t="shared" si="1"/>
        <v>Other</v>
      </c>
      <c r="AX5659" s="3" t="str">
        <f t="array" ref="AX5659">TEXTJOIN(", ", TRUE, IF(X5659:AS5659="Y", X$1:AS$1, IF(X5659:AS5659&lt;&gt;"", X$1:AS$1 &amp; ": " &amp; X5659:AS5659, "")))
</f>
        <v>Benzodiazepine, Other: MORPHINE</v>
      </c>
    </row>
    <row r="5660">
      <c r="A5660" s="2">
        <v>41868.0</v>
      </c>
      <c r="B5660" s="1" t="s">
        <v>50</v>
      </c>
      <c r="C5660" s="1">
        <v>21.0</v>
      </c>
      <c r="D5660" s="1" t="s">
        <v>51</v>
      </c>
      <c r="E5660" s="1" t="s">
        <v>63</v>
      </c>
      <c r="G5660" s="1" t="s">
        <v>103</v>
      </c>
      <c r="J5660" s="1" t="s">
        <v>53</v>
      </c>
      <c r="L5660" s="1" t="s">
        <v>55</v>
      </c>
      <c r="M5660" s="1" t="s">
        <v>44</v>
      </c>
      <c r="N5660" s="1" t="s">
        <v>148</v>
      </c>
      <c r="O5660" s="1" t="s">
        <v>53</v>
      </c>
      <c r="P5660" s="1" t="s">
        <v>54</v>
      </c>
      <c r="R5660" s="1" t="s">
        <v>44</v>
      </c>
      <c r="S5660" s="1" t="s">
        <v>1414</v>
      </c>
      <c r="T5660" s="1" t="s">
        <v>358</v>
      </c>
      <c r="U5660" s="1" t="s">
        <v>59</v>
      </c>
      <c r="X5660" s="1" t="s">
        <v>60</v>
      </c>
      <c r="Y5660" s="1" t="s">
        <v>60</v>
      </c>
      <c r="AT5660" s="1" t="s">
        <v>167</v>
      </c>
      <c r="AU5660" s="1" t="s">
        <v>61</v>
      </c>
      <c r="AV5660" s="1" t="s">
        <v>294</v>
      </c>
      <c r="AW5660" s="3" t="str">
        <f t="shared" si="1"/>
        <v>Other</v>
      </c>
      <c r="AX5660" s="3" t="str">
        <f t="array" ref="AX5660">TEXTJOIN(", ", TRUE, IF(X5660:AS5660="Y", X$1:AS$1, IF(X5660:AS5660&lt;&gt;"", X$1:AS$1 &amp; ": " &amp; X5660:AS5660, "")))
</f>
        <v>Heroin, Cocaine</v>
      </c>
    </row>
    <row r="5661">
      <c r="A5661" s="2">
        <v>42540.0</v>
      </c>
      <c r="B5661" s="1" t="s">
        <v>50</v>
      </c>
      <c r="C5661" s="1">
        <v>45.0</v>
      </c>
      <c r="D5661" s="1" t="s">
        <v>51</v>
      </c>
      <c r="E5661" s="1" t="s">
        <v>63</v>
      </c>
      <c r="F5661" s="1" t="s">
        <v>137</v>
      </c>
      <c r="G5661" s="1" t="s">
        <v>53</v>
      </c>
      <c r="H5661" s="1" t="s">
        <v>54</v>
      </c>
      <c r="I5661" s="1" t="s">
        <v>55</v>
      </c>
      <c r="J5661" s="1" t="s">
        <v>53</v>
      </c>
      <c r="M5661" s="1" t="s">
        <v>193</v>
      </c>
      <c r="N5661" s="1" t="s">
        <v>276</v>
      </c>
      <c r="O5661" s="1" t="s">
        <v>53</v>
      </c>
      <c r="R5661" s="1" t="s">
        <v>44</v>
      </c>
      <c r="S5661" s="1" t="s">
        <v>480</v>
      </c>
      <c r="T5661" s="1" t="s">
        <v>5943</v>
      </c>
      <c r="U5661" s="1" t="s">
        <v>59</v>
      </c>
      <c r="X5661" s="1" t="s">
        <v>60</v>
      </c>
      <c r="Z5661" s="1" t="s">
        <v>60</v>
      </c>
      <c r="AG5661" s="1" t="s">
        <v>60</v>
      </c>
      <c r="AP5661" s="1" t="s">
        <v>60</v>
      </c>
      <c r="AR5661" s="1" t="s">
        <v>60</v>
      </c>
      <c r="AT5661" s="1" t="s">
        <v>61</v>
      </c>
      <c r="AU5661" s="1" t="s">
        <v>61</v>
      </c>
      <c r="AV5661" s="1" t="s">
        <v>294</v>
      </c>
      <c r="AW5661" s="3" t="str">
        <f t="shared" si="1"/>
        <v>Other</v>
      </c>
      <c r="AX5661" s="3" t="str">
        <f t="array" ref="AX5661">TEXTJOIN(", ", TRUE, IF(X5661:AS5661="Y", X$1:AS$1, IF(X5661:AS5661&lt;&gt;"", X$1:AS$1 &amp; ": " &amp; X5661:AS5661, "")))
</f>
        <v>Heroin, Fentanyl, Methadone, Heroin/Morph/Codeine, Any Opioid</v>
      </c>
    </row>
    <row r="5662">
      <c r="A5662" s="2">
        <v>41376.0</v>
      </c>
      <c r="B5662" s="1" t="s">
        <v>50</v>
      </c>
      <c r="C5662" s="1">
        <v>34.0</v>
      </c>
      <c r="D5662" s="1" t="s">
        <v>76</v>
      </c>
      <c r="E5662" s="1" t="s">
        <v>63</v>
      </c>
      <c r="G5662" s="1" t="s">
        <v>474</v>
      </c>
      <c r="H5662" s="1" t="s">
        <v>91</v>
      </c>
      <c r="J5662" s="1" t="s">
        <v>474</v>
      </c>
      <c r="L5662" s="1" t="s">
        <v>55</v>
      </c>
      <c r="M5662" s="1" t="s">
        <v>177</v>
      </c>
      <c r="N5662" s="1" t="s">
        <v>5944</v>
      </c>
      <c r="O5662" s="1" t="s">
        <v>474</v>
      </c>
      <c r="P5662" s="1" t="s">
        <v>91</v>
      </c>
      <c r="R5662" s="1" t="s">
        <v>56</v>
      </c>
      <c r="T5662" s="1" t="s">
        <v>914</v>
      </c>
      <c r="U5662" s="1" t="s">
        <v>59</v>
      </c>
      <c r="Z5662" s="1" t="s">
        <v>60</v>
      </c>
      <c r="AT5662" s="1" t="s">
        <v>477</v>
      </c>
      <c r="AU5662" s="1" t="s">
        <v>477</v>
      </c>
      <c r="AV5662" s="1" t="s">
        <v>478</v>
      </c>
      <c r="AW5662" s="3" t="str">
        <f t="shared" si="1"/>
        <v>Other</v>
      </c>
      <c r="AX5662" s="3" t="str">
        <f t="array" ref="AX5662">TEXTJOIN(", ", TRUE, IF(X5662:AS5662="Y", X$1:AS$1, IF(X5662:AS5662&lt;&gt;"", X$1:AS$1 &amp; ": " &amp; X5662:AS5662, "")))
</f>
        <v>Fentanyl</v>
      </c>
    </row>
    <row r="5663">
      <c r="A5663" s="2">
        <v>41745.0</v>
      </c>
      <c r="B5663" s="1" t="s">
        <v>50</v>
      </c>
      <c r="C5663" s="1">
        <v>38.0</v>
      </c>
      <c r="D5663" s="1" t="s">
        <v>51</v>
      </c>
      <c r="E5663" s="1" t="s">
        <v>63</v>
      </c>
      <c r="G5663" s="1" t="s">
        <v>484</v>
      </c>
      <c r="J5663" s="1" t="s">
        <v>176</v>
      </c>
      <c r="L5663" s="1" t="s">
        <v>55</v>
      </c>
      <c r="M5663" s="1" t="s">
        <v>4006</v>
      </c>
      <c r="N5663" s="1" t="s">
        <v>104</v>
      </c>
      <c r="O5663" s="1" t="s">
        <v>176</v>
      </c>
      <c r="P5663" s="1" t="s">
        <v>121</v>
      </c>
      <c r="R5663" s="1" t="s">
        <v>44</v>
      </c>
      <c r="S5663" s="1" t="s">
        <v>5945</v>
      </c>
      <c r="T5663" s="1" t="s">
        <v>5946</v>
      </c>
      <c r="U5663" s="1" t="s">
        <v>59</v>
      </c>
      <c r="AB5663" s="1" t="s">
        <v>60</v>
      </c>
      <c r="AC5663" s="1" t="s">
        <v>60</v>
      </c>
      <c r="AG5663" s="1" t="s">
        <v>60</v>
      </c>
      <c r="AI5663" s="1" t="s">
        <v>60</v>
      </c>
      <c r="AT5663" s="1" t="s">
        <v>682</v>
      </c>
      <c r="AU5663" s="1" t="s">
        <v>183</v>
      </c>
      <c r="AV5663" s="1" t="s">
        <v>244</v>
      </c>
      <c r="AW5663" s="3" t="str">
        <f t="shared" si="1"/>
        <v>Other</v>
      </c>
      <c r="AX5663" s="3" t="str">
        <f t="array" ref="AX5663">TEXTJOIN(", ", TRUE, IF(X5663:AS5663="Y", X$1:AS$1, IF(X5663:AS5663&lt;&gt;"", X$1:AS$1 &amp; ": " &amp; X5663:AS5663, "")))
</f>
        <v>Oxycodone, Oxymorphone, Methadone, Amphet</v>
      </c>
    </row>
    <row r="5664">
      <c r="A5664" s="2">
        <v>42516.0</v>
      </c>
      <c r="B5664" s="1" t="s">
        <v>50</v>
      </c>
      <c r="C5664" s="1">
        <v>73.0</v>
      </c>
      <c r="D5664" s="1" t="s">
        <v>51</v>
      </c>
      <c r="G5664" s="1" t="s">
        <v>91</v>
      </c>
      <c r="H5664" s="1" t="s">
        <v>91</v>
      </c>
      <c r="I5664" s="1" t="s">
        <v>55</v>
      </c>
      <c r="J5664" s="1" t="s">
        <v>91</v>
      </c>
      <c r="M5664" s="1" t="s">
        <v>3251</v>
      </c>
      <c r="N5664" s="1" t="s">
        <v>276</v>
      </c>
      <c r="O5664" s="1" t="s">
        <v>91</v>
      </c>
      <c r="R5664" s="1" t="s">
        <v>44</v>
      </c>
      <c r="S5664" s="1" t="s">
        <v>5947</v>
      </c>
      <c r="T5664" s="1" t="s">
        <v>1678</v>
      </c>
      <c r="U5664" s="1" t="s">
        <v>59</v>
      </c>
      <c r="X5664" s="1" t="s">
        <v>60</v>
      </c>
      <c r="AD5664" s="1" t="s">
        <v>60</v>
      </c>
      <c r="AP5664" s="1" t="s">
        <v>60</v>
      </c>
      <c r="AR5664" s="1" t="s">
        <v>60</v>
      </c>
      <c r="AT5664" s="1" t="s">
        <v>110</v>
      </c>
      <c r="AU5664" s="1" t="s">
        <v>110</v>
      </c>
      <c r="AV5664" s="1" t="s">
        <v>111</v>
      </c>
      <c r="AW5664" s="3" t="str">
        <f t="shared" si="1"/>
        <v>Other</v>
      </c>
      <c r="AX5664" s="3" t="str">
        <f t="array" ref="AX5664">TEXTJOIN(", ", TRUE, IF(X5664:AS5664="Y", X$1:AS$1, IF(X5664:AS5664&lt;&gt;"", X$1:AS$1 &amp; ": " &amp; X5664:AS5664, "")))
</f>
        <v>Heroin, Ethanol, Heroin/Morph/Codeine, Any Opioid</v>
      </c>
    </row>
    <row r="5665">
      <c r="A5665" s="2">
        <v>43508.0</v>
      </c>
      <c r="B5665" s="1" t="s">
        <v>50</v>
      </c>
      <c r="C5665" s="1">
        <v>46.0</v>
      </c>
      <c r="D5665" s="1" t="s">
        <v>51</v>
      </c>
      <c r="E5665" s="1" t="s">
        <v>63</v>
      </c>
      <c r="G5665" s="1" t="s">
        <v>488</v>
      </c>
      <c r="H5665" s="1" t="s">
        <v>91</v>
      </c>
      <c r="I5665" s="1" t="s">
        <v>55</v>
      </c>
      <c r="J5665" s="1" t="s">
        <v>488</v>
      </c>
      <c r="K5665" s="1" t="s">
        <v>91</v>
      </c>
      <c r="L5665" s="1" t="s">
        <v>55</v>
      </c>
      <c r="M5665" s="1" t="s">
        <v>193</v>
      </c>
      <c r="N5665" s="1" t="s">
        <v>136</v>
      </c>
      <c r="O5665" s="1" t="s">
        <v>91</v>
      </c>
      <c r="P5665" s="1" t="s">
        <v>91</v>
      </c>
      <c r="Q5665" s="1" t="s">
        <v>55</v>
      </c>
      <c r="R5665" s="1" t="s">
        <v>67</v>
      </c>
      <c r="T5665" s="1" t="s">
        <v>83</v>
      </c>
      <c r="U5665" s="1" t="s">
        <v>59</v>
      </c>
      <c r="V5665" s="1" t="s">
        <v>258</v>
      </c>
      <c r="Y5665" s="1" t="s">
        <v>60</v>
      </c>
      <c r="Z5665" s="1" t="s">
        <v>60</v>
      </c>
      <c r="AR5665" s="1" t="s">
        <v>60</v>
      </c>
      <c r="AT5665" s="1" t="s">
        <v>492</v>
      </c>
      <c r="AU5665" s="1" t="s">
        <v>492</v>
      </c>
      <c r="AV5665" s="1" t="s">
        <v>111</v>
      </c>
      <c r="AW5665" s="3" t="str">
        <f t="shared" si="1"/>
        <v>Other</v>
      </c>
      <c r="AX5665" s="3" t="str">
        <f t="array" ref="AX5665">TEXTJOIN(", ", TRUE, IF(X5665:AS5665="Y", X$1:AS$1, IF(X5665:AS5665&lt;&gt;"", X$1:AS$1 &amp; ": " &amp; X5665:AS5665, "")))
</f>
        <v>Cocaine, Fentanyl, Any Opioid</v>
      </c>
    </row>
    <row r="5666">
      <c r="A5666" s="2">
        <v>41894.0</v>
      </c>
      <c r="B5666" s="1" t="s">
        <v>50</v>
      </c>
      <c r="C5666" s="1">
        <v>39.0</v>
      </c>
      <c r="D5666" s="1" t="s">
        <v>76</v>
      </c>
      <c r="E5666" s="1" t="s">
        <v>63</v>
      </c>
      <c r="G5666" s="1" t="s">
        <v>54</v>
      </c>
      <c r="J5666" s="1" t="s">
        <v>54</v>
      </c>
      <c r="L5666" s="1" t="s">
        <v>55</v>
      </c>
      <c r="M5666" s="1" t="s">
        <v>56</v>
      </c>
      <c r="N5666" s="1" t="s">
        <v>276</v>
      </c>
      <c r="O5666" s="1" t="s">
        <v>54</v>
      </c>
      <c r="P5666" s="1" t="s">
        <v>54</v>
      </c>
      <c r="R5666" s="1" t="s">
        <v>56</v>
      </c>
      <c r="T5666" s="1" t="s">
        <v>5948</v>
      </c>
      <c r="U5666" s="1" t="s">
        <v>59</v>
      </c>
      <c r="X5666" s="1" t="s">
        <v>60</v>
      </c>
      <c r="Z5666" s="1" t="s">
        <v>60</v>
      </c>
      <c r="AF5666" s="1" t="s">
        <v>60</v>
      </c>
      <c r="AT5666" s="1" t="s">
        <v>234</v>
      </c>
      <c r="AU5666" s="1" t="s">
        <v>234</v>
      </c>
      <c r="AV5666" s="1" t="s">
        <v>641</v>
      </c>
      <c r="AW5666" s="3" t="str">
        <f t="shared" si="1"/>
        <v>Other</v>
      </c>
      <c r="AX5666" s="3" t="str">
        <f t="array" ref="AX5666">TEXTJOIN(", ", TRUE, IF(X5666:AS5666="Y", X$1:AS$1, IF(X5666:AS5666&lt;&gt;"", X$1:AS$1 &amp; ": " &amp; X5666:AS5666, "")))
</f>
        <v>Heroin, Fentanyl, Benzodiazepine</v>
      </c>
    </row>
    <row r="5667">
      <c r="A5667" s="2">
        <v>43999.0</v>
      </c>
      <c r="B5667" s="1" t="s">
        <v>50</v>
      </c>
      <c r="C5667" s="1">
        <v>32.0</v>
      </c>
      <c r="D5667" s="1" t="s">
        <v>51</v>
      </c>
      <c r="E5667" s="1" t="s">
        <v>63</v>
      </c>
      <c r="G5667" s="1" t="s">
        <v>102</v>
      </c>
      <c r="H5667" s="1" t="s">
        <v>103</v>
      </c>
      <c r="I5667" s="1" t="s">
        <v>55</v>
      </c>
      <c r="J5667" s="1" t="s">
        <v>102</v>
      </c>
      <c r="K5667" s="1" t="s">
        <v>103</v>
      </c>
      <c r="L5667" s="1" t="s">
        <v>55</v>
      </c>
      <c r="M5667" s="1" t="s">
        <v>56</v>
      </c>
      <c r="N5667" s="1" t="s">
        <v>178</v>
      </c>
      <c r="O5667" s="1" t="s">
        <v>102</v>
      </c>
      <c r="P5667" s="1" t="s">
        <v>103</v>
      </c>
      <c r="Q5667" s="1" t="s">
        <v>55</v>
      </c>
      <c r="R5667" s="1" t="s">
        <v>56</v>
      </c>
      <c r="T5667" s="1" t="s">
        <v>5949</v>
      </c>
      <c r="U5667" s="1" t="s">
        <v>59</v>
      </c>
      <c r="X5667" s="1" t="s">
        <v>60</v>
      </c>
      <c r="Z5667" s="1" t="s">
        <v>60</v>
      </c>
      <c r="AA5667" s="1" t="s">
        <v>60</v>
      </c>
      <c r="AD5667" s="1" t="s">
        <v>60</v>
      </c>
      <c r="AQ5667" s="1" t="s">
        <v>60</v>
      </c>
      <c r="AR5667" s="1" t="s">
        <v>60</v>
      </c>
      <c r="AT5667" s="1" t="s">
        <v>106</v>
      </c>
      <c r="AU5667" s="1" t="s">
        <v>106</v>
      </c>
      <c r="AV5667" s="1" t="s">
        <v>107</v>
      </c>
      <c r="AW5667" s="3" t="str">
        <f t="shared" si="1"/>
        <v>Other</v>
      </c>
      <c r="AX5667" s="3" t="str">
        <f t="array" ref="AX5667">TEXTJOIN(", ", TRUE, IF(X5667:AS5667="Y", X$1:AS$1, IF(X5667:AS5667&lt;&gt;"", X$1:AS$1 &amp; ": " &amp; X5667:AS5667, "")))
</f>
        <v>Heroin, Fentanyl, Fentanyl Analogue, Ethanol, Other Opioid, Any Opioid</v>
      </c>
    </row>
    <row r="5668">
      <c r="A5668" s="2">
        <v>41097.0</v>
      </c>
      <c r="B5668" s="1" t="s">
        <v>50</v>
      </c>
      <c r="C5668" s="1">
        <v>53.0</v>
      </c>
      <c r="D5668" s="1" t="s">
        <v>51</v>
      </c>
      <c r="E5668" s="1" t="s">
        <v>63</v>
      </c>
      <c r="G5668" s="1" t="s">
        <v>216</v>
      </c>
      <c r="H5668" s="1" t="s">
        <v>103</v>
      </c>
      <c r="J5668" s="1" t="s">
        <v>216</v>
      </c>
      <c r="L5668" s="1" t="s">
        <v>55</v>
      </c>
      <c r="M5668" s="1" t="s">
        <v>56</v>
      </c>
      <c r="N5668" s="1" t="s">
        <v>104</v>
      </c>
      <c r="O5668" s="1" t="s">
        <v>216</v>
      </c>
      <c r="P5668" s="1" t="s">
        <v>103</v>
      </c>
      <c r="R5668" s="1" t="s">
        <v>56</v>
      </c>
      <c r="T5668" s="1" t="s">
        <v>5950</v>
      </c>
      <c r="U5668" s="1" t="s">
        <v>59</v>
      </c>
      <c r="AD5668" s="1" t="s">
        <v>60</v>
      </c>
      <c r="AS5668" s="1" t="s">
        <v>617</v>
      </c>
      <c r="AT5668" s="1" t="s">
        <v>218</v>
      </c>
      <c r="AU5668" s="1" t="s">
        <v>218</v>
      </c>
      <c r="AV5668" s="1" t="s">
        <v>317</v>
      </c>
      <c r="AW5668" s="3" t="str">
        <f t="shared" si="1"/>
        <v>Other</v>
      </c>
      <c r="AX5668" s="3" t="str">
        <f t="array" ref="AX5668">TEXTJOIN(", ", TRUE, IF(X5668:AS5668="Y", X$1:AS$1, IF(X5668:AS5668&lt;&gt;"", X$1:AS$1 &amp; ": " &amp; X5668:AS5668, "")))
</f>
        <v>Ethanol, Other: morphine</v>
      </c>
    </row>
    <row r="5669">
      <c r="A5669" s="2">
        <v>43859.0</v>
      </c>
      <c r="B5669" s="1" t="s">
        <v>50</v>
      </c>
      <c r="C5669" s="1">
        <v>34.0</v>
      </c>
      <c r="D5669" s="1" t="s">
        <v>76</v>
      </c>
      <c r="E5669" s="1" t="s">
        <v>63</v>
      </c>
      <c r="G5669" s="1" t="s">
        <v>82</v>
      </c>
      <c r="H5669" s="1" t="s">
        <v>54</v>
      </c>
      <c r="I5669" s="1" t="s">
        <v>55</v>
      </c>
      <c r="J5669" s="1" t="s">
        <v>98</v>
      </c>
      <c r="K5669" s="1" t="s">
        <v>54</v>
      </c>
      <c r="L5669" s="1" t="s">
        <v>55</v>
      </c>
      <c r="M5669" s="1" t="s">
        <v>333</v>
      </c>
      <c r="N5669" s="1" t="s">
        <v>93</v>
      </c>
      <c r="O5669" s="1" t="s">
        <v>98</v>
      </c>
      <c r="P5669" s="1" t="s">
        <v>54</v>
      </c>
      <c r="Q5669" s="1" t="s">
        <v>55</v>
      </c>
      <c r="R5669" s="1" t="s">
        <v>67</v>
      </c>
      <c r="T5669" s="1" t="s">
        <v>5951</v>
      </c>
      <c r="U5669" s="1" t="s">
        <v>59</v>
      </c>
      <c r="X5669" s="1" t="s">
        <v>60</v>
      </c>
      <c r="Z5669" s="1" t="s">
        <v>60</v>
      </c>
      <c r="AR5669" s="1" t="s">
        <v>60</v>
      </c>
      <c r="AT5669" s="1" t="s">
        <v>329</v>
      </c>
      <c r="AU5669" s="1" t="s">
        <v>100</v>
      </c>
      <c r="AV5669" s="1" t="s">
        <v>101</v>
      </c>
      <c r="AW5669" s="3" t="str">
        <f t="shared" si="1"/>
        <v>Other</v>
      </c>
      <c r="AX5669" s="3" t="str">
        <f t="array" ref="AX5669">TEXTJOIN(", ", TRUE, IF(X5669:AS5669="Y", X$1:AS$1, IF(X5669:AS5669&lt;&gt;"", X$1:AS$1 &amp; ": " &amp; X5669:AS5669, "")))
</f>
        <v>Heroin, Fentanyl, Any Opioid</v>
      </c>
    </row>
    <row r="5670">
      <c r="A5670" s="2">
        <v>44017.0</v>
      </c>
      <c r="B5670" s="1" t="s">
        <v>50</v>
      </c>
      <c r="C5670" s="1">
        <v>50.0</v>
      </c>
      <c r="D5670" s="1" t="s">
        <v>76</v>
      </c>
      <c r="E5670" s="1" t="s">
        <v>63</v>
      </c>
      <c r="G5670" s="1" t="s">
        <v>198</v>
      </c>
      <c r="H5670" s="1" t="s">
        <v>54</v>
      </c>
      <c r="I5670" s="1" t="s">
        <v>55</v>
      </c>
      <c r="J5670" s="1" t="s">
        <v>117</v>
      </c>
      <c r="K5670" s="1" t="s">
        <v>117</v>
      </c>
      <c r="L5670" s="1" t="s">
        <v>1172</v>
      </c>
      <c r="M5670" s="1" t="s">
        <v>92</v>
      </c>
      <c r="N5670" s="1" t="s">
        <v>93</v>
      </c>
      <c r="O5670" s="1" t="s">
        <v>98</v>
      </c>
      <c r="P5670" s="1" t="s">
        <v>54</v>
      </c>
      <c r="Q5670" s="1" t="s">
        <v>55</v>
      </c>
      <c r="R5670" s="1" t="s">
        <v>67</v>
      </c>
      <c r="T5670" s="1" t="s">
        <v>511</v>
      </c>
      <c r="U5670" s="1" t="s">
        <v>59</v>
      </c>
      <c r="Z5670" s="1" t="s">
        <v>60</v>
      </c>
      <c r="AD5670" s="1" t="s">
        <v>60</v>
      </c>
      <c r="AR5670" s="1" t="s">
        <v>60</v>
      </c>
      <c r="AT5670" s="1" t="s">
        <v>199</v>
      </c>
      <c r="AV5670" s="1" t="s">
        <v>101</v>
      </c>
      <c r="AW5670" s="3" t="str">
        <f t="shared" si="1"/>
        <v>Other</v>
      </c>
      <c r="AX5670" s="3" t="str">
        <f t="array" ref="AX5670">TEXTJOIN(", ", TRUE, IF(X5670:AS5670="Y", X$1:AS$1, IF(X5670:AS5670&lt;&gt;"", X$1:AS$1 &amp; ": " &amp; X5670:AS5670, "")))
</f>
        <v>Fentanyl, Ethanol, Any Opioid</v>
      </c>
    </row>
    <row r="5671">
      <c r="A5671" s="4">
        <v>44485.0</v>
      </c>
      <c r="B5671" s="1" t="s">
        <v>50</v>
      </c>
      <c r="C5671" s="1">
        <v>46.0</v>
      </c>
      <c r="D5671" s="1" t="s">
        <v>76</v>
      </c>
      <c r="E5671" s="1" t="s">
        <v>63</v>
      </c>
      <c r="G5671" s="1" t="s">
        <v>103</v>
      </c>
      <c r="H5671" s="1" t="s">
        <v>103</v>
      </c>
      <c r="I5671" s="1" t="s">
        <v>55</v>
      </c>
      <c r="J5671" s="1" t="s">
        <v>103</v>
      </c>
      <c r="K5671" s="1" t="s">
        <v>103</v>
      </c>
      <c r="L5671" s="1" t="s">
        <v>55</v>
      </c>
      <c r="M5671" s="1" t="s">
        <v>56</v>
      </c>
      <c r="N5671" s="1" t="s">
        <v>155</v>
      </c>
      <c r="O5671" s="1" t="s">
        <v>103</v>
      </c>
      <c r="P5671" s="1" t="s">
        <v>103</v>
      </c>
      <c r="Q5671" s="1" t="s">
        <v>55</v>
      </c>
      <c r="R5671" s="1" t="s">
        <v>56</v>
      </c>
      <c r="T5671" s="1" t="s">
        <v>5952</v>
      </c>
      <c r="U5671" s="1" t="s">
        <v>59</v>
      </c>
      <c r="Y5671" s="1" t="s">
        <v>60</v>
      </c>
      <c r="Z5671" s="1" t="s">
        <v>60</v>
      </c>
      <c r="AD5671" s="1" t="s">
        <v>60</v>
      </c>
      <c r="AR5671" s="1" t="s">
        <v>60</v>
      </c>
      <c r="AT5671" s="1" t="s">
        <v>167</v>
      </c>
      <c r="AU5671" s="1" t="s">
        <v>167</v>
      </c>
      <c r="AV5671" s="1" t="s">
        <v>168</v>
      </c>
      <c r="AW5671" s="3" t="str">
        <f t="shared" si="1"/>
        <v>Other</v>
      </c>
      <c r="AX5671" s="3" t="str">
        <f t="array" ref="AX5671">TEXTJOIN(", ", TRUE, IF(X5671:AS5671="Y", X$1:AS$1, IF(X5671:AS5671&lt;&gt;"", X$1:AS$1 &amp; ": " &amp; X5671:AS5671, "")))
</f>
        <v>Cocaine, Fentanyl, Ethanol, Any Opioid</v>
      </c>
    </row>
    <row r="5672">
      <c r="A5672" s="2">
        <v>44379.0</v>
      </c>
      <c r="B5672" s="1" t="s">
        <v>50</v>
      </c>
      <c r="C5672" s="1">
        <v>51.0</v>
      </c>
      <c r="D5672" s="1" t="s">
        <v>76</v>
      </c>
      <c r="E5672" s="1" t="s">
        <v>63</v>
      </c>
      <c r="G5672" s="1" t="s">
        <v>488</v>
      </c>
      <c r="H5672" s="1" t="s">
        <v>91</v>
      </c>
      <c r="I5672" s="1" t="s">
        <v>55</v>
      </c>
      <c r="J5672" s="1" t="s">
        <v>1172</v>
      </c>
      <c r="M5672" s="1" t="s">
        <v>118</v>
      </c>
      <c r="N5672" s="1" t="s">
        <v>93</v>
      </c>
      <c r="O5672" s="1" t="s">
        <v>120</v>
      </c>
      <c r="P5672" s="1" t="s">
        <v>121</v>
      </c>
      <c r="Q5672" s="1" t="s">
        <v>55</v>
      </c>
      <c r="R5672" s="1" t="s">
        <v>173</v>
      </c>
      <c r="T5672" s="1" t="s">
        <v>2025</v>
      </c>
      <c r="U5672" s="1" t="s">
        <v>59</v>
      </c>
      <c r="V5672" s="1" t="s">
        <v>258</v>
      </c>
      <c r="Y5672" s="1" t="s">
        <v>60</v>
      </c>
      <c r="Z5672" s="1" t="s">
        <v>60</v>
      </c>
      <c r="AD5672" s="1" t="s">
        <v>60</v>
      </c>
      <c r="AR5672" s="1" t="s">
        <v>60</v>
      </c>
      <c r="AT5672" s="1" t="s">
        <v>492</v>
      </c>
      <c r="AV5672" s="1" t="s">
        <v>123</v>
      </c>
      <c r="AW5672" s="3" t="str">
        <f t="shared" si="1"/>
        <v>Other</v>
      </c>
      <c r="AX5672" s="3" t="str">
        <f t="array" ref="AX5672">TEXTJOIN(", ", TRUE, IF(X5672:AS5672="Y", X$1:AS$1, IF(X5672:AS5672&lt;&gt;"", X$1:AS$1 &amp; ": " &amp; X5672:AS5672, "")))
</f>
        <v>Cocaine, Fentanyl, Ethanol, Any Opioid</v>
      </c>
    </row>
    <row r="5673">
      <c r="A5673" s="2">
        <v>42031.0</v>
      </c>
      <c r="B5673" s="1" t="s">
        <v>86</v>
      </c>
      <c r="C5673" s="1">
        <v>46.0</v>
      </c>
      <c r="D5673" s="1" t="s">
        <v>76</v>
      </c>
      <c r="E5673" s="1" t="s">
        <v>63</v>
      </c>
      <c r="G5673" s="1" t="s">
        <v>498</v>
      </c>
      <c r="H5673" s="1" t="s">
        <v>65</v>
      </c>
      <c r="I5673" s="1" t="s">
        <v>55</v>
      </c>
      <c r="J5673" s="1" t="s">
        <v>498</v>
      </c>
      <c r="M5673" s="1" t="s">
        <v>56</v>
      </c>
      <c r="O5673" s="1" t="s">
        <v>498</v>
      </c>
      <c r="P5673" s="1" t="s">
        <v>65</v>
      </c>
      <c r="Q5673" s="1" t="s">
        <v>55</v>
      </c>
      <c r="R5673" s="1" t="s">
        <v>56</v>
      </c>
      <c r="T5673" s="1" t="s">
        <v>5953</v>
      </c>
      <c r="U5673" s="1" t="s">
        <v>59</v>
      </c>
      <c r="AF5673" s="1" t="s">
        <v>60</v>
      </c>
      <c r="AG5673" s="1" t="s">
        <v>60</v>
      </c>
      <c r="AR5673" s="1" t="s">
        <v>60</v>
      </c>
      <c r="AT5673" s="1" t="s">
        <v>500</v>
      </c>
      <c r="AU5673" s="1" t="s">
        <v>500</v>
      </c>
      <c r="AV5673" s="1" t="s">
        <v>501</v>
      </c>
      <c r="AW5673" s="3" t="str">
        <f t="shared" si="1"/>
        <v>Other</v>
      </c>
      <c r="AX5673" s="3" t="str">
        <f t="array" ref="AX5673">TEXTJOIN(", ", TRUE, IF(X5673:AS5673="Y", X$1:AS$1, IF(X5673:AS5673&lt;&gt;"", X$1:AS$1 &amp; ": " &amp; X5673:AS5673, "")))
</f>
        <v>Benzodiazepine, Methadone, Any Opioid</v>
      </c>
    </row>
    <row r="5674">
      <c r="A5674" s="2">
        <v>42080.0</v>
      </c>
      <c r="B5674" s="1" t="s">
        <v>86</v>
      </c>
      <c r="C5674" s="1">
        <v>52.0</v>
      </c>
      <c r="D5674" s="1" t="s">
        <v>51</v>
      </c>
      <c r="E5674" s="1" t="s">
        <v>63</v>
      </c>
      <c r="G5674" s="1" t="s">
        <v>498</v>
      </c>
      <c r="H5674" s="1" t="s">
        <v>65</v>
      </c>
      <c r="I5674" s="1" t="s">
        <v>55</v>
      </c>
      <c r="J5674" s="1" t="s">
        <v>498</v>
      </c>
      <c r="M5674" s="1" t="s">
        <v>56</v>
      </c>
      <c r="O5674" s="1" t="s">
        <v>498</v>
      </c>
      <c r="P5674" s="1" t="s">
        <v>65</v>
      </c>
      <c r="Q5674" s="1" t="s">
        <v>55</v>
      </c>
      <c r="R5674" s="1" t="s">
        <v>56</v>
      </c>
      <c r="T5674" s="1" t="s">
        <v>358</v>
      </c>
      <c r="U5674" s="1" t="s">
        <v>59</v>
      </c>
      <c r="W5674" s="1" t="s">
        <v>60</v>
      </c>
      <c r="X5674" s="1" t="s">
        <v>60</v>
      </c>
      <c r="Y5674" s="1" t="s">
        <v>60</v>
      </c>
      <c r="AP5674" s="1" t="s">
        <v>60</v>
      </c>
      <c r="AR5674" s="1" t="s">
        <v>60</v>
      </c>
      <c r="AT5674" s="1" t="s">
        <v>500</v>
      </c>
      <c r="AU5674" s="1" t="s">
        <v>500</v>
      </c>
      <c r="AV5674" s="1" t="s">
        <v>501</v>
      </c>
      <c r="AW5674" s="3" t="str">
        <f t="shared" si="1"/>
        <v>Other</v>
      </c>
      <c r="AX5674" s="3" t="str">
        <f t="array" ref="AX5674">TEXTJOIN(", ", TRUE, IF(X5674:AS5674="Y", X$1:AS$1, IF(X5674:AS5674&lt;&gt;"", X$1:AS$1 &amp; ": " &amp; X5674:AS5674, "")))
</f>
        <v>Heroin, Cocaine, Heroin/Morph/Codeine, Any Opioid</v>
      </c>
    </row>
    <row r="5675">
      <c r="A5675" s="2">
        <v>42566.0</v>
      </c>
      <c r="B5675" s="1" t="s">
        <v>50</v>
      </c>
      <c r="C5675" s="1">
        <v>43.0</v>
      </c>
      <c r="D5675" s="1" t="s">
        <v>51</v>
      </c>
      <c r="E5675" s="1" t="s">
        <v>63</v>
      </c>
      <c r="G5675" s="1" t="s">
        <v>1218</v>
      </c>
      <c r="H5675" s="1" t="s">
        <v>125</v>
      </c>
      <c r="I5675" s="1" t="s">
        <v>55</v>
      </c>
      <c r="J5675" s="1" t="s">
        <v>91</v>
      </c>
      <c r="M5675" s="1" t="s">
        <v>2535</v>
      </c>
      <c r="N5675" s="1" t="s">
        <v>670</v>
      </c>
      <c r="O5675" s="1" t="s">
        <v>91</v>
      </c>
      <c r="R5675" s="1" t="s">
        <v>67</v>
      </c>
      <c r="T5675" s="1" t="s">
        <v>5954</v>
      </c>
      <c r="U5675" s="1" t="s">
        <v>59</v>
      </c>
      <c r="Z5675" s="1" t="s">
        <v>60</v>
      </c>
      <c r="AB5675" s="1" t="s">
        <v>60</v>
      </c>
      <c r="AF5675" s="1" t="s">
        <v>60</v>
      </c>
      <c r="AO5675" s="1" t="s">
        <v>60</v>
      </c>
      <c r="AP5675" s="1" t="s">
        <v>60</v>
      </c>
      <c r="AT5675" s="1" t="s">
        <v>1220</v>
      </c>
      <c r="AU5675" s="1" t="s">
        <v>110</v>
      </c>
      <c r="AV5675" s="1" t="s">
        <v>111</v>
      </c>
      <c r="AW5675" s="3" t="str">
        <f t="shared" si="1"/>
        <v>Other</v>
      </c>
      <c r="AX5675" s="3" t="str">
        <f t="array" ref="AX5675">TEXTJOIN(", ", TRUE, IF(X5675:AS5675="Y", X$1:AS$1, IF(X5675:AS5675&lt;&gt;"", X$1:AS$1 &amp; ": " &amp; X5675:AS5675, "")))
</f>
        <v>Fentanyl, Oxycodone, Benzodiazepine, Opiate NOS, Heroin/Morph/Codeine</v>
      </c>
    </row>
    <row r="5676">
      <c r="A5676" s="2">
        <v>44273.0</v>
      </c>
      <c r="B5676" s="1" t="s">
        <v>50</v>
      </c>
      <c r="C5676" s="1">
        <v>31.0</v>
      </c>
      <c r="D5676" s="1" t="s">
        <v>76</v>
      </c>
      <c r="E5676" s="1" t="s">
        <v>63</v>
      </c>
      <c r="G5676" s="1" t="s">
        <v>64</v>
      </c>
      <c r="I5676" s="1" t="s">
        <v>55</v>
      </c>
      <c r="J5676" s="1" t="s">
        <v>65</v>
      </c>
      <c r="K5676" s="1" t="s">
        <v>65</v>
      </c>
      <c r="L5676" s="1" t="s">
        <v>55</v>
      </c>
      <c r="M5676" s="1" t="s">
        <v>177</v>
      </c>
      <c r="N5676" s="1" t="s">
        <v>136</v>
      </c>
      <c r="O5676" s="1" t="s">
        <v>65</v>
      </c>
      <c r="P5676" s="1" t="s">
        <v>65</v>
      </c>
      <c r="Q5676" s="1" t="s">
        <v>55</v>
      </c>
      <c r="R5676" s="1" t="s">
        <v>44</v>
      </c>
      <c r="S5676" s="1" t="s">
        <v>5955</v>
      </c>
      <c r="T5676" s="1" t="s">
        <v>5956</v>
      </c>
      <c r="U5676" s="1" t="s">
        <v>59</v>
      </c>
      <c r="Z5676" s="1" t="s">
        <v>60</v>
      </c>
      <c r="AR5676" s="1" t="s">
        <v>60</v>
      </c>
      <c r="AT5676" s="1" t="s">
        <v>69</v>
      </c>
      <c r="AU5676" s="1" t="s">
        <v>410</v>
      </c>
      <c r="AV5676" s="1" t="s">
        <v>150</v>
      </c>
      <c r="AW5676" s="3" t="str">
        <f t="shared" si="1"/>
        <v>Other</v>
      </c>
      <c r="AX5676" s="3" t="str">
        <f t="array" ref="AX5676">TEXTJOIN(", ", TRUE, IF(X5676:AS5676="Y", X$1:AS$1, IF(X5676:AS5676&lt;&gt;"", X$1:AS$1 &amp; ": " &amp; X5676:AS5676, "")))
</f>
        <v>Fentanyl, Any Opioid</v>
      </c>
    </row>
    <row r="5677">
      <c r="A5677" s="2">
        <v>43644.0</v>
      </c>
      <c r="B5677" s="1" t="s">
        <v>50</v>
      </c>
      <c r="C5677" s="1">
        <v>48.0</v>
      </c>
      <c r="D5677" s="1" t="s">
        <v>51</v>
      </c>
      <c r="E5677" s="1" t="s">
        <v>63</v>
      </c>
      <c r="G5677" s="1" t="s">
        <v>5957</v>
      </c>
      <c r="H5677" s="1" t="s">
        <v>5958</v>
      </c>
      <c r="I5677" s="1" t="s">
        <v>5241</v>
      </c>
      <c r="J5677" s="1" t="s">
        <v>397</v>
      </c>
      <c r="K5677" s="1" t="s">
        <v>103</v>
      </c>
      <c r="L5677" s="1" t="s">
        <v>55</v>
      </c>
      <c r="M5677" s="1" t="s">
        <v>56</v>
      </c>
      <c r="N5677" s="1" t="s">
        <v>119</v>
      </c>
      <c r="O5677" s="1" t="s">
        <v>397</v>
      </c>
      <c r="P5677" s="1" t="s">
        <v>103</v>
      </c>
      <c r="Q5677" s="1" t="s">
        <v>55</v>
      </c>
      <c r="R5677" s="1" t="s">
        <v>44</v>
      </c>
      <c r="T5677" s="1" t="s">
        <v>1426</v>
      </c>
      <c r="U5677" s="1" t="s">
        <v>59</v>
      </c>
      <c r="V5677" s="1" t="s">
        <v>491</v>
      </c>
      <c r="X5677" s="1" t="s">
        <v>60</v>
      </c>
      <c r="Y5677" s="1" t="s">
        <v>60</v>
      </c>
      <c r="Z5677" s="1" t="s">
        <v>60</v>
      </c>
      <c r="AA5677" s="1" t="s">
        <v>60</v>
      </c>
      <c r="AP5677" s="1" t="s">
        <v>60</v>
      </c>
      <c r="AR5677" s="1" t="s">
        <v>60</v>
      </c>
      <c r="AU5677" s="1" t="s">
        <v>399</v>
      </c>
      <c r="AV5677" s="1" t="s">
        <v>709</v>
      </c>
      <c r="AW5677" s="3" t="str">
        <f t="shared" si="1"/>
        <v>Other</v>
      </c>
      <c r="AX5677" s="3" t="str">
        <f t="array" ref="AX5677">TEXTJOIN(", ", TRUE, IF(X5677:AS5677="Y", X$1:AS$1, IF(X5677:AS5677&lt;&gt;"", X$1:AS$1 &amp; ": " &amp; X5677:AS5677, "")))
</f>
        <v>Heroin, Cocaine, Fentanyl, Fentanyl Analogue, Heroin/Morph/Codeine, Any Opioid</v>
      </c>
    </row>
    <row r="5678">
      <c r="A5678" s="2">
        <v>41665.0</v>
      </c>
      <c r="B5678" s="1" t="s">
        <v>50</v>
      </c>
      <c r="C5678" s="1">
        <v>35.0</v>
      </c>
      <c r="D5678" s="1" t="s">
        <v>51</v>
      </c>
      <c r="E5678" s="1" t="s">
        <v>63</v>
      </c>
      <c r="G5678" s="1" t="s">
        <v>5959</v>
      </c>
      <c r="J5678" s="1" t="s">
        <v>540</v>
      </c>
      <c r="L5678" s="1" t="s">
        <v>55</v>
      </c>
      <c r="M5678" s="1" t="s">
        <v>177</v>
      </c>
      <c r="N5678" s="1" t="s">
        <v>136</v>
      </c>
      <c r="O5678" s="1" t="s">
        <v>540</v>
      </c>
      <c r="R5678" s="1" t="s">
        <v>44</v>
      </c>
      <c r="S5678" s="1" t="s">
        <v>5960</v>
      </c>
      <c r="T5678" s="1" t="s">
        <v>5961</v>
      </c>
      <c r="U5678" s="1" t="s">
        <v>59</v>
      </c>
      <c r="X5678" s="1" t="s">
        <v>60</v>
      </c>
      <c r="Y5678" s="1" t="s">
        <v>60</v>
      </c>
      <c r="AD5678" s="1" t="s">
        <v>60</v>
      </c>
      <c r="AU5678" s="1" t="s">
        <v>542</v>
      </c>
      <c r="AV5678" s="1" t="s">
        <v>543</v>
      </c>
      <c r="AW5678" s="3" t="str">
        <f t="shared" si="1"/>
        <v>Other</v>
      </c>
      <c r="AX5678" s="3" t="str">
        <f t="array" ref="AX5678">TEXTJOIN(", ", TRUE, IF(X5678:AS5678="Y", X$1:AS$1, IF(X5678:AS5678&lt;&gt;"", X$1:AS$1 &amp; ": " &amp; X5678:AS5678, "")))
</f>
        <v>Heroin, Cocaine, Ethanol</v>
      </c>
    </row>
    <row r="5679">
      <c r="A5679" s="2">
        <v>43926.0</v>
      </c>
      <c r="B5679" s="1" t="s">
        <v>50</v>
      </c>
      <c r="C5679" s="1">
        <v>53.0</v>
      </c>
      <c r="D5679" s="1" t="s">
        <v>51</v>
      </c>
      <c r="E5679" s="1" t="s">
        <v>63</v>
      </c>
      <c r="G5679" s="1" t="s">
        <v>143</v>
      </c>
      <c r="H5679" s="1" t="s">
        <v>91</v>
      </c>
      <c r="I5679" s="1" t="s">
        <v>55</v>
      </c>
      <c r="J5679" s="1" t="s">
        <v>143</v>
      </c>
      <c r="K5679" s="1" t="s">
        <v>91</v>
      </c>
      <c r="L5679" s="1" t="s">
        <v>55</v>
      </c>
      <c r="M5679" s="1" t="s">
        <v>56</v>
      </c>
      <c r="N5679" s="1" t="s">
        <v>136</v>
      </c>
      <c r="O5679" s="1" t="s">
        <v>143</v>
      </c>
      <c r="P5679" s="1" t="s">
        <v>91</v>
      </c>
      <c r="Q5679" s="1" t="s">
        <v>55</v>
      </c>
      <c r="R5679" s="1" t="s">
        <v>67</v>
      </c>
      <c r="T5679" s="1" t="s">
        <v>5962</v>
      </c>
      <c r="U5679" s="1" t="s">
        <v>59</v>
      </c>
      <c r="Z5679" s="1" t="s">
        <v>60</v>
      </c>
      <c r="AB5679" s="1" t="s">
        <v>60</v>
      </c>
      <c r="AF5679" s="1" t="s">
        <v>60</v>
      </c>
      <c r="AQ5679" s="1" t="s">
        <v>60</v>
      </c>
      <c r="AR5679" s="1" t="s">
        <v>60</v>
      </c>
      <c r="AT5679" s="1" t="s">
        <v>145</v>
      </c>
      <c r="AU5679" s="1" t="s">
        <v>145</v>
      </c>
      <c r="AV5679" s="1" t="s">
        <v>146</v>
      </c>
      <c r="AW5679" s="3" t="str">
        <f t="shared" si="1"/>
        <v>Other</v>
      </c>
      <c r="AX5679" s="3" t="str">
        <f t="array" ref="AX5679">TEXTJOIN(", ", TRUE, IF(X5679:AS5679="Y", X$1:AS$1, IF(X5679:AS5679&lt;&gt;"", X$1:AS$1 &amp; ": " &amp; X5679:AS5679, "")))
</f>
        <v>Fentanyl, Oxycodone, Benzodiazepine, Other Opioid, Any Opioid</v>
      </c>
    </row>
    <row r="5680">
      <c r="A5680" s="2">
        <v>42756.0</v>
      </c>
      <c r="B5680" s="1" t="s">
        <v>86</v>
      </c>
      <c r="C5680" s="1">
        <v>51.0</v>
      </c>
      <c r="D5680" s="1" t="s">
        <v>51</v>
      </c>
      <c r="E5680" s="1" t="s">
        <v>63</v>
      </c>
      <c r="G5680" s="1" t="s">
        <v>5963</v>
      </c>
      <c r="H5680" s="1" t="s">
        <v>2394</v>
      </c>
      <c r="I5680" s="1" t="s">
        <v>342</v>
      </c>
      <c r="J5680" s="1" t="s">
        <v>624</v>
      </c>
      <c r="K5680" s="1" t="s">
        <v>299</v>
      </c>
      <c r="L5680" s="1" t="s">
        <v>55</v>
      </c>
      <c r="M5680" s="1" t="s">
        <v>56</v>
      </c>
      <c r="N5680" s="1" t="s">
        <v>66</v>
      </c>
      <c r="O5680" s="1" t="s">
        <v>624</v>
      </c>
      <c r="P5680" s="1" t="s">
        <v>299</v>
      </c>
      <c r="Q5680" s="1" t="s">
        <v>55</v>
      </c>
      <c r="R5680" s="1" t="s">
        <v>44</v>
      </c>
      <c r="S5680" s="1" t="s">
        <v>1159</v>
      </c>
      <c r="T5680" s="1" t="s">
        <v>5964</v>
      </c>
      <c r="U5680" s="1" t="s">
        <v>59</v>
      </c>
      <c r="X5680" s="1" t="s">
        <v>60</v>
      </c>
      <c r="Y5680" s="1" t="s">
        <v>60</v>
      </c>
      <c r="AT5680" s="1" t="s">
        <v>5965</v>
      </c>
      <c r="AU5680" s="1" t="s">
        <v>626</v>
      </c>
      <c r="AV5680" s="1" t="s">
        <v>627</v>
      </c>
      <c r="AW5680" s="3" t="str">
        <f t="shared" si="1"/>
        <v>Other</v>
      </c>
      <c r="AX5680" s="3" t="str">
        <f t="array" ref="AX5680">TEXTJOIN(", ", TRUE, IF(X5680:AS5680="Y", X$1:AS$1, IF(X5680:AS5680&lt;&gt;"", X$1:AS$1 &amp; ": " &amp; X5680:AS5680, "")))
</f>
        <v>Heroin, Cocaine</v>
      </c>
    </row>
    <row r="5681">
      <c r="A5681" s="2">
        <v>42343.0</v>
      </c>
      <c r="B5681" s="1" t="s">
        <v>86</v>
      </c>
      <c r="C5681" s="1">
        <v>64.0</v>
      </c>
      <c r="D5681" s="1" t="s">
        <v>51</v>
      </c>
      <c r="E5681" s="1" t="s">
        <v>63</v>
      </c>
      <c r="G5681" s="1" t="s">
        <v>116</v>
      </c>
      <c r="H5681" s="1" t="s">
        <v>103</v>
      </c>
      <c r="I5681" s="1" t="s">
        <v>55</v>
      </c>
      <c r="J5681" s="1" t="s">
        <v>116</v>
      </c>
      <c r="M5681" s="1" t="s">
        <v>193</v>
      </c>
      <c r="O5681" s="1" t="s">
        <v>116</v>
      </c>
      <c r="P5681" s="1" t="s">
        <v>103</v>
      </c>
      <c r="Q5681" s="1" t="s">
        <v>55</v>
      </c>
      <c r="R5681" s="1" t="s">
        <v>44</v>
      </c>
      <c r="T5681" s="1" t="s">
        <v>5966</v>
      </c>
      <c r="U5681" s="1" t="s">
        <v>59</v>
      </c>
      <c r="W5681" s="1" t="s">
        <v>60</v>
      </c>
      <c r="X5681" s="1" t="s">
        <v>60</v>
      </c>
      <c r="AP5681" s="1" t="s">
        <v>60</v>
      </c>
      <c r="AR5681" s="1" t="s">
        <v>60</v>
      </c>
      <c r="AT5681" s="1" t="s">
        <v>122</v>
      </c>
      <c r="AU5681" s="1" t="s">
        <v>122</v>
      </c>
      <c r="AV5681" s="1" t="s">
        <v>139</v>
      </c>
      <c r="AW5681" s="3" t="str">
        <f t="shared" si="1"/>
        <v>Other</v>
      </c>
      <c r="AX5681" s="3" t="str">
        <f t="array" ref="AX5681">TEXTJOIN(", ", TRUE, IF(X5681:AS5681="Y", X$1:AS$1, IF(X5681:AS5681&lt;&gt;"", X$1:AS$1 &amp; ": " &amp; X5681:AS5681, "")))
</f>
        <v>Heroin, Heroin/Morph/Codeine, Any Opioid</v>
      </c>
    </row>
    <row r="5682">
      <c r="A5682" s="4">
        <v>44518.0</v>
      </c>
      <c r="B5682" s="1" t="s">
        <v>50</v>
      </c>
      <c r="C5682" s="1">
        <v>52.0</v>
      </c>
      <c r="D5682" s="1" t="s">
        <v>51</v>
      </c>
      <c r="E5682" s="1" t="s">
        <v>63</v>
      </c>
      <c r="F5682" s="1" t="s">
        <v>267</v>
      </c>
      <c r="G5682" s="1" t="s">
        <v>116</v>
      </c>
      <c r="H5682" s="1" t="s">
        <v>103</v>
      </c>
      <c r="I5682" s="1" t="s">
        <v>55</v>
      </c>
      <c r="J5682" s="1" t="s">
        <v>484</v>
      </c>
      <c r="K5682" s="1" t="s">
        <v>103</v>
      </c>
      <c r="L5682" s="1" t="s">
        <v>55</v>
      </c>
      <c r="M5682" s="1" t="s">
        <v>743</v>
      </c>
      <c r="N5682" s="1" t="s">
        <v>66</v>
      </c>
      <c r="O5682" s="1" t="s">
        <v>116</v>
      </c>
      <c r="P5682" s="1" t="s">
        <v>103</v>
      </c>
      <c r="Q5682" s="1" t="s">
        <v>55</v>
      </c>
      <c r="R5682" s="1" t="s">
        <v>180</v>
      </c>
      <c r="T5682" s="1" t="s">
        <v>5967</v>
      </c>
      <c r="U5682" s="1" t="s">
        <v>59</v>
      </c>
      <c r="Y5682" s="1" t="s">
        <v>60</v>
      </c>
      <c r="Z5682" s="1" t="s">
        <v>60</v>
      </c>
      <c r="AB5682" s="1" t="s">
        <v>60</v>
      </c>
      <c r="AD5682" s="1" t="s">
        <v>60</v>
      </c>
      <c r="AM5682" s="1" t="s">
        <v>60</v>
      </c>
      <c r="AR5682" s="1" t="s">
        <v>60</v>
      </c>
      <c r="AT5682" s="1" t="s">
        <v>122</v>
      </c>
      <c r="AU5682" s="1" t="s">
        <v>682</v>
      </c>
      <c r="AV5682" s="1" t="s">
        <v>139</v>
      </c>
      <c r="AW5682" s="3" t="str">
        <f t="shared" si="1"/>
        <v>Other</v>
      </c>
      <c r="AX5682" s="3" t="str">
        <f t="array" ref="AX5682">TEXTJOIN(", ", TRUE, IF(X5682:AS5682="Y", X$1:AS$1, IF(X5682:AS5682&lt;&gt;"", X$1:AS$1 &amp; ": " &amp; X5682:AS5682, "")))
</f>
        <v>Cocaine, Fentanyl, Oxycodone, Ethanol, Xylazine, Any Opioid</v>
      </c>
    </row>
    <row r="5683">
      <c r="A5683" s="2">
        <v>43601.0</v>
      </c>
      <c r="B5683" s="1" t="s">
        <v>50</v>
      </c>
      <c r="C5683" s="1">
        <v>64.0</v>
      </c>
      <c r="D5683" s="1" t="s">
        <v>51</v>
      </c>
      <c r="E5683" s="1" t="s">
        <v>63</v>
      </c>
      <c r="G5683" s="1" t="s">
        <v>103</v>
      </c>
      <c r="H5683" s="1" t="s">
        <v>103</v>
      </c>
      <c r="I5683" s="1" t="s">
        <v>55</v>
      </c>
      <c r="J5683" s="1" t="s">
        <v>103</v>
      </c>
      <c r="K5683" s="1" t="s">
        <v>103</v>
      </c>
      <c r="L5683" s="1" t="s">
        <v>55</v>
      </c>
      <c r="M5683" s="1" t="s">
        <v>56</v>
      </c>
      <c r="N5683" s="1" t="s">
        <v>136</v>
      </c>
      <c r="O5683" s="1" t="s">
        <v>103</v>
      </c>
      <c r="P5683" s="1" t="s">
        <v>103</v>
      </c>
      <c r="Q5683" s="1" t="s">
        <v>55</v>
      </c>
      <c r="R5683" s="1" t="s">
        <v>56</v>
      </c>
      <c r="T5683" s="1" t="s">
        <v>5968</v>
      </c>
      <c r="U5683" s="1" t="s">
        <v>59</v>
      </c>
      <c r="V5683" s="1" t="s">
        <v>1380</v>
      </c>
      <c r="AO5683" s="1" t="s">
        <v>60</v>
      </c>
      <c r="AP5683" s="1" t="s">
        <v>60</v>
      </c>
      <c r="AR5683" s="1" t="s">
        <v>60</v>
      </c>
      <c r="AT5683" s="1" t="s">
        <v>167</v>
      </c>
      <c r="AU5683" s="1" t="s">
        <v>167</v>
      </c>
      <c r="AV5683" s="1" t="s">
        <v>168</v>
      </c>
      <c r="AW5683" s="3" t="str">
        <f t="shared" si="1"/>
        <v>Other</v>
      </c>
      <c r="AX5683" s="3" t="str">
        <f t="array" ref="AX5683">TEXTJOIN(", ", TRUE, IF(X5683:AS5683="Y", X$1:AS$1, IF(X5683:AS5683&lt;&gt;"", X$1:AS$1 &amp; ": " &amp; X5683:AS5683, "")))
</f>
        <v>Opiate NOS, Heroin/Morph/Codeine, Any Opioid</v>
      </c>
    </row>
    <row r="5684">
      <c r="A5684" s="2">
        <v>41555.0</v>
      </c>
      <c r="B5684" s="1" t="s">
        <v>50</v>
      </c>
      <c r="C5684" s="1">
        <v>51.0</v>
      </c>
      <c r="D5684" s="1" t="s">
        <v>51</v>
      </c>
      <c r="E5684" s="1" t="s">
        <v>63</v>
      </c>
      <c r="G5684" s="1" t="s">
        <v>185</v>
      </c>
      <c r="H5684" s="1" t="s">
        <v>91</v>
      </c>
      <c r="J5684" s="1" t="s">
        <v>185</v>
      </c>
      <c r="L5684" s="1" t="s">
        <v>55</v>
      </c>
      <c r="M5684" s="1" t="s">
        <v>56</v>
      </c>
      <c r="N5684" s="1" t="s">
        <v>136</v>
      </c>
      <c r="O5684" s="1" t="s">
        <v>185</v>
      </c>
      <c r="P5684" s="1" t="s">
        <v>91</v>
      </c>
      <c r="R5684" s="1" t="s">
        <v>56</v>
      </c>
      <c r="T5684" s="1" t="s">
        <v>911</v>
      </c>
      <c r="U5684" s="1" t="s">
        <v>59</v>
      </c>
      <c r="Y5684" s="1" t="s">
        <v>60</v>
      </c>
      <c r="AT5684" s="1" t="s">
        <v>188</v>
      </c>
      <c r="AU5684" s="1" t="s">
        <v>188</v>
      </c>
      <c r="AV5684" s="1" t="s">
        <v>189</v>
      </c>
      <c r="AW5684" s="3" t="str">
        <f t="shared" si="1"/>
        <v>Other</v>
      </c>
      <c r="AX5684" s="3" t="str">
        <f t="array" ref="AX5684">TEXTJOIN(", ", TRUE, IF(X5684:AS5684="Y", X$1:AS$1, IF(X5684:AS5684&lt;&gt;"", X$1:AS$1 &amp; ": " &amp; X5684:AS5684, "")))
</f>
        <v>Cocaine</v>
      </c>
    </row>
    <row r="5685">
      <c r="A5685" s="4">
        <v>43789.0</v>
      </c>
      <c r="B5685" s="1" t="s">
        <v>50</v>
      </c>
      <c r="C5685" s="1">
        <v>29.0</v>
      </c>
      <c r="D5685" s="1" t="s">
        <v>76</v>
      </c>
      <c r="E5685" s="1" t="s">
        <v>63</v>
      </c>
      <c r="G5685" s="1" t="s">
        <v>90</v>
      </c>
      <c r="H5685" s="1" t="s">
        <v>91</v>
      </c>
      <c r="I5685" s="1" t="s">
        <v>55</v>
      </c>
      <c r="J5685" s="1" t="s">
        <v>90</v>
      </c>
      <c r="K5685" s="1" t="s">
        <v>91</v>
      </c>
      <c r="L5685" s="1" t="s">
        <v>55</v>
      </c>
      <c r="M5685" s="1" t="s">
        <v>56</v>
      </c>
      <c r="N5685" s="1" t="s">
        <v>119</v>
      </c>
      <c r="O5685" s="1" t="s">
        <v>90</v>
      </c>
      <c r="P5685" s="1" t="s">
        <v>91</v>
      </c>
      <c r="Q5685" s="1" t="s">
        <v>55</v>
      </c>
      <c r="R5685" s="1" t="s">
        <v>56</v>
      </c>
      <c r="T5685" s="1" t="s">
        <v>4225</v>
      </c>
      <c r="U5685" s="1" t="s">
        <v>59</v>
      </c>
      <c r="X5685" s="1" t="s">
        <v>60</v>
      </c>
      <c r="Z5685" s="1" t="s">
        <v>60</v>
      </c>
      <c r="AP5685" s="1" t="s">
        <v>60</v>
      </c>
      <c r="AR5685" s="1" t="s">
        <v>60</v>
      </c>
      <c r="AT5685" s="1" t="s">
        <v>96</v>
      </c>
      <c r="AU5685" s="1" t="s">
        <v>96</v>
      </c>
      <c r="AV5685" s="1" t="s">
        <v>97</v>
      </c>
      <c r="AW5685" s="3" t="str">
        <f t="shared" si="1"/>
        <v>Other</v>
      </c>
      <c r="AX5685" s="3" t="str">
        <f t="array" ref="AX5685">TEXTJOIN(", ", TRUE, IF(X5685:AS5685="Y", X$1:AS$1, IF(X5685:AS5685&lt;&gt;"", X$1:AS$1 &amp; ": " &amp; X5685:AS5685, "")))
</f>
        <v>Heroin, Fentanyl, Heroin/Morph/Codeine, Any Opioid</v>
      </c>
    </row>
    <row r="5686">
      <c r="A5686" s="2">
        <v>43951.0</v>
      </c>
      <c r="B5686" s="1" t="s">
        <v>50</v>
      </c>
      <c r="C5686" s="1">
        <v>33.0</v>
      </c>
      <c r="D5686" s="1" t="s">
        <v>76</v>
      </c>
      <c r="E5686" s="1" t="s">
        <v>63</v>
      </c>
      <c r="G5686" s="1" t="s">
        <v>82</v>
      </c>
      <c r="H5686" s="1" t="s">
        <v>54</v>
      </c>
      <c r="I5686" s="1" t="s">
        <v>55</v>
      </c>
      <c r="J5686" s="1" t="s">
        <v>82</v>
      </c>
      <c r="K5686" s="1" t="s">
        <v>54</v>
      </c>
      <c r="L5686" s="1" t="s">
        <v>55</v>
      </c>
      <c r="M5686" s="1" t="s">
        <v>56</v>
      </c>
      <c r="N5686" s="1" t="s">
        <v>155</v>
      </c>
      <c r="O5686" s="1" t="s">
        <v>82</v>
      </c>
      <c r="P5686" s="1" t="s">
        <v>54</v>
      </c>
      <c r="Q5686" s="1" t="s">
        <v>55</v>
      </c>
      <c r="R5686" s="1" t="s">
        <v>56</v>
      </c>
      <c r="T5686" s="1" t="s">
        <v>5969</v>
      </c>
      <c r="U5686" s="1" t="s">
        <v>59</v>
      </c>
      <c r="Z5686" s="1" t="s">
        <v>60</v>
      </c>
      <c r="AA5686" s="1" t="s">
        <v>60</v>
      </c>
      <c r="AB5686" s="1" t="s">
        <v>60</v>
      </c>
      <c r="AG5686" s="1" t="s">
        <v>60</v>
      </c>
      <c r="AR5686" s="1" t="s">
        <v>60</v>
      </c>
      <c r="AT5686" s="1" t="s">
        <v>329</v>
      </c>
      <c r="AU5686" s="1" t="s">
        <v>329</v>
      </c>
      <c r="AV5686" s="1" t="s">
        <v>85</v>
      </c>
      <c r="AW5686" s="3" t="str">
        <f t="shared" si="1"/>
        <v>Other</v>
      </c>
      <c r="AX5686" s="3" t="str">
        <f t="array" ref="AX5686">TEXTJOIN(", ", TRUE, IF(X5686:AS5686="Y", X$1:AS$1, IF(X5686:AS5686&lt;&gt;"", X$1:AS$1 &amp; ": " &amp; X5686:AS5686, "")))
</f>
        <v>Fentanyl, Fentanyl Analogue, Oxycodone, Methadone, Any Opioid</v>
      </c>
    </row>
    <row r="5687">
      <c r="A5687" s="2">
        <v>43253.0</v>
      </c>
      <c r="B5687" s="1" t="s">
        <v>50</v>
      </c>
      <c r="C5687" s="1">
        <v>30.0</v>
      </c>
      <c r="D5687" s="1" t="s">
        <v>51</v>
      </c>
      <c r="E5687" s="1" t="s">
        <v>63</v>
      </c>
      <c r="G5687" s="1" t="s">
        <v>226</v>
      </c>
      <c r="H5687" s="1" t="s">
        <v>103</v>
      </c>
      <c r="I5687" s="1" t="s">
        <v>55</v>
      </c>
      <c r="J5687" s="1" t="s">
        <v>226</v>
      </c>
      <c r="K5687" s="1" t="s">
        <v>103</v>
      </c>
      <c r="M5687" s="1" t="s">
        <v>56</v>
      </c>
      <c r="N5687" s="1" t="s">
        <v>136</v>
      </c>
      <c r="O5687" s="1" t="s">
        <v>103</v>
      </c>
      <c r="P5687" s="1" t="s">
        <v>103</v>
      </c>
      <c r="Q5687" s="1" t="s">
        <v>55</v>
      </c>
      <c r="R5687" s="1" t="s">
        <v>67</v>
      </c>
      <c r="T5687" s="1" t="s">
        <v>83</v>
      </c>
      <c r="U5687" s="1" t="s">
        <v>59</v>
      </c>
      <c r="Z5687" s="1" t="s">
        <v>60</v>
      </c>
      <c r="AR5687" s="1" t="s">
        <v>60</v>
      </c>
      <c r="AT5687" s="1" t="s">
        <v>228</v>
      </c>
      <c r="AU5687" s="1" t="s">
        <v>228</v>
      </c>
      <c r="AV5687" s="1" t="s">
        <v>168</v>
      </c>
      <c r="AW5687" s="3" t="str">
        <f t="shared" si="1"/>
        <v>Other</v>
      </c>
      <c r="AX5687" s="3" t="str">
        <f t="array" ref="AX5687">TEXTJOIN(", ", TRUE, IF(X5687:AS5687="Y", X$1:AS$1, IF(X5687:AS5687&lt;&gt;"", X$1:AS$1 &amp; ": " &amp; X5687:AS5687, "")))
</f>
        <v>Fentanyl, Any Opioid</v>
      </c>
    </row>
    <row r="5688">
      <c r="A5688" s="2">
        <v>44320.0</v>
      </c>
      <c r="B5688" s="1" t="s">
        <v>50</v>
      </c>
      <c r="C5688" s="1">
        <v>55.0</v>
      </c>
      <c r="D5688" s="1" t="s">
        <v>51</v>
      </c>
      <c r="E5688" s="1" t="s">
        <v>63</v>
      </c>
      <c r="G5688" s="1" t="s">
        <v>1041</v>
      </c>
      <c r="H5688" s="1" t="s">
        <v>103</v>
      </c>
      <c r="I5688" s="1" t="s">
        <v>55</v>
      </c>
      <c r="J5688" s="1" t="s">
        <v>1041</v>
      </c>
      <c r="K5688" s="1" t="s">
        <v>103</v>
      </c>
      <c r="L5688" s="1" t="s">
        <v>55</v>
      </c>
      <c r="M5688" s="1" t="s">
        <v>56</v>
      </c>
      <c r="N5688" s="1" t="s">
        <v>1377</v>
      </c>
      <c r="O5688" s="1" t="s">
        <v>1041</v>
      </c>
      <c r="P5688" s="1" t="s">
        <v>103</v>
      </c>
      <c r="Q5688" s="1" t="s">
        <v>55</v>
      </c>
      <c r="R5688" s="1" t="s">
        <v>56</v>
      </c>
      <c r="T5688" s="1" t="s">
        <v>5970</v>
      </c>
      <c r="U5688" s="1" t="s">
        <v>59</v>
      </c>
      <c r="Z5688" s="1" t="s">
        <v>60</v>
      </c>
      <c r="AN5688" s="1" t="s">
        <v>60</v>
      </c>
      <c r="AR5688" s="1" t="s">
        <v>60</v>
      </c>
      <c r="AS5688" s="1" t="s">
        <v>182</v>
      </c>
      <c r="AT5688" s="1" t="s">
        <v>1043</v>
      </c>
      <c r="AU5688" s="1" t="s">
        <v>1043</v>
      </c>
      <c r="AV5688" s="1" t="s">
        <v>1044</v>
      </c>
      <c r="AW5688" s="3" t="str">
        <f t="shared" si="1"/>
        <v>Other</v>
      </c>
      <c r="AX5688" s="3" t="str">
        <f t="array" ref="AX5688">TEXTJOIN(", ", TRUE, IF(X5688:AS5688="Y", X$1:AS$1, IF(X5688:AS5688&lt;&gt;"", X$1:AS$1 &amp; ": " &amp; X5688:AS5688, "")))
</f>
        <v>Fentanyl, Gabapentin, Any Opioid, Other: Bupren</v>
      </c>
    </row>
    <row r="5689">
      <c r="A5689" s="2">
        <v>43646.0</v>
      </c>
      <c r="B5689" s="1" t="s">
        <v>50</v>
      </c>
      <c r="C5689" s="1">
        <v>36.0</v>
      </c>
      <c r="D5689" s="1" t="s">
        <v>51</v>
      </c>
      <c r="E5689" s="1" t="s">
        <v>63</v>
      </c>
      <c r="G5689" s="1" t="s">
        <v>65</v>
      </c>
      <c r="H5689" s="1" t="s">
        <v>65</v>
      </c>
      <c r="I5689" s="1" t="s">
        <v>55</v>
      </c>
      <c r="J5689" s="1" t="s">
        <v>65</v>
      </c>
      <c r="K5689" s="1" t="s">
        <v>65</v>
      </c>
      <c r="L5689" s="1" t="s">
        <v>55</v>
      </c>
      <c r="M5689" s="1" t="s">
        <v>56</v>
      </c>
      <c r="N5689" s="1" t="s">
        <v>66</v>
      </c>
      <c r="O5689" s="1" t="s">
        <v>65</v>
      </c>
      <c r="P5689" s="1" t="s">
        <v>65</v>
      </c>
      <c r="Q5689" s="1" t="s">
        <v>55</v>
      </c>
      <c r="R5689" s="1" t="s">
        <v>56</v>
      </c>
      <c r="T5689" s="1" t="s">
        <v>5971</v>
      </c>
      <c r="U5689" s="1" t="s">
        <v>59</v>
      </c>
      <c r="Z5689" s="1" t="s">
        <v>60</v>
      </c>
      <c r="AA5689" s="1" t="s">
        <v>60</v>
      </c>
      <c r="AF5689" s="1" t="s">
        <v>60</v>
      </c>
      <c r="AR5689" s="1" t="s">
        <v>60</v>
      </c>
      <c r="AT5689" s="1" t="s">
        <v>410</v>
      </c>
      <c r="AU5689" s="1" t="s">
        <v>410</v>
      </c>
      <c r="AV5689" s="1" t="s">
        <v>150</v>
      </c>
      <c r="AW5689" s="3" t="str">
        <f t="shared" si="1"/>
        <v>Other</v>
      </c>
      <c r="AX5689" s="3" t="str">
        <f t="array" ref="AX5689">TEXTJOIN(", ", TRUE, IF(X5689:AS5689="Y", X$1:AS$1, IF(X5689:AS5689&lt;&gt;"", X$1:AS$1 &amp; ": " &amp; X5689:AS5689, "")))
</f>
        <v>Fentanyl, Fentanyl Analogue, Benzodiazepine, Any Opioid</v>
      </c>
    </row>
    <row r="5690">
      <c r="A5690" s="2">
        <v>43204.0</v>
      </c>
      <c r="B5690" s="1" t="s">
        <v>50</v>
      </c>
      <c r="C5690" s="1">
        <v>57.0</v>
      </c>
      <c r="D5690" s="1" t="s">
        <v>76</v>
      </c>
      <c r="E5690" s="1" t="s">
        <v>63</v>
      </c>
      <c r="G5690" s="1" t="s">
        <v>397</v>
      </c>
      <c r="H5690" s="1" t="s">
        <v>103</v>
      </c>
      <c r="I5690" s="1" t="s">
        <v>55</v>
      </c>
      <c r="J5690" s="1" t="s">
        <v>397</v>
      </c>
      <c r="K5690" s="1" t="s">
        <v>103</v>
      </c>
      <c r="M5690" s="1" t="s">
        <v>56</v>
      </c>
      <c r="N5690" s="1" t="s">
        <v>66</v>
      </c>
      <c r="O5690" s="1" t="s">
        <v>397</v>
      </c>
      <c r="P5690" s="1" t="s">
        <v>103</v>
      </c>
      <c r="Q5690" s="1" t="s">
        <v>55</v>
      </c>
      <c r="R5690" s="1" t="s">
        <v>56</v>
      </c>
      <c r="T5690" s="1" t="s">
        <v>5972</v>
      </c>
      <c r="U5690" s="1" t="s">
        <v>59</v>
      </c>
      <c r="Y5690" s="1" t="s">
        <v>60</v>
      </c>
      <c r="AF5690" s="1" t="s">
        <v>60</v>
      </c>
      <c r="AG5690" s="1" t="s">
        <v>60</v>
      </c>
      <c r="AR5690" s="1" t="s">
        <v>60</v>
      </c>
      <c r="AT5690" s="1" t="s">
        <v>399</v>
      </c>
      <c r="AU5690" s="1" t="s">
        <v>399</v>
      </c>
      <c r="AV5690" s="1" t="s">
        <v>709</v>
      </c>
      <c r="AW5690" s="3" t="str">
        <f t="shared" si="1"/>
        <v>Other</v>
      </c>
      <c r="AX5690" s="3" t="str">
        <f t="array" ref="AX5690">TEXTJOIN(", ", TRUE, IF(X5690:AS5690="Y", X$1:AS$1, IF(X5690:AS5690&lt;&gt;"", X$1:AS$1 &amp; ": " &amp; X5690:AS5690, "")))
</f>
        <v>Cocaine, Benzodiazepine, Methadone, Any Opioid</v>
      </c>
    </row>
    <row r="5691">
      <c r="A5691" s="2">
        <v>42145.0</v>
      </c>
      <c r="B5691" s="1" t="s">
        <v>86</v>
      </c>
      <c r="C5691" s="1">
        <v>32.0</v>
      </c>
      <c r="D5691" s="1" t="s">
        <v>51</v>
      </c>
      <c r="E5691" s="1" t="s">
        <v>63</v>
      </c>
      <c r="G5691" s="1" t="s">
        <v>246</v>
      </c>
      <c r="H5691" s="1" t="s">
        <v>247</v>
      </c>
      <c r="I5691" s="1" t="s">
        <v>248</v>
      </c>
      <c r="J5691" s="1" t="s">
        <v>300</v>
      </c>
      <c r="M5691" s="1" t="s">
        <v>44</v>
      </c>
      <c r="O5691" s="1" t="s">
        <v>300</v>
      </c>
      <c r="P5691" s="1" t="s">
        <v>299</v>
      </c>
      <c r="Q5691" s="1" t="s">
        <v>55</v>
      </c>
      <c r="R5691" s="1" t="s">
        <v>44</v>
      </c>
      <c r="T5691" s="1" t="s">
        <v>5973</v>
      </c>
      <c r="U5691" s="1" t="s">
        <v>59</v>
      </c>
      <c r="W5691" s="1" t="s">
        <v>60</v>
      </c>
      <c r="X5691" s="1" t="s">
        <v>60</v>
      </c>
      <c r="AB5691" s="1" t="s">
        <v>60</v>
      </c>
      <c r="AD5691" s="1" t="s">
        <v>60</v>
      </c>
      <c r="AP5691" s="1" t="s">
        <v>60</v>
      </c>
      <c r="AR5691" s="1" t="s">
        <v>60</v>
      </c>
      <c r="AU5691" s="1" t="s">
        <v>304</v>
      </c>
      <c r="AV5691" s="1" t="s">
        <v>302</v>
      </c>
      <c r="AW5691" s="3" t="str">
        <f t="shared" si="1"/>
        <v>Other</v>
      </c>
      <c r="AX5691" s="3" t="str">
        <f t="array" ref="AX5691">TEXTJOIN(", ", TRUE, IF(X5691:AS5691="Y", X$1:AS$1, IF(X5691:AS5691&lt;&gt;"", X$1:AS$1 &amp; ": " &amp; X5691:AS5691, "")))
</f>
        <v>Heroin, Oxycodone, Ethanol, Heroin/Morph/Codeine, Any Opioid</v>
      </c>
    </row>
    <row r="5692">
      <c r="A5692" s="4">
        <v>43827.0</v>
      </c>
      <c r="B5692" s="1" t="s">
        <v>50</v>
      </c>
      <c r="C5692" s="1">
        <v>50.0</v>
      </c>
      <c r="D5692" s="1" t="s">
        <v>51</v>
      </c>
      <c r="E5692" s="1" t="s">
        <v>63</v>
      </c>
      <c r="G5692" s="1" t="s">
        <v>488</v>
      </c>
      <c r="H5692" s="1" t="s">
        <v>91</v>
      </c>
      <c r="I5692" s="1" t="s">
        <v>55</v>
      </c>
      <c r="J5692" s="1" t="s">
        <v>488</v>
      </c>
      <c r="K5692" s="1" t="s">
        <v>91</v>
      </c>
      <c r="L5692" s="1" t="s">
        <v>55</v>
      </c>
      <c r="M5692" s="1" t="s">
        <v>56</v>
      </c>
      <c r="N5692" s="1" t="s">
        <v>2411</v>
      </c>
      <c r="O5692" s="1" t="s">
        <v>488</v>
      </c>
      <c r="P5692" s="1" t="s">
        <v>91</v>
      </c>
      <c r="Q5692" s="1" t="s">
        <v>55</v>
      </c>
      <c r="R5692" s="1" t="s">
        <v>56</v>
      </c>
      <c r="T5692" s="1" t="s">
        <v>5974</v>
      </c>
      <c r="U5692" s="1" t="s">
        <v>59</v>
      </c>
      <c r="AB5692" s="1" t="s">
        <v>60</v>
      </c>
      <c r="AF5692" s="1" t="s">
        <v>60</v>
      </c>
      <c r="AR5692" s="1" t="s">
        <v>60</v>
      </c>
      <c r="AT5692" s="1" t="s">
        <v>492</v>
      </c>
      <c r="AU5692" s="1" t="s">
        <v>492</v>
      </c>
      <c r="AV5692" s="1" t="s">
        <v>493</v>
      </c>
      <c r="AW5692" s="3" t="str">
        <f t="shared" si="1"/>
        <v>Other</v>
      </c>
      <c r="AX5692" s="3" t="str">
        <f t="array" ref="AX5692">TEXTJOIN(", ", TRUE, IF(X5692:AS5692="Y", X$1:AS$1, IF(X5692:AS5692&lt;&gt;"", X$1:AS$1 &amp; ": " &amp; X5692:AS5692, "")))
</f>
        <v>Oxycodone, Benzodiazepine, Any Opioid</v>
      </c>
    </row>
    <row r="5693">
      <c r="A5693" s="2">
        <v>44102.0</v>
      </c>
      <c r="B5693" s="1" t="s">
        <v>50</v>
      </c>
      <c r="C5693" s="1">
        <v>58.0</v>
      </c>
      <c r="D5693" s="1" t="s">
        <v>51</v>
      </c>
      <c r="E5693" s="1" t="s">
        <v>52</v>
      </c>
      <c r="G5693" s="1" t="s">
        <v>91</v>
      </c>
      <c r="H5693" s="1" t="s">
        <v>91</v>
      </c>
      <c r="I5693" s="1" t="s">
        <v>55</v>
      </c>
      <c r="J5693" s="1" t="s">
        <v>91</v>
      </c>
      <c r="K5693" s="1" t="s">
        <v>91</v>
      </c>
      <c r="L5693" s="1" t="s">
        <v>55</v>
      </c>
      <c r="M5693" s="1" t="s">
        <v>44</v>
      </c>
      <c r="N5693" s="1" t="s">
        <v>136</v>
      </c>
      <c r="O5693" s="1" t="s">
        <v>91</v>
      </c>
      <c r="P5693" s="1" t="s">
        <v>91</v>
      </c>
      <c r="Q5693" s="1" t="s">
        <v>55</v>
      </c>
      <c r="R5693" s="1" t="s">
        <v>56</v>
      </c>
      <c r="T5693" s="1" t="s">
        <v>5975</v>
      </c>
      <c r="U5693" s="1" t="s">
        <v>59</v>
      </c>
      <c r="V5693" s="1" t="s">
        <v>286</v>
      </c>
      <c r="X5693" s="1" t="s">
        <v>60</v>
      </c>
      <c r="Y5693" s="1" t="s">
        <v>60</v>
      </c>
      <c r="Z5693" s="1" t="s">
        <v>60</v>
      </c>
      <c r="AR5693" s="1" t="s">
        <v>60</v>
      </c>
      <c r="AT5693" s="1" t="s">
        <v>110</v>
      </c>
      <c r="AU5693" s="1" t="s">
        <v>110</v>
      </c>
      <c r="AV5693" s="1" t="s">
        <v>111</v>
      </c>
      <c r="AW5693" s="3" t="str">
        <f t="shared" si="1"/>
        <v>Other</v>
      </c>
      <c r="AX5693" s="3" t="str">
        <f t="array" ref="AX5693">TEXTJOIN(", ", TRUE, IF(X5693:AS5693="Y", X$1:AS$1, IF(X5693:AS5693&lt;&gt;"", X$1:AS$1 &amp; ": " &amp; X5693:AS5693, "")))
</f>
        <v>Heroin, Cocaine, Fentanyl, Any Opioid</v>
      </c>
    </row>
    <row r="5694">
      <c r="A5694" s="4">
        <v>43821.0</v>
      </c>
      <c r="B5694" s="1" t="s">
        <v>50</v>
      </c>
      <c r="C5694" s="1">
        <v>57.0</v>
      </c>
      <c r="D5694" s="1" t="s">
        <v>51</v>
      </c>
      <c r="E5694" s="1" t="s">
        <v>63</v>
      </c>
      <c r="F5694" s="1" t="s">
        <v>137</v>
      </c>
      <c r="G5694" s="1" t="s">
        <v>262</v>
      </c>
      <c r="H5694" s="1" t="s">
        <v>263</v>
      </c>
      <c r="I5694" s="1" t="s">
        <v>55</v>
      </c>
      <c r="J5694" s="1" t="s">
        <v>262</v>
      </c>
      <c r="K5694" s="1" t="s">
        <v>263</v>
      </c>
      <c r="L5694" s="1" t="s">
        <v>55</v>
      </c>
      <c r="M5694" s="1" t="s">
        <v>56</v>
      </c>
      <c r="N5694" s="1" t="s">
        <v>119</v>
      </c>
      <c r="O5694" s="1" t="s">
        <v>262</v>
      </c>
      <c r="P5694" s="1" t="s">
        <v>263</v>
      </c>
      <c r="Q5694" s="1" t="s">
        <v>55</v>
      </c>
      <c r="R5694" s="1" t="s">
        <v>56</v>
      </c>
      <c r="T5694" s="1" t="s">
        <v>5976</v>
      </c>
      <c r="U5694" s="1" t="s">
        <v>59</v>
      </c>
      <c r="X5694" s="1" t="s">
        <v>60</v>
      </c>
      <c r="AP5694" s="1" t="s">
        <v>60</v>
      </c>
      <c r="AR5694" s="1" t="s">
        <v>60</v>
      </c>
      <c r="AT5694" s="1" t="s">
        <v>556</v>
      </c>
      <c r="AU5694" s="1" t="s">
        <v>556</v>
      </c>
      <c r="AV5694" s="1" t="s">
        <v>266</v>
      </c>
      <c r="AW5694" s="3" t="str">
        <f t="shared" si="1"/>
        <v>Other</v>
      </c>
      <c r="AX5694" s="3" t="str">
        <f t="array" ref="AX5694">TEXTJOIN(", ", TRUE, IF(X5694:AS5694="Y", X$1:AS$1, IF(X5694:AS5694&lt;&gt;"", X$1:AS$1 &amp; ": " &amp; X5694:AS5694, "")))
</f>
        <v>Heroin, Heroin/Morph/Codeine, Any Opioid</v>
      </c>
    </row>
    <row r="5695">
      <c r="A5695" s="2">
        <v>43043.0</v>
      </c>
      <c r="B5695" s="1" t="s">
        <v>86</v>
      </c>
      <c r="C5695" s="1">
        <v>33.0</v>
      </c>
      <c r="D5695" s="1" t="s">
        <v>51</v>
      </c>
      <c r="E5695" s="1" t="s">
        <v>63</v>
      </c>
      <c r="G5695" s="1" t="s">
        <v>226</v>
      </c>
      <c r="H5695" s="1" t="s">
        <v>103</v>
      </c>
      <c r="I5695" s="1" t="s">
        <v>55</v>
      </c>
      <c r="J5695" s="1" t="s">
        <v>226</v>
      </c>
      <c r="K5695" s="1" t="s">
        <v>103</v>
      </c>
      <c r="L5695" s="1" t="s">
        <v>55</v>
      </c>
      <c r="M5695" s="1" t="s">
        <v>56</v>
      </c>
      <c r="N5695" s="1" t="s">
        <v>136</v>
      </c>
      <c r="O5695" s="1" t="s">
        <v>226</v>
      </c>
      <c r="P5695" s="1" t="s">
        <v>103</v>
      </c>
      <c r="Q5695" s="1" t="s">
        <v>55</v>
      </c>
      <c r="R5695" s="1" t="s">
        <v>56</v>
      </c>
      <c r="T5695" s="1" t="s">
        <v>5977</v>
      </c>
      <c r="U5695" s="1" t="s">
        <v>59</v>
      </c>
      <c r="Y5695" s="1" t="s">
        <v>60</v>
      </c>
      <c r="Z5695" s="1" t="s">
        <v>60</v>
      </c>
      <c r="AF5695" s="1" t="s">
        <v>60</v>
      </c>
      <c r="AG5695" s="1" t="s">
        <v>60</v>
      </c>
      <c r="AT5695" s="1" t="s">
        <v>228</v>
      </c>
      <c r="AU5695" s="1" t="s">
        <v>228</v>
      </c>
      <c r="AV5695" s="1" t="s">
        <v>229</v>
      </c>
      <c r="AW5695" s="3" t="str">
        <f t="shared" si="1"/>
        <v>Other</v>
      </c>
      <c r="AX5695" s="3" t="str">
        <f t="array" ref="AX5695">TEXTJOIN(", ", TRUE, IF(X5695:AS5695="Y", X$1:AS$1, IF(X5695:AS5695&lt;&gt;"", X$1:AS$1 &amp; ": " &amp; X5695:AS5695, "")))
</f>
        <v>Cocaine, Fentanyl, Benzodiazepine, Methadone</v>
      </c>
    </row>
    <row r="5696">
      <c r="A5696" s="2">
        <v>43610.0</v>
      </c>
      <c r="B5696" s="1" t="s">
        <v>50</v>
      </c>
      <c r="C5696" s="1">
        <v>36.0</v>
      </c>
      <c r="D5696" s="1" t="s">
        <v>51</v>
      </c>
      <c r="E5696" s="1" t="s">
        <v>63</v>
      </c>
      <c r="G5696" s="1" t="s">
        <v>226</v>
      </c>
      <c r="H5696" s="1" t="s">
        <v>103</v>
      </c>
      <c r="I5696" s="1" t="s">
        <v>55</v>
      </c>
      <c r="J5696" s="1" t="s">
        <v>102</v>
      </c>
      <c r="K5696" s="1" t="s">
        <v>103</v>
      </c>
      <c r="L5696" s="1" t="s">
        <v>55</v>
      </c>
      <c r="M5696" s="1" t="s">
        <v>193</v>
      </c>
      <c r="N5696" s="1" t="s">
        <v>136</v>
      </c>
      <c r="O5696" s="1" t="s">
        <v>102</v>
      </c>
      <c r="P5696" s="1" t="s">
        <v>103</v>
      </c>
      <c r="Q5696" s="1" t="s">
        <v>55</v>
      </c>
      <c r="R5696" s="1" t="s">
        <v>67</v>
      </c>
      <c r="T5696" s="1" t="s">
        <v>83</v>
      </c>
      <c r="U5696" s="1" t="s">
        <v>59</v>
      </c>
      <c r="Z5696" s="1" t="s">
        <v>60</v>
      </c>
      <c r="AR5696" s="1" t="s">
        <v>60</v>
      </c>
      <c r="AT5696" s="1" t="s">
        <v>228</v>
      </c>
      <c r="AU5696" s="1" t="s">
        <v>106</v>
      </c>
      <c r="AV5696" s="1" t="s">
        <v>107</v>
      </c>
      <c r="AW5696" s="3" t="str">
        <f t="shared" si="1"/>
        <v>Other</v>
      </c>
      <c r="AX5696" s="3" t="str">
        <f t="array" ref="AX5696">TEXTJOIN(", ", TRUE, IF(X5696:AS5696="Y", X$1:AS$1, IF(X5696:AS5696&lt;&gt;"", X$1:AS$1 &amp; ": " &amp; X5696:AS5696, "")))
</f>
        <v>Fentanyl, Any Opioid</v>
      </c>
    </row>
    <row r="5697">
      <c r="A5697" s="2">
        <v>44142.0</v>
      </c>
      <c r="B5697" s="1" t="s">
        <v>50</v>
      </c>
      <c r="C5697" s="1">
        <v>53.0</v>
      </c>
      <c r="D5697" s="1" t="s">
        <v>51</v>
      </c>
      <c r="E5697" s="1" t="s">
        <v>52</v>
      </c>
      <c r="G5697" s="1" t="s">
        <v>91</v>
      </c>
      <c r="H5697" s="1" t="s">
        <v>91</v>
      </c>
      <c r="I5697" s="1" t="s">
        <v>55</v>
      </c>
      <c r="J5697" s="1" t="s">
        <v>91</v>
      </c>
      <c r="K5697" s="1" t="s">
        <v>91</v>
      </c>
      <c r="L5697" s="1" t="s">
        <v>55</v>
      </c>
      <c r="M5697" s="1" t="s">
        <v>56</v>
      </c>
      <c r="N5697" s="1" t="s">
        <v>93</v>
      </c>
      <c r="O5697" s="1" t="s">
        <v>91</v>
      </c>
      <c r="P5697" s="1" t="s">
        <v>91</v>
      </c>
      <c r="Q5697" s="1" t="s">
        <v>55</v>
      </c>
      <c r="R5697" s="1" t="s">
        <v>56</v>
      </c>
      <c r="T5697" s="1" t="s">
        <v>68</v>
      </c>
      <c r="U5697" s="1" t="s">
        <v>59</v>
      </c>
      <c r="X5697" s="1" t="s">
        <v>60</v>
      </c>
      <c r="AR5697" s="1" t="s">
        <v>60</v>
      </c>
      <c r="AT5697" s="1" t="s">
        <v>110</v>
      </c>
      <c r="AU5697" s="1" t="s">
        <v>110</v>
      </c>
      <c r="AV5697" s="1" t="s">
        <v>111</v>
      </c>
      <c r="AW5697" s="3" t="str">
        <f t="shared" si="1"/>
        <v>Other</v>
      </c>
      <c r="AX5697" s="3" t="str">
        <f t="array" ref="AX5697">TEXTJOIN(", ", TRUE, IF(X5697:AS5697="Y", X$1:AS$1, IF(X5697:AS5697&lt;&gt;"", X$1:AS$1 &amp; ": " &amp; X5697:AS5697, "")))
</f>
        <v>Heroin, Any Opioid</v>
      </c>
    </row>
    <row r="5698">
      <c r="A5698" s="4">
        <v>43810.0</v>
      </c>
      <c r="B5698" s="1" t="s">
        <v>50</v>
      </c>
      <c r="C5698" s="1">
        <v>55.0</v>
      </c>
      <c r="D5698" s="1" t="s">
        <v>51</v>
      </c>
      <c r="E5698" s="1" t="s">
        <v>63</v>
      </c>
      <c r="G5698" s="1" t="s">
        <v>103</v>
      </c>
      <c r="H5698" s="1" t="s">
        <v>103</v>
      </c>
      <c r="I5698" s="1" t="s">
        <v>55</v>
      </c>
      <c r="J5698" s="1" t="s">
        <v>103</v>
      </c>
      <c r="K5698" s="1" t="s">
        <v>103</v>
      </c>
      <c r="L5698" s="1" t="s">
        <v>55</v>
      </c>
      <c r="M5698" s="1" t="s">
        <v>56</v>
      </c>
      <c r="N5698" s="1" t="s">
        <v>155</v>
      </c>
      <c r="O5698" s="1" t="s">
        <v>103</v>
      </c>
      <c r="P5698" s="1" t="s">
        <v>103</v>
      </c>
      <c r="Q5698" s="1" t="s">
        <v>55</v>
      </c>
      <c r="R5698" s="1" t="s">
        <v>56</v>
      </c>
      <c r="T5698" s="1" t="s">
        <v>5978</v>
      </c>
      <c r="U5698" s="1" t="s">
        <v>59</v>
      </c>
      <c r="X5698" s="1" t="s">
        <v>60</v>
      </c>
      <c r="Y5698" s="1" t="s">
        <v>60</v>
      </c>
      <c r="Z5698" s="1" t="s">
        <v>60</v>
      </c>
      <c r="AD5698" s="1" t="s">
        <v>60</v>
      </c>
      <c r="AF5698" s="1" t="s">
        <v>60</v>
      </c>
      <c r="AG5698" s="1" t="s">
        <v>60</v>
      </c>
      <c r="AP5698" s="1" t="s">
        <v>60</v>
      </c>
      <c r="AR5698" s="1" t="s">
        <v>60</v>
      </c>
      <c r="AT5698" s="1" t="s">
        <v>167</v>
      </c>
      <c r="AU5698" s="1" t="s">
        <v>167</v>
      </c>
      <c r="AV5698" s="1" t="s">
        <v>168</v>
      </c>
      <c r="AW5698" s="3" t="str">
        <f t="shared" si="1"/>
        <v>Other</v>
      </c>
      <c r="AX5698" s="3" t="str">
        <f t="array" ref="AX5698">TEXTJOIN(", ", TRUE, IF(X5698:AS5698="Y", X$1:AS$1, IF(X5698:AS5698&lt;&gt;"", X$1:AS$1 &amp; ": " &amp; X5698:AS5698, "")))
</f>
        <v>Heroin, Cocaine, Fentanyl, Ethanol, Benzodiazepine, Methadone, Heroin/Morph/Codeine, Any Opioid</v>
      </c>
    </row>
    <row r="5699">
      <c r="A5699" s="2">
        <v>43961.0</v>
      </c>
      <c r="B5699" s="1" t="s">
        <v>50</v>
      </c>
      <c r="C5699" s="1">
        <v>60.0</v>
      </c>
      <c r="D5699" s="1" t="s">
        <v>76</v>
      </c>
      <c r="E5699" s="1" t="s">
        <v>63</v>
      </c>
      <c r="G5699" s="1" t="s">
        <v>560</v>
      </c>
      <c r="H5699" s="1" t="s">
        <v>65</v>
      </c>
      <c r="I5699" s="1" t="s">
        <v>55</v>
      </c>
      <c r="J5699" s="1" t="s">
        <v>560</v>
      </c>
      <c r="K5699" s="1" t="s">
        <v>65</v>
      </c>
      <c r="L5699" s="1" t="s">
        <v>55</v>
      </c>
      <c r="M5699" s="1" t="s">
        <v>56</v>
      </c>
      <c r="N5699" s="1" t="s">
        <v>93</v>
      </c>
      <c r="O5699" s="1" t="s">
        <v>560</v>
      </c>
      <c r="P5699" s="1" t="s">
        <v>65</v>
      </c>
      <c r="Q5699" s="1" t="s">
        <v>55</v>
      </c>
      <c r="R5699" s="1" t="s">
        <v>56</v>
      </c>
      <c r="T5699" s="1" t="s">
        <v>5979</v>
      </c>
      <c r="U5699" s="1" t="s">
        <v>59</v>
      </c>
      <c r="Y5699" s="1" t="s">
        <v>60</v>
      </c>
      <c r="AT5699" s="1" t="s">
        <v>561</v>
      </c>
      <c r="AU5699" s="1" t="s">
        <v>561</v>
      </c>
      <c r="AV5699" s="1" t="s">
        <v>818</v>
      </c>
      <c r="AW5699" s="3" t="str">
        <f t="shared" si="1"/>
        <v>Other</v>
      </c>
      <c r="AX5699" s="3" t="str">
        <f t="array" ref="AX5699">TEXTJOIN(", ", TRUE, IF(X5699:AS5699="Y", X$1:AS$1, IF(X5699:AS5699&lt;&gt;"", X$1:AS$1 &amp; ": " &amp; X5699:AS5699, "")))
</f>
        <v>Cocaine</v>
      </c>
    </row>
    <row r="5700">
      <c r="A5700" s="2">
        <v>42372.0</v>
      </c>
      <c r="B5700" s="1" t="s">
        <v>50</v>
      </c>
      <c r="C5700" s="1">
        <v>57.0</v>
      </c>
      <c r="D5700" s="1" t="s">
        <v>51</v>
      </c>
      <c r="E5700" s="1" t="s">
        <v>63</v>
      </c>
      <c r="F5700" s="1" t="s">
        <v>137</v>
      </c>
      <c r="G5700" s="1" t="s">
        <v>82</v>
      </c>
      <c r="H5700" s="1" t="s">
        <v>54</v>
      </c>
      <c r="I5700" s="1" t="s">
        <v>55</v>
      </c>
      <c r="J5700" s="1" t="s">
        <v>82</v>
      </c>
      <c r="M5700" s="1" t="s">
        <v>56</v>
      </c>
      <c r="N5700" s="1" t="s">
        <v>136</v>
      </c>
      <c r="O5700" s="1" t="s">
        <v>82</v>
      </c>
      <c r="R5700" s="1" t="s">
        <v>67</v>
      </c>
      <c r="T5700" s="1" t="s">
        <v>5980</v>
      </c>
      <c r="U5700" s="1" t="s">
        <v>59</v>
      </c>
      <c r="X5700" s="1" t="s">
        <v>60</v>
      </c>
      <c r="AP5700" s="1" t="s">
        <v>60</v>
      </c>
      <c r="AR5700" s="1" t="s">
        <v>60</v>
      </c>
      <c r="AT5700" s="1" t="s">
        <v>329</v>
      </c>
      <c r="AU5700" s="1" t="s">
        <v>329</v>
      </c>
      <c r="AV5700" s="1" t="s">
        <v>85</v>
      </c>
      <c r="AW5700" s="3" t="str">
        <f t="shared" si="1"/>
        <v>Other</v>
      </c>
      <c r="AX5700" s="3" t="str">
        <f t="array" ref="AX5700">TEXTJOIN(", ", TRUE, IF(X5700:AS5700="Y", X$1:AS$1, IF(X5700:AS5700&lt;&gt;"", X$1:AS$1 &amp; ": " &amp; X5700:AS5700, "")))
</f>
        <v>Heroin, Heroin/Morph/Codeine, Any Opioid</v>
      </c>
    </row>
    <row r="5701">
      <c r="A5701" s="2">
        <v>41432.0</v>
      </c>
      <c r="B5701" s="1" t="s">
        <v>50</v>
      </c>
      <c r="C5701" s="1">
        <v>46.0</v>
      </c>
      <c r="D5701" s="1" t="s">
        <v>51</v>
      </c>
      <c r="E5701" s="1" t="s">
        <v>63</v>
      </c>
      <c r="G5701" s="1" t="s">
        <v>226</v>
      </c>
      <c r="H5701" s="1" t="s">
        <v>103</v>
      </c>
      <c r="J5701" s="1" t="s">
        <v>226</v>
      </c>
      <c r="L5701" s="1" t="s">
        <v>55</v>
      </c>
      <c r="M5701" s="1" t="s">
        <v>44</v>
      </c>
      <c r="N5701" s="1" t="s">
        <v>136</v>
      </c>
      <c r="O5701" s="1" t="s">
        <v>103</v>
      </c>
      <c r="P5701" s="1" t="s">
        <v>103</v>
      </c>
      <c r="R5701" s="1" t="s">
        <v>67</v>
      </c>
      <c r="T5701" s="1" t="s">
        <v>358</v>
      </c>
      <c r="U5701" s="1" t="s">
        <v>59</v>
      </c>
      <c r="X5701" s="1" t="s">
        <v>60</v>
      </c>
      <c r="Y5701" s="1" t="s">
        <v>60</v>
      </c>
      <c r="AT5701" s="1" t="s">
        <v>228</v>
      </c>
      <c r="AU5701" s="1" t="s">
        <v>228</v>
      </c>
      <c r="AV5701" s="1" t="s">
        <v>168</v>
      </c>
      <c r="AW5701" s="3" t="str">
        <f t="shared" si="1"/>
        <v>Other</v>
      </c>
      <c r="AX5701" s="3" t="str">
        <f t="array" ref="AX5701">TEXTJOIN(", ", TRUE, IF(X5701:AS5701="Y", X$1:AS$1, IF(X5701:AS5701&lt;&gt;"", X$1:AS$1 &amp; ": " &amp; X5701:AS5701, "")))
</f>
        <v>Heroin, Cocaine</v>
      </c>
    </row>
    <row r="5702">
      <c r="A5702" s="2">
        <v>42950.0</v>
      </c>
      <c r="B5702" s="1" t="s">
        <v>86</v>
      </c>
      <c r="C5702" s="1">
        <v>32.0</v>
      </c>
      <c r="D5702" s="1" t="s">
        <v>51</v>
      </c>
      <c r="E5702" s="1" t="s">
        <v>63</v>
      </c>
      <c r="G5702" s="1" t="s">
        <v>103</v>
      </c>
      <c r="H5702" s="1" t="s">
        <v>103</v>
      </c>
      <c r="I5702" s="1" t="s">
        <v>55</v>
      </c>
      <c r="J5702" s="1" t="s">
        <v>103</v>
      </c>
      <c r="K5702" s="1" t="s">
        <v>103</v>
      </c>
      <c r="L5702" s="1" t="s">
        <v>55</v>
      </c>
      <c r="M5702" s="1" t="s">
        <v>778</v>
      </c>
      <c r="N5702" s="1" t="s">
        <v>66</v>
      </c>
      <c r="O5702" s="1" t="s">
        <v>103</v>
      </c>
      <c r="P5702" s="1" t="s">
        <v>103</v>
      </c>
      <c r="Q5702" s="1" t="s">
        <v>55</v>
      </c>
      <c r="R5702" s="1" t="s">
        <v>67</v>
      </c>
      <c r="T5702" s="1" t="s">
        <v>5981</v>
      </c>
      <c r="U5702" s="1" t="s">
        <v>59</v>
      </c>
      <c r="X5702" s="1" t="s">
        <v>60</v>
      </c>
      <c r="Y5702" s="1" t="s">
        <v>60</v>
      </c>
      <c r="AF5702" s="1" t="s">
        <v>60</v>
      </c>
      <c r="AG5702" s="1" t="s">
        <v>60</v>
      </c>
      <c r="AT5702" s="1" t="s">
        <v>167</v>
      </c>
      <c r="AU5702" s="1" t="s">
        <v>167</v>
      </c>
      <c r="AV5702" s="1" t="s">
        <v>168</v>
      </c>
      <c r="AW5702" s="3" t="str">
        <f t="shared" si="1"/>
        <v>Other</v>
      </c>
      <c r="AX5702" s="3" t="str">
        <f t="array" ref="AX5702">TEXTJOIN(", ", TRUE, IF(X5702:AS5702="Y", X$1:AS$1, IF(X5702:AS5702&lt;&gt;"", X$1:AS$1 &amp; ": " &amp; X5702:AS5702, "")))
</f>
        <v>Heroin, Cocaine, Benzodiazepine, Methadone</v>
      </c>
    </row>
    <row r="5703">
      <c r="A5703" s="2">
        <v>43520.0</v>
      </c>
      <c r="B5703" s="1" t="s">
        <v>50</v>
      </c>
      <c r="C5703" s="1">
        <v>56.0</v>
      </c>
      <c r="D5703" s="1" t="s">
        <v>51</v>
      </c>
      <c r="E5703" s="1" t="s">
        <v>63</v>
      </c>
      <c r="G5703" s="1" t="s">
        <v>749</v>
      </c>
      <c r="H5703" s="1" t="s">
        <v>91</v>
      </c>
      <c r="I5703" s="1" t="s">
        <v>55</v>
      </c>
      <c r="J5703" s="1" t="s">
        <v>749</v>
      </c>
      <c r="K5703" s="1" t="s">
        <v>91</v>
      </c>
      <c r="L5703" s="1" t="s">
        <v>55</v>
      </c>
      <c r="M5703" s="1" t="s">
        <v>56</v>
      </c>
      <c r="N5703" s="1" t="s">
        <v>1893</v>
      </c>
      <c r="O5703" s="1" t="s">
        <v>749</v>
      </c>
      <c r="P5703" s="1" t="s">
        <v>91</v>
      </c>
      <c r="Q5703" s="1" t="s">
        <v>55</v>
      </c>
      <c r="R5703" s="1" t="s">
        <v>56</v>
      </c>
      <c r="T5703" s="1" t="s">
        <v>83</v>
      </c>
      <c r="U5703" s="1" t="s">
        <v>59</v>
      </c>
      <c r="Z5703" s="1" t="s">
        <v>60</v>
      </c>
      <c r="AR5703" s="1" t="s">
        <v>60</v>
      </c>
      <c r="AT5703" s="1" t="s">
        <v>752</v>
      </c>
      <c r="AU5703" s="1" t="s">
        <v>752</v>
      </c>
      <c r="AV5703" s="1" t="s">
        <v>753</v>
      </c>
      <c r="AW5703" s="3" t="str">
        <f t="shared" si="1"/>
        <v>Other</v>
      </c>
      <c r="AX5703" s="3" t="str">
        <f t="array" ref="AX5703">TEXTJOIN(", ", TRUE, IF(X5703:AS5703="Y", X$1:AS$1, IF(X5703:AS5703&lt;&gt;"", X$1:AS$1 &amp; ": " &amp; X5703:AS5703, "")))
</f>
        <v>Fentanyl, Any Opioid</v>
      </c>
    </row>
    <row r="5704">
      <c r="A5704" s="2">
        <v>41677.0</v>
      </c>
      <c r="B5704" s="1" t="s">
        <v>50</v>
      </c>
      <c r="C5704" s="1">
        <v>38.0</v>
      </c>
      <c r="D5704" s="1" t="s">
        <v>51</v>
      </c>
      <c r="E5704" s="1" t="s">
        <v>63</v>
      </c>
      <c r="G5704" s="1" t="s">
        <v>211</v>
      </c>
      <c r="J5704" s="1" t="s">
        <v>103</v>
      </c>
      <c r="L5704" s="1" t="s">
        <v>55</v>
      </c>
      <c r="M5704" s="1" t="s">
        <v>177</v>
      </c>
      <c r="N5704" s="1" t="s">
        <v>113</v>
      </c>
      <c r="O5704" s="1" t="s">
        <v>103</v>
      </c>
      <c r="R5704" s="1" t="s">
        <v>44</v>
      </c>
      <c r="S5704" s="1" t="s">
        <v>5982</v>
      </c>
      <c r="T5704" s="1" t="s">
        <v>358</v>
      </c>
      <c r="U5704" s="1" t="s">
        <v>59</v>
      </c>
      <c r="X5704" s="1" t="s">
        <v>60</v>
      </c>
      <c r="Y5704" s="1" t="s">
        <v>60</v>
      </c>
      <c r="AT5704" s="1" t="s">
        <v>214</v>
      </c>
      <c r="AU5704" s="1" t="s">
        <v>167</v>
      </c>
      <c r="AV5704" s="1" t="s">
        <v>168</v>
      </c>
      <c r="AW5704" s="3" t="str">
        <f t="shared" si="1"/>
        <v>Other</v>
      </c>
      <c r="AX5704" s="3" t="str">
        <f t="array" ref="AX5704">TEXTJOIN(", ", TRUE, IF(X5704:AS5704="Y", X$1:AS$1, IF(X5704:AS5704&lt;&gt;"", X$1:AS$1 &amp; ": " &amp; X5704:AS5704, "")))
</f>
        <v>Heroin, Cocaine</v>
      </c>
    </row>
    <row r="5705">
      <c r="A5705" s="2">
        <v>42994.0</v>
      </c>
      <c r="B5705" s="1" t="s">
        <v>86</v>
      </c>
      <c r="C5705" s="1">
        <v>30.0</v>
      </c>
      <c r="D5705" s="1" t="s">
        <v>51</v>
      </c>
      <c r="E5705" s="1" t="s">
        <v>63</v>
      </c>
      <c r="G5705" s="1" t="s">
        <v>5983</v>
      </c>
      <c r="H5705" s="1" t="s">
        <v>247</v>
      </c>
      <c r="I5705" s="1" t="s">
        <v>2326</v>
      </c>
      <c r="J5705" s="1" t="s">
        <v>90</v>
      </c>
      <c r="K5705" s="1" t="s">
        <v>91</v>
      </c>
      <c r="L5705" s="1" t="s">
        <v>55</v>
      </c>
      <c r="M5705" s="1" t="s">
        <v>193</v>
      </c>
      <c r="N5705" s="1" t="s">
        <v>136</v>
      </c>
      <c r="O5705" s="1" t="s">
        <v>90</v>
      </c>
      <c r="P5705" s="1" t="s">
        <v>91</v>
      </c>
      <c r="Q5705" s="1" t="s">
        <v>55</v>
      </c>
      <c r="R5705" s="1" t="s">
        <v>44</v>
      </c>
      <c r="S5705" s="1" t="s">
        <v>1159</v>
      </c>
      <c r="T5705" s="1" t="s">
        <v>5984</v>
      </c>
      <c r="U5705" s="1" t="s">
        <v>59</v>
      </c>
      <c r="X5705" s="1" t="s">
        <v>60</v>
      </c>
      <c r="Z5705" s="1" t="s">
        <v>60</v>
      </c>
      <c r="AA5705" s="1" t="s">
        <v>60</v>
      </c>
      <c r="AU5705" s="1" t="s">
        <v>96</v>
      </c>
      <c r="AV5705" s="1" t="s">
        <v>97</v>
      </c>
      <c r="AW5705" s="3" t="str">
        <f t="shared" si="1"/>
        <v>Other</v>
      </c>
      <c r="AX5705" s="3" t="str">
        <f t="array" ref="AX5705">TEXTJOIN(", ", TRUE, IF(X5705:AS5705="Y", X$1:AS$1, IF(X5705:AS5705&lt;&gt;"", X$1:AS$1 &amp; ": " &amp; X5705:AS5705, "")))
</f>
        <v>Heroin, Fentanyl, Fentanyl Analogue</v>
      </c>
    </row>
    <row r="5706">
      <c r="A5706" s="2">
        <v>42773.0</v>
      </c>
      <c r="B5706" s="1" t="s">
        <v>86</v>
      </c>
      <c r="C5706" s="1">
        <v>34.0</v>
      </c>
      <c r="D5706" s="1" t="s">
        <v>51</v>
      </c>
      <c r="E5706" s="1" t="s">
        <v>63</v>
      </c>
      <c r="G5706" s="1" t="s">
        <v>474</v>
      </c>
      <c r="H5706" s="1" t="s">
        <v>91</v>
      </c>
      <c r="I5706" s="1" t="s">
        <v>55</v>
      </c>
      <c r="J5706" s="1" t="s">
        <v>474</v>
      </c>
      <c r="K5706" s="1" t="s">
        <v>91</v>
      </c>
      <c r="L5706" s="1" t="s">
        <v>55</v>
      </c>
      <c r="M5706" s="1" t="s">
        <v>56</v>
      </c>
      <c r="N5706" s="1" t="s">
        <v>136</v>
      </c>
      <c r="O5706" s="1" t="s">
        <v>474</v>
      </c>
      <c r="P5706" s="1" t="s">
        <v>91</v>
      </c>
      <c r="Q5706" s="1" t="s">
        <v>55</v>
      </c>
      <c r="R5706" s="1" t="s">
        <v>56</v>
      </c>
      <c r="T5706" s="1" t="s">
        <v>5985</v>
      </c>
      <c r="U5706" s="1" t="s">
        <v>59</v>
      </c>
      <c r="X5706" s="1" t="s">
        <v>60</v>
      </c>
      <c r="Z5706" s="1" t="s">
        <v>60</v>
      </c>
      <c r="AA5706" s="1" t="s">
        <v>60</v>
      </c>
      <c r="AD5706" s="1" t="s">
        <v>60</v>
      </c>
      <c r="AT5706" s="1" t="s">
        <v>477</v>
      </c>
      <c r="AU5706" s="1" t="s">
        <v>477</v>
      </c>
      <c r="AV5706" s="1" t="s">
        <v>478</v>
      </c>
      <c r="AW5706" s="3" t="str">
        <f t="shared" si="1"/>
        <v>Other</v>
      </c>
      <c r="AX5706" s="3" t="str">
        <f t="array" ref="AX5706">TEXTJOIN(", ", TRUE, IF(X5706:AS5706="Y", X$1:AS$1, IF(X5706:AS5706&lt;&gt;"", X$1:AS$1 &amp; ": " &amp; X5706:AS5706, "")))
</f>
        <v>Heroin, Fentanyl, Fentanyl Analogue, Ethanol</v>
      </c>
    </row>
    <row r="5707">
      <c r="A5707" s="4">
        <v>42331.0</v>
      </c>
      <c r="B5707" s="1" t="s">
        <v>86</v>
      </c>
      <c r="C5707" s="1">
        <v>62.0</v>
      </c>
      <c r="D5707" s="1" t="s">
        <v>51</v>
      </c>
      <c r="E5707" s="1" t="s">
        <v>63</v>
      </c>
      <c r="G5707" s="1" t="s">
        <v>103</v>
      </c>
      <c r="H5707" s="1" t="s">
        <v>103</v>
      </c>
      <c r="I5707" s="1" t="s">
        <v>55</v>
      </c>
      <c r="J5707" s="1" t="s">
        <v>103</v>
      </c>
      <c r="M5707" s="1" t="s">
        <v>177</v>
      </c>
      <c r="O5707" s="1" t="s">
        <v>103</v>
      </c>
      <c r="P5707" s="1" t="s">
        <v>103</v>
      </c>
      <c r="Q5707" s="1" t="s">
        <v>55</v>
      </c>
      <c r="R5707" s="1" t="s">
        <v>56</v>
      </c>
      <c r="T5707" s="1" t="s">
        <v>5986</v>
      </c>
      <c r="U5707" s="1" t="s">
        <v>59</v>
      </c>
      <c r="AB5707" s="1" t="s">
        <v>60</v>
      </c>
      <c r="AD5707" s="1" t="s">
        <v>60</v>
      </c>
      <c r="AF5707" s="1" t="s">
        <v>60</v>
      </c>
      <c r="AR5707" s="1" t="s">
        <v>60</v>
      </c>
      <c r="AT5707" s="1" t="s">
        <v>167</v>
      </c>
      <c r="AU5707" s="1" t="s">
        <v>167</v>
      </c>
      <c r="AV5707" s="1" t="s">
        <v>168</v>
      </c>
      <c r="AW5707" s="3" t="str">
        <f t="shared" si="1"/>
        <v>Other</v>
      </c>
      <c r="AX5707" s="3" t="str">
        <f t="array" ref="AX5707">TEXTJOIN(", ", TRUE, IF(X5707:AS5707="Y", X$1:AS$1, IF(X5707:AS5707&lt;&gt;"", X$1:AS$1 &amp; ": " &amp; X5707:AS5707, "")))
</f>
        <v>Oxycodone, Ethanol, Benzodiazepine, Any Opioid</v>
      </c>
    </row>
    <row r="5708">
      <c r="A5708" s="2">
        <v>42472.0</v>
      </c>
      <c r="B5708" s="1" t="s">
        <v>50</v>
      </c>
      <c r="C5708" s="1">
        <v>52.0</v>
      </c>
      <c r="D5708" s="1" t="s">
        <v>51</v>
      </c>
      <c r="E5708" s="1" t="s">
        <v>63</v>
      </c>
      <c r="G5708" s="1" t="s">
        <v>82</v>
      </c>
      <c r="H5708" s="1" t="s">
        <v>54</v>
      </c>
      <c r="I5708" s="1" t="s">
        <v>55</v>
      </c>
      <c r="J5708" s="1" t="s">
        <v>54</v>
      </c>
      <c r="M5708" s="1" t="s">
        <v>193</v>
      </c>
      <c r="N5708" s="1" t="s">
        <v>136</v>
      </c>
      <c r="O5708" s="1" t="s">
        <v>82</v>
      </c>
      <c r="R5708" s="1" t="s">
        <v>56</v>
      </c>
      <c r="T5708" s="1" t="s">
        <v>5987</v>
      </c>
      <c r="U5708" s="1" t="s">
        <v>59</v>
      </c>
      <c r="AB5708" s="1" t="s">
        <v>60</v>
      </c>
      <c r="AD5708" s="1" t="s">
        <v>60</v>
      </c>
      <c r="AR5708" s="1" t="s">
        <v>60</v>
      </c>
      <c r="AT5708" s="1" t="s">
        <v>329</v>
      </c>
      <c r="AU5708" s="1" t="s">
        <v>234</v>
      </c>
      <c r="AV5708" s="1" t="s">
        <v>85</v>
      </c>
      <c r="AW5708" s="3" t="str">
        <f t="shared" si="1"/>
        <v>Other</v>
      </c>
      <c r="AX5708" s="3" t="str">
        <f t="array" ref="AX5708">TEXTJOIN(", ", TRUE, IF(X5708:AS5708="Y", X$1:AS$1, IF(X5708:AS5708&lt;&gt;"", X$1:AS$1 &amp; ": " &amp; X5708:AS5708, "")))
</f>
        <v>Oxycodone, Ethanol, Any Opioid</v>
      </c>
    </row>
    <row r="5709">
      <c r="A5709" s="4">
        <v>44190.0</v>
      </c>
      <c r="B5709" s="1" t="s">
        <v>50</v>
      </c>
      <c r="C5709" s="1">
        <v>47.0</v>
      </c>
      <c r="D5709" s="1" t="s">
        <v>51</v>
      </c>
      <c r="E5709" s="1" t="s">
        <v>63</v>
      </c>
      <c r="G5709" s="1" t="s">
        <v>143</v>
      </c>
      <c r="H5709" s="1" t="s">
        <v>91</v>
      </c>
      <c r="I5709" s="1" t="s">
        <v>55</v>
      </c>
      <c r="J5709" s="1" t="s">
        <v>143</v>
      </c>
      <c r="K5709" s="1" t="s">
        <v>91</v>
      </c>
      <c r="L5709" s="1" t="s">
        <v>55</v>
      </c>
      <c r="M5709" s="1" t="s">
        <v>56</v>
      </c>
      <c r="N5709" s="1" t="s">
        <v>66</v>
      </c>
      <c r="O5709" s="1" t="s">
        <v>143</v>
      </c>
      <c r="P5709" s="1" t="s">
        <v>91</v>
      </c>
      <c r="Q5709" s="1" t="s">
        <v>55</v>
      </c>
      <c r="R5709" s="1" t="s">
        <v>56</v>
      </c>
      <c r="T5709" s="1" t="s">
        <v>5988</v>
      </c>
      <c r="U5709" s="1" t="s">
        <v>59</v>
      </c>
      <c r="Z5709" s="1" t="s">
        <v>60</v>
      </c>
      <c r="AM5709" s="1" t="s">
        <v>60</v>
      </c>
      <c r="AQ5709" s="1" t="s">
        <v>60</v>
      </c>
      <c r="AR5709" s="1" t="s">
        <v>60</v>
      </c>
      <c r="AT5709" s="1" t="s">
        <v>145</v>
      </c>
      <c r="AU5709" s="1" t="s">
        <v>145</v>
      </c>
      <c r="AV5709" s="1" t="s">
        <v>146</v>
      </c>
      <c r="AW5709" s="3" t="str">
        <f t="shared" si="1"/>
        <v>Other</v>
      </c>
      <c r="AX5709" s="3" t="str">
        <f t="array" ref="AX5709">TEXTJOIN(", ", TRUE, IF(X5709:AS5709="Y", X$1:AS$1, IF(X5709:AS5709&lt;&gt;"", X$1:AS$1 &amp; ": " &amp; X5709:AS5709, "")))
</f>
        <v>Fentanyl, Xylazine, Other Opioid, Any Opioid</v>
      </c>
    </row>
    <row r="5710">
      <c r="A5710" s="2">
        <v>43200.0</v>
      </c>
      <c r="B5710" s="1" t="s">
        <v>50</v>
      </c>
      <c r="C5710" s="1">
        <v>32.0</v>
      </c>
      <c r="D5710" s="1" t="s">
        <v>51</v>
      </c>
      <c r="E5710" s="1" t="s">
        <v>63</v>
      </c>
      <c r="G5710" s="1" t="s">
        <v>536</v>
      </c>
      <c r="H5710" s="1" t="s">
        <v>299</v>
      </c>
      <c r="I5710" s="1" t="s">
        <v>55</v>
      </c>
      <c r="J5710" s="1" t="s">
        <v>2461</v>
      </c>
      <c r="K5710" s="1" t="s">
        <v>54</v>
      </c>
      <c r="M5710" s="1" t="s">
        <v>522</v>
      </c>
      <c r="N5710" s="1" t="s">
        <v>66</v>
      </c>
      <c r="O5710" s="1" t="s">
        <v>536</v>
      </c>
      <c r="P5710" s="1" t="s">
        <v>299</v>
      </c>
      <c r="Q5710" s="1" t="s">
        <v>55</v>
      </c>
      <c r="R5710" s="1" t="s">
        <v>67</v>
      </c>
      <c r="T5710" s="1" t="s">
        <v>5989</v>
      </c>
      <c r="U5710" s="1" t="s">
        <v>59</v>
      </c>
      <c r="X5710" s="1" t="s">
        <v>60</v>
      </c>
      <c r="Z5710" s="1" t="s">
        <v>60</v>
      </c>
      <c r="AA5710" s="1" t="s">
        <v>60</v>
      </c>
      <c r="AD5710" s="1" t="s">
        <v>60</v>
      </c>
      <c r="AP5710" s="1" t="s">
        <v>60</v>
      </c>
      <c r="AR5710" s="1" t="s">
        <v>60</v>
      </c>
      <c r="AT5710" s="1" t="s">
        <v>538</v>
      </c>
      <c r="AU5710" s="1" t="s">
        <v>2463</v>
      </c>
      <c r="AV5710" s="1" t="s">
        <v>539</v>
      </c>
      <c r="AW5710" s="3" t="str">
        <f t="shared" si="1"/>
        <v>Other</v>
      </c>
      <c r="AX5710" s="3" t="str">
        <f t="array" ref="AX5710">TEXTJOIN(", ", TRUE, IF(X5710:AS5710="Y", X$1:AS$1, IF(X5710:AS5710&lt;&gt;"", X$1:AS$1 &amp; ": " &amp; X5710:AS5710, "")))
</f>
        <v>Heroin, Fentanyl, Fentanyl Analogue, Ethanol, Heroin/Morph/Codeine, Any Opioid</v>
      </c>
    </row>
    <row r="5711">
      <c r="A5711" s="2">
        <v>44233.0</v>
      </c>
      <c r="B5711" s="1" t="s">
        <v>50</v>
      </c>
      <c r="C5711" s="1">
        <v>46.0</v>
      </c>
      <c r="D5711" s="1" t="s">
        <v>51</v>
      </c>
      <c r="E5711" s="1" t="s">
        <v>63</v>
      </c>
      <c r="G5711" s="1" t="s">
        <v>103</v>
      </c>
      <c r="H5711" s="1" t="s">
        <v>103</v>
      </c>
      <c r="I5711" s="1" t="s">
        <v>55</v>
      </c>
      <c r="J5711" s="1" t="s">
        <v>103</v>
      </c>
      <c r="K5711" s="1" t="s">
        <v>103</v>
      </c>
      <c r="L5711" s="1" t="s">
        <v>55</v>
      </c>
      <c r="M5711" s="1" t="s">
        <v>56</v>
      </c>
      <c r="N5711" s="1" t="s">
        <v>136</v>
      </c>
      <c r="O5711" s="1" t="s">
        <v>103</v>
      </c>
      <c r="P5711" s="1" t="s">
        <v>103</v>
      </c>
      <c r="Q5711" s="1" t="s">
        <v>55</v>
      </c>
      <c r="R5711" s="1" t="s">
        <v>56</v>
      </c>
      <c r="T5711" s="1" t="s">
        <v>5990</v>
      </c>
      <c r="U5711" s="1" t="s">
        <v>59</v>
      </c>
      <c r="Y5711" s="1" t="s">
        <v>60</v>
      </c>
      <c r="Z5711" s="1" t="s">
        <v>60</v>
      </c>
      <c r="AR5711" s="1" t="s">
        <v>60</v>
      </c>
      <c r="AS5711" s="1" t="s">
        <v>417</v>
      </c>
      <c r="AT5711" s="1" t="s">
        <v>167</v>
      </c>
      <c r="AU5711" s="1" t="s">
        <v>167</v>
      </c>
      <c r="AV5711" s="1" t="s">
        <v>168</v>
      </c>
      <c r="AW5711" s="3" t="str">
        <f t="shared" si="1"/>
        <v>Other</v>
      </c>
      <c r="AX5711" s="3" t="str">
        <f t="array" ref="AX5711">TEXTJOIN(", ", TRUE, IF(X5711:AS5711="Y", X$1:AS$1, IF(X5711:AS5711&lt;&gt;"", X$1:AS$1 &amp; ": " &amp; X5711:AS5711, "")))
</f>
        <v>Cocaine, Fentanyl, Any Opioid, Other: PCP</v>
      </c>
    </row>
    <row r="5712">
      <c r="A5712" s="2">
        <v>41827.0</v>
      </c>
      <c r="B5712" s="1" t="s">
        <v>50</v>
      </c>
      <c r="C5712" s="1">
        <v>63.0</v>
      </c>
      <c r="D5712" s="1" t="s">
        <v>51</v>
      </c>
      <c r="E5712" s="1" t="s">
        <v>63</v>
      </c>
      <c r="G5712" s="1" t="s">
        <v>103</v>
      </c>
      <c r="J5712" s="1" t="s">
        <v>103</v>
      </c>
      <c r="L5712" s="1" t="s">
        <v>55</v>
      </c>
      <c r="M5712" s="1" t="s">
        <v>56</v>
      </c>
      <c r="N5712" s="1" t="s">
        <v>276</v>
      </c>
      <c r="O5712" s="1" t="s">
        <v>103</v>
      </c>
      <c r="P5712" s="1" t="s">
        <v>103</v>
      </c>
      <c r="R5712" s="1" t="s">
        <v>56</v>
      </c>
      <c r="T5712" s="1" t="s">
        <v>5991</v>
      </c>
      <c r="U5712" s="1" t="s">
        <v>59</v>
      </c>
      <c r="X5712" s="1" t="s">
        <v>60</v>
      </c>
      <c r="AS5712" s="1" t="s">
        <v>5992</v>
      </c>
      <c r="AT5712" s="1" t="s">
        <v>167</v>
      </c>
      <c r="AU5712" s="1" t="s">
        <v>167</v>
      </c>
      <c r="AV5712" s="1" t="s">
        <v>168</v>
      </c>
      <c r="AW5712" s="3" t="str">
        <f t="shared" si="1"/>
        <v>Other</v>
      </c>
      <c r="AX5712" s="3" t="str">
        <f t="array" ref="AX5712">TEXTJOIN(", ", TRUE, IF(X5712:AS5712="Y", X$1:AS$1, IF(X5712:AS5712&lt;&gt;"", X$1:AS$1 &amp; ": " &amp; X5712:AS5712, "")))
</f>
        <v>Heroin, Other: HYDRO MORPH</v>
      </c>
    </row>
    <row r="5713">
      <c r="A5713" s="2">
        <v>44280.0</v>
      </c>
      <c r="B5713" s="1" t="s">
        <v>50</v>
      </c>
      <c r="C5713" s="1">
        <v>47.0</v>
      </c>
      <c r="D5713" s="1" t="s">
        <v>51</v>
      </c>
      <c r="E5713" s="1" t="s">
        <v>63</v>
      </c>
      <c r="G5713" s="1" t="s">
        <v>352</v>
      </c>
      <c r="H5713" s="1" t="s">
        <v>54</v>
      </c>
      <c r="I5713" s="1" t="s">
        <v>55</v>
      </c>
      <c r="J5713" s="1" t="s">
        <v>352</v>
      </c>
      <c r="K5713" s="1" t="s">
        <v>54</v>
      </c>
      <c r="L5713" s="1" t="s">
        <v>55</v>
      </c>
      <c r="M5713" s="1" t="s">
        <v>56</v>
      </c>
      <c r="N5713" s="1" t="s">
        <v>119</v>
      </c>
      <c r="O5713" s="1" t="s">
        <v>352</v>
      </c>
      <c r="P5713" s="1" t="s">
        <v>54</v>
      </c>
      <c r="Q5713" s="1" t="s">
        <v>55</v>
      </c>
      <c r="R5713" s="1" t="s">
        <v>56</v>
      </c>
      <c r="T5713" s="1" t="s">
        <v>5993</v>
      </c>
      <c r="U5713" s="1" t="s">
        <v>59</v>
      </c>
      <c r="Z5713" s="1" t="s">
        <v>60</v>
      </c>
      <c r="AB5713" s="1" t="s">
        <v>60</v>
      </c>
      <c r="AC5713" s="1" t="s">
        <v>60</v>
      </c>
      <c r="AR5713" s="1" t="s">
        <v>60</v>
      </c>
      <c r="AT5713" s="1" t="s">
        <v>354</v>
      </c>
      <c r="AU5713" s="1" t="s">
        <v>354</v>
      </c>
      <c r="AV5713" s="1" t="s">
        <v>355</v>
      </c>
      <c r="AW5713" s="3" t="str">
        <f t="shared" si="1"/>
        <v>Other</v>
      </c>
      <c r="AX5713" s="3" t="str">
        <f t="array" ref="AX5713">TEXTJOIN(", ", TRUE, IF(X5713:AS5713="Y", X$1:AS$1, IF(X5713:AS5713&lt;&gt;"", X$1:AS$1 &amp; ": " &amp; X5713:AS5713, "")))
</f>
        <v>Fentanyl, Oxycodone, Oxymorphone, Any Opioid</v>
      </c>
    </row>
    <row r="5714">
      <c r="A5714" s="2">
        <v>42940.0</v>
      </c>
      <c r="B5714" s="1" t="s">
        <v>86</v>
      </c>
      <c r="C5714" s="1">
        <v>32.0</v>
      </c>
      <c r="D5714" s="1" t="s">
        <v>51</v>
      </c>
      <c r="E5714" s="1" t="s">
        <v>118</v>
      </c>
      <c r="G5714" s="1" t="s">
        <v>967</v>
      </c>
      <c r="H5714" s="1" t="s">
        <v>103</v>
      </c>
      <c r="I5714" s="1" t="s">
        <v>55</v>
      </c>
      <c r="J5714" s="1" t="s">
        <v>967</v>
      </c>
      <c r="K5714" s="1" t="s">
        <v>103</v>
      </c>
      <c r="L5714" s="1" t="s">
        <v>55</v>
      </c>
      <c r="M5714" s="1" t="s">
        <v>56</v>
      </c>
      <c r="N5714" s="1" t="s">
        <v>93</v>
      </c>
      <c r="O5714" s="1" t="s">
        <v>256</v>
      </c>
      <c r="P5714" s="1" t="s">
        <v>103</v>
      </c>
      <c r="Q5714" s="1" t="s">
        <v>55</v>
      </c>
      <c r="R5714" s="1" t="s">
        <v>67</v>
      </c>
      <c r="T5714" s="1" t="s">
        <v>68</v>
      </c>
      <c r="U5714" s="1" t="s">
        <v>59</v>
      </c>
      <c r="X5714" s="1" t="s">
        <v>60</v>
      </c>
      <c r="AT5714" s="1" t="s">
        <v>969</v>
      </c>
      <c r="AU5714" s="1" t="s">
        <v>969</v>
      </c>
      <c r="AV5714" s="1" t="s">
        <v>260</v>
      </c>
      <c r="AW5714" s="3" t="str">
        <f t="shared" si="1"/>
        <v>Other</v>
      </c>
      <c r="AX5714" s="3" t="str">
        <f t="array" ref="AX5714">TEXTJOIN(", ", TRUE, IF(X5714:AS5714="Y", X$1:AS$1, IF(X5714:AS5714&lt;&gt;"", X$1:AS$1 &amp; ": " &amp; X5714:AS5714, "")))
</f>
        <v>Heroin</v>
      </c>
    </row>
    <row r="5715">
      <c r="A5715" s="4">
        <v>41940.0</v>
      </c>
      <c r="B5715" s="1" t="s">
        <v>50</v>
      </c>
      <c r="C5715" s="1">
        <v>24.0</v>
      </c>
      <c r="D5715" s="1" t="s">
        <v>51</v>
      </c>
      <c r="E5715" s="1" t="s">
        <v>63</v>
      </c>
      <c r="G5715" s="1" t="s">
        <v>3286</v>
      </c>
      <c r="J5715" s="1" t="s">
        <v>3286</v>
      </c>
      <c r="L5715" s="1" t="s">
        <v>55</v>
      </c>
      <c r="M5715" s="1" t="s">
        <v>56</v>
      </c>
      <c r="N5715" s="1" t="s">
        <v>136</v>
      </c>
      <c r="O5715" s="1" t="s">
        <v>65</v>
      </c>
      <c r="P5715" s="1" t="s">
        <v>65</v>
      </c>
      <c r="R5715" s="1" t="s">
        <v>67</v>
      </c>
      <c r="T5715" s="1" t="s">
        <v>1380</v>
      </c>
      <c r="U5715" s="1" t="s">
        <v>59</v>
      </c>
      <c r="AS5715" s="1" t="s">
        <v>5994</v>
      </c>
      <c r="AT5715" s="1" t="s">
        <v>3288</v>
      </c>
      <c r="AU5715" s="1" t="s">
        <v>3288</v>
      </c>
      <c r="AV5715" s="1" t="s">
        <v>150</v>
      </c>
      <c r="AW5715" s="3" t="str">
        <f t="shared" si="1"/>
        <v>Other</v>
      </c>
      <c r="AX5715" s="3" t="str">
        <f t="array" ref="AX5715">TEXTJOIN(", ", TRUE, IF(X5715:AS5715="Y", X$1:AS$1, IF(X5715:AS5715&lt;&gt;"", X$1:AS$1 &amp; ": " &amp; X5715:AS5715, "")))
</f>
        <v>Other: Opiate</v>
      </c>
    </row>
    <row r="5716">
      <c r="A5716" s="2">
        <v>43892.0</v>
      </c>
      <c r="B5716" s="1" t="s">
        <v>50</v>
      </c>
      <c r="C5716" s="1">
        <v>36.0</v>
      </c>
      <c r="D5716" s="1" t="s">
        <v>51</v>
      </c>
      <c r="E5716" s="1" t="s">
        <v>63</v>
      </c>
      <c r="G5716" s="1" t="s">
        <v>143</v>
      </c>
      <c r="H5716" s="1" t="s">
        <v>91</v>
      </c>
      <c r="I5716" s="1" t="s">
        <v>55</v>
      </c>
      <c r="J5716" s="1" t="s">
        <v>143</v>
      </c>
      <c r="K5716" s="1" t="s">
        <v>91</v>
      </c>
      <c r="L5716" s="1" t="s">
        <v>55</v>
      </c>
      <c r="M5716" s="1" t="s">
        <v>56</v>
      </c>
      <c r="N5716" s="1" t="s">
        <v>119</v>
      </c>
      <c r="O5716" s="1" t="s">
        <v>143</v>
      </c>
      <c r="P5716" s="1" t="s">
        <v>91</v>
      </c>
      <c r="Q5716" s="1" t="s">
        <v>55</v>
      </c>
      <c r="R5716" s="1" t="s">
        <v>56</v>
      </c>
      <c r="T5716" s="1" t="s">
        <v>5995</v>
      </c>
      <c r="U5716" s="1" t="s">
        <v>59</v>
      </c>
      <c r="Z5716" s="1" t="s">
        <v>60</v>
      </c>
      <c r="AD5716" s="1" t="s">
        <v>60</v>
      </c>
      <c r="AI5716" s="1" t="s">
        <v>60</v>
      </c>
      <c r="AM5716" s="1" t="s">
        <v>60</v>
      </c>
      <c r="AR5716" s="1" t="s">
        <v>60</v>
      </c>
      <c r="AT5716" s="1" t="s">
        <v>145</v>
      </c>
      <c r="AU5716" s="1" t="s">
        <v>145</v>
      </c>
      <c r="AV5716" s="1" t="s">
        <v>146</v>
      </c>
      <c r="AW5716" s="3" t="str">
        <f t="shared" si="1"/>
        <v>Other</v>
      </c>
      <c r="AX5716" s="3" t="str">
        <f t="array" ref="AX5716">TEXTJOIN(", ", TRUE, IF(X5716:AS5716="Y", X$1:AS$1, IF(X5716:AS5716&lt;&gt;"", X$1:AS$1 &amp; ": " &amp; X5716:AS5716, "")))
</f>
        <v>Fentanyl, Ethanol, Amphet, Xylazine, Any Opioid</v>
      </c>
    </row>
    <row r="5717">
      <c r="A5717" s="2">
        <v>44267.0</v>
      </c>
      <c r="B5717" s="1" t="s">
        <v>50</v>
      </c>
      <c r="C5717" s="1">
        <v>38.0</v>
      </c>
      <c r="D5717" s="1" t="s">
        <v>51</v>
      </c>
      <c r="E5717" s="1" t="s">
        <v>63</v>
      </c>
      <c r="F5717" s="1" t="s">
        <v>267</v>
      </c>
      <c r="G5717" s="1" t="s">
        <v>103</v>
      </c>
      <c r="H5717" s="1" t="s">
        <v>103</v>
      </c>
      <c r="I5717" s="1" t="s">
        <v>55</v>
      </c>
      <c r="J5717" s="1" t="s">
        <v>256</v>
      </c>
      <c r="K5717" s="1" t="s">
        <v>103</v>
      </c>
      <c r="L5717" s="1" t="s">
        <v>55</v>
      </c>
      <c r="M5717" s="1" t="s">
        <v>44</v>
      </c>
      <c r="N5717" s="1" t="s">
        <v>178</v>
      </c>
      <c r="O5717" s="1" t="s">
        <v>256</v>
      </c>
      <c r="P5717" s="1" t="s">
        <v>103</v>
      </c>
      <c r="Q5717" s="1" t="s">
        <v>55</v>
      </c>
      <c r="R5717" s="1" t="s">
        <v>443</v>
      </c>
      <c r="T5717" s="1" t="s">
        <v>5996</v>
      </c>
      <c r="U5717" s="1" t="s">
        <v>59</v>
      </c>
      <c r="X5717" s="1" t="s">
        <v>60</v>
      </c>
      <c r="Y5717" s="1" t="s">
        <v>60</v>
      </c>
      <c r="Z5717" s="1" t="s">
        <v>60</v>
      </c>
      <c r="AA5717" s="1" t="s">
        <v>60</v>
      </c>
      <c r="AD5717" s="1" t="s">
        <v>60</v>
      </c>
      <c r="AI5717" s="1" t="s">
        <v>60</v>
      </c>
      <c r="AP5717" s="1" t="s">
        <v>60</v>
      </c>
      <c r="AR5717" s="1" t="s">
        <v>60</v>
      </c>
      <c r="AT5717" s="1" t="s">
        <v>167</v>
      </c>
      <c r="AU5717" s="1" t="s">
        <v>282</v>
      </c>
      <c r="AV5717" s="1" t="s">
        <v>260</v>
      </c>
      <c r="AW5717" s="3" t="str">
        <f t="shared" si="1"/>
        <v>Other</v>
      </c>
      <c r="AX5717" s="3" t="str">
        <f t="array" ref="AX5717">TEXTJOIN(", ", TRUE, IF(X5717:AS5717="Y", X$1:AS$1, IF(X5717:AS5717&lt;&gt;"", X$1:AS$1 &amp; ": " &amp; X5717:AS5717, "")))
</f>
        <v>Heroin, Cocaine, Fentanyl, Fentanyl Analogue, Ethanol, Amphet, Heroin/Morph/Codeine, Any Opioid</v>
      </c>
    </row>
    <row r="5718">
      <c r="A5718" s="2">
        <v>40978.0</v>
      </c>
      <c r="B5718" s="1" t="s">
        <v>50</v>
      </c>
      <c r="C5718" s="1">
        <v>50.0</v>
      </c>
      <c r="D5718" s="1" t="s">
        <v>51</v>
      </c>
      <c r="E5718" s="1" t="s">
        <v>63</v>
      </c>
      <c r="G5718" s="1" t="s">
        <v>562</v>
      </c>
      <c r="H5718" s="1" t="s">
        <v>91</v>
      </c>
      <c r="J5718" s="1" t="s">
        <v>562</v>
      </c>
      <c r="L5718" s="1" t="s">
        <v>55</v>
      </c>
      <c r="M5718" s="1" t="s">
        <v>56</v>
      </c>
      <c r="N5718" s="1" t="s">
        <v>104</v>
      </c>
      <c r="O5718" s="1" t="s">
        <v>562</v>
      </c>
      <c r="P5718" s="1" t="s">
        <v>91</v>
      </c>
      <c r="R5718" s="1" t="s">
        <v>56</v>
      </c>
      <c r="T5718" s="1" t="s">
        <v>881</v>
      </c>
      <c r="U5718" s="1" t="s">
        <v>59</v>
      </c>
      <c r="V5718" s="1" t="s">
        <v>1286</v>
      </c>
      <c r="AB5718" s="1" t="s">
        <v>60</v>
      </c>
      <c r="AE5718" s="1" t="s">
        <v>60</v>
      </c>
      <c r="AF5718" s="1" t="s">
        <v>60</v>
      </c>
      <c r="AT5718" s="1" t="s">
        <v>564</v>
      </c>
      <c r="AU5718" s="1" t="s">
        <v>564</v>
      </c>
      <c r="AV5718" s="1" t="s">
        <v>565</v>
      </c>
      <c r="AW5718" s="3" t="str">
        <f t="shared" si="1"/>
        <v>Other</v>
      </c>
      <c r="AX5718" s="3" t="str">
        <f t="array" ref="AX5718">TEXTJOIN(", ", TRUE, IF(X5718:AS5718="Y", X$1:AS$1, IF(X5718:AS5718&lt;&gt;"", X$1:AS$1 &amp; ": " &amp; X5718:AS5718, "")))
</f>
        <v>Oxycodone, Hydrocodone, Benzodiazepine</v>
      </c>
    </row>
    <row r="5719">
      <c r="A5719" s="4">
        <v>41638.0</v>
      </c>
      <c r="B5719" s="1" t="s">
        <v>50</v>
      </c>
      <c r="C5719" s="1">
        <v>58.0</v>
      </c>
      <c r="D5719" s="1" t="s">
        <v>51</v>
      </c>
      <c r="E5719" s="1" t="s">
        <v>63</v>
      </c>
      <c r="F5719" s="1" t="s">
        <v>137</v>
      </c>
      <c r="G5719" s="1" t="s">
        <v>488</v>
      </c>
      <c r="H5719" s="1" t="s">
        <v>91</v>
      </c>
      <c r="O5719" s="1" t="s">
        <v>91</v>
      </c>
      <c r="P5719" s="1" t="s">
        <v>91</v>
      </c>
      <c r="R5719" s="1" t="s">
        <v>67</v>
      </c>
      <c r="T5719" s="1" t="s">
        <v>4503</v>
      </c>
      <c r="U5719" s="1" t="s">
        <v>187</v>
      </c>
      <c r="X5719" s="1" t="s">
        <v>60</v>
      </c>
      <c r="AD5719" s="1" t="s">
        <v>60</v>
      </c>
      <c r="AT5719" s="1" t="s">
        <v>492</v>
      </c>
      <c r="AU5719" s="1" t="s">
        <v>62</v>
      </c>
      <c r="AV5719" s="1" t="s">
        <v>111</v>
      </c>
      <c r="AW5719" s="3" t="str">
        <f t="shared" si="1"/>
        <v>Other</v>
      </c>
      <c r="AX5719" s="3" t="str">
        <f t="array" ref="AX5719">TEXTJOIN(", ", TRUE, IF(X5719:AS5719="Y", X$1:AS$1, IF(X5719:AS5719&lt;&gt;"", X$1:AS$1 &amp; ": " &amp; X5719:AS5719, "")))
</f>
        <v>Heroin, Ethanol</v>
      </c>
    </row>
    <row r="5720">
      <c r="A5720" s="2">
        <v>43364.0</v>
      </c>
      <c r="B5720" s="1" t="s">
        <v>50</v>
      </c>
      <c r="C5720" s="1">
        <v>65.0</v>
      </c>
      <c r="D5720" s="1" t="s">
        <v>51</v>
      </c>
      <c r="E5720" s="1" t="s">
        <v>63</v>
      </c>
      <c r="F5720" s="1" t="s">
        <v>137</v>
      </c>
      <c r="G5720" s="1" t="s">
        <v>91</v>
      </c>
      <c r="H5720" s="1" t="s">
        <v>91</v>
      </c>
      <c r="I5720" s="1" t="s">
        <v>55</v>
      </c>
      <c r="J5720" s="1" t="s">
        <v>91</v>
      </c>
      <c r="K5720" s="1" t="s">
        <v>91</v>
      </c>
      <c r="M5720" s="1" t="s">
        <v>56</v>
      </c>
      <c r="N5720" s="1" t="s">
        <v>136</v>
      </c>
      <c r="O5720" s="1" t="s">
        <v>91</v>
      </c>
      <c r="P5720" s="1" t="s">
        <v>91</v>
      </c>
      <c r="Q5720" s="1" t="s">
        <v>55</v>
      </c>
      <c r="R5720" s="1" t="s">
        <v>67</v>
      </c>
      <c r="T5720" s="1" t="s">
        <v>5997</v>
      </c>
      <c r="U5720" s="1" t="s">
        <v>59</v>
      </c>
      <c r="Y5720" s="1" t="s">
        <v>60</v>
      </c>
      <c r="Z5720" s="1" t="s">
        <v>60</v>
      </c>
      <c r="AJ5720" s="1" t="s">
        <v>60</v>
      </c>
      <c r="AR5720" s="1" t="s">
        <v>60</v>
      </c>
      <c r="AT5720" s="1" t="s">
        <v>110</v>
      </c>
      <c r="AU5720" s="1" t="s">
        <v>110</v>
      </c>
      <c r="AV5720" s="1" t="s">
        <v>111</v>
      </c>
      <c r="AW5720" s="3" t="str">
        <f t="shared" si="1"/>
        <v>Other</v>
      </c>
      <c r="AX5720" s="3" t="str">
        <f t="array" ref="AX5720">TEXTJOIN(", ", TRUE, IF(X5720:AS5720="Y", X$1:AS$1, IF(X5720:AS5720&lt;&gt;"", X$1:AS$1 &amp; ": " &amp; X5720:AS5720, "")))
</f>
        <v>Cocaine, Fentanyl, Tramad, Any Opioid</v>
      </c>
    </row>
    <row r="5721">
      <c r="A5721" s="2">
        <v>43970.0</v>
      </c>
      <c r="B5721" s="1" t="s">
        <v>50</v>
      </c>
      <c r="C5721" s="1">
        <v>44.0</v>
      </c>
      <c r="D5721" s="1" t="s">
        <v>51</v>
      </c>
      <c r="E5721" s="1" t="s">
        <v>63</v>
      </c>
      <c r="G5721" s="1" t="s">
        <v>222</v>
      </c>
      <c r="H5721" s="1" t="s">
        <v>103</v>
      </c>
      <c r="I5721" s="1" t="s">
        <v>55</v>
      </c>
      <c r="J5721" s="1" t="s">
        <v>222</v>
      </c>
      <c r="K5721" s="1" t="s">
        <v>103</v>
      </c>
      <c r="L5721" s="1" t="s">
        <v>55</v>
      </c>
      <c r="M5721" s="1" t="s">
        <v>56</v>
      </c>
      <c r="N5721" s="1" t="s">
        <v>806</v>
      </c>
      <c r="O5721" s="1" t="s">
        <v>103</v>
      </c>
      <c r="P5721" s="1" t="s">
        <v>103</v>
      </c>
      <c r="Q5721" s="1" t="s">
        <v>55</v>
      </c>
      <c r="R5721" s="1" t="s">
        <v>67</v>
      </c>
      <c r="T5721" s="1" t="s">
        <v>5998</v>
      </c>
      <c r="U5721" s="1" t="s">
        <v>59</v>
      </c>
      <c r="Z5721" s="1" t="s">
        <v>60</v>
      </c>
      <c r="AB5721" s="1" t="s">
        <v>60</v>
      </c>
      <c r="AF5721" s="1" t="s">
        <v>60</v>
      </c>
      <c r="AR5721" s="1" t="s">
        <v>60</v>
      </c>
      <c r="AT5721" s="1" t="s">
        <v>224</v>
      </c>
      <c r="AU5721" s="1" t="s">
        <v>224</v>
      </c>
      <c r="AV5721" s="1" t="s">
        <v>168</v>
      </c>
      <c r="AW5721" s="3" t="str">
        <f t="shared" si="1"/>
        <v>Other</v>
      </c>
      <c r="AX5721" s="3" t="str">
        <f t="array" ref="AX5721">TEXTJOIN(", ", TRUE, IF(X5721:AS5721="Y", X$1:AS$1, IF(X5721:AS5721&lt;&gt;"", X$1:AS$1 &amp; ": " &amp; X5721:AS5721, "")))
</f>
        <v>Fentanyl, Oxycodone, Benzodiazepine, Any Opioid</v>
      </c>
    </row>
    <row r="5722">
      <c r="A5722" s="4">
        <v>42696.0</v>
      </c>
      <c r="B5722" s="1" t="s">
        <v>50</v>
      </c>
      <c r="C5722" s="1">
        <v>28.0</v>
      </c>
      <c r="D5722" s="1" t="s">
        <v>51</v>
      </c>
      <c r="E5722" s="1" t="s">
        <v>63</v>
      </c>
      <c r="G5722" s="1" t="s">
        <v>5999</v>
      </c>
      <c r="H5722" s="1" t="s">
        <v>644</v>
      </c>
      <c r="I5722" s="1" t="s">
        <v>342</v>
      </c>
      <c r="J5722" s="1" t="s">
        <v>112</v>
      </c>
      <c r="M5722" s="1" t="s">
        <v>333</v>
      </c>
      <c r="N5722" s="1" t="s">
        <v>136</v>
      </c>
      <c r="O5722" s="1" t="s">
        <v>98</v>
      </c>
      <c r="R5722" s="1" t="s">
        <v>67</v>
      </c>
      <c r="T5722" s="1" t="s">
        <v>78</v>
      </c>
      <c r="U5722" s="1" t="s">
        <v>59</v>
      </c>
      <c r="W5722" s="1" t="s">
        <v>60</v>
      </c>
      <c r="X5722" s="1" t="s">
        <v>60</v>
      </c>
      <c r="AP5722" s="1" t="s">
        <v>60</v>
      </c>
      <c r="AR5722" s="1" t="s">
        <v>60</v>
      </c>
      <c r="AT5722" s="1" t="s">
        <v>6000</v>
      </c>
      <c r="AU5722" s="1" t="s">
        <v>114</v>
      </c>
      <c r="AV5722" s="1" t="s">
        <v>101</v>
      </c>
      <c r="AW5722" s="3" t="str">
        <f t="shared" si="1"/>
        <v>Other</v>
      </c>
      <c r="AX5722" s="3" t="str">
        <f t="array" ref="AX5722">TEXTJOIN(", ", TRUE, IF(X5722:AS5722="Y", X$1:AS$1, IF(X5722:AS5722&lt;&gt;"", X$1:AS$1 &amp; ": " &amp; X5722:AS5722, "")))
</f>
        <v>Heroin, Heroin/Morph/Codeine, Any Opioid</v>
      </c>
    </row>
    <row r="5723">
      <c r="A5723" s="2">
        <v>43438.0</v>
      </c>
      <c r="B5723" s="1" t="s">
        <v>50</v>
      </c>
      <c r="C5723" s="1">
        <v>30.0</v>
      </c>
      <c r="D5723" s="1" t="s">
        <v>51</v>
      </c>
      <c r="E5723" s="1" t="s">
        <v>63</v>
      </c>
      <c r="G5723" s="1" t="s">
        <v>536</v>
      </c>
      <c r="H5723" s="1" t="s">
        <v>299</v>
      </c>
      <c r="I5723" s="1" t="s">
        <v>55</v>
      </c>
      <c r="J5723" s="1" t="s">
        <v>536</v>
      </c>
      <c r="K5723" s="1" t="s">
        <v>299</v>
      </c>
      <c r="M5723" s="1" t="s">
        <v>56</v>
      </c>
      <c r="N5723" s="1" t="s">
        <v>136</v>
      </c>
      <c r="O5723" s="1" t="s">
        <v>536</v>
      </c>
      <c r="P5723" s="1" t="s">
        <v>299</v>
      </c>
      <c r="Q5723" s="1" t="s">
        <v>55</v>
      </c>
      <c r="R5723" s="1" t="s">
        <v>56</v>
      </c>
      <c r="T5723" s="1" t="s">
        <v>6001</v>
      </c>
      <c r="U5723" s="1" t="s">
        <v>59</v>
      </c>
      <c r="X5723" s="1" t="s">
        <v>60</v>
      </c>
      <c r="Z5723" s="1" t="s">
        <v>60</v>
      </c>
      <c r="AA5723" s="1" t="s">
        <v>60</v>
      </c>
      <c r="AG5723" s="1" t="s">
        <v>60</v>
      </c>
      <c r="AP5723" s="1" t="s">
        <v>60</v>
      </c>
      <c r="AR5723" s="1" t="s">
        <v>60</v>
      </c>
      <c r="AT5723" s="1" t="s">
        <v>538</v>
      </c>
      <c r="AU5723" s="1" t="s">
        <v>538</v>
      </c>
      <c r="AV5723" s="1" t="s">
        <v>539</v>
      </c>
      <c r="AW5723" s="3" t="str">
        <f t="shared" si="1"/>
        <v>Other</v>
      </c>
      <c r="AX5723" s="3" t="str">
        <f t="array" ref="AX5723">TEXTJOIN(", ", TRUE, IF(X5723:AS5723="Y", X$1:AS$1, IF(X5723:AS5723&lt;&gt;"", X$1:AS$1 &amp; ": " &amp; X5723:AS5723, "")))
</f>
        <v>Heroin, Fentanyl, Fentanyl Analogue, Methadone, Heroin/Morph/Codeine, Any Opioid</v>
      </c>
    </row>
    <row r="5724">
      <c r="A5724" s="2">
        <v>41326.0</v>
      </c>
      <c r="B5724" s="1" t="s">
        <v>50</v>
      </c>
      <c r="C5724" s="1">
        <v>46.0</v>
      </c>
      <c r="D5724" s="1" t="s">
        <v>51</v>
      </c>
      <c r="E5724" s="1" t="s">
        <v>63</v>
      </c>
      <c r="G5724" s="1" t="s">
        <v>98</v>
      </c>
      <c r="H5724" s="1" t="s">
        <v>54</v>
      </c>
      <c r="J5724" s="1" t="s">
        <v>53</v>
      </c>
      <c r="L5724" s="1" t="s">
        <v>55</v>
      </c>
      <c r="M5724" s="1" t="s">
        <v>44</v>
      </c>
      <c r="N5724" s="1" t="s">
        <v>136</v>
      </c>
      <c r="O5724" s="1" t="s">
        <v>53</v>
      </c>
      <c r="P5724" s="1" t="s">
        <v>54</v>
      </c>
      <c r="R5724" s="1" t="s">
        <v>44</v>
      </c>
      <c r="S5724" s="1" t="s">
        <v>1262</v>
      </c>
      <c r="T5724" s="1" t="s">
        <v>2181</v>
      </c>
      <c r="U5724" s="1" t="s">
        <v>59</v>
      </c>
      <c r="X5724" s="1" t="s">
        <v>60</v>
      </c>
      <c r="Y5724" s="1" t="s">
        <v>60</v>
      </c>
      <c r="AD5724" s="1" t="s">
        <v>60</v>
      </c>
      <c r="AT5724" s="1" t="s">
        <v>100</v>
      </c>
      <c r="AU5724" s="1" t="s">
        <v>61</v>
      </c>
      <c r="AV5724" s="1" t="s">
        <v>294</v>
      </c>
      <c r="AW5724" s="3" t="str">
        <f t="shared" si="1"/>
        <v>Other</v>
      </c>
      <c r="AX5724" s="3" t="str">
        <f t="array" ref="AX5724">TEXTJOIN(", ", TRUE, IF(X5724:AS5724="Y", X$1:AS$1, IF(X5724:AS5724&lt;&gt;"", X$1:AS$1 &amp; ": " &amp; X5724:AS5724, "")))
</f>
        <v>Heroin, Cocaine, Ethanol</v>
      </c>
    </row>
    <row r="5725">
      <c r="A5725" s="2">
        <v>43623.0</v>
      </c>
      <c r="B5725" s="1" t="s">
        <v>50</v>
      </c>
      <c r="C5725" s="1">
        <v>43.0</v>
      </c>
      <c r="D5725" s="1" t="s">
        <v>51</v>
      </c>
      <c r="E5725" s="1" t="s">
        <v>63</v>
      </c>
      <c r="G5725" s="1" t="s">
        <v>256</v>
      </c>
      <c r="H5725" s="1" t="s">
        <v>103</v>
      </c>
      <c r="I5725" s="1" t="s">
        <v>55</v>
      </c>
      <c r="J5725" s="1" t="s">
        <v>103</v>
      </c>
      <c r="K5725" s="1" t="s">
        <v>103</v>
      </c>
      <c r="L5725" s="1" t="s">
        <v>55</v>
      </c>
      <c r="M5725" s="1" t="s">
        <v>177</v>
      </c>
      <c r="N5725" s="1" t="s">
        <v>119</v>
      </c>
      <c r="O5725" s="1" t="s">
        <v>103</v>
      </c>
      <c r="P5725" s="1" t="s">
        <v>103</v>
      </c>
      <c r="Q5725" s="1" t="s">
        <v>55</v>
      </c>
      <c r="R5725" s="1" t="s">
        <v>44</v>
      </c>
      <c r="T5725" s="1" t="s">
        <v>6002</v>
      </c>
      <c r="U5725" s="1" t="s">
        <v>59</v>
      </c>
      <c r="X5725" s="1" t="s">
        <v>60</v>
      </c>
      <c r="Y5725" s="1" t="s">
        <v>60</v>
      </c>
      <c r="Z5725" s="1" t="s">
        <v>60</v>
      </c>
      <c r="AF5725" s="1" t="s">
        <v>60</v>
      </c>
      <c r="AG5725" s="1" t="s">
        <v>60</v>
      </c>
      <c r="AP5725" s="1" t="s">
        <v>60</v>
      </c>
      <c r="AR5725" s="1" t="s">
        <v>60</v>
      </c>
      <c r="AT5725" s="1" t="s">
        <v>282</v>
      </c>
      <c r="AU5725" s="1" t="s">
        <v>167</v>
      </c>
      <c r="AV5725" s="1" t="s">
        <v>168</v>
      </c>
      <c r="AW5725" s="3" t="str">
        <f t="shared" si="1"/>
        <v>Other</v>
      </c>
      <c r="AX5725" s="3" t="str">
        <f t="array" ref="AX5725">TEXTJOIN(", ", TRUE, IF(X5725:AS5725="Y", X$1:AS$1, IF(X5725:AS5725&lt;&gt;"", X$1:AS$1 &amp; ": " &amp; X5725:AS5725, "")))
</f>
        <v>Heroin, Cocaine, Fentanyl, Benzodiazepine, Methadone, Heroin/Morph/Codeine, Any Opioid</v>
      </c>
    </row>
    <row r="5726">
      <c r="A5726" s="2">
        <v>41799.0</v>
      </c>
      <c r="B5726" s="1" t="s">
        <v>50</v>
      </c>
      <c r="C5726" s="1">
        <v>42.0</v>
      </c>
      <c r="D5726" s="1" t="s">
        <v>51</v>
      </c>
      <c r="E5726" s="1" t="s">
        <v>63</v>
      </c>
      <c r="F5726" s="1" t="s">
        <v>137</v>
      </c>
      <c r="G5726" s="1" t="s">
        <v>82</v>
      </c>
      <c r="J5726" s="1" t="s">
        <v>82</v>
      </c>
      <c r="L5726" s="1" t="s">
        <v>55</v>
      </c>
      <c r="M5726" s="1" t="s">
        <v>56</v>
      </c>
      <c r="N5726" s="1" t="s">
        <v>119</v>
      </c>
      <c r="O5726" s="1" t="s">
        <v>82</v>
      </c>
      <c r="P5726" s="1" t="s">
        <v>54</v>
      </c>
      <c r="R5726" s="1" t="s">
        <v>56</v>
      </c>
      <c r="T5726" s="1" t="s">
        <v>665</v>
      </c>
      <c r="U5726" s="1" t="s">
        <v>59</v>
      </c>
      <c r="X5726" s="1" t="s">
        <v>60</v>
      </c>
      <c r="AD5726" s="1" t="s">
        <v>60</v>
      </c>
      <c r="AT5726" s="1" t="s">
        <v>329</v>
      </c>
      <c r="AU5726" s="1" t="s">
        <v>329</v>
      </c>
      <c r="AV5726" s="1" t="s">
        <v>85</v>
      </c>
      <c r="AW5726" s="3" t="str">
        <f t="shared" si="1"/>
        <v>Other</v>
      </c>
      <c r="AX5726" s="3" t="str">
        <f t="array" ref="AX5726">TEXTJOIN(", ", TRUE, IF(X5726:AS5726="Y", X$1:AS$1, IF(X5726:AS5726&lt;&gt;"", X$1:AS$1 &amp; ": " &amp; X5726:AS5726, "")))
</f>
        <v>Heroin, Ethanol</v>
      </c>
    </row>
    <row r="5727">
      <c r="A5727" s="2">
        <v>41168.0</v>
      </c>
      <c r="B5727" s="1" t="s">
        <v>50</v>
      </c>
      <c r="C5727" s="1">
        <v>48.0</v>
      </c>
      <c r="D5727" s="1" t="s">
        <v>51</v>
      </c>
      <c r="E5727" s="1" t="s">
        <v>63</v>
      </c>
      <c r="G5727" s="1" t="s">
        <v>1303</v>
      </c>
      <c r="H5727" s="1" t="s">
        <v>91</v>
      </c>
      <c r="J5727" s="1" t="s">
        <v>1303</v>
      </c>
      <c r="L5727" s="1" t="s">
        <v>55</v>
      </c>
      <c r="M5727" s="1" t="s">
        <v>56</v>
      </c>
      <c r="N5727" s="1" t="s">
        <v>104</v>
      </c>
      <c r="O5727" s="1" t="s">
        <v>1303</v>
      </c>
      <c r="P5727" s="1" t="s">
        <v>91</v>
      </c>
      <c r="R5727" s="1" t="s">
        <v>67</v>
      </c>
      <c r="T5727" s="1" t="s">
        <v>232</v>
      </c>
      <c r="U5727" s="1" t="s">
        <v>59</v>
      </c>
      <c r="AB5727" s="1" t="s">
        <v>60</v>
      </c>
      <c r="AC5727" s="1" t="s">
        <v>60</v>
      </c>
      <c r="AF5727" s="1" t="s">
        <v>60</v>
      </c>
      <c r="AS5727" s="1" t="s">
        <v>617</v>
      </c>
      <c r="AT5727" s="1" t="s">
        <v>1305</v>
      </c>
      <c r="AU5727" s="1" t="s">
        <v>1305</v>
      </c>
      <c r="AV5727" s="1" t="s">
        <v>1306</v>
      </c>
      <c r="AW5727" s="3" t="str">
        <f t="shared" si="1"/>
        <v>Other</v>
      </c>
      <c r="AX5727" s="3" t="str">
        <f t="array" ref="AX5727">TEXTJOIN(", ", TRUE, IF(X5727:AS5727="Y", X$1:AS$1, IF(X5727:AS5727&lt;&gt;"", X$1:AS$1 &amp; ": " &amp; X5727:AS5727, "")))
</f>
        <v>Oxycodone, Oxymorphone, Benzodiazepine, Other: morphine</v>
      </c>
    </row>
    <row r="5728">
      <c r="A5728" s="2">
        <v>42438.0</v>
      </c>
      <c r="B5728" s="1" t="s">
        <v>50</v>
      </c>
      <c r="C5728" s="1">
        <v>54.0</v>
      </c>
      <c r="D5728" s="1" t="s">
        <v>76</v>
      </c>
      <c r="E5728" s="1" t="s">
        <v>63</v>
      </c>
      <c r="G5728" s="1" t="s">
        <v>65</v>
      </c>
      <c r="H5728" s="1" t="s">
        <v>65</v>
      </c>
      <c r="I5728" s="1" t="s">
        <v>55</v>
      </c>
      <c r="J5728" s="1" t="s">
        <v>65</v>
      </c>
      <c r="M5728" s="1" t="s">
        <v>177</v>
      </c>
      <c r="N5728" s="1" t="s">
        <v>6003</v>
      </c>
      <c r="O5728" s="1" t="s">
        <v>65</v>
      </c>
      <c r="R5728" s="1" t="s">
        <v>67</v>
      </c>
      <c r="T5728" s="1" t="s">
        <v>6004</v>
      </c>
      <c r="U5728" s="1" t="s">
        <v>59</v>
      </c>
      <c r="AE5728" s="1" t="s">
        <v>60</v>
      </c>
      <c r="AF5728" s="1" t="s">
        <v>60</v>
      </c>
      <c r="AR5728" s="1" t="s">
        <v>60</v>
      </c>
      <c r="AT5728" s="1" t="s">
        <v>410</v>
      </c>
      <c r="AU5728" s="1" t="s">
        <v>410</v>
      </c>
      <c r="AV5728" s="1" t="s">
        <v>150</v>
      </c>
      <c r="AW5728" s="3" t="str">
        <f t="shared" si="1"/>
        <v>Other</v>
      </c>
      <c r="AX5728" s="3" t="str">
        <f t="array" ref="AX5728">TEXTJOIN(", ", TRUE, IF(X5728:AS5728="Y", X$1:AS$1, IF(X5728:AS5728&lt;&gt;"", X$1:AS$1 &amp; ": " &amp; X5728:AS5728, "")))
</f>
        <v>Hydrocodone, Benzodiazepine, Any Opioid</v>
      </c>
    </row>
    <row r="5729">
      <c r="A5729" s="2">
        <v>43942.0</v>
      </c>
      <c r="B5729" s="1" t="s">
        <v>50</v>
      </c>
      <c r="C5729" s="1">
        <v>53.0</v>
      </c>
      <c r="D5729" s="1" t="s">
        <v>51</v>
      </c>
      <c r="E5729" s="1" t="s">
        <v>52</v>
      </c>
      <c r="G5729" s="1" t="s">
        <v>488</v>
      </c>
      <c r="H5729" s="1" t="s">
        <v>91</v>
      </c>
      <c r="I5729" s="1" t="s">
        <v>55</v>
      </c>
      <c r="J5729" s="1" t="s">
        <v>488</v>
      </c>
      <c r="K5729" s="1" t="s">
        <v>91</v>
      </c>
      <c r="L5729" s="1" t="s">
        <v>55</v>
      </c>
      <c r="M5729" s="1" t="s">
        <v>56</v>
      </c>
      <c r="N5729" s="1" t="s">
        <v>119</v>
      </c>
      <c r="O5729" s="1" t="s">
        <v>91</v>
      </c>
      <c r="P5729" s="1" t="s">
        <v>91</v>
      </c>
      <c r="Q5729" s="1" t="s">
        <v>55</v>
      </c>
      <c r="R5729" s="1" t="s">
        <v>67</v>
      </c>
      <c r="T5729" s="1" t="s">
        <v>83</v>
      </c>
      <c r="U5729" s="1" t="s">
        <v>59</v>
      </c>
      <c r="V5729" s="1" t="s">
        <v>286</v>
      </c>
      <c r="Z5729" s="1" t="s">
        <v>60</v>
      </c>
      <c r="AR5729" s="1" t="s">
        <v>60</v>
      </c>
      <c r="AT5729" s="1" t="s">
        <v>492</v>
      </c>
      <c r="AU5729" s="1" t="s">
        <v>492</v>
      </c>
      <c r="AV5729" s="1" t="s">
        <v>111</v>
      </c>
      <c r="AW5729" s="3" t="str">
        <f t="shared" si="1"/>
        <v>Other</v>
      </c>
      <c r="AX5729" s="3" t="str">
        <f t="array" ref="AX5729">TEXTJOIN(", ", TRUE, IF(X5729:AS5729="Y", X$1:AS$1, IF(X5729:AS5729&lt;&gt;"", X$1:AS$1 &amp; ": " &amp; X5729:AS5729, "")))
</f>
        <v>Fentanyl, Any Opioid</v>
      </c>
    </row>
    <row r="5730">
      <c r="A5730" s="4">
        <v>43054.0</v>
      </c>
      <c r="B5730" s="1" t="s">
        <v>86</v>
      </c>
      <c r="C5730" s="1">
        <v>35.0</v>
      </c>
      <c r="D5730" s="1" t="s">
        <v>76</v>
      </c>
      <c r="E5730" s="1" t="s">
        <v>63</v>
      </c>
      <c r="G5730" s="1" t="s">
        <v>116</v>
      </c>
      <c r="H5730" s="1" t="s">
        <v>103</v>
      </c>
      <c r="I5730" s="1" t="s">
        <v>55</v>
      </c>
      <c r="J5730" s="1" t="s">
        <v>116</v>
      </c>
      <c r="K5730" s="1" t="s">
        <v>103</v>
      </c>
      <c r="L5730" s="1" t="s">
        <v>55</v>
      </c>
      <c r="M5730" s="1" t="s">
        <v>56</v>
      </c>
      <c r="N5730" s="1" t="s">
        <v>93</v>
      </c>
      <c r="O5730" s="1" t="s">
        <v>116</v>
      </c>
      <c r="P5730" s="1" t="s">
        <v>103</v>
      </c>
      <c r="Q5730" s="1" t="s">
        <v>55</v>
      </c>
      <c r="R5730" s="1" t="s">
        <v>56</v>
      </c>
      <c r="T5730" s="1" t="s">
        <v>1040</v>
      </c>
      <c r="U5730" s="1" t="s">
        <v>59</v>
      </c>
      <c r="Z5730" s="1" t="s">
        <v>60</v>
      </c>
      <c r="AT5730" s="1" t="s">
        <v>122</v>
      </c>
      <c r="AU5730" s="1" t="s">
        <v>122</v>
      </c>
      <c r="AV5730" s="1" t="s">
        <v>139</v>
      </c>
      <c r="AW5730" s="3" t="str">
        <f t="shared" si="1"/>
        <v>Other</v>
      </c>
      <c r="AX5730" s="3" t="str">
        <f t="array" ref="AX5730">TEXTJOIN(", ", TRUE, IF(X5730:AS5730="Y", X$1:AS$1, IF(X5730:AS5730&lt;&gt;"", X$1:AS$1 &amp; ": " &amp; X5730:AS5730, "")))
</f>
        <v>Fentanyl</v>
      </c>
    </row>
    <row r="5731">
      <c r="A5731" s="4">
        <v>41209.0</v>
      </c>
      <c r="B5731" s="1" t="s">
        <v>50</v>
      </c>
      <c r="C5731" s="1">
        <v>39.0</v>
      </c>
      <c r="D5731" s="1" t="s">
        <v>51</v>
      </c>
      <c r="E5731" s="1" t="s">
        <v>63</v>
      </c>
      <c r="G5731" s="1" t="s">
        <v>53</v>
      </c>
      <c r="H5731" s="1" t="s">
        <v>54</v>
      </c>
      <c r="J5731" s="1" t="s">
        <v>53</v>
      </c>
      <c r="L5731" s="1" t="s">
        <v>55</v>
      </c>
      <c r="M5731" s="1" t="s">
        <v>56</v>
      </c>
      <c r="N5731" s="1" t="s">
        <v>148</v>
      </c>
      <c r="O5731" s="1" t="s">
        <v>53</v>
      </c>
      <c r="P5731" s="1" t="s">
        <v>54</v>
      </c>
      <c r="R5731" s="1" t="s">
        <v>56</v>
      </c>
      <c r="T5731" s="1" t="s">
        <v>68</v>
      </c>
      <c r="U5731" s="1" t="s">
        <v>59</v>
      </c>
      <c r="X5731" s="1" t="s">
        <v>60</v>
      </c>
      <c r="AT5731" s="1" t="s">
        <v>61</v>
      </c>
      <c r="AU5731" s="1" t="s">
        <v>61</v>
      </c>
      <c r="AV5731" s="1" t="s">
        <v>294</v>
      </c>
      <c r="AW5731" s="3" t="str">
        <f t="shared" si="1"/>
        <v>Other</v>
      </c>
      <c r="AX5731" s="3" t="str">
        <f t="array" ref="AX5731">TEXTJOIN(", ", TRUE, IF(X5731:AS5731="Y", X$1:AS$1, IF(X5731:AS5731&lt;&gt;"", X$1:AS$1 &amp; ": " &amp; X5731:AS5731, "")))
</f>
        <v>Heroin</v>
      </c>
    </row>
    <row r="5732">
      <c r="A5732" s="2">
        <v>42799.0</v>
      </c>
      <c r="B5732" s="1" t="s">
        <v>86</v>
      </c>
      <c r="C5732" s="1">
        <v>33.0</v>
      </c>
      <c r="D5732" s="1" t="s">
        <v>51</v>
      </c>
      <c r="E5732" s="1" t="s">
        <v>63</v>
      </c>
      <c r="G5732" s="1" t="s">
        <v>185</v>
      </c>
      <c r="H5732" s="1" t="s">
        <v>91</v>
      </c>
      <c r="I5732" s="1" t="s">
        <v>55</v>
      </c>
      <c r="J5732" s="1" t="s">
        <v>185</v>
      </c>
      <c r="K5732" s="1" t="s">
        <v>91</v>
      </c>
      <c r="L5732" s="1" t="s">
        <v>55</v>
      </c>
      <c r="M5732" s="1" t="s">
        <v>56</v>
      </c>
      <c r="N5732" s="1" t="s">
        <v>119</v>
      </c>
      <c r="O5732" s="1" t="s">
        <v>185</v>
      </c>
      <c r="P5732" s="1" t="s">
        <v>91</v>
      </c>
      <c r="Q5732" s="1" t="s">
        <v>55</v>
      </c>
      <c r="R5732" s="1" t="s">
        <v>56</v>
      </c>
      <c r="T5732" s="1" t="s">
        <v>6005</v>
      </c>
      <c r="U5732" s="1" t="s">
        <v>59</v>
      </c>
      <c r="Z5732" s="1" t="s">
        <v>60</v>
      </c>
      <c r="AD5732" s="1" t="s">
        <v>60</v>
      </c>
      <c r="AT5732" s="1" t="s">
        <v>188</v>
      </c>
      <c r="AU5732" s="1" t="s">
        <v>188</v>
      </c>
      <c r="AV5732" s="1" t="s">
        <v>189</v>
      </c>
      <c r="AW5732" s="3" t="str">
        <f t="shared" si="1"/>
        <v>Other</v>
      </c>
      <c r="AX5732" s="3" t="str">
        <f t="array" ref="AX5732">TEXTJOIN(", ", TRUE, IF(X5732:AS5732="Y", X$1:AS$1, IF(X5732:AS5732&lt;&gt;"", X$1:AS$1 &amp; ": " &amp; X5732:AS5732, "")))
</f>
        <v>Fentanyl, Ethanol</v>
      </c>
    </row>
    <row r="5733">
      <c r="A5733" s="2">
        <v>43728.0</v>
      </c>
      <c r="B5733" s="1" t="s">
        <v>50</v>
      </c>
      <c r="C5733" s="1">
        <v>51.0</v>
      </c>
      <c r="D5733" s="1" t="s">
        <v>51</v>
      </c>
      <c r="E5733" s="1" t="s">
        <v>63</v>
      </c>
      <c r="G5733" s="1" t="s">
        <v>474</v>
      </c>
      <c r="H5733" s="1" t="s">
        <v>91</v>
      </c>
      <c r="I5733" s="1" t="s">
        <v>55</v>
      </c>
      <c r="J5733" s="1" t="s">
        <v>91</v>
      </c>
      <c r="K5733" s="1" t="s">
        <v>91</v>
      </c>
      <c r="L5733" s="1" t="s">
        <v>55</v>
      </c>
      <c r="M5733" s="1" t="s">
        <v>56</v>
      </c>
      <c r="N5733" s="1" t="s">
        <v>136</v>
      </c>
      <c r="O5733" s="1" t="s">
        <v>91</v>
      </c>
      <c r="P5733" s="1" t="s">
        <v>91</v>
      </c>
      <c r="Q5733" s="1" t="s">
        <v>55</v>
      </c>
      <c r="R5733" s="1" t="s">
        <v>44</v>
      </c>
      <c r="T5733" s="1" t="s">
        <v>6006</v>
      </c>
      <c r="U5733" s="1" t="s">
        <v>59</v>
      </c>
      <c r="X5733" s="1" t="s">
        <v>60</v>
      </c>
      <c r="Z5733" s="1" t="s">
        <v>60</v>
      </c>
      <c r="AD5733" s="1" t="s">
        <v>60</v>
      </c>
      <c r="AP5733" s="1" t="s">
        <v>60</v>
      </c>
      <c r="AR5733" s="1" t="s">
        <v>60</v>
      </c>
      <c r="AT5733" s="1" t="s">
        <v>477</v>
      </c>
      <c r="AU5733" s="1" t="s">
        <v>110</v>
      </c>
      <c r="AV5733" s="1" t="s">
        <v>111</v>
      </c>
      <c r="AW5733" s="3" t="str">
        <f t="shared" si="1"/>
        <v>Other</v>
      </c>
      <c r="AX5733" s="3" t="str">
        <f t="array" ref="AX5733">TEXTJOIN(", ", TRUE, IF(X5733:AS5733="Y", X$1:AS$1, IF(X5733:AS5733&lt;&gt;"", X$1:AS$1 &amp; ": " &amp; X5733:AS5733, "")))
</f>
        <v>Heroin, Fentanyl, Ethanol, Heroin/Morph/Codeine, Any Opioid</v>
      </c>
    </row>
    <row r="5734">
      <c r="A5734" s="4">
        <v>41937.0</v>
      </c>
      <c r="B5734" s="1" t="s">
        <v>50</v>
      </c>
      <c r="C5734" s="1">
        <v>42.0</v>
      </c>
      <c r="D5734" s="1" t="s">
        <v>51</v>
      </c>
      <c r="E5734" s="1" t="s">
        <v>63</v>
      </c>
      <c r="G5734" s="1" t="s">
        <v>54</v>
      </c>
      <c r="J5734" s="1" t="s">
        <v>54</v>
      </c>
      <c r="L5734" s="1" t="s">
        <v>55</v>
      </c>
      <c r="M5734" s="1" t="s">
        <v>56</v>
      </c>
      <c r="N5734" s="1" t="s">
        <v>113</v>
      </c>
      <c r="O5734" s="1" t="s">
        <v>54</v>
      </c>
      <c r="P5734" s="1" t="s">
        <v>54</v>
      </c>
      <c r="R5734" s="1" t="s">
        <v>56</v>
      </c>
      <c r="T5734" s="1" t="s">
        <v>2058</v>
      </c>
      <c r="U5734" s="1" t="s">
        <v>59</v>
      </c>
      <c r="X5734" s="1" t="s">
        <v>60</v>
      </c>
      <c r="Y5734" s="1" t="s">
        <v>60</v>
      </c>
      <c r="AT5734" s="1" t="s">
        <v>234</v>
      </c>
      <c r="AU5734" s="1" t="s">
        <v>234</v>
      </c>
      <c r="AV5734" s="1" t="s">
        <v>641</v>
      </c>
      <c r="AW5734" s="3" t="str">
        <f t="shared" si="1"/>
        <v>Other</v>
      </c>
      <c r="AX5734" s="3" t="str">
        <f t="array" ref="AX5734">TEXTJOIN(", ", TRUE, IF(X5734:AS5734="Y", X$1:AS$1, IF(X5734:AS5734&lt;&gt;"", X$1:AS$1 &amp; ": " &amp; X5734:AS5734, "")))
</f>
        <v>Heroin, Cocaine</v>
      </c>
    </row>
    <row r="5735">
      <c r="A5735" s="2">
        <v>44344.0</v>
      </c>
      <c r="B5735" s="1" t="s">
        <v>50</v>
      </c>
      <c r="C5735" s="1">
        <v>28.0</v>
      </c>
      <c r="D5735" s="1" t="s">
        <v>76</v>
      </c>
      <c r="E5735" s="1" t="s">
        <v>63</v>
      </c>
      <c r="G5735" s="1" t="s">
        <v>352</v>
      </c>
      <c r="H5735" s="1" t="s">
        <v>54</v>
      </c>
      <c r="I5735" s="1" t="s">
        <v>55</v>
      </c>
      <c r="J5735" s="1" t="s">
        <v>352</v>
      </c>
      <c r="K5735" s="1" t="s">
        <v>54</v>
      </c>
      <c r="L5735" s="1" t="s">
        <v>55</v>
      </c>
      <c r="M5735" s="1" t="s">
        <v>728</v>
      </c>
      <c r="N5735" s="1" t="s">
        <v>136</v>
      </c>
      <c r="O5735" s="1" t="s">
        <v>352</v>
      </c>
      <c r="P5735" s="1" t="s">
        <v>54</v>
      </c>
      <c r="Q5735" s="1" t="s">
        <v>55</v>
      </c>
      <c r="R5735" s="1" t="s">
        <v>56</v>
      </c>
      <c r="S5735" s="1" t="s">
        <v>6007</v>
      </c>
      <c r="T5735" s="1" t="s">
        <v>6008</v>
      </c>
      <c r="U5735" s="1" t="s">
        <v>59</v>
      </c>
      <c r="Y5735" s="1" t="s">
        <v>60</v>
      </c>
      <c r="Z5735" s="1" t="s">
        <v>60</v>
      </c>
      <c r="AA5735" s="1" t="s">
        <v>60</v>
      </c>
      <c r="AI5735" s="1" t="s">
        <v>60</v>
      </c>
      <c r="AM5735" s="1" t="s">
        <v>60</v>
      </c>
      <c r="AR5735" s="1" t="s">
        <v>60</v>
      </c>
      <c r="AT5735" s="1" t="s">
        <v>354</v>
      </c>
      <c r="AU5735" s="1" t="s">
        <v>354</v>
      </c>
      <c r="AV5735" s="1" t="s">
        <v>355</v>
      </c>
      <c r="AW5735" s="3" t="str">
        <f t="shared" si="1"/>
        <v>Other</v>
      </c>
      <c r="AX5735" s="3" t="str">
        <f t="array" ref="AX5735">TEXTJOIN(", ", TRUE, IF(X5735:AS5735="Y", X$1:AS$1, IF(X5735:AS5735&lt;&gt;"", X$1:AS$1 &amp; ": " &amp; X5735:AS5735, "")))
</f>
        <v>Cocaine, Fentanyl, Fentanyl Analogue, Amphet, Xylazine, Any Opioid</v>
      </c>
    </row>
    <row r="5736">
      <c r="A5736" s="2">
        <v>44099.0</v>
      </c>
      <c r="B5736" s="1" t="s">
        <v>50</v>
      </c>
      <c r="C5736" s="1">
        <v>51.0</v>
      </c>
      <c r="D5736" s="1" t="s">
        <v>51</v>
      </c>
      <c r="E5736" s="1" t="s">
        <v>63</v>
      </c>
      <c r="G5736" s="1" t="s">
        <v>147</v>
      </c>
      <c r="H5736" s="1" t="s">
        <v>65</v>
      </c>
      <c r="I5736" s="1" t="s">
        <v>55</v>
      </c>
      <c r="J5736" s="1" t="s">
        <v>147</v>
      </c>
      <c r="K5736" s="1" t="s">
        <v>65</v>
      </c>
      <c r="L5736" s="1" t="s">
        <v>55</v>
      </c>
      <c r="M5736" s="1" t="s">
        <v>56</v>
      </c>
      <c r="N5736" s="1" t="s">
        <v>119</v>
      </c>
      <c r="O5736" s="1" t="s">
        <v>147</v>
      </c>
      <c r="P5736" s="1" t="s">
        <v>65</v>
      </c>
      <c r="Q5736" s="1" t="s">
        <v>55</v>
      </c>
      <c r="R5736" s="1" t="s">
        <v>56</v>
      </c>
      <c r="T5736" s="1" t="s">
        <v>1403</v>
      </c>
      <c r="U5736" s="1" t="s">
        <v>59</v>
      </c>
      <c r="Z5736" s="1" t="s">
        <v>60</v>
      </c>
      <c r="AG5736" s="1" t="s">
        <v>60</v>
      </c>
      <c r="AR5736" s="1" t="s">
        <v>60</v>
      </c>
      <c r="AT5736" s="1" t="s">
        <v>149</v>
      </c>
      <c r="AU5736" s="1" t="s">
        <v>149</v>
      </c>
      <c r="AV5736" s="1" t="s">
        <v>1505</v>
      </c>
      <c r="AW5736" s="3" t="str">
        <f t="shared" si="1"/>
        <v>Other</v>
      </c>
      <c r="AX5736" s="3" t="str">
        <f t="array" ref="AX5736">TEXTJOIN(", ", TRUE, IF(X5736:AS5736="Y", X$1:AS$1, IF(X5736:AS5736&lt;&gt;"", X$1:AS$1 &amp; ": " &amp; X5736:AS5736, "")))
</f>
        <v>Fentanyl, Methadone, Any Opioid</v>
      </c>
    </row>
    <row r="5737">
      <c r="A5737" s="2">
        <v>44437.0</v>
      </c>
      <c r="B5737" s="1" t="s">
        <v>50</v>
      </c>
      <c r="C5737" s="1">
        <v>55.0</v>
      </c>
      <c r="D5737" s="1" t="s">
        <v>51</v>
      </c>
      <c r="E5737" s="1" t="s">
        <v>502</v>
      </c>
      <c r="G5737" s="1" t="s">
        <v>256</v>
      </c>
      <c r="H5737" s="1" t="s">
        <v>103</v>
      </c>
      <c r="I5737" s="1" t="s">
        <v>55</v>
      </c>
      <c r="J5737" s="1" t="s">
        <v>91</v>
      </c>
      <c r="K5737" s="1" t="s">
        <v>91</v>
      </c>
      <c r="L5737" s="1" t="s">
        <v>55</v>
      </c>
      <c r="M5737" s="1" t="s">
        <v>404</v>
      </c>
      <c r="N5737" s="1" t="s">
        <v>93</v>
      </c>
      <c r="O5737" s="1" t="s">
        <v>91</v>
      </c>
      <c r="P5737" s="1" t="s">
        <v>91</v>
      </c>
      <c r="Q5737" s="1" t="s">
        <v>55</v>
      </c>
      <c r="R5737" s="1" t="s">
        <v>44</v>
      </c>
      <c r="S5737" s="1" t="s">
        <v>1262</v>
      </c>
      <c r="T5737" s="1" t="s">
        <v>6009</v>
      </c>
      <c r="U5737" s="1" t="s">
        <v>59</v>
      </c>
      <c r="Z5737" s="1" t="s">
        <v>60</v>
      </c>
      <c r="AM5737" s="1" t="s">
        <v>60</v>
      </c>
      <c r="AR5737" s="1" t="s">
        <v>60</v>
      </c>
      <c r="AT5737" s="1" t="s">
        <v>282</v>
      </c>
      <c r="AU5737" s="1" t="s">
        <v>110</v>
      </c>
      <c r="AV5737" s="1" t="s">
        <v>111</v>
      </c>
      <c r="AW5737" s="3" t="str">
        <f t="shared" si="1"/>
        <v>Other</v>
      </c>
      <c r="AX5737" s="3" t="str">
        <f t="array" ref="AX5737">TEXTJOIN(", ", TRUE, IF(X5737:AS5737="Y", X$1:AS$1, IF(X5737:AS5737&lt;&gt;"", X$1:AS$1 &amp; ": " &amp; X5737:AS5737, "")))
</f>
        <v>Fentanyl, Xylazine, Any Opioid</v>
      </c>
    </row>
    <row r="5738">
      <c r="A5738" s="2">
        <v>42642.0</v>
      </c>
      <c r="B5738" s="1" t="s">
        <v>50</v>
      </c>
      <c r="C5738" s="1">
        <v>29.0</v>
      </c>
      <c r="D5738" s="1" t="s">
        <v>76</v>
      </c>
      <c r="E5738" s="1" t="s">
        <v>63</v>
      </c>
      <c r="G5738" s="1" t="s">
        <v>455</v>
      </c>
      <c r="I5738" s="1" t="s">
        <v>55</v>
      </c>
      <c r="J5738" s="1" t="s">
        <v>455</v>
      </c>
      <c r="M5738" s="1" t="s">
        <v>56</v>
      </c>
      <c r="N5738" s="1" t="s">
        <v>136</v>
      </c>
      <c r="O5738" s="1" t="s">
        <v>455</v>
      </c>
      <c r="R5738" s="1" t="s">
        <v>56</v>
      </c>
      <c r="T5738" s="1" t="s">
        <v>83</v>
      </c>
      <c r="U5738" s="1" t="s">
        <v>59</v>
      </c>
      <c r="Z5738" s="1" t="s">
        <v>60</v>
      </c>
      <c r="AR5738" s="1" t="s">
        <v>60</v>
      </c>
      <c r="AT5738" s="1" t="s">
        <v>457</v>
      </c>
      <c r="AU5738" s="1" t="s">
        <v>457</v>
      </c>
      <c r="AV5738" s="1" t="s">
        <v>458</v>
      </c>
      <c r="AW5738" s="3" t="str">
        <f t="shared" si="1"/>
        <v>Other</v>
      </c>
      <c r="AX5738" s="3" t="str">
        <f t="array" ref="AX5738">TEXTJOIN(", ", TRUE, IF(X5738:AS5738="Y", X$1:AS$1, IF(X5738:AS5738&lt;&gt;"", X$1:AS$1 &amp; ": " &amp; X5738:AS5738, "")))
</f>
        <v>Fentanyl, Any Opioid</v>
      </c>
    </row>
    <row r="5739">
      <c r="A5739" s="4">
        <v>42722.0</v>
      </c>
      <c r="B5739" s="1" t="s">
        <v>50</v>
      </c>
      <c r="C5739" s="1">
        <v>54.0</v>
      </c>
      <c r="D5739" s="1" t="s">
        <v>51</v>
      </c>
      <c r="E5739" s="1" t="s">
        <v>63</v>
      </c>
      <c r="F5739" s="1" t="s">
        <v>137</v>
      </c>
      <c r="G5739" s="1" t="s">
        <v>91</v>
      </c>
      <c r="H5739" s="1" t="s">
        <v>91</v>
      </c>
      <c r="I5739" s="1" t="s">
        <v>55</v>
      </c>
      <c r="J5739" s="1" t="s">
        <v>91</v>
      </c>
      <c r="M5739" s="1" t="s">
        <v>118</v>
      </c>
      <c r="N5739" s="1" t="s">
        <v>136</v>
      </c>
      <c r="O5739" s="1" t="s">
        <v>91</v>
      </c>
      <c r="R5739" s="1" t="s">
        <v>67</v>
      </c>
      <c r="T5739" s="1" t="s">
        <v>6010</v>
      </c>
      <c r="U5739" s="1" t="s">
        <v>59</v>
      </c>
      <c r="Z5739" s="1" t="s">
        <v>60</v>
      </c>
      <c r="AR5739" s="1" t="s">
        <v>60</v>
      </c>
      <c r="AT5739" s="1" t="s">
        <v>110</v>
      </c>
      <c r="AU5739" s="1" t="s">
        <v>110</v>
      </c>
      <c r="AV5739" s="1" t="s">
        <v>111</v>
      </c>
      <c r="AW5739" s="3" t="str">
        <f t="shared" si="1"/>
        <v>Other</v>
      </c>
      <c r="AX5739" s="3" t="str">
        <f t="array" ref="AX5739">TEXTJOIN(", ", TRUE, IF(X5739:AS5739="Y", X$1:AS$1, IF(X5739:AS5739&lt;&gt;"", X$1:AS$1 &amp; ": " &amp; X5739:AS5739, "")))
</f>
        <v>Fentanyl, Any Opioid</v>
      </c>
    </row>
    <row r="5740">
      <c r="A5740" s="2">
        <v>41587.0</v>
      </c>
      <c r="B5740" s="1" t="s">
        <v>50</v>
      </c>
      <c r="C5740" s="1">
        <v>61.0</v>
      </c>
      <c r="D5740" s="1" t="s">
        <v>51</v>
      </c>
      <c r="E5740" s="1" t="s">
        <v>63</v>
      </c>
      <c r="J5740" s="1" t="s">
        <v>488</v>
      </c>
      <c r="L5740" s="1" t="s">
        <v>55</v>
      </c>
      <c r="M5740" s="1" t="s">
        <v>193</v>
      </c>
      <c r="N5740" s="1" t="s">
        <v>4735</v>
      </c>
      <c r="O5740" s="1" t="s">
        <v>488</v>
      </c>
      <c r="P5740" s="1" t="s">
        <v>91</v>
      </c>
      <c r="R5740" s="1" t="s">
        <v>56</v>
      </c>
      <c r="S5740" s="1" t="s">
        <v>1159</v>
      </c>
      <c r="T5740" s="1" t="s">
        <v>68</v>
      </c>
      <c r="U5740" s="1" t="s">
        <v>59</v>
      </c>
      <c r="X5740" s="1" t="s">
        <v>60</v>
      </c>
      <c r="AT5740" s="1" t="s">
        <v>62</v>
      </c>
      <c r="AU5740" s="1" t="s">
        <v>492</v>
      </c>
      <c r="AV5740" s="1" t="s">
        <v>493</v>
      </c>
      <c r="AW5740" s="3" t="str">
        <f t="shared" si="1"/>
        <v>Other</v>
      </c>
      <c r="AX5740" s="3" t="str">
        <f t="array" ref="AX5740">TEXTJOIN(", ", TRUE, IF(X5740:AS5740="Y", X$1:AS$1, IF(X5740:AS5740&lt;&gt;"", X$1:AS$1 &amp; ": " &amp; X5740:AS5740, "")))
</f>
        <v>Heroin</v>
      </c>
    </row>
    <row r="5741">
      <c r="A5741" s="2">
        <v>42208.0</v>
      </c>
      <c r="B5741" s="1" t="s">
        <v>86</v>
      </c>
      <c r="C5741" s="1">
        <v>52.0</v>
      </c>
      <c r="D5741" s="1" t="s">
        <v>76</v>
      </c>
      <c r="E5741" s="1" t="s">
        <v>63</v>
      </c>
      <c r="G5741" s="1" t="s">
        <v>322</v>
      </c>
      <c r="H5741" s="1" t="s">
        <v>91</v>
      </c>
      <c r="I5741" s="1" t="s">
        <v>55</v>
      </c>
      <c r="J5741" s="1" t="s">
        <v>322</v>
      </c>
      <c r="M5741" s="1" t="s">
        <v>56</v>
      </c>
      <c r="O5741" s="1" t="s">
        <v>322</v>
      </c>
      <c r="P5741" s="1" t="s">
        <v>91</v>
      </c>
      <c r="Q5741" s="1" t="s">
        <v>55</v>
      </c>
      <c r="R5741" s="1" t="s">
        <v>56</v>
      </c>
      <c r="T5741" s="1" t="s">
        <v>6011</v>
      </c>
      <c r="U5741" s="1" t="s">
        <v>59</v>
      </c>
      <c r="AB5741" s="1" t="s">
        <v>60</v>
      </c>
      <c r="AD5741" s="1" t="s">
        <v>60</v>
      </c>
      <c r="AR5741" s="1" t="s">
        <v>60</v>
      </c>
      <c r="AT5741" s="1" t="s">
        <v>324</v>
      </c>
      <c r="AU5741" s="1" t="s">
        <v>324</v>
      </c>
      <c r="AV5741" s="1" t="s">
        <v>325</v>
      </c>
      <c r="AW5741" s="3" t="str">
        <f t="shared" si="1"/>
        <v>Other</v>
      </c>
      <c r="AX5741" s="3" t="str">
        <f t="array" ref="AX5741">TEXTJOIN(", ", TRUE, IF(X5741:AS5741="Y", X$1:AS$1, IF(X5741:AS5741&lt;&gt;"", X$1:AS$1 &amp; ": " &amp; X5741:AS5741, "")))
</f>
        <v>Oxycodone, Ethanol, Any Opioid</v>
      </c>
    </row>
    <row r="5742">
      <c r="A5742" s="2">
        <v>42556.0</v>
      </c>
      <c r="B5742" s="1" t="s">
        <v>50</v>
      </c>
      <c r="C5742" s="1">
        <v>44.0</v>
      </c>
      <c r="D5742" s="1" t="s">
        <v>76</v>
      </c>
      <c r="E5742" s="1" t="s">
        <v>63</v>
      </c>
      <c r="F5742" s="1" t="s">
        <v>137</v>
      </c>
      <c r="G5742" s="1" t="s">
        <v>65</v>
      </c>
      <c r="H5742" s="1" t="s">
        <v>65</v>
      </c>
      <c r="I5742" s="1" t="s">
        <v>55</v>
      </c>
      <c r="J5742" s="1" t="s">
        <v>65</v>
      </c>
      <c r="M5742" s="1" t="s">
        <v>56</v>
      </c>
      <c r="N5742" s="1" t="s">
        <v>136</v>
      </c>
      <c r="O5742" s="1" t="s">
        <v>65</v>
      </c>
      <c r="R5742" s="1" t="s">
        <v>56</v>
      </c>
      <c r="T5742" s="1" t="s">
        <v>78</v>
      </c>
      <c r="U5742" s="1" t="s">
        <v>59</v>
      </c>
      <c r="W5742" s="1" t="s">
        <v>60</v>
      </c>
      <c r="X5742" s="1" t="s">
        <v>60</v>
      </c>
      <c r="AP5742" s="1" t="s">
        <v>60</v>
      </c>
      <c r="AR5742" s="1" t="s">
        <v>60</v>
      </c>
      <c r="AT5742" s="1" t="s">
        <v>410</v>
      </c>
      <c r="AU5742" s="1" t="s">
        <v>410</v>
      </c>
      <c r="AV5742" s="1" t="s">
        <v>150</v>
      </c>
      <c r="AW5742" s="3" t="str">
        <f t="shared" si="1"/>
        <v>Other</v>
      </c>
      <c r="AX5742" s="3" t="str">
        <f t="array" ref="AX5742">TEXTJOIN(", ", TRUE, IF(X5742:AS5742="Y", X$1:AS$1, IF(X5742:AS5742&lt;&gt;"", X$1:AS$1 &amp; ": " &amp; X5742:AS5742, "")))
</f>
        <v>Heroin, Heroin/Morph/Codeine, Any Opioid</v>
      </c>
    </row>
    <row r="5743">
      <c r="A5743" s="2">
        <v>42416.0</v>
      </c>
      <c r="B5743" s="1" t="s">
        <v>50</v>
      </c>
      <c r="C5743" s="1">
        <v>47.0</v>
      </c>
      <c r="D5743" s="1" t="s">
        <v>51</v>
      </c>
      <c r="E5743" s="1" t="s">
        <v>63</v>
      </c>
      <c r="G5743" s="1" t="s">
        <v>388</v>
      </c>
      <c r="H5743" s="1" t="s">
        <v>103</v>
      </c>
      <c r="I5743" s="1" t="s">
        <v>55</v>
      </c>
      <c r="J5743" s="1" t="s">
        <v>388</v>
      </c>
      <c r="M5743" s="1" t="s">
        <v>56</v>
      </c>
      <c r="N5743" s="1" t="s">
        <v>136</v>
      </c>
      <c r="O5743" s="1" t="s">
        <v>256</v>
      </c>
      <c r="R5743" s="1" t="s">
        <v>67</v>
      </c>
      <c r="T5743" s="1" t="s">
        <v>6012</v>
      </c>
      <c r="U5743" s="1" t="s">
        <v>59</v>
      </c>
      <c r="W5743" s="1" t="s">
        <v>60</v>
      </c>
      <c r="X5743" s="1" t="s">
        <v>60</v>
      </c>
      <c r="AG5743" s="1" t="s">
        <v>60</v>
      </c>
      <c r="AP5743" s="1" t="s">
        <v>60</v>
      </c>
      <c r="AR5743" s="1" t="s">
        <v>60</v>
      </c>
      <c r="AT5743" s="1" t="s">
        <v>390</v>
      </c>
      <c r="AU5743" s="1" t="s">
        <v>390</v>
      </c>
      <c r="AV5743" s="1" t="s">
        <v>260</v>
      </c>
      <c r="AW5743" s="3" t="str">
        <f t="shared" si="1"/>
        <v>Other</v>
      </c>
      <c r="AX5743" s="3" t="str">
        <f t="array" ref="AX5743">TEXTJOIN(", ", TRUE, IF(X5743:AS5743="Y", X$1:AS$1, IF(X5743:AS5743&lt;&gt;"", X$1:AS$1 &amp; ": " &amp; X5743:AS5743, "")))
</f>
        <v>Heroin, Methadone, Heroin/Morph/Codeine, Any Opioid</v>
      </c>
    </row>
    <row r="5744">
      <c r="A5744" s="2">
        <v>42621.0</v>
      </c>
      <c r="B5744" s="1" t="s">
        <v>50</v>
      </c>
      <c r="C5744" s="1">
        <v>59.0</v>
      </c>
      <c r="D5744" s="1" t="s">
        <v>51</v>
      </c>
      <c r="E5744" s="1" t="s">
        <v>63</v>
      </c>
      <c r="G5744" s="1" t="s">
        <v>103</v>
      </c>
      <c r="H5744" s="1" t="s">
        <v>103</v>
      </c>
      <c r="I5744" s="1" t="s">
        <v>55</v>
      </c>
      <c r="J5744" s="1" t="s">
        <v>103</v>
      </c>
      <c r="M5744" s="1" t="s">
        <v>56</v>
      </c>
      <c r="N5744" s="1" t="s">
        <v>136</v>
      </c>
      <c r="O5744" s="1" t="s">
        <v>103</v>
      </c>
      <c r="R5744" s="1" t="s">
        <v>56</v>
      </c>
      <c r="T5744" s="1" t="s">
        <v>6013</v>
      </c>
      <c r="U5744" s="1" t="s">
        <v>59</v>
      </c>
      <c r="AF5744" s="1" t="s">
        <v>60</v>
      </c>
      <c r="AG5744" s="1" t="s">
        <v>60</v>
      </c>
      <c r="AR5744" s="1" t="s">
        <v>60</v>
      </c>
      <c r="AT5744" s="1" t="s">
        <v>167</v>
      </c>
      <c r="AU5744" s="1" t="s">
        <v>167</v>
      </c>
      <c r="AV5744" s="1" t="s">
        <v>168</v>
      </c>
      <c r="AW5744" s="3" t="str">
        <f t="shared" si="1"/>
        <v>Other</v>
      </c>
      <c r="AX5744" s="3" t="str">
        <f t="array" ref="AX5744">TEXTJOIN(", ", TRUE, IF(X5744:AS5744="Y", X$1:AS$1, IF(X5744:AS5744&lt;&gt;"", X$1:AS$1 &amp; ": " &amp; X5744:AS5744, "")))
</f>
        <v>Benzodiazepine, Methadone, Any Opioid</v>
      </c>
    </row>
    <row r="5745">
      <c r="A5745" s="2">
        <v>42023.0</v>
      </c>
      <c r="B5745" s="1" t="s">
        <v>86</v>
      </c>
      <c r="C5745" s="1">
        <v>62.0</v>
      </c>
      <c r="D5745" s="1" t="s">
        <v>51</v>
      </c>
      <c r="E5745" s="1" t="s">
        <v>63</v>
      </c>
      <c r="G5745" s="1" t="s">
        <v>176</v>
      </c>
      <c r="H5745" s="1" t="s">
        <v>121</v>
      </c>
      <c r="I5745" s="1" t="s">
        <v>55</v>
      </c>
      <c r="J5745" s="1" t="s">
        <v>176</v>
      </c>
      <c r="M5745" s="1" t="s">
        <v>56</v>
      </c>
      <c r="O5745" s="1" t="s">
        <v>176</v>
      </c>
      <c r="P5745" s="1" t="s">
        <v>121</v>
      </c>
      <c r="Q5745" s="1" t="s">
        <v>55</v>
      </c>
      <c r="R5745" s="1" t="s">
        <v>56</v>
      </c>
      <c r="T5745" s="1" t="s">
        <v>6014</v>
      </c>
      <c r="U5745" s="1" t="s">
        <v>59</v>
      </c>
      <c r="AF5745" s="1" t="s">
        <v>60</v>
      </c>
      <c r="AG5745" s="1" t="s">
        <v>60</v>
      </c>
      <c r="AR5745" s="1" t="s">
        <v>60</v>
      </c>
      <c r="AT5745" s="1" t="s">
        <v>183</v>
      </c>
      <c r="AU5745" s="1" t="s">
        <v>183</v>
      </c>
      <c r="AV5745" s="1" t="s">
        <v>244</v>
      </c>
      <c r="AW5745" s="3" t="str">
        <f t="shared" si="1"/>
        <v>Other</v>
      </c>
      <c r="AX5745" s="3" t="str">
        <f t="array" ref="AX5745">TEXTJOIN(", ", TRUE, IF(X5745:AS5745="Y", X$1:AS$1, IF(X5745:AS5745&lt;&gt;"", X$1:AS$1 &amp; ": " &amp; X5745:AS5745, "")))
</f>
        <v>Benzodiazepine, Methadone, Any Opioid</v>
      </c>
    </row>
    <row r="5746">
      <c r="A5746" s="4">
        <v>43393.0</v>
      </c>
      <c r="B5746" s="1" t="s">
        <v>50</v>
      </c>
      <c r="C5746" s="1">
        <v>40.0</v>
      </c>
      <c r="D5746" s="1" t="s">
        <v>51</v>
      </c>
      <c r="E5746" s="1" t="s">
        <v>63</v>
      </c>
      <c r="G5746" s="1" t="s">
        <v>510</v>
      </c>
      <c r="H5746" s="1" t="s">
        <v>103</v>
      </c>
      <c r="I5746" s="1" t="s">
        <v>55</v>
      </c>
      <c r="M5746" s="1" t="s">
        <v>118</v>
      </c>
      <c r="N5746" s="1" t="s">
        <v>119</v>
      </c>
      <c r="O5746" s="1" t="s">
        <v>510</v>
      </c>
      <c r="P5746" s="1" t="s">
        <v>103</v>
      </c>
      <c r="Q5746" s="1" t="s">
        <v>55</v>
      </c>
      <c r="R5746" s="1" t="s">
        <v>56</v>
      </c>
      <c r="T5746" s="1" t="s">
        <v>6015</v>
      </c>
      <c r="U5746" s="1" t="s">
        <v>59</v>
      </c>
      <c r="X5746" s="1" t="s">
        <v>60</v>
      </c>
      <c r="Y5746" s="1" t="s">
        <v>60</v>
      </c>
      <c r="Z5746" s="1" t="s">
        <v>60</v>
      </c>
      <c r="AD5746" s="1" t="s">
        <v>60</v>
      </c>
      <c r="AP5746" s="1" t="s">
        <v>60</v>
      </c>
      <c r="AR5746" s="1" t="s">
        <v>60</v>
      </c>
      <c r="AS5746" s="1" t="s">
        <v>182</v>
      </c>
      <c r="AT5746" s="1" t="s">
        <v>512</v>
      </c>
      <c r="AU5746" s="1" t="s">
        <v>62</v>
      </c>
      <c r="AV5746" s="1" t="s">
        <v>513</v>
      </c>
      <c r="AW5746" s="3" t="str">
        <f t="shared" si="1"/>
        <v>Other</v>
      </c>
      <c r="AX5746" s="3" t="str">
        <f t="array" ref="AX5746">TEXTJOIN(", ", TRUE, IF(X5746:AS5746="Y", X$1:AS$1, IF(X5746:AS5746&lt;&gt;"", X$1:AS$1 &amp; ": " &amp; X5746:AS5746, "")))
</f>
        <v>Heroin, Cocaine, Fentanyl, Ethanol, Heroin/Morph/Codeine, Any Opioid, Other: Bupren</v>
      </c>
    </row>
    <row r="5747">
      <c r="A5747" s="2">
        <v>42572.0</v>
      </c>
      <c r="B5747" s="1" t="s">
        <v>50</v>
      </c>
      <c r="C5747" s="1">
        <v>41.0</v>
      </c>
      <c r="D5747" s="1" t="s">
        <v>51</v>
      </c>
      <c r="E5747" s="1" t="s">
        <v>63</v>
      </c>
      <c r="G5747" s="1" t="s">
        <v>769</v>
      </c>
      <c r="H5747" s="1" t="s">
        <v>65</v>
      </c>
      <c r="I5747" s="1" t="s">
        <v>55</v>
      </c>
      <c r="J5747" s="1" t="s">
        <v>271</v>
      </c>
      <c r="M5747" s="1" t="s">
        <v>193</v>
      </c>
      <c r="N5747" s="1" t="s">
        <v>276</v>
      </c>
      <c r="O5747" s="1" t="s">
        <v>271</v>
      </c>
      <c r="R5747" s="1" t="s">
        <v>44</v>
      </c>
      <c r="S5747" s="1" t="s">
        <v>1159</v>
      </c>
      <c r="T5747" s="1" t="s">
        <v>377</v>
      </c>
      <c r="U5747" s="1" t="s">
        <v>59</v>
      </c>
      <c r="Y5747" s="1" t="s">
        <v>60</v>
      </c>
      <c r="Z5747" s="1" t="s">
        <v>60</v>
      </c>
      <c r="AR5747" s="1" t="s">
        <v>60</v>
      </c>
      <c r="AT5747" s="1" t="s">
        <v>772</v>
      </c>
      <c r="AU5747" s="1" t="s">
        <v>274</v>
      </c>
      <c r="AV5747" s="1" t="s">
        <v>275</v>
      </c>
      <c r="AW5747" s="3" t="str">
        <f t="shared" si="1"/>
        <v>Other</v>
      </c>
      <c r="AX5747" s="3" t="str">
        <f t="array" ref="AX5747">TEXTJOIN(", ", TRUE, IF(X5747:AS5747="Y", X$1:AS$1, IF(X5747:AS5747&lt;&gt;"", X$1:AS$1 &amp; ": " &amp; X5747:AS5747, "")))
</f>
        <v>Cocaine, Fentanyl, Any Opioid</v>
      </c>
    </row>
    <row r="5748">
      <c r="A5748" s="2">
        <v>42316.0</v>
      </c>
      <c r="B5748" s="1" t="s">
        <v>86</v>
      </c>
      <c r="C5748" s="1">
        <v>34.0</v>
      </c>
      <c r="D5748" s="1" t="s">
        <v>76</v>
      </c>
      <c r="E5748" s="1" t="s">
        <v>63</v>
      </c>
      <c r="G5748" s="1" t="s">
        <v>271</v>
      </c>
      <c r="H5748" s="1" t="s">
        <v>91</v>
      </c>
      <c r="I5748" s="1" t="s">
        <v>55</v>
      </c>
      <c r="J5748" s="1" t="s">
        <v>271</v>
      </c>
      <c r="M5748" s="1" t="s">
        <v>56</v>
      </c>
      <c r="O5748" s="1" t="s">
        <v>271</v>
      </c>
      <c r="P5748" s="1" t="s">
        <v>91</v>
      </c>
      <c r="Q5748" s="1" t="s">
        <v>55</v>
      </c>
      <c r="R5748" s="1" t="s">
        <v>67</v>
      </c>
      <c r="T5748" s="1" t="s">
        <v>4148</v>
      </c>
      <c r="U5748" s="1" t="s">
        <v>59</v>
      </c>
      <c r="W5748" s="1" t="s">
        <v>60</v>
      </c>
      <c r="X5748" s="1" t="s">
        <v>60</v>
      </c>
      <c r="AP5748" s="1" t="s">
        <v>60</v>
      </c>
      <c r="AR5748" s="1" t="s">
        <v>60</v>
      </c>
      <c r="AT5748" s="1" t="s">
        <v>274</v>
      </c>
      <c r="AU5748" s="1" t="s">
        <v>274</v>
      </c>
      <c r="AV5748" s="1" t="s">
        <v>275</v>
      </c>
      <c r="AW5748" s="3" t="str">
        <f t="shared" si="1"/>
        <v>Other</v>
      </c>
      <c r="AX5748" s="3" t="str">
        <f t="array" ref="AX5748">TEXTJOIN(", ", TRUE, IF(X5748:AS5748="Y", X$1:AS$1, IF(X5748:AS5748&lt;&gt;"", X$1:AS$1 &amp; ": " &amp; X5748:AS5748, "")))
</f>
        <v>Heroin, Heroin/Morph/Codeine, Any Opioid</v>
      </c>
    </row>
    <row r="5749">
      <c r="A5749" s="2">
        <v>42844.0</v>
      </c>
      <c r="B5749" s="1" t="s">
        <v>86</v>
      </c>
      <c r="C5749" s="1">
        <v>49.0</v>
      </c>
      <c r="D5749" s="1" t="s">
        <v>51</v>
      </c>
      <c r="E5749" s="1" t="s">
        <v>63</v>
      </c>
      <c r="G5749" s="1" t="s">
        <v>4984</v>
      </c>
      <c r="H5749" s="1" t="s">
        <v>65</v>
      </c>
      <c r="I5749" s="1" t="s">
        <v>55</v>
      </c>
      <c r="J5749" s="1" t="s">
        <v>4984</v>
      </c>
      <c r="K5749" s="1" t="s">
        <v>65</v>
      </c>
      <c r="L5749" s="1" t="s">
        <v>55</v>
      </c>
      <c r="M5749" s="1" t="s">
        <v>56</v>
      </c>
      <c r="N5749" s="1" t="s">
        <v>66</v>
      </c>
      <c r="O5749" s="1" t="s">
        <v>4984</v>
      </c>
      <c r="P5749" s="1" t="s">
        <v>65</v>
      </c>
      <c r="Q5749" s="1" t="s">
        <v>55</v>
      </c>
      <c r="R5749" s="1" t="s">
        <v>56</v>
      </c>
      <c r="T5749" s="1" t="s">
        <v>6016</v>
      </c>
      <c r="U5749" s="1" t="s">
        <v>59</v>
      </c>
      <c r="X5749" s="1" t="s">
        <v>60</v>
      </c>
      <c r="AC5749" s="1" t="s">
        <v>60</v>
      </c>
      <c r="AD5749" s="1" t="s">
        <v>60</v>
      </c>
      <c r="AF5749" s="1" t="s">
        <v>60</v>
      </c>
      <c r="AT5749" s="1" t="s">
        <v>4988</v>
      </c>
      <c r="AU5749" s="1" t="s">
        <v>4988</v>
      </c>
      <c r="AV5749" s="1" t="s">
        <v>4989</v>
      </c>
      <c r="AW5749" s="3" t="str">
        <f t="shared" si="1"/>
        <v>Other</v>
      </c>
      <c r="AX5749" s="3" t="str">
        <f t="array" ref="AX5749">TEXTJOIN(", ", TRUE, IF(X5749:AS5749="Y", X$1:AS$1, IF(X5749:AS5749&lt;&gt;"", X$1:AS$1 &amp; ": " &amp; X5749:AS5749, "")))
</f>
        <v>Heroin, Oxymorphone, Ethanol, Benzodiazepine</v>
      </c>
    </row>
    <row r="5750">
      <c r="A5750" s="2">
        <v>42824.0</v>
      </c>
      <c r="B5750" s="1" t="s">
        <v>86</v>
      </c>
      <c r="C5750" s="1">
        <v>59.0</v>
      </c>
      <c r="D5750" s="1" t="s">
        <v>51</v>
      </c>
      <c r="E5750" s="1" t="s">
        <v>63</v>
      </c>
      <c r="G5750" s="1" t="s">
        <v>498</v>
      </c>
      <c r="H5750" s="1" t="s">
        <v>65</v>
      </c>
      <c r="I5750" s="1" t="s">
        <v>55</v>
      </c>
      <c r="J5750" s="1" t="s">
        <v>498</v>
      </c>
      <c r="K5750" s="1" t="s">
        <v>65</v>
      </c>
      <c r="L5750" s="1" t="s">
        <v>55</v>
      </c>
      <c r="M5750" s="1" t="s">
        <v>177</v>
      </c>
      <c r="N5750" s="1" t="s">
        <v>136</v>
      </c>
      <c r="O5750" s="1" t="s">
        <v>498</v>
      </c>
      <c r="P5750" s="1" t="s">
        <v>65</v>
      </c>
      <c r="Q5750" s="1" t="s">
        <v>55</v>
      </c>
      <c r="R5750" s="1" t="s">
        <v>56</v>
      </c>
      <c r="T5750" s="1" t="s">
        <v>6017</v>
      </c>
      <c r="U5750" s="1" t="s">
        <v>59</v>
      </c>
      <c r="X5750" s="1" t="s">
        <v>60</v>
      </c>
      <c r="AF5750" s="1" t="s">
        <v>60</v>
      </c>
      <c r="AJ5750" s="1" t="s">
        <v>60</v>
      </c>
      <c r="AT5750" s="1" t="s">
        <v>500</v>
      </c>
      <c r="AU5750" s="1" t="s">
        <v>500</v>
      </c>
      <c r="AV5750" s="1" t="s">
        <v>501</v>
      </c>
      <c r="AW5750" s="3" t="str">
        <f t="shared" si="1"/>
        <v>Other</v>
      </c>
      <c r="AX5750" s="3" t="str">
        <f t="array" ref="AX5750">TEXTJOIN(", ", TRUE, IF(X5750:AS5750="Y", X$1:AS$1, IF(X5750:AS5750&lt;&gt;"", X$1:AS$1 &amp; ": " &amp; X5750:AS5750, "")))
</f>
        <v>Heroin, Benzodiazepine, Tramad</v>
      </c>
    </row>
    <row r="5751">
      <c r="A5751" s="2">
        <v>41149.0</v>
      </c>
      <c r="B5751" s="1" t="s">
        <v>50</v>
      </c>
      <c r="C5751" s="1">
        <v>58.0</v>
      </c>
      <c r="D5751" s="1" t="s">
        <v>51</v>
      </c>
      <c r="E5751" s="1" t="s">
        <v>63</v>
      </c>
      <c r="G5751" s="1" t="s">
        <v>903</v>
      </c>
      <c r="H5751" s="1" t="s">
        <v>54</v>
      </c>
      <c r="J5751" s="1" t="s">
        <v>903</v>
      </c>
      <c r="L5751" s="1" t="s">
        <v>55</v>
      </c>
      <c r="M5751" s="1" t="s">
        <v>56</v>
      </c>
      <c r="N5751" s="1" t="s">
        <v>104</v>
      </c>
      <c r="O5751" s="1" t="s">
        <v>903</v>
      </c>
      <c r="P5751" s="1" t="s">
        <v>54</v>
      </c>
      <c r="R5751" s="1" t="s">
        <v>56</v>
      </c>
      <c r="T5751" s="1" t="s">
        <v>6018</v>
      </c>
      <c r="U5751" s="1" t="s">
        <v>59</v>
      </c>
      <c r="V5751" s="1" t="s">
        <v>3052</v>
      </c>
      <c r="AB5751" s="1" t="s">
        <v>60</v>
      </c>
      <c r="AT5751" s="1" t="s">
        <v>905</v>
      </c>
      <c r="AU5751" s="1" t="s">
        <v>905</v>
      </c>
      <c r="AV5751" s="1" t="s">
        <v>906</v>
      </c>
      <c r="AW5751" s="3" t="str">
        <f t="shared" si="1"/>
        <v>Other</v>
      </c>
      <c r="AX5751" s="3" t="str">
        <f t="array" ref="AX5751">TEXTJOIN(", ", TRUE, IF(X5751:AS5751="Y", X$1:AS$1, IF(X5751:AS5751&lt;&gt;"", X$1:AS$1 &amp; ": " &amp; X5751:AS5751, "")))
</f>
        <v>Oxycodone</v>
      </c>
    </row>
    <row r="5752">
      <c r="A5752" s="4">
        <v>44132.0</v>
      </c>
      <c r="B5752" s="1" t="s">
        <v>50</v>
      </c>
      <c r="C5752" s="1">
        <v>45.0</v>
      </c>
      <c r="D5752" s="1" t="s">
        <v>76</v>
      </c>
      <c r="E5752" s="1" t="s">
        <v>63</v>
      </c>
      <c r="G5752" s="1" t="s">
        <v>2948</v>
      </c>
      <c r="H5752" s="1" t="s">
        <v>1435</v>
      </c>
      <c r="I5752" s="1" t="s">
        <v>1178</v>
      </c>
      <c r="J5752" s="1" t="s">
        <v>117</v>
      </c>
      <c r="M5752" s="1" t="s">
        <v>118</v>
      </c>
      <c r="N5752" s="1" t="s">
        <v>155</v>
      </c>
      <c r="O5752" s="1" t="s">
        <v>338</v>
      </c>
      <c r="P5752" s="1" t="s">
        <v>263</v>
      </c>
      <c r="Q5752" s="1" t="s">
        <v>55</v>
      </c>
      <c r="R5752" s="1" t="s">
        <v>44</v>
      </c>
      <c r="T5752" s="1" t="s">
        <v>6019</v>
      </c>
      <c r="U5752" s="1" t="s">
        <v>59</v>
      </c>
      <c r="Y5752" s="1" t="s">
        <v>60</v>
      </c>
      <c r="Z5752" s="1" t="s">
        <v>60</v>
      </c>
      <c r="AD5752" s="1" t="s">
        <v>60</v>
      </c>
      <c r="AI5752" s="1" t="s">
        <v>60</v>
      </c>
      <c r="AR5752" s="1" t="s">
        <v>60</v>
      </c>
      <c r="AV5752" s="1" t="s">
        <v>534</v>
      </c>
      <c r="AW5752" s="3" t="str">
        <f t="shared" si="1"/>
        <v>Other</v>
      </c>
      <c r="AX5752" s="3" t="str">
        <f t="array" ref="AX5752">TEXTJOIN(", ", TRUE, IF(X5752:AS5752="Y", X$1:AS$1, IF(X5752:AS5752&lt;&gt;"", X$1:AS$1 &amp; ": " &amp; X5752:AS5752, "")))
</f>
        <v>Cocaine, Fentanyl, Ethanol, Amphet, Any Opioid</v>
      </c>
    </row>
    <row r="5753">
      <c r="A5753" s="2">
        <v>43697.0</v>
      </c>
      <c r="B5753" s="1" t="s">
        <v>50</v>
      </c>
      <c r="C5753" s="1">
        <v>47.0</v>
      </c>
      <c r="D5753" s="1" t="s">
        <v>76</v>
      </c>
      <c r="E5753" s="1" t="s">
        <v>63</v>
      </c>
      <c r="G5753" s="1" t="s">
        <v>424</v>
      </c>
      <c r="H5753" s="1" t="s">
        <v>54</v>
      </c>
      <c r="I5753" s="1" t="s">
        <v>55</v>
      </c>
      <c r="J5753" s="1" t="s">
        <v>424</v>
      </c>
      <c r="K5753" s="1" t="s">
        <v>54</v>
      </c>
      <c r="L5753" s="1" t="s">
        <v>55</v>
      </c>
      <c r="M5753" s="1" t="s">
        <v>56</v>
      </c>
      <c r="N5753" s="1" t="s">
        <v>6020</v>
      </c>
      <c r="O5753" s="1" t="s">
        <v>82</v>
      </c>
      <c r="P5753" s="1" t="s">
        <v>54</v>
      </c>
      <c r="Q5753" s="1" t="s">
        <v>55</v>
      </c>
      <c r="R5753" s="1" t="s">
        <v>67</v>
      </c>
      <c r="T5753" s="1" t="s">
        <v>6021</v>
      </c>
      <c r="U5753" s="1" t="s">
        <v>59</v>
      </c>
      <c r="AF5753" s="1" t="s">
        <v>60</v>
      </c>
      <c r="AT5753" s="1" t="s">
        <v>425</v>
      </c>
      <c r="AU5753" s="1" t="s">
        <v>425</v>
      </c>
      <c r="AV5753" s="1" t="s">
        <v>85</v>
      </c>
      <c r="AW5753" s="3" t="str">
        <f t="shared" si="1"/>
        <v>Other</v>
      </c>
      <c r="AX5753" s="3" t="str">
        <f t="array" ref="AX5753">TEXTJOIN(", ", TRUE, IF(X5753:AS5753="Y", X$1:AS$1, IF(X5753:AS5753&lt;&gt;"", X$1:AS$1 &amp; ": " &amp; X5753:AS5753, "")))
</f>
        <v>Benzodiazepine</v>
      </c>
    </row>
    <row r="5754">
      <c r="A5754" s="2">
        <v>42046.0</v>
      </c>
      <c r="B5754" s="1" t="s">
        <v>86</v>
      </c>
      <c r="C5754" s="1">
        <v>57.0</v>
      </c>
      <c r="D5754" s="1" t="s">
        <v>76</v>
      </c>
      <c r="E5754" s="1" t="s">
        <v>63</v>
      </c>
      <c r="G5754" s="1" t="s">
        <v>283</v>
      </c>
      <c r="H5754" s="1" t="s">
        <v>263</v>
      </c>
      <c r="I5754" s="1" t="s">
        <v>55</v>
      </c>
      <c r="J5754" s="1" t="s">
        <v>283</v>
      </c>
      <c r="M5754" s="1" t="s">
        <v>56</v>
      </c>
      <c r="O5754" s="1" t="s">
        <v>283</v>
      </c>
      <c r="P5754" s="1" t="s">
        <v>263</v>
      </c>
      <c r="Q5754" s="1" t="s">
        <v>55</v>
      </c>
      <c r="R5754" s="1" t="s">
        <v>56</v>
      </c>
      <c r="T5754" s="1" t="s">
        <v>6022</v>
      </c>
      <c r="U5754" s="1" t="s">
        <v>59</v>
      </c>
      <c r="AF5754" s="1" t="s">
        <v>60</v>
      </c>
      <c r="AT5754" s="1" t="s">
        <v>287</v>
      </c>
      <c r="AU5754" s="1" t="s">
        <v>287</v>
      </c>
      <c r="AV5754" s="1" t="s">
        <v>1298</v>
      </c>
      <c r="AW5754" s="3" t="str">
        <f t="shared" si="1"/>
        <v>Other</v>
      </c>
      <c r="AX5754" s="3" t="str">
        <f t="array" ref="AX5754">TEXTJOIN(", ", TRUE, IF(X5754:AS5754="Y", X$1:AS$1, IF(X5754:AS5754&lt;&gt;"", X$1:AS$1 &amp; ": " &amp; X5754:AS5754, "")))
</f>
        <v>Benzodiazepine</v>
      </c>
    </row>
    <row r="5755">
      <c r="A5755" s="2">
        <v>44246.0</v>
      </c>
      <c r="B5755" s="1" t="s">
        <v>50</v>
      </c>
      <c r="C5755" s="1">
        <v>34.0</v>
      </c>
      <c r="D5755" s="1" t="s">
        <v>51</v>
      </c>
      <c r="E5755" s="1" t="s">
        <v>63</v>
      </c>
      <c r="G5755" s="1" t="s">
        <v>787</v>
      </c>
      <c r="H5755" s="1" t="s">
        <v>263</v>
      </c>
      <c r="I5755" s="1" t="s">
        <v>55</v>
      </c>
      <c r="J5755" s="1" t="s">
        <v>787</v>
      </c>
      <c r="K5755" s="1" t="s">
        <v>263</v>
      </c>
      <c r="L5755" s="1" t="s">
        <v>55</v>
      </c>
      <c r="M5755" s="1" t="s">
        <v>56</v>
      </c>
      <c r="N5755" s="1" t="s">
        <v>442</v>
      </c>
      <c r="O5755" s="1" t="s">
        <v>787</v>
      </c>
      <c r="P5755" s="1" t="s">
        <v>263</v>
      </c>
      <c r="Q5755" s="1" t="s">
        <v>55</v>
      </c>
      <c r="R5755" s="1" t="s">
        <v>56</v>
      </c>
      <c r="T5755" s="1" t="s">
        <v>6023</v>
      </c>
      <c r="U5755" s="1" t="s">
        <v>59</v>
      </c>
      <c r="Z5755" s="1" t="s">
        <v>60</v>
      </c>
      <c r="AA5755" s="1" t="s">
        <v>60</v>
      </c>
      <c r="AD5755" s="1" t="s">
        <v>60</v>
      </c>
      <c r="AR5755" s="1" t="s">
        <v>60</v>
      </c>
      <c r="AT5755" s="1" t="s">
        <v>789</v>
      </c>
      <c r="AU5755" s="1" t="s">
        <v>789</v>
      </c>
      <c r="AV5755" s="1" t="s">
        <v>790</v>
      </c>
      <c r="AW5755" s="3" t="str">
        <f t="shared" si="1"/>
        <v>Other</v>
      </c>
      <c r="AX5755" s="3" t="str">
        <f t="array" ref="AX5755">TEXTJOIN(", ", TRUE, IF(X5755:AS5755="Y", X$1:AS$1, IF(X5755:AS5755&lt;&gt;"", X$1:AS$1 &amp; ": " &amp; X5755:AS5755, "")))
</f>
        <v>Fentanyl, Fentanyl Analogue, Ethanol, Any Opioid</v>
      </c>
    </row>
    <row r="5756">
      <c r="A5756" s="2">
        <v>42957.0</v>
      </c>
      <c r="B5756" s="1" t="s">
        <v>86</v>
      </c>
      <c r="C5756" s="1">
        <v>55.0</v>
      </c>
      <c r="D5756" s="1" t="s">
        <v>51</v>
      </c>
      <c r="E5756" s="1" t="s">
        <v>63</v>
      </c>
      <c r="F5756" s="1" t="s">
        <v>137</v>
      </c>
      <c r="G5756" s="1" t="s">
        <v>256</v>
      </c>
      <c r="H5756" s="1" t="s">
        <v>103</v>
      </c>
      <c r="I5756" s="1" t="s">
        <v>55</v>
      </c>
      <c r="J5756" s="1" t="s">
        <v>256</v>
      </c>
      <c r="K5756" s="1" t="s">
        <v>103</v>
      </c>
      <c r="L5756" s="1" t="s">
        <v>55</v>
      </c>
      <c r="M5756" s="1" t="s">
        <v>1843</v>
      </c>
      <c r="N5756" s="1" t="s">
        <v>430</v>
      </c>
      <c r="O5756" s="1" t="s">
        <v>256</v>
      </c>
      <c r="P5756" s="1" t="s">
        <v>103</v>
      </c>
      <c r="Q5756" s="1" t="s">
        <v>55</v>
      </c>
      <c r="R5756" s="1" t="s">
        <v>44</v>
      </c>
      <c r="S5756" s="1" t="s">
        <v>170</v>
      </c>
      <c r="T5756" s="1" t="s">
        <v>6024</v>
      </c>
      <c r="U5756" s="1" t="s">
        <v>59</v>
      </c>
      <c r="Y5756" s="1" t="s">
        <v>60</v>
      </c>
      <c r="AF5756" s="1" t="s">
        <v>60</v>
      </c>
      <c r="AG5756" s="1" t="s">
        <v>60</v>
      </c>
      <c r="AT5756" s="1" t="s">
        <v>282</v>
      </c>
      <c r="AU5756" s="1" t="s">
        <v>282</v>
      </c>
      <c r="AV5756" s="1" t="s">
        <v>260</v>
      </c>
      <c r="AW5756" s="3" t="str">
        <f t="shared" si="1"/>
        <v>Other</v>
      </c>
      <c r="AX5756" s="3" t="str">
        <f t="array" ref="AX5756">TEXTJOIN(", ", TRUE, IF(X5756:AS5756="Y", X$1:AS$1, IF(X5756:AS5756&lt;&gt;"", X$1:AS$1 &amp; ": " &amp; X5756:AS5756, "")))
</f>
        <v>Cocaine, Benzodiazepine, Methadone</v>
      </c>
    </row>
    <row r="5757">
      <c r="A5757" s="2">
        <v>44068.0</v>
      </c>
      <c r="B5757" s="1" t="s">
        <v>50</v>
      </c>
      <c r="C5757" s="1">
        <v>56.0</v>
      </c>
      <c r="D5757" s="1" t="s">
        <v>51</v>
      </c>
      <c r="E5757" s="1" t="s">
        <v>63</v>
      </c>
      <c r="G5757" s="1" t="s">
        <v>290</v>
      </c>
      <c r="H5757" s="1" t="s">
        <v>91</v>
      </c>
      <c r="I5757" s="1" t="s">
        <v>55</v>
      </c>
      <c r="J5757" s="1" t="s">
        <v>290</v>
      </c>
      <c r="K5757" s="1" t="s">
        <v>91</v>
      </c>
      <c r="L5757" s="1" t="s">
        <v>55</v>
      </c>
      <c r="M5757" s="1" t="s">
        <v>56</v>
      </c>
      <c r="N5757" s="1" t="s">
        <v>136</v>
      </c>
      <c r="O5757" s="1" t="s">
        <v>290</v>
      </c>
      <c r="P5757" s="1" t="s">
        <v>91</v>
      </c>
      <c r="Q5757" s="1" t="s">
        <v>55</v>
      </c>
      <c r="R5757" s="1" t="s">
        <v>56</v>
      </c>
      <c r="T5757" s="1" t="s">
        <v>530</v>
      </c>
      <c r="U5757" s="1" t="s">
        <v>59</v>
      </c>
      <c r="V5757" s="1" t="s">
        <v>258</v>
      </c>
      <c r="Y5757" s="1" t="s">
        <v>60</v>
      </c>
      <c r="AT5757" s="1" t="s">
        <v>292</v>
      </c>
      <c r="AU5757" s="1" t="s">
        <v>292</v>
      </c>
      <c r="AV5757" s="1" t="s">
        <v>653</v>
      </c>
      <c r="AW5757" s="3" t="str">
        <f t="shared" si="1"/>
        <v>Other</v>
      </c>
      <c r="AX5757" s="3" t="str">
        <f t="array" ref="AX5757">TEXTJOIN(", ", TRUE, IF(X5757:AS5757="Y", X$1:AS$1, IF(X5757:AS5757&lt;&gt;"", X$1:AS$1 &amp; ": " &amp; X5757:AS5757, "")))
</f>
        <v>Cocaine</v>
      </c>
    </row>
    <row r="5758">
      <c r="A5758" s="2">
        <v>42828.0</v>
      </c>
      <c r="B5758" s="1" t="s">
        <v>86</v>
      </c>
      <c r="C5758" s="1">
        <v>29.0</v>
      </c>
      <c r="D5758" s="1" t="s">
        <v>51</v>
      </c>
      <c r="E5758" s="1" t="s">
        <v>63</v>
      </c>
      <c r="G5758" s="1" t="s">
        <v>64</v>
      </c>
      <c r="H5758" s="1" t="s">
        <v>65</v>
      </c>
      <c r="I5758" s="1" t="s">
        <v>55</v>
      </c>
      <c r="J5758" s="1" t="s">
        <v>64</v>
      </c>
      <c r="K5758" s="1" t="s">
        <v>65</v>
      </c>
      <c r="L5758" s="1" t="s">
        <v>55</v>
      </c>
      <c r="M5758" s="1" t="s">
        <v>177</v>
      </c>
      <c r="N5758" s="1" t="s">
        <v>66</v>
      </c>
      <c r="O5758" s="1" t="s">
        <v>64</v>
      </c>
      <c r="P5758" s="1" t="s">
        <v>65</v>
      </c>
      <c r="Q5758" s="1" t="s">
        <v>55</v>
      </c>
      <c r="R5758" s="1" t="s">
        <v>44</v>
      </c>
      <c r="S5758" s="1" t="s">
        <v>6025</v>
      </c>
      <c r="T5758" s="1" t="s">
        <v>6026</v>
      </c>
      <c r="U5758" s="1" t="s">
        <v>59</v>
      </c>
      <c r="X5758" s="1" t="s">
        <v>60</v>
      </c>
      <c r="Y5758" s="1" t="s">
        <v>60</v>
      </c>
      <c r="Z5758" s="1" t="s">
        <v>60</v>
      </c>
      <c r="AF5758" s="1" t="s">
        <v>60</v>
      </c>
      <c r="AS5758" s="1" t="s">
        <v>1802</v>
      </c>
      <c r="AT5758" s="1" t="s">
        <v>69</v>
      </c>
      <c r="AU5758" s="1" t="s">
        <v>69</v>
      </c>
      <c r="AV5758" s="1" t="s">
        <v>70</v>
      </c>
      <c r="AW5758" s="3" t="str">
        <f t="shared" si="1"/>
        <v>Other</v>
      </c>
      <c r="AX5758" s="3" t="str">
        <f t="array" ref="AX5758">TEXTJOIN(", ", TRUE, IF(X5758:AS5758="Y", X$1:AS$1, IF(X5758:AS5758&lt;&gt;"", X$1:AS$1 &amp; ": " &amp; X5758:AS5758, "")))
</f>
        <v>Heroin, Cocaine, Fentanyl, Benzodiazepine, Other: Buprenor</v>
      </c>
    </row>
    <row r="5759">
      <c r="A5759" s="2">
        <v>43772.0</v>
      </c>
      <c r="B5759" s="1" t="s">
        <v>50</v>
      </c>
      <c r="C5759" s="1">
        <v>73.0</v>
      </c>
      <c r="D5759" s="1" t="s">
        <v>51</v>
      </c>
      <c r="E5759" s="1" t="s">
        <v>63</v>
      </c>
      <c r="G5759" s="1" t="s">
        <v>255</v>
      </c>
      <c r="H5759" s="1" t="s">
        <v>103</v>
      </c>
      <c r="I5759" s="1" t="s">
        <v>55</v>
      </c>
      <c r="J5759" s="1" t="s">
        <v>255</v>
      </c>
      <c r="K5759" s="1" t="s">
        <v>103</v>
      </c>
      <c r="L5759" s="1" t="s">
        <v>55</v>
      </c>
      <c r="M5759" s="1" t="s">
        <v>56</v>
      </c>
      <c r="N5759" s="1" t="s">
        <v>119</v>
      </c>
      <c r="O5759" s="1" t="s">
        <v>255</v>
      </c>
      <c r="P5759" s="1" t="s">
        <v>103</v>
      </c>
      <c r="Q5759" s="1" t="s">
        <v>55</v>
      </c>
      <c r="R5759" s="1" t="s">
        <v>56</v>
      </c>
      <c r="T5759" s="1" t="s">
        <v>6027</v>
      </c>
      <c r="U5759" s="1" t="s">
        <v>59</v>
      </c>
      <c r="V5759" s="1" t="s">
        <v>6028</v>
      </c>
      <c r="Z5759" s="1" t="s">
        <v>60</v>
      </c>
      <c r="AB5759" s="1" t="s">
        <v>60</v>
      </c>
      <c r="AD5759" s="1" t="s">
        <v>60</v>
      </c>
      <c r="AR5759" s="1" t="s">
        <v>60</v>
      </c>
      <c r="AT5759" s="1" t="s">
        <v>259</v>
      </c>
      <c r="AU5759" s="1" t="s">
        <v>259</v>
      </c>
      <c r="AV5759" s="1" t="s">
        <v>520</v>
      </c>
      <c r="AW5759" s="3" t="str">
        <f t="shared" si="1"/>
        <v>Other</v>
      </c>
      <c r="AX5759" s="3" t="str">
        <f t="array" ref="AX5759">TEXTJOIN(", ", TRUE, IF(X5759:AS5759="Y", X$1:AS$1, IF(X5759:AS5759&lt;&gt;"", X$1:AS$1 &amp; ": " &amp; X5759:AS5759, "")))
</f>
        <v>Fentanyl, Oxycodone, Ethanol, Any Opioid</v>
      </c>
    </row>
    <row r="5760">
      <c r="A5760" s="2">
        <v>43667.0</v>
      </c>
      <c r="B5760" s="1" t="s">
        <v>50</v>
      </c>
      <c r="C5760" s="1">
        <v>38.0</v>
      </c>
      <c r="D5760" s="1" t="s">
        <v>51</v>
      </c>
      <c r="E5760" s="1" t="s">
        <v>63</v>
      </c>
      <c r="G5760" s="1" t="s">
        <v>91</v>
      </c>
      <c r="H5760" s="1" t="s">
        <v>91</v>
      </c>
      <c r="I5760" s="1" t="s">
        <v>55</v>
      </c>
      <c r="J5760" s="1" t="s">
        <v>91</v>
      </c>
      <c r="K5760" s="1" t="s">
        <v>91</v>
      </c>
      <c r="L5760" s="1" t="s">
        <v>55</v>
      </c>
      <c r="M5760" s="1" t="s">
        <v>1843</v>
      </c>
      <c r="N5760" s="1" t="s">
        <v>93</v>
      </c>
      <c r="O5760" s="1" t="s">
        <v>91</v>
      </c>
      <c r="P5760" s="1" t="s">
        <v>91</v>
      </c>
      <c r="Q5760" s="1" t="s">
        <v>55</v>
      </c>
      <c r="R5760" s="1" t="s">
        <v>56</v>
      </c>
      <c r="T5760" s="1" t="s">
        <v>6029</v>
      </c>
      <c r="U5760" s="1" t="s">
        <v>59</v>
      </c>
      <c r="V5760" s="1" t="s">
        <v>4600</v>
      </c>
      <c r="Y5760" s="1" t="s">
        <v>60</v>
      </c>
      <c r="Z5760" s="1" t="s">
        <v>60</v>
      </c>
      <c r="AR5760" s="1" t="s">
        <v>60</v>
      </c>
      <c r="AT5760" s="1" t="s">
        <v>110</v>
      </c>
      <c r="AU5760" s="1" t="s">
        <v>110</v>
      </c>
      <c r="AV5760" s="1" t="s">
        <v>111</v>
      </c>
      <c r="AW5760" s="3" t="str">
        <f t="shared" si="1"/>
        <v>Other</v>
      </c>
      <c r="AX5760" s="3" t="str">
        <f t="array" ref="AX5760">TEXTJOIN(", ", TRUE, IF(X5760:AS5760="Y", X$1:AS$1, IF(X5760:AS5760&lt;&gt;"", X$1:AS$1 &amp; ": " &amp; X5760:AS5760, "")))
</f>
        <v>Cocaine, Fentanyl, Any Opioid</v>
      </c>
    </row>
    <row r="5761">
      <c r="A5761" s="2">
        <v>42769.0</v>
      </c>
      <c r="B5761" s="1" t="s">
        <v>86</v>
      </c>
      <c r="C5761" s="1">
        <v>38.0</v>
      </c>
      <c r="D5761" s="1" t="s">
        <v>51</v>
      </c>
      <c r="E5761" s="1" t="s">
        <v>63</v>
      </c>
      <c r="G5761" s="1" t="s">
        <v>256</v>
      </c>
      <c r="H5761" s="1" t="s">
        <v>103</v>
      </c>
      <c r="I5761" s="1" t="s">
        <v>55</v>
      </c>
      <c r="J5761" s="1" t="s">
        <v>256</v>
      </c>
      <c r="K5761" s="1" t="s">
        <v>103</v>
      </c>
      <c r="L5761" s="1" t="s">
        <v>55</v>
      </c>
      <c r="M5761" s="1" t="s">
        <v>56</v>
      </c>
      <c r="N5761" s="1" t="s">
        <v>430</v>
      </c>
      <c r="O5761" s="1" t="s">
        <v>256</v>
      </c>
      <c r="P5761" s="1" t="s">
        <v>103</v>
      </c>
      <c r="Q5761" s="1" t="s">
        <v>55</v>
      </c>
      <c r="R5761" s="1" t="s">
        <v>67</v>
      </c>
      <c r="T5761" s="1" t="s">
        <v>6030</v>
      </c>
      <c r="U5761" s="1" t="s">
        <v>59</v>
      </c>
      <c r="X5761" s="1" t="s">
        <v>60</v>
      </c>
      <c r="Y5761" s="1" t="s">
        <v>60</v>
      </c>
      <c r="AT5761" s="1" t="s">
        <v>282</v>
      </c>
      <c r="AU5761" s="1" t="s">
        <v>282</v>
      </c>
      <c r="AV5761" s="1" t="s">
        <v>260</v>
      </c>
      <c r="AW5761" s="3" t="str">
        <f t="shared" si="1"/>
        <v>Other</v>
      </c>
      <c r="AX5761" s="3" t="str">
        <f t="array" ref="AX5761">TEXTJOIN(", ", TRUE, IF(X5761:AS5761="Y", X$1:AS$1, IF(X5761:AS5761&lt;&gt;"", X$1:AS$1 &amp; ": " &amp; X5761:AS5761, "")))
</f>
        <v>Heroin, Cocaine</v>
      </c>
    </row>
    <row r="5762">
      <c r="A5762" s="2">
        <v>43317.0</v>
      </c>
      <c r="B5762" s="1" t="s">
        <v>50</v>
      </c>
      <c r="C5762" s="1">
        <v>48.0</v>
      </c>
      <c r="D5762" s="1" t="s">
        <v>76</v>
      </c>
      <c r="E5762" s="1" t="s">
        <v>63</v>
      </c>
      <c r="G5762" s="1" t="s">
        <v>185</v>
      </c>
      <c r="H5762" s="1" t="s">
        <v>91</v>
      </c>
      <c r="I5762" s="1" t="s">
        <v>55</v>
      </c>
      <c r="J5762" s="1" t="s">
        <v>185</v>
      </c>
      <c r="K5762" s="1" t="s">
        <v>91</v>
      </c>
      <c r="M5762" s="1" t="s">
        <v>56</v>
      </c>
      <c r="N5762" s="1" t="s">
        <v>136</v>
      </c>
      <c r="O5762" s="1" t="s">
        <v>185</v>
      </c>
      <c r="P5762" s="1" t="s">
        <v>91</v>
      </c>
      <c r="Q5762" s="1" t="s">
        <v>55</v>
      </c>
      <c r="R5762" s="1" t="s">
        <v>56</v>
      </c>
      <c r="T5762" s="1" t="s">
        <v>6031</v>
      </c>
      <c r="U5762" s="1" t="s">
        <v>59</v>
      </c>
      <c r="Y5762" s="1" t="s">
        <v>60</v>
      </c>
      <c r="Z5762" s="1" t="s">
        <v>60</v>
      </c>
      <c r="AR5762" s="1" t="s">
        <v>60</v>
      </c>
      <c r="AS5762" s="1" t="s">
        <v>182</v>
      </c>
      <c r="AT5762" s="1" t="s">
        <v>188</v>
      </c>
      <c r="AU5762" s="1" t="s">
        <v>188</v>
      </c>
      <c r="AV5762" s="1" t="s">
        <v>189</v>
      </c>
      <c r="AW5762" s="3" t="str">
        <f t="shared" si="1"/>
        <v>Other</v>
      </c>
      <c r="AX5762" s="3" t="str">
        <f t="array" ref="AX5762">TEXTJOIN(", ", TRUE, IF(X5762:AS5762="Y", X$1:AS$1, IF(X5762:AS5762&lt;&gt;"", X$1:AS$1 &amp; ": " &amp; X5762:AS5762, "")))
</f>
        <v>Cocaine, Fentanyl, Any Opioid, Other: Bupren</v>
      </c>
    </row>
    <row r="5763">
      <c r="A5763" s="2">
        <v>42537.0</v>
      </c>
      <c r="B5763" s="1" t="s">
        <v>50</v>
      </c>
      <c r="C5763" s="1">
        <v>29.0</v>
      </c>
      <c r="D5763" s="1" t="s">
        <v>51</v>
      </c>
      <c r="E5763" s="1" t="s">
        <v>63</v>
      </c>
      <c r="G5763" s="1" t="s">
        <v>143</v>
      </c>
      <c r="H5763" s="1" t="s">
        <v>91</v>
      </c>
      <c r="I5763" s="1" t="s">
        <v>55</v>
      </c>
      <c r="J5763" s="1" t="s">
        <v>143</v>
      </c>
      <c r="M5763" s="1" t="s">
        <v>56</v>
      </c>
      <c r="N5763" s="1" t="s">
        <v>276</v>
      </c>
      <c r="O5763" s="1" t="s">
        <v>143</v>
      </c>
      <c r="R5763" s="1" t="s">
        <v>56</v>
      </c>
      <c r="T5763" s="1" t="s">
        <v>270</v>
      </c>
      <c r="U5763" s="1" t="s">
        <v>59</v>
      </c>
      <c r="Z5763" s="1" t="s">
        <v>60</v>
      </c>
      <c r="AR5763" s="1" t="s">
        <v>60</v>
      </c>
      <c r="AT5763" s="1" t="s">
        <v>145</v>
      </c>
      <c r="AU5763" s="1" t="s">
        <v>145</v>
      </c>
      <c r="AV5763" s="1" t="s">
        <v>146</v>
      </c>
      <c r="AW5763" s="3" t="str">
        <f t="shared" si="1"/>
        <v>Other</v>
      </c>
      <c r="AX5763" s="3" t="str">
        <f t="array" ref="AX5763">TEXTJOIN(", ", TRUE, IF(X5763:AS5763="Y", X$1:AS$1, IF(X5763:AS5763&lt;&gt;"", X$1:AS$1 &amp; ": " &amp; X5763:AS5763, "")))
</f>
        <v>Fentanyl, Any Opioid</v>
      </c>
    </row>
    <row r="5764">
      <c r="A5764" s="2">
        <v>44411.0</v>
      </c>
      <c r="B5764" s="1" t="s">
        <v>50</v>
      </c>
      <c r="C5764" s="1">
        <v>37.0</v>
      </c>
      <c r="D5764" s="1" t="s">
        <v>51</v>
      </c>
      <c r="E5764" s="1" t="s">
        <v>63</v>
      </c>
      <c r="G5764" s="1" t="s">
        <v>1085</v>
      </c>
      <c r="H5764" s="1" t="s">
        <v>103</v>
      </c>
      <c r="I5764" s="1" t="s">
        <v>55</v>
      </c>
      <c r="J5764" s="1" t="s">
        <v>1085</v>
      </c>
      <c r="K5764" s="1" t="s">
        <v>103</v>
      </c>
      <c r="L5764" s="1" t="s">
        <v>55</v>
      </c>
      <c r="M5764" s="1" t="s">
        <v>56</v>
      </c>
      <c r="N5764" s="1" t="s">
        <v>178</v>
      </c>
      <c r="O5764" s="1" t="s">
        <v>1085</v>
      </c>
      <c r="P5764" s="1" t="s">
        <v>103</v>
      </c>
      <c r="Q5764" s="1" t="s">
        <v>55</v>
      </c>
      <c r="R5764" s="1" t="s">
        <v>56</v>
      </c>
      <c r="T5764" s="1" t="s">
        <v>6032</v>
      </c>
      <c r="U5764" s="1" t="s">
        <v>59</v>
      </c>
      <c r="X5764" s="1" t="s">
        <v>60</v>
      </c>
      <c r="Z5764" s="1" t="s">
        <v>60</v>
      </c>
      <c r="AD5764" s="1" t="s">
        <v>60</v>
      </c>
      <c r="AF5764" s="1" t="s">
        <v>60</v>
      </c>
      <c r="AP5764" s="1" t="s">
        <v>60</v>
      </c>
      <c r="AR5764" s="1" t="s">
        <v>60</v>
      </c>
      <c r="AT5764" s="1" t="s">
        <v>1087</v>
      </c>
      <c r="AU5764" s="1" t="s">
        <v>1087</v>
      </c>
      <c r="AV5764" s="1" t="s">
        <v>1888</v>
      </c>
      <c r="AW5764" s="3" t="str">
        <f t="shared" si="1"/>
        <v>Other</v>
      </c>
      <c r="AX5764" s="3" t="str">
        <f t="array" ref="AX5764">TEXTJOIN(", ", TRUE, IF(X5764:AS5764="Y", X$1:AS$1, IF(X5764:AS5764&lt;&gt;"", X$1:AS$1 &amp; ": " &amp; X5764:AS5764, "")))
</f>
        <v>Heroin, Fentanyl, Ethanol, Benzodiazepine, Heroin/Morph/Codeine, Any Opioid</v>
      </c>
    </row>
    <row r="5765">
      <c r="A5765" s="4">
        <v>42351.0</v>
      </c>
      <c r="B5765" s="1" t="s">
        <v>86</v>
      </c>
      <c r="C5765" s="1">
        <v>47.0</v>
      </c>
      <c r="D5765" s="1" t="s">
        <v>76</v>
      </c>
      <c r="E5765" s="1" t="s">
        <v>63</v>
      </c>
      <c r="G5765" s="1" t="s">
        <v>143</v>
      </c>
      <c r="H5765" s="1" t="s">
        <v>91</v>
      </c>
      <c r="I5765" s="1" t="s">
        <v>55</v>
      </c>
      <c r="J5765" s="1" t="s">
        <v>143</v>
      </c>
      <c r="M5765" s="1" t="s">
        <v>56</v>
      </c>
      <c r="O5765" s="1" t="s">
        <v>143</v>
      </c>
      <c r="P5765" s="1" t="s">
        <v>91</v>
      </c>
      <c r="Q5765" s="1" t="s">
        <v>55</v>
      </c>
      <c r="R5765" s="1" t="s">
        <v>67</v>
      </c>
      <c r="T5765" s="1" t="s">
        <v>6033</v>
      </c>
      <c r="U5765" s="1" t="s">
        <v>59</v>
      </c>
      <c r="W5765" s="1" t="s">
        <v>60</v>
      </c>
      <c r="X5765" s="1" t="s">
        <v>60</v>
      </c>
      <c r="Y5765" s="1" t="s">
        <v>60</v>
      </c>
      <c r="AD5765" s="1" t="s">
        <v>60</v>
      </c>
      <c r="AP5765" s="1" t="s">
        <v>60</v>
      </c>
      <c r="AR5765" s="1" t="s">
        <v>60</v>
      </c>
      <c r="AT5765" s="1" t="s">
        <v>145</v>
      </c>
      <c r="AU5765" s="1" t="s">
        <v>145</v>
      </c>
      <c r="AV5765" s="1" t="s">
        <v>146</v>
      </c>
      <c r="AW5765" s="3" t="str">
        <f t="shared" si="1"/>
        <v>Other</v>
      </c>
      <c r="AX5765" s="3" t="str">
        <f t="array" ref="AX5765">TEXTJOIN(", ", TRUE, IF(X5765:AS5765="Y", X$1:AS$1, IF(X5765:AS5765&lt;&gt;"", X$1:AS$1 &amp; ": " &amp; X5765:AS5765, "")))
</f>
        <v>Heroin, Cocaine, Ethanol, Heroin/Morph/Codeine, Any Opioid</v>
      </c>
    </row>
    <row r="5766">
      <c r="A5766" s="2">
        <v>43179.0</v>
      </c>
      <c r="B5766" s="1" t="s">
        <v>50</v>
      </c>
      <c r="C5766" s="1">
        <v>20.0</v>
      </c>
      <c r="D5766" s="1" t="s">
        <v>51</v>
      </c>
      <c r="E5766" s="1" t="s">
        <v>63</v>
      </c>
      <c r="G5766" s="1" t="s">
        <v>1319</v>
      </c>
      <c r="H5766" s="1" t="s">
        <v>125</v>
      </c>
      <c r="I5766" s="1" t="s">
        <v>55</v>
      </c>
      <c r="J5766" s="1" t="s">
        <v>1319</v>
      </c>
      <c r="K5766" s="1" t="s">
        <v>125</v>
      </c>
      <c r="M5766" s="1" t="s">
        <v>56</v>
      </c>
      <c r="N5766" s="1" t="s">
        <v>136</v>
      </c>
      <c r="O5766" s="1" t="s">
        <v>1319</v>
      </c>
      <c r="P5766" s="1" t="s">
        <v>125</v>
      </c>
      <c r="Q5766" s="1" t="s">
        <v>55</v>
      </c>
      <c r="R5766" s="1" t="s">
        <v>56</v>
      </c>
      <c r="T5766" s="1" t="s">
        <v>83</v>
      </c>
      <c r="U5766" s="1" t="s">
        <v>59</v>
      </c>
      <c r="Z5766" s="1" t="s">
        <v>60</v>
      </c>
      <c r="AR5766" s="1" t="s">
        <v>60</v>
      </c>
      <c r="AT5766" s="1" t="s">
        <v>1321</v>
      </c>
      <c r="AU5766" s="1" t="s">
        <v>1321</v>
      </c>
      <c r="AV5766" s="1" t="s">
        <v>1322</v>
      </c>
      <c r="AW5766" s="3" t="str">
        <f t="shared" si="1"/>
        <v>Other</v>
      </c>
      <c r="AX5766" s="3" t="str">
        <f t="array" ref="AX5766">TEXTJOIN(", ", TRUE, IF(X5766:AS5766="Y", X$1:AS$1, IF(X5766:AS5766&lt;&gt;"", X$1:AS$1 &amp; ": " &amp; X5766:AS5766, "")))
</f>
        <v>Fentanyl, Any Opioid</v>
      </c>
    </row>
    <row r="5767">
      <c r="A5767" s="2">
        <v>44470.0</v>
      </c>
      <c r="B5767" s="1" t="s">
        <v>50</v>
      </c>
      <c r="C5767" s="1">
        <v>45.0</v>
      </c>
      <c r="D5767" s="1" t="s">
        <v>51</v>
      </c>
      <c r="E5767" s="1" t="s">
        <v>502</v>
      </c>
      <c r="F5767" s="1" t="s">
        <v>267</v>
      </c>
      <c r="G5767" s="1" t="s">
        <v>103</v>
      </c>
      <c r="H5767" s="1" t="s">
        <v>103</v>
      </c>
      <c r="I5767" s="1" t="s">
        <v>55</v>
      </c>
      <c r="J5767" s="1" t="s">
        <v>397</v>
      </c>
      <c r="K5767" s="1" t="s">
        <v>103</v>
      </c>
      <c r="L5767" s="1" t="s">
        <v>55</v>
      </c>
      <c r="M5767" s="1" t="s">
        <v>177</v>
      </c>
      <c r="N5767" s="1" t="s">
        <v>119</v>
      </c>
      <c r="O5767" s="1" t="s">
        <v>397</v>
      </c>
      <c r="P5767" s="1" t="s">
        <v>103</v>
      </c>
      <c r="Q5767" s="1" t="s">
        <v>55</v>
      </c>
      <c r="R5767" s="1" t="s">
        <v>44</v>
      </c>
      <c r="S5767" s="1" t="s">
        <v>851</v>
      </c>
      <c r="T5767" s="1" t="s">
        <v>727</v>
      </c>
      <c r="U5767" s="1" t="s">
        <v>59</v>
      </c>
      <c r="Y5767" s="1" t="s">
        <v>60</v>
      </c>
      <c r="Z5767" s="1" t="s">
        <v>60</v>
      </c>
      <c r="AR5767" s="1" t="s">
        <v>60</v>
      </c>
      <c r="AT5767" s="1" t="s">
        <v>167</v>
      </c>
      <c r="AU5767" s="1" t="s">
        <v>399</v>
      </c>
      <c r="AV5767" s="1" t="s">
        <v>709</v>
      </c>
      <c r="AW5767" s="3" t="str">
        <f t="shared" si="1"/>
        <v>Other</v>
      </c>
      <c r="AX5767" s="3" t="str">
        <f t="array" ref="AX5767">TEXTJOIN(", ", TRUE, IF(X5767:AS5767="Y", X$1:AS$1, IF(X5767:AS5767&lt;&gt;"", X$1:AS$1 &amp; ": " &amp; X5767:AS5767, "")))
</f>
        <v>Cocaine, Fentanyl, Any Opioid</v>
      </c>
    </row>
    <row r="5768">
      <c r="A5768" s="2">
        <v>40984.0</v>
      </c>
      <c r="B5768" s="1" t="s">
        <v>50</v>
      </c>
      <c r="C5768" s="1">
        <v>52.0</v>
      </c>
      <c r="D5768" s="1" t="s">
        <v>51</v>
      </c>
      <c r="E5768" s="1" t="s">
        <v>63</v>
      </c>
      <c r="G5768" s="1" t="s">
        <v>262</v>
      </c>
      <c r="H5768" s="1" t="s">
        <v>263</v>
      </c>
      <c r="J5768" s="1" t="s">
        <v>262</v>
      </c>
      <c r="L5768" s="1" t="s">
        <v>55</v>
      </c>
      <c r="M5768" s="1" t="s">
        <v>56</v>
      </c>
      <c r="N5768" s="1" t="s">
        <v>165</v>
      </c>
      <c r="O5768" s="1" t="s">
        <v>262</v>
      </c>
      <c r="P5768" s="1" t="s">
        <v>263</v>
      </c>
      <c r="R5768" s="1" t="s">
        <v>56</v>
      </c>
      <c r="T5768" s="1" t="s">
        <v>1632</v>
      </c>
      <c r="U5768" s="1" t="s">
        <v>59</v>
      </c>
      <c r="AB5768" s="1" t="s">
        <v>60</v>
      </c>
      <c r="AT5768" s="1" t="s">
        <v>556</v>
      </c>
      <c r="AU5768" s="1" t="s">
        <v>556</v>
      </c>
      <c r="AV5768" s="1" t="s">
        <v>266</v>
      </c>
      <c r="AW5768" s="3" t="str">
        <f t="shared" si="1"/>
        <v>Other</v>
      </c>
      <c r="AX5768" s="3" t="str">
        <f t="array" ref="AX5768">TEXTJOIN(", ", TRUE, IF(X5768:AS5768="Y", X$1:AS$1, IF(X5768:AS5768&lt;&gt;"", X$1:AS$1 &amp; ": " &amp; X5768:AS5768, "")))
</f>
        <v>Oxycodone</v>
      </c>
    </row>
    <row r="5769">
      <c r="A5769" s="2">
        <v>40916.0</v>
      </c>
      <c r="B5769" s="1" t="s">
        <v>50</v>
      </c>
      <c r="C5769" s="1">
        <v>33.0</v>
      </c>
      <c r="D5769" s="1" t="s">
        <v>51</v>
      </c>
      <c r="E5769" s="1" t="s">
        <v>63</v>
      </c>
      <c r="G5769" s="1" t="s">
        <v>283</v>
      </c>
      <c r="H5769" s="1" t="s">
        <v>263</v>
      </c>
      <c r="J5769" s="1" t="s">
        <v>283</v>
      </c>
      <c r="L5769" s="1" t="s">
        <v>55</v>
      </c>
      <c r="M5769" s="1" t="s">
        <v>56</v>
      </c>
      <c r="N5769" s="1" t="s">
        <v>148</v>
      </c>
      <c r="O5769" s="1" t="s">
        <v>338</v>
      </c>
      <c r="P5769" s="1" t="s">
        <v>263</v>
      </c>
      <c r="R5769" s="1" t="s">
        <v>67</v>
      </c>
      <c r="T5769" s="1" t="s">
        <v>881</v>
      </c>
      <c r="U5769" s="1" t="s">
        <v>59</v>
      </c>
      <c r="X5769" s="1" t="s">
        <v>60</v>
      </c>
      <c r="AT5769" s="1" t="s">
        <v>287</v>
      </c>
      <c r="AU5769" s="1" t="s">
        <v>287</v>
      </c>
      <c r="AV5769" s="1" t="s">
        <v>534</v>
      </c>
      <c r="AW5769" s="3" t="str">
        <f t="shared" si="1"/>
        <v>Other</v>
      </c>
      <c r="AX5769" s="3" t="str">
        <f t="array" ref="AX5769">TEXTJOIN(", ", TRUE, IF(X5769:AS5769="Y", X$1:AS$1, IF(X5769:AS5769&lt;&gt;"", X$1:AS$1 &amp; ": " &amp; X5769:AS5769, "")))
</f>
        <v>Heroin</v>
      </c>
    </row>
    <row r="5770">
      <c r="A5770" s="2">
        <v>42187.0</v>
      </c>
      <c r="B5770" s="1" t="s">
        <v>86</v>
      </c>
      <c r="C5770" s="1">
        <v>24.0</v>
      </c>
      <c r="D5770" s="1" t="s">
        <v>51</v>
      </c>
      <c r="E5770" s="1" t="s">
        <v>63</v>
      </c>
      <c r="G5770" s="1" t="s">
        <v>510</v>
      </c>
      <c r="H5770" s="1" t="s">
        <v>103</v>
      </c>
      <c r="I5770" s="1" t="s">
        <v>55</v>
      </c>
      <c r="J5770" s="1" t="s">
        <v>510</v>
      </c>
      <c r="M5770" s="1" t="s">
        <v>56</v>
      </c>
      <c r="O5770" s="1" t="s">
        <v>103</v>
      </c>
      <c r="P5770" s="1" t="s">
        <v>103</v>
      </c>
      <c r="Q5770" s="1" t="s">
        <v>55</v>
      </c>
      <c r="R5770" s="1" t="s">
        <v>67</v>
      </c>
      <c r="T5770" s="1" t="s">
        <v>312</v>
      </c>
      <c r="U5770" s="1" t="s">
        <v>59</v>
      </c>
      <c r="W5770" s="1" t="s">
        <v>60</v>
      </c>
      <c r="X5770" s="1" t="s">
        <v>60</v>
      </c>
      <c r="Z5770" s="1" t="s">
        <v>60</v>
      </c>
      <c r="AP5770" s="1" t="s">
        <v>60</v>
      </c>
      <c r="AR5770" s="1" t="s">
        <v>60</v>
      </c>
      <c r="AT5770" s="1" t="s">
        <v>512</v>
      </c>
      <c r="AU5770" s="1" t="s">
        <v>512</v>
      </c>
      <c r="AV5770" s="1" t="s">
        <v>168</v>
      </c>
      <c r="AW5770" s="3" t="str">
        <f t="shared" si="1"/>
        <v>Other</v>
      </c>
      <c r="AX5770" s="3" t="str">
        <f t="array" ref="AX5770">TEXTJOIN(", ", TRUE, IF(X5770:AS5770="Y", X$1:AS$1, IF(X5770:AS5770&lt;&gt;"", X$1:AS$1 &amp; ": " &amp; X5770:AS5770, "")))
</f>
        <v>Heroin, Fentanyl, Heroin/Morph/Codeine, Any Opioid</v>
      </c>
    </row>
    <row r="5771">
      <c r="A5771" s="4">
        <v>41962.0</v>
      </c>
      <c r="B5771" s="1" t="s">
        <v>50</v>
      </c>
      <c r="C5771" s="1">
        <v>31.0</v>
      </c>
      <c r="D5771" s="1" t="s">
        <v>76</v>
      </c>
      <c r="E5771" s="1" t="s">
        <v>63</v>
      </c>
      <c r="G5771" s="1" t="s">
        <v>238</v>
      </c>
      <c r="J5771" s="1" t="s">
        <v>238</v>
      </c>
      <c r="L5771" s="1" t="s">
        <v>55</v>
      </c>
      <c r="M5771" s="1" t="s">
        <v>56</v>
      </c>
      <c r="N5771" s="1" t="s">
        <v>104</v>
      </c>
      <c r="O5771" s="1" t="s">
        <v>238</v>
      </c>
      <c r="P5771" s="1" t="s">
        <v>125</v>
      </c>
      <c r="R5771" s="1" t="s">
        <v>56</v>
      </c>
      <c r="T5771" s="1" t="s">
        <v>6034</v>
      </c>
      <c r="U5771" s="1" t="s">
        <v>59</v>
      </c>
      <c r="AF5771" s="1" t="s">
        <v>60</v>
      </c>
      <c r="AS5771" s="1" t="s">
        <v>6035</v>
      </c>
      <c r="AT5771" s="1" t="s">
        <v>567</v>
      </c>
      <c r="AU5771" s="1" t="s">
        <v>567</v>
      </c>
      <c r="AV5771" s="1" t="s">
        <v>241</v>
      </c>
      <c r="AW5771" s="3" t="str">
        <f t="shared" si="1"/>
        <v>Other</v>
      </c>
      <c r="AX5771" s="3" t="str">
        <f t="array" ref="AX5771">TEXTJOIN(", ", TRUE, IF(X5771:AS5771="Y", X$1:AS$1, IF(X5771:AS5771&lt;&gt;"", X$1:AS$1 &amp; ": " &amp; X5771:AS5771, "")))
</f>
        <v>Benzodiazepine, Other: QUIET</v>
      </c>
    </row>
    <row r="5772">
      <c r="A5772" s="2">
        <v>43688.0</v>
      </c>
      <c r="B5772" s="1" t="s">
        <v>50</v>
      </c>
      <c r="C5772" s="1">
        <v>60.0</v>
      </c>
      <c r="D5772" s="1" t="s">
        <v>51</v>
      </c>
      <c r="E5772" s="1" t="s">
        <v>52</v>
      </c>
      <c r="J5772" s="1" t="s">
        <v>256</v>
      </c>
      <c r="K5772" s="1" t="s">
        <v>103</v>
      </c>
      <c r="L5772" s="1" t="s">
        <v>55</v>
      </c>
      <c r="M5772" s="1" t="s">
        <v>333</v>
      </c>
      <c r="N5772" s="1" t="s">
        <v>136</v>
      </c>
      <c r="O5772" s="1" t="s">
        <v>256</v>
      </c>
      <c r="P5772" s="1" t="s">
        <v>103</v>
      </c>
      <c r="Q5772" s="1" t="s">
        <v>55</v>
      </c>
      <c r="R5772" s="1" t="s">
        <v>67</v>
      </c>
      <c r="T5772" s="1" t="s">
        <v>6036</v>
      </c>
      <c r="U5772" s="1" t="s">
        <v>59</v>
      </c>
      <c r="X5772" s="1" t="s">
        <v>60</v>
      </c>
      <c r="Y5772" s="1" t="s">
        <v>60</v>
      </c>
      <c r="Z5772" s="1" t="s">
        <v>60</v>
      </c>
      <c r="AP5772" s="1" t="s">
        <v>60</v>
      </c>
      <c r="AR5772" s="1" t="s">
        <v>60</v>
      </c>
      <c r="AT5772" s="1" t="s">
        <v>62</v>
      </c>
      <c r="AU5772" s="1" t="s">
        <v>282</v>
      </c>
      <c r="AV5772" s="1" t="s">
        <v>260</v>
      </c>
      <c r="AW5772" s="3" t="str">
        <f t="shared" si="1"/>
        <v>Other</v>
      </c>
      <c r="AX5772" s="3" t="str">
        <f t="array" ref="AX5772">TEXTJOIN(", ", TRUE, IF(X5772:AS5772="Y", X$1:AS$1, IF(X5772:AS5772&lt;&gt;"", X$1:AS$1 &amp; ": " &amp; X5772:AS5772, "")))
</f>
        <v>Heroin, Cocaine, Fentanyl, Heroin/Morph/Codeine, Any Opioid</v>
      </c>
    </row>
    <row r="5773">
      <c r="A5773" s="2">
        <v>43408.0</v>
      </c>
      <c r="B5773" s="1" t="s">
        <v>50</v>
      </c>
      <c r="C5773" s="1">
        <v>44.0</v>
      </c>
      <c r="D5773" s="1" t="s">
        <v>51</v>
      </c>
      <c r="G5773" s="1" t="s">
        <v>82</v>
      </c>
      <c r="H5773" s="1" t="s">
        <v>54</v>
      </c>
      <c r="I5773" s="1" t="s">
        <v>55</v>
      </c>
      <c r="J5773" s="1" t="s">
        <v>82</v>
      </c>
      <c r="K5773" s="1" t="s">
        <v>54</v>
      </c>
      <c r="M5773" s="1" t="s">
        <v>404</v>
      </c>
      <c r="N5773" s="1" t="s">
        <v>136</v>
      </c>
      <c r="O5773" s="1" t="s">
        <v>82</v>
      </c>
      <c r="P5773" s="1" t="s">
        <v>54</v>
      </c>
      <c r="Q5773" s="1" t="s">
        <v>55</v>
      </c>
      <c r="R5773" s="1" t="s">
        <v>67</v>
      </c>
      <c r="T5773" s="1" t="s">
        <v>6037</v>
      </c>
      <c r="U5773" s="1" t="s">
        <v>59</v>
      </c>
      <c r="Y5773" s="1" t="s">
        <v>60</v>
      </c>
      <c r="Z5773" s="1" t="s">
        <v>60</v>
      </c>
      <c r="AG5773" s="1" t="s">
        <v>60</v>
      </c>
      <c r="AR5773" s="1" t="s">
        <v>60</v>
      </c>
      <c r="AS5773" s="1" t="s">
        <v>417</v>
      </c>
      <c r="AT5773" s="1" t="s">
        <v>329</v>
      </c>
      <c r="AU5773" s="1" t="s">
        <v>329</v>
      </c>
      <c r="AV5773" s="1" t="s">
        <v>85</v>
      </c>
      <c r="AW5773" s="3" t="str">
        <f t="shared" si="1"/>
        <v>Other</v>
      </c>
      <c r="AX5773" s="3" t="str">
        <f t="array" ref="AX5773">TEXTJOIN(", ", TRUE, IF(X5773:AS5773="Y", X$1:AS$1, IF(X5773:AS5773&lt;&gt;"", X$1:AS$1 &amp; ": " &amp; X5773:AS5773, "")))
</f>
        <v>Cocaine, Fentanyl, Methadone, Any Opioid, Other: PCP</v>
      </c>
    </row>
    <row r="5774">
      <c r="A5774" s="2">
        <v>44167.0</v>
      </c>
      <c r="B5774" s="1" t="s">
        <v>50</v>
      </c>
      <c r="C5774" s="1">
        <v>39.0</v>
      </c>
      <c r="D5774" s="1" t="s">
        <v>51</v>
      </c>
      <c r="E5774" s="1" t="s">
        <v>63</v>
      </c>
      <c r="F5774" s="1" t="s">
        <v>137</v>
      </c>
      <c r="G5774" s="1" t="s">
        <v>484</v>
      </c>
      <c r="H5774" s="1" t="s">
        <v>103</v>
      </c>
      <c r="I5774" s="1" t="s">
        <v>55</v>
      </c>
      <c r="J5774" s="1" t="s">
        <v>484</v>
      </c>
      <c r="K5774" s="1" t="s">
        <v>103</v>
      </c>
      <c r="L5774" s="1" t="s">
        <v>55</v>
      </c>
      <c r="M5774" s="1" t="s">
        <v>56</v>
      </c>
      <c r="N5774" s="1" t="s">
        <v>155</v>
      </c>
      <c r="O5774" s="1" t="s">
        <v>103</v>
      </c>
      <c r="P5774" s="1" t="s">
        <v>103</v>
      </c>
      <c r="Q5774" s="1" t="s">
        <v>55</v>
      </c>
      <c r="R5774" s="1" t="s">
        <v>67</v>
      </c>
      <c r="T5774" s="1" t="s">
        <v>6038</v>
      </c>
      <c r="U5774" s="1" t="s">
        <v>59</v>
      </c>
      <c r="Z5774" s="1" t="s">
        <v>60</v>
      </c>
      <c r="AF5774" s="1" t="s">
        <v>60</v>
      </c>
      <c r="AR5774" s="1" t="s">
        <v>60</v>
      </c>
      <c r="AT5774" s="1" t="s">
        <v>682</v>
      </c>
      <c r="AU5774" s="1" t="s">
        <v>682</v>
      </c>
      <c r="AV5774" s="1" t="s">
        <v>168</v>
      </c>
      <c r="AW5774" s="3" t="str">
        <f t="shared" si="1"/>
        <v>Other</v>
      </c>
      <c r="AX5774" s="3" t="str">
        <f t="array" ref="AX5774">TEXTJOIN(", ", TRUE, IF(X5774:AS5774="Y", X$1:AS$1, IF(X5774:AS5774&lt;&gt;"", X$1:AS$1 &amp; ": " &amp; X5774:AS5774, "")))
</f>
        <v>Fentanyl, Benzodiazepine, Any Opioid</v>
      </c>
    </row>
    <row r="5775">
      <c r="A5775" s="4">
        <v>42704.0</v>
      </c>
      <c r="B5775" s="1" t="s">
        <v>50</v>
      </c>
      <c r="C5775" s="1">
        <v>29.0</v>
      </c>
      <c r="D5775" s="1" t="s">
        <v>51</v>
      </c>
      <c r="E5775" s="1" t="s">
        <v>63</v>
      </c>
      <c r="G5775" s="1" t="s">
        <v>467</v>
      </c>
      <c r="H5775" s="1" t="s">
        <v>65</v>
      </c>
      <c r="I5775" s="1" t="s">
        <v>55</v>
      </c>
      <c r="J5775" s="1" t="s">
        <v>467</v>
      </c>
      <c r="M5775" s="1" t="s">
        <v>56</v>
      </c>
      <c r="N5775" s="1" t="s">
        <v>6039</v>
      </c>
      <c r="O5775" s="1" t="s">
        <v>467</v>
      </c>
      <c r="R5775" s="1" t="s">
        <v>56</v>
      </c>
      <c r="T5775" s="1" t="s">
        <v>6040</v>
      </c>
      <c r="U5775" s="1" t="s">
        <v>59</v>
      </c>
      <c r="AD5775" s="1" t="s">
        <v>60</v>
      </c>
      <c r="AF5775" s="1" t="s">
        <v>60</v>
      </c>
      <c r="AT5775" s="1" t="s">
        <v>470</v>
      </c>
      <c r="AU5775" s="1" t="s">
        <v>470</v>
      </c>
      <c r="AV5775" s="1" t="s">
        <v>471</v>
      </c>
      <c r="AW5775" s="3" t="str">
        <f t="shared" si="1"/>
        <v>Other</v>
      </c>
      <c r="AX5775" s="3" t="str">
        <f t="array" ref="AX5775">TEXTJOIN(", ", TRUE, IF(X5775:AS5775="Y", X$1:AS$1, IF(X5775:AS5775&lt;&gt;"", X$1:AS$1 &amp; ": " &amp; X5775:AS5775, "")))
</f>
        <v>Ethanol, Benzodiazepine</v>
      </c>
    </row>
    <row r="5776">
      <c r="A5776" s="2">
        <v>42478.0</v>
      </c>
      <c r="B5776" s="1" t="s">
        <v>50</v>
      </c>
      <c r="C5776" s="1">
        <v>45.0</v>
      </c>
      <c r="D5776" s="1" t="s">
        <v>51</v>
      </c>
      <c r="E5776" s="1" t="s">
        <v>52</v>
      </c>
      <c r="J5776" s="1" t="s">
        <v>91</v>
      </c>
      <c r="M5776" s="1" t="s">
        <v>193</v>
      </c>
      <c r="N5776" s="1" t="s">
        <v>276</v>
      </c>
      <c r="O5776" s="1" t="s">
        <v>91</v>
      </c>
      <c r="R5776" s="1" t="s">
        <v>67</v>
      </c>
      <c r="T5776" s="1" t="s">
        <v>3463</v>
      </c>
      <c r="U5776" s="1" t="s">
        <v>59</v>
      </c>
      <c r="X5776" s="1" t="s">
        <v>60</v>
      </c>
      <c r="Z5776" s="1" t="s">
        <v>60</v>
      </c>
      <c r="AP5776" s="1" t="s">
        <v>60</v>
      </c>
      <c r="AR5776" s="1" t="s">
        <v>60</v>
      </c>
      <c r="AT5776" s="1" t="s">
        <v>62</v>
      </c>
      <c r="AU5776" s="1" t="s">
        <v>110</v>
      </c>
      <c r="AV5776" s="1" t="s">
        <v>111</v>
      </c>
      <c r="AW5776" s="3" t="str">
        <f t="shared" si="1"/>
        <v>Other</v>
      </c>
      <c r="AX5776" s="3" t="str">
        <f t="array" ref="AX5776">TEXTJOIN(", ", TRUE, IF(X5776:AS5776="Y", X$1:AS$1, IF(X5776:AS5776&lt;&gt;"", X$1:AS$1 &amp; ": " &amp; X5776:AS5776, "")))
</f>
        <v>Heroin, Fentanyl, Heroin/Morph/Codeine, Any Opioid</v>
      </c>
    </row>
    <row r="5777">
      <c r="A5777" s="2">
        <v>41748.0</v>
      </c>
      <c r="B5777" s="1" t="s">
        <v>50</v>
      </c>
      <c r="C5777" s="1">
        <v>52.0</v>
      </c>
      <c r="D5777" s="1" t="s">
        <v>51</v>
      </c>
      <c r="E5777" s="1" t="s">
        <v>63</v>
      </c>
      <c r="G5777" s="1" t="s">
        <v>53</v>
      </c>
      <c r="J5777" s="1" t="s">
        <v>53</v>
      </c>
      <c r="L5777" s="1" t="s">
        <v>55</v>
      </c>
      <c r="M5777" s="1" t="s">
        <v>56</v>
      </c>
      <c r="N5777" s="1" t="s">
        <v>136</v>
      </c>
      <c r="O5777" s="1" t="s">
        <v>53</v>
      </c>
      <c r="P5777" s="1" t="s">
        <v>54</v>
      </c>
      <c r="R5777" s="1" t="s">
        <v>56</v>
      </c>
      <c r="T5777" s="1" t="s">
        <v>911</v>
      </c>
      <c r="U5777" s="1" t="s">
        <v>59</v>
      </c>
      <c r="Y5777" s="1" t="s">
        <v>60</v>
      </c>
      <c r="AT5777" s="1" t="s">
        <v>61</v>
      </c>
      <c r="AU5777" s="1" t="s">
        <v>61</v>
      </c>
      <c r="AV5777" s="1" t="s">
        <v>294</v>
      </c>
      <c r="AW5777" s="3" t="str">
        <f t="shared" si="1"/>
        <v>Other</v>
      </c>
      <c r="AX5777" s="3" t="str">
        <f t="array" ref="AX5777">TEXTJOIN(", ", TRUE, IF(X5777:AS5777="Y", X$1:AS$1, IF(X5777:AS5777&lt;&gt;"", X$1:AS$1 &amp; ": " &amp; X5777:AS5777, "")))
</f>
        <v>Cocaine</v>
      </c>
    </row>
    <row r="5778">
      <c r="A5778" s="2">
        <v>44111.0</v>
      </c>
      <c r="B5778" s="1" t="s">
        <v>50</v>
      </c>
      <c r="C5778" s="1">
        <v>54.0</v>
      </c>
      <c r="D5778" s="1" t="s">
        <v>51</v>
      </c>
      <c r="E5778" s="1" t="s">
        <v>63</v>
      </c>
      <c r="G5778" s="1" t="s">
        <v>731</v>
      </c>
      <c r="H5778" s="1" t="s">
        <v>103</v>
      </c>
      <c r="I5778" s="1" t="s">
        <v>55</v>
      </c>
      <c r="J5778" s="1" t="s">
        <v>731</v>
      </c>
      <c r="K5778" s="1" t="s">
        <v>103</v>
      </c>
      <c r="L5778" s="1" t="s">
        <v>55</v>
      </c>
      <c r="M5778" s="1" t="s">
        <v>56</v>
      </c>
      <c r="N5778" s="1" t="s">
        <v>119</v>
      </c>
      <c r="O5778" s="1" t="s">
        <v>731</v>
      </c>
      <c r="P5778" s="1" t="s">
        <v>103</v>
      </c>
      <c r="Q5778" s="1" t="s">
        <v>55</v>
      </c>
      <c r="R5778" s="1" t="s">
        <v>56</v>
      </c>
      <c r="T5778" s="1" t="s">
        <v>6041</v>
      </c>
      <c r="U5778" s="1" t="s">
        <v>59</v>
      </c>
      <c r="X5778" s="1" t="s">
        <v>60</v>
      </c>
      <c r="Z5778" s="1" t="s">
        <v>60</v>
      </c>
      <c r="AF5778" s="1" t="s">
        <v>60</v>
      </c>
      <c r="AR5778" s="1" t="s">
        <v>60</v>
      </c>
      <c r="AT5778" s="1" t="s">
        <v>735</v>
      </c>
      <c r="AU5778" s="1" t="s">
        <v>735</v>
      </c>
      <c r="AV5778" s="1" t="s">
        <v>736</v>
      </c>
      <c r="AW5778" s="3" t="str">
        <f t="shared" si="1"/>
        <v>Other</v>
      </c>
      <c r="AX5778" s="3" t="str">
        <f t="array" ref="AX5778">TEXTJOIN(", ", TRUE, IF(X5778:AS5778="Y", X$1:AS$1, IF(X5778:AS5778&lt;&gt;"", X$1:AS$1 &amp; ": " &amp; X5778:AS5778, "")))
</f>
        <v>Heroin, Fentanyl, Benzodiazepine, Any Opioid</v>
      </c>
    </row>
    <row r="5779">
      <c r="A5779" s="2">
        <v>43650.0</v>
      </c>
      <c r="B5779" s="1" t="s">
        <v>50</v>
      </c>
      <c r="C5779" s="1">
        <v>43.0</v>
      </c>
      <c r="D5779" s="1" t="s">
        <v>51</v>
      </c>
      <c r="E5779" s="1" t="s">
        <v>63</v>
      </c>
      <c r="G5779" s="1" t="s">
        <v>290</v>
      </c>
      <c r="H5779" s="1" t="s">
        <v>91</v>
      </c>
      <c r="I5779" s="1" t="s">
        <v>55</v>
      </c>
      <c r="J5779" s="1" t="s">
        <v>290</v>
      </c>
      <c r="K5779" s="1" t="s">
        <v>91</v>
      </c>
      <c r="L5779" s="1" t="s">
        <v>55</v>
      </c>
      <c r="M5779" s="1" t="s">
        <v>56</v>
      </c>
      <c r="N5779" s="1" t="s">
        <v>136</v>
      </c>
      <c r="O5779" s="1" t="s">
        <v>290</v>
      </c>
      <c r="P5779" s="1" t="s">
        <v>91</v>
      </c>
      <c r="Q5779" s="1" t="s">
        <v>55</v>
      </c>
      <c r="R5779" s="1" t="s">
        <v>56</v>
      </c>
      <c r="T5779" s="1" t="s">
        <v>323</v>
      </c>
      <c r="U5779" s="1" t="s">
        <v>59</v>
      </c>
      <c r="Z5779" s="1" t="s">
        <v>60</v>
      </c>
      <c r="AD5779" s="1" t="s">
        <v>60</v>
      </c>
      <c r="AR5779" s="1" t="s">
        <v>60</v>
      </c>
      <c r="AT5779" s="1" t="s">
        <v>292</v>
      </c>
      <c r="AU5779" s="1" t="s">
        <v>292</v>
      </c>
      <c r="AV5779" s="1" t="s">
        <v>653</v>
      </c>
      <c r="AW5779" s="3" t="str">
        <f t="shared" si="1"/>
        <v>Other</v>
      </c>
      <c r="AX5779" s="3" t="str">
        <f t="array" ref="AX5779">TEXTJOIN(", ", TRUE, IF(X5779:AS5779="Y", X$1:AS$1, IF(X5779:AS5779&lt;&gt;"", X$1:AS$1 &amp; ": " &amp; X5779:AS5779, "")))
</f>
        <v>Fentanyl, Ethanol, Any Opioid</v>
      </c>
    </row>
    <row r="5780">
      <c r="A5780" s="2">
        <v>42060.0</v>
      </c>
      <c r="B5780" s="1" t="s">
        <v>86</v>
      </c>
      <c r="C5780" s="1">
        <v>50.0</v>
      </c>
      <c r="D5780" s="1" t="s">
        <v>51</v>
      </c>
      <c r="E5780" s="1" t="s">
        <v>63</v>
      </c>
      <c r="F5780" s="1" t="s">
        <v>137</v>
      </c>
      <c r="G5780" s="1" t="s">
        <v>65</v>
      </c>
      <c r="H5780" s="1" t="s">
        <v>65</v>
      </c>
      <c r="I5780" s="1" t="s">
        <v>55</v>
      </c>
      <c r="J5780" s="1" t="s">
        <v>65</v>
      </c>
      <c r="M5780" s="1" t="s">
        <v>56</v>
      </c>
      <c r="O5780" s="1" t="s">
        <v>65</v>
      </c>
      <c r="P5780" s="1" t="s">
        <v>65</v>
      </c>
      <c r="Q5780" s="1" t="s">
        <v>55</v>
      </c>
      <c r="R5780" s="1" t="s">
        <v>67</v>
      </c>
      <c r="T5780" s="1" t="s">
        <v>6042</v>
      </c>
      <c r="U5780" s="1" t="s">
        <v>59</v>
      </c>
      <c r="W5780" s="1" t="s">
        <v>60</v>
      </c>
      <c r="X5780" s="1" t="s">
        <v>60</v>
      </c>
      <c r="Y5780" s="1" t="s">
        <v>60</v>
      </c>
      <c r="AP5780" s="1" t="s">
        <v>60</v>
      </c>
      <c r="AR5780" s="1" t="s">
        <v>60</v>
      </c>
      <c r="AT5780" s="1" t="s">
        <v>410</v>
      </c>
      <c r="AU5780" s="1" t="s">
        <v>410</v>
      </c>
      <c r="AV5780" s="1" t="s">
        <v>150</v>
      </c>
      <c r="AW5780" s="3" t="str">
        <f t="shared" si="1"/>
        <v>Other</v>
      </c>
      <c r="AX5780" s="3" t="str">
        <f t="array" ref="AX5780">TEXTJOIN(", ", TRUE, IF(X5780:AS5780="Y", X$1:AS$1, IF(X5780:AS5780&lt;&gt;"", X$1:AS$1 &amp; ": " &amp; X5780:AS5780, "")))
</f>
        <v>Heroin, Cocaine, Heroin/Morph/Codeine, Any Opioid</v>
      </c>
    </row>
    <row r="5781">
      <c r="A5781" s="2">
        <v>43538.0</v>
      </c>
      <c r="B5781" s="1" t="s">
        <v>50</v>
      </c>
      <c r="C5781" s="1">
        <v>30.0</v>
      </c>
      <c r="D5781" s="1" t="s">
        <v>51</v>
      </c>
      <c r="E5781" s="1" t="s">
        <v>118</v>
      </c>
      <c r="G5781" s="1" t="s">
        <v>1780</v>
      </c>
      <c r="H5781" s="1" t="s">
        <v>103</v>
      </c>
      <c r="I5781" s="1" t="s">
        <v>55</v>
      </c>
      <c r="J5781" s="1" t="s">
        <v>1780</v>
      </c>
      <c r="K5781" s="1" t="s">
        <v>103</v>
      </c>
      <c r="L5781" s="1" t="s">
        <v>55</v>
      </c>
      <c r="M5781" s="1" t="s">
        <v>56</v>
      </c>
      <c r="N5781" s="1" t="s">
        <v>136</v>
      </c>
      <c r="O5781" s="1" t="s">
        <v>98</v>
      </c>
      <c r="P5781" s="1" t="s">
        <v>54</v>
      </c>
      <c r="Q5781" s="1" t="s">
        <v>55</v>
      </c>
      <c r="R5781" s="1" t="s">
        <v>67</v>
      </c>
      <c r="T5781" s="1" t="s">
        <v>1313</v>
      </c>
      <c r="U5781" s="1" t="s">
        <v>59</v>
      </c>
      <c r="X5781" s="1" t="s">
        <v>60</v>
      </c>
      <c r="Y5781" s="1" t="s">
        <v>60</v>
      </c>
      <c r="Z5781" s="1" t="s">
        <v>60</v>
      </c>
      <c r="AP5781" s="1" t="s">
        <v>60</v>
      </c>
      <c r="AR5781" s="1" t="s">
        <v>60</v>
      </c>
      <c r="AT5781" s="1" t="s">
        <v>1782</v>
      </c>
      <c r="AU5781" s="1" t="s">
        <v>1782</v>
      </c>
      <c r="AV5781" s="1" t="s">
        <v>101</v>
      </c>
      <c r="AW5781" s="3" t="str">
        <f t="shared" si="1"/>
        <v>Other</v>
      </c>
      <c r="AX5781" s="3" t="str">
        <f t="array" ref="AX5781">TEXTJOIN(", ", TRUE, IF(X5781:AS5781="Y", X$1:AS$1, IF(X5781:AS5781&lt;&gt;"", X$1:AS$1 &amp; ": " &amp; X5781:AS5781, "")))
</f>
        <v>Heroin, Cocaine, Fentanyl, Heroin/Morph/Codeine, Any Opioid</v>
      </c>
    </row>
    <row r="5782">
      <c r="A5782" s="2">
        <v>43147.0</v>
      </c>
      <c r="B5782" s="1" t="s">
        <v>50</v>
      </c>
      <c r="C5782" s="1">
        <v>27.0</v>
      </c>
      <c r="D5782" s="1" t="s">
        <v>51</v>
      </c>
      <c r="E5782" s="1" t="s">
        <v>63</v>
      </c>
      <c r="G5782" s="1" t="s">
        <v>488</v>
      </c>
      <c r="H5782" s="1" t="s">
        <v>91</v>
      </c>
      <c r="I5782" s="1" t="s">
        <v>55</v>
      </c>
      <c r="J5782" s="1" t="s">
        <v>488</v>
      </c>
      <c r="K5782" s="1" t="s">
        <v>91</v>
      </c>
      <c r="M5782" s="1" t="s">
        <v>56</v>
      </c>
      <c r="N5782" s="1" t="s">
        <v>119</v>
      </c>
      <c r="O5782" s="1" t="s">
        <v>488</v>
      </c>
      <c r="P5782" s="1" t="s">
        <v>91</v>
      </c>
      <c r="Q5782" s="1" t="s">
        <v>55</v>
      </c>
      <c r="R5782" s="1" t="s">
        <v>56</v>
      </c>
      <c r="T5782" s="1" t="s">
        <v>83</v>
      </c>
      <c r="U5782" s="1" t="s">
        <v>59</v>
      </c>
      <c r="Z5782" s="1" t="s">
        <v>60</v>
      </c>
      <c r="AR5782" s="1" t="s">
        <v>60</v>
      </c>
      <c r="AT5782" s="1" t="s">
        <v>492</v>
      </c>
      <c r="AU5782" s="1" t="s">
        <v>492</v>
      </c>
      <c r="AV5782" s="1" t="s">
        <v>493</v>
      </c>
      <c r="AW5782" s="3" t="str">
        <f t="shared" si="1"/>
        <v>Other</v>
      </c>
      <c r="AX5782" s="3" t="str">
        <f t="array" ref="AX5782">TEXTJOIN(", ", TRUE, IF(X5782:AS5782="Y", X$1:AS$1, IF(X5782:AS5782&lt;&gt;"", X$1:AS$1 &amp; ": " &amp; X5782:AS5782, "")))
</f>
        <v>Fentanyl, Any Opioid</v>
      </c>
    </row>
    <row r="5783">
      <c r="A5783" s="2">
        <v>43835.0</v>
      </c>
      <c r="B5783" s="1" t="s">
        <v>50</v>
      </c>
      <c r="C5783" s="1">
        <v>66.0</v>
      </c>
      <c r="D5783" s="1" t="s">
        <v>51</v>
      </c>
      <c r="E5783" s="1" t="s">
        <v>63</v>
      </c>
      <c r="G5783" s="1" t="s">
        <v>103</v>
      </c>
      <c r="H5783" s="1" t="s">
        <v>103</v>
      </c>
      <c r="I5783" s="1" t="s">
        <v>55</v>
      </c>
      <c r="J5783" s="1" t="s">
        <v>103</v>
      </c>
      <c r="K5783" s="1" t="s">
        <v>103</v>
      </c>
      <c r="L5783" s="1" t="s">
        <v>55</v>
      </c>
      <c r="M5783" s="1" t="s">
        <v>56</v>
      </c>
      <c r="N5783" s="1" t="s">
        <v>1893</v>
      </c>
      <c r="O5783" s="1" t="s">
        <v>103</v>
      </c>
      <c r="P5783" s="1" t="s">
        <v>103</v>
      </c>
      <c r="Q5783" s="1" t="s">
        <v>55</v>
      </c>
      <c r="R5783" s="1" t="s">
        <v>67</v>
      </c>
      <c r="T5783" s="1" t="s">
        <v>6043</v>
      </c>
      <c r="U5783" s="1" t="s">
        <v>59</v>
      </c>
      <c r="X5783" s="1" t="s">
        <v>60</v>
      </c>
      <c r="Z5783" s="1" t="s">
        <v>60</v>
      </c>
      <c r="AD5783" s="1" t="s">
        <v>60</v>
      </c>
      <c r="AR5783" s="1" t="s">
        <v>60</v>
      </c>
      <c r="AT5783" s="1" t="s">
        <v>167</v>
      </c>
      <c r="AU5783" s="1" t="s">
        <v>167</v>
      </c>
      <c r="AV5783" s="1" t="s">
        <v>168</v>
      </c>
      <c r="AW5783" s="3" t="str">
        <f t="shared" si="1"/>
        <v>Other</v>
      </c>
      <c r="AX5783" s="3" t="str">
        <f t="array" ref="AX5783">TEXTJOIN(", ", TRUE, IF(X5783:AS5783="Y", X$1:AS$1, IF(X5783:AS5783&lt;&gt;"", X$1:AS$1 &amp; ": " &amp; X5783:AS5783, "")))
</f>
        <v>Heroin, Fentanyl, Ethanol, Any Opioid</v>
      </c>
    </row>
    <row r="5784">
      <c r="A5784" s="2">
        <v>44103.0</v>
      </c>
      <c r="B5784" s="1" t="s">
        <v>50</v>
      </c>
      <c r="C5784" s="1">
        <v>33.0</v>
      </c>
      <c r="D5784" s="1" t="s">
        <v>51</v>
      </c>
      <c r="E5784" s="1" t="s">
        <v>63</v>
      </c>
      <c r="G5784" s="1" t="s">
        <v>1303</v>
      </c>
      <c r="H5784" s="1" t="s">
        <v>91</v>
      </c>
      <c r="I5784" s="1" t="s">
        <v>55</v>
      </c>
      <c r="J5784" s="1" t="s">
        <v>1303</v>
      </c>
      <c r="K5784" s="1" t="s">
        <v>91</v>
      </c>
      <c r="L5784" s="1" t="s">
        <v>55</v>
      </c>
      <c r="M5784" s="1" t="s">
        <v>56</v>
      </c>
      <c r="N5784" s="1" t="s">
        <v>136</v>
      </c>
      <c r="O5784" s="1" t="s">
        <v>91</v>
      </c>
      <c r="P5784" s="1" t="s">
        <v>91</v>
      </c>
      <c r="Q5784" s="1" t="s">
        <v>55</v>
      </c>
      <c r="R5784" s="1" t="s">
        <v>67</v>
      </c>
      <c r="T5784" s="1" t="s">
        <v>6044</v>
      </c>
      <c r="U5784" s="1" t="s">
        <v>59</v>
      </c>
      <c r="V5784" s="1" t="s">
        <v>258</v>
      </c>
      <c r="Y5784" s="1" t="s">
        <v>60</v>
      </c>
      <c r="Z5784" s="1" t="s">
        <v>60</v>
      </c>
      <c r="AF5784" s="1" t="s">
        <v>60</v>
      </c>
      <c r="AM5784" s="1" t="s">
        <v>60</v>
      </c>
      <c r="AR5784" s="1" t="s">
        <v>60</v>
      </c>
      <c r="AT5784" s="1" t="s">
        <v>1305</v>
      </c>
      <c r="AU5784" s="1" t="s">
        <v>1305</v>
      </c>
      <c r="AV5784" s="1" t="s">
        <v>111</v>
      </c>
      <c r="AW5784" s="3" t="str">
        <f t="shared" si="1"/>
        <v>Other</v>
      </c>
      <c r="AX5784" s="3" t="str">
        <f t="array" ref="AX5784">TEXTJOIN(", ", TRUE, IF(X5784:AS5784="Y", X$1:AS$1, IF(X5784:AS5784&lt;&gt;"", X$1:AS$1 &amp; ": " &amp; X5784:AS5784, "")))
</f>
        <v>Cocaine, Fentanyl, Benzodiazepine, Xylazine, Any Opioid</v>
      </c>
    </row>
    <row r="5785">
      <c r="A5785" s="2">
        <v>42446.0</v>
      </c>
      <c r="B5785" s="1" t="s">
        <v>50</v>
      </c>
      <c r="C5785" s="1">
        <v>56.0</v>
      </c>
      <c r="D5785" s="1" t="s">
        <v>51</v>
      </c>
      <c r="E5785" s="1" t="s">
        <v>63</v>
      </c>
      <c r="G5785" s="1" t="s">
        <v>271</v>
      </c>
      <c r="H5785" s="1" t="s">
        <v>91</v>
      </c>
      <c r="I5785" s="1" t="s">
        <v>55</v>
      </c>
      <c r="J5785" s="1" t="s">
        <v>271</v>
      </c>
      <c r="M5785" s="1" t="s">
        <v>56</v>
      </c>
      <c r="N5785" s="1" t="s">
        <v>6045</v>
      </c>
      <c r="O5785" s="1" t="s">
        <v>271</v>
      </c>
      <c r="R5785" s="1" t="s">
        <v>56</v>
      </c>
      <c r="T5785" s="1" t="s">
        <v>6046</v>
      </c>
      <c r="U5785" s="1" t="s">
        <v>59</v>
      </c>
      <c r="AP5785" s="1" t="s">
        <v>60</v>
      </c>
      <c r="AR5785" s="1" t="s">
        <v>60</v>
      </c>
      <c r="AS5785" s="1" t="s">
        <v>893</v>
      </c>
      <c r="AT5785" s="1" t="s">
        <v>274</v>
      </c>
      <c r="AU5785" s="1" t="s">
        <v>274</v>
      </c>
      <c r="AV5785" s="1" t="s">
        <v>275</v>
      </c>
      <c r="AW5785" s="3" t="str">
        <f t="shared" si="1"/>
        <v>Other</v>
      </c>
      <c r="AX5785" s="3" t="str">
        <f t="array" ref="AX5785">TEXTJOIN(", ", TRUE, IF(X5785:AS5785="Y", X$1:AS$1, IF(X5785:AS5785&lt;&gt;"", X$1:AS$1 &amp; ": " &amp; X5785:AS5785, "")))
</f>
        <v>Heroin/Morph/Codeine, Any Opioid, Other: codeine</v>
      </c>
    </row>
    <row r="5786">
      <c r="A5786" s="4">
        <v>43798.0</v>
      </c>
      <c r="B5786" s="1" t="s">
        <v>50</v>
      </c>
      <c r="C5786" s="1">
        <v>67.0</v>
      </c>
      <c r="D5786" s="1" t="s">
        <v>76</v>
      </c>
      <c r="E5786" s="1" t="s">
        <v>63</v>
      </c>
      <c r="G5786" s="1" t="s">
        <v>352</v>
      </c>
      <c r="H5786" s="1" t="s">
        <v>54</v>
      </c>
      <c r="I5786" s="1" t="s">
        <v>55</v>
      </c>
      <c r="J5786" s="1" t="s">
        <v>352</v>
      </c>
      <c r="K5786" s="1" t="s">
        <v>54</v>
      </c>
      <c r="L5786" s="1" t="s">
        <v>55</v>
      </c>
      <c r="M5786" s="1" t="s">
        <v>56</v>
      </c>
      <c r="N5786" s="1" t="s">
        <v>104</v>
      </c>
      <c r="O5786" s="1" t="s">
        <v>352</v>
      </c>
      <c r="P5786" s="1" t="s">
        <v>54</v>
      </c>
      <c r="Q5786" s="1" t="s">
        <v>55</v>
      </c>
      <c r="R5786" s="1" t="s">
        <v>67</v>
      </c>
      <c r="T5786" s="1" t="s">
        <v>6047</v>
      </c>
      <c r="U5786" s="1" t="s">
        <v>59</v>
      </c>
      <c r="AD5786" s="1" t="s">
        <v>60</v>
      </c>
      <c r="AF5786" s="1" t="s">
        <v>60</v>
      </c>
      <c r="AT5786" s="1" t="s">
        <v>354</v>
      </c>
      <c r="AU5786" s="1" t="s">
        <v>354</v>
      </c>
      <c r="AV5786" s="1" t="s">
        <v>355</v>
      </c>
      <c r="AW5786" s="3" t="str">
        <f t="shared" si="1"/>
        <v>Other</v>
      </c>
      <c r="AX5786" s="3" t="str">
        <f t="array" ref="AX5786">TEXTJOIN(", ", TRUE, IF(X5786:AS5786="Y", X$1:AS$1, IF(X5786:AS5786&lt;&gt;"", X$1:AS$1 &amp; ": " &amp; X5786:AS5786, "")))
</f>
        <v>Ethanol, Benzodiazepine</v>
      </c>
    </row>
    <row r="5787">
      <c r="A5787" s="4">
        <v>43828.0</v>
      </c>
      <c r="B5787" s="1" t="s">
        <v>50</v>
      </c>
      <c r="C5787" s="1">
        <v>27.0</v>
      </c>
      <c r="D5787" s="1" t="s">
        <v>51</v>
      </c>
      <c r="E5787" s="1" t="s">
        <v>63</v>
      </c>
      <c r="G5787" s="1" t="s">
        <v>693</v>
      </c>
      <c r="H5787" s="1" t="s">
        <v>263</v>
      </c>
      <c r="I5787" s="1" t="s">
        <v>55</v>
      </c>
      <c r="J5787" s="1" t="s">
        <v>693</v>
      </c>
      <c r="K5787" s="1" t="s">
        <v>263</v>
      </c>
      <c r="L5787" s="1" t="s">
        <v>55</v>
      </c>
      <c r="M5787" s="1" t="s">
        <v>56</v>
      </c>
      <c r="N5787" s="1" t="s">
        <v>119</v>
      </c>
      <c r="O5787" s="1" t="s">
        <v>693</v>
      </c>
      <c r="P5787" s="1" t="s">
        <v>263</v>
      </c>
      <c r="Q5787" s="1" t="s">
        <v>55</v>
      </c>
      <c r="R5787" s="1" t="s">
        <v>56</v>
      </c>
      <c r="T5787" s="1" t="s">
        <v>6048</v>
      </c>
      <c r="U5787" s="1" t="s">
        <v>59</v>
      </c>
      <c r="Z5787" s="1" t="s">
        <v>60</v>
      </c>
      <c r="AF5787" s="1" t="s">
        <v>60</v>
      </c>
      <c r="AR5787" s="1" t="s">
        <v>60</v>
      </c>
      <c r="AT5787" s="1" t="s">
        <v>697</v>
      </c>
      <c r="AU5787" s="1" t="s">
        <v>697</v>
      </c>
      <c r="AV5787" s="1" t="s">
        <v>698</v>
      </c>
      <c r="AW5787" s="3" t="str">
        <f t="shared" si="1"/>
        <v>Other</v>
      </c>
      <c r="AX5787" s="3" t="str">
        <f t="array" ref="AX5787">TEXTJOIN(", ", TRUE, IF(X5787:AS5787="Y", X$1:AS$1, IF(X5787:AS5787&lt;&gt;"", X$1:AS$1 &amp; ": " &amp; X5787:AS5787, "")))
</f>
        <v>Fentanyl, Benzodiazepine, Any Opioid</v>
      </c>
    </row>
    <row r="5788">
      <c r="A5788" s="2">
        <v>41082.0</v>
      </c>
      <c r="B5788" s="1" t="s">
        <v>50</v>
      </c>
      <c r="C5788" s="1">
        <v>44.0</v>
      </c>
      <c r="D5788" s="1" t="s">
        <v>51</v>
      </c>
      <c r="E5788" s="1" t="s">
        <v>63</v>
      </c>
      <c r="F5788" s="1" t="s">
        <v>137</v>
      </c>
      <c r="G5788" s="1" t="s">
        <v>536</v>
      </c>
      <c r="H5788" s="1" t="s">
        <v>299</v>
      </c>
      <c r="J5788" s="1" t="s">
        <v>98</v>
      </c>
      <c r="L5788" s="1" t="s">
        <v>55</v>
      </c>
      <c r="M5788" s="1" t="s">
        <v>1120</v>
      </c>
      <c r="N5788" s="1" t="s">
        <v>66</v>
      </c>
      <c r="O5788" s="1" t="s">
        <v>98</v>
      </c>
      <c r="P5788" s="1" t="s">
        <v>54</v>
      </c>
      <c r="R5788" s="1" t="s">
        <v>44</v>
      </c>
      <c r="S5788" s="1" t="s">
        <v>1120</v>
      </c>
      <c r="T5788" s="1" t="s">
        <v>58</v>
      </c>
      <c r="U5788" s="1" t="s">
        <v>59</v>
      </c>
      <c r="Y5788" s="1" t="s">
        <v>60</v>
      </c>
      <c r="AT5788" s="1" t="s">
        <v>538</v>
      </c>
      <c r="AU5788" s="1" t="s">
        <v>100</v>
      </c>
      <c r="AV5788" s="1" t="s">
        <v>101</v>
      </c>
      <c r="AW5788" s="3" t="str">
        <f t="shared" si="1"/>
        <v>Other</v>
      </c>
      <c r="AX5788" s="3" t="str">
        <f t="array" ref="AX5788">TEXTJOIN(", ", TRUE, IF(X5788:AS5788="Y", X$1:AS$1, IF(X5788:AS5788&lt;&gt;"", X$1:AS$1 &amp; ": " &amp; X5788:AS5788, "")))
</f>
        <v>Cocaine</v>
      </c>
    </row>
    <row r="5789">
      <c r="A5789" s="2">
        <v>42891.0</v>
      </c>
      <c r="B5789" s="1" t="s">
        <v>86</v>
      </c>
      <c r="C5789" s="1">
        <v>34.0</v>
      </c>
      <c r="D5789" s="1" t="s">
        <v>51</v>
      </c>
      <c r="E5789" s="1" t="s">
        <v>63</v>
      </c>
      <c r="G5789" s="1" t="s">
        <v>1185</v>
      </c>
      <c r="H5789" s="1" t="s">
        <v>263</v>
      </c>
      <c r="I5789" s="1" t="s">
        <v>55</v>
      </c>
      <c r="J5789" s="1" t="s">
        <v>1185</v>
      </c>
      <c r="K5789" s="1" t="s">
        <v>263</v>
      </c>
      <c r="L5789" s="1" t="s">
        <v>55</v>
      </c>
      <c r="M5789" s="1" t="s">
        <v>56</v>
      </c>
      <c r="N5789" s="1" t="s">
        <v>136</v>
      </c>
      <c r="O5789" s="1" t="s">
        <v>1185</v>
      </c>
      <c r="P5789" s="1" t="s">
        <v>263</v>
      </c>
      <c r="Q5789" s="1" t="s">
        <v>55</v>
      </c>
      <c r="R5789" s="1" t="s">
        <v>56</v>
      </c>
      <c r="T5789" s="1" t="s">
        <v>421</v>
      </c>
      <c r="U5789" s="1" t="s">
        <v>59</v>
      </c>
      <c r="X5789" s="1" t="s">
        <v>60</v>
      </c>
      <c r="Z5789" s="1" t="s">
        <v>60</v>
      </c>
      <c r="AT5789" s="1" t="s">
        <v>1187</v>
      </c>
      <c r="AU5789" s="1" t="s">
        <v>1187</v>
      </c>
      <c r="AV5789" s="1" t="s">
        <v>1188</v>
      </c>
      <c r="AW5789" s="3" t="str">
        <f t="shared" si="1"/>
        <v>Other</v>
      </c>
      <c r="AX5789" s="3" t="str">
        <f t="array" ref="AX5789">TEXTJOIN(", ", TRUE, IF(X5789:AS5789="Y", X$1:AS$1, IF(X5789:AS5789&lt;&gt;"", X$1:AS$1 &amp; ": " &amp; X5789:AS5789, "")))
</f>
        <v>Heroin, Fentanyl</v>
      </c>
    </row>
    <row r="5790">
      <c r="A5790" s="2">
        <v>41647.0</v>
      </c>
      <c r="B5790" s="1" t="s">
        <v>50</v>
      </c>
      <c r="C5790" s="1">
        <v>49.0</v>
      </c>
      <c r="D5790" s="1" t="s">
        <v>51</v>
      </c>
      <c r="E5790" s="1" t="s">
        <v>63</v>
      </c>
      <c r="G5790" s="1" t="s">
        <v>103</v>
      </c>
      <c r="J5790" s="1" t="s">
        <v>103</v>
      </c>
      <c r="L5790" s="1" t="s">
        <v>55</v>
      </c>
      <c r="M5790" s="1" t="s">
        <v>56</v>
      </c>
      <c r="N5790" s="1" t="s">
        <v>6049</v>
      </c>
      <c r="O5790" s="1" t="s">
        <v>103</v>
      </c>
      <c r="R5790" s="1" t="s">
        <v>56</v>
      </c>
      <c r="T5790" s="1" t="s">
        <v>6050</v>
      </c>
      <c r="U5790" s="1" t="s">
        <v>59</v>
      </c>
      <c r="X5790" s="1" t="s">
        <v>60</v>
      </c>
      <c r="AD5790" s="1" t="s">
        <v>60</v>
      </c>
      <c r="AF5790" s="1" t="s">
        <v>60</v>
      </c>
      <c r="AS5790" s="1" t="s">
        <v>2894</v>
      </c>
      <c r="AT5790" s="1" t="s">
        <v>167</v>
      </c>
      <c r="AU5790" s="1" t="s">
        <v>167</v>
      </c>
      <c r="AV5790" s="1" t="s">
        <v>168</v>
      </c>
      <c r="AW5790" s="3" t="str">
        <f t="shared" si="1"/>
        <v>Other</v>
      </c>
      <c r="AX5790" s="3" t="str">
        <f t="array" ref="AX5790">TEXTJOIN(", ", TRUE, IF(X5790:AS5790="Y", X$1:AS$1, IF(X5790:AS5790&lt;&gt;"", X$1:AS$1 &amp; ": " &amp; X5790:AS5790, "")))
</f>
        <v>Heroin, Ethanol, Benzodiazepine, Other: OPIATE</v>
      </c>
    </row>
    <row r="5791">
      <c r="A5791" s="2">
        <v>43747.0</v>
      </c>
      <c r="B5791" s="1" t="s">
        <v>50</v>
      </c>
      <c r="C5791" s="1">
        <v>24.0</v>
      </c>
      <c r="D5791" s="1" t="s">
        <v>51</v>
      </c>
      <c r="E5791" s="1" t="s">
        <v>63</v>
      </c>
      <c r="G5791" s="1" t="s">
        <v>397</v>
      </c>
      <c r="H5791" s="1" t="s">
        <v>103</v>
      </c>
      <c r="I5791" s="1" t="s">
        <v>55</v>
      </c>
      <c r="J5791" s="1" t="s">
        <v>397</v>
      </c>
      <c r="K5791" s="1" t="s">
        <v>103</v>
      </c>
      <c r="L5791" s="1" t="s">
        <v>55</v>
      </c>
      <c r="M5791" s="1" t="s">
        <v>56</v>
      </c>
      <c r="N5791" s="1" t="s">
        <v>136</v>
      </c>
      <c r="O5791" s="1" t="s">
        <v>397</v>
      </c>
      <c r="P5791" s="1" t="s">
        <v>103</v>
      </c>
      <c r="Q5791" s="1" t="s">
        <v>55</v>
      </c>
      <c r="R5791" s="1" t="s">
        <v>56</v>
      </c>
      <c r="T5791" s="1" t="s">
        <v>684</v>
      </c>
      <c r="U5791" s="1" t="s">
        <v>59</v>
      </c>
      <c r="X5791" s="1" t="s">
        <v>60</v>
      </c>
      <c r="Z5791" s="1" t="s">
        <v>60</v>
      </c>
      <c r="AP5791" s="1" t="s">
        <v>60</v>
      </c>
      <c r="AR5791" s="1" t="s">
        <v>60</v>
      </c>
      <c r="AT5791" s="1" t="s">
        <v>399</v>
      </c>
      <c r="AU5791" s="1" t="s">
        <v>399</v>
      </c>
      <c r="AV5791" s="1" t="s">
        <v>709</v>
      </c>
      <c r="AW5791" s="3" t="str">
        <f t="shared" si="1"/>
        <v>Other</v>
      </c>
      <c r="AX5791" s="3" t="str">
        <f t="array" ref="AX5791">TEXTJOIN(", ", TRUE, IF(X5791:AS5791="Y", X$1:AS$1, IF(X5791:AS5791&lt;&gt;"", X$1:AS$1 &amp; ": " &amp; X5791:AS5791, "")))
</f>
        <v>Heroin, Fentanyl, Heroin/Morph/Codeine, Any Opioid</v>
      </c>
    </row>
    <row r="5792">
      <c r="A5792" s="2">
        <v>42882.0</v>
      </c>
      <c r="B5792" s="1" t="s">
        <v>86</v>
      </c>
      <c r="C5792" s="1">
        <v>23.0</v>
      </c>
      <c r="D5792" s="1" t="s">
        <v>51</v>
      </c>
      <c r="E5792" s="1" t="s">
        <v>63</v>
      </c>
      <c r="G5792" s="1" t="s">
        <v>91</v>
      </c>
      <c r="H5792" s="1" t="s">
        <v>91</v>
      </c>
      <c r="I5792" s="1" t="s">
        <v>55</v>
      </c>
      <c r="J5792" s="1" t="s">
        <v>91</v>
      </c>
      <c r="K5792" s="1" t="s">
        <v>91</v>
      </c>
      <c r="L5792" s="1" t="s">
        <v>55</v>
      </c>
      <c r="M5792" s="1" t="s">
        <v>56</v>
      </c>
      <c r="N5792" s="1" t="s">
        <v>136</v>
      </c>
      <c r="O5792" s="1" t="s">
        <v>91</v>
      </c>
      <c r="P5792" s="1" t="s">
        <v>91</v>
      </c>
      <c r="Q5792" s="1" t="s">
        <v>55</v>
      </c>
      <c r="R5792" s="1" t="s">
        <v>56</v>
      </c>
      <c r="T5792" s="1" t="s">
        <v>6051</v>
      </c>
      <c r="U5792" s="1" t="s">
        <v>59</v>
      </c>
      <c r="Z5792" s="1" t="s">
        <v>60</v>
      </c>
      <c r="AI5792" s="1" t="s">
        <v>60</v>
      </c>
      <c r="AT5792" s="1" t="s">
        <v>110</v>
      </c>
      <c r="AU5792" s="1" t="s">
        <v>110</v>
      </c>
      <c r="AV5792" s="1" t="s">
        <v>111</v>
      </c>
      <c r="AW5792" s="3" t="str">
        <f t="shared" si="1"/>
        <v>Other</v>
      </c>
      <c r="AX5792" s="3" t="str">
        <f t="array" ref="AX5792">TEXTJOIN(", ", TRUE, IF(X5792:AS5792="Y", X$1:AS$1, IF(X5792:AS5792&lt;&gt;"", X$1:AS$1 &amp; ": " &amp; X5792:AS5792, "")))
</f>
        <v>Fentanyl, Amphet</v>
      </c>
    </row>
    <row r="5793">
      <c r="A5793" s="4">
        <v>41929.0</v>
      </c>
      <c r="B5793" s="1" t="s">
        <v>50</v>
      </c>
      <c r="C5793" s="1">
        <v>32.0</v>
      </c>
      <c r="D5793" s="1" t="s">
        <v>76</v>
      </c>
      <c r="E5793" s="1" t="s">
        <v>63</v>
      </c>
      <c r="G5793" s="1" t="s">
        <v>540</v>
      </c>
      <c r="J5793" s="1" t="s">
        <v>540</v>
      </c>
      <c r="L5793" s="1" t="s">
        <v>55</v>
      </c>
      <c r="M5793" s="1" t="s">
        <v>56</v>
      </c>
      <c r="N5793" s="1" t="s">
        <v>113</v>
      </c>
      <c r="O5793" s="1" t="s">
        <v>540</v>
      </c>
      <c r="P5793" s="1" t="s">
        <v>91</v>
      </c>
      <c r="R5793" s="1" t="s">
        <v>56</v>
      </c>
      <c r="T5793" s="1" t="s">
        <v>73</v>
      </c>
      <c r="U5793" s="1" t="s">
        <v>59</v>
      </c>
      <c r="X5793" s="1" t="s">
        <v>60</v>
      </c>
      <c r="AT5793" s="1" t="s">
        <v>542</v>
      </c>
      <c r="AU5793" s="1" t="s">
        <v>542</v>
      </c>
      <c r="AV5793" s="1" t="s">
        <v>543</v>
      </c>
      <c r="AW5793" s="3" t="str">
        <f t="shared" si="1"/>
        <v>Other</v>
      </c>
      <c r="AX5793" s="3" t="str">
        <f t="array" ref="AX5793">TEXTJOIN(", ", TRUE, IF(X5793:AS5793="Y", X$1:AS$1, IF(X5793:AS5793&lt;&gt;"", X$1:AS$1 &amp; ": " &amp; X5793:AS5793, "")))
</f>
        <v>Heroin</v>
      </c>
    </row>
    <row r="5794">
      <c r="A5794" s="4">
        <v>44184.0</v>
      </c>
      <c r="B5794" s="1" t="s">
        <v>50</v>
      </c>
      <c r="C5794" s="1">
        <v>38.0</v>
      </c>
      <c r="D5794" s="1" t="s">
        <v>51</v>
      </c>
      <c r="E5794" s="1" t="s">
        <v>63</v>
      </c>
      <c r="G5794" s="1" t="s">
        <v>1046</v>
      </c>
      <c r="H5794" s="1" t="s">
        <v>65</v>
      </c>
      <c r="I5794" s="1" t="s">
        <v>55</v>
      </c>
      <c r="J5794" s="1" t="s">
        <v>1046</v>
      </c>
      <c r="K5794" s="1" t="s">
        <v>65</v>
      </c>
      <c r="L5794" s="1" t="s">
        <v>55</v>
      </c>
      <c r="M5794" s="1" t="s">
        <v>56</v>
      </c>
      <c r="N5794" s="1" t="s">
        <v>136</v>
      </c>
      <c r="O5794" s="1" t="s">
        <v>1046</v>
      </c>
      <c r="P5794" s="1" t="s">
        <v>65</v>
      </c>
      <c r="Q5794" s="1" t="s">
        <v>55</v>
      </c>
      <c r="R5794" s="1" t="s">
        <v>56</v>
      </c>
      <c r="T5794" s="1" t="s">
        <v>83</v>
      </c>
      <c r="U5794" s="1" t="s">
        <v>59</v>
      </c>
      <c r="Z5794" s="1" t="s">
        <v>60</v>
      </c>
      <c r="AR5794" s="1" t="s">
        <v>60</v>
      </c>
      <c r="AT5794" s="1" t="s">
        <v>1047</v>
      </c>
      <c r="AU5794" s="1" t="s">
        <v>1047</v>
      </c>
      <c r="AV5794" s="1" t="s">
        <v>2682</v>
      </c>
      <c r="AW5794" s="3" t="str">
        <f t="shared" si="1"/>
        <v>Other</v>
      </c>
      <c r="AX5794" s="3" t="str">
        <f t="array" ref="AX5794">TEXTJOIN(", ", TRUE, IF(X5794:AS5794="Y", X$1:AS$1, IF(X5794:AS5794&lt;&gt;"", X$1:AS$1 &amp; ": " &amp; X5794:AS5794, "")))
</f>
        <v>Fentanyl, Any Opioid</v>
      </c>
    </row>
    <row r="5795">
      <c r="A5795" s="2">
        <v>43577.0</v>
      </c>
      <c r="B5795" s="1" t="s">
        <v>50</v>
      </c>
      <c r="C5795" s="1">
        <v>38.0</v>
      </c>
      <c r="D5795" s="1" t="s">
        <v>51</v>
      </c>
      <c r="E5795" s="1" t="s">
        <v>63</v>
      </c>
      <c r="G5795" s="1" t="s">
        <v>562</v>
      </c>
      <c r="H5795" s="1" t="s">
        <v>91</v>
      </c>
      <c r="I5795" s="1" t="s">
        <v>55</v>
      </c>
      <c r="J5795" s="1" t="s">
        <v>91</v>
      </c>
      <c r="K5795" s="1" t="s">
        <v>91</v>
      </c>
      <c r="L5795" s="1" t="s">
        <v>55</v>
      </c>
      <c r="M5795" s="1" t="s">
        <v>1090</v>
      </c>
      <c r="N5795" s="1" t="s">
        <v>136</v>
      </c>
      <c r="O5795" s="1" t="s">
        <v>91</v>
      </c>
      <c r="P5795" s="1" t="s">
        <v>91</v>
      </c>
      <c r="Q5795" s="1" t="s">
        <v>55</v>
      </c>
      <c r="R5795" s="1" t="s">
        <v>44</v>
      </c>
      <c r="T5795" s="1" t="s">
        <v>6052</v>
      </c>
      <c r="U5795" s="1" t="s">
        <v>59</v>
      </c>
      <c r="X5795" s="1" t="s">
        <v>60</v>
      </c>
      <c r="Z5795" s="1" t="s">
        <v>60</v>
      </c>
      <c r="AK5795" s="1" t="s">
        <v>60</v>
      </c>
      <c r="AP5795" s="1" t="s">
        <v>60</v>
      </c>
      <c r="AR5795" s="1" t="s">
        <v>60</v>
      </c>
      <c r="AS5795" s="1" t="s">
        <v>417</v>
      </c>
      <c r="AT5795" s="1" t="s">
        <v>564</v>
      </c>
      <c r="AU5795" s="1" t="s">
        <v>110</v>
      </c>
      <c r="AV5795" s="1" t="s">
        <v>111</v>
      </c>
      <c r="AW5795" s="3" t="str">
        <f t="shared" si="1"/>
        <v>Other</v>
      </c>
      <c r="AX5795" s="3" t="str">
        <f t="array" ref="AX5795">TEXTJOIN(", ", TRUE, IF(X5795:AS5795="Y", X$1:AS$1, IF(X5795:AS5795&lt;&gt;"", X$1:AS$1 &amp; ": " &amp; X5795:AS5795, "")))
</f>
        <v>Heroin, Fentanyl, Hydromorphone, Heroin/Morph/Codeine, Any Opioid, Other: PCP</v>
      </c>
    </row>
    <row r="5796">
      <c r="A5796" s="2">
        <v>43253.0</v>
      </c>
      <c r="B5796" s="1" t="s">
        <v>50</v>
      </c>
      <c r="C5796" s="1">
        <v>48.0</v>
      </c>
      <c r="D5796" s="1" t="s">
        <v>76</v>
      </c>
      <c r="E5796" s="1" t="s">
        <v>63</v>
      </c>
      <c r="G5796" s="1" t="s">
        <v>545</v>
      </c>
      <c r="H5796" s="1" t="s">
        <v>263</v>
      </c>
      <c r="I5796" s="1" t="s">
        <v>55</v>
      </c>
      <c r="J5796" s="1" t="s">
        <v>545</v>
      </c>
      <c r="K5796" s="1" t="s">
        <v>263</v>
      </c>
      <c r="M5796" s="1" t="s">
        <v>56</v>
      </c>
      <c r="N5796" s="1" t="s">
        <v>136</v>
      </c>
      <c r="O5796" s="1" t="s">
        <v>545</v>
      </c>
      <c r="P5796" s="1" t="s">
        <v>263</v>
      </c>
      <c r="Q5796" s="1" t="s">
        <v>55</v>
      </c>
      <c r="R5796" s="1" t="s">
        <v>67</v>
      </c>
      <c r="T5796" s="1" t="s">
        <v>6053</v>
      </c>
      <c r="U5796" s="1" t="s">
        <v>59</v>
      </c>
      <c r="Z5796" s="1" t="s">
        <v>60</v>
      </c>
      <c r="AR5796" s="1" t="s">
        <v>60</v>
      </c>
      <c r="AT5796" s="1" t="s">
        <v>547</v>
      </c>
      <c r="AU5796" s="1" t="s">
        <v>547</v>
      </c>
      <c r="AV5796" s="1" t="s">
        <v>548</v>
      </c>
      <c r="AW5796" s="3" t="str">
        <f t="shared" si="1"/>
        <v>Other</v>
      </c>
      <c r="AX5796" s="3" t="str">
        <f t="array" ref="AX5796">TEXTJOIN(", ", TRUE, IF(X5796:AS5796="Y", X$1:AS$1, IF(X5796:AS5796&lt;&gt;"", X$1:AS$1 &amp; ": " &amp; X5796:AS5796, "")))
</f>
        <v>Fentanyl, Any Opioid</v>
      </c>
    </row>
    <row r="5797">
      <c r="A5797" s="2">
        <v>43923.0</v>
      </c>
      <c r="B5797" s="1" t="s">
        <v>50</v>
      </c>
      <c r="C5797" s="1">
        <v>34.0</v>
      </c>
      <c r="D5797" s="1" t="s">
        <v>51</v>
      </c>
      <c r="E5797" s="1" t="s">
        <v>63</v>
      </c>
      <c r="G5797" s="1" t="s">
        <v>256</v>
      </c>
      <c r="H5797" s="1" t="s">
        <v>103</v>
      </c>
      <c r="I5797" s="1" t="s">
        <v>55</v>
      </c>
      <c r="J5797" s="1" t="s">
        <v>256</v>
      </c>
      <c r="K5797" s="1" t="s">
        <v>103</v>
      </c>
      <c r="L5797" s="1" t="s">
        <v>55</v>
      </c>
      <c r="M5797" s="1" t="s">
        <v>56</v>
      </c>
      <c r="N5797" s="1" t="s">
        <v>136</v>
      </c>
      <c r="O5797" s="1" t="s">
        <v>256</v>
      </c>
      <c r="P5797" s="1" t="s">
        <v>103</v>
      </c>
      <c r="Q5797" s="1" t="s">
        <v>55</v>
      </c>
      <c r="R5797" s="1" t="s">
        <v>67</v>
      </c>
      <c r="T5797" s="1" t="s">
        <v>6054</v>
      </c>
      <c r="U5797" s="1" t="s">
        <v>59</v>
      </c>
      <c r="Z5797" s="1" t="s">
        <v>60</v>
      </c>
      <c r="AG5797" s="1" t="s">
        <v>60</v>
      </c>
      <c r="AM5797" s="1" t="s">
        <v>60</v>
      </c>
      <c r="AR5797" s="1" t="s">
        <v>60</v>
      </c>
      <c r="AT5797" s="1" t="s">
        <v>282</v>
      </c>
      <c r="AU5797" s="1" t="s">
        <v>282</v>
      </c>
      <c r="AV5797" s="1" t="s">
        <v>260</v>
      </c>
      <c r="AW5797" s="3" t="str">
        <f t="shared" si="1"/>
        <v>Other</v>
      </c>
      <c r="AX5797" s="3" t="str">
        <f t="array" ref="AX5797">TEXTJOIN(", ", TRUE, IF(X5797:AS5797="Y", X$1:AS$1, IF(X5797:AS5797&lt;&gt;"", X$1:AS$1 &amp; ": " &amp; X5797:AS5797, "")))
</f>
        <v>Fentanyl, Methadone, Xylazine, Any Opioid</v>
      </c>
    </row>
    <row r="5798">
      <c r="A5798" s="2">
        <v>43173.0</v>
      </c>
      <c r="B5798" s="1" t="s">
        <v>50</v>
      </c>
      <c r="C5798" s="1">
        <v>31.0</v>
      </c>
      <c r="D5798" s="1" t="s">
        <v>51</v>
      </c>
      <c r="E5798" s="1" t="s">
        <v>63</v>
      </c>
      <c r="G5798" s="1" t="s">
        <v>498</v>
      </c>
      <c r="H5798" s="1" t="s">
        <v>65</v>
      </c>
      <c r="I5798" s="1" t="s">
        <v>55</v>
      </c>
      <c r="J5798" s="1" t="s">
        <v>498</v>
      </c>
      <c r="K5798" s="1" t="s">
        <v>65</v>
      </c>
      <c r="M5798" s="1" t="s">
        <v>56</v>
      </c>
      <c r="N5798" s="1" t="s">
        <v>93</v>
      </c>
      <c r="O5798" s="1" t="s">
        <v>498</v>
      </c>
      <c r="P5798" s="1" t="s">
        <v>65</v>
      </c>
      <c r="Q5798" s="1" t="s">
        <v>55</v>
      </c>
      <c r="R5798" s="1" t="s">
        <v>56</v>
      </c>
      <c r="T5798" s="1" t="s">
        <v>68</v>
      </c>
      <c r="U5798" s="1" t="s">
        <v>59</v>
      </c>
      <c r="X5798" s="1" t="s">
        <v>60</v>
      </c>
      <c r="AP5798" s="1" t="s">
        <v>60</v>
      </c>
      <c r="AR5798" s="1" t="s">
        <v>60</v>
      </c>
      <c r="AT5798" s="1" t="s">
        <v>500</v>
      </c>
      <c r="AU5798" s="1" t="s">
        <v>500</v>
      </c>
      <c r="AV5798" s="1" t="s">
        <v>501</v>
      </c>
      <c r="AW5798" s="3" t="str">
        <f t="shared" si="1"/>
        <v>Other</v>
      </c>
      <c r="AX5798" s="3" t="str">
        <f t="array" ref="AX5798">TEXTJOIN(", ", TRUE, IF(X5798:AS5798="Y", X$1:AS$1, IF(X5798:AS5798&lt;&gt;"", X$1:AS$1 &amp; ": " &amp; X5798:AS5798, "")))
</f>
        <v>Heroin, Heroin/Morph/Codeine, Any Opioid</v>
      </c>
    </row>
    <row r="5799">
      <c r="A5799" s="2">
        <v>43290.0</v>
      </c>
      <c r="B5799" s="1" t="s">
        <v>50</v>
      </c>
      <c r="C5799" s="1">
        <v>31.0</v>
      </c>
      <c r="D5799" s="1" t="s">
        <v>76</v>
      </c>
      <c r="E5799" s="1" t="s">
        <v>63</v>
      </c>
      <c r="J5799" s="1" t="s">
        <v>262</v>
      </c>
      <c r="K5799" s="1" t="s">
        <v>263</v>
      </c>
      <c r="M5799" s="1" t="s">
        <v>557</v>
      </c>
      <c r="N5799" s="1" t="s">
        <v>119</v>
      </c>
      <c r="O5799" s="1" t="s">
        <v>262</v>
      </c>
      <c r="P5799" s="1" t="s">
        <v>263</v>
      </c>
      <c r="Q5799" s="1" t="s">
        <v>55</v>
      </c>
      <c r="R5799" s="1" t="s">
        <v>44</v>
      </c>
      <c r="T5799" s="1" t="s">
        <v>5887</v>
      </c>
      <c r="U5799" s="1" t="s">
        <v>59</v>
      </c>
      <c r="Y5799" s="1" t="s">
        <v>60</v>
      </c>
      <c r="Z5799" s="1" t="s">
        <v>60</v>
      </c>
      <c r="AA5799" s="1" t="s">
        <v>60</v>
      </c>
      <c r="AR5799" s="1" t="s">
        <v>60</v>
      </c>
      <c r="AT5799" s="1" t="s">
        <v>62</v>
      </c>
      <c r="AU5799" s="1" t="s">
        <v>556</v>
      </c>
      <c r="AV5799" s="1" t="s">
        <v>266</v>
      </c>
      <c r="AW5799" s="3" t="str">
        <f t="shared" si="1"/>
        <v>Other</v>
      </c>
      <c r="AX5799" s="3" t="str">
        <f t="array" ref="AX5799">TEXTJOIN(", ", TRUE, IF(X5799:AS5799="Y", X$1:AS$1, IF(X5799:AS5799&lt;&gt;"", X$1:AS$1 &amp; ": " &amp; X5799:AS5799, "")))
</f>
        <v>Cocaine, Fentanyl, Fentanyl Analogue, Any Opioid</v>
      </c>
    </row>
    <row r="5800">
      <c r="A5800" s="2">
        <v>41513.0</v>
      </c>
      <c r="B5800" s="1" t="s">
        <v>50</v>
      </c>
      <c r="C5800" s="1">
        <v>60.0</v>
      </c>
      <c r="D5800" s="1" t="s">
        <v>51</v>
      </c>
      <c r="E5800" s="1" t="s">
        <v>63</v>
      </c>
      <c r="G5800" s="1" t="s">
        <v>562</v>
      </c>
      <c r="H5800" s="1" t="s">
        <v>91</v>
      </c>
      <c r="J5800" s="1" t="s">
        <v>562</v>
      </c>
      <c r="L5800" s="1" t="s">
        <v>55</v>
      </c>
      <c r="M5800" s="1" t="s">
        <v>56</v>
      </c>
      <c r="N5800" s="1" t="s">
        <v>136</v>
      </c>
      <c r="O5800" s="1" t="s">
        <v>562</v>
      </c>
      <c r="P5800" s="1" t="s">
        <v>91</v>
      </c>
      <c r="R5800" s="1" t="s">
        <v>56</v>
      </c>
      <c r="T5800" s="1" t="s">
        <v>73</v>
      </c>
      <c r="U5800" s="1" t="s">
        <v>59</v>
      </c>
      <c r="X5800" s="1" t="s">
        <v>60</v>
      </c>
      <c r="AT5800" s="1" t="s">
        <v>564</v>
      </c>
      <c r="AU5800" s="1" t="s">
        <v>564</v>
      </c>
      <c r="AV5800" s="1" t="s">
        <v>565</v>
      </c>
      <c r="AW5800" s="3" t="str">
        <f t="shared" si="1"/>
        <v>Other</v>
      </c>
      <c r="AX5800" s="3" t="str">
        <f t="array" ref="AX5800">TEXTJOIN(", ", TRUE, IF(X5800:AS5800="Y", X$1:AS$1, IF(X5800:AS5800&lt;&gt;"", X$1:AS$1 &amp; ": " &amp; X5800:AS5800, "")))
</f>
        <v>Heroin</v>
      </c>
    </row>
    <row r="5801">
      <c r="A5801" s="2">
        <v>44374.0</v>
      </c>
      <c r="B5801" s="1" t="s">
        <v>50</v>
      </c>
      <c r="C5801" s="1">
        <v>54.0</v>
      </c>
      <c r="D5801" s="1" t="s">
        <v>51</v>
      </c>
      <c r="E5801" s="1" t="s">
        <v>502</v>
      </c>
      <c r="G5801" s="1" t="s">
        <v>103</v>
      </c>
      <c r="H5801" s="1" t="s">
        <v>103</v>
      </c>
      <c r="I5801" s="1" t="s">
        <v>55</v>
      </c>
      <c r="J5801" s="1" t="s">
        <v>103</v>
      </c>
      <c r="K5801" s="1" t="s">
        <v>103</v>
      </c>
      <c r="L5801" s="1" t="s">
        <v>55</v>
      </c>
      <c r="M5801" s="1" t="s">
        <v>56</v>
      </c>
      <c r="N5801" s="1" t="s">
        <v>136</v>
      </c>
      <c r="O5801" s="1" t="s">
        <v>103</v>
      </c>
      <c r="P5801" s="1" t="s">
        <v>103</v>
      </c>
      <c r="Q5801" s="1" t="s">
        <v>55</v>
      </c>
      <c r="R5801" s="1" t="s">
        <v>56</v>
      </c>
      <c r="T5801" s="1" t="s">
        <v>83</v>
      </c>
      <c r="U5801" s="1" t="s">
        <v>59</v>
      </c>
      <c r="Z5801" s="1" t="s">
        <v>60</v>
      </c>
      <c r="AR5801" s="1" t="s">
        <v>60</v>
      </c>
      <c r="AT5801" s="1" t="s">
        <v>167</v>
      </c>
      <c r="AU5801" s="1" t="s">
        <v>167</v>
      </c>
      <c r="AV5801" s="1" t="s">
        <v>168</v>
      </c>
      <c r="AW5801" s="3" t="str">
        <f t="shared" si="1"/>
        <v>Other</v>
      </c>
      <c r="AX5801" s="3" t="str">
        <f t="array" ref="AX5801">TEXTJOIN(", ", TRUE, IF(X5801:AS5801="Y", X$1:AS$1, IF(X5801:AS5801&lt;&gt;"", X$1:AS$1 &amp; ": " &amp; X5801:AS5801, "")))
</f>
        <v>Fentanyl, Any Opioid</v>
      </c>
    </row>
    <row r="5802">
      <c r="A5802" s="4">
        <v>42715.0</v>
      </c>
      <c r="B5802" s="1" t="s">
        <v>50</v>
      </c>
      <c r="C5802" s="1">
        <v>31.0</v>
      </c>
      <c r="D5802" s="1" t="s">
        <v>51</v>
      </c>
      <c r="E5802" s="1" t="s">
        <v>52</v>
      </c>
      <c r="G5802" s="1" t="s">
        <v>102</v>
      </c>
      <c r="H5802" s="1" t="s">
        <v>103</v>
      </c>
      <c r="I5802" s="1" t="s">
        <v>55</v>
      </c>
      <c r="J5802" s="1" t="s">
        <v>102</v>
      </c>
      <c r="M5802" s="1" t="s">
        <v>56</v>
      </c>
      <c r="N5802" s="1" t="s">
        <v>136</v>
      </c>
      <c r="O5802" s="1" t="s">
        <v>102</v>
      </c>
      <c r="R5802" s="1" t="s">
        <v>67</v>
      </c>
      <c r="T5802" s="1" t="s">
        <v>1571</v>
      </c>
      <c r="U5802" s="1" t="s">
        <v>59</v>
      </c>
      <c r="W5802" s="1" t="s">
        <v>60</v>
      </c>
      <c r="X5802" s="1" t="s">
        <v>60</v>
      </c>
      <c r="AP5802" s="1" t="s">
        <v>60</v>
      </c>
      <c r="AR5802" s="1" t="s">
        <v>60</v>
      </c>
      <c r="AT5802" s="1" t="s">
        <v>106</v>
      </c>
      <c r="AU5802" s="1" t="s">
        <v>106</v>
      </c>
      <c r="AV5802" s="1" t="s">
        <v>107</v>
      </c>
      <c r="AW5802" s="3" t="str">
        <f t="shared" si="1"/>
        <v>Other</v>
      </c>
      <c r="AX5802" s="3" t="str">
        <f t="array" ref="AX5802">TEXTJOIN(", ", TRUE, IF(X5802:AS5802="Y", X$1:AS$1, IF(X5802:AS5802&lt;&gt;"", X$1:AS$1 &amp; ": " &amp; X5802:AS5802, "")))
</f>
        <v>Heroin, Heroin/Morph/Codeine, Any Opioid</v>
      </c>
    </row>
    <row r="5803">
      <c r="A5803" s="2">
        <v>43657.0</v>
      </c>
      <c r="B5803" s="1" t="s">
        <v>50</v>
      </c>
      <c r="C5803" s="1">
        <v>30.0</v>
      </c>
      <c r="D5803" s="1" t="s">
        <v>51</v>
      </c>
      <c r="E5803" s="1" t="s">
        <v>118</v>
      </c>
      <c r="G5803" s="1" t="s">
        <v>91</v>
      </c>
      <c r="H5803" s="1" t="s">
        <v>91</v>
      </c>
      <c r="I5803" s="1" t="s">
        <v>55</v>
      </c>
      <c r="J5803" s="1" t="s">
        <v>91</v>
      </c>
      <c r="K5803" s="1" t="s">
        <v>91</v>
      </c>
      <c r="L5803" s="1" t="s">
        <v>55</v>
      </c>
      <c r="M5803" s="1" t="s">
        <v>56</v>
      </c>
      <c r="N5803" s="1" t="s">
        <v>136</v>
      </c>
      <c r="O5803" s="1" t="s">
        <v>91</v>
      </c>
      <c r="P5803" s="1" t="s">
        <v>91</v>
      </c>
      <c r="Q5803" s="1" t="s">
        <v>55</v>
      </c>
      <c r="R5803" s="1" t="s">
        <v>56</v>
      </c>
      <c r="T5803" s="1" t="s">
        <v>6055</v>
      </c>
      <c r="U5803" s="1" t="s">
        <v>59</v>
      </c>
      <c r="Y5803" s="1" t="s">
        <v>60</v>
      </c>
      <c r="Z5803" s="1" t="s">
        <v>60</v>
      </c>
      <c r="AR5803" s="1" t="s">
        <v>60</v>
      </c>
      <c r="AS5803" s="1" t="s">
        <v>417</v>
      </c>
      <c r="AT5803" s="1" t="s">
        <v>110</v>
      </c>
      <c r="AU5803" s="1" t="s">
        <v>110</v>
      </c>
      <c r="AV5803" s="1" t="s">
        <v>111</v>
      </c>
      <c r="AW5803" s="3" t="str">
        <f t="shared" si="1"/>
        <v>Other</v>
      </c>
      <c r="AX5803" s="3" t="str">
        <f t="array" ref="AX5803">TEXTJOIN(", ", TRUE, IF(X5803:AS5803="Y", X$1:AS$1, IF(X5803:AS5803&lt;&gt;"", X$1:AS$1 &amp; ": " &amp; X5803:AS5803, "")))
</f>
        <v>Cocaine, Fentanyl, Any Opioid, Other: PCP</v>
      </c>
    </row>
    <row r="5804">
      <c r="A5804" s="2">
        <v>42836.0</v>
      </c>
      <c r="B5804" s="1" t="s">
        <v>86</v>
      </c>
      <c r="C5804" s="1">
        <v>56.0</v>
      </c>
      <c r="D5804" s="1" t="s">
        <v>76</v>
      </c>
      <c r="E5804" s="1" t="s">
        <v>63</v>
      </c>
      <c r="G5804" s="1" t="s">
        <v>525</v>
      </c>
      <c r="H5804" s="1" t="s">
        <v>91</v>
      </c>
      <c r="I5804" s="1" t="s">
        <v>55</v>
      </c>
      <c r="J5804" s="1" t="s">
        <v>525</v>
      </c>
      <c r="K5804" s="1" t="s">
        <v>91</v>
      </c>
      <c r="L5804" s="1" t="s">
        <v>55</v>
      </c>
      <c r="M5804" s="1" t="s">
        <v>56</v>
      </c>
      <c r="N5804" s="1" t="s">
        <v>3779</v>
      </c>
      <c r="O5804" s="1" t="s">
        <v>931</v>
      </c>
      <c r="P5804" s="1" t="s">
        <v>91</v>
      </c>
      <c r="Q5804" s="1" t="s">
        <v>55</v>
      </c>
      <c r="R5804" s="1" t="s">
        <v>67</v>
      </c>
      <c r="T5804" s="1" t="s">
        <v>6056</v>
      </c>
      <c r="U5804" s="1" t="s">
        <v>59</v>
      </c>
      <c r="AB5804" s="1" t="s">
        <v>60</v>
      </c>
      <c r="AD5804" s="1" t="s">
        <v>60</v>
      </c>
      <c r="AF5804" s="1" t="s">
        <v>60</v>
      </c>
      <c r="AT5804" s="1" t="s">
        <v>528</v>
      </c>
      <c r="AU5804" s="1" t="s">
        <v>528</v>
      </c>
      <c r="AV5804" s="1" t="s">
        <v>934</v>
      </c>
      <c r="AW5804" s="3" t="str">
        <f t="shared" si="1"/>
        <v>Other</v>
      </c>
      <c r="AX5804" s="3" t="str">
        <f t="array" ref="AX5804">TEXTJOIN(", ", TRUE, IF(X5804:AS5804="Y", X$1:AS$1, IF(X5804:AS5804&lt;&gt;"", X$1:AS$1 &amp; ": " &amp; X5804:AS5804, "")))
</f>
        <v>Oxycodone, Ethanol, Benzodiazepine</v>
      </c>
    </row>
    <row r="5805">
      <c r="A5805" s="2">
        <v>42379.0</v>
      </c>
      <c r="B5805" s="1" t="s">
        <v>50</v>
      </c>
      <c r="C5805" s="1">
        <v>34.0</v>
      </c>
      <c r="D5805" s="1" t="s">
        <v>51</v>
      </c>
      <c r="E5805" s="1" t="s">
        <v>63</v>
      </c>
      <c r="G5805" s="1" t="s">
        <v>521</v>
      </c>
      <c r="H5805" s="1" t="s">
        <v>103</v>
      </c>
      <c r="I5805" s="1" t="s">
        <v>55</v>
      </c>
      <c r="J5805" s="1" t="s">
        <v>521</v>
      </c>
      <c r="M5805" s="1" t="s">
        <v>44</v>
      </c>
      <c r="N5805" s="1" t="s">
        <v>136</v>
      </c>
      <c r="O5805" s="1" t="s">
        <v>256</v>
      </c>
      <c r="R5805" s="1" t="s">
        <v>67</v>
      </c>
      <c r="T5805" s="1" t="s">
        <v>6057</v>
      </c>
      <c r="U5805" s="1" t="s">
        <v>59</v>
      </c>
      <c r="Z5805" s="1" t="s">
        <v>60</v>
      </c>
      <c r="AR5805" s="1" t="s">
        <v>60</v>
      </c>
      <c r="AT5805" s="1" t="s">
        <v>524</v>
      </c>
      <c r="AU5805" s="1" t="s">
        <v>524</v>
      </c>
      <c r="AV5805" s="1" t="s">
        <v>260</v>
      </c>
      <c r="AW5805" s="3" t="str">
        <f t="shared" si="1"/>
        <v>Other</v>
      </c>
      <c r="AX5805" s="3" t="str">
        <f t="array" ref="AX5805">TEXTJOIN(", ", TRUE, IF(X5805:AS5805="Y", X$1:AS$1, IF(X5805:AS5805&lt;&gt;"", X$1:AS$1 &amp; ": " &amp; X5805:AS5805, "")))
</f>
        <v>Fentanyl, Any Opioid</v>
      </c>
    </row>
    <row r="5806">
      <c r="A5806" s="4">
        <v>43458.0</v>
      </c>
      <c r="B5806" s="1" t="s">
        <v>50</v>
      </c>
      <c r="C5806" s="1">
        <v>37.0</v>
      </c>
      <c r="D5806" s="1" t="s">
        <v>51</v>
      </c>
      <c r="E5806" s="1" t="s">
        <v>63</v>
      </c>
      <c r="G5806" s="1" t="s">
        <v>632</v>
      </c>
      <c r="H5806" s="1" t="s">
        <v>65</v>
      </c>
      <c r="I5806" s="1" t="s">
        <v>55</v>
      </c>
      <c r="J5806" s="1" t="s">
        <v>632</v>
      </c>
      <c r="K5806" s="1" t="s">
        <v>65</v>
      </c>
      <c r="M5806" s="1" t="s">
        <v>177</v>
      </c>
      <c r="N5806" s="1" t="s">
        <v>66</v>
      </c>
      <c r="O5806" s="1" t="s">
        <v>632</v>
      </c>
      <c r="P5806" s="1" t="s">
        <v>65</v>
      </c>
      <c r="Q5806" s="1" t="s">
        <v>55</v>
      </c>
      <c r="R5806" s="1" t="s">
        <v>44</v>
      </c>
      <c r="T5806" s="1" t="s">
        <v>6058</v>
      </c>
      <c r="U5806" s="1" t="s">
        <v>59</v>
      </c>
      <c r="X5806" s="1" t="s">
        <v>60</v>
      </c>
      <c r="Z5806" s="1" t="s">
        <v>60</v>
      </c>
      <c r="AP5806" s="1" t="s">
        <v>60</v>
      </c>
      <c r="AR5806" s="1" t="s">
        <v>60</v>
      </c>
      <c r="AT5806" s="1" t="s">
        <v>635</v>
      </c>
      <c r="AU5806" s="1" t="s">
        <v>635</v>
      </c>
      <c r="AV5806" s="1" t="s">
        <v>636</v>
      </c>
      <c r="AW5806" s="3" t="str">
        <f t="shared" si="1"/>
        <v>Other</v>
      </c>
      <c r="AX5806" s="3" t="str">
        <f t="array" ref="AX5806">TEXTJOIN(", ", TRUE, IF(X5806:AS5806="Y", X$1:AS$1, IF(X5806:AS5806&lt;&gt;"", X$1:AS$1 &amp; ": " &amp; X5806:AS5806, "")))
</f>
        <v>Heroin, Fentanyl, Heroin/Morph/Codeine, Any Opioid</v>
      </c>
    </row>
    <row r="5807">
      <c r="A5807" s="2">
        <v>41400.0</v>
      </c>
      <c r="B5807" s="1" t="s">
        <v>50</v>
      </c>
      <c r="C5807" s="1">
        <v>53.0</v>
      </c>
      <c r="D5807" s="1" t="s">
        <v>51</v>
      </c>
      <c r="E5807" s="1" t="s">
        <v>63</v>
      </c>
      <c r="G5807" s="1" t="s">
        <v>1041</v>
      </c>
      <c r="H5807" s="1" t="s">
        <v>103</v>
      </c>
      <c r="M5807" s="1" t="s">
        <v>118</v>
      </c>
      <c r="N5807" s="1" t="s">
        <v>6059</v>
      </c>
      <c r="O5807" s="1" t="s">
        <v>82</v>
      </c>
      <c r="P5807" s="1" t="s">
        <v>54</v>
      </c>
      <c r="R5807" s="1" t="s">
        <v>67</v>
      </c>
      <c r="T5807" s="1" t="s">
        <v>6060</v>
      </c>
      <c r="U5807" s="1" t="s">
        <v>59</v>
      </c>
      <c r="X5807" s="1" t="s">
        <v>60</v>
      </c>
      <c r="AF5807" s="1" t="s">
        <v>60</v>
      </c>
      <c r="AT5807" s="1" t="s">
        <v>1043</v>
      </c>
      <c r="AU5807" s="1" t="s">
        <v>62</v>
      </c>
      <c r="AV5807" s="1" t="s">
        <v>85</v>
      </c>
      <c r="AW5807" s="3" t="str">
        <f t="shared" si="1"/>
        <v>Other</v>
      </c>
      <c r="AX5807" s="3" t="str">
        <f t="array" ref="AX5807">TEXTJOIN(", ", TRUE, IF(X5807:AS5807="Y", X$1:AS$1, IF(X5807:AS5807&lt;&gt;"", X$1:AS$1 &amp; ": " &amp; X5807:AS5807, "")))
</f>
        <v>Heroin, Benzodiazepine</v>
      </c>
    </row>
    <row r="5808">
      <c r="A5808" s="2">
        <v>43604.0</v>
      </c>
      <c r="B5808" s="1" t="s">
        <v>50</v>
      </c>
      <c r="C5808" s="1">
        <v>53.0</v>
      </c>
      <c r="D5808" s="1" t="s">
        <v>51</v>
      </c>
      <c r="E5808" s="1" t="s">
        <v>63</v>
      </c>
      <c r="G5808" s="1" t="s">
        <v>82</v>
      </c>
      <c r="H5808" s="1" t="s">
        <v>54</v>
      </c>
      <c r="I5808" s="1" t="s">
        <v>55</v>
      </c>
      <c r="J5808" s="1" t="s">
        <v>82</v>
      </c>
      <c r="K5808" s="1" t="s">
        <v>54</v>
      </c>
      <c r="L5808" s="1" t="s">
        <v>55</v>
      </c>
      <c r="M5808" s="1" t="s">
        <v>56</v>
      </c>
      <c r="N5808" s="1" t="s">
        <v>6061</v>
      </c>
      <c r="O5808" s="1" t="s">
        <v>82</v>
      </c>
      <c r="P5808" s="1" t="s">
        <v>54</v>
      </c>
      <c r="Q5808" s="1" t="s">
        <v>55</v>
      </c>
      <c r="R5808" s="1" t="s">
        <v>56</v>
      </c>
      <c r="T5808" s="1" t="s">
        <v>6062</v>
      </c>
      <c r="U5808" s="1" t="s">
        <v>59</v>
      </c>
      <c r="AB5808" s="1" t="s">
        <v>60</v>
      </c>
      <c r="AF5808" s="1" t="s">
        <v>60</v>
      </c>
      <c r="AL5808" s="1" t="s">
        <v>60</v>
      </c>
      <c r="AR5808" s="1" t="s">
        <v>60</v>
      </c>
      <c r="AT5808" s="1" t="s">
        <v>329</v>
      </c>
      <c r="AU5808" s="1" t="s">
        <v>329</v>
      </c>
      <c r="AV5808" s="1" t="s">
        <v>85</v>
      </c>
      <c r="AW5808" s="3" t="str">
        <f t="shared" si="1"/>
        <v>Other</v>
      </c>
      <c r="AX5808" s="3" t="str">
        <f t="array" ref="AX5808">TEXTJOIN(", ", TRUE, IF(X5808:AS5808="Y", X$1:AS$1, IF(X5808:AS5808&lt;&gt;"", X$1:AS$1 &amp; ": " &amp; X5808:AS5808, "")))
</f>
        <v>Oxycodone, Benzodiazepine, Morphine (Not Heroin), Any Opioid</v>
      </c>
    </row>
    <row r="5809">
      <c r="A5809" s="4">
        <v>43096.0</v>
      </c>
      <c r="B5809" s="1" t="s">
        <v>86</v>
      </c>
      <c r="C5809" s="1">
        <v>34.0</v>
      </c>
      <c r="D5809" s="1" t="s">
        <v>76</v>
      </c>
      <c r="E5809" s="1" t="s">
        <v>63</v>
      </c>
      <c r="G5809" s="1" t="s">
        <v>2313</v>
      </c>
      <c r="H5809" s="1" t="s">
        <v>54</v>
      </c>
      <c r="I5809" s="1" t="s">
        <v>55</v>
      </c>
      <c r="J5809" s="1" t="s">
        <v>2313</v>
      </c>
      <c r="K5809" s="1" t="s">
        <v>54</v>
      </c>
      <c r="L5809" s="1" t="s">
        <v>55</v>
      </c>
      <c r="M5809" s="1" t="s">
        <v>56</v>
      </c>
      <c r="N5809" s="1" t="s">
        <v>66</v>
      </c>
      <c r="O5809" s="1" t="s">
        <v>103</v>
      </c>
      <c r="P5809" s="1" t="s">
        <v>103</v>
      </c>
      <c r="Q5809" s="1" t="s">
        <v>55</v>
      </c>
      <c r="R5809" s="1" t="s">
        <v>67</v>
      </c>
      <c r="T5809" s="1" t="s">
        <v>6063</v>
      </c>
      <c r="U5809" s="1" t="s">
        <v>59</v>
      </c>
      <c r="Y5809" s="1" t="s">
        <v>60</v>
      </c>
      <c r="AT5809" s="1" t="s">
        <v>2315</v>
      </c>
      <c r="AU5809" s="1" t="s">
        <v>2315</v>
      </c>
      <c r="AV5809" s="1" t="s">
        <v>168</v>
      </c>
      <c r="AW5809" s="3" t="str">
        <f t="shared" si="1"/>
        <v>Other</v>
      </c>
      <c r="AX5809" s="3" t="str">
        <f t="array" ref="AX5809">TEXTJOIN(", ", TRUE, IF(X5809:AS5809="Y", X$1:AS$1, IF(X5809:AS5809&lt;&gt;"", X$1:AS$1 &amp; ": " &amp; X5809:AS5809, "")))
</f>
        <v>Cocaine</v>
      </c>
    </row>
    <row r="5810">
      <c r="A5810" s="2">
        <v>44268.0</v>
      </c>
      <c r="B5810" s="1" t="s">
        <v>50</v>
      </c>
      <c r="C5810" s="1">
        <v>65.0</v>
      </c>
      <c r="D5810" s="1" t="s">
        <v>51</v>
      </c>
      <c r="E5810" s="1" t="s">
        <v>63</v>
      </c>
      <c r="G5810" s="1" t="s">
        <v>82</v>
      </c>
      <c r="H5810" s="1" t="s">
        <v>54</v>
      </c>
      <c r="I5810" s="1" t="s">
        <v>55</v>
      </c>
      <c r="J5810" s="1" t="s">
        <v>82</v>
      </c>
      <c r="K5810" s="1" t="s">
        <v>54</v>
      </c>
      <c r="L5810" s="1" t="s">
        <v>55</v>
      </c>
      <c r="M5810" s="1" t="s">
        <v>56</v>
      </c>
      <c r="N5810" s="1" t="s">
        <v>178</v>
      </c>
      <c r="O5810" s="1" t="s">
        <v>82</v>
      </c>
      <c r="P5810" s="1" t="s">
        <v>54</v>
      </c>
      <c r="Q5810" s="1" t="s">
        <v>55</v>
      </c>
      <c r="R5810" s="1" t="s">
        <v>56</v>
      </c>
      <c r="T5810" s="1" t="s">
        <v>6064</v>
      </c>
      <c r="U5810" s="1" t="s">
        <v>59</v>
      </c>
      <c r="X5810" s="1" t="s">
        <v>60</v>
      </c>
      <c r="Z5810" s="1" t="s">
        <v>60</v>
      </c>
      <c r="AG5810" s="1" t="s">
        <v>60</v>
      </c>
      <c r="AP5810" s="1" t="s">
        <v>60</v>
      </c>
      <c r="AR5810" s="1" t="s">
        <v>60</v>
      </c>
      <c r="AT5810" s="1" t="s">
        <v>329</v>
      </c>
      <c r="AU5810" s="1" t="s">
        <v>329</v>
      </c>
      <c r="AV5810" s="1" t="s">
        <v>85</v>
      </c>
      <c r="AW5810" s="3" t="str">
        <f t="shared" si="1"/>
        <v>Other</v>
      </c>
      <c r="AX5810" s="3" t="str">
        <f t="array" ref="AX5810">TEXTJOIN(", ", TRUE, IF(X5810:AS5810="Y", X$1:AS$1, IF(X5810:AS5810&lt;&gt;"", X$1:AS$1 &amp; ": " &amp; X5810:AS5810, "")))
</f>
        <v>Heroin, Fentanyl, Methadone, Heroin/Morph/Codeine, Any Opioid</v>
      </c>
    </row>
    <row r="5811">
      <c r="A5811" s="2">
        <v>42402.0</v>
      </c>
      <c r="B5811" s="1" t="s">
        <v>50</v>
      </c>
      <c r="C5811" s="1">
        <v>28.0</v>
      </c>
      <c r="D5811" s="1" t="s">
        <v>51</v>
      </c>
      <c r="E5811" s="1" t="s">
        <v>63</v>
      </c>
      <c r="G5811" s="1" t="s">
        <v>521</v>
      </c>
      <c r="H5811" s="1" t="s">
        <v>103</v>
      </c>
      <c r="I5811" s="1" t="s">
        <v>55</v>
      </c>
      <c r="J5811" s="1" t="s">
        <v>521</v>
      </c>
      <c r="M5811" s="1" t="s">
        <v>56</v>
      </c>
      <c r="N5811" s="1" t="s">
        <v>136</v>
      </c>
      <c r="O5811" s="1" t="s">
        <v>521</v>
      </c>
      <c r="R5811" s="1" t="s">
        <v>56</v>
      </c>
      <c r="T5811" s="1" t="s">
        <v>6065</v>
      </c>
      <c r="U5811" s="1" t="s">
        <v>59</v>
      </c>
      <c r="W5811" s="1" t="s">
        <v>60</v>
      </c>
      <c r="X5811" s="1" t="s">
        <v>60</v>
      </c>
      <c r="Y5811" s="1" t="s">
        <v>60</v>
      </c>
      <c r="AF5811" s="1" t="s">
        <v>60</v>
      </c>
      <c r="AI5811" s="1" t="s">
        <v>60</v>
      </c>
      <c r="AP5811" s="1" t="s">
        <v>60</v>
      </c>
      <c r="AR5811" s="1" t="s">
        <v>60</v>
      </c>
      <c r="AS5811" s="1" t="s">
        <v>2116</v>
      </c>
      <c r="AT5811" s="1" t="s">
        <v>524</v>
      </c>
      <c r="AU5811" s="1" t="s">
        <v>524</v>
      </c>
      <c r="AV5811" s="1" t="s">
        <v>1355</v>
      </c>
      <c r="AW5811" s="3" t="str">
        <f t="shared" si="1"/>
        <v>Other</v>
      </c>
      <c r="AX5811" s="3" t="str">
        <f t="array" ref="AX5811">TEXTJOIN(", ", TRUE, IF(X5811:AS5811="Y", X$1:AS$1, IF(X5811:AS5811&lt;&gt;"", X$1:AS$1 &amp; ": " &amp; X5811:AS5811, "")))
</f>
        <v>Heroin, Cocaine, Benzodiazepine, Amphet, Heroin/Morph/Codeine, Any Opioid, Other: MDMA</v>
      </c>
    </row>
    <row r="5812">
      <c r="A5812" s="2">
        <v>43548.0</v>
      </c>
      <c r="B5812" s="1" t="s">
        <v>50</v>
      </c>
      <c r="C5812" s="1">
        <v>61.0</v>
      </c>
      <c r="D5812" s="1" t="s">
        <v>51</v>
      </c>
      <c r="E5812" s="1" t="s">
        <v>63</v>
      </c>
      <c r="G5812" s="1" t="s">
        <v>290</v>
      </c>
      <c r="H5812" s="1" t="s">
        <v>91</v>
      </c>
      <c r="I5812" s="1" t="s">
        <v>55</v>
      </c>
      <c r="J5812" s="1" t="s">
        <v>290</v>
      </c>
      <c r="K5812" s="1" t="s">
        <v>91</v>
      </c>
      <c r="L5812" s="1" t="s">
        <v>55</v>
      </c>
      <c r="M5812" s="1" t="s">
        <v>56</v>
      </c>
      <c r="N5812" s="1" t="s">
        <v>93</v>
      </c>
      <c r="O5812" s="1" t="s">
        <v>290</v>
      </c>
      <c r="P5812" s="1" t="s">
        <v>91</v>
      </c>
      <c r="Q5812" s="1" t="s">
        <v>55</v>
      </c>
      <c r="R5812" s="1" t="s">
        <v>56</v>
      </c>
      <c r="T5812" s="1" t="s">
        <v>6066</v>
      </c>
      <c r="U5812" s="1" t="s">
        <v>59</v>
      </c>
      <c r="V5812" s="1" t="s">
        <v>2330</v>
      </c>
      <c r="X5812" s="1" t="s">
        <v>60</v>
      </c>
      <c r="Y5812" s="1" t="s">
        <v>60</v>
      </c>
      <c r="AF5812" s="1" t="s">
        <v>60</v>
      </c>
      <c r="AP5812" s="1" t="s">
        <v>60</v>
      </c>
      <c r="AR5812" s="1" t="s">
        <v>60</v>
      </c>
      <c r="AT5812" s="1" t="s">
        <v>292</v>
      </c>
      <c r="AU5812" s="1" t="s">
        <v>292</v>
      </c>
      <c r="AV5812" s="1" t="s">
        <v>653</v>
      </c>
      <c r="AW5812" s="3" t="str">
        <f t="shared" si="1"/>
        <v>Other</v>
      </c>
      <c r="AX5812" s="3" t="str">
        <f t="array" ref="AX5812">TEXTJOIN(", ", TRUE, IF(X5812:AS5812="Y", X$1:AS$1, IF(X5812:AS5812&lt;&gt;"", X$1:AS$1 &amp; ": " &amp; X5812:AS5812, "")))
</f>
        <v>Heroin, Cocaine, Benzodiazepine, Heroin/Morph/Codeine, Any Opioid</v>
      </c>
    </row>
    <row r="5813">
      <c r="A5813" s="2">
        <v>41389.0</v>
      </c>
      <c r="B5813" s="1" t="s">
        <v>50</v>
      </c>
      <c r="C5813" s="1">
        <v>31.0</v>
      </c>
      <c r="D5813" s="1" t="s">
        <v>51</v>
      </c>
      <c r="E5813" s="1" t="s">
        <v>63</v>
      </c>
      <c r="G5813" s="1" t="s">
        <v>103</v>
      </c>
      <c r="H5813" s="1" t="s">
        <v>103</v>
      </c>
      <c r="J5813" s="1" t="s">
        <v>103</v>
      </c>
      <c r="L5813" s="1" t="s">
        <v>55</v>
      </c>
      <c r="M5813" s="1" t="s">
        <v>56</v>
      </c>
      <c r="N5813" s="1" t="s">
        <v>136</v>
      </c>
      <c r="O5813" s="1" t="s">
        <v>103</v>
      </c>
      <c r="P5813" s="1" t="s">
        <v>103</v>
      </c>
      <c r="R5813" s="1" t="s">
        <v>56</v>
      </c>
      <c r="S5813" s="1" t="s">
        <v>778</v>
      </c>
      <c r="T5813" s="1" t="s">
        <v>130</v>
      </c>
      <c r="U5813" s="1" t="s">
        <v>59</v>
      </c>
      <c r="X5813" s="1" t="s">
        <v>60</v>
      </c>
      <c r="AT5813" s="1" t="s">
        <v>167</v>
      </c>
      <c r="AU5813" s="1" t="s">
        <v>167</v>
      </c>
      <c r="AV5813" s="1" t="s">
        <v>168</v>
      </c>
      <c r="AW5813" s="3" t="str">
        <f t="shared" si="1"/>
        <v>Other</v>
      </c>
      <c r="AX5813" s="3" t="str">
        <f t="array" ref="AX5813">TEXTJOIN(", ", TRUE, IF(X5813:AS5813="Y", X$1:AS$1, IF(X5813:AS5813&lt;&gt;"", X$1:AS$1 &amp; ": " &amp; X5813:AS5813, "")))
</f>
        <v>Heroin</v>
      </c>
    </row>
    <row r="5814">
      <c r="A5814" s="2">
        <v>43481.0</v>
      </c>
      <c r="B5814" s="1" t="s">
        <v>50</v>
      </c>
      <c r="C5814" s="1">
        <v>22.0</v>
      </c>
      <c r="D5814" s="1" t="s">
        <v>51</v>
      </c>
      <c r="E5814" s="1" t="s">
        <v>63</v>
      </c>
      <c r="G5814" s="1" t="s">
        <v>129</v>
      </c>
      <c r="H5814" s="1" t="s">
        <v>121</v>
      </c>
      <c r="I5814" s="1" t="s">
        <v>55</v>
      </c>
      <c r="J5814" s="1" t="s">
        <v>129</v>
      </c>
      <c r="K5814" s="1" t="s">
        <v>121</v>
      </c>
      <c r="L5814" s="1" t="s">
        <v>55</v>
      </c>
      <c r="M5814" s="1" t="s">
        <v>56</v>
      </c>
      <c r="N5814" s="1" t="s">
        <v>93</v>
      </c>
      <c r="O5814" s="1" t="s">
        <v>129</v>
      </c>
      <c r="P5814" s="1" t="s">
        <v>121</v>
      </c>
      <c r="Q5814" s="1" t="s">
        <v>55</v>
      </c>
      <c r="R5814" s="1" t="s">
        <v>56</v>
      </c>
      <c r="T5814" s="1" t="s">
        <v>2777</v>
      </c>
      <c r="U5814" s="1" t="s">
        <v>59</v>
      </c>
      <c r="V5814" s="1" t="s">
        <v>258</v>
      </c>
      <c r="Y5814" s="1" t="s">
        <v>60</v>
      </c>
      <c r="Z5814" s="1" t="s">
        <v>60</v>
      </c>
      <c r="AD5814" s="1" t="s">
        <v>60</v>
      </c>
      <c r="AR5814" s="1" t="s">
        <v>60</v>
      </c>
      <c r="AT5814" s="1" t="s">
        <v>131</v>
      </c>
      <c r="AU5814" s="1" t="s">
        <v>131</v>
      </c>
      <c r="AV5814" s="1" t="s">
        <v>132</v>
      </c>
      <c r="AW5814" s="3" t="str">
        <f t="shared" si="1"/>
        <v>Other</v>
      </c>
      <c r="AX5814" s="3" t="str">
        <f t="array" ref="AX5814">TEXTJOIN(", ", TRUE, IF(X5814:AS5814="Y", X$1:AS$1, IF(X5814:AS5814&lt;&gt;"", X$1:AS$1 &amp; ": " &amp; X5814:AS5814, "")))
</f>
        <v>Cocaine, Fentanyl, Ethanol, Any Opioid</v>
      </c>
    </row>
    <row r="5815">
      <c r="A5815" s="4">
        <v>43385.0</v>
      </c>
      <c r="B5815" s="1" t="s">
        <v>50</v>
      </c>
      <c r="C5815" s="1">
        <v>49.0</v>
      </c>
      <c r="D5815" s="1" t="s">
        <v>51</v>
      </c>
      <c r="E5815" s="1" t="s">
        <v>63</v>
      </c>
      <c r="G5815" s="1" t="s">
        <v>116</v>
      </c>
      <c r="H5815" s="1" t="s">
        <v>103</v>
      </c>
      <c r="I5815" s="1" t="s">
        <v>55</v>
      </c>
      <c r="J5815" s="1" t="s">
        <v>116</v>
      </c>
      <c r="K5815" s="1" t="s">
        <v>103</v>
      </c>
      <c r="M5815" s="1" t="s">
        <v>56</v>
      </c>
      <c r="N5815" s="1" t="s">
        <v>119</v>
      </c>
      <c r="O5815" s="1" t="s">
        <v>116</v>
      </c>
      <c r="P5815" s="1" t="s">
        <v>103</v>
      </c>
      <c r="Q5815" s="1" t="s">
        <v>55</v>
      </c>
      <c r="R5815" s="1" t="s">
        <v>56</v>
      </c>
      <c r="T5815" s="1" t="s">
        <v>6067</v>
      </c>
      <c r="U5815" s="1" t="s">
        <v>59</v>
      </c>
      <c r="V5815" s="1" t="s">
        <v>6068</v>
      </c>
      <c r="X5815" s="1" t="s">
        <v>60</v>
      </c>
      <c r="Y5815" s="1" t="s">
        <v>60</v>
      </c>
      <c r="Z5815" s="1" t="s">
        <v>60</v>
      </c>
      <c r="AA5815" s="1" t="s">
        <v>60</v>
      </c>
      <c r="AP5815" s="1" t="s">
        <v>60</v>
      </c>
      <c r="AR5815" s="1" t="s">
        <v>60</v>
      </c>
      <c r="AT5815" s="1" t="s">
        <v>122</v>
      </c>
      <c r="AU5815" s="1" t="s">
        <v>122</v>
      </c>
      <c r="AV5815" s="1" t="s">
        <v>139</v>
      </c>
      <c r="AW5815" s="3" t="str">
        <f t="shared" si="1"/>
        <v>Other</v>
      </c>
      <c r="AX5815" s="3" t="str">
        <f t="array" ref="AX5815">TEXTJOIN(", ", TRUE, IF(X5815:AS5815="Y", X$1:AS$1, IF(X5815:AS5815&lt;&gt;"", X$1:AS$1 &amp; ": " &amp; X5815:AS5815, "")))
</f>
        <v>Heroin, Cocaine, Fentanyl, Fentanyl Analogue, Heroin/Morph/Codeine, Any Opioid</v>
      </c>
    </row>
    <row r="5816">
      <c r="A5816" s="4">
        <v>44153.0</v>
      </c>
      <c r="B5816" s="1" t="s">
        <v>50</v>
      </c>
      <c r="C5816" s="1">
        <v>34.0</v>
      </c>
      <c r="D5816" s="1" t="s">
        <v>51</v>
      </c>
      <c r="E5816" s="1" t="s">
        <v>63</v>
      </c>
      <c r="G5816" s="1" t="s">
        <v>90</v>
      </c>
      <c r="H5816" s="1" t="s">
        <v>91</v>
      </c>
      <c r="I5816" s="1" t="s">
        <v>55</v>
      </c>
      <c r="J5816" s="1" t="s">
        <v>90</v>
      </c>
      <c r="K5816" s="1" t="s">
        <v>91</v>
      </c>
      <c r="L5816" s="1" t="s">
        <v>55</v>
      </c>
      <c r="M5816" s="1" t="s">
        <v>1142</v>
      </c>
      <c r="N5816" s="1" t="s">
        <v>136</v>
      </c>
      <c r="O5816" s="1" t="s">
        <v>91</v>
      </c>
      <c r="P5816" s="1" t="s">
        <v>91</v>
      </c>
      <c r="Q5816" s="1" t="s">
        <v>55</v>
      </c>
      <c r="R5816" s="1" t="s">
        <v>67</v>
      </c>
      <c r="T5816" s="1" t="s">
        <v>6069</v>
      </c>
      <c r="U5816" s="1" t="s">
        <v>59</v>
      </c>
      <c r="V5816" s="1" t="s">
        <v>6070</v>
      </c>
      <c r="Y5816" s="1" t="s">
        <v>60</v>
      </c>
      <c r="AI5816" s="1" t="s">
        <v>60</v>
      </c>
      <c r="AT5816" s="1" t="s">
        <v>96</v>
      </c>
      <c r="AU5816" s="1" t="s">
        <v>96</v>
      </c>
      <c r="AV5816" s="1" t="s">
        <v>111</v>
      </c>
      <c r="AW5816" s="3" t="str">
        <f t="shared" si="1"/>
        <v>Other</v>
      </c>
      <c r="AX5816" s="3" t="str">
        <f t="array" ref="AX5816">TEXTJOIN(", ", TRUE, IF(X5816:AS5816="Y", X$1:AS$1, IF(X5816:AS5816&lt;&gt;"", X$1:AS$1 &amp; ": " &amp; X5816:AS5816, "")))
</f>
        <v>Cocaine, Amphet</v>
      </c>
    </row>
    <row r="5817">
      <c r="A5817" s="2">
        <v>44109.0</v>
      </c>
      <c r="B5817" s="1" t="s">
        <v>50</v>
      </c>
      <c r="C5817" s="1">
        <v>58.0</v>
      </c>
      <c r="D5817" s="1" t="s">
        <v>76</v>
      </c>
      <c r="E5817" s="1" t="s">
        <v>52</v>
      </c>
      <c r="G5817" s="1" t="s">
        <v>120</v>
      </c>
      <c r="H5817" s="1" t="s">
        <v>121</v>
      </c>
      <c r="I5817" s="1" t="s">
        <v>55</v>
      </c>
      <c r="J5817" s="1" t="s">
        <v>120</v>
      </c>
      <c r="K5817" s="1" t="s">
        <v>121</v>
      </c>
      <c r="L5817" s="1" t="s">
        <v>55</v>
      </c>
      <c r="M5817" s="1" t="s">
        <v>56</v>
      </c>
      <c r="N5817" s="1" t="s">
        <v>178</v>
      </c>
      <c r="O5817" s="1" t="s">
        <v>120</v>
      </c>
      <c r="P5817" s="1" t="s">
        <v>121</v>
      </c>
      <c r="Q5817" s="1" t="s">
        <v>55</v>
      </c>
      <c r="R5817" s="1" t="s">
        <v>56</v>
      </c>
      <c r="T5817" s="1" t="s">
        <v>286</v>
      </c>
      <c r="U5817" s="1" t="s">
        <v>59</v>
      </c>
      <c r="V5817" s="1" t="s">
        <v>6071</v>
      </c>
      <c r="AB5817" s="1" t="s">
        <v>60</v>
      </c>
      <c r="AD5817" s="1" t="s">
        <v>60</v>
      </c>
      <c r="AF5817" s="1" t="s">
        <v>60</v>
      </c>
      <c r="AR5817" s="1" t="s">
        <v>60</v>
      </c>
      <c r="AT5817" s="1" t="s">
        <v>236</v>
      </c>
      <c r="AU5817" s="1" t="s">
        <v>236</v>
      </c>
      <c r="AV5817" s="1" t="s">
        <v>123</v>
      </c>
      <c r="AW5817" s="3" t="str">
        <f t="shared" si="1"/>
        <v>Middletown</v>
      </c>
      <c r="AX5817" s="3" t="str">
        <f t="array" ref="AX5817">TEXTJOIN(", ", TRUE, IF(X5817:AS5817="Y", X$1:AS$1, IF(X5817:AS5817&lt;&gt;"", X$1:AS$1 &amp; ": " &amp; X5817:AS5817, "")))
</f>
        <v>Oxycodone, Ethanol, Benzodiazepine, Any Opioid</v>
      </c>
    </row>
    <row r="5818">
      <c r="A5818" s="4">
        <v>44498.0</v>
      </c>
      <c r="B5818" s="1" t="s">
        <v>50</v>
      </c>
      <c r="C5818" s="1">
        <v>36.0</v>
      </c>
      <c r="D5818" s="1" t="s">
        <v>51</v>
      </c>
      <c r="E5818" s="1" t="s">
        <v>63</v>
      </c>
      <c r="G5818" s="1" t="s">
        <v>397</v>
      </c>
      <c r="H5818" s="1" t="s">
        <v>103</v>
      </c>
      <c r="I5818" s="1" t="s">
        <v>55</v>
      </c>
      <c r="J5818" s="1" t="s">
        <v>397</v>
      </c>
      <c r="K5818" s="1" t="s">
        <v>103</v>
      </c>
      <c r="L5818" s="1" t="s">
        <v>55</v>
      </c>
      <c r="M5818" s="1" t="s">
        <v>649</v>
      </c>
      <c r="N5818" s="1" t="s">
        <v>119</v>
      </c>
      <c r="O5818" s="1" t="s">
        <v>397</v>
      </c>
      <c r="P5818" s="1" t="s">
        <v>103</v>
      </c>
      <c r="Q5818" s="1" t="s">
        <v>55</v>
      </c>
      <c r="R5818" s="1" t="s">
        <v>44</v>
      </c>
      <c r="S5818" s="1" t="s">
        <v>6072</v>
      </c>
      <c r="T5818" s="1" t="s">
        <v>6073</v>
      </c>
      <c r="U5818" s="1" t="s">
        <v>59</v>
      </c>
      <c r="Y5818" s="1" t="s">
        <v>60</v>
      </c>
      <c r="Z5818" s="1" t="s">
        <v>60</v>
      </c>
      <c r="AD5818" s="1" t="s">
        <v>60</v>
      </c>
      <c r="AF5818" s="1" t="s">
        <v>60</v>
      </c>
      <c r="AM5818" s="1" t="s">
        <v>60</v>
      </c>
      <c r="AR5818" s="1" t="s">
        <v>60</v>
      </c>
      <c r="AT5818" s="1" t="s">
        <v>399</v>
      </c>
      <c r="AU5818" s="1" t="s">
        <v>399</v>
      </c>
      <c r="AV5818" s="1" t="s">
        <v>709</v>
      </c>
      <c r="AW5818" s="3" t="str">
        <f t="shared" si="1"/>
        <v>Other</v>
      </c>
      <c r="AX5818" s="3" t="str">
        <f t="array" ref="AX5818">TEXTJOIN(", ", TRUE, IF(X5818:AS5818="Y", X$1:AS$1, IF(X5818:AS5818&lt;&gt;"", X$1:AS$1 &amp; ": " &amp; X5818:AS5818, "")))
</f>
        <v>Cocaine, Fentanyl, Ethanol, Benzodiazepine, Xylazine, Any Opioid</v>
      </c>
    </row>
    <row r="5819">
      <c r="A5819" s="2">
        <v>41113.0</v>
      </c>
      <c r="B5819" s="1" t="s">
        <v>50</v>
      </c>
      <c r="C5819" s="1">
        <v>47.0</v>
      </c>
      <c r="D5819" s="1" t="s">
        <v>51</v>
      </c>
      <c r="E5819" s="1" t="s">
        <v>63</v>
      </c>
      <c r="G5819" s="1" t="s">
        <v>322</v>
      </c>
      <c r="H5819" s="1" t="s">
        <v>91</v>
      </c>
      <c r="J5819" s="1" t="s">
        <v>322</v>
      </c>
      <c r="L5819" s="1" t="s">
        <v>55</v>
      </c>
      <c r="M5819" s="1" t="s">
        <v>56</v>
      </c>
      <c r="N5819" s="1" t="s">
        <v>104</v>
      </c>
      <c r="O5819" s="1" t="s">
        <v>322</v>
      </c>
      <c r="P5819" s="1" t="s">
        <v>91</v>
      </c>
      <c r="R5819" s="1" t="s">
        <v>56</v>
      </c>
      <c r="T5819" s="1" t="s">
        <v>232</v>
      </c>
      <c r="U5819" s="1" t="s">
        <v>59</v>
      </c>
      <c r="X5819" s="1" t="s">
        <v>60</v>
      </c>
      <c r="AB5819" s="1" t="s">
        <v>60</v>
      </c>
      <c r="AC5819" s="1" t="s">
        <v>60</v>
      </c>
      <c r="AG5819" s="1" t="s">
        <v>60</v>
      </c>
      <c r="AT5819" s="1" t="s">
        <v>324</v>
      </c>
      <c r="AU5819" s="1" t="s">
        <v>324</v>
      </c>
      <c r="AV5819" s="1" t="s">
        <v>325</v>
      </c>
      <c r="AW5819" s="3" t="str">
        <f t="shared" si="1"/>
        <v>Other</v>
      </c>
      <c r="AX5819" s="3" t="str">
        <f t="array" ref="AX5819">TEXTJOIN(", ", TRUE, IF(X5819:AS5819="Y", X$1:AS$1, IF(X5819:AS5819&lt;&gt;"", X$1:AS$1 &amp; ": " &amp; X5819:AS5819, "")))
</f>
        <v>Heroin, Oxycodone, Oxymorphone, Methadone</v>
      </c>
    </row>
    <row r="5820">
      <c r="A5820" s="2">
        <v>41280.0</v>
      </c>
      <c r="B5820" s="1" t="s">
        <v>50</v>
      </c>
      <c r="C5820" s="1">
        <v>46.0</v>
      </c>
      <c r="D5820" s="1" t="s">
        <v>76</v>
      </c>
      <c r="E5820" s="1" t="s">
        <v>63</v>
      </c>
      <c r="G5820" s="1" t="s">
        <v>198</v>
      </c>
      <c r="H5820" s="1" t="s">
        <v>54</v>
      </c>
      <c r="J5820" s="1" t="s">
        <v>198</v>
      </c>
      <c r="L5820" s="1" t="s">
        <v>55</v>
      </c>
      <c r="M5820" s="1" t="s">
        <v>56</v>
      </c>
      <c r="N5820" s="1" t="s">
        <v>104</v>
      </c>
      <c r="O5820" s="1" t="s">
        <v>98</v>
      </c>
      <c r="P5820" s="1" t="s">
        <v>54</v>
      </c>
      <c r="R5820" s="1" t="s">
        <v>67</v>
      </c>
      <c r="T5820" s="1" t="s">
        <v>1632</v>
      </c>
      <c r="U5820" s="1" t="s">
        <v>59</v>
      </c>
      <c r="AB5820" s="1" t="s">
        <v>60</v>
      </c>
      <c r="AT5820" s="1" t="s">
        <v>199</v>
      </c>
      <c r="AU5820" s="1" t="s">
        <v>199</v>
      </c>
      <c r="AV5820" s="1" t="s">
        <v>101</v>
      </c>
      <c r="AW5820" s="3" t="str">
        <f t="shared" si="1"/>
        <v>Other</v>
      </c>
      <c r="AX5820" s="3" t="str">
        <f t="array" ref="AX5820">TEXTJOIN(", ", TRUE, IF(X5820:AS5820="Y", X$1:AS$1, IF(X5820:AS5820&lt;&gt;"", X$1:AS$1 &amp; ": " &amp; X5820:AS5820, "")))
</f>
        <v>Oxycodone</v>
      </c>
    </row>
    <row r="5821">
      <c r="A5821" s="4">
        <v>43749.0</v>
      </c>
      <c r="B5821" s="1" t="s">
        <v>50</v>
      </c>
      <c r="C5821" s="1">
        <v>24.0</v>
      </c>
      <c r="D5821" s="1" t="s">
        <v>76</v>
      </c>
      <c r="E5821" s="1" t="s">
        <v>63</v>
      </c>
      <c r="G5821" s="1" t="s">
        <v>1780</v>
      </c>
      <c r="H5821" s="1" t="s">
        <v>103</v>
      </c>
      <c r="I5821" s="1" t="s">
        <v>55</v>
      </c>
      <c r="J5821" s="1" t="s">
        <v>1780</v>
      </c>
      <c r="K5821" s="1" t="s">
        <v>103</v>
      </c>
      <c r="L5821" s="1" t="s">
        <v>55</v>
      </c>
      <c r="M5821" s="1" t="s">
        <v>56</v>
      </c>
      <c r="N5821" s="1" t="s">
        <v>155</v>
      </c>
      <c r="O5821" s="1" t="s">
        <v>1780</v>
      </c>
      <c r="P5821" s="1" t="s">
        <v>103</v>
      </c>
      <c r="Q5821" s="1" t="s">
        <v>55</v>
      </c>
      <c r="R5821" s="1" t="s">
        <v>56</v>
      </c>
      <c r="T5821" s="1" t="s">
        <v>4013</v>
      </c>
      <c r="U5821" s="1" t="s">
        <v>59</v>
      </c>
      <c r="X5821" s="1" t="s">
        <v>60</v>
      </c>
      <c r="Y5821" s="1" t="s">
        <v>60</v>
      </c>
      <c r="Z5821" s="1" t="s">
        <v>60</v>
      </c>
      <c r="AA5821" s="1" t="s">
        <v>60</v>
      </c>
      <c r="AP5821" s="1" t="s">
        <v>60</v>
      </c>
      <c r="AR5821" s="1" t="s">
        <v>60</v>
      </c>
      <c r="AT5821" s="1" t="s">
        <v>1782</v>
      </c>
      <c r="AU5821" s="1" t="s">
        <v>1782</v>
      </c>
      <c r="AV5821" s="1" t="s">
        <v>1783</v>
      </c>
      <c r="AW5821" s="3" t="str">
        <f t="shared" si="1"/>
        <v>Other</v>
      </c>
      <c r="AX5821" s="3" t="str">
        <f t="array" ref="AX5821">TEXTJOIN(", ", TRUE, IF(X5821:AS5821="Y", X$1:AS$1, IF(X5821:AS5821&lt;&gt;"", X$1:AS$1 &amp; ": " &amp; X5821:AS5821, "")))
</f>
        <v>Heroin, Cocaine, Fentanyl, Fentanyl Analogue, Heroin/Morph/Codeine, Any Opioid</v>
      </c>
    </row>
    <row r="5822">
      <c r="A5822" s="4">
        <v>43039.0</v>
      </c>
      <c r="B5822" s="1" t="s">
        <v>86</v>
      </c>
      <c r="C5822" s="1">
        <v>53.0</v>
      </c>
      <c r="D5822" s="1" t="s">
        <v>51</v>
      </c>
      <c r="E5822" s="1" t="s">
        <v>63</v>
      </c>
      <c r="G5822" s="1" t="s">
        <v>81</v>
      </c>
      <c r="H5822" s="1" t="s">
        <v>54</v>
      </c>
      <c r="I5822" s="1" t="s">
        <v>55</v>
      </c>
      <c r="J5822" s="1" t="s">
        <v>81</v>
      </c>
      <c r="K5822" s="1" t="s">
        <v>54</v>
      </c>
      <c r="L5822" s="1" t="s">
        <v>55</v>
      </c>
      <c r="M5822" s="1" t="s">
        <v>56</v>
      </c>
      <c r="N5822" s="1" t="s">
        <v>119</v>
      </c>
      <c r="O5822" s="1" t="s">
        <v>81</v>
      </c>
      <c r="P5822" s="1" t="s">
        <v>54</v>
      </c>
      <c r="Q5822" s="1" t="s">
        <v>55</v>
      </c>
      <c r="R5822" s="1" t="s">
        <v>56</v>
      </c>
      <c r="T5822" s="1" t="s">
        <v>2457</v>
      </c>
      <c r="U5822" s="1" t="s">
        <v>59</v>
      </c>
      <c r="X5822" s="1" t="s">
        <v>60</v>
      </c>
      <c r="Z5822" s="1" t="s">
        <v>60</v>
      </c>
      <c r="AD5822" s="1" t="s">
        <v>60</v>
      </c>
      <c r="AT5822" s="1" t="s">
        <v>84</v>
      </c>
      <c r="AU5822" s="1" t="s">
        <v>84</v>
      </c>
      <c r="AV5822" s="1" t="s">
        <v>598</v>
      </c>
      <c r="AW5822" s="3" t="str">
        <f t="shared" si="1"/>
        <v>Other</v>
      </c>
      <c r="AX5822" s="3" t="str">
        <f t="array" ref="AX5822">TEXTJOIN(", ", TRUE, IF(X5822:AS5822="Y", X$1:AS$1, IF(X5822:AS5822&lt;&gt;"", X$1:AS$1 &amp; ": " &amp; X5822:AS5822, "")))
</f>
        <v>Heroin, Fentanyl, Ethanol</v>
      </c>
    </row>
    <row r="5823">
      <c r="A5823" s="2">
        <v>44077.0</v>
      </c>
      <c r="B5823" s="1" t="s">
        <v>50</v>
      </c>
      <c r="C5823" s="1">
        <v>81.0</v>
      </c>
      <c r="D5823" s="1" t="s">
        <v>51</v>
      </c>
      <c r="E5823" s="1" t="s">
        <v>52</v>
      </c>
      <c r="G5823" s="1" t="s">
        <v>103</v>
      </c>
      <c r="H5823" s="1" t="s">
        <v>103</v>
      </c>
      <c r="I5823" s="1" t="s">
        <v>55</v>
      </c>
      <c r="J5823" s="1" t="s">
        <v>103</v>
      </c>
      <c r="K5823" s="1" t="s">
        <v>103</v>
      </c>
      <c r="L5823" s="1" t="s">
        <v>55</v>
      </c>
      <c r="M5823" s="1" t="s">
        <v>56</v>
      </c>
      <c r="N5823" s="1" t="s">
        <v>136</v>
      </c>
      <c r="O5823" s="1" t="s">
        <v>103</v>
      </c>
      <c r="P5823" s="1" t="s">
        <v>103</v>
      </c>
      <c r="Q5823" s="1" t="s">
        <v>55</v>
      </c>
      <c r="R5823" s="1" t="s">
        <v>56</v>
      </c>
      <c r="T5823" s="1" t="s">
        <v>2354</v>
      </c>
      <c r="U5823" s="1" t="s">
        <v>59</v>
      </c>
      <c r="V5823" s="1" t="s">
        <v>6074</v>
      </c>
      <c r="Y5823" s="1" t="s">
        <v>60</v>
      </c>
      <c r="Z5823" s="1" t="s">
        <v>60</v>
      </c>
      <c r="AD5823" s="1" t="s">
        <v>60</v>
      </c>
      <c r="AR5823" s="1" t="s">
        <v>60</v>
      </c>
      <c r="AT5823" s="1" t="s">
        <v>167</v>
      </c>
      <c r="AU5823" s="1" t="s">
        <v>167</v>
      </c>
      <c r="AV5823" s="1" t="s">
        <v>168</v>
      </c>
      <c r="AW5823" s="3" t="str">
        <f t="shared" si="1"/>
        <v>Other</v>
      </c>
      <c r="AX5823" s="3" t="str">
        <f t="array" ref="AX5823">TEXTJOIN(", ", TRUE, IF(X5823:AS5823="Y", X$1:AS$1, IF(X5823:AS5823&lt;&gt;"", X$1:AS$1 &amp; ": " &amp; X5823:AS5823, "")))
</f>
        <v>Cocaine, Fentanyl, Ethanol, Any Opioid</v>
      </c>
    </row>
    <row r="5824">
      <c r="A5824" s="2">
        <v>43887.0</v>
      </c>
      <c r="B5824" s="1" t="s">
        <v>50</v>
      </c>
      <c r="C5824" s="1">
        <v>65.0</v>
      </c>
      <c r="D5824" s="1" t="s">
        <v>76</v>
      </c>
      <c r="E5824" s="1" t="s">
        <v>63</v>
      </c>
      <c r="G5824" s="1" t="s">
        <v>488</v>
      </c>
      <c r="H5824" s="1" t="s">
        <v>91</v>
      </c>
      <c r="I5824" s="1" t="s">
        <v>55</v>
      </c>
      <c r="J5824" s="1" t="s">
        <v>488</v>
      </c>
      <c r="K5824" s="1" t="s">
        <v>91</v>
      </c>
      <c r="L5824" s="1" t="s">
        <v>55</v>
      </c>
      <c r="M5824" s="1" t="s">
        <v>404</v>
      </c>
      <c r="N5824" s="1" t="s">
        <v>119</v>
      </c>
      <c r="O5824" s="1" t="s">
        <v>488</v>
      </c>
      <c r="P5824" s="1" t="s">
        <v>91</v>
      </c>
      <c r="Q5824" s="1" t="s">
        <v>55</v>
      </c>
      <c r="R5824" s="1" t="s">
        <v>44</v>
      </c>
      <c r="T5824" s="1" t="s">
        <v>1861</v>
      </c>
      <c r="U5824" s="1" t="s">
        <v>59</v>
      </c>
      <c r="Y5824" s="1" t="s">
        <v>60</v>
      </c>
      <c r="Z5824" s="1" t="s">
        <v>60</v>
      </c>
      <c r="AR5824" s="1" t="s">
        <v>60</v>
      </c>
      <c r="AT5824" s="1" t="s">
        <v>492</v>
      </c>
      <c r="AU5824" s="1" t="s">
        <v>492</v>
      </c>
      <c r="AV5824" s="1" t="s">
        <v>493</v>
      </c>
      <c r="AW5824" s="3" t="str">
        <f t="shared" si="1"/>
        <v>Other</v>
      </c>
      <c r="AX5824" s="3" t="str">
        <f t="array" ref="AX5824">TEXTJOIN(", ", TRUE, IF(X5824:AS5824="Y", X$1:AS$1, IF(X5824:AS5824&lt;&gt;"", X$1:AS$1 &amp; ": " &amp; X5824:AS5824, "")))
</f>
        <v>Cocaine, Fentanyl, Any Opioid</v>
      </c>
    </row>
    <row r="5825">
      <c r="A5825" s="4">
        <v>43027.0</v>
      </c>
      <c r="B5825" s="1" t="s">
        <v>86</v>
      </c>
      <c r="C5825" s="1">
        <v>50.0</v>
      </c>
      <c r="D5825" s="1" t="s">
        <v>51</v>
      </c>
      <c r="E5825" s="1" t="s">
        <v>52</v>
      </c>
      <c r="G5825" s="1" t="s">
        <v>91</v>
      </c>
      <c r="H5825" s="1" t="s">
        <v>91</v>
      </c>
      <c r="I5825" s="1" t="s">
        <v>55</v>
      </c>
      <c r="J5825" s="1" t="s">
        <v>91</v>
      </c>
      <c r="K5825" s="1" t="s">
        <v>91</v>
      </c>
      <c r="L5825" s="1" t="s">
        <v>55</v>
      </c>
      <c r="M5825" s="1" t="s">
        <v>56</v>
      </c>
      <c r="N5825" s="1" t="s">
        <v>136</v>
      </c>
      <c r="O5825" s="1" t="s">
        <v>91</v>
      </c>
      <c r="P5825" s="1" t="s">
        <v>91</v>
      </c>
      <c r="Q5825" s="1" t="s">
        <v>55</v>
      </c>
      <c r="R5825" s="1" t="s">
        <v>67</v>
      </c>
      <c r="T5825" s="1" t="s">
        <v>2183</v>
      </c>
      <c r="U5825" s="1" t="s">
        <v>59</v>
      </c>
      <c r="Y5825" s="1" t="s">
        <v>60</v>
      </c>
      <c r="Z5825" s="1" t="s">
        <v>60</v>
      </c>
      <c r="AA5825" s="1" t="s">
        <v>60</v>
      </c>
      <c r="AD5825" s="1" t="s">
        <v>60</v>
      </c>
      <c r="AT5825" s="1" t="s">
        <v>110</v>
      </c>
      <c r="AU5825" s="1" t="s">
        <v>110</v>
      </c>
      <c r="AV5825" s="1" t="s">
        <v>111</v>
      </c>
      <c r="AW5825" s="3" t="str">
        <f t="shared" si="1"/>
        <v>Other</v>
      </c>
      <c r="AX5825" s="3" t="str">
        <f t="array" ref="AX5825">TEXTJOIN(", ", TRUE, IF(X5825:AS5825="Y", X$1:AS$1, IF(X5825:AS5825&lt;&gt;"", X$1:AS$1 &amp; ": " &amp; X5825:AS5825, "")))
</f>
        <v>Cocaine, Fentanyl, Fentanyl Analogue, Ethanol</v>
      </c>
    </row>
    <row r="5826">
      <c r="A5826" s="2">
        <v>43807.0</v>
      </c>
      <c r="B5826" s="1" t="s">
        <v>50</v>
      </c>
      <c r="C5826" s="1">
        <v>27.0</v>
      </c>
      <c r="D5826" s="1" t="s">
        <v>51</v>
      </c>
      <c r="E5826" s="1" t="s">
        <v>63</v>
      </c>
      <c r="G5826" s="1" t="s">
        <v>255</v>
      </c>
      <c r="H5826" s="1" t="s">
        <v>103</v>
      </c>
      <c r="I5826" s="1" t="s">
        <v>55</v>
      </c>
      <c r="J5826" s="1" t="s">
        <v>255</v>
      </c>
      <c r="K5826" s="1" t="s">
        <v>103</v>
      </c>
      <c r="L5826" s="1" t="s">
        <v>55</v>
      </c>
      <c r="M5826" s="1" t="s">
        <v>56</v>
      </c>
      <c r="N5826" s="1" t="s">
        <v>93</v>
      </c>
      <c r="O5826" s="1" t="s">
        <v>255</v>
      </c>
      <c r="P5826" s="1" t="s">
        <v>103</v>
      </c>
      <c r="Q5826" s="1" t="s">
        <v>55</v>
      </c>
      <c r="R5826" s="1" t="s">
        <v>56</v>
      </c>
      <c r="T5826" s="1" t="s">
        <v>6075</v>
      </c>
      <c r="U5826" s="1" t="s">
        <v>59</v>
      </c>
      <c r="X5826" s="1" t="s">
        <v>60</v>
      </c>
      <c r="Y5826" s="1" t="s">
        <v>60</v>
      </c>
      <c r="Z5826" s="1" t="s">
        <v>60</v>
      </c>
      <c r="AP5826" s="1" t="s">
        <v>60</v>
      </c>
      <c r="AR5826" s="1" t="s">
        <v>60</v>
      </c>
      <c r="AS5826" s="1" t="s">
        <v>38</v>
      </c>
      <c r="AT5826" s="1" t="s">
        <v>259</v>
      </c>
      <c r="AU5826" s="1" t="s">
        <v>259</v>
      </c>
      <c r="AV5826" s="1" t="s">
        <v>520</v>
      </c>
      <c r="AW5826" s="3" t="str">
        <f t="shared" si="1"/>
        <v>Other</v>
      </c>
      <c r="AX5826" s="3" t="str">
        <f t="array" ref="AX5826">TEXTJOIN(", ", TRUE, IF(X5826:AS5826="Y", X$1:AS$1, IF(X5826:AS5826&lt;&gt;"", X$1:AS$1 &amp; ": " &amp; X5826:AS5826, "")))
</f>
        <v>Heroin, Cocaine, Fentanyl, Heroin/Morph/Codeine, Any Opioid, Other: Xylazine</v>
      </c>
    </row>
    <row r="5827">
      <c r="A5827" s="2">
        <v>42174.0</v>
      </c>
      <c r="B5827" s="1" t="s">
        <v>86</v>
      </c>
      <c r="C5827" s="1">
        <v>50.0</v>
      </c>
      <c r="D5827" s="1" t="s">
        <v>51</v>
      </c>
      <c r="E5827" s="1" t="s">
        <v>63</v>
      </c>
      <c r="G5827" s="1" t="s">
        <v>98</v>
      </c>
      <c r="H5827" s="1" t="s">
        <v>54</v>
      </c>
      <c r="I5827" s="1" t="s">
        <v>55</v>
      </c>
      <c r="J5827" s="1" t="s">
        <v>98</v>
      </c>
      <c r="M5827" s="1" t="s">
        <v>56</v>
      </c>
      <c r="O5827" s="1" t="s">
        <v>98</v>
      </c>
      <c r="P5827" s="1" t="s">
        <v>54</v>
      </c>
      <c r="Q5827" s="1" t="s">
        <v>55</v>
      </c>
      <c r="R5827" s="1" t="s">
        <v>56</v>
      </c>
      <c r="T5827" s="1" t="s">
        <v>6076</v>
      </c>
      <c r="U5827" s="1" t="s">
        <v>59</v>
      </c>
      <c r="W5827" s="1" t="s">
        <v>60</v>
      </c>
      <c r="X5827" s="1" t="s">
        <v>60</v>
      </c>
      <c r="Y5827" s="1" t="s">
        <v>60</v>
      </c>
      <c r="AD5827" s="1" t="s">
        <v>60</v>
      </c>
      <c r="AP5827" s="1" t="s">
        <v>60</v>
      </c>
      <c r="AR5827" s="1" t="s">
        <v>60</v>
      </c>
      <c r="AT5827" s="1" t="s">
        <v>100</v>
      </c>
      <c r="AU5827" s="1" t="s">
        <v>100</v>
      </c>
      <c r="AV5827" s="1" t="s">
        <v>101</v>
      </c>
      <c r="AW5827" s="3" t="str">
        <f t="shared" si="1"/>
        <v>Other</v>
      </c>
      <c r="AX5827" s="3" t="str">
        <f t="array" ref="AX5827">TEXTJOIN(", ", TRUE, IF(X5827:AS5827="Y", X$1:AS$1, IF(X5827:AS5827&lt;&gt;"", X$1:AS$1 &amp; ": " &amp; X5827:AS5827, "")))
</f>
        <v>Heroin, Cocaine, Ethanol, Heroin/Morph/Codeine, Any Opioid</v>
      </c>
    </row>
    <row r="5828">
      <c r="A5828" s="2">
        <v>41717.0</v>
      </c>
      <c r="B5828" s="1" t="s">
        <v>50</v>
      </c>
      <c r="C5828" s="1">
        <v>23.0</v>
      </c>
      <c r="D5828" s="1" t="s">
        <v>76</v>
      </c>
      <c r="E5828" s="1" t="s">
        <v>63</v>
      </c>
      <c r="G5828" s="1" t="s">
        <v>82</v>
      </c>
      <c r="J5828" s="1" t="s">
        <v>82</v>
      </c>
      <c r="L5828" s="1" t="s">
        <v>55</v>
      </c>
      <c r="M5828" s="1" t="s">
        <v>56</v>
      </c>
      <c r="N5828" s="1" t="s">
        <v>276</v>
      </c>
      <c r="O5828" s="1" t="s">
        <v>82</v>
      </c>
      <c r="R5828" s="1" t="s">
        <v>56</v>
      </c>
      <c r="T5828" s="1" t="s">
        <v>6077</v>
      </c>
      <c r="U5828" s="1" t="s">
        <v>59</v>
      </c>
      <c r="X5828" s="1" t="s">
        <v>60</v>
      </c>
      <c r="AF5828" s="1" t="s">
        <v>60</v>
      </c>
      <c r="AT5828" s="1" t="s">
        <v>329</v>
      </c>
      <c r="AU5828" s="1" t="s">
        <v>329</v>
      </c>
      <c r="AV5828" s="1" t="s">
        <v>85</v>
      </c>
      <c r="AW5828" s="3" t="str">
        <f t="shared" si="1"/>
        <v>Other</v>
      </c>
      <c r="AX5828" s="3" t="str">
        <f t="array" ref="AX5828">TEXTJOIN(", ", TRUE, IF(X5828:AS5828="Y", X$1:AS$1, IF(X5828:AS5828&lt;&gt;"", X$1:AS$1 &amp; ": " &amp; X5828:AS5828, "")))
</f>
        <v>Heroin, Benzodiazepine</v>
      </c>
    </row>
    <row r="5829">
      <c r="A5829" s="2">
        <v>44440.0</v>
      </c>
      <c r="B5829" s="1" t="s">
        <v>50</v>
      </c>
      <c r="C5829" s="1">
        <v>19.0</v>
      </c>
      <c r="D5829" s="1" t="s">
        <v>76</v>
      </c>
      <c r="E5829" s="1" t="s">
        <v>63</v>
      </c>
      <c r="G5829" s="1" t="s">
        <v>1509</v>
      </c>
      <c r="H5829" s="1" t="s">
        <v>65</v>
      </c>
      <c r="I5829" s="1" t="s">
        <v>55</v>
      </c>
      <c r="J5829" s="1" t="s">
        <v>1509</v>
      </c>
      <c r="K5829" s="1" t="s">
        <v>65</v>
      </c>
      <c r="L5829" s="1" t="s">
        <v>55</v>
      </c>
      <c r="M5829" s="1" t="s">
        <v>56</v>
      </c>
      <c r="N5829" s="1" t="s">
        <v>119</v>
      </c>
      <c r="O5829" s="1" t="s">
        <v>1509</v>
      </c>
      <c r="P5829" s="1" t="s">
        <v>65</v>
      </c>
      <c r="Q5829" s="1" t="s">
        <v>55</v>
      </c>
      <c r="R5829" s="1" t="s">
        <v>56</v>
      </c>
      <c r="T5829" s="1" t="s">
        <v>83</v>
      </c>
      <c r="U5829" s="1" t="s">
        <v>59</v>
      </c>
      <c r="Z5829" s="1" t="s">
        <v>60</v>
      </c>
      <c r="AR5829" s="1" t="s">
        <v>60</v>
      </c>
      <c r="AT5829" s="1" t="s">
        <v>1511</v>
      </c>
      <c r="AU5829" s="1" t="s">
        <v>1511</v>
      </c>
      <c r="AV5829" s="1" t="s">
        <v>1512</v>
      </c>
      <c r="AW5829" s="3" t="str">
        <f t="shared" si="1"/>
        <v>Other</v>
      </c>
      <c r="AX5829" s="3" t="str">
        <f t="array" ref="AX5829">TEXTJOIN(", ", TRUE, IF(X5829:AS5829="Y", X$1:AS$1, IF(X5829:AS5829&lt;&gt;"", X$1:AS$1 &amp; ": " &amp; X5829:AS5829, "")))
</f>
        <v>Fentanyl, Any Opioid</v>
      </c>
    </row>
    <row r="5830">
      <c r="A5830" s="4">
        <v>41262.0</v>
      </c>
      <c r="B5830" s="1" t="s">
        <v>50</v>
      </c>
      <c r="C5830" s="1">
        <v>47.0</v>
      </c>
      <c r="D5830" s="1" t="s">
        <v>51</v>
      </c>
      <c r="E5830" s="1" t="s">
        <v>63</v>
      </c>
      <c r="G5830" s="1" t="s">
        <v>216</v>
      </c>
      <c r="H5830" s="1" t="s">
        <v>103</v>
      </c>
      <c r="J5830" s="1" t="s">
        <v>216</v>
      </c>
      <c r="L5830" s="1" t="s">
        <v>55</v>
      </c>
      <c r="M5830" s="1" t="s">
        <v>56</v>
      </c>
      <c r="N5830" s="1" t="s">
        <v>836</v>
      </c>
      <c r="O5830" s="1" t="s">
        <v>216</v>
      </c>
      <c r="P5830" s="1" t="s">
        <v>103</v>
      </c>
      <c r="R5830" s="1" t="s">
        <v>56</v>
      </c>
      <c r="T5830" s="1" t="s">
        <v>232</v>
      </c>
      <c r="U5830" s="1" t="s">
        <v>59</v>
      </c>
      <c r="X5830" s="1" t="s">
        <v>60</v>
      </c>
      <c r="AB5830" s="1" t="s">
        <v>60</v>
      </c>
      <c r="AT5830" s="1" t="s">
        <v>218</v>
      </c>
      <c r="AU5830" s="1" t="s">
        <v>218</v>
      </c>
      <c r="AV5830" s="1" t="s">
        <v>317</v>
      </c>
      <c r="AW5830" s="3" t="str">
        <f t="shared" si="1"/>
        <v>Other</v>
      </c>
      <c r="AX5830" s="3" t="str">
        <f t="array" ref="AX5830">TEXTJOIN(", ", TRUE, IF(X5830:AS5830="Y", X$1:AS$1, IF(X5830:AS5830&lt;&gt;"", X$1:AS$1 &amp; ": " &amp; X5830:AS5830, "")))
</f>
        <v>Heroin, Oxycodone</v>
      </c>
    </row>
    <row r="5831">
      <c r="A5831" s="2">
        <v>43940.0</v>
      </c>
      <c r="B5831" s="1" t="s">
        <v>50</v>
      </c>
      <c r="C5831" s="1">
        <v>28.0</v>
      </c>
      <c r="D5831" s="1" t="s">
        <v>76</v>
      </c>
      <c r="E5831" s="1" t="s">
        <v>63</v>
      </c>
      <c r="G5831" s="1" t="s">
        <v>271</v>
      </c>
      <c r="H5831" s="1" t="s">
        <v>91</v>
      </c>
      <c r="I5831" s="1" t="s">
        <v>55</v>
      </c>
      <c r="J5831" s="1" t="s">
        <v>540</v>
      </c>
      <c r="K5831" s="1" t="s">
        <v>91</v>
      </c>
      <c r="L5831" s="1" t="s">
        <v>55</v>
      </c>
      <c r="M5831" s="1" t="s">
        <v>177</v>
      </c>
      <c r="N5831" s="1" t="s">
        <v>136</v>
      </c>
      <c r="O5831" s="1" t="s">
        <v>540</v>
      </c>
      <c r="P5831" s="1" t="s">
        <v>91</v>
      </c>
      <c r="Q5831" s="1" t="s">
        <v>55</v>
      </c>
      <c r="R5831" s="1" t="s">
        <v>44</v>
      </c>
      <c r="T5831" s="1" t="s">
        <v>714</v>
      </c>
      <c r="U5831" s="1" t="s">
        <v>59</v>
      </c>
      <c r="Y5831" s="1" t="s">
        <v>60</v>
      </c>
      <c r="Z5831" s="1" t="s">
        <v>60</v>
      </c>
      <c r="AR5831" s="1" t="s">
        <v>60</v>
      </c>
      <c r="AT5831" s="1" t="s">
        <v>274</v>
      </c>
      <c r="AU5831" s="1" t="s">
        <v>542</v>
      </c>
      <c r="AV5831" s="1" t="s">
        <v>543</v>
      </c>
      <c r="AW5831" s="3" t="str">
        <f t="shared" si="1"/>
        <v>Other</v>
      </c>
      <c r="AX5831" s="3" t="str">
        <f t="array" ref="AX5831">TEXTJOIN(", ", TRUE, IF(X5831:AS5831="Y", X$1:AS$1, IF(X5831:AS5831&lt;&gt;"", X$1:AS$1 &amp; ": " &amp; X5831:AS5831, "")))
</f>
        <v>Cocaine, Fentanyl, Any Opioid</v>
      </c>
    </row>
    <row r="5832">
      <c r="A5832" s="2">
        <v>44259.0</v>
      </c>
      <c r="B5832" s="1" t="s">
        <v>50</v>
      </c>
      <c r="C5832" s="1">
        <v>44.0</v>
      </c>
      <c r="D5832" s="1" t="s">
        <v>51</v>
      </c>
      <c r="E5832" s="1" t="s">
        <v>63</v>
      </c>
      <c r="G5832" s="1" t="s">
        <v>120</v>
      </c>
      <c r="H5832" s="1" t="s">
        <v>121</v>
      </c>
      <c r="I5832" s="1" t="s">
        <v>55</v>
      </c>
      <c r="J5832" s="1" t="s">
        <v>1430</v>
      </c>
      <c r="K5832" s="1" t="s">
        <v>91</v>
      </c>
      <c r="L5832" s="1" t="s">
        <v>55</v>
      </c>
      <c r="M5832" s="1" t="s">
        <v>401</v>
      </c>
      <c r="N5832" s="1" t="s">
        <v>119</v>
      </c>
      <c r="O5832" s="1" t="s">
        <v>91</v>
      </c>
      <c r="P5832" s="1" t="s">
        <v>91</v>
      </c>
      <c r="Q5832" s="1" t="s">
        <v>55</v>
      </c>
      <c r="R5832" s="1" t="s">
        <v>180</v>
      </c>
      <c r="T5832" s="1" t="s">
        <v>83</v>
      </c>
      <c r="U5832" s="1" t="s">
        <v>59</v>
      </c>
      <c r="Z5832" s="1" t="s">
        <v>60</v>
      </c>
      <c r="AR5832" s="1" t="s">
        <v>60</v>
      </c>
      <c r="AT5832" s="1" t="s">
        <v>236</v>
      </c>
      <c r="AU5832" s="1" t="s">
        <v>1432</v>
      </c>
      <c r="AV5832" s="1" t="s">
        <v>111</v>
      </c>
      <c r="AW5832" s="3" t="str">
        <f t="shared" si="1"/>
        <v>Other</v>
      </c>
      <c r="AX5832" s="3" t="str">
        <f t="array" ref="AX5832">TEXTJOIN(", ", TRUE, IF(X5832:AS5832="Y", X$1:AS$1, IF(X5832:AS5832&lt;&gt;"", X$1:AS$1 &amp; ": " &amp; X5832:AS5832, "")))
</f>
        <v>Fentanyl, Any Opioid</v>
      </c>
    </row>
    <row r="5833">
      <c r="A5833" s="2">
        <v>42602.0</v>
      </c>
      <c r="B5833" s="1" t="s">
        <v>50</v>
      </c>
      <c r="C5833" s="1">
        <v>63.0</v>
      </c>
      <c r="D5833" s="1" t="s">
        <v>76</v>
      </c>
      <c r="E5833" s="1" t="s">
        <v>52</v>
      </c>
      <c r="G5833" s="1" t="s">
        <v>82</v>
      </c>
      <c r="H5833" s="1" t="s">
        <v>54</v>
      </c>
      <c r="I5833" s="1" t="s">
        <v>55</v>
      </c>
      <c r="J5833" s="1" t="s">
        <v>102</v>
      </c>
      <c r="M5833" s="1" t="s">
        <v>1476</v>
      </c>
      <c r="N5833" s="1" t="s">
        <v>276</v>
      </c>
      <c r="O5833" s="1" t="s">
        <v>102</v>
      </c>
      <c r="R5833" s="1" t="s">
        <v>67</v>
      </c>
      <c r="T5833" s="1" t="s">
        <v>6078</v>
      </c>
      <c r="U5833" s="1" t="s">
        <v>59</v>
      </c>
      <c r="Y5833" s="1" t="s">
        <v>60</v>
      </c>
      <c r="AD5833" s="1" t="s">
        <v>60</v>
      </c>
      <c r="AG5833" s="1" t="s">
        <v>60</v>
      </c>
      <c r="AR5833" s="1" t="s">
        <v>60</v>
      </c>
      <c r="AT5833" s="1" t="s">
        <v>329</v>
      </c>
      <c r="AU5833" s="1" t="s">
        <v>106</v>
      </c>
      <c r="AV5833" s="1" t="s">
        <v>107</v>
      </c>
      <c r="AW5833" s="3" t="str">
        <f t="shared" si="1"/>
        <v>Other</v>
      </c>
      <c r="AX5833" s="3" t="str">
        <f t="array" ref="AX5833">TEXTJOIN(", ", TRUE, IF(X5833:AS5833="Y", X$1:AS$1, IF(X5833:AS5833&lt;&gt;"", X$1:AS$1 &amp; ": " &amp; X5833:AS5833, "")))
</f>
        <v>Cocaine, Ethanol, Methadone, Any Opioid</v>
      </c>
    </row>
    <row r="5834">
      <c r="A5834" s="2">
        <v>44305.0</v>
      </c>
      <c r="B5834" s="1" t="s">
        <v>50</v>
      </c>
      <c r="C5834" s="1">
        <v>20.0</v>
      </c>
      <c r="D5834" s="1" t="s">
        <v>76</v>
      </c>
      <c r="E5834" s="1" t="s">
        <v>63</v>
      </c>
      <c r="G5834" s="1" t="s">
        <v>6079</v>
      </c>
      <c r="H5834" s="1" t="s">
        <v>6080</v>
      </c>
      <c r="I5834" s="1" t="s">
        <v>606</v>
      </c>
      <c r="J5834" s="1" t="s">
        <v>53</v>
      </c>
      <c r="K5834" s="1" t="s">
        <v>54</v>
      </c>
      <c r="L5834" s="1" t="s">
        <v>55</v>
      </c>
      <c r="M5834" s="1" t="s">
        <v>56</v>
      </c>
      <c r="N5834" s="1" t="s">
        <v>1377</v>
      </c>
      <c r="O5834" s="1" t="s">
        <v>53</v>
      </c>
      <c r="P5834" s="1" t="s">
        <v>54</v>
      </c>
      <c r="Q5834" s="1" t="s">
        <v>55</v>
      </c>
      <c r="R5834" s="1" t="s">
        <v>180</v>
      </c>
      <c r="T5834" s="1" t="s">
        <v>6081</v>
      </c>
      <c r="U5834" s="1" t="s">
        <v>59</v>
      </c>
      <c r="Z5834" s="1" t="s">
        <v>60</v>
      </c>
      <c r="AL5834" s="1" t="s">
        <v>60</v>
      </c>
      <c r="AP5834" s="1" t="s">
        <v>60</v>
      </c>
      <c r="AR5834" s="1" t="s">
        <v>60</v>
      </c>
      <c r="AU5834" s="1" t="s">
        <v>61</v>
      </c>
      <c r="AV5834" s="1" t="s">
        <v>294</v>
      </c>
      <c r="AW5834" s="3" t="str">
        <f t="shared" si="1"/>
        <v>Other</v>
      </c>
      <c r="AX5834" s="3" t="str">
        <f t="array" ref="AX5834">TEXTJOIN(", ", TRUE, IF(X5834:AS5834="Y", X$1:AS$1, IF(X5834:AS5834&lt;&gt;"", X$1:AS$1 &amp; ": " &amp; X5834:AS5834, "")))
</f>
        <v>Fentanyl, Morphine (Not Heroin), Heroin/Morph/Codeine, Any Opioid</v>
      </c>
    </row>
    <row r="5835">
      <c r="A5835" s="2">
        <v>43409.0</v>
      </c>
      <c r="B5835" s="1" t="s">
        <v>50</v>
      </c>
      <c r="C5835" s="1">
        <v>33.0</v>
      </c>
      <c r="D5835" s="1" t="s">
        <v>51</v>
      </c>
      <c r="E5835" s="1" t="s">
        <v>63</v>
      </c>
      <c r="G5835" s="1" t="s">
        <v>6082</v>
      </c>
      <c r="H5835" s="1" t="s">
        <v>6083</v>
      </c>
      <c r="I5835" s="1" t="s">
        <v>6084</v>
      </c>
      <c r="J5835" s="1" t="s">
        <v>488</v>
      </c>
      <c r="K5835" s="1" t="s">
        <v>91</v>
      </c>
      <c r="M5835" s="1" t="s">
        <v>92</v>
      </c>
      <c r="N5835" s="1" t="s">
        <v>136</v>
      </c>
      <c r="O5835" s="1" t="s">
        <v>488</v>
      </c>
      <c r="P5835" s="1" t="s">
        <v>91</v>
      </c>
      <c r="Q5835" s="1" t="s">
        <v>55</v>
      </c>
      <c r="R5835" s="1" t="s">
        <v>44</v>
      </c>
      <c r="T5835" s="1" t="s">
        <v>2139</v>
      </c>
      <c r="U5835" s="1" t="s">
        <v>59</v>
      </c>
      <c r="Y5835" s="1" t="s">
        <v>60</v>
      </c>
      <c r="Z5835" s="1" t="s">
        <v>60</v>
      </c>
      <c r="AR5835" s="1" t="s">
        <v>60</v>
      </c>
      <c r="AT5835" s="1" t="s">
        <v>6085</v>
      </c>
      <c r="AU5835" s="1" t="s">
        <v>492</v>
      </c>
      <c r="AV5835" s="1" t="s">
        <v>493</v>
      </c>
      <c r="AW5835" s="3" t="str">
        <f t="shared" si="1"/>
        <v>Other</v>
      </c>
      <c r="AX5835" s="3" t="str">
        <f t="array" ref="AX5835">TEXTJOIN(", ", TRUE, IF(X5835:AS5835="Y", X$1:AS$1, IF(X5835:AS5835&lt;&gt;"", X$1:AS$1 &amp; ": " &amp; X5835:AS5835, "")))
</f>
        <v>Cocaine, Fentanyl, Any Opioid</v>
      </c>
    </row>
    <row r="5836">
      <c r="A5836" s="2">
        <v>44140.0</v>
      </c>
      <c r="B5836" s="1" t="s">
        <v>50</v>
      </c>
      <c r="C5836" s="1">
        <v>46.0</v>
      </c>
      <c r="D5836" s="1" t="s">
        <v>76</v>
      </c>
      <c r="E5836" s="1" t="s">
        <v>63</v>
      </c>
      <c r="F5836" s="1" t="s">
        <v>137</v>
      </c>
      <c r="G5836" s="1" t="s">
        <v>82</v>
      </c>
      <c r="H5836" s="1" t="s">
        <v>54</v>
      </c>
      <c r="I5836" s="1" t="s">
        <v>55</v>
      </c>
      <c r="J5836" s="1" t="s">
        <v>82</v>
      </c>
      <c r="K5836" s="1" t="s">
        <v>54</v>
      </c>
      <c r="L5836" s="1" t="s">
        <v>55</v>
      </c>
      <c r="M5836" s="1" t="s">
        <v>56</v>
      </c>
      <c r="N5836" s="1" t="s">
        <v>136</v>
      </c>
      <c r="O5836" s="1" t="s">
        <v>82</v>
      </c>
      <c r="P5836" s="1" t="s">
        <v>54</v>
      </c>
      <c r="Q5836" s="1" t="s">
        <v>55</v>
      </c>
      <c r="R5836" s="1" t="s">
        <v>56</v>
      </c>
      <c r="T5836" s="1" t="s">
        <v>699</v>
      </c>
      <c r="U5836" s="1" t="s">
        <v>59</v>
      </c>
      <c r="X5836" s="1" t="s">
        <v>60</v>
      </c>
      <c r="Z5836" s="1" t="s">
        <v>60</v>
      </c>
      <c r="AR5836" s="1" t="s">
        <v>60</v>
      </c>
      <c r="AT5836" s="1" t="s">
        <v>329</v>
      </c>
      <c r="AU5836" s="1" t="s">
        <v>329</v>
      </c>
      <c r="AV5836" s="1" t="s">
        <v>85</v>
      </c>
      <c r="AW5836" s="3" t="str">
        <f t="shared" si="1"/>
        <v>Other</v>
      </c>
      <c r="AX5836" s="3" t="str">
        <f t="array" ref="AX5836">TEXTJOIN(", ", TRUE, IF(X5836:AS5836="Y", X$1:AS$1, IF(X5836:AS5836&lt;&gt;"", X$1:AS$1 &amp; ": " &amp; X5836:AS5836, "")))
</f>
        <v>Heroin, Fentanyl, Any Opioid</v>
      </c>
    </row>
    <row r="5837">
      <c r="A5837" s="2">
        <v>43153.0</v>
      </c>
      <c r="B5837" s="1" t="s">
        <v>50</v>
      </c>
      <c r="C5837" s="1">
        <v>43.0</v>
      </c>
      <c r="D5837" s="1" t="s">
        <v>76</v>
      </c>
      <c r="E5837" s="1" t="s">
        <v>63</v>
      </c>
      <c r="G5837" s="1" t="s">
        <v>1402</v>
      </c>
      <c r="H5837" s="1" t="s">
        <v>121</v>
      </c>
      <c r="I5837" s="1" t="s">
        <v>55</v>
      </c>
      <c r="J5837" s="1" t="s">
        <v>1402</v>
      </c>
      <c r="K5837" s="1" t="s">
        <v>121</v>
      </c>
      <c r="M5837" s="1" t="s">
        <v>56</v>
      </c>
      <c r="N5837" s="1" t="s">
        <v>136</v>
      </c>
      <c r="O5837" s="1" t="s">
        <v>91</v>
      </c>
      <c r="P5837" s="1" t="s">
        <v>91</v>
      </c>
      <c r="Q5837" s="1" t="s">
        <v>55</v>
      </c>
      <c r="R5837" s="1" t="s">
        <v>67</v>
      </c>
      <c r="T5837" s="1" t="s">
        <v>6086</v>
      </c>
      <c r="U5837" s="1" t="s">
        <v>59</v>
      </c>
      <c r="AF5837" s="1" t="s">
        <v>60</v>
      </c>
      <c r="AO5837" s="1" t="s">
        <v>60</v>
      </c>
      <c r="AP5837" s="1" t="s">
        <v>60</v>
      </c>
      <c r="AR5837" s="1" t="s">
        <v>60</v>
      </c>
      <c r="AT5837" s="1" t="s">
        <v>1404</v>
      </c>
      <c r="AU5837" s="1" t="s">
        <v>1404</v>
      </c>
      <c r="AV5837" s="1" t="s">
        <v>111</v>
      </c>
      <c r="AW5837" s="3" t="str">
        <f t="shared" si="1"/>
        <v>Other</v>
      </c>
      <c r="AX5837" s="3" t="str">
        <f t="array" ref="AX5837">TEXTJOIN(", ", TRUE, IF(X5837:AS5837="Y", X$1:AS$1, IF(X5837:AS5837&lt;&gt;"", X$1:AS$1 &amp; ": " &amp; X5837:AS5837, "")))
</f>
        <v>Benzodiazepine, Opiate NOS, Heroin/Morph/Codeine, Any Opioid</v>
      </c>
    </row>
    <row r="5838">
      <c r="A5838" s="2">
        <v>42710.0</v>
      </c>
      <c r="B5838" s="1" t="s">
        <v>50</v>
      </c>
      <c r="C5838" s="1">
        <v>36.0</v>
      </c>
      <c r="D5838" s="1" t="s">
        <v>76</v>
      </c>
      <c r="E5838" s="1" t="s">
        <v>63</v>
      </c>
      <c r="G5838" s="1" t="s">
        <v>474</v>
      </c>
      <c r="H5838" s="1" t="s">
        <v>91</v>
      </c>
      <c r="I5838" s="1" t="s">
        <v>55</v>
      </c>
      <c r="J5838" s="1" t="s">
        <v>474</v>
      </c>
      <c r="M5838" s="1" t="s">
        <v>56</v>
      </c>
      <c r="N5838" s="1" t="s">
        <v>136</v>
      </c>
      <c r="O5838" s="1" t="s">
        <v>91</v>
      </c>
      <c r="R5838" s="1" t="s">
        <v>67</v>
      </c>
      <c r="T5838" s="1" t="s">
        <v>6087</v>
      </c>
      <c r="U5838" s="1" t="s">
        <v>59</v>
      </c>
      <c r="W5838" s="1" t="s">
        <v>60</v>
      </c>
      <c r="X5838" s="1" t="s">
        <v>60</v>
      </c>
      <c r="Z5838" s="1" t="s">
        <v>60</v>
      </c>
      <c r="AF5838" s="1" t="s">
        <v>60</v>
      </c>
      <c r="AP5838" s="1" t="s">
        <v>60</v>
      </c>
      <c r="AR5838" s="1" t="s">
        <v>60</v>
      </c>
      <c r="AT5838" s="1" t="s">
        <v>477</v>
      </c>
      <c r="AU5838" s="1" t="s">
        <v>477</v>
      </c>
      <c r="AV5838" s="1" t="s">
        <v>111</v>
      </c>
      <c r="AW5838" s="3" t="str">
        <f t="shared" si="1"/>
        <v>Other</v>
      </c>
      <c r="AX5838" s="3" t="str">
        <f t="array" ref="AX5838">TEXTJOIN(", ", TRUE, IF(X5838:AS5838="Y", X$1:AS$1, IF(X5838:AS5838&lt;&gt;"", X$1:AS$1 &amp; ": " &amp; X5838:AS5838, "")))
</f>
        <v>Heroin, Fentanyl, Benzodiazepine, Heroin/Morph/Codeine, Any Opioid</v>
      </c>
    </row>
    <row r="5839">
      <c r="A5839" s="4">
        <v>42298.0</v>
      </c>
      <c r="B5839" s="1" t="s">
        <v>86</v>
      </c>
      <c r="C5839" s="1">
        <v>54.0</v>
      </c>
      <c r="D5839" s="1" t="s">
        <v>51</v>
      </c>
      <c r="E5839" s="1" t="s">
        <v>63</v>
      </c>
      <c r="G5839" s="1" t="s">
        <v>352</v>
      </c>
      <c r="H5839" s="1" t="s">
        <v>54</v>
      </c>
      <c r="I5839" s="1" t="s">
        <v>55</v>
      </c>
      <c r="J5839" s="1" t="s">
        <v>352</v>
      </c>
      <c r="O5839" s="1" t="s">
        <v>352</v>
      </c>
      <c r="P5839" s="1" t="s">
        <v>54</v>
      </c>
      <c r="Q5839" s="1" t="s">
        <v>55</v>
      </c>
      <c r="R5839" s="1" t="s">
        <v>56</v>
      </c>
      <c r="T5839" s="1" t="s">
        <v>1884</v>
      </c>
      <c r="U5839" s="1" t="s">
        <v>187</v>
      </c>
      <c r="Y5839" s="1" t="s">
        <v>60</v>
      </c>
      <c r="Z5839" s="1" t="s">
        <v>60</v>
      </c>
      <c r="AR5839" s="1" t="s">
        <v>60</v>
      </c>
      <c r="AT5839" s="1" t="s">
        <v>354</v>
      </c>
      <c r="AU5839" s="1" t="s">
        <v>354</v>
      </c>
      <c r="AV5839" s="1" t="s">
        <v>355</v>
      </c>
      <c r="AW5839" s="3" t="str">
        <f t="shared" si="1"/>
        <v>Other</v>
      </c>
      <c r="AX5839" s="3" t="str">
        <f t="array" ref="AX5839">TEXTJOIN(", ", TRUE, IF(X5839:AS5839="Y", X$1:AS$1, IF(X5839:AS5839&lt;&gt;"", X$1:AS$1 &amp; ": " &amp; X5839:AS5839, "")))
</f>
        <v>Cocaine, Fentanyl, Any Opioid</v>
      </c>
    </row>
    <row r="5840">
      <c r="A5840" s="2">
        <v>43949.0</v>
      </c>
      <c r="B5840" s="1" t="s">
        <v>50</v>
      </c>
      <c r="C5840" s="1">
        <v>36.0</v>
      </c>
      <c r="D5840" s="1" t="s">
        <v>51</v>
      </c>
      <c r="E5840" s="1" t="s">
        <v>63</v>
      </c>
      <c r="G5840" s="1" t="s">
        <v>5528</v>
      </c>
      <c r="H5840" s="1" t="s">
        <v>263</v>
      </c>
      <c r="I5840" s="1" t="s">
        <v>55</v>
      </c>
      <c r="J5840" s="1" t="s">
        <v>5528</v>
      </c>
      <c r="K5840" s="1" t="s">
        <v>263</v>
      </c>
      <c r="L5840" s="1" t="s">
        <v>55</v>
      </c>
      <c r="M5840" s="1" t="s">
        <v>56</v>
      </c>
      <c r="N5840" s="1" t="s">
        <v>136</v>
      </c>
      <c r="O5840" s="1" t="s">
        <v>5528</v>
      </c>
      <c r="P5840" s="1" t="s">
        <v>263</v>
      </c>
      <c r="Q5840" s="1" t="s">
        <v>55</v>
      </c>
      <c r="R5840" s="1" t="s">
        <v>56</v>
      </c>
      <c r="T5840" s="1" t="s">
        <v>3709</v>
      </c>
      <c r="U5840" s="1" t="s">
        <v>59</v>
      </c>
      <c r="Z5840" s="1" t="s">
        <v>60</v>
      </c>
      <c r="AF5840" s="1" t="s">
        <v>60</v>
      </c>
      <c r="AR5840" s="1" t="s">
        <v>60</v>
      </c>
      <c r="AT5840" s="1" t="s">
        <v>5529</v>
      </c>
      <c r="AU5840" s="1" t="s">
        <v>5529</v>
      </c>
      <c r="AV5840" s="1" t="s">
        <v>5530</v>
      </c>
      <c r="AW5840" s="3" t="str">
        <f t="shared" si="1"/>
        <v>Other</v>
      </c>
      <c r="AX5840" s="3" t="str">
        <f t="array" ref="AX5840">TEXTJOIN(", ", TRUE, IF(X5840:AS5840="Y", X$1:AS$1, IF(X5840:AS5840&lt;&gt;"", X$1:AS$1 &amp; ": " &amp; X5840:AS5840, "")))
</f>
        <v>Fentanyl, Benzodiazepine, Any Opioid</v>
      </c>
    </row>
    <row r="5841">
      <c r="A5841" s="2">
        <v>41006.0</v>
      </c>
      <c r="B5841" s="1" t="s">
        <v>50</v>
      </c>
      <c r="C5841" s="1">
        <v>24.0</v>
      </c>
      <c r="D5841" s="1" t="s">
        <v>76</v>
      </c>
      <c r="E5841" s="1" t="s">
        <v>63</v>
      </c>
      <c r="G5841" s="1" t="s">
        <v>65</v>
      </c>
      <c r="J5841" s="1" t="s">
        <v>65</v>
      </c>
      <c r="L5841" s="1" t="s">
        <v>55</v>
      </c>
      <c r="M5841" s="1" t="s">
        <v>44</v>
      </c>
      <c r="N5841" s="1" t="s">
        <v>66</v>
      </c>
      <c r="O5841" s="1" t="s">
        <v>65</v>
      </c>
      <c r="P5841" s="1" t="s">
        <v>65</v>
      </c>
      <c r="R5841" s="1" t="s">
        <v>67</v>
      </c>
      <c r="T5841" s="1" t="s">
        <v>68</v>
      </c>
      <c r="U5841" s="1" t="s">
        <v>59</v>
      </c>
      <c r="X5841" s="1" t="s">
        <v>60</v>
      </c>
      <c r="AT5841" s="1" t="s">
        <v>410</v>
      </c>
      <c r="AU5841" s="1" t="s">
        <v>410</v>
      </c>
      <c r="AV5841" s="1" t="s">
        <v>150</v>
      </c>
      <c r="AW5841" s="3" t="str">
        <f t="shared" si="1"/>
        <v>Other</v>
      </c>
      <c r="AX5841" s="3" t="str">
        <f t="array" ref="AX5841">TEXTJOIN(", ", TRUE, IF(X5841:AS5841="Y", X$1:AS$1, IF(X5841:AS5841&lt;&gt;"", X$1:AS$1 &amp; ": " &amp; X5841:AS5841, "")))
</f>
        <v>Heroin</v>
      </c>
    </row>
    <row r="5842">
      <c r="A5842" s="2">
        <v>43243.0</v>
      </c>
      <c r="B5842" s="1" t="s">
        <v>50</v>
      </c>
      <c r="C5842" s="1">
        <v>51.0</v>
      </c>
      <c r="D5842" s="1" t="s">
        <v>51</v>
      </c>
      <c r="E5842" s="1" t="s">
        <v>63</v>
      </c>
      <c r="G5842" s="1" t="s">
        <v>120</v>
      </c>
      <c r="H5842" s="1" t="s">
        <v>121</v>
      </c>
      <c r="I5842" s="1" t="s">
        <v>55</v>
      </c>
      <c r="J5842" s="1" t="s">
        <v>120</v>
      </c>
      <c r="K5842" s="1" t="s">
        <v>121</v>
      </c>
      <c r="M5842" s="1" t="s">
        <v>56</v>
      </c>
      <c r="N5842" s="1" t="s">
        <v>119</v>
      </c>
      <c r="O5842" s="1" t="s">
        <v>120</v>
      </c>
      <c r="P5842" s="1" t="s">
        <v>121</v>
      </c>
      <c r="Q5842" s="1" t="s">
        <v>55</v>
      </c>
      <c r="R5842" s="1" t="s">
        <v>56</v>
      </c>
      <c r="T5842" s="1" t="s">
        <v>6088</v>
      </c>
      <c r="U5842" s="1" t="s">
        <v>59</v>
      </c>
      <c r="Y5842" s="1" t="s">
        <v>60</v>
      </c>
      <c r="Z5842" s="1" t="s">
        <v>60</v>
      </c>
      <c r="AD5842" s="1" t="s">
        <v>60</v>
      </c>
      <c r="AF5842" s="1" t="s">
        <v>60</v>
      </c>
      <c r="AR5842" s="1" t="s">
        <v>60</v>
      </c>
      <c r="AT5842" s="1" t="s">
        <v>236</v>
      </c>
      <c r="AU5842" s="1" t="s">
        <v>236</v>
      </c>
      <c r="AV5842" s="1" t="s">
        <v>123</v>
      </c>
      <c r="AW5842" s="3" t="str">
        <f t="shared" si="1"/>
        <v>Middletown</v>
      </c>
      <c r="AX5842" s="3" t="str">
        <f t="array" ref="AX5842">TEXTJOIN(", ", TRUE, IF(X5842:AS5842="Y", X$1:AS$1, IF(X5842:AS5842&lt;&gt;"", X$1:AS$1 &amp; ": " &amp; X5842:AS5842, "")))
</f>
        <v>Cocaine, Fentanyl, Ethanol, Benzodiazepine, Any Opioid</v>
      </c>
    </row>
    <row r="5843">
      <c r="A5843" s="2">
        <v>44415.0</v>
      </c>
      <c r="B5843" s="1" t="s">
        <v>50</v>
      </c>
      <c r="C5843" s="1">
        <v>46.0</v>
      </c>
      <c r="D5843" s="1" t="s">
        <v>51</v>
      </c>
      <c r="E5843" s="1" t="s">
        <v>63</v>
      </c>
      <c r="F5843" s="1" t="s">
        <v>267</v>
      </c>
      <c r="G5843" s="1" t="s">
        <v>103</v>
      </c>
      <c r="H5843" s="1" t="s">
        <v>103</v>
      </c>
      <c r="I5843" s="1" t="s">
        <v>55</v>
      </c>
      <c r="J5843" s="1" t="s">
        <v>103</v>
      </c>
      <c r="K5843" s="1" t="s">
        <v>103</v>
      </c>
      <c r="L5843" s="1" t="s">
        <v>55</v>
      </c>
      <c r="M5843" s="1" t="s">
        <v>56</v>
      </c>
      <c r="N5843" s="1" t="s">
        <v>119</v>
      </c>
      <c r="O5843" s="1" t="s">
        <v>103</v>
      </c>
      <c r="P5843" s="1" t="s">
        <v>103</v>
      </c>
      <c r="Q5843" s="1" t="s">
        <v>55</v>
      </c>
      <c r="R5843" s="1" t="s">
        <v>56</v>
      </c>
      <c r="T5843" s="1" t="s">
        <v>3979</v>
      </c>
      <c r="U5843" s="1" t="s">
        <v>59</v>
      </c>
      <c r="X5843" s="1" t="s">
        <v>60</v>
      </c>
      <c r="Z5843" s="1" t="s">
        <v>60</v>
      </c>
      <c r="AP5843" s="1" t="s">
        <v>60</v>
      </c>
      <c r="AR5843" s="1" t="s">
        <v>60</v>
      </c>
      <c r="AT5843" s="1" t="s">
        <v>167</v>
      </c>
      <c r="AU5843" s="1" t="s">
        <v>167</v>
      </c>
      <c r="AV5843" s="1" t="s">
        <v>168</v>
      </c>
      <c r="AW5843" s="3" t="str">
        <f t="shared" si="1"/>
        <v>Other</v>
      </c>
      <c r="AX5843" s="3" t="str">
        <f t="array" ref="AX5843">TEXTJOIN(", ", TRUE, IF(X5843:AS5843="Y", X$1:AS$1, IF(X5843:AS5843&lt;&gt;"", X$1:AS$1 &amp; ": " &amp; X5843:AS5843, "")))
</f>
        <v>Heroin, Fentanyl, Heroin/Morph/Codeine, Any Opioid</v>
      </c>
    </row>
    <row r="5844">
      <c r="A5844" s="2">
        <v>43962.0</v>
      </c>
      <c r="B5844" s="1" t="s">
        <v>50</v>
      </c>
      <c r="C5844" s="1">
        <v>54.0</v>
      </c>
      <c r="D5844" s="1" t="s">
        <v>51</v>
      </c>
      <c r="E5844" s="1" t="s">
        <v>63</v>
      </c>
      <c r="G5844" s="1" t="s">
        <v>143</v>
      </c>
      <c r="H5844" s="1" t="s">
        <v>91</v>
      </c>
      <c r="I5844" s="1" t="s">
        <v>55</v>
      </c>
      <c r="J5844" s="1" t="s">
        <v>143</v>
      </c>
      <c r="K5844" s="1" t="s">
        <v>91</v>
      </c>
      <c r="L5844" s="1" t="s">
        <v>55</v>
      </c>
      <c r="M5844" s="1" t="s">
        <v>56</v>
      </c>
      <c r="N5844" s="1" t="s">
        <v>136</v>
      </c>
      <c r="O5844" s="1" t="s">
        <v>143</v>
      </c>
      <c r="P5844" s="1" t="s">
        <v>91</v>
      </c>
      <c r="Q5844" s="1" t="s">
        <v>55</v>
      </c>
      <c r="R5844" s="1" t="s">
        <v>56</v>
      </c>
      <c r="T5844" s="1" t="s">
        <v>6089</v>
      </c>
      <c r="U5844" s="1" t="s">
        <v>59</v>
      </c>
      <c r="Y5844" s="1" t="s">
        <v>60</v>
      </c>
      <c r="Z5844" s="1" t="s">
        <v>60</v>
      </c>
      <c r="AF5844" s="1" t="s">
        <v>60</v>
      </c>
      <c r="AR5844" s="1" t="s">
        <v>60</v>
      </c>
      <c r="AT5844" s="1" t="s">
        <v>145</v>
      </c>
      <c r="AU5844" s="1" t="s">
        <v>145</v>
      </c>
      <c r="AV5844" s="1" t="s">
        <v>146</v>
      </c>
      <c r="AW5844" s="3" t="str">
        <f t="shared" si="1"/>
        <v>Other</v>
      </c>
      <c r="AX5844" s="3" t="str">
        <f t="array" ref="AX5844">TEXTJOIN(", ", TRUE, IF(X5844:AS5844="Y", X$1:AS$1, IF(X5844:AS5844&lt;&gt;"", X$1:AS$1 &amp; ": " &amp; X5844:AS5844, "")))
</f>
        <v>Cocaine, Fentanyl, Benzodiazepine, Any Opioid</v>
      </c>
    </row>
    <row r="5845">
      <c r="A5845" s="2">
        <v>43134.0</v>
      </c>
      <c r="B5845" s="1" t="s">
        <v>50</v>
      </c>
      <c r="C5845" s="1">
        <v>51.0</v>
      </c>
      <c r="D5845" s="1" t="s">
        <v>51</v>
      </c>
      <c r="E5845" s="1" t="s">
        <v>63</v>
      </c>
      <c r="G5845" s="1" t="s">
        <v>185</v>
      </c>
      <c r="H5845" s="1" t="s">
        <v>91</v>
      </c>
      <c r="I5845" s="1" t="s">
        <v>55</v>
      </c>
      <c r="J5845" s="1" t="s">
        <v>185</v>
      </c>
      <c r="K5845" s="1" t="s">
        <v>91</v>
      </c>
      <c r="M5845" s="1" t="s">
        <v>56</v>
      </c>
      <c r="N5845" s="1" t="s">
        <v>93</v>
      </c>
      <c r="O5845" s="1" t="s">
        <v>185</v>
      </c>
      <c r="P5845" s="1" t="s">
        <v>91</v>
      </c>
      <c r="Q5845" s="1" t="s">
        <v>55</v>
      </c>
      <c r="R5845" s="1" t="s">
        <v>67</v>
      </c>
      <c r="T5845" s="1" t="s">
        <v>6090</v>
      </c>
      <c r="U5845" s="1" t="s">
        <v>59</v>
      </c>
      <c r="Z5845" s="1" t="s">
        <v>60</v>
      </c>
      <c r="AF5845" s="1" t="s">
        <v>60</v>
      </c>
      <c r="AR5845" s="1" t="s">
        <v>60</v>
      </c>
      <c r="AS5845" s="1" t="s">
        <v>182</v>
      </c>
      <c r="AT5845" s="1" t="s">
        <v>188</v>
      </c>
      <c r="AU5845" s="1" t="s">
        <v>188</v>
      </c>
      <c r="AV5845" s="1" t="s">
        <v>189</v>
      </c>
      <c r="AW5845" s="3" t="str">
        <f t="shared" si="1"/>
        <v>Other</v>
      </c>
      <c r="AX5845" s="3" t="str">
        <f t="array" ref="AX5845">TEXTJOIN(", ", TRUE, IF(X5845:AS5845="Y", X$1:AS$1, IF(X5845:AS5845&lt;&gt;"", X$1:AS$1 &amp; ": " &amp; X5845:AS5845, "")))
</f>
        <v>Fentanyl, Benzodiazepine, Any Opioid, Other: Bupren</v>
      </c>
    </row>
    <row r="5846">
      <c r="A5846" s="2">
        <v>42220.0</v>
      </c>
      <c r="B5846" s="1" t="s">
        <v>86</v>
      </c>
      <c r="C5846" s="1">
        <v>51.0</v>
      </c>
      <c r="D5846" s="1" t="s">
        <v>76</v>
      </c>
      <c r="E5846" s="1" t="s">
        <v>63</v>
      </c>
      <c r="G5846" s="1" t="s">
        <v>769</v>
      </c>
      <c r="H5846" s="1" t="s">
        <v>65</v>
      </c>
      <c r="I5846" s="1" t="s">
        <v>55</v>
      </c>
      <c r="J5846" s="1" t="s">
        <v>769</v>
      </c>
      <c r="M5846" s="1" t="s">
        <v>56</v>
      </c>
      <c r="O5846" s="1" t="s">
        <v>769</v>
      </c>
      <c r="P5846" s="1" t="s">
        <v>65</v>
      </c>
      <c r="Q5846" s="1" t="s">
        <v>55</v>
      </c>
      <c r="R5846" s="1" t="s">
        <v>56</v>
      </c>
      <c r="T5846" s="1" t="s">
        <v>6091</v>
      </c>
      <c r="U5846" s="1" t="s">
        <v>59</v>
      </c>
      <c r="AD5846" s="1" t="s">
        <v>60</v>
      </c>
      <c r="AR5846" s="1" t="s">
        <v>60</v>
      </c>
      <c r="AS5846" s="1" t="s">
        <v>243</v>
      </c>
      <c r="AT5846" s="1" t="s">
        <v>772</v>
      </c>
      <c r="AU5846" s="1" t="s">
        <v>772</v>
      </c>
      <c r="AV5846" s="1" t="s">
        <v>1798</v>
      </c>
      <c r="AW5846" s="3" t="str">
        <f t="shared" si="1"/>
        <v>Other</v>
      </c>
      <c r="AX5846" s="3" t="str">
        <f t="array" ref="AX5846">TEXTJOIN(", ", TRUE, IF(X5846:AS5846="Y", X$1:AS$1, IF(X5846:AS5846&lt;&gt;"", X$1:AS$1 &amp; ": " &amp; X5846:AS5846, "")))
</f>
        <v>Ethanol, Any Opioid, Other: HYDROMORPH</v>
      </c>
    </row>
    <row r="5847">
      <c r="A5847" s="4">
        <v>42333.0</v>
      </c>
      <c r="B5847" s="1" t="s">
        <v>86</v>
      </c>
      <c r="C5847" s="1">
        <v>50.0</v>
      </c>
      <c r="D5847" s="1" t="s">
        <v>51</v>
      </c>
      <c r="E5847" s="1" t="s">
        <v>63</v>
      </c>
      <c r="G5847" s="1" t="s">
        <v>290</v>
      </c>
      <c r="H5847" s="1" t="s">
        <v>91</v>
      </c>
      <c r="I5847" s="1" t="s">
        <v>55</v>
      </c>
      <c r="J5847" s="1" t="s">
        <v>211</v>
      </c>
      <c r="M5847" s="1" t="s">
        <v>92</v>
      </c>
      <c r="O5847" s="1" t="s">
        <v>91</v>
      </c>
      <c r="P5847" s="1" t="s">
        <v>91</v>
      </c>
      <c r="Q5847" s="1" t="s">
        <v>55</v>
      </c>
      <c r="R5847" s="1" t="s">
        <v>67</v>
      </c>
      <c r="T5847" s="1" t="s">
        <v>6092</v>
      </c>
      <c r="U5847" s="1" t="s">
        <v>187</v>
      </c>
      <c r="Y5847" s="1" t="s">
        <v>60</v>
      </c>
      <c r="AO5847" s="1" t="s">
        <v>60</v>
      </c>
      <c r="AR5847" s="1" t="s">
        <v>60</v>
      </c>
      <c r="AT5847" s="1" t="s">
        <v>292</v>
      </c>
      <c r="AU5847" s="1" t="s">
        <v>214</v>
      </c>
      <c r="AV5847" s="1" t="s">
        <v>111</v>
      </c>
      <c r="AW5847" s="3" t="str">
        <f t="shared" si="1"/>
        <v>Other</v>
      </c>
      <c r="AX5847" s="3" t="str">
        <f t="array" ref="AX5847">TEXTJOIN(", ", TRUE, IF(X5847:AS5847="Y", X$1:AS$1, IF(X5847:AS5847&lt;&gt;"", X$1:AS$1 &amp; ": " &amp; X5847:AS5847, "")))
</f>
        <v>Cocaine, Opiate NOS, Any Opioid</v>
      </c>
    </row>
    <row r="5848">
      <c r="A5848" s="2">
        <v>43948.0</v>
      </c>
      <c r="B5848" s="1" t="s">
        <v>50</v>
      </c>
      <c r="C5848" s="1">
        <v>39.0</v>
      </c>
      <c r="D5848" s="1" t="s">
        <v>51</v>
      </c>
      <c r="E5848" s="1" t="s">
        <v>63</v>
      </c>
      <c r="F5848" s="1" t="s">
        <v>137</v>
      </c>
      <c r="G5848" s="1" t="s">
        <v>143</v>
      </c>
      <c r="H5848" s="1" t="s">
        <v>91</v>
      </c>
      <c r="I5848" s="1" t="s">
        <v>55</v>
      </c>
      <c r="J5848" s="1" t="s">
        <v>143</v>
      </c>
      <c r="K5848" s="1" t="s">
        <v>91</v>
      </c>
      <c r="L5848" s="1" t="s">
        <v>55</v>
      </c>
      <c r="M5848" s="1" t="s">
        <v>56</v>
      </c>
      <c r="N5848" s="1" t="s">
        <v>119</v>
      </c>
      <c r="O5848" s="1" t="s">
        <v>143</v>
      </c>
      <c r="P5848" s="1" t="s">
        <v>91</v>
      </c>
      <c r="Q5848" s="1" t="s">
        <v>55</v>
      </c>
      <c r="R5848" s="1" t="s">
        <v>56</v>
      </c>
      <c r="T5848" s="1" t="s">
        <v>6093</v>
      </c>
      <c r="U5848" s="1" t="s">
        <v>59</v>
      </c>
      <c r="Y5848" s="1" t="s">
        <v>60</v>
      </c>
      <c r="Z5848" s="1" t="s">
        <v>60</v>
      </c>
      <c r="AF5848" s="1" t="s">
        <v>60</v>
      </c>
      <c r="AR5848" s="1" t="s">
        <v>60</v>
      </c>
      <c r="AT5848" s="1" t="s">
        <v>145</v>
      </c>
      <c r="AU5848" s="1" t="s">
        <v>145</v>
      </c>
      <c r="AV5848" s="1" t="s">
        <v>146</v>
      </c>
      <c r="AW5848" s="3" t="str">
        <f t="shared" si="1"/>
        <v>Other</v>
      </c>
      <c r="AX5848" s="3" t="str">
        <f t="array" ref="AX5848">TEXTJOIN(", ", TRUE, IF(X5848:AS5848="Y", X$1:AS$1, IF(X5848:AS5848&lt;&gt;"", X$1:AS$1 &amp; ": " &amp; X5848:AS5848, "")))
</f>
        <v>Cocaine, Fentanyl, Benzodiazepine, Any Opioid</v>
      </c>
    </row>
    <row r="5849">
      <c r="A5849" s="4">
        <v>42674.0</v>
      </c>
      <c r="B5849" s="1" t="s">
        <v>50</v>
      </c>
      <c r="C5849" s="1">
        <v>60.0</v>
      </c>
      <c r="D5849" s="1" t="s">
        <v>51</v>
      </c>
      <c r="E5849" s="1" t="s">
        <v>63</v>
      </c>
      <c r="G5849" s="1" t="s">
        <v>64</v>
      </c>
      <c r="H5849" s="1" t="s">
        <v>65</v>
      </c>
      <c r="I5849" s="1" t="s">
        <v>55</v>
      </c>
      <c r="J5849" s="1" t="s">
        <v>64</v>
      </c>
      <c r="M5849" s="1" t="s">
        <v>56</v>
      </c>
      <c r="N5849" s="1" t="s">
        <v>6094</v>
      </c>
      <c r="O5849" s="1" t="s">
        <v>64</v>
      </c>
      <c r="R5849" s="1" t="s">
        <v>56</v>
      </c>
      <c r="T5849" s="1" t="s">
        <v>6095</v>
      </c>
      <c r="U5849" s="1" t="s">
        <v>59</v>
      </c>
      <c r="Z5849" s="1" t="s">
        <v>60</v>
      </c>
      <c r="AB5849" s="1" t="s">
        <v>60</v>
      </c>
      <c r="AF5849" s="1" t="s">
        <v>60</v>
      </c>
      <c r="AR5849" s="1" t="s">
        <v>60</v>
      </c>
      <c r="AT5849" s="1" t="s">
        <v>69</v>
      </c>
      <c r="AU5849" s="1" t="s">
        <v>69</v>
      </c>
      <c r="AV5849" s="1" t="s">
        <v>70</v>
      </c>
      <c r="AW5849" s="3" t="str">
        <f t="shared" si="1"/>
        <v>Other</v>
      </c>
      <c r="AX5849" s="3" t="str">
        <f t="array" ref="AX5849">TEXTJOIN(", ", TRUE, IF(X5849:AS5849="Y", X$1:AS$1, IF(X5849:AS5849&lt;&gt;"", X$1:AS$1 &amp; ": " &amp; X5849:AS5849, "")))
</f>
        <v>Fentanyl, Oxycodone, Benzodiazepine, Any Opioid</v>
      </c>
    </row>
    <row r="5850">
      <c r="A5850" s="2">
        <v>43884.0</v>
      </c>
      <c r="B5850" s="1" t="s">
        <v>50</v>
      </c>
      <c r="C5850" s="1">
        <v>50.0</v>
      </c>
      <c r="D5850" s="1" t="s">
        <v>76</v>
      </c>
      <c r="E5850" s="1" t="s">
        <v>63</v>
      </c>
      <c r="G5850" s="1" t="s">
        <v>3594</v>
      </c>
      <c r="H5850" s="1" t="s">
        <v>172</v>
      </c>
      <c r="I5850" s="1" t="s">
        <v>89</v>
      </c>
      <c r="J5850" s="1" t="s">
        <v>717</v>
      </c>
      <c r="K5850" s="1" t="s">
        <v>263</v>
      </c>
      <c r="L5850" s="1" t="s">
        <v>55</v>
      </c>
      <c r="M5850" s="1" t="s">
        <v>56</v>
      </c>
      <c r="N5850" s="1" t="s">
        <v>155</v>
      </c>
      <c r="O5850" s="1" t="s">
        <v>717</v>
      </c>
      <c r="P5850" s="1" t="s">
        <v>263</v>
      </c>
      <c r="Q5850" s="1" t="s">
        <v>55</v>
      </c>
      <c r="R5850" s="1" t="s">
        <v>56</v>
      </c>
      <c r="T5850" s="1" t="s">
        <v>6096</v>
      </c>
      <c r="U5850" s="1" t="s">
        <v>59</v>
      </c>
      <c r="X5850" s="1" t="s">
        <v>60</v>
      </c>
      <c r="Z5850" s="1" t="s">
        <v>60</v>
      </c>
      <c r="AR5850" s="1" t="s">
        <v>60</v>
      </c>
      <c r="AU5850" s="1" t="s">
        <v>720</v>
      </c>
      <c r="AV5850" s="1" t="s">
        <v>722</v>
      </c>
      <c r="AW5850" s="3" t="str">
        <f t="shared" si="1"/>
        <v>Other</v>
      </c>
      <c r="AX5850" s="3" t="str">
        <f t="array" ref="AX5850">TEXTJOIN(", ", TRUE, IF(X5850:AS5850="Y", X$1:AS$1, IF(X5850:AS5850&lt;&gt;"", X$1:AS$1 &amp; ": " &amp; X5850:AS5850, "")))
</f>
        <v>Heroin, Fentanyl, Any Opioid</v>
      </c>
    </row>
    <row r="5851">
      <c r="A5851" s="2">
        <v>41303.0</v>
      </c>
      <c r="B5851" s="1" t="s">
        <v>50</v>
      </c>
      <c r="C5851" s="1">
        <v>58.0</v>
      </c>
      <c r="D5851" s="1" t="s">
        <v>76</v>
      </c>
      <c r="E5851" s="1" t="s">
        <v>63</v>
      </c>
      <c r="G5851" s="1" t="s">
        <v>510</v>
      </c>
      <c r="H5851" s="1" t="s">
        <v>103</v>
      </c>
      <c r="J5851" s="1" t="s">
        <v>510</v>
      </c>
      <c r="L5851" s="1" t="s">
        <v>55</v>
      </c>
      <c r="M5851" s="1" t="s">
        <v>56</v>
      </c>
      <c r="N5851" s="1" t="s">
        <v>104</v>
      </c>
      <c r="O5851" s="1" t="s">
        <v>510</v>
      </c>
      <c r="P5851" s="1" t="s">
        <v>103</v>
      </c>
      <c r="R5851" s="1" t="s">
        <v>56</v>
      </c>
      <c r="T5851" s="1" t="s">
        <v>6097</v>
      </c>
      <c r="U5851" s="1" t="s">
        <v>59</v>
      </c>
      <c r="AB5851" s="1" t="s">
        <v>60</v>
      </c>
      <c r="AC5851" s="1" t="s">
        <v>60</v>
      </c>
      <c r="AG5851" s="1" t="s">
        <v>60</v>
      </c>
      <c r="AT5851" s="1" t="s">
        <v>512</v>
      </c>
      <c r="AU5851" s="1" t="s">
        <v>512</v>
      </c>
      <c r="AV5851" s="1" t="s">
        <v>513</v>
      </c>
      <c r="AW5851" s="3" t="str">
        <f t="shared" si="1"/>
        <v>Other</v>
      </c>
      <c r="AX5851" s="3" t="str">
        <f t="array" ref="AX5851">TEXTJOIN(", ", TRUE, IF(X5851:AS5851="Y", X$1:AS$1, IF(X5851:AS5851&lt;&gt;"", X$1:AS$1 &amp; ": " &amp; X5851:AS5851, "")))
</f>
        <v>Oxycodone, Oxymorphone, Methadone</v>
      </c>
    </row>
    <row r="5852">
      <c r="A5852" s="2">
        <v>42525.0</v>
      </c>
      <c r="B5852" s="1" t="s">
        <v>50</v>
      </c>
      <c r="C5852" s="1">
        <v>29.0</v>
      </c>
      <c r="D5852" s="1" t="s">
        <v>76</v>
      </c>
      <c r="E5852" s="1" t="s">
        <v>52</v>
      </c>
      <c r="G5852" s="1" t="s">
        <v>103</v>
      </c>
      <c r="H5852" s="1" t="s">
        <v>103</v>
      </c>
      <c r="I5852" s="1" t="s">
        <v>55</v>
      </c>
      <c r="J5852" s="1" t="s">
        <v>103</v>
      </c>
      <c r="M5852" s="1" t="s">
        <v>118</v>
      </c>
      <c r="N5852" s="1" t="s">
        <v>276</v>
      </c>
      <c r="O5852" s="1" t="s">
        <v>103</v>
      </c>
      <c r="R5852" s="1" t="s">
        <v>67</v>
      </c>
      <c r="T5852" s="1" t="s">
        <v>6098</v>
      </c>
      <c r="U5852" s="1" t="s">
        <v>59</v>
      </c>
      <c r="AS5852" s="1" t="s">
        <v>417</v>
      </c>
      <c r="AT5852" s="1" t="s">
        <v>167</v>
      </c>
      <c r="AU5852" s="1" t="s">
        <v>167</v>
      </c>
      <c r="AV5852" s="1" t="s">
        <v>168</v>
      </c>
      <c r="AW5852" s="3" t="str">
        <f t="shared" si="1"/>
        <v>Other</v>
      </c>
      <c r="AX5852" s="3" t="str">
        <f t="array" ref="AX5852">TEXTJOIN(", ", TRUE, IF(X5852:AS5852="Y", X$1:AS$1, IF(X5852:AS5852&lt;&gt;"", X$1:AS$1 &amp; ": " &amp; X5852:AS5852, "")))
</f>
        <v>Other: PCP</v>
      </c>
    </row>
    <row r="5853">
      <c r="A5853" s="2">
        <v>42884.0</v>
      </c>
      <c r="B5853" s="1" t="s">
        <v>86</v>
      </c>
      <c r="C5853" s="1">
        <v>59.0</v>
      </c>
      <c r="D5853" s="1" t="s">
        <v>51</v>
      </c>
      <c r="E5853" s="1" t="s">
        <v>63</v>
      </c>
      <c r="G5853" s="1" t="s">
        <v>98</v>
      </c>
      <c r="H5853" s="1" t="s">
        <v>54</v>
      </c>
      <c r="I5853" s="1" t="s">
        <v>55</v>
      </c>
      <c r="J5853" s="1" t="s">
        <v>98</v>
      </c>
      <c r="K5853" s="1" t="s">
        <v>54</v>
      </c>
      <c r="L5853" s="1" t="s">
        <v>55</v>
      </c>
      <c r="M5853" s="1" t="s">
        <v>56</v>
      </c>
      <c r="N5853" s="1" t="s">
        <v>136</v>
      </c>
      <c r="O5853" s="1" t="s">
        <v>98</v>
      </c>
      <c r="P5853" s="1" t="s">
        <v>54</v>
      </c>
      <c r="Q5853" s="1" t="s">
        <v>55</v>
      </c>
      <c r="R5853" s="1" t="s">
        <v>56</v>
      </c>
      <c r="T5853" s="1" t="s">
        <v>6099</v>
      </c>
      <c r="U5853" s="1" t="s">
        <v>59</v>
      </c>
      <c r="X5853" s="1" t="s">
        <v>60</v>
      </c>
      <c r="Z5853" s="1" t="s">
        <v>60</v>
      </c>
      <c r="AA5853" s="1" t="s">
        <v>60</v>
      </c>
      <c r="AT5853" s="1" t="s">
        <v>100</v>
      </c>
      <c r="AU5853" s="1" t="s">
        <v>100</v>
      </c>
      <c r="AV5853" s="1" t="s">
        <v>101</v>
      </c>
      <c r="AW5853" s="3" t="str">
        <f t="shared" si="1"/>
        <v>Other</v>
      </c>
      <c r="AX5853" s="3" t="str">
        <f t="array" ref="AX5853">TEXTJOIN(", ", TRUE, IF(X5853:AS5853="Y", X$1:AS$1, IF(X5853:AS5853&lt;&gt;"", X$1:AS$1 &amp; ": " &amp; X5853:AS5853, "")))
</f>
        <v>Heroin, Fentanyl, Fentanyl Analogue</v>
      </c>
    </row>
    <row r="5854">
      <c r="A5854" s="2">
        <v>43634.0</v>
      </c>
      <c r="B5854" s="1" t="s">
        <v>50</v>
      </c>
      <c r="C5854" s="1">
        <v>43.0</v>
      </c>
      <c r="D5854" s="1" t="s">
        <v>51</v>
      </c>
      <c r="E5854" s="1" t="s">
        <v>63</v>
      </c>
      <c r="F5854" s="1" t="s">
        <v>137</v>
      </c>
      <c r="G5854" s="1" t="s">
        <v>256</v>
      </c>
      <c r="H5854" s="1" t="s">
        <v>103</v>
      </c>
      <c r="I5854" s="1" t="s">
        <v>55</v>
      </c>
      <c r="J5854" s="1" t="s">
        <v>256</v>
      </c>
      <c r="K5854" s="1" t="s">
        <v>103</v>
      </c>
      <c r="L5854" s="1" t="s">
        <v>55</v>
      </c>
      <c r="M5854" s="1" t="s">
        <v>595</v>
      </c>
      <c r="N5854" s="1" t="s">
        <v>136</v>
      </c>
      <c r="O5854" s="1" t="s">
        <v>256</v>
      </c>
      <c r="P5854" s="1" t="s">
        <v>103</v>
      </c>
      <c r="Q5854" s="1" t="s">
        <v>55</v>
      </c>
      <c r="R5854" s="1" t="s">
        <v>67</v>
      </c>
      <c r="T5854" s="1" t="s">
        <v>6100</v>
      </c>
      <c r="U5854" s="1" t="s">
        <v>59</v>
      </c>
      <c r="Y5854" s="1" t="s">
        <v>60</v>
      </c>
      <c r="Z5854" s="1" t="s">
        <v>60</v>
      </c>
      <c r="AD5854" s="1" t="s">
        <v>60</v>
      </c>
      <c r="AR5854" s="1" t="s">
        <v>60</v>
      </c>
      <c r="AT5854" s="1" t="s">
        <v>282</v>
      </c>
      <c r="AU5854" s="1" t="s">
        <v>282</v>
      </c>
      <c r="AV5854" s="1" t="s">
        <v>260</v>
      </c>
      <c r="AW5854" s="3" t="str">
        <f t="shared" si="1"/>
        <v>Other</v>
      </c>
      <c r="AX5854" s="3" t="str">
        <f t="array" ref="AX5854">TEXTJOIN(", ", TRUE, IF(X5854:AS5854="Y", X$1:AS$1, IF(X5854:AS5854&lt;&gt;"", X$1:AS$1 &amp; ": " &amp; X5854:AS5854, "")))
</f>
        <v>Cocaine, Fentanyl, Ethanol, Any Opioid</v>
      </c>
    </row>
    <row r="5855">
      <c r="A5855" s="2">
        <v>43239.0</v>
      </c>
      <c r="B5855" s="1" t="s">
        <v>50</v>
      </c>
      <c r="C5855" s="1">
        <v>57.0</v>
      </c>
      <c r="D5855" s="1" t="s">
        <v>51</v>
      </c>
      <c r="E5855" s="1" t="s">
        <v>63</v>
      </c>
      <c r="G5855" s="1" t="s">
        <v>397</v>
      </c>
      <c r="H5855" s="1" t="s">
        <v>103</v>
      </c>
      <c r="I5855" s="1" t="s">
        <v>55</v>
      </c>
      <c r="J5855" s="1" t="s">
        <v>397</v>
      </c>
      <c r="K5855" s="1" t="s">
        <v>103</v>
      </c>
      <c r="M5855" s="1" t="s">
        <v>56</v>
      </c>
      <c r="N5855" s="1" t="s">
        <v>136</v>
      </c>
      <c r="O5855" s="1" t="s">
        <v>103</v>
      </c>
      <c r="P5855" s="1" t="s">
        <v>103</v>
      </c>
      <c r="Q5855" s="1" t="s">
        <v>55</v>
      </c>
      <c r="R5855" s="1" t="s">
        <v>67</v>
      </c>
      <c r="T5855" s="1" t="s">
        <v>6101</v>
      </c>
      <c r="U5855" s="1" t="s">
        <v>59</v>
      </c>
      <c r="X5855" s="1" t="s">
        <v>60</v>
      </c>
      <c r="Z5855" s="1" t="s">
        <v>60</v>
      </c>
      <c r="AA5855" s="1" t="s">
        <v>60</v>
      </c>
      <c r="AF5855" s="1" t="s">
        <v>60</v>
      </c>
      <c r="AG5855" s="1" t="s">
        <v>60</v>
      </c>
      <c r="AP5855" s="1" t="s">
        <v>60</v>
      </c>
      <c r="AR5855" s="1" t="s">
        <v>60</v>
      </c>
      <c r="AT5855" s="1" t="s">
        <v>399</v>
      </c>
      <c r="AU5855" s="1" t="s">
        <v>399</v>
      </c>
      <c r="AV5855" s="1" t="s">
        <v>168</v>
      </c>
      <c r="AW5855" s="3" t="str">
        <f t="shared" si="1"/>
        <v>Other</v>
      </c>
      <c r="AX5855" s="3" t="str">
        <f t="array" ref="AX5855">TEXTJOIN(", ", TRUE, IF(X5855:AS5855="Y", X$1:AS$1, IF(X5855:AS5855&lt;&gt;"", X$1:AS$1 &amp; ": " &amp; X5855:AS5855, "")))
</f>
        <v>Heroin, Fentanyl, Fentanyl Analogue, Benzodiazepine, Methadone, Heroin/Morph/Codeine, Any Opioid</v>
      </c>
    </row>
    <row r="5856">
      <c r="A5856" s="2">
        <v>42851.0</v>
      </c>
      <c r="B5856" s="1" t="s">
        <v>86</v>
      </c>
      <c r="C5856" s="1">
        <v>20.0</v>
      </c>
      <c r="D5856" s="1" t="s">
        <v>51</v>
      </c>
      <c r="E5856" s="1" t="s">
        <v>63</v>
      </c>
      <c r="G5856" s="1" t="s">
        <v>488</v>
      </c>
      <c r="H5856" s="1" t="s">
        <v>91</v>
      </c>
      <c r="I5856" s="1" t="s">
        <v>55</v>
      </c>
      <c r="J5856" s="1" t="s">
        <v>488</v>
      </c>
      <c r="K5856" s="1" t="s">
        <v>91</v>
      </c>
      <c r="L5856" s="1" t="s">
        <v>55</v>
      </c>
      <c r="M5856" s="1" t="s">
        <v>56</v>
      </c>
      <c r="N5856" s="1" t="s">
        <v>66</v>
      </c>
      <c r="O5856" s="1" t="s">
        <v>488</v>
      </c>
      <c r="P5856" s="1" t="s">
        <v>91</v>
      </c>
      <c r="Q5856" s="1" t="s">
        <v>55</v>
      </c>
      <c r="R5856" s="1" t="s">
        <v>56</v>
      </c>
      <c r="T5856" s="1" t="s">
        <v>4184</v>
      </c>
      <c r="U5856" s="1" t="s">
        <v>59</v>
      </c>
      <c r="X5856" s="1" t="s">
        <v>60</v>
      </c>
      <c r="Z5856" s="1" t="s">
        <v>60</v>
      </c>
      <c r="AF5856" s="1" t="s">
        <v>60</v>
      </c>
      <c r="AT5856" s="1" t="s">
        <v>492</v>
      </c>
      <c r="AU5856" s="1" t="s">
        <v>492</v>
      </c>
      <c r="AV5856" s="1" t="s">
        <v>493</v>
      </c>
      <c r="AW5856" s="3" t="str">
        <f t="shared" si="1"/>
        <v>Other</v>
      </c>
      <c r="AX5856" s="3" t="str">
        <f t="array" ref="AX5856">TEXTJOIN(", ", TRUE, IF(X5856:AS5856="Y", X$1:AS$1, IF(X5856:AS5856&lt;&gt;"", X$1:AS$1 &amp; ": " &amp; X5856:AS5856, "")))
</f>
        <v>Heroin, Fentanyl, Benzodiazepine</v>
      </c>
    </row>
    <row r="5857">
      <c r="A5857" s="2">
        <v>42098.0</v>
      </c>
      <c r="B5857" s="1" t="s">
        <v>86</v>
      </c>
      <c r="C5857" s="1">
        <v>37.0</v>
      </c>
      <c r="D5857" s="1" t="s">
        <v>51</v>
      </c>
      <c r="E5857" s="1" t="s">
        <v>63</v>
      </c>
      <c r="G5857" s="1" t="s">
        <v>143</v>
      </c>
      <c r="H5857" s="1" t="s">
        <v>91</v>
      </c>
      <c r="I5857" s="1" t="s">
        <v>55</v>
      </c>
      <c r="J5857" s="1" t="s">
        <v>143</v>
      </c>
      <c r="M5857" s="1" t="s">
        <v>56</v>
      </c>
      <c r="O5857" s="1" t="s">
        <v>143</v>
      </c>
      <c r="P5857" s="1" t="s">
        <v>91</v>
      </c>
      <c r="Q5857" s="1" t="s">
        <v>55</v>
      </c>
      <c r="R5857" s="1" t="s">
        <v>56</v>
      </c>
      <c r="T5857" s="1" t="s">
        <v>83</v>
      </c>
      <c r="U5857" s="1" t="s">
        <v>59</v>
      </c>
      <c r="Z5857" s="1" t="s">
        <v>60</v>
      </c>
      <c r="AR5857" s="1" t="s">
        <v>60</v>
      </c>
      <c r="AT5857" s="1" t="s">
        <v>145</v>
      </c>
      <c r="AU5857" s="1" t="s">
        <v>145</v>
      </c>
      <c r="AV5857" s="1" t="s">
        <v>146</v>
      </c>
      <c r="AW5857" s="3" t="str">
        <f t="shared" si="1"/>
        <v>Other</v>
      </c>
      <c r="AX5857" s="3" t="str">
        <f t="array" ref="AX5857">TEXTJOIN(", ", TRUE, IF(X5857:AS5857="Y", X$1:AS$1, IF(X5857:AS5857&lt;&gt;"", X$1:AS$1 &amp; ": " &amp; X5857:AS5857, "")))
</f>
        <v>Fentanyl, Any Opioid</v>
      </c>
    </row>
    <row r="5858">
      <c r="A5858" s="2">
        <v>44473.0</v>
      </c>
      <c r="B5858" s="1" t="s">
        <v>50</v>
      </c>
      <c r="C5858" s="1">
        <v>36.0</v>
      </c>
      <c r="D5858" s="1" t="s">
        <v>51</v>
      </c>
      <c r="E5858" s="1" t="s">
        <v>63</v>
      </c>
      <c r="G5858" s="1" t="s">
        <v>143</v>
      </c>
      <c r="H5858" s="1" t="s">
        <v>91</v>
      </c>
      <c r="I5858" s="1" t="s">
        <v>55</v>
      </c>
      <c r="J5858" s="1" t="s">
        <v>143</v>
      </c>
      <c r="K5858" s="1" t="s">
        <v>91</v>
      </c>
      <c r="L5858" s="1" t="s">
        <v>55</v>
      </c>
      <c r="M5858" s="1" t="s">
        <v>56</v>
      </c>
      <c r="N5858" s="1" t="s">
        <v>119</v>
      </c>
      <c r="O5858" s="1" t="s">
        <v>143</v>
      </c>
      <c r="P5858" s="1" t="s">
        <v>91</v>
      </c>
      <c r="Q5858" s="1" t="s">
        <v>55</v>
      </c>
      <c r="R5858" s="1" t="s">
        <v>56</v>
      </c>
      <c r="T5858" s="1" t="s">
        <v>6102</v>
      </c>
      <c r="U5858" s="1" t="s">
        <v>59</v>
      </c>
      <c r="Z5858" s="1" t="s">
        <v>60</v>
      </c>
      <c r="AD5858" s="1" t="s">
        <v>60</v>
      </c>
      <c r="AM5858" s="1" t="s">
        <v>60</v>
      </c>
      <c r="AR5858" s="1" t="s">
        <v>60</v>
      </c>
      <c r="AT5858" s="1" t="s">
        <v>145</v>
      </c>
      <c r="AU5858" s="1" t="s">
        <v>145</v>
      </c>
      <c r="AV5858" s="1" t="s">
        <v>146</v>
      </c>
      <c r="AW5858" s="3" t="str">
        <f t="shared" si="1"/>
        <v>Other</v>
      </c>
      <c r="AX5858" s="3" t="str">
        <f t="array" ref="AX5858">TEXTJOIN(", ", TRUE, IF(X5858:AS5858="Y", X$1:AS$1, IF(X5858:AS5858&lt;&gt;"", X$1:AS$1 &amp; ": " &amp; X5858:AS5858, "")))
</f>
        <v>Fentanyl, Ethanol, Xylazine, Any Opioid</v>
      </c>
    </row>
    <row r="5859">
      <c r="A5859" s="2">
        <v>44061.0</v>
      </c>
      <c r="B5859" s="1" t="s">
        <v>50</v>
      </c>
      <c r="C5859" s="1">
        <v>58.0</v>
      </c>
      <c r="D5859" s="1" t="s">
        <v>76</v>
      </c>
      <c r="E5859" s="1" t="s">
        <v>63</v>
      </c>
      <c r="G5859" s="1" t="s">
        <v>731</v>
      </c>
      <c r="H5859" s="1" t="s">
        <v>103</v>
      </c>
      <c r="I5859" s="1" t="s">
        <v>55</v>
      </c>
      <c r="J5859" s="1" t="s">
        <v>731</v>
      </c>
      <c r="K5859" s="1" t="s">
        <v>103</v>
      </c>
      <c r="L5859" s="1" t="s">
        <v>55</v>
      </c>
      <c r="M5859" s="1" t="s">
        <v>56</v>
      </c>
      <c r="N5859" s="1" t="s">
        <v>119</v>
      </c>
      <c r="O5859" s="1" t="s">
        <v>731</v>
      </c>
      <c r="P5859" s="1" t="s">
        <v>103</v>
      </c>
      <c r="Q5859" s="1" t="s">
        <v>55</v>
      </c>
      <c r="R5859" s="1" t="s">
        <v>56</v>
      </c>
      <c r="T5859" s="1" t="s">
        <v>6103</v>
      </c>
      <c r="U5859" s="1" t="s">
        <v>59</v>
      </c>
      <c r="Z5859" s="1" t="s">
        <v>60</v>
      </c>
      <c r="AF5859" s="1" t="s">
        <v>60</v>
      </c>
      <c r="AR5859" s="1" t="s">
        <v>60</v>
      </c>
      <c r="AT5859" s="1" t="s">
        <v>735</v>
      </c>
      <c r="AU5859" s="1" t="s">
        <v>735</v>
      </c>
      <c r="AV5859" s="1" t="s">
        <v>736</v>
      </c>
      <c r="AW5859" s="3" t="str">
        <f t="shared" si="1"/>
        <v>Other</v>
      </c>
      <c r="AX5859" s="3" t="str">
        <f t="array" ref="AX5859">TEXTJOIN(", ", TRUE, IF(X5859:AS5859="Y", X$1:AS$1, IF(X5859:AS5859&lt;&gt;"", X$1:AS$1 &amp; ": " &amp; X5859:AS5859, "")))
</f>
        <v>Fentanyl, Benzodiazepine, Any Opioid</v>
      </c>
    </row>
    <row r="5860">
      <c r="A5860" s="4">
        <v>43100.0</v>
      </c>
      <c r="B5860" s="1" t="s">
        <v>86</v>
      </c>
      <c r="C5860" s="1">
        <v>26.0</v>
      </c>
      <c r="D5860" s="1" t="s">
        <v>51</v>
      </c>
      <c r="E5860" s="1" t="s">
        <v>63</v>
      </c>
      <c r="G5860" s="1" t="s">
        <v>461</v>
      </c>
      <c r="H5860" s="1" t="s">
        <v>299</v>
      </c>
      <c r="I5860" s="1" t="s">
        <v>55</v>
      </c>
      <c r="J5860" s="1" t="s">
        <v>461</v>
      </c>
      <c r="K5860" s="1" t="s">
        <v>299</v>
      </c>
      <c r="L5860" s="1" t="s">
        <v>55</v>
      </c>
      <c r="M5860" s="1" t="s">
        <v>56</v>
      </c>
      <c r="N5860" s="1" t="s">
        <v>136</v>
      </c>
      <c r="O5860" s="1" t="s">
        <v>461</v>
      </c>
      <c r="P5860" s="1" t="s">
        <v>299</v>
      </c>
      <c r="Q5860" s="1" t="s">
        <v>55</v>
      </c>
      <c r="R5860" s="1" t="s">
        <v>56</v>
      </c>
      <c r="T5860" s="1" t="s">
        <v>6104</v>
      </c>
      <c r="U5860" s="1" t="s">
        <v>59</v>
      </c>
      <c r="X5860" s="1" t="s">
        <v>60</v>
      </c>
      <c r="Z5860" s="1" t="s">
        <v>60</v>
      </c>
      <c r="AA5860" s="1" t="s">
        <v>60</v>
      </c>
      <c r="AI5860" s="1" t="s">
        <v>60</v>
      </c>
      <c r="AT5860" s="1" t="s">
        <v>465</v>
      </c>
      <c r="AU5860" s="1" t="s">
        <v>465</v>
      </c>
      <c r="AV5860" s="1" t="s">
        <v>466</v>
      </c>
      <c r="AW5860" s="3" t="str">
        <f t="shared" si="1"/>
        <v>Other</v>
      </c>
      <c r="AX5860" s="3" t="str">
        <f t="array" ref="AX5860">TEXTJOIN(", ", TRUE, IF(X5860:AS5860="Y", X$1:AS$1, IF(X5860:AS5860&lt;&gt;"", X$1:AS$1 &amp; ": " &amp; X5860:AS5860, "")))
</f>
        <v>Heroin, Fentanyl, Fentanyl Analogue, Amphet</v>
      </c>
    </row>
    <row r="5861">
      <c r="A5861" s="2">
        <v>44053.0</v>
      </c>
      <c r="B5861" s="1" t="s">
        <v>50</v>
      </c>
      <c r="C5861" s="1">
        <v>53.0</v>
      </c>
      <c r="D5861" s="1" t="s">
        <v>51</v>
      </c>
      <c r="E5861" s="1" t="s">
        <v>63</v>
      </c>
      <c r="J5861" s="1" t="s">
        <v>256</v>
      </c>
      <c r="K5861" s="1" t="s">
        <v>103</v>
      </c>
      <c r="L5861" s="1" t="s">
        <v>55</v>
      </c>
      <c r="M5861" s="1" t="s">
        <v>177</v>
      </c>
      <c r="N5861" s="1" t="s">
        <v>119</v>
      </c>
      <c r="O5861" s="1" t="s">
        <v>256</v>
      </c>
      <c r="P5861" s="1" t="s">
        <v>103</v>
      </c>
      <c r="Q5861" s="1" t="s">
        <v>55</v>
      </c>
      <c r="R5861" s="1" t="s">
        <v>44</v>
      </c>
      <c r="T5861" s="1" t="s">
        <v>6105</v>
      </c>
      <c r="U5861" s="1" t="s">
        <v>59</v>
      </c>
      <c r="X5861" s="1" t="s">
        <v>60</v>
      </c>
      <c r="Z5861" s="1" t="s">
        <v>60</v>
      </c>
      <c r="AR5861" s="1" t="s">
        <v>60</v>
      </c>
      <c r="AT5861" s="1" t="s">
        <v>62</v>
      </c>
      <c r="AU5861" s="1" t="s">
        <v>282</v>
      </c>
      <c r="AV5861" s="1" t="s">
        <v>260</v>
      </c>
      <c r="AW5861" s="3" t="str">
        <f t="shared" si="1"/>
        <v>Other</v>
      </c>
      <c r="AX5861" s="3" t="str">
        <f t="array" ref="AX5861">TEXTJOIN(", ", TRUE, IF(X5861:AS5861="Y", X$1:AS$1, IF(X5861:AS5861&lt;&gt;"", X$1:AS$1 &amp; ": " &amp; X5861:AS5861, "")))
</f>
        <v>Heroin, Fentanyl, Any Opioid</v>
      </c>
    </row>
    <row r="5862">
      <c r="A5862" s="2">
        <v>44028.0</v>
      </c>
      <c r="B5862" s="1" t="s">
        <v>50</v>
      </c>
      <c r="C5862" s="1">
        <v>28.0</v>
      </c>
      <c r="D5862" s="1" t="s">
        <v>51</v>
      </c>
      <c r="E5862" s="1" t="s">
        <v>63</v>
      </c>
      <c r="F5862" s="1" t="s">
        <v>137</v>
      </c>
      <c r="J5862" s="1" t="s">
        <v>53</v>
      </c>
      <c r="K5862" s="1" t="s">
        <v>54</v>
      </c>
      <c r="L5862" s="1" t="s">
        <v>55</v>
      </c>
      <c r="M5862" s="1" t="s">
        <v>92</v>
      </c>
      <c r="N5862" s="1" t="s">
        <v>155</v>
      </c>
      <c r="O5862" s="1" t="s">
        <v>53</v>
      </c>
      <c r="P5862" s="1" t="s">
        <v>54</v>
      </c>
      <c r="Q5862" s="1" t="s">
        <v>55</v>
      </c>
      <c r="R5862" s="1" t="s">
        <v>44</v>
      </c>
      <c r="T5862" s="1" t="s">
        <v>6106</v>
      </c>
      <c r="U5862" s="1" t="s">
        <v>59</v>
      </c>
      <c r="Y5862" s="1" t="s">
        <v>60</v>
      </c>
      <c r="Z5862" s="1" t="s">
        <v>60</v>
      </c>
      <c r="AD5862" s="1" t="s">
        <v>60</v>
      </c>
      <c r="AR5862" s="1" t="s">
        <v>60</v>
      </c>
      <c r="AT5862" s="1" t="s">
        <v>62</v>
      </c>
      <c r="AU5862" s="1" t="s">
        <v>61</v>
      </c>
      <c r="AV5862" s="1" t="s">
        <v>294</v>
      </c>
      <c r="AW5862" s="3" t="str">
        <f t="shared" si="1"/>
        <v>Other</v>
      </c>
      <c r="AX5862" s="3" t="str">
        <f t="array" ref="AX5862">TEXTJOIN(", ", TRUE, IF(X5862:AS5862="Y", X$1:AS$1, IF(X5862:AS5862&lt;&gt;"", X$1:AS$1 &amp; ": " &amp; X5862:AS5862, "")))
</f>
        <v>Cocaine, Fentanyl, Ethanol, Any Opioid</v>
      </c>
    </row>
    <row r="5863">
      <c r="A5863" s="2">
        <v>42309.0</v>
      </c>
      <c r="B5863" s="1" t="s">
        <v>86</v>
      </c>
      <c r="C5863" s="1">
        <v>48.0</v>
      </c>
      <c r="D5863" s="1" t="s">
        <v>76</v>
      </c>
      <c r="E5863" s="1" t="s">
        <v>63</v>
      </c>
      <c r="G5863" s="1" t="s">
        <v>102</v>
      </c>
      <c r="H5863" s="1" t="s">
        <v>103</v>
      </c>
      <c r="I5863" s="1" t="s">
        <v>55</v>
      </c>
      <c r="J5863" s="1" t="s">
        <v>102</v>
      </c>
      <c r="M5863" s="1" t="s">
        <v>56</v>
      </c>
      <c r="O5863" s="1" t="s">
        <v>103</v>
      </c>
      <c r="P5863" s="1" t="s">
        <v>103</v>
      </c>
      <c r="Q5863" s="1" t="s">
        <v>55</v>
      </c>
      <c r="R5863" s="1" t="s">
        <v>67</v>
      </c>
      <c r="T5863" s="1" t="s">
        <v>6107</v>
      </c>
      <c r="U5863" s="1" t="s">
        <v>59</v>
      </c>
      <c r="W5863" s="1" t="s">
        <v>60</v>
      </c>
      <c r="X5863" s="1" t="s">
        <v>60</v>
      </c>
      <c r="AP5863" s="1" t="s">
        <v>60</v>
      </c>
      <c r="AR5863" s="1" t="s">
        <v>60</v>
      </c>
      <c r="AT5863" s="1" t="s">
        <v>106</v>
      </c>
      <c r="AU5863" s="1" t="s">
        <v>106</v>
      </c>
      <c r="AV5863" s="1" t="s">
        <v>168</v>
      </c>
      <c r="AW5863" s="3" t="str">
        <f t="shared" si="1"/>
        <v>Other</v>
      </c>
      <c r="AX5863" s="3" t="str">
        <f t="array" ref="AX5863">TEXTJOIN(", ", TRUE, IF(X5863:AS5863="Y", X$1:AS$1, IF(X5863:AS5863&lt;&gt;"", X$1:AS$1 &amp; ": " &amp; X5863:AS5863, "")))
</f>
        <v>Heroin, Heroin/Morph/Codeine, Any Opioid</v>
      </c>
    </row>
    <row r="5864">
      <c r="A5864" s="4">
        <v>44491.0</v>
      </c>
      <c r="B5864" s="1" t="s">
        <v>50</v>
      </c>
      <c r="C5864" s="1">
        <v>57.0</v>
      </c>
      <c r="D5864" s="1" t="s">
        <v>51</v>
      </c>
      <c r="E5864" s="1" t="s">
        <v>63</v>
      </c>
      <c r="G5864" s="1" t="s">
        <v>262</v>
      </c>
      <c r="H5864" s="1" t="s">
        <v>263</v>
      </c>
      <c r="I5864" s="1" t="s">
        <v>55</v>
      </c>
      <c r="J5864" s="1" t="s">
        <v>262</v>
      </c>
      <c r="K5864" s="1" t="s">
        <v>263</v>
      </c>
      <c r="L5864" s="1" t="s">
        <v>55</v>
      </c>
      <c r="M5864" s="1" t="s">
        <v>743</v>
      </c>
      <c r="N5864" s="1" t="s">
        <v>1377</v>
      </c>
      <c r="O5864" s="1" t="s">
        <v>262</v>
      </c>
      <c r="P5864" s="1" t="s">
        <v>263</v>
      </c>
      <c r="Q5864" s="1" t="s">
        <v>55</v>
      </c>
      <c r="R5864" s="1" t="s">
        <v>56</v>
      </c>
      <c r="T5864" s="1" t="s">
        <v>6108</v>
      </c>
      <c r="U5864" s="1" t="s">
        <v>59</v>
      </c>
      <c r="Z5864" s="1" t="s">
        <v>60</v>
      </c>
      <c r="AM5864" s="1" t="s">
        <v>60</v>
      </c>
      <c r="AR5864" s="1" t="s">
        <v>60</v>
      </c>
      <c r="AT5864" s="1" t="s">
        <v>556</v>
      </c>
      <c r="AU5864" s="1" t="s">
        <v>556</v>
      </c>
      <c r="AV5864" s="1" t="s">
        <v>266</v>
      </c>
      <c r="AW5864" s="3" t="str">
        <f t="shared" si="1"/>
        <v>Other</v>
      </c>
      <c r="AX5864" s="3" t="str">
        <f t="array" ref="AX5864">TEXTJOIN(", ", TRUE, IF(X5864:AS5864="Y", X$1:AS$1, IF(X5864:AS5864&lt;&gt;"", X$1:AS$1 &amp; ": " &amp; X5864:AS5864, "")))
</f>
        <v>Fentanyl, Xylazine, Any Opioid</v>
      </c>
    </row>
    <row r="5865">
      <c r="A5865" s="2">
        <v>42010.0</v>
      </c>
      <c r="B5865" s="1" t="s">
        <v>86</v>
      </c>
      <c r="C5865" s="1">
        <v>41.0</v>
      </c>
      <c r="D5865" s="1" t="s">
        <v>76</v>
      </c>
      <c r="E5865" s="1" t="s">
        <v>63</v>
      </c>
      <c r="G5865" s="1" t="s">
        <v>1127</v>
      </c>
      <c r="H5865" s="1" t="s">
        <v>299</v>
      </c>
      <c r="I5865" s="1" t="s">
        <v>55</v>
      </c>
      <c r="J5865" s="1" t="s">
        <v>1127</v>
      </c>
      <c r="M5865" s="1" t="s">
        <v>56</v>
      </c>
      <c r="O5865" s="1" t="s">
        <v>256</v>
      </c>
      <c r="P5865" s="1" t="s">
        <v>103</v>
      </c>
      <c r="Q5865" s="1" t="s">
        <v>55</v>
      </c>
      <c r="R5865" s="1" t="s">
        <v>67</v>
      </c>
      <c r="T5865" s="1" t="s">
        <v>6109</v>
      </c>
      <c r="U5865" s="1" t="s">
        <v>59</v>
      </c>
      <c r="AD5865" s="1" t="s">
        <v>60</v>
      </c>
      <c r="AF5865" s="1" t="s">
        <v>60</v>
      </c>
      <c r="AT5865" s="1" t="s">
        <v>1129</v>
      </c>
      <c r="AU5865" s="1" t="s">
        <v>1129</v>
      </c>
      <c r="AV5865" s="1" t="s">
        <v>260</v>
      </c>
      <c r="AW5865" s="3" t="str">
        <f t="shared" si="1"/>
        <v>Other</v>
      </c>
      <c r="AX5865" s="3" t="str">
        <f t="array" ref="AX5865">TEXTJOIN(", ", TRUE, IF(X5865:AS5865="Y", X$1:AS$1, IF(X5865:AS5865&lt;&gt;"", X$1:AS$1 &amp; ": " &amp; X5865:AS5865, "")))
</f>
        <v>Ethanol, Benzodiazepine</v>
      </c>
    </row>
    <row r="5866">
      <c r="A5866" s="4">
        <v>43768.0</v>
      </c>
      <c r="B5866" s="1" t="s">
        <v>50</v>
      </c>
      <c r="C5866" s="1">
        <v>47.0</v>
      </c>
      <c r="D5866" s="1" t="s">
        <v>51</v>
      </c>
      <c r="E5866" s="1" t="s">
        <v>52</v>
      </c>
      <c r="G5866" s="1" t="s">
        <v>256</v>
      </c>
      <c r="H5866" s="1" t="s">
        <v>103</v>
      </c>
      <c r="I5866" s="1" t="s">
        <v>55</v>
      </c>
      <c r="J5866" s="1" t="s">
        <v>256</v>
      </c>
      <c r="K5866" s="1" t="s">
        <v>103</v>
      </c>
      <c r="L5866" s="1" t="s">
        <v>55</v>
      </c>
      <c r="M5866" s="1" t="s">
        <v>56</v>
      </c>
      <c r="N5866" s="1" t="s">
        <v>66</v>
      </c>
      <c r="O5866" s="1" t="s">
        <v>256</v>
      </c>
      <c r="P5866" s="1" t="s">
        <v>103</v>
      </c>
      <c r="Q5866" s="1" t="s">
        <v>55</v>
      </c>
      <c r="R5866" s="1" t="s">
        <v>56</v>
      </c>
      <c r="T5866" s="1" t="s">
        <v>4113</v>
      </c>
      <c r="U5866" s="1" t="s">
        <v>59</v>
      </c>
      <c r="X5866" s="1" t="s">
        <v>60</v>
      </c>
      <c r="Z5866" s="1" t="s">
        <v>60</v>
      </c>
      <c r="AD5866" s="1" t="s">
        <v>60</v>
      </c>
      <c r="AP5866" s="1" t="s">
        <v>60</v>
      </c>
      <c r="AR5866" s="1" t="s">
        <v>60</v>
      </c>
      <c r="AT5866" s="1" t="s">
        <v>282</v>
      </c>
      <c r="AU5866" s="1" t="s">
        <v>282</v>
      </c>
      <c r="AV5866" s="1" t="s">
        <v>260</v>
      </c>
      <c r="AW5866" s="3" t="str">
        <f t="shared" si="1"/>
        <v>Other</v>
      </c>
      <c r="AX5866" s="3" t="str">
        <f t="array" ref="AX5866">TEXTJOIN(", ", TRUE, IF(X5866:AS5866="Y", X$1:AS$1, IF(X5866:AS5866&lt;&gt;"", X$1:AS$1 &amp; ": " &amp; X5866:AS5866, "")))
</f>
        <v>Heroin, Fentanyl, Ethanol, Heroin/Morph/Codeine, Any Opioid</v>
      </c>
    </row>
    <row r="5867">
      <c r="A5867" s="2">
        <v>43687.0</v>
      </c>
      <c r="B5867" s="1" t="s">
        <v>50</v>
      </c>
      <c r="C5867" s="1">
        <v>20.0</v>
      </c>
      <c r="D5867" s="1" t="s">
        <v>51</v>
      </c>
      <c r="E5867" s="1" t="s">
        <v>63</v>
      </c>
      <c r="G5867" s="1" t="s">
        <v>536</v>
      </c>
      <c r="H5867" s="1" t="s">
        <v>299</v>
      </c>
      <c r="I5867" s="1" t="s">
        <v>55</v>
      </c>
      <c r="J5867" s="1" t="s">
        <v>536</v>
      </c>
      <c r="K5867" s="1" t="s">
        <v>299</v>
      </c>
      <c r="L5867" s="1" t="s">
        <v>55</v>
      </c>
      <c r="M5867" s="1" t="s">
        <v>333</v>
      </c>
      <c r="N5867" s="1" t="s">
        <v>136</v>
      </c>
      <c r="O5867" s="1" t="s">
        <v>536</v>
      </c>
      <c r="P5867" s="1" t="s">
        <v>299</v>
      </c>
      <c r="Q5867" s="1" t="s">
        <v>55</v>
      </c>
      <c r="R5867" s="1" t="s">
        <v>56</v>
      </c>
      <c r="T5867" s="1" t="s">
        <v>6110</v>
      </c>
      <c r="U5867" s="1" t="s">
        <v>59</v>
      </c>
      <c r="X5867" s="1" t="s">
        <v>60</v>
      </c>
      <c r="Z5867" s="1" t="s">
        <v>60</v>
      </c>
      <c r="AP5867" s="1" t="s">
        <v>60</v>
      </c>
      <c r="AR5867" s="1" t="s">
        <v>60</v>
      </c>
      <c r="AS5867" s="1" t="s">
        <v>661</v>
      </c>
      <c r="AT5867" s="1" t="s">
        <v>538</v>
      </c>
      <c r="AU5867" s="1" t="s">
        <v>538</v>
      </c>
      <c r="AV5867" s="1" t="s">
        <v>539</v>
      </c>
      <c r="AW5867" s="3" t="str">
        <f t="shared" si="1"/>
        <v>Other</v>
      </c>
      <c r="AX5867" s="3" t="str">
        <f t="array" ref="AX5867">TEXTJOIN(", ", TRUE, IF(X5867:AS5867="Y", X$1:AS$1, IF(X5867:AS5867&lt;&gt;"", X$1:AS$1 &amp; ": " &amp; X5867:AS5867, "")))
</f>
        <v>Heroin, Fentanyl, Heroin/Morph/Codeine, Any Opioid, Other: bupren</v>
      </c>
    </row>
    <row r="5868">
      <c r="A5868" s="2">
        <v>41466.0</v>
      </c>
      <c r="B5868" s="1" t="s">
        <v>50</v>
      </c>
      <c r="C5868" s="1">
        <v>25.0</v>
      </c>
      <c r="D5868" s="1" t="s">
        <v>51</v>
      </c>
      <c r="E5868" s="1" t="s">
        <v>63</v>
      </c>
      <c r="G5868" s="1" t="s">
        <v>562</v>
      </c>
      <c r="H5868" s="1" t="s">
        <v>91</v>
      </c>
      <c r="J5868" s="1" t="s">
        <v>562</v>
      </c>
      <c r="L5868" s="1" t="s">
        <v>55</v>
      </c>
      <c r="M5868" s="1" t="s">
        <v>56</v>
      </c>
      <c r="O5868" s="1" t="s">
        <v>562</v>
      </c>
      <c r="P5868" s="1" t="s">
        <v>91</v>
      </c>
      <c r="R5868" s="1" t="s">
        <v>56</v>
      </c>
      <c r="T5868" s="1" t="s">
        <v>73</v>
      </c>
      <c r="U5868" s="1" t="s">
        <v>59</v>
      </c>
      <c r="X5868" s="1" t="s">
        <v>60</v>
      </c>
      <c r="AT5868" s="1" t="s">
        <v>564</v>
      </c>
      <c r="AU5868" s="1" t="s">
        <v>564</v>
      </c>
      <c r="AV5868" s="1" t="s">
        <v>565</v>
      </c>
      <c r="AW5868" s="3" t="str">
        <f t="shared" si="1"/>
        <v>Other</v>
      </c>
      <c r="AX5868" s="3" t="str">
        <f t="array" ref="AX5868">TEXTJOIN(", ", TRUE, IF(X5868:AS5868="Y", X$1:AS$1, IF(X5868:AS5868&lt;&gt;"", X$1:AS$1 &amp; ": " &amp; X5868:AS5868, "")))
</f>
        <v>Heroin</v>
      </c>
    </row>
    <row r="5869">
      <c r="A5869" s="2">
        <v>41906.0</v>
      </c>
      <c r="B5869" s="1" t="s">
        <v>50</v>
      </c>
      <c r="C5869" s="1">
        <v>32.0</v>
      </c>
      <c r="D5869" s="1" t="s">
        <v>51</v>
      </c>
      <c r="E5869" s="1" t="s">
        <v>63</v>
      </c>
      <c r="G5869" s="1" t="s">
        <v>2242</v>
      </c>
      <c r="J5869" s="1" t="s">
        <v>2242</v>
      </c>
      <c r="L5869" s="1" t="s">
        <v>55</v>
      </c>
      <c r="M5869" s="1" t="s">
        <v>56</v>
      </c>
      <c r="N5869" s="1" t="s">
        <v>119</v>
      </c>
      <c r="O5869" s="1" t="s">
        <v>2242</v>
      </c>
      <c r="P5869" s="1" t="s">
        <v>121</v>
      </c>
      <c r="R5869" s="1" t="s">
        <v>56</v>
      </c>
      <c r="T5869" s="1" t="s">
        <v>393</v>
      </c>
      <c r="U5869" s="1" t="s">
        <v>59</v>
      </c>
      <c r="X5869" s="1" t="s">
        <v>60</v>
      </c>
      <c r="AT5869" s="1" t="s">
        <v>2244</v>
      </c>
      <c r="AU5869" s="1" t="s">
        <v>2244</v>
      </c>
      <c r="AV5869" s="1" t="s">
        <v>2245</v>
      </c>
      <c r="AW5869" s="3" t="str">
        <f t="shared" si="1"/>
        <v>Other</v>
      </c>
      <c r="AX5869" s="3" t="str">
        <f t="array" ref="AX5869">TEXTJOIN(", ", TRUE, IF(X5869:AS5869="Y", X$1:AS$1, IF(X5869:AS5869&lt;&gt;"", X$1:AS$1 &amp; ": " &amp; X5869:AS5869, "")))
</f>
        <v>Heroin</v>
      </c>
    </row>
    <row r="5870">
      <c r="A5870" s="4">
        <v>43029.0</v>
      </c>
      <c r="B5870" s="1" t="s">
        <v>86</v>
      </c>
      <c r="C5870" s="1">
        <v>30.0</v>
      </c>
      <c r="D5870" s="1" t="s">
        <v>51</v>
      </c>
      <c r="E5870" s="1" t="s">
        <v>63</v>
      </c>
      <c r="G5870" s="1" t="s">
        <v>271</v>
      </c>
      <c r="H5870" s="1" t="s">
        <v>91</v>
      </c>
      <c r="I5870" s="1" t="s">
        <v>55</v>
      </c>
      <c r="J5870" s="1" t="s">
        <v>271</v>
      </c>
      <c r="K5870" s="1" t="s">
        <v>91</v>
      </c>
      <c r="L5870" s="1" t="s">
        <v>55</v>
      </c>
      <c r="M5870" s="1" t="s">
        <v>56</v>
      </c>
      <c r="N5870" s="1" t="s">
        <v>93</v>
      </c>
      <c r="O5870" s="1" t="s">
        <v>271</v>
      </c>
      <c r="P5870" s="1" t="s">
        <v>91</v>
      </c>
      <c r="Q5870" s="1" t="s">
        <v>55</v>
      </c>
      <c r="R5870" s="1" t="s">
        <v>56</v>
      </c>
      <c r="T5870" s="1" t="s">
        <v>6111</v>
      </c>
      <c r="U5870" s="1" t="s">
        <v>59</v>
      </c>
      <c r="Y5870" s="1" t="s">
        <v>60</v>
      </c>
      <c r="Z5870" s="1" t="s">
        <v>60</v>
      </c>
      <c r="AD5870" s="1" t="s">
        <v>60</v>
      </c>
      <c r="AF5870" s="1" t="s">
        <v>60</v>
      </c>
      <c r="AT5870" s="1" t="s">
        <v>274</v>
      </c>
      <c r="AU5870" s="1" t="s">
        <v>274</v>
      </c>
      <c r="AV5870" s="1" t="s">
        <v>275</v>
      </c>
      <c r="AW5870" s="3" t="str">
        <f t="shared" si="1"/>
        <v>Other</v>
      </c>
      <c r="AX5870" s="3" t="str">
        <f t="array" ref="AX5870">TEXTJOIN(", ", TRUE, IF(X5870:AS5870="Y", X$1:AS$1, IF(X5870:AS5870&lt;&gt;"", X$1:AS$1 &amp; ": " &amp; X5870:AS5870, "")))
</f>
        <v>Cocaine, Fentanyl, Ethanol, Benzodiazepine</v>
      </c>
    </row>
    <row r="5871">
      <c r="A5871" s="2">
        <v>43334.0</v>
      </c>
      <c r="B5871" s="1" t="s">
        <v>50</v>
      </c>
      <c r="C5871" s="1">
        <v>39.0</v>
      </c>
      <c r="D5871" s="1" t="s">
        <v>51</v>
      </c>
      <c r="E5871" s="1" t="s">
        <v>63</v>
      </c>
      <c r="G5871" s="1" t="s">
        <v>498</v>
      </c>
      <c r="H5871" s="1" t="s">
        <v>65</v>
      </c>
      <c r="I5871" s="1" t="s">
        <v>55</v>
      </c>
      <c r="J5871" s="1" t="s">
        <v>498</v>
      </c>
      <c r="K5871" s="1" t="s">
        <v>65</v>
      </c>
      <c r="M5871" s="1" t="s">
        <v>56</v>
      </c>
      <c r="N5871" s="1" t="s">
        <v>136</v>
      </c>
      <c r="O5871" s="1" t="s">
        <v>65</v>
      </c>
      <c r="P5871" s="1" t="s">
        <v>65</v>
      </c>
      <c r="Q5871" s="1" t="s">
        <v>55</v>
      </c>
      <c r="R5871" s="1" t="s">
        <v>67</v>
      </c>
      <c r="T5871" s="1" t="s">
        <v>83</v>
      </c>
      <c r="U5871" s="1" t="s">
        <v>59</v>
      </c>
      <c r="Z5871" s="1" t="s">
        <v>60</v>
      </c>
      <c r="AR5871" s="1" t="s">
        <v>60</v>
      </c>
      <c r="AT5871" s="1" t="s">
        <v>500</v>
      </c>
      <c r="AU5871" s="1" t="s">
        <v>500</v>
      </c>
      <c r="AV5871" s="1" t="s">
        <v>150</v>
      </c>
      <c r="AW5871" s="3" t="str">
        <f t="shared" si="1"/>
        <v>Other</v>
      </c>
      <c r="AX5871" s="3" t="str">
        <f t="array" ref="AX5871">TEXTJOIN(", ", TRUE, IF(X5871:AS5871="Y", X$1:AS$1, IF(X5871:AS5871&lt;&gt;"", X$1:AS$1 &amp; ": " &amp; X5871:AS5871, "")))
</f>
        <v>Fentanyl, Any Opioid</v>
      </c>
    </row>
    <row r="5872">
      <c r="A5872" s="2">
        <v>43650.0</v>
      </c>
      <c r="B5872" s="1" t="s">
        <v>50</v>
      </c>
      <c r="C5872" s="1">
        <v>24.0</v>
      </c>
      <c r="D5872" s="1" t="s">
        <v>76</v>
      </c>
      <c r="E5872" s="1" t="s">
        <v>63</v>
      </c>
      <c r="G5872" s="1" t="s">
        <v>124</v>
      </c>
      <c r="H5872" s="1" t="s">
        <v>125</v>
      </c>
      <c r="I5872" s="1" t="s">
        <v>55</v>
      </c>
      <c r="J5872" s="1" t="s">
        <v>262</v>
      </c>
      <c r="K5872" s="1" t="s">
        <v>263</v>
      </c>
      <c r="L5872" s="1" t="s">
        <v>55</v>
      </c>
      <c r="M5872" s="1" t="s">
        <v>56</v>
      </c>
      <c r="N5872" s="1" t="s">
        <v>334</v>
      </c>
      <c r="O5872" s="1" t="s">
        <v>124</v>
      </c>
      <c r="P5872" s="1" t="s">
        <v>125</v>
      </c>
      <c r="Q5872" s="1" t="s">
        <v>55</v>
      </c>
      <c r="R5872" s="1" t="s">
        <v>56</v>
      </c>
      <c r="T5872" s="1" t="s">
        <v>331</v>
      </c>
      <c r="U5872" s="1" t="s">
        <v>59</v>
      </c>
      <c r="Z5872" s="1" t="s">
        <v>60</v>
      </c>
      <c r="AR5872" s="1" t="s">
        <v>60</v>
      </c>
      <c r="AT5872" s="1" t="s">
        <v>127</v>
      </c>
      <c r="AU5872" s="1" t="s">
        <v>556</v>
      </c>
      <c r="AV5872" s="1" t="s">
        <v>128</v>
      </c>
      <c r="AW5872" s="3" t="str">
        <f t="shared" si="1"/>
        <v>Other</v>
      </c>
      <c r="AX5872" s="3" t="str">
        <f t="array" ref="AX5872">TEXTJOIN(", ", TRUE, IF(X5872:AS5872="Y", X$1:AS$1, IF(X5872:AS5872&lt;&gt;"", X$1:AS$1 &amp; ": " &amp; X5872:AS5872, "")))
</f>
        <v>Fentanyl, Any Opioid</v>
      </c>
    </row>
    <row r="5873">
      <c r="A5873" s="2">
        <v>43978.0</v>
      </c>
      <c r="B5873" s="1" t="s">
        <v>50</v>
      </c>
      <c r="C5873" s="1">
        <v>37.0</v>
      </c>
      <c r="D5873" s="1" t="s">
        <v>51</v>
      </c>
      <c r="E5873" s="1" t="s">
        <v>63</v>
      </c>
      <c r="F5873" s="1" t="s">
        <v>137</v>
      </c>
      <c r="G5873" s="1" t="s">
        <v>455</v>
      </c>
      <c r="H5873" s="1" t="s">
        <v>103</v>
      </c>
      <c r="I5873" s="1" t="s">
        <v>55</v>
      </c>
      <c r="J5873" s="1" t="s">
        <v>455</v>
      </c>
      <c r="K5873" s="1" t="s">
        <v>103</v>
      </c>
      <c r="L5873" s="1" t="s">
        <v>55</v>
      </c>
      <c r="M5873" s="1" t="s">
        <v>56</v>
      </c>
      <c r="N5873" s="1" t="s">
        <v>136</v>
      </c>
      <c r="O5873" s="1" t="s">
        <v>455</v>
      </c>
      <c r="P5873" s="1" t="s">
        <v>103</v>
      </c>
      <c r="Q5873" s="1" t="s">
        <v>55</v>
      </c>
      <c r="R5873" s="1" t="s">
        <v>56</v>
      </c>
      <c r="T5873" s="1" t="s">
        <v>6112</v>
      </c>
      <c r="U5873" s="1" t="s">
        <v>59</v>
      </c>
      <c r="Y5873" s="1" t="s">
        <v>60</v>
      </c>
      <c r="Z5873" s="1" t="s">
        <v>60</v>
      </c>
      <c r="AR5873" s="1" t="s">
        <v>60</v>
      </c>
      <c r="AT5873" s="1" t="s">
        <v>457</v>
      </c>
      <c r="AU5873" s="1" t="s">
        <v>457</v>
      </c>
      <c r="AV5873" s="1" t="s">
        <v>458</v>
      </c>
      <c r="AW5873" s="3" t="str">
        <f t="shared" si="1"/>
        <v>Other</v>
      </c>
      <c r="AX5873" s="3" t="str">
        <f t="array" ref="AX5873">TEXTJOIN(", ", TRUE, IF(X5873:AS5873="Y", X$1:AS$1, IF(X5873:AS5873&lt;&gt;"", X$1:AS$1 &amp; ": " &amp; X5873:AS5873, "")))
</f>
        <v>Cocaine, Fentanyl, Any Opioid</v>
      </c>
    </row>
    <row r="5874">
      <c r="A5874" s="2">
        <v>43958.0</v>
      </c>
      <c r="B5874" s="1" t="s">
        <v>50</v>
      </c>
      <c r="C5874" s="1">
        <v>51.0</v>
      </c>
      <c r="D5874" s="1" t="s">
        <v>51</v>
      </c>
      <c r="E5874" s="1" t="s">
        <v>63</v>
      </c>
      <c r="G5874" s="1" t="s">
        <v>549</v>
      </c>
      <c r="H5874" s="1" t="s">
        <v>299</v>
      </c>
      <c r="I5874" s="1" t="s">
        <v>55</v>
      </c>
      <c r="J5874" s="1" t="s">
        <v>549</v>
      </c>
      <c r="K5874" s="1" t="s">
        <v>299</v>
      </c>
      <c r="L5874" s="1" t="s">
        <v>55</v>
      </c>
      <c r="M5874" s="1" t="s">
        <v>56</v>
      </c>
      <c r="N5874" s="1" t="s">
        <v>66</v>
      </c>
      <c r="O5874" s="1" t="s">
        <v>549</v>
      </c>
      <c r="P5874" s="1" t="s">
        <v>299</v>
      </c>
      <c r="Q5874" s="1" t="s">
        <v>55</v>
      </c>
      <c r="R5874" s="1" t="s">
        <v>56</v>
      </c>
      <c r="T5874" s="1" t="s">
        <v>1797</v>
      </c>
      <c r="U5874" s="1" t="s">
        <v>59</v>
      </c>
      <c r="Z5874" s="1" t="s">
        <v>60</v>
      </c>
      <c r="AD5874" s="1" t="s">
        <v>60</v>
      </c>
      <c r="AR5874" s="1" t="s">
        <v>60</v>
      </c>
      <c r="AT5874" s="1" t="s">
        <v>551</v>
      </c>
      <c r="AU5874" s="1" t="s">
        <v>551</v>
      </c>
      <c r="AV5874" s="1" t="s">
        <v>920</v>
      </c>
      <c r="AW5874" s="3" t="str">
        <f t="shared" si="1"/>
        <v>Other</v>
      </c>
      <c r="AX5874" s="3" t="str">
        <f t="array" ref="AX5874">TEXTJOIN(", ", TRUE, IF(X5874:AS5874="Y", X$1:AS$1, IF(X5874:AS5874&lt;&gt;"", X$1:AS$1 &amp; ": " &amp; X5874:AS5874, "")))
</f>
        <v>Fentanyl, Ethanol, Any Opioid</v>
      </c>
    </row>
    <row r="5875">
      <c r="A5875" s="2">
        <v>43588.0</v>
      </c>
      <c r="B5875" s="1" t="s">
        <v>50</v>
      </c>
      <c r="C5875" s="1">
        <v>58.0</v>
      </c>
      <c r="D5875" s="1" t="s">
        <v>51</v>
      </c>
      <c r="E5875" s="1" t="s">
        <v>63</v>
      </c>
      <c r="J5875" s="1" t="s">
        <v>82</v>
      </c>
      <c r="K5875" s="1" t="s">
        <v>54</v>
      </c>
      <c r="L5875" s="1" t="s">
        <v>55</v>
      </c>
      <c r="M5875" s="1" t="s">
        <v>56</v>
      </c>
      <c r="N5875" s="1" t="s">
        <v>66</v>
      </c>
      <c r="O5875" s="1" t="s">
        <v>82</v>
      </c>
      <c r="P5875" s="1" t="s">
        <v>54</v>
      </c>
      <c r="Q5875" s="1" t="s">
        <v>55</v>
      </c>
      <c r="R5875" s="1" t="s">
        <v>44</v>
      </c>
      <c r="T5875" s="1" t="s">
        <v>6113</v>
      </c>
      <c r="U5875" s="1" t="s">
        <v>59</v>
      </c>
      <c r="X5875" s="1" t="s">
        <v>60</v>
      </c>
      <c r="Z5875" s="1" t="s">
        <v>60</v>
      </c>
      <c r="AA5875" s="1" t="s">
        <v>60</v>
      </c>
      <c r="AD5875" s="1" t="s">
        <v>60</v>
      </c>
      <c r="AF5875" s="1" t="s">
        <v>60</v>
      </c>
      <c r="AP5875" s="1" t="s">
        <v>60</v>
      </c>
      <c r="AR5875" s="1" t="s">
        <v>60</v>
      </c>
      <c r="AT5875" s="1" t="s">
        <v>62</v>
      </c>
      <c r="AU5875" s="1" t="s">
        <v>329</v>
      </c>
      <c r="AV5875" s="1" t="s">
        <v>85</v>
      </c>
      <c r="AW5875" s="3" t="str">
        <f t="shared" si="1"/>
        <v>Other</v>
      </c>
      <c r="AX5875" s="3" t="str">
        <f t="array" ref="AX5875">TEXTJOIN(", ", TRUE, IF(X5875:AS5875="Y", X$1:AS$1, IF(X5875:AS5875&lt;&gt;"", X$1:AS$1 &amp; ": " &amp; X5875:AS5875, "")))
</f>
        <v>Heroin, Fentanyl, Fentanyl Analogue, Ethanol, Benzodiazepine, Heroin/Morph/Codeine, Any Opioid</v>
      </c>
    </row>
    <row r="5876">
      <c r="A5876" s="2">
        <v>42133.0</v>
      </c>
      <c r="B5876" s="1" t="s">
        <v>86</v>
      </c>
      <c r="C5876" s="1">
        <v>33.0</v>
      </c>
      <c r="D5876" s="1" t="s">
        <v>76</v>
      </c>
      <c r="E5876" s="1" t="s">
        <v>63</v>
      </c>
      <c r="F5876" s="1" t="s">
        <v>137</v>
      </c>
      <c r="G5876" s="1" t="s">
        <v>352</v>
      </c>
      <c r="H5876" s="1" t="s">
        <v>54</v>
      </c>
      <c r="I5876" s="1" t="s">
        <v>55</v>
      </c>
      <c r="J5876" s="1" t="s">
        <v>117</v>
      </c>
      <c r="M5876" s="1" t="s">
        <v>118</v>
      </c>
      <c r="O5876" s="1" t="s">
        <v>352</v>
      </c>
      <c r="P5876" s="1" t="s">
        <v>54</v>
      </c>
      <c r="Q5876" s="1" t="s">
        <v>55</v>
      </c>
      <c r="R5876" s="1" t="s">
        <v>56</v>
      </c>
      <c r="T5876" s="1" t="s">
        <v>6114</v>
      </c>
      <c r="U5876" s="1" t="s">
        <v>59</v>
      </c>
      <c r="W5876" s="1" t="s">
        <v>60</v>
      </c>
      <c r="X5876" s="1" t="s">
        <v>60</v>
      </c>
      <c r="AP5876" s="1" t="s">
        <v>60</v>
      </c>
      <c r="AR5876" s="1" t="s">
        <v>60</v>
      </c>
      <c r="AS5876" s="1" t="s">
        <v>417</v>
      </c>
      <c r="AT5876" s="1" t="s">
        <v>354</v>
      </c>
      <c r="AV5876" s="1" t="s">
        <v>355</v>
      </c>
      <c r="AW5876" s="3" t="str">
        <f t="shared" si="1"/>
        <v>Other</v>
      </c>
      <c r="AX5876" s="3" t="str">
        <f t="array" ref="AX5876">TEXTJOIN(", ", TRUE, IF(X5876:AS5876="Y", X$1:AS$1, IF(X5876:AS5876&lt;&gt;"", X$1:AS$1 &amp; ": " &amp; X5876:AS5876, "")))
</f>
        <v>Heroin, Heroin/Morph/Codeine, Any Opioid, Other: PCP</v>
      </c>
    </row>
    <row r="5877">
      <c r="A5877" s="2">
        <v>43595.0</v>
      </c>
      <c r="B5877" s="1" t="s">
        <v>50</v>
      </c>
      <c r="C5877" s="1">
        <v>48.0</v>
      </c>
      <c r="D5877" s="1" t="s">
        <v>76</v>
      </c>
      <c r="E5877" s="1" t="s">
        <v>63</v>
      </c>
      <c r="G5877" s="1" t="s">
        <v>6115</v>
      </c>
      <c r="H5877" s="1" t="s">
        <v>1435</v>
      </c>
      <c r="I5877" s="1" t="s">
        <v>1178</v>
      </c>
      <c r="J5877" s="1" t="s">
        <v>787</v>
      </c>
      <c r="K5877" s="1" t="s">
        <v>263</v>
      </c>
      <c r="L5877" s="1" t="s">
        <v>55</v>
      </c>
      <c r="M5877" s="1" t="s">
        <v>6116</v>
      </c>
      <c r="N5877" s="1" t="s">
        <v>136</v>
      </c>
      <c r="O5877" s="1" t="s">
        <v>787</v>
      </c>
      <c r="P5877" s="1" t="s">
        <v>263</v>
      </c>
      <c r="Q5877" s="1" t="s">
        <v>55</v>
      </c>
      <c r="R5877" s="1" t="s">
        <v>44</v>
      </c>
      <c r="T5877" s="1" t="s">
        <v>6117</v>
      </c>
      <c r="U5877" s="1" t="s">
        <v>59</v>
      </c>
      <c r="Y5877" s="1" t="s">
        <v>60</v>
      </c>
      <c r="AF5877" s="1" t="s">
        <v>60</v>
      </c>
      <c r="AR5877" s="1" t="s">
        <v>60</v>
      </c>
      <c r="AS5877" s="1" t="s">
        <v>182</v>
      </c>
      <c r="AT5877" s="1" t="s">
        <v>6118</v>
      </c>
      <c r="AU5877" s="1" t="s">
        <v>789</v>
      </c>
      <c r="AV5877" s="1" t="s">
        <v>790</v>
      </c>
      <c r="AW5877" s="3" t="str">
        <f t="shared" si="1"/>
        <v>Other</v>
      </c>
      <c r="AX5877" s="3" t="str">
        <f t="array" ref="AX5877">TEXTJOIN(", ", TRUE, IF(X5877:AS5877="Y", X$1:AS$1, IF(X5877:AS5877&lt;&gt;"", X$1:AS$1 &amp; ": " &amp; X5877:AS5877, "")))
</f>
        <v>Cocaine, Benzodiazepine, Any Opioid, Other: Bupren</v>
      </c>
    </row>
    <row r="5878">
      <c r="A5878" s="2">
        <v>44082.0</v>
      </c>
      <c r="B5878" s="1" t="s">
        <v>50</v>
      </c>
      <c r="C5878" s="1">
        <v>58.0</v>
      </c>
      <c r="D5878" s="1" t="s">
        <v>76</v>
      </c>
      <c r="E5878" s="1" t="s">
        <v>52</v>
      </c>
      <c r="F5878" s="1" t="s">
        <v>137</v>
      </c>
      <c r="G5878" s="1" t="s">
        <v>116</v>
      </c>
      <c r="H5878" s="1" t="s">
        <v>103</v>
      </c>
      <c r="I5878" s="1" t="s">
        <v>55</v>
      </c>
      <c r="J5878" s="1" t="s">
        <v>256</v>
      </c>
      <c r="K5878" s="1" t="s">
        <v>103</v>
      </c>
      <c r="L5878" s="1" t="s">
        <v>55</v>
      </c>
      <c r="M5878" s="1" t="s">
        <v>92</v>
      </c>
      <c r="N5878" s="1" t="s">
        <v>136</v>
      </c>
      <c r="O5878" s="1" t="s">
        <v>256</v>
      </c>
      <c r="P5878" s="1" t="s">
        <v>103</v>
      </c>
      <c r="Q5878" s="1" t="s">
        <v>55</v>
      </c>
      <c r="R5878" s="1" t="s">
        <v>67</v>
      </c>
      <c r="T5878" s="1" t="s">
        <v>6119</v>
      </c>
      <c r="U5878" s="1" t="s">
        <v>59</v>
      </c>
      <c r="Y5878" s="1" t="s">
        <v>60</v>
      </c>
      <c r="Z5878" s="1" t="s">
        <v>60</v>
      </c>
      <c r="AR5878" s="1" t="s">
        <v>60</v>
      </c>
      <c r="AT5878" s="1" t="s">
        <v>122</v>
      </c>
      <c r="AU5878" s="1" t="s">
        <v>282</v>
      </c>
      <c r="AV5878" s="1" t="s">
        <v>260</v>
      </c>
      <c r="AW5878" s="3" t="str">
        <f t="shared" si="1"/>
        <v>Other</v>
      </c>
      <c r="AX5878" s="3" t="str">
        <f t="array" ref="AX5878">TEXTJOIN(", ", TRUE, IF(X5878:AS5878="Y", X$1:AS$1, IF(X5878:AS5878&lt;&gt;"", X$1:AS$1 &amp; ": " &amp; X5878:AS5878, "")))
</f>
        <v>Cocaine, Fentanyl, Any Opioid</v>
      </c>
    </row>
    <row r="5879">
      <c r="A5879" s="2">
        <v>42895.0</v>
      </c>
      <c r="B5879" s="1" t="s">
        <v>86</v>
      </c>
      <c r="C5879" s="1">
        <v>59.0</v>
      </c>
      <c r="D5879" s="1" t="s">
        <v>51</v>
      </c>
      <c r="E5879" s="1" t="s">
        <v>63</v>
      </c>
      <c r="G5879" s="1" t="s">
        <v>2532</v>
      </c>
      <c r="H5879" s="1" t="s">
        <v>103</v>
      </c>
      <c r="I5879" s="1" t="s">
        <v>55</v>
      </c>
      <c r="J5879" s="1" t="s">
        <v>2532</v>
      </c>
      <c r="K5879" s="1" t="s">
        <v>103</v>
      </c>
      <c r="L5879" s="1" t="s">
        <v>55</v>
      </c>
      <c r="M5879" s="1" t="s">
        <v>56</v>
      </c>
      <c r="N5879" s="1" t="s">
        <v>93</v>
      </c>
      <c r="O5879" s="1" t="s">
        <v>2532</v>
      </c>
      <c r="P5879" s="1" t="s">
        <v>103</v>
      </c>
      <c r="Q5879" s="1" t="s">
        <v>55</v>
      </c>
      <c r="R5879" s="1" t="s">
        <v>56</v>
      </c>
      <c r="T5879" s="1" t="s">
        <v>68</v>
      </c>
      <c r="U5879" s="1" t="s">
        <v>59</v>
      </c>
      <c r="X5879" s="1" t="s">
        <v>60</v>
      </c>
      <c r="AT5879" s="1" t="s">
        <v>2533</v>
      </c>
      <c r="AU5879" s="1" t="s">
        <v>2533</v>
      </c>
      <c r="AV5879" s="1" t="s">
        <v>3084</v>
      </c>
      <c r="AW5879" s="3" t="str">
        <f t="shared" si="1"/>
        <v>Other</v>
      </c>
      <c r="AX5879" s="3" t="str">
        <f t="array" ref="AX5879">TEXTJOIN(", ", TRUE, IF(X5879:AS5879="Y", X$1:AS$1, IF(X5879:AS5879&lt;&gt;"", X$1:AS$1 &amp; ": " &amp; X5879:AS5879, "")))
</f>
        <v>Heroin</v>
      </c>
    </row>
    <row r="5880">
      <c r="A5880" s="2">
        <v>44344.0</v>
      </c>
      <c r="B5880" s="1" t="s">
        <v>50</v>
      </c>
      <c r="C5880" s="1">
        <v>33.0</v>
      </c>
      <c r="D5880" s="1" t="s">
        <v>51</v>
      </c>
      <c r="E5880" s="1" t="s">
        <v>63</v>
      </c>
      <c r="G5880" s="1" t="s">
        <v>53</v>
      </c>
      <c r="H5880" s="1" t="s">
        <v>54</v>
      </c>
      <c r="I5880" s="1" t="s">
        <v>55</v>
      </c>
      <c r="J5880" s="1" t="s">
        <v>53</v>
      </c>
      <c r="K5880" s="1" t="s">
        <v>54</v>
      </c>
      <c r="L5880" s="1" t="s">
        <v>55</v>
      </c>
      <c r="M5880" s="1" t="s">
        <v>56</v>
      </c>
      <c r="N5880" s="1" t="s">
        <v>66</v>
      </c>
      <c r="O5880" s="1" t="s">
        <v>53</v>
      </c>
      <c r="P5880" s="1" t="s">
        <v>54</v>
      </c>
      <c r="Q5880" s="1" t="s">
        <v>55</v>
      </c>
      <c r="R5880" s="1" t="s">
        <v>56</v>
      </c>
      <c r="T5880" s="1" t="s">
        <v>6120</v>
      </c>
      <c r="U5880" s="1" t="s">
        <v>59</v>
      </c>
      <c r="Z5880" s="1" t="s">
        <v>60</v>
      </c>
      <c r="AR5880" s="1" t="s">
        <v>60</v>
      </c>
      <c r="AT5880" s="1" t="s">
        <v>61</v>
      </c>
      <c r="AU5880" s="1" t="s">
        <v>61</v>
      </c>
      <c r="AV5880" s="1" t="s">
        <v>294</v>
      </c>
      <c r="AW5880" s="3" t="str">
        <f t="shared" si="1"/>
        <v>Other</v>
      </c>
      <c r="AX5880" s="3" t="str">
        <f t="array" ref="AX5880">TEXTJOIN(", ", TRUE, IF(X5880:AS5880="Y", X$1:AS$1, IF(X5880:AS5880&lt;&gt;"", X$1:AS$1 &amp; ": " &amp; X5880:AS5880, "")))
</f>
        <v>Fentanyl, Any Opioid</v>
      </c>
    </row>
    <row r="5881">
      <c r="A5881" s="2">
        <v>43191.0</v>
      </c>
      <c r="B5881" s="1" t="s">
        <v>50</v>
      </c>
      <c r="C5881" s="1">
        <v>45.0</v>
      </c>
      <c r="D5881" s="1" t="s">
        <v>51</v>
      </c>
      <c r="E5881" s="1" t="s">
        <v>63</v>
      </c>
      <c r="F5881" s="1" t="s">
        <v>137</v>
      </c>
      <c r="G5881" s="1" t="s">
        <v>82</v>
      </c>
      <c r="H5881" s="1" t="s">
        <v>54</v>
      </c>
      <c r="I5881" s="1" t="s">
        <v>55</v>
      </c>
      <c r="J5881" s="1" t="s">
        <v>82</v>
      </c>
      <c r="K5881" s="1" t="s">
        <v>54</v>
      </c>
      <c r="M5881" s="1" t="s">
        <v>56</v>
      </c>
      <c r="N5881" s="1" t="s">
        <v>93</v>
      </c>
      <c r="O5881" s="1" t="s">
        <v>82</v>
      </c>
      <c r="P5881" s="1" t="s">
        <v>54</v>
      </c>
      <c r="Q5881" s="1" t="s">
        <v>55</v>
      </c>
      <c r="R5881" s="1" t="s">
        <v>56</v>
      </c>
      <c r="T5881" s="1" t="s">
        <v>1040</v>
      </c>
      <c r="U5881" s="1" t="s">
        <v>59</v>
      </c>
      <c r="V5881" s="1" t="s">
        <v>258</v>
      </c>
      <c r="Y5881" s="1" t="s">
        <v>60</v>
      </c>
      <c r="Z5881" s="1" t="s">
        <v>60</v>
      </c>
      <c r="AR5881" s="1" t="s">
        <v>60</v>
      </c>
      <c r="AT5881" s="1" t="s">
        <v>329</v>
      </c>
      <c r="AU5881" s="1" t="s">
        <v>329</v>
      </c>
      <c r="AV5881" s="1" t="s">
        <v>85</v>
      </c>
      <c r="AW5881" s="3" t="str">
        <f t="shared" si="1"/>
        <v>Other</v>
      </c>
      <c r="AX5881" s="3" t="str">
        <f t="array" ref="AX5881">TEXTJOIN(", ", TRUE, IF(X5881:AS5881="Y", X$1:AS$1, IF(X5881:AS5881&lt;&gt;"", X$1:AS$1 &amp; ": " &amp; X5881:AS5881, "")))
</f>
        <v>Cocaine, Fentanyl, Any Opioid</v>
      </c>
    </row>
    <row r="5882">
      <c r="A5882" s="4">
        <v>42719.0</v>
      </c>
      <c r="B5882" s="1" t="s">
        <v>50</v>
      </c>
      <c r="C5882" s="1">
        <v>62.0</v>
      </c>
      <c r="D5882" s="1" t="s">
        <v>76</v>
      </c>
      <c r="E5882" s="1" t="s">
        <v>63</v>
      </c>
      <c r="G5882" s="1" t="s">
        <v>1062</v>
      </c>
      <c r="H5882" s="1" t="s">
        <v>125</v>
      </c>
      <c r="I5882" s="1" t="s">
        <v>55</v>
      </c>
      <c r="J5882" s="1" t="s">
        <v>1062</v>
      </c>
      <c r="O5882" s="1" t="s">
        <v>1062</v>
      </c>
      <c r="R5882" s="1" t="s">
        <v>56</v>
      </c>
      <c r="T5882" s="1" t="s">
        <v>3047</v>
      </c>
      <c r="U5882" s="1" t="s">
        <v>59</v>
      </c>
      <c r="AB5882" s="1" t="s">
        <v>60</v>
      </c>
      <c r="AF5882" s="1" t="s">
        <v>60</v>
      </c>
      <c r="AR5882" s="1" t="s">
        <v>60</v>
      </c>
      <c r="AT5882" s="1" t="s">
        <v>1064</v>
      </c>
      <c r="AU5882" s="1" t="s">
        <v>1064</v>
      </c>
      <c r="AV5882" s="1" t="s">
        <v>1065</v>
      </c>
      <c r="AW5882" s="3" t="str">
        <f t="shared" si="1"/>
        <v>Other</v>
      </c>
      <c r="AX5882" s="3" t="str">
        <f t="array" ref="AX5882">TEXTJOIN(", ", TRUE, IF(X5882:AS5882="Y", X$1:AS$1, IF(X5882:AS5882&lt;&gt;"", X$1:AS$1 &amp; ": " &amp; X5882:AS5882, "")))
</f>
        <v>Oxycodone, Benzodiazepine, Any Opioid</v>
      </c>
    </row>
    <row r="5883">
      <c r="A5883" s="2">
        <v>43982.0</v>
      </c>
      <c r="B5883" s="1" t="s">
        <v>50</v>
      </c>
      <c r="C5883" s="1">
        <v>32.0</v>
      </c>
      <c r="D5883" s="1" t="s">
        <v>51</v>
      </c>
      <c r="E5883" s="1" t="s">
        <v>63</v>
      </c>
      <c r="G5883" s="1" t="s">
        <v>311</v>
      </c>
      <c r="H5883" s="1" t="s">
        <v>299</v>
      </c>
      <c r="I5883" s="1" t="s">
        <v>55</v>
      </c>
      <c r="J5883" s="1" t="s">
        <v>311</v>
      </c>
      <c r="K5883" s="1" t="s">
        <v>299</v>
      </c>
      <c r="L5883" s="1" t="s">
        <v>55</v>
      </c>
      <c r="M5883" s="1" t="s">
        <v>522</v>
      </c>
      <c r="N5883" s="1" t="s">
        <v>66</v>
      </c>
      <c r="O5883" s="1" t="s">
        <v>277</v>
      </c>
      <c r="P5883" s="1" t="s">
        <v>103</v>
      </c>
      <c r="Q5883" s="1" t="s">
        <v>55</v>
      </c>
      <c r="R5883" s="1" t="s">
        <v>44</v>
      </c>
      <c r="T5883" s="1" t="s">
        <v>1562</v>
      </c>
      <c r="U5883" s="1" t="s">
        <v>59</v>
      </c>
      <c r="Y5883" s="1" t="s">
        <v>60</v>
      </c>
      <c r="Z5883" s="1" t="s">
        <v>60</v>
      </c>
      <c r="AR5883" s="1" t="s">
        <v>60</v>
      </c>
      <c r="AT5883" s="1" t="s">
        <v>313</v>
      </c>
      <c r="AU5883" s="1" t="s">
        <v>313</v>
      </c>
      <c r="AV5883" s="1" t="s">
        <v>279</v>
      </c>
      <c r="AW5883" s="3" t="str">
        <f t="shared" si="1"/>
        <v>Other</v>
      </c>
      <c r="AX5883" s="3" t="str">
        <f t="array" ref="AX5883">TEXTJOIN(", ", TRUE, IF(X5883:AS5883="Y", X$1:AS$1, IF(X5883:AS5883&lt;&gt;"", X$1:AS$1 &amp; ": " &amp; X5883:AS5883, "")))
</f>
        <v>Cocaine, Fentanyl, Any Opioid</v>
      </c>
    </row>
    <row r="5884">
      <c r="A5884" s="4">
        <v>42329.0</v>
      </c>
      <c r="B5884" s="1" t="s">
        <v>86</v>
      </c>
      <c r="C5884" s="1">
        <v>30.0</v>
      </c>
      <c r="D5884" s="1" t="s">
        <v>76</v>
      </c>
      <c r="E5884" s="1" t="s">
        <v>63</v>
      </c>
      <c r="G5884" s="1" t="s">
        <v>2356</v>
      </c>
      <c r="H5884" s="1" t="s">
        <v>54</v>
      </c>
      <c r="I5884" s="1" t="s">
        <v>55</v>
      </c>
      <c r="J5884" s="1" t="s">
        <v>2356</v>
      </c>
      <c r="M5884" s="1" t="s">
        <v>56</v>
      </c>
      <c r="O5884" s="1" t="s">
        <v>2356</v>
      </c>
      <c r="P5884" s="1" t="s">
        <v>54</v>
      </c>
      <c r="Q5884" s="1" t="s">
        <v>55</v>
      </c>
      <c r="R5884" s="1" t="s">
        <v>56</v>
      </c>
      <c r="T5884" s="1" t="s">
        <v>6121</v>
      </c>
      <c r="U5884" s="1" t="s">
        <v>59</v>
      </c>
      <c r="W5884" s="1" t="s">
        <v>60</v>
      </c>
      <c r="X5884" s="1" t="s">
        <v>60</v>
      </c>
      <c r="AI5884" s="1" t="s">
        <v>60</v>
      </c>
      <c r="AP5884" s="1" t="s">
        <v>60</v>
      </c>
      <c r="AR5884" s="1" t="s">
        <v>60</v>
      </c>
      <c r="AT5884" s="1" t="s">
        <v>2358</v>
      </c>
      <c r="AU5884" s="1" t="s">
        <v>2358</v>
      </c>
      <c r="AV5884" s="1" t="s">
        <v>3187</v>
      </c>
      <c r="AW5884" s="3" t="str">
        <f t="shared" si="1"/>
        <v>Other</v>
      </c>
      <c r="AX5884" s="3" t="str">
        <f t="array" ref="AX5884">TEXTJOIN(", ", TRUE, IF(X5884:AS5884="Y", X$1:AS$1, IF(X5884:AS5884&lt;&gt;"", X$1:AS$1 &amp; ": " &amp; X5884:AS5884, "")))
</f>
        <v>Heroin, Amphet, Heroin/Morph/Codeine, Any Opioid</v>
      </c>
    </row>
    <row r="5885">
      <c r="A5885" s="2">
        <v>43619.0</v>
      </c>
      <c r="B5885" s="1" t="s">
        <v>50</v>
      </c>
      <c r="C5885" s="1">
        <v>61.0</v>
      </c>
      <c r="D5885" s="1" t="s">
        <v>51</v>
      </c>
      <c r="E5885" s="1" t="s">
        <v>52</v>
      </c>
      <c r="G5885" s="1" t="s">
        <v>91</v>
      </c>
      <c r="H5885" s="1" t="s">
        <v>91</v>
      </c>
      <c r="I5885" s="1" t="s">
        <v>55</v>
      </c>
      <c r="J5885" s="1" t="s">
        <v>91</v>
      </c>
      <c r="K5885" s="1" t="s">
        <v>91</v>
      </c>
      <c r="L5885" s="1" t="s">
        <v>55</v>
      </c>
      <c r="M5885" s="1" t="s">
        <v>56</v>
      </c>
      <c r="N5885" s="1" t="s">
        <v>93</v>
      </c>
      <c r="O5885" s="1" t="s">
        <v>91</v>
      </c>
      <c r="P5885" s="1" t="s">
        <v>91</v>
      </c>
      <c r="Q5885" s="1" t="s">
        <v>55</v>
      </c>
      <c r="R5885" s="1" t="s">
        <v>56</v>
      </c>
      <c r="T5885" s="1" t="s">
        <v>3398</v>
      </c>
      <c r="U5885" s="1" t="s">
        <v>59</v>
      </c>
      <c r="X5885" s="1" t="s">
        <v>60</v>
      </c>
      <c r="Z5885" s="1" t="s">
        <v>60</v>
      </c>
      <c r="AP5885" s="1" t="s">
        <v>60</v>
      </c>
      <c r="AR5885" s="1" t="s">
        <v>60</v>
      </c>
      <c r="AS5885" s="1" t="s">
        <v>38</v>
      </c>
      <c r="AT5885" s="1" t="s">
        <v>110</v>
      </c>
      <c r="AU5885" s="1" t="s">
        <v>110</v>
      </c>
      <c r="AV5885" s="1" t="s">
        <v>111</v>
      </c>
      <c r="AW5885" s="3" t="str">
        <f t="shared" si="1"/>
        <v>Other</v>
      </c>
      <c r="AX5885" s="3" t="str">
        <f t="array" ref="AX5885">TEXTJOIN(", ", TRUE, IF(X5885:AS5885="Y", X$1:AS$1, IF(X5885:AS5885&lt;&gt;"", X$1:AS$1 &amp; ": " &amp; X5885:AS5885, "")))
</f>
        <v>Heroin, Fentanyl, Heroin/Morph/Codeine, Any Opioid, Other: Xylazine</v>
      </c>
    </row>
    <row r="5886">
      <c r="A5886" s="2">
        <v>41427.0</v>
      </c>
      <c r="B5886" s="1" t="s">
        <v>50</v>
      </c>
      <c r="C5886" s="1">
        <v>52.0</v>
      </c>
      <c r="D5886" s="1" t="s">
        <v>51</v>
      </c>
      <c r="E5886" s="1" t="s">
        <v>63</v>
      </c>
      <c r="G5886" s="1" t="s">
        <v>143</v>
      </c>
      <c r="H5886" s="1" t="s">
        <v>91</v>
      </c>
      <c r="J5886" s="1" t="s">
        <v>143</v>
      </c>
      <c r="L5886" s="1" t="s">
        <v>55</v>
      </c>
      <c r="M5886" s="1" t="s">
        <v>56</v>
      </c>
      <c r="N5886" s="1" t="s">
        <v>136</v>
      </c>
      <c r="O5886" s="1" t="s">
        <v>143</v>
      </c>
      <c r="P5886" s="1" t="s">
        <v>91</v>
      </c>
      <c r="R5886" s="1" t="s">
        <v>56</v>
      </c>
      <c r="T5886" s="1" t="s">
        <v>729</v>
      </c>
      <c r="U5886" s="1" t="s">
        <v>59</v>
      </c>
      <c r="Y5886" s="1" t="s">
        <v>60</v>
      </c>
      <c r="AT5886" s="1" t="s">
        <v>145</v>
      </c>
      <c r="AU5886" s="1" t="s">
        <v>145</v>
      </c>
      <c r="AV5886" s="1" t="s">
        <v>146</v>
      </c>
      <c r="AW5886" s="3" t="str">
        <f t="shared" si="1"/>
        <v>Other</v>
      </c>
      <c r="AX5886" s="3" t="str">
        <f t="array" ref="AX5886">TEXTJOIN(", ", TRUE, IF(X5886:AS5886="Y", X$1:AS$1, IF(X5886:AS5886&lt;&gt;"", X$1:AS$1 &amp; ": " &amp; X5886:AS5886, "")))
</f>
        <v>Cocaine</v>
      </c>
    </row>
    <row r="5887">
      <c r="A5887" s="2">
        <v>43226.0</v>
      </c>
      <c r="B5887" s="1" t="s">
        <v>50</v>
      </c>
      <c r="C5887" s="1">
        <v>32.0</v>
      </c>
      <c r="D5887" s="1" t="s">
        <v>76</v>
      </c>
      <c r="E5887" s="1" t="s">
        <v>63</v>
      </c>
      <c r="G5887" s="1" t="s">
        <v>255</v>
      </c>
      <c r="H5887" s="1" t="s">
        <v>103</v>
      </c>
      <c r="I5887" s="1" t="s">
        <v>55</v>
      </c>
      <c r="J5887" s="1" t="s">
        <v>255</v>
      </c>
      <c r="K5887" s="1" t="s">
        <v>103</v>
      </c>
      <c r="M5887" s="1" t="s">
        <v>56</v>
      </c>
      <c r="N5887" s="1" t="s">
        <v>272</v>
      </c>
      <c r="O5887" s="1" t="s">
        <v>255</v>
      </c>
      <c r="P5887" s="1" t="s">
        <v>103</v>
      </c>
      <c r="Q5887" s="1" t="s">
        <v>55</v>
      </c>
      <c r="R5887" s="1" t="s">
        <v>56</v>
      </c>
      <c r="T5887" s="1" t="s">
        <v>6122</v>
      </c>
      <c r="U5887" s="1" t="s">
        <v>59</v>
      </c>
      <c r="X5887" s="1" t="s">
        <v>60</v>
      </c>
      <c r="Z5887" s="1" t="s">
        <v>60</v>
      </c>
      <c r="AA5887" s="1" t="s">
        <v>60</v>
      </c>
      <c r="AF5887" s="1" t="s">
        <v>60</v>
      </c>
      <c r="AP5887" s="1" t="s">
        <v>60</v>
      </c>
      <c r="AR5887" s="1" t="s">
        <v>60</v>
      </c>
      <c r="AT5887" s="1" t="s">
        <v>259</v>
      </c>
      <c r="AU5887" s="1" t="s">
        <v>259</v>
      </c>
      <c r="AV5887" s="1" t="s">
        <v>520</v>
      </c>
      <c r="AW5887" s="3" t="str">
        <f t="shared" si="1"/>
        <v>Other</v>
      </c>
      <c r="AX5887" s="3" t="str">
        <f t="array" ref="AX5887">TEXTJOIN(", ", TRUE, IF(X5887:AS5887="Y", X$1:AS$1, IF(X5887:AS5887&lt;&gt;"", X$1:AS$1 &amp; ": " &amp; X5887:AS5887, "")))
</f>
        <v>Heroin, Fentanyl, Fentanyl Analogue, Benzodiazepine, Heroin/Morph/Codeine, Any Opioid</v>
      </c>
    </row>
    <row r="5888">
      <c r="A5888" s="2">
        <v>43152.0</v>
      </c>
      <c r="B5888" s="1" t="s">
        <v>50</v>
      </c>
      <c r="C5888" s="1">
        <v>37.0</v>
      </c>
      <c r="D5888" s="1" t="s">
        <v>51</v>
      </c>
      <c r="E5888" s="1" t="s">
        <v>63</v>
      </c>
      <c r="G5888" s="1" t="s">
        <v>283</v>
      </c>
      <c r="H5888" s="1" t="s">
        <v>263</v>
      </c>
      <c r="I5888" s="1" t="s">
        <v>55</v>
      </c>
      <c r="J5888" s="1" t="s">
        <v>2087</v>
      </c>
      <c r="K5888" s="1" t="s">
        <v>263</v>
      </c>
      <c r="M5888" s="1" t="s">
        <v>193</v>
      </c>
      <c r="N5888" s="1" t="s">
        <v>136</v>
      </c>
      <c r="O5888" s="1" t="s">
        <v>64</v>
      </c>
      <c r="P5888" s="1" t="s">
        <v>65</v>
      </c>
      <c r="Q5888" s="1" t="s">
        <v>55</v>
      </c>
      <c r="R5888" s="1" t="s">
        <v>67</v>
      </c>
      <c r="T5888" s="1" t="s">
        <v>2655</v>
      </c>
      <c r="U5888" s="1" t="s">
        <v>59</v>
      </c>
      <c r="Z5888" s="1" t="s">
        <v>60</v>
      </c>
      <c r="AD5888" s="1" t="s">
        <v>60</v>
      </c>
      <c r="AR5888" s="1" t="s">
        <v>60</v>
      </c>
      <c r="AT5888" s="1" t="s">
        <v>287</v>
      </c>
      <c r="AU5888" s="1" t="s">
        <v>2089</v>
      </c>
      <c r="AV5888" s="1" t="s">
        <v>70</v>
      </c>
      <c r="AW5888" s="3" t="str">
        <f t="shared" si="1"/>
        <v>Other</v>
      </c>
      <c r="AX5888" s="3" t="str">
        <f t="array" ref="AX5888">TEXTJOIN(", ", TRUE, IF(X5888:AS5888="Y", X$1:AS$1, IF(X5888:AS5888&lt;&gt;"", X$1:AS$1 &amp; ": " &amp; X5888:AS5888, "")))
</f>
        <v>Fentanyl, Ethanol, Any Opioid</v>
      </c>
    </row>
    <row r="5889">
      <c r="A5889" s="4">
        <v>42289.0</v>
      </c>
      <c r="B5889" s="1" t="s">
        <v>86</v>
      </c>
      <c r="C5889" s="1">
        <v>23.0</v>
      </c>
      <c r="D5889" s="1" t="s">
        <v>51</v>
      </c>
      <c r="E5889" s="1" t="s">
        <v>63</v>
      </c>
      <c r="F5889" s="1" t="s">
        <v>137</v>
      </c>
      <c r="G5889" s="1" t="s">
        <v>262</v>
      </c>
      <c r="H5889" s="1" t="s">
        <v>263</v>
      </c>
      <c r="I5889" s="1" t="s">
        <v>55</v>
      </c>
      <c r="J5889" s="1" t="s">
        <v>262</v>
      </c>
      <c r="M5889" s="1" t="s">
        <v>56</v>
      </c>
      <c r="O5889" s="1" t="s">
        <v>262</v>
      </c>
      <c r="P5889" s="1" t="s">
        <v>263</v>
      </c>
      <c r="Q5889" s="1" t="s">
        <v>55</v>
      </c>
      <c r="R5889" s="1" t="s">
        <v>56</v>
      </c>
      <c r="T5889" s="1" t="s">
        <v>130</v>
      </c>
      <c r="U5889" s="1" t="s">
        <v>59</v>
      </c>
      <c r="W5889" s="1" t="s">
        <v>60</v>
      </c>
      <c r="X5889" s="1" t="s">
        <v>60</v>
      </c>
      <c r="AP5889" s="1" t="s">
        <v>60</v>
      </c>
      <c r="AR5889" s="1" t="s">
        <v>60</v>
      </c>
      <c r="AT5889" s="1" t="s">
        <v>556</v>
      </c>
      <c r="AU5889" s="1" t="s">
        <v>556</v>
      </c>
      <c r="AV5889" s="1" t="s">
        <v>266</v>
      </c>
      <c r="AW5889" s="3" t="str">
        <f t="shared" si="1"/>
        <v>Other</v>
      </c>
      <c r="AX5889" s="3" t="str">
        <f t="array" ref="AX5889">TEXTJOIN(", ", TRUE, IF(X5889:AS5889="Y", X$1:AS$1, IF(X5889:AS5889&lt;&gt;"", X$1:AS$1 &amp; ": " &amp; X5889:AS5889, "")))
</f>
        <v>Heroin, Heroin/Morph/Codeine, Any Opioid</v>
      </c>
    </row>
    <row r="5890">
      <c r="A5890" s="2">
        <v>42870.0</v>
      </c>
      <c r="B5890" s="1" t="s">
        <v>86</v>
      </c>
      <c r="C5890" s="1">
        <v>51.0</v>
      </c>
      <c r="D5890" s="1" t="s">
        <v>51</v>
      </c>
      <c r="E5890" s="1" t="s">
        <v>63</v>
      </c>
      <c r="G5890" s="1" t="s">
        <v>300</v>
      </c>
      <c r="H5890" s="1" t="s">
        <v>299</v>
      </c>
      <c r="I5890" s="1" t="s">
        <v>55</v>
      </c>
      <c r="J5890" s="1" t="s">
        <v>300</v>
      </c>
      <c r="K5890" s="1" t="s">
        <v>299</v>
      </c>
      <c r="L5890" s="1" t="s">
        <v>55</v>
      </c>
      <c r="M5890" s="1" t="s">
        <v>56</v>
      </c>
      <c r="N5890" s="1" t="s">
        <v>136</v>
      </c>
      <c r="O5890" s="1" t="s">
        <v>300</v>
      </c>
      <c r="P5890" s="1" t="s">
        <v>299</v>
      </c>
      <c r="Q5890" s="1" t="s">
        <v>55</v>
      </c>
      <c r="R5890" s="1" t="s">
        <v>56</v>
      </c>
      <c r="T5890" s="1" t="s">
        <v>6123</v>
      </c>
      <c r="U5890" s="1" t="s">
        <v>59</v>
      </c>
      <c r="X5890" s="1" t="s">
        <v>60</v>
      </c>
      <c r="Z5890" s="1" t="s">
        <v>60</v>
      </c>
      <c r="AD5890" s="1" t="s">
        <v>60</v>
      </c>
      <c r="AT5890" s="1" t="s">
        <v>304</v>
      </c>
      <c r="AU5890" s="1" t="s">
        <v>304</v>
      </c>
      <c r="AV5890" s="1" t="s">
        <v>302</v>
      </c>
      <c r="AW5890" s="3" t="str">
        <f t="shared" si="1"/>
        <v>Other</v>
      </c>
      <c r="AX5890" s="3" t="str">
        <f t="array" ref="AX5890">TEXTJOIN(", ", TRUE, IF(X5890:AS5890="Y", X$1:AS$1, IF(X5890:AS5890&lt;&gt;"", X$1:AS$1 &amp; ": " &amp; X5890:AS5890, "")))
</f>
        <v>Heroin, Fentanyl, Ethanol</v>
      </c>
    </row>
    <row r="5891">
      <c r="A5891" s="2">
        <v>41853.0</v>
      </c>
      <c r="B5891" s="1" t="s">
        <v>50</v>
      </c>
      <c r="C5891" s="1">
        <v>37.0</v>
      </c>
      <c r="D5891" s="1" t="s">
        <v>51</v>
      </c>
      <c r="E5891" s="1" t="s">
        <v>63</v>
      </c>
      <c r="G5891" s="1" t="s">
        <v>116</v>
      </c>
      <c r="J5891" s="1" t="s">
        <v>116</v>
      </c>
      <c r="L5891" s="1" t="s">
        <v>55</v>
      </c>
      <c r="M5891" s="1" t="s">
        <v>56</v>
      </c>
      <c r="N5891" s="1" t="s">
        <v>276</v>
      </c>
      <c r="O5891" s="1" t="s">
        <v>116</v>
      </c>
      <c r="P5891" s="1" t="s">
        <v>103</v>
      </c>
      <c r="R5891" s="1" t="s">
        <v>44</v>
      </c>
      <c r="S5891" s="1" t="s">
        <v>910</v>
      </c>
      <c r="T5891" s="1" t="s">
        <v>6124</v>
      </c>
      <c r="U5891" s="1" t="s">
        <v>59</v>
      </c>
      <c r="X5891" s="1" t="s">
        <v>60</v>
      </c>
      <c r="AF5891" s="1" t="s">
        <v>60</v>
      </c>
      <c r="AT5891" s="1" t="s">
        <v>122</v>
      </c>
      <c r="AU5891" s="1" t="s">
        <v>122</v>
      </c>
      <c r="AV5891" s="1" t="s">
        <v>139</v>
      </c>
      <c r="AW5891" s="3" t="str">
        <f t="shared" si="1"/>
        <v>Other</v>
      </c>
      <c r="AX5891" s="3" t="str">
        <f t="array" ref="AX5891">TEXTJOIN(", ", TRUE, IF(X5891:AS5891="Y", X$1:AS$1, IF(X5891:AS5891&lt;&gt;"", X$1:AS$1 &amp; ": " &amp; X5891:AS5891, "")))
</f>
        <v>Heroin, Benzodiazepine</v>
      </c>
    </row>
    <row r="5892">
      <c r="A5892" s="2">
        <v>43656.0</v>
      </c>
      <c r="B5892" s="1" t="s">
        <v>50</v>
      </c>
      <c r="C5892" s="1">
        <v>44.0</v>
      </c>
      <c r="D5892" s="1" t="s">
        <v>51</v>
      </c>
      <c r="E5892" s="1" t="s">
        <v>63</v>
      </c>
      <c r="G5892" s="1" t="s">
        <v>850</v>
      </c>
      <c r="H5892" s="1" t="s">
        <v>121</v>
      </c>
      <c r="I5892" s="1" t="s">
        <v>55</v>
      </c>
      <c r="J5892" s="1" t="s">
        <v>850</v>
      </c>
      <c r="K5892" s="1" t="s">
        <v>121</v>
      </c>
      <c r="L5892" s="1" t="s">
        <v>55</v>
      </c>
      <c r="M5892" s="1" t="s">
        <v>56</v>
      </c>
      <c r="N5892" s="1" t="s">
        <v>136</v>
      </c>
      <c r="O5892" s="1" t="s">
        <v>850</v>
      </c>
      <c r="P5892" s="1" t="s">
        <v>121</v>
      </c>
      <c r="Q5892" s="1" t="s">
        <v>55</v>
      </c>
      <c r="R5892" s="1" t="s">
        <v>56</v>
      </c>
      <c r="T5892" s="1" t="s">
        <v>6125</v>
      </c>
      <c r="U5892" s="1" t="s">
        <v>59</v>
      </c>
      <c r="Y5892" s="1" t="s">
        <v>60</v>
      </c>
      <c r="Z5892" s="1" t="s">
        <v>60</v>
      </c>
      <c r="AR5892" s="1" t="s">
        <v>60</v>
      </c>
      <c r="AT5892" s="1" t="s">
        <v>853</v>
      </c>
      <c r="AU5892" s="1" t="s">
        <v>853</v>
      </c>
      <c r="AV5892" s="1" t="s">
        <v>854</v>
      </c>
      <c r="AW5892" s="3" t="str">
        <f t="shared" si="1"/>
        <v>Other</v>
      </c>
      <c r="AX5892" s="3" t="str">
        <f t="array" ref="AX5892">TEXTJOIN(", ", TRUE, IF(X5892:AS5892="Y", X$1:AS$1, IF(X5892:AS5892&lt;&gt;"", X$1:AS$1 &amp; ": " &amp; X5892:AS5892, "")))
</f>
        <v>Cocaine, Fentanyl, Any Opioid</v>
      </c>
    </row>
    <row r="5893">
      <c r="A5893" s="2">
        <v>43723.0</v>
      </c>
      <c r="B5893" s="1" t="s">
        <v>50</v>
      </c>
      <c r="C5893" s="1">
        <v>43.0</v>
      </c>
      <c r="D5893" s="1" t="s">
        <v>51</v>
      </c>
      <c r="E5893" s="1" t="s">
        <v>63</v>
      </c>
      <c r="F5893" s="1" t="s">
        <v>137</v>
      </c>
      <c r="G5893" s="1" t="s">
        <v>103</v>
      </c>
      <c r="H5893" s="1" t="s">
        <v>103</v>
      </c>
      <c r="I5893" s="1" t="s">
        <v>55</v>
      </c>
      <c r="J5893" s="1" t="s">
        <v>103</v>
      </c>
      <c r="K5893" s="1" t="s">
        <v>103</v>
      </c>
      <c r="L5893" s="1" t="s">
        <v>55</v>
      </c>
      <c r="M5893" s="1" t="s">
        <v>56</v>
      </c>
      <c r="N5893" s="1" t="s">
        <v>136</v>
      </c>
      <c r="O5893" s="1" t="s">
        <v>103</v>
      </c>
      <c r="P5893" s="1" t="s">
        <v>103</v>
      </c>
      <c r="Q5893" s="1" t="s">
        <v>55</v>
      </c>
      <c r="R5893" s="1" t="s">
        <v>67</v>
      </c>
      <c r="T5893" s="1" t="s">
        <v>6126</v>
      </c>
      <c r="U5893" s="1" t="s">
        <v>59</v>
      </c>
      <c r="Z5893" s="1" t="s">
        <v>60</v>
      </c>
      <c r="AR5893" s="1" t="s">
        <v>60</v>
      </c>
      <c r="AT5893" s="1" t="s">
        <v>167</v>
      </c>
      <c r="AU5893" s="1" t="s">
        <v>167</v>
      </c>
      <c r="AV5893" s="1" t="s">
        <v>168</v>
      </c>
      <c r="AW5893" s="3" t="str">
        <f t="shared" si="1"/>
        <v>Other</v>
      </c>
      <c r="AX5893" s="3" t="str">
        <f t="array" ref="AX5893">TEXTJOIN(", ", TRUE, IF(X5893:AS5893="Y", X$1:AS$1, IF(X5893:AS5893&lt;&gt;"", X$1:AS$1 &amp; ": " &amp; X5893:AS5893, "")))
</f>
        <v>Fentanyl, Any Opioid</v>
      </c>
    </row>
    <row r="5894">
      <c r="A5894" s="2">
        <v>42414.0</v>
      </c>
      <c r="B5894" s="1" t="s">
        <v>50</v>
      </c>
      <c r="C5894" s="1">
        <v>46.0</v>
      </c>
      <c r="D5894" s="1" t="s">
        <v>76</v>
      </c>
      <c r="E5894" s="1" t="s">
        <v>63</v>
      </c>
      <c r="G5894" s="1" t="s">
        <v>484</v>
      </c>
      <c r="H5894" s="1" t="s">
        <v>103</v>
      </c>
      <c r="I5894" s="1" t="s">
        <v>55</v>
      </c>
      <c r="J5894" s="1" t="s">
        <v>484</v>
      </c>
      <c r="M5894" s="1" t="s">
        <v>56</v>
      </c>
      <c r="N5894" s="1" t="s">
        <v>136</v>
      </c>
      <c r="O5894" s="1" t="s">
        <v>484</v>
      </c>
      <c r="R5894" s="1" t="s">
        <v>56</v>
      </c>
      <c r="T5894" s="1" t="s">
        <v>6127</v>
      </c>
      <c r="U5894" s="1" t="s">
        <v>59</v>
      </c>
      <c r="W5894" s="1" t="s">
        <v>60</v>
      </c>
      <c r="X5894" s="1" t="s">
        <v>60</v>
      </c>
      <c r="Y5894" s="1" t="s">
        <v>60</v>
      </c>
      <c r="AP5894" s="1" t="s">
        <v>60</v>
      </c>
      <c r="AR5894" s="1" t="s">
        <v>60</v>
      </c>
      <c r="AS5894" s="1" t="s">
        <v>581</v>
      </c>
      <c r="AT5894" s="1" t="s">
        <v>682</v>
      </c>
      <c r="AU5894" s="1" t="s">
        <v>682</v>
      </c>
      <c r="AV5894" s="1" t="s">
        <v>487</v>
      </c>
      <c r="AW5894" s="3" t="str">
        <f t="shared" si="1"/>
        <v>Other</v>
      </c>
      <c r="AX5894" s="3" t="str">
        <f t="array" ref="AX5894">TEXTJOIN(", ", TRUE, IF(X5894:AS5894="Y", X$1:AS$1, IF(X5894:AS5894&lt;&gt;"", X$1:AS$1 &amp; ": " &amp; X5894:AS5894, "")))
</f>
        <v>Heroin, Cocaine, Heroin/Morph/Codeine, Any Opioid, Other: BUPREN</v>
      </c>
    </row>
    <row r="5895">
      <c r="A5895" s="2">
        <v>41491.0</v>
      </c>
      <c r="B5895" s="1" t="s">
        <v>50</v>
      </c>
      <c r="C5895" s="1">
        <v>43.0</v>
      </c>
      <c r="D5895" s="1" t="s">
        <v>51</v>
      </c>
      <c r="E5895" s="1" t="s">
        <v>63</v>
      </c>
      <c r="G5895" s="1" t="s">
        <v>64</v>
      </c>
      <c r="H5895" s="1" t="s">
        <v>65</v>
      </c>
      <c r="J5895" s="1" t="s">
        <v>64</v>
      </c>
      <c r="L5895" s="1" t="s">
        <v>55</v>
      </c>
      <c r="M5895" s="1" t="s">
        <v>56</v>
      </c>
      <c r="N5895" s="1" t="s">
        <v>136</v>
      </c>
      <c r="O5895" s="1" t="s">
        <v>64</v>
      </c>
      <c r="P5895" s="1" t="s">
        <v>65</v>
      </c>
      <c r="R5895" s="1" t="s">
        <v>56</v>
      </c>
      <c r="T5895" s="1" t="s">
        <v>78</v>
      </c>
      <c r="U5895" s="1" t="s">
        <v>59</v>
      </c>
      <c r="X5895" s="1" t="s">
        <v>60</v>
      </c>
      <c r="AT5895" s="1" t="s">
        <v>69</v>
      </c>
      <c r="AU5895" s="1" t="s">
        <v>69</v>
      </c>
      <c r="AV5895" s="1" t="s">
        <v>70</v>
      </c>
      <c r="AW5895" s="3" t="str">
        <f t="shared" si="1"/>
        <v>Other</v>
      </c>
      <c r="AX5895" s="3" t="str">
        <f t="array" ref="AX5895">TEXTJOIN(", ", TRUE, IF(X5895:AS5895="Y", X$1:AS$1, IF(X5895:AS5895&lt;&gt;"", X$1:AS$1 &amp; ": " &amp; X5895:AS5895, "")))
</f>
        <v>Heroin</v>
      </c>
    </row>
    <row r="5896">
      <c r="A5896" s="2">
        <v>41341.0</v>
      </c>
      <c r="B5896" s="1" t="s">
        <v>50</v>
      </c>
      <c r="C5896" s="1">
        <v>45.0</v>
      </c>
      <c r="D5896" s="1" t="s">
        <v>51</v>
      </c>
      <c r="E5896" s="1" t="s">
        <v>63</v>
      </c>
      <c r="G5896" s="1" t="s">
        <v>102</v>
      </c>
      <c r="H5896" s="1" t="s">
        <v>103</v>
      </c>
      <c r="J5896" s="1" t="s">
        <v>102</v>
      </c>
      <c r="L5896" s="1" t="s">
        <v>55</v>
      </c>
      <c r="M5896" s="1" t="s">
        <v>177</v>
      </c>
      <c r="N5896" s="1" t="s">
        <v>104</v>
      </c>
      <c r="O5896" s="1" t="s">
        <v>102</v>
      </c>
      <c r="P5896" s="1" t="s">
        <v>103</v>
      </c>
      <c r="R5896" s="1" t="s">
        <v>44</v>
      </c>
      <c r="S5896" s="1" t="s">
        <v>6128</v>
      </c>
      <c r="T5896" s="1" t="s">
        <v>5140</v>
      </c>
      <c r="U5896" s="1" t="s">
        <v>59</v>
      </c>
      <c r="AB5896" s="1" t="s">
        <v>60</v>
      </c>
      <c r="AC5896" s="1" t="s">
        <v>60</v>
      </c>
      <c r="AT5896" s="1" t="s">
        <v>106</v>
      </c>
      <c r="AU5896" s="1" t="s">
        <v>106</v>
      </c>
      <c r="AV5896" s="1" t="s">
        <v>107</v>
      </c>
      <c r="AW5896" s="3" t="str">
        <f t="shared" si="1"/>
        <v>Other</v>
      </c>
      <c r="AX5896" s="3" t="str">
        <f t="array" ref="AX5896">TEXTJOIN(", ", TRUE, IF(X5896:AS5896="Y", X$1:AS$1, IF(X5896:AS5896&lt;&gt;"", X$1:AS$1 &amp; ": " &amp; X5896:AS5896, "")))
</f>
        <v>Oxycodone, Oxymorphone</v>
      </c>
    </row>
    <row r="5897">
      <c r="A5897" s="2">
        <v>43220.0</v>
      </c>
      <c r="B5897" s="1" t="s">
        <v>50</v>
      </c>
      <c r="C5897" s="1">
        <v>36.0</v>
      </c>
      <c r="D5897" s="1" t="s">
        <v>51</v>
      </c>
      <c r="E5897" s="1" t="s">
        <v>63</v>
      </c>
      <c r="G5897" s="1" t="s">
        <v>91</v>
      </c>
      <c r="H5897" s="1" t="s">
        <v>91</v>
      </c>
      <c r="I5897" s="1" t="s">
        <v>55</v>
      </c>
      <c r="M5897" s="1" t="s">
        <v>118</v>
      </c>
      <c r="N5897" s="1" t="s">
        <v>136</v>
      </c>
      <c r="O5897" s="1" t="s">
        <v>91</v>
      </c>
      <c r="P5897" s="1" t="s">
        <v>91</v>
      </c>
      <c r="Q5897" s="1" t="s">
        <v>55</v>
      </c>
      <c r="R5897" s="1" t="s">
        <v>67</v>
      </c>
      <c r="T5897" s="1" t="s">
        <v>6129</v>
      </c>
      <c r="U5897" s="1" t="s">
        <v>59</v>
      </c>
      <c r="Y5897" s="1" t="s">
        <v>60</v>
      </c>
      <c r="Z5897" s="1" t="s">
        <v>60</v>
      </c>
      <c r="AD5897" s="1" t="s">
        <v>60</v>
      </c>
      <c r="AJ5897" s="1" t="s">
        <v>60</v>
      </c>
      <c r="AR5897" s="1" t="s">
        <v>60</v>
      </c>
      <c r="AT5897" s="1" t="s">
        <v>110</v>
      </c>
      <c r="AU5897" s="1" t="s">
        <v>62</v>
      </c>
      <c r="AV5897" s="1" t="s">
        <v>111</v>
      </c>
      <c r="AW5897" s="3" t="str">
        <f t="shared" si="1"/>
        <v>Other</v>
      </c>
      <c r="AX5897" s="3" t="str">
        <f t="array" ref="AX5897">TEXTJOIN(", ", TRUE, IF(X5897:AS5897="Y", X$1:AS$1, IF(X5897:AS5897&lt;&gt;"", X$1:AS$1 &amp; ": " &amp; X5897:AS5897, "")))
</f>
        <v>Cocaine, Fentanyl, Ethanol, Tramad, Any Opioid</v>
      </c>
    </row>
    <row r="5898">
      <c r="A5898" s="4">
        <v>43390.0</v>
      </c>
      <c r="B5898" s="1" t="s">
        <v>50</v>
      </c>
      <c r="C5898" s="1">
        <v>23.0</v>
      </c>
      <c r="D5898" s="1" t="s">
        <v>51</v>
      </c>
      <c r="E5898" s="1" t="s">
        <v>63</v>
      </c>
      <c r="G5898" s="1" t="s">
        <v>125</v>
      </c>
      <c r="H5898" s="1" t="s">
        <v>125</v>
      </c>
      <c r="I5898" s="1" t="s">
        <v>55</v>
      </c>
      <c r="J5898" s="1" t="s">
        <v>125</v>
      </c>
      <c r="K5898" s="1" t="s">
        <v>125</v>
      </c>
      <c r="M5898" s="1" t="s">
        <v>56</v>
      </c>
      <c r="N5898" s="1" t="s">
        <v>66</v>
      </c>
      <c r="O5898" s="1" t="s">
        <v>125</v>
      </c>
      <c r="P5898" s="1" t="s">
        <v>125</v>
      </c>
      <c r="Q5898" s="1" t="s">
        <v>55</v>
      </c>
      <c r="R5898" s="1" t="s">
        <v>56</v>
      </c>
      <c r="T5898" s="1" t="s">
        <v>4587</v>
      </c>
      <c r="U5898" s="1" t="s">
        <v>59</v>
      </c>
      <c r="Z5898" s="1" t="s">
        <v>60</v>
      </c>
      <c r="AA5898" s="1" t="s">
        <v>60</v>
      </c>
      <c r="AR5898" s="1" t="s">
        <v>60</v>
      </c>
      <c r="AT5898" s="1" t="s">
        <v>939</v>
      </c>
      <c r="AU5898" s="1" t="s">
        <v>939</v>
      </c>
      <c r="AV5898" s="1" t="s">
        <v>2270</v>
      </c>
      <c r="AW5898" s="3" t="str">
        <f t="shared" si="1"/>
        <v>Other</v>
      </c>
      <c r="AX5898" s="3" t="str">
        <f t="array" ref="AX5898">TEXTJOIN(", ", TRUE, IF(X5898:AS5898="Y", X$1:AS$1, IF(X5898:AS5898&lt;&gt;"", X$1:AS$1 &amp; ": " &amp; X5898:AS5898, "")))
</f>
        <v>Fentanyl, Fentanyl Analogue, Any Opioid</v>
      </c>
    </row>
    <row r="5899">
      <c r="A5899" s="2">
        <v>43617.0</v>
      </c>
      <c r="B5899" s="1" t="s">
        <v>50</v>
      </c>
      <c r="C5899" s="1">
        <v>31.0</v>
      </c>
      <c r="D5899" s="1" t="s">
        <v>51</v>
      </c>
      <c r="E5899" s="1" t="s">
        <v>63</v>
      </c>
      <c r="F5899" s="1" t="s">
        <v>137</v>
      </c>
      <c r="G5899" s="1" t="s">
        <v>255</v>
      </c>
      <c r="H5899" s="1" t="s">
        <v>103</v>
      </c>
      <c r="I5899" s="1" t="s">
        <v>55</v>
      </c>
      <c r="J5899" s="1" t="s">
        <v>255</v>
      </c>
      <c r="K5899" s="1" t="s">
        <v>103</v>
      </c>
      <c r="L5899" s="1" t="s">
        <v>55</v>
      </c>
      <c r="M5899" s="1" t="s">
        <v>56</v>
      </c>
      <c r="N5899" s="1" t="s">
        <v>93</v>
      </c>
      <c r="O5899" s="1" t="s">
        <v>255</v>
      </c>
      <c r="P5899" s="1" t="s">
        <v>103</v>
      </c>
      <c r="Q5899" s="1" t="s">
        <v>55</v>
      </c>
      <c r="R5899" s="1" t="s">
        <v>56</v>
      </c>
      <c r="T5899" s="1" t="s">
        <v>6130</v>
      </c>
      <c r="U5899" s="1" t="s">
        <v>59</v>
      </c>
      <c r="V5899" s="1" t="s">
        <v>1003</v>
      </c>
      <c r="X5899" s="1" t="s">
        <v>60</v>
      </c>
      <c r="Y5899" s="1" t="s">
        <v>60</v>
      </c>
      <c r="Z5899" s="1" t="s">
        <v>60</v>
      </c>
      <c r="AG5899" s="1" t="s">
        <v>60</v>
      </c>
      <c r="AP5899" s="1" t="s">
        <v>60</v>
      </c>
      <c r="AR5899" s="1" t="s">
        <v>60</v>
      </c>
      <c r="AS5899" s="1" t="s">
        <v>38</v>
      </c>
      <c r="AT5899" s="1" t="s">
        <v>259</v>
      </c>
      <c r="AU5899" s="1" t="s">
        <v>259</v>
      </c>
      <c r="AV5899" s="1" t="s">
        <v>520</v>
      </c>
      <c r="AW5899" s="3" t="str">
        <f t="shared" si="1"/>
        <v>Other</v>
      </c>
      <c r="AX5899" s="3" t="str">
        <f t="array" ref="AX5899">TEXTJOIN(", ", TRUE, IF(X5899:AS5899="Y", X$1:AS$1, IF(X5899:AS5899&lt;&gt;"", X$1:AS$1 &amp; ": " &amp; X5899:AS5899, "")))
</f>
        <v>Heroin, Cocaine, Fentanyl, Methadone, Heroin/Morph/Codeine, Any Opioid, Other: Xylazine</v>
      </c>
    </row>
    <row r="5900">
      <c r="A5900" s="2">
        <v>43989.0</v>
      </c>
      <c r="B5900" s="1" t="s">
        <v>50</v>
      </c>
      <c r="C5900" s="1">
        <v>58.0</v>
      </c>
      <c r="D5900" s="1" t="s">
        <v>51</v>
      </c>
      <c r="E5900" s="1" t="s">
        <v>52</v>
      </c>
      <c r="G5900" s="1" t="s">
        <v>455</v>
      </c>
      <c r="H5900" s="1" t="s">
        <v>103</v>
      </c>
      <c r="I5900" s="1" t="s">
        <v>55</v>
      </c>
      <c r="J5900" s="1" t="s">
        <v>455</v>
      </c>
      <c r="K5900" s="1" t="s">
        <v>103</v>
      </c>
      <c r="L5900" s="1" t="s">
        <v>55</v>
      </c>
      <c r="M5900" s="1" t="s">
        <v>56</v>
      </c>
      <c r="N5900" s="1" t="s">
        <v>119</v>
      </c>
      <c r="O5900" s="1" t="s">
        <v>455</v>
      </c>
      <c r="P5900" s="1" t="s">
        <v>103</v>
      </c>
      <c r="Q5900" s="1" t="s">
        <v>55</v>
      </c>
      <c r="R5900" s="1" t="s">
        <v>56</v>
      </c>
      <c r="T5900" s="1" t="s">
        <v>6131</v>
      </c>
      <c r="U5900" s="1" t="s">
        <v>59</v>
      </c>
      <c r="X5900" s="1" t="s">
        <v>60</v>
      </c>
      <c r="Y5900" s="1" t="s">
        <v>60</v>
      </c>
      <c r="Z5900" s="1" t="s">
        <v>60</v>
      </c>
      <c r="AR5900" s="1" t="s">
        <v>60</v>
      </c>
      <c r="AT5900" s="1" t="s">
        <v>457</v>
      </c>
      <c r="AU5900" s="1" t="s">
        <v>457</v>
      </c>
      <c r="AV5900" s="1" t="s">
        <v>458</v>
      </c>
      <c r="AW5900" s="3" t="str">
        <f t="shared" si="1"/>
        <v>Other</v>
      </c>
      <c r="AX5900" s="3" t="str">
        <f t="array" ref="AX5900">TEXTJOIN(", ", TRUE, IF(X5900:AS5900="Y", X$1:AS$1, IF(X5900:AS5900&lt;&gt;"", X$1:AS$1 &amp; ": " &amp; X5900:AS5900, "")))
</f>
        <v>Heroin, Cocaine, Fentanyl, Any Opioid</v>
      </c>
    </row>
    <row r="5901">
      <c r="A5901" s="2">
        <v>43626.0</v>
      </c>
      <c r="B5901" s="1" t="s">
        <v>50</v>
      </c>
      <c r="C5901" s="1">
        <v>37.0</v>
      </c>
      <c r="D5901" s="1" t="s">
        <v>51</v>
      </c>
      <c r="E5901" s="1" t="s">
        <v>63</v>
      </c>
      <c r="G5901" s="1" t="s">
        <v>397</v>
      </c>
      <c r="H5901" s="1" t="s">
        <v>103</v>
      </c>
      <c r="I5901" s="1" t="s">
        <v>55</v>
      </c>
      <c r="J5901" s="1" t="s">
        <v>397</v>
      </c>
      <c r="K5901" s="1" t="s">
        <v>103</v>
      </c>
      <c r="L5901" s="1" t="s">
        <v>55</v>
      </c>
      <c r="M5901" s="1" t="s">
        <v>56</v>
      </c>
      <c r="N5901" s="1" t="s">
        <v>66</v>
      </c>
      <c r="O5901" s="1" t="s">
        <v>397</v>
      </c>
      <c r="P5901" s="1" t="s">
        <v>103</v>
      </c>
      <c r="Q5901" s="1" t="s">
        <v>55</v>
      </c>
      <c r="R5901" s="1" t="s">
        <v>56</v>
      </c>
      <c r="T5901" s="1" t="s">
        <v>6132</v>
      </c>
      <c r="U5901" s="1" t="s">
        <v>59</v>
      </c>
      <c r="Y5901" s="1" t="s">
        <v>60</v>
      </c>
      <c r="Z5901" s="1" t="s">
        <v>60</v>
      </c>
      <c r="AA5901" s="1" t="s">
        <v>60</v>
      </c>
      <c r="AD5901" s="1" t="s">
        <v>60</v>
      </c>
      <c r="AG5901" s="1" t="s">
        <v>60</v>
      </c>
      <c r="AR5901" s="1" t="s">
        <v>60</v>
      </c>
      <c r="AT5901" s="1" t="s">
        <v>399</v>
      </c>
      <c r="AU5901" s="1" t="s">
        <v>399</v>
      </c>
      <c r="AV5901" s="1" t="s">
        <v>709</v>
      </c>
      <c r="AW5901" s="3" t="str">
        <f t="shared" si="1"/>
        <v>Other</v>
      </c>
      <c r="AX5901" s="3" t="str">
        <f t="array" ref="AX5901">TEXTJOIN(", ", TRUE, IF(X5901:AS5901="Y", X$1:AS$1, IF(X5901:AS5901&lt;&gt;"", X$1:AS$1 &amp; ": " &amp; X5901:AS5901, "")))
</f>
        <v>Cocaine, Fentanyl, Fentanyl Analogue, Ethanol, Methadone, Any Opioid</v>
      </c>
    </row>
    <row r="5902">
      <c r="A5902" s="4">
        <v>42691.0</v>
      </c>
      <c r="B5902" s="1" t="s">
        <v>50</v>
      </c>
      <c r="C5902" s="1">
        <v>51.0</v>
      </c>
      <c r="D5902" s="1" t="s">
        <v>51</v>
      </c>
      <c r="E5902" s="1" t="s">
        <v>63</v>
      </c>
      <c r="G5902" s="1" t="s">
        <v>654</v>
      </c>
      <c r="H5902" s="1" t="s">
        <v>65</v>
      </c>
      <c r="I5902" s="1" t="s">
        <v>55</v>
      </c>
      <c r="J5902" s="1" t="s">
        <v>654</v>
      </c>
      <c r="M5902" s="1" t="s">
        <v>56</v>
      </c>
      <c r="N5902" s="1" t="s">
        <v>430</v>
      </c>
      <c r="O5902" s="1" t="s">
        <v>654</v>
      </c>
      <c r="R5902" s="1" t="s">
        <v>56</v>
      </c>
      <c r="T5902" s="1" t="s">
        <v>1911</v>
      </c>
      <c r="U5902" s="1" t="s">
        <v>59</v>
      </c>
      <c r="Y5902" s="1" t="s">
        <v>60</v>
      </c>
      <c r="AT5902" s="1" t="s">
        <v>657</v>
      </c>
      <c r="AU5902" s="1" t="s">
        <v>657</v>
      </c>
      <c r="AV5902" s="1" t="s">
        <v>3433</v>
      </c>
      <c r="AW5902" s="3" t="str">
        <f t="shared" si="1"/>
        <v>Other</v>
      </c>
      <c r="AX5902" s="3" t="str">
        <f t="array" ref="AX5902">TEXTJOIN(", ", TRUE, IF(X5902:AS5902="Y", X$1:AS$1, IF(X5902:AS5902&lt;&gt;"", X$1:AS$1 &amp; ": " &amp; X5902:AS5902, "")))
</f>
        <v>Cocaine</v>
      </c>
    </row>
    <row r="5903">
      <c r="A5903" s="4">
        <v>42728.0</v>
      </c>
      <c r="B5903" s="1" t="s">
        <v>50</v>
      </c>
      <c r="C5903" s="1">
        <v>34.0</v>
      </c>
      <c r="D5903" s="1" t="s">
        <v>51</v>
      </c>
      <c r="E5903" s="1" t="s">
        <v>63</v>
      </c>
      <c r="G5903" s="1" t="s">
        <v>160</v>
      </c>
      <c r="H5903" s="1" t="s">
        <v>54</v>
      </c>
      <c r="I5903" s="1" t="s">
        <v>55</v>
      </c>
      <c r="J5903" s="1" t="s">
        <v>160</v>
      </c>
      <c r="M5903" s="1" t="s">
        <v>56</v>
      </c>
      <c r="N5903" s="1" t="s">
        <v>104</v>
      </c>
      <c r="O5903" s="1" t="s">
        <v>82</v>
      </c>
      <c r="R5903" s="1" t="s">
        <v>67</v>
      </c>
      <c r="T5903" s="1" t="s">
        <v>6133</v>
      </c>
      <c r="U5903" s="1" t="s">
        <v>59</v>
      </c>
      <c r="AF5903" s="1" t="s">
        <v>60</v>
      </c>
      <c r="AG5903" s="1" t="s">
        <v>60</v>
      </c>
      <c r="AI5903" s="1" t="s">
        <v>60</v>
      </c>
      <c r="AR5903" s="1" t="s">
        <v>60</v>
      </c>
      <c r="AT5903" s="1" t="s">
        <v>163</v>
      </c>
      <c r="AU5903" s="1" t="s">
        <v>163</v>
      </c>
      <c r="AV5903" s="1" t="s">
        <v>85</v>
      </c>
      <c r="AW5903" s="3" t="str">
        <f t="shared" si="1"/>
        <v>Other</v>
      </c>
      <c r="AX5903" s="3" t="str">
        <f t="array" ref="AX5903">TEXTJOIN(", ", TRUE, IF(X5903:AS5903="Y", X$1:AS$1, IF(X5903:AS5903&lt;&gt;"", X$1:AS$1 &amp; ": " &amp; X5903:AS5903, "")))
</f>
        <v>Benzodiazepine, Methadone, Amphet, Any Opioid</v>
      </c>
    </row>
    <row r="5904">
      <c r="A5904" s="2">
        <v>42649.0</v>
      </c>
      <c r="B5904" s="1" t="s">
        <v>50</v>
      </c>
      <c r="C5904" s="1">
        <v>41.0</v>
      </c>
      <c r="D5904" s="1" t="s">
        <v>76</v>
      </c>
      <c r="E5904" s="1" t="s">
        <v>63</v>
      </c>
      <c r="G5904" s="1" t="s">
        <v>116</v>
      </c>
      <c r="H5904" s="1" t="s">
        <v>103</v>
      </c>
      <c r="I5904" s="1" t="s">
        <v>55</v>
      </c>
      <c r="J5904" s="1" t="s">
        <v>116</v>
      </c>
      <c r="M5904" s="1" t="s">
        <v>56</v>
      </c>
      <c r="N5904" s="1" t="s">
        <v>6134</v>
      </c>
      <c r="O5904" s="1" t="s">
        <v>116</v>
      </c>
      <c r="R5904" s="1" t="s">
        <v>67</v>
      </c>
      <c r="T5904" s="1" t="s">
        <v>6135</v>
      </c>
      <c r="U5904" s="1" t="s">
        <v>59</v>
      </c>
      <c r="AB5904" s="1" t="s">
        <v>60</v>
      </c>
      <c r="AD5904" s="1" t="s">
        <v>60</v>
      </c>
      <c r="AR5904" s="1" t="s">
        <v>60</v>
      </c>
      <c r="AT5904" s="1" t="s">
        <v>122</v>
      </c>
      <c r="AU5904" s="1" t="s">
        <v>122</v>
      </c>
      <c r="AV5904" s="1" t="s">
        <v>139</v>
      </c>
      <c r="AW5904" s="3" t="str">
        <f t="shared" si="1"/>
        <v>Other</v>
      </c>
      <c r="AX5904" s="3" t="str">
        <f t="array" ref="AX5904">TEXTJOIN(", ", TRUE, IF(X5904:AS5904="Y", X$1:AS$1, IF(X5904:AS5904&lt;&gt;"", X$1:AS$1 &amp; ": " &amp; X5904:AS5904, "")))
</f>
        <v>Oxycodone, Ethanol, Any Opioid</v>
      </c>
    </row>
    <row r="5905">
      <c r="A5905" s="2">
        <v>42106.0</v>
      </c>
      <c r="B5905" s="1" t="s">
        <v>86</v>
      </c>
      <c r="C5905" s="1">
        <v>23.0</v>
      </c>
      <c r="D5905" s="1" t="s">
        <v>51</v>
      </c>
      <c r="E5905" s="1" t="s">
        <v>63</v>
      </c>
      <c r="G5905" s="1" t="s">
        <v>98</v>
      </c>
      <c r="H5905" s="1" t="s">
        <v>54</v>
      </c>
      <c r="I5905" s="1" t="s">
        <v>55</v>
      </c>
      <c r="J5905" s="1" t="s">
        <v>98</v>
      </c>
      <c r="M5905" s="1" t="s">
        <v>44</v>
      </c>
      <c r="O5905" s="1" t="s">
        <v>98</v>
      </c>
      <c r="P5905" s="1" t="s">
        <v>54</v>
      </c>
      <c r="Q5905" s="1" t="s">
        <v>55</v>
      </c>
      <c r="R5905" s="1" t="s">
        <v>44</v>
      </c>
      <c r="T5905" s="1" t="s">
        <v>2644</v>
      </c>
      <c r="U5905" s="1" t="s">
        <v>59</v>
      </c>
      <c r="W5905" s="1" t="s">
        <v>60</v>
      </c>
      <c r="X5905" s="1" t="s">
        <v>60</v>
      </c>
      <c r="AD5905" s="1" t="s">
        <v>60</v>
      </c>
      <c r="AP5905" s="1" t="s">
        <v>60</v>
      </c>
      <c r="AR5905" s="1" t="s">
        <v>60</v>
      </c>
      <c r="AT5905" s="1" t="s">
        <v>100</v>
      </c>
      <c r="AU5905" s="1" t="s">
        <v>100</v>
      </c>
      <c r="AV5905" s="1" t="s">
        <v>101</v>
      </c>
      <c r="AW5905" s="3" t="str">
        <f t="shared" si="1"/>
        <v>Other</v>
      </c>
      <c r="AX5905" s="3" t="str">
        <f t="array" ref="AX5905">TEXTJOIN(", ", TRUE, IF(X5905:AS5905="Y", X$1:AS$1, IF(X5905:AS5905&lt;&gt;"", X$1:AS$1 &amp; ": " &amp; X5905:AS5905, "")))
</f>
        <v>Heroin, Ethanol, Heroin/Morph/Codeine, Any Opioid</v>
      </c>
    </row>
    <row r="5906">
      <c r="A5906" s="2">
        <v>43834.0</v>
      </c>
      <c r="B5906" s="1" t="s">
        <v>50</v>
      </c>
      <c r="C5906" s="1">
        <v>55.0</v>
      </c>
      <c r="D5906" s="1" t="s">
        <v>76</v>
      </c>
      <c r="E5906" s="1" t="s">
        <v>63</v>
      </c>
      <c r="G5906" s="1" t="s">
        <v>120</v>
      </c>
      <c r="H5906" s="1" t="s">
        <v>121</v>
      </c>
      <c r="I5906" s="1" t="s">
        <v>55</v>
      </c>
      <c r="J5906" s="1" t="s">
        <v>120</v>
      </c>
      <c r="K5906" s="1" t="s">
        <v>121</v>
      </c>
      <c r="L5906" s="1" t="s">
        <v>55</v>
      </c>
      <c r="M5906" s="1" t="s">
        <v>56</v>
      </c>
      <c r="N5906" s="1" t="s">
        <v>66</v>
      </c>
      <c r="O5906" s="1" t="s">
        <v>120</v>
      </c>
      <c r="P5906" s="1" t="s">
        <v>121</v>
      </c>
      <c r="Q5906" s="1" t="s">
        <v>55</v>
      </c>
      <c r="R5906" s="1" t="s">
        <v>56</v>
      </c>
      <c r="T5906" s="1" t="s">
        <v>6136</v>
      </c>
      <c r="U5906" s="1" t="s">
        <v>59</v>
      </c>
      <c r="Y5906" s="1" t="s">
        <v>60</v>
      </c>
      <c r="Z5906" s="1" t="s">
        <v>60</v>
      </c>
      <c r="AF5906" s="1" t="s">
        <v>60</v>
      </c>
      <c r="AJ5906" s="1" t="s">
        <v>60</v>
      </c>
      <c r="AR5906" s="1" t="s">
        <v>60</v>
      </c>
      <c r="AT5906" s="1" t="s">
        <v>236</v>
      </c>
      <c r="AU5906" s="1" t="s">
        <v>236</v>
      </c>
      <c r="AV5906" s="1" t="s">
        <v>123</v>
      </c>
      <c r="AW5906" s="3" t="str">
        <f t="shared" si="1"/>
        <v>Middletown</v>
      </c>
      <c r="AX5906" s="3" t="str">
        <f t="array" ref="AX5906">TEXTJOIN(", ", TRUE, IF(X5906:AS5906="Y", X$1:AS$1, IF(X5906:AS5906&lt;&gt;"", X$1:AS$1 &amp; ": " &amp; X5906:AS5906, "")))
</f>
        <v>Cocaine, Fentanyl, Benzodiazepine, Tramad, Any Opioid</v>
      </c>
    </row>
    <row r="5907">
      <c r="A5907" s="2">
        <v>43311.0</v>
      </c>
      <c r="B5907" s="1" t="s">
        <v>50</v>
      </c>
      <c r="C5907" s="1">
        <v>59.0</v>
      </c>
      <c r="D5907" s="1" t="s">
        <v>51</v>
      </c>
      <c r="E5907" s="1" t="s">
        <v>52</v>
      </c>
      <c r="G5907" s="1" t="s">
        <v>91</v>
      </c>
      <c r="H5907" s="1" t="s">
        <v>91</v>
      </c>
      <c r="I5907" s="1" t="s">
        <v>55</v>
      </c>
      <c r="J5907" s="1" t="s">
        <v>91</v>
      </c>
      <c r="K5907" s="1" t="s">
        <v>91</v>
      </c>
      <c r="M5907" s="1" t="s">
        <v>56</v>
      </c>
      <c r="N5907" s="1" t="s">
        <v>136</v>
      </c>
      <c r="O5907" s="1" t="s">
        <v>91</v>
      </c>
      <c r="P5907" s="1" t="s">
        <v>91</v>
      </c>
      <c r="Q5907" s="1" t="s">
        <v>55</v>
      </c>
      <c r="R5907" s="1" t="s">
        <v>56</v>
      </c>
      <c r="T5907" s="1" t="s">
        <v>6137</v>
      </c>
      <c r="U5907" s="1" t="s">
        <v>59</v>
      </c>
      <c r="X5907" s="1" t="s">
        <v>60</v>
      </c>
      <c r="Z5907" s="1" t="s">
        <v>60</v>
      </c>
      <c r="AD5907" s="1" t="s">
        <v>60</v>
      </c>
      <c r="AP5907" s="1" t="s">
        <v>60</v>
      </c>
      <c r="AR5907" s="1" t="s">
        <v>60</v>
      </c>
      <c r="AT5907" s="1" t="s">
        <v>110</v>
      </c>
      <c r="AU5907" s="1" t="s">
        <v>110</v>
      </c>
      <c r="AV5907" s="1" t="s">
        <v>111</v>
      </c>
      <c r="AW5907" s="3" t="str">
        <f t="shared" si="1"/>
        <v>Other</v>
      </c>
      <c r="AX5907" s="3" t="str">
        <f t="array" ref="AX5907">TEXTJOIN(", ", TRUE, IF(X5907:AS5907="Y", X$1:AS$1, IF(X5907:AS5907&lt;&gt;"", X$1:AS$1 &amp; ": " &amp; X5907:AS5907, "")))
</f>
        <v>Heroin, Fentanyl, Ethanol, Heroin/Morph/Codeine, Any Opioid</v>
      </c>
    </row>
    <row r="5908">
      <c r="A5908" s="2">
        <v>42222.0</v>
      </c>
      <c r="B5908" s="1" t="s">
        <v>86</v>
      </c>
      <c r="C5908" s="1">
        <v>35.0</v>
      </c>
      <c r="D5908" s="1" t="s">
        <v>51</v>
      </c>
      <c r="E5908" s="1" t="s">
        <v>63</v>
      </c>
      <c r="F5908" s="1" t="s">
        <v>137</v>
      </c>
      <c r="G5908" s="1" t="s">
        <v>950</v>
      </c>
      <c r="H5908" s="1" t="s">
        <v>125</v>
      </c>
      <c r="I5908" s="1" t="s">
        <v>55</v>
      </c>
      <c r="J5908" s="1" t="s">
        <v>91</v>
      </c>
      <c r="M5908" s="1" t="s">
        <v>1561</v>
      </c>
      <c r="O5908" s="1" t="s">
        <v>91</v>
      </c>
      <c r="P5908" s="1" t="s">
        <v>91</v>
      </c>
      <c r="Q5908" s="1" t="s">
        <v>55</v>
      </c>
      <c r="R5908" s="1" t="s">
        <v>44</v>
      </c>
      <c r="T5908" s="1" t="s">
        <v>130</v>
      </c>
      <c r="U5908" s="1" t="s">
        <v>59</v>
      </c>
      <c r="W5908" s="1" t="s">
        <v>60</v>
      </c>
      <c r="X5908" s="1" t="s">
        <v>60</v>
      </c>
      <c r="AP5908" s="1" t="s">
        <v>60</v>
      </c>
      <c r="AR5908" s="1" t="s">
        <v>60</v>
      </c>
      <c r="AT5908" s="1" t="s">
        <v>951</v>
      </c>
      <c r="AU5908" s="1" t="s">
        <v>110</v>
      </c>
      <c r="AV5908" s="1" t="s">
        <v>111</v>
      </c>
      <c r="AW5908" s="3" t="str">
        <f t="shared" si="1"/>
        <v>Other</v>
      </c>
      <c r="AX5908" s="3" t="str">
        <f t="array" ref="AX5908">TEXTJOIN(", ", TRUE, IF(X5908:AS5908="Y", X$1:AS$1, IF(X5908:AS5908&lt;&gt;"", X$1:AS$1 &amp; ": " &amp; X5908:AS5908, "")))
</f>
        <v>Heroin, Heroin/Morph/Codeine, Any Opioid</v>
      </c>
    </row>
    <row r="5909">
      <c r="A5909" s="2">
        <v>43584.0</v>
      </c>
      <c r="B5909" s="1" t="s">
        <v>50</v>
      </c>
      <c r="C5909" s="1">
        <v>32.0</v>
      </c>
      <c r="D5909" s="1" t="s">
        <v>51</v>
      </c>
      <c r="E5909" s="1" t="s">
        <v>63</v>
      </c>
      <c r="G5909" s="1" t="s">
        <v>82</v>
      </c>
      <c r="H5909" s="1" t="s">
        <v>54</v>
      </c>
      <c r="I5909" s="1" t="s">
        <v>55</v>
      </c>
      <c r="J5909" s="1" t="s">
        <v>82</v>
      </c>
      <c r="K5909" s="1" t="s">
        <v>54</v>
      </c>
      <c r="L5909" s="1" t="s">
        <v>55</v>
      </c>
      <c r="M5909" s="1" t="s">
        <v>56</v>
      </c>
      <c r="N5909" s="1" t="s">
        <v>4815</v>
      </c>
      <c r="O5909" s="1" t="s">
        <v>82</v>
      </c>
      <c r="P5909" s="1" t="s">
        <v>54</v>
      </c>
      <c r="Q5909" s="1" t="s">
        <v>55</v>
      </c>
      <c r="R5909" s="1" t="s">
        <v>67</v>
      </c>
      <c r="T5909" s="1" t="s">
        <v>6138</v>
      </c>
      <c r="U5909" s="1" t="s">
        <v>59</v>
      </c>
      <c r="X5909" s="1" t="s">
        <v>60</v>
      </c>
      <c r="Y5909" s="1" t="s">
        <v>60</v>
      </c>
      <c r="AD5909" s="1" t="s">
        <v>60</v>
      </c>
      <c r="AF5909" s="1" t="s">
        <v>60</v>
      </c>
      <c r="AP5909" s="1" t="s">
        <v>60</v>
      </c>
      <c r="AR5909" s="1" t="s">
        <v>60</v>
      </c>
      <c r="AT5909" s="1" t="s">
        <v>329</v>
      </c>
      <c r="AU5909" s="1" t="s">
        <v>329</v>
      </c>
      <c r="AV5909" s="1" t="s">
        <v>85</v>
      </c>
      <c r="AW5909" s="3" t="str">
        <f t="shared" si="1"/>
        <v>Other</v>
      </c>
      <c r="AX5909" s="3" t="str">
        <f t="array" ref="AX5909">TEXTJOIN(", ", TRUE, IF(X5909:AS5909="Y", X$1:AS$1, IF(X5909:AS5909&lt;&gt;"", X$1:AS$1 &amp; ": " &amp; X5909:AS5909, "")))
</f>
        <v>Heroin, Cocaine, Ethanol, Benzodiazepine, Heroin/Morph/Codeine, Any Opioid</v>
      </c>
    </row>
    <row r="5910">
      <c r="A5910" s="4">
        <v>42700.0</v>
      </c>
      <c r="B5910" s="1" t="s">
        <v>50</v>
      </c>
      <c r="C5910" s="1">
        <v>35.0</v>
      </c>
      <c r="D5910" s="1" t="s">
        <v>51</v>
      </c>
      <c r="E5910" s="1" t="s">
        <v>63</v>
      </c>
      <c r="G5910" s="1" t="s">
        <v>731</v>
      </c>
      <c r="H5910" s="1" t="s">
        <v>103</v>
      </c>
      <c r="I5910" s="1" t="s">
        <v>55</v>
      </c>
      <c r="J5910" s="1" t="s">
        <v>484</v>
      </c>
      <c r="M5910" s="1" t="s">
        <v>56</v>
      </c>
      <c r="N5910" s="1" t="s">
        <v>66</v>
      </c>
      <c r="O5910" s="1" t="s">
        <v>484</v>
      </c>
      <c r="R5910" s="1" t="s">
        <v>44</v>
      </c>
      <c r="S5910" s="1" t="s">
        <v>3973</v>
      </c>
      <c r="T5910" s="1" t="s">
        <v>6139</v>
      </c>
      <c r="U5910" s="1" t="s">
        <v>59</v>
      </c>
      <c r="AD5910" s="1" t="s">
        <v>60</v>
      </c>
      <c r="AO5910" s="1" t="s">
        <v>60</v>
      </c>
      <c r="AP5910" s="1" t="s">
        <v>60</v>
      </c>
      <c r="AR5910" s="1" t="s">
        <v>60</v>
      </c>
      <c r="AT5910" s="1" t="s">
        <v>735</v>
      </c>
      <c r="AU5910" s="1" t="s">
        <v>682</v>
      </c>
      <c r="AV5910" s="1" t="s">
        <v>487</v>
      </c>
      <c r="AW5910" s="3" t="str">
        <f t="shared" si="1"/>
        <v>Other</v>
      </c>
      <c r="AX5910" s="3" t="str">
        <f t="array" ref="AX5910">TEXTJOIN(", ", TRUE, IF(X5910:AS5910="Y", X$1:AS$1, IF(X5910:AS5910&lt;&gt;"", X$1:AS$1 &amp; ": " &amp; X5910:AS5910, "")))
</f>
        <v>Ethanol, Opiate NOS, Heroin/Morph/Codeine, Any Opioid</v>
      </c>
    </row>
    <row r="5911">
      <c r="A5911" s="2">
        <v>42156.0</v>
      </c>
      <c r="B5911" s="1" t="s">
        <v>86</v>
      </c>
      <c r="C5911" s="1">
        <v>30.0</v>
      </c>
      <c r="D5911" s="1" t="s">
        <v>51</v>
      </c>
      <c r="E5911" s="1" t="s">
        <v>63</v>
      </c>
      <c r="F5911" s="1" t="s">
        <v>137</v>
      </c>
      <c r="G5911" s="1" t="s">
        <v>185</v>
      </c>
      <c r="H5911" s="1" t="s">
        <v>91</v>
      </c>
      <c r="I5911" s="1" t="s">
        <v>55</v>
      </c>
      <c r="J5911" s="1" t="s">
        <v>185</v>
      </c>
      <c r="M5911" s="1" t="s">
        <v>56</v>
      </c>
      <c r="O5911" s="1" t="s">
        <v>185</v>
      </c>
      <c r="P5911" s="1" t="s">
        <v>91</v>
      </c>
      <c r="Q5911" s="1" t="s">
        <v>55</v>
      </c>
      <c r="R5911" s="1" t="s">
        <v>44</v>
      </c>
      <c r="T5911" s="1" t="s">
        <v>270</v>
      </c>
      <c r="U5911" s="1" t="s">
        <v>59</v>
      </c>
      <c r="Z5911" s="1" t="s">
        <v>60</v>
      </c>
      <c r="AR5911" s="1" t="s">
        <v>60</v>
      </c>
      <c r="AT5911" s="1" t="s">
        <v>188</v>
      </c>
      <c r="AU5911" s="1" t="s">
        <v>188</v>
      </c>
      <c r="AV5911" s="1" t="s">
        <v>189</v>
      </c>
      <c r="AW5911" s="3" t="str">
        <f t="shared" si="1"/>
        <v>Other</v>
      </c>
      <c r="AX5911" s="3" t="str">
        <f t="array" ref="AX5911">TEXTJOIN(", ", TRUE, IF(X5911:AS5911="Y", X$1:AS$1, IF(X5911:AS5911&lt;&gt;"", X$1:AS$1 &amp; ": " &amp; X5911:AS5911, "")))
</f>
        <v>Fentanyl, Any Opioid</v>
      </c>
    </row>
    <row r="5912">
      <c r="A5912" s="2">
        <v>43214.0</v>
      </c>
      <c r="B5912" s="1" t="s">
        <v>50</v>
      </c>
      <c r="C5912" s="1">
        <v>43.0</v>
      </c>
      <c r="D5912" s="1" t="s">
        <v>51</v>
      </c>
      <c r="E5912" s="1" t="s">
        <v>63</v>
      </c>
      <c r="G5912" s="1" t="s">
        <v>311</v>
      </c>
      <c r="H5912" s="1" t="s">
        <v>299</v>
      </c>
      <c r="I5912" s="1" t="s">
        <v>55</v>
      </c>
      <c r="J5912" s="1" t="s">
        <v>311</v>
      </c>
      <c r="K5912" s="1" t="s">
        <v>299</v>
      </c>
      <c r="M5912" s="1" t="s">
        <v>56</v>
      </c>
      <c r="N5912" s="1" t="s">
        <v>136</v>
      </c>
      <c r="O5912" s="1" t="s">
        <v>311</v>
      </c>
      <c r="P5912" s="1" t="s">
        <v>299</v>
      </c>
      <c r="Q5912" s="1" t="s">
        <v>55</v>
      </c>
      <c r="R5912" s="1" t="s">
        <v>56</v>
      </c>
      <c r="T5912" s="1" t="s">
        <v>3144</v>
      </c>
      <c r="U5912" s="1" t="s">
        <v>59</v>
      </c>
      <c r="X5912" s="1" t="s">
        <v>60</v>
      </c>
      <c r="Z5912" s="1" t="s">
        <v>60</v>
      </c>
      <c r="AD5912" s="1" t="s">
        <v>60</v>
      </c>
      <c r="AP5912" s="1" t="s">
        <v>60</v>
      </c>
      <c r="AR5912" s="1" t="s">
        <v>60</v>
      </c>
      <c r="AT5912" s="1" t="s">
        <v>313</v>
      </c>
      <c r="AU5912" s="1" t="s">
        <v>313</v>
      </c>
      <c r="AV5912" s="1" t="s">
        <v>314</v>
      </c>
      <c r="AW5912" s="3" t="str">
        <f t="shared" si="1"/>
        <v>Other</v>
      </c>
      <c r="AX5912" s="3" t="str">
        <f t="array" ref="AX5912">TEXTJOIN(", ", TRUE, IF(X5912:AS5912="Y", X$1:AS$1, IF(X5912:AS5912&lt;&gt;"", X$1:AS$1 &amp; ": " &amp; X5912:AS5912, "")))
</f>
        <v>Heroin, Fentanyl, Ethanol, Heroin/Morph/Codeine, Any Opioid</v>
      </c>
    </row>
    <row r="5913">
      <c r="A5913" s="2">
        <v>44227.0</v>
      </c>
      <c r="B5913" s="1" t="s">
        <v>50</v>
      </c>
      <c r="C5913" s="1">
        <v>45.0</v>
      </c>
      <c r="D5913" s="1" t="s">
        <v>51</v>
      </c>
      <c r="E5913" s="1" t="s">
        <v>63</v>
      </c>
      <c r="G5913" s="1" t="s">
        <v>81</v>
      </c>
      <c r="H5913" s="1" t="s">
        <v>54</v>
      </c>
      <c r="I5913" s="1" t="s">
        <v>55</v>
      </c>
      <c r="J5913" s="1" t="s">
        <v>81</v>
      </c>
      <c r="K5913" s="1" t="s">
        <v>54</v>
      </c>
      <c r="L5913" s="1" t="s">
        <v>55</v>
      </c>
      <c r="M5913" s="1" t="s">
        <v>56</v>
      </c>
      <c r="N5913" s="1" t="s">
        <v>119</v>
      </c>
      <c r="O5913" s="1" t="s">
        <v>81</v>
      </c>
      <c r="P5913" s="1" t="s">
        <v>54</v>
      </c>
      <c r="Q5913" s="1" t="s">
        <v>55</v>
      </c>
      <c r="R5913" s="1" t="s">
        <v>56</v>
      </c>
      <c r="T5913" s="1" t="s">
        <v>1882</v>
      </c>
      <c r="U5913" s="1" t="s">
        <v>59</v>
      </c>
      <c r="Z5913" s="1" t="s">
        <v>60</v>
      </c>
      <c r="AD5913" s="1" t="s">
        <v>60</v>
      </c>
      <c r="AR5913" s="1" t="s">
        <v>60</v>
      </c>
      <c r="AT5913" s="1" t="s">
        <v>84</v>
      </c>
      <c r="AU5913" s="1" t="s">
        <v>84</v>
      </c>
      <c r="AV5913" s="1" t="s">
        <v>598</v>
      </c>
      <c r="AW5913" s="3" t="str">
        <f t="shared" si="1"/>
        <v>Other</v>
      </c>
      <c r="AX5913" s="3" t="str">
        <f t="array" ref="AX5913">TEXTJOIN(", ", TRUE, IF(X5913:AS5913="Y", X$1:AS$1, IF(X5913:AS5913&lt;&gt;"", X$1:AS$1 &amp; ": " &amp; X5913:AS5913, "")))
</f>
        <v>Fentanyl, Ethanol, Any Opioid</v>
      </c>
    </row>
    <row r="5914">
      <c r="A5914" s="2">
        <v>43230.0</v>
      </c>
      <c r="B5914" s="1" t="s">
        <v>50</v>
      </c>
      <c r="C5914" s="1">
        <v>52.0</v>
      </c>
      <c r="D5914" s="1" t="s">
        <v>76</v>
      </c>
      <c r="E5914" s="1" t="s">
        <v>63</v>
      </c>
      <c r="G5914" s="1" t="s">
        <v>226</v>
      </c>
      <c r="H5914" s="1" t="s">
        <v>103</v>
      </c>
      <c r="I5914" s="1" t="s">
        <v>55</v>
      </c>
      <c r="J5914" s="1" t="s">
        <v>226</v>
      </c>
      <c r="K5914" s="1" t="s">
        <v>103</v>
      </c>
      <c r="M5914" s="1" t="s">
        <v>56</v>
      </c>
      <c r="N5914" s="1" t="s">
        <v>6140</v>
      </c>
      <c r="O5914" s="1" t="s">
        <v>226</v>
      </c>
      <c r="P5914" s="1" t="s">
        <v>103</v>
      </c>
      <c r="Q5914" s="1" t="s">
        <v>55</v>
      </c>
      <c r="R5914" s="1" t="s">
        <v>56</v>
      </c>
      <c r="T5914" s="1" t="s">
        <v>6141</v>
      </c>
      <c r="U5914" s="1" t="s">
        <v>59</v>
      </c>
      <c r="AD5914" s="1" t="s">
        <v>60</v>
      </c>
      <c r="AE5914" s="1" t="s">
        <v>60</v>
      </c>
      <c r="AR5914" s="1" t="s">
        <v>60</v>
      </c>
      <c r="AT5914" s="1" t="s">
        <v>228</v>
      </c>
      <c r="AU5914" s="1" t="s">
        <v>228</v>
      </c>
      <c r="AV5914" s="1" t="s">
        <v>229</v>
      </c>
      <c r="AW5914" s="3" t="str">
        <f t="shared" si="1"/>
        <v>Other</v>
      </c>
      <c r="AX5914" s="3" t="str">
        <f t="array" ref="AX5914">TEXTJOIN(", ", TRUE, IF(X5914:AS5914="Y", X$1:AS$1, IF(X5914:AS5914&lt;&gt;"", X$1:AS$1 &amp; ": " &amp; X5914:AS5914, "")))
</f>
        <v>Ethanol, Hydrocodone, Any Opioid</v>
      </c>
    </row>
    <row r="5915">
      <c r="A5915" s="2">
        <v>43125.0</v>
      </c>
      <c r="B5915" s="1" t="s">
        <v>50</v>
      </c>
      <c r="C5915" s="1">
        <v>42.0</v>
      </c>
      <c r="D5915" s="1" t="s">
        <v>51</v>
      </c>
      <c r="E5915" s="1" t="s">
        <v>63</v>
      </c>
      <c r="G5915" s="1" t="s">
        <v>760</v>
      </c>
      <c r="H5915" s="1" t="s">
        <v>121</v>
      </c>
      <c r="I5915" s="1" t="s">
        <v>55</v>
      </c>
      <c r="J5915" s="1" t="s">
        <v>91</v>
      </c>
      <c r="K5915" s="1" t="s">
        <v>91</v>
      </c>
      <c r="M5915" s="1" t="s">
        <v>330</v>
      </c>
      <c r="N5915" s="1" t="s">
        <v>136</v>
      </c>
      <c r="O5915" s="1" t="s">
        <v>91</v>
      </c>
      <c r="P5915" s="1" t="s">
        <v>91</v>
      </c>
      <c r="Q5915" s="1" t="s">
        <v>55</v>
      </c>
      <c r="R5915" s="1" t="s">
        <v>67</v>
      </c>
      <c r="T5915" s="1" t="s">
        <v>83</v>
      </c>
      <c r="U5915" s="1" t="s">
        <v>59</v>
      </c>
      <c r="Z5915" s="1" t="s">
        <v>60</v>
      </c>
      <c r="AR5915" s="1" t="s">
        <v>60</v>
      </c>
      <c r="AT5915" s="1" t="s">
        <v>762</v>
      </c>
      <c r="AU5915" s="1" t="s">
        <v>110</v>
      </c>
      <c r="AV5915" s="1" t="s">
        <v>111</v>
      </c>
      <c r="AW5915" s="3" t="str">
        <f t="shared" si="1"/>
        <v>Other</v>
      </c>
      <c r="AX5915" s="3" t="str">
        <f t="array" ref="AX5915">TEXTJOIN(", ", TRUE, IF(X5915:AS5915="Y", X$1:AS$1, IF(X5915:AS5915&lt;&gt;"", X$1:AS$1 &amp; ": " &amp; X5915:AS5915, "")))
</f>
        <v>Fentanyl, Any Opioid</v>
      </c>
    </row>
    <row r="5916">
      <c r="A5916" s="2">
        <v>42564.0</v>
      </c>
      <c r="B5916" s="1" t="s">
        <v>50</v>
      </c>
      <c r="C5916" s="1">
        <v>48.0</v>
      </c>
      <c r="D5916" s="1" t="s">
        <v>76</v>
      </c>
      <c r="E5916" s="1" t="s">
        <v>63</v>
      </c>
      <c r="G5916" s="1" t="s">
        <v>90</v>
      </c>
      <c r="H5916" s="1" t="s">
        <v>91</v>
      </c>
      <c r="I5916" s="1" t="s">
        <v>55</v>
      </c>
      <c r="J5916" s="1" t="s">
        <v>90</v>
      </c>
      <c r="M5916" s="1" t="s">
        <v>56</v>
      </c>
      <c r="N5916" s="1" t="s">
        <v>136</v>
      </c>
      <c r="O5916" s="1" t="s">
        <v>91</v>
      </c>
      <c r="R5916" s="1" t="s">
        <v>67</v>
      </c>
      <c r="T5916" s="1" t="s">
        <v>6142</v>
      </c>
      <c r="U5916" s="1" t="s">
        <v>59</v>
      </c>
      <c r="W5916" s="1" t="s">
        <v>60</v>
      </c>
      <c r="X5916" s="1" t="s">
        <v>60</v>
      </c>
      <c r="Z5916" s="1" t="s">
        <v>60</v>
      </c>
      <c r="AB5916" s="1" t="s">
        <v>60</v>
      </c>
      <c r="AF5916" s="1" t="s">
        <v>60</v>
      </c>
      <c r="AP5916" s="1" t="s">
        <v>60</v>
      </c>
      <c r="AR5916" s="1" t="s">
        <v>60</v>
      </c>
      <c r="AT5916" s="1" t="s">
        <v>96</v>
      </c>
      <c r="AU5916" s="1" t="s">
        <v>96</v>
      </c>
      <c r="AV5916" s="1" t="s">
        <v>111</v>
      </c>
      <c r="AW5916" s="3" t="str">
        <f t="shared" si="1"/>
        <v>Other</v>
      </c>
      <c r="AX5916" s="3" t="str">
        <f t="array" ref="AX5916">TEXTJOIN(", ", TRUE, IF(X5916:AS5916="Y", X$1:AS$1, IF(X5916:AS5916&lt;&gt;"", X$1:AS$1 &amp; ": " &amp; X5916:AS5916, "")))
</f>
        <v>Heroin, Fentanyl, Oxycodone, Benzodiazepine, Heroin/Morph/Codeine, Any Opioid</v>
      </c>
    </row>
    <row r="5917">
      <c r="A5917" s="4">
        <v>42349.0</v>
      </c>
      <c r="B5917" s="1" t="s">
        <v>86</v>
      </c>
      <c r="C5917" s="1">
        <v>29.0</v>
      </c>
      <c r="D5917" s="1" t="s">
        <v>51</v>
      </c>
      <c r="E5917" s="1" t="s">
        <v>63</v>
      </c>
      <c r="G5917" s="1" t="s">
        <v>91</v>
      </c>
      <c r="H5917" s="1" t="s">
        <v>91</v>
      </c>
      <c r="I5917" s="1" t="s">
        <v>55</v>
      </c>
      <c r="J5917" s="1" t="s">
        <v>91</v>
      </c>
      <c r="M5917" s="1" t="s">
        <v>56</v>
      </c>
      <c r="O5917" s="1" t="s">
        <v>91</v>
      </c>
      <c r="P5917" s="1" t="s">
        <v>91</v>
      </c>
      <c r="Q5917" s="1" t="s">
        <v>55</v>
      </c>
      <c r="R5917" s="1" t="s">
        <v>56</v>
      </c>
      <c r="T5917" s="1" t="s">
        <v>6143</v>
      </c>
      <c r="U5917" s="1" t="s">
        <v>59</v>
      </c>
      <c r="W5917" s="1" t="s">
        <v>60</v>
      </c>
      <c r="X5917" s="1" t="s">
        <v>60</v>
      </c>
      <c r="Z5917" s="1" t="s">
        <v>60</v>
      </c>
      <c r="AD5917" s="1" t="s">
        <v>60</v>
      </c>
      <c r="AP5917" s="1" t="s">
        <v>60</v>
      </c>
      <c r="AR5917" s="1" t="s">
        <v>60</v>
      </c>
      <c r="AT5917" s="1" t="s">
        <v>110</v>
      </c>
      <c r="AU5917" s="1" t="s">
        <v>110</v>
      </c>
      <c r="AV5917" s="1" t="s">
        <v>111</v>
      </c>
      <c r="AW5917" s="3" t="str">
        <f t="shared" si="1"/>
        <v>Other</v>
      </c>
      <c r="AX5917" s="3" t="str">
        <f t="array" ref="AX5917">TEXTJOIN(", ", TRUE, IF(X5917:AS5917="Y", X$1:AS$1, IF(X5917:AS5917&lt;&gt;"", X$1:AS$1 &amp; ": " &amp; X5917:AS5917, "")))
</f>
        <v>Heroin, Fentanyl, Ethanol, Heroin/Morph/Codeine, Any Opioid</v>
      </c>
    </row>
    <row r="5918">
      <c r="A5918" s="2">
        <v>41854.0</v>
      </c>
      <c r="B5918" s="1" t="s">
        <v>50</v>
      </c>
      <c r="C5918" s="1">
        <v>43.0</v>
      </c>
      <c r="D5918" s="1" t="s">
        <v>51</v>
      </c>
      <c r="E5918" s="1" t="s">
        <v>63</v>
      </c>
      <c r="G5918" s="1" t="s">
        <v>216</v>
      </c>
      <c r="J5918" s="1" t="s">
        <v>216</v>
      </c>
      <c r="L5918" s="1" t="s">
        <v>55</v>
      </c>
      <c r="M5918" s="1" t="s">
        <v>56</v>
      </c>
      <c r="N5918" s="1" t="s">
        <v>119</v>
      </c>
      <c r="O5918" s="1" t="s">
        <v>216</v>
      </c>
      <c r="P5918" s="1" t="s">
        <v>103</v>
      </c>
      <c r="R5918" s="1" t="s">
        <v>56</v>
      </c>
      <c r="T5918" s="1" t="s">
        <v>6144</v>
      </c>
      <c r="U5918" s="1" t="s">
        <v>59</v>
      </c>
      <c r="AB5918" s="1" t="s">
        <v>60</v>
      </c>
      <c r="AF5918" s="1" t="s">
        <v>60</v>
      </c>
      <c r="AT5918" s="1" t="s">
        <v>218</v>
      </c>
      <c r="AU5918" s="1" t="s">
        <v>218</v>
      </c>
      <c r="AV5918" s="1" t="s">
        <v>317</v>
      </c>
      <c r="AW5918" s="3" t="str">
        <f t="shared" si="1"/>
        <v>Other</v>
      </c>
      <c r="AX5918" s="3" t="str">
        <f t="array" ref="AX5918">TEXTJOIN(", ", TRUE, IF(X5918:AS5918="Y", X$1:AS$1, IF(X5918:AS5918&lt;&gt;"", X$1:AS$1 &amp; ": " &amp; X5918:AS5918, "")))
</f>
        <v>Oxycodone, Benzodiazepine</v>
      </c>
    </row>
    <row r="5919">
      <c r="A5919" s="2">
        <v>42259.0</v>
      </c>
      <c r="B5919" s="1" t="s">
        <v>86</v>
      </c>
      <c r="C5919" s="1">
        <v>35.0</v>
      </c>
      <c r="D5919" s="1" t="s">
        <v>51</v>
      </c>
      <c r="E5919" s="1" t="s">
        <v>63</v>
      </c>
      <c r="G5919" s="1" t="s">
        <v>967</v>
      </c>
      <c r="H5919" s="1" t="s">
        <v>103</v>
      </c>
      <c r="I5919" s="1" t="s">
        <v>55</v>
      </c>
      <c r="J5919" s="1" t="s">
        <v>967</v>
      </c>
      <c r="M5919" s="1" t="s">
        <v>56</v>
      </c>
      <c r="O5919" s="1" t="s">
        <v>91</v>
      </c>
      <c r="P5919" s="1" t="s">
        <v>91</v>
      </c>
      <c r="Q5919" s="1" t="s">
        <v>55</v>
      </c>
      <c r="R5919" s="1" t="s">
        <v>67</v>
      </c>
      <c r="T5919" s="1" t="s">
        <v>6145</v>
      </c>
      <c r="U5919" s="1" t="s">
        <v>59</v>
      </c>
      <c r="X5919" s="1" t="s">
        <v>60</v>
      </c>
      <c r="Y5919" s="1" t="s">
        <v>60</v>
      </c>
      <c r="AP5919" s="1" t="s">
        <v>60</v>
      </c>
      <c r="AR5919" s="1" t="s">
        <v>60</v>
      </c>
      <c r="AT5919" s="1" t="s">
        <v>969</v>
      </c>
      <c r="AU5919" s="1" t="s">
        <v>969</v>
      </c>
      <c r="AV5919" s="1" t="s">
        <v>111</v>
      </c>
      <c r="AW5919" s="3" t="str">
        <f t="shared" si="1"/>
        <v>Other</v>
      </c>
      <c r="AX5919" s="3" t="str">
        <f t="array" ref="AX5919">TEXTJOIN(", ", TRUE, IF(X5919:AS5919="Y", X$1:AS$1, IF(X5919:AS5919&lt;&gt;"", X$1:AS$1 &amp; ": " &amp; X5919:AS5919, "")))
</f>
        <v>Heroin, Cocaine, Heroin/Morph/Codeine, Any Opioid</v>
      </c>
    </row>
    <row r="5920">
      <c r="A5920" s="2">
        <v>43706.0</v>
      </c>
      <c r="B5920" s="1" t="s">
        <v>50</v>
      </c>
      <c r="C5920" s="1">
        <v>37.0</v>
      </c>
      <c r="D5920" s="1" t="s">
        <v>51</v>
      </c>
      <c r="E5920" s="1" t="s">
        <v>52</v>
      </c>
      <c r="G5920" s="1" t="s">
        <v>352</v>
      </c>
      <c r="H5920" s="1" t="s">
        <v>54</v>
      </c>
      <c r="I5920" s="1" t="s">
        <v>55</v>
      </c>
      <c r="J5920" s="1" t="s">
        <v>352</v>
      </c>
      <c r="K5920" s="1" t="s">
        <v>54</v>
      </c>
      <c r="L5920" s="1" t="s">
        <v>55</v>
      </c>
      <c r="M5920" s="1" t="s">
        <v>177</v>
      </c>
      <c r="N5920" s="1" t="s">
        <v>136</v>
      </c>
      <c r="O5920" s="1" t="s">
        <v>352</v>
      </c>
      <c r="P5920" s="1" t="s">
        <v>54</v>
      </c>
      <c r="Q5920" s="1" t="s">
        <v>55</v>
      </c>
      <c r="R5920" s="1" t="s">
        <v>44</v>
      </c>
      <c r="T5920" s="1" t="s">
        <v>6146</v>
      </c>
      <c r="U5920" s="1" t="s">
        <v>59</v>
      </c>
      <c r="AD5920" s="1" t="s">
        <v>60</v>
      </c>
      <c r="AH5920" s="1" t="s">
        <v>60</v>
      </c>
      <c r="AT5920" s="1" t="s">
        <v>354</v>
      </c>
      <c r="AU5920" s="1" t="s">
        <v>354</v>
      </c>
      <c r="AV5920" s="1" t="s">
        <v>355</v>
      </c>
      <c r="AW5920" s="3" t="str">
        <f t="shared" si="1"/>
        <v>Other</v>
      </c>
      <c r="AX5920" s="3" t="str">
        <f t="array" ref="AX5920">TEXTJOIN(", ", TRUE, IF(X5920:AS5920="Y", X$1:AS$1, IF(X5920:AS5920&lt;&gt;"", X$1:AS$1 &amp; ": " &amp; X5920:AS5920, "")))
</f>
        <v>Ethanol, Meth/Amphetamine</v>
      </c>
    </row>
    <row r="5921">
      <c r="A5921" s="4">
        <v>44148.0</v>
      </c>
      <c r="B5921" s="1" t="s">
        <v>50</v>
      </c>
      <c r="C5921" s="1">
        <v>64.0</v>
      </c>
      <c r="D5921" s="1" t="s">
        <v>76</v>
      </c>
      <c r="E5921" s="1" t="s">
        <v>63</v>
      </c>
      <c r="G5921" s="1" t="s">
        <v>318</v>
      </c>
      <c r="H5921" s="1" t="s">
        <v>125</v>
      </c>
      <c r="I5921" s="1" t="s">
        <v>55</v>
      </c>
      <c r="J5921" s="1" t="s">
        <v>318</v>
      </c>
      <c r="K5921" s="1" t="s">
        <v>125</v>
      </c>
      <c r="L5921" s="1" t="s">
        <v>55</v>
      </c>
      <c r="M5921" s="1" t="s">
        <v>56</v>
      </c>
      <c r="N5921" s="1" t="s">
        <v>66</v>
      </c>
      <c r="O5921" s="1" t="s">
        <v>318</v>
      </c>
      <c r="P5921" s="1" t="s">
        <v>125</v>
      </c>
      <c r="Q5921" s="1" t="s">
        <v>55</v>
      </c>
      <c r="R5921" s="1" t="s">
        <v>56</v>
      </c>
      <c r="T5921" s="1" t="s">
        <v>6147</v>
      </c>
      <c r="U5921" s="1" t="s">
        <v>59</v>
      </c>
      <c r="Y5921" s="1" t="s">
        <v>60</v>
      </c>
      <c r="Z5921" s="1" t="s">
        <v>60</v>
      </c>
      <c r="AA5921" s="1" t="s">
        <v>60</v>
      </c>
      <c r="AF5921" s="1" t="s">
        <v>60</v>
      </c>
      <c r="AQ5921" s="1" t="s">
        <v>60</v>
      </c>
      <c r="AR5921" s="1" t="s">
        <v>60</v>
      </c>
      <c r="AT5921" s="1" t="s">
        <v>320</v>
      </c>
      <c r="AU5921" s="1" t="s">
        <v>320</v>
      </c>
      <c r="AV5921" s="1" t="s">
        <v>321</v>
      </c>
      <c r="AW5921" s="3" t="str">
        <f t="shared" si="1"/>
        <v>Other</v>
      </c>
      <c r="AX5921" s="3" t="str">
        <f t="array" ref="AX5921">TEXTJOIN(", ", TRUE, IF(X5921:AS5921="Y", X$1:AS$1, IF(X5921:AS5921&lt;&gt;"", X$1:AS$1 &amp; ": " &amp; X5921:AS5921, "")))
</f>
        <v>Cocaine, Fentanyl, Fentanyl Analogue, Benzodiazepine, Other Opioid, Any Opioid</v>
      </c>
    </row>
    <row r="5922">
      <c r="A5922" s="2">
        <v>42782.0</v>
      </c>
      <c r="B5922" s="1" t="s">
        <v>86</v>
      </c>
      <c r="C5922" s="1">
        <v>64.0</v>
      </c>
      <c r="D5922" s="1" t="s">
        <v>51</v>
      </c>
      <c r="E5922" s="1" t="s">
        <v>63</v>
      </c>
      <c r="F5922" s="1" t="s">
        <v>137</v>
      </c>
      <c r="G5922" s="1" t="s">
        <v>65</v>
      </c>
      <c r="H5922" s="1" t="s">
        <v>65</v>
      </c>
      <c r="I5922" s="1" t="s">
        <v>55</v>
      </c>
      <c r="J5922" s="1" t="s">
        <v>65</v>
      </c>
      <c r="K5922" s="1" t="s">
        <v>65</v>
      </c>
      <c r="L5922" s="1" t="s">
        <v>55</v>
      </c>
      <c r="M5922" s="1" t="s">
        <v>56</v>
      </c>
      <c r="N5922" s="1" t="s">
        <v>136</v>
      </c>
      <c r="O5922" s="1" t="s">
        <v>65</v>
      </c>
      <c r="P5922" s="1" t="s">
        <v>65</v>
      </c>
      <c r="Q5922" s="1" t="s">
        <v>55</v>
      </c>
      <c r="R5922" s="1" t="s">
        <v>56</v>
      </c>
      <c r="T5922" s="1" t="s">
        <v>109</v>
      </c>
      <c r="U5922" s="1" t="s">
        <v>59</v>
      </c>
      <c r="Y5922" s="1" t="s">
        <v>60</v>
      </c>
      <c r="AT5922" s="1" t="s">
        <v>410</v>
      </c>
      <c r="AU5922" s="1" t="s">
        <v>410</v>
      </c>
      <c r="AV5922" s="1" t="s">
        <v>150</v>
      </c>
      <c r="AW5922" s="3" t="str">
        <f t="shared" si="1"/>
        <v>Other</v>
      </c>
      <c r="AX5922" s="3" t="str">
        <f t="array" ref="AX5922">TEXTJOIN(", ", TRUE, IF(X5922:AS5922="Y", X$1:AS$1, IF(X5922:AS5922&lt;&gt;"", X$1:AS$1 &amp; ": " &amp; X5922:AS5922, "")))
</f>
        <v>Cocaine</v>
      </c>
    </row>
    <row r="5923">
      <c r="A5923" s="2">
        <v>44011.0</v>
      </c>
      <c r="B5923" s="1" t="s">
        <v>50</v>
      </c>
      <c r="C5923" s="1">
        <v>30.0</v>
      </c>
      <c r="D5923" s="1" t="s">
        <v>76</v>
      </c>
      <c r="E5923" s="1" t="s">
        <v>52</v>
      </c>
      <c r="J5923" s="1" t="s">
        <v>1430</v>
      </c>
      <c r="L5923" s="1" t="s">
        <v>55</v>
      </c>
      <c r="M5923" s="1" t="s">
        <v>92</v>
      </c>
      <c r="N5923" s="1" t="s">
        <v>136</v>
      </c>
      <c r="O5923" s="1" t="s">
        <v>91</v>
      </c>
      <c r="P5923" s="1" t="s">
        <v>91</v>
      </c>
      <c r="Q5923" s="1" t="s">
        <v>55</v>
      </c>
      <c r="R5923" s="1" t="s">
        <v>67</v>
      </c>
      <c r="T5923" s="1" t="s">
        <v>3003</v>
      </c>
      <c r="U5923" s="1" t="s">
        <v>59</v>
      </c>
      <c r="Y5923" s="1" t="s">
        <v>60</v>
      </c>
      <c r="Z5923" s="1" t="s">
        <v>60</v>
      </c>
      <c r="AR5923" s="1" t="s">
        <v>60</v>
      </c>
      <c r="AT5923" s="1" t="s">
        <v>62</v>
      </c>
      <c r="AU5923" s="1" t="s">
        <v>1432</v>
      </c>
      <c r="AV5923" s="1" t="s">
        <v>111</v>
      </c>
      <c r="AW5923" s="3" t="str">
        <f t="shared" si="1"/>
        <v>Other</v>
      </c>
      <c r="AX5923" s="3" t="str">
        <f t="array" ref="AX5923">TEXTJOIN(", ", TRUE, IF(X5923:AS5923="Y", X$1:AS$1, IF(X5923:AS5923&lt;&gt;"", X$1:AS$1 &amp; ": " &amp; X5923:AS5923, "")))
</f>
        <v>Cocaine, Fentanyl, Any Opioid</v>
      </c>
    </row>
    <row r="5924">
      <c r="A5924" s="2">
        <v>42820.0</v>
      </c>
      <c r="B5924" s="1" t="s">
        <v>86</v>
      </c>
      <c r="C5924" s="1">
        <v>22.0</v>
      </c>
      <c r="D5924" s="1" t="s">
        <v>51</v>
      </c>
      <c r="E5924" s="1" t="s">
        <v>63</v>
      </c>
      <c r="G5924" s="1" t="s">
        <v>1248</v>
      </c>
      <c r="H5924" s="1" t="s">
        <v>54</v>
      </c>
      <c r="I5924" s="1" t="s">
        <v>55</v>
      </c>
      <c r="J5924" s="1" t="s">
        <v>1248</v>
      </c>
      <c r="K5924" s="1" t="s">
        <v>54</v>
      </c>
      <c r="L5924" s="1" t="s">
        <v>55</v>
      </c>
      <c r="M5924" s="1" t="s">
        <v>92</v>
      </c>
      <c r="N5924" s="1" t="s">
        <v>136</v>
      </c>
      <c r="O5924" s="1" t="s">
        <v>1248</v>
      </c>
      <c r="P5924" s="1" t="s">
        <v>54</v>
      </c>
      <c r="Q5924" s="1" t="s">
        <v>55</v>
      </c>
      <c r="R5924" s="1" t="s">
        <v>44</v>
      </c>
      <c r="S5924" s="1" t="s">
        <v>92</v>
      </c>
      <c r="T5924" s="1" t="s">
        <v>6148</v>
      </c>
      <c r="U5924" s="1" t="s">
        <v>59</v>
      </c>
      <c r="X5924" s="1" t="s">
        <v>60</v>
      </c>
      <c r="Z5924" s="1" t="s">
        <v>60</v>
      </c>
      <c r="AF5924" s="1" t="s">
        <v>60</v>
      </c>
      <c r="AT5924" s="1" t="s">
        <v>1250</v>
      </c>
      <c r="AU5924" s="1" t="s">
        <v>1250</v>
      </c>
      <c r="AV5924" s="1" t="s">
        <v>1762</v>
      </c>
      <c r="AW5924" s="3" t="str">
        <f t="shared" si="1"/>
        <v>Other</v>
      </c>
      <c r="AX5924" s="3" t="str">
        <f t="array" ref="AX5924">TEXTJOIN(", ", TRUE, IF(X5924:AS5924="Y", X$1:AS$1, IF(X5924:AS5924&lt;&gt;"", X$1:AS$1 &amp; ": " &amp; X5924:AS5924, "")))
</f>
        <v>Heroin, Fentanyl, Benzodiazepine</v>
      </c>
    </row>
    <row r="5925">
      <c r="A5925" s="2">
        <v>43076.0</v>
      </c>
      <c r="B5925" s="1" t="s">
        <v>86</v>
      </c>
      <c r="C5925" s="1">
        <v>45.0</v>
      </c>
      <c r="D5925" s="1" t="s">
        <v>51</v>
      </c>
      <c r="E5925" s="1" t="s">
        <v>63</v>
      </c>
      <c r="G5925" s="1" t="s">
        <v>474</v>
      </c>
      <c r="H5925" s="1" t="s">
        <v>91</v>
      </c>
      <c r="I5925" s="1" t="s">
        <v>55</v>
      </c>
      <c r="J5925" s="1" t="s">
        <v>474</v>
      </c>
      <c r="K5925" s="1" t="s">
        <v>91</v>
      </c>
      <c r="L5925" s="1" t="s">
        <v>55</v>
      </c>
      <c r="M5925" s="1" t="s">
        <v>404</v>
      </c>
      <c r="N5925" s="1" t="s">
        <v>119</v>
      </c>
      <c r="O5925" s="1" t="s">
        <v>91</v>
      </c>
      <c r="P5925" s="1" t="s">
        <v>91</v>
      </c>
      <c r="Q5925" s="1" t="s">
        <v>55</v>
      </c>
      <c r="R5925" s="1" t="s">
        <v>44</v>
      </c>
      <c r="S5925" s="1" t="s">
        <v>1159</v>
      </c>
      <c r="T5925" s="1" t="s">
        <v>6149</v>
      </c>
      <c r="U5925" s="1" t="s">
        <v>59</v>
      </c>
      <c r="Y5925" s="1" t="s">
        <v>60</v>
      </c>
      <c r="Z5925" s="1" t="s">
        <v>60</v>
      </c>
      <c r="AD5925" s="1" t="s">
        <v>60</v>
      </c>
      <c r="AT5925" s="1" t="s">
        <v>477</v>
      </c>
      <c r="AU5925" s="1" t="s">
        <v>477</v>
      </c>
      <c r="AV5925" s="1" t="s">
        <v>111</v>
      </c>
      <c r="AW5925" s="3" t="str">
        <f t="shared" si="1"/>
        <v>Other</v>
      </c>
      <c r="AX5925" s="3" t="str">
        <f t="array" ref="AX5925">TEXTJOIN(", ", TRUE, IF(X5925:AS5925="Y", X$1:AS$1, IF(X5925:AS5925&lt;&gt;"", X$1:AS$1 &amp; ": " &amp; X5925:AS5925, "")))
</f>
        <v>Cocaine, Fentanyl, Ethanol</v>
      </c>
    </row>
    <row r="5926">
      <c r="A5926" s="2">
        <v>41376.0</v>
      </c>
      <c r="B5926" s="1" t="s">
        <v>50</v>
      </c>
      <c r="C5926" s="1">
        <v>53.0</v>
      </c>
      <c r="D5926" s="1" t="s">
        <v>51</v>
      </c>
      <c r="E5926" s="1" t="s">
        <v>52</v>
      </c>
      <c r="G5926" s="1" t="s">
        <v>91</v>
      </c>
      <c r="H5926" s="1" t="s">
        <v>91</v>
      </c>
      <c r="J5926" s="1" t="s">
        <v>91</v>
      </c>
      <c r="L5926" s="1" t="s">
        <v>55</v>
      </c>
      <c r="M5926" s="1" t="s">
        <v>56</v>
      </c>
      <c r="N5926" s="1" t="s">
        <v>136</v>
      </c>
      <c r="O5926" s="1" t="s">
        <v>91</v>
      </c>
      <c r="P5926" s="1" t="s">
        <v>91</v>
      </c>
      <c r="R5926" s="1" t="s">
        <v>56</v>
      </c>
      <c r="T5926" s="1" t="s">
        <v>2181</v>
      </c>
      <c r="U5926" s="1" t="s">
        <v>59</v>
      </c>
      <c r="X5926" s="1" t="s">
        <v>60</v>
      </c>
      <c r="Y5926" s="1" t="s">
        <v>60</v>
      </c>
      <c r="AD5926" s="1" t="s">
        <v>60</v>
      </c>
      <c r="AT5926" s="1" t="s">
        <v>110</v>
      </c>
      <c r="AU5926" s="1" t="s">
        <v>110</v>
      </c>
      <c r="AV5926" s="1" t="s">
        <v>111</v>
      </c>
      <c r="AW5926" s="3" t="str">
        <f t="shared" si="1"/>
        <v>Other</v>
      </c>
      <c r="AX5926" s="3" t="str">
        <f t="array" ref="AX5926">TEXTJOIN(", ", TRUE, IF(X5926:AS5926="Y", X$1:AS$1, IF(X5926:AS5926&lt;&gt;"", X$1:AS$1 &amp; ": " &amp; X5926:AS5926, "")))
</f>
        <v>Heroin, Cocaine, Ethanol</v>
      </c>
    </row>
    <row r="5927">
      <c r="A5927" s="4">
        <v>44156.0</v>
      </c>
      <c r="B5927" s="1" t="s">
        <v>50</v>
      </c>
      <c r="C5927" s="1">
        <v>31.0</v>
      </c>
      <c r="D5927" s="1" t="s">
        <v>76</v>
      </c>
      <c r="E5927" s="1" t="s">
        <v>63</v>
      </c>
      <c r="F5927" s="1" t="s">
        <v>137</v>
      </c>
      <c r="G5927" s="1" t="s">
        <v>185</v>
      </c>
      <c r="H5927" s="1" t="s">
        <v>91</v>
      </c>
      <c r="I5927" s="1" t="s">
        <v>55</v>
      </c>
      <c r="J5927" s="1" t="s">
        <v>185</v>
      </c>
      <c r="K5927" s="1" t="s">
        <v>91</v>
      </c>
      <c r="L5927" s="1" t="s">
        <v>55</v>
      </c>
      <c r="M5927" s="1" t="s">
        <v>56</v>
      </c>
      <c r="N5927" s="1" t="s">
        <v>119</v>
      </c>
      <c r="O5927" s="1" t="s">
        <v>185</v>
      </c>
      <c r="P5927" s="1" t="s">
        <v>91</v>
      </c>
      <c r="Q5927" s="1" t="s">
        <v>55</v>
      </c>
      <c r="R5927" s="1" t="s">
        <v>56</v>
      </c>
      <c r="T5927" s="1" t="s">
        <v>6150</v>
      </c>
      <c r="U5927" s="1" t="s">
        <v>59</v>
      </c>
      <c r="Z5927" s="1" t="s">
        <v>60</v>
      </c>
      <c r="AF5927" s="1" t="s">
        <v>60</v>
      </c>
      <c r="AR5927" s="1" t="s">
        <v>60</v>
      </c>
      <c r="AT5927" s="1" t="s">
        <v>188</v>
      </c>
      <c r="AU5927" s="1" t="s">
        <v>188</v>
      </c>
      <c r="AV5927" s="1" t="s">
        <v>189</v>
      </c>
      <c r="AW5927" s="3" t="str">
        <f t="shared" si="1"/>
        <v>Other</v>
      </c>
      <c r="AX5927" s="3" t="str">
        <f t="array" ref="AX5927">TEXTJOIN(", ", TRUE, IF(X5927:AS5927="Y", X$1:AS$1, IF(X5927:AS5927&lt;&gt;"", X$1:AS$1 &amp; ": " &amp; X5927:AS5927, "")))
</f>
        <v>Fentanyl, Benzodiazepine, Any Opioid</v>
      </c>
    </row>
    <row r="5928">
      <c r="A5928" s="2">
        <v>43280.0</v>
      </c>
      <c r="B5928" s="1" t="s">
        <v>50</v>
      </c>
      <c r="C5928" s="1">
        <v>65.0</v>
      </c>
      <c r="D5928" s="1" t="s">
        <v>51</v>
      </c>
      <c r="E5928" s="1" t="s">
        <v>52</v>
      </c>
      <c r="G5928" s="1" t="s">
        <v>103</v>
      </c>
      <c r="I5928" s="1" t="s">
        <v>55</v>
      </c>
      <c r="J5928" s="1" t="s">
        <v>103</v>
      </c>
      <c r="K5928" s="1" t="s">
        <v>103</v>
      </c>
      <c r="M5928" s="1" t="s">
        <v>56</v>
      </c>
      <c r="N5928" s="1" t="s">
        <v>93</v>
      </c>
      <c r="O5928" s="1" t="s">
        <v>103</v>
      </c>
      <c r="Q5928" s="1" t="s">
        <v>55</v>
      </c>
      <c r="R5928" s="1" t="s">
        <v>56</v>
      </c>
      <c r="T5928" s="1" t="s">
        <v>6151</v>
      </c>
      <c r="U5928" s="1" t="s">
        <v>59</v>
      </c>
      <c r="Y5928" s="1" t="s">
        <v>60</v>
      </c>
      <c r="AT5928" s="1" t="s">
        <v>167</v>
      </c>
      <c r="AU5928" s="1" t="s">
        <v>167</v>
      </c>
      <c r="AV5928" s="1" t="s">
        <v>168</v>
      </c>
      <c r="AW5928" s="3" t="str">
        <f t="shared" si="1"/>
        <v>Other</v>
      </c>
      <c r="AX5928" s="3" t="str">
        <f t="array" ref="AX5928">TEXTJOIN(", ", TRUE, IF(X5928:AS5928="Y", X$1:AS$1, IF(X5928:AS5928&lt;&gt;"", X$1:AS$1 &amp; ": " &amp; X5928:AS5928, "")))
</f>
        <v>Cocaine</v>
      </c>
    </row>
    <row r="5929">
      <c r="A5929" s="4">
        <v>43050.0</v>
      </c>
      <c r="B5929" s="1" t="s">
        <v>86</v>
      </c>
      <c r="C5929" s="1">
        <v>24.0</v>
      </c>
      <c r="D5929" s="1" t="s">
        <v>76</v>
      </c>
      <c r="E5929" s="1" t="s">
        <v>63</v>
      </c>
      <c r="G5929" s="1" t="s">
        <v>116</v>
      </c>
      <c r="H5929" s="1" t="s">
        <v>103</v>
      </c>
      <c r="I5929" s="1" t="s">
        <v>55</v>
      </c>
      <c r="J5929" s="1" t="s">
        <v>116</v>
      </c>
      <c r="K5929" s="1" t="s">
        <v>103</v>
      </c>
      <c r="L5929" s="1" t="s">
        <v>55</v>
      </c>
      <c r="M5929" s="1" t="s">
        <v>56</v>
      </c>
      <c r="N5929" s="1" t="s">
        <v>136</v>
      </c>
      <c r="O5929" s="1" t="s">
        <v>116</v>
      </c>
      <c r="P5929" s="1" t="s">
        <v>103</v>
      </c>
      <c r="Q5929" s="1" t="s">
        <v>55</v>
      </c>
      <c r="R5929" s="1" t="s">
        <v>56</v>
      </c>
      <c r="T5929" s="1" t="s">
        <v>6152</v>
      </c>
      <c r="U5929" s="1" t="s">
        <v>59</v>
      </c>
      <c r="X5929" s="1" t="s">
        <v>60</v>
      </c>
      <c r="Z5929" s="1" t="s">
        <v>60</v>
      </c>
      <c r="AS5929" s="1" t="s">
        <v>6153</v>
      </c>
      <c r="AT5929" s="1" t="s">
        <v>122</v>
      </c>
      <c r="AU5929" s="1" t="s">
        <v>122</v>
      </c>
      <c r="AV5929" s="1" t="s">
        <v>139</v>
      </c>
      <c r="AW5929" s="3" t="str">
        <f t="shared" si="1"/>
        <v>Other</v>
      </c>
      <c r="AX5929" s="3" t="str">
        <f t="array" ref="AX5929">TEXTJOIN(", ", TRUE, IF(X5929:AS5929="Y", X$1:AS$1, IF(X5929:AS5929&lt;&gt;"", X$1:AS$1 &amp; ": " &amp; X5929:AS5929, "")))
</f>
        <v>Heroin, Fentanyl, Other: buprenor</v>
      </c>
    </row>
    <row r="5930">
      <c r="A5930" s="2">
        <v>43902.0</v>
      </c>
      <c r="B5930" s="1" t="s">
        <v>50</v>
      </c>
      <c r="C5930" s="1">
        <v>43.0</v>
      </c>
      <c r="D5930" s="1" t="s">
        <v>76</v>
      </c>
      <c r="E5930" s="1" t="s">
        <v>63</v>
      </c>
      <c r="G5930" s="1" t="s">
        <v>91</v>
      </c>
      <c r="H5930" s="1" t="s">
        <v>91</v>
      </c>
      <c r="I5930" s="1" t="s">
        <v>55</v>
      </c>
      <c r="J5930" s="1" t="s">
        <v>91</v>
      </c>
      <c r="K5930" s="1" t="s">
        <v>91</v>
      </c>
      <c r="L5930" s="1" t="s">
        <v>55</v>
      </c>
      <c r="M5930" s="1" t="s">
        <v>56</v>
      </c>
      <c r="N5930" s="1" t="s">
        <v>104</v>
      </c>
      <c r="O5930" s="1" t="s">
        <v>91</v>
      </c>
      <c r="P5930" s="1" t="s">
        <v>91</v>
      </c>
      <c r="Q5930" s="1" t="s">
        <v>55</v>
      </c>
      <c r="R5930" s="1" t="s">
        <v>67</v>
      </c>
      <c r="T5930" s="1" t="s">
        <v>6154</v>
      </c>
      <c r="U5930" s="1" t="s">
        <v>59</v>
      </c>
      <c r="AF5930" s="1" t="s">
        <v>60</v>
      </c>
      <c r="AK5930" s="1" t="s">
        <v>60</v>
      </c>
      <c r="AR5930" s="1" t="s">
        <v>60</v>
      </c>
      <c r="AT5930" s="1" t="s">
        <v>110</v>
      </c>
      <c r="AU5930" s="1" t="s">
        <v>110</v>
      </c>
      <c r="AV5930" s="1" t="s">
        <v>111</v>
      </c>
      <c r="AW5930" s="3" t="str">
        <f t="shared" si="1"/>
        <v>Other</v>
      </c>
      <c r="AX5930" s="3" t="str">
        <f t="array" ref="AX5930">TEXTJOIN(", ", TRUE, IF(X5930:AS5930="Y", X$1:AS$1, IF(X5930:AS5930&lt;&gt;"", X$1:AS$1 &amp; ": " &amp; X5930:AS5930, "")))
</f>
        <v>Benzodiazepine, Hydromorphone, Any Opioid</v>
      </c>
    </row>
    <row r="5931">
      <c r="A5931" s="2">
        <v>42198.0</v>
      </c>
      <c r="B5931" s="1" t="s">
        <v>86</v>
      </c>
      <c r="C5931" s="1">
        <v>21.0</v>
      </c>
      <c r="D5931" s="1" t="s">
        <v>51</v>
      </c>
      <c r="E5931" s="1" t="s">
        <v>63</v>
      </c>
      <c r="G5931" s="1" t="s">
        <v>352</v>
      </c>
      <c r="H5931" s="1" t="s">
        <v>54</v>
      </c>
      <c r="I5931" s="1" t="s">
        <v>55</v>
      </c>
      <c r="J5931" s="1" t="s">
        <v>352</v>
      </c>
      <c r="M5931" s="1" t="s">
        <v>56</v>
      </c>
      <c r="O5931" s="1" t="s">
        <v>352</v>
      </c>
      <c r="P5931" s="1" t="s">
        <v>54</v>
      </c>
      <c r="Q5931" s="1" t="s">
        <v>55</v>
      </c>
      <c r="R5931" s="1" t="s">
        <v>56</v>
      </c>
      <c r="T5931" s="1" t="s">
        <v>6155</v>
      </c>
      <c r="U5931" s="1" t="s">
        <v>59</v>
      </c>
      <c r="W5931" s="1" t="s">
        <v>60</v>
      </c>
      <c r="X5931" s="1" t="s">
        <v>60</v>
      </c>
      <c r="Z5931" s="1" t="s">
        <v>60</v>
      </c>
      <c r="AD5931" s="1" t="s">
        <v>60</v>
      </c>
      <c r="AP5931" s="1" t="s">
        <v>60</v>
      </c>
      <c r="AR5931" s="1" t="s">
        <v>60</v>
      </c>
      <c r="AT5931" s="1" t="s">
        <v>354</v>
      </c>
      <c r="AU5931" s="1" t="s">
        <v>354</v>
      </c>
      <c r="AV5931" s="1" t="s">
        <v>355</v>
      </c>
      <c r="AW5931" s="3" t="str">
        <f t="shared" si="1"/>
        <v>Other</v>
      </c>
      <c r="AX5931" s="3" t="str">
        <f t="array" ref="AX5931">TEXTJOIN(", ", TRUE, IF(X5931:AS5931="Y", X$1:AS$1, IF(X5931:AS5931&lt;&gt;"", X$1:AS$1 &amp; ": " &amp; X5931:AS5931, "")))
</f>
        <v>Heroin, Fentanyl, Ethanol, Heroin/Morph/Codeine, Any Opioid</v>
      </c>
    </row>
    <row r="5932">
      <c r="A5932" s="4">
        <v>43388.0</v>
      </c>
      <c r="B5932" s="1" t="s">
        <v>50</v>
      </c>
      <c r="C5932" s="1">
        <v>75.0</v>
      </c>
      <c r="D5932" s="1" t="s">
        <v>51</v>
      </c>
      <c r="E5932" s="1" t="s">
        <v>63</v>
      </c>
      <c r="G5932" s="1" t="s">
        <v>103</v>
      </c>
      <c r="H5932" s="1" t="s">
        <v>103</v>
      </c>
      <c r="I5932" s="1" t="s">
        <v>55</v>
      </c>
      <c r="J5932" s="1" t="s">
        <v>103</v>
      </c>
      <c r="K5932" s="1" t="s">
        <v>103</v>
      </c>
      <c r="M5932" s="1" t="s">
        <v>56</v>
      </c>
      <c r="N5932" s="1" t="s">
        <v>104</v>
      </c>
      <c r="O5932" s="1" t="s">
        <v>103</v>
      </c>
      <c r="P5932" s="1" t="s">
        <v>103</v>
      </c>
      <c r="Q5932" s="1" t="s">
        <v>55</v>
      </c>
      <c r="R5932" s="1" t="s">
        <v>56</v>
      </c>
      <c r="T5932" s="1" t="s">
        <v>6156</v>
      </c>
      <c r="U5932" s="1" t="s">
        <v>59</v>
      </c>
      <c r="V5932" s="1" t="s">
        <v>197</v>
      </c>
      <c r="AB5932" s="1" t="s">
        <v>60</v>
      </c>
      <c r="AD5932" s="1" t="s">
        <v>60</v>
      </c>
      <c r="AR5932" s="1" t="s">
        <v>60</v>
      </c>
      <c r="AT5932" s="1" t="s">
        <v>167</v>
      </c>
      <c r="AU5932" s="1" t="s">
        <v>167</v>
      </c>
      <c r="AV5932" s="1" t="s">
        <v>168</v>
      </c>
      <c r="AW5932" s="3" t="str">
        <f t="shared" si="1"/>
        <v>Other</v>
      </c>
      <c r="AX5932" s="3" t="str">
        <f t="array" ref="AX5932">TEXTJOIN(", ", TRUE, IF(X5932:AS5932="Y", X$1:AS$1, IF(X5932:AS5932&lt;&gt;"", X$1:AS$1 &amp; ": " &amp; X5932:AS5932, "")))
</f>
        <v>Oxycodone, Ethanol, Any Opioid</v>
      </c>
    </row>
    <row r="5933">
      <c r="A5933" s="2">
        <v>44043.0</v>
      </c>
      <c r="B5933" s="1" t="s">
        <v>50</v>
      </c>
      <c r="C5933" s="1">
        <v>19.0</v>
      </c>
      <c r="D5933" s="1" t="s">
        <v>51</v>
      </c>
      <c r="E5933" s="1" t="s">
        <v>63</v>
      </c>
      <c r="G5933" s="1" t="s">
        <v>474</v>
      </c>
      <c r="H5933" s="1" t="s">
        <v>91</v>
      </c>
      <c r="I5933" s="1" t="s">
        <v>55</v>
      </c>
      <c r="J5933" s="1" t="s">
        <v>474</v>
      </c>
      <c r="K5933" s="1" t="s">
        <v>91</v>
      </c>
      <c r="L5933" s="1" t="s">
        <v>55</v>
      </c>
      <c r="M5933" s="1" t="s">
        <v>56</v>
      </c>
      <c r="N5933" s="1" t="s">
        <v>93</v>
      </c>
      <c r="O5933" s="1" t="s">
        <v>474</v>
      </c>
      <c r="P5933" s="1" t="s">
        <v>91</v>
      </c>
      <c r="Q5933" s="1" t="s">
        <v>55</v>
      </c>
      <c r="R5933" s="1" t="s">
        <v>56</v>
      </c>
      <c r="T5933" s="1" t="s">
        <v>6157</v>
      </c>
      <c r="U5933" s="1" t="s">
        <v>59</v>
      </c>
      <c r="Z5933" s="1" t="s">
        <v>60</v>
      </c>
      <c r="AF5933" s="1" t="s">
        <v>60</v>
      </c>
      <c r="AR5933" s="1" t="s">
        <v>60</v>
      </c>
      <c r="AT5933" s="1" t="s">
        <v>477</v>
      </c>
      <c r="AU5933" s="1" t="s">
        <v>477</v>
      </c>
      <c r="AV5933" s="1" t="s">
        <v>478</v>
      </c>
      <c r="AW5933" s="3" t="str">
        <f t="shared" si="1"/>
        <v>Other</v>
      </c>
      <c r="AX5933" s="3" t="str">
        <f t="array" ref="AX5933">TEXTJOIN(", ", TRUE, IF(X5933:AS5933="Y", X$1:AS$1, IF(X5933:AS5933&lt;&gt;"", X$1:AS$1 &amp; ": " &amp; X5933:AS5933, "")))
</f>
        <v>Fentanyl, Benzodiazepine, Any Opioid</v>
      </c>
    </row>
    <row r="5934">
      <c r="A5934" s="2">
        <v>44263.0</v>
      </c>
      <c r="B5934" s="1" t="s">
        <v>50</v>
      </c>
      <c r="C5934" s="1">
        <v>56.0</v>
      </c>
      <c r="D5934" s="1" t="s">
        <v>51</v>
      </c>
      <c r="E5934" s="1" t="s">
        <v>63</v>
      </c>
      <c r="G5934" s="1" t="s">
        <v>143</v>
      </c>
      <c r="H5934" s="1" t="s">
        <v>91</v>
      </c>
      <c r="I5934" s="1" t="s">
        <v>55</v>
      </c>
      <c r="J5934" s="1" t="s">
        <v>143</v>
      </c>
      <c r="K5934" s="1" t="s">
        <v>91</v>
      </c>
      <c r="L5934" s="1" t="s">
        <v>55</v>
      </c>
      <c r="M5934" s="1" t="s">
        <v>56</v>
      </c>
      <c r="N5934" s="1" t="s">
        <v>66</v>
      </c>
      <c r="O5934" s="1" t="s">
        <v>143</v>
      </c>
      <c r="P5934" s="1" t="s">
        <v>91</v>
      </c>
      <c r="Q5934" s="1" t="s">
        <v>55</v>
      </c>
      <c r="R5934" s="1" t="s">
        <v>56</v>
      </c>
      <c r="T5934" s="1" t="s">
        <v>6158</v>
      </c>
      <c r="U5934" s="1" t="s">
        <v>59</v>
      </c>
      <c r="Z5934" s="1" t="s">
        <v>60</v>
      </c>
      <c r="AD5934" s="1" t="s">
        <v>60</v>
      </c>
      <c r="AR5934" s="1" t="s">
        <v>60</v>
      </c>
      <c r="AT5934" s="1" t="s">
        <v>145</v>
      </c>
      <c r="AU5934" s="1" t="s">
        <v>145</v>
      </c>
      <c r="AV5934" s="1" t="s">
        <v>146</v>
      </c>
      <c r="AW5934" s="3" t="str">
        <f t="shared" si="1"/>
        <v>Other</v>
      </c>
      <c r="AX5934" s="3" t="str">
        <f t="array" ref="AX5934">TEXTJOIN(", ", TRUE, IF(X5934:AS5934="Y", X$1:AS$1, IF(X5934:AS5934&lt;&gt;"", X$1:AS$1 &amp; ": " &amp; X5934:AS5934, "")))
</f>
        <v>Fentanyl, Ethanol, Any Opioid</v>
      </c>
    </row>
    <row r="5935">
      <c r="A5935" s="4">
        <v>42000.0</v>
      </c>
      <c r="B5935" s="1" t="s">
        <v>50</v>
      </c>
      <c r="C5935" s="1">
        <v>39.0</v>
      </c>
      <c r="D5935" s="1" t="s">
        <v>51</v>
      </c>
      <c r="E5935" s="1" t="s">
        <v>63</v>
      </c>
      <c r="G5935" s="1" t="s">
        <v>1127</v>
      </c>
      <c r="O5935" s="1" t="s">
        <v>1127</v>
      </c>
      <c r="P5935" s="1" t="s">
        <v>299</v>
      </c>
      <c r="R5935" s="1" t="s">
        <v>56</v>
      </c>
      <c r="T5935" s="1" t="s">
        <v>6159</v>
      </c>
      <c r="U5935" s="1" t="s">
        <v>59</v>
      </c>
      <c r="X5935" s="1" t="s">
        <v>60</v>
      </c>
      <c r="Z5935" s="1" t="s">
        <v>60</v>
      </c>
      <c r="AT5935" s="1" t="s">
        <v>1129</v>
      </c>
      <c r="AU5935" s="1" t="s">
        <v>62</v>
      </c>
      <c r="AV5935" s="1" t="s">
        <v>1130</v>
      </c>
      <c r="AW5935" s="3" t="str">
        <f t="shared" si="1"/>
        <v>Other</v>
      </c>
      <c r="AX5935" s="3" t="str">
        <f t="array" ref="AX5935">TEXTJOIN(", ", TRUE, IF(X5935:AS5935="Y", X$1:AS$1, IF(X5935:AS5935&lt;&gt;"", X$1:AS$1 &amp; ": " &amp; X5935:AS5935, "")))
</f>
        <v>Heroin, Fentanyl</v>
      </c>
    </row>
    <row r="5936">
      <c r="A5936" s="4">
        <v>42354.0</v>
      </c>
      <c r="B5936" s="1" t="s">
        <v>86</v>
      </c>
      <c r="C5936" s="1">
        <v>60.0</v>
      </c>
      <c r="D5936" s="1" t="s">
        <v>51</v>
      </c>
      <c r="E5936" s="1" t="s">
        <v>63</v>
      </c>
      <c r="G5936" s="1" t="s">
        <v>488</v>
      </c>
      <c r="H5936" s="1" t="s">
        <v>91</v>
      </c>
      <c r="I5936" s="1" t="s">
        <v>55</v>
      </c>
      <c r="J5936" s="1" t="s">
        <v>6160</v>
      </c>
      <c r="M5936" s="1" t="s">
        <v>56</v>
      </c>
      <c r="O5936" s="1" t="s">
        <v>488</v>
      </c>
      <c r="P5936" s="1" t="s">
        <v>91</v>
      </c>
      <c r="Q5936" s="1" t="s">
        <v>55</v>
      </c>
      <c r="R5936" s="1" t="s">
        <v>56</v>
      </c>
      <c r="T5936" s="1" t="s">
        <v>6161</v>
      </c>
      <c r="U5936" s="1" t="s">
        <v>59</v>
      </c>
      <c r="W5936" s="1" t="s">
        <v>60</v>
      </c>
      <c r="X5936" s="1" t="s">
        <v>60</v>
      </c>
      <c r="AP5936" s="1" t="s">
        <v>60</v>
      </c>
      <c r="AR5936" s="1" t="s">
        <v>60</v>
      </c>
      <c r="AT5936" s="1" t="s">
        <v>492</v>
      </c>
      <c r="AU5936" s="1" t="s">
        <v>6162</v>
      </c>
      <c r="AV5936" s="1" t="s">
        <v>493</v>
      </c>
      <c r="AW5936" s="3" t="str">
        <f t="shared" si="1"/>
        <v>Other</v>
      </c>
      <c r="AX5936" s="3" t="str">
        <f t="array" ref="AX5936">TEXTJOIN(", ", TRUE, IF(X5936:AS5936="Y", X$1:AS$1, IF(X5936:AS5936&lt;&gt;"", X$1:AS$1 &amp; ": " &amp; X5936:AS5936, "")))
</f>
        <v>Heroin, Heroin/Morph/Codeine, Any Opioid</v>
      </c>
    </row>
    <row r="5937">
      <c r="A5937" s="2">
        <v>43705.0</v>
      </c>
      <c r="B5937" s="1" t="s">
        <v>50</v>
      </c>
      <c r="C5937" s="1">
        <v>21.0</v>
      </c>
      <c r="D5937" s="1" t="s">
        <v>76</v>
      </c>
      <c r="E5937" s="1" t="s">
        <v>63</v>
      </c>
      <c r="J5937" s="1" t="s">
        <v>352</v>
      </c>
      <c r="K5937" s="1" t="s">
        <v>54</v>
      </c>
      <c r="L5937" s="1" t="s">
        <v>55</v>
      </c>
      <c r="M5937" s="1" t="s">
        <v>728</v>
      </c>
      <c r="N5937" s="1" t="s">
        <v>136</v>
      </c>
      <c r="O5937" s="1" t="s">
        <v>352</v>
      </c>
      <c r="P5937" s="1" t="s">
        <v>54</v>
      </c>
      <c r="Q5937" s="1" t="s">
        <v>55</v>
      </c>
      <c r="R5937" s="1" t="s">
        <v>44</v>
      </c>
      <c r="T5937" s="1" t="s">
        <v>6163</v>
      </c>
      <c r="U5937" s="1" t="s">
        <v>59</v>
      </c>
      <c r="Z5937" s="1" t="s">
        <v>60</v>
      </c>
      <c r="AR5937" s="1" t="s">
        <v>60</v>
      </c>
      <c r="AS5937" s="1" t="s">
        <v>38</v>
      </c>
      <c r="AT5937" s="1" t="s">
        <v>62</v>
      </c>
      <c r="AU5937" s="1" t="s">
        <v>354</v>
      </c>
      <c r="AV5937" s="1" t="s">
        <v>355</v>
      </c>
      <c r="AW5937" s="3" t="str">
        <f t="shared" si="1"/>
        <v>Other</v>
      </c>
      <c r="AX5937" s="3" t="str">
        <f t="array" ref="AX5937">TEXTJOIN(", ", TRUE, IF(X5937:AS5937="Y", X$1:AS$1, IF(X5937:AS5937&lt;&gt;"", X$1:AS$1 &amp; ": " &amp; X5937:AS5937, "")))
</f>
        <v>Fentanyl, Any Opioid, Other: Xylazine</v>
      </c>
    </row>
    <row r="5938">
      <c r="A5938" s="2">
        <v>43613.0</v>
      </c>
      <c r="B5938" s="1" t="s">
        <v>50</v>
      </c>
      <c r="C5938" s="1">
        <v>29.0</v>
      </c>
      <c r="D5938" s="1" t="s">
        <v>51</v>
      </c>
      <c r="E5938" s="1" t="s">
        <v>63</v>
      </c>
      <c r="G5938" s="1" t="s">
        <v>198</v>
      </c>
      <c r="H5938" s="1" t="s">
        <v>54</v>
      </c>
      <c r="I5938" s="1" t="s">
        <v>55</v>
      </c>
      <c r="J5938" s="1" t="s">
        <v>198</v>
      </c>
      <c r="K5938" s="1" t="s">
        <v>54</v>
      </c>
      <c r="L5938" s="1" t="s">
        <v>55</v>
      </c>
      <c r="M5938" s="1" t="s">
        <v>56</v>
      </c>
      <c r="N5938" s="1" t="s">
        <v>136</v>
      </c>
      <c r="O5938" s="1" t="s">
        <v>98</v>
      </c>
      <c r="P5938" s="1" t="s">
        <v>54</v>
      </c>
      <c r="Q5938" s="1" t="s">
        <v>55</v>
      </c>
      <c r="R5938" s="1" t="s">
        <v>67</v>
      </c>
      <c r="T5938" s="1" t="s">
        <v>2257</v>
      </c>
      <c r="U5938" s="1" t="s">
        <v>59</v>
      </c>
      <c r="X5938" s="1" t="s">
        <v>60</v>
      </c>
      <c r="Y5938" s="1" t="s">
        <v>60</v>
      </c>
      <c r="Z5938" s="1" t="s">
        <v>60</v>
      </c>
      <c r="AP5938" s="1" t="s">
        <v>60</v>
      </c>
      <c r="AR5938" s="1" t="s">
        <v>60</v>
      </c>
      <c r="AT5938" s="1" t="s">
        <v>199</v>
      </c>
      <c r="AU5938" s="1" t="s">
        <v>199</v>
      </c>
      <c r="AV5938" s="1" t="s">
        <v>101</v>
      </c>
      <c r="AW5938" s="3" t="str">
        <f t="shared" si="1"/>
        <v>Other</v>
      </c>
      <c r="AX5938" s="3" t="str">
        <f t="array" ref="AX5938">TEXTJOIN(", ", TRUE, IF(X5938:AS5938="Y", X$1:AS$1, IF(X5938:AS5938&lt;&gt;"", X$1:AS$1 &amp; ": " &amp; X5938:AS5938, "")))
</f>
        <v>Heroin, Cocaine, Fentanyl, Heroin/Morph/Codeine, Any Opioid</v>
      </c>
    </row>
    <row r="5939">
      <c r="A5939" s="2">
        <v>43864.0</v>
      </c>
      <c r="B5939" s="1" t="s">
        <v>50</v>
      </c>
      <c r="C5939" s="1">
        <v>46.0</v>
      </c>
      <c r="D5939" s="1" t="s">
        <v>76</v>
      </c>
      <c r="E5939" s="1" t="s">
        <v>63</v>
      </c>
      <c r="G5939" s="1" t="s">
        <v>211</v>
      </c>
      <c r="H5939" s="1" t="s">
        <v>91</v>
      </c>
      <c r="I5939" s="1" t="s">
        <v>55</v>
      </c>
      <c r="J5939" s="1" t="s">
        <v>91</v>
      </c>
      <c r="K5939" s="1" t="s">
        <v>91</v>
      </c>
      <c r="L5939" s="1" t="s">
        <v>55</v>
      </c>
      <c r="M5939" s="1" t="s">
        <v>92</v>
      </c>
      <c r="N5939" s="1" t="s">
        <v>136</v>
      </c>
      <c r="O5939" s="1" t="s">
        <v>91</v>
      </c>
      <c r="P5939" s="1" t="s">
        <v>91</v>
      </c>
      <c r="Q5939" s="1" t="s">
        <v>55</v>
      </c>
      <c r="R5939" s="1" t="s">
        <v>44</v>
      </c>
      <c r="T5939" s="1" t="s">
        <v>6164</v>
      </c>
      <c r="U5939" s="1" t="s">
        <v>59</v>
      </c>
      <c r="Y5939" s="1" t="s">
        <v>60</v>
      </c>
      <c r="Z5939" s="1" t="s">
        <v>60</v>
      </c>
      <c r="AD5939" s="1" t="s">
        <v>60</v>
      </c>
      <c r="AF5939" s="1" t="s">
        <v>60</v>
      </c>
      <c r="AR5939" s="1" t="s">
        <v>60</v>
      </c>
      <c r="AT5939" s="1" t="s">
        <v>214</v>
      </c>
      <c r="AU5939" s="1" t="s">
        <v>110</v>
      </c>
      <c r="AV5939" s="1" t="s">
        <v>111</v>
      </c>
      <c r="AW5939" s="3" t="str">
        <f t="shared" si="1"/>
        <v>Other</v>
      </c>
      <c r="AX5939" s="3" t="str">
        <f t="array" ref="AX5939">TEXTJOIN(", ", TRUE, IF(X5939:AS5939="Y", X$1:AS$1, IF(X5939:AS5939&lt;&gt;"", X$1:AS$1 &amp; ": " &amp; X5939:AS5939, "")))
</f>
        <v>Cocaine, Fentanyl, Ethanol, Benzodiazepine, Any Opioid</v>
      </c>
    </row>
    <row r="5940">
      <c r="A5940" s="2">
        <v>41684.0</v>
      </c>
      <c r="B5940" s="1" t="s">
        <v>50</v>
      </c>
      <c r="C5940" s="1">
        <v>49.0</v>
      </c>
      <c r="D5940" s="1" t="s">
        <v>51</v>
      </c>
      <c r="E5940" s="1" t="s">
        <v>63</v>
      </c>
      <c r="G5940" s="1" t="s">
        <v>1395</v>
      </c>
      <c r="J5940" s="1" t="s">
        <v>1395</v>
      </c>
      <c r="L5940" s="1" t="s">
        <v>55</v>
      </c>
      <c r="M5940" s="1" t="s">
        <v>56</v>
      </c>
      <c r="O5940" s="1" t="s">
        <v>1395</v>
      </c>
      <c r="R5940" s="1" t="s">
        <v>56</v>
      </c>
      <c r="T5940" s="1" t="s">
        <v>6165</v>
      </c>
      <c r="U5940" s="1" t="s">
        <v>59</v>
      </c>
      <c r="AF5940" s="1" t="s">
        <v>60</v>
      </c>
      <c r="AS5940" s="1" t="s">
        <v>586</v>
      </c>
      <c r="AT5940" s="1" t="s">
        <v>1398</v>
      </c>
      <c r="AU5940" s="1" t="s">
        <v>1398</v>
      </c>
      <c r="AV5940" s="1" t="s">
        <v>1399</v>
      </c>
      <c r="AW5940" s="3" t="str">
        <f t="shared" si="1"/>
        <v>Other</v>
      </c>
      <c r="AX5940" s="3" t="str">
        <f t="array" ref="AX5940">TEXTJOIN(", ", TRUE, IF(X5940:AS5940="Y", X$1:AS$1, IF(X5940:AS5940&lt;&gt;"", X$1:AS$1 &amp; ": " &amp; X5940:AS5940, "")))
</f>
        <v>Benzodiazepine, Other: MORPH</v>
      </c>
    </row>
    <row r="5941">
      <c r="A5941" s="2">
        <v>43933.0</v>
      </c>
      <c r="B5941" s="1" t="s">
        <v>50</v>
      </c>
      <c r="C5941" s="1">
        <v>51.0</v>
      </c>
      <c r="D5941" s="1" t="s">
        <v>51</v>
      </c>
      <c r="E5941" s="1" t="s">
        <v>63</v>
      </c>
      <c r="G5941" s="1" t="s">
        <v>455</v>
      </c>
      <c r="H5941" s="1" t="s">
        <v>103</v>
      </c>
      <c r="I5941" s="1" t="s">
        <v>55</v>
      </c>
      <c r="J5941" s="1" t="s">
        <v>455</v>
      </c>
      <c r="K5941" s="1" t="s">
        <v>103</v>
      </c>
      <c r="L5941" s="1" t="s">
        <v>55</v>
      </c>
      <c r="M5941" s="1" t="s">
        <v>56</v>
      </c>
      <c r="N5941" s="1" t="s">
        <v>178</v>
      </c>
      <c r="O5941" s="1" t="s">
        <v>455</v>
      </c>
      <c r="P5941" s="1" t="s">
        <v>103</v>
      </c>
      <c r="Q5941" s="1" t="s">
        <v>55</v>
      </c>
      <c r="R5941" s="1" t="s">
        <v>56</v>
      </c>
      <c r="T5941" s="1" t="s">
        <v>491</v>
      </c>
      <c r="U5941" s="1" t="s">
        <v>59</v>
      </c>
      <c r="V5941" s="1" t="s">
        <v>730</v>
      </c>
      <c r="X5941" s="1" t="s">
        <v>60</v>
      </c>
      <c r="AR5941" s="1" t="s">
        <v>60</v>
      </c>
      <c r="AT5941" s="1" t="s">
        <v>457</v>
      </c>
      <c r="AU5941" s="1" t="s">
        <v>457</v>
      </c>
      <c r="AV5941" s="1" t="s">
        <v>458</v>
      </c>
      <c r="AW5941" s="3" t="str">
        <f t="shared" si="1"/>
        <v>Other</v>
      </c>
      <c r="AX5941" s="3" t="str">
        <f t="array" ref="AX5941">TEXTJOIN(", ", TRUE, IF(X5941:AS5941="Y", X$1:AS$1, IF(X5941:AS5941&lt;&gt;"", X$1:AS$1 &amp; ": " &amp; X5941:AS5941, "")))
</f>
        <v>Heroin, Any Opioid</v>
      </c>
    </row>
    <row r="5942">
      <c r="A5942" s="2">
        <v>41688.0</v>
      </c>
      <c r="B5942" s="1" t="s">
        <v>50</v>
      </c>
      <c r="C5942" s="1">
        <v>43.0</v>
      </c>
      <c r="D5942" s="1" t="s">
        <v>51</v>
      </c>
      <c r="E5942" s="1" t="s">
        <v>63</v>
      </c>
      <c r="G5942" s="1" t="s">
        <v>90</v>
      </c>
      <c r="J5942" s="1" t="s">
        <v>90</v>
      </c>
      <c r="L5942" s="1" t="s">
        <v>55</v>
      </c>
      <c r="M5942" s="1" t="s">
        <v>56</v>
      </c>
      <c r="N5942" s="1" t="s">
        <v>104</v>
      </c>
      <c r="O5942" s="1" t="s">
        <v>90</v>
      </c>
      <c r="R5942" s="1" t="s">
        <v>56</v>
      </c>
      <c r="T5942" s="1" t="s">
        <v>6166</v>
      </c>
      <c r="U5942" s="1" t="s">
        <v>59</v>
      </c>
      <c r="AD5942" s="1" t="s">
        <v>60</v>
      </c>
      <c r="AF5942" s="1" t="s">
        <v>60</v>
      </c>
      <c r="AT5942" s="1" t="s">
        <v>96</v>
      </c>
      <c r="AU5942" s="1" t="s">
        <v>96</v>
      </c>
      <c r="AV5942" s="1" t="s">
        <v>97</v>
      </c>
      <c r="AW5942" s="3" t="str">
        <f t="shared" si="1"/>
        <v>Other</v>
      </c>
      <c r="AX5942" s="3" t="str">
        <f t="array" ref="AX5942">TEXTJOIN(", ", TRUE, IF(X5942:AS5942="Y", X$1:AS$1, IF(X5942:AS5942&lt;&gt;"", X$1:AS$1 &amp; ": " &amp; X5942:AS5942, "")))
</f>
        <v>Ethanol, Benzodiazepine</v>
      </c>
    </row>
    <row r="5943">
      <c r="A5943" s="2">
        <v>44172.0</v>
      </c>
      <c r="B5943" s="1" t="s">
        <v>50</v>
      </c>
      <c r="C5943" s="1">
        <v>47.0</v>
      </c>
      <c r="D5943" s="1" t="s">
        <v>51</v>
      </c>
      <c r="E5943" s="1" t="s">
        <v>52</v>
      </c>
      <c r="G5943" s="1" t="s">
        <v>536</v>
      </c>
      <c r="H5943" s="1" t="s">
        <v>299</v>
      </c>
      <c r="I5943" s="1" t="s">
        <v>55</v>
      </c>
      <c r="J5943" s="1" t="s">
        <v>536</v>
      </c>
      <c r="K5943" s="1" t="s">
        <v>299</v>
      </c>
      <c r="L5943" s="1" t="s">
        <v>55</v>
      </c>
      <c r="M5943" s="1" t="s">
        <v>56</v>
      </c>
      <c r="N5943" s="1" t="s">
        <v>66</v>
      </c>
      <c r="O5943" s="1" t="s">
        <v>536</v>
      </c>
      <c r="P5943" s="1" t="s">
        <v>299</v>
      </c>
      <c r="Q5943" s="1" t="s">
        <v>55</v>
      </c>
      <c r="R5943" s="1" t="s">
        <v>56</v>
      </c>
      <c r="T5943" s="1" t="s">
        <v>6167</v>
      </c>
      <c r="U5943" s="1" t="s">
        <v>59</v>
      </c>
      <c r="Z5943" s="1" t="s">
        <v>60</v>
      </c>
      <c r="AJ5943" s="1" t="s">
        <v>60</v>
      </c>
      <c r="AR5943" s="1" t="s">
        <v>60</v>
      </c>
      <c r="AT5943" s="1" t="s">
        <v>538</v>
      </c>
      <c r="AU5943" s="1" t="s">
        <v>538</v>
      </c>
      <c r="AV5943" s="1" t="s">
        <v>539</v>
      </c>
      <c r="AW5943" s="3" t="str">
        <f t="shared" si="1"/>
        <v>Other</v>
      </c>
      <c r="AX5943" s="3" t="str">
        <f t="array" ref="AX5943">TEXTJOIN(", ", TRUE, IF(X5943:AS5943="Y", X$1:AS$1, IF(X5943:AS5943&lt;&gt;"", X$1:AS$1 &amp; ": " &amp; X5943:AS5943, "")))
</f>
        <v>Fentanyl, Tramad, Any Opioid</v>
      </c>
    </row>
    <row r="5944">
      <c r="A5944" s="4">
        <v>41618.0</v>
      </c>
      <c r="B5944" s="1" t="s">
        <v>50</v>
      </c>
      <c r="C5944" s="1">
        <v>39.0</v>
      </c>
      <c r="D5944" s="1" t="s">
        <v>51</v>
      </c>
      <c r="E5944" s="1" t="s">
        <v>63</v>
      </c>
      <c r="G5944" s="1" t="s">
        <v>103</v>
      </c>
      <c r="H5944" s="1" t="s">
        <v>103</v>
      </c>
      <c r="J5944" s="1" t="s">
        <v>103</v>
      </c>
      <c r="L5944" s="1" t="s">
        <v>55</v>
      </c>
      <c r="M5944" s="1" t="s">
        <v>56</v>
      </c>
      <c r="N5944" s="1" t="s">
        <v>104</v>
      </c>
      <c r="O5944" s="1" t="s">
        <v>103</v>
      </c>
      <c r="P5944" s="1" t="s">
        <v>103</v>
      </c>
      <c r="R5944" s="1" t="s">
        <v>67</v>
      </c>
      <c r="T5944" s="1" t="s">
        <v>3702</v>
      </c>
      <c r="U5944" s="1" t="s">
        <v>59</v>
      </c>
      <c r="X5944" s="1" t="s">
        <v>60</v>
      </c>
      <c r="Y5944" s="1" t="s">
        <v>60</v>
      </c>
      <c r="AT5944" s="1" t="s">
        <v>167</v>
      </c>
      <c r="AU5944" s="1" t="s">
        <v>167</v>
      </c>
      <c r="AV5944" s="1" t="s">
        <v>168</v>
      </c>
      <c r="AW5944" s="3" t="str">
        <f t="shared" si="1"/>
        <v>Other</v>
      </c>
      <c r="AX5944" s="3" t="str">
        <f t="array" ref="AX5944">TEXTJOIN(", ", TRUE, IF(X5944:AS5944="Y", X$1:AS$1, IF(X5944:AS5944&lt;&gt;"", X$1:AS$1 &amp; ": " &amp; X5944:AS5944, "")))
</f>
        <v>Heroin, Cocaine</v>
      </c>
    </row>
    <row r="5945">
      <c r="A5945" s="2">
        <v>43902.0</v>
      </c>
      <c r="B5945" s="1" t="s">
        <v>50</v>
      </c>
      <c r="C5945" s="1">
        <v>47.0</v>
      </c>
      <c r="D5945" s="1" t="s">
        <v>51</v>
      </c>
      <c r="E5945" s="1" t="s">
        <v>63</v>
      </c>
      <c r="G5945" s="1" t="s">
        <v>484</v>
      </c>
      <c r="H5945" s="1" t="s">
        <v>103</v>
      </c>
      <c r="I5945" s="1" t="s">
        <v>55</v>
      </c>
      <c r="J5945" s="1" t="s">
        <v>484</v>
      </c>
      <c r="K5945" s="1" t="s">
        <v>103</v>
      </c>
      <c r="L5945" s="1" t="s">
        <v>55</v>
      </c>
      <c r="M5945" s="1" t="s">
        <v>56</v>
      </c>
      <c r="N5945" s="1" t="s">
        <v>136</v>
      </c>
      <c r="O5945" s="1" t="s">
        <v>484</v>
      </c>
      <c r="P5945" s="1" t="s">
        <v>103</v>
      </c>
      <c r="Q5945" s="1" t="s">
        <v>55</v>
      </c>
      <c r="R5945" s="1" t="s">
        <v>56</v>
      </c>
      <c r="T5945" s="1" t="s">
        <v>6168</v>
      </c>
      <c r="U5945" s="1" t="s">
        <v>59</v>
      </c>
      <c r="V5945" s="1" t="s">
        <v>6169</v>
      </c>
      <c r="AB5945" s="1" t="s">
        <v>60</v>
      </c>
      <c r="AD5945" s="1" t="s">
        <v>60</v>
      </c>
      <c r="AF5945" s="1" t="s">
        <v>60</v>
      </c>
      <c r="AG5945" s="1" t="s">
        <v>60</v>
      </c>
      <c r="AR5945" s="1" t="s">
        <v>60</v>
      </c>
      <c r="AT5945" s="1" t="s">
        <v>682</v>
      </c>
      <c r="AU5945" s="1" t="s">
        <v>682</v>
      </c>
      <c r="AV5945" s="1" t="s">
        <v>487</v>
      </c>
      <c r="AW5945" s="3" t="str">
        <f t="shared" si="1"/>
        <v>Other</v>
      </c>
      <c r="AX5945" s="3" t="str">
        <f t="array" ref="AX5945">TEXTJOIN(", ", TRUE, IF(X5945:AS5945="Y", X$1:AS$1, IF(X5945:AS5945&lt;&gt;"", X$1:AS$1 &amp; ": " &amp; X5945:AS5945, "")))
</f>
        <v>Oxycodone, Ethanol, Benzodiazepine, Methadone, Any Opioid</v>
      </c>
    </row>
    <row r="5946">
      <c r="A5946" s="4">
        <v>41257.0</v>
      </c>
      <c r="B5946" s="1" t="s">
        <v>50</v>
      </c>
      <c r="C5946" s="1">
        <v>37.0</v>
      </c>
      <c r="D5946" s="1" t="s">
        <v>51</v>
      </c>
      <c r="E5946" s="1" t="s">
        <v>63</v>
      </c>
      <c r="G5946" s="1" t="s">
        <v>185</v>
      </c>
      <c r="H5946" s="1" t="s">
        <v>91</v>
      </c>
      <c r="J5946" s="1" t="s">
        <v>185</v>
      </c>
      <c r="L5946" s="1" t="s">
        <v>55</v>
      </c>
      <c r="M5946" s="1" t="s">
        <v>56</v>
      </c>
      <c r="N5946" s="1" t="s">
        <v>148</v>
      </c>
      <c r="O5946" s="1" t="s">
        <v>185</v>
      </c>
      <c r="P5946" s="1" t="s">
        <v>91</v>
      </c>
      <c r="R5946" s="1" t="s">
        <v>56</v>
      </c>
      <c r="T5946" s="1" t="s">
        <v>68</v>
      </c>
      <c r="U5946" s="1" t="s">
        <v>59</v>
      </c>
      <c r="X5946" s="1" t="s">
        <v>60</v>
      </c>
      <c r="AT5946" s="1" t="s">
        <v>188</v>
      </c>
      <c r="AU5946" s="1" t="s">
        <v>188</v>
      </c>
      <c r="AV5946" s="1" t="s">
        <v>189</v>
      </c>
      <c r="AW5946" s="3" t="str">
        <f t="shared" si="1"/>
        <v>Other</v>
      </c>
      <c r="AX5946" s="3" t="str">
        <f t="array" ref="AX5946">TEXTJOIN(", ", TRUE, IF(X5946:AS5946="Y", X$1:AS$1, IF(X5946:AS5946&lt;&gt;"", X$1:AS$1 &amp; ": " &amp; X5946:AS5946, "")))
</f>
        <v>Heroin</v>
      </c>
    </row>
    <row r="5947">
      <c r="A5947" s="2">
        <v>43233.0</v>
      </c>
      <c r="B5947" s="1" t="s">
        <v>50</v>
      </c>
      <c r="C5947" s="1">
        <v>29.0</v>
      </c>
      <c r="D5947" s="1" t="s">
        <v>51</v>
      </c>
      <c r="E5947" s="1" t="s">
        <v>63</v>
      </c>
      <c r="G5947" s="1" t="s">
        <v>91</v>
      </c>
      <c r="H5947" s="1" t="s">
        <v>91</v>
      </c>
      <c r="I5947" s="1" t="s">
        <v>55</v>
      </c>
      <c r="J5947" s="1" t="s">
        <v>91</v>
      </c>
      <c r="K5947" s="1" t="s">
        <v>91</v>
      </c>
      <c r="M5947" s="1" t="s">
        <v>56</v>
      </c>
      <c r="N5947" s="1" t="s">
        <v>93</v>
      </c>
      <c r="O5947" s="1" t="s">
        <v>91</v>
      </c>
      <c r="P5947" s="1" t="s">
        <v>91</v>
      </c>
      <c r="Q5947" s="1" t="s">
        <v>55</v>
      </c>
      <c r="R5947" s="1" t="s">
        <v>56</v>
      </c>
      <c r="T5947" s="1" t="s">
        <v>1040</v>
      </c>
      <c r="U5947" s="1" t="s">
        <v>59</v>
      </c>
      <c r="Z5947" s="1" t="s">
        <v>60</v>
      </c>
      <c r="AR5947" s="1" t="s">
        <v>60</v>
      </c>
      <c r="AT5947" s="1" t="s">
        <v>110</v>
      </c>
      <c r="AU5947" s="1" t="s">
        <v>110</v>
      </c>
      <c r="AV5947" s="1" t="s">
        <v>111</v>
      </c>
      <c r="AW5947" s="3" t="str">
        <f t="shared" si="1"/>
        <v>Other</v>
      </c>
      <c r="AX5947" s="3" t="str">
        <f t="array" ref="AX5947">TEXTJOIN(", ", TRUE, IF(X5947:AS5947="Y", X$1:AS$1, IF(X5947:AS5947&lt;&gt;"", X$1:AS$1 &amp; ": " &amp; X5947:AS5947, "")))
</f>
        <v>Fentanyl, Any Opioid</v>
      </c>
    </row>
    <row r="5948">
      <c r="A5948" s="2">
        <v>42912.0</v>
      </c>
      <c r="B5948" s="1" t="s">
        <v>86</v>
      </c>
      <c r="C5948" s="1">
        <v>41.0</v>
      </c>
      <c r="D5948" s="1" t="s">
        <v>51</v>
      </c>
      <c r="E5948" s="1" t="s">
        <v>63</v>
      </c>
      <c r="F5948" s="1" t="s">
        <v>137</v>
      </c>
      <c r="G5948" s="1" t="s">
        <v>143</v>
      </c>
      <c r="H5948" s="1" t="s">
        <v>91</v>
      </c>
      <c r="I5948" s="1" t="s">
        <v>55</v>
      </c>
      <c r="J5948" s="1" t="s">
        <v>143</v>
      </c>
      <c r="K5948" s="1" t="s">
        <v>91</v>
      </c>
      <c r="L5948" s="1" t="s">
        <v>55</v>
      </c>
      <c r="M5948" s="1" t="s">
        <v>56</v>
      </c>
      <c r="N5948" s="1" t="s">
        <v>93</v>
      </c>
      <c r="O5948" s="1" t="s">
        <v>143</v>
      </c>
      <c r="P5948" s="1" t="s">
        <v>91</v>
      </c>
      <c r="Q5948" s="1" t="s">
        <v>55</v>
      </c>
      <c r="R5948" s="1" t="s">
        <v>56</v>
      </c>
      <c r="T5948" s="1" t="s">
        <v>6170</v>
      </c>
      <c r="U5948" s="1" t="s">
        <v>59</v>
      </c>
      <c r="X5948" s="1" t="s">
        <v>60</v>
      </c>
      <c r="Y5948" s="1" t="s">
        <v>60</v>
      </c>
      <c r="Z5948" s="1" t="s">
        <v>60</v>
      </c>
      <c r="AF5948" s="1" t="s">
        <v>60</v>
      </c>
      <c r="AG5948" s="1" t="s">
        <v>60</v>
      </c>
      <c r="AT5948" s="1" t="s">
        <v>145</v>
      </c>
      <c r="AU5948" s="1" t="s">
        <v>145</v>
      </c>
      <c r="AV5948" s="1" t="s">
        <v>146</v>
      </c>
      <c r="AW5948" s="3" t="str">
        <f t="shared" si="1"/>
        <v>Other</v>
      </c>
      <c r="AX5948" s="3" t="str">
        <f t="array" ref="AX5948">TEXTJOIN(", ", TRUE, IF(X5948:AS5948="Y", X$1:AS$1, IF(X5948:AS5948&lt;&gt;"", X$1:AS$1 &amp; ": " &amp; X5948:AS5948, "")))
</f>
        <v>Heroin, Cocaine, Fentanyl, Benzodiazepine, Methadone</v>
      </c>
    </row>
    <row r="5949">
      <c r="A5949" s="2">
        <v>44092.0</v>
      </c>
      <c r="B5949" s="1" t="s">
        <v>50</v>
      </c>
      <c r="C5949" s="1">
        <v>32.0</v>
      </c>
      <c r="D5949" s="1" t="s">
        <v>51</v>
      </c>
      <c r="E5949" s="1" t="s">
        <v>63</v>
      </c>
      <c r="J5949" s="1" t="s">
        <v>300</v>
      </c>
      <c r="K5949" s="1" t="s">
        <v>299</v>
      </c>
      <c r="L5949" s="1" t="s">
        <v>55</v>
      </c>
      <c r="M5949" s="1" t="s">
        <v>177</v>
      </c>
      <c r="N5949" s="1" t="s">
        <v>178</v>
      </c>
      <c r="O5949" s="1" t="s">
        <v>300</v>
      </c>
      <c r="P5949" s="1" t="s">
        <v>299</v>
      </c>
      <c r="Q5949" s="1" t="s">
        <v>55</v>
      </c>
      <c r="R5949" s="1" t="s">
        <v>44</v>
      </c>
      <c r="T5949" s="1" t="s">
        <v>83</v>
      </c>
      <c r="U5949" s="1" t="s">
        <v>59</v>
      </c>
      <c r="Z5949" s="1" t="s">
        <v>60</v>
      </c>
      <c r="AR5949" s="1" t="s">
        <v>60</v>
      </c>
      <c r="AT5949" s="1" t="s">
        <v>62</v>
      </c>
      <c r="AU5949" s="1" t="s">
        <v>304</v>
      </c>
      <c r="AV5949" s="1" t="s">
        <v>302</v>
      </c>
      <c r="AW5949" s="3" t="str">
        <f t="shared" si="1"/>
        <v>Other</v>
      </c>
      <c r="AX5949" s="3" t="str">
        <f t="array" ref="AX5949">TEXTJOIN(", ", TRUE, IF(X5949:AS5949="Y", X$1:AS$1, IF(X5949:AS5949&lt;&gt;"", X$1:AS$1 &amp; ": " &amp; X5949:AS5949, "")))
</f>
        <v>Fentanyl, Any Opioid</v>
      </c>
    </row>
    <row r="5950">
      <c r="A5950" s="2">
        <v>43704.0</v>
      </c>
      <c r="B5950" s="1" t="s">
        <v>50</v>
      </c>
      <c r="C5950" s="1">
        <v>35.0</v>
      </c>
      <c r="D5950" s="1" t="s">
        <v>51</v>
      </c>
      <c r="E5950" s="1" t="s">
        <v>63</v>
      </c>
      <c r="G5950" s="1" t="s">
        <v>271</v>
      </c>
      <c r="H5950" s="1" t="s">
        <v>91</v>
      </c>
      <c r="I5950" s="1" t="s">
        <v>55</v>
      </c>
      <c r="J5950" s="1" t="s">
        <v>271</v>
      </c>
      <c r="K5950" s="1" t="s">
        <v>91</v>
      </c>
      <c r="L5950" s="1" t="s">
        <v>55</v>
      </c>
      <c r="M5950" s="1" t="s">
        <v>56</v>
      </c>
      <c r="N5950" s="1" t="s">
        <v>136</v>
      </c>
      <c r="O5950" s="1" t="s">
        <v>271</v>
      </c>
      <c r="P5950" s="1" t="s">
        <v>91</v>
      </c>
      <c r="Q5950" s="1" t="s">
        <v>55</v>
      </c>
      <c r="R5950" s="1" t="s">
        <v>56</v>
      </c>
      <c r="T5950" s="1" t="s">
        <v>6171</v>
      </c>
      <c r="U5950" s="1" t="s">
        <v>59</v>
      </c>
      <c r="Z5950" s="1" t="s">
        <v>60</v>
      </c>
      <c r="AR5950" s="1" t="s">
        <v>60</v>
      </c>
      <c r="AT5950" s="1" t="s">
        <v>274</v>
      </c>
      <c r="AU5950" s="1" t="s">
        <v>274</v>
      </c>
      <c r="AV5950" s="1" t="s">
        <v>275</v>
      </c>
      <c r="AW5950" s="3" t="str">
        <f t="shared" si="1"/>
        <v>Other</v>
      </c>
      <c r="AX5950" s="3" t="str">
        <f t="array" ref="AX5950">TEXTJOIN(", ", TRUE, IF(X5950:AS5950="Y", X$1:AS$1, IF(X5950:AS5950&lt;&gt;"", X$1:AS$1 &amp; ": " &amp; X5950:AS5950, "")))
</f>
        <v>Fentanyl, Any Opioid</v>
      </c>
    </row>
    <row r="5951">
      <c r="A5951" s="2">
        <v>41555.0</v>
      </c>
      <c r="B5951" s="1" t="s">
        <v>50</v>
      </c>
      <c r="C5951" s="1">
        <v>60.0</v>
      </c>
      <c r="D5951" s="1" t="s">
        <v>51</v>
      </c>
      <c r="E5951" s="1" t="s">
        <v>118</v>
      </c>
      <c r="G5951" s="1" t="s">
        <v>488</v>
      </c>
      <c r="J5951" s="1" t="s">
        <v>488</v>
      </c>
      <c r="L5951" s="1" t="s">
        <v>55</v>
      </c>
      <c r="M5951" s="1" t="s">
        <v>44</v>
      </c>
      <c r="N5951" s="1" t="s">
        <v>148</v>
      </c>
      <c r="O5951" s="1" t="s">
        <v>271</v>
      </c>
      <c r="P5951" s="1" t="s">
        <v>91</v>
      </c>
      <c r="R5951" s="1" t="s">
        <v>67</v>
      </c>
      <c r="T5951" s="1" t="s">
        <v>73</v>
      </c>
      <c r="U5951" s="1" t="s">
        <v>59</v>
      </c>
      <c r="X5951" s="1" t="s">
        <v>60</v>
      </c>
      <c r="AT5951" s="1" t="s">
        <v>492</v>
      </c>
      <c r="AU5951" s="1" t="s">
        <v>492</v>
      </c>
      <c r="AV5951" s="1" t="s">
        <v>275</v>
      </c>
      <c r="AW5951" s="3" t="str">
        <f t="shared" si="1"/>
        <v>Other</v>
      </c>
      <c r="AX5951" s="3" t="str">
        <f t="array" ref="AX5951">TEXTJOIN(", ", TRUE, IF(X5951:AS5951="Y", X$1:AS$1, IF(X5951:AS5951&lt;&gt;"", X$1:AS$1 &amp; ": " &amp; X5951:AS5951, "")))
</f>
        <v>Heroin</v>
      </c>
    </row>
    <row r="5952">
      <c r="A5952" s="4">
        <v>43824.0</v>
      </c>
      <c r="B5952" s="1" t="s">
        <v>50</v>
      </c>
      <c r="C5952" s="1">
        <v>33.0</v>
      </c>
      <c r="D5952" s="1" t="s">
        <v>51</v>
      </c>
      <c r="E5952" s="1" t="s">
        <v>44</v>
      </c>
      <c r="G5952" s="1" t="s">
        <v>832</v>
      </c>
      <c r="H5952" s="1" t="s">
        <v>125</v>
      </c>
      <c r="I5952" s="1" t="s">
        <v>55</v>
      </c>
      <c r="J5952" s="1" t="s">
        <v>91</v>
      </c>
      <c r="K5952" s="1" t="s">
        <v>91</v>
      </c>
      <c r="L5952" s="1" t="s">
        <v>55</v>
      </c>
      <c r="M5952" s="1" t="s">
        <v>333</v>
      </c>
      <c r="N5952" s="1" t="s">
        <v>93</v>
      </c>
      <c r="O5952" s="1" t="s">
        <v>91</v>
      </c>
      <c r="P5952" s="1" t="s">
        <v>91</v>
      </c>
      <c r="Q5952" s="1" t="s">
        <v>55</v>
      </c>
      <c r="R5952" s="1" t="s">
        <v>44</v>
      </c>
      <c r="T5952" s="1" t="s">
        <v>6172</v>
      </c>
      <c r="U5952" s="1" t="s">
        <v>59</v>
      </c>
      <c r="V5952" s="1" t="s">
        <v>1003</v>
      </c>
      <c r="Z5952" s="1" t="s">
        <v>60</v>
      </c>
      <c r="AR5952" s="1" t="s">
        <v>60</v>
      </c>
      <c r="AS5952" s="1" t="s">
        <v>417</v>
      </c>
      <c r="AT5952" s="1" t="s">
        <v>834</v>
      </c>
      <c r="AU5952" s="1" t="s">
        <v>110</v>
      </c>
      <c r="AV5952" s="1" t="s">
        <v>111</v>
      </c>
      <c r="AW5952" s="3" t="str">
        <f t="shared" si="1"/>
        <v>Other</v>
      </c>
      <c r="AX5952" s="3" t="str">
        <f t="array" ref="AX5952">TEXTJOIN(", ", TRUE, IF(X5952:AS5952="Y", X$1:AS$1, IF(X5952:AS5952&lt;&gt;"", X$1:AS$1 &amp; ": " &amp; X5952:AS5952, "")))
</f>
        <v>Fentanyl, Any Opioid, Other: PCP</v>
      </c>
    </row>
    <row r="5953">
      <c r="A5953" s="2">
        <v>41747.0</v>
      </c>
      <c r="B5953" s="1" t="s">
        <v>50</v>
      </c>
      <c r="C5953" s="1">
        <v>34.0</v>
      </c>
      <c r="D5953" s="1" t="s">
        <v>51</v>
      </c>
      <c r="E5953" s="1" t="s">
        <v>63</v>
      </c>
      <c r="G5953" s="1" t="s">
        <v>64</v>
      </c>
      <c r="J5953" s="1" t="s">
        <v>64</v>
      </c>
      <c r="L5953" s="1" t="s">
        <v>55</v>
      </c>
      <c r="M5953" s="1" t="s">
        <v>44</v>
      </c>
      <c r="N5953" s="1" t="s">
        <v>136</v>
      </c>
      <c r="O5953" s="1" t="s">
        <v>64</v>
      </c>
      <c r="P5953" s="1" t="s">
        <v>65</v>
      </c>
      <c r="R5953" s="1" t="s">
        <v>67</v>
      </c>
      <c r="T5953" s="1" t="s">
        <v>985</v>
      </c>
      <c r="U5953" s="1" t="s">
        <v>59</v>
      </c>
      <c r="X5953" s="1" t="s">
        <v>60</v>
      </c>
      <c r="AD5953" s="1" t="s">
        <v>60</v>
      </c>
      <c r="AT5953" s="1" t="s">
        <v>69</v>
      </c>
      <c r="AU5953" s="1" t="s">
        <v>69</v>
      </c>
      <c r="AV5953" s="1" t="s">
        <v>70</v>
      </c>
      <c r="AW5953" s="3" t="str">
        <f t="shared" si="1"/>
        <v>Other</v>
      </c>
      <c r="AX5953" s="3" t="str">
        <f t="array" ref="AX5953">TEXTJOIN(", ", TRUE, IF(X5953:AS5953="Y", X$1:AS$1, IF(X5953:AS5953&lt;&gt;"", X$1:AS$1 &amp; ": " &amp; X5953:AS5953, "")))
</f>
        <v>Heroin, Ethanol</v>
      </c>
    </row>
    <row r="5954">
      <c r="A5954" s="2">
        <v>42588.0</v>
      </c>
      <c r="B5954" s="1" t="s">
        <v>50</v>
      </c>
      <c r="C5954" s="1">
        <v>61.0</v>
      </c>
      <c r="D5954" s="1" t="s">
        <v>51</v>
      </c>
      <c r="E5954" s="1" t="s">
        <v>63</v>
      </c>
      <c r="G5954" s="1" t="s">
        <v>143</v>
      </c>
      <c r="H5954" s="1" t="s">
        <v>91</v>
      </c>
      <c r="I5954" s="1" t="s">
        <v>55</v>
      </c>
      <c r="J5954" s="1" t="s">
        <v>143</v>
      </c>
      <c r="M5954" s="1" t="s">
        <v>56</v>
      </c>
      <c r="N5954" s="1" t="s">
        <v>276</v>
      </c>
      <c r="O5954" s="1" t="s">
        <v>143</v>
      </c>
      <c r="R5954" s="1" t="s">
        <v>56</v>
      </c>
      <c r="T5954" s="1" t="s">
        <v>6173</v>
      </c>
      <c r="U5954" s="1" t="s">
        <v>59</v>
      </c>
      <c r="AD5954" s="1" t="s">
        <v>60</v>
      </c>
      <c r="AJ5954" s="1" t="s">
        <v>60</v>
      </c>
      <c r="AO5954" s="1" t="s">
        <v>60</v>
      </c>
      <c r="AP5954" s="1" t="s">
        <v>60</v>
      </c>
      <c r="AR5954" s="1" t="s">
        <v>60</v>
      </c>
      <c r="AT5954" s="1" t="s">
        <v>145</v>
      </c>
      <c r="AU5954" s="1" t="s">
        <v>145</v>
      </c>
      <c r="AV5954" s="1" t="s">
        <v>146</v>
      </c>
      <c r="AW5954" s="3" t="str">
        <f t="shared" si="1"/>
        <v>Other</v>
      </c>
      <c r="AX5954" s="3" t="str">
        <f t="array" ref="AX5954">TEXTJOIN(", ", TRUE, IF(X5954:AS5954="Y", X$1:AS$1, IF(X5954:AS5954&lt;&gt;"", X$1:AS$1 &amp; ": " &amp; X5954:AS5954, "")))
</f>
        <v>Ethanol, Tramad, Opiate NOS, Heroin/Morph/Codeine, Any Opioid</v>
      </c>
    </row>
    <row r="5955">
      <c r="A5955" s="2">
        <v>43378.0</v>
      </c>
      <c r="B5955" s="1" t="s">
        <v>50</v>
      </c>
      <c r="C5955" s="1">
        <v>30.0</v>
      </c>
      <c r="D5955" s="1" t="s">
        <v>51</v>
      </c>
      <c r="E5955" s="1" t="s">
        <v>63</v>
      </c>
      <c r="F5955" s="1" t="s">
        <v>137</v>
      </c>
      <c r="G5955" s="1" t="s">
        <v>90</v>
      </c>
      <c r="H5955" s="1" t="s">
        <v>91</v>
      </c>
      <c r="I5955" s="1" t="s">
        <v>55</v>
      </c>
      <c r="J5955" s="1" t="s">
        <v>90</v>
      </c>
      <c r="K5955" s="1" t="s">
        <v>91</v>
      </c>
      <c r="M5955" s="1" t="s">
        <v>56</v>
      </c>
      <c r="N5955" s="1" t="s">
        <v>136</v>
      </c>
      <c r="O5955" s="1" t="s">
        <v>90</v>
      </c>
      <c r="P5955" s="1" t="s">
        <v>91</v>
      </c>
      <c r="Q5955" s="1" t="s">
        <v>55</v>
      </c>
      <c r="R5955" s="1" t="s">
        <v>44</v>
      </c>
      <c r="T5955" s="1" t="s">
        <v>1392</v>
      </c>
      <c r="U5955" s="1" t="s">
        <v>59</v>
      </c>
      <c r="Y5955" s="1" t="s">
        <v>60</v>
      </c>
      <c r="Z5955" s="1" t="s">
        <v>60</v>
      </c>
      <c r="AA5955" s="1" t="s">
        <v>60</v>
      </c>
      <c r="AR5955" s="1" t="s">
        <v>60</v>
      </c>
      <c r="AT5955" s="1" t="s">
        <v>96</v>
      </c>
      <c r="AU5955" s="1" t="s">
        <v>96</v>
      </c>
      <c r="AV5955" s="1" t="s">
        <v>97</v>
      </c>
      <c r="AW5955" s="3" t="str">
        <f t="shared" si="1"/>
        <v>Other</v>
      </c>
      <c r="AX5955" s="3" t="str">
        <f t="array" ref="AX5955">TEXTJOIN(", ", TRUE, IF(X5955:AS5955="Y", X$1:AS$1, IF(X5955:AS5955&lt;&gt;"", X$1:AS$1 &amp; ": " &amp; X5955:AS5955, "")))
</f>
        <v>Cocaine, Fentanyl, Fentanyl Analogue, Any Opioid</v>
      </c>
    </row>
    <row r="5956">
      <c r="A5956" s="4">
        <v>43810.0</v>
      </c>
      <c r="B5956" s="1" t="s">
        <v>50</v>
      </c>
      <c r="C5956" s="1">
        <v>41.0</v>
      </c>
      <c r="D5956" s="1" t="s">
        <v>76</v>
      </c>
      <c r="E5956" s="1" t="s">
        <v>63</v>
      </c>
      <c r="G5956" s="1" t="s">
        <v>1206</v>
      </c>
      <c r="H5956" s="1" t="s">
        <v>54</v>
      </c>
      <c r="I5956" s="1" t="s">
        <v>55</v>
      </c>
      <c r="J5956" s="1" t="s">
        <v>102</v>
      </c>
      <c r="K5956" s="1" t="s">
        <v>103</v>
      </c>
      <c r="L5956" s="1" t="s">
        <v>55</v>
      </c>
      <c r="M5956" s="1" t="s">
        <v>177</v>
      </c>
      <c r="N5956" s="1" t="s">
        <v>155</v>
      </c>
      <c r="O5956" s="1" t="s">
        <v>102</v>
      </c>
      <c r="P5956" s="1" t="s">
        <v>103</v>
      </c>
      <c r="Q5956" s="1" t="s">
        <v>55</v>
      </c>
      <c r="R5956" s="1" t="s">
        <v>44</v>
      </c>
      <c r="T5956" s="1" t="s">
        <v>6174</v>
      </c>
      <c r="U5956" s="1" t="s">
        <v>59</v>
      </c>
      <c r="Y5956" s="1" t="s">
        <v>60</v>
      </c>
      <c r="Z5956" s="1" t="s">
        <v>60</v>
      </c>
      <c r="AR5956" s="1" t="s">
        <v>60</v>
      </c>
      <c r="AS5956" s="1" t="s">
        <v>417</v>
      </c>
      <c r="AT5956" s="1" t="s">
        <v>1210</v>
      </c>
      <c r="AU5956" s="1" t="s">
        <v>106</v>
      </c>
      <c r="AV5956" s="1" t="s">
        <v>107</v>
      </c>
      <c r="AW5956" s="3" t="str">
        <f t="shared" si="1"/>
        <v>Other</v>
      </c>
      <c r="AX5956" s="3" t="str">
        <f t="array" ref="AX5956">TEXTJOIN(", ", TRUE, IF(X5956:AS5956="Y", X$1:AS$1, IF(X5956:AS5956&lt;&gt;"", X$1:AS$1 &amp; ": " &amp; X5956:AS5956, "")))
</f>
        <v>Cocaine, Fentanyl, Any Opioid, Other: PCP</v>
      </c>
    </row>
    <row r="5957">
      <c r="A5957" s="4">
        <v>44190.0</v>
      </c>
      <c r="B5957" s="1" t="s">
        <v>50</v>
      </c>
      <c r="C5957" s="1">
        <v>47.0</v>
      </c>
      <c r="D5957" s="1" t="s">
        <v>76</v>
      </c>
      <c r="E5957" s="1" t="s">
        <v>63</v>
      </c>
      <c r="G5957" s="1" t="s">
        <v>397</v>
      </c>
      <c r="H5957" s="1" t="s">
        <v>103</v>
      </c>
      <c r="I5957" s="1" t="s">
        <v>55</v>
      </c>
      <c r="J5957" s="1" t="s">
        <v>397</v>
      </c>
      <c r="K5957" s="1" t="s">
        <v>103</v>
      </c>
      <c r="L5957" s="1" t="s">
        <v>55</v>
      </c>
      <c r="M5957" s="1" t="s">
        <v>56</v>
      </c>
      <c r="N5957" s="1" t="s">
        <v>119</v>
      </c>
      <c r="O5957" s="1" t="s">
        <v>103</v>
      </c>
      <c r="P5957" s="1" t="s">
        <v>103</v>
      </c>
      <c r="Q5957" s="1" t="s">
        <v>55</v>
      </c>
      <c r="R5957" s="1" t="s">
        <v>67</v>
      </c>
      <c r="T5957" s="1" t="s">
        <v>6175</v>
      </c>
      <c r="U5957" s="1" t="s">
        <v>59</v>
      </c>
      <c r="X5957" s="1" t="s">
        <v>60</v>
      </c>
      <c r="Y5957" s="1" t="s">
        <v>60</v>
      </c>
      <c r="Z5957" s="1" t="s">
        <v>60</v>
      </c>
      <c r="AA5957" s="1" t="s">
        <v>60</v>
      </c>
      <c r="AF5957" s="1" t="s">
        <v>60</v>
      </c>
      <c r="AR5957" s="1" t="s">
        <v>60</v>
      </c>
      <c r="AT5957" s="1" t="s">
        <v>399</v>
      </c>
      <c r="AU5957" s="1" t="s">
        <v>399</v>
      </c>
      <c r="AV5957" s="1" t="s">
        <v>168</v>
      </c>
      <c r="AW5957" s="3" t="str">
        <f t="shared" si="1"/>
        <v>Other</v>
      </c>
      <c r="AX5957" s="3" t="str">
        <f t="array" ref="AX5957">TEXTJOIN(", ", TRUE, IF(X5957:AS5957="Y", X$1:AS$1, IF(X5957:AS5957&lt;&gt;"", X$1:AS$1 &amp; ": " &amp; X5957:AS5957, "")))
</f>
        <v>Heroin, Cocaine, Fentanyl, Fentanyl Analogue, Benzodiazepine, Any Opioid</v>
      </c>
    </row>
    <row r="5958">
      <c r="A5958" s="2">
        <v>44171.0</v>
      </c>
      <c r="B5958" s="1" t="s">
        <v>50</v>
      </c>
      <c r="C5958" s="1">
        <v>23.0</v>
      </c>
      <c r="D5958" s="1" t="s">
        <v>51</v>
      </c>
      <c r="E5958" s="1" t="s">
        <v>63</v>
      </c>
      <c r="G5958" s="1" t="s">
        <v>54</v>
      </c>
      <c r="H5958" s="1" t="s">
        <v>54</v>
      </c>
      <c r="I5958" s="1" t="s">
        <v>55</v>
      </c>
      <c r="J5958" s="1" t="s">
        <v>54</v>
      </c>
      <c r="K5958" s="1" t="s">
        <v>54</v>
      </c>
      <c r="L5958" s="1" t="s">
        <v>55</v>
      </c>
      <c r="M5958" s="1" t="s">
        <v>56</v>
      </c>
      <c r="N5958" s="1" t="s">
        <v>136</v>
      </c>
      <c r="O5958" s="1" t="s">
        <v>82</v>
      </c>
      <c r="P5958" s="1" t="s">
        <v>54</v>
      </c>
      <c r="Q5958" s="1" t="s">
        <v>55</v>
      </c>
      <c r="R5958" s="1" t="s">
        <v>67</v>
      </c>
      <c r="T5958" s="1" t="s">
        <v>6176</v>
      </c>
      <c r="U5958" s="1" t="s">
        <v>59</v>
      </c>
      <c r="Z5958" s="1" t="s">
        <v>60</v>
      </c>
      <c r="AD5958" s="1" t="s">
        <v>60</v>
      </c>
      <c r="AI5958" s="1" t="s">
        <v>60</v>
      </c>
      <c r="AR5958" s="1" t="s">
        <v>60</v>
      </c>
      <c r="AT5958" s="1" t="s">
        <v>234</v>
      </c>
      <c r="AU5958" s="1" t="s">
        <v>234</v>
      </c>
      <c r="AV5958" s="1" t="s">
        <v>85</v>
      </c>
      <c r="AW5958" s="3" t="str">
        <f t="shared" si="1"/>
        <v>Other</v>
      </c>
      <c r="AX5958" s="3" t="str">
        <f t="array" ref="AX5958">TEXTJOIN(", ", TRUE, IF(X5958:AS5958="Y", X$1:AS$1, IF(X5958:AS5958&lt;&gt;"", X$1:AS$1 &amp; ": " &amp; X5958:AS5958, "")))
</f>
        <v>Fentanyl, Ethanol, Amphet, Any Opioid</v>
      </c>
    </row>
    <row r="5959">
      <c r="A5959" s="2">
        <v>42041.0</v>
      </c>
      <c r="B5959" s="1" t="s">
        <v>86</v>
      </c>
      <c r="C5959" s="1">
        <v>37.0</v>
      </c>
      <c r="D5959" s="1" t="s">
        <v>76</v>
      </c>
      <c r="E5959" s="1" t="s">
        <v>63</v>
      </c>
      <c r="G5959" s="1" t="s">
        <v>1017</v>
      </c>
      <c r="H5959" s="1" t="s">
        <v>65</v>
      </c>
      <c r="I5959" s="1" t="s">
        <v>55</v>
      </c>
      <c r="J5959" s="1" t="s">
        <v>6177</v>
      </c>
      <c r="M5959" s="1" t="s">
        <v>56</v>
      </c>
      <c r="O5959" s="1" t="s">
        <v>1017</v>
      </c>
      <c r="P5959" s="1" t="s">
        <v>65</v>
      </c>
      <c r="Q5959" s="1" t="s">
        <v>55</v>
      </c>
      <c r="R5959" s="1" t="s">
        <v>56</v>
      </c>
      <c r="T5959" s="1" t="s">
        <v>6178</v>
      </c>
      <c r="U5959" s="1" t="s">
        <v>59</v>
      </c>
      <c r="W5959" s="1" t="s">
        <v>60</v>
      </c>
      <c r="X5959" s="1" t="s">
        <v>60</v>
      </c>
      <c r="Y5959" s="1" t="s">
        <v>60</v>
      </c>
      <c r="AF5959" s="1" t="s">
        <v>60</v>
      </c>
      <c r="AP5959" s="1" t="s">
        <v>60</v>
      </c>
      <c r="AR5959" s="1" t="s">
        <v>60</v>
      </c>
      <c r="AT5959" s="1" t="s">
        <v>1020</v>
      </c>
      <c r="AV5959" s="1" t="s">
        <v>1021</v>
      </c>
      <c r="AW5959" s="3" t="str">
        <f t="shared" si="1"/>
        <v>Other</v>
      </c>
      <c r="AX5959" s="3" t="str">
        <f t="array" ref="AX5959">TEXTJOIN(", ", TRUE, IF(X5959:AS5959="Y", X$1:AS$1, IF(X5959:AS5959&lt;&gt;"", X$1:AS$1 &amp; ": " &amp; X5959:AS5959, "")))
</f>
        <v>Heroin, Cocaine, Benzodiazepine, Heroin/Morph/Codeine, Any Opioid</v>
      </c>
    </row>
    <row r="5960">
      <c r="A5960" s="4">
        <v>43383.0</v>
      </c>
      <c r="B5960" s="1" t="s">
        <v>50</v>
      </c>
      <c r="C5960" s="1">
        <v>54.0</v>
      </c>
      <c r="D5960" s="1" t="s">
        <v>51</v>
      </c>
      <c r="E5960" s="1" t="s">
        <v>63</v>
      </c>
      <c r="G5960" s="1" t="s">
        <v>238</v>
      </c>
      <c r="H5960" s="1" t="s">
        <v>125</v>
      </c>
      <c r="I5960" s="1" t="s">
        <v>55</v>
      </c>
      <c r="J5960" s="1" t="s">
        <v>238</v>
      </c>
      <c r="K5960" s="1" t="s">
        <v>125</v>
      </c>
      <c r="M5960" s="1" t="s">
        <v>56</v>
      </c>
      <c r="N5960" s="1" t="s">
        <v>119</v>
      </c>
      <c r="O5960" s="1" t="s">
        <v>238</v>
      </c>
      <c r="P5960" s="1" t="s">
        <v>125</v>
      </c>
      <c r="Q5960" s="1" t="s">
        <v>55</v>
      </c>
      <c r="R5960" s="1" t="s">
        <v>56</v>
      </c>
      <c r="T5960" s="1" t="s">
        <v>6179</v>
      </c>
      <c r="U5960" s="1" t="s">
        <v>59</v>
      </c>
      <c r="X5960" s="1" t="s">
        <v>60</v>
      </c>
      <c r="AD5960" s="1" t="s">
        <v>60</v>
      </c>
      <c r="AF5960" s="1" t="s">
        <v>60</v>
      </c>
      <c r="AP5960" s="1" t="s">
        <v>60</v>
      </c>
      <c r="AR5960" s="1" t="s">
        <v>60</v>
      </c>
      <c r="AT5960" s="1" t="s">
        <v>567</v>
      </c>
      <c r="AU5960" s="1" t="s">
        <v>567</v>
      </c>
      <c r="AV5960" s="1" t="s">
        <v>241</v>
      </c>
      <c r="AW5960" s="3" t="str">
        <f t="shared" si="1"/>
        <v>Other</v>
      </c>
      <c r="AX5960" s="3" t="str">
        <f t="array" ref="AX5960">TEXTJOIN(", ", TRUE, IF(X5960:AS5960="Y", X$1:AS$1, IF(X5960:AS5960&lt;&gt;"", X$1:AS$1 &amp; ": " &amp; X5960:AS5960, "")))
</f>
        <v>Heroin, Ethanol, Benzodiazepine, Heroin/Morph/Codeine, Any Opioid</v>
      </c>
    </row>
    <row r="5961">
      <c r="A5961" s="4">
        <v>44123.0</v>
      </c>
      <c r="B5961" s="1" t="s">
        <v>50</v>
      </c>
      <c r="C5961" s="1">
        <v>28.0</v>
      </c>
      <c r="D5961" s="1" t="s">
        <v>51</v>
      </c>
      <c r="E5961" s="1" t="s">
        <v>63</v>
      </c>
      <c r="G5961" s="1" t="s">
        <v>53</v>
      </c>
      <c r="H5961" s="1" t="s">
        <v>54</v>
      </c>
      <c r="I5961" s="1" t="s">
        <v>55</v>
      </c>
      <c r="J5961" s="1" t="s">
        <v>53</v>
      </c>
      <c r="K5961" s="1" t="s">
        <v>54</v>
      </c>
      <c r="L5961" s="1" t="s">
        <v>55</v>
      </c>
      <c r="M5961" s="1" t="s">
        <v>56</v>
      </c>
      <c r="N5961" s="1" t="s">
        <v>119</v>
      </c>
      <c r="O5961" s="1" t="s">
        <v>53</v>
      </c>
      <c r="P5961" s="1" t="s">
        <v>54</v>
      </c>
      <c r="Q5961" s="1" t="s">
        <v>55</v>
      </c>
      <c r="R5961" s="1" t="s">
        <v>56</v>
      </c>
      <c r="T5961" s="1" t="s">
        <v>6180</v>
      </c>
      <c r="U5961" s="1" t="s">
        <v>59</v>
      </c>
      <c r="Y5961" s="1" t="s">
        <v>60</v>
      </c>
      <c r="Z5961" s="1" t="s">
        <v>60</v>
      </c>
      <c r="AR5961" s="1" t="s">
        <v>60</v>
      </c>
      <c r="AT5961" s="1" t="s">
        <v>61</v>
      </c>
      <c r="AU5961" s="1" t="s">
        <v>61</v>
      </c>
      <c r="AV5961" s="1" t="s">
        <v>294</v>
      </c>
      <c r="AW5961" s="3" t="str">
        <f t="shared" si="1"/>
        <v>Other</v>
      </c>
      <c r="AX5961" s="3" t="str">
        <f t="array" ref="AX5961">TEXTJOIN(", ", TRUE, IF(X5961:AS5961="Y", X$1:AS$1, IF(X5961:AS5961&lt;&gt;"", X$1:AS$1 &amp; ": " &amp; X5961:AS5961, "")))
</f>
        <v>Cocaine, Fentanyl, Any Opioid</v>
      </c>
    </row>
    <row r="5962">
      <c r="A5962" s="2">
        <v>43168.0</v>
      </c>
      <c r="B5962" s="1" t="s">
        <v>50</v>
      </c>
      <c r="C5962" s="1">
        <v>26.0</v>
      </c>
      <c r="D5962" s="1" t="s">
        <v>76</v>
      </c>
      <c r="E5962" s="1" t="s">
        <v>63</v>
      </c>
      <c r="G5962" s="1" t="s">
        <v>455</v>
      </c>
      <c r="H5962" s="1" t="s">
        <v>103</v>
      </c>
      <c r="I5962" s="1" t="s">
        <v>55</v>
      </c>
      <c r="J5962" s="1" t="s">
        <v>455</v>
      </c>
      <c r="K5962" s="1" t="s">
        <v>103</v>
      </c>
      <c r="M5962" s="1" t="s">
        <v>56</v>
      </c>
      <c r="N5962" s="1" t="s">
        <v>66</v>
      </c>
      <c r="O5962" s="1" t="s">
        <v>103</v>
      </c>
      <c r="P5962" s="1" t="s">
        <v>103</v>
      </c>
      <c r="Q5962" s="1" t="s">
        <v>55</v>
      </c>
      <c r="R5962" s="1" t="s">
        <v>67</v>
      </c>
      <c r="T5962" s="1" t="s">
        <v>6181</v>
      </c>
      <c r="U5962" s="1" t="s">
        <v>59</v>
      </c>
      <c r="X5962" s="1" t="s">
        <v>60</v>
      </c>
      <c r="AF5962" s="1" t="s">
        <v>60</v>
      </c>
      <c r="AP5962" s="1" t="s">
        <v>60</v>
      </c>
      <c r="AR5962" s="1" t="s">
        <v>60</v>
      </c>
      <c r="AT5962" s="1" t="s">
        <v>457</v>
      </c>
      <c r="AU5962" s="1" t="s">
        <v>457</v>
      </c>
      <c r="AV5962" s="1" t="s">
        <v>168</v>
      </c>
      <c r="AW5962" s="3" t="str">
        <f t="shared" si="1"/>
        <v>Other</v>
      </c>
      <c r="AX5962" s="3" t="str">
        <f t="array" ref="AX5962">TEXTJOIN(", ", TRUE, IF(X5962:AS5962="Y", X$1:AS$1, IF(X5962:AS5962&lt;&gt;"", X$1:AS$1 &amp; ": " &amp; X5962:AS5962, "")))
</f>
        <v>Heroin, Benzodiazepine, Heroin/Morph/Codeine, Any Opioid</v>
      </c>
    </row>
    <row r="5963">
      <c r="A5963" s="2">
        <v>43359.0</v>
      </c>
      <c r="B5963" s="1" t="s">
        <v>50</v>
      </c>
      <c r="C5963" s="1">
        <v>60.0</v>
      </c>
      <c r="D5963" s="1" t="s">
        <v>51</v>
      </c>
      <c r="E5963" s="1" t="s">
        <v>52</v>
      </c>
      <c r="G5963" s="1" t="s">
        <v>143</v>
      </c>
      <c r="H5963" s="1" t="s">
        <v>91</v>
      </c>
      <c r="I5963" s="1" t="s">
        <v>55</v>
      </c>
      <c r="J5963" s="1" t="s">
        <v>143</v>
      </c>
      <c r="K5963" s="1" t="s">
        <v>91</v>
      </c>
      <c r="M5963" s="1" t="s">
        <v>56</v>
      </c>
      <c r="N5963" s="1" t="s">
        <v>66</v>
      </c>
      <c r="O5963" s="1" t="s">
        <v>143</v>
      </c>
      <c r="P5963" s="1" t="s">
        <v>91</v>
      </c>
      <c r="Q5963" s="1" t="s">
        <v>55</v>
      </c>
      <c r="R5963" s="1" t="s">
        <v>56</v>
      </c>
      <c r="T5963" s="1" t="s">
        <v>197</v>
      </c>
      <c r="U5963" s="1" t="s">
        <v>59</v>
      </c>
      <c r="V5963" s="1" t="s">
        <v>6182</v>
      </c>
      <c r="Y5963" s="1" t="s">
        <v>60</v>
      </c>
      <c r="AT5963" s="1" t="s">
        <v>145</v>
      </c>
      <c r="AU5963" s="1" t="s">
        <v>145</v>
      </c>
      <c r="AV5963" s="1" t="s">
        <v>146</v>
      </c>
      <c r="AW5963" s="3" t="str">
        <f t="shared" si="1"/>
        <v>Other</v>
      </c>
      <c r="AX5963" s="3" t="str">
        <f t="array" ref="AX5963">TEXTJOIN(", ", TRUE, IF(X5963:AS5963="Y", X$1:AS$1, IF(X5963:AS5963&lt;&gt;"", X$1:AS$1 &amp; ": " &amp; X5963:AS5963, "")))
</f>
        <v>Cocaine</v>
      </c>
    </row>
    <row r="5964">
      <c r="A5964" s="2">
        <v>43800.0</v>
      </c>
      <c r="B5964" s="1" t="s">
        <v>50</v>
      </c>
      <c r="C5964" s="1">
        <v>62.0</v>
      </c>
      <c r="D5964" s="1" t="s">
        <v>51</v>
      </c>
      <c r="E5964" s="1" t="s">
        <v>63</v>
      </c>
      <c r="G5964" s="1" t="s">
        <v>397</v>
      </c>
      <c r="H5964" s="1" t="s">
        <v>103</v>
      </c>
      <c r="I5964" s="1" t="s">
        <v>55</v>
      </c>
      <c r="J5964" s="1" t="s">
        <v>397</v>
      </c>
      <c r="K5964" s="1" t="s">
        <v>103</v>
      </c>
      <c r="L5964" s="1" t="s">
        <v>55</v>
      </c>
      <c r="M5964" s="1" t="s">
        <v>56</v>
      </c>
      <c r="N5964" s="1" t="s">
        <v>136</v>
      </c>
      <c r="O5964" s="1" t="s">
        <v>397</v>
      </c>
      <c r="P5964" s="1" t="s">
        <v>103</v>
      </c>
      <c r="Q5964" s="1" t="s">
        <v>55</v>
      </c>
      <c r="R5964" s="1" t="s">
        <v>56</v>
      </c>
      <c r="T5964" s="1" t="s">
        <v>6183</v>
      </c>
      <c r="U5964" s="1" t="s">
        <v>59</v>
      </c>
      <c r="Y5964" s="1" t="s">
        <v>60</v>
      </c>
      <c r="AF5964" s="1" t="s">
        <v>60</v>
      </c>
      <c r="AG5964" s="1" t="s">
        <v>60</v>
      </c>
      <c r="AR5964" s="1" t="s">
        <v>60</v>
      </c>
      <c r="AT5964" s="1" t="s">
        <v>399</v>
      </c>
      <c r="AU5964" s="1" t="s">
        <v>399</v>
      </c>
      <c r="AV5964" s="1" t="s">
        <v>709</v>
      </c>
      <c r="AW5964" s="3" t="str">
        <f t="shared" si="1"/>
        <v>Other</v>
      </c>
      <c r="AX5964" s="3" t="str">
        <f t="array" ref="AX5964">TEXTJOIN(", ", TRUE, IF(X5964:AS5964="Y", X$1:AS$1, IF(X5964:AS5964&lt;&gt;"", X$1:AS$1 &amp; ": " &amp; X5964:AS5964, "")))
</f>
        <v>Cocaine, Benzodiazepine, Methadone, Any Opioid</v>
      </c>
    </row>
    <row r="5965">
      <c r="A5965" s="2">
        <v>43277.0</v>
      </c>
      <c r="B5965" s="1" t="s">
        <v>50</v>
      </c>
      <c r="C5965" s="1">
        <v>47.0</v>
      </c>
      <c r="D5965" s="1" t="s">
        <v>51</v>
      </c>
      <c r="E5965" s="1" t="s">
        <v>63</v>
      </c>
      <c r="G5965" s="1" t="s">
        <v>82</v>
      </c>
      <c r="H5965" s="1" t="s">
        <v>54</v>
      </c>
      <c r="I5965" s="1" t="s">
        <v>55</v>
      </c>
      <c r="J5965" s="1" t="s">
        <v>82</v>
      </c>
      <c r="K5965" s="1" t="s">
        <v>54</v>
      </c>
      <c r="M5965" s="1" t="s">
        <v>56</v>
      </c>
      <c r="N5965" s="1" t="s">
        <v>66</v>
      </c>
      <c r="O5965" s="1" t="s">
        <v>82</v>
      </c>
      <c r="P5965" s="1" t="s">
        <v>54</v>
      </c>
      <c r="Q5965" s="1" t="s">
        <v>55</v>
      </c>
      <c r="R5965" s="1" t="s">
        <v>56</v>
      </c>
      <c r="T5965" s="1" t="s">
        <v>6184</v>
      </c>
      <c r="U5965" s="1" t="s">
        <v>59</v>
      </c>
      <c r="X5965" s="1" t="s">
        <v>60</v>
      </c>
      <c r="Z5965" s="1" t="s">
        <v>60</v>
      </c>
      <c r="AP5965" s="1" t="s">
        <v>60</v>
      </c>
      <c r="AR5965" s="1" t="s">
        <v>60</v>
      </c>
      <c r="AT5965" s="1" t="s">
        <v>329</v>
      </c>
      <c r="AU5965" s="1" t="s">
        <v>329</v>
      </c>
      <c r="AV5965" s="1" t="s">
        <v>85</v>
      </c>
      <c r="AW5965" s="3" t="str">
        <f t="shared" si="1"/>
        <v>Other</v>
      </c>
      <c r="AX5965" s="3" t="str">
        <f t="array" ref="AX5965">TEXTJOIN(", ", TRUE, IF(X5965:AS5965="Y", X$1:AS$1, IF(X5965:AS5965&lt;&gt;"", X$1:AS$1 &amp; ": " &amp; X5965:AS5965, "")))
</f>
        <v>Heroin, Fentanyl, Heroin/Morph/Codeine, Any Opioid</v>
      </c>
    </row>
    <row r="5966">
      <c r="A5966" s="4">
        <v>41574.0</v>
      </c>
      <c r="B5966" s="1" t="s">
        <v>50</v>
      </c>
      <c r="C5966" s="1">
        <v>42.0</v>
      </c>
      <c r="D5966" s="1" t="s">
        <v>51</v>
      </c>
      <c r="E5966" s="1" t="s">
        <v>52</v>
      </c>
      <c r="G5966" s="1" t="s">
        <v>1509</v>
      </c>
      <c r="H5966" s="1" t="s">
        <v>65</v>
      </c>
      <c r="J5966" s="1" t="s">
        <v>1509</v>
      </c>
      <c r="L5966" s="1" t="s">
        <v>55</v>
      </c>
      <c r="M5966" s="1" t="s">
        <v>56</v>
      </c>
      <c r="N5966" s="1" t="s">
        <v>136</v>
      </c>
      <c r="O5966" s="1" t="s">
        <v>65</v>
      </c>
      <c r="P5966" s="1" t="s">
        <v>65</v>
      </c>
      <c r="R5966" s="1" t="s">
        <v>67</v>
      </c>
      <c r="T5966" s="1" t="s">
        <v>2517</v>
      </c>
      <c r="U5966" s="1" t="s">
        <v>59</v>
      </c>
      <c r="X5966" s="1" t="s">
        <v>60</v>
      </c>
      <c r="AD5966" s="1" t="s">
        <v>60</v>
      </c>
      <c r="AT5966" s="1" t="s">
        <v>1511</v>
      </c>
      <c r="AU5966" s="1" t="s">
        <v>1511</v>
      </c>
      <c r="AV5966" s="1" t="s">
        <v>150</v>
      </c>
      <c r="AW5966" s="3" t="str">
        <f t="shared" si="1"/>
        <v>Other</v>
      </c>
      <c r="AX5966" s="3" t="str">
        <f t="array" ref="AX5966">TEXTJOIN(", ", TRUE, IF(X5966:AS5966="Y", X$1:AS$1, IF(X5966:AS5966&lt;&gt;"", X$1:AS$1 &amp; ": " &amp; X5966:AS5966, "")))
</f>
        <v>Heroin, Ethanol</v>
      </c>
    </row>
    <row r="5967">
      <c r="A5967" s="2">
        <v>44286.0</v>
      </c>
      <c r="B5967" s="1" t="s">
        <v>50</v>
      </c>
      <c r="C5967" s="1">
        <v>52.0</v>
      </c>
      <c r="D5967" s="1" t="s">
        <v>51</v>
      </c>
      <c r="E5967" s="1" t="s">
        <v>63</v>
      </c>
      <c r="G5967" s="1" t="s">
        <v>120</v>
      </c>
      <c r="H5967" s="1" t="s">
        <v>121</v>
      </c>
      <c r="I5967" s="1" t="s">
        <v>55</v>
      </c>
      <c r="J5967" s="1" t="s">
        <v>120</v>
      </c>
      <c r="K5967" s="1" t="s">
        <v>121</v>
      </c>
      <c r="L5967" s="1" t="s">
        <v>55</v>
      </c>
      <c r="M5967" s="1" t="s">
        <v>56</v>
      </c>
      <c r="N5967" s="1" t="s">
        <v>136</v>
      </c>
      <c r="O5967" s="1" t="s">
        <v>120</v>
      </c>
      <c r="P5967" s="1" t="s">
        <v>121</v>
      </c>
      <c r="Q5967" s="1" t="s">
        <v>55</v>
      </c>
      <c r="R5967" s="1" t="s">
        <v>56</v>
      </c>
      <c r="T5967" s="1" t="s">
        <v>6185</v>
      </c>
      <c r="U5967" s="1" t="s">
        <v>59</v>
      </c>
      <c r="Z5967" s="1" t="s">
        <v>60</v>
      </c>
      <c r="AR5967" s="1" t="s">
        <v>60</v>
      </c>
      <c r="AT5967" s="1" t="s">
        <v>236</v>
      </c>
      <c r="AU5967" s="1" t="s">
        <v>236</v>
      </c>
      <c r="AV5967" s="1" t="s">
        <v>123</v>
      </c>
      <c r="AW5967" s="3" t="str">
        <f t="shared" si="1"/>
        <v>Middletown</v>
      </c>
      <c r="AX5967" s="3" t="str">
        <f t="array" ref="AX5967">TEXTJOIN(", ", TRUE, IF(X5967:AS5967="Y", X$1:AS$1, IF(X5967:AS5967&lt;&gt;"", X$1:AS$1 &amp; ": " &amp; X5967:AS5967, "")))
</f>
        <v>Fentanyl, Any Opioid</v>
      </c>
    </row>
    <row r="5968">
      <c r="A5968" s="4">
        <v>42714.0</v>
      </c>
      <c r="B5968" s="1" t="s">
        <v>50</v>
      </c>
      <c r="C5968" s="1">
        <v>35.0</v>
      </c>
      <c r="D5968" s="1" t="s">
        <v>51</v>
      </c>
      <c r="E5968" s="1" t="s">
        <v>63</v>
      </c>
      <c r="F5968" s="1" t="s">
        <v>137</v>
      </c>
      <c r="G5968" s="1" t="s">
        <v>65</v>
      </c>
      <c r="H5968" s="1" t="s">
        <v>65</v>
      </c>
      <c r="I5968" s="1" t="s">
        <v>55</v>
      </c>
      <c r="J5968" s="1" t="s">
        <v>65</v>
      </c>
      <c r="M5968" s="1" t="s">
        <v>56</v>
      </c>
      <c r="N5968" s="1" t="s">
        <v>66</v>
      </c>
      <c r="O5968" s="1" t="s">
        <v>65</v>
      </c>
      <c r="R5968" s="1" t="s">
        <v>56</v>
      </c>
      <c r="T5968" s="1" t="s">
        <v>6186</v>
      </c>
      <c r="U5968" s="1" t="s">
        <v>59</v>
      </c>
      <c r="W5968" s="1" t="s">
        <v>60</v>
      </c>
      <c r="X5968" s="1" t="s">
        <v>60</v>
      </c>
      <c r="Z5968" s="1" t="s">
        <v>60</v>
      </c>
      <c r="AG5968" s="1" t="s">
        <v>60</v>
      </c>
      <c r="AP5968" s="1" t="s">
        <v>60</v>
      </c>
      <c r="AR5968" s="1" t="s">
        <v>60</v>
      </c>
      <c r="AT5968" s="1" t="s">
        <v>410</v>
      </c>
      <c r="AU5968" s="1" t="s">
        <v>410</v>
      </c>
      <c r="AV5968" s="1" t="s">
        <v>150</v>
      </c>
      <c r="AW5968" s="3" t="str">
        <f t="shared" si="1"/>
        <v>Other</v>
      </c>
      <c r="AX5968" s="3" t="str">
        <f t="array" ref="AX5968">TEXTJOIN(", ", TRUE, IF(X5968:AS5968="Y", X$1:AS$1, IF(X5968:AS5968&lt;&gt;"", X$1:AS$1 &amp; ": " &amp; X5968:AS5968, "")))
</f>
        <v>Heroin, Fentanyl, Methadone, Heroin/Morph/Codeine, Any Opioid</v>
      </c>
    </row>
    <row r="5969">
      <c r="A5969" s="4">
        <v>43430.0</v>
      </c>
      <c r="B5969" s="1" t="s">
        <v>50</v>
      </c>
      <c r="C5969" s="1">
        <v>54.0</v>
      </c>
      <c r="D5969" s="1" t="s">
        <v>51</v>
      </c>
      <c r="E5969" s="1" t="s">
        <v>52</v>
      </c>
      <c r="G5969" s="1" t="s">
        <v>120</v>
      </c>
      <c r="H5969" s="1" t="s">
        <v>121</v>
      </c>
      <c r="I5969" s="1" t="s">
        <v>55</v>
      </c>
      <c r="J5969" s="1" t="s">
        <v>120</v>
      </c>
      <c r="K5969" s="1" t="s">
        <v>121</v>
      </c>
      <c r="M5969" s="1" t="s">
        <v>56</v>
      </c>
      <c r="N5969" s="1" t="s">
        <v>136</v>
      </c>
      <c r="O5969" s="1" t="s">
        <v>120</v>
      </c>
      <c r="P5969" s="1" t="s">
        <v>121</v>
      </c>
      <c r="Q5969" s="1" t="s">
        <v>55</v>
      </c>
      <c r="R5969" s="1" t="s">
        <v>56</v>
      </c>
      <c r="T5969" s="1" t="s">
        <v>2991</v>
      </c>
      <c r="U5969" s="1" t="s">
        <v>59</v>
      </c>
      <c r="X5969" s="1" t="s">
        <v>60</v>
      </c>
      <c r="Z5969" s="1" t="s">
        <v>60</v>
      </c>
      <c r="AP5969" s="1" t="s">
        <v>60</v>
      </c>
      <c r="AR5969" s="1" t="s">
        <v>60</v>
      </c>
      <c r="AT5969" s="1" t="s">
        <v>236</v>
      </c>
      <c r="AU5969" s="1" t="s">
        <v>236</v>
      </c>
      <c r="AV5969" s="1" t="s">
        <v>123</v>
      </c>
      <c r="AW5969" s="3" t="str">
        <f t="shared" si="1"/>
        <v>Middletown</v>
      </c>
      <c r="AX5969" s="3" t="str">
        <f t="array" ref="AX5969">TEXTJOIN(", ", TRUE, IF(X5969:AS5969="Y", X$1:AS$1, IF(X5969:AS5969&lt;&gt;"", X$1:AS$1 &amp; ": " &amp; X5969:AS5969, "")))
</f>
        <v>Heroin, Fentanyl, Heroin/Morph/Codeine, Any Opioid</v>
      </c>
    </row>
    <row r="5970">
      <c r="A5970" s="4">
        <v>41570.0</v>
      </c>
      <c r="B5970" s="1" t="s">
        <v>50</v>
      </c>
      <c r="C5970" s="1">
        <v>56.0</v>
      </c>
      <c r="D5970" s="1" t="s">
        <v>51</v>
      </c>
      <c r="E5970" s="1" t="s">
        <v>63</v>
      </c>
      <c r="G5970" s="1" t="s">
        <v>82</v>
      </c>
      <c r="H5970" s="1" t="s">
        <v>54</v>
      </c>
      <c r="J5970" s="1" t="s">
        <v>82</v>
      </c>
      <c r="L5970" s="1" t="s">
        <v>55</v>
      </c>
      <c r="M5970" s="1" t="s">
        <v>56</v>
      </c>
      <c r="N5970" s="1" t="s">
        <v>136</v>
      </c>
      <c r="O5970" s="1" t="s">
        <v>82</v>
      </c>
      <c r="P5970" s="1" t="s">
        <v>54</v>
      </c>
      <c r="R5970" s="1" t="s">
        <v>56</v>
      </c>
      <c r="T5970" s="1" t="s">
        <v>377</v>
      </c>
      <c r="U5970" s="1" t="s">
        <v>59</v>
      </c>
      <c r="Y5970" s="1" t="s">
        <v>60</v>
      </c>
      <c r="Z5970" s="1" t="s">
        <v>60</v>
      </c>
      <c r="AT5970" s="1" t="s">
        <v>329</v>
      </c>
      <c r="AU5970" s="1" t="s">
        <v>329</v>
      </c>
      <c r="AV5970" s="1" t="s">
        <v>85</v>
      </c>
      <c r="AW5970" s="3" t="str">
        <f t="shared" si="1"/>
        <v>Other</v>
      </c>
      <c r="AX5970" s="3" t="str">
        <f t="array" ref="AX5970">TEXTJOIN(", ", TRUE, IF(X5970:AS5970="Y", X$1:AS$1, IF(X5970:AS5970&lt;&gt;"", X$1:AS$1 &amp; ": " &amp; X5970:AS5970, "")))
</f>
        <v>Cocaine, Fentanyl</v>
      </c>
    </row>
    <row r="5971">
      <c r="A5971" s="2">
        <v>44197.0</v>
      </c>
      <c r="B5971" s="1" t="s">
        <v>50</v>
      </c>
      <c r="C5971" s="1">
        <v>42.0</v>
      </c>
      <c r="D5971" s="1" t="s">
        <v>76</v>
      </c>
      <c r="E5971" s="1" t="s">
        <v>63</v>
      </c>
      <c r="G5971" s="1" t="s">
        <v>338</v>
      </c>
      <c r="H5971" s="1" t="s">
        <v>263</v>
      </c>
      <c r="I5971" s="1" t="s">
        <v>55</v>
      </c>
      <c r="J5971" s="1" t="s">
        <v>338</v>
      </c>
      <c r="K5971" s="1" t="s">
        <v>263</v>
      </c>
      <c r="L5971" s="1" t="s">
        <v>55</v>
      </c>
      <c r="M5971" s="1" t="s">
        <v>56</v>
      </c>
      <c r="N5971" s="1" t="s">
        <v>155</v>
      </c>
      <c r="O5971" s="1" t="s">
        <v>338</v>
      </c>
      <c r="P5971" s="1" t="s">
        <v>263</v>
      </c>
      <c r="Q5971" s="1" t="s">
        <v>55</v>
      </c>
      <c r="R5971" s="1" t="s">
        <v>56</v>
      </c>
      <c r="T5971" s="1" t="s">
        <v>6187</v>
      </c>
      <c r="U5971" s="1" t="s">
        <v>59</v>
      </c>
      <c r="Y5971" s="1" t="s">
        <v>60</v>
      </c>
      <c r="Z5971" s="1" t="s">
        <v>60</v>
      </c>
      <c r="AA5971" s="1" t="s">
        <v>60</v>
      </c>
      <c r="AD5971" s="1" t="s">
        <v>60</v>
      </c>
      <c r="AG5971" s="1" t="s">
        <v>60</v>
      </c>
      <c r="AR5971" s="1" t="s">
        <v>60</v>
      </c>
      <c r="AT5971" s="1" t="s">
        <v>339</v>
      </c>
      <c r="AU5971" s="1" t="s">
        <v>339</v>
      </c>
      <c r="AV5971" s="1" t="s">
        <v>534</v>
      </c>
      <c r="AW5971" s="3" t="str">
        <f t="shared" si="1"/>
        <v>Other</v>
      </c>
      <c r="AX5971" s="3" t="str">
        <f t="array" ref="AX5971">TEXTJOIN(", ", TRUE, IF(X5971:AS5971="Y", X$1:AS$1, IF(X5971:AS5971&lt;&gt;"", X$1:AS$1 &amp; ": " &amp; X5971:AS5971, "")))
</f>
        <v>Cocaine, Fentanyl, Fentanyl Analogue, Ethanol, Methadone, Any Opioid</v>
      </c>
    </row>
    <row r="5972">
      <c r="A5972" s="2">
        <v>42451.0</v>
      </c>
      <c r="B5972" s="1" t="s">
        <v>50</v>
      </c>
      <c r="C5972" s="1">
        <v>61.0</v>
      </c>
      <c r="D5972" s="1" t="s">
        <v>51</v>
      </c>
      <c r="E5972" s="1" t="s">
        <v>63</v>
      </c>
      <c r="G5972" s="1" t="s">
        <v>599</v>
      </c>
      <c r="H5972" s="1" t="s">
        <v>91</v>
      </c>
      <c r="I5972" s="1" t="s">
        <v>55</v>
      </c>
      <c r="J5972" s="1" t="s">
        <v>599</v>
      </c>
      <c r="M5972" s="1" t="s">
        <v>56</v>
      </c>
      <c r="N5972" s="1" t="s">
        <v>276</v>
      </c>
      <c r="O5972" s="1" t="s">
        <v>599</v>
      </c>
      <c r="R5972" s="1" t="s">
        <v>56</v>
      </c>
      <c r="T5972" s="1" t="s">
        <v>2705</v>
      </c>
      <c r="U5972" s="1" t="s">
        <v>59</v>
      </c>
      <c r="W5972" s="1" t="s">
        <v>60</v>
      </c>
      <c r="X5972" s="1" t="s">
        <v>60</v>
      </c>
      <c r="Z5972" s="1" t="s">
        <v>60</v>
      </c>
      <c r="AP5972" s="1" t="s">
        <v>60</v>
      </c>
      <c r="AR5972" s="1" t="s">
        <v>60</v>
      </c>
      <c r="AT5972" s="1" t="s">
        <v>601</v>
      </c>
      <c r="AU5972" s="1" t="s">
        <v>601</v>
      </c>
      <c r="AV5972" s="1" t="s">
        <v>602</v>
      </c>
      <c r="AW5972" s="3" t="str">
        <f t="shared" si="1"/>
        <v>Other</v>
      </c>
      <c r="AX5972" s="3" t="str">
        <f t="array" ref="AX5972">TEXTJOIN(", ", TRUE, IF(X5972:AS5972="Y", X$1:AS$1, IF(X5972:AS5972&lt;&gt;"", X$1:AS$1 &amp; ": " &amp; X5972:AS5972, "")))
</f>
        <v>Heroin, Fentanyl, Heroin/Morph/Codeine, Any Opioid</v>
      </c>
    </row>
    <row r="5973">
      <c r="A5973" s="2">
        <v>44112.0</v>
      </c>
      <c r="B5973" s="1" t="s">
        <v>50</v>
      </c>
      <c r="C5973" s="1">
        <v>40.0</v>
      </c>
      <c r="D5973" s="1" t="s">
        <v>51</v>
      </c>
      <c r="E5973" s="1" t="s">
        <v>63</v>
      </c>
      <c r="G5973" s="1" t="s">
        <v>211</v>
      </c>
      <c r="H5973" s="1" t="s">
        <v>91</v>
      </c>
      <c r="I5973" s="1" t="s">
        <v>55</v>
      </c>
      <c r="J5973" s="1" t="s">
        <v>91</v>
      </c>
      <c r="K5973" s="1" t="s">
        <v>91</v>
      </c>
      <c r="L5973" s="1" t="s">
        <v>55</v>
      </c>
      <c r="M5973" s="1" t="s">
        <v>177</v>
      </c>
      <c r="N5973" s="1" t="s">
        <v>178</v>
      </c>
      <c r="O5973" s="1" t="s">
        <v>91</v>
      </c>
      <c r="P5973" s="1" t="s">
        <v>91</v>
      </c>
      <c r="Q5973" s="1" t="s">
        <v>55</v>
      </c>
      <c r="R5973" s="1" t="s">
        <v>44</v>
      </c>
      <c r="T5973" s="1" t="s">
        <v>2378</v>
      </c>
      <c r="U5973" s="1" t="s">
        <v>59</v>
      </c>
      <c r="Z5973" s="1" t="s">
        <v>60</v>
      </c>
      <c r="AJ5973" s="1" t="s">
        <v>60</v>
      </c>
      <c r="AR5973" s="1" t="s">
        <v>60</v>
      </c>
      <c r="AT5973" s="1" t="s">
        <v>214</v>
      </c>
      <c r="AU5973" s="1" t="s">
        <v>110</v>
      </c>
      <c r="AV5973" s="1" t="s">
        <v>111</v>
      </c>
      <c r="AW5973" s="3" t="str">
        <f t="shared" si="1"/>
        <v>Other</v>
      </c>
      <c r="AX5973" s="3" t="str">
        <f t="array" ref="AX5973">TEXTJOIN(", ", TRUE, IF(X5973:AS5973="Y", X$1:AS$1, IF(X5973:AS5973&lt;&gt;"", X$1:AS$1 &amp; ": " &amp; X5973:AS5973, "")))
</f>
        <v>Fentanyl, Tramad, Any Opioid</v>
      </c>
    </row>
    <row r="5974">
      <c r="A5974" s="2">
        <v>42855.0</v>
      </c>
      <c r="B5974" s="1" t="s">
        <v>86</v>
      </c>
      <c r="C5974" s="1">
        <v>31.0</v>
      </c>
      <c r="D5974" s="1" t="s">
        <v>51</v>
      </c>
      <c r="E5974" s="1" t="s">
        <v>63</v>
      </c>
      <c r="G5974" s="1" t="s">
        <v>6188</v>
      </c>
      <c r="H5974" s="1" t="s">
        <v>6189</v>
      </c>
      <c r="I5974" s="1" t="s">
        <v>4653</v>
      </c>
      <c r="J5974" s="1" t="s">
        <v>91</v>
      </c>
      <c r="K5974" s="1" t="s">
        <v>91</v>
      </c>
      <c r="L5974" s="1" t="s">
        <v>55</v>
      </c>
      <c r="M5974" s="1" t="s">
        <v>92</v>
      </c>
      <c r="N5974" s="1" t="s">
        <v>136</v>
      </c>
      <c r="O5974" s="1" t="s">
        <v>91</v>
      </c>
      <c r="P5974" s="1" t="s">
        <v>91</v>
      </c>
      <c r="Q5974" s="1" t="s">
        <v>55</v>
      </c>
      <c r="R5974" s="1" t="s">
        <v>67</v>
      </c>
      <c r="T5974" s="1" t="s">
        <v>6190</v>
      </c>
      <c r="U5974" s="1" t="s">
        <v>59</v>
      </c>
      <c r="Z5974" s="1" t="s">
        <v>60</v>
      </c>
      <c r="AF5974" s="1" t="s">
        <v>60</v>
      </c>
      <c r="AT5974" s="1" t="s">
        <v>6191</v>
      </c>
      <c r="AU5974" s="1" t="s">
        <v>110</v>
      </c>
      <c r="AV5974" s="1" t="s">
        <v>111</v>
      </c>
      <c r="AW5974" s="3" t="str">
        <f t="shared" si="1"/>
        <v>Other</v>
      </c>
      <c r="AX5974" s="3" t="str">
        <f t="array" ref="AX5974">TEXTJOIN(", ", TRUE, IF(X5974:AS5974="Y", X$1:AS$1, IF(X5974:AS5974&lt;&gt;"", X$1:AS$1 &amp; ": " &amp; X5974:AS5974, "")))
</f>
        <v>Fentanyl, Benzodiazepine</v>
      </c>
    </row>
    <row r="5975">
      <c r="A5975" s="2">
        <v>42635.0</v>
      </c>
      <c r="B5975" s="1" t="s">
        <v>50</v>
      </c>
      <c r="C5975" s="1">
        <v>57.0</v>
      </c>
      <c r="D5975" s="1" t="s">
        <v>51</v>
      </c>
      <c r="E5975" s="1" t="s">
        <v>63</v>
      </c>
      <c r="G5975" s="1" t="s">
        <v>185</v>
      </c>
      <c r="H5975" s="1" t="s">
        <v>91</v>
      </c>
      <c r="I5975" s="1" t="s">
        <v>55</v>
      </c>
      <c r="J5975" s="1" t="s">
        <v>185</v>
      </c>
      <c r="M5975" s="1" t="s">
        <v>56</v>
      </c>
      <c r="N5975" s="1" t="s">
        <v>6192</v>
      </c>
      <c r="O5975" s="1" t="s">
        <v>185</v>
      </c>
      <c r="R5975" s="1" t="s">
        <v>56</v>
      </c>
      <c r="T5975" s="1" t="s">
        <v>6193</v>
      </c>
      <c r="U5975" s="1" t="s">
        <v>59</v>
      </c>
      <c r="AB5975" s="1" t="s">
        <v>60</v>
      </c>
      <c r="AD5975" s="1" t="s">
        <v>60</v>
      </c>
      <c r="AF5975" s="1" t="s">
        <v>60</v>
      </c>
      <c r="AR5975" s="1" t="s">
        <v>60</v>
      </c>
      <c r="AT5975" s="1" t="s">
        <v>188</v>
      </c>
      <c r="AU5975" s="1" t="s">
        <v>188</v>
      </c>
      <c r="AV5975" s="1" t="s">
        <v>189</v>
      </c>
      <c r="AW5975" s="3" t="str">
        <f t="shared" si="1"/>
        <v>Other</v>
      </c>
      <c r="AX5975" s="3" t="str">
        <f t="array" ref="AX5975">TEXTJOIN(", ", TRUE, IF(X5975:AS5975="Y", X$1:AS$1, IF(X5975:AS5975&lt;&gt;"", X$1:AS$1 &amp; ": " &amp; X5975:AS5975, "")))
</f>
        <v>Oxycodone, Ethanol, Benzodiazepine, Any Opioid</v>
      </c>
    </row>
    <row r="5976">
      <c r="A5976" s="2">
        <v>42431.0</v>
      </c>
      <c r="B5976" s="1" t="s">
        <v>50</v>
      </c>
      <c r="C5976" s="1">
        <v>53.0</v>
      </c>
      <c r="D5976" s="1" t="s">
        <v>51</v>
      </c>
      <c r="E5976" s="1" t="s">
        <v>63</v>
      </c>
      <c r="J5976" s="1" t="s">
        <v>103</v>
      </c>
      <c r="M5976" s="1" t="s">
        <v>177</v>
      </c>
      <c r="N5976" s="1" t="s">
        <v>104</v>
      </c>
      <c r="O5976" s="1" t="s">
        <v>103</v>
      </c>
      <c r="R5976" s="1" t="s">
        <v>44</v>
      </c>
      <c r="S5976" s="1" t="s">
        <v>3704</v>
      </c>
      <c r="T5976" s="1" t="s">
        <v>1759</v>
      </c>
      <c r="U5976" s="1" t="s">
        <v>59</v>
      </c>
      <c r="AD5976" s="1" t="s">
        <v>60</v>
      </c>
      <c r="AF5976" s="1" t="s">
        <v>60</v>
      </c>
      <c r="AT5976" s="1" t="s">
        <v>62</v>
      </c>
      <c r="AU5976" s="1" t="s">
        <v>167</v>
      </c>
      <c r="AV5976" s="1" t="s">
        <v>168</v>
      </c>
      <c r="AW5976" s="3" t="str">
        <f t="shared" si="1"/>
        <v>Other</v>
      </c>
      <c r="AX5976" s="3" t="str">
        <f t="array" ref="AX5976">TEXTJOIN(", ", TRUE, IF(X5976:AS5976="Y", X$1:AS$1, IF(X5976:AS5976&lt;&gt;"", X$1:AS$1 &amp; ": " &amp; X5976:AS5976, "")))
</f>
        <v>Ethanol, Benzodiazepine</v>
      </c>
    </row>
    <row r="5977">
      <c r="A5977" s="2">
        <v>41350.0</v>
      </c>
      <c r="B5977" s="1" t="s">
        <v>50</v>
      </c>
      <c r="C5977" s="1">
        <v>53.0</v>
      </c>
      <c r="D5977" s="1" t="s">
        <v>51</v>
      </c>
      <c r="E5977" s="1" t="s">
        <v>63</v>
      </c>
      <c r="G5977" s="1" t="s">
        <v>1041</v>
      </c>
      <c r="H5977" s="1" t="s">
        <v>103</v>
      </c>
      <c r="J5977" s="1" t="s">
        <v>1041</v>
      </c>
      <c r="L5977" s="1" t="s">
        <v>55</v>
      </c>
      <c r="M5977" s="1" t="s">
        <v>56</v>
      </c>
      <c r="N5977" s="1" t="s">
        <v>104</v>
      </c>
      <c r="O5977" s="1" t="s">
        <v>1041</v>
      </c>
      <c r="P5977" s="1" t="s">
        <v>103</v>
      </c>
      <c r="R5977" s="1" t="s">
        <v>56</v>
      </c>
      <c r="T5977" s="1" t="s">
        <v>308</v>
      </c>
      <c r="U5977" s="1" t="s">
        <v>59</v>
      </c>
      <c r="AG5977" s="1" t="s">
        <v>60</v>
      </c>
      <c r="AT5977" s="1" t="s">
        <v>1043</v>
      </c>
      <c r="AU5977" s="1" t="s">
        <v>1043</v>
      </c>
      <c r="AV5977" s="1" t="s">
        <v>1044</v>
      </c>
      <c r="AW5977" s="3" t="str">
        <f t="shared" si="1"/>
        <v>Other</v>
      </c>
      <c r="AX5977" s="3" t="str">
        <f t="array" ref="AX5977">TEXTJOIN(", ", TRUE, IF(X5977:AS5977="Y", X$1:AS$1, IF(X5977:AS5977&lt;&gt;"", X$1:AS$1 &amp; ": " &amp; X5977:AS5977, "")))
</f>
        <v>Methadone</v>
      </c>
    </row>
    <row r="5978">
      <c r="A5978" s="2">
        <v>43232.0</v>
      </c>
      <c r="B5978" s="1" t="s">
        <v>50</v>
      </c>
      <c r="C5978" s="1">
        <v>63.0</v>
      </c>
      <c r="D5978" s="1" t="s">
        <v>51</v>
      </c>
      <c r="E5978" s="1" t="s">
        <v>63</v>
      </c>
      <c r="G5978" s="1" t="s">
        <v>300</v>
      </c>
      <c r="H5978" s="1" t="s">
        <v>299</v>
      </c>
      <c r="I5978" s="1" t="s">
        <v>55</v>
      </c>
      <c r="J5978" s="1" t="s">
        <v>300</v>
      </c>
      <c r="K5978" s="1" t="s">
        <v>299</v>
      </c>
      <c r="M5978" s="1" t="s">
        <v>56</v>
      </c>
      <c r="N5978" s="1" t="s">
        <v>119</v>
      </c>
      <c r="O5978" s="1" t="s">
        <v>300</v>
      </c>
      <c r="P5978" s="1" t="s">
        <v>299</v>
      </c>
      <c r="Q5978" s="1" t="s">
        <v>55</v>
      </c>
      <c r="R5978" s="1" t="s">
        <v>67</v>
      </c>
      <c r="T5978" s="1" t="s">
        <v>6194</v>
      </c>
      <c r="U5978" s="1" t="s">
        <v>59</v>
      </c>
      <c r="Z5978" s="1" t="s">
        <v>60</v>
      </c>
      <c r="AD5978" s="1" t="s">
        <v>60</v>
      </c>
      <c r="AF5978" s="1" t="s">
        <v>60</v>
      </c>
      <c r="AR5978" s="1" t="s">
        <v>60</v>
      </c>
      <c r="AT5978" s="1" t="s">
        <v>304</v>
      </c>
      <c r="AU5978" s="1" t="s">
        <v>304</v>
      </c>
      <c r="AV5978" s="1" t="s">
        <v>302</v>
      </c>
      <c r="AW5978" s="3" t="str">
        <f t="shared" si="1"/>
        <v>Other</v>
      </c>
      <c r="AX5978" s="3" t="str">
        <f t="array" ref="AX5978">TEXTJOIN(", ", TRUE, IF(X5978:AS5978="Y", X$1:AS$1, IF(X5978:AS5978&lt;&gt;"", X$1:AS$1 &amp; ": " &amp; X5978:AS5978, "")))
</f>
        <v>Fentanyl, Ethanol, Benzodiazepine, Any Opioid</v>
      </c>
    </row>
    <row r="5979">
      <c r="A5979" s="2">
        <v>42786.0</v>
      </c>
      <c r="B5979" s="1" t="s">
        <v>86</v>
      </c>
      <c r="C5979" s="1">
        <v>30.0</v>
      </c>
      <c r="D5979" s="1" t="s">
        <v>51</v>
      </c>
      <c r="E5979" s="1" t="s">
        <v>63</v>
      </c>
      <c r="G5979" s="1" t="s">
        <v>103</v>
      </c>
      <c r="H5979" s="1" t="s">
        <v>103</v>
      </c>
      <c r="I5979" s="1" t="s">
        <v>55</v>
      </c>
      <c r="J5979" s="1" t="s">
        <v>117</v>
      </c>
      <c r="M5979" s="1" t="s">
        <v>118</v>
      </c>
      <c r="N5979" s="1" t="s">
        <v>136</v>
      </c>
      <c r="O5979" s="1" t="s">
        <v>256</v>
      </c>
      <c r="P5979" s="1" t="s">
        <v>103</v>
      </c>
      <c r="Q5979" s="1" t="s">
        <v>55</v>
      </c>
      <c r="R5979" s="1" t="s">
        <v>44</v>
      </c>
      <c r="S5979" s="1" t="s">
        <v>3236</v>
      </c>
      <c r="T5979" s="1" t="s">
        <v>6195</v>
      </c>
      <c r="U5979" s="1" t="s">
        <v>59</v>
      </c>
      <c r="X5979" s="1" t="s">
        <v>60</v>
      </c>
      <c r="Y5979" s="1" t="s">
        <v>60</v>
      </c>
      <c r="AB5979" s="1" t="s">
        <v>60</v>
      </c>
      <c r="AF5979" s="1" t="s">
        <v>60</v>
      </c>
      <c r="AT5979" s="1" t="s">
        <v>167</v>
      </c>
      <c r="AV5979" s="1" t="s">
        <v>260</v>
      </c>
      <c r="AW5979" s="3" t="str">
        <f t="shared" si="1"/>
        <v>Other</v>
      </c>
      <c r="AX5979" s="3" t="str">
        <f t="array" ref="AX5979">TEXTJOIN(", ", TRUE, IF(X5979:AS5979="Y", X$1:AS$1, IF(X5979:AS5979&lt;&gt;"", X$1:AS$1 &amp; ": " &amp; X5979:AS5979, "")))
</f>
        <v>Heroin, Cocaine, Oxycodone, Benzodiazepine</v>
      </c>
    </row>
    <row r="5980">
      <c r="A5980" s="2">
        <v>41315.0</v>
      </c>
      <c r="B5980" s="1" t="s">
        <v>50</v>
      </c>
      <c r="C5980" s="1">
        <v>23.0</v>
      </c>
      <c r="D5980" s="1" t="s">
        <v>76</v>
      </c>
      <c r="E5980" s="1" t="s">
        <v>63</v>
      </c>
      <c r="G5980" s="1" t="s">
        <v>116</v>
      </c>
      <c r="H5980" s="1" t="s">
        <v>103</v>
      </c>
      <c r="J5980" s="1" t="s">
        <v>116</v>
      </c>
      <c r="L5980" s="1" t="s">
        <v>55</v>
      </c>
      <c r="M5980" s="1" t="s">
        <v>56</v>
      </c>
      <c r="N5980" s="1" t="s">
        <v>104</v>
      </c>
      <c r="O5980" s="1" t="s">
        <v>116</v>
      </c>
      <c r="P5980" s="1" t="s">
        <v>103</v>
      </c>
      <c r="T5980" s="1" t="s">
        <v>308</v>
      </c>
      <c r="U5980" s="1" t="s">
        <v>59</v>
      </c>
      <c r="AG5980" s="1" t="s">
        <v>60</v>
      </c>
      <c r="AT5980" s="1" t="s">
        <v>122</v>
      </c>
      <c r="AU5980" s="1" t="s">
        <v>122</v>
      </c>
      <c r="AV5980" s="1" t="s">
        <v>139</v>
      </c>
      <c r="AW5980" s="3" t="str">
        <f t="shared" si="1"/>
        <v>Other</v>
      </c>
      <c r="AX5980" s="3" t="str">
        <f t="array" ref="AX5980">TEXTJOIN(", ", TRUE, IF(X5980:AS5980="Y", X$1:AS$1, IF(X5980:AS5980&lt;&gt;"", X$1:AS$1 &amp; ": " &amp; X5980:AS5980, "")))
</f>
        <v>Methadone</v>
      </c>
    </row>
    <row r="5981">
      <c r="A5981" s="2">
        <v>42584.0</v>
      </c>
      <c r="B5981" s="1" t="s">
        <v>50</v>
      </c>
      <c r="C5981" s="1">
        <v>58.0</v>
      </c>
      <c r="D5981" s="1" t="s">
        <v>51</v>
      </c>
      <c r="E5981" s="1" t="s">
        <v>63</v>
      </c>
      <c r="F5981" s="1" t="s">
        <v>137</v>
      </c>
      <c r="G5981" s="1" t="s">
        <v>82</v>
      </c>
      <c r="H5981" s="1" t="s">
        <v>54</v>
      </c>
      <c r="I5981" s="1" t="s">
        <v>55</v>
      </c>
      <c r="J5981" s="1" t="s">
        <v>82</v>
      </c>
      <c r="M5981" s="1" t="s">
        <v>56</v>
      </c>
      <c r="N5981" s="1" t="s">
        <v>6196</v>
      </c>
      <c r="O5981" s="1" t="s">
        <v>82</v>
      </c>
      <c r="R5981" s="1" t="s">
        <v>67</v>
      </c>
      <c r="T5981" s="1" t="s">
        <v>6197</v>
      </c>
      <c r="U5981" s="1" t="s">
        <v>59</v>
      </c>
      <c r="W5981" s="1" t="s">
        <v>60</v>
      </c>
      <c r="X5981" s="1" t="s">
        <v>60</v>
      </c>
      <c r="Z5981" s="1" t="s">
        <v>60</v>
      </c>
      <c r="AD5981" s="1" t="s">
        <v>60</v>
      </c>
      <c r="AI5981" s="1" t="s">
        <v>60</v>
      </c>
      <c r="AP5981" s="1" t="s">
        <v>60</v>
      </c>
      <c r="AR5981" s="1" t="s">
        <v>60</v>
      </c>
      <c r="AT5981" s="1" t="s">
        <v>329</v>
      </c>
      <c r="AU5981" s="1" t="s">
        <v>329</v>
      </c>
      <c r="AV5981" s="1" t="s">
        <v>85</v>
      </c>
      <c r="AW5981" s="3" t="str">
        <f t="shared" si="1"/>
        <v>Other</v>
      </c>
      <c r="AX5981" s="3" t="str">
        <f t="array" ref="AX5981">TEXTJOIN(", ", TRUE, IF(X5981:AS5981="Y", X$1:AS$1, IF(X5981:AS5981&lt;&gt;"", X$1:AS$1 &amp; ": " &amp; X5981:AS5981, "")))
</f>
        <v>Heroin, Fentanyl, Ethanol, Amphet, Heroin/Morph/Codeine, Any Opioid</v>
      </c>
    </row>
    <row r="5982">
      <c r="A5982" s="2">
        <v>42849.0</v>
      </c>
      <c r="B5982" s="1" t="s">
        <v>86</v>
      </c>
      <c r="C5982" s="1">
        <v>36.0</v>
      </c>
      <c r="D5982" s="1" t="s">
        <v>51</v>
      </c>
      <c r="E5982" s="1" t="s">
        <v>63</v>
      </c>
      <c r="G5982" s="1" t="s">
        <v>256</v>
      </c>
      <c r="H5982" s="1" t="s">
        <v>103</v>
      </c>
      <c r="I5982" s="1" t="s">
        <v>55</v>
      </c>
      <c r="J5982" s="1" t="s">
        <v>256</v>
      </c>
      <c r="K5982" s="1" t="s">
        <v>103</v>
      </c>
      <c r="L5982" s="1" t="s">
        <v>55</v>
      </c>
      <c r="M5982" s="1" t="s">
        <v>56</v>
      </c>
      <c r="N5982" s="1" t="s">
        <v>136</v>
      </c>
      <c r="O5982" s="1" t="s">
        <v>256</v>
      </c>
      <c r="P5982" s="1" t="s">
        <v>103</v>
      </c>
      <c r="Q5982" s="1" t="s">
        <v>55</v>
      </c>
      <c r="R5982" s="1" t="s">
        <v>67</v>
      </c>
      <c r="T5982" s="1" t="s">
        <v>982</v>
      </c>
      <c r="U5982" s="1" t="s">
        <v>59</v>
      </c>
      <c r="X5982" s="1" t="s">
        <v>60</v>
      </c>
      <c r="Y5982" s="1" t="s">
        <v>60</v>
      </c>
      <c r="AT5982" s="1" t="s">
        <v>282</v>
      </c>
      <c r="AU5982" s="1" t="s">
        <v>282</v>
      </c>
      <c r="AV5982" s="1" t="s">
        <v>260</v>
      </c>
      <c r="AW5982" s="3" t="str">
        <f t="shared" si="1"/>
        <v>Other</v>
      </c>
      <c r="AX5982" s="3" t="str">
        <f t="array" ref="AX5982">TEXTJOIN(", ", TRUE, IF(X5982:AS5982="Y", X$1:AS$1, IF(X5982:AS5982&lt;&gt;"", X$1:AS$1 &amp; ": " &amp; X5982:AS5982, "")))
</f>
        <v>Heroin, Cocaine</v>
      </c>
    </row>
    <row r="5983">
      <c r="A5983" s="2">
        <v>42510.0</v>
      </c>
      <c r="B5983" s="1" t="s">
        <v>50</v>
      </c>
      <c r="C5983" s="1">
        <v>30.0</v>
      </c>
      <c r="D5983" s="1" t="s">
        <v>51</v>
      </c>
      <c r="E5983" s="1" t="s">
        <v>63</v>
      </c>
      <c r="G5983" s="1" t="s">
        <v>300</v>
      </c>
      <c r="H5983" s="1" t="s">
        <v>299</v>
      </c>
      <c r="I5983" s="1" t="s">
        <v>55</v>
      </c>
      <c r="J5983" s="1" t="s">
        <v>300</v>
      </c>
      <c r="M5983" s="1" t="s">
        <v>193</v>
      </c>
      <c r="N5983" s="1" t="s">
        <v>6198</v>
      </c>
      <c r="O5983" s="1" t="s">
        <v>300</v>
      </c>
      <c r="R5983" s="1" t="s">
        <v>56</v>
      </c>
      <c r="T5983" s="1" t="s">
        <v>83</v>
      </c>
      <c r="U5983" s="1" t="s">
        <v>59</v>
      </c>
      <c r="Z5983" s="1" t="s">
        <v>60</v>
      </c>
      <c r="AR5983" s="1" t="s">
        <v>60</v>
      </c>
      <c r="AT5983" s="1" t="s">
        <v>304</v>
      </c>
      <c r="AU5983" s="1" t="s">
        <v>304</v>
      </c>
      <c r="AV5983" s="1" t="s">
        <v>302</v>
      </c>
      <c r="AW5983" s="3" t="str">
        <f t="shared" si="1"/>
        <v>Other</v>
      </c>
      <c r="AX5983" s="3" t="str">
        <f t="array" ref="AX5983">TEXTJOIN(", ", TRUE, IF(X5983:AS5983="Y", X$1:AS$1, IF(X5983:AS5983&lt;&gt;"", X$1:AS$1 &amp; ": " &amp; X5983:AS5983, "")))
</f>
        <v>Fentanyl, Any Opioid</v>
      </c>
    </row>
    <row r="5984">
      <c r="A5984" s="2">
        <v>43681.0</v>
      </c>
      <c r="B5984" s="1" t="s">
        <v>50</v>
      </c>
      <c r="C5984" s="1">
        <v>55.0</v>
      </c>
      <c r="D5984" s="1" t="s">
        <v>51</v>
      </c>
      <c r="E5984" s="1" t="s">
        <v>63</v>
      </c>
      <c r="G5984" s="1" t="s">
        <v>277</v>
      </c>
      <c r="H5984" s="1" t="s">
        <v>103</v>
      </c>
      <c r="I5984" s="1" t="s">
        <v>55</v>
      </c>
      <c r="J5984" s="1" t="s">
        <v>277</v>
      </c>
      <c r="K5984" s="1" t="s">
        <v>103</v>
      </c>
      <c r="L5984" s="1" t="s">
        <v>55</v>
      </c>
      <c r="M5984" s="1" t="s">
        <v>56</v>
      </c>
      <c r="N5984" s="1" t="s">
        <v>136</v>
      </c>
      <c r="O5984" s="1" t="s">
        <v>277</v>
      </c>
      <c r="P5984" s="1" t="s">
        <v>103</v>
      </c>
      <c r="Q5984" s="1" t="s">
        <v>55</v>
      </c>
      <c r="R5984" s="1" t="s">
        <v>56</v>
      </c>
      <c r="T5984" s="1" t="s">
        <v>6199</v>
      </c>
      <c r="U5984" s="1" t="s">
        <v>59</v>
      </c>
      <c r="Z5984" s="1" t="s">
        <v>60</v>
      </c>
      <c r="AD5984" s="1" t="s">
        <v>60</v>
      </c>
      <c r="AF5984" s="1" t="s">
        <v>60</v>
      </c>
      <c r="AR5984" s="1" t="s">
        <v>60</v>
      </c>
      <c r="AT5984" s="1" t="s">
        <v>1136</v>
      </c>
      <c r="AU5984" s="1" t="s">
        <v>1136</v>
      </c>
      <c r="AV5984" s="1" t="s">
        <v>279</v>
      </c>
      <c r="AW5984" s="3" t="str">
        <f t="shared" si="1"/>
        <v>Other</v>
      </c>
      <c r="AX5984" s="3" t="str">
        <f t="array" ref="AX5984">TEXTJOIN(", ", TRUE, IF(X5984:AS5984="Y", X$1:AS$1, IF(X5984:AS5984&lt;&gt;"", X$1:AS$1 &amp; ": " &amp; X5984:AS5984, "")))
</f>
        <v>Fentanyl, Ethanol, Benzodiazepine, Any Opioid</v>
      </c>
    </row>
    <row r="5985">
      <c r="A5985" s="2">
        <v>44094.0</v>
      </c>
      <c r="B5985" s="1" t="s">
        <v>50</v>
      </c>
      <c r="C5985" s="1">
        <v>50.0</v>
      </c>
      <c r="D5985" s="1" t="s">
        <v>76</v>
      </c>
      <c r="G5985" s="1" t="s">
        <v>160</v>
      </c>
      <c r="H5985" s="1" t="s">
        <v>54</v>
      </c>
      <c r="I5985" s="1" t="s">
        <v>55</v>
      </c>
      <c r="J5985" s="1" t="s">
        <v>160</v>
      </c>
      <c r="K5985" s="1" t="s">
        <v>54</v>
      </c>
      <c r="L5985" s="1" t="s">
        <v>55</v>
      </c>
      <c r="M5985" s="1" t="s">
        <v>56</v>
      </c>
      <c r="N5985" s="1" t="s">
        <v>136</v>
      </c>
      <c r="O5985" s="1" t="s">
        <v>82</v>
      </c>
      <c r="P5985" s="1" t="s">
        <v>54</v>
      </c>
      <c r="Q5985" s="1" t="s">
        <v>55</v>
      </c>
      <c r="R5985" s="1" t="s">
        <v>67</v>
      </c>
      <c r="T5985" s="1" t="s">
        <v>6200</v>
      </c>
      <c r="U5985" s="1" t="s">
        <v>59</v>
      </c>
      <c r="X5985" s="1" t="s">
        <v>60</v>
      </c>
      <c r="Z5985" s="1" t="s">
        <v>60</v>
      </c>
      <c r="AF5985" s="1" t="s">
        <v>60</v>
      </c>
      <c r="AG5985" s="1" t="s">
        <v>60</v>
      </c>
      <c r="AQ5985" s="1" t="s">
        <v>60</v>
      </c>
      <c r="AR5985" s="1" t="s">
        <v>60</v>
      </c>
      <c r="AT5985" s="1" t="s">
        <v>163</v>
      </c>
      <c r="AU5985" s="1" t="s">
        <v>163</v>
      </c>
      <c r="AV5985" s="1" t="s">
        <v>85</v>
      </c>
      <c r="AW5985" s="3" t="str">
        <f t="shared" si="1"/>
        <v>Other</v>
      </c>
      <c r="AX5985" s="3" t="str">
        <f t="array" ref="AX5985">TEXTJOIN(", ", TRUE, IF(X5985:AS5985="Y", X$1:AS$1, IF(X5985:AS5985&lt;&gt;"", X$1:AS$1 &amp; ": " &amp; X5985:AS5985, "")))
</f>
        <v>Heroin, Fentanyl, Benzodiazepine, Methadone, Other Opioid, Any Opioid</v>
      </c>
    </row>
    <row r="5986">
      <c r="A5986" s="2">
        <v>42774.0</v>
      </c>
      <c r="B5986" s="1" t="s">
        <v>86</v>
      </c>
      <c r="C5986" s="1">
        <v>40.0</v>
      </c>
      <c r="D5986" s="1" t="s">
        <v>51</v>
      </c>
      <c r="E5986" s="1" t="s">
        <v>52</v>
      </c>
      <c r="G5986" s="1" t="s">
        <v>82</v>
      </c>
      <c r="H5986" s="1" t="s">
        <v>54</v>
      </c>
      <c r="I5986" s="1" t="s">
        <v>55</v>
      </c>
      <c r="J5986" s="1" t="s">
        <v>103</v>
      </c>
      <c r="K5986" s="1" t="s">
        <v>103</v>
      </c>
      <c r="L5986" s="1" t="s">
        <v>55</v>
      </c>
      <c r="M5986" s="1" t="s">
        <v>404</v>
      </c>
      <c r="N5986" s="1" t="s">
        <v>66</v>
      </c>
      <c r="O5986" s="1" t="s">
        <v>103</v>
      </c>
      <c r="P5986" s="1" t="s">
        <v>103</v>
      </c>
      <c r="Q5986" s="1" t="s">
        <v>55</v>
      </c>
      <c r="R5986" s="1" t="s">
        <v>44</v>
      </c>
      <c r="S5986" s="1" t="s">
        <v>1568</v>
      </c>
      <c r="T5986" s="1" t="s">
        <v>6201</v>
      </c>
      <c r="U5986" s="1" t="s">
        <v>59</v>
      </c>
      <c r="Z5986" s="1" t="s">
        <v>60</v>
      </c>
      <c r="AF5986" s="1" t="s">
        <v>60</v>
      </c>
      <c r="AT5986" s="1" t="s">
        <v>329</v>
      </c>
      <c r="AU5986" s="1" t="s">
        <v>167</v>
      </c>
      <c r="AV5986" s="1" t="s">
        <v>168</v>
      </c>
      <c r="AW5986" s="3" t="str">
        <f t="shared" si="1"/>
        <v>Other</v>
      </c>
      <c r="AX5986" s="3" t="str">
        <f t="array" ref="AX5986">TEXTJOIN(", ", TRUE, IF(X5986:AS5986="Y", X$1:AS$1, IF(X5986:AS5986&lt;&gt;"", X$1:AS$1 &amp; ": " &amp; X5986:AS5986, "")))
</f>
        <v>Fentanyl, Benzodiazepine</v>
      </c>
    </row>
    <row r="5987">
      <c r="A5987" s="2">
        <v>44136.0</v>
      </c>
      <c r="B5987" s="1" t="s">
        <v>50</v>
      </c>
      <c r="C5987" s="1">
        <v>35.0</v>
      </c>
      <c r="D5987" s="1" t="s">
        <v>51</v>
      </c>
      <c r="E5987" s="1" t="s">
        <v>63</v>
      </c>
      <c r="G5987" s="1" t="s">
        <v>1235</v>
      </c>
      <c r="H5987" s="1" t="s">
        <v>299</v>
      </c>
      <c r="I5987" s="1" t="s">
        <v>55</v>
      </c>
      <c r="J5987" s="1" t="s">
        <v>1235</v>
      </c>
      <c r="K5987" s="1" t="s">
        <v>299</v>
      </c>
      <c r="L5987" s="1" t="s">
        <v>55</v>
      </c>
      <c r="M5987" s="1" t="s">
        <v>56</v>
      </c>
      <c r="N5987" s="1" t="s">
        <v>66</v>
      </c>
      <c r="O5987" s="1" t="s">
        <v>300</v>
      </c>
      <c r="P5987" s="1" t="s">
        <v>299</v>
      </c>
      <c r="Q5987" s="1" t="s">
        <v>55</v>
      </c>
      <c r="R5987" s="1" t="s">
        <v>67</v>
      </c>
      <c r="T5987" s="1" t="s">
        <v>6202</v>
      </c>
      <c r="U5987" s="1" t="s">
        <v>59</v>
      </c>
      <c r="AB5987" s="1" t="s">
        <v>60</v>
      </c>
      <c r="AD5987" s="1" t="s">
        <v>60</v>
      </c>
      <c r="AR5987" s="1" t="s">
        <v>60</v>
      </c>
      <c r="AT5987" s="1" t="s">
        <v>1237</v>
      </c>
      <c r="AU5987" s="1" t="s">
        <v>1237</v>
      </c>
      <c r="AV5987" s="1" t="s">
        <v>302</v>
      </c>
      <c r="AW5987" s="3" t="str">
        <f t="shared" si="1"/>
        <v>Other</v>
      </c>
      <c r="AX5987" s="3" t="str">
        <f t="array" ref="AX5987">TEXTJOIN(", ", TRUE, IF(X5987:AS5987="Y", X$1:AS$1, IF(X5987:AS5987&lt;&gt;"", X$1:AS$1 &amp; ": " &amp; X5987:AS5987, "")))
</f>
        <v>Oxycodone, Ethanol, Any Opioid</v>
      </c>
    </row>
    <row r="5988">
      <c r="A5988" s="4">
        <v>44511.0</v>
      </c>
      <c r="B5988" s="1" t="s">
        <v>50</v>
      </c>
      <c r="C5988" s="1">
        <v>45.0</v>
      </c>
      <c r="D5988" s="1" t="s">
        <v>51</v>
      </c>
      <c r="E5988" s="1" t="s">
        <v>63</v>
      </c>
      <c r="G5988" s="1" t="s">
        <v>90</v>
      </c>
      <c r="H5988" s="1" t="s">
        <v>91</v>
      </c>
      <c r="I5988" s="1" t="s">
        <v>55</v>
      </c>
      <c r="J5988" s="1" t="s">
        <v>1041</v>
      </c>
      <c r="K5988" s="1" t="s">
        <v>103</v>
      </c>
      <c r="L5988" s="1" t="s">
        <v>55</v>
      </c>
      <c r="M5988" s="1" t="s">
        <v>743</v>
      </c>
      <c r="N5988" s="1" t="s">
        <v>66</v>
      </c>
      <c r="O5988" s="1" t="s">
        <v>1041</v>
      </c>
      <c r="P5988" s="1" t="s">
        <v>103</v>
      </c>
      <c r="Q5988" s="1" t="s">
        <v>55</v>
      </c>
      <c r="R5988" s="1" t="s">
        <v>44</v>
      </c>
      <c r="S5988" s="1" t="s">
        <v>1159</v>
      </c>
      <c r="T5988" s="1" t="s">
        <v>6203</v>
      </c>
      <c r="U5988" s="1" t="s">
        <v>59</v>
      </c>
      <c r="Y5988" s="1" t="s">
        <v>60</v>
      </c>
      <c r="Z5988" s="1" t="s">
        <v>60</v>
      </c>
      <c r="AD5988" s="1" t="s">
        <v>60</v>
      </c>
      <c r="AR5988" s="1" t="s">
        <v>60</v>
      </c>
      <c r="AT5988" s="1" t="s">
        <v>96</v>
      </c>
      <c r="AU5988" s="1" t="s">
        <v>1043</v>
      </c>
      <c r="AV5988" s="1" t="s">
        <v>1044</v>
      </c>
      <c r="AW5988" s="3" t="str">
        <f t="shared" si="1"/>
        <v>Other</v>
      </c>
      <c r="AX5988" s="3" t="str">
        <f t="array" ref="AX5988">TEXTJOIN(", ", TRUE, IF(X5988:AS5988="Y", X$1:AS$1, IF(X5988:AS5988&lt;&gt;"", X$1:AS$1 &amp; ": " &amp; X5988:AS5988, "")))
</f>
        <v>Cocaine, Fentanyl, Ethanol, Any Opioid</v>
      </c>
    </row>
    <row r="5989">
      <c r="A5989" s="2">
        <v>42940.0</v>
      </c>
      <c r="B5989" s="1" t="s">
        <v>86</v>
      </c>
      <c r="C5989" s="1">
        <v>62.0</v>
      </c>
      <c r="D5989" s="1" t="s">
        <v>76</v>
      </c>
      <c r="E5989" s="1" t="s">
        <v>63</v>
      </c>
      <c r="G5989" s="1" t="s">
        <v>143</v>
      </c>
      <c r="H5989" s="1" t="s">
        <v>91</v>
      </c>
      <c r="I5989" s="1" t="s">
        <v>55</v>
      </c>
      <c r="J5989" s="1" t="s">
        <v>143</v>
      </c>
      <c r="K5989" s="1" t="s">
        <v>91</v>
      </c>
      <c r="L5989" s="1" t="s">
        <v>55</v>
      </c>
      <c r="M5989" s="1" t="s">
        <v>56</v>
      </c>
      <c r="N5989" s="1" t="s">
        <v>2890</v>
      </c>
      <c r="O5989" s="1" t="s">
        <v>143</v>
      </c>
      <c r="P5989" s="1" t="s">
        <v>91</v>
      </c>
      <c r="Q5989" s="1" t="s">
        <v>55</v>
      </c>
      <c r="R5989" s="1" t="s">
        <v>56</v>
      </c>
      <c r="T5989" s="1" t="s">
        <v>6204</v>
      </c>
      <c r="U5989" s="1" t="s">
        <v>59</v>
      </c>
      <c r="Z5989" s="1" t="s">
        <v>60</v>
      </c>
      <c r="AE5989" s="1" t="s">
        <v>60</v>
      </c>
      <c r="AT5989" s="1" t="s">
        <v>145</v>
      </c>
      <c r="AU5989" s="1" t="s">
        <v>145</v>
      </c>
      <c r="AV5989" s="1" t="s">
        <v>146</v>
      </c>
      <c r="AW5989" s="3" t="str">
        <f t="shared" si="1"/>
        <v>Other</v>
      </c>
      <c r="AX5989" s="3" t="str">
        <f t="array" ref="AX5989">TEXTJOIN(", ", TRUE, IF(X5989:AS5989="Y", X$1:AS$1, IF(X5989:AS5989&lt;&gt;"", X$1:AS$1 &amp; ": " &amp; X5989:AS5989, "")))
</f>
        <v>Fentanyl, Hydrocodone</v>
      </c>
    </row>
    <row r="5990">
      <c r="A5990" s="2">
        <v>43330.0</v>
      </c>
      <c r="B5990" s="1" t="s">
        <v>50</v>
      </c>
      <c r="C5990" s="1">
        <v>40.0</v>
      </c>
      <c r="D5990" s="1" t="s">
        <v>51</v>
      </c>
      <c r="E5990" s="1" t="s">
        <v>63</v>
      </c>
      <c r="G5990" s="1" t="s">
        <v>81</v>
      </c>
      <c r="H5990" s="1" t="s">
        <v>54</v>
      </c>
      <c r="I5990" s="1" t="s">
        <v>55</v>
      </c>
      <c r="J5990" s="1" t="s">
        <v>290</v>
      </c>
      <c r="K5990" s="1" t="s">
        <v>91</v>
      </c>
      <c r="M5990" s="1" t="s">
        <v>1575</v>
      </c>
      <c r="N5990" s="1" t="s">
        <v>66</v>
      </c>
      <c r="O5990" s="1" t="s">
        <v>91</v>
      </c>
      <c r="P5990" s="1" t="s">
        <v>91</v>
      </c>
      <c r="Q5990" s="1" t="s">
        <v>55</v>
      </c>
      <c r="R5990" s="1" t="s">
        <v>67</v>
      </c>
      <c r="T5990" s="1" t="s">
        <v>6205</v>
      </c>
      <c r="U5990" s="1" t="s">
        <v>59</v>
      </c>
      <c r="X5990" s="1" t="s">
        <v>60</v>
      </c>
      <c r="Z5990" s="1" t="s">
        <v>60</v>
      </c>
      <c r="AA5990" s="1" t="s">
        <v>60</v>
      </c>
      <c r="AD5990" s="1" t="s">
        <v>60</v>
      </c>
      <c r="AP5990" s="1" t="s">
        <v>60</v>
      </c>
      <c r="AR5990" s="1" t="s">
        <v>60</v>
      </c>
      <c r="AT5990" s="1" t="s">
        <v>84</v>
      </c>
      <c r="AU5990" s="1" t="s">
        <v>292</v>
      </c>
      <c r="AV5990" s="1" t="s">
        <v>111</v>
      </c>
      <c r="AW5990" s="3" t="str">
        <f t="shared" si="1"/>
        <v>Other</v>
      </c>
      <c r="AX5990" s="3" t="str">
        <f t="array" ref="AX5990">TEXTJOIN(", ", TRUE, IF(X5990:AS5990="Y", X$1:AS$1, IF(X5990:AS5990&lt;&gt;"", X$1:AS$1 &amp; ": " &amp; X5990:AS5990, "")))
</f>
        <v>Heroin, Fentanyl, Fentanyl Analogue, Ethanol, Heroin/Morph/Codeine, Any Opioid</v>
      </c>
    </row>
    <row r="5991">
      <c r="A5991" s="2">
        <v>42273.0</v>
      </c>
      <c r="B5991" s="1" t="s">
        <v>86</v>
      </c>
      <c r="C5991" s="1">
        <v>51.0</v>
      </c>
      <c r="D5991" s="1" t="s">
        <v>51</v>
      </c>
      <c r="E5991" s="1" t="s">
        <v>63</v>
      </c>
      <c r="G5991" s="1" t="s">
        <v>103</v>
      </c>
      <c r="H5991" s="1" t="s">
        <v>103</v>
      </c>
      <c r="I5991" s="1" t="s">
        <v>55</v>
      </c>
      <c r="J5991" s="1" t="s">
        <v>117</v>
      </c>
      <c r="M5991" s="1" t="s">
        <v>2535</v>
      </c>
      <c r="O5991" s="1" t="s">
        <v>103</v>
      </c>
      <c r="P5991" s="1" t="s">
        <v>103</v>
      </c>
      <c r="Q5991" s="1" t="s">
        <v>55</v>
      </c>
      <c r="R5991" s="1" t="s">
        <v>67</v>
      </c>
      <c r="T5991" s="1" t="s">
        <v>6206</v>
      </c>
      <c r="U5991" s="1" t="s">
        <v>59</v>
      </c>
      <c r="W5991" s="1" t="s">
        <v>60</v>
      </c>
      <c r="X5991" s="1" t="s">
        <v>60</v>
      </c>
      <c r="Y5991" s="1" t="s">
        <v>60</v>
      </c>
      <c r="Z5991" s="1" t="s">
        <v>60</v>
      </c>
      <c r="AP5991" s="1" t="s">
        <v>60</v>
      </c>
      <c r="AR5991" s="1" t="s">
        <v>60</v>
      </c>
      <c r="AT5991" s="1" t="s">
        <v>167</v>
      </c>
      <c r="AV5991" s="1" t="s">
        <v>168</v>
      </c>
      <c r="AW5991" s="3" t="str">
        <f t="shared" si="1"/>
        <v>Other</v>
      </c>
      <c r="AX5991" s="3" t="str">
        <f t="array" ref="AX5991">TEXTJOIN(", ", TRUE, IF(X5991:AS5991="Y", X$1:AS$1, IF(X5991:AS5991&lt;&gt;"", X$1:AS$1 &amp; ": " &amp; X5991:AS5991, "")))
</f>
        <v>Heroin, Cocaine, Fentanyl, Heroin/Morph/Codeine, Any Opioid</v>
      </c>
    </row>
    <row r="5992">
      <c r="A5992" s="2">
        <v>44342.0</v>
      </c>
      <c r="B5992" s="1" t="s">
        <v>50</v>
      </c>
      <c r="C5992" s="1">
        <v>49.0</v>
      </c>
      <c r="D5992" s="1" t="s">
        <v>51</v>
      </c>
      <c r="E5992" s="1" t="s">
        <v>63</v>
      </c>
      <c r="F5992" s="1" t="s">
        <v>267</v>
      </c>
      <c r="G5992" s="1" t="s">
        <v>341</v>
      </c>
      <c r="H5992" s="1" t="s">
        <v>341</v>
      </c>
      <c r="I5992" s="1" t="s">
        <v>342</v>
      </c>
      <c r="J5992" s="1" t="s">
        <v>91</v>
      </c>
      <c r="K5992" s="1" t="s">
        <v>91</v>
      </c>
      <c r="L5992" s="1" t="s">
        <v>55</v>
      </c>
      <c r="M5992" s="1" t="s">
        <v>177</v>
      </c>
      <c r="N5992" s="1" t="s">
        <v>155</v>
      </c>
      <c r="O5992" s="1" t="s">
        <v>91</v>
      </c>
      <c r="P5992" s="1" t="s">
        <v>91</v>
      </c>
      <c r="Q5992" s="1" t="s">
        <v>55</v>
      </c>
      <c r="R5992" s="1" t="s">
        <v>44</v>
      </c>
      <c r="S5992" s="1" t="s">
        <v>6207</v>
      </c>
      <c r="T5992" s="1" t="s">
        <v>2274</v>
      </c>
      <c r="U5992" s="1" t="s">
        <v>59</v>
      </c>
      <c r="Z5992" s="1" t="s">
        <v>60</v>
      </c>
      <c r="AD5992" s="1" t="s">
        <v>60</v>
      </c>
      <c r="AR5992" s="1" t="s">
        <v>60</v>
      </c>
      <c r="AT5992" s="1" t="s">
        <v>345</v>
      </c>
      <c r="AU5992" s="1" t="s">
        <v>110</v>
      </c>
      <c r="AV5992" s="1" t="s">
        <v>111</v>
      </c>
      <c r="AW5992" s="3" t="str">
        <f t="shared" si="1"/>
        <v>Other</v>
      </c>
      <c r="AX5992" s="3" t="str">
        <f t="array" ref="AX5992">TEXTJOIN(", ", TRUE, IF(X5992:AS5992="Y", X$1:AS$1, IF(X5992:AS5992&lt;&gt;"", X$1:AS$1 &amp; ": " &amp; X5992:AS5992, "")))
</f>
        <v>Fentanyl, Ethanol, Any Opioid</v>
      </c>
    </row>
    <row r="5993">
      <c r="A5993" s="2">
        <v>42012.0</v>
      </c>
      <c r="B5993" s="1" t="s">
        <v>86</v>
      </c>
      <c r="C5993" s="1">
        <v>43.0</v>
      </c>
      <c r="D5993" s="1" t="s">
        <v>76</v>
      </c>
      <c r="E5993" s="1" t="s">
        <v>63</v>
      </c>
      <c r="G5993" s="1" t="s">
        <v>300</v>
      </c>
      <c r="H5993" s="1" t="s">
        <v>299</v>
      </c>
      <c r="I5993" s="1" t="s">
        <v>55</v>
      </c>
      <c r="J5993" s="1" t="s">
        <v>300</v>
      </c>
      <c r="M5993" s="1" t="s">
        <v>56</v>
      </c>
      <c r="O5993" s="1" t="s">
        <v>300</v>
      </c>
      <c r="P5993" s="1" t="s">
        <v>299</v>
      </c>
      <c r="Q5993" s="1" t="s">
        <v>55</v>
      </c>
      <c r="R5993" s="1" t="s">
        <v>67</v>
      </c>
      <c r="T5993" s="1" t="s">
        <v>3231</v>
      </c>
      <c r="U5993" s="1" t="s">
        <v>59</v>
      </c>
      <c r="W5993" s="1" t="s">
        <v>60</v>
      </c>
      <c r="X5993" s="1" t="s">
        <v>60</v>
      </c>
      <c r="AD5993" s="1" t="s">
        <v>60</v>
      </c>
      <c r="AP5993" s="1" t="s">
        <v>60</v>
      </c>
      <c r="AR5993" s="1" t="s">
        <v>60</v>
      </c>
      <c r="AT5993" s="1" t="s">
        <v>304</v>
      </c>
      <c r="AU5993" s="1" t="s">
        <v>304</v>
      </c>
      <c r="AV5993" s="1" t="s">
        <v>302</v>
      </c>
      <c r="AW5993" s="3" t="str">
        <f t="shared" si="1"/>
        <v>Other</v>
      </c>
      <c r="AX5993" s="3" t="str">
        <f t="array" ref="AX5993">TEXTJOIN(", ", TRUE, IF(X5993:AS5993="Y", X$1:AS$1, IF(X5993:AS5993&lt;&gt;"", X$1:AS$1 &amp; ": " &amp; X5993:AS5993, "")))
</f>
        <v>Heroin, Ethanol, Heroin/Morph/Codeine, Any Opioid</v>
      </c>
    </row>
    <row r="5994">
      <c r="A5994" s="2">
        <v>44323.0</v>
      </c>
      <c r="B5994" s="1" t="s">
        <v>50</v>
      </c>
      <c r="C5994" s="1">
        <v>50.0</v>
      </c>
      <c r="D5994" s="1" t="s">
        <v>51</v>
      </c>
      <c r="E5994" s="1" t="s">
        <v>63</v>
      </c>
      <c r="F5994" s="1" t="s">
        <v>267</v>
      </c>
      <c r="G5994" s="1" t="s">
        <v>306</v>
      </c>
      <c r="H5994" s="1" t="s">
        <v>65</v>
      </c>
      <c r="I5994" s="1" t="s">
        <v>55</v>
      </c>
      <c r="J5994" s="1" t="s">
        <v>498</v>
      </c>
      <c r="K5994" s="1" t="s">
        <v>65</v>
      </c>
      <c r="L5994" s="1" t="s">
        <v>55</v>
      </c>
      <c r="M5994" s="1" t="s">
        <v>177</v>
      </c>
      <c r="N5994" s="1" t="s">
        <v>155</v>
      </c>
      <c r="O5994" s="1" t="s">
        <v>498</v>
      </c>
      <c r="P5994" s="1" t="s">
        <v>65</v>
      </c>
      <c r="Q5994" s="1" t="s">
        <v>55</v>
      </c>
      <c r="R5994" s="1" t="s">
        <v>44</v>
      </c>
      <c r="S5994" s="1" t="s">
        <v>4114</v>
      </c>
      <c r="T5994" s="1" t="s">
        <v>6208</v>
      </c>
      <c r="U5994" s="1" t="s">
        <v>59</v>
      </c>
      <c r="Y5994" s="1" t="s">
        <v>60</v>
      </c>
      <c r="Z5994" s="1" t="s">
        <v>60</v>
      </c>
      <c r="AA5994" s="1" t="s">
        <v>60</v>
      </c>
      <c r="AD5994" s="1" t="s">
        <v>60</v>
      </c>
      <c r="AN5994" s="1" t="s">
        <v>60</v>
      </c>
      <c r="AR5994" s="1" t="s">
        <v>60</v>
      </c>
      <c r="AT5994" s="1" t="s">
        <v>309</v>
      </c>
      <c r="AU5994" s="1" t="s">
        <v>500</v>
      </c>
      <c r="AV5994" s="1" t="s">
        <v>501</v>
      </c>
      <c r="AW5994" s="3" t="str">
        <f t="shared" si="1"/>
        <v>Other</v>
      </c>
      <c r="AX5994" s="3" t="str">
        <f t="array" ref="AX5994">TEXTJOIN(", ", TRUE, IF(X5994:AS5994="Y", X$1:AS$1, IF(X5994:AS5994&lt;&gt;"", X$1:AS$1 &amp; ": " &amp; X5994:AS5994, "")))
</f>
        <v>Cocaine, Fentanyl, Fentanyl Analogue, Ethanol, Gabapentin, Any Opioid</v>
      </c>
    </row>
    <row r="5995">
      <c r="A5995" s="2">
        <v>41722.0</v>
      </c>
      <c r="B5995" s="1" t="s">
        <v>50</v>
      </c>
      <c r="C5995" s="1">
        <v>23.0</v>
      </c>
      <c r="D5995" s="1" t="s">
        <v>51</v>
      </c>
      <c r="E5995" s="1" t="s">
        <v>63</v>
      </c>
      <c r="G5995" s="1" t="s">
        <v>98</v>
      </c>
      <c r="J5995" s="1" t="s">
        <v>98</v>
      </c>
      <c r="L5995" s="1" t="s">
        <v>55</v>
      </c>
      <c r="M5995" s="1" t="s">
        <v>56</v>
      </c>
      <c r="N5995" s="1" t="s">
        <v>66</v>
      </c>
      <c r="O5995" s="1" t="s">
        <v>98</v>
      </c>
      <c r="R5995" s="1" t="s">
        <v>56</v>
      </c>
      <c r="T5995" s="1" t="s">
        <v>73</v>
      </c>
      <c r="U5995" s="1" t="s">
        <v>59</v>
      </c>
      <c r="X5995" s="1" t="s">
        <v>60</v>
      </c>
      <c r="AT5995" s="1" t="s">
        <v>100</v>
      </c>
      <c r="AU5995" s="1" t="s">
        <v>100</v>
      </c>
      <c r="AV5995" s="1" t="s">
        <v>101</v>
      </c>
      <c r="AW5995" s="3" t="str">
        <f t="shared" si="1"/>
        <v>Other</v>
      </c>
      <c r="AX5995" s="3" t="str">
        <f t="array" ref="AX5995">TEXTJOIN(", ", TRUE, IF(X5995:AS5995="Y", X$1:AS$1, IF(X5995:AS5995&lt;&gt;"", X$1:AS$1 &amp; ": " &amp; X5995:AS5995, "")))
</f>
        <v>Heroin</v>
      </c>
    </row>
    <row r="5996">
      <c r="A5996" s="2">
        <v>43674.0</v>
      </c>
      <c r="B5996" s="1" t="s">
        <v>50</v>
      </c>
      <c r="C5996" s="1">
        <v>39.0</v>
      </c>
      <c r="D5996" s="1" t="s">
        <v>51</v>
      </c>
      <c r="E5996" s="1" t="s">
        <v>63</v>
      </c>
      <c r="F5996" s="1" t="s">
        <v>137</v>
      </c>
      <c r="J5996" s="1" t="s">
        <v>91</v>
      </c>
      <c r="K5996" s="1" t="s">
        <v>91</v>
      </c>
      <c r="L5996" s="1" t="s">
        <v>55</v>
      </c>
      <c r="M5996" s="1" t="s">
        <v>108</v>
      </c>
      <c r="N5996" s="1" t="s">
        <v>119</v>
      </c>
      <c r="O5996" s="1" t="s">
        <v>91</v>
      </c>
      <c r="P5996" s="1" t="s">
        <v>91</v>
      </c>
      <c r="Q5996" s="1" t="s">
        <v>55</v>
      </c>
      <c r="R5996" s="1" t="s">
        <v>44</v>
      </c>
      <c r="T5996" s="1" t="s">
        <v>6209</v>
      </c>
      <c r="U5996" s="1" t="s">
        <v>59</v>
      </c>
      <c r="Y5996" s="1" t="s">
        <v>60</v>
      </c>
      <c r="Z5996" s="1" t="s">
        <v>60</v>
      </c>
      <c r="AR5996" s="1" t="s">
        <v>60</v>
      </c>
      <c r="AS5996" s="1" t="s">
        <v>417</v>
      </c>
      <c r="AT5996" s="1" t="s">
        <v>62</v>
      </c>
      <c r="AU5996" s="1" t="s">
        <v>110</v>
      </c>
      <c r="AV5996" s="1" t="s">
        <v>111</v>
      </c>
      <c r="AW5996" s="3" t="str">
        <f t="shared" si="1"/>
        <v>Other</v>
      </c>
      <c r="AX5996" s="3" t="str">
        <f t="array" ref="AX5996">TEXTJOIN(", ", TRUE, IF(X5996:AS5996="Y", X$1:AS$1, IF(X5996:AS5996&lt;&gt;"", X$1:AS$1 &amp; ": " &amp; X5996:AS5996, "")))
</f>
        <v>Cocaine, Fentanyl, Any Opioid, Other: PCP</v>
      </c>
    </row>
    <row r="5997">
      <c r="A5997" s="2">
        <v>43262.0</v>
      </c>
      <c r="B5997" s="1" t="s">
        <v>50</v>
      </c>
      <c r="C5997" s="1">
        <v>23.0</v>
      </c>
      <c r="D5997" s="1" t="s">
        <v>51</v>
      </c>
      <c r="E5997" s="1" t="s">
        <v>63</v>
      </c>
      <c r="G5997" s="1" t="s">
        <v>65</v>
      </c>
      <c r="H5997" s="1" t="s">
        <v>65</v>
      </c>
      <c r="I5997" s="1" t="s">
        <v>55</v>
      </c>
      <c r="J5997" s="1" t="s">
        <v>65</v>
      </c>
      <c r="K5997" s="1" t="s">
        <v>65</v>
      </c>
      <c r="M5997" s="1" t="s">
        <v>1843</v>
      </c>
      <c r="N5997" s="1" t="s">
        <v>136</v>
      </c>
      <c r="O5997" s="1" t="s">
        <v>65</v>
      </c>
      <c r="P5997" s="1" t="s">
        <v>65</v>
      </c>
      <c r="Q5997" s="1" t="s">
        <v>55</v>
      </c>
      <c r="R5997" s="1" t="s">
        <v>56</v>
      </c>
      <c r="T5997" s="1" t="s">
        <v>83</v>
      </c>
      <c r="U5997" s="1" t="s">
        <v>59</v>
      </c>
      <c r="Z5997" s="1" t="s">
        <v>60</v>
      </c>
      <c r="AR5997" s="1" t="s">
        <v>60</v>
      </c>
      <c r="AT5997" s="1" t="s">
        <v>410</v>
      </c>
      <c r="AU5997" s="1" t="s">
        <v>410</v>
      </c>
      <c r="AV5997" s="1" t="s">
        <v>150</v>
      </c>
      <c r="AW5997" s="3" t="str">
        <f t="shared" si="1"/>
        <v>Other</v>
      </c>
      <c r="AX5997" s="3" t="str">
        <f t="array" ref="AX5997">TEXTJOIN(", ", TRUE, IF(X5997:AS5997="Y", X$1:AS$1, IF(X5997:AS5997&lt;&gt;"", X$1:AS$1 &amp; ": " &amp; X5997:AS5997, "")))
</f>
        <v>Fentanyl, Any Opioid</v>
      </c>
    </row>
    <row r="5998">
      <c r="A5998" s="2">
        <v>43930.0</v>
      </c>
      <c r="B5998" s="1" t="s">
        <v>50</v>
      </c>
      <c r="C5998" s="1">
        <v>33.0</v>
      </c>
      <c r="D5998" s="1" t="s">
        <v>51</v>
      </c>
      <c r="E5998" s="1" t="s">
        <v>63</v>
      </c>
      <c r="G5998" s="1" t="s">
        <v>1780</v>
      </c>
      <c r="H5998" s="1" t="s">
        <v>103</v>
      </c>
      <c r="I5998" s="1" t="s">
        <v>55</v>
      </c>
      <c r="J5998" s="1" t="s">
        <v>1780</v>
      </c>
      <c r="K5998" s="1" t="s">
        <v>103</v>
      </c>
      <c r="L5998" s="1" t="s">
        <v>55</v>
      </c>
      <c r="M5998" s="1" t="s">
        <v>56</v>
      </c>
      <c r="N5998" s="1" t="s">
        <v>93</v>
      </c>
      <c r="O5998" s="1" t="s">
        <v>1780</v>
      </c>
      <c r="P5998" s="1" t="s">
        <v>103</v>
      </c>
      <c r="Q5998" s="1" t="s">
        <v>55</v>
      </c>
      <c r="R5998" s="1" t="s">
        <v>56</v>
      </c>
      <c r="T5998" s="1" t="s">
        <v>6210</v>
      </c>
      <c r="U5998" s="1" t="s">
        <v>59</v>
      </c>
      <c r="V5998" s="1" t="s">
        <v>258</v>
      </c>
      <c r="X5998" s="1" t="s">
        <v>60</v>
      </c>
      <c r="Y5998" s="1" t="s">
        <v>60</v>
      </c>
      <c r="Z5998" s="1" t="s">
        <v>60</v>
      </c>
      <c r="AR5998" s="1" t="s">
        <v>60</v>
      </c>
      <c r="AT5998" s="1" t="s">
        <v>1782</v>
      </c>
      <c r="AU5998" s="1" t="s">
        <v>1782</v>
      </c>
      <c r="AV5998" s="1" t="s">
        <v>1783</v>
      </c>
      <c r="AW5998" s="3" t="str">
        <f t="shared" si="1"/>
        <v>Other</v>
      </c>
      <c r="AX5998" s="3" t="str">
        <f t="array" ref="AX5998">TEXTJOIN(", ", TRUE, IF(X5998:AS5998="Y", X$1:AS$1, IF(X5998:AS5998&lt;&gt;"", X$1:AS$1 &amp; ": " &amp; X5998:AS5998, "")))
</f>
        <v>Heroin, Cocaine, Fentanyl, Any Opioid</v>
      </c>
    </row>
    <row r="5999">
      <c r="A5999" s="4">
        <v>42323.0</v>
      </c>
      <c r="B5999" s="1" t="s">
        <v>86</v>
      </c>
      <c r="C5999" s="1">
        <v>26.0</v>
      </c>
      <c r="D5999" s="1" t="s">
        <v>76</v>
      </c>
      <c r="E5999" s="1" t="s">
        <v>63</v>
      </c>
      <c r="G5999" s="1" t="s">
        <v>3458</v>
      </c>
      <c r="H5999" s="1" t="s">
        <v>91</v>
      </c>
      <c r="I5999" s="1" t="s">
        <v>55</v>
      </c>
      <c r="J5999" s="1" t="s">
        <v>3458</v>
      </c>
      <c r="M5999" s="1" t="s">
        <v>56</v>
      </c>
      <c r="O5999" s="1" t="s">
        <v>3458</v>
      </c>
      <c r="P5999" s="1" t="s">
        <v>91</v>
      </c>
      <c r="Q5999" s="1" t="s">
        <v>55</v>
      </c>
      <c r="R5999" s="1" t="s">
        <v>56</v>
      </c>
      <c r="T5999" s="1" t="s">
        <v>78</v>
      </c>
      <c r="U5999" s="1" t="s">
        <v>59</v>
      </c>
      <c r="W5999" s="1" t="s">
        <v>60</v>
      </c>
      <c r="X5999" s="1" t="s">
        <v>60</v>
      </c>
      <c r="AP5999" s="1" t="s">
        <v>60</v>
      </c>
      <c r="AR5999" s="1" t="s">
        <v>60</v>
      </c>
      <c r="AT5999" s="1" t="s">
        <v>3460</v>
      </c>
      <c r="AU5999" s="1" t="s">
        <v>3460</v>
      </c>
      <c r="AV5999" s="1" t="s">
        <v>3461</v>
      </c>
      <c r="AW5999" s="3" t="str">
        <f t="shared" si="1"/>
        <v>Other</v>
      </c>
      <c r="AX5999" s="3" t="str">
        <f t="array" ref="AX5999">TEXTJOIN(", ", TRUE, IF(X5999:AS5999="Y", X$1:AS$1, IF(X5999:AS5999&lt;&gt;"", X$1:AS$1 &amp; ": " &amp; X5999:AS5999, "")))
</f>
        <v>Heroin, Heroin/Morph/Codeine, Any Opioid</v>
      </c>
    </row>
    <row r="6000">
      <c r="A6000" s="2">
        <v>41307.0</v>
      </c>
      <c r="B6000" s="1" t="s">
        <v>50</v>
      </c>
      <c r="C6000" s="1">
        <v>46.0</v>
      </c>
      <c r="D6000" s="1" t="s">
        <v>51</v>
      </c>
      <c r="E6000" s="1" t="s">
        <v>63</v>
      </c>
      <c r="G6000" s="1" t="s">
        <v>102</v>
      </c>
      <c r="H6000" s="1" t="s">
        <v>103</v>
      </c>
      <c r="J6000" s="1" t="s">
        <v>102</v>
      </c>
      <c r="L6000" s="1" t="s">
        <v>55</v>
      </c>
      <c r="M6000" s="1" t="s">
        <v>56</v>
      </c>
      <c r="N6000" s="1" t="s">
        <v>136</v>
      </c>
      <c r="O6000" s="1" t="s">
        <v>102</v>
      </c>
      <c r="P6000" s="1" t="s">
        <v>103</v>
      </c>
      <c r="R6000" s="1" t="s">
        <v>67</v>
      </c>
      <c r="T6000" s="1" t="s">
        <v>73</v>
      </c>
      <c r="U6000" s="1" t="s">
        <v>59</v>
      </c>
      <c r="X6000" s="1" t="s">
        <v>60</v>
      </c>
      <c r="AT6000" s="1" t="s">
        <v>106</v>
      </c>
      <c r="AU6000" s="1" t="s">
        <v>106</v>
      </c>
      <c r="AV6000" s="1" t="s">
        <v>107</v>
      </c>
      <c r="AW6000" s="3" t="str">
        <f t="shared" si="1"/>
        <v>Other</v>
      </c>
      <c r="AX6000" s="3" t="str">
        <f t="array" ref="AX6000">TEXTJOIN(", ", TRUE, IF(X6000:AS6000="Y", X$1:AS$1, IF(X6000:AS6000&lt;&gt;"", X$1:AS$1 &amp; ": " &amp; X6000:AS6000, "")))
</f>
        <v>Heroin</v>
      </c>
    </row>
    <row r="6001">
      <c r="A6001" s="2">
        <v>44168.0</v>
      </c>
      <c r="B6001" s="1" t="s">
        <v>50</v>
      </c>
      <c r="C6001" s="1">
        <v>63.0</v>
      </c>
      <c r="D6001" s="1" t="s">
        <v>76</v>
      </c>
      <c r="E6001" s="1" t="s">
        <v>63</v>
      </c>
      <c r="G6001" s="1" t="s">
        <v>311</v>
      </c>
      <c r="H6001" s="1" t="s">
        <v>299</v>
      </c>
      <c r="I6001" s="1" t="s">
        <v>55</v>
      </c>
      <c r="J6001" s="1" t="s">
        <v>311</v>
      </c>
      <c r="K6001" s="1" t="s">
        <v>299</v>
      </c>
      <c r="L6001" s="1" t="s">
        <v>55</v>
      </c>
      <c r="M6001" s="1" t="s">
        <v>56</v>
      </c>
      <c r="N6001" s="1" t="s">
        <v>6211</v>
      </c>
      <c r="O6001" s="1" t="s">
        <v>256</v>
      </c>
      <c r="P6001" s="1" t="s">
        <v>103</v>
      </c>
      <c r="Q6001" s="1" t="s">
        <v>55</v>
      </c>
      <c r="R6001" s="1" t="s">
        <v>67</v>
      </c>
      <c r="T6001" s="1" t="s">
        <v>6212</v>
      </c>
      <c r="U6001" s="1" t="s">
        <v>59</v>
      </c>
      <c r="V6001" s="1" t="s">
        <v>286</v>
      </c>
      <c r="AT6001" s="1" t="s">
        <v>313</v>
      </c>
      <c r="AU6001" s="1" t="s">
        <v>313</v>
      </c>
      <c r="AV6001" s="1" t="s">
        <v>260</v>
      </c>
      <c r="AW6001" s="3" t="str">
        <f t="shared" si="1"/>
        <v>Other</v>
      </c>
      <c r="AX6001" s="3" t="str">
        <f t="array" ref="AX6001">TEXTJOIN(", ", TRUE, IF(X6001:AS6001="Y", X$1:AS$1, IF(X6001:AS6001&lt;&gt;"", X$1:AS$1 &amp; ": " &amp; X6001:AS6001, "")))
</f>
        <v/>
      </c>
    </row>
    <row r="6002">
      <c r="A6002" s="4">
        <v>43066.0</v>
      </c>
      <c r="B6002" s="1" t="s">
        <v>86</v>
      </c>
      <c r="C6002" s="1">
        <v>52.0</v>
      </c>
      <c r="D6002" s="1" t="s">
        <v>51</v>
      </c>
      <c r="E6002" s="1" t="s">
        <v>63</v>
      </c>
      <c r="F6002" s="1" t="s">
        <v>137</v>
      </c>
      <c r="G6002" s="1" t="s">
        <v>211</v>
      </c>
      <c r="H6002" s="1" t="s">
        <v>91</v>
      </c>
      <c r="I6002" s="1" t="s">
        <v>55</v>
      </c>
      <c r="J6002" s="1" t="s">
        <v>91</v>
      </c>
      <c r="M6002" s="1" t="s">
        <v>118</v>
      </c>
      <c r="N6002" s="1" t="s">
        <v>119</v>
      </c>
      <c r="O6002" s="1" t="s">
        <v>91</v>
      </c>
      <c r="P6002" s="1" t="s">
        <v>91</v>
      </c>
      <c r="Q6002" s="1" t="s">
        <v>55</v>
      </c>
      <c r="R6002" s="1" t="s">
        <v>67</v>
      </c>
      <c r="T6002" s="1" t="s">
        <v>6213</v>
      </c>
      <c r="U6002" s="1" t="s">
        <v>59</v>
      </c>
      <c r="Y6002" s="1" t="s">
        <v>60</v>
      </c>
      <c r="AT6002" s="1" t="s">
        <v>214</v>
      </c>
      <c r="AU6002" s="1" t="s">
        <v>110</v>
      </c>
      <c r="AV6002" s="1" t="s">
        <v>111</v>
      </c>
      <c r="AW6002" s="3" t="str">
        <f t="shared" si="1"/>
        <v>Other</v>
      </c>
      <c r="AX6002" s="3" t="str">
        <f t="array" ref="AX6002">TEXTJOIN(", ", TRUE, IF(X6002:AS6002="Y", X$1:AS$1, IF(X6002:AS6002&lt;&gt;"", X$1:AS$1 &amp; ": " &amp; X6002:AS6002, "")))
</f>
        <v>Cocaine</v>
      </c>
    </row>
    <row r="6003">
      <c r="A6003" s="2">
        <v>41057.0</v>
      </c>
      <c r="B6003" s="1" t="s">
        <v>50</v>
      </c>
      <c r="C6003" s="1">
        <v>36.0</v>
      </c>
      <c r="D6003" s="1" t="s">
        <v>51</v>
      </c>
      <c r="E6003" s="1" t="s">
        <v>63</v>
      </c>
      <c r="G6003" s="1" t="s">
        <v>185</v>
      </c>
      <c r="H6003" s="1" t="s">
        <v>91</v>
      </c>
      <c r="J6003" s="1" t="s">
        <v>185</v>
      </c>
      <c r="L6003" s="1" t="s">
        <v>55</v>
      </c>
      <c r="M6003" s="1" t="s">
        <v>56</v>
      </c>
      <c r="N6003" s="1" t="s">
        <v>165</v>
      </c>
      <c r="O6003" s="1" t="s">
        <v>185</v>
      </c>
      <c r="P6003" s="1" t="s">
        <v>91</v>
      </c>
      <c r="R6003" s="1" t="s">
        <v>56</v>
      </c>
      <c r="T6003" s="1" t="s">
        <v>1632</v>
      </c>
      <c r="U6003" s="1" t="s">
        <v>59</v>
      </c>
      <c r="AB6003" s="1" t="s">
        <v>60</v>
      </c>
      <c r="AT6003" s="1" t="s">
        <v>188</v>
      </c>
      <c r="AU6003" s="1" t="s">
        <v>188</v>
      </c>
      <c r="AV6003" s="1" t="s">
        <v>189</v>
      </c>
      <c r="AW6003" s="3" t="str">
        <f t="shared" si="1"/>
        <v>Other</v>
      </c>
      <c r="AX6003" s="3" t="str">
        <f t="array" ref="AX6003">TEXTJOIN(", ", TRUE, IF(X6003:AS6003="Y", X$1:AS$1, IF(X6003:AS6003&lt;&gt;"", X$1:AS$1 &amp; ": " &amp; X6003:AS6003, "")))
</f>
        <v>Oxycodone</v>
      </c>
    </row>
    <row r="6004">
      <c r="A6004" s="2">
        <v>43770.0</v>
      </c>
      <c r="B6004" s="1" t="s">
        <v>50</v>
      </c>
      <c r="C6004" s="1">
        <v>53.0</v>
      </c>
      <c r="D6004" s="1" t="s">
        <v>51</v>
      </c>
      <c r="E6004" s="1" t="s">
        <v>63</v>
      </c>
      <c r="G6004" s="1" t="s">
        <v>216</v>
      </c>
      <c r="H6004" s="1" t="s">
        <v>103</v>
      </c>
      <c r="I6004" s="1" t="s">
        <v>55</v>
      </c>
      <c r="J6004" s="1" t="s">
        <v>216</v>
      </c>
      <c r="K6004" s="1" t="s">
        <v>103</v>
      </c>
      <c r="L6004" s="1" t="s">
        <v>55</v>
      </c>
      <c r="M6004" s="1" t="s">
        <v>56</v>
      </c>
      <c r="N6004" s="1" t="s">
        <v>178</v>
      </c>
      <c r="O6004" s="1" t="s">
        <v>216</v>
      </c>
      <c r="P6004" s="1" t="s">
        <v>103</v>
      </c>
      <c r="Q6004" s="1" t="s">
        <v>55</v>
      </c>
      <c r="R6004" s="1" t="s">
        <v>56</v>
      </c>
      <c r="T6004" s="1" t="s">
        <v>968</v>
      </c>
      <c r="U6004" s="1" t="s">
        <v>59</v>
      </c>
      <c r="X6004" s="1" t="s">
        <v>60</v>
      </c>
      <c r="Z6004" s="1" t="s">
        <v>60</v>
      </c>
      <c r="AP6004" s="1" t="s">
        <v>60</v>
      </c>
      <c r="AR6004" s="1" t="s">
        <v>60</v>
      </c>
      <c r="AS6004" s="1" t="s">
        <v>38</v>
      </c>
      <c r="AT6004" s="1" t="s">
        <v>218</v>
      </c>
      <c r="AU6004" s="1" t="s">
        <v>218</v>
      </c>
      <c r="AV6004" s="1" t="s">
        <v>317</v>
      </c>
      <c r="AW6004" s="3" t="str">
        <f t="shared" si="1"/>
        <v>Other</v>
      </c>
      <c r="AX6004" s="3" t="str">
        <f t="array" ref="AX6004">TEXTJOIN(", ", TRUE, IF(X6004:AS6004="Y", X$1:AS$1, IF(X6004:AS6004&lt;&gt;"", X$1:AS$1 &amp; ": " &amp; X6004:AS6004, "")))
</f>
        <v>Heroin, Fentanyl, Heroin/Morph/Codeine, Any Opioid, Other: Xylazine</v>
      </c>
    </row>
    <row r="6005">
      <c r="A6005" s="4">
        <v>44161.0</v>
      </c>
      <c r="B6005" s="1" t="s">
        <v>50</v>
      </c>
      <c r="C6005" s="1">
        <v>49.0</v>
      </c>
      <c r="D6005" s="1" t="s">
        <v>76</v>
      </c>
      <c r="E6005" s="1" t="s">
        <v>63</v>
      </c>
      <c r="G6005" s="1" t="s">
        <v>98</v>
      </c>
      <c r="H6005" s="1" t="s">
        <v>54</v>
      </c>
      <c r="I6005" s="1" t="s">
        <v>55</v>
      </c>
      <c r="J6005" s="1" t="s">
        <v>98</v>
      </c>
      <c r="K6005" s="1" t="s">
        <v>54</v>
      </c>
      <c r="L6005" s="1" t="s">
        <v>55</v>
      </c>
      <c r="M6005" s="1" t="s">
        <v>56</v>
      </c>
      <c r="N6005" s="1" t="s">
        <v>93</v>
      </c>
      <c r="O6005" s="1" t="s">
        <v>98</v>
      </c>
      <c r="P6005" s="1" t="s">
        <v>54</v>
      </c>
      <c r="Q6005" s="1" t="s">
        <v>55</v>
      </c>
      <c r="R6005" s="1" t="s">
        <v>67</v>
      </c>
      <c r="T6005" s="1" t="s">
        <v>6214</v>
      </c>
      <c r="U6005" s="1" t="s">
        <v>59</v>
      </c>
      <c r="X6005" s="1" t="s">
        <v>60</v>
      </c>
      <c r="Y6005" s="1" t="s">
        <v>60</v>
      </c>
      <c r="AF6005" s="1" t="s">
        <v>60</v>
      </c>
      <c r="AG6005" s="1" t="s">
        <v>60</v>
      </c>
      <c r="AR6005" s="1" t="s">
        <v>60</v>
      </c>
      <c r="AT6005" s="1" t="s">
        <v>100</v>
      </c>
      <c r="AU6005" s="1" t="s">
        <v>100</v>
      </c>
      <c r="AV6005" s="1" t="s">
        <v>101</v>
      </c>
      <c r="AW6005" s="3" t="str">
        <f t="shared" si="1"/>
        <v>Other</v>
      </c>
      <c r="AX6005" s="3" t="str">
        <f t="array" ref="AX6005">TEXTJOIN(", ", TRUE, IF(X6005:AS6005="Y", X$1:AS$1, IF(X6005:AS6005&lt;&gt;"", X$1:AS$1 &amp; ": " &amp; X6005:AS6005, "")))
</f>
        <v>Heroin, Cocaine, Benzodiazepine, Methadone, Any Opioid</v>
      </c>
    </row>
    <row r="6006">
      <c r="A6006" s="2">
        <v>43954.0</v>
      </c>
      <c r="B6006" s="1" t="s">
        <v>50</v>
      </c>
      <c r="C6006" s="1">
        <v>27.0</v>
      </c>
      <c r="D6006" s="1" t="s">
        <v>76</v>
      </c>
      <c r="E6006" s="1" t="s">
        <v>63</v>
      </c>
      <c r="G6006" s="1" t="s">
        <v>103</v>
      </c>
      <c r="H6006" s="1" t="s">
        <v>103</v>
      </c>
      <c r="I6006" s="1" t="s">
        <v>55</v>
      </c>
      <c r="J6006" s="1" t="s">
        <v>103</v>
      </c>
      <c r="K6006" s="1" t="s">
        <v>103</v>
      </c>
      <c r="L6006" s="1" t="s">
        <v>55</v>
      </c>
      <c r="M6006" s="1" t="s">
        <v>56</v>
      </c>
      <c r="N6006" s="1" t="s">
        <v>136</v>
      </c>
      <c r="O6006" s="1" t="s">
        <v>103</v>
      </c>
      <c r="P6006" s="1" t="s">
        <v>103</v>
      </c>
      <c r="Q6006" s="1" t="s">
        <v>55</v>
      </c>
      <c r="R6006" s="1" t="s">
        <v>56</v>
      </c>
      <c r="T6006" s="1" t="s">
        <v>6215</v>
      </c>
      <c r="U6006" s="1" t="s">
        <v>59</v>
      </c>
      <c r="Z6006" s="1" t="s">
        <v>60</v>
      </c>
      <c r="AR6006" s="1" t="s">
        <v>60</v>
      </c>
      <c r="AT6006" s="1" t="s">
        <v>167</v>
      </c>
      <c r="AU6006" s="1" t="s">
        <v>167</v>
      </c>
      <c r="AV6006" s="1" t="s">
        <v>168</v>
      </c>
      <c r="AW6006" s="3" t="str">
        <f t="shared" si="1"/>
        <v>Other</v>
      </c>
      <c r="AX6006" s="3" t="str">
        <f t="array" ref="AX6006">TEXTJOIN(", ", TRUE, IF(X6006:AS6006="Y", X$1:AS$1, IF(X6006:AS6006&lt;&gt;"", X$1:AS$1 &amp; ": " &amp; X6006:AS6006, "")))
</f>
        <v>Fentanyl, Any Opioid</v>
      </c>
    </row>
    <row r="6007">
      <c r="A6007" s="2">
        <v>42678.0</v>
      </c>
      <c r="B6007" s="1" t="s">
        <v>50</v>
      </c>
      <c r="C6007" s="1">
        <v>63.0</v>
      </c>
      <c r="D6007" s="1" t="s">
        <v>51</v>
      </c>
      <c r="E6007" s="1" t="s">
        <v>63</v>
      </c>
      <c r="G6007" s="1" t="s">
        <v>300</v>
      </c>
      <c r="H6007" s="1" t="s">
        <v>299</v>
      </c>
      <c r="I6007" s="1" t="s">
        <v>55</v>
      </c>
      <c r="J6007" s="1" t="s">
        <v>300</v>
      </c>
      <c r="M6007" s="1" t="s">
        <v>56</v>
      </c>
      <c r="N6007" s="1" t="s">
        <v>136</v>
      </c>
      <c r="O6007" s="1" t="s">
        <v>91</v>
      </c>
      <c r="R6007" s="1" t="s">
        <v>67</v>
      </c>
      <c r="T6007" s="1" t="s">
        <v>6216</v>
      </c>
      <c r="U6007" s="1" t="s">
        <v>59</v>
      </c>
      <c r="W6007" s="1" t="s">
        <v>60</v>
      </c>
      <c r="X6007" s="1" t="s">
        <v>60</v>
      </c>
      <c r="AD6007" s="1" t="s">
        <v>60</v>
      </c>
      <c r="AP6007" s="1" t="s">
        <v>60</v>
      </c>
      <c r="AR6007" s="1" t="s">
        <v>60</v>
      </c>
      <c r="AT6007" s="1" t="s">
        <v>304</v>
      </c>
      <c r="AU6007" s="1" t="s">
        <v>304</v>
      </c>
      <c r="AV6007" s="1" t="s">
        <v>111</v>
      </c>
      <c r="AW6007" s="3" t="str">
        <f t="shared" si="1"/>
        <v>Other</v>
      </c>
      <c r="AX6007" s="3" t="str">
        <f t="array" ref="AX6007">TEXTJOIN(", ", TRUE, IF(X6007:AS6007="Y", X$1:AS$1, IF(X6007:AS6007&lt;&gt;"", X$1:AS$1 &amp; ": " &amp; X6007:AS6007, "")))
</f>
        <v>Heroin, Ethanol, Heroin/Morph/Codeine, Any Opioid</v>
      </c>
    </row>
    <row r="6008">
      <c r="A6008" s="2">
        <v>42524.0</v>
      </c>
      <c r="B6008" s="1" t="s">
        <v>50</v>
      </c>
      <c r="C6008" s="1">
        <v>51.0</v>
      </c>
      <c r="D6008" s="1" t="s">
        <v>51</v>
      </c>
      <c r="E6008" s="1" t="s">
        <v>63</v>
      </c>
      <c r="G6008" s="1" t="s">
        <v>185</v>
      </c>
      <c r="H6008" s="1" t="s">
        <v>91</v>
      </c>
      <c r="I6008" s="1" t="s">
        <v>55</v>
      </c>
      <c r="J6008" s="1" t="s">
        <v>185</v>
      </c>
      <c r="M6008" s="1" t="s">
        <v>56</v>
      </c>
      <c r="N6008" s="1" t="s">
        <v>276</v>
      </c>
      <c r="O6008" s="1" t="s">
        <v>185</v>
      </c>
      <c r="R6008" s="1" t="s">
        <v>56</v>
      </c>
      <c r="T6008" s="1" t="s">
        <v>6217</v>
      </c>
      <c r="U6008" s="1" t="s">
        <v>59</v>
      </c>
      <c r="X6008" s="1" t="s">
        <v>60</v>
      </c>
      <c r="AD6008" s="1" t="s">
        <v>60</v>
      </c>
      <c r="AP6008" s="1" t="s">
        <v>60</v>
      </c>
      <c r="AR6008" s="1" t="s">
        <v>60</v>
      </c>
      <c r="AT6008" s="1" t="s">
        <v>188</v>
      </c>
      <c r="AU6008" s="1" t="s">
        <v>188</v>
      </c>
      <c r="AV6008" s="1" t="s">
        <v>189</v>
      </c>
      <c r="AW6008" s="3" t="str">
        <f t="shared" si="1"/>
        <v>Other</v>
      </c>
      <c r="AX6008" s="3" t="str">
        <f t="array" ref="AX6008">TEXTJOIN(", ", TRUE, IF(X6008:AS6008="Y", X$1:AS$1, IF(X6008:AS6008&lt;&gt;"", X$1:AS$1 &amp; ": " &amp; X6008:AS6008, "")))
</f>
        <v>Heroin, Ethanol, Heroin/Morph/Codeine, Any Opioid</v>
      </c>
    </row>
    <row r="6009">
      <c r="A6009" s="2">
        <v>42168.0</v>
      </c>
      <c r="B6009" s="1" t="s">
        <v>86</v>
      </c>
      <c r="C6009" s="1">
        <v>46.0</v>
      </c>
      <c r="D6009" s="1" t="s">
        <v>51</v>
      </c>
      <c r="E6009" s="1" t="s">
        <v>63</v>
      </c>
      <c r="G6009" s="1" t="s">
        <v>1430</v>
      </c>
      <c r="I6009" s="1" t="s">
        <v>55</v>
      </c>
      <c r="J6009" s="1" t="s">
        <v>117</v>
      </c>
      <c r="M6009" s="1" t="s">
        <v>118</v>
      </c>
      <c r="O6009" s="1" t="s">
        <v>91</v>
      </c>
      <c r="P6009" s="1" t="s">
        <v>91</v>
      </c>
      <c r="Q6009" s="1" t="s">
        <v>55</v>
      </c>
      <c r="R6009" s="1" t="s">
        <v>67</v>
      </c>
      <c r="T6009" s="1" t="s">
        <v>6218</v>
      </c>
      <c r="U6009" s="1" t="s">
        <v>59</v>
      </c>
      <c r="W6009" s="1" t="s">
        <v>60</v>
      </c>
      <c r="X6009" s="1" t="s">
        <v>60</v>
      </c>
      <c r="AD6009" s="1" t="s">
        <v>60</v>
      </c>
      <c r="AP6009" s="1" t="s">
        <v>60</v>
      </c>
      <c r="AR6009" s="1" t="s">
        <v>60</v>
      </c>
      <c r="AT6009" s="1" t="s">
        <v>1432</v>
      </c>
      <c r="AV6009" s="1" t="s">
        <v>111</v>
      </c>
      <c r="AW6009" s="3" t="str">
        <f t="shared" si="1"/>
        <v>Other</v>
      </c>
      <c r="AX6009" s="3" t="str">
        <f t="array" ref="AX6009">TEXTJOIN(", ", TRUE, IF(X6009:AS6009="Y", X$1:AS$1, IF(X6009:AS6009&lt;&gt;"", X$1:AS$1 &amp; ": " &amp; X6009:AS6009, "")))
</f>
        <v>Heroin, Ethanol, Heroin/Morph/Codeine, Any Opioid</v>
      </c>
    </row>
    <row r="6010">
      <c r="A6010" s="2">
        <v>41795.0</v>
      </c>
      <c r="B6010" s="1" t="s">
        <v>50</v>
      </c>
      <c r="C6010" s="1">
        <v>43.0</v>
      </c>
      <c r="D6010" s="1" t="s">
        <v>76</v>
      </c>
      <c r="E6010" s="1" t="s">
        <v>63</v>
      </c>
      <c r="G6010" s="1" t="s">
        <v>98</v>
      </c>
      <c r="J6010" s="1" t="s">
        <v>98</v>
      </c>
      <c r="L6010" s="1" t="s">
        <v>55</v>
      </c>
      <c r="M6010" s="1" t="s">
        <v>56</v>
      </c>
      <c r="N6010" s="1" t="s">
        <v>891</v>
      </c>
      <c r="O6010" s="1" t="s">
        <v>98</v>
      </c>
      <c r="P6010" s="1" t="s">
        <v>54</v>
      </c>
      <c r="R6010" s="1" t="s">
        <v>67</v>
      </c>
      <c r="T6010" s="1" t="s">
        <v>6219</v>
      </c>
      <c r="U6010" s="1" t="s">
        <v>59</v>
      </c>
      <c r="Y6010" s="1" t="s">
        <v>60</v>
      </c>
      <c r="AT6010" s="1" t="s">
        <v>100</v>
      </c>
      <c r="AU6010" s="1" t="s">
        <v>100</v>
      </c>
      <c r="AV6010" s="1" t="s">
        <v>101</v>
      </c>
      <c r="AW6010" s="3" t="str">
        <f t="shared" si="1"/>
        <v>Other</v>
      </c>
      <c r="AX6010" s="3" t="str">
        <f t="array" ref="AX6010">TEXTJOIN(", ", TRUE, IF(X6010:AS6010="Y", X$1:AS$1, IF(X6010:AS6010&lt;&gt;"", X$1:AS$1 &amp; ": " &amp; X6010:AS6010, "")))
</f>
        <v>Cocaine</v>
      </c>
    </row>
    <row r="6011">
      <c r="A6011" s="4">
        <v>43093.0</v>
      </c>
      <c r="B6011" s="1" t="s">
        <v>86</v>
      </c>
      <c r="C6011" s="1">
        <v>50.0</v>
      </c>
      <c r="D6011" s="1" t="s">
        <v>51</v>
      </c>
      <c r="E6011" s="1" t="s">
        <v>63</v>
      </c>
      <c r="G6011" s="1" t="s">
        <v>284</v>
      </c>
      <c r="H6011" s="1" t="s">
        <v>263</v>
      </c>
      <c r="I6011" s="1" t="s">
        <v>55</v>
      </c>
      <c r="J6011" s="1" t="s">
        <v>284</v>
      </c>
      <c r="K6011" s="1" t="s">
        <v>91</v>
      </c>
      <c r="L6011" s="1" t="s">
        <v>55</v>
      </c>
      <c r="M6011" s="1" t="s">
        <v>56</v>
      </c>
      <c r="N6011" s="1" t="s">
        <v>66</v>
      </c>
      <c r="O6011" s="1" t="s">
        <v>91</v>
      </c>
      <c r="P6011" s="1" t="s">
        <v>91</v>
      </c>
      <c r="Q6011" s="1" t="s">
        <v>55</v>
      </c>
      <c r="R6011" s="1" t="s">
        <v>67</v>
      </c>
      <c r="T6011" s="1" t="s">
        <v>6220</v>
      </c>
      <c r="U6011" s="1" t="s">
        <v>59</v>
      </c>
      <c r="X6011" s="1" t="s">
        <v>60</v>
      </c>
      <c r="Y6011" s="1" t="s">
        <v>60</v>
      </c>
      <c r="Z6011" s="1" t="s">
        <v>60</v>
      </c>
      <c r="AT6011" s="1" t="s">
        <v>288</v>
      </c>
      <c r="AU6011" s="1" t="s">
        <v>288</v>
      </c>
      <c r="AV6011" s="1" t="s">
        <v>111</v>
      </c>
      <c r="AW6011" s="3" t="str">
        <f t="shared" si="1"/>
        <v>Other</v>
      </c>
      <c r="AX6011" s="3" t="str">
        <f t="array" ref="AX6011">TEXTJOIN(", ", TRUE, IF(X6011:AS6011="Y", X$1:AS$1, IF(X6011:AS6011&lt;&gt;"", X$1:AS$1 &amp; ": " &amp; X6011:AS6011, "")))
</f>
        <v>Heroin, Cocaine, Fentanyl</v>
      </c>
    </row>
    <row r="6012">
      <c r="A6012" s="4">
        <v>42365.0</v>
      </c>
      <c r="B6012" s="1" t="s">
        <v>86</v>
      </c>
      <c r="C6012" s="1">
        <v>47.0</v>
      </c>
      <c r="D6012" s="1" t="s">
        <v>51</v>
      </c>
      <c r="E6012" s="1" t="s">
        <v>52</v>
      </c>
      <c r="J6012" s="1" t="s">
        <v>117</v>
      </c>
      <c r="M6012" s="1" t="s">
        <v>522</v>
      </c>
      <c r="O6012" s="1" t="s">
        <v>91</v>
      </c>
      <c r="P6012" s="1" t="s">
        <v>91</v>
      </c>
      <c r="Q6012" s="1" t="s">
        <v>55</v>
      </c>
      <c r="R6012" s="1" t="s">
        <v>67</v>
      </c>
      <c r="T6012" s="1" t="s">
        <v>982</v>
      </c>
      <c r="U6012" s="1" t="s">
        <v>59</v>
      </c>
      <c r="W6012" s="1" t="s">
        <v>60</v>
      </c>
      <c r="X6012" s="1" t="s">
        <v>60</v>
      </c>
      <c r="Y6012" s="1" t="s">
        <v>60</v>
      </c>
      <c r="AP6012" s="1" t="s">
        <v>60</v>
      </c>
      <c r="AR6012" s="1" t="s">
        <v>60</v>
      </c>
      <c r="AT6012" s="1" t="s">
        <v>62</v>
      </c>
      <c r="AV6012" s="1" t="s">
        <v>111</v>
      </c>
      <c r="AW6012" s="3" t="str">
        <f t="shared" si="1"/>
        <v>Other</v>
      </c>
      <c r="AX6012" s="3" t="str">
        <f t="array" ref="AX6012">TEXTJOIN(", ", TRUE, IF(X6012:AS6012="Y", X$1:AS$1, IF(X6012:AS6012&lt;&gt;"", X$1:AS$1 &amp; ": " &amp; X6012:AS6012, "")))
</f>
        <v>Heroin, Cocaine, Heroin/Morph/Codeine, Any Opioid</v>
      </c>
    </row>
    <row r="6013">
      <c r="A6013" s="2">
        <v>42413.0</v>
      </c>
      <c r="B6013" s="1" t="s">
        <v>50</v>
      </c>
      <c r="C6013" s="1">
        <v>27.0</v>
      </c>
      <c r="D6013" s="1" t="s">
        <v>51</v>
      </c>
      <c r="E6013" s="1" t="s">
        <v>63</v>
      </c>
      <c r="G6013" s="1" t="s">
        <v>160</v>
      </c>
      <c r="H6013" s="1" t="s">
        <v>54</v>
      </c>
      <c r="I6013" s="1" t="s">
        <v>55</v>
      </c>
      <c r="J6013" s="1" t="s">
        <v>82</v>
      </c>
      <c r="M6013" s="1" t="s">
        <v>92</v>
      </c>
      <c r="N6013" s="1" t="s">
        <v>136</v>
      </c>
      <c r="O6013" s="1" t="s">
        <v>82</v>
      </c>
      <c r="R6013" s="1" t="s">
        <v>67</v>
      </c>
      <c r="T6013" s="1" t="s">
        <v>2488</v>
      </c>
      <c r="U6013" s="1" t="s">
        <v>59</v>
      </c>
      <c r="W6013" s="1" t="s">
        <v>60</v>
      </c>
      <c r="X6013" s="1" t="s">
        <v>60</v>
      </c>
      <c r="AF6013" s="1" t="s">
        <v>60</v>
      </c>
      <c r="AP6013" s="1" t="s">
        <v>60</v>
      </c>
      <c r="AR6013" s="1" t="s">
        <v>60</v>
      </c>
      <c r="AT6013" s="1" t="s">
        <v>163</v>
      </c>
      <c r="AU6013" s="1" t="s">
        <v>329</v>
      </c>
      <c r="AV6013" s="1" t="s">
        <v>85</v>
      </c>
      <c r="AW6013" s="3" t="str">
        <f t="shared" si="1"/>
        <v>Other</v>
      </c>
      <c r="AX6013" s="3" t="str">
        <f t="array" ref="AX6013">TEXTJOIN(", ", TRUE, IF(X6013:AS6013="Y", X$1:AS$1, IF(X6013:AS6013&lt;&gt;"", X$1:AS$1 &amp; ": " &amp; X6013:AS6013, "")))
</f>
        <v>Heroin, Benzodiazepine, Heroin/Morph/Codeine, Any Opioid</v>
      </c>
    </row>
    <row r="6014">
      <c r="A6014" s="2">
        <v>44329.0</v>
      </c>
      <c r="B6014" s="1" t="s">
        <v>50</v>
      </c>
      <c r="C6014" s="1">
        <v>51.0</v>
      </c>
      <c r="D6014" s="1" t="s">
        <v>51</v>
      </c>
      <c r="E6014" s="1" t="s">
        <v>502</v>
      </c>
      <c r="G6014" s="1" t="s">
        <v>397</v>
      </c>
      <c r="H6014" s="1" t="s">
        <v>103</v>
      </c>
      <c r="I6014" s="1" t="s">
        <v>55</v>
      </c>
      <c r="J6014" s="1" t="s">
        <v>397</v>
      </c>
      <c r="K6014" s="1" t="s">
        <v>103</v>
      </c>
      <c r="L6014" s="1" t="s">
        <v>55</v>
      </c>
      <c r="M6014" s="1" t="s">
        <v>177</v>
      </c>
      <c r="N6014" s="1" t="s">
        <v>119</v>
      </c>
      <c r="O6014" s="1" t="s">
        <v>397</v>
      </c>
      <c r="P6014" s="1" t="s">
        <v>103</v>
      </c>
      <c r="Q6014" s="1" t="s">
        <v>55</v>
      </c>
      <c r="R6014" s="1" t="s">
        <v>44</v>
      </c>
      <c r="S6014" s="1" t="s">
        <v>6221</v>
      </c>
      <c r="T6014" s="1" t="s">
        <v>331</v>
      </c>
      <c r="U6014" s="1" t="s">
        <v>59</v>
      </c>
      <c r="Z6014" s="1" t="s">
        <v>60</v>
      </c>
      <c r="AR6014" s="1" t="s">
        <v>60</v>
      </c>
      <c r="AT6014" s="1" t="s">
        <v>399</v>
      </c>
      <c r="AU6014" s="1" t="s">
        <v>399</v>
      </c>
      <c r="AV6014" s="1" t="s">
        <v>709</v>
      </c>
      <c r="AW6014" s="3" t="str">
        <f t="shared" si="1"/>
        <v>Other</v>
      </c>
      <c r="AX6014" s="3" t="str">
        <f t="array" ref="AX6014">TEXTJOIN(", ", TRUE, IF(X6014:AS6014="Y", X$1:AS$1, IF(X6014:AS6014&lt;&gt;"", X$1:AS$1 &amp; ": " &amp; X6014:AS6014, "")))
</f>
        <v>Fentanyl, Any Opioid</v>
      </c>
    </row>
    <row r="6015">
      <c r="A6015" s="2">
        <v>43802.0</v>
      </c>
      <c r="B6015" s="1" t="s">
        <v>50</v>
      </c>
      <c r="C6015" s="1">
        <v>26.0</v>
      </c>
      <c r="D6015" s="1" t="s">
        <v>51</v>
      </c>
      <c r="E6015" s="1" t="s">
        <v>63</v>
      </c>
      <c r="G6015" s="1" t="s">
        <v>82</v>
      </c>
      <c r="H6015" s="1" t="s">
        <v>54</v>
      </c>
      <c r="I6015" s="1" t="s">
        <v>55</v>
      </c>
      <c r="J6015" s="1" t="s">
        <v>82</v>
      </c>
      <c r="K6015" s="1" t="s">
        <v>54</v>
      </c>
      <c r="L6015" s="1" t="s">
        <v>55</v>
      </c>
      <c r="M6015" s="1" t="s">
        <v>56</v>
      </c>
      <c r="N6015" s="1" t="s">
        <v>119</v>
      </c>
      <c r="O6015" s="1" t="s">
        <v>82</v>
      </c>
      <c r="P6015" s="1" t="s">
        <v>54</v>
      </c>
      <c r="Q6015" s="1" t="s">
        <v>55</v>
      </c>
      <c r="R6015" s="1" t="s">
        <v>56</v>
      </c>
      <c r="T6015" s="1" t="s">
        <v>6222</v>
      </c>
      <c r="U6015" s="1" t="s">
        <v>59</v>
      </c>
      <c r="AB6015" s="1" t="s">
        <v>60</v>
      </c>
      <c r="AC6015" s="1" t="s">
        <v>60</v>
      </c>
      <c r="AR6015" s="1" t="s">
        <v>60</v>
      </c>
      <c r="AT6015" s="1" t="s">
        <v>329</v>
      </c>
      <c r="AU6015" s="1" t="s">
        <v>329</v>
      </c>
      <c r="AV6015" s="1" t="s">
        <v>85</v>
      </c>
      <c r="AW6015" s="3" t="str">
        <f t="shared" si="1"/>
        <v>Other</v>
      </c>
      <c r="AX6015" s="3" t="str">
        <f t="array" ref="AX6015">TEXTJOIN(", ", TRUE, IF(X6015:AS6015="Y", X$1:AS$1, IF(X6015:AS6015&lt;&gt;"", X$1:AS$1 &amp; ": " &amp; X6015:AS6015, "")))
</f>
        <v>Oxycodone, Oxymorphone, Any Opioid</v>
      </c>
    </row>
    <row r="6016">
      <c r="A6016" s="2">
        <v>43721.0</v>
      </c>
      <c r="B6016" s="1" t="s">
        <v>50</v>
      </c>
      <c r="C6016" s="1">
        <v>23.0</v>
      </c>
      <c r="D6016" s="1" t="s">
        <v>51</v>
      </c>
      <c r="E6016" s="1" t="s">
        <v>52</v>
      </c>
      <c r="G6016" s="1" t="s">
        <v>238</v>
      </c>
      <c r="H6016" s="1" t="s">
        <v>125</v>
      </c>
      <c r="I6016" s="1" t="s">
        <v>55</v>
      </c>
      <c r="J6016" s="1" t="s">
        <v>238</v>
      </c>
      <c r="K6016" s="1" t="s">
        <v>125</v>
      </c>
      <c r="L6016" s="1" t="s">
        <v>55</v>
      </c>
      <c r="M6016" s="1" t="s">
        <v>56</v>
      </c>
      <c r="N6016" s="1" t="s">
        <v>136</v>
      </c>
      <c r="O6016" s="1" t="s">
        <v>238</v>
      </c>
      <c r="P6016" s="1" t="s">
        <v>125</v>
      </c>
      <c r="Q6016" s="1" t="s">
        <v>55</v>
      </c>
      <c r="R6016" s="1" t="s">
        <v>56</v>
      </c>
      <c r="T6016" s="1" t="s">
        <v>6223</v>
      </c>
      <c r="U6016" s="1" t="s">
        <v>59</v>
      </c>
      <c r="Z6016" s="1" t="s">
        <v>60</v>
      </c>
      <c r="AF6016" s="1" t="s">
        <v>60</v>
      </c>
      <c r="AR6016" s="1" t="s">
        <v>60</v>
      </c>
      <c r="AT6016" s="1" t="s">
        <v>567</v>
      </c>
      <c r="AU6016" s="1" t="s">
        <v>567</v>
      </c>
      <c r="AV6016" s="1" t="s">
        <v>241</v>
      </c>
      <c r="AW6016" s="3" t="str">
        <f t="shared" si="1"/>
        <v>Other</v>
      </c>
      <c r="AX6016" s="3" t="str">
        <f t="array" ref="AX6016">TEXTJOIN(", ", TRUE, IF(X6016:AS6016="Y", X$1:AS$1, IF(X6016:AS6016&lt;&gt;"", X$1:AS$1 &amp; ": " &amp; X6016:AS6016, "")))
</f>
        <v>Fentanyl, Benzodiazepine, Any Opioid</v>
      </c>
    </row>
    <row r="6017">
      <c r="A6017" s="2">
        <v>44006.0</v>
      </c>
      <c r="B6017" s="1" t="s">
        <v>50</v>
      </c>
      <c r="C6017" s="1">
        <v>38.0</v>
      </c>
      <c r="D6017" s="1" t="s">
        <v>51</v>
      </c>
      <c r="E6017" s="1" t="s">
        <v>63</v>
      </c>
      <c r="G6017" s="1" t="s">
        <v>65</v>
      </c>
      <c r="H6017" s="1" t="s">
        <v>65</v>
      </c>
      <c r="I6017" s="1" t="s">
        <v>55</v>
      </c>
      <c r="J6017" s="1" t="s">
        <v>455</v>
      </c>
      <c r="K6017" s="1" t="s">
        <v>65</v>
      </c>
      <c r="L6017" s="1" t="s">
        <v>55</v>
      </c>
      <c r="M6017" s="1" t="s">
        <v>56</v>
      </c>
      <c r="N6017" s="1" t="s">
        <v>442</v>
      </c>
      <c r="O6017" s="1" t="s">
        <v>455</v>
      </c>
      <c r="P6017" s="1" t="s">
        <v>103</v>
      </c>
      <c r="Q6017" s="1" t="s">
        <v>55</v>
      </c>
      <c r="R6017" s="1" t="s">
        <v>44</v>
      </c>
      <c r="T6017" s="1" t="s">
        <v>6224</v>
      </c>
      <c r="U6017" s="1" t="s">
        <v>59</v>
      </c>
      <c r="Y6017" s="1" t="s">
        <v>60</v>
      </c>
      <c r="Z6017" s="1" t="s">
        <v>60</v>
      </c>
      <c r="AD6017" s="1" t="s">
        <v>60</v>
      </c>
      <c r="AI6017" s="1" t="s">
        <v>60</v>
      </c>
      <c r="AR6017" s="1" t="s">
        <v>60</v>
      </c>
      <c r="AT6017" s="1" t="s">
        <v>410</v>
      </c>
      <c r="AU6017" s="1" t="s">
        <v>457</v>
      </c>
      <c r="AV6017" s="1" t="s">
        <v>458</v>
      </c>
      <c r="AW6017" s="3" t="str">
        <f t="shared" si="1"/>
        <v>Other</v>
      </c>
      <c r="AX6017" s="3" t="str">
        <f t="array" ref="AX6017">TEXTJOIN(", ", TRUE, IF(X6017:AS6017="Y", X$1:AS$1, IF(X6017:AS6017&lt;&gt;"", X$1:AS$1 &amp; ": " &amp; X6017:AS6017, "")))
</f>
        <v>Cocaine, Fentanyl, Ethanol, Amphet, Any Opioid</v>
      </c>
    </row>
    <row r="6018">
      <c r="A6018" s="2">
        <v>43188.0</v>
      </c>
      <c r="B6018" s="1" t="s">
        <v>50</v>
      </c>
      <c r="C6018" s="1">
        <v>35.0</v>
      </c>
      <c r="D6018" s="1" t="s">
        <v>51</v>
      </c>
      <c r="E6018" s="1" t="s">
        <v>63</v>
      </c>
      <c r="F6018" s="1" t="s">
        <v>137</v>
      </c>
      <c r="G6018" s="1" t="s">
        <v>488</v>
      </c>
      <c r="H6018" s="1" t="s">
        <v>91</v>
      </c>
      <c r="I6018" s="1" t="s">
        <v>55</v>
      </c>
      <c r="J6018" s="1" t="s">
        <v>271</v>
      </c>
      <c r="K6018" s="1" t="s">
        <v>91</v>
      </c>
      <c r="M6018" s="1" t="s">
        <v>177</v>
      </c>
      <c r="N6018" s="1" t="s">
        <v>136</v>
      </c>
      <c r="O6018" s="1" t="s">
        <v>271</v>
      </c>
      <c r="P6018" s="1" t="s">
        <v>91</v>
      </c>
      <c r="Q6018" s="1" t="s">
        <v>55</v>
      </c>
      <c r="R6018" s="1" t="s">
        <v>44</v>
      </c>
      <c r="T6018" s="1" t="s">
        <v>6225</v>
      </c>
      <c r="U6018" s="1" t="s">
        <v>59</v>
      </c>
      <c r="Y6018" s="1" t="s">
        <v>60</v>
      </c>
      <c r="Z6018" s="1" t="s">
        <v>60</v>
      </c>
      <c r="AA6018" s="1" t="s">
        <v>60</v>
      </c>
      <c r="AR6018" s="1" t="s">
        <v>60</v>
      </c>
      <c r="AS6018" s="1" t="s">
        <v>1297</v>
      </c>
      <c r="AT6018" s="1" t="s">
        <v>492</v>
      </c>
      <c r="AU6018" s="1" t="s">
        <v>274</v>
      </c>
      <c r="AV6018" s="1" t="s">
        <v>275</v>
      </c>
      <c r="AW6018" s="3" t="str">
        <f t="shared" si="1"/>
        <v>Other</v>
      </c>
      <c r="AX6018" s="3" t="str">
        <f t="array" ref="AX6018">TEXTJOIN(", ", TRUE, IF(X6018:AS6018="Y", X$1:AS$1, IF(X6018:AS6018&lt;&gt;"", X$1:AS$1 &amp; ": " &amp; X6018:AS6018, "")))
</f>
        <v>Cocaine, Fentanyl, Fentanyl Analogue, Any Opioid, Other: U-47700</v>
      </c>
    </row>
    <row r="6019">
      <c r="A6019" s="4">
        <v>41959.0</v>
      </c>
      <c r="B6019" s="1" t="s">
        <v>50</v>
      </c>
      <c r="C6019" s="1">
        <v>54.0</v>
      </c>
      <c r="D6019" s="1" t="s">
        <v>51</v>
      </c>
      <c r="E6019" s="1" t="s">
        <v>63</v>
      </c>
      <c r="J6019" s="1" t="s">
        <v>98</v>
      </c>
      <c r="L6019" s="1" t="s">
        <v>55</v>
      </c>
      <c r="M6019" s="1" t="s">
        <v>44</v>
      </c>
      <c r="N6019" s="1" t="s">
        <v>104</v>
      </c>
      <c r="O6019" s="1" t="s">
        <v>98</v>
      </c>
      <c r="P6019" s="1" t="s">
        <v>54</v>
      </c>
      <c r="R6019" s="1" t="s">
        <v>44</v>
      </c>
      <c r="S6019" s="1" t="s">
        <v>480</v>
      </c>
      <c r="T6019" s="1" t="s">
        <v>358</v>
      </c>
      <c r="U6019" s="1" t="s">
        <v>59</v>
      </c>
      <c r="X6019" s="1" t="s">
        <v>60</v>
      </c>
      <c r="Y6019" s="1" t="s">
        <v>60</v>
      </c>
      <c r="AT6019" s="1" t="s">
        <v>62</v>
      </c>
      <c r="AU6019" s="1" t="s">
        <v>100</v>
      </c>
      <c r="AV6019" s="1" t="s">
        <v>101</v>
      </c>
      <c r="AW6019" s="3" t="str">
        <f t="shared" si="1"/>
        <v>Other</v>
      </c>
      <c r="AX6019" s="3" t="str">
        <f t="array" ref="AX6019">TEXTJOIN(", ", TRUE, IF(X6019:AS6019="Y", X$1:AS$1, IF(X6019:AS6019&lt;&gt;"", X$1:AS$1 &amp; ": " &amp; X6019:AS6019, "")))
</f>
        <v>Heroin, Cocaine</v>
      </c>
    </row>
    <row r="6020">
      <c r="A6020" s="4">
        <v>41622.0</v>
      </c>
      <c r="B6020" s="1" t="s">
        <v>50</v>
      </c>
      <c r="C6020" s="1">
        <v>60.0</v>
      </c>
      <c r="D6020" s="1" t="s">
        <v>51</v>
      </c>
      <c r="E6020" s="1" t="s">
        <v>63</v>
      </c>
      <c r="G6020" s="1" t="s">
        <v>102</v>
      </c>
      <c r="H6020" s="1" t="s">
        <v>103</v>
      </c>
      <c r="J6020" s="1" t="s">
        <v>102</v>
      </c>
      <c r="L6020" s="1" t="s">
        <v>55</v>
      </c>
      <c r="M6020" s="1" t="s">
        <v>56</v>
      </c>
      <c r="N6020" s="1" t="s">
        <v>104</v>
      </c>
      <c r="O6020" s="1" t="s">
        <v>102</v>
      </c>
      <c r="P6020" s="1" t="s">
        <v>103</v>
      </c>
      <c r="R6020" s="1" t="s">
        <v>56</v>
      </c>
      <c r="T6020" s="1" t="s">
        <v>6226</v>
      </c>
      <c r="U6020" s="1" t="s">
        <v>59</v>
      </c>
      <c r="AB6020" s="1" t="s">
        <v>60</v>
      </c>
      <c r="AC6020" s="1" t="s">
        <v>60</v>
      </c>
      <c r="AF6020" s="1" t="s">
        <v>60</v>
      </c>
      <c r="AT6020" s="1" t="s">
        <v>106</v>
      </c>
      <c r="AU6020" s="1" t="s">
        <v>106</v>
      </c>
      <c r="AV6020" s="1" t="s">
        <v>107</v>
      </c>
      <c r="AW6020" s="3" t="str">
        <f t="shared" si="1"/>
        <v>Other</v>
      </c>
      <c r="AX6020" s="3" t="str">
        <f t="array" ref="AX6020">TEXTJOIN(", ", TRUE, IF(X6020:AS6020="Y", X$1:AS$1, IF(X6020:AS6020&lt;&gt;"", X$1:AS$1 &amp; ": " &amp; X6020:AS6020, "")))
</f>
        <v>Oxycodone, Oxymorphone, Benzodiazepine</v>
      </c>
    </row>
    <row r="6021">
      <c r="A6021" s="2">
        <v>42770.0</v>
      </c>
      <c r="B6021" s="1" t="s">
        <v>86</v>
      </c>
      <c r="C6021" s="1">
        <v>56.0</v>
      </c>
      <c r="D6021" s="1" t="s">
        <v>51</v>
      </c>
      <c r="E6021" s="1" t="s">
        <v>63</v>
      </c>
      <c r="G6021" s="1" t="s">
        <v>117</v>
      </c>
      <c r="J6021" s="1" t="s">
        <v>90</v>
      </c>
      <c r="K6021" s="1" t="s">
        <v>91</v>
      </c>
      <c r="L6021" s="1" t="s">
        <v>55</v>
      </c>
      <c r="M6021" s="1" t="s">
        <v>44</v>
      </c>
      <c r="N6021" s="1" t="s">
        <v>136</v>
      </c>
      <c r="O6021" s="1" t="s">
        <v>90</v>
      </c>
      <c r="P6021" s="1" t="s">
        <v>91</v>
      </c>
      <c r="Q6021" s="1" t="s">
        <v>55</v>
      </c>
      <c r="R6021" s="1" t="s">
        <v>44</v>
      </c>
      <c r="S6021" s="1" t="s">
        <v>2724</v>
      </c>
      <c r="T6021" s="1" t="s">
        <v>6227</v>
      </c>
      <c r="U6021" s="1" t="s">
        <v>59</v>
      </c>
      <c r="X6021" s="1" t="s">
        <v>60</v>
      </c>
      <c r="Y6021" s="1" t="s">
        <v>60</v>
      </c>
      <c r="Z6021" s="1" t="s">
        <v>60</v>
      </c>
      <c r="AF6021" s="1" t="s">
        <v>60</v>
      </c>
      <c r="AU6021" s="1" t="s">
        <v>96</v>
      </c>
      <c r="AV6021" s="1" t="s">
        <v>97</v>
      </c>
      <c r="AW6021" s="3" t="str">
        <f t="shared" si="1"/>
        <v>Other</v>
      </c>
      <c r="AX6021" s="3" t="str">
        <f t="array" ref="AX6021">TEXTJOIN(", ", TRUE, IF(X6021:AS6021="Y", X$1:AS$1, IF(X6021:AS6021&lt;&gt;"", X$1:AS$1 &amp; ": " &amp; X6021:AS6021, "")))
</f>
        <v>Heroin, Cocaine, Fentanyl, Benzodiazepine</v>
      </c>
    </row>
    <row r="6022">
      <c r="A6022" s="2">
        <v>44264.0</v>
      </c>
      <c r="B6022" s="1" t="s">
        <v>50</v>
      </c>
      <c r="C6022" s="1">
        <v>55.0</v>
      </c>
      <c r="D6022" s="1" t="s">
        <v>51</v>
      </c>
      <c r="E6022" s="1" t="s">
        <v>502</v>
      </c>
      <c r="G6022" s="1" t="s">
        <v>103</v>
      </c>
      <c r="H6022" s="1" t="s">
        <v>103</v>
      </c>
      <c r="I6022" s="1" t="s">
        <v>55</v>
      </c>
      <c r="J6022" s="1" t="s">
        <v>82</v>
      </c>
      <c r="K6022" s="1" t="s">
        <v>54</v>
      </c>
      <c r="L6022" s="1" t="s">
        <v>55</v>
      </c>
      <c r="M6022" s="1" t="s">
        <v>404</v>
      </c>
      <c r="N6022" s="1" t="s">
        <v>93</v>
      </c>
      <c r="O6022" s="1" t="s">
        <v>82</v>
      </c>
      <c r="P6022" s="1" t="s">
        <v>54</v>
      </c>
      <c r="Q6022" s="1" t="s">
        <v>55</v>
      </c>
      <c r="R6022" s="1" t="s">
        <v>44</v>
      </c>
      <c r="S6022" s="1" t="s">
        <v>1414</v>
      </c>
      <c r="T6022" s="1" t="s">
        <v>5592</v>
      </c>
      <c r="U6022" s="1" t="s">
        <v>59</v>
      </c>
      <c r="Y6022" s="1" t="s">
        <v>60</v>
      </c>
      <c r="Z6022" s="1" t="s">
        <v>60</v>
      </c>
      <c r="AM6022" s="1" t="s">
        <v>60</v>
      </c>
      <c r="AR6022" s="1" t="s">
        <v>60</v>
      </c>
      <c r="AT6022" s="1" t="s">
        <v>167</v>
      </c>
      <c r="AU6022" s="1" t="s">
        <v>329</v>
      </c>
      <c r="AV6022" s="1" t="s">
        <v>85</v>
      </c>
      <c r="AW6022" s="3" t="str">
        <f t="shared" si="1"/>
        <v>Other</v>
      </c>
      <c r="AX6022" s="3" t="str">
        <f t="array" ref="AX6022">TEXTJOIN(", ", TRUE, IF(X6022:AS6022="Y", X$1:AS$1, IF(X6022:AS6022&lt;&gt;"", X$1:AS$1 &amp; ": " &amp; X6022:AS6022, "")))
</f>
        <v>Cocaine, Fentanyl, Xylazine, Any Opioid</v>
      </c>
    </row>
    <row r="6023">
      <c r="A6023" s="2">
        <v>40960.0</v>
      </c>
      <c r="B6023" s="1" t="s">
        <v>50</v>
      </c>
      <c r="C6023" s="1">
        <v>35.0</v>
      </c>
      <c r="D6023" s="1" t="s">
        <v>76</v>
      </c>
      <c r="E6023" s="1" t="s">
        <v>63</v>
      </c>
      <c r="G6023" s="1" t="s">
        <v>277</v>
      </c>
      <c r="H6023" s="1" t="s">
        <v>103</v>
      </c>
      <c r="J6023" s="1" t="s">
        <v>277</v>
      </c>
      <c r="L6023" s="1" t="s">
        <v>55</v>
      </c>
      <c r="M6023" s="1" t="s">
        <v>56</v>
      </c>
      <c r="N6023" s="1" t="s">
        <v>104</v>
      </c>
      <c r="O6023" s="1" t="s">
        <v>277</v>
      </c>
      <c r="P6023" s="1" t="s">
        <v>103</v>
      </c>
      <c r="R6023" s="1" t="s">
        <v>56</v>
      </c>
      <c r="T6023" s="1" t="s">
        <v>308</v>
      </c>
      <c r="U6023" s="1" t="s">
        <v>59</v>
      </c>
      <c r="AG6023" s="1" t="s">
        <v>60</v>
      </c>
      <c r="AT6023" s="1" t="s">
        <v>1136</v>
      </c>
      <c r="AU6023" s="1" t="s">
        <v>1136</v>
      </c>
      <c r="AV6023" s="1" t="s">
        <v>279</v>
      </c>
      <c r="AW6023" s="3" t="str">
        <f t="shared" si="1"/>
        <v>Other</v>
      </c>
      <c r="AX6023" s="3" t="str">
        <f t="array" ref="AX6023">TEXTJOIN(", ", TRUE, IF(X6023:AS6023="Y", X$1:AS$1, IF(X6023:AS6023&lt;&gt;"", X$1:AS$1 &amp; ": " &amp; X6023:AS6023, "")))
</f>
        <v>Methadone</v>
      </c>
    </row>
    <row r="6024">
      <c r="A6024" s="2">
        <v>44052.0</v>
      </c>
      <c r="B6024" s="1" t="s">
        <v>50</v>
      </c>
      <c r="C6024" s="1">
        <v>28.0</v>
      </c>
      <c r="D6024" s="1" t="s">
        <v>51</v>
      </c>
      <c r="E6024" s="1" t="s">
        <v>63</v>
      </c>
      <c r="F6024" s="1" t="s">
        <v>137</v>
      </c>
      <c r="G6024" s="1" t="s">
        <v>116</v>
      </c>
      <c r="H6024" s="1" t="s">
        <v>103</v>
      </c>
      <c r="I6024" s="1" t="s">
        <v>55</v>
      </c>
      <c r="J6024" s="1" t="s">
        <v>116</v>
      </c>
      <c r="K6024" s="1" t="s">
        <v>103</v>
      </c>
      <c r="L6024" s="1" t="s">
        <v>55</v>
      </c>
      <c r="M6024" s="1" t="s">
        <v>56</v>
      </c>
      <c r="N6024" s="1" t="s">
        <v>155</v>
      </c>
      <c r="O6024" s="1" t="s">
        <v>116</v>
      </c>
      <c r="P6024" s="1" t="s">
        <v>103</v>
      </c>
      <c r="Q6024" s="1" t="s">
        <v>55</v>
      </c>
      <c r="R6024" s="1" t="s">
        <v>56</v>
      </c>
      <c r="T6024" s="1" t="s">
        <v>6228</v>
      </c>
      <c r="U6024" s="1" t="s">
        <v>59</v>
      </c>
      <c r="Z6024" s="1" t="s">
        <v>60</v>
      </c>
      <c r="AR6024" s="1" t="s">
        <v>60</v>
      </c>
      <c r="AT6024" s="1" t="s">
        <v>122</v>
      </c>
      <c r="AU6024" s="1" t="s">
        <v>122</v>
      </c>
      <c r="AV6024" s="1" t="s">
        <v>139</v>
      </c>
      <c r="AW6024" s="3" t="str">
        <f t="shared" si="1"/>
        <v>Other</v>
      </c>
      <c r="AX6024" s="3" t="str">
        <f t="array" ref="AX6024">TEXTJOIN(", ", TRUE, IF(X6024:AS6024="Y", X$1:AS$1, IF(X6024:AS6024&lt;&gt;"", X$1:AS$1 &amp; ": " &amp; X6024:AS6024, "")))
</f>
        <v>Fentanyl, Any Opioid</v>
      </c>
    </row>
    <row r="6025">
      <c r="A6025" s="2">
        <v>43380.0</v>
      </c>
      <c r="B6025" s="1" t="s">
        <v>50</v>
      </c>
      <c r="C6025" s="1">
        <v>35.0</v>
      </c>
      <c r="D6025" s="1" t="s">
        <v>51</v>
      </c>
      <c r="E6025" s="1" t="s">
        <v>63</v>
      </c>
      <c r="G6025" s="1" t="s">
        <v>1055</v>
      </c>
      <c r="H6025" s="1" t="s">
        <v>91</v>
      </c>
      <c r="I6025" s="1" t="s">
        <v>55</v>
      </c>
      <c r="J6025" s="1" t="s">
        <v>91</v>
      </c>
      <c r="K6025" s="1" t="s">
        <v>91</v>
      </c>
      <c r="M6025" s="1" t="s">
        <v>118</v>
      </c>
      <c r="N6025" s="1" t="s">
        <v>136</v>
      </c>
      <c r="O6025" s="1" t="s">
        <v>91</v>
      </c>
      <c r="P6025" s="1" t="s">
        <v>91</v>
      </c>
      <c r="Q6025" s="1" t="s">
        <v>55</v>
      </c>
      <c r="R6025" s="1" t="s">
        <v>67</v>
      </c>
      <c r="T6025" s="1" t="s">
        <v>6229</v>
      </c>
      <c r="U6025" s="1" t="s">
        <v>59</v>
      </c>
      <c r="Z6025" s="1" t="s">
        <v>60</v>
      </c>
      <c r="AD6025" s="1" t="s">
        <v>60</v>
      </c>
      <c r="AR6025" s="1" t="s">
        <v>60</v>
      </c>
      <c r="AT6025" s="1" t="s">
        <v>1056</v>
      </c>
      <c r="AU6025" s="1" t="s">
        <v>110</v>
      </c>
      <c r="AV6025" s="1" t="s">
        <v>111</v>
      </c>
      <c r="AW6025" s="3" t="str">
        <f t="shared" si="1"/>
        <v>Other</v>
      </c>
      <c r="AX6025" s="3" t="str">
        <f t="array" ref="AX6025">TEXTJOIN(", ", TRUE, IF(X6025:AS6025="Y", X$1:AS$1, IF(X6025:AS6025&lt;&gt;"", X$1:AS$1 &amp; ": " &amp; X6025:AS6025, "")))
</f>
        <v>Fentanyl, Ethanol, Any Opioid</v>
      </c>
    </row>
    <row r="6026">
      <c r="A6026" s="2">
        <v>41488.0</v>
      </c>
      <c r="B6026" s="1" t="s">
        <v>50</v>
      </c>
      <c r="C6026" s="1">
        <v>40.0</v>
      </c>
      <c r="D6026" s="1" t="s">
        <v>76</v>
      </c>
      <c r="E6026" s="1" t="s">
        <v>63</v>
      </c>
      <c r="G6026" s="1" t="s">
        <v>3575</v>
      </c>
      <c r="H6026" s="1" t="s">
        <v>263</v>
      </c>
      <c r="J6026" s="1" t="s">
        <v>3575</v>
      </c>
      <c r="L6026" s="1" t="s">
        <v>55</v>
      </c>
      <c r="M6026" s="1" t="s">
        <v>6116</v>
      </c>
      <c r="N6026" s="1" t="s">
        <v>136</v>
      </c>
      <c r="O6026" s="1" t="s">
        <v>262</v>
      </c>
      <c r="P6026" s="1" t="s">
        <v>263</v>
      </c>
      <c r="R6026" s="1" t="s">
        <v>67</v>
      </c>
      <c r="T6026" s="1" t="s">
        <v>6230</v>
      </c>
      <c r="U6026" s="1" t="s">
        <v>59</v>
      </c>
      <c r="X6026" s="1" t="s">
        <v>60</v>
      </c>
      <c r="Y6026" s="1" t="s">
        <v>60</v>
      </c>
      <c r="AT6026" s="1" t="s">
        <v>3577</v>
      </c>
      <c r="AU6026" s="1" t="s">
        <v>3577</v>
      </c>
      <c r="AV6026" s="1" t="s">
        <v>266</v>
      </c>
      <c r="AW6026" s="3" t="str">
        <f t="shared" si="1"/>
        <v>Other</v>
      </c>
      <c r="AX6026" s="3" t="str">
        <f t="array" ref="AX6026">TEXTJOIN(", ", TRUE, IF(X6026:AS6026="Y", X$1:AS$1, IF(X6026:AS6026&lt;&gt;"", X$1:AS$1 &amp; ": " &amp; X6026:AS6026, "")))
</f>
        <v>Heroin, Cocaine</v>
      </c>
    </row>
    <row r="6027">
      <c r="A6027" s="2">
        <v>44427.0</v>
      </c>
      <c r="B6027" s="1" t="s">
        <v>50</v>
      </c>
      <c r="C6027" s="1">
        <v>48.0</v>
      </c>
      <c r="D6027" s="1" t="s">
        <v>51</v>
      </c>
      <c r="E6027" s="1" t="s">
        <v>502</v>
      </c>
      <c r="G6027" s="1" t="s">
        <v>103</v>
      </c>
      <c r="H6027" s="1" t="s">
        <v>103</v>
      </c>
      <c r="I6027" s="1" t="s">
        <v>55</v>
      </c>
      <c r="J6027" s="1" t="s">
        <v>103</v>
      </c>
      <c r="K6027" s="1" t="s">
        <v>103</v>
      </c>
      <c r="L6027" s="1" t="s">
        <v>55</v>
      </c>
      <c r="M6027" s="1" t="s">
        <v>56</v>
      </c>
      <c r="N6027" s="1" t="s">
        <v>66</v>
      </c>
      <c r="O6027" s="1" t="s">
        <v>103</v>
      </c>
      <c r="P6027" s="1" t="s">
        <v>103</v>
      </c>
      <c r="Q6027" s="1" t="s">
        <v>55</v>
      </c>
      <c r="R6027" s="1" t="s">
        <v>44</v>
      </c>
      <c r="S6027" s="1" t="s">
        <v>6231</v>
      </c>
      <c r="T6027" s="1" t="s">
        <v>151</v>
      </c>
      <c r="U6027" s="1" t="s">
        <v>59</v>
      </c>
      <c r="Y6027" s="1" t="s">
        <v>60</v>
      </c>
      <c r="Z6027" s="1" t="s">
        <v>60</v>
      </c>
      <c r="AR6027" s="1" t="s">
        <v>60</v>
      </c>
      <c r="AT6027" s="1" t="s">
        <v>167</v>
      </c>
      <c r="AU6027" s="1" t="s">
        <v>167</v>
      </c>
      <c r="AV6027" s="1" t="s">
        <v>168</v>
      </c>
      <c r="AW6027" s="3" t="str">
        <f t="shared" si="1"/>
        <v>Other</v>
      </c>
      <c r="AX6027" s="3" t="str">
        <f t="array" ref="AX6027">TEXTJOIN(", ", TRUE, IF(X6027:AS6027="Y", X$1:AS$1, IF(X6027:AS6027&lt;&gt;"", X$1:AS$1 &amp; ": " &amp; X6027:AS6027, "")))
</f>
        <v>Cocaine, Fentanyl, Any Opioid</v>
      </c>
    </row>
    <row r="6028">
      <c r="A6028" s="2">
        <v>43176.0</v>
      </c>
      <c r="B6028" s="1" t="s">
        <v>50</v>
      </c>
      <c r="C6028" s="1">
        <v>33.0</v>
      </c>
      <c r="D6028" s="1" t="s">
        <v>51</v>
      </c>
      <c r="E6028" s="1" t="s">
        <v>63</v>
      </c>
      <c r="G6028" s="1" t="s">
        <v>271</v>
      </c>
      <c r="H6028" s="1" t="s">
        <v>91</v>
      </c>
      <c r="I6028" s="1" t="s">
        <v>55</v>
      </c>
      <c r="J6028" s="1" t="s">
        <v>271</v>
      </c>
      <c r="K6028" s="1" t="s">
        <v>91</v>
      </c>
      <c r="M6028" s="1" t="s">
        <v>56</v>
      </c>
      <c r="N6028" s="1" t="s">
        <v>119</v>
      </c>
      <c r="O6028" s="1" t="s">
        <v>271</v>
      </c>
      <c r="P6028" s="1" t="s">
        <v>91</v>
      </c>
      <c r="Q6028" s="1" t="s">
        <v>55</v>
      </c>
      <c r="R6028" s="1" t="s">
        <v>56</v>
      </c>
      <c r="T6028" s="1" t="s">
        <v>83</v>
      </c>
      <c r="U6028" s="1" t="s">
        <v>59</v>
      </c>
      <c r="Z6028" s="1" t="s">
        <v>60</v>
      </c>
      <c r="AR6028" s="1" t="s">
        <v>60</v>
      </c>
      <c r="AT6028" s="1" t="s">
        <v>274</v>
      </c>
      <c r="AU6028" s="1" t="s">
        <v>274</v>
      </c>
      <c r="AV6028" s="1" t="s">
        <v>275</v>
      </c>
      <c r="AW6028" s="3" t="str">
        <f t="shared" si="1"/>
        <v>Other</v>
      </c>
      <c r="AX6028" s="3" t="str">
        <f t="array" ref="AX6028">TEXTJOIN(", ", TRUE, IF(X6028:AS6028="Y", X$1:AS$1, IF(X6028:AS6028&lt;&gt;"", X$1:AS$1 &amp; ": " &amp; X6028:AS6028, "")))
</f>
        <v>Fentanyl, Any Opioid</v>
      </c>
    </row>
    <row r="6029">
      <c r="A6029" s="2">
        <v>44506.0</v>
      </c>
      <c r="B6029" s="1" t="s">
        <v>50</v>
      </c>
      <c r="C6029" s="1">
        <v>39.0</v>
      </c>
      <c r="D6029" s="1" t="s">
        <v>51</v>
      </c>
      <c r="E6029" s="1" t="s">
        <v>502</v>
      </c>
      <c r="G6029" s="1" t="s">
        <v>124</v>
      </c>
      <c r="H6029" s="1" t="s">
        <v>125</v>
      </c>
      <c r="I6029" s="1" t="s">
        <v>55</v>
      </c>
      <c r="J6029" s="1" t="s">
        <v>124</v>
      </c>
      <c r="K6029" s="1" t="s">
        <v>125</v>
      </c>
      <c r="L6029" s="1" t="s">
        <v>55</v>
      </c>
      <c r="M6029" s="1" t="s">
        <v>743</v>
      </c>
      <c r="N6029" s="1" t="s">
        <v>178</v>
      </c>
      <c r="O6029" s="1" t="s">
        <v>124</v>
      </c>
      <c r="P6029" s="1" t="s">
        <v>125</v>
      </c>
      <c r="Q6029" s="1" t="s">
        <v>55</v>
      </c>
      <c r="R6029" s="1" t="s">
        <v>56</v>
      </c>
      <c r="T6029" s="1" t="s">
        <v>5346</v>
      </c>
      <c r="U6029" s="1" t="s">
        <v>59</v>
      </c>
      <c r="Y6029" s="1" t="s">
        <v>60</v>
      </c>
      <c r="Z6029" s="1" t="s">
        <v>60</v>
      </c>
      <c r="AD6029" s="1" t="s">
        <v>60</v>
      </c>
      <c r="AM6029" s="1" t="s">
        <v>60</v>
      </c>
      <c r="AR6029" s="1" t="s">
        <v>60</v>
      </c>
      <c r="AT6029" s="1" t="s">
        <v>127</v>
      </c>
      <c r="AU6029" s="1" t="s">
        <v>127</v>
      </c>
      <c r="AV6029" s="1" t="s">
        <v>128</v>
      </c>
      <c r="AW6029" s="3" t="str">
        <f t="shared" si="1"/>
        <v>Other</v>
      </c>
      <c r="AX6029" s="3" t="str">
        <f t="array" ref="AX6029">TEXTJOIN(", ", TRUE, IF(X6029:AS6029="Y", X$1:AS$1, IF(X6029:AS6029&lt;&gt;"", X$1:AS$1 &amp; ": " &amp; X6029:AS6029, "")))
</f>
        <v>Cocaine, Fentanyl, Ethanol, Xylazine, Any Opioid</v>
      </c>
    </row>
    <row r="6030">
      <c r="A6030" s="2">
        <v>42501.0</v>
      </c>
      <c r="B6030" s="1" t="s">
        <v>50</v>
      </c>
      <c r="C6030" s="1">
        <v>26.0</v>
      </c>
      <c r="D6030" s="1" t="s">
        <v>51</v>
      </c>
      <c r="E6030" s="1" t="s">
        <v>63</v>
      </c>
      <c r="G6030" s="1" t="s">
        <v>1824</v>
      </c>
      <c r="H6030" s="1" t="s">
        <v>54</v>
      </c>
      <c r="I6030" s="1" t="s">
        <v>55</v>
      </c>
      <c r="J6030" s="1" t="s">
        <v>1824</v>
      </c>
      <c r="M6030" s="1" t="s">
        <v>56</v>
      </c>
      <c r="N6030" s="1" t="s">
        <v>136</v>
      </c>
      <c r="O6030" s="1" t="s">
        <v>1824</v>
      </c>
      <c r="R6030" s="1" t="s">
        <v>56</v>
      </c>
      <c r="T6030" s="1" t="s">
        <v>6232</v>
      </c>
      <c r="U6030" s="1" t="s">
        <v>59</v>
      </c>
      <c r="X6030" s="1" t="s">
        <v>60</v>
      </c>
      <c r="Y6030" s="1" t="s">
        <v>60</v>
      </c>
      <c r="Z6030" s="1" t="s">
        <v>60</v>
      </c>
      <c r="AF6030" s="1" t="s">
        <v>60</v>
      </c>
      <c r="AP6030" s="1" t="s">
        <v>60</v>
      </c>
      <c r="AR6030" s="1" t="s">
        <v>60</v>
      </c>
      <c r="AT6030" s="1" t="s">
        <v>1826</v>
      </c>
      <c r="AU6030" s="1" t="s">
        <v>1826</v>
      </c>
      <c r="AV6030" s="1" t="s">
        <v>1827</v>
      </c>
      <c r="AW6030" s="3" t="str">
        <f t="shared" si="1"/>
        <v>Other</v>
      </c>
      <c r="AX6030" s="3" t="str">
        <f t="array" ref="AX6030">TEXTJOIN(", ", TRUE, IF(X6030:AS6030="Y", X$1:AS$1, IF(X6030:AS6030&lt;&gt;"", X$1:AS$1 &amp; ": " &amp; X6030:AS6030, "")))
</f>
        <v>Heroin, Cocaine, Fentanyl, Benzodiazepine, Heroin/Morph/Codeine, Any Opioid</v>
      </c>
    </row>
    <row r="6031">
      <c r="A6031" s="2">
        <v>41160.0</v>
      </c>
      <c r="B6031" s="1" t="s">
        <v>50</v>
      </c>
      <c r="C6031" s="1">
        <v>21.0</v>
      </c>
      <c r="D6031" s="1" t="s">
        <v>76</v>
      </c>
      <c r="E6031" s="1" t="s">
        <v>63</v>
      </c>
      <c r="G6031" s="1" t="s">
        <v>424</v>
      </c>
      <c r="H6031" s="1" t="s">
        <v>54</v>
      </c>
      <c r="J6031" s="1" t="s">
        <v>81</v>
      </c>
      <c r="L6031" s="1" t="s">
        <v>55</v>
      </c>
      <c r="M6031" s="1" t="s">
        <v>56</v>
      </c>
      <c r="N6031" s="1" t="s">
        <v>56</v>
      </c>
      <c r="O6031" s="1" t="s">
        <v>277</v>
      </c>
      <c r="P6031" s="1" t="s">
        <v>103</v>
      </c>
      <c r="R6031" s="1" t="s">
        <v>67</v>
      </c>
      <c r="T6031" s="1" t="s">
        <v>232</v>
      </c>
      <c r="U6031" s="1" t="s">
        <v>59</v>
      </c>
      <c r="X6031" s="1" t="s">
        <v>60</v>
      </c>
      <c r="Y6031" s="1" t="s">
        <v>60</v>
      </c>
      <c r="AI6031" s="1" t="s">
        <v>60</v>
      </c>
      <c r="AT6031" s="1" t="s">
        <v>425</v>
      </c>
      <c r="AU6031" s="1" t="s">
        <v>84</v>
      </c>
      <c r="AV6031" s="1" t="s">
        <v>279</v>
      </c>
      <c r="AW6031" s="3" t="str">
        <f t="shared" si="1"/>
        <v>Other</v>
      </c>
      <c r="AX6031" s="3" t="str">
        <f t="array" ref="AX6031">TEXTJOIN(", ", TRUE, IF(X6031:AS6031="Y", X$1:AS$1, IF(X6031:AS6031&lt;&gt;"", X$1:AS$1 &amp; ": " &amp; X6031:AS6031, "")))
</f>
        <v>Heroin, Cocaine, Amphet</v>
      </c>
    </row>
    <row r="6032">
      <c r="A6032" s="4">
        <v>41595.0</v>
      </c>
      <c r="B6032" s="1" t="s">
        <v>50</v>
      </c>
      <c r="C6032" s="1">
        <v>32.0</v>
      </c>
      <c r="D6032" s="1" t="s">
        <v>76</v>
      </c>
      <c r="E6032" s="1" t="s">
        <v>63</v>
      </c>
      <c r="G6032" s="1" t="s">
        <v>488</v>
      </c>
      <c r="H6032" s="1" t="s">
        <v>91</v>
      </c>
      <c r="J6032" s="1" t="s">
        <v>488</v>
      </c>
      <c r="L6032" s="1" t="s">
        <v>55</v>
      </c>
      <c r="M6032" s="1" t="s">
        <v>56</v>
      </c>
      <c r="N6032" s="1" t="s">
        <v>6233</v>
      </c>
      <c r="O6032" s="1" t="s">
        <v>488</v>
      </c>
      <c r="P6032" s="1" t="s">
        <v>91</v>
      </c>
      <c r="R6032" s="1" t="s">
        <v>56</v>
      </c>
      <c r="T6032" s="1" t="s">
        <v>6234</v>
      </c>
      <c r="U6032" s="1" t="s">
        <v>59</v>
      </c>
      <c r="AD6032" s="1" t="s">
        <v>60</v>
      </c>
      <c r="AF6032" s="1" t="s">
        <v>60</v>
      </c>
      <c r="AT6032" s="1" t="s">
        <v>492</v>
      </c>
      <c r="AU6032" s="1" t="s">
        <v>492</v>
      </c>
      <c r="AV6032" s="1" t="s">
        <v>493</v>
      </c>
      <c r="AW6032" s="3" t="str">
        <f t="shared" si="1"/>
        <v>Other</v>
      </c>
      <c r="AX6032" s="3" t="str">
        <f t="array" ref="AX6032">TEXTJOIN(", ", TRUE, IF(X6032:AS6032="Y", X$1:AS$1, IF(X6032:AS6032&lt;&gt;"", X$1:AS$1 &amp; ": " &amp; X6032:AS6032, "")))
</f>
        <v>Ethanol, Benzodiazepine</v>
      </c>
    </row>
    <row r="6033">
      <c r="A6033" s="2">
        <v>42066.0</v>
      </c>
      <c r="B6033" s="1" t="s">
        <v>86</v>
      </c>
      <c r="C6033" s="1">
        <v>45.0</v>
      </c>
      <c r="D6033" s="1" t="s">
        <v>76</v>
      </c>
      <c r="E6033" s="1" t="s">
        <v>63</v>
      </c>
      <c r="G6033" s="1" t="s">
        <v>450</v>
      </c>
      <c r="H6033" s="1" t="s">
        <v>299</v>
      </c>
      <c r="I6033" s="1" t="s">
        <v>55</v>
      </c>
      <c r="J6033" s="1" t="s">
        <v>103</v>
      </c>
      <c r="M6033" s="1" t="s">
        <v>56</v>
      </c>
      <c r="O6033" s="1" t="s">
        <v>256</v>
      </c>
      <c r="P6033" s="1" t="s">
        <v>103</v>
      </c>
      <c r="Q6033" s="1" t="s">
        <v>55</v>
      </c>
      <c r="R6033" s="1" t="s">
        <v>67</v>
      </c>
      <c r="T6033" s="1" t="s">
        <v>6235</v>
      </c>
      <c r="U6033" s="1" t="s">
        <v>59</v>
      </c>
      <c r="X6033" s="1" t="s">
        <v>60</v>
      </c>
      <c r="AF6033" s="1" t="s">
        <v>60</v>
      </c>
      <c r="AP6033" s="1" t="s">
        <v>60</v>
      </c>
      <c r="AR6033" s="1" t="s">
        <v>60</v>
      </c>
      <c r="AT6033" s="1" t="s">
        <v>452</v>
      </c>
      <c r="AU6033" s="1" t="s">
        <v>167</v>
      </c>
      <c r="AV6033" s="1" t="s">
        <v>260</v>
      </c>
      <c r="AW6033" s="3" t="str">
        <f t="shared" si="1"/>
        <v>Other</v>
      </c>
      <c r="AX6033" s="3" t="str">
        <f t="array" ref="AX6033">TEXTJOIN(", ", TRUE, IF(X6033:AS6033="Y", X$1:AS$1, IF(X6033:AS6033&lt;&gt;"", X$1:AS$1 &amp; ": " &amp; X6033:AS6033, "")))
</f>
        <v>Heroin, Benzodiazepine, Heroin/Morph/Codeine, Any Opioid</v>
      </c>
    </row>
    <row r="6034">
      <c r="A6034" s="2">
        <v>41909.0</v>
      </c>
      <c r="B6034" s="1" t="s">
        <v>50</v>
      </c>
      <c r="C6034" s="1">
        <v>28.0</v>
      </c>
      <c r="D6034" s="1" t="s">
        <v>51</v>
      </c>
      <c r="E6034" s="1" t="s">
        <v>63</v>
      </c>
      <c r="G6034" s="1" t="s">
        <v>624</v>
      </c>
      <c r="J6034" s="1" t="s">
        <v>1929</v>
      </c>
      <c r="L6034" s="1" t="s">
        <v>55</v>
      </c>
      <c r="M6034" s="1" t="s">
        <v>1877</v>
      </c>
      <c r="N6034" s="1" t="s">
        <v>136</v>
      </c>
      <c r="O6034" s="1" t="s">
        <v>1929</v>
      </c>
      <c r="P6034" s="1" t="s">
        <v>299</v>
      </c>
      <c r="R6034" s="1" t="s">
        <v>44</v>
      </c>
      <c r="S6034" s="1" t="s">
        <v>1877</v>
      </c>
      <c r="T6034" s="1" t="s">
        <v>130</v>
      </c>
      <c r="U6034" s="1" t="s">
        <v>59</v>
      </c>
      <c r="X6034" s="1" t="s">
        <v>60</v>
      </c>
      <c r="AT6034" s="1" t="s">
        <v>626</v>
      </c>
      <c r="AU6034" s="1" t="s">
        <v>1930</v>
      </c>
      <c r="AV6034" s="1" t="s">
        <v>2500</v>
      </c>
      <c r="AW6034" s="3" t="str">
        <f t="shared" si="1"/>
        <v>Other</v>
      </c>
      <c r="AX6034" s="3" t="str">
        <f t="array" ref="AX6034">TEXTJOIN(", ", TRUE, IF(X6034:AS6034="Y", X$1:AS$1, IF(X6034:AS6034&lt;&gt;"", X$1:AS$1 &amp; ": " &amp; X6034:AS6034, "")))
</f>
        <v>Heroin</v>
      </c>
    </row>
    <row r="6035">
      <c r="A6035" s="4">
        <v>43759.0</v>
      </c>
      <c r="B6035" s="1" t="s">
        <v>50</v>
      </c>
      <c r="C6035" s="1">
        <v>32.0</v>
      </c>
      <c r="D6035" s="1" t="s">
        <v>76</v>
      </c>
      <c r="E6035" s="1" t="s">
        <v>63</v>
      </c>
      <c r="G6035" s="1" t="s">
        <v>488</v>
      </c>
      <c r="H6035" s="1" t="s">
        <v>91</v>
      </c>
      <c r="I6035" s="1" t="s">
        <v>55</v>
      </c>
      <c r="J6035" s="1" t="s">
        <v>488</v>
      </c>
      <c r="K6035" s="1" t="s">
        <v>91</v>
      </c>
      <c r="L6035" s="1" t="s">
        <v>55</v>
      </c>
      <c r="M6035" s="1" t="s">
        <v>56</v>
      </c>
      <c r="N6035" s="1" t="s">
        <v>155</v>
      </c>
      <c r="O6035" s="1" t="s">
        <v>488</v>
      </c>
      <c r="P6035" s="1" t="s">
        <v>91</v>
      </c>
      <c r="Q6035" s="1" t="s">
        <v>55</v>
      </c>
      <c r="R6035" s="1" t="s">
        <v>56</v>
      </c>
      <c r="T6035" s="1" t="s">
        <v>6236</v>
      </c>
      <c r="U6035" s="1" t="s">
        <v>59</v>
      </c>
      <c r="Z6035" s="1" t="s">
        <v>60</v>
      </c>
      <c r="AR6035" s="1" t="s">
        <v>60</v>
      </c>
      <c r="AT6035" s="1" t="s">
        <v>492</v>
      </c>
      <c r="AU6035" s="1" t="s">
        <v>492</v>
      </c>
      <c r="AV6035" s="1" t="s">
        <v>493</v>
      </c>
      <c r="AW6035" s="3" t="str">
        <f t="shared" si="1"/>
        <v>Other</v>
      </c>
      <c r="AX6035" s="3" t="str">
        <f t="array" ref="AX6035">TEXTJOIN(", ", TRUE, IF(X6035:AS6035="Y", X$1:AS$1, IF(X6035:AS6035&lt;&gt;"", X$1:AS$1 &amp; ": " &amp; X6035:AS6035, "")))
</f>
        <v>Fentanyl, Any Opioid</v>
      </c>
    </row>
    <row r="6036">
      <c r="A6036" s="2">
        <v>41492.0</v>
      </c>
      <c r="B6036" s="1" t="s">
        <v>50</v>
      </c>
      <c r="C6036" s="1">
        <v>52.0</v>
      </c>
      <c r="D6036" s="1" t="s">
        <v>51</v>
      </c>
      <c r="E6036" s="1" t="s">
        <v>63</v>
      </c>
      <c r="G6036" s="1" t="s">
        <v>3531</v>
      </c>
      <c r="J6036" s="1" t="s">
        <v>300</v>
      </c>
      <c r="L6036" s="1" t="s">
        <v>55</v>
      </c>
      <c r="M6036" s="1" t="s">
        <v>44</v>
      </c>
      <c r="N6036" s="1" t="s">
        <v>104</v>
      </c>
      <c r="O6036" s="1" t="s">
        <v>300</v>
      </c>
      <c r="R6036" s="1" t="s">
        <v>44</v>
      </c>
      <c r="S6036" s="1" t="s">
        <v>6237</v>
      </c>
      <c r="T6036" s="1" t="s">
        <v>6238</v>
      </c>
      <c r="U6036" s="1" t="s">
        <v>59</v>
      </c>
      <c r="AB6036" s="1" t="s">
        <v>60</v>
      </c>
      <c r="AT6036" s="1" t="s">
        <v>3534</v>
      </c>
      <c r="AU6036" s="1" t="s">
        <v>304</v>
      </c>
      <c r="AV6036" s="1" t="s">
        <v>302</v>
      </c>
      <c r="AW6036" s="3" t="str">
        <f t="shared" si="1"/>
        <v>Other</v>
      </c>
      <c r="AX6036" s="3" t="str">
        <f t="array" ref="AX6036">TEXTJOIN(", ", TRUE, IF(X6036:AS6036="Y", X$1:AS$1, IF(X6036:AS6036&lt;&gt;"", X$1:AS$1 &amp; ": " &amp; X6036:AS6036, "")))
</f>
        <v>Oxycodone</v>
      </c>
    </row>
    <row r="6037">
      <c r="A6037" s="2">
        <v>44291.0</v>
      </c>
      <c r="B6037" s="1" t="s">
        <v>50</v>
      </c>
      <c r="C6037" s="1">
        <v>38.0</v>
      </c>
      <c r="D6037" s="1" t="s">
        <v>51</v>
      </c>
      <c r="E6037" s="1" t="s">
        <v>63</v>
      </c>
      <c r="G6037" s="1" t="s">
        <v>300</v>
      </c>
      <c r="H6037" s="1" t="s">
        <v>299</v>
      </c>
      <c r="I6037" s="1" t="s">
        <v>55</v>
      </c>
      <c r="J6037" s="1" t="s">
        <v>300</v>
      </c>
      <c r="K6037" s="1" t="s">
        <v>299</v>
      </c>
      <c r="L6037" s="1" t="s">
        <v>55</v>
      </c>
      <c r="M6037" s="1" t="s">
        <v>56</v>
      </c>
      <c r="N6037" s="1" t="s">
        <v>119</v>
      </c>
      <c r="O6037" s="1" t="s">
        <v>300</v>
      </c>
      <c r="P6037" s="1" t="s">
        <v>299</v>
      </c>
      <c r="Q6037" s="1" t="s">
        <v>55</v>
      </c>
      <c r="R6037" s="1" t="s">
        <v>56</v>
      </c>
      <c r="T6037" s="1" t="s">
        <v>6239</v>
      </c>
      <c r="U6037" s="1" t="s">
        <v>59</v>
      </c>
      <c r="X6037" s="1" t="s">
        <v>60</v>
      </c>
      <c r="Y6037" s="1" t="s">
        <v>60</v>
      </c>
      <c r="Z6037" s="1" t="s">
        <v>60</v>
      </c>
      <c r="AA6037" s="1" t="s">
        <v>60</v>
      </c>
      <c r="AD6037" s="1" t="s">
        <v>60</v>
      </c>
      <c r="AM6037" s="1" t="s">
        <v>60</v>
      </c>
      <c r="AP6037" s="1" t="s">
        <v>60</v>
      </c>
      <c r="AR6037" s="1" t="s">
        <v>60</v>
      </c>
      <c r="AT6037" s="1" t="s">
        <v>304</v>
      </c>
      <c r="AU6037" s="1" t="s">
        <v>304</v>
      </c>
      <c r="AV6037" s="1" t="s">
        <v>302</v>
      </c>
      <c r="AW6037" s="3" t="str">
        <f t="shared" si="1"/>
        <v>Other</v>
      </c>
      <c r="AX6037" s="3" t="str">
        <f t="array" ref="AX6037">TEXTJOIN(", ", TRUE, IF(X6037:AS6037="Y", X$1:AS$1, IF(X6037:AS6037&lt;&gt;"", X$1:AS$1 &amp; ": " &amp; X6037:AS6037, "")))
</f>
        <v>Heroin, Cocaine, Fentanyl, Fentanyl Analogue, Ethanol, Xylazine, Heroin/Morph/Codeine, Any Opioid</v>
      </c>
    </row>
    <row r="6038">
      <c r="A6038" s="2">
        <v>43139.0</v>
      </c>
      <c r="B6038" s="1" t="s">
        <v>50</v>
      </c>
      <c r="C6038" s="1">
        <v>37.0</v>
      </c>
      <c r="D6038" s="1" t="s">
        <v>51</v>
      </c>
      <c r="E6038" s="1" t="s">
        <v>63</v>
      </c>
      <c r="G6038" s="1" t="s">
        <v>1430</v>
      </c>
      <c r="H6038" s="1" t="s">
        <v>91</v>
      </c>
      <c r="I6038" s="1" t="s">
        <v>55</v>
      </c>
      <c r="J6038" s="1" t="s">
        <v>1430</v>
      </c>
      <c r="K6038" s="1" t="s">
        <v>91</v>
      </c>
      <c r="M6038" s="1" t="s">
        <v>56</v>
      </c>
      <c r="N6038" s="1" t="s">
        <v>93</v>
      </c>
      <c r="O6038" s="1" t="s">
        <v>1430</v>
      </c>
      <c r="P6038" s="1" t="s">
        <v>91</v>
      </c>
      <c r="Q6038" s="1" t="s">
        <v>55</v>
      </c>
      <c r="R6038" s="1" t="s">
        <v>56</v>
      </c>
      <c r="T6038" s="1" t="s">
        <v>1040</v>
      </c>
      <c r="U6038" s="1" t="s">
        <v>59</v>
      </c>
      <c r="Z6038" s="1" t="s">
        <v>60</v>
      </c>
      <c r="AR6038" s="1" t="s">
        <v>60</v>
      </c>
      <c r="AT6038" s="1" t="s">
        <v>1432</v>
      </c>
      <c r="AU6038" s="1" t="s">
        <v>1432</v>
      </c>
      <c r="AV6038" s="1" t="s">
        <v>1433</v>
      </c>
      <c r="AW6038" s="3" t="str">
        <f t="shared" si="1"/>
        <v>Other</v>
      </c>
      <c r="AX6038" s="3" t="str">
        <f t="array" ref="AX6038">TEXTJOIN(", ", TRUE, IF(X6038:AS6038="Y", X$1:AS$1, IF(X6038:AS6038&lt;&gt;"", X$1:AS$1 &amp; ": " &amp; X6038:AS6038, "")))
</f>
        <v>Fentanyl, Any Opioid</v>
      </c>
    </row>
    <row r="6039">
      <c r="A6039" s="2">
        <v>44384.0</v>
      </c>
      <c r="B6039" s="1" t="s">
        <v>50</v>
      </c>
      <c r="C6039" s="1">
        <v>50.0</v>
      </c>
      <c r="D6039" s="1" t="s">
        <v>51</v>
      </c>
      <c r="E6039" s="1" t="s">
        <v>63</v>
      </c>
      <c r="G6039" s="1" t="s">
        <v>64</v>
      </c>
      <c r="H6039" s="1" t="s">
        <v>65</v>
      </c>
      <c r="I6039" s="1" t="s">
        <v>55</v>
      </c>
      <c r="J6039" s="1" t="s">
        <v>64</v>
      </c>
      <c r="K6039" s="1" t="s">
        <v>65</v>
      </c>
      <c r="L6039" s="1" t="s">
        <v>55</v>
      </c>
      <c r="M6039" s="1" t="s">
        <v>333</v>
      </c>
      <c r="N6039" s="1" t="s">
        <v>136</v>
      </c>
      <c r="O6039" s="1" t="s">
        <v>64</v>
      </c>
      <c r="P6039" s="1" t="s">
        <v>65</v>
      </c>
      <c r="Q6039" s="1" t="s">
        <v>55</v>
      </c>
      <c r="R6039" s="1" t="s">
        <v>56</v>
      </c>
      <c r="T6039" s="1" t="s">
        <v>6240</v>
      </c>
      <c r="U6039" s="1" t="s">
        <v>59</v>
      </c>
      <c r="V6039" s="1" t="s">
        <v>6241</v>
      </c>
      <c r="Y6039" s="1" t="s">
        <v>60</v>
      </c>
      <c r="Z6039" s="1" t="s">
        <v>60</v>
      </c>
      <c r="AB6039" s="1" t="s">
        <v>60</v>
      </c>
      <c r="AI6039" s="1" t="s">
        <v>60</v>
      </c>
      <c r="AM6039" s="1" t="s">
        <v>60</v>
      </c>
      <c r="AN6039" s="1" t="s">
        <v>60</v>
      </c>
      <c r="AR6039" s="1" t="s">
        <v>60</v>
      </c>
      <c r="AT6039" s="1" t="s">
        <v>69</v>
      </c>
      <c r="AU6039" s="1" t="s">
        <v>69</v>
      </c>
      <c r="AV6039" s="1" t="s">
        <v>70</v>
      </c>
      <c r="AW6039" s="3" t="str">
        <f t="shared" si="1"/>
        <v>Other</v>
      </c>
      <c r="AX6039" s="3" t="str">
        <f t="array" ref="AX6039">TEXTJOIN(", ", TRUE, IF(X6039:AS6039="Y", X$1:AS$1, IF(X6039:AS6039&lt;&gt;"", X$1:AS$1 &amp; ": " &amp; X6039:AS6039, "")))
</f>
        <v>Cocaine, Fentanyl, Oxycodone, Amphet, Xylazine, Gabapentin, Any Opioid</v>
      </c>
    </row>
    <row r="6040">
      <c r="A6040" s="4">
        <v>42694.0</v>
      </c>
      <c r="B6040" s="1" t="s">
        <v>50</v>
      </c>
      <c r="C6040" s="1">
        <v>55.0</v>
      </c>
      <c r="D6040" s="1" t="s">
        <v>51</v>
      </c>
      <c r="E6040" s="1" t="s">
        <v>63</v>
      </c>
      <c r="G6040" s="1" t="s">
        <v>185</v>
      </c>
      <c r="H6040" s="1" t="s">
        <v>91</v>
      </c>
      <c r="I6040" s="1" t="s">
        <v>55</v>
      </c>
      <c r="J6040" s="1" t="s">
        <v>474</v>
      </c>
      <c r="M6040" s="1" t="s">
        <v>401</v>
      </c>
      <c r="N6040" s="1" t="s">
        <v>66</v>
      </c>
      <c r="O6040" s="1" t="s">
        <v>91</v>
      </c>
      <c r="R6040" s="1" t="s">
        <v>67</v>
      </c>
      <c r="T6040" s="1" t="s">
        <v>6242</v>
      </c>
      <c r="U6040" s="1" t="s">
        <v>59</v>
      </c>
      <c r="W6040" s="1" t="s">
        <v>60</v>
      </c>
      <c r="X6040" s="1" t="s">
        <v>60</v>
      </c>
      <c r="Z6040" s="1" t="s">
        <v>60</v>
      </c>
      <c r="AP6040" s="1" t="s">
        <v>60</v>
      </c>
      <c r="AR6040" s="1" t="s">
        <v>60</v>
      </c>
      <c r="AT6040" s="1" t="s">
        <v>188</v>
      </c>
      <c r="AU6040" s="1" t="s">
        <v>477</v>
      </c>
      <c r="AV6040" s="1" t="s">
        <v>111</v>
      </c>
      <c r="AW6040" s="3" t="str">
        <f t="shared" si="1"/>
        <v>Other</v>
      </c>
      <c r="AX6040" s="3" t="str">
        <f t="array" ref="AX6040">TEXTJOIN(", ", TRUE, IF(X6040:AS6040="Y", X$1:AS$1, IF(X6040:AS6040&lt;&gt;"", X$1:AS$1 &amp; ": " &amp; X6040:AS6040, "")))
</f>
        <v>Heroin, Fentanyl, Heroin/Morph/Codeine, Any Opioid</v>
      </c>
    </row>
    <row r="6041">
      <c r="A6041" s="4">
        <v>43064.0</v>
      </c>
      <c r="B6041" s="1" t="s">
        <v>86</v>
      </c>
      <c r="C6041" s="1">
        <v>71.0</v>
      </c>
      <c r="D6041" s="1" t="s">
        <v>51</v>
      </c>
      <c r="E6041" s="1" t="s">
        <v>52</v>
      </c>
      <c r="G6041" s="1" t="s">
        <v>290</v>
      </c>
      <c r="H6041" s="1" t="s">
        <v>91</v>
      </c>
      <c r="I6041" s="1" t="s">
        <v>55</v>
      </c>
      <c r="M6041" s="1" t="s">
        <v>118</v>
      </c>
      <c r="N6041" s="1" t="s">
        <v>136</v>
      </c>
      <c r="O6041" s="1" t="s">
        <v>290</v>
      </c>
      <c r="P6041" s="1" t="s">
        <v>91</v>
      </c>
      <c r="Q6041" s="1" t="s">
        <v>55</v>
      </c>
      <c r="R6041" s="1" t="s">
        <v>56</v>
      </c>
      <c r="T6041" s="1" t="s">
        <v>5727</v>
      </c>
      <c r="U6041" s="1" t="s">
        <v>59</v>
      </c>
      <c r="X6041" s="1" t="s">
        <v>60</v>
      </c>
      <c r="AD6041" s="1" t="s">
        <v>60</v>
      </c>
      <c r="AT6041" s="1" t="s">
        <v>292</v>
      </c>
      <c r="AU6041" s="1" t="s">
        <v>62</v>
      </c>
      <c r="AV6041" s="1" t="s">
        <v>653</v>
      </c>
      <c r="AW6041" s="3" t="str">
        <f t="shared" si="1"/>
        <v>Other</v>
      </c>
      <c r="AX6041" s="3" t="str">
        <f t="array" ref="AX6041">TEXTJOIN(", ", TRUE, IF(X6041:AS6041="Y", X$1:AS$1, IF(X6041:AS6041&lt;&gt;"", X$1:AS$1 &amp; ": " &amp; X6041:AS6041, "")))
</f>
        <v>Heroin, Ethanol</v>
      </c>
    </row>
    <row r="6042">
      <c r="A6042" s="2">
        <v>42569.0</v>
      </c>
      <c r="B6042" s="1" t="s">
        <v>50</v>
      </c>
      <c r="C6042" s="1">
        <v>36.0</v>
      </c>
      <c r="D6042" s="1" t="s">
        <v>51</v>
      </c>
      <c r="E6042" s="1" t="s">
        <v>63</v>
      </c>
      <c r="G6042" s="1" t="s">
        <v>6243</v>
      </c>
      <c r="H6042" s="1" t="s">
        <v>4926</v>
      </c>
      <c r="I6042" s="1" t="s">
        <v>3138</v>
      </c>
      <c r="J6042" s="1" t="s">
        <v>98</v>
      </c>
      <c r="M6042" s="1" t="s">
        <v>177</v>
      </c>
      <c r="N6042" s="1" t="s">
        <v>136</v>
      </c>
      <c r="O6042" s="1" t="s">
        <v>98</v>
      </c>
      <c r="R6042" s="1" t="s">
        <v>44</v>
      </c>
      <c r="S6042" s="1" t="s">
        <v>6244</v>
      </c>
      <c r="T6042" s="1" t="s">
        <v>1840</v>
      </c>
      <c r="U6042" s="1" t="s">
        <v>59</v>
      </c>
      <c r="W6042" s="1" t="s">
        <v>60</v>
      </c>
      <c r="X6042" s="1" t="s">
        <v>60</v>
      </c>
      <c r="Z6042" s="1" t="s">
        <v>60</v>
      </c>
      <c r="AD6042" s="1" t="s">
        <v>60</v>
      </c>
      <c r="AP6042" s="1" t="s">
        <v>60</v>
      </c>
      <c r="AR6042" s="1" t="s">
        <v>60</v>
      </c>
      <c r="AU6042" s="1" t="s">
        <v>100</v>
      </c>
      <c r="AV6042" s="1" t="s">
        <v>101</v>
      </c>
      <c r="AW6042" s="3" t="str">
        <f t="shared" si="1"/>
        <v>Other</v>
      </c>
      <c r="AX6042" s="3" t="str">
        <f t="array" ref="AX6042">TEXTJOIN(", ", TRUE, IF(X6042:AS6042="Y", X$1:AS$1, IF(X6042:AS6042&lt;&gt;"", X$1:AS$1 &amp; ": " &amp; X6042:AS6042, "")))
</f>
        <v>Heroin, Fentanyl, Ethanol, Heroin/Morph/Codeine, Any Opioid</v>
      </c>
    </row>
    <row r="6043">
      <c r="A6043" s="4">
        <v>44520.0</v>
      </c>
      <c r="B6043" s="1" t="s">
        <v>50</v>
      </c>
      <c r="C6043" s="1">
        <v>35.0</v>
      </c>
      <c r="D6043" s="1" t="s">
        <v>51</v>
      </c>
      <c r="E6043" s="1" t="s">
        <v>63</v>
      </c>
      <c r="F6043" s="1" t="s">
        <v>267</v>
      </c>
      <c r="G6043" s="1" t="s">
        <v>256</v>
      </c>
      <c r="H6043" s="1" t="s">
        <v>103</v>
      </c>
      <c r="I6043" s="1" t="s">
        <v>55</v>
      </c>
      <c r="J6043" s="1" t="s">
        <v>256</v>
      </c>
      <c r="K6043" s="1" t="s">
        <v>103</v>
      </c>
      <c r="L6043" s="1" t="s">
        <v>55</v>
      </c>
      <c r="M6043" s="1" t="s">
        <v>649</v>
      </c>
      <c r="N6043" s="1" t="s">
        <v>119</v>
      </c>
      <c r="O6043" s="1" t="s">
        <v>256</v>
      </c>
      <c r="P6043" s="1" t="s">
        <v>103</v>
      </c>
      <c r="Q6043" s="1" t="s">
        <v>55</v>
      </c>
      <c r="R6043" s="1" t="s">
        <v>173</v>
      </c>
      <c r="T6043" s="1" t="s">
        <v>6245</v>
      </c>
      <c r="U6043" s="1" t="s">
        <v>59</v>
      </c>
      <c r="Z6043" s="1" t="s">
        <v>60</v>
      </c>
      <c r="AN6043" s="1" t="s">
        <v>60</v>
      </c>
      <c r="AR6043" s="1" t="s">
        <v>60</v>
      </c>
      <c r="AT6043" s="1" t="s">
        <v>282</v>
      </c>
      <c r="AU6043" s="1" t="s">
        <v>282</v>
      </c>
      <c r="AV6043" s="1" t="s">
        <v>260</v>
      </c>
      <c r="AW6043" s="3" t="str">
        <f t="shared" si="1"/>
        <v>Other</v>
      </c>
      <c r="AX6043" s="3" t="str">
        <f t="array" ref="AX6043">TEXTJOIN(", ", TRUE, IF(X6043:AS6043="Y", X$1:AS$1, IF(X6043:AS6043&lt;&gt;"", X$1:AS$1 &amp; ": " &amp; X6043:AS6043, "")))
</f>
        <v>Fentanyl, Gabapentin, Any Opioid</v>
      </c>
    </row>
    <row r="6044">
      <c r="A6044" s="2">
        <v>44065.0</v>
      </c>
      <c r="B6044" s="1" t="s">
        <v>50</v>
      </c>
      <c r="C6044" s="1">
        <v>40.0</v>
      </c>
      <c r="D6044" s="1" t="s">
        <v>76</v>
      </c>
      <c r="E6044" s="1" t="s">
        <v>63</v>
      </c>
      <c r="G6044" s="1" t="s">
        <v>488</v>
      </c>
      <c r="H6044" s="1" t="s">
        <v>91</v>
      </c>
      <c r="I6044" s="1" t="s">
        <v>55</v>
      </c>
      <c r="J6044" s="1" t="s">
        <v>271</v>
      </c>
      <c r="K6044" s="1" t="s">
        <v>91</v>
      </c>
      <c r="L6044" s="1" t="s">
        <v>55</v>
      </c>
      <c r="M6044" s="1" t="s">
        <v>177</v>
      </c>
      <c r="N6044" s="1" t="s">
        <v>119</v>
      </c>
      <c r="O6044" s="1" t="s">
        <v>91</v>
      </c>
      <c r="P6044" s="1" t="s">
        <v>91</v>
      </c>
      <c r="Q6044" s="1" t="s">
        <v>55</v>
      </c>
      <c r="R6044" s="1" t="s">
        <v>67</v>
      </c>
      <c r="T6044" s="1" t="s">
        <v>6246</v>
      </c>
      <c r="U6044" s="1" t="s">
        <v>59</v>
      </c>
      <c r="Y6044" s="1" t="s">
        <v>60</v>
      </c>
      <c r="AT6044" s="1" t="s">
        <v>492</v>
      </c>
      <c r="AU6044" s="1" t="s">
        <v>274</v>
      </c>
      <c r="AV6044" s="1" t="s">
        <v>111</v>
      </c>
      <c r="AW6044" s="3" t="str">
        <f t="shared" si="1"/>
        <v>Other</v>
      </c>
      <c r="AX6044" s="3" t="str">
        <f t="array" ref="AX6044">TEXTJOIN(", ", TRUE, IF(X6044:AS6044="Y", X$1:AS$1, IF(X6044:AS6044&lt;&gt;"", X$1:AS$1 &amp; ": " &amp; X6044:AS6044, "")))
</f>
        <v>Cocaine</v>
      </c>
    </row>
    <row r="6045">
      <c r="A6045" s="4">
        <v>42304.0</v>
      </c>
      <c r="B6045" s="1" t="s">
        <v>86</v>
      </c>
      <c r="C6045" s="1">
        <v>31.0</v>
      </c>
      <c r="D6045" s="1" t="s">
        <v>76</v>
      </c>
      <c r="E6045" s="1" t="s">
        <v>63</v>
      </c>
      <c r="G6045" s="1" t="s">
        <v>3692</v>
      </c>
      <c r="H6045" s="1" t="s">
        <v>299</v>
      </c>
      <c r="I6045" s="1" t="s">
        <v>55</v>
      </c>
      <c r="J6045" s="1" t="s">
        <v>117</v>
      </c>
      <c r="M6045" s="1" t="s">
        <v>118</v>
      </c>
      <c r="O6045" s="1" t="s">
        <v>300</v>
      </c>
      <c r="P6045" s="1" t="s">
        <v>299</v>
      </c>
      <c r="Q6045" s="1" t="s">
        <v>55</v>
      </c>
      <c r="R6045" s="1" t="s">
        <v>67</v>
      </c>
      <c r="T6045" s="1" t="s">
        <v>78</v>
      </c>
      <c r="U6045" s="1" t="s">
        <v>59</v>
      </c>
      <c r="W6045" s="1" t="s">
        <v>60</v>
      </c>
      <c r="X6045" s="1" t="s">
        <v>60</v>
      </c>
      <c r="AP6045" s="1" t="s">
        <v>60</v>
      </c>
      <c r="AR6045" s="1" t="s">
        <v>60</v>
      </c>
      <c r="AT6045" s="1" t="s">
        <v>3693</v>
      </c>
      <c r="AV6045" s="1" t="s">
        <v>302</v>
      </c>
      <c r="AW6045" s="3" t="str">
        <f t="shared" si="1"/>
        <v>Other</v>
      </c>
      <c r="AX6045" s="3" t="str">
        <f t="array" ref="AX6045">TEXTJOIN(", ", TRUE, IF(X6045:AS6045="Y", X$1:AS$1, IF(X6045:AS6045&lt;&gt;"", X$1:AS$1 &amp; ": " &amp; X6045:AS6045, "")))
</f>
        <v>Heroin, Heroin/Morph/Codeine, Any Opioid</v>
      </c>
    </row>
    <row r="6046">
      <c r="A6046" s="4">
        <v>42735.0</v>
      </c>
      <c r="B6046" s="1" t="s">
        <v>50</v>
      </c>
      <c r="C6046" s="1">
        <v>34.0</v>
      </c>
      <c r="D6046" s="1" t="s">
        <v>51</v>
      </c>
      <c r="E6046" s="1" t="s">
        <v>63</v>
      </c>
      <c r="F6046" s="1" t="s">
        <v>137</v>
      </c>
      <c r="G6046" s="1" t="s">
        <v>112</v>
      </c>
      <c r="H6046" s="1" t="s">
        <v>54</v>
      </c>
      <c r="I6046" s="1" t="s">
        <v>55</v>
      </c>
      <c r="J6046" s="1" t="s">
        <v>112</v>
      </c>
      <c r="N6046" s="1" t="s">
        <v>119</v>
      </c>
      <c r="O6046" s="1" t="s">
        <v>112</v>
      </c>
      <c r="R6046" s="1" t="s">
        <v>56</v>
      </c>
      <c r="T6046" s="1" t="s">
        <v>6247</v>
      </c>
      <c r="U6046" s="1" t="s">
        <v>59</v>
      </c>
      <c r="Y6046" s="1" t="s">
        <v>60</v>
      </c>
      <c r="Z6046" s="1" t="s">
        <v>60</v>
      </c>
      <c r="AR6046" s="1" t="s">
        <v>60</v>
      </c>
      <c r="AT6046" s="1" t="s">
        <v>114</v>
      </c>
      <c r="AU6046" s="1" t="s">
        <v>114</v>
      </c>
      <c r="AV6046" s="1" t="s">
        <v>115</v>
      </c>
      <c r="AW6046" s="3" t="str">
        <f t="shared" si="1"/>
        <v>Other</v>
      </c>
      <c r="AX6046" s="3" t="str">
        <f t="array" ref="AX6046">TEXTJOIN(", ", TRUE, IF(X6046:AS6046="Y", X$1:AS$1, IF(X6046:AS6046&lt;&gt;"", X$1:AS$1 &amp; ": " &amp; X6046:AS6046, "")))
</f>
        <v>Cocaine, Fentanyl, Any Opioid</v>
      </c>
    </row>
    <row r="6047">
      <c r="A6047" s="2">
        <v>41296.0</v>
      </c>
      <c r="B6047" s="1" t="s">
        <v>50</v>
      </c>
      <c r="C6047" s="1">
        <v>31.0</v>
      </c>
      <c r="D6047" s="1" t="s">
        <v>51</v>
      </c>
      <c r="E6047" s="1" t="s">
        <v>63</v>
      </c>
      <c r="G6047" s="1" t="s">
        <v>201</v>
      </c>
      <c r="H6047" s="1" t="s">
        <v>54</v>
      </c>
      <c r="J6047" s="1" t="s">
        <v>201</v>
      </c>
      <c r="L6047" s="1" t="s">
        <v>55</v>
      </c>
      <c r="M6047" s="1" t="s">
        <v>56</v>
      </c>
      <c r="N6047" s="1" t="s">
        <v>104</v>
      </c>
      <c r="O6047" s="1" t="s">
        <v>201</v>
      </c>
      <c r="P6047" s="1" t="s">
        <v>54</v>
      </c>
      <c r="R6047" s="1" t="s">
        <v>67</v>
      </c>
      <c r="T6047" s="1" t="s">
        <v>232</v>
      </c>
      <c r="U6047" s="1" t="s">
        <v>59</v>
      </c>
      <c r="AD6047" s="1" t="s">
        <v>60</v>
      </c>
      <c r="AF6047" s="1" t="s">
        <v>60</v>
      </c>
      <c r="AT6047" s="1" t="s">
        <v>205</v>
      </c>
      <c r="AU6047" s="1" t="s">
        <v>205</v>
      </c>
      <c r="AV6047" s="1" t="s">
        <v>206</v>
      </c>
      <c r="AW6047" s="3" t="str">
        <f t="shared" si="1"/>
        <v>Other</v>
      </c>
      <c r="AX6047" s="3" t="str">
        <f t="array" ref="AX6047">TEXTJOIN(", ", TRUE, IF(X6047:AS6047="Y", X$1:AS$1, IF(X6047:AS6047&lt;&gt;"", X$1:AS$1 &amp; ": " &amp; X6047:AS6047, "")))
</f>
        <v>Ethanol, Benzodiazepine</v>
      </c>
    </row>
    <row r="6048">
      <c r="A6048" s="2">
        <v>43653.0</v>
      </c>
      <c r="B6048" s="1" t="s">
        <v>50</v>
      </c>
      <c r="C6048" s="1">
        <v>35.0</v>
      </c>
      <c r="D6048" s="1" t="s">
        <v>76</v>
      </c>
      <c r="E6048" s="1" t="s">
        <v>63</v>
      </c>
      <c r="G6048" s="1" t="s">
        <v>91</v>
      </c>
      <c r="I6048" s="1" t="s">
        <v>55</v>
      </c>
      <c r="J6048" s="1" t="s">
        <v>91</v>
      </c>
      <c r="K6048" s="1" t="s">
        <v>91</v>
      </c>
      <c r="L6048" s="1" t="s">
        <v>55</v>
      </c>
      <c r="M6048" s="1" t="s">
        <v>404</v>
      </c>
      <c r="N6048" s="1" t="s">
        <v>119</v>
      </c>
      <c r="O6048" s="1" t="s">
        <v>91</v>
      </c>
      <c r="P6048" s="1" t="s">
        <v>91</v>
      </c>
      <c r="Q6048" s="1" t="s">
        <v>55</v>
      </c>
      <c r="R6048" s="1" t="s">
        <v>67</v>
      </c>
      <c r="T6048" s="1" t="s">
        <v>6248</v>
      </c>
      <c r="U6048" s="1" t="s">
        <v>59</v>
      </c>
      <c r="Y6048" s="1" t="s">
        <v>60</v>
      </c>
      <c r="Z6048" s="1" t="s">
        <v>60</v>
      </c>
      <c r="AA6048" s="1" t="s">
        <v>60</v>
      </c>
      <c r="AD6048" s="1" t="s">
        <v>60</v>
      </c>
      <c r="AR6048" s="1" t="s">
        <v>60</v>
      </c>
      <c r="AT6048" s="1" t="s">
        <v>110</v>
      </c>
      <c r="AU6048" s="1" t="s">
        <v>110</v>
      </c>
      <c r="AV6048" s="1" t="s">
        <v>111</v>
      </c>
      <c r="AW6048" s="3" t="str">
        <f t="shared" si="1"/>
        <v>Other</v>
      </c>
      <c r="AX6048" s="3" t="str">
        <f t="array" ref="AX6048">TEXTJOIN(", ", TRUE, IF(X6048:AS6048="Y", X$1:AS$1, IF(X6048:AS6048&lt;&gt;"", X$1:AS$1 &amp; ": " &amp; X6048:AS6048, "")))
</f>
        <v>Cocaine, Fentanyl, Fentanyl Analogue, Ethanol, Any Opioid</v>
      </c>
    </row>
    <row r="6049">
      <c r="A6049" s="2">
        <v>43273.0</v>
      </c>
      <c r="B6049" s="1" t="s">
        <v>50</v>
      </c>
      <c r="C6049" s="1">
        <v>27.0</v>
      </c>
      <c r="D6049" s="1" t="s">
        <v>51</v>
      </c>
      <c r="E6049" s="1" t="s">
        <v>63</v>
      </c>
      <c r="G6049" s="1" t="s">
        <v>1017</v>
      </c>
      <c r="H6049" s="1" t="s">
        <v>65</v>
      </c>
      <c r="I6049" s="1" t="s">
        <v>55</v>
      </c>
      <c r="J6049" s="1" t="s">
        <v>1017</v>
      </c>
      <c r="K6049" s="1" t="s">
        <v>65</v>
      </c>
      <c r="M6049" s="1" t="s">
        <v>56</v>
      </c>
      <c r="N6049" s="1" t="s">
        <v>66</v>
      </c>
      <c r="O6049" s="1" t="s">
        <v>1017</v>
      </c>
      <c r="P6049" s="1" t="s">
        <v>65</v>
      </c>
      <c r="Q6049" s="1" t="s">
        <v>55</v>
      </c>
      <c r="R6049" s="1" t="s">
        <v>56</v>
      </c>
      <c r="T6049" s="1" t="s">
        <v>83</v>
      </c>
      <c r="U6049" s="1" t="s">
        <v>59</v>
      </c>
      <c r="Z6049" s="1" t="s">
        <v>60</v>
      </c>
      <c r="AR6049" s="1" t="s">
        <v>60</v>
      </c>
      <c r="AT6049" s="1" t="s">
        <v>1020</v>
      </c>
      <c r="AU6049" s="1" t="s">
        <v>1020</v>
      </c>
      <c r="AV6049" s="1" t="s">
        <v>1021</v>
      </c>
      <c r="AW6049" s="3" t="str">
        <f t="shared" si="1"/>
        <v>Other</v>
      </c>
      <c r="AX6049" s="3" t="str">
        <f t="array" ref="AX6049">TEXTJOIN(", ", TRUE, IF(X6049:AS6049="Y", X$1:AS$1, IF(X6049:AS6049&lt;&gt;"", X$1:AS$1 &amp; ": " &amp; X6049:AS6049, "")))
</f>
        <v>Fentanyl, Any Opioid</v>
      </c>
    </row>
    <row r="6050">
      <c r="A6050" s="2">
        <v>44314.0</v>
      </c>
      <c r="B6050" s="1" t="s">
        <v>50</v>
      </c>
      <c r="C6050" s="1">
        <v>42.0</v>
      </c>
      <c r="D6050" s="1" t="s">
        <v>76</v>
      </c>
      <c r="E6050" s="1" t="s">
        <v>63</v>
      </c>
      <c r="G6050" s="1" t="s">
        <v>262</v>
      </c>
      <c r="H6050" s="1" t="s">
        <v>263</v>
      </c>
      <c r="I6050" s="1" t="s">
        <v>55</v>
      </c>
      <c r="J6050" s="1" t="s">
        <v>262</v>
      </c>
      <c r="K6050" s="1" t="s">
        <v>263</v>
      </c>
      <c r="L6050" s="1" t="s">
        <v>55</v>
      </c>
      <c r="M6050" s="1" t="s">
        <v>56</v>
      </c>
      <c r="N6050" s="1" t="s">
        <v>178</v>
      </c>
      <c r="O6050" s="1" t="s">
        <v>262</v>
      </c>
      <c r="P6050" s="1" t="s">
        <v>263</v>
      </c>
      <c r="Q6050" s="1" t="s">
        <v>55</v>
      </c>
      <c r="R6050" s="1" t="s">
        <v>56</v>
      </c>
      <c r="T6050" s="1" t="s">
        <v>6249</v>
      </c>
      <c r="U6050" s="1" t="s">
        <v>59</v>
      </c>
      <c r="Y6050" s="1" t="s">
        <v>60</v>
      </c>
      <c r="Z6050" s="1" t="s">
        <v>60</v>
      </c>
      <c r="AM6050" s="1" t="s">
        <v>60</v>
      </c>
      <c r="AR6050" s="1" t="s">
        <v>60</v>
      </c>
      <c r="AT6050" s="1" t="s">
        <v>556</v>
      </c>
      <c r="AU6050" s="1" t="s">
        <v>556</v>
      </c>
      <c r="AV6050" s="1" t="s">
        <v>266</v>
      </c>
      <c r="AW6050" s="3" t="str">
        <f t="shared" si="1"/>
        <v>Other</v>
      </c>
      <c r="AX6050" s="3" t="str">
        <f t="array" ref="AX6050">TEXTJOIN(", ", TRUE, IF(X6050:AS6050="Y", X$1:AS$1, IF(X6050:AS6050&lt;&gt;"", X$1:AS$1 &amp; ": " &amp; X6050:AS6050, "")))
</f>
        <v>Cocaine, Fentanyl, Xylazine, Any Opioid</v>
      </c>
    </row>
    <row r="6051">
      <c r="A6051" s="2">
        <v>41538.0</v>
      </c>
      <c r="B6051" s="1" t="s">
        <v>50</v>
      </c>
      <c r="C6051" s="1">
        <v>25.0</v>
      </c>
      <c r="D6051" s="1" t="s">
        <v>51</v>
      </c>
      <c r="E6051" s="1" t="s">
        <v>63</v>
      </c>
      <c r="G6051" s="1" t="s">
        <v>769</v>
      </c>
      <c r="J6051" s="1" t="s">
        <v>474</v>
      </c>
      <c r="L6051" s="1" t="s">
        <v>55</v>
      </c>
      <c r="M6051" s="1" t="s">
        <v>44</v>
      </c>
      <c r="N6051" s="1" t="s">
        <v>148</v>
      </c>
      <c r="O6051" s="1" t="s">
        <v>91</v>
      </c>
      <c r="P6051" s="1" t="s">
        <v>91</v>
      </c>
      <c r="R6051" s="1" t="s">
        <v>67</v>
      </c>
      <c r="T6051" s="1" t="s">
        <v>6250</v>
      </c>
      <c r="U6051" s="1" t="s">
        <v>59</v>
      </c>
      <c r="X6051" s="1" t="s">
        <v>60</v>
      </c>
      <c r="AI6051" s="1" t="s">
        <v>60</v>
      </c>
      <c r="AT6051" s="1" t="s">
        <v>772</v>
      </c>
      <c r="AU6051" s="1" t="s">
        <v>477</v>
      </c>
      <c r="AV6051" s="1" t="s">
        <v>111</v>
      </c>
      <c r="AW6051" s="3" t="str">
        <f t="shared" si="1"/>
        <v>Other</v>
      </c>
      <c r="AX6051" s="3" t="str">
        <f t="array" ref="AX6051">TEXTJOIN(", ", TRUE, IF(X6051:AS6051="Y", X$1:AS$1, IF(X6051:AS6051&lt;&gt;"", X$1:AS$1 &amp; ": " &amp; X6051:AS6051, "")))
</f>
        <v>Heroin, Amphet</v>
      </c>
    </row>
    <row r="6052">
      <c r="A6052" s="2">
        <v>43375.0</v>
      </c>
      <c r="B6052" s="1" t="s">
        <v>50</v>
      </c>
      <c r="C6052" s="1">
        <v>26.0</v>
      </c>
      <c r="D6052" s="1" t="s">
        <v>76</v>
      </c>
      <c r="E6052" s="1" t="s">
        <v>63</v>
      </c>
      <c r="G6052" s="1" t="s">
        <v>474</v>
      </c>
      <c r="H6052" s="1" t="s">
        <v>91</v>
      </c>
      <c r="I6052" s="1" t="s">
        <v>55</v>
      </c>
      <c r="J6052" s="1" t="s">
        <v>91</v>
      </c>
      <c r="K6052" s="1" t="s">
        <v>91</v>
      </c>
      <c r="M6052" s="1" t="s">
        <v>557</v>
      </c>
      <c r="N6052" s="1" t="s">
        <v>119</v>
      </c>
      <c r="O6052" s="1" t="s">
        <v>91</v>
      </c>
      <c r="P6052" s="1" t="s">
        <v>91</v>
      </c>
      <c r="Q6052" s="1" t="s">
        <v>55</v>
      </c>
      <c r="R6052" s="1" t="s">
        <v>44</v>
      </c>
      <c r="T6052" s="1" t="s">
        <v>6251</v>
      </c>
      <c r="U6052" s="1" t="s">
        <v>59</v>
      </c>
      <c r="Y6052" s="1" t="s">
        <v>60</v>
      </c>
      <c r="Z6052" s="1" t="s">
        <v>60</v>
      </c>
      <c r="AR6052" s="1" t="s">
        <v>60</v>
      </c>
      <c r="AS6052" s="1" t="s">
        <v>417</v>
      </c>
      <c r="AT6052" s="1" t="s">
        <v>477</v>
      </c>
      <c r="AU6052" s="1" t="s">
        <v>110</v>
      </c>
      <c r="AV6052" s="1" t="s">
        <v>111</v>
      </c>
      <c r="AW6052" s="3" t="str">
        <f t="shared" si="1"/>
        <v>Other</v>
      </c>
      <c r="AX6052" s="3" t="str">
        <f t="array" ref="AX6052">TEXTJOIN(", ", TRUE, IF(X6052:AS6052="Y", X$1:AS$1, IF(X6052:AS6052&lt;&gt;"", X$1:AS$1 &amp; ": " &amp; X6052:AS6052, "")))
</f>
        <v>Cocaine, Fentanyl, Any Opioid, Other: PCP</v>
      </c>
    </row>
    <row r="6053">
      <c r="A6053" s="2">
        <v>42599.0</v>
      </c>
      <c r="B6053" s="1" t="s">
        <v>50</v>
      </c>
      <c r="C6053" s="1">
        <v>39.0</v>
      </c>
      <c r="D6053" s="1" t="s">
        <v>76</v>
      </c>
      <c r="E6053" s="1" t="s">
        <v>63</v>
      </c>
      <c r="G6053" s="1" t="s">
        <v>1166</v>
      </c>
      <c r="H6053" s="1" t="s">
        <v>65</v>
      </c>
      <c r="I6053" s="1" t="s">
        <v>55</v>
      </c>
      <c r="J6053" s="1" t="s">
        <v>1166</v>
      </c>
      <c r="M6053" s="1" t="s">
        <v>56</v>
      </c>
      <c r="N6053" s="1" t="s">
        <v>6252</v>
      </c>
      <c r="O6053" s="1" t="s">
        <v>1166</v>
      </c>
      <c r="R6053" s="1" t="s">
        <v>56</v>
      </c>
      <c r="T6053" s="1" t="s">
        <v>6253</v>
      </c>
      <c r="U6053" s="1" t="s">
        <v>59</v>
      </c>
      <c r="AF6053" s="1" t="s">
        <v>60</v>
      </c>
      <c r="AR6053" s="1" t="s">
        <v>60</v>
      </c>
      <c r="AS6053" s="1" t="s">
        <v>581</v>
      </c>
      <c r="AT6053" s="1" t="s">
        <v>1167</v>
      </c>
      <c r="AU6053" s="1" t="s">
        <v>1167</v>
      </c>
      <c r="AV6053" s="1" t="s">
        <v>1168</v>
      </c>
      <c r="AW6053" s="3" t="str">
        <f t="shared" si="1"/>
        <v>Other</v>
      </c>
      <c r="AX6053" s="3" t="str">
        <f t="array" ref="AX6053">TEXTJOIN(", ", TRUE, IF(X6053:AS6053="Y", X$1:AS$1, IF(X6053:AS6053&lt;&gt;"", X$1:AS$1 &amp; ": " &amp; X6053:AS6053, "")))
</f>
        <v>Benzodiazepine, Any Opioid, Other: BUPREN</v>
      </c>
    </row>
    <row r="6054">
      <c r="A6054" s="2">
        <v>43490.0</v>
      </c>
      <c r="B6054" s="1" t="s">
        <v>50</v>
      </c>
      <c r="C6054" s="1">
        <v>33.0</v>
      </c>
      <c r="D6054" s="1" t="s">
        <v>76</v>
      </c>
      <c r="E6054" s="1" t="s">
        <v>63</v>
      </c>
      <c r="G6054" s="1" t="s">
        <v>65</v>
      </c>
      <c r="H6054" s="1" t="s">
        <v>65</v>
      </c>
      <c r="I6054" s="1" t="s">
        <v>55</v>
      </c>
      <c r="J6054" s="1" t="s">
        <v>65</v>
      </c>
      <c r="K6054" s="1" t="s">
        <v>65</v>
      </c>
      <c r="L6054" s="1" t="s">
        <v>55</v>
      </c>
      <c r="M6054" s="1" t="s">
        <v>56</v>
      </c>
      <c r="N6054" s="1" t="s">
        <v>66</v>
      </c>
      <c r="O6054" s="1" t="s">
        <v>65</v>
      </c>
      <c r="P6054" s="1" t="s">
        <v>65</v>
      </c>
      <c r="Q6054" s="1" t="s">
        <v>55</v>
      </c>
      <c r="R6054" s="1" t="s">
        <v>56</v>
      </c>
      <c r="T6054" s="1" t="s">
        <v>1753</v>
      </c>
      <c r="U6054" s="1" t="s">
        <v>59</v>
      </c>
      <c r="Z6054" s="1" t="s">
        <v>60</v>
      </c>
      <c r="AD6054" s="1" t="s">
        <v>60</v>
      </c>
      <c r="AR6054" s="1" t="s">
        <v>60</v>
      </c>
      <c r="AT6054" s="1" t="s">
        <v>410</v>
      </c>
      <c r="AU6054" s="1" t="s">
        <v>410</v>
      </c>
      <c r="AV6054" s="1" t="s">
        <v>150</v>
      </c>
      <c r="AW6054" s="3" t="str">
        <f t="shared" si="1"/>
        <v>Other</v>
      </c>
      <c r="AX6054" s="3" t="str">
        <f t="array" ref="AX6054">TEXTJOIN(", ", TRUE, IF(X6054:AS6054="Y", X$1:AS$1, IF(X6054:AS6054&lt;&gt;"", X$1:AS$1 &amp; ": " &amp; X6054:AS6054, "")))
</f>
        <v>Fentanyl, Ethanol, Any Opioid</v>
      </c>
    </row>
    <row r="6055">
      <c r="A6055" s="2">
        <v>42401.0</v>
      </c>
      <c r="B6055" s="1" t="s">
        <v>50</v>
      </c>
      <c r="C6055" s="1">
        <v>63.0</v>
      </c>
      <c r="D6055" s="1" t="s">
        <v>76</v>
      </c>
      <c r="E6055" s="1" t="s">
        <v>63</v>
      </c>
      <c r="G6055" s="1" t="s">
        <v>98</v>
      </c>
      <c r="H6055" s="1" t="s">
        <v>54</v>
      </c>
      <c r="I6055" s="1" t="s">
        <v>55</v>
      </c>
      <c r="J6055" s="1" t="s">
        <v>98</v>
      </c>
      <c r="M6055" s="1" t="s">
        <v>56</v>
      </c>
      <c r="N6055" s="1" t="s">
        <v>136</v>
      </c>
      <c r="O6055" s="1" t="s">
        <v>98</v>
      </c>
      <c r="R6055" s="1" t="s">
        <v>56</v>
      </c>
      <c r="T6055" s="1" t="s">
        <v>78</v>
      </c>
      <c r="U6055" s="1" t="s">
        <v>59</v>
      </c>
      <c r="W6055" s="1" t="s">
        <v>60</v>
      </c>
      <c r="X6055" s="1" t="s">
        <v>60</v>
      </c>
      <c r="AP6055" s="1" t="s">
        <v>60</v>
      </c>
      <c r="AR6055" s="1" t="s">
        <v>60</v>
      </c>
      <c r="AT6055" s="1" t="s">
        <v>100</v>
      </c>
      <c r="AU6055" s="1" t="s">
        <v>100</v>
      </c>
      <c r="AV6055" s="1" t="s">
        <v>101</v>
      </c>
      <c r="AW6055" s="3" t="str">
        <f t="shared" si="1"/>
        <v>Other</v>
      </c>
      <c r="AX6055" s="3" t="str">
        <f t="array" ref="AX6055">TEXTJOIN(", ", TRUE, IF(X6055:AS6055="Y", X$1:AS$1, IF(X6055:AS6055&lt;&gt;"", X$1:AS$1 &amp; ": " &amp; X6055:AS6055, "")))
</f>
        <v>Heroin, Heroin/Morph/Codeine, Any Opioid</v>
      </c>
    </row>
    <row r="6056">
      <c r="A6056" s="2">
        <v>43895.0</v>
      </c>
      <c r="B6056" s="1" t="s">
        <v>50</v>
      </c>
      <c r="C6056" s="1">
        <v>46.0</v>
      </c>
      <c r="D6056" s="1" t="s">
        <v>51</v>
      </c>
      <c r="E6056" s="1" t="s">
        <v>63</v>
      </c>
      <c r="G6056" s="1" t="s">
        <v>540</v>
      </c>
      <c r="H6056" s="1" t="s">
        <v>91</v>
      </c>
      <c r="I6056" s="1" t="s">
        <v>55</v>
      </c>
      <c r="J6056" s="1" t="s">
        <v>540</v>
      </c>
      <c r="K6056" s="1" t="s">
        <v>91</v>
      </c>
      <c r="L6056" s="1" t="s">
        <v>55</v>
      </c>
      <c r="M6056" s="1" t="s">
        <v>56</v>
      </c>
      <c r="N6056" s="1" t="s">
        <v>93</v>
      </c>
      <c r="O6056" s="1" t="s">
        <v>540</v>
      </c>
      <c r="P6056" s="1" t="s">
        <v>91</v>
      </c>
      <c r="Q6056" s="1" t="s">
        <v>55</v>
      </c>
      <c r="R6056" s="1" t="s">
        <v>56</v>
      </c>
      <c r="T6056" s="1" t="s">
        <v>6254</v>
      </c>
      <c r="U6056" s="1" t="s">
        <v>59</v>
      </c>
      <c r="Z6056" s="1" t="s">
        <v>60</v>
      </c>
      <c r="AB6056" s="1" t="s">
        <v>60</v>
      </c>
      <c r="AR6056" s="1" t="s">
        <v>60</v>
      </c>
      <c r="AT6056" s="1" t="s">
        <v>542</v>
      </c>
      <c r="AU6056" s="1" t="s">
        <v>542</v>
      </c>
      <c r="AV6056" s="1" t="s">
        <v>543</v>
      </c>
      <c r="AW6056" s="3" t="str">
        <f t="shared" si="1"/>
        <v>Other</v>
      </c>
      <c r="AX6056" s="3" t="str">
        <f t="array" ref="AX6056">TEXTJOIN(", ", TRUE, IF(X6056:AS6056="Y", X$1:AS$1, IF(X6056:AS6056&lt;&gt;"", X$1:AS$1 &amp; ": " &amp; X6056:AS6056, "")))
</f>
        <v>Fentanyl, Oxycodone, Any Opioid</v>
      </c>
    </row>
    <row r="6057">
      <c r="A6057" s="2">
        <v>44197.0</v>
      </c>
      <c r="B6057" s="1" t="s">
        <v>50</v>
      </c>
      <c r="C6057" s="1">
        <v>61.0</v>
      </c>
      <c r="D6057" s="1" t="s">
        <v>51</v>
      </c>
      <c r="E6057" s="1" t="s">
        <v>63</v>
      </c>
      <c r="F6057" s="1" t="s">
        <v>267</v>
      </c>
      <c r="G6057" s="1" t="s">
        <v>185</v>
      </c>
      <c r="H6057" s="1" t="s">
        <v>91</v>
      </c>
      <c r="I6057" s="1" t="s">
        <v>55</v>
      </c>
      <c r="J6057" s="1" t="s">
        <v>117</v>
      </c>
      <c r="M6057" s="1" t="s">
        <v>118</v>
      </c>
      <c r="N6057" s="1" t="s">
        <v>155</v>
      </c>
      <c r="O6057" s="1" t="s">
        <v>91</v>
      </c>
      <c r="P6057" s="1" t="s">
        <v>91</v>
      </c>
      <c r="Q6057" s="1" t="s">
        <v>55</v>
      </c>
      <c r="R6057" s="1" t="s">
        <v>173</v>
      </c>
      <c r="T6057" s="1" t="s">
        <v>6255</v>
      </c>
      <c r="U6057" s="1" t="s">
        <v>59</v>
      </c>
      <c r="X6057" s="1" t="s">
        <v>60</v>
      </c>
      <c r="Z6057" s="1" t="s">
        <v>60</v>
      </c>
      <c r="AB6057" s="1" t="s">
        <v>60</v>
      </c>
      <c r="AP6057" s="1" t="s">
        <v>60</v>
      </c>
      <c r="AR6057" s="1" t="s">
        <v>60</v>
      </c>
      <c r="AT6057" s="1" t="s">
        <v>188</v>
      </c>
      <c r="AV6057" s="1" t="s">
        <v>111</v>
      </c>
      <c r="AW6057" s="3" t="str">
        <f t="shared" si="1"/>
        <v>Other</v>
      </c>
      <c r="AX6057" s="3" t="str">
        <f t="array" ref="AX6057">TEXTJOIN(", ", TRUE, IF(X6057:AS6057="Y", X$1:AS$1, IF(X6057:AS6057&lt;&gt;"", X$1:AS$1 &amp; ": " &amp; X6057:AS6057, "")))
</f>
        <v>Heroin, Fentanyl, Oxycodone, Heroin/Morph/Codeine, Any Opioid</v>
      </c>
    </row>
    <row r="6058">
      <c r="A6058" s="2">
        <v>44325.0</v>
      </c>
      <c r="B6058" s="1" t="s">
        <v>50</v>
      </c>
      <c r="C6058" s="1">
        <v>35.0</v>
      </c>
      <c r="D6058" s="1" t="s">
        <v>51</v>
      </c>
      <c r="E6058" s="1" t="s">
        <v>63</v>
      </c>
      <c r="F6058" s="1" t="s">
        <v>267</v>
      </c>
      <c r="G6058" s="1" t="s">
        <v>82</v>
      </c>
      <c r="H6058" s="1" t="s">
        <v>54</v>
      </c>
      <c r="I6058" s="1" t="s">
        <v>55</v>
      </c>
      <c r="J6058" s="1" t="s">
        <v>82</v>
      </c>
      <c r="K6058" s="1" t="s">
        <v>54</v>
      </c>
      <c r="L6058" s="1" t="s">
        <v>55</v>
      </c>
      <c r="M6058" s="1" t="s">
        <v>778</v>
      </c>
      <c r="N6058" s="1" t="s">
        <v>136</v>
      </c>
      <c r="O6058" s="1" t="s">
        <v>82</v>
      </c>
      <c r="P6058" s="1" t="s">
        <v>54</v>
      </c>
      <c r="Q6058" s="1" t="s">
        <v>55</v>
      </c>
      <c r="R6058" s="1" t="s">
        <v>180</v>
      </c>
      <c r="T6058" s="1" t="s">
        <v>83</v>
      </c>
      <c r="U6058" s="1" t="s">
        <v>59</v>
      </c>
      <c r="Z6058" s="1" t="s">
        <v>60</v>
      </c>
      <c r="AR6058" s="1" t="s">
        <v>60</v>
      </c>
      <c r="AT6058" s="1" t="s">
        <v>329</v>
      </c>
      <c r="AU6058" s="1" t="s">
        <v>329</v>
      </c>
      <c r="AV6058" s="1" t="s">
        <v>85</v>
      </c>
      <c r="AW6058" s="3" t="str">
        <f t="shared" si="1"/>
        <v>Other</v>
      </c>
      <c r="AX6058" s="3" t="str">
        <f t="array" ref="AX6058">TEXTJOIN(", ", TRUE, IF(X6058:AS6058="Y", X$1:AS$1, IF(X6058:AS6058&lt;&gt;"", X$1:AS$1 &amp; ": " &amp; X6058:AS6058, "")))
</f>
        <v>Fentanyl, Any Opioid</v>
      </c>
    </row>
    <row r="6059">
      <c r="A6059" s="2">
        <v>41741.0</v>
      </c>
      <c r="B6059" s="1" t="s">
        <v>50</v>
      </c>
      <c r="C6059" s="1">
        <v>30.0</v>
      </c>
      <c r="D6059" s="1" t="s">
        <v>51</v>
      </c>
      <c r="E6059" s="1" t="s">
        <v>63</v>
      </c>
      <c r="G6059" s="1" t="s">
        <v>6256</v>
      </c>
      <c r="J6059" s="1" t="s">
        <v>271</v>
      </c>
      <c r="L6059" s="1" t="s">
        <v>55</v>
      </c>
      <c r="M6059" s="1" t="s">
        <v>177</v>
      </c>
      <c r="N6059" s="1" t="s">
        <v>66</v>
      </c>
      <c r="O6059" s="1" t="s">
        <v>91</v>
      </c>
      <c r="P6059" s="1" t="s">
        <v>91</v>
      </c>
      <c r="R6059" s="1" t="s">
        <v>67</v>
      </c>
      <c r="T6059" s="1" t="s">
        <v>5267</v>
      </c>
      <c r="U6059" s="1" t="s">
        <v>59</v>
      </c>
      <c r="X6059" s="1" t="s">
        <v>60</v>
      </c>
      <c r="Y6059" s="1" t="s">
        <v>60</v>
      </c>
      <c r="AT6059" s="1" t="s">
        <v>6257</v>
      </c>
      <c r="AU6059" s="1" t="s">
        <v>274</v>
      </c>
      <c r="AV6059" s="1" t="s">
        <v>111</v>
      </c>
      <c r="AW6059" s="3" t="str">
        <f t="shared" si="1"/>
        <v>Other</v>
      </c>
      <c r="AX6059" s="3" t="str">
        <f t="array" ref="AX6059">TEXTJOIN(", ", TRUE, IF(X6059:AS6059="Y", X$1:AS$1, IF(X6059:AS6059&lt;&gt;"", X$1:AS$1 &amp; ": " &amp; X6059:AS6059, "")))
</f>
        <v>Heroin, Cocaine</v>
      </c>
    </row>
    <row r="6060">
      <c r="A6060" s="4">
        <v>43767.0</v>
      </c>
      <c r="B6060" s="1" t="s">
        <v>50</v>
      </c>
      <c r="C6060" s="1">
        <v>55.0</v>
      </c>
      <c r="D6060" s="1" t="s">
        <v>51</v>
      </c>
      <c r="E6060" s="1" t="s">
        <v>63</v>
      </c>
      <c r="G6060" s="1" t="s">
        <v>81</v>
      </c>
      <c r="H6060" s="1" t="s">
        <v>54</v>
      </c>
      <c r="I6060" s="1" t="s">
        <v>55</v>
      </c>
      <c r="J6060" s="1" t="s">
        <v>277</v>
      </c>
      <c r="K6060" s="1" t="s">
        <v>103</v>
      </c>
      <c r="L6060" s="1" t="s">
        <v>55</v>
      </c>
      <c r="M6060" s="1" t="s">
        <v>3557</v>
      </c>
      <c r="N6060" s="1" t="s">
        <v>178</v>
      </c>
      <c r="O6060" s="1" t="s">
        <v>277</v>
      </c>
      <c r="P6060" s="1" t="s">
        <v>103</v>
      </c>
      <c r="Q6060" s="1" t="s">
        <v>55</v>
      </c>
      <c r="R6060" s="1" t="s">
        <v>67</v>
      </c>
      <c r="T6060" s="1" t="s">
        <v>6258</v>
      </c>
      <c r="U6060" s="1" t="s">
        <v>59</v>
      </c>
      <c r="Y6060" s="1" t="s">
        <v>60</v>
      </c>
      <c r="Z6060" s="1" t="s">
        <v>60</v>
      </c>
      <c r="AD6060" s="1" t="s">
        <v>60</v>
      </c>
      <c r="AR6060" s="1" t="s">
        <v>60</v>
      </c>
      <c r="AS6060" s="1" t="s">
        <v>38</v>
      </c>
      <c r="AT6060" s="1" t="s">
        <v>84</v>
      </c>
      <c r="AU6060" s="1" t="s">
        <v>1136</v>
      </c>
      <c r="AV6060" s="1" t="s">
        <v>279</v>
      </c>
      <c r="AW6060" s="3" t="str">
        <f t="shared" si="1"/>
        <v>Other</v>
      </c>
      <c r="AX6060" s="3" t="str">
        <f t="array" ref="AX6060">TEXTJOIN(", ", TRUE, IF(X6060:AS6060="Y", X$1:AS$1, IF(X6060:AS6060&lt;&gt;"", X$1:AS$1 &amp; ": " &amp; X6060:AS6060, "")))
</f>
        <v>Cocaine, Fentanyl, Ethanol, Any Opioid, Other: Xylazine</v>
      </c>
    </row>
    <row r="6061">
      <c r="A6061" s="2">
        <v>43045.0</v>
      </c>
      <c r="B6061" s="1" t="s">
        <v>86</v>
      </c>
      <c r="C6061" s="1">
        <v>31.0</v>
      </c>
      <c r="D6061" s="1" t="s">
        <v>51</v>
      </c>
      <c r="E6061" s="1" t="s">
        <v>63</v>
      </c>
      <c r="G6061" s="1" t="s">
        <v>53</v>
      </c>
      <c r="H6061" s="1" t="s">
        <v>54</v>
      </c>
      <c r="I6061" s="1" t="s">
        <v>55</v>
      </c>
      <c r="J6061" s="1" t="s">
        <v>53</v>
      </c>
      <c r="K6061" s="1" t="s">
        <v>54</v>
      </c>
      <c r="L6061" s="1" t="s">
        <v>55</v>
      </c>
      <c r="M6061" s="1" t="s">
        <v>56</v>
      </c>
      <c r="N6061" s="1" t="s">
        <v>1736</v>
      </c>
      <c r="O6061" s="1" t="s">
        <v>53</v>
      </c>
      <c r="P6061" s="1" t="s">
        <v>54</v>
      </c>
      <c r="Q6061" s="1" t="s">
        <v>55</v>
      </c>
      <c r="R6061" s="1" t="s">
        <v>56</v>
      </c>
      <c r="T6061" s="1" t="s">
        <v>541</v>
      </c>
      <c r="U6061" s="1" t="s">
        <v>59</v>
      </c>
      <c r="Z6061" s="1" t="s">
        <v>60</v>
      </c>
      <c r="AD6061" s="1" t="s">
        <v>60</v>
      </c>
      <c r="AT6061" s="1" t="s">
        <v>61</v>
      </c>
      <c r="AU6061" s="1" t="s">
        <v>61</v>
      </c>
      <c r="AV6061" s="1" t="s">
        <v>294</v>
      </c>
      <c r="AW6061" s="3" t="str">
        <f t="shared" si="1"/>
        <v>Other</v>
      </c>
      <c r="AX6061" s="3" t="str">
        <f t="array" ref="AX6061">TEXTJOIN(", ", TRUE, IF(X6061:AS6061="Y", X$1:AS$1, IF(X6061:AS6061&lt;&gt;"", X$1:AS$1 &amp; ": " &amp; X6061:AS6061, "")))
</f>
        <v>Fentanyl, Ethanol</v>
      </c>
    </row>
    <row r="6062">
      <c r="A6062" s="2">
        <v>44041.0</v>
      </c>
      <c r="B6062" s="1" t="s">
        <v>50</v>
      </c>
      <c r="C6062" s="1">
        <v>53.0</v>
      </c>
      <c r="D6062" s="1" t="s">
        <v>76</v>
      </c>
      <c r="E6062" s="1" t="s">
        <v>63</v>
      </c>
      <c r="F6062" s="1" t="s">
        <v>137</v>
      </c>
      <c r="G6062" s="1" t="s">
        <v>91</v>
      </c>
      <c r="H6062" s="1" t="s">
        <v>91</v>
      </c>
      <c r="I6062" s="1" t="s">
        <v>55</v>
      </c>
      <c r="J6062" s="1" t="s">
        <v>91</v>
      </c>
      <c r="K6062" s="1" t="s">
        <v>91</v>
      </c>
      <c r="L6062" s="1" t="s">
        <v>55</v>
      </c>
      <c r="M6062" s="1" t="s">
        <v>56</v>
      </c>
      <c r="N6062" s="1" t="s">
        <v>136</v>
      </c>
      <c r="O6062" s="1" t="s">
        <v>91</v>
      </c>
      <c r="P6062" s="1" t="s">
        <v>91</v>
      </c>
      <c r="Q6062" s="1" t="s">
        <v>55</v>
      </c>
      <c r="R6062" s="1" t="s">
        <v>67</v>
      </c>
      <c r="T6062" s="1" t="s">
        <v>6259</v>
      </c>
      <c r="U6062" s="1" t="s">
        <v>59</v>
      </c>
      <c r="AD6062" s="1" t="s">
        <v>60</v>
      </c>
      <c r="AF6062" s="1" t="s">
        <v>60</v>
      </c>
      <c r="AT6062" s="1" t="s">
        <v>110</v>
      </c>
      <c r="AU6062" s="1" t="s">
        <v>110</v>
      </c>
      <c r="AV6062" s="1" t="s">
        <v>111</v>
      </c>
      <c r="AW6062" s="3" t="str">
        <f t="shared" si="1"/>
        <v>Other</v>
      </c>
      <c r="AX6062" s="3" t="str">
        <f t="array" ref="AX6062">TEXTJOIN(", ", TRUE, IF(X6062:AS6062="Y", X$1:AS$1, IF(X6062:AS6062&lt;&gt;"", X$1:AS$1 &amp; ": " &amp; X6062:AS6062, "")))
</f>
        <v>Ethanol, Benzodiazepine</v>
      </c>
    </row>
    <row r="6063">
      <c r="A6063" s="4">
        <v>41922.0</v>
      </c>
      <c r="B6063" s="1" t="s">
        <v>50</v>
      </c>
      <c r="C6063" s="1">
        <v>70.0</v>
      </c>
      <c r="D6063" s="1" t="s">
        <v>51</v>
      </c>
      <c r="E6063" s="1" t="s">
        <v>63</v>
      </c>
      <c r="G6063" s="1" t="s">
        <v>540</v>
      </c>
      <c r="J6063" s="1" t="s">
        <v>540</v>
      </c>
      <c r="L6063" s="1" t="s">
        <v>55</v>
      </c>
      <c r="M6063" s="1" t="s">
        <v>56</v>
      </c>
      <c r="N6063" s="1" t="s">
        <v>104</v>
      </c>
      <c r="O6063" s="1" t="s">
        <v>540</v>
      </c>
      <c r="P6063" s="1" t="s">
        <v>91</v>
      </c>
      <c r="R6063" s="1" t="s">
        <v>56</v>
      </c>
      <c r="T6063" s="1" t="s">
        <v>6260</v>
      </c>
      <c r="U6063" s="1" t="s">
        <v>59</v>
      </c>
      <c r="AB6063" s="1" t="s">
        <v>60</v>
      </c>
      <c r="AF6063" s="1" t="s">
        <v>60</v>
      </c>
      <c r="AG6063" s="1" t="s">
        <v>60</v>
      </c>
      <c r="AT6063" s="1" t="s">
        <v>542</v>
      </c>
      <c r="AU6063" s="1" t="s">
        <v>542</v>
      </c>
      <c r="AV6063" s="1" t="s">
        <v>543</v>
      </c>
      <c r="AW6063" s="3" t="str">
        <f t="shared" si="1"/>
        <v>Other</v>
      </c>
      <c r="AX6063" s="3" t="str">
        <f t="array" ref="AX6063">TEXTJOIN(", ", TRUE, IF(X6063:AS6063="Y", X$1:AS$1, IF(X6063:AS6063&lt;&gt;"", X$1:AS$1 &amp; ": " &amp; X6063:AS6063, "")))
</f>
        <v>Oxycodone, Benzodiazepine, Methadone</v>
      </c>
    </row>
    <row r="6064">
      <c r="A6064" s="2">
        <v>43981.0</v>
      </c>
      <c r="B6064" s="1" t="s">
        <v>50</v>
      </c>
      <c r="C6064" s="1">
        <v>56.0</v>
      </c>
      <c r="D6064" s="1" t="s">
        <v>51</v>
      </c>
      <c r="E6064" s="1" t="s">
        <v>52</v>
      </c>
      <c r="G6064" s="1" t="s">
        <v>103</v>
      </c>
      <c r="H6064" s="1" t="s">
        <v>103</v>
      </c>
      <c r="I6064" s="1" t="s">
        <v>55</v>
      </c>
      <c r="J6064" s="1" t="s">
        <v>103</v>
      </c>
      <c r="K6064" s="1" t="s">
        <v>103</v>
      </c>
      <c r="L6064" s="1" t="s">
        <v>55</v>
      </c>
      <c r="M6064" s="1" t="s">
        <v>56</v>
      </c>
      <c r="N6064" s="1" t="s">
        <v>66</v>
      </c>
      <c r="O6064" s="1" t="s">
        <v>103</v>
      </c>
      <c r="P6064" s="1" t="s">
        <v>103</v>
      </c>
      <c r="Q6064" s="1" t="s">
        <v>55</v>
      </c>
      <c r="R6064" s="1" t="s">
        <v>56</v>
      </c>
      <c r="T6064" s="1" t="s">
        <v>6261</v>
      </c>
      <c r="U6064" s="1" t="s">
        <v>59</v>
      </c>
      <c r="X6064" s="1" t="s">
        <v>60</v>
      </c>
      <c r="Z6064" s="1" t="s">
        <v>60</v>
      </c>
      <c r="AD6064" s="1" t="s">
        <v>60</v>
      </c>
      <c r="AM6064" s="1" t="s">
        <v>60</v>
      </c>
      <c r="AR6064" s="1" t="s">
        <v>60</v>
      </c>
      <c r="AT6064" s="1" t="s">
        <v>167</v>
      </c>
      <c r="AU6064" s="1" t="s">
        <v>167</v>
      </c>
      <c r="AV6064" s="1" t="s">
        <v>168</v>
      </c>
      <c r="AW6064" s="3" t="str">
        <f t="shared" si="1"/>
        <v>Other</v>
      </c>
      <c r="AX6064" s="3" t="str">
        <f t="array" ref="AX6064">TEXTJOIN(", ", TRUE, IF(X6064:AS6064="Y", X$1:AS$1, IF(X6064:AS6064&lt;&gt;"", X$1:AS$1 &amp; ": " &amp; X6064:AS6064, "")))
</f>
        <v>Heroin, Fentanyl, Ethanol, Xylazine, Any Opioid</v>
      </c>
    </row>
    <row r="6065">
      <c r="A6065" s="2">
        <v>44464.0</v>
      </c>
      <c r="B6065" s="1" t="s">
        <v>50</v>
      </c>
      <c r="C6065" s="1">
        <v>60.0</v>
      </c>
      <c r="D6065" s="1" t="s">
        <v>51</v>
      </c>
      <c r="E6065" s="1" t="s">
        <v>63</v>
      </c>
      <c r="G6065" s="1" t="s">
        <v>484</v>
      </c>
      <c r="H6065" s="1" t="s">
        <v>103</v>
      </c>
      <c r="I6065" s="1" t="s">
        <v>55</v>
      </c>
      <c r="J6065" s="1" t="s">
        <v>484</v>
      </c>
      <c r="K6065" s="1" t="s">
        <v>103</v>
      </c>
      <c r="L6065" s="1" t="s">
        <v>55</v>
      </c>
      <c r="M6065" s="1" t="s">
        <v>56</v>
      </c>
      <c r="N6065" s="1" t="s">
        <v>66</v>
      </c>
      <c r="O6065" s="1" t="s">
        <v>484</v>
      </c>
      <c r="P6065" s="1" t="s">
        <v>103</v>
      </c>
      <c r="Q6065" s="1" t="s">
        <v>55</v>
      </c>
      <c r="R6065" s="1" t="s">
        <v>56</v>
      </c>
      <c r="T6065" s="1" t="s">
        <v>6262</v>
      </c>
      <c r="U6065" s="1" t="s">
        <v>59</v>
      </c>
      <c r="X6065" s="1" t="s">
        <v>60</v>
      </c>
      <c r="Z6065" s="1" t="s">
        <v>60</v>
      </c>
      <c r="AA6065" s="1" t="s">
        <v>60</v>
      </c>
      <c r="AP6065" s="1" t="s">
        <v>60</v>
      </c>
      <c r="AR6065" s="1" t="s">
        <v>60</v>
      </c>
      <c r="AT6065" s="1" t="s">
        <v>682</v>
      </c>
      <c r="AU6065" s="1" t="s">
        <v>682</v>
      </c>
      <c r="AV6065" s="1" t="s">
        <v>487</v>
      </c>
      <c r="AW6065" s="3" t="str">
        <f t="shared" si="1"/>
        <v>Other</v>
      </c>
      <c r="AX6065" s="3" t="str">
        <f t="array" ref="AX6065">TEXTJOIN(", ", TRUE, IF(X6065:AS6065="Y", X$1:AS$1, IF(X6065:AS6065&lt;&gt;"", X$1:AS$1 &amp; ": " &amp; X6065:AS6065, "")))
</f>
        <v>Heroin, Fentanyl, Fentanyl Analogue, Heroin/Morph/Codeine, Any Opioid</v>
      </c>
    </row>
    <row r="6066">
      <c r="A6066" s="4">
        <v>44127.0</v>
      </c>
      <c r="B6066" s="1" t="s">
        <v>50</v>
      </c>
      <c r="C6066" s="1">
        <v>60.0</v>
      </c>
      <c r="D6066" s="1" t="s">
        <v>51</v>
      </c>
      <c r="E6066" s="1" t="s">
        <v>63</v>
      </c>
      <c r="G6066" s="1" t="s">
        <v>102</v>
      </c>
      <c r="H6066" s="1" t="s">
        <v>103</v>
      </c>
      <c r="I6066" s="1" t="s">
        <v>55</v>
      </c>
      <c r="J6066" s="1" t="s">
        <v>102</v>
      </c>
      <c r="K6066" s="1" t="s">
        <v>103</v>
      </c>
      <c r="L6066" s="1" t="s">
        <v>55</v>
      </c>
      <c r="M6066" s="1" t="s">
        <v>56</v>
      </c>
      <c r="N6066" s="1" t="s">
        <v>178</v>
      </c>
      <c r="O6066" s="1" t="s">
        <v>102</v>
      </c>
      <c r="P6066" s="1" t="s">
        <v>103</v>
      </c>
      <c r="Q6066" s="1" t="s">
        <v>55</v>
      </c>
      <c r="R6066" s="1" t="s">
        <v>56</v>
      </c>
      <c r="T6066" s="1" t="s">
        <v>6263</v>
      </c>
      <c r="U6066" s="1" t="s">
        <v>59</v>
      </c>
      <c r="Z6066" s="1" t="s">
        <v>60</v>
      </c>
      <c r="AF6066" s="1" t="s">
        <v>60</v>
      </c>
      <c r="AR6066" s="1" t="s">
        <v>60</v>
      </c>
      <c r="AT6066" s="1" t="s">
        <v>106</v>
      </c>
      <c r="AU6066" s="1" t="s">
        <v>106</v>
      </c>
      <c r="AV6066" s="1" t="s">
        <v>107</v>
      </c>
      <c r="AW6066" s="3" t="str">
        <f t="shared" si="1"/>
        <v>Other</v>
      </c>
      <c r="AX6066" s="3" t="str">
        <f t="array" ref="AX6066">TEXTJOIN(", ", TRUE, IF(X6066:AS6066="Y", X$1:AS$1, IF(X6066:AS6066&lt;&gt;"", X$1:AS$1 &amp; ": " &amp; X6066:AS6066, "")))
</f>
        <v>Fentanyl, Benzodiazepine, Any Opioid</v>
      </c>
    </row>
    <row r="6067">
      <c r="A6067" s="2">
        <v>44223.0</v>
      </c>
      <c r="B6067" s="1" t="s">
        <v>50</v>
      </c>
      <c r="C6067" s="1">
        <v>67.0</v>
      </c>
      <c r="D6067" s="1" t="s">
        <v>76</v>
      </c>
      <c r="E6067" s="1" t="s">
        <v>63</v>
      </c>
      <c r="G6067" s="1" t="s">
        <v>1430</v>
      </c>
      <c r="H6067" s="1" t="s">
        <v>91</v>
      </c>
      <c r="I6067" s="1" t="s">
        <v>55</v>
      </c>
      <c r="J6067" s="1" t="s">
        <v>1430</v>
      </c>
      <c r="K6067" s="1" t="s">
        <v>91</v>
      </c>
      <c r="L6067" s="1" t="s">
        <v>55</v>
      </c>
      <c r="M6067" s="1" t="s">
        <v>56</v>
      </c>
      <c r="N6067" s="1" t="s">
        <v>136</v>
      </c>
      <c r="O6067" s="1" t="s">
        <v>1430</v>
      </c>
      <c r="P6067" s="1" t="s">
        <v>91</v>
      </c>
      <c r="Q6067" s="1" t="s">
        <v>55</v>
      </c>
      <c r="R6067" s="1" t="s">
        <v>56</v>
      </c>
      <c r="T6067" s="1" t="s">
        <v>6264</v>
      </c>
      <c r="U6067" s="1" t="s">
        <v>59</v>
      </c>
      <c r="Z6067" s="1" t="s">
        <v>60</v>
      </c>
      <c r="AF6067" s="1" t="s">
        <v>60</v>
      </c>
      <c r="AN6067" s="1" t="s">
        <v>60</v>
      </c>
      <c r="AR6067" s="1" t="s">
        <v>60</v>
      </c>
      <c r="AT6067" s="1" t="s">
        <v>1432</v>
      </c>
      <c r="AU6067" s="1" t="s">
        <v>1432</v>
      </c>
      <c r="AV6067" s="1" t="s">
        <v>1433</v>
      </c>
      <c r="AW6067" s="3" t="str">
        <f t="shared" si="1"/>
        <v>Other</v>
      </c>
      <c r="AX6067" s="3" t="str">
        <f t="array" ref="AX6067">TEXTJOIN(", ", TRUE, IF(X6067:AS6067="Y", X$1:AS$1, IF(X6067:AS6067&lt;&gt;"", X$1:AS$1 &amp; ": " &amp; X6067:AS6067, "")))
</f>
        <v>Fentanyl, Benzodiazepine, Gabapentin, Any Opioid</v>
      </c>
    </row>
    <row r="6068">
      <c r="A6068" s="4">
        <v>41243.0</v>
      </c>
      <c r="B6068" s="1" t="s">
        <v>50</v>
      </c>
      <c r="C6068" s="1">
        <v>45.0</v>
      </c>
      <c r="D6068" s="1" t="s">
        <v>51</v>
      </c>
      <c r="E6068" s="1" t="s">
        <v>63</v>
      </c>
      <c r="J6068" s="1" t="s">
        <v>103</v>
      </c>
      <c r="L6068" s="1" t="s">
        <v>55</v>
      </c>
      <c r="M6068" s="1" t="s">
        <v>177</v>
      </c>
      <c r="N6068" s="1" t="s">
        <v>104</v>
      </c>
      <c r="O6068" s="1" t="s">
        <v>103</v>
      </c>
      <c r="P6068" s="1" t="s">
        <v>103</v>
      </c>
      <c r="R6068" s="1" t="s">
        <v>44</v>
      </c>
      <c r="S6068" s="1" t="s">
        <v>6265</v>
      </c>
      <c r="T6068" s="1" t="s">
        <v>914</v>
      </c>
      <c r="U6068" s="1" t="s">
        <v>59</v>
      </c>
      <c r="Z6068" s="1" t="s">
        <v>60</v>
      </c>
      <c r="AT6068" s="1" t="s">
        <v>62</v>
      </c>
      <c r="AU6068" s="1" t="s">
        <v>167</v>
      </c>
      <c r="AV6068" s="1" t="s">
        <v>168</v>
      </c>
      <c r="AW6068" s="3" t="str">
        <f t="shared" si="1"/>
        <v>Other</v>
      </c>
      <c r="AX6068" s="3" t="str">
        <f t="array" ref="AX6068">TEXTJOIN(", ", TRUE, IF(X6068:AS6068="Y", X$1:AS$1, IF(X6068:AS6068&lt;&gt;"", X$1:AS$1 &amp; ": " &amp; X6068:AS6068, "")))
</f>
        <v>Fentanyl</v>
      </c>
    </row>
    <row r="6069">
      <c r="A6069" s="2">
        <v>44044.0</v>
      </c>
      <c r="B6069" s="1" t="s">
        <v>50</v>
      </c>
      <c r="C6069" s="1">
        <v>47.0</v>
      </c>
      <c r="D6069" s="1" t="s">
        <v>51</v>
      </c>
      <c r="E6069" s="1" t="s">
        <v>63</v>
      </c>
      <c r="G6069" s="1" t="s">
        <v>201</v>
      </c>
      <c r="H6069" s="1" t="s">
        <v>54</v>
      </c>
      <c r="I6069" s="1" t="s">
        <v>55</v>
      </c>
      <c r="J6069" s="1" t="s">
        <v>201</v>
      </c>
      <c r="K6069" s="1" t="s">
        <v>54</v>
      </c>
      <c r="L6069" s="1" t="s">
        <v>55</v>
      </c>
      <c r="M6069" s="1" t="s">
        <v>56</v>
      </c>
      <c r="N6069" s="1" t="s">
        <v>93</v>
      </c>
      <c r="O6069" s="1" t="s">
        <v>201</v>
      </c>
      <c r="P6069" s="1" t="s">
        <v>54</v>
      </c>
      <c r="Q6069" s="1" t="s">
        <v>55</v>
      </c>
      <c r="R6069" s="1" t="s">
        <v>56</v>
      </c>
      <c r="T6069" s="1" t="s">
        <v>6266</v>
      </c>
      <c r="U6069" s="1" t="s">
        <v>59</v>
      </c>
      <c r="X6069" s="1" t="s">
        <v>60</v>
      </c>
      <c r="AF6069" s="1" t="s">
        <v>60</v>
      </c>
      <c r="AI6069" s="1" t="s">
        <v>60</v>
      </c>
      <c r="AR6069" s="1" t="s">
        <v>60</v>
      </c>
      <c r="AT6069" s="1" t="s">
        <v>205</v>
      </c>
      <c r="AU6069" s="1" t="s">
        <v>205</v>
      </c>
      <c r="AV6069" s="1" t="s">
        <v>206</v>
      </c>
      <c r="AW6069" s="3" t="str">
        <f t="shared" si="1"/>
        <v>Other</v>
      </c>
      <c r="AX6069" s="3" t="str">
        <f t="array" ref="AX6069">TEXTJOIN(", ", TRUE, IF(X6069:AS6069="Y", X$1:AS$1, IF(X6069:AS6069&lt;&gt;"", X$1:AS$1 &amp; ": " &amp; X6069:AS6069, "")))
</f>
        <v>Heroin, Benzodiazepine, Amphet, Any Opioid</v>
      </c>
    </row>
    <row r="6070">
      <c r="A6070" s="2">
        <v>41183.0</v>
      </c>
      <c r="B6070" s="1" t="s">
        <v>50</v>
      </c>
      <c r="C6070" s="1">
        <v>51.0</v>
      </c>
      <c r="D6070" s="1" t="s">
        <v>51</v>
      </c>
      <c r="E6070" s="1" t="s">
        <v>63</v>
      </c>
      <c r="G6070" s="1" t="s">
        <v>568</v>
      </c>
      <c r="H6070" s="1" t="s">
        <v>121</v>
      </c>
      <c r="J6070" s="1" t="s">
        <v>568</v>
      </c>
      <c r="L6070" s="1" t="s">
        <v>55</v>
      </c>
      <c r="M6070" s="1" t="s">
        <v>56</v>
      </c>
      <c r="N6070" s="1" t="s">
        <v>148</v>
      </c>
      <c r="O6070" s="1" t="s">
        <v>568</v>
      </c>
      <c r="P6070" s="1" t="s">
        <v>121</v>
      </c>
      <c r="R6070" s="1" t="s">
        <v>56</v>
      </c>
      <c r="T6070" s="1" t="s">
        <v>68</v>
      </c>
      <c r="U6070" s="1" t="s">
        <v>59</v>
      </c>
      <c r="X6070" s="1" t="s">
        <v>60</v>
      </c>
      <c r="AT6070" s="1" t="s">
        <v>570</v>
      </c>
      <c r="AU6070" s="1" t="s">
        <v>570</v>
      </c>
      <c r="AV6070" s="1" t="s">
        <v>1661</v>
      </c>
      <c r="AW6070" s="3" t="str">
        <f t="shared" si="1"/>
        <v>Other</v>
      </c>
      <c r="AX6070" s="3" t="str">
        <f t="array" ref="AX6070">TEXTJOIN(", ", TRUE, IF(X6070:AS6070="Y", X$1:AS$1, IF(X6070:AS6070&lt;&gt;"", X$1:AS$1 &amp; ": " &amp; X6070:AS6070, "")))
</f>
        <v>Heroin</v>
      </c>
    </row>
    <row r="6071">
      <c r="A6071" s="2">
        <v>42875.0</v>
      </c>
      <c r="B6071" s="1" t="s">
        <v>86</v>
      </c>
      <c r="C6071" s="1">
        <v>57.0</v>
      </c>
      <c r="D6071" s="1" t="s">
        <v>76</v>
      </c>
      <c r="E6071" s="1" t="s">
        <v>63</v>
      </c>
      <c r="G6071" s="1" t="s">
        <v>256</v>
      </c>
      <c r="H6071" s="1" t="s">
        <v>103</v>
      </c>
      <c r="I6071" s="1" t="s">
        <v>55</v>
      </c>
      <c r="J6071" s="1" t="s">
        <v>256</v>
      </c>
      <c r="K6071" s="1" t="s">
        <v>103</v>
      </c>
      <c r="L6071" s="1" t="s">
        <v>55</v>
      </c>
      <c r="M6071" s="1" t="s">
        <v>56</v>
      </c>
      <c r="N6071" s="1" t="s">
        <v>104</v>
      </c>
      <c r="O6071" s="1" t="s">
        <v>256</v>
      </c>
      <c r="P6071" s="1" t="s">
        <v>103</v>
      </c>
      <c r="Q6071" s="1" t="s">
        <v>55</v>
      </c>
      <c r="R6071" s="1" t="s">
        <v>56</v>
      </c>
      <c r="T6071" s="1" t="s">
        <v>6267</v>
      </c>
      <c r="U6071" s="1" t="s">
        <v>59</v>
      </c>
      <c r="AF6071" s="1" t="s">
        <v>60</v>
      </c>
      <c r="AG6071" s="1" t="s">
        <v>60</v>
      </c>
      <c r="AT6071" s="1" t="s">
        <v>282</v>
      </c>
      <c r="AU6071" s="1" t="s">
        <v>282</v>
      </c>
      <c r="AV6071" s="1" t="s">
        <v>260</v>
      </c>
      <c r="AW6071" s="3" t="str">
        <f t="shared" si="1"/>
        <v>Other</v>
      </c>
      <c r="AX6071" s="3" t="str">
        <f t="array" ref="AX6071">TEXTJOIN(", ", TRUE, IF(X6071:AS6071="Y", X$1:AS$1, IF(X6071:AS6071&lt;&gt;"", X$1:AS$1 &amp; ": " &amp; X6071:AS6071, "")))
</f>
        <v>Benzodiazepine, Methadone</v>
      </c>
    </row>
    <row r="6072">
      <c r="A6072" s="4">
        <v>43796.0</v>
      </c>
      <c r="B6072" s="1" t="s">
        <v>50</v>
      </c>
      <c r="C6072" s="1">
        <v>63.0</v>
      </c>
      <c r="D6072" s="1" t="s">
        <v>51</v>
      </c>
      <c r="E6072" s="1" t="s">
        <v>52</v>
      </c>
      <c r="G6072" s="1" t="s">
        <v>256</v>
      </c>
      <c r="H6072" s="1" t="s">
        <v>103</v>
      </c>
      <c r="I6072" s="1" t="s">
        <v>55</v>
      </c>
      <c r="J6072" s="1" t="s">
        <v>256</v>
      </c>
      <c r="K6072" s="1" t="s">
        <v>103</v>
      </c>
      <c r="L6072" s="1" t="s">
        <v>55</v>
      </c>
      <c r="M6072" s="1" t="s">
        <v>56</v>
      </c>
      <c r="N6072" s="1" t="s">
        <v>66</v>
      </c>
      <c r="O6072" s="1" t="s">
        <v>256</v>
      </c>
      <c r="P6072" s="1" t="s">
        <v>103</v>
      </c>
      <c r="Q6072" s="1" t="s">
        <v>55</v>
      </c>
      <c r="R6072" s="1" t="s">
        <v>56</v>
      </c>
      <c r="T6072" s="1" t="s">
        <v>6268</v>
      </c>
      <c r="U6072" s="1" t="s">
        <v>59</v>
      </c>
      <c r="X6072" s="1" t="s">
        <v>60</v>
      </c>
      <c r="Z6072" s="1" t="s">
        <v>60</v>
      </c>
      <c r="AP6072" s="1" t="s">
        <v>60</v>
      </c>
      <c r="AR6072" s="1" t="s">
        <v>60</v>
      </c>
      <c r="AT6072" s="1" t="s">
        <v>282</v>
      </c>
      <c r="AU6072" s="1" t="s">
        <v>282</v>
      </c>
      <c r="AV6072" s="1" t="s">
        <v>260</v>
      </c>
      <c r="AW6072" s="3" t="str">
        <f t="shared" si="1"/>
        <v>Other</v>
      </c>
      <c r="AX6072" s="3" t="str">
        <f t="array" ref="AX6072">TEXTJOIN(", ", TRUE, IF(X6072:AS6072="Y", X$1:AS$1, IF(X6072:AS6072&lt;&gt;"", X$1:AS$1 &amp; ": " &amp; X6072:AS6072, "")))
</f>
        <v>Heroin, Fentanyl, Heroin/Morph/Codeine, Any Opioid</v>
      </c>
    </row>
    <row r="6073">
      <c r="A6073" s="2">
        <v>42044.0</v>
      </c>
      <c r="B6073" s="1" t="s">
        <v>86</v>
      </c>
      <c r="C6073" s="1">
        <v>72.0</v>
      </c>
      <c r="D6073" s="1" t="s">
        <v>76</v>
      </c>
      <c r="E6073" s="1" t="s">
        <v>63</v>
      </c>
      <c r="G6073" s="1" t="s">
        <v>125</v>
      </c>
      <c r="H6073" s="1" t="s">
        <v>125</v>
      </c>
      <c r="I6073" s="1" t="s">
        <v>55</v>
      </c>
      <c r="J6073" s="1" t="s">
        <v>6269</v>
      </c>
      <c r="M6073" s="1" t="s">
        <v>56</v>
      </c>
      <c r="O6073" s="1" t="s">
        <v>125</v>
      </c>
      <c r="P6073" s="1" t="s">
        <v>125</v>
      </c>
      <c r="Q6073" s="1" t="s">
        <v>55</v>
      </c>
      <c r="R6073" s="1" t="s">
        <v>56</v>
      </c>
      <c r="T6073" s="1" t="s">
        <v>6270</v>
      </c>
      <c r="U6073" s="1" t="s">
        <v>59</v>
      </c>
      <c r="AB6073" s="1" t="s">
        <v>60</v>
      </c>
      <c r="AF6073" s="1" t="s">
        <v>60</v>
      </c>
      <c r="AR6073" s="1" t="s">
        <v>60</v>
      </c>
      <c r="AT6073" s="1" t="s">
        <v>939</v>
      </c>
      <c r="AU6073" s="1" t="s">
        <v>6271</v>
      </c>
      <c r="AV6073" s="1" t="s">
        <v>2270</v>
      </c>
      <c r="AW6073" s="3" t="str">
        <f t="shared" si="1"/>
        <v>Other</v>
      </c>
      <c r="AX6073" s="3" t="str">
        <f t="array" ref="AX6073">TEXTJOIN(", ", TRUE, IF(X6073:AS6073="Y", X$1:AS$1, IF(X6073:AS6073&lt;&gt;"", X$1:AS$1 &amp; ": " &amp; X6073:AS6073, "")))
</f>
        <v>Oxycodone, Benzodiazepine, Any Opioid</v>
      </c>
    </row>
    <row r="6074">
      <c r="A6074" s="2">
        <v>44458.0</v>
      </c>
      <c r="B6074" s="1" t="s">
        <v>50</v>
      </c>
      <c r="C6074" s="1">
        <v>49.0</v>
      </c>
      <c r="D6074" s="1" t="s">
        <v>51</v>
      </c>
      <c r="E6074" s="1" t="s">
        <v>63</v>
      </c>
      <c r="G6074" s="1" t="s">
        <v>271</v>
      </c>
      <c r="H6074" s="1" t="s">
        <v>91</v>
      </c>
      <c r="I6074" s="1" t="s">
        <v>55</v>
      </c>
      <c r="J6074" s="1" t="s">
        <v>2983</v>
      </c>
      <c r="K6074" s="1" t="s">
        <v>121</v>
      </c>
      <c r="L6074" s="1" t="s">
        <v>55</v>
      </c>
      <c r="M6074" s="1" t="s">
        <v>177</v>
      </c>
      <c r="N6074" s="1" t="s">
        <v>136</v>
      </c>
      <c r="O6074" s="1" t="s">
        <v>2983</v>
      </c>
      <c r="P6074" s="1" t="s">
        <v>121</v>
      </c>
      <c r="Q6074" s="1" t="s">
        <v>55</v>
      </c>
      <c r="R6074" s="1" t="s">
        <v>44</v>
      </c>
      <c r="S6074" s="1" t="s">
        <v>514</v>
      </c>
      <c r="T6074" s="1" t="s">
        <v>6272</v>
      </c>
      <c r="U6074" s="1" t="s">
        <v>59</v>
      </c>
      <c r="Y6074" s="1" t="s">
        <v>60</v>
      </c>
      <c r="Z6074" s="1" t="s">
        <v>60</v>
      </c>
      <c r="AM6074" s="1" t="s">
        <v>60</v>
      </c>
      <c r="AR6074" s="1" t="s">
        <v>60</v>
      </c>
      <c r="AT6074" s="1" t="s">
        <v>274</v>
      </c>
      <c r="AU6074" s="1" t="s">
        <v>2985</v>
      </c>
      <c r="AV6074" s="1" t="s">
        <v>2986</v>
      </c>
      <c r="AW6074" s="3" t="str">
        <f t="shared" si="1"/>
        <v>Other</v>
      </c>
      <c r="AX6074" s="3" t="str">
        <f t="array" ref="AX6074">TEXTJOIN(", ", TRUE, IF(X6074:AS6074="Y", X$1:AS$1, IF(X6074:AS6074&lt;&gt;"", X$1:AS$1 &amp; ": " &amp; X6074:AS6074, "")))
</f>
        <v>Cocaine, Fentanyl, Xylazine, Any Opioid</v>
      </c>
    </row>
    <row r="6075">
      <c r="A6075" s="2">
        <v>43310.0</v>
      </c>
      <c r="B6075" s="1" t="s">
        <v>50</v>
      </c>
      <c r="C6075" s="1">
        <v>34.0</v>
      </c>
      <c r="D6075" s="1" t="s">
        <v>51</v>
      </c>
      <c r="E6075" s="1" t="s">
        <v>118</v>
      </c>
      <c r="G6075" s="1" t="s">
        <v>91</v>
      </c>
      <c r="H6075" s="1" t="s">
        <v>91</v>
      </c>
      <c r="I6075" s="1" t="s">
        <v>55</v>
      </c>
      <c r="J6075" s="1" t="s">
        <v>91</v>
      </c>
      <c r="K6075" s="1" t="s">
        <v>91</v>
      </c>
      <c r="M6075" s="1" t="s">
        <v>56</v>
      </c>
      <c r="N6075" s="1" t="s">
        <v>136</v>
      </c>
      <c r="O6075" s="1" t="s">
        <v>91</v>
      </c>
      <c r="P6075" s="1" t="s">
        <v>91</v>
      </c>
      <c r="Q6075" s="1" t="s">
        <v>55</v>
      </c>
      <c r="R6075" s="1" t="s">
        <v>67</v>
      </c>
      <c r="T6075" s="1" t="s">
        <v>6273</v>
      </c>
      <c r="U6075" s="1" t="s">
        <v>59</v>
      </c>
      <c r="Z6075" s="1" t="s">
        <v>60</v>
      </c>
      <c r="AD6075" s="1" t="s">
        <v>60</v>
      </c>
      <c r="AR6075" s="1" t="s">
        <v>60</v>
      </c>
      <c r="AT6075" s="1" t="s">
        <v>110</v>
      </c>
      <c r="AU6075" s="1" t="s">
        <v>110</v>
      </c>
      <c r="AV6075" s="1" t="s">
        <v>111</v>
      </c>
      <c r="AW6075" s="3" t="str">
        <f t="shared" si="1"/>
        <v>Other</v>
      </c>
      <c r="AX6075" s="3" t="str">
        <f t="array" ref="AX6075">TEXTJOIN(", ", TRUE, IF(X6075:AS6075="Y", X$1:AS$1, IF(X6075:AS6075&lt;&gt;"", X$1:AS$1 &amp; ": " &amp; X6075:AS6075, "")))
</f>
        <v>Fentanyl, Ethanol, Any Opioid</v>
      </c>
    </row>
    <row r="6076">
      <c r="A6076" s="2">
        <v>42458.0</v>
      </c>
      <c r="B6076" s="1" t="s">
        <v>50</v>
      </c>
      <c r="C6076" s="1">
        <v>36.0</v>
      </c>
      <c r="D6076" s="1" t="s">
        <v>76</v>
      </c>
      <c r="E6076" s="1" t="s">
        <v>52</v>
      </c>
      <c r="G6076" s="1" t="s">
        <v>103</v>
      </c>
      <c r="H6076" s="1" t="s">
        <v>103</v>
      </c>
      <c r="I6076" s="1" t="s">
        <v>55</v>
      </c>
      <c r="J6076" s="1" t="s">
        <v>103</v>
      </c>
      <c r="M6076" s="1" t="s">
        <v>56</v>
      </c>
      <c r="N6076" s="1" t="s">
        <v>136</v>
      </c>
      <c r="O6076" s="1" t="s">
        <v>103</v>
      </c>
      <c r="R6076" s="1" t="s">
        <v>67</v>
      </c>
      <c r="T6076" s="1" t="s">
        <v>109</v>
      </c>
      <c r="U6076" s="1" t="s">
        <v>59</v>
      </c>
      <c r="Y6076" s="1" t="s">
        <v>60</v>
      </c>
      <c r="AT6076" s="1" t="s">
        <v>167</v>
      </c>
      <c r="AU6076" s="1" t="s">
        <v>167</v>
      </c>
      <c r="AV6076" s="1" t="s">
        <v>168</v>
      </c>
      <c r="AW6076" s="3" t="str">
        <f t="shared" si="1"/>
        <v>Other</v>
      </c>
      <c r="AX6076" s="3" t="str">
        <f t="array" ref="AX6076">TEXTJOIN(", ", TRUE, IF(X6076:AS6076="Y", X$1:AS$1, IF(X6076:AS6076&lt;&gt;"", X$1:AS$1 &amp; ": " &amp; X6076:AS6076, "")))
</f>
        <v>Cocaine</v>
      </c>
    </row>
    <row r="6077">
      <c r="A6077" s="4">
        <v>41971.0</v>
      </c>
      <c r="B6077" s="1" t="s">
        <v>50</v>
      </c>
      <c r="C6077" s="1">
        <v>40.0</v>
      </c>
      <c r="D6077" s="1" t="s">
        <v>51</v>
      </c>
      <c r="E6077" s="1" t="s">
        <v>63</v>
      </c>
      <c r="F6077" s="1" t="s">
        <v>137</v>
      </c>
      <c r="G6077" s="1" t="s">
        <v>455</v>
      </c>
      <c r="J6077" s="1" t="s">
        <v>455</v>
      </c>
      <c r="L6077" s="1" t="s">
        <v>55</v>
      </c>
      <c r="M6077" s="1" t="s">
        <v>44</v>
      </c>
      <c r="N6077" s="1" t="s">
        <v>66</v>
      </c>
      <c r="O6077" s="1" t="s">
        <v>455</v>
      </c>
      <c r="P6077" s="1" t="s">
        <v>103</v>
      </c>
      <c r="R6077" s="1" t="s">
        <v>56</v>
      </c>
      <c r="T6077" s="1" t="s">
        <v>6274</v>
      </c>
      <c r="U6077" s="1" t="s">
        <v>59</v>
      </c>
      <c r="X6077" s="1" t="s">
        <v>60</v>
      </c>
      <c r="AF6077" s="1" t="s">
        <v>60</v>
      </c>
      <c r="AG6077" s="1" t="s">
        <v>60</v>
      </c>
      <c r="AT6077" s="1" t="s">
        <v>457</v>
      </c>
      <c r="AU6077" s="1" t="s">
        <v>457</v>
      </c>
      <c r="AV6077" s="1" t="s">
        <v>458</v>
      </c>
      <c r="AW6077" s="3" t="str">
        <f t="shared" si="1"/>
        <v>Other</v>
      </c>
      <c r="AX6077" s="3" t="str">
        <f t="array" ref="AX6077">TEXTJOIN(", ", TRUE, IF(X6077:AS6077="Y", X$1:AS$1, IF(X6077:AS6077&lt;&gt;"", X$1:AS$1 &amp; ": " &amp; X6077:AS6077, "")))
</f>
        <v>Heroin, Benzodiazepine, Methadone</v>
      </c>
    </row>
    <row r="6078">
      <c r="A6078" s="2">
        <v>43711.0</v>
      </c>
      <c r="B6078" s="1" t="s">
        <v>50</v>
      </c>
      <c r="C6078" s="1">
        <v>49.0</v>
      </c>
      <c r="D6078" s="1" t="s">
        <v>51</v>
      </c>
      <c r="E6078" s="1" t="s">
        <v>63</v>
      </c>
      <c r="G6078" s="1" t="s">
        <v>1293</v>
      </c>
      <c r="H6078" s="1" t="s">
        <v>263</v>
      </c>
      <c r="I6078" s="1" t="s">
        <v>55</v>
      </c>
      <c r="J6078" s="1" t="s">
        <v>787</v>
      </c>
      <c r="K6078" s="1" t="s">
        <v>263</v>
      </c>
      <c r="L6078" s="1" t="s">
        <v>55</v>
      </c>
      <c r="M6078" s="1" t="s">
        <v>404</v>
      </c>
      <c r="N6078" s="1" t="s">
        <v>1471</v>
      </c>
      <c r="O6078" s="1" t="s">
        <v>787</v>
      </c>
      <c r="P6078" s="1" t="s">
        <v>263</v>
      </c>
      <c r="Q6078" s="1" t="s">
        <v>55</v>
      </c>
      <c r="R6078" s="1" t="s">
        <v>44</v>
      </c>
      <c r="T6078" s="1" t="s">
        <v>861</v>
      </c>
      <c r="U6078" s="1" t="s">
        <v>59</v>
      </c>
      <c r="X6078" s="1" t="s">
        <v>60</v>
      </c>
      <c r="Z6078" s="1" t="s">
        <v>60</v>
      </c>
      <c r="AD6078" s="1" t="s">
        <v>60</v>
      </c>
      <c r="AP6078" s="1" t="s">
        <v>60</v>
      </c>
      <c r="AR6078" s="1" t="s">
        <v>60</v>
      </c>
      <c r="AT6078" s="1" t="s">
        <v>1294</v>
      </c>
      <c r="AU6078" s="1" t="s">
        <v>789</v>
      </c>
      <c r="AV6078" s="1" t="s">
        <v>790</v>
      </c>
      <c r="AW6078" s="3" t="str">
        <f t="shared" si="1"/>
        <v>Other</v>
      </c>
      <c r="AX6078" s="3" t="str">
        <f t="array" ref="AX6078">TEXTJOIN(", ", TRUE, IF(X6078:AS6078="Y", X$1:AS$1, IF(X6078:AS6078&lt;&gt;"", X$1:AS$1 &amp; ": " &amp; X6078:AS6078, "")))
</f>
        <v>Heroin, Fentanyl, Ethanol, Heroin/Morph/Codeine, Any Opioid</v>
      </c>
    </row>
    <row r="6079">
      <c r="A6079" s="4">
        <v>42665.0</v>
      </c>
      <c r="B6079" s="1" t="s">
        <v>50</v>
      </c>
      <c r="C6079" s="1">
        <v>28.0</v>
      </c>
      <c r="D6079" s="1" t="s">
        <v>51</v>
      </c>
      <c r="E6079" s="1" t="s">
        <v>63</v>
      </c>
      <c r="G6079" s="1" t="s">
        <v>545</v>
      </c>
      <c r="H6079" s="1" t="s">
        <v>263</v>
      </c>
      <c r="I6079" s="1" t="s">
        <v>55</v>
      </c>
      <c r="J6079" s="1" t="s">
        <v>207</v>
      </c>
      <c r="M6079" s="1" t="s">
        <v>193</v>
      </c>
      <c r="N6079" s="1" t="s">
        <v>136</v>
      </c>
      <c r="O6079" s="1" t="s">
        <v>64</v>
      </c>
      <c r="R6079" s="1" t="s">
        <v>67</v>
      </c>
      <c r="T6079" s="1" t="s">
        <v>1372</v>
      </c>
      <c r="U6079" s="1" t="s">
        <v>59</v>
      </c>
      <c r="W6079" s="1" t="s">
        <v>60</v>
      </c>
      <c r="X6079" s="1" t="s">
        <v>60</v>
      </c>
      <c r="Y6079" s="1" t="s">
        <v>60</v>
      </c>
      <c r="Z6079" s="1" t="s">
        <v>60</v>
      </c>
      <c r="AP6079" s="1" t="s">
        <v>60</v>
      </c>
      <c r="AR6079" s="1" t="s">
        <v>60</v>
      </c>
      <c r="AT6079" s="1" t="s">
        <v>547</v>
      </c>
      <c r="AU6079" s="1" t="s">
        <v>210</v>
      </c>
      <c r="AV6079" s="1" t="s">
        <v>70</v>
      </c>
      <c r="AW6079" s="3" t="str">
        <f t="shared" si="1"/>
        <v>Other</v>
      </c>
      <c r="AX6079" s="3" t="str">
        <f t="array" ref="AX6079">TEXTJOIN(", ", TRUE, IF(X6079:AS6079="Y", X$1:AS$1, IF(X6079:AS6079&lt;&gt;"", X$1:AS$1 &amp; ": " &amp; X6079:AS6079, "")))
</f>
        <v>Heroin, Cocaine, Fentanyl, Heroin/Morph/Codeine, Any Opioid</v>
      </c>
    </row>
    <row r="6080">
      <c r="A6080" s="2">
        <v>41832.0</v>
      </c>
      <c r="B6080" s="1" t="s">
        <v>50</v>
      </c>
      <c r="C6080" s="1">
        <v>59.0</v>
      </c>
      <c r="D6080" s="1" t="s">
        <v>51</v>
      </c>
      <c r="E6080" s="1" t="s">
        <v>63</v>
      </c>
      <c r="G6080" s="1" t="s">
        <v>749</v>
      </c>
      <c r="J6080" s="1" t="s">
        <v>749</v>
      </c>
      <c r="L6080" s="1" t="s">
        <v>55</v>
      </c>
      <c r="M6080" s="1" t="s">
        <v>56</v>
      </c>
      <c r="N6080" s="1" t="s">
        <v>136</v>
      </c>
      <c r="O6080" s="1" t="s">
        <v>749</v>
      </c>
      <c r="P6080" s="1" t="s">
        <v>91</v>
      </c>
      <c r="R6080" s="1" t="s">
        <v>56</v>
      </c>
      <c r="T6080" s="1" t="s">
        <v>78</v>
      </c>
      <c r="U6080" s="1" t="s">
        <v>59</v>
      </c>
      <c r="V6080" s="1" t="s">
        <v>6275</v>
      </c>
      <c r="X6080" s="1" t="s">
        <v>60</v>
      </c>
      <c r="AT6080" s="1" t="s">
        <v>752</v>
      </c>
      <c r="AU6080" s="1" t="s">
        <v>752</v>
      </c>
      <c r="AV6080" s="1" t="s">
        <v>753</v>
      </c>
      <c r="AW6080" s="3" t="str">
        <f t="shared" si="1"/>
        <v>Other</v>
      </c>
      <c r="AX6080" s="3" t="str">
        <f t="array" ref="AX6080">TEXTJOIN(", ", TRUE, IF(X6080:AS6080="Y", X$1:AS$1, IF(X6080:AS6080&lt;&gt;"", X$1:AS$1 &amp; ": " &amp; X6080:AS6080, "")))
</f>
        <v>Heroin</v>
      </c>
    </row>
    <row r="6081">
      <c r="A6081" s="2">
        <v>43910.0</v>
      </c>
      <c r="B6081" s="1" t="s">
        <v>50</v>
      </c>
      <c r="C6081" s="1">
        <v>24.0</v>
      </c>
      <c r="D6081" s="1" t="s">
        <v>76</v>
      </c>
      <c r="E6081" s="1" t="s">
        <v>63</v>
      </c>
      <c r="G6081" s="1" t="s">
        <v>338</v>
      </c>
      <c r="H6081" s="1" t="s">
        <v>263</v>
      </c>
      <c r="I6081" s="1" t="s">
        <v>55</v>
      </c>
      <c r="J6081" s="1" t="s">
        <v>338</v>
      </c>
      <c r="K6081" s="1" t="s">
        <v>263</v>
      </c>
      <c r="L6081" s="1" t="s">
        <v>55</v>
      </c>
      <c r="M6081" s="1" t="s">
        <v>56</v>
      </c>
      <c r="N6081" s="1" t="s">
        <v>66</v>
      </c>
      <c r="O6081" s="1" t="s">
        <v>338</v>
      </c>
      <c r="P6081" s="1" t="s">
        <v>263</v>
      </c>
      <c r="Q6081" s="1" t="s">
        <v>55</v>
      </c>
      <c r="R6081" s="1" t="s">
        <v>56</v>
      </c>
      <c r="T6081" s="1" t="s">
        <v>6276</v>
      </c>
      <c r="U6081" s="1" t="s">
        <v>59</v>
      </c>
      <c r="AD6081" s="1" t="s">
        <v>60</v>
      </c>
      <c r="AF6081" s="1" t="s">
        <v>60</v>
      </c>
      <c r="AI6081" s="1" t="s">
        <v>60</v>
      </c>
      <c r="AQ6081" s="1" t="s">
        <v>60</v>
      </c>
      <c r="AR6081" s="1" t="s">
        <v>60</v>
      </c>
      <c r="AT6081" s="1" t="s">
        <v>339</v>
      </c>
      <c r="AU6081" s="1" t="s">
        <v>339</v>
      </c>
      <c r="AV6081" s="1" t="s">
        <v>534</v>
      </c>
      <c r="AW6081" s="3" t="str">
        <f t="shared" si="1"/>
        <v>Other</v>
      </c>
      <c r="AX6081" s="3" t="str">
        <f t="array" ref="AX6081">TEXTJOIN(", ", TRUE, IF(X6081:AS6081="Y", X$1:AS$1, IF(X6081:AS6081&lt;&gt;"", X$1:AS$1 &amp; ": " &amp; X6081:AS6081, "")))
</f>
        <v>Ethanol, Benzodiazepine, Amphet, Other Opioid, Any Opioid</v>
      </c>
    </row>
    <row r="6082">
      <c r="A6082" s="2">
        <v>43968.0</v>
      </c>
      <c r="B6082" s="1" t="s">
        <v>50</v>
      </c>
      <c r="C6082" s="1">
        <v>39.0</v>
      </c>
      <c r="D6082" s="1" t="s">
        <v>51</v>
      </c>
      <c r="E6082" s="1" t="s">
        <v>63</v>
      </c>
      <c r="F6082" s="1" t="s">
        <v>137</v>
      </c>
      <c r="G6082" s="1" t="s">
        <v>116</v>
      </c>
      <c r="H6082" s="1" t="s">
        <v>103</v>
      </c>
      <c r="I6082" s="1" t="s">
        <v>55</v>
      </c>
      <c r="J6082" s="1" t="s">
        <v>116</v>
      </c>
      <c r="K6082" s="1" t="s">
        <v>103</v>
      </c>
      <c r="L6082" s="1" t="s">
        <v>55</v>
      </c>
      <c r="M6082" s="1" t="s">
        <v>56</v>
      </c>
      <c r="N6082" s="1" t="s">
        <v>93</v>
      </c>
      <c r="O6082" s="1" t="s">
        <v>116</v>
      </c>
      <c r="P6082" s="1" t="s">
        <v>103</v>
      </c>
      <c r="Q6082" s="1" t="s">
        <v>55</v>
      </c>
      <c r="R6082" s="1" t="s">
        <v>56</v>
      </c>
      <c r="T6082" s="1" t="s">
        <v>6277</v>
      </c>
      <c r="U6082" s="1" t="s">
        <v>59</v>
      </c>
      <c r="Y6082" s="1" t="s">
        <v>60</v>
      </c>
      <c r="Z6082" s="1" t="s">
        <v>60</v>
      </c>
      <c r="AJ6082" s="1" t="s">
        <v>60</v>
      </c>
      <c r="AR6082" s="1" t="s">
        <v>60</v>
      </c>
      <c r="AT6082" s="1" t="s">
        <v>122</v>
      </c>
      <c r="AU6082" s="1" t="s">
        <v>122</v>
      </c>
      <c r="AV6082" s="1" t="s">
        <v>139</v>
      </c>
      <c r="AW6082" s="3" t="str">
        <f t="shared" si="1"/>
        <v>Other</v>
      </c>
      <c r="AX6082" s="3" t="str">
        <f t="array" ref="AX6082">TEXTJOIN(", ", TRUE, IF(X6082:AS6082="Y", X$1:AS$1, IF(X6082:AS6082&lt;&gt;"", X$1:AS$1 &amp; ": " &amp; X6082:AS6082, "")))
</f>
        <v>Cocaine, Fentanyl, Tramad, Any Opioid</v>
      </c>
    </row>
    <row r="6083">
      <c r="A6083" s="2">
        <v>42426.0</v>
      </c>
      <c r="B6083" s="1" t="s">
        <v>50</v>
      </c>
      <c r="C6083" s="1">
        <v>46.0</v>
      </c>
      <c r="D6083" s="1" t="s">
        <v>51</v>
      </c>
      <c r="E6083" s="1" t="s">
        <v>63</v>
      </c>
      <c r="G6083" s="1" t="s">
        <v>731</v>
      </c>
      <c r="H6083" s="1" t="s">
        <v>103</v>
      </c>
      <c r="I6083" s="1" t="s">
        <v>55</v>
      </c>
      <c r="J6083" s="1" t="s">
        <v>731</v>
      </c>
      <c r="M6083" s="1" t="s">
        <v>56</v>
      </c>
      <c r="N6083" s="1" t="s">
        <v>136</v>
      </c>
      <c r="O6083" s="1" t="s">
        <v>731</v>
      </c>
      <c r="R6083" s="1" t="s">
        <v>56</v>
      </c>
      <c r="T6083" s="1" t="s">
        <v>6278</v>
      </c>
      <c r="U6083" s="1" t="s">
        <v>59</v>
      </c>
      <c r="AF6083" s="1" t="s">
        <v>60</v>
      </c>
      <c r="AG6083" s="1" t="s">
        <v>60</v>
      </c>
      <c r="AR6083" s="1" t="s">
        <v>60</v>
      </c>
      <c r="AT6083" s="1" t="s">
        <v>735</v>
      </c>
      <c r="AU6083" s="1" t="s">
        <v>735</v>
      </c>
      <c r="AV6083" s="1" t="s">
        <v>736</v>
      </c>
      <c r="AW6083" s="3" t="str">
        <f t="shared" si="1"/>
        <v>Other</v>
      </c>
      <c r="AX6083" s="3" t="str">
        <f t="array" ref="AX6083">TEXTJOIN(", ", TRUE, IF(X6083:AS6083="Y", X$1:AS$1, IF(X6083:AS6083&lt;&gt;"", X$1:AS$1 &amp; ": " &amp; X6083:AS6083, "")))
</f>
        <v>Benzodiazepine, Methadone, Any Opioid</v>
      </c>
    </row>
    <row r="6084">
      <c r="A6084" s="2">
        <v>43113.0</v>
      </c>
      <c r="B6084" s="1" t="s">
        <v>50</v>
      </c>
      <c r="C6084" s="1">
        <v>35.0</v>
      </c>
      <c r="D6084" s="1" t="s">
        <v>51</v>
      </c>
      <c r="E6084" s="1" t="s">
        <v>63</v>
      </c>
      <c r="G6084" s="1" t="s">
        <v>216</v>
      </c>
      <c r="H6084" s="1" t="s">
        <v>103</v>
      </c>
      <c r="I6084" s="1" t="s">
        <v>55</v>
      </c>
      <c r="J6084" s="1" t="s">
        <v>216</v>
      </c>
      <c r="K6084" s="1" t="s">
        <v>103</v>
      </c>
      <c r="M6084" s="1" t="s">
        <v>56</v>
      </c>
      <c r="N6084" s="1" t="s">
        <v>66</v>
      </c>
      <c r="O6084" s="1" t="s">
        <v>216</v>
      </c>
      <c r="P6084" s="1" t="s">
        <v>103</v>
      </c>
      <c r="Q6084" s="1" t="s">
        <v>55</v>
      </c>
      <c r="R6084" s="1" t="s">
        <v>56</v>
      </c>
      <c r="T6084" s="1" t="s">
        <v>6279</v>
      </c>
      <c r="U6084" s="1" t="s">
        <v>59</v>
      </c>
      <c r="Z6084" s="1" t="s">
        <v>60</v>
      </c>
      <c r="AA6084" s="1" t="s">
        <v>60</v>
      </c>
      <c r="AB6084" s="1" t="s">
        <v>60</v>
      </c>
      <c r="AR6084" s="1" t="s">
        <v>60</v>
      </c>
      <c r="AT6084" s="1" t="s">
        <v>218</v>
      </c>
      <c r="AU6084" s="1" t="s">
        <v>218</v>
      </c>
      <c r="AV6084" s="1" t="s">
        <v>317</v>
      </c>
      <c r="AW6084" s="3" t="str">
        <f t="shared" si="1"/>
        <v>Other</v>
      </c>
      <c r="AX6084" s="3" t="str">
        <f t="array" ref="AX6084">TEXTJOIN(", ", TRUE, IF(X6084:AS6084="Y", X$1:AS$1, IF(X6084:AS6084&lt;&gt;"", X$1:AS$1 &amp; ": " &amp; X6084:AS6084, "")))
</f>
        <v>Fentanyl, Fentanyl Analogue, Oxycodone, Any Opioid</v>
      </c>
    </row>
    <row r="6085">
      <c r="A6085" s="2">
        <v>42546.0</v>
      </c>
      <c r="B6085" s="1" t="s">
        <v>50</v>
      </c>
      <c r="C6085" s="1">
        <v>33.0</v>
      </c>
      <c r="D6085" s="1" t="s">
        <v>51</v>
      </c>
      <c r="E6085" s="1" t="s">
        <v>63</v>
      </c>
      <c r="G6085" s="1" t="s">
        <v>1319</v>
      </c>
      <c r="H6085" s="1" t="s">
        <v>125</v>
      </c>
      <c r="I6085" s="1" t="s">
        <v>55</v>
      </c>
      <c r="J6085" s="1" t="s">
        <v>1319</v>
      </c>
      <c r="M6085" s="1" t="s">
        <v>56</v>
      </c>
      <c r="N6085" s="1" t="s">
        <v>276</v>
      </c>
      <c r="O6085" s="1" t="s">
        <v>1319</v>
      </c>
      <c r="R6085" s="1" t="s">
        <v>56</v>
      </c>
      <c r="T6085" s="1" t="s">
        <v>83</v>
      </c>
      <c r="U6085" s="1" t="s">
        <v>59</v>
      </c>
      <c r="Z6085" s="1" t="s">
        <v>60</v>
      </c>
      <c r="AR6085" s="1" t="s">
        <v>60</v>
      </c>
      <c r="AT6085" s="1" t="s">
        <v>1321</v>
      </c>
      <c r="AU6085" s="1" t="s">
        <v>1321</v>
      </c>
      <c r="AV6085" s="1" t="s">
        <v>1322</v>
      </c>
      <c r="AW6085" s="3" t="str">
        <f t="shared" si="1"/>
        <v>Other</v>
      </c>
      <c r="AX6085" s="3" t="str">
        <f t="array" ref="AX6085">TEXTJOIN(", ", TRUE, IF(X6085:AS6085="Y", X$1:AS$1, IF(X6085:AS6085&lt;&gt;"", X$1:AS$1 &amp; ": " &amp; X6085:AS6085, "")))
</f>
        <v>Fentanyl, Any Opioid</v>
      </c>
    </row>
    <row r="6086">
      <c r="A6086" s="2">
        <v>42812.0</v>
      </c>
      <c r="B6086" s="1" t="s">
        <v>86</v>
      </c>
      <c r="C6086" s="1">
        <v>57.0</v>
      </c>
      <c r="D6086" s="1" t="s">
        <v>76</v>
      </c>
      <c r="E6086" s="1" t="s">
        <v>63</v>
      </c>
      <c r="G6086" s="1" t="s">
        <v>488</v>
      </c>
      <c r="H6086" s="1" t="s">
        <v>91</v>
      </c>
      <c r="I6086" s="1" t="s">
        <v>55</v>
      </c>
      <c r="J6086" s="1" t="s">
        <v>488</v>
      </c>
      <c r="K6086" s="1" t="s">
        <v>91</v>
      </c>
      <c r="L6086" s="1" t="s">
        <v>55</v>
      </c>
      <c r="M6086" s="1" t="s">
        <v>56</v>
      </c>
      <c r="N6086" s="1" t="s">
        <v>66</v>
      </c>
      <c r="O6086" s="1" t="s">
        <v>488</v>
      </c>
      <c r="P6086" s="1" t="s">
        <v>91</v>
      </c>
      <c r="Q6086" s="1" t="s">
        <v>55</v>
      </c>
      <c r="R6086" s="1" t="s">
        <v>56</v>
      </c>
      <c r="T6086" s="1" t="s">
        <v>6280</v>
      </c>
      <c r="U6086" s="1" t="s">
        <v>59</v>
      </c>
      <c r="X6086" s="1" t="s">
        <v>60</v>
      </c>
      <c r="Z6086" s="1" t="s">
        <v>60</v>
      </c>
      <c r="AA6086" s="1" t="s">
        <v>60</v>
      </c>
      <c r="AF6086" s="1" t="s">
        <v>60</v>
      </c>
      <c r="AT6086" s="1" t="s">
        <v>492</v>
      </c>
      <c r="AU6086" s="1" t="s">
        <v>492</v>
      </c>
      <c r="AV6086" s="1" t="s">
        <v>493</v>
      </c>
      <c r="AW6086" s="3" t="str">
        <f t="shared" si="1"/>
        <v>Other</v>
      </c>
      <c r="AX6086" s="3" t="str">
        <f t="array" ref="AX6086">TEXTJOIN(", ", TRUE, IF(X6086:AS6086="Y", X$1:AS$1, IF(X6086:AS6086&lt;&gt;"", X$1:AS$1 &amp; ": " &amp; X6086:AS6086, "")))
</f>
        <v>Heroin, Fentanyl, Fentanyl Analogue, Benzodiazepine</v>
      </c>
    </row>
    <row r="6087">
      <c r="A6087" s="2">
        <v>44019.0</v>
      </c>
      <c r="B6087" s="1" t="s">
        <v>50</v>
      </c>
      <c r="C6087" s="1">
        <v>41.0</v>
      </c>
      <c r="D6087" s="1" t="s">
        <v>51</v>
      </c>
      <c r="E6087" s="1" t="s">
        <v>63</v>
      </c>
      <c r="G6087" s="1" t="s">
        <v>179</v>
      </c>
      <c r="H6087" s="1" t="s">
        <v>121</v>
      </c>
      <c r="I6087" s="1" t="s">
        <v>55</v>
      </c>
      <c r="J6087" s="1" t="s">
        <v>179</v>
      </c>
      <c r="K6087" s="1" t="s">
        <v>121</v>
      </c>
      <c r="L6087" s="1" t="s">
        <v>55</v>
      </c>
      <c r="M6087" s="1" t="s">
        <v>56</v>
      </c>
      <c r="N6087" s="1" t="s">
        <v>119</v>
      </c>
      <c r="O6087" s="1" t="s">
        <v>179</v>
      </c>
      <c r="P6087" s="1" t="s">
        <v>121</v>
      </c>
      <c r="Q6087" s="1" t="s">
        <v>55</v>
      </c>
      <c r="R6087" s="1" t="s">
        <v>67</v>
      </c>
      <c r="T6087" s="1" t="s">
        <v>6281</v>
      </c>
      <c r="U6087" s="1" t="s">
        <v>59</v>
      </c>
      <c r="Z6087" s="1" t="s">
        <v>60</v>
      </c>
      <c r="AF6087" s="1" t="s">
        <v>60</v>
      </c>
      <c r="AQ6087" s="1" t="s">
        <v>60</v>
      </c>
      <c r="AR6087" s="1" t="s">
        <v>60</v>
      </c>
      <c r="AT6087" s="1" t="s">
        <v>757</v>
      </c>
      <c r="AU6087" s="1" t="s">
        <v>757</v>
      </c>
      <c r="AV6087" s="1" t="s">
        <v>184</v>
      </c>
      <c r="AW6087" s="3" t="str">
        <f t="shared" si="1"/>
        <v>Other</v>
      </c>
      <c r="AX6087" s="3" t="str">
        <f t="array" ref="AX6087">TEXTJOIN(", ", TRUE, IF(X6087:AS6087="Y", X$1:AS$1, IF(X6087:AS6087&lt;&gt;"", X$1:AS$1 &amp; ": " &amp; X6087:AS6087, "")))
</f>
        <v>Fentanyl, Benzodiazepine, Other Opioid, Any Opioid</v>
      </c>
    </row>
    <row r="6088">
      <c r="A6088" s="2">
        <v>42558.0</v>
      </c>
      <c r="B6088" s="1" t="s">
        <v>50</v>
      </c>
      <c r="C6088" s="1">
        <v>50.0</v>
      </c>
      <c r="D6088" s="1" t="s">
        <v>76</v>
      </c>
      <c r="E6088" s="1" t="s">
        <v>63</v>
      </c>
      <c r="G6088" s="1" t="s">
        <v>98</v>
      </c>
      <c r="H6088" s="1" t="s">
        <v>54</v>
      </c>
      <c r="I6088" s="1" t="s">
        <v>55</v>
      </c>
      <c r="J6088" s="1" t="s">
        <v>98</v>
      </c>
      <c r="M6088" s="1" t="s">
        <v>56</v>
      </c>
      <c r="N6088" s="1" t="s">
        <v>276</v>
      </c>
      <c r="O6088" s="1" t="s">
        <v>98</v>
      </c>
      <c r="R6088" s="1" t="s">
        <v>67</v>
      </c>
      <c r="T6088" s="1" t="s">
        <v>6282</v>
      </c>
      <c r="U6088" s="1" t="s">
        <v>59</v>
      </c>
      <c r="W6088" s="1" t="s">
        <v>60</v>
      </c>
      <c r="X6088" s="1" t="s">
        <v>60</v>
      </c>
      <c r="AF6088" s="1" t="s">
        <v>60</v>
      </c>
      <c r="AG6088" s="1" t="s">
        <v>60</v>
      </c>
      <c r="AP6088" s="1" t="s">
        <v>60</v>
      </c>
      <c r="AR6088" s="1" t="s">
        <v>60</v>
      </c>
      <c r="AT6088" s="1" t="s">
        <v>100</v>
      </c>
      <c r="AU6088" s="1" t="s">
        <v>100</v>
      </c>
      <c r="AV6088" s="1" t="s">
        <v>101</v>
      </c>
      <c r="AW6088" s="3" t="str">
        <f t="shared" si="1"/>
        <v>Other</v>
      </c>
      <c r="AX6088" s="3" t="str">
        <f t="array" ref="AX6088">TEXTJOIN(", ", TRUE, IF(X6088:AS6088="Y", X$1:AS$1, IF(X6088:AS6088&lt;&gt;"", X$1:AS$1 &amp; ": " &amp; X6088:AS6088, "")))
</f>
        <v>Heroin, Benzodiazepine, Methadone, Heroin/Morph/Codeine, Any Opioid</v>
      </c>
    </row>
    <row r="6089">
      <c r="A6089" s="2">
        <v>43277.0</v>
      </c>
      <c r="B6089" s="1" t="s">
        <v>50</v>
      </c>
      <c r="C6089" s="1">
        <v>37.0</v>
      </c>
      <c r="D6089" s="1" t="s">
        <v>51</v>
      </c>
      <c r="E6089" s="1" t="s">
        <v>63</v>
      </c>
      <c r="G6089" s="1" t="s">
        <v>488</v>
      </c>
      <c r="H6089" s="1" t="s">
        <v>91</v>
      </c>
      <c r="I6089" s="1" t="s">
        <v>55</v>
      </c>
      <c r="J6089" s="1" t="s">
        <v>488</v>
      </c>
      <c r="K6089" s="1" t="s">
        <v>91</v>
      </c>
      <c r="M6089" s="1" t="s">
        <v>56</v>
      </c>
      <c r="N6089" s="1" t="s">
        <v>136</v>
      </c>
      <c r="O6089" s="1" t="s">
        <v>488</v>
      </c>
      <c r="P6089" s="1" t="s">
        <v>91</v>
      </c>
      <c r="Q6089" s="1" t="s">
        <v>55</v>
      </c>
      <c r="R6089" s="1" t="s">
        <v>56</v>
      </c>
      <c r="T6089" s="1" t="s">
        <v>83</v>
      </c>
      <c r="U6089" s="1" t="s">
        <v>59</v>
      </c>
      <c r="Z6089" s="1" t="s">
        <v>60</v>
      </c>
      <c r="AR6089" s="1" t="s">
        <v>60</v>
      </c>
      <c r="AT6089" s="1" t="s">
        <v>492</v>
      </c>
      <c r="AU6089" s="1" t="s">
        <v>492</v>
      </c>
      <c r="AV6089" s="1" t="s">
        <v>493</v>
      </c>
      <c r="AW6089" s="3" t="str">
        <f t="shared" si="1"/>
        <v>Other</v>
      </c>
      <c r="AX6089" s="3" t="str">
        <f t="array" ref="AX6089">TEXTJOIN(", ", TRUE, IF(X6089:AS6089="Y", X$1:AS$1, IF(X6089:AS6089&lt;&gt;"", X$1:AS$1 &amp; ": " &amp; X6089:AS6089, "")))
</f>
        <v>Fentanyl, Any Opioid</v>
      </c>
    </row>
    <row r="6090">
      <c r="A6090" s="4">
        <v>42294.0</v>
      </c>
      <c r="B6090" s="1" t="s">
        <v>86</v>
      </c>
      <c r="C6090" s="1">
        <v>38.0</v>
      </c>
      <c r="D6090" s="1" t="s">
        <v>51</v>
      </c>
      <c r="E6090" s="1" t="s">
        <v>63</v>
      </c>
      <c r="G6090" s="1" t="s">
        <v>479</v>
      </c>
      <c r="H6090" s="1" t="s">
        <v>263</v>
      </c>
      <c r="I6090" s="1" t="s">
        <v>55</v>
      </c>
      <c r="J6090" s="1" t="s">
        <v>6283</v>
      </c>
      <c r="M6090" s="1" t="s">
        <v>56</v>
      </c>
      <c r="O6090" s="1" t="s">
        <v>338</v>
      </c>
      <c r="P6090" s="1" t="s">
        <v>263</v>
      </c>
      <c r="Q6090" s="1" t="s">
        <v>55</v>
      </c>
      <c r="R6090" s="1" t="s">
        <v>67</v>
      </c>
      <c r="T6090" s="1" t="s">
        <v>1763</v>
      </c>
      <c r="U6090" s="1" t="s">
        <v>59</v>
      </c>
      <c r="W6090" s="1" t="s">
        <v>60</v>
      </c>
      <c r="X6090" s="1" t="s">
        <v>60</v>
      </c>
      <c r="AD6090" s="1" t="s">
        <v>60</v>
      </c>
      <c r="AP6090" s="1" t="s">
        <v>60</v>
      </c>
      <c r="AR6090" s="1" t="s">
        <v>60</v>
      </c>
      <c r="AT6090" s="1" t="s">
        <v>482</v>
      </c>
      <c r="AU6090" s="1" t="s">
        <v>6284</v>
      </c>
      <c r="AV6090" s="1" t="s">
        <v>534</v>
      </c>
      <c r="AW6090" s="3" t="str">
        <f t="shared" si="1"/>
        <v>Other</v>
      </c>
      <c r="AX6090" s="3" t="str">
        <f t="array" ref="AX6090">TEXTJOIN(", ", TRUE, IF(X6090:AS6090="Y", X$1:AS$1, IF(X6090:AS6090&lt;&gt;"", X$1:AS$1 &amp; ": " &amp; X6090:AS6090, "")))
</f>
        <v>Heroin, Ethanol, Heroin/Morph/Codeine, Any Opioid</v>
      </c>
    </row>
    <row r="6091">
      <c r="A6091" s="2">
        <v>43661.0</v>
      </c>
      <c r="B6091" s="1" t="s">
        <v>50</v>
      </c>
      <c r="C6091" s="1">
        <v>62.0</v>
      </c>
      <c r="D6091" s="1" t="s">
        <v>51</v>
      </c>
      <c r="E6091" s="1" t="s">
        <v>63</v>
      </c>
      <c r="G6091" s="1" t="s">
        <v>479</v>
      </c>
      <c r="H6091" s="1" t="s">
        <v>263</v>
      </c>
      <c r="I6091" s="1" t="s">
        <v>55</v>
      </c>
      <c r="J6091" s="1" t="s">
        <v>479</v>
      </c>
      <c r="K6091" s="1" t="s">
        <v>263</v>
      </c>
      <c r="L6091" s="1" t="s">
        <v>55</v>
      </c>
      <c r="M6091" s="1" t="s">
        <v>56</v>
      </c>
      <c r="N6091" s="1" t="s">
        <v>5111</v>
      </c>
      <c r="O6091" s="1" t="s">
        <v>479</v>
      </c>
      <c r="P6091" s="1" t="s">
        <v>263</v>
      </c>
      <c r="Q6091" s="1" t="s">
        <v>55</v>
      </c>
      <c r="R6091" s="1" t="s">
        <v>56</v>
      </c>
      <c r="T6091" s="1" t="s">
        <v>6285</v>
      </c>
      <c r="U6091" s="1" t="s">
        <v>59</v>
      </c>
      <c r="V6091" s="1" t="s">
        <v>197</v>
      </c>
      <c r="Z6091" s="1" t="s">
        <v>60</v>
      </c>
      <c r="AE6091" s="1" t="s">
        <v>60</v>
      </c>
      <c r="AR6091" s="1" t="s">
        <v>60</v>
      </c>
      <c r="AT6091" s="1" t="s">
        <v>482</v>
      </c>
      <c r="AU6091" s="1" t="s">
        <v>482</v>
      </c>
      <c r="AV6091" s="1" t="s">
        <v>483</v>
      </c>
      <c r="AW6091" s="3" t="str">
        <f t="shared" si="1"/>
        <v>Other</v>
      </c>
      <c r="AX6091" s="3" t="str">
        <f t="array" ref="AX6091">TEXTJOIN(", ", TRUE, IF(X6091:AS6091="Y", X$1:AS$1, IF(X6091:AS6091&lt;&gt;"", X$1:AS$1 &amp; ": " &amp; X6091:AS6091, "")))
</f>
        <v>Fentanyl, Hydrocodone, Any Opioid</v>
      </c>
    </row>
    <row r="6092">
      <c r="A6092" s="2">
        <v>41277.0</v>
      </c>
      <c r="B6092" s="1" t="s">
        <v>50</v>
      </c>
      <c r="C6092" s="1">
        <v>65.0</v>
      </c>
      <c r="D6092" s="1" t="s">
        <v>51</v>
      </c>
      <c r="E6092" s="1" t="s">
        <v>63</v>
      </c>
      <c r="G6092" s="1" t="s">
        <v>64</v>
      </c>
      <c r="H6092" s="1" t="s">
        <v>65</v>
      </c>
      <c r="J6092" s="1" t="s">
        <v>64</v>
      </c>
      <c r="L6092" s="1" t="s">
        <v>55</v>
      </c>
      <c r="M6092" s="1" t="s">
        <v>56</v>
      </c>
      <c r="N6092" s="1" t="s">
        <v>6286</v>
      </c>
      <c r="O6092" s="1" t="s">
        <v>64</v>
      </c>
      <c r="P6092" s="1" t="s">
        <v>65</v>
      </c>
      <c r="R6092" s="1" t="s">
        <v>67</v>
      </c>
      <c r="T6092" s="1" t="s">
        <v>6287</v>
      </c>
      <c r="U6092" s="1" t="s">
        <v>59</v>
      </c>
      <c r="X6092" s="1" t="s">
        <v>60</v>
      </c>
      <c r="Y6092" s="1" t="s">
        <v>60</v>
      </c>
      <c r="AE6092" s="1" t="s">
        <v>60</v>
      </c>
      <c r="AT6092" s="1" t="s">
        <v>69</v>
      </c>
      <c r="AU6092" s="1" t="s">
        <v>69</v>
      </c>
      <c r="AV6092" s="1" t="s">
        <v>70</v>
      </c>
      <c r="AW6092" s="3" t="str">
        <f t="shared" si="1"/>
        <v>Other</v>
      </c>
      <c r="AX6092" s="3" t="str">
        <f t="array" ref="AX6092">TEXTJOIN(", ", TRUE, IF(X6092:AS6092="Y", X$1:AS$1, IF(X6092:AS6092&lt;&gt;"", X$1:AS$1 &amp; ": " &amp; X6092:AS6092, "")))
</f>
        <v>Heroin, Cocaine, Hydrocodone</v>
      </c>
    </row>
    <row r="6093">
      <c r="A6093" s="2">
        <v>43979.0</v>
      </c>
      <c r="B6093" s="1" t="s">
        <v>50</v>
      </c>
      <c r="C6093" s="1">
        <v>39.0</v>
      </c>
      <c r="D6093" s="1" t="s">
        <v>51</v>
      </c>
      <c r="E6093" s="1" t="s">
        <v>63</v>
      </c>
      <c r="F6093" s="1" t="s">
        <v>137</v>
      </c>
      <c r="G6093" s="1" t="s">
        <v>82</v>
      </c>
      <c r="H6093" s="1" t="s">
        <v>54</v>
      </c>
      <c r="I6093" s="1" t="s">
        <v>55</v>
      </c>
      <c r="J6093" s="1" t="s">
        <v>117</v>
      </c>
      <c r="M6093" s="1" t="s">
        <v>118</v>
      </c>
      <c r="N6093" s="1" t="s">
        <v>155</v>
      </c>
      <c r="O6093" s="1" t="s">
        <v>82</v>
      </c>
      <c r="P6093" s="1" t="s">
        <v>54</v>
      </c>
      <c r="Q6093" s="1" t="s">
        <v>55</v>
      </c>
      <c r="R6093" s="1" t="s">
        <v>67</v>
      </c>
      <c r="T6093" s="1" t="s">
        <v>83</v>
      </c>
      <c r="U6093" s="1" t="s">
        <v>59</v>
      </c>
      <c r="Z6093" s="1" t="s">
        <v>60</v>
      </c>
      <c r="AR6093" s="1" t="s">
        <v>60</v>
      </c>
      <c r="AT6093" s="1" t="s">
        <v>329</v>
      </c>
      <c r="AV6093" s="1" t="s">
        <v>85</v>
      </c>
      <c r="AW6093" s="3" t="str">
        <f t="shared" si="1"/>
        <v>Other</v>
      </c>
      <c r="AX6093" s="3" t="str">
        <f t="array" ref="AX6093">TEXTJOIN(", ", TRUE, IF(X6093:AS6093="Y", X$1:AS$1, IF(X6093:AS6093&lt;&gt;"", X$1:AS$1 &amp; ": " &amp; X6093:AS6093, "")))
</f>
        <v>Fentanyl, Any Opioid</v>
      </c>
    </row>
    <row r="6094">
      <c r="A6094" s="2">
        <v>43647.0</v>
      </c>
      <c r="B6094" s="1" t="s">
        <v>50</v>
      </c>
      <c r="C6094" s="1">
        <v>55.0</v>
      </c>
      <c r="D6094" s="1" t="s">
        <v>76</v>
      </c>
      <c r="E6094" s="1" t="s">
        <v>63</v>
      </c>
      <c r="G6094" s="1" t="s">
        <v>455</v>
      </c>
      <c r="H6094" s="1" t="s">
        <v>103</v>
      </c>
      <c r="I6094" s="1" t="s">
        <v>55</v>
      </c>
      <c r="J6094" s="1" t="s">
        <v>455</v>
      </c>
      <c r="K6094" s="1" t="s">
        <v>103</v>
      </c>
      <c r="L6094" s="1" t="s">
        <v>55</v>
      </c>
      <c r="M6094" s="1" t="s">
        <v>56</v>
      </c>
      <c r="N6094" s="1" t="s">
        <v>104</v>
      </c>
      <c r="O6094" s="1" t="s">
        <v>103</v>
      </c>
      <c r="P6094" s="1" t="s">
        <v>103</v>
      </c>
      <c r="Q6094" s="1" t="s">
        <v>55</v>
      </c>
      <c r="R6094" s="1" t="s">
        <v>67</v>
      </c>
      <c r="T6094" s="1" t="s">
        <v>6156</v>
      </c>
      <c r="U6094" s="1" t="s">
        <v>59</v>
      </c>
      <c r="AB6094" s="1" t="s">
        <v>60</v>
      </c>
      <c r="AD6094" s="1" t="s">
        <v>60</v>
      </c>
      <c r="AR6094" s="1" t="s">
        <v>60</v>
      </c>
      <c r="AT6094" s="1" t="s">
        <v>457</v>
      </c>
      <c r="AU6094" s="1" t="s">
        <v>457</v>
      </c>
      <c r="AV6094" s="1" t="s">
        <v>168</v>
      </c>
      <c r="AW6094" s="3" t="str">
        <f t="shared" si="1"/>
        <v>Other</v>
      </c>
      <c r="AX6094" s="3" t="str">
        <f t="array" ref="AX6094">TEXTJOIN(", ", TRUE, IF(X6094:AS6094="Y", X$1:AS$1, IF(X6094:AS6094&lt;&gt;"", X$1:AS$1 &amp; ": " &amp; X6094:AS6094, "")))
</f>
        <v>Oxycodone, Ethanol, Any Opioid</v>
      </c>
    </row>
    <row r="6095">
      <c r="A6095" s="2">
        <v>41502.0</v>
      </c>
      <c r="B6095" s="1" t="s">
        <v>50</v>
      </c>
      <c r="C6095" s="1">
        <v>24.0</v>
      </c>
      <c r="D6095" s="1" t="s">
        <v>51</v>
      </c>
      <c r="E6095" s="1" t="s">
        <v>63</v>
      </c>
      <c r="G6095" s="1" t="s">
        <v>256</v>
      </c>
      <c r="H6095" s="1" t="s">
        <v>103</v>
      </c>
      <c r="J6095" s="1" t="s">
        <v>256</v>
      </c>
      <c r="L6095" s="1" t="s">
        <v>55</v>
      </c>
      <c r="M6095" s="1" t="s">
        <v>56</v>
      </c>
      <c r="N6095" s="1" t="s">
        <v>104</v>
      </c>
      <c r="O6095" s="1" t="s">
        <v>256</v>
      </c>
      <c r="P6095" s="1" t="s">
        <v>103</v>
      </c>
      <c r="R6095" s="1" t="s">
        <v>67</v>
      </c>
      <c r="T6095" s="1" t="s">
        <v>741</v>
      </c>
      <c r="U6095" s="1" t="s">
        <v>59</v>
      </c>
      <c r="AB6095" s="1" t="s">
        <v>60</v>
      </c>
      <c r="AT6095" s="1" t="s">
        <v>282</v>
      </c>
      <c r="AU6095" s="1" t="s">
        <v>282</v>
      </c>
      <c r="AV6095" s="1" t="s">
        <v>260</v>
      </c>
      <c r="AW6095" s="3" t="str">
        <f t="shared" si="1"/>
        <v>Other</v>
      </c>
      <c r="AX6095" s="3" t="str">
        <f t="array" ref="AX6095">TEXTJOIN(", ", TRUE, IF(X6095:AS6095="Y", X$1:AS$1, IF(X6095:AS6095&lt;&gt;"", X$1:AS$1 &amp; ": " &amp; X6095:AS6095, "")))
</f>
        <v>Oxycodone</v>
      </c>
    </row>
    <row r="6096">
      <c r="A6096" s="2">
        <v>44049.0</v>
      </c>
      <c r="B6096" s="1" t="s">
        <v>50</v>
      </c>
      <c r="C6096" s="1">
        <v>59.0</v>
      </c>
      <c r="D6096" s="1" t="s">
        <v>76</v>
      </c>
      <c r="E6096" s="1" t="s">
        <v>63</v>
      </c>
      <c r="G6096" s="1" t="s">
        <v>397</v>
      </c>
      <c r="H6096" s="1" t="s">
        <v>103</v>
      </c>
      <c r="I6096" s="1" t="s">
        <v>55</v>
      </c>
      <c r="J6096" s="1" t="s">
        <v>397</v>
      </c>
      <c r="K6096" s="1" t="s">
        <v>103</v>
      </c>
      <c r="L6096" s="1" t="s">
        <v>55</v>
      </c>
      <c r="M6096" s="1" t="s">
        <v>56</v>
      </c>
      <c r="N6096" s="1" t="s">
        <v>155</v>
      </c>
      <c r="O6096" s="1" t="s">
        <v>103</v>
      </c>
      <c r="P6096" s="1" t="s">
        <v>103</v>
      </c>
      <c r="Q6096" s="1" t="s">
        <v>55</v>
      </c>
      <c r="R6096" s="1" t="s">
        <v>67</v>
      </c>
      <c r="T6096" s="1" t="s">
        <v>6288</v>
      </c>
      <c r="U6096" s="1" t="s">
        <v>59</v>
      </c>
      <c r="Y6096" s="1" t="s">
        <v>60</v>
      </c>
      <c r="Z6096" s="1" t="s">
        <v>60</v>
      </c>
      <c r="AM6096" s="1" t="s">
        <v>60</v>
      </c>
      <c r="AR6096" s="1" t="s">
        <v>60</v>
      </c>
      <c r="AT6096" s="1" t="s">
        <v>399</v>
      </c>
      <c r="AU6096" s="1" t="s">
        <v>399</v>
      </c>
      <c r="AV6096" s="1" t="s">
        <v>168</v>
      </c>
      <c r="AW6096" s="3" t="str">
        <f t="shared" si="1"/>
        <v>Other</v>
      </c>
      <c r="AX6096" s="3" t="str">
        <f t="array" ref="AX6096">TEXTJOIN(", ", TRUE, IF(X6096:AS6096="Y", X$1:AS$1, IF(X6096:AS6096&lt;&gt;"", X$1:AS$1 &amp; ": " &amp; X6096:AS6096, "")))
</f>
        <v>Cocaine, Fentanyl, Xylazine, Any Opioid</v>
      </c>
    </row>
    <row r="6097">
      <c r="A6097" s="2">
        <v>43198.0</v>
      </c>
      <c r="B6097" s="1" t="s">
        <v>50</v>
      </c>
      <c r="C6097" s="1">
        <v>62.0</v>
      </c>
      <c r="D6097" s="1" t="s">
        <v>51</v>
      </c>
      <c r="E6097" s="1" t="s">
        <v>63</v>
      </c>
      <c r="G6097" s="1" t="s">
        <v>271</v>
      </c>
      <c r="H6097" s="1" t="s">
        <v>91</v>
      </c>
      <c r="I6097" s="1" t="s">
        <v>55</v>
      </c>
      <c r="J6097" s="1" t="s">
        <v>271</v>
      </c>
      <c r="K6097" s="1" t="s">
        <v>91</v>
      </c>
      <c r="M6097" s="1" t="s">
        <v>56</v>
      </c>
      <c r="N6097" s="1" t="s">
        <v>66</v>
      </c>
      <c r="O6097" s="1" t="s">
        <v>271</v>
      </c>
      <c r="P6097" s="1" t="s">
        <v>91</v>
      </c>
      <c r="Q6097" s="1" t="s">
        <v>55</v>
      </c>
      <c r="R6097" s="1" t="s">
        <v>56</v>
      </c>
      <c r="T6097" s="1" t="s">
        <v>6289</v>
      </c>
      <c r="U6097" s="1" t="s">
        <v>59</v>
      </c>
      <c r="Y6097" s="1" t="s">
        <v>60</v>
      </c>
      <c r="Z6097" s="1" t="s">
        <v>60</v>
      </c>
      <c r="AF6097" s="1" t="s">
        <v>60</v>
      </c>
      <c r="AR6097" s="1" t="s">
        <v>60</v>
      </c>
      <c r="AT6097" s="1" t="s">
        <v>274</v>
      </c>
      <c r="AU6097" s="1" t="s">
        <v>274</v>
      </c>
      <c r="AV6097" s="1" t="s">
        <v>275</v>
      </c>
      <c r="AW6097" s="3" t="str">
        <f t="shared" si="1"/>
        <v>Other</v>
      </c>
      <c r="AX6097" s="3" t="str">
        <f t="array" ref="AX6097">TEXTJOIN(", ", TRUE, IF(X6097:AS6097="Y", X$1:AS$1, IF(X6097:AS6097&lt;&gt;"", X$1:AS$1 &amp; ": " &amp; X6097:AS6097, "")))
</f>
        <v>Cocaine, Fentanyl, Benzodiazepine, Any Opioid</v>
      </c>
    </row>
    <row r="6098">
      <c r="A6098" s="2">
        <v>43676.0</v>
      </c>
      <c r="B6098" s="1" t="s">
        <v>50</v>
      </c>
      <c r="C6098" s="1">
        <v>43.0</v>
      </c>
      <c r="D6098" s="1" t="s">
        <v>51</v>
      </c>
      <c r="E6098" s="1" t="s">
        <v>63</v>
      </c>
      <c r="F6098" s="1" t="s">
        <v>137</v>
      </c>
      <c r="G6098" s="1" t="s">
        <v>256</v>
      </c>
      <c r="H6098" s="1" t="s">
        <v>103</v>
      </c>
      <c r="I6098" s="1" t="s">
        <v>55</v>
      </c>
      <c r="J6098" s="1" t="s">
        <v>256</v>
      </c>
      <c r="K6098" s="1" t="s">
        <v>103</v>
      </c>
      <c r="L6098" s="1" t="s">
        <v>55</v>
      </c>
      <c r="M6098" s="1" t="s">
        <v>56</v>
      </c>
      <c r="N6098" s="1" t="s">
        <v>136</v>
      </c>
      <c r="O6098" s="1" t="s">
        <v>91</v>
      </c>
      <c r="P6098" s="1" t="s">
        <v>91</v>
      </c>
      <c r="Q6098" s="1" t="s">
        <v>55</v>
      </c>
      <c r="R6098" s="1" t="s">
        <v>67</v>
      </c>
      <c r="T6098" s="1" t="s">
        <v>6290</v>
      </c>
      <c r="U6098" s="1" t="s">
        <v>59</v>
      </c>
      <c r="Y6098" s="1" t="s">
        <v>60</v>
      </c>
      <c r="AT6098" s="1" t="s">
        <v>282</v>
      </c>
      <c r="AU6098" s="1" t="s">
        <v>282</v>
      </c>
      <c r="AV6098" s="1" t="s">
        <v>111</v>
      </c>
      <c r="AW6098" s="3" t="str">
        <f t="shared" si="1"/>
        <v>Other</v>
      </c>
      <c r="AX6098" s="3" t="str">
        <f t="array" ref="AX6098">TEXTJOIN(", ", TRUE, IF(X6098:AS6098="Y", X$1:AS$1, IF(X6098:AS6098&lt;&gt;"", X$1:AS$1 &amp; ": " &amp; X6098:AS6098, "")))
</f>
        <v>Cocaine</v>
      </c>
    </row>
    <row r="6099">
      <c r="A6099" s="2">
        <v>44139.0</v>
      </c>
      <c r="B6099" s="1" t="s">
        <v>50</v>
      </c>
      <c r="C6099" s="1">
        <v>43.0</v>
      </c>
      <c r="D6099" s="1" t="s">
        <v>76</v>
      </c>
      <c r="E6099" s="1" t="s">
        <v>63</v>
      </c>
      <c r="G6099" s="1" t="s">
        <v>731</v>
      </c>
      <c r="H6099" s="1" t="s">
        <v>103</v>
      </c>
      <c r="I6099" s="1" t="s">
        <v>55</v>
      </c>
      <c r="J6099" s="1" t="s">
        <v>731</v>
      </c>
      <c r="K6099" s="1" t="s">
        <v>103</v>
      </c>
      <c r="L6099" s="1" t="s">
        <v>55</v>
      </c>
      <c r="M6099" s="1" t="s">
        <v>56</v>
      </c>
      <c r="N6099" s="1" t="s">
        <v>119</v>
      </c>
      <c r="O6099" s="1" t="s">
        <v>731</v>
      </c>
      <c r="P6099" s="1" t="s">
        <v>103</v>
      </c>
      <c r="Q6099" s="1" t="s">
        <v>55</v>
      </c>
      <c r="R6099" s="1" t="s">
        <v>56</v>
      </c>
      <c r="T6099" s="1" t="s">
        <v>6291</v>
      </c>
      <c r="U6099" s="1" t="s">
        <v>59</v>
      </c>
      <c r="V6099" s="1" t="s">
        <v>1562</v>
      </c>
      <c r="Y6099" s="1" t="s">
        <v>60</v>
      </c>
      <c r="Z6099" s="1" t="s">
        <v>60</v>
      </c>
      <c r="AR6099" s="1" t="s">
        <v>60</v>
      </c>
      <c r="AT6099" s="1" t="s">
        <v>735</v>
      </c>
      <c r="AU6099" s="1" t="s">
        <v>735</v>
      </c>
      <c r="AV6099" s="1" t="s">
        <v>736</v>
      </c>
      <c r="AW6099" s="3" t="str">
        <f t="shared" si="1"/>
        <v>Other</v>
      </c>
      <c r="AX6099" s="3" t="str">
        <f t="array" ref="AX6099">TEXTJOIN(", ", TRUE, IF(X6099:AS6099="Y", X$1:AS$1, IF(X6099:AS6099&lt;&gt;"", X$1:AS$1 &amp; ": " &amp; X6099:AS6099, "")))
</f>
        <v>Cocaine, Fentanyl, Any Opioid</v>
      </c>
    </row>
    <row r="6100">
      <c r="A6100" s="2">
        <v>43686.0</v>
      </c>
      <c r="B6100" s="1" t="s">
        <v>50</v>
      </c>
      <c r="C6100" s="1">
        <v>62.0</v>
      </c>
      <c r="D6100" s="1" t="s">
        <v>51</v>
      </c>
      <c r="E6100" s="1" t="s">
        <v>63</v>
      </c>
      <c r="G6100" s="1" t="s">
        <v>903</v>
      </c>
      <c r="H6100" s="1" t="s">
        <v>54</v>
      </c>
      <c r="I6100" s="1" t="s">
        <v>55</v>
      </c>
      <c r="J6100" s="1" t="s">
        <v>82</v>
      </c>
      <c r="K6100" s="1" t="s">
        <v>54</v>
      </c>
      <c r="L6100" s="1" t="s">
        <v>55</v>
      </c>
      <c r="M6100" s="1" t="s">
        <v>2332</v>
      </c>
      <c r="N6100" s="1" t="s">
        <v>93</v>
      </c>
      <c r="O6100" s="1" t="s">
        <v>82</v>
      </c>
      <c r="P6100" s="1" t="s">
        <v>54</v>
      </c>
      <c r="Q6100" s="1" t="s">
        <v>55</v>
      </c>
      <c r="R6100" s="1" t="s">
        <v>67</v>
      </c>
      <c r="T6100" s="1" t="s">
        <v>625</v>
      </c>
      <c r="U6100" s="1" t="s">
        <v>59</v>
      </c>
      <c r="X6100" s="1" t="s">
        <v>60</v>
      </c>
      <c r="AD6100" s="1" t="s">
        <v>60</v>
      </c>
      <c r="AP6100" s="1" t="s">
        <v>60</v>
      </c>
      <c r="AR6100" s="1" t="s">
        <v>60</v>
      </c>
      <c r="AT6100" s="1" t="s">
        <v>905</v>
      </c>
      <c r="AU6100" s="1" t="s">
        <v>329</v>
      </c>
      <c r="AV6100" s="1" t="s">
        <v>85</v>
      </c>
      <c r="AW6100" s="3" t="str">
        <f t="shared" si="1"/>
        <v>Other</v>
      </c>
      <c r="AX6100" s="3" t="str">
        <f t="array" ref="AX6100">TEXTJOIN(", ", TRUE, IF(X6100:AS6100="Y", X$1:AS$1, IF(X6100:AS6100&lt;&gt;"", X$1:AS$1 &amp; ": " &amp; X6100:AS6100, "")))
</f>
        <v>Heroin, Ethanol, Heroin/Morph/Codeine, Any Opioid</v>
      </c>
    </row>
    <row r="6101">
      <c r="A6101" s="2">
        <v>44206.0</v>
      </c>
      <c r="B6101" s="1" t="s">
        <v>50</v>
      </c>
      <c r="C6101" s="1">
        <v>63.0</v>
      </c>
      <c r="D6101" s="1" t="s">
        <v>51</v>
      </c>
      <c r="E6101" s="1" t="s">
        <v>502</v>
      </c>
      <c r="G6101" s="1" t="s">
        <v>65</v>
      </c>
      <c r="H6101" s="1" t="s">
        <v>65</v>
      </c>
      <c r="I6101" s="1" t="s">
        <v>55</v>
      </c>
      <c r="J6101" s="1" t="s">
        <v>65</v>
      </c>
      <c r="K6101" s="1" t="s">
        <v>65</v>
      </c>
      <c r="L6101" s="1" t="s">
        <v>55</v>
      </c>
      <c r="M6101" s="1" t="s">
        <v>56</v>
      </c>
      <c r="N6101" s="1" t="s">
        <v>119</v>
      </c>
      <c r="O6101" s="1" t="s">
        <v>65</v>
      </c>
      <c r="P6101" s="1" t="s">
        <v>65</v>
      </c>
      <c r="Q6101" s="1" t="s">
        <v>55</v>
      </c>
      <c r="R6101" s="1" t="s">
        <v>56</v>
      </c>
      <c r="T6101" s="1" t="s">
        <v>6292</v>
      </c>
      <c r="U6101" s="1" t="s">
        <v>59</v>
      </c>
      <c r="Y6101" s="1" t="s">
        <v>60</v>
      </c>
      <c r="Z6101" s="1" t="s">
        <v>60</v>
      </c>
      <c r="AR6101" s="1" t="s">
        <v>60</v>
      </c>
      <c r="AT6101" s="1" t="s">
        <v>410</v>
      </c>
      <c r="AU6101" s="1" t="s">
        <v>410</v>
      </c>
      <c r="AV6101" s="1" t="s">
        <v>150</v>
      </c>
      <c r="AW6101" s="3" t="str">
        <f t="shared" si="1"/>
        <v>Other</v>
      </c>
      <c r="AX6101" s="3" t="str">
        <f t="array" ref="AX6101">TEXTJOIN(", ", TRUE, IF(X6101:AS6101="Y", X$1:AS$1, IF(X6101:AS6101&lt;&gt;"", X$1:AS$1 &amp; ": " &amp; X6101:AS6101, "")))
</f>
        <v>Cocaine, Fentanyl, Any Opioid</v>
      </c>
    </row>
    <row r="6102">
      <c r="A6102" s="2">
        <v>41581.0</v>
      </c>
      <c r="B6102" s="1" t="s">
        <v>50</v>
      </c>
      <c r="C6102" s="1">
        <v>36.0</v>
      </c>
      <c r="D6102" s="1" t="s">
        <v>51</v>
      </c>
      <c r="E6102" s="1" t="s">
        <v>63</v>
      </c>
      <c r="G6102" s="1" t="s">
        <v>90</v>
      </c>
      <c r="H6102" s="1" t="s">
        <v>91</v>
      </c>
      <c r="J6102" s="1" t="s">
        <v>90</v>
      </c>
      <c r="L6102" s="1" t="s">
        <v>55</v>
      </c>
      <c r="M6102" s="1" t="s">
        <v>56</v>
      </c>
      <c r="N6102" s="1" t="s">
        <v>136</v>
      </c>
      <c r="O6102" s="1" t="s">
        <v>90</v>
      </c>
      <c r="P6102" s="1" t="s">
        <v>91</v>
      </c>
      <c r="R6102" s="1" t="s">
        <v>56</v>
      </c>
      <c r="T6102" s="1" t="s">
        <v>130</v>
      </c>
      <c r="U6102" s="1" t="s">
        <v>59</v>
      </c>
      <c r="X6102" s="1" t="s">
        <v>60</v>
      </c>
      <c r="AT6102" s="1" t="s">
        <v>96</v>
      </c>
      <c r="AU6102" s="1" t="s">
        <v>96</v>
      </c>
      <c r="AV6102" s="1" t="s">
        <v>97</v>
      </c>
      <c r="AW6102" s="3" t="str">
        <f t="shared" si="1"/>
        <v>Other</v>
      </c>
      <c r="AX6102" s="3" t="str">
        <f t="array" ref="AX6102">TEXTJOIN(", ", TRUE, IF(X6102:AS6102="Y", X$1:AS$1, IF(X6102:AS6102&lt;&gt;"", X$1:AS$1 &amp; ": " &amp; X6102:AS6102, "")))
</f>
        <v>Heroin</v>
      </c>
    </row>
    <row r="6103">
      <c r="A6103" s="2">
        <v>43742.0</v>
      </c>
      <c r="B6103" s="1" t="s">
        <v>50</v>
      </c>
      <c r="C6103" s="1">
        <v>46.0</v>
      </c>
      <c r="D6103" s="1" t="s">
        <v>51</v>
      </c>
      <c r="E6103" s="1" t="s">
        <v>63</v>
      </c>
      <c r="G6103" s="1" t="s">
        <v>238</v>
      </c>
      <c r="H6103" s="1" t="s">
        <v>125</v>
      </c>
      <c r="I6103" s="1" t="s">
        <v>55</v>
      </c>
      <c r="J6103" s="1" t="s">
        <v>238</v>
      </c>
      <c r="K6103" s="1" t="s">
        <v>125</v>
      </c>
      <c r="L6103" s="1" t="s">
        <v>55</v>
      </c>
      <c r="M6103" s="1" t="s">
        <v>56</v>
      </c>
      <c r="N6103" s="1" t="s">
        <v>178</v>
      </c>
      <c r="O6103" s="1" t="s">
        <v>238</v>
      </c>
      <c r="P6103" s="1" t="s">
        <v>125</v>
      </c>
      <c r="Q6103" s="1" t="s">
        <v>55</v>
      </c>
      <c r="R6103" s="1" t="s">
        <v>56</v>
      </c>
      <c r="T6103" s="1" t="s">
        <v>6293</v>
      </c>
      <c r="U6103" s="1" t="s">
        <v>59</v>
      </c>
      <c r="Z6103" s="1" t="s">
        <v>60</v>
      </c>
      <c r="AF6103" s="1" t="s">
        <v>60</v>
      </c>
      <c r="AR6103" s="1" t="s">
        <v>60</v>
      </c>
      <c r="AT6103" s="1" t="s">
        <v>567</v>
      </c>
      <c r="AU6103" s="1" t="s">
        <v>567</v>
      </c>
      <c r="AV6103" s="1" t="s">
        <v>241</v>
      </c>
      <c r="AW6103" s="3" t="str">
        <f t="shared" si="1"/>
        <v>Other</v>
      </c>
      <c r="AX6103" s="3" t="str">
        <f t="array" ref="AX6103">TEXTJOIN(", ", TRUE, IF(X6103:AS6103="Y", X$1:AS$1, IF(X6103:AS6103&lt;&gt;"", X$1:AS$1 &amp; ": " &amp; X6103:AS6103, "")))
</f>
        <v>Fentanyl, Benzodiazepine, Any Opioid</v>
      </c>
    </row>
    <row r="6104">
      <c r="A6104" s="2">
        <v>43873.0</v>
      </c>
      <c r="B6104" s="1" t="s">
        <v>50</v>
      </c>
      <c r="C6104" s="1">
        <v>56.0</v>
      </c>
      <c r="D6104" s="1" t="s">
        <v>76</v>
      </c>
      <c r="E6104" s="1" t="s">
        <v>63</v>
      </c>
      <c r="G6104" s="1" t="s">
        <v>247</v>
      </c>
      <c r="H6104" s="1" t="s">
        <v>103</v>
      </c>
      <c r="I6104" s="1" t="s">
        <v>55</v>
      </c>
      <c r="J6104" s="1" t="s">
        <v>247</v>
      </c>
      <c r="K6104" s="1" t="s">
        <v>103</v>
      </c>
      <c r="L6104" s="1" t="s">
        <v>55</v>
      </c>
      <c r="M6104" s="1" t="s">
        <v>56</v>
      </c>
      <c r="N6104" s="1" t="s">
        <v>155</v>
      </c>
      <c r="O6104" s="1" t="s">
        <v>247</v>
      </c>
      <c r="P6104" s="1" t="s">
        <v>103</v>
      </c>
      <c r="Q6104" s="1" t="s">
        <v>55</v>
      </c>
      <c r="R6104" s="1" t="s">
        <v>56</v>
      </c>
      <c r="T6104" s="1" t="s">
        <v>6294</v>
      </c>
      <c r="U6104" s="1" t="s">
        <v>59</v>
      </c>
      <c r="AD6104" s="1" t="s">
        <v>60</v>
      </c>
      <c r="AF6104" s="1" t="s">
        <v>60</v>
      </c>
      <c r="AT6104" s="1" t="s">
        <v>1232</v>
      </c>
      <c r="AU6104" s="1" t="s">
        <v>1232</v>
      </c>
      <c r="AV6104" s="1" t="s">
        <v>3551</v>
      </c>
      <c r="AW6104" s="3" t="str">
        <f t="shared" si="1"/>
        <v>Other</v>
      </c>
      <c r="AX6104" s="3" t="str">
        <f t="array" ref="AX6104">TEXTJOIN(", ", TRUE, IF(X6104:AS6104="Y", X$1:AS$1, IF(X6104:AS6104&lt;&gt;"", X$1:AS$1 &amp; ": " &amp; X6104:AS6104, "")))
</f>
        <v>Ethanol, Benzodiazepine</v>
      </c>
    </row>
    <row r="6105">
      <c r="A6105" s="2">
        <v>43973.0</v>
      </c>
      <c r="B6105" s="1" t="s">
        <v>50</v>
      </c>
      <c r="C6105" s="1">
        <v>23.0</v>
      </c>
      <c r="D6105" s="1" t="s">
        <v>51</v>
      </c>
      <c r="E6105" s="1" t="s">
        <v>63</v>
      </c>
      <c r="G6105" s="1" t="s">
        <v>322</v>
      </c>
      <c r="H6105" s="1" t="s">
        <v>91</v>
      </c>
      <c r="I6105" s="1" t="s">
        <v>55</v>
      </c>
      <c r="J6105" s="1" t="s">
        <v>271</v>
      </c>
      <c r="K6105" s="1" t="s">
        <v>91</v>
      </c>
      <c r="L6105" s="1" t="s">
        <v>55</v>
      </c>
      <c r="M6105" s="1" t="s">
        <v>728</v>
      </c>
      <c r="N6105" s="1" t="s">
        <v>136</v>
      </c>
      <c r="O6105" s="1" t="s">
        <v>271</v>
      </c>
      <c r="P6105" s="1" t="s">
        <v>91</v>
      </c>
      <c r="Q6105" s="1" t="s">
        <v>55</v>
      </c>
      <c r="R6105" s="1" t="s">
        <v>44</v>
      </c>
      <c r="T6105" s="1" t="s">
        <v>6295</v>
      </c>
      <c r="U6105" s="1" t="s">
        <v>59</v>
      </c>
      <c r="Y6105" s="1" t="s">
        <v>60</v>
      </c>
      <c r="Z6105" s="1" t="s">
        <v>60</v>
      </c>
      <c r="AD6105" s="1" t="s">
        <v>60</v>
      </c>
      <c r="AR6105" s="1" t="s">
        <v>60</v>
      </c>
      <c r="AT6105" s="1" t="s">
        <v>324</v>
      </c>
      <c r="AU6105" s="1" t="s">
        <v>274</v>
      </c>
      <c r="AV6105" s="1" t="s">
        <v>275</v>
      </c>
      <c r="AW6105" s="3" t="str">
        <f t="shared" si="1"/>
        <v>Other</v>
      </c>
      <c r="AX6105" s="3" t="str">
        <f t="array" ref="AX6105">TEXTJOIN(", ", TRUE, IF(X6105:AS6105="Y", X$1:AS$1, IF(X6105:AS6105&lt;&gt;"", X$1:AS$1 &amp; ": " &amp; X6105:AS6105, "")))
</f>
        <v>Cocaine, Fentanyl, Ethanol, Any Opioid</v>
      </c>
    </row>
    <row r="6106">
      <c r="A6106" s="2">
        <v>42817.0</v>
      </c>
      <c r="B6106" s="1" t="s">
        <v>86</v>
      </c>
      <c r="C6106" s="1">
        <v>29.0</v>
      </c>
      <c r="D6106" s="1" t="s">
        <v>76</v>
      </c>
      <c r="E6106" s="1" t="s">
        <v>63</v>
      </c>
      <c r="G6106" s="1" t="s">
        <v>352</v>
      </c>
      <c r="H6106" s="1" t="s">
        <v>54</v>
      </c>
      <c r="I6106" s="1" t="s">
        <v>55</v>
      </c>
      <c r="J6106" s="1" t="s">
        <v>352</v>
      </c>
      <c r="K6106" s="1" t="s">
        <v>54</v>
      </c>
      <c r="L6106" s="1" t="s">
        <v>55</v>
      </c>
      <c r="M6106" s="1" t="s">
        <v>56</v>
      </c>
      <c r="N6106" s="1" t="s">
        <v>66</v>
      </c>
      <c r="O6106" s="1" t="s">
        <v>352</v>
      </c>
      <c r="P6106" s="1" t="s">
        <v>54</v>
      </c>
      <c r="Q6106" s="1" t="s">
        <v>55</v>
      </c>
      <c r="R6106" s="1" t="s">
        <v>56</v>
      </c>
      <c r="T6106" s="1" t="s">
        <v>6296</v>
      </c>
      <c r="U6106" s="1" t="s">
        <v>59</v>
      </c>
      <c r="X6106" s="1" t="s">
        <v>60</v>
      </c>
      <c r="AT6106" s="1" t="s">
        <v>354</v>
      </c>
      <c r="AU6106" s="1" t="s">
        <v>354</v>
      </c>
      <c r="AV6106" s="1" t="s">
        <v>355</v>
      </c>
      <c r="AW6106" s="3" t="str">
        <f t="shared" si="1"/>
        <v>Other</v>
      </c>
      <c r="AX6106" s="3" t="str">
        <f t="array" ref="AX6106">TEXTJOIN(", ", TRUE, IF(X6106:AS6106="Y", X$1:AS$1, IF(X6106:AS6106&lt;&gt;"", X$1:AS$1 &amp; ": " &amp; X6106:AS6106, "")))
</f>
        <v>Heroin</v>
      </c>
    </row>
    <row r="6107">
      <c r="A6107" s="2">
        <v>43775.0</v>
      </c>
      <c r="B6107" s="1" t="s">
        <v>50</v>
      </c>
      <c r="C6107" s="1">
        <v>36.0</v>
      </c>
      <c r="D6107" s="1" t="s">
        <v>51</v>
      </c>
      <c r="E6107" s="1" t="s">
        <v>63</v>
      </c>
      <c r="G6107" s="1" t="s">
        <v>370</v>
      </c>
      <c r="H6107" s="1" t="s">
        <v>65</v>
      </c>
      <c r="I6107" s="1" t="s">
        <v>55</v>
      </c>
      <c r="J6107" s="1" t="s">
        <v>370</v>
      </c>
      <c r="K6107" s="1" t="s">
        <v>65</v>
      </c>
      <c r="L6107" s="1" t="s">
        <v>55</v>
      </c>
      <c r="M6107" s="1" t="s">
        <v>56</v>
      </c>
      <c r="N6107" s="1" t="s">
        <v>136</v>
      </c>
      <c r="O6107" s="1" t="s">
        <v>370</v>
      </c>
      <c r="P6107" s="1" t="s">
        <v>65</v>
      </c>
      <c r="Q6107" s="1" t="s">
        <v>55</v>
      </c>
      <c r="R6107" s="1" t="s">
        <v>56</v>
      </c>
      <c r="T6107" s="1" t="s">
        <v>6297</v>
      </c>
      <c r="U6107" s="1" t="s">
        <v>59</v>
      </c>
      <c r="Z6107" s="1" t="s">
        <v>60</v>
      </c>
      <c r="AK6107" s="1" t="s">
        <v>60</v>
      </c>
      <c r="AR6107" s="1" t="s">
        <v>60</v>
      </c>
      <c r="AS6107" s="1" t="s">
        <v>661</v>
      </c>
      <c r="AT6107" s="1" t="s">
        <v>372</v>
      </c>
      <c r="AU6107" s="1" t="s">
        <v>372</v>
      </c>
      <c r="AV6107" s="1" t="s">
        <v>572</v>
      </c>
      <c r="AW6107" s="3" t="str">
        <f t="shared" si="1"/>
        <v>Other</v>
      </c>
      <c r="AX6107" s="3" t="str">
        <f t="array" ref="AX6107">TEXTJOIN(", ", TRUE, IF(X6107:AS6107="Y", X$1:AS$1, IF(X6107:AS6107&lt;&gt;"", X$1:AS$1 &amp; ": " &amp; X6107:AS6107, "")))
</f>
        <v>Fentanyl, Hydromorphone, Any Opioid, Other: bupren</v>
      </c>
    </row>
    <row r="6108">
      <c r="A6108" s="2">
        <v>44421.0</v>
      </c>
      <c r="B6108" s="1" t="s">
        <v>50</v>
      </c>
      <c r="C6108" s="1">
        <v>56.0</v>
      </c>
      <c r="D6108" s="1" t="s">
        <v>51</v>
      </c>
      <c r="E6108" s="1" t="s">
        <v>63</v>
      </c>
      <c r="G6108" s="1" t="s">
        <v>760</v>
      </c>
      <c r="H6108" s="1" t="s">
        <v>121</v>
      </c>
      <c r="I6108" s="1" t="s">
        <v>55</v>
      </c>
      <c r="J6108" s="1" t="s">
        <v>211</v>
      </c>
      <c r="K6108" s="1" t="s">
        <v>91</v>
      </c>
      <c r="L6108" s="1" t="s">
        <v>55</v>
      </c>
      <c r="M6108" s="1" t="s">
        <v>333</v>
      </c>
      <c r="N6108" s="1" t="s">
        <v>93</v>
      </c>
      <c r="O6108" s="1" t="s">
        <v>211</v>
      </c>
      <c r="P6108" s="1" t="s">
        <v>91</v>
      </c>
      <c r="Q6108" s="1" t="s">
        <v>55</v>
      </c>
      <c r="R6108" s="1" t="s">
        <v>44</v>
      </c>
      <c r="T6108" s="1" t="s">
        <v>6298</v>
      </c>
      <c r="U6108" s="1" t="s">
        <v>59</v>
      </c>
      <c r="Y6108" s="1" t="s">
        <v>60</v>
      </c>
      <c r="Z6108" s="1" t="s">
        <v>60</v>
      </c>
      <c r="AD6108" s="1" t="s">
        <v>60</v>
      </c>
      <c r="AR6108" s="1" t="s">
        <v>60</v>
      </c>
      <c r="AT6108" s="1" t="s">
        <v>762</v>
      </c>
      <c r="AU6108" s="1" t="s">
        <v>214</v>
      </c>
      <c r="AV6108" s="1" t="s">
        <v>215</v>
      </c>
      <c r="AW6108" s="3" t="str">
        <f t="shared" si="1"/>
        <v>Other</v>
      </c>
      <c r="AX6108" s="3" t="str">
        <f t="array" ref="AX6108">TEXTJOIN(", ", TRUE, IF(X6108:AS6108="Y", X$1:AS$1, IF(X6108:AS6108&lt;&gt;"", X$1:AS$1 &amp; ": " &amp; X6108:AS6108, "")))
</f>
        <v>Cocaine, Fentanyl, Ethanol, Any Opioid</v>
      </c>
    </row>
    <row r="6109">
      <c r="A6109" s="4">
        <v>42686.0</v>
      </c>
      <c r="B6109" s="1" t="s">
        <v>50</v>
      </c>
      <c r="C6109" s="1">
        <v>36.0</v>
      </c>
      <c r="D6109" s="1" t="s">
        <v>51</v>
      </c>
      <c r="E6109" s="1" t="s">
        <v>63</v>
      </c>
      <c r="G6109" s="1" t="s">
        <v>143</v>
      </c>
      <c r="H6109" s="1" t="s">
        <v>91</v>
      </c>
      <c r="I6109" s="1" t="s">
        <v>55</v>
      </c>
      <c r="J6109" s="1" t="s">
        <v>143</v>
      </c>
      <c r="M6109" s="1" t="s">
        <v>56</v>
      </c>
      <c r="N6109" s="1" t="s">
        <v>136</v>
      </c>
      <c r="O6109" s="1" t="s">
        <v>143</v>
      </c>
      <c r="R6109" s="1" t="s">
        <v>56</v>
      </c>
      <c r="T6109" s="1" t="s">
        <v>6299</v>
      </c>
      <c r="U6109" s="1" t="s">
        <v>59</v>
      </c>
      <c r="W6109" s="1" t="s">
        <v>60</v>
      </c>
      <c r="X6109" s="1" t="s">
        <v>60</v>
      </c>
      <c r="Y6109" s="1" t="s">
        <v>60</v>
      </c>
      <c r="Z6109" s="1" t="s">
        <v>60</v>
      </c>
      <c r="AF6109" s="1" t="s">
        <v>60</v>
      </c>
      <c r="AG6109" s="1" t="s">
        <v>60</v>
      </c>
      <c r="AP6109" s="1" t="s">
        <v>60</v>
      </c>
      <c r="AR6109" s="1" t="s">
        <v>60</v>
      </c>
      <c r="AS6109" s="1" t="s">
        <v>243</v>
      </c>
      <c r="AT6109" s="1" t="s">
        <v>145</v>
      </c>
      <c r="AU6109" s="1" t="s">
        <v>145</v>
      </c>
      <c r="AV6109" s="1" t="s">
        <v>146</v>
      </c>
      <c r="AW6109" s="3" t="str">
        <f t="shared" si="1"/>
        <v>Other</v>
      </c>
      <c r="AX6109" s="3" t="str">
        <f t="array" ref="AX6109">TEXTJOIN(", ", TRUE, IF(X6109:AS6109="Y", X$1:AS$1, IF(X6109:AS6109&lt;&gt;"", X$1:AS$1 &amp; ": " &amp; X6109:AS6109, "")))
</f>
        <v>Heroin, Cocaine, Fentanyl, Benzodiazepine, Methadone, Heroin/Morph/Codeine, Any Opioid, Other: HYDROMORPH</v>
      </c>
    </row>
    <row r="6110">
      <c r="A6110" s="2">
        <v>44299.0</v>
      </c>
      <c r="B6110" s="1" t="s">
        <v>50</v>
      </c>
      <c r="C6110" s="1">
        <v>60.0</v>
      </c>
      <c r="D6110" s="1" t="s">
        <v>76</v>
      </c>
      <c r="E6110" s="1" t="s">
        <v>502</v>
      </c>
      <c r="G6110" s="1" t="s">
        <v>749</v>
      </c>
      <c r="H6110" s="1" t="s">
        <v>91</v>
      </c>
      <c r="I6110" s="1" t="s">
        <v>55</v>
      </c>
      <c r="J6110" s="1" t="s">
        <v>749</v>
      </c>
      <c r="K6110" s="1" t="s">
        <v>91</v>
      </c>
      <c r="L6110" s="1" t="s">
        <v>55</v>
      </c>
      <c r="M6110" s="1" t="s">
        <v>333</v>
      </c>
      <c r="N6110" s="1" t="s">
        <v>93</v>
      </c>
      <c r="O6110" s="1" t="s">
        <v>749</v>
      </c>
      <c r="P6110" s="1" t="s">
        <v>91</v>
      </c>
      <c r="Q6110" s="1" t="s">
        <v>55</v>
      </c>
      <c r="R6110" s="1" t="s">
        <v>56</v>
      </c>
      <c r="T6110" s="1" t="s">
        <v>6300</v>
      </c>
      <c r="U6110" s="1" t="s">
        <v>59</v>
      </c>
      <c r="V6110" s="1" t="s">
        <v>491</v>
      </c>
      <c r="X6110" s="1" t="s">
        <v>60</v>
      </c>
      <c r="Y6110" s="1" t="s">
        <v>60</v>
      </c>
      <c r="Z6110" s="1" t="s">
        <v>60</v>
      </c>
      <c r="AP6110" s="1" t="s">
        <v>60</v>
      </c>
      <c r="AR6110" s="1" t="s">
        <v>60</v>
      </c>
      <c r="AT6110" s="1" t="s">
        <v>752</v>
      </c>
      <c r="AU6110" s="1" t="s">
        <v>752</v>
      </c>
      <c r="AV6110" s="1" t="s">
        <v>753</v>
      </c>
      <c r="AW6110" s="3" t="str">
        <f t="shared" si="1"/>
        <v>Other</v>
      </c>
      <c r="AX6110" s="3" t="str">
        <f t="array" ref="AX6110">TEXTJOIN(", ", TRUE, IF(X6110:AS6110="Y", X$1:AS$1, IF(X6110:AS6110&lt;&gt;"", X$1:AS$1 &amp; ": " &amp; X6110:AS6110, "")))
</f>
        <v>Heroin, Cocaine, Fentanyl, Heroin/Morph/Codeine, Any Opioid</v>
      </c>
    </row>
    <row r="6111">
      <c r="A6111" s="2">
        <v>43931.0</v>
      </c>
      <c r="B6111" s="1" t="s">
        <v>50</v>
      </c>
      <c r="C6111" s="1">
        <v>57.0</v>
      </c>
      <c r="D6111" s="1" t="s">
        <v>51</v>
      </c>
      <c r="E6111" s="1" t="s">
        <v>63</v>
      </c>
      <c r="G6111" s="1" t="s">
        <v>311</v>
      </c>
      <c r="H6111" s="1" t="s">
        <v>299</v>
      </c>
      <c r="I6111" s="1" t="s">
        <v>55</v>
      </c>
      <c r="J6111" s="1" t="s">
        <v>311</v>
      </c>
      <c r="K6111" s="1" t="s">
        <v>299</v>
      </c>
      <c r="L6111" s="1" t="s">
        <v>55</v>
      </c>
      <c r="M6111" s="1" t="s">
        <v>522</v>
      </c>
      <c r="N6111" s="1" t="s">
        <v>66</v>
      </c>
      <c r="O6111" s="1" t="s">
        <v>256</v>
      </c>
      <c r="P6111" s="1" t="s">
        <v>103</v>
      </c>
      <c r="Q6111" s="1" t="s">
        <v>55</v>
      </c>
      <c r="R6111" s="1" t="s">
        <v>67</v>
      </c>
      <c r="T6111" s="1" t="s">
        <v>6301</v>
      </c>
      <c r="U6111" s="1" t="s">
        <v>59</v>
      </c>
      <c r="Z6111" s="1" t="s">
        <v>60</v>
      </c>
      <c r="AB6111" s="1" t="s">
        <v>60</v>
      </c>
      <c r="AD6111" s="1" t="s">
        <v>60</v>
      </c>
      <c r="AF6111" s="1" t="s">
        <v>60</v>
      </c>
      <c r="AR6111" s="1" t="s">
        <v>60</v>
      </c>
      <c r="AT6111" s="1" t="s">
        <v>313</v>
      </c>
      <c r="AU6111" s="1" t="s">
        <v>313</v>
      </c>
      <c r="AV6111" s="1" t="s">
        <v>260</v>
      </c>
      <c r="AW6111" s="3" t="str">
        <f t="shared" si="1"/>
        <v>Other</v>
      </c>
      <c r="AX6111" s="3" t="str">
        <f t="array" ref="AX6111">TEXTJOIN(", ", TRUE, IF(X6111:AS6111="Y", X$1:AS$1, IF(X6111:AS6111&lt;&gt;"", X$1:AS$1 &amp; ": " &amp; X6111:AS6111, "")))
</f>
        <v>Fentanyl, Oxycodone, Ethanol, Benzodiazepine, Any Opioid</v>
      </c>
    </row>
    <row r="6112">
      <c r="A6112" s="2">
        <v>44016.0</v>
      </c>
      <c r="B6112" s="1" t="s">
        <v>50</v>
      </c>
      <c r="C6112" s="1">
        <v>35.0</v>
      </c>
      <c r="D6112" s="1" t="s">
        <v>76</v>
      </c>
      <c r="E6112" s="1" t="s">
        <v>63</v>
      </c>
      <c r="G6112" s="1" t="s">
        <v>6302</v>
      </c>
      <c r="I6112" s="1" t="s">
        <v>2201</v>
      </c>
      <c r="J6112" s="1" t="s">
        <v>64</v>
      </c>
      <c r="K6112" s="1" t="s">
        <v>65</v>
      </c>
      <c r="L6112" s="1" t="s">
        <v>55</v>
      </c>
      <c r="M6112" s="1" t="s">
        <v>56</v>
      </c>
      <c r="N6112" s="1" t="s">
        <v>66</v>
      </c>
      <c r="O6112" s="1" t="s">
        <v>64</v>
      </c>
      <c r="P6112" s="1" t="s">
        <v>65</v>
      </c>
      <c r="Q6112" s="1" t="s">
        <v>55</v>
      </c>
      <c r="R6112" s="1" t="s">
        <v>44</v>
      </c>
      <c r="T6112" s="1" t="s">
        <v>6303</v>
      </c>
      <c r="U6112" s="1" t="s">
        <v>59</v>
      </c>
      <c r="Z6112" s="1" t="s">
        <v>60</v>
      </c>
      <c r="AI6112" s="1" t="s">
        <v>60</v>
      </c>
      <c r="AR6112" s="1" t="s">
        <v>60</v>
      </c>
      <c r="AU6112" s="1" t="s">
        <v>69</v>
      </c>
      <c r="AV6112" s="1" t="s">
        <v>70</v>
      </c>
      <c r="AW6112" s="3" t="str">
        <f t="shared" si="1"/>
        <v>Other</v>
      </c>
      <c r="AX6112" s="3" t="str">
        <f t="array" ref="AX6112">TEXTJOIN(", ", TRUE, IF(X6112:AS6112="Y", X$1:AS$1, IF(X6112:AS6112&lt;&gt;"", X$1:AS$1 &amp; ": " &amp; X6112:AS6112, "")))
</f>
        <v>Fentanyl, Amphet, Any Opioid</v>
      </c>
    </row>
    <row r="6113">
      <c r="A6113" s="2">
        <v>43558.0</v>
      </c>
      <c r="B6113" s="1" t="s">
        <v>50</v>
      </c>
      <c r="C6113" s="1">
        <v>33.0</v>
      </c>
      <c r="D6113" s="1" t="s">
        <v>76</v>
      </c>
      <c r="E6113" s="1" t="s">
        <v>63</v>
      </c>
      <c r="G6113" s="1" t="s">
        <v>185</v>
      </c>
      <c r="H6113" s="1" t="s">
        <v>91</v>
      </c>
      <c r="I6113" s="1" t="s">
        <v>55</v>
      </c>
      <c r="J6113" s="1" t="s">
        <v>185</v>
      </c>
      <c r="K6113" s="1" t="s">
        <v>91</v>
      </c>
      <c r="L6113" s="1" t="s">
        <v>55</v>
      </c>
      <c r="M6113" s="1" t="s">
        <v>522</v>
      </c>
      <c r="N6113" s="1" t="s">
        <v>66</v>
      </c>
      <c r="O6113" s="1" t="s">
        <v>185</v>
      </c>
      <c r="P6113" s="1" t="s">
        <v>91</v>
      </c>
      <c r="Q6113" s="1" t="s">
        <v>55</v>
      </c>
      <c r="R6113" s="1" t="s">
        <v>67</v>
      </c>
      <c r="T6113" s="1" t="s">
        <v>6304</v>
      </c>
      <c r="U6113" s="1" t="s">
        <v>59</v>
      </c>
      <c r="X6113" s="1" t="s">
        <v>60</v>
      </c>
      <c r="Z6113" s="1" t="s">
        <v>60</v>
      </c>
      <c r="AD6113" s="1" t="s">
        <v>60</v>
      </c>
      <c r="AP6113" s="1" t="s">
        <v>60</v>
      </c>
      <c r="AR6113" s="1" t="s">
        <v>60</v>
      </c>
      <c r="AT6113" s="1" t="s">
        <v>188</v>
      </c>
      <c r="AU6113" s="1" t="s">
        <v>188</v>
      </c>
      <c r="AV6113" s="1" t="s">
        <v>189</v>
      </c>
      <c r="AW6113" s="3" t="str">
        <f t="shared" si="1"/>
        <v>Other</v>
      </c>
      <c r="AX6113" s="3" t="str">
        <f t="array" ref="AX6113">TEXTJOIN(", ", TRUE, IF(X6113:AS6113="Y", X$1:AS$1, IF(X6113:AS6113&lt;&gt;"", X$1:AS$1 &amp; ": " &amp; X6113:AS6113, "")))
</f>
        <v>Heroin, Fentanyl, Ethanol, Heroin/Morph/Codeine, Any Opioid</v>
      </c>
    </row>
    <row r="6114">
      <c r="A6114" s="2">
        <v>44348.0</v>
      </c>
      <c r="B6114" s="1" t="s">
        <v>50</v>
      </c>
      <c r="C6114" s="1">
        <v>39.0</v>
      </c>
      <c r="D6114" s="1" t="s">
        <v>51</v>
      </c>
      <c r="E6114" s="1" t="s">
        <v>63</v>
      </c>
      <c r="G6114" s="1" t="s">
        <v>6305</v>
      </c>
      <c r="H6114" s="1" t="s">
        <v>1075</v>
      </c>
      <c r="I6114" s="1" t="s">
        <v>342</v>
      </c>
      <c r="J6114" s="1" t="s">
        <v>361</v>
      </c>
      <c r="K6114" s="1" t="s">
        <v>65</v>
      </c>
      <c r="L6114" s="1" t="s">
        <v>55</v>
      </c>
      <c r="M6114" s="1" t="s">
        <v>177</v>
      </c>
      <c r="N6114" s="1" t="s">
        <v>93</v>
      </c>
      <c r="O6114" s="1" t="s">
        <v>361</v>
      </c>
      <c r="P6114" s="1" t="s">
        <v>65</v>
      </c>
      <c r="Q6114" s="1" t="s">
        <v>55</v>
      </c>
      <c r="R6114" s="1" t="s">
        <v>44</v>
      </c>
      <c r="S6114" s="1" t="s">
        <v>6306</v>
      </c>
      <c r="T6114" s="1" t="s">
        <v>6307</v>
      </c>
      <c r="U6114" s="1" t="s">
        <v>59</v>
      </c>
      <c r="Y6114" s="1" t="s">
        <v>60</v>
      </c>
      <c r="Z6114" s="1" t="s">
        <v>60</v>
      </c>
      <c r="AD6114" s="1" t="s">
        <v>60</v>
      </c>
      <c r="AI6114" s="1" t="s">
        <v>60</v>
      </c>
      <c r="AR6114" s="1" t="s">
        <v>60</v>
      </c>
      <c r="AT6114" s="1" t="s">
        <v>6308</v>
      </c>
      <c r="AU6114" s="1" t="s">
        <v>363</v>
      </c>
      <c r="AV6114" s="1" t="s">
        <v>1023</v>
      </c>
      <c r="AW6114" s="3" t="str">
        <f t="shared" si="1"/>
        <v>Other</v>
      </c>
      <c r="AX6114" s="3" t="str">
        <f t="array" ref="AX6114">TEXTJOIN(", ", TRUE, IF(X6114:AS6114="Y", X$1:AS$1, IF(X6114:AS6114&lt;&gt;"", X$1:AS$1 &amp; ": " &amp; X6114:AS6114, "")))
</f>
        <v>Cocaine, Fentanyl, Ethanol, Amphet, Any Opioid</v>
      </c>
    </row>
    <row r="6115">
      <c r="A6115" s="2">
        <v>43480.0</v>
      </c>
      <c r="B6115" s="1" t="s">
        <v>50</v>
      </c>
      <c r="C6115" s="1">
        <v>36.0</v>
      </c>
      <c r="D6115" s="1" t="s">
        <v>51</v>
      </c>
      <c r="E6115" s="1" t="s">
        <v>63</v>
      </c>
      <c r="G6115" s="1" t="s">
        <v>3575</v>
      </c>
      <c r="H6115" s="1" t="s">
        <v>263</v>
      </c>
      <c r="I6115" s="1" t="s">
        <v>55</v>
      </c>
      <c r="J6115" s="1" t="s">
        <v>3575</v>
      </c>
      <c r="K6115" s="1" t="s">
        <v>263</v>
      </c>
      <c r="L6115" s="1" t="s">
        <v>55</v>
      </c>
      <c r="M6115" s="1" t="s">
        <v>56</v>
      </c>
      <c r="N6115" s="1" t="s">
        <v>119</v>
      </c>
      <c r="O6115" s="1" t="s">
        <v>3575</v>
      </c>
      <c r="P6115" s="1" t="s">
        <v>263</v>
      </c>
      <c r="Q6115" s="1" t="s">
        <v>55</v>
      </c>
      <c r="R6115" s="1" t="s">
        <v>56</v>
      </c>
      <c r="T6115" s="1" t="s">
        <v>6309</v>
      </c>
      <c r="U6115" s="1" t="s">
        <v>59</v>
      </c>
      <c r="X6115" s="1" t="s">
        <v>60</v>
      </c>
      <c r="Y6115" s="1" t="s">
        <v>60</v>
      </c>
      <c r="Z6115" s="1" t="s">
        <v>60</v>
      </c>
      <c r="AD6115" s="1" t="s">
        <v>60</v>
      </c>
      <c r="AP6115" s="1" t="s">
        <v>60</v>
      </c>
      <c r="AR6115" s="1" t="s">
        <v>60</v>
      </c>
      <c r="AT6115" s="1" t="s">
        <v>3577</v>
      </c>
      <c r="AU6115" s="1" t="s">
        <v>3577</v>
      </c>
      <c r="AV6115" s="1" t="s">
        <v>3578</v>
      </c>
      <c r="AW6115" s="3" t="str">
        <f t="shared" si="1"/>
        <v>Other</v>
      </c>
      <c r="AX6115" s="3" t="str">
        <f t="array" ref="AX6115">TEXTJOIN(", ", TRUE, IF(X6115:AS6115="Y", X$1:AS$1, IF(X6115:AS6115&lt;&gt;"", X$1:AS$1 &amp; ": " &amp; X6115:AS6115, "")))
</f>
        <v>Heroin, Cocaine, Fentanyl, Ethanol, Heroin/Morph/Codeine, Any Opioid</v>
      </c>
    </row>
    <row r="6116">
      <c r="A6116" s="2">
        <v>41775.0</v>
      </c>
      <c r="B6116" s="1" t="s">
        <v>50</v>
      </c>
      <c r="C6116" s="1">
        <v>29.0</v>
      </c>
      <c r="D6116" s="1" t="s">
        <v>51</v>
      </c>
      <c r="E6116" s="1" t="s">
        <v>63</v>
      </c>
      <c r="G6116" s="1" t="s">
        <v>1174</v>
      </c>
      <c r="J6116" s="1" t="s">
        <v>1174</v>
      </c>
      <c r="L6116" s="1" t="s">
        <v>55</v>
      </c>
      <c r="M6116" s="1" t="s">
        <v>56</v>
      </c>
      <c r="N6116" s="1" t="s">
        <v>136</v>
      </c>
      <c r="O6116" s="1" t="s">
        <v>1174</v>
      </c>
      <c r="P6116" s="1" t="s">
        <v>91</v>
      </c>
      <c r="R6116" s="1" t="s">
        <v>56</v>
      </c>
      <c r="T6116" s="1" t="s">
        <v>6310</v>
      </c>
      <c r="U6116" s="1" t="s">
        <v>59</v>
      </c>
      <c r="X6116" s="1" t="s">
        <v>60</v>
      </c>
      <c r="AD6116" s="1" t="s">
        <v>60</v>
      </c>
      <c r="AT6116" s="1" t="s">
        <v>1176</v>
      </c>
      <c r="AU6116" s="1" t="s">
        <v>1176</v>
      </c>
      <c r="AV6116" s="1" t="s">
        <v>1806</v>
      </c>
      <c r="AW6116" s="3" t="str">
        <f t="shared" si="1"/>
        <v>Other</v>
      </c>
      <c r="AX6116" s="3" t="str">
        <f t="array" ref="AX6116">TEXTJOIN(", ", TRUE, IF(X6116:AS6116="Y", X$1:AS$1, IF(X6116:AS6116&lt;&gt;"", X$1:AS$1 &amp; ": " &amp; X6116:AS6116, "")))
</f>
        <v>Heroin, Ethanol</v>
      </c>
    </row>
    <row r="6117">
      <c r="A6117" s="2">
        <v>43323.0</v>
      </c>
      <c r="B6117" s="1" t="s">
        <v>50</v>
      </c>
      <c r="C6117" s="1">
        <v>49.0</v>
      </c>
      <c r="D6117" s="1" t="s">
        <v>51</v>
      </c>
      <c r="E6117" s="1" t="s">
        <v>63</v>
      </c>
      <c r="G6117" s="1" t="s">
        <v>300</v>
      </c>
      <c r="H6117" s="1" t="s">
        <v>299</v>
      </c>
      <c r="I6117" s="1" t="s">
        <v>55</v>
      </c>
      <c r="J6117" s="1" t="s">
        <v>300</v>
      </c>
      <c r="K6117" s="1" t="s">
        <v>299</v>
      </c>
      <c r="M6117" s="1" t="s">
        <v>56</v>
      </c>
      <c r="N6117" s="1" t="s">
        <v>119</v>
      </c>
      <c r="O6117" s="1" t="s">
        <v>300</v>
      </c>
      <c r="P6117" s="1" t="s">
        <v>299</v>
      </c>
      <c r="Q6117" s="1" t="s">
        <v>55</v>
      </c>
      <c r="R6117" s="1" t="s">
        <v>67</v>
      </c>
      <c r="T6117" s="1" t="s">
        <v>6311</v>
      </c>
      <c r="U6117" s="1" t="s">
        <v>59</v>
      </c>
      <c r="Y6117" s="1" t="s">
        <v>60</v>
      </c>
      <c r="Z6117" s="1" t="s">
        <v>60</v>
      </c>
      <c r="AR6117" s="1" t="s">
        <v>60</v>
      </c>
      <c r="AT6117" s="1" t="s">
        <v>304</v>
      </c>
      <c r="AU6117" s="1" t="s">
        <v>304</v>
      </c>
      <c r="AV6117" s="1" t="s">
        <v>302</v>
      </c>
      <c r="AW6117" s="3" t="str">
        <f t="shared" si="1"/>
        <v>Other</v>
      </c>
      <c r="AX6117" s="3" t="str">
        <f t="array" ref="AX6117">TEXTJOIN(", ", TRUE, IF(X6117:AS6117="Y", X$1:AS$1, IF(X6117:AS6117&lt;&gt;"", X$1:AS$1 &amp; ": " &amp; X6117:AS6117, "")))
</f>
        <v>Cocaine, Fentanyl, Any Opioid</v>
      </c>
    </row>
    <row r="6118">
      <c r="A6118" s="2">
        <v>41436.0</v>
      </c>
      <c r="B6118" s="1" t="s">
        <v>50</v>
      </c>
      <c r="C6118" s="1">
        <v>48.0</v>
      </c>
      <c r="D6118" s="1" t="s">
        <v>51</v>
      </c>
      <c r="E6118" s="1" t="s">
        <v>52</v>
      </c>
      <c r="G6118" s="1" t="s">
        <v>91</v>
      </c>
      <c r="H6118" s="1" t="s">
        <v>91</v>
      </c>
      <c r="J6118" s="1" t="s">
        <v>91</v>
      </c>
      <c r="L6118" s="1" t="s">
        <v>55</v>
      </c>
      <c r="M6118" s="1" t="s">
        <v>44</v>
      </c>
      <c r="N6118" s="1" t="s">
        <v>136</v>
      </c>
      <c r="O6118" s="1" t="s">
        <v>91</v>
      </c>
      <c r="P6118" s="1" t="s">
        <v>91</v>
      </c>
      <c r="R6118" s="1" t="s">
        <v>44</v>
      </c>
      <c r="T6118" s="1" t="s">
        <v>677</v>
      </c>
      <c r="U6118" s="1" t="s">
        <v>59</v>
      </c>
      <c r="X6118" s="1" t="s">
        <v>60</v>
      </c>
      <c r="Y6118" s="1" t="s">
        <v>60</v>
      </c>
      <c r="AT6118" s="1" t="s">
        <v>110</v>
      </c>
      <c r="AU6118" s="1" t="s">
        <v>110</v>
      </c>
      <c r="AV6118" s="1" t="s">
        <v>111</v>
      </c>
      <c r="AW6118" s="3" t="str">
        <f t="shared" si="1"/>
        <v>Other</v>
      </c>
      <c r="AX6118" s="3" t="str">
        <f t="array" ref="AX6118">TEXTJOIN(", ", TRUE, IF(X6118:AS6118="Y", X$1:AS$1, IF(X6118:AS6118&lt;&gt;"", X$1:AS$1 &amp; ": " &amp; X6118:AS6118, "")))
</f>
        <v>Heroin, Cocaine</v>
      </c>
    </row>
    <row r="6119">
      <c r="A6119" s="2">
        <v>41642.0</v>
      </c>
      <c r="B6119" s="1" t="s">
        <v>50</v>
      </c>
      <c r="C6119" s="1">
        <v>41.0</v>
      </c>
      <c r="D6119" s="1" t="s">
        <v>76</v>
      </c>
      <c r="E6119" s="1" t="s">
        <v>63</v>
      </c>
      <c r="G6119" s="1" t="s">
        <v>116</v>
      </c>
      <c r="J6119" s="1" t="s">
        <v>116</v>
      </c>
      <c r="L6119" s="1" t="s">
        <v>55</v>
      </c>
      <c r="M6119" s="1" t="s">
        <v>56</v>
      </c>
      <c r="N6119" s="1" t="s">
        <v>136</v>
      </c>
      <c r="O6119" s="1" t="s">
        <v>116</v>
      </c>
      <c r="R6119" s="1" t="s">
        <v>67</v>
      </c>
      <c r="T6119" s="1" t="s">
        <v>6312</v>
      </c>
      <c r="U6119" s="1" t="s">
        <v>59</v>
      </c>
      <c r="Y6119" s="1" t="s">
        <v>60</v>
      </c>
      <c r="AG6119" s="1" t="s">
        <v>60</v>
      </c>
      <c r="AT6119" s="1" t="s">
        <v>122</v>
      </c>
      <c r="AU6119" s="1" t="s">
        <v>122</v>
      </c>
      <c r="AV6119" s="1" t="s">
        <v>139</v>
      </c>
      <c r="AW6119" s="3" t="str">
        <f t="shared" si="1"/>
        <v>Other</v>
      </c>
      <c r="AX6119" s="3" t="str">
        <f t="array" ref="AX6119">TEXTJOIN(", ", TRUE, IF(X6119:AS6119="Y", X$1:AS$1, IF(X6119:AS6119&lt;&gt;"", X$1:AS$1 &amp; ": " &amp; X6119:AS6119, "")))
</f>
        <v>Cocaine, Methadone</v>
      </c>
    </row>
    <row r="6120">
      <c r="A6120" s="2">
        <v>44404.0</v>
      </c>
      <c r="B6120" s="1" t="s">
        <v>50</v>
      </c>
      <c r="C6120" s="1">
        <v>46.0</v>
      </c>
      <c r="D6120" s="1" t="s">
        <v>76</v>
      </c>
      <c r="E6120" s="1" t="s">
        <v>63</v>
      </c>
      <c r="G6120" s="1" t="s">
        <v>255</v>
      </c>
      <c r="H6120" s="1" t="s">
        <v>103</v>
      </c>
      <c r="I6120" s="1" t="s">
        <v>55</v>
      </c>
      <c r="J6120" s="1" t="s">
        <v>255</v>
      </c>
      <c r="K6120" s="1" t="s">
        <v>103</v>
      </c>
      <c r="L6120" s="1" t="s">
        <v>55</v>
      </c>
      <c r="M6120" s="1" t="s">
        <v>404</v>
      </c>
      <c r="N6120" s="1" t="s">
        <v>119</v>
      </c>
      <c r="O6120" s="1" t="s">
        <v>255</v>
      </c>
      <c r="P6120" s="1" t="s">
        <v>103</v>
      </c>
      <c r="Q6120" s="1" t="s">
        <v>55</v>
      </c>
      <c r="R6120" s="1" t="s">
        <v>44</v>
      </c>
      <c r="S6120" s="1" t="s">
        <v>6313</v>
      </c>
      <c r="T6120" s="1" t="s">
        <v>83</v>
      </c>
      <c r="U6120" s="1" t="s">
        <v>59</v>
      </c>
      <c r="Z6120" s="1" t="s">
        <v>60</v>
      </c>
      <c r="AR6120" s="1" t="s">
        <v>60</v>
      </c>
      <c r="AT6120" s="1" t="s">
        <v>259</v>
      </c>
      <c r="AU6120" s="1" t="s">
        <v>259</v>
      </c>
      <c r="AV6120" s="1" t="s">
        <v>520</v>
      </c>
      <c r="AW6120" s="3" t="str">
        <f t="shared" si="1"/>
        <v>Other</v>
      </c>
      <c r="AX6120" s="3" t="str">
        <f t="array" ref="AX6120">TEXTJOIN(", ", TRUE, IF(X6120:AS6120="Y", X$1:AS$1, IF(X6120:AS6120&lt;&gt;"", X$1:AS$1 &amp; ": " &amp; X6120:AS6120, "")))
</f>
        <v>Fentanyl, Any Opioid</v>
      </c>
    </row>
    <row r="6121">
      <c r="A6121" s="2">
        <v>41617.0</v>
      </c>
      <c r="B6121" s="1" t="s">
        <v>50</v>
      </c>
      <c r="C6121" s="1">
        <v>50.0</v>
      </c>
      <c r="D6121" s="1" t="s">
        <v>51</v>
      </c>
      <c r="E6121" s="1" t="s">
        <v>52</v>
      </c>
      <c r="G6121" s="1" t="s">
        <v>116</v>
      </c>
      <c r="H6121" s="1" t="s">
        <v>103</v>
      </c>
      <c r="J6121" s="1" t="s">
        <v>116</v>
      </c>
      <c r="L6121" s="1" t="s">
        <v>55</v>
      </c>
      <c r="M6121" s="1" t="s">
        <v>56</v>
      </c>
      <c r="N6121" s="1" t="s">
        <v>113</v>
      </c>
      <c r="O6121" s="1" t="s">
        <v>116</v>
      </c>
      <c r="P6121" s="1" t="s">
        <v>103</v>
      </c>
      <c r="R6121" s="1" t="s">
        <v>56</v>
      </c>
      <c r="T6121" s="1" t="s">
        <v>729</v>
      </c>
      <c r="U6121" s="1" t="s">
        <v>59</v>
      </c>
      <c r="Y6121" s="1" t="s">
        <v>60</v>
      </c>
      <c r="AT6121" s="1" t="s">
        <v>122</v>
      </c>
      <c r="AU6121" s="1" t="s">
        <v>122</v>
      </c>
      <c r="AV6121" s="1" t="s">
        <v>139</v>
      </c>
      <c r="AW6121" s="3" t="str">
        <f t="shared" si="1"/>
        <v>Other</v>
      </c>
      <c r="AX6121" s="3" t="str">
        <f t="array" ref="AX6121">TEXTJOIN(", ", TRUE, IF(X6121:AS6121="Y", X$1:AS$1, IF(X6121:AS6121&lt;&gt;"", X$1:AS$1 &amp; ": " &amp; X6121:AS6121, "")))
</f>
        <v>Cocaine</v>
      </c>
    </row>
    <row r="6122">
      <c r="A6122" s="2">
        <v>43359.0</v>
      </c>
      <c r="B6122" s="1" t="s">
        <v>50</v>
      </c>
      <c r="C6122" s="1">
        <v>48.0</v>
      </c>
      <c r="D6122" s="1" t="s">
        <v>51</v>
      </c>
      <c r="E6122" s="1" t="s">
        <v>63</v>
      </c>
      <c r="G6122" s="1" t="s">
        <v>612</v>
      </c>
      <c r="H6122" s="1" t="s">
        <v>121</v>
      </c>
      <c r="I6122" s="1" t="s">
        <v>55</v>
      </c>
      <c r="J6122" s="1" t="s">
        <v>238</v>
      </c>
      <c r="K6122" s="1" t="s">
        <v>125</v>
      </c>
      <c r="M6122" s="1" t="s">
        <v>44</v>
      </c>
      <c r="N6122" s="1" t="s">
        <v>136</v>
      </c>
      <c r="O6122" s="1" t="s">
        <v>238</v>
      </c>
      <c r="P6122" s="1" t="s">
        <v>125</v>
      </c>
      <c r="Q6122" s="1" t="s">
        <v>55</v>
      </c>
      <c r="R6122" s="1" t="s">
        <v>44</v>
      </c>
      <c r="T6122" s="1" t="s">
        <v>2677</v>
      </c>
      <c r="U6122" s="1" t="s">
        <v>59</v>
      </c>
      <c r="V6122" s="1" t="s">
        <v>197</v>
      </c>
      <c r="Y6122" s="1" t="s">
        <v>60</v>
      </c>
      <c r="Z6122" s="1" t="s">
        <v>60</v>
      </c>
      <c r="AD6122" s="1" t="s">
        <v>60</v>
      </c>
      <c r="AR6122" s="1" t="s">
        <v>60</v>
      </c>
      <c r="AT6122" s="1" t="s">
        <v>614</v>
      </c>
      <c r="AU6122" s="1" t="s">
        <v>567</v>
      </c>
      <c r="AV6122" s="1" t="s">
        <v>241</v>
      </c>
      <c r="AW6122" s="3" t="str">
        <f t="shared" si="1"/>
        <v>Other</v>
      </c>
      <c r="AX6122" s="3" t="str">
        <f t="array" ref="AX6122">TEXTJOIN(", ", TRUE, IF(X6122:AS6122="Y", X$1:AS$1, IF(X6122:AS6122&lt;&gt;"", X$1:AS$1 &amp; ": " &amp; X6122:AS6122, "")))
</f>
        <v>Cocaine, Fentanyl, Ethanol, Any Opioid</v>
      </c>
    </row>
    <row r="6123">
      <c r="A6123" s="2">
        <v>43946.0</v>
      </c>
      <c r="B6123" s="1" t="s">
        <v>50</v>
      </c>
      <c r="C6123" s="1">
        <v>41.0</v>
      </c>
      <c r="D6123" s="1" t="s">
        <v>51</v>
      </c>
      <c r="E6123" s="1" t="s">
        <v>63</v>
      </c>
      <c r="G6123" s="1" t="s">
        <v>271</v>
      </c>
      <c r="H6123" s="1" t="s">
        <v>91</v>
      </c>
      <c r="I6123" s="1" t="s">
        <v>55</v>
      </c>
      <c r="J6123" s="1" t="s">
        <v>271</v>
      </c>
      <c r="K6123" s="1" t="s">
        <v>91</v>
      </c>
      <c r="L6123" s="1" t="s">
        <v>55</v>
      </c>
      <c r="M6123" s="1" t="s">
        <v>56</v>
      </c>
      <c r="N6123" s="1" t="s">
        <v>136</v>
      </c>
      <c r="O6123" s="1" t="s">
        <v>271</v>
      </c>
      <c r="P6123" s="1" t="s">
        <v>91</v>
      </c>
      <c r="Q6123" s="1" t="s">
        <v>55</v>
      </c>
      <c r="R6123" s="1" t="s">
        <v>56</v>
      </c>
      <c r="T6123" s="1" t="s">
        <v>3933</v>
      </c>
      <c r="U6123" s="1" t="s">
        <v>59</v>
      </c>
      <c r="Y6123" s="1" t="s">
        <v>60</v>
      </c>
      <c r="Z6123" s="1" t="s">
        <v>60</v>
      </c>
      <c r="AD6123" s="1" t="s">
        <v>60</v>
      </c>
      <c r="AR6123" s="1" t="s">
        <v>60</v>
      </c>
      <c r="AT6123" s="1" t="s">
        <v>274</v>
      </c>
      <c r="AU6123" s="1" t="s">
        <v>274</v>
      </c>
      <c r="AV6123" s="1" t="s">
        <v>275</v>
      </c>
      <c r="AW6123" s="3" t="str">
        <f t="shared" si="1"/>
        <v>Other</v>
      </c>
      <c r="AX6123" s="3" t="str">
        <f t="array" ref="AX6123">TEXTJOIN(", ", TRUE, IF(X6123:AS6123="Y", X$1:AS$1, IF(X6123:AS6123&lt;&gt;"", X$1:AS$1 &amp; ": " &amp; X6123:AS6123, "")))
</f>
        <v>Cocaine, Fentanyl, Ethanol, Any Opioid</v>
      </c>
    </row>
    <row r="6124">
      <c r="A6124" s="2">
        <v>44288.0</v>
      </c>
      <c r="B6124" s="1" t="s">
        <v>50</v>
      </c>
      <c r="C6124" s="1">
        <v>57.0</v>
      </c>
      <c r="D6124" s="1" t="s">
        <v>51</v>
      </c>
      <c r="E6124" s="1" t="s">
        <v>63</v>
      </c>
      <c r="G6124" s="1" t="s">
        <v>120</v>
      </c>
      <c r="H6124" s="1" t="s">
        <v>121</v>
      </c>
      <c r="I6124" s="1" t="s">
        <v>55</v>
      </c>
      <c r="J6124" s="1" t="s">
        <v>474</v>
      </c>
      <c r="K6124" s="1" t="s">
        <v>91</v>
      </c>
      <c r="L6124" s="1" t="s">
        <v>55</v>
      </c>
      <c r="M6124" s="1" t="s">
        <v>177</v>
      </c>
      <c r="N6124" s="1" t="s">
        <v>136</v>
      </c>
      <c r="O6124" s="1" t="s">
        <v>474</v>
      </c>
      <c r="P6124" s="1" t="s">
        <v>91</v>
      </c>
      <c r="Q6124" s="1" t="s">
        <v>55</v>
      </c>
      <c r="R6124" s="1" t="s">
        <v>44</v>
      </c>
      <c r="S6124" s="1" t="s">
        <v>799</v>
      </c>
      <c r="T6124" s="1" t="s">
        <v>2183</v>
      </c>
      <c r="U6124" s="1" t="s">
        <v>59</v>
      </c>
      <c r="Y6124" s="1" t="s">
        <v>60</v>
      </c>
      <c r="Z6124" s="1" t="s">
        <v>60</v>
      </c>
      <c r="AA6124" s="1" t="s">
        <v>60</v>
      </c>
      <c r="AD6124" s="1" t="s">
        <v>60</v>
      </c>
      <c r="AR6124" s="1" t="s">
        <v>60</v>
      </c>
      <c r="AT6124" s="1" t="s">
        <v>236</v>
      </c>
      <c r="AU6124" s="1" t="s">
        <v>477</v>
      </c>
      <c r="AV6124" s="1" t="s">
        <v>478</v>
      </c>
      <c r="AW6124" s="3" t="str">
        <f t="shared" si="1"/>
        <v>Other</v>
      </c>
      <c r="AX6124" s="3" t="str">
        <f t="array" ref="AX6124">TEXTJOIN(", ", TRUE, IF(X6124:AS6124="Y", X$1:AS$1, IF(X6124:AS6124&lt;&gt;"", X$1:AS$1 &amp; ": " &amp; X6124:AS6124, "")))
</f>
        <v>Cocaine, Fentanyl, Fentanyl Analogue, Ethanol, Any Opioid</v>
      </c>
    </row>
    <row r="6125">
      <c r="A6125" s="2">
        <v>44010.0</v>
      </c>
      <c r="B6125" s="1" t="s">
        <v>50</v>
      </c>
      <c r="C6125" s="1">
        <v>41.0</v>
      </c>
      <c r="D6125" s="1" t="s">
        <v>51</v>
      </c>
      <c r="E6125" s="1" t="s">
        <v>63</v>
      </c>
      <c r="J6125" s="1" t="s">
        <v>116</v>
      </c>
      <c r="K6125" s="1" t="s">
        <v>103</v>
      </c>
      <c r="L6125" s="1" t="s">
        <v>55</v>
      </c>
      <c r="M6125" s="1" t="s">
        <v>177</v>
      </c>
      <c r="N6125" s="1" t="s">
        <v>178</v>
      </c>
      <c r="O6125" s="1" t="s">
        <v>116</v>
      </c>
      <c r="P6125" s="1" t="s">
        <v>103</v>
      </c>
      <c r="Q6125" s="1" t="s">
        <v>55</v>
      </c>
      <c r="R6125" s="1" t="s">
        <v>44</v>
      </c>
      <c r="T6125" s="1" t="s">
        <v>6314</v>
      </c>
      <c r="U6125" s="1" t="s">
        <v>59</v>
      </c>
      <c r="X6125" s="1" t="s">
        <v>60</v>
      </c>
      <c r="Z6125" s="1" t="s">
        <v>60</v>
      </c>
      <c r="AD6125" s="1" t="s">
        <v>60</v>
      </c>
      <c r="AE6125" s="1" t="s">
        <v>60</v>
      </c>
      <c r="AF6125" s="1" t="s">
        <v>60</v>
      </c>
      <c r="AK6125" s="1" t="s">
        <v>60</v>
      </c>
      <c r="AQ6125" s="1" t="s">
        <v>60</v>
      </c>
      <c r="AR6125" s="1" t="s">
        <v>60</v>
      </c>
      <c r="AT6125" s="1" t="s">
        <v>62</v>
      </c>
      <c r="AU6125" s="1" t="s">
        <v>122</v>
      </c>
      <c r="AV6125" s="1" t="s">
        <v>139</v>
      </c>
      <c r="AW6125" s="3" t="str">
        <f t="shared" si="1"/>
        <v>Other</v>
      </c>
      <c r="AX6125" s="3" t="str">
        <f t="array" ref="AX6125">TEXTJOIN(", ", TRUE, IF(X6125:AS6125="Y", X$1:AS$1, IF(X6125:AS6125&lt;&gt;"", X$1:AS$1 &amp; ": " &amp; X6125:AS6125, "")))
</f>
        <v>Heroin, Fentanyl, Ethanol, Hydrocodone, Benzodiazepine, Hydromorphone, Other Opioid, Any Opioid</v>
      </c>
    </row>
    <row r="6126">
      <c r="A6126" s="2">
        <v>43193.0</v>
      </c>
      <c r="B6126" s="1" t="s">
        <v>50</v>
      </c>
      <c r="C6126" s="1">
        <v>37.0</v>
      </c>
      <c r="D6126" s="1" t="s">
        <v>76</v>
      </c>
      <c r="E6126" s="1" t="s">
        <v>63</v>
      </c>
      <c r="J6126" s="1" t="s">
        <v>256</v>
      </c>
      <c r="K6126" s="1" t="s">
        <v>103</v>
      </c>
      <c r="M6126" s="1" t="s">
        <v>401</v>
      </c>
      <c r="N6126" s="1" t="s">
        <v>119</v>
      </c>
      <c r="O6126" s="1" t="s">
        <v>256</v>
      </c>
      <c r="P6126" s="1" t="s">
        <v>103</v>
      </c>
      <c r="Q6126" s="1" t="s">
        <v>55</v>
      </c>
      <c r="R6126" s="1" t="s">
        <v>67</v>
      </c>
      <c r="T6126" s="1" t="s">
        <v>6315</v>
      </c>
      <c r="U6126" s="1" t="s">
        <v>59</v>
      </c>
      <c r="X6126" s="1" t="s">
        <v>60</v>
      </c>
      <c r="Y6126" s="1" t="s">
        <v>60</v>
      </c>
      <c r="Z6126" s="1" t="s">
        <v>60</v>
      </c>
      <c r="AA6126" s="1" t="s">
        <v>60</v>
      </c>
      <c r="AG6126" s="1" t="s">
        <v>60</v>
      </c>
      <c r="AP6126" s="1" t="s">
        <v>60</v>
      </c>
      <c r="AR6126" s="1" t="s">
        <v>60</v>
      </c>
      <c r="AT6126" s="1" t="s">
        <v>62</v>
      </c>
      <c r="AU6126" s="1" t="s">
        <v>282</v>
      </c>
      <c r="AV6126" s="1" t="s">
        <v>260</v>
      </c>
      <c r="AW6126" s="3" t="str">
        <f t="shared" si="1"/>
        <v>Other</v>
      </c>
      <c r="AX6126" s="3" t="str">
        <f t="array" ref="AX6126">TEXTJOIN(", ", TRUE, IF(X6126:AS6126="Y", X$1:AS$1, IF(X6126:AS6126&lt;&gt;"", X$1:AS$1 &amp; ": " &amp; X6126:AS6126, "")))
</f>
        <v>Heroin, Cocaine, Fentanyl, Fentanyl Analogue, Methadone, Heroin/Morph/Codeine, Any Opioid</v>
      </c>
    </row>
    <row r="6127">
      <c r="A6127" s="4">
        <v>41631.0</v>
      </c>
      <c r="B6127" s="1" t="s">
        <v>50</v>
      </c>
      <c r="C6127" s="1">
        <v>48.0</v>
      </c>
      <c r="D6127" s="1" t="s">
        <v>51</v>
      </c>
      <c r="E6127" s="1" t="s">
        <v>63</v>
      </c>
      <c r="F6127" s="1" t="s">
        <v>137</v>
      </c>
      <c r="G6127" s="1" t="s">
        <v>82</v>
      </c>
      <c r="H6127" s="1" t="s">
        <v>54</v>
      </c>
      <c r="J6127" s="1" t="s">
        <v>82</v>
      </c>
      <c r="L6127" s="1" t="s">
        <v>55</v>
      </c>
      <c r="M6127" s="1" t="s">
        <v>56</v>
      </c>
      <c r="N6127" s="1" t="s">
        <v>136</v>
      </c>
      <c r="O6127" s="1" t="s">
        <v>82</v>
      </c>
      <c r="P6127" s="1" t="s">
        <v>54</v>
      </c>
      <c r="R6127" s="1" t="s">
        <v>56</v>
      </c>
      <c r="T6127" s="1" t="s">
        <v>6316</v>
      </c>
      <c r="U6127" s="1" t="s">
        <v>59</v>
      </c>
      <c r="Z6127" s="1" t="s">
        <v>60</v>
      </c>
      <c r="AD6127" s="1" t="s">
        <v>60</v>
      </c>
      <c r="AE6127" s="1" t="s">
        <v>60</v>
      </c>
      <c r="AT6127" s="1" t="s">
        <v>329</v>
      </c>
      <c r="AU6127" s="1" t="s">
        <v>329</v>
      </c>
      <c r="AV6127" s="1" t="s">
        <v>85</v>
      </c>
      <c r="AW6127" s="3" t="str">
        <f t="shared" si="1"/>
        <v>Other</v>
      </c>
      <c r="AX6127" s="3" t="str">
        <f t="array" ref="AX6127">TEXTJOIN(", ", TRUE, IF(X6127:AS6127="Y", X$1:AS$1, IF(X6127:AS6127&lt;&gt;"", X$1:AS$1 &amp; ": " &amp; X6127:AS6127, "")))
</f>
        <v>Fentanyl, Ethanol, Hydrocodone</v>
      </c>
    </row>
    <row r="6128">
      <c r="A6128" s="2">
        <v>42092.0</v>
      </c>
      <c r="B6128" s="1" t="s">
        <v>86</v>
      </c>
      <c r="C6128" s="1">
        <v>47.0</v>
      </c>
      <c r="D6128" s="1" t="s">
        <v>51</v>
      </c>
      <c r="E6128" s="1" t="s">
        <v>63</v>
      </c>
      <c r="G6128" s="1" t="s">
        <v>277</v>
      </c>
      <c r="H6128" s="1" t="s">
        <v>103</v>
      </c>
      <c r="I6128" s="1" t="s">
        <v>55</v>
      </c>
      <c r="J6128" s="1" t="s">
        <v>277</v>
      </c>
      <c r="M6128" s="1" t="s">
        <v>56</v>
      </c>
      <c r="O6128" s="1" t="s">
        <v>277</v>
      </c>
      <c r="P6128" s="1" t="s">
        <v>103</v>
      </c>
      <c r="Q6128" s="1" t="s">
        <v>55</v>
      </c>
      <c r="R6128" s="1" t="s">
        <v>56</v>
      </c>
      <c r="T6128" s="1" t="s">
        <v>6317</v>
      </c>
      <c r="U6128" s="1" t="s">
        <v>59</v>
      </c>
      <c r="W6128" s="1" t="s">
        <v>60</v>
      </c>
      <c r="X6128" s="1" t="s">
        <v>60</v>
      </c>
      <c r="Z6128" s="1" t="s">
        <v>60</v>
      </c>
      <c r="AB6128" s="1" t="s">
        <v>60</v>
      </c>
      <c r="AD6128" s="1" t="s">
        <v>60</v>
      </c>
      <c r="AP6128" s="1" t="s">
        <v>60</v>
      </c>
      <c r="AR6128" s="1" t="s">
        <v>60</v>
      </c>
      <c r="AT6128" s="1" t="s">
        <v>1136</v>
      </c>
      <c r="AU6128" s="1" t="s">
        <v>1136</v>
      </c>
      <c r="AV6128" s="1" t="s">
        <v>279</v>
      </c>
      <c r="AW6128" s="3" t="str">
        <f t="shared" si="1"/>
        <v>Other</v>
      </c>
      <c r="AX6128" s="3" t="str">
        <f t="array" ref="AX6128">TEXTJOIN(", ", TRUE, IF(X6128:AS6128="Y", X$1:AS$1, IF(X6128:AS6128&lt;&gt;"", X$1:AS$1 &amp; ": " &amp; X6128:AS6128, "")))
</f>
        <v>Heroin, Fentanyl, Oxycodone, Ethanol, Heroin/Morph/Codeine, Any Opioid</v>
      </c>
    </row>
    <row r="6129">
      <c r="A6129" s="4">
        <v>43422.0</v>
      </c>
      <c r="B6129" s="1" t="s">
        <v>50</v>
      </c>
      <c r="C6129" s="1">
        <v>36.0</v>
      </c>
      <c r="D6129" s="1" t="s">
        <v>51</v>
      </c>
      <c r="E6129" s="1" t="s">
        <v>63</v>
      </c>
      <c r="G6129" s="1" t="s">
        <v>605</v>
      </c>
      <c r="H6129" s="1" t="s">
        <v>121</v>
      </c>
      <c r="I6129" s="1" t="s">
        <v>55</v>
      </c>
      <c r="J6129" s="1" t="s">
        <v>605</v>
      </c>
      <c r="K6129" s="1" t="s">
        <v>121</v>
      </c>
      <c r="M6129" s="1" t="s">
        <v>56</v>
      </c>
      <c r="N6129" s="1" t="s">
        <v>119</v>
      </c>
      <c r="O6129" s="1" t="s">
        <v>605</v>
      </c>
      <c r="P6129" s="1" t="s">
        <v>121</v>
      </c>
      <c r="Q6129" s="1" t="s">
        <v>55</v>
      </c>
      <c r="R6129" s="1" t="s">
        <v>56</v>
      </c>
      <c r="T6129" s="1" t="s">
        <v>6318</v>
      </c>
      <c r="U6129" s="1" t="s">
        <v>59</v>
      </c>
      <c r="X6129" s="1" t="s">
        <v>60</v>
      </c>
      <c r="Y6129" s="1" t="s">
        <v>60</v>
      </c>
      <c r="Z6129" s="1" t="s">
        <v>60</v>
      </c>
      <c r="AP6129" s="1" t="s">
        <v>60</v>
      </c>
      <c r="AR6129" s="1" t="s">
        <v>60</v>
      </c>
      <c r="AT6129" s="1" t="s">
        <v>2540</v>
      </c>
      <c r="AU6129" s="1" t="s">
        <v>2540</v>
      </c>
      <c r="AV6129" s="1" t="s">
        <v>2541</v>
      </c>
      <c r="AW6129" s="3" t="str">
        <f t="shared" si="1"/>
        <v>Other</v>
      </c>
      <c r="AX6129" s="3" t="str">
        <f t="array" ref="AX6129">TEXTJOIN(", ", TRUE, IF(X6129:AS6129="Y", X$1:AS$1, IF(X6129:AS6129&lt;&gt;"", X$1:AS$1 &amp; ": " &amp; X6129:AS6129, "")))
</f>
        <v>Heroin, Cocaine, Fentanyl, Heroin/Morph/Codeine, Any Opioid</v>
      </c>
    </row>
    <row r="6130">
      <c r="A6130" s="4">
        <v>43417.0</v>
      </c>
      <c r="B6130" s="1" t="s">
        <v>50</v>
      </c>
      <c r="C6130" s="1">
        <v>55.0</v>
      </c>
      <c r="D6130" s="1" t="s">
        <v>51</v>
      </c>
      <c r="E6130" s="1" t="s">
        <v>63</v>
      </c>
      <c r="J6130" s="1" t="s">
        <v>103</v>
      </c>
      <c r="K6130" s="1" t="s">
        <v>103</v>
      </c>
      <c r="M6130" s="1" t="s">
        <v>56</v>
      </c>
      <c r="N6130" s="1" t="s">
        <v>66</v>
      </c>
      <c r="O6130" s="1" t="s">
        <v>103</v>
      </c>
      <c r="P6130" s="1" t="s">
        <v>103</v>
      </c>
      <c r="Q6130" s="1" t="s">
        <v>55</v>
      </c>
      <c r="R6130" s="1" t="s">
        <v>67</v>
      </c>
      <c r="T6130" s="1" t="s">
        <v>6319</v>
      </c>
      <c r="U6130" s="1" t="s">
        <v>59</v>
      </c>
      <c r="Z6130" s="1" t="s">
        <v>60</v>
      </c>
      <c r="AA6130" s="1" t="s">
        <v>60</v>
      </c>
      <c r="AF6130" s="1" t="s">
        <v>60</v>
      </c>
      <c r="AR6130" s="1" t="s">
        <v>60</v>
      </c>
      <c r="AT6130" s="1" t="s">
        <v>62</v>
      </c>
      <c r="AU6130" s="1" t="s">
        <v>167</v>
      </c>
      <c r="AV6130" s="1" t="s">
        <v>168</v>
      </c>
      <c r="AW6130" s="3" t="str">
        <f t="shared" si="1"/>
        <v>Other</v>
      </c>
      <c r="AX6130" s="3" t="str">
        <f t="array" ref="AX6130">TEXTJOIN(", ", TRUE, IF(X6130:AS6130="Y", X$1:AS$1, IF(X6130:AS6130&lt;&gt;"", X$1:AS$1 &amp; ": " &amp; X6130:AS6130, "")))
</f>
        <v>Fentanyl, Fentanyl Analogue, Benzodiazepine, Any Opioid</v>
      </c>
    </row>
    <row r="6131">
      <c r="A6131" s="2">
        <v>43136.0</v>
      </c>
      <c r="B6131" s="1" t="s">
        <v>50</v>
      </c>
      <c r="C6131" s="1">
        <v>55.0</v>
      </c>
      <c r="D6131" s="1" t="s">
        <v>51</v>
      </c>
      <c r="E6131" s="1" t="s">
        <v>63</v>
      </c>
      <c r="F6131" s="1" t="s">
        <v>137</v>
      </c>
      <c r="G6131" s="1" t="s">
        <v>488</v>
      </c>
      <c r="H6131" s="1" t="s">
        <v>91</v>
      </c>
      <c r="I6131" s="1" t="s">
        <v>55</v>
      </c>
      <c r="J6131" s="1" t="s">
        <v>488</v>
      </c>
      <c r="K6131" s="1" t="s">
        <v>91</v>
      </c>
      <c r="M6131" s="1" t="s">
        <v>56</v>
      </c>
      <c r="N6131" s="1" t="s">
        <v>136</v>
      </c>
      <c r="O6131" s="1" t="s">
        <v>488</v>
      </c>
      <c r="P6131" s="1" t="s">
        <v>91</v>
      </c>
      <c r="Q6131" s="1" t="s">
        <v>55</v>
      </c>
      <c r="R6131" s="1" t="s">
        <v>56</v>
      </c>
      <c r="T6131" s="1" t="s">
        <v>6320</v>
      </c>
      <c r="U6131" s="1" t="s">
        <v>59</v>
      </c>
      <c r="Y6131" s="1" t="s">
        <v>60</v>
      </c>
      <c r="Z6131" s="1" t="s">
        <v>60</v>
      </c>
      <c r="AF6131" s="1" t="s">
        <v>60</v>
      </c>
      <c r="AR6131" s="1" t="s">
        <v>60</v>
      </c>
      <c r="AT6131" s="1" t="s">
        <v>492</v>
      </c>
      <c r="AU6131" s="1" t="s">
        <v>492</v>
      </c>
      <c r="AV6131" s="1" t="s">
        <v>493</v>
      </c>
      <c r="AW6131" s="3" t="str">
        <f t="shared" si="1"/>
        <v>Other</v>
      </c>
      <c r="AX6131" s="3" t="str">
        <f t="array" ref="AX6131">TEXTJOIN(", ", TRUE, IF(X6131:AS6131="Y", X$1:AS$1, IF(X6131:AS6131&lt;&gt;"", X$1:AS$1 &amp; ": " &amp; X6131:AS6131, "")))
</f>
        <v>Cocaine, Fentanyl, Benzodiazepine, Any Opioid</v>
      </c>
    </row>
    <row r="6132">
      <c r="A6132" s="2">
        <v>43908.0</v>
      </c>
      <c r="B6132" s="1" t="s">
        <v>50</v>
      </c>
      <c r="C6132" s="1">
        <v>49.0</v>
      </c>
      <c r="D6132" s="1" t="s">
        <v>51</v>
      </c>
      <c r="E6132" s="1" t="s">
        <v>63</v>
      </c>
      <c r="G6132" s="1" t="s">
        <v>256</v>
      </c>
      <c r="H6132" s="1" t="s">
        <v>103</v>
      </c>
      <c r="I6132" s="1" t="s">
        <v>55</v>
      </c>
      <c r="J6132" s="1" t="s">
        <v>256</v>
      </c>
      <c r="K6132" s="1" t="s">
        <v>103</v>
      </c>
      <c r="L6132" s="1" t="s">
        <v>55</v>
      </c>
      <c r="M6132" s="1" t="s">
        <v>56</v>
      </c>
      <c r="N6132" s="1" t="s">
        <v>119</v>
      </c>
      <c r="O6132" s="1" t="s">
        <v>256</v>
      </c>
      <c r="P6132" s="1" t="s">
        <v>103</v>
      </c>
      <c r="Q6132" s="1" t="s">
        <v>55</v>
      </c>
      <c r="R6132" s="1" t="s">
        <v>67</v>
      </c>
      <c r="T6132" s="1" t="s">
        <v>6321</v>
      </c>
      <c r="U6132" s="1" t="s">
        <v>59</v>
      </c>
      <c r="V6132" s="1" t="s">
        <v>335</v>
      </c>
      <c r="Z6132" s="1" t="s">
        <v>60</v>
      </c>
      <c r="AG6132" s="1" t="s">
        <v>60</v>
      </c>
      <c r="AR6132" s="1" t="s">
        <v>60</v>
      </c>
      <c r="AT6132" s="1" t="s">
        <v>282</v>
      </c>
      <c r="AU6132" s="1" t="s">
        <v>282</v>
      </c>
      <c r="AV6132" s="1" t="s">
        <v>260</v>
      </c>
      <c r="AW6132" s="3" t="str">
        <f t="shared" si="1"/>
        <v>Other</v>
      </c>
      <c r="AX6132" s="3" t="str">
        <f t="array" ref="AX6132">TEXTJOIN(", ", TRUE, IF(X6132:AS6132="Y", X$1:AS$1, IF(X6132:AS6132&lt;&gt;"", X$1:AS$1 &amp; ": " &amp; X6132:AS6132, "")))
</f>
        <v>Fentanyl, Methadone, Any Opioid</v>
      </c>
    </row>
    <row r="6133">
      <c r="A6133" s="4">
        <v>43780.0</v>
      </c>
      <c r="B6133" s="1" t="s">
        <v>50</v>
      </c>
      <c r="C6133" s="1">
        <v>40.0</v>
      </c>
      <c r="D6133" s="1" t="s">
        <v>76</v>
      </c>
      <c r="E6133" s="1" t="s">
        <v>63</v>
      </c>
      <c r="G6133" s="1" t="s">
        <v>474</v>
      </c>
      <c r="H6133" s="1" t="s">
        <v>91</v>
      </c>
      <c r="I6133" s="1" t="s">
        <v>55</v>
      </c>
      <c r="M6133" s="1" t="s">
        <v>118</v>
      </c>
      <c r="N6133" s="1" t="s">
        <v>178</v>
      </c>
      <c r="O6133" s="1" t="s">
        <v>91</v>
      </c>
      <c r="P6133" s="1" t="s">
        <v>91</v>
      </c>
      <c r="Q6133" s="1" t="s">
        <v>55</v>
      </c>
      <c r="R6133" s="1" t="s">
        <v>67</v>
      </c>
      <c r="T6133" s="1" t="s">
        <v>3764</v>
      </c>
      <c r="U6133" s="1" t="s">
        <v>59</v>
      </c>
      <c r="Y6133" s="1" t="s">
        <v>60</v>
      </c>
      <c r="Z6133" s="1" t="s">
        <v>60</v>
      </c>
      <c r="AR6133" s="1" t="s">
        <v>60</v>
      </c>
      <c r="AT6133" s="1" t="s">
        <v>477</v>
      </c>
      <c r="AU6133" s="1" t="s">
        <v>62</v>
      </c>
      <c r="AV6133" s="1" t="s">
        <v>111</v>
      </c>
      <c r="AW6133" s="3" t="str">
        <f t="shared" si="1"/>
        <v>Other</v>
      </c>
      <c r="AX6133" s="3" t="str">
        <f t="array" ref="AX6133">TEXTJOIN(", ", TRUE, IF(X6133:AS6133="Y", X$1:AS$1, IF(X6133:AS6133&lt;&gt;"", X$1:AS$1 &amp; ": " &amp; X6133:AS6133, "")))
</f>
        <v>Cocaine, Fentanyl, Any Opioid</v>
      </c>
    </row>
    <row r="6134">
      <c r="A6134" s="2">
        <v>43735.0</v>
      </c>
      <c r="B6134" s="1" t="s">
        <v>50</v>
      </c>
      <c r="C6134" s="1">
        <v>26.0</v>
      </c>
      <c r="D6134" s="1" t="s">
        <v>51</v>
      </c>
      <c r="E6134" s="1" t="s">
        <v>63</v>
      </c>
      <c r="G6134" s="1" t="s">
        <v>765</v>
      </c>
      <c r="H6134" s="1" t="s">
        <v>121</v>
      </c>
      <c r="I6134" s="1" t="s">
        <v>55</v>
      </c>
      <c r="J6134" s="1" t="s">
        <v>765</v>
      </c>
      <c r="K6134" s="1" t="s">
        <v>121</v>
      </c>
      <c r="L6134" s="1" t="s">
        <v>55</v>
      </c>
      <c r="M6134" s="1" t="s">
        <v>56</v>
      </c>
      <c r="N6134" s="1" t="s">
        <v>334</v>
      </c>
      <c r="O6134" s="1" t="s">
        <v>765</v>
      </c>
      <c r="P6134" s="1" t="s">
        <v>121</v>
      </c>
      <c r="Q6134" s="1" t="s">
        <v>55</v>
      </c>
      <c r="R6134" s="1" t="s">
        <v>56</v>
      </c>
      <c r="T6134" s="1" t="s">
        <v>331</v>
      </c>
      <c r="U6134" s="1" t="s">
        <v>59</v>
      </c>
      <c r="Z6134" s="1" t="s">
        <v>60</v>
      </c>
      <c r="AR6134" s="1" t="s">
        <v>60</v>
      </c>
      <c r="AT6134" s="1" t="s">
        <v>766</v>
      </c>
      <c r="AU6134" s="1" t="s">
        <v>766</v>
      </c>
      <c r="AV6134" s="1" t="s">
        <v>767</v>
      </c>
      <c r="AW6134" s="3" t="str">
        <f t="shared" si="1"/>
        <v>Other</v>
      </c>
      <c r="AX6134" s="3" t="str">
        <f t="array" ref="AX6134">TEXTJOIN(", ", TRUE, IF(X6134:AS6134="Y", X$1:AS$1, IF(X6134:AS6134&lt;&gt;"", X$1:AS$1 &amp; ": " &amp; X6134:AS6134, "")))
</f>
        <v>Fentanyl, Any Opioid</v>
      </c>
    </row>
    <row r="6135">
      <c r="A6135" s="2">
        <v>42553.0</v>
      </c>
      <c r="B6135" s="1" t="s">
        <v>50</v>
      </c>
      <c r="C6135" s="1">
        <v>55.0</v>
      </c>
      <c r="D6135" s="1" t="s">
        <v>76</v>
      </c>
      <c r="E6135" s="1" t="s">
        <v>1191</v>
      </c>
      <c r="G6135" s="1" t="s">
        <v>247</v>
      </c>
      <c r="H6135" s="1" t="s">
        <v>103</v>
      </c>
      <c r="I6135" s="1" t="s">
        <v>55</v>
      </c>
      <c r="J6135" s="1" t="s">
        <v>247</v>
      </c>
      <c r="M6135" s="1" t="s">
        <v>56</v>
      </c>
      <c r="N6135" s="1" t="s">
        <v>136</v>
      </c>
      <c r="O6135" s="1" t="s">
        <v>247</v>
      </c>
      <c r="R6135" s="1" t="s">
        <v>56</v>
      </c>
      <c r="T6135" s="1" t="s">
        <v>6322</v>
      </c>
      <c r="U6135" s="1" t="s">
        <v>59</v>
      </c>
      <c r="AF6135" s="1" t="s">
        <v>60</v>
      </c>
      <c r="AJ6135" s="1" t="s">
        <v>60</v>
      </c>
      <c r="AR6135" s="1" t="s">
        <v>60</v>
      </c>
      <c r="AT6135" s="1" t="s">
        <v>1232</v>
      </c>
      <c r="AU6135" s="1" t="s">
        <v>1232</v>
      </c>
      <c r="AV6135" s="1" t="s">
        <v>3551</v>
      </c>
      <c r="AW6135" s="3" t="str">
        <f t="shared" si="1"/>
        <v>Other</v>
      </c>
      <c r="AX6135" s="3" t="str">
        <f t="array" ref="AX6135">TEXTJOIN(", ", TRUE, IF(X6135:AS6135="Y", X$1:AS$1, IF(X6135:AS6135&lt;&gt;"", X$1:AS$1 &amp; ": " &amp; X6135:AS6135, "")))
</f>
        <v>Benzodiazepine, Tramad, Any Opioid</v>
      </c>
    </row>
    <row r="6136">
      <c r="A6136" s="2">
        <v>44034.0</v>
      </c>
      <c r="B6136" s="1" t="s">
        <v>50</v>
      </c>
      <c r="C6136" s="1">
        <v>44.0</v>
      </c>
      <c r="D6136" s="1" t="s">
        <v>51</v>
      </c>
      <c r="E6136" s="1" t="s">
        <v>63</v>
      </c>
      <c r="F6136" s="1" t="s">
        <v>137</v>
      </c>
      <c r="G6136" s="1" t="s">
        <v>256</v>
      </c>
      <c r="H6136" s="1" t="s">
        <v>103</v>
      </c>
      <c r="I6136" s="1" t="s">
        <v>55</v>
      </c>
      <c r="J6136" s="1" t="s">
        <v>256</v>
      </c>
      <c r="K6136" s="1" t="s">
        <v>103</v>
      </c>
      <c r="L6136" s="1" t="s">
        <v>55</v>
      </c>
      <c r="M6136" s="1" t="s">
        <v>1867</v>
      </c>
      <c r="N6136" s="1" t="s">
        <v>155</v>
      </c>
      <c r="O6136" s="1" t="s">
        <v>256</v>
      </c>
      <c r="P6136" s="1" t="s">
        <v>103</v>
      </c>
      <c r="Q6136" s="1" t="s">
        <v>55</v>
      </c>
      <c r="R6136" s="1" t="s">
        <v>67</v>
      </c>
      <c r="T6136" s="1" t="s">
        <v>6323</v>
      </c>
      <c r="U6136" s="1" t="s">
        <v>59</v>
      </c>
      <c r="Z6136" s="1" t="s">
        <v>60</v>
      </c>
      <c r="AD6136" s="1" t="s">
        <v>60</v>
      </c>
      <c r="AR6136" s="1" t="s">
        <v>60</v>
      </c>
      <c r="AT6136" s="1" t="s">
        <v>282</v>
      </c>
      <c r="AU6136" s="1" t="s">
        <v>282</v>
      </c>
      <c r="AV6136" s="1" t="s">
        <v>260</v>
      </c>
      <c r="AW6136" s="3" t="str">
        <f t="shared" si="1"/>
        <v>Other</v>
      </c>
      <c r="AX6136" s="3" t="str">
        <f t="array" ref="AX6136">TEXTJOIN(", ", TRUE, IF(X6136:AS6136="Y", X$1:AS$1, IF(X6136:AS6136&lt;&gt;"", X$1:AS$1 &amp; ": " &amp; X6136:AS6136, "")))
</f>
        <v>Fentanyl, Ethanol, Any Opioid</v>
      </c>
    </row>
    <row r="6137">
      <c r="A6137" s="2">
        <v>40931.0</v>
      </c>
      <c r="B6137" s="1" t="s">
        <v>50</v>
      </c>
      <c r="C6137" s="1">
        <v>31.0</v>
      </c>
      <c r="D6137" s="1" t="s">
        <v>76</v>
      </c>
      <c r="E6137" s="1" t="s">
        <v>63</v>
      </c>
      <c r="G6137" s="1" t="s">
        <v>1326</v>
      </c>
      <c r="H6137" s="1" t="s">
        <v>125</v>
      </c>
      <c r="J6137" s="1" t="s">
        <v>1326</v>
      </c>
      <c r="L6137" s="1" t="s">
        <v>55</v>
      </c>
      <c r="M6137" s="1" t="s">
        <v>56</v>
      </c>
      <c r="N6137" s="1" t="s">
        <v>66</v>
      </c>
      <c r="O6137" s="1" t="s">
        <v>91</v>
      </c>
      <c r="P6137" s="1" t="s">
        <v>91</v>
      </c>
      <c r="R6137" s="1" t="s">
        <v>67</v>
      </c>
      <c r="T6137" s="1" t="s">
        <v>1704</v>
      </c>
      <c r="U6137" s="1" t="s">
        <v>59</v>
      </c>
      <c r="AS6137" s="1" t="s">
        <v>1007</v>
      </c>
      <c r="AT6137" s="1" t="s">
        <v>1328</v>
      </c>
      <c r="AU6137" s="1" t="s">
        <v>1328</v>
      </c>
      <c r="AV6137" s="1" t="s">
        <v>111</v>
      </c>
      <c r="AW6137" s="3" t="str">
        <f t="shared" si="1"/>
        <v>Other</v>
      </c>
      <c r="AX6137" s="3" t="str">
        <f t="array" ref="AX6137">TEXTJOIN(", ", TRUE, IF(X6137:AS6137="Y", X$1:AS$1, IF(X6137:AS6137&lt;&gt;"", X$1:AS$1 &amp; ": " &amp; X6137:AS6137, "")))
</f>
        <v>Other: opiates</v>
      </c>
    </row>
    <row r="6138">
      <c r="A6138" s="2">
        <v>42910.0</v>
      </c>
      <c r="B6138" s="1" t="s">
        <v>86</v>
      </c>
      <c r="C6138" s="1">
        <v>32.0</v>
      </c>
      <c r="D6138" s="1" t="s">
        <v>51</v>
      </c>
      <c r="E6138" s="1" t="s">
        <v>63</v>
      </c>
      <c r="G6138" s="1" t="s">
        <v>1085</v>
      </c>
      <c r="H6138" s="1" t="s">
        <v>103</v>
      </c>
      <c r="I6138" s="1" t="s">
        <v>55</v>
      </c>
      <c r="J6138" s="1" t="s">
        <v>1085</v>
      </c>
      <c r="K6138" s="1" t="s">
        <v>103</v>
      </c>
      <c r="L6138" s="1" t="s">
        <v>55</v>
      </c>
      <c r="M6138" s="1" t="s">
        <v>56</v>
      </c>
      <c r="N6138" s="1" t="s">
        <v>66</v>
      </c>
      <c r="O6138" s="1" t="s">
        <v>1085</v>
      </c>
      <c r="P6138" s="1" t="s">
        <v>103</v>
      </c>
      <c r="Q6138" s="1" t="s">
        <v>55</v>
      </c>
      <c r="R6138" s="1" t="s">
        <v>56</v>
      </c>
      <c r="T6138" s="1" t="s">
        <v>3706</v>
      </c>
      <c r="U6138" s="1" t="s">
        <v>59</v>
      </c>
      <c r="X6138" s="1" t="s">
        <v>60</v>
      </c>
      <c r="Y6138" s="1" t="s">
        <v>60</v>
      </c>
      <c r="Z6138" s="1" t="s">
        <v>60</v>
      </c>
      <c r="AT6138" s="1" t="s">
        <v>1087</v>
      </c>
      <c r="AU6138" s="1" t="s">
        <v>1087</v>
      </c>
      <c r="AV6138" s="1" t="s">
        <v>1888</v>
      </c>
      <c r="AW6138" s="3" t="str">
        <f t="shared" si="1"/>
        <v>Other</v>
      </c>
      <c r="AX6138" s="3" t="str">
        <f t="array" ref="AX6138">TEXTJOIN(", ", TRUE, IF(X6138:AS6138="Y", X$1:AS$1, IF(X6138:AS6138&lt;&gt;"", X$1:AS$1 &amp; ": " &amp; X6138:AS6138, "")))
</f>
        <v>Heroin, Cocaine, Fentanyl</v>
      </c>
    </row>
    <row r="6139">
      <c r="A6139" s="4">
        <v>41233.0</v>
      </c>
      <c r="B6139" s="1" t="s">
        <v>50</v>
      </c>
      <c r="C6139" s="1">
        <v>54.0</v>
      </c>
      <c r="D6139" s="1" t="s">
        <v>76</v>
      </c>
      <c r="E6139" s="1" t="s">
        <v>63</v>
      </c>
      <c r="G6139" s="1" t="s">
        <v>185</v>
      </c>
      <c r="H6139" s="1" t="s">
        <v>91</v>
      </c>
      <c r="J6139" s="1" t="s">
        <v>185</v>
      </c>
      <c r="L6139" s="1" t="s">
        <v>55</v>
      </c>
      <c r="M6139" s="1" t="s">
        <v>56</v>
      </c>
      <c r="N6139" s="1" t="s">
        <v>104</v>
      </c>
      <c r="O6139" s="1" t="s">
        <v>185</v>
      </c>
      <c r="P6139" s="1" t="s">
        <v>91</v>
      </c>
      <c r="R6139" s="1" t="s">
        <v>56</v>
      </c>
      <c r="T6139" s="1" t="s">
        <v>232</v>
      </c>
      <c r="U6139" s="1" t="s">
        <v>59</v>
      </c>
      <c r="X6139" s="1" t="s">
        <v>60</v>
      </c>
      <c r="AB6139" s="1" t="s">
        <v>60</v>
      </c>
      <c r="AT6139" s="1" t="s">
        <v>188</v>
      </c>
      <c r="AU6139" s="1" t="s">
        <v>188</v>
      </c>
      <c r="AV6139" s="1" t="s">
        <v>189</v>
      </c>
      <c r="AW6139" s="3" t="str">
        <f t="shared" si="1"/>
        <v>Other</v>
      </c>
      <c r="AX6139" s="3" t="str">
        <f t="array" ref="AX6139">TEXTJOIN(", ", TRUE, IF(X6139:AS6139="Y", X$1:AS$1, IF(X6139:AS6139&lt;&gt;"", X$1:AS$1 &amp; ": " &amp; X6139:AS6139, "")))
</f>
        <v>Heroin, Oxycodone</v>
      </c>
    </row>
    <row r="6140">
      <c r="A6140" s="2">
        <v>43928.0</v>
      </c>
      <c r="B6140" s="1" t="s">
        <v>50</v>
      </c>
      <c r="C6140" s="1">
        <v>71.0</v>
      </c>
      <c r="D6140" s="1" t="s">
        <v>51</v>
      </c>
      <c r="E6140" s="1" t="s">
        <v>63</v>
      </c>
      <c r="G6140" s="1" t="s">
        <v>81</v>
      </c>
      <c r="H6140" s="1" t="s">
        <v>54</v>
      </c>
      <c r="I6140" s="1" t="s">
        <v>55</v>
      </c>
      <c r="J6140" s="1" t="s">
        <v>81</v>
      </c>
      <c r="K6140" s="1" t="s">
        <v>54</v>
      </c>
      <c r="L6140" s="1" t="s">
        <v>55</v>
      </c>
      <c r="M6140" s="1" t="s">
        <v>56</v>
      </c>
      <c r="N6140" s="1" t="s">
        <v>155</v>
      </c>
      <c r="O6140" s="1" t="s">
        <v>81</v>
      </c>
      <c r="P6140" s="1" t="s">
        <v>54</v>
      </c>
      <c r="Q6140" s="1" t="s">
        <v>55</v>
      </c>
      <c r="R6140" s="1" t="s">
        <v>56</v>
      </c>
      <c r="T6140" s="1" t="s">
        <v>6324</v>
      </c>
      <c r="U6140" s="1" t="s">
        <v>59</v>
      </c>
      <c r="X6140" s="1" t="s">
        <v>60</v>
      </c>
      <c r="Z6140" s="1" t="s">
        <v>60</v>
      </c>
      <c r="AF6140" s="1" t="s">
        <v>60</v>
      </c>
      <c r="AG6140" s="1" t="s">
        <v>60</v>
      </c>
      <c r="AR6140" s="1" t="s">
        <v>60</v>
      </c>
      <c r="AT6140" s="1" t="s">
        <v>84</v>
      </c>
      <c r="AU6140" s="1" t="s">
        <v>84</v>
      </c>
      <c r="AV6140" s="1" t="s">
        <v>598</v>
      </c>
      <c r="AW6140" s="3" t="str">
        <f t="shared" si="1"/>
        <v>Other</v>
      </c>
      <c r="AX6140" s="3" t="str">
        <f t="array" ref="AX6140">TEXTJOIN(", ", TRUE, IF(X6140:AS6140="Y", X$1:AS$1, IF(X6140:AS6140&lt;&gt;"", X$1:AS$1 &amp; ": " &amp; X6140:AS6140, "")))
</f>
        <v>Heroin, Fentanyl, Benzodiazepine, Methadone, Any Opioid</v>
      </c>
    </row>
    <row r="6141">
      <c r="A6141" s="2">
        <v>43015.0</v>
      </c>
      <c r="B6141" s="1" t="s">
        <v>86</v>
      </c>
      <c r="C6141" s="1">
        <v>25.0</v>
      </c>
      <c r="D6141" s="1" t="s">
        <v>51</v>
      </c>
      <c r="E6141" s="1" t="s">
        <v>63</v>
      </c>
      <c r="G6141" s="1" t="s">
        <v>82</v>
      </c>
      <c r="H6141" s="1" t="s">
        <v>54</v>
      </c>
      <c r="I6141" s="1" t="s">
        <v>55</v>
      </c>
      <c r="J6141" s="1" t="s">
        <v>82</v>
      </c>
      <c r="K6141" s="1" t="s">
        <v>54</v>
      </c>
      <c r="L6141" s="1" t="s">
        <v>55</v>
      </c>
      <c r="M6141" s="1" t="s">
        <v>56</v>
      </c>
      <c r="N6141" s="1" t="s">
        <v>66</v>
      </c>
      <c r="O6141" s="1" t="s">
        <v>82</v>
      </c>
      <c r="P6141" s="1" t="s">
        <v>54</v>
      </c>
      <c r="Q6141" s="1" t="s">
        <v>55</v>
      </c>
      <c r="R6141" s="1" t="s">
        <v>56</v>
      </c>
      <c r="T6141" s="1" t="s">
        <v>6325</v>
      </c>
      <c r="U6141" s="1" t="s">
        <v>59</v>
      </c>
      <c r="X6141" s="1" t="s">
        <v>60</v>
      </c>
      <c r="Y6141" s="1" t="s">
        <v>60</v>
      </c>
      <c r="Z6141" s="1" t="s">
        <v>60</v>
      </c>
      <c r="AA6141" s="1" t="s">
        <v>60</v>
      </c>
      <c r="AF6141" s="1" t="s">
        <v>60</v>
      </c>
      <c r="AT6141" s="1" t="s">
        <v>329</v>
      </c>
      <c r="AU6141" s="1" t="s">
        <v>329</v>
      </c>
      <c r="AV6141" s="1" t="s">
        <v>85</v>
      </c>
      <c r="AW6141" s="3" t="str">
        <f t="shared" si="1"/>
        <v>Other</v>
      </c>
      <c r="AX6141" s="3" t="str">
        <f t="array" ref="AX6141">TEXTJOIN(", ", TRUE, IF(X6141:AS6141="Y", X$1:AS$1, IF(X6141:AS6141&lt;&gt;"", X$1:AS$1 &amp; ": " &amp; X6141:AS6141, "")))
</f>
        <v>Heroin, Cocaine, Fentanyl, Fentanyl Analogue, Benzodiazepine</v>
      </c>
    </row>
    <row r="6142">
      <c r="A6142" s="2">
        <v>43804.0</v>
      </c>
      <c r="B6142" s="1" t="s">
        <v>50</v>
      </c>
      <c r="C6142" s="1">
        <v>27.0</v>
      </c>
      <c r="D6142" s="1" t="s">
        <v>76</v>
      </c>
      <c r="E6142" s="1" t="s">
        <v>63</v>
      </c>
      <c r="F6142" s="1" t="s">
        <v>137</v>
      </c>
      <c r="G6142" s="1" t="s">
        <v>64</v>
      </c>
      <c r="H6142" s="1" t="s">
        <v>65</v>
      </c>
      <c r="I6142" s="1" t="s">
        <v>55</v>
      </c>
      <c r="J6142" s="1" t="s">
        <v>64</v>
      </c>
      <c r="K6142" s="1" t="s">
        <v>65</v>
      </c>
      <c r="L6142" s="1" t="s">
        <v>55</v>
      </c>
      <c r="M6142" s="1" t="s">
        <v>56</v>
      </c>
      <c r="N6142" s="1" t="s">
        <v>136</v>
      </c>
      <c r="O6142" s="1" t="s">
        <v>64</v>
      </c>
      <c r="P6142" s="1" t="s">
        <v>65</v>
      </c>
      <c r="Q6142" s="1" t="s">
        <v>55</v>
      </c>
      <c r="R6142" s="1" t="s">
        <v>56</v>
      </c>
      <c r="T6142" s="1" t="s">
        <v>83</v>
      </c>
      <c r="U6142" s="1" t="s">
        <v>59</v>
      </c>
      <c r="Z6142" s="1" t="s">
        <v>60</v>
      </c>
      <c r="AR6142" s="1" t="s">
        <v>60</v>
      </c>
      <c r="AT6142" s="1" t="s">
        <v>69</v>
      </c>
      <c r="AU6142" s="1" t="s">
        <v>69</v>
      </c>
      <c r="AV6142" s="1" t="s">
        <v>70</v>
      </c>
      <c r="AW6142" s="3" t="str">
        <f t="shared" si="1"/>
        <v>Other</v>
      </c>
      <c r="AX6142" s="3" t="str">
        <f t="array" ref="AX6142">TEXTJOIN(", ", TRUE, IF(X6142:AS6142="Y", X$1:AS$1, IF(X6142:AS6142&lt;&gt;"", X$1:AS$1 &amp; ": " &amp; X6142:AS6142, "")))
</f>
        <v>Fentanyl, Any Opioid</v>
      </c>
    </row>
    <row r="6143">
      <c r="A6143" s="2">
        <v>43985.0</v>
      </c>
      <c r="B6143" s="1" t="s">
        <v>50</v>
      </c>
      <c r="C6143" s="1">
        <v>45.0</v>
      </c>
      <c r="D6143" s="1" t="s">
        <v>51</v>
      </c>
      <c r="E6143" s="1" t="s">
        <v>52</v>
      </c>
      <c r="G6143" s="1" t="s">
        <v>103</v>
      </c>
      <c r="H6143" s="1" t="s">
        <v>103</v>
      </c>
      <c r="I6143" s="1" t="s">
        <v>55</v>
      </c>
      <c r="J6143" s="1" t="s">
        <v>103</v>
      </c>
      <c r="K6143" s="1" t="s">
        <v>103</v>
      </c>
      <c r="L6143" s="1" t="s">
        <v>55</v>
      </c>
      <c r="M6143" s="1" t="s">
        <v>44</v>
      </c>
      <c r="N6143" s="1" t="s">
        <v>136</v>
      </c>
      <c r="O6143" s="1" t="s">
        <v>103</v>
      </c>
      <c r="P6143" s="1" t="s">
        <v>103</v>
      </c>
      <c r="Q6143" s="1" t="s">
        <v>55</v>
      </c>
      <c r="R6143" s="1" t="s">
        <v>44</v>
      </c>
      <c r="T6143" s="1" t="s">
        <v>6326</v>
      </c>
      <c r="U6143" s="1" t="s">
        <v>59</v>
      </c>
      <c r="V6143" s="1" t="s">
        <v>530</v>
      </c>
      <c r="Y6143" s="1" t="s">
        <v>60</v>
      </c>
      <c r="Z6143" s="1" t="s">
        <v>60</v>
      </c>
      <c r="AR6143" s="1" t="s">
        <v>60</v>
      </c>
      <c r="AT6143" s="1" t="s">
        <v>167</v>
      </c>
      <c r="AU6143" s="1" t="s">
        <v>167</v>
      </c>
      <c r="AV6143" s="1" t="s">
        <v>168</v>
      </c>
      <c r="AW6143" s="3" t="str">
        <f t="shared" si="1"/>
        <v>Other</v>
      </c>
      <c r="AX6143" s="3" t="str">
        <f t="array" ref="AX6143">TEXTJOIN(", ", TRUE, IF(X6143:AS6143="Y", X$1:AS$1, IF(X6143:AS6143&lt;&gt;"", X$1:AS$1 &amp; ": " &amp; X6143:AS6143, "")))
</f>
        <v>Cocaine, Fentanyl, Any Opioid</v>
      </c>
    </row>
    <row r="6144">
      <c r="A6144" s="2">
        <v>41876.0</v>
      </c>
      <c r="B6144" s="1" t="s">
        <v>50</v>
      </c>
      <c r="C6144" s="1">
        <v>29.0</v>
      </c>
      <c r="D6144" s="1" t="s">
        <v>76</v>
      </c>
      <c r="E6144" s="1" t="s">
        <v>63</v>
      </c>
      <c r="G6144" s="1" t="s">
        <v>397</v>
      </c>
      <c r="J6144" s="1" t="s">
        <v>116</v>
      </c>
      <c r="L6144" s="1" t="s">
        <v>55</v>
      </c>
      <c r="M6144" s="1" t="s">
        <v>820</v>
      </c>
      <c r="N6144" s="1" t="s">
        <v>136</v>
      </c>
      <c r="O6144" s="1" t="s">
        <v>116</v>
      </c>
      <c r="P6144" s="1" t="s">
        <v>103</v>
      </c>
      <c r="R6144" s="1" t="s">
        <v>67</v>
      </c>
      <c r="T6144" s="1" t="s">
        <v>6327</v>
      </c>
      <c r="U6144" s="1" t="s">
        <v>59</v>
      </c>
      <c r="X6144" s="1" t="s">
        <v>60</v>
      </c>
      <c r="Y6144" s="1" t="s">
        <v>60</v>
      </c>
      <c r="AT6144" s="1" t="s">
        <v>399</v>
      </c>
      <c r="AU6144" s="1" t="s">
        <v>122</v>
      </c>
      <c r="AV6144" s="1" t="s">
        <v>139</v>
      </c>
      <c r="AW6144" s="3" t="str">
        <f t="shared" si="1"/>
        <v>Other</v>
      </c>
      <c r="AX6144" s="3" t="str">
        <f t="array" ref="AX6144">TEXTJOIN(", ", TRUE, IF(X6144:AS6144="Y", X$1:AS$1, IF(X6144:AS6144&lt;&gt;"", X$1:AS$1 &amp; ": " &amp; X6144:AS6144, "")))
</f>
        <v>Heroin, Cocaine</v>
      </c>
    </row>
    <row r="6145">
      <c r="A6145" s="2">
        <v>43581.0</v>
      </c>
      <c r="B6145" s="1" t="s">
        <v>50</v>
      </c>
      <c r="C6145" s="1">
        <v>32.0</v>
      </c>
      <c r="D6145" s="1" t="s">
        <v>76</v>
      </c>
      <c r="E6145" s="1" t="s">
        <v>63</v>
      </c>
      <c r="G6145" s="1" t="s">
        <v>90</v>
      </c>
      <c r="H6145" s="1" t="s">
        <v>91</v>
      </c>
      <c r="I6145" s="1" t="s">
        <v>55</v>
      </c>
      <c r="J6145" s="1" t="s">
        <v>90</v>
      </c>
      <c r="K6145" s="1" t="s">
        <v>91</v>
      </c>
      <c r="L6145" s="1" t="s">
        <v>55</v>
      </c>
      <c r="M6145" s="1" t="s">
        <v>56</v>
      </c>
      <c r="N6145" s="1" t="s">
        <v>1565</v>
      </c>
      <c r="O6145" s="1" t="s">
        <v>90</v>
      </c>
      <c r="P6145" s="1" t="s">
        <v>91</v>
      </c>
      <c r="Q6145" s="1" t="s">
        <v>55</v>
      </c>
      <c r="R6145" s="1" t="s">
        <v>56</v>
      </c>
      <c r="T6145" s="1" t="s">
        <v>6328</v>
      </c>
      <c r="U6145" s="1" t="s">
        <v>59</v>
      </c>
      <c r="X6145" s="1" t="s">
        <v>60</v>
      </c>
      <c r="Y6145" s="1" t="s">
        <v>60</v>
      </c>
      <c r="Z6145" s="1" t="s">
        <v>60</v>
      </c>
      <c r="AG6145" s="1" t="s">
        <v>60</v>
      </c>
      <c r="AP6145" s="1" t="s">
        <v>60</v>
      </c>
      <c r="AR6145" s="1" t="s">
        <v>60</v>
      </c>
      <c r="AT6145" s="1" t="s">
        <v>96</v>
      </c>
      <c r="AU6145" s="1" t="s">
        <v>96</v>
      </c>
      <c r="AV6145" s="1" t="s">
        <v>97</v>
      </c>
      <c r="AW6145" s="3" t="str">
        <f t="shared" si="1"/>
        <v>Other</v>
      </c>
      <c r="AX6145" s="3" t="str">
        <f t="array" ref="AX6145">TEXTJOIN(", ", TRUE, IF(X6145:AS6145="Y", X$1:AS$1, IF(X6145:AS6145&lt;&gt;"", X$1:AS$1 &amp; ": " &amp; X6145:AS6145, "")))
</f>
        <v>Heroin, Cocaine, Fentanyl, Methadone, Heroin/Morph/Codeine, Any Opioid</v>
      </c>
    </row>
    <row r="6146">
      <c r="A6146" s="2">
        <v>44252.0</v>
      </c>
      <c r="B6146" s="1" t="s">
        <v>50</v>
      </c>
      <c r="C6146" s="1">
        <v>23.0</v>
      </c>
      <c r="D6146" s="1" t="s">
        <v>51</v>
      </c>
      <c r="E6146" s="1" t="s">
        <v>63</v>
      </c>
      <c r="G6146" s="1" t="s">
        <v>120</v>
      </c>
      <c r="H6146" s="1" t="s">
        <v>121</v>
      </c>
      <c r="I6146" s="1" t="s">
        <v>55</v>
      </c>
      <c r="J6146" s="1" t="s">
        <v>120</v>
      </c>
      <c r="K6146" s="1" t="s">
        <v>121</v>
      </c>
      <c r="L6146" s="1" t="s">
        <v>55</v>
      </c>
      <c r="M6146" s="1" t="s">
        <v>44</v>
      </c>
      <c r="N6146" s="1" t="s">
        <v>178</v>
      </c>
      <c r="O6146" s="1" t="s">
        <v>120</v>
      </c>
      <c r="P6146" s="1" t="s">
        <v>121</v>
      </c>
      <c r="Q6146" s="1" t="s">
        <v>55</v>
      </c>
      <c r="R6146" s="1" t="s">
        <v>44</v>
      </c>
      <c r="S6146" s="1" t="s">
        <v>56</v>
      </c>
      <c r="T6146" s="1" t="s">
        <v>6329</v>
      </c>
      <c r="U6146" s="1" t="s">
        <v>59</v>
      </c>
      <c r="Z6146" s="1" t="s">
        <v>60</v>
      </c>
      <c r="AD6146" s="1" t="s">
        <v>60</v>
      </c>
      <c r="AN6146" s="1" t="s">
        <v>60</v>
      </c>
      <c r="AR6146" s="1" t="s">
        <v>60</v>
      </c>
      <c r="AT6146" s="1" t="s">
        <v>236</v>
      </c>
      <c r="AU6146" s="1" t="s">
        <v>236</v>
      </c>
      <c r="AV6146" s="1" t="s">
        <v>123</v>
      </c>
      <c r="AW6146" s="3" t="str">
        <f t="shared" si="1"/>
        <v>Middletown</v>
      </c>
      <c r="AX6146" s="3" t="str">
        <f t="array" ref="AX6146">TEXTJOIN(", ", TRUE, IF(X6146:AS6146="Y", X$1:AS$1, IF(X6146:AS6146&lt;&gt;"", X$1:AS$1 &amp; ": " &amp; X6146:AS6146, "")))
</f>
        <v>Fentanyl, Ethanol, Gabapentin, Any Opioid</v>
      </c>
    </row>
    <row r="6147">
      <c r="A6147" s="2">
        <v>43743.0</v>
      </c>
      <c r="B6147" s="1" t="s">
        <v>50</v>
      </c>
      <c r="C6147" s="1">
        <v>67.0</v>
      </c>
      <c r="D6147" s="1" t="s">
        <v>76</v>
      </c>
      <c r="E6147" s="1" t="s">
        <v>63</v>
      </c>
      <c r="G6147" s="1" t="s">
        <v>632</v>
      </c>
      <c r="H6147" s="1" t="s">
        <v>65</v>
      </c>
      <c r="I6147" s="1" t="s">
        <v>55</v>
      </c>
      <c r="J6147" s="1" t="s">
        <v>632</v>
      </c>
      <c r="K6147" s="1" t="s">
        <v>65</v>
      </c>
      <c r="L6147" s="1" t="s">
        <v>55</v>
      </c>
      <c r="M6147" s="1" t="s">
        <v>56</v>
      </c>
      <c r="N6147" s="1" t="s">
        <v>119</v>
      </c>
      <c r="O6147" s="1" t="s">
        <v>632</v>
      </c>
      <c r="P6147" s="1" t="s">
        <v>65</v>
      </c>
      <c r="Q6147" s="1" t="s">
        <v>55</v>
      </c>
      <c r="R6147" s="1" t="s">
        <v>56</v>
      </c>
      <c r="T6147" s="1" t="s">
        <v>6330</v>
      </c>
      <c r="U6147" s="1" t="s">
        <v>59</v>
      </c>
      <c r="Z6147" s="1" t="s">
        <v>60</v>
      </c>
      <c r="AF6147" s="1" t="s">
        <v>60</v>
      </c>
      <c r="AR6147" s="1" t="s">
        <v>60</v>
      </c>
      <c r="AT6147" s="1" t="s">
        <v>635</v>
      </c>
      <c r="AU6147" s="1" t="s">
        <v>635</v>
      </c>
      <c r="AV6147" s="1" t="s">
        <v>636</v>
      </c>
      <c r="AW6147" s="3" t="str">
        <f t="shared" si="1"/>
        <v>Other</v>
      </c>
      <c r="AX6147" s="3" t="str">
        <f t="array" ref="AX6147">TEXTJOIN(", ", TRUE, IF(X6147:AS6147="Y", X$1:AS$1, IF(X6147:AS6147&lt;&gt;"", X$1:AS$1 &amp; ": " &amp; X6147:AS6147, "")))
</f>
        <v>Fentanyl, Benzodiazepine, Any Opioid</v>
      </c>
    </row>
    <row r="6148">
      <c r="A6148" s="4">
        <v>43092.0</v>
      </c>
      <c r="B6148" s="1" t="s">
        <v>86</v>
      </c>
      <c r="C6148" s="1">
        <v>63.0</v>
      </c>
      <c r="D6148" s="1" t="s">
        <v>51</v>
      </c>
      <c r="E6148" s="1" t="s">
        <v>63</v>
      </c>
      <c r="G6148" s="1" t="s">
        <v>536</v>
      </c>
      <c r="H6148" s="1" t="s">
        <v>299</v>
      </c>
      <c r="I6148" s="1" t="s">
        <v>55</v>
      </c>
      <c r="J6148" s="1" t="s">
        <v>536</v>
      </c>
      <c r="K6148" s="1" t="s">
        <v>299</v>
      </c>
      <c r="L6148" s="1" t="s">
        <v>55</v>
      </c>
      <c r="M6148" s="1" t="s">
        <v>56</v>
      </c>
      <c r="N6148" s="1" t="s">
        <v>93</v>
      </c>
      <c r="O6148" s="1" t="s">
        <v>536</v>
      </c>
      <c r="P6148" s="1" t="s">
        <v>299</v>
      </c>
      <c r="Q6148" s="1" t="s">
        <v>55</v>
      </c>
      <c r="R6148" s="1" t="s">
        <v>56</v>
      </c>
      <c r="T6148" s="1" t="s">
        <v>6331</v>
      </c>
      <c r="U6148" s="1" t="s">
        <v>59</v>
      </c>
      <c r="X6148" s="1" t="s">
        <v>60</v>
      </c>
      <c r="Y6148" s="1" t="s">
        <v>60</v>
      </c>
      <c r="Z6148" s="1" t="s">
        <v>60</v>
      </c>
      <c r="AI6148" s="1" t="s">
        <v>60</v>
      </c>
      <c r="AT6148" s="1" t="s">
        <v>538</v>
      </c>
      <c r="AU6148" s="1" t="s">
        <v>538</v>
      </c>
      <c r="AV6148" s="1" t="s">
        <v>539</v>
      </c>
      <c r="AW6148" s="3" t="str">
        <f t="shared" si="1"/>
        <v>Other</v>
      </c>
      <c r="AX6148" s="3" t="str">
        <f t="array" ref="AX6148">TEXTJOIN(", ", TRUE, IF(X6148:AS6148="Y", X$1:AS$1, IF(X6148:AS6148&lt;&gt;"", X$1:AS$1 &amp; ": " &amp; X6148:AS6148, "")))
</f>
        <v>Heroin, Cocaine, Fentanyl, Amphet</v>
      </c>
    </row>
    <row r="6149">
      <c r="A6149" s="2">
        <v>43299.0</v>
      </c>
      <c r="B6149" s="1" t="s">
        <v>50</v>
      </c>
      <c r="C6149" s="1">
        <v>57.0</v>
      </c>
      <c r="D6149" s="1" t="s">
        <v>76</v>
      </c>
      <c r="E6149" s="1" t="s">
        <v>63</v>
      </c>
      <c r="G6149" s="1" t="s">
        <v>216</v>
      </c>
      <c r="H6149" s="1" t="s">
        <v>103</v>
      </c>
      <c r="I6149" s="1" t="s">
        <v>55</v>
      </c>
      <c r="J6149" s="1" t="s">
        <v>216</v>
      </c>
      <c r="K6149" s="1" t="s">
        <v>103</v>
      </c>
      <c r="M6149" s="1" t="s">
        <v>56</v>
      </c>
      <c r="N6149" s="1" t="s">
        <v>136</v>
      </c>
      <c r="O6149" s="1" t="s">
        <v>256</v>
      </c>
      <c r="P6149" s="1" t="s">
        <v>103</v>
      </c>
      <c r="Q6149" s="1" t="s">
        <v>55</v>
      </c>
      <c r="R6149" s="1" t="s">
        <v>67</v>
      </c>
      <c r="T6149" s="1" t="s">
        <v>6332</v>
      </c>
      <c r="U6149" s="1" t="s">
        <v>59</v>
      </c>
      <c r="X6149" s="1" t="s">
        <v>60</v>
      </c>
      <c r="Z6149" s="1" t="s">
        <v>60</v>
      </c>
      <c r="AB6149" s="1" t="s">
        <v>60</v>
      </c>
      <c r="AC6149" s="1" t="s">
        <v>60</v>
      </c>
      <c r="AP6149" s="1" t="s">
        <v>60</v>
      </c>
      <c r="AR6149" s="1" t="s">
        <v>60</v>
      </c>
      <c r="AT6149" s="1" t="s">
        <v>218</v>
      </c>
      <c r="AU6149" s="1" t="s">
        <v>218</v>
      </c>
      <c r="AV6149" s="1" t="s">
        <v>260</v>
      </c>
      <c r="AW6149" s="3" t="str">
        <f t="shared" si="1"/>
        <v>Other</v>
      </c>
      <c r="AX6149" s="3" t="str">
        <f t="array" ref="AX6149">TEXTJOIN(", ", TRUE, IF(X6149:AS6149="Y", X$1:AS$1, IF(X6149:AS6149&lt;&gt;"", X$1:AS$1 &amp; ": " &amp; X6149:AS6149, "")))
</f>
        <v>Heroin, Fentanyl, Oxycodone, Oxymorphone, Heroin/Morph/Codeine, Any Opioid</v>
      </c>
    </row>
    <row r="6150">
      <c r="A6150" s="4">
        <v>42699.0</v>
      </c>
      <c r="B6150" s="1" t="s">
        <v>50</v>
      </c>
      <c r="C6150" s="1">
        <v>50.0</v>
      </c>
      <c r="D6150" s="1" t="s">
        <v>51</v>
      </c>
      <c r="E6150" s="1" t="s">
        <v>63</v>
      </c>
      <c r="G6150" s="1" t="s">
        <v>143</v>
      </c>
      <c r="H6150" s="1" t="s">
        <v>91</v>
      </c>
      <c r="I6150" s="1" t="s">
        <v>55</v>
      </c>
      <c r="J6150" s="1" t="s">
        <v>143</v>
      </c>
      <c r="M6150" s="1" t="s">
        <v>56</v>
      </c>
      <c r="N6150" s="1" t="s">
        <v>136</v>
      </c>
      <c r="O6150" s="1" t="s">
        <v>143</v>
      </c>
      <c r="T6150" s="1" t="s">
        <v>6333</v>
      </c>
      <c r="U6150" s="1" t="s">
        <v>59</v>
      </c>
      <c r="W6150" s="1" t="s">
        <v>60</v>
      </c>
      <c r="X6150" s="1" t="s">
        <v>60</v>
      </c>
      <c r="Z6150" s="1" t="s">
        <v>60</v>
      </c>
      <c r="AP6150" s="1" t="s">
        <v>60</v>
      </c>
      <c r="AR6150" s="1" t="s">
        <v>60</v>
      </c>
      <c r="AT6150" s="1" t="s">
        <v>145</v>
      </c>
      <c r="AU6150" s="1" t="s">
        <v>145</v>
      </c>
      <c r="AV6150" s="1" t="s">
        <v>146</v>
      </c>
      <c r="AW6150" s="3" t="str">
        <f t="shared" si="1"/>
        <v>Other</v>
      </c>
      <c r="AX6150" s="3" t="str">
        <f t="array" ref="AX6150">TEXTJOIN(", ", TRUE, IF(X6150:AS6150="Y", X$1:AS$1, IF(X6150:AS6150&lt;&gt;"", X$1:AS$1 &amp; ": " &amp; X6150:AS6150, "")))
</f>
        <v>Heroin, Fentanyl, Heroin/Morph/Codeine, Any Opioid</v>
      </c>
    </row>
    <row r="6151">
      <c r="A6151" s="2">
        <v>44090.0</v>
      </c>
      <c r="B6151" s="1" t="s">
        <v>50</v>
      </c>
      <c r="C6151" s="1">
        <v>32.0</v>
      </c>
      <c r="D6151" s="1" t="s">
        <v>51</v>
      </c>
      <c r="E6151" s="1" t="s">
        <v>63</v>
      </c>
      <c r="G6151" s="1" t="s">
        <v>967</v>
      </c>
      <c r="H6151" s="1" t="s">
        <v>103</v>
      </c>
      <c r="I6151" s="1" t="s">
        <v>55</v>
      </c>
      <c r="J6151" s="1" t="s">
        <v>967</v>
      </c>
      <c r="K6151" s="1" t="s">
        <v>103</v>
      </c>
      <c r="L6151" s="1" t="s">
        <v>55</v>
      </c>
      <c r="M6151" s="1" t="s">
        <v>56</v>
      </c>
      <c r="N6151" s="1" t="s">
        <v>119</v>
      </c>
      <c r="O6151" s="1" t="s">
        <v>256</v>
      </c>
      <c r="P6151" s="1" t="s">
        <v>103</v>
      </c>
      <c r="Q6151" s="1" t="s">
        <v>55</v>
      </c>
      <c r="R6151" s="1" t="s">
        <v>67</v>
      </c>
      <c r="T6151" s="1" t="s">
        <v>6334</v>
      </c>
      <c r="U6151" s="1" t="s">
        <v>59</v>
      </c>
      <c r="X6151" s="1" t="s">
        <v>60</v>
      </c>
      <c r="Z6151" s="1" t="s">
        <v>60</v>
      </c>
      <c r="AF6151" s="1" t="s">
        <v>60</v>
      </c>
      <c r="AR6151" s="1" t="s">
        <v>60</v>
      </c>
      <c r="AT6151" s="1" t="s">
        <v>969</v>
      </c>
      <c r="AU6151" s="1" t="s">
        <v>969</v>
      </c>
      <c r="AV6151" s="1" t="s">
        <v>260</v>
      </c>
      <c r="AW6151" s="3" t="str">
        <f t="shared" si="1"/>
        <v>Other</v>
      </c>
      <c r="AX6151" s="3" t="str">
        <f t="array" ref="AX6151">TEXTJOIN(", ", TRUE, IF(X6151:AS6151="Y", X$1:AS$1, IF(X6151:AS6151&lt;&gt;"", X$1:AS$1 &amp; ": " &amp; X6151:AS6151, "")))
</f>
        <v>Heroin, Fentanyl, Benzodiazepine, Any Opioid</v>
      </c>
    </row>
    <row r="6152">
      <c r="A6152" s="2">
        <v>43589.0</v>
      </c>
      <c r="B6152" s="1" t="s">
        <v>50</v>
      </c>
      <c r="C6152" s="1">
        <v>61.0</v>
      </c>
      <c r="D6152" s="1" t="s">
        <v>51</v>
      </c>
      <c r="E6152" s="1" t="s">
        <v>63</v>
      </c>
      <c r="G6152" s="1" t="s">
        <v>116</v>
      </c>
      <c r="H6152" s="1" t="s">
        <v>103</v>
      </c>
      <c r="I6152" s="1" t="s">
        <v>55</v>
      </c>
      <c r="J6152" s="1" t="s">
        <v>116</v>
      </c>
      <c r="K6152" s="1" t="s">
        <v>103</v>
      </c>
      <c r="L6152" s="1" t="s">
        <v>55</v>
      </c>
      <c r="M6152" s="1" t="s">
        <v>56</v>
      </c>
      <c r="N6152" s="1" t="s">
        <v>6335</v>
      </c>
      <c r="O6152" s="1" t="s">
        <v>116</v>
      </c>
      <c r="P6152" s="1" t="s">
        <v>103</v>
      </c>
      <c r="Q6152" s="1" t="s">
        <v>55</v>
      </c>
      <c r="R6152" s="1" t="s">
        <v>56</v>
      </c>
      <c r="T6152" s="1" t="s">
        <v>6336</v>
      </c>
      <c r="U6152" s="1" t="s">
        <v>59</v>
      </c>
      <c r="V6152" s="1" t="s">
        <v>464</v>
      </c>
      <c r="AB6152" s="1" t="s">
        <v>60</v>
      </c>
      <c r="AF6152" s="1" t="s">
        <v>60</v>
      </c>
      <c r="AR6152" s="1" t="s">
        <v>60</v>
      </c>
      <c r="AS6152" s="1" t="s">
        <v>182</v>
      </c>
      <c r="AT6152" s="1" t="s">
        <v>122</v>
      </c>
      <c r="AU6152" s="1" t="s">
        <v>122</v>
      </c>
      <c r="AV6152" s="1" t="s">
        <v>139</v>
      </c>
      <c r="AW6152" s="3" t="str">
        <f t="shared" si="1"/>
        <v>Other</v>
      </c>
      <c r="AX6152" s="3" t="str">
        <f t="array" ref="AX6152">TEXTJOIN(", ", TRUE, IF(X6152:AS6152="Y", X$1:AS$1, IF(X6152:AS6152&lt;&gt;"", X$1:AS$1 &amp; ": " &amp; X6152:AS6152, "")))
</f>
        <v>Oxycodone, Benzodiazepine, Any Opioid, Other: Bupren</v>
      </c>
    </row>
    <row r="6153">
      <c r="A6153" s="4">
        <v>43068.0</v>
      </c>
      <c r="B6153" s="1" t="s">
        <v>86</v>
      </c>
      <c r="C6153" s="1">
        <v>57.0</v>
      </c>
      <c r="D6153" s="1" t="s">
        <v>76</v>
      </c>
      <c r="E6153" s="1" t="s">
        <v>63</v>
      </c>
      <c r="G6153" s="1" t="s">
        <v>498</v>
      </c>
      <c r="H6153" s="1" t="s">
        <v>65</v>
      </c>
      <c r="I6153" s="1" t="s">
        <v>55</v>
      </c>
      <c r="J6153" s="1" t="s">
        <v>498</v>
      </c>
      <c r="K6153" s="1" t="s">
        <v>65</v>
      </c>
      <c r="L6153" s="1" t="s">
        <v>55</v>
      </c>
      <c r="M6153" s="1" t="s">
        <v>56</v>
      </c>
      <c r="N6153" s="1" t="s">
        <v>891</v>
      </c>
      <c r="O6153" s="1" t="s">
        <v>498</v>
      </c>
      <c r="P6153" s="1" t="s">
        <v>65</v>
      </c>
      <c r="Q6153" s="1" t="s">
        <v>55</v>
      </c>
      <c r="R6153" s="1" t="s">
        <v>56</v>
      </c>
      <c r="T6153" s="1" t="s">
        <v>6337</v>
      </c>
      <c r="U6153" s="1" t="s">
        <v>59</v>
      </c>
      <c r="AB6153" s="1" t="s">
        <v>60</v>
      </c>
      <c r="AF6153" s="1" t="s">
        <v>60</v>
      </c>
      <c r="AG6153" s="1" t="s">
        <v>60</v>
      </c>
      <c r="AT6153" s="1" t="s">
        <v>500</v>
      </c>
      <c r="AU6153" s="1" t="s">
        <v>500</v>
      </c>
      <c r="AV6153" s="1" t="s">
        <v>501</v>
      </c>
      <c r="AW6153" s="3" t="str">
        <f t="shared" si="1"/>
        <v>Other</v>
      </c>
      <c r="AX6153" s="3" t="str">
        <f t="array" ref="AX6153">TEXTJOIN(", ", TRUE, IF(X6153:AS6153="Y", X$1:AS$1, IF(X6153:AS6153&lt;&gt;"", X$1:AS$1 &amp; ": " &amp; X6153:AS6153, "")))
</f>
        <v>Oxycodone, Benzodiazepine, Methadone</v>
      </c>
    </row>
    <row r="6154">
      <c r="A6154" s="2">
        <v>42527.0</v>
      </c>
      <c r="B6154" s="1" t="s">
        <v>50</v>
      </c>
      <c r="C6154" s="1">
        <v>49.0</v>
      </c>
      <c r="D6154" s="1" t="s">
        <v>76</v>
      </c>
      <c r="E6154" s="1" t="s">
        <v>63</v>
      </c>
      <c r="G6154" s="1" t="s">
        <v>1871</v>
      </c>
      <c r="H6154" s="1" t="s">
        <v>54</v>
      </c>
      <c r="I6154" s="1" t="s">
        <v>55</v>
      </c>
      <c r="J6154" s="1" t="s">
        <v>1871</v>
      </c>
      <c r="M6154" s="1" t="s">
        <v>56</v>
      </c>
      <c r="N6154" s="1" t="s">
        <v>104</v>
      </c>
      <c r="O6154" s="1" t="s">
        <v>98</v>
      </c>
      <c r="R6154" s="1" t="s">
        <v>67</v>
      </c>
      <c r="T6154" s="1" t="s">
        <v>6338</v>
      </c>
      <c r="U6154" s="1" t="s">
        <v>59</v>
      </c>
      <c r="AR6154" s="1" t="s">
        <v>60</v>
      </c>
      <c r="AS6154" s="1" t="s">
        <v>3805</v>
      </c>
      <c r="AT6154" s="1" t="s">
        <v>1873</v>
      </c>
      <c r="AU6154" s="1" t="s">
        <v>1873</v>
      </c>
      <c r="AV6154" s="1" t="s">
        <v>101</v>
      </c>
      <c r="AW6154" s="3" t="str">
        <f t="shared" si="1"/>
        <v>Other</v>
      </c>
      <c r="AX6154" s="3" t="str">
        <f t="array" ref="AX6154">TEXTJOIN(", ", TRUE, IF(X6154:AS6154="Y", X$1:AS$1, IF(X6154:AS6154&lt;&gt;"", X$1:AS$1 &amp; ": " &amp; X6154:AS6154, "")))
</f>
        <v>Any Opioid, Other: BUPRENOR</v>
      </c>
    </row>
    <row r="6155">
      <c r="A6155" s="2">
        <v>42549.0</v>
      </c>
      <c r="B6155" s="1" t="s">
        <v>50</v>
      </c>
      <c r="C6155" s="1">
        <v>44.0</v>
      </c>
      <c r="D6155" s="1" t="s">
        <v>51</v>
      </c>
      <c r="E6155" s="1" t="s">
        <v>63</v>
      </c>
      <c r="G6155" s="1" t="s">
        <v>143</v>
      </c>
      <c r="H6155" s="1" t="s">
        <v>91</v>
      </c>
      <c r="I6155" s="1" t="s">
        <v>55</v>
      </c>
      <c r="J6155" s="1" t="s">
        <v>143</v>
      </c>
      <c r="M6155" s="1" t="s">
        <v>56</v>
      </c>
      <c r="N6155" s="1" t="s">
        <v>1439</v>
      </c>
      <c r="O6155" s="1" t="s">
        <v>143</v>
      </c>
      <c r="R6155" s="1" t="s">
        <v>67</v>
      </c>
      <c r="T6155" s="1" t="s">
        <v>6339</v>
      </c>
      <c r="U6155" s="1" t="s">
        <v>59</v>
      </c>
      <c r="X6155" s="1" t="s">
        <v>60</v>
      </c>
      <c r="Y6155" s="1" t="s">
        <v>60</v>
      </c>
      <c r="Z6155" s="1" t="s">
        <v>60</v>
      </c>
      <c r="AP6155" s="1" t="s">
        <v>60</v>
      </c>
      <c r="AR6155" s="1" t="s">
        <v>60</v>
      </c>
      <c r="AT6155" s="1" t="s">
        <v>145</v>
      </c>
      <c r="AU6155" s="1" t="s">
        <v>145</v>
      </c>
      <c r="AV6155" s="1" t="s">
        <v>146</v>
      </c>
      <c r="AW6155" s="3" t="str">
        <f t="shared" si="1"/>
        <v>Other</v>
      </c>
      <c r="AX6155" s="3" t="str">
        <f t="array" ref="AX6155">TEXTJOIN(", ", TRUE, IF(X6155:AS6155="Y", X$1:AS$1, IF(X6155:AS6155&lt;&gt;"", X$1:AS$1 &amp; ": " &amp; X6155:AS6155, "")))
</f>
        <v>Heroin, Cocaine, Fentanyl, Heroin/Morph/Codeine, Any Opioid</v>
      </c>
    </row>
    <row r="6156">
      <c r="A6156" s="2">
        <v>42244.0</v>
      </c>
      <c r="B6156" s="1" t="s">
        <v>86</v>
      </c>
      <c r="C6156" s="1">
        <v>32.0</v>
      </c>
      <c r="D6156" s="1" t="s">
        <v>51</v>
      </c>
      <c r="E6156" s="1" t="s">
        <v>63</v>
      </c>
      <c r="G6156" s="1" t="s">
        <v>185</v>
      </c>
      <c r="H6156" s="1" t="s">
        <v>91</v>
      </c>
      <c r="I6156" s="1" t="s">
        <v>55</v>
      </c>
      <c r="J6156" s="1" t="s">
        <v>91</v>
      </c>
      <c r="M6156" s="1" t="s">
        <v>193</v>
      </c>
      <c r="O6156" s="1" t="s">
        <v>185</v>
      </c>
      <c r="P6156" s="1" t="s">
        <v>91</v>
      </c>
      <c r="Q6156" s="1" t="s">
        <v>55</v>
      </c>
      <c r="R6156" s="1" t="s">
        <v>56</v>
      </c>
      <c r="T6156" s="1" t="s">
        <v>6340</v>
      </c>
      <c r="U6156" s="1" t="s">
        <v>59</v>
      </c>
      <c r="W6156" s="1" t="s">
        <v>60</v>
      </c>
      <c r="X6156" s="1" t="s">
        <v>60</v>
      </c>
      <c r="AP6156" s="1" t="s">
        <v>60</v>
      </c>
      <c r="AR6156" s="1" t="s">
        <v>60</v>
      </c>
      <c r="AS6156" s="1" t="s">
        <v>6341</v>
      </c>
      <c r="AT6156" s="1" t="s">
        <v>188</v>
      </c>
      <c r="AU6156" s="1" t="s">
        <v>110</v>
      </c>
      <c r="AV6156" s="1" t="s">
        <v>189</v>
      </c>
      <c r="AW6156" s="3" t="str">
        <f t="shared" si="1"/>
        <v>Other</v>
      </c>
      <c r="AX6156" s="3" t="str">
        <f t="array" ref="AX6156">TEXTJOIN(", ", TRUE, IF(X6156:AS6156="Y", X$1:AS$1, IF(X6156:AS6156&lt;&gt;"", X$1:AS$1 &amp; ": " &amp; X6156:AS6156, "")))
</f>
        <v>Heroin, Heroin/Morph/Codeine, Any Opioid, Other: BUPRENORP</v>
      </c>
    </row>
    <row r="6157">
      <c r="A6157" s="2">
        <v>43337.0</v>
      </c>
      <c r="B6157" s="1" t="s">
        <v>50</v>
      </c>
      <c r="C6157" s="1">
        <v>28.0</v>
      </c>
      <c r="D6157" s="1" t="s">
        <v>51</v>
      </c>
      <c r="E6157" s="1" t="s">
        <v>63</v>
      </c>
      <c r="J6157" s="1" t="s">
        <v>120</v>
      </c>
      <c r="K6157" s="1" t="s">
        <v>121</v>
      </c>
      <c r="M6157" s="1" t="s">
        <v>1412</v>
      </c>
      <c r="N6157" s="1" t="s">
        <v>119</v>
      </c>
      <c r="O6157" s="1" t="s">
        <v>120</v>
      </c>
      <c r="P6157" s="1" t="s">
        <v>121</v>
      </c>
      <c r="Q6157" s="1" t="s">
        <v>55</v>
      </c>
      <c r="R6157" s="1" t="s">
        <v>44</v>
      </c>
      <c r="T6157" s="1" t="s">
        <v>1884</v>
      </c>
      <c r="U6157" s="1" t="s">
        <v>59</v>
      </c>
      <c r="Y6157" s="1" t="s">
        <v>60</v>
      </c>
      <c r="Z6157" s="1" t="s">
        <v>60</v>
      </c>
      <c r="AR6157" s="1" t="s">
        <v>60</v>
      </c>
      <c r="AT6157" s="1" t="s">
        <v>62</v>
      </c>
      <c r="AU6157" s="1" t="s">
        <v>236</v>
      </c>
      <c r="AV6157" s="1" t="s">
        <v>123</v>
      </c>
      <c r="AW6157" s="3" t="str">
        <f t="shared" si="1"/>
        <v>Middletown</v>
      </c>
      <c r="AX6157" s="3" t="str">
        <f t="array" ref="AX6157">TEXTJOIN(", ", TRUE, IF(X6157:AS6157="Y", X$1:AS$1, IF(X6157:AS6157&lt;&gt;"", X$1:AS$1 &amp; ": " &amp; X6157:AS6157, "")))
</f>
        <v>Cocaine, Fentanyl, Any Opioid</v>
      </c>
    </row>
    <row r="6158">
      <c r="A6158" s="2">
        <v>43166.0</v>
      </c>
      <c r="B6158" s="1" t="s">
        <v>50</v>
      </c>
      <c r="C6158" s="1">
        <v>59.0</v>
      </c>
      <c r="D6158" s="1" t="s">
        <v>51</v>
      </c>
      <c r="E6158" s="1" t="s">
        <v>63</v>
      </c>
      <c r="G6158" s="1" t="s">
        <v>424</v>
      </c>
      <c r="H6158" s="1" t="s">
        <v>54</v>
      </c>
      <c r="I6158" s="1" t="s">
        <v>55</v>
      </c>
      <c r="J6158" s="1" t="s">
        <v>424</v>
      </c>
      <c r="K6158" s="1" t="s">
        <v>54</v>
      </c>
      <c r="M6158" s="1" t="s">
        <v>56</v>
      </c>
      <c r="N6158" s="1" t="s">
        <v>119</v>
      </c>
      <c r="O6158" s="1" t="s">
        <v>424</v>
      </c>
      <c r="P6158" s="1" t="s">
        <v>54</v>
      </c>
      <c r="Q6158" s="1" t="s">
        <v>55</v>
      </c>
      <c r="R6158" s="1" t="s">
        <v>56</v>
      </c>
      <c r="T6158" s="1" t="s">
        <v>6342</v>
      </c>
      <c r="U6158" s="1" t="s">
        <v>59</v>
      </c>
      <c r="X6158" s="1" t="s">
        <v>60</v>
      </c>
      <c r="Z6158" s="1" t="s">
        <v>60</v>
      </c>
      <c r="AA6158" s="1" t="s">
        <v>60</v>
      </c>
      <c r="AF6158" s="1" t="s">
        <v>60</v>
      </c>
      <c r="AP6158" s="1" t="s">
        <v>60</v>
      </c>
      <c r="AR6158" s="1" t="s">
        <v>60</v>
      </c>
      <c r="AT6158" s="1" t="s">
        <v>425</v>
      </c>
      <c r="AU6158" s="1" t="s">
        <v>425</v>
      </c>
      <c r="AV6158" s="1" t="s">
        <v>426</v>
      </c>
      <c r="AW6158" s="3" t="str">
        <f t="shared" si="1"/>
        <v>Other</v>
      </c>
      <c r="AX6158" s="3" t="str">
        <f t="array" ref="AX6158">TEXTJOIN(", ", TRUE, IF(X6158:AS6158="Y", X$1:AS$1, IF(X6158:AS6158&lt;&gt;"", X$1:AS$1 &amp; ": " &amp; X6158:AS6158, "")))
</f>
        <v>Heroin, Fentanyl, Fentanyl Analogue, Benzodiazepine, Heroin/Morph/Codeine, Any Opioid</v>
      </c>
    </row>
    <row r="6159">
      <c r="A6159" s="4">
        <v>44181.0</v>
      </c>
      <c r="B6159" s="1" t="s">
        <v>50</v>
      </c>
      <c r="C6159" s="1">
        <v>53.0</v>
      </c>
      <c r="D6159" s="1" t="s">
        <v>76</v>
      </c>
      <c r="E6159" s="1" t="s">
        <v>63</v>
      </c>
      <c r="G6159" s="1" t="s">
        <v>103</v>
      </c>
      <c r="H6159" s="1" t="s">
        <v>103</v>
      </c>
      <c r="I6159" s="1" t="s">
        <v>55</v>
      </c>
      <c r="J6159" s="1" t="s">
        <v>103</v>
      </c>
      <c r="M6159" s="1" t="s">
        <v>327</v>
      </c>
      <c r="O6159" s="1" t="s">
        <v>103</v>
      </c>
      <c r="P6159" s="1" t="s">
        <v>103</v>
      </c>
      <c r="Q6159" s="1" t="s">
        <v>55</v>
      </c>
      <c r="R6159" s="1" t="s">
        <v>67</v>
      </c>
      <c r="T6159" s="1" t="s">
        <v>6343</v>
      </c>
      <c r="U6159" s="1" t="s">
        <v>59</v>
      </c>
      <c r="AF6159" s="1" t="s">
        <v>60</v>
      </c>
      <c r="AO6159" s="1" t="s">
        <v>60</v>
      </c>
      <c r="AR6159" s="1" t="s">
        <v>60</v>
      </c>
      <c r="AT6159" s="1" t="s">
        <v>167</v>
      </c>
      <c r="AU6159" s="1" t="s">
        <v>167</v>
      </c>
      <c r="AV6159" s="1" t="s">
        <v>168</v>
      </c>
      <c r="AW6159" s="3" t="str">
        <f t="shared" si="1"/>
        <v>Other</v>
      </c>
      <c r="AX6159" s="3" t="str">
        <f t="array" ref="AX6159">TEXTJOIN(", ", TRUE, IF(X6159:AS6159="Y", X$1:AS$1, IF(X6159:AS6159&lt;&gt;"", X$1:AS$1 &amp; ": " &amp; X6159:AS6159, "")))
</f>
        <v>Benzodiazepine, Opiate NOS, Any Opioid</v>
      </c>
    </row>
    <row r="6160">
      <c r="A6160" s="2">
        <v>43848.0</v>
      </c>
      <c r="B6160" s="1" t="s">
        <v>50</v>
      </c>
      <c r="C6160" s="1">
        <v>37.0</v>
      </c>
      <c r="D6160" s="1" t="s">
        <v>51</v>
      </c>
      <c r="E6160" s="1" t="s">
        <v>63</v>
      </c>
      <c r="G6160" s="1" t="s">
        <v>271</v>
      </c>
      <c r="H6160" s="1" t="s">
        <v>91</v>
      </c>
      <c r="I6160" s="1" t="s">
        <v>55</v>
      </c>
      <c r="J6160" s="1" t="s">
        <v>474</v>
      </c>
      <c r="K6160" s="1" t="s">
        <v>91</v>
      </c>
      <c r="L6160" s="1" t="s">
        <v>55</v>
      </c>
      <c r="M6160" s="1" t="s">
        <v>177</v>
      </c>
      <c r="N6160" s="1" t="s">
        <v>155</v>
      </c>
      <c r="O6160" s="1" t="s">
        <v>474</v>
      </c>
      <c r="P6160" s="1" t="s">
        <v>91</v>
      </c>
      <c r="Q6160" s="1" t="s">
        <v>55</v>
      </c>
      <c r="R6160" s="1" t="s">
        <v>44</v>
      </c>
      <c r="T6160" s="1" t="s">
        <v>6344</v>
      </c>
      <c r="U6160" s="1" t="s">
        <v>59</v>
      </c>
      <c r="V6160" s="1" t="s">
        <v>6345</v>
      </c>
      <c r="Y6160" s="1" t="s">
        <v>60</v>
      </c>
      <c r="Z6160" s="1" t="s">
        <v>60</v>
      </c>
      <c r="AA6160" s="1" t="s">
        <v>60</v>
      </c>
      <c r="AR6160" s="1" t="s">
        <v>60</v>
      </c>
      <c r="AT6160" s="1" t="s">
        <v>274</v>
      </c>
      <c r="AU6160" s="1" t="s">
        <v>477</v>
      </c>
      <c r="AV6160" s="1" t="s">
        <v>478</v>
      </c>
      <c r="AW6160" s="3" t="str">
        <f t="shared" si="1"/>
        <v>Other</v>
      </c>
      <c r="AX6160" s="3" t="str">
        <f t="array" ref="AX6160">TEXTJOIN(", ", TRUE, IF(X6160:AS6160="Y", X$1:AS$1, IF(X6160:AS6160&lt;&gt;"", X$1:AS$1 &amp; ": " &amp; X6160:AS6160, "")))
</f>
        <v>Cocaine, Fentanyl, Fentanyl Analogue, Any Opioid</v>
      </c>
    </row>
    <row r="6161">
      <c r="A6161" s="2">
        <v>43622.0</v>
      </c>
      <c r="B6161" s="1" t="s">
        <v>50</v>
      </c>
      <c r="C6161" s="1">
        <v>41.0</v>
      </c>
      <c r="D6161" s="1" t="s">
        <v>51</v>
      </c>
      <c r="E6161" s="1" t="s">
        <v>63</v>
      </c>
      <c r="F6161" s="1" t="s">
        <v>137</v>
      </c>
      <c r="G6161" s="1" t="s">
        <v>82</v>
      </c>
      <c r="H6161" s="1" t="s">
        <v>54</v>
      </c>
      <c r="I6161" s="1" t="s">
        <v>55</v>
      </c>
      <c r="J6161" s="1" t="s">
        <v>82</v>
      </c>
      <c r="K6161" s="1" t="s">
        <v>54</v>
      </c>
      <c r="L6161" s="1" t="s">
        <v>55</v>
      </c>
      <c r="M6161" s="1" t="s">
        <v>56</v>
      </c>
      <c r="N6161" s="1" t="s">
        <v>136</v>
      </c>
      <c r="O6161" s="1" t="s">
        <v>82</v>
      </c>
      <c r="P6161" s="1" t="s">
        <v>54</v>
      </c>
      <c r="Q6161" s="1" t="s">
        <v>55</v>
      </c>
      <c r="R6161" s="1" t="s">
        <v>56</v>
      </c>
      <c r="T6161" s="1" t="s">
        <v>6346</v>
      </c>
      <c r="U6161" s="1" t="s">
        <v>59</v>
      </c>
      <c r="X6161" s="1" t="s">
        <v>60</v>
      </c>
      <c r="Z6161" s="1" t="s">
        <v>60</v>
      </c>
      <c r="AP6161" s="1" t="s">
        <v>60</v>
      </c>
      <c r="AR6161" s="1" t="s">
        <v>60</v>
      </c>
      <c r="AT6161" s="1" t="s">
        <v>329</v>
      </c>
      <c r="AU6161" s="1" t="s">
        <v>329</v>
      </c>
      <c r="AV6161" s="1" t="s">
        <v>85</v>
      </c>
      <c r="AW6161" s="3" t="str">
        <f t="shared" si="1"/>
        <v>Other</v>
      </c>
      <c r="AX6161" s="3" t="str">
        <f t="array" ref="AX6161">TEXTJOIN(", ", TRUE, IF(X6161:AS6161="Y", X$1:AS$1, IF(X6161:AS6161&lt;&gt;"", X$1:AS$1 &amp; ": " &amp; X6161:AS6161, "")))
</f>
        <v>Heroin, Fentanyl, Heroin/Morph/Codeine, Any Opioid</v>
      </c>
    </row>
    <row r="6162">
      <c r="A6162" s="2">
        <v>44311.0</v>
      </c>
      <c r="B6162" s="1" t="s">
        <v>50</v>
      </c>
      <c r="C6162" s="1">
        <v>59.0</v>
      </c>
      <c r="D6162" s="1" t="s">
        <v>51</v>
      </c>
      <c r="E6162" s="1" t="s">
        <v>63</v>
      </c>
      <c r="F6162" s="1" t="s">
        <v>267</v>
      </c>
      <c r="G6162" s="1" t="s">
        <v>91</v>
      </c>
      <c r="H6162" s="1" t="s">
        <v>91</v>
      </c>
      <c r="I6162" s="1" t="s">
        <v>55</v>
      </c>
      <c r="J6162" s="1" t="s">
        <v>91</v>
      </c>
      <c r="K6162" s="1" t="s">
        <v>91</v>
      </c>
      <c r="L6162" s="1" t="s">
        <v>55</v>
      </c>
      <c r="M6162" s="1" t="s">
        <v>56</v>
      </c>
      <c r="N6162" s="1" t="s">
        <v>136</v>
      </c>
      <c r="O6162" s="1" t="s">
        <v>91</v>
      </c>
      <c r="P6162" s="1" t="s">
        <v>91</v>
      </c>
      <c r="Q6162" s="1" t="s">
        <v>55</v>
      </c>
      <c r="R6162" s="1" t="s">
        <v>56</v>
      </c>
      <c r="T6162" s="1" t="s">
        <v>83</v>
      </c>
      <c r="U6162" s="1" t="s">
        <v>59</v>
      </c>
      <c r="Z6162" s="1" t="s">
        <v>60</v>
      </c>
      <c r="AR6162" s="1" t="s">
        <v>60</v>
      </c>
      <c r="AT6162" s="1" t="s">
        <v>110</v>
      </c>
      <c r="AU6162" s="1" t="s">
        <v>110</v>
      </c>
      <c r="AV6162" s="1" t="s">
        <v>111</v>
      </c>
      <c r="AW6162" s="3" t="str">
        <f t="shared" si="1"/>
        <v>Other</v>
      </c>
      <c r="AX6162" s="3" t="str">
        <f t="array" ref="AX6162">TEXTJOIN(", ", TRUE, IF(X6162:AS6162="Y", X$1:AS$1, IF(X6162:AS6162&lt;&gt;"", X$1:AS$1 &amp; ": " &amp; X6162:AS6162, "")))
</f>
        <v>Fentanyl, Any Opioid</v>
      </c>
    </row>
    <row r="6163">
      <c r="A6163" s="2">
        <v>42090.0</v>
      </c>
      <c r="B6163" s="1" t="s">
        <v>86</v>
      </c>
      <c r="C6163" s="1">
        <v>38.0</v>
      </c>
      <c r="D6163" s="1" t="s">
        <v>51</v>
      </c>
      <c r="E6163" s="1" t="s">
        <v>63</v>
      </c>
      <c r="G6163" s="1" t="s">
        <v>605</v>
      </c>
      <c r="H6163" s="1" t="s">
        <v>121</v>
      </c>
      <c r="I6163" s="1" t="s">
        <v>55</v>
      </c>
      <c r="J6163" s="1" t="s">
        <v>605</v>
      </c>
      <c r="M6163" s="1" t="s">
        <v>56</v>
      </c>
      <c r="O6163" s="1" t="s">
        <v>605</v>
      </c>
      <c r="P6163" s="1" t="s">
        <v>121</v>
      </c>
      <c r="Q6163" s="1" t="s">
        <v>55</v>
      </c>
      <c r="R6163" s="1" t="s">
        <v>56</v>
      </c>
      <c r="T6163" s="1" t="s">
        <v>6347</v>
      </c>
      <c r="U6163" s="1" t="s">
        <v>59</v>
      </c>
      <c r="AB6163" s="1" t="s">
        <v>60</v>
      </c>
      <c r="AL6163" s="1" t="s">
        <v>60</v>
      </c>
      <c r="AO6163" s="1" t="s">
        <v>60</v>
      </c>
      <c r="AR6163" s="1" t="s">
        <v>60</v>
      </c>
      <c r="AS6163" s="1" t="s">
        <v>469</v>
      </c>
      <c r="AT6163" s="1" t="s">
        <v>2540</v>
      </c>
      <c r="AU6163" s="1" t="s">
        <v>2540</v>
      </c>
      <c r="AV6163" s="1" t="s">
        <v>2541</v>
      </c>
      <c r="AW6163" s="3" t="str">
        <f t="shared" si="1"/>
        <v>Other</v>
      </c>
      <c r="AX6163" s="3" t="str">
        <f t="array" ref="AX6163">TEXTJOIN(", ", TRUE, IF(X6163:AS6163="Y", X$1:AS$1, IF(X6163:AS6163&lt;&gt;"", X$1:AS$1 &amp; ": " &amp; X6163:AS6163, "")))
</f>
        <v>Oxycodone, Morphine (Not Heroin), Opiate NOS, Any Opioid, Other: morphine RX</v>
      </c>
    </row>
    <row r="6164">
      <c r="A6164" s="2">
        <v>41543.0</v>
      </c>
      <c r="B6164" s="1" t="s">
        <v>50</v>
      </c>
      <c r="C6164" s="1">
        <v>26.0</v>
      </c>
      <c r="D6164" s="1" t="s">
        <v>76</v>
      </c>
      <c r="E6164" s="1" t="s">
        <v>63</v>
      </c>
      <c r="G6164" s="1" t="s">
        <v>1248</v>
      </c>
      <c r="H6164" s="1" t="s">
        <v>54</v>
      </c>
      <c r="J6164" s="1" t="s">
        <v>1248</v>
      </c>
      <c r="L6164" s="1" t="s">
        <v>55</v>
      </c>
      <c r="M6164" s="1" t="s">
        <v>56</v>
      </c>
      <c r="N6164" s="1" t="s">
        <v>104</v>
      </c>
      <c r="O6164" s="1" t="s">
        <v>1248</v>
      </c>
      <c r="P6164" s="1" t="s">
        <v>54</v>
      </c>
      <c r="R6164" s="1" t="s">
        <v>56</v>
      </c>
      <c r="T6164" s="1" t="s">
        <v>3743</v>
      </c>
      <c r="U6164" s="1" t="s">
        <v>59</v>
      </c>
      <c r="AB6164" s="1" t="s">
        <v>60</v>
      </c>
      <c r="AF6164" s="1" t="s">
        <v>60</v>
      </c>
      <c r="AT6164" s="1" t="s">
        <v>1250</v>
      </c>
      <c r="AU6164" s="1" t="s">
        <v>1250</v>
      </c>
      <c r="AV6164" s="1" t="s">
        <v>1762</v>
      </c>
      <c r="AW6164" s="3" t="str">
        <f t="shared" si="1"/>
        <v>Other</v>
      </c>
      <c r="AX6164" s="3" t="str">
        <f t="array" ref="AX6164">TEXTJOIN(", ", TRUE, IF(X6164:AS6164="Y", X$1:AS$1, IF(X6164:AS6164&lt;&gt;"", X$1:AS$1 &amp; ": " &amp; X6164:AS6164, "")))
</f>
        <v>Oxycodone, Benzodiazepine</v>
      </c>
    </row>
    <row r="6165">
      <c r="A6165" s="4">
        <v>44178.0</v>
      </c>
      <c r="B6165" s="1" t="s">
        <v>50</v>
      </c>
      <c r="C6165" s="1">
        <v>23.0</v>
      </c>
      <c r="D6165" s="1" t="s">
        <v>51</v>
      </c>
      <c r="E6165" s="1" t="s">
        <v>63</v>
      </c>
      <c r="G6165" s="1" t="s">
        <v>6348</v>
      </c>
      <c r="H6165" s="1" t="s">
        <v>6349</v>
      </c>
      <c r="I6165" s="1" t="s">
        <v>2077</v>
      </c>
      <c r="J6165" s="1" t="s">
        <v>643</v>
      </c>
      <c r="K6165" s="1" t="s">
        <v>644</v>
      </c>
      <c r="L6165" s="1" t="s">
        <v>342</v>
      </c>
      <c r="M6165" s="1" t="s">
        <v>1867</v>
      </c>
      <c r="N6165" s="1" t="s">
        <v>136</v>
      </c>
      <c r="O6165" s="1" t="s">
        <v>201</v>
      </c>
      <c r="P6165" s="1" t="s">
        <v>54</v>
      </c>
      <c r="Q6165" s="1" t="s">
        <v>55</v>
      </c>
      <c r="R6165" s="1" t="s">
        <v>67</v>
      </c>
      <c r="T6165" s="1" t="s">
        <v>6350</v>
      </c>
      <c r="U6165" s="1" t="s">
        <v>59</v>
      </c>
      <c r="Z6165" s="1" t="s">
        <v>60</v>
      </c>
      <c r="AD6165" s="1" t="s">
        <v>60</v>
      </c>
      <c r="AR6165" s="1" t="s">
        <v>60</v>
      </c>
      <c r="AT6165" s="1" t="s">
        <v>6351</v>
      </c>
      <c r="AU6165" s="1" t="s">
        <v>646</v>
      </c>
      <c r="AV6165" s="1" t="s">
        <v>206</v>
      </c>
      <c r="AW6165" s="3" t="str">
        <f t="shared" si="1"/>
        <v>Other</v>
      </c>
      <c r="AX6165" s="3" t="str">
        <f t="array" ref="AX6165">TEXTJOIN(", ", TRUE, IF(X6165:AS6165="Y", X$1:AS$1, IF(X6165:AS6165&lt;&gt;"", X$1:AS$1 &amp; ": " &amp; X6165:AS6165, "")))
</f>
        <v>Fentanyl, Ethanol, Any Opioid</v>
      </c>
    </row>
    <row r="6166">
      <c r="A6166" s="2">
        <v>43914.0</v>
      </c>
      <c r="B6166" s="1" t="s">
        <v>50</v>
      </c>
      <c r="C6166" s="1">
        <v>36.0</v>
      </c>
      <c r="D6166" s="1" t="s">
        <v>51</v>
      </c>
      <c r="E6166" s="1" t="s">
        <v>63</v>
      </c>
      <c r="G6166" s="1" t="s">
        <v>98</v>
      </c>
      <c r="H6166" s="1" t="s">
        <v>54</v>
      </c>
      <c r="I6166" s="1" t="s">
        <v>55</v>
      </c>
      <c r="J6166" s="1" t="s">
        <v>2356</v>
      </c>
      <c r="K6166" s="1" t="s">
        <v>54</v>
      </c>
      <c r="L6166" s="1" t="s">
        <v>55</v>
      </c>
      <c r="M6166" s="1" t="s">
        <v>177</v>
      </c>
      <c r="N6166" s="1" t="s">
        <v>136</v>
      </c>
      <c r="O6166" s="1" t="s">
        <v>98</v>
      </c>
      <c r="P6166" s="1" t="s">
        <v>54</v>
      </c>
      <c r="Q6166" s="1" t="s">
        <v>55</v>
      </c>
      <c r="R6166" s="1" t="s">
        <v>67</v>
      </c>
      <c r="T6166" s="1" t="s">
        <v>6352</v>
      </c>
      <c r="U6166" s="1" t="s">
        <v>59</v>
      </c>
      <c r="V6166" s="1" t="s">
        <v>258</v>
      </c>
      <c r="X6166" s="1" t="s">
        <v>60</v>
      </c>
      <c r="Y6166" s="1" t="s">
        <v>60</v>
      </c>
      <c r="Z6166" s="1" t="s">
        <v>60</v>
      </c>
      <c r="AR6166" s="1" t="s">
        <v>60</v>
      </c>
      <c r="AT6166" s="1" t="s">
        <v>100</v>
      </c>
      <c r="AU6166" s="1" t="s">
        <v>2358</v>
      </c>
      <c r="AV6166" s="1" t="s">
        <v>101</v>
      </c>
      <c r="AW6166" s="3" t="str">
        <f t="shared" si="1"/>
        <v>Other</v>
      </c>
      <c r="AX6166" s="3" t="str">
        <f t="array" ref="AX6166">TEXTJOIN(", ", TRUE, IF(X6166:AS6166="Y", X$1:AS$1, IF(X6166:AS6166&lt;&gt;"", X$1:AS$1 &amp; ": " &amp; X6166:AS6166, "")))
</f>
        <v>Heroin, Cocaine, Fentanyl, Any Opioid</v>
      </c>
    </row>
    <row r="6167">
      <c r="A6167" s="2">
        <v>43591.0</v>
      </c>
      <c r="B6167" s="1" t="s">
        <v>50</v>
      </c>
      <c r="C6167" s="1">
        <v>37.0</v>
      </c>
      <c r="D6167" s="1" t="s">
        <v>76</v>
      </c>
      <c r="E6167" s="1" t="s">
        <v>63</v>
      </c>
      <c r="G6167" s="1" t="s">
        <v>1664</v>
      </c>
      <c r="H6167" s="1" t="s">
        <v>121</v>
      </c>
      <c r="I6167" s="1" t="s">
        <v>55</v>
      </c>
      <c r="J6167" s="1" t="s">
        <v>116</v>
      </c>
      <c r="K6167" s="1" t="s">
        <v>103</v>
      </c>
      <c r="L6167" s="1" t="s">
        <v>55</v>
      </c>
      <c r="M6167" s="1" t="s">
        <v>177</v>
      </c>
      <c r="N6167" s="1" t="s">
        <v>119</v>
      </c>
      <c r="O6167" s="1" t="s">
        <v>116</v>
      </c>
      <c r="P6167" s="1" t="s">
        <v>103</v>
      </c>
      <c r="Q6167" s="1" t="s">
        <v>55</v>
      </c>
      <c r="R6167" s="1" t="s">
        <v>67</v>
      </c>
      <c r="T6167" s="1" t="s">
        <v>6353</v>
      </c>
      <c r="U6167" s="1" t="s">
        <v>59</v>
      </c>
      <c r="V6167" s="1" t="s">
        <v>6354</v>
      </c>
      <c r="X6167" s="1" t="s">
        <v>60</v>
      </c>
      <c r="Z6167" s="1" t="s">
        <v>60</v>
      </c>
      <c r="AF6167" s="1" t="s">
        <v>60</v>
      </c>
      <c r="AG6167" s="1" t="s">
        <v>60</v>
      </c>
      <c r="AP6167" s="1" t="s">
        <v>60</v>
      </c>
      <c r="AR6167" s="1" t="s">
        <v>60</v>
      </c>
      <c r="AT6167" s="1" t="s">
        <v>1668</v>
      </c>
      <c r="AU6167" s="1" t="s">
        <v>122</v>
      </c>
      <c r="AV6167" s="1" t="s">
        <v>139</v>
      </c>
      <c r="AW6167" s="3" t="str">
        <f t="shared" si="1"/>
        <v>Other</v>
      </c>
      <c r="AX6167" s="3" t="str">
        <f t="array" ref="AX6167">TEXTJOIN(", ", TRUE, IF(X6167:AS6167="Y", X$1:AS$1, IF(X6167:AS6167&lt;&gt;"", X$1:AS$1 &amp; ": " &amp; X6167:AS6167, "")))
</f>
        <v>Heroin, Fentanyl, Benzodiazepine, Methadone, Heroin/Morph/Codeine, Any Opioid</v>
      </c>
    </row>
    <row r="6168">
      <c r="A6168" s="2">
        <v>43441.0</v>
      </c>
      <c r="B6168" s="1" t="s">
        <v>50</v>
      </c>
      <c r="C6168" s="1">
        <v>34.0</v>
      </c>
      <c r="D6168" s="1" t="s">
        <v>51</v>
      </c>
      <c r="E6168" s="1" t="s">
        <v>52</v>
      </c>
      <c r="J6168" s="1" t="s">
        <v>300</v>
      </c>
      <c r="K6168" s="1" t="s">
        <v>299</v>
      </c>
      <c r="M6168" s="1" t="s">
        <v>193</v>
      </c>
      <c r="N6168" s="1" t="s">
        <v>136</v>
      </c>
      <c r="O6168" s="1" t="s">
        <v>300</v>
      </c>
      <c r="P6168" s="1" t="s">
        <v>299</v>
      </c>
      <c r="Q6168" s="1" t="s">
        <v>55</v>
      </c>
      <c r="R6168" s="1" t="s">
        <v>44</v>
      </c>
      <c r="T6168" s="1" t="s">
        <v>6355</v>
      </c>
      <c r="U6168" s="1" t="s">
        <v>59</v>
      </c>
      <c r="X6168" s="1" t="s">
        <v>60</v>
      </c>
      <c r="Y6168" s="1" t="s">
        <v>60</v>
      </c>
      <c r="Z6168" s="1" t="s">
        <v>60</v>
      </c>
      <c r="AP6168" s="1" t="s">
        <v>60</v>
      </c>
      <c r="AR6168" s="1" t="s">
        <v>60</v>
      </c>
      <c r="AT6168" s="1" t="s">
        <v>62</v>
      </c>
      <c r="AU6168" s="1" t="s">
        <v>304</v>
      </c>
      <c r="AV6168" s="1" t="s">
        <v>302</v>
      </c>
      <c r="AW6168" s="3" t="str">
        <f t="shared" si="1"/>
        <v>Other</v>
      </c>
      <c r="AX6168" s="3" t="str">
        <f t="array" ref="AX6168">TEXTJOIN(", ", TRUE, IF(X6168:AS6168="Y", X$1:AS$1, IF(X6168:AS6168&lt;&gt;"", X$1:AS$1 &amp; ": " &amp; X6168:AS6168, "")))
</f>
        <v>Heroin, Cocaine, Fentanyl, Heroin/Morph/Codeine, Any Opioid</v>
      </c>
    </row>
    <row r="6169">
      <c r="A6169" s="2">
        <v>42196.0</v>
      </c>
      <c r="B6169" s="1" t="s">
        <v>86</v>
      </c>
      <c r="C6169" s="1">
        <v>36.0</v>
      </c>
      <c r="D6169" s="1" t="s">
        <v>76</v>
      </c>
      <c r="E6169" s="1" t="s">
        <v>63</v>
      </c>
      <c r="F6169" s="1" t="s">
        <v>137</v>
      </c>
      <c r="G6169" s="1" t="s">
        <v>82</v>
      </c>
      <c r="H6169" s="1" t="s">
        <v>54</v>
      </c>
      <c r="I6169" s="1" t="s">
        <v>55</v>
      </c>
      <c r="J6169" s="1" t="s">
        <v>82</v>
      </c>
      <c r="M6169" s="1" t="s">
        <v>56</v>
      </c>
      <c r="O6169" s="1" t="s">
        <v>82</v>
      </c>
      <c r="P6169" s="1" t="s">
        <v>54</v>
      </c>
      <c r="Q6169" s="1" t="s">
        <v>55</v>
      </c>
      <c r="R6169" s="1" t="s">
        <v>67</v>
      </c>
      <c r="T6169" s="1" t="s">
        <v>6356</v>
      </c>
      <c r="U6169" s="1" t="s">
        <v>59</v>
      </c>
      <c r="AB6169" s="1" t="s">
        <v>60</v>
      </c>
      <c r="AF6169" s="1" t="s">
        <v>60</v>
      </c>
      <c r="AO6169" s="1" t="s">
        <v>60</v>
      </c>
      <c r="AP6169" s="1" t="s">
        <v>60</v>
      </c>
      <c r="AR6169" s="1" t="s">
        <v>60</v>
      </c>
      <c r="AS6169" s="1" t="s">
        <v>6357</v>
      </c>
      <c r="AT6169" s="1" t="s">
        <v>329</v>
      </c>
      <c r="AU6169" s="1" t="s">
        <v>329</v>
      </c>
      <c r="AV6169" s="1" t="s">
        <v>85</v>
      </c>
      <c r="AW6169" s="3" t="str">
        <f t="shared" si="1"/>
        <v>Other</v>
      </c>
      <c r="AX6169" s="3" t="str">
        <f t="array" ref="AX6169">TEXTJOIN(", ", TRUE, IF(X6169:AS6169="Y", X$1:AS$1, IF(X6169:AS6169&lt;&gt;"", X$1:AS$1 &amp; ": " &amp; X6169:AS6169, "")))
</f>
        <v>Oxycodone, Benzodiazepine, Opiate NOS, Heroin/Morph/Codeine, Any Opioid, Other: MORPHINE/HYDROMORPH</v>
      </c>
    </row>
    <row r="6170">
      <c r="A6170" s="2">
        <v>44448.0</v>
      </c>
      <c r="B6170" s="1" t="s">
        <v>50</v>
      </c>
      <c r="C6170" s="1">
        <v>33.0</v>
      </c>
      <c r="D6170" s="1" t="s">
        <v>51</v>
      </c>
      <c r="E6170" s="1" t="s">
        <v>502</v>
      </c>
      <c r="G6170" s="1" t="s">
        <v>397</v>
      </c>
      <c r="H6170" s="1" t="s">
        <v>103</v>
      </c>
      <c r="I6170" s="1" t="s">
        <v>55</v>
      </c>
      <c r="J6170" s="1" t="s">
        <v>103</v>
      </c>
      <c r="K6170" s="1" t="s">
        <v>103</v>
      </c>
      <c r="L6170" s="1" t="s">
        <v>55</v>
      </c>
      <c r="M6170" s="1" t="s">
        <v>404</v>
      </c>
      <c r="N6170" s="1" t="s">
        <v>155</v>
      </c>
      <c r="O6170" s="1" t="s">
        <v>103</v>
      </c>
      <c r="P6170" s="1" t="s">
        <v>103</v>
      </c>
      <c r="Q6170" s="1" t="s">
        <v>55</v>
      </c>
      <c r="R6170" s="1" t="s">
        <v>180</v>
      </c>
      <c r="T6170" s="1" t="s">
        <v>6358</v>
      </c>
      <c r="U6170" s="1" t="s">
        <v>59</v>
      </c>
      <c r="Y6170" s="1" t="s">
        <v>60</v>
      </c>
      <c r="Z6170" s="1" t="s">
        <v>60</v>
      </c>
      <c r="AR6170" s="1" t="s">
        <v>60</v>
      </c>
      <c r="AT6170" s="1" t="s">
        <v>399</v>
      </c>
      <c r="AU6170" s="1" t="s">
        <v>167</v>
      </c>
      <c r="AV6170" s="1" t="s">
        <v>168</v>
      </c>
      <c r="AW6170" s="3" t="str">
        <f t="shared" si="1"/>
        <v>Other</v>
      </c>
      <c r="AX6170" s="3" t="str">
        <f t="array" ref="AX6170">TEXTJOIN(", ", TRUE, IF(X6170:AS6170="Y", X$1:AS$1, IF(X6170:AS6170&lt;&gt;"", X$1:AS$1 &amp; ": " &amp; X6170:AS6170, "")))
</f>
        <v>Cocaine, Fentanyl, Any Opioid</v>
      </c>
    </row>
    <row r="6171">
      <c r="A6171" s="2">
        <v>42216.0</v>
      </c>
      <c r="B6171" s="1" t="s">
        <v>86</v>
      </c>
      <c r="C6171" s="1">
        <v>40.0</v>
      </c>
      <c r="D6171" s="1" t="s">
        <v>76</v>
      </c>
      <c r="E6171" s="1" t="s">
        <v>63</v>
      </c>
      <c r="G6171" s="1" t="s">
        <v>300</v>
      </c>
      <c r="H6171" s="1" t="s">
        <v>299</v>
      </c>
      <c r="I6171" s="1" t="s">
        <v>55</v>
      </c>
      <c r="J6171" s="1" t="s">
        <v>300</v>
      </c>
      <c r="M6171" s="1" t="s">
        <v>56</v>
      </c>
      <c r="O6171" s="1" t="s">
        <v>91</v>
      </c>
      <c r="P6171" s="1" t="s">
        <v>91</v>
      </c>
      <c r="Q6171" s="1" t="s">
        <v>55</v>
      </c>
      <c r="R6171" s="1" t="s">
        <v>67</v>
      </c>
      <c r="T6171" s="1" t="s">
        <v>6359</v>
      </c>
      <c r="U6171" s="1" t="s">
        <v>59</v>
      </c>
      <c r="Z6171" s="1" t="s">
        <v>60</v>
      </c>
      <c r="AF6171" s="1" t="s">
        <v>60</v>
      </c>
      <c r="AO6171" s="1" t="s">
        <v>60</v>
      </c>
      <c r="AP6171" s="1" t="s">
        <v>60</v>
      </c>
      <c r="AR6171" s="1" t="s">
        <v>60</v>
      </c>
      <c r="AS6171" s="1" t="s">
        <v>617</v>
      </c>
      <c r="AT6171" s="1" t="s">
        <v>304</v>
      </c>
      <c r="AU6171" s="1" t="s">
        <v>304</v>
      </c>
      <c r="AV6171" s="1" t="s">
        <v>111</v>
      </c>
      <c r="AW6171" s="3" t="str">
        <f t="shared" si="1"/>
        <v>Other</v>
      </c>
      <c r="AX6171" s="3" t="str">
        <f t="array" ref="AX6171">TEXTJOIN(", ", TRUE, IF(X6171:AS6171="Y", X$1:AS$1, IF(X6171:AS6171&lt;&gt;"", X$1:AS$1 &amp; ": " &amp; X6171:AS6171, "")))
</f>
        <v>Fentanyl, Benzodiazepine, Opiate NOS, Heroin/Morph/Codeine, Any Opioid, Other: morphine</v>
      </c>
    </row>
    <row r="6172">
      <c r="A6172" s="4">
        <v>43765.0</v>
      </c>
      <c r="B6172" s="1" t="s">
        <v>50</v>
      </c>
      <c r="C6172" s="1">
        <v>58.0</v>
      </c>
      <c r="D6172" s="1" t="s">
        <v>76</v>
      </c>
      <c r="E6172" s="1" t="s">
        <v>63</v>
      </c>
      <c r="G6172" s="1" t="s">
        <v>2710</v>
      </c>
      <c r="H6172" s="1" t="s">
        <v>2711</v>
      </c>
      <c r="I6172" s="1" t="s">
        <v>248</v>
      </c>
      <c r="J6172" s="1" t="s">
        <v>540</v>
      </c>
      <c r="K6172" s="1" t="s">
        <v>91</v>
      </c>
      <c r="L6172" s="1" t="s">
        <v>55</v>
      </c>
      <c r="M6172" s="1" t="s">
        <v>177</v>
      </c>
      <c r="N6172" s="1" t="s">
        <v>66</v>
      </c>
      <c r="O6172" s="1" t="s">
        <v>540</v>
      </c>
      <c r="P6172" s="1" t="s">
        <v>91</v>
      </c>
      <c r="Q6172" s="1" t="s">
        <v>55</v>
      </c>
      <c r="R6172" s="1" t="s">
        <v>67</v>
      </c>
      <c r="T6172" s="1" t="s">
        <v>6360</v>
      </c>
      <c r="U6172" s="1" t="s">
        <v>59</v>
      </c>
      <c r="X6172" s="1" t="s">
        <v>60</v>
      </c>
      <c r="Z6172" s="1" t="s">
        <v>60</v>
      </c>
      <c r="AF6172" s="1" t="s">
        <v>60</v>
      </c>
      <c r="AP6172" s="1" t="s">
        <v>60</v>
      </c>
      <c r="AR6172" s="1" t="s">
        <v>60</v>
      </c>
      <c r="AT6172" s="1" t="s">
        <v>2713</v>
      </c>
      <c r="AU6172" s="1" t="s">
        <v>542</v>
      </c>
      <c r="AV6172" s="1" t="s">
        <v>543</v>
      </c>
      <c r="AW6172" s="3" t="str">
        <f t="shared" si="1"/>
        <v>Other</v>
      </c>
      <c r="AX6172" s="3" t="str">
        <f t="array" ref="AX6172">TEXTJOIN(", ", TRUE, IF(X6172:AS6172="Y", X$1:AS$1, IF(X6172:AS6172&lt;&gt;"", X$1:AS$1 &amp; ": " &amp; X6172:AS6172, "")))
</f>
        <v>Heroin, Fentanyl, Benzodiazepine, Heroin/Morph/Codeine, Any Opioid</v>
      </c>
    </row>
    <row r="6173">
      <c r="A6173" s="2">
        <v>41545.0</v>
      </c>
      <c r="B6173" s="1" t="s">
        <v>50</v>
      </c>
      <c r="C6173" s="1">
        <v>47.0</v>
      </c>
      <c r="D6173" s="1" t="s">
        <v>51</v>
      </c>
      <c r="E6173" s="1" t="s">
        <v>52</v>
      </c>
      <c r="G6173" s="1" t="s">
        <v>91</v>
      </c>
      <c r="H6173" s="1" t="s">
        <v>91</v>
      </c>
      <c r="J6173" s="1" t="s">
        <v>91</v>
      </c>
      <c r="L6173" s="1" t="s">
        <v>55</v>
      </c>
      <c r="M6173" s="1" t="s">
        <v>56</v>
      </c>
      <c r="N6173" s="1" t="s">
        <v>113</v>
      </c>
      <c r="O6173" s="1" t="s">
        <v>91</v>
      </c>
      <c r="P6173" s="1" t="s">
        <v>91</v>
      </c>
      <c r="R6173" s="1" t="s">
        <v>67</v>
      </c>
      <c r="T6173" s="1" t="s">
        <v>358</v>
      </c>
      <c r="U6173" s="1" t="s">
        <v>59</v>
      </c>
      <c r="X6173" s="1" t="s">
        <v>60</v>
      </c>
      <c r="Y6173" s="1" t="s">
        <v>60</v>
      </c>
      <c r="AT6173" s="1" t="s">
        <v>110</v>
      </c>
      <c r="AU6173" s="1" t="s">
        <v>110</v>
      </c>
      <c r="AV6173" s="1" t="s">
        <v>111</v>
      </c>
      <c r="AW6173" s="3" t="str">
        <f t="shared" si="1"/>
        <v>Other</v>
      </c>
      <c r="AX6173" s="3" t="str">
        <f t="array" ref="AX6173">TEXTJOIN(", ", TRUE, IF(X6173:AS6173="Y", X$1:AS$1, IF(X6173:AS6173&lt;&gt;"", X$1:AS$1 &amp; ": " &amp; X6173:AS6173, "")))
</f>
        <v>Heroin, Cocaine</v>
      </c>
    </row>
    <row r="6174">
      <c r="A6174" s="2">
        <v>44022.0</v>
      </c>
      <c r="B6174" s="1" t="s">
        <v>50</v>
      </c>
      <c r="C6174" s="1">
        <v>49.0</v>
      </c>
      <c r="D6174" s="1" t="s">
        <v>51</v>
      </c>
      <c r="E6174" s="1" t="s">
        <v>63</v>
      </c>
      <c r="G6174" s="1" t="s">
        <v>397</v>
      </c>
      <c r="H6174" s="1" t="s">
        <v>103</v>
      </c>
      <c r="I6174" s="1" t="s">
        <v>55</v>
      </c>
      <c r="J6174" s="1" t="s">
        <v>397</v>
      </c>
      <c r="K6174" s="1" t="s">
        <v>103</v>
      </c>
      <c r="L6174" s="1" t="s">
        <v>55</v>
      </c>
      <c r="M6174" s="1" t="s">
        <v>56</v>
      </c>
      <c r="N6174" s="1" t="s">
        <v>119</v>
      </c>
      <c r="O6174" s="1" t="s">
        <v>397</v>
      </c>
      <c r="P6174" s="1" t="s">
        <v>103</v>
      </c>
      <c r="Q6174" s="1" t="s">
        <v>55</v>
      </c>
      <c r="R6174" s="1" t="s">
        <v>56</v>
      </c>
      <c r="T6174" s="1" t="s">
        <v>2081</v>
      </c>
      <c r="U6174" s="1" t="s">
        <v>59</v>
      </c>
      <c r="Y6174" s="1" t="s">
        <v>60</v>
      </c>
      <c r="Z6174" s="1" t="s">
        <v>60</v>
      </c>
      <c r="AD6174" s="1" t="s">
        <v>60</v>
      </c>
      <c r="AR6174" s="1" t="s">
        <v>60</v>
      </c>
      <c r="AT6174" s="1" t="s">
        <v>399</v>
      </c>
      <c r="AU6174" s="1" t="s">
        <v>399</v>
      </c>
      <c r="AV6174" s="1" t="s">
        <v>709</v>
      </c>
      <c r="AW6174" s="3" t="str">
        <f t="shared" si="1"/>
        <v>Other</v>
      </c>
      <c r="AX6174" s="3" t="str">
        <f t="array" ref="AX6174">TEXTJOIN(", ", TRUE, IF(X6174:AS6174="Y", X$1:AS$1, IF(X6174:AS6174&lt;&gt;"", X$1:AS$1 &amp; ": " &amp; X6174:AS6174, "")))
</f>
        <v>Cocaine, Fentanyl, Ethanol, Any Opioid</v>
      </c>
    </row>
    <row r="6175">
      <c r="A6175" s="2">
        <v>43637.0</v>
      </c>
      <c r="B6175" s="1" t="s">
        <v>50</v>
      </c>
      <c r="C6175" s="1">
        <v>33.0</v>
      </c>
      <c r="D6175" s="1" t="s">
        <v>76</v>
      </c>
      <c r="E6175" s="1" t="s">
        <v>63</v>
      </c>
      <c r="G6175" s="1" t="s">
        <v>256</v>
      </c>
      <c r="H6175" s="1" t="s">
        <v>103</v>
      </c>
      <c r="I6175" s="1" t="s">
        <v>55</v>
      </c>
      <c r="J6175" s="1" t="s">
        <v>256</v>
      </c>
      <c r="K6175" s="1" t="s">
        <v>103</v>
      </c>
      <c r="L6175" s="1" t="s">
        <v>55</v>
      </c>
      <c r="M6175" s="1" t="s">
        <v>56</v>
      </c>
      <c r="N6175" s="1" t="s">
        <v>136</v>
      </c>
      <c r="O6175" s="1" t="s">
        <v>91</v>
      </c>
      <c r="P6175" s="1" t="s">
        <v>91</v>
      </c>
      <c r="Q6175" s="1" t="s">
        <v>55</v>
      </c>
      <c r="R6175" s="1" t="s">
        <v>67</v>
      </c>
      <c r="T6175" s="1" t="s">
        <v>6361</v>
      </c>
      <c r="U6175" s="1" t="s">
        <v>59</v>
      </c>
      <c r="AT6175" s="1" t="s">
        <v>282</v>
      </c>
      <c r="AU6175" s="1" t="s">
        <v>282</v>
      </c>
      <c r="AV6175" s="1" t="s">
        <v>111</v>
      </c>
      <c r="AW6175" s="3" t="str">
        <f t="shared" si="1"/>
        <v>Other</v>
      </c>
      <c r="AX6175" s="3" t="str">
        <f t="array" ref="AX6175">TEXTJOIN(", ", TRUE, IF(X6175:AS6175="Y", X$1:AS$1, IF(X6175:AS6175&lt;&gt;"", X$1:AS$1 &amp; ": " &amp; X6175:AS6175, "")))
</f>
        <v/>
      </c>
    </row>
    <row r="6176">
      <c r="A6176" s="2">
        <v>43513.0</v>
      </c>
      <c r="B6176" s="1" t="s">
        <v>50</v>
      </c>
      <c r="C6176" s="1">
        <v>55.0</v>
      </c>
      <c r="D6176" s="1" t="s">
        <v>51</v>
      </c>
      <c r="E6176" s="1" t="s">
        <v>63</v>
      </c>
      <c r="G6176" s="1" t="s">
        <v>82</v>
      </c>
      <c r="H6176" s="1" t="s">
        <v>54</v>
      </c>
      <c r="I6176" s="1" t="s">
        <v>55</v>
      </c>
      <c r="J6176" s="1" t="s">
        <v>82</v>
      </c>
      <c r="K6176" s="1" t="s">
        <v>54</v>
      </c>
      <c r="L6176" s="1" t="s">
        <v>55</v>
      </c>
      <c r="M6176" s="1" t="s">
        <v>56</v>
      </c>
      <c r="N6176" s="1" t="s">
        <v>1893</v>
      </c>
      <c r="O6176" s="1" t="s">
        <v>82</v>
      </c>
      <c r="P6176" s="1" t="s">
        <v>54</v>
      </c>
      <c r="Q6176" s="1" t="s">
        <v>55</v>
      </c>
      <c r="R6176" s="1" t="s">
        <v>56</v>
      </c>
      <c r="T6176" s="1" t="s">
        <v>6362</v>
      </c>
      <c r="U6176" s="1" t="s">
        <v>59</v>
      </c>
      <c r="X6176" s="1" t="s">
        <v>60</v>
      </c>
      <c r="Y6176" s="1" t="s">
        <v>60</v>
      </c>
      <c r="AP6176" s="1" t="s">
        <v>60</v>
      </c>
      <c r="AR6176" s="1" t="s">
        <v>60</v>
      </c>
      <c r="AT6176" s="1" t="s">
        <v>329</v>
      </c>
      <c r="AU6176" s="1" t="s">
        <v>329</v>
      </c>
      <c r="AV6176" s="1" t="s">
        <v>85</v>
      </c>
      <c r="AW6176" s="3" t="str">
        <f t="shared" si="1"/>
        <v>Other</v>
      </c>
      <c r="AX6176" s="3" t="str">
        <f t="array" ref="AX6176">TEXTJOIN(", ", TRUE, IF(X6176:AS6176="Y", X$1:AS$1, IF(X6176:AS6176&lt;&gt;"", X$1:AS$1 &amp; ": " &amp; X6176:AS6176, "")))
</f>
        <v>Heroin, Cocaine, Heroin/Morph/Codeine, Any Opioid</v>
      </c>
    </row>
    <row r="6177">
      <c r="A6177" s="2">
        <v>42854.0</v>
      </c>
      <c r="B6177" s="1" t="s">
        <v>86</v>
      </c>
      <c r="C6177" s="1">
        <v>32.0</v>
      </c>
      <c r="D6177" s="1" t="s">
        <v>51</v>
      </c>
      <c r="E6177" s="1" t="s">
        <v>63</v>
      </c>
      <c r="G6177" s="1" t="s">
        <v>536</v>
      </c>
      <c r="H6177" s="1" t="s">
        <v>299</v>
      </c>
      <c r="I6177" s="1" t="s">
        <v>55</v>
      </c>
      <c r="J6177" s="1" t="s">
        <v>536</v>
      </c>
      <c r="K6177" s="1" t="s">
        <v>299</v>
      </c>
      <c r="L6177" s="1" t="s">
        <v>55</v>
      </c>
      <c r="M6177" s="1" t="s">
        <v>56</v>
      </c>
      <c r="N6177" s="1" t="s">
        <v>66</v>
      </c>
      <c r="O6177" s="1" t="s">
        <v>536</v>
      </c>
      <c r="P6177" s="1" t="s">
        <v>299</v>
      </c>
      <c r="Q6177" s="1" t="s">
        <v>55</v>
      </c>
      <c r="R6177" s="1" t="s">
        <v>56</v>
      </c>
      <c r="T6177" s="1" t="s">
        <v>6363</v>
      </c>
      <c r="U6177" s="1" t="s">
        <v>59</v>
      </c>
      <c r="X6177" s="1" t="s">
        <v>60</v>
      </c>
      <c r="Z6177" s="1" t="s">
        <v>60</v>
      </c>
      <c r="AD6177" s="1" t="s">
        <v>60</v>
      </c>
      <c r="AF6177" s="1" t="s">
        <v>60</v>
      </c>
      <c r="AT6177" s="1" t="s">
        <v>538</v>
      </c>
      <c r="AU6177" s="1" t="s">
        <v>538</v>
      </c>
      <c r="AV6177" s="1" t="s">
        <v>539</v>
      </c>
      <c r="AW6177" s="3" t="str">
        <f t="shared" si="1"/>
        <v>Other</v>
      </c>
      <c r="AX6177" s="3" t="str">
        <f t="array" ref="AX6177">TEXTJOIN(", ", TRUE, IF(X6177:AS6177="Y", X$1:AS$1, IF(X6177:AS6177&lt;&gt;"", X$1:AS$1 &amp; ": " &amp; X6177:AS6177, "")))
</f>
        <v>Heroin, Fentanyl, Ethanol, Benzodiazepine</v>
      </c>
    </row>
    <row r="6178">
      <c r="A6178" s="2">
        <v>41409.0</v>
      </c>
      <c r="B6178" s="1" t="s">
        <v>50</v>
      </c>
      <c r="C6178" s="1">
        <v>56.0</v>
      </c>
      <c r="D6178" s="1" t="s">
        <v>51</v>
      </c>
      <c r="E6178" s="1" t="s">
        <v>63</v>
      </c>
      <c r="G6178" s="1" t="s">
        <v>91</v>
      </c>
      <c r="H6178" s="1" t="s">
        <v>91</v>
      </c>
      <c r="J6178" s="1" t="s">
        <v>91</v>
      </c>
      <c r="L6178" s="1" t="s">
        <v>55</v>
      </c>
      <c r="M6178" s="1" t="s">
        <v>44</v>
      </c>
      <c r="N6178" s="1" t="s">
        <v>136</v>
      </c>
      <c r="O6178" s="1" t="s">
        <v>91</v>
      </c>
      <c r="P6178" s="1" t="s">
        <v>91</v>
      </c>
      <c r="R6178" s="1" t="s">
        <v>44</v>
      </c>
      <c r="S6178" s="1" t="s">
        <v>1414</v>
      </c>
      <c r="T6178" s="1" t="s">
        <v>6364</v>
      </c>
      <c r="U6178" s="1" t="s">
        <v>59</v>
      </c>
      <c r="AB6178" s="1" t="s">
        <v>60</v>
      </c>
      <c r="AC6178" s="1" t="s">
        <v>60</v>
      </c>
      <c r="AD6178" s="1" t="s">
        <v>60</v>
      </c>
      <c r="AT6178" s="1" t="s">
        <v>110</v>
      </c>
      <c r="AU6178" s="1" t="s">
        <v>110</v>
      </c>
      <c r="AV6178" s="1" t="s">
        <v>111</v>
      </c>
      <c r="AW6178" s="3" t="str">
        <f t="shared" si="1"/>
        <v>Other</v>
      </c>
      <c r="AX6178" s="3" t="str">
        <f t="array" ref="AX6178">TEXTJOIN(", ", TRUE, IF(X6178:AS6178="Y", X$1:AS$1, IF(X6178:AS6178&lt;&gt;"", X$1:AS$1 &amp; ": " &amp; X6178:AS6178, "")))
</f>
        <v>Oxycodone, Oxymorphone, Ethanol</v>
      </c>
    </row>
    <row r="6179">
      <c r="A6179" s="2">
        <v>41583.0</v>
      </c>
      <c r="B6179" s="1" t="s">
        <v>50</v>
      </c>
      <c r="C6179" s="1">
        <v>47.0</v>
      </c>
      <c r="D6179" s="1" t="s">
        <v>51</v>
      </c>
      <c r="E6179" s="1" t="s">
        <v>63</v>
      </c>
      <c r="F6179" s="1" t="s">
        <v>137</v>
      </c>
      <c r="G6179" s="1" t="s">
        <v>255</v>
      </c>
      <c r="H6179" s="1" t="s">
        <v>103</v>
      </c>
      <c r="J6179" s="1" t="s">
        <v>255</v>
      </c>
      <c r="L6179" s="1" t="s">
        <v>55</v>
      </c>
      <c r="M6179" s="1" t="s">
        <v>56</v>
      </c>
      <c r="N6179" s="1" t="s">
        <v>148</v>
      </c>
      <c r="O6179" s="1" t="s">
        <v>255</v>
      </c>
      <c r="P6179" s="1" t="s">
        <v>103</v>
      </c>
      <c r="R6179" s="1" t="s">
        <v>56</v>
      </c>
      <c r="T6179" s="1" t="s">
        <v>2058</v>
      </c>
      <c r="U6179" s="1" t="s">
        <v>59</v>
      </c>
      <c r="X6179" s="1" t="s">
        <v>60</v>
      </c>
      <c r="Y6179" s="1" t="s">
        <v>60</v>
      </c>
      <c r="AT6179" s="1" t="s">
        <v>259</v>
      </c>
      <c r="AU6179" s="1" t="s">
        <v>259</v>
      </c>
      <c r="AV6179" s="1" t="s">
        <v>520</v>
      </c>
      <c r="AW6179" s="3" t="str">
        <f t="shared" si="1"/>
        <v>Other</v>
      </c>
      <c r="AX6179" s="3" t="str">
        <f t="array" ref="AX6179">TEXTJOIN(", ", TRUE, IF(X6179:AS6179="Y", X$1:AS$1, IF(X6179:AS6179&lt;&gt;"", X$1:AS$1 &amp; ": " &amp; X6179:AS6179, "")))
</f>
        <v>Heroin, Cocaine</v>
      </c>
    </row>
    <row r="6180">
      <c r="A6180" s="2">
        <v>43664.0</v>
      </c>
      <c r="B6180" s="1" t="s">
        <v>50</v>
      </c>
      <c r="C6180" s="1">
        <v>42.0</v>
      </c>
      <c r="D6180" s="1" t="s">
        <v>51</v>
      </c>
      <c r="E6180" s="1" t="s">
        <v>63</v>
      </c>
      <c r="F6180" s="1" t="s">
        <v>137</v>
      </c>
      <c r="G6180" s="1" t="s">
        <v>271</v>
      </c>
      <c r="H6180" s="1" t="s">
        <v>91</v>
      </c>
      <c r="I6180" s="1" t="s">
        <v>55</v>
      </c>
      <c r="J6180" s="1" t="s">
        <v>91</v>
      </c>
      <c r="K6180" s="1" t="s">
        <v>91</v>
      </c>
      <c r="L6180" s="1" t="s">
        <v>55</v>
      </c>
      <c r="M6180" s="1" t="s">
        <v>177</v>
      </c>
      <c r="N6180" s="1" t="s">
        <v>136</v>
      </c>
      <c r="O6180" s="1" t="s">
        <v>91</v>
      </c>
      <c r="P6180" s="1" t="s">
        <v>91</v>
      </c>
      <c r="Q6180" s="1" t="s">
        <v>55</v>
      </c>
      <c r="R6180" s="1" t="s">
        <v>44</v>
      </c>
      <c r="T6180" s="1" t="s">
        <v>83</v>
      </c>
      <c r="U6180" s="1" t="s">
        <v>59</v>
      </c>
      <c r="Z6180" s="1" t="s">
        <v>60</v>
      </c>
      <c r="AR6180" s="1" t="s">
        <v>60</v>
      </c>
      <c r="AT6180" s="1" t="s">
        <v>274</v>
      </c>
      <c r="AU6180" s="1" t="s">
        <v>110</v>
      </c>
      <c r="AV6180" s="1" t="s">
        <v>111</v>
      </c>
      <c r="AW6180" s="3" t="str">
        <f t="shared" si="1"/>
        <v>Other</v>
      </c>
      <c r="AX6180" s="3" t="str">
        <f t="array" ref="AX6180">TEXTJOIN(", ", TRUE, IF(X6180:AS6180="Y", X$1:AS$1, IF(X6180:AS6180&lt;&gt;"", X$1:AS$1 &amp; ": " &amp; X6180:AS6180, "")))
</f>
        <v>Fentanyl, Any Opioid</v>
      </c>
    </row>
    <row r="6181">
      <c r="A6181" s="2">
        <v>44447.0</v>
      </c>
      <c r="B6181" s="1" t="s">
        <v>50</v>
      </c>
      <c r="C6181" s="1">
        <v>34.0</v>
      </c>
      <c r="D6181" s="1" t="s">
        <v>51</v>
      </c>
      <c r="E6181" s="1" t="s">
        <v>63</v>
      </c>
      <c r="F6181" s="1" t="s">
        <v>267</v>
      </c>
      <c r="G6181" s="1" t="s">
        <v>143</v>
      </c>
      <c r="H6181" s="1" t="s">
        <v>91</v>
      </c>
      <c r="I6181" s="1" t="s">
        <v>55</v>
      </c>
      <c r="J6181" s="1" t="s">
        <v>143</v>
      </c>
      <c r="K6181" s="1" t="s">
        <v>91</v>
      </c>
      <c r="L6181" s="1" t="s">
        <v>55</v>
      </c>
      <c r="M6181" s="1" t="s">
        <v>56</v>
      </c>
      <c r="N6181" s="1" t="s">
        <v>155</v>
      </c>
      <c r="O6181" s="1" t="s">
        <v>143</v>
      </c>
      <c r="P6181" s="1" t="s">
        <v>91</v>
      </c>
      <c r="Q6181" s="1" t="s">
        <v>55</v>
      </c>
      <c r="R6181" s="1" t="s">
        <v>56</v>
      </c>
      <c r="T6181" s="1" t="s">
        <v>2763</v>
      </c>
      <c r="U6181" s="1" t="s">
        <v>59</v>
      </c>
      <c r="Y6181" s="1" t="s">
        <v>60</v>
      </c>
      <c r="Z6181" s="1" t="s">
        <v>60</v>
      </c>
      <c r="AD6181" s="1" t="s">
        <v>60</v>
      </c>
      <c r="AR6181" s="1" t="s">
        <v>60</v>
      </c>
      <c r="AT6181" s="1" t="s">
        <v>145</v>
      </c>
      <c r="AU6181" s="1" t="s">
        <v>145</v>
      </c>
      <c r="AV6181" s="1" t="s">
        <v>146</v>
      </c>
      <c r="AW6181" s="3" t="str">
        <f t="shared" si="1"/>
        <v>Other</v>
      </c>
      <c r="AX6181" s="3" t="str">
        <f t="array" ref="AX6181">TEXTJOIN(", ", TRUE, IF(X6181:AS6181="Y", X$1:AS$1, IF(X6181:AS6181&lt;&gt;"", X$1:AS$1 &amp; ": " &amp; X6181:AS6181, "")))
</f>
        <v>Cocaine, Fentanyl, Ethanol, Any Opioid</v>
      </c>
    </row>
    <row r="6182">
      <c r="A6182" s="2">
        <v>41817.0</v>
      </c>
      <c r="B6182" s="1" t="s">
        <v>50</v>
      </c>
      <c r="C6182" s="1">
        <v>34.0</v>
      </c>
      <c r="D6182" s="1" t="s">
        <v>51</v>
      </c>
      <c r="E6182" s="1" t="s">
        <v>63</v>
      </c>
      <c r="G6182" s="1" t="s">
        <v>1430</v>
      </c>
      <c r="J6182" s="1" t="s">
        <v>1430</v>
      </c>
      <c r="L6182" s="1" t="s">
        <v>55</v>
      </c>
      <c r="M6182" s="1" t="s">
        <v>56</v>
      </c>
      <c r="N6182" s="1" t="s">
        <v>276</v>
      </c>
      <c r="O6182" s="1" t="s">
        <v>1430</v>
      </c>
      <c r="P6182" s="1" t="s">
        <v>91</v>
      </c>
      <c r="R6182" s="1" t="s">
        <v>56</v>
      </c>
      <c r="T6182" s="1" t="s">
        <v>6365</v>
      </c>
      <c r="U6182" s="1" t="s">
        <v>59</v>
      </c>
      <c r="X6182" s="1" t="s">
        <v>60</v>
      </c>
      <c r="AD6182" s="1" t="s">
        <v>60</v>
      </c>
      <c r="AF6182" s="1" t="s">
        <v>60</v>
      </c>
      <c r="AT6182" s="1" t="s">
        <v>1432</v>
      </c>
      <c r="AU6182" s="1" t="s">
        <v>1432</v>
      </c>
      <c r="AV6182" s="1" t="s">
        <v>1433</v>
      </c>
      <c r="AW6182" s="3" t="str">
        <f t="shared" si="1"/>
        <v>Other</v>
      </c>
      <c r="AX6182" s="3" t="str">
        <f t="array" ref="AX6182">TEXTJOIN(", ", TRUE, IF(X6182:AS6182="Y", X$1:AS$1, IF(X6182:AS6182&lt;&gt;"", X$1:AS$1 &amp; ": " &amp; X6182:AS6182, "")))
</f>
        <v>Heroin, Ethanol, Benzodiazepine</v>
      </c>
    </row>
    <row r="6183">
      <c r="A6183" s="2">
        <v>42966.0</v>
      </c>
      <c r="B6183" s="1" t="s">
        <v>86</v>
      </c>
      <c r="C6183" s="1">
        <v>28.0</v>
      </c>
      <c r="D6183" s="1" t="s">
        <v>51</v>
      </c>
      <c r="E6183" s="1" t="s">
        <v>63</v>
      </c>
      <c r="G6183" s="1" t="s">
        <v>98</v>
      </c>
      <c r="H6183" s="1" t="s">
        <v>54</v>
      </c>
      <c r="I6183" s="1" t="s">
        <v>55</v>
      </c>
      <c r="J6183" s="1" t="s">
        <v>98</v>
      </c>
      <c r="K6183" s="1" t="s">
        <v>54</v>
      </c>
      <c r="L6183" s="1" t="s">
        <v>55</v>
      </c>
      <c r="M6183" s="1" t="s">
        <v>56</v>
      </c>
      <c r="N6183" s="1" t="s">
        <v>66</v>
      </c>
      <c r="O6183" s="1" t="s">
        <v>98</v>
      </c>
      <c r="P6183" s="1" t="s">
        <v>54</v>
      </c>
      <c r="Q6183" s="1" t="s">
        <v>55</v>
      </c>
      <c r="R6183" s="1" t="s">
        <v>56</v>
      </c>
      <c r="T6183" s="1" t="s">
        <v>6366</v>
      </c>
      <c r="U6183" s="1" t="s">
        <v>59</v>
      </c>
      <c r="X6183" s="1" t="s">
        <v>60</v>
      </c>
      <c r="AG6183" s="1" t="s">
        <v>60</v>
      </c>
      <c r="AT6183" s="1" t="s">
        <v>100</v>
      </c>
      <c r="AU6183" s="1" t="s">
        <v>100</v>
      </c>
      <c r="AV6183" s="1" t="s">
        <v>101</v>
      </c>
      <c r="AW6183" s="3" t="str">
        <f t="shared" si="1"/>
        <v>Other</v>
      </c>
      <c r="AX6183" s="3" t="str">
        <f t="array" ref="AX6183">TEXTJOIN(", ", TRUE, IF(X6183:AS6183="Y", X$1:AS$1, IF(X6183:AS6183&lt;&gt;"", X$1:AS$1 &amp; ": " &amp; X6183:AS6183, "")))
</f>
        <v>Heroin, Methadone</v>
      </c>
    </row>
    <row r="6184">
      <c r="A6184" s="2">
        <v>42203.0</v>
      </c>
      <c r="B6184" s="1" t="s">
        <v>86</v>
      </c>
      <c r="C6184" s="1">
        <v>58.0</v>
      </c>
      <c r="D6184" s="1" t="s">
        <v>51</v>
      </c>
      <c r="E6184" s="1" t="s">
        <v>63</v>
      </c>
      <c r="G6184" s="1" t="s">
        <v>397</v>
      </c>
      <c r="H6184" s="1" t="s">
        <v>103</v>
      </c>
      <c r="I6184" s="1" t="s">
        <v>55</v>
      </c>
      <c r="J6184" s="1" t="s">
        <v>397</v>
      </c>
      <c r="M6184" s="1" t="s">
        <v>56</v>
      </c>
      <c r="O6184" s="1" t="s">
        <v>397</v>
      </c>
      <c r="P6184" s="1" t="s">
        <v>103</v>
      </c>
      <c r="Q6184" s="1" t="s">
        <v>55</v>
      </c>
      <c r="R6184" s="1" t="s">
        <v>56</v>
      </c>
      <c r="T6184" s="1" t="s">
        <v>6367</v>
      </c>
      <c r="U6184" s="1" t="s">
        <v>59</v>
      </c>
      <c r="W6184" s="1" t="s">
        <v>60</v>
      </c>
      <c r="X6184" s="1" t="s">
        <v>60</v>
      </c>
      <c r="AP6184" s="1" t="s">
        <v>60</v>
      </c>
      <c r="AR6184" s="1" t="s">
        <v>60</v>
      </c>
      <c r="AT6184" s="1" t="s">
        <v>399</v>
      </c>
      <c r="AU6184" s="1" t="s">
        <v>399</v>
      </c>
      <c r="AV6184" s="1" t="s">
        <v>709</v>
      </c>
      <c r="AW6184" s="3" t="str">
        <f t="shared" si="1"/>
        <v>Other</v>
      </c>
      <c r="AX6184" s="3" t="str">
        <f t="array" ref="AX6184">TEXTJOIN(", ", TRUE, IF(X6184:AS6184="Y", X$1:AS$1, IF(X6184:AS6184&lt;&gt;"", X$1:AS$1 &amp; ": " &amp; X6184:AS6184, "")))
</f>
        <v>Heroin, Heroin/Morph/Codeine, Any Opioid</v>
      </c>
    </row>
    <row r="6185">
      <c r="A6185" s="2">
        <v>42818.0</v>
      </c>
      <c r="B6185" s="1" t="s">
        <v>86</v>
      </c>
      <c r="C6185" s="1">
        <v>28.0</v>
      </c>
      <c r="D6185" s="1" t="s">
        <v>51</v>
      </c>
      <c r="E6185" s="1" t="s">
        <v>63</v>
      </c>
      <c r="G6185" s="1" t="s">
        <v>256</v>
      </c>
      <c r="H6185" s="1" t="s">
        <v>103</v>
      </c>
      <c r="I6185" s="1" t="s">
        <v>55</v>
      </c>
      <c r="J6185" s="1" t="s">
        <v>256</v>
      </c>
      <c r="K6185" s="1" t="s">
        <v>103</v>
      </c>
      <c r="L6185" s="1" t="s">
        <v>55</v>
      </c>
      <c r="M6185" s="1" t="s">
        <v>56</v>
      </c>
      <c r="N6185" s="1" t="s">
        <v>136</v>
      </c>
      <c r="O6185" s="1" t="s">
        <v>256</v>
      </c>
      <c r="P6185" s="1" t="s">
        <v>103</v>
      </c>
      <c r="Q6185" s="1" t="s">
        <v>55</v>
      </c>
      <c r="R6185" s="1" t="s">
        <v>56</v>
      </c>
      <c r="T6185" s="1" t="s">
        <v>982</v>
      </c>
      <c r="U6185" s="1" t="s">
        <v>59</v>
      </c>
      <c r="X6185" s="1" t="s">
        <v>60</v>
      </c>
      <c r="Y6185" s="1" t="s">
        <v>60</v>
      </c>
      <c r="AT6185" s="1" t="s">
        <v>282</v>
      </c>
      <c r="AU6185" s="1" t="s">
        <v>282</v>
      </c>
      <c r="AV6185" s="1" t="s">
        <v>260</v>
      </c>
      <c r="AW6185" s="3" t="str">
        <f t="shared" si="1"/>
        <v>Other</v>
      </c>
      <c r="AX6185" s="3" t="str">
        <f t="array" ref="AX6185">TEXTJOIN(", ", TRUE, IF(X6185:AS6185="Y", X$1:AS$1, IF(X6185:AS6185&lt;&gt;"", X$1:AS$1 &amp; ": " &amp; X6185:AS6185, "")))
</f>
        <v>Heroin, Cocaine</v>
      </c>
    </row>
    <row r="6186">
      <c r="A6186" s="2">
        <v>44038.0</v>
      </c>
      <c r="B6186" s="1" t="s">
        <v>50</v>
      </c>
      <c r="C6186" s="1">
        <v>51.0</v>
      </c>
      <c r="D6186" s="1" t="s">
        <v>76</v>
      </c>
      <c r="E6186" s="1" t="s">
        <v>63</v>
      </c>
      <c r="G6186" s="1" t="s">
        <v>90</v>
      </c>
      <c r="H6186" s="1" t="s">
        <v>91</v>
      </c>
      <c r="I6186" s="1" t="s">
        <v>55</v>
      </c>
      <c r="J6186" s="1" t="s">
        <v>90</v>
      </c>
      <c r="K6186" s="1" t="s">
        <v>91</v>
      </c>
      <c r="L6186" s="1" t="s">
        <v>55</v>
      </c>
      <c r="M6186" s="1" t="s">
        <v>56</v>
      </c>
      <c r="N6186" s="1" t="s">
        <v>66</v>
      </c>
      <c r="O6186" s="1" t="s">
        <v>90</v>
      </c>
      <c r="P6186" s="1" t="s">
        <v>91</v>
      </c>
      <c r="Q6186" s="1" t="s">
        <v>55</v>
      </c>
      <c r="R6186" s="1" t="s">
        <v>56</v>
      </c>
      <c r="T6186" s="1" t="s">
        <v>6368</v>
      </c>
      <c r="U6186" s="1" t="s">
        <v>59</v>
      </c>
      <c r="Z6186" s="1" t="s">
        <v>60</v>
      </c>
      <c r="AF6186" s="1" t="s">
        <v>60</v>
      </c>
      <c r="AJ6186" s="1" t="s">
        <v>60</v>
      </c>
      <c r="AR6186" s="1" t="s">
        <v>60</v>
      </c>
      <c r="AT6186" s="1" t="s">
        <v>96</v>
      </c>
      <c r="AU6186" s="1" t="s">
        <v>96</v>
      </c>
      <c r="AV6186" s="1" t="s">
        <v>97</v>
      </c>
      <c r="AW6186" s="3" t="str">
        <f t="shared" si="1"/>
        <v>Other</v>
      </c>
      <c r="AX6186" s="3" t="str">
        <f t="array" ref="AX6186">TEXTJOIN(", ", TRUE, IF(X6186:AS6186="Y", X$1:AS$1, IF(X6186:AS6186&lt;&gt;"", X$1:AS$1 &amp; ": " &amp; X6186:AS6186, "")))
</f>
        <v>Fentanyl, Benzodiazepine, Tramad, Any Opioid</v>
      </c>
    </row>
    <row r="6187">
      <c r="A6187" s="2">
        <v>43689.0</v>
      </c>
      <c r="B6187" s="1" t="s">
        <v>50</v>
      </c>
      <c r="C6187" s="1">
        <v>43.0</v>
      </c>
      <c r="D6187" s="1" t="s">
        <v>51</v>
      </c>
      <c r="E6187" s="1" t="s">
        <v>63</v>
      </c>
      <c r="G6187" s="1" t="s">
        <v>277</v>
      </c>
      <c r="H6187" s="1" t="s">
        <v>103</v>
      </c>
      <c r="I6187" s="1" t="s">
        <v>55</v>
      </c>
      <c r="J6187" s="1" t="s">
        <v>277</v>
      </c>
      <c r="K6187" s="1" t="s">
        <v>103</v>
      </c>
      <c r="L6187" s="1" t="s">
        <v>55</v>
      </c>
      <c r="M6187" s="1" t="s">
        <v>56</v>
      </c>
      <c r="N6187" s="1" t="s">
        <v>136</v>
      </c>
      <c r="O6187" s="1" t="s">
        <v>277</v>
      </c>
      <c r="P6187" s="1" t="s">
        <v>103</v>
      </c>
      <c r="Q6187" s="1" t="s">
        <v>55</v>
      </c>
      <c r="R6187" s="1" t="s">
        <v>56</v>
      </c>
      <c r="T6187" s="1" t="s">
        <v>6369</v>
      </c>
      <c r="U6187" s="1" t="s">
        <v>59</v>
      </c>
      <c r="X6187" s="1" t="s">
        <v>60</v>
      </c>
      <c r="Z6187" s="1" t="s">
        <v>60</v>
      </c>
      <c r="AF6187" s="1" t="s">
        <v>60</v>
      </c>
      <c r="AH6187" s="1" t="s">
        <v>60</v>
      </c>
      <c r="AP6187" s="1" t="s">
        <v>60</v>
      </c>
      <c r="AR6187" s="1" t="s">
        <v>60</v>
      </c>
      <c r="AS6187" s="1" t="s">
        <v>661</v>
      </c>
      <c r="AT6187" s="1" t="s">
        <v>1136</v>
      </c>
      <c r="AU6187" s="1" t="s">
        <v>1136</v>
      </c>
      <c r="AV6187" s="1" t="s">
        <v>279</v>
      </c>
      <c r="AW6187" s="3" t="str">
        <f t="shared" si="1"/>
        <v>Other</v>
      </c>
      <c r="AX6187" s="3" t="str">
        <f t="array" ref="AX6187">TEXTJOIN(", ", TRUE, IF(X6187:AS6187="Y", X$1:AS$1, IF(X6187:AS6187&lt;&gt;"", X$1:AS$1 &amp; ": " &amp; X6187:AS6187, "")))
</f>
        <v>Heroin, Fentanyl, Benzodiazepine, Meth/Amphetamine, Heroin/Morph/Codeine, Any Opioid, Other: bupren</v>
      </c>
    </row>
    <row r="6188">
      <c r="A6188" s="2">
        <v>44442.0</v>
      </c>
      <c r="B6188" s="1" t="s">
        <v>50</v>
      </c>
      <c r="C6188" s="1">
        <v>35.0</v>
      </c>
      <c r="D6188" s="1" t="s">
        <v>51</v>
      </c>
      <c r="E6188" s="1" t="s">
        <v>502</v>
      </c>
      <c r="G6188" s="1" t="s">
        <v>82</v>
      </c>
      <c r="H6188" s="1" t="s">
        <v>54</v>
      </c>
      <c r="I6188" s="1" t="s">
        <v>55</v>
      </c>
      <c r="J6188" s="1" t="s">
        <v>82</v>
      </c>
      <c r="K6188" s="1" t="s">
        <v>54</v>
      </c>
      <c r="L6188" s="1" t="s">
        <v>55</v>
      </c>
      <c r="M6188" s="1" t="s">
        <v>56</v>
      </c>
      <c r="N6188" s="1" t="s">
        <v>119</v>
      </c>
      <c r="O6188" s="1" t="s">
        <v>82</v>
      </c>
      <c r="P6188" s="1" t="s">
        <v>54</v>
      </c>
      <c r="Q6188" s="1" t="s">
        <v>55</v>
      </c>
      <c r="R6188" s="1" t="s">
        <v>56</v>
      </c>
      <c r="T6188" s="1" t="s">
        <v>2629</v>
      </c>
      <c r="U6188" s="1" t="s">
        <v>59</v>
      </c>
      <c r="Z6188" s="1" t="s">
        <v>60</v>
      </c>
      <c r="AD6188" s="1" t="s">
        <v>60</v>
      </c>
      <c r="AR6188" s="1" t="s">
        <v>60</v>
      </c>
      <c r="AT6188" s="1" t="s">
        <v>329</v>
      </c>
      <c r="AU6188" s="1" t="s">
        <v>329</v>
      </c>
      <c r="AV6188" s="1" t="s">
        <v>85</v>
      </c>
      <c r="AW6188" s="3" t="str">
        <f t="shared" si="1"/>
        <v>Other</v>
      </c>
      <c r="AX6188" s="3" t="str">
        <f t="array" ref="AX6188">TEXTJOIN(", ", TRUE, IF(X6188:AS6188="Y", X$1:AS$1, IF(X6188:AS6188&lt;&gt;"", X$1:AS$1 &amp; ": " &amp; X6188:AS6188, "")))
</f>
        <v>Fentanyl, Ethanol, Any Opioid</v>
      </c>
    </row>
    <row r="6189">
      <c r="A6189" s="4">
        <v>41607.0</v>
      </c>
      <c r="B6189" s="1" t="s">
        <v>50</v>
      </c>
      <c r="C6189" s="1">
        <v>26.0</v>
      </c>
      <c r="D6189" s="1" t="s">
        <v>51</v>
      </c>
      <c r="E6189" s="1" t="s">
        <v>63</v>
      </c>
      <c r="G6189" s="1" t="s">
        <v>64</v>
      </c>
      <c r="H6189" s="1" t="s">
        <v>65</v>
      </c>
      <c r="J6189" s="1" t="s">
        <v>64</v>
      </c>
      <c r="L6189" s="1" t="s">
        <v>55</v>
      </c>
      <c r="M6189" s="1" t="s">
        <v>1757</v>
      </c>
      <c r="N6189" s="1" t="s">
        <v>136</v>
      </c>
      <c r="O6189" s="1" t="s">
        <v>64</v>
      </c>
      <c r="P6189" s="1" t="s">
        <v>65</v>
      </c>
      <c r="R6189" s="1" t="s">
        <v>67</v>
      </c>
      <c r="T6189" s="1" t="s">
        <v>130</v>
      </c>
      <c r="U6189" s="1" t="s">
        <v>59</v>
      </c>
      <c r="X6189" s="1" t="s">
        <v>60</v>
      </c>
      <c r="AT6189" s="1" t="s">
        <v>69</v>
      </c>
      <c r="AU6189" s="1" t="s">
        <v>69</v>
      </c>
      <c r="AV6189" s="1" t="s">
        <v>70</v>
      </c>
      <c r="AW6189" s="3" t="str">
        <f t="shared" si="1"/>
        <v>Other</v>
      </c>
      <c r="AX6189" s="3" t="str">
        <f t="array" ref="AX6189">TEXTJOIN(", ", TRUE, IF(X6189:AS6189="Y", X$1:AS$1, IF(X6189:AS6189&lt;&gt;"", X$1:AS$1 &amp; ": " &amp; X6189:AS6189, "")))
</f>
        <v>Heroin</v>
      </c>
    </row>
    <row r="6190">
      <c r="A6190" s="2">
        <v>44294.0</v>
      </c>
      <c r="B6190" s="1" t="s">
        <v>50</v>
      </c>
      <c r="C6190" s="1">
        <v>66.0</v>
      </c>
      <c r="D6190" s="1" t="s">
        <v>51</v>
      </c>
      <c r="E6190" s="1" t="s">
        <v>63</v>
      </c>
      <c r="G6190" s="1" t="s">
        <v>717</v>
      </c>
      <c r="H6190" s="1" t="s">
        <v>263</v>
      </c>
      <c r="I6190" s="1" t="s">
        <v>55</v>
      </c>
      <c r="J6190" s="1" t="s">
        <v>717</v>
      </c>
      <c r="K6190" s="1" t="s">
        <v>263</v>
      </c>
      <c r="L6190" s="1" t="s">
        <v>55</v>
      </c>
      <c r="M6190" s="1" t="s">
        <v>56</v>
      </c>
      <c r="N6190" s="1" t="s">
        <v>178</v>
      </c>
      <c r="O6190" s="1" t="s">
        <v>717</v>
      </c>
      <c r="P6190" s="1" t="s">
        <v>263</v>
      </c>
      <c r="Q6190" s="1" t="s">
        <v>55</v>
      </c>
      <c r="R6190" s="1" t="s">
        <v>56</v>
      </c>
      <c r="T6190" s="1" t="s">
        <v>6370</v>
      </c>
      <c r="U6190" s="1" t="s">
        <v>59</v>
      </c>
      <c r="V6190" s="1" t="s">
        <v>464</v>
      </c>
      <c r="Z6190" s="1" t="s">
        <v>60</v>
      </c>
      <c r="AF6190" s="1" t="s">
        <v>60</v>
      </c>
      <c r="AM6190" s="1" t="s">
        <v>60</v>
      </c>
      <c r="AR6190" s="1" t="s">
        <v>60</v>
      </c>
      <c r="AS6190" s="1" t="s">
        <v>182</v>
      </c>
      <c r="AT6190" s="1" t="s">
        <v>720</v>
      </c>
      <c r="AU6190" s="1" t="s">
        <v>720</v>
      </c>
      <c r="AV6190" s="1" t="s">
        <v>722</v>
      </c>
      <c r="AW6190" s="3" t="str">
        <f t="shared" si="1"/>
        <v>Other</v>
      </c>
      <c r="AX6190" s="3" t="str">
        <f t="array" ref="AX6190">TEXTJOIN(", ", TRUE, IF(X6190:AS6190="Y", X$1:AS$1, IF(X6190:AS6190&lt;&gt;"", X$1:AS$1 &amp; ": " &amp; X6190:AS6190, "")))
</f>
        <v>Fentanyl, Benzodiazepine, Xylazine, Any Opioid, Other: Bupren</v>
      </c>
    </row>
    <row r="6191">
      <c r="A6191" s="2">
        <v>44037.0</v>
      </c>
      <c r="B6191" s="1" t="s">
        <v>50</v>
      </c>
      <c r="C6191" s="1">
        <v>52.0</v>
      </c>
      <c r="D6191" s="1" t="s">
        <v>51</v>
      </c>
      <c r="E6191" s="1" t="s">
        <v>63</v>
      </c>
      <c r="G6191" s="1" t="s">
        <v>1326</v>
      </c>
      <c r="H6191" s="1" t="s">
        <v>125</v>
      </c>
      <c r="I6191" s="1" t="s">
        <v>55</v>
      </c>
      <c r="J6191" s="1" t="s">
        <v>125</v>
      </c>
      <c r="K6191" s="1" t="s">
        <v>125</v>
      </c>
      <c r="L6191" s="1" t="s">
        <v>55</v>
      </c>
      <c r="M6191" s="1" t="s">
        <v>6116</v>
      </c>
      <c r="N6191" s="1" t="s">
        <v>136</v>
      </c>
      <c r="O6191" s="1" t="s">
        <v>238</v>
      </c>
      <c r="P6191" s="1" t="s">
        <v>125</v>
      </c>
      <c r="Q6191" s="1" t="s">
        <v>55</v>
      </c>
      <c r="R6191" s="1" t="s">
        <v>67</v>
      </c>
      <c r="T6191" s="1" t="s">
        <v>6371</v>
      </c>
      <c r="U6191" s="1" t="s">
        <v>59</v>
      </c>
      <c r="V6191" s="1" t="s">
        <v>286</v>
      </c>
      <c r="Y6191" s="1" t="s">
        <v>60</v>
      </c>
      <c r="AT6191" s="1" t="s">
        <v>1328</v>
      </c>
      <c r="AU6191" s="1" t="s">
        <v>939</v>
      </c>
      <c r="AV6191" s="1" t="s">
        <v>241</v>
      </c>
      <c r="AW6191" s="3" t="str">
        <f t="shared" si="1"/>
        <v>Other</v>
      </c>
      <c r="AX6191" s="3" t="str">
        <f t="array" ref="AX6191">TEXTJOIN(", ", TRUE, IF(X6191:AS6191="Y", X$1:AS$1, IF(X6191:AS6191&lt;&gt;"", X$1:AS$1 &amp; ": " &amp; X6191:AS6191, "")))
</f>
        <v>Cocaine</v>
      </c>
    </row>
    <row r="6192">
      <c r="A6192" s="4">
        <v>44487.0</v>
      </c>
      <c r="B6192" s="1" t="s">
        <v>50</v>
      </c>
      <c r="C6192" s="1">
        <v>58.0</v>
      </c>
      <c r="D6192" s="1" t="s">
        <v>51</v>
      </c>
      <c r="E6192" s="1" t="s">
        <v>63</v>
      </c>
      <c r="G6192" s="1" t="s">
        <v>238</v>
      </c>
      <c r="H6192" s="1" t="s">
        <v>125</v>
      </c>
      <c r="I6192" s="1" t="s">
        <v>55</v>
      </c>
      <c r="J6192" s="1" t="s">
        <v>488</v>
      </c>
      <c r="K6192" s="1" t="s">
        <v>91</v>
      </c>
      <c r="L6192" s="1" t="s">
        <v>55</v>
      </c>
      <c r="M6192" s="1" t="s">
        <v>333</v>
      </c>
      <c r="N6192" s="1" t="s">
        <v>119</v>
      </c>
      <c r="O6192" s="1" t="s">
        <v>488</v>
      </c>
      <c r="P6192" s="1" t="s">
        <v>91</v>
      </c>
      <c r="Q6192" s="1" t="s">
        <v>55</v>
      </c>
      <c r="R6192" s="1" t="s">
        <v>44</v>
      </c>
      <c r="S6192" s="1" t="s">
        <v>333</v>
      </c>
      <c r="T6192" s="1" t="s">
        <v>727</v>
      </c>
      <c r="U6192" s="1" t="s">
        <v>59</v>
      </c>
      <c r="Y6192" s="1" t="s">
        <v>60</v>
      </c>
      <c r="Z6192" s="1" t="s">
        <v>60</v>
      </c>
      <c r="AR6192" s="1" t="s">
        <v>60</v>
      </c>
      <c r="AT6192" s="1" t="s">
        <v>567</v>
      </c>
      <c r="AU6192" s="1" t="s">
        <v>492</v>
      </c>
      <c r="AV6192" s="1" t="s">
        <v>493</v>
      </c>
      <c r="AW6192" s="3" t="str">
        <f t="shared" si="1"/>
        <v>Other</v>
      </c>
      <c r="AX6192" s="3" t="str">
        <f t="array" ref="AX6192">TEXTJOIN(", ", TRUE, IF(X6192:AS6192="Y", X$1:AS$1, IF(X6192:AS6192&lt;&gt;"", X$1:AS$1 &amp; ": " &amp; X6192:AS6192, "")))
</f>
        <v>Cocaine, Fentanyl, Any Opioid</v>
      </c>
    </row>
    <row r="6193">
      <c r="A6193" s="2">
        <v>41650.0</v>
      </c>
      <c r="B6193" s="1" t="s">
        <v>50</v>
      </c>
      <c r="C6193" s="1">
        <v>60.0</v>
      </c>
      <c r="D6193" s="1" t="s">
        <v>51</v>
      </c>
      <c r="E6193" s="1" t="s">
        <v>63</v>
      </c>
      <c r="F6193" s="1" t="s">
        <v>137</v>
      </c>
      <c r="G6193" s="1" t="s">
        <v>91</v>
      </c>
      <c r="J6193" s="1" t="s">
        <v>91</v>
      </c>
      <c r="L6193" s="1" t="s">
        <v>55</v>
      </c>
      <c r="M6193" s="1" t="s">
        <v>56</v>
      </c>
      <c r="N6193" s="1" t="s">
        <v>1639</v>
      </c>
      <c r="O6193" s="1" t="s">
        <v>91</v>
      </c>
      <c r="R6193" s="1" t="s">
        <v>67</v>
      </c>
      <c r="T6193" s="1" t="s">
        <v>2474</v>
      </c>
      <c r="U6193" s="1" t="s">
        <v>59</v>
      </c>
      <c r="X6193" s="1" t="s">
        <v>60</v>
      </c>
      <c r="AB6193" s="1" t="s">
        <v>60</v>
      </c>
      <c r="AT6193" s="1" t="s">
        <v>110</v>
      </c>
      <c r="AU6193" s="1" t="s">
        <v>110</v>
      </c>
      <c r="AV6193" s="1" t="s">
        <v>111</v>
      </c>
      <c r="AW6193" s="3" t="str">
        <f t="shared" si="1"/>
        <v>Other</v>
      </c>
      <c r="AX6193" s="3" t="str">
        <f t="array" ref="AX6193">TEXTJOIN(", ", TRUE, IF(X6193:AS6193="Y", X$1:AS$1, IF(X6193:AS6193&lt;&gt;"", X$1:AS$1 &amp; ": " &amp; X6193:AS6193, "")))
</f>
        <v>Heroin, Oxycodone</v>
      </c>
    </row>
    <row r="6194">
      <c r="A6194" s="2">
        <v>42608.0</v>
      </c>
      <c r="B6194" s="1" t="s">
        <v>50</v>
      </c>
      <c r="C6194" s="1">
        <v>45.0</v>
      </c>
      <c r="D6194" s="1" t="s">
        <v>76</v>
      </c>
      <c r="E6194" s="1" t="s">
        <v>63</v>
      </c>
      <c r="G6194" s="1" t="s">
        <v>116</v>
      </c>
      <c r="H6194" s="1" t="s">
        <v>103</v>
      </c>
      <c r="I6194" s="1" t="s">
        <v>55</v>
      </c>
      <c r="J6194" s="1" t="s">
        <v>116</v>
      </c>
      <c r="M6194" s="1" t="s">
        <v>56</v>
      </c>
      <c r="N6194" s="1" t="s">
        <v>276</v>
      </c>
      <c r="O6194" s="1" t="s">
        <v>116</v>
      </c>
      <c r="R6194" s="1" t="s">
        <v>56</v>
      </c>
      <c r="T6194" s="1" t="s">
        <v>6372</v>
      </c>
      <c r="U6194" s="1" t="s">
        <v>59</v>
      </c>
      <c r="Y6194" s="1" t="s">
        <v>60</v>
      </c>
      <c r="Z6194" s="1" t="s">
        <v>60</v>
      </c>
      <c r="AB6194" s="1" t="s">
        <v>60</v>
      </c>
      <c r="AF6194" s="1" t="s">
        <v>60</v>
      </c>
      <c r="AR6194" s="1" t="s">
        <v>60</v>
      </c>
      <c r="AT6194" s="1" t="s">
        <v>122</v>
      </c>
      <c r="AU6194" s="1" t="s">
        <v>122</v>
      </c>
      <c r="AV6194" s="1" t="s">
        <v>139</v>
      </c>
      <c r="AW6194" s="3" t="str">
        <f t="shared" si="1"/>
        <v>Other</v>
      </c>
      <c r="AX6194" s="3" t="str">
        <f t="array" ref="AX6194">TEXTJOIN(", ", TRUE, IF(X6194:AS6194="Y", X$1:AS$1, IF(X6194:AS6194&lt;&gt;"", X$1:AS$1 &amp; ": " &amp; X6194:AS6194, "")))
</f>
        <v>Cocaine, Fentanyl, Oxycodone, Benzodiazepine, Any Opioid</v>
      </c>
    </row>
    <row r="6195">
      <c r="A6195" s="4">
        <v>43816.0</v>
      </c>
      <c r="B6195" s="1" t="s">
        <v>50</v>
      </c>
      <c r="C6195" s="1">
        <v>63.0</v>
      </c>
      <c r="D6195" s="1" t="s">
        <v>51</v>
      </c>
      <c r="E6195" s="1" t="s">
        <v>63</v>
      </c>
      <c r="G6195" s="1" t="s">
        <v>179</v>
      </c>
      <c r="H6195" s="1" t="s">
        <v>121</v>
      </c>
      <c r="I6195" s="1" t="s">
        <v>55</v>
      </c>
      <c r="J6195" s="1" t="s">
        <v>179</v>
      </c>
      <c r="K6195" s="1" t="s">
        <v>121</v>
      </c>
      <c r="L6195" s="1" t="s">
        <v>55</v>
      </c>
      <c r="M6195" s="1" t="s">
        <v>56</v>
      </c>
      <c r="N6195" s="1" t="s">
        <v>119</v>
      </c>
      <c r="O6195" s="1" t="s">
        <v>179</v>
      </c>
      <c r="P6195" s="1" t="s">
        <v>121</v>
      </c>
      <c r="Q6195" s="1" t="s">
        <v>55</v>
      </c>
      <c r="R6195" s="1" t="s">
        <v>56</v>
      </c>
      <c r="T6195" s="1" t="s">
        <v>6373</v>
      </c>
      <c r="U6195" s="1" t="s">
        <v>59</v>
      </c>
      <c r="Z6195" s="1" t="s">
        <v>60</v>
      </c>
      <c r="AB6195" s="1" t="s">
        <v>60</v>
      </c>
      <c r="AF6195" s="1" t="s">
        <v>60</v>
      </c>
      <c r="AR6195" s="1" t="s">
        <v>60</v>
      </c>
      <c r="AT6195" s="1" t="s">
        <v>757</v>
      </c>
      <c r="AU6195" s="1" t="s">
        <v>757</v>
      </c>
      <c r="AV6195" s="1" t="s">
        <v>184</v>
      </c>
      <c r="AW6195" s="3" t="str">
        <f t="shared" si="1"/>
        <v>Other</v>
      </c>
      <c r="AX6195" s="3" t="str">
        <f t="array" ref="AX6195">TEXTJOIN(", ", TRUE, IF(X6195:AS6195="Y", X$1:AS$1, IF(X6195:AS6195&lt;&gt;"", X$1:AS$1 &amp; ": " &amp; X6195:AS6195, "")))
</f>
        <v>Fentanyl, Oxycodone, Benzodiazepine, Any Opioid</v>
      </c>
    </row>
    <row r="6196">
      <c r="A6196" s="2">
        <v>43776.0</v>
      </c>
      <c r="B6196" s="1" t="s">
        <v>50</v>
      </c>
      <c r="C6196" s="1">
        <v>32.0</v>
      </c>
      <c r="D6196" s="1" t="s">
        <v>51</v>
      </c>
      <c r="E6196" s="1" t="s">
        <v>63</v>
      </c>
      <c r="G6196" s="1" t="s">
        <v>64</v>
      </c>
      <c r="H6196" s="1" t="s">
        <v>65</v>
      </c>
      <c r="I6196" s="1" t="s">
        <v>55</v>
      </c>
      <c r="J6196" s="1" t="s">
        <v>64</v>
      </c>
      <c r="K6196" s="1" t="s">
        <v>65</v>
      </c>
      <c r="L6196" s="1" t="s">
        <v>55</v>
      </c>
      <c r="M6196" s="1" t="s">
        <v>56</v>
      </c>
      <c r="N6196" s="1" t="s">
        <v>66</v>
      </c>
      <c r="O6196" s="1" t="s">
        <v>64</v>
      </c>
      <c r="P6196" s="1" t="s">
        <v>65</v>
      </c>
      <c r="Q6196" s="1" t="s">
        <v>55</v>
      </c>
      <c r="R6196" s="1" t="s">
        <v>56</v>
      </c>
      <c r="T6196" s="1" t="s">
        <v>151</v>
      </c>
      <c r="U6196" s="1" t="s">
        <v>59</v>
      </c>
      <c r="Y6196" s="1" t="s">
        <v>60</v>
      </c>
      <c r="Z6196" s="1" t="s">
        <v>60</v>
      </c>
      <c r="AR6196" s="1" t="s">
        <v>60</v>
      </c>
      <c r="AT6196" s="1" t="s">
        <v>69</v>
      </c>
      <c r="AU6196" s="1" t="s">
        <v>69</v>
      </c>
      <c r="AV6196" s="1" t="s">
        <v>70</v>
      </c>
      <c r="AW6196" s="3" t="str">
        <f t="shared" si="1"/>
        <v>Other</v>
      </c>
      <c r="AX6196" s="3" t="str">
        <f t="array" ref="AX6196">TEXTJOIN(", ", TRUE, IF(X6196:AS6196="Y", X$1:AS$1, IF(X6196:AS6196&lt;&gt;"", X$1:AS$1 &amp; ": " &amp; X6196:AS6196, "")))
</f>
        <v>Cocaine, Fentanyl, Any Opioid</v>
      </c>
    </row>
    <row r="6197">
      <c r="A6197" s="2">
        <v>42930.0</v>
      </c>
      <c r="B6197" s="1" t="s">
        <v>86</v>
      </c>
      <c r="C6197" s="1">
        <v>59.0</v>
      </c>
      <c r="D6197" s="1" t="s">
        <v>76</v>
      </c>
      <c r="E6197" s="1" t="s">
        <v>63</v>
      </c>
      <c r="G6197" s="1" t="s">
        <v>91</v>
      </c>
      <c r="H6197" s="1" t="s">
        <v>91</v>
      </c>
      <c r="I6197" s="1" t="s">
        <v>55</v>
      </c>
      <c r="J6197" s="1" t="s">
        <v>91</v>
      </c>
      <c r="K6197" s="1" t="s">
        <v>91</v>
      </c>
      <c r="L6197" s="1" t="s">
        <v>55</v>
      </c>
      <c r="M6197" s="1" t="s">
        <v>56</v>
      </c>
      <c r="N6197" s="1" t="s">
        <v>136</v>
      </c>
      <c r="O6197" s="1" t="s">
        <v>91</v>
      </c>
      <c r="P6197" s="1" t="s">
        <v>91</v>
      </c>
      <c r="Q6197" s="1" t="s">
        <v>55</v>
      </c>
      <c r="R6197" s="1" t="s">
        <v>56</v>
      </c>
      <c r="T6197" s="1" t="s">
        <v>1724</v>
      </c>
      <c r="U6197" s="1" t="s">
        <v>59</v>
      </c>
      <c r="X6197" s="1" t="s">
        <v>60</v>
      </c>
      <c r="AF6197" s="1" t="s">
        <v>60</v>
      </c>
      <c r="AT6197" s="1" t="s">
        <v>110</v>
      </c>
      <c r="AU6197" s="1" t="s">
        <v>110</v>
      </c>
      <c r="AV6197" s="1" t="s">
        <v>111</v>
      </c>
      <c r="AW6197" s="3" t="str">
        <f t="shared" si="1"/>
        <v>Other</v>
      </c>
      <c r="AX6197" s="3" t="str">
        <f t="array" ref="AX6197">TEXTJOIN(", ", TRUE, IF(X6197:AS6197="Y", X$1:AS$1, IF(X6197:AS6197&lt;&gt;"", X$1:AS$1 &amp; ": " &amp; X6197:AS6197, "")))
</f>
        <v>Heroin, Benzodiazepine</v>
      </c>
    </row>
    <row r="6198">
      <c r="A6198" s="2">
        <v>41366.0</v>
      </c>
      <c r="B6198" s="1" t="s">
        <v>50</v>
      </c>
      <c r="C6198" s="1">
        <v>44.0</v>
      </c>
      <c r="D6198" s="1" t="s">
        <v>76</v>
      </c>
      <c r="E6198" s="1" t="s">
        <v>63</v>
      </c>
      <c r="G6198" s="1" t="s">
        <v>98</v>
      </c>
      <c r="H6198" s="1" t="s">
        <v>54</v>
      </c>
      <c r="J6198" s="1" t="s">
        <v>98</v>
      </c>
      <c r="L6198" s="1" t="s">
        <v>55</v>
      </c>
      <c r="M6198" s="1" t="s">
        <v>44</v>
      </c>
      <c r="N6198" s="1" t="s">
        <v>104</v>
      </c>
      <c r="O6198" s="1" t="s">
        <v>98</v>
      </c>
      <c r="P6198" s="1" t="s">
        <v>54</v>
      </c>
      <c r="R6198" s="1" t="s">
        <v>56</v>
      </c>
      <c r="T6198" s="1" t="s">
        <v>6374</v>
      </c>
      <c r="U6198" s="1" t="s">
        <v>59</v>
      </c>
      <c r="AB6198" s="1" t="s">
        <v>60</v>
      </c>
      <c r="AC6198" s="1" t="s">
        <v>60</v>
      </c>
      <c r="AT6198" s="1" t="s">
        <v>100</v>
      </c>
      <c r="AU6198" s="1" t="s">
        <v>100</v>
      </c>
      <c r="AV6198" s="1" t="s">
        <v>101</v>
      </c>
      <c r="AW6198" s="3" t="str">
        <f t="shared" si="1"/>
        <v>Other</v>
      </c>
      <c r="AX6198" s="3" t="str">
        <f t="array" ref="AX6198">TEXTJOIN(", ", TRUE, IF(X6198:AS6198="Y", X$1:AS$1, IF(X6198:AS6198&lt;&gt;"", X$1:AS$1 &amp; ": " &amp; X6198:AS6198, "")))
</f>
        <v>Oxycodone, Oxymorphone</v>
      </c>
    </row>
    <row r="6199">
      <c r="A6199" s="2">
        <v>42069.0</v>
      </c>
      <c r="B6199" s="1" t="s">
        <v>86</v>
      </c>
      <c r="C6199" s="1">
        <v>48.0</v>
      </c>
      <c r="D6199" s="1" t="s">
        <v>51</v>
      </c>
      <c r="E6199" s="1" t="s">
        <v>63</v>
      </c>
      <c r="G6199" s="1" t="s">
        <v>322</v>
      </c>
      <c r="H6199" s="1" t="s">
        <v>91</v>
      </c>
      <c r="I6199" s="1" t="s">
        <v>55</v>
      </c>
      <c r="J6199" s="1" t="s">
        <v>322</v>
      </c>
      <c r="M6199" s="1" t="s">
        <v>56</v>
      </c>
      <c r="O6199" s="1" t="s">
        <v>322</v>
      </c>
      <c r="P6199" s="1" t="s">
        <v>91</v>
      </c>
      <c r="Q6199" s="1" t="s">
        <v>55</v>
      </c>
      <c r="R6199" s="1" t="s">
        <v>56</v>
      </c>
      <c r="T6199" s="1" t="s">
        <v>6375</v>
      </c>
      <c r="U6199" s="1" t="s">
        <v>59</v>
      </c>
      <c r="AB6199" s="1" t="s">
        <v>60</v>
      </c>
      <c r="AD6199" s="1" t="s">
        <v>60</v>
      </c>
      <c r="AG6199" s="1" t="s">
        <v>60</v>
      </c>
      <c r="AR6199" s="1" t="s">
        <v>60</v>
      </c>
      <c r="AT6199" s="1" t="s">
        <v>324</v>
      </c>
      <c r="AU6199" s="1" t="s">
        <v>324</v>
      </c>
      <c r="AV6199" s="1" t="s">
        <v>325</v>
      </c>
      <c r="AW6199" s="3" t="str">
        <f t="shared" si="1"/>
        <v>Other</v>
      </c>
      <c r="AX6199" s="3" t="str">
        <f t="array" ref="AX6199">TEXTJOIN(", ", TRUE, IF(X6199:AS6199="Y", X$1:AS$1, IF(X6199:AS6199&lt;&gt;"", X$1:AS$1 &amp; ": " &amp; X6199:AS6199, "")))
</f>
        <v>Oxycodone, Ethanol, Methadone, Any Opioid</v>
      </c>
    </row>
    <row r="6200">
      <c r="A6200" s="2">
        <v>41075.0</v>
      </c>
      <c r="B6200" s="1" t="s">
        <v>50</v>
      </c>
      <c r="C6200" s="1">
        <v>47.0</v>
      </c>
      <c r="D6200" s="1" t="s">
        <v>76</v>
      </c>
      <c r="E6200" s="1" t="s">
        <v>52</v>
      </c>
      <c r="G6200" s="1" t="s">
        <v>300</v>
      </c>
      <c r="H6200" s="1" t="s">
        <v>299</v>
      </c>
      <c r="J6200" s="1" t="s">
        <v>300</v>
      </c>
      <c r="L6200" s="1" t="s">
        <v>55</v>
      </c>
      <c r="M6200" s="1" t="s">
        <v>56</v>
      </c>
      <c r="N6200" s="1" t="s">
        <v>148</v>
      </c>
      <c r="O6200" s="1" t="s">
        <v>300</v>
      </c>
      <c r="P6200" s="1" t="s">
        <v>299</v>
      </c>
      <c r="R6200" s="1" t="s">
        <v>67</v>
      </c>
      <c r="T6200" s="1" t="s">
        <v>68</v>
      </c>
      <c r="U6200" s="1" t="s">
        <v>59</v>
      </c>
      <c r="X6200" s="1" t="s">
        <v>60</v>
      </c>
      <c r="AT6200" s="1" t="s">
        <v>304</v>
      </c>
      <c r="AU6200" s="1" t="s">
        <v>304</v>
      </c>
      <c r="AV6200" s="1" t="s">
        <v>302</v>
      </c>
      <c r="AW6200" s="3" t="str">
        <f t="shared" si="1"/>
        <v>Other</v>
      </c>
      <c r="AX6200" s="3" t="str">
        <f t="array" ref="AX6200">TEXTJOIN(", ", TRUE, IF(X6200:AS6200="Y", X$1:AS$1, IF(X6200:AS6200&lt;&gt;"", X$1:AS$1 &amp; ": " &amp; X6200:AS6200, "")))
</f>
        <v>Heroin</v>
      </c>
    </row>
    <row r="6201">
      <c r="A6201" s="2">
        <v>44203.0</v>
      </c>
      <c r="B6201" s="1" t="s">
        <v>50</v>
      </c>
      <c r="C6201" s="1">
        <v>44.0</v>
      </c>
      <c r="D6201" s="1" t="s">
        <v>51</v>
      </c>
      <c r="E6201" s="1" t="s">
        <v>63</v>
      </c>
      <c r="G6201" s="1" t="s">
        <v>211</v>
      </c>
      <c r="H6201" s="1" t="s">
        <v>91</v>
      </c>
      <c r="I6201" s="1" t="s">
        <v>55</v>
      </c>
      <c r="J6201" s="1" t="s">
        <v>211</v>
      </c>
      <c r="K6201" s="1" t="s">
        <v>91</v>
      </c>
      <c r="L6201" s="1" t="s">
        <v>55</v>
      </c>
      <c r="M6201" s="1" t="s">
        <v>56</v>
      </c>
      <c r="N6201" s="1" t="s">
        <v>136</v>
      </c>
      <c r="O6201" s="1" t="s">
        <v>211</v>
      </c>
      <c r="P6201" s="1" t="s">
        <v>91</v>
      </c>
      <c r="Q6201" s="1" t="s">
        <v>55</v>
      </c>
      <c r="R6201" s="1" t="s">
        <v>56</v>
      </c>
      <c r="T6201" s="1" t="s">
        <v>83</v>
      </c>
      <c r="U6201" s="1" t="s">
        <v>59</v>
      </c>
      <c r="Z6201" s="1" t="s">
        <v>60</v>
      </c>
      <c r="AR6201" s="1" t="s">
        <v>60</v>
      </c>
      <c r="AT6201" s="1" t="s">
        <v>214</v>
      </c>
      <c r="AU6201" s="1" t="s">
        <v>214</v>
      </c>
      <c r="AV6201" s="1" t="s">
        <v>215</v>
      </c>
      <c r="AW6201" s="3" t="str">
        <f t="shared" si="1"/>
        <v>Other</v>
      </c>
      <c r="AX6201" s="3" t="str">
        <f t="array" ref="AX6201">TEXTJOIN(", ", TRUE, IF(X6201:AS6201="Y", X$1:AS$1, IF(X6201:AS6201&lt;&gt;"", X$1:AS$1 &amp; ": " &amp; X6201:AS6201, "")))
</f>
        <v>Fentanyl, Any Opioid</v>
      </c>
    </row>
    <row r="6202">
      <c r="A6202" s="2">
        <v>44144.0</v>
      </c>
      <c r="B6202" s="1" t="s">
        <v>50</v>
      </c>
      <c r="C6202" s="1">
        <v>36.0</v>
      </c>
      <c r="D6202" s="1" t="s">
        <v>51</v>
      </c>
      <c r="E6202" s="1" t="s">
        <v>63</v>
      </c>
      <c r="G6202" s="1" t="s">
        <v>1395</v>
      </c>
      <c r="H6202" s="1" t="s">
        <v>65</v>
      </c>
      <c r="I6202" s="1" t="s">
        <v>55</v>
      </c>
      <c r="J6202" s="1" t="s">
        <v>731</v>
      </c>
      <c r="K6202" s="1" t="s">
        <v>103</v>
      </c>
      <c r="L6202" s="1" t="s">
        <v>55</v>
      </c>
      <c r="M6202" s="1" t="s">
        <v>177</v>
      </c>
      <c r="N6202" s="1" t="s">
        <v>136</v>
      </c>
      <c r="O6202" s="1" t="s">
        <v>731</v>
      </c>
      <c r="P6202" s="1" t="s">
        <v>103</v>
      </c>
      <c r="Q6202" s="1" t="s">
        <v>55</v>
      </c>
      <c r="R6202" s="1" t="s">
        <v>44</v>
      </c>
      <c r="T6202" s="1" t="s">
        <v>6376</v>
      </c>
      <c r="U6202" s="1" t="s">
        <v>59</v>
      </c>
      <c r="X6202" s="1" t="s">
        <v>60</v>
      </c>
      <c r="Z6202" s="1" t="s">
        <v>60</v>
      </c>
      <c r="AD6202" s="1" t="s">
        <v>60</v>
      </c>
      <c r="AJ6202" s="1" t="s">
        <v>60</v>
      </c>
      <c r="AM6202" s="1" t="s">
        <v>60</v>
      </c>
      <c r="AQ6202" s="1" t="s">
        <v>60</v>
      </c>
      <c r="AR6202" s="1" t="s">
        <v>60</v>
      </c>
      <c r="AT6202" s="1" t="s">
        <v>1398</v>
      </c>
      <c r="AU6202" s="1" t="s">
        <v>735</v>
      </c>
      <c r="AV6202" s="1" t="s">
        <v>736</v>
      </c>
      <c r="AW6202" s="3" t="str">
        <f t="shared" si="1"/>
        <v>Other</v>
      </c>
      <c r="AX6202" s="3" t="str">
        <f t="array" ref="AX6202">TEXTJOIN(", ", TRUE, IF(X6202:AS6202="Y", X$1:AS$1, IF(X6202:AS6202&lt;&gt;"", X$1:AS$1 &amp; ": " &amp; X6202:AS6202, "")))
</f>
        <v>Heroin, Fentanyl, Ethanol, Tramad, Xylazine, Other Opioid, Any Opioid</v>
      </c>
    </row>
    <row r="6203">
      <c r="A6203" s="2">
        <v>44058.0</v>
      </c>
      <c r="B6203" s="1" t="s">
        <v>50</v>
      </c>
      <c r="C6203" s="1">
        <v>41.0</v>
      </c>
      <c r="D6203" s="1" t="s">
        <v>51</v>
      </c>
      <c r="E6203" s="1" t="s">
        <v>63</v>
      </c>
      <c r="F6203" s="1" t="s">
        <v>137</v>
      </c>
      <c r="G6203" s="1" t="s">
        <v>256</v>
      </c>
      <c r="H6203" s="1" t="s">
        <v>103</v>
      </c>
      <c r="I6203" s="1" t="s">
        <v>55</v>
      </c>
      <c r="J6203" s="1" t="s">
        <v>256</v>
      </c>
      <c r="K6203" s="1" t="s">
        <v>103</v>
      </c>
      <c r="L6203" s="1" t="s">
        <v>55</v>
      </c>
      <c r="M6203" s="1" t="s">
        <v>177</v>
      </c>
      <c r="N6203" s="1" t="s">
        <v>119</v>
      </c>
      <c r="O6203" s="1" t="s">
        <v>256</v>
      </c>
      <c r="P6203" s="1" t="s">
        <v>103</v>
      </c>
      <c r="Q6203" s="1" t="s">
        <v>55</v>
      </c>
      <c r="R6203" s="1" t="s">
        <v>44</v>
      </c>
      <c r="T6203" s="1" t="s">
        <v>4228</v>
      </c>
      <c r="U6203" s="1" t="s">
        <v>59</v>
      </c>
      <c r="X6203" s="1" t="s">
        <v>60</v>
      </c>
      <c r="Y6203" s="1" t="s">
        <v>60</v>
      </c>
      <c r="Z6203" s="1" t="s">
        <v>60</v>
      </c>
      <c r="AR6203" s="1" t="s">
        <v>60</v>
      </c>
      <c r="AT6203" s="1" t="s">
        <v>282</v>
      </c>
      <c r="AU6203" s="1" t="s">
        <v>282</v>
      </c>
      <c r="AV6203" s="1" t="s">
        <v>260</v>
      </c>
      <c r="AW6203" s="3" t="str">
        <f t="shared" si="1"/>
        <v>Other</v>
      </c>
      <c r="AX6203" s="3" t="str">
        <f t="array" ref="AX6203">TEXTJOIN(", ", TRUE, IF(X6203:AS6203="Y", X$1:AS$1, IF(X6203:AS6203&lt;&gt;"", X$1:AS$1 &amp; ": " &amp; X6203:AS6203, "")))
</f>
        <v>Heroin, Cocaine, Fentanyl, Any Opioid</v>
      </c>
    </row>
    <row r="6204">
      <c r="A6204" s="4">
        <v>42673.0</v>
      </c>
      <c r="B6204" s="1" t="s">
        <v>50</v>
      </c>
      <c r="C6204" s="1">
        <v>35.0</v>
      </c>
      <c r="D6204" s="1" t="s">
        <v>51</v>
      </c>
      <c r="E6204" s="1" t="s">
        <v>63</v>
      </c>
      <c r="G6204" s="1" t="s">
        <v>98</v>
      </c>
      <c r="H6204" s="1" t="s">
        <v>54</v>
      </c>
      <c r="I6204" s="1" t="s">
        <v>55</v>
      </c>
      <c r="J6204" s="1" t="s">
        <v>117</v>
      </c>
      <c r="M6204" s="1" t="s">
        <v>118</v>
      </c>
      <c r="N6204" s="1" t="s">
        <v>136</v>
      </c>
      <c r="O6204" s="1" t="s">
        <v>256</v>
      </c>
      <c r="R6204" s="1" t="s">
        <v>67</v>
      </c>
      <c r="T6204" s="1" t="s">
        <v>2488</v>
      </c>
      <c r="U6204" s="1" t="s">
        <v>59</v>
      </c>
      <c r="W6204" s="1" t="s">
        <v>60</v>
      </c>
      <c r="X6204" s="1" t="s">
        <v>60</v>
      </c>
      <c r="AF6204" s="1" t="s">
        <v>60</v>
      </c>
      <c r="AP6204" s="1" t="s">
        <v>60</v>
      </c>
      <c r="AR6204" s="1" t="s">
        <v>60</v>
      </c>
      <c r="AT6204" s="1" t="s">
        <v>100</v>
      </c>
      <c r="AV6204" s="1" t="s">
        <v>260</v>
      </c>
      <c r="AW6204" s="3" t="str">
        <f t="shared" si="1"/>
        <v>Other</v>
      </c>
      <c r="AX6204" s="3" t="str">
        <f t="array" ref="AX6204">TEXTJOIN(", ", TRUE, IF(X6204:AS6204="Y", X$1:AS$1, IF(X6204:AS6204&lt;&gt;"", X$1:AS$1 &amp; ": " &amp; X6204:AS6204, "")))
</f>
        <v>Heroin, Benzodiazepine, Heroin/Morph/Codeine, Any Opioid</v>
      </c>
    </row>
    <row r="6205">
      <c r="A6205" s="4">
        <v>44500.0</v>
      </c>
      <c r="B6205" s="1" t="s">
        <v>50</v>
      </c>
      <c r="C6205" s="1">
        <v>45.0</v>
      </c>
      <c r="D6205" s="1" t="s">
        <v>51</v>
      </c>
      <c r="E6205" s="1" t="s">
        <v>502</v>
      </c>
      <c r="G6205" s="1" t="s">
        <v>1509</v>
      </c>
      <c r="H6205" s="1" t="s">
        <v>65</v>
      </c>
      <c r="I6205" s="1" t="s">
        <v>55</v>
      </c>
      <c r="J6205" s="1" t="s">
        <v>1509</v>
      </c>
      <c r="K6205" s="1" t="s">
        <v>65</v>
      </c>
      <c r="L6205" s="1" t="s">
        <v>55</v>
      </c>
      <c r="M6205" s="1" t="s">
        <v>56</v>
      </c>
      <c r="N6205" s="1" t="s">
        <v>119</v>
      </c>
      <c r="O6205" s="1" t="s">
        <v>91</v>
      </c>
      <c r="P6205" s="1" t="s">
        <v>91</v>
      </c>
      <c r="Q6205" s="1" t="s">
        <v>55</v>
      </c>
      <c r="R6205" s="1" t="s">
        <v>67</v>
      </c>
      <c r="T6205" s="1" t="s">
        <v>6377</v>
      </c>
      <c r="U6205" s="1" t="s">
        <v>59</v>
      </c>
      <c r="Y6205" s="1" t="s">
        <v>60</v>
      </c>
      <c r="Z6205" s="1" t="s">
        <v>60</v>
      </c>
      <c r="AM6205" s="1" t="s">
        <v>60</v>
      </c>
      <c r="AN6205" s="1" t="s">
        <v>60</v>
      </c>
      <c r="AR6205" s="1" t="s">
        <v>60</v>
      </c>
      <c r="AT6205" s="1" t="s">
        <v>1511</v>
      </c>
      <c r="AU6205" s="1" t="s">
        <v>1511</v>
      </c>
      <c r="AV6205" s="1" t="s">
        <v>111</v>
      </c>
      <c r="AW6205" s="3" t="str">
        <f t="shared" si="1"/>
        <v>Other</v>
      </c>
      <c r="AX6205" s="3" t="str">
        <f t="array" ref="AX6205">TEXTJOIN(", ", TRUE, IF(X6205:AS6205="Y", X$1:AS$1, IF(X6205:AS6205&lt;&gt;"", X$1:AS$1 &amp; ": " &amp; X6205:AS6205, "")))
</f>
        <v>Cocaine, Fentanyl, Xylazine, Gabapentin, Any Opioid</v>
      </c>
    </row>
    <row r="6206">
      <c r="A6206" s="2">
        <v>42825.0</v>
      </c>
      <c r="B6206" s="1" t="s">
        <v>86</v>
      </c>
      <c r="C6206" s="1">
        <v>52.0</v>
      </c>
      <c r="D6206" s="1" t="s">
        <v>76</v>
      </c>
      <c r="E6206" s="1" t="s">
        <v>63</v>
      </c>
      <c r="G6206" s="1" t="s">
        <v>256</v>
      </c>
      <c r="H6206" s="1" t="s">
        <v>103</v>
      </c>
      <c r="I6206" s="1" t="s">
        <v>55</v>
      </c>
      <c r="J6206" s="1" t="s">
        <v>256</v>
      </c>
      <c r="K6206" s="1" t="s">
        <v>103</v>
      </c>
      <c r="L6206" s="1" t="s">
        <v>55</v>
      </c>
      <c r="M6206" s="1" t="s">
        <v>56</v>
      </c>
      <c r="N6206" s="1" t="s">
        <v>136</v>
      </c>
      <c r="O6206" s="1" t="s">
        <v>256</v>
      </c>
      <c r="P6206" s="1" t="s">
        <v>103</v>
      </c>
      <c r="Q6206" s="1" t="s">
        <v>55</v>
      </c>
      <c r="R6206" s="1" t="s">
        <v>67</v>
      </c>
      <c r="T6206" s="1" t="s">
        <v>6378</v>
      </c>
      <c r="U6206" s="1" t="s">
        <v>59</v>
      </c>
      <c r="AF6206" s="1" t="s">
        <v>60</v>
      </c>
      <c r="AG6206" s="1" t="s">
        <v>60</v>
      </c>
      <c r="AT6206" s="1" t="s">
        <v>282</v>
      </c>
      <c r="AU6206" s="1" t="s">
        <v>282</v>
      </c>
      <c r="AV6206" s="1" t="s">
        <v>260</v>
      </c>
      <c r="AW6206" s="3" t="str">
        <f t="shared" si="1"/>
        <v>Other</v>
      </c>
      <c r="AX6206" s="3" t="str">
        <f t="array" ref="AX6206">TEXTJOIN(", ", TRUE, IF(X6206:AS6206="Y", X$1:AS$1, IF(X6206:AS6206&lt;&gt;"", X$1:AS$1 &amp; ": " &amp; X6206:AS6206, "")))
</f>
        <v>Benzodiazepine, Methadone</v>
      </c>
    </row>
    <row r="6207">
      <c r="A6207" s="2">
        <v>42116.0</v>
      </c>
      <c r="B6207" s="1" t="s">
        <v>86</v>
      </c>
      <c r="C6207" s="1">
        <v>30.0</v>
      </c>
      <c r="D6207" s="1" t="s">
        <v>51</v>
      </c>
      <c r="E6207" s="1" t="s">
        <v>63</v>
      </c>
      <c r="G6207" s="1" t="s">
        <v>82</v>
      </c>
      <c r="H6207" s="1" t="s">
        <v>54</v>
      </c>
      <c r="I6207" s="1" t="s">
        <v>55</v>
      </c>
      <c r="J6207" s="1" t="s">
        <v>54</v>
      </c>
      <c r="M6207" s="1" t="s">
        <v>92</v>
      </c>
      <c r="O6207" s="1" t="s">
        <v>54</v>
      </c>
      <c r="P6207" s="1" t="s">
        <v>54</v>
      </c>
      <c r="Q6207" s="1" t="s">
        <v>55</v>
      </c>
      <c r="R6207" s="1" t="s">
        <v>44</v>
      </c>
      <c r="T6207" s="1" t="s">
        <v>6379</v>
      </c>
      <c r="U6207" s="1" t="s">
        <v>59</v>
      </c>
      <c r="W6207" s="1" t="s">
        <v>60</v>
      </c>
      <c r="X6207" s="1" t="s">
        <v>60</v>
      </c>
      <c r="AD6207" s="1" t="s">
        <v>60</v>
      </c>
      <c r="AF6207" s="1" t="s">
        <v>60</v>
      </c>
      <c r="AP6207" s="1" t="s">
        <v>60</v>
      </c>
      <c r="AR6207" s="1" t="s">
        <v>60</v>
      </c>
      <c r="AT6207" s="1" t="s">
        <v>329</v>
      </c>
      <c r="AU6207" s="1" t="s">
        <v>234</v>
      </c>
      <c r="AV6207" s="1" t="s">
        <v>641</v>
      </c>
      <c r="AW6207" s="3" t="str">
        <f t="shared" si="1"/>
        <v>Other</v>
      </c>
      <c r="AX6207" s="3" t="str">
        <f t="array" ref="AX6207">TEXTJOIN(", ", TRUE, IF(X6207:AS6207="Y", X$1:AS$1, IF(X6207:AS6207&lt;&gt;"", X$1:AS$1 &amp; ": " &amp; X6207:AS6207, "")))
</f>
        <v>Heroin, Ethanol, Benzodiazepine, Heroin/Morph/Codeine, Any Opioid</v>
      </c>
    </row>
    <row r="6208">
      <c r="A6208" s="4">
        <v>43813.0</v>
      </c>
      <c r="B6208" s="1" t="s">
        <v>50</v>
      </c>
      <c r="C6208" s="1">
        <v>33.0</v>
      </c>
      <c r="D6208" s="1" t="s">
        <v>76</v>
      </c>
      <c r="E6208" s="1" t="s">
        <v>63</v>
      </c>
      <c r="G6208" s="1" t="s">
        <v>886</v>
      </c>
      <c r="H6208" s="1" t="s">
        <v>125</v>
      </c>
      <c r="I6208" s="1" t="s">
        <v>55</v>
      </c>
      <c r="J6208" s="1" t="s">
        <v>886</v>
      </c>
      <c r="K6208" s="1" t="s">
        <v>125</v>
      </c>
      <c r="L6208" s="1" t="s">
        <v>55</v>
      </c>
      <c r="M6208" s="1" t="s">
        <v>56</v>
      </c>
      <c r="N6208" s="1" t="s">
        <v>119</v>
      </c>
      <c r="O6208" s="1" t="s">
        <v>886</v>
      </c>
      <c r="P6208" s="1" t="s">
        <v>125</v>
      </c>
      <c r="Q6208" s="1" t="s">
        <v>55</v>
      </c>
      <c r="R6208" s="1" t="s">
        <v>56</v>
      </c>
      <c r="T6208" s="1" t="s">
        <v>6380</v>
      </c>
      <c r="U6208" s="1" t="s">
        <v>59</v>
      </c>
      <c r="AB6208" s="1" t="s">
        <v>60</v>
      </c>
      <c r="AC6208" s="1" t="s">
        <v>60</v>
      </c>
      <c r="AD6208" s="1" t="s">
        <v>60</v>
      </c>
      <c r="AR6208" s="1" t="s">
        <v>60</v>
      </c>
      <c r="AT6208" s="1" t="s">
        <v>888</v>
      </c>
      <c r="AU6208" s="1" t="s">
        <v>888</v>
      </c>
      <c r="AV6208" s="1" t="s">
        <v>889</v>
      </c>
      <c r="AW6208" s="3" t="str">
        <f t="shared" si="1"/>
        <v>Other</v>
      </c>
      <c r="AX6208" s="3" t="str">
        <f t="array" ref="AX6208">TEXTJOIN(", ", TRUE, IF(X6208:AS6208="Y", X$1:AS$1, IF(X6208:AS6208&lt;&gt;"", X$1:AS$1 &amp; ": " &amp; X6208:AS6208, "")))
</f>
        <v>Oxycodone, Oxymorphone, Ethanol, Any Opioid</v>
      </c>
    </row>
    <row r="6209">
      <c r="A6209" s="4">
        <v>44186.0</v>
      </c>
      <c r="B6209" s="1" t="s">
        <v>50</v>
      </c>
      <c r="C6209" s="1">
        <v>48.0</v>
      </c>
      <c r="D6209" s="1" t="s">
        <v>76</v>
      </c>
      <c r="E6209" s="1" t="s">
        <v>63</v>
      </c>
      <c r="G6209" s="1" t="s">
        <v>300</v>
      </c>
      <c r="H6209" s="1" t="s">
        <v>299</v>
      </c>
      <c r="I6209" s="1" t="s">
        <v>55</v>
      </c>
      <c r="J6209" s="1" t="s">
        <v>300</v>
      </c>
      <c r="K6209" s="1" t="s">
        <v>299</v>
      </c>
      <c r="L6209" s="1" t="s">
        <v>55</v>
      </c>
      <c r="M6209" s="1" t="s">
        <v>56</v>
      </c>
      <c r="N6209" s="1" t="s">
        <v>66</v>
      </c>
      <c r="O6209" s="1" t="s">
        <v>300</v>
      </c>
      <c r="P6209" s="1" t="s">
        <v>299</v>
      </c>
      <c r="Q6209" s="1" t="s">
        <v>55</v>
      </c>
      <c r="R6209" s="1" t="s">
        <v>67</v>
      </c>
      <c r="T6209" s="1" t="s">
        <v>6381</v>
      </c>
      <c r="U6209" s="1" t="s">
        <v>59</v>
      </c>
      <c r="X6209" s="1" t="s">
        <v>60</v>
      </c>
      <c r="Y6209" s="1" t="s">
        <v>60</v>
      </c>
      <c r="Z6209" s="1" t="s">
        <v>60</v>
      </c>
      <c r="AR6209" s="1" t="s">
        <v>60</v>
      </c>
      <c r="AT6209" s="1" t="s">
        <v>304</v>
      </c>
      <c r="AU6209" s="1" t="s">
        <v>304</v>
      </c>
      <c r="AV6209" s="1" t="s">
        <v>302</v>
      </c>
      <c r="AW6209" s="3" t="str">
        <f t="shared" si="1"/>
        <v>Other</v>
      </c>
      <c r="AX6209" s="3" t="str">
        <f t="array" ref="AX6209">TEXTJOIN(", ", TRUE, IF(X6209:AS6209="Y", X$1:AS$1, IF(X6209:AS6209&lt;&gt;"", X$1:AS$1 &amp; ": " &amp; X6209:AS6209, "")))
</f>
        <v>Heroin, Cocaine, Fentanyl, Any Opioid</v>
      </c>
    </row>
    <row r="6210">
      <c r="A6210" s="2">
        <v>43630.0</v>
      </c>
      <c r="B6210" s="1" t="s">
        <v>50</v>
      </c>
      <c r="C6210" s="1">
        <v>36.0</v>
      </c>
      <c r="D6210" s="1" t="s">
        <v>51</v>
      </c>
      <c r="E6210" s="1" t="s">
        <v>52</v>
      </c>
      <c r="G6210" s="1" t="s">
        <v>2075</v>
      </c>
      <c r="H6210" s="1" t="s">
        <v>2076</v>
      </c>
      <c r="I6210" s="1" t="s">
        <v>2077</v>
      </c>
      <c r="J6210" s="1" t="s">
        <v>81</v>
      </c>
      <c r="K6210" s="1" t="s">
        <v>54</v>
      </c>
      <c r="L6210" s="1" t="s">
        <v>55</v>
      </c>
      <c r="M6210" s="1" t="s">
        <v>177</v>
      </c>
      <c r="N6210" s="1" t="s">
        <v>136</v>
      </c>
      <c r="O6210" s="1" t="s">
        <v>81</v>
      </c>
      <c r="P6210" s="1" t="s">
        <v>54</v>
      </c>
      <c r="Q6210" s="1" t="s">
        <v>55</v>
      </c>
      <c r="R6210" s="1" t="s">
        <v>44</v>
      </c>
      <c r="T6210" s="1" t="s">
        <v>83</v>
      </c>
      <c r="U6210" s="1" t="s">
        <v>59</v>
      </c>
      <c r="Z6210" s="1" t="s">
        <v>60</v>
      </c>
      <c r="AR6210" s="1" t="s">
        <v>60</v>
      </c>
      <c r="AU6210" s="1" t="s">
        <v>84</v>
      </c>
      <c r="AV6210" s="1" t="s">
        <v>598</v>
      </c>
      <c r="AW6210" s="3" t="str">
        <f t="shared" si="1"/>
        <v>Other</v>
      </c>
      <c r="AX6210" s="3" t="str">
        <f t="array" ref="AX6210">TEXTJOIN(", ", TRUE, IF(X6210:AS6210="Y", X$1:AS$1, IF(X6210:AS6210&lt;&gt;"", X$1:AS$1 &amp; ": " &amp; X6210:AS6210, "")))
</f>
        <v>Fentanyl, Any Opioid</v>
      </c>
    </row>
    <row r="6211">
      <c r="A6211" s="2">
        <v>41504.0</v>
      </c>
      <c r="B6211" s="1" t="s">
        <v>50</v>
      </c>
      <c r="C6211" s="1">
        <v>67.0</v>
      </c>
      <c r="D6211" s="1" t="s">
        <v>76</v>
      </c>
      <c r="E6211" s="1" t="s">
        <v>63</v>
      </c>
      <c r="G6211" s="1" t="s">
        <v>311</v>
      </c>
      <c r="H6211" s="1" t="s">
        <v>299</v>
      </c>
      <c r="J6211" s="1" t="s">
        <v>311</v>
      </c>
      <c r="L6211" s="1" t="s">
        <v>55</v>
      </c>
      <c r="M6211" s="1" t="s">
        <v>56</v>
      </c>
      <c r="N6211" s="1" t="s">
        <v>1271</v>
      </c>
      <c r="O6211" s="1" t="s">
        <v>311</v>
      </c>
      <c r="P6211" s="1" t="s">
        <v>299</v>
      </c>
      <c r="R6211" s="1" t="s">
        <v>56</v>
      </c>
      <c r="T6211" s="1" t="s">
        <v>4408</v>
      </c>
      <c r="U6211" s="1" t="s">
        <v>59</v>
      </c>
      <c r="AF6211" s="1" t="s">
        <v>60</v>
      </c>
      <c r="AS6211" s="1" t="s">
        <v>617</v>
      </c>
      <c r="AT6211" s="1" t="s">
        <v>313</v>
      </c>
      <c r="AU6211" s="1" t="s">
        <v>313</v>
      </c>
      <c r="AV6211" s="1" t="s">
        <v>314</v>
      </c>
      <c r="AW6211" s="3" t="str">
        <f t="shared" si="1"/>
        <v>Other</v>
      </c>
      <c r="AX6211" s="3" t="str">
        <f t="array" ref="AX6211">TEXTJOIN(", ", TRUE, IF(X6211:AS6211="Y", X$1:AS$1, IF(X6211:AS6211&lt;&gt;"", X$1:AS$1 &amp; ": " &amp; X6211:AS6211, "")))
</f>
        <v>Benzodiazepine, Other: morphine</v>
      </c>
    </row>
    <row r="6212">
      <c r="A6212" s="4">
        <v>42295.0</v>
      </c>
      <c r="B6212" s="1" t="s">
        <v>86</v>
      </c>
      <c r="C6212" s="1">
        <v>23.0</v>
      </c>
      <c r="D6212" s="1" t="s">
        <v>51</v>
      </c>
      <c r="E6212" s="1" t="s">
        <v>63</v>
      </c>
      <c r="F6212" s="1" t="s">
        <v>137</v>
      </c>
      <c r="G6212" s="1" t="s">
        <v>2087</v>
      </c>
      <c r="H6212" s="1" t="s">
        <v>263</v>
      </c>
      <c r="I6212" s="1" t="s">
        <v>55</v>
      </c>
      <c r="J6212" s="1" t="s">
        <v>2087</v>
      </c>
      <c r="M6212" s="1" t="s">
        <v>56</v>
      </c>
      <c r="O6212" s="1" t="s">
        <v>2087</v>
      </c>
      <c r="P6212" s="1" t="s">
        <v>263</v>
      </c>
      <c r="Q6212" s="1" t="s">
        <v>55</v>
      </c>
      <c r="R6212" s="1" t="s">
        <v>56</v>
      </c>
      <c r="T6212" s="1" t="s">
        <v>270</v>
      </c>
      <c r="U6212" s="1" t="s">
        <v>59</v>
      </c>
      <c r="Z6212" s="1" t="s">
        <v>60</v>
      </c>
      <c r="AR6212" s="1" t="s">
        <v>60</v>
      </c>
      <c r="AT6212" s="1" t="s">
        <v>2089</v>
      </c>
      <c r="AU6212" s="1" t="s">
        <v>2089</v>
      </c>
      <c r="AV6212" s="1" t="s">
        <v>2090</v>
      </c>
      <c r="AW6212" s="3" t="str">
        <f t="shared" si="1"/>
        <v>Other</v>
      </c>
      <c r="AX6212" s="3" t="str">
        <f t="array" ref="AX6212">TEXTJOIN(", ", TRUE, IF(X6212:AS6212="Y", X$1:AS$1, IF(X6212:AS6212&lt;&gt;"", X$1:AS$1 &amp; ": " &amp; X6212:AS6212, "")))
</f>
        <v>Fentanyl, Any Opioid</v>
      </c>
    </row>
    <row r="6213">
      <c r="A6213" s="2">
        <v>44276.0</v>
      </c>
      <c r="B6213" s="1" t="s">
        <v>50</v>
      </c>
      <c r="C6213" s="1">
        <v>60.0</v>
      </c>
      <c r="D6213" s="1" t="s">
        <v>51</v>
      </c>
      <c r="E6213" s="1" t="s">
        <v>63</v>
      </c>
      <c r="G6213" s="1" t="s">
        <v>91</v>
      </c>
      <c r="H6213" s="1" t="s">
        <v>91</v>
      </c>
      <c r="I6213" s="1" t="s">
        <v>55</v>
      </c>
      <c r="J6213" s="1" t="s">
        <v>91</v>
      </c>
      <c r="K6213" s="1" t="s">
        <v>91</v>
      </c>
      <c r="L6213" s="1" t="s">
        <v>55</v>
      </c>
      <c r="M6213" s="1" t="s">
        <v>56</v>
      </c>
      <c r="N6213" s="1" t="s">
        <v>119</v>
      </c>
      <c r="O6213" s="1" t="s">
        <v>91</v>
      </c>
      <c r="P6213" s="1" t="s">
        <v>91</v>
      </c>
      <c r="Q6213" s="1" t="s">
        <v>55</v>
      </c>
      <c r="R6213" s="1" t="s">
        <v>56</v>
      </c>
      <c r="T6213" s="1" t="s">
        <v>456</v>
      </c>
      <c r="U6213" s="1" t="s">
        <v>59</v>
      </c>
      <c r="Y6213" s="1" t="s">
        <v>60</v>
      </c>
      <c r="Z6213" s="1" t="s">
        <v>60</v>
      </c>
      <c r="AD6213" s="1" t="s">
        <v>60</v>
      </c>
      <c r="AR6213" s="1" t="s">
        <v>60</v>
      </c>
      <c r="AT6213" s="1" t="s">
        <v>110</v>
      </c>
      <c r="AU6213" s="1" t="s">
        <v>110</v>
      </c>
      <c r="AV6213" s="1" t="s">
        <v>111</v>
      </c>
      <c r="AW6213" s="3" t="str">
        <f t="shared" si="1"/>
        <v>Other</v>
      </c>
      <c r="AX6213" s="3" t="str">
        <f t="array" ref="AX6213">TEXTJOIN(", ", TRUE, IF(X6213:AS6213="Y", X$1:AS$1, IF(X6213:AS6213&lt;&gt;"", X$1:AS$1 &amp; ": " &amp; X6213:AS6213, "")))
</f>
        <v>Cocaine, Fentanyl, Ethanol, Any Opioid</v>
      </c>
    </row>
    <row r="6214">
      <c r="A6214" s="2">
        <v>44365.0</v>
      </c>
      <c r="B6214" s="1" t="s">
        <v>50</v>
      </c>
      <c r="C6214" s="1">
        <v>50.0</v>
      </c>
      <c r="D6214" s="1" t="s">
        <v>51</v>
      </c>
      <c r="E6214" s="1" t="s">
        <v>63</v>
      </c>
      <c r="F6214" s="1" t="s">
        <v>267</v>
      </c>
      <c r="G6214" s="1" t="s">
        <v>488</v>
      </c>
      <c r="H6214" s="1" t="s">
        <v>91</v>
      </c>
      <c r="I6214" s="1" t="s">
        <v>55</v>
      </c>
      <c r="J6214" s="1" t="s">
        <v>211</v>
      </c>
      <c r="K6214" s="1" t="s">
        <v>91</v>
      </c>
      <c r="L6214" s="1" t="s">
        <v>55</v>
      </c>
      <c r="M6214" s="1" t="s">
        <v>401</v>
      </c>
      <c r="N6214" s="1" t="s">
        <v>93</v>
      </c>
      <c r="O6214" s="1" t="s">
        <v>91</v>
      </c>
      <c r="P6214" s="1" t="s">
        <v>91</v>
      </c>
      <c r="Q6214" s="1" t="s">
        <v>55</v>
      </c>
      <c r="R6214" s="1" t="s">
        <v>180</v>
      </c>
      <c r="T6214" s="1" t="s">
        <v>6382</v>
      </c>
      <c r="U6214" s="1" t="s">
        <v>59</v>
      </c>
      <c r="Y6214" s="1" t="s">
        <v>60</v>
      </c>
      <c r="Z6214" s="1" t="s">
        <v>60</v>
      </c>
      <c r="AR6214" s="1" t="s">
        <v>60</v>
      </c>
      <c r="AS6214" s="1" t="s">
        <v>417</v>
      </c>
      <c r="AT6214" s="1" t="s">
        <v>492</v>
      </c>
      <c r="AU6214" s="1" t="s">
        <v>214</v>
      </c>
      <c r="AV6214" s="1" t="s">
        <v>111</v>
      </c>
      <c r="AW6214" s="3" t="str">
        <f t="shared" si="1"/>
        <v>Other</v>
      </c>
      <c r="AX6214" s="3" t="str">
        <f t="array" ref="AX6214">TEXTJOIN(", ", TRUE, IF(X6214:AS6214="Y", X$1:AS$1, IF(X6214:AS6214&lt;&gt;"", X$1:AS$1 &amp; ": " &amp; X6214:AS6214, "")))
</f>
        <v>Cocaine, Fentanyl, Any Opioid, Other: PCP</v>
      </c>
    </row>
    <row r="6215">
      <c r="A6215" s="4">
        <v>43087.0</v>
      </c>
      <c r="B6215" s="1" t="s">
        <v>86</v>
      </c>
      <c r="C6215" s="1">
        <v>40.0</v>
      </c>
      <c r="D6215" s="1" t="s">
        <v>51</v>
      </c>
      <c r="E6215" s="1" t="s">
        <v>63</v>
      </c>
      <c r="G6215" s="1" t="s">
        <v>238</v>
      </c>
      <c r="H6215" s="1" t="s">
        <v>125</v>
      </c>
      <c r="I6215" s="1" t="s">
        <v>55</v>
      </c>
      <c r="J6215" s="1" t="s">
        <v>238</v>
      </c>
      <c r="K6215" s="1" t="s">
        <v>125</v>
      </c>
      <c r="L6215" s="1" t="s">
        <v>55</v>
      </c>
      <c r="M6215" s="1" t="s">
        <v>56</v>
      </c>
      <c r="N6215" s="1" t="s">
        <v>6383</v>
      </c>
      <c r="O6215" s="1" t="s">
        <v>238</v>
      </c>
      <c r="P6215" s="1" t="s">
        <v>125</v>
      </c>
      <c r="Q6215" s="1" t="s">
        <v>55</v>
      </c>
      <c r="R6215" s="1" t="s">
        <v>56</v>
      </c>
      <c r="T6215" s="1" t="s">
        <v>6384</v>
      </c>
      <c r="U6215" s="1" t="s">
        <v>59</v>
      </c>
      <c r="AF6215" s="1" t="s">
        <v>60</v>
      </c>
      <c r="AS6215" s="1" t="s">
        <v>1802</v>
      </c>
      <c r="AT6215" s="1" t="s">
        <v>567</v>
      </c>
      <c r="AU6215" s="1" t="s">
        <v>567</v>
      </c>
      <c r="AV6215" s="1" t="s">
        <v>241</v>
      </c>
      <c r="AW6215" s="3" t="str">
        <f t="shared" si="1"/>
        <v>Other</v>
      </c>
      <c r="AX6215" s="3" t="str">
        <f t="array" ref="AX6215">TEXTJOIN(", ", TRUE, IF(X6215:AS6215="Y", X$1:AS$1, IF(X6215:AS6215&lt;&gt;"", X$1:AS$1 &amp; ": " &amp; X6215:AS6215, "")))
</f>
        <v>Benzodiazepine, Other: Buprenor</v>
      </c>
    </row>
    <row r="6216">
      <c r="A6216" s="2">
        <v>43935.0</v>
      </c>
      <c r="B6216" s="1" t="s">
        <v>50</v>
      </c>
      <c r="C6216" s="1">
        <v>63.0</v>
      </c>
      <c r="D6216" s="1" t="s">
        <v>51</v>
      </c>
      <c r="E6216" s="1" t="s">
        <v>63</v>
      </c>
      <c r="G6216" s="1" t="s">
        <v>103</v>
      </c>
      <c r="H6216" s="1" t="s">
        <v>103</v>
      </c>
      <c r="I6216" s="1" t="s">
        <v>55</v>
      </c>
      <c r="J6216" s="1" t="s">
        <v>103</v>
      </c>
      <c r="K6216" s="1" t="s">
        <v>103</v>
      </c>
      <c r="L6216" s="1" t="s">
        <v>55</v>
      </c>
      <c r="M6216" s="1" t="s">
        <v>56</v>
      </c>
      <c r="N6216" s="1" t="s">
        <v>178</v>
      </c>
      <c r="O6216" s="1" t="s">
        <v>103</v>
      </c>
      <c r="P6216" s="1" t="s">
        <v>103</v>
      </c>
      <c r="Q6216" s="1" t="s">
        <v>55</v>
      </c>
      <c r="R6216" s="1" t="s">
        <v>56</v>
      </c>
      <c r="T6216" s="1" t="s">
        <v>3653</v>
      </c>
      <c r="U6216" s="1" t="s">
        <v>59</v>
      </c>
      <c r="X6216" s="1" t="s">
        <v>60</v>
      </c>
      <c r="Z6216" s="1" t="s">
        <v>60</v>
      </c>
      <c r="AD6216" s="1" t="s">
        <v>60</v>
      </c>
      <c r="AR6216" s="1" t="s">
        <v>60</v>
      </c>
      <c r="AT6216" s="1" t="s">
        <v>167</v>
      </c>
      <c r="AU6216" s="1" t="s">
        <v>167</v>
      </c>
      <c r="AV6216" s="1" t="s">
        <v>168</v>
      </c>
      <c r="AW6216" s="3" t="str">
        <f t="shared" si="1"/>
        <v>Other</v>
      </c>
      <c r="AX6216" s="3" t="str">
        <f t="array" ref="AX6216">TEXTJOIN(", ", TRUE, IF(X6216:AS6216="Y", X$1:AS$1, IF(X6216:AS6216&lt;&gt;"", X$1:AS$1 &amp; ": " &amp; X6216:AS6216, "")))
</f>
        <v>Heroin, Fentanyl, Ethanol, Any Opioid</v>
      </c>
    </row>
    <row r="6217">
      <c r="A6217" s="2">
        <v>43883.0</v>
      </c>
      <c r="B6217" s="1" t="s">
        <v>50</v>
      </c>
      <c r="C6217" s="1">
        <v>29.0</v>
      </c>
      <c r="D6217" s="1" t="s">
        <v>51</v>
      </c>
      <c r="E6217" s="1" t="s">
        <v>52</v>
      </c>
      <c r="G6217" s="1" t="s">
        <v>437</v>
      </c>
      <c r="H6217" s="1" t="s">
        <v>91</v>
      </c>
      <c r="I6217" s="1" t="s">
        <v>55</v>
      </c>
      <c r="J6217" s="1" t="s">
        <v>2367</v>
      </c>
      <c r="K6217" s="1" t="s">
        <v>65</v>
      </c>
      <c r="L6217" s="1" t="s">
        <v>55</v>
      </c>
      <c r="M6217" s="1" t="s">
        <v>5326</v>
      </c>
      <c r="N6217" s="1" t="s">
        <v>119</v>
      </c>
      <c r="O6217" s="1" t="s">
        <v>2367</v>
      </c>
      <c r="P6217" s="1" t="s">
        <v>65</v>
      </c>
      <c r="Q6217" s="1" t="s">
        <v>55</v>
      </c>
      <c r="R6217" s="1" t="s">
        <v>44</v>
      </c>
      <c r="T6217" s="1" t="s">
        <v>6385</v>
      </c>
      <c r="U6217" s="1" t="s">
        <v>59</v>
      </c>
      <c r="Z6217" s="1" t="s">
        <v>60</v>
      </c>
      <c r="AF6217" s="1" t="s">
        <v>60</v>
      </c>
      <c r="AR6217" s="1" t="s">
        <v>60</v>
      </c>
      <c r="AT6217" s="1" t="s">
        <v>439</v>
      </c>
      <c r="AU6217" s="1" t="s">
        <v>2370</v>
      </c>
      <c r="AV6217" s="1" t="s">
        <v>5329</v>
      </c>
      <c r="AW6217" s="3" t="str">
        <f t="shared" si="1"/>
        <v>Other</v>
      </c>
      <c r="AX6217" s="3" t="str">
        <f t="array" ref="AX6217">TEXTJOIN(", ", TRUE, IF(X6217:AS6217="Y", X$1:AS$1, IF(X6217:AS6217&lt;&gt;"", X$1:AS$1 &amp; ": " &amp; X6217:AS6217, "")))
</f>
        <v>Fentanyl, Benzodiazepine, Any Opioid</v>
      </c>
    </row>
    <row r="6218">
      <c r="A6218" s="2">
        <v>43877.0</v>
      </c>
      <c r="B6218" s="1" t="s">
        <v>50</v>
      </c>
      <c r="C6218" s="1">
        <v>52.0</v>
      </c>
      <c r="D6218" s="1" t="s">
        <v>51</v>
      </c>
      <c r="E6218" s="1" t="s">
        <v>63</v>
      </c>
      <c r="G6218" s="1" t="s">
        <v>91</v>
      </c>
      <c r="H6218" s="1" t="s">
        <v>91</v>
      </c>
      <c r="I6218" s="1" t="s">
        <v>55</v>
      </c>
      <c r="J6218" s="1" t="s">
        <v>91</v>
      </c>
      <c r="K6218" s="1" t="s">
        <v>91</v>
      </c>
      <c r="L6218" s="1" t="s">
        <v>55</v>
      </c>
      <c r="M6218" s="1" t="s">
        <v>56</v>
      </c>
      <c r="N6218" s="1" t="s">
        <v>119</v>
      </c>
      <c r="O6218" s="1" t="s">
        <v>91</v>
      </c>
      <c r="P6218" s="1" t="s">
        <v>91</v>
      </c>
      <c r="Q6218" s="1" t="s">
        <v>55</v>
      </c>
      <c r="R6218" s="1" t="s">
        <v>56</v>
      </c>
      <c r="T6218" s="1" t="s">
        <v>714</v>
      </c>
      <c r="U6218" s="1" t="s">
        <v>59</v>
      </c>
      <c r="Y6218" s="1" t="s">
        <v>60</v>
      </c>
      <c r="Z6218" s="1" t="s">
        <v>60</v>
      </c>
      <c r="AR6218" s="1" t="s">
        <v>60</v>
      </c>
      <c r="AT6218" s="1" t="s">
        <v>110</v>
      </c>
      <c r="AU6218" s="1" t="s">
        <v>110</v>
      </c>
      <c r="AV6218" s="1" t="s">
        <v>111</v>
      </c>
      <c r="AW6218" s="3" t="str">
        <f t="shared" si="1"/>
        <v>Other</v>
      </c>
      <c r="AX6218" s="3" t="str">
        <f t="array" ref="AX6218">TEXTJOIN(", ", TRUE, IF(X6218:AS6218="Y", X$1:AS$1, IF(X6218:AS6218&lt;&gt;"", X$1:AS$1 &amp; ": " &amp; X6218:AS6218, "")))
</f>
        <v>Cocaine, Fentanyl, Any Opioid</v>
      </c>
    </row>
    <row r="6219">
      <c r="A6219" s="2">
        <v>43199.0</v>
      </c>
      <c r="B6219" s="1" t="s">
        <v>50</v>
      </c>
      <c r="C6219" s="1">
        <v>47.0</v>
      </c>
      <c r="D6219" s="1" t="s">
        <v>51</v>
      </c>
      <c r="E6219" s="1" t="s">
        <v>63</v>
      </c>
      <c r="F6219" s="1" t="s">
        <v>137</v>
      </c>
      <c r="G6219" s="1" t="s">
        <v>256</v>
      </c>
      <c r="H6219" s="1" t="s">
        <v>103</v>
      </c>
      <c r="I6219" s="1" t="s">
        <v>55</v>
      </c>
      <c r="J6219" s="1" t="s">
        <v>256</v>
      </c>
      <c r="K6219" s="1" t="s">
        <v>103</v>
      </c>
      <c r="M6219" s="1" t="s">
        <v>56</v>
      </c>
      <c r="N6219" s="1" t="s">
        <v>136</v>
      </c>
      <c r="O6219" s="1" t="s">
        <v>256</v>
      </c>
      <c r="P6219" s="1" t="s">
        <v>103</v>
      </c>
      <c r="Q6219" s="1" t="s">
        <v>55</v>
      </c>
      <c r="R6219" s="1" t="s">
        <v>67</v>
      </c>
      <c r="T6219" s="1" t="s">
        <v>6386</v>
      </c>
      <c r="U6219" s="1" t="s">
        <v>59</v>
      </c>
      <c r="X6219" s="1" t="s">
        <v>60</v>
      </c>
      <c r="Y6219" s="1" t="s">
        <v>60</v>
      </c>
      <c r="Z6219" s="1" t="s">
        <v>60</v>
      </c>
      <c r="AA6219" s="1" t="s">
        <v>60</v>
      </c>
      <c r="AP6219" s="1" t="s">
        <v>60</v>
      </c>
      <c r="AR6219" s="1" t="s">
        <v>60</v>
      </c>
      <c r="AT6219" s="1" t="s">
        <v>282</v>
      </c>
      <c r="AU6219" s="1" t="s">
        <v>282</v>
      </c>
      <c r="AV6219" s="1" t="s">
        <v>260</v>
      </c>
      <c r="AW6219" s="3" t="str">
        <f t="shared" si="1"/>
        <v>Other</v>
      </c>
      <c r="AX6219" s="3" t="str">
        <f t="array" ref="AX6219">TEXTJOIN(", ", TRUE, IF(X6219:AS6219="Y", X$1:AS$1, IF(X6219:AS6219&lt;&gt;"", X$1:AS$1 &amp; ": " &amp; X6219:AS6219, "")))
</f>
        <v>Heroin, Cocaine, Fentanyl, Fentanyl Analogue, Heroin/Morph/Codeine, Any Opioid</v>
      </c>
    </row>
    <row r="6220">
      <c r="A6220" s="2">
        <v>42480.0</v>
      </c>
      <c r="B6220" s="1" t="s">
        <v>50</v>
      </c>
      <c r="C6220" s="1">
        <v>33.0</v>
      </c>
      <c r="D6220" s="1" t="s">
        <v>51</v>
      </c>
      <c r="E6220" s="1" t="s">
        <v>63</v>
      </c>
      <c r="F6220" s="1" t="s">
        <v>137</v>
      </c>
      <c r="G6220" s="1" t="s">
        <v>91</v>
      </c>
      <c r="H6220" s="1" t="s">
        <v>91</v>
      </c>
      <c r="I6220" s="1" t="s">
        <v>55</v>
      </c>
      <c r="J6220" s="1" t="s">
        <v>91</v>
      </c>
      <c r="M6220" s="1" t="s">
        <v>56</v>
      </c>
      <c r="N6220" s="1" t="s">
        <v>276</v>
      </c>
      <c r="O6220" s="1" t="s">
        <v>91</v>
      </c>
      <c r="R6220" s="1" t="s">
        <v>56</v>
      </c>
      <c r="T6220" s="1" t="s">
        <v>312</v>
      </c>
      <c r="U6220" s="1" t="s">
        <v>59</v>
      </c>
      <c r="X6220" s="1" t="s">
        <v>60</v>
      </c>
      <c r="Z6220" s="1" t="s">
        <v>60</v>
      </c>
      <c r="AP6220" s="1" t="s">
        <v>60</v>
      </c>
      <c r="AR6220" s="1" t="s">
        <v>60</v>
      </c>
      <c r="AT6220" s="1" t="s">
        <v>110</v>
      </c>
      <c r="AU6220" s="1" t="s">
        <v>110</v>
      </c>
      <c r="AV6220" s="1" t="s">
        <v>111</v>
      </c>
      <c r="AW6220" s="3" t="str">
        <f t="shared" si="1"/>
        <v>Other</v>
      </c>
      <c r="AX6220" s="3" t="str">
        <f t="array" ref="AX6220">TEXTJOIN(", ", TRUE, IF(X6220:AS6220="Y", X$1:AS$1, IF(X6220:AS6220&lt;&gt;"", X$1:AS$1 &amp; ": " &amp; X6220:AS6220, "")))
</f>
        <v>Heroin, Fentanyl, Heroin/Morph/Codeine, Any Opioid</v>
      </c>
    </row>
    <row r="6221">
      <c r="A6221" s="2">
        <v>43536.0</v>
      </c>
      <c r="B6221" s="1" t="s">
        <v>50</v>
      </c>
      <c r="C6221" s="1">
        <v>47.0</v>
      </c>
      <c r="D6221" s="1" t="s">
        <v>76</v>
      </c>
      <c r="E6221" s="1" t="s">
        <v>63</v>
      </c>
      <c r="G6221" s="1" t="s">
        <v>488</v>
      </c>
      <c r="H6221" s="1" t="s">
        <v>91</v>
      </c>
      <c r="I6221" s="1" t="s">
        <v>55</v>
      </c>
      <c r="J6221" s="1" t="s">
        <v>488</v>
      </c>
      <c r="K6221" s="1" t="s">
        <v>91</v>
      </c>
      <c r="L6221" s="1" t="s">
        <v>55</v>
      </c>
      <c r="M6221" s="1" t="s">
        <v>56</v>
      </c>
      <c r="N6221" s="1" t="s">
        <v>136</v>
      </c>
      <c r="O6221" s="1" t="s">
        <v>91</v>
      </c>
      <c r="P6221" s="1" t="s">
        <v>91</v>
      </c>
      <c r="Q6221" s="1" t="s">
        <v>55</v>
      </c>
      <c r="R6221" s="1" t="s">
        <v>67</v>
      </c>
      <c r="T6221" s="1" t="s">
        <v>6387</v>
      </c>
      <c r="U6221" s="1" t="s">
        <v>59</v>
      </c>
      <c r="Y6221" s="1" t="s">
        <v>60</v>
      </c>
      <c r="AO6221" s="1" t="s">
        <v>60</v>
      </c>
      <c r="AP6221" s="1" t="s">
        <v>60</v>
      </c>
      <c r="AR6221" s="1" t="s">
        <v>60</v>
      </c>
      <c r="AT6221" s="1" t="s">
        <v>492</v>
      </c>
      <c r="AU6221" s="1" t="s">
        <v>492</v>
      </c>
      <c r="AV6221" s="1" t="s">
        <v>111</v>
      </c>
      <c r="AW6221" s="3" t="str">
        <f t="shared" si="1"/>
        <v>Other</v>
      </c>
      <c r="AX6221" s="3" t="str">
        <f t="array" ref="AX6221">TEXTJOIN(", ", TRUE, IF(X6221:AS6221="Y", X$1:AS$1, IF(X6221:AS6221&lt;&gt;"", X$1:AS$1 &amp; ": " &amp; X6221:AS6221, "")))
</f>
        <v>Cocaine, Opiate NOS, Heroin/Morph/Codeine, Any Opioid</v>
      </c>
    </row>
    <row r="6222">
      <c r="A6222" s="2">
        <v>43714.0</v>
      </c>
      <c r="B6222" s="1" t="s">
        <v>50</v>
      </c>
      <c r="C6222" s="1">
        <v>50.0</v>
      </c>
      <c r="D6222" s="1" t="s">
        <v>76</v>
      </c>
      <c r="E6222" s="1" t="s">
        <v>63</v>
      </c>
      <c r="G6222" s="1" t="s">
        <v>540</v>
      </c>
      <c r="H6222" s="1" t="s">
        <v>91</v>
      </c>
      <c r="I6222" s="1" t="s">
        <v>55</v>
      </c>
      <c r="J6222" s="1" t="s">
        <v>540</v>
      </c>
      <c r="K6222" s="1" t="s">
        <v>91</v>
      </c>
      <c r="L6222" s="1" t="s">
        <v>55</v>
      </c>
      <c r="M6222" s="1" t="s">
        <v>56</v>
      </c>
      <c r="N6222" s="1" t="s">
        <v>136</v>
      </c>
      <c r="O6222" s="1" t="s">
        <v>540</v>
      </c>
      <c r="P6222" s="1" t="s">
        <v>91</v>
      </c>
      <c r="Q6222" s="1" t="s">
        <v>55</v>
      </c>
      <c r="R6222" s="1" t="s">
        <v>67</v>
      </c>
      <c r="T6222" s="1" t="s">
        <v>684</v>
      </c>
      <c r="U6222" s="1" t="s">
        <v>59</v>
      </c>
      <c r="V6222" s="1" t="s">
        <v>258</v>
      </c>
      <c r="X6222" s="1" t="s">
        <v>60</v>
      </c>
      <c r="Y6222" s="1" t="s">
        <v>60</v>
      </c>
      <c r="Z6222" s="1" t="s">
        <v>60</v>
      </c>
      <c r="AP6222" s="1" t="s">
        <v>60</v>
      </c>
      <c r="AR6222" s="1" t="s">
        <v>60</v>
      </c>
      <c r="AT6222" s="1" t="s">
        <v>542</v>
      </c>
      <c r="AU6222" s="1" t="s">
        <v>542</v>
      </c>
      <c r="AV6222" s="1" t="s">
        <v>543</v>
      </c>
      <c r="AW6222" s="3" t="str">
        <f t="shared" si="1"/>
        <v>Other</v>
      </c>
      <c r="AX6222" s="3" t="str">
        <f t="array" ref="AX6222">TEXTJOIN(", ", TRUE, IF(X6222:AS6222="Y", X$1:AS$1, IF(X6222:AS6222&lt;&gt;"", X$1:AS$1 &amp; ": " &amp; X6222:AS6222, "")))
</f>
        <v>Heroin, Cocaine, Fentanyl, Heroin/Morph/Codeine, Any Opioid</v>
      </c>
    </row>
    <row r="6223">
      <c r="A6223" s="2">
        <v>41842.0</v>
      </c>
      <c r="B6223" s="1" t="s">
        <v>50</v>
      </c>
      <c r="C6223" s="1">
        <v>37.0</v>
      </c>
      <c r="D6223" s="1" t="s">
        <v>51</v>
      </c>
      <c r="E6223" s="1" t="s">
        <v>63</v>
      </c>
      <c r="G6223" s="1" t="s">
        <v>6388</v>
      </c>
      <c r="J6223" s="1" t="s">
        <v>290</v>
      </c>
      <c r="M6223" s="1" t="s">
        <v>1757</v>
      </c>
      <c r="N6223" s="1" t="s">
        <v>148</v>
      </c>
      <c r="O6223" s="1" t="s">
        <v>91</v>
      </c>
      <c r="P6223" s="1" t="s">
        <v>91</v>
      </c>
      <c r="R6223" s="1" t="s">
        <v>67</v>
      </c>
      <c r="T6223" s="1" t="s">
        <v>73</v>
      </c>
      <c r="U6223" s="1" t="s">
        <v>59</v>
      </c>
      <c r="X6223" s="1" t="s">
        <v>60</v>
      </c>
      <c r="AU6223" s="1" t="s">
        <v>292</v>
      </c>
      <c r="AV6223" s="1" t="s">
        <v>111</v>
      </c>
      <c r="AW6223" s="3" t="str">
        <f t="shared" si="1"/>
        <v>Other</v>
      </c>
      <c r="AX6223" s="3" t="str">
        <f t="array" ref="AX6223">TEXTJOIN(", ", TRUE, IF(X6223:AS6223="Y", X$1:AS$1, IF(X6223:AS6223&lt;&gt;"", X$1:AS$1 &amp; ": " &amp; X6223:AS6223, "")))
</f>
        <v>Heroin</v>
      </c>
    </row>
    <row r="6224">
      <c r="A6224" s="2">
        <v>43610.0</v>
      </c>
      <c r="B6224" s="1" t="s">
        <v>50</v>
      </c>
      <c r="C6224" s="1">
        <v>22.0</v>
      </c>
      <c r="D6224" s="1" t="s">
        <v>76</v>
      </c>
      <c r="E6224" s="1" t="s">
        <v>63</v>
      </c>
      <c r="F6224" s="1" t="s">
        <v>137</v>
      </c>
      <c r="G6224" s="1" t="s">
        <v>277</v>
      </c>
      <c r="H6224" s="1" t="s">
        <v>103</v>
      </c>
      <c r="I6224" s="1" t="s">
        <v>55</v>
      </c>
      <c r="J6224" s="1" t="s">
        <v>277</v>
      </c>
      <c r="K6224" s="1" t="s">
        <v>103</v>
      </c>
      <c r="L6224" s="1" t="s">
        <v>55</v>
      </c>
      <c r="M6224" s="1" t="s">
        <v>56</v>
      </c>
      <c r="N6224" s="1" t="s">
        <v>136</v>
      </c>
      <c r="O6224" s="1" t="s">
        <v>277</v>
      </c>
      <c r="P6224" s="1" t="s">
        <v>103</v>
      </c>
      <c r="Q6224" s="1" t="s">
        <v>55</v>
      </c>
      <c r="R6224" s="1" t="s">
        <v>56</v>
      </c>
      <c r="T6224" s="1" t="s">
        <v>83</v>
      </c>
      <c r="U6224" s="1" t="s">
        <v>59</v>
      </c>
      <c r="Z6224" s="1" t="s">
        <v>60</v>
      </c>
      <c r="AR6224" s="1" t="s">
        <v>60</v>
      </c>
      <c r="AT6224" s="1" t="s">
        <v>1136</v>
      </c>
      <c r="AU6224" s="1" t="s">
        <v>1136</v>
      </c>
      <c r="AV6224" s="1" t="s">
        <v>279</v>
      </c>
      <c r="AW6224" s="3" t="str">
        <f t="shared" si="1"/>
        <v>Other</v>
      </c>
      <c r="AX6224" s="3" t="str">
        <f t="array" ref="AX6224">TEXTJOIN(", ", TRUE, IF(X6224:AS6224="Y", X$1:AS$1, IF(X6224:AS6224&lt;&gt;"", X$1:AS$1 &amp; ": " &amp; X6224:AS6224, "")))
</f>
        <v>Fentanyl, Any Opioid</v>
      </c>
    </row>
    <row r="6225">
      <c r="A6225" s="2">
        <v>42890.0</v>
      </c>
      <c r="B6225" s="1" t="s">
        <v>86</v>
      </c>
      <c r="C6225" s="1">
        <v>60.0</v>
      </c>
      <c r="D6225" s="1" t="s">
        <v>51</v>
      </c>
      <c r="E6225" s="1" t="s">
        <v>63</v>
      </c>
      <c r="G6225" s="1" t="s">
        <v>1041</v>
      </c>
      <c r="H6225" s="1" t="s">
        <v>103</v>
      </c>
      <c r="I6225" s="1" t="s">
        <v>55</v>
      </c>
      <c r="J6225" s="1" t="s">
        <v>1041</v>
      </c>
      <c r="K6225" s="1" t="s">
        <v>103</v>
      </c>
      <c r="L6225" s="1" t="s">
        <v>55</v>
      </c>
      <c r="M6225" s="1" t="s">
        <v>56</v>
      </c>
      <c r="N6225" s="1" t="s">
        <v>93</v>
      </c>
      <c r="O6225" s="1" t="s">
        <v>1041</v>
      </c>
      <c r="P6225" s="1" t="s">
        <v>103</v>
      </c>
      <c r="Q6225" s="1" t="s">
        <v>55</v>
      </c>
      <c r="R6225" s="1" t="s">
        <v>56</v>
      </c>
      <c r="T6225" s="1" t="s">
        <v>2440</v>
      </c>
      <c r="U6225" s="1" t="s">
        <v>59</v>
      </c>
      <c r="X6225" s="1" t="s">
        <v>60</v>
      </c>
      <c r="Z6225" s="1" t="s">
        <v>60</v>
      </c>
      <c r="AT6225" s="1" t="s">
        <v>1043</v>
      </c>
      <c r="AU6225" s="1" t="s">
        <v>1043</v>
      </c>
      <c r="AV6225" s="1" t="s">
        <v>1044</v>
      </c>
      <c r="AW6225" s="3" t="str">
        <f t="shared" si="1"/>
        <v>Other</v>
      </c>
      <c r="AX6225" s="3" t="str">
        <f t="array" ref="AX6225">TEXTJOIN(", ", TRUE, IF(X6225:AS6225="Y", X$1:AS$1, IF(X6225:AS6225&lt;&gt;"", X$1:AS$1 &amp; ": " &amp; X6225:AS6225, "")))
</f>
        <v>Heroin, Fentanyl</v>
      </c>
    </row>
    <row r="6226">
      <c r="A6226" s="2">
        <v>43629.0</v>
      </c>
      <c r="B6226" s="1" t="s">
        <v>50</v>
      </c>
      <c r="C6226" s="1">
        <v>25.0</v>
      </c>
      <c r="D6226" s="1" t="s">
        <v>51</v>
      </c>
      <c r="E6226" s="1" t="s">
        <v>63</v>
      </c>
      <c r="G6226" s="1" t="s">
        <v>2478</v>
      </c>
      <c r="H6226" s="1" t="s">
        <v>65</v>
      </c>
      <c r="I6226" s="1" t="s">
        <v>55</v>
      </c>
      <c r="J6226" s="1" t="s">
        <v>77</v>
      </c>
      <c r="K6226" s="1" t="s">
        <v>65</v>
      </c>
      <c r="L6226" s="1" t="s">
        <v>55</v>
      </c>
      <c r="M6226" s="1" t="s">
        <v>56</v>
      </c>
      <c r="N6226" s="1" t="s">
        <v>136</v>
      </c>
      <c r="O6226" s="1" t="s">
        <v>2478</v>
      </c>
      <c r="P6226" s="1" t="s">
        <v>65</v>
      </c>
      <c r="Q6226" s="1" t="s">
        <v>55</v>
      </c>
      <c r="R6226" s="1" t="s">
        <v>56</v>
      </c>
      <c r="T6226" s="1" t="s">
        <v>4916</v>
      </c>
      <c r="U6226" s="1" t="s">
        <v>59</v>
      </c>
      <c r="Y6226" s="1" t="s">
        <v>60</v>
      </c>
      <c r="Z6226" s="1" t="s">
        <v>60</v>
      </c>
      <c r="AR6226" s="1" t="s">
        <v>60</v>
      </c>
      <c r="AT6226" s="1" t="s">
        <v>2480</v>
      </c>
      <c r="AU6226" s="1" t="s">
        <v>79</v>
      </c>
      <c r="AV6226" s="1" t="s">
        <v>2481</v>
      </c>
      <c r="AW6226" s="3" t="str">
        <f t="shared" si="1"/>
        <v>Other</v>
      </c>
      <c r="AX6226" s="3" t="str">
        <f t="array" ref="AX6226">TEXTJOIN(", ", TRUE, IF(X6226:AS6226="Y", X$1:AS$1, IF(X6226:AS6226&lt;&gt;"", X$1:AS$1 &amp; ": " &amp; X6226:AS6226, "")))
</f>
        <v>Cocaine, Fentanyl, Any Opioid</v>
      </c>
    </row>
    <row r="6227">
      <c r="A6227" s="2">
        <v>41141.0</v>
      </c>
      <c r="B6227" s="1" t="s">
        <v>50</v>
      </c>
      <c r="C6227" s="1">
        <v>30.0</v>
      </c>
      <c r="D6227" s="1" t="s">
        <v>76</v>
      </c>
      <c r="E6227" s="1" t="s">
        <v>63</v>
      </c>
      <c r="G6227" s="1" t="s">
        <v>446</v>
      </c>
      <c r="H6227" s="1" t="s">
        <v>91</v>
      </c>
      <c r="J6227" s="1" t="s">
        <v>446</v>
      </c>
      <c r="L6227" s="1" t="s">
        <v>55</v>
      </c>
      <c r="M6227" s="1" t="s">
        <v>56</v>
      </c>
      <c r="N6227" s="1" t="s">
        <v>57</v>
      </c>
      <c r="O6227" s="1" t="s">
        <v>446</v>
      </c>
      <c r="P6227" s="1" t="s">
        <v>91</v>
      </c>
      <c r="R6227" s="1" t="s">
        <v>56</v>
      </c>
      <c r="T6227" s="1" t="s">
        <v>58</v>
      </c>
      <c r="U6227" s="1" t="s">
        <v>59</v>
      </c>
      <c r="Y6227" s="1" t="s">
        <v>60</v>
      </c>
      <c r="AT6227" s="1" t="s">
        <v>448</v>
      </c>
      <c r="AU6227" s="1" t="s">
        <v>448</v>
      </c>
      <c r="AV6227" s="1" t="s">
        <v>449</v>
      </c>
      <c r="AW6227" s="3" t="str">
        <f t="shared" si="1"/>
        <v>Other</v>
      </c>
      <c r="AX6227" s="3" t="str">
        <f t="array" ref="AX6227">TEXTJOIN(", ", TRUE, IF(X6227:AS6227="Y", X$1:AS$1, IF(X6227:AS6227&lt;&gt;"", X$1:AS$1 &amp; ": " &amp; X6227:AS6227, "")))
</f>
        <v>Cocaine</v>
      </c>
    </row>
    <row r="6228">
      <c r="A6228" s="2">
        <v>44389.0</v>
      </c>
      <c r="B6228" s="1" t="s">
        <v>50</v>
      </c>
      <c r="C6228" s="1">
        <v>46.0</v>
      </c>
      <c r="D6228" s="1" t="s">
        <v>76</v>
      </c>
      <c r="E6228" s="1" t="s">
        <v>63</v>
      </c>
      <c r="F6228" s="1" t="s">
        <v>267</v>
      </c>
      <c r="G6228" s="1" t="s">
        <v>488</v>
      </c>
      <c r="H6228" s="1" t="s">
        <v>91</v>
      </c>
      <c r="I6228" s="1" t="s">
        <v>55</v>
      </c>
      <c r="J6228" s="1" t="s">
        <v>91</v>
      </c>
      <c r="K6228" s="1" t="s">
        <v>91</v>
      </c>
      <c r="L6228" s="1" t="s">
        <v>55</v>
      </c>
      <c r="M6228" s="1" t="s">
        <v>56</v>
      </c>
      <c r="N6228" s="1" t="s">
        <v>136</v>
      </c>
      <c r="O6228" s="1" t="s">
        <v>488</v>
      </c>
      <c r="P6228" s="1" t="s">
        <v>91</v>
      </c>
      <c r="Q6228" s="1" t="s">
        <v>55</v>
      </c>
      <c r="R6228" s="1" t="s">
        <v>44</v>
      </c>
      <c r="S6228" s="1" t="s">
        <v>404</v>
      </c>
      <c r="T6228" s="1" t="s">
        <v>6389</v>
      </c>
      <c r="U6228" s="1" t="s">
        <v>59</v>
      </c>
      <c r="Y6228" s="1" t="s">
        <v>60</v>
      </c>
      <c r="Z6228" s="1" t="s">
        <v>60</v>
      </c>
      <c r="AR6228" s="1" t="s">
        <v>60</v>
      </c>
      <c r="AT6228" s="1" t="s">
        <v>492</v>
      </c>
      <c r="AU6228" s="1" t="s">
        <v>110</v>
      </c>
      <c r="AV6228" s="1" t="s">
        <v>493</v>
      </c>
      <c r="AW6228" s="3" t="str">
        <f t="shared" si="1"/>
        <v>Other</v>
      </c>
      <c r="AX6228" s="3" t="str">
        <f t="array" ref="AX6228">TEXTJOIN(", ", TRUE, IF(X6228:AS6228="Y", X$1:AS$1, IF(X6228:AS6228&lt;&gt;"", X$1:AS$1 &amp; ": " &amp; X6228:AS6228, "")))
</f>
        <v>Cocaine, Fentanyl, Any Opioid</v>
      </c>
    </row>
    <row r="6229">
      <c r="A6229" s="2">
        <v>44030.0</v>
      </c>
      <c r="B6229" s="1" t="s">
        <v>50</v>
      </c>
      <c r="C6229" s="1">
        <v>65.0</v>
      </c>
      <c r="D6229" s="1" t="s">
        <v>51</v>
      </c>
      <c r="E6229" s="1" t="s">
        <v>52</v>
      </c>
      <c r="G6229" s="1" t="s">
        <v>256</v>
      </c>
      <c r="H6229" s="1" t="s">
        <v>103</v>
      </c>
      <c r="I6229" s="1" t="s">
        <v>55</v>
      </c>
      <c r="J6229" s="1" t="s">
        <v>256</v>
      </c>
      <c r="K6229" s="1" t="s">
        <v>103</v>
      </c>
      <c r="L6229" s="1" t="s">
        <v>55</v>
      </c>
      <c r="M6229" s="1" t="s">
        <v>56</v>
      </c>
      <c r="N6229" s="1" t="s">
        <v>119</v>
      </c>
      <c r="O6229" s="1" t="s">
        <v>256</v>
      </c>
      <c r="P6229" s="1" t="s">
        <v>103</v>
      </c>
      <c r="Q6229" s="1" t="s">
        <v>55</v>
      </c>
      <c r="R6229" s="1" t="s">
        <v>67</v>
      </c>
      <c r="T6229" s="1" t="s">
        <v>699</v>
      </c>
      <c r="U6229" s="1" t="s">
        <v>59</v>
      </c>
      <c r="V6229" s="1" t="s">
        <v>6390</v>
      </c>
      <c r="X6229" s="1" t="s">
        <v>60</v>
      </c>
      <c r="Z6229" s="1" t="s">
        <v>60</v>
      </c>
      <c r="AR6229" s="1" t="s">
        <v>60</v>
      </c>
      <c r="AT6229" s="1" t="s">
        <v>282</v>
      </c>
      <c r="AU6229" s="1" t="s">
        <v>282</v>
      </c>
      <c r="AV6229" s="1" t="s">
        <v>260</v>
      </c>
      <c r="AW6229" s="3" t="str">
        <f t="shared" si="1"/>
        <v>Other</v>
      </c>
      <c r="AX6229" s="3" t="str">
        <f t="array" ref="AX6229">TEXTJOIN(", ", TRUE, IF(X6229:AS6229="Y", X$1:AS$1, IF(X6229:AS6229&lt;&gt;"", X$1:AS$1 &amp; ": " &amp; X6229:AS6229, "")))
</f>
        <v>Heroin, Fentanyl, Any Opioid</v>
      </c>
    </row>
    <row r="6230">
      <c r="A6230" s="2">
        <v>43377.0</v>
      </c>
      <c r="B6230" s="1" t="s">
        <v>50</v>
      </c>
      <c r="C6230" s="1">
        <v>31.0</v>
      </c>
      <c r="D6230" s="1" t="s">
        <v>51</v>
      </c>
      <c r="E6230" s="1" t="s">
        <v>63</v>
      </c>
      <c r="G6230" s="1" t="s">
        <v>256</v>
      </c>
      <c r="H6230" s="1" t="s">
        <v>103</v>
      </c>
      <c r="I6230" s="1" t="s">
        <v>55</v>
      </c>
      <c r="J6230" s="1" t="s">
        <v>256</v>
      </c>
      <c r="K6230" s="1" t="s">
        <v>103</v>
      </c>
      <c r="M6230" s="1" t="s">
        <v>56</v>
      </c>
      <c r="N6230" s="1" t="s">
        <v>93</v>
      </c>
      <c r="O6230" s="1" t="s">
        <v>256</v>
      </c>
      <c r="P6230" s="1" t="s">
        <v>103</v>
      </c>
      <c r="Q6230" s="1" t="s">
        <v>55</v>
      </c>
      <c r="R6230" s="1" t="s">
        <v>56</v>
      </c>
      <c r="T6230" s="1" t="s">
        <v>6391</v>
      </c>
      <c r="U6230" s="1" t="s">
        <v>59</v>
      </c>
      <c r="Z6230" s="1" t="s">
        <v>60</v>
      </c>
      <c r="AA6230" s="1" t="s">
        <v>60</v>
      </c>
      <c r="AR6230" s="1" t="s">
        <v>60</v>
      </c>
      <c r="AT6230" s="1" t="s">
        <v>282</v>
      </c>
      <c r="AU6230" s="1" t="s">
        <v>282</v>
      </c>
      <c r="AV6230" s="1" t="s">
        <v>260</v>
      </c>
      <c r="AW6230" s="3" t="str">
        <f t="shared" si="1"/>
        <v>Other</v>
      </c>
      <c r="AX6230" s="3" t="str">
        <f t="array" ref="AX6230">TEXTJOIN(", ", TRUE, IF(X6230:AS6230="Y", X$1:AS$1, IF(X6230:AS6230&lt;&gt;"", X$1:AS$1 &amp; ": " &amp; X6230:AS6230, "")))
</f>
        <v>Fentanyl, Fentanyl Analogue, Any Opioid</v>
      </c>
    </row>
    <row r="6231">
      <c r="A6231" s="4">
        <v>43820.0</v>
      </c>
      <c r="B6231" s="1" t="s">
        <v>50</v>
      </c>
      <c r="C6231" s="1">
        <v>30.0</v>
      </c>
      <c r="D6231" s="1" t="s">
        <v>51</v>
      </c>
      <c r="E6231" s="1" t="s">
        <v>63</v>
      </c>
      <c r="G6231" s="1" t="s">
        <v>160</v>
      </c>
      <c r="H6231" s="1" t="s">
        <v>54</v>
      </c>
      <c r="I6231" s="1" t="s">
        <v>55</v>
      </c>
      <c r="J6231" s="1" t="s">
        <v>102</v>
      </c>
      <c r="K6231" s="1" t="s">
        <v>103</v>
      </c>
      <c r="L6231" s="1" t="s">
        <v>55</v>
      </c>
      <c r="M6231" s="1" t="s">
        <v>177</v>
      </c>
      <c r="N6231" s="1" t="s">
        <v>66</v>
      </c>
      <c r="O6231" s="1" t="s">
        <v>102</v>
      </c>
      <c r="P6231" s="1" t="s">
        <v>103</v>
      </c>
      <c r="Q6231" s="1" t="s">
        <v>55</v>
      </c>
      <c r="R6231" s="1" t="s">
        <v>44</v>
      </c>
      <c r="T6231" s="1" t="s">
        <v>6392</v>
      </c>
      <c r="U6231" s="1" t="s">
        <v>59</v>
      </c>
      <c r="Z6231" s="1" t="s">
        <v>60</v>
      </c>
      <c r="AF6231" s="1" t="s">
        <v>60</v>
      </c>
      <c r="AR6231" s="1" t="s">
        <v>60</v>
      </c>
      <c r="AT6231" s="1" t="s">
        <v>163</v>
      </c>
      <c r="AU6231" s="1" t="s">
        <v>106</v>
      </c>
      <c r="AV6231" s="1" t="s">
        <v>107</v>
      </c>
      <c r="AW6231" s="3" t="str">
        <f t="shared" si="1"/>
        <v>Other</v>
      </c>
      <c r="AX6231" s="3" t="str">
        <f t="array" ref="AX6231">TEXTJOIN(", ", TRUE, IF(X6231:AS6231="Y", X$1:AS$1, IF(X6231:AS6231&lt;&gt;"", X$1:AS$1 &amp; ": " &amp; X6231:AS6231, "")))
</f>
        <v>Fentanyl, Benzodiazepine, Any Opioid</v>
      </c>
    </row>
    <row r="6232">
      <c r="A6232" s="2">
        <v>43042.0</v>
      </c>
      <c r="B6232" s="1" t="s">
        <v>86</v>
      </c>
      <c r="C6232" s="1">
        <v>30.0</v>
      </c>
      <c r="D6232" s="1" t="s">
        <v>51</v>
      </c>
      <c r="E6232" s="1" t="s">
        <v>63</v>
      </c>
      <c r="F6232" s="1" t="s">
        <v>137</v>
      </c>
      <c r="G6232" s="1" t="s">
        <v>91</v>
      </c>
      <c r="H6232" s="1" t="s">
        <v>91</v>
      </c>
      <c r="I6232" s="1" t="s">
        <v>55</v>
      </c>
      <c r="J6232" s="1" t="s">
        <v>91</v>
      </c>
      <c r="K6232" s="1" t="s">
        <v>91</v>
      </c>
      <c r="L6232" s="1" t="s">
        <v>55</v>
      </c>
      <c r="M6232" s="1" t="s">
        <v>193</v>
      </c>
      <c r="N6232" s="1" t="s">
        <v>136</v>
      </c>
      <c r="O6232" s="1" t="s">
        <v>91</v>
      </c>
      <c r="P6232" s="1" t="s">
        <v>91</v>
      </c>
      <c r="Q6232" s="1" t="s">
        <v>55</v>
      </c>
      <c r="R6232" s="1" t="s">
        <v>44</v>
      </c>
      <c r="S6232" s="1" t="s">
        <v>6393</v>
      </c>
      <c r="T6232" s="1" t="s">
        <v>6394</v>
      </c>
      <c r="U6232" s="1" t="s">
        <v>59</v>
      </c>
      <c r="X6232" s="1" t="s">
        <v>60</v>
      </c>
      <c r="Y6232" s="1" t="s">
        <v>60</v>
      </c>
      <c r="Z6232" s="1" t="s">
        <v>60</v>
      </c>
      <c r="AA6232" s="1" t="s">
        <v>60</v>
      </c>
      <c r="AB6232" s="1" t="s">
        <v>60</v>
      </c>
      <c r="AT6232" s="1" t="s">
        <v>110</v>
      </c>
      <c r="AU6232" s="1" t="s">
        <v>110</v>
      </c>
      <c r="AV6232" s="1" t="s">
        <v>111</v>
      </c>
      <c r="AW6232" s="3" t="str">
        <f t="shared" si="1"/>
        <v>Other</v>
      </c>
      <c r="AX6232" s="3" t="str">
        <f t="array" ref="AX6232">TEXTJOIN(", ", TRUE, IF(X6232:AS6232="Y", X$1:AS$1, IF(X6232:AS6232&lt;&gt;"", X$1:AS$1 &amp; ": " &amp; X6232:AS6232, "")))
</f>
        <v>Heroin, Cocaine, Fentanyl, Fentanyl Analogue, Oxycodone</v>
      </c>
    </row>
    <row r="6233">
      <c r="A6233" s="2">
        <v>43860.0</v>
      </c>
      <c r="B6233" s="1" t="s">
        <v>50</v>
      </c>
      <c r="C6233" s="1">
        <v>61.0</v>
      </c>
      <c r="D6233" s="1" t="s">
        <v>51</v>
      </c>
      <c r="E6233" s="1" t="s">
        <v>52</v>
      </c>
      <c r="G6233" s="1" t="s">
        <v>277</v>
      </c>
      <c r="H6233" s="1" t="s">
        <v>103</v>
      </c>
      <c r="I6233" s="1" t="s">
        <v>55</v>
      </c>
      <c r="J6233" s="1" t="s">
        <v>277</v>
      </c>
      <c r="K6233" s="1" t="s">
        <v>103</v>
      </c>
      <c r="L6233" s="1" t="s">
        <v>55</v>
      </c>
      <c r="M6233" s="1" t="s">
        <v>56</v>
      </c>
      <c r="N6233" s="1" t="s">
        <v>178</v>
      </c>
      <c r="O6233" s="1" t="s">
        <v>277</v>
      </c>
      <c r="P6233" s="1" t="s">
        <v>103</v>
      </c>
      <c r="Q6233" s="1" t="s">
        <v>55</v>
      </c>
      <c r="R6233" s="1" t="s">
        <v>56</v>
      </c>
      <c r="T6233" s="1" t="s">
        <v>6395</v>
      </c>
      <c r="U6233" s="1" t="s">
        <v>59</v>
      </c>
      <c r="Y6233" s="1" t="s">
        <v>60</v>
      </c>
      <c r="Z6233" s="1" t="s">
        <v>60</v>
      </c>
      <c r="AR6233" s="1" t="s">
        <v>60</v>
      </c>
      <c r="AT6233" s="1" t="s">
        <v>1136</v>
      </c>
      <c r="AU6233" s="1" t="s">
        <v>1136</v>
      </c>
      <c r="AV6233" s="1" t="s">
        <v>279</v>
      </c>
      <c r="AW6233" s="3" t="str">
        <f t="shared" si="1"/>
        <v>Other</v>
      </c>
      <c r="AX6233" s="3" t="str">
        <f t="array" ref="AX6233">TEXTJOIN(", ", TRUE, IF(X6233:AS6233="Y", X$1:AS$1, IF(X6233:AS6233&lt;&gt;"", X$1:AS$1 &amp; ": " &amp; X6233:AS6233, "")))
</f>
        <v>Cocaine, Fentanyl, Any Opioid</v>
      </c>
    </row>
    <row r="6234">
      <c r="A6234" s="2">
        <v>44232.0</v>
      </c>
      <c r="B6234" s="1" t="s">
        <v>50</v>
      </c>
      <c r="C6234" s="1">
        <v>43.0</v>
      </c>
      <c r="D6234" s="1" t="s">
        <v>51</v>
      </c>
      <c r="E6234" s="1" t="s">
        <v>63</v>
      </c>
      <c r="G6234" s="1" t="s">
        <v>65</v>
      </c>
      <c r="H6234" s="1" t="s">
        <v>65</v>
      </c>
      <c r="I6234" s="1" t="s">
        <v>55</v>
      </c>
      <c r="J6234" s="1" t="s">
        <v>65</v>
      </c>
      <c r="K6234" s="1" t="s">
        <v>65</v>
      </c>
      <c r="L6234" s="1" t="s">
        <v>55</v>
      </c>
      <c r="M6234" s="1" t="s">
        <v>56</v>
      </c>
      <c r="N6234" s="1" t="s">
        <v>119</v>
      </c>
      <c r="O6234" s="1" t="s">
        <v>65</v>
      </c>
      <c r="P6234" s="1" t="s">
        <v>65</v>
      </c>
      <c r="Q6234" s="1" t="s">
        <v>55</v>
      </c>
      <c r="R6234" s="1" t="s">
        <v>56</v>
      </c>
      <c r="T6234" s="1" t="s">
        <v>2467</v>
      </c>
      <c r="U6234" s="1" t="s">
        <v>59</v>
      </c>
      <c r="Z6234" s="1" t="s">
        <v>60</v>
      </c>
      <c r="AM6234" s="1" t="s">
        <v>60</v>
      </c>
      <c r="AN6234" s="1" t="s">
        <v>60</v>
      </c>
      <c r="AR6234" s="1" t="s">
        <v>60</v>
      </c>
      <c r="AT6234" s="1" t="s">
        <v>410</v>
      </c>
      <c r="AU6234" s="1" t="s">
        <v>410</v>
      </c>
      <c r="AV6234" s="1" t="s">
        <v>150</v>
      </c>
      <c r="AW6234" s="3" t="str">
        <f t="shared" si="1"/>
        <v>Other</v>
      </c>
      <c r="AX6234" s="3" t="str">
        <f t="array" ref="AX6234">TEXTJOIN(", ", TRUE, IF(X6234:AS6234="Y", X$1:AS$1, IF(X6234:AS6234&lt;&gt;"", X$1:AS$1 &amp; ": " &amp; X6234:AS6234, "")))
</f>
        <v>Fentanyl, Xylazine, Gabapentin, Any Opioid</v>
      </c>
    </row>
    <row r="6235">
      <c r="A6235" s="2">
        <v>40956.0</v>
      </c>
      <c r="B6235" s="1" t="s">
        <v>50</v>
      </c>
      <c r="C6235" s="1">
        <v>22.0</v>
      </c>
      <c r="D6235" s="1" t="s">
        <v>51</v>
      </c>
      <c r="E6235" s="1" t="s">
        <v>1191</v>
      </c>
      <c r="G6235" s="1" t="s">
        <v>103</v>
      </c>
      <c r="H6235" s="1" t="s">
        <v>103</v>
      </c>
      <c r="J6235" s="1" t="s">
        <v>103</v>
      </c>
      <c r="L6235" s="1" t="s">
        <v>55</v>
      </c>
      <c r="M6235" s="1" t="s">
        <v>56</v>
      </c>
      <c r="N6235" s="1" t="s">
        <v>148</v>
      </c>
      <c r="O6235" s="1" t="s">
        <v>103</v>
      </c>
      <c r="P6235" s="1" t="s">
        <v>103</v>
      </c>
      <c r="R6235" s="1" t="s">
        <v>56</v>
      </c>
      <c r="T6235" s="1" t="s">
        <v>68</v>
      </c>
      <c r="U6235" s="1" t="s">
        <v>59</v>
      </c>
      <c r="X6235" s="1" t="s">
        <v>60</v>
      </c>
      <c r="AT6235" s="1" t="s">
        <v>167</v>
      </c>
      <c r="AU6235" s="1" t="s">
        <v>167</v>
      </c>
      <c r="AV6235" s="1" t="s">
        <v>168</v>
      </c>
      <c r="AW6235" s="3" t="str">
        <f t="shared" si="1"/>
        <v>Other</v>
      </c>
      <c r="AX6235" s="3" t="str">
        <f t="array" ref="AX6235">TEXTJOIN(", ", TRUE, IF(X6235:AS6235="Y", X$1:AS$1, IF(X6235:AS6235&lt;&gt;"", X$1:AS$1 &amp; ": " &amp; X6235:AS6235, "")))
</f>
        <v>Heroin</v>
      </c>
    </row>
    <row r="6236">
      <c r="A6236" s="2">
        <v>44336.0</v>
      </c>
      <c r="B6236" s="1" t="s">
        <v>50</v>
      </c>
      <c r="C6236" s="1">
        <v>52.0</v>
      </c>
      <c r="D6236" s="1" t="s">
        <v>51</v>
      </c>
      <c r="E6236" s="1" t="s">
        <v>63</v>
      </c>
      <c r="G6236" s="1" t="s">
        <v>185</v>
      </c>
      <c r="H6236" s="1" t="s">
        <v>91</v>
      </c>
      <c r="I6236" s="1" t="s">
        <v>55</v>
      </c>
      <c r="J6236" s="1" t="s">
        <v>185</v>
      </c>
      <c r="K6236" s="1" t="s">
        <v>91</v>
      </c>
      <c r="L6236" s="1" t="s">
        <v>55</v>
      </c>
      <c r="M6236" s="1" t="s">
        <v>56</v>
      </c>
      <c r="N6236" s="1" t="s">
        <v>119</v>
      </c>
      <c r="O6236" s="1" t="s">
        <v>185</v>
      </c>
      <c r="P6236" s="1" t="s">
        <v>91</v>
      </c>
      <c r="Q6236" s="1" t="s">
        <v>55</v>
      </c>
      <c r="R6236" s="1" t="s">
        <v>56</v>
      </c>
      <c r="T6236" s="1" t="s">
        <v>6396</v>
      </c>
      <c r="U6236" s="1" t="s">
        <v>59</v>
      </c>
      <c r="Z6236" s="1" t="s">
        <v>60</v>
      </c>
      <c r="AE6236" s="1" t="s">
        <v>60</v>
      </c>
      <c r="AN6236" s="1" t="s">
        <v>60</v>
      </c>
      <c r="AR6236" s="1" t="s">
        <v>60</v>
      </c>
      <c r="AT6236" s="1" t="s">
        <v>188</v>
      </c>
      <c r="AU6236" s="1" t="s">
        <v>188</v>
      </c>
      <c r="AV6236" s="1" t="s">
        <v>189</v>
      </c>
      <c r="AW6236" s="3" t="str">
        <f t="shared" si="1"/>
        <v>Other</v>
      </c>
      <c r="AX6236" s="3" t="str">
        <f t="array" ref="AX6236">TEXTJOIN(", ", TRUE, IF(X6236:AS6236="Y", X$1:AS$1, IF(X6236:AS6236&lt;&gt;"", X$1:AS$1 &amp; ": " &amp; X6236:AS6236, "")))
</f>
        <v>Fentanyl, Hydrocodone, Gabapentin, Any Opioid</v>
      </c>
    </row>
    <row r="6237">
      <c r="A6237" s="2">
        <v>41900.0</v>
      </c>
      <c r="B6237" s="1" t="s">
        <v>50</v>
      </c>
      <c r="C6237" s="1">
        <v>47.0</v>
      </c>
      <c r="D6237" s="1" t="s">
        <v>51</v>
      </c>
      <c r="E6237" s="1" t="s">
        <v>63</v>
      </c>
      <c r="G6237" s="1" t="s">
        <v>474</v>
      </c>
      <c r="J6237" s="1" t="s">
        <v>91</v>
      </c>
      <c r="L6237" s="1" t="s">
        <v>55</v>
      </c>
      <c r="M6237" s="1" t="s">
        <v>1213</v>
      </c>
      <c r="N6237" s="1" t="s">
        <v>276</v>
      </c>
      <c r="O6237" s="1" t="s">
        <v>91</v>
      </c>
      <c r="P6237" s="1" t="s">
        <v>91</v>
      </c>
      <c r="R6237" s="1" t="s">
        <v>67</v>
      </c>
      <c r="T6237" s="1" t="s">
        <v>78</v>
      </c>
      <c r="U6237" s="1" t="s">
        <v>59</v>
      </c>
      <c r="X6237" s="1" t="s">
        <v>60</v>
      </c>
      <c r="AT6237" s="1" t="s">
        <v>477</v>
      </c>
      <c r="AU6237" s="1" t="s">
        <v>110</v>
      </c>
      <c r="AV6237" s="1" t="s">
        <v>111</v>
      </c>
      <c r="AW6237" s="3" t="str">
        <f t="shared" si="1"/>
        <v>Other</v>
      </c>
      <c r="AX6237" s="3" t="str">
        <f t="array" ref="AX6237">TEXTJOIN(", ", TRUE, IF(X6237:AS6237="Y", X$1:AS$1, IF(X6237:AS6237&lt;&gt;"", X$1:AS$1 &amp; ": " &amp; X6237:AS6237, "")))
</f>
        <v>Heroin</v>
      </c>
    </row>
    <row r="6238">
      <c r="A6238" s="2">
        <v>44003.0</v>
      </c>
      <c r="B6238" s="1" t="s">
        <v>50</v>
      </c>
      <c r="C6238" s="1">
        <v>44.0</v>
      </c>
      <c r="D6238" s="1" t="s">
        <v>51</v>
      </c>
      <c r="E6238" s="1" t="s">
        <v>63</v>
      </c>
      <c r="G6238" s="1" t="s">
        <v>256</v>
      </c>
      <c r="H6238" s="1" t="s">
        <v>103</v>
      </c>
      <c r="I6238" s="1" t="s">
        <v>55</v>
      </c>
      <c r="J6238" s="1" t="s">
        <v>256</v>
      </c>
      <c r="K6238" s="1" t="s">
        <v>103</v>
      </c>
      <c r="L6238" s="1" t="s">
        <v>55</v>
      </c>
      <c r="M6238" s="1" t="s">
        <v>56</v>
      </c>
      <c r="N6238" s="1" t="s">
        <v>136</v>
      </c>
      <c r="O6238" s="1" t="s">
        <v>256</v>
      </c>
      <c r="P6238" s="1" t="s">
        <v>103</v>
      </c>
      <c r="Q6238" s="1" t="s">
        <v>55</v>
      </c>
      <c r="R6238" s="1" t="s">
        <v>56</v>
      </c>
      <c r="T6238" s="1" t="s">
        <v>1403</v>
      </c>
      <c r="U6238" s="1" t="s">
        <v>59</v>
      </c>
      <c r="Z6238" s="1" t="s">
        <v>60</v>
      </c>
      <c r="AG6238" s="1" t="s">
        <v>60</v>
      </c>
      <c r="AR6238" s="1" t="s">
        <v>60</v>
      </c>
      <c r="AT6238" s="1" t="s">
        <v>282</v>
      </c>
      <c r="AU6238" s="1" t="s">
        <v>282</v>
      </c>
      <c r="AV6238" s="1" t="s">
        <v>260</v>
      </c>
      <c r="AW6238" s="3" t="str">
        <f t="shared" si="1"/>
        <v>Other</v>
      </c>
      <c r="AX6238" s="3" t="str">
        <f t="array" ref="AX6238">TEXTJOIN(", ", TRUE, IF(X6238:AS6238="Y", X$1:AS$1, IF(X6238:AS6238&lt;&gt;"", X$1:AS$1 &amp; ": " &amp; X6238:AS6238, "")))
</f>
        <v>Fentanyl, Methadone, Any Opioid</v>
      </c>
    </row>
    <row r="6239">
      <c r="A6239" s="2">
        <v>43520.0</v>
      </c>
      <c r="B6239" s="1" t="s">
        <v>50</v>
      </c>
      <c r="C6239" s="1">
        <v>55.0</v>
      </c>
      <c r="D6239" s="1" t="s">
        <v>51</v>
      </c>
      <c r="E6239" s="1" t="s">
        <v>63</v>
      </c>
      <c r="G6239" s="1" t="s">
        <v>64</v>
      </c>
      <c r="H6239" s="1" t="s">
        <v>65</v>
      </c>
      <c r="I6239" s="1" t="s">
        <v>55</v>
      </c>
      <c r="J6239" s="1" t="s">
        <v>65</v>
      </c>
      <c r="K6239" s="1" t="s">
        <v>65</v>
      </c>
      <c r="L6239" s="1" t="s">
        <v>55</v>
      </c>
      <c r="M6239" s="1" t="s">
        <v>6397</v>
      </c>
      <c r="N6239" s="1" t="s">
        <v>119</v>
      </c>
      <c r="O6239" s="1" t="s">
        <v>65</v>
      </c>
      <c r="P6239" s="1" t="s">
        <v>65</v>
      </c>
      <c r="Q6239" s="1" t="s">
        <v>55</v>
      </c>
      <c r="R6239" s="1" t="s">
        <v>67</v>
      </c>
      <c r="T6239" s="1" t="s">
        <v>4701</v>
      </c>
      <c r="U6239" s="1" t="s">
        <v>59</v>
      </c>
      <c r="V6239" s="1" t="s">
        <v>6398</v>
      </c>
      <c r="Y6239" s="1" t="s">
        <v>60</v>
      </c>
      <c r="Z6239" s="1" t="s">
        <v>60</v>
      </c>
      <c r="AR6239" s="1" t="s">
        <v>60</v>
      </c>
      <c r="AT6239" s="1" t="s">
        <v>69</v>
      </c>
      <c r="AU6239" s="1" t="s">
        <v>410</v>
      </c>
      <c r="AV6239" s="1" t="s">
        <v>150</v>
      </c>
      <c r="AW6239" s="3" t="str">
        <f t="shared" si="1"/>
        <v>Other</v>
      </c>
      <c r="AX6239" s="3" t="str">
        <f t="array" ref="AX6239">TEXTJOIN(", ", TRUE, IF(X6239:AS6239="Y", X$1:AS$1, IF(X6239:AS6239&lt;&gt;"", X$1:AS$1 &amp; ": " &amp; X6239:AS6239, "")))
</f>
        <v>Cocaine, Fentanyl, Any Opioid</v>
      </c>
    </row>
    <row r="6240">
      <c r="A6240" s="2">
        <v>43013.0</v>
      </c>
      <c r="B6240" s="1" t="s">
        <v>86</v>
      </c>
      <c r="C6240" s="1">
        <v>38.0</v>
      </c>
      <c r="D6240" s="1" t="s">
        <v>51</v>
      </c>
      <c r="E6240" s="1" t="s">
        <v>63</v>
      </c>
      <c r="G6240" s="1" t="s">
        <v>760</v>
      </c>
      <c r="H6240" s="1" t="s">
        <v>121</v>
      </c>
      <c r="I6240" s="1" t="s">
        <v>55</v>
      </c>
      <c r="J6240" s="1" t="s">
        <v>760</v>
      </c>
      <c r="K6240" s="1" t="s">
        <v>121</v>
      </c>
      <c r="L6240" s="1" t="s">
        <v>55</v>
      </c>
      <c r="M6240" s="1" t="s">
        <v>56</v>
      </c>
      <c r="N6240" s="1" t="s">
        <v>66</v>
      </c>
      <c r="O6240" s="1" t="s">
        <v>760</v>
      </c>
      <c r="P6240" s="1" t="s">
        <v>121</v>
      </c>
      <c r="Q6240" s="1" t="s">
        <v>55</v>
      </c>
      <c r="R6240" s="1" t="s">
        <v>56</v>
      </c>
      <c r="T6240" s="1" t="s">
        <v>6399</v>
      </c>
      <c r="U6240" s="1" t="s">
        <v>59</v>
      </c>
      <c r="Z6240" s="1" t="s">
        <v>60</v>
      </c>
      <c r="AF6240" s="1" t="s">
        <v>60</v>
      </c>
      <c r="AT6240" s="1" t="s">
        <v>762</v>
      </c>
      <c r="AU6240" s="1" t="s">
        <v>762</v>
      </c>
      <c r="AV6240" s="1" t="s">
        <v>2793</v>
      </c>
      <c r="AW6240" s="3" t="str">
        <f t="shared" si="1"/>
        <v>Other</v>
      </c>
      <c r="AX6240" s="3" t="str">
        <f t="array" ref="AX6240">TEXTJOIN(", ", TRUE, IF(X6240:AS6240="Y", X$1:AS$1, IF(X6240:AS6240&lt;&gt;"", X$1:AS$1 &amp; ": " &amp; X6240:AS6240, "")))
</f>
        <v>Fentanyl, Benzodiazepine</v>
      </c>
    </row>
    <row r="6241">
      <c r="A6241" s="2">
        <v>43248.0</v>
      </c>
      <c r="B6241" s="1" t="s">
        <v>50</v>
      </c>
      <c r="C6241" s="1">
        <v>27.0</v>
      </c>
      <c r="D6241" s="1" t="s">
        <v>76</v>
      </c>
      <c r="E6241" s="1" t="s">
        <v>63</v>
      </c>
      <c r="G6241" s="1" t="s">
        <v>370</v>
      </c>
      <c r="H6241" s="1" t="s">
        <v>65</v>
      </c>
      <c r="I6241" s="1" t="s">
        <v>55</v>
      </c>
      <c r="J6241" s="1" t="s">
        <v>370</v>
      </c>
      <c r="K6241" s="1" t="s">
        <v>65</v>
      </c>
      <c r="M6241" s="1" t="s">
        <v>56</v>
      </c>
      <c r="N6241" s="1" t="s">
        <v>66</v>
      </c>
      <c r="O6241" s="1" t="s">
        <v>370</v>
      </c>
      <c r="P6241" s="1" t="s">
        <v>65</v>
      </c>
      <c r="Q6241" s="1" t="s">
        <v>55</v>
      </c>
      <c r="R6241" s="1" t="s">
        <v>56</v>
      </c>
      <c r="T6241" s="1" t="s">
        <v>6400</v>
      </c>
      <c r="U6241" s="1" t="s">
        <v>59</v>
      </c>
      <c r="Z6241" s="1" t="s">
        <v>60</v>
      </c>
      <c r="AA6241" s="1" t="s">
        <v>60</v>
      </c>
      <c r="AF6241" s="1" t="s">
        <v>60</v>
      </c>
      <c r="AH6241" s="1" t="s">
        <v>60</v>
      </c>
      <c r="AJ6241" s="1" t="s">
        <v>60</v>
      </c>
      <c r="AR6241" s="1" t="s">
        <v>60</v>
      </c>
      <c r="AS6241" s="1" t="s">
        <v>6401</v>
      </c>
      <c r="AT6241" s="1" t="s">
        <v>372</v>
      </c>
      <c r="AU6241" s="1" t="s">
        <v>372</v>
      </c>
      <c r="AV6241" s="1" t="s">
        <v>572</v>
      </c>
      <c r="AW6241" s="3" t="str">
        <f t="shared" si="1"/>
        <v>Other</v>
      </c>
      <c r="AX6241" s="3" t="str">
        <f t="array" ref="AX6241">TEXTJOIN(", ", TRUE, IF(X6241:AS6241="Y", X$1:AS$1, IF(X6241:AS6241&lt;&gt;"", X$1:AS$1 &amp; ": " &amp; X6241:AS6241, "")))
</f>
        <v>Fentanyl, Fentanyl Analogue, Benzodiazepine, Meth/Amphetamine, Tramad, Any Opioid, Other: Bupren, HEXADRONE</v>
      </c>
    </row>
    <row r="6242">
      <c r="A6242" s="2">
        <v>44380.0</v>
      </c>
      <c r="B6242" s="1" t="s">
        <v>50</v>
      </c>
      <c r="C6242" s="1">
        <v>22.0</v>
      </c>
      <c r="D6242" s="1" t="s">
        <v>76</v>
      </c>
      <c r="E6242" s="1" t="s">
        <v>44</v>
      </c>
      <c r="G6242" s="1" t="s">
        <v>98</v>
      </c>
      <c r="H6242" s="1" t="s">
        <v>54</v>
      </c>
      <c r="I6242" s="1" t="s">
        <v>55</v>
      </c>
      <c r="J6242" s="1" t="s">
        <v>98</v>
      </c>
      <c r="K6242" s="1" t="s">
        <v>54</v>
      </c>
      <c r="L6242" s="1" t="s">
        <v>55</v>
      </c>
      <c r="M6242" s="1" t="s">
        <v>44</v>
      </c>
      <c r="N6242" s="1" t="s">
        <v>136</v>
      </c>
      <c r="O6242" s="1" t="s">
        <v>98</v>
      </c>
      <c r="P6242" s="1" t="s">
        <v>54</v>
      </c>
      <c r="Q6242" s="1" t="s">
        <v>55</v>
      </c>
      <c r="R6242" s="1" t="s">
        <v>44</v>
      </c>
      <c r="S6242" s="1" t="s">
        <v>6402</v>
      </c>
      <c r="T6242" s="1" t="s">
        <v>6403</v>
      </c>
      <c r="U6242" s="1" t="s">
        <v>59</v>
      </c>
      <c r="Z6242" s="1" t="s">
        <v>60</v>
      </c>
      <c r="AD6242" s="1" t="s">
        <v>60</v>
      </c>
      <c r="AF6242" s="1" t="s">
        <v>60</v>
      </c>
      <c r="AI6242" s="1" t="s">
        <v>60</v>
      </c>
      <c r="AM6242" s="1" t="s">
        <v>60</v>
      </c>
      <c r="AR6242" s="1" t="s">
        <v>60</v>
      </c>
      <c r="AT6242" s="1" t="s">
        <v>100</v>
      </c>
      <c r="AU6242" s="1" t="s">
        <v>100</v>
      </c>
      <c r="AV6242" s="1" t="s">
        <v>101</v>
      </c>
      <c r="AW6242" s="3" t="str">
        <f t="shared" si="1"/>
        <v>Other</v>
      </c>
      <c r="AX6242" s="3" t="str">
        <f t="array" ref="AX6242">TEXTJOIN(", ", TRUE, IF(X6242:AS6242="Y", X$1:AS$1, IF(X6242:AS6242&lt;&gt;"", X$1:AS$1 &amp; ": " &amp; X6242:AS6242, "")))
</f>
        <v>Fentanyl, Ethanol, Benzodiazepine, Amphet, Xylazine, Any Opioid</v>
      </c>
    </row>
    <row r="6243">
      <c r="A6243" s="2">
        <v>42757.0</v>
      </c>
      <c r="B6243" s="1" t="s">
        <v>86</v>
      </c>
      <c r="C6243" s="1">
        <v>35.0</v>
      </c>
      <c r="D6243" s="1" t="s">
        <v>51</v>
      </c>
      <c r="E6243" s="1" t="s">
        <v>63</v>
      </c>
      <c r="G6243" s="1" t="s">
        <v>731</v>
      </c>
      <c r="H6243" s="1" t="s">
        <v>103</v>
      </c>
      <c r="I6243" s="1" t="s">
        <v>55</v>
      </c>
      <c r="J6243" s="1" t="s">
        <v>731</v>
      </c>
      <c r="K6243" s="1" t="s">
        <v>103</v>
      </c>
      <c r="L6243" s="1" t="s">
        <v>55</v>
      </c>
      <c r="M6243" s="1" t="s">
        <v>56</v>
      </c>
      <c r="N6243" s="1" t="s">
        <v>136</v>
      </c>
      <c r="O6243" s="1" t="s">
        <v>731</v>
      </c>
      <c r="P6243" s="1" t="s">
        <v>103</v>
      </c>
      <c r="Q6243" s="1" t="s">
        <v>55</v>
      </c>
      <c r="R6243" s="1" t="s">
        <v>56</v>
      </c>
      <c r="T6243" s="1" t="s">
        <v>6404</v>
      </c>
      <c r="U6243" s="1" t="s">
        <v>59</v>
      </c>
      <c r="X6243" s="1" t="s">
        <v>60</v>
      </c>
      <c r="Y6243" s="1" t="s">
        <v>60</v>
      </c>
      <c r="Z6243" s="1" t="s">
        <v>60</v>
      </c>
      <c r="AF6243" s="1" t="s">
        <v>60</v>
      </c>
      <c r="AT6243" s="1" t="s">
        <v>735</v>
      </c>
      <c r="AU6243" s="1" t="s">
        <v>735</v>
      </c>
      <c r="AV6243" s="1" t="s">
        <v>736</v>
      </c>
      <c r="AW6243" s="3" t="str">
        <f t="shared" si="1"/>
        <v>Other</v>
      </c>
      <c r="AX6243" s="3" t="str">
        <f t="array" ref="AX6243">TEXTJOIN(", ", TRUE, IF(X6243:AS6243="Y", X$1:AS$1, IF(X6243:AS6243&lt;&gt;"", X$1:AS$1 &amp; ": " &amp; X6243:AS6243, "")))
</f>
        <v>Heroin, Cocaine, Fentanyl, Benzodiazepine</v>
      </c>
    </row>
    <row r="6244">
      <c r="A6244" s="2">
        <v>41668.0</v>
      </c>
      <c r="B6244" s="1" t="s">
        <v>50</v>
      </c>
      <c r="C6244" s="1">
        <v>33.0</v>
      </c>
      <c r="D6244" s="1" t="s">
        <v>51</v>
      </c>
      <c r="E6244" s="1" t="s">
        <v>63</v>
      </c>
      <c r="G6244" s="1" t="s">
        <v>251</v>
      </c>
      <c r="J6244" s="1" t="s">
        <v>251</v>
      </c>
      <c r="L6244" s="1" t="s">
        <v>55</v>
      </c>
      <c r="M6244" s="1" t="s">
        <v>56</v>
      </c>
      <c r="N6244" s="1" t="s">
        <v>136</v>
      </c>
      <c r="O6244" s="1" t="s">
        <v>251</v>
      </c>
      <c r="R6244" s="1" t="s">
        <v>56</v>
      </c>
      <c r="T6244" s="1" t="s">
        <v>6405</v>
      </c>
      <c r="U6244" s="1" t="s">
        <v>59</v>
      </c>
      <c r="V6244" s="1" t="s">
        <v>2972</v>
      </c>
      <c r="X6244" s="1" t="s">
        <v>60</v>
      </c>
      <c r="AD6244" s="1" t="s">
        <v>60</v>
      </c>
      <c r="AF6244" s="1" t="s">
        <v>60</v>
      </c>
      <c r="AT6244" s="1" t="s">
        <v>253</v>
      </c>
      <c r="AU6244" s="1" t="s">
        <v>253</v>
      </c>
      <c r="AV6244" s="1" t="s">
        <v>574</v>
      </c>
      <c r="AW6244" s="3" t="str">
        <f t="shared" si="1"/>
        <v>Other</v>
      </c>
      <c r="AX6244" s="3" t="str">
        <f t="array" ref="AX6244">TEXTJOIN(", ", TRUE, IF(X6244:AS6244="Y", X$1:AS$1, IF(X6244:AS6244&lt;&gt;"", X$1:AS$1 &amp; ": " &amp; X6244:AS6244, "")))
</f>
        <v>Heroin, Ethanol, Benzodiazepine</v>
      </c>
    </row>
    <row r="6245">
      <c r="A6245" s="4">
        <v>42329.0</v>
      </c>
      <c r="B6245" s="1" t="s">
        <v>86</v>
      </c>
      <c r="C6245" s="1">
        <v>59.0</v>
      </c>
      <c r="D6245" s="1" t="s">
        <v>51</v>
      </c>
      <c r="E6245" s="1" t="s">
        <v>63</v>
      </c>
      <c r="F6245" s="1" t="s">
        <v>137</v>
      </c>
      <c r="G6245" s="1" t="s">
        <v>160</v>
      </c>
      <c r="H6245" s="1" t="s">
        <v>54</v>
      </c>
      <c r="I6245" s="1" t="s">
        <v>55</v>
      </c>
      <c r="J6245" s="1" t="s">
        <v>160</v>
      </c>
      <c r="M6245" s="1" t="s">
        <v>56</v>
      </c>
      <c r="O6245" s="1" t="s">
        <v>82</v>
      </c>
      <c r="P6245" s="1" t="s">
        <v>54</v>
      </c>
      <c r="Q6245" s="1" t="s">
        <v>55</v>
      </c>
      <c r="R6245" s="1" t="s">
        <v>67</v>
      </c>
      <c r="T6245" s="1" t="s">
        <v>6406</v>
      </c>
      <c r="U6245" s="1" t="s">
        <v>59</v>
      </c>
      <c r="AD6245" s="1" t="s">
        <v>60</v>
      </c>
      <c r="AF6245" s="1" t="s">
        <v>60</v>
      </c>
      <c r="AT6245" s="1" t="s">
        <v>163</v>
      </c>
      <c r="AU6245" s="1" t="s">
        <v>163</v>
      </c>
      <c r="AV6245" s="1" t="s">
        <v>85</v>
      </c>
      <c r="AW6245" s="3" t="str">
        <f t="shared" si="1"/>
        <v>Other</v>
      </c>
      <c r="AX6245" s="3" t="str">
        <f t="array" ref="AX6245">TEXTJOIN(", ", TRUE, IF(X6245:AS6245="Y", X$1:AS$1, IF(X6245:AS6245&lt;&gt;"", X$1:AS$1 &amp; ": " &amp; X6245:AS6245, "")))
</f>
        <v>Ethanol, Benzodiazepine</v>
      </c>
    </row>
    <row r="6246">
      <c r="A6246" s="2">
        <v>42586.0</v>
      </c>
      <c r="B6246" s="1" t="s">
        <v>50</v>
      </c>
      <c r="C6246" s="1">
        <v>23.0</v>
      </c>
      <c r="D6246" s="1" t="s">
        <v>51</v>
      </c>
      <c r="E6246" s="1" t="s">
        <v>63</v>
      </c>
      <c r="F6246" s="1" t="s">
        <v>137</v>
      </c>
      <c r="G6246" s="1" t="s">
        <v>352</v>
      </c>
      <c r="H6246" s="1" t="s">
        <v>54</v>
      </c>
      <c r="I6246" s="1" t="s">
        <v>55</v>
      </c>
      <c r="J6246" s="1" t="s">
        <v>352</v>
      </c>
      <c r="M6246" s="1" t="s">
        <v>56</v>
      </c>
      <c r="N6246" s="1" t="s">
        <v>670</v>
      </c>
      <c r="O6246" s="1" t="s">
        <v>352</v>
      </c>
      <c r="R6246" s="1" t="s">
        <v>56</v>
      </c>
      <c r="T6246" s="1" t="s">
        <v>6407</v>
      </c>
      <c r="U6246" s="1" t="s">
        <v>59</v>
      </c>
      <c r="Y6246" s="1" t="s">
        <v>60</v>
      </c>
      <c r="AF6246" s="1" t="s">
        <v>60</v>
      </c>
      <c r="AR6246" s="1" t="s">
        <v>60</v>
      </c>
      <c r="AS6246" s="1" t="s">
        <v>6408</v>
      </c>
      <c r="AT6246" s="1" t="s">
        <v>354</v>
      </c>
      <c r="AU6246" s="1" t="s">
        <v>354</v>
      </c>
      <c r="AV6246" s="1" t="s">
        <v>355</v>
      </c>
      <c r="AW6246" s="3" t="str">
        <f t="shared" si="1"/>
        <v>Other</v>
      </c>
      <c r="AX6246" s="3" t="str">
        <f t="array" ref="AX6246">TEXTJOIN(", ", TRUE, IF(X6246:AS6246="Y", X$1:AS$1, IF(X6246:AS6246&lt;&gt;"", X$1:AS$1 &amp; ": " &amp; X6246:AS6246, "")))
</f>
        <v>Cocaine, Benzodiazepine, Any Opioid, Other: BUPREN, DIFLUORO</v>
      </c>
    </row>
    <row r="6247">
      <c r="A6247" s="2">
        <v>43474.0</v>
      </c>
      <c r="B6247" s="1" t="s">
        <v>50</v>
      </c>
      <c r="C6247" s="1">
        <v>66.0</v>
      </c>
      <c r="D6247" s="1" t="s">
        <v>51</v>
      </c>
      <c r="E6247" s="1" t="s">
        <v>63</v>
      </c>
      <c r="G6247" s="1" t="s">
        <v>207</v>
      </c>
      <c r="H6247" s="1" t="s">
        <v>65</v>
      </c>
      <c r="I6247" s="1" t="s">
        <v>55</v>
      </c>
      <c r="J6247" s="1" t="s">
        <v>207</v>
      </c>
      <c r="K6247" s="1" t="s">
        <v>65</v>
      </c>
      <c r="L6247" s="1" t="s">
        <v>55</v>
      </c>
      <c r="M6247" s="1" t="s">
        <v>56</v>
      </c>
      <c r="N6247" s="1" t="s">
        <v>66</v>
      </c>
      <c r="O6247" s="1" t="s">
        <v>207</v>
      </c>
      <c r="P6247" s="1" t="s">
        <v>65</v>
      </c>
      <c r="Q6247" s="1" t="s">
        <v>55</v>
      </c>
      <c r="R6247" s="1" t="s">
        <v>56</v>
      </c>
      <c r="T6247" s="1" t="s">
        <v>6409</v>
      </c>
      <c r="U6247" s="1" t="s">
        <v>59</v>
      </c>
      <c r="X6247" s="1" t="s">
        <v>60</v>
      </c>
      <c r="Z6247" s="1" t="s">
        <v>60</v>
      </c>
      <c r="AF6247" s="1" t="s">
        <v>60</v>
      </c>
      <c r="AP6247" s="1" t="s">
        <v>60</v>
      </c>
      <c r="AR6247" s="1" t="s">
        <v>60</v>
      </c>
      <c r="AT6247" s="1" t="s">
        <v>210</v>
      </c>
      <c r="AU6247" s="1" t="s">
        <v>210</v>
      </c>
      <c r="AV6247" s="1" t="s">
        <v>373</v>
      </c>
      <c r="AW6247" s="3" t="str">
        <f t="shared" si="1"/>
        <v>Other</v>
      </c>
      <c r="AX6247" s="3" t="str">
        <f t="array" ref="AX6247">TEXTJOIN(", ", TRUE, IF(X6247:AS6247="Y", X$1:AS$1, IF(X6247:AS6247&lt;&gt;"", X$1:AS$1 &amp; ": " &amp; X6247:AS6247, "")))
</f>
        <v>Heroin, Fentanyl, Benzodiazepine, Heroin/Morph/Codeine, Any Opioid</v>
      </c>
    </row>
    <row r="6248">
      <c r="A6248" s="2">
        <v>44071.0</v>
      </c>
      <c r="B6248" s="1" t="s">
        <v>50</v>
      </c>
      <c r="C6248" s="1">
        <v>30.0</v>
      </c>
      <c r="D6248" s="1" t="s">
        <v>51</v>
      </c>
      <c r="E6248" s="1" t="s">
        <v>63</v>
      </c>
      <c r="G6248" s="1" t="s">
        <v>256</v>
      </c>
      <c r="H6248" s="1" t="s">
        <v>103</v>
      </c>
      <c r="I6248" s="1" t="s">
        <v>55</v>
      </c>
      <c r="J6248" s="1" t="s">
        <v>256</v>
      </c>
      <c r="K6248" s="1" t="s">
        <v>103</v>
      </c>
      <c r="L6248" s="1" t="s">
        <v>55</v>
      </c>
      <c r="M6248" s="1" t="s">
        <v>177</v>
      </c>
      <c r="N6248" s="1" t="s">
        <v>136</v>
      </c>
      <c r="O6248" s="1" t="s">
        <v>256</v>
      </c>
      <c r="P6248" s="1" t="s">
        <v>103</v>
      </c>
      <c r="Q6248" s="1" t="s">
        <v>55</v>
      </c>
      <c r="R6248" s="1" t="s">
        <v>67</v>
      </c>
      <c r="T6248" s="1" t="s">
        <v>6410</v>
      </c>
      <c r="U6248" s="1" t="s">
        <v>59</v>
      </c>
      <c r="Y6248" s="1" t="s">
        <v>60</v>
      </c>
      <c r="Z6248" s="1" t="s">
        <v>60</v>
      </c>
      <c r="AR6248" s="1" t="s">
        <v>60</v>
      </c>
      <c r="AT6248" s="1" t="s">
        <v>282</v>
      </c>
      <c r="AU6248" s="1" t="s">
        <v>282</v>
      </c>
      <c r="AV6248" s="1" t="s">
        <v>260</v>
      </c>
      <c r="AW6248" s="3" t="str">
        <f t="shared" si="1"/>
        <v>Other</v>
      </c>
      <c r="AX6248" s="3" t="str">
        <f t="array" ref="AX6248">TEXTJOIN(", ", TRUE, IF(X6248:AS6248="Y", X$1:AS$1, IF(X6248:AS6248&lt;&gt;"", X$1:AS$1 &amp; ": " &amp; X6248:AS6248, "")))
</f>
        <v>Cocaine, Fentanyl, Any Opioid</v>
      </c>
    </row>
    <row r="6249">
      <c r="A6249" s="4">
        <v>43757.0</v>
      </c>
      <c r="B6249" s="1" t="s">
        <v>50</v>
      </c>
      <c r="C6249" s="1">
        <v>53.0</v>
      </c>
      <c r="D6249" s="1" t="s">
        <v>51</v>
      </c>
      <c r="E6249" s="1" t="s">
        <v>63</v>
      </c>
      <c r="G6249" s="1" t="s">
        <v>300</v>
      </c>
      <c r="H6249" s="1" t="s">
        <v>299</v>
      </c>
      <c r="I6249" s="1" t="s">
        <v>55</v>
      </c>
      <c r="J6249" s="1" t="s">
        <v>300</v>
      </c>
      <c r="K6249" s="1" t="s">
        <v>299</v>
      </c>
      <c r="L6249" s="1" t="s">
        <v>55</v>
      </c>
      <c r="M6249" s="1" t="s">
        <v>557</v>
      </c>
      <c r="N6249" s="1" t="s">
        <v>155</v>
      </c>
      <c r="O6249" s="1" t="s">
        <v>300</v>
      </c>
      <c r="P6249" s="1" t="s">
        <v>299</v>
      </c>
      <c r="Q6249" s="1" t="s">
        <v>55</v>
      </c>
      <c r="R6249" s="1" t="s">
        <v>67</v>
      </c>
      <c r="T6249" s="1" t="s">
        <v>2274</v>
      </c>
      <c r="U6249" s="1" t="s">
        <v>59</v>
      </c>
      <c r="Z6249" s="1" t="s">
        <v>60</v>
      </c>
      <c r="AD6249" s="1" t="s">
        <v>60</v>
      </c>
      <c r="AR6249" s="1" t="s">
        <v>60</v>
      </c>
      <c r="AT6249" s="1" t="s">
        <v>304</v>
      </c>
      <c r="AU6249" s="1" t="s">
        <v>304</v>
      </c>
      <c r="AV6249" s="1" t="s">
        <v>302</v>
      </c>
      <c r="AW6249" s="3" t="str">
        <f t="shared" si="1"/>
        <v>Other</v>
      </c>
      <c r="AX6249" s="3" t="str">
        <f t="array" ref="AX6249">TEXTJOIN(", ", TRUE, IF(X6249:AS6249="Y", X$1:AS$1, IF(X6249:AS6249&lt;&gt;"", X$1:AS$1 &amp; ": " &amp; X6249:AS6249, "")))
</f>
        <v>Fentanyl, Ethanol, Any Opioid</v>
      </c>
    </row>
    <row r="6250">
      <c r="A6250" s="4">
        <v>43404.0</v>
      </c>
      <c r="B6250" s="1" t="s">
        <v>50</v>
      </c>
      <c r="C6250" s="1">
        <v>22.0</v>
      </c>
      <c r="D6250" s="1" t="s">
        <v>76</v>
      </c>
      <c r="E6250" s="1" t="s">
        <v>63</v>
      </c>
      <c r="G6250" s="1" t="s">
        <v>64</v>
      </c>
      <c r="H6250" s="1" t="s">
        <v>65</v>
      </c>
      <c r="I6250" s="1" t="s">
        <v>55</v>
      </c>
      <c r="J6250" s="1" t="s">
        <v>498</v>
      </c>
      <c r="K6250" s="1" t="s">
        <v>65</v>
      </c>
      <c r="M6250" s="1" t="s">
        <v>177</v>
      </c>
      <c r="N6250" s="1" t="s">
        <v>136</v>
      </c>
      <c r="O6250" s="1" t="s">
        <v>65</v>
      </c>
      <c r="P6250" s="1" t="s">
        <v>65</v>
      </c>
      <c r="Q6250" s="1" t="s">
        <v>55</v>
      </c>
      <c r="R6250" s="1" t="s">
        <v>67</v>
      </c>
      <c r="T6250" s="1" t="s">
        <v>6411</v>
      </c>
      <c r="U6250" s="1" t="s">
        <v>59</v>
      </c>
      <c r="X6250" s="1" t="s">
        <v>60</v>
      </c>
      <c r="Z6250" s="1" t="s">
        <v>60</v>
      </c>
      <c r="AD6250" s="1" t="s">
        <v>60</v>
      </c>
      <c r="AF6250" s="1" t="s">
        <v>60</v>
      </c>
      <c r="AP6250" s="1" t="s">
        <v>60</v>
      </c>
      <c r="AR6250" s="1" t="s">
        <v>60</v>
      </c>
      <c r="AT6250" s="1" t="s">
        <v>69</v>
      </c>
      <c r="AU6250" s="1" t="s">
        <v>500</v>
      </c>
      <c r="AV6250" s="1" t="s">
        <v>150</v>
      </c>
      <c r="AW6250" s="3" t="str">
        <f t="shared" si="1"/>
        <v>Other</v>
      </c>
      <c r="AX6250" s="3" t="str">
        <f t="array" ref="AX6250">TEXTJOIN(", ", TRUE, IF(X6250:AS6250="Y", X$1:AS$1, IF(X6250:AS6250&lt;&gt;"", X$1:AS$1 &amp; ": " &amp; X6250:AS6250, "")))
</f>
        <v>Heroin, Fentanyl, Ethanol, Benzodiazepine, Heroin/Morph/Codeine, Any Opioid</v>
      </c>
    </row>
    <row r="6251">
      <c r="A6251" s="2">
        <v>44000.0</v>
      </c>
      <c r="B6251" s="1" t="s">
        <v>50</v>
      </c>
      <c r="C6251" s="1">
        <v>51.0</v>
      </c>
      <c r="D6251" s="1" t="s">
        <v>51</v>
      </c>
      <c r="E6251" s="1" t="s">
        <v>63</v>
      </c>
      <c r="F6251" s="1" t="s">
        <v>137</v>
      </c>
      <c r="G6251" s="1" t="s">
        <v>91</v>
      </c>
      <c r="H6251" s="1" t="s">
        <v>91</v>
      </c>
      <c r="I6251" s="1" t="s">
        <v>55</v>
      </c>
      <c r="J6251" s="1" t="s">
        <v>91</v>
      </c>
      <c r="K6251" s="1" t="s">
        <v>91</v>
      </c>
      <c r="L6251" s="1" t="s">
        <v>55</v>
      </c>
      <c r="M6251" s="1" t="s">
        <v>56</v>
      </c>
      <c r="N6251" s="1" t="s">
        <v>66</v>
      </c>
      <c r="O6251" s="1" t="s">
        <v>91</v>
      </c>
      <c r="P6251" s="1" t="s">
        <v>91</v>
      </c>
      <c r="Q6251" s="1" t="s">
        <v>55</v>
      </c>
      <c r="R6251" s="1" t="s">
        <v>56</v>
      </c>
      <c r="T6251" s="1" t="s">
        <v>3367</v>
      </c>
      <c r="U6251" s="1" t="s">
        <v>59</v>
      </c>
      <c r="Y6251" s="1" t="s">
        <v>60</v>
      </c>
      <c r="Z6251" s="1" t="s">
        <v>60</v>
      </c>
      <c r="AD6251" s="1" t="s">
        <v>60</v>
      </c>
      <c r="AR6251" s="1" t="s">
        <v>60</v>
      </c>
      <c r="AT6251" s="1" t="s">
        <v>110</v>
      </c>
      <c r="AU6251" s="1" t="s">
        <v>110</v>
      </c>
      <c r="AV6251" s="1" t="s">
        <v>111</v>
      </c>
      <c r="AW6251" s="3" t="str">
        <f t="shared" si="1"/>
        <v>Other</v>
      </c>
      <c r="AX6251" s="3" t="str">
        <f t="array" ref="AX6251">TEXTJOIN(", ", TRUE, IF(X6251:AS6251="Y", X$1:AS$1, IF(X6251:AS6251&lt;&gt;"", X$1:AS$1 &amp; ": " &amp; X6251:AS6251, "")))
</f>
        <v>Cocaine, Fentanyl, Ethanol, Any Opioid</v>
      </c>
    </row>
    <row r="6252">
      <c r="A6252" s="2">
        <v>41395.0</v>
      </c>
      <c r="B6252" s="1" t="s">
        <v>50</v>
      </c>
      <c r="C6252" s="1">
        <v>58.0</v>
      </c>
      <c r="D6252" s="1" t="s">
        <v>76</v>
      </c>
      <c r="E6252" s="1" t="s">
        <v>63</v>
      </c>
      <c r="G6252" s="1" t="s">
        <v>397</v>
      </c>
      <c r="H6252" s="1" t="s">
        <v>103</v>
      </c>
      <c r="J6252" s="1" t="s">
        <v>397</v>
      </c>
      <c r="L6252" s="1" t="s">
        <v>55</v>
      </c>
      <c r="M6252" s="1" t="s">
        <v>56</v>
      </c>
      <c r="N6252" s="1" t="s">
        <v>104</v>
      </c>
      <c r="O6252" s="1" t="s">
        <v>397</v>
      </c>
      <c r="P6252" s="1" t="s">
        <v>103</v>
      </c>
      <c r="R6252" s="1" t="s">
        <v>56</v>
      </c>
      <c r="T6252" s="1" t="s">
        <v>741</v>
      </c>
      <c r="U6252" s="1" t="s">
        <v>59</v>
      </c>
      <c r="AB6252" s="1" t="s">
        <v>60</v>
      </c>
      <c r="AT6252" s="1" t="s">
        <v>399</v>
      </c>
      <c r="AU6252" s="1" t="s">
        <v>399</v>
      </c>
      <c r="AV6252" s="1" t="s">
        <v>709</v>
      </c>
      <c r="AW6252" s="3" t="str">
        <f t="shared" si="1"/>
        <v>Other</v>
      </c>
      <c r="AX6252" s="3" t="str">
        <f t="array" ref="AX6252">TEXTJOIN(", ", TRUE, IF(X6252:AS6252="Y", X$1:AS$1, IF(X6252:AS6252&lt;&gt;"", X$1:AS$1 &amp; ": " &amp; X6252:AS6252, "")))
</f>
        <v>Oxycodone</v>
      </c>
    </row>
    <row r="6253">
      <c r="A6253" s="2">
        <v>41101.0</v>
      </c>
      <c r="B6253" s="1" t="s">
        <v>50</v>
      </c>
      <c r="C6253" s="1">
        <v>48.0</v>
      </c>
      <c r="D6253" s="1" t="s">
        <v>76</v>
      </c>
      <c r="E6253" s="1" t="s">
        <v>52</v>
      </c>
      <c r="G6253" s="1" t="s">
        <v>91</v>
      </c>
      <c r="H6253" s="1" t="s">
        <v>91</v>
      </c>
      <c r="J6253" s="1" t="s">
        <v>91</v>
      </c>
      <c r="L6253" s="1" t="s">
        <v>55</v>
      </c>
      <c r="M6253" s="1" t="s">
        <v>56</v>
      </c>
      <c r="N6253" s="1" t="s">
        <v>113</v>
      </c>
      <c r="O6253" s="1" t="s">
        <v>91</v>
      </c>
      <c r="P6253" s="1" t="s">
        <v>91</v>
      </c>
      <c r="R6253" s="1" t="s">
        <v>67</v>
      </c>
      <c r="T6253" s="1" t="s">
        <v>729</v>
      </c>
      <c r="U6253" s="1" t="s">
        <v>59</v>
      </c>
      <c r="Y6253" s="1" t="s">
        <v>60</v>
      </c>
      <c r="AT6253" s="1" t="s">
        <v>110</v>
      </c>
      <c r="AU6253" s="1" t="s">
        <v>110</v>
      </c>
      <c r="AV6253" s="1" t="s">
        <v>111</v>
      </c>
      <c r="AW6253" s="3" t="str">
        <f t="shared" si="1"/>
        <v>Other</v>
      </c>
      <c r="AX6253" s="3" t="str">
        <f t="array" ref="AX6253">TEXTJOIN(", ", TRUE, IF(X6253:AS6253="Y", X$1:AS$1, IF(X6253:AS6253&lt;&gt;"", X$1:AS$1 &amp; ": " &amp; X6253:AS6253, "")))
</f>
        <v>Cocaine</v>
      </c>
    </row>
    <row r="6254">
      <c r="A6254" s="2">
        <v>42708.0</v>
      </c>
      <c r="B6254" s="1" t="s">
        <v>50</v>
      </c>
      <c r="C6254" s="1">
        <v>43.0</v>
      </c>
      <c r="D6254" s="1" t="s">
        <v>51</v>
      </c>
      <c r="E6254" s="1" t="s">
        <v>63</v>
      </c>
      <c r="G6254" s="1" t="s">
        <v>143</v>
      </c>
      <c r="H6254" s="1" t="s">
        <v>91</v>
      </c>
      <c r="I6254" s="1" t="s">
        <v>55</v>
      </c>
      <c r="J6254" s="1" t="s">
        <v>143</v>
      </c>
      <c r="M6254" s="1" t="s">
        <v>56</v>
      </c>
      <c r="N6254" s="1" t="s">
        <v>136</v>
      </c>
      <c r="O6254" s="1" t="s">
        <v>143</v>
      </c>
      <c r="R6254" s="1" t="s">
        <v>56</v>
      </c>
      <c r="T6254" s="1" t="s">
        <v>6412</v>
      </c>
      <c r="U6254" s="1" t="s">
        <v>59</v>
      </c>
      <c r="W6254" s="1" t="s">
        <v>60</v>
      </c>
      <c r="X6254" s="1" t="s">
        <v>60</v>
      </c>
      <c r="AF6254" s="1" t="s">
        <v>60</v>
      </c>
      <c r="AG6254" s="1" t="s">
        <v>60</v>
      </c>
      <c r="AP6254" s="1" t="s">
        <v>60</v>
      </c>
      <c r="AR6254" s="1" t="s">
        <v>60</v>
      </c>
      <c r="AT6254" s="1" t="s">
        <v>145</v>
      </c>
      <c r="AU6254" s="1" t="s">
        <v>145</v>
      </c>
      <c r="AV6254" s="1" t="s">
        <v>146</v>
      </c>
      <c r="AW6254" s="3" t="str">
        <f t="shared" si="1"/>
        <v>Other</v>
      </c>
      <c r="AX6254" s="3" t="str">
        <f t="array" ref="AX6254">TEXTJOIN(", ", TRUE, IF(X6254:AS6254="Y", X$1:AS$1, IF(X6254:AS6254&lt;&gt;"", X$1:AS$1 &amp; ": " &amp; X6254:AS6254, "")))
</f>
        <v>Heroin, Benzodiazepine, Methadone, Heroin/Morph/Codeine, Any Opioid</v>
      </c>
    </row>
    <row r="6255">
      <c r="A6255" s="2">
        <v>42125.0</v>
      </c>
      <c r="B6255" s="1" t="s">
        <v>86</v>
      </c>
      <c r="C6255" s="1">
        <v>33.0</v>
      </c>
      <c r="D6255" s="1" t="s">
        <v>51</v>
      </c>
      <c r="E6255" s="1" t="s">
        <v>63</v>
      </c>
      <c r="G6255" s="1" t="s">
        <v>98</v>
      </c>
      <c r="H6255" s="1" t="s">
        <v>54</v>
      </c>
      <c r="I6255" s="1" t="s">
        <v>55</v>
      </c>
      <c r="J6255" s="1" t="s">
        <v>98</v>
      </c>
      <c r="M6255" s="1" t="s">
        <v>56</v>
      </c>
      <c r="O6255" s="1" t="s">
        <v>98</v>
      </c>
      <c r="P6255" s="1" t="s">
        <v>54</v>
      </c>
      <c r="Q6255" s="1" t="s">
        <v>55</v>
      </c>
      <c r="R6255" s="1" t="s">
        <v>56</v>
      </c>
      <c r="T6255" s="1" t="s">
        <v>6413</v>
      </c>
      <c r="U6255" s="1" t="s">
        <v>59</v>
      </c>
      <c r="AR6255" s="1" t="s">
        <v>60</v>
      </c>
      <c r="AS6255" s="1" t="s">
        <v>581</v>
      </c>
      <c r="AT6255" s="1" t="s">
        <v>100</v>
      </c>
      <c r="AU6255" s="1" t="s">
        <v>100</v>
      </c>
      <c r="AV6255" s="1" t="s">
        <v>101</v>
      </c>
      <c r="AW6255" s="3" t="str">
        <f t="shared" si="1"/>
        <v>Other</v>
      </c>
      <c r="AX6255" s="3" t="str">
        <f t="array" ref="AX6255">TEXTJOIN(", ", TRUE, IF(X6255:AS6255="Y", X$1:AS$1, IF(X6255:AS6255&lt;&gt;"", X$1:AS$1 &amp; ": " &amp; X6255:AS6255, "")))
</f>
        <v>Any Opioid, Other: BUPREN</v>
      </c>
    </row>
    <row r="6256">
      <c r="A6256" s="2">
        <v>44435.0</v>
      </c>
      <c r="B6256" s="1" t="s">
        <v>50</v>
      </c>
      <c r="C6256" s="1">
        <v>60.0</v>
      </c>
      <c r="D6256" s="1" t="s">
        <v>51</v>
      </c>
      <c r="E6256" s="1" t="s">
        <v>502</v>
      </c>
      <c r="G6256" s="1" t="s">
        <v>352</v>
      </c>
      <c r="H6256" s="1" t="s">
        <v>54</v>
      </c>
      <c r="I6256" s="1" t="s">
        <v>55</v>
      </c>
      <c r="J6256" s="1" t="s">
        <v>352</v>
      </c>
      <c r="K6256" s="1" t="s">
        <v>54</v>
      </c>
      <c r="L6256" s="1" t="s">
        <v>55</v>
      </c>
      <c r="M6256" s="1" t="s">
        <v>1575</v>
      </c>
      <c r="N6256" s="1" t="s">
        <v>66</v>
      </c>
      <c r="O6256" s="1" t="s">
        <v>352</v>
      </c>
      <c r="P6256" s="1" t="s">
        <v>54</v>
      </c>
      <c r="Q6256" s="1" t="s">
        <v>55</v>
      </c>
      <c r="R6256" s="1" t="s">
        <v>180</v>
      </c>
      <c r="T6256" s="1" t="s">
        <v>2592</v>
      </c>
      <c r="U6256" s="1" t="s">
        <v>59</v>
      </c>
      <c r="X6256" s="1" t="s">
        <v>60</v>
      </c>
      <c r="Z6256" s="1" t="s">
        <v>60</v>
      </c>
      <c r="AA6256" s="1" t="s">
        <v>60</v>
      </c>
      <c r="AP6256" s="1" t="s">
        <v>60</v>
      </c>
      <c r="AR6256" s="1" t="s">
        <v>60</v>
      </c>
      <c r="AT6256" s="1" t="s">
        <v>354</v>
      </c>
      <c r="AU6256" s="1" t="s">
        <v>354</v>
      </c>
      <c r="AV6256" s="1" t="s">
        <v>355</v>
      </c>
      <c r="AW6256" s="3" t="str">
        <f t="shared" si="1"/>
        <v>Other</v>
      </c>
      <c r="AX6256" s="3" t="str">
        <f t="array" ref="AX6256">TEXTJOIN(", ", TRUE, IF(X6256:AS6256="Y", X$1:AS$1, IF(X6256:AS6256&lt;&gt;"", X$1:AS$1 &amp; ": " &amp; X6256:AS6256, "")))
</f>
        <v>Heroin, Fentanyl, Fentanyl Analogue, Heroin/Morph/Codeine, Any Opioid</v>
      </c>
    </row>
    <row r="6257">
      <c r="A6257" s="2">
        <v>42473.0</v>
      </c>
      <c r="B6257" s="1" t="s">
        <v>50</v>
      </c>
      <c r="C6257" s="1">
        <v>47.0</v>
      </c>
      <c r="D6257" s="1" t="s">
        <v>51</v>
      </c>
      <c r="E6257" s="1" t="s">
        <v>63</v>
      </c>
      <c r="G6257" s="1" t="s">
        <v>120</v>
      </c>
      <c r="H6257" s="1" t="s">
        <v>121</v>
      </c>
      <c r="I6257" s="1" t="s">
        <v>55</v>
      </c>
      <c r="J6257" s="1" t="s">
        <v>120</v>
      </c>
      <c r="M6257" s="1" t="s">
        <v>56</v>
      </c>
      <c r="N6257" s="1" t="s">
        <v>276</v>
      </c>
      <c r="O6257" s="1" t="s">
        <v>120</v>
      </c>
      <c r="R6257" s="1" t="s">
        <v>56</v>
      </c>
      <c r="T6257" s="1" t="s">
        <v>3463</v>
      </c>
      <c r="U6257" s="1" t="s">
        <v>59</v>
      </c>
      <c r="X6257" s="1" t="s">
        <v>60</v>
      </c>
      <c r="Z6257" s="1" t="s">
        <v>60</v>
      </c>
      <c r="AP6257" s="1" t="s">
        <v>60</v>
      </c>
      <c r="AR6257" s="1" t="s">
        <v>60</v>
      </c>
      <c r="AT6257" s="1" t="s">
        <v>236</v>
      </c>
      <c r="AU6257" s="1" t="s">
        <v>236</v>
      </c>
      <c r="AV6257" s="1" t="s">
        <v>123</v>
      </c>
      <c r="AW6257" s="3" t="str">
        <f t="shared" si="1"/>
        <v>Middletown</v>
      </c>
      <c r="AX6257" s="3" t="str">
        <f t="array" ref="AX6257">TEXTJOIN(", ", TRUE, IF(X6257:AS6257="Y", X$1:AS$1, IF(X6257:AS6257&lt;&gt;"", X$1:AS$1 &amp; ": " &amp; X6257:AS6257, "")))
</f>
        <v>Heroin, Fentanyl, Heroin/Morph/Codeine, Any Opioid</v>
      </c>
    </row>
    <row r="6258">
      <c r="A6258" s="2">
        <v>43468.0</v>
      </c>
      <c r="B6258" s="1" t="s">
        <v>50</v>
      </c>
      <c r="C6258" s="1">
        <v>65.0</v>
      </c>
      <c r="D6258" s="1" t="s">
        <v>51</v>
      </c>
      <c r="E6258" s="1" t="s">
        <v>52</v>
      </c>
      <c r="G6258" s="1" t="s">
        <v>91</v>
      </c>
      <c r="H6258" s="1" t="s">
        <v>91</v>
      </c>
      <c r="I6258" s="1" t="s">
        <v>55</v>
      </c>
      <c r="J6258" s="1" t="s">
        <v>91</v>
      </c>
      <c r="K6258" s="1" t="s">
        <v>91</v>
      </c>
      <c r="L6258" s="1" t="s">
        <v>55</v>
      </c>
      <c r="M6258" s="1" t="s">
        <v>56</v>
      </c>
      <c r="N6258" s="1" t="s">
        <v>6414</v>
      </c>
      <c r="O6258" s="1" t="s">
        <v>91</v>
      </c>
      <c r="P6258" s="1" t="s">
        <v>91</v>
      </c>
      <c r="Q6258" s="1" t="s">
        <v>55</v>
      </c>
      <c r="R6258" s="1" t="s">
        <v>44</v>
      </c>
      <c r="T6258" s="1" t="s">
        <v>109</v>
      </c>
      <c r="U6258" s="1" t="s">
        <v>59</v>
      </c>
      <c r="V6258" s="1" t="s">
        <v>6415</v>
      </c>
      <c r="Y6258" s="1" t="s">
        <v>60</v>
      </c>
      <c r="AT6258" s="1" t="s">
        <v>110</v>
      </c>
      <c r="AU6258" s="1" t="s">
        <v>110</v>
      </c>
      <c r="AV6258" s="1" t="s">
        <v>111</v>
      </c>
      <c r="AW6258" s="3" t="str">
        <f t="shared" si="1"/>
        <v>Other</v>
      </c>
      <c r="AX6258" s="3" t="str">
        <f t="array" ref="AX6258">TEXTJOIN(", ", TRUE, IF(X6258:AS6258="Y", X$1:AS$1, IF(X6258:AS6258&lt;&gt;"", X$1:AS$1 &amp; ": " &amp; X6258:AS6258, "")))
</f>
        <v>Cocaine</v>
      </c>
    </row>
    <row r="6259">
      <c r="A6259" s="2">
        <v>43569.0</v>
      </c>
      <c r="B6259" s="1" t="s">
        <v>50</v>
      </c>
      <c r="C6259" s="1">
        <v>52.0</v>
      </c>
      <c r="D6259" s="1" t="s">
        <v>51</v>
      </c>
      <c r="E6259" s="1" t="s">
        <v>63</v>
      </c>
      <c r="G6259" s="1" t="s">
        <v>352</v>
      </c>
      <c r="H6259" s="1" t="s">
        <v>54</v>
      </c>
      <c r="I6259" s="1" t="s">
        <v>55</v>
      </c>
      <c r="J6259" s="1" t="s">
        <v>352</v>
      </c>
      <c r="K6259" s="1" t="s">
        <v>54</v>
      </c>
      <c r="L6259" s="1" t="s">
        <v>55</v>
      </c>
      <c r="M6259" s="1" t="s">
        <v>56</v>
      </c>
      <c r="N6259" s="1" t="s">
        <v>66</v>
      </c>
      <c r="O6259" s="1" t="s">
        <v>352</v>
      </c>
      <c r="P6259" s="1" t="s">
        <v>54</v>
      </c>
      <c r="Q6259" s="1" t="s">
        <v>55</v>
      </c>
      <c r="R6259" s="1" t="s">
        <v>56</v>
      </c>
      <c r="T6259" s="1" t="s">
        <v>6416</v>
      </c>
      <c r="U6259" s="1" t="s">
        <v>59</v>
      </c>
      <c r="X6259" s="1" t="s">
        <v>60</v>
      </c>
      <c r="Z6259" s="1" t="s">
        <v>60</v>
      </c>
      <c r="AA6259" s="1" t="s">
        <v>60</v>
      </c>
      <c r="AF6259" s="1" t="s">
        <v>60</v>
      </c>
      <c r="AG6259" s="1" t="s">
        <v>60</v>
      </c>
      <c r="AP6259" s="1" t="s">
        <v>60</v>
      </c>
      <c r="AR6259" s="1" t="s">
        <v>60</v>
      </c>
      <c r="AT6259" s="1" t="s">
        <v>354</v>
      </c>
      <c r="AU6259" s="1" t="s">
        <v>354</v>
      </c>
      <c r="AV6259" s="1" t="s">
        <v>355</v>
      </c>
      <c r="AW6259" s="3" t="str">
        <f t="shared" si="1"/>
        <v>Other</v>
      </c>
      <c r="AX6259" s="3" t="str">
        <f t="array" ref="AX6259">TEXTJOIN(", ", TRUE, IF(X6259:AS6259="Y", X$1:AS$1, IF(X6259:AS6259&lt;&gt;"", X$1:AS$1 &amp; ": " &amp; X6259:AS6259, "")))
</f>
        <v>Heroin, Fentanyl, Fentanyl Analogue, Benzodiazepine, Methadone, Heroin/Morph/Codeine, Any Opioid</v>
      </c>
    </row>
    <row r="6260">
      <c r="A6260" s="4">
        <v>41986.0</v>
      </c>
      <c r="B6260" s="1" t="s">
        <v>50</v>
      </c>
      <c r="C6260" s="1">
        <v>23.0</v>
      </c>
      <c r="D6260" s="1" t="s">
        <v>76</v>
      </c>
      <c r="E6260" s="1" t="s">
        <v>63</v>
      </c>
      <c r="G6260" s="1" t="s">
        <v>970</v>
      </c>
      <c r="O6260" s="1" t="s">
        <v>65</v>
      </c>
      <c r="P6260" s="1" t="s">
        <v>65</v>
      </c>
      <c r="R6260" s="1" t="s">
        <v>67</v>
      </c>
      <c r="T6260" s="1" t="s">
        <v>6417</v>
      </c>
      <c r="U6260" s="1" t="s">
        <v>59</v>
      </c>
      <c r="X6260" s="1" t="s">
        <v>60</v>
      </c>
      <c r="AD6260" s="1" t="s">
        <v>60</v>
      </c>
      <c r="AF6260" s="1" t="s">
        <v>60</v>
      </c>
      <c r="AT6260" s="1" t="s">
        <v>972</v>
      </c>
      <c r="AU6260" s="1" t="s">
        <v>62</v>
      </c>
      <c r="AV6260" s="1" t="s">
        <v>150</v>
      </c>
      <c r="AW6260" s="3" t="str">
        <f t="shared" si="1"/>
        <v>Other</v>
      </c>
      <c r="AX6260" s="3" t="str">
        <f t="array" ref="AX6260">TEXTJOIN(", ", TRUE, IF(X6260:AS6260="Y", X$1:AS$1, IF(X6260:AS6260&lt;&gt;"", X$1:AS$1 &amp; ": " &amp; X6260:AS6260, "")))
</f>
        <v>Heroin, Ethanol, Benzodiazepine</v>
      </c>
    </row>
    <row r="6261">
      <c r="A6261" s="2">
        <v>43701.0</v>
      </c>
      <c r="B6261" s="1" t="s">
        <v>50</v>
      </c>
      <c r="C6261" s="1">
        <v>50.0</v>
      </c>
      <c r="D6261" s="1" t="s">
        <v>51</v>
      </c>
      <c r="E6261" s="1" t="s">
        <v>63</v>
      </c>
      <c r="G6261" s="1" t="s">
        <v>364</v>
      </c>
      <c r="H6261" s="1" t="s">
        <v>263</v>
      </c>
      <c r="I6261" s="1" t="s">
        <v>55</v>
      </c>
      <c r="J6261" s="1" t="s">
        <v>300</v>
      </c>
      <c r="K6261" s="1" t="s">
        <v>299</v>
      </c>
      <c r="L6261" s="1" t="s">
        <v>55</v>
      </c>
      <c r="M6261" s="1" t="s">
        <v>404</v>
      </c>
      <c r="N6261" s="1" t="s">
        <v>93</v>
      </c>
      <c r="O6261" s="1" t="s">
        <v>300</v>
      </c>
      <c r="P6261" s="1" t="s">
        <v>299</v>
      </c>
      <c r="Q6261" s="1" t="s">
        <v>55</v>
      </c>
      <c r="R6261" s="1" t="s">
        <v>44</v>
      </c>
      <c r="T6261" s="1" t="s">
        <v>918</v>
      </c>
      <c r="U6261" s="1" t="s">
        <v>59</v>
      </c>
      <c r="Y6261" s="1" t="s">
        <v>60</v>
      </c>
      <c r="Z6261" s="1" t="s">
        <v>60</v>
      </c>
      <c r="AR6261" s="1" t="s">
        <v>60</v>
      </c>
      <c r="AT6261" s="1" t="s">
        <v>365</v>
      </c>
      <c r="AU6261" s="1" t="s">
        <v>304</v>
      </c>
      <c r="AV6261" s="1" t="s">
        <v>302</v>
      </c>
      <c r="AW6261" s="3" t="str">
        <f t="shared" si="1"/>
        <v>Other</v>
      </c>
      <c r="AX6261" s="3" t="str">
        <f t="array" ref="AX6261">TEXTJOIN(", ", TRUE, IF(X6261:AS6261="Y", X$1:AS$1, IF(X6261:AS6261&lt;&gt;"", X$1:AS$1 &amp; ": " &amp; X6261:AS6261, "")))
</f>
        <v>Cocaine, Fentanyl, Any Opioid</v>
      </c>
    </row>
    <row r="6262">
      <c r="A6262" s="4">
        <v>44482.0</v>
      </c>
      <c r="B6262" s="1" t="s">
        <v>50</v>
      </c>
      <c r="C6262" s="1">
        <v>56.0</v>
      </c>
      <c r="D6262" s="1" t="s">
        <v>76</v>
      </c>
      <c r="E6262" s="1" t="s">
        <v>502</v>
      </c>
      <c r="G6262" s="1" t="s">
        <v>185</v>
      </c>
      <c r="H6262" s="1" t="s">
        <v>91</v>
      </c>
      <c r="I6262" s="1" t="s">
        <v>55</v>
      </c>
      <c r="J6262" s="1" t="s">
        <v>185</v>
      </c>
      <c r="K6262" s="1" t="s">
        <v>91</v>
      </c>
      <c r="L6262" s="1" t="s">
        <v>55</v>
      </c>
      <c r="M6262" s="1" t="s">
        <v>56</v>
      </c>
      <c r="N6262" s="1" t="s">
        <v>136</v>
      </c>
      <c r="O6262" s="1" t="s">
        <v>185</v>
      </c>
      <c r="P6262" s="1" t="s">
        <v>91</v>
      </c>
      <c r="Q6262" s="1" t="s">
        <v>55</v>
      </c>
      <c r="R6262" s="1" t="s">
        <v>56</v>
      </c>
      <c r="T6262" s="1" t="s">
        <v>6418</v>
      </c>
      <c r="U6262" s="1" t="s">
        <v>59</v>
      </c>
      <c r="Y6262" s="1" t="s">
        <v>60</v>
      </c>
      <c r="Z6262" s="1" t="s">
        <v>60</v>
      </c>
      <c r="AM6262" s="1" t="s">
        <v>60</v>
      </c>
      <c r="AR6262" s="1" t="s">
        <v>60</v>
      </c>
      <c r="AT6262" s="1" t="s">
        <v>188</v>
      </c>
      <c r="AU6262" s="1" t="s">
        <v>188</v>
      </c>
      <c r="AV6262" s="1" t="s">
        <v>189</v>
      </c>
      <c r="AW6262" s="3" t="str">
        <f t="shared" si="1"/>
        <v>Other</v>
      </c>
      <c r="AX6262" s="3" t="str">
        <f t="array" ref="AX6262">TEXTJOIN(", ", TRUE, IF(X6262:AS6262="Y", X$1:AS$1, IF(X6262:AS6262&lt;&gt;"", X$1:AS$1 &amp; ": " &amp; X6262:AS6262, "")))
</f>
        <v>Cocaine, Fentanyl, Xylazine, Any Opioid</v>
      </c>
    </row>
    <row r="6263">
      <c r="A6263" s="2">
        <v>41712.0</v>
      </c>
      <c r="B6263" s="1" t="s">
        <v>50</v>
      </c>
      <c r="C6263" s="1">
        <v>33.0</v>
      </c>
      <c r="D6263" s="1" t="s">
        <v>51</v>
      </c>
      <c r="E6263" s="1" t="s">
        <v>63</v>
      </c>
      <c r="G6263" s="1" t="s">
        <v>82</v>
      </c>
      <c r="J6263" s="1" t="s">
        <v>82</v>
      </c>
      <c r="L6263" s="1" t="s">
        <v>55</v>
      </c>
      <c r="M6263" s="1" t="s">
        <v>56</v>
      </c>
      <c r="N6263" s="1" t="s">
        <v>6419</v>
      </c>
      <c r="O6263" s="1" t="s">
        <v>82</v>
      </c>
      <c r="R6263" s="1" t="s">
        <v>56</v>
      </c>
      <c r="T6263" s="1" t="s">
        <v>6420</v>
      </c>
      <c r="U6263" s="1" t="s">
        <v>59</v>
      </c>
      <c r="Z6263" s="1" t="s">
        <v>60</v>
      </c>
      <c r="AB6263" s="1" t="s">
        <v>60</v>
      </c>
      <c r="AF6263" s="1" t="s">
        <v>60</v>
      </c>
      <c r="AT6263" s="1" t="s">
        <v>329</v>
      </c>
      <c r="AU6263" s="1" t="s">
        <v>329</v>
      </c>
      <c r="AV6263" s="1" t="s">
        <v>85</v>
      </c>
      <c r="AW6263" s="3" t="str">
        <f t="shared" si="1"/>
        <v>Other</v>
      </c>
      <c r="AX6263" s="3" t="str">
        <f t="array" ref="AX6263">TEXTJOIN(", ", TRUE, IF(X6263:AS6263="Y", X$1:AS$1, IF(X6263:AS6263&lt;&gt;"", X$1:AS$1 &amp; ": " &amp; X6263:AS6263, "")))
</f>
        <v>Fentanyl, Oxycodone, Benzodiazepine</v>
      </c>
    </row>
    <row r="6264">
      <c r="A6264" s="2">
        <v>41244.0</v>
      </c>
      <c r="B6264" s="1" t="s">
        <v>50</v>
      </c>
      <c r="C6264" s="1">
        <v>51.0</v>
      </c>
      <c r="D6264" s="1" t="s">
        <v>51</v>
      </c>
      <c r="E6264" s="1" t="s">
        <v>52</v>
      </c>
      <c r="G6264" s="1" t="s">
        <v>256</v>
      </c>
      <c r="H6264" s="1" t="s">
        <v>103</v>
      </c>
      <c r="J6264" s="1" t="s">
        <v>256</v>
      </c>
      <c r="L6264" s="1" t="s">
        <v>55</v>
      </c>
      <c r="M6264" s="1" t="s">
        <v>56</v>
      </c>
      <c r="N6264" s="1" t="s">
        <v>148</v>
      </c>
      <c r="O6264" s="1" t="s">
        <v>256</v>
      </c>
      <c r="P6264" s="1" t="s">
        <v>103</v>
      </c>
      <c r="R6264" s="1" t="s">
        <v>56</v>
      </c>
      <c r="T6264" s="1" t="s">
        <v>232</v>
      </c>
      <c r="U6264" s="1" t="s">
        <v>59</v>
      </c>
      <c r="X6264" s="1" t="s">
        <v>60</v>
      </c>
      <c r="Y6264" s="1" t="s">
        <v>60</v>
      </c>
      <c r="AT6264" s="1" t="s">
        <v>282</v>
      </c>
      <c r="AU6264" s="1" t="s">
        <v>282</v>
      </c>
      <c r="AV6264" s="1" t="s">
        <v>260</v>
      </c>
      <c r="AW6264" s="3" t="str">
        <f t="shared" si="1"/>
        <v>Other</v>
      </c>
      <c r="AX6264" s="3" t="str">
        <f t="array" ref="AX6264">TEXTJOIN(", ", TRUE, IF(X6264:AS6264="Y", X$1:AS$1, IF(X6264:AS6264&lt;&gt;"", X$1:AS$1 &amp; ": " &amp; X6264:AS6264, "")))
</f>
        <v>Heroin, Cocaine</v>
      </c>
    </row>
    <row r="6265">
      <c r="A6265" s="2">
        <v>43170.0</v>
      </c>
      <c r="B6265" s="1" t="s">
        <v>50</v>
      </c>
      <c r="C6265" s="1">
        <v>28.0</v>
      </c>
      <c r="D6265" s="1" t="s">
        <v>51</v>
      </c>
      <c r="E6265" s="1" t="s">
        <v>63</v>
      </c>
      <c r="G6265" s="1" t="s">
        <v>160</v>
      </c>
      <c r="H6265" s="1" t="s">
        <v>54</v>
      </c>
      <c r="I6265" s="1" t="s">
        <v>55</v>
      </c>
      <c r="J6265" s="1" t="s">
        <v>160</v>
      </c>
      <c r="K6265" s="1" t="s">
        <v>54</v>
      </c>
      <c r="M6265" s="1" t="s">
        <v>56</v>
      </c>
      <c r="N6265" s="1" t="s">
        <v>66</v>
      </c>
      <c r="O6265" s="1" t="s">
        <v>82</v>
      </c>
      <c r="P6265" s="1" t="s">
        <v>54</v>
      </c>
      <c r="Q6265" s="1" t="s">
        <v>55</v>
      </c>
      <c r="R6265" s="1" t="s">
        <v>67</v>
      </c>
      <c r="T6265" s="1" t="s">
        <v>6421</v>
      </c>
      <c r="U6265" s="1" t="s">
        <v>59</v>
      </c>
      <c r="X6265" s="1" t="s">
        <v>60</v>
      </c>
      <c r="Z6265" s="1" t="s">
        <v>60</v>
      </c>
      <c r="AD6265" s="1" t="s">
        <v>60</v>
      </c>
      <c r="AP6265" s="1" t="s">
        <v>60</v>
      </c>
      <c r="AR6265" s="1" t="s">
        <v>60</v>
      </c>
      <c r="AT6265" s="1" t="s">
        <v>163</v>
      </c>
      <c r="AU6265" s="1" t="s">
        <v>163</v>
      </c>
      <c r="AV6265" s="1" t="s">
        <v>85</v>
      </c>
      <c r="AW6265" s="3" t="str">
        <f t="shared" si="1"/>
        <v>Other</v>
      </c>
      <c r="AX6265" s="3" t="str">
        <f t="array" ref="AX6265">TEXTJOIN(", ", TRUE, IF(X6265:AS6265="Y", X$1:AS$1, IF(X6265:AS6265&lt;&gt;"", X$1:AS$1 &amp; ": " &amp; X6265:AS6265, "")))
</f>
        <v>Heroin, Fentanyl, Ethanol, Heroin/Morph/Codeine, Any Opioid</v>
      </c>
    </row>
    <row r="6266">
      <c r="A6266" s="2">
        <v>43988.0</v>
      </c>
      <c r="B6266" s="1" t="s">
        <v>50</v>
      </c>
      <c r="C6266" s="1">
        <v>38.0</v>
      </c>
      <c r="D6266" s="1" t="s">
        <v>51</v>
      </c>
      <c r="E6266" s="1" t="s">
        <v>63</v>
      </c>
      <c r="F6266" s="1" t="s">
        <v>137</v>
      </c>
      <c r="G6266" s="1" t="s">
        <v>91</v>
      </c>
      <c r="H6266" s="1" t="s">
        <v>91</v>
      </c>
      <c r="I6266" s="1" t="s">
        <v>55</v>
      </c>
      <c r="J6266" s="1" t="s">
        <v>91</v>
      </c>
      <c r="K6266" s="1" t="s">
        <v>91</v>
      </c>
      <c r="L6266" s="1" t="s">
        <v>55</v>
      </c>
      <c r="M6266" s="1" t="s">
        <v>56</v>
      </c>
      <c r="N6266" s="1" t="s">
        <v>119</v>
      </c>
      <c r="O6266" s="1" t="s">
        <v>91</v>
      </c>
      <c r="P6266" s="1" t="s">
        <v>91</v>
      </c>
      <c r="Q6266" s="1" t="s">
        <v>55</v>
      </c>
      <c r="R6266" s="1" t="s">
        <v>56</v>
      </c>
      <c r="T6266" s="1" t="s">
        <v>3826</v>
      </c>
      <c r="U6266" s="1" t="s">
        <v>59</v>
      </c>
      <c r="Y6266" s="1" t="s">
        <v>60</v>
      </c>
      <c r="Z6266" s="1" t="s">
        <v>60</v>
      </c>
      <c r="AR6266" s="1" t="s">
        <v>60</v>
      </c>
      <c r="AT6266" s="1" t="s">
        <v>110</v>
      </c>
      <c r="AU6266" s="1" t="s">
        <v>110</v>
      </c>
      <c r="AV6266" s="1" t="s">
        <v>111</v>
      </c>
      <c r="AW6266" s="3" t="str">
        <f t="shared" si="1"/>
        <v>Other</v>
      </c>
      <c r="AX6266" s="3" t="str">
        <f t="array" ref="AX6266">TEXTJOIN(", ", TRUE, IF(X6266:AS6266="Y", X$1:AS$1, IF(X6266:AS6266&lt;&gt;"", X$1:AS$1 &amp; ": " &amp; X6266:AS6266, "")))
</f>
        <v>Cocaine, Fentanyl, Any Opioid</v>
      </c>
    </row>
    <row r="6267">
      <c r="A6267" s="2">
        <v>42193.0</v>
      </c>
      <c r="B6267" s="1" t="s">
        <v>86</v>
      </c>
      <c r="C6267" s="1">
        <v>57.0</v>
      </c>
      <c r="D6267" s="1" t="s">
        <v>51</v>
      </c>
      <c r="E6267" s="1" t="s">
        <v>63</v>
      </c>
      <c r="G6267" s="1" t="s">
        <v>256</v>
      </c>
      <c r="H6267" s="1" t="s">
        <v>103</v>
      </c>
      <c r="I6267" s="1" t="s">
        <v>55</v>
      </c>
      <c r="J6267" s="1" t="s">
        <v>256</v>
      </c>
      <c r="M6267" s="1" t="s">
        <v>56</v>
      </c>
      <c r="O6267" s="1" t="s">
        <v>256</v>
      </c>
      <c r="P6267" s="1" t="s">
        <v>103</v>
      </c>
      <c r="Q6267" s="1" t="s">
        <v>55</v>
      </c>
      <c r="R6267" s="1" t="s">
        <v>56</v>
      </c>
      <c r="T6267" s="1" t="s">
        <v>6422</v>
      </c>
      <c r="U6267" s="1" t="s">
        <v>59</v>
      </c>
      <c r="W6267" s="1" t="s">
        <v>60</v>
      </c>
      <c r="X6267" s="1" t="s">
        <v>60</v>
      </c>
      <c r="Z6267" s="1" t="s">
        <v>60</v>
      </c>
      <c r="AF6267" s="1" t="s">
        <v>60</v>
      </c>
      <c r="AP6267" s="1" t="s">
        <v>60</v>
      </c>
      <c r="AR6267" s="1" t="s">
        <v>60</v>
      </c>
      <c r="AT6267" s="1" t="s">
        <v>282</v>
      </c>
      <c r="AU6267" s="1" t="s">
        <v>282</v>
      </c>
      <c r="AV6267" s="1" t="s">
        <v>260</v>
      </c>
      <c r="AW6267" s="3" t="str">
        <f t="shared" si="1"/>
        <v>Other</v>
      </c>
      <c r="AX6267" s="3" t="str">
        <f t="array" ref="AX6267">TEXTJOIN(", ", TRUE, IF(X6267:AS6267="Y", X$1:AS$1, IF(X6267:AS6267&lt;&gt;"", X$1:AS$1 &amp; ": " &amp; X6267:AS6267, "")))
</f>
        <v>Heroin, Fentanyl, Benzodiazepine, Heroin/Morph/Codeine, Any Opioid</v>
      </c>
    </row>
    <row r="6268">
      <c r="A6268" s="4">
        <v>43404.0</v>
      </c>
      <c r="B6268" s="1" t="s">
        <v>50</v>
      </c>
      <c r="C6268" s="1">
        <v>34.0</v>
      </c>
      <c r="D6268" s="1" t="s">
        <v>51</v>
      </c>
      <c r="E6268" s="1" t="s">
        <v>1191</v>
      </c>
      <c r="G6268" s="1" t="s">
        <v>749</v>
      </c>
      <c r="H6268" s="1" t="s">
        <v>91</v>
      </c>
      <c r="I6268" s="1" t="s">
        <v>55</v>
      </c>
      <c r="M6268" s="1" t="s">
        <v>118</v>
      </c>
      <c r="N6268" s="1" t="s">
        <v>136</v>
      </c>
      <c r="O6268" s="1" t="s">
        <v>91</v>
      </c>
      <c r="P6268" s="1" t="s">
        <v>91</v>
      </c>
      <c r="Q6268" s="1" t="s">
        <v>55</v>
      </c>
      <c r="R6268" s="1" t="s">
        <v>67</v>
      </c>
      <c r="T6268" s="1" t="s">
        <v>6423</v>
      </c>
      <c r="U6268" s="1" t="s">
        <v>59</v>
      </c>
      <c r="X6268" s="1" t="s">
        <v>60</v>
      </c>
      <c r="Y6268" s="1" t="s">
        <v>60</v>
      </c>
      <c r="AP6268" s="1" t="s">
        <v>60</v>
      </c>
      <c r="AR6268" s="1" t="s">
        <v>60</v>
      </c>
      <c r="AT6268" s="1" t="s">
        <v>752</v>
      </c>
      <c r="AU6268" s="1" t="s">
        <v>62</v>
      </c>
      <c r="AV6268" s="1" t="s">
        <v>111</v>
      </c>
      <c r="AW6268" s="3" t="str">
        <f t="shared" si="1"/>
        <v>Other</v>
      </c>
      <c r="AX6268" s="3" t="str">
        <f t="array" ref="AX6268">TEXTJOIN(", ", TRUE, IF(X6268:AS6268="Y", X$1:AS$1, IF(X6268:AS6268&lt;&gt;"", X$1:AS$1 &amp; ": " &amp; X6268:AS6268, "")))
</f>
        <v>Heroin, Cocaine, Heroin/Morph/Codeine, Any Opioid</v>
      </c>
    </row>
    <row r="6269">
      <c r="A6269" s="2">
        <v>43600.0</v>
      </c>
      <c r="B6269" s="1" t="s">
        <v>50</v>
      </c>
      <c r="C6269" s="1">
        <v>38.0</v>
      </c>
      <c r="D6269" s="1" t="s">
        <v>51</v>
      </c>
      <c r="E6269" s="1" t="s">
        <v>63</v>
      </c>
      <c r="G6269" s="1" t="s">
        <v>521</v>
      </c>
      <c r="H6269" s="1" t="s">
        <v>103</v>
      </c>
      <c r="I6269" s="1" t="s">
        <v>55</v>
      </c>
      <c r="J6269" s="1" t="s">
        <v>521</v>
      </c>
      <c r="K6269" s="1" t="s">
        <v>103</v>
      </c>
      <c r="L6269" s="1" t="s">
        <v>55</v>
      </c>
      <c r="M6269" s="1" t="s">
        <v>56</v>
      </c>
      <c r="N6269" s="1" t="s">
        <v>119</v>
      </c>
      <c r="O6269" s="1" t="s">
        <v>277</v>
      </c>
      <c r="P6269" s="1" t="s">
        <v>103</v>
      </c>
      <c r="Q6269" s="1" t="s">
        <v>55</v>
      </c>
      <c r="R6269" s="1" t="s">
        <v>67</v>
      </c>
      <c r="T6269" s="1" t="s">
        <v>83</v>
      </c>
      <c r="U6269" s="1" t="s">
        <v>59</v>
      </c>
      <c r="Z6269" s="1" t="s">
        <v>60</v>
      </c>
      <c r="AR6269" s="1" t="s">
        <v>60</v>
      </c>
      <c r="AT6269" s="1" t="s">
        <v>524</v>
      </c>
      <c r="AU6269" s="1" t="s">
        <v>524</v>
      </c>
      <c r="AV6269" s="1" t="s">
        <v>279</v>
      </c>
      <c r="AW6269" s="3" t="str">
        <f t="shared" si="1"/>
        <v>Other</v>
      </c>
      <c r="AX6269" s="3" t="str">
        <f t="array" ref="AX6269">TEXTJOIN(", ", TRUE, IF(X6269:AS6269="Y", X$1:AS$1, IF(X6269:AS6269&lt;&gt;"", X$1:AS$1 &amp; ": " &amp; X6269:AS6269, "")))
</f>
        <v>Fentanyl, Any Opioid</v>
      </c>
    </row>
    <row r="6270">
      <c r="A6270" s="4">
        <v>42001.0</v>
      </c>
      <c r="B6270" s="1" t="s">
        <v>50</v>
      </c>
      <c r="C6270" s="1">
        <v>49.0</v>
      </c>
      <c r="D6270" s="1" t="s">
        <v>76</v>
      </c>
      <c r="E6270" s="1" t="s">
        <v>63</v>
      </c>
      <c r="G6270" s="1" t="s">
        <v>450</v>
      </c>
      <c r="J6270" s="1" t="s">
        <v>450</v>
      </c>
      <c r="L6270" s="1" t="s">
        <v>55</v>
      </c>
      <c r="M6270" s="1" t="s">
        <v>56</v>
      </c>
      <c r="N6270" s="1" t="s">
        <v>4497</v>
      </c>
      <c r="O6270" s="1" t="s">
        <v>256</v>
      </c>
      <c r="P6270" s="1" t="s">
        <v>103</v>
      </c>
      <c r="R6270" s="1" t="s">
        <v>67</v>
      </c>
      <c r="T6270" s="1" t="s">
        <v>6424</v>
      </c>
      <c r="U6270" s="1" t="s">
        <v>59</v>
      </c>
      <c r="AD6270" s="1" t="s">
        <v>60</v>
      </c>
      <c r="AF6270" s="1" t="s">
        <v>60</v>
      </c>
      <c r="AT6270" s="1" t="s">
        <v>452</v>
      </c>
      <c r="AU6270" s="1" t="s">
        <v>452</v>
      </c>
      <c r="AV6270" s="1" t="s">
        <v>260</v>
      </c>
      <c r="AW6270" s="3" t="str">
        <f t="shared" si="1"/>
        <v>Other</v>
      </c>
      <c r="AX6270" s="3" t="str">
        <f t="array" ref="AX6270">TEXTJOIN(", ", TRUE, IF(X6270:AS6270="Y", X$1:AS$1, IF(X6270:AS6270&lt;&gt;"", X$1:AS$1 &amp; ": " &amp; X6270:AS6270, "")))
</f>
        <v>Ethanol, Benzodiazepine</v>
      </c>
    </row>
    <row r="6271">
      <c r="A6271" s="2">
        <v>43574.0</v>
      </c>
      <c r="B6271" s="1" t="s">
        <v>50</v>
      </c>
      <c r="C6271" s="1">
        <v>47.0</v>
      </c>
      <c r="D6271" s="1" t="s">
        <v>76</v>
      </c>
      <c r="E6271" s="1" t="s">
        <v>63</v>
      </c>
      <c r="G6271" s="1" t="s">
        <v>102</v>
      </c>
      <c r="H6271" s="1" t="s">
        <v>103</v>
      </c>
      <c r="I6271" s="1" t="s">
        <v>55</v>
      </c>
      <c r="J6271" s="1" t="s">
        <v>102</v>
      </c>
      <c r="K6271" s="1" t="s">
        <v>103</v>
      </c>
      <c r="L6271" s="1" t="s">
        <v>55</v>
      </c>
      <c r="M6271" s="1" t="s">
        <v>56</v>
      </c>
      <c r="N6271" s="1" t="s">
        <v>6425</v>
      </c>
      <c r="O6271" s="1" t="s">
        <v>102</v>
      </c>
      <c r="P6271" s="1" t="s">
        <v>103</v>
      </c>
      <c r="Q6271" s="1" t="s">
        <v>55</v>
      </c>
      <c r="R6271" s="1" t="s">
        <v>44</v>
      </c>
      <c r="T6271" s="1" t="s">
        <v>6426</v>
      </c>
      <c r="U6271" s="1" t="s">
        <v>59</v>
      </c>
      <c r="AF6271" s="1" t="s">
        <v>60</v>
      </c>
      <c r="AG6271" s="1" t="s">
        <v>60</v>
      </c>
      <c r="AR6271" s="1" t="s">
        <v>60</v>
      </c>
      <c r="AT6271" s="1" t="s">
        <v>106</v>
      </c>
      <c r="AU6271" s="1" t="s">
        <v>106</v>
      </c>
      <c r="AV6271" s="1" t="s">
        <v>107</v>
      </c>
      <c r="AW6271" s="3" t="str">
        <f t="shared" si="1"/>
        <v>Other</v>
      </c>
      <c r="AX6271" s="3" t="str">
        <f t="array" ref="AX6271">TEXTJOIN(", ", TRUE, IF(X6271:AS6271="Y", X$1:AS$1, IF(X6271:AS6271&lt;&gt;"", X$1:AS$1 &amp; ": " &amp; X6271:AS6271, "")))
</f>
        <v>Benzodiazepine, Methadone, Any Opioid</v>
      </c>
    </row>
    <row r="6272">
      <c r="A6272" s="2">
        <v>41397.0</v>
      </c>
      <c r="B6272" s="1" t="s">
        <v>50</v>
      </c>
      <c r="C6272" s="1">
        <v>61.0</v>
      </c>
      <c r="D6272" s="1" t="s">
        <v>76</v>
      </c>
      <c r="E6272" s="1" t="s">
        <v>63</v>
      </c>
      <c r="G6272" s="1" t="s">
        <v>300</v>
      </c>
      <c r="H6272" s="1" t="s">
        <v>299</v>
      </c>
      <c r="J6272" s="1" t="s">
        <v>300</v>
      </c>
      <c r="L6272" s="1" t="s">
        <v>55</v>
      </c>
      <c r="M6272" s="1" t="s">
        <v>56</v>
      </c>
      <c r="N6272" s="1" t="s">
        <v>104</v>
      </c>
      <c r="O6272" s="1" t="s">
        <v>300</v>
      </c>
      <c r="P6272" s="1" t="s">
        <v>299</v>
      </c>
      <c r="R6272" s="1" t="s">
        <v>56</v>
      </c>
      <c r="T6272" s="1" t="s">
        <v>6427</v>
      </c>
      <c r="U6272" s="1" t="s">
        <v>59</v>
      </c>
      <c r="AB6272" s="1" t="s">
        <v>60</v>
      </c>
      <c r="AT6272" s="1" t="s">
        <v>304</v>
      </c>
      <c r="AU6272" s="1" t="s">
        <v>304</v>
      </c>
      <c r="AV6272" s="1" t="s">
        <v>302</v>
      </c>
      <c r="AW6272" s="3" t="str">
        <f t="shared" si="1"/>
        <v>Other</v>
      </c>
      <c r="AX6272" s="3" t="str">
        <f t="array" ref="AX6272">TEXTJOIN(", ", TRUE, IF(X6272:AS6272="Y", X$1:AS$1, IF(X6272:AS6272&lt;&gt;"", X$1:AS$1 &amp; ": " &amp; X6272:AS6272, "")))
</f>
        <v>Oxycodone</v>
      </c>
    </row>
    <row r="6273">
      <c r="A6273" s="2">
        <v>43201.0</v>
      </c>
      <c r="B6273" s="1" t="s">
        <v>50</v>
      </c>
      <c r="C6273" s="1">
        <v>33.0</v>
      </c>
      <c r="D6273" s="1" t="s">
        <v>76</v>
      </c>
      <c r="E6273" s="1" t="s">
        <v>63</v>
      </c>
      <c r="G6273" s="1" t="s">
        <v>271</v>
      </c>
      <c r="H6273" s="1" t="s">
        <v>91</v>
      </c>
      <c r="I6273" s="1" t="s">
        <v>55</v>
      </c>
      <c r="J6273" s="1" t="s">
        <v>91</v>
      </c>
      <c r="K6273" s="1" t="s">
        <v>91</v>
      </c>
      <c r="M6273" s="1" t="s">
        <v>404</v>
      </c>
      <c r="N6273" s="1" t="s">
        <v>119</v>
      </c>
      <c r="O6273" s="1" t="s">
        <v>91</v>
      </c>
      <c r="P6273" s="1" t="s">
        <v>91</v>
      </c>
      <c r="Q6273" s="1" t="s">
        <v>55</v>
      </c>
      <c r="R6273" s="1" t="s">
        <v>44</v>
      </c>
      <c r="T6273" s="1" t="s">
        <v>6428</v>
      </c>
      <c r="U6273" s="1" t="s">
        <v>59</v>
      </c>
      <c r="Y6273" s="1" t="s">
        <v>60</v>
      </c>
      <c r="Z6273" s="1" t="s">
        <v>60</v>
      </c>
      <c r="AF6273" s="1" t="s">
        <v>60</v>
      </c>
      <c r="AR6273" s="1" t="s">
        <v>60</v>
      </c>
      <c r="AT6273" s="1" t="s">
        <v>274</v>
      </c>
      <c r="AU6273" s="1" t="s">
        <v>110</v>
      </c>
      <c r="AV6273" s="1" t="s">
        <v>111</v>
      </c>
      <c r="AW6273" s="3" t="str">
        <f t="shared" si="1"/>
        <v>Other</v>
      </c>
      <c r="AX6273" s="3" t="str">
        <f t="array" ref="AX6273">TEXTJOIN(", ", TRUE, IF(X6273:AS6273="Y", X$1:AS$1, IF(X6273:AS6273&lt;&gt;"", X$1:AS$1 &amp; ": " &amp; X6273:AS6273, "")))
</f>
        <v>Cocaine, Fentanyl, Benzodiazepine, Any Opioid</v>
      </c>
    </row>
    <row r="6274">
      <c r="A6274" s="2">
        <v>42746.0</v>
      </c>
      <c r="B6274" s="1" t="s">
        <v>86</v>
      </c>
      <c r="C6274" s="1">
        <v>34.0</v>
      </c>
      <c r="D6274" s="1" t="s">
        <v>76</v>
      </c>
      <c r="E6274" s="1" t="s">
        <v>63</v>
      </c>
      <c r="G6274" s="1" t="s">
        <v>474</v>
      </c>
      <c r="H6274" s="1" t="s">
        <v>91</v>
      </c>
      <c r="I6274" s="1" t="s">
        <v>55</v>
      </c>
      <c r="J6274" s="1" t="s">
        <v>474</v>
      </c>
      <c r="K6274" s="1" t="s">
        <v>91</v>
      </c>
      <c r="L6274" s="1" t="s">
        <v>55</v>
      </c>
      <c r="M6274" s="1" t="s">
        <v>56</v>
      </c>
      <c r="N6274" s="1" t="s">
        <v>136</v>
      </c>
      <c r="O6274" s="1" t="s">
        <v>474</v>
      </c>
      <c r="P6274" s="1" t="s">
        <v>91</v>
      </c>
      <c r="Q6274" s="1" t="s">
        <v>55</v>
      </c>
      <c r="R6274" s="1" t="s">
        <v>56</v>
      </c>
      <c r="T6274" s="1" t="s">
        <v>6429</v>
      </c>
      <c r="U6274" s="1" t="s">
        <v>59</v>
      </c>
      <c r="X6274" s="1" t="s">
        <v>60</v>
      </c>
      <c r="Y6274" s="1" t="s">
        <v>60</v>
      </c>
      <c r="AD6274" s="1" t="s">
        <v>60</v>
      </c>
      <c r="AT6274" s="1" t="s">
        <v>477</v>
      </c>
      <c r="AU6274" s="1" t="s">
        <v>477</v>
      </c>
      <c r="AV6274" s="1" t="s">
        <v>478</v>
      </c>
      <c r="AW6274" s="3" t="str">
        <f t="shared" si="1"/>
        <v>Other</v>
      </c>
      <c r="AX6274" s="3" t="str">
        <f t="array" ref="AX6274">TEXTJOIN(", ", TRUE, IF(X6274:AS6274="Y", X$1:AS$1, IF(X6274:AS6274&lt;&gt;"", X$1:AS$1 &amp; ": " &amp; X6274:AS6274, "")))
</f>
        <v>Heroin, Cocaine, Ethanol</v>
      </c>
    </row>
    <row r="6275">
      <c r="A6275" s="2">
        <v>43925.0</v>
      </c>
      <c r="B6275" s="1" t="s">
        <v>50</v>
      </c>
      <c r="C6275" s="1">
        <v>60.0</v>
      </c>
      <c r="D6275" s="1" t="s">
        <v>51</v>
      </c>
      <c r="E6275" s="1" t="s">
        <v>63</v>
      </c>
      <c r="G6275" s="1" t="s">
        <v>731</v>
      </c>
      <c r="H6275" s="1" t="s">
        <v>103</v>
      </c>
      <c r="I6275" s="1" t="s">
        <v>55</v>
      </c>
      <c r="J6275" s="1" t="s">
        <v>731</v>
      </c>
      <c r="K6275" s="1" t="s">
        <v>103</v>
      </c>
      <c r="L6275" s="1" t="s">
        <v>55</v>
      </c>
      <c r="M6275" s="1" t="s">
        <v>56</v>
      </c>
      <c r="N6275" s="1" t="s">
        <v>178</v>
      </c>
      <c r="O6275" s="1" t="s">
        <v>731</v>
      </c>
      <c r="P6275" s="1" t="s">
        <v>103</v>
      </c>
      <c r="Q6275" s="1" t="s">
        <v>55</v>
      </c>
      <c r="R6275" s="1" t="s">
        <v>56</v>
      </c>
      <c r="T6275" s="1" t="s">
        <v>6430</v>
      </c>
      <c r="U6275" s="1" t="s">
        <v>59</v>
      </c>
      <c r="X6275" s="1" t="s">
        <v>60</v>
      </c>
      <c r="Z6275" s="1" t="s">
        <v>60</v>
      </c>
      <c r="AA6275" s="1" t="s">
        <v>60</v>
      </c>
      <c r="AD6275" s="1" t="s">
        <v>60</v>
      </c>
      <c r="AF6275" s="1" t="s">
        <v>60</v>
      </c>
      <c r="AR6275" s="1" t="s">
        <v>60</v>
      </c>
      <c r="AT6275" s="1" t="s">
        <v>735</v>
      </c>
      <c r="AU6275" s="1" t="s">
        <v>735</v>
      </c>
      <c r="AV6275" s="1" t="s">
        <v>736</v>
      </c>
      <c r="AW6275" s="3" t="str">
        <f t="shared" si="1"/>
        <v>Other</v>
      </c>
      <c r="AX6275" s="3" t="str">
        <f t="array" ref="AX6275">TEXTJOIN(", ", TRUE, IF(X6275:AS6275="Y", X$1:AS$1, IF(X6275:AS6275&lt;&gt;"", X$1:AS$1 &amp; ": " &amp; X6275:AS6275, "")))
</f>
        <v>Heroin, Fentanyl, Fentanyl Analogue, Ethanol, Benzodiazepine, Any Opioid</v>
      </c>
    </row>
    <row r="6276">
      <c r="A6276" s="2">
        <v>44418.0</v>
      </c>
      <c r="B6276" s="1" t="s">
        <v>50</v>
      </c>
      <c r="C6276" s="1">
        <v>38.0</v>
      </c>
      <c r="D6276" s="1" t="s">
        <v>76</v>
      </c>
      <c r="E6276" s="1" t="s">
        <v>63</v>
      </c>
      <c r="F6276" s="1" t="s">
        <v>267</v>
      </c>
      <c r="G6276" s="1" t="s">
        <v>143</v>
      </c>
      <c r="H6276" s="1" t="s">
        <v>91</v>
      </c>
      <c r="I6276" s="1" t="s">
        <v>55</v>
      </c>
      <c r="J6276" s="1" t="s">
        <v>211</v>
      </c>
      <c r="K6276" s="1" t="s">
        <v>91</v>
      </c>
      <c r="L6276" s="1" t="s">
        <v>55</v>
      </c>
      <c r="M6276" s="1" t="s">
        <v>177</v>
      </c>
      <c r="N6276" s="1" t="s">
        <v>93</v>
      </c>
      <c r="O6276" s="1" t="s">
        <v>211</v>
      </c>
      <c r="P6276" s="1" t="s">
        <v>91</v>
      </c>
      <c r="Q6276" s="1" t="s">
        <v>55</v>
      </c>
      <c r="R6276" s="1" t="s">
        <v>44</v>
      </c>
      <c r="S6276" s="1" t="s">
        <v>1988</v>
      </c>
      <c r="T6276" s="1" t="s">
        <v>6431</v>
      </c>
      <c r="U6276" s="1" t="s">
        <v>59</v>
      </c>
      <c r="Y6276" s="1" t="s">
        <v>60</v>
      </c>
      <c r="Z6276" s="1" t="s">
        <v>60</v>
      </c>
      <c r="AM6276" s="1" t="s">
        <v>60</v>
      </c>
      <c r="AR6276" s="1" t="s">
        <v>60</v>
      </c>
      <c r="AS6276" s="1" t="s">
        <v>417</v>
      </c>
      <c r="AT6276" s="1" t="s">
        <v>145</v>
      </c>
      <c r="AU6276" s="1" t="s">
        <v>214</v>
      </c>
      <c r="AV6276" s="1" t="s">
        <v>215</v>
      </c>
      <c r="AW6276" s="3" t="str">
        <f t="shared" si="1"/>
        <v>Other</v>
      </c>
      <c r="AX6276" s="3" t="str">
        <f t="array" ref="AX6276">TEXTJOIN(", ", TRUE, IF(X6276:AS6276="Y", X$1:AS$1, IF(X6276:AS6276&lt;&gt;"", X$1:AS$1 &amp; ": " &amp; X6276:AS6276, "")))
</f>
        <v>Cocaine, Fentanyl, Xylazine, Any Opioid, Other: PCP</v>
      </c>
    </row>
    <row r="6277">
      <c r="A6277" s="2">
        <v>42399.0</v>
      </c>
      <c r="B6277" s="1" t="s">
        <v>50</v>
      </c>
      <c r="C6277" s="1">
        <v>31.0</v>
      </c>
      <c r="D6277" s="1" t="s">
        <v>51</v>
      </c>
      <c r="E6277" s="1" t="s">
        <v>63</v>
      </c>
      <c r="G6277" s="1" t="s">
        <v>1509</v>
      </c>
      <c r="H6277" s="1" t="s">
        <v>65</v>
      </c>
      <c r="I6277" s="1" t="s">
        <v>55</v>
      </c>
      <c r="J6277" s="1" t="s">
        <v>970</v>
      </c>
      <c r="M6277" s="1" t="s">
        <v>193</v>
      </c>
      <c r="N6277" s="1" t="s">
        <v>136</v>
      </c>
      <c r="O6277" s="1" t="s">
        <v>65</v>
      </c>
      <c r="R6277" s="1" t="s">
        <v>67</v>
      </c>
      <c r="T6277" s="1" t="s">
        <v>6432</v>
      </c>
      <c r="U6277" s="1" t="s">
        <v>59</v>
      </c>
      <c r="AC6277" s="1" t="s">
        <v>60</v>
      </c>
      <c r="AD6277" s="1" t="s">
        <v>60</v>
      </c>
      <c r="AF6277" s="1" t="s">
        <v>60</v>
      </c>
      <c r="AI6277" s="1" t="s">
        <v>60</v>
      </c>
      <c r="AR6277" s="1" t="s">
        <v>60</v>
      </c>
      <c r="AT6277" s="1" t="s">
        <v>1511</v>
      </c>
      <c r="AU6277" s="1" t="s">
        <v>972</v>
      </c>
      <c r="AV6277" s="1" t="s">
        <v>150</v>
      </c>
      <c r="AW6277" s="3" t="str">
        <f t="shared" si="1"/>
        <v>Other</v>
      </c>
      <c r="AX6277" s="3" t="str">
        <f t="array" ref="AX6277">TEXTJOIN(", ", TRUE, IF(X6277:AS6277="Y", X$1:AS$1, IF(X6277:AS6277&lt;&gt;"", X$1:AS$1 &amp; ": " &amp; X6277:AS6277, "")))
</f>
        <v>Oxymorphone, Ethanol, Benzodiazepine, Amphet, Any Opioid</v>
      </c>
    </row>
    <row r="6278">
      <c r="A6278" s="2">
        <v>43303.0</v>
      </c>
      <c r="B6278" s="1" t="s">
        <v>50</v>
      </c>
      <c r="C6278" s="1">
        <v>51.0</v>
      </c>
      <c r="D6278" s="1" t="s">
        <v>51</v>
      </c>
      <c r="E6278" s="1" t="s">
        <v>63</v>
      </c>
      <c r="G6278" s="1" t="s">
        <v>300</v>
      </c>
      <c r="H6278" s="1" t="s">
        <v>299</v>
      </c>
      <c r="I6278" s="1" t="s">
        <v>55</v>
      </c>
      <c r="J6278" s="1" t="s">
        <v>300</v>
      </c>
      <c r="K6278" s="1" t="s">
        <v>299</v>
      </c>
      <c r="M6278" s="1" t="s">
        <v>56</v>
      </c>
      <c r="N6278" s="1" t="s">
        <v>66</v>
      </c>
      <c r="O6278" s="1" t="s">
        <v>300</v>
      </c>
      <c r="P6278" s="1" t="s">
        <v>299</v>
      </c>
      <c r="Q6278" s="1" t="s">
        <v>55</v>
      </c>
      <c r="R6278" s="1" t="s">
        <v>56</v>
      </c>
      <c r="T6278" s="1" t="s">
        <v>6433</v>
      </c>
      <c r="U6278" s="1" t="s">
        <v>59</v>
      </c>
      <c r="Y6278" s="1" t="s">
        <v>60</v>
      </c>
      <c r="AB6278" s="1" t="s">
        <v>60</v>
      </c>
      <c r="AR6278" s="1" t="s">
        <v>60</v>
      </c>
      <c r="AT6278" s="1" t="s">
        <v>304</v>
      </c>
      <c r="AU6278" s="1" t="s">
        <v>304</v>
      </c>
      <c r="AV6278" s="1" t="s">
        <v>302</v>
      </c>
      <c r="AW6278" s="3" t="str">
        <f t="shared" si="1"/>
        <v>Other</v>
      </c>
      <c r="AX6278" s="3" t="str">
        <f t="array" ref="AX6278">TEXTJOIN(", ", TRUE, IF(X6278:AS6278="Y", X$1:AS$1, IF(X6278:AS6278&lt;&gt;"", X$1:AS$1 &amp; ": " &amp; X6278:AS6278, "")))
</f>
        <v>Cocaine, Oxycodone, Any Opioid</v>
      </c>
    </row>
    <row r="6279">
      <c r="A6279" s="2">
        <v>41682.0</v>
      </c>
      <c r="B6279" s="1" t="s">
        <v>50</v>
      </c>
      <c r="C6279" s="1">
        <v>28.0</v>
      </c>
      <c r="D6279" s="1" t="s">
        <v>51</v>
      </c>
      <c r="E6279" s="1" t="s">
        <v>63</v>
      </c>
      <c r="G6279" s="1" t="s">
        <v>540</v>
      </c>
      <c r="J6279" s="1" t="s">
        <v>540</v>
      </c>
      <c r="L6279" s="1" t="s">
        <v>55</v>
      </c>
      <c r="M6279" s="1" t="s">
        <v>56</v>
      </c>
      <c r="N6279" s="1" t="s">
        <v>113</v>
      </c>
      <c r="O6279" s="1" t="s">
        <v>540</v>
      </c>
      <c r="R6279" s="1" t="s">
        <v>56</v>
      </c>
      <c r="T6279" s="1" t="s">
        <v>73</v>
      </c>
      <c r="U6279" s="1" t="s">
        <v>59</v>
      </c>
      <c r="X6279" s="1" t="s">
        <v>60</v>
      </c>
      <c r="AT6279" s="1" t="s">
        <v>542</v>
      </c>
      <c r="AU6279" s="1" t="s">
        <v>542</v>
      </c>
      <c r="AV6279" s="1" t="s">
        <v>543</v>
      </c>
      <c r="AW6279" s="3" t="str">
        <f t="shared" si="1"/>
        <v>Other</v>
      </c>
      <c r="AX6279" s="3" t="str">
        <f t="array" ref="AX6279">TEXTJOIN(", ", TRUE, IF(X6279:AS6279="Y", X$1:AS$1, IF(X6279:AS6279&lt;&gt;"", X$1:AS$1 &amp; ": " &amp; X6279:AS6279, "")))
</f>
        <v>Heroin</v>
      </c>
    </row>
    <row r="6280">
      <c r="A6280" s="2">
        <v>42791.0</v>
      </c>
      <c r="B6280" s="1" t="s">
        <v>86</v>
      </c>
      <c r="C6280" s="1">
        <v>47.0</v>
      </c>
      <c r="D6280" s="1" t="s">
        <v>51</v>
      </c>
      <c r="E6280" s="1" t="s">
        <v>63</v>
      </c>
      <c r="G6280" s="1" t="s">
        <v>116</v>
      </c>
      <c r="H6280" s="1" t="s">
        <v>103</v>
      </c>
      <c r="I6280" s="1" t="s">
        <v>55</v>
      </c>
      <c r="J6280" s="1" t="s">
        <v>256</v>
      </c>
      <c r="K6280" s="1" t="s">
        <v>103</v>
      </c>
      <c r="L6280" s="1" t="s">
        <v>55</v>
      </c>
      <c r="M6280" s="1" t="s">
        <v>56</v>
      </c>
      <c r="N6280" s="1" t="s">
        <v>136</v>
      </c>
      <c r="O6280" s="1" t="s">
        <v>256</v>
      </c>
      <c r="P6280" s="1" t="s">
        <v>103</v>
      </c>
      <c r="Q6280" s="1" t="s">
        <v>55</v>
      </c>
      <c r="R6280" s="1" t="s">
        <v>67</v>
      </c>
      <c r="T6280" s="1" t="s">
        <v>6434</v>
      </c>
      <c r="U6280" s="1" t="s">
        <v>59</v>
      </c>
      <c r="X6280" s="1" t="s">
        <v>60</v>
      </c>
      <c r="Z6280" s="1" t="s">
        <v>60</v>
      </c>
      <c r="AA6280" s="1" t="s">
        <v>60</v>
      </c>
      <c r="AD6280" s="1" t="s">
        <v>60</v>
      </c>
      <c r="AF6280" s="1" t="s">
        <v>60</v>
      </c>
      <c r="AG6280" s="1" t="s">
        <v>60</v>
      </c>
      <c r="AT6280" s="1" t="s">
        <v>122</v>
      </c>
      <c r="AU6280" s="1" t="s">
        <v>282</v>
      </c>
      <c r="AV6280" s="1" t="s">
        <v>260</v>
      </c>
      <c r="AW6280" s="3" t="str">
        <f t="shared" si="1"/>
        <v>Other</v>
      </c>
      <c r="AX6280" s="3" t="str">
        <f t="array" ref="AX6280">TEXTJOIN(", ", TRUE, IF(X6280:AS6280="Y", X$1:AS$1, IF(X6280:AS6280&lt;&gt;"", X$1:AS$1 &amp; ": " &amp; X6280:AS6280, "")))
</f>
        <v>Heroin, Fentanyl, Fentanyl Analogue, Ethanol, Benzodiazepine, Methadone</v>
      </c>
    </row>
    <row r="6281">
      <c r="A6281" s="2">
        <v>41355.0</v>
      </c>
      <c r="B6281" s="1" t="s">
        <v>50</v>
      </c>
      <c r="C6281" s="1">
        <v>25.0</v>
      </c>
      <c r="D6281" s="1" t="s">
        <v>51</v>
      </c>
      <c r="E6281" s="1" t="s">
        <v>63</v>
      </c>
      <c r="G6281" s="1" t="s">
        <v>1055</v>
      </c>
      <c r="H6281" s="1" t="s">
        <v>91</v>
      </c>
      <c r="J6281" s="1" t="s">
        <v>1055</v>
      </c>
      <c r="L6281" s="1" t="s">
        <v>55</v>
      </c>
      <c r="M6281" s="1" t="s">
        <v>56</v>
      </c>
      <c r="N6281" s="1" t="s">
        <v>136</v>
      </c>
      <c r="O6281" s="1" t="s">
        <v>91</v>
      </c>
      <c r="P6281" s="1" t="s">
        <v>91</v>
      </c>
      <c r="R6281" s="1" t="s">
        <v>67</v>
      </c>
      <c r="T6281" s="1" t="s">
        <v>6435</v>
      </c>
      <c r="U6281" s="1" t="s">
        <v>59</v>
      </c>
      <c r="X6281" s="1" t="s">
        <v>60</v>
      </c>
      <c r="AS6281" s="1" t="s">
        <v>417</v>
      </c>
      <c r="AT6281" s="1" t="s">
        <v>1056</v>
      </c>
      <c r="AU6281" s="1" t="s">
        <v>1056</v>
      </c>
      <c r="AV6281" s="1" t="s">
        <v>111</v>
      </c>
      <c r="AW6281" s="3" t="str">
        <f t="shared" si="1"/>
        <v>Other</v>
      </c>
      <c r="AX6281" s="3" t="str">
        <f t="array" ref="AX6281">TEXTJOIN(", ", TRUE, IF(X6281:AS6281="Y", X$1:AS$1, IF(X6281:AS6281&lt;&gt;"", X$1:AS$1 &amp; ": " &amp; X6281:AS6281, "")))
</f>
        <v>Heroin, Other: PCP</v>
      </c>
    </row>
    <row r="6282">
      <c r="A6282" s="2">
        <v>43920.0</v>
      </c>
      <c r="B6282" s="1" t="s">
        <v>50</v>
      </c>
      <c r="C6282" s="1">
        <v>45.0</v>
      </c>
      <c r="D6282" s="1" t="s">
        <v>51</v>
      </c>
      <c r="E6282" s="1" t="s">
        <v>52</v>
      </c>
      <c r="F6282" s="1" t="s">
        <v>137</v>
      </c>
      <c r="J6282" s="1" t="s">
        <v>103</v>
      </c>
      <c r="K6282" s="1" t="s">
        <v>103</v>
      </c>
      <c r="L6282" s="1" t="s">
        <v>55</v>
      </c>
      <c r="M6282" s="1" t="s">
        <v>404</v>
      </c>
      <c r="N6282" s="1" t="s">
        <v>119</v>
      </c>
      <c r="O6282" s="1" t="s">
        <v>103</v>
      </c>
      <c r="P6282" s="1" t="s">
        <v>103</v>
      </c>
      <c r="Q6282" s="1" t="s">
        <v>55</v>
      </c>
      <c r="R6282" s="1" t="s">
        <v>67</v>
      </c>
      <c r="T6282" s="1" t="s">
        <v>6436</v>
      </c>
      <c r="U6282" s="1" t="s">
        <v>59</v>
      </c>
      <c r="X6282" s="1" t="s">
        <v>60</v>
      </c>
      <c r="Y6282" s="1" t="s">
        <v>60</v>
      </c>
      <c r="Z6282" s="1" t="s">
        <v>60</v>
      </c>
      <c r="AR6282" s="1" t="s">
        <v>60</v>
      </c>
      <c r="AT6282" s="1" t="s">
        <v>62</v>
      </c>
      <c r="AU6282" s="1" t="s">
        <v>167</v>
      </c>
      <c r="AV6282" s="1" t="s">
        <v>168</v>
      </c>
      <c r="AW6282" s="3" t="str">
        <f t="shared" si="1"/>
        <v>Other</v>
      </c>
      <c r="AX6282" s="3" t="str">
        <f t="array" ref="AX6282">TEXTJOIN(", ", TRUE, IF(X6282:AS6282="Y", X$1:AS$1, IF(X6282:AS6282&lt;&gt;"", X$1:AS$1 &amp; ": " &amp; X6282:AS6282, "")))
</f>
        <v>Heroin, Cocaine, Fentanyl, Any Opioid</v>
      </c>
    </row>
    <row r="6283">
      <c r="A6283" s="2">
        <v>41781.0</v>
      </c>
      <c r="B6283" s="1" t="s">
        <v>50</v>
      </c>
      <c r="C6283" s="1">
        <v>40.0</v>
      </c>
      <c r="D6283" s="1" t="s">
        <v>51</v>
      </c>
      <c r="E6283" s="1" t="s">
        <v>63</v>
      </c>
      <c r="G6283" s="1" t="s">
        <v>886</v>
      </c>
      <c r="J6283" s="1" t="s">
        <v>886</v>
      </c>
      <c r="L6283" s="1" t="s">
        <v>55</v>
      </c>
      <c r="M6283" s="1" t="s">
        <v>56</v>
      </c>
      <c r="N6283" s="1" t="s">
        <v>136</v>
      </c>
      <c r="O6283" s="1" t="s">
        <v>886</v>
      </c>
      <c r="P6283" s="1" t="s">
        <v>125</v>
      </c>
      <c r="R6283" s="1" t="s">
        <v>56</v>
      </c>
      <c r="T6283" s="1" t="s">
        <v>6437</v>
      </c>
      <c r="U6283" s="1" t="s">
        <v>59</v>
      </c>
      <c r="X6283" s="1" t="s">
        <v>60</v>
      </c>
      <c r="AF6283" s="1" t="s">
        <v>60</v>
      </c>
      <c r="AJ6283" s="1" t="s">
        <v>60</v>
      </c>
      <c r="AT6283" s="1" t="s">
        <v>888</v>
      </c>
      <c r="AU6283" s="1" t="s">
        <v>888</v>
      </c>
      <c r="AV6283" s="1" t="s">
        <v>889</v>
      </c>
      <c r="AW6283" s="3" t="str">
        <f t="shared" si="1"/>
        <v>Other</v>
      </c>
      <c r="AX6283" s="3" t="str">
        <f t="array" ref="AX6283">TEXTJOIN(", ", TRUE, IF(X6283:AS6283="Y", X$1:AS$1, IF(X6283:AS6283&lt;&gt;"", X$1:AS$1 &amp; ": " &amp; X6283:AS6283, "")))
</f>
        <v>Heroin, Benzodiazepine, Tramad</v>
      </c>
    </row>
    <row r="6284">
      <c r="A6284" s="2">
        <v>41141.0</v>
      </c>
      <c r="B6284" s="1" t="s">
        <v>50</v>
      </c>
      <c r="C6284" s="1">
        <v>54.0</v>
      </c>
      <c r="D6284" s="1" t="s">
        <v>76</v>
      </c>
      <c r="E6284" s="1" t="s">
        <v>63</v>
      </c>
      <c r="G6284" s="1" t="s">
        <v>120</v>
      </c>
      <c r="H6284" s="1" t="s">
        <v>121</v>
      </c>
      <c r="J6284" s="1" t="s">
        <v>120</v>
      </c>
      <c r="L6284" s="1" t="s">
        <v>55</v>
      </c>
      <c r="M6284" s="1" t="s">
        <v>56</v>
      </c>
      <c r="N6284" s="1" t="s">
        <v>126</v>
      </c>
      <c r="O6284" s="1" t="s">
        <v>120</v>
      </c>
      <c r="P6284" s="1" t="s">
        <v>121</v>
      </c>
      <c r="R6284" s="1" t="s">
        <v>67</v>
      </c>
      <c r="T6284" s="1" t="s">
        <v>68</v>
      </c>
      <c r="U6284" s="1" t="s">
        <v>59</v>
      </c>
      <c r="X6284" s="1" t="s">
        <v>60</v>
      </c>
      <c r="AT6284" s="1" t="s">
        <v>236</v>
      </c>
      <c r="AU6284" s="1" t="s">
        <v>236</v>
      </c>
      <c r="AV6284" s="1" t="s">
        <v>123</v>
      </c>
      <c r="AW6284" s="3" t="str">
        <f t="shared" si="1"/>
        <v>Middletown</v>
      </c>
      <c r="AX6284" s="3" t="str">
        <f t="array" ref="AX6284">TEXTJOIN(", ", TRUE, IF(X6284:AS6284="Y", X$1:AS$1, IF(X6284:AS6284&lt;&gt;"", X$1:AS$1 &amp; ": " &amp; X6284:AS6284, "")))
</f>
        <v>Heroin</v>
      </c>
    </row>
    <row r="6285">
      <c r="A6285" s="2">
        <v>44278.0</v>
      </c>
      <c r="B6285" s="1" t="s">
        <v>50</v>
      </c>
      <c r="C6285" s="1">
        <v>61.0</v>
      </c>
      <c r="D6285" s="1" t="s">
        <v>51</v>
      </c>
      <c r="E6285" s="1" t="s">
        <v>502</v>
      </c>
      <c r="G6285" s="1" t="s">
        <v>103</v>
      </c>
      <c r="H6285" s="1" t="s">
        <v>103</v>
      </c>
      <c r="I6285" s="1" t="s">
        <v>55</v>
      </c>
      <c r="J6285" s="1" t="s">
        <v>103</v>
      </c>
      <c r="K6285" s="1" t="s">
        <v>103</v>
      </c>
      <c r="L6285" s="1" t="s">
        <v>55</v>
      </c>
      <c r="M6285" s="1" t="s">
        <v>56</v>
      </c>
      <c r="N6285" s="1" t="s">
        <v>136</v>
      </c>
      <c r="O6285" s="1" t="s">
        <v>103</v>
      </c>
      <c r="P6285" s="1" t="s">
        <v>103</v>
      </c>
      <c r="Q6285" s="1" t="s">
        <v>55</v>
      </c>
      <c r="R6285" s="1" t="s">
        <v>56</v>
      </c>
      <c r="T6285" s="1" t="s">
        <v>1190</v>
      </c>
      <c r="U6285" s="1" t="s">
        <v>59</v>
      </c>
      <c r="V6285" s="1" t="s">
        <v>360</v>
      </c>
      <c r="Y6285" s="1" t="s">
        <v>60</v>
      </c>
      <c r="Z6285" s="1" t="s">
        <v>60</v>
      </c>
      <c r="AR6285" s="1" t="s">
        <v>60</v>
      </c>
      <c r="AT6285" s="1" t="s">
        <v>167</v>
      </c>
      <c r="AU6285" s="1" t="s">
        <v>167</v>
      </c>
      <c r="AV6285" s="1" t="s">
        <v>168</v>
      </c>
      <c r="AW6285" s="3" t="str">
        <f t="shared" si="1"/>
        <v>Other</v>
      </c>
      <c r="AX6285" s="3" t="str">
        <f t="array" ref="AX6285">TEXTJOIN(", ", TRUE, IF(X6285:AS6285="Y", X$1:AS$1, IF(X6285:AS6285&lt;&gt;"", X$1:AS$1 &amp; ": " &amp; X6285:AS6285, "")))
</f>
        <v>Cocaine, Fentanyl, Any Opioid</v>
      </c>
    </row>
    <row r="6286">
      <c r="A6286" s="2">
        <v>44354.0</v>
      </c>
      <c r="B6286" s="1" t="s">
        <v>50</v>
      </c>
      <c r="C6286" s="1">
        <v>52.0</v>
      </c>
      <c r="D6286" s="1" t="s">
        <v>51</v>
      </c>
      <c r="E6286" s="1" t="s">
        <v>63</v>
      </c>
      <c r="G6286" s="1" t="s">
        <v>1962</v>
      </c>
      <c r="H6286" s="1" t="s">
        <v>65</v>
      </c>
      <c r="I6286" s="1" t="s">
        <v>55</v>
      </c>
      <c r="J6286" s="1" t="s">
        <v>1962</v>
      </c>
      <c r="K6286" s="1" t="s">
        <v>65</v>
      </c>
      <c r="L6286" s="1" t="s">
        <v>55</v>
      </c>
      <c r="M6286" s="1" t="s">
        <v>56</v>
      </c>
      <c r="N6286" s="1" t="s">
        <v>155</v>
      </c>
      <c r="O6286" s="1" t="s">
        <v>1962</v>
      </c>
      <c r="P6286" s="1" t="s">
        <v>65</v>
      </c>
      <c r="Q6286" s="1" t="s">
        <v>55</v>
      </c>
      <c r="R6286" s="1" t="s">
        <v>56</v>
      </c>
      <c r="T6286" s="1" t="s">
        <v>6438</v>
      </c>
      <c r="U6286" s="1" t="s">
        <v>59</v>
      </c>
      <c r="Z6286" s="1" t="s">
        <v>60</v>
      </c>
      <c r="AB6286" s="1" t="s">
        <v>60</v>
      </c>
      <c r="AD6286" s="1" t="s">
        <v>60</v>
      </c>
      <c r="AR6286" s="1" t="s">
        <v>60</v>
      </c>
      <c r="AT6286" s="1" t="s">
        <v>1964</v>
      </c>
      <c r="AU6286" s="1" t="s">
        <v>1964</v>
      </c>
      <c r="AV6286" s="1" t="s">
        <v>2236</v>
      </c>
      <c r="AW6286" s="3" t="str">
        <f t="shared" si="1"/>
        <v>Other</v>
      </c>
      <c r="AX6286" s="3" t="str">
        <f t="array" ref="AX6286">TEXTJOIN(", ", TRUE, IF(X6286:AS6286="Y", X$1:AS$1, IF(X6286:AS6286&lt;&gt;"", X$1:AS$1 &amp; ": " &amp; X6286:AS6286, "")))
</f>
        <v>Fentanyl, Oxycodone, Ethanol, Any Opioid</v>
      </c>
    </row>
    <row r="6287">
      <c r="A6287" s="2">
        <v>42098.0</v>
      </c>
      <c r="B6287" s="1" t="s">
        <v>86</v>
      </c>
      <c r="C6287" s="1">
        <v>59.0</v>
      </c>
      <c r="D6287" s="1" t="s">
        <v>76</v>
      </c>
      <c r="E6287" s="1" t="s">
        <v>63</v>
      </c>
      <c r="G6287" s="1" t="s">
        <v>271</v>
      </c>
      <c r="H6287" s="1" t="s">
        <v>91</v>
      </c>
      <c r="I6287" s="1" t="s">
        <v>55</v>
      </c>
      <c r="J6287" s="1" t="s">
        <v>271</v>
      </c>
      <c r="M6287" s="1" t="s">
        <v>56</v>
      </c>
      <c r="O6287" s="1" t="s">
        <v>271</v>
      </c>
      <c r="P6287" s="1" t="s">
        <v>91</v>
      </c>
      <c r="Q6287" s="1" t="s">
        <v>55</v>
      </c>
      <c r="R6287" s="1" t="s">
        <v>56</v>
      </c>
      <c r="T6287" s="1" t="s">
        <v>6439</v>
      </c>
      <c r="U6287" s="1" t="s">
        <v>59</v>
      </c>
      <c r="W6287" s="1" t="s">
        <v>60</v>
      </c>
      <c r="X6287" s="1" t="s">
        <v>60</v>
      </c>
      <c r="Y6287" s="1" t="s">
        <v>60</v>
      </c>
      <c r="Z6287" s="1" t="s">
        <v>60</v>
      </c>
      <c r="AF6287" s="1" t="s">
        <v>60</v>
      </c>
      <c r="AP6287" s="1" t="s">
        <v>60</v>
      </c>
      <c r="AR6287" s="1" t="s">
        <v>60</v>
      </c>
      <c r="AT6287" s="1" t="s">
        <v>274</v>
      </c>
      <c r="AU6287" s="1" t="s">
        <v>274</v>
      </c>
      <c r="AV6287" s="1" t="s">
        <v>275</v>
      </c>
      <c r="AW6287" s="3" t="str">
        <f t="shared" si="1"/>
        <v>Other</v>
      </c>
      <c r="AX6287" s="3" t="str">
        <f t="array" ref="AX6287">TEXTJOIN(", ", TRUE, IF(X6287:AS6287="Y", X$1:AS$1, IF(X6287:AS6287&lt;&gt;"", X$1:AS$1 &amp; ": " &amp; X6287:AS6287, "")))
</f>
        <v>Heroin, Cocaine, Fentanyl, Benzodiazepine, Heroin/Morph/Codeine, Any Opioid</v>
      </c>
    </row>
    <row r="6288">
      <c r="A6288" s="2">
        <v>42373.0</v>
      </c>
      <c r="B6288" s="1" t="s">
        <v>50</v>
      </c>
      <c r="C6288" s="1">
        <v>48.0</v>
      </c>
      <c r="D6288" s="1" t="s">
        <v>51</v>
      </c>
      <c r="E6288" s="1" t="s">
        <v>63</v>
      </c>
      <c r="G6288" s="1" t="s">
        <v>256</v>
      </c>
      <c r="H6288" s="1" t="s">
        <v>103</v>
      </c>
      <c r="I6288" s="1" t="s">
        <v>55</v>
      </c>
      <c r="J6288" s="1" t="s">
        <v>256</v>
      </c>
      <c r="M6288" s="1" t="s">
        <v>56</v>
      </c>
      <c r="N6288" s="1" t="s">
        <v>136</v>
      </c>
      <c r="O6288" s="1" t="s">
        <v>256</v>
      </c>
      <c r="R6288" s="1" t="s">
        <v>56</v>
      </c>
      <c r="T6288" s="1" t="s">
        <v>2962</v>
      </c>
      <c r="U6288" s="1" t="s">
        <v>59</v>
      </c>
      <c r="W6288" s="1" t="s">
        <v>60</v>
      </c>
      <c r="X6288" s="1" t="s">
        <v>60</v>
      </c>
      <c r="Z6288" s="1" t="s">
        <v>60</v>
      </c>
      <c r="AD6288" s="1" t="s">
        <v>60</v>
      </c>
      <c r="AP6288" s="1" t="s">
        <v>60</v>
      </c>
      <c r="AR6288" s="1" t="s">
        <v>60</v>
      </c>
      <c r="AT6288" s="1" t="s">
        <v>282</v>
      </c>
      <c r="AU6288" s="1" t="s">
        <v>282</v>
      </c>
      <c r="AV6288" s="1" t="s">
        <v>260</v>
      </c>
      <c r="AW6288" s="3" t="str">
        <f t="shared" si="1"/>
        <v>Other</v>
      </c>
      <c r="AX6288" s="3" t="str">
        <f t="array" ref="AX6288">TEXTJOIN(", ", TRUE, IF(X6288:AS6288="Y", X$1:AS$1, IF(X6288:AS6288&lt;&gt;"", X$1:AS$1 &amp; ": " &amp; X6288:AS6288, "")))
</f>
        <v>Heroin, Fentanyl, Ethanol, Heroin/Morph/Codeine, Any Opioid</v>
      </c>
    </row>
    <row r="6289">
      <c r="A6289" s="2">
        <v>43992.0</v>
      </c>
      <c r="B6289" s="1" t="s">
        <v>50</v>
      </c>
      <c r="C6289" s="1">
        <v>58.0</v>
      </c>
      <c r="D6289" s="1" t="s">
        <v>76</v>
      </c>
      <c r="E6289" s="1" t="s">
        <v>63</v>
      </c>
      <c r="G6289" s="1" t="s">
        <v>238</v>
      </c>
      <c r="H6289" s="1" t="s">
        <v>125</v>
      </c>
      <c r="I6289" s="1" t="s">
        <v>55</v>
      </c>
      <c r="J6289" s="1" t="s">
        <v>238</v>
      </c>
      <c r="K6289" s="1" t="s">
        <v>125</v>
      </c>
      <c r="L6289" s="1" t="s">
        <v>55</v>
      </c>
      <c r="M6289" s="1" t="s">
        <v>56</v>
      </c>
      <c r="N6289" s="1" t="s">
        <v>66</v>
      </c>
      <c r="O6289" s="1" t="s">
        <v>238</v>
      </c>
      <c r="P6289" s="1" t="s">
        <v>125</v>
      </c>
      <c r="Q6289" s="1" t="s">
        <v>55</v>
      </c>
      <c r="R6289" s="1" t="s">
        <v>56</v>
      </c>
      <c r="T6289" s="1" t="s">
        <v>6440</v>
      </c>
      <c r="U6289" s="1" t="s">
        <v>59</v>
      </c>
      <c r="Y6289" s="1" t="s">
        <v>60</v>
      </c>
      <c r="Z6289" s="1" t="s">
        <v>60</v>
      </c>
      <c r="AF6289" s="1" t="s">
        <v>60</v>
      </c>
      <c r="AJ6289" s="1" t="s">
        <v>60</v>
      </c>
      <c r="AR6289" s="1" t="s">
        <v>60</v>
      </c>
      <c r="AT6289" s="1" t="s">
        <v>567</v>
      </c>
      <c r="AU6289" s="1" t="s">
        <v>567</v>
      </c>
      <c r="AV6289" s="1" t="s">
        <v>241</v>
      </c>
      <c r="AW6289" s="3" t="str">
        <f t="shared" si="1"/>
        <v>Other</v>
      </c>
      <c r="AX6289" s="3" t="str">
        <f t="array" ref="AX6289">TEXTJOIN(", ", TRUE, IF(X6289:AS6289="Y", X$1:AS$1, IF(X6289:AS6289&lt;&gt;"", X$1:AS$1 &amp; ": " &amp; X6289:AS6289, "")))
</f>
        <v>Cocaine, Fentanyl, Benzodiazepine, Tramad, Any Opioid</v>
      </c>
    </row>
    <row r="6290">
      <c r="A6290" s="2">
        <v>42312.0</v>
      </c>
      <c r="B6290" s="1" t="s">
        <v>86</v>
      </c>
      <c r="C6290" s="1">
        <v>47.0</v>
      </c>
      <c r="D6290" s="1" t="s">
        <v>76</v>
      </c>
      <c r="E6290" s="1" t="s">
        <v>63</v>
      </c>
      <c r="G6290" s="1" t="s">
        <v>1319</v>
      </c>
      <c r="H6290" s="1" t="s">
        <v>125</v>
      </c>
      <c r="I6290" s="1" t="s">
        <v>55</v>
      </c>
      <c r="J6290" s="1" t="s">
        <v>1319</v>
      </c>
      <c r="M6290" s="1" t="s">
        <v>56</v>
      </c>
      <c r="O6290" s="1" t="s">
        <v>1319</v>
      </c>
      <c r="P6290" s="1" t="s">
        <v>125</v>
      </c>
      <c r="Q6290" s="1" t="s">
        <v>55</v>
      </c>
      <c r="R6290" s="1" t="s">
        <v>56</v>
      </c>
      <c r="T6290" s="1" t="s">
        <v>4093</v>
      </c>
      <c r="U6290" s="1" t="s">
        <v>59</v>
      </c>
      <c r="Y6290" s="1" t="s">
        <v>60</v>
      </c>
      <c r="AD6290" s="1" t="s">
        <v>60</v>
      </c>
      <c r="AT6290" s="1" t="s">
        <v>1321</v>
      </c>
      <c r="AU6290" s="1" t="s">
        <v>1321</v>
      </c>
      <c r="AV6290" s="1" t="s">
        <v>1322</v>
      </c>
      <c r="AW6290" s="3" t="str">
        <f t="shared" si="1"/>
        <v>Other</v>
      </c>
      <c r="AX6290" s="3" t="str">
        <f t="array" ref="AX6290">TEXTJOIN(", ", TRUE, IF(X6290:AS6290="Y", X$1:AS$1, IF(X6290:AS6290&lt;&gt;"", X$1:AS$1 &amp; ": " &amp; X6290:AS6290, "")))
</f>
        <v>Cocaine, Ethanol</v>
      </c>
    </row>
    <row r="6291">
      <c r="A6291" s="4">
        <v>43036.0</v>
      </c>
      <c r="B6291" s="1" t="s">
        <v>86</v>
      </c>
      <c r="C6291" s="1">
        <v>28.0</v>
      </c>
      <c r="D6291" s="1" t="s">
        <v>51</v>
      </c>
      <c r="E6291" s="1" t="s">
        <v>63</v>
      </c>
      <c r="G6291" s="1" t="s">
        <v>510</v>
      </c>
      <c r="H6291" s="1" t="s">
        <v>103</v>
      </c>
      <c r="I6291" s="1" t="s">
        <v>55</v>
      </c>
      <c r="J6291" s="1" t="s">
        <v>510</v>
      </c>
      <c r="K6291" s="1" t="s">
        <v>103</v>
      </c>
      <c r="L6291" s="1" t="s">
        <v>55</v>
      </c>
      <c r="M6291" s="1" t="s">
        <v>56</v>
      </c>
      <c r="N6291" s="1" t="s">
        <v>136</v>
      </c>
      <c r="O6291" s="1" t="s">
        <v>103</v>
      </c>
      <c r="P6291" s="1" t="s">
        <v>103</v>
      </c>
      <c r="Q6291" s="1" t="s">
        <v>55</v>
      </c>
      <c r="R6291" s="1" t="s">
        <v>67</v>
      </c>
      <c r="T6291" s="1" t="s">
        <v>6441</v>
      </c>
      <c r="U6291" s="1" t="s">
        <v>59</v>
      </c>
      <c r="AO6291" s="1" t="s">
        <v>60</v>
      </c>
      <c r="AT6291" s="1" t="s">
        <v>512</v>
      </c>
      <c r="AU6291" s="1" t="s">
        <v>512</v>
      </c>
      <c r="AV6291" s="1" t="s">
        <v>168</v>
      </c>
      <c r="AW6291" s="3" t="str">
        <f t="shared" si="1"/>
        <v>Other</v>
      </c>
      <c r="AX6291" s="3" t="str">
        <f t="array" ref="AX6291">TEXTJOIN(", ", TRUE, IF(X6291:AS6291="Y", X$1:AS$1, IF(X6291:AS6291&lt;&gt;"", X$1:AS$1 &amp; ": " &amp; X6291:AS6291, "")))
</f>
        <v>Opiate NOS</v>
      </c>
    </row>
    <row r="6292">
      <c r="A6292" s="2">
        <v>42119.0</v>
      </c>
      <c r="B6292" s="1" t="s">
        <v>86</v>
      </c>
      <c r="C6292" s="1">
        <v>54.0</v>
      </c>
      <c r="D6292" s="1" t="s">
        <v>51</v>
      </c>
      <c r="E6292" s="1" t="s">
        <v>63</v>
      </c>
      <c r="G6292" s="1" t="s">
        <v>368</v>
      </c>
      <c r="H6292" s="1" t="s">
        <v>91</v>
      </c>
      <c r="I6292" s="1" t="s">
        <v>55</v>
      </c>
      <c r="J6292" s="1" t="s">
        <v>446</v>
      </c>
      <c r="M6292" s="1" t="s">
        <v>44</v>
      </c>
      <c r="O6292" s="1" t="s">
        <v>446</v>
      </c>
      <c r="P6292" s="1" t="s">
        <v>91</v>
      </c>
      <c r="Q6292" s="1" t="s">
        <v>55</v>
      </c>
      <c r="R6292" s="1" t="s">
        <v>56</v>
      </c>
      <c r="T6292" s="1" t="s">
        <v>782</v>
      </c>
      <c r="U6292" s="1" t="s">
        <v>59</v>
      </c>
      <c r="W6292" s="1" t="s">
        <v>60</v>
      </c>
      <c r="X6292" s="1" t="s">
        <v>60</v>
      </c>
      <c r="Y6292" s="1" t="s">
        <v>60</v>
      </c>
      <c r="AP6292" s="1" t="s">
        <v>60</v>
      </c>
      <c r="AR6292" s="1" t="s">
        <v>60</v>
      </c>
      <c r="AT6292" s="1" t="s">
        <v>369</v>
      </c>
      <c r="AU6292" s="1" t="s">
        <v>448</v>
      </c>
      <c r="AV6292" s="1" t="s">
        <v>449</v>
      </c>
      <c r="AW6292" s="3" t="str">
        <f t="shared" si="1"/>
        <v>Other</v>
      </c>
      <c r="AX6292" s="3" t="str">
        <f t="array" ref="AX6292">TEXTJOIN(", ", TRUE, IF(X6292:AS6292="Y", X$1:AS$1, IF(X6292:AS6292&lt;&gt;"", X$1:AS$1 &amp; ": " &amp; X6292:AS6292, "")))
</f>
        <v>Heroin, Cocaine, Heroin/Morph/Codeine, Any Opioid</v>
      </c>
    </row>
    <row r="6293">
      <c r="A6293" s="2">
        <v>42805.0</v>
      </c>
      <c r="B6293" s="1" t="s">
        <v>86</v>
      </c>
      <c r="C6293" s="1">
        <v>23.0</v>
      </c>
      <c r="D6293" s="1" t="s">
        <v>76</v>
      </c>
      <c r="E6293" s="1" t="s">
        <v>63</v>
      </c>
      <c r="J6293" s="1" t="s">
        <v>693</v>
      </c>
      <c r="K6293" s="1" t="s">
        <v>263</v>
      </c>
      <c r="L6293" s="1" t="s">
        <v>55</v>
      </c>
      <c r="M6293" s="1" t="s">
        <v>44</v>
      </c>
      <c r="N6293" s="1" t="s">
        <v>136</v>
      </c>
      <c r="O6293" s="1" t="s">
        <v>693</v>
      </c>
      <c r="P6293" s="1" t="s">
        <v>263</v>
      </c>
      <c r="Q6293" s="1" t="s">
        <v>55</v>
      </c>
      <c r="R6293" s="1" t="s">
        <v>44</v>
      </c>
      <c r="S6293" s="1" t="s">
        <v>1414</v>
      </c>
      <c r="T6293" s="1" t="s">
        <v>6442</v>
      </c>
      <c r="U6293" s="1" t="s">
        <v>59</v>
      </c>
      <c r="AB6293" s="1" t="s">
        <v>60</v>
      </c>
      <c r="AC6293" s="1" t="s">
        <v>60</v>
      </c>
      <c r="AG6293" s="1" t="s">
        <v>60</v>
      </c>
      <c r="AI6293" s="1" t="s">
        <v>60</v>
      </c>
      <c r="AT6293" s="1" t="s">
        <v>62</v>
      </c>
      <c r="AU6293" s="1" t="s">
        <v>697</v>
      </c>
      <c r="AV6293" s="1" t="s">
        <v>698</v>
      </c>
      <c r="AW6293" s="3" t="str">
        <f t="shared" si="1"/>
        <v>Other</v>
      </c>
      <c r="AX6293" s="3" t="str">
        <f t="array" ref="AX6293">TEXTJOIN(", ", TRUE, IF(X6293:AS6293="Y", X$1:AS$1, IF(X6293:AS6293&lt;&gt;"", X$1:AS$1 &amp; ": " &amp; X6293:AS6293, "")))
</f>
        <v>Oxycodone, Oxymorphone, Methadone, Amphet</v>
      </c>
    </row>
    <row r="6294">
      <c r="A6294" s="2">
        <v>42554.0</v>
      </c>
      <c r="B6294" s="1" t="s">
        <v>50</v>
      </c>
      <c r="C6294" s="1">
        <v>62.0</v>
      </c>
      <c r="D6294" s="1" t="s">
        <v>51</v>
      </c>
      <c r="E6294" s="1" t="s">
        <v>52</v>
      </c>
      <c r="G6294" s="1" t="s">
        <v>397</v>
      </c>
      <c r="H6294" s="1" t="s">
        <v>103</v>
      </c>
      <c r="I6294" s="1" t="s">
        <v>55</v>
      </c>
      <c r="J6294" s="1" t="s">
        <v>397</v>
      </c>
      <c r="M6294" s="1" t="s">
        <v>56</v>
      </c>
      <c r="N6294" s="1" t="s">
        <v>66</v>
      </c>
      <c r="O6294" s="1" t="s">
        <v>397</v>
      </c>
      <c r="R6294" s="1" t="s">
        <v>56</v>
      </c>
      <c r="T6294" s="1" t="s">
        <v>6443</v>
      </c>
      <c r="U6294" s="1" t="s">
        <v>59</v>
      </c>
      <c r="Z6294" s="1" t="s">
        <v>60</v>
      </c>
      <c r="AD6294" s="1" t="s">
        <v>60</v>
      </c>
      <c r="AR6294" s="1" t="s">
        <v>60</v>
      </c>
      <c r="AT6294" s="1" t="s">
        <v>399</v>
      </c>
      <c r="AU6294" s="1" t="s">
        <v>399</v>
      </c>
      <c r="AV6294" s="1" t="s">
        <v>709</v>
      </c>
      <c r="AW6294" s="3" t="str">
        <f t="shared" si="1"/>
        <v>Other</v>
      </c>
      <c r="AX6294" s="3" t="str">
        <f t="array" ref="AX6294">TEXTJOIN(", ", TRUE, IF(X6294:AS6294="Y", X$1:AS$1, IF(X6294:AS6294&lt;&gt;"", X$1:AS$1 &amp; ": " &amp; X6294:AS6294, "")))
</f>
        <v>Fentanyl, Ethanol, Any Opioid</v>
      </c>
    </row>
    <row r="6295">
      <c r="A6295" s="2">
        <v>44449.0</v>
      </c>
      <c r="B6295" s="1" t="s">
        <v>50</v>
      </c>
      <c r="C6295" s="1">
        <v>49.0</v>
      </c>
      <c r="D6295" s="1" t="s">
        <v>51</v>
      </c>
      <c r="E6295" s="1" t="s">
        <v>63</v>
      </c>
      <c r="F6295" s="1" t="s">
        <v>267</v>
      </c>
      <c r="G6295" s="1" t="s">
        <v>103</v>
      </c>
      <c r="H6295" s="1" t="s">
        <v>103</v>
      </c>
      <c r="I6295" s="1" t="s">
        <v>55</v>
      </c>
      <c r="J6295" s="1" t="s">
        <v>103</v>
      </c>
      <c r="K6295" s="1" t="s">
        <v>103</v>
      </c>
      <c r="L6295" s="1" t="s">
        <v>55</v>
      </c>
      <c r="M6295" s="1" t="s">
        <v>56</v>
      </c>
      <c r="N6295" s="1" t="s">
        <v>66</v>
      </c>
      <c r="O6295" s="1" t="s">
        <v>103</v>
      </c>
      <c r="P6295" s="1" t="s">
        <v>103</v>
      </c>
      <c r="Q6295" s="1" t="s">
        <v>55</v>
      </c>
      <c r="R6295" s="1" t="s">
        <v>56</v>
      </c>
      <c r="T6295" s="1" t="s">
        <v>6444</v>
      </c>
      <c r="U6295" s="1" t="s">
        <v>59</v>
      </c>
      <c r="Z6295" s="1" t="s">
        <v>60</v>
      </c>
      <c r="AB6295" s="1" t="s">
        <v>60</v>
      </c>
      <c r="AE6295" s="1" t="s">
        <v>60</v>
      </c>
      <c r="AM6295" s="1" t="s">
        <v>60</v>
      </c>
      <c r="AR6295" s="1" t="s">
        <v>60</v>
      </c>
      <c r="AT6295" s="1" t="s">
        <v>167</v>
      </c>
      <c r="AU6295" s="1" t="s">
        <v>167</v>
      </c>
      <c r="AV6295" s="1" t="s">
        <v>168</v>
      </c>
      <c r="AW6295" s="3" t="str">
        <f t="shared" si="1"/>
        <v>Other</v>
      </c>
      <c r="AX6295" s="3" t="str">
        <f t="array" ref="AX6295">TEXTJOIN(", ", TRUE, IF(X6295:AS6295="Y", X$1:AS$1, IF(X6295:AS6295&lt;&gt;"", X$1:AS$1 &amp; ": " &amp; X6295:AS6295, "")))
</f>
        <v>Fentanyl, Oxycodone, Hydrocodone, Xylazine, Any Opioid</v>
      </c>
    </row>
    <row r="6296">
      <c r="A6296" s="4">
        <v>41206.0</v>
      </c>
      <c r="B6296" s="1" t="s">
        <v>50</v>
      </c>
      <c r="C6296" s="1">
        <v>66.0</v>
      </c>
      <c r="D6296" s="1" t="s">
        <v>51</v>
      </c>
      <c r="E6296" s="1" t="s">
        <v>63</v>
      </c>
      <c r="G6296" s="1" t="s">
        <v>256</v>
      </c>
      <c r="H6296" s="1" t="s">
        <v>103</v>
      </c>
      <c r="J6296" s="1" t="s">
        <v>256</v>
      </c>
      <c r="L6296" s="1" t="s">
        <v>55</v>
      </c>
      <c r="M6296" s="1" t="s">
        <v>56</v>
      </c>
      <c r="N6296" s="1" t="s">
        <v>66</v>
      </c>
      <c r="O6296" s="1" t="s">
        <v>256</v>
      </c>
      <c r="P6296" s="1" t="s">
        <v>103</v>
      </c>
      <c r="R6296" s="1" t="s">
        <v>67</v>
      </c>
      <c r="T6296" s="1" t="s">
        <v>232</v>
      </c>
      <c r="U6296" s="1" t="s">
        <v>59</v>
      </c>
      <c r="V6296" s="1" t="s">
        <v>3295</v>
      </c>
      <c r="Y6296" s="1" t="s">
        <v>60</v>
      </c>
      <c r="AB6296" s="1" t="s">
        <v>60</v>
      </c>
      <c r="AJ6296" s="1" t="s">
        <v>60</v>
      </c>
      <c r="AT6296" s="1" t="s">
        <v>282</v>
      </c>
      <c r="AU6296" s="1" t="s">
        <v>282</v>
      </c>
      <c r="AV6296" s="1" t="s">
        <v>260</v>
      </c>
      <c r="AW6296" s="3" t="str">
        <f t="shared" si="1"/>
        <v>Other</v>
      </c>
      <c r="AX6296" s="3" t="str">
        <f t="array" ref="AX6296">TEXTJOIN(", ", TRUE, IF(X6296:AS6296="Y", X$1:AS$1, IF(X6296:AS6296&lt;&gt;"", X$1:AS$1 &amp; ": " &amp; X6296:AS6296, "")))
</f>
        <v>Cocaine, Oxycodone, Tramad</v>
      </c>
    </row>
    <row r="6297">
      <c r="A6297" s="2">
        <v>43606.0</v>
      </c>
      <c r="B6297" s="1" t="s">
        <v>50</v>
      </c>
      <c r="C6297" s="1">
        <v>37.0</v>
      </c>
      <c r="D6297" s="1" t="s">
        <v>76</v>
      </c>
      <c r="E6297" s="1" t="s">
        <v>63</v>
      </c>
      <c r="G6297" s="1" t="s">
        <v>226</v>
      </c>
      <c r="H6297" s="1" t="s">
        <v>103</v>
      </c>
      <c r="I6297" s="1" t="s">
        <v>55</v>
      </c>
      <c r="J6297" s="1" t="s">
        <v>226</v>
      </c>
      <c r="K6297" s="1" t="s">
        <v>103</v>
      </c>
      <c r="L6297" s="1" t="s">
        <v>55</v>
      </c>
      <c r="M6297" s="1" t="s">
        <v>56</v>
      </c>
      <c r="N6297" s="1" t="s">
        <v>136</v>
      </c>
      <c r="O6297" s="1" t="s">
        <v>226</v>
      </c>
      <c r="P6297" s="1" t="s">
        <v>103</v>
      </c>
      <c r="Q6297" s="1" t="s">
        <v>55</v>
      </c>
      <c r="R6297" s="1" t="s">
        <v>56</v>
      </c>
      <c r="T6297" s="1" t="s">
        <v>3842</v>
      </c>
      <c r="U6297" s="1" t="s">
        <v>59</v>
      </c>
      <c r="X6297" s="1" t="s">
        <v>60</v>
      </c>
      <c r="Z6297" s="1" t="s">
        <v>60</v>
      </c>
      <c r="AD6297" s="1" t="s">
        <v>60</v>
      </c>
      <c r="AP6297" s="1" t="s">
        <v>60</v>
      </c>
      <c r="AR6297" s="1" t="s">
        <v>60</v>
      </c>
      <c r="AT6297" s="1" t="s">
        <v>228</v>
      </c>
      <c r="AU6297" s="1" t="s">
        <v>228</v>
      </c>
      <c r="AV6297" s="1" t="s">
        <v>229</v>
      </c>
      <c r="AW6297" s="3" t="str">
        <f t="shared" si="1"/>
        <v>Other</v>
      </c>
      <c r="AX6297" s="3" t="str">
        <f t="array" ref="AX6297">TEXTJOIN(", ", TRUE, IF(X6297:AS6297="Y", X$1:AS$1, IF(X6297:AS6297&lt;&gt;"", X$1:AS$1 &amp; ": " &amp; X6297:AS6297, "")))
</f>
        <v>Heroin, Fentanyl, Ethanol, Heroin/Morph/Codeine, Any Opioid</v>
      </c>
    </row>
    <row r="6298">
      <c r="A6298" s="2">
        <v>44067.0</v>
      </c>
      <c r="B6298" s="1" t="s">
        <v>50</v>
      </c>
      <c r="C6298" s="1">
        <v>64.0</v>
      </c>
      <c r="D6298" s="1" t="s">
        <v>51</v>
      </c>
      <c r="E6298" s="1" t="s">
        <v>63</v>
      </c>
      <c r="G6298" s="1" t="s">
        <v>1046</v>
      </c>
      <c r="H6298" s="1" t="s">
        <v>65</v>
      </c>
      <c r="I6298" s="1" t="s">
        <v>55</v>
      </c>
      <c r="J6298" s="1" t="s">
        <v>3535</v>
      </c>
      <c r="K6298" s="1" t="s">
        <v>263</v>
      </c>
      <c r="L6298" s="1" t="s">
        <v>55</v>
      </c>
      <c r="M6298" s="1" t="s">
        <v>56</v>
      </c>
      <c r="N6298" s="1" t="s">
        <v>119</v>
      </c>
      <c r="O6298" s="1" t="s">
        <v>3535</v>
      </c>
      <c r="P6298" s="1" t="s">
        <v>263</v>
      </c>
      <c r="Q6298" s="1" t="s">
        <v>55</v>
      </c>
      <c r="R6298" s="1" t="s">
        <v>44</v>
      </c>
      <c r="T6298" s="1" t="s">
        <v>2081</v>
      </c>
      <c r="U6298" s="1" t="s">
        <v>59</v>
      </c>
      <c r="Y6298" s="1" t="s">
        <v>60</v>
      </c>
      <c r="Z6298" s="1" t="s">
        <v>60</v>
      </c>
      <c r="AD6298" s="1" t="s">
        <v>60</v>
      </c>
      <c r="AR6298" s="1" t="s">
        <v>60</v>
      </c>
      <c r="AT6298" s="1" t="s">
        <v>1047</v>
      </c>
      <c r="AU6298" s="1" t="s">
        <v>3537</v>
      </c>
      <c r="AV6298" s="1" t="s">
        <v>3538</v>
      </c>
      <c r="AW6298" s="3" t="str">
        <f t="shared" si="1"/>
        <v>Other</v>
      </c>
      <c r="AX6298" s="3" t="str">
        <f t="array" ref="AX6298">TEXTJOIN(", ", TRUE, IF(X6298:AS6298="Y", X$1:AS$1, IF(X6298:AS6298&lt;&gt;"", X$1:AS$1 &amp; ": " &amp; X6298:AS6298, "")))
</f>
        <v>Cocaine, Fentanyl, Ethanol, Any Opioid</v>
      </c>
    </row>
    <row r="6299">
      <c r="A6299" s="2">
        <v>42972.0</v>
      </c>
      <c r="B6299" s="1" t="s">
        <v>86</v>
      </c>
      <c r="C6299" s="1">
        <v>50.0</v>
      </c>
      <c r="D6299" s="1" t="s">
        <v>51</v>
      </c>
      <c r="E6299" s="1" t="s">
        <v>52</v>
      </c>
      <c r="G6299" s="1" t="s">
        <v>832</v>
      </c>
      <c r="H6299" s="1" t="s">
        <v>125</v>
      </c>
      <c r="I6299" s="1" t="s">
        <v>55</v>
      </c>
      <c r="J6299" s="1" t="s">
        <v>91</v>
      </c>
      <c r="K6299" s="1" t="s">
        <v>91</v>
      </c>
      <c r="L6299" s="1" t="s">
        <v>55</v>
      </c>
      <c r="M6299" s="1" t="s">
        <v>193</v>
      </c>
      <c r="N6299" s="1" t="s">
        <v>136</v>
      </c>
      <c r="O6299" s="1" t="s">
        <v>91</v>
      </c>
      <c r="P6299" s="1" t="s">
        <v>91</v>
      </c>
      <c r="Q6299" s="1" t="s">
        <v>55</v>
      </c>
      <c r="R6299" s="1" t="s">
        <v>67</v>
      </c>
      <c r="T6299" s="1" t="s">
        <v>6445</v>
      </c>
      <c r="U6299" s="1" t="s">
        <v>59</v>
      </c>
      <c r="Y6299" s="1" t="s">
        <v>60</v>
      </c>
      <c r="Z6299" s="1" t="s">
        <v>60</v>
      </c>
      <c r="AA6299" s="1" t="s">
        <v>60</v>
      </c>
      <c r="AB6299" s="1" t="s">
        <v>60</v>
      </c>
      <c r="AF6299" s="1" t="s">
        <v>60</v>
      </c>
      <c r="AT6299" s="1" t="s">
        <v>834</v>
      </c>
      <c r="AU6299" s="1" t="s">
        <v>110</v>
      </c>
      <c r="AV6299" s="1" t="s">
        <v>111</v>
      </c>
      <c r="AW6299" s="3" t="str">
        <f t="shared" si="1"/>
        <v>Other</v>
      </c>
      <c r="AX6299" s="3" t="str">
        <f t="array" ref="AX6299">TEXTJOIN(", ", TRUE, IF(X6299:AS6299="Y", X$1:AS$1, IF(X6299:AS6299&lt;&gt;"", X$1:AS$1 &amp; ": " &amp; X6299:AS6299, "")))
</f>
        <v>Cocaine, Fentanyl, Fentanyl Analogue, Oxycodone, Benzodiazepine</v>
      </c>
    </row>
    <row r="6300">
      <c r="A6300" s="2">
        <v>43407.0</v>
      </c>
      <c r="B6300" s="1" t="s">
        <v>50</v>
      </c>
      <c r="C6300" s="1">
        <v>21.0</v>
      </c>
      <c r="D6300" s="1" t="s">
        <v>51</v>
      </c>
      <c r="E6300" s="1" t="s">
        <v>63</v>
      </c>
      <c r="G6300" s="1" t="s">
        <v>185</v>
      </c>
      <c r="H6300" s="1" t="s">
        <v>91</v>
      </c>
      <c r="I6300" s="1" t="s">
        <v>55</v>
      </c>
      <c r="J6300" s="1" t="s">
        <v>185</v>
      </c>
      <c r="K6300" s="1" t="s">
        <v>91</v>
      </c>
      <c r="M6300" s="1" t="s">
        <v>56</v>
      </c>
      <c r="N6300" s="1" t="s">
        <v>136</v>
      </c>
      <c r="O6300" s="1" t="s">
        <v>185</v>
      </c>
      <c r="P6300" s="1" t="s">
        <v>91</v>
      </c>
      <c r="Q6300" s="1" t="s">
        <v>55</v>
      </c>
      <c r="R6300" s="1" t="s">
        <v>56</v>
      </c>
      <c r="T6300" s="1" t="s">
        <v>6446</v>
      </c>
      <c r="U6300" s="1" t="s">
        <v>59</v>
      </c>
      <c r="Z6300" s="1" t="s">
        <v>60</v>
      </c>
      <c r="AB6300" s="1" t="s">
        <v>60</v>
      </c>
      <c r="AE6300" s="1" t="s">
        <v>60</v>
      </c>
      <c r="AF6300" s="1" t="s">
        <v>60</v>
      </c>
      <c r="AR6300" s="1" t="s">
        <v>60</v>
      </c>
      <c r="AT6300" s="1" t="s">
        <v>188</v>
      </c>
      <c r="AU6300" s="1" t="s">
        <v>188</v>
      </c>
      <c r="AV6300" s="1" t="s">
        <v>189</v>
      </c>
      <c r="AW6300" s="3" t="str">
        <f t="shared" si="1"/>
        <v>Other</v>
      </c>
      <c r="AX6300" s="3" t="str">
        <f t="array" ref="AX6300">TEXTJOIN(", ", TRUE, IF(X6300:AS6300="Y", X$1:AS$1, IF(X6300:AS6300&lt;&gt;"", X$1:AS$1 &amp; ": " &amp; X6300:AS6300, "")))
</f>
        <v>Fentanyl, Oxycodone, Hydrocodone, Benzodiazepine, Any Opioid</v>
      </c>
    </row>
    <row r="6301">
      <c r="A6301" s="4">
        <v>43396.0</v>
      </c>
      <c r="B6301" s="1" t="s">
        <v>50</v>
      </c>
      <c r="C6301" s="1">
        <v>44.0</v>
      </c>
      <c r="D6301" s="1" t="s">
        <v>51</v>
      </c>
      <c r="E6301" s="1" t="s">
        <v>63</v>
      </c>
      <c r="G6301" s="1" t="s">
        <v>311</v>
      </c>
      <c r="H6301" s="1" t="s">
        <v>299</v>
      </c>
      <c r="I6301" s="1" t="s">
        <v>55</v>
      </c>
      <c r="J6301" s="1" t="s">
        <v>311</v>
      </c>
      <c r="K6301" s="1" t="s">
        <v>299</v>
      </c>
      <c r="M6301" s="1" t="s">
        <v>56</v>
      </c>
      <c r="N6301" s="1" t="s">
        <v>119</v>
      </c>
      <c r="O6301" s="1" t="s">
        <v>311</v>
      </c>
      <c r="P6301" s="1" t="s">
        <v>299</v>
      </c>
      <c r="Q6301" s="1" t="s">
        <v>55</v>
      </c>
      <c r="R6301" s="1" t="s">
        <v>56</v>
      </c>
      <c r="T6301" s="1" t="s">
        <v>6447</v>
      </c>
      <c r="U6301" s="1" t="s">
        <v>59</v>
      </c>
      <c r="X6301" s="1" t="s">
        <v>60</v>
      </c>
      <c r="Z6301" s="1" t="s">
        <v>60</v>
      </c>
      <c r="AA6301" s="1" t="s">
        <v>60</v>
      </c>
      <c r="AF6301" s="1" t="s">
        <v>60</v>
      </c>
      <c r="AP6301" s="1" t="s">
        <v>60</v>
      </c>
      <c r="AR6301" s="1" t="s">
        <v>60</v>
      </c>
      <c r="AT6301" s="1" t="s">
        <v>313</v>
      </c>
      <c r="AU6301" s="1" t="s">
        <v>313</v>
      </c>
      <c r="AV6301" s="1" t="s">
        <v>314</v>
      </c>
      <c r="AW6301" s="3" t="str">
        <f t="shared" si="1"/>
        <v>Other</v>
      </c>
      <c r="AX6301" s="3" t="str">
        <f t="array" ref="AX6301">TEXTJOIN(", ", TRUE, IF(X6301:AS6301="Y", X$1:AS$1, IF(X6301:AS6301&lt;&gt;"", X$1:AS$1 &amp; ": " &amp; X6301:AS6301, "")))
</f>
        <v>Heroin, Fentanyl, Fentanyl Analogue, Benzodiazepine, Heroin/Morph/Codeine, Any Opioid</v>
      </c>
    </row>
    <row r="6302">
      <c r="A6302" s="2">
        <v>43850.0</v>
      </c>
      <c r="B6302" s="1" t="s">
        <v>50</v>
      </c>
      <c r="C6302" s="1">
        <v>27.0</v>
      </c>
      <c r="D6302" s="1" t="s">
        <v>51</v>
      </c>
      <c r="E6302" s="1" t="s">
        <v>63</v>
      </c>
      <c r="G6302" s="1" t="s">
        <v>1085</v>
      </c>
      <c r="H6302" s="1" t="s">
        <v>103</v>
      </c>
      <c r="I6302" s="1" t="s">
        <v>55</v>
      </c>
      <c r="J6302" s="1" t="s">
        <v>1085</v>
      </c>
      <c r="K6302" s="1" t="s">
        <v>103</v>
      </c>
      <c r="L6302" s="1" t="s">
        <v>55</v>
      </c>
      <c r="M6302" s="1" t="s">
        <v>56</v>
      </c>
      <c r="N6302" s="1" t="s">
        <v>136</v>
      </c>
      <c r="O6302" s="1" t="s">
        <v>1085</v>
      </c>
      <c r="P6302" s="1" t="s">
        <v>103</v>
      </c>
      <c r="Q6302" s="1" t="s">
        <v>55</v>
      </c>
      <c r="R6302" s="1" t="s">
        <v>56</v>
      </c>
      <c r="T6302" s="1" t="s">
        <v>6448</v>
      </c>
      <c r="U6302" s="1" t="s">
        <v>59</v>
      </c>
      <c r="Y6302" s="1" t="s">
        <v>60</v>
      </c>
      <c r="Z6302" s="1" t="s">
        <v>60</v>
      </c>
      <c r="AD6302" s="1" t="s">
        <v>60</v>
      </c>
      <c r="AF6302" s="1" t="s">
        <v>60</v>
      </c>
      <c r="AR6302" s="1" t="s">
        <v>60</v>
      </c>
      <c r="AT6302" s="1" t="s">
        <v>1087</v>
      </c>
      <c r="AU6302" s="1" t="s">
        <v>1087</v>
      </c>
      <c r="AV6302" s="1" t="s">
        <v>1888</v>
      </c>
      <c r="AW6302" s="3" t="str">
        <f t="shared" si="1"/>
        <v>Other</v>
      </c>
      <c r="AX6302" s="3" t="str">
        <f t="array" ref="AX6302">TEXTJOIN(", ", TRUE, IF(X6302:AS6302="Y", X$1:AS$1, IF(X6302:AS6302&lt;&gt;"", X$1:AS$1 &amp; ": " &amp; X6302:AS6302, "")))
</f>
        <v>Cocaine, Fentanyl, Ethanol, Benzodiazepine, Any Opioid</v>
      </c>
    </row>
    <row r="6303">
      <c r="A6303" s="2">
        <v>43672.0</v>
      </c>
      <c r="B6303" s="1" t="s">
        <v>50</v>
      </c>
      <c r="C6303" s="1">
        <v>34.0</v>
      </c>
      <c r="D6303" s="1" t="s">
        <v>51</v>
      </c>
      <c r="E6303" s="1" t="s">
        <v>63</v>
      </c>
      <c r="G6303" s="1" t="s">
        <v>91</v>
      </c>
      <c r="H6303" s="1" t="s">
        <v>91</v>
      </c>
      <c r="I6303" s="1" t="s">
        <v>55</v>
      </c>
      <c r="J6303" s="1" t="s">
        <v>91</v>
      </c>
      <c r="K6303" s="1" t="s">
        <v>91</v>
      </c>
      <c r="L6303" s="1" t="s">
        <v>55</v>
      </c>
      <c r="M6303" s="1" t="s">
        <v>56</v>
      </c>
      <c r="N6303" s="1" t="s">
        <v>136</v>
      </c>
      <c r="O6303" s="1" t="s">
        <v>91</v>
      </c>
      <c r="P6303" s="1" t="s">
        <v>91</v>
      </c>
      <c r="Q6303" s="1" t="s">
        <v>55</v>
      </c>
      <c r="R6303" s="1" t="s">
        <v>56</v>
      </c>
      <c r="T6303" s="1" t="s">
        <v>5836</v>
      </c>
      <c r="U6303" s="1" t="s">
        <v>59</v>
      </c>
      <c r="Z6303" s="1" t="s">
        <v>60</v>
      </c>
      <c r="AB6303" s="1" t="s">
        <v>60</v>
      </c>
      <c r="AR6303" s="1" t="s">
        <v>60</v>
      </c>
      <c r="AT6303" s="1" t="s">
        <v>110</v>
      </c>
      <c r="AU6303" s="1" t="s">
        <v>110</v>
      </c>
      <c r="AV6303" s="1" t="s">
        <v>111</v>
      </c>
      <c r="AW6303" s="3" t="str">
        <f t="shared" si="1"/>
        <v>Other</v>
      </c>
      <c r="AX6303" s="3" t="str">
        <f t="array" ref="AX6303">TEXTJOIN(", ", TRUE, IF(X6303:AS6303="Y", X$1:AS$1, IF(X6303:AS6303&lt;&gt;"", X$1:AS$1 &amp; ": " &amp; X6303:AS6303, "")))
</f>
        <v>Fentanyl, Oxycodone, Any Opioid</v>
      </c>
    </row>
    <row r="6304">
      <c r="A6304" s="2">
        <v>42149.0</v>
      </c>
      <c r="B6304" s="1" t="s">
        <v>86</v>
      </c>
      <c r="C6304" s="1">
        <v>36.0</v>
      </c>
      <c r="D6304" s="1" t="s">
        <v>51</v>
      </c>
      <c r="E6304" s="1" t="s">
        <v>63</v>
      </c>
      <c r="F6304" s="1" t="s">
        <v>137</v>
      </c>
      <c r="G6304" s="1" t="s">
        <v>90</v>
      </c>
      <c r="H6304" s="1" t="s">
        <v>91</v>
      </c>
      <c r="I6304" s="1" t="s">
        <v>55</v>
      </c>
      <c r="J6304" s="1" t="s">
        <v>90</v>
      </c>
      <c r="M6304" s="1" t="s">
        <v>56</v>
      </c>
      <c r="O6304" s="1" t="s">
        <v>90</v>
      </c>
      <c r="P6304" s="1" t="s">
        <v>91</v>
      </c>
      <c r="Q6304" s="1" t="s">
        <v>55</v>
      </c>
      <c r="R6304" s="1" t="s">
        <v>56</v>
      </c>
      <c r="T6304" s="1" t="s">
        <v>6449</v>
      </c>
      <c r="U6304" s="1" t="s">
        <v>59</v>
      </c>
      <c r="W6304" s="1" t="s">
        <v>60</v>
      </c>
      <c r="X6304" s="1" t="s">
        <v>60</v>
      </c>
      <c r="Y6304" s="1" t="s">
        <v>60</v>
      </c>
      <c r="AP6304" s="1" t="s">
        <v>60</v>
      </c>
      <c r="AR6304" s="1" t="s">
        <v>60</v>
      </c>
      <c r="AT6304" s="1" t="s">
        <v>96</v>
      </c>
      <c r="AU6304" s="1" t="s">
        <v>96</v>
      </c>
      <c r="AV6304" s="1" t="s">
        <v>97</v>
      </c>
      <c r="AW6304" s="3" t="str">
        <f t="shared" si="1"/>
        <v>Other</v>
      </c>
      <c r="AX6304" s="3" t="str">
        <f t="array" ref="AX6304">TEXTJOIN(", ", TRUE, IF(X6304:AS6304="Y", X$1:AS$1, IF(X6304:AS6304&lt;&gt;"", X$1:AS$1 &amp; ": " &amp; X6304:AS6304, "")))
</f>
        <v>Heroin, Cocaine, Heroin/Morph/Codeine, Any Opioid</v>
      </c>
    </row>
    <row r="6305">
      <c r="A6305" s="2">
        <v>43010.0</v>
      </c>
      <c r="B6305" s="1" t="s">
        <v>86</v>
      </c>
      <c r="C6305" s="1">
        <v>28.0</v>
      </c>
      <c r="D6305" s="1" t="s">
        <v>76</v>
      </c>
      <c r="E6305" s="1" t="s">
        <v>63</v>
      </c>
      <c r="G6305" s="1" t="s">
        <v>510</v>
      </c>
      <c r="H6305" s="1" t="s">
        <v>103</v>
      </c>
      <c r="I6305" s="1" t="s">
        <v>55</v>
      </c>
      <c r="J6305" s="1" t="s">
        <v>510</v>
      </c>
      <c r="K6305" s="1" t="s">
        <v>103</v>
      </c>
      <c r="L6305" s="1" t="s">
        <v>55</v>
      </c>
      <c r="M6305" s="1" t="s">
        <v>56</v>
      </c>
      <c r="N6305" s="1" t="s">
        <v>93</v>
      </c>
      <c r="O6305" s="1" t="s">
        <v>510</v>
      </c>
      <c r="P6305" s="1" t="s">
        <v>103</v>
      </c>
      <c r="Q6305" s="1" t="s">
        <v>55</v>
      </c>
      <c r="R6305" s="1" t="s">
        <v>56</v>
      </c>
      <c r="T6305" s="1" t="s">
        <v>6391</v>
      </c>
      <c r="U6305" s="1" t="s">
        <v>59</v>
      </c>
      <c r="Z6305" s="1" t="s">
        <v>60</v>
      </c>
      <c r="AA6305" s="1" t="s">
        <v>60</v>
      </c>
      <c r="AT6305" s="1" t="s">
        <v>512</v>
      </c>
      <c r="AU6305" s="1" t="s">
        <v>512</v>
      </c>
      <c r="AV6305" s="1" t="s">
        <v>513</v>
      </c>
      <c r="AW6305" s="3" t="str">
        <f t="shared" si="1"/>
        <v>Other</v>
      </c>
      <c r="AX6305" s="3" t="str">
        <f t="array" ref="AX6305">TEXTJOIN(", ", TRUE, IF(X6305:AS6305="Y", X$1:AS$1, IF(X6305:AS6305&lt;&gt;"", X$1:AS$1 &amp; ": " &amp; X6305:AS6305, "")))
</f>
        <v>Fentanyl, Fentanyl Analogue</v>
      </c>
    </row>
    <row r="6306">
      <c r="A6306" s="2">
        <v>44055.0</v>
      </c>
      <c r="B6306" s="1" t="s">
        <v>50</v>
      </c>
      <c r="C6306" s="1">
        <v>38.0</v>
      </c>
      <c r="D6306" s="1" t="s">
        <v>51</v>
      </c>
      <c r="E6306" s="1" t="s">
        <v>63</v>
      </c>
      <c r="G6306" s="1" t="s">
        <v>300</v>
      </c>
      <c r="H6306" s="1" t="s">
        <v>299</v>
      </c>
      <c r="I6306" s="1" t="s">
        <v>55</v>
      </c>
      <c r="J6306" s="1" t="s">
        <v>300</v>
      </c>
      <c r="K6306" s="1" t="s">
        <v>299</v>
      </c>
      <c r="L6306" s="1" t="s">
        <v>55</v>
      </c>
      <c r="M6306" s="1" t="s">
        <v>56</v>
      </c>
      <c r="N6306" s="1" t="s">
        <v>155</v>
      </c>
      <c r="O6306" s="1" t="s">
        <v>300</v>
      </c>
      <c r="P6306" s="1" t="s">
        <v>299</v>
      </c>
      <c r="Q6306" s="1" t="s">
        <v>55</v>
      </c>
      <c r="R6306" s="1" t="s">
        <v>56</v>
      </c>
      <c r="T6306" s="1" t="s">
        <v>6450</v>
      </c>
      <c r="U6306" s="1" t="s">
        <v>59</v>
      </c>
      <c r="X6306" s="1" t="s">
        <v>60</v>
      </c>
      <c r="Y6306" s="1" t="s">
        <v>60</v>
      </c>
      <c r="AR6306" s="1" t="s">
        <v>60</v>
      </c>
      <c r="AT6306" s="1" t="s">
        <v>304</v>
      </c>
      <c r="AU6306" s="1" t="s">
        <v>304</v>
      </c>
      <c r="AV6306" s="1" t="s">
        <v>302</v>
      </c>
      <c r="AW6306" s="3" t="str">
        <f t="shared" si="1"/>
        <v>Other</v>
      </c>
      <c r="AX6306" s="3" t="str">
        <f t="array" ref="AX6306">TEXTJOIN(", ", TRUE, IF(X6306:AS6306="Y", X$1:AS$1, IF(X6306:AS6306&lt;&gt;"", X$1:AS$1 &amp; ": " &amp; X6306:AS6306, "")))
</f>
        <v>Heroin, Cocaine, Any Opioid</v>
      </c>
    </row>
    <row r="6307">
      <c r="A6307" s="2">
        <v>43492.0</v>
      </c>
      <c r="B6307" s="1" t="s">
        <v>50</v>
      </c>
      <c r="C6307" s="1">
        <v>54.0</v>
      </c>
      <c r="D6307" s="1" t="s">
        <v>76</v>
      </c>
      <c r="E6307" s="1" t="s">
        <v>63</v>
      </c>
      <c r="G6307" s="1" t="s">
        <v>179</v>
      </c>
      <c r="H6307" s="1" t="s">
        <v>121</v>
      </c>
      <c r="I6307" s="1" t="s">
        <v>55</v>
      </c>
      <c r="J6307" s="1" t="s">
        <v>179</v>
      </c>
      <c r="K6307" s="1" t="s">
        <v>121</v>
      </c>
      <c r="L6307" s="1" t="s">
        <v>55</v>
      </c>
      <c r="M6307" s="1" t="s">
        <v>56</v>
      </c>
      <c r="N6307" s="1" t="s">
        <v>6451</v>
      </c>
      <c r="O6307" s="1" t="s">
        <v>179</v>
      </c>
      <c r="P6307" s="1" t="s">
        <v>121</v>
      </c>
      <c r="Q6307" s="1" t="s">
        <v>55</v>
      </c>
      <c r="R6307" s="1" t="s">
        <v>56</v>
      </c>
      <c r="T6307" s="1" t="s">
        <v>6452</v>
      </c>
      <c r="U6307" s="1" t="s">
        <v>59</v>
      </c>
      <c r="AB6307" s="1" t="s">
        <v>60</v>
      </c>
      <c r="AD6307" s="1" t="s">
        <v>60</v>
      </c>
      <c r="AF6307" s="1" t="s">
        <v>60</v>
      </c>
      <c r="AG6307" s="1" t="s">
        <v>60</v>
      </c>
      <c r="AR6307" s="1" t="s">
        <v>60</v>
      </c>
      <c r="AT6307" s="1" t="s">
        <v>757</v>
      </c>
      <c r="AU6307" s="1" t="s">
        <v>757</v>
      </c>
      <c r="AV6307" s="1" t="s">
        <v>184</v>
      </c>
      <c r="AW6307" s="3" t="str">
        <f t="shared" si="1"/>
        <v>Other</v>
      </c>
      <c r="AX6307" s="3" t="str">
        <f t="array" ref="AX6307">TEXTJOIN(", ", TRUE, IF(X6307:AS6307="Y", X$1:AS$1, IF(X6307:AS6307&lt;&gt;"", X$1:AS$1 &amp; ": " &amp; X6307:AS6307, "")))
</f>
        <v>Oxycodone, Ethanol, Benzodiazepine, Methadone, Any Opioid</v>
      </c>
    </row>
    <row r="6308">
      <c r="A6308" s="2">
        <v>43997.0</v>
      </c>
      <c r="B6308" s="1" t="s">
        <v>50</v>
      </c>
      <c r="C6308" s="1">
        <v>40.0</v>
      </c>
      <c r="D6308" s="1" t="s">
        <v>51</v>
      </c>
      <c r="E6308" s="1" t="s">
        <v>63</v>
      </c>
      <c r="G6308" s="1" t="s">
        <v>102</v>
      </c>
      <c r="H6308" s="1" t="s">
        <v>103</v>
      </c>
      <c r="I6308" s="1" t="s">
        <v>55</v>
      </c>
      <c r="J6308" s="1" t="s">
        <v>102</v>
      </c>
      <c r="K6308" s="1" t="s">
        <v>103</v>
      </c>
      <c r="L6308" s="1" t="s">
        <v>55</v>
      </c>
      <c r="M6308" s="1" t="s">
        <v>56</v>
      </c>
      <c r="N6308" s="1" t="s">
        <v>119</v>
      </c>
      <c r="O6308" s="1" t="s">
        <v>102</v>
      </c>
      <c r="P6308" s="1" t="s">
        <v>103</v>
      </c>
      <c r="Q6308" s="1" t="s">
        <v>55</v>
      </c>
      <c r="R6308" s="1" t="s">
        <v>56</v>
      </c>
      <c r="T6308" s="1" t="s">
        <v>83</v>
      </c>
      <c r="U6308" s="1" t="s">
        <v>59</v>
      </c>
      <c r="Z6308" s="1" t="s">
        <v>60</v>
      </c>
      <c r="AR6308" s="1" t="s">
        <v>60</v>
      </c>
      <c r="AT6308" s="1" t="s">
        <v>106</v>
      </c>
      <c r="AU6308" s="1" t="s">
        <v>106</v>
      </c>
      <c r="AV6308" s="1" t="s">
        <v>107</v>
      </c>
      <c r="AW6308" s="3" t="str">
        <f t="shared" si="1"/>
        <v>Other</v>
      </c>
      <c r="AX6308" s="3" t="str">
        <f t="array" ref="AX6308">TEXTJOIN(", ", TRUE, IF(X6308:AS6308="Y", X$1:AS$1, IF(X6308:AS6308&lt;&gt;"", X$1:AS$1 &amp; ": " &amp; X6308:AS6308, "")))
</f>
        <v>Fentanyl, Any Opioid</v>
      </c>
    </row>
    <row r="6309">
      <c r="A6309" s="2">
        <v>43719.0</v>
      </c>
      <c r="B6309" s="1" t="s">
        <v>50</v>
      </c>
      <c r="C6309" s="1">
        <v>39.0</v>
      </c>
      <c r="D6309" s="1" t="s">
        <v>51</v>
      </c>
      <c r="E6309" s="1" t="s">
        <v>63</v>
      </c>
      <c r="G6309" s="1" t="s">
        <v>140</v>
      </c>
      <c r="H6309" s="1" t="s">
        <v>54</v>
      </c>
      <c r="I6309" s="1" t="s">
        <v>55</v>
      </c>
      <c r="J6309" s="1" t="s">
        <v>484</v>
      </c>
      <c r="K6309" s="1" t="s">
        <v>103</v>
      </c>
      <c r="L6309" s="1" t="s">
        <v>55</v>
      </c>
      <c r="M6309" s="1" t="s">
        <v>44</v>
      </c>
      <c r="N6309" s="1" t="s">
        <v>136</v>
      </c>
      <c r="O6309" s="1" t="s">
        <v>116</v>
      </c>
      <c r="P6309" s="1" t="s">
        <v>103</v>
      </c>
      <c r="Q6309" s="1" t="s">
        <v>55</v>
      </c>
      <c r="R6309" s="1" t="s">
        <v>67</v>
      </c>
      <c r="T6309" s="1" t="s">
        <v>6453</v>
      </c>
      <c r="U6309" s="1" t="s">
        <v>59</v>
      </c>
      <c r="V6309" s="1" t="s">
        <v>491</v>
      </c>
      <c r="X6309" s="1" t="s">
        <v>60</v>
      </c>
      <c r="Y6309" s="1" t="s">
        <v>60</v>
      </c>
      <c r="Z6309" s="1" t="s">
        <v>60</v>
      </c>
      <c r="AD6309" s="1" t="s">
        <v>60</v>
      </c>
      <c r="AP6309" s="1" t="s">
        <v>60</v>
      </c>
      <c r="AR6309" s="1" t="s">
        <v>60</v>
      </c>
      <c r="AT6309" s="1" t="s">
        <v>142</v>
      </c>
      <c r="AU6309" s="1" t="s">
        <v>682</v>
      </c>
      <c r="AV6309" s="1" t="s">
        <v>139</v>
      </c>
      <c r="AW6309" s="3" t="str">
        <f t="shared" si="1"/>
        <v>Other</v>
      </c>
      <c r="AX6309" s="3" t="str">
        <f t="array" ref="AX6309">TEXTJOIN(", ", TRUE, IF(X6309:AS6309="Y", X$1:AS$1, IF(X6309:AS6309&lt;&gt;"", X$1:AS$1 &amp; ": " &amp; X6309:AS6309, "")))
</f>
        <v>Heroin, Cocaine, Fentanyl, Ethanol, Heroin/Morph/Codeine, Any Opioid</v>
      </c>
    </row>
    <row r="6310">
      <c r="A6310" s="2">
        <v>43263.0</v>
      </c>
      <c r="B6310" s="1" t="s">
        <v>50</v>
      </c>
      <c r="C6310" s="1">
        <v>33.0</v>
      </c>
      <c r="D6310" s="1" t="s">
        <v>51</v>
      </c>
      <c r="E6310" s="1" t="s">
        <v>63</v>
      </c>
      <c r="G6310" s="1" t="s">
        <v>1430</v>
      </c>
      <c r="H6310" s="1" t="s">
        <v>91</v>
      </c>
      <c r="I6310" s="1" t="s">
        <v>55</v>
      </c>
      <c r="J6310" s="1" t="s">
        <v>1430</v>
      </c>
      <c r="K6310" s="1" t="s">
        <v>91</v>
      </c>
      <c r="M6310" s="1" t="s">
        <v>56</v>
      </c>
      <c r="N6310" s="1" t="s">
        <v>119</v>
      </c>
      <c r="O6310" s="1" t="s">
        <v>91</v>
      </c>
      <c r="P6310" s="1" t="s">
        <v>91</v>
      </c>
      <c r="Q6310" s="1" t="s">
        <v>55</v>
      </c>
      <c r="R6310" s="1" t="s">
        <v>67</v>
      </c>
      <c r="T6310" s="1" t="s">
        <v>6454</v>
      </c>
      <c r="U6310" s="1" t="s">
        <v>59</v>
      </c>
      <c r="Z6310" s="1" t="s">
        <v>60</v>
      </c>
      <c r="AR6310" s="1" t="s">
        <v>60</v>
      </c>
      <c r="AT6310" s="1" t="s">
        <v>1432</v>
      </c>
      <c r="AU6310" s="1" t="s">
        <v>1432</v>
      </c>
      <c r="AV6310" s="1" t="s">
        <v>111</v>
      </c>
      <c r="AW6310" s="3" t="str">
        <f t="shared" si="1"/>
        <v>Other</v>
      </c>
      <c r="AX6310" s="3" t="str">
        <f t="array" ref="AX6310">TEXTJOIN(", ", TRUE, IF(X6310:AS6310="Y", X$1:AS$1, IF(X6310:AS6310&lt;&gt;"", X$1:AS$1 &amp; ": " &amp; X6310:AS6310, "")))
</f>
        <v>Fentanyl, Any Opioid</v>
      </c>
    </row>
    <row r="6311">
      <c r="A6311" s="2">
        <v>42934.0</v>
      </c>
      <c r="B6311" s="1" t="s">
        <v>86</v>
      </c>
      <c r="C6311" s="1">
        <v>34.0</v>
      </c>
      <c r="D6311" s="1" t="s">
        <v>76</v>
      </c>
      <c r="E6311" s="1" t="s">
        <v>63</v>
      </c>
      <c r="G6311" s="1" t="s">
        <v>271</v>
      </c>
      <c r="H6311" s="1" t="s">
        <v>91</v>
      </c>
      <c r="I6311" s="1" t="s">
        <v>55</v>
      </c>
      <c r="J6311" s="1" t="s">
        <v>271</v>
      </c>
      <c r="K6311" s="1" t="s">
        <v>91</v>
      </c>
      <c r="L6311" s="1" t="s">
        <v>55</v>
      </c>
      <c r="M6311" s="1" t="s">
        <v>177</v>
      </c>
      <c r="N6311" s="1" t="s">
        <v>136</v>
      </c>
      <c r="O6311" s="1" t="s">
        <v>271</v>
      </c>
      <c r="P6311" s="1" t="s">
        <v>91</v>
      </c>
      <c r="Q6311" s="1" t="s">
        <v>55</v>
      </c>
      <c r="R6311" s="1" t="s">
        <v>44</v>
      </c>
      <c r="S6311" s="1" t="s">
        <v>6455</v>
      </c>
      <c r="T6311" s="1" t="s">
        <v>6456</v>
      </c>
      <c r="U6311" s="1" t="s">
        <v>59</v>
      </c>
      <c r="Y6311" s="1" t="s">
        <v>60</v>
      </c>
      <c r="Z6311" s="1" t="s">
        <v>60</v>
      </c>
      <c r="AD6311" s="1" t="s">
        <v>60</v>
      </c>
      <c r="AF6311" s="1" t="s">
        <v>60</v>
      </c>
      <c r="AS6311" s="1" t="s">
        <v>417</v>
      </c>
      <c r="AT6311" s="1" t="s">
        <v>274</v>
      </c>
      <c r="AU6311" s="1" t="s">
        <v>274</v>
      </c>
      <c r="AV6311" s="1" t="s">
        <v>275</v>
      </c>
      <c r="AW6311" s="3" t="str">
        <f t="shared" si="1"/>
        <v>Other</v>
      </c>
      <c r="AX6311" s="3" t="str">
        <f t="array" ref="AX6311">TEXTJOIN(", ", TRUE, IF(X6311:AS6311="Y", X$1:AS$1, IF(X6311:AS6311&lt;&gt;"", X$1:AS$1 &amp; ": " &amp; X6311:AS6311, "")))
</f>
        <v>Cocaine, Fentanyl, Ethanol, Benzodiazepine, Other: PCP</v>
      </c>
    </row>
    <row r="6312">
      <c r="A6312" s="2">
        <v>42615.0</v>
      </c>
      <c r="B6312" s="1" t="s">
        <v>50</v>
      </c>
      <c r="C6312" s="1">
        <v>31.0</v>
      </c>
      <c r="D6312" s="1" t="s">
        <v>51</v>
      </c>
      <c r="E6312" s="1" t="s">
        <v>63</v>
      </c>
      <c r="G6312" s="1" t="s">
        <v>98</v>
      </c>
      <c r="H6312" s="1" t="s">
        <v>54</v>
      </c>
      <c r="I6312" s="1" t="s">
        <v>55</v>
      </c>
      <c r="J6312" s="1" t="s">
        <v>98</v>
      </c>
      <c r="M6312" s="1" t="s">
        <v>56</v>
      </c>
      <c r="N6312" s="1" t="s">
        <v>276</v>
      </c>
      <c r="O6312" s="1" t="s">
        <v>98</v>
      </c>
      <c r="R6312" s="1" t="s">
        <v>67</v>
      </c>
      <c r="T6312" s="1" t="s">
        <v>6457</v>
      </c>
      <c r="U6312" s="1" t="s">
        <v>59</v>
      </c>
      <c r="Z6312" s="1" t="s">
        <v>60</v>
      </c>
      <c r="AR6312" s="1" t="s">
        <v>60</v>
      </c>
      <c r="AT6312" s="1" t="s">
        <v>100</v>
      </c>
      <c r="AU6312" s="1" t="s">
        <v>100</v>
      </c>
      <c r="AV6312" s="1" t="s">
        <v>101</v>
      </c>
      <c r="AW6312" s="3" t="str">
        <f t="shared" si="1"/>
        <v>Other</v>
      </c>
      <c r="AX6312" s="3" t="str">
        <f t="array" ref="AX6312">TEXTJOIN(", ", TRUE, IF(X6312:AS6312="Y", X$1:AS$1, IF(X6312:AS6312&lt;&gt;"", X$1:AS$1 &amp; ": " &amp; X6312:AS6312, "")))
</f>
        <v>Fentanyl, Any Opioid</v>
      </c>
    </row>
    <row r="6313">
      <c r="A6313" s="4">
        <v>44480.0</v>
      </c>
      <c r="B6313" s="1" t="s">
        <v>50</v>
      </c>
      <c r="C6313" s="1">
        <v>34.0</v>
      </c>
      <c r="D6313" s="1" t="s">
        <v>76</v>
      </c>
      <c r="E6313" s="1" t="s">
        <v>63</v>
      </c>
      <c r="G6313" s="1" t="s">
        <v>65</v>
      </c>
      <c r="H6313" s="1" t="s">
        <v>65</v>
      </c>
      <c r="I6313" s="1" t="s">
        <v>55</v>
      </c>
      <c r="J6313" s="1" t="s">
        <v>65</v>
      </c>
      <c r="K6313" s="1" t="s">
        <v>65</v>
      </c>
      <c r="L6313" s="1" t="s">
        <v>55</v>
      </c>
      <c r="M6313" s="1" t="s">
        <v>56</v>
      </c>
      <c r="N6313" s="1" t="s">
        <v>136</v>
      </c>
      <c r="O6313" s="1" t="s">
        <v>65</v>
      </c>
      <c r="P6313" s="1" t="s">
        <v>65</v>
      </c>
      <c r="Q6313" s="1" t="s">
        <v>55</v>
      </c>
      <c r="R6313" s="1" t="s">
        <v>56</v>
      </c>
      <c r="T6313" s="1" t="s">
        <v>6458</v>
      </c>
      <c r="U6313" s="1" t="s">
        <v>59</v>
      </c>
      <c r="X6313" s="1" t="s">
        <v>60</v>
      </c>
      <c r="Z6313" s="1" t="s">
        <v>60</v>
      </c>
      <c r="AF6313" s="1" t="s">
        <v>60</v>
      </c>
      <c r="AK6313" s="1" t="s">
        <v>60</v>
      </c>
      <c r="AM6313" s="1" t="s">
        <v>60</v>
      </c>
      <c r="AP6313" s="1" t="s">
        <v>60</v>
      </c>
      <c r="AR6313" s="1" t="s">
        <v>60</v>
      </c>
      <c r="AT6313" s="1" t="s">
        <v>410</v>
      </c>
      <c r="AU6313" s="1" t="s">
        <v>410</v>
      </c>
      <c r="AV6313" s="1" t="s">
        <v>150</v>
      </c>
      <c r="AW6313" s="3" t="str">
        <f t="shared" si="1"/>
        <v>Other</v>
      </c>
      <c r="AX6313" s="3" t="str">
        <f t="array" ref="AX6313">TEXTJOIN(", ", TRUE, IF(X6313:AS6313="Y", X$1:AS$1, IF(X6313:AS6313&lt;&gt;"", X$1:AS$1 &amp; ": " &amp; X6313:AS6313, "")))
</f>
        <v>Heroin, Fentanyl, Benzodiazepine, Hydromorphone, Xylazine, Heroin/Morph/Codeine, Any Opioid</v>
      </c>
    </row>
    <row r="6314">
      <c r="A6314" s="2">
        <v>42286.0</v>
      </c>
      <c r="B6314" s="1" t="s">
        <v>86</v>
      </c>
      <c r="C6314" s="1">
        <v>38.0</v>
      </c>
      <c r="D6314" s="1" t="s">
        <v>76</v>
      </c>
      <c r="E6314" s="1" t="s">
        <v>52</v>
      </c>
      <c r="G6314" s="1" t="s">
        <v>81</v>
      </c>
      <c r="H6314" s="1" t="s">
        <v>54</v>
      </c>
      <c r="I6314" s="1" t="s">
        <v>55</v>
      </c>
      <c r="J6314" s="1" t="s">
        <v>81</v>
      </c>
      <c r="M6314" s="1" t="s">
        <v>56</v>
      </c>
      <c r="O6314" s="1" t="s">
        <v>103</v>
      </c>
      <c r="P6314" s="1" t="s">
        <v>103</v>
      </c>
      <c r="Q6314" s="1" t="s">
        <v>55</v>
      </c>
      <c r="R6314" s="1" t="s">
        <v>67</v>
      </c>
      <c r="T6314" s="1" t="s">
        <v>169</v>
      </c>
      <c r="U6314" s="1" t="s">
        <v>59</v>
      </c>
      <c r="W6314" s="1" t="s">
        <v>60</v>
      </c>
      <c r="X6314" s="1" t="s">
        <v>60</v>
      </c>
      <c r="AP6314" s="1" t="s">
        <v>60</v>
      </c>
      <c r="AR6314" s="1" t="s">
        <v>60</v>
      </c>
      <c r="AT6314" s="1" t="s">
        <v>84</v>
      </c>
      <c r="AU6314" s="1" t="s">
        <v>84</v>
      </c>
      <c r="AV6314" s="1" t="s">
        <v>168</v>
      </c>
      <c r="AW6314" s="3" t="str">
        <f t="shared" si="1"/>
        <v>Other</v>
      </c>
      <c r="AX6314" s="3" t="str">
        <f t="array" ref="AX6314">TEXTJOIN(", ", TRUE, IF(X6314:AS6314="Y", X$1:AS$1, IF(X6314:AS6314&lt;&gt;"", X$1:AS$1 &amp; ": " &amp; X6314:AS6314, "")))
</f>
        <v>Heroin, Heroin/Morph/Codeine, Any Opioid</v>
      </c>
    </row>
    <row r="6315">
      <c r="A6315" s="2">
        <v>41761.0</v>
      </c>
      <c r="B6315" s="1" t="s">
        <v>50</v>
      </c>
      <c r="C6315" s="1">
        <v>33.0</v>
      </c>
      <c r="D6315" s="1" t="s">
        <v>76</v>
      </c>
      <c r="E6315" s="1" t="s">
        <v>63</v>
      </c>
      <c r="G6315" s="1" t="s">
        <v>886</v>
      </c>
      <c r="J6315" s="1" t="s">
        <v>886</v>
      </c>
      <c r="L6315" s="1" t="s">
        <v>55</v>
      </c>
      <c r="M6315" s="1" t="s">
        <v>56</v>
      </c>
      <c r="N6315" s="1" t="s">
        <v>73</v>
      </c>
      <c r="O6315" s="1" t="s">
        <v>238</v>
      </c>
      <c r="P6315" s="1" t="s">
        <v>125</v>
      </c>
      <c r="R6315" s="1" t="s">
        <v>67</v>
      </c>
      <c r="T6315" s="1" t="s">
        <v>880</v>
      </c>
      <c r="U6315" s="1" t="s">
        <v>59</v>
      </c>
      <c r="X6315" s="1" t="s">
        <v>60</v>
      </c>
      <c r="AT6315" s="1" t="s">
        <v>888</v>
      </c>
      <c r="AU6315" s="1" t="s">
        <v>888</v>
      </c>
      <c r="AV6315" s="1" t="s">
        <v>241</v>
      </c>
      <c r="AW6315" s="3" t="str">
        <f t="shared" si="1"/>
        <v>Other</v>
      </c>
      <c r="AX6315" s="3" t="str">
        <f t="array" ref="AX6315">TEXTJOIN(", ", TRUE, IF(X6315:AS6315="Y", X$1:AS$1, IF(X6315:AS6315&lt;&gt;"", X$1:AS$1 &amp; ": " &amp; X6315:AS6315, "")))
</f>
        <v>Heroin</v>
      </c>
    </row>
    <row r="6316">
      <c r="A6316" s="2">
        <v>41751.0</v>
      </c>
      <c r="B6316" s="1" t="s">
        <v>50</v>
      </c>
      <c r="C6316" s="1">
        <v>29.0</v>
      </c>
      <c r="D6316" s="1" t="s">
        <v>51</v>
      </c>
      <c r="E6316" s="1" t="s">
        <v>63</v>
      </c>
      <c r="G6316" s="1" t="s">
        <v>176</v>
      </c>
      <c r="J6316" s="1" t="s">
        <v>176</v>
      </c>
      <c r="L6316" s="1" t="s">
        <v>55</v>
      </c>
      <c r="M6316" s="1" t="s">
        <v>56</v>
      </c>
      <c r="N6316" s="1" t="s">
        <v>136</v>
      </c>
      <c r="O6316" s="1" t="s">
        <v>176</v>
      </c>
      <c r="P6316" s="1" t="s">
        <v>121</v>
      </c>
      <c r="R6316" s="1" t="s">
        <v>56</v>
      </c>
      <c r="T6316" s="1" t="s">
        <v>6459</v>
      </c>
      <c r="U6316" s="1" t="s">
        <v>59</v>
      </c>
      <c r="V6316" s="1" t="s">
        <v>585</v>
      </c>
      <c r="Y6316" s="1" t="s">
        <v>60</v>
      </c>
      <c r="AF6316" s="1" t="s">
        <v>60</v>
      </c>
      <c r="AT6316" s="1" t="s">
        <v>183</v>
      </c>
      <c r="AU6316" s="1" t="s">
        <v>183</v>
      </c>
      <c r="AV6316" s="1" t="s">
        <v>244</v>
      </c>
      <c r="AW6316" s="3" t="str">
        <f t="shared" si="1"/>
        <v>Other</v>
      </c>
      <c r="AX6316" s="3" t="str">
        <f t="array" ref="AX6316">TEXTJOIN(", ", TRUE, IF(X6316:AS6316="Y", X$1:AS$1, IF(X6316:AS6316&lt;&gt;"", X$1:AS$1 &amp; ": " &amp; X6316:AS6316, "")))
</f>
        <v>Cocaine, Benzodiazepine</v>
      </c>
    </row>
    <row r="6317">
      <c r="A6317" s="2">
        <v>43601.0</v>
      </c>
      <c r="B6317" s="1" t="s">
        <v>50</v>
      </c>
      <c r="C6317" s="1">
        <v>54.0</v>
      </c>
      <c r="D6317" s="1" t="s">
        <v>51</v>
      </c>
      <c r="E6317" s="1" t="s">
        <v>63</v>
      </c>
      <c r="G6317" s="1" t="s">
        <v>540</v>
      </c>
      <c r="H6317" s="1" t="s">
        <v>91</v>
      </c>
      <c r="I6317" s="1" t="s">
        <v>55</v>
      </c>
      <c r="J6317" s="1" t="s">
        <v>540</v>
      </c>
      <c r="K6317" s="1" t="s">
        <v>91</v>
      </c>
      <c r="L6317" s="1" t="s">
        <v>55</v>
      </c>
      <c r="M6317" s="1" t="s">
        <v>56</v>
      </c>
      <c r="N6317" s="1" t="s">
        <v>119</v>
      </c>
      <c r="O6317" s="1" t="s">
        <v>185</v>
      </c>
      <c r="P6317" s="1" t="s">
        <v>91</v>
      </c>
      <c r="Q6317" s="1" t="s">
        <v>55</v>
      </c>
      <c r="R6317" s="1" t="s">
        <v>67</v>
      </c>
      <c r="T6317" s="1" t="s">
        <v>1362</v>
      </c>
      <c r="U6317" s="1" t="s">
        <v>59</v>
      </c>
      <c r="Z6317" s="1" t="s">
        <v>60</v>
      </c>
      <c r="AD6317" s="1" t="s">
        <v>60</v>
      </c>
      <c r="AR6317" s="1" t="s">
        <v>60</v>
      </c>
      <c r="AT6317" s="1" t="s">
        <v>542</v>
      </c>
      <c r="AU6317" s="1" t="s">
        <v>542</v>
      </c>
      <c r="AV6317" s="1" t="s">
        <v>189</v>
      </c>
      <c r="AW6317" s="3" t="str">
        <f t="shared" si="1"/>
        <v>Other</v>
      </c>
      <c r="AX6317" s="3" t="str">
        <f t="array" ref="AX6317">TEXTJOIN(", ", TRUE, IF(X6317:AS6317="Y", X$1:AS$1, IF(X6317:AS6317&lt;&gt;"", X$1:AS$1 &amp; ": " &amp; X6317:AS6317, "")))
</f>
        <v>Fentanyl, Ethanol, Any Opioid</v>
      </c>
    </row>
    <row r="6318">
      <c r="A6318" s="2">
        <v>43974.0</v>
      </c>
      <c r="B6318" s="1" t="s">
        <v>50</v>
      </c>
      <c r="C6318" s="1">
        <v>42.0</v>
      </c>
      <c r="D6318" s="1" t="s">
        <v>51</v>
      </c>
      <c r="E6318" s="1" t="s">
        <v>63</v>
      </c>
      <c r="G6318" s="1" t="s">
        <v>407</v>
      </c>
      <c r="H6318" s="1" t="s">
        <v>299</v>
      </c>
      <c r="I6318" s="1" t="s">
        <v>55</v>
      </c>
      <c r="J6318" s="1" t="s">
        <v>407</v>
      </c>
      <c r="K6318" s="1" t="s">
        <v>299</v>
      </c>
      <c r="L6318" s="1" t="s">
        <v>55</v>
      </c>
      <c r="M6318" s="1" t="s">
        <v>56</v>
      </c>
      <c r="N6318" s="1" t="s">
        <v>119</v>
      </c>
      <c r="O6318" s="1" t="s">
        <v>98</v>
      </c>
      <c r="P6318" s="1" t="s">
        <v>54</v>
      </c>
      <c r="Q6318" s="1" t="s">
        <v>55</v>
      </c>
      <c r="R6318" s="1" t="s">
        <v>67</v>
      </c>
      <c r="T6318" s="1" t="s">
        <v>6460</v>
      </c>
      <c r="U6318" s="1" t="s">
        <v>59</v>
      </c>
      <c r="Z6318" s="1" t="s">
        <v>60</v>
      </c>
      <c r="AD6318" s="1" t="s">
        <v>60</v>
      </c>
      <c r="AR6318" s="1" t="s">
        <v>60</v>
      </c>
      <c r="AT6318" s="1" t="s">
        <v>1204</v>
      </c>
      <c r="AU6318" s="1" t="s">
        <v>1204</v>
      </c>
      <c r="AV6318" s="1" t="s">
        <v>101</v>
      </c>
      <c r="AW6318" s="3" t="str">
        <f t="shared" si="1"/>
        <v>Other</v>
      </c>
      <c r="AX6318" s="3" t="str">
        <f t="array" ref="AX6318">TEXTJOIN(", ", TRUE, IF(X6318:AS6318="Y", X$1:AS$1, IF(X6318:AS6318&lt;&gt;"", X$1:AS$1 &amp; ": " &amp; X6318:AS6318, "")))
</f>
        <v>Fentanyl, Ethanol, Any Opioid</v>
      </c>
    </row>
    <row r="6319">
      <c r="A6319" s="2">
        <v>42855.0</v>
      </c>
      <c r="B6319" s="1" t="s">
        <v>86</v>
      </c>
      <c r="C6319" s="1">
        <v>34.0</v>
      </c>
      <c r="D6319" s="1" t="s">
        <v>51</v>
      </c>
      <c r="E6319" s="1" t="s">
        <v>63</v>
      </c>
      <c r="F6319" s="1" t="s">
        <v>137</v>
      </c>
      <c r="G6319" s="1" t="s">
        <v>91</v>
      </c>
      <c r="H6319" s="1" t="s">
        <v>91</v>
      </c>
      <c r="I6319" s="1" t="s">
        <v>55</v>
      </c>
      <c r="J6319" s="1" t="s">
        <v>91</v>
      </c>
      <c r="K6319" s="1" t="s">
        <v>91</v>
      </c>
      <c r="L6319" s="1" t="s">
        <v>55</v>
      </c>
      <c r="M6319" s="1" t="s">
        <v>56</v>
      </c>
      <c r="N6319" s="1" t="s">
        <v>136</v>
      </c>
      <c r="O6319" s="1" t="s">
        <v>91</v>
      </c>
      <c r="P6319" s="1" t="s">
        <v>91</v>
      </c>
      <c r="Q6319" s="1" t="s">
        <v>55</v>
      </c>
      <c r="R6319" s="1" t="s">
        <v>56</v>
      </c>
      <c r="T6319" s="1" t="s">
        <v>2257</v>
      </c>
      <c r="U6319" s="1" t="s">
        <v>59</v>
      </c>
      <c r="X6319" s="1" t="s">
        <v>60</v>
      </c>
      <c r="Y6319" s="1" t="s">
        <v>60</v>
      </c>
      <c r="Z6319" s="1" t="s">
        <v>60</v>
      </c>
      <c r="AT6319" s="1" t="s">
        <v>110</v>
      </c>
      <c r="AU6319" s="1" t="s">
        <v>110</v>
      </c>
      <c r="AV6319" s="1" t="s">
        <v>111</v>
      </c>
      <c r="AW6319" s="3" t="str">
        <f t="shared" si="1"/>
        <v>Other</v>
      </c>
      <c r="AX6319" s="3" t="str">
        <f t="array" ref="AX6319">TEXTJOIN(", ", TRUE, IF(X6319:AS6319="Y", X$1:AS$1, IF(X6319:AS6319&lt;&gt;"", X$1:AS$1 &amp; ": " &amp; X6319:AS6319, "")))
</f>
        <v>Heroin, Cocaine, Fentanyl</v>
      </c>
    </row>
    <row r="6320">
      <c r="A6320" s="2">
        <v>43149.0</v>
      </c>
      <c r="B6320" s="1" t="s">
        <v>50</v>
      </c>
      <c r="C6320" s="1">
        <v>56.0</v>
      </c>
      <c r="D6320" s="1" t="s">
        <v>51</v>
      </c>
      <c r="E6320" s="1" t="s">
        <v>63</v>
      </c>
      <c r="G6320" s="1" t="s">
        <v>300</v>
      </c>
      <c r="H6320" s="1" t="s">
        <v>299</v>
      </c>
      <c r="I6320" s="1" t="s">
        <v>55</v>
      </c>
      <c r="J6320" s="1" t="s">
        <v>300</v>
      </c>
      <c r="K6320" s="1" t="s">
        <v>299</v>
      </c>
      <c r="M6320" s="1" t="s">
        <v>56</v>
      </c>
      <c r="N6320" s="1" t="s">
        <v>66</v>
      </c>
      <c r="O6320" s="1" t="s">
        <v>300</v>
      </c>
      <c r="P6320" s="1" t="s">
        <v>299</v>
      </c>
      <c r="Q6320" s="1" t="s">
        <v>55</v>
      </c>
      <c r="R6320" s="1" t="s">
        <v>56</v>
      </c>
      <c r="T6320" s="1" t="s">
        <v>6461</v>
      </c>
      <c r="U6320" s="1" t="s">
        <v>59</v>
      </c>
      <c r="X6320" s="1" t="s">
        <v>60</v>
      </c>
      <c r="AD6320" s="1" t="s">
        <v>60</v>
      </c>
      <c r="AF6320" s="1" t="s">
        <v>60</v>
      </c>
      <c r="AP6320" s="1" t="s">
        <v>60</v>
      </c>
      <c r="AR6320" s="1" t="s">
        <v>60</v>
      </c>
      <c r="AT6320" s="1" t="s">
        <v>304</v>
      </c>
      <c r="AU6320" s="1" t="s">
        <v>304</v>
      </c>
      <c r="AV6320" s="1" t="s">
        <v>302</v>
      </c>
      <c r="AW6320" s="3" t="str">
        <f t="shared" si="1"/>
        <v>Other</v>
      </c>
      <c r="AX6320" s="3" t="str">
        <f t="array" ref="AX6320">TEXTJOIN(", ", TRUE, IF(X6320:AS6320="Y", X$1:AS$1, IF(X6320:AS6320&lt;&gt;"", X$1:AS$1 &amp; ": " &amp; X6320:AS6320, "")))
</f>
        <v>Heroin, Ethanol, Benzodiazepine, Heroin/Morph/Codeine, Any Opioid</v>
      </c>
    </row>
    <row r="6321">
      <c r="A6321" s="2">
        <v>44343.0</v>
      </c>
      <c r="B6321" s="1" t="s">
        <v>50</v>
      </c>
      <c r="C6321" s="1">
        <v>36.0</v>
      </c>
      <c r="D6321" s="1" t="s">
        <v>51</v>
      </c>
      <c r="E6321" s="1" t="s">
        <v>63</v>
      </c>
      <c r="G6321" s="1" t="s">
        <v>103</v>
      </c>
      <c r="H6321" s="1" t="s">
        <v>103</v>
      </c>
      <c r="I6321" s="1" t="s">
        <v>55</v>
      </c>
      <c r="J6321" s="1" t="s">
        <v>103</v>
      </c>
      <c r="K6321" s="1" t="s">
        <v>103</v>
      </c>
      <c r="L6321" s="1" t="s">
        <v>55</v>
      </c>
      <c r="M6321" s="1" t="s">
        <v>56</v>
      </c>
      <c r="N6321" s="1" t="s">
        <v>136</v>
      </c>
      <c r="O6321" s="1" t="s">
        <v>103</v>
      </c>
      <c r="P6321" s="1" t="s">
        <v>103</v>
      </c>
      <c r="Q6321" s="1" t="s">
        <v>55</v>
      </c>
      <c r="R6321" s="1" t="s">
        <v>173</v>
      </c>
      <c r="T6321" s="1" t="s">
        <v>6462</v>
      </c>
      <c r="U6321" s="1" t="s">
        <v>59</v>
      </c>
      <c r="Y6321" s="1" t="s">
        <v>60</v>
      </c>
      <c r="Z6321" s="1" t="s">
        <v>60</v>
      </c>
      <c r="AN6321" s="1" t="s">
        <v>60</v>
      </c>
      <c r="AR6321" s="1" t="s">
        <v>60</v>
      </c>
      <c r="AT6321" s="1" t="s">
        <v>167</v>
      </c>
      <c r="AU6321" s="1" t="s">
        <v>167</v>
      </c>
      <c r="AV6321" s="1" t="s">
        <v>168</v>
      </c>
      <c r="AW6321" s="3" t="str">
        <f t="shared" si="1"/>
        <v>Other</v>
      </c>
      <c r="AX6321" s="3" t="str">
        <f t="array" ref="AX6321">TEXTJOIN(", ", TRUE, IF(X6321:AS6321="Y", X$1:AS$1, IF(X6321:AS6321&lt;&gt;"", X$1:AS$1 &amp; ": " &amp; X6321:AS6321, "")))
</f>
        <v>Cocaine, Fentanyl, Gabapentin, Any Opioid</v>
      </c>
    </row>
    <row r="6322">
      <c r="A6322" s="4">
        <v>43451.0</v>
      </c>
      <c r="B6322" s="1" t="s">
        <v>50</v>
      </c>
      <c r="C6322" s="1">
        <v>51.0</v>
      </c>
      <c r="D6322" s="1" t="s">
        <v>51</v>
      </c>
      <c r="E6322" s="1" t="s">
        <v>63</v>
      </c>
      <c r="G6322" s="1" t="s">
        <v>112</v>
      </c>
      <c r="H6322" s="1" t="s">
        <v>54</v>
      </c>
      <c r="I6322" s="1" t="s">
        <v>55</v>
      </c>
      <c r="J6322" s="1" t="s">
        <v>112</v>
      </c>
      <c r="K6322" s="1" t="s">
        <v>54</v>
      </c>
      <c r="M6322" s="1" t="s">
        <v>56</v>
      </c>
      <c r="N6322" s="1" t="s">
        <v>136</v>
      </c>
      <c r="O6322" s="1" t="s">
        <v>112</v>
      </c>
      <c r="P6322" s="1" t="s">
        <v>54</v>
      </c>
      <c r="Q6322" s="1" t="s">
        <v>55</v>
      </c>
      <c r="R6322" s="1" t="s">
        <v>56</v>
      </c>
      <c r="T6322" s="1" t="s">
        <v>6463</v>
      </c>
      <c r="U6322" s="1" t="s">
        <v>59</v>
      </c>
      <c r="X6322" s="1" t="s">
        <v>60</v>
      </c>
      <c r="Z6322" s="1" t="s">
        <v>60</v>
      </c>
      <c r="AB6322" s="1" t="s">
        <v>60</v>
      </c>
      <c r="AC6322" s="1" t="s">
        <v>60</v>
      </c>
      <c r="AF6322" s="1" t="s">
        <v>60</v>
      </c>
      <c r="AP6322" s="1" t="s">
        <v>60</v>
      </c>
      <c r="AR6322" s="1" t="s">
        <v>60</v>
      </c>
      <c r="AT6322" s="1" t="s">
        <v>114</v>
      </c>
      <c r="AU6322" s="1" t="s">
        <v>114</v>
      </c>
      <c r="AV6322" s="1" t="s">
        <v>115</v>
      </c>
      <c r="AW6322" s="3" t="str">
        <f t="shared" si="1"/>
        <v>Other</v>
      </c>
      <c r="AX6322" s="3" t="str">
        <f t="array" ref="AX6322">TEXTJOIN(", ", TRUE, IF(X6322:AS6322="Y", X$1:AS$1, IF(X6322:AS6322&lt;&gt;"", X$1:AS$1 &amp; ": " &amp; X6322:AS6322, "")))
</f>
        <v>Heroin, Fentanyl, Oxycodone, Oxymorphone, Benzodiazepine, Heroin/Morph/Codeine, Any Opioid</v>
      </c>
    </row>
    <row r="6323">
      <c r="A6323" s="2">
        <v>43626.0</v>
      </c>
      <c r="B6323" s="1" t="s">
        <v>50</v>
      </c>
      <c r="C6323" s="1">
        <v>35.0</v>
      </c>
      <c r="D6323" s="1" t="s">
        <v>51</v>
      </c>
      <c r="E6323" s="1" t="s">
        <v>63</v>
      </c>
      <c r="G6323" s="1" t="s">
        <v>300</v>
      </c>
      <c r="H6323" s="1" t="s">
        <v>299</v>
      </c>
      <c r="I6323" s="1" t="s">
        <v>55</v>
      </c>
      <c r="J6323" s="1" t="s">
        <v>300</v>
      </c>
      <c r="K6323" s="1" t="s">
        <v>299</v>
      </c>
      <c r="L6323" s="1" t="s">
        <v>55</v>
      </c>
      <c r="M6323" s="1" t="s">
        <v>56</v>
      </c>
      <c r="N6323" s="1" t="s">
        <v>713</v>
      </c>
      <c r="O6323" s="1" t="s">
        <v>300</v>
      </c>
      <c r="P6323" s="1" t="s">
        <v>299</v>
      </c>
      <c r="Q6323" s="1" t="s">
        <v>55</v>
      </c>
      <c r="R6323" s="1" t="s">
        <v>56</v>
      </c>
      <c r="T6323" s="1" t="s">
        <v>4157</v>
      </c>
      <c r="U6323" s="1" t="s">
        <v>59</v>
      </c>
      <c r="V6323" s="1" t="s">
        <v>507</v>
      </c>
      <c r="X6323" s="1" t="s">
        <v>60</v>
      </c>
      <c r="Y6323" s="1" t="s">
        <v>60</v>
      </c>
      <c r="Z6323" s="1" t="s">
        <v>60</v>
      </c>
      <c r="AP6323" s="1" t="s">
        <v>60</v>
      </c>
      <c r="AR6323" s="1" t="s">
        <v>60</v>
      </c>
      <c r="AT6323" s="1" t="s">
        <v>304</v>
      </c>
      <c r="AU6323" s="1" t="s">
        <v>304</v>
      </c>
      <c r="AV6323" s="1" t="s">
        <v>302</v>
      </c>
      <c r="AW6323" s="3" t="str">
        <f t="shared" si="1"/>
        <v>Other</v>
      </c>
      <c r="AX6323" s="3" t="str">
        <f t="array" ref="AX6323">TEXTJOIN(", ", TRUE, IF(X6323:AS6323="Y", X$1:AS$1, IF(X6323:AS6323&lt;&gt;"", X$1:AS$1 &amp; ": " &amp; X6323:AS6323, "")))
</f>
        <v>Heroin, Cocaine, Fentanyl, Heroin/Morph/Codeine, Any Opioid</v>
      </c>
    </row>
    <row r="6324">
      <c r="A6324" s="2">
        <v>44166.0</v>
      </c>
      <c r="B6324" s="1" t="s">
        <v>50</v>
      </c>
      <c r="C6324" s="1">
        <v>50.0</v>
      </c>
      <c r="D6324" s="1" t="s">
        <v>51</v>
      </c>
      <c r="E6324" s="1" t="s">
        <v>52</v>
      </c>
      <c r="G6324" s="1" t="s">
        <v>103</v>
      </c>
      <c r="H6324" s="1" t="s">
        <v>103</v>
      </c>
      <c r="I6324" s="1" t="s">
        <v>55</v>
      </c>
      <c r="J6324" s="1" t="s">
        <v>103</v>
      </c>
      <c r="K6324" s="1" t="s">
        <v>103</v>
      </c>
      <c r="L6324" s="1" t="s">
        <v>55</v>
      </c>
      <c r="M6324" s="1" t="s">
        <v>56</v>
      </c>
      <c r="N6324" s="1" t="s">
        <v>136</v>
      </c>
      <c r="O6324" s="1" t="s">
        <v>103</v>
      </c>
      <c r="P6324" s="1" t="s">
        <v>103</v>
      </c>
      <c r="Q6324" s="1" t="s">
        <v>55</v>
      </c>
      <c r="R6324" s="1" t="s">
        <v>56</v>
      </c>
      <c r="T6324" s="1" t="s">
        <v>1533</v>
      </c>
      <c r="U6324" s="1" t="s">
        <v>59</v>
      </c>
      <c r="Z6324" s="1" t="s">
        <v>60</v>
      </c>
      <c r="AD6324" s="1" t="s">
        <v>60</v>
      </c>
      <c r="AR6324" s="1" t="s">
        <v>60</v>
      </c>
      <c r="AT6324" s="1" t="s">
        <v>167</v>
      </c>
      <c r="AU6324" s="1" t="s">
        <v>167</v>
      </c>
      <c r="AV6324" s="1" t="s">
        <v>168</v>
      </c>
      <c r="AW6324" s="3" t="str">
        <f t="shared" si="1"/>
        <v>Other</v>
      </c>
      <c r="AX6324" s="3" t="str">
        <f t="array" ref="AX6324">TEXTJOIN(", ", TRUE, IF(X6324:AS6324="Y", X$1:AS$1, IF(X6324:AS6324&lt;&gt;"", X$1:AS$1 &amp; ": " &amp; X6324:AS6324, "")))
</f>
        <v>Fentanyl, Ethanol, Any Opioid</v>
      </c>
    </row>
    <row r="6325">
      <c r="A6325" s="2">
        <v>42765.0</v>
      </c>
      <c r="B6325" s="1" t="s">
        <v>86</v>
      </c>
      <c r="C6325" s="1">
        <v>36.0</v>
      </c>
      <c r="D6325" s="1" t="s">
        <v>51</v>
      </c>
      <c r="E6325" s="1" t="s">
        <v>63</v>
      </c>
      <c r="G6325" s="1" t="s">
        <v>474</v>
      </c>
      <c r="H6325" s="1" t="s">
        <v>91</v>
      </c>
      <c r="I6325" s="1" t="s">
        <v>55</v>
      </c>
      <c r="J6325" s="1" t="s">
        <v>474</v>
      </c>
      <c r="K6325" s="1" t="s">
        <v>91</v>
      </c>
      <c r="L6325" s="1" t="s">
        <v>55</v>
      </c>
      <c r="M6325" s="1" t="s">
        <v>56</v>
      </c>
      <c r="N6325" s="1" t="s">
        <v>66</v>
      </c>
      <c r="O6325" s="1" t="s">
        <v>474</v>
      </c>
      <c r="P6325" s="1" t="s">
        <v>91</v>
      </c>
      <c r="Q6325" s="1" t="s">
        <v>55</v>
      </c>
      <c r="R6325" s="1" t="s">
        <v>56</v>
      </c>
      <c r="T6325" s="1" t="s">
        <v>6464</v>
      </c>
      <c r="U6325" s="1" t="s">
        <v>59</v>
      </c>
      <c r="X6325" s="1" t="s">
        <v>60</v>
      </c>
      <c r="Y6325" s="1" t="s">
        <v>60</v>
      </c>
      <c r="Z6325" s="1" t="s">
        <v>60</v>
      </c>
      <c r="AD6325" s="1" t="s">
        <v>60</v>
      </c>
      <c r="AF6325" s="1" t="s">
        <v>60</v>
      </c>
      <c r="AT6325" s="1" t="s">
        <v>477</v>
      </c>
      <c r="AU6325" s="1" t="s">
        <v>477</v>
      </c>
      <c r="AV6325" s="1" t="s">
        <v>478</v>
      </c>
      <c r="AW6325" s="3" t="str">
        <f t="shared" si="1"/>
        <v>Other</v>
      </c>
      <c r="AX6325" s="3" t="str">
        <f t="array" ref="AX6325">TEXTJOIN(", ", TRUE, IF(X6325:AS6325="Y", X$1:AS$1, IF(X6325:AS6325&lt;&gt;"", X$1:AS$1 &amp; ": " &amp; X6325:AS6325, "")))
</f>
        <v>Heroin, Cocaine, Fentanyl, Ethanol, Benzodiazepine</v>
      </c>
    </row>
    <row r="6326">
      <c r="A6326" s="4">
        <v>43054.0</v>
      </c>
      <c r="B6326" s="1" t="s">
        <v>86</v>
      </c>
      <c r="C6326" s="1">
        <v>51.0</v>
      </c>
      <c r="D6326" s="1" t="s">
        <v>51</v>
      </c>
      <c r="E6326" s="1" t="s">
        <v>63</v>
      </c>
      <c r="G6326" s="1" t="s">
        <v>91</v>
      </c>
      <c r="H6326" s="1" t="s">
        <v>91</v>
      </c>
      <c r="I6326" s="1" t="s">
        <v>55</v>
      </c>
      <c r="J6326" s="1" t="s">
        <v>91</v>
      </c>
      <c r="K6326" s="1" t="s">
        <v>91</v>
      </c>
      <c r="L6326" s="1" t="s">
        <v>55</v>
      </c>
      <c r="M6326" s="1" t="s">
        <v>193</v>
      </c>
      <c r="N6326" s="1" t="s">
        <v>136</v>
      </c>
      <c r="O6326" s="1" t="s">
        <v>91</v>
      </c>
      <c r="P6326" s="1" t="s">
        <v>91</v>
      </c>
      <c r="Q6326" s="1" t="s">
        <v>55</v>
      </c>
      <c r="R6326" s="1" t="s">
        <v>44</v>
      </c>
      <c r="S6326" s="1" t="s">
        <v>2724</v>
      </c>
      <c r="T6326" s="1" t="s">
        <v>6465</v>
      </c>
      <c r="U6326" s="1" t="s">
        <v>59</v>
      </c>
      <c r="X6326" s="1" t="s">
        <v>60</v>
      </c>
      <c r="Y6326" s="1" t="s">
        <v>60</v>
      </c>
      <c r="Z6326" s="1" t="s">
        <v>60</v>
      </c>
      <c r="AD6326" s="1" t="s">
        <v>60</v>
      </c>
      <c r="AT6326" s="1" t="s">
        <v>110</v>
      </c>
      <c r="AU6326" s="1" t="s">
        <v>110</v>
      </c>
      <c r="AV6326" s="1" t="s">
        <v>111</v>
      </c>
      <c r="AW6326" s="3" t="str">
        <f t="shared" si="1"/>
        <v>Other</v>
      </c>
      <c r="AX6326" s="3" t="str">
        <f t="array" ref="AX6326">TEXTJOIN(", ", TRUE, IF(X6326:AS6326="Y", X$1:AS$1, IF(X6326:AS6326&lt;&gt;"", X$1:AS$1 &amp; ": " &amp; X6326:AS6326, "")))
</f>
        <v>Heroin, Cocaine, Fentanyl, Ethanol</v>
      </c>
    </row>
    <row r="6327">
      <c r="A6327" s="2">
        <v>44332.0</v>
      </c>
      <c r="B6327" s="1" t="s">
        <v>50</v>
      </c>
      <c r="C6327" s="1">
        <v>59.0</v>
      </c>
      <c r="D6327" s="1" t="s">
        <v>51</v>
      </c>
      <c r="E6327" s="1" t="s">
        <v>63</v>
      </c>
      <c r="F6327" s="1" t="s">
        <v>267</v>
      </c>
      <c r="G6327" s="1" t="s">
        <v>397</v>
      </c>
      <c r="H6327" s="1" t="s">
        <v>103</v>
      </c>
      <c r="I6327" s="1" t="s">
        <v>55</v>
      </c>
      <c r="J6327" s="1" t="s">
        <v>397</v>
      </c>
      <c r="K6327" s="1" t="s">
        <v>103</v>
      </c>
      <c r="L6327" s="1" t="s">
        <v>55</v>
      </c>
      <c r="M6327" s="1" t="s">
        <v>56</v>
      </c>
      <c r="N6327" s="1" t="s">
        <v>119</v>
      </c>
      <c r="O6327" s="1" t="s">
        <v>397</v>
      </c>
      <c r="P6327" s="1" t="s">
        <v>103</v>
      </c>
      <c r="Q6327" s="1" t="s">
        <v>55</v>
      </c>
      <c r="R6327" s="1" t="s">
        <v>56</v>
      </c>
      <c r="T6327" s="1" t="s">
        <v>727</v>
      </c>
      <c r="U6327" s="1" t="s">
        <v>59</v>
      </c>
      <c r="Y6327" s="1" t="s">
        <v>60</v>
      </c>
      <c r="Z6327" s="1" t="s">
        <v>60</v>
      </c>
      <c r="AR6327" s="1" t="s">
        <v>60</v>
      </c>
      <c r="AT6327" s="1" t="s">
        <v>399</v>
      </c>
      <c r="AU6327" s="1" t="s">
        <v>399</v>
      </c>
      <c r="AV6327" s="1" t="s">
        <v>709</v>
      </c>
      <c r="AW6327" s="3" t="str">
        <f t="shared" si="1"/>
        <v>Other</v>
      </c>
      <c r="AX6327" s="3" t="str">
        <f t="array" ref="AX6327">TEXTJOIN(", ", TRUE, IF(X6327:AS6327="Y", X$1:AS$1, IF(X6327:AS6327&lt;&gt;"", X$1:AS$1 &amp; ": " &amp; X6327:AS6327, "")))
</f>
        <v>Cocaine, Fentanyl, Any Opioid</v>
      </c>
    </row>
    <row r="6328">
      <c r="A6328" s="2">
        <v>41468.0</v>
      </c>
      <c r="B6328" s="1" t="s">
        <v>50</v>
      </c>
      <c r="C6328" s="1">
        <v>29.0</v>
      </c>
      <c r="D6328" s="1" t="s">
        <v>51</v>
      </c>
      <c r="E6328" s="1" t="s">
        <v>63</v>
      </c>
      <c r="G6328" s="1" t="s">
        <v>103</v>
      </c>
      <c r="H6328" s="1" t="s">
        <v>103</v>
      </c>
      <c r="J6328" s="1" t="s">
        <v>103</v>
      </c>
      <c r="L6328" s="1" t="s">
        <v>55</v>
      </c>
      <c r="M6328" s="1" t="s">
        <v>56</v>
      </c>
      <c r="N6328" s="1" t="s">
        <v>136</v>
      </c>
      <c r="O6328" s="1" t="s">
        <v>103</v>
      </c>
      <c r="P6328" s="1" t="s">
        <v>103</v>
      </c>
      <c r="R6328" s="1" t="s">
        <v>44</v>
      </c>
      <c r="S6328" s="1" t="s">
        <v>4116</v>
      </c>
      <c r="T6328" s="1" t="s">
        <v>308</v>
      </c>
      <c r="U6328" s="1" t="s">
        <v>59</v>
      </c>
      <c r="AG6328" s="1" t="s">
        <v>60</v>
      </c>
      <c r="AT6328" s="1" t="s">
        <v>167</v>
      </c>
      <c r="AU6328" s="1" t="s">
        <v>167</v>
      </c>
      <c r="AV6328" s="1" t="s">
        <v>168</v>
      </c>
      <c r="AW6328" s="3" t="str">
        <f t="shared" si="1"/>
        <v>Other</v>
      </c>
      <c r="AX6328" s="3" t="str">
        <f t="array" ref="AX6328">TEXTJOIN(", ", TRUE, IF(X6328:AS6328="Y", X$1:AS$1, IF(X6328:AS6328&lt;&gt;"", X$1:AS$1 &amp; ": " &amp; X6328:AS6328, "")))
</f>
        <v>Methadone</v>
      </c>
    </row>
    <row r="6329">
      <c r="A6329" s="2">
        <v>43731.0</v>
      </c>
      <c r="B6329" s="1" t="s">
        <v>50</v>
      </c>
      <c r="C6329" s="1">
        <v>41.0</v>
      </c>
      <c r="D6329" s="1" t="s">
        <v>51</v>
      </c>
      <c r="E6329" s="1" t="s">
        <v>63</v>
      </c>
      <c r="G6329" s="1" t="s">
        <v>65</v>
      </c>
      <c r="H6329" s="1" t="s">
        <v>65</v>
      </c>
      <c r="I6329" s="1" t="s">
        <v>55</v>
      </c>
      <c r="J6329" s="1" t="s">
        <v>65</v>
      </c>
      <c r="K6329" s="1" t="s">
        <v>65</v>
      </c>
      <c r="L6329" s="1" t="s">
        <v>55</v>
      </c>
      <c r="M6329" s="1" t="s">
        <v>56</v>
      </c>
      <c r="N6329" s="1" t="s">
        <v>119</v>
      </c>
      <c r="O6329" s="1" t="s">
        <v>65</v>
      </c>
      <c r="P6329" s="1" t="s">
        <v>65</v>
      </c>
      <c r="Q6329" s="1" t="s">
        <v>55</v>
      </c>
      <c r="R6329" s="1" t="s">
        <v>56</v>
      </c>
      <c r="T6329" s="1" t="s">
        <v>83</v>
      </c>
      <c r="U6329" s="1" t="s">
        <v>59</v>
      </c>
      <c r="Z6329" s="1" t="s">
        <v>60</v>
      </c>
      <c r="AR6329" s="1" t="s">
        <v>60</v>
      </c>
      <c r="AT6329" s="1" t="s">
        <v>410</v>
      </c>
      <c r="AU6329" s="1" t="s">
        <v>410</v>
      </c>
      <c r="AV6329" s="1" t="s">
        <v>150</v>
      </c>
      <c r="AW6329" s="3" t="str">
        <f t="shared" si="1"/>
        <v>Other</v>
      </c>
      <c r="AX6329" s="3" t="str">
        <f t="array" ref="AX6329">TEXTJOIN(", ", TRUE, IF(X6329:AS6329="Y", X$1:AS$1, IF(X6329:AS6329&lt;&gt;"", X$1:AS$1 &amp; ": " &amp; X6329:AS6329, "")))
</f>
        <v>Fentanyl, Any Opioid</v>
      </c>
    </row>
    <row r="6330">
      <c r="A6330" s="2">
        <v>44027.0</v>
      </c>
      <c r="B6330" s="1" t="s">
        <v>50</v>
      </c>
      <c r="C6330" s="1">
        <v>57.0</v>
      </c>
      <c r="D6330" s="1" t="s">
        <v>76</v>
      </c>
      <c r="E6330" s="1" t="s">
        <v>63</v>
      </c>
      <c r="F6330" s="1" t="s">
        <v>137</v>
      </c>
      <c r="G6330" s="1" t="s">
        <v>91</v>
      </c>
      <c r="H6330" s="1" t="s">
        <v>91</v>
      </c>
      <c r="I6330" s="1" t="s">
        <v>55</v>
      </c>
      <c r="J6330" s="1" t="s">
        <v>91</v>
      </c>
      <c r="K6330" s="1" t="s">
        <v>91</v>
      </c>
      <c r="L6330" s="1" t="s">
        <v>55</v>
      </c>
      <c r="M6330" s="1" t="s">
        <v>56</v>
      </c>
      <c r="N6330" s="1" t="s">
        <v>66</v>
      </c>
      <c r="O6330" s="1" t="s">
        <v>91</v>
      </c>
      <c r="P6330" s="1" t="s">
        <v>91</v>
      </c>
      <c r="Q6330" s="1" t="s">
        <v>55</v>
      </c>
      <c r="R6330" s="1" t="s">
        <v>56</v>
      </c>
      <c r="T6330" s="1" t="s">
        <v>6466</v>
      </c>
      <c r="U6330" s="1" t="s">
        <v>59</v>
      </c>
      <c r="Z6330" s="1" t="s">
        <v>60</v>
      </c>
      <c r="AG6330" s="1" t="s">
        <v>60</v>
      </c>
      <c r="AR6330" s="1" t="s">
        <v>60</v>
      </c>
      <c r="AT6330" s="1" t="s">
        <v>110</v>
      </c>
      <c r="AU6330" s="1" t="s">
        <v>110</v>
      </c>
      <c r="AV6330" s="1" t="s">
        <v>111</v>
      </c>
      <c r="AW6330" s="3" t="str">
        <f t="shared" si="1"/>
        <v>Other</v>
      </c>
      <c r="AX6330" s="3" t="str">
        <f t="array" ref="AX6330">TEXTJOIN(", ", TRUE, IF(X6330:AS6330="Y", X$1:AS$1, IF(X6330:AS6330&lt;&gt;"", X$1:AS$1 &amp; ": " &amp; X6330:AS6330, "")))
</f>
        <v>Fentanyl, Methadone, Any Opioid</v>
      </c>
    </row>
    <row r="6331">
      <c r="A6331" s="2">
        <v>43612.0</v>
      </c>
      <c r="B6331" s="1" t="s">
        <v>50</v>
      </c>
      <c r="C6331" s="1">
        <v>32.0</v>
      </c>
      <c r="D6331" s="1" t="s">
        <v>51</v>
      </c>
      <c r="E6331" s="1" t="s">
        <v>63</v>
      </c>
      <c r="G6331" s="1" t="s">
        <v>179</v>
      </c>
      <c r="H6331" s="1" t="s">
        <v>121</v>
      </c>
      <c r="I6331" s="1" t="s">
        <v>55</v>
      </c>
      <c r="J6331" s="1" t="s">
        <v>179</v>
      </c>
      <c r="K6331" s="1" t="s">
        <v>121</v>
      </c>
      <c r="L6331" s="1" t="s">
        <v>55</v>
      </c>
      <c r="M6331" s="1" t="s">
        <v>56</v>
      </c>
      <c r="N6331" s="1" t="s">
        <v>66</v>
      </c>
      <c r="O6331" s="1" t="s">
        <v>179</v>
      </c>
      <c r="P6331" s="1" t="s">
        <v>121</v>
      </c>
      <c r="Q6331" s="1" t="s">
        <v>55</v>
      </c>
      <c r="R6331" s="1" t="s">
        <v>56</v>
      </c>
      <c r="T6331" s="1" t="s">
        <v>6467</v>
      </c>
      <c r="U6331" s="1" t="s">
        <v>59</v>
      </c>
      <c r="Y6331" s="1" t="s">
        <v>60</v>
      </c>
      <c r="AB6331" s="1" t="s">
        <v>60</v>
      </c>
      <c r="AF6331" s="1" t="s">
        <v>60</v>
      </c>
      <c r="AR6331" s="1" t="s">
        <v>60</v>
      </c>
      <c r="AT6331" s="1" t="s">
        <v>757</v>
      </c>
      <c r="AU6331" s="1" t="s">
        <v>757</v>
      </c>
      <c r="AV6331" s="1" t="s">
        <v>184</v>
      </c>
      <c r="AW6331" s="3" t="str">
        <f t="shared" si="1"/>
        <v>Other</v>
      </c>
      <c r="AX6331" s="3" t="str">
        <f t="array" ref="AX6331">TEXTJOIN(", ", TRUE, IF(X6331:AS6331="Y", X$1:AS$1, IF(X6331:AS6331&lt;&gt;"", X$1:AS$1 &amp; ": " &amp; X6331:AS6331, "")))
</f>
        <v>Cocaine, Oxycodone, Benzodiazepine, Any Opioid</v>
      </c>
    </row>
    <row r="6332">
      <c r="A6332" s="2">
        <v>42597.0</v>
      </c>
      <c r="B6332" s="1" t="s">
        <v>50</v>
      </c>
      <c r="C6332" s="1">
        <v>62.0</v>
      </c>
      <c r="D6332" s="1" t="s">
        <v>76</v>
      </c>
      <c r="E6332" s="1" t="s">
        <v>63</v>
      </c>
      <c r="G6332" s="1" t="s">
        <v>450</v>
      </c>
      <c r="H6332" s="1" t="s">
        <v>299</v>
      </c>
      <c r="I6332" s="1" t="s">
        <v>55</v>
      </c>
      <c r="J6332" s="1" t="s">
        <v>450</v>
      </c>
      <c r="M6332" s="1" t="s">
        <v>56</v>
      </c>
      <c r="N6332" s="1" t="s">
        <v>2870</v>
      </c>
      <c r="O6332" s="1" t="s">
        <v>256</v>
      </c>
      <c r="R6332" s="1" t="s">
        <v>44</v>
      </c>
      <c r="S6332" s="1" t="s">
        <v>2570</v>
      </c>
      <c r="T6332" s="1" t="s">
        <v>6468</v>
      </c>
      <c r="U6332" s="1" t="s">
        <v>59</v>
      </c>
      <c r="AF6332" s="1" t="s">
        <v>60</v>
      </c>
      <c r="AO6332" s="1" t="s">
        <v>60</v>
      </c>
      <c r="AP6332" s="1" t="s">
        <v>60</v>
      </c>
      <c r="AR6332" s="1" t="s">
        <v>60</v>
      </c>
      <c r="AT6332" s="1" t="s">
        <v>452</v>
      </c>
      <c r="AU6332" s="1" t="s">
        <v>452</v>
      </c>
      <c r="AV6332" s="1" t="s">
        <v>260</v>
      </c>
      <c r="AW6332" s="3" t="str">
        <f t="shared" si="1"/>
        <v>Other</v>
      </c>
      <c r="AX6332" s="3" t="str">
        <f t="array" ref="AX6332">TEXTJOIN(", ", TRUE, IF(X6332:AS6332="Y", X$1:AS$1, IF(X6332:AS6332&lt;&gt;"", X$1:AS$1 &amp; ": " &amp; X6332:AS6332, "")))
</f>
        <v>Benzodiazepine, Opiate NOS, Heroin/Morph/Codeine, Any Opioid</v>
      </c>
    </row>
    <row r="6333">
      <c r="A6333" s="2">
        <v>42529.0</v>
      </c>
      <c r="B6333" s="1" t="s">
        <v>50</v>
      </c>
      <c r="C6333" s="1">
        <v>53.0</v>
      </c>
      <c r="D6333" s="1" t="s">
        <v>76</v>
      </c>
      <c r="E6333" s="1" t="s">
        <v>63</v>
      </c>
      <c r="G6333" s="1" t="s">
        <v>98</v>
      </c>
      <c r="H6333" s="1" t="s">
        <v>54</v>
      </c>
      <c r="I6333" s="1" t="s">
        <v>55</v>
      </c>
      <c r="J6333" s="1" t="s">
        <v>98</v>
      </c>
      <c r="M6333" s="1" t="s">
        <v>56</v>
      </c>
      <c r="N6333" s="1" t="s">
        <v>276</v>
      </c>
      <c r="O6333" s="1" t="s">
        <v>98</v>
      </c>
      <c r="R6333" s="1" t="s">
        <v>56</v>
      </c>
      <c r="T6333" s="1" t="s">
        <v>6469</v>
      </c>
      <c r="U6333" s="1" t="s">
        <v>59</v>
      </c>
      <c r="Z6333" s="1" t="s">
        <v>60</v>
      </c>
      <c r="AD6333" s="1" t="s">
        <v>60</v>
      </c>
      <c r="AR6333" s="1" t="s">
        <v>60</v>
      </c>
      <c r="AT6333" s="1" t="s">
        <v>100</v>
      </c>
      <c r="AU6333" s="1" t="s">
        <v>100</v>
      </c>
      <c r="AV6333" s="1" t="s">
        <v>101</v>
      </c>
      <c r="AW6333" s="3" t="str">
        <f t="shared" si="1"/>
        <v>Other</v>
      </c>
      <c r="AX6333" s="3" t="str">
        <f t="array" ref="AX6333">TEXTJOIN(", ", TRUE, IF(X6333:AS6333="Y", X$1:AS$1, IF(X6333:AS6333&lt;&gt;"", X$1:AS$1 &amp; ": " &amp; X6333:AS6333, "")))
</f>
        <v>Fentanyl, Ethanol, Any Opioid</v>
      </c>
    </row>
    <row r="6334">
      <c r="A6334" s="4">
        <v>41968.0</v>
      </c>
      <c r="B6334" s="1" t="s">
        <v>50</v>
      </c>
      <c r="C6334" s="1">
        <v>50.0</v>
      </c>
      <c r="D6334" s="1" t="s">
        <v>76</v>
      </c>
      <c r="E6334" s="1" t="s">
        <v>52</v>
      </c>
      <c r="G6334" s="1" t="s">
        <v>397</v>
      </c>
      <c r="J6334" s="1" t="s">
        <v>82</v>
      </c>
      <c r="L6334" s="1" t="s">
        <v>55</v>
      </c>
      <c r="M6334" s="1" t="s">
        <v>333</v>
      </c>
      <c r="N6334" s="1" t="s">
        <v>729</v>
      </c>
      <c r="O6334" s="1" t="s">
        <v>82</v>
      </c>
      <c r="P6334" s="1" t="s">
        <v>54</v>
      </c>
      <c r="R6334" s="1" t="s">
        <v>67</v>
      </c>
      <c r="T6334" s="1" t="s">
        <v>1366</v>
      </c>
      <c r="U6334" s="1" t="s">
        <v>59</v>
      </c>
      <c r="Y6334" s="1" t="s">
        <v>60</v>
      </c>
      <c r="AT6334" s="1" t="s">
        <v>399</v>
      </c>
      <c r="AU6334" s="1" t="s">
        <v>329</v>
      </c>
      <c r="AV6334" s="1" t="s">
        <v>85</v>
      </c>
      <c r="AW6334" s="3" t="str">
        <f t="shared" si="1"/>
        <v>Other</v>
      </c>
      <c r="AX6334" s="3" t="str">
        <f t="array" ref="AX6334">TEXTJOIN(", ", TRUE, IF(X6334:AS6334="Y", X$1:AS$1, IF(X6334:AS6334&lt;&gt;"", X$1:AS$1 &amp; ": " &amp; X6334:AS6334, "")))
</f>
        <v>Cocaine</v>
      </c>
    </row>
    <row r="6335">
      <c r="A6335" s="2">
        <v>43256.0</v>
      </c>
      <c r="B6335" s="1" t="s">
        <v>50</v>
      </c>
      <c r="C6335" s="1">
        <v>41.0</v>
      </c>
      <c r="D6335" s="1" t="s">
        <v>76</v>
      </c>
      <c r="E6335" s="1" t="s">
        <v>63</v>
      </c>
      <c r="G6335" s="1" t="s">
        <v>1062</v>
      </c>
      <c r="H6335" s="1" t="s">
        <v>125</v>
      </c>
      <c r="I6335" s="1" t="s">
        <v>55</v>
      </c>
      <c r="M6335" s="1" t="s">
        <v>118</v>
      </c>
      <c r="N6335" s="1" t="s">
        <v>119</v>
      </c>
      <c r="O6335" s="1" t="s">
        <v>91</v>
      </c>
      <c r="P6335" s="1" t="s">
        <v>91</v>
      </c>
      <c r="Q6335" s="1" t="s">
        <v>55</v>
      </c>
      <c r="R6335" s="1" t="s">
        <v>67</v>
      </c>
      <c r="T6335" s="1" t="s">
        <v>6470</v>
      </c>
      <c r="U6335" s="1" t="s">
        <v>59</v>
      </c>
      <c r="Y6335" s="1" t="s">
        <v>60</v>
      </c>
      <c r="Z6335" s="1" t="s">
        <v>60</v>
      </c>
      <c r="AB6335" s="1" t="s">
        <v>60</v>
      </c>
      <c r="AF6335" s="1" t="s">
        <v>60</v>
      </c>
      <c r="AH6335" s="1" t="s">
        <v>60</v>
      </c>
      <c r="AR6335" s="1" t="s">
        <v>60</v>
      </c>
      <c r="AT6335" s="1" t="s">
        <v>1064</v>
      </c>
      <c r="AU6335" s="1" t="s">
        <v>62</v>
      </c>
      <c r="AV6335" s="1" t="s">
        <v>111</v>
      </c>
      <c r="AW6335" s="3" t="str">
        <f t="shared" si="1"/>
        <v>Other</v>
      </c>
      <c r="AX6335" s="3" t="str">
        <f t="array" ref="AX6335">TEXTJOIN(", ", TRUE, IF(X6335:AS6335="Y", X$1:AS$1, IF(X6335:AS6335&lt;&gt;"", X$1:AS$1 &amp; ": " &amp; X6335:AS6335, "")))
</f>
        <v>Cocaine, Fentanyl, Oxycodone, Benzodiazepine, Meth/Amphetamine, Any Opioid</v>
      </c>
    </row>
    <row r="6336">
      <c r="A6336" s="2">
        <v>42797.0</v>
      </c>
      <c r="B6336" s="1" t="s">
        <v>86</v>
      </c>
      <c r="C6336" s="1">
        <v>41.0</v>
      </c>
      <c r="D6336" s="1" t="s">
        <v>51</v>
      </c>
      <c r="E6336" s="1" t="s">
        <v>52</v>
      </c>
      <c r="G6336" s="1" t="s">
        <v>64</v>
      </c>
      <c r="H6336" s="1" t="s">
        <v>65</v>
      </c>
      <c r="I6336" s="1" t="s">
        <v>55</v>
      </c>
      <c r="J6336" s="1" t="s">
        <v>64</v>
      </c>
      <c r="K6336" s="1" t="s">
        <v>65</v>
      </c>
      <c r="L6336" s="1" t="s">
        <v>55</v>
      </c>
      <c r="M6336" s="1" t="s">
        <v>56</v>
      </c>
      <c r="N6336" s="1" t="s">
        <v>136</v>
      </c>
      <c r="O6336" s="1" t="s">
        <v>64</v>
      </c>
      <c r="P6336" s="1" t="s">
        <v>65</v>
      </c>
      <c r="Q6336" s="1" t="s">
        <v>55</v>
      </c>
      <c r="R6336" s="1" t="s">
        <v>67</v>
      </c>
      <c r="T6336" s="1" t="s">
        <v>6471</v>
      </c>
      <c r="U6336" s="1" t="s">
        <v>59</v>
      </c>
      <c r="Z6336" s="1" t="s">
        <v>60</v>
      </c>
      <c r="AB6336" s="1" t="s">
        <v>60</v>
      </c>
      <c r="AT6336" s="1" t="s">
        <v>69</v>
      </c>
      <c r="AU6336" s="1" t="s">
        <v>69</v>
      </c>
      <c r="AV6336" s="1" t="s">
        <v>70</v>
      </c>
      <c r="AW6336" s="3" t="str">
        <f t="shared" si="1"/>
        <v>Other</v>
      </c>
      <c r="AX6336" s="3" t="str">
        <f t="array" ref="AX6336">TEXTJOIN(", ", TRUE, IF(X6336:AS6336="Y", X$1:AS$1, IF(X6336:AS6336&lt;&gt;"", X$1:AS$1 &amp; ": " &amp; X6336:AS6336, "")))
</f>
        <v>Fentanyl, Oxycodone</v>
      </c>
    </row>
    <row r="6337">
      <c r="A6337" s="2">
        <v>43294.0</v>
      </c>
      <c r="B6337" s="1" t="s">
        <v>50</v>
      </c>
      <c r="C6337" s="1">
        <v>63.0</v>
      </c>
      <c r="D6337" s="1" t="s">
        <v>51</v>
      </c>
      <c r="E6337" s="1" t="s">
        <v>63</v>
      </c>
      <c r="G6337" s="1" t="s">
        <v>1871</v>
      </c>
      <c r="H6337" s="1" t="s">
        <v>54</v>
      </c>
      <c r="I6337" s="1" t="s">
        <v>55</v>
      </c>
      <c r="J6337" s="1" t="s">
        <v>98</v>
      </c>
      <c r="K6337" s="1" t="s">
        <v>54</v>
      </c>
      <c r="M6337" s="1" t="s">
        <v>1757</v>
      </c>
      <c r="N6337" s="1" t="s">
        <v>66</v>
      </c>
      <c r="O6337" s="1" t="s">
        <v>98</v>
      </c>
      <c r="P6337" s="1" t="s">
        <v>54</v>
      </c>
      <c r="Q6337" s="1" t="s">
        <v>55</v>
      </c>
      <c r="R6337" s="1" t="s">
        <v>67</v>
      </c>
      <c r="T6337" s="1" t="s">
        <v>6472</v>
      </c>
      <c r="U6337" s="1" t="s">
        <v>59</v>
      </c>
      <c r="X6337" s="1" t="s">
        <v>60</v>
      </c>
      <c r="Z6337" s="1" t="s">
        <v>60</v>
      </c>
      <c r="AF6337" s="1" t="s">
        <v>60</v>
      </c>
      <c r="AP6337" s="1" t="s">
        <v>60</v>
      </c>
      <c r="AR6337" s="1" t="s">
        <v>60</v>
      </c>
      <c r="AT6337" s="1" t="s">
        <v>1873</v>
      </c>
      <c r="AU6337" s="1" t="s">
        <v>100</v>
      </c>
      <c r="AV6337" s="1" t="s">
        <v>101</v>
      </c>
      <c r="AW6337" s="3" t="str">
        <f t="shared" si="1"/>
        <v>Other</v>
      </c>
      <c r="AX6337" s="3" t="str">
        <f t="array" ref="AX6337">TEXTJOIN(", ", TRUE, IF(X6337:AS6337="Y", X$1:AS$1, IF(X6337:AS6337&lt;&gt;"", X$1:AS$1 &amp; ": " &amp; X6337:AS6337, "")))
</f>
        <v>Heroin, Fentanyl, Benzodiazepine, Heroin/Morph/Codeine, Any Opioid</v>
      </c>
    </row>
    <row r="6338">
      <c r="A6338" s="2">
        <v>43666.0</v>
      </c>
      <c r="B6338" s="1" t="s">
        <v>50</v>
      </c>
      <c r="C6338" s="1">
        <v>56.0</v>
      </c>
      <c r="D6338" s="1" t="s">
        <v>51</v>
      </c>
      <c r="E6338" s="1" t="s">
        <v>63</v>
      </c>
      <c r="G6338" s="1" t="s">
        <v>488</v>
      </c>
      <c r="H6338" s="1" t="s">
        <v>91</v>
      </c>
      <c r="I6338" s="1" t="s">
        <v>55</v>
      </c>
      <c r="J6338" s="1" t="s">
        <v>488</v>
      </c>
      <c r="K6338" s="1" t="s">
        <v>91</v>
      </c>
      <c r="L6338" s="1" t="s">
        <v>55</v>
      </c>
      <c r="M6338" s="1" t="s">
        <v>56</v>
      </c>
      <c r="N6338" s="1" t="s">
        <v>119</v>
      </c>
      <c r="O6338" s="1" t="s">
        <v>488</v>
      </c>
      <c r="P6338" s="1" t="s">
        <v>91</v>
      </c>
      <c r="Q6338" s="1" t="s">
        <v>55</v>
      </c>
      <c r="R6338" s="1" t="s">
        <v>56</v>
      </c>
      <c r="T6338" s="1" t="s">
        <v>6473</v>
      </c>
      <c r="U6338" s="1" t="s">
        <v>59</v>
      </c>
      <c r="X6338" s="1" t="s">
        <v>60</v>
      </c>
      <c r="Z6338" s="1" t="s">
        <v>60</v>
      </c>
      <c r="AF6338" s="1" t="s">
        <v>60</v>
      </c>
      <c r="AP6338" s="1" t="s">
        <v>60</v>
      </c>
      <c r="AR6338" s="1" t="s">
        <v>60</v>
      </c>
      <c r="AT6338" s="1" t="s">
        <v>492</v>
      </c>
      <c r="AU6338" s="1" t="s">
        <v>492</v>
      </c>
      <c r="AV6338" s="1" t="s">
        <v>493</v>
      </c>
      <c r="AW6338" s="3" t="str">
        <f t="shared" si="1"/>
        <v>Other</v>
      </c>
      <c r="AX6338" s="3" t="str">
        <f t="array" ref="AX6338">TEXTJOIN(", ", TRUE, IF(X6338:AS6338="Y", X$1:AS$1, IF(X6338:AS6338&lt;&gt;"", X$1:AS$1 &amp; ": " &amp; X6338:AS6338, "")))
</f>
        <v>Heroin, Fentanyl, Benzodiazepine, Heroin/Morph/Codeine, Any Opioid</v>
      </c>
    </row>
    <row r="6339">
      <c r="A6339" s="2">
        <v>42391.0</v>
      </c>
      <c r="B6339" s="1" t="s">
        <v>50</v>
      </c>
      <c r="C6339" s="1">
        <v>36.0</v>
      </c>
      <c r="D6339" s="1" t="s">
        <v>51</v>
      </c>
      <c r="E6339" s="1" t="s">
        <v>63</v>
      </c>
      <c r="F6339" s="1" t="s">
        <v>137</v>
      </c>
      <c r="G6339" s="1" t="s">
        <v>91</v>
      </c>
      <c r="H6339" s="1" t="s">
        <v>91</v>
      </c>
      <c r="I6339" s="1" t="s">
        <v>55</v>
      </c>
      <c r="J6339" s="1" t="s">
        <v>117</v>
      </c>
      <c r="M6339" s="1" t="s">
        <v>118</v>
      </c>
      <c r="N6339" s="1" t="s">
        <v>66</v>
      </c>
      <c r="O6339" s="1" t="s">
        <v>91</v>
      </c>
      <c r="R6339" s="1" t="s">
        <v>67</v>
      </c>
      <c r="T6339" s="1" t="s">
        <v>83</v>
      </c>
      <c r="U6339" s="1" t="s">
        <v>59</v>
      </c>
      <c r="Z6339" s="1" t="s">
        <v>60</v>
      </c>
      <c r="AR6339" s="1" t="s">
        <v>60</v>
      </c>
      <c r="AT6339" s="1" t="s">
        <v>110</v>
      </c>
      <c r="AV6339" s="1" t="s">
        <v>111</v>
      </c>
      <c r="AW6339" s="3" t="str">
        <f t="shared" si="1"/>
        <v>Other</v>
      </c>
      <c r="AX6339" s="3" t="str">
        <f t="array" ref="AX6339">TEXTJOIN(", ", TRUE, IF(X6339:AS6339="Y", X$1:AS$1, IF(X6339:AS6339&lt;&gt;"", X$1:AS$1 &amp; ": " &amp; X6339:AS6339, "")))
</f>
        <v>Fentanyl, Any Opioid</v>
      </c>
    </row>
    <row r="6340">
      <c r="A6340" s="2">
        <v>44141.0</v>
      </c>
      <c r="B6340" s="1" t="s">
        <v>50</v>
      </c>
      <c r="C6340" s="1">
        <v>52.0</v>
      </c>
      <c r="D6340" s="1" t="s">
        <v>76</v>
      </c>
      <c r="E6340" s="1" t="s">
        <v>63</v>
      </c>
      <c r="G6340" s="1" t="s">
        <v>143</v>
      </c>
      <c r="H6340" s="1" t="s">
        <v>91</v>
      </c>
      <c r="I6340" s="1" t="s">
        <v>55</v>
      </c>
      <c r="J6340" s="1" t="s">
        <v>143</v>
      </c>
      <c r="K6340" s="1" t="s">
        <v>91</v>
      </c>
      <c r="L6340" s="1" t="s">
        <v>55</v>
      </c>
      <c r="M6340" s="1" t="s">
        <v>56</v>
      </c>
      <c r="N6340" s="1" t="s">
        <v>136</v>
      </c>
      <c r="O6340" s="1" t="s">
        <v>143</v>
      </c>
      <c r="P6340" s="1" t="s">
        <v>91</v>
      </c>
      <c r="Q6340" s="1" t="s">
        <v>55</v>
      </c>
      <c r="R6340" s="1" t="s">
        <v>67</v>
      </c>
      <c r="T6340" s="1" t="s">
        <v>6474</v>
      </c>
      <c r="U6340" s="1" t="s">
        <v>59</v>
      </c>
      <c r="Z6340" s="1" t="s">
        <v>60</v>
      </c>
      <c r="AR6340" s="1" t="s">
        <v>60</v>
      </c>
      <c r="AT6340" s="1" t="s">
        <v>145</v>
      </c>
      <c r="AU6340" s="1" t="s">
        <v>145</v>
      </c>
      <c r="AV6340" s="1" t="s">
        <v>146</v>
      </c>
      <c r="AW6340" s="3" t="str">
        <f t="shared" si="1"/>
        <v>Other</v>
      </c>
      <c r="AX6340" s="3" t="str">
        <f t="array" ref="AX6340">TEXTJOIN(", ", TRUE, IF(X6340:AS6340="Y", X$1:AS$1, IF(X6340:AS6340&lt;&gt;"", X$1:AS$1 &amp; ": " &amp; X6340:AS6340, "")))
</f>
        <v>Fentanyl, Any Opioid</v>
      </c>
    </row>
    <row r="6341">
      <c r="A6341" s="2">
        <v>43175.0</v>
      </c>
      <c r="B6341" s="1" t="s">
        <v>50</v>
      </c>
      <c r="C6341" s="1">
        <v>51.0</v>
      </c>
      <c r="D6341" s="1" t="s">
        <v>51</v>
      </c>
      <c r="E6341" s="1" t="s">
        <v>63</v>
      </c>
      <c r="G6341" s="1" t="s">
        <v>749</v>
      </c>
      <c r="H6341" s="1" t="s">
        <v>91</v>
      </c>
      <c r="I6341" s="1" t="s">
        <v>55</v>
      </c>
      <c r="J6341" s="1" t="s">
        <v>749</v>
      </c>
      <c r="K6341" s="1" t="s">
        <v>91</v>
      </c>
      <c r="M6341" s="1" t="s">
        <v>56</v>
      </c>
      <c r="N6341" s="1" t="s">
        <v>136</v>
      </c>
      <c r="O6341" s="1" t="s">
        <v>749</v>
      </c>
      <c r="P6341" s="1" t="s">
        <v>91</v>
      </c>
      <c r="Q6341" s="1" t="s">
        <v>55</v>
      </c>
      <c r="R6341" s="1" t="s">
        <v>56</v>
      </c>
      <c r="T6341" s="1" t="s">
        <v>83</v>
      </c>
      <c r="U6341" s="1" t="s">
        <v>59</v>
      </c>
      <c r="Z6341" s="1" t="s">
        <v>60</v>
      </c>
      <c r="AR6341" s="1" t="s">
        <v>60</v>
      </c>
      <c r="AT6341" s="1" t="s">
        <v>752</v>
      </c>
      <c r="AU6341" s="1" t="s">
        <v>752</v>
      </c>
      <c r="AV6341" s="1" t="s">
        <v>753</v>
      </c>
      <c r="AW6341" s="3" t="str">
        <f t="shared" si="1"/>
        <v>Other</v>
      </c>
      <c r="AX6341" s="3" t="str">
        <f t="array" ref="AX6341">TEXTJOIN(", ", TRUE, IF(X6341:AS6341="Y", X$1:AS$1, IF(X6341:AS6341&lt;&gt;"", X$1:AS$1 &amp; ": " &amp; X6341:AS6341, "")))
</f>
        <v>Fentanyl, Any Opioid</v>
      </c>
    </row>
    <row r="6342">
      <c r="A6342" s="2">
        <v>43238.0</v>
      </c>
      <c r="B6342" s="1" t="s">
        <v>50</v>
      </c>
      <c r="C6342" s="1">
        <v>24.0</v>
      </c>
      <c r="D6342" s="1" t="s">
        <v>51</v>
      </c>
      <c r="E6342" s="1" t="s">
        <v>63</v>
      </c>
      <c r="G6342" s="1" t="s">
        <v>352</v>
      </c>
      <c r="H6342" s="1" t="s">
        <v>54</v>
      </c>
      <c r="I6342" s="1" t="s">
        <v>55</v>
      </c>
      <c r="J6342" s="1" t="s">
        <v>352</v>
      </c>
      <c r="K6342" s="1" t="s">
        <v>54</v>
      </c>
      <c r="M6342" s="1" t="s">
        <v>56</v>
      </c>
      <c r="N6342" s="1" t="s">
        <v>136</v>
      </c>
      <c r="O6342" s="1" t="s">
        <v>352</v>
      </c>
      <c r="P6342" s="1" t="s">
        <v>54</v>
      </c>
      <c r="Q6342" s="1" t="s">
        <v>55</v>
      </c>
      <c r="R6342" s="1" t="s">
        <v>56</v>
      </c>
      <c r="T6342" s="1" t="s">
        <v>6475</v>
      </c>
      <c r="U6342" s="1" t="s">
        <v>59</v>
      </c>
      <c r="X6342" s="1" t="s">
        <v>60</v>
      </c>
      <c r="Z6342" s="1" t="s">
        <v>60</v>
      </c>
      <c r="AA6342" s="1" t="s">
        <v>60</v>
      </c>
      <c r="AP6342" s="1" t="s">
        <v>60</v>
      </c>
      <c r="AR6342" s="1" t="s">
        <v>60</v>
      </c>
      <c r="AT6342" s="1" t="s">
        <v>354</v>
      </c>
      <c r="AU6342" s="1" t="s">
        <v>354</v>
      </c>
      <c r="AV6342" s="1" t="s">
        <v>355</v>
      </c>
      <c r="AW6342" s="3" t="str">
        <f t="shared" si="1"/>
        <v>Other</v>
      </c>
      <c r="AX6342" s="3" t="str">
        <f t="array" ref="AX6342">TEXTJOIN(", ", TRUE, IF(X6342:AS6342="Y", X$1:AS$1, IF(X6342:AS6342&lt;&gt;"", X$1:AS$1 &amp; ": " &amp; X6342:AS6342, "")))
</f>
        <v>Heroin, Fentanyl, Fentanyl Analogue, Heroin/Morph/Codeine, Any Opioid</v>
      </c>
    </row>
    <row r="6343">
      <c r="A6343" s="2">
        <v>42211.0</v>
      </c>
      <c r="B6343" s="1" t="s">
        <v>86</v>
      </c>
      <c r="C6343" s="1">
        <v>38.0</v>
      </c>
      <c r="D6343" s="1" t="s">
        <v>51</v>
      </c>
      <c r="E6343" s="1" t="s">
        <v>63</v>
      </c>
      <c r="F6343" s="1" t="s">
        <v>137</v>
      </c>
      <c r="G6343" s="1" t="s">
        <v>116</v>
      </c>
      <c r="H6343" s="1" t="s">
        <v>103</v>
      </c>
      <c r="I6343" s="1" t="s">
        <v>55</v>
      </c>
      <c r="J6343" s="1" t="s">
        <v>116</v>
      </c>
      <c r="M6343" s="1" t="s">
        <v>56</v>
      </c>
      <c r="O6343" s="1" t="s">
        <v>116</v>
      </c>
      <c r="P6343" s="1" t="s">
        <v>103</v>
      </c>
      <c r="Q6343" s="1" t="s">
        <v>55</v>
      </c>
      <c r="R6343" s="1" t="s">
        <v>67</v>
      </c>
      <c r="T6343" s="1" t="s">
        <v>2845</v>
      </c>
      <c r="U6343" s="1" t="s">
        <v>59</v>
      </c>
      <c r="W6343" s="1" t="s">
        <v>60</v>
      </c>
      <c r="X6343" s="1" t="s">
        <v>60</v>
      </c>
      <c r="Y6343" s="1" t="s">
        <v>60</v>
      </c>
      <c r="AP6343" s="1" t="s">
        <v>60</v>
      </c>
      <c r="AR6343" s="1" t="s">
        <v>60</v>
      </c>
      <c r="AT6343" s="1" t="s">
        <v>122</v>
      </c>
      <c r="AU6343" s="1" t="s">
        <v>122</v>
      </c>
      <c r="AV6343" s="1" t="s">
        <v>139</v>
      </c>
      <c r="AW6343" s="3" t="str">
        <f t="shared" si="1"/>
        <v>Other</v>
      </c>
      <c r="AX6343" s="3" t="str">
        <f t="array" ref="AX6343">TEXTJOIN(", ", TRUE, IF(X6343:AS6343="Y", X$1:AS$1, IF(X6343:AS6343&lt;&gt;"", X$1:AS$1 &amp; ": " &amp; X6343:AS6343, "")))
</f>
        <v>Heroin, Cocaine, Heroin/Morph/Codeine, Any Opioid</v>
      </c>
    </row>
    <row r="6344">
      <c r="A6344" s="2">
        <v>42650.0</v>
      </c>
      <c r="B6344" s="1" t="s">
        <v>50</v>
      </c>
      <c r="C6344" s="1">
        <v>63.0</v>
      </c>
      <c r="D6344" s="1" t="s">
        <v>51</v>
      </c>
      <c r="E6344" s="1" t="s">
        <v>63</v>
      </c>
      <c r="G6344" s="1" t="s">
        <v>397</v>
      </c>
      <c r="H6344" s="1" t="s">
        <v>103</v>
      </c>
      <c r="I6344" s="1" t="s">
        <v>55</v>
      </c>
      <c r="J6344" s="1" t="s">
        <v>397</v>
      </c>
      <c r="M6344" s="1" t="s">
        <v>56</v>
      </c>
      <c r="N6344" s="1" t="s">
        <v>136</v>
      </c>
      <c r="O6344" s="1" t="s">
        <v>397</v>
      </c>
      <c r="R6344" s="1" t="s">
        <v>56</v>
      </c>
      <c r="T6344" s="1" t="s">
        <v>6476</v>
      </c>
      <c r="U6344" s="1" t="s">
        <v>59</v>
      </c>
      <c r="W6344" s="1" t="s">
        <v>60</v>
      </c>
      <c r="X6344" s="1" t="s">
        <v>60</v>
      </c>
      <c r="Y6344" s="1" t="s">
        <v>60</v>
      </c>
      <c r="AP6344" s="1" t="s">
        <v>60</v>
      </c>
      <c r="AR6344" s="1" t="s">
        <v>60</v>
      </c>
      <c r="AT6344" s="1" t="s">
        <v>399</v>
      </c>
      <c r="AU6344" s="1" t="s">
        <v>399</v>
      </c>
      <c r="AV6344" s="1" t="s">
        <v>709</v>
      </c>
      <c r="AW6344" s="3" t="str">
        <f t="shared" si="1"/>
        <v>Other</v>
      </c>
      <c r="AX6344" s="3" t="str">
        <f t="array" ref="AX6344">TEXTJOIN(", ", TRUE, IF(X6344:AS6344="Y", X$1:AS$1, IF(X6344:AS6344&lt;&gt;"", X$1:AS$1 &amp; ": " &amp; X6344:AS6344, "")))
</f>
        <v>Heroin, Cocaine, Heroin/Morph/Codeine, Any Opioid</v>
      </c>
    </row>
    <row r="6345">
      <c r="A6345" s="2">
        <v>44322.0</v>
      </c>
      <c r="B6345" s="1" t="s">
        <v>50</v>
      </c>
      <c r="C6345" s="1">
        <v>48.0</v>
      </c>
      <c r="D6345" s="1" t="s">
        <v>76</v>
      </c>
      <c r="E6345" s="1" t="s">
        <v>63</v>
      </c>
      <c r="G6345" s="1" t="s">
        <v>90</v>
      </c>
      <c r="H6345" s="1" t="s">
        <v>91</v>
      </c>
      <c r="I6345" s="1" t="s">
        <v>55</v>
      </c>
      <c r="J6345" s="1" t="s">
        <v>90</v>
      </c>
      <c r="K6345" s="1" t="s">
        <v>91</v>
      </c>
      <c r="L6345" s="1" t="s">
        <v>55</v>
      </c>
      <c r="M6345" s="1" t="s">
        <v>56</v>
      </c>
      <c r="N6345" s="1" t="s">
        <v>136</v>
      </c>
      <c r="O6345" s="1" t="s">
        <v>90</v>
      </c>
      <c r="P6345" s="1" t="s">
        <v>91</v>
      </c>
      <c r="Q6345" s="1" t="s">
        <v>55</v>
      </c>
      <c r="R6345" s="1" t="s">
        <v>56</v>
      </c>
      <c r="T6345" s="1" t="s">
        <v>6477</v>
      </c>
      <c r="U6345" s="1" t="s">
        <v>59</v>
      </c>
      <c r="Y6345" s="1" t="s">
        <v>60</v>
      </c>
      <c r="Z6345" s="1" t="s">
        <v>60</v>
      </c>
      <c r="AD6345" s="1" t="s">
        <v>60</v>
      </c>
      <c r="AR6345" s="1" t="s">
        <v>60</v>
      </c>
      <c r="AT6345" s="1" t="s">
        <v>96</v>
      </c>
      <c r="AU6345" s="1" t="s">
        <v>96</v>
      </c>
      <c r="AV6345" s="1" t="s">
        <v>97</v>
      </c>
      <c r="AW6345" s="3" t="str">
        <f t="shared" si="1"/>
        <v>Other</v>
      </c>
      <c r="AX6345" s="3" t="str">
        <f t="array" ref="AX6345">TEXTJOIN(", ", TRUE, IF(X6345:AS6345="Y", X$1:AS$1, IF(X6345:AS6345&lt;&gt;"", X$1:AS$1 &amp; ": " &amp; X6345:AS6345, "")))
</f>
        <v>Cocaine, Fentanyl, Ethanol, Any Opioid</v>
      </c>
    </row>
    <row r="6346">
      <c r="A6346" s="2">
        <v>42788.0</v>
      </c>
      <c r="B6346" s="1" t="s">
        <v>86</v>
      </c>
      <c r="C6346" s="1">
        <v>61.0</v>
      </c>
      <c r="D6346" s="1" t="s">
        <v>76</v>
      </c>
      <c r="E6346" s="1" t="s">
        <v>63</v>
      </c>
      <c r="F6346" s="1" t="s">
        <v>137</v>
      </c>
      <c r="G6346" s="1" t="s">
        <v>91</v>
      </c>
      <c r="H6346" s="1" t="s">
        <v>91</v>
      </c>
      <c r="I6346" s="1" t="s">
        <v>55</v>
      </c>
      <c r="J6346" s="1" t="s">
        <v>91</v>
      </c>
      <c r="K6346" s="1" t="s">
        <v>91</v>
      </c>
      <c r="L6346" s="1" t="s">
        <v>55</v>
      </c>
      <c r="M6346" s="1" t="s">
        <v>193</v>
      </c>
      <c r="N6346" s="1" t="s">
        <v>136</v>
      </c>
      <c r="O6346" s="1" t="s">
        <v>91</v>
      </c>
      <c r="P6346" s="1" t="s">
        <v>91</v>
      </c>
      <c r="Q6346" s="1" t="s">
        <v>55</v>
      </c>
      <c r="R6346" s="1" t="s">
        <v>67</v>
      </c>
      <c r="T6346" s="1" t="s">
        <v>6478</v>
      </c>
      <c r="U6346" s="1" t="s">
        <v>59</v>
      </c>
      <c r="Y6346" s="1" t="s">
        <v>60</v>
      </c>
      <c r="AT6346" s="1" t="s">
        <v>110</v>
      </c>
      <c r="AU6346" s="1" t="s">
        <v>110</v>
      </c>
      <c r="AV6346" s="1" t="s">
        <v>111</v>
      </c>
      <c r="AW6346" s="3" t="str">
        <f t="shared" si="1"/>
        <v>Other</v>
      </c>
      <c r="AX6346" s="3" t="str">
        <f t="array" ref="AX6346">TEXTJOIN(", ", TRUE, IF(X6346:AS6346="Y", X$1:AS$1, IF(X6346:AS6346&lt;&gt;"", X$1:AS$1 &amp; ": " &amp; X6346:AS6346, "")))
</f>
        <v>Cocaine</v>
      </c>
    </row>
    <row r="6347">
      <c r="A6347" s="2">
        <v>43338.0</v>
      </c>
      <c r="B6347" s="1" t="s">
        <v>50</v>
      </c>
      <c r="C6347" s="1">
        <v>15.0</v>
      </c>
      <c r="D6347" s="1" t="s">
        <v>51</v>
      </c>
      <c r="E6347" s="1" t="s">
        <v>63</v>
      </c>
      <c r="G6347" s="1" t="s">
        <v>143</v>
      </c>
      <c r="H6347" s="1" t="s">
        <v>91</v>
      </c>
      <c r="I6347" s="1" t="s">
        <v>55</v>
      </c>
      <c r="J6347" s="1" t="s">
        <v>143</v>
      </c>
      <c r="K6347" s="1" t="s">
        <v>91</v>
      </c>
      <c r="M6347" s="1" t="s">
        <v>56</v>
      </c>
      <c r="N6347" s="1" t="s">
        <v>136</v>
      </c>
      <c r="O6347" s="1" t="s">
        <v>143</v>
      </c>
      <c r="P6347" s="1" t="s">
        <v>91</v>
      </c>
      <c r="Q6347" s="1" t="s">
        <v>55</v>
      </c>
      <c r="R6347" s="1" t="s">
        <v>56</v>
      </c>
      <c r="T6347" s="1" t="s">
        <v>6479</v>
      </c>
      <c r="U6347" s="1" t="s">
        <v>59</v>
      </c>
      <c r="AF6347" s="1" t="s">
        <v>60</v>
      </c>
      <c r="AG6347" s="1" t="s">
        <v>60</v>
      </c>
      <c r="AR6347" s="1" t="s">
        <v>60</v>
      </c>
      <c r="AT6347" s="1" t="s">
        <v>145</v>
      </c>
      <c r="AU6347" s="1" t="s">
        <v>145</v>
      </c>
      <c r="AV6347" s="1" t="s">
        <v>146</v>
      </c>
      <c r="AW6347" s="3" t="str">
        <f t="shared" si="1"/>
        <v>Other</v>
      </c>
      <c r="AX6347" s="3" t="str">
        <f t="array" ref="AX6347">TEXTJOIN(", ", TRUE, IF(X6347:AS6347="Y", X$1:AS$1, IF(X6347:AS6347&lt;&gt;"", X$1:AS$1 &amp; ": " &amp; X6347:AS6347, "")))
</f>
        <v>Benzodiazepine, Methadone, Any Opioid</v>
      </c>
    </row>
    <row r="6348">
      <c r="A6348" s="2">
        <v>42197.0</v>
      </c>
      <c r="B6348" s="1" t="s">
        <v>86</v>
      </c>
      <c r="C6348" s="1">
        <v>31.0</v>
      </c>
      <c r="D6348" s="1" t="s">
        <v>51</v>
      </c>
      <c r="E6348" s="1" t="s">
        <v>63</v>
      </c>
      <c r="G6348" s="1" t="s">
        <v>6480</v>
      </c>
      <c r="H6348" s="1" t="s">
        <v>6481</v>
      </c>
      <c r="I6348" s="1" t="s">
        <v>3312</v>
      </c>
      <c r="J6348" s="1" t="s">
        <v>1041</v>
      </c>
      <c r="M6348" s="1" t="s">
        <v>56</v>
      </c>
      <c r="O6348" s="1" t="s">
        <v>1041</v>
      </c>
      <c r="P6348" s="1" t="s">
        <v>103</v>
      </c>
      <c r="Q6348" s="1" t="s">
        <v>55</v>
      </c>
      <c r="R6348" s="1" t="s">
        <v>44</v>
      </c>
      <c r="T6348" s="1" t="s">
        <v>6482</v>
      </c>
      <c r="U6348" s="1" t="s">
        <v>59</v>
      </c>
      <c r="W6348" s="1" t="s">
        <v>60</v>
      </c>
      <c r="X6348" s="1" t="s">
        <v>60</v>
      </c>
      <c r="Z6348" s="1" t="s">
        <v>60</v>
      </c>
      <c r="AF6348" s="1" t="s">
        <v>60</v>
      </c>
      <c r="AP6348" s="1" t="s">
        <v>60</v>
      </c>
      <c r="AR6348" s="1" t="s">
        <v>60</v>
      </c>
      <c r="AT6348" s="1" t="s">
        <v>6483</v>
      </c>
      <c r="AU6348" s="1" t="s">
        <v>1043</v>
      </c>
      <c r="AV6348" s="1" t="s">
        <v>1044</v>
      </c>
      <c r="AW6348" s="3" t="str">
        <f t="shared" si="1"/>
        <v>Other</v>
      </c>
      <c r="AX6348" s="3" t="str">
        <f t="array" ref="AX6348">TEXTJOIN(", ", TRUE, IF(X6348:AS6348="Y", X$1:AS$1, IF(X6348:AS6348&lt;&gt;"", X$1:AS$1 &amp; ": " &amp; X6348:AS6348, "")))
</f>
        <v>Heroin, Fentanyl, Benzodiazepine, Heroin/Morph/Codeine, Any Opioid</v>
      </c>
    </row>
    <row r="6349">
      <c r="A6349" s="2">
        <v>42485.0</v>
      </c>
      <c r="B6349" s="1" t="s">
        <v>50</v>
      </c>
      <c r="C6349" s="1">
        <v>48.0</v>
      </c>
      <c r="D6349" s="1" t="s">
        <v>51</v>
      </c>
      <c r="E6349" s="1" t="s">
        <v>63</v>
      </c>
      <c r="G6349" s="1" t="s">
        <v>424</v>
      </c>
      <c r="H6349" s="1" t="s">
        <v>54</v>
      </c>
      <c r="I6349" s="1" t="s">
        <v>55</v>
      </c>
      <c r="J6349" s="1" t="s">
        <v>424</v>
      </c>
      <c r="M6349" s="1" t="s">
        <v>56</v>
      </c>
      <c r="N6349" s="1" t="s">
        <v>136</v>
      </c>
      <c r="O6349" s="1" t="s">
        <v>424</v>
      </c>
      <c r="R6349" s="1" t="s">
        <v>56</v>
      </c>
      <c r="T6349" s="1" t="s">
        <v>83</v>
      </c>
      <c r="U6349" s="1" t="s">
        <v>59</v>
      </c>
      <c r="Z6349" s="1" t="s">
        <v>60</v>
      </c>
      <c r="AR6349" s="1" t="s">
        <v>60</v>
      </c>
      <c r="AT6349" s="1" t="s">
        <v>425</v>
      </c>
      <c r="AU6349" s="1" t="s">
        <v>425</v>
      </c>
      <c r="AV6349" s="1" t="s">
        <v>426</v>
      </c>
      <c r="AW6349" s="3" t="str">
        <f t="shared" si="1"/>
        <v>Other</v>
      </c>
      <c r="AX6349" s="3" t="str">
        <f t="array" ref="AX6349">TEXTJOIN(", ", TRUE, IF(X6349:AS6349="Y", X$1:AS$1, IF(X6349:AS6349&lt;&gt;"", X$1:AS$1 &amp; ": " &amp; X6349:AS6349, "")))
</f>
        <v>Fentanyl, Any Opioid</v>
      </c>
    </row>
    <row r="6350">
      <c r="A6350" s="2">
        <v>42986.0</v>
      </c>
      <c r="B6350" s="1" t="s">
        <v>86</v>
      </c>
      <c r="C6350" s="1">
        <v>27.0</v>
      </c>
      <c r="D6350" s="1" t="s">
        <v>51</v>
      </c>
      <c r="E6350" s="1" t="s">
        <v>63</v>
      </c>
      <c r="G6350" s="1" t="s">
        <v>540</v>
      </c>
      <c r="H6350" s="1" t="s">
        <v>91</v>
      </c>
      <c r="I6350" s="1" t="s">
        <v>55</v>
      </c>
      <c r="J6350" s="1" t="s">
        <v>1085</v>
      </c>
      <c r="K6350" s="1" t="s">
        <v>103</v>
      </c>
      <c r="L6350" s="1" t="s">
        <v>55</v>
      </c>
      <c r="M6350" s="1" t="s">
        <v>56</v>
      </c>
      <c r="N6350" s="1" t="s">
        <v>93</v>
      </c>
      <c r="O6350" s="1" t="s">
        <v>256</v>
      </c>
      <c r="P6350" s="1" t="s">
        <v>103</v>
      </c>
      <c r="Q6350" s="1" t="s">
        <v>55</v>
      </c>
      <c r="R6350" s="1" t="s">
        <v>67</v>
      </c>
      <c r="T6350" s="1" t="s">
        <v>1408</v>
      </c>
      <c r="U6350" s="1" t="s">
        <v>59</v>
      </c>
      <c r="X6350" s="1" t="s">
        <v>60</v>
      </c>
      <c r="Y6350" s="1" t="s">
        <v>60</v>
      </c>
      <c r="Z6350" s="1" t="s">
        <v>60</v>
      </c>
      <c r="AT6350" s="1" t="s">
        <v>542</v>
      </c>
      <c r="AU6350" s="1" t="s">
        <v>1087</v>
      </c>
      <c r="AV6350" s="1" t="s">
        <v>260</v>
      </c>
      <c r="AW6350" s="3" t="str">
        <f t="shared" si="1"/>
        <v>Other</v>
      </c>
      <c r="AX6350" s="3" t="str">
        <f t="array" ref="AX6350">TEXTJOIN(", ", TRUE, IF(X6350:AS6350="Y", X$1:AS$1, IF(X6350:AS6350&lt;&gt;"", X$1:AS$1 &amp; ": " &amp; X6350:AS6350, "")))
</f>
        <v>Heroin, Cocaine, Fentanyl</v>
      </c>
    </row>
    <row r="6351">
      <c r="A6351" s="2">
        <v>41780.0</v>
      </c>
      <c r="B6351" s="1" t="s">
        <v>50</v>
      </c>
      <c r="C6351" s="1">
        <v>75.0</v>
      </c>
      <c r="D6351" s="1" t="s">
        <v>51</v>
      </c>
      <c r="E6351" s="1" t="s">
        <v>52</v>
      </c>
      <c r="G6351" s="1" t="s">
        <v>91</v>
      </c>
      <c r="J6351" s="1" t="s">
        <v>91</v>
      </c>
      <c r="L6351" s="1" t="s">
        <v>55</v>
      </c>
      <c r="M6351" s="1" t="s">
        <v>56</v>
      </c>
      <c r="N6351" s="1" t="s">
        <v>104</v>
      </c>
      <c r="O6351" s="1" t="s">
        <v>91</v>
      </c>
      <c r="P6351" s="1" t="s">
        <v>91</v>
      </c>
      <c r="R6351" s="1" t="s">
        <v>56</v>
      </c>
      <c r="T6351" s="1" t="s">
        <v>1151</v>
      </c>
      <c r="AS6351" s="1" t="s">
        <v>6484</v>
      </c>
      <c r="AT6351" s="1" t="s">
        <v>110</v>
      </c>
      <c r="AU6351" s="1" t="s">
        <v>110</v>
      </c>
      <c r="AV6351" s="1" t="s">
        <v>111</v>
      </c>
      <c r="AW6351" s="3" t="str">
        <f t="shared" si="1"/>
        <v>Other</v>
      </c>
      <c r="AX6351" s="3" t="str">
        <f t="array" ref="AX6351">TEXTJOIN(", ", TRUE, IF(X6351:AS6351="Y", X$1:AS$1, IF(X6351:AS6351&lt;&gt;"", X$1:AS$1 &amp; ": " &amp; X6351:AS6351, "")))
</f>
        <v>Other: hyd-morph</v>
      </c>
    </row>
    <row r="6352">
      <c r="A6352" s="4">
        <v>43386.0</v>
      </c>
      <c r="B6352" s="1" t="s">
        <v>50</v>
      </c>
      <c r="C6352" s="1">
        <v>35.0</v>
      </c>
      <c r="D6352" s="1" t="s">
        <v>51</v>
      </c>
      <c r="E6352" s="1" t="s">
        <v>63</v>
      </c>
      <c r="G6352" s="1" t="s">
        <v>498</v>
      </c>
      <c r="H6352" s="1" t="s">
        <v>65</v>
      </c>
      <c r="I6352" s="1" t="s">
        <v>55</v>
      </c>
      <c r="J6352" s="1" t="s">
        <v>632</v>
      </c>
      <c r="K6352" s="1" t="s">
        <v>65</v>
      </c>
      <c r="M6352" s="1" t="s">
        <v>177</v>
      </c>
      <c r="N6352" s="1" t="s">
        <v>93</v>
      </c>
      <c r="O6352" s="1" t="s">
        <v>632</v>
      </c>
      <c r="P6352" s="1" t="s">
        <v>65</v>
      </c>
      <c r="Q6352" s="1" t="s">
        <v>55</v>
      </c>
      <c r="R6352" s="1" t="s">
        <v>44</v>
      </c>
      <c r="T6352" s="1" t="s">
        <v>3313</v>
      </c>
      <c r="U6352" s="1" t="s">
        <v>59</v>
      </c>
      <c r="V6352" s="1" t="s">
        <v>258</v>
      </c>
      <c r="X6352" s="1" t="s">
        <v>60</v>
      </c>
      <c r="Y6352" s="1" t="s">
        <v>60</v>
      </c>
      <c r="Z6352" s="1" t="s">
        <v>60</v>
      </c>
      <c r="AA6352" s="1" t="s">
        <v>60</v>
      </c>
      <c r="AD6352" s="1" t="s">
        <v>60</v>
      </c>
      <c r="AP6352" s="1" t="s">
        <v>60</v>
      </c>
      <c r="AR6352" s="1" t="s">
        <v>60</v>
      </c>
      <c r="AT6352" s="1" t="s">
        <v>500</v>
      </c>
      <c r="AU6352" s="1" t="s">
        <v>635</v>
      </c>
      <c r="AV6352" s="1" t="s">
        <v>636</v>
      </c>
      <c r="AW6352" s="3" t="str">
        <f t="shared" si="1"/>
        <v>Other</v>
      </c>
      <c r="AX6352" s="3" t="str">
        <f t="array" ref="AX6352">TEXTJOIN(", ", TRUE, IF(X6352:AS6352="Y", X$1:AS$1, IF(X6352:AS6352&lt;&gt;"", X$1:AS$1 &amp; ": " &amp; X6352:AS6352, "")))
</f>
        <v>Heroin, Cocaine, Fentanyl, Fentanyl Analogue, Ethanol, Heroin/Morph/Codeine, Any Opioid</v>
      </c>
    </row>
    <row r="6353">
      <c r="A6353" s="2">
        <v>43409.0</v>
      </c>
      <c r="B6353" s="1" t="s">
        <v>50</v>
      </c>
      <c r="C6353" s="1">
        <v>57.0</v>
      </c>
      <c r="D6353" s="1" t="s">
        <v>76</v>
      </c>
      <c r="E6353" s="1" t="s">
        <v>63</v>
      </c>
      <c r="G6353" s="1" t="s">
        <v>143</v>
      </c>
      <c r="H6353" s="1" t="s">
        <v>91</v>
      </c>
      <c r="I6353" s="1" t="s">
        <v>55</v>
      </c>
      <c r="J6353" s="1" t="s">
        <v>143</v>
      </c>
      <c r="K6353" s="1" t="s">
        <v>91</v>
      </c>
      <c r="M6353" s="1" t="s">
        <v>56</v>
      </c>
      <c r="N6353" s="1" t="s">
        <v>1211</v>
      </c>
      <c r="O6353" s="1" t="s">
        <v>143</v>
      </c>
      <c r="P6353" s="1" t="s">
        <v>91</v>
      </c>
      <c r="Q6353" s="1" t="s">
        <v>55</v>
      </c>
      <c r="R6353" s="1" t="s">
        <v>56</v>
      </c>
      <c r="T6353" s="1" t="s">
        <v>6485</v>
      </c>
      <c r="U6353" s="1" t="s">
        <v>59</v>
      </c>
      <c r="Z6353" s="1" t="s">
        <v>60</v>
      </c>
      <c r="AF6353" s="1" t="s">
        <v>60</v>
      </c>
      <c r="AR6353" s="1" t="s">
        <v>60</v>
      </c>
      <c r="AT6353" s="1" t="s">
        <v>145</v>
      </c>
      <c r="AU6353" s="1" t="s">
        <v>145</v>
      </c>
      <c r="AV6353" s="1" t="s">
        <v>146</v>
      </c>
      <c r="AW6353" s="3" t="str">
        <f t="shared" si="1"/>
        <v>Other</v>
      </c>
      <c r="AX6353" s="3" t="str">
        <f t="array" ref="AX6353">TEXTJOIN(", ", TRUE, IF(X6353:AS6353="Y", X$1:AS$1, IF(X6353:AS6353&lt;&gt;"", X$1:AS$1 &amp; ": " &amp; X6353:AS6353, "")))
</f>
        <v>Fentanyl, Benzodiazepine, Any Opioid</v>
      </c>
    </row>
    <row r="6354">
      <c r="A6354" s="2">
        <v>42739.0</v>
      </c>
      <c r="B6354" s="1" t="s">
        <v>86</v>
      </c>
      <c r="C6354" s="1">
        <v>55.0</v>
      </c>
      <c r="D6354" s="1" t="s">
        <v>51</v>
      </c>
      <c r="E6354" s="1" t="s">
        <v>63</v>
      </c>
      <c r="G6354" s="1" t="s">
        <v>6486</v>
      </c>
      <c r="H6354" s="1" t="s">
        <v>6487</v>
      </c>
      <c r="I6354" s="1" t="s">
        <v>342</v>
      </c>
      <c r="J6354" s="1" t="s">
        <v>256</v>
      </c>
      <c r="K6354" s="1" t="s">
        <v>103</v>
      </c>
      <c r="L6354" s="1" t="s">
        <v>55</v>
      </c>
      <c r="M6354" s="1" t="s">
        <v>193</v>
      </c>
      <c r="N6354" s="1" t="s">
        <v>136</v>
      </c>
      <c r="O6354" s="1" t="s">
        <v>256</v>
      </c>
      <c r="P6354" s="1" t="s">
        <v>103</v>
      </c>
      <c r="Q6354" s="1" t="s">
        <v>55</v>
      </c>
      <c r="R6354" s="1" t="s">
        <v>67</v>
      </c>
      <c r="T6354" s="1" t="s">
        <v>3787</v>
      </c>
      <c r="U6354" s="1" t="s">
        <v>59</v>
      </c>
      <c r="Y6354" s="1" t="s">
        <v>60</v>
      </c>
      <c r="Z6354" s="1" t="s">
        <v>60</v>
      </c>
      <c r="AU6354" s="1" t="s">
        <v>282</v>
      </c>
      <c r="AV6354" s="1" t="s">
        <v>260</v>
      </c>
      <c r="AW6354" s="3" t="str">
        <f t="shared" si="1"/>
        <v>Other</v>
      </c>
      <c r="AX6354" s="3" t="str">
        <f t="array" ref="AX6354">TEXTJOIN(", ", TRUE, IF(X6354:AS6354="Y", X$1:AS$1, IF(X6354:AS6354&lt;&gt;"", X$1:AS$1 &amp; ": " &amp; X6354:AS6354, "")))
</f>
        <v>Cocaine, Fentanyl</v>
      </c>
    </row>
    <row r="6355">
      <c r="A6355" s="2">
        <v>42477.0</v>
      </c>
      <c r="B6355" s="1" t="s">
        <v>50</v>
      </c>
      <c r="C6355" s="1">
        <v>52.0</v>
      </c>
      <c r="D6355" s="1" t="s">
        <v>76</v>
      </c>
      <c r="E6355" s="1" t="s">
        <v>63</v>
      </c>
      <c r="G6355" s="1" t="s">
        <v>380</v>
      </c>
      <c r="H6355" s="1" t="s">
        <v>299</v>
      </c>
      <c r="I6355" s="1" t="s">
        <v>55</v>
      </c>
      <c r="J6355" s="1" t="s">
        <v>380</v>
      </c>
      <c r="M6355" s="1" t="s">
        <v>56</v>
      </c>
      <c r="N6355" s="1" t="s">
        <v>891</v>
      </c>
      <c r="O6355" s="1" t="s">
        <v>91</v>
      </c>
      <c r="R6355" s="1" t="s">
        <v>67</v>
      </c>
      <c r="T6355" s="1" t="s">
        <v>6488</v>
      </c>
      <c r="U6355" s="1" t="s">
        <v>59</v>
      </c>
      <c r="Z6355" s="1" t="s">
        <v>60</v>
      </c>
      <c r="AB6355" s="1" t="s">
        <v>60</v>
      </c>
      <c r="AF6355" s="1" t="s">
        <v>60</v>
      </c>
      <c r="AR6355" s="1" t="s">
        <v>60</v>
      </c>
      <c r="AT6355" s="1" t="s">
        <v>383</v>
      </c>
      <c r="AU6355" s="1" t="s">
        <v>383</v>
      </c>
      <c r="AV6355" s="1" t="s">
        <v>111</v>
      </c>
      <c r="AW6355" s="3" t="str">
        <f t="shared" si="1"/>
        <v>Other</v>
      </c>
      <c r="AX6355" s="3" t="str">
        <f t="array" ref="AX6355">TEXTJOIN(", ", TRUE, IF(X6355:AS6355="Y", X$1:AS$1, IF(X6355:AS6355&lt;&gt;"", X$1:AS$1 &amp; ": " &amp; X6355:AS6355, "")))
</f>
        <v>Fentanyl, Oxycodone, Benzodiazepine, Any Opioid</v>
      </c>
    </row>
    <row r="6356">
      <c r="A6356" s="2">
        <v>43412.0</v>
      </c>
      <c r="B6356" s="1" t="s">
        <v>50</v>
      </c>
      <c r="C6356" s="1">
        <v>63.0</v>
      </c>
      <c r="D6356" s="1" t="s">
        <v>76</v>
      </c>
      <c r="E6356" s="1" t="s">
        <v>63</v>
      </c>
      <c r="G6356" s="1" t="s">
        <v>256</v>
      </c>
      <c r="H6356" s="1" t="s">
        <v>103</v>
      </c>
      <c r="I6356" s="1" t="s">
        <v>55</v>
      </c>
      <c r="J6356" s="1" t="s">
        <v>256</v>
      </c>
      <c r="K6356" s="1" t="s">
        <v>103</v>
      </c>
      <c r="M6356" s="1" t="s">
        <v>56</v>
      </c>
      <c r="N6356" s="1" t="s">
        <v>104</v>
      </c>
      <c r="O6356" s="1" t="s">
        <v>256</v>
      </c>
      <c r="P6356" s="1" t="s">
        <v>103</v>
      </c>
      <c r="Q6356" s="1" t="s">
        <v>55</v>
      </c>
      <c r="R6356" s="1" t="s">
        <v>56</v>
      </c>
      <c r="T6356" s="1" t="s">
        <v>6489</v>
      </c>
      <c r="U6356" s="1" t="s">
        <v>59</v>
      </c>
      <c r="AD6356" s="1" t="s">
        <v>60</v>
      </c>
      <c r="AF6356" s="1" t="s">
        <v>60</v>
      </c>
      <c r="AT6356" s="1" t="s">
        <v>282</v>
      </c>
      <c r="AU6356" s="1" t="s">
        <v>282</v>
      </c>
      <c r="AV6356" s="1" t="s">
        <v>260</v>
      </c>
      <c r="AW6356" s="3" t="str">
        <f t="shared" si="1"/>
        <v>Other</v>
      </c>
      <c r="AX6356" s="3" t="str">
        <f t="array" ref="AX6356">TEXTJOIN(", ", TRUE, IF(X6356:AS6356="Y", X$1:AS$1, IF(X6356:AS6356&lt;&gt;"", X$1:AS$1 &amp; ": " &amp; X6356:AS6356, "")))
</f>
        <v>Ethanol, Benzodiazepine</v>
      </c>
    </row>
    <row r="6357">
      <c r="A6357" s="2">
        <v>44284.0</v>
      </c>
      <c r="B6357" s="1" t="s">
        <v>50</v>
      </c>
      <c r="C6357" s="1">
        <v>52.0</v>
      </c>
      <c r="D6357" s="1" t="s">
        <v>51</v>
      </c>
      <c r="E6357" s="1" t="s">
        <v>63</v>
      </c>
      <c r="G6357" s="1" t="s">
        <v>256</v>
      </c>
      <c r="H6357" s="1" t="s">
        <v>103</v>
      </c>
      <c r="I6357" s="1" t="s">
        <v>55</v>
      </c>
      <c r="J6357" s="1" t="s">
        <v>256</v>
      </c>
      <c r="K6357" s="1" t="s">
        <v>103</v>
      </c>
      <c r="L6357" s="1" t="s">
        <v>55</v>
      </c>
      <c r="M6357" s="1" t="s">
        <v>56</v>
      </c>
      <c r="N6357" s="1" t="s">
        <v>178</v>
      </c>
      <c r="O6357" s="1" t="s">
        <v>256</v>
      </c>
      <c r="P6357" s="1" t="s">
        <v>103</v>
      </c>
      <c r="Q6357" s="1" t="s">
        <v>55</v>
      </c>
      <c r="R6357" s="1" t="s">
        <v>56</v>
      </c>
      <c r="T6357" s="1" t="s">
        <v>6490</v>
      </c>
      <c r="U6357" s="1" t="s">
        <v>59</v>
      </c>
      <c r="Y6357" s="1" t="s">
        <v>60</v>
      </c>
      <c r="Z6357" s="1" t="s">
        <v>60</v>
      </c>
      <c r="AA6357" s="1" t="s">
        <v>60</v>
      </c>
      <c r="AR6357" s="1" t="s">
        <v>60</v>
      </c>
      <c r="AT6357" s="1" t="s">
        <v>282</v>
      </c>
      <c r="AU6357" s="1" t="s">
        <v>282</v>
      </c>
      <c r="AV6357" s="1" t="s">
        <v>260</v>
      </c>
      <c r="AW6357" s="3" t="str">
        <f t="shared" si="1"/>
        <v>Other</v>
      </c>
      <c r="AX6357" s="3" t="str">
        <f t="array" ref="AX6357">TEXTJOIN(", ", TRUE, IF(X6357:AS6357="Y", X$1:AS$1, IF(X6357:AS6357&lt;&gt;"", X$1:AS$1 &amp; ": " &amp; X6357:AS6357, "")))
</f>
        <v>Cocaine, Fentanyl, Fentanyl Analogue, Any Opioid</v>
      </c>
    </row>
    <row r="6358">
      <c r="A6358" s="2">
        <v>42611.0</v>
      </c>
      <c r="B6358" s="1" t="s">
        <v>50</v>
      </c>
      <c r="C6358" s="1">
        <v>53.0</v>
      </c>
      <c r="D6358" s="1" t="s">
        <v>51</v>
      </c>
      <c r="E6358" s="1" t="s">
        <v>63</v>
      </c>
      <c r="G6358" s="1" t="s">
        <v>2727</v>
      </c>
      <c r="H6358" s="1" t="s">
        <v>54</v>
      </c>
      <c r="I6358" s="1" t="s">
        <v>55</v>
      </c>
      <c r="J6358" s="1" t="s">
        <v>82</v>
      </c>
      <c r="M6358" s="1" t="s">
        <v>522</v>
      </c>
      <c r="N6358" s="1" t="s">
        <v>276</v>
      </c>
      <c r="O6358" s="1" t="s">
        <v>82</v>
      </c>
      <c r="R6358" s="1" t="s">
        <v>44</v>
      </c>
      <c r="T6358" s="1" t="s">
        <v>6491</v>
      </c>
      <c r="U6358" s="1" t="s">
        <v>59</v>
      </c>
      <c r="W6358" s="1" t="s">
        <v>60</v>
      </c>
      <c r="X6358" s="1" t="s">
        <v>60</v>
      </c>
      <c r="Z6358" s="1" t="s">
        <v>60</v>
      </c>
      <c r="AD6358" s="1" t="s">
        <v>60</v>
      </c>
      <c r="AP6358" s="1" t="s">
        <v>60</v>
      </c>
      <c r="AR6358" s="1" t="s">
        <v>60</v>
      </c>
      <c r="AT6358" s="1" t="s">
        <v>2729</v>
      </c>
      <c r="AU6358" s="1" t="s">
        <v>329</v>
      </c>
      <c r="AV6358" s="1" t="s">
        <v>85</v>
      </c>
      <c r="AW6358" s="3" t="str">
        <f t="shared" si="1"/>
        <v>Other</v>
      </c>
      <c r="AX6358" s="3" t="str">
        <f t="array" ref="AX6358">TEXTJOIN(", ", TRUE, IF(X6358:AS6358="Y", X$1:AS$1, IF(X6358:AS6358&lt;&gt;"", X$1:AS$1 &amp; ": " &amp; X6358:AS6358, "")))
</f>
        <v>Heroin, Fentanyl, Ethanol, Heroin/Morph/Codeine, Any Opioid</v>
      </c>
    </row>
    <row r="6359">
      <c r="A6359" s="4">
        <v>43023.0</v>
      </c>
      <c r="B6359" s="1" t="s">
        <v>86</v>
      </c>
      <c r="C6359" s="1">
        <v>41.0</v>
      </c>
      <c r="D6359" s="1" t="s">
        <v>51</v>
      </c>
      <c r="E6359" s="1" t="s">
        <v>63</v>
      </c>
      <c r="G6359" s="1" t="s">
        <v>545</v>
      </c>
      <c r="H6359" s="1" t="s">
        <v>263</v>
      </c>
      <c r="I6359" s="1" t="s">
        <v>55</v>
      </c>
      <c r="J6359" s="1" t="s">
        <v>545</v>
      </c>
      <c r="K6359" s="1" t="s">
        <v>263</v>
      </c>
      <c r="L6359" s="1" t="s">
        <v>55</v>
      </c>
      <c r="M6359" s="1" t="s">
        <v>56</v>
      </c>
      <c r="N6359" s="1" t="s">
        <v>136</v>
      </c>
      <c r="O6359" s="1" t="s">
        <v>545</v>
      </c>
      <c r="P6359" s="1" t="s">
        <v>263</v>
      </c>
      <c r="Q6359" s="1" t="s">
        <v>55</v>
      </c>
      <c r="R6359" s="1" t="s">
        <v>56</v>
      </c>
      <c r="T6359" s="1" t="s">
        <v>3488</v>
      </c>
      <c r="U6359" s="1" t="s">
        <v>59</v>
      </c>
      <c r="AD6359" s="1" t="s">
        <v>60</v>
      </c>
      <c r="AG6359" s="1" t="s">
        <v>60</v>
      </c>
      <c r="AT6359" s="1" t="s">
        <v>547</v>
      </c>
      <c r="AU6359" s="1" t="s">
        <v>547</v>
      </c>
      <c r="AV6359" s="1" t="s">
        <v>548</v>
      </c>
      <c r="AW6359" s="3" t="str">
        <f t="shared" si="1"/>
        <v>Other</v>
      </c>
      <c r="AX6359" s="3" t="str">
        <f t="array" ref="AX6359">TEXTJOIN(", ", TRUE, IF(X6359:AS6359="Y", X$1:AS$1, IF(X6359:AS6359&lt;&gt;"", X$1:AS$1 &amp; ": " &amp; X6359:AS6359, "")))
</f>
        <v>Ethanol, Methadone</v>
      </c>
    </row>
    <row r="6360">
      <c r="A6360" s="2">
        <v>43205.0</v>
      </c>
      <c r="B6360" s="1" t="s">
        <v>50</v>
      </c>
      <c r="C6360" s="1">
        <v>39.0</v>
      </c>
      <c r="D6360" s="1" t="s">
        <v>51</v>
      </c>
      <c r="E6360" s="1" t="s">
        <v>63</v>
      </c>
      <c r="G6360" s="1" t="s">
        <v>160</v>
      </c>
      <c r="H6360" s="1" t="s">
        <v>54</v>
      </c>
      <c r="I6360" s="1" t="s">
        <v>55</v>
      </c>
      <c r="J6360" s="1" t="s">
        <v>160</v>
      </c>
      <c r="K6360" s="1" t="s">
        <v>54</v>
      </c>
      <c r="M6360" s="1" t="s">
        <v>56</v>
      </c>
      <c r="N6360" s="1" t="s">
        <v>119</v>
      </c>
      <c r="O6360" s="1" t="s">
        <v>82</v>
      </c>
      <c r="P6360" s="1" t="s">
        <v>54</v>
      </c>
      <c r="Q6360" s="1" t="s">
        <v>55</v>
      </c>
      <c r="R6360" s="1" t="s">
        <v>67</v>
      </c>
      <c r="T6360" s="1" t="s">
        <v>6492</v>
      </c>
      <c r="U6360" s="1" t="s">
        <v>59</v>
      </c>
      <c r="X6360" s="1" t="s">
        <v>60</v>
      </c>
      <c r="Z6360" s="1" t="s">
        <v>60</v>
      </c>
      <c r="AF6360" s="1" t="s">
        <v>60</v>
      </c>
      <c r="AP6360" s="1" t="s">
        <v>60</v>
      </c>
      <c r="AR6360" s="1" t="s">
        <v>60</v>
      </c>
      <c r="AT6360" s="1" t="s">
        <v>163</v>
      </c>
      <c r="AU6360" s="1" t="s">
        <v>163</v>
      </c>
      <c r="AV6360" s="1" t="s">
        <v>85</v>
      </c>
      <c r="AW6360" s="3" t="str">
        <f t="shared" si="1"/>
        <v>Other</v>
      </c>
      <c r="AX6360" s="3" t="str">
        <f t="array" ref="AX6360">TEXTJOIN(", ", TRUE, IF(X6360:AS6360="Y", X$1:AS$1, IF(X6360:AS6360&lt;&gt;"", X$1:AS$1 &amp; ": " &amp; X6360:AS6360, "")))
</f>
        <v>Heroin, Fentanyl, Benzodiazepine, Heroin/Morph/Codeine, Any Opioid</v>
      </c>
    </row>
    <row r="6361">
      <c r="A6361" s="2">
        <v>44390.0</v>
      </c>
      <c r="B6361" s="1" t="s">
        <v>50</v>
      </c>
      <c r="C6361" s="1">
        <v>20.0</v>
      </c>
      <c r="D6361" s="1" t="s">
        <v>51</v>
      </c>
      <c r="E6361" s="1" t="s">
        <v>63</v>
      </c>
      <c r="G6361" s="1" t="s">
        <v>185</v>
      </c>
      <c r="H6361" s="1" t="s">
        <v>91</v>
      </c>
      <c r="I6361" s="1" t="s">
        <v>55</v>
      </c>
      <c r="J6361" s="1" t="s">
        <v>185</v>
      </c>
      <c r="K6361" s="1" t="s">
        <v>91</v>
      </c>
      <c r="L6361" s="1" t="s">
        <v>55</v>
      </c>
      <c r="M6361" s="1" t="s">
        <v>44</v>
      </c>
      <c r="N6361" s="1" t="s">
        <v>178</v>
      </c>
      <c r="O6361" s="1" t="s">
        <v>185</v>
      </c>
      <c r="P6361" s="1" t="s">
        <v>91</v>
      </c>
      <c r="Q6361" s="1" t="s">
        <v>55</v>
      </c>
      <c r="R6361" s="1" t="s">
        <v>44</v>
      </c>
      <c r="S6361" s="1" t="s">
        <v>726</v>
      </c>
      <c r="T6361" s="1" t="s">
        <v>4889</v>
      </c>
      <c r="U6361" s="1" t="s">
        <v>59</v>
      </c>
      <c r="Z6361" s="1" t="s">
        <v>60</v>
      </c>
      <c r="AD6361" s="1" t="s">
        <v>60</v>
      </c>
      <c r="AM6361" s="1" t="s">
        <v>60</v>
      </c>
      <c r="AR6361" s="1" t="s">
        <v>60</v>
      </c>
      <c r="AT6361" s="1" t="s">
        <v>188</v>
      </c>
      <c r="AU6361" s="1" t="s">
        <v>188</v>
      </c>
      <c r="AV6361" s="1" t="s">
        <v>189</v>
      </c>
      <c r="AW6361" s="3" t="str">
        <f t="shared" si="1"/>
        <v>Other</v>
      </c>
      <c r="AX6361" s="3" t="str">
        <f t="array" ref="AX6361">TEXTJOIN(", ", TRUE, IF(X6361:AS6361="Y", X$1:AS$1, IF(X6361:AS6361&lt;&gt;"", X$1:AS$1 &amp; ": " &amp; X6361:AS6361, "")))
</f>
        <v>Fentanyl, Ethanol, Xylazine, Any Opioid</v>
      </c>
    </row>
    <row r="6362">
      <c r="A6362" s="2">
        <v>43885.0</v>
      </c>
      <c r="B6362" s="1" t="s">
        <v>50</v>
      </c>
      <c r="C6362" s="1">
        <v>66.0</v>
      </c>
      <c r="D6362" s="1" t="s">
        <v>76</v>
      </c>
      <c r="E6362" s="1" t="s">
        <v>63</v>
      </c>
      <c r="G6362" s="1" t="s">
        <v>420</v>
      </c>
      <c r="H6362" s="1" t="s">
        <v>54</v>
      </c>
      <c r="I6362" s="1" t="s">
        <v>55</v>
      </c>
      <c r="J6362" s="1" t="s">
        <v>420</v>
      </c>
      <c r="K6362" s="1" t="s">
        <v>54</v>
      </c>
      <c r="L6362" s="1" t="s">
        <v>55</v>
      </c>
      <c r="M6362" s="1" t="s">
        <v>56</v>
      </c>
      <c r="N6362" s="1" t="s">
        <v>6493</v>
      </c>
      <c r="O6362" s="1" t="s">
        <v>420</v>
      </c>
      <c r="P6362" s="1" t="s">
        <v>54</v>
      </c>
      <c r="Q6362" s="1" t="s">
        <v>55</v>
      </c>
      <c r="R6362" s="1" t="s">
        <v>56</v>
      </c>
      <c r="T6362" s="1" t="s">
        <v>6494</v>
      </c>
      <c r="U6362" s="1" t="s">
        <v>59</v>
      </c>
      <c r="V6362" s="1" t="s">
        <v>6495</v>
      </c>
      <c r="Z6362" s="1" t="s">
        <v>60</v>
      </c>
      <c r="AF6362" s="1" t="s">
        <v>60</v>
      </c>
      <c r="AG6362" s="1" t="s">
        <v>60</v>
      </c>
      <c r="AR6362" s="1" t="s">
        <v>60</v>
      </c>
      <c r="AT6362" s="1" t="s">
        <v>422</v>
      </c>
      <c r="AU6362" s="1" t="s">
        <v>422</v>
      </c>
      <c r="AV6362" s="1" t="s">
        <v>3180</v>
      </c>
      <c r="AW6362" s="3" t="str">
        <f t="shared" si="1"/>
        <v>Other</v>
      </c>
      <c r="AX6362" s="3" t="str">
        <f t="array" ref="AX6362">TEXTJOIN(", ", TRUE, IF(X6362:AS6362="Y", X$1:AS$1, IF(X6362:AS6362&lt;&gt;"", X$1:AS$1 &amp; ": " &amp; X6362:AS6362, "")))
</f>
        <v>Fentanyl, Benzodiazepine, Methadone, Any Opioid</v>
      </c>
    </row>
    <row r="6363">
      <c r="A6363" s="4">
        <v>43451.0</v>
      </c>
      <c r="B6363" s="1" t="s">
        <v>50</v>
      </c>
      <c r="C6363" s="1">
        <v>34.0</v>
      </c>
      <c r="D6363" s="1" t="s">
        <v>51</v>
      </c>
      <c r="E6363" s="1" t="s">
        <v>63</v>
      </c>
      <c r="G6363" s="1" t="s">
        <v>64</v>
      </c>
      <c r="H6363" s="1" t="s">
        <v>65</v>
      </c>
      <c r="I6363" s="1" t="s">
        <v>55</v>
      </c>
      <c r="J6363" s="1" t="s">
        <v>64</v>
      </c>
      <c r="K6363" s="1" t="s">
        <v>65</v>
      </c>
      <c r="M6363" s="1" t="s">
        <v>56</v>
      </c>
      <c r="N6363" s="1" t="s">
        <v>1893</v>
      </c>
      <c r="O6363" s="1" t="s">
        <v>64</v>
      </c>
      <c r="P6363" s="1" t="s">
        <v>65</v>
      </c>
      <c r="Q6363" s="1" t="s">
        <v>55</v>
      </c>
      <c r="R6363" s="1" t="s">
        <v>56</v>
      </c>
      <c r="T6363" s="1" t="s">
        <v>83</v>
      </c>
      <c r="U6363" s="1" t="s">
        <v>59</v>
      </c>
      <c r="Z6363" s="1" t="s">
        <v>60</v>
      </c>
      <c r="AR6363" s="1" t="s">
        <v>60</v>
      </c>
      <c r="AT6363" s="1" t="s">
        <v>69</v>
      </c>
      <c r="AU6363" s="1" t="s">
        <v>69</v>
      </c>
      <c r="AV6363" s="1" t="s">
        <v>70</v>
      </c>
      <c r="AW6363" s="3" t="str">
        <f t="shared" si="1"/>
        <v>Other</v>
      </c>
      <c r="AX6363" s="3" t="str">
        <f t="array" ref="AX6363">TEXTJOIN(", ", TRUE, IF(X6363:AS6363="Y", X$1:AS$1, IF(X6363:AS6363&lt;&gt;"", X$1:AS$1 &amp; ": " &amp; X6363:AS6363, "")))
</f>
        <v>Fentanyl, Any Opioid</v>
      </c>
    </row>
    <row r="6364">
      <c r="A6364" s="2">
        <v>42080.0</v>
      </c>
      <c r="B6364" s="1" t="s">
        <v>86</v>
      </c>
      <c r="C6364" s="1">
        <v>46.0</v>
      </c>
      <c r="D6364" s="1" t="s">
        <v>76</v>
      </c>
      <c r="E6364" s="1" t="s">
        <v>52</v>
      </c>
      <c r="G6364" s="1" t="s">
        <v>2313</v>
      </c>
      <c r="H6364" s="1" t="s">
        <v>54</v>
      </c>
      <c r="I6364" s="1" t="s">
        <v>55</v>
      </c>
      <c r="J6364" s="1" t="s">
        <v>2313</v>
      </c>
      <c r="M6364" s="1" t="s">
        <v>56</v>
      </c>
      <c r="O6364" s="1" t="s">
        <v>82</v>
      </c>
      <c r="P6364" s="1" t="s">
        <v>54</v>
      </c>
      <c r="Q6364" s="1" t="s">
        <v>55</v>
      </c>
      <c r="R6364" s="1" t="s">
        <v>67</v>
      </c>
      <c r="T6364" s="1" t="s">
        <v>6496</v>
      </c>
      <c r="U6364" s="1" t="s">
        <v>59</v>
      </c>
      <c r="W6364" s="1" t="s">
        <v>60</v>
      </c>
      <c r="X6364" s="1" t="s">
        <v>60</v>
      </c>
      <c r="Z6364" s="1" t="s">
        <v>60</v>
      </c>
      <c r="AF6364" s="1" t="s">
        <v>60</v>
      </c>
      <c r="AP6364" s="1" t="s">
        <v>60</v>
      </c>
      <c r="AR6364" s="1" t="s">
        <v>60</v>
      </c>
      <c r="AT6364" s="1" t="s">
        <v>2315</v>
      </c>
      <c r="AU6364" s="1" t="s">
        <v>2315</v>
      </c>
      <c r="AV6364" s="1" t="s">
        <v>85</v>
      </c>
      <c r="AW6364" s="3" t="str">
        <f t="shared" si="1"/>
        <v>Other</v>
      </c>
      <c r="AX6364" s="3" t="str">
        <f t="array" ref="AX6364">TEXTJOIN(", ", TRUE, IF(X6364:AS6364="Y", X$1:AS$1, IF(X6364:AS6364&lt;&gt;"", X$1:AS$1 &amp; ": " &amp; X6364:AS6364, "")))
</f>
        <v>Heroin, Fentanyl, Benzodiazepine, Heroin/Morph/Codeine, Any Opioid</v>
      </c>
    </row>
    <row r="6365">
      <c r="A6365" s="4">
        <v>44181.0</v>
      </c>
      <c r="B6365" s="1" t="s">
        <v>50</v>
      </c>
      <c r="C6365" s="1">
        <v>15.0</v>
      </c>
      <c r="D6365" s="1" t="s">
        <v>51</v>
      </c>
      <c r="E6365" s="1" t="s">
        <v>63</v>
      </c>
      <c r="G6365" s="1" t="s">
        <v>5528</v>
      </c>
      <c r="H6365" s="1" t="s">
        <v>263</v>
      </c>
      <c r="I6365" s="1" t="s">
        <v>55</v>
      </c>
      <c r="J6365" s="1" t="s">
        <v>5528</v>
      </c>
      <c r="K6365" s="1" t="s">
        <v>263</v>
      </c>
      <c r="L6365" s="1" t="s">
        <v>55</v>
      </c>
      <c r="M6365" s="1" t="s">
        <v>56</v>
      </c>
      <c r="N6365" s="1" t="s">
        <v>119</v>
      </c>
      <c r="O6365" s="1" t="s">
        <v>338</v>
      </c>
      <c r="P6365" s="1" t="s">
        <v>263</v>
      </c>
      <c r="Q6365" s="1" t="s">
        <v>55</v>
      </c>
      <c r="R6365" s="1" t="s">
        <v>67</v>
      </c>
      <c r="T6365" s="1" t="s">
        <v>83</v>
      </c>
      <c r="U6365" s="1" t="s">
        <v>59</v>
      </c>
      <c r="Z6365" s="1" t="s">
        <v>60</v>
      </c>
      <c r="AR6365" s="1" t="s">
        <v>60</v>
      </c>
      <c r="AT6365" s="1" t="s">
        <v>5529</v>
      </c>
      <c r="AU6365" s="1" t="s">
        <v>5529</v>
      </c>
      <c r="AV6365" s="1" t="s">
        <v>534</v>
      </c>
      <c r="AW6365" s="3" t="str">
        <f t="shared" si="1"/>
        <v>Other</v>
      </c>
      <c r="AX6365" s="3" t="str">
        <f t="array" ref="AX6365">TEXTJOIN(", ", TRUE, IF(X6365:AS6365="Y", X$1:AS$1, IF(X6365:AS6365&lt;&gt;"", X$1:AS$1 &amp; ": " &amp; X6365:AS6365, "")))
</f>
        <v>Fentanyl, Any Opioid</v>
      </c>
    </row>
    <row r="6366">
      <c r="A6366" s="2">
        <v>43189.0</v>
      </c>
      <c r="B6366" s="1" t="s">
        <v>50</v>
      </c>
      <c r="C6366" s="1">
        <v>34.0</v>
      </c>
      <c r="D6366" s="1" t="s">
        <v>51</v>
      </c>
      <c r="E6366" s="1" t="s">
        <v>52</v>
      </c>
      <c r="G6366" s="1" t="s">
        <v>103</v>
      </c>
      <c r="H6366" s="1" t="s">
        <v>103</v>
      </c>
      <c r="I6366" s="1" t="s">
        <v>55</v>
      </c>
      <c r="J6366" s="1" t="s">
        <v>455</v>
      </c>
      <c r="K6366" s="1" t="s">
        <v>103</v>
      </c>
      <c r="M6366" s="1" t="s">
        <v>1120</v>
      </c>
      <c r="N6366" s="1" t="s">
        <v>93</v>
      </c>
      <c r="O6366" s="1" t="s">
        <v>103</v>
      </c>
      <c r="P6366" s="1" t="s">
        <v>103</v>
      </c>
      <c r="Q6366" s="1" t="s">
        <v>55</v>
      </c>
      <c r="R6366" s="1" t="s">
        <v>67</v>
      </c>
      <c r="T6366" s="1" t="s">
        <v>6497</v>
      </c>
      <c r="U6366" s="1" t="s">
        <v>59</v>
      </c>
      <c r="X6366" s="1" t="s">
        <v>60</v>
      </c>
      <c r="Z6366" s="1" t="s">
        <v>60</v>
      </c>
      <c r="AD6366" s="1" t="s">
        <v>60</v>
      </c>
      <c r="AP6366" s="1" t="s">
        <v>60</v>
      </c>
      <c r="AR6366" s="1" t="s">
        <v>60</v>
      </c>
      <c r="AS6366" s="1" t="s">
        <v>417</v>
      </c>
      <c r="AT6366" s="1" t="s">
        <v>167</v>
      </c>
      <c r="AU6366" s="1" t="s">
        <v>457</v>
      </c>
      <c r="AV6366" s="1" t="s">
        <v>168</v>
      </c>
      <c r="AW6366" s="3" t="str">
        <f t="shared" si="1"/>
        <v>Other</v>
      </c>
      <c r="AX6366" s="3" t="str">
        <f t="array" ref="AX6366">TEXTJOIN(", ", TRUE, IF(X6366:AS6366="Y", X$1:AS$1, IF(X6366:AS6366&lt;&gt;"", X$1:AS$1 &amp; ": " &amp; X6366:AS6366, "")))
</f>
        <v>Heroin, Fentanyl, Ethanol, Heroin/Morph/Codeine, Any Opioid, Other: PCP</v>
      </c>
    </row>
    <row r="6367">
      <c r="A6367" s="2">
        <v>43291.0</v>
      </c>
      <c r="B6367" s="1" t="s">
        <v>50</v>
      </c>
      <c r="C6367" s="1">
        <v>46.0</v>
      </c>
      <c r="D6367" s="1" t="s">
        <v>51</v>
      </c>
      <c r="E6367" s="1" t="s">
        <v>63</v>
      </c>
      <c r="G6367" s="1" t="s">
        <v>143</v>
      </c>
      <c r="H6367" s="1" t="s">
        <v>91</v>
      </c>
      <c r="I6367" s="1" t="s">
        <v>55</v>
      </c>
      <c r="J6367" s="1" t="s">
        <v>143</v>
      </c>
      <c r="K6367" s="1" t="s">
        <v>91</v>
      </c>
      <c r="M6367" s="1" t="s">
        <v>56</v>
      </c>
      <c r="N6367" s="1" t="s">
        <v>66</v>
      </c>
      <c r="O6367" s="1" t="s">
        <v>143</v>
      </c>
      <c r="P6367" s="1" t="s">
        <v>91</v>
      </c>
      <c r="Q6367" s="1" t="s">
        <v>55</v>
      </c>
      <c r="R6367" s="1" t="s">
        <v>67</v>
      </c>
      <c r="T6367" s="1" t="s">
        <v>6498</v>
      </c>
      <c r="U6367" s="1" t="s">
        <v>59</v>
      </c>
      <c r="X6367" s="1" t="s">
        <v>60</v>
      </c>
      <c r="Y6367" s="1" t="s">
        <v>60</v>
      </c>
      <c r="Z6367" s="1" t="s">
        <v>60</v>
      </c>
      <c r="AA6367" s="1" t="s">
        <v>60</v>
      </c>
      <c r="AF6367" s="1" t="s">
        <v>60</v>
      </c>
      <c r="AP6367" s="1" t="s">
        <v>60</v>
      </c>
      <c r="AR6367" s="1" t="s">
        <v>60</v>
      </c>
      <c r="AT6367" s="1" t="s">
        <v>145</v>
      </c>
      <c r="AU6367" s="1" t="s">
        <v>145</v>
      </c>
      <c r="AV6367" s="1" t="s">
        <v>146</v>
      </c>
      <c r="AW6367" s="3" t="str">
        <f t="shared" si="1"/>
        <v>Other</v>
      </c>
      <c r="AX6367" s="3" t="str">
        <f t="array" ref="AX6367">TEXTJOIN(", ", TRUE, IF(X6367:AS6367="Y", X$1:AS$1, IF(X6367:AS6367&lt;&gt;"", X$1:AS$1 &amp; ": " &amp; X6367:AS6367, "")))
</f>
        <v>Heroin, Cocaine, Fentanyl, Fentanyl Analogue, Benzodiazepine, Heroin/Morph/Codeine, Any Opioid</v>
      </c>
    </row>
    <row r="6368">
      <c r="A6368" s="2">
        <v>44393.0</v>
      </c>
      <c r="B6368" s="1" t="s">
        <v>50</v>
      </c>
      <c r="C6368" s="1">
        <v>43.0</v>
      </c>
      <c r="D6368" s="1" t="s">
        <v>51</v>
      </c>
      <c r="E6368" s="1" t="s">
        <v>63</v>
      </c>
      <c r="G6368" s="1" t="s">
        <v>420</v>
      </c>
      <c r="H6368" s="1" t="s">
        <v>54</v>
      </c>
      <c r="I6368" s="1" t="s">
        <v>55</v>
      </c>
      <c r="J6368" s="1" t="s">
        <v>420</v>
      </c>
      <c r="K6368" s="1" t="s">
        <v>54</v>
      </c>
      <c r="L6368" s="1" t="s">
        <v>55</v>
      </c>
      <c r="M6368" s="1" t="s">
        <v>56</v>
      </c>
      <c r="N6368" s="1" t="s">
        <v>178</v>
      </c>
      <c r="O6368" s="1" t="s">
        <v>420</v>
      </c>
      <c r="P6368" s="1" t="s">
        <v>54</v>
      </c>
      <c r="Q6368" s="1" t="s">
        <v>55</v>
      </c>
      <c r="R6368" s="1" t="s">
        <v>56</v>
      </c>
      <c r="T6368" s="1" t="s">
        <v>331</v>
      </c>
      <c r="U6368" s="1" t="s">
        <v>59</v>
      </c>
      <c r="Z6368" s="1" t="s">
        <v>60</v>
      </c>
      <c r="AR6368" s="1" t="s">
        <v>60</v>
      </c>
      <c r="AT6368" s="1" t="s">
        <v>422</v>
      </c>
      <c r="AU6368" s="1" t="s">
        <v>422</v>
      </c>
      <c r="AV6368" s="1" t="s">
        <v>3180</v>
      </c>
      <c r="AW6368" s="3" t="str">
        <f t="shared" si="1"/>
        <v>Other</v>
      </c>
      <c r="AX6368" s="3" t="str">
        <f t="array" ref="AX6368">TEXTJOIN(", ", TRUE, IF(X6368:AS6368="Y", X$1:AS$1, IF(X6368:AS6368&lt;&gt;"", X$1:AS$1 &amp; ": " &amp; X6368:AS6368, "")))
</f>
        <v>Fentanyl, Any Opioid</v>
      </c>
    </row>
    <row r="6369">
      <c r="A6369" s="2">
        <v>44374.0</v>
      </c>
      <c r="B6369" s="1" t="s">
        <v>50</v>
      </c>
      <c r="C6369" s="1">
        <v>45.0</v>
      </c>
      <c r="D6369" s="1" t="s">
        <v>51</v>
      </c>
      <c r="E6369" s="1" t="s">
        <v>502</v>
      </c>
      <c r="G6369" s="1" t="s">
        <v>103</v>
      </c>
      <c r="H6369" s="1" t="s">
        <v>103</v>
      </c>
      <c r="I6369" s="1" t="s">
        <v>55</v>
      </c>
      <c r="J6369" s="1" t="s">
        <v>103</v>
      </c>
      <c r="K6369" s="1" t="s">
        <v>103</v>
      </c>
      <c r="L6369" s="1" t="s">
        <v>55</v>
      </c>
      <c r="M6369" s="1" t="s">
        <v>56</v>
      </c>
      <c r="N6369" s="1" t="s">
        <v>119</v>
      </c>
      <c r="O6369" s="1" t="s">
        <v>103</v>
      </c>
      <c r="P6369" s="1" t="s">
        <v>103</v>
      </c>
      <c r="Q6369" s="1" t="s">
        <v>55</v>
      </c>
      <c r="R6369" s="1" t="s">
        <v>56</v>
      </c>
      <c r="T6369" s="1" t="s">
        <v>727</v>
      </c>
      <c r="U6369" s="1" t="s">
        <v>59</v>
      </c>
      <c r="Y6369" s="1" t="s">
        <v>60</v>
      </c>
      <c r="Z6369" s="1" t="s">
        <v>60</v>
      </c>
      <c r="AR6369" s="1" t="s">
        <v>60</v>
      </c>
      <c r="AT6369" s="1" t="s">
        <v>167</v>
      </c>
      <c r="AU6369" s="1" t="s">
        <v>167</v>
      </c>
      <c r="AV6369" s="1" t="s">
        <v>168</v>
      </c>
      <c r="AW6369" s="3" t="str">
        <f t="shared" si="1"/>
        <v>Other</v>
      </c>
      <c r="AX6369" s="3" t="str">
        <f t="array" ref="AX6369">TEXTJOIN(", ", TRUE, IF(X6369:AS6369="Y", X$1:AS$1, IF(X6369:AS6369&lt;&gt;"", X$1:AS$1 &amp; ": " &amp; X6369:AS6369, "")))
</f>
        <v>Cocaine, Fentanyl, Any Opioid</v>
      </c>
    </row>
    <row r="6370">
      <c r="A6370" s="4">
        <v>44153.0</v>
      </c>
      <c r="B6370" s="1" t="s">
        <v>50</v>
      </c>
      <c r="C6370" s="1">
        <v>35.0</v>
      </c>
      <c r="D6370" s="1" t="s">
        <v>51</v>
      </c>
      <c r="E6370" s="1" t="s">
        <v>63</v>
      </c>
      <c r="F6370" s="1" t="s">
        <v>137</v>
      </c>
      <c r="G6370" s="1" t="s">
        <v>64</v>
      </c>
      <c r="H6370" s="1" t="s">
        <v>65</v>
      </c>
      <c r="I6370" s="1" t="s">
        <v>55</v>
      </c>
      <c r="J6370" s="1" t="s">
        <v>64</v>
      </c>
      <c r="K6370" s="1" t="s">
        <v>65</v>
      </c>
      <c r="L6370" s="1" t="s">
        <v>55</v>
      </c>
      <c r="M6370" s="1" t="s">
        <v>56</v>
      </c>
      <c r="N6370" s="1" t="s">
        <v>6499</v>
      </c>
      <c r="O6370" s="1" t="s">
        <v>64</v>
      </c>
      <c r="P6370" s="1" t="s">
        <v>65</v>
      </c>
      <c r="Q6370" s="1" t="s">
        <v>55</v>
      </c>
      <c r="R6370" s="1" t="s">
        <v>56</v>
      </c>
      <c r="T6370" s="1" t="s">
        <v>6500</v>
      </c>
      <c r="U6370" s="1" t="s">
        <v>59</v>
      </c>
      <c r="V6370" s="1" t="s">
        <v>725</v>
      </c>
      <c r="AT6370" s="1" t="s">
        <v>69</v>
      </c>
      <c r="AU6370" s="1" t="s">
        <v>69</v>
      </c>
      <c r="AV6370" s="1" t="s">
        <v>70</v>
      </c>
      <c r="AW6370" s="3" t="str">
        <f t="shared" si="1"/>
        <v>Other</v>
      </c>
      <c r="AX6370" s="3" t="str">
        <f t="array" ref="AX6370">TEXTJOIN(", ", TRUE, IF(X6370:AS6370="Y", X$1:AS$1, IF(X6370:AS6370&lt;&gt;"", X$1:AS$1 &amp; ": " &amp; X6370:AS6370, "")))
</f>
        <v/>
      </c>
    </row>
    <row r="6371">
      <c r="A6371" s="2">
        <v>44208.0</v>
      </c>
      <c r="B6371" s="1" t="s">
        <v>50</v>
      </c>
      <c r="C6371" s="1">
        <v>40.0</v>
      </c>
      <c r="D6371" s="1" t="s">
        <v>76</v>
      </c>
      <c r="E6371" s="1" t="s">
        <v>63</v>
      </c>
      <c r="G6371" s="1" t="s">
        <v>5935</v>
      </c>
      <c r="H6371" s="1" t="s">
        <v>88</v>
      </c>
      <c r="I6371" s="1" t="s">
        <v>89</v>
      </c>
      <c r="J6371" s="1" t="s">
        <v>474</v>
      </c>
      <c r="K6371" s="1" t="s">
        <v>91</v>
      </c>
      <c r="L6371" s="1" t="s">
        <v>55</v>
      </c>
      <c r="M6371" s="1" t="s">
        <v>44</v>
      </c>
      <c r="N6371" s="1" t="s">
        <v>119</v>
      </c>
      <c r="O6371" s="1" t="s">
        <v>474</v>
      </c>
      <c r="P6371" s="1" t="s">
        <v>91</v>
      </c>
      <c r="Q6371" s="1" t="s">
        <v>55</v>
      </c>
      <c r="R6371" s="1" t="s">
        <v>44</v>
      </c>
      <c r="S6371" s="1" t="s">
        <v>1262</v>
      </c>
      <c r="T6371" s="1" t="s">
        <v>6501</v>
      </c>
      <c r="U6371" s="1" t="s">
        <v>59</v>
      </c>
      <c r="Z6371" s="1" t="s">
        <v>60</v>
      </c>
      <c r="AD6371" s="1" t="s">
        <v>60</v>
      </c>
      <c r="AF6371" s="1" t="s">
        <v>60</v>
      </c>
      <c r="AI6371" s="1" t="s">
        <v>60</v>
      </c>
      <c r="AJ6371" s="1" t="s">
        <v>60</v>
      </c>
      <c r="AR6371" s="1" t="s">
        <v>60</v>
      </c>
      <c r="AT6371" s="1" t="s">
        <v>5938</v>
      </c>
      <c r="AU6371" s="1" t="s">
        <v>477</v>
      </c>
      <c r="AV6371" s="1" t="s">
        <v>478</v>
      </c>
      <c r="AW6371" s="3" t="str">
        <f t="shared" si="1"/>
        <v>Other</v>
      </c>
      <c r="AX6371" s="3" t="str">
        <f t="array" ref="AX6371">TEXTJOIN(", ", TRUE, IF(X6371:AS6371="Y", X$1:AS$1, IF(X6371:AS6371&lt;&gt;"", X$1:AS$1 &amp; ": " &amp; X6371:AS6371, "")))
</f>
        <v>Fentanyl, Ethanol, Benzodiazepine, Amphet, Tramad, Any Opioid</v>
      </c>
    </row>
    <row r="6372">
      <c r="A6372" s="2">
        <v>42920.0</v>
      </c>
      <c r="B6372" s="1" t="s">
        <v>86</v>
      </c>
      <c r="C6372" s="1">
        <v>27.0</v>
      </c>
      <c r="D6372" s="1" t="s">
        <v>51</v>
      </c>
      <c r="E6372" s="1" t="s">
        <v>63</v>
      </c>
      <c r="G6372" s="1" t="s">
        <v>263</v>
      </c>
      <c r="H6372" s="1" t="s">
        <v>263</v>
      </c>
      <c r="I6372" s="1" t="s">
        <v>55</v>
      </c>
      <c r="J6372" s="1" t="s">
        <v>1319</v>
      </c>
      <c r="K6372" s="1" t="s">
        <v>125</v>
      </c>
      <c r="L6372" s="1" t="s">
        <v>55</v>
      </c>
      <c r="M6372" s="1" t="s">
        <v>177</v>
      </c>
      <c r="N6372" s="1" t="s">
        <v>136</v>
      </c>
      <c r="O6372" s="1" t="s">
        <v>1319</v>
      </c>
      <c r="P6372" s="1" t="s">
        <v>125</v>
      </c>
      <c r="Q6372" s="1" t="s">
        <v>55</v>
      </c>
      <c r="R6372" s="1" t="s">
        <v>44</v>
      </c>
      <c r="S6372" s="1" t="s">
        <v>6502</v>
      </c>
      <c r="T6372" s="1" t="s">
        <v>2139</v>
      </c>
      <c r="U6372" s="1" t="s">
        <v>59</v>
      </c>
      <c r="Y6372" s="1" t="s">
        <v>60</v>
      </c>
      <c r="Z6372" s="1" t="s">
        <v>60</v>
      </c>
      <c r="AT6372" s="1" t="s">
        <v>387</v>
      </c>
      <c r="AU6372" s="1" t="s">
        <v>1321</v>
      </c>
      <c r="AV6372" s="1" t="s">
        <v>1322</v>
      </c>
      <c r="AW6372" s="3" t="str">
        <f t="shared" si="1"/>
        <v>Other</v>
      </c>
      <c r="AX6372" s="3" t="str">
        <f t="array" ref="AX6372">TEXTJOIN(", ", TRUE, IF(X6372:AS6372="Y", X$1:AS$1, IF(X6372:AS6372&lt;&gt;"", X$1:AS$1 &amp; ": " &amp; X6372:AS6372, "")))
</f>
        <v>Cocaine, Fentanyl</v>
      </c>
    </row>
    <row r="6373">
      <c r="A6373" s="2">
        <v>41350.0</v>
      </c>
      <c r="B6373" s="1" t="s">
        <v>50</v>
      </c>
      <c r="C6373" s="1">
        <v>44.0</v>
      </c>
      <c r="D6373" s="1" t="s">
        <v>51</v>
      </c>
      <c r="E6373" s="1" t="s">
        <v>63</v>
      </c>
      <c r="G6373" s="1" t="s">
        <v>256</v>
      </c>
      <c r="H6373" s="1" t="s">
        <v>103</v>
      </c>
      <c r="J6373" s="1" t="s">
        <v>256</v>
      </c>
      <c r="L6373" s="1" t="s">
        <v>55</v>
      </c>
      <c r="M6373" s="1" t="s">
        <v>56</v>
      </c>
      <c r="N6373" s="1" t="s">
        <v>113</v>
      </c>
      <c r="O6373" s="1" t="s">
        <v>256</v>
      </c>
      <c r="P6373" s="1" t="s">
        <v>103</v>
      </c>
      <c r="R6373" s="1" t="s">
        <v>56</v>
      </c>
      <c r="T6373" s="1" t="s">
        <v>73</v>
      </c>
      <c r="U6373" s="1" t="s">
        <v>59</v>
      </c>
      <c r="X6373" s="1" t="s">
        <v>60</v>
      </c>
      <c r="AT6373" s="1" t="s">
        <v>282</v>
      </c>
      <c r="AU6373" s="1" t="s">
        <v>282</v>
      </c>
      <c r="AV6373" s="1" t="s">
        <v>260</v>
      </c>
      <c r="AW6373" s="3" t="str">
        <f t="shared" si="1"/>
        <v>Other</v>
      </c>
      <c r="AX6373" s="3" t="str">
        <f t="array" ref="AX6373">TEXTJOIN(", ", TRUE, IF(X6373:AS6373="Y", X$1:AS$1, IF(X6373:AS6373&lt;&gt;"", X$1:AS$1 &amp; ": " &amp; X6373:AS6373, "")))
</f>
        <v>Heroin</v>
      </c>
    </row>
    <row r="6374">
      <c r="A6374" s="4">
        <v>44515.0</v>
      </c>
      <c r="B6374" s="1" t="s">
        <v>50</v>
      </c>
      <c r="C6374" s="1">
        <v>64.0</v>
      </c>
      <c r="D6374" s="1" t="s">
        <v>51</v>
      </c>
      <c r="E6374" s="1" t="s">
        <v>63</v>
      </c>
      <c r="F6374" s="1" t="s">
        <v>267</v>
      </c>
      <c r="G6374" s="1" t="s">
        <v>91</v>
      </c>
      <c r="H6374" s="1" t="s">
        <v>91</v>
      </c>
      <c r="I6374" s="1" t="s">
        <v>55</v>
      </c>
      <c r="J6374" s="1" t="s">
        <v>91</v>
      </c>
      <c r="N6374" s="1" t="s">
        <v>6503</v>
      </c>
      <c r="O6374" s="1" t="s">
        <v>91</v>
      </c>
      <c r="P6374" s="1" t="s">
        <v>91</v>
      </c>
      <c r="Q6374" s="1" t="s">
        <v>55</v>
      </c>
      <c r="R6374" s="1" t="s">
        <v>443</v>
      </c>
      <c r="T6374" s="1" t="s">
        <v>6504</v>
      </c>
      <c r="U6374" s="1" t="s">
        <v>59</v>
      </c>
      <c r="X6374" s="1" t="s">
        <v>60</v>
      </c>
      <c r="Z6374" s="1" t="s">
        <v>60</v>
      </c>
      <c r="AG6374" s="1" t="s">
        <v>60</v>
      </c>
      <c r="AP6374" s="1" t="s">
        <v>60</v>
      </c>
      <c r="AR6374" s="1" t="s">
        <v>60</v>
      </c>
      <c r="AT6374" s="1" t="s">
        <v>110</v>
      </c>
      <c r="AU6374" s="1" t="s">
        <v>110</v>
      </c>
      <c r="AV6374" s="1" t="s">
        <v>111</v>
      </c>
      <c r="AW6374" s="3" t="str">
        <f t="shared" si="1"/>
        <v>Other</v>
      </c>
      <c r="AX6374" s="3" t="str">
        <f t="array" ref="AX6374">TEXTJOIN(", ", TRUE, IF(X6374:AS6374="Y", X$1:AS$1, IF(X6374:AS6374&lt;&gt;"", X$1:AS$1 &amp; ": " &amp; X6374:AS6374, "")))
</f>
        <v>Heroin, Fentanyl, Methadone, Heroin/Morph/Codeine, Any Opioid</v>
      </c>
    </row>
    <row r="6375">
      <c r="A6375" s="2">
        <v>41719.0</v>
      </c>
      <c r="B6375" s="1" t="s">
        <v>50</v>
      </c>
      <c r="C6375" s="1">
        <v>44.0</v>
      </c>
      <c r="D6375" s="1" t="s">
        <v>51</v>
      </c>
      <c r="E6375" s="1" t="s">
        <v>63</v>
      </c>
      <c r="F6375" s="1" t="s">
        <v>137</v>
      </c>
      <c r="G6375" s="1" t="s">
        <v>256</v>
      </c>
      <c r="J6375" s="1" t="s">
        <v>256</v>
      </c>
      <c r="L6375" s="1" t="s">
        <v>55</v>
      </c>
      <c r="M6375" s="1" t="s">
        <v>56</v>
      </c>
      <c r="N6375" s="1" t="s">
        <v>136</v>
      </c>
      <c r="O6375" s="1" t="s">
        <v>256</v>
      </c>
      <c r="R6375" s="1" t="s">
        <v>67</v>
      </c>
      <c r="T6375" s="1" t="s">
        <v>6505</v>
      </c>
      <c r="U6375" s="1" t="s">
        <v>59</v>
      </c>
      <c r="Y6375" s="1" t="s">
        <v>60</v>
      </c>
      <c r="AB6375" s="1" t="s">
        <v>60</v>
      </c>
      <c r="AF6375" s="1" t="s">
        <v>60</v>
      </c>
      <c r="AT6375" s="1" t="s">
        <v>282</v>
      </c>
      <c r="AU6375" s="1" t="s">
        <v>282</v>
      </c>
      <c r="AV6375" s="1" t="s">
        <v>260</v>
      </c>
      <c r="AW6375" s="3" t="str">
        <f t="shared" si="1"/>
        <v>Other</v>
      </c>
      <c r="AX6375" s="3" t="str">
        <f t="array" ref="AX6375">TEXTJOIN(", ", TRUE, IF(X6375:AS6375="Y", X$1:AS$1, IF(X6375:AS6375&lt;&gt;"", X$1:AS$1 &amp; ": " &amp; X6375:AS6375, "")))
</f>
        <v>Cocaine, Oxycodone, Benzodiazepine</v>
      </c>
    </row>
    <row r="6376">
      <c r="A6376" s="4">
        <v>42666.0</v>
      </c>
      <c r="B6376" s="1" t="s">
        <v>50</v>
      </c>
      <c r="C6376" s="1">
        <v>31.0</v>
      </c>
      <c r="D6376" s="1" t="s">
        <v>76</v>
      </c>
      <c r="E6376" s="1" t="s">
        <v>63</v>
      </c>
      <c r="G6376" s="1" t="s">
        <v>82</v>
      </c>
      <c r="H6376" s="1" t="s">
        <v>54</v>
      </c>
      <c r="I6376" s="1" t="s">
        <v>55</v>
      </c>
      <c r="J6376" s="1" t="s">
        <v>82</v>
      </c>
      <c r="M6376" s="1" t="s">
        <v>44</v>
      </c>
      <c r="N6376" s="1" t="s">
        <v>66</v>
      </c>
      <c r="O6376" s="1" t="s">
        <v>82</v>
      </c>
      <c r="R6376" s="1" t="s">
        <v>56</v>
      </c>
      <c r="T6376" s="1" t="s">
        <v>6506</v>
      </c>
      <c r="U6376" s="1" t="s">
        <v>59</v>
      </c>
      <c r="W6376" s="1" t="s">
        <v>60</v>
      </c>
      <c r="X6376" s="1" t="s">
        <v>60</v>
      </c>
      <c r="Y6376" s="1" t="s">
        <v>60</v>
      </c>
      <c r="Z6376" s="1" t="s">
        <v>60</v>
      </c>
      <c r="AF6376" s="1" t="s">
        <v>60</v>
      </c>
      <c r="AG6376" s="1" t="s">
        <v>60</v>
      </c>
      <c r="AI6376" s="1" t="s">
        <v>60</v>
      </c>
      <c r="AP6376" s="1" t="s">
        <v>60</v>
      </c>
      <c r="AR6376" s="1" t="s">
        <v>60</v>
      </c>
      <c r="AT6376" s="1" t="s">
        <v>329</v>
      </c>
      <c r="AU6376" s="1" t="s">
        <v>329</v>
      </c>
      <c r="AV6376" s="1" t="s">
        <v>85</v>
      </c>
      <c r="AW6376" s="3" t="str">
        <f t="shared" si="1"/>
        <v>Other</v>
      </c>
      <c r="AX6376" s="3" t="str">
        <f t="array" ref="AX6376">TEXTJOIN(", ", TRUE, IF(X6376:AS6376="Y", X$1:AS$1, IF(X6376:AS6376&lt;&gt;"", X$1:AS$1 &amp; ": " &amp; X6376:AS6376, "")))
</f>
        <v>Heroin, Cocaine, Fentanyl, Benzodiazepine, Methadone, Amphet, Heroin/Morph/Codeine, Any Opioid</v>
      </c>
    </row>
    <row r="6377">
      <c r="A6377" s="2">
        <v>43920.0</v>
      </c>
      <c r="B6377" s="1" t="s">
        <v>50</v>
      </c>
      <c r="C6377" s="1">
        <v>38.0</v>
      </c>
      <c r="D6377" s="1" t="s">
        <v>76</v>
      </c>
      <c r="E6377" s="1" t="s">
        <v>63</v>
      </c>
      <c r="G6377" s="1" t="s">
        <v>2242</v>
      </c>
      <c r="H6377" s="1" t="s">
        <v>121</v>
      </c>
      <c r="I6377" s="1" t="s">
        <v>55</v>
      </c>
      <c r="J6377" s="1" t="s">
        <v>2242</v>
      </c>
      <c r="K6377" s="1" t="s">
        <v>121</v>
      </c>
      <c r="L6377" s="1" t="s">
        <v>55</v>
      </c>
      <c r="M6377" s="1" t="s">
        <v>56</v>
      </c>
      <c r="N6377" s="1" t="s">
        <v>119</v>
      </c>
      <c r="O6377" s="1" t="s">
        <v>2242</v>
      </c>
      <c r="P6377" s="1" t="s">
        <v>121</v>
      </c>
      <c r="Q6377" s="1" t="s">
        <v>55</v>
      </c>
      <c r="R6377" s="1" t="s">
        <v>56</v>
      </c>
      <c r="T6377" s="1" t="s">
        <v>6507</v>
      </c>
      <c r="U6377" s="1" t="s">
        <v>59</v>
      </c>
      <c r="Z6377" s="1" t="s">
        <v>60</v>
      </c>
      <c r="AF6377" s="1" t="s">
        <v>60</v>
      </c>
      <c r="AR6377" s="1" t="s">
        <v>60</v>
      </c>
      <c r="AT6377" s="1" t="s">
        <v>2244</v>
      </c>
      <c r="AU6377" s="1" t="s">
        <v>2244</v>
      </c>
      <c r="AV6377" s="1" t="s">
        <v>2245</v>
      </c>
      <c r="AW6377" s="3" t="str">
        <f t="shared" si="1"/>
        <v>Other</v>
      </c>
      <c r="AX6377" s="3" t="str">
        <f t="array" ref="AX6377">TEXTJOIN(", ", TRUE, IF(X6377:AS6377="Y", X$1:AS$1, IF(X6377:AS6377&lt;&gt;"", X$1:AS$1 &amp; ": " &amp; X6377:AS6377, "")))
</f>
        <v>Fentanyl, Benzodiazepine, Any Opioid</v>
      </c>
    </row>
    <row r="6378">
      <c r="A6378" s="2">
        <v>42053.0</v>
      </c>
      <c r="B6378" s="1" t="s">
        <v>86</v>
      </c>
      <c r="C6378" s="1">
        <v>51.0</v>
      </c>
      <c r="D6378" s="1" t="s">
        <v>51</v>
      </c>
      <c r="E6378" s="1" t="s">
        <v>63</v>
      </c>
      <c r="G6378" s="1" t="s">
        <v>1235</v>
      </c>
      <c r="H6378" s="1" t="s">
        <v>299</v>
      </c>
      <c r="I6378" s="1" t="s">
        <v>55</v>
      </c>
      <c r="J6378" s="1" t="s">
        <v>1235</v>
      </c>
      <c r="M6378" s="1" t="s">
        <v>56</v>
      </c>
      <c r="O6378" s="1" t="s">
        <v>1235</v>
      </c>
      <c r="P6378" s="1" t="s">
        <v>299</v>
      </c>
      <c r="Q6378" s="1" t="s">
        <v>55</v>
      </c>
      <c r="R6378" s="1" t="s">
        <v>56</v>
      </c>
      <c r="T6378" s="1" t="s">
        <v>911</v>
      </c>
      <c r="U6378" s="1" t="s">
        <v>59</v>
      </c>
      <c r="Y6378" s="1" t="s">
        <v>60</v>
      </c>
      <c r="AT6378" s="1" t="s">
        <v>1237</v>
      </c>
      <c r="AU6378" s="1" t="s">
        <v>1237</v>
      </c>
      <c r="AV6378" s="1" t="s">
        <v>1238</v>
      </c>
      <c r="AW6378" s="3" t="str">
        <f t="shared" si="1"/>
        <v>Other</v>
      </c>
      <c r="AX6378" s="3" t="str">
        <f t="array" ref="AX6378">TEXTJOIN(", ", TRUE, IF(X6378:AS6378="Y", X$1:AS$1, IF(X6378:AS6378&lt;&gt;"", X$1:AS$1 &amp; ": " &amp; X6378:AS6378, "")))
</f>
        <v>Cocaine</v>
      </c>
    </row>
    <row r="6379">
      <c r="A6379" s="2">
        <v>42383.0</v>
      </c>
      <c r="B6379" s="1" t="s">
        <v>50</v>
      </c>
      <c r="C6379" s="1">
        <v>33.0</v>
      </c>
      <c r="D6379" s="1" t="s">
        <v>51</v>
      </c>
      <c r="E6379" s="1" t="s">
        <v>63</v>
      </c>
      <c r="G6379" s="1" t="s">
        <v>484</v>
      </c>
      <c r="H6379" s="1" t="s">
        <v>103</v>
      </c>
      <c r="I6379" s="1" t="s">
        <v>55</v>
      </c>
      <c r="J6379" s="1" t="s">
        <v>484</v>
      </c>
      <c r="M6379" s="1" t="s">
        <v>56</v>
      </c>
      <c r="N6379" s="1" t="s">
        <v>136</v>
      </c>
      <c r="O6379" s="1" t="s">
        <v>484</v>
      </c>
      <c r="R6379" s="1" t="s">
        <v>56</v>
      </c>
      <c r="T6379" s="1" t="s">
        <v>6508</v>
      </c>
      <c r="U6379" s="1" t="s">
        <v>59</v>
      </c>
      <c r="Z6379" s="1" t="s">
        <v>60</v>
      </c>
      <c r="AD6379" s="1" t="s">
        <v>60</v>
      </c>
      <c r="AR6379" s="1" t="s">
        <v>60</v>
      </c>
      <c r="AS6379" s="1" t="s">
        <v>581</v>
      </c>
      <c r="AT6379" s="1" t="s">
        <v>682</v>
      </c>
      <c r="AU6379" s="1" t="s">
        <v>682</v>
      </c>
      <c r="AV6379" s="1" t="s">
        <v>487</v>
      </c>
      <c r="AW6379" s="3" t="str">
        <f t="shared" si="1"/>
        <v>Other</v>
      </c>
      <c r="AX6379" s="3" t="str">
        <f t="array" ref="AX6379">TEXTJOIN(", ", TRUE, IF(X6379:AS6379="Y", X$1:AS$1, IF(X6379:AS6379&lt;&gt;"", X$1:AS$1 &amp; ": " &amp; X6379:AS6379, "")))
</f>
        <v>Fentanyl, Ethanol, Any Opioid, Other: BUPREN</v>
      </c>
    </row>
    <row r="6380">
      <c r="A6380" s="2">
        <v>44219.0</v>
      </c>
      <c r="B6380" s="1" t="s">
        <v>50</v>
      </c>
      <c r="C6380" s="1">
        <v>50.0</v>
      </c>
      <c r="D6380" s="1" t="s">
        <v>51</v>
      </c>
      <c r="E6380" s="1" t="s">
        <v>63</v>
      </c>
      <c r="F6380" s="1" t="s">
        <v>267</v>
      </c>
      <c r="G6380" s="1" t="s">
        <v>91</v>
      </c>
      <c r="H6380" s="1" t="s">
        <v>91</v>
      </c>
      <c r="I6380" s="1" t="s">
        <v>55</v>
      </c>
      <c r="J6380" s="1" t="s">
        <v>91</v>
      </c>
      <c r="K6380" s="1" t="s">
        <v>91</v>
      </c>
      <c r="L6380" s="1" t="s">
        <v>55</v>
      </c>
      <c r="M6380" s="1" t="s">
        <v>327</v>
      </c>
      <c r="N6380" s="1" t="s">
        <v>136</v>
      </c>
      <c r="O6380" s="1" t="s">
        <v>91</v>
      </c>
      <c r="P6380" s="1" t="s">
        <v>91</v>
      </c>
      <c r="Q6380" s="1" t="s">
        <v>55</v>
      </c>
      <c r="R6380" s="1" t="s">
        <v>180</v>
      </c>
      <c r="T6380" s="1" t="s">
        <v>6509</v>
      </c>
      <c r="U6380" s="1" t="s">
        <v>59</v>
      </c>
      <c r="Y6380" s="1" t="s">
        <v>60</v>
      </c>
      <c r="Z6380" s="1" t="s">
        <v>60</v>
      </c>
      <c r="AA6380" s="1" t="s">
        <v>60</v>
      </c>
      <c r="AM6380" s="1" t="s">
        <v>60</v>
      </c>
      <c r="AR6380" s="1" t="s">
        <v>60</v>
      </c>
      <c r="AT6380" s="1" t="s">
        <v>110</v>
      </c>
      <c r="AU6380" s="1" t="s">
        <v>110</v>
      </c>
      <c r="AV6380" s="1" t="s">
        <v>111</v>
      </c>
      <c r="AW6380" s="3" t="str">
        <f t="shared" si="1"/>
        <v>Other</v>
      </c>
      <c r="AX6380" s="3" t="str">
        <f t="array" ref="AX6380">TEXTJOIN(", ", TRUE, IF(X6380:AS6380="Y", X$1:AS$1, IF(X6380:AS6380&lt;&gt;"", X$1:AS$1 &amp; ": " &amp; X6380:AS6380, "")))
</f>
        <v>Cocaine, Fentanyl, Fentanyl Analogue, Xylazine, Any Opioid</v>
      </c>
    </row>
    <row r="6381">
      <c r="A6381" s="2">
        <v>44235.0</v>
      </c>
      <c r="B6381" s="1" t="s">
        <v>50</v>
      </c>
      <c r="C6381" s="1">
        <v>65.0</v>
      </c>
      <c r="D6381" s="1" t="s">
        <v>76</v>
      </c>
      <c r="E6381" s="1" t="s">
        <v>63</v>
      </c>
      <c r="G6381" s="1" t="s">
        <v>256</v>
      </c>
      <c r="H6381" s="1" t="s">
        <v>103</v>
      </c>
      <c r="I6381" s="1" t="s">
        <v>55</v>
      </c>
      <c r="J6381" s="1" t="s">
        <v>256</v>
      </c>
      <c r="K6381" s="1" t="s">
        <v>103</v>
      </c>
      <c r="L6381" s="1" t="s">
        <v>55</v>
      </c>
      <c r="M6381" s="1" t="s">
        <v>56</v>
      </c>
      <c r="N6381" s="1" t="s">
        <v>136</v>
      </c>
      <c r="O6381" s="1" t="s">
        <v>256</v>
      </c>
      <c r="P6381" s="1" t="s">
        <v>103</v>
      </c>
      <c r="Q6381" s="1" t="s">
        <v>55</v>
      </c>
      <c r="R6381" s="1" t="s">
        <v>56</v>
      </c>
      <c r="T6381" s="1" t="s">
        <v>6510</v>
      </c>
      <c r="U6381" s="1" t="s">
        <v>59</v>
      </c>
      <c r="X6381" s="1" t="s">
        <v>60</v>
      </c>
      <c r="Y6381" s="1" t="s">
        <v>60</v>
      </c>
      <c r="Z6381" s="1" t="s">
        <v>60</v>
      </c>
      <c r="AA6381" s="1" t="s">
        <v>60</v>
      </c>
      <c r="AP6381" s="1" t="s">
        <v>60</v>
      </c>
      <c r="AR6381" s="1" t="s">
        <v>60</v>
      </c>
      <c r="AT6381" s="1" t="s">
        <v>282</v>
      </c>
      <c r="AU6381" s="1" t="s">
        <v>282</v>
      </c>
      <c r="AV6381" s="1" t="s">
        <v>260</v>
      </c>
      <c r="AW6381" s="3" t="str">
        <f t="shared" si="1"/>
        <v>Other</v>
      </c>
      <c r="AX6381" s="3" t="str">
        <f t="array" ref="AX6381">TEXTJOIN(", ", TRUE, IF(X6381:AS6381="Y", X$1:AS$1, IF(X6381:AS6381&lt;&gt;"", X$1:AS$1 &amp; ": " &amp; X6381:AS6381, "")))
</f>
        <v>Heroin, Cocaine, Fentanyl, Fentanyl Analogue, Heroin/Morph/Codeine, Any Opioid</v>
      </c>
    </row>
    <row r="6382">
      <c r="A6382" s="4">
        <v>44175.0</v>
      </c>
      <c r="B6382" s="1" t="s">
        <v>50</v>
      </c>
      <c r="C6382" s="1">
        <v>54.0</v>
      </c>
      <c r="D6382" s="1" t="s">
        <v>76</v>
      </c>
      <c r="E6382" s="1" t="s">
        <v>63</v>
      </c>
      <c r="G6382" s="1" t="s">
        <v>352</v>
      </c>
      <c r="H6382" s="1" t="s">
        <v>54</v>
      </c>
      <c r="I6382" s="1" t="s">
        <v>55</v>
      </c>
      <c r="J6382" s="1" t="s">
        <v>352</v>
      </c>
      <c r="K6382" s="1" t="s">
        <v>54</v>
      </c>
      <c r="L6382" s="1" t="s">
        <v>55</v>
      </c>
      <c r="M6382" s="1" t="s">
        <v>56</v>
      </c>
      <c r="N6382" s="1" t="s">
        <v>119</v>
      </c>
      <c r="O6382" s="1" t="s">
        <v>352</v>
      </c>
      <c r="P6382" s="1" t="s">
        <v>54</v>
      </c>
      <c r="Q6382" s="1" t="s">
        <v>55</v>
      </c>
      <c r="R6382" s="1" t="s">
        <v>67</v>
      </c>
      <c r="T6382" s="1" t="s">
        <v>6511</v>
      </c>
      <c r="U6382" s="1" t="s">
        <v>59</v>
      </c>
      <c r="Y6382" s="1" t="s">
        <v>60</v>
      </c>
      <c r="AF6382" s="1" t="s">
        <v>60</v>
      </c>
      <c r="AT6382" s="1" t="s">
        <v>354</v>
      </c>
      <c r="AU6382" s="1" t="s">
        <v>354</v>
      </c>
      <c r="AV6382" s="1" t="s">
        <v>355</v>
      </c>
      <c r="AW6382" s="3" t="str">
        <f t="shared" si="1"/>
        <v>Other</v>
      </c>
      <c r="AX6382" s="3" t="str">
        <f t="array" ref="AX6382">TEXTJOIN(", ", TRUE, IF(X6382:AS6382="Y", X$1:AS$1, IF(X6382:AS6382&lt;&gt;"", X$1:AS$1 &amp; ": " &amp; X6382:AS6382, "")))
</f>
        <v>Cocaine, Benzodiazepine</v>
      </c>
    </row>
    <row r="6383">
      <c r="A6383" s="2">
        <v>41070.0</v>
      </c>
      <c r="B6383" s="1" t="s">
        <v>50</v>
      </c>
      <c r="C6383" s="1">
        <v>57.0</v>
      </c>
      <c r="D6383" s="1" t="s">
        <v>76</v>
      </c>
      <c r="E6383" s="1" t="s">
        <v>63</v>
      </c>
      <c r="G6383" s="1" t="s">
        <v>1430</v>
      </c>
      <c r="H6383" s="1" t="s">
        <v>91</v>
      </c>
      <c r="J6383" s="1" t="s">
        <v>1430</v>
      </c>
      <c r="L6383" s="1" t="s">
        <v>55</v>
      </c>
      <c r="M6383" s="1" t="s">
        <v>327</v>
      </c>
      <c r="N6383" s="1" t="s">
        <v>104</v>
      </c>
      <c r="O6383" s="1" t="s">
        <v>91</v>
      </c>
      <c r="P6383" s="1" t="s">
        <v>91</v>
      </c>
      <c r="R6383" s="1" t="s">
        <v>67</v>
      </c>
      <c r="T6383" s="1" t="s">
        <v>232</v>
      </c>
      <c r="U6383" s="1" t="s">
        <v>59</v>
      </c>
      <c r="AF6383" s="1" t="s">
        <v>60</v>
      </c>
      <c r="AS6383" s="1" t="s">
        <v>2282</v>
      </c>
      <c r="AT6383" s="1" t="s">
        <v>1432</v>
      </c>
      <c r="AU6383" s="1" t="s">
        <v>1432</v>
      </c>
      <c r="AV6383" s="1" t="s">
        <v>111</v>
      </c>
      <c r="AW6383" s="3" t="str">
        <f t="shared" si="1"/>
        <v>Other</v>
      </c>
      <c r="AX6383" s="3" t="str">
        <f t="array" ref="AX6383">TEXTJOIN(", ", TRUE, IF(X6383:AS6383="Y", X$1:AS$1, IF(X6383:AS6383&lt;&gt;"", X$1:AS$1 &amp; ": " &amp; X6383:AS6383, "")))
</f>
        <v>Benzodiazepine, Other: others</v>
      </c>
    </row>
    <row r="6384">
      <c r="A6384" s="2">
        <v>43280.0</v>
      </c>
      <c r="B6384" s="1" t="s">
        <v>50</v>
      </c>
      <c r="C6384" s="1">
        <v>46.0</v>
      </c>
      <c r="D6384" s="1" t="s">
        <v>76</v>
      </c>
      <c r="E6384" s="1" t="s">
        <v>63</v>
      </c>
      <c r="G6384" s="1" t="s">
        <v>562</v>
      </c>
      <c r="H6384" s="1" t="s">
        <v>91</v>
      </c>
      <c r="I6384" s="1" t="s">
        <v>55</v>
      </c>
      <c r="J6384" s="1" t="s">
        <v>562</v>
      </c>
      <c r="K6384" s="1" t="s">
        <v>91</v>
      </c>
      <c r="M6384" s="1" t="s">
        <v>56</v>
      </c>
      <c r="N6384" s="1" t="s">
        <v>93</v>
      </c>
      <c r="O6384" s="1" t="s">
        <v>143</v>
      </c>
      <c r="P6384" s="1" t="s">
        <v>91</v>
      </c>
      <c r="Q6384" s="1" t="s">
        <v>55</v>
      </c>
      <c r="R6384" s="1" t="s">
        <v>67</v>
      </c>
      <c r="T6384" s="1" t="s">
        <v>1813</v>
      </c>
      <c r="U6384" s="1" t="s">
        <v>59</v>
      </c>
      <c r="Y6384" s="1" t="s">
        <v>60</v>
      </c>
      <c r="Z6384" s="1" t="s">
        <v>60</v>
      </c>
      <c r="AA6384" s="1" t="s">
        <v>60</v>
      </c>
      <c r="AR6384" s="1" t="s">
        <v>60</v>
      </c>
      <c r="AT6384" s="1" t="s">
        <v>564</v>
      </c>
      <c r="AU6384" s="1" t="s">
        <v>564</v>
      </c>
      <c r="AV6384" s="1" t="s">
        <v>146</v>
      </c>
      <c r="AW6384" s="3" t="str">
        <f t="shared" si="1"/>
        <v>Other</v>
      </c>
      <c r="AX6384" s="3" t="str">
        <f t="array" ref="AX6384">TEXTJOIN(", ", TRUE, IF(X6384:AS6384="Y", X$1:AS$1, IF(X6384:AS6384&lt;&gt;"", X$1:AS$1 &amp; ": " &amp; X6384:AS6384, "")))
</f>
        <v>Cocaine, Fentanyl, Fentanyl Analogue, Any Opioid</v>
      </c>
    </row>
    <row r="6385">
      <c r="A6385" s="2">
        <v>44029.0</v>
      </c>
      <c r="B6385" s="1" t="s">
        <v>50</v>
      </c>
      <c r="C6385" s="1">
        <v>59.0</v>
      </c>
      <c r="D6385" s="1" t="s">
        <v>51</v>
      </c>
      <c r="E6385" s="1" t="s">
        <v>63</v>
      </c>
      <c r="G6385" s="1" t="s">
        <v>116</v>
      </c>
      <c r="H6385" s="1" t="s">
        <v>103</v>
      </c>
      <c r="I6385" s="1" t="s">
        <v>55</v>
      </c>
      <c r="J6385" s="1" t="s">
        <v>116</v>
      </c>
      <c r="K6385" s="1" t="s">
        <v>103</v>
      </c>
      <c r="L6385" s="1" t="s">
        <v>55</v>
      </c>
      <c r="M6385" s="1" t="s">
        <v>56</v>
      </c>
      <c r="N6385" s="1" t="s">
        <v>136</v>
      </c>
      <c r="O6385" s="1" t="s">
        <v>116</v>
      </c>
      <c r="P6385" s="1" t="s">
        <v>103</v>
      </c>
      <c r="Q6385" s="1" t="s">
        <v>55</v>
      </c>
      <c r="R6385" s="1" t="s">
        <v>67</v>
      </c>
      <c r="T6385" s="1" t="s">
        <v>1970</v>
      </c>
      <c r="U6385" s="1" t="s">
        <v>59</v>
      </c>
      <c r="Z6385" s="1" t="s">
        <v>60</v>
      </c>
      <c r="AR6385" s="1" t="s">
        <v>60</v>
      </c>
      <c r="AT6385" s="1" t="s">
        <v>122</v>
      </c>
      <c r="AU6385" s="1" t="s">
        <v>122</v>
      </c>
      <c r="AV6385" s="1" t="s">
        <v>139</v>
      </c>
      <c r="AW6385" s="3" t="str">
        <f t="shared" si="1"/>
        <v>Other</v>
      </c>
      <c r="AX6385" s="3" t="str">
        <f t="array" ref="AX6385">TEXTJOIN(", ", TRUE, IF(X6385:AS6385="Y", X$1:AS$1, IF(X6385:AS6385&lt;&gt;"", X$1:AS$1 &amp; ": " &amp; X6385:AS6385, "")))
</f>
        <v>Fentanyl, Any Opioid</v>
      </c>
    </row>
    <row r="6386">
      <c r="A6386" s="4">
        <v>41923.0</v>
      </c>
      <c r="B6386" s="1" t="s">
        <v>50</v>
      </c>
      <c r="C6386" s="1">
        <v>43.0</v>
      </c>
      <c r="D6386" s="1" t="s">
        <v>76</v>
      </c>
      <c r="E6386" s="1" t="s">
        <v>63</v>
      </c>
      <c r="G6386" s="1" t="s">
        <v>540</v>
      </c>
      <c r="J6386" s="1" t="s">
        <v>540</v>
      </c>
      <c r="L6386" s="1" t="s">
        <v>55</v>
      </c>
      <c r="M6386" s="1" t="s">
        <v>56</v>
      </c>
      <c r="N6386" s="1" t="s">
        <v>276</v>
      </c>
      <c r="O6386" s="1" t="s">
        <v>540</v>
      </c>
      <c r="P6386" s="1" t="s">
        <v>91</v>
      </c>
      <c r="R6386" s="1" t="s">
        <v>56</v>
      </c>
      <c r="T6386" s="1" t="s">
        <v>6512</v>
      </c>
      <c r="U6386" s="1" t="s">
        <v>59</v>
      </c>
      <c r="X6386" s="1" t="s">
        <v>60</v>
      </c>
      <c r="AF6386" s="1" t="s">
        <v>60</v>
      </c>
      <c r="AT6386" s="1" t="s">
        <v>542</v>
      </c>
      <c r="AU6386" s="1" t="s">
        <v>542</v>
      </c>
      <c r="AV6386" s="1" t="s">
        <v>543</v>
      </c>
      <c r="AW6386" s="3" t="str">
        <f t="shared" si="1"/>
        <v>Other</v>
      </c>
      <c r="AX6386" s="3" t="str">
        <f t="array" ref="AX6386">TEXTJOIN(", ", TRUE, IF(X6386:AS6386="Y", X$1:AS$1, IF(X6386:AS6386&lt;&gt;"", X$1:AS$1 &amp; ": " &amp; X6386:AS6386, "")))
</f>
        <v>Heroin, Benzodiazepine</v>
      </c>
    </row>
    <row r="6387">
      <c r="A6387" s="2">
        <v>41177.0</v>
      </c>
      <c r="B6387" s="1" t="s">
        <v>50</v>
      </c>
      <c r="C6387" s="1">
        <v>66.0</v>
      </c>
      <c r="D6387" s="1" t="s">
        <v>51</v>
      </c>
      <c r="E6387" s="1" t="s">
        <v>63</v>
      </c>
      <c r="G6387" s="1" t="s">
        <v>256</v>
      </c>
      <c r="H6387" s="1" t="s">
        <v>103</v>
      </c>
      <c r="J6387" s="1" t="s">
        <v>256</v>
      </c>
      <c r="L6387" s="1" t="s">
        <v>55</v>
      </c>
      <c r="M6387" s="1" t="s">
        <v>56</v>
      </c>
      <c r="N6387" s="1" t="s">
        <v>104</v>
      </c>
      <c r="O6387" s="1" t="s">
        <v>256</v>
      </c>
      <c r="P6387" s="1" t="s">
        <v>103</v>
      </c>
      <c r="R6387" s="1" t="s">
        <v>67</v>
      </c>
      <c r="T6387" s="1" t="s">
        <v>232</v>
      </c>
      <c r="U6387" s="1" t="s">
        <v>59</v>
      </c>
      <c r="AS6387" s="1" t="s">
        <v>1007</v>
      </c>
      <c r="AT6387" s="1" t="s">
        <v>282</v>
      </c>
      <c r="AU6387" s="1" t="s">
        <v>282</v>
      </c>
      <c r="AV6387" s="1" t="s">
        <v>260</v>
      </c>
      <c r="AW6387" s="3" t="str">
        <f t="shared" si="1"/>
        <v>Other</v>
      </c>
      <c r="AX6387" s="3" t="str">
        <f t="array" ref="AX6387">TEXTJOIN(", ", TRUE, IF(X6387:AS6387="Y", X$1:AS$1, IF(X6387:AS6387&lt;&gt;"", X$1:AS$1 &amp; ": " &amp; X6387:AS6387, "")))
</f>
        <v>Other: opiates</v>
      </c>
    </row>
    <row r="6388">
      <c r="A6388" s="2">
        <v>42683.0</v>
      </c>
      <c r="B6388" s="1" t="s">
        <v>50</v>
      </c>
      <c r="C6388" s="1">
        <v>50.0</v>
      </c>
      <c r="D6388" s="1" t="s">
        <v>51</v>
      </c>
      <c r="E6388" s="1" t="s">
        <v>63</v>
      </c>
      <c r="G6388" s="1" t="s">
        <v>1853</v>
      </c>
      <c r="H6388" s="1" t="s">
        <v>263</v>
      </c>
      <c r="I6388" s="1" t="s">
        <v>55</v>
      </c>
      <c r="J6388" s="1" t="s">
        <v>1430</v>
      </c>
      <c r="M6388" s="1" t="s">
        <v>333</v>
      </c>
      <c r="N6388" s="1" t="s">
        <v>136</v>
      </c>
      <c r="O6388" s="1" t="s">
        <v>1430</v>
      </c>
      <c r="R6388" s="1" t="s">
        <v>44</v>
      </c>
      <c r="S6388" s="1" t="s">
        <v>3973</v>
      </c>
      <c r="T6388" s="1" t="s">
        <v>6513</v>
      </c>
      <c r="U6388" s="1" t="s">
        <v>59</v>
      </c>
      <c r="Y6388" s="1" t="s">
        <v>60</v>
      </c>
      <c r="AD6388" s="1" t="s">
        <v>60</v>
      </c>
      <c r="AE6388" s="1" t="s">
        <v>60</v>
      </c>
      <c r="AR6388" s="1" t="s">
        <v>60</v>
      </c>
      <c r="AT6388" s="1" t="s">
        <v>1855</v>
      </c>
      <c r="AU6388" s="1" t="s">
        <v>1432</v>
      </c>
      <c r="AV6388" s="1" t="s">
        <v>1433</v>
      </c>
      <c r="AW6388" s="3" t="str">
        <f t="shared" si="1"/>
        <v>Other</v>
      </c>
      <c r="AX6388" s="3" t="str">
        <f t="array" ref="AX6388">TEXTJOIN(", ", TRUE, IF(X6388:AS6388="Y", X$1:AS$1, IF(X6388:AS6388&lt;&gt;"", X$1:AS$1 &amp; ": " &amp; X6388:AS6388, "")))
</f>
        <v>Cocaine, Ethanol, Hydrocodone, Any Opioid</v>
      </c>
    </row>
    <row r="6389">
      <c r="A6389" s="2">
        <v>42680.0</v>
      </c>
      <c r="B6389" s="1" t="s">
        <v>50</v>
      </c>
      <c r="C6389" s="1">
        <v>50.0</v>
      </c>
      <c r="D6389" s="1" t="s">
        <v>76</v>
      </c>
      <c r="E6389" s="1" t="s">
        <v>63</v>
      </c>
      <c r="G6389" s="1" t="s">
        <v>116</v>
      </c>
      <c r="H6389" s="1" t="s">
        <v>103</v>
      </c>
      <c r="I6389" s="1" t="s">
        <v>55</v>
      </c>
      <c r="J6389" s="1" t="s">
        <v>116</v>
      </c>
      <c r="M6389" s="1" t="s">
        <v>56</v>
      </c>
      <c r="N6389" s="1" t="s">
        <v>6514</v>
      </c>
      <c r="O6389" s="1" t="s">
        <v>116</v>
      </c>
      <c r="R6389" s="1" t="s">
        <v>56</v>
      </c>
      <c r="T6389" s="1" t="s">
        <v>6515</v>
      </c>
      <c r="U6389" s="1" t="s">
        <v>59</v>
      </c>
      <c r="AD6389" s="1" t="s">
        <v>60</v>
      </c>
      <c r="AE6389" s="1" t="s">
        <v>60</v>
      </c>
      <c r="AF6389" s="1" t="s">
        <v>60</v>
      </c>
      <c r="AR6389" s="1" t="s">
        <v>60</v>
      </c>
      <c r="AT6389" s="1" t="s">
        <v>122</v>
      </c>
      <c r="AU6389" s="1" t="s">
        <v>122</v>
      </c>
      <c r="AV6389" s="1" t="s">
        <v>139</v>
      </c>
      <c r="AW6389" s="3" t="str">
        <f t="shared" si="1"/>
        <v>Other</v>
      </c>
      <c r="AX6389" s="3" t="str">
        <f t="array" ref="AX6389">TEXTJOIN(", ", TRUE, IF(X6389:AS6389="Y", X$1:AS$1, IF(X6389:AS6389&lt;&gt;"", X$1:AS$1 &amp; ": " &amp; X6389:AS6389, "")))
</f>
        <v>Ethanol, Hydrocodone, Benzodiazepine, Any Opioid</v>
      </c>
    </row>
    <row r="6390">
      <c r="A6390" s="2">
        <v>43683.0</v>
      </c>
      <c r="B6390" s="1" t="s">
        <v>50</v>
      </c>
      <c r="C6390" s="1">
        <v>26.0</v>
      </c>
      <c r="D6390" s="1" t="s">
        <v>51</v>
      </c>
      <c r="E6390" s="1" t="s">
        <v>63</v>
      </c>
      <c r="F6390" s="1" t="s">
        <v>137</v>
      </c>
      <c r="G6390" s="1" t="s">
        <v>185</v>
      </c>
      <c r="H6390" s="1" t="s">
        <v>91</v>
      </c>
      <c r="I6390" s="1" t="s">
        <v>55</v>
      </c>
      <c r="J6390" s="1" t="s">
        <v>185</v>
      </c>
      <c r="K6390" s="1" t="s">
        <v>91</v>
      </c>
      <c r="L6390" s="1" t="s">
        <v>55</v>
      </c>
      <c r="M6390" s="1" t="s">
        <v>333</v>
      </c>
      <c r="N6390" s="1" t="s">
        <v>713</v>
      </c>
      <c r="O6390" s="1" t="s">
        <v>185</v>
      </c>
      <c r="P6390" s="1" t="s">
        <v>91</v>
      </c>
      <c r="Q6390" s="1" t="s">
        <v>55</v>
      </c>
      <c r="R6390" s="1" t="s">
        <v>44</v>
      </c>
      <c r="T6390" s="1" t="s">
        <v>331</v>
      </c>
      <c r="U6390" s="1" t="s">
        <v>59</v>
      </c>
      <c r="V6390" s="1" t="s">
        <v>507</v>
      </c>
      <c r="Y6390" s="1" t="s">
        <v>60</v>
      </c>
      <c r="Z6390" s="1" t="s">
        <v>60</v>
      </c>
      <c r="AR6390" s="1" t="s">
        <v>60</v>
      </c>
      <c r="AT6390" s="1" t="s">
        <v>188</v>
      </c>
      <c r="AU6390" s="1" t="s">
        <v>188</v>
      </c>
      <c r="AV6390" s="1" t="s">
        <v>189</v>
      </c>
      <c r="AW6390" s="3" t="str">
        <f t="shared" si="1"/>
        <v>Other</v>
      </c>
      <c r="AX6390" s="3" t="str">
        <f t="array" ref="AX6390">TEXTJOIN(", ", TRUE, IF(X6390:AS6390="Y", X$1:AS$1, IF(X6390:AS6390&lt;&gt;"", X$1:AS$1 &amp; ": " &amp; X6390:AS6390, "")))
</f>
        <v>Cocaine, Fentanyl, Any Opioid</v>
      </c>
    </row>
    <row r="6391">
      <c r="A6391" s="4">
        <v>43427.0</v>
      </c>
      <c r="B6391" s="1" t="s">
        <v>50</v>
      </c>
      <c r="C6391" s="1">
        <v>17.0</v>
      </c>
      <c r="D6391" s="1" t="s">
        <v>76</v>
      </c>
      <c r="E6391" s="1" t="s">
        <v>63</v>
      </c>
      <c r="G6391" s="1" t="s">
        <v>185</v>
      </c>
      <c r="H6391" s="1" t="s">
        <v>91</v>
      </c>
      <c r="I6391" s="1" t="s">
        <v>55</v>
      </c>
      <c r="J6391" s="1" t="s">
        <v>185</v>
      </c>
      <c r="K6391" s="1" t="s">
        <v>91</v>
      </c>
      <c r="M6391" s="1" t="s">
        <v>728</v>
      </c>
      <c r="N6391" s="1" t="s">
        <v>136</v>
      </c>
      <c r="O6391" s="1" t="s">
        <v>185</v>
      </c>
      <c r="P6391" s="1" t="s">
        <v>91</v>
      </c>
      <c r="Q6391" s="1" t="s">
        <v>55</v>
      </c>
      <c r="R6391" s="1" t="s">
        <v>67</v>
      </c>
      <c r="T6391" s="1" t="s">
        <v>2278</v>
      </c>
      <c r="U6391" s="1" t="s">
        <v>59</v>
      </c>
      <c r="Z6391" s="1" t="s">
        <v>60</v>
      </c>
      <c r="AF6391" s="1" t="s">
        <v>60</v>
      </c>
      <c r="AR6391" s="1" t="s">
        <v>60</v>
      </c>
      <c r="AT6391" s="1" t="s">
        <v>188</v>
      </c>
      <c r="AU6391" s="1" t="s">
        <v>188</v>
      </c>
      <c r="AV6391" s="1" t="s">
        <v>189</v>
      </c>
      <c r="AW6391" s="3" t="str">
        <f t="shared" si="1"/>
        <v>Other</v>
      </c>
      <c r="AX6391" s="3" t="str">
        <f t="array" ref="AX6391">TEXTJOIN(", ", TRUE, IF(X6391:AS6391="Y", X$1:AS$1, IF(X6391:AS6391&lt;&gt;"", X$1:AS$1 &amp; ": " &amp; X6391:AS6391, "")))
</f>
        <v>Fentanyl, Benzodiazepine, Any Opioid</v>
      </c>
    </row>
    <row r="6392">
      <c r="A6392" s="2">
        <v>44241.0</v>
      </c>
      <c r="B6392" s="1" t="s">
        <v>50</v>
      </c>
      <c r="C6392" s="1">
        <v>22.0</v>
      </c>
      <c r="D6392" s="1" t="s">
        <v>76</v>
      </c>
      <c r="E6392" s="1" t="s">
        <v>63</v>
      </c>
      <c r="G6392" s="1" t="s">
        <v>103</v>
      </c>
      <c r="H6392" s="1" t="s">
        <v>103</v>
      </c>
      <c r="I6392" s="1" t="s">
        <v>55</v>
      </c>
      <c r="J6392" s="1" t="s">
        <v>102</v>
      </c>
      <c r="K6392" s="1" t="s">
        <v>103</v>
      </c>
      <c r="L6392" s="1" t="s">
        <v>55</v>
      </c>
      <c r="M6392" s="1" t="s">
        <v>92</v>
      </c>
      <c r="N6392" s="1" t="s">
        <v>178</v>
      </c>
      <c r="O6392" s="1" t="s">
        <v>102</v>
      </c>
      <c r="P6392" s="1" t="s">
        <v>103</v>
      </c>
      <c r="Q6392" s="1" t="s">
        <v>55</v>
      </c>
      <c r="R6392" s="1" t="s">
        <v>180</v>
      </c>
      <c r="T6392" s="1" t="s">
        <v>6516</v>
      </c>
      <c r="U6392" s="1" t="s">
        <v>59</v>
      </c>
      <c r="Z6392" s="1" t="s">
        <v>60</v>
      </c>
      <c r="AB6392" s="1" t="s">
        <v>60</v>
      </c>
      <c r="AD6392" s="1" t="s">
        <v>60</v>
      </c>
      <c r="AR6392" s="1" t="s">
        <v>60</v>
      </c>
      <c r="AT6392" s="1" t="s">
        <v>167</v>
      </c>
      <c r="AU6392" s="1" t="s">
        <v>106</v>
      </c>
      <c r="AV6392" s="1" t="s">
        <v>107</v>
      </c>
      <c r="AW6392" s="3" t="str">
        <f t="shared" si="1"/>
        <v>Other</v>
      </c>
      <c r="AX6392" s="3" t="str">
        <f t="array" ref="AX6392">TEXTJOIN(", ", TRUE, IF(X6392:AS6392="Y", X$1:AS$1, IF(X6392:AS6392&lt;&gt;"", X$1:AS$1 &amp; ": " &amp; X6392:AS6392, "")))
</f>
        <v>Fentanyl, Oxycodone, Ethanol, Any Opioid</v>
      </c>
    </row>
    <row r="6393">
      <c r="A6393" s="2">
        <v>43856.0</v>
      </c>
      <c r="B6393" s="1" t="s">
        <v>50</v>
      </c>
      <c r="C6393" s="1">
        <v>27.0</v>
      </c>
      <c r="D6393" s="1" t="s">
        <v>51</v>
      </c>
      <c r="E6393" s="1" t="s">
        <v>63</v>
      </c>
      <c r="G6393" s="1" t="s">
        <v>352</v>
      </c>
      <c r="H6393" s="1" t="s">
        <v>54</v>
      </c>
      <c r="I6393" s="1" t="s">
        <v>55</v>
      </c>
      <c r="J6393" s="1" t="s">
        <v>102</v>
      </c>
      <c r="K6393" s="1" t="s">
        <v>103</v>
      </c>
      <c r="L6393" s="1" t="s">
        <v>55</v>
      </c>
      <c r="M6393" s="1" t="s">
        <v>177</v>
      </c>
      <c r="N6393" s="1" t="s">
        <v>136</v>
      </c>
      <c r="O6393" s="1" t="s">
        <v>102</v>
      </c>
      <c r="P6393" s="1" t="s">
        <v>103</v>
      </c>
      <c r="Q6393" s="1" t="s">
        <v>55</v>
      </c>
      <c r="R6393" s="1" t="s">
        <v>44</v>
      </c>
      <c r="T6393" s="1" t="s">
        <v>6517</v>
      </c>
      <c r="U6393" s="1" t="s">
        <v>59</v>
      </c>
      <c r="X6393" s="1" t="s">
        <v>60</v>
      </c>
      <c r="Y6393" s="1" t="s">
        <v>60</v>
      </c>
      <c r="AR6393" s="1" t="s">
        <v>60</v>
      </c>
      <c r="AT6393" s="1" t="s">
        <v>354</v>
      </c>
      <c r="AU6393" s="1" t="s">
        <v>106</v>
      </c>
      <c r="AV6393" s="1" t="s">
        <v>107</v>
      </c>
      <c r="AW6393" s="3" t="str">
        <f t="shared" si="1"/>
        <v>Other</v>
      </c>
      <c r="AX6393" s="3" t="str">
        <f t="array" ref="AX6393">TEXTJOIN(", ", TRUE, IF(X6393:AS6393="Y", X$1:AS$1, IF(X6393:AS6393&lt;&gt;"", X$1:AS$1 &amp; ": " &amp; X6393:AS6393, "")))
</f>
        <v>Heroin, Cocaine, Any Opioid</v>
      </c>
    </row>
    <row r="6394">
      <c r="A6394" s="2">
        <v>44077.0</v>
      </c>
      <c r="B6394" s="1" t="s">
        <v>50</v>
      </c>
      <c r="C6394" s="1">
        <v>36.0</v>
      </c>
      <c r="D6394" s="1" t="s">
        <v>51</v>
      </c>
      <c r="E6394" s="1" t="s">
        <v>63</v>
      </c>
      <c r="G6394" s="1" t="s">
        <v>112</v>
      </c>
      <c r="H6394" s="1" t="s">
        <v>54</v>
      </c>
      <c r="I6394" s="1" t="s">
        <v>55</v>
      </c>
      <c r="J6394" s="1" t="s">
        <v>112</v>
      </c>
      <c r="K6394" s="1" t="s">
        <v>54</v>
      </c>
      <c r="L6394" s="1" t="s">
        <v>55</v>
      </c>
      <c r="M6394" s="1" t="s">
        <v>56</v>
      </c>
      <c r="N6394" s="1" t="s">
        <v>119</v>
      </c>
      <c r="O6394" s="1" t="s">
        <v>112</v>
      </c>
      <c r="P6394" s="1" t="s">
        <v>54</v>
      </c>
      <c r="Q6394" s="1" t="s">
        <v>55</v>
      </c>
      <c r="R6394" s="1" t="s">
        <v>56</v>
      </c>
      <c r="T6394" s="1" t="s">
        <v>6518</v>
      </c>
      <c r="U6394" s="1" t="s">
        <v>59</v>
      </c>
      <c r="V6394" s="1" t="s">
        <v>6519</v>
      </c>
      <c r="Z6394" s="1" t="s">
        <v>60</v>
      </c>
      <c r="AR6394" s="1" t="s">
        <v>60</v>
      </c>
      <c r="AT6394" s="1" t="s">
        <v>114</v>
      </c>
      <c r="AU6394" s="1" t="s">
        <v>114</v>
      </c>
      <c r="AV6394" s="1" t="s">
        <v>115</v>
      </c>
      <c r="AW6394" s="3" t="str">
        <f t="shared" si="1"/>
        <v>Other</v>
      </c>
      <c r="AX6394" s="3" t="str">
        <f t="array" ref="AX6394">TEXTJOIN(", ", TRUE, IF(X6394:AS6394="Y", X$1:AS$1, IF(X6394:AS6394&lt;&gt;"", X$1:AS$1 &amp; ": " &amp; X6394:AS6394, "")))
</f>
        <v>Fentanyl, Any Opioid</v>
      </c>
    </row>
    <row r="6395">
      <c r="A6395" s="4">
        <v>42657.0</v>
      </c>
      <c r="B6395" s="1" t="s">
        <v>50</v>
      </c>
      <c r="C6395" s="1">
        <v>38.0</v>
      </c>
      <c r="D6395" s="1" t="s">
        <v>51</v>
      </c>
      <c r="E6395" s="1" t="s">
        <v>63</v>
      </c>
      <c r="G6395" s="1" t="s">
        <v>562</v>
      </c>
      <c r="H6395" s="1" t="s">
        <v>91</v>
      </c>
      <c r="I6395" s="1" t="s">
        <v>55</v>
      </c>
      <c r="J6395" s="1" t="s">
        <v>562</v>
      </c>
      <c r="M6395" s="1" t="s">
        <v>56</v>
      </c>
      <c r="N6395" s="1" t="s">
        <v>430</v>
      </c>
      <c r="O6395" s="1" t="s">
        <v>562</v>
      </c>
      <c r="R6395" s="1" t="s">
        <v>56</v>
      </c>
      <c r="T6395" s="1" t="s">
        <v>5720</v>
      </c>
      <c r="U6395" s="1" t="s">
        <v>59</v>
      </c>
      <c r="W6395" s="1" t="s">
        <v>60</v>
      </c>
      <c r="X6395" s="1" t="s">
        <v>60</v>
      </c>
      <c r="Y6395" s="1" t="s">
        <v>60</v>
      </c>
      <c r="Z6395" s="1" t="s">
        <v>60</v>
      </c>
      <c r="AP6395" s="1" t="s">
        <v>60</v>
      </c>
      <c r="AR6395" s="1" t="s">
        <v>60</v>
      </c>
      <c r="AT6395" s="1" t="s">
        <v>564</v>
      </c>
      <c r="AU6395" s="1" t="s">
        <v>564</v>
      </c>
      <c r="AV6395" s="1" t="s">
        <v>565</v>
      </c>
      <c r="AW6395" s="3" t="str">
        <f t="shared" si="1"/>
        <v>Other</v>
      </c>
      <c r="AX6395" s="3" t="str">
        <f t="array" ref="AX6395">TEXTJOIN(", ", TRUE, IF(X6395:AS6395="Y", X$1:AS$1, IF(X6395:AS6395&lt;&gt;"", X$1:AS$1 &amp; ": " &amp; X6395:AS6395, "")))
</f>
        <v>Heroin, Cocaine, Fentanyl, Heroin/Morph/Codeine, Any Opioid</v>
      </c>
    </row>
    <row r="6396">
      <c r="A6396" s="4">
        <v>44493.0</v>
      </c>
      <c r="B6396" s="1" t="s">
        <v>50</v>
      </c>
      <c r="C6396" s="1">
        <v>37.0</v>
      </c>
      <c r="D6396" s="1" t="s">
        <v>76</v>
      </c>
      <c r="E6396" s="1" t="s">
        <v>63</v>
      </c>
      <c r="G6396" s="1" t="s">
        <v>540</v>
      </c>
      <c r="H6396" s="1" t="s">
        <v>91</v>
      </c>
      <c r="I6396" s="1" t="s">
        <v>55</v>
      </c>
      <c r="J6396" s="1" t="s">
        <v>1172</v>
      </c>
      <c r="M6396" s="1" t="s">
        <v>1207</v>
      </c>
      <c r="N6396" s="1" t="s">
        <v>66</v>
      </c>
      <c r="O6396" s="1" t="s">
        <v>185</v>
      </c>
      <c r="P6396" s="1" t="s">
        <v>91</v>
      </c>
      <c r="Q6396" s="1" t="s">
        <v>55</v>
      </c>
      <c r="R6396" s="1" t="s">
        <v>173</v>
      </c>
      <c r="T6396" s="1" t="s">
        <v>6520</v>
      </c>
      <c r="U6396" s="1" t="s">
        <v>59</v>
      </c>
      <c r="Y6396" s="1" t="s">
        <v>60</v>
      </c>
      <c r="Z6396" s="1" t="s">
        <v>60</v>
      </c>
      <c r="AD6396" s="1" t="s">
        <v>60</v>
      </c>
      <c r="AR6396" s="1" t="s">
        <v>60</v>
      </c>
      <c r="AT6396" s="1" t="s">
        <v>542</v>
      </c>
      <c r="AV6396" s="1" t="s">
        <v>189</v>
      </c>
      <c r="AW6396" s="3" t="str">
        <f t="shared" si="1"/>
        <v>Other</v>
      </c>
      <c r="AX6396" s="3" t="str">
        <f t="array" ref="AX6396">TEXTJOIN(", ", TRUE, IF(X6396:AS6396="Y", X$1:AS$1, IF(X6396:AS6396&lt;&gt;"", X$1:AS$1 &amp; ": " &amp; X6396:AS6396, "")))
</f>
        <v>Cocaine, Fentanyl, Ethanol, Any Opioid</v>
      </c>
    </row>
    <row r="6397">
      <c r="A6397" s="4">
        <v>43787.0</v>
      </c>
      <c r="B6397" s="1" t="s">
        <v>50</v>
      </c>
      <c r="C6397" s="1">
        <v>58.0</v>
      </c>
      <c r="D6397" s="1" t="s">
        <v>51</v>
      </c>
      <c r="G6397" s="1" t="s">
        <v>91</v>
      </c>
      <c r="H6397" s="1" t="s">
        <v>91</v>
      </c>
      <c r="I6397" s="1" t="s">
        <v>55</v>
      </c>
      <c r="J6397" s="1" t="s">
        <v>91</v>
      </c>
      <c r="K6397" s="1" t="s">
        <v>91</v>
      </c>
      <c r="L6397" s="1" t="s">
        <v>55</v>
      </c>
      <c r="M6397" s="1" t="s">
        <v>56</v>
      </c>
      <c r="N6397" s="1" t="s">
        <v>66</v>
      </c>
      <c r="O6397" s="1" t="s">
        <v>91</v>
      </c>
      <c r="P6397" s="1" t="s">
        <v>91</v>
      </c>
      <c r="Q6397" s="1" t="s">
        <v>55</v>
      </c>
      <c r="R6397" s="1" t="s">
        <v>56</v>
      </c>
      <c r="T6397" s="1" t="s">
        <v>83</v>
      </c>
      <c r="U6397" s="1" t="s">
        <v>59</v>
      </c>
      <c r="Z6397" s="1" t="s">
        <v>60</v>
      </c>
      <c r="AR6397" s="1" t="s">
        <v>60</v>
      </c>
      <c r="AT6397" s="1" t="s">
        <v>110</v>
      </c>
      <c r="AU6397" s="1" t="s">
        <v>110</v>
      </c>
      <c r="AV6397" s="1" t="s">
        <v>111</v>
      </c>
      <c r="AW6397" s="3" t="str">
        <f t="shared" si="1"/>
        <v>Other</v>
      </c>
      <c r="AX6397" s="3" t="str">
        <f t="array" ref="AX6397">TEXTJOIN(", ", TRUE, IF(X6397:AS6397="Y", X$1:AS$1, IF(X6397:AS6397&lt;&gt;"", X$1:AS$1 &amp; ": " &amp; X6397:AS6397, "")))
</f>
        <v>Fentanyl, Any Opioid</v>
      </c>
    </row>
    <row r="6398">
      <c r="A6398" s="2">
        <v>44307.0</v>
      </c>
      <c r="B6398" s="1" t="s">
        <v>50</v>
      </c>
      <c r="C6398" s="1">
        <v>26.0</v>
      </c>
      <c r="D6398" s="1" t="s">
        <v>51</v>
      </c>
      <c r="E6398" s="1" t="s">
        <v>63</v>
      </c>
      <c r="G6398" s="1" t="s">
        <v>216</v>
      </c>
      <c r="H6398" s="1" t="s">
        <v>103</v>
      </c>
      <c r="I6398" s="1" t="s">
        <v>55</v>
      </c>
      <c r="J6398" s="1" t="s">
        <v>216</v>
      </c>
      <c r="K6398" s="1" t="s">
        <v>103</v>
      </c>
      <c r="L6398" s="1" t="s">
        <v>55</v>
      </c>
      <c r="M6398" s="1" t="s">
        <v>56</v>
      </c>
      <c r="N6398" s="1" t="s">
        <v>136</v>
      </c>
      <c r="O6398" s="1" t="s">
        <v>216</v>
      </c>
      <c r="P6398" s="1" t="s">
        <v>103</v>
      </c>
      <c r="Q6398" s="1" t="s">
        <v>55</v>
      </c>
      <c r="R6398" s="1" t="s">
        <v>56</v>
      </c>
      <c r="T6398" s="1" t="s">
        <v>6521</v>
      </c>
      <c r="U6398" s="1" t="s">
        <v>59</v>
      </c>
      <c r="Z6398" s="1" t="s">
        <v>60</v>
      </c>
      <c r="AJ6398" s="1" t="s">
        <v>60</v>
      </c>
      <c r="AR6398" s="1" t="s">
        <v>60</v>
      </c>
      <c r="AT6398" s="1" t="s">
        <v>218</v>
      </c>
      <c r="AU6398" s="1" t="s">
        <v>218</v>
      </c>
      <c r="AV6398" s="1" t="s">
        <v>317</v>
      </c>
      <c r="AW6398" s="3" t="str">
        <f t="shared" si="1"/>
        <v>Other</v>
      </c>
      <c r="AX6398" s="3" t="str">
        <f t="array" ref="AX6398">TEXTJOIN(", ", TRUE, IF(X6398:AS6398="Y", X$1:AS$1, IF(X6398:AS6398&lt;&gt;"", X$1:AS$1 &amp; ": " &amp; X6398:AS6398, "")))
</f>
        <v>Fentanyl, Tramad, Any Opioid</v>
      </c>
    </row>
    <row r="6399">
      <c r="A6399" s="2">
        <v>41806.0</v>
      </c>
      <c r="B6399" s="1" t="s">
        <v>50</v>
      </c>
      <c r="C6399" s="1">
        <v>48.0</v>
      </c>
      <c r="D6399" s="1" t="s">
        <v>51</v>
      </c>
      <c r="E6399" s="1" t="s">
        <v>63</v>
      </c>
      <c r="F6399" s="1" t="s">
        <v>137</v>
      </c>
      <c r="J6399" s="1" t="s">
        <v>185</v>
      </c>
      <c r="L6399" s="1" t="s">
        <v>55</v>
      </c>
      <c r="M6399" s="1" t="s">
        <v>44</v>
      </c>
      <c r="N6399" s="1" t="s">
        <v>66</v>
      </c>
      <c r="O6399" s="1" t="s">
        <v>185</v>
      </c>
      <c r="P6399" s="1" t="s">
        <v>91</v>
      </c>
      <c r="R6399" s="1" t="s">
        <v>44</v>
      </c>
      <c r="S6399" s="1" t="s">
        <v>1262</v>
      </c>
      <c r="T6399" s="1" t="s">
        <v>73</v>
      </c>
      <c r="U6399" s="1" t="s">
        <v>59</v>
      </c>
      <c r="X6399" s="1" t="s">
        <v>60</v>
      </c>
      <c r="AT6399" s="1" t="s">
        <v>62</v>
      </c>
      <c r="AU6399" s="1" t="s">
        <v>188</v>
      </c>
      <c r="AV6399" s="1" t="s">
        <v>189</v>
      </c>
      <c r="AW6399" s="3" t="str">
        <f t="shared" si="1"/>
        <v>Other</v>
      </c>
      <c r="AX6399" s="3" t="str">
        <f t="array" ref="AX6399">TEXTJOIN(", ", TRUE, IF(X6399:AS6399="Y", X$1:AS$1, IF(X6399:AS6399&lt;&gt;"", X$1:AS$1 &amp; ": " &amp; X6399:AS6399, "")))
</f>
        <v>Heroin</v>
      </c>
    </row>
    <row r="6400">
      <c r="A6400" s="2">
        <v>42600.0</v>
      </c>
      <c r="B6400" s="1" t="s">
        <v>50</v>
      </c>
      <c r="C6400" s="1">
        <v>45.0</v>
      </c>
      <c r="D6400" s="1" t="s">
        <v>76</v>
      </c>
      <c r="E6400" s="1" t="s">
        <v>63</v>
      </c>
      <c r="G6400" s="1" t="s">
        <v>143</v>
      </c>
      <c r="H6400" s="1" t="s">
        <v>91</v>
      </c>
      <c r="I6400" s="1" t="s">
        <v>55</v>
      </c>
      <c r="J6400" s="1" t="s">
        <v>117</v>
      </c>
      <c r="M6400" s="1" t="s">
        <v>118</v>
      </c>
      <c r="N6400" s="1" t="s">
        <v>136</v>
      </c>
      <c r="O6400" s="1" t="s">
        <v>143</v>
      </c>
      <c r="R6400" s="1" t="s">
        <v>67</v>
      </c>
      <c r="T6400" s="1" t="s">
        <v>5727</v>
      </c>
      <c r="U6400" s="1" t="s">
        <v>59</v>
      </c>
      <c r="W6400" s="1" t="s">
        <v>60</v>
      </c>
      <c r="X6400" s="1" t="s">
        <v>60</v>
      </c>
      <c r="AD6400" s="1" t="s">
        <v>60</v>
      </c>
      <c r="AP6400" s="1" t="s">
        <v>60</v>
      </c>
      <c r="AR6400" s="1" t="s">
        <v>60</v>
      </c>
      <c r="AT6400" s="1" t="s">
        <v>145</v>
      </c>
      <c r="AV6400" s="1" t="s">
        <v>146</v>
      </c>
      <c r="AW6400" s="3" t="str">
        <f t="shared" si="1"/>
        <v>Other</v>
      </c>
      <c r="AX6400" s="3" t="str">
        <f t="array" ref="AX6400">TEXTJOIN(", ", TRUE, IF(X6400:AS6400="Y", X$1:AS$1, IF(X6400:AS6400&lt;&gt;"", X$1:AS$1 &amp; ": " &amp; X6400:AS6400, "")))
</f>
        <v>Heroin, Ethanol, Heroin/Morph/Codeine, Any Opioid</v>
      </c>
    </row>
    <row r="6401">
      <c r="A6401" s="2">
        <v>42584.0</v>
      </c>
      <c r="B6401" s="1" t="s">
        <v>50</v>
      </c>
      <c r="C6401" s="1">
        <v>56.0</v>
      </c>
      <c r="D6401" s="1" t="s">
        <v>76</v>
      </c>
      <c r="E6401" s="1" t="s">
        <v>63</v>
      </c>
      <c r="G6401" s="1" t="s">
        <v>247</v>
      </c>
      <c r="H6401" s="1" t="s">
        <v>103</v>
      </c>
      <c r="I6401" s="1" t="s">
        <v>55</v>
      </c>
      <c r="J6401" s="1" t="s">
        <v>247</v>
      </c>
      <c r="M6401" s="1" t="s">
        <v>56</v>
      </c>
      <c r="N6401" s="1" t="s">
        <v>891</v>
      </c>
      <c r="O6401" s="1" t="s">
        <v>247</v>
      </c>
      <c r="R6401" s="1" t="s">
        <v>56</v>
      </c>
      <c r="T6401" s="1" t="s">
        <v>6522</v>
      </c>
      <c r="U6401" s="1" t="s">
        <v>59</v>
      </c>
      <c r="AF6401" s="1" t="s">
        <v>60</v>
      </c>
      <c r="AR6401" s="1" t="s">
        <v>60</v>
      </c>
      <c r="AS6401" s="1" t="s">
        <v>6523</v>
      </c>
      <c r="AT6401" s="1" t="s">
        <v>1232</v>
      </c>
      <c r="AU6401" s="1" t="s">
        <v>1232</v>
      </c>
      <c r="AV6401" s="1" t="s">
        <v>3551</v>
      </c>
      <c r="AW6401" s="3" t="str">
        <f t="shared" si="1"/>
        <v>Other</v>
      </c>
      <c r="AX6401" s="3" t="str">
        <f t="array" ref="AX6401">TEXTJOIN(", ", TRUE, IF(X6401:AS6401="Y", X$1:AS$1, IF(X6401:AS6401&lt;&gt;"", X$1:AS$1 &amp; ": " &amp; X6401:AS6401, "")))
</f>
        <v>Benzodiazepine, Any Opioid, Other: CODEINE</v>
      </c>
    </row>
    <row r="6402">
      <c r="A6402" s="2">
        <v>42183.0</v>
      </c>
      <c r="B6402" s="1" t="s">
        <v>86</v>
      </c>
      <c r="C6402" s="1">
        <v>38.0</v>
      </c>
      <c r="D6402" s="1" t="s">
        <v>51</v>
      </c>
      <c r="E6402" s="1" t="s">
        <v>63</v>
      </c>
      <c r="G6402" s="1" t="s">
        <v>850</v>
      </c>
      <c r="H6402" s="1" t="s">
        <v>121</v>
      </c>
      <c r="I6402" s="1" t="s">
        <v>55</v>
      </c>
      <c r="J6402" s="1" t="s">
        <v>850</v>
      </c>
      <c r="M6402" s="1" t="s">
        <v>56</v>
      </c>
      <c r="O6402" s="1" t="s">
        <v>120</v>
      </c>
      <c r="P6402" s="1" t="s">
        <v>121</v>
      </c>
      <c r="Q6402" s="1" t="s">
        <v>55</v>
      </c>
      <c r="R6402" s="1" t="s">
        <v>67</v>
      </c>
      <c r="T6402" s="1" t="s">
        <v>6524</v>
      </c>
      <c r="U6402" s="1" t="s">
        <v>59</v>
      </c>
      <c r="W6402" s="1" t="s">
        <v>60</v>
      </c>
      <c r="X6402" s="1" t="s">
        <v>60</v>
      </c>
      <c r="Y6402" s="1" t="s">
        <v>60</v>
      </c>
      <c r="Z6402" s="1" t="s">
        <v>60</v>
      </c>
      <c r="AF6402" s="1" t="s">
        <v>60</v>
      </c>
      <c r="AP6402" s="1" t="s">
        <v>60</v>
      </c>
      <c r="AR6402" s="1" t="s">
        <v>60</v>
      </c>
      <c r="AT6402" s="1" t="s">
        <v>853</v>
      </c>
      <c r="AU6402" s="1" t="s">
        <v>853</v>
      </c>
      <c r="AV6402" s="1" t="s">
        <v>123</v>
      </c>
      <c r="AW6402" s="3" t="str">
        <f t="shared" si="1"/>
        <v>Other</v>
      </c>
      <c r="AX6402" s="3" t="str">
        <f t="array" ref="AX6402">TEXTJOIN(", ", TRUE, IF(X6402:AS6402="Y", X$1:AS$1, IF(X6402:AS6402&lt;&gt;"", X$1:AS$1 &amp; ": " &amp; X6402:AS6402, "")))
</f>
        <v>Heroin, Cocaine, Fentanyl, Benzodiazepine, Heroin/Morph/Codeine, Any Opioid</v>
      </c>
    </row>
    <row r="6403">
      <c r="A6403" s="4">
        <v>44195.0</v>
      </c>
      <c r="B6403" s="1" t="s">
        <v>50</v>
      </c>
      <c r="C6403" s="1">
        <v>26.0</v>
      </c>
      <c r="D6403" s="1" t="s">
        <v>51</v>
      </c>
      <c r="E6403" s="1" t="s">
        <v>63</v>
      </c>
      <c r="G6403" s="1" t="s">
        <v>102</v>
      </c>
      <c r="H6403" s="1" t="s">
        <v>103</v>
      </c>
      <c r="I6403" s="1" t="s">
        <v>55</v>
      </c>
      <c r="J6403" s="1" t="s">
        <v>102</v>
      </c>
      <c r="K6403" s="1" t="s">
        <v>103</v>
      </c>
      <c r="L6403" s="1" t="s">
        <v>55</v>
      </c>
      <c r="M6403" s="1" t="s">
        <v>56</v>
      </c>
      <c r="N6403" s="1" t="s">
        <v>272</v>
      </c>
      <c r="O6403" s="1" t="s">
        <v>102</v>
      </c>
      <c r="P6403" s="1" t="s">
        <v>103</v>
      </c>
      <c r="Q6403" s="1" t="s">
        <v>55</v>
      </c>
      <c r="R6403" s="1" t="s">
        <v>56</v>
      </c>
      <c r="T6403" s="1" t="s">
        <v>3232</v>
      </c>
      <c r="U6403" s="1" t="s">
        <v>59</v>
      </c>
      <c r="Z6403" s="1" t="s">
        <v>60</v>
      </c>
      <c r="AF6403" s="1" t="s">
        <v>60</v>
      </c>
      <c r="AR6403" s="1" t="s">
        <v>60</v>
      </c>
      <c r="AT6403" s="1" t="s">
        <v>106</v>
      </c>
      <c r="AU6403" s="1" t="s">
        <v>106</v>
      </c>
      <c r="AV6403" s="1" t="s">
        <v>107</v>
      </c>
      <c r="AW6403" s="3" t="str">
        <f t="shared" si="1"/>
        <v>Other</v>
      </c>
      <c r="AX6403" s="3" t="str">
        <f t="array" ref="AX6403">TEXTJOIN(", ", TRUE, IF(X6403:AS6403="Y", X$1:AS$1, IF(X6403:AS6403&lt;&gt;"", X$1:AS$1 &amp; ": " &amp; X6403:AS6403, "")))
</f>
        <v>Fentanyl, Benzodiazepine, Any Opioid</v>
      </c>
    </row>
    <row r="6404">
      <c r="A6404" s="4">
        <v>42724.0</v>
      </c>
      <c r="B6404" s="1" t="s">
        <v>50</v>
      </c>
      <c r="C6404" s="1">
        <v>32.0</v>
      </c>
      <c r="D6404" s="1" t="s">
        <v>51</v>
      </c>
      <c r="E6404" s="1" t="s">
        <v>63</v>
      </c>
      <c r="G6404" s="1" t="s">
        <v>263</v>
      </c>
      <c r="H6404" s="1" t="s">
        <v>263</v>
      </c>
      <c r="I6404" s="1" t="s">
        <v>55</v>
      </c>
      <c r="J6404" s="1" t="s">
        <v>263</v>
      </c>
      <c r="O6404" s="1" t="s">
        <v>263</v>
      </c>
      <c r="R6404" s="1" t="s">
        <v>56</v>
      </c>
      <c r="T6404" s="1" t="s">
        <v>6525</v>
      </c>
      <c r="U6404" s="1" t="s">
        <v>59</v>
      </c>
      <c r="W6404" s="1" t="s">
        <v>60</v>
      </c>
      <c r="X6404" s="1" t="s">
        <v>60</v>
      </c>
      <c r="Z6404" s="1" t="s">
        <v>60</v>
      </c>
      <c r="AF6404" s="1" t="s">
        <v>60</v>
      </c>
      <c r="AP6404" s="1" t="s">
        <v>60</v>
      </c>
      <c r="AR6404" s="1" t="s">
        <v>60</v>
      </c>
      <c r="AT6404" s="1" t="s">
        <v>387</v>
      </c>
      <c r="AU6404" s="1" t="s">
        <v>387</v>
      </c>
      <c r="AV6404" s="1" t="s">
        <v>289</v>
      </c>
      <c r="AW6404" s="3" t="str">
        <f t="shared" si="1"/>
        <v>Other</v>
      </c>
      <c r="AX6404" s="3" t="str">
        <f t="array" ref="AX6404">TEXTJOIN(", ", TRUE, IF(X6404:AS6404="Y", X$1:AS$1, IF(X6404:AS6404&lt;&gt;"", X$1:AS$1 &amp; ": " &amp; X6404:AS6404, "")))
</f>
        <v>Heroin, Fentanyl, Benzodiazepine, Heroin/Morph/Codeine, Any Opioid</v>
      </c>
    </row>
    <row r="6405">
      <c r="A6405" s="2">
        <v>42746.0</v>
      </c>
      <c r="B6405" s="1" t="s">
        <v>86</v>
      </c>
      <c r="C6405" s="1">
        <v>47.0</v>
      </c>
      <c r="D6405" s="1" t="s">
        <v>76</v>
      </c>
      <c r="E6405" s="1" t="s">
        <v>52</v>
      </c>
      <c r="G6405" s="1" t="s">
        <v>103</v>
      </c>
      <c r="H6405" s="1" t="s">
        <v>103</v>
      </c>
      <c r="I6405" s="1" t="s">
        <v>55</v>
      </c>
      <c r="J6405" s="1" t="s">
        <v>103</v>
      </c>
      <c r="K6405" s="1" t="s">
        <v>103</v>
      </c>
      <c r="L6405" s="1" t="s">
        <v>55</v>
      </c>
      <c r="M6405" s="1" t="s">
        <v>56</v>
      </c>
      <c r="N6405" s="1" t="s">
        <v>6526</v>
      </c>
      <c r="O6405" s="1" t="s">
        <v>103</v>
      </c>
      <c r="P6405" s="1" t="s">
        <v>103</v>
      </c>
      <c r="Q6405" s="1" t="s">
        <v>55</v>
      </c>
      <c r="R6405" s="1" t="s">
        <v>67</v>
      </c>
      <c r="T6405" s="1" t="s">
        <v>6527</v>
      </c>
      <c r="U6405" s="1" t="s">
        <v>59</v>
      </c>
      <c r="Y6405" s="1" t="s">
        <v>60</v>
      </c>
      <c r="AT6405" s="1" t="s">
        <v>167</v>
      </c>
      <c r="AU6405" s="1" t="s">
        <v>167</v>
      </c>
      <c r="AV6405" s="1" t="s">
        <v>168</v>
      </c>
      <c r="AW6405" s="3" t="str">
        <f t="shared" si="1"/>
        <v>Other</v>
      </c>
      <c r="AX6405" s="3" t="str">
        <f t="array" ref="AX6405">TEXTJOIN(", ", TRUE, IF(X6405:AS6405="Y", X$1:AS$1, IF(X6405:AS6405&lt;&gt;"", X$1:AS$1 &amp; ": " &amp; X6405:AS6405, "")))
</f>
        <v>Cocaine</v>
      </c>
    </row>
    <row r="6406">
      <c r="A6406" s="2">
        <v>42620.0</v>
      </c>
      <c r="B6406" s="1" t="s">
        <v>50</v>
      </c>
      <c r="C6406" s="1">
        <v>53.0</v>
      </c>
      <c r="D6406" s="1" t="s">
        <v>51</v>
      </c>
      <c r="E6406" s="1" t="s">
        <v>63</v>
      </c>
      <c r="G6406" s="1" t="s">
        <v>90</v>
      </c>
      <c r="H6406" s="1" t="s">
        <v>91</v>
      </c>
      <c r="I6406" s="1" t="s">
        <v>55</v>
      </c>
      <c r="J6406" s="1" t="s">
        <v>90</v>
      </c>
      <c r="M6406" s="1" t="s">
        <v>56</v>
      </c>
      <c r="N6406" s="1" t="s">
        <v>136</v>
      </c>
      <c r="O6406" s="1" t="s">
        <v>90</v>
      </c>
      <c r="R6406" s="1" t="s">
        <v>56</v>
      </c>
      <c r="T6406" s="1" t="s">
        <v>6528</v>
      </c>
      <c r="U6406" s="1" t="s">
        <v>59</v>
      </c>
      <c r="Y6406" s="1" t="s">
        <v>60</v>
      </c>
      <c r="AT6406" s="1" t="s">
        <v>96</v>
      </c>
      <c r="AU6406" s="1" t="s">
        <v>96</v>
      </c>
      <c r="AV6406" s="1" t="s">
        <v>97</v>
      </c>
      <c r="AW6406" s="3" t="str">
        <f t="shared" si="1"/>
        <v>Other</v>
      </c>
      <c r="AX6406" s="3" t="str">
        <f t="array" ref="AX6406">TEXTJOIN(", ", TRUE, IF(X6406:AS6406="Y", X$1:AS$1, IF(X6406:AS6406&lt;&gt;"", X$1:AS$1 &amp; ": " &amp; X6406:AS6406, "")))
</f>
        <v>Cocaine</v>
      </c>
    </row>
    <row r="6407">
      <c r="A6407" s="2">
        <v>41035.0</v>
      </c>
      <c r="B6407" s="1" t="s">
        <v>50</v>
      </c>
      <c r="C6407" s="1">
        <v>30.0</v>
      </c>
      <c r="D6407" s="1" t="s">
        <v>51</v>
      </c>
      <c r="E6407" s="1" t="s">
        <v>63</v>
      </c>
      <c r="G6407" s="1" t="s">
        <v>322</v>
      </c>
      <c r="H6407" s="1" t="s">
        <v>91</v>
      </c>
      <c r="J6407" s="1" t="s">
        <v>322</v>
      </c>
      <c r="L6407" s="1" t="s">
        <v>55</v>
      </c>
      <c r="M6407" s="1" t="s">
        <v>177</v>
      </c>
      <c r="N6407" s="1" t="s">
        <v>1808</v>
      </c>
      <c r="O6407" s="1" t="s">
        <v>322</v>
      </c>
      <c r="P6407" s="1" t="s">
        <v>91</v>
      </c>
      <c r="R6407" s="1" t="s">
        <v>56</v>
      </c>
      <c r="T6407" s="1" t="s">
        <v>68</v>
      </c>
      <c r="U6407" s="1" t="s">
        <v>59</v>
      </c>
      <c r="X6407" s="1" t="s">
        <v>60</v>
      </c>
      <c r="AT6407" s="1" t="s">
        <v>324</v>
      </c>
      <c r="AU6407" s="1" t="s">
        <v>324</v>
      </c>
      <c r="AV6407" s="1" t="s">
        <v>325</v>
      </c>
      <c r="AW6407" s="3" t="str">
        <f t="shared" si="1"/>
        <v>Other</v>
      </c>
      <c r="AX6407" s="3" t="str">
        <f t="array" ref="AX6407">TEXTJOIN(", ", TRUE, IF(X6407:AS6407="Y", X$1:AS$1, IF(X6407:AS6407&lt;&gt;"", X$1:AS$1 &amp; ": " &amp; X6407:AS6407, "")))
</f>
        <v>Heroin</v>
      </c>
    </row>
    <row r="6408">
      <c r="A6408" s="2">
        <v>41878.0</v>
      </c>
      <c r="B6408" s="1" t="s">
        <v>50</v>
      </c>
      <c r="C6408" s="1">
        <v>26.0</v>
      </c>
      <c r="D6408" s="1" t="s">
        <v>51</v>
      </c>
      <c r="E6408" s="1" t="s">
        <v>63</v>
      </c>
      <c r="G6408" s="1" t="s">
        <v>1919</v>
      </c>
      <c r="J6408" s="1" t="s">
        <v>1919</v>
      </c>
      <c r="L6408" s="1" t="s">
        <v>55</v>
      </c>
      <c r="M6408" s="1" t="s">
        <v>56</v>
      </c>
      <c r="N6408" s="1" t="s">
        <v>119</v>
      </c>
      <c r="O6408" s="1" t="s">
        <v>120</v>
      </c>
      <c r="P6408" s="1" t="s">
        <v>121</v>
      </c>
      <c r="R6408" s="1" t="s">
        <v>67</v>
      </c>
      <c r="T6408" s="1" t="s">
        <v>393</v>
      </c>
      <c r="U6408" s="1" t="s">
        <v>59</v>
      </c>
      <c r="X6408" s="1" t="s">
        <v>60</v>
      </c>
      <c r="AT6408" s="1" t="s">
        <v>1921</v>
      </c>
      <c r="AU6408" s="1" t="s">
        <v>1921</v>
      </c>
      <c r="AV6408" s="1" t="s">
        <v>123</v>
      </c>
      <c r="AW6408" s="3" t="str">
        <f t="shared" si="1"/>
        <v>Other</v>
      </c>
      <c r="AX6408" s="3" t="str">
        <f t="array" ref="AX6408">TEXTJOIN(", ", TRUE, IF(X6408:AS6408="Y", X$1:AS$1, IF(X6408:AS6408&lt;&gt;"", X$1:AS$1 &amp; ": " &amp; X6408:AS6408, "")))
</f>
        <v>Heroin</v>
      </c>
    </row>
    <row r="6409">
      <c r="A6409" s="2">
        <v>43655.0</v>
      </c>
      <c r="B6409" s="1" t="s">
        <v>50</v>
      </c>
      <c r="C6409" s="1">
        <v>41.0</v>
      </c>
      <c r="D6409" s="1" t="s">
        <v>51</v>
      </c>
      <c r="E6409" s="1" t="s">
        <v>63</v>
      </c>
      <c r="G6409" s="1" t="s">
        <v>143</v>
      </c>
      <c r="H6409" s="1" t="s">
        <v>91</v>
      </c>
      <c r="I6409" s="1" t="s">
        <v>55</v>
      </c>
      <c r="J6409" s="1" t="s">
        <v>143</v>
      </c>
      <c r="K6409" s="1" t="s">
        <v>91</v>
      </c>
      <c r="L6409" s="1" t="s">
        <v>55</v>
      </c>
      <c r="M6409" s="1" t="s">
        <v>56</v>
      </c>
      <c r="N6409" s="1" t="s">
        <v>334</v>
      </c>
      <c r="O6409" s="1" t="s">
        <v>143</v>
      </c>
      <c r="P6409" s="1" t="s">
        <v>91</v>
      </c>
      <c r="Q6409" s="1" t="s">
        <v>55</v>
      </c>
      <c r="R6409" s="1" t="s">
        <v>56</v>
      </c>
      <c r="T6409" s="1" t="s">
        <v>331</v>
      </c>
      <c r="U6409" s="1" t="s">
        <v>59</v>
      </c>
      <c r="Z6409" s="1" t="s">
        <v>60</v>
      </c>
      <c r="AR6409" s="1" t="s">
        <v>60</v>
      </c>
      <c r="AT6409" s="1" t="s">
        <v>145</v>
      </c>
      <c r="AU6409" s="1" t="s">
        <v>145</v>
      </c>
      <c r="AV6409" s="1" t="s">
        <v>146</v>
      </c>
      <c r="AW6409" s="3" t="str">
        <f t="shared" si="1"/>
        <v>Other</v>
      </c>
      <c r="AX6409" s="3" t="str">
        <f t="array" ref="AX6409">TEXTJOIN(", ", TRUE, IF(X6409:AS6409="Y", X$1:AS$1, IF(X6409:AS6409&lt;&gt;"", X$1:AS$1 &amp; ": " &amp; X6409:AS6409, "")))
</f>
        <v>Fentanyl, Any Opioid</v>
      </c>
    </row>
    <row r="6410">
      <c r="A6410" s="2">
        <v>42061.0</v>
      </c>
      <c r="B6410" s="1" t="s">
        <v>86</v>
      </c>
      <c r="C6410" s="1">
        <v>50.0</v>
      </c>
      <c r="D6410" s="1" t="s">
        <v>51</v>
      </c>
      <c r="E6410" s="1" t="s">
        <v>63</v>
      </c>
      <c r="G6410" s="1" t="s">
        <v>1274</v>
      </c>
      <c r="H6410" s="1" t="s">
        <v>91</v>
      </c>
      <c r="I6410" s="1" t="s">
        <v>55</v>
      </c>
      <c r="J6410" s="1" t="s">
        <v>1274</v>
      </c>
      <c r="M6410" s="1" t="s">
        <v>56</v>
      </c>
      <c r="O6410" s="1" t="s">
        <v>540</v>
      </c>
      <c r="P6410" s="1" t="s">
        <v>91</v>
      </c>
      <c r="Q6410" s="1" t="s">
        <v>55</v>
      </c>
      <c r="R6410" s="1" t="s">
        <v>67</v>
      </c>
      <c r="T6410" s="1" t="s">
        <v>1035</v>
      </c>
      <c r="U6410" s="1" t="s">
        <v>59</v>
      </c>
      <c r="W6410" s="1" t="s">
        <v>60</v>
      </c>
      <c r="X6410" s="1" t="s">
        <v>60</v>
      </c>
      <c r="Z6410" s="1" t="s">
        <v>60</v>
      </c>
      <c r="AD6410" s="1" t="s">
        <v>60</v>
      </c>
      <c r="AP6410" s="1" t="s">
        <v>60</v>
      </c>
      <c r="AR6410" s="1" t="s">
        <v>60</v>
      </c>
      <c r="AT6410" s="1" t="s">
        <v>1276</v>
      </c>
      <c r="AU6410" s="1" t="s">
        <v>1276</v>
      </c>
      <c r="AV6410" s="1" t="s">
        <v>543</v>
      </c>
      <c r="AW6410" s="3" t="str">
        <f t="shared" si="1"/>
        <v>Other</v>
      </c>
      <c r="AX6410" s="3" t="str">
        <f t="array" ref="AX6410">TEXTJOIN(", ", TRUE, IF(X6410:AS6410="Y", X$1:AS$1, IF(X6410:AS6410&lt;&gt;"", X$1:AS$1 &amp; ": " &amp; X6410:AS6410, "")))
</f>
        <v>Heroin, Fentanyl, Ethanol, Heroin/Morph/Codeine, Any Opioid</v>
      </c>
    </row>
    <row r="6411">
      <c r="A6411" s="2">
        <v>43723.0</v>
      </c>
      <c r="B6411" s="1" t="s">
        <v>50</v>
      </c>
      <c r="C6411" s="1">
        <v>61.0</v>
      </c>
      <c r="D6411" s="1" t="s">
        <v>76</v>
      </c>
      <c r="E6411" s="1" t="s">
        <v>63</v>
      </c>
      <c r="F6411" s="1" t="s">
        <v>137</v>
      </c>
      <c r="G6411" s="1" t="s">
        <v>216</v>
      </c>
      <c r="H6411" s="1" t="s">
        <v>103</v>
      </c>
      <c r="I6411" s="1" t="s">
        <v>55</v>
      </c>
      <c r="J6411" s="1" t="s">
        <v>216</v>
      </c>
      <c r="K6411" s="1" t="s">
        <v>103</v>
      </c>
      <c r="L6411" s="1" t="s">
        <v>55</v>
      </c>
      <c r="M6411" s="1" t="s">
        <v>56</v>
      </c>
      <c r="N6411" s="1" t="s">
        <v>1330</v>
      </c>
      <c r="O6411" s="1" t="s">
        <v>216</v>
      </c>
      <c r="P6411" s="1" t="s">
        <v>103</v>
      </c>
      <c r="Q6411" s="1" t="s">
        <v>55</v>
      </c>
      <c r="R6411" s="1" t="s">
        <v>56</v>
      </c>
      <c r="T6411" s="1" t="s">
        <v>6529</v>
      </c>
      <c r="U6411" s="1" t="s">
        <v>59</v>
      </c>
      <c r="AB6411" s="1" t="s">
        <v>60</v>
      </c>
      <c r="AC6411" s="1" t="s">
        <v>60</v>
      </c>
      <c r="AR6411" s="1" t="s">
        <v>60</v>
      </c>
      <c r="AT6411" s="1" t="s">
        <v>218</v>
      </c>
      <c r="AU6411" s="1" t="s">
        <v>218</v>
      </c>
      <c r="AV6411" s="1" t="s">
        <v>317</v>
      </c>
      <c r="AW6411" s="3" t="str">
        <f t="shared" si="1"/>
        <v>Other</v>
      </c>
      <c r="AX6411" s="3" t="str">
        <f t="array" ref="AX6411">TEXTJOIN(", ", TRUE, IF(X6411:AS6411="Y", X$1:AS$1, IF(X6411:AS6411&lt;&gt;"", X$1:AS$1 &amp; ": " &amp; X6411:AS6411, "")))
</f>
        <v>Oxycodone, Oxymorphone, Any Opioid</v>
      </c>
    </row>
    <row r="6412">
      <c r="A6412" s="2">
        <v>43222.0</v>
      </c>
      <c r="B6412" s="1" t="s">
        <v>50</v>
      </c>
      <c r="C6412" s="1">
        <v>31.0</v>
      </c>
      <c r="D6412" s="1" t="s">
        <v>51</v>
      </c>
      <c r="E6412" s="1" t="s">
        <v>63</v>
      </c>
      <c r="G6412" s="1" t="s">
        <v>1780</v>
      </c>
      <c r="H6412" s="1" t="s">
        <v>103</v>
      </c>
      <c r="I6412" s="1" t="s">
        <v>55</v>
      </c>
      <c r="J6412" s="1" t="s">
        <v>256</v>
      </c>
      <c r="K6412" s="1" t="s">
        <v>103</v>
      </c>
      <c r="M6412" s="1" t="s">
        <v>1561</v>
      </c>
      <c r="N6412" s="1" t="s">
        <v>136</v>
      </c>
      <c r="O6412" s="1" t="s">
        <v>256</v>
      </c>
      <c r="P6412" s="1" t="s">
        <v>103</v>
      </c>
      <c r="Q6412" s="1" t="s">
        <v>55</v>
      </c>
      <c r="R6412" s="1" t="s">
        <v>44</v>
      </c>
      <c r="T6412" s="1" t="s">
        <v>6530</v>
      </c>
      <c r="U6412" s="1" t="s">
        <v>59</v>
      </c>
      <c r="Y6412" s="1" t="s">
        <v>60</v>
      </c>
      <c r="Z6412" s="1" t="s">
        <v>60</v>
      </c>
      <c r="AA6412" s="1" t="s">
        <v>60</v>
      </c>
      <c r="AR6412" s="1" t="s">
        <v>60</v>
      </c>
      <c r="AT6412" s="1" t="s">
        <v>1782</v>
      </c>
      <c r="AU6412" s="1" t="s">
        <v>282</v>
      </c>
      <c r="AV6412" s="1" t="s">
        <v>260</v>
      </c>
      <c r="AW6412" s="3" t="str">
        <f t="shared" si="1"/>
        <v>Other</v>
      </c>
      <c r="AX6412" s="3" t="str">
        <f t="array" ref="AX6412">TEXTJOIN(", ", TRUE, IF(X6412:AS6412="Y", X$1:AS$1, IF(X6412:AS6412&lt;&gt;"", X$1:AS$1 &amp; ": " &amp; X6412:AS6412, "")))
</f>
        <v>Cocaine, Fentanyl, Fentanyl Analogue, Any Opioid</v>
      </c>
    </row>
    <row r="6413">
      <c r="A6413" s="2">
        <v>42549.0</v>
      </c>
      <c r="B6413" s="1" t="s">
        <v>50</v>
      </c>
      <c r="C6413" s="1">
        <v>49.0</v>
      </c>
      <c r="D6413" s="1" t="s">
        <v>76</v>
      </c>
      <c r="E6413" s="1" t="s">
        <v>52</v>
      </c>
      <c r="G6413" s="1" t="s">
        <v>103</v>
      </c>
      <c r="H6413" s="1" t="s">
        <v>103</v>
      </c>
      <c r="I6413" s="1" t="s">
        <v>55</v>
      </c>
      <c r="J6413" s="1" t="s">
        <v>103</v>
      </c>
      <c r="M6413" s="1" t="s">
        <v>56</v>
      </c>
      <c r="N6413" s="1" t="s">
        <v>276</v>
      </c>
      <c r="O6413" s="1" t="s">
        <v>103</v>
      </c>
      <c r="R6413" s="1" t="s">
        <v>56</v>
      </c>
      <c r="T6413" s="1" t="s">
        <v>6531</v>
      </c>
      <c r="U6413" s="1" t="s">
        <v>59</v>
      </c>
      <c r="Y6413" s="1" t="s">
        <v>60</v>
      </c>
      <c r="AB6413" s="1" t="s">
        <v>60</v>
      </c>
      <c r="AR6413" s="1" t="s">
        <v>60</v>
      </c>
      <c r="AT6413" s="1" t="s">
        <v>167</v>
      </c>
      <c r="AU6413" s="1" t="s">
        <v>167</v>
      </c>
      <c r="AV6413" s="1" t="s">
        <v>168</v>
      </c>
      <c r="AW6413" s="3" t="str">
        <f t="shared" si="1"/>
        <v>Other</v>
      </c>
      <c r="AX6413" s="3" t="str">
        <f t="array" ref="AX6413">TEXTJOIN(", ", TRUE, IF(X6413:AS6413="Y", X$1:AS$1, IF(X6413:AS6413&lt;&gt;"", X$1:AS$1 &amp; ": " &amp; X6413:AS6413, "")))
</f>
        <v>Cocaine, Oxycodone, Any Opioid</v>
      </c>
    </row>
    <row r="6414">
      <c r="A6414" s="2">
        <v>43857.0</v>
      </c>
      <c r="B6414" s="1" t="s">
        <v>50</v>
      </c>
      <c r="C6414" s="1">
        <v>61.0</v>
      </c>
      <c r="D6414" s="1" t="s">
        <v>76</v>
      </c>
      <c r="E6414" s="1" t="s">
        <v>52</v>
      </c>
      <c r="G6414" s="1" t="s">
        <v>91</v>
      </c>
      <c r="H6414" s="1" t="s">
        <v>91</v>
      </c>
      <c r="I6414" s="1" t="s">
        <v>55</v>
      </c>
      <c r="J6414" s="1" t="s">
        <v>91</v>
      </c>
      <c r="K6414" s="1" t="s">
        <v>91</v>
      </c>
      <c r="L6414" s="1" t="s">
        <v>55</v>
      </c>
      <c r="M6414" s="1" t="s">
        <v>56</v>
      </c>
      <c r="N6414" s="1" t="s">
        <v>66</v>
      </c>
      <c r="O6414" s="1" t="s">
        <v>91</v>
      </c>
      <c r="P6414" s="1" t="s">
        <v>91</v>
      </c>
      <c r="Q6414" s="1" t="s">
        <v>55</v>
      </c>
      <c r="R6414" s="1" t="s">
        <v>44</v>
      </c>
      <c r="T6414" s="1" t="s">
        <v>1562</v>
      </c>
      <c r="U6414" s="1" t="s">
        <v>59</v>
      </c>
      <c r="Y6414" s="1" t="s">
        <v>60</v>
      </c>
      <c r="Z6414" s="1" t="s">
        <v>60</v>
      </c>
      <c r="AR6414" s="1" t="s">
        <v>60</v>
      </c>
      <c r="AT6414" s="1" t="s">
        <v>110</v>
      </c>
      <c r="AU6414" s="1" t="s">
        <v>110</v>
      </c>
      <c r="AV6414" s="1" t="s">
        <v>111</v>
      </c>
      <c r="AW6414" s="3" t="str">
        <f t="shared" si="1"/>
        <v>Other</v>
      </c>
      <c r="AX6414" s="3" t="str">
        <f t="array" ref="AX6414">TEXTJOIN(", ", TRUE, IF(X6414:AS6414="Y", X$1:AS$1, IF(X6414:AS6414&lt;&gt;"", X$1:AS$1 &amp; ": " &amp; X6414:AS6414, "")))
</f>
        <v>Cocaine, Fentanyl, Any Opioid</v>
      </c>
    </row>
    <row r="6415">
      <c r="A6415" s="2">
        <v>42801.0</v>
      </c>
      <c r="B6415" s="1" t="s">
        <v>86</v>
      </c>
      <c r="C6415" s="1">
        <v>43.0</v>
      </c>
      <c r="D6415" s="1" t="s">
        <v>51</v>
      </c>
      <c r="E6415" s="1" t="s">
        <v>63</v>
      </c>
      <c r="G6415" s="1" t="s">
        <v>82</v>
      </c>
      <c r="H6415" s="1" t="s">
        <v>54</v>
      </c>
      <c r="I6415" s="1" t="s">
        <v>55</v>
      </c>
      <c r="J6415" s="1" t="s">
        <v>82</v>
      </c>
      <c r="K6415" s="1" t="s">
        <v>54</v>
      </c>
      <c r="L6415" s="1" t="s">
        <v>55</v>
      </c>
      <c r="M6415" s="1" t="s">
        <v>56</v>
      </c>
      <c r="N6415" s="1" t="s">
        <v>136</v>
      </c>
      <c r="O6415" s="1" t="s">
        <v>82</v>
      </c>
      <c r="P6415" s="1" t="s">
        <v>54</v>
      </c>
      <c r="Q6415" s="1" t="s">
        <v>55</v>
      </c>
      <c r="R6415" s="1" t="s">
        <v>67</v>
      </c>
      <c r="T6415" s="1" t="s">
        <v>6532</v>
      </c>
      <c r="U6415" s="1" t="s">
        <v>59</v>
      </c>
      <c r="Z6415" s="1" t="s">
        <v>60</v>
      </c>
      <c r="AA6415" s="1" t="s">
        <v>60</v>
      </c>
      <c r="AF6415" s="1" t="s">
        <v>60</v>
      </c>
      <c r="AS6415" s="1" t="s">
        <v>1297</v>
      </c>
      <c r="AT6415" s="1" t="s">
        <v>329</v>
      </c>
      <c r="AU6415" s="1" t="s">
        <v>329</v>
      </c>
      <c r="AV6415" s="1" t="s">
        <v>85</v>
      </c>
      <c r="AW6415" s="3" t="str">
        <f t="shared" si="1"/>
        <v>Other</v>
      </c>
      <c r="AX6415" s="3" t="str">
        <f t="array" ref="AX6415">TEXTJOIN(", ", TRUE, IF(X6415:AS6415="Y", X$1:AS$1, IF(X6415:AS6415&lt;&gt;"", X$1:AS$1 &amp; ": " &amp; X6415:AS6415, "")))
</f>
        <v>Fentanyl, Fentanyl Analogue, Benzodiazepine, Other: U-47700</v>
      </c>
    </row>
    <row r="6416">
      <c r="A6416" s="4">
        <v>44116.0</v>
      </c>
      <c r="B6416" s="1" t="s">
        <v>50</v>
      </c>
      <c r="C6416" s="1">
        <v>38.0</v>
      </c>
      <c r="D6416" s="1" t="s">
        <v>51</v>
      </c>
      <c r="E6416" s="1" t="s">
        <v>52</v>
      </c>
      <c r="G6416" s="1" t="s">
        <v>65</v>
      </c>
      <c r="H6416" s="1" t="s">
        <v>65</v>
      </c>
      <c r="I6416" s="1" t="s">
        <v>55</v>
      </c>
      <c r="J6416" s="1" t="s">
        <v>65</v>
      </c>
      <c r="K6416" s="1" t="s">
        <v>65</v>
      </c>
      <c r="L6416" s="1" t="s">
        <v>55</v>
      </c>
      <c r="M6416" s="1" t="s">
        <v>56</v>
      </c>
      <c r="N6416" s="1" t="s">
        <v>93</v>
      </c>
      <c r="O6416" s="1" t="s">
        <v>65</v>
      </c>
      <c r="P6416" s="1" t="s">
        <v>65</v>
      </c>
      <c r="Q6416" s="1" t="s">
        <v>55</v>
      </c>
      <c r="R6416" s="1" t="s">
        <v>56</v>
      </c>
      <c r="T6416" s="1" t="s">
        <v>6533</v>
      </c>
      <c r="U6416" s="1" t="s">
        <v>59</v>
      </c>
      <c r="Z6416" s="1" t="s">
        <v>60</v>
      </c>
      <c r="AI6416" s="1" t="s">
        <v>60</v>
      </c>
      <c r="AR6416" s="1" t="s">
        <v>60</v>
      </c>
      <c r="AT6416" s="1" t="s">
        <v>410</v>
      </c>
      <c r="AU6416" s="1" t="s">
        <v>410</v>
      </c>
      <c r="AV6416" s="1" t="s">
        <v>150</v>
      </c>
      <c r="AW6416" s="3" t="str">
        <f t="shared" si="1"/>
        <v>Other</v>
      </c>
      <c r="AX6416" s="3" t="str">
        <f t="array" ref="AX6416">TEXTJOIN(", ", TRUE, IF(X6416:AS6416="Y", X$1:AS$1, IF(X6416:AS6416&lt;&gt;"", X$1:AS$1 &amp; ": " &amp; X6416:AS6416, "")))
</f>
        <v>Fentanyl, Amphet, Any Opioid</v>
      </c>
    </row>
    <row r="6417">
      <c r="A6417" s="2">
        <v>43229.0</v>
      </c>
      <c r="B6417" s="1" t="s">
        <v>50</v>
      </c>
      <c r="C6417" s="1">
        <v>40.0</v>
      </c>
      <c r="D6417" s="1" t="s">
        <v>51</v>
      </c>
      <c r="E6417" s="1" t="s">
        <v>63</v>
      </c>
      <c r="F6417" s="1" t="s">
        <v>137</v>
      </c>
      <c r="G6417" s="1" t="s">
        <v>256</v>
      </c>
      <c r="H6417" s="1" t="s">
        <v>103</v>
      </c>
      <c r="I6417" s="1" t="s">
        <v>55</v>
      </c>
      <c r="J6417" s="1" t="s">
        <v>256</v>
      </c>
      <c r="K6417" s="1" t="s">
        <v>103</v>
      </c>
      <c r="M6417" s="1" t="s">
        <v>820</v>
      </c>
      <c r="N6417" s="1" t="s">
        <v>136</v>
      </c>
      <c r="O6417" s="1" t="s">
        <v>256</v>
      </c>
      <c r="P6417" s="1" t="s">
        <v>103</v>
      </c>
      <c r="Q6417" s="1" t="s">
        <v>55</v>
      </c>
      <c r="R6417" s="1" t="s">
        <v>67</v>
      </c>
      <c r="T6417" s="1" t="s">
        <v>6534</v>
      </c>
      <c r="U6417" s="1" t="s">
        <v>59</v>
      </c>
      <c r="X6417" s="1" t="s">
        <v>60</v>
      </c>
      <c r="Y6417" s="1" t="s">
        <v>60</v>
      </c>
      <c r="Z6417" s="1" t="s">
        <v>60</v>
      </c>
      <c r="AA6417" s="1" t="s">
        <v>60</v>
      </c>
      <c r="AF6417" s="1" t="s">
        <v>60</v>
      </c>
      <c r="AP6417" s="1" t="s">
        <v>60</v>
      </c>
      <c r="AR6417" s="1" t="s">
        <v>60</v>
      </c>
      <c r="AT6417" s="1" t="s">
        <v>282</v>
      </c>
      <c r="AU6417" s="1" t="s">
        <v>282</v>
      </c>
      <c r="AV6417" s="1" t="s">
        <v>260</v>
      </c>
      <c r="AW6417" s="3" t="str">
        <f t="shared" si="1"/>
        <v>Other</v>
      </c>
      <c r="AX6417" s="3" t="str">
        <f t="array" ref="AX6417">TEXTJOIN(", ", TRUE, IF(X6417:AS6417="Y", X$1:AS$1, IF(X6417:AS6417&lt;&gt;"", X$1:AS$1 &amp; ": " &amp; X6417:AS6417, "")))
</f>
        <v>Heroin, Cocaine, Fentanyl, Fentanyl Analogue, Benzodiazepine, Heroin/Morph/Codeine, Any Opioid</v>
      </c>
    </row>
    <row r="6418">
      <c r="A6418" s="2">
        <v>44453.0</v>
      </c>
      <c r="B6418" s="1" t="s">
        <v>50</v>
      </c>
      <c r="C6418" s="1">
        <v>60.0</v>
      </c>
      <c r="D6418" s="1" t="s">
        <v>51</v>
      </c>
      <c r="E6418" s="1" t="s">
        <v>63</v>
      </c>
      <c r="F6418" s="1" t="s">
        <v>267</v>
      </c>
      <c r="G6418" s="1" t="s">
        <v>91</v>
      </c>
      <c r="H6418" s="1" t="s">
        <v>91</v>
      </c>
      <c r="I6418" s="1" t="s">
        <v>55</v>
      </c>
      <c r="J6418" s="1" t="s">
        <v>91</v>
      </c>
      <c r="K6418" s="1" t="s">
        <v>91</v>
      </c>
      <c r="L6418" s="1" t="s">
        <v>55</v>
      </c>
      <c r="M6418" s="1" t="s">
        <v>1412</v>
      </c>
      <c r="N6418" s="1" t="s">
        <v>155</v>
      </c>
      <c r="O6418" s="1" t="s">
        <v>91</v>
      </c>
      <c r="P6418" s="1" t="s">
        <v>91</v>
      </c>
      <c r="Q6418" s="1" t="s">
        <v>55</v>
      </c>
      <c r="R6418" s="1" t="s">
        <v>173</v>
      </c>
      <c r="T6418" s="1" t="s">
        <v>6535</v>
      </c>
      <c r="U6418" s="1" t="s">
        <v>59</v>
      </c>
      <c r="Y6418" s="1" t="s">
        <v>60</v>
      </c>
      <c r="Z6418" s="1" t="s">
        <v>60</v>
      </c>
      <c r="AR6418" s="1" t="s">
        <v>60</v>
      </c>
      <c r="AT6418" s="1" t="s">
        <v>110</v>
      </c>
      <c r="AU6418" s="1" t="s">
        <v>110</v>
      </c>
      <c r="AV6418" s="1" t="s">
        <v>111</v>
      </c>
      <c r="AW6418" s="3" t="str">
        <f t="shared" si="1"/>
        <v>Other</v>
      </c>
      <c r="AX6418" s="3" t="str">
        <f t="array" ref="AX6418">TEXTJOIN(", ", TRUE, IF(X6418:AS6418="Y", X$1:AS$1, IF(X6418:AS6418&lt;&gt;"", X$1:AS$1 &amp; ": " &amp; X6418:AS6418, "")))
</f>
        <v>Cocaine, Fentanyl, Any Opioid</v>
      </c>
    </row>
    <row r="6419">
      <c r="A6419" s="2">
        <v>42872.0</v>
      </c>
      <c r="B6419" s="1" t="s">
        <v>86</v>
      </c>
      <c r="C6419" s="1">
        <v>62.0</v>
      </c>
      <c r="D6419" s="1" t="s">
        <v>51</v>
      </c>
      <c r="E6419" s="1" t="s">
        <v>63</v>
      </c>
      <c r="G6419" s="1" t="s">
        <v>3906</v>
      </c>
      <c r="H6419" s="1" t="s">
        <v>91</v>
      </c>
      <c r="I6419" s="1" t="s">
        <v>55</v>
      </c>
      <c r="J6419" s="1" t="s">
        <v>185</v>
      </c>
      <c r="K6419" s="1" t="s">
        <v>91</v>
      </c>
      <c r="L6419" s="1" t="s">
        <v>55</v>
      </c>
      <c r="M6419" s="1" t="s">
        <v>44</v>
      </c>
      <c r="N6419" s="1" t="s">
        <v>136</v>
      </c>
      <c r="O6419" s="1" t="s">
        <v>185</v>
      </c>
      <c r="P6419" s="1" t="s">
        <v>91</v>
      </c>
      <c r="Q6419" s="1" t="s">
        <v>55</v>
      </c>
      <c r="R6419" s="1" t="s">
        <v>67</v>
      </c>
      <c r="T6419" s="1" t="s">
        <v>3412</v>
      </c>
      <c r="U6419" s="1" t="s">
        <v>59</v>
      </c>
      <c r="AO6419" s="1" t="s">
        <v>60</v>
      </c>
      <c r="AT6419" s="1" t="s">
        <v>3908</v>
      </c>
      <c r="AU6419" s="1" t="s">
        <v>188</v>
      </c>
      <c r="AV6419" s="1" t="s">
        <v>189</v>
      </c>
      <c r="AW6419" s="3" t="str">
        <f t="shared" si="1"/>
        <v>Other</v>
      </c>
      <c r="AX6419" s="3" t="str">
        <f t="array" ref="AX6419">TEXTJOIN(", ", TRUE, IF(X6419:AS6419="Y", X$1:AS$1, IF(X6419:AS6419&lt;&gt;"", X$1:AS$1 &amp; ": " &amp; X6419:AS6419, "")))
</f>
        <v>Opiate NOS</v>
      </c>
    </row>
    <row r="6420">
      <c r="A6420" s="2">
        <v>43258.0</v>
      </c>
      <c r="B6420" s="1" t="s">
        <v>50</v>
      </c>
      <c r="C6420" s="1">
        <v>34.0</v>
      </c>
      <c r="D6420" s="1" t="s">
        <v>76</v>
      </c>
      <c r="E6420" s="1" t="s">
        <v>63</v>
      </c>
      <c r="G6420" s="1" t="s">
        <v>498</v>
      </c>
      <c r="H6420" s="1" t="s">
        <v>65</v>
      </c>
      <c r="I6420" s="1" t="s">
        <v>55</v>
      </c>
      <c r="J6420" s="1" t="s">
        <v>498</v>
      </c>
      <c r="K6420" s="1" t="s">
        <v>65</v>
      </c>
      <c r="M6420" s="1" t="s">
        <v>56</v>
      </c>
      <c r="N6420" s="1" t="s">
        <v>136</v>
      </c>
      <c r="O6420" s="1" t="s">
        <v>498</v>
      </c>
      <c r="P6420" s="1" t="s">
        <v>65</v>
      </c>
      <c r="Q6420" s="1" t="s">
        <v>55</v>
      </c>
      <c r="R6420" s="1" t="s">
        <v>56</v>
      </c>
      <c r="T6420" s="1" t="s">
        <v>83</v>
      </c>
      <c r="U6420" s="1" t="s">
        <v>59</v>
      </c>
      <c r="Z6420" s="1" t="s">
        <v>60</v>
      </c>
      <c r="AR6420" s="1" t="s">
        <v>60</v>
      </c>
      <c r="AT6420" s="1" t="s">
        <v>500</v>
      </c>
      <c r="AU6420" s="1" t="s">
        <v>500</v>
      </c>
      <c r="AV6420" s="1" t="s">
        <v>501</v>
      </c>
      <c r="AW6420" s="3" t="str">
        <f t="shared" si="1"/>
        <v>Other</v>
      </c>
      <c r="AX6420" s="3" t="str">
        <f t="array" ref="AX6420">TEXTJOIN(", ", TRUE, IF(X6420:AS6420="Y", X$1:AS$1, IF(X6420:AS6420&lt;&gt;"", X$1:AS$1 &amp; ": " &amp; X6420:AS6420, "")))
</f>
        <v>Fentanyl, Any Opioid</v>
      </c>
    </row>
    <row r="6421">
      <c r="A6421" s="2">
        <v>43987.0</v>
      </c>
      <c r="B6421" s="1" t="s">
        <v>50</v>
      </c>
      <c r="C6421" s="1">
        <v>57.0</v>
      </c>
      <c r="D6421" s="1" t="s">
        <v>51</v>
      </c>
      <c r="E6421" s="1" t="s">
        <v>52</v>
      </c>
      <c r="G6421" s="1" t="s">
        <v>211</v>
      </c>
      <c r="H6421" s="1" t="s">
        <v>91</v>
      </c>
      <c r="I6421" s="1" t="s">
        <v>55</v>
      </c>
      <c r="J6421" s="1" t="s">
        <v>91</v>
      </c>
      <c r="K6421" s="1" t="s">
        <v>91</v>
      </c>
      <c r="L6421" s="1" t="s">
        <v>55</v>
      </c>
      <c r="M6421" s="1" t="s">
        <v>3251</v>
      </c>
      <c r="N6421" s="1" t="s">
        <v>66</v>
      </c>
      <c r="O6421" s="1" t="s">
        <v>91</v>
      </c>
      <c r="P6421" s="1" t="s">
        <v>91</v>
      </c>
      <c r="Q6421" s="1" t="s">
        <v>55</v>
      </c>
      <c r="R6421" s="1" t="s">
        <v>44</v>
      </c>
      <c r="T6421" s="1" t="s">
        <v>157</v>
      </c>
      <c r="U6421" s="1" t="s">
        <v>59</v>
      </c>
      <c r="Z6421" s="1" t="s">
        <v>60</v>
      </c>
      <c r="AM6421" s="1" t="s">
        <v>60</v>
      </c>
      <c r="AR6421" s="1" t="s">
        <v>60</v>
      </c>
      <c r="AT6421" s="1" t="s">
        <v>214</v>
      </c>
      <c r="AU6421" s="1" t="s">
        <v>110</v>
      </c>
      <c r="AV6421" s="1" t="s">
        <v>111</v>
      </c>
      <c r="AW6421" s="3" t="str">
        <f t="shared" si="1"/>
        <v>Other</v>
      </c>
      <c r="AX6421" s="3" t="str">
        <f t="array" ref="AX6421">TEXTJOIN(", ", TRUE, IF(X6421:AS6421="Y", X$1:AS$1, IF(X6421:AS6421&lt;&gt;"", X$1:AS$1 &amp; ": " &amp; X6421:AS6421, "")))
</f>
        <v>Fentanyl, Xylazine, Any Opioid</v>
      </c>
    </row>
    <row r="6422">
      <c r="A6422" s="2">
        <v>43184.0</v>
      </c>
      <c r="B6422" s="1" t="s">
        <v>50</v>
      </c>
      <c r="C6422" s="1">
        <v>35.0</v>
      </c>
      <c r="D6422" s="1" t="s">
        <v>51</v>
      </c>
      <c r="E6422" s="1" t="s">
        <v>63</v>
      </c>
      <c r="G6422" s="1" t="s">
        <v>256</v>
      </c>
      <c r="H6422" s="1" t="s">
        <v>103</v>
      </c>
      <c r="I6422" s="1" t="s">
        <v>55</v>
      </c>
      <c r="J6422" s="1" t="s">
        <v>256</v>
      </c>
      <c r="K6422" s="1" t="s">
        <v>103</v>
      </c>
      <c r="M6422" s="1" t="s">
        <v>56</v>
      </c>
      <c r="N6422" s="1" t="s">
        <v>93</v>
      </c>
      <c r="O6422" s="1" t="s">
        <v>256</v>
      </c>
      <c r="P6422" s="1" t="s">
        <v>103</v>
      </c>
      <c r="Q6422" s="1" t="s">
        <v>55</v>
      </c>
      <c r="R6422" s="1" t="s">
        <v>44</v>
      </c>
      <c r="T6422" s="1" t="s">
        <v>6536</v>
      </c>
      <c r="U6422" s="1" t="s">
        <v>59</v>
      </c>
      <c r="Y6422" s="1" t="s">
        <v>60</v>
      </c>
      <c r="Z6422" s="1" t="s">
        <v>60</v>
      </c>
      <c r="AG6422" s="1" t="s">
        <v>60</v>
      </c>
      <c r="AR6422" s="1" t="s">
        <v>60</v>
      </c>
      <c r="AT6422" s="1" t="s">
        <v>282</v>
      </c>
      <c r="AU6422" s="1" t="s">
        <v>282</v>
      </c>
      <c r="AV6422" s="1" t="s">
        <v>260</v>
      </c>
      <c r="AW6422" s="3" t="str">
        <f t="shared" si="1"/>
        <v>Other</v>
      </c>
      <c r="AX6422" s="3" t="str">
        <f t="array" ref="AX6422">TEXTJOIN(", ", TRUE, IF(X6422:AS6422="Y", X$1:AS$1, IF(X6422:AS6422&lt;&gt;"", X$1:AS$1 &amp; ": " &amp; X6422:AS6422, "")))
</f>
        <v>Cocaine, Fentanyl, Methadone, Any Opioid</v>
      </c>
    </row>
    <row r="6423">
      <c r="A6423" s="2">
        <v>43525.0</v>
      </c>
      <c r="B6423" s="1" t="s">
        <v>50</v>
      </c>
      <c r="C6423" s="1">
        <v>44.0</v>
      </c>
      <c r="D6423" s="1" t="s">
        <v>51</v>
      </c>
      <c r="E6423" s="1" t="s">
        <v>63</v>
      </c>
      <c r="G6423" s="1" t="s">
        <v>143</v>
      </c>
      <c r="H6423" s="1" t="s">
        <v>91</v>
      </c>
      <c r="I6423" s="1" t="s">
        <v>55</v>
      </c>
      <c r="J6423" s="1" t="s">
        <v>143</v>
      </c>
      <c r="K6423" s="1" t="s">
        <v>91</v>
      </c>
      <c r="L6423" s="1" t="s">
        <v>55</v>
      </c>
      <c r="M6423" s="1" t="s">
        <v>56</v>
      </c>
      <c r="N6423" s="1" t="s">
        <v>136</v>
      </c>
      <c r="O6423" s="1" t="s">
        <v>143</v>
      </c>
      <c r="P6423" s="1" t="s">
        <v>91</v>
      </c>
      <c r="Q6423" s="1" t="s">
        <v>55</v>
      </c>
      <c r="R6423" s="1" t="s">
        <v>56</v>
      </c>
      <c r="T6423" s="1" t="s">
        <v>684</v>
      </c>
      <c r="U6423" s="1" t="s">
        <v>59</v>
      </c>
      <c r="X6423" s="1" t="s">
        <v>60</v>
      </c>
      <c r="Z6423" s="1" t="s">
        <v>60</v>
      </c>
      <c r="AP6423" s="1" t="s">
        <v>60</v>
      </c>
      <c r="AR6423" s="1" t="s">
        <v>60</v>
      </c>
      <c r="AT6423" s="1" t="s">
        <v>145</v>
      </c>
      <c r="AU6423" s="1" t="s">
        <v>145</v>
      </c>
      <c r="AV6423" s="1" t="s">
        <v>146</v>
      </c>
      <c r="AW6423" s="3" t="str">
        <f t="shared" si="1"/>
        <v>Other</v>
      </c>
      <c r="AX6423" s="3" t="str">
        <f t="array" ref="AX6423">TEXTJOIN(", ", TRUE, IF(X6423:AS6423="Y", X$1:AS$1, IF(X6423:AS6423&lt;&gt;"", X$1:AS$1 &amp; ": " &amp; X6423:AS6423, "")))
</f>
        <v>Heroin, Fentanyl, Heroin/Morph/Codeine, Any Opioid</v>
      </c>
    </row>
    <row r="6424">
      <c r="A6424" s="2">
        <v>44312.0</v>
      </c>
      <c r="B6424" s="1" t="s">
        <v>50</v>
      </c>
      <c r="C6424" s="1">
        <v>48.0</v>
      </c>
      <c r="D6424" s="1" t="s">
        <v>51</v>
      </c>
      <c r="E6424" s="1" t="s">
        <v>63</v>
      </c>
      <c r="G6424" s="1" t="s">
        <v>91</v>
      </c>
      <c r="H6424" s="1" t="s">
        <v>91</v>
      </c>
      <c r="I6424" s="1" t="s">
        <v>55</v>
      </c>
      <c r="J6424" s="1" t="s">
        <v>91</v>
      </c>
      <c r="K6424" s="1" t="s">
        <v>91</v>
      </c>
      <c r="L6424" s="1" t="s">
        <v>55</v>
      </c>
      <c r="M6424" s="1" t="s">
        <v>56</v>
      </c>
      <c r="N6424" s="1" t="s">
        <v>93</v>
      </c>
      <c r="O6424" s="1" t="s">
        <v>91</v>
      </c>
      <c r="P6424" s="1" t="s">
        <v>91</v>
      </c>
      <c r="Q6424" s="1" t="s">
        <v>55</v>
      </c>
      <c r="R6424" s="1" t="s">
        <v>56</v>
      </c>
      <c r="T6424" s="1" t="s">
        <v>6537</v>
      </c>
      <c r="U6424" s="1" t="s">
        <v>59</v>
      </c>
      <c r="Y6424" s="1" t="s">
        <v>60</v>
      </c>
      <c r="Z6424" s="1" t="s">
        <v>60</v>
      </c>
      <c r="AD6424" s="1" t="s">
        <v>60</v>
      </c>
      <c r="AF6424" s="1" t="s">
        <v>60</v>
      </c>
      <c r="AR6424" s="1" t="s">
        <v>60</v>
      </c>
      <c r="AT6424" s="1" t="s">
        <v>110</v>
      </c>
      <c r="AU6424" s="1" t="s">
        <v>110</v>
      </c>
      <c r="AV6424" s="1" t="s">
        <v>111</v>
      </c>
      <c r="AW6424" s="3" t="str">
        <f t="shared" si="1"/>
        <v>Other</v>
      </c>
      <c r="AX6424" s="3" t="str">
        <f t="array" ref="AX6424">TEXTJOIN(", ", TRUE, IF(X6424:AS6424="Y", X$1:AS$1, IF(X6424:AS6424&lt;&gt;"", X$1:AS$1 &amp; ": " &amp; X6424:AS6424, "")))
</f>
        <v>Cocaine, Fentanyl, Ethanol, Benzodiazepine, Any Opioid</v>
      </c>
    </row>
    <row r="6425">
      <c r="A6425" s="2">
        <v>43515.0</v>
      </c>
      <c r="B6425" s="1" t="s">
        <v>50</v>
      </c>
      <c r="C6425" s="1">
        <v>55.0</v>
      </c>
      <c r="D6425" s="1" t="s">
        <v>76</v>
      </c>
      <c r="E6425" s="1" t="s">
        <v>63</v>
      </c>
      <c r="G6425" s="1" t="s">
        <v>64</v>
      </c>
      <c r="H6425" s="1" t="s">
        <v>65</v>
      </c>
      <c r="I6425" s="1" t="s">
        <v>55</v>
      </c>
      <c r="J6425" s="1" t="s">
        <v>64</v>
      </c>
      <c r="K6425" s="1" t="s">
        <v>65</v>
      </c>
      <c r="L6425" s="1" t="s">
        <v>55</v>
      </c>
      <c r="M6425" s="1" t="s">
        <v>56</v>
      </c>
      <c r="N6425" s="1" t="s">
        <v>136</v>
      </c>
      <c r="O6425" s="1" t="s">
        <v>64</v>
      </c>
      <c r="P6425" s="1" t="s">
        <v>65</v>
      </c>
      <c r="Q6425" s="1" t="s">
        <v>55</v>
      </c>
      <c r="R6425" s="1" t="s">
        <v>56</v>
      </c>
      <c r="T6425" s="1" t="s">
        <v>6538</v>
      </c>
      <c r="U6425" s="1" t="s">
        <v>59</v>
      </c>
      <c r="Z6425" s="1" t="s">
        <v>60</v>
      </c>
      <c r="AD6425" s="1" t="s">
        <v>60</v>
      </c>
      <c r="AF6425" s="1" t="s">
        <v>60</v>
      </c>
      <c r="AR6425" s="1" t="s">
        <v>60</v>
      </c>
      <c r="AT6425" s="1" t="s">
        <v>69</v>
      </c>
      <c r="AU6425" s="1" t="s">
        <v>69</v>
      </c>
      <c r="AV6425" s="1" t="s">
        <v>70</v>
      </c>
      <c r="AW6425" s="3" t="str">
        <f t="shared" si="1"/>
        <v>Other</v>
      </c>
      <c r="AX6425" s="3" t="str">
        <f t="array" ref="AX6425">TEXTJOIN(", ", TRUE, IF(X6425:AS6425="Y", X$1:AS$1, IF(X6425:AS6425&lt;&gt;"", X$1:AS$1 &amp; ": " &amp; X6425:AS6425, "")))
</f>
        <v>Fentanyl, Ethanol, Benzodiazepine, Any Opioid</v>
      </c>
    </row>
    <row r="6426">
      <c r="A6426" s="2">
        <v>44399.0</v>
      </c>
      <c r="B6426" s="1" t="s">
        <v>50</v>
      </c>
      <c r="C6426" s="1">
        <v>41.0</v>
      </c>
      <c r="D6426" s="1" t="s">
        <v>51</v>
      </c>
      <c r="E6426" s="1" t="s">
        <v>63</v>
      </c>
      <c r="F6426" s="1" t="s">
        <v>267</v>
      </c>
      <c r="G6426" s="1" t="s">
        <v>91</v>
      </c>
      <c r="H6426" s="1" t="s">
        <v>91</v>
      </c>
      <c r="I6426" s="1" t="s">
        <v>55</v>
      </c>
      <c r="J6426" s="1" t="s">
        <v>91</v>
      </c>
      <c r="K6426" s="1" t="s">
        <v>91</v>
      </c>
      <c r="L6426" s="1" t="s">
        <v>55</v>
      </c>
      <c r="M6426" s="1" t="s">
        <v>56</v>
      </c>
      <c r="N6426" s="1" t="s">
        <v>119</v>
      </c>
      <c r="O6426" s="1" t="s">
        <v>91</v>
      </c>
      <c r="P6426" s="1" t="s">
        <v>91</v>
      </c>
      <c r="Q6426" s="1" t="s">
        <v>55</v>
      </c>
      <c r="R6426" s="1" t="s">
        <v>56</v>
      </c>
      <c r="T6426" s="1" t="s">
        <v>6539</v>
      </c>
      <c r="U6426" s="1" t="s">
        <v>59</v>
      </c>
      <c r="Y6426" s="1" t="s">
        <v>60</v>
      </c>
      <c r="Z6426" s="1" t="s">
        <v>60</v>
      </c>
      <c r="AR6426" s="1" t="s">
        <v>60</v>
      </c>
      <c r="AT6426" s="1" t="s">
        <v>110</v>
      </c>
      <c r="AU6426" s="1" t="s">
        <v>110</v>
      </c>
      <c r="AV6426" s="1" t="s">
        <v>111</v>
      </c>
      <c r="AW6426" s="3" t="str">
        <f t="shared" si="1"/>
        <v>Other</v>
      </c>
      <c r="AX6426" s="3" t="str">
        <f t="array" ref="AX6426">TEXTJOIN(", ", TRUE, IF(X6426:AS6426="Y", X$1:AS$1, IF(X6426:AS6426&lt;&gt;"", X$1:AS$1 &amp; ": " &amp; X6426:AS6426, "")))
</f>
        <v>Cocaine, Fentanyl, Any Opioid</v>
      </c>
    </row>
    <row r="6427">
      <c r="A6427" s="2">
        <v>43677.0</v>
      </c>
      <c r="B6427" s="1" t="s">
        <v>50</v>
      </c>
      <c r="C6427" s="1">
        <v>44.0</v>
      </c>
      <c r="D6427" s="1" t="s">
        <v>51</v>
      </c>
      <c r="E6427" s="1" t="s">
        <v>63</v>
      </c>
      <c r="F6427" s="1" t="s">
        <v>137</v>
      </c>
      <c r="J6427" s="1" t="s">
        <v>488</v>
      </c>
      <c r="K6427" s="1" t="s">
        <v>91</v>
      </c>
      <c r="L6427" s="1" t="s">
        <v>55</v>
      </c>
      <c r="M6427" s="1" t="s">
        <v>728</v>
      </c>
      <c r="N6427" s="1" t="s">
        <v>136</v>
      </c>
      <c r="O6427" s="1" t="s">
        <v>488</v>
      </c>
      <c r="P6427" s="1" t="s">
        <v>91</v>
      </c>
      <c r="Q6427" s="1" t="s">
        <v>55</v>
      </c>
      <c r="R6427" s="1" t="s">
        <v>44</v>
      </c>
      <c r="T6427" s="1" t="s">
        <v>6540</v>
      </c>
      <c r="U6427" s="1" t="s">
        <v>59</v>
      </c>
      <c r="X6427" s="1" t="s">
        <v>60</v>
      </c>
      <c r="Z6427" s="1" t="s">
        <v>60</v>
      </c>
      <c r="AP6427" s="1" t="s">
        <v>60</v>
      </c>
      <c r="AR6427" s="1" t="s">
        <v>60</v>
      </c>
      <c r="AT6427" s="1" t="s">
        <v>62</v>
      </c>
      <c r="AU6427" s="1" t="s">
        <v>492</v>
      </c>
      <c r="AV6427" s="1" t="s">
        <v>493</v>
      </c>
      <c r="AW6427" s="3" t="str">
        <f t="shared" si="1"/>
        <v>Other</v>
      </c>
      <c r="AX6427" s="3" t="str">
        <f t="array" ref="AX6427">TEXTJOIN(", ", TRUE, IF(X6427:AS6427="Y", X$1:AS$1, IF(X6427:AS6427&lt;&gt;"", X$1:AS$1 &amp; ": " &amp; X6427:AS6427, "")))
</f>
        <v>Heroin, Fentanyl, Heroin/Morph/Codeine, Any Opioid</v>
      </c>
    </row>
    <row r="6428">
      <c r="A6428" s="2">
        <v>43586.0</v>
      </c>
      <c r="B6428" s="1" t="s">
        <v>50</v>
      </c>
      <c r="C6428" s="1">
        <v>51.0</v>
      </c>
      <c r="D6428" s="1" t="s">
        <v>51</v>
      </c>
      <c r="E6428" s="1" t="s">
        <v>63</v>
      </c>
      <c r="G6428" s="1" t="s">
        <v>160</v>
      </c>
      <c r="H6428" s="1" t="s">
        <v>54</v>
      </c>
      <c r="I6428" s="1" t="s">
        <v>55</v>
      </c>
      <c r="J6428" s="1" t="s">
        <v>160</v>
      </c>
      <c r="K6428" s="1" t="s">
        <v>54</v>
      </c>
      <c r="L6428" s="1" t="s">
        <v>55</v>
      </c>
      <c r="M6428" s="1" t="s">
        <v>820</v>
      </c>
      <c r="N6428" s="1" t="s">
        <v>6541</v>
      </c>
      <c r="O6428" s="1" t="s">
        <v>82</v>
      </c>
      <c r="P6428" s="1" t="s">
        <v>54</v>
      </c>
      <c r="Q6428" s="1" t="s">
        <v>55</v>
      </c>
      <c r="R6428" s="1" t="s">
        <v>67</v>
      </c>
      <c r="T6428" s="1" t="s">
        <v>5604</v>
      </c>
      <c r="U6428" s="1" t="s">
        <v>59</v>
      </c>
      <c r="X6428" s="1" t="s">
        <v>60</v>
      </c>
      <c r="AD6428" s="1" t="s">
        <v>60</v>
      </c>
      <c r="AP6428" s="1" t="s">
        <v>60</v>
      </c>
      <c r="AR6428" s="1" t="s">
        <v>60</v>
      </c>
      <c r="AT6428" s="1" t="s">
        <v>163</v>
      </c>
      <c r="AU6428" s="1" t="s">
        <v>163</v>
      </c>
      <c r="AV6428" s="1" t="s">
        <v>85</v>
      </c>
      <c r="AW6428" s="3" t="str">
        <f t="shared" si="1"/>
        <v>Other</v>
      </c>
      <c r="AX6428" s="3" t="str">
        <f t="array" ref="AX6428">TEXTJOIN(", ", TRUE, IF(X6428:AS6428="Y", X$1:AS$1, IF(X6428:AS6428&lt;&gt;"", X$1:AS$1 &amp; ": " &amp; X6428:AS6428, "")))
</f>
        <v>Heroin, Ethanol, Heroin/Morph/Codeine, Any Opioid</v>
      </c>
    </row>
    <row r="6429">
      <c r="A6429" s="2">
        <v>41080.0</v>
      </c>
      <c r="B6429" s="1" t="s">
        <v>50</v>
      </c>
      <c r="C6429" s="1">
        <v>29.0</v>
      </c>
      <c r="D6429" s="1" t="s">
        <v>76</v>
      </c>
      <c r="E6429" s="1" t="s">
        <v>63</v>
      </c>
      <c r="G6429" s="1" t="s">
        <v>65</v>
      </c>
      <c r="H6429" s="1" t="s">
        <v>65</v>
      </c>
      <c r="J6429" s="1" t="s">
        <v>65</v>
      </c>
      <c r="L6429" s="1" t="s">
        <v>55</v>
      </c>
      <c r="M6429" s="1" t="s">
        <v>44</v>
      </c>
      <c r="N6429" s="1" t="s">
        <v>66</v>
      </c>
      <c r="O6429" s="1" t="s">
        <v>65</v>
      </c>
      <c r="P6429" s="1" t="s">
        <v>65</v>
      </c>
      <c r="R6429" s="1" t="s">
        <v>44</v>
      </c>
      <c r="S6429" s="1" t="s">
        <v>6542</v>
      </c>
      <c r="T6429" s="1" t="s">
        <v>232</v>
      </c>
      <c r="U6429" s="1" t="s">
        <v>59</v>
      </c>
      <c r="X6429" s="1" t="s">
        <v>60</v>
      </c>
      <c r="AD6429" s="1" t="s">
        <v>60</v>
      </c>
      <c r="AT6429" s="1" t="s">
        <v>410</v>
      </c>
      <c r="AU6429" s="1" t="s">
        <v>410</v>
      </c>
      <c r="AV6429" s="1" t="s">
        <v>150</v>
      </c>
      <c r="AW6429" s="3" t="str">
        <f t="shared" si="1"/>
        <v>Other</v>
      </c>
      <c r="AX6429" s="3" t="str">
        <f t="array" ref="AX6429">TEXTJOIN(", ", TRUE, IF(X6429:AS6429="Y", X$1:AS$1, IF(X6429:AS6429&lt;&gt;"", X$1:AS$1 &amp; ": " &amp; X6429:AS6429, "")))
</f>
        <v>Heroin, Ethanol</v>
      </c>
    </row>
    <row r="6430">
      <c r="A6430" s="2">
        <v>42931.0</v>
      </c>
      <c r="B6430" s="1" t="s">
        <v>86</v>
      </c>
      <c r="C6430" s="1">
        <v>26.0</v>
      </c>
      <c r="D6430" s="1" t="s">
        <v>76</v>
      </c>
      <c r="E6430" s="1" t="s">
        <v>63</v>
      </c>
      <c r="F6430" s="1" t="s">
        <v>137</v>
      </c>
      <c r="G6430" s="1" t="s">
        <v>765</v>
      </c>
      <c r="H6430" s="1" t="s">
        <v>121</v>
      </c>
      <c r="I6430" s="1" t="s">
        <v>55</v>
      </c>
      <c r="J6430" s="1" t="s">
        <v>765</v>
      </c>
      <c r="K6430" s="1" t="s">
        <v>121</v>
      </c>
      <c r="L6430" s="1" t="s">
        <v>55</v>
      </c>
      <c r="M6430" s="1" t="s">
        <v>56</v>
      </c>
      <c r="N6430" s="1" t="s">
        <v>136</v>
      </c>
      <c r="O6430" s="1" t="s">
        <v>765</v>
      </c>
      <c r="P6430" s="1" t="s">
        <v>121</v>
      </c>
      <c r="Q6430" s="1" t="s">
        <v>55</v>
      </c>
      <c r="R6430" s="1" t="s">
        <v>56</v>
      </c>
      <c r="T6430" s="1" t="s">
        <v>596</v>
      </c>
      <c r="U6430" s="1" t="s">
        <v>59</v>
      </c>
      <c r="X6430" s="1" t="s">
        <v>60</v>
      </c>
      <c r="Z6430" s="1" t="s">
        <v>60</v>
      </c>
      <c r="AT6430" s="1" t="s">
        <v>766</v>
      </c>
      <c r="AU6430" s="1" t="s">
        <v>766</v>
      </c>
      <c r="AV6430" s="1" t="s">
        <v>767</v>
      </c>
      <c r="AW6430" s="3" t="str">
        <f t="shared" si="1"/>
        <v>Other</v>
      </c>
      <c r="AX6430" s="3" t="str">
        <f t="array" ref="AX6430">TEXTJOIN(", ", TRUE, IF(X6430:AS6430="Y", X$1:AS$1, IF(X6430:AS6430&lt;&gt;"", X$1:AS$1 &amp; ": " &amp; X6430:AS6430, "")))
</f>
        <v>Heroin, Fentanyl</v>
      </c>
    </row>
    <row r="6431">
      <c r="A6431" s="2">
        <v>43957.0</v>
      </c>
      <c r="B6431" s="1" t="s">
        <v>50</v>
      </c>
      <c r="C6431" s="1">
        <v>44.0</v>
      </c>
      <c r="D6431" s="1" t="s">
        <v>51</v>
      </c>
      <c r="E6431" s="1" t="s">
        <v>63</v>
      </c>
      <c r="G6431" s="1" t="s">
        <v>65</v>
      </c>
      <c r="H6431" s="1" t="s">
        <v>65</v>
      </c>
      <c r="I6431" s="1" t="s">
        <v>55</v>
      </c>
      <c r="J6431" s="1" t="s">
        <v>65</v>
      </c>
      <c r="K6431" s="1" t="s">
        <v>65</v>
      </c>
      <c r="L6431" s="1" t="s">
        <v>55</v>
      </c>
      <c r="M6431" s="1" t="s">
        <v>333</v>
      </c>
      <c r="N6431" s="1" t="s">
        <v>119</v>
      </c>
      <c r="O6431" s="1" t="s">
        <v>65</v>
      </c>
      <c r="P6431" s="1" t="s">
        <v>65</v>
      </c>
      <c r="Q6431" s="1" t="s">
        <v>55</v>
      </c>
      <c r="R6431" s="1" t="s">
        <v>44</v>
      </c>
      <c r="T6431" s="1" t="s">
        <v>6543</v>
      </c>
      <c r="U6431" s="1" t="s">
        <v>59</v>
      </c>
      <c r="V6431" s="1" t="s">
        <v>335</v>
      </c>
      <c r="AF6431" s="1" t="s">
        <v>60</v>
      </c>
      <c r="AG6431" s="1" t="s">
        <v>60</v>
      </c>
      <c r="AR6431" s="1" t="s">
        <v>60</v>
      </c>
      <c r="AT6431" s="1" t="s">
        <v>410</v>
      </c>
      <c r="AU6431" s="1" t="s">
        <v>410</v>
      </c>
      <c r="AV6431" s="1" t="s">
        <v>150</v>
      </c>
      <c r="AW6431" s="3" t="str">
        <f t="shared" si="1"/>
        <v>Other</v>
      </c>
      <c r="AX6431" s="3" t="str">
        <f t="array" ref="AX6431">TEXTJOIN(", ", TRUE, IF(X6431:AS6431="Y", X$1:AS$1, IF(X6431:AS6431&lt;&gt;"", X$1:AS$1 &amp; ": " &amp; X6431:AS6431, "")))
</f>
        <v>Benzodiazepine, Methadone, Any Opioid</v>
      </c>
    </row>
    <row r="6432">
      <c r="A6432" s="2">
        <v>44425.0</v>
      </c>
      <c r="B6432" s="1" t="s">
        <v>50</v>
      </c>
      <c r="C6432" s="1">
        <v>36.0</v>
      </c>
      <c r="D6432" s="1" t="s">
        <v>51</v>
      </c>
      <c r="E6432" s="1" t="s">
        <v>63</v>
      </c>
      <c r="F6432" s="1" t="s">
        <v>267</v>
      </c>
      <c r="G6432" s="1" t="s">
        <v>82</v>
      </c>
      <c r="H6432" s="1" t="s">
        <v>54</v>
      </c>
      <c r="I6432" s="1" t="s">
        <v>55</v>
      </c>
      <c r="J6432" s="1" t="s">
        <v>82</v>
      </c>
      <c r="K6432" s="1" t="s">
        <v>54</v>
      </c>
      <c r="L6432" s="1" t="s">
        <v>55</v>
      </c>
      <c r="M6432" s="1" t="s">
        <v>56</v>
      </c>
      <c r="N6432" s="1" t="s">
        <v>119</v>
      </c>
      <c r="O6432" s="1" t="s">
        <v>82</v>
      </c>
      <c r="P6432" s="1" t="s">
        <v>54</v>
      </c>
      <c r="Q6432" s="1" t="s">
        <v>55</v>
      </c>
      <c r="R6432" s="1" t="s">
        <v>56</v>
      </c>
      <c r="T6432" s="1" t="s">
        <v>2139</v>
      </c>
      <c r="U6432" s="1" t="s">
        <v>59</v>
      </c>
      <c r="Y6432" s="1" t="s">
        <v>60</v>
      </c>
      <c r="Z6432" s="1" t="s">
        <v>60</v>
      </c>
      <c r="AR6432" s="1" t="s">
        <v>60</v>
      </c>
      <c r="AT6432" s="1" t="s">
        <v>329</v>
      </c>
      <c r="AU6432" s="1" t="s">
        <v>329</v>
      </c>
      <c r="AV6432" s="1" t="s">
        <v>85</v>
      </c>
      <c r="AW6432" s="3" t="str">
        <f t="shared" si="1"/>
        <v>Other</v>
      </c>
      <c r="AX6432" s="3" t="str">
        <f t="array" ref="AX6432">TEXTJOIN(", ", TRUE, IF(X6432:AS6432="Y", X$1:AS$1, IF(X6432:AS6432&lt;&gt;"", X$1:AS$1 &amp; ": " &amp; X6432:AS6432, "")))
</f>
        <v>Cocaine, Fentanyl, Any Opioid</v>
      </c>
    </row>
    <row r="6433">
      <c r="A6433" s="2">
        <v>43271.0</v>
      </c>
      <c r="B6433" s="1" t="s">
        <v>50</v>
      </c>
      <c r="C6433" s="1">
        <v>28.0</v>
      </c>
      <c r="D6433" s="1" t="s">
        <v>51</v>
      </c>
      <c r="E6433" s="1" t="s">
        <v>63</v>
      </c>
      <c r="G6433" s="1" t="s">
        <v>420</v>
      </c>
      <c r="H6433" s="1" t="s">
        <v>54</v>
      </c>
      <c r="I6433" s="1" t="s">
        <v>55</v>
      </c>
      <c r="J6433" s="1" t="s">
        <v>420</v>
      </c>
      <c r="K6433" s="1" t="s">
        <v>54</v>
      </c>
      <c r="M6433" s="1" t="s">
        <v>56</v>
      </c>
      <c r="N6433" s="1" t="s">
        <v>136</v>
      </c>
      <c r="O6433" s="1" t="s">
        <v>352</v>
      </c>
      <c r="P6433" s="1" t="s">
        <v>54</v>
      </c>
      <c r="Q6433" s="1" t="s">
        <v>55</v>
      </c>
      <c r="R6433" s="1" t="s">
        <v>67</v>
      </c>
      <c r="T6433" s="1" t="s">
        <v>6544</v>
      </c>
      <c r="U6433" s="1" t="s">
        <v>59</v>
      </c>
      <c r="AF6433" s="1" t="s">
        <v>60</v>
      </c>
      <c r="AH6433" s="1" t="s">
        <v>60</v>
      </c>
      <c r="AO6433" s="1" t="s">
        <v>60</v>
      </c>
      <c r="AP6433" s="1" t="s">
        <v>60</v>
      </c>
      <c r="AR6433" s="1" t="s">
        <v>60</v>
      </c>
      <c r="AT6433" s="1" t="s">
        <v>422</v>
      </c>
      <c r="AU6433" s="1" t="s">
        <v>422</v>
      </c>
      <c r="AV6433" s="1" t="s">
        <v>355</v>
      </c>
      <c r="AW6433" s="3" t="str">
        <f t="shared" si="1"/>
        <v>Other</v>
      </c>
      <c r="AX6433" s="3" t="str">
        <f t="array" ref="AX6433">TEXTJOIN(", ", TRUE, IF(X6433:AS6433="Y", X$1:AS$1, IF(X6433:AS6433&lt;&gt;"", X$1:AS$1 &amp; ": " &amp; X6433:AS6433, "")))
</f>
        <v>Benzodiazepine, Meth/Amphetamine, Opiate NOS, Heroin/Morph/Codeine, Any Opioid</v>
      </c>
    </row>
    <row r="6434">
      <c r="A6434" s="2">
        <v>43196.0</v>
      </c>
      <c r="B6434" s="1" t="s">
        <v>50</v>
      </c>
      <c r="C6434" s="1">
        <v>56.0</v>
      </c>
      <c r="D6434" s="1" t="s">
        <v>51</v>
      </c>
      <c r="E6434" s="1" t="s">
        <v>63</v>
      </c>
      <c r="G6434" s="1" t="s">
        <v>255</v>
      </c>
      <c r="H6434" s="1" t="s">
        <v>103</v>
      </c>
      <c r="I6434" s="1" t="s">
        <v>55</v>
      </c>
      <c r="J6434" s="1" t="s">
        <v>255</v>
      </c>
      <c r="K6434" s="1" t="s">
        <v>103</v>
      </c>
      <c r="M6434" s="1" t="s">
        <v>56</v>
      </c>
      <c r="N6434" s="1" t="s">
        <v>119</v>
      </c>
      <c r="O6434" s="1" t="s">
        <v>255</v>
      </c>
      <c r="P6434" s="1" t="s">
        <v>103</v>
      </c>
      <c r="Q6434" s="1" t="s">
        <v>55</v>
      </c>
      <c r="R6434" s="1" t="s">
        <v>56</v>
      </c>
      <c r="T6434" s="1" t="s">
        <v>6545</v>
      </c>
      <c r="U6434" s="1" t="s">
        <v>59</v>
      </c>
      <c r="X6434" s="1" t="s">
        <v>60</v>
      </c>
      <c r="Z6434" s="1" t="s">
        <v>60</v>
      </c>
      <c r="AP6434" s="1" t="s">
        <v>60</v>
      </c>
      <c r="AR6434" s="1" t="s">
        <v>60</v>
      </c>
      <c r="AT6434" s="1" t="s">
        <v>259</v>
      </c>
      <c r="AU6434" s="1" t="s">
        <v>259</v>
      </c>
      <c r="AV6434" s="1" t="s">
        <v>520</v>
      </c>
      <c r="AW6434" s="3" t="str">
        <f t="shared" si="1"/>
        <v>Other</v>
      </c>
      <c r="AX6434" s="3" t="str">
        <f t="array" ref="AX6434">TEXTJOIN(", ", TRUE, IF(X6434:AS6434="Y", X$1:AS$1, IF(X6434:AS6434&lt;&gt;"", X$1:AS$1 &amp; ": " &amp; X6434:AS6434, "")))
</f>
        <v>Heroin, Fentanyl, Heroin/Morph/Codeine, Any Opioid</v>
      </c>
    </row>
    <row r="6435">
      <c r="A6435" s="2">
        <v>43216.0</v>
      </c>
      <c r="B6435" s="1" t="s">
        <v>50</v>
      </c>
      <c r="C6435" s="1">
        <v>24.0</v>
      </c>
      <c r="D6435" s="1" t="s">
        <v>51</v>
      </c>
      <c r="E6435" s="1" t="s">
        <v>63</v>
      </c>
      <c r="G6435" s="1" t="s">
        <v>176</v>
      </c>
      <c r="H6435" s="1" t="s">
        <v>121</v>
      </c>
      <c r="I6435" s="1" t="s">
        <v>55</v>
      </c>
      <c r="J6435" s="1" t="s">
        <v>176</v>
      </c>
      <c r="K6435" s="1" t="s">
        <v>121</v>
      </c>
      <c r="M6435" s="1" t="s">
        <v>56</v>
      </c>
      <c r="N6435" s="1" t="s">
        <v>93</v>
      </c>
      <c r="O6435" s="1" t="s">
        <v>176</v>
      </c>
      <c r="P6435" s="1" t="s">
        <v>121</v>
      </c>
      <c r="Q6435" s="1" t="s">
        <v>55</v>
      </c>
      <c r="R6435" s="1" t="s">
        <v>56</v>
      </c>
      <c r="T6435" s="1" t="s">
        <v>1408</v>
      </c>
      <c r="U6435" s="1" t="s">
        <v>59</v>
      </c>
      <c r="X6435" s="1" t="s">
        <v>60</v>
      </c>
      <c r="Y6435" s="1" t="s">
        <v>60</v>
      </c>
      <c r="Z6435" s="1" t="s">
        <v>60</v>
      </c>
      <c r="AP6435" s="1" t="s">
        <v>60</v>
      </c>
      <c r="AR6435" s="1" t="s">
        <v>60</v>
      </c>
      <c r="AT6435" s="1" t="s">
        <v>183</v>
      </c>
      <c r="AU6435" s="1" t="s">
        <v>183</v>
      </c>
      <c r="AV6435" s="1" t="s">
        <v>244</v>
      </c>
      <c r="AW6435" s="3" t="str">
        <f t="shared" si="1"/>
        <v>Other</v>
      </c>
      <c r="AX6435" s="3" t="str">
        <f t="array" ref="AX6435">TEXTJOIN(", ", TRUE, IF(X6435:AS6435="Y", X$1:AS$1, IF(X6435:AS6435&lt;&gt;"", X$1:AS$1 &amp; ": " &amp; X6435:AS6435, "")))
</f>
        <v>Heroin, Cocaine, Fentanyl, Heroin/Morph/Codeine, Any Opioid</v>
      </c>
    </row>
    <row r="6436">
      <c r="A6436" s="2">
        <v>40939.0</v>
      </c>
      <c r="B6436" s="1" t="s">
        <v>50</v>
      </c>
      <c r="C6436" s="1">
        <v>56.0</v>
      </c>
      <c r="D6436" s="1" t="s">
        <v>51</v>
      </c>
      <c r="E6436" s="1" t="s">
        <v>63</v>
      </c>
      <c r="G6436" s="1" t="s">
        <v>455</v>
      </c>
      <c r="H6436" s="1" t="s">
        <v>103</v>
      </c>
      <c r="J6436" s="1" t="s">
        <v>455</v>
      </c>
      <c r="L6436" s="1" t="s">
        <v>55</v>
      </c>
      <c r="M6436" s="1" t="s">
        <v>56</v>
      </c>
      <c r="N6436" s="1" t="s">
        <v>66</v>
      </c>
      <c r="O6436" s="1" t="s">
        <v>455</v>
      </c>
      <c r="P6436" s="1" t="s">
        <v>103</v>
      </c>
      <c r="R6436" s="1" t="s">
        <v>56</v>
      </c>
      <c r="T6436" s="1" t="s">
        <v>6546</v>
      </c>
      <c r="U6436" s="1" t="s">
        <v>59</v>
      </c>
      <c r="Y6436" s="1" t="s">
        <v>60</v>
      </c>
      <c r="AT6436" s="1" t="s">
        <v>457</v>
      </c>
      <c r="AU6436" s="1" t="s">
        <v>457</v>
      </c>
      <c r="AV6436" s="1" t="s">
        <v>458</v>
      </c>
      <c r="AW6436" s="3" t="str">
        <f t="shared" si="1"/>
        <v>Other</v>
      </c>
      <c r="AX6436" s="3" t="str">
        <f t="array" ref="AX6436">TEXTJOIN(", ", TRUE, IF(X6436:AS6436="Y", X$1:AS$1, IF(X6436:AS6436&lt;&gt;"", X$1:AS$1 &amp; ": " &amp; X6436:AS6436, "")))
</f>
        <v>Cocaine</v>
      </c>
    </row>
    <row r="6437">
      <c r="A6437" s="2">
        <v>41336.0</v>
      </c>
      <c r="B6437" s="1" t="s">
        <v>50</v>
      </c>
      <c r="C6437" s="1">
        <v>24.0</v>
      </c>
      <c r="D6437" s="1" t="s">
        <v>51</v>
      </c>
      <c r="E6437" s="1" t="s">
        <v>63</v>
      </c>
      <c r="G6437" s="1" t="s">
        <v>1685</v>
      </c>
      <c r="H6437" s="1" t="s">
        <v>299</v>
      </c>
      <c r="J6437" s="1" t="s">
        <v>1685</v>
      </c>
      <c r="L6437" s="1" t="s">
        <v>55</v>
      </c>
      <c r="M6437" s="1" t="s">
        <v>56</v>
      </c>
      <c r="N6437" s="1" t="s">
        <v>6547</v>
      </c>
      <c r="O6437" s="1" t="s">
        <v>1685</v>
      </c>
      <c r="P6437" s="1" t="s">
        <v>299</v>
      </c>
      <c r="R6437" s="1" t="s">
        <v>56</v>
      </c>
      <c r="T6437" s="1" t="s">
        <v>6548</v>
      </c>
      <c r="U6437" s="1" t="s">
        <v>59</v>
      </c>
      <c r="Y6437" s="1" t="s">
        <v>60</v>
      </c>
      <c r="AB6437" s="1" t="s">
        <v>60</v>
      </c>
      <c r="AT6437" s="1" t="s">
        <v>1687</v>
      </c>
      <c r="AU6437" s="1" t="s">
        <v>1687</v>
      </c>
      <c r="AV6437" s="1" t="s">
        <v>3838</v>
      </c>
      <c r="AW6437" s="3" t="str">
        <f t="shared" si="1"/>
        <v>Other</v>
      </c>
      <c r="AX6437" s="3" t="str">
        <f t="array" ref="AX6437">TEXTJOIN(", ", TRUE, IF(X6437:AS6437="Y", X$1:AS$1, IF(X6437:AS6437&lt;&gt;"", X$1:AS$1 &amp; ": " &amp; X6437:AS6437, "")))
</f>
        <v>Cocaine, Oxycodone</v>
      </c>
    </row>
    <row r="6438">
      <c r="A6438" s="2">
        <v>44327.0</v>
      </c>
      <c r="B6438" s="1" t="s">
        <v>50</v>
      </c>
      <c r="C6438" s="1">
        <v>48.0</v>
      </c>
      <c r="D6438" s="1" t="s">
        <v>51</v>
      </c>
      <c r="E6438" s="1" t="s">
        <v>63</v>
      </c>
      <c r="F6438" s="1" t="s">
        <v>267</v>
      </c>
      <c r="G6438" s="1" t="s">
        <v>147</v>
      </c>
      <c r="H6438" s="1" t="s">
        <v>65</v>
      </c>
      <c r="I6438" s="1" t="s">
        <v>55</v>
      </c>
      <c r="J6438" s="1" t="s">
        <v>1172</v>
      </c>
      <c r="M6438" s="1" t="s">
        <v>118</v>
      </c>
      <c r="N6438" s="1" t="s">
        <v>119</v>
      </c>
      <c r="O6438" s="1" t="s">
        <v>361</v>
      </c>
      <c r="P6438" s="1" t="s">
        <v>65</v>
      </c>
      <c r="Q6438" s="1" t="s">
        <v>55</v>
      </c>
      <c r="R6438" s="1" t="s">
        <v>44</v>
      </c>
      <c r="S6438" s="1" t="s">
        <v>6549</v>
      </c>
      <c r="T6438" s="1" t="s">
        <v>1882</v>
      </c>
      <c r="U6438" s="1" t="s">
        <v>59</v>
      </c>
      <c r="Z6438" s="1" t="s">
        <v>60</v>
      </c>
      <c r="AD6438" s="1" t="s">
        <v>60</v>
      </c>
      <c r="AR6438" s="1" t="s">
        <v>60</v>
      </c>
      <c r="AT6438" s="1" t="s">
        <v>149</v>
      </c>
      <c r="AV6438" s="1" t="s">
        <v>1023</v>
      </c>
      <c r="AW6438" s="3" t="str">
        <f t="shared" si="1"/>
        <v>Other</v>
      </c>
      <c r="AX6438" s="3" t="str">
        <f t="array" ref="AX6438">TEXTJOIN(", ", TRUE, IF(X6438:AS6438="Y", X$1:AS$1, IF(X6438:AS6438&lt;&gt;"", X$1:AS$1 &amp; ": " &amp; X6438:AS6438, "")))
</f>
        <v>Fentanyl, Ethanol, Any Opioid</v>
      </c>
    </row>
    <row r="6439">
      <c r="A6439" s="2">
        <v>43162.0</v>
      </c>
      <c r="B6439" s="1" t="s">
        <v>50</v>
      </c>
      <c r="C6439" s="1">
        <v>24.0</v>
      </c>
      <c r="D6439" s="1" t="s">
        <v>76</v>
      </c>
      <c r="E6439" s="1" t="s">
        <v>63</v>
      </c>
      <c r="G6439" s="1" t="s">
        <v>380</v>
      </c>
      <c r="H6439" s="1" t="s">
        <v>299</v>
      </c>
      <c r="I6439" s="1" t="s">
        <v>55</v>
      </c>
      <c r="J6439" s="1" t="s">
        <v>185</v>
      </c>
      <c r="K6439" s="1" t="s">
        <v>91</v>
      </c>
      <c r="M6439" s="1" t="s">
        <v>44</v>
      </c>
      <c r="N6439" s="1" t="s">
        <v>136</v>
      </c>
      <c r="O6439" s="1" t="s">
        <v>185</v>
      </c>
      <c r="P6439" s="1" t="s">
        <v>91</v>
      </c>
      <c r="Q6439" s="1" t="s">
        <v>55</v>
      </c>
      <c r="R6439" s="1" t="s">
        <v>67</v>
      </c>
      <c r="T6439" s="1" t="s">
        <v>6550</v>
      </c>
      <c r="U6439" s="1" t="s">
        <v>59</v>
      </c>
      <c r="Z6439" s="1" t="s">
        <v>60</v>
      </c>
      <c r="AD6439" s="1" t="s">
        <v>60</v>
      </c>
      <c r="AR6439" s="1" t="s">
        <v>60</v>
      </c>
      <c r="AT6439" s="1" t="s">
        <v>383</v>
      </c>
      <c r="AU6439" s="1" t="s">
        <v>188</v>
      </c>
      <c r="AV6439" s="1" t="s">
        <v>189</v>
      </c>
      <c r="AW6439" s="3" t="str">
        <f t="shared" si="1"/>
        <v>Other</v>
      </c>
      <c r="AX6439" s="3" t="str">
        <f t="array" ref="AX6439">TEXTJOIN(", ", TRUE, IF(X6439:AS6439="Y", X$1:AS$1, IF(X6439:AS6439&lt;&gt;"", X$1:AS$1 &amp; ": " &amp; X6439:AS6439, "")))
</f>
        <v>Fentanyl, Ethanol, Any Opioid</v>
      </c>
    </row>
    <row r="6440">
      <c r="A6440" s="2">
        <v>42346.0</v>
      </c>
      <c r="B6440" s="1" t="s">
        <v>86</v>
      </c>
      <c r="C6440" s="1">
        <v>34.0</v>
      </c>
      <c r="D6440" s="1" t="s">
        <v>51</v>
      </c>
      <c r="E6440" s="1" t="s">
        <v>63</v>
      </c>
      <c r="G6440" s="1" t="s">
        <v>300</v>
      </c>
      <c r="H6440" s="1" t="s">
        <v>299</v>
      </c>
      <c r="I6440" s="1" t="s">
        <v>55</v>
      </c>
      <c r="J6440" s="1" t="s">
        <v>300</v>
      </c>
      <c r="M6440" s="1" t="s">
        <v>56</v>
      </c>
      <c r="O6440" s="1" t="s">
        <v>300</v>
      </c>
      <c r="P6440" s="1" t="s">
        <v>299</v>
      </c>
      <c r="Q6440" s="1" t="s">
        <v>55</v>
      </c>
      <c r="R6440" s="1" t="s">
        <v>56</v>
      </c>
      <c r="T6440" s="1" t="s">
        <v>166</v>
      </c>
      <c r="U6440" s="1" t="s">
        <v>59</v>
      </c>
      <c r="AB6440" s="1" t="s">
        <v>60</v>
      </c>
      <c r="AR6440" s="1" t="s">
        <v>60</v>
      </c>
      <c r="AT6440" s="1" t="s">
        <v>304</v>
      </c>
      <c r="AU6440" s="1" t="s">
        <v>304</v>
      </c>
      <c r="AV6440" s="1" t="s">
        <v>302</v>
      </c>
      <c r="AW6440" s="3" t="str">
        <f t="shared" si="1"/>
        <v>Other</v>
      </c>
      <c r="AX6440" s="3" t="str">
        <f t="array" ref="AX6440">TEXTJOIN(", ", TRUE, IF(X6440:AS6440="Y", X$1:AS$1, IF(X6440:AS6440&lt;&gt;"", X$1:AS$1 &amp; ": " &amp; X6440:AS6440, "")))
</f>
        <v>Oxycodone, Any Opioid</v>
      </c>
    </row>
    <row r="6441">
      <c r="A6441" s="2">
        <v>43104.0</v>
      </c>
      <c r="B6441" s="1" t="s">
        <v>50</v>
      </c>
      <c r="C6441" s="1">
        <v>49.0</v>
      </c>
      <c r="D6441" s="1" t="s">
        <v>76</v>
      </c>
      <c r="E6441" s="1" t="s">
        <v>63</v>
      </c>
      <c r="G6441" s="1" t="s">
        <v>300</v>
      </c>
      <c r="H6441" s="1" t="s">
        <v>299</v>
      </c>
      <c r="I6441" s="1" t="s">
        <v>55</v>
      </c>
      <c r="J6441" s="1" t="s">
        <v>300</v>
      </c>
      <c r="K6441" s="1" t="s">
        <v>299</v>
      </c>
      <c r="M6441" s="1" t="s">
        <v>56</v>
      </c>
      <c r="N6441" s="1" t="s">
        <v>93</v>
      </c>
      <c r="O6441" s="1" t="s">
        <v>300</v>
      </c>
      <c r="P6441" s="1" t="s">
        <v>299</v>
      </c>
      <c r="Q6441" s="1" t="s">
        <v>55</v>
      </c>
      <c r="R6441" s="1" t="s">
        <v>44</v>
      </c>
      <c r="T6441" s="1" t="s">
        <v>6551</v>
      </c>
      <c r="U6441" s="1" t="s">
        <v>59</v>
      </c>
      <c r="X6441" s="1" t="s">
        <v>60</v>
      </c>
      <c r="Z6441" s="1" t="s">
        <v>60</v>
      </c>
      <c r="AA6441" s="1" t="s">
        <v>60</v>
      </c>
      <c r="AP6441" s="1" t="s">
        <v>60</v>
      </c>
      <c r="AR6441" s="1" t="s">
        <v>60</v>
      </c>
      <c r="AT6441" s="1" t="s">
        <v>304</v>
      </c>
      <c r="AU6441" s="1" t="s">
        <v>304</v>
      </c>
      <c r="AV6441" s="1" t="s">
        <v>302</v>
      </c>
      <c r="AW6441" s="3" t="str">
        <f t="shared" si="1"/>
        <v>Other</v>
      </c>
      <c r="AX6441" s="3" t="str">
        <f t="array" ref="AX6441">TEXTJOIN(", ", TRUE, IF(X6441:AS6441="Y", X$1:AS$1, IF(X6441:AS6441&lt;&gt;"", X$1:AS$1 &amp; ": " &amp; X6441:AS6441, "")))
</f>
        <v>Heroin, Fentanyl, Fentanyl Analogue, Heroin/Morph/Codeine, Any Opioid</v>
      </c>
    </row>
    <row r="6442">
      <c r="A6442" s="4">
        <v>43390.0</v>
      </c>
      <c r="B6442" s="1" t="s">
        <v>50</v>
      </c>
      <c r="C6442" s="1">
        <v>38.0</v>
      </c>
      <c r="D6442" s="1" t="s">
        <v>51</v>
      </c>
      <c r="E6442" s="1" t="s">
        <v>63</v>
      </c>
      <c r="G6442" s="1" t="s">
        <v>290</v>
      </c>
      <c r="H6442" s="1" t="s">
        <v>91</v>
      </c>
      <c r="I6442" s="1" t="s">
        <v>55</v>
      </c>
      <c r="J6442" s="1" t="s">
        <v>91</v>
      </c>
      <c r="K6442" s="1" t="s">
        <v>91</v>
      </c>
      <c r="M6442" s="1" t="s">
        <v>404</v>
      </c>
      <c r="N6442" s="1" t="s">
        <v>119</v>
      </c>
      <c r="O6442" s="1" t="s">
        <v>91</v>
      </c>
      <c r="P6442" s="1" t="s">
        <v>91</v>
      </c>
      <c r="Q6442" s="1" t="s">
        <v>55</v>
      </c>
      <c r="R6442" s="1" t="s">
        <v>44</v>
      </c>
      <c r="T6442" s="1" t="s">
        <v>6552</v>
      </c>
      <c r="U6442" s="1" t="s">
        <v>59</v>
      </c>
      <c r="Y6442" s="1" t="s">
        <v>60</v>
      </c>
      <c r="Z6442" s="1" t="s">
        <v>60</v>
      </c>
      <c r="AD6442" s="1" t="s">
        <v>60</v>
      </c>
      <c r="AF6442" s="1" t="s">
        <v>60</v>
      </c>
      <c r="AH6442" s="1" t="s">
        <v>60</v>
      </c>
      <c r="AR6442" s="1" t="s">
        <v>60</v>
      </c>
      <c r="AT6442" s="1" t="s">
        <v>292</v>
      </c>
      <c r="AU6442" s="1" t="s">
        <v>110</v>
      </c>
      <c r="AV6442" s="1" t="s">
        <v>111</v>
      </c>
      <c r="AW6442" s="3" t="str">
        <f t="shared" si="1"/>
        <v>Other</v>
      </c>
      <c r="AX6442" s="3" t="str">
        <f t="array" ref="AX6442">TEXTJOIN(", ", TRUE, IF(X6442:AS6442="Y", X$1:AS$1, IF(X6442:AS6442&lt;&gt;"", X$1:AS$1 &amp; ": " &amp; X6442:AS6442, "")))
</f>
        <v>Cocaine, Fentanyl, Ethanol, Benzodiazepine, Meth/Amphetamine, Any Opioid</v>
      </c>
    </row>
    <row r="6443">
      <c r="A6443" s="4">
        <v>43814.0</v>
      </c>
      <c r="B6443" s="1" t="s">
        <v>50</v>
      </c>
      <c r="C6443" s="1">
        <v>35.0</v>
      </c>
      <c r="D6443" s="1" t="s">
        <v>51</v>
      </c>
      <c r="E6443" s="1" t="s">
        <v>63</v>
      </c>
      <c r="G6443" s="1" t="s">
        <v>3306</v>
      </c>
      <c r="H6443" s="1" t="s">
        <v>263</v>
      </c>
      <c r="I6443" s="1" t="s">
        <v>55</v>
      </c>
      <c r="J6443" s="1" t="s">
        <v>3306</v>
      </c>
      <c r="K6443" s="1" t="s">
        <v>263</v>
      </c>
      <c r="L6443" s="1" t="s">
        <v>55</v>
      </c>
      <c r="M6443" s="1" t="s">
        <v>56</v>
      </c>
      <c r="N6443" s="1" t="s">
        <v>136</v>
      </c>
      <c r="O6443" s="1" t="s">
        <v>3306</v>
      </c>
      <c r="P6443" s="1" t="s">
        <v>263</v>
      </c>
      <c r="Q6443" s="1" t="s">
        <v>55</v>
      </c>
      <c r="R6443" s="1" t="s">
        <v>56</v>
      </c>
      <c r="T6443" s="1" t="s">
        <v>6553</v>
      </c>
      <c r="U6443" s="1" t="s">
        <v>59</v>
      </c>
      <c r="Z6443" s="1" t="s">
        <v>60</v>
      </c>
      <c r="AD6443" s="1" t="s">
        <v>60</v>
      </c>
      <c r="AF6443" s="1" t="s">
        <v>60</v>
      </c>
      <c r="AR6443" s="1" t="s">
        <v>60</v>
      </c>
      <c r="AT6443" s="1" t="s">
        <v>3307</v>
      </c>
      <c r="AU6443" s="1" t="s">
        <v>3307</v>
      </c>
      <c r="AV6443" s="1" t="s">
        <v>4419</v>
      </c>
      <c r="AW6443" s="3" t="str">
        <f t="shared" si="1"/>
        <v>Other</v>
      </c>
      <c r="AX6443" s="3" t="str">
        <f t="array" ref="AX6443">TEXTJOIN(", ", TRUE, IF(X6443:AS6443="Y", X$1:AS$1, IF(X6443:AS6443&lt;&gt;"", X$1:AS$1 &amp; ": " &amp; X6443:AS6443, "")))
</f>
        <v>Fentanyl, Ethanol, Benzodiazepine, Any Opioid</v>
      </c>
    </row>
    <row r="6444">
      <c r="A6444" s="2">
        <v>42213.0</v>
      </c>
      <c r="B6444" s="1" t="s">
        <v>86</v>
      </c>
      <c r="C6444" s="1">
        <v>45.0</v>
      </c>
      <c r="D6444" s="1" t="s">
        <v>51</v>
      </c>
      <c r="E6444" s="1" t="s">
        <v>63</v>
      </c>
      <c r="G6444" s="1" t="s">
        <v>967</v>
      </c>
      <c r="H6444" s="1" t="s">
        <v>103</v>
      </c>
      <c r="I6444" s="1" t="s">
        <v>55</v>
      </c>
      <c r="J6444" s="1" t="s">
        <v>256</v>
      </c>
      <c r="M6444" s="1" t="s">
        <v>44</v>
      </c>
      <c r="O6444" s="1" t="s">
        <v>256</v>
      </c>
      <c r="P6444" s="1" t="s">
        <v>103</v>
      </c>
      <c r="Q6444" s="1" t="s">
        <v>55</v>
      </c>
      <c r="R6444" s="1" t="s">
        <v>67</v>
      </c>
      <c r="T6444" s="1" t="s">
        <v>2181</v>
      </c>
      <c r="U6444" s="1" t="s">
        <v>59</v>
      </c>
      <c r="W6444" s="1" t="s">
        <v>60</v>
      </c>
      <c r="X6444" s="1" t="s">
        <v>60</v>
      </c>
      <c r="Y6444" s="1" t="s">
        <v>60</v>
      </c>
      <c r="AD6444" s="1" t="s">
        <v>60</v>
      </c>
      <c r="AP6444" s="1" t="s">
        <v>60</v>
      </c>
      <c r="AR6444" s="1" t="s">
        <v>60</v>
      </c>
      <c r="AT6444" s="1" t="s">
        <v>969</v>
      </c>
      <c r="AU6444" s="1" t="s">
        <v>282</v>
      </c>
      <c r="AV6444" s="1" t="s">
        <v>260</v>
      </c>
      <c r="AW6444" s="3" t="str">
        <f t="shared" si="1"/>
        <v>Other</v>
      </c>
      <c r="AX6444" s="3" t="str">
        <f t="array" ref="AX6444">TEXTJOIN(", ", TRUE, IF(X6444:AS6444="Y", X$1:AS$1, IF(X6444:AS6444&lt;&gt;"", X$1:AS$1 &amp; ": " &amp; X6444:AS6444, "")))
</f>
        <v>Heroin, Cocaine, Ethanol, Heroin/Morph/Codeine, Any Opioid</v>
      </c>
    </row>
    <row r="6445">
      <c r="A6445" s="4">
        <v>42303.0</v>
      </c>
      <c r="B6445" s="1" t="s">
        <v>86</v>
      </c>
      <c r="C6445" s="1">
        <v>51.0</v>
      </c>
      <c r="D6445" s="1" t="s">
        <v>51</v>
      </c>
      <c r="E6445" s="1" t="s">
        <v>63</v>
      </c>
      <c r="G6445" s="1" t="s">
        <v>143</v>
      </c>
      <c r="H6445" s="1" t="s">
        <v>91</v>
      </c>
      <c r="I6445" s="1" t="s">
        <v>55</v>
      </c>
      <c r="J6445" s="1" t="s">
        <v>143</v>
      </c>
      <c r="M6445" s="1" t="s">
        <v>56</v>
      </c>
      <c r="O6445" s="1" t="s">
        <v>143</v>
      </c>
      <c r="P6445" s="1" t="s">
        <v>91</v>
      </c>
      <c r="Q6445" s="1" t="s">
        <v>55</v>
      </c>
      <c r="R6445" s="1" t="s">
        <v>56</v>
      </c>
      <c r="T6445" s="1" t="s">
        <v>6554</v>
      </c>
      <c r="U6445" s="1" t="s">
        <v>59</v>
      </c>
      <c r="Z6445" s="1" t="s">
        <v>60</v>
      </c>
      <c r="AD6445" s="1" t="s">
        <v>60</v>
      </c>
      <c r="AE6445" s="1" t="s">
        <v>60</v>
      </c>
      <c r="AR6445" s="1" t="s">
        <v>60</v>
      </c>
      <c r="AT6445" s="1" t="s">
        <v>145</v>
      </c>
      <c r="AU6445" s="1" t="s">
        <v>145</v>
      </c>
      <c r="AV6445" s="1" t="s">
        <v>146</v>
      </c>
      <c r="AW6445" s="3" t="str">
        <f t="shared" si="1"/>
        <v>Other</v>
      </c>
      <c r="AX6445" s="3" t="str">
        <f t="array" ref="AX6445">TEXTJOIN(", ", TRUE, IF(X6445:AS6445="Y", X$1:AS$1, IF(X6445:AS6445&lt;&gt;"", X$1:AS$1 &amp; ": " &amp; X6445:AS6445, "")))
</f>
        <v>Fentanyl, Ethanol, Hydrocodone, Any Opioid</v>
      </c>
    </row>
    <row r="6446">
      <c r="A6446" s="2">
        <v>43583.0</v>
      </c>
      <c r="B6446" s="1" t="s">
        <v>50</v>
      </c>
      <c r="C6446" s="1">
        <v>35.0</v>
      </c>
      <c r="D6446" s="1" t="s">
        <v>51</v>
      </c>
      <c r="E6446" s="1" t="s">
        <v>63</v>
      </c>
      <c r="G6446" s="1" t="s">
        <v>98</v>
      </c>
      <c r="H6446" s="1" t="s">
        <v>54</v>
      </c>
      <c r="I6446" s="1" t="s">
        <v>55</v>
      </c>
      <c r="J6446" s="1" t="s">
        <v>98</v>
      </c>
      <c r="K6446" s="1" t="s">
        <v>54</v>
      </c>
      <c r="L6446" s="1" t="s">
        <v>55</v>
      </c>
      <c r="M6446" s="1" t="s">
        <v>56</v>
      </c>
      <c r="N6446" s="1" t="s">
        <v>66</v>
      </c>
      <c r="O6446" s="1" t="s">
        <v>98</v>
      </c>
      <c r="P6446" s="1" t="s">
        <v>54</v>
      </c>
      <c r="Q6446" s="1" t="s">
        <v>55</v>
      </c>
      <c r="R6446" s="1" t="s">
        <v>56</v>
      </c>
      <c r="T6446" s="1" t="s">
        <v>1753</v>
      </c>
      <c r="U6446" s="1" t="s">
        <v>59</v>
      </c>
      <c r="Z6446" s="1" t="s">
        <v>60</v>
      </c>
      <c r="AD6446" s="1" t="s">
        <v>60</v>
      </c>
      <c r="AR6446" s="1" t="s">
        <v>60</v>
      </c>
      <c r="AT6446" s="1" t="s">
        <v>100</v>
      </c>
      <c r="AU6446" s="1" t="s">
        <v>100</v>
      </c>
      <c r="AV6446" s="1" t="s">
        <v>101</v>
      </c>
      <c r="AW6446" s="3" t="str">
        <f t="shared" si="1"/>
        <v>Other</v>
      </c>
      <c r="AX6446" s="3" t="str">
        <f t="array" ref="AX6446">TEXTJOIN(", ", TRUE, IF(X6446:AS6446="Y", X$1:AS$1, IF(X6446:AS6446&lt;&gt;"", X$1:AS$1 &amp; ": " &amp; X6446:AS6446, "")))
</f>
        <v>Fentanyl, Ethanol, Any Opioid</v>
      </c>
    </row>
    <row r="6447">
      <c r="A6447" s="2">
        <v>42183.0</v>
      </c>
      <c r="B6447" s="1" t="s">
        <v>86</v>
      </c>
      <c r="C6447" s="1">
        <v>55.0</v>
      </c>
      <c r="D6447" s="1" t="s">
        <v>76</v>
      </c>
      <c r="E6447" s="1" t="s">
        <v>63</v>
      </c>
      <c r="G6447" s="1" t="s">
        <v>1300</v>
      </c>
      <c r="H6447" s="1" t="s">
        <v>605</v>
      </c>
      <c r="I6447" s="1" t="s">
        <v>89</v>
      </c>
      <c r="J6447" s="1" t="s">
        <v>117</v>
      </c>
      <c r="M6447" s="1" t="s">
        <v>118</v>
      </c>
      <c r="O6447" s="1" t="s">
        <v>1520</v>
      </c>
      <c r="P6447" s="1" t="s">
        <v>65</v>
      </c>
      <c r="Q6447" s="1" t="s">
        <v>55</v>
      </c>
      <c r="R6447" s="1" t="s">
        <v>44</v>
      </c>
      <c r="T6447" s="1" t="s">
        <v>6555</v>
      </c>
      <c r="U6447" s="1" t="s">
        <v>59</v>
      </c>
      <c r="AV6447" s="1" t="s">
        <v>1523</v>
      </c>
      <c r="AW6447" s="3" t="str">
        <f t="shared" si="1"/>
        <v>Other</v>
      </c>
      <c r="AX6447" s="3" t="str">
        <f t="array" ref="AX6447">TEXTJOIN(", ", TRUE, IF(X6447:AS6447="Y", X$1:AS$1, IF(X6447:AS6447&lt;&gt;"", X$1:AS$1 &amp; ": " &amp; X6447:AS6447, "")))
</f>
        <v/>
      </c>
    </row>
    <row r="6448">
      <c r="A6448" s="4">
        <v>43051.0</v>
      </c>
      <c r="B6448" s="1" t="s">
        <v>86</v>
      </c>
      <c r="C6448" s="1">
        <v>36.0</v>
      </c>
      <c r="D6448" s="1" t="s">
        <v>76</v>
      </c>
      <c r="E6448" s="1" t="s">
        <v>63</v>
      </c>
      <c r="G6448" s="1" t="s">
        <v>103</v>
      </c>
      <c r="H6448" s="1" t="s">
        <v>103</v>
      </c>
      <c r="I6448" s="1" t="s">
        <v>55</v>
      </c>
      <c r="J6448" s="1" t="s">
        <v>103</v>
      </c>
      <c r="K6448" s="1" t="s">
        <v>103</v>
      </c>
      <c r="L6448" s="1" t="s">
        <v>55</v>
      </c>
      <c r="M6448" s="1" t="s">
        <v>92</v>
      </c>
      <c r="N6448" s="1" t="s">
        <v>891</v>
      </c>
      <c r="O6448" s="1" t="s">
        <v>103</v>
      </c>
      <c r="P6448" s="1" t="s">
        <v>103</v>
      </c>
      <c r="Q6448" s="1" t="s">
        <v>55</v>
      </c>
      <c r="R6448" s="1" t="s">
        <v>67</v>
      </c>
      <c r="T6448" s="1" t="s">
        <v>6556</v>
      </c>
      <c r="U6448" s="1" t="s">
        <v>59</v>
      </c>
      <c r="AF6448" s="1" t="s">
        <v>60</v>
      </c>
      <c r="AG6448" s="1" t="s">
        <v>60</v>
      </c>
      <c r="AT6448" s="1" t="s">
        <v>167</v>
      </c>
      <c r="AU6448" s="1" t="s">
        <v>167</v>
      </c>
      <c r="AV6448" s="1" t="s">
        <v>168</v>
      </c>
      <c r="AW6448" s="3" t="str">
        <f t="shared" si="1"/>
        <v>Other</v>
      </c>
      <c r="AX6448" s="3" t="str">
        <f t="array" ref="AX6448">TEXTJOIN(", ", TRUE, IF(X6448:AS6448="Y", X$1:AS$1, IF(X6448:AS6448&lt;&gt;"", X$1:AS$1 &amp; ": " &amp; X6448:AS6448, "")))
</f>
        <v>Benzodiazepine, Methadone</v>
      </c>
    </row>
    <row r="6449">
      <c r="A6449" s="2">
        <v>44012.0</v>
      </c>
      <c r="B6449" s="1" t="s">
        <v>50</v>
      </c>
      <c r="C6449" s="1">
        <v>61.0</v>
      </c>
      <c r="D6449" s="1" t="s">
        <v>76</v>
      </c>
      <c r="E6449" s="1" t="s">
        <v>63</v>
      </c>
      <c r="G6449" s="1" t="s">
        <v>120</v>
      </c>
      <c r="H6449" s="1" t="s">
        <v>121</v>
      </c>
      <c r="I6449" s="1" t="s">
        <v>55</v>
      </c>
      <c r="J6449" s="1" t="s">
        <v>120</v>
      </c>
      <c r="K6449" s="1" t="s">
        <v>121</v>
      </c>
      <c r="L6449" s="1" t="s">
        <v>55</v>
      </c>
      <c r="M6449" s="1" t="s">
        <v>56</v>
      </c>
      <c r="N6449" s="1" t="s">
        <v>178</v>
      </c>
      <c r="O6449" s="1" t="s">
        <v>120</v>
      </c>
      <c r="P6449" s="1" t="s">
        <v>121</v>
      </c>
      <c r="Q6449" s="1" t="s">
        <v>55</v>
      </c>
      <c r="R6449" s="1" t="s">
        <v>56</v>
      </c>
      <c r="T6449" s="1" t="s">
        <v>6557</v>
      </c>
      <c r="U6449" s="1" t="s">
        <v>59</v>
      </c>
      <c r="Z6449" s="1" t="s">
        <v>60</v>
      </c>
      <c r="AR6449" s="1" t="s">
        <v>60</v>
      </c>
      <c r="AT6449" s="1" t="s">
        <v>236</v>
      </c>
      <c r="AU6449" s="1" t="s">
        <v>236</v>
      </c>
      <c r="AV6449" s="1" t="s">
        <v>123</v>
      </c>
      <c r="AW6449" s="3" t="str">
        <f t="shared" si="1"/>
        <v>Middletown</v>
      </c>
      <c r="AX6449" s="3" t="str">
        <f t="array" ref="AX6449">TEXTJOIN(", ", TRUE, IF(X6449:AS6449="Y", X$1:AS$1, IF(X6449:AS6449&lt;&gt;"", X$1:AS$1 &amp; ": " &amp; X6449:AS6449, "")))
</f>
        <v>Fentanyl, Any Opioid</v>
      </c>
    </row>
    <row r="6450">
      <c r="A6450" s="4">
        <v>44191.0</v>
      </c>
      <c r="B6450" s="1" t="s">
        <v>50</v>
      </c>
      <c r="C6450" s="1">
        <v>63.0</v>
      </c>
      <c r="D6450" s="1" t="s">
        <v>76</v>
      </c>
      <c r="E6450" s="1" t="s">
        <v>52</v>
      </c>
      <c r="G6450" s="1" t="s">
        <v>65</v>
      </c>
      <c r="H6450" s="1" t="s">
        <v>65</v>
      </c>
      <c r="I6450" s="1" t="s">
        <v>55</v>
      </c>
      <c r="J6450" s="1" t="s">
        <v>65</v>
      </c>
      <c r="K6450" s="1" t="s">
        <v>65</v>
      </c>
      <c r="L6450" s="1" t="s">
        <v>55</v>
      </c>
      <c r="M6450" s="1" t="s">
        <v>56</v>
      </c>
      <c r="N6450" s="1" t="s">
        <v>119</v>
      </c>
      <c r="O6450" s="1" t="s">
        <v>65</v>
      </c>
      <c r="P6450" s="1" t="s">
        <v>65</v>
      </c>
      <c r="Q6450" s="1" t="s">
        <v>55</v>
      </c>
      <c r="R6450" s="1" t="s">
        <v>56</v>
      </c>
      <c r="T6450" s="1" t="s">
        <v>6558</v>
      </c>
      <c r="U6450" s="1" t="s">
        <v>59</v>
      </c>
      <c r="V6450" s="1" t="s">
        <v>2806</v>
      </c>
      <c r="AD6450" s="1" t="s">
        <v>60</v>
      </c>
      <c r="AQ6450" s="1" t="s">
        <v>60</v>
      </c>
      <c r="AR6450" s="1" t="s">
        <v>60</v>
      </c>
      <c r="AT6450" s="1" t="s">
        <v>410</v>
      </c>
      <c r="AU6450" s="1" t="s">
        <v>410</v>
      </c>
      <c r="AV6450" s="1" t="s">
        <v>150</v>
      </c>
      <c r="AW6450" s="3" t="str">
        <f t="shared" si="1"/>
        <v>Other</v>
      </c>
      <c r="AX6450" s="3" t="str">
        <f t="array" ref="AX6450">TEXTJOIN(", ", TRUE, IF(X6450:AS6450="Y", X$1:AS$1, IF(X6450:AS6450&lt;&gt;"", X$1:AS$1 &amp; ": " &amp; X6450:AS6450, "")))
</f>
        <v>Ethanol, Other Opioid, Any Opioid</v>
      </c>
    </row>
    <row r="6451">
      <c r="A6451" s="2">
        <v>44084.0</v>
      </c>
      <c r="B6451" s="1" t="s">
        <v>50</v>
      </c>
      <c r="C6451" s="1">
        <v>34.0</v>
      </c>
      <c r="D6451" s="1" t="s">
        <v>51</v>
      </c>
      <c r="E6451" s="1" t="s">
        <v>63</v>
      </c>
      <c r="G6451" s="1" t="s">
        <v>1048</v>
      </c>
      <c r="H6451" s="1" t="s">
        <v>65</v>
      </c>
      <c r="I6451" s="1" t="s">
        <v>55</v>
      </c>
      <c r="J6451" s="1" t="s">
        <v>1048</v>
      </c>
      <c r="K6451" s="1" t="s">
        <v>65</v>
      </c>
      <c r="L6451" s="1" t="s">
        <v>55</v>
      </c>
      <c r="M6451" s="1" t="s">
        <v>333</v>
      </c>
      <c r="N6451" s="1" t="s">
        <v>136</v>
      </c>
      <c r="O6451" s="1" t="s">
        <v>1048</v>
      </c>
      <c r="P6451" s="1" t="s">
        <v>65</v>
      </c>
      <c r="Q6451" s="1" t="s">
        <v>55</v>
      </c>
      <c r="R6451" s="1" t="s">
        <v>44</v>
      </c>
      <c r="T6451" s="1" t="s">
        <v>6559</v>
      </c>
      <c r="U6451" s="1" t="s">
        <v>59</v>
      </c>
      <c r="Z6451" s="1" t="s">
        <v>60</v>
      </c>
      <c r="AD6451" s="1" t="s">
        <v>60</v>
      </c>
      <c r="AM6451" s="1" t="s">
        <v>60</v>
      </c>
      <c r="AQ6451" s="1" t="s">
        <v>60</v>
      </c>
      <c r="AR6451" s="1" t="s">
        <v>60</v>
      </c>
      <c r="AT6451" s="1" t="s">
        <v>1049</v>
      </c>
      <c r="AU6451" s="1" t="s">
        <v>1049</v>
      </c>
      <c r="AV6451" s="1" t="s">
        <v>1379</v>
      </c>
      <c r="AW6451" s="3" t="str">
        <f t="shared" si="1"/>
        <v>Other</v>
      </c>
      <c r="AX6451" s="3" t="str">
        <f t="array" ref="AX6451">TEXTJOIN(", ", TRUE, IF(X6451:AS6451="Y", X$1:AS$1, IF(X6451:AS6451&lt;&gt;"", X$1:AS$1 &amp; ": " &amp; X6451:AS6451, "")))
</f>
        <v>Fentanyl, Ethanol, Xylazine, Other Opioid, Any Opioid</v>
      </c>
    </row>
    <row r="6452">
      <c r="A6452" s="4">
        <v>44149.0</v>
      </c>
      <c r="B6452" s="1" t="s">
        <v>50</v>
      </c>
      <c r="C6452" s="1">
        <v>58.0</v>
      </c>
      <c r="D6452" s="1" t="s">
        <v>51</v>
      </c>
      <c r="E6452" s="1" t="s">
        <v>63</v>
      </c>
      <c r="F6452" s="1" t="s">
        <v>137</v>
      </c>
      <c r="G6452" s="1" t="s">
        <v>103</v>
      </c>
      <c r="H6452" s="1" t="s">
        <v>103</v>
      </c>
      <c r="I6452" s="1" t="s">
        <v>55</v>
      </c>
      <c r="J6452" s="1" t="s">
        <v>103</v>
      </c>
      <c r="K6452" s="1" t="s">
        <v>103</v>
      </c>
      <c r="L6452" s="1" t="s">
        <v>55</v>
      </c>
      <c r="M6452" s="1" t="s">
        <v>56</v>
      </c>
      <c r="N6452" s="1" t="s">
        <v>178</v>
      </c>
      <c r="O6452" s="1" t="s">
        <v>103</v>
      </c>
      <c r="P6452" s="1" t="s">
        <v>103</v>
      </c>
      <c r="Q6452" s="1" t="s">
        <v>55</v>
      </c>
      <c r="R6452" s="1" t="s">
        <v>67</v>
      </c>
      <c r="T6452" s="1" t="s">
        <v>1789</v>
      </c>
      <c r="U6452" s="1" t="s">
        <v>59</v>
      </c>
      <c r="Y6452" s="1" t="s">
        <v>60</v>
      </c>
      <c r="Z6452" s="1" t="s">
        <v>60</v>
      </c>
      <c r="AD6452" s="1" t="s">
        <v>60</v>
      </c>
      <c r="AR6452" s="1" t="s">
        <v>60</v>
      </c>
      <c r="AT6452" s="1" t="s">
        <v>167</v>
      </c>
      <c r="AU6452" s="1" t="s">
        <v>167</v>
      </c>
      <c r="AV6452" s="1" t="s">
        <v>168</v>
      </c>
      <c r="AW6452" s="3" t="str">
        <f t="shared" si="1"/>
        <v>Other</v>
      </c>
      <c r="AX6452" s="3" t="str">
        <f t="array" ref="AX6452">TEXTJOIN(", ", TRUE, IF(X6452:AS6452="Y", X$1:AS$1, IF(X6452:AS6452&lt;&gt;"", X$1:AS$1 &amp; ": " &amp; X6452:AS6452, "")))
</f>
        <v>Cocaine, Fentanyl, Ethanol, Any Opioid</v>
      </c>
    </row>
    <row r="6453">
      <c r="A6453" s="4">
        <v>43752.0</v>
      </c>
      <c r="B6453" s="1" t="s">
        <v>50</v>
      </c>
      <c r="C6453" s="1">
        <v>51.0</v>
      </c>
      <c r="D6453" s="1" t="s">
        <v>51</v>
      </c>
      <c r="E6453" s="1" t="s">
        <v>63</v>
      </c>
      <c r="G6453" s="1" t="s">
        <v>2573</v>
      </c>
      <c r="H6453" s="1" t="s">
        <v>644</v>
      </c>
      <c r="I6453" s="1" t="s">
        <v>342</v>
      </c>
      <c r="J6453" s="1" t="s">
        <v>201</v>
      </c>
      <c r="K6453" s="1" t="s">
        <v>54</v>
      </c>
      <c r="L6453" s="1" t="s">
        <v>55</v>
      </c>
      <c r="M6453" s="1" t="s">
        <v>1757</v>
      </c>
      <c r="N6453" s="1" t="s">
        <v>136</v>
      </c>
      <c r="O6453" s="1" t="s">
        <v>201</v>
      </c>
      <c r="P6453" s="1" t="s">
        <v>54</v>
      </c>
      <c r="Q6453" s="1" t="s">
        <v>55</v>
      </c>
      <c r="R6453" s="1" t="s">
        <v>67</v>
      </c>
      <c r="T6453" s="1" t="s">
        <v>6560</v>
      </c>
      <c r="U6453" s="1" t="s">
        <v>59</v>
      </c>
      <c r="V6453" s="1" t="s">
        <v>6561</v>
      </c>
      <c r="Y6453" s="1" t="s">
        <v>60</v>
      </c>
      <c r="Z6453" s="1" t="s">
        <v>60</v>
      </c>
      <c r="AD6453" s="1" t="s">
        <v>60</v>
      </c>
      <c r="AR6453" s="1" t="s">
        <v>60</v>
      </c>
      <c r="AU6453" s="1" t="s">
        <v>205</v>
      </c>
      <c r="AV6453" s="1" t="s">
        <v>206</v>
      </c>
      <c r="AW6453" s="3" t="str">
        <f t="shared" si="1"/>
        <v>Other</v>
      </c>
      <c r="AX6453" s="3" t="str">
        <f t="array" ref="AX6453">TEXTJOIN(", ", TRUE, IF(X6453:AS6453="Y", X$1:AS$1, IF(X6453:AS6453&lt;&gt;"", X$1:AS$1 &amp; ": " &amp; X6453:AS6453, "")))
</f>
        <v>Cocaine, Fentanyl, Ethanol, Any Opioid</v>
      </c>
    </row>
    <row r="6454">
      <c r="A6454" s="2">
        <v>43582.0</v>
      </c>
      <c r="B6454" s="1" t="s">
        <v>50</v>
      </c>
      <c r="C6454" s="1">
        <v>58.0</v>
      </c>
      <c r="D6454" s="1" t="s">
        <v>51</v>
      </c>
      <c r="E6454" s="1" t="s">
        <v>63</v>
      </c>
      <c r="G6454" s="1" t="s">
        <v>102</v>
      </c>
      <c r="H6454" s="1" t="s">
        <v>103</v>
      </c>
      <c r="I6454" s="1" t="s">
        <v>55</v>
      </c>
      <c r="J6454" s="1" t="s">
        <v>102</v>
      </c>
      <c r="K6454" s="1" t="s">
        <v>103</v>
      </c>
      <c r="L6454" s="1" t="s">
        <v>55</v>
      </c>
      <c r="M6454" s="1" t="s">
        <v>56</v>
      </c>
      <c r="N6454" s="1" t="s">
        <v>136</v>
      </c>
      <c r="O6454" s="1" t="s">
        <v>102</v>
      </c>
      <c r="P6454" s="1" t="s">
        <v>103</v>
      </c>
      <c r="Q6454" s="1" t="s">
        <v>55</v>
      </c>
      <c r="R6454" s="1" t="s">
        <v>56</v>
      </c>
      <c r="T6454" s="1" t="s">
        <v>6562</v>
      </c>
      <c r="U6454" s="1" t="s">
        <v>59</v>
      </c>
      <c r="Z6454" s="1" t="s">
        <v>60</v>
      </c>
      <c r="AF6454" s="1" t="s">
        <v>60</v>
      </c>
      <c r="AR6454" s="1" t="s">
        <v>60</v>
      </c>
      <c r="AS6454" s="1" t="s">
        <v>38</v>
      </c>
      <c r="AT6454" s="1" t="s">
        <v>106</v>
      </c>
      <c r="AU6454" s="1" t="s">
        <v>106</v>
      </c>
      <c r="AV6454" s="1" t="s">
        <v>107</v>
      </c>
      <c r="AW6454" s="3" t="str">
        <f t="shared" si="1"/>
        <v>Other</v>
      </c>
      <c r="AX6454" s="3" t="str">
        <f t="array" ref="AX6454">TEXTJOIN(", ", TRUE, IF(X6454:AS6454="Y", X$1:AS$1, IF(X6454:AS6454&lt;&gt;"", X$1:AS$1 &amp; ": " &amp; X6454:AS6454, "")))
</f>
        <v>Fentanyl, Benzodiazepine, Any Opioid, Other: Xylazine</v>
      </c>
    </row>
    <row r="6455">
      <c r="A6455" s="2">
        <v>43596.0</v>
      </c>
      <c r="B6455" s="1" t="s">
        <v>50</v>
      </c>
      <c r="C6455" s="1">
        <v>32.0</v>
      </c>
      <c r="D6455" s="1" t="s">
        <v>76</v>
      </c>
      <c r="E6455" s="1" t="s">
        <v>63</v>
      </c>
      <c r="G6455" s="1" t="s">
        <v>91</v>
      </c>
      <c r="H6455" s="1" t="s">
        <v>91</v>
      </c>
      <c r="I6455" s="1" t="s">
        <v>55</v>
      </c>
      <c r="M6455" s="1" t="s">
        <v>56</v>
      </c>
      <c r="N6455" s="1" t="s">
        <v>66</v>
      </c>
      <c r="O6455" s="1" t="s">
        <v>91</v>
      </c>
      <c r="P6455" s="1" t="s">
        <v>91</v>
      </c>
      <c r="Q6455" s="1" t="s">
        <v>55</v>
      </c>
      <c r="R6455" s="1" t="s">
        <v>56</v>
      </c>
      <c r="T6455" s="1" t="s">
        <v>6563</v>
      </c>
      <c r="U6455" s="1" t="s">
        <v>59</v>
      </c>
      <c r="X6455" s="1" t="s">
        <v>60</v>
      </c>
      <c r="Y6455" s="1" t="s">
        <v>60</v>
      </c>
      <c r="Z6455" s="1" t="s">
        <v>60</v>
      </c>
      <c r="AP6455" s="1" t="s">
        <v>60</v>
      </c>
      <c r="AR6455" s="1" t="s">
        <v>60</v>
      </c>
      <c r="AS6455" s="1" t="s">
        <v>3649</v>
      </c>
      <c r="AT6455" s="1" t="s">
        <v>110</v>
      </c>
      <c r="AU6455" s="1" t="s">
        <v>62</v>
      </c>
      <c r="AV6455" s="1" t="s">
        <v>111</v>
      </c>
      <c r="AW6455" s="3" t="str">
        <f t="shared" si="1"/>
        <v>Other</v>
      </c>
      <c r="AX6455" s="3" t="str">
        <f t="array" ref="AX6455">TEXTJOIN(", ", TRUE, IF(X6455:AS6455="Y", X$1:AS$1, IF(X6455:AS6455&lt;&gt;"", X$1:AS$1 &amp; ": " &amp; X6455:AS6455, "")))
</f>
        <v>Heroin, Cocaine, Fentanyl, Heroin/Morph/Codeine, Any Opioid, Other: Xylazine, PCP</v>
      </c>
    </row>
    <row r="6456">
      <c r="A6456" s="2">
        <v>42409.0</v>
      </c>
      <c r="B6456" s="1" t="s">
        <v>50</v>
      </c>
      <c r="C6456" s="1">
        <v>56.0</v>
      </c>
      <c r="D6456" s="1" t="s">
        <v>51</v>
      </c>
      <c r="E6456" s="1" t="s">
        <v>63</v>
      </c>
      <c r="G6456" s="1" t="s">
        <v>54</v>
      </c>
      <c r="H6456" s="1" t="s">
        <v>54</v>
      </c>
      <c r="I6456" s="1" t="s">
        <v>55</v>
      </c>
      <c r="J6456" s="1" t="s">
        <v>54</v>
      </c>
      <c r="M6456" s="1" t="s">
        <v>56</v>
      </c>
      <c r="N6456" s="1" t="s">
        <v>6564</v>
      </c>
      <c r="O6456" s="1" t="s">
        <v>82</v>
      </c>
      <c r="R6456" s="1" t="s">
        <v>67</v>
      </c>
      <c r="T6456" s="1" t="s">
        <v>6565</v>
      </c>
      <c r="U6456" s="1" t="s">
        <v>59</v>
      </c>
      <c r="AB6456" s="1" t="s">
        <v>60</v>
      </c>
      <c r="AR6456" s="1" t="s">
        <v>60</v>
      </c>
      <c r="AT6456" s="1" t="s">
        <v>234</v>
      </c>
      <c r="AU6456" s="1" t="s">
        <v>234</v>
      </c>
      <c r="AV6456" s="1" t="s">
        <v>85</v>
      </c>
      <c r="AW6456" s="3" t="str">
        <f t="shared" si="1"/>
        <v>Other</v>
      </c>
      <c r="AX6456" s="3" t="str">
        <f t="array" ref="AX6456">TEXTJOIN(", ", TRUE, IF(X6456:AS6456="Y", X$1:AS$1, IF(X6456:AS6456&lt;&gt;"", X$1:AS$1 &amp; ": " &amp; X6456:AS6456, "")))
</f>
        <v>Oxycodone, Any Opioid</v>
      </c>
    </row>
    <row r="6457">
      <c r="A6457" s="2">
        <v>42503.0</v>
      </c>
      <c r="B6457" s="1" t="s">
        <v>50</v>
      </c>
      <c r="C6457" s="1">
        <v>29.0</v>
      </c>
      <c r="D6457" s="1" t="s">
        <v>51</v>
      </c>
      <c r="E6457" s="1" t="s">
        <v>63</v>
      </c>
      <c r="G6457" s="1" t="s">
        <v>271</v>
      </c>
      <c r="H6457" s="1" t="s">
        <v>91</v>
      </c>
      <c r="I6457" s="1" t="s">
        <v>55</v>
      </c>
      <c r="J6457" s="1" t="s">
        <v>271</v>
      </c>
      <c r="M6457" s="1" t="s">
        <v>56</v>
      </c>
      <c r="N6457" s="1" t="s">
        <v>670</v>
      </c>
      <c r="O6457" s="1" t="s">
        <v>271</v>
      </c>
      <c r="R6457" s="1" t="s">
        <v>56</v>
      </c>
      <c r="T6457" s="1" t="s">
        <v>596</v>
      </c>
      <c r="U6457" s="1" t="s">
        <v>59</v>
      </c>
      <c r="X6457" s="1" t="s">
        <v>60</v>
      </c>
      <c r="Z6457" s="1" t="s">
        <v>60</v>
      </c>
      <c r="AP6457" s="1" t="s">
        <v>60</v>
      </c>
      <c r="AR6457" s="1" t="s">
        <v>60</v>
      </c>
      <c r="AT6457" s="1" t="s">
        <v>274</v>
      </c>
      <c r="AU6457" s="1" t="s">
        <v>274</v>
      </c>
      <c r="AV6457" s="1" t="s">
        <v>275</v>
      </c>
      <c r="AW6457" s="3" t="str">
        <f t="shared" si="1"/>
        <v>Other</v>
      </c>
      <c r="AX6457" s="3" t="str">
        <f t="array" ref="AX6457">TEXTJOIN(", ", TRUE, IF(X6457:AS6457="Y", X$1:AS$1, IF(X6457:AS6457&lt;&gt;"", X$1:AS$1 &amp; ": " &amp; X6457:AS6457, "")))
</f>
        <v>Heroin, Fentanyl, Heroin/Morph/Codeine, Any Opioid</v>
      </c>
    </row>
    <row r="6458">
      <c r="A6458" s="2">
        <v>42821.0</v>
      </c>
      <c r="B6458" s="1" t="s">
        <v>86</v>
      </c>
      <c r="C6458" s="1">
        <v>60.0</v>
      </c>
      <c r="D6458" s="1" t="s">
        <v>51</v>
      </c>
      <c r="E6458" s="1" t="s">
        <v>63</v>
      </c>
      <c r="G6458" s="1" t="s">
        <v>91</v>
      </c>
      <c r="H6458" s="1" t="s">
        <v>91</v>
      </c>
      <c r="I6458" s="1" t="s">
        <v>55</v>
      </c>
      <c r="J6458" s="1" t="s">
        <v>91</v>
      </c>
      <c r="K6458" s="1" t="s">
        <v>91</v>
      </c>
      <c r="L6458" s="1" t="s">
        <v>55</v>
      </c>
      <c r="M6458" s="1" t="s">
        <v>56</v>
      </c>
      <c r="N6458" s="1" t="s">
        <v>430</v>
      </c>
      <c r="O6458" s="1" t="s">
        <v>91</v>
      </c>
      <c r="P6458" s="1" t="s">
        <v>91</v>
      </c>
      <c r="Q6458" s="1" t="s">
        <v>55</v>
      </c>
      <c r="R6458" s="1" t="s">
        <v>56</v>
      </c>
      <c r="T6458" s="1" t="s">
        <v>6566</v>
      </c>
      <c r="U6458" s="1" t="s">
        <v>59</v>
      </c>
      <c r="X6458" s="1" t="s">
        <v>60</v>
      </c>
      <c r="AF6458" s="1" t="s">
        <v>60</v>
      </c>
      <c r="AT6458" s="1" t="s">
        <v>110</v>
      </c>
      <c r="AU6458" s="1" t="s">
        <v>110</v>
      </c>
      <c r="AV6458" s="1" t="s">
        <v>111</v>
      </c>
      <c r="AW6458" s="3" t="str">
        <f t="shared" si="1"/>
        <v>Other</v>
      </c>
      <c r="AX6458" s="3" t="str">
        <f t="array" ref="AX6458">TEXTJOIN(", ", TRUE, IF(X6458:AS6458="Y", X$1:AS$1, IF(X6458:AS6458&lt;&gt;"", X$1:AS$1 &amp; ": " &amp; X6458:AS6458, "")))
</f>
        <v>Heroin, Benzodiazepine</v>
      </c>
    </row>
    <row r="6459">
      <c r="A6459" s="2">
        <v>43668.0</v>
      </c>
      <c r="B6459" s="1" t="s">
        <v>50</v>
      </c>
      <c r="C6459" s="1">
        <v>37.0</v>
      </c>
      <c r="D6459" s="1" t="s">
        <v>51</v>
      </c>
      <c r="E6459" s="1" t="s">
        <v>63</v>
      </c>
      <c r="G6459" s="1" t="s">
        <v>450</v>
      </c>
      <c r="H6459" s="1" t="s">
        <v>299</v>
      </c>
      <c r="I6459" s="1" t="s">
        <v>55</v>
      </c>
      <c r="J6459" s="1" t="s">
        <v>256</v>
      </c>
      <c r="K6459" s="1" t="s">
        <v>103</v>
      </c>
      <c r="L6459" s="1" t="s">
        <v>55</v>
      </c>
      <c r="M6459" s="1" t="s">
        <v>333</v>
      </c>
      <c r="N6459" s="1" t="s">
        <v>1565</v>
      </c>
      <c r="O6459" s="1" t="s">
        <v>256</v>
      </c>
      <c r="P6459" s="1" t="s">
        <v>103</v>
      </c>
      <c r="Q6459" s="1" t="s">
        <v>55</v>
      </c>
      <c r="R6459" s="1" t="s">
        <v>44</v>
      </c>
      <c r="T6459" s="1" t="s">
        <v>6567</v>
      </c>
      <c r="U6459" s="1" t="s">
        <v>59</v>
      </c>
      <c r="X6459" s="1" t="s">
        <v>60</v>
      </c>
      <c r="Y6459" s="1" t="s">
        <v>60</v>
      </c>
      <c r="Z6459" s="1" t="s">
        <v>60</v>
      </c>
      <c r="AP6459" s="1" t="s">
        <v>60</v>
      </c>
      <c r="AR6459" s="1" t="s">
        <v>60</v>
      </c>
      <c r="AS6459" s="1" t="s">
        <v>661</v>
      </c>
      <c r="AT6459" s="1" t="s">
        <v>452</v>
      </c>
      <c r="AU6459" s="1" t="s">
        <v>282</v>
      </c>
      <c r="AV6459" s="1" t="s">
        <v>260</v>
      </c>
      <c r="AW6459" s="3" t="str">
        <f t="shared" si="1"/>
        <v>Other</v>
      </c>
      <c r="AX6459" s="3" t="str">
        <f t="array" ref="AX6459">TEXTJOIN(", ", TRUE, IF(X6459:AS6459="Y", X$1:AS$1, IF(X6459:AS6459&lt;&gt;"", X$1:AS$1 &amp; ": " &amp; X6459:AS6459, "")))
</f>
        <v>Heroin, Cocaine, Fentanyl, Heroin/Morph/Codeine, Any Opioid, Other: bupren</v>
      </c>
    </row>
    <row r="6460">
      <c r="A6460" s="2">
        <v>42020.0</v>
      </c>
      <c r="B6460" s="1" t="s">
        <v>86</v>
      </c>
      <c r="C6460" s="1">
        <v>33.0</v>
      </c>
      <c r="D6460" s="1" t="s">
        <v>51</v>
      </c>
      <c r="E6460" s="1" t="s">
        <v>63</v>
      </c>
      <c r="G6460" s="1" t="s">
        <v>238</v>
      </c>
      <c r="H6460" s="1" t="s">
        <v>125</v>
      </c>
      <c r="I6460" s="1" t="s">
        <v>55</v>
      </c>
      <c r="J6460" s="1" t="s">
        <v>271</v>
      </c>
      <c r="M6460" s="1" t="s">
        <v>56</v>
      </c>
      <c r="O6460" s="1" t="s">
        <v>271</v>
      </c>
      <c r="P6460" s="1" t="s">
        <v>91</v>
      </c>
      <c r="Q6460" s="1" t="s">
        <v>55</v>
      </c>
      <c r="R6460" s="1" t="s">
        <v>44</v>
      </c>
      <c r="T6460" s="1" t="s">
        <v>1863</v>
      </c>
      <c r="U6460" s="1" t="s">
        <v>59</v>
      </c>
      <c r="W6460" s="1" t="s">
        <v>60</v>
      </c>
      <c r="X6460" s="1" t="s">
        <v>60</v>
      </c>
      <c r="AF6460" s="1" t="s">
        <v>60</v>
      </c>
      <c r="AP6460" s="1" t="s">
        <v>60</v>
      </c>
      <c r="AR6460" s="1" t="s">
        <v>60</v>
      </c>
      <c r="AT6460" s="1" t="s">
        <v>567</v>
      </c>
      <c r="AU6460" s="1" t="s">
        <v>274</v>
      </c>
      <c r="AV6460" s="1" t="s">
        <v>275</v>
      </c>
      <c r="AW6460" s="3" t="str">
        <f t="shared" si="1"/>
        <v>Other</v>
      </c>
      <c r="AX6460" s="3" t="str">
        <f t="array" ref="AX6460">TEXTJOIN(", ", TRUE, IF(X6460:AS6460="Y", X$1:AS$1, IF(X6460:AS6460&lt;&gt;"", X$1:AS$1 &amp; ": " &amp; X6460:AS6460, "")))
</f>
        <v>Heroin, Benzodiazepine, Heroin/Morph/Codeine, Any Opioid</v>
      </c>
    </row>
    <row r="6461">
      <c r="A6461" s="4">
        <v>44131.0</v>
      </c>
      <c r="B6461" s="1" t="s">
        <v>50</v>
      </c>
      <c r="C6461" s="1">
        <v>68.0</v>
      </c>
      <c r="D6461" s="1" t="s">
        <v>51</v>
      </c>
      <c r="E6461" s="1" t="s">
        <v>63</v>
      </c>
      <c r="F6461" s="1" t="s">
        <v>137</v>
      </c>
      <c r="G6461" s="1" t="s">
        <v>256</v>
      </c>
      <c r="H6461" s="1" t="s">
        <v>103</v>
      </c>
      <c r="I6461" s="1" t="s">
        <v>55</v>
      </c>
      <c r="J6461" s="1" t="s">
        <v>256</v>
      </c>
      <c r="K6461" s="1" t="s">
        <v>103</v>
      </c>
      <c r="L6461" s="1" t="s">
        <v>55</v>
      </c>
      <c r="M6461" s="1" t="s">
        <v>92</v>
      </c>
      <c r="N6461" s="1" t="s">
        <v>136</v>
      </c>
      <c r="O6461" s="1" t="s">
        <v>256</v>
      </c>
      <c r="P6461" s="1" t="s">
        <v>103</v>
      </c>
      <c r="Q6461" s="1" t="s">
        <v>55</v>
      </c>
      <c r="R6461" s="1" t="s">
        <v>44</v>
      </c>
      <c r="T6461" s="1" t="s">
        <v>1477</v>
      </c>
      <c r="U6461" s="1" t="s">
        <v>59</v>
      </c>
      <c r="Z6461" s="1" t="s">
        <v>60</v>
      </c>
      <c r="AD6461" s="1" t="s">
        <v>60</v>
      </c>
      <c r="AR6461" s="1" t="s">
        <v>60</v>
      </c>
      <c r="AT6461" s="1" t="s">
        <v>282</v>
      </c>
      <c r="AU6461" s="1" t="s">
        <v>282</v>
      </c>
      <c r="AV6461" s="1" t="s">
        <v>260</v>
      </c>
      <c r="AW6461" s="3" t="str">
        <f t="shared" si="1"/>
        <v>Other</v>
      </c>
      <c r="AX6461" s="3" t="str">
        <f t="array" ref="AX6461">TEXTJOIN(", ", TRUE, IF(X6461:AS6461="Y", X$1:AS$1, IF(X6461:AS6461&lt;&gt;"", X$1:AS$1 &amp; ": " &amp; X6461:AS6461, "")))
</f>
        <v>Fentanyl, Ethanol, Any Opioid</v>
      </c>
    </row>
    <row r="6462">
      <c r="A6462" s="2">
        <v>44395.0</v>
      </c>
      <c r="B6462" s="1" t="s">
        <v>50</v>
      </c>
      <c r="C6462" s="1">
        <v>28.0</v>
      </c>
      <c r="D6462" s="1" t="s">
        <v>51</v>
      </c>
      <c r="E6462" s="1" t="s">
        <v>63</v>
      </c>
      <c r="G6462" s="1" t="s">
        <v>53</v>
      </c>
      <c r="H6462" s="1" t="s">
        <v>54</v>
      </c>
      <c r="I6462" s="1" t="s">
        <v>55</v>
      </c>
      <c r="J6462" s="1" t="s">
        <v>53</v>
      </c>
      <c r="K6462" s="1" t="s">
        <v>54</v>
      </c>
      <c r="L6462" s="1" t="s">
        <v>55</v>
      </c>
      <c r="M6462" s="1" t="s">
        <v>56</v>
      </c>
      <c r="N6462" s="1" t="s">
        <v>136</v>
      </c>
      <c r="O6462" s="1" t="s">
        <v>53</v>
      </c>
      <c r="P6462" s="1" t="s">
        <v>54</v>
      </c>
      <c r="Q6462" s="1" t="s">
        <v>55</v>
      </c>
      <c r="R6462" s="1" t="s">
        <v>56</v>
      </c>
      <c r="T6462" s="1" t="s">
        <v>6568</v>
      </c>
      <c r="U6462" s="1" t="s">
        <v>59</v>
      </c>
      <c r="X6462" s="1" t="s">
        <v>60</v>
      </c>
      <c r="Z6462" s="1" t="s">
        <v>60</v>
      </c>
      <c r="AA6462" s="1" t="s">
        <v>60</v>
      </c>
      <c r="AF6462" s="1" t="s">
        <v>60</v>
      </c>
      <c r="AP6462" s="1" t="s">
        <v>60</v>
      </c>
      <c r="AR6462" s="1" t="s">
        <v>60</v>
      </c>
      <c r="AT6462" s="1" t="s">
        <v>61</v>
      </c>
      <c r="AU6462" s="1" t="s">
        <v>61</v>
      </c>
      <c r="AV6462" s="1" t="s">
        <v>294</v>
      </c>
      <c r="AW6462" s="3" t="str">
        <f t="shared" si="1"/>
        <v>Other</v>
      </c>
      <c r="AX6462" s="3" t="str">
        <f t="array" ref="AX6462">TEXTJOIN(", ", TRUE, IF(X6462:AS6462="Y", X$1:AS$1, IF(X6462:AS6462&lt;&gt;"", X$1:AS$1 &amp; ": " &amp; X6462:AS6462, "")))
</f>
        <v>Heroin, Fentanyl, Fentanyl Analogue, Benzodiazepine, Heroin/Morph/Codeine, Any Opioid</v>
      </c>
    </row>
    <row r="6463">
      <c r="A6463" s="2">
        <v>43145.0</v>
      </c>
      <c r="B6463" s="1" t="s">
        <v>50</v>
      </c>
      <c r="C6463" s="1">
        <v>34.0</v>
      </c>
      <c r="D6463" s="1" t="s">
        <v>51</v>
      </c>
      <c r="E6463" s="1" t="s">
        <v>63</v>
      </c>
      <c r="G6463" s="1" t="s">
        <v>238</v>
      </c>
      <c r="H6463" s="1" t="s">
        <v>125</v>
      </c>
      <c r="I6463" s="1" t="s">
        <v>55</v>
      </c>
      <c r="J6463" s="1" t="s">
        <v>238</v>
      </c>
      <c r="K6463" s="1" t="s">
        <v>125</v>
      </c>
      <c r="M6463" s="1" t="s">
        <v>56</v>
      </c>
      <c r="N6463" s="1" t="s">
        <v>66</v>
      </c>
      <c r="O6463" s="1" t="s">
        <v>238</v>
      </c>
      <c r="P6463" s="1" t="s">
        <v>125</v>
      </c>
      <c r="Q6463" s="1" t="s">
        <v>55</v>
      </c>
      <c r="R6463" s="1" t="s">
        <v>56</v>
      </c>
      <c r="T6463" s="1" t="s">
        <v>83</v>
      </c>
      <c r="U6463" s="1" t="s">
        <v>59</v>
      </c>
      <c r="Z6463" s="1" t="s">
        <v>60</v>
      </c>
      <c r="AR6463" s="1" t="s">
        <v>60</v>
      </c>
      <c r="AT6463" s="1" t="s">
        <v>567</v>
      </c>
      <c r="AU6463" s="1" t="s">
        <v>567</v>
      </c>
      <c r="AV6463" s="1" t="s">
        <v>241</v>
      </c>
      <c r="AW6463" s="3" t="str">
        <f t="shared" si="1"/>
        <v>Other</v>
      </c>
      <c r="AX6463" s="3" t="str">
        <f t="array" ref="AX6463">TEXTJOIN(", ", TRUE, IF(X6463:AS6463="Y", X$1:AS$1, IF(X6463:AS6463&lt;&gt;"", X$1:AS$1 &amp; ": " &amp; X6463:AS6463, "")))
</f>
        <v>Fentanyl, Any Opioid</v>
      </c>
    </row>
    <row r="6464">
      <c r="A6464" s="2">
        <v>42387.0</v>
      </c>
      <c r="B6464" s="1" t="s">
        <v>50</v>
      </c>
      <c r="C6464" s="1">
        <v>32.0</v>
      </c>
      <c r="D6464" s="1" t="s">
        <v>76</v>
      </c>
      <c r="E6464" s="1" t="s">
        <v>63</v>
      </c>
      <c r="G6464" s="1" t="s">
        <v>931</v>
      </c>
      <c r="H6464" s="1" t="s">
        <v>91</v>
      </c>
      <c r="I6464" s="1" t="s">
        <v>55</v>
      </c>
      <c r="J6464" s="1" t="s">
        <v>931</v>
      </c>
      <c r="M6464" s="1" t="s">
        <v>56</v>
      </c>
      <c r="N6464" s="1" t="s">
        <v>136</v>
      </c>
      <c r="O6464" s="1" t="s">
        <v>931</v>
      </c>
      <c r="R6464" s="1" t="s">
        <v>56</v>
      </c>
      <c r="T6464" s="1" t="s">
        <v>6569</v>
      </c>
      <c r="U6464" s="1" t="s">
        <v>59</v>
      </c>
      <c r="W6464" s="1" t="s">
        <v>60</v>
      </c>
      <c r="X6464" s="1" t="s">
        <v>60</v>
      </c>
      <c r="Y6464" s="1" t="s">
        <v>60</v>
      </c>
      <c r="Z6464" s="1" t="s">
        <v>60</v>
      </c>
      <c r="AP6464" s="1" t="s">
        <v>60</v>
      </c>
      <c r="AR6464" s="1" t="s">
        <v>60</v>
      </c>
      <c r="AS6464" s="1" t="s">
        <v>5080</v>
      </c>
      <c r="AT6464" s="1" t="s">
        <v>933</v>
      </c>
      <c r="AU6464" s="1" t="s">
        <v>933</v>
      </c>
      <c r="AV6464" s="1" t="s">
        <v>934</v>
      </c>
      <c r="AW6464" s="3" t="str">
        <f t="shared" si="1"/>
        <v>Other</v>
      </c>
      <c r="AX6464" s="3" t="str">
        <f t="array" ref="AX6464">TEXTJOIN(", ", TRUE, IF(X6464:AS6464="Y", X$1:AS$1, IF(X6464:AS6464&lt;&gt;"", X$1:AS$1 &amp; ": " &amp; X6464:AS6464, "")))
</f>
        <v>Heroin, Cocaine, Fentanyl, Heroin/Morph/Codeine, Any Opioid, Other: BUPRENO</v>
      </c>
    </row>
    <row r="6465">
      <c r="A6465" s="2">
        <v>43001.0</v>
      </c>
      <c r="B6465" s="1" t="s">
        <v>86</v>
      </c>
      <c r="C6465" s="1">
        <v>27.0</v>
      </c>
      <c r="D6465" s="1" t="s">
        <v>51</v>
      </c>
      <c r="E6465" s="1" t="s">
        <v>63</v>
      </c>
      <c r="F6465" s="1" t="s">
        <v>137</v>
      </c>
      <c r="G6465" s="1" t="s">
        <v>82</v>
      </c>
      <c r="H6465" s="1" t="s">
        <v>54</v>
      </c>
      <c r="I6465" s="1" t="s">
        <v>55</v>
      </c>
      <c r="J6465" s="1" t="s">
        <v>82</v>
      </c>
      <c r="K6465" s="1" t="s">
        <v>54</v>
      </c>
      <c r="L6465" s="1" t="s">
        <v>55</v>
      </c>
      <c r="M6465" s="1" t="s">
        <v>404</v>
      </c>
      <c r="N6465" s="1" t="s">
        <v>119</v>
      </c>
      <c r="O6465" s="1" t="s">
        <v>82</v>
      </c>
      <c r="P6465" s="1" t="s">
        <v>54</v>
      </c>
      <c r="Q6465" s="1" t="s">
        <v>55</v>
      </c>
      <c r="R6465" s="1" t="s">
        <v>44</v>
      </c>
      <c r="S6465" s="1" t="s">
        <v>6570</v>
      </c>
      <c r="T6465" s="1" t="s">
        <v>6571</v>
      </c>
      <c r="U6465" s="1" t="s">
        <v>59</v>
      </c>
      <c r="Z6465" s="1" t="s">
        <v>60</v>
      </c>
      <c r="AF6465" s="1" t="s">
        <v>60</v>
      </c>
      <c r="AT6465" s="1" t="s">
        <v>329</v>
      </c>
      <c r="AU6465" s="1" t="s">
        <v>329</v>
      </c>
      <c r="AV6465" s="1" t="s">
        <v>85</v>
      </c>
      <c r="AW6465" s="3" t="str">
        <f t="shared" si="1"/>
        <v>Other</v>
      </c>
      <c r="AX6465" s="3" t="str">
        <f t="array" ref="AX6465">TEXTJOIN(", ", TRUE, IF(X6465:AS6465="Y", X$1:AS$1, IF(X6465:AS6465&lt;&gt;"", X$1:AS$1 &amp; ": " &amp; X6465:AS6465, "")))
</f>
        <v>Fentanyl, Benzodiazepine</v>
      </c>
    </row>
    <row r="6466">
      <c r="A6466" s="4">
        <v>43031.0</v>
      </c>
      <c r="B6466" s="1" t="s">
        <v>86</v>
      </c>
      <c r="C6466" s="1">
        <v>56.0</v>
      </c>
      <c r="D6466" s="1" t="s">
        <v>76</v>
      </c>
      <c r="E6466" s="1" t="s">
        <v>63</v>
      </c>
      <c r="G6466" s="1" t="s">
        <v>352</v>
      </c>
      <c r="H6466" s="1" t="s">
        <v>54</v>
      </c>
      <c r="I6466" s="1" t="s">
        <v>55</v>
      </c>
      <c r="J6466" s="1" t="s">
        <v>352</v>
      </c>
      <c r="K6466" s="1" t="s">
        <v>54</v>
      </c>
      <c r="L6466" s="1" t="s">
        <v>55</v>
      </c>
      <c r="M6466" s="1" t="s">
        <v>56</v>
      </c>
      <c r="N6466" s="1" t="s">
        <v>136</v>
      </c>
      <c r="O6466" s="1" t="s">
        <v>352</v>
      </c>
      <c r="P6466" s="1" t="s">
        <v>54</v>
      </c>
      <c r="Q6466" s="1" t="s">
        <v>55</v>
      </c>
      <c r="R6466" s="1" t="s">
        <v>67</v>
      </c>
      <c r="T6466" s="1" t="s">
        <v>6572</v>
      </c>
      <c r="U6466" s="1" t="s">
        <v>59</v>
      </c>
      <c r="X6466" s="1" t="s">
        <v>60</v>
      </c>
      <c r="Z6466" s="1" t="s">
        <v>60</v>
      </c>
      <c r="AF6466" s="1" t="s">
        <v>60</v>
      </c>
      <c r="AT6466" s="1" t="s">
        <v>354</v>
      </c>
      <c r="AU6466" s="1" t="s">
        <v>354</v>
      </c>
      <c r="AV6466" s="1" t="s">
        <v>355</v>
      </c>
      <c r="AW6466" s="3" t="str">
        <f t="shared" si="1"/>
        <v>Other</v>
      </c>
      <c r="AX6466" s="3" t="str">
        <f t="array" ref="AX6466">TEXTJOIN(", ", TRUE, IF(X6466:AS6466="Y", X$1:AS$1, IF(X6466:AS6466&lt;&gt;"", X$1:AS$1 &amp; ": " &amp; X6466:AS6466, "")))
</f>
        <v>Heroin, Fentanyl, Benzodiazepine</v>
      </c>
    </row>
    <row r="6467">
      <c r="A6467" s="2">
        <v>42226.0</v>
      </c>
      <c r="B6467" s="1" t="s">
        <v>86</v>
      </c>
      <c r="C6467" s="1">
        <v>35.0</v>
      </c>
      <c r="D6467" s="1" t="s">
        <v>51</v>
      </c>
      <c r="E6467" s="1" t="s">
        <v>63</v>
      </c>
      <c r="G6467" s="1" t="s">
        <v>256</v>
      </c>
      <c r="H6467" s="1" t="s">
        <v>103</v>
      </c>
      <c r="I6467" s="1" t="s">
        <v>55</v>
      </c>
      <c r="J6467" s="1" t="s">
        <v>256</v>
      </c>
      <c r="M6467" s="1" t="s">
        <v>2332</v>
      </c>
      <c r="O6467" s="1" t="s">
        <v>91</v>
      </c>
      <c r="P6467" s="1" t="s">
        <v>91</v>
      </c>
      <c r="Q6467" s="1" t="s">
        <v>55</v>
      </c>
      <c r="R6467" s="1" t="s">
        <v>67</v>
      </c>
      <c r="T6467" s="1" t="s">
        <v>677</v>
      </c>
      <c r="U6467" s="1" t="s">
        <v>59</v>
      </c>
      <c r="W6467" s="1" t="s">
        <v>60</v>
      </c>
      <c r="X6467" s="1" t="s">
        <v>60</v>
      </c>
      <c r="Y6467" s="1" t="s">
        <v>60</v>
      </c>
      <c r="AP6467" s="1" t="s">
        <v>60</v>
      </c>
      <c r="AR6467" s="1" t="s">
        <v>60</v>
      </c>
      <c r="AT6467" s="1" t="s">
        <v>282</v>
      </c>
      <c r="AU6467" s="1" t="s">
        <v>282</v>
      </c>
      <c r="AV6467" s="1" t="s">
        <v>111</v>
      </c>
      <c r="AW6467" s="3" t="str">
        <f t="shared" si="1"/>
        <v>Other</v>
      </c>
      <c r="AX6467" s="3" t="str">
        <f t="array" ref="AX6467">TEXTJOIN(", ", TRUE, IF(X6467:AS6467="Y", X$1:AS$1, IF(X6467:AS6467&lt;&gt;"", X$1:AS$1 &amp; ": " &amp; X6467:AS6467, "")))
</f>
        <v>Heroin, Cocaine, Heroin/Morph/Codeine, Any Opioid</v>
      </c>
    </row>
    <row r="6468">
      <c r="A6468" s="2">
        <v>41846.0</v>
      </c>
      <c r="B6468" s="1" t="s">
        <v>50</v>
      </c>
      <c r="C6468" s="1">
        <v>18.0</v>
      </c>
      <c r="D6468" s="1" t="s">
        <v>51</v>
      </c>
      <c r="E6468" s="1" t="s">
        <v>63</v>
      </c>
      <c r="G6468" s="1" t="s">
        <v>3584</v>
      </c>
      <c r="J6468" s="1" t="s">
        <v>3584</v>
      </c>
      <c r="L6468" s="1" t="s">
        <v>342</v>
      </c>
      <c r="M6468" s="1" t="s">
        <v>56</v>
      </c>
      <c r="N6468" s="1" t="s">
        <v>136</v>
      </c>
      <c r="O6468" s="1" t="s">
        <v>201</v>
      </c>
      <c r="P6468" s="1" t="s">
        <v>54</v>
      </c>
      <c r="R6468" s="1" t="s">
        <v>67</v>
      </c>
      <c r="T6468" s="1" t="s">
        <v>6573</v>
      </c>
      <c r="U6468" s="1" t="s">
        <v>59</v>
      </c>
      <c r="AC6468" s="1" t="s">
        <v>60</v>
      </c>
      <c r="AF6468" s="1" t="s">
        <v>60</v>
      </c>
      <c r="AV6468" s="1" t="s">
        <v>206</v>
      </c>
      <c r="AW6468" s="3" t="str">
        <f t="shared" si="1"/>
        <v>Other</v>
      </c>
      <c r="AX6468" s="3" t="str">
        <f t="array" ref="AX6468">TEXTJOIN(", ", TRUE, IF(X6468:AS6468="Y", X$1:AS$1, IF(X6468:AS6468&lt;&gt;"", X$1:AS$1 &amp; ": " &amp; X6468:AS6468, "")))
</f>
        <v>Oxymorphone, Benzodiazepine</v>
      </c>
    </row>
    <row r="6469">
      <c r="A6469" s="2">
        <v>42034.0</v>
      </c>
      <c r="B6469" s="1" t="s">
        <v>86</v>
      </c>
      <c r="C6469" s="1">
        <v>38.0</v>
      </c>
      <c r="D6469" s="1" t="s">
        <v>51</v>
      </c>
      <c r="E6469" s="1" t="s">
        <v>63</v>
      </c>
      <c r="G6469" s="1" t="s">
        <v>64</v>
      </c>
      <c r="H6469" s="1" t="s">
        <v>65</v>
      </c>
      <c r="I6469" s="1" t="s">
        <v>55</v>
      </c>
      <c r="J6469" s="1" t="s">
        <v>64</v>
      </c>
      <c r="M6469" s="1" t="s">
        <v>56</v>
      </c>
      <c r="O6469" s="1" t="s">
        <v>64</v>
      </c>
      <c r="P6469" s="1" t="s">
        <v>65</v>
      </c>
      <c r="Q6469" s="1" t="s">
        <v>55</v>
      </c>
      <c r="R6469" s="1" t="s">
        <v>56</v>
      </c>
      <c r="T6469" s="1" t="s">
        <v>73</v>
      </c>
      <c r="U6469" s="1" t="s">
        <v>59</v>
      </c>
      <c r="W6469" s="1" t="s">
        <v>60</v>
      </c>
      <c r="X6469" s="1" t="s">
        <v>60</v>
      </c>
      <c r="AP6469" s="1" t="s">
        <v>60</v>
      </c>
      <c r="AR6469" s="1" t="s">
        <v>60</v>
      </c>
      <c r="AT6469" s="1" t="s">
        <v>69</v>
      </c>
      <c r="AU6469" s="1" t="s">
        <v>69</v>
      </c>
      <c r="AV6469" s="1" t="s">
        <v>70</v>
      </c>
      <c r="AW6469" s="3" t="str">
        <f t="shared" si="1"/>
        <v>Other</v>
      </c>
      <c r="AX6469" s="3" t="str">
        <f t="array" ref="AX6469">TEXTJOIN(", ", TRUE, IF(X6469:AS6469="Y", X$1:AS$1, IF(X6469:AS6469&lt;&gt;"", X$1:AS$1 &amp; ": " &amp; X6469:AS6469, "")))
</f>
        <v>Heroin, Heroin/Morph/Codeine, Any Opioid</v>
      </c>
    </row>
    <row r="6470">
      <c r="A6470" s="2">
        <v>42951.0</v>
      </c>
      <c r="B6470" s="1" t="s">
        <v>86</v>
      </c>
      <c r="C6470" s="1">
        <v>47.0</v>
      </c>
      <c r="D6470" s="1" t="s">
        <v>51</v>
      </c>
      <c r="E6470" s="1" t="s">
        <v>63</v>
      </c>
      <c r="J6470" s="1" t="s">
        <v>271</v>
      </c>
      <c r="K6470" s="1" t="s">
        <v>91</v>
      </c>
      <c r="L6470" s="1" t="s">
        <v>55</v>
      </c>
      <c r="M6470" s="1" t="s">
        <v>177</v>
      </c>
      <c r="N6470" s="1" t="s">
        <v>136</v>
      </c>
      <c r="O6470" s="1" t="s">
        <v>271</v>
      </c>
      <c r="P6470" s="1" t="s">
        <v>91</v>
      </c>
      <c r="Q6470" s="1" t="s">
        <v>55</v>
      </c>
      <c r="R6470" s="1" t="s">
        <v>44</v>
      </c>
      <c r="S6470" s="1" t="s">
        <v>177</v>
      </c>
      <c r="T6470" s="1" t="s">
        <v>596</v>
      </c>
      <c r="U6470" s="1" t="s">
        <v>59</v>
      </c>
      <c r="X6470" s="1" t="s">
        <v>60</v>
      </c>
      <c r="Z6470" s="1" t="s">
        <v>60</v>
      </c>
      <c r="AT6470" s="1" t="s">
        <v>62</v>
      </c>
      <c r="AU6470" s="1" t="s">
        <v>274</v>
      </c>
      <c r="AV6470" s="1" t="s">
        <v>275</v>
      </c>
      <c r="AW6470" s="3" t="str">
        <f t="shared" si="1"/>
        <v>Other</v>
      </c>
      <c r="AX6470" s="3" t="str">
        <f t="array" ref="AX6470">TEXTJOIN(", ", TRUE, IF(X6470:AS6470="Y", X$1:AS$1, IF(X6470:AS6470&lt;&gt;"", X$1:AS$1 &amp; ": " &amp; X6470:AS6470, "")))
</f>
        <v>Heroin, Fentanyl</v>
      </c>
    </row>
    <row r="6471">
      <c r="A6471" s="2">
        <v>42142.0</v>
      </c>
      <c r="B6471" s="1" t="s">
        <v>86</v>
      </c>
      <c r="C6471" s="1">
        <v>22.0</v>
      </c>
      <c r="D6471" s="1" t="s">
        <v>76</v>
      </c>
      <c r="E6471" s="1" t="s">
        <v>63</v>
      </c>
      <c r="G6471" s="1" t="s">
        <v>2169</v>
      </c>
      <c r="H6471" s="1" t="s">
        <v>121</v>
      </c>
      <c r="I6471" s="1" t="s">
        <v>55</v>
      </c>
      <c r="J6471" s="1" t="s">
        <v>2169</v>
      </c>
      <c r="M6471" s="1" t="s">
        <v>56</v>
      </c>
      <c r="O6471" s="1" t="s">
        <v>2169</v>
      </c>
      <c r="P6471" s="1" t="s">
        <v>121</v>
      </c>
      <c r="Q6471" s="1" t="s">
        <v>55</v>
      </c>
      <c r="R6471" s="1" t="s">
        <v>56</v>
      </c>
      <c r="T6471" s="1" t="s">
        <v>914</v>
      </c>
      <c r="U6471" s="1" t="s">
        <v>59</v>
      </c>
      <c r="Z6471" s="1" t="s">
        <v>60</v>
      </c>
      <c r="AR6471" s="1" t="s">
        <v>60</v>
      </c>
      <c r="AT6471" s="1" t="s">
        <v>2171</v>
      </c>
      <c r="AU6471" s="1" t="s">
        <v>2171</v>
      </c>
      <c r="AV6471" s="1" t="s">
        <v>2172</v>
      </c>
      <c r="AW6471" s="3" t="str">
        <f t="shared" si="1"/>
        <v>Other</v>
      </c>
      <c r="AX6471" s="3" t="str">
        <f t="array" ref="AX6471">TEXTJOIN(", ", TRUE, IF(X6471:AS6471="Y", X$1:AS$1, IF(X6471:AS6471&lt;&gt;"", X$1:AS$1 &amp; ": " &amp; X6471:AS6471, "")))
</f>
        <v>Fentanyl, Any Opioid</v>
      </c>
    </row>
    <row r="6472">
      <c r="A6472" s="2">
        <v>42757.0</v>
      </c>
      <c r="B6472" s="1" t="s">
        <v>86</v>
      </c>
      <c r="C6472" s="1">
        <v>35.0</v>
      </c>
      <c r="D6472" s="1" t="s">
        <v>51</v>
      </c>
      <c r="E6472" s="1" t="s">
        <v>63</v>
      </c>
      <c r="G6472" s="1" t="s">
        <v>632</v>
      </c>
      <c r="H6472" s="1" t="s">
        <v>65</v>
      </c>
      <c r="I6472" s="1" t="s">
        <v>55</v>
      </c>
      <c r="J6472" s="1" t="s">
        <v>632</v>
      </c>
      <c r="K6472" s="1" t="s">
        <v>65</v>
      </c>
      <c r="L6472" s="1" t="s">
        <v>55</v>
      </c>
      <c r="M6472" s="1" t="s">
        <v>56</v>
      </c>
      <c r="N6472" s="1" t="s">
        <v>136</v>
      </c>
      <c r="O6472" s="1" t="s">
        <v>65</v>
      </c>
      <c r="P6472" s="1" t="s">
        <v>65</v>
      </c>
      <c r="Q6472" s="1" t="s">
        <v>55</v>
      </c>
      <c r="R6472" s="1" t="s">
        <v>67</v>
      </c>
      <c r="T6472" s="1" t="s">
        <v>3593</v>
      </c>
      <c r="U6472" s="1" t="s">
        <v>59</v>
      </c>
      <c r="X6472" s="1" t="s">
        <v>60</v>
      </c>
      <c r="Z6472" s="1" t="s">
        <v>60</v>
      </c>
      <c r="AF6472" s="1" t="s">
        <v>60</v>
      </c>
      <c r="AT6472" s="1" t="s">
        <v>635</v>
      </c>
      <c r="AU6472" s="1" t="s">
        <v>635</v>
      </c>
      <c r="AV6472" s="1" t="s">
        <v>150</v>
      </c>
      <c r="AW6472" s="3" t="str">
        <f t="shared" si="1"/>
        <v>Other</v>
      </c>
      <c r="AX6472" s="3" t="str">
        <f t="array" ref="AX6472">TEXTJOIN(", ", TRUE, IF(X6472:AS6472="Y", X$1:AS$1, IF(X6472:AS6472&lt;&gt;"", X$1:AS$1 &amp; ": " &amp; X6472:AS6472, "")))
</f>
        <v>Heroin, Fentanyl, Benzodiazepine</v>
      </c>
    </row>
    <row r="6473">
      <c r="A6473" s="2">
        <v>42600.0</v>
      </c>
      <c r="B6473" s="1" t="s">
        <v>50</v>
      </c>
      <c r="C6473" s="1">
        <v>25.0</v>
      </c>
      <c r="D6473" s="1" t="s">
        <v>76</v>
      </c>
      <c r="E6473" s="1" t="s">
        <v>63</v>
      </c>
      <c r="G6473" s="1" t="s">
        <v>903</v>
      </c>
      <c r="H6473" s="1" t="s">
        <v>54</v>
      </c>
      <c r="I6473" s="1" t="s">
        <v>55</v>
      </c>
      <c r="J6473" s="1" t="s">
        <v>903</v>
      </c>
      <c r="M6473" s="1" t="s">
        <v>193</v>
      </c>
      <c r="N6473" s="1" t="s">
        <v>136</v>
      </c>
      <c r="O6473" s="1" t="s">
        <v>903</v>
      </c>
      <c r="R6473" s="1" t="s">
        <v>44</v>
      </c>
      <c r="S6473" s="1" t="s">
        <v>6574</v>
      </c>
      <c r="T6473" s="1" t="s">
        <v>1840</v>
      </c>
      <c r="U6473" s="1" t="s">
        <v>59</v>
      </c>
      <c r="W6473" s="1" t="s">
        <v>60</v>
      </c>
      <c r="X6473" s="1" t="s">
        <v>60</v>
      </c>
      <c r="Z6473" s="1" t="s">
        <v>60</v>
      </c>
      <c r="AD6473" s="1" t="s">
        <v>60</v>
      </c>
      <c r="AP6473" s="1" t="s">
        <v>60</v>
      </c>
      <c r="AR6473" s="1" t="s">
        <v>60</v>
      </c>
      <c r="AT6473" s="1" t="s">
        <v>905</v>
      </c>
      <c r="AU6473" s="1" t="s">
        <v>905</v>
      </c>
      <c r="AV6473" s="1" t="s">
        <v>906</v>
      </c>
      <c r="AW6473" s="3" t="str">
        <f t="shared" si="1"/>
        <v>Other</v>
      </c>
      <c r="AX6473" s="3" t="str">
        <f t="array" ref="AX6473">TEXTJOIN(", ", TRUE, IF(X6473:AS6473="Y", X$1:AS$1, IF(X6473:AS6473&lt;&gt;"", X$1:AS$1 &amp; ": " &amp; X6473:AS6473, "")))
</f>
        <v>Heroin, Fentanyl, Ethanol, Heroin/Morph/Codeine, Any Opioid</v>
      </c>
    </row>
    <row r="6474">
      <c r="A6474" s="2">
        <v>42812.0</v>
      </c>
      <c r="B6474" s="1" t="s">
        <v>86</v>
      </c>
      <c r="C6474" s="1">
        <v>45.0</v>
      </c>
      <c r="D6474" s="1" t="s">
        <v>51</v>
      </c>
      <c r="E6474" s="1" t="s">
        <v>63</v>
      </c>
      <c r="G6474" s="1" t="s">
        <v>103</v>
      </c>
      <c r="H6474" s="1" t="s">
        <v>103</v>
      </c>
      <c r="I6474" s="1" t="s">
        <v>55</v>
      </c>
      <c r="J6474" s="1" t="s">
        <v>103</v>
      </c>
      <c r="K6474" s="1" t="s">
        <v>103</v>
      </c>
      <c r="L6474" s="1" t="s">
        <v>55</v>
      </c>
      <c r="M6474" s="1" t="s">
        <v>56</v>
      </c>
      <c r="N6474" s="1" t="s">
        <v>66</v>
      </c>
      <c r="O6474" s="1" t="s">
        <v>103</v>
      </c>
      <c r="P6474" s="1" t="s">
        <v>103</v>
      </c>
      <c r="Q6474" s="1" t="s">
        <v>55</v>
      </c>
      <c r="R6474" s="1" t="s">
        <v>67</v>
      </c>
      <c r="T6474" s="1" t="s">
        <v>1098</v>
      </c>
      <c r="U6474" s="1" t="s">
        <v>59</v>
      </c>
      <c r="X6474" s="1" t="s">
        <v>60</v>
      </c>
      <c r="AB6474" s="1" t="s">
        <v>60</v>
      </c>
      <c r="AT6474" s="1" t="s">
        <v>167</v>
      </c>
      <c r="AU6474" s="1" t="s">
        <v>167</v>
      </c>
      <c r="AV6474" s="1" t="s">
        <v>168</v>
      </c>
      <c r="AW6474" s="3" t="str">
        <f t="shared" si="1"/>
        <v>Other</v>
      </c>
      <c r="AX6474" s="3" t="str">
        <f t="array" ref="AX6474">TEXTJOIN(", ", TRUE, IF(X6474:AS6474="Y", X$1:AS$1, IF(X6474:AS6474&lt;&gt;"", X$1:AS$1 &amp; ": " &amp; X6474:AS6474, "")))
</f>
        <v>Heroin, Oxycodone</v>
      </c>
    </row>
    <row r="6475">
      <c r="A6475" s="2">
        <v>42833.0</v>
      </c>
      <c r="B6475" s="1" t="s">
        <v>86</v>
      </c>
      <c r="C6475" s="1">
        <v>34.0</v>
      </c>
      <c r="D6475" s="1" t="s">
        <v>51</v>
      </c>
      <c r="E6475" s="1" t="s">
        <v>63</v>
      </c>
      <c r="G6475" s="1" t="s">
        <v>120</v>
      </c>
      <c r="H6475" s="1" t="s">
        <v>121</v>
      </c>
      <c r="I6475" s="1" t="s">
        <v>55</v>
      </c>
      <c r="J6475" s="1" t="s">
        <v>120</v>
      </c>
      <c r="K6475" s="1" t="s">
        <v>121</v>
      </c>
      <c r="L6475" s="1" t="s">
        <v>55</v>
      </c>
      <c r="M6475" s="1" t="s">
        <v>56</v>
      </c>
      <c r="N6475" s="1" t="s">
        <v>119</v>
      </c>
      <c r="O6475" s="1" t="s">
        <v>120</v>
      </c>
      <c r="P6475" s="1" t="s">
        <v>121</v>
      </c>
      <c r="Q6475" s="1" t="s">
        <v>55</v>
      </c>
      <c r="R6475" s="1" t="s">
        <v>67</v>
      </c>
      <c r="T6475" s="1" t="s">
        <v>1104</v>
      </c>
      <c r="U6475" s="1" t="s">
        <v>59</v>
      </c>
      <c r="X6475" s="1" t="s">
        <v>60</v>
      </c>
      <c r="Z6475" s="1" t="s">
        <v>60</v>
      </c>
      <c r="AT6475" s="1" t="s">
        <v>236</v>
      </c>
      <c r="AU6475" s="1" t="s">
        <v>236</v>
      </c>
      <c r="AV6475" s="1" t="s">
        <v>123</v>
      </c>
      <c r="AW6475" s="3" t="str">
        <f t="shared" si="1"/>
        <v>Middletown</v>
      </c>
      <c r="AX6475" s="3" t="str">
        <f t="array" ref="AX6475">TEXTJOIN(", ", TRUE, IF(X6475:AS6475="Y", X$1:AS$1, IF(X6475:AS6475&lt;&gt;"", X$1:AS$1 &amp; ": " &amp; X6475:AS6475, "")))
</f>
        <v>Heroin, Fentanyl</v>
      </c>
    </row>
    <row r="6476">
      <c r="A6476" s="2">
        <v>42988.0</v>
      </c>
      <c r="B6476" s="1" t="s">
        <v>86</v>
      </c>
      <c r="C6476" s="1">
        <v>44.0</v>
      </c>
      <c r="D6476" s="1" t="s">
        <v>51</v>
      </c>
      <c r="E6476" s="1" t="s">
        <v>63</v>
      </c>
      <c r="G6476" s="1" t="s">
        <v>256</v>
      </c>
      <c r="H6476" s="1" t="s">
        <v>103</v>
      </c>
      <c r="I6476" s="1" t="s">
        <v>55</v>
      </c>
      <c r="J6476" s="1" t="s">
        <v>256</v>
      </c>
      <c r="K6476" s="1" t="s">
        <v>103</v>
      </c>
      <c r="L6476" s="1" t="s">
        <v>55</v>
      </c>
      <c r="M6476" s="1" t="s">
        <v>56</v>
      </c>
      <c r="N6476" s="1" t="s">
        <v>93</v>
      </c>
      <c r="O6476" s="1" t="s">
        <v>256</v>
      </c>
      <c r="P6476" s="1" t="s">
        <v>103</v>
      </c>
      <c r="Q6476" s="1" t="s">
        <v>55</v>
      </c>
      <c r="R6476" s="1" t="s">
        <v>56</v>
      </c>
      <c r="T6476" s="1" t="s">
        <v>6575</v>
      </c>
      <c r="U6476" s="1" t="s">
        <v>59</v>
      </c>
      <c r="X6476" s="1" t="s">
        <v>60</v>
      </c>
      <c r="Y6476" s="1" t="s">
        <v>60</v>
      </c>
      <c r="Z6476" s="1" t="s">
        <v>60</v>
      </c>
      <c r="AT6476" s="1" t="s">
        <v>282</v>
      </c>
      <c r="AU6476" s="1" t="s">
        <v>282</v>
      </c>
      <c r="AV6476" s="1" t="s">
        <v>260</v>
      </c>
      <c r="AW6476" s="3" t="str">
        <f t="shared" si="1"/>
        <v>Other</v>
      </c>
      <c r="AX6476" s="3" t="str">
        <f t="array" ref="AX6476">TEXTJOIN(", ", TRUE, IF(X6476:AS6476="Y", X$1:AS$1, IF(X6476:AS6476&lt;&gt;"", X$1:AS$1 &amp; ": " &amp; X6476:AS6476, "")))
</f>
        <v>Heroin, Cocaine, Fentanyl</v>
      </c>
    </row>
    <row r="6477">
      <c r="A6477" s="2">
        <v>41022.0</v>
      </c>
      <c r="B6477" s="1" t="s">
        <v>50</v>
      </c>
      <c r="C6477" s="1">
        <v>52.0</v>
      </c>
      <c r="D6477" s="1" t="s">
        <v>51</v>
      </c>
      <c r="E6477" s="1" t="s">
        <v>118</v>
      </c>
      <c r="G6477" s="1" t="s">
        <v>2461</v>
      </c>
      <c r="H6477" s="1" t="s">
        <v>54</v>
      </c>
      <c r="J6477" s="1" t="s">
        <v>2461</v>
      </c>
      <c r="L6477" s="1" t="s">
        <v>55</v>
      </c>
      <c r="M6477" s="1" t="s">
        <v>56</v>
      </c>
      <c r="N6477" s="1" t="s">
        <v>104</v>
      </c>
      <c r="O6477" s="1" t="s">
        <v>2461</v>
      </c>
      <c r="P6477" s="1" t="s">
        <v>54</v>
      </c>
      <c r="R6477" s="1" t="s">
        <v>56</v>
      </c>
      <c r="T6477" s="1" t="s">
        <v>232</v>
      </c>
      <c r="U6477" s="1" t="s">
        <v>59</v>
      </c>
      <c r="AB6477" s="1" t="s">
        <v>60</v>
      </c>
      <c r="AC6477" s="1" t="s">
        <v>60</v>
      </c>
      <c r="AD6477" s="1" t="s">
        <v>60</v>
      </c>
      <c r="AF6477" s="1" t="s">
        <v>60</v>
      </c>
      <c r="AT6477" s="1" t="s">
        <v>2463</v>
      </c>
      <c r="AU6477" s="1" t="s">
        <v>2463</v>
      </c>
      <c r="AV6477" s="1" t="s">
        <v>2464</v>
      </c>
      <c r="AW6477" s="3" t="str">
        <f t="shared" si="1"/>
        <v>Other</v>
      </c>
      <c r="AX6477" s="3" t="str">
        <f t="array" ref="AX6477">TEXTJOIN(", ", TRUE, IF(X6477:AS6477="Y", X$1:AS$1, IF(X6477:AS6477&lt;&gt;"", X$1:AS$1 &amp; ": " &amp; X6477:AS6477, "")))
</f>
        <v>Oxycodone, Oxymorphone, Ethanol, Benzodiazepine</v>
      </c>
    </row>
    <row r="6478">
      <c r="A6478" s="2">
        <v>42740.0</v>
      </c>
      <c r="B6478" s="1" t="s">
        <v>86</v>
      </c>
      <c r="C6478" s="1">
        <v>29.0</v>
      </c>
      <c r="D6478" s="1" t="s">
        <v>51</v>
      </c>
      <c r="E6478" s="1" t="s">
        <v>63</v>
      </c>
      <c r="G6478" s="1" t="s">
        <v>300</v>
      </c>
      <c r="H6478" s="1" t="s">
        <v>299</v>
      </c>
      <c r="I6478" s="1" t="s">
        <v>55</v>
      </c>
      <c r="J6478" s="1" t="s">
        <v>300</v>
      </c>
      <c r="K6478" s="1" t="s">
        <v>299</v>
      </c>
      <c r="L6478" s="1" t="s">
        <v>55</v>
      </c>
      <c r="M6478" s="1" t="s">
        <v>56</v>
      </c>
      <c r="N6478" s="1" t="s">
        <v>136</v>
      </c>
      <c r="O6478" s="1" t="s">
        <v>300</v>
      </c>
      <c r="P6478" s="1" t="s">
        <v>299</v>
      </c>
      <c r="Q6478" s="1" t="s">
        <v>55</v>
      </c>
      <c r="R6478" s="1" t="s">
        <v>56</v>
      </c>
      <c r="T6478" s="1" t="s">
        <v>78</v>
      </c>
      <c r="U6478" s="1" t="s">
        <v>59</v>
      </c>
      <c r="X6478" s="1" t="s">
        <v>60</v>
      </c>
      <c r="AT6478" s="1" t="s">
        <v>304</v>
      </c>
      <c r="AU6478" s="1" t="s">
        <v>304</v>
      </c>
      <c r="AV6478" s="1" t="s">
        <v>302</v>
      </c>
      <c r="AW6478" s="3" t="str">
        <f t="shared" si="1"/>
        <v>Other</v>
      </c>
      <c r="AX6478" s="3" t="str">
        <f t="array" ref="AX6478">TEXTJOIN(", ", TRUE, IF(X6478:AS6478="Y", X$1:AS$1, IF(X6478:AS6478&lt;&gt;"", X$1:AS$1 &amp; ": " &amp; X6478:AS6478, "")))
</f>
        <v>Heroin</v>
      </c>
    </row>
    <row r="6479">
      <c r="A6479" s="4">
        <v>42692.0</v>
      </c>
      <c r="B6479" s="1" t="s">
        <v>50</v>
      </c>
      <c r="C6479" s="1">
        <v>54.0</v>
      </c>
      <c r="D6479" s="1" t="s">
        <v>51</v>
      </c>
      <c r="E6479" s="1" t="s">
        <v>52</v>
      </c>
      <c r="G6479" s="1" t="s">
        <v>397</v>
      </c>
      <c r="H6479" s="1" t="s">
        <v>103</v>
      </c>
      <c r="I6479" s="1" t="s">
        <v>55</v>
      </c>
      <c r="J6479" s="1" t="s">
        <v>91</v>
      </c>
      <c r="M6479" s="1" t="s">
        <v>44</v>
      </c>
      <c r="N6479" s="1" t="s">
        <v>136</v>
      </c>
      <c r="O6479" s="1" t="s">
        <v>91</v>
      </c>
      <c r="R6479" s="1" t="s">
        <v>67</v>
      </c>
      <c r="T6479" s="1" t="s">
        <v>3144</v>
      </c>
      <c r="U6479" s="1" t="s">
        <v>59</v>
      </c>
      <c r="W6479" s="1" t="s">
        <v>60</v>
      </c>
      <c r="X6479" s="1" t="s">
        <v>60</v>
      </c>
      <c r="Z6479" s="1" t="s">
        <v>60</v>
      </c>
      <c r="AD6479" s="1" t="s">
        <v>60</v>
      </c>
      <c r="AP6479" s="1" t="s">
        <v>60</v>
      </c>
      <c r="AR6479" s="1" t="s">
        <v>60</v>
      </c>
      <c r="AT6479" s="1" t="s">
        <v>399</v>
      </c>
      <c r="AU6479" s="1" t="s">
        <v>110</v>
      </c>
      <c r="AV6479" s="1" t="s">
        <v>111</v>
      </c>
      <c r="AW6479" s="3" t="str">
        <f t="shared" si="1"/>
        <v>Other</v>
      </c>
      <c r="AX6479" s="3" t="str">
        <f t="array" ref="AX6479">TEXTJOIN(", ", TRUE, IF(X6479:AS6479="Y", X$1:AS$1, IF(X6479:AS6479&lt;&gt;"", X$1:AS$1 &amp; ": " &amp; X6479:AS6479, "")))
</f>
        <v>Heroin, Fentanyl, Ethanol, Heroin/Morph/Codeine, Any Opioid</v>
      </c>
    </row>
    <row r="6480">
      <c r="A6480" s="2">
        <v>43903.0</v>
      </c>
      <c r="B6480" s="1" t="s">
        <v>50</v>
      </c>
      <c r="C6480" s="1">
        <v>59.0</v>
      </c>
      <c r="D6480" s="1" t="s">
        <v>51</v>
      </c>
      <c r="E6480" s="1" t="s">
        <v>63</v>
      </c>
      <c r="G6480" s="1" t="s">
        <v>3458</v>
      </c>
      <c r="H6480" s="1" t="s">
        <v>91</v>
      </c>
      <c r="I6480" s="1" t="s">
        <v>55</v>
      </c>
      <c r="J6480" s="1" t="s">
        <v>3458</v>
      </c>
      <c r="K6480" s="1" t="s">
        <v>91</v>
      </c>
      <c r="L6480" s="1" t="s">
        <v>55</v>
      </c>
      <c r="M6480" s="1" t="s">
        <v>56</v>
      </c>
      <c r="N6480" s="1" t="s">
        <v>155</v>
      </c>
      <c r="O6480" s="1" t="s">
        <v>3458</v>
      </c>
      <c r="P6480" s="1" t="s">
        <v>91</v>
      </c>
      <c r="Q6480" s="1" t="s">
        <v>55</v>
      </c>
      <c r="R6480" s="1" t="s">
        <v>56</v>
      </c>
      <c r="T6480" s="1" t="s">
        <v>6576</v>
      </c>
      <c r="U6480" s="1" t="s">
        <v>59</v>
      </c>
      <c r="Z6480" s="1" t="s">
        <v>60</v>
      </c>
      <c r="AD6480" s="1" t="s">
        <v>60</v>
      </c>
      <c r="AR6480" s="1" t="s">
        <v>60</v>
      </c>
      <c r="AT6480" s="1" t="s">
        <v>3460</v>
      </c>
      <c r="AU6480" s="1" t="s">
        <v>3460</v>
      </c>
      <c r="AV6480" s="1" t="s">
        <v>3461</v>
      </c>
      <c r="AW6480" s="3" t="str">
        <f t="shared" si="1"/>
        <v>Other</v>
      </c>
      <c r="AX6480" s="3" t="str">
        <f t="array" ref="AX6480">TEXTJOIN(", ", TRUE, IF(X6480:AS6480="Y", X$1:AS$1, IF(X6480:AS6480&lt;&gt;"", X$1:AS$1 &amp; ": " &amp; X6480:AS6480, "")))
</f>
        <v>Fentanyl, Ethanol, Any Opioid</v>
      </c>
    </row>
    <row r="6481">
      <c r="A6481" s="4">
        <v>41568.0</v>
      </c>
      <c r="B6481" s="1" t="s">
        <v>50</v>
      </c>
      <c r="C6481" s="1">
        <v>63.0</v>
      </c>
      <c r="D6481" s="1" t="s">
        <v>76</v>
      </c>
      <c r="E6481" s="1" t="s">
        <v>63</v>
      </c>
      <c r="G6481" s="1" t="s">
        <v>90</v>
      </c>
      <c r="H6481" s="1" t="s">
        <v>91</v>
      </c>
      <c r="J6481" s="1" t="s">
        <v>90</v>
      </c>
      <c r="L6481" s="1" t="s">
        <v>55</v>
      </c>
      <c r="M6481" s="1" t="s">
        <v>56</v>
      </c>
      <c r="N6481" s="1" t="s">
        <v>104</v>
      </c>
      <c r="O6481" s="1" t="s">
        <v>90</v>
      </c>
      <c r="P6481" s="1" t="s">
        <v>91</v>
      </c>
      <c r="R6481" s="1" t="s">
        <v>56</v>
      </c>
      <c r="T6481" s="1" t="s">
        <v>6577</v>
      </c>
      <c r="U6481" s="1" t="s">
        <v>59</v>
      </c>
      <c r="AS6481" s="1" t="s">
        <v>6578</v>
      </c>
      <c r="AT6481" s="1" t="s">
        <v>96</v>
      </c>
      <c r="AU6481" s="1" t="s">
        <v>96</v>
      </c>
      <c r="AV6481" s="1" t="s">
        <v>97</v>
      </c>
      <c r="AW6481" s="3" t="str">
        <f t="shared" si="1"/>
        <v>Other</v>
      </c>
      <c r="AX6481" s="3" t="str">
        <f t="array" ref="AX6481">TEXTJOIN(", ", TRUE, IF(X6481:AS6481="Y", X$1:AS$1, IF(X6481:AS6481&lt;&gt;"", X$1:AS$1 &amp; ": " &amp; X6481:AS6481, "")))
</f>
        <v>Other: PAROX</v>
      </c>
    </row>
    <row r="6482">
      <c r="A6482" s="2">
        <v>44201.0</v>
      </c>
      <c r="B6482" s="1" t="s">
        <v>50</v>
      </c>
      <c r="C6482" s="1">
        <v>42.0</v>
      </c>
      <c r="D6482" s="1" t="s">
        <v>76</v>
      </c>
      <c r="E6482" s="1" t="s">
        <v>63</v>
      </c>
      <c r="F6482" s="1" t="s">
        <v>267</v>
      </c>
      <c r="G6482" s="1" t="s">
        <v>185</v>
      </c>
      <c r="H6482" s="1" t="s">
        <v>91</v>
      </c>
      <c r="I6482" s="1" t="s">
        <v>55</v>
      </c>
      <c r="J6482" s="1" t="s">
        <v>185</v>
      </c>
      <c r="K6482" s="1" t="s">
        <v>91</v>
      </c>
      <c r="L6482" s="1" t="s">
        <v>55</v>
      </c>
      <c r="M6482" s="1" t="s">
        <v>56</v>
      </c>
      <c r="N6482" s="1" t="s">
        <v>136</v>
      </c>
      <c r="O6482" s="1" t="s">
        <v>185</v>
      </c>
      <c r="P6482" s="1" t="s">
        <v>91</v>
      </c>
      <c r="Q6482" s="1" t="s">
        <v>55</v>
      </c>
      <c r="R6482" s="1" t="s">
        <v>56</v>
      </c>
      <c r="T6482" s="1" t="s">
        <v>6579</v>
      </c>
      <c r="U6482" s="1" t="s">
        <v>59</v>
      </c>
      <c r="Y6482" s="1" t="s">
        <v>60</v>
      </c>
      <c r="Z6482" s="1" t="s">
        <v>60</v>
      </c>
      <c r="AD6482" s="1" t="s">
        <v>60</v>
      </c>
      <c r="AJ6482" s="1" t="s">
        <v>60</v>
      </c>
      <c r="AR6482" s="1" t="s">
        <v>60</v>
      </c>
      <c r="AT6482" s="1" t="s">
        <v>188</v>
      </c>
      <c r="AU6482" s="1" t="s">
        <v>188</v>
      </c>
      <c r="AV6482" s="1" t="s">
        <v>189</v>
      </c>
      <c r="AW6482" s="3" t="str">
        <f t="shared" si="1"/>
        <v>Other</v>
      </c>
      <c r="AX6482" s="3" t="str">
        <f t="array" ref="AX6482">TEXTJOIN(", ", TRUE, IF(X6482:AS6482="Y", X$1:AS$1, IF(X6482:AS6482&lt;&gt;"", X$1:AS$1 &amp; ": " &amp; X6482:AS6482, "")))
</f>
        <v>Cocaine, Fentanyl, Ethanol, Tramad, Any Opioid</v>
      </c>
    </row>
    <row r="6483">
      <c r="A6483" s="4">
        <v>41233.0</v>
      </c>
      <c r="B6483" s="1" t="s">
        <v>50</v>
      </c>
      <c r="C6483" s="1">
        <v>56.0</v>
      </c>
      <c r="D6483" s="1" t="s">
        <v>51</v>
      </c>
      <c r="E6483" s="1" t="s">
        <v>63</v>
      </c>
      <c r="J6483" s="1" t="s">
        <v>488</v>
      </c>
      <c r="L6483" s="1" t="s">
        <v>55</v>
      </c>
      <c r="M6483" s="1" t="s">
        <v>6580</v>
      </c>
      <c r="N6483" s="1" t="s">
        <v>104</v>
      </c>
      <c r="O6483" s="1" t="s">
        <v>488</v>
      </c>
      <c r="P6483" s="1" t="s">
        <v>91</v>
      </c>
      <c r="R6483" s="1" t="s">
        <v>485</v>
      </c>
      <c r="T6483" s="1" t="s">
        <v>232</v>
      </c>
      <c r="U6483" s="1" t="s">
        <v>59</v>
      </c>
      <c r="V6483" s="1" t="s">
        <v>3052</v>
      </c>
      <c r="Z6483" s="1" t="s">
        <v>60</v>
      </c>
      <c r="AS6483" s="1" t="s">
        <v>617</v>
      </c>
      <c r="AT6483" s="1" t="s">
        <v>62</v>
      </c>
      <c r="AU6483" s="1" t="s">
        <v>492</v>
      </c>
      <c r="AV6483" s="1" t="s">
        <v>493</v>
      </c>
      <c r="AW6483" s="3" t="str">
        <f t="shared" si="1"/>
        <v>Other</v>
      </c>
      <c r="AX6483" s="3" t="str">
        <f t="array" ref="AX6483">TEXTJOIN(", ", TRUE, IF(X6483:AS6483="Y", X$1:AS$1, IF(X6483:AS6483&lt;&gt;"", X$1:AS$1 &amp; ": " &amp; X6483:AS6483, "")))
</f>
        <v>Fentanyl, Other: morphine</v>
      </c>
    </row>
    <row r="6484">
      <c r="A6484" s="4">
        <v>43752.0</v>
      </c>
      <c r="B6484" s="1" t="s">
        <v>50</v>
      </c>
      <c r="C6484" s="1">
        <v>55.0</v>
      </c>
      <c r="D6484" s="1" t="s">
        <v>76</v>
      </c>
      <c r="E6484" s="1" t="s">
        <v>63</v>
      </c>
      <c r="G6484" s="1" t="s">
        <v>1871</v>
      </c>
      <c r="H6484" s="1" t="s">
        <v>54</v>
      </c>
      <c r="I6484" s="1" t="s">
        <v>55</v>
      </c>
      <c r="J6484" s="1" t="s">
        <v>1871</v>
      </c>
      <c r="K6484" s="1" t="s">
        <v>54</v>
      </c>
      <c r="L6484" s="1" t="s">
        <v>55</v>
      </c>
      <c r="M6484" s="1" t="s">
        <v>56</v>
      </c>
      <c r="N6484" s="1" t="s">
        <v>66</v>
      </c>
      <c r="O6484" s="1" t="s">
        <v>98</v>
      </c>
      <c r="P6484" s="1" t="s">
        <v>54</v>
      </c>
      <c r="Q6484" s="1" t="s">
        <v>55</v>
      </c>
      <c r="R6484" s="1" t="s">
        <v>67</v>
      </c>
      <c r="T6484" s="1" t="s">
        <v>83</v>
      </c>
      <c r="U6484" s="1" t="s">
        <v>59</v>
      </c>
      <c r="Z6484" s="1" t="s">
        <v>60</v>
      </c>
      <c r="AR6484" s="1" t="s">
        <v>60</v>
      </c>
      <c r="AT6484" s="1" t="s">
        <v>1873</v>
      </c>
      <c r="AU6484" s="1" t="s">
        <v>1873</v>
      </c>
      <c r="AV6484" s="1" t="s">
        <v>101</v>
      </c>
      <c r="AW6484" s="3" t="str">
        <f t="shared" si="1"/>
        <v>Other</v>
      </c>
      <c r="AX6484" s="3" t="str">
        <f t="array" ref="AX6484">TEXTJOIN(", ", TRUE, IF(X6484:AS6484="Y", X$1:AS$1, IF(X6484:AS6484&lt;&gt;"", X$1:AS$1 &amp; ": " &amp; X6484:AS6484, "")))
</f>
        <v>Fentanyl, Any Opioid</v>
      </c>
    </row>
    <row r="6485">
      <c r="A6485" s="4">
        <v>41211.0</v>
      </c>
      <c r="B6485" s="1" t="s">
        <v>50</v>
      </c>
      <c r="C6485" s="1">
        <v>42.0</v>
      </c>
      <c r="D6485" s="1" t="s">
        <v>51</v>
      </c>
      <c r="E6485" s="1" t="s">
        <v>63</v>
      </c>
      <c r="F6485" s="1" t="s">
        <v>137</v>
      </c>
      <c r="G6485" s="1" t="s">
        <v>91</v>
      </c>
      <c r="H6485" s="1" t="s">
        <v>91</v>
      </c>
      <c r="J6485" s="1" t="s">
        <v>91</v>
      </c>
      <c r="L6485" s="1" t="s">
        <v>55</v>
      </c>
      <c r="M6485" s="1" t="s">
        <v>56</v>
      </c>
      <c r="O6485" s="1" t="s">
        <v>91</v>
      </c>
      <c r="P6485" s="1" t="s">
        <v>91</v>
      </c>
      <c r="R6485" s="1" t="s">
        <v>56</v>
      </c>
      <c r="T6485" s="1" t="s">
        <v>232</v>
      </c>
      <c r="U6485" s="1" t="s">
        <v>59</v>
      </c>
      <c r="AB6485" s="1" t="s">
        <v>60</v>
      </c>
      <c r="AC6485" s="1" t="s">
        <v>60</v>
      </c>
      <c r="AF6485" s="1" t="s">
        <v>60</v>
      </c>
      <c r="AT6485" s="1" t="s">
        <v>110</v>
      </c>
      <c r="AU6485" s="1" t="s">
        <v>110</v>
      </c>
      <c r="AV6485" s="1" t="s">
        <v>111</v>
      </c>
      <c r="AW6485" s="3" t="str">
        <f t="shared" si="1"/>
        <v>Other</v>
      </c>
      <c r="AX6485" s="3" t="str">
        <f t="array" ref="AX6485">TEXTJOIN(", ", TRUE, IF(X6485:AS6485="Y", X$1:AS$1, IF(X6485:AS6485&lt;&gt;"", X$1:AS$1 &amp; ": " &amp; X6485:AS6485, "")))
</f>
        <v>Oxycodone, Oxymorphone, Benzodiazepine</v>
      </c>
    </row>
    <row r="6486">
      <c r="A6486" s="2">
        <v>41656.0</v>
      </c>
      <c r="B6486" s="1" t="s">
        <v>50</v>
      </c>
      <c r="C6486" s="1">
        <v>34.0</v>
      </c>
      <c r="D6486" s="1" t="s">
        <v>51</v>
      </c>
      <c r="E6486" s="1" t="s">
        <v>63</v>
      </c>
      <c r="G6486" s="1" t="s">
        <v>82</v>
      </c>
      <c r="J6486" s="1" t="s">
        <v>82</v>
      </c>
      <c r="L6486" s="1" t="s">
        <v>55</v>
      </c>
      <c r="M6486" s="1" t="s">
        <v>56</v>
      </c>
      <c r="N6486" s="1" t="s">
        <v>148</v>
      </c>
      <c r="O6486" s="1" t="s">
        <v>82</v>
      </c>
      <c r="R6486" s="1" t="s">
        <v>56</v>
      </c>
      <c r="T6486" s="1" t="s">
        <v>308</v>
      </c>
      <c r="U6486" s="1" t="s">
        <v>59</v>
      </c>
      <c r="AG6486" s="1" t="s">
        <v>60</v>
      </c>
      <c r="AT6486" s="1" t="s">
        <v>329</v>
      </c>
      <c r="AU6486" s="1" t="s">
        <v>329</v>
      </c>
      <c r="AV6486" s="1" t="s">
        <v>85</v>
      </c>
      <c r="AW6486" s="3" t="str">
        <f t="shared" si="1"/>
        <v>Other</v>
      </c>
      <c r="AX6486" s="3" t="str">
        <f t="array" ref="AX6486">TEXTJOIN(", ", TRUE, IF(X6486:AS6486="Y", X$1:AS$1, IF(X6486:AS6486&lt;&gt;"", X$1:AS$1 &amp; ": " &amp; X6486:AS6486, "")))
</f>
        <v>Methadone</v>
      </c>
    </row>
    <row r="6487">
      <c r="A6487" s="2">
        <v>42604.0</v>
      </c>
      <c r="B6487" s="1" t="s">
        <v>50</v>
      </c>
      <c r="C6487" s="1">
        <v>56.0</v>
      </c>
      <c r="D6487" s="1" t="s">
        <v>51</v>
      </c>
      <c r="E6487" s="1" t="s">
        <v>63</v>
      </c>
      <c r="G6487" s="1" t="s">
        <v>256</v>
      </c>
      <c r="H6487" s="1" t="s">
        <v>103</v>
      </c>
      <c r="I6487" s="1" t="s">
        <v>55</v>
      </c>
      <c r="J6487" s="1" t="s">
        <v>256</v>
      </c>
      <c r="M6487" s="1" t="s">
        <v>56</v>
      </c>
      <c r="N6487" s="1" t="s">
        <v>136</v>
      </c>
      <c r="O6487" s="1" t="s">
        <v>256</v>
      </c>
      <c r="R6487" s="1" t="s">
        <v>67</v>
      </c>
      <c r="T6487" s="1" t="s">
        <v>6581</v>
      </c>
      <c r="U6487" s="1" t="s">
        <v>59</v>
      </c>
      <c r="W6487" s="1" t="s">
        <v>60</v>
      </c>
      <c r="X6487" s="1" t="s">
        <v>60</v>
      </c>
      <c r="Z6487" s="1" t="s">
        <v>60</v>
      </c>
      <c r="AD6487" s="1" t="s">
        <v>60</v>
      </c>
      <c r="AI6487" s="1" t="s">
        <v>60</v>
      </c>
      <c r="AP6487" s="1" t="s">
        <v>60</v>
      </c>
      <c r="AR6487" s="1" t="s">
        <v>60</v>
      </c>
      <c r="AT6487" s="1" t="s">
        <v>282</v>
      </c>
      <c r="AU6487" s="1" t="s">
        <v>282</v>
      </c>
      <c r="AV6487" s="1" t="s">
        <v>260</v>
      </c>
      <c r="AW6487" s="3" t="str">
        <f t="shared" si="1"/>
        <v>Other</v>
      </c>
      <c r="AX6487" s="3" t="str">
        <f t="array" ref="AX6487">TEXTJOIN(", ", TRUE, IF(X6487:AS6487="Y", X$1:AS$1, IF(X6487:AS6487&lt;&gt;"", X$1:AS$1 &amp; ": " &amp; X6487:AS6487, "")))
</f>
        <v>Heroin, Fentanyl, Ethanol, Amphet, Heroin/Morph/Codeine, Any Opioid</v>
      </c>
    </row>
    <row r="6488">
      <c r="A6488" s="2">
        <v>43994.0</v>
      </c>
      <c r="B6488" s="1" t="s">
        <v>50</v>
      </c>
      <c r="C6488" s="1">
        <v>46.0</v>
      </c>
      <c r="D6488" s="1" t="s">
        <v>51</v>
      </c>
      <c r="E6488" s="1" t="s">
        <v>63</v>
      </c>
      <c r="G6488" s="1" t="s">
        <v>6582</v>
      </c>
      <c r="H6488" s="1" t="s">
        <v>88</v>
      </c>
      <c r="I6488" s="1" t="s">
        <v>89</v>
      </c>
      <c r="J6488" s="1" t="s">
        <v>90</v>
      </c>
      <c r="K6488" s="1" t="s">
        <v>91</v>
      </c>
      <c r="L6488" s="1" t="s">
        <v>55</v>
      </c>
      <c r="M6488" s="1" t="s">
        <v>92</v>
      </c>
      <c r="N6488" s="1" t="s">
        <v>155</v>
      </c>
      <c r="O6488" s="1" t="s">
        <v>318</v>
      </c>
      <c r="P6488" s="1" t="s">
        <v>125</v>
      </c>
      <c r="Q6488" s="1" t="s">
        <v>55</v>
      </c>
      <c r="R6488" s="1" t="s">
        <v>67</v>
      </c>
      <c r="T6488" s="1" t="s">
        <v>83</v>
      </c>
      <c r="U6488" s="1" t="s">
        <v>59</v>
      </c>
      <c r="Z6488" s="1" t="s">
        <v>60</v>
      </c>
      <c r="AR6488" s="1" t="s">
        <v>60</v>
      </c>
      <c r="AU6488" s="1" t="s">
        <v>96</v>
      </c>
      <c r="AV6488" s="1" t="s">
        <v>321</v>
      </c>
      <c r="AW6488" s="3" t="str">
        <f t="shared" si="1"/>
        <v>Other</v>
      </c>
      <c r="AX6488" s="3" t="str">
        <f t="array" ref="AX6488">TEXTJOIN(", ", TRUE, IF(X6488:AS6488="Y", X$1:AS$1, IF(X6488:AS6488&lt;&gt;"", X$1:AS$1 &amp; ": " &amp; X6488:AS6488, "")))
</f>
        <v>Fentanyl, Any Opioid</v>
      </c>
    </row>
    <row r="6489">
      <c r="A6489" s="2">
        <v>41651.0</v>
      </c>
      <c r="B6489" s="1" t="s">
        <v>50</v>
      </c>
      <c r="C6489" s="1">
        <v>55.0</v>
      </c>
      <c r="D6489" s="1" t="s">
        <v>76</v>
      </c>
      <c r="E6489" s="1" t="s">
        <v>63</v>
      </c>
      <c r="G6489" s="1" t="s">
        <v>256</v>
      </c>
      <c r="J6489" s="1" t="s">
        <v>256</v>
      </c>
      <c r="L6489" s="1" t="s">
        <v>55</v>
      </c>
      <c r="M6489" s="1" t="s">
        <v>56</v>
      </c>
      <c r="N6489" s="1" t="s">
        <v>113</v>
      </c>
      <c r="O6489" s="1" t="s">
        <v>256</v>
      </c>
      <c r="R6489" s="1" t="s">
        <v>56</v>
      </c>
      <c r="T6489" s="1" t="s">
        <v>6583</v>
      </c>
      <c r="U6489" s="1" t="s">
        <v>59</v>
      </c>
      <c r="Z6489" s="1" t="s">
        <v>60</v>
      </c>
      <c r="AS6489" s="1" t="s">
        <v>586</v>
      </c>
      <c r="AT6489" s="1" t="s">
        <v>282</v>
      </c>
      <c r="AU6489" s="1" t="s">
        <v>282</v>
      </c>
      <c r="AV6489" s="1" t="s">
        <v>260</v>
      </c>
      <c r="AW6489" s="3" t="str">
        <f t="shared" si="1"/>
        <v>Other</v>
      </c>
      <c r="AX6489" s="3" t="str">
        <f t="array" ref="AX6489">TEXTJOIN(", ", TRUE, IF(X6489:AS6489="Y", X$1:AS$1, IF(X6489:AS6489&lt;&gt;"", X$1:AS$1 &amp; ": " &amp; X6489:AS6489, "")))
</f>
        <v>Fentanyl, Other: MORPH</v>
      </c>
    </row>
    <row r="6490">
      <c r="A6490" s="2">
        <v>44285.0</v>
      </c>
      <c r="B6490" s="1" t="s">
        <v>50</v>
      </c>
      <c r="C6490" s="1">
        <v>25.0</v>
      </c>
      <c r="D6490" s="1" t="s">
        <v>51</v>
      </c>
      <c r="E6490" s="1" t="s">
        <v>63</v>
      </c>
      <c r="G6490" s="1" t="s">
        <v>103</v>
      </c>
      <c r="H6490" s="1" t="s">
        <v>103</v>
      </c>
      <c r="I6490" s="1" t="s">
        <v>55</v>
      </c>
      <c r="J6490" s="1" t="s">
        <v>103</v>
      </c>
      <c r="K6490" s="1" t="s">
        <v>103</v>
      </c>
      <c r="L6490" s="1" t="s">
        <v>55</v>
      </c>
      <c r="M6490" s="1" t="s">
        <v>56</v>
      </c>
      <c r="N6490" s="1" t="s">
        <v>66</v>
      </c>
      <c r="O6490" s="1" t="s">
        <v>103</v>
      </c>
      <c r="P6490" s="1" t="s">
        <v>103</v>
      </c>
      <c r="Q6490" s="1" t="s">
        <v>55</v>
      </c>
      <c r="R6490" s="1" t="s">
        <v>56</v>
      </c>
      <c r="T6490" s="1" t="s">
        <v>83</v>
      </c>
      <c r="U6490" s="1" t="s">
        <v>59</v>
      </c>
      <c r="Z6490" s="1" t="s">
        <v>60</v>
      </c>
      <c r="AR6490" s="1" t="s">
        <v>60</v>
      </c>
      <c r="AT6490" s="1" t="s">
        <v>167</v>
      </c>
      <c r="AU6490" s="1" t="s">
        <v>167</v>
      </c>
      <c r="AV6490" s="1" t="s">
        <v>168</v>
      </c>
      <c r="AW6490" s="3" t="str">
        <f t="shared" si="1"/>
        <v>Other</v>
      </c>
      <c r="AX6490" s="3" t="str">
        <f t="array" ref="AX6490">TEXTJOIN(", ", TRUE, IF(X6490:AS6490="Y", X$1:AS$1, IF(X6490:AS6490&lt;&gt;"", X$1:AS$1 &amp; ": " &amp; X6490:AS6490, "")))
</f>
        <v>Fentanyl, Any Opioid</v>
      </c>
    </row>
    <row r="6491">
      <c r="A6491" s="2">
        <v>41410.0</v>
      </c>
      <c r="B6491" s="1" t="s">
        <v>50</v>
      </c>
      <c r="C6491" s="1">
        <v>44.0</v>
      </c>
      <c r="D6491" s="1" t="s">
        <v>51</v>
      </c>
      <c r="E6491" s="1" t="s">
        <v>63</v>
      </c>
      <c r="G6491" s="1" t="s">
        <v>143</v>
      </c>
      <c r="H6491" s="1" t="s">
        <v>91</v>
      </c>
      <c r="J6491" s="1" t="s">
        <v>380</v>
      </c>
      <c r="L6491" s="1" t="s">
        <v>55</v>
      </c>
      <c r="M6491" s="1" t="s">
        <v>44</v>
      </c>
      <c r="N6491" s="1" t="s">
        <v>136</v>
      </c>
      <c r="O6491" s="1" t="s">
        <v>380</v>
      </c>
      <c r="P6491" s="1" t="s">
        <v>299</v>
      </c>
      <c r="R6491" s="1" t="s">
        <v>44</v>
      </c>
      <c r="S6491" s="1" t="s">
        <v>1414</v>
      </c>
      <c r="T6491" s="1" t="s">
        <v>130</v>
      </c>
      <c r="U6491" s="1" t="s">
        <v>59</v>
      </c>
      <c r="X6491" s="1" t="s">
        <v>60</v>
      </c>
      <c r="AT6491" s="1" t="s">
        <v>145</v>
      </c>
      <c r="AU6491" s="1" t="s">
        <v>383</v>
      </c>
      <c r="AV6491" s="1" t="s">
        <v>987</v>
      </c>
      <c r="AW6491" s="3" t="str">
        <f t="shared" si="1"/>
        <v>Other</v>
      </c>
      <c r="AX6491" s="3" t="str">
        <f t="array" ref="AX6491">TEXTJOIN(", ", TRUE, IF(X6491:AS6491="Y", X$1:AS$1, IF(X6491:AS6491&lt;&gt;"", X$1:AS$1 &amp; ": " &amp; X6491:AS6491, "")))
</f>
        <v>Heroin</v>
      </c>
    </row>
    <row r="6492">
      <c r="A6492" s="4">
        <v>43426.0</v>
      </c>
      <c r="B6492" s="1" t="s">
        <v>50</v>
      </c>
      <c r="C6492" s="1">
        <v>50.0</v>
      </c>
      <c r="D6492" s="1" t="s">
        <v>51</v>
      </c>
      <c r="E6492" s="1" t="s">
        <v>52</v>
      </c>
      <c r="G6492" s="1" t="s">
        <v>103</v>
      </c>
      <c r="H6492" s="1" t="s">
        <v>103</v>
      </c>
      <c r="I6492" s="1" t="s">
        <v>55</v>
      </c>
      <c r="J6492" s="1" t="s">
        <v>103</v>
      </c>
      <c r="K6492" s="1" t="s">
        <v>103</v>
      </c>
      <c r="M6492" s="1" t="s">
        <v>5326</v>
      </c>
      <c r="N6492" s="1" t="s">
        <v>136</v>
      </c>
      <c r="O6492" s="1" t="s">
        <v>103</v>
      </c>
      <c r="P6492" s="1" t="s">
        <v>103</v>
      </c>
      <c r="Q6492" s="1" t="s">
        <v>55</v>
      </c>
      <c r="R6492" s="1" t="s">
        <v>44</v>
      </c>
      <c r="T6492" s="1" t="s">
        <v>109</v>
      </c>
      <c r="U6492" s="1" t="s">
        <v>59</v>
      </c>
      <c r="Y6492" s="1" t="s">
        <v>60</v>
      </c>
      <c r="AT6492" s="1" t="s">
        <v>167</v>
      </c>
      <c r="AU6492" s="1" t="s">
        <v>167</v>
      </c>
      <c r="AV6492" s="1" t="s">
        <v>168</v>
      </c>
      <c r="AW6492" s="3" t="str">
        <f t="shared" si="1"/>
        <v>Other</v>
      </c>
      <c r="AX6492" s="3" t="str">
        <f t="array" ref="AX6492">TEXTJOIN(", ", TRUE, IF(X6492:AS6492="Y", X$1:AS$1, IF(X6492:AS6492&lt;&gt;"", X$1:AS$1 &amp; ": " &amp; X6492:AS6492, "")))
</f>
        <v>Cocaine</v>
      </c>
    </row>
    <row r="6493">
      <c r="A6493" s="2">
        <v>42962.0</v>
      </c>
      <c r="B6493" s="1" t="s">
        <v>86</v>
      </c>
      <c r="C6493" s="1">
        <v>62.0</v>
      </c>
      <c r="D6493" s="1" t="s">
        <v>51</v>
      </c>
      <c r="E6493" s="1" t="s">
        <v>52</v>
      </c>
      <c r="G6493" s="1" t="s">
        <v>91</v>
      </c>
      <c r="H6493" s="1" t="s">
        <v>91</v>
      </c>
      <c r="I6493" s="1" t="s">
        <v>55</v>
      </c>
      <c r="J6493" s="1" t="s">
        <v>91</v>
      </c>
      <c r="K6493" s="1" t="s">
        <v>91</v>
      </c>
      <c r="L6493" s="1" t="s">
        <v>55</v>
      </c>
      <c r="M6493" s="1" t="s">
        <v>56</v>
      </c>
      <c r="N6493" s="1" t="s">
        <v>66</v>
      </c>
      <c r="O6493" s="1" t="s">
        <v>91</v>
      </c>
      <c r="P6493" s="1" t="s">
        <v>91</v>
      </c>
      <c r="Q6493" s="1" t="s">
        <v>55</v>
      </c>
      <c r="R6493" s="1" t="s">
        <v>56</v>
      </c>
      <c r="T6493" s="1" t="s">
        <v>3955</v>
      </c>
      <c r="U6493" s="1" t="s">
        <v>59</v>
      </c>
      <c r="Y6493" s="1" t="s">
        <v>60</v>
      </c>
      <c r="AD6493" s="1" t="s">
        <v>60</v>
      </c>
      <c r="AT6493" s="1" t="s">
        <v>110</v>
      </c>
      <c r="AU6493" s="1" t="s">
        <v>110</v>
      </c>
      <c r="AV6493" s="1" t="s">
        <v>111</v>
      </c>
      <c r="AW6493" s="3" t="str">
        <f t="shared" si="1"/>
        <v>Other</v>
      </c>
      <c r="AX6493" s="3" t="str">
        <f t="array" ref="AX6493">TEXTJOIN(", ", TRUE, IF(X6493:AS6493="Y", X$1:AS$1, IF(X6493:AS6493&lt;&gt;"", X$1:AS$1 &amp; ": " &amp; X6493:AS6493, "")))
</f>
        <v>Cocaine, Ethanol</v>
      </c>
    </row>
    <row r="6494">
      <c r="A6494" s="4">
        <v>43082.0</v>
      </c>
      <c r="B6494" s="1" t="s">
        <v>86</v>
      </c>
      <c r="C6494" s="1">
        <v>62.0</v>
      </c>
      <c r="D6494" s="1" t="s">
        <v>51</v>
      </c>
      <c r="E6494" s="1" t="s">
        <v>63</v>
      </c>
      <c r="G6494" s="1" t="s">
        <v>64</v>
      </c>
      <c r="H6494" s="1" t="s">
        <v>65</v>
      </c>
      <c r="I6494" s="1" t="s">
        <v>55</v>
      </c>
      <c r="J6494" s="1" t="s">
        <v>64</v>
      </c>
      <c r="K6494" s="1" t="s">
        <v>65</v>
      </c>
      <c r="L6494" s="1" t="s">
        <v>55</v>
      </c>
      <c r="M6494" s="1" t="s">
        <v>56</v>
      </c>
      <c r="N6494" s="1" t="s">
        <v>430</v>
      </c>
      <c r="O6494" s="1" t="s">
        <v>64</v>
      </c>
      <c r="P6494" s="1" t="s">
        <v>65</v>
      </c>
      <c r="Q6494" s="1" t="s">
        <v>55</v>
      </c>
      <c r="R6494" s="1" t="s">
        <v>67</v>
      </c>
      <c r="T6494" s="1" t="s">
        <v>6584</v>
      </c>
      <c r="U6494" s="1" t="s">
        <v>59</v>
      </c>
      <c r="Z6494" s="1" t="s">
        <v>60</v>
      </c>
      <c r="AA6494" s="1" t="s">
        <v>60</v>
      </c>
      <c r="AD6494" s="1" t="s">
        <v>60</v>
      </c>
      <c r="AF6494" s="1" t="s">
        <v>60</v>
      </c>
      <c r="AS6494" s="1" t="s">
        <v>6585</v>
      </c>
      <c r="AT6494" s="1" t="s">
        <v>69</v>
      </c>
      <c r="AU6494" s="1" t="s">
        <v>69</v>
      </c>
      <c r="AV6494" s="1" t="s">
        <v>70</v>
      </c>
      <c r="AW6494" s="3" t="str">
        <f t="shared" si="1"/>
        <v>Other</v>
      </c>
      <c r="AX6494" s="3" t="str">
        <f t="array" ref="AX6494">TEXTJOIN(", ", TRUE, IF(X6494:AS6494="Y", X$1:AS$1, IF(X6494:AS6494&lt;&gt;"", X$1:AS$1 &amp; ": " &amp; X6494:AS6494, "")))
</f>
        <v>Fentanyl, Fentanyl Analogue, Ethanol, Benzodiazepine, Other: Buprenor, carfentanil</v>
      </c>
    </row>
    <row r="6495">
      <c r="A6495" s="2">
        <v>40949.0</v>
      </c>
      <c r="B6495" s="1" t="s">
        <v>50</v>
      </c>
      <c r="C6495" s="1">
        <v>39.0</v>
      </c>
      <c r="D6495" s="1" t="s">
        <v>76</v>
      </c>
      <c r="E6495" s="1" t="s">
        <v>63</v>
      </c>
      <c r="G6495" s="1" t="s">
        <v>185</v>
      </c>
      <c r="H6495" s="1" t="s">
        <v>91</v>
      </c>
      <c r="J6495" s="1" t="s">
        <v>185</v>
      </c>
      <c r="L6495" s="1" t="s">
        <v>55</v>
      </c>
      <c r="M6495" s="1" t="s">
        <v>56</v>
      </c>
      <c r="N6495" s="1" t="s">
        <v>126</v>
      </c>
      <c r="O6495" s="1" t="s">
        <v>185</v>
      </c>
      <c r="P6495" s="1" t="s">
        <v>91</v>
      </c>
      <c r="R6495" s="1" t="s">
        <v>56</v>
      </c>
      <c r="T6495" s="1" t="s">
        <v>68</v>
      </c>
      <c r="U6495" s="1" t="s">
        <v>59</v>
      </c>
      <c r="X6495" s="1" t="s">
        <v>60</v>
      </c>
      <c r="AT6495" s="1" t="s">
        <v>188</v>
      </c>
      <c r="AU6495" s="1" t="s">
        <v>188</v>
      </c>
      <c r="AV6495" s="1" t="s">
        <v>189</v>
      </c>
      <c r="AW6495" s="3" t="str">
        <f t="shared" si="1"/>
        <v>Other</v>
      </c>
      <c r="AX6495" s="3" t="str">
        <f t="array" ref="AX6495">TEXTJOIN(", ", TRUE, IF(X6495:AS6495="Y", X$1:AS$1, IF(X6495:AS6495&lt;&gt;"", X$1:AS$1 &amp; ": " &amp; X6495:AS6495, "")))
</f>
        <v>Heroin</v>
      </c>
    </row>
    <row r="6496">
      <c r="A6496" s="2">
        <v>44408.0</v>
      </c>
      <c r="B6496" s="1" t="s">
        <v>50</v>
      </c>
      <c r="C6496" s="1">
        <v>38.0</v>
      </c>
      <c r="D6496" s="1" t="s">
        <v>51</v>
      </c>
      <c r="E6496" s="1" t="s">
        <v>63</v>
      </c>
      <c r="G6496" s="1" t="s">
        <v>143</v>
      </c>
      <c r="H6496" s="1" t="s">
        <v>91</v>
      </c>
      <c r="I6496" s="1" t="s">
        <v>55</v>
      </c>
      <c r="J6496" s="1" t="s">
        <v>143</v>
      </c>
      <c r="K6496" s="1" t="s">
        <v>91</v>
      </c>
      <c r="L6496" s="1" t="s">
        <v>55</v>
      </c>
      <c r="M6496" s="1" t="s">
        <v>56</v>
      </c>
      <c r="N6496" s="1" t="s">
        <v>136</v>
      </c>
      <c r="O6496" s="1" t="s">
        <v>143</v>
      </c>
      <c r="P6496" s="1" t="s">
        <v>91</v>
      </c>
      <c r="Q6496" s="1" t="s">
        <v>55</v>
      </c>
      <c r="R6496" s="1" t="s">
        <v>56</v>
      </c>
      <c r="T6496" s="1" t="s">
        <v>6586</v>
      </c>
      <c r="U6496" s="1" t="s">
        <v>59</v>
      </c>
      <c r="X6496" s="1" t="s">
        <v>60</v>
      </c>
      <c r="Z6496" s="1" t="s">
        <v>60</v>
      </c>
      <c r="AF6496" s="1" t="s">
        <v>60</v>
      </c>
      <c r="AP6496" s="1" t="s">
        <v>60</v>
      </c>
      <c r="AR6496" s="1" t="s">
        <v>60</v>
      </c>
      <c r="AT6496" s="1" t="s">
        <v>145</v>
      </c>
      <c r="AU6496" s="1" t="s">
        <v>145</v>
      </c>
      <c r="AV6496" s="1" t="s">
        <v>146</v>
      </c>
      <c r="AW6496" s="3" t="str">
        <f t="shared" si="1"/>
        <v>Other</v>
      </c>
      <c r="AX6496" s="3" t="str">
        <f t="array" ref="AX6496">TEXTJOIN(", ", TRUE, IF(X6496:AS6496="Y", X$1:AS$1, IF(X6496:AS6496&lt;&gt;"", X$1:AS$1 &amp; ": " &amp; X6496:AS6496, "")))
</f>
        <v>Heroin, Fentanyl, Benzodiazepine, Heroin/Morph/Codeine, Any Opioid</v>
      </c>
    </row>
    <row r="6497">
      <c r="A6497" s="2">
        <v>44041.0</v>
      </c>
      <c r="B6497" s="1" t="s">
        <v>50</v>
      </c>
      <c r="C6497" s="1">
        <v>30.0</v>
      </c>
      <c r="D6497" s="1" t="s">
        <v>51</v>
      </c>
      <c r="E6497" s="1" t="s">
        <v>63</v>
      </c>
      <c r="F6497" s="1" t="s">
        <v>137</v>
      </c>
      <c r="G6497" s="1" t="s">
        <v>256</v>
      </c>
      <c r="H6497" s="1" t="s">
        <v>103</v>
      </c>
      <c r="I6497" s="1" t="s">
        <v>55</v>
      </c>
      <c r="J6497" s="1" t="s">
        <v>256</v>
      </c>
      <c r="K6497" s="1" t="s">
        <v>103</v>
      </c>
      <c r="L6497" s="1" t="s">
        <v>55</v>
      </c>
      <c r="M6497" s="1" t="s">
        <v>56</v>
      </c>
      <c r="N6497" s="1" t="s">
        <v>136</v>
      </c>
      <c r="O6497" s="1" t="s">
        <v>256</v>
      </c>
      <c r="P6497" s="1" t="s">
        <v>103</v>
      </c>
      <c r="Q6497" s="1" t="s">
        <v>55</v>
      </c>
      <c r="R6497" s="1" t="s">
        <v>67</v>
      </c>
      <c r="T6497" s="1" t="s">
        <v>6587</v>
      </c>
      <c r="U6497" s="1" t="s">
        <v>59</v>
      </c>
      <c r="Z6497" s="1" t="s">
        <v>60</v>
      </c>
      <c r="AI6497" s="1" t="s">
        <v>60</v>
      </c>
      <c r="AR6497" s="1" t="s">
        <v>60</v>
      </c>
      <c r="AT6497" s="1" t="s">
        <v>282</v>
      </c>
      <c r="AU6497" s="1" t="s">
        <v>282</v>
      </c>
      <c r="AV6497" s="1" t="s">
        <v>260</v>
      </c>
      <c r="AW6497" s="3" t="str">
        <f t="shared" si="1"/>
        <v>Other</v>
      </c>
      <c r="AX6497" s="3" t="str">
        <f t="array" ref="AX6497">TEXTJOIN(", ", TRUE, IF(X6497:AS6497="Y", X$1:AS$1, IF(X6497:AS6497&lt;&gt;"", X$1:AS$1 &amp; ": " &amp; X6497:AS6497, "")))
</f>
        <v>Fentanyl, Amphet, Any Opioid</v>
      </c>
    </row>
    <row r="6498">
      <c r="A6498" s="2">
        <v>44079.0</v>
      </c>
      <c r="B6498" s="1" t="s">
        <v>50</v>
      </c>
      <c r="C6498" s="1">
        <v>51.0</v>
      </c>
      <c r="D6498" s="1" t="s">
        <v>51</v>
      </c>
      <c r="E6498" s="1" t="s">
        <v>63</v>
      </c>
      <c r="G6498" s="1" t="s">
        <v>256</v>
      </c>
      <c r="H6498" s="1" t="s">
        <v>103</v>
      </c>
      <c r="I6498" s="1" t="s">
        <v>55</v>
      </c>
      <c r="J6498" s="1" t="s">
        <v>256</v>
      </c>
      <c r="K6498" s="1" t="s">
        <v>103</v>
      </c>
      <c r="L6498" s="1" t="s">
        <v>55</v>
      </c>
      <c r="M6498" s="1" t="s">
        <v>56</v>
      </c>
      <c r="N6498" s="1" t="s">
        <v>119</v>
      </c>
      <c r="O6498" s="1" t="s">
        <v>256</v>
      </c>
      <c r="P6498" s="1" t="s">
        <v>103</v>
      </c>
      <c r="Q6498" s="1" t="s">
        <v>55</v>
      </c>
      <c r="R6498" s="1" t="s">
        <v>56</v>
      </c>
      <c r="T6498" s="1" t="s">
        <v>6588</v>
      </c>
      <c r="U6498" s="1" t="s">
        <v>59</v>
      </c>
      <c r="Z6498" s="1" t="s">
        <v>60</v>
      </c>
      <c r="AF6498" s="1" t="s">
        <v>60</v>
      </c>
      <c r="AM6498" s="1" t="s">
        <v>60</v>
      </c>
      <c r="AR6498" s="1" t="s">
        <v>60</v>
      </c>
      <c r="AT6498" s="1" t="s">
        <v>282</v>
      </c>
      <c r="AU6498" s="1" t="s">
        <v>282</v>
      </c>
      <c r="AV6498" s="1" t="s">
        <v>260</v>
      </c>
      <c r="AW6498" s="3" t="str">
        <f t="shared" si="1"/>
        <v>Other</v>
      </c>
      <c r="AX6498" s="3" t="str">
        <f t="array" ref="AX6498">TEXTJOIN(", ", TRUE, IF(X6498:AS6498="Y", X$1:AS$1, IF(X6498:AS6498&lt;&gt;"", X$1:AS$1 &amp; ": " &amp; X6498:AS6498, "")))
</f>
        <v>Fentanyl, Benzodiazepine, Xylazine, Any Opioid</v>
      </c>
    </row>
    <row r="6499">
      <c r="A6499" s="2">
        <v>43073.0</v>
      </c>
      <c r="B6499" s="1" t="s">
        <v>86</v>
      </c>
      <c r="C6499" s="1">
        <v>29.0</v>
      </c>
      <c r="D6499" s="1" t="s">
        <v>51</v>
      </c>
      <c r="E6499" s="1" t="s">
        <v>63</v>
      </c>
      <c r="J6499" s="1" t="s">
        <v>568</v>
      </c>
      <c r="K6499" s="1" t="s">
        <v>121</v>
      </c>
      <c r="L6499" s="1" t="s">
        <v>55</v>
      </c>
      <c r="M6499" s="1" t="s">
        <v>177</v>
      </c>
      <c r="N6499" s="1" t="s">
        <v>66</v>
      </c>
      <c r="O6499" s="1" t="s">
        <v>568</v>
      </c>
      <c r="P6499" s="1" t="s">
        <v>121</v>
      </c>
      <c r="Q6499" s="1" t="s">
        <v>55</v>
      </c>
      <c r="R6499" s="1" t="s">
        <v>44</v>
      </c>
      <c r="S6499" s="1" t="s">
        <v>6589</v>
      </c>
      <c r="T6499" s="1" t="s">
        <v>962</v>
      </c>
      <c r="U6499" s="1" t="s">
        <v>59</v>
      </c>
      <c r="Z6499" s="1" t="s">
        <v>60</v>
      </c>
      <c r="AD6499" s="1" t="s">
        <v>60</v>
      </c>
      <c r="AT6499" s="1" t="s">
        <v>62</v>
      </c>
      <c r="AU6499" s="1" t="s">
        <v>570</v>
      </c>
      <c r="AV6499" s="1" t="s">
        <v>1661</v>
      </c>
      <c r="AW6499" s="3" t="str">
        <f t="shared" si="1"/>
        <v>Other</v>
      </c>
      <c r="AX6499" s="3" t="str">
        <f t="array" ref="AX6499">TEXTJOIN(", ", TRUE, IF(X6499:AS6499="Y", X$1:AS$1, IF(X6499:AS6499&lt;&gt;"", X$1:AS$1 &amp; ": " &amp; X6499:AS6499, "")))
</f>
        <v>Fentanyl, Ethanol</v>
      </c>
    </row>
    <row r="6500">
      <c r="A6500" s="2">
        <v>44170.0</v>
      </c>
      <c r="B6500" s="1" t="s">
        <v>50</v>
      </c>
      <c r="C6500" s="1">
        <v>58.0</v>
      </c>
      <c r="D6500" s="1" t="s">
        <v>76</v>
      </c>
      <c r="E6500" s="1" t="s">
        <v>63</v>
      </c>
      <c r="G6500" s="1" t="s">
        <v>116</v>
      </c>
      <c r="H6500" s="1" t="s">
        <v>103</v>
      </c>
      <c r="I6500" s="1" t="s">
        <v>55</v>
      </c>
      <c r="J6500" s="1" t="s">
        <v>116</v>
      </c>
      <c r="K6500" s="1" t="s">
        <v>103</v>
      </c>
      <c r="L6500" s="1" t="s">
        <v>55</v>
      </c>
      <c r="M6500" s="1" t="s">
        <v>56</v>
      </c>
      <c r="N6500" s="1" t="s">
        <v>178</v>
      </c>
      <c r="O6500" s="1" t="s">
        <v>116</v>
      </c>
      <c r="P6500" s="1" t="s">
        <v>103</v>
      </c>
      <c r="Q6500" s="1" t="s">
        <v>55</v>
      </c>
      <c r="R6500" s="1" t="s">
        <v>56</v>
      </c>
      <c r="T6500" s="1" t="s">
        <v>2953</v>
      </c>
      <c r="U6500" s="1" t="s">
        <v>59</v>
      </c>
      <c r="V6500" s="1" t="s">
        <v>286</v>
      </c>
      <c r="Y6500" s="1" t="s">
        <v>60</v>
      </c>
      <c r="Z6500" s="1" t="s">
        <v>60</v>
      </c>
      <c r="AR6500" s="1" t="s">
        <v>60</v>
      </c>
      <c r="AT6500" s="1" t="s">
        <v>122</v>
      </c>
      <c r="AU6500" s="1" t="s">
        <v>122</v>
      </c>
      <c r="AV6500" s="1" t="s">
        <v>139</v>
      </c>
      <c r="AW6500" s="3" t="str">
        <f t="shared" si="1"/>
        <v>Other</v>
      </c>
      <c r="AX6500" s="3" t="str">
        <f t="array" ref="AX6500">TEXTJOIN(", ", TRUE, IF(X6500:AS6500="Y", X$1:AS$1, IF(X6500:AS6500&lt;&gt;"", X$1:AS$1 &amp; ": " &amp; X6500:AS6500, "")))
</f>
        <v>Cocaine, Fentanyl, Any Opioid</v>
      </c>
    </row>
    <row r="6501">
      <c r="A6501" s="2">
        <v>43865.0</v>
      </c>
      <c r="B6501" s="1" t="s">
        <v>50</v>
      </c>
      <c r="C6501" s="1">
        <v>63.0</v>
      </c>
      <c r="D6501" s="1" t="s">
        <v>51</v>
      </c>
      <c r="E6501" s="1" t="s">
        <v>52</v>
      </c>
      <c r="G6501" s="1" t="s">
        <v>82</v>
      </c>
      <c r="H6501" s="1" t="s">
        <v>54</v>
      </c>
      <c r="I6501" s="1" t="s">
        <v>55</v>
      </c>
      <c r="J6501" s="1" t="s">
        <v>82</v>
      </c>
      <c r="K6501" s="1" t="s">
        <v>54</v>
      </c>
      <c r="L6501" s="1" t="s">
        <v>55</v>
      </c>
      <c r="M6501" s="1" t="s">
        <v>56</v>
      </c>
      <c r="N6501" s="1" t="s">
        <v>93</v>
      </c>
      <c r="O6501" s="1" t="s">
        <v>82</v>
      </c>
      <c r="P6501" s="1" t="s">
        <v>54</v>
      </c>
      <c r="Q6501" s="1" t="s">
        <v>55</v>
      </c>
      <c r="R6501" s="1" t="s">
        <v>67</v>
      </c>
      <c r="T6501" s="1" t="s">
        <v>6590</v>
      </c>
      <c r="U6501" s="1" t="s">
        <v>59</v>
      </c>
      <c r="X6501" s="1" t="s">
        <v>60</v>
      </c>
      <c r="Y6501" s="1" t="s">
        <v>60</v>
      </c>
      <c r="Z6501" s="1" t="s">
        <v>60</v>
      </c>
      <c r="AA6501" s="1" t="s">
        <v>60</v>
      </c>
      <c r="AG6501" s="1" t="s">
        <v>60</v>
      </c>
      <c r="AR6501" s="1" t="s">
        <v>60</v>
      </c>
      <c r="AT6501" s="1" t="s">
        <v>329</v>
      </c>
      <c r="AU6501" s="1" t="s">
        <v>329</v>
      </c>
      <c r="AV6501" s="1" t="s">
        <v>85</v>
      </c>
      <c r="AW6501" s="3" t="str">
        <f t="shared" si="1"/>
        <v>Other</v>
      </c>
      <c r="AX6501" s="3" t="str">
        <f t="array" ref="AX6501">TEXTJOIN(", ", TRUE, IF(X6501:AS6501="Y", X$1:AS$1, IF(X6501:AS6501&lt;&gt;"", X$1:AS$1 &amp; ": " &amp; X6501:AS6501, "")))
</f>
        <v>Heroin, Cocaine, Fentanyl, Fentanyl Analogue, Methadone, Any Opioid</v>
      </c>
    </row>
    <row r="6502">
      <c r="A6502" s="2">
        <v>41859.0</v>
      </c>
      <c r="B6502" s="1" t="s">
        <v>50</v>
      </c>
      <c r="C6502" s="1">
        <v>44.0</v>
      </c>
      <c r="D6502" s="1" t="s">
        <v>51</v>
      </c>
      <c r="E6502" s="1" t="s">
        <v>63</v>
      </c>
      <c r="F6502" s="1" t="s">
        <v>137</v>
      </c>
      <c r="G6502" s="1" t="s">
        <v>488</v>
      </c>
      <c r="J6502" s="1" t="s">
        <v>488</v>
      </c>
      <c r="L6502" s="1" t="s">
        <v>55</v>
      </c>
      <c r="M6502" s="1" t="s">
        <v>56</v>
      </c>
      <c r="N6502" s="1" t="s">
        <v>276</v>
      </c>
      <c r="O6502" s="1" t="s">
        <v>91</v>
      </c>
      <c r="P6502" s="1" t="s">
        <v>91</v>
      </c>
      <c r="R6502" s="1" t="s">
        <v>67</v>
      </c>
      <c r="T6502" s="1" t="s">
        <v>2059</v>
      </c>
      <c r="U6502" s="1" t="s">
        <v>59</v>
      </c>
      <c r="X6502" s="1" t="s">
        <v>60</v>
      </c>
      <c r="AD6502" s="1" t="s">
        <v>60</v>
      </c>
      <c r="AT6502" s="1" t="s">
        <v>492</v>
      </c>
      <c r="AU6502" s="1" t="s">
        <v>492</v>
      </c>
      <c r="AV6502" s="1" t="s">
        <v>111</v>
      </c>
      <c r="AW6502" s="3" t="str">
        <f t="shared" si="1"/>
        <v>Other</v>
      </c>
      <c r="AX6502" s="3" t="str">
        <f t="array" ref="AX6502">TEXTJOIN(", ", TRUE, IF(X6502:AS6502="Y", X$1:AS$1, IF(X6502:AS6502&lt;&gt;"", X$1:AS$1 &amp; ": " &amp; X6502:AS6502, "")))
</f>
        <v>Heroin, Ethanol</v>
      </c>
    </row>
    <row r="6503">
      <c r="A6503" s="2">
        <v>41611.0</v>
      </c>
      <c r="B6503" s="1" t="s">
        <v>50</v>
      </c>
      <c r="C6503" s="1">
        <v>45.0</v>
      </c>
      <c r="D6503" s="1" t="s">
        <v>51</v>
      </c>
      <c r="E6503" s="1" t="s">
        <v>63</v>
      </c>
      <c r="G6503" s="1" t="s">
        <v>370</v>
      </c>
      <c r="H6503" s="1" t="s">
        <v>65</v>
      </c>
      <c r="J6503" s="1" t="s">
        <v>370</v>
      </c>
      <c r="L6503" s="1" t="s">
        <v>55</v>
      </c>
      <c r="M6503" s="1" t="s">
        <v>56</v>
      </c>
      <c r="N6503" s="1" t="s">
        <v>148</v>
      </c>
      <c r="O6503" s="1" t="s">
        <v>545</v>
      </c>
      <c r="P6503" s="1" t="s">
        <v>263</v>
      </c>
      <c r="T6503" s="1" t="s">
        <v>73</v>
      </c>
      <c r="U6503" s="1" t="s">
        <v>59</v>
      </c>
      <c r="X6503" s="1" t="s">
        <v>60</v>
      </c>
      <c r="AT6503" s="1" t="s">
        <v>372</v>
      </c>
      <c r="AU6503" s="1" t="s">
        <v>372</v>
      </c>
      <c r="AV6503" s="1" t="s">
        <v>548</v>
      </c>
      <c r="AW6503" s="3" t="str">
        <f t="shared" si="1"/>
        <v>Other</v>
      </c>
      <c r="AX6503" s="3" t="str">
        <f t="array" ref="AX6503">TEXTJOIN(", ", TRUE, IF(X6503:AS6503="Y", X$1:AS$1, IF(X6503:AS6503&lt;&gt;"", X$1:AS$1 &amp; ": " &amp; X6503:AS6503, "")))
</f>
        <v>Heroin</v>
      </c>
    </row>
    <row r="6504">
      <c r="A6504" s="2">
        <v>41304.0</v>
      </c>
      <c r="B6504" s="1" t="s">
        <v>50</v>
      </c>
      <c r="C6504" s="1">
        <v>55.0</v>
      </c>
      <c r="D6504" s="1" t="s">
        <v>76</v>
      </c>
      <c r="E6504" s="1" t="s">
        <v>63</v>
      </c>
      <c r="G6504" s="1" t="s">
        <v>536</v>
      </c>
      <c r="H6504" s="1" t="s">
        <v>299</v>
      </c>
      <c r="J6504" s="1" t="s">
        <v>536</v>
      </c>
      <c r="L6504" s="1" t="s">
        <v>55</v>
      </c>
      <c r="M6504" s="1" t="s">
        <v>56</v>
      </c>
      <c r="N6504" s="1" t="s">
        <v>136</v>
      </c>
      <c r="O6504" s="1" t="s">
        <v>536</v>
      </c>
      <c r="P6504" s="1" t="s">
        <v>299</v>
      </c>
      <c r="R6504" s="1" t="s">
        <v>56</v>
      </c>
      <c r="T6504" s="1" t="s">
        <v>6591</v>
      </c>
      <c r="U6504" s="1" t="s">
        <v>59</v>
      </c>
      <c r="X6504" s="1" t="s">
        <v>60</v>
      </c>
      <c r="AB6504" s="1" t="s">
        <v>60</v>
      </c>
      <c r="AC6504" s="1" t="s">
        <v>60</v>
      </c>
      <c r="AT6504" s="1" t="s">
        <v>538</v>
      </c>
      <c r="AU6504" s="1" t="s">
        <v>538</v>
      </c>
      <c r="AV6504" s="1" t="s">
        <v>539</v>
      </c>
      <c r="AW6504" s="3" t="str">
        <f t="shared" si="1"/>
        <v>Other</v>
      </c>
      <c r="AX6504" s="3" t="str">
        <f t="array" ref="AX6504">TEXTJOIN(", ", TRUE, IF(X6504:AS6504="Y", X$1:AS$1, IF(X6504:AS6504&lt;&gt;"", X$1:AS$1 &amp; ": " &amp; X6504:AS6504, "")))
</f>
        <v>Heroin, Oxycodone, Oxymorphone</v>
      </c>
    </row>
    <row r="6505">
      <c r="A6505" s="2">
        <v>42904.0</v>
      </c>
      <c r="B6505" s="1" t="s">
        <v>86</v>
      </c>
      <c r="C6505" s="1">
        <v>32.0</v>
      </c>
      <c r="D6505" s="1" t="s">
        <v>51</v>
      </c>
      <c r="E6505" s="1" t="s">
        <v>63</v>
      </c>
      <c r="G6505" s="1" t="s">
        <v>931</v>
      </c>
      <c r="H6505" s="1" t="s">
        <v>91</v>
      </c>
      <c r="I6505" s="1" t="s">
        <v>55</v>
      </c>
      <c r="J6505" s="1" t="s">
        <v>271</v>
      </c>
      <c r="K6505" s="1" t="s">
        <v>91</v>
      </c>
      <c r="L6505" s="1" t="s">
        <v>55</v>
      </c>
      <c r="M6505" s="1" t="s">
        <v>778</v>
      </c>
      <c r="N6505" s="1" t="s">
        <v>136</v>
      </c>
      <c r="O6505" s="1" t="s">
        <v>271</v>
      </c>
      <c r="P6505" s="1" t="s">
        <v>91</v>
      </c>
      <c r="Q6505" s="1" t="s">
        <v>55</v>
      </c>
      <c r="R6505" s="1" t="s">
        <v>67</v>
      </c>
      <c r="T6505" s="1" t="s">
        <v>804</v>
      </c>
      <c r="U6505" s="1" t="s">
        <v>59</v>
      </c>
      <c r="Z6505" s="1" t="s">
        <v>60</v>
      </c>
      <c r="AT6505" s="1" t="s">
        <v>933</v>
      </c>
      <c r="AU6505" s="1" t="s">
        <v>274</v>
      </c>
      <c r="AV6505" s="1" t="s">
        <v>275</v>
      </c>
      <c r="AW6505" s="3" t="str">
        <f t="shared" si="1"/>
        <v>Other</v>
      </c>
      <c r="AX6505" s="3" t="str">
        <f t="array" ref="AX6505">TEXTJOIN(", ", TRUE, IF(X6505:AS6505="Y", X$1:AS$1, IF(X6505:AS6505&lt;&gt;"", X$1:AS$1 &amp; ": " &amp; X6505:AS6505, "")))
</f>
        <v>Fentanyl</v>
      </c>
    </row>
    <row r="6506">
      <c r="A6506" s="2">
        <v>43710.0</v>
      </c>
      <c r="B6506" s="1" t="s">
        <v>50</v>
      </c>
      <c r="C6506" s="1">
        <v>53.0</v>
      </c>
      <c r="D6506" s="1" t="s">
        <v>51</v>
      </c>
      <c r="E6506" s="1" t="s">
        <v>63</v>
      </c>
      <c r="G6506" s="1" t="s">
        <v>749</v>
      </c>
      <c r="H6506" s="1" t="s">
        <v>91</v>
      </c>
      <c r="I6506" s="1" t="s">
        <v>55</v>
      </c>
      <c r="J6506" s="1" t="s">
        <v>749</v>
      </c>
      <c r="K6506" s="1" t="s">
        <v>91</v>
      </c>
      <c r="L6506" s="1" t="s">
        <v>55</v>
      </c>
      <c r="M6506" s="1" t="s">
        <v>56</v>
      </c>
      <c r="N6506" s="1" t="s">
        <v>136</v>
      </c>
      <c r="O6506" s="1" t="s">
        <v>749</v>
      </c>
      <c r="P6506" s="1" t="s">
        <v>91</v>
      </c>
      <c r="Q6506" s="1" t="s">
        <v>55</v>
      </c>
      <c r="R6506" s="1" t="s">
        <v>56</v>
      </c>
      <c r="T6506" s="1" t="s">
        <v>6592</v>
      </c>
      <c r="U6506" s="1" t="s">
        <v>59</v>
      </c>
      <c r="Y6506" s="1" t="s">
        <v>60</v>
      </c>
      <c r="Z6506" s="1" t="s">
        <v>60</v>
      </c>
      <c r="AD6506" s="1" t="s">
        <v>60</v>
      </c>
      <c r="AF6506" s="1" t="s">
        <v>60</v>
      </c>
      <c r="AR6506" s="1" t="s">
        <v>60</v>
      </c>
      <c r="AT6506" s="1" t="s">
        <v>752</v>
      </c>
      <c r="AU6506" s="1" t="s">
        <v>752</v>
      </c>
      <c r="AV6506" s="1" t="s">
        <v>753</v>
      </c>
      <c r="AW6506" s="3" t="str">
        <f t="shared" si="1"/>
        <v>Other</v>
      </c>
      <c r="AX6506" s="3" t="str">
        <f t="array" ref="AX6506">TEXTJOIN(", ", TRUE, IF(X6506:AS6506="Y", X$1:AS$1, IF(X6506:AS6506&lt;&gt;"", X$1:AS$1 &amp; ": " &amp; X6506:AS6506, "")))
</f>
        <v>Cocaine, Fentanyl, Ethanol, Benzodiazepine, Any Opioid</v>
      </c>
    </row>
    <row r="6507">
      <c r="A6507" s="2">
        <v>44455.0</v>
      </c>
      <c r="B6507" s="1" t="s">
        <v>50</v>
      </c>
      <c r="C6507" s="1">
        <v>23.0</v>
      </c>
      <c r="D6507" s="1" t="s">
        <v>76</v>
      </c>
      <c r="E6507" s="1" t="s">
        <v>63</v>
      </c>
      <c r="G6507" s="1" t="s">
        <v>98</v>
      </c>
      <c r="H6507" s="1" t="s">
        <v>54</v>
      </c>
      <c r="I6507" s="1" t="s">
        <v>55</v>
      </c>
      <c r="J6507" s="1" t="s">
        <v>98</v>
      </c>
      <c r="K6507" s="1" t="s">
        <v>54</v>
      </c>
      <c r="L6507" s="1" t="s">
        <v>55</v>
      </c>
      <c r="M6507" s="1" t="s">
        <v>56</v>
      </c>
      <c r="N6507" s="1" t="s">
        <v>136</v>
      </c>
      <c r="O6507" s="1" t="s">
        <v>98</v>
      </c>
      <c r="P6507" s="1" t="s">
        <v>54</v>
      </c>
      <c r="Q6507" s="1" t="s">
        <v>55</v>
      </c>
      <c r="R6507" s="1" t="s">
        <v>56</v>
      </c>
      <c r="T6507" s="1" t="s">
        <v>6593</v>
      </c>
      <c r="U6507" s="1" t="s">
        <v>59</v>
      </c>
      <c r="Z6507" s="1" t="s">
        <v>60</v>
      </c>
      <c r="AR6507" s="1" t="s">
        <v>60</v>
      </c>
      <c r="AT6507" s="1" t="s">
        <v>100</v>
      </c>
      <c r="AU6507" s="1" t="s">
        <v>100</v>
      </c>
      <c r="AV6507" s="1" t="s">
        <v>101</v>
      </c>
      <c r="AW6507" s="3" t="str">
        <f t="shared" si="1"/>
        <v>Other</v>
      </c>
      <c r="AX6507" s="3" t="str">
        <f t="array" ref="AX6507">TEXTJOIN(", ", TRUE, IF(X6507:AS6507="Y", X$1:AS$1, IF(X6507:AS6507&lt;&gt;"", X$1:AS$1 &amp; ": " &amp; X6507:AS6507, "")))
</f>
        <v>Fentanyl, Any Opioid</v>
      </c>
    </row>
    <row r="6508">
      <c r="A6508" s="2">
        <v>44467.0</v>
      </c>
      <c r="B6508" s="1" t="s">
        <v>50</v>
      </c>
      <c r="C6508" s="1">
        <v>37.0</v>
      </c>
      <c r="D6508" s="1" t="s">
        <v>51</v>
      </c>
      <c r="E6508" s="1" t="s">
        <v>63</v>
      </c>
      <c r="G6508" s="1" t="s">
        <v>6594</v>
      </c>
      <c r="H6508" s="1" t="s">
        <v>65</v>
      </c>
      <c r="I6508" s="1" t="s">
        <v>55</v>
      </c>
      <c r="J6508" s="1" t="s">
        <v>6594</v>
      </c>
      <c r="K6508" s="1" t="s">
        <v>65</v>
      </c>
      <c r="L6508" s="1" t="s">
        <v>55</v>
      </c>
      <c r="M6508" s="1" t="s">
        <v>56</v>
      </c>
      <c r="N6508" s="1" t="s">
        <v>442</v>
      </c>
      <c r="O6508" s="1" t="s">
        <v>179</v>
      </c>
      <c r="P6508" s="1" t="s">
        <v>121</v>
      </c>
      <c r="Q6508" s="1" t="s">
        <v>55</v>
      </c>
      <c r="R6508" s="1" t="s">
        <v>180</v>
      </c>
      <c r="T6508" s="1" t="s">
        <v>6595</v>
      </c>
      <c r="U6508" s="1" t="s">
        <v>59</v>
      </c>
      <c r="Z6508" s="1" t="s">
        <v>60</v>
      </c>
      <c r="AD6508" s="1" t="s">
        <v>60</v>
      </c>
      <c r="AF6508" s="1" t="s">
        <v>60</v>
      </c>
      <c r="AR6508" s="1" t="s">
        <v>60</v>
      </c>
      <c r="AT6508" s="1" t="s">
        <v>6596</v>
      </c>
      <c r="AU6508" s="1" t="s">
        <v>6596</v>
      </c>
      <c r="AV6508" s="1" t="s">
        <v>184</v>
      </c>
      <c r="AW6508" s="3" t="str">
        <f t="shared" si="1"/>
        <v>Other</v>
      </c>
      <c r="AX6508" s="3" t="str">
        <f t="array" ref="AX6508">TEXTJOIN(", ", TRUE, IF(X6508:AS6508="Y", X$1:AS$1, IF(X6508:AS6508&lt;&gt;"", X$1:AS$1 &amp; ": " &amp; X6508:AS6508, "")))
</f>
        <v>Fentanyl, Ethanol, Benzodiazepine, Any Opioid</v>
      </c>
    </row>
    <row r="6509">
      <c r="A6509" s="2">
        <v>43771.0</v>
      </c>
      <c r="B6509" s="1" t="s">
        <v>50</v>
      </c>
      <c r="C6509" s="1">
        <v>53.0</v>
      </c>
      <c r="D6509" s="1" t="s">
        <v>51</v>
      </c>
      <c r="E6509" s="1" t="s">
        <v>63</v>
      </c>
      <c r="F6509" s="1" t="s">
        <v>137</v>
      </c>
      <c r="G6509" s="1" t="s">
        <v>256</v>
      </c>
      <c r="H6509" s="1" t="s">
        <v>103</v>
      </c>
      <c r="I6509" s="1" t="s">
        <v>55</v>
      </c>
      <c r="J6509" s="1" t="s">
        <v>256</v>
      </c>
      <c r="K6509" s="1" t="s">
        <v>103</v>
      </c>
      <c r="L6509" s="1" t="s">
        <v>55</v>
      </c>
      <c r="M6509" s="1" t="s">
        <v>56</v>
      </c>
      <c r="N6509" s="1" t="s">
        <v>66</v>
      </c>
      <c r="O6509" s="1" t="s">
        <v>256</v>
      </c>
      <c r="P6509" s="1" t="s">
        <v>103</v>
      </c>
      <c r="Q6509" s="1" t="s">
        <v>55</v>
      </c>
      <c r="R6509" s="1" t="s">
        <v>44</v>
      </c>
      <c r="T6509" s="1" t="s">
        <v>6597</v>
      </c>
      <c r="U6509" s="1" t="s">
        <v>59</v>
      </c>
      <c r="V6509" s="1" t="s">
        <v>258</v>
      </c>
      <c r="Y6509" s="1" t="s">
        <v>60</v>
      </c>
      <c r="Z6509" s="1" t="s">
        <v>60</v>
      </c>
      <c r="AR6509" s="1" t="s">
        <v>60</v>
      </c>
      <c r="AT6509" s="1" t="s">
        <v>282</v>
      </c>
      <c r="AU6509" s="1" t="s">
        <v>282</v>
      </c>
      <c r="AV6509" s="1" t="s">
        <v>260</v>
      </c>
      <c r="AW6509" s="3" t="str">
        <f t="shared" si="1"/>
        <v>Other</v>
      </c>
      <c r="AX6509" s="3" t="str">
        <f t="array" ref="AX6509">TEXTJOIN(", ", TRUE, IF(X6509:AS6509="Y", X$1:AS$1, IF(X6509:AS6509&lt;&gt;"", X$1:AS$1 &amp; ": " &amp; X6509:AS6509, "")))
</f>
        <v>Cocaine, Fentanyl, Any Opioid</v>
      </c>
    </row>
    <row r="6510">
      <c r="A6510" s="2">
        <v>41413.0</v>
      </c>
      <c r="B6510" s="1" t="s">
        <v>50</v>
      </c>
      <c r="C6510" s="1">
        <v>30.0</v>
      </c>
      <c r="D6510" s="1" t="s">
        <v>51</v>
      </c>
      <c r="E6510" s="1" t="s">
        <v>63</v>
      </c>
      <c r="G6510" s="1" t="s">
        <v>397</v>
      </c>
      <c r="H6510" s="1" t="s">
        <v>103</v>
      </c>
      <c r="J6510" s="1" t="s">
        <v>397</v>
      </c>
      <c r="L6510" s="1" t="s">
        <v>55</v>
      </c>
      <c r="M6510" s="1" t="s">
        <v>56</v>
      </c>
      <c r="N6510" s="1" t="s">
        <v>113</v>
      </c>
      <c r="O6510" s="1" t="s">
        <v>397</v>
      </c>
      <c r="P6510" s="1" t="s">
        <v>103</v>
      </c>
      <c r="R6510" s="1" t="s">
        <v>56</v>
      </c>
      <c r="T6510" s="1" t="s">
        <v>6598</v>
      </c>
      <c r="U6510" s="1" t="s">
        <v>59</v>
      </c>
      <c r="AB6510" s="1" t="s">
        <v>60</v>
      </c>
      <c r="AT6510" s="1" t="s">
        <v>399</v>
      </c>
      <c r="AU6510" s="1" t="s">
        <v>399</v>
      </c>
      <c r="AV6510" s="1" t="s">
        <v>709</v>
      </c>
      <c r="AW6510" s="3" t="str">
        <f t="shared" si="1"/>
        <v>Other</v>
      </c>
      <c r="AX6510" s="3" t="str">
        <f t="array" ref="AX6510">TEXTJOIN(", ", TRUE, IF(X6510:AS6510="Y", X$1:AS$1, IF(X6510:AS6510&lt;&gt;"", X$1:AS$1 &amp; ": " &amp; X6510:AS6510, "")))
</f>
        <v>Oxycodone</v>
      </c>
    </row>
    <row r="6511">
      <c r="A6511" s="2">
        <v>44358.0</v>
      </c>
      <c r="B6511" s="1" t="s">
        <v>50</v>
      </c>
      <c r="C6511" s="1">
        <v>59.0</v>
      </c>
      <c r="D6511" s="1" t="s">
        <v>51</v>
      </c>
      <c r="E6511" s="1" t="s">
        <v>63</v>
      </c>
      <c r="G6511" s="1" t="s">
        <v>1127</v>
      </c>
      <c r="H6511" s="1" t="s">
        <v>299</v>
      </c>
      <c r="I6511" s="1" t="s">
        <v>55</v>
      </c>
      <c r="J6511" s="1" t="s">
        <v>1127</v>
      </c>
      <c r="K6511" s="1" t="s">
        <v>299</v>
      </c>
      <c r="L6511" s="1" t="s">
        <v>55</v>
      </c>
      <c r="M6511" s="1" t="s">
        <v>56</v>
      </c>
      <c r="N6511" s="1" t="s">
        <v>136</v>
      </c>
      <c r="O6511" s="1" t="s">
        <v>1127</v>
      </c>
      <c r="P6511" s="1" t="s">
        <v>299</v>
      </c>
      <c r="Q6511" s="1" t="s">
        <v>55</v>
      </c>
      <c r="R6511" s="1" t="s">
        <v>56</v>
      </c>
      <c r="T6511" s="1" t="s">
        <v>6599</v>
      </c>
      <c r="U6511" s="1" t="s">
        <v>59</v>
      </c>
      <c r="Z6511" s="1" t="s">
        <v>60</v>
      </c>
      <c r="AD6511" s="1" t="s">
        <v>60</v>
      </c>
      <c r="AR6511" s="1" t="s">
        <v>60</v>
      </c>
      <c r="AT6511" s="1" t="s">
        <v>1129</v>
      </c>
      <c r="AU6511" s="1" t="s">
        <v>1129</v>
      </c>
      <c r="AV6511" s="1" t="s">
        <v>1130</v>
      </c>
      <c r="AW6511" s="3" t="str">
        <f t="shared" si="1"/>
        <v>Other</v>
      </c>
      <c r="AX6511" s="3" t="str">
        <f t="array" ref="AX6511">TEXTJOIN(", ", TRUE, IF(X6511:AS6511="Y", X$1:AS$1, IF(X6511:AS6511&lt;&gt;"", X$1:AS$1 &amp; ": " &amp; X6511:AS6511, "")))
</f>
        <v>Fentanyl, Ethanol, Any Opioid</v>
      </c>
    </row>
    <row r="6512">
      <c r="A6512" s="2">
        <v>42776.0</v>
      </c>
      <c r="B6512" s="1" t="s">
        <v>86</v>
      </c>
      <c r="C6512" s="1">
        <v>42.0</v>
      </c>
      <c r="D6512" s="1" t="s">
        <v>51</v>
      </c>
      <c r="E6512" s="1" t="s">
        <v>63</v>
      </c>
      <c r="G6512" s="1" t="s">
        <v>120</v>
      </c>
      <c r="H6512" s="1" t="s">
        <v>121</v>
      </c>
      <c r="I6512" s="1" t="s">
        <v>55</v>
      </c>
      <c r="J6512" s="1" t="s">
        <v>91</v>
      </c>
      <c r="K6512" s="1" t="s">
        <v>91</v>
      </c>
      <c r="L6512" s="1" t="s">
        <v>55</v>
      </c>
      <c r="M6512" s="1" t="s">
        <v>2332</v>
      </c>
      <c r="N6512" s="1" t="s">
        <v>136</v>
      </c>
      <c r="O6512" s="1" t="s">
        <v>91</v>
      </c>
      <c r="P6512" s="1" t="s">
        <v>91</v>
      </c>
      <c r="Q6512" s="1" t="s">
        <v>55</v>
      </c>
      <c r="R6512" s="1" t="s">
        <v>67</v>
      </c>
      <c r="T6512" s="1" t="s">
        <v>83</v>
      </c>
      <c r="U6512" s="1" t="s">
        <v>59</v>
      </c>
      <c r="Z6512" s="1" t="s">
        <v>60</v>
      </c>
      <c r="AT6512" s="1" t="s">
        <v>236</v>
      </c>
      <c r="AU6512" s="1" t="s">
        <v>110</v>
      </c>
      <c r="AV6512" s="1" t="s">
        <v>111</v>
      </c>
      <c r="AW6512" s="3" t="str">
        <f t="shared" si="1"/>
        <v>Other</v>
      </c>
      <c r="AX6512" s="3" t="str">
        <f t="array" ref="AX6512">TEXTJOIN(", ", TRUE, IF(X6512:AS6512="Y", X$1:AS$1, IF(X6512:AS6512&lt;&gt;"", X$1:AS$1 &amp; ": " &amp; X6512:AS6512, "")))
</f>
        <v>Fentanyl</v>
      </c>
    </row>
    <row r="6513">
      <c r="A6513" s="2">
        <v>43673.0</v>
      </c>
      <c r="B6513" s="1" t="s">
        <v>50</v>
      </c>
      <c r="C6513" s="1">
        <v>35.0</v>
      </c>
      <c r="D6513" s="1" t="s">
        <v>76</v>
      </c>
      <c r="E6513" s="1" t="s">
        <v>63</v>
      </c>
      <c r="G6513" s="1" t="s">
        <v>226</v>
      </c>
      <c r="H6513" s="1" t="s">
        <v>103</v>
      </c>
      <c r="I6513" s="1" t="s">
        <v>55</v>
      </c>
      <c r="J6513" s="1" t="s">
        <v>226</v>
      </c>
      <c r="K6513" s="1" t="s">
        <v>103</v>
      </c>
      <c r="L6513" s="1" t="s">
        <v>55</v>
      </c>
      <c r="M6513" s="1" t="s">
        <v>56</v>
      </c>
      <c r="N6513" s="1" t="s">
        <v>66</v>
      </c>
      <c r="O6513" s="1" t="s">
        <v>226</v>
      </c>
      <c r="P6513" s="1" t="s">
        <v>103</v>
      </c>
      <c r="Q6513" s="1" t="s">
        <v>55</v>
      </c>
      <c r="R6513" s="1" t="s">
        <v>56</v>
      </c>
      <c r="T6513" s="1" t="s">
        <v>6600</v>
      </c>
      <c r="U6513" s="1" t="s">
        <v>59</v>
      </c>
      <c r="X6513" s="1" t="s">
        <v>60</v>
      </c>
      <c r="Z6513" s="1" t="s">
        <v>60</v>
      </c>
      <c r="AA6513" s="1" t="s">
        <v>60</v>
      </c>
      <c r="AD6513" s="1" t="s">
        <v>60</v>
      </c>
      <c r="AF6513" s="1" t="s">
        <v>60</v>
      </c>
      <c r="AP6513" s="1" t="s">
        <v>60</v>
      </c>
      <c r="AR6513" s="1" t="s">
        <v>60</v>
      </c>
      <c r="AT6513" s="1" t="s">
        <v>228</v>
      </c>
      <c r="AU6513" s="1" t="s">
        <v>228</v>
      </c>
      <c r="AV6513" s="1" t="s">
        <v>229</v>
      </c>
      <c r="AW6513" s="3" t="str">
        <f t="shared" si="1"/>
        <v>Other</v>
      </c>
      <c r="AX6513" s="3" t="str">
        <f t="array" ref="AX6513">TEXTJOIN(", ", TRUE, IF(X6513:AS6513="Y", X$1:AS$1, IF(X6513:AS6513&lt;&gt;"", X$1:AS$1 &amp; ": " &amp; X6513:AS6513, "")))
</f>
        <v>Heroin, Fentanyl, Fentanyl Analogue, Ethanol, Benzodiazepine, Heroin/Morph/Codeine, Any Opioid</v>
      </c>
    </row>
    <row r="6514">
      <c r="A6514" s="2">
        <v>44425.0</v>
      </c>
      <c r="B6514" s="1" t="s">
        <v>50</v>
      </c>
      <c r="C6514" s="1">
        <v>58.0</v>
      </c>
      <c r="D6514" s="1" t="s">
        <v>51</v>
      </c>
      <c r="E6514" s="1" t="s">
        <v>502</v>
      </c>
      <c r="G6514" s="1" t="s">
        <v>91</v>
      </c>
      <c r="H6514" s="1" t="s">
        <v>91</v>
      </c>
      <c r="I6514" s="1" t="s">
        <v>55</v>
      </c>
      <c r="J6514" s="1" t="s">
        <v>91</v>
      </c>
      <c r="K6514" s="1" t="s">
        <v>91</v>
      </c>
      <c r="L6514" s="1" t="s">
        <v>55</v>
      </c>
      <c r="M6514" s="1" t="s">
        <v>56</v>
      </c>
      <c r="N6514" s="1" t="s">
        <v>136</v>
      </c>
      <c r="O6514" s="1" t="s">
        <v>91</v>
      </c>
      <c r="P6514" s="1" t="s">
        <v>91</v>
      </c>
      <c r="Q6514" s="1" t="s">
        <v>55</v>
      </c>
      <c r="R6514" s="1" t="s">
        <v>56</v>
      </c>
      <c r="T6514" s="1" t="s">
        <v>6601</v>
      </c>
      <c r="U6514" s="1" t="s">
        <v>59</v>
      </c>
      <c r="Z6514" s="1" t="s">
        <v>60</v>
      </c>
      <c r="AR6514" s="1" t="s">
        <v>60</v>
      </c>
      <c r="AT6514" s="1" t="s">
        <v>110</v>
      </c>
      <c r="AU6514" s="1" t="s">
        <v>110</v>
      </c>
      <c r="AV6514" s="1" t="s">
        <v>111</v>
      </c>
      <c r="AW6514" s="3" t="str">
        <f t="shared" si="1"/>
        <v>Other</v>
      </c>
      <c r="AX6514" s="3" t="str">
        <f t="array" ref="AX6514">TEXTJOIN(", ", TRUE, IF(X6514:AS6514="Y", X$1:AS$1, IF(X6514:AS6514&lt;&gt;"", X$1:AS$1 &amp; ": " &amp; X6514:AS6514, "")))
</f>
        <v>Fentanyl, Any Opioid</v>
      </c>
    </row>
    <row r="6515">
      <c r="A6515" s="2">
        <v>43268.0</v>
      </c>
      <c r="B6515" s="1" t="s">
        <v>50</v>
      </c>
      <c r="C6515" s="1">
        <v>25.0</v>
      </c>
      <c r="D6515" s="1" t="s">
        <v>51</v>
      </c>
      <c r="E6515" s="1" t="s">
        <v>63</v>
      </c>
      <c r="G6515" s="1" t="s">
        <v>90</v>
      </c>
      <c r="H6515" s="1" t="s">
        <v>91</v>
      </c>
      <c r="I6515" s="1" t="s">
        <v>55</v>
      </c>
      <c r="J6515" s="1" t="s">
        <v>90</v>
      </c>
      <c r="K6515" s="1" t="s">
        <v>91</v>
      </c>
      <c r="M6515" s="1" t="s">
        <v>56</v>
      </c>
      <c r="N6515" s="1" t="s">
        <v>136</v>
      </c>
      <c r="O6515" s="1" t="s">
        <v>90</v>
      </c>
      <c r="P6515" s="1" t="s">
        <v>91</v>
      </c>
      <c r="Q6515" s="1" t="s">
        <v>55</v>
      </c>
      <c r="R6515" s="1" t="s">
        <v>56</v>
      </c>
      <c r="T6515" s="1" t="s">
        <v>6602</v>
      </c>
      <c r="U6515" s="1" t="s">
        <v>59</v>
      </c>
      <c r="Y6515" s="1" t="s">
        <v>60</v>
      </c>
      <c r="Z6515" s="1" t="s">
        <v>60</v>
      </c>
      <c r="AR6515" s="1" t="s">
        <v>60</v>
      </c>
      <c r="AT6515" s="1" t="s">
        <v>96</v>
      </c>
      <c r="AU6515" s="1" t="s">
        <v>96</v>
      </c>
      <c r="AV6515" s="1" t="s">
        <v>97</v>
      </c>
      <c r="AW6515" s="3" t="str">
        <f t="shared" si="1"/>
        <v>Other</v>
      </c>
      <c r="AX6515" s="3" t="str">
        <f t="array" ref="AX6515">TEXTJOIN(", ", TRUE, IF(X6515:AS6515="Y", X$1:AS$1, IF(X6515:AS6515&lt;&gt;"", X$1:AS$1 &amp; ": " &amp; X6515:AS6515, "")))
</f>
        <v>Cocaine, Fentanyl, Any Opioid</v>
      </c>
    </row>
    <row r="6516">
      <c r="A6516" s="2">
        <v>44136.0</v>
      </c>
      <c r="B6516" s="1" t="s">
        <v>50</v>
      </c>
      <c r="C6516" s="1">
        <v>53.0</v>
      </c>
      <c r="D6516" s="1" t="s">
        <v>51</v>
      </c>
      <c r="E6516" s="1" t="s">
        <v>63</v>
      </c>
      <c r="G6516" s="1" t="s">
        <v>160</v>
      </c>
      <c r="H6516" s="1" t="s">
        <v>54</v>
      </c>
      <c r="I6516" s="1" t="s">
        <v>55</v>
      </c>
      <c r="J6516" s="1" t="s">
        <v>82</v>
      </c>
      <c r="K6516" s="1" t="s">
        <v>54</v>
      </c>
      <c r="L6516" s="1" t="s">
        <v>55</v>
      </c>
      <c r="M6516" s="1" t="s">
        <v>56</v>
      </c>
      <c r="N6516" s="1" t="s">
        <v>178</v>
      </c>
      <c r="O6516" s="1" t="s">
        <v>82</v>
      </c>
      <c r="P6516" s="1" t="s">
        <v>54</v>
      </c>
      <c r="Q6516" s="1" t="s">
        <v>55</v>
      </c>
      <c r="R6516" s="1" t="s">
        <v>67</v>
      </c>
      <c r="T6516" s="1" t="s">
        <v>6603</v>
      </c>
      <c r="U6516" s="1" t="s">
        <v>59</v>
      </c>
      <c r="X6516" s="1" t="s">
        <v>60</v>
      </c>
      <c r="Y6516" s="1" t="s">
        <v>60</v>
      </c>
      <c r="Z6516" s="1" t="s">
        <v>60</v>
      </c>
      <c r="AR6516" s="1" t="s">
        <v>60</v>
      </c>
      <c r="AT6516" s="1" t="s">
        <v>163</v>
      </c>
      <c r="AU6516" s="1" t="s">
        <v>329</v>
      </c>
      <c r="AV6516" s="1" t="s">
        <v>85</v>
      </c>
      <c r="AW6516" s="3" t="str">
        <f t="shared" si="1"/>
        <v>Other</v>
      </c>
      <c r="AX6516" s="3" t="str">
        <f t="array" ref="AX6516">TEXTJOIN(", ", TRUE, IF(X6516:AS6516="Y", X$1:AS$1, IF(X6516:AS6516&lt;&gt;"", X$1:AS$1 &amp; ": " &amp; X6516:AS6516, "")))
</f>
        <v>Heroin, Cocaine, Fentanyl, Any Opioid</v>
      </c>
    </row>
    <row r="6517">
      <c r="A6517" s="4">
        <v>44155.0</v>
      </c>
      <c r="B6517" s="1" t="s">
        <v>50</v>
      </c>
      <c r="C6517" s="1">
        <v>43.0</v>
      </c>
      <c r="D6517" s="1" t="s">
        <v>51</v>
      </c>
      <c r="E6517" s="1" t="s">
        <v>63</v>
      </c>
      <c r="G6517" s="1" t="s">
        <v>1085</v>
      </c>
      <c r="H6517" s="1" t="s">
        <v>103</v>
      </c>
      <c r="I6517" s="1" t="s">
        <v>55</v>
      </c>
      <c r="J6517" s="1" t="s">
        <v>117</v>
      </c>
      <c r="M6517" s="1" t="s">
        <v>118</v>
      </c>
      <c r="N6517" s="1" t="s">
        <v>155</v>
      </c>
      <c r="O6517" s="1" t="s">
        <v>116</v>
      </c>
      <c r="P6517" s="1" t="s">
        <v>103</v>
      </c>
      <c r="Q6517" s="1" t="s">
        <v>55</v>
      </c>
      <c r="R6517" s="1" t="s">
        <v>67</v>
      </c>
      <c r="T6517" s="1" t="s">
        <v>6604</v>
      </c>
      <c r="U6517" s="1" t="s">
        <v>59</v>
      </c>
      <c r="V6517" s="1" t="s">
        <v>6605</v>
      </c>
      <c r="Y6517" s="1" t="s">
        <v>60</v>
      </c>
      <c r="Z6517" s="1" t="s">
        <v>60</v>
      </c>
      <c r="AF6517" s="1" t="s">
        <v>60</v>
      </c>
      <c r="AR6517" s="1" t="s">
        <v>60</v>
      </c>
      <c r="AT6517" s="1" t="s">
        <v>1087</v>
      </c>
      <c r="AV6517" s="1" t="s">
        <v>139</v>
      </c>
      <c r="AW6517" s="3" t="str">
        <f t="shared" si="1"/>
        <v>Other</v>
      </c>
      <c r="AX6517" s="3" t="str">
        <f t="array" ref="AX6517">TEXTJOIN(", ", TRUE, IF(X6517:AS6517="Y", X$1:AS$1, IF(X6517:AS6517&lt;&gt;"", X$1:AS$1 &amp; ": " &amp; X6517:AS6517, "")))
</f>
        <v>Cocaine, Fentanyl, Benzodiazepine, Any Opioid</v>
      </c>
    </row>
    <row r="6518">
      <c r="A6518" s="2">
        <v>43620.0</v>
      </c>
      <c r="B6518" s="1" t="s">
        <v>50</v>
      </c>
      <c r="C6518" s="1">
        <v>51.0</v>
      </c>
      <c r="D6518" s="1" t="s">
        <v>51</v>
      </c>
      <c r="E6518" s="1" t="s">
        <v>52</v>
      </c>
      <c r="G6518" s="1" t="s">
        <v>91</v>
      </c>
      <c r="H6518" s="1" t="s">
        <v>91</v>
      </c>
      <c r="I6518" s="1" t="s">
        <v>55</v>
      </c>
      <c r="J6518" s="1" t="s">
        <v>91</v>
      </c>
      <c r="K6518" s="1" t="s">
        <v>91</v>
      </c>
      <c r="L6518" s="1" t="s">
        <v>55</v>
      </c>
      <c r="M6518" s="1" t="s">
        <v>404</v>
      </c>
      <c r="N6518" s="1" t="s">
        <v>119</v>
      </c>
      <c r="O6518" s="1" t="s">
        <v>91</v>
      </c>
      <c r="P6518" s="1" t="s">
        <v>91</v>
      </c>
      <c r="Q6518" s="1" t="s">
        <v>55</v>
      </c>
      <c r="R6518" s="1" t="s">
        <v>56</v>
      </c>
      <c r="T6518" s="1" t="s">
        <v>340</v>
      </c>
      <c r="U6518" s="1" t="s">
        <v>59</v>
      </c>
      <c r="Y6518" s="1" t="s">
        <v>60</v>
      </c>
      <c r="Z6518" s="1" t="s">
        <v>60</v>
      </c>
      <c r="AR6518" s="1" t="s">
        <v>60</v>
      </c>
      <c r="AT6518" s="1" t="s">
        <v>110</v>
      </c>
      <c r="AU6518" s="1" t="s">
        <v>110</v>
      </c>
      <c r="AV6518" s="1" t="s">
        <v>111</v>
      </c>
      <c r="AW6518" s="3" t="str">
        <f t="shared" si="1"/>
        <v>Other</v>
      </c>
      <c r="AX6518" s="3" t="str">
        <f t="array" ref="AX6518">TEXTJOIN(", ", TRUE, IF(X6518:AS6518="Y", X$1:AS$1, IF(X6518:AS6518&lt;&gt;"", X$1:AS$1 &amp; ": " &amp; X6518:AS6518, "")))
</f>
        <v>Cocaine, Fentanyl, Any Opioid</v>
      </c>
    </row>
    <row r="6519">
      <c r="A6519" s="4">
        <v>44513.0</v>
      </c>
      <c r="B6519" s="1" t="s">
        <v>50</v>
      </c>
      <c r="C6519" s="1">
        <v>61.0</v>
      </c>
      <c r="D6519" s="1" t="s">
        <v>76</v>
      </c>
      <c r="E6519" s="1" t="s">
        <v>502</v>
      </c>
      <c r="G6519" s="1" t="s">
        <v>91</v>
      </c>
      <c r="H6519" s="1" t="s">
        <v>91</v>
      </c>
      <c r="I6519" s="1" t="s">
        <v>55</v>
      </c>
      <c r="J6519" s="1" t="s">
        <v>91</v>
      </c>
      <c r="K6519" s="1" t="s">
        <v>91</v>
      </c>
      <c r="L6519" s="1" t="s">
        <v>55</v>
      </c>
      <c r="M6519" s="1" t="s">
        <v>743</v>
      </c>
      <c r="N6519" s="1" t="s">
        <v>4025</v>
      </c>
      <c r="O6519" s="1" t="s">
        <v>91</v>
      </c>
      <c r="P6519" s="1" t="s">
        <v>91</v>
      </c>
      <c r="Q6519" s="1" t="s">
        <v>55</v>
      </c>
      <c r="R6519" s="1" t="s">
        <v>56</v>
      </c>
      <c r="T6519" s="1" t="s">
        <v>5271</v>
      </c>
      <c r="U6519" s="1" t="s">
        <v>59</v>
      </c>
      <c r="V6519" s="1" t="s">
        <v>197</v>
      </c>
      <c r="Y6519" s="1" t="s">
        <v>60</v>
      </c>
      <c r="Z6519" s="1" t="s">
        <v>60</v>
      </c>
      <c r="AM6519" s="1" t="s">
        <v>60</v>
      </c>
      <c r="AR6519" s="1" t="s">
        <v>60</v>
      </c>
      <c r="AT6519" s="1" t="s">
        <v>110</v>
      </c>
      <c r="AU6519" s="1" t="s">
        <v>110</v>
      </c>
      <c r="AV6519" s="1" t="s">
        <v>111</v>
      </c>
      <c r="AW6519" s="3" t="str">
        <f t="shared" si="1"/>
        <v>Other</v>
      </c>
      <c r="AX6519" s="3" t="str">
        <f t="array" ref="AX6519">TEXTJOIN(", ", TRUE, IF(X6519:AS6519="Y", X$1:AS$1, IF(X6519:AS6519&lt;&gt;"", X$1:AS$1 &amp; ": " &amp; X6519:AS6519, "")))
</f>
        <v>Cocaine, Fentanyl, Xylazine, Any Opioid</v>
      </c>
    </row>
    <row r="6520">
      <c r="A6520" s="2">
        <v>42785.0</v>
      </c>
      <c r="B6520" s="1" t="s">
        <v>86</v>
      </c>
      <c r="C6520" s="1">
        <v>36.0</v>
      </c>
      <c r="D6520" s="1" t="s">
        <v>76</v>
      </c>
      <c r="E6520" s="1" t="s">
        <v>63</v>
      </c>
      <c r="G6520" s="1" t="s">
        <v>133</v>
      </c>
      <c r="H6520" s="1" t="s">
        <v>103</v>
      </c>
      <c r="I6520" s="1" t="s">
        <v>55</v>
      </c>
      <c r="J6520" s="1" t="s">
        <v>133</v>
      </c>
      <c r="K6520" s="1" t="s">
        <v>103</v>
      </c>
      <c r="L6520" s="1" t="s">
        <v>55</v>
      </c>
      <c r="M6520" s="1" t="s">
        <v>56</v>
      </c>
      <c r="N6520" s="1" t="s">
        <v>6606</v>
      </c>
      <c r="O6520" s="1" t="s">
        <v>133</v>
      </c>
      <c r="P6520" s="1" t="s">
        <v>103</v>
      </c>
      <c r="Q6520" s="1" t="s">
        <v>55</v>
      </c>
      <c r="R6520" s="1" t="s">
        <v>56</v>
      </c>
      <c r="T6520" s="1" t="s">
        <v>6607</v>
      </c>
      <c r="U6520" s="1" t="s">
        <v>59</v>
      </c>
      <c r="AE6520" s="1" t="s">
        <v>60</v>
      </c>
      <c r="AK6520" s="1" t="s">
        <v>60</v>
      </c>
      <c r="AT6520" s="1" t="s">
        <v>134</v>
      </c>
      <c r="AU6520" s="1" t="s">
        <v>134</v>
      </c>
      <c r="AV6520" s="1" t="s">
        <v>135</v>
      </c>
      <c r="AW6520" s="3" t="str">
        <f t="shared" si="1"/>
        <v>Other</v>
      </c>
      <c r="AX6520" s="3" t="str">
        <f t="array" ref="AX6520">TEXTJOIN(", ", TRUE, IF(X6520:AS6520="Y", X$1:AS$1, IF(X6520:AS6520&lt;&gt;"", X$1:AS$1 &amp; ": " &amp; X6520:AS6520, "")))
</f>
        <v>Hydrocodone, Hydromorphone</v>
      </c>
    </row>
    <row r="6521">
      <c r="A6521" s="2">
        <v>43157.0</v>
      </c>
      <c r="B6521" s="1" t="s">
        <v>50</v>
      </c>
      <c r="C6521" s="1">
        <v>38.0</v>
      </c>
      <c r="D6521" s="1" t="s">
        <v>51</v>
      </c>
      <c r="E6521" s="1" t="s">
        <v>63</v>
      </c>
      <c r="G6521" s="1" t="s">
        <v>1085</v>
      </c>
      <c r="H6521" s="1" t="s">
        <v>103</v>
      </c>
      <c r="I6521" s="1" t="s">
        <v>55</v>
      </c>
      <c r="J6521" s="1" t="s">
        <v>1085</v>
      </c>
      <c r="K6521" s="1" t="s">
        <v>103</v>
      </c>
      <c r="M6521" s="1" t="s">
        <v>56</v>
      </c>
      <c r="N6521" s="1" t="s">
        <v>136</v>
      </c>
      <c r="O6521" s="1" t="s">
        <v>256</v>
      </c>
      <c r="P6521" s="1" t="s">
        <v>103</v>
      </c>
      <c r="Q6521" s="1" t="s">
        <v>55</v>
      </c>
      <c r="R6521" s="1" t="s">
        <v>67</v>
      </c>
      <c r="T6521" s="1" t="s">
        <v>6608</v>
      </c>
      <c r="U6521" s="1" t="s">
        <v>59</v>
      </c>
      <c r="X6521" s="1" t="s">
        <v>60</v>
      </c>
      <c r="Z6521" s="1" t="s">
        <v>60</v>
      </c>
      <c r="AP6521" s="1" t="s">
        <v>60</v>
      </c>
      <c r="AR6521" s="1" t="s">
        <v>60</v>
      </c>
      <c r="AT6521" s="1" t="s">
        <v>1087</v>
      </c>
      <c r="AU6521" s="1" t="s">
        <v>1087</v>
      </c>
      <c r="AV6521" s="1" t="s">
        <v>260</v>
      </c>
      <c r="AW6521" s="3" t="str">
        <f t="shared" si="1"/>
        <v>Other</v>
      </c>
      <c r="AX6521" s="3" t="str">
        <f t="array" ref="AX6521">TEXTJOIN(", ", TRUE, IF(X6521:AS6521="Y", X$1:AS$1, IF(X6521:AS6521&lt;&gt;"", X$1:AS$1 &amp; ": " &amp; X6521:AS6521, "")))
</f>
        <v>Heroin, Fentanyl, Heroin/Morph/Codeine, Any Opioid</v>
      </c>
    </row>
    <row r="6522">
      <c r="A6522" s="2">
        <v>41511.0</v>
      </c>
      <c r="B6522" s="1" t="s">
        <v>50</v>
      </c>
      <c r="C6522" s="1">
        <v>44.0</v>
      </c>
      <c r="D6522" s="1" t="s">
        <v>51</v>
      </c>
      <c r="E6522" s="1" t="s">
        <v>63</v>
      </c>
      <c r="G6522" s="1" t="s">
        <v>1085</v>
      </c>
      <c r="H6522" s="1" t="s">
        <v>103</v>
      </c>
      <c r="J6522" s="1" t="s">
        <v>116</v>
      </c>
      <c r="L6522" s="1" t="s">
        <v>55</v>
      </c>
      <c r="M6522" s="1" t="s">
        <v>44</v>
      </c>
      <c r="N6522" s="1" t="s">
        <v>148</v>
      </c>
      <c r="O6522" s="1" t="s">
        <v>116</v>
      </c>
      <c r="P6522" s="1" t="s">
        <v>103</v>
      </c>
      <c r="R6522" s="1" t="s">
        <v>44</v>
      </c>
      <c r="S6522" s="1" t="s">
        <v>3646</v>
      </c>
      <c r="T6522" s="1" t="s">
        <v>73</v>
      </c>
      <c r="U6522" s="1" t="s">
        <v>59</v>
      </c>
      <c r="X6522" s="1" t="s">
        <v>60</v>
      </c>
      <c r="AT6522" s="1" t="s">
        <v>1087</v>
      </c>
      <c r="AU6522" s="1" t="s">
        <v>122</v>
      </c>
      <c r="AV6522" s="1" t="s">
        <v>139</v>
      </c>
      <c r="AW6522" s="3" t="str">
        <f t="shared" si="1"/>
        <v>Other</v>
      </c>
      <c r="AX6522" s="3" t="str">
        <f t="array" ref="AX6522">TEXTJOIN(", ", TRUE, IF(X6522:AS6522="Y", X$1:AS$1, IF(X6522:AS6522&lt;&gt;"", X$1:AS$1 &amp; ": " &amp; X6522:AS6522, "")))
</f>
        <v>Heroin</v>
      </c>
    </row>
    <row r="6523">
      <c r="A6523" s="2">
        <v>42255.0</v>
      </c>
      <c r="B6523" s="1" t="s">
        <v>86</v>
      </c>
      <c r="C6523" s="1">
        <v>60.0</v>
      </c>
      <c r="D6523" s="1" t="s">
        <v>51</v>
      </c>
      <c r="E6523" s="1" t="s">
        <v>63</v>
      </c>
      <c r="G6523" s="1" t="s">
        <v>226</v>
      </c>
      <c r="H6523" s="1" t="s">
        <v>103</v>
      </c>
      <c r="I6523" s="1" t="s">
        <v>55</v>
      </c>
      <c r="J6523" s="1" t="s">
        <v>226</v>
      </c>
      <c r="M6523" s="1" t="s">
        <v>56</v>
      </c>
      <c r="O6523" s="1" t="s">
        <v>226</v>
      </c>
      <c r="P6523" s="1" t="s">
        <v>103</v>
      </c>
      <c r="Q6523" s="1" t="s">
        <v>55</v>
      </c>
      <c r="R6523" s="1" t="s">
        <v>56</v>
      </c>
      <c r="T6523" s="1" t="s">
        <v>6609</v>
      </c>
      <c r="U6523" s="1" t="s">
        <v>59</v>
      </c>
      <c r="AF6523" s="1" t="s">
        <v>60</v>
      </c>
      <c r="AG6523" s="1" t="s">
        <v>60</v>
      </c>
      <c r="AR6523" s="1" t="s">
        <v>60</v>
      </c>
      <c r="AT6523" s="1" t="s">
        <v>228</v>
      </c>
      <c r="AU6523" s="1" t="s">
        <v>228</v>
      </c>
      <c r="AV6523" s="1" t="s">
        <v>229</v>
      </c>
      <c r="AW6523" s="3" t="str">
        <f t="shared" si="1"/>
        <v>Other</v>
      </c>
      <c r="AX6523" s="3" t="str">
        <f t="array" ref="AX6523">TEXTJOIN(", ", TRUE, IF(X6523:AS6523="Y", X$1:AS$1, IF(X6523:AS6523&lt;&gt;"", X$1:AS$1 &amp; ": " &amp; X6523:AS6523, "")))
</f>
        <v>Benzodiazepine, Methadone, Any Opioid</v>
      </c>
    </row>
    <row r="6524">
      <c r="A6524" s="2">
        <v>43529.0</v>
      </c>
      <c r="B6524" s="1" t="s">
        <v>50</v>
      </c>
      <c r="C6524" s="1">
        <v>26.0</v>
      </c>
      <c r="D6524" s="1" t="s">
        <v>51</v>
      </c>
      <c r="E6524" s="1" t="s">
        <v>63</v>
      </c>
      <c r="G6524" s="1" t="s">
        <v>361</v>
      </c>
      <c r="H6524" s="1" t="s">
        <v>65</v>
      </c>
      <c r="I6524" s="1" t="s">
        <v>55</v>
      </c>
      <c r="J6524" s="1" t="s">
        <v>1395</v>
      </c>
      <c r="K6524" s="1" t="s">
        <v>65</v>
      </c>
      <c r="L6524" s="1" t="s">
        <v>55</v>
      </c>
      <c r="M6524" s="1" t="s">
        <v>333</v>
      </c>
      <c r="N6524" s="1" t="s">
        <v>136</v>
      </c>
      <c r="O6524" s="1" t="s">
        <v>1395</v>
      </c>
      <c r="P6524" s="1" t="s">
        <v>65</v>
      </c>
      <c r="Q6524" s="1" t="s">
        <v>55</v>
      </c>
      <c r="R6524" s="1" t="s">
        <v>44</v>
      </c>
      <c r="T6524" s="1" t="s">
        <v>6610</v>
      </c>
      <c r="U6524" s="1" t="s">
        <v>59</v>
      </c>
      <c r="Y6524" s="1" t="s">
        <v>60</v>
      </c>
      <c r="Z6524" s="1" t="s">
        <v>60</v>
      </c>
      <c r="AD6524" s="1" t="s">
        <v>60</v>
      </c>
      <c r="AR6524" s="1" t="s">
        <v>60</v>
      </c>
      <c r="AT6524" s="1" t="s">
        <v>363</v>
      </c>
      <c r="AU6524" s="1" t="s">
        <v>1398</v>
      </c>
      <c r="AV6524" s="1" t="s">
        <v>1399</v>
      </c>
      <c r="AW6524" s="3" t="str">
        <f t="shared" si="1"/>
        <v>Other</v>
      </c>
      <c r="AX6524" s="3" t="str">
        <f t="array" ref="AX6524">TEXTJOIN(", ", TRUE, IF(X6524:AS6524="Y", X$1:AS$1, IF(X6524:AS6524&lt;&gt;"", X$1:AS$1 &amp; ": " &amp; X6524:AS6524, "")))
</f>
        <v>Cocaine, Fentanyl, Ethanol, Any Opioid</v>
      </c>
    </row>
    <row r="6525">
      <c r="A6525" s="4">
        <v>41632.0</v>
      </c>
      <c r="B6525" s="1" t="s">
        <v>50</v>
      </c>
      <c r="C6525" s="1">
        <v>55.0</v>
      </c>
      <c r="D6525" s="1" t="s">
        <v>51</v>
      </c>
      <c r="E6525" s="1" t="s">
        <v>63</v>
      </c>
      <c r="G6525" s="1" t="s">
        <v>82</v>
      </c>
      <c r="H6525" s="1" t="s">
        <v>54</v>
      </c>
      <c r="J6525" s="1" t="s">
        <v>82</v>
      </c>
      <c r="L6525" s="1" t="s">
        <v>55</v>
      </c>
      <c r="M6525" s="1" t="s">
        <v>56</v>
      </c>
      <c r="N6525" s="1" t="s">
        <v>136</v>
      </c>
      <c r="O6525" s="1" t="s">
        <v>82</v>
      </c>
      <c r="P6525" s="1" t="s">
        <v>54</v>
      </c>
      <c r="R6525" s="1" t="s">
        <v>56</v>
      </c>
      <c r="T6525" s="1" t="s">
        <v>377</v>
      </c>
      <c r="U6525" s="1" t="s">
        <v>59</v>
      </c>
      <c r="Y6525" s="1" t="s">
        <v>60</v>
      </c>
      <c r="Z6525" s="1" t="s">
        <v>60</v>
      </c>
      <c r="AT6525" s="1" t="s">
        <v>329</v>
      </c>
      <c r="AU6525" s="1" t="s">
        <v>329</v>
      </c>
      <c r="AV6525" s="1" t="s">
        <v>85</v>
      </c>
      <c r="AW6525" s="3" t="str">
        <f t="shared" si="1"/>
        <v>Other</v>
      </c>
      <c r="AX6525" s="3" t="str">
        <f t="array" ref="AX6525">TEXTJOIN(", ", TRUE, IF(X6525:AS6525="Y", X$1:AS$1, IF(X6525:AS6525&lt;&gt;"", X$1:AS$1 &amp; ": " &amp; X6525:AS6525, "")))
</f>
        <v>Cocaine, Fentanyl</v>
      </c>
    </row>
    <row r="6526">
      <c r="A6526" s="4">
        <v>44195.0</v>
      </c>
      <c r="B6526" s="1" t="s">
        <v>50</v>
      </c>
      <c r="C6526" s="1">
        <v>62.0</v>
      </c>
      <c r="D6526" s="1" t="s">
        <v>51</v>
      </c>
      <c r="E6526" s="1" t="s">
        <v>63</v>
      </c>
      <c r="G6526" s="1" t="s">
        <v>82</v>
      </c>
      <c r="H6526" s="1" t="s">
        <v>54</v>
      </c>
      <c r="I6526" s="1" t="s">
        <v>55</v>
      </c>
      <c r="J6526" s="1" t="s">
        <v>82</v>
      </c>
      <c r="K6526" s="1" t="s">
        <v>54</v>
      </c>
      <c r="L6526" s="1" t="s">
        <v>55</v>
      </c>
      <c r="M6526" s="1" t="s">
        <v>56</v>
      </c>
      <c r="N6526" s="1" t="s">
        <v>119</v>
      </c>
      <c r="O6526" s="1" t="s">
        <v>82</v>
      </c>
      <c r="P6526" s="1" t="s">
        <v>54</v>
      </c>
      <c r="Q6526" s="1" t="s">
        <v>55</v>
      </c>
      <c r="R6526" s="1" t="s">
        <v>56</v>
      </c>
      <c r="T6526" s="1" t="s">
        <v>1694</v>
      </c>
      <c r="U6526" s="1" t="s">
        <v>59</v>
      </c>
      <c r="X6526" s="1" t="s">
        <v>60</v>
      </c>
      <c r="Z6526" s="1" t="s">
        <v>60</v>
      </c>
      <c r="AR6526" s="1" t="s">
        <v>60</v>
      </c>
      <c r="AT6526" s="1" t="s">
        <v>329</v>
      </c>
      <c r="AU6526" s="1" t="s">
        <v>329</v>
      </c>
      <c r="AV6526" s="1" t="s">
        <v>85</v>
      </c>
      <c r="AW6526" s="3" t="str">
        <f t="shared" si="1"/>
        <v>Other</v>
      </c>
      <c r="AX6526" s="3" t="str">
        <f t="array" ref="AX6526">TEXTJOIN(", ", TRUE, IF(X6526:AS6526="Y", X$1:AS$1, IF(X6526:AS6526&lt;&gt;"", X$1:AS$1 &amp; ": " &amp; X6526:AS6526, "")))
</f>
        <v>Heroin, Fentanyl, Any Opioid</v>
      </c>
    </row>
    <row r="6527">
      <c r="A6527" s="2">
        <v>42212.0</v>
      </c>
      <c r="B6527" s="1" t="s">
        <v>86</v>
      </c>
      <c r="C6527" s="1">
        <v>19.0</v>
      </c>
      <c r="D6527" s="1" t="s">
        <v>76</v>
      </c>
      <c r="E6527" s="1" t="s">
        <v>63</v>
      </c>
      <c r="G6527" s="1" t="s">
        <v>90</v>
      </c>
      <c r="H6527" s="1" t="s">
        <v>91</v>
      </c>
      <c r="I6527" s="1" t="s">
        <v>55</v>
      </c>
      <c r="J6527" s="1" t="s">
        <v>90</v>
      </c>
      <c r="M6527" s="1" t="s">
        <v>56</v>
      </c>
      <c r="O6527" s="1" t="s">
        <v>90</v>
      </c>
      <c r="P6527" s="1" t="s">
        <v>91</v>
      </c>
      <c r="Q6527" s="1" t="s">
        <v>55</v>
      </c>
      <c r="R6527" s="1" t="s">
        <v>56</v>
      </c>
      <c r="T6527" s="1" t="s">
        <v>6611</v>
      </c>
      <c r="U6527" s="1" t="s">
        <v>59</v>
      </c>
      <c r="Z6527" s="1" t="s">
        <v>60</v>
      </c>
      <c r="AD6527" s="1" t="s">
        <v>60</v>
      </c>
      <c r="AR6527" s="1" t="s">
        <v>60</v>
      </c>
      <c r="AT6527" s="1" t="s">
        <v>96</v>
      </c>
      <c r="AU6527" s="1" t="s">
        <v>96</v>
      </c>
      <c r="AV6527" s="1" t="s">
        <v>97</v>
      </c>
      <c r="AW6527" s="3" t="str">
        <f t="shared" si="1"/>
        <v>Other</v>
      </c>
      <c r="AX6527" s="3" t="str">
        <f t="array" ref="AX6527">TEXTJOIN(", ", TRUE, IF(X6527:AS6527="Y", X$1:AS$1, IF(X6527:AS6527&lt;&gt;"", X$1:AS$1 &amp; ": " &amp; X6527:AS6527, "")))
</f>
        <v>Fentanyl, Ethanol, Any Opioid</v>
      </c>
    </row>
    <row r="6528">
      <c r="A6528" s="2">
        <v>42880.0</v>
      </c>
      <c r="B6528" s="1" t="s">
        <v>86</v>
      </c>
      <c r="C6528" s="1">
        <v>42.0</v>
      </c>
      <c r="D6528" s="1" t="s">
        <v>51</v>
      </c>
      <c r="E6528" s="1" t="s">
        <v>63</v>
      </c>
      <c r="G6528" s="1" t="s">
        <v>91</v>
      </c>
      <c r="H6528" s="1" t="s">
        <v>91</v>
      </c>
      <c r="I6528" s="1" t="s">
        <v>55</v>
      </c>
      <c r="J6528" s="1" t="s">
        <v>91</v>
      </c>
      <c r="K6528" s="1" t="s">
        <v>91</v>
      </c>
      <c r="L6528" s="1" t="s">
        <v>55</v>
      </c>
      <c r="M6528" s="1" t="s">
        <v>56</v>
      </c>
      <c r="N6528" s="1" t="s">
        <v>119</v>
      </c>
      <c r="O6528" s="1" t="s">
        <v>91</v>
      </c>
      <c r="Q6528" s="1" t="s">
        <v>55</v>
      </c>
      <c r="R6528" s="1" t="s">
        <v>44</v>
      </c>
      <c r="S6528" s="1" t="s">
        <v>6612</v>
      </c>
      <c r="T6528" s="1" t="s">
        <v>6613</v>
      </c>
      <c r="U6528" s="1" t="s">
        <v>59</v>
      </c>
      <c r="X6528" s="1" t="s">
        <v>60</v>
      </c>
      <c r="Z6528" s="1" t="s">
        <v>60</v>
      </c>
      <c r="AD6528" s="1" t="s">
        <v>60</v>
      </c>
      <c r="AT6528" s="1" t="s">
        <v>110</v>
      </c>
      <c r="AU6528" s="1" t="s">
        <v>110</v>
      </c>
      <c r="AV6528" s="1" t="s">
        <v>111</v>
      </c>
      <c r="AW6528" s="3" t="str">
        <f t="shared" si="1"/>
        <v>Other</v>
      </c>
      <c r="AX6528" s="3" t="str">
        <f t="array" ref="AX6528">TEXTJOIN(", ", TRUE, IF(X6528:AS6528="Y", X$1:AS$1, IF(X6528:AS6528&lt;&gt;"", X$1:AS$1 &amp; ": " &amp; X6528:AS6528, "")))
</f>
        <v>Heroin, Fentanyl, Ethanol</v>
      </c>
    </row>
    <row r="6529">
      <c r="A6529" s="2">
        <v>44230.0</v>
      </c>
      <c r="B6529" s="1" t="s">
        <v>50</v>
      </c>
      <c r="C6529" s="1">
        <v>44.0</v>
      </c>
      <c r="D6529" s="1" t="s">
        <v>51</v>
      </c>
      <c r="E6529" s="1" t="s">
        <v>63</v>
      </c>
      <c r="G6529" s="1" t="s">
        <v>256</v>
      </c>
      <c r="H6529" s="1" t="s">
        <v>103</v>
      </c>
      <c r="I6529" s="1" t="s">
        <v>55</v>
      </c>
      <c r="J6529" s="1" t="s">
        <v>256</v>
      </c>
      <c r="K6529" s="1" t="s">
        <v>103</v>
      </c>
      <c r="L6529" s="1" t="s">
        <v>55</v>
      </c>
      <c r="M6529" s="1" t="s">
        <v>56</v>
      </c>
      <c r="N6529" s="1" t="s">
        <v>93</v>
      </c>
      <c r="O6529" s="1" t="s">
        <v>256</v>
      </c>
      <c r="P6529" s="1" t="s">
        <v>103</v>
      </c>
      <c r="Q6529" s="1" t="s">
        <v>55</v>
      </c>
      <c r="R6529" s="1" t="s">
        <v>56</v>
      </c>
      <c r="T6529" s="1" t="s">
        <v>6614</v>
      </c>
      <c r="U6529" s="1" t="s">
        <v>59</v>
      </c>
      <c r="V6529" s="1" t="s">
        <v>258</v>
      </c>
      <c r="Y6529" s="1" t="s">
        <v>60</v>
      </c>
      <c r="Z6529" s="1" t="s">
        <v>60</v>
      </c>
      <c r="AR6529" s="1" t="s">
        <v>60</v>
      </c>
      <c r="AS6529" s="1" t="s">
        <v>417</v>
      </c>
      <c r="AT6529" s="1" t="s">
        <v>282</v>
      </c>
      <c r="AU6529" s="1" t="s">
        <v>282</v>
      </c>
      <c r="AV6529" s="1" t="s">
        <v>260</v>
      </c>
      <c r="AW6529" s="3" t="str">
        <f t="shared" si="1"/>
        <v>Other</v>
      </c>
      <c r="AX6529" s="3" t="str">
        <f t="array" ref="AX6529">TEXTJOIN(", ", TRUE, IF(X6529:AS6529="Y", X$1:AS$1, IF(X6529:AS6529&lt;&gt;"", X$1:AS$1 &amp; ": " &amp; X6529:AS6529, "")))
</f>
        <v>Cocaine, Fentanyl, Any Opioid, Other: PCP</v>
      </c>
    </row>
    <row r="6530">
      <c r="A6530" s="2">
        <v>44290.0</v>
      </c>
      <c r="B6530" s="1" t="s">
        <v>50</v>
      </c>
      <c r="C6530" s="1">
        <v>37.0</v>
      </c>
      <c r="D6530" s="1" t="s">
        <v>76</v>
      </c>
      <c r="E6530" s="1" t="s">
        <v>63</v>
      </c>
      <c r="F6530" s="1" t="s">
        <v>267</v>
      </c>
      <c r="G6530" s="1" t="s">
        <v>82</v>
      </c>
      <c r="H6530" s="1" t="s">
        <v>54</v>
      </c>
      <c r="I6530" s="1" t="s">
        <v>55</v>
      </c>
      <c r="J6530" s="1" t="s">
        <v>82</v>
      </c>
      <c r="K6530" s="1" t="s">
        <v>54</v>
      </c>
      <c r="L6530" s="1" t="s">
        <v>55</v>
      </c>
      <c r="M6530" s="1" t="s">
        <v>56</v>
      </c>
      <c r="N6530" s="1" t="s">
        <v>136</v>
      </c>
      <c r="O6530" s="1" t="s">
        <v>82</v>
      </c>
      <c r="P6530" s="1" t="s">
        <v>54</v>
      </c>
      <c r="Q6530" s="1" t="s">
        <v>55</v>
      </c>
      <c r="R6530" s="1" t="s">
        <v>56</v>
      </c>
      <c r="T6530" s="1" t="s">
        <v>6615</v>
      </c>
      <c r="U6530" s="1" t="s">
        <v>59</v>
      </c>
      <c r="Z6530" s="1" t="s">
        <v>60</v>
      </c>
      <c r="AN6530" s="1" t="s">
        <v>60</v>
      </c>
      <c r="AR6530" s="1" t="s">
        <v>60</v>
      </c>
      <c r="AT6530" s="1" t="s">
        <v>329</v>
      </c>
      <c r="AU6530" s="1" t="s">
        <v>329</v>
      </c>
      <c r="AV6530" s="1" t="s">
        <v>85</v>
      </c>
      <c r="AW6530" s="3" t="str">
        <f t="shared" si="1"/>
        <v>Other</v>
      </c>
      <c r="AX6530" s="3" t="str">
        <f t="array" ref="AX6530">TEXTJOIN(", ", TRUE, IF(X6530:AS6530="Y", X$1:AS$1, IF(X6530:AS6530&lt;&gt;"", X$1:AS$1 &amp; ": " &amp; X6530:AS6530, "")))
</f>
        <v>Fentanyl, Gabapentin, Any Opioid</v>
      </c>
    </row>
    <row r="6531">
      <c r="A6531" s="4">
        <v>42727.0</v>
      </c>
      <c r="B6531" s="1" t="s">
        <v>50</v>
      </c>
      <c r="C6531" s="1">
        <v>49.0</v>
      </c>
      <c r="D6531" s="1" t="s">
        <v>51</v>
      </c>
      <c r="E6531" s="1" t="s">
        <v>63</v>
      </c>
      <c r="F6531" s="1" t="s">
        <v>137</v>
      </c>
      <c r="G6531" s="1" t="s">
        <v>488</v>
      </c>
      <c r="H6531" s="1" t="s">
        <v>91</v>
      </c>
      <c r="I6531" s="1" t="s">
        <v>55</v>
      </c>
      <c r="J6531" s="1" t="s">
        <v>271</v>
      </c>
      <c r="M6531" s="1" t="s">
        <v>193</v>
      </c>
      <c r="N6531" s="1" t="s">
        <v>136</v>
      </c>
      <c r="O6531" s="1" t="s">
        <v>271</v>
      </c>
      <c r="R6531" s="1" t="s">
        <v>44</v>
      </c>
      <c r="S6531" s="1" t="s">
        <v>1159</v>
      </c>
      <c r="T6531" s="1" t="s">
        <v>83</v>
      </c>
      <c r="U6531" s="1" t="s">
        <v>59</v>
      </c>
      <c r="Z6531" s="1" t="s">
        <v>60</v>
      </c>
      <c r="AR6531" s="1" t="s">
        <v>60</v>
      </c>
      <c r="AT6531" s="1" t="s">
        <v>492</v>
      </c>
      <c r="AU6531" s="1" t="s">
        <v>274</v>
      </c>
      <c r="AV6531" s="1" t="s">
        <v>275</v>
      </c>
      <c r="AW6531" s="3" t="str">
        <f t="shared" si="1"/>
        <v>Other</v>
      </c>
      <c r="AX6531" s="3" t="str">
        <f t="array" ref="AX6531">TEXTJOIN(", ", TRUE, IF(X6531:AS6531="Y", X$1:AS$1, IF(X6531:AS6531&lt;&gt;"", X$1:AS$1 &amp; ": " &amp; X6531:AS6531, "")))
</f>
        <v>Fentanyl, Any Opioid</v>
      </c>
    </row>
    <row r="6532">
      <c r="A6532" s="2">
        <v>42495.0</v>
      </c>
      <c r="B6532" s="1" t="s">
        <v>50</v>
      </c>
      <c r="C6532" s="1">
        <v>50.0</v>
      </c>
      <c r="D6532" s="1" t="s">
        <v>76</v>
      </c>
      <c r="E6532" s="1" t="s">
        <v>63</v>
      </c>
      <c r="G6532" s="1" t="s">
        <v>1358</v>
      </c>
      <c r="H6532" s="1" t="s">
        <v>103</v>
      </c>
      <c r="I6532" s="1" t="s">
        <v>55</v>
      </c>
      <c r="J6532" s="1" t="s">
        <v>1358</v>
      </c>
      <c r="M6532" s="1" t="s">
        <v>56</v>
      </c>
      <c r="N6532" s="1" t="s">
        <v>6616</v>
      </c>
      <c r="O6532" s="1" t="s">
        <v>1358</v>
      </c>
      <c r="R6532" s="1" t="s">
        <v>56</v>
      </c>
      <c r="T6532" s="1" t="s">
        <v>83</v>
      </c>
      <c r="U6532" s="1" t="s">
        <v>59</v>
      </c>
      <c r="Z6532" s="1" t="s">
        <v>60</v>
      </c>
      <c r="AR6532" s="1" t="s">
        <v>60</v>
      </c>
      <c r="AT6532" s="1" t="s">
        <v>1360</v>
      </c>
      <c r="AU6532" s="1" t="s">
        <v>1360</v>
      </c>
      <c r="AV6532" s="1" t="s">
        <v>1361</v>
      </c>
      <c r="AW6532" s="3" t="str">
        <f t="shared" si="1"/>
        <v>Other</v>
      </c>
      <c r="AX6532" s="3" t="str">
        <f t="array" ref="AX6532">TEXTJOIN(", ", TRUE, IF(X6532:AS6532="Y", X$1:AS$1, IF(X6532:AS6532&lt;&gt;"", X$1:AS$1 &amp; ": " &amp; X6532:AS6532, "")))
</f>
        <v>Fentanyl, Any Opioid</v>
      </c>
    </row>
    <row r="6533">
      <c r="A6533" s="2">
        <v>44039.0</v>
      </c>
      <c r="B6533" s="1" t="s">
        <v>50</v>
      </c>
      <c r="C6533" s="1">
        <v>36.0</v>
      </c>
      <c r="D6533" s="1" t="s">
        <v>51</v>
      </c>
      <c r="E6533" s="1" t="s">
        <v>63</v>
      </c>
      <c r="F6533" s="1" t="s">
        <v>137</v>
      </c>
      <c r="G6533" s="1" t="s">
        <v>82</v>
      </c>
      <c r="H6533" s="1" t="s">
        <v>54</v>
      </c>
      <c r="I6533" s="1" t="s">
        <v>55</v>
      </c>
      <c r="J6533" s="1" t="s">
        <v>82</v>
      </c>
      <c r="K6533" s="1" t="s">
        <v>54</v>
      </c>
      <c r="L6533" s="1" t="s">
        <v>55</v>
      </c>
      <c r="M6533" s="1" t="s">
        <v>327</v>
      </c>
      <c r="N6533" s="1" t="s">
        <v>119</v>
      </c>
      <c r="O6533" s="1" t="s">
        <v>82</v>
      </c>
      <c r="P6533" s="1" t="s">
        <v>54</v>
      </c>
      <c r="Q6533" s="1" t="s">
        <v>55</v>
      </c>
      <c r="R6533" s="1" t="s">
        <v>44</v>
      </c>
      <c r="T6533" s="1" t="s">
        <v>83</v>
      </c>
      <c r="U6533" s="1" t="s">
        <v>59</v>
      </c>
      <c r="V6533" s="1" t="s">
        <v>2234</v>
      </c>
      <c r="Y6533" s="1" t="s">
        <v>60</v>
      </c>
      <c r="Z6533" s="1" t="s">
        <v>60</v>
      </c>
      <c r="AR6533" s="1" t="s">
        <v>60</v>
      </c>
      <c r="AT6533" s="1" t="s">
        <v>329</v>
      </c>
      <c r="AU6533" s="1" t="s">
        <v>329</v>
      </c>
      <c r="AV6533" s="1" t="s">
        <v>85</v>
      </c>
      <c r="AW6533" s="3" t="str">
        <f t="shared" si="1"/>
        <v>Other</v>
      </c>
      <c r="AX6533" s="3" t="str">
        <f t="array" ref="AX6533">TEXTJOIN(", ", TRUE, IF(X6533:AS6533="Y", X$1:AS$1, IF(X6533:AS6533&lt;&gt;"", X$1:AS$1 &amp; ": " &amp; X6533:AS6533, "")))
</f>
        <v>Cocaine, Fentanyl, Any Opioid</v>
      </c>
    </row>
    <row r="6534">
      <c r="A6534" s="2">
        <v>43345.0</v>
      </c>
      <c r="B6534" s="1" t="s">
        <v>50</v>
      </c>
      <c r="C6534" s="1">
        <v>39.0</v>
      </c>
      <c r="D6534" s="1" t="s">
        <v>51</v>
      </c>
      <c r="E6534" s="1" t="s">
        <v>63</v>
      </c>
      <c r="G6534" s="1" t="s">
        <v>143</v>
      </c>
      <c r="H6534" s="1" t="s">
        <v>91</v>
      </c>
      <c r="I6534" s="1" t="s">
        <v>55</v>
      </c>
      <c r="J6534" s="1" t="s">
        <v>143</v>
      </c>
      <c r="K6534" s="1" t="s">
        <v>91</v>
      </c>
      <c r="M6534" s="1" t="s">
        <v>522</v>
      </c>
      <c r="N6534" s="1" t="s">
        <v>66</v>
      </c>
      <c r="O6534" s="1" t="s">
        <v>143</v>
      </c>
      <c r="P6534" s="1" t="s">
        <v>91</v>
      </c>
      <c r="Q6534" s="1" t="s">
        <v>55</v>
      </c>
      <c r="R6534" s="1" t="s">
        <v>56</v>
      </c>
      <c r="T6534" s="1" t="s">
        <v>2559</v>
      </c>
      <c r="U6534" s="1" t="s">
        <v>59</v>
      </c>
      <c r="Y6534" s="1" t="s">
        <v>60</v>
      </c>
      <c r="Z6534" s="1" t="s">
        <v>60</v>
      </c>
      <c r="AA6534" s="1" t="s">
        <v>60</v>
      </c>
      <c r="AD6534" s="1" t="s">
        <v>60</v>
      </c>
      <c r="AR6534" s="1" t="s">
        <v>60</v>
      </c>
      <c r="AT6534" s="1" t="s">
        <v>145</v>
      </c>
      <c r="AU6534" s="1" t="s">
        <v>145</v>
      </c>
      <c r="AV6534" s="1" t="s">
        <v>146</v>
      </c>
      <c r="AW6534" s="3" t="str">
        <f t="shared" si="1"/>
        <v>Other</v>
      </c>
      <c r="AX6534" s="3" t="str">
        <f t="array" ref="AX6534">TEXTJOIN(", ", TRUE, IF(X6534:AS6534="Y", X$1:AS$1, IF(X6534:AS6534&lt;&gt;"", X$1:AS$1 &amp; ": " &amp; X6534:AS6534, "")))
</f>
        <v>Cocaine, Fentanyl, Fentanyl Analogue, Ethanol, Any Opioid</v>
      </c>
    </row>
    <row r="6535">
      <c r="A6535" s="2">
        <v>42933.0</v>
      </c>
      <c r="B6535" s="1" t="s">
        <v>86</v>
      </c>
      <c r="C6535" s="1">
        <v>26.0</v>
      </c>
      <c r="D6535" s="1" t="s">
        <v>51</v>
      </c>
      <c r="E6535" s="1" t="s">
        <v>63</v>
      </c>
      <c r="G6535" s="1" t="s">
        <v>536</v>
      </c>
      <c r="H6535" s="1" t="s">
        <v>299</v>
      </c>
      <c r="I6535" s="1" t="s">
        <v>55</v>
      </c>
      <c r="J6535" s="1" t="s">
        <v>256</v>
      </c>
      <c r="K6535" s="1" t="s">
        <v>103</v>
      </c>
      <c r="L6535" s="1" t="s">
        <v>55</v>
      </c>
      <c r="M6535" s="1" t="s">
        <v>1575</v>
      </c>
      <c r="N6535" s="1" t="s">
        <v>136</v>
      </c>
      <c r="O6535" s="1" t="s">
        <v>256</v>
      </c>
      <c r="P6535" s="1" t="s">
        <v>103</v>
      </c>
      <c r="Q6535" s="1" t="s">
        <v>55</v>
      </c>
      <c r="R6535" s="1" t="s">
        <v>67</v>
      </c>
      <c r="T6535" s="1" t="s">
        <v>83</v>
      </c>
      <c r="U6535" s="1" t="s">
        <v>59</v>
      </c>
      <c r="Z6535" s="1" t="s">
        <v>60</v>
      </c>
      <c r="AT6535" s="1" t="s">
        <v>538</v>
      </c>
      <c r="AU6535" s="1" t="s">
        <v>282</v>
      </c>
      <c r="AV6535" s="1" t="s">
        <v>260</v>
      </c>
      <c r="AW6535" s="3" t="str">
        <f t="shared" si="1"/>
        <v>Other</v>
      </c>
      <c r="AX6535" s="3" t="str">
        <f t="array" ref="AX6535">TEXTJOIN(", ", TRUE, IF(X6535:AS6535="Y", X$1:AS$1, IF(X6535:AS6535&lt;&gt;"", X$1:AS$1 &amp; ": " &amp; X6535:AS6535, "")))
</f>
        <v>Fentanyl</v>
      </c>
    </row>
    <row r="6536">
      <c r="A6536" s="2">
        <v>41772.0</v>
      </c>
      <c r="B6536" s="1" t="s">
        <v>50</v>
      </c>
      <c r="C6536" s="1">
        <v>33.0</v>
      </c>
      <c r="D6536" s="1" t="s">
        <v>76</v>
      </c>
      <c r="E6536" s="1" t="s">
        <v>63</v>
      </c>
      <c r="G6536" s="1" t="s">
        <v>624</v>
      </c>
      <c r="J6536" s="1" t="s">
        <v>624</v>
      </c>
      <c r="L6536" s="1" t="s">
        <v>55</v>
      </c>
      <c r="M6536" s="1" t="s">
        <v>56</v>
      </c>
      <c r="N6536" s="1" t="s">
        <v>104</v>
      </c>
      <c r="O6536" s="1" t="s">
        <v>624</v>
      </c>
      <c r="P6536" s="1" t="s">
        <v>299</v>
      </c>
      <c r="R6536" s="1" t="s">
        <v>56</v>
      </c>
      <c r="T6536" s="1" t="s">
        <v>308</v>
      </c>
      <c r="U6536" s="1" t="s">
        <v>59</v>
      </c>
      <c r="AG6536" s="1" t="s">
        <v>60</v>
      </c>
      <c r="AT6536" s="1" t="s">
        <v>626</v>
      </c>
      <c r="AU6536" s="1" t="s">
        <v>626</v>
      </c>
      <c r="AV6536" s="1" t="s">
        <v>627</v>
      </c>
      <c r="AW6536" s="3" t="str">
        <f t="shared" si="1"/>
        <v>Other</v>
      </c>
      <c r="AX6536" s="3" t="str">
        <f t="array" ref="AX6536">TEXTJOIN(", ", TRUE, IF(X6536:AS6536="Y", X$1:AS$1, IF(X6536:AS6536&lt;&gt;"", X$1:AS$1 &amp; ": " &amp; X6536:AS6536, "")))
</f>
        <v>Methadone</v>
      </c>
    </row>
    <row r="6537">
      <c r="A6537" s="2">
        <v>44354.0</v>
      </c>
      <c r="B6537" s="1" t="s">
        <v>50</v>
      </c>
      <c r="C6537" s="1">
        <v>30.0</v>
      </c>
      <c r="D6537" s="1" t="s">
        <v>51</v>
      </c>
      <c r="E6537" s="1" t="s">
        <v>502</v>
      </c>
      <c r="G6537" s="1" t="s">
        <v>6617</v>
      </c>
      <c r="H6537" s="1" t="s">
        <v>6618</v>
      </c>
      <c r="I6537" s="1" t="s">
        <v>2856</v>
      </c>
      <c r="J6537" s="1" t="s">
        <v>446</v>
      </c>
      <c r="K6537" s="1" t="s">
        <v>91</v>
      </c>
      <c r="L6537" s="1" t="s">
        <v>55</v>
      </c>
      <c r="M6537" s="1" t="s">
        <v>177</v>
      </c>
      <c r="N6537" s="1" t="s">
        <v>178</v>
      </c>
      <c r="O6537" s="1" t="s">
        <v>91</v>
      </c>
      <c r="P6537" s="1" t="s">
        <v>91</v>
      </c>
      <c r="Q6537" s="1" t="s">
        <v>55</v>
      </c>
      <c r="R6537" s="1" t="s">
        <v>180</v>
      </c>
      <c r="T6537" s="1" t="s">
        <v>463</v>
      </c>
      <c r="U6537" s="1" t="s">
        <v>59</v>
      </c>
      <c r="Z6537" s="1" t="s">
        <v>60</v>
      </c>
      <c r="AD6537" s="1" t="s">
        <v>60</v>
      </c>
      <c r="AR6537" s="1" t="s">
        <v>60</v>
      </c>
      <c r="AU6537" s="1" t="s">
        <v>448</v>
      </c>
      <c r="AV6537" s="1" t="s">
        <v>111</v>
      </c>
      <c r="AW6537" s="3" t="str">
        <f t="shared" si="1"/>
        <v>Other</v>
      </c>
      <c r="AX6537" s="3" t="str">
        <f t="array" ref="AX6537">TEXTJOIN(", ", TRUE, IF(X6537:AS6537="Y", X$1:AS$1, IF(X6537:AS6537&lt;&gt;"", X$1:AS$1 &amp; ": " &amp; X6537:AS6537, "")))
</f>
        <v>Fentanyl, Ethanol, Any Opioid</v>
      </c>
    </row>
    <row r="6538">
      <c r="A6538" s="4">
        <v>44194.0</v>
      </c>
      <c r="B6538" s="1" t="s">
        <v>50</v>
      </c>
      <c r="C6538" s="1">
        <v>51.0</v>
      </c>
      <c r="D6538" s="1" t="s">
        <v>51</v>
      </c>
      <c r="E6538" s="1" t="s">
        <v>63</v>
      </c>
      <c r="G6538" s="1" t="s">
        <v>271</v>
      </c>
      <c r="H6538" s="1" t="s">
        <v>91</v>
      </c>
      <c r="I6538" s="1" t="s">
        <v>55</v>
      </c>
      <c r="J6538" s="1" t="s">
        <v>103</v>
      </c>
      <c r="K6538" s="1" t="s">
        <v>103</v>
      </c>
      <c r="L6538" s="1" t="s">
        <v>55</v>
      </c>
      <c r="M6538" s="1" t="s">
        <v>44</v>
      </c>
      <c r="N6538" s="1" t="s">
        <v>119</v>
      </c>
      <c r="O6538" s="1" t="s">
        <v>103</v>
      </c>
      <c r="P6538" s="1" t="s">
        <v>103</v>
      </c>
      <c r="Q6538" s="1" t="s">
        <v>55</v>
      </c>
      <c r="R6538" s="1" t="s">
        <v>44</v>
      </c>
      <c r="T6538" s="1" t="s">
        <v>6619</v>
      </c>
      <c r="U6538" s="1" t="s">
        <v>59</v>
      </c>
      <c r="Z6538" s="1" t="s">
        <v>60</v>
      </c>
      <c r="AA6538" s="1" t="s">
        <v>60</v>
      </c>
      <c r="AR6538" s="1" t="s">
        <v>60</v>
      </c>
      <c r="AT6538" s="1" t="s">
        <v>274</v>
      </c>
      <c r="AU6538" s="1" t="s">
        <v>167</v>
      </c>
      <c r="AV6538" s="1" t="s">
        <v>168</v>
      </c>
      <c r="AW6538" s="3" t="str">
        <f t="shared" si="1"/>
        <v>Other</v>
      </c>
      <c r="AX6538" s="3" t="str">
        <f t="array" ref="AX6538">TEXTJOIN(", ", TRUE, IF(X6538:AS6538="Y", X$1:AS$1, IF(X6538:AS6538&lt;&gt;"", X$1:AS$1 &amp; ": " &amp; X6538:AS6538, "")))
</f>
        <v>Fentanyl, Fentanyl Analogue, Any Opioid</v>
      </c>
    </row>
    <row r="6539">
      <c r="A6539" s="2">
        <v>43720.0</v>
      </c>
      <c r="B6539" s="1" t="s">
        <v>50</v>
      </c>
      <c r="C6539" s="1">
        <v>58.0</v>
      </c>
      <c r="D6539" s="1" t="s">
        <v>51</v>
      </c>
      <c r="E6539" s="1" t="s">
        <v>63</v>
      </c>
      <c r="H6539" s="1" t="s">
        <v>91</v>
      </c>
      <c r="I6539" s="1" t="s">
        <v>55</v>
      </c>
      <c r="J6539" s="1" t="s">
        <v>562</v>
      </c>
      <c r="K6539" s="1" t="s">
        <v>91</v>
      </c>
      <c r="L6539" s="1" t="s">
        <v>55</v>
      </c>
      <c r="M6539" s="1" t="s">
        <v>56</v>
      </c>
      <c r="N6539" s="1" t="s">
        <v>136</v>
      </c>
      <c r="O6539" s="1" t="s">
        <v>562</v>
      </c>
      <c r="P6539" s="1" t="s">
        <v>91</v>
      </c>
      <c r="Q6539" s="1" t="s">
        <v>55</v>
      </c>
      <c r="R6539" s="1" t="s">
        <v>44</v>
      </c>
      <c r="T6539" s="1" t="s">
        <v>83</v>
      </c>
      <c r="U6539" s="1" t="s">
        <v>59</v>
      </c>
      <c r="Z6539" s="1" t="s">
        <v>60</v>
      </c>
      <c r="AR6539" s="1" t="s">
        <v>60</v>
      </c>
      <c r="AT6539" s="1" t="s">
        <v>62</v>
      </c>
      <c r="AU6539" s="1" t="s">
        <v>564</v>
      </c>
      <c r="AV6539" s="1" t="s">
        <v>565</v>
      </c>
      <c r="AW6539" s="3" t="str">
        <f t="shared" si="1"/>
        <v>Other</v>
      </c>
      <c r="AX6539" s="3" t="str">
        <f t="array" ref="AX6539">TEXTJOIN(", ", TRUE, IF(X6539:AS6539="Y", X$1:AS$1, IF(X6539:AS6539&lt;&gt;"", X$1:AS$1 &amp; ": " &amp; X6539:AS6539, "")))
</f>
        <v>Fentanyl, Any Opioid</v>
      </c>
    </row>
    <row r="6540">
      <c r="A6540" s="2">
        <v>41727.0</v>
      </c>
      <c r="B6540" s="1" t="s">
        <v>50</v>
      </c>
      <c r="C6540" s="1">
        <v>56.0</v>
      </c>
      <c r="D6540" s="1" t="s">
        <v>51</v>
      </c>
      <c r="E6540" s="1" t="s">
        <v>52</v>
      </c>
      <c r="G6540" s="1" t="s">
        <v>82</v>
      </c>
      <c r="J6540" s="1" t="s">
        <v>82</v>
      </c>
      <c r="L6540" s="1" t="s">
        <v>55</v>
      </c>
      <c r="M6540" s="1" t="s">
        <v>327</v>
      </c>
      <c r="N6540" s="1" t="s">
        <v>113</v>
      </c>
      <c r="O6540" s="1" t="s">
        <v>82</v>
      </c>
      <c r="R6540" s="1" t="s">
        <v>67</v>
      </c>
      <c r="T6540" s="1" t="s">
        <v>729</v>
      </c>
      <c r="U6540" s="1" t="s">
        <v>59</v>
      </c>
      <c r="Y6540" s="1" t="s">
        <v>60</v>
      </c>
      <c r="AT6540" s="1" t="s">
        <v>329</v>
      </c>
      <c r="AU6540" s="1" t="s">
        <v>329</v>
      </c>
      <c r="AV6540" s="1" t="s">
        <v>85</v>
      </c>
      <c r="AW6540" s="3" t="str">
        <f t="shared" si="1"/>
        <v>Other</v>
      </c>
      <c r="AX6540" s="3" t="str">
        <f t="array" ref="AX6540">TEXTJOIN(", ", TRUE, IF(X6540:AS6540="Y", X$1:AS$1, IF(X6540:AS6540&lt;&gt;"", X$1:AS$1 &amp; ": " &amp; X6540:AS6540, "")))
</f>
        <v>Cocaine</v>
      </c>
    </row>
    <row r="6541">
      <c r="A6541" s="2">
        <v>43894.0</v>
      </c>
      <c r="B6541" s="1" t="s">
        <v>50</v>
      </c>
      <c r="C6541" s="1">
        <v>47.0</v>
      </c>
      <c r="D6541" s="1" t="s">
        <v>51</v>
      </c>
      <c r="E6541" s="1" t="s">
        <v>52</v>
      </c>
      <c r="G6541" s="1" t="s">
        <v>211</v>
      </c>
      <c r="H6541" s="1" t="s">
        <v>91</v>
      </c>
      <c r="I6541" s="1" t="s">
        <v>55</v>
      </c>
      <c r="J6541" s="1" t="s">
        <v>211</v>
      </c>
      <c r="K6541" s="1" t="s">
        <v>91</v>
      </c>
      <c r="L6541" s="1" t="s">
        <v>55</v>
      </c>
      <c r="M6541" s="1" t="s">
        <v>56</v>
      </c>
      <c r="N6541" s="1" t="s">
        <v>66</v>
      </c>
      <c r="O6541" s="1" t="s">
        <v>352</v>
      </c>
      <c r="P6541" s="1" t="s">
        <v>54</v>
      </c>
      <c r="Q6541" s="1" t="s">
        <v>55</v>
      </c>
      <c r="R6541" s="1" t="s">
        <v>44</v>
      </c>
      <c r="T6541" s="1" t="s">
        <v>6620</v>
      </c>
      <c r="U6541" s="1" t="s">
        <v>59</v>
      </c>
      <c r="Y6541" s="1" t="s">
        <v>60</v>
      </c>
      <c r="AD6541" s="1" t="s">
        <v>60</v>
      </c>
      <c r="AQ6541" s="1" t="s">
        <v>60</v>
      </c>
      <c r="AR6541" s="1" t="s">
        <v>60</v>
      </c>
      <c r="AT6541" s="1" t="s">
        <v>214</v>
      </c>
      <c r="AU6541" s="1" t="s">
        <v>214</v>
      </c>
      <c r="AV6541" s="1" t="s">
        <v>355</v>
      </c>
      <c r="AW6541" s="3" t="str">
        <f t="shared" si="1"/>
        <v>Other</v>
      </c>
      <c r="AX6541" s="3" t="str">
        <f t="array" ref="AX6541">TEXTJOIN(", ", TRUE, IF(X6541:AS6541="Y", X$1:AS$1, IF(X6541:AS6541&lt;&gt;"", X$1:AS$1 &amp; ": " &amp; X6541:AS6541, "")))
</f>
        <v>Cocaine, Ethanol, Other Opioid, Any Opioid</v>
      </c>
    </row>
    <row r="6542">
      <c r="A6542" s="2">
        <v>44052.0</v>
      </c>
      <c r="B6542" s="1" t="s">
        <v>50</v>
      </c>
      <c r="C6542" s="1">
        <v>45.0</v>
      </c>
      <c r="D6542" s="1" t="s">
        <v>51</v>
      </c>
      <c r="E6542" s="1" t="s">
        <v>63</v>
      </c>
      <c r="G6542" s="1" t="s">
        <v>271</v>
      </c>
      <c r="H6542" s="1" t="s">
        <v>91</v>
      </c>
      <c r="I6542" s="1" t="s">
        <v>55</v>
      </c>
      <c r="J6542" s="1" t="s">
        <v>271</v>
      </c>
      <c r="K6542" s="1" t="s">
        <v>91</v>
      </c>
      <c r="L6542" s="1" t="s">
        <v>55</v>
      </c>
      <c r="M6542" s="1" t="s">
        <v>56</v>
      </c>
      <c r="N6542" s="1" t="s">
        <v>119</v>
      </c>
      <c r="O6542" s="1" t="s">
        <v>271</v>
      </c>
      <c r="P6542" s="1" t="s">
        <v>91</v>
      </c>
      <c r="Q6542" s="1" t="s">
        <v>55</v>
      </c>
      <c r="R6542" s="1" t="s">
        <v>56</v>
      </c>
      <c r="T6542" s="1" t="s">
        <v>83</v>
      </c>
      <c r="U6542" s="1" t="s">
        <v>59</v>
      </c>
      <c r="Z6542" s="1" t="s">
        <v>60</v>
      </c>
      <c r="AR6542" s="1" t="s">
        <v>60</v>
      </c>
      <c r="AT6542" s="1" t="s">
        <v>274</v>
      </c>
      <c r="AU6542" s="1" t="s">
        <v>274</v>
      </c>
      <c r="AV6542" s="1" t="s">
        <v>275</v>
      </c>
      <c r="AW6542" s="3" t="str">
        <f t="shared" si="1"/>
        <v>Other</v>
      </c>
      <c r="AX6542" s="3" t="str">
        <f t="array" ref="AX6542">TEXTJOIN(", ", TRUE, IF(X6542:AS6542="Y", X$1:AS$1, IF(X6542:AS6542&lt;&gt;"", X$1:AS$1 &amp; ": " &amp; X6542:AS6542, "")))
</f>
        <v>Fentanyl, Any Opioid</v>
      </c>
    </row>
    <row r="6543">
      <c r="A6543" s="4">
        <v>44522.0</v>
      </c>
      <c r="B6543" s="1" t="s">
        <v>50</v>
      </c>
      <c r="C6543" s="1">
        <v>59.0</v>
      </c>
      <c r="D6543" s="1" t="s">
        <v>76</v>
      </c>
      <c r="E6543" s="1" t="s">
        <v>63</v>
      </c>
      <c r="G6543" s="1" t="s">
        <v>82</v>
      </c>
      <c r="H6543" s="1" t="s">
        <v>54</v>
      </c>
      <c r="I6543" s="1" t="s">
        <v>55</v>
      </c>
      <c r="J6543" s="1" t="s">
        <v>82</v>
      </c>
      <c r="K6543" s="1" t="s">
        <v>54</v>
      </c>
      <c r="L6543" s="1" t="s">
        <v>55</v>
      </c>
      <c r="M6543" s="1" t="s">
        <v>743</v>
      </c>
      <c r="N6543" s="1" t="s">
        <v>119</v>
      </c>
      <c r="O6543" s="1" t="s">
        <v>82</v>
      </c>
      <c r="P6543" s="1" t="s">
        <v>54</v>
      </c>
      <c r="Q6543" s="1" t="s">
        <v>55</v>
      </c>
      <c r="R6543" s="1" t="s">
        <v>180</v>
      </c>
      <c r="T6543" s="1" t="s">
        <v>6621</v>
      </c>
      <c r="U6543" s="1" t="s">
        <v>59</v>
      </c>
      <c r="V6543" s="1" t="s">
        <v>303</v>
      </c>
      <c r="X6543" s="1" t="s">
        <v>60</v>
      </c>
      <c r="Z6543" s="1" t="s">
        <v>60</v>
      </c>
      <c r="AD6543" s="1" t="s">
        <v>60</v>
      </c>
      <c r="AP6543" s="1" t="s">
        <v>60</v>
      </c>
      <c r="AR6543" s="1" t="s">
        <v>60</v>
      </c>
      <c r="AT6543" s="1" t="s">
        <v>329</v>
      </c>
      <c r="AU6543" s="1" t="s">
        <v>329</v>
      </c>
      <c r="AV6543" s="1" t="s">
        <v>85</v>
      </c>
      <c r="AW6543" s="3" t="str">
        <f t="shared" si="1"/>
        <v>Other</v>
      </c>
      <c r="AX6543" s="3" t="str">
        <f t="array" ref="AX6543">TEXTJOIN(", ", TRUE, IF(X6543:AS6543="Y", X$1:AS$1, IF(X6543:AS6543&lt;&gt;"", X$1:AS$1 &amp; ": " &amp; X6543:AS6543, "")))
</f>
        <v>Heroin, Fentanyl, Ethanol, Heroin/Morph/Codeine, Any Opioid</v>
      </c>
    </row>
    <row r="6544">
      <c r="A6544" s="2">
        <v>43129.0</v>
      </c>
      <c r="B6544" s="1" t="s">
        <v>50</v>
      </c>
      <c r="C6544" s="1">
        <v>55.0</v>
      </c>
      <c r="D6544" s="1" t="s">
        <v>51</v>
      </c>
      <c r="E6544" s="1" t="s">
        <v>52</v>
      </c>
      <c r="F6544" s="1" t="s">
        <v>137</v>
      </c>
      <c r="J6544" s="1" t="s">
        <v>65</v>
      </c>
      <c r="K6544" s="1" t="s">
        <v>65</v>
      </c>
      <c r="M6544" s="1" t="s">
        <v>193</v>
      </c>
      <c r="N6544" s="1" t="s">
        <v>93</v>
      </c>
      <c r="O6544" s="1" t="s">
        <v>65</v>
      </c>
      <c r="P6544" s="1" t="s">
        <v>65</v>
      </c>
      <c r="Q6544" s="1" t="s">
        <v>55</v>
      </c>
      <c r="R6544" s="1" t="s">
        <v>67</v>
      </c>
      <c r="T6544" s="1" t="s">
        <v>1040</v>
      </c>
      <c r="U6544" s="1" t="s">
        <v>59</v>
      </c>
      <c r="Z6544" s="1" t="s">
        <v>60</v>
      </c>
      <c r="AR6544" s="1" t="s">
        <v>60</v>
      </c>
      <c r="AT6544" s="1" t="s">
        <v>62</v>
      </c>
      <c r="AU6544" s="1" t="s">
        <v>410</v>
      </c>
      <c r="AV6544" s="1" t="s">
        <v>150</v>
      </c>
      <c r="AW6544" s="3" t="str">
        <f t="shared" si="1"/>
        <v>Other</v>
      </c>
      <c r="AX6544" s="3" t="str">
        <f t="array" ref="AX6544">TEXTJOIN(", ", TRUE, IF(X6544:AS6544="Y", X$1:AS$1, IF(X6544:AS6544&lt;&gt;"", X$1:AS$1 &amp; ": " &amp; X6544:AS6544, "")))
</f>
        <v>Fentanyl, Any Opioid</v>
      </c>
    </row>
    <row r="6545">
      <c r="A6545" s="2">
        <v>41442.0</v>
      </c>
      <c r="B6545" s="1" t="s">
        <v>50</v>
      </c>
      <c r="C6545" s="1">
        <v>26.0</v>
      </c>
      <c r="D6545" s="1" t="s">
        <v>51</v>
      </c>
      <c r="E6545" s="1" t="s">
        <v>63</v>
      </c>
      <c r="G6545" s="1" t="s">
        <v>3527</v>
      </c>
      <c r="H6545" s="1" t="s">
        <v>103</v>
      </c>
      <c r="J6545" s="1" t="s">
        <v>103</v>
      </c>
      <c r="L6545" s="1" t="s">
        <v>55</v>
      </c>
      <c r="M6545" s="1" t="s">
        <v>56</v>
      </c>
      <c r="N6545" s="1" t="s">
        <v>148</v>
      </c>
      <c r="O6545" s="1" t="s">
        <v>3527</v>
      </c>
      <c r="P6545" s="1" t="s">
        <v>103</v>
      </c>
      <c r="R6545" s="1" t="s">
        <v>56</v>
      </c>
      <c r="T6545" s="1" t="s">
        <v>68</v>
      </c>
      <c r="U6545" s="1" t="s">
        <v>59</v>
      </c>
      <c r="X6545" s="1" t="s">
        <v>60</v>
      </c>
      <c r="AT6545" s="1" t="s">
        <v>3529</v>
      </c>
      <c r="AU6545" s="1" t="s">
        <v>167</v>
      </c>
      <c r="AV6545" s="1" t="s">
        <v>4818</v>
      </c>
      <c r="AW6545" s="3" t="str">
        <f t="shared" si="1"/>
        <v>Other</v>
      </c>
      <c r="AX6545" s="3" t="str">
        <f t="array" ref="AX6545">TEXTJOIN(", ", TRUE, IF(X6545:AS6545="Y", X$1:AS$1, IF(X6545:AS6545&lt;&gt;"", X$1:AS$1 &amp; ": " &amp; X6545:AS6545, "")))
</f>
        <v>Heroin</v>
      </c>
    </row>
    <row r="6546">
      <c r="A6546" s="2">
        <v>44276.0</v>
      </c>
      <c r="B6546" s="1" t="s">
        <v>50</v>
      </c>
      <c r="C6546" s="1">
        <v>31.0</v>
      </c>
      <c r="D6546" s="1" t="s">
        <v>51</v>
      </c>
      <c r="E6546" s="1" t="s">
        <v>502</v>
      </c>
      <c r="G6546" s="1" t="s">
        <v>90</v>
      </c>
      <c r="H6546" s="1" t="s">
        <v>91</v>
      </c>
      <c r="I6546" s="1" t="s">
        <v>55</v>
      </c>
      <c r="J6546" s="1" t="s">
        <v>90</v>
      </c>
      <c r="K6546" s="1" t="s">
        <v>91</v>
      </c>
      <c r="L6546" s="1" t="s">
        <v>55</v>
      </c>
      <c r="M6546" s="1" t="s">
        <v>56</v>
      </c>
      <c r="N6546" s="1" t="s">
        <v>136</v>
      </c>
      <c r="O6546" s="1" t="s">
        <v>1062</v>
      </c>
      <c r="P6546" s="1" t="s">
        <v>125</v>
      </c>
      <c r="Q6546" s="1" t="s">
        <v>55</v>
      </c>
      <c r="R6546" s="1" t="s">
        <v>180</v>
      </c>
      <c r="T6546" s="1" t="s">
        <v>323</v>
      </c>
      <c r="U6546" s="1" t="s">
        <v>59</v>
      </c>
      <c r="Z6546" s="1" t="s">
        <v>60</v>
      </c>
      <c r="AD6546" s="1" t="s">
        <v>60</v>
      </c>
      <c r="AR6546" s="1" t="s">
        <v>60</v>
      </c>
      <c r="AT6546" s="1" t="s">
        <v>96</v>
      </c>
      <c r="AU6546" s="1" t="s">
        <v>96</v>
      </c>
      <c r="AV6546" s="1" t="s">
        <v>1065</v>
      </c>
      <c r="AW6546" s="3" t="str">
        <f t="shared" si="1"/>
        <v>Other</v>
      </c>
      <c r="AX6546" s="3" t="str">
        <f t="array" ref="AX6546">TEXTJOIN(", ", TRUE, IF(X6546:AS6546="Y", X$1:AS$1, IF(X6546:AS6546&lt;&gt;"", X$1:AS$1 &amp; ": " &amp; X6546:AS6546, "")))
</f>
        <v>Fentanyl, Ethanol, Any Opioid</v>
      </c>
    </row>
    <row r="6547">
      <c r="A6547" s="2">
        <v>43003.0</v>
      </c>
      <c r="B6547" s="1" t="s">
        <v>86</v>
      </c>
      <c r="C6547" s="1">
        <v>29.0</v>
      </c>
      <c r="D6547" s="1" t="s">
        <v>51</v>
      </c>
      <c r="E6547" s="1" t="s">
        <v>63</v>
      </c>
      <c r="G6547" s="1" t="s">
        <v>103</v>
      </c>
      <c r="H6547" s="1" t="s">
        <v>103</v>
      </c>
      <c r="I6547" s="1" t="s">
        <v>55</v>
      </c>
      <c r="J6547" s="1" t="s">
        <v>103</v>
      </c>
      <c r="K6547" s="1" t="s">
        <v>103</v>
      </c>
      <c r="L6547" s="1" t="s">
        <v>55</v>
      </c>
      <c r="M6547" s="1" t="s">
        <v>177</v>
      </c>
      <c r="N6547" s="1" t="s">
        <v>136</v>
      </c>
      <c r="O6547" s="1" t="s">
        <v>103</v>
      </c>
      <c r="P6547" s="1" t="s">
        <v>103</v>
      </c>
      <c r="Q6547" s="1" t="s">
        <v>55</v>
      </c>
      <c r="R6547" s="1" t="s">
        <v>44</v>
      </c>
      <c r="S6547" s="1" t="s">
        <v>6622</v>
      </c>
      <c r="T6547" s="1" t="s">
        <v>902</v>
      </c>
      <c r="U6547" s="1" t="s">
        <v>59</v>
      </c>
      <c r="Z6547" s="1" t="s">
        <v>60</v>
      </c>
      <c r="AD6547" s="1" t="s">
        <v>60</v>
      </c>
      <c r="AT6547" s="1" t="s">
        <v>167</v>
      </c>
      <c r="AU6547" s="1" t="s">
        <v>167</v>
      </c>
      <c r="AV6547" s="1" t="s">
        <v>168</v>
      </c>
      <c r="AW6547" s="3" t="str">
        <f t="shared" si="1"/>
        <v>Other</v>
      </c>
      <c r="AX6547" s="3" t="str">
        <f t="array" ref="AX6547">TEXTJOIN(", ", TRUE, IF(X6547:AS6547="Y", X$1:AS$1, IF(X6547:AS6547&lt;&gt;"", X$1:AS$1 &amp; ": " &amp; X6547:AS6547, "")))
</f>
        <v>Fentanyl, Ethanol</v>
      </c>
    </row>
    <row r="6548">
      <c r="A6548" s="2">
        <v>43621.0</v>
      </c>
      <c r="B6548" s="1" t="s">
        <v>50</v>
      </c>
      <c r="C6548" s="1">
        <v>55.0</v>
      </c>
      <c r="D6548" s="1" t="s">
        <v>51</v>
      </c>
      <c r="E6548" s="1" t="s">
        <v>52</v>
      </c>
      <c r="G6548" s="1" t="s">
        <v>91</v>
      </c>
      <c r="H6548" s="1" t="s">
        <v>91</v>
      </c>
      <c r="I6548" s="1" t="s">
        <v>55</v>
      </c>
      <c r="J6548" s="1" t="s">
        <v>91</v>
      </c>
      <c r="K6548" s="1" t="s">
        <v>91</v>
      </c>
      <c r="L6548" s="1" t="s">
        <v>55</v>
      </c>
      <c r="M6548" s="1" t="s">
        <v>56</v>
      </c>
      <c r="N6548" s="1" t="s">
        <v>713</v>
      </c>
      <c r="O6548" s="1" t="s">
        <v>91</v>
      </c>
      <c r="P6548" s="1" t="s">
        <v>91</v>
      </c>
      <c r="Q6548" s="1" t="s">
        <v>55</v>
      </c>
      <c r="R6548" s="1" t="s">
        <v>56</v>
      </c>
      <c r="T6548" s="1" t="s">
        <v>331</v>
      </c>
      <c r="U6548" s="1" t="s">
        <v>59</v>
      </c>
      <c r="V6548" s="1" t="s">
        <v>507</v>
      </c>
      <c r="Y6548" s="1" t="s">
        <v>60</v>
      </c>
      <c r="Z6548" s="1" t="s">
        <v>60</v>
      </c>
      <c r="AR6548" s="1" t="s">
        <v>60</v>
      </c>
      <c r="AT6548" s="1" t="s">
        <v>110</v>
      </c>
      <c r="AU6548" s="1" t="s">
        <v>110</v>
      </c>
      <c r="AV6548" s="1" t="s">
        <v>111</v>
      </c>
      <c r="AW6548" s="3" t="str">
        <f t="shared" si="1"/>
        <v>Other</v>
      </c>
      <c r="AX6548" s="3" t="str">
        <f t="array" ref="AX6548">TEXTJOIN(", ", TRUE, IF(X6548:AS6548="Y", X$1:AS$1, IF(X6548:AS6548&lt;&gt;"", X$1:AS$1 &amp; ": " &amp; X6548:AS6548, "")))
</f>
        <v>Cocaine, Fentanyl, Any Opioid</v>
      </c>
    </row>
    <row r="6549">
      <c r="A6549" s="4">
        <v>44162.0</v>
      </c>
      <c r="B6549" s="1" t="s">
        <v>50</v>
      </c>
      <c r="C6549" s="1">
        <v>40.0</v>
      </c>
      <c r="D6549" s="1" t="s">
        <v>76</v>
      </c>
      <c r="E6549" s="1" t="s">
        <v>52</v>
      </c>
      <c r="G6549" s="1" t="s">
        <v>64</v>
      </c>
      <c r="H6549" s="1" t="s">
        <v>65</v>
      </c>
      <c r="I6549" s="1" t="s">
        <v>55</v>
      </c>
      <c r="J6549" s="1" t="s">
        <v>64</v>
      </c>
      <c r="K6549" s="1" t="s">
        <v>65</v>
      </c>
      <c r="L6549" s="1" t="s">
        <v>55</v>
      </c>
      <c r="M6549" s="1" t="s">
        <v>56</v>
      </c>
      <c r="N6549" s="1" t="s">
        <v>66</v>
      </c>
      <c r="O6549" s="1" t="s">
        <v>64</v>
      </c>
      <c r="P6549" s="1" t="s">
        <v>65</v>
      </c>
      <c r="Q6549" s="1" t="s">
        <v>55</v>
      </c>
      <c r="R6549" s="1" t="s">
        <v>67</v>
      </c>
      <c r="T6549" s="1" t="s">
        <v>1694</v>
      </c>
      <c r="U6549" s="1" t="s">
        <v>59</v>
      </c>
      <c r="X6549" s="1" t="s">
        <v>60</v>
      </c>
      <c r="Z6549" s="1" t="s">
        <v>60</v>
      </c>
      <c r="AR6549" s="1" t="s">
        <v>60</v>
      </c>
      <c r="AT6549" s="1" t="s">
        <v>69</v>
      </c>
      <c r="AU6549" s="1" t="s">
        <v>69</v>
      </c>
      <c r="AV6549" s="1" t="s">
        <v>70</v>
      </c>
      <c r="AW6549" s="3" t="str">
        <f t="shared" si="1"/>
        <v>Other</v>
      </c>
      <c r="AX6549" s="3" t="str">
        <f t="array" ref="AX6549">TEXTJOIN(", ", TRUE, IF(X6549:AS6549="Y", X$1:AS$1, IF(X6549:AS6549&lt;&gt;"", X$1:AS$1 &amp; ": " &amp; X6549:AS6549, "")))
</f>
        <v>Heroin, Fentanyl, Any Opioid</v>
      </c>
    </row>
    <row r="6550">
      <c r="A6550" s="4">
        <v>43829.0</v>
      </c>
      <c r="B6550" s="1" t="s">
        <v>50</v>
      </c>
      <c r="C6550" s="1">
        <v>50.0</v>
      </c>
      <c r="D6550" s="1" t="s">
        <v>51</v>
      </c>
      <c r="E6550" s="1" t="s">
        <v>63</v>
      </c>
      <c r="G6550" s="1" t="s">
        <v>185</v>
      </c>
      <c r="H6550" s="1" t="s">
        <v>91</v>
      </c>
      <c r="I6550" s="1" t="s">
        <v>55</v>
      </c>
      <c r="J6550" s="1" t="s">
        <v>185</v>
      </c>
      <c r="K6550" s="1" t="s">
        <v>91</v>
      </c>
      <c r="L6550" s="1" t="s">
        <v>55</v>
      </c>
      <c r="M6550" s="1" t="s">
        <v>56</v>
      </c>
      <c r="N6550" s="1" t="s">
        <v>119</v>
      </c>
      <c r="O6550" s="1" t="s">
        <v>185</v>
      </c>
      <c r="P6550" s="1" t="s">
        <v>91</v>
      </c>
      <c r="Q6550" s="1" t="s">
        <v>55</v>
      </c>
      <c r="R6550" s="1" t="s">
        <v>56</v>
      </c>
      <c r="T6550" s="1" t="s">
        <v>6623</v>
      </c>
      <c r="U6550" s="1" t="s">
        <v>59</v>
      </c>
      <c r="Z6550" s="1" t="s">
        <v>60</v>
      </c>
      <c r="AF6550" s="1" t="s">
        <v>60</v>
      </c>
      <c r="AR6550" s="1" t="s">
        <v>60</v>
      </c>
      <c r="AT6550" s="1" t="s">
        <v>188</v>
      </c>
      <c r="AU6550" s="1" t="s">
        <v>188</v>
      </c>
      <c r="AV6550" s="1" t="s">
        <v>189</v>
      </c>
      <c r="AW6550" s="3" t="str">
        <f t="shared" si="1"/>
        <v>Other</v>
      </c>
      <c r="AX6550" s="3" t="str">
        <f t="array" ref="AX6550">TEXTJOIN(", ", TRUE, IF(X6550:AS6550="Y", X$1:AS$1, IF(X6550:AS6550&lt;&gt;"", X$1:AS$1 &amp; ": " &amp; X6550:AS6550, "")))
</f>
        <v>Fentanyl, Benzodiazepine, Any Opioid</v>
      </c>
    </row>
    <row r="6551">
      <c r="A6551" s="2">
        <v>42460.0</v>
      </c>
      <c r="B6551" s="1" t="s">
        <v>50</v>
      </c>
      <c r="C6551" s="1">
        <v>35.0</v>
      </c>
      <c r="D6551" s="1" t="s">
        <v>51</v>
      </c>
      <c r="E6551" s="1" t="s">
        <v>63</v>
      </c>
      <c r="F6551" s="1" t="s">
        <v>137</v>
      </c>
      <c r="G6551" s="1" t="s">
        <v>185</v>
      </c>
      <c r="H6551" s="1" t="s">
        <v>91</v>
      </c>
      <c r="I6551" s="1" t="s">
        <v>55</v>
      </c>
      <c r="J6551" s="1" t="s">
        <v>185</v>
      </c>
      <c r="M6551" s="1" t="s">
        <v>193</v>
      </c>
      <c r="N6551" s="1" t="s">
        <v>276</v>
      </c>
      <c r="O6551" s="1" t="s">
        <v>185</v>
      </c>
      <c r="R6551" s="1" t="s">
        <v>56</v>
      </c>
      <c r="T6551" s="1" t="s">
        <v>6624</v>
      </c>
      <c r="U6551" s="1" t="s">
        <v>59</v>
      </c>
      <c r="W6551" s="1" t="s">
        <v>60</v>
      </c>
      <c r="X6551" s="1" t="s">
        <v>60</v>
      </c>
      <c r="Y6551" s="1" t="s">
        <v>60</v>
      </c>
      <c r="Z6551" s="1" t="s">
        <v>60</v>
      </c>
      <c r="AB6551" s="1" t="s">
        <v>60</v>
      </c>
      <c r="AP6551" s="1" t="s">
        <v>60</v>
      </c>
      <c r="AR6551" s="1" t="s">
        <v>60</v>
      </c>
      <c r="AT6551" s="1" t="s">
        <v>188</v>
      </c>
      <c r="AU6551" s="1" t="s">
        <v>188</v>
      </c>
      <c r="AV6551" s="1" t="s">
        <v>189</v>
      </c>
      <c r="AW6551" s="3" t="str">
        <f t="shared" si="1"/>
        <v>Other</v>
      </c>
      <c r="AX6551" s="3" t="str">
        <f t="array" ref="AX6551">TEXTJOIN(", ", TRUE, IF(X6551:AS6551="Y", X$1:AS$1, IF(X6551:AS6551&lt;&gt;"", X$1:AS$1 &amp; ": " &amp; X6551:AS6551, "")))
</f>
        <v>Heroin, Cocaine, Fentanyl, Oxycodone, Heroin/Morph/Codeine, Any Opioid</v>
      </c>
    </row>
    <row r="6552">
      <c r="A6552" s="2">
        <v>42434.0</v>
      </c>
      <c r="B6552" s="1" t="s">
        <v>50</v>
      </c>
      <c r="C6552" s="1">
        <v>47.0</v>
      </c>
      <c r="D6552" s="1" t="s">
        <v>76</v>
      </c>
      <c r="E6552" s="1" t="s">
        <v>63</v>
      </c>
      <c r="G6552" s="1" t="s">
        <v>71</v>
      </c>
      <c r="H6552" s="1" t="s">
        <v>125</v>
      </c>
      <c r="I6552" s="1" t="s">
        <v>55</v>
      </c>
      <c r="J6552" s="1" t="s">
        <v>71</v>
      </c>
      <c r="M6552" s="1" t="s">
        <v>193</v>
      </c>
      <c r="N6552" s="1" t="s">
        <v>276</v>
      </c>
      <c r="O6552" s="1" t="s">
        <v>71</v>
      </c>
      <c r="R6552" s="1" t="s">
        <v>44</v>
      </c>
      <c r="S6552" s="1" t="s">
        <v>6625</v>
      </c>
      <c r="T6552" s="1" t="s">
        <v>6626</v>
      </c>
      <c r="U6552" s="1" t="s">
        <v>59</v>
      </c>
      <c r="AD6552" s="1" t="s">
        <v>60</v>
      </c>
      <c r="AG6552" s="1" t="s">
        <v>60</v>
      </c>
      <c r="AR6552" s="1" t="s">
        <v>60</v>
      </c>
      <c r="AT6552" s="1" t="s">
        <v>74</v>
      </c>
      <c r="AU6552" s="1" t="s">
        <v>74</v>
      </c>
      <c r="AV6552" s="1" t="s">
        <v>704</v>
      </c>
      <c r="AW6552" s="3" t="str">
        <f t="shared" si="1"/>
        <v>Other</v>
      </c>
      <c r="AX6552" s="3" t="str">
        <f t="array" ref="AX6552">TEXTJOIN(", ", TRUE, IF(X6552:AS6552="Y", X$1:AS$1, IF(X6552:AS6552&lt;&gt;"", X$1:AS$1 &amp; ": " &amp; X6552:AS6552, "")))
</f>
        <v>Ethanol, Methadone, Any Opioid</v>
      </c>
    </row>
    <row r="6553">
      <c r="A6553" s="2">
        <v>43893.0</v>
      </c>
      <c r="B6553" s="1" t="s">
        <v>50</v>
      </c>
      <c r="C6553" s="1">
        <v>60.0</v>
      </c>
      <c r="D6553" s="1" t="s">
        <v>51</v>
      </c>
      <c r="E6553" s="1" t="s">
        <v>63</v>
      </c>
      <c r="G6553" s="1" t="s">
        <v>352</v>
      </c>
      <c r="H6553" s="1" t="s">
        <v>54</v>
      </c>
      <c r="I6553" s="1" t="s">
        <v>55</v>
      </c>
      <c r="J6553" s="1" t="s">
        <v>352</v>
      </c>
      <c r="K6553" s="1" t="s">
        <v>54</v>
      </c>
      <c r="L6553" s="1" t="s">
        <v>55</v>
      </c>
      <c r="M6553" s="1" t="s">
        <v>56</v>
      </c>
      <c r="N6553" s="1" t="s">
        <v>66</v>
      </c>
      <c r="O6553" s="1" t="s">
        <v>352</v>
      </c>
      <c r="P6553" s="1" t="s">
        <v>54</v>
      </c>
      <c r="Q6553" s="1" t="s">
        <v>55</v>
      </c>
      <c r="R6553" s="1" t="s">
        <v>56</v>
      </c>
      <c r="T6553" s="1" t="s">
        <v>6627</v>
      </c>
      <c r="U6553" s="1" t="s">
        <v>59</v>
      </c>
      <c r="X6553" s="1" t="s">
        <v>60</v>
      </c>
      <c r="AB6553" s="1" t="s">
        <v>60</v>
      </c>
      <c r="AF6553" s="1" t="s">
        <v>60</v>
      </c>
      <c r="AR6553" s="1" t="s">
        <v>60</v>
      </c>
      <c r="AT6553" s="1" t="s">
        <v>354</v>
      </c>
      <c r="AU6553" s="1" t="s">
        <v>354</v>
      </c>
      <c r="AV6553" s="1" t="s">
        <v>355</v>
      </c>
      <c r="AW6553" s="3" t="str">
        <f t="shared" si="1"/>
        <v>Other</v>
      </c>
      <c r="AX6553" s="3" t="str">
        <f t="array" ref="AX6553">TEXTJOIN(", ", TRUE, IF(X6553:AS6553="Y", X$1:AS$1, IF(X6553:AS6553&lt;&gt;"", X$1:AS$1 &amp; ": " &amp; X6553:AS6553, "")))
</f>
        <v>Heroin, Oxycodone, Benzodiazepine, Any Opioid</v>
      </c>
    </row>
    <row r="6554">
      <c r="A6554" s="2">
        <v>44254.0</v>
      </c>
      <c r="B6554" s="1" t="s">
        <v>50</v>
      </c>
      <c r="C6554" s="1">
        <v>50.0</v>
      </c>
      <c r="D6554" s="1" t="s">
        <v>76</v>
      </c>
      <c r="E6554" s="1" t="s">
        <v>63</v>
      </c>
      <c r="G6554" s="1" t="s">
        <v>82</v>
      </c>
      <c r="H6554" s="1" t="s">
        <v>54</v>
      </c>
      <c r="I6554" s="1" t="s">
        <v>55</v>
      </c>
      <c r="J6554" s="1" t="s">
        <v>82</v>
      </c>
      <c r="K6554" s="1" t="s">
        <v>54</v>
      </c>
      <c r="L6554" s="1" t="s">
        <v>55</v>
      </c>
      <c r="M6554" s="1" t="s">
        <v>56</v>
      </c>
      <c r="N6554" s="1" t="s">
        <v>66</v>
      </c>
      <c r="O6554" s="1" t="s">
        <v>82</v>
      </c>
      <c r="P6554" s="1" t="s">
        <v>54</v>
      </c>
      <c r="Q6554" s="1" t="s">
        <v>55</v>
      </c>
      <c r="R6554" s="1" t="s">
        <v>173</v>
      </c>
      <c r="T6554" s="1" t="s">
        <v>6628</v>
      </c>
      <c r="U6554" s="1" t="s">
        <v>59</v>
      </c>
      <c r="X6554" s="1" t="s">
        <v>60</v>
      </c>
      <c r="Z6554" s="1" t="s">
        <v>60</v>
      </c>
      <c r="AP6554" s="1" t="s">
        <v>60</v>
      </c>
      <c r="AR6554" s="1" t="s">
        <v>60</v>
      </c>
      <c r="AT6554" s="1" t="s">
        <v>329</v>
      </c>
      <c r="AU6554" s="1" t="s">
        <v>329</v>
      </c>
      <c r="AV6554" s="1" t="s">
        <v>85</v>
      </c>
      <c r="AW6554" s="3" t="str">
        <f t="shared" si="1"/>
        <v>Other</v>
      </c>
      <c r="AX6554" s="3" t="str">
        <f t="array" ref="AX6554">TEXTJOIN(", ", TRUE, IF(X6554:AS6554="Y", X$1:AS$1, IF(X6554:AS6554&lt;&gt;"", X$1:AS$1 &amp; ": " &amp; X6554:AS6554, "")))
</f>
        <v>Heroin, Fentanyl, Heroin/Morph/Codeine, Any Opioid</v>
      </c>
    </row>
    <row r="6555">
      <c r="A6555" s="2">
        <v>44429.0</v>
      </c>
      <c r="B6555" s="1" t="s">
        <v>50</v>
      </c>
      <c r="C6555" s="1">
        <v>32.0</v>
      </c>
      <c r="D6555" s="1" t="s">
        <v>76</v>
      </c>
      <c r="E6555" s="1" t="s">
        <v>63</v>
      </c>
      <c r="G6555" s="1" t="s">
        <v>91</v>
      </c>
      <c r="H6555" s="1" t="s">
        <v>91</v>
      </c>
      <c r="I6555" s="1" t="s">
        <v>55</v>
      </c>
      <c r="J6555" s="1" t="s">
        <v>91</v>
      </c>
      <c r="K6555" s="1" t="s">
        <v>91</v>
      </c>
      <c r="L6555" s="1" t="s">
        <v>55</v>
      </c>
      <c r="M6555" s="1" t="s">
        <v>56</v>
      </c>
      <c r="N6555" s="1" t="s">
        <v>155</v>
      </c>
      <c r="O6555" s="1" t="s">
        <v>91</v>
      </c>
      <c r="P6555" s="1" t="s">
        <v>91</v>
      </c>
      <c r="Q6555" s="1" t="s">
        <v>55</v>
      </c>
      <c r="R6555" s="1" t="s">
        <v>443</v>
      </c>
      <c r="T6555" s="1" t="s">
        <v>6629</v>
      </c>
      <c r="U6555" s="1" t="s">
        <v>59</v>
      </c>
      <c r="Y6555" s="1" t="s">
        <v>60</v>
      </c>
      <c r="Z6555" s="1" t="s">
        <v>60</v>
      </c>
      <c r="AD6555" s="1" t="s">
        <v>60</v>
      </c>
      <c r="AM6555" s="1" t="s">
        <v>60</v>
      </c>
      <c r="AR6555" s="1" t="s">
        <v>60</v>
      </c>
      <c r="AS6555" s="1" t="s">
        <v>182</v>
      </c>
      <c r="AT6555" s="1" t="s">
        <v>110</v>
      </c>
      <c r="AU6555" s="1" t="s">
        <v>110</v>
      </c>
      <c r="AV6555" s="1" t="s">
        <v>111</v>
      </c>
      <c r="AW6555" s="3" t="str">
        <f t="shared" si="1"/>
        <v>Other</v>
      </c>
      <c r="AX6555" s="3" t="str">
        <f t="array" ref="AX6555">TEXTJOIN(", ", TRUE, IF(X6555:AS6555="Y", X$1:AS$1, IF(X6555:AS6555&lt;&gt;"", X$1:AS$1 &amp; ": " &amp; X6555:AS6555, "")))
</f>
        <v>Cocaine, Fentanyl, Ethanol, Xylazine, Any Opioid, Other: Bupren</v>
      </c>
    </row>
    <row r="6556">
      <c r="A6556" s="2">
        <v>43435.0</v>
      </c>
      <c r="B6556" s="1" t="s">
        <v>50</v>
      </c>
      <c r="C6556" s="1">
        <v>64.0</v>
      </c>
      <c r="D6556" s="1" t="s">
        <v>51</v>
      </c>
      <c r="E6556" s="1" t="s">
        <v>63</v>
      </c>
      <c r="G6556" s="1" t="s">
        <v>6630</v>
      </c>
      <c r="H6556" s="1" t="s">
        <v>263</v>
      </c>
      <c r="I6556" s="1" t="s">
        <v>55</v>
      </c>
      <c r="J6556" s="1" t="s">
        <v>3306</v>
      </c>
      <c r="K6556" s="1" t="s">
        <v>263</v>
      </c>
      <c r="M6556" s="1" t="s">
        <v>56</v>
      </c>
      <c r="N6556" s="1" t="s">
        <v>93</v>
      </c>
      <c r="O6556" s="1" t="s">
        <v>6630</v>
      </c>
      <c r="P6556" s="1" t="s">
        <v>263</v>
      </c>
      <c r="Q6556" s="1" t="s">
        <v>55</v>
      </c>
      <c r="R6556" s="1" t="s">
        <v>56</v>
      </c>
      <c r="T6556" s="1" t="s">
        <v>6631</v>
      </c>
      <c r="U6556" s="1" t="s">
        <v>59</v>
      </c>
      <c r="Z6556" s="1" t="s">
        <v>60</v>
      </c>
      <c r="AF6556" s="1" t="s">
        <v>60</v>
      </c>
      <c r="AG6556" s="1" t="s">
        <v>60</v>
      </c>
      <c r="AR6556" s="1" t="s">
        <v>60</v>
      </c>
      <c r="AT6556" s="1" t="s">
        <v>6632</v>
      </c>
      <c r="AU6556" s="1" t="s">
        <v>3307</v>
      </c>
      <c r="AV6556" s="1" t="s">
        <v>6633</v>
      </c>
      <c r="AW6556" s="3" t="str">
        <f t="shared" si="1"/>
        <v>Other</v>
      </c>
      <c r="AX6556" s="3" t="str">
        <f t="array" ref="AX6556">TEXTJOIN(", ", TRUE, IF(X6556:AS6556="Y", X$1:AS$1, IF(X6556:AS6556&lt;&gt;"", X$1:AS$1 &amp; ": " &amp; X6556:AS6556, "")))
</f>
        <v>Fentanyl, Benzodiazepine, Methadone, Any Opioid</v>
      </c>
    </row>
    <row r="6557">
      <c r="A6557" s="4">
        <v>41195.0</v>
      </c>
      <c r="B6557" s="1" t="s">
        <v>50</v>
      </c>
      <c r="C6557" s="1">
        <v>23.0</v>
      </c>
      <c r="D6557" s="1" t="s">
        <v>51</v>
      </c>
      <c r="E6557" s="1" t="s">
        <v>63</v>
      </c>
      <c r="G6557" s="1" t="s">
        <v>147</v>
      </c>
      <c r="H6557" s="1" t="s">
        <v>65</v>
      </c>
      <c r="J6557" s="1" t="s">
        <v>65</v>
      </c>
      <c r="M6557" s="1" t="s">
        <v>44</v>
      </c>
      <c r="N6557" s="1" t="s">
        <v>3049</v>
      </c>
      <c r="O6557" s="1" t="s">
        <v>65</v>
      </c>
      <c r="P6557" s="1" t="s">
        <v>65</v>
      </c>
      <c r="R6557" s="1" t="s">
        <v>67</v>
      </c>
      <c r="T6557" s="1" t="s">
        <v>3050</v>
      </c>
      <c r="U6557" s="1" t="s">
        <v>59</v>
      </c>
      <c r="X6557" s="1" t="s">
        <v>60</v>
      </c>
      <c r="Y6557" s="1" t="s">
        <v>60</v>
      </c>
      <c r="AT6557" s="1" t="s">
        <v>149</v>
      </c>
      <c r="AU6557" s="1" t="s">
        <v>410</v>
      </c>
      <c r="AV6557" s="1" t="s">
        <v>150</v>
      </c>
      <c r="AW6557" s="3" t="str">
        <f t="shared" si="1"/>
        <v>Other</v>
      </c>
      <c r="AX6557" s="3" t="str">
        <f t="array" ref="AX6557">TEXTJOIN(", ", TRUE, IF(X6557:AS6557="Y", X$1:AS$1, IF(X6557:AS6557&lt;&gt;"", X$1:AS$1 &amp; ": " &amp; X6557:AS6557, "")))
</f>
        <v>Heroin, Cocaine</v>
      </c>
    </row>
    <row r="6558">
      <c r="A6558" s="2">
        <v>42992.0</v>
      </c>
      <c r="B6558" s="1" t="s">
        <v>86</v>
      </c>
      <c r="C6558" s="1">
        <v>38.0</v>
      </c>
      <c r="D6558" s="1" t="s">
        <v>51</v>
      </c>
      <c r="E6558" s="1" t="s">
        <v>63</v>
      </c>
      <c r="G6558" s="1" t="s">
        <v>251</v>
      </c>
      <c r="H6558" s="1" t="s">
        <v>103</v>
      </c>
      <c r="I6558" s="1" t="s">
        <v>55</v>
      </c>
      <c r="J6558" s="1" t="s">
        <v>251</v>
      </c>
      <c r="K6558" s="1" t="s">
        <v>103</v>
      </c>
      <c r="L6558" s="1" t="s">
        <v>55</v>
      </c>
      <c r="M6558" s="1" t="s">
        <v>56</v>
      </c>
      <c r="N6558" s="1" t="s">
        <v>93</v>
      </c>
      <c r="O6558" s="1" t="s">
        <v>251</v>
      </c>
      <c r="P6558" s="1" t="s">
        <v>103</v>
      </c>
      <c r="Q6558" s="1" t="s">
        <v>55</v>
      </c>
      <c r="R6558" s="1" t="s">
        <v>56</v>
      </c>
      <c r="T6558" s="1" t="s">
        <v>509</v>
      </c>
      <c r="U6558" s="1" t="s">
        <v>59</v>
      </c>
      <c r="X6558" s="1" t="s">
        <v>60</v>
      </c>
      <c r="Z6558" s="1" t="s">
        <v>60</v>
      </c>
      <c r="AT6558" s="1" t="s">
        <v>253</v>
      </c>
      <c r="AU6558" s="1" t="s">
        <v>253</v>
      </c>
      <c r="AV6558" s="1" t="s">
        <v>574</v>
      </c>
      <c r="AW6558" s="3" t="str">
        <f t="shared" si="1"/>
        <v>Other</v>
      </c>
      <c r="AX6558" s="3" t="str">
        <f t="array" ref="AX6558">TEXTJOIN(", ", TRUE, IF(X6558:AS6558="Y", X$1:AS$1, IF(X6558:AS6558&lt;&gt;"", X$1:AS$1 &amp; ": " &amp; X6558:AS6558, "")))
</f>
        <v>Heroin, Fentanyl</v>
      </c>
    </row>
    <row r="6559">
      <c r="A6559" s="2">
        <v>43777.0</v>
      </c>
      <c r="B6559" s="1" t="s">
        <v>50</v>
      </c>
      <c r="C6559" s="1">
        <v>61.0</v>
      </c>
      <c r="D6559" s="1" t="s">
        <v>76</v>
      </c>
      <c r="E6559" s="1" t="s">
        <v>63</v>
      </c>
      <c r="G6559" s="1" t="s">
        <v>143</v>
      </c>
      <c r="H6559" s="1" t="s">
        <v>91</v>
      </c>
      <c r="I6559" s="1" t="s">
        <v>55</v>
      </c>
      <c r="J6559" s="1" t="s">
        <v>143</v>
      </c>
      <c r="K6559" s="1" t="s">
        <v>91</v>
      </c>
      <c r="L6559" s="1" t="s">
        <v>55</v>
      </c>
      <c r="M6559" s="1" t="s">
        <v>56</v>
      </c>
      <c r="N6559" s="1" t="s">
        <v>136</v>
      </c>
      <c r="O6559" s="1" t="s">
        <v>143</v>
      </c>
      <c r="P6559" s="1" t="s">
        <v>91</v>
      </c>
      <c r="Q6559" s="1" t="s">
        <v>55</v>
      </c>
      <c r="R6559" s="1" t="s">
        <v>56</v>
      </c>
      <c r="T6559" s="1" t="s">
        <v>6634</v>
      </c>
      <c r="U6559" s="1" t="s">
        <v>59</v>
      </c>
      <c r="X6559" s="1" t="s">
        <v>60</v>
      </c>
      <c r="Z6559" s="1" t="s">
        <v>60</v>
      </c>
      <c r="AF6559" s="1" t="s">
        <v>60</v>
      </c>
      <c r="AP6559" s="1" t="s">
        <v>60</v>
      </c>
      <c r="AR6559" s="1" t="s">
        <v>60</v>
      </c>
      <c r="AT6559" s="1" t="s">
        <v>145</v>
      </c>
      <c r="AU6559" s="1" t="s">
        <v>145</v>
      </c>
      <c r="AV6559" s="1" t="s">
        <v>146</v>
      </c>
      <c r="AW6559" s="3" t="str">
        <f t="shared" si="1"/>
        <v>Other</v>
      </c>
      <c r="AX6559" s="3" t="str">
        <f t="array" ref="AX6559">TEXTJOIN(", ", TRUE, IF(X6559:AS6559="Y", X$1:AS$1, IF(X6559:AS6559&lt;&gt;"", X$1:AS$1 &amp; ": " &amp; X6559:AS6559, "")))
</f>
        <v>Heroin, Fentanyl, Benzodiazepine, Heroin/Morph/Codeine, Any Opioid</v>
      </c>
    </row>
    <row r="6560">
      <c r="A6560" s="2">
        <v>42407.0</v>
      </c>
      <c r="B6560" s="1" t="s">
        <v>50</v>
      </c>
      <c r="C6560" s="1">
        <v>43.0</v>
      </c>
      <c r="D6560" s="1" t="s">
        <v>51</v>
      </c>
      <c r="E6560" s="1" t="s">
        <v>63</v>
      </c>
      <c r="F6560" s="1" t="s">
        <v>137</v>
      </c>
      <c r="G6560" s="1" t="s">
        <v>256</v>
      </c>
      <c r="H6560" s="1" t="s">
        <v>103</v>
      </c>
      <c r="I6560" s="1" t="s">
        <v>55</v>
      </c>
      <c r="J6560" s="1" t="s">
        <v>64</v>
      </c>
      <c r="M6560" s="1" t="s">
        <v>44</v>
      </c>
      <c r="N6560" s="1" t="s">
        <v>136</v>
      </c>
      <c r="O6560" s="1" t="s">
        <v>64</v>
      </c>
      <c r="R6560" s="1" t="s">
        <v>44</v>
      </c>
      <c r="S6560" s="1" t="s">
        <v>6635</v>
      </c>
      <c r="T6560" s="1" t="s">
        <v>78</v>
      </c>
      <c r="U6560" s="1" t="s">
        <v>59</v>
      </c>
      <c r="W6560" s="1" t="s">
        <v>60</v>
      </c>
      <c r="X6560" s="1" t="s">
        <v>60</v>
      </c>
      <c r="AP6560" s="1" t="s">
        <v>60</v>
      </c>
      <c r="AR6560" s="1" t="s">
        <v>60</v>
      </c>
      <c r="AT6560" s="1" t="s">
        <v>282</v>
      </c>
      <c r="AU6560" s="1" t="s">
        <v>69</v>
      </c>
      <c r="AV6560" s="1" t="s">
        <v>70</v>
      </c>
      <c r="AW6560" s="3" t="str">
        <f t="shared" si="1"/>
        <v>Other</v>
      </c>
      <c r="AX6560" s="3" t="str">
        <f t="array" ref="AX6560">TEXTJOIN(", ", TRUE, IF(X6560:AS6560="Y", X$1:AS$1, IF(X6560:AS6560&lt;&gt;"", X$1:AS$1 &amp; ": " &amp; X6560:AS6560, "")))
</f>
        <v>Heroin, Heroin/Morph/Codeine, Any Opioid</v>
      </c>
    </row>
    <row r="6561">
      <c r="A6561" s="4">
        <v>42300.0</v>
      </c>
      <c r="B6561" s="1" t="s">
        <v>86</v>
      </c>
      <c r="C6561" s="1">
        <v>63.0</v>
      </c>
      <c r="D6561" s="1" t="s">
        <v>51</v>
      </c>
      <c r="E6561" s="1" t="s">
        <v>63</v>
      </c>
      <c r="G6561" s="1" t="s">
        <v>424</v>
      </c>
      <c r="H6561" s="1" t="s">
        <v>54</v>
      </c>
      <c r="I6561" s="1" t="s">
        <v>55</v>
      </c>
      <c r="J6561" s="1" t="s">
        <v>424</v>
      </c>
      <c r="M6561" s="1" t="s">
        <v>56</v>
      </c>
      <c r="O6561" s="1" t="s">
        <v>424</v>
      </c>
      <c r="P6561" s="1" t="s">
        <v>54</v>
      </c>
      <c r="Q6561" s="1" t="s">
        <v>55</v>
      </c>
      <c r="R6561" s="1" t="s">
        <v>56</v>
      </c>
      <c r="T6561" s="1" t="s">
        <v>83</v>
      </c>
      <c r="U6561" s="1" t="s">
        <v>59</v>
      </c>
      <c r="Z6561" s="1" t="s">
        <v>60</v>
      </c>
      <c r="AR6561" s="1" t="s">
        <v>60</v>
      </c>
      <c r="AT6561" s="1" t="s">
        <v>425</v>
      </c>
      <c r="AU6561" s="1" t="s">
        <v>425</v>
      </c>
      <c r="AV6561" s="1" t="s">
        <v>426</v>
      </c>
      <c r="AW6561" s="3" t="str">
        <f t="shared" si="1"/>
        <v>Other</v>
      </c>
      <c r="AX6561" s="3" t="str">
        <f t="array" ref="AX6561">TEXTJOIN(", ", TRUE, IF(X6561:AS6561="Y", X$1:AS$1, IF(X6561:AS6561&lt;&gt;"", X$1:AS$1 &amp; ": " &amp; X6561:AS6561, "")))
</f>
        <v>Fentanyl, Any Opioid</v>
      </c>
    </row>
    <row r="6562">
      <c r="A6562" s="4">
        <v>42369.0</v>
      </c>
      <c r="B6562" s="1" t="s">
        <v>86</v>
      </c>
      <c r="C6562" s="1">
        <v>37.0</v>
      </c>
      <c r="D6562" s="1" t="s">
        <v>76</v>
      </c>
      <c r="E6562" s="1" t="s">
        <v>63</v>
      </c>
      <c r="G6562" s="1" t="s">
        <v>760</v>
      </c>
      <c r="H6562" s="1" t="s">
        <v>121</v>
      </c>
      <c r="I6562" s="1" t="s">
        <v>55</v>
      </c>
      <c r="J6562" s="1" t="s">
        <v>760</v>
      </c>
      <c r="M6562" s="1" t="s">
        <v>56</v>
      </c>
      <c r="O6562" s="1" t="s">
        <v>760</v>
      </c>
      <c r="P6562" s="1" t="s">
        <v>121</v>
      </c>
      <c r="Q6562" s="1" t="s">
        <v>55</v>
      </c>
      <c r="R6562" s="1" t="s">
        <v>56</v>
      </c>
      <c r="T6562" s="1" t="s">
        <v>6636</v>
      </c>
      <c r="U6562" s="1" t="s">
        <v>59</v>
      </c>
      <c r="W6562" s="1" t="s">
        <v>60</v>
      </c>
      <c r="X6562" s="1" t="s">
        <v>60</v>
      </c>
      <c r="Y6562" s="1" t="s">
        <v>60</v>
      </c>
      <c r="AF6562" s="1" t="s">
        <v>60</v>
      </c>
      <c r="AJ6562" s="1" t="s">
        <v>60</v>
      </c>
      <c r="AP6562" s="1" t="s">
        <v>60</v>
      </c>
      <c r="AR6562" s="1" t="s">
        <v>60</v>
      </c>
      <c r="AT6562" s="1" t="s">
        <v>762</v>
      </c>
      <c r="AU6562" s="1" t="s">
        <v>762</v>
      </c>
      <c r="AV6562" s="1" t="s">
        <v>2793</v>
      </c>
      <c r="AW6562" s="3" t="str">
        <f t="shared" si="1"/>
        <v>Other</v>
      </c>
      <c r="AX6562" s="3" t="str">
        <f t="array" ref="AX6562">TEXTJOIN(", ", TRUE, IF(X6562:AS6562="Y", X$1:AS$1, IF(X6562:AS6562&lt;&gt;"", X$1:AS$1 &amp; ": " &amp; X6562:AS6562, "")))
</f>
        <v>Heroin, Cocaine, Benzodiazepine, Tramad, Heroin/Morph/Codeine, Any Opioid</v>
      </c>
    </row>
    <row r="6563">
      <c r="A6563" s="2">
        <v>44008.0</v>
      </c>
      <c r="B6563" s="1" t="s">
        <v>50</v>
      </c>
      <c r="C6563" s="1">
        <v>39.0</v>
      </c>
      <c r="D6563" s="1" t="s">
        <v>51</v>
      </c>
      <c r="E6563" s="1" t="s">
        <v>63</v>
      </c>
      <c r="G6563" s="1" t="s">
        <v>143</v>
      </c>
      <c r="H6563" s="1" t="s">
        <v>91</v>
      </c>
      <c r="I6563" s="1" t="s">
        <v>55</v>
      </c>
      <c r="J6563" s="1" t="s">
        <v>143</v>
      </c>
      <c r="K6563" s="1" t="s">
        <v>91</v>
      </c>
      <c r="L6563" s="1" t="s">
        <v>55</v>
      </c>
      <c r="M6563" s="1" t="s">
        <v>56</v>
      </c>
      <c r="N6563" s="1" t="s">
        <v>93</v>
      </c>
      <c r="O6563" s="1" t="s">
        <v>143</v>
      </c>
      <c r="P6563" s="1" t="s">
        <v>91</v>
      </c>
      <c r="Q6563" s="1" t="s">
        <v>55</v>
      </c>
      <c r="R6563" s="1" t="s">
        <v>67</v>
      </c>
      <c r="T6563" s="1" t="s">
        <v>6637</v>
      </c>
      <c r="U6563" s="1" t="s">
        <v>59</v>
      </c>
      <c r="V6563" s="1" t="s">
        <v>258</v>
      </c>
      <c r="Y6563" s="1" t="s">
        <v>60</v>
      </c>
      <c r="Z6563" s="1" t="s">
        <v>60</v>
      </c>
      <c r="AR6563" s="1" t="s">
        <v>60</v>
      </c>
      <c r="AT6563" s="1" t="s">
        <v>145</v>
      </c>
      <c r="AU6563" s="1" t="s">
        <v>145</v>
      </c>
      <c r="AV6563" s="1" t="s">
        <v>146</v>
      </c>
      <c r="AW6563" s="3" t="str">
        <f t="shared" si="1"/>
        <v>Other</v>
      </c>
      <c r="AX6563" s="3" t="str">
        <f t="array" ref="AX6563">TEXTJOIN(", ", TRUE, IF(X6563:AS6563="Y", X$1:AS$1, IF(X6563:AS6563&lt;&gt;"", X$1:AS$1 &amp; ": " &amp; X6563:AS6563, "")))
</f>
        <v>Cocaine, Fentanyl, Any Opioid</v>
      </c>
    </row>
    <row r="6564">
      <c r="A6564" s="2">
        <v>43486.0</v>
      </c>
      <c r="B6564" s="1" t="s">
        <v>50</v>
      </c>
      <c r="C6564" s="1">
        <v>36.0</v>
      </c>
      <c r="D6564" s="1" t="s">
        <v>51</v>
      </c>
      <c r="E6564" s="1" t="s">
        <v>63</v>
      </c>
      <c r="G6564" s="1" t="s">
        <v>102</v>
      </c>
      <c r="H6564" s="1" t="s">
        <v>103</v>
      </c>
      <c r="I6564" s="1" t="s">
        <v>55</v>
      </c>
      <c r="J6564" s="1" t="s">
        <v>102</v>
      </c>
      <c r="K6564" s="1" t="s">
        <v>103</v>
      </c>
      <c r="L6564" s="1" t="s">
        <v>55</v>
      </c>
      <c r="M6564" s="1" t="s">
        <v>56</v>
      </c>
      <c r="N6564" s="1" t="s">
        <v>136</v>
      </c>
      <c r="O6564" s="1" t="s">
        <v>102</v>
      </c>
      <c r="P6564" s="1" t="s">
        <v>103</v>
      </c>
      <c r="Q6564" s="1" t="s">
        <v>55</v>
      </c>
      <c r="R6564" s="1" t="s">
        <v>67</v>
      </c>
      <c r="T6564" s="1" t="s">
        <v>6638</v>
      </c>
      <c r="U6564" s="1" t="s">
        <v>59</v>
      </c>
      <c r="X6564" s="1" t="s">
        <v>60</v>
      </c>
      <c r="Z6564" s="1" t="s">
        <v>60</v>
      </c>
      <c r="AP6564" s="1" t="s">
        <v>60</v>
      </c>
      <c r="AR6564" s="1" t="s">
        <v>60</v>
      </c>
      <c r="AT6564" s="1" t="s">
        <v>106</v>
      </c>
      <c r="AU6564" s="1" t="s">
        <v>106</v>
      </c>
      <c r="AV6564" s="1" t="s">
        <v>107</v>
      </c>
      <c r="AW6564" s="3" t="str">
        <f t="shared" si="1"/>
        <v>Other</v>
      </c>
      <c r="AX6564" s="3" t="str">
        <f t="array" ref="AX6564">TEXTJOIN(", ", TRUE, IF(X6564:AS6564="Y", X$1:AS$1, IF(X6564:AS6564&lt;&gt;"", X$1:AS$1 &amp; ": " &amp; X6564:AS6564, "")))
</f>
        <v>Heroin, Fentanyl, Heroin/Morph/Codeine, Any Opioid</v>
      </c>
    </row>
    <row r="6565">
      <c r="A6565" s="2">
        <v>43502.0</v>
      </c>
      <c r="B6565" s="1" t="s">
        <v>50</v>
      </c>
      <c r="C6565" s="1">
        <v>59.0</v>
      </c>
      <c r="D6565" s="1" t="s">
        <v>51</v>
      </c>
      <c r="E6565" s="1" t="s">
        <v>63</v>
      </c>
      <c r="J6565" s="1" t="s">
        <v>103</v>
      </c>
      <c r="K6565" s="1" t="s">
        <v>103</v>
      </c>
      <c r="L6565" s="1" t="s">
        <v>55</v>
      </c>
      <c r="M6565" s="1" t="s">
        <v>177</v>
      </c>
      <c r="N6565" s="1" t="s">
        <v>136</v>
      </c>
      <c r="O6565" s="1" t="s">
        <v>103</v>
      </c>
      <c r="P6565" s="1" t="s">
        <v>103</v>
      </c>
      <c r="Q6565" s="1" t="s">
        <v>55</v>
      </c>
      <c r="R6565" s="1" t="s">
        <v>44</v>
      </c>
      <c r="T6565" s="1" t="s">
        <v>6639</v>
      </c>
      <c r="U6565" s="1" t="s">
        <v>59</v>
      </c>
      <c r="Y6565" s="1" t="s">
        <v>60</v>
      </c>
      <c r="Z6565" s="1" t="s">
        <v>60</v>
      </c>
      <c r="AD6565" s="1" t="s">
        <v>60</v>
      </c>
      <c r="AR6565" s="1" t="s">
        <v>60</v>
      </c>
      <c r="AT6565" s="1" t="s">
        <v>62</v>
      </c>
      <c r="AU6565" s="1" t="s">
        <v>167</v>
      </c>
      <c r="AV6565" s="1" t="s">
        <v>168</v>
      </c>
      <c r="AW6565" s="3" t="str">
        <f t="shared" si="1"/>
        <v>Other</v>
      </c>
      <c r="AX6565" s="3" t="str">
        <f t="array" ref="AX6565">TEXTJOIN(", ", TRUE, IF(X6565:AS6565="Y", X$1:AS$1, IF(X6565:AS6565&lt;&gt;"", X$1:AS$1 &amp; ": " &amp; X6565:AS6565, "")))
</f>
        <v>Cocaine, Fentanyl, Ethanol, Any Opioid</v>
      </c>
    </row>
    <row r="6566">
      <c r="A6566" s="2">
        <v>43542.0</v>
      </c>
      <c r="B6566" s="1" t="s">
        <v>50</v>
      </c>
      <c r="C6566" s="1">
        <v>51.0</v>
      </c>
      <c r="D6566" s="1" t="s">
        <v>76</v>
      </c>
      <c r="E6566" s="1" t="s">
        <v>63</v>
      </c>
      <c r="G6566" s="1" t="s">
        <v>311</v>
      </c>
      <c r="H6566" s="1" t="s">
        <v>299</v>
      </c>
      <c r="I6566" s="1" t="s">
        <v>55</v>
      </c>
      <c r="J6566" s="1" t="s">
        <v>311</v>
      </c>
      <c r="K6566" s="1" t="s">
        <v>299</v>
      </c>
      <c r="L6566" s="1" t="s">
        <v>55</v>
      </c>
      <c r="M6566" s="1" t="s">
        <v>56</v>
      </c>
      <c r="N6566" s="1" t="s">
        <v>136</v>
      </c>
      <c r="O6566" s="1" t="s">
        <v>311</v>
      </c>
      <c r="P6566" s="1" t="s">
        <v>299</v>
      </c>
      <c r="Q6566" s="1" t="s">
        <v>55</v>
      </c>
      <c r="R6566" s="1" t="s">
        <v>56</v>
      </c>
      <c r="T6566" s="1" t="s">
        <v>6640</v>
      </c>
      <c r="U6566" s="1" t="s">
        <v>59</v>
      </c>
      <c r="X6566" s="1" t="s">
        <v>60</v>
      </c>
      <c r="Y6566" s="1" t="s">
        <v>60</v>
      </c>
      <c r="Z6566" s="1" t="s">
        <v>60</v>
      </c>
      <c r="AA6566" s="1" t="s">
        <v>60</v>
      </c>
      <c r="AD6566" s="1" t="s">
        <v>60</v>
      </c>
      <c r="AF6566" s="1" t="s">
        <v>60</v>
      </c>
      <c r="AP6566" s="1" t="s">
        <v>60</v>
      </c>
      <c r="AR6566" s="1" t="s">
        <v>60</v>
      </c>
      <c r="AT6566" s="1" t="s">
        <v>313</v>
      </c>
      <c r="AU6566" s="1" t="s">
        <v>313</v>
      </c>
      <c r="AV6566" s="1" t="s">
        <v>314</v>
      </c>
      <c r="AW6566" s="3" t="str">
        <f t="shared" si="1"/>
        <v>Other</v>
      </c>
      <c r="AX6566" s="3" t="str">
        <f t="array" ref="AX6566">TEXTJOIN(", ", TRUE, IF(X6566:AS6566="Y", X$1:AS$1, IF(X6566:AS6566&lt;&gt;"", X$1:AS$1 &amp; ": " &amp; X6566:AS6566, "")))
</f>
        <v>Heroin, Cocaine, Fentanyl, Fentanyl Analogue, Ethanol, Benzodiazepine, Heroin/Morph/Codeine, Any Opioid</v>
      </c>
    </row>
    <row r="6567">
      <c r="A6567" s="2">
        <v>43736.0</v>
      </c>
      <c r="B6567" s="1" t="s">
        <v>50</v>
      </c>
      <c r="C6567" s="1">
        <v>48.0</v>
      </c>
      <c r="D6567" s="1" t="s">
        <v>51</v>
      </c>
      <c r="E6567" s="1" t="s">
        <v>52</v>
      </c>
      <c r="J6567" s="1" t="s">
        <v>91</v>
      </c>
      <c r="K6567" s="1" t="s">
        <v>91</v>
      </c>
      <c r="L6567" s="1" t="s">
        <v>55</v>
      </c>
      <c r="M6567" s="1" t="s">
        <v>404</v>
      </c>
      <c r="N6567" s="1" t="s">
        <v>155</v>
      </c>
      <c r="O6567" s="1" t="s">
        <v>91</v>
      </c>
      <c r="P6567" s="1" t="s">
        <v>91</v>
      </c>
      <c r="Q6567" s="1" t="s">
        <v>55</v>
      </c>
      <c r="R6567" s="1" t="s">
        <v>44</v>
      </c>
      <c r="T6567" s="1" t="s">
        <v>6641</v>
      </c>
      <c r="U6567" s="1" t="s">
        <v>59</v>
      </c>
      <c r="Y6567" s="1" t="s">
        <v>60</v>
      </c>
      <c r="Z6567" s="1" t="s">
        <v>60</v>
      </c>
      <c r="AR6567" s="1" t="s">
        <v>60</v>
      </c>
      <c r="AS6567" s="1" t="s">
        <v>417</v>
      </c>
      <c r="AT6567" s="1" t="s">
        <v>62</v>
      </c>
      <c r="AU6567" s="1" t="s">
        <v>110</v>
      </c>
      <c r="AV6567" s="1" t="s">
        <v>111</v>
      </c>
      <c r="AW6567" s="3" t="str">
        <f t="shared" si="1"/>
        <v>Other</v>
      </c>
      <c r="AX6567" s="3" t="str">
        <f t="array" ref="AX6567">TEXTJOIN(", ", TRUE, IF(X6567:AS6567="Y", X$1:AS$1, IF(X6567:AS6567&lt;&gt;"", X$1:AS$1 &amp; ": " &amp; X6567:AS6567, "")))
</f>
        <v>Cocaine, Fentanyl, Any Opioid, Other: PCP</v>
      </c>
    </row>
    <row r="6568">
      <c r="A6568" s="2">
        <v>42983.0</v>
      </c>
      <c r="B6568" s="1" t="s">
        <v>86</v>
      </c>
      <c r="C6568" s="1">
        <v>45.0</v>
      </c>
      <c r="D6568" s="1" t="s">
        <v>51</v>
      </c>
      <c r="E6568" s="1" t="s">
        <v>63</v>
      </c>
      <c r="G6568" s="1" t="s">
        <v>1478</v>
      </c>
      <c r="H6568" s="1" t="s">
        <v>91</v>
      </c>
      <c r="I6568" s="1" t="s">
        <v>55</v>
      </c>
      <c r="J6568" s="1" t="s">
        <v>1478</v>
      </c>
      <c r="K6568" s="1" t="s">
        <v>91</v>
      </c>
      <c r="L6568" s="1" t="s">
        <v>55</v>
      </c>
      <c r="M6568" s="1" t="s">
        <v>522</v>
      </c>
      <c r="N6568" s="1" t="s">
        <v>66</v>
      </c>
      <c r="O6568" s="1" t="s">
        <v>1478</v>
      </c>
      <c r="P6568" s="1" t="s">
        <v>91</v>
      </c>
      <c r="Q6568" s="1" t="s">
        <v>55</v>
      </c>
      <c r="R6568" s="1" t="s">
        <v>56</v>
      </c>
      <c r="T6568" s="1" t="s">
        <v>1989</v>
      </c>
      <c r="U6568" s="1" t="s">
        <v>59</v>
      </c>
      <c r="X6568" s="1" t="s">
        <v>60</v>
      </c>
      <c r="Y6568" s="1" t="s">
        <v>60</v>
      </c>
      <c r="AD6568" s="1" t="s">
        <v>60</v>
      </c>
      <c r="AT6568" s="1" t="s">
        <v>1479</v>
      </c>
      <c r="AU6568" s="1" t="s">
        <v>1479</v>
      </c>
      <c r="AV6568" s="1" t="s">
        <v>1480</v>
      </c>
      <c r="AW6568" s="3" t="str">
        <f t="shared" si="1"/>
        <v>Other</v>
      </c>
      <c r="AX6568" s="3" t="str">
        <f t="array" ref="AX6568">TEXTJOIN(", ", TRUE, IF(X6568:AS6568="Y", X$1:AS$1, IF(X6568:AS6568&lt;&gt;"", X$1:AS$1 &amp; ": " &amp; X6568:AS6568, "")))
</f>
        <v>Heroin, Cocaine, Ethanol</v>
      </c>
    </row>
    <row r="6569">
      <c r="A6569" s="2">
        <v>41884.0</v>
      </c>
      <c r="B6569" s="1" t="s">
        <v>50</v>
      </c>
      <c r="C6569" s="1">
        <v>44.0</v>
      </c>
      <c r="D6569" s="1" t="s">
        <v>76</v>
      </c>
      <c r="E6569" s="1" t="s">
        <v>63</v>
      </c>
      <c r="G6569" s="1" t="s">
        <v>256</v>
      </c>
      <c r="J6569" s="1" t="s">
        <v>256</v>
      </c>
      <c r="L6569" s="1" t="s">
        <v>55</v>
      </c>
      <c r="M6569" s="1" t="s">
        <v>44</v>
      </c>
      <c r="N6569" s="1" t="s">
        <v>104</v>
      </c>
      <c r="O6569" s="1" t="s">
        <v>256</v>
      </c>
      <c r="P6569" s="1" t="s">
        <v>103</v>
      </c>
      <c r="R6569" s="1" t="s">
        <v>44</v>
      </c>
      <c r="T6569" s="1" t="s">
        <v>6642</v>
      </c>
      <c r="U6569" s="1" t="s">
        <v>59</v>
      </c>
      <c r="AG6569" s="1" t="s">
        <v>60</v>
      </c>
      <c r="AJ6569" s="1" t="s">
        <v>60</v>
      </c>
      <c r="AT6569" s="1" t="s">
        <v>282</v>
      </c>
      <c r="AU6569" s="1" t="s">
        <v>282</v>
      </c>
      <c r="AV6569" s="1" t="s">
        <v>260</v>
      </c>
      <c r="AW6569" s="3" t="str">
        <f t="shared" si="1"/>
        <v>Other</v>
      </c>
      <c r="AX6569" s="3" t="str">
        <f t="array" ref="AX6569">TEXTJOIN(", ", TRUE, IF(X6569:AS6569="Y", X$1:AS$1, IF(X6569:AS6569&lt;&gt;"", X$1:AS$1 &amp; ": " &amp; X6569:AS6569, "")))
</f>
        <v>Methadone, Tramad</v>
      </c>
    </row>
    <row r="6570">
      <c r="A6570" s="2">
        <v>42234.0</v>
      </c>
      <c r="B6570" s="1" t="s">
        <v>86</v>
      </c>
      <c r="C6570" s="1">
        <v>38.0</v>
      </c>
      <c r="D6570" s="1" t="s">
        <v>51</v>
      </c>
      <c r="E6570" s="1" t="s">
        <v>63</v>
      </c>
      <c r="J6570" s="1" t="s">
        <v>65</v>
      </c>
      <c r="M6570" s="1" t="s">
        <v>401</v>
      </c>
      <c r="O6570" s="1" t="s">
        <v>65</v>
      </c>
      <c r="P6570" s="1" t="s">
        <v>65</v>
      </c>
      <c r="Q6570" s="1" t="s">
        <v>55</v>
      </c>
      <c r="R6570" s="1" t="s">
        <v>44</v>
      </c>
      <c r="T6570" s="1" t="s">
        <v>6643</v>
      </c>
      <c r="U6570" s="1" t="s">
        <v>59</v>
      </c>
      <c r="W6570" s="1" t="s">
        <v>60</v>
      </c>
      <c r="X6570" s="1" t="s">
        <v>60</v>
      </c>
      <c r="AD6570" s="1" t="s">
        <v>60</v>
      </c>
      <c r="AP6570" s="1" t="s">
        <v>60</v>
      </c>
      <c r="AR6570" s="1" t="s">
        <v>60</v>
      </c>
      <c r="AT6570" s="1" t="s">
        <v>62</v>
      </c>
      <c r="AU6570" s="1" t="s">
        <v>410</v>
      </c>
      <c r="AV6570" s="1" t="s">
        <v>150</v>
      </c>
      <c r="AW6570" s="3" t="str">
        <f t="shared" si="1"/>
        <v>Other</v>
      </c>
      <c r="AX6570" s="3" t="str">
        <f t="array" ref="AX6570">TEXTJOIN(", ", TRUE, IF(X6570:AS6570="Y", X$1:AS$1, IF(X6570:AS6570&lt;&gt;"", X$1:AS$1 &amp; ": " &amp; X6570:AS6570, "")))
</f>
        <v>Heroin, Ethanol, Heroin/Morph/Codeine, Any Opioid</v>
      </c>
    </row>
    <row r="6571">
      <c r="A6571" s="2">
        <v>42201.0</v>
      </c>
      <c r="B6571" s="1" t="s">
        <v>86</v>
      </c>
      <c r="C6571" s="1">
        <v>33.0</v>
      </c>
      <c r="D6571" s="1" t="s">
        <v>51</v>
      </c>
      <c r="E6571" s="1" t="s">
        <v>63</v>
      </c>
      <c r="F6571" s="1" t="s">
        <v>137</v>
      </c>
      <c r="G6571" s="1" t="s">
        <v>338</v>
      </c>
      <c r="H6571" s="1" t="s">
        <v>263</v>
      </c>
      <c r="I6571" s="1" t="s">
        <v>55</v>
      </c>
      <c r="J6571" s="1" t="s">
        <v>338</v>
      </c>
      <c r="M6571" s="1" t="s">
        <v>193</v>
      </c>
      <c r="O6571" s="1" t="s">
        <v>338</v>
      </c>
      <c r="P6571" s="1" t="s">
        <v>263</v>
      </c>
      <c r="Q6571" s="1" t="s">
        <v>55</v>
      </c>
      <c r="R6571" s="1" t="s">
        <v>67</v>
      </c>
      <c r="T6571" s="1" t="s">
        <v>6644</v>
      </c>
      <c r="U6571" s="1" t="s">
        <v>59</v>
      </c>
      <c r="W6571" s="1" t="s">
        <v>60</v>
      </c>
      <c r="X6571" s="1" t="s">
        <v>60</v>
      </c>
      <c r="Z6571" s="1" t="s">
        <v>60</v>
      </c>
      <c r="AP6571" s="1" t="s">
        <v>60</v>
      </c>
      <c r="AR6571" s="1" t="s">
        <v>60</v>
      </c>
      <c r="AT6571" s="1" t="s">
        <v>339</v>
      </c>
      <c r="AU6571" s="1" t="s">
        <v>339</v>
      </c>
      <c r="AV6571" s="1" t="s">
        <v>534</v>
      </c>
      <c r="AW6571" s="3" t="str">
        <f t="shared" si="1"/>
        <v>Other</v>
      </c>
      <c r="AX6571" s="3" t="str">
        <f t="array" ref="AX6571">TEXTJOIN(", ", TRUE, IF(X6571:AS6571="Y", X$1:AS$1, IF(X6571:AS6571&lt;&gt;"", X$1:AS$1 &amp; ": " &amp; X6571:AS6571, "")))
</f>
        <v>Heroin, Fentanyl, Heroin/Morph/Codeine, Any Opioid</v>
      </c>
    </row>
    <row r="6572">
      <c r="A6572" s="2">
        <v>42764.0</v>
      </c>
      <c r="B6572" s="1" t="s">
        <v>86</v>
      </c>
      <c r="C6572" s="1">
        <v>61.0</v>
      </c>
      <c r="D6572" s="1" t="s">
        <v>76</v>
      </c>
      <c r="E6572" s="1" t="s">
        <v>63</v>
      </c>
      <c r="G6572" s="1" t="s">
        <v>1326</v>
      </c>
      <c r="H6572" s="1" t="s">
        <v>125</v>
      </c>
      <c r="I6572" s="1" t="s">
        <v>55</v>
      </c>
      <c r="J6572" s="1" t="s">
        <v>1326</v>
      </c>
      <c r="K6572" s="1" t="s">
        <v>125</v>
      </c>
      <c r="L6572" s="1" t="s">
        <v>55</v>
      </c>
      <c r="M6572" s="1" t="s">
        <v>56</v>
      </c>
      <c r="N6572" s="1" t="s">
        <v>230</v>
      </c>
      <c r="O6572" s="1" t="s">
        <v>1326</v>
      </c>
      <c r="P6572" s="1" t="s">
        <v>125</v>
      </c>
      <c r="Q6572" s="1" t="s">
        <v>55</v>
      </c>
      <c r="R6572" s="1" t="s">
        <v>56</v>
      </c>
      <c r="T6572" s="1" t="s">
        <v>6645</v>
      </c>
      <c r="U6572" s="1" t="s">
        <v>59</v>
      </c>
      <c r="AB6572" s="1" t="s">
        <v>60</v>
      </c>
      <c r="AF6572" s="1" t="s">
        <v>60</v>
      </c>
      <c r="AK6572" s="1" t="s">
        <v>60</v>
      </c>
      <c r="AL6572" s="1" t="s">
        <v>60</v>
      </c>
      <c r="AS6572" s="1" t="s">
        <v>617</v>
      </c>
      <c r="AT6572" s="1" t="s">
        <v>1328</v>
      </c>
      <c r="AU6572" s="1" t="s">
        <v>1328</v>
      </c>
      <c r="AV6572" s="1" t="s">
        <v>1329</v>
      </c>
      <c r="AW6572" s="3" t="str">
        <f t="shared" si="1"/>
        <v>Other</v>
      </c>
      <c r="AX6572" s="3" t="str">
        <f t="array" ref="AX6572">TEXTJOIN(", ", TRUE, IF(X6572:AS6572="Y", X$1:AS$1, IF(X6572:AS6572&lt;&gt;"", X$1:AS$1 &amp; ": " &amp; X6572:AS6572, "")))
</f>
        <v>Oxycodone, Benzodiazepine, Hydromorphone, Morphine (Not Heroin), Other: morphine</v>
      </c>
    </row>
    <row r="6573">
      <c r="A6573" s="2">
        <v>44432.0</v>
      </c>
      <c r="B6573" s="1" t="s">
        <v>50</v>
      </c>
      <c r="C6573" s="1">
        <v>39.0</v>
      </c>
      <c r="D6573" s="1" t="s">
        <v>76</v>
      </c>
      <c r="E6573" s="1" t="s">
        <v>63</v>
      </c>
      <c r="G6573" s="1" t="s">
        <v>120</v>
      </c>
      <c r="H6573" s="1" t="s">
        <v>121</v>
      </c>
      <c r="I6573" s="1" t="s">
        <v>55</v>
      </c>
      <c r="J6573" s="1" t="s">
        <v>120</v>
      </c>
      <c r="K6573" s="1" t="s">
        <v>121</v>
      </c>
      <c r="L6573" s="1" t="s">
        <v>55</v>
      </c>
      <c r="M6573" s="1" t="s">
        <v>56</v>
      </c>
      <c r="N6573" s="1" t="s">
        <v>93</v>
      </c>
      <c r="O6573" s="1" t="s">
        <v>120</v>
      </c>
      <c r="P6573" s="1" t="s">
        <v>121</v>
      </c>
      <c r="Q6573" s="1" t="s">
        <v>55</v>
      </c>
      <c r="R6573" s="1" t="s">
        <v>56</v>
      </c>
      <c r="T6573" s="1" t="s">
        <v>6646</v>
      </c>
      <c r="U6573" s="1" t="s">
        <v>59</v>
      </c>
      <c r="Y6573" s="1" t="s">
        <v>60</v>
      </c>
      <c r="Z6573" s="1" t="s">
        <v>60</v>
      </c>
      <c r="AD6573" s="1" t="s">
        <v>60</v>
      </c>
      <c r="AF6573" s="1" t="s">
        <v>60</v>
      </c>
      <c r="AR6573" s="1" t="s">
        <v>60</v>
      </c>
      <c r="AT6573" s="1" t="s">
        <v>236</v>
      </c>
      <c r="AU6573" s="1" t="s">
        <v>236</v>
      </c>
      <c r="AV6573" s="1" t="s">
        <v>123</v>
      </c>
      <c r="AW6573" s="3" t="str">
        <f t="shared" si="1"/>
        <v>Middletown</v>
      </c>
      <c r="AX6573" s="3" t="str">
        <f t="array" ref="AX6573">TEXTJOIN(", ", TRUE, IF(X6573:AS6573="Y", X$1:AS$1, IF(X6573:AS6573&lt;&gt;"", X$1:AS$1 &amp; ": " &amp; X6573:AS6573, "")))
</f>
        <v>Cocaine, Fentanyl, Ethanol, Benzodiazepine, Any Opioid</v>
      </c>
    </row>
    <row r="6574">
      <c r="A6574" s="2">
        <v>43197.0</v>
      </c>
      <c r="B6574" s="1" t="s">
        <v>50</v>
      </c>
      <c r="C6574" s="1">
        <v>58.0</v>
      </c>
      <c r="D6574" s="1" t="s">
        <v>51</v>
      </c>
      <c r="E6574" s="1" t="s">
        <v>63</v>
      </c>
      <c r="G6574" s="1" t="s">
        <v>238</v>
      </c>
      <c r="H6574" s="1" t="s">
        <v>125</v>
      </c>
      <c r="I6574" s="1" t="s">
        <v>55</v>
      </c>
      <c r="J6574" s="1" t="s">
        <v>238</v>
      </c>
      <c r="K6574" s="1" t="s">
        <v>125</v>
      </c>
      <c r="M6574" s="1" t="s">
        <v>56</v>
      </c>
      <c r="N6574" s="1" t="s">
        <v>119</v>
      </c>
      <c r="O6574" s="1" t="s">
        <v>238</v>
      </c>
      <c r="P6574" s="1" t="s">
        <v>125</v>
      </c>
      <c r="Q6574" s="1" t="s">
        <v>55</v>
      </c>
      <c r="R6574" s="1" t="s">
        <v>56</v>
      </c>
      <c r="T6574" s="1" t="s">
        <v>6647</v>
      </c>
      <c r="U6574" s="1" t="s">
        <v>59</v>
      </c>
      <c r="X6574" s="1" t="s">
        <v>60</v>
      </c>
      <c r="Y6574" s="1" t="s">
        <v>60</v>
      </c>
      <c r="Z6574" s="1" t="s">
        <v>60</v>
      </c>
      <c r="AD6574" s="1" t="s">
        <v>60</v>
      </c>
      <c r="AP6574" s="1" t="s">
        <v>60</v>
      </c>
      <c r="AR6574" s="1" t="s">
        <v>60</v>
      </c>
      <c r="AT6574" s="1" t="s">
        <v>567</v>
      </c>
      <c r="AU6574" s="1" t="s">
        <v>567</v>
      </c>
      <c r="AV6574" s="1" t="s">
        <v>241</v>
      </c>
      <c r="AW6574" s="3" t="str">
        <f t="shared" si="1"/>
        <v>Other</v>
      </c>
      <c r="AX6574" s="3" t="str">
        <f t="array" ref="AX6574">TEXTJOIN(", ", TRUE, IF(X6574:AS6574="Y", X$1:AS$1, IF(X6574:AS6574&lt;&gt;"", X$1:AS$1 &amp; ": " &amp; X6574:AS6574, "")))
</f>
        <v>Heroin, Cocaine, Fentanyl, Ethanol, Heroin/Morph/Codeine, Any Opioid</v>
      </c>
    </row>
    <row r="6575">
      <c r="A6575" s="2">
        <v>44316.0</v>
      </c>
      <c r="B6575" s="1" t="s">
        <v>50</v>
      </c>
      <c r="C6575" s="1">
        <v>36.0</v>
      </c>
      <c r="D6575" s="1" t="s">
        <v>51</v>
      </c>
      <c r="E6575" s="1" t="s">
        <v>63</v>
      </c>
      <c r="G6575" s="1" t="s">
        <v>81</v>
      </c>
      <c r="H6575" s="1" t="s">
        <v>54</v>
      </c>
      <c r="I6575" s="1" t="s">
        <v>55</v>
      </c>
      <c r="J6575" s="1" t="s">
        <v>81</v>
      </c>
      <c r="K6575" s="1" t="s">
        <v>54</v>
      </c>
      <c r="L6575" s="1" t="s">
        <v>55</v>
      </c>
      <c r="M6575" s="1" t="s">
        <v>56</v>
      </c>
      <c r="N6575" s="1" t="s">
        <v>136</v>
      </c>
      <c r="O6575" s="1" t="s">
        <v>81</v>
      </c>
      <c r="P6575" s="1" t="s">
        <v>54</v>
      </c>
      <c r="Q6575" s="1" t="s">
        <v>55</v>
      </c>
      <c r="R6575" s="1" t="s">
        <v>56</v>
      </c>
      <c r="T6575" s="1" t="s">
        <v>6648</v>
      </c>
      <c r="U6575" s="1" t="s">
        <v>59</v>
      </c>
      <c r="Z6575" s="1" t="s">
        <v>60</v>
      </c>
      <c r="AF6575" s="1" t="s">
        <v>60</v>
      </c>
      <c r="AG6575" s="1" t="s">
        <v>60</v>
      </c>
      <c r="AR6575" s="1" t="s">
        <v>60</v>
      </c>
      <c r="AT6575" s="1" t="s">
        <v>84</v>
      </c>
      <c r="AU6575" s="1" t="s">
        <v>84</v>
      </c>
      <c r="AV6575" s="1" t="s">
        <v>598</v>
      </c>
      <c r="AW6575" s="3" t="str">
        <f t="shared" si="1"/>
        <v>Other</v>
      </c>
      <c r="AX6575" s="3" t="str">
        <f t="array" ref="AX6575">TEXTJOIN(", ", TRUE, IF(X6575:AS6575="Y", X$1:AS$1, IF(X6575:AS6575&lt;&gt;"", X$1:AS$1 &amp; ": " &amp; X6575:AS6575, "")))
</f>
        <v>Fentanyl, Benzodiazepine, Methadone, Any Opioid</v>
      </c>
    </row>
    <row r="6576">
      <c r="A6576" s="2">
        <v>43844.0</v>
      </c>
      <c r="B6576" s="1" t="s">
        <v>50</v>
      </c>
      <c r="C6576" s="1">
        <v>40.0</v>
      </c>
      <c r="D6576" s="1" t="s">
        <v>51</v>
      </c>
      <c r="E6576" s="1" t="s">
        <v>63</v>
      </c>
      <c r="F6576" s="1" t="s">
        <v>137</v>
      </c>
      <c r="G6576" s="1" t="s">
        <v>91</v>
      </c>
      <c r="H6576" s="1" t="s">
        <v>91</v>
      </c>
      <c r="I6576" s="1" t="s">
        <v>55</v>
      </c>
      <c r="J6576" s="1" t="s">
        <v>91</v>
      </c>
      <c r="K6576" s="1" t="s">
        <v>91</v>
      </c>
      <c r="L6576" s="1" t="s">
        <v>55</v>
      </c>
      <c r="M6576" s="1" t="s">
        <v>56</v>
      </c>
      <c r="N6576" s="1" t="s">
        <v>66</v>
      </c>
      <c r="O6576" s="1" t="s">
        <v>91</v>
      </c>
      <c r="P6576" s="1" t="s">
        <v>91</v>
      </c>
      <c r="Q6576" s="1" t="s">
        <v>55</v>
      </c>
      <c r="R6576" s="1" t="s">
        <v>67</v>
      </c>
      <c r="T6576" s="1" t="s">
        <v>6649</v>
      </c>
      <c r="U6576" s="1" t="s">
        <v>59</v>
      </c>
      <c r="Z6576" s="1" t="s">
        <v>60</v>
      </c>
      <c r="AR6576" s="1" t="s">
        <v>60</v>
      </c>
      <c r="AT6576" s="1" t="s">
        <v>110</v>
      </c>
      <c r="AU6576" s="1" t="s">
        <v>110</v>
      </c>
      <c r="AV6576" s="1" t="s">
        <v>111</v>
      </c>
      <c r="AW6576" s="3" t="str">
        <f t="shared" si="1"/>
        <v>Other</v>
      </c>
      <c r="AX6576" s="3" t="str">
        <f t="array" ref="AX6576">TEXTJOIN(", ", TRUE, IF(X6576:AS6576="Y", X$1:AS$1, IF(X6576:AS6576&lt;&gt;"", X$1:AS$1 &amp; ": " &amp; X6576:AS6576, "")))
</f>
        <v>Fentanyl, Any Opioid</v>
      </c>
    </row>
    <row r="6577">
      <c r="A6577" s="4">
        <v>41238.0</v>
      </c>
      <c r="B6577" s="1" t="s">
        <v>50</v>
      </c>
      <c r="C6577" s="1">
        <v>52.0</v>
      </c>
      <c r="D6577" s="1" t="s">
        <v>76</v>
      </c>
      <c r="E6577" s="1" t="s">
        <v>63</v>
      </c>
      <c r="G6577" s="1" t="s">
        <v>903</v>
      </c>
      <c r="H6577" s="1" t="s">
        <v>54</v>
      </c>
      <c r="J6577" s="1" t="s">
        <v>903</v>
      </c>
      <c r="L6577" s="1" t="s">
        <v>55</v>
      </c>
      <c r="M6577" s="1" t="s">
        <v>56</v>
      </c>
      <c r="N6577" s="1" t="s">
        <v>66</v>
      </c>
      <c r="O6577" s="1" t="s">
        <v>82</v>
      </c>
      <c r="P6577" s="1" t="s">
        <v>54</v>
      </c>
      <c r="R6577" s="1" t="s">
        <v>67</v>
      </c>
      <c r="T6577" s="1" t="s">
        <v>232</v>
      </c>
      <c r="U6577" s="1" t="s">
        <v>59</v>
      </c>
      <c r="Z6577" s="1" t="s">
        <v>60</v>
      </c>
      <c r="AE6577" s="1" t="s">
        <v>60</v>
      </c>
      <c r="AT6577" s="1" t="s">
        <v>905</v>
      </c>
      <c r="AU6577" s="1" t="s">
        <v>905</v>
      </c>
      <c r="AV6577" s="1" t="s">
        <v>85</v>
      </c>
      <c r="AW6577" s="3" t="str">
        <f t="shared" si="1"/>
        <v>Other</v>
      </c>
      <c r="AX6577" s="3" t="str">
        <f t="array" ref="AX6577">TEXTJOIN(", ", TRUE, IF(X6577:AS6577="Y", X$1:AS$1, IF(X6577:AS6577&lt;&gt;"", X$1:AS$1 &amp; ": " &amp; X6577:AS6577, "")))
</f>
        <v>Fentanyl, Hydrocodone</v>
      </c>
    </row>
    <row r="6578">
      <c r="A6578" s="2">
        <v>42271.0</v>
      </c>
      <c r="B6578" s="1" t="s">
        <v>86</v>
      </c>
      <c r="C6578" s="1">
        <v>39.0</v>
      </c>
      <c r="D6578" s="1" t="s">
        <v>51</v>
      </c>
      <c r="E6578" s="1" t="s">
        <v>63</v>
      </c>
      <c r="G6578" s="1" t="s">
        <v>125</v>
      </c>
      <c r="H6578" s="1" t="s">
        <v>125</v>
      </c>
      <c r="I6578" s="1" t="s">
        <v>55</v>
      </c>
      <c r="J6578" s="1" t="s">
        <v>271</v>
      </c>
      <c r="M6578" s="1" t="s">
        <v>44</v>
      </c>
      <c r="O6578" s="1" t="s">
        <v>125</v>
      </c>
      <c r="P6578" s="1" t="s">
        <v>125</v>
      </c>
      <c r="Q6578" s="1" t="s">
        <v>55</v>
      </c>
      <c r="R6578" s="1" t="s">
        <v>56</v>
      </c>
      <c r="T6578" s="1" t="s">
        <v>6650</v>
      </c>
      <c r="U6578" s="1" t="s">
        <v>59</v>
      </c>
      <c r="Y6578" s="1" t="s">
        <v>60</v>
      </c>
      <c r="AG6578" s="1" t="s">
        <v>60</v>
      </c>
      <c r="AR6578" s="1" t="s">
        <v>60</v>
      </c>
      <c r="AT6578" s="1" t="s">
        <v>939</v>
      </c>
      <c r="AU6578" s="1" t="s">
        <v>274</v>
      </c>
      <c r="AV6578" s="1" t="s">
        <v>2270</v>
      </c>
      <c r="AW6578" s="3" t="str">
        <f t="shared" si="1"/>
        <v>Other</v>
      </c>
      <c r="AX6578" s="3" t="str">
        <f t="array" ref="AX6578">TEXTJOIN(", ", TRUE, IF(X6578:AS6578="Y", X$1:AS$1, IF(X6578:AS6578&lt;&gt;"", X$1:AS$1 &amp; ": " &amp; X6578:AS6578, "")))
</f>
        <v>Cocaine, Methadone, Any Opioid</v>
      </c>
    </row>
    <row r="6579">
      <c r="A6579" s="2">
        <v>44223.0</v>
      </c>
      <c r="B6579" s="1" t="s">
        <v>50</v>
      </c>
      <c r="C6579" s="1">
        <v>54.0</v>
      </c>
      <c r="D6579" s="1" t="s">
        <v>51</v>
      </c>
      <c r="E6579" s="1" t="s">
        <v>502</v>
      </c>
      <c r="G6579" s="1" t="s">
        <v>64</v>
      </c>
      <c r="H6579" s="1" t="s">
        <v>65</v>
      </c>
      <c r="I6579" s="1" t="s">
        <v>55</v>
      </c>
      <c r="J6579" s="1" t="s">
        <v>65</v>
      </c>
      <c r="K6579" s="1" t="s">
        <v>65</v>
      </c>
      <c r="L6579" s="1" t="s">
        <v>55</v>
      </c>
      <c r="M6579" s="1" t="s">
        <v>333</v>
      </c>
      <c r="N6579" s="1" t="s">
        <v>93</v>
      </c>
      <c r="O6579" s="1" t="s">
        <v>65</v>
      </c>
      <c r="P6579" s="1" t="s">
        <v>65</v>
      </c>
      <c r="Q6579" s="1" t="s">
        <v>55</v>
      </c>
      <c r="R6579" s="1" t="s">
        <v>44</v>
      </c>
      <c r="S6579" s="1" t="s">
        <v>937</v>
      </c>
      <c r="T6579" s="1" t="s">
        <v>6651</v>
      </c>
      <c r="U6579" s="1" t="s">
        <v>59</v>
      </c>
      <c r="Y6579" s="1" t="s">
        <v>60</v>
      </c>
      <c r="Z6579" s="1" t="s">
        <v>60</v>
      </c>
      <c r="AB6579" s="1" t="s">
        <v>60</v>
      </c>
      <c r="AN6579" s="1" t="s">
        <v>60</v>
      </c>
      <c r="AR6579" s="1" t="s">
        <v>60</v>
      </c>
      <c r="AT6579" s="1" t="s">
        <v>69</v>
      </c>
      <c r="AU6579" s="1" t="s">
        <v>410</v>
      </c>
      <c r="AV6579" s="1" t="s">
        <v>150</v>
      </c>
      <c r="AW6579" s="3" t="str">
        <f t="shared" si="1"/>
        <v>Other</v>
      </c>
      <c r="AX6579" s="3" t="str">
        <f t="array" ref="AX6579">TEXTJOIN(", ", TRUE, IF(X6579:AS6579="Y", X$1:AS$1, IF(X6579:AS6579&lt;&gt;"", X$1:AS$1 &amp; ": " &amp; X6579:AS6579, "")))
</f>
        <v>Cocaine, Fentanyl, Oxycodone, Gabapentin, Any Opioid</v>
      </c>
    </row>
    <row r="6580">
      <c r="A6580" s="2">
        <v>42924.0</v>
      </c>
      <c r="B6580" s="1" t="s">
        <v>86</v>
      </c>
      <c r="C6580" s="1">
        <v>56.0</v>
      </c>
      <c r="D6580" s="1" t="s">
        <v>51</v>
      </c>
      <c r="E6580" s="1" t="s">
        <v>63</v>
      </c>
      <c r="G6580" s="1" t="s">
        <v>53</v>
      </c>
      <c r="H6580" s="1" t="s">
        <v>54</v>
      </c>
      <c r="I6580" s="1" t="s">
        <v>55</v>
      </c>
      <c r="J6580" s="1" t="s">
        <v>53</v>
      </c>
      <c r="K6580" s="1" t="s">
        <v>54</v>
      </c>
      <c r="L6580" s="1" t="s">
        <v>55</v>
      </c>
      <c r="M6580" s="1" t="s">
        <v>56</v>
      </c>
      <c r="N6580" s="1" t="s">
        <v>93</v>
      </c>
      <c r="O6580" s="1" t="s">
        <v>53</v>
      </c>
      <c r="P6580" s="1" t="s">
        <v>54</v>
      </c>
      <c r="Q6580" s="1" t="s">
        <v>55</v>
      </c>
      <c r="R6580" s="1" t="s">
        <v>56</v>
      </c>
      <c r="T6580" s="1" t="s">
        <v>786</v>
      </c>
      <c r="U6580" s="1" t="s">
        <v>59</v>
      </c>
      <c r="AG6580" s="1" t="s">
        <v>60</v>
      </c>
      <c r="AT6580" s="1" t="s">
        <v>61</v>
      </c>
      <c r="AU6580" s="1" t="s">
        <v>61</v>
      </c>
      <c r="AV6580" s="1" t="s">
        <v>294</v>
      </c>
      <c r="AW6580" s="3" t="str">
        <f t="shared" si="1"/>
        <v>Other</v>
      </c>
      <c r="AX6580" s="3" t="str">
        <f t="array" ref="AX6580">TEXTJOIN(", ", TRUE, IF(X6580:AS6580="Y", X$1:AS$1, IF(X6580:AS6580&lt;&gt;"", X$1:AS$1 &amp; ": " &amp; X6580:AS6580, "")))
</f>
        <v>Methadone</v>
      </c>
    </row>
    <row r="6581">
      <c r="A6581" s="2">
        <v>42903.0</v>
      </c>
      <c r="B6581" s="1" t="s">
        <v>86</v>
      </c>
      <c r="C6581" s="1">
        <v>30.0</v>
      </c>
      <c r="D6581" s="1" t="s">
        <v>51</v>
      </c>
      <c r="E6581" s="1" t="s">
        <v>63</v>
      </c>
      <c r="G6581" s="1" t="s">
        <v>65</v>
      </c>
      <c r="H6581" s="1" t="s">
        <v>65</v>
      </c>
      <c r="I6581" s="1" t="s">
        <v>55</v>
      </c>
      <c r="J6581" s="1" t="s">
        <v>65</v>
      </c>
      <c r="K6581" s="1" t="s">
        <v>65</v>
      </c>
      <c r="L6581" s="1" t="s">
        <v>55</v>
      </c>
      <c r="M6581" s="1" t="s">
        <v>2332</v>
      </c>
      <c r="N6581" s="1" t="s">
        <v>136</v>
      </c>
      <c r="O6581" s="1" t="s">
        <v>65</v>
      </c>
      <c r="P6581" s="1" t="s">
        <v>65</v>
      </c>
      <c r="Q6581" s="1" t="s">
        <v>55</v>
      </c>
      <c r="R6581" s="1" t="s">
        <v>44</v>
      </c>
      <c r="S6581" s="1" t="s">
        <v>6652</v>
      </c>
      <c r="T6581" s="1" t="s">
        <v>6653</v>
      </c>
      <c r="U6581" s="1" t="s">
        <v>59</v>
      </c>
      <c r="Y6581" s="1" t="s">
        <v>60</v>
      </c>
      <c r="Z6581" s="1" t="s">
        <v>60</v>
      </c>
      <c r="AD6581" s="1" t="s">
        <v>60</v>
      </c>
      <c r="AT6581" s="1" t="s">
        <v>410</v>
      </c>
      <c r="AU6581" s="1" t="s">
        <v>410</v>
      </c>
      <c r="AV6581" s="1" t="s">
        <v>150</v>
      </c>
      <c r="AW6581" s="3" t="str">
        <f t="shared" si="1"/>
        <v>Other</v>
      </c>
      <c r="AX6581" s="3" t="str">
        <f t="array" ref="AX6581">TEXTJOIN(", ", TRUE, IF(X6581:AS6581="Y", X$1:AS$1, IF(X6581:AS6581&lt;&gt;"", X$1:AS$1 &amp; ": " &amp; X6581:AS6581, "")))
</f>
        <v>Cocaine, Fentanyl, Ethanol</v>
      </c>
    </row>
    <row r="6582">
      <c r="A6582" s="4">
        <v>43797.0</v>
      </c>
      <c r="B6582" s="1" t="s">
        <v>50</v>
      </c>
      <c r="C6582" s="1">
        <v>45.0</v>
      </c>
      <c r="D6582" s="1" t="s">
        <v>51</v>
      </c>
      <c r="E6582" s="1" t="s">
        <v>63</v>
      </c>
      <c r="G6582" s="1" t="s">
        <v>1554</v>
      </c>
      <c r="H6582" s="1" t="s">
        <v>88</v>
      </c>
      <c r="I6582" s="1" t="s">
        <v>89</v>
      </c>
      <c r="J6582" s="1" t="s">
        <v>432</v>
      </c>
      <c r="K6582" s="1" t="s">
        <v>91</v>
      </c>
      <c r="L6582" s="1" t="s">
        <v>55</v>
      </c>
      <c r="M6582" s="1" t="s">
        <v>177</v>
      </c>
      <c r="N6582" s="1" t="s">
        <v>155</v>
      </c>
      <c r="O6582" s="1" t="s">
        <v>432</v>
      </c>
      <c r="P6582" s="1" t="s">
        <v>91</v>
      </c>
      <c r="Q6582" s="1" t="s">
        <v>55</v>
      </c>
      <c r="R6582" s="1" t="s">
        <v>44</v>
      </c>
      <c r="T6582" s="1" t="s">
        <v>6654</v>
      </c>
      <c r="U6582" s="1" t="s">
        <v>59</v>
      </c>
      <c r="Y6582" s="1" t="s">
        <v>60</v>
      </c>
      <c r="Z6582" s="1" t="s">
        <v>60</v>
      </c>
      <c r="AD6582" s="1" t="s">
        <v>60</v>
      </c>
      <c r="AR6582" s="1" t="s">
        <v>60</v>
      </c>
      <c r="AT6582" s="1" t="s">
        <v>1556</v>
      </c>
      <c r="AU6582" s="1" t="s">
        <v>434</v>
      </c>
      <c r="AV6582" s="1" t="s">
        <v>435</v>
      </c>
      <c r="AW6582" s="3" t="str">
        <f t="shared" si="1"/>
        <v>Other</v>
      </c>
      <c r="AX6582" s="3" t="str">
        <f t="array" ref="AX6582">TEXTJOIN(", ", TRUE, IF(X6582:AS6582="Y", X$1:AS$1, IF(X6582:AS6582&lt;&gt;"", X$1:AS$1 &amp; ": " &amp; X6582:AS6582, "")))
</f>
        <v>Cocaine, Fentanyl, Ethanol, Any Opioid</v>
      </c>
    </row>
    <row r="6583">
      <c r="A6583" s="2">
        <v>43006.0</v>
      </c>
      <c r="B6583" s="1" t="s">
        <v>86</v>
      </c>
      <c r="C6583" s="1">
        <v>37.0</v>
      </c>
      <c r="D6583" s="1" t="s">
        <v>51</v>
      </c>
      <c r="E6583" s="1" t="s">
        <v>63</v>
      </c>
      <c r="G6583" s="1" t="s">
        <v>945</v>
      </c>
      <c r="H6583" s="1" t="s">
        <v>125</v>
      </c>
      <c r="I6583" s="1" t="s">
        <v>55</v>
      </c>
      <c r="J6583" s="1" t="s">
        <v>945</v>
      </c>
      <c r="K6583" s="1" t="s">
        <v>125</v>
      </c>
      <c r="L6583" s="1" t="s">
        <v>55</v>
      </c>
      <c r="M6583" s="1" t="s">
        <v>56</v>
      </c>
      <c r="N6583" s="1" t="s">
        <v>93</v>
      </c>
      <c r="O6583" s="1" t="s">
        <v>945</v>
      </c>
      <c r="P6583" s="1" t="s">
        <v>125</v>
      </c>
      <c r="Q6583" s="1" t="s">
        <v>55</v>
      </c>
      <c r="R6583" s="1" t="s">
        <v>56</v>
      </c>
      <c r="T6583" s="1" t="s">
        <v>1408</v>
      </c>
      <c r="U6583" s="1" t="s">
        <v>59</v>
      </c>
      <c r="X6583" s="1" t="s">
        <v>60</v>
      </c>
      <c r="Y6583" s="1" t="s">
        <v>60</v>
      </c>
      <c r="Z6583" s="1" t="s">
        <v>60</v>
      </c>
      <c r="AT6583" s="1" t="s">
        <v>948</v>
      </c>
      <c r="AU6583" s="1" t="s">
        <v>948</v>
      </c>
      <c r="AV6583" s="1" t="s">
        <v>949</v>
      </c>
      <c r="AW6583" s="3" t="str">
        <f t="shared" si="1"/>
        <v>Other</v>
      </c>
      <c r="AX6583" s="3" t="str">
        <f t="array" ref="AX6583">TEXTJOIN(", ", TRUE, IF(X6583:AS6583="Y", X$1:AS$1, IF(X6583:AS6583&lt;&gt;"", X$1:AS$1 &amp; ": " &amp; X6583:AS6583, "")))
</f>
        <v>Heroin, Cocaine, Fentanyl</v>
      </c>
    </row>
    <row r="6584">
      <c r="A6584" s="2">
        <v>41912.0</v>
      </c>
      <c r="B6584" s="1" t="s">
        <v>50</v>
      </c>
      <c r="C6584" s="1">
        <v>46.0</v>
      </c>
      <c r="D6584" s="1" t="s">
        <v>76</v>
      </c>
      <c r="E6584" s="1" t="s">
        <v>52</v>
      </c>
      <c r="G6584" s="1" t="s">
        <v>82</v>
      </c>
      <c r="J6584" s="1" t="s">
        <v>82</v>
      </c>
      <c r="L6584" s="1" t="s">
        <v>55</v>
      </c>
      <c r="M6584" s="1" t="s">
        <v>44</v>
      </c>
      <c r="N6584" s="1" t="s">
        <v>136</v>
      </c>
      <c r="O6584" s="1" t="s">
        <v>82</v>
      </c>
      <c r="P6584" s="1" t="s">
        <v>54</v>
      </c>
      <c r="R6584" s="1" t="s">
        <v>67</v>
      </c>
      <c r="T6584" s="1" t="s">
        <v>130</v>
      </c>
      <c r="U6584" s="1" t="s">
        <v>59</v>
      </c>
      <c r="X6584" s="1" t="s">
        <v>60</v>
      </c>
      <c r="AT6584" s="1" t="s">
        <v>329</v>
      </c>
      <c r="AU6584" s="1" t="s">
        <v>329</v>
      </c>
      <c r="AV6584" s="1" t="s">
        <v>85</v>
      </c>
      <c r="AW6584" s="3" t="str">
        <f t="shared" si="1"/>
        <v>Other</v>
      </c>
      <c r="AX6584" s="3" t="str">
        <f t="array" ref="AX6584">TEXTJOIN(", ", TRUE, IF(X6584:AS6584="Y", X$1:AS$1, IF(X6584:AS6584&lt;&gt;"", X$1:AS$1 &amp; ": " &amp; X6584:AS6584, "")))
</f>
        <v>Heroin</v>
      </c>
    </row>
    <row r="6585">
      <c r="A6585" s="2">
        <v>43618.0</v>
      </c>
      <c r="B6585" s="1" t="s">
        <v>50</v>
      </c>
      <c r="C6585" s="1">
        <v>42.0</v>
      </c>
      <c r="D6585" s="1" t="s">
        <v>51</v>
      </c>
      <c r="E6585" s="1" t="s">
        <v>63</v>
      </c>
      <c r="J6585" s="1" t="s">
        <v>82</v>
      </c>
      <c r="K6585" s="1" t="s">
        <v>54</v>
      </c>
      <c r="L6585" s="1" t="s">
        <v>55</v>
      </c>
      <c r="M6585" s="1" t="s">
        <v>56</v>
      </c>
      <c r="N6585" s="1" t="s">
        <v>136</v>
      </c>
      <c r="O6585" s="1" t="s">
        <v>82</v>
      </c>
      <c r="P6585" s="1" t="s">
        <v>54</v>
      </c>
      <c r="Q6585" s="1" t="s">
        <v>55</v>
      </c>
      <c r="R6585" s="1" t="s">
        <v>67</v>
      </c>
      <c r="T6585" s="1" t="s">
        <v>1270</v>
      </c>
      <c r="U6585" s="1" t="s">
        <v>59</v>
      </c>
      <c r="Y6585" s="1" t="s">
        <v>60</v>
      </c>
      <c r="Z6585" s="1" t="s">
        <v>60</v>
      </c>
      <c r="AD6585" s="1" t="s">
        <v>60</v>
      </c>
      <c r="AR6585" s="1" t="s">
        <v>60</v>
      </c>
      <c r="AT6585" s="1" t="s">
        <v>62</v>
      </c>
      <c r="AU6585" s="1" t="s">
        <v>329</v>
      </c>
      <c r="AV6585" s="1" t="s">
        <v>85</v>
      </c>
      <c r="AW6585" s="3" t="str">
        <f t="shared" si="1"/>
        <v>Other</v>
      </c>
      <c r="AX6585" s="3" t="str">
        <f t="array" ref="AX6585">TEXTJOIN(", ", TRUE, IF(X6585:AS6585="Y", X$1:AS$1, IF(X6585:AS6585&lt;&gt;"", X$1:AS$1 &amp; ": " &amp; X6585:AS6585, "")))
</f>
        <v>Cocaine, Fentanyl, Ethanol, Any Opioid</v>
      </c>
    </row>
    <row r="6586">
      <c r="A6586" s="2">
        <v>43485.0</v>
      </c>
      <c r="B6586" s="1" t="s">
        <v>50</v>
      </c>
      <c r="C6586" s="1">
        <v>38.0</v>
      </c>
      <c r="D6586" s="1" t="s">
        <v>51</v>
      </c>
      <c r="E6586" s="1" t="s">
        <v>52</v>
      </c>
      <c r="J6586" s="1" t="s">
        <v>185</v>
      </c>
      <c r="K6586" s="1" t="s">
        <v>91</v>
      </c>
      <c r="L6586" s="1" t="s">
        <v>55</v>
      </c>
      <c r="M6586" s="1" t="s">
        <v>333</v>
      </c>
      <c r="N6586" s="1" t="s">
        <v>136</v>
      </c>
      <c r="O6586" s="1" t="s">
        <v>185</v>
      </c>
      <c r="P6586" s="1" t="s">
        <v>91</v>
      </c>
      <c r="Q6586" s="1" t="s">
        <v>55</v>
      </c>
      <c r="R6586" s="1" t="s">
        <v>67</v>
      </c>
      <c r="T6586" s="1" t="s">
        <v>6655</v>
      </c>
      <c r="U6586" s="1" t="s">
        <v>59</v>
      </c>
      <c r="V6586" s="1" t="s">
        <v>725</v>
      </c>
      <c r="Y6586" s="1" t="s">
        <v>60</v>
      </c>
      <c r="Z6586" s="1" t="s">
        <v>60</v>
      </c>
      <c r="AD6586" s="1" t="s">
        <v>60</v>
      </c>
      <c r="AR6586" s="1" t="s">
        <v>60</v>
      </c>
      <c r="AS6586" s="1" t="s">
        <v>417</v>
      </c>
      <c r="AT6586" s="1" t="s">
        <v>62</v>
      </c>
      <c r="AU6586" s="1" t="s">
        <v>188</v>
      </c>
      <c r="AV6586" s="1" t="s">
        <v>189</v>
      </c>
      <c r="AW6586" s="3" t="str">
        <f t="shared" si="1"/>
        <v>Other</v>
      </c>
      <c r="AX6586" s="3" t="str">
        <f t="array" ref="AX6586">TEXTJOIN(", ", TRUE, IF(X6586:AS6586="Y", X$1:AS$1, IF(X6586:AS6586&lt;&gt;"", X$1:AS$1 &amp; ": " &amp; X6586:AS6586, "")))
</f>
        <v>Cocaine, Fentanyl, Ethanol, Any Opioid, Other: PCP</v>
      </c>
    </row>
    <row r="6587">
      <c r="A6587" s="2">
        <v>41461.0</v>
      </c>
      <c r="B6587" s="1" t="s">
        <v>50</v>
      </c>
      <c r="C6587" s="1">
        <v>32.0</v>
      </c>
      <c r="D6587" s="1" t="s">
        <v>51</v>
      </c>
      <c r="E6587" s="1" t="s">
        <v>63</v>
      </c>
      <c r="G6587" s="1" t="s">
        <v>760</v>
      </c>
      <c r="H6587" s="1" t="s">
        <v>121</v>
      </c>
      <c r="J6587" s="1" t="s">
        <v>760</v>
      </c>
      <c r="L6587" s="1" t="s">
        <v>55</v>
      </c>
      <c r="M6587" s="1" t="s">
        <v>56</v>
      </c>
      <c r="N6587" s="1" t="s">
        <v>148</v>
      </c>
      <c r="O6587" s="1" t="s">
        <v>760</v>
      </c>
      <c r="P6587" s="1" t="s">
        <v>121</v>
      </c>
      <c r="R6587" s="1" t="s">
        <v>56</v>
      </c>
      <c r="T6587" s="1" t="s">
        <v>73</v>
      </c>
      <c r="U6587" s="1" t="s">
        <v>59</v>
      </c>
      <c r="X6587" s="1" t="s">
        <v>60</v>
      </c>
      <c r="AT6587" s="1" t="s">
        <v>762</v>
      </c>
      <c r="AU6587" s="1" t="s">
        <v>762</v>
      </c>
      <c r="AV6587" s="1" t="s">
        <v>2793</v>
      </c>
      <c r="AW6587" s="3" t="str">
        <f t="shared" si="1"/>
        <v>Other</v>
      </c>
      <c r="AX6587" s="3" t="str">
        <f t="array" ref="AX6587">TEXTJOIN(", ", TRUE, IF(X6587:AS6587="Y", X$1:AS$1, IF(X6587:AS6587&lt;&gt;"", X$1:AS$1 &amp; ": " &amp; X6587:AS6587, "")))
</f>
        <v>Heroin</v>
      </c>
    </row>
    <row r="6588">
      <c r="A6588" s="4">
        <v>41600.0</v>
      </c>
      <c r="B6588" s="1" t="s">
        <v>50</v>
      </c>
      <c r="C6588" s="1">
        <v>51.0</v>
      </c>
      <c r="D6588" s="1" t="s">
        <v>51</v>
      </c>
      <c r="E6588" s="1" t="s">
        <v>63</v>
      </c>
      <c r="G6588" s="1" t="s">
        <v>81</v>
      </c>
      <c r="H6588" s="1" t="s">
        <v>54</v>
      </c>
      <c r="J6588" s="1" t="s">
        <v>277</v>
      </c>
      <c r="L6588" s="1" t="s">
        <v>55</v>
      </c>
      <c r="M6588" s="1" t="s">
        <v>401</v>
      </c>
      <c r="N6588" s="1" t="s">
        <v>104</v>
      </c>
      <c r="O6588" s="1" t="s">
        <v>277</v>
      </c>
      <c r="P6588" s="1" t="s">
        <v>103</v>
      </c>
      <c r="R6588" s="1" t="s">
        <v>67</v>
      </c>
      <c r="T6588" s="1" t="s">
        <v>6656</v>
      </c>
      <c r="U6588" s="1" t="s">
        <v>59</v>
      </c>
      <c r="X6588" s="1" t="s">
        <v>60</v>
      </c>
      <c r="AD6588" s="1" t="s">
        <v>60</v>
      </c>
      <c r="AG6588" s="1" t="s">
        <v>60</v>
      </c>
      <c r="AT6588" s="1" t="s">
        <v>84</v>
      </c>
      <c r="AU6588" s="1" t="s">
        <v>1136</v>
      </c>
      <c r="AV6588" s="1" t="s">
        <v>279</v>
      </c>
      <c r="AW6588" s="3" t="str">
        <f t="shared" si="1"/>
        <v>Other</v>
      </c>
      <c r="AX6588" s="3" t="str">
        <f t="array" ref="AX6588">TEXTJOIN(", ", TRUE, IF(X6588:AS6588="Y", X$1:AS$1, IF(X6588:AS6588&lt;&gt;"", X$1:AS$1 &amp; ": " &amp; X6588:AS6588, "")))
</f>
        <v>Heroin, Ethanol, Methadone</v>
      </c>
    </row>
    <row r="6589">
      <c r="A6589" s="2">
        <v>43121.0</v>
      </c>
      <c r="B6589" s="1" t="s">
        <v>50</v>
      </c>
      <c r="C6589" s="1">
        <v>46.0</v>
      </c>
      <c r="D6589" s="1" t="s">
        <v>51</v>
      </c>
      <c r="E6589" s="1" t="s">
        <v>63</v>
      </c>
      <c r="G6589" s="1" t="s">
        <v>300</v>
      </c>
      <c r="H6589" s="1" t="s">
        <v>299</v>
      </c>
      <c r="I6589" s="1" t="s">
        <v>55</v>
      </c>
      <c r="J6589" s="1" t="s">
        <v>300</v>
      </c>
      <c r="K6589" s="1" t="s">
        <v>299</v>
      </c>
      <c r="M6589" s="1" t="s">
        <v>56</v>
      </c>
      <c r="N6589" s="1" t="s">
        <v>93</v>
      </c>
      <c r="O6589" s="1" t="s">
        <v>300</v>
      </c>
      <c r="P6589" s="1" t="s">
        <v>299</v>
      </c>
      <c r="Q6589" s="1" t="s">
        <v>55</v>
      </c>
      <c r="R6589" s="1" t="s">
        <v>67</v>
      </c>
      <c r="T6589" s="1" t="s">
        <v>4224</v>
      </c>
      <c r="U6589" s="1" t="s">
        <v>59</v>
      </c>
      <c r="X6589" s="1" t="s">
        <v>60</v>
      </c>
      <c r="Y6589" s="1" t="s">
        <v>60</v>
      </c>
      <c r="Z6589" s="1" t="s">
        <v>60</v>
      </c>
      <c r="AA6589" s="1" t="s">
        <v>60</v>
      </c>
      <c r="AP6589" s="1" t="s">
        <v>60</v>
      </c>
      <c r="AR6589" s="1" t="s">
        <v>60</v>
      </c>
      <c r="AT6589" s="1" t="s">
        <v>304</v>
      </c>
      <c r="AU6589" s="1" t="s">
        <v>304</v>
      </c>
      <c r="AV6589" s="1" t="s">
        <v>302</v>
      </c>
      <c r="AW6589" s="3" t="str">
        <f t="shared" si="1"/>
        <v>Other</v>
      </c>
      <c r="AX6589" s="3" t="str">
        <f t="array" ref="AX6589">TEXTJOIN(", ", TRUE, IF(X6589:AS6589="Y", X$1:AS$1, IF(X6589:AS6589&lt;&gt;"", X$1:AS$1 &amp; ": " &amp; X6589:AS6589, "")))
</f>
        <v>Heroin, Cocaine, Fentanyl, Fentanyl Analogue, Heroin/Morph/Codeine, Any Opioid</v>
      </c>
    </row>
    <row r="6590">
      <c r="A6590" s="2">
        <v>44398.0</v>
      </c>
      <c r="B6590" s="1" t="s">
        <v>50</v>
      </c>
      <c r="C6590" s="1">
        <v>51.0</v>
      </c>
      <c r="D6590" s="1" t="s">
        <v>76</v>
      </c>
      <c r="E6590" s="1" t="s">
        <v>63</v>
      </c>
      <c r="F6590" s="1" t="s">
        <v>267</v>
      </c>
      <c r="G6590" s="1" t="s">
        <v>81</v>
      </c>
      <c r="H6590" s="1" t="s">
        <v>54</v>
      </c>
      <c r="I6590" s="1" t="s">
        <v>55</v>
      </c>
      <c r="J6590" s="1" t="s">
        <v>81</v>
      </c>
      <c r="K6590" s="1" t="s">
        <v>54</v>
      </c>
      <c r="L6590" s="1" t="s">
        <v>55</v>
      </c>
      <c r="M6590" s="1" t="s">
        <v>56</v>
      </c>
      <c r="N6590" s="1" t="s">
        <v>178</v>
      </c>
      <c r="O6590" s="1" t="s">
        <v>81</v>
      </c>
      <c r="P6590" s="1" t="s">
        <v>54</v>
      </c>
      <c r="Q6590" s="1" t="s">
        <v>55</v>
      </c>
      <c r="R6590" s="1" t="s">
        <v>56</v>
      </c>
      <c r="T6590" s="1" t="s">
        <v>6657</v>
      </c>
      <c r="U6590" s="1" t="s">
        <v>59</v>
      </c>
      <c r="Z6590" s="1" t="s">
        <v>60</v>
      </c>
      <c r="AD6590" s="1" t="s">
        <v>60</v>
      </c>
      <c r="AF6590" s="1" t="s">
        <v>60</v>
      </c>
      <c r="AR6590" s="1" t="s">
        <v>60</v>
      </c>
      <c r="AT6590" s="1" t="s">
        <v>84</v>
      </c>
      <c r="AU6590" s="1" t="s">
        <v>84</v>
      </c>
      <c r="AV6590" s="1" t="s">
        <v>598</v>
      </c>
      <c r="AW6590" s="3" t="str">
        <f t="shared" si="1"/>
        <v>Other</v>
      </c>
      <c r="AX6590" s="3" t="str">
        <f t="array" ref="AX6590">TEXTJOIN(", ", TRUE, IF(X6590:AS6590="Y", X$1:AS$1, IF(X6590:AS6590&lt;&gt;"", X$1:AS$1 &amp; ": " &amp; X6590:AS6590, "")))
</f>
        <v>Fentanyl, Ethanol, Benzodiazepine, Any Opioid</v>
      </c>
    </row>
    <row r="6591">
      <c r="A6591" s="2">
        <v>44384.0</v>
      </c>
      <c r="B6591" s="1" t="s">
        <v>50</v>
      </c>
      <c r="C6591" s="1">
        <v>50.0</v>
      </c>
      <c r="D6591" s="1" t="s">
        <v>51</v>
      </c>
      <c r="E6591" s="1" t="s">
        <v>502</v>
      </c>
      <c r="G6591" s="1" t="s">
        <v>437</v>
      </c>
      <c r="H6591" s="1" t="s">
        <v>91</v>
      </c>
      <c r="I6591" s="1" t="s">
        <v>55</v>
      </c>
      <c r="J6591" s="1" t="s">
        <v>91</v>
      </c>
      <c r="K6591" s="1" t="s">
        <v>91</v>
      </c>
      <c r="L6591" s="1" t="s">
        <v>55</v>
      </c>
      <c r="M6591" s="1" t="s">
        <v>118</v>
      </c>
      <c r="N6591" s="1" t="s">
        <v>119</v>
      </c>
      <c r="O6591" s="1" t="s">
        <v>91</v>
      </c>
      <c r="P6591" s="1" t="s">
        <v>91</v>
      </c>
      <c r="Q6591" s="1" t="s">
        <v>55</v>
      </c>
      <c r="R6591" s="1" t="s">
        <v>44</v>
      </c>
      <c r="S6591" s="1" t="s">
        <v>2737</v>
      </c>
      <c r="T6591" s="1" t="s">
        <v>6658</v>
      </c>
      <c r="U6591" s="1" t="s">
        <v>59</v>
      </c>
      <c r="Y6591" s="1" t="s">
        <v>60</v>
      </c>
      <c r="Z6591" s="1" t="s">
        <v>60</v>
      </c>
      <c r="AM6591" s="1" t="s">
        <v>60</v>
      </c>
      <c r="AR6591" s="1" t="s">
        <v>60</v>
      </c>
      <c r="AT6591" s="1" t="s">
        <v>439</v>
      </c>
      <c r="AU6591" s="1" t="s">
        <v>110</v>
      </c>
      <c r="AV6591" s="1" t="s">
        <v>111</v>
      </c>
      <c r="AW6591" s="3" t="str">
        <f t="shared" si="1"/>
        <v>Other</v>
      </c>
      <c r="AX6591" s="3" t="str">
        <f t="array" ref="AX6591">TEXTJOIN(", ", TRUE, IF(X6591:AS6591="Y", X$1:AS$1, IF(X6591:AS6591&lt;&gt;"", X$1:AS$1 &amp; ": " &amp; X6591:AS6591, "")))
</f>
        <v>Cocaine, Fentanyl, Xylazine, Any Opioid</v>
      </c>
    </row>
    <row r="6592">
      <c r="A6592" s="2">
        <v>43930.0</v>
      </c>
      <c r="B6592" s="1" t="s">
        <v>50</v>
      </c>
      <c r="C6592" s="1">
        <v>36.0</v>
      </c>
      <c r="D6592" s="1" t="s">
        <v>51</v>
      </c>
      <c r="E6592" s="1" t="s">
        <v>63</v>
      </c>
      <c r="G6592" s="1" t="s">
        <v>446</v>
      </c>
      <c r="H6592" s="1" t="s">
        <v>91</v>
      </c>
      <c r="I6592" s="1" t="s">
        <v>55</v>
      </c>
      <c r="J6592" s="1" t="s">
        <v>91</v>
      </c>
      <c r="K6592" s="1" t="s">
        <v>91</v>
      </c>
      <c r="L6592" s="1" t="s">
        <v>55</v>
      </c>
      <c r="M6592" s="1" t="s">
        <v>3251</v>
      </c>
      <c r="N6592" s="1" t="s">
        <v>119</v>
      </c>
      <c r="O6592" s="1" t="s">
        <v>91</v>
      </c>
      <c r="P6592" s="1" t="s">
        <v>91</v>
      </c>
      <c r="Q6592" s="1" t="s">
        <v>55</v>
      </c>
      <c r="R6592" s="1" t="s">
        <v>44</v>
      </c>
      <c r="T6592" s="1" t="s">
        <v>83</v>
      </c>
      <c r="U6592" s="1" t="s">
        <v>59</v>
      </c>
      <c r="V6592" s="1" t="s">
        <v>258</v>
      </c>
      <c r="Y6592" s="1" t="s">
        <v>60</v>
      </c>
      <c r="Z6592" s="1" t="s">
        <v>60</v>
      </c>
      <c r="AR6592" s="1" t="s">
        <v>60</v>
      </c>
      <c r="AT6592" s="1" t="s">
        <v>448</v>
      </c>
      <c r="AU6592" s="1" t="s">
        <v>110</v>
      </c>
      <c r="AV6592" s="1" t="s">
        <v>111</v>
      </c>
      <c r="AW6592" s="3" t="str">
        <f t="shared" si="1"/>
        <v>Other</v>
      </c>
      <c r="AX6592" s="3" t="str">
        <f t="array" ref="AX6592">TEXTJOIN(", ", TRUE, IF(X6592:AS6592="Y", X$1:AS$1, IF(X6592:AS6592&lt;&gt;"", X$1:AS$1 &amp; ": " &amp; X6592:AS6592, "")))
</f>
        <v>Cocaine, Fentanyl, Any Opioid</v>
      </c>
    </row>
    <row r="6593">
      <c r="A6593" s="4">
        <v>44521.0</v>
      </c>
      <c r="B6593" s="1" t="s">
        <v>50</v>
      </c>
      <c r="C6593" s="1">
        <v>41.0</v>
      </c>
      <c r="D6593" s="1" t="s">
        <v>51</v>
      </c>
      <c r="E6593" s="1" t="s">
        <v>63</v>
      </c>
      <c r="G6593" s="1" t="s">
        <v>271</v>
      </c>
      <c r="H6593" s="1" t="s">
        <v>91</v>
      </c>
      <c r="I6593" s="1" t="s">
        <v>55</v>
      </c>
      <c r="J6593" s="1" t="s">
        <v>271</v>
      </c>
      <c r="K6593" s="1" t="s">
        <v>91</v>
      </c>
      <c r="L6593" s="1" t="s">
        <v>55</v>
      </c>
      <c r="M6593" s="1" t="s">
        <v>743</v>
      </c>
      <c r="N6593" s="1" t="s">
        <v>136</v>
      </c>
      <c r="O6593" s="1" t="s">
        <v>271</v>
      </c>
      <c r="P6593" s="1" t="s">
        <v>91</v>
      </c>
      <c r="Q6593" s="1" t="s">
        <v>55</v>
      </c>
      <c r="R6593" s="1" t="s">
        <v>180</v>
      </c>
      <c r="T6593" s="1" t="s">
        <v>6659</v>
      </c>
      <c r="U6593" s="1" t="s">
        <v>59</v>
      </c>
      <c r="Z6593" s="1" t="s">
        <v>60</v>
      </c>
      <c r="AD6593" s="1" t="s">
        <v>60</v>
      </c>
      <c r="AR6593" s="1" t="s">
        <v>60</v>
      </c>
      <c r="AT6593" s="1" t="s">
        <v>274</v>
      </c>
      <c r="AU6593" s="1" t="s">
        <v>274</v>
      </c>
      <c r="AV6593" s="1" t="s">
        <v>275</v>
      </c>
      <c r="AW6593" s="3" t="str">
        <f t="shared" si="1"/>
        <v>Other</v>
      </c>
      <c r="AX6593" s="3" t="str">
        <f t="array" ref="AX6593">TEXTJOIN(", ", TRUE, IF(X6593:AS6593="Y", X$1:AS$1, IF(X6593:AS6593&lt;&gt;"", X$1:AS$1 &amp; ": " &amp; X6593:AS6593, "")))
</f>
        <v>Fentanyl, Ethanol, Any Opioid</v>
      </c>
    </row>
    <row r="6594">
      <c r="A6594" s="2">
        <v>44338.0</v>
      </c>
      <c r="B6594" s="1" t="s">
        <v>50</v>
      </c>
      <c r="C6594" s="1">
        <v>55.0</v>
      </c>
      <c r="D6594" s="1" t="s">
        <v>51</v>
      </c>
      <c r="E6594" s="1" t="s">
        <v>502</v>
      </c>
      <c r="G6594" s="1" t="s">
        <v>98</v>
      </c>
      <c r="H6594" s="1" t="s">
        <v>54</v>
      </c>
      <c r="I6594" s="1" t="s">
        <v>55</v>
      </c>
      <c r="J6594" s="1" t="s">
        <v>98</v>
      </c>
      <c r="M6594" s="1" t="s">
        <v>56</v>
      </c>
      <c r="N6594" s="1" t="s">
        <v>136</v>
      </c>
      <c r="O6594" s="1" t="s">
        <v>98</v>
      </c>
      <c r="P6594" s="1" t="s">
        <v>54</v>
      </c>
      <c r="Q6594" s="1" t="s">
        <v>55</v>
      </c>
      <c r="R6594" s="1" t="s">
        <v>443</v>
      </c>
      <c r="T6594" s="1" t="s">
        <v>902</v>
      </c>
      <c r="U6594" s="1" t="s">
        <v>59</v>
      </c>
      <c r="Z6594" s="1" t="s">
        <v>60</v>
      </c>
      <c r="AD6594" s="1" t="s">
        <v>60</v>
      </c>
      <c r="AR6594" s="1" t="s">
        <v>60</v>
      </c>
      <c r="AT6594" s="1" t="s">
        <v>100</v>
      </c>
      <c r="AU6594" s="1" t="s">
        <v>100</v>
      </c>
      <c r="AV6594" s="1" t="s">
        <v>101</v>
      </c>
      <c r="AW6594" s="3" t="str">
        <f t="shared" si="1"/>
        <v>Other</v>
      </c>
      <c r="AX6594" s="3" t="str">
        <f t="array" ref="AX6594">TEXTJOIN(", ", TRUE, IF(X6594:AS6594="Y", X$1:AS$1, IF(X6594:AS6594&lt;&gt;"", X$1:AS$1 &amp; ": " &amp; X6594:AS6594, "")))
</f>
        <v>Fentanyl, Ethanol, Any Opioid</v>
      </c>
    </row>
    <row r="6595">
      <c r="A6595" s="2">
        <v>44108.0</v>
      </c>
      <c r="B6595" s="1" t="s">
        <v>50</v>
      </c>
      <c r="C6595" s="1">
        <v>34.0</v>
      </c>
      <c r="D6595" s="1" t="s">
        <v>51</v>
      </c>
      <c r="E6595" s="1" t="s">
        <v>63</v>
      </c>
      <c r="G6595" s="1" t="s">
        <v>120</v>
      </c>
      <c r="H6595" s="1" t="s">
        <v>121</v>
      </c>
      <c r="I6595" s="1" t="s">
        <v>55</v>
      </c>
      <c r="J6595" s="1" t="s">
        <v>120</v>
      </c>
      <c r="K6595" s="1" t="s">
        <v>121</v>
      </c>
      <c r="L6595" s="1" t="s">
        <v>55</v>
      </c>
      <c r="M6595" s="1" t="s">
        <v>56</v>
      </c>
      <c r="N6595" s="1" t="s">
        <v>136</v>
      </c>
      <c r="O6595" s="1" t="s">
        <v>120</v>
      </c>
      <c r="P6595" s="1" t="s">
        <v>121</v>
      </c>
      <c r="Q6595" s="1" t="s">
        <v>55</v>
      </c>
      <c r="R6595" s="1" t="s">
        <v>56</v>
      </c>
      <c r="T6595" s="1" t="s">
        <v>6660</v>
      </c>
      <c r="U6595" s="1" t="s">
        <v>59</v>
      </c>
      <c r="Y6595" s="1" t="s">
        <v>60</v>
      </c>
      <c r="Z6595" s="1" t="s">
        <v>60</v>
      </c>
      <c r="AQ6595" s="1" t="s">
        <v>60</v>
      </c>
      <c r="AR6595" s="1" t="s">
        <v>60</v>
      </c>
      <c r="AT6595" s="1" t="s">
        <v>236</v>
      </c>
      <c r="AU6595" s="1" t="s">
        <v>236</v>
      </c>
      <c r="AV6595" s="1" t="s">
        <v>123</v>
      </c>
      <c r="AW6595" s="3" t="str">
        <f t="shared" si="1"/>
        <v>Middletown</v>
      </c>
      <c r="AX6595" s="3" t="str">
        <f t="array" ref="AX6595">TEXTJOIN(", ", TRUE, IF(X6595:AS6595="Y", X$1:AS$1, IF(X6595:AS6595&lt;&gt;"", X$1:AS$1 &amp; ": " &amp; X6595:AS6595, "")))
</f>
        <v>Cocaine, Fentanyl, Other Opioid, Any Opioid</v>
      </c>
    </row>
    <row r="6596">
      <c r="A6596" s="2">
        <v>42155.0</v>
      </c>
      <c r="B6596" s="1" t="s">
        <v>86</v>
      </c>
      <c r="C6596" s="1">
        <v>20.0</v>
      </c>
      <c r="D6596" s="1" t="s">
        <v>51</v>
      </c>
      <c r="E6596" s="1" t="s">
        <v>63</v>
      </c>
      <c r="G6596" s="1" t="s">
        <v>82</v>
      </c>
      <c r="H6596" s="1" t="s">
        <v>54</v>
      </c>
      <c r="I6596" s="1" t="s">
        <v>55</v>
      </c>
      <c r="J6596" s="1" t="s">
        <v>82</v>
      </c>
      <c r="M6596" s="1" t="s">
        <v>56</v>
      </c>
      <c r="O6596" s="1" t="s">
        <v>82</v>
      </c>
      <c r="P6596" s="1" t="s">
        <v>54</v>
      </c>
      <c r="Q6596" s="1" t="s">
        <v>55</v>
      </c>
      <c r="R6596" s="1" t="s">
        <v>67</v>
      </c>
      <c r="T6596" s="1" t="s">
        <v>130</v>
      </c>
      <c r="U6596" s="1" t="s">
        <v>59</v>
      </c>
      <c r="W6596" s="1" t="s">
        <v>60</v>
      </c>
      <c r="X6596" s="1" t="s">
        <v>60</v>
      </c>
      <c r="AP6596" s="1" t="s">
        <v>60</v>
      </c>
      <c r="AR6596" s="1" t="s">
        <v>60</v>
      </c>
      <c r="AT6596" s="1" t="s">
        <v>329</v>
      </c>
      <c r="AU6596" s="1" t="s">
        <v>329</v>
      </c>
      <c r="AV6596" s="1" t="s">
        <v>85</v>
      </c>
      <c r="AW6596" s="3" t="str">
        <f t="shared" si="1"/>
        <v>Other</v>
      </c>
      <c r="AX6596" s="3" t="str">
        <f t="array" ref="AX6596">TEXTJOIN(", ", TRUE, IF(X6596:AS6596="Y", X$1:AS$1, IF(X6596:AS6596&lt;&gt;"", X$1:AS$1 &amp; ": " &amp; X6596:AS6596, "")))
</f>
        <v>Heroin, Heroin/Morph/Codeine, Any Opioid</v>
      </c>
    </row>
    <row r="6597">
      <c r="A6597" s="2">
        <v>42452.0</v>
      </c>
      <c r="B6597" s="1" t="s">
        <v>50</v>
      </c>
      <c r="C6597" s="1">
        <v>24.0</v>
      </c>
      <c r="D6597" s="1" t="s">
        <v>51</v>
      </c>
      <c r="E6597" s="1" t="s">
        <v>63</v>
      </c>
      <c r="G6597" s="1" t="s">
        <v>903</v>
      </c>
      <c r="H6597" s="1" t="s">
        <v>54</v>
      </c>
      <c r="I6597" s="1" t="s">
        <v>55</v>
      </c>
      <c r="J6597" s="1" t="s">
        <v>903</v>
      </c>
      <c r="M6597" s="1" t="s">
        <v>56</v>
      </c>
      <c r="N6597" s="1" t="s">
        <v>136</v>
      </c>
      <c r="O6597" s="1" t="s">
        <v>903</v>
      </c>
      <c r="R6597" s="1" t="s">
        <v>56</v>
      </c>
      <c r="T6597" s="1" t="s">
        <v>1724</v>
      </c>
      <c r="U6597" s="1" t="s">
        <v>59</v>
      </c>
      <c r="W6597" s="1" t="s">
        <v>60</v>
      </c>
      <c r="X6597" s="1" t="s">
        <v>60</v>
      </c>
      <c r="AF6597" s="1" t="s">
        <v>60</v>
      </c>
      <c r="AP6597" s="1" t="s">
        <v>60</v>
      </c>
      <c r="AR6597" s="1" t="s">
        <v>60</v>
      </c>
      <c r="AT6597" s="1" t="s">
        <v>905</v>
      </c>
      <c r="AU6597" s="1" t="s">
        <v>905</v>
      </c>
      <c r="AV6597" s="1" t="s">
        <v>906</v>
      </c>
      <c r="AW6597" s="3" t="str">
        <f t="shared" si="1"/>
        <v>Other</v>
      </c>
      <c r="AX6597" s="3" t="str">
        <f t="array" ref="AX6597">TEXTJOIN(", ", TRUE, IF(X6597:AS6597="Y", X$1:AS$1, IF(X6597:AS6597&lt;&gt;"", X$1:AS$1 &amp; ": " &amp; X6597:AS6597, "")))
</f>
        <v>Heroin, Benzodiazepine, Heroin/Morph/Codeine, Any Opioid</v>
      </c>
    </row>
    <row r="6598">
      <c r="A6598" s="2">
        <v>43832.0</v>
      </c>
      <c r="B6598" s="1" t="s">
        <v>50</v>
      </c>
      <c r="C6598" s="1">
        <v>43.0</v>
      </c>
      <c r="D6598" s="1" t="s">
        <v>76</v>
      </c>
      <c r="E6598" s="1" t="s">
        <v>63</v>
      </c>
      <c r="G6598" s="1" t="s">
        <v>255</v>
      </c>
      <c r="H6598" s="1" t="s">
        <v>103</v>
      </c>
      <c r="I6598" s="1" t="s">
        <v>55</v>
      </c>
      <c r="J6598" s="1" t="s">
        <v>255</v>
      </c>
      <c r="K6598" s="1" t="s">
        <v>103</v>
      </c>
      <c r="L6598" s="1" t="s">
        <v>55</v>
      </c>
      <c r="M6598" s="1" t="s">
        <v>56</v>
      </c>
      <c r="N6598" s="1" t="s">
        <v>119</v>
      </c>
      <c r="O6598" s="1" t="s">
        <v>256</v>
      </c>
      <c r="P6598" s="1" t="s">
        <v>103</v>
      </c>
      <c r="Q6598" s="1" t="s">
        <v>55</v>
      </c>
      <c r="R6598" s="1" t="s">
        <v>67</v>
      </c>
      <c r="T6598" s="1" t="s">
        <v>6661</v>
      </c>
      <c r="U6598" s="1" t="s">
        <v>59</v>
      </c>
      <c r="Z6598" s="1" t="s">
        <v>60</v>
      </c>
      <c r="AF6598" s="1" t="s">
        <v>60</v>
      </c>
      <c r="AR6598" s="1" t="s">
        <v>60</v>
      </c>
      <c r="AT6598" s="1" t="s">
        <v>259</v>
      </c>
      <c r="AU6598" s="1" t="s">
        <v>259</v>
      </c>
      <c r="AV6598" s="1" t="s">
        <v>260</v>
      </c>
      <c r="AW6598" s="3" t="str">
        <f t="shared" si="1"/>
        <v>Other</v>
      </c>
      <c r="AX6598" s="3" t="str">
        <f t="array" ref="AX6598">TEXTJOIN(", ", TRUE, IF(X6598:AS6598="Y", X$1:AS$1, IF(X6598:AS6598&lt;&gt;"", X$1:AS$1 &amp; ": " &amp; X6598:AS6598, "")))
</f>
        <v>Fentanyl, Benzodiazepine, Any Opioid</v>
      </c>
    </row>
    <row r="6599">
      <c r="A6599" s="2">
        <v>42083.0</v>
      </c>
      <c r="B6599" s="1" t="s">
        <v>86</v>
      </c>
      <c r="C6599" s="1">
        <v>35.0</v>
      </c>
      <c r="D6599" s="1" t="s">
        <v>76</v>
      </c>
      <c r="E6599" s="1" t="s">
        <v>63</v>
      </c>
      <c r="G6599" s="1" t="s">
        <v>941</v>
      </c>
      <c r="H6599" s="1" t="s">
        <v>54</v>
      </c>
      <c r="I6599" s="1" t="s">
        <v>55</v>
      </c>
      <c r="J6599" s="1" t="s">
        <v>941</v>
      </c>
      <c r="M6599" s="1" t="s">
        <v>56</v>
      </c>
      <c r="O6599" s="1" t="s">
        <v>941</v>
      </c>
      <c r="P6599" s="1" t="s">
        <v>54</v>
      </c>
      <c r="Q6599" s="1" t="s">
        <v>55</v>
      </c>
      <c r="R6599" s="1" t="s">
        <v>56</v>
      </c>
      <c r="T6599" s="1" t="s">
        <v>6662</v>
      </c>
      <c r="U6599" s="1" t="s">
        <v>59</v>
      </c>
      <c r="AD6599" s="1" t="s">
        <v>60</v>
      </c>
      <c r="AE6599" s="1" t="s">
        <v>60</v>
      </c>
      <c r="AF6599" s="1" t="s">
        <v>60</v>
      </c>
      <c r="AR6599" s="1" t="s">
        <v>60</v>
      </c>
      <c r="AT6599" s="1" t="s">
        <v>943</v>
      </c>
      <c r="AU6599" s="1" t="s">
        <v>943</v>
      </c>
      <c r="AV6599" s="1" t="s">
        <v>944</v>
      </c>
      <c r="AW6599" s="3" t="str">
        <f t="shared" si="1"/>
        <v>Other</v>
      </c>
      <c r="AX6599" s="3" t="str">
        <f t="array" ref="AX6599">TEXTJOIN(", ", TRUE, IF(X6599:AS6599="Y", X$1:AS$1, IF(X6599:AS6599&lt;&gt;"", X$1:AS$1 &amp; ": " &amp; X6599:AS6599, "")))
</f>
        <v>Ethanol, Hydrocodone, Benzodiazepine, Any Opioid</v>
      </c>
    </row>
    <row r="6600">
      <c r="A6600" s="4">
        <v>43422.0</v>
      </c>
      <c r="B6600" s="1" t="s">
        <v>50</v>
      </c>
      <c r="C6600" s="1">
        <v>34.0</v>
      </c>
      <c r="D6600" s="1" t="s">
        <v>76</v>
      </c>
      <c r="E6600" s="1" t="s">
        <v>63</v>
      </c>
      <c r="G6600" s="1" t="s">
        <v>64</v>
      </c>
      <c r="H6600" s="1" t="s">
        <v>65</v>
      </c>
      <c r="I6600" s="1" t="s">
        <v>55</v>
      </c>
      <c r="J6600" s="1" t="s">
        <v>64</v>
      </c>
      <c r="K6600" s="1" t="s">
        <v>65</v>
      </c>
      <c r="M6600" s="1" t="s">
        <v>56</v>
      </c>
      <c r="N6600" s="1" t="s">
        <v>1211</v>
      </c>
      <c r="O6600" s="1" t="s">
        <v>64</v>
      </c>
      <c r="P6600" s="1" t="s">
        <v>65</v>
      </c>
      <c r="Q6600" s="1" t="s">
        <v>55</v>
      </c>
      <c r="R6600" s="1" t="s">
        <v>56</v>
      </c>
      <c r="T6600" s="1" t="s">
        <v>6663</v>
      </c>
      <c r="U6600" s="1" t="s">
        <v>59</v>
      </c>
      <c r="AD6600" s="1" t="s">
        <v>60</v>
      </c>
      <c r="AF6600" s="1" t="s">
        <v>60</v>
      </c>
      <c r="AR6600" s="1" t="s">
        <v>60</v>
      </c>
      <c r="AS6600" s="1" t="s">
        <v>182</v>
      </c>
      <c r="AT6600" s="1" t="s">
        <v>69</v>
      </c>
      <c r="AU6600" s="1" t="s">
        <v>69</v>
      </c>
      <c r="AV6600" s="1" t="s">
        <v>70</v>
      </c>
      <c r="AW6600" s="3" t="str">
        <f t="shared" si="1"/>
        <v>Other</v>
      </c>
      <c r="AX6600" s="3" t="str">
        <f t="array" ref="AX6600">TEXTJOIN(", ", TRUE, IF(X6600:AS6600="Y", X$1:AS$1, IF(X6600:AS6600&lt;&gt;"", X$1:AS$1 &amp; ": " &amp; X6600:AS6600, "")))
</f>
        <v>Ethanol, Benzodiazepine, Any Opioid, Other: Bupren</v>
      </c>
    </row>
    <row r="6601">
      <c r="A6601" s="2">
        <v>42604.0</v>
      </c>
      <c r="B6601" s="1" t="s">
        <v>50</v>
      </c>
      <c r="C6601" s="1">
        <v>35.0</v>
      </c>
      <c r="D6601" s="1" t="s">
        <v>51</v>
      </c>
      <c r="E6601" s="1" t="s">
        <v>63</v>
      </c>
      <c r="G6601" s="1" t="s">
        <v>261</v>
      </c>
      <c r="H6601" s="1" t="s">
        <v>125</v>
      </c>
      <c r="I6601" s="1" t="s">
        <v>55</v>
      </c>
      <c r="J6601" s="1" t="s">
        <v>261</v>
      </c>
      <c r="M6601" s="1" t="s">
        <v>56</v>
      </c>
      <c r="N6601" s="1" t="s">
        <v>276</v>
      </c>
      <c r="O6601" s="1" t="s">
        <v>261</v>
      </c>
      <c r="R6601" s="1" t="s">
        <v>56</v>
      </c>
      <c r="T6601" s="1" t="s">
        <v>6664</v>
      </c>
      <c r="U6601" s="1" t="s">
        <v>59</v>
      </c>
      <c r="AS6601" s="1" t="s">
        <v>6665</v>
      </c>
      <c r="AT6601" s="1" t="s">
        <v>265</v>
      </c>
      <c r="AU6601" s="1" t="s">
        <v>265</v>
      </c>
      <c r="AV6601" s="1" t="s">
        <v>1394</v>
      </c>
      <c r="AW6601" s="3" t="str">
        <f t="shared" si="1"/>
        <v>Other</v>
      </c>
      <c r="AX6601" s="3" t="str">
        <f t="array" ref="AX6601">TEXTJOIN(", ", TRUE, IF(X6601:AS6601="Y", X$1:AS$1, IF(X6601:AS6601&lt;&gt;"", X$1:AS$1 &amp; ": " &amp; X6601:AS6601, "")))
</f>
        <v>Other: Mirtagynine</v>
      </c>
    </row>
    <row r="6602">
      <c r="A6602" s="2">
        <v>43870.0</v>
      </c>
      <c r="B6602" s="1" t="s">
        <v>50</v>
      </c>
      <c r="C6602" s="1">
        <v>52.0</v>
      </c>
      <c r="D6602" s="1" t="s">
        <v>51</v>
      </c>
      <c r="E6602" s="1" t="s">
        <v>63</v>
      </c>
      <c r="G6602" s="1" t="s">
        <v>81</v>
      </c>
      <c r="H6602" s="1" t="s">
        <v>54</v>
      </c>
      <c r="I6602" s="1" t="s">
        <v>55</v>
      </c>
      <c r="J6602" s="1" t="s">
        <v>160</v>
      </c>
      <c r="K6602" s="1" t="s">
        <v>54</v>
      </c>
      <c r="L6602" s="1" t="s">
        <v>55</v>
      </c>
      <c r="M6602" s="1" t="s">
        <v>193</v>
      </c>
      <c r="N6602" s="1" t="s">
        <v>178</v>
      </c>
      <c r="O6602" s="1" t="s">
        <v>160</v>
      </c>
      <c r="P6602" s="1" t="s">
        <v>54</v>
      </c>
      <c r="Q6602" s="1" t="s">
        <v>55</v>
      </c>
      <c r="R6602" s="1" t="s">
        <v>44</v>
      </c>
      <c r="T6602" s="1" t="s">
        <v>6666</v>
      </c>
      <c r="U6602" s="1" t="s">
        <v>59</v>
      </c>
      <c r="Z6602" s="1" t="s">
        <v>60</v>
      </c>
      <c r="AB6602" s="1" t="s">
        <v>60</v>
      </c>
      <c r="AD6602" s="1" t="s">
        <v>60</v>
      </c>
      <c r="AR6602" s="1" t="s">
        <v>60</v>
      </c>
      <c r="AT6602" s="1" t="s">
        <v>84</v>
      </c>
      <c r="AU6602" s="1" t="s">
        <v>163</v>
      </c>
      <c r="AV6602" s="1" t="s">
        <v>164</v>
      </c>
      <c r="AW6602" s="3" t="str">
        <f t="shared" si="1"/>
        <v>Other</v>
      </c>
      <c r="AX6602" s="3" t="str">
        <f t="array" ref="AX6602">TEXTJOIN(", ", TRUE, IF(X6602:AS6602="Y", X$1:AS$1, IF(X6602:AS6602&lt;&gt;"", X$1:AS$1 &amp; ": " &amp; X6602:AS6602, "")))
</f>
        <v>Fentanyl, Oxycodone, Ethanol, Any Opioid</v>
      </c>
    </row>
    <row r="6603">
      <c r="A6603" s="2">
        <v>44174.0</v>
      </c>
      <c r="B6603" s="1" t="s">
        <v>50</v>
      </c>
      <c r="C6603" s="1">
        <v>50.0</v>
      </c>
      <c r="D6603" s="1" t="s">
        <v>51</v>
      </c>
      <c r="E6603" s="1" t="s">
        <v>63</v>
      </c>
      <c r="G6603" s="1" t="s">
        <v>64</v>
      </c>
      <c r="H6603" s="1" t="s">
        <v>65</v>
      </c>
      <c r="I6603" s="1" t="s">
        <v>55</v>
      </c>
      <c r="J6603" s="1" t="s">
        <v>64</v>
      </c>
      <c r="K6603" s="1" t="s">
        <v>65</v>
      </c>
      <c r="L6603" s="1" t="s">
        <v>55</v>
      </c>
      <c r="M6603" s="1" t="s">
        <v>56</v>
      </c>
      <c r="N6603" s="1" t="s">
        <v>136</v>
      </c>
      <c r="O6603" s="1" t="s">
        <v>64</v>
      </c>
      <c r="P6603" s="1" t="s">
        <v>65</v>
      </c>
      <c r="Q6603" s="1" t="s">
        <v>55</v>
      </c>
      <c r="R6603" s="1" t="s">
        <v>56</v>
      </c>
      <c r="T6603" s="1" t="s">
        <v>6667</v>
      </c>
      <c r="U6603" s="1" t="s">
        <v>59</v>
      </c>
      <c r="Z6603" s="1" t="s">
        <v>60</v>
      </c>
      <c r="AD6603" s="1" t="s">
        <v>60</v>
      </c>
      <c r="AM6603" s="1" t="s">
        <v>60</v>
      </c>
      <c r="AR6603" s="1" t="s">
        <v>60</v>
      </c>
      <c r="AT6603" s="1" t="s">
        <v>69</v>
      </c>
      <c r="AU6603" s="1" t="s">
        <v>69</v>
      </c>
      <c r="AV6603" s="1" t="s">
        <v>70</v>
      </c>
      <c r="AW6603" s="3" t="str">
        <f t="shared" si="1"/>
        <v>Other</v>
      </c>
      <c r="AX6603" s="3" t="str">
        <f t="array" ref="AX6603">TEXTJOIN(", ", TRUE, IF(X6603:AS6603="Y", X$1:AS$1, IF(X6603:AS6603&lt;&gt;"", X$1:AS$1 &amp; ": " &amp; X6603:AS6603, "")))
</f>
        <v>Fentanyl, Ethanol, Xylazine, Any Opioid</v>
      </c>
    </row>
    <row r="6604">
      <c r="A6604" s="2">
        <v>42517.0</v>
      </c>
      <c r="B6604" s="1" t="s">
        <v>50</v>
      </c>
      <c r="C6604" s="1">
        <v>28.0</v>
      </c>
      <c r="D6604" s="1" t="s">
        <v>51</v>
      </c>
      <c r="E6604" s="1" t="s">
        <v>63</v>
      </c>
      <c r="G6604" s="1" t="s">
        <v>53</v>
      </c>
      <c r="H6604" s="1" t="s">
        <v>54</v>
      </c>
      <c r="I6604" s="1" t="s">
        <v>55</v>
      </c>
      <c r="J6604" s="1" t="s">
        <v>53</v>
      </c>
      <c r="M6604" s="1" t="s">
        <v>56</v>
      </c>
      <c r="N6604" s="1" t="s">
        <v>670</v>
      </c>
      <c r="O6604" s="1" t="s">
        <v>53</v>
      </c>
      <c r="R6604" s="1" t="s">
        <v>56</v>
      </c>
      <c r="T6604" s="1" t="s">
        <v>6668</v>
      </c>
      <c r="U6604" s="1" t="s">
        <v>59</v>
      </c>
      <c r="X6604" s="1" t="s">
        <v>60</v>
      </c>
      <c r="Z6604" s="1" t="s">
        <v>60</v>
      </c>
      <c r="AD6604" s="1" t="s">
        <v>60</v>
      </c>
      <c r="AP6604" s="1" t="s">
        <v>60</v>
      </c>
      <c r="AR6604" s="1" t="s">
        <v>60</v>
      </c>
      <c r="AT6604" s="1" t="s">
        <v>61</v>
      </c>
      <c r="AU6604" s="1" t="s">
        <v>61</v>
      </c>
      <c r="AV6604" s="1" t="s">
        <v>294</v>
      </c>
      <c r="AW6604" s="3" t="str">
        <f t="shared" si="1"/>
        <v>Other</v>
      </c>
      <c r="AX6604" s="3" t="str">
        <f t="array" ref="AX6604">TEXTJOIN(", ", TRUE, IF(X6604:AS6604="Y", X$1:AS$1, IF(X6604:AS6604&lt;&gt;"", X$1:AS$1 &amp; ": " &amp; X6604:AS6604, "")))
</f>
        <v>Heroin, Fentanyl, Ethanol, Heroin/Morph/Codeine, Any Opioid</v>
      </c>
    </row>
    <row r="6605">
      <c r="A6605" s="2">
        <v>43162.0</v>
      </c>
      <c r="B6605" s="1" t="s">
        <v>50</v>
      </c>
      <c r="C6605" s="1">
        <v>48.0</v>
      </c>
      <c r="D6605" s="1" t="s">
        <v>51</v>
      </c>
      <c r="E6605" s="1" t="s">
        <v>63</v>
      </c>
      <c r="G6605" s="1" t="s">
        <v>484</v>
      </c>
      <c r="H6605" s="1" t="s">
        <v>103</v>
      </c>
      <c r="I6605" s="1" t="s">
        <v>55</v>
      </c>
      <c r="J6605" s="1" t="s">
        <v>103</v>
      </c>
      <c r="K6605" s="1" t="s">
        <v>103</v>
      </c>
      <c r="M6605" s="1" t="s">
        <v>56</v>
      </c>
      <c r="N6605" s="1" t="s">
        <v>93</v>
      </c>
      <c r="O6605" s="1" t="s">
        <v>103</v>
      </c>
      <c r="P6605" s="1" t="s">
        <v>103</v>
      </c>
      <c r="Q6605" s="1" t="s">
        <v>55</v>
      </c>
      <c r="R6605" s="1" t="s">
        <v>44</v>
      </c>
      <c r="T6605" s="1" t="s">
        <v>6669</v>
      </c>
      <c r="U6605" s="1" t="s">
        <v>59</v>
      </c>
      <c r="X6605" s="1" t="s">
        <v>60</v>
      </c>
      <c r="Z6605" s="1" t="s">
        <v>60</v>
      </c>
      <c r="AA6605" s="1" t="s">
        <v>60</v>
      </c>
      <c r="AF6605" s="1" t="s">
        <v>60</v>
      </c>
      <c r="AP6605" s="1" t="s">
        <v>60</v>
      </c>
      <c r="AR6605" s="1" t="s">
        <v>60</v>
      </c>
      <c r="AT6605" s="1" t="s">
        <v>682</v>
      </c>
      <c r="AU6605" s="1" t="s">
        <v>167</v>
      </c>
      <c r="AV6605" s="1" t="s">
        <v>168</v>
      </c>
      <c r="AW6605" s="3" t="str">
        <f t="shared" si="1"/>
        <v>Other</v>
      </c>
      <c r="AX6605" s="3" t="str">
        <f t="array" ref="AX6605">TEXTJOIN(", ", TRUE, IF(X6605:AS6605="Y", X$1:AS$1, IF(X6605:AS6605&lt;&gt;"", X$1:AS$1 &amp; ": " &amp; X6605:AS6605, "")))
</f>
        <v>Heroin, Fentanyl, Fentanyl Analogue, Benzodiazepine, Heroin/Morph/Codeine, Any Opioid</v>
      </c>
    </row>
    <row r="6606">
      <c r="A6606" s="2">
        <v>44361.0</v>
      </c>
      <c r="B6606" s="1" t="s">
        <v>50</v>
      </c>
      <c r="C6606" s="1">
        <v>51.0</v>
      </c>
      <c r="D6606" s="1" t="s">
        <v>76</v>
      </c>
      <c r="E6606" s="1" t="s">
        <v>63</v>
      </c>
      <c r="G6606" s="1" t="s">
        <v>185</v>
      </c>
      <c r="H6606" s="1" t="s">
        <v>91</v>
      </c>
      <c r="I6606" s="1" t="s">
        <v>55</v>
      </c>
      <c r="J6606" s="1" t="s">
        <v>185</v>
      </c>
      <c r="K6606" s="1" t="s">
        <v>91</v>
      </c>
      <c r="L6606" s="1" t="s">
        <v>55</v>
      </c>
      <c r="M6606" s="1" t="s">
        <v>56</v>
      </c>
      <c r="N6606" s="1" t="s">
        <v>178</v>
      </c>
      <c r="O6606" s="1" t="s">
        <v>185</v>
      </c>
      <c r="P6606" s="1" t="s">
        <v>91</v>
      </c>
      <c r="Q6606" s="1" t="s">
        <v>55</v>
      </c>
      <c r="R6606" s="1" t="s">
        <v>56</v>
      </c>
      <c r="T6606" s="1" t="s">
        <v>6670</v>
      </c>
      <c r="U6606" s="1" t="s">
        <v>59</v>
      </c>
      <c r="X6606" s="1" t="s">
        <v>60</v>
      </c>
      <c r="Z6606" s="1" t="s">
        <v>60</v>
      </c>
      <c r="AF6606" s="1" t="s">
        <v>60</v>
      </c>
      <c r="AP6606" s="1" t="s">
        <v>60</v>
      </c>
      <c r="AR6606" s="1" t="s">
        <v>60</v>
      </c>
      <c r="AT6606" s="1" t="s">
        <v>188</v>
      </c>
      <c r="AU6606" s="1" t="s">
        <v>188</v>
      </c>
      <c r="AV6606" s="1" t="s">
        <v>189</v>
      </c>
      <c r="AW6606" s="3" t="str">
        <f t="shared" si="1"/>
        <v>Other</v>
      </c>
      <c r="AX6606" s="3" t="str">
        <f t="array" ref="AX6606">TEXTJOIN(", ", TRUE, IF(X6606:AS6606="Y", X$1:AS$1, IF(X6606:AS6606&lt;&gt;"", X$1:AS$1 &amp; ": " &amp; X6606:AS6606, "")))
</f>
        <v>Heroin, Fentanyl, Benzodiazepine, Heroin/Morph/Codeine, Any Opioid</v>
      </c>
    </row>
    <row r="6607">
      <c r="A6607" s="2">
        <v>41756.0</v>
      </c>
      <c r="B6607" s="1" t="s">
        <v>50</v>
      </c>
      <c r="C6607" s="1">
        <v>52.0</v>
      </c>
      <c r="D6607" s="1" t="s">
        <v>51</v>
      </c>
      <c r="E6607" s="1" t="s">
        <v>63</v>
      </c>
      <c r="G6607" s="1" t="s">
        <v>65</v>
      </c>
      <c r="M6607" s="1" t="s">
        <v>118</v>
      </c>
      <c r="N6607" s="1" t="s">
        <v>136</v>
      </c>
      <c r="O6607" s="1" t="s">
        <v>65</v>
      </c>
      <c r="P6607" s="1" t="s">
        <v>65</v>
      </c>
      <c r="R6607" s="1" t="s">
        <v>67</v>
      </c>
      <c r="T6607" s="1" t="s">
        <v>78</v>
      </c>
      <c r="U6607" s="1" t="s">
        <v>59</v>
      </c>
      <c r="X6607" s="1" t="s">
        <v>60</v>
      </c>
      <c r="AT6607" s="1" t="s">
        <v>410</v>
      </c>
      <c r="AU6607" s="1" t="s">
        <v>62</v>
      </c>
      <c r="AV6607" s="1" t="s">
        <v>150</v>
      </c>
      <c r="AW6607" s="3" t="str">
        <f t="shared" si="1"/>
        <v>Other</v>
      </c>
      <c r="AX6607" s="3" t="str">
        <f t="array" ref="AX6607">TEXTJOIN(", ", TRUE, IF(X6607:AS6607="Y", X$1:AS$1, IF(X6607:AS6607&lt;&gt;"", X$1:AS$1 &amp; ": " &amp; X6607:AS6607, "")))
</f>
        <v>Heroin</v>
      </c>
    </row>
    <row r="6608">
      <c r="A6608" s="2">
        <v>42539.0</v>
      </c>
      <c r="B6608" s="1" t="s">
        <v>50</v>
      </c>
      <c r="C6608" s="1">
        <v>38.0</v>
      </c>
      <c r="D6608" s="1" t="s">
        <v>51</v>
      </c>
      <c r="E6608" s="1" t="s">
        <v>63</v>
      </c>
      <c r="G6608" s="1" t="s">
        <v>256</v>
      </c>
      <c r="H6608" s="1" t="s">
        <v>103</v>
      </c>
      <c r="I6608" s="1" t="s">
        <v>55</v>
      </c>
      <c r="J6608" s="1" t="s">
        <v>256</v>
      </c>
      <c r="M6608" s="1" t="s">
        <v>56</v>
      </c>
      <c r="N6608" s="1" t="s">
        <v>276</v>
      </c>
      <c r="O6608" s="1" t="s">
        <v>256</v>
      </c>
      <c r="R6608" s="1" t="s">
        <v>67</v>
      </c>
      <c r="T6608" s="1" t="s">
        <v>6671</v>
      </c>
      <c r="U6608" s="1" t="s">
        <v>59</v>
      </c>
      <c r="Y6608" s="1" t="s">
        <v>60</v>
      </c>
      <c r="AD6608" s="1" t="s">
        <v>60</v>
      </c>
      <c r="AT6608" s="1" t="s">
        <v>282</v>
      </c>
      <c r="AU6608" s="1" t="s">
        <v>282</v>
      </c>
      <c r="AV6608" s="1" t="s">
        <v>260</v>
      </c>
      <c r="AW6608" s="3" t="str">
        <f t="shared" si="1"/>
        <v>Other</v>
      </c>
      <c r="AX6608" s="3" t="str">
        <f t="array" ref="AX6608">TEXTJOIN(", ", TRUE, IF(X6608:AS6608="Y", X$1:AS$1, IF(X6608:AS6608&lt;&gt;"", X$1:AS$1 &amp; ": " &amp; X6608:AS6608, "")))
</f>
        <v>Cocaine, Ethanol</v>
      </c>
    </row>
    <row r="6609">
      <c r="A6609" s="2">
        <v>42558.0</v>
      </c>
      <c r="B6609" s="1" t="s">
        <v>50</v>
      </c>
      <c r="C6609" s="1">
        <v>31.0</v>
      </c>
      <c r="D6609" s="1" t="s">
        <v>51</v>
      </c>
      <c r="E6609" s="1" t="s">
        <v>63</v>
      </c>
      <c r="G6609" s="1" t="s">
        <v>255</v>
      </c>
      <c r="H6609" s="1" t="s">
        <v>103</v>
      </c>
      <c r="I6609" s="1" t="s">
        <v>55</v>
      </c>
      <c r="J6609" s="1" t="s">
        <v>484</v>
      </c>
      <c r="M6609" s="1" t="s">
        <v>56</v>
      </c>
      <c r="N6609" s="1" t="s">
        <v>276</v>
      </c>
      <c r="O6609" s="1" t="s">
        <v>256</v>
      </c>
      <c r="R6609" s="1" t="s">
        <v>67</v>
      </c>
      <c r="T6609" s="1" t="s">
        <v>83</v>
      </c>
      <c r="U6609" s="1" t="s">
        <v>59</v>
      </c>
      <c r="Z6609" s="1" t="s">
        <v>60</v>
      </c>
      <c r="AR6609" s="1" t="s">
        <v>60</v>
      </c>
      <c r="AT6609" s="1" t="s">
        <v>259</v>
      </c>
      <c r="AU6609" s="1" t="s">
        <v>682</v>
      </c>
      <c r="AV6609" s="1" t="s">
        <v>260</v>
      </c>
      <c r="AW6609" s="3" t="str">
        <f t="shared" si="1"/>
        <v>Other</v>
      </c>
      <c r="AX6609" s="3" t="str">
        <f t="array" ref="AX6609">TEXTJOIN(", ", TRUE, IF(X6609:AS6609="Y", X$1:AS$1, IF(X6609:AS6609&lt;&gt;"", X$1:AS$1 &amp; ": " &amp; X6609:AS6609, "")))
</f>
        <v>Fentanyl, Any Opioid</v>
      </c>
    </row>
    <row r="6610">
      <c r="A6610" s="2">
        <v>43014.0</v>
      </c>
      <c r="B6610" s="1" t="s">
        <v>86</v>
      </c>
      <c r="C6610" s="1">
        <v>45.0</v>
      </c>
      <c r="D6610" s="1" t="s">
        <v>51</v>
      </c>
      <c r="E6610" s="1" t="s">
        <v>63</v>
      </c>
      <c r="G6610" s="1" t="s">
        <v>474</v>
      </c>
      <c r="H6610" s="1" t="s">
        <v>91</v>
      </c>
      <c r="I6610" s="1" t="s">
        <v>55</v>
      </c>
      <c r="J6610" s="1" t="s">
        <v>474</v>
      </c>
      <c r="K6610" s="1" t="s">
        <v>91</v>
      </c>
      <c r="L6610" s="1" t="s">
        <v>55</v>
      </c>
      <c r="M6610" s="1" t="s">
        <v>177</v>
      </c>
      <c r="N6610" s="1" t="s">
        <v>136</v>
      </c>
      <c r="O6610" s="1" t="s">
        <v>474</v>
      </c>
      <c r="P6610" s="1" t="s">
        <v>91</v>
      </c>
      <c r="Q6610" s="1" t="s">
        <v>55</v>
      </c>
      <c r="R6610" s="1" t="s">
        <v>44</v>
      </c>
      <c r="S6610" s="1" t="s">
        <v>799</v>
      </c>
      <c r="T6610" s="1" t="s">
        <v>6672</v>
      </c>
      <c r="U6610" s="1" t="s">
        <v>59</v>
      </c>
      <c r="AD6610" s="1" t="s">
        <v>60</v>
      </c>
      <c r="AT6610" s="1" t="s">
        <v>477</v>
      </c>
      <c r="AU6610" s="1" t="s">
        <v>477</v>
      </c>
      <c r="AV6610" s="1" t="s">
        <v>478</v>
      </c>
      <c r="AW6610" s="3" t="str">
        <f t="shared" si="1"/>
        <v>Other</v>
      </c>
      <c r="AX6610" s="3" t="str">
        <f t="array" ref="AX6610">TEXTJOIN(", ", TRUE, IF(X6610:AS6610="Y", X$1:AS$1, IF(X6610:AS6610&lt;&gt;"", X$1:AS$1 &amp; ": " &amp; X6610:AS6610, "")))
</f>
        <v>Ethanol</v>
      </c>
    </row>
    <row r="6611">
      <c r="A6611" s="4">
        <v>42687.0</v>
      </c>
      <c r="B6611" s="1" t="s">
        <v>50</v>
      </c>
      <c r="C6611" s="1">
        <v>57.0</v>
      </c>
      <c r="D6611" s="1" t="s">
        <v>76</v>
      </c>
      <c r="E6611" s="1" t="s">
        <v>63</v>
      </c>
      <c r="G6611" s="1" t="s">
        <v>731</v>
      </c>
      <c r="H6611" s="1" t="s">
        <v>103</v>
      </c>
      <c r="I6611" s="1" t="s">
        <v>55</v>
      </c>
      <c r="J6611" s="1" t="s">
        <v>731</v>
      </c>
      <c r="M6611" s="1" t="s">
        <v>56</v>
      </c>
      <c r="N6611" s="1" t="s">
        <v>136</v>
      </c>
      <c r="O6611" s="1" t="s">
        <v>731</v>
      </c>
      <c r="R6611" s="1" t="s">
        <v>56</v>
      </c>
      <c r="T6611" s="1" t="s">
        <v>6673</v>
      </c>
      <c r="U6611" s="1" t="s">
        <v>59</v>
      </c>
      <c r="W6611" s="1" t="s">
        <v>60</v>
      </c>
      <c r="X6611" s="1" t="s">
        <v>60</v>
      </c>
      <c r="Y6611" s="1" t="s">
        <v>60</v>
      </c>
      <c r="Z6611" s="1" t="s">
        <v>60</v>
      </c>
      <c r="AF6611" s="1" t="s">
        <v>60</v>
      </c>
      <c r="AP6611" s="1" t="s">
        <v>60</v>
      </c>
      <c r="AR6611" s="1" t="s">
        <v>60</v>
      </c>
      <c r="AT6611" s="1" t="s">
        <v>735</v>
      </c>
      <c r="AU6611" s="1" t="s">
        <v>735</v>
      </c>
      <c r="AV6611" s="1" t="s">
        <v>736</v>
      </c>
      <c r="AW6611" s="3" t="str">
        <f t="shared" si="1"/>
        <v>Other</v>
      </c>
      <c r="AX6611" s="3" t="str">
        <f t="array" ref="AX6611">TEXTJOIN(", ", TRUE, IF(X6611:AS6611="Y", X$1:AS$1, IF(X6611:AS6611&lt;&gt;"", X$1:AS$1 &amp; ": " &amp; X6611:AS6611, "")))
</f>
        <v>Heroin, Cocaine, Fentanyl, Benzodiazepine, Heroin/Morph/Codeine, Any Opioid</v>
      </c>
    </row>
    <row r="6612">
      <c r="A6612" s="4">
        <v>41590.0</v>
      </c>
      <c r="B6612" s="1" t="s">
        <v>50</v>
      </c>
      <c r="C6612" s="1">
        <v>33.0</v>
      </c>
      <c r="D6612" s="1" t="s">
        <v>76</v>
      </c>
      <c r="E6612" s="1" t="s">
        <v>63</v>
      </c>
      <c r="G6612" s="1" t="s">
        <v>256</v>
      </c>
      <c r="H6612" s="1" t="s">
        <v>103</v>
      </c>
      <c r="J6612" s="1" t="s">
        <v>256</v>
      </c>
      <c r="L6612" s="1" t="s">
        <v>55</v>
      </c>
      <c r="M6612" s="1" t="s">
        <v>56</v>
      </c>
      <c r="N6612" s="1" t="s">
        <v>3723</v>
      </c>
      <c r="O6612" s="1" t="s">
        <v>256</v>
      </c>
      <c r="P6612" s="1" t="s">
        <v>103</v>
      </c>
      <c r="R6612" s="1" t="s">
        <v>67</v>
      </c>
      <c r="T6612" s="1" t="s">
        <v>1956</v>
      </c>
      <c r="U6612" s="1" t="s">
        <v>59</v>
      </c>
      <c r="AG6612" s="1" t="s">
        <v>60</v>
      </c>
      <c r="AT6612" s="1" t="s">
        <v>282</v>
      </c>
      <c r="AU6612" s="1" t="s">
        <v>282</v>
      </c>
      <c r="AV6612" s="1" t="s">
        <v>260</v>
      </c>
      <c r="AW6612" s="3" t="str">
        <f t="shared" si="1"/>
        <v>Other</v>
      </c>
      <c r="AX6612" s="3" t="str">
        <f t="array" ref="AX6612">TEXTJOIN(", ", TRUE, IF(X6612:AS6612="Y", X$1:AS$1, IF(X6612:AS6612&lt;&gt;"", X$1:AS$1 &amp; ": " &amp; X6612:AS6612, "")))
</f>
        <v>Methadone</v>
      </c>
    </row>
    <row r="6613">
      <c r="A6613" s="2">
        <v>43355.0</v>
      </c>
      <c r="B6613" s="1" t="s">
        <v>50</v>
      </c>
      <c r="C6613" s="1">
        <v>29.0</v>
      </c>
      <c r="D6613" s="1" t="s">
        <v>51</v>
      </c>
      <c r="E6613" s="1" t="s">
        <v>63</v>
      </c>
      <c r="G6613" s="1" t="s">
        <v>98</v>
      </c>
      <c r="H6613" s="1" t="s">
        <v>54</v>
      </c>
      <c r="I6613" s="1" t="s">
        <v>55</v>
      </c>
      <c r="J6613" s="1" t="s">
        <v>98</v>
      </c>
      <c r="K6613" s="1" t="s">
        <v>54</v>
      </c>
      <c r="M6613" s="1" t="s">
        <v>56</v>
      </c>
      <c r="N6613" s="1" t="s">
        <v>119</v>
      </c>
      <c r="O6613" s="1" t="s">
        <v>98</v>
      </c>
      <c r="P6613" s="1" t="s">
        <v>54</v>
      </c>
      <c r="Q6613" s="1" t="s">
        <v>55</v>
      </c>
      <c r="R6613" s="1" t="s">
        <v>56</v>
      </c>
      <c r="T6613" s="1" t="s">
        <v>78</v>
      </c>
      <c r="U6613" s="1" t="s">
        <v>59</v>
      </c>
      <c r="X6613" s="1" t="s">
        <v>60</v>
      </c>
      <c r="AP6613" s="1" t="s">
        <v>60</v>
      </c>
      <c r="AR6613" s="1" t="s">
        <v>60</v>
      </c>
      <c r="AT6613" s="1" t="s">
        <v>100</v>
      </c>
      <c r="AU6613" s="1" t="s">
        <v>100</v>
      </c>
      <c r="AV6613" s="1" t="s">
        <v>101</v>
      </c>
      <c r="AW6613" s="3" t="str">
        <f t="shared" si="1"/>
        <v>Other</v>
      </c>
      <c r="AX6613" s="3" t="str">
        <f t="array" ref="AX6613">TEXTJOIN(", ", TRUE, IF(X6613:AS6613="Y", X$1:AS$1, IF(X6613:AS6613&lt;&gt;"", X$1:AS$1 &amp; ": " &amp; X6613:AS6613, "")))
</f>
        <v>Heroin, Heroin/Morph/Codeine, Any Opioid</v>
      </c>
    </row>
    <row r="6614">
      <c r="A6614" s="2">
        <v>44351.0</v>
      </c>
      <c r="B6614" s="1" t="s">
        <v>50</v>
      </c>
      <c r="C6614" s="1">
        <v>68.0</v>
      </c>
      <c r="D6614" s="1" t="s">
        <v>51</v>
      </c>
      <c r="E6614" s="1" t="s">
        <v>63</v>
      </c>
      <c r="G6614" s="1" t="s">
        <v>185</v>
      </c>
      <c r="H6614" s="1" t="s">
        <v>91</v>
      </c>
      <c r="I6614" s="1" t="s">
        <v>55</v>
      </c>
      <c r="J6614" s="1" t="s">
        <v>185</v>
      </c>
      <c r="K6614" s="1" t="s">
        <v>91</v>
      </c>
      <c r="L6614" s="1" t="s">
        <v>55</v>
      </c>
      <c r="M6614" s="1" t="s">
        <v>56</v>
      </c>
      <c r="N6614" s="1" t="s">
        <v>136</v>
      </c>
      <c r="O6614" s="1" t="s">
        <v>185</v>
      </c>
      <c r="P6614" s="1" t="s">
        <v>91</v>
      </c>
      <c r="Q6614" s="1" t="s">
        <v>55</v>
      </c>
      <c r="R6614" s="1" t="s">
        <v>56</v>
      </c>
      <c r="T6614" s="1" t="s">
        <v>6674</v>
      </c>
      <c r="U6614" s="1" t="s">
        <v>59</v>
      </c>
      <c r="Z6614" s="1" t="s">
        <v>60</v>
      </c>
      <c r="AF6614" s="1" t="s">
        <v>60</v>
      </c>
      <c r="AG6614" s="1" t="s">
        <v>60</v>
      </c>
      <c r="AM6614" s="1" t="s">
        <v>60</v>
      </c>
      <c r="AR6614" s="1" t="s">
        <v>60</v>
      </c>
      <c r="AT6614" s="1" t="s">
        <v>188</v>
      </c>
      <c r="AU6614" s="1" t="s">
        <v>188</v>
      </c>
      <c r="AV6614" s="1" t="s">
        <v>189</v>
      </c>
      <c r="AW6614" s="3" t="str">
        <f t="shared" si="1"/>
        <v>Other</v>
      </c>
      <c r="AX6614" s="3" t="str">
        <f t="array" ref="AX6614">TEXTJOIN(", ", TRUE, IF(X6614:AS6614="Y", X$1:AS$1, IF(X6614:AS6614&lt;&gt;"", X$1:AS$1 &amp; ": " &amp; X6614:AS6614, "")))
</f>
        <v>Fentanyl, Benzodiazepine, Methadone, Xylazine, Any Opioid</v>
      </c>
    </row>
    <row r="6615">
      <c r="A6615" s="2">
        <v>44461.0</v>
      </c>
      <c r="B6615" s="1" t="s">
        <v>50</v>
      </c>
      <c r="C6615" s="1">
        <v>24.0</v>
      </c>
      <c r="D6615" s="1" t="s">
        <v>76</v>
      </c>
      <c r="E6615" s="1" t="s">
        <v>63</v>
      </c>
      <c r="G6615" s="1" t="s">
        <v>717</v>
      </c>
      <c r="H6615" s="1" t="s">
        <v>263</v>
      </c>
      <c r="I6615" s="1" t="s">
        <v>55</v>
      </c>
      <c r="J6615" s="1" t="s">
        <v>117</v>
      </c>
      <c r="M6615" s="1" t="s">
        <v>118</v>
      </c>
      <c r="N6615" s="1" t="s">
        <v>155</v>
      </c>
      <c r="O6615" s="1" t="s">
        <v>1062</v>
      </c>
      <c r="P6615" s="1" t="s">
        <v>125</v>
      </c>
      <c r="Q6615" s="1" t="s">
        <v>55</v>
      </c>
      <c r="R6615" s="1" t="s">
        <v>44</v>
      </c>
      <c r="S6615" s="1" t="s">
        <v>1262</v>
      </c>
      <c r="T6615" s="1" t="s">
        <v>2274</v>
      </c>
      <c r="U6615" s="1" t="s">
        <v>59</v>
      </c>
      <c r="Z6615" s="1" t="s">
        <v>60</v>
      </c>
      <c r="AD6615" s="1" t="s">
        <v>60</v>
      </c>
      <c r="AR6615" s="1" t="s">
        <v>60</v>
      </c>
      <c r="AT6615" s="1" t="s">
        <v>720</v>
      </c>
      <c r="AV6615" s="1" t="s">
        <v>1065</v>
      </c>
      <c r="AW6615" s="3" t="str">
        <f t="shared" si="1"/>
        <v>Other</v>
      </c>
      <c r="AX6615" s="3" t="str">
        <f t="array" ref="AX6615">TEXTJOIN(", ", TRUE, IF(X6615:AS6615="Y", X$1:AS$1, IF(X6615:AS6615&lt;&gt;"", X$1:AS$1 &amp; ": " &amp; X6615:AS6615, "")))
</f>
        <v>Fentanyl, Ethanol, Any Opioid</v>
      </c>
    </row>
    <row r="6616">
      <c r="A6616" s="4">
        <v>43416.0</v>
      </c>
      <c r="B6616" s="1" t="s">
        <v>50</v>
      </c>
      <c r="C6616" s="1">
        <v>52.0</v>
      </c>
      <c r="D6616" s="1" t="s">
        <v>51</v>
      </c>
      <c r="E6616" s="1" t="s">
        <v>63</v>
      </c>
      <c r="G6616" s="1" t="s">
        <v>271</v>
      </c>
      <c r="H6616" s="1" t="s">
        <v>91</v>
      </c>
      <c r="I6616" s="1" t="s">
        <v>55</v>
      </c>
      <c r="J6616" s="1" t="s">
        <v>271</v>
      </c>
      <c r="K6616" s="1" t="s">
        <v>91</v>
      </c>
      <c r="M6616" s="1" t="s">
        <v>56</v>
      </c>
      <c r="N6616" s="1" t="s">
        <v>136</v>
      </c>
      <c r="O6616" s="1" t="s">
        <v>271</v>
      </c>
      <c r="P6616" s="1" t="s">
        <v>91</v>
      </c>
      <c r="Q6616" s="1" t="s">
        <v>55</v>
      </c>
      <c r="R6616" s="1" t="s">
        <v>56</v>
      </c>
      <c r="T6616" s="1" t="s">
        <v>6675</v>
      </c>
      <c r="U6616" s="1" t="s">
        <v>59</v>
      </c>
      <c r="V6616" s="1" t="s">
        <v>197</v>
      </c>
      <c r="X6616" s="1" t="s">
        <v>60</v>
      </c>
      <c r="Z6616" s="1" t="s">
        <v>60</v>
      </c>
      <c r="AD6616" s="1" t="s">
        <v>60</v>
      </c>
      <c r="AP6616" s="1" t="s">
        <v>60</v>
      </c>
      <c r="AR6616" s="1" t="s">
        <v>60</v>
      </c>
      <c r="AT6616" s="1" t="s">
        <v>274</v>
      </c>
      <c r="AU6616" s="1" t="s">
        <v>274</v>
      </c>
      <c r="AV6616" s="1" t="s">
        <v>275</v>
      </c>
      <c r="AW6616" s="3" t="str">
        <f t="shared" si="1"/>
        <v>Other</v>
      </c>
      <c r="AX6616" s="3" t="str">
        <f t="array" ref="AX6616">TEXTJOIN(", ", TRUE, IF(X6616:AS6616="Y", X$1:AS$1, IF(X6616:AS6616&lt;&gt;"", X$1:AS$1 &amp; ": " &amp; X6616:AS6616, "")))
</f>
        <v>Heroin, Fentanyl, Ethanol, Heroin/Morph/Codeine, Any Opioid</v>
      </c>
    </row>
    <row r="6617">
      <c r="A6617" s="2">
        <v>42164.0</v>
      </c>
      <c r="B6617" s="1" t="s">
        <v>86</v>
      </c>
      <c r="C6617" s="1">
        <v>48.0</v>
      </c>
      <c r="D6617" s="1" t="s">
        <v>51</v>
      </c>
      <c r="E6617" s="1" t="s">
        <v>63</v>
      </c>
      <c r="G6617" s="1" t="s">
        <v>120</v>
      </c>
      <c r="H6617" s="1" t="s">
        <v>121</v>
      </c>
      <c r="I6617" s="1" t="s">
        <v>55</v>
      </c>
      <c r="J6617" s="1" t="s">
        <v>120</v>
      </c>
      <c r="M6617" s="1" t="s">
        <v>56</v>
      </c>
      <c r="O6617" s="1" t="s">
        <v>120</v>
      </c>
      <c r="P6617" s="1" t="s">
        <v>121</v>
      </c>
      <c r="Q6617" s="1" t="s">
        <v>55</v>
      </c>
      <c r="R6617" s="1" t="s">
        <v>67</v>
      </c>
      <c r="T6617" s="1" t="s">
        <v>6676</v>
      </c>
      <c r="U6617" s="1" t="s">
        <v>59</v>
      </c>
      <c r="W6617" s="1" t="s">
        <v>60</v>
      </c>
      <c r="X6617" s="1" t="s">
        <v>60</v>
      </c>
      <c r="Y6617" s="1" t="s">
        <v>60</v>
      </c>
      <c r="AP6617" s="1" t="s">
        <v>60</v>
      </c>
      <c r="AR6617" s="1" t="s">
        <v>60</v>
      </c>
      <c r="AT6617" s="1" t="s">
        <v>236</v>
      </c>
      <c r="AU6617" s="1" t="s">
        <v>236</v>
      </c>
      <c r="AV6617" s="1" t="s">
        <v>123</v>
      </c>
      <c r="AW6617" s="3" t="str">
        <f t="shared" si="1"/>
        <v>Middletown</v>
      </c>
      <c r="AX6617" s="3" t="str">
        <f t="array" ref="AX6617">TEXTJOIN(", ", TRUE, IF(X6617:AS6617="Y", X$1:AS$1, IF(X6617:AS6617&lt;&gt;"", X$1:AS$1 &amp; ": " &amp; X6617:AS6617, "")))
</f>
        <v>Heroin, Cocaine, Heroin/Morph/Codeine, Any Opioid</v>
      </c>
    </row>
    <row r="6618">
      <c r="A6618" s="2">
        <v>42860.0</v>
      </c>
      <c r="B6618" s="1" t="s">
        <v>86</v>
      </c>
      <c r="C6618" s="1">
        <v>27.0</v>
      </c>
      <c r="D6618" s="1" t="s">
        <v>51</v>
      </c>
      <c r="E6618" s="1" t="s">
        <v>63</v>
      </c>
      <c r="G6618" s="1" t="s">
        <v>624</v>
      </c>
      <c r="H6618" s="1" t="s">
        <v>299</v>
      </c>
      <c r="I6618" s="1" t="s">
        <v>55</v>
      </c>
      <c r="J6618" s="1" t="s">
        <v>624</v>
      </c>
      <c r="K6618" s="1" t="s">
        <v>299</v>
      </c>
      <c r="L6618" s="1" t="s">
        <v>55</v>
      </c>
      <c r="M6618" s="1" t="s">
        <v>56</v>
      </c>
      <c r="N6618" s="1" t="s">
        <v>119</v>
      </c>
      <c r="O6618" s="1" t="s">
        <v>624</v>
      </c>
      <c r="P6618" s="1" t="s">
        <v>299</v>
      </c>
      <c r="Q6618" s="1" t="s">
        <v>55</v>
      </c>
      <c r="R6618" s="1" t="s">
        <v>56</v>
      </c>
      <c r="T6618" s="1" t="s">
        <v>6677</v>
      </c>
      <c r="U6618" s="1" t="s">
        <v>59</v>
      </c>
      <c r="X6618" s="1" t="s">
        <v>60</v>
      </c>
      <c r="AT6618" s="1" t="s">
        <v>626</v>
      </c>
      <c r="AU6618" s="1" t="s">
        <v>626</v>
      </c>
      <c r="AV6618" s="1" t="s">
        <v>627</v>
      </c>
      <c r="AW6618" s="3" t="str">
        <f t="shared" si="1"/>
        <v>Other</v>
      </c>
      <c r="AX6618" s="3" t="str">
        <f t="array" ref="AX6618">TEXTJOIN(", ", TRUE, IF(X6618:AS6618="Y", X$1:AS$1, IF(X6618:AS6618&lt;&gt;"", X$1:AS$1 &amp; ": " &amp; X6618:AS6618, "")))
</f>
        <v>Heroin</v>
      </c>
    </row>
    <row r="6619">
      <c r="A6619" s="2">
        <v>42907.0</v>
      </c>
      <c r="B6619" s="1" t="s">
        <v>86</v>
      </c>
      <c r="C6619" s="1">
        <v>36.0</v>
      </c>
      <c r="D6619" s="1" t="s">
        <v>51</v>
      </c>
      <c r="E6619" s="1" t="s">
        <v>63</v>
      </c>
      <c r="G6619" s="1" t="s">
        <v>256</v>
      </c>
      <c r="H6619" s="1" t="s">
        <v>103</v>
      </c>
      <c r="I6619" s="1" t="s">
        <v>55</v>
      </c>
      <c r="J6619" s="1" t="s">
        <v>256</v>
      </c>
      <c r="K6619" s="1" t="s">
        <v>103</v>
      </c>
      <c r="L6619" s="1" t="s">
        <v>55</v>
      </c>
      <c r="M6619" s="1" t="s">
        <v>56</v>
      </c>
      <c r="N6619" s="1" t="s">
        <v>93</v>
      </c>
      <c r="O6619" s="1" t="s">
        <v>256</v>
      </c>
      <c r="P6619" s="1" t="s">
        <v>103</v>
      </c>
      <c r="Q6619" s="1" t="s">
        <v>55</v>
      </c>
      <c r="R6619" s="1" t="s">
        <v>67</v>
      </c>
      <c r="T6619" s="1" t="s">
        <v>4066</v>
      </c>
      <c r="U6619" s="1" t="s">
        <v>59</v>
      </c>
      <c r="X6619" s="1" t="s">
        <v>60</v>
      </c>
      <c r="Z6619" s="1" t="s">
        <v>60</v>
      </c>
      <c r="AD6619" s="1" t="s">
        <v>60</v>
      </c>
      <c r="AT6619" s="1" t="s">
        <v>282</v>
      </c>
      <c r="AU6619" s="1" t="s">
        <v>282</v>
      </c>
      <c r="AV6619" s="1" t="s">
        <v>260</v>
      </c>
      <c r="AW6619" s="3" t="str">
        <f t="shared" si="1"/>
        <v>Other</v>
      </c>
      <c r="AX6619" s="3" t="str">
        <f t="array" ref="AX6619">TEXTJOIN(", ", TRUE, IF(X6619:AS6619="Y", X$1:AS$1, IF(X6619:AS6619&lt;&gt;"", X$1:AS$1 &amp; ": " &amp; X6619:AS6619, "")))
</f>
        <v>Heroin, Fentanyl, Ethanol</v>
      </c>
    </row>
    <row r="6620">
      <c r="A6620" s="2">
        <v>43350.0</v>
      </c>
      <c r="B6620" s="1" t="s">
        <v>50</v>
      </c>
      <c r="C6620" s="1">
        <v>24.0</v>
      </c>
      <c r="D6620" s="1" t="s">
        <v>76</v>
      </c>
      <c r="E6620" s="1" t="s">
        <v>118</v>
      </c>
      <c r="G6620" s="1" t="s">
        <v>91</v>
      </c>
      <c r="H6620" s="1" t="s">
        <v>91</v>
      </c>
      <c r="I6620" s="1" t="s">
        <v>55</v>
      </c>
      <c r="J6620" s="1" t="s">
        <v>91</v>
      </c>
      <c r="K6620" s="1" t="s">
        <v>91</v>
      </c>
      <c r="M6620" s="1" t="s">
        <v>56</v>
      </c>
      <c r="N6620" s="1" t="s">
        <v>136</v>
      </c>
      <c r="O6620" s="1" t="s">
        <v>91</v>
      </c>
      <c r="P6620" s="1" t="s">
        <v>91</v>
      </c>
      <c r="Q6620" s="1" t="s">
        <v>55</v>
      </c>
      <c r="R6620" s="1" t="s">
        <v>67</v>
      </c>
      <c r="T6620" s="1" t="s">
        <v>6678</v>
      </c>
      <c r="U6620" s="1" t="s">
        <v>59</v>
      </c>
      <c r="Z6620" s="1" t="s">
        <v>60</v>
      </c>
      <c r="AA6620" s="1" t="s">
        <v>60</v>
      </c>
      <c r="AR6620" s="1" t="s">
        <v>60</v>
      </c>
      <c r="AT6620" s="1" t="s">
        <v>110</v>
      </c>
      <c r="AU6620" s="1" t="s">
        <v>110</v>
      </c>
      <c r="AV6620" s="1" t="s">
        <v>111</v>
      </c>
      <c r="AW6620" s="3" t="str">
        <f t="shared" si="1"/>
        <v>Other</v>
      </c>
      <c r="AX6620" s="3" t="str">
        <f t="array" ref="AX6620">TEXTJOIN(", ", TRUE, IF(X6620:AS6620="Y", X$1:AS$1, IF(X6620:AS6620&lt;&gt;"", X$1:AS$1 &amp; ": " &amp; X6620:AS6620, "")))
</f>
        <v>Fentanyl, Fentanyl Analogue, Any Opioid</v>
      </c>
    </row>
    <row r="6621">
      <c r="A6621" s="2">
        <v>42842.0</v>
      </c>
      <c r="B6621" s="1" t="s">
        <v>86</v>
      </c>
      <c r="C6621" s="1">
        <v>60.0</v>
      </c>
      <c r="D6621" s="1" t="s">
        <v>76</v>
      </c>
      <c r="E6621" s="1" t="s">
        <v>63</v>
      </c>
      <c r="G6621" s="1" t="s">
        <v>65</v>
      </c>
      <c r="H6621" s="1" t="s">
        <v>65</v>
      </c>
      <c r="I6621" s="1" t="s">
        <v>55</v>
      </c>
      <c r="J6621" s="1" t="s">
        <v>65</v>
      </c>
      <c r="K6621" s="1" t="s">
        <v>65</v>
      </c>
      <c r="L6621" s="1" t="s">
        <v>55</v>
      </c>
      <c r="M6621" s="1" t="s">
        <v>56</v>
      </c>
      <c r="N6621" s="1" t="s">
        <v>2870</v>
      </c>
      <c r="O6621" s="1" t="s">
        <v>65</v>
      </c>
      <c r="P6621" s="1" t="s">
        <v>65</v>
      </c>
      <c r="Q6621" s="1" t="s">
        <v>55</v>
      </c>
      <c r="R6621" s="1" t="s">
        <v>67</v>
      </c>
      <c r="T6621" s="1" t="s">
        <v>6679</v>
      </c>
      <c r="U6621" s="1" t="s">
        <v>59</v>
      </c>
      <c r="AB6621" s="1" t="s">
        <v>60</v>
      </c>
      <c r="AT6621" s="1" t="s">
        <v>410</v>
      </c>
      <c r="AU6621" s="1" t="s">
        <v>410</v>
      </c>
      <c r="AV6621" s="1" t="s">
        <v>150</v>
      </c>
      <c r="AW6621" s="3" t="str">
        <f t="shared" si="1"/>
        <v>Other</v>
      </c>
      <c r="AX6621" s="3" t="str">
        <f t="array" ref="AX6621">TEXTJOIN(", ", TRUE, IF(X6621:AS6621="Y", X$1:AS$1, IF(X6621:AS6621&lt;&gt;"", X$1:AS$1 &amp; ": " &amp; X6621:AS6621, "")))
</f>
        <v>Oxycodone</v>
      </c>
    </row>
    <row r="6622">
      <c r="A6622" s="2">
        <v>42829.0</v>
      </c>
      <c r="B6622" s="1" t="s">
        <v>86</v>
      </c>
      <c r="C6622" s="1">
        <v>48.0</v>
      </c>
      <c r="D6622" s="1" t="s">
        <v>76</v>
      </c>
      <c r="E6622" s="1" t="s">
        <v>52</v>
      </c>
      <c r="G6622" s="1" t="s">
        <v>479</v>
      </c>
      <c r="H6622" s="1" t="s">
        <v>263</v>
      </c>
      <c r="I6622" s="1" t="s">
        <v>55</v>
      </c>
      <c r="J6622" s="1" t="s">
        <v>479</v>
      </c>
      <c r="K6622" s="1" t="s">
        <v>263</v>
      </c>
      <c r="L6622" s="1" t="s">
        <v>55</v>
      </c>
      <c r="M6622" s="1" t="s">
        <v>56</v>
      </c>
      <c r="N6622" s="1" t="s">
        <v>136</v>
      </c>
      <c r="O6622" s="1" t="s">
        <v>479</v>
      </c>
      <c r="P6622" s="1" t="s">
        <v>263</v>
      </c>
      <c r="Q6622" s="1" t="s">
        <v>55</v>
      </c>
      <c r="R6622" s="1" t="s">
        <v>56</v>
      </c>
      <c r="T6622" s="1" t="s">
        <v>1193</v>
      </c>
      <c r="U6622" s="1" t="s">
        <v>59</v>
      </c>
      <c r="Y6622" s="1" t="s">
        <v>60</v>
      </c>
      <c r="AD6622" s="1" t="s">
        <v>60</v>
      </c>
      <c r="AT6622" s="1" t="s">
        <v>482</v>
      </c>
      <c r="AU6622" s="1" t="s">
        <v>482</v>
      </c>
      <c r="AV6622" s="1" t="s">
        <v>483</v>
      </c>
      <c r="AW6622" s="3" t="str">
        <f t="shared" si="1"/>
        <v>Other</v>
      </c>
      <c r="AX6622" s="3" t="str">
        <f t="array" ref="AX6622">TEXTJOIN(", ", TRUE, IF(X6622:AS6622="Y", X$1:AS$1, IF(X6622:AS6622&lt;&gt;"", X$1:AS$1 &amp; ": " &amp; X6622:AS6622, "")))
</f>
        <v>Cocaine, Ethanol</v>
      </c>
    </row>
    <row r="6623">
      <c r="A6623" s="2">
        <v>42856.0</v>
      </c>
      <c r="B6623" s="1" t="s">
        <v>86</v>
      </c>
      <c r="C6623" s="1">
        <v>33.0</v>
      </c>
      <c r="D6623" s="1" t="s">
        <v>51</v>
      </c>
      <c r="E6623" s="1" t="s">
        <v>63</v>
      </c>
      <c r="G6623" s="1" t="s">
        <v>1101</v>
      </c>
      <c r="H6623" s="1" t="s">
        <v>91</v>
      </c>
      <c r="I6623" s="1" t="s">
        <v>55</v>
      </c>
      <c r="J6623" s="1" t="s">
        <v>1101</v>
      </c>
      <c r="K6623" s="1" t="s">
        <v>91</v>
      </c>
      <c r="L6623" s="1" t="s">
        <v>55</v>
      </c>
      <c r="M6623" s="1" t="s">
        <v>56</v>
      </c>
      <c r="N6623" s="1" t="s">
        <v>136</v>
      </c>
      <c r="O6623" s="1" t="s">
        <v>1101</v>
      </c>
      <c r="P6623" s="1" t="s">
        <v>91</v>
      </c>
      <c r="Q6623" s="1" t="s">
        <v>55</v>
      </c>
      <c r="R6623" s="1" t="s">
        <v>56</v>
      </c>
      <c r="T6623" s="1" t="s">
        <v>6680</v>
      </c>
      <c r="U6623" s="1" t="s">
        <v>59</v>
      </c>
      <c r="X6623" s="1" t="s">
        <v>60</v>
      </c>
      <c r="Z6623" s="1" t="s">
        <v>60</v>
      </c>
      <c r="AB6623" s="1" t="s">
        <v>60</v>
      </c>
      <c r="AF6623" s="1" t="s">
        <v>60</v>
      </c>
      <c r="AT6623" s="1" t="s">
        <v>1103</v>
      </c>
      <c r="AU6623" s="1" t="s">
        <v>1103</v>
      </c>
      <c r="AV6623" s="1" t="s">
        <v>1982</v>
      </c>
      <c r="AW6623" s="3" t="str">
        <f t="shared" si="1"/>
        <v>Other</v>
      </c>
      <c r="AX6623" s="3" t="str">
        <f t="array" ref="AX6623">TEXTJOIN(", ", TRUE, IF(X6623:AS6623="Y", X$1:AS$1, IF(X6623:AS6623&lt;&gt;"", X$1:AS$1 &amp; ": " &amp; X6623:AS6623, "")))
</f>
        <v>Heroin, Fentanyl, Oxycodone, Benzodiazepine</v>
      </c>
    </row>
    <row r="6624">
      <c r="A6624" s="2">
        <v>43332.0</v>
      </c>
      <c r="B6624" s="1" t="s">
        <v>50</v>
      </c>
      <c r="C6624" s="1">
        <v>74.0</v>
      </c>
      <c r="D6624" s="1" t="s">
        <v>51</v>
      </c>
      <c r="E6624" s="1" t="s">
        <v>63</v>
      </c>
      <c r="G6624" s="1" t="s">
        <v>352</v>
      </c>
      <c r="H6624" s="1" t="s">
        <v>54</v>
      </c>
      <c r="I6624" s="1" t="s">
        <v>55</v>
      </c>
      <c r="J6624" s="1" t="s">
        <v>352</v>
      </c>
      <c r="K6624" s="1" t="s">
        <v>54</v>
      </c>
      <c r="M6624" s="1" t="s">
        <v>56</v>
      </c>
      <c r="N6624" s="1" t="s">
        <v>136</v>
      </c>
      <c r="O6624" s="1" t="s">
        <v>352</v>
      </c>
      <c r="P6624" s="1" t="s">
        <v>54</v>
      </c>
      <c r="Q6624" s="1" t="s">
        <v>55</v>
      </c>
      <c r="R6624" s="1" t="s">
        <v>56</v>
      </c>
      <c r="T6624" s="1" t="s">
        <v>6681</v>
      </c>
      <c r="U6624" s="1" t="s">
        <v>59</v>
      </c>
      <c r="X6624" s="1" t="s">
        <v>60</v>
      </c>
      <c r="AP6624" s="1" t="s">
        <v>60</v>
      </c>
      <c r="AR6624" s="1" t="s">
        <v>60</v>
      </c>
      <c r="AS6624" s="1" t="s">
        <v>182</v>
      </c>
      <c r="AT6624" s="1" t="s">
        <v>354</v>
      </c>
      <c r="AU6624" s="1" t="s">
        <v>354</v>
      </c>
      <c r="AV6624" s="1" t="s">
        <v>355</v>
      </c>
      <c r="AW6624" s="3" t="str">
        <f t="shared" si="1"/>
        <v>Other</v>
      </c>
      <c r="AX6624" s="3" t="str">
        <f t="array" ref="AX6624">TEXTJOIN(", ", TRUE, IF(X6624:AS6624="Y", X$1:AS$1, IF(X6624:AS6624&lt;&gt;"", X$1:AS$1 &amp; ": " &amp; X6624:AS6624, "")))
</f>
        <v>Heroin, Heroin/Morph/Codeine, Any Opioid, Other: Bupren</v>
      </c>
    </row>
    <row r="6625">
      <c r="A6625" s="4">
        <v>42325.0</v>
      </c>
      <c r="B6625" s="1" t="s">
        <v>86</v>
      </c>
      <c r="C6625" s="1">
        <v>47.0</v>
      </c>
      <c r="D6625" s="1" t="s">
        <v>51</v>
      </c>
      <c r="E6625" s="1" t="s">
        <v>63</v>
      </c>
      <c r="J6625" s="1" t="s">
        <v>117</v>
      </c>
      <c r="M6625" s="1" t="s">
        <v>118</v>
      </c>
      <c r="O6625" s="1" t="s">
        <v>185</v>
      </c>
      <c r="P6625" s="1" t="s">
        <v>91</v>
      </c>
      <c r="Q6625" s="1" t="s">
        <v>55</v>
      </c>
      <c r="R6625" s="1" t="s">
        <v>44</v>
      </c>
      <c r="T6625" s="1" t="s">
        <v>6682</v>
      </c>
      <c r="U6625" s="1" t="s">
        <v>59</v>
      </c>
      <c r="W6625" s="1" t="s">
        <v>60</v>
      </c>
      <c r="X6625" s="1" t="s">
        <v>60</v>
      </c>
      <c r="AP6625" s="1" t="s">
        <v>60</v>
      </c>
      <c r="AR6625" s="1" t="s">
        <v>60</v>
      </c>
      <c r="AT6625" s="1" t="s">
        <v>62</v>
      </c>
      <c r="AV6625" s="1" t="s">
        <v>189</v>
      </c>
      <c r="AW6625" s="3" t="str">
        <f t="shared" si="1"/>
        <v>Other</v>
      </c>
      <c r="AX6625" s="3" t="str">
        <f t="array" ref="AX6625">TEXTJOIN(", ", TRUE, IF(X6625:AS6625="Y", X$1:AS$1, IF(X6625:AS6625&lt;&gt;"", X$1:AS$1 &amp; ": " &amp; X6625:AS6625, "")))
</f>
        <v>Heroin, Heroin/Morph/Codeine, Any Opioid</v>
      </c>
    </row>
    <row r="6626">
      <c r="A6626" s="2">
        <v>44045.0</v>
      </c>
      <c r="B6626" s="1" t="s">
        <v>50</v>
      </c>
      <c r="C6626" s="1">
        <v>59.0</v>
      </c>
      <c r="D6626" s="1" t="s">
        <v>76</v>
      </c>
      <c r="E6626" s="1" t="s">
        <v>63</v>
      </c>
      <c r="G6626" s="1" t="s">
        <v>247</v>
      </c>
      <c r="H6626" s="1" t="s">
        <v>103</v>
      </c>
      <c r="I6626" s="1" t="s">
        <v>55</v>
      </c>
      <c r="J6626" s="1" t="s">
        <v>247</v>
      </c>
      <c r="K6626" s="1" t="s">
        <v>103</v>
      </c>
      <c r="L6626" s="1" t="s">
        <v>55</v>
      </c>
      <c r="M6626" s="1" t="s">
        <v>56</v>
      </c>
      <c r="N6626" s="1" t="s">
        <v>66</v>
      </c>
      <c r="O6626" s="1" t="s">
        <v>103</v>
      </c>
      <c r="P6626" s="1" t="s">
        <v>103</v>
      </c>
      <c r="Q6626" s="1" t="s">
        <v>55</v>
      </c>
      <c r="R6626" s="1" t="s">
        <v>67</v>
      </c>
      <c r="T6626" s="1" t="s">
        <v>6683</v>
      </c>
      <c r="U6626" s="1" t="s">
        <v>59</v>
      </c>
      <c r="X6626" s="1" t="s">
        <v>60</v>
      </c>
      <c r="Z6626" s="1" t="s">
        <v>60</v>
      </c>
      <c r="AF6626" s="1" t="s">
        <v>60</v>
      </c>
      <c r="AR6626" s="1" t="s">
        <v>60</v>
      </c>
      <c r="AT6626" s="1" t="s">
        <v>1232</v>
      </c>
      <c r="AU6626" s="1" t="s">
        <v>1232</v>
      </c>
      <c r="AV6626" s="1" t="s">
        <v>168</v>
      </c>
      <c r="AW6626" s="3" t="str">
        <f t="shared" si="1"/>
        <v>Other</v>
      </c>
      <c r="AX6626" s="3" t="str">
        <f t="array" ref="AX6626">TEXTJOIN(", ", TRUE, IF(X6626:AS6626="Y", X$1:AS$1, IF(X6626:AS6626&lt;&gt;"", X$1:AS$1 &amp; ": " &amp; X6626:AS6626, "")))
</f>
        <v>Heroin, Fentanyl, Benzodiazepine, Any Opioid</v>
      </c>
    </row>
    <row r="6627">
      <c r="A6627" s="2">
        <v>41285.0</v>
      </c>
      <c r="B6627" s="1" t="s">
        <v>50</v>
      </c>
      <c r="C6627" s="1">
        <v>34.0</v>
      </c>
      <c r="D6627" s="1" t="s">
        <v>76</v>
      </c>
      <c r="E6627" s="1" t="s">
        <v>63</v>
      </c>
      <c r="G6627" s="1" t="s">
        <v>1430</v>
      </c>
      <c r="H6627" s="1" t="s">
        <v>91</v>
      </c>
      <c r="J6627" s="1" t="s">
        <v>91</v>
      </c>
      <c r="L6627" s="1" t="s">
        <v>55</v>
      </c>
      <c r="M6627" s="1" t="s">
        <v>193</v>
      </c>
      <c r="N6627" s="1" t="s">
        <v>148</v>
      </c>
      <c r="O6627" s="1" t="s">
        <v>91</v>
      </c>
      <c r="P6627" s="1" t="s">
        <v>91</v>
      </c>
      <c r="R6627" s="1" t="s">
        <v>44</v>
      </c>
      <c r="S6627" s="1" t="s">
        <v>6684</v>
      </c>
      <c r="T6627" s="1" t="s">
        <v>68</v>
      </c>
      <c r="U6627" s="1" t="s">
        <v>59</v>
      </c>
      <c r="X6627" s="1" t="s">
        <v>60</v>
      </c>
      <c r="AT6627" s="1" t="s">
        <v>1432</v>
      </c>
      <c r="AU6627" s="1" t="s">
        <v>110</v>
      </c>
      <c r="AV6627" s="1" t="s">
        <v>111</v>
      </c>
      <c r="AW6627" s="3" t="str">
        <f t="shared" si="1"/>
        <v>Other</v>
      </c>
      <c r="AX6627" s="3" t="str">
        <f t="array" ref="AX6627">TEXTJOIN(", ", TRUE, IF(X6627:AS6627="Y", X$1:AS$1, IF(X6627:AS6627&lt;&gt;"", X$1:AS$1 &amp; ": " &amp; X6627:AS6627, "")))
</f>
        <v>Heroin</v>
      </c>
    </row>
    <row r="6628">
      <c r="A6628" s="4">
        <v>44497.0</v>
      </c>
      <c r="B6628" s="1" t="s">
        <v>50</v>
      </c>
      <c r="C6628" s="1">
        <v>61.0</v>
      </c>
      <c r="D6628" s="1" t="s">
        <v>51</v>
      </c>
      <c r="E6628" s="1" t="s">
        <v>63</v>
      </c>
      <c r="G6628" s="1" t="s">
        <v>6685</v>
      </c>
      <c r="H6628" s="1" t="s">
        <v>6686</v>
      </c>
      <c r="I6628" s="1" t="s">
        <v>248</v>
      </c>
      <c r="J6628" s="1" t="s">
        <v>98</v>
      </c>
      <c r="K6628" s="1" t="s">
        <v>54</v>
      </c>
      <c r="L6628" s="1" t="s">
        <v>55</v>
      </c>
      <c r="M6628" s="1" t="s">
        <v>649</v>
      </c>
      <c r="N6628" s="1" t="s">
        <v>136</v>
      </c>
      <c r="O6628" s="1" t="s">
        <v>98</v>
      </c>
      <c r="P6628" s="1" t="s">
        <v>54</v>
      </c>
      <c r="Q6628" s="1" t="s">
        <v>55</v>
      </c>
      <c r="R6628" s="1" t="s">
        <v>44</v>
      </c>
      <c r="S6628" s="1" t="s">
        <v>5502</v>
      </c>
      <c r="T6628" s="1" t="s">
        <v>6687</v>
      </c>
      <c r="U6628" s="1" t="s">
        <v>59</v>
      </c>
      <c r="Z6628" s="1" t="s">
        <v>60</v>
      </c>
      <c r="AD6628" s="1" t="s">
        <v>60</v>
      </c>
      <c r="AM6628" s="1" t="s">
        <v>60</v>
      </c>
      <c r="AR6628" s="1" t="s">
        <v>60</v>
      </c>
      <c r="AU6628" s="1" t="s">
        <v>100</v>
      </c>
      <c r="AV6628" s="1" t="s">
        <v>101</v>
      </c>
      <c r="AW6628" s="3" t="str">
        <f t="shared" si="1"/>
        <v>Other</v>
      </c>
      <c r="AX6628" s="3" t="str">
        <f t="array" ref="AX6628">TEXTJOIN(", ", TRUE, IF(X6628:AS6628="Y", X$1:AS$1, IF(X6628:AS6628&lt;&gt;"", X$1:AS$1 &amp; ": " &amp; X6628:AS6628, "")))
</f>
        <v>Fentanyl, Ethanol, Xylazine, Any Opioid</v>
      </c>
    </row>
    <row r="6629">
      <c r="A6629" s="4">
        <v>43791.0</v>
      </c>
      <c r="B6629" s="1" t="s">
        <v>50</v>
      </c>
      <c r="C6629" s="1">
        <v>55.0</v>
      </c>
      <c r="D6629" s="1" t="s">
        <v>76</v>
      </c>
      <c r="E6629" s="1" t="s">
        <v>63</v>
      </c>
      <c r="G6629" s="1" t="s">
        <v>488</v>
      </c>
      <c r="H6629" s="1" t="s">
        <v>91</v>
      </c>
      <c r="I6629" s="1" t="s">
        <v>55</v>
      </c>
      <c r="J6629" s="1" t="s">
        <v>488</v>
      </c>
      <c r="K6629" s="1" t="s">
        <v>91</v>
      </c>
      <c r="L6629" s="1" t="s">
        <v>55</v>
      </c>
      <c r="M6629" s="1" t="s">
        <v>56</v>
      </c>
      <c r="N6629" s="1" t="s">
        <v>66</v>
      </c>
      <c r="O6629" s="1" t="s">
        <v>488</v>
      </c>
      <c r="P6629" s="1" t="s">
        <v>91</v>
      </c>
      <c r="Q6629" s="1" t="s">
        <v>55</v>
      </c>
      <c r="R6629" s="1" t="s">
        <v>56</v>
      </c>
      <c r="T6629" s="1" t="s">
        <v>6688</v>
      </c>
      <c r="U6629" s="1" t="s">
        <v>59</v>
      </c>
      <c r="Y6629" s="1" t="s">
        <v>60</v>
      </c>
      <c r="Z6629" s="1" t="s">
        <v>60</v>
      </c>
      <c r="AF6629" s="1" t="s">
        <v>60</v>
      </c>
      <c r="AR6629" s="1" t="s">
        <v>60</v>
      </c>
      <c r="AT6629" s="1" t="s">
        <v>492</v>
      </c>
      <c r="AU6629" s="1" t="s">
        <v>492</v>
      </c>
      <c r="AV6629" s="1" t="s">
        <v>493</v>
      </c>
      <c r="AW6629" s="3" t="str">
        <f t="shared" si="1"/>
        <v>Other</v>
      </c>
      <c r="AX6629" s="3" t="str">
        <f t="array" ref="AX6629">TEXTJOIN(", ", TRUE, IF(X6629:AS6629="Y", X$1:AS$1, IF(X6629:AS6629&lt;&gt;"", X$1:AS$1 &amp; ": " &amp; X6629:AS6629, "")))
</f>
        <v>Cocaine, Fentanyl, Benzodiazepine, Any Opioid</v>
      </c>
    </row>
    <row r="6630">
      <c r="A6630" s="2">
        <v>44015.0</v>
      </c>
      <c r="B6630" s="1" t="s">
        <v>50</v>
      </c>
      <c r="C6630" s="1">
        <v>39.0</v>
      </c>
      <c r="D6630" s="1" t="s">
        <v>51</v>
      </c>
      <c r="E6630" s="1" t="s">
        <v>63</v>
      </c>
      <c r="F6630" s="1" t="s">
        <v>137</v>
      </c>
      <c r="G6630" s="1" t="s">
        <v>91</v>
      </c>
      <c r="H6630" s="1" t="s">
        <v>91</v>
      </c>
      <c r="I6630" s="1" t="s">
        <v>55</v>
      </c>
      <c r="J6630" s="1" t="s">
        <v>91</v>
      </c>
      <c r="K6630" s="1" t="s">
        <v>91</v>
      </c>
      <c r="L6630" s="1" t="s">
        <v>55</v>
      </c>
      <c r="M6630" s="1" t="s">
        <v>56</v>
      </c>
      <c r="N6630" s="1" t="s">
        <v>178</v>
      </c>
      <c r="O6630" s="1" t="s">
        <v>91</v>
      </c>
      <c r="P6630" s="1" t="s">
        <v>91</v>
      </c>
      <c r="Q6630" s="1" t="s">
        <v>55</v>
      </c>
      <c r="R6630" s="1" t="s">
        <v>67</v>
      </c>
      <c r="T6630" s="1" t="s">
        <v>2953</v>
      </c>
      <c r="U6630" s="1" t="s">
        <v>59</v>
      </c>
      <c r="Y6630" s="1" t="s">
        <v>60</v>
      </c>
      <c r="Z6630" s="1" t="s">
        <v>60</v>
      </c>
      <c r="AR6630" s="1" t="s">
        <v>60</v>
      </c>
      <c r="AT6630" s="1" t="s">
        <v>110</v>
      </c>
      <c r="AU6630" s="1" t="s">
        <v>110</v>
      </c>
      <c r="AV6630" s="1" t="s">
        <v>111</v>
      </c>
      <c r="AW6630" s="3" t="str">
        <f t="shared" si="1"/>
        <v>Other</v>
      </c>
      <c r="AX6630" s="3" t="str">
        <f t="array" ref="AX6630">TEXTJOIN(", ", TRUE, IF(X6630:AS6630="Y", X$1:AS$1, IF(X6630:AS6630&lt;&gt;"", X$1:AS$1 &amp; ": " &amp; X6630:AS6630, "")))
</f>
        <v>Cocaine, Fentanyl, Any Opioid</v>
      </c>
    </row>
    <row r="6631">
      <c r="A6631" s="4">
        <v>41957.0</v>
      </c>
      <c r="B6631" s="1" t="s">
        <v>50</v>
      </c>
      <c r="C6631" s="1">
        <v>49.0</v>
      </c>
      <c r="D6631" s="1" t="s">
        <v>51</v>
      </c>
      <c r="E6631" s="1" t="s">
        <v>63</v>
      </c>
      <c r="G6631" s="1" t="s">
        <v>185</v>
      </c>
      <c r="J6631" s="1" t="s">
        <v>185</v>
      </c>
      <c r="L6631" s="1" t="s">
        <v>55</v>
      </c>
      <c r="M6631" s="1" t="s">
        <v>56</v>
      </c>
      <c r="N6631" s="1" t="s">
        <v>119</v>
      </c>
      <c r="O6631" s="1" t="s">
        <v>185</v>
      </c>
      <c r="P6631" s="1" t="s">
        <v>91</v>
      </c>
      <c r="R6631" s="1" t="s">
        <v>56</v>
      </c>
      <c r="T6631" s="1" t="s">
        <v>2590</v>
      </c>
      <c r="U6631" s="1" t="s">
        <v>59</v>
      </c>
      <c r="V6631" s="1" t="s">
        <v>6689</v>
      </c>
      <c r="X6631" s="1" t="s">
        <v>60</v>
      </c>
      <c r="Z6631" s="1" t="s">
        <v>60</v>
      </c>
      <c r="AB6631" s="1" t="s">
        <v>60</v>
      </c>
      <c r="AF6631" s="1" t="s">
        <v>60</v>
      </c>
      <c r="AI6631" s="1" t="s">
        <v>60</v>
      </c>
      <c r="AT6631" s="1" t="s">
        <v>188</v>
      </c>
      <c r="AU6631" s="1" t="s">
        <v>188</v>
      </c>
      <c r="AV6631" s="1" t="s">
        <v>189</v>
      </c>
      <c r="AW6631" s="3" t="str">
        <f t="shared" si="1"/>
        <v>Other</v>
      </c>
      <c r="AX6631" s="3" t="str">
        <f t="array" ref="AX6631">TEXTJOIN(", ", TRUE, IF(X6631:AS6631="Y", X$1:AS$1, IF(X6631:AS6631&lt;&gt;"", X$1:AS$1 &amp; ": " &amp; X6631:AS6631, "")))
</f>
        <v>Heroin, Fentanyl, Oxycodone, Benzodiazepine, Amphet</v>
      </c>
    </row>
    <row r="6632">
      <c r="A6632" s="2">
        <v>43642.0</v>
      </c>
      <c r="B6632" s="1" t="s">
        <v>50</v>
      </c>
      <c r="C6632" s="1">
        <v>41.0</v>
      </c>
      <c r="D6632" s="1" t="s">
        <v>51</v>
      </c>
      <c r="E6632" s="1" t="s">
        <v>63</v>
      </c>
      <c r="F6632" s="1" t="s">
        <v>137</v>
      </c>
      <c r="J6632" s="1" t="s">
        <v>256</v>
      </c>
      <c r="K6632" s="1" t="s">
        <v>103</v>
      </c>
      <c r="L6632" s="1" t="s">
        <v>55</v>
      </c>
      <c r="M6632" s="1" t="s">
        <v>404</v>
      </c>
      <c r="N6632" s="1" t="s">
        <v>66</v>
      </c>
      <c r="O6632" s="1" t="s">
        <v>256</v>
      </c>
      <c r="P6632" s="1" t="s">
        <v>103</v>
      </c>
      <c r="Q6632" s="1" t="s">
        <v>55</v>
      </c>
      <c r="R6632" s="1" t="s">
        <v>44</v>
      </c>
      <c r="T6632" s="1" t="s">
        <v>6690</v>
      </c>
      <c r="U6632" s="1" t="s">
        <v>59</v>
      </c>
      <c r="X6632" s="1" t="s">
        <v>60</v>
      </c>
      <c r="Y6632" s="1" t="s">
        <v>60</v>
      </c>
      <c r="Z6632" s="1" t="s">
        <v>60</v>
      </c>
      <c r="AA6632" s="1" t="s">
        <v>60</v>
      </c>
      <c r="AP6632" s="1" t="s">
        <v>60</v>
      </c>
      <c r="AR6632" s="1" t="s">
        <v>60</v>
      </c>
      <c r="AS6632" s="1" t="s">
        <v>38</v>
      </c>
      <c r="AT6632" s="1" t="s">
        <v>62</v>
      </c>
      <c r="AU6632" s="1" t="s">
        <v>282</v>
      </c>
      <c r="AV6632" s="1" t="s">
        <v>260</v>
      </c>
      <c r="AW6632" s="3" t="str">
        <f t="shared" si="1"/>
        <v>Other</v>
      </c>
      <c r="AX6632" s="3" t="str">
        <f t="array" ref="AX6632">TEXTJOIN(", ", TRUE, IF(X6632:AS6632="Y", X$1:AS$1, IF(X6632:AS6632&lt;&gt;"", X$1:AS$1 &amp; ": " &amp; X6632:AS6632, "")))
</f>
        <v>Heroin, Cocaine, Fentanyl, Fentanyl Analogue, Heroin/Morph/Codeine, Any Opioid, Other: Xylazine</v>
      </c>
    </row>
    <row r="6633">
      <c r="A6633" s="2">
        <v>43837.0</v>
      </c>
      <c r="B6633" s="1" t="s">
        <v>50</v>
      </c>
      <c r="C6633" s="1">
        <v>51.0</v>
      </c>
      <c r="D6633" s="1" t="s">
        <v>51</v>
      </c>
      <c r="E6633" s="1" t="s">
        <v>63</v>
      </c>
      <c r="G6633" s="1" t="s">
        <v>488</v>
      </c>
      <c r="H6633" s="1" t="s">
        <v>91</v>
      </c>
      <c r="I6633" s="1" t="s">
        <v>55</v>
      </c>
      <c r="J6633" s="1" t="s">
        <v>488</v>
      </c>
      <c r="K6633" s="1" t="s">
        <v>91</v>
      </c>
      <c r="L6633" s="1" t="s">
        <v>55</v>
      </c>
      <c r="M6633" s="1" t="s">
        <v>56</v>
      </c>
      <c r="N6633" s="1" t="s">
        <v>442</v>
      </c>
      <c r="O6633" s="1" t="s">
        <v>488</v>
      </c>
      <c r="P6633" s="1" t="s">
        <v>91</v>
      </c>
      <c r="Q6633" s="1" t="s">
        <v>55</v>
      </c>
      <c r="R6633" s="1" t="s">
        <v>56</v>
      </c>
      <c r="T6633" s="1" t="s">
        <v>109</v>
      </c>
      <c r="U6633" s="1" t="s">
        <v>59</v>
      </c>
      <c r="Y6633" s="1" t="s">
        <v>60</v>
      </c>
      <c r="AT6633" s="1" t="s">
        <v>492</v>
      </c>
      <c r="AU6633" s="1" t="s">
        <v>492</v>
      </c>
      <c r="AV6633" s="1" t="s">
        <v>493</v>
      </c>
      <c r="AW6633" s="3" t="str">
        <f t="shared" si="1"/>
        <v>Other</v>
      </c>
      <c r="AX6633" s="3" t="str">
        <f t="array" ref="AX6633">TEXTJOIN(", ", TRUE, IF(X6633:AS6633="Y", X$1:AS$1, IF(X6633:AS6633&lt;&gt;"", X$1:AS$1 &amp; ": " &amp; X6633:AS6633, "")))
</f>
        <v>Cocaine</v>
      </c>
    </row>
    <row r="6634">
      <c r="A6634" s="2">
        <v>43115.0</v>
      </c>
      <c r="B6634" s="1" t="s">
        <v>50</v>
      </c>
      <c r="C6634" s="1">
        <v>38.0</v>
      </c>
      <c r="D6634" s="1" t="s">
        <v>51</v>
      </c>
      <c r="E6634" s="1" t="s">
        <v>52</v>
      </c>
      <c r="G6634" s="1" t="s">
        <v>103</v>
      </c>
      <c r="H6634" s="1" t="s">
        <v>103</v>
      </c>
      <c r="I6634" s="1" t="s">
        <v>55</v>
      </c>
      <c r="J6634" s="1" t="s">
        <v>103</v>
      </c>
      <c r="K6634" s="1" t="s">
        <v>103</v>
      </c>
      <c r="M6634" s="1" t="s">
        <v>56</v>
      </c>
      <c r="N6634" s="1" t="s">
        <v>93</v>
      </c>
      <c r="O6634" s="1" t="s">
        <v>103</v>
      </c>
      <c r="P6634" s="1" t="s">
        <v>103</v>
      </c>
      <c r="Q6634" s="1" t="s">
        <v>55</v>
      </c>
      <c r="R6634" s="1" t="s">
        <v>44</v>
      </c>
      <c r="T6634" s="1" t="s">
        <v>3423</v>
      </c>
      <c r="U6634" s="1" t="s">
        <v>59</v>
      </c>
      <c r="Y6634" s="1" t="s">
        <v>60</v>
      </c>
      <c r="Z6634" s="1" t="s">
        <v>60</v>
      </c>
      <c r="AA6634" s="1" t="s">
        <v>60</v>
      </c>
      <c r="AD6634" s="1" t="s">
        <v>60</v>
      </c>
      <c r="AR6634" s="1" t="s">
        <v>60</v>
      </c>
      <c r="AT6634" s="1" t="s">
        <v>167</v>
      </c>
      <c r="AU6634" s="1" t="s">
        <v>167</v>
      </c>
      <c r="AV6634" s="1" t="s">
        <v>168</v>
      </c>
      <c r="AW6634" s="3" t="str">
        <f t="shared" si="1"/>
        <v>Other</v>
      </c>
      <c r="AX6634" s="3" t="str">
        <f t="array" ref="AX6634">TEXTJOIN(", ", TRUE, IF(X6634:AS6634="Y", X$1:AS$1, IF(X6634:AS6634&lt;&gt;"", X$1:AS$1 &amp; ": " &amp; X6634:AS6634, "")))
</f>
        <v>Cocaine, Fentanyl, Fentanyl Analogue, Ethanol, Any Opioid</v>
      </c>
    </row>
    <row r="6635">
      <c r="A6635" s="2">
        <v>44244.0</v>
      </c>
      <c r="B6635" s="1" t="s">
        <v>50</v>
      </c>
      <c r="C6635" s="1">
        <v>43.0</v>
      </c>
      <c r="D6635" s="1" t="s">
        <v>51</v>
      </c>
      <c r="E6635" s="1" t="s">
        <v>63</v>
      </c>
      <c r="G6635" s="1" t="s">
        <v>446</v>
      </c>
      <c r="H6635" s="1" t="s">
        <v>91</v>
      </c>
      <c r="I6635" s="1" t="s">
        <v>55</v>
      </c>
      <c r="J6635" s="1" t="s">
        <v>117</v>
      </c>
      <c r="K6635" s="1" t="s">
        <v>117</v>
      </c>
      <c r="L6635" s="1" t="s">
        <v>55</v>
      </c>
      <c r="M6635" s="1" t="s">
        <v>1142</v>
      </c>
      <c r="N6635" s="1" t="s">
        <v>119</v>
      </c>
      <c r="O6635" s="1" t="s">
        <v>91</v>
      </c>
      <c r="P6635" s="1" t="s">
        <v>91</v>
      </c>
      <c r="Q6635" s="1" t="s">
        <v>55</v>
      </c>
      <c r="R6635" s="1" t="s">
        <v>44</v>
      </c>
      <c r="S6635" s="1" t="s">
        <v>1877</v>
      </c>
      <c r="T6635" s="1" t="s">
        <v>6691</v>
      </c>
      <c r="U6635" s="1" t="s">
        <v>59</v>
      </c>
      <c r="Y6635" s="1" t="s">
        <v>60</v>
      </c>
      <c r="Z6635" s="1" t="s">
        <v>60</v>
      </c>
      <c r="AR6635" s="1" t="s">
        <v>60</v>
      </c>
      <c r="AT6635" s="1" t="s">
        <v>448</v>
      </c>
      <c r="AV6635" s="1" t="s">
        <v>111</v>
      </c>
      <c r="AW6635" s="3" t="str">
        <f t="shared" si="1"/>
        <v>Other</v>
      </c>
      <c r="AX6635" s="3" t="str">
        <f t="array" ref="AX6635">TEXTJOIN(", ", TRUE, IF(X6635:AS6635="Y", X$1:AS$1, IF(X6635:AS6635&lt;&gt;"", X$1:AS$1 &amp; ": " &amp; X6635:AS6635, "")))
</f>
        <v>Cocaine, Fentanyl, Any Opioid</v>
      </c>
    </row>
    <row r="6636">
      <c r="A6636" s="2">
        <v>42104.0</v>
      </c>
      <c r="B6636" s="1" t="s">
        <v>86</v>
      </c>
      <c r="C6636" s="1">
        <v>45.0</v>
      </c>
      <c r="D6636" s="1" t="s">
        <v>76</v>
      </c>
      <c r="E6636" s="1" t="s">
        <v>63</v>
      </c>
      <c r="G6636" s="1" t="s">
        <v>116</v>
      </c>
      <c r="H6636" s="1" t="s">
        <v>103</v>
      </c>
      <c r="I6636" s="1" t="s">
        <v>55</v>
      </c>
      <c r="J6636" s="1" t="s">
        <v>116</v>
      </c>
      <c r="M6636" s="1" t="s">
        <v>56</v>
      </c>
      <c r="O6636" s="1" t="s">
        <v>103</v>
      </c>
      <c r="P6636" s="1" t="s">
        <v>103</v>
      </c>
      <c r="Q6636" s="1" t="s">
        <v>55</v>
      </c>
      <c r="R6636" s="1" t="s">
        <v>67</v>
      </c>
      <c r="T6636" s="1" t="s">
        <v>6692</v>
      </c>
      <c r="U6636" s="1" t="s">
        <v>59</v>
      </c>
      <c r="Z6636" s="1" t="s">
        <v>60</v>
      </c>
      <c r="AB6636" s="1" t="s">
        <v>60</v>
      </c>
      <c r="AL6636" s="1" t="s">
        <v>60</v>
      </c>
      <c r="AO6636" s="1" t="s">
        <v>60</v>
      </c>
      <c r="AR6636" s="1" t="s">
        <v>60</v>
      </c>
      <c r="AS6636" s="1" t="s">
        <v>469</v>
      </c>
      <c r="AT6636" s="1" t="s">
        <v>122</v>
      </c>
      <c r="AU6636" s="1" t="s">
        <v>122</v>
      </c>
      <c r="AV6636" s="1" t="s">
        <v>168</v>
      </c>
      <c r="AW6636" s="3" t="str">
        <f t="shared" si="1"/>
        <v>Other</v>
      </c>
      <c r="AX6636" s="3" t="str">
        <f t="array" ref="AX6636">TEXTJOIN(", ", TRUE, IF(X6636:AS6636="Y", X$1:AS$1, IF(X6636:AS6636&lt;&gt;"", X$1:AS$1 &amp; ": " &amp; X6636:AS6636, "")))
</f>
        <v>Fentanyl, Oxycodone, Morphine (Not Heroin), Opiate NOS, Any Opioid, Other: morphine RX</v>
      </c>
    </row>
    <row r="6637">
      <c r="A6637" s="2">
        <v>41803.0</v>
      </c>
      <c r="B6637" s="1" t="s">
        <v>50</v>
      </c>
      <c r="C6637" s="1">
        <v>29.0</v>
      </c>
      <c r="D6637" s="1" t="s">
        <v>51</v>
      </c>
      <c r="E6637" s="1" t="s">
        <v>63</v>
      </c>
      <c r="G6637" s="1" t="s">
        <v>81</v>
      </c>
      <c r="J6637" s="1" t="s">
        <v>81</v>
      </c>
      <c r="L6637" s="1" t="s">
        <v>55</v>
      </c>
      <c r="M6637" s="1" t="s">
        <v>56</v>
      </c>
      <c r="N6637" s="1" t="s">
        <v>276</v>
      </c>
      <c r="O6637" s="1" t="s">
        <v>277</v>
      </c>
      <c r="P6637" s="1" t="s">
        <v>103</v>
      </c>
      <c r="R6637" s="1" t="s">
        <v>67</v>
      </c>
      <c r="T6637" s="1" t="s">
        <v>6693</v>
      </c>
      <c r="U6637" s="1" t="s">
        <v>59</v>
      </c>
      <c r="Y6637" s="1" t="s">
        <v>60</v>
      </c>
      <c r="AS6637" s="1" t="s">
        <v>6694</v>
      </c>
      <c r="AT6637" s="1" t="s">
        <v>84</v>
      </c>
      <c r="AU6637" s="1" t="s">
        <v>84</v>
      </c>
      <c r="AV6637" s="1" t="s">
        <v>279</v>
      </c>
      <c r="AW6637" s="3" t="str">
        <f t="shared" si="1"/>
        <v>Other</v>
      </c>
      <c r="AX6637" s="3" t="str">
        <f t="array" ref="AX6637">TEXTJOIN(", ", TRUE, IF(X6637:AS6637="Y", X$1:AS$1, IF(X6637:AS6637&lt;&gt;"", X$1:AS$1 &amp; ": " &amp; X6637:AS6637, "")))
</f>
        <v>Cocaine, Other: opioid</v>
      </c>
    </row>
    <row r="6638">
      <c r="A6638" s="2">
        <v>42192.0</v>
      </c>
      <c r="B6638" s="1" t="s">
        <v>86</v>
      </c>
      <c r="C6638" s="1">
        <v>68.0</v>
      </c>
      <c r="D6638" s="1" t="s">
        <v>51</v>
      </c>
      <c r="E6638" s="1" t="s">
        <v>63</v>
      </c>
      <c r="G6638" s="1" t="s">
        <v>397</v>
      </c>
      <c r="H6638" s="1" t="s">
        <v>103</v>
      </c>
      <c r="I6638" s="1" t="s">
        <v>55</v>
      </c>
      <c r="J6638" s="1" t="s">
        <v>397</v>
      </c>
      <c r="M6638" s="1" t="s">
        <v>56</v>
      </c>
      <c r="O6638" s="1" t="s">
        <v>397</v>
      </c>
      <c r="P6638" s="1" t="s">
        <v>103</v>
      </c>
      <c r="Q6638" s="1" t="s">
        <v>55</v>
      </c>
      <c r="R6638" s="1" t="s">
        <v>56</v>
      </c>
      <c r="T6638" s="1" t="s">
        <v>6695</v>
      </c>
      <c r="U6638" s="1" t="s">
        <v>59</v>
      </c>
      <c r="AF6638" s="1" t="s">
        <v>60</v>
      </c>
      <c r="AR6638" s="1" t="s">
        <v>60</v>
      </c>
      <c r="AS6638" s="1" t="s">
        <v>6696</v>
      </c>
      <c r="AT6638" s="1" t="s">
        <v>399</v>
      </c>
      <c r="AU6638" s="1" t="s">
        <v>399</v>
      </c>
      <c r="AV6638" s="1" t="s">
        <v>709</v>
      </c>
      <c r="AW6638" s="3" t="str">
        <f t="shared" si="1"/>
        <v>Other</v>
      </c>
      <c r="AX6638" s="3" t="str">
        <f t="array" ref="AX6638">TEXTJOIN(", ", TRUE, IF(X6638:AS6638="Y", X$1:AS$1, IF(X6638:AS6638&lt;&gt;"", X$1:AS$1 &amp; ": " &amp; X6638:AS6638, "")))
</f>
        <v>Benzodiazepine, Any Opioid, Other: BUPRENORPHONE</v>
      </c>
    </row>
    <row r="6639">
      <c r="A6639" s="2">
        <v>41698.0</v>
      </c>
      <c r="B6639" s="1" t="s">
        <v>50</v>
      </c>
      <c r="C6639" s="1">
        <v>56.0</v>
      </c>
      <c r="D6639" s="1" t="s">
        <v>51</v>
      </c>
      <c r="E6639" s="1" t="s">
        <v>63</v>
      </c>
      <c r="G6639" s="1" t="s">
        <v>90</v>
      </c>
      <c r="J6639" s="1" t="s">
        <v>90</v>
      </c>
      <c r="L6639" s="1" t="s">
        <v>55</v>
      </c>
      <c r="M6639" s="1" t="s">
        <v>56</v>
      </c>
      <c r="N6639" s="1" t="s">
        <v>6697</v>
      </c>
      <c r="O6639" s="1" t="s">
        <v>90</v>
      </c>
      <c r="R6639" s="1" t="s">
        <v>56</v>
      </c>
      <c r="T6639" s="1" t="s">
        <v>6698</v>
      </c>
      <c r="U6639" s="1" t="s">
        <v>59</v>
      </c>
      <c r="AB6639" s="1" t="s">
        <v>60</v>
      </c>
      <c r="AD6639" s="1" t="s">
        <v>60</v>
      </c>
      <c r="AF6639" s="1" t="s">
        <v>60</v>
      </c>
      <c r="AS6639" s="1" t="s">
        <v>586</v>
      </c>
      <c r="AT6639" s="1" t="s">
        <v>96</v>
      </c>
      <c r="AU6639" s="1" t="s">
        <v>96</v>
      </c>
      <c r="AV6639" s="1" t="s">
        <v>97</v>
      </c>
      <c r="AW6639" s="3" t="str">
        <f t="shared" si="1"/>
        <v>Other</v>
      </c>
      <c r="AX6639" s="3" t="str">
        <f t="array" ref="AX6639">TEXTJOIN(", ", TRUE, IF(X6639:AS6639="Y", X$1:AS$1, IF(X6639:AS6639&lt;&gt;"", X$1:AS$1 &amp; ": " &amp; X6639:AS6639, "")))
</f>
        <v>Oxycodone, Ethanol, Benzodiazepine, Other: MORPH</v>
      </c>
    </row>
    <row r="6640">
      <c r="A6640" s="4">
        <v>44122.0</v>
      </c>
      <c r="B6640" s="1" t="s">
        <v>50</v>
      </c>
      <c r="C6640" s="1">
        <v>26.0</v>
      </c>
      <c r="D6640" s="1" t="s">
        <v>51</v>
      </c>
      <c r="E6640" s="1" t="s">
        <v>63</v>
      </c>
      <c r="G6640" s="1" t="s">
        <v>91</v>
      </c>
      <c r="H6640" s="1" t="s">
        <v>91</v>
      </c>
      <c r="I6640" s="1" t="s">
        <v>55</v>
      </c>
      <c r="J6640" s="1" t="s">
        <v>91</v>
      </c>
      <c r="K6640" s="1" t="s">
        <v>91</v>
      </c>
      <c r="L6640" s="1" t="s">
        <v>55</v>
      </c>
      <c r="M6640" s="1" t="s">
        <v>56</v>
      </c>
      <c r="N6640" s="1" t="s">
        <v>178</v>
      </c>
      <c r="O6640" s="1" t="s">
        <v>91</v>
      </c>
      <c r="P6640" s="1" t="s">
        <v>91</v>
      </c>
      <c r="Q6640" s="1" t="s">
        <v>55</v>
      </c>
      <c r="R6640" s="1" t="s">
        <v>56</v>
      </c>
      <c r="T6640" s="1" t="s">
        <v>6699</v>
      </c>
      <c r="U6640" s="1" t="s">
        <v>59</v>
      </c>
      <c r="X6640" s="1" t="s">
        <v>60</v>
      </c>
      <c r="Z6640" s="1" t="s">
        <v>60</v>
      </c>
      <c r="AF6640" s="1" t="s">
        <v>60</v>
      </c>
      <c r="AR6640" s="1" t="s">
        <v>60</v>
      </c>
      <c r="AT6640" s="1" t="s">
        <v>110</v>
      </c>
      <c r="AU6640" s="1" t="s">
        <v>110</v>
      </c>
      <c r="AV6640" s="1" t="s">
        <v>111</v>
      </c>
      <c r="AW6640" s="3" t="str">
        <f t="shared" si="1"/>
        <v>Other</v>
      </c>
      <c r="AX6640" s="3" t="str">
        <f t="array" ref="AX6640">TEXTJOIN(", ", TRUE, IF(X6640:AS6640="Y", X$1:AS$1, IF(X6640:AS6640&lt;&gt;"", X$1:AS$1 &amp; ": " &amp; X6640:AS6640, "")))
</f>
        <v>Heroin, Fentanyl, Benzodiazepine, Any Opioid</v>
      </c>
    </row>
    <row r="6641">
      <c r="A6641" s="2">
        <v>43590.0</v>
      </c>
      <c r="B6641" s="1" t="s">
        <v>50</v>
      </c>
      <c r="C6641" s="1">
        <v>28.0</v>
      </c>
      <c r="D6641" s="1" t="s">
        <v>51</v>
      </c>
      <c r="E6641" s="1" t="s">
        <v>63</v>
      </c>
      <c r="F6641" s="1" t="s">
        <v>137</v>
      </c>
      <c r="G6641" s="1" t="s">
        <v>190</v>
      </c>
      <c r="H6641" s="1" t="s">
        <v>91</v>
      </c>
      <c r="I6641" s="1" t="s">
        <v>55</v>
      </c>
      <c r="J6641" s="1" t="s">
        <v>190</v>
      </c>
      <c r="K6641" s="1" t="s">
        <v>91</v>
      </c>
      <c r="L6641" s="1" t="s">
        <v>55</v>
      </c>
      <c r="M6641" s="1" t="s">
        <v>56</v>
      </c>
      <c r="N6641" s="1" t="s">
        <v>93</v>
      </c>
      <c r="O6641" s="1" t="s">
        <v>91</v>
      </c>
      <c r="P6641" s="1" t="s">
        <v>91</v>
      </c>
      <c r="Q6641" s="1" t="s">
        <v>55</v>
      </c>
      <c r="R6641" s="1" t="s">
        <v>67</v>
      </c>
      <c r="T6641" s="1" t="s">
        <v>6700</v>
      </c>
      <c r="U6641" s="1" t="s">
        <v>59</v>
      </c>
      <c r="Y6641" s="1" t="s">
        <v>60</v>
      </c>
      <c r="Z6641" s="1" t="s">
        <v>60</v>
      </c>
      <c r="AA6641" s="1" t="s">
        <v>60</v>
      </c>
      <c r="AD6641" s="1" t="s">
        <v>60</v>
      </c>
      <c r="AR6641" s="1" t="s">
        <v>60</v>
      </c>
      <c r="AT6641" s="1" t="s">
        <v>192</v>
      </c>
      <c r="AU6641" s="1" t="s">
        <v>192</v>
      </c>
      <c r="AV6641" s="1" t="s">
        <v>111</v>
      </c>
      <c r="AW6641" s="3" t="str">
        <f t="shared" si="1"/>
        <v>Other</v>
      </c>
      <c r="AX6641" s="3" t="str">
        <f t="array" ref="AX6641">TEXTJOIN(", ", TRUE, IF(X6641:AS6641="Y", X$1:AS$1, IF(X6641:AS6641&lt;&gt;"", X$1:AS$1 &amp; ": " &amp; X6641:AS6641, "")))
</f>
        <v>Cocaine, Fentanyl, Fentanyl Analogue, Ethanol, Any Opioid</v>
      </c>
    </row>
    <row r="6642">
      <c r="A6642" s="4">
        <v>42734.0</v>
      </c>
      <c r="B6642" s="1" t="s">
        <v>50</v>
      </c>
      <c r="C6642" s="1">
        <v>44.0</v>
      </c>
      <c r="D6642" s="1" t="s">
        <v>51</v>
      </c>
      <c r="E6642" s="1" t="s">
        <v>63</v>
      </c>
      <c r="F6642" s="1" t="s">
        <v>137</v>
      </c>
      <c r="G6642" s="1" t="s">
        <v>488</v>
      </c>
      <c r="H6642" s="1" t="s">
        <v>91</v>
      </c>
      <c r="I6642" s="1" t="s">
        <v>55</v>
      </c>
      <c r="J6642" s="1" t="s">
        <v>488</v>
      </c>
      <c r="M6642" s="1" t="s">
        <v>56</v>
      </c>
      <c r="N6642" s="1" t="s">
        <v>430</v>
      </c>
      <c r="O6642" s="1" t="s">
        <v>488</v>
      </c>
      <c r="R6642" s="1" t="s">
        <v>56</v>
      </c>
      <c r="T6642" s="1" t="s">
        <v>921</v>
      </c>
      <c r="U6642" s="1" t="s">
        <v>59</v>
      </c>
      <c r="Z6642" s="1" t="s">
        <v>60</v>
      </c>
      <c r="AR6642" s="1" t="s">
        <v>60</v>
      </c>
      <c r="AT6642" s="1" t="s">
        <v>492</v>
      </c>
      <c r="AU6642" s="1" t="s">
        <v>492</v>
      </c>
      <c r="AV6642" s="1" t="s">
        <v>493</v>
      </c>
      <c r="AW6642" s="3" t="str">
        <f t="shared" si="1"/>
        <v>Other</v>
      </c>
      <c r="AX6642" s="3" t="str">
        <f t="array" ref="AX6642">TEXTJOIN(", ", TRUE, IF(X6642:AS6642="Y", X$1:AS$1, IF(X6642:AS6642&lt;&gt;"", X$1:AS$1 &amp; ": " &amp; X6642:AS6642, "")))
</f>
        <v>Fentanyl, Any Opioid</v>
      </c>
    </row>
    <row r="6643">
      <c r="A6643" s="2">
        <v>42750.0</v>
      </c>
      <c r="B6643" s="1" t="s">
        <v>86</v>
      </c>
      <c r="C6643" s="1">
        <v>23.0</v>
      </c>
      <c r="D6643" s="1" t="s">
        <v>51</v>
      </c>
      <c r="E6643" s="1" t="s">
        <v>63</v>
      </c>
      <c r="G6643" s="1" t="s">
        <v>117</v>
      </c>
      <c r="J6643" s="1" t="s">
        <v>64</v>
      </c>
      <c r="K6643" s="1" t="s">
        <v>65</v>
      </c>
      <c r="L6643" s="1" t="s">
        <v>55</v>
      </c>
      <c r="M6643" s="1" t="s">
        <v>333</v>
      </c>
      <c r="N6643" s="1" t="s">
        <v>136</v>
      </c>
      <c r="O6643" s="1" t="s">
        <v>64</v>
      </c>
      <c r="P6643" s="1" t="s">
        <v>65</v>
      </c>
      <c r="Q6643" s="1" t="s">
        <v>55</v>
      </c>
      <c r="R6643" s="1" t="s">
        <v>67</v>
      </c>
      <c r="T6643" s="1" t="s">
        <v>6701</v>
      </c>
      <c r="U6643" s="1" t="s">
        <v>59</v>
      </c>
      <c r="X6643" s="1" t="s">
        <v>60</v>
      </c>
      <c r="Z6643" s="1" t="s">
        <v>60</v>
      </c>
      <c r="AK6643" s="1" t="s">
        <v>60</v>
      </c>
      <c r="AU6643" s="1" t="s">
        <v>69</v>
      </c>
      <c r="AV6643" s="1" t="s">
        <v>70</v>
      </c>
      <c r="AW6643" s="3" t="str">
        <f t="shared" si="1"/>
        <v>Other</v>
      </c>
      <c r="AX6643" s="3" t="str">
        <f t="array" ref="AX6643">TEXTJOIN(", ", TRUE, IF(X6643:AS6643="Y", X$1:AS$1, IF(X6643:AS6643&lt;&gt;"", X$1:AS$1 &amp; ": " &amp; X6643:AS6643, "")))
</f>
        <v>Heroin, Fentanyl, Hydromorphone</v>
      </c>
    </row>
    <row r="6644">
      <c r="A6644" s="2">
        <v>43016.0</v>
      </c>
      <c r="B6644" s="1" t="s">
        <v>86</v>
      </c>
      <c r="C6644" s="1">
        <v>24.0</v>
      </c>
      <c r="D6644" s="1" t="s">
        <v>51</v>
      </c>
      <c r="E6644" s="1" t="s">
        <v>63</v>
      </c>
      <c r="G6644" s="1" t="s">
        <v>4380</v>
      </c>
      <c r="H6644" s="1" t="s">
        <v>3959</v>
      </c>
      <c r="I6644" s="1" t="s">
        <v>89</v>
      </c>
      <c r="J6644" s="1" t="s">
        <v>90</v>
      </c>
      <c r="K6644" s="1" t="s">
        <v>91</v>
      </c>
      <c r="L6644" s="1" t="s">
        <v>55</v>
      </c>
      <c r="M6644" s="1" t="s">
        <v>56</v>
      </c>
      <c r="N6644" s="1" t="s">
        <v>93</v>
      </c>
      <c r="O6644" s="1" t="s">
        <v>90</v>
      </c>
      <c r="P6644" s="1" t="s">
        <v>91</v>
      </c>
      <c r="Q6644" s="1" t="s">
        <v>55</v>
      </c>
      <c r="R6644" s="1" t="s">
        <v>44</v>
      </c>
      <c r="S6644" s="1" t="s">
        <v>6702</v>
      </c>
      <c r="T6644" s="1" t="s">
        <v>3735</v>
      </c>
      <c r="U6644" s="1" t="s">
        <v>59</v>
      </c>
      <c r="Z6644" s="1" t="s">
        <v>60</v>
      </c>
      <c r="AF6644" s="1" t="s">
        <v>60</v>
      </c>
      <c r="AU6644" s="1" t="s">
        <v>96</v>
      </c>
      <c r="AV6644" s="1" t="s">
        <v>97</v>
      </c>
      <c r="AW6644" s="3" t="str">
        <f t="shared" si="1"/>
        <v>Other</v>
      </c>
      <c r="AX6644" s="3" t="str">
        <f t="array" ref="AX6644">TEXTJOIN(", ", TRUE, IF(X6644:AS6644="Y", X$1:AS$1, IF(X6644:AS6644&lt;&gt;"", X$1:AS$1 &amp; ": " &amp; X6644:AS6644, "")))
</f>
        <v>Fentanyl, Benzodiazepine</v>
      </c>
    </row>
    <row r="6645">
      <c r="A6645" s="2">
        <v>43805.0</v>
      </c>
      <c r="B6645" s="1" t="s">
        <v>50</v>
      </c>
      <c r="C6645" s="1">
        <v>39.0</v>
      </c>
      <c r="D6645" s="1" t="s">
        <v>51</v>
      </c>
      <c r="E6645" s="1" t="s">
        <v>63</v>
      </c>
      <c r="F6645" s="1" t="s">
        <v>137</v>
      </c>
      <c r="G6645" s="1" t="s">
        <v>82</v>
      </c>
      <c r="H6645" s="1" t="s">
        <v>54</v>
      </c>
      <c r="I6645" s="1" t="s">
        <v>55</v>
      </c>
      <c r="J6645" s="1" t="s">
        <v>82</v>
      </c>
      <c r="K6645" s="1" t="s">
        <v>54</v>
      </c>
      <c r="L6645" s="1" t="s">
        <v>55</v>
      </c>
      <c r="M6645" s="1" t="s">
        <v>56</v>
      </c>
      <c r="N6645" s="1" t="s">
        <v>136</v>
      </c>
      <c r="O6645" s="1" t="s">
        <v>82</v>
      </c>
      <c r="P6645" s="1" t="s">
        <v>54</v>
      </c>
      <c r="Q6645" s="1" t="s">
        <v>55</v>
      </c>
      <c r="R6645" s="1" t="s">
        <v>56</v>
      </c>
      <c r="T6645" s="1" t="s">
        <v>2817</v>
      </c>
      <c r="U6645" s="1" t="s">
        <v>59</v>
      </c>
      <c r="Z6645" s="1" t="s">
        <v>60</v>
      </c>
      <c r="AR6645" s="1" t="s">
        <v>60</v>
      </c>
      <c r="AS6645" s="1" t="s">
        <v>417</v>
      </c>
      <c r="AT6645" s="1" t="s">
        <v>329</v>
      </c>
      <c r="AU6645" s="1" t="s">
        <v>329</v>
      </c>
      <c r="AV6645" s="1" t="s">
        <v>85</v>
      </c>
      <c r="AW6645" s="3" t="str">
        <f t="shared" si="1"/>
        <v>Other</v>
      </c>
      <c r="AX6645" s="3" t="str">
        <f t="array" ref="AX6645">TEXTJOIN(", ", TRUE, IF(X6645:AS6645="Y", X$1:AS$1, IF(X6645:AS6645&lt;&gt;"", X$1:AS$1 &amp; ": " &amp; X6645:AS6645, "")))
</f>
        <v>Fentanyl, Any Opioid, Other: PCP</v>
      </c>
    </row>
    <row r="6646">
      <c r="A6646" s="2">
        <v>43466.0</v>
      </c>
      <c r="B6646" s="1" t="s">
        <v>50</v>
      </c>
      <c r="C6646" s="1">
        <v>60.0</v>
      </c>
      <c r="D6646" s="1" t="s">
        <v>51</v>
      </c>
      <c r="E6646" s="1" t="s">
        <v>63</v>
      </c>
      <c r="F6646" s="1" t="s">
        <v>137</v>
      </c>
      <c r="G6646" s="1" t="s">
        <v>256</v>
      </c>
      <c r="H6646" s="1" t="s">
        <v>103</v>
      </c>
      <c r="I6646" s="1" t="s">
        <v>55</v>
      </c>
      <c r="J6646" s="1" t="s">
        <v>256</v>
      </c>
      <c r="K6646" s="1" t="s">
        <v>103</v>
      </c>
      <c r="L6646" s="1" t="s">
        <v>55</v>
      </c>
      <c r="M6646" s="1" t="s">
        <v>56</v>
      </c>
      <c r="N6646" s="1" t="s">
        <v>136</v>
      </c>
      <c r="O6646" s="1" t="s">
        <v>256</v>
      </c>
      <c r="P6646" s="1" t="s">
        <v>103</v>
      </c>
      <c r="Q6646" s="1" t="s">
        <v>55</v>
      </c>
      <c r="R6646" s="1" t="s">
        <v>56</v>
      </c>
      <c r="T6646" s="1" t="s">
        <v>6703</v>
      </c>
      <c r="U6646" s="1" t="s">
        <v>59</v>
      </c>
      <c r="X6646" s="1" t="s">
        <v>60</v>
      </c>
      <c r="AB6646" s="1" t="s">
        <v>60</v>
      </c>
      <c r="AK6646" s="1" t="s">
        <v>60</v>
      </c>
      <c r="AP6646" s="1" t="s">
        <v>60</v>
      </c>
      <c r="AR6646" s="1" t="s">
        <v>60</v>
      </c>
      <c r="AT6646" s="1" t="s">
        <v>282</v>
      </c>
      <c r="AU6646" s="1" t="s">
        <v>282</v>
      </c>
      <c r="AV6646" s="1" t="s">
        <v>260</v>
      </c>
      <c r="AW6646" s="3" t="str">
        <f t="shared" si="1"/>
        <v>Other</v>
      </c>
      <c r="AX6646" s="3" t="str">
        <f t="array" ref="AX6646">TEXTJOIN(", ", TRUE, IF(X6646:AS6646="Y", X$1:AS$1, IF(X6646:AS6646&lt;&gt;"", X$1:AS$1 &amp; ": " &amp; X6646:AS6646, "")))
</f>
        <v>Heroin, Oxycodone, Hydromorphone, Heroin/Morph/Codeine, Any Opioid</v>
      </c>
    </row>
    <row r="6647">
      <c r="A6647" s="2">
        <v>44299.0</v>
      </c>
      <c r="B6647" s="1" t="s">
        <v>50</v>
      </c>
      <c r="C6647" s="1">
        <v>32.0</v>
      </c>
      <c r="D6647" s="1" t="s">
        <v>51</v>
      </c>
      <c r="E6647" s="1" t="s">
        <v>63</v>
      </c>
      <c r="G6647" s="1" t="s">
        <v>370</v>
      </c>
      <c r="H6647" s="1" t="s">
        <v>65</v>
      </c>
      <c r="I6647" s="1" t="s">
        <v>55</v>
      </c>
      <c r="J6647" s="1" t="s">
        <v>370</v>
      </c>
      <c r="K6647" s="1" t="s">
        <v>65</v>
      </c>
      <c r="L6647" s="1" t="s">
        <v>55</v>
      </c>
      <c r="M6647" s="1" t="s">
        <v>56</v>
      </c>
      <c r="N6647" s="1" t="s">
        <v>93</v>
      </c>
      <c r="O6647" s="1" t="s">
        <v>370</v>
      </c>
      <c r="P6647" s="1" t="s">
        <v>65</v>
      </c>
      <c r="Q6647" s="1" t="s">
        <v>55</v>
      </c>
      <c r="R6647" s="1" t="s">
        <v>56</v>
      </c>
      <c r="T6647" s="1" t="s">
        <v>6704</v>
      </c>
      <c r="U6647" s="1" t="s">
        <v>59</v>
      </c>
      <c r="Y6647" s="1" t="s">
        <v>60</v>
      </c>
      <c r="Z6647" s="1" t="s">
        <v>60</v>
      </c>
      <c r="AD6647" s="1" t="s">
        <v>60</v>
      </c>
      <c r="AF6647" s="1" t="s">
        <v>60</v>
      </c>
      <c r="AR6647" s="1" t="s">
        <v>60</v>
      </c>
      <c r="AT6647" s="1" t="s">
        <v>372</v>
      </c>
      <c r="AU6647" s="1" t="s">
        <v>372</v>
      </c>
      <c r="AV6647" s="1" t="s">
        <v>572</v>
      </c>
      <c r="AW6647" s="3" t="str">
        <f t="shared" si="1"/>
        <v>Other</v>
      </c>
      <c r="AX6647" s="3" t="str">
        <f t="array" ref="AX6647">TEXTJOIN(", ", TRUE, IF(X6647:AS6647="Y", X$1:AS$1, IF(X6647:AS6647&lt;&gt;"", X$1:AS$1 &amp; ": " &amp; X6647:AS6647, "")))
</f>
        <v>Cocaine, Fentanyl, Ethanol, Benzodiazepine, Any Opioid</v>
      </c>
    </row>
    <row r="6648">
      <c r="A6648" s="2">
        <v>41917.0</v>
      </c>
      <c r="B6648" s="1" t="s">
        <v>50</v>
      </c>
      <c r="C6648" s="1">
        <v>61.0</v>
      </c>
      <c r="D6648" s="1" t="s">
        <v>76</v>
      </c>
      <c r="E6648" s="1" t="s">
        <v>63</v>
      </c>
      <c r="G6648" s="1" t="s">
        <v>3351</v>
      </c>
      <c r="J6648" s="1" t="s">
        <v>3351</v>
      </c>
      <c r="L6648" s="1" t="s">
        <v>55</v>
      </c>
      <c r="M6648" s="1" t="s">
        <v>56</v>
      </c>
      <c r="N6648" s="1" t="s">
        <v>104</v>
      </c>
      <c r="O6648" s="1" t="s">
        <v>64</v>
      </c>
      <c r="P6648" s="1" t="s">
        <v>65</v>
      </c>
      <c r="R6648" s="1" t="s">
        <v>67</v>
      </c>
      <c r="T6648" s="1" t="s">
        <v>6705</v>
      </c>
      <c r="U6648" s="1" t="s">
        <v>59</v>
      </c>
      <c r="AF6648" s="1" t="s">
        <v>60</v>
      </c>
      <c r="AS6648" s="1" t="s">
        <v>1954</v>
      </c>
      <c r="AT6648" s="1" t="s">
        <v>3353</v>
      </c>
      <c r="AU6648" s="1" t="s">
        <v>3353</v>
      </c>
      <c r="AV6648" s="1" t="s">
        <v>70</v>
      </c>
      <c r="AW6648" s="3" t="str">
        <f t="shared" si="1"/>
        <v>Other</v>
      </c>
      <c r="AX6648" s="3" t="str">
        <f t="array" ref="AX6648">TEXTJOIN(", ", TRUE, IF(X6648:AS6648="Y", X$1:AS$1, IF(X6648:AS6648&lt;&gt;"", X$1:AS$1 &amp; ": " &amp; X6648:AS6648, "")))
</f>
        <v>Benzodiazepine, Other: OTHERS</v>
      </c>
    </row>
    <row r="6649">
      <c r="A6649" s="2">
        <v>41538.0</v>
      </c>
      <c r="B6649" s="1" t="s">
        <v>50</v>
      </c>
      <c r="C6649" s="1">
        <v>47.0</v>
      </c>
      <c r="D6649" s="1" t="s">
        <v>51</v>
      </c>
      <c r="E6649" s="1" t="s">
        <v>63</v>
      </c>
      <c r="G6649" s="1" t="s">
        <v>82</v>
      </c>
      <c r="H6649" s="1" t="s">
        <v>54</v>
      </c>
      <c r="J6649" s="1" t="s">
        <v>82</v>
      </c>
      <c r="L6649" s="1" t="s">
        <v>55</v>
      </c>
      <c r="M6649" s="1" t="s">
        <v>56</v>
      </c>
      <c r="N6649" s="1" t="s">
        <v>104</v>
      </c>
      <c r="O6649" s="1" t="s">
        <v>82</v>
      </c>
      <c r="P6649" s="1" t="s">
        <v>54</v>
      </c>
      <c r="R6649" s="1" t="s">
        <v>67</v>
      </c>
      <c r="T6649" s="1" t="s">
        <v>6706</v>
      </c>
      <c r="U6649" s="1" t="s">
        <v>59</v>
      </c>
      <c r="AB6649" s="1" t="s">
        <v>60</v>
      </c>
      <c r="AC6649" s="1" t="s">
        <v>60</v>
      </c>
      <c r="AD6649" s="1" t="s">
        <v>60</v>
      </c>
      <c r="AF6649" s="1" t="s">
        <v>60</v>
      </c>
      <c r="AT6649" s="1" t="s">
        <v>329</v>
      </c>
      <c r="AU6649" s="1" t="s">
        <v>329</v>
      </c>
      <c r="AV6649" s="1" t="s">
        <v>85</v>
      </c>
      <c r="AW6649" s="3" t="str">
        <f t="shared" si="1"/>
        <v>Other</v>
      </c>
      <c r="AX6649" s="3" t="str">
        <f t="array" ref="AX6649">TEXTJOIN(", ", TRUE, IF(X6649:AS6649="Y", X$1:AS$1, IF(X6649:AS6649&lt;&gt;"", X$1:AS$1 &amp; ": " &amp; X6649:AS6649, "")))
</f>
        <v>Oxycodone, Oxymorphone, Ethanol, Benzodiazepine</v>
      </c>
    </row>
    <row r="6650">
      <c r="A6650" s="2">
        <v>42981.0</v>
      </c>
      <c r="B6650" s="1" t="s">
        <v>86</v>
      </c>
      <c r="C6650" s="1">
        <v>53.0</v>
      </c>
      <c r="D6650" s="1" t="s">
        <v>51</v>
      </c>
      <c r="E6650" s="1" t="s">
        <v>63</v>
      </c>
      <c r="G6650" s="1" t="s">
        <v>64</v>
      </c>
      <c r="H6650" s="1" t="s">
        <v>65</v>
      </c>
      <c r="I6650" s="1" t="s">
        <v>55</v>
      </c>
      <c r="J6650" s="1" t="s">
        <v>91</v>
      </c>
      <c r="K6650" s="1" t="s">
        <v>91</v>
      </c>
      <c r="L6650" s="1" t="s">
        <v>55</v>
      </c>
      <c r="M6650" s="1" t="s">
        <v>56</v>
      </c>
      <c r="N6650" s="1" t="s">
        <v>119</v>
      </c>
      <c r="O6650" s="1" t="s">
        <v>91</v>
      </c>
      <c r="P6650" s="1" t="s">
        <v>91</v>
      </c>
      <c r="Q6650" s="1" t="s">
        <v>55</v>
      </c>
      <c r="R6650" s="1" t="s">
        <v>67</v>
      </c>
      <c r="T6650" s="1" t="s">
        <v>6707</v>
      </c>
      <c r="U6650" s="1" t="s">
        <v>59</v>
      </c>
      <c r="Y6650" s="1" t="s">
        <v>60</v>
      </c>
      <c r="Z6650" s="1" t="s">
        <v>60</v>
      </c>
      <c r="AT6650" s="1" t="s">
        <v>69</v>
      </c>
      <c r="AU6650" s="1" t="s">
        <v>110</v>
      </c>
      <c r="AV6650" s="1" t="s">
        <v>111</v>
      </c>
      <c r="AW6650" s="3" t="str">
        <f t="shared" si="1"/>
        <v>Other</v>
      </c>
      <c r="AX6650" s="3" t="str">
        <f t="array" ref="AX6650">TEXTJOIN(", ", TRUE, IF(X6650:AS6650="Y", X$1:AS$1, IF(X6650:AS6650&lt;&gt;"", X$1:AS$1 &amp; ": " &amp; X6650:AS6650, "")))
</f>
        <v>Cocaine, Fentanyl</v>
      </c>
    </row>
    <row r="6651">
      <c r="A6651" s="2">
        <v>43380.0</v>
      </c>
      <c r="B6651" s="1" t="s">
        <v>50</v>
      </c>
      <c r="C6651" s="1">
        <v>42.0</v>
      </c>
      <c r="D6651" s="1" t="s">
        <v>76</v>
      </c>
      <c r="E6651" s="1" t="s">
        <v>63</v>
      </c>
      <c r="G6651" s="1" t="s">
        <v>4984</v>
      </c>
      <c r="H6651" s="1" t="s">
        <v>65</v>
      </c>
      <c r="I6651" s="1" t="s">
        <v>55</v>
      </c>
      <c r="J6651" s="1" t="s">
        <v>4984</v>
      </c>
      <c r="K6651" s="1" t="s">
        <v>65</v>
      </c>
      <c r="M6651" s="1" t="s">
        <v>56</v>
      </c>
      <c r="N6651" s="1" t="s">
        <v>136</v>
      </c>
      <c r="O6651" s="1" t="s">
        <v>64</v>
      </c>
      <c r="P6651" s="1" t="s">
        <v>65</v>
      </c>
      <c r="Q6651" s="1" t="s">
        <v>55</v>
      </c>
      <c r="R6651" s="1" t="s">
        <v>67</v>
      </c>
      <c r="T6651" s="1" t="s">
        <v>6708</v>
      </c>
      <c r="U6651" s="1" t="s">
        <v>59</v>
      </c>
      <c r="Z6651" s="1" t="s">
        <v>60</v>
      </c>
      <c r="AF6651" s="1" t="s">
        <v>60</v>
      </c>
      <c r="AR6651" s="1" t="s">
        <v>60</v>
      </c>
      <c r="AT6651" s="1" t="s">
        <v>4988</v>
      </c>
      <c r="AU6651" s="1" t="s">
        <v>4988</v>
      </c>
      <c r="AV6651" s="1" t="s">
        <v>70</v>
      </c>
      <c r="AW6651" s="3" t="str">
        <f t="shared" si="1"/>
        <v>Other</v>
      </c>
      <c r="AX6651" s="3" t="str">
        <f t="array" ref="AX6651">TEXTJOIN(", ", TRUE, IF(X6651:AS6651="Y", X$1:AS$1, IF(X6651:AS6651&lt;&gt;"", X$1:AS$1 &amp; ": " &amp; X6651:AS6651, "")))
</f>
        <v>Fentanyl, Benzodiazepine, Any Opioid</v>
      </c>
    </row>
    <row r="6652">
      <c r="A6652" s="2">
        <v>44018.0</v>
      </c>
      <c r="B6652" s="1" t="s">
        <v>50</v>
      </c>
      <c r="C6652" s="1">
        <v>46.0</v>
      </c>
      <c r="D6652" s="1" t="s">
        <v>51</v>
      </c>
      <c r="E6652" s="1" t="s">
        <v>63</v>
      </c>
      <c r="G6652" s="1" t="s">
        <v>568</v>
      </c>
      <c r="H6652" s="1" t="s">
        <v>121</v>
      </c>
      <c r="I6652" s="1" t="s">
        <v>55</v>
      </c>
      <c r="J6652" s="1" t="s">
        <v>474</v>
      </c>
      <c r="K6652" s="1" t="s">
        <v>91</v>
      </c>
      <c r="L6652" s="1" t="s">
        <v>55</v>
      </c>
      <c r="M6652" s="1" t="s">
        <v>177</v>
      </c>
      <c r="N6652" s="1" t="s">
        <v>155</v>
      </c>
      <c r="O6652" s="1" t="s">
        <v>474</v>
      </c>
      <c r="P6652" s="1" t="s">
        <v>91</v>
      </c>
      <c r="Q6652" s="1" t="s">
        <v>55</v>
      </c>
      <c r="R6652" s="1" t="s">
        <v>44</v>
      </c>
      <c r="T6652" s="1" t="s">
        <v>156</v>
      </c>
      <c r="U6652" s="1" t="s">
        <v>59</v>
      </c>
      <c r="Y6652" s="1" t="s">
        <v>60</v>
      </c>
      <c r="Z6652" s="1" t="s">
        <v>60</v>
      </c>
      <c r="AR6652" s="1" t="s">
        <v>60</v>
      </c>
      <c r="AT6652" s="1" t="s">
        <v>570</v>
      </c>
      <c r="AU6652" s="1" t="s">
        <v>477</v>
      </c>
      <c r="AV6652" s="1" t="s">
        <v>478</v>
      </c>
      <c r="AW6652" s="3" t="str">
        <f t="shared" si="1"/>
        <v>Other</v>
      </c>
      <c r="AX6652" s="3" t="str">
        <f t="array" ref="AX6652">TEXTJOIN(", ", TRUE, IF(X6652:AS6652="Y", X$1:AS$1, IF(X6652:AS6652&lt;&gt;"", X$1:AS$1 &amp; ": " &amp; X6652:AS6652, "")))
</f>
        <v>Cocaine, Fentanyl, Any Opioid</v>
      </c>
    </row>
    <row r="6653">
      <c r="A6653" s="2">
        <v>43945.0</v>
      </c>
      <c r="B6653" s="1" t="s">
        <v>50</v>
      </c>
      <c r="C6653" s="1">
        <v>28.0</v>
      </c>
      <c r="D6653" s="1" t="s">
        <v>76</v>
      </c>
      <c r="E6653" s="1" t="s">
        <v>63</v>
      </c>
      <c r="G6653" s="1" t="s">
        <v>65</v>
      </c>
      <c r="H6653" s="1" t="s">
        <v>65</v>
      </c>
      <c r="I6653" s="1" t="s">
        <v>55</v>
      </c>
      <c r="J6653" s="1" t="s">
        <v>65</v>
      </c>
      <c r="K6653" s="1" t="s">
        <v>65</v>
      </c>
      <c r="L6653" s="1" t="s">
        <v>55</v>
      </c>
      <c r="M6653" s="1" t="s">
        <v>56</v>
      </c>
      <c r="N6653" s="1" t="s">
        <v>155</v>
      </c>
      <c r="O6653" s="1" t="s">
        <v>65</v>
      </c>
      <c r="P6653" s="1" t="s">
        <v>65</v>
      </c>
      <c r="Q6653" s="1" t="s">
        <v>55</v>
      </c>
      <c r="R6653" s="1" t="s">
        <v>67</v>
      </c>
      <c r="T6653" s="1" t="s">
        <v>6709</v>
      </c>
      <c r="U6653" s="1" t="s">
        <v>59</v>
      </c>
      <c r="Y6653" s="1" t="s">
        <v>60</v>
      </c>
      <c r="AF6653" s="1" t="s">
        <v>60</v>
      </c>
      <c r="AO6653" s="1" t="s">
        <v>60</v>
      </c>
      <c r="AR6653" s="1" t="s">
        <v>60</v>
      </c>
      <c r="AT6653" s="1" t="s">
        <v>410</v>
      </c>
      <c r="AU6653" s="1" t="s">
        <v>410</v>
      </c>
      <c r="AV6653" s="1" t="s">
        <v>150</v>
      </c>
      <c r="AW6653" s="3" t="str">
        <f t="shared" si="1"/>
        <v>Other</v>
      </c>
      <c r="AX6653" s="3" t="str">
        <f t="array" ref="AX6653">TEXTJOIN(", ", TRUE, IF(X6653:AS6653="Y", X$1:AS$1, IF(X6653:AS6653&lt;&gt;"", X$1:AS$1 &amp; ": " &amp; X6653:AS6653, "")))
</f>
        <v>Cocaine, Benzodiazepine, Opiate NOS, Any Opioid</v>
      </c>
    </row>
    <row r="6654">
      <c r="A6654" s="2">
        <v>43497.0</v>
      </c>
      <c r="B6654" s="1" t="s">
        <v>50</v>
      </c>
      <c r="C6654" s="1">
        <v>50.0</v>
      </c>
      <c r="D6654" s="1" t="s">
        <v>51</v>
      </c>
      <c r="E6654" s="1" t="s">
        <v>63</v>
      </c>
      <c r="G6654" s="1" t="s">
        <v>2532</v>
      </c>
      <c r="H6654" s="1" t="s">
        <v>103</v>
      </c>
      <c r="I6654" s="1" t="s">
        <v>55</v>
      </c>
      <c r="J6654" s="1" t="s">
        <v>2532</v>
      </c>
      <c r="K6654" s="1" t="s">
        <v>103</v>
      </c>
      <c r="L6654" s="1" t="s">
        <v>55</v>
      </c>
      <c r="M6654" s="1" t="s">
        <v>56</v>
      </c>
      <c r="N6654" s="1" t="s">
        <v>136</v>
      </c>
      <c r="O6654" s="1" t="s">
        <v>2532</v>
      </c>
      <c r="P6654" s="1" t="s">
        <v>103</v>
      </c>
      <c r="Q6654" s="1" t="s">
        <v>55</v>
      </c>
      <c r="R6654" s="1" t="s">
        <v>56</v>
      </c>
      <c r="T6654" s="1" t="s">
        <v>684</v>
      </c>
      <c r="U6654" s="1" t="s">
        <v>59</v>
      </c>
      <c r="X6654" s="1" t="s">
        <v>60</v>
      </c>
      <c r="Z6654" s="1" t="s">
        <v>60</v>
      </c>
      <c r="AP6654" s="1" t="s">
        <v>60</v>
      </c>
      <c r="AR6654" s="1" t="s">
        <v>60</v>
      </c>
      <c r="AT6654" s="1" t="s">
        <v>2533</v>
      </c>
      <c r="AU6654" s="1" t="s">
        <v>2533</v>
      </c>
      <c r="AV6654" s="1" t="s">
        <v>3084</v>
      </c>
      <c r="AW6654" s="3" t="str">
        <f t="shared" si="1"/>
        <v>Other</v>
      </c>
      <c r="AX6654" s="3" t="str">
        <f t="array" ref="AX6654">TEXTJOIN(", ", TRUE, IF(X6654:AS6654="Y", X$1:AS$1, IF(X6654:AS6654&lt;&gt;"", X$1:AS$1 &amp; ": " &amp; X6654:AS6654, "")))
</f>
        <v>Heroin, Fentanyl, Heroin/Morph/Codeine, Any Opioid</v>
      </c>
    </row>
    <row r="6655">
      <c r="A6655" s="2">
        <v>42510.0</v>
      </c>
      <c r="B6655" s="1" t="s">
        <v>50</v>
      </c>
      <c r="C6655" s="1">
        <v>36.0</v>
      </c>
      <c r="D6655" s="1" t="s">
        <v>51</v>
      </c>
      <c r="E6655" s="1" t="s">
        <v>63</v>
      </c>
      <c r="G6655" s="1" t="s">
        <v>525</v>
      </c>
      <c r="H6655" s="1" t="s">
        <v>91</v>
      </c>
      <c r="I6655" s="1" t="s">
        <v>55</v>
      </c>
      <c r="J6655" s="1" t="s">
        <v>525</v>
      </c>
      <c r="M6655" s="1" t="s">
        <v>56</v>
      </c>
      <c r="N6655" s="1" t="s">
        <v>136</v>
      </c>
      <c r="O6655" s="1" t="s">
        <v>525</v>
      </c>
      <c r="R6655" s="1" t="s">
        <v>56</v>
      </c>
      <c r="T6655" s="1" t="s">
        <v>105</v>
      </c>
      <c r="U6655" s="1" t="s">
        <v>59</v>
      </c>
      <c r="AB6655" s="1" t="s">
        <v>60</v>
      </c>
      <c r="AR6655" s="1" t="s">
        <v>60</v>
      </c>
      <c r="AT6655" s="1" t="s">
        <v>528</v>
      </c>
      <c r="AU6655" s="1" t="s">
        <v>528</v>
      </c>
      <c r="AV6655" s="1" t="s">
        <v>529</v>
      </c>
      <c r="AW6655" s="3" t="str">
        <f t="shared" si="1"/>
        <v>Other</v>
      </c>
      <c r="AX6655" s="3" t="str">
        <f t="array" ref="AX6655">TEXTJOIN(", ", TRUE, IF(X6655:AS6655="Y", X$1:AS$1, IF(X6655:AS6655&lt;&gt;"", X$1:AS$1 &amp; ": " &amp; X6655:AS6655, "")))
</f>
        <v>Oxycodone, Any Opioid</v>
      </c>
    </row>
    <row r="6656">
      <c r="A6656" s="2">
        <v>44099.0</v>
      </c>
      <c r="B6656" s="1" t="s">
        <v>50</v>
      </c>
      <c r="C6656" s="1">
        <v>33.0</v>
      </c>
      <c r="D6656" s="1" t="s">
        <v>76</v>
      </c>
      <c r="E6656" s="1" t="s">
        <v>63</v>
      </c>
      <c r="G6656" s="1" t="s">
        <v>91</v>
      </c>
      <c r="H6656" s="1" t="s">
        <v>91</v>
      </c>
      <c r="I6656" s="1" t="s">
        <v>55</v>
      </c>
      <c r="J6656" s="1" t="s">
        <v>91</v>
      </c>
      <c r="K6656" s="1" t="s">
        <v>91</v>
      </c>
      <c r="L6656" s="1" t="s">
        <v>55</v>
      </c>
      <c r="M6656" s="1" t="s">
        <v>56</v>
      </c>
      <c r="N6656" s="1" t="s">
        <v>136</v>
      </c>
      <c r="O6656" s="1" t="s">
        <v>91</v>
      </c>
      <c r="P6656" s="1" t="s">
        <v>91</v>
      </c>
      <c r="Q6656" s="1" t="s">
        <v>55</v>
      </c>
      <c r="R6656" s="1" t="s">
        <v>56</v>
      </c>
      <c r="T6656" s="1" t="s">
        <v>6710</v>
      </c>
      <c r="U6656" s="1" t="s">
        <v>59</v>
      </c>
      <c r="Z6656" s="1" t="s">
        <v>60</v>
      </c>
      <c r="AF6656" s="1" t="s">
        <v>60</v>
      </c>
      <c r="AR6656" s="1" t="s">
        <v>60</v>
      </c>
      <c r="AT6656" s="1" t="s">
        <v>110</v>
      </c>
      <c r="AU6656" s="1" t="s">
        <v>110</v>
      </c>
      <c r="AV6656" s="1" t="s">
        <v>111</v>
      </c>
      <c r="AW6656" s="3" t="str">
        <f t="shared" si="1"/>
        <v>Other</v>
      </c>
      <c r="AX6656" s="3" t="str">
        <f t="array" ref="AX6656">TEXTJOIN(", ", TRUE, IF(X6656:AS6656="Y", X$1:AS$1, IF(X6656:AS6656&lt;&gt;"", X$1:AS$1 &amp; ": " &amp; X6656:AS6656, "")))
</f>
        <v>Fentanyl, Benzodiazepine, Any Opioid</v>
      </c>
    </row>
    <row r="6657">
      <c r="A6657" s="2">
        <v>43529.0</v>
      </c>
      <c r="B6657" s="1" t="s">
        <v>50</v>
      </c>
      <c r="C6657" s="1">
        <v>41.0</v>
      </c>
      <c r="D6657" s="1" t="s">
        <v>51</v>
      </c>
      <c r="E6657" s="1" t="s">
        <v>63</v>
      </c>
      <c r="G6657" s="1" t="s">
        <v>185</v>
      </c>
      <c r="H6657" s="1" t="s">
        <v>91</v>
      </c>
      <c r="I6657" s="1" t="s">
        <v>55</v>
      </c>
      <c r="J6657" s="1" t="s">
        <v>185</v>
      </c>
      <c r="K6657" s="1" t="s">
        <v>91</v>
      </c>
      <c r="L6657" s="1" t="s">
        <v>55</v>
      </c>
      <c r="M6657" s="1" t="s">
        <v>56</v>
      </c>
      <c r="N6657" s="1" t="s">
        <v>136</v>
      </c>
      <c r="O6657" s="1" t="s">
        <v>185</v>
      </c>
      <c r="P6657" s="1" t="s">
        <v>91</v>
      </c>
      <c r="Q6657" s="1" t="s">
        <v>55</v>
      </c>
      <c r="R6657" s="1" t="s">
        <v>56</v>
      </c>
      <c r="T6657" s="1" t="s">
        <v>6711</v>
      </c>
      <c r="U6657" s="1" t="s">
        <v>59</v>
      </c>
      <c r="X6657" s="1" t="s">
        <v>60</v>
      </c>
      <c r="Z6657" s="1" t="s">
        <v>60</v>
      </c>
      <c r="AD6657" s="1" t="s">
        <v>60</v>
      </c>
      <c r="AP6657" s="1" t="s">
        <v>60</v>
      </c>
      <c r="AR6657" s="1" t="s">
        <v>60</v>
      </c>
      <c r="AT6657" s="1" t="s">
        <v>188</v>
      </c>
      <c r="AU6657" s="1" t="s">
        <v>188</v>
      </c>
      <c r="AV6657" s="1" t="s">
        <v>189</v>
      </c>
      <c r="AW6657" s="3" t="str">
        <f t="shared" si="1"/>
        <v>Other</v>
      </c>
      <c r="AX6657" s="3" t="str">
        <f t="array" ref="AX6657">TEXTJOIN(", ", TRUE, IF(X6657:AS6657="Y", X$1:AS$1, IF(X6657:AS6657&lt;&gt;"", X$1:AS$1 &amp; ": " &amp; X6657:AS6657, "")))
</f>
        <v>Heroin, Fentanyl, Ethanol, Heroin/Morph/Codeine, Any Opioid</v>
      </c>
    </row>
    <row r="6658">
      <c r="A6658" s="2">
        <v>41702.0</v>
      </c>
      <c r="B6658" s="1" t="s">
        <v>50</v>
      </c>
      <c r="C6658" s="1">
        <v>56.0</v>
      </c>
      <c r="D6658" s="1" t="s">
        <v>76</v>
      </c>
      <c r="E6658" s="1" t="s">
        <v>63</v>
      </c>
      <c r="G6658" s="1" t="s">
        <v>256</v>
      </c>
      <c r="J6658" s="1" t="s">
        <v>6712</v>
      </c>
      <c r="L6658" s="1" t="s">
        <v>55</v>
      </c>
      <c r="M6658" s="1" t="s">
        <v>56</v>
      </c>
      <c r="N6658" s="1" t="s">
        <v>104</v>
      </c>
      <c r="O6658" s="1" t="s">
        <v>256</v>
      </c>
      <c r="R6658" s="1" t="s">
        <v>56</v>
      </c>
      <c r="T6658" s="1" t="s">
        <v>6713</v>
      </c>
      <c r="U6658" s="1" t="s">
        <v>59</v>
      </c>
      <c r="AB6658" s="1" t="s">
        <v>60</v>
      </c>
      <c r="AI6658" s="1" t="s">
        <v>60</v>
      </c>
      <c r="AT6658" s="1" t="s">
        <v>282</v>
      </c>
      <c r="AU6658" s="1" t="s">
        <v>6714</v>
      </c>
      <c r="AV6658" s="1" t="s">
        <v>260</v>
      </c>
      <c r="AW6658" s="3" t="str">
        <f t="shared" si="1"/>
        <v>Other</v>
      </c>
      <c r="AX6658" s="3" t="str">
        <f t="array" ref="AX6658">TEXTJOIN(", ", TRUE, IF(X6658:AS6658="Y", X$1:AS$1, IF(X6658:AS6658&lt;&gt;"", X$1:AS$1 &amp; ": " &amp; X6658:AS6658, "")))
</f>
        <v>Oxycodone, Amphet</v>
      </c>
    </row>
    <row r="6659">
      <c r="A6659" s="4">
        <v>43447.0</v>
      </c>
      <c r="B6659" s="1" t="s">
        <v>50</v>
      </c>
      <c r="C6659" s="1">
        <v>29.0</v>
      </c>
      <c r="D6659" s="1" t="s">
        <v>51</v>
      </c>
      <c r="E6659" s="1" t="s">
        <v>63</v>
      </c>
      <c r="G6659" s="1" t="s">
        <v>238</v>
      </c>
      <c r="H6659" s="1" t="s">
        <v>125</v>
      </c>
      <c r="I6659" s="1" t="s">
        <v>55</v>
      </c>
      <c r="J6659" s="1" t="s">
        <v>238</v>
      </c>
      <c r="K6659" s="1" t="s">
        <v>125</v>
      </c>
      <c r="M6659" s="1" t="s">
        <v>56</v>
      </c>
      <c r="N6659" s="1" t="s">
        <v>93</v>
      </c>
      <c r="O6659" s="1" t="s">
        <v>238</v>
      </c>
      <c r="P6659" s="1" t="s">
        <v>125</v>
      </c>
      <c r="Q6659" s="1" t="s">
        <v>55</v>
      </c>
      <c r="R6659" s="1" t="s">
        <v>56</v>
      </c>
      <c r="T6659" s="1" t="s">
        <v>6715</v>
      </c>
      <c r="U6659" s="1" t="s">
        <v>59</v>
      </c>
      <c r="Z6659" s="1" t="s">
        <v>60</v>
      </c>
      <c r="AH6659" s="1" t="s">
        <v>60</v>
      </c>
      <c r="AR6659" s="1" t="s">
        <v>60</v>
      </c>
      <c r="AS6659" s="1" t="s">
        <v>2116</v>
      </c>
      <c r="AT6659" s="1" t="s">
        <v>567</v>
      </c>
      <c r="AU6659" s="1" t="s">
        <v>567</v>
      </c>
      <c r="AV6659" s="1" t="s">
        <v>241</v>
      </c>
      <c r="AW6659" s="3" t="str">
        <f t="shared" si="1"/>
        <v>Other</v>
      </c>
      <c r="AX6659" s="3" t="str">
        <f t="array" ref="AX6659">TEXTJOIN(", ", TRUE, IF(X6659:AS6659="Y", X$1:AS$1, IF(X6659:AS6659&lt;&gt;"", X$1:AS$1 &amp; ": " &amp; X6659:AS6659, "")))
</f>
        <v>Fentanyl, Meth/Amphetamine, Any Opioid, Other: MDMA</v>
      </c>
    </row>
    <row r="6660">
      <c r="A6660" s="2">
        <v>43134.0</v>
      </c>
      <c r="B6660" s="1" t="s">
        <v>50</v>
      </c>
      <c r="C6660" s="1">
        <v>47.0</v>
      </c>
      <c r="D6660" s="1" t="s">
        <v>51</v>
      </c>
      <c r="E6660" s="1" t="s">
        <v>63</v>
      </c>
      <c r="G6660" s="1" t="s">
        <v>967</v>
      </c>
      <c r="H6660" s="1" t="s">
        <v>103</v>
      </c>
      <c r="I6660" s="1" t="s">
        <v>55</v>
      </c>
      <c r="J6660" s="1" t="s">
        <v>967</v>
      </c>
      <c r="K6660" s="1" t="s">
        <v>103</v>
      </c>
      <c r="M6660" s="1" t="s">
        <v>56</v>
      </c>
      <c r="N6660" s="1" t="s">
        <v>6716</v>
      </c>
      <c r="O6660" s="1" t="s">
        <v>967</v>
      </c>
      <c r="P6660" s="1" t="s">
        <v>103</v>
      </c>
      <c r="Q6660" s="1" t="s">
        <v>55</v>
      </c>
      <c r="R6660" s="1" t="s">
        <v>56</v>
      </c>
      <c r="T6660" s="1" t="s">
        <v>6717</v>
      </c>
      <c r="U6660" s="1" t="s">
        <v>59</v>
      </c>
      <c r="AD6660" s="1" t="s">
        <v>60</v>
      </c>
      <c r="AT6660" s="1" t="s">
        <v>969</v>
      </c>
      <c r="AU6660" s="1" t="s">
        <v>969</v>
      </c>
      <c r="AV6660" s="1" t="s">
        <v>1634</v>
      </c>
      <c r="AW6660" s="3" t="str">
        <f t="shared" si="1"/>
        <v>Other</v>
      </c>
      <c r="AX6660" s="3" t="str">
        <f t="array" ref="AX6660">TEXTJOIN(", ", TRUE, IF(X6660:AS6660="Y", X$1:AS$1, IF(X6660:AS6660&lt;&gt;"", X$1:AS$1 &amp; ": " &amp; X6660:AS6660, "")))
</f>
        <v>Ethanol</v>
      </c>
    </row>
    <row r="6661">
      <c r="A6661" s="2">
        <v>42959.0</v>
      </c>
      <c r="B6661" s="1" t="s">
        <v>86</v>
      </c>
      <c r="C6661" s="1">
        <v>23.0</v>
      </c>
      <c r="D6661" s="1" t="s">
        <v>51</v>
      </c>
      <c r="E6661" s="1" t="s">
        <v>63</v>
      </c>
      <c r="F6661" s="1" t="s">
        <v>137</v>
      </c>
      <c r="G6661" s="1" t="s">
        <v>160</v>
      </c>
      <c r="H6661" s="1" t="s">
        <v>54</v>
      </c>
      <c r="I6661" s="1" t="s">
        <v>55</v>
      </c>
      <c r="J6661" s="1" t="s">
        <v>160</v>
      </c>
      <c r="K6661" s="1" t="s">
        <v>54</v>
      </c>
      <c r="L6661" s="1" t="s">
        <v>55</v>
      </c>
      <c r="M6661" s="1" t="s">
        <v>56</v>
      </c>
      <c r="N6661" s="1" t="s">
        <v>6718</v>
      </c>
      <c r="O6661" s="1" t="s">
        <v>82</v>
      </c>
      <c r="P6661" s="1" t="s">
        <v>54</v>
      </c>
      <c r="Q6661" s="1" t="s">
        <v>55</v>
      </c>
      <c r="R6661" s="1" t="s">
        <v>67</v>
      </c>
      <c r="T6661" s="1" t="s">
        <v>6719</v>
      </c>
      <c r="U6661" s="1" t="s">
        <v>59</v>
      </c>
      <c r="Z6661" s="1" t="s">
        <v>60</v>
      </c>
      <c r="AD6661" s="1" t="s">
        <v>60</v>
      </c>
      <c r="AF6661" s="1" t="s">
        <v>60</v>
      </c>
      <c r="AT6661" s="1" t="s">
        <v>163</v>
      </c>
      <c r="AU6661" s="1" t="s">
        <v>163</v>
      </c>
      <c r="AV6661" s="1" t="s">
        <v>85</v>
      </c>
      <c r="AW6661" s="3" t="str">
        <f t="shared" si="1"/>
        <v>Other</v>
      </c>
      <c r="AX6661" s="3" t="str">
        <f t="array" ref="AX6661">TEXTJOIN(", ", TRUE, IF(X6661:AS6661="Y", X$1:AS$1, IF(X6661:AS6661&lt;&gt;"", X$1:AS$1 &amp; ": " &amp; X6661:AS6661, "")))
</f>
        <v>Fentanyl, Ethanol, Benzodiazepine</v>
      </c>
    </row>
    <row r="6662">
      <c r="A6662" s="2">
        <v>42467.0</v>
      </c>
      <c r="B6662" s="1" t="s">
        <v>50</v>
      </c>
      <c r="C6662" s="1">
        <v>32.0</v>
      </c>
      <c r="D6662" s="1" t="s">
        <v>51</v>
      </c>
      <c r="E6662" s="1" t="s">
        <v>63</v>
      </c>
      <c r="G6662" s="1" t="s">
        <v>6720</v>
      </c>
      <c r="H6662" s="1" t="s">
        <v>65</v>
      </c>
      <c r="I6662" s="1" t="s">
        <v>55</v>
      </c>
      <c r="J6662" s="1" t="s">
        <v>65</v>
      </c>
      <c r="M6662" s="1" t="s">
        <v>401</v>
      </c>
      <c r="N6662" s="1" t="s">
        <v>276</v>
      </c>
      <c r="O6662" s="1" t="s">
        <v>65</v>
      </c>
      <c r="R6662" s="1" t="s">
        <v>67</v>
      </c>
      <c r="T6662" s="1" t="s">
        <v>6721</v>
      </c>
      <c r="U6662" s="1" t="s">
        <v>59</v>
      </c>
      <c r="Z6662" s="1" t="s">
        <v>60</v>
      </c>
      <c r="AD6662" s="1" t="s">
        <v>60</v>
      </c>
      <c r="AR6662" s="1" t="s">
        <v>60</v>
      </c>
      <c r="AT6662" s="1" t="s">
        <v>6722</v>
      </c>
      <c r="AU6662" s="1" t="s">
        <v>410</v>
      </c>
      <c r="AV6662" s="1" t="s">
        <v>150</v>
      </c>
      <c r="AW6662" s="3" t="str">
        <f t="shared" si="1"/>
        <v>Other</v>
      </c>
      <c r="AX6662" s="3" t="str">
        <f t="array" ref="AX6662">TEXTJOIN(", ", TRUE, IF(X6662:AS6662="Y", X$1:AS$1, IF(X6662:AS6662&lt;&gt;"", X$1:AS$1 &amp; ": " &amp; X6662:AS6662, "")))
</f>
        <v>Fentanyl, Ethanol, Any Opioid</v>
      </c>
    </row>
    <row r="6663">
      <c r="A6663" s="4">
        <v>41570.0</v>
      </c>
      <c r="B6663" s="1" t="s">
        <v>50</v>
      </c>
      <c r="C6663" s="1">
        <v>49.0</v>
      </c>
      <c r="D6663" s="1" t="s">
        <v>51</v>
      </c>
      <c r="E6663" s="1" t="s">
        <v>63</v>
      </c>
      <c r="G6663" s="1" t="s">
        <v>102</v>
      </c>
      <c r="H6663" s="1" t="s">
        <v>103</v>
      </c>
      <c r="J6663" s="1" t="s">
        <v>102</v>
      </c>
      <c r="L6663" s="1" t="s">
        <v>55</v>
      </c>
      <c r="M6663" s="1" t="s">
        <v>56</v>
      </c>
      <c r="N6663" s="1" t="s">
        <v>136</v>
      </c>
      <c r="O6663" s="1" t="s">
        <v>102</v>
      </c>
      <c r="P6663" s="1" t="s">
        <v>103</v>
      </c>
      <c r="R6663" s="1" t="s">
        <v>56</v>
      </c>
      <c r="T6663" s="1" t="s">
        <v>2181</v>
      </c>
      <c r="U6663" s="1" t="s">
        <v>59</v>
      </c>
      <c r="X6663" s="1" t="s">
        <v>60</v>
      </c>
      <c r="Y6663" s="1" t="s">
        <v>60</v>
      </c>
      <c r="AD6663" s="1" t="s">
        <v>60</v>
      </c>
      <c r="AT6663" s="1" t="s">
        <v>106</v>
      </c>
      <c r="AU6663" s="1" t="s">
        <v>106</v>
      </c>
      <c r="AV6663" s="1" t="s">
        <v>107</v>
      </c>
      <c r="AW6663" s="3" t="str">
        <f t="shared" si="1"/>
        <v>Other</v>
      </c>
      <c r="AX6663" s="3" t="str">
        <f t="array" ref="AX6663">TEXTJOIN(", ", TRUE, IF(X6663:AS6663="Y", X$1:AS$1, IF(X6663:AS6663&lt;&gt;"", X$1:AS$1 &amp; ": " &amp; X6663:AS6663, "")))
</f>
        <v>Heroin, Cocaine, Ethanol</v>
      </c>
    </row>
    <row r="6664">
      <c r="A6664" s="2">
        <v>41702.0</v>
      </c>
      <c r="B6664" s="1" t="s">
        <v>50</v>
      </c>
      <c r="C6664" s="1">
        <v>35.0</v>
      </c>
      <c r="D6664" s="1" t="s">
        <v>51</v>
      </c>
      <c r="E6664" s="1" t="s">
        <v>52</v>
      </c>
      <c r="G6664" s="1" t="s">
        <v>82</v>
      </c>
      <c r="J6664" s="1" t="s">
        <v>82</v>
      </c>
      <c r="L6664" s="1" t="s">
        <v>55</v>
      </c>
      <c r="M6664" s="1" t="s">
        <v>56</v>
      </c>
      <c r="N6664" s="1" t="s">
        <v>136</v>
      </c>
      <c r="O6664" s="1" t="s">
        <v>82</v>
      </c>
      <c r="R6664" s="1" t="s">
        <v>67</v>
      </c>
      <c r="T6664" s="1" t="s">
        <v>130</v>
      </c>
      <c r="U6664" s="1" t="s">
        <v>59</v>
      </c>
      <c r="V6664" s="1" t="s">
        <v>6723</v>
      </c>
      <c r="X6664" s="1" t="s">
        <v>60</v>
      </c>
      <c r="AT6664" s="1" t="s">
        <v>329</v>
      </c>
      <c r="AU6664" s="1" t="s">
        <v>329</v>
      </c>
      <c r="AV6664" s="1" t="s">
        <v>85</v>
      </c>
      <c r="AW6664" s="3" t="str">
        <f t="shared" si="1"/>
        <v>Other</v>
      </c>
      <c r="AX6664" s="3" t="str">
        <f t="array" ref="AX6664">TEXTJOIN(", ", TRUE, IF(X6664:AS6664="Y", X$1:AS$1, IF(X6664:AS6664&lt;&gt;"", X$1:AS$1 &amp; ": " &amp; X6664:AS6664, "")))
</f>
        <v>Heroin</v>
      </c>
    </row>
    <row r="6665">
      <c r="A6665" s="2">
        <v>41000.0</v>
      </c>
      <c r="B6665" s="1" t="s">
        <v>50</v>
      </c>
      <c r="C6665" s="1">
        <v>31.0</v>
      </c>
      <c r="D6665" s="1" t="s">
        <v>51</v>
      </c>
      <c r="E6665" s="1" t="s">
        <v>63</v>
      </c>
      <c r="G6665" s="1" t="s">
        <v>103</v>
      </c>
      <c r="H6665" s="1" t="s">
        <v>103</v>
      </c>
      <c r="J6665" s="1" t="s">
        <v>103</v>
      </c>
      <c r="L6665" s="1" t="s">
        <v>55</v>
      </c>
      <c r="M6665" s="1" t="s">
        <v>269</v>
      </c>
      <c r="N6665" s="1" t="s">
        <v>148</v>
      </c>
      <c r="O6665" s="1" t="s">
        <v>103</v>
      </c>
      <c r="P6665" s="1" t="s">
        <v>103</v>
      </c>
      <c r="R6665" s="1" t="s">
        <v>67</v>
      </c>
      <c r="T6665" s="1" t="s">
        <v>232</v>
      </c>
      <c r="U6665" s="1" t="s">
        <v>59</v>
      </c>
      <c r="X6665" s="1" t="s">
        <v>60</v>
      </c>
      <c r="Y6665" s="1" t="s">
        <v>60</v>
      </c>
      <c r="AD6665" s="1" t="s">
        <v>60</v>
      </c>
      <c r="AT6665" s="1" t="s">
        <v>167</v>
      </c>
      <c r="AU6665" s="1" t="s">
        <v>167</v>
      </c>
      <c r="AV6665" s="1" t="s">
        <v>168</v>
      </c>
      <c r="AW6665" s="3" t="str">
        <f t="shared" si="1"/>
        <v>Other</v>
      </c>
      <c r="AX6665" s="3" t="str">
        <f t="array" ref="AX6665">TEXTJOIN(", ", TRUE, IF(X6665:AS6665="Y", X$1:AS$1, IF(X6665:AS6665&lt;&gt;"", X$1:AS$1 &amp; ": " &amp; X6665:AS6665, "")))
</f>
        <v>Heroin, Cocaine, Ethanol</v>
      </c>
    </row>
    <row r="6666">
      <c r="A6666" s="2">
        <v>44212.0</v>
      </c>
      <c r="B6666" s="1" t="s">
        <v>50</v>
      </c>
      <c r="C6666" s="1">
        <v>30.0</v>
      </c>
      <c r="D6666" s="1" t="s">
        <v>51</v>
      </c>
      <c r="E6666" s="1" t="s">
        <v>118</v>
      </c>
      <c r="G6666" s="1" t="s">
        <v>201</v>
      </c>
      <c r="H6666" s="1" t="s">
        <v>54</v>
      </c>
      <c r="I6666" s="1" t="s">
        <v>55</v>
      </c>
      <c r="J6666" s="1" t="s">
        <v>201</v>
      </c>
      <c r="K6666" s="1" t="s">
        <v>54</v>
      </c>
      <c r="L6666" s="1" t="s">
        <v>55</v>
      </c>
      <c r="M6666" s="1" t="s">
        <v>56</v>
      </c>
      <c r="N6666" s="1" t="s">
        <v>178</v>
      </c>
      <c r="O6666" s="1" t="s">
        <v>201</v>
      </c>
      <c r="P6666" s="1" t="s">
        <v>54</v>
      </c>
      <c r="Q6666" s="1" t="s">
        <v>55</v>
      </c>
      <c r="R6666" s="1" t="s">
        <v>180</v>
      </c>
      <c r="T6666" s="1" t="s">
        <v>2760</v>
      </c>
      <c r="U6666" s="1" t="s">
        <v>59</v>
      </c>
      <c r="Z6666" s="1" t="s">
        <v>60</v>
      </c>
      <c r="AM6666" s="1" t="s">
        <v>60</v>
      </c>
      <c r="AR6666" s="1" t="s">
        <v>60</v>
      </c>
      <c r="AT6666" s="1" t="s">
        <v>205</v>
      </c>
      <c r="AU6666" s="1" t="s">
        <v>205</v>
      </c>
      <c r="AV6666" s="1" t="s">
        <v>206</v>
      </c>
      <c r="AW6666" s="3" t="str">
        <f t="shared" si="1"/>
        <v>Other</v>
      </c>
      <c r="AX6666" s="3" t="str">
        <f t="array" ref="AX6666">TEXTJOIN(", ", TRUE, IF(X6666:AS6666="Y", X$1:AS$1, IF(X6666:AS6666&lt;&gt;"", X$1:AS$1 &amp; ": " &amp; X6666:AS6666, "")))
</f>
        <v>Fentanyl, Xylazine, Any Opioid</v>
      </c>
    </row>
    <row r="6667">
      <c r="A6667" s="2">
        <v>42596.0</v>
      </c>
      <c r="B6667" s="1" t="s">
        <v>50</v>
      </c>
      <c r="C6667" s="1">
        <v>26.0</v>
      </c>
      <c r="D6667" s="1" t="s">
        <v>51</v>
      </c>
      <c r="E6667" s="1" t="s">
        <v>63</v>
      </c>
      <c r="G6667" s="1" t="s">
        <v>116</v>
      </c>
      <c r="H6667" s="1" t="s">
        <v>103</v>
      </c>
      <c r="I6667" s="1" t="s">
        <v>55</v>
      </c>
      <c r="J6667" s="1" t="s">
        <v>116</v>
      </c>
      <c r="M6667" s="1" t="s">
        <v>56</v>
      </c>
      <c r="N6667" s="1" t="s">
        <v>276</v>
      </c>
      <c r="O6667" s="1" t="s">
        <v>116</v>
      </c>
      <c r="R6667" s="1" t="s">
        <v>56</v>
      </c>
      <c r="T6667" s="1" t="s">
        <v>6724</v>
      </c>
      <c r="U6667" s="1" t="s">
        <v>59</v>
      </c>
      <c r="W6667" s="1" t="s">
        <v>60</v>
      </c>
      <c r="X6667" s="1" t="s">
        <v>60</v>
      </c>
      <c r="Z6667" s="1" t="s">
        <v>60</v>
      </c>
      <c r="AP6667" s="1" t="s">
        <v>60</v>
      </c>
      <c r="AR6667" s="1" t="s">
        <v>60</v>
      </c>
      <c r="AT6667" s="1" t="s">
        <v>122</v>
      </c>
      <c r="AU6667" s="1" t="s">
        <v>122</v>
      </c>
      <c r="AV6667" s="1" t="s">
        <v>139</v>
      </c>
      <c r="AW6667" s="3" t="str">
        <f t="shared" si="1"/>
        <v>Other</v>
      </c>
      <c r="AX6667" s="3" t="str">
        <f t="array" ref="AX6667">TEXTJOIN(", ", TRUE, IF(X6667:AS6667="Y", X$1:AS$1, IF(X6667:AS6667&lt;&gt;"", X$1:AS$1 &amp; ": " &amp; X6667:AS6667, "")))
</f>
        <v>Heroin, Fentanyl, Heroin/Morph/Codeine, Any Opioid</v>
      </c>
    </row>
    <row r="6668">
      <c r="A6668" s="2">
        <v>44470.0</v>
      </c>
      <c r="B6668" s="1" t="s">
        <v>50</v>
      </c>
      <c r="C6668" s="1">
        <v>54.0</v>
      </c>
      <c r="D6668" s="1" t="s">
        <v>51</v>
      </c>
      <c r="E6668" s="1" t="s">
        <v>63</v>
      </c>
      <c r="F6668" s="1" t="s">
        <v>267</v>
      </c>
      <c r="G6668" s="1" t="s">
        <v>185</v>
      </c>
      <c r="H6668" s="1" t="s">
        <v>91</v>
      </c>
      <c r="I6668" s="1" t="s">
        <v>55</v>
      </c>
      <c r="J6668" s="1" t="s">
        <v>185</v>
      </c>
      <c r="K6668" s="1" t="s">
        <v>91</v>
      </c>
      <c r="L6668" s="1" t="s">
        <v>55</v>
      </c>
      <c r="M6668" s="1" t="s">
        <v>56</v>
      </c>
      <c r="N6668" s="1" t="s">
        <v>136</v>
      </c>
      <c r="O6668" s="1" t="s">
        <v>185</v>
      </c>
      <c r="P6668" s="1" t="s">
        <v>91</v>
      </c>
      <c r="Q6668" s="1" t="s">
        <v>55</v>
      </c>
      <c r="R6668" s="1" t="s">
        <v>56</v>
      </c>
      <c r="T6668" s="1" t="s">
        <v>6725</v>
      </c>
      <c r="U6668" s="1" t="s">
        <v>59</v>
      </c>
      <c r="Y6668" s="1" t="s">
        <v>60</v>
      </c>
      <c r="Z6668" s="1" t="s">
        <v>60</v>
      </c>
      <c r="AG6668" s="1" t="s">
        <v>60</v>
      </c>
      <c r="AM6668" s="1" t="s">
        <v>60</v>
      </c>
      <c r="AR6668" s="1" t="s">
        <v>60</v>
      </c>
      <c r="AT6668" s="1" t="s">
        <v>188</v>
      </c>
      <c r="AU6668" s="1" t="s">
        <v>188</v>
      </c>
      <c r="AV6668" s="1" t="s">
        <v>189</v>
      </c>
      <c r="AW6668" s="3" t="str">
        <f t="shared" si="1"/>
        <v>Other</v>
      </c>
      <c r="AX6668" s="3" t="str">
        <f t="array" ref="AX6668">TEXTJOIN(", ", TRUE, IF(X6668:AS6668="Y", X$1:AS$1, IF(X6668:AS6668&lt;&gt;"", X$1:AS$1 &amp; ": " &amp; X6668:AS6668, "")))
</f>
        <v>Cocaine, Fentanyl, Methadone, Xylazine, Any Opioid</v>
      </c>
    </row>
    <row r="6669">
      <c r="A6669" s="2">
        <v>44417.0</v>
      </c>
      <c r="B6669" s="1" t="s">
        <v>50</v>
      </c>
      <c r="C6669" s="1">
        <v>64.0</v>
      </c>
      <c r="D6669" s="1" t="s">
        <v>51</v>
      </c>
      <c r="E6669" s="1" t="s">
        <v>63</v>
      </c>
      <c r="G6669" s="1" t="s">
        <v>255</v>
      </c>
      <c r="H6669" s="1" t="s">
        <v>103</v>
      </c>
      <c r="I6669" s="1" t="s">
        <v>55</v>
      </c>
      <c r="J6669" s="1" t="s">
        <v>117</v>
      </c>
      <c r="M6669" s="1" t="s">
        <v>118</v>
      </c>
      <c r="N6669" s="1" t="s">
        <v>155</v>
      </c>
      <c r="O6669" s="1" t="s">
        <v>255</v>
      </c>
      <c r="P6669" s="1" t="s">
        <v>103</v>
      </c>
      <c r="Q6669" s="1" t="s">
        <v>55</v>
      </c>
      <c r="R6669" s="1" t="s">
        <v>56</v>
      </c>
      <c r="T6669" s="1" t="s">
        <v>4343</v>
      </c>
      <c r="U6669" s="1" t="s">
        <v>59</v>
      </c>
      <c r="X6669" s="1" t="s">
        <v>60</v>
      </c>
      <c r="Z6669" s="1" t="s">
        <v>60</v>
      </c>
      <c r="AD6669" s="1" t="s">
        <v>60</v>
      </c>
      <c r="AP6669" s="1" t="s">
        <v>60</v>
      </c>
      <c r="AR6669" s="1" t="s">
        <v>60</v>
      </c>
      <c r="AT6669" s="1" t="s">
        <v>259</v>
      </c>
      <c r="AV6669" s="1" t="s">
        <v>520</v>
      </c>
      <c r="AW6669" s="3" t="str">
        <f t="shared" si="1"/>
        <v>Other</v>
      </c>
      <c r="AX6669" s="3" t="str">
        <f t="array" ref="AX6669">TEXTJOIN(", ", TRUE, IF(X6669:AS6669="Y", X$1:AS$1, IF(X6669:AS6669&lt;&gt;"", X$1:AS$1 &amp; ": " &amp; X6669:AS6669, "")))
</f>
        <v>Heroin, Fentanyl, Ethanol, Heroin/Morph/Codeine, Any Opioid</v>
      </c>
    </row>
    <row r="6670">
      <c r="A6670" s="4">
        <v>42329.0</v>
      </c>
      <c r="B6670" s="1" t="s">
        <v>86</v>
      </c>
      <c r="C6670" s="1">
        <v>55.0</v>
      </c>
      <c r="D6670" s="1" t="s">
        <v>51</v>
      </c>
      <c r="E6670" s="1" t="s">
        <v>63</v>
      </c>
      <c r="F6670" s="1" t="s">
        <v>137</v>
      </c>
      <c r="G6670" s="1" t="s">
        <v>91</v>
      </c>
      <c r="H6670" s="1" t="s">
        <v>91</v>
      </c>
      <c r="I6670" s="1" t="s">
        <v>55</v>
      </c>
      <c r="J6670" s="1" t="s">
        <v>91</v>
      </c>
      <c r="M6670" s="1" t="s">
        <v>44</v>
      </c>
      <c r="O6670" s="1" t="s">
        <v>91</v>
      </c>
      <c r="P6670" s="1" t="s">
        <v>91</v>
      </c>
      <c r="Q6670" s="1" t="s">
        <v>55</v>
      </c>
      <c r="R6670" s="1" t="s">
        <v>44</v>
      </c>
      <c r="T6670" s="1" t="s">
        <v>6726</v>
      </c>
      <c r="U6670" s="1" t="s">
        <v>59</v>
      </c>
      <c r="W6670" s="1" t="s">
        <v>60</v>
      </c>
      <c r="X6670" s="1" t="s">
        <v>60</v>
      </c>
      <c r="Y6670" s="1" t="s">
        <v>60</v>
      </c>
      <c r="AD6670" s="1" t="s">
        <v>60</v>
      </c>
      <c r="AF6670" s="1" t="s">
        <v>60</v>
      </c>
      <c r="AP6670" s="1" t="s">
        <v>60</v>
      </c>
      <c r="AR6670" s="1" t="s">
        <v>60</v>
      </c>
      <c r="AT6670" s="1" t="s">
        <v>110</v>
      </c>
      <c r="AU6670" s="1" t="s">
        <v>110</v>
      </c>
      <c r="AV6670" s="1" t="s">
        <v>111</v>
      </c>
      <c r="AW6670" s="3" t="str">
        <f t="shared" si="1"/>
        <v>Other</v>
      </c>
      <c r="AX6670" s="3" t="str">
        <f t="array" ref="AX6670">TEXTJOIN(", ", TRUE, IF(X6670:AS6670="Y", X$1:AS$1, IF(X6670:AS6670&lt;&gt;"", X$1:AS$1 &amp; ": " &amp; X6670:AS6670, "")))
</f>
        <v>Heroin, Cocaine, Ethanol, Benzodiazepine, Heroin/Morph/Codeine, Any Opioid</v>
      </c>
    </row>
    <row r="6671">
      <c r="A6671" s="2">
        <v>42005.0</v>
      </c>
      <c r="B6671" s="1" t="s">
        <v>86</v>
      </c>
      <c r="C6671" s="1">
        <v>29.0</v>
      </c>
      <c r="D6671" s="1" t="s">
        <v>51</v>
      </c>
      <c r="E6671" s="1" t="s">
        <v>63</v>
      </c>
      <c r="G6671" s="1" t="s">
        <v>120</v>
      </c>
      <c r="H6671" s="1" t="s">
        <v>121</v>
      </c>
      <c r="I6671" s="1" t="s">
        <v>55</v>
      </c>
      <c r="J6671" s="1" t="s">
        <v>120</v>
      </c>
      <c r="M6671" s="1" t="s">
        <v>56</v>
      </c>
      <c r="O6671" s="1" t="s">
        <v>120</v>
      </c>
      <c r="P6671" s="1" t="s">
        <v>121</v>
      </c>
      <c r="Q6671" s="1" t="s">
        <v>55</v>
      </c>
      <c r="R6671" s="1" t="s">
        <v>56</v>
      </c>
      <c r="T6671" s="1" t="s">
        <v>73</v>
      </c>
      <c r="U6671" s="1" t="s">
        <v>59</v>
      </c>
      <c r="W6671" s="1" t="s">
        <v>60</v>
      </c>
      <c r="X6671" s="1" t="s">
        <v>60</v>
      </c>
      <c r="AP6671" s="1" t="s">
        <v>60</v>
      </c>
      <c r="AR6671" s="1" t="s">
        <v>60</v>
      </c>
      <c r="AT6671" s="1" t="s">
        <v>236</v>
      </c>
      <c r="AU6671" s="1" t="s">
        <v>236</v>
      </c>
      <c r="AV6671" s="1" t="s">
        <v>123</v>
      </c>
      <c r="AW6671" s="3" t="str">
        <f t="shared" si="1"/>
        <v>Middletown</v>
      </c>
      <c r="AX6671" s="3" t="str">
        <f t="array" ref="AX6671">TEXTJOIN(", ", TRUE, IF(X6671:AS6671="Y", X$1:AS$1, IF(X6671:AS6671&lt;&gt;"", X$1:AS$1 &amp; ": " &amp; X6671:AS6671, "")))
</f>
        <v>Heroin, Heroin/Morph/Codeine, Any Opioid</v>
      </c>
    </row>
    <row r="6672">
      <c r="A6672" s="2">
        <v>43546.0</v>
      </c>
      <c r="B6672" s="1" t="s">
        <v>50</v>
      </c>
      <c r="C6672" s="1">
        <v>35.0</v>
      </c>
      <c r="D6672" s="1" t="s">
        <v>51</v>
      </c>
      <c r="E6672" s="1" t="s">
        <v>63</v>
      </c>
      <c r="G6672" s="1" t="s">
        <v>685</v>
      </c>
      <c r="H6672" s="1" t="s">
        <v>103</v>
      </c>
      <c r="I6672" s="1" t="s">
        <v>55</v>
      </c>
      <c r="J6672" s="1" t="s">
        <v>685</v>
      </c>
      <c r="K6672" s="1" t="s">
        <v>103</v>
      </c>
      <c r="L6672" s="1" t="s">
        <v>55</v>
      </c>
      <c r="M6672" s="1" t="s">
        <v>56</v>
      </c>
      <c r="N6672" s="1" t="s">
        <v>93</v>
      </c>
      <c r="O6672" s="1" t="s">
        <v>685</v>
      </c>
      <c r="P6672" s="1" t="s">
        <v>103</v>
      </c>
      <c r="Q6672" s="1" t="s">
        <v>55</v>
      </c>
      <c r="R6672" s="1" t="s">
        <v>56</v>
      </c>
      <c r="T6672" s="1" t="s">
        <v>6727</v>
      </c>
      <c r="U6672" s="1" t="s">
        <v>59</v>
      </c>
      <c r="Y6672" s="1" t="s">
        <v>60</v>
      </c>
      <c r="Z6672" s="1" t="s">
        <v>60</v>
      </c>
      <c r="AF6672" s="1" t="s">
        <v>60</v>
      </c>
      <c r="AG6672" s="1" t="s">
        <v>60</v>
      </c>
      <c r="AR6672" s="1" t="s">
        <v>60</v>
      </c>
      <c r="AT6672" s="1" t="s">
        <v>686</v>
      </c>
      <c r="AU6672" s="1" t="s">
        <v>686</v>
      </c>
      <c r="AV6672" s="1" t="s">
        <v>687</v>
      </c>
      <c r="AW6672" s="3" t="str">
        <f t="shared" si="1"/>
        <v>Other</v>
      </c>
      <c r="AX6672" s="3" t="str">
        <f t="array" ref="AX6672">TEXTJOIN(", ", TRUE, IF(X6672:AS6672="Y", X$1:AS$1, IF(X6672:AS6672&lt;&gt;"", X$1:AS$1 &amp; ": " &amp; X6672:AS6672, "")))
</f>
        <v>Cocaine, Fentanyl, Benzodiazepine, Methadone, Any Opioid</v>
      </c>
    </row>
    <row r="6673">
      <c r="A6673" s="2">
        <v>41951.0</v>
      </c>
      <c r="B6673" s="1" t="s">
        <v>50</v>
      </c>
      <c r="C6673" s="1">
        <v>52.0</v>
      </c>
      <c r="D6673" s="1" t="s">
        <v>76</v>
      </c>
      <c r="E6673" s="1" t="s">
        <v>63</v>
      </c>
      <c r="G6673" s="1" t="s">
        <v>643</v>
      </c>
      <c r="M6673" s="1" t="s">
        <v>118</v>
      </c>
      <c r="N6673" s="1" t="s">
        <v>136</v>
      </c>
      <c r="O6673" s="1" t="s">
        <v>201</v>
      </c>
      <c r="P6673" s="1" t="s">
        <v>54</v>
      </c>
      <c r="R6673" s="1" t="s">
        <v>67</v>
      </c>
      <c r="T6673" s="1" t="s">
        <v>6728</v>
      </c>
      <c r="U6673" s="1" t="s">
        <v>59</v>
      </c>
      <c r="Y6673" s="1" t="s">
        <v>60</v>
      </c>
      <c r="AT6673" s="1" t="s">
        <v>646</v>
      </c>
      <c r="AU6673" s="1" t="s">
        <v>62</v>
      </c>
      <c r="AV6673" s="1" t="s">
        <v>206</v>
      </c>
      <c r="AW6673" s="3" t="str">
        <f t="shared" si="1"/>
        <v>Other</v>
      </c>
      <c r="AX6673" s="3" t="str">
        <f t="array" ref="AX6673">TEXTJOIN(", ", TRUE, IF(X6673:AS6673="Y", X$1:AS$1, IF(X6673:AS6673&lt;&gt;"", X$1:AS$1 &amp; ": " &amp; X6673:AS6673, "")))
</f>
        <v>Cocaine</v>
      </c>
    </row>
    <row r="6674">
      <c r="A6674" s="2">
        <v>42417.0</v>
      </c>
      <c r="B6674" s="1" t="s">
        <v>50</v>
      </c>
      <c r="C6674" s="1">
        <v>39.0</v>
      </c>
      <c r="D6674" s="1" t="s">
        <v>51</v>
      </c>
      <c r="E6674" s="1" t="s">
        <v>63</v>
      </c>
      <c r="G6674" s="1" t="s">
        <v>277</v>
      </c>
      <c r="H6674" s="1" t="s">
        <v>103</v>
      </c>
      <c r="I6674" s="1" t="s">
        <v>55</v>
      </c>
      <c r="J6674" s="1" t="s">
        <v>277</v>
      </c>
      <c r="M6674" s="1" t="s">
        <v>56</v>
      </c>
      <c r="N6674" s="1" t="s">
        <v>276</v>
      </c>
      <c r="O6674" s="1" t="s">
        <v>277</v>
      </c>
      <c r="R6674" s="1" t="s">
        <v>56</v>
      </c>
      <c r="T6674" s="1" t="s">
        <v>78</v>
      </c>
      <c r="U6674" s="1" t="s">
        <v>59</v>
      </c>
      <c r="W6674" s="1" t="s">
        <v>60</v>
      </c>
      <c r="X6674" s="1" t="s">
        <v>60</v>
      </c>
      <c r="AP6674" s="1" t="s">
        <v>60</v>
      </c>
      <c r="AR6674" s="1" t="s">
        <v>60</v>
      </c>
      <c r="AT6674" s="1" t="s">
        <v>1136</v>
      </c>
      <c r="AU6674" s="1" t="s">
        <v>1136</v>
      </c>
      <c r="AV6674" s="1" t="s">
        <v>279</v>
      </c>
      <c r="AW6674" s="3" t="str">
        <f t="shared" si="1"/>
        <v>Other</v>
      </c>
      <c r="AX6674" s="3" t="str">
        <f t="array" ref="AX6674">TEXTJOIN(", ", TRUE, IF(X6674:AS6674="Y", X$1:AS$1, IF(X6674:AS6674&lt;&gt;"", X$1:AS$1 &amp; ": " &amp; X6674:AS6674, "")))
</f>
        <v>Heroin, Heroin/Morph/Codeine, Any Opioid</v>
      </c>
    </row>
    <row r="6675">
      <c r="A6675" s="2">
        <v>43484.0</v>
      </c>
      <c r="B6675" s="1" t="s">
        <v>50</v>
      </c>
      <c r="C6675" s="1">
        <v>36.0</v>
      </c>
      <c r="D6675" s="1" t="s">
        <v>51</v>
      </c>
      <c r="E6675" s="1" t="s">
        <v>63</v>
      </c>
      <c r="G6675" s="1" t="s">
        <v>731</v>
      </c>
      <c r="H6675" s="1" t="s">
        <v>103</v>
      </c>
      <c r="I6675" s="1" t="s">
        <v>55</v>
      </c>
      <c r="J6675" s="1" t="s">
        <v>731</v>
      </c>
      <c r="K6675" s="1" t="s">
        <v>103</v>
      </c>
      <c r="L6675" s="1" t="s">
        <v>55</v>
      </c>
      <c r="M6675" s="1" t="s">
        <v>56</v>
      </c>
      <c r="N6675" s="1" t="s">
        <v>136</v>
      </c>
      <c r="O6675" s="1" t="s">
        <v>103</v>
      </c>
      <c r="P6675" s="1" t="s">
        <v>103</v>
      </c>
      <c r="Q6675" s="1" t="s">
        <v>55</v>
      </c>
      <c r="R6675" s="1" t="s">
        <v>67</v>
      </c>
      <c r="T6675" s="1" t="s">
        <v>6729</v>
      </c>
      <c r="U6675" s="1" t="s">
        <v>59</v>
      </c>
      <c r="Z6675" s="1" t="s">
        <v>60</v>
      </c>
      <c r="AA6675" s="1" t="s">
        <v>60</v>
      </c>
      <c r="AF6675" s="1" t="s">
        <v>60</v>
      </c>
      <c r="AR6675" s="1" t="s">
        <v>60</v>
      </c>
      <c r="AT6675" s="1" t="s">
        <v>735</v>
      </c>
      <c r="AU6675" s="1" t="s">
        <v>735</v>
      </c>
      <c r="AV6675" s="1" t="s">
        <v>168</v>
      </c>
      <c r="AW6675" s="3" t="str">
        <f t="shared" si="1"/>
        <v>Other</v>
      </c>
      <c r="AX6675" s="3" t="str">
        <f t="array" ref="AX6675">TEXTJOIN(", ", TRUE, IF(X6675:AS6675="Y", X$1:AS$1, IF(X6675:AS6675&lt;&gt;"", X$1:AS$1 &amp; ": " &amp; X6675:AS6675, "")))
</f>
        <v>Fentanyl, Fentanyl Analogue, Benzodiazepine, Any Opioid</v>
      </c>
    </row>
    <row r="6676">
      <c r="A6676" s="2">
        <v>43878.0</v>
      </c>
      <c r="B6676" s="1" t="s">
        <v>50</v>
      </c>
      <c r="C6676" s="1">
        <v>22.0</v>
      </c>
      <c r="D6676" s="1" t="s">
        <v>51</v>
      </c>
      <c r="E6676" s="1" t="s">
        <v>63</v>
      </c>
      <c r="G6676" s="1" t="s">
        <v>179</v>
      </c>
      <c r="H6676" s="1" t="s">
        <v>121</v>
      </c>
      <c r="I6676" s="1" t="s">
        <v>55</v>
      </c>
      <c r="J6676" s="1" t="s">
        <v>1048</v>
      </c>
      <c r="K6676" s="1" t="s">
        <v>65</v>
      </c>
      <c r="L6676" s="1" t="s">
        <v>55</v>
      </c>
      <c r="M6676" s="1" t="s">
        <v>177</v>
      </c>
      <c r="N6676" s="1" t="s">
        <v>1211</v>
      </c>
      <c r="O6676" s="1" t="s">
        <v>1048</v>
      </c>
      <c r="P6676" s="1" t="s">
        <v>65</v>
      </c>
      <c r="Q6676" s="1" t="s">
        <v>55</v>
      </c>
      <c r="R6676" s="1" t="s">
        <v>44</v>
      </c>
      <c r="T6676" s="1" t="s">
        <v>83</v>
      </c>
      <c r="U6676" s="1" t="s">
        <v>59</v>
      </c>
      <c r="Z6676" s="1" t="s">
        <v>60</v>
      </c>
      <c r="AR6676" s="1" t="s">
        <v>60</v>
      </c>
      <c r="AT6676" s="1" t="s">
        <v>757</v>
      </c>
      <c r="AU6676" s="1" t="s">
        <v>1049</v>
      </c>
      <c r="AV6676" s="1" t="s">
        <v>1379</v>
      </c>
      <c r="AW6676" s="3" t="str">
        <f t="shared" si="1"/>
        <v>Other</v>
      </c>
      <c r="AX6676" s="3" t="str">
        <f t="array" ref="AX6676">TEXTJOIN(", ", TRUE, IF(X6676:AS6676="Y", X$1:AS$1, IF(X6676:AS6676&lt;&gt;"", X$1:AS$1 &amp; ": " &amp; X6676:AS6676, "")))
</f>
        <v>Fentanyl, Any Opioid</v>
      </c>
    </row>
    <row r="6677">
      <c r="A6677" s="2">
        <v>43505.0</v>
      </c>
      <c r="B6677" s="1" t="s">
        <v>50</v>
      </c>
      <c r="C6677" s="1">
        <v>22.0</v>
      </c>
      <c r="D6677" s="1" t="s">
        <v>51</v>
      </c>
      <c r="E6677" s="1" t="s">
        <v>63</v>
      </c>
      <c r="G6677" s="1" t="s">
        <v>1101</v>
      </c>
      <c r="H6677" s="1" t="s">
        <v>91</v>
      </c>
      <c r="I6677" s="1" t="s">
        <v>55</v>
      </c>
      <c r="J6677" s="1" t="s">
        <v>1101</v>
      </c>
      <c r="K6677" s="1" t="s">
        <v>91</v>
      </c>
      <c r="L6677" s="1" t="s">
        <v>55</v>
      </c>
      <c r="M6677" s="1" t="s">
        <v>56</v>
      </c>
      <c r="N6677" s="1" t="s">
        <v>119</v>
      </c>
      <c r="O6677" s="1" t="s">
        <v>931</v>
      </c>
      <c r="P6677" s="1" t="s">
        <v>91</v>
      </c>
      <c r="Q6677" s="1" t="s">
        <v>55</v>
      </c>
      <c r="R6677" s="1" t="s">
        <v>67</v>
      </c>
      <c r="T6677" s="1" t="s">
        <v>1844</v>
      </c>
      <c r="U6677" s="1" t="s">
        <v>59</v>
      </c>
      <c r="Y6677" s="1" t="s">
        <v>60</v>
      </c>
      <c r="Z6677" s="1" t="s">
        <v>60</v>
      </c>
      <c r="AD6677" s="1" t="s">
        <v>60</v>
      </c>
      <c r="AR6677" s="1" t="s">
        <v>60</v>
      </c>
      <c r="AT6677" s="1" t="s">
        <v>1103</v>
      </c>
      <c r="AU6677" s="1" t="s">
        <v>1103</v>
      </c>
      <c r="AV6677" s="1" t="s">
        <v>934</v>
      </c>
      <c r="AW6677" s="3" t="str">
        <f t="shared" si="1"/>
        <v>Other</v>
      </c>
      <c r="AX6677" s="3" t="str">
        <f t="array" ref="AX6677">TEXTJOIN(", ", TRUE, IF(X6677:AS6677="Y", X$1:AS$1, IF(X6677:AS6677&lt;&gt;"", X$1:AS$1 &amp; ": " &amp; X6677:AS6677, "")))
</f>
        <v>Cocaine, Fentanyl, Ethanol, Any Opioid</v>
      </c>
    </row>
    <row r="6678">
      <c r="A6678" s="2">
        <v>42283.0</v>
      </c>
      <c r="B6678" s="1" t="s">
        <v>86</v>
      </c>
      <c r="C6678" s="1">
        <v>44.0</v>
      </c>
      <c r="D6678" s="1" t="s">
        <v>51</v>
      </c>
      <c r="E6678" s="1" t="s">
        <v>63</v>
      </c>
      <c r="G6678" s="1" t="s">
        <v>256</v>
      </c>
      <c r="H6678" s="1" t="s">
        <v>103</v>
      </c>
      <c r="I6678" s="1" t="s">
        <v>55</v>
      </c>
      <c r="J6678" s="1" t="s">
        <v>256</v>
      </c>
      <c r="M6678" s="1" t="s">
        <v>56</v>
      </c>
      <c r="O6678" s="1" t="s">
        <v>256</v>
      </c>
      <c r="P6678" s="1" t="s">
        <v>103</v>
      </c>
      <c r="Q6678" s="1" t="s">
        <v>55</v>
      </c>
      <c r="R6678" s="1" t="s">
        <v>67</v>
      </c>
      <c r="T6678" s="1" t="s">
        <v>6730</v>
      </c>
      <c r="U6678" s="1" t="s">
        <v>59</v>
      </c>
      <c r="W6678" s="1" t="s">
        <v>60</v>
      </c>
      <c r="X6678" s="1" t="s">
        <v>60</v>
      </c>
      <c r="Y6678" s="1" t="s">
        <v>60</v>
      </c>
      <c r="AF6678" s="1" t="s">
        <v>60</v>
      </c>
      <c r="AG6678" s="1" t="s">
        <v>60</v>
      </c>
      <c r="AP6678" s="1" t="s">
        <v>60</v>
      </c>
      <c r="AR6678" s="1" t="s">
        <v>60</v>
      </c>
      <c r="AT6678" s="1" t="s">
        <v>282</v>
      </c>
      <c r="AU6678" s="1" t="s">
        <v>282</v>
      </c>
      <c r="AV6678" s="1" t="s">
        <v>260</v>
      </c>
      <c r="AW6678" s="3" t="str">
        <f t="shared" si="1"/>
        <v>Other</v>
      </c>
      <c r="AX6678" s="3" t="str">
        <f t="array" ref="AX6678">TEXTJOIN(", ", TRUE, IF(X6678:AS6678="Y", X$1:AS$1, IF(X6678:AS6678&lt;&gt;"", X$1:AS$1 &amp; ": " &amp; X6678:AS6678, "")))
</f>
        <v>Heroin, Cocaine, Benzodiazepine, Methadone, Heroin/Morph/Codeine, Any Opioid</v>
      </c>
    </row>
    <row r="6679">
      <c r="A6679" s="4">
        <v>42700.0</v>
      </c>
      <c r="B6679" s="1" t="s">
        <v>50</v>
      </c>
      <c r="C6679" s="1">
        <v>52.0</v>
      </c>
      <c r="D6679" s="1" t="s">
        <v>76</v>
      </c>
      <c r="E6679" s="1" t="s">
        <v>63</v>
      </c>
      <c r="F6679" s="1" t="s">
        <v>137</v>
      </c>
      <c r="G6679" s="1" t="s">
        <v>82</v>
      </c>
      <c r="H6679" s="1" t="s">
        <v>54</v>
      </c>
      <c r="I6679" s="1" t="s">
        <v>55</v>
      </c>
      <c r="J6679" s="1" t="s">
        <v>82</v>
      </c>
      <c r="M6679" s="1" t="s">
        <v>108</v>
      </c>
      <c r="N6679" s="1" t="s">
        <v>136</v>
      </c>
      <c r="O6679" s="1" t="s">
        <v>82</v>
      </c>
      <c r="R6679" s="1" t="s">
        <v>67</v>
      </c>
      <c r="T6679" s="1" t="s">
        <v>109</v>
      </c>
      <c r="U6679" s="1" t="s">
        <v>59</v>
      </c>
      <c r="Y6679" s="1" t="s">
        <v>60</v>
      </c>
      <c r="AT6679" s="1" t="s">
        <v>329</v>
      </c>
      <c r="AU6679" s="1" t="s">
        <v>329</v>
      </c>
      <c r="AV6679" s="1" t="s">
        <v>85</v>
      </c>
      <c r="AW6679" s="3" t="str">
        <f t="shared" si="1"/>
        <v>Other</v>
      </c>
      <c r="AX6679" s="3" t="str">
        <f t="array" ref="AX6679">TEXTJOIN(", ", TRUE, IF(X6679:AS6679="Y", X$1:AS$1, IF(X6679:AS6679&lt;&gt;"", X$1:AS$1 &amp; ": " &amp; X6679:AS6679, "")))
</f>
        <v>Cocaine</v>
      </c>
    </row>
    <row r="6680">
      <c r="A6680" s="2">
        <v>43953.0</v>
      </c>
      <c r="B6680" s="1" t="s">
        <v>50</v>
      </c>
      <c r="C6680" s="1">
        <v>70.0</v>
      </c>
      <c r="D6680" s="1" t="s">
        <v>51</v>
      </c>
      <c r="E6680" s="1" t="s">
        <v>52</v>
      </c>
      <c r="G6680" s="1" t="s">
        <v>103</v>
      </c>
      <c r="H6680" s="1" t="s">
        <v>103</v>
      </c>
      <c r="I6680" s="1" t="s">
        <v>55</v>
      </c>
      <c r="J6680" s="1" t="s">
        <v>103</v>
      </c>
      <c r="K6680" s="1" t="s">
        <v>103</v>
      </c>
      <c r="L6680" s="1" t="s">
        <v>55</v>
      </c>
      <c r="N6680" s="1" t="s">
        <v>136</v>
      </c>
      <c r="O6680" s="1" t="s">
        <v>103</v>
      </c>
      <c r="P6680" s="1" t="s">
        <v>103</v>
      </c>
      <c r="Q6680" s="1" t="s">
        <v>55</v>
      </c>
      <c r="R6680" s="1" t="s">
        <v>56</v>
      </c>
      <c r="T6680" s="1" t="s">
        <v>6731</v>
      </c>
      <c r="U6680" s="1" t="s">
        <v>59</v>
      </c>
      <c r="V6680" s="1" t="s">
        <v>286</v>
      </c>
      <c r="Y6680" s="1" t="s">
        <v>60</v>
      </c>
      <c r="AT6680" s="1" t="s">
        <v>167</v>
      </c>
      <c r="AU6680" s="1" t="s">
        <v>167</v>
      </c>
      <c r="AV6680" s="1" t="s">
        <v>168</v>
      </c>
      <c r="AW6680" s="3" t="str">
        <f t="shared" si="1"/>
        <v>Other</v>
      </c>
      <c r="AX6680" s="3" t="str">
        <f t="array" ref="AX6680">TEXTJOIN(", ", TRUE, IF(X6680:AS6680="Y", X$1:AS$1, IF(X6680:AS6680&lt;&gt;"", X$1:AS$1 &amp; ": " &amp; X6680:AS6680, "")))
</f>
        <v>Cocaine</v>
      </c>
    </row>
    <row r="6681">
      <c r="A6681" s="2">
        <v>43929.0</v>
      </c>
      <c r="B6681" s="1" t="s">
        <v>50</v>
      </c>
      <c r="C6681" s="1">
        <v>61.0</v>
      </c>
      <c r="D6681" s="1" t="s">
        <v>51</v>
      </c>
      <c r="E6681" s="1" t="s">
        <v>63</v>
      </c>
      <c r="G6681" s="1" t="s">
        <v>1041</v>
      </c>
      <c r="H6681" s="1" t="s">
        <v>103</v>
      </c>
      <c r="I6681" s="1" t="s">
        <v>55</v>
      </c>
      <c r="J6681" s="1" t="s">
        <v>1041</v>
      </c>
      <c r="K6681" s="1" t="s">
        <v>103</v>
      </c>
      <c r="L6681" s="1" t="s">
        <v>55</v>
      </c>
      <c r="M6681" s="1" t="s">
        <v>56</v>
      </c>
      <c r="N6681" s="1" t="s">
        <v>1565</v>
      </c>
      <c r="O6681" s="1" t="s">
        <v>1041</v>
      </c>
      <c r="P6681" s="1" t="s">
        <v>103</v>
      </c>
      <c r="Q6681" s="1" t="s">
        <v>55</v>
      </c>
      <c r="R6681" s="1" t="s">
        <v>56</v>
      </c>
      <c r="T6681" s="1" t="s">
        <v>6732</v>
      </c>
      <c r="U6681" s="1" t="s">
        <v>59</v>
      </c>
      <c r="X6681" s="1" t="s">
        <v>60</v>
      </c>
      <c r="Z6681" s="1" t="s">
        <v>60</v>
      </c>
      <c r="AF6681" s="1" t="s">
        <v>60</v>
      </c>
      <c r="AQ6681" s="1" t="s">
        <v>60</v>
      </c>
      <c r="AR6681" s="1" t="s">
        <v>60</v>
      </c>
      <c r="AT6681" s="1" t="s">
        <v>1043</v>
      </c>
      <c r="AU6681" s="1" t="s">
        <v>1043</v>
      </c>
      <c r="AV6681" s="1" t="s">
        <v>1044</v>
      </c>
      <c r="AW6681" s="3" t="str">
        <f t="shared" si="1"/>
        <v>Other</v>
      </c>
      <c r="AX6681" s="3" t="str">
        <f t="array" ref="AX6681">TEXTJOIN(", ", TRUE, IF(X6681:AS6681="Y", X$1:AS$1, IF(X6681:AS6681&lt;&gt;"", X$1:AS$1 &amp; ": " &amp; X6681:AS6681, "")))
</f>
        <v>Heroin, Fentanyl, Benzodiazepine, Other Opioid, Any Opioid</v>
      </c>
    </row>
    <row r="6682">
      <c r="A6682" s="2">
        <v>43721.0</v>
      </c>
      <c r="B6682" s="1" t="s">
        <v>50</v>
      </c>
      <c r="C6682" s="1">
        <v>42.0</v>
      </c>
      <c r="D6682" s="1" t="s">
        <v>51</v>
      </c>
      <c r="E6682" s="1" t="s">
        <v>63</v>
      </c>
      <c r="F6682" s="1" t="s">
        <v>137</v>
      </c>
      <c r="G6682" s="1" t="s">
        <v>65</v>
      </c>
      <c r="H6682" s="1" t="s">
        <v>65</v>
      </c>
      <c r="I6682" s="1" t="s">
        <v>55</v>
      </c>
      <c r="J6682" s="1" t="s">
        <v>65</v>
      </c>
      <c r="K6682" s="1" t="s">
        <v>65</v>
      </c>
      <c r="L6682" s="1" t="s">
        <v>55</v>
      </c>
      <c r="M6682" s="1" t="s">
        <v>56</v>
      </c>
      <c r="N6682" s="1" t="s">
        <v>136</v>
      </c>
      <c r="O6682" s="1" t="s">
        <v>65</v>
      </c>
      <c r="P6682" s="1" t="s">
        <v>65</v>
      </c>
      <c r="Q6682" s="1" t="s">
        <v>55</v>
      </c>
      <c r="R6682" s="1" t="s">
        <v>67</v>
      </c>
      <c r="T6682" s="1" t="s">
        <v>6733</v>
      </c>
      <c r="U6682" s="1" t="s">
        <v>59</v>
      </c>
      <c r="Z6682" s="1" t="s">
        <v>60</v>
      </c>
      <c r="AR6682" s="1" t="s">
        <v>60</v>
      </c>
      <c r="AS6682" s="1" t="s">
        <v>38</v>
      </c>
      <c r="AT6682" s="1" t="s">
        <v>410</v>
      </c>
      <c r="AU6682" s="1" t="s">
        <v>410</v>
      </c>
      <c r="AV6682" s="1" t="s">
        <v>150</v>
      </c>
      <c r="AW6682" s="3" t="str">
        <f t="shared" si="1"/>
        <v>Other</v>
      </c>
      <c r="AX6682" s="3" t="str">
        <f t="array" ref="AX6682">TEXTJOIN(", ", TRUE, IF(X6682:AS6682="Y", X$1:AS$1, IF(X6682:AS6682&lt;&gt;"", X$1:AS$1 &amp; ": " &amp; X6682:AS6682, "")))
</f>
        <v>Fentanyl, Any Opioid, Other: Xylazine</v>
      </c>
    </row>
    <row r="6683">
      <c r="A6683" s="2">
        <v>43941.0</v>
      </c>
      <c r="B6683" s="1" t="s">
        <v>50</v>
      </c>
      <c r="C6683" s="1">
        <v>48.0</v>
      </c>
      <c r="D6683" s="1" t="s">
        <v>51</v>
      </c>
      <c r="E6683" s="1" t="s">
        <v>52</v>
      </c>
      <c r="G6683" s="1" t="s">
        <v>256</v>
      </c>
      <c r="H6683" s="1" t="s">
        <v>103</v>
      </c>
      <c r="I6683" s="1" t="s">
        <v>55</v>
      </c>
      <c r="J6683" s="1" t="s">
        <v>256</v>
      </c>
      <c r="K6683" s="1" t="s">
        <v>103</v>
      </c>
      <c r="L6683" s="1" t="s">
        <v>55</v>
      </c>
      <c r="M6683" s="1" t="s">
        <v>56</v>
      </c>
      <c r="N6683" s="1" t="s">
        <v>178</v>
      </c>
      <c r="O6683" s="1" t="s">
        <v>256</v>
      </c>
      <c r="P6683" s="1" t="s">
        <v>103</v>
      </c>
      <c r="Q6683" s="1" t="s">
        <v>55</v>
      </c>
      <c r="R6683" s="1" t="s">
        <v>56</v>
      </c>
      <c r="T6683" s="1" t="s">
        <v>6734</v>
      </c>
      <c r="U6683" s="1" t="s">
        <v>59</v>
      </c>
      <c r="X6683" s="1" t="s">
        <v>60</v>
      </c>
      <c r="Y6683" s="1" t="s">
        <v>60</v>
      </c>
      <c r="Z6683" s="1" t="s">
        <v>60</v>
      </c>
      <c r="AR6683" s="1" t="s">
        <v>60</v>
      </c>
      <c r="AT6683" s="1" t="s">
        <v>282</v>
      </c>
      <c r="AU6683" s="1" t="s">
        <v>282</v>
      </c>
      <c r="AV6683" s="1" t="s">
        <v>260</v>
      </c>
      <c r="AW6683" s="3" t="str">
        <f t="shared" si="1"/>
        <v>Other</v>
      </c>
      <c r="AX6683" s="3" t="str">
        <f t="array" ref="AX6683">TEXTJOIN(", ", TRUE, IF(X6683:AS6683="Y", X$1:AS$1, IF(X6683:AS6683&lt;&gt;"", X$1:AS$1 &amp; ": " &amp; X6683:AS6683, "")))
</f>
        <v>Heroin, Cocaine, Fentanyl, Any Opioid</v>
      </c>
    </row>
    <row r="6684">
      <c r="A6684" s="2">
        <v>42953.0</v>
      </c>
      <c r="B6684" s="1" t="s">
        <v>86</v>
      </c>
      <c r="C6684" s="1">
        <v>24.0</v>
      </c>
      <c r="D6684" s="1" t="s">
        <v>51</v>
      </c>
      <c r="E6684" s="1" t="s">
        <v>63</v>
      </c>
      <c r="G6684" s="1" t="s">
        <v>116</v>
      </c>
      <c r="H6684" s="1" t="s">
        <v>103</v>
      </c>
      <c r="I6684" s="1" t="s">
        <v>55</v>
      </c>
      <c r="J6684" s="1" t="s">
        <v>116</v>
      </c>
      <c r="K6684" s="1" t="s">
        <v>103</v>
      </c>
      <c r="L6684" s="1" t="s">
        <v>55</v>
      </c>
      <c r="M6684" s="1" t="s">
        <v>56</v>
      </c>
      <c r="N6684" s="1" t="s">
        <v>5610</v>
      </c>
      <c r="O6684" s="1" t="s">
        <v>116</v>
      </c>
      <c r="P6684" s="1" t="s">
        <v>103</v>
      </c>
      <c r="Q6684" s="1" t="s">
        <v>55</v>
      </c>
      <c r="R6684" s="1" t="s">
        <v>44</v>
      </c>
      <c r="S6684" s="1" t="s">
        <v>1262</v>
      </c>
      <c r="T6684" s="1" t="s">
        <v>1040</v>
      </c>
      <c r="U6684" s="1" t="s">
        <v>59</v>
      </c>
      <c r="Z6684" s="1" t="s">
        <v>60</v>
      </c>
      <c r="AT6684" s="1" t="s">
        <v>122</v>
      </c>
      <c r="AU6684" s="1" t="s">
        <v>122</v>
      </c>
      <c r="AV6684" s="1" t="s">
        <v>139</v>
      </c>
      <c r="AW6684" s="3" t="str">
        <f t="shared" si="1"/>
        <v>Other</v>
      </c>
      <c r="AX6684" s="3" t="str">
        <f t="array" ref="AX6684">TEXTJOIN(", ", TRUE, IF(X6684:AS6684="Y", X$1:AS$1, IF(X6684:AS6684&lt;&gt;"", X$1:AS$1 &amp; ": " &amp; X6684:AS6684, "")))
</f>
        <v>Fentanyl</v>
      </c>
    </row>
    <row r="6685">
      <c r="A6685" s="2">
        <v>44217.0</v>
      </c>
      <c r="B6685" s="1" t="s">
        <v>50</v>
      </c>
      <c r="C6685" s="1">
        <v>25.0</v>
      </c>
      <c r="D6685" s="1" t="s">
        <v>51</v>
      </c>
      <c r="E6685" s="1" t="s">
        <v>63</v>
      </c>
      <c r="G6685" s="1" t="s">
        <v>82</v>
      </c>
      <c r="H6685" s="1" t="s">
        <v>54</v>
      </c>
      <c r="I6685" s="1" t="s">
        <v>55</v>
      </c>
      <c r="J6685" s="1" t="s">
        <v>82</v>
      </c>
      <c r="K6685" s="1" t="s">
        <v>54</v>
      </c>
      <c r="L6685" s="1" t="s">
        <v>55</v>
      </c>
      <c r="M6685" s="1" t="s">
        <v>56</v>
      </c>
      <c r="N6685" s="1" t="s">
        <v>93</v>
      </c>
      <c r="O6685" s="1" t="s">
        <v>82</v>
      </c>
      <c r="P6685" s="1" t="s">
        <v>54</v>
      </c>
      <c r="Q6685" s="1" t="s">
        <v>55</v>
      </c>
      <c r="R6685" s="1" t="s">
        <v>173</v>
      </c>
      <c r="T6685" s="1" t="s">
        <v>6735</v>
      </c>
      <c r="U6685" s="1" t="s">
        <v>59</v>
      </c>
      <c r="Z6685" s="1" t="s">
        <v>60</v>
      </c>
      <c r="AF6685" s="1" t="s">
        <v>60</v>
      </c>
      <c r="AR6685" s="1" t="s">
        <v>60</v>
      </c>
      <c r="AT6685" s="1" t="s">
        <v>329</v>
      </c>
      <c r="AU6685" s="1" t="s">
        <v>329</v>
      </c>
      <c r="AV6685" s="1" t="s">
        <v>85</v>
      </c>
      <c r="AW6685" s="3" t="str">
        <f t="shared" si="1"/>
        <v>Other</v>
      </c>
      <c r="AX6685" s="3" t="str">
        <f t="array" ref="AX6685">TEXTJOIN(", ", TRUE, IF(X6685:AS6685="Y", X$1:AS$1, IF(X6685:AS6685&lt;&gt;"", X$1:AS$1 &amp; ": " &amp; X6685:AS6685, "")))
</f>
        <v>Fentanyl, Benzodiazepine, Any Opioid</v>
      </c>
    </row>
    <row r="6686">
      <c r="A6686" s="2">
        <v>43801.0</v>
      </c>
      <c r="B6686" s="1" t="s">
        <v>50</v>
      </c>
      <c r="C6686" s="1">
        <v>45.0</v>
      </c>
      <c r="D6686" s="1" t="s">
        <v>51</v>
      </c>
      <c r="E6686" s="1" t="s">
        <v>63</v>
      </c>
      <c r="G6686" s="1" t="s">
        <v>82</v>
      </c>
      <c r="H6686" s="1" t="s">
        <v>54</v>
      </c>
      <c r="I6686" s="1" t="s">
        <v>55</v>
      </c>
      <c r="J6686" s="1" t="s">
        <v>82</v>
      </c>
      <c r="K6686" s="1" t="s">
        <v>54</v>
      </c>
      <c r="L6686" s="1" t="s">
        <v>55</v>
      </c>
      <c r="M6686" s="1" t="s">
        <v>56</v>
      </c>
      <c r="N6686" s="1" t="s">
        <v>155</v>
      </c>
      <c r="O6686" s="1" t="s">
        <v>82</v>
      </c>
      <c r="P6686" s="1" t="s">
        <v>54</v>
      </c>
      <c r="Q6686" s="1" t="s">
        <v>55</v>
      </c>
      <c r="R6686" s="1" t="s">
        <v>56</v>
      </c>
      <c r="T6686" s="1" t="s">
        <v>727</v>
      </c>
      <c r="U6686" s="1" t="s">
        <v>59</v>
      </c>
      <c r="Y6686" s="1" t="s">
        <v>60</v>
      </c>
      <c r="Z6686" s="1" t="s">
        <v>60</v>
      </c>
      <c r="AR6686" s="1" t="s">
        <v>60</v>
      </c>
      <c r="AT6686" s="1" t="s">
        <v>329</v>
      </c>
      <c r="AU6686" s="1" t="s">
        <v>329</v>
      </c>
      <c r="AV6686" s="1" t="s">
        <v>85</v>
      </c>
      <c r="AW6686" s="3" t="str">
        <f t="shared" si="1"/>
        <v>Other</v>
      </c>
      <c r="AX6686" s="3" t="str">
        <f t="array" ref="AX6686">TEXTJOIN(", ", TRUE, IF(X6686:AS6686="Y", X$1:AS$1, IF(X6686:AS6686&lt;&gt;"", X$1:AS$1 &amp; ": " &amp; X6686:AS6686, "")))
</f>
        <v>Cocaine, Fentanyl, Any Opioid</v>
      </c>
    </row>
    <row r="6687">
      <c r="A6687" s="2">
        <v>42486.0</v>
      </c>
      <c r="B6687" s="1" t="s">
        <v>50</v>
      </c>
      <c r="C6687" s="1">
        <v>23.0</v>
      </c>
      <c r="D6687" s="1" t="s">
        <v>51</v>
      </c>
      <c r="E6687" s="1" t="s">
        <v>63</v>
      </c>
      <c r="F6687" s="1" t="s">
        <v>137</v>
      </c>
      <c r="G6687" s="1" t="s">
        <v>82</v>
      </c>
      <c r="H6687" s="1" t="s">
        <v>54</v>
      </c>
      <c r="I6687" s="1" t="s">
        <v>55</v>
      </c>
      <c r="J6687" s="1" t="s">
        <v>82</v>
      </c>
      <c r="M6687" s="1" t="s">
        <v>193</v>
      </c>
      <c r="N6687" s="1" t="s">
        <v>276</v>
      </c>
      <c r="O6687" s="1" t="s">
        <v>82</v>
      </c>
      <c r="R6687" s="1" t="s">
        <v>67</v>
      </c>
      <c r="T6687" s="1" t="s">
        <v>141</v>
      </c>
      <c r="U6687" s="1" t="s">
        <v>59</v>
      </c>
      <c r="X6687" s="1" t="s">
        <v>60</v>
      </c>
      <c r="Y6687" s="1" t="s">
        <v>60</v>
      </c>
      <c r="AP6687" s="1" t="s">
        <v>60</v>
      </c>
      <c r="AR6687" s="1" t="s">
        <v>60</v>
      </c>
      <c r="AT6687" s="1" t="s">
        <v>329</v>
      </c>
      <c r="AU6687" s="1" t="s">
        <v>329</v>
      </c>
      <c r="AV6687" s="1" t="s">
        <v>85</v>
      </c>
      <c r="AW6687" s="3" t="str">
        <f t="shared" si="1"/>
        <v>Other</v>
      </c>
      <c r="AX6687" s="3" t="str">
        <f t="array" ref="AX6687">TEXTJOIN(", ", TRUE, IF(X6687:AS6687="Y", X$1:AS$1, IF(X6687:AS6687&lt;&gt;"", X$1:AS$1 &amp; ": " &amp; X6687:AS6687, "")))
</f>
        <v>Heroin, Cocaine, Heroin/Morph/Codeine, Any Opioid</v>
      </c>
    </row>
    <row r="6688">
      <c r="A6688" s="4">
        <v>44490.0</v>
      </c>
      <c r="B6688" s="1" t="s">
        <v>50</v>
      </c>
      <c r="C6688" s="1">
        <v>68.0</v>
      </c>
      <c r="D6688" s="1" t="s">
        <v>51</v>
      </c>
      <c r="E6688" s="1" t="s">
        <v>63</v>
      </c>
      <c r="G6688" s="1" t="s">
        <v>498</v>
      </c>
      <c r="H6688" s="1" t="s">
        <v>65</v>
      </c>
      <c r="I6688" s="1" t="s">
        <v>55</v>
      </c>
      <c r="J6688" s="1" t="s">
        <v>498</v>
      </c>
      <c r="K6688" s="1" t="s">
        <v>65</v>
      </c>
      <c r="L6688" s="1" t="s">
        <v>55</v>
      </c>
      <c r="M6688" s="1" t="s">
        <v>743</v>
      </c>
      <c r="N6688" s="1" t="s">
        <v>1377</v>
      </c>
      <c r="O6688" s="1" t="s">
        <v>65</v>
      </c>
      <c r="P6688" s="1" t="s">
        <v>65</v>
      </c>
      <c r="Q6688" s="1" t="s">
        <v>55</v>
      </c>
      <c r="R6688" s="1" t="s">
        <v>180</v>
      </c>
      <c r="T6688" s="1" t="s">
        <v>6736</v>
      </c>
      <c r="U6688" s="1" t="s">
        <v>59</v>
      </c>
      <c r="Y6688" s="1" t="s">
        <v>60</v>
      </c>
      <c r="Z6688" s="1" t="s">
        <v>60</v>
      </c>
      <c r="AG6688" s="1" t="s">
        <v>60</v>
      </c>
      <c r="AM6688" s="1" t="s">
        <v>60</v>
      </c>
      <c r="AR6688" s="1" t="s">
        <v>60</v>
      </c>
      <c r="AT6688" s="1" t="s">
        <v>500</v>
      </c>
      <c r="AU6688" s="1" t="s">
        <v>500</v>
      </c>
      <c r="AV6688" s="1" t="s">
        <v>150</v>
      </c>
      <c r="AW6688" s="3" t="str">
        <f t="shared" si="1"/>
        <v>Other</v>
      </c>
      <c r="AX6688" s="3" t="str">
        <f t="array" ref="AX6688">TEXTJOIN(", ", TRUE, IF(X6688:AS6688="Y", X$1:AS$1, IF(X6688:AS6688&lt;&gt;"", X$1:AS$1 &amp; ": " &amp; X6688:AS6688, "")))
</f>
        <v>Cocaine, Fentanyl, Methadone, Xylazine, Any Opioid</v>
      </c>
    </row>
    <row r="6689">
      <c r="A6689" s="2">
        <v>42884.0</v>
      </c>
      <c r="B6689" s="1" t="s">
        <v>86</v>
      </c>
      <c r="C6689" s="1">
        <v>45.0</v>
      </c>
      <c r="D6689" s="1" t="s">
        <v>51</v>
      </c>
      <c r="E6689" s="1" t="s">
        <v>63</v>
      </c>
      <c r="G6689" s="1" t="s">
        <v>256</v>
      </c>
      <c r="H6689" s="1" t="s">
        <v>103</v>
      </c>
      <c r="I6689" s="1" t="s">
        <v>55</v>
      </c>
      <c r="J6689" s="1" t="s">
        <v>256</v>
      </c>
      <c r="K6689" s="1" t="s">
        <v>103</v>
      </c>
      <c r="L6689" s="1" t="s">
        <v>55</v>
      </c>
      <c r="M6689" s="1" t="s">
        <v>56</v>
      </c>
      <c r="N6689" s="1" t="s">
        <v>93</v>
      </c>
      <c r="O6689" s="1" t="s">
        <v>256</v>
      </c>
      <c r="P6689" s="1" t="s">
        <v>103</v>
      </c>
      <c r="Q6689" s="1" t="s">
        <v>55</v>
      </c>
      <c r="R6689" s="1" t="s">
        <v>44</v>
      </c>
      <c r="S6689" s="1" t="s">
        <v>1602</v>
      </c>
      <c r="T6689" s="1" t="s">
        <v>6737</v>
      </c>
      <c r="U6689" s="1" t="s">
        <v>59</v>
      </c>
      <c r="X6689" s="1" t="s">
        <v>60</v>
      </c>
      <c r="Y6689" s="1" t="s">
        <v>60</v>
      </c>
      <c r="Z6689" s="1" t="s">
        <v>60</v>
      </c>
      <c r="AD6689" s="1" t="s">
        <v>60</v>
      </c>
      <c r="AT6689" s="1" t="s">
        <v>282</v>
      </c>
      <c r="AU6689" s="1" t="s">
        <v>282</v>
      </c>
      <c r="AV6689" s="1" t="s">
        <v>260</v>
      </c>
      <c r="AW6689" s="3" t="str">
        <f t="shared" si="1"/>
        <v>Other</v>
      </c>
      <c r="AX6689" s="3" t="str">
        <f t="array" ref="AX6689">TEXTJOIN(", ", TRUE, IF(X6689:AS6689="Y", X$1:AS$1, IF(X6689:AS6689&lt;&gt;"", X$1:AS$1 &amp; ": " &amp; X6689:AS6689, "")))
</f>
        <v>Heroin, Cocaine, Fentanyl, Ethanol</v>
      </c>
    </row>
    <row r="6690">
      <c r="A6690" s="2">
        <v>44478.0</v>
      </c>
      <c r="B6690" s="1" t="s">
        <v>50</v>
      </c>
      <c r="C6690" s="1">
        <v>52.0</v>
      </c>
      <c r="D6690" s="1" t="s">
        <v>51</v>
      </c>
      <c r="E6690" s="1" t="s">
        <v>63</v>
      </c>
      <c r="F6690" s="1" t="s">
        <v>267</v>
      </c>
      <c r="G6690" s="1" t="s">
        <v>91</v>
      </c>
      <c r="H6690" s="1" t="s">
        <v>91</v>
      </c>
      <c r="I6690" s="1" t="s">
        <v>55</v>
      </c>
      <c r="J6690" s="1" t="s">
        <v>91</v>
      </c>
      <c r="K6690" s="1" t="s">
        <v>91</v>
      </c>
      <c r="L6690" s="1" t="s">
        <v>55</v>
      </c>
      <c r="M6690" s="1" t="s">
        <v>56</v>
      </c>
      <c r="N6690" s="1" t="s">
        <v>93</v>
      </c>
      <c r="O6690" s="1" t="s">
        <v>91</v>
      </c>
      <c r="P6690" s="1" t="s">
        <v>91</v>
      </c>
      <c r="Q6690" s="1" t="s">
        <v>55</v>
      </c>
      <c r="R6690" s="1" t="s">
        <v>56</v>
      </c>
      <c r="T6690" s="1" t="s">
        <v>6738</v>
      </c>
      <c r="U6690" s="1" t="s">
        <v>59</v>
      </c>
      <c r="X6690" s="1" t="s">
        <v>60</v>
      </c>
      <c r="Y6690" s="1" t="s">
        <v>60</v>
      </c>
      <c r="Z6690" s="1" t="s">
        <v>60</v>
      </c>
      <c r="AD6690" s="1" t="s">
        <v>60</v>
      </c>
      <c r="AP6690" s="1" t="s">
        <v>60</v>
      </c>
      <c r="AR6690" s="1" t="s">
        <v>60</v>
      </c>
      <c r="AT6690" s="1" t="s">
        <v>110</v>
      </c>
      <c r="AU6690" s="1" t="s">
        <v>110</v>
      </c>
      <c r="AV6690" s="1" t="s">
        <v>111</v>
      </c>
      <c r="AW6690" s="3" t="str">
        <f t="shared" si="1"/>
        <v>Other</v>
      </c>
      <c r="AX6690" s="3" t="str">
        <f t="array" ref="AX6690">TEXTJOIN(", ", TRUE, IF(X6690:AS6690="Y", X$1:AS$1, IF(X6690:AS6690&lt;&gt;"", X$1:AS$1 &amp; ": " &amp; X6690:AS6690, "")))
</f>
        <v>Heroin, Cocaine, Fentanyl, Ethanol, Heroin/Morph/Codeine, Any Opioid</v>
      </c>
    </row>
    <row r="6691">
      <c r="A6691" s="2">
        <v>42523.0</v>
      </c>
      <c r="B6691" s="1" t="s">
        <v>50</v>
      </c>
      <c r="C6691" s="1">
        <v>34.0</v>
      </c>
      <c r="D6691" s="1" t="s">
        <v>51</v>
      </c>
      <c r="E6691" s="1" t="s">
        <v>63</v>
      </c>
      <c r="G6691" s="1" t="s">
        <v>116</v>
      </c>
      <c r="H6691" s="1" t="s">
        <v>103</v>
      </c>
      <c r="I6691" s="1" t="s">
        <v>55</v>
      </c>
      <c r="J6691" s="1" t="s">
        <v>116</v>
      </c>
      <c r="M6691" s="1" t="s">
        <v>56</v>
      </c>
      <c r="N6691" s="1" t="s">
        <v>276</v>
      </c>
      <c r="O6691" s="1" t="s">
        <v>116</v>
      </c>
      <c r="R6691" s="1" t="s">
        <v>67</v>
      </c>
      <c r="T6691" s="1" t="s">
        <v>6739</v>
      </c>
      <c r="U6691" s="1" t="s">
        <v>59</v>
      </c>
      <c r="X6691" s="1" t="s">
        <v>60</v>
      </c>
      <c r="Y6691" s="1" t="s">
        <v>60</v>
      </c>
      <c r="AF6691" s="1" t="s">
        <v>60</v>
      </c>
      <c r="AP6691" s="1" t="s">
        <v>60</v>
      </c>
      <c r="AR6691" s="1" t="s">
        <v>60</v>
      </c>
      <c r="AT6691" s="1" t="s">
        <v>122</v>
      </c>
      <c r="AU6691" s="1" t="s">
        <v>122</v>
      </c>
      <c r="AV6691" s="1" t="s">
        <v>139</v>
      </c>
      <c r="AW6691" s="3" t="str">
        <f t="shared" si="1"/>
        <v>Other</v>
      </c>
      <c r="AX6691" s="3" t="str">
        <f t="array" ref="AX6691">TEXTJOIN(", ", TRUE, IF(X6691:AS6691="Y", X$1:AS$1, IF(X6691:AS6691&lt;&gt;"", X$1:AS$1 &amp; ": " &amp; X6691:AS6691, "")))
</f>
        <v>Heroin, Cocaine, Benzodiazepine, Heroin/Morph/Codeine, Any Opioid</v>
      </c>
    </row>
    <row r="6692">
      <c r="A6692" s="2">
        <v>43864.0</v>
      </c>
      <c r="B6692" s="1" t="s">
        <v>50</v>
      </c>
      <c r="C6692" s="1">
        <v>34.0</v>
      </c>
      <c r="D6692" s="1" t="s">
        <v>51</v>
      </c>
      <c r="E6692" s="1" t="s">
        <v>63</v>
      </c>
      <c r="G6692" s="1" t="s">
        <v>599</v>
      </c>
      <c r="H6692" s="1" t="s">
        <v>91</v>
      </c>
      <c r="I6692" s="1" t="s">
        <v>55</v>
      </c>
      <c r="J6692" s="1" t="s">
        <v>599</v>
      </c>
      <c r="K6692" s="1" t="s">
        <v>91</v>
      </c>
      <c r="L6692" s="1" t="s">
        <v>55</v>
      </c>
      <c r="M6692" s="1" t="s">
        <v>56</v>
      </c>
      <c r="N6692" s="1" t="s">
        <v>178</v>
      </c>
      <c r="O6692" s="1" t="s">
        <v>599</v>
      </c>
      <c r="P6692" s="1" t="s">
        <v>91</v>
      </c>
      <c r="Q6692" s="1" t="s">
        <v>55</v>
      </c>
      <c r="R6692" s="1" t="s">
        <v>56</v>
      </c>
      <c r="T6692" s="1" t="s">
        <v>6740</v>
      </c>
      <c r="U6692" s="1" t="s">
        <v>59</v>
      </c>
      <c r="Z6692" s="1" t="s">
        <v>60</v>
      </c>
      <c r="AM6692" s="1" t="s">
        <v>60</v>
      </c>
      <c r="AR6692" s="1" t="s">
        <v>60</v>
      </c>
      <c r="AT6692" s="1" t="s">
        <v>601</v>
      </c>
      <c r="AU6692" s="1" t="s">
        <v>601</v>
      </c>
      <c r="AV6692" s="1" t="s">
        <v>602</v>
      </c>
      <c r="AW6692" s="3" t="str">
        <f t="shared" si="1"/>
        <v>Other</v>
      </c>
      <c r="AX6692" s="3" t="str">
        <f t="array" ref="AX6692">TEXTJOIN(", ", TRUE, IF(X6692:AS6692="Y", X$1:AS$1, IF(X6692:AS6692&lt;&gt;"", X$1:AS$1 &amp; ": " &amp; X6692:AS6692, "")))
</f>
        <v>Fentanyl, Xylazine, Any Opioid</v>
      </c>
    </row>
    <row r="6693">
      <c r="A6693" s="2">
        <v>44256.0</v>
      </c>
      <c r="B6693" s="1" t="s">
        <v>50</v>
      </c>
      <c r="C6693" s="1">
        <v>49.0</v>
      </c>
      <c r="D6693" s="1" t="s">
        <v>51</v>
      </c>
      <c r="E6693" s="1" t="s">
        <v>63</v>
      </c>
      <c r="G6693" s="1" t="s">
        <v>262</v>
      </c>
      <c r="H6693" s="1" t="s">
        <v>263</v>
      </c>
      <c r="I6693" s="1" t="s">
        <v>55</v>
      </c>
      <c r="J6693" s="1" t="s">
        <v>262</v>
      </c>
      <c r="K6693" s="1" t="s">
        <v>263</v>
      </c>
      <c r="L6693" s="1" t="s">
        <v>55</v>
      </c>
      <c r="M6693" s="1" t="s">
        <v>56</v>
      </c>
      <c r="N6693" s="1" t="s">
        <v>1868</v>
      </c>
      <c r="O6693" s="1" t="s">
        <v>262</v>
      </c>
      <c r="P6693" s="1" t="s">
        <v>263</v>
      </c>
      <c r="Q6693" s="1" t="s">
        <v>55</v>
      </c>
      <c r="R6693" s="1" t="s">
        <v>56</v>
      </c>
      <c r="T6693" s="1" t="s">
        <v>6741</v>
      </c>
      <c r="U6693" s="1" t="s">
        <v>59</v>
      </c>
      <c r="V6693" s="1" t="s">
        <v>360</v>
      </c>
      <c r="Z6693" s="1" t="s">
        <v>60</v>
      </c>
      <c r="AD6693" s="1" t="s">
        <v>60</v>
      </c>
      <c r="AR6693" s="1" t="s">
        <v>60</v>
      </c>
      <c r="AT6693" s="1" t="s">
        <v>556</v>
      </c>
      <c r="AU6693" s="1" t="s">
        <v>556</v>
      </c>
      <c r="AV6693" s="1" t="s">
        <v>266</v>
      </c>
      <c r="AW6693" s="3" t="str">
        <f t="shared" si="1"/>
        <v>Other</v>
      </c>
      <c r="AX6693" s="3" t="str">
        <f t="array" ref="AX6693">TEXTJOIN(", ", TRUE, IF(X6693:AS6693="Y", X$1:AS$1, IF(X6693:AS6693&lt;&gt;"", X$1:AS$1 &amp; ": " &amp; X6693:AS6693, "")))
</f>
        <v>Fentanyl, Ethanol, Any Opioid</v>
      </c>
    </row>
    <row r="6694">
      <c r="A6694" s="2">
        <v>41480.0</v>
      </c>
      <c r="B6694" s="1" t="s">
        <v>50</v>
      </c>
      <c r="C6694" s="1">
        <v>49.0</v>
      </c>
      <c r="D6694" s="1" t="s">
        <v>51</v>
      </c>
      <c r="E6694" s="1" t="s">
        <v>63</v>
      </c>
      <c r="G6694" s="1" t="s">
        <v>185</v>
      </c>
      <c r="H6694" s="1" t="s">
        <v>91</v>
      </c>
      <c r="J6694" s="1" t="s">
        <v>185</v>
      </c>
      <c r="L6694" s="1" t="s">
        <v>55</v>
      </c>
      <c r="M6694" s="1" t="s">
        <v>56</v>
      </c>
      <c r="N6694" s="1" t="s">
        <v>104</v>
      </c>
      <c r="O6694" s="1" t="s">
        <v>185</v>
      </c>
      <c r="P6694" s="1" t="s">
        <v>91</v>
      </c>
      <c r="R6694" s="1" t="s">
        <v>56</v>
      </c>
      <c r="T6694" s="1" t="s">
        <v>5140</v>
      </c>
      <c r="U6694" s="1" t="s">
        <v>59</v>
      </c>
      <c r="AB6694" s="1" t="s">
        <v>60</v>
      </c>
      <c r="AC6694" s="1" t="s">
        <v>60</v>
      </c>
      <c r="AT6694" s="1" t="s">
        <v>188</v>
      </c>
      <c r="AU6694" s="1" t="s">
        <v>188</v>
      </c>
      <c r="AV6694" s="1" t="s">
        <v>189</v>
      </c>
      <c r="AW6694" s="3" t="str">
        <f t="shared" si="1"/>
        <v>Other</v>
      </c>
      <c r="AX6694" s="3" t="str">
        <f t="array" ref="AX6694">TEXTJOIN(", ", TRUE, IF(X6694:AS6694="Y", X$1:AS$1, IF(X6694:AS6694&lt;&gt;"", X$1:AS$1 &amp; ": " &amp; X6694:AS6694, "")))
</f>
        <v>Oxycodone, Oxymorphone</v>
      </c>
    </row>
    <row r="6695">
      <c r="A6695" s="2">
        <v>44142.0</v>
      </c>
      <c r="B6695" s="1" t="s">
        <v>50</v>
      </c>
      <c r="C6695" s="1">
        <v>61.0</v>
      </c>
      <c r="D6695" s="1" t="s">
        <v>51</v>
      </c>
      <c r="E6695" s="1" t="s">
        <v>63</v>
      </c>
      <c r="G6695" s="1" t="s">
        <v>931</v>
      </c>
      <c r="H6695" s="1" t="s">
        <v>91</v>
      </c>
      <c r="I6695" s="1" t="s">
        <v>55</v>
      </c>
      <c r="J6695" s="1" t="s">
        <v>931</v>
      </c>
      <c r="K6695" s="1" t="s">
        <v>91</v>
      </c>
      <c r="L6695" s="1" t="s">
        <v>55</v>
      </c>
      <c r="M6695" s="1" t="s">
        <v>56</v>
      </c>
      <c r="N6695" s="1" t="s">
        <v>119</v>
      </c>
      <c r="O6695" s="1" t="s">
        <v>931</v>
      </c>
      <c r="P6695" s="1" t="s">
        <v>91</v>
      </c>
      <c r="Q6695" s="1" t="s">
        <v>55</v>
      </c>
      <c r="R6695" s="1" t="s">
        <v>56</v>
      </c>
      <c r="T6695" s="1" t="s">
        <v>871</v>
      </c>
      <c r="U6695" s="1" t="s">
        <v>59</v>
      </c>
      <c r="Z6695" s="1" t="s">
        <v>60</v>
      </c>
      <c r="AM6695" s="1" t="s">
        <v>60</v>
      </c>
      <c r="AR6695" s="1" t="s">
        <v>60</v>
      </c>
      <c r="AT6695" s="1" t="s">
        <v>933</v>
      </c>
      <c r="AU6695" s="1" t="s">
        <v>933</v>
      </c>
      <c r="AV6695" s="1" t="s">
        <v>934</v>
      </c>
      <c r="AW6695" s="3" t="str">
        <f t="shared" si="1"/>
        <v>Other</v>
      </c>
      <c r="AX6695" s="3" t="str">
        <f t="array" ref="AX6695">TEXTJOIN(", ", TRUE, IF(X6695:AS6695="Y", X$1:AS$1, IF(X6695:AS6695&lt;&gt;"", X$1:AS$1 &amp; ": " &amp; X6695:AS6695, "")))
</f>
        <v>Fentanyl, Xylazine, Any Opioid</v>
      </c>
    </row>
    <row r="6696">
      <c r="A6696" s="2">
        <v>42086.0</v>
      </c>
      <c r="B6696" s="1" t="s">
        <v>86</v>
      </c>
      <c r="C6696" s="1">
        <v>19.0</v>
      </c>
      <c r="D6696" s="1" t="s">
        <v>76</v>
      </c>
      <c r="E6696" s="1" t="s">
        <v>63</v>
      </c>
      <c r="G6696" s="1" t="s">
        <v>201</v>
      </c>
      <c r="H6696" s="1" t="s">
        <v>54</v>
      </c>
      <c r="I6696" s="1" t="s">
        <v>55</v>
      </c>
      <c r="J6696" s="1" t="s">
        <v>201</v>
      </c>
      <c r="M6696" s="1" t="s">
        <v>56</v>
      </c>
      <c r="O6696" s="1" t="s">
        <v>201</v>
      </c>
      <c r="P6696" s="1" t="s">
        <v>54</v>
      </c>
      <c r="Q6696" s="1" t="s">
        <v>55</v>
      </c>
      <c r="R6696" s="1" t="s">
        <v>56</v>
      </c>
      <c r="T6696" s="1" t="s">
        <v>73</v>
      </c>
      <c r="U6696" s="1" t="s">
        <v>59</v>
      </c>
      <c r="W6696" s="1" t="s">
        <v>60</v>
      </c>
      <c r="X6696" s="1" t="s">
        <v>60</v>
      </c>
      <c r="AP6696" s="1" t="s">
        <v>60</v>
      </c>
      <c r="AR6696" s="1" t="s">
        <v>60</v>
      </c>
      <c r="AT6696" s="1" t="s">
        <v>205</v>
      </c>
      <c r="AU6696" s="1" t="s">
        <v>205</v>
      </c>
      <c r="AV6696" s="1" t="s">
        <v>206</v>
      </c>
      <c r="AW6696" s="3" t="str">
        <f t="shared" si="1"/>
        <v>Other</v>
      </c>
      <c r="AX6696" s="3" t="str">
        <f t="array" ref="AX6696">TEXTJOIN(", ", TRUE, IF(X6696:AS6696="Y", X$1:AS$1, IF(X6696:AS6696&lt;&gt;"", X$1:AS$1 &amp; ": " &amp; X6696:AS6696, "")))
</f>
        <v>Heroin, Heroin/Morph/Codeine, Any Opioid</v>
      </c>
    </row>
    <row r="6697">
      <c r="A6697" s="2">
        <v>43357.0</v>
      </c>
      <c r="B6697" s="1" t="s">
        <v>50</v>
      </c>
      <c r="C6697" s="1">
        <v>46.0</v>
      </c>
      <c r="D6697" s="1" t="s">
        <v>51</v>
      </c>
      <c r="E6697" s="1" t="s">
        <v>52</v>
      </c>
      <c r="G6697" s="1" t="s">
        <v>65</v>
      </c>
      <c r="H6697" s="1" t="s">
        <v>65</v>
      </c>
      <c r="I6697" s="1" t="s">
        <v>55</v>
      </c>
      <c r="J6697" s="1" t="s">
        <v>498</v>
      </c>
      <c r="K6697" s="1" t="s">
        <v>65</v>
      </c>
      <c r="M6697" s="1" t="s">
        <v>177</v>
      </c>
      <c r="N6697" s="1" t="s">
        <v>93</v>
      </c>
      <c r="O6697" s="1" t="s">
        <v>498</v>
      </c>
      <c r="P6697" s="1" t="s">
        <v>65</v>
      </c>
      <c r="Q6697" s="1" t="s">
        <v>55</v>
      </c>
      <c r="R6697" s="1" t="s">
        <v>44</v>
      </c>
      <c r="T6697" s="1" t="s">
        <v>1813</v>
      </c>
      <c r="U6697" s="1" t="s">
        <v>59</v>
      </c>
      <c r="Y6697" s="1" t="s">
        <v>60</v>
      </c>
      <c r="Z6697" s="1" t="s">
        <v>60</v>
      </c>
      <c r="AA6697" s="1" t="s">
        <v>60</v>
      </c>
      <c r="AR6697" s="1" t="s">
        <v>60</v>
      </c>
      <c r="AT6697" s="1" t="s">
        <v>410</v>
      </c>
      <c r="AU6697" s="1" t="s">
        <v>500</v>
      </c>
      <c r="AV6697" s="1" t="s">
        <v>501</v>
      </c>
      <c r="AW6697" s="3" t="str">
        <f t="shared" si="1"/>
        <v>Other</v>
      </c>
      <c r="AX6697" s="3" t="str">
        <f t="array" ref="AX6697">TEXTJOIN(", ", TRUE, IF(X6697:AS6697="Y", X$1:AS$1, IF(X6697:AS6697&lt;&gt;"", X$1:AS$1 &amp; ": " &amp; X6697:AS6697, "")))
</f>
        <v>Cocaine, Fentanyl, Fentanyl Analogue, Any Opioid</v>
      </c>
    </row>
    <row r="6698">
      <c r="A6698" s="2">
        <v>42202.0</v>
      </c>
      <c r="B6698" s="1" t="s">
        <v>86</v>
      </c>
      <c r="C6698" s="1">
        <v>42.0</v>
      </c>
      <c r="D6698" s="1" t="s">
        <v>51</v>
      </c>
      <c r="E6698" s="1" t="s">
        <v>63</v>
      </c>
      <c r="G6698" s="1" t="s">
        <v>3535</v>
      </c>
      <c r="H6698" s="1" t="s">
        <v>263</v>
      </c>
      <c r="I6698" s="1" t="s">
        <v>55</v>
      </c>
      <c r="J6698" s="1" t="s">
        <v>3535</v>
      </c>
      <c r="M6698" s="1" t="s">
        <v>56</v>
      </c>
      <c r="O6698" s="1" t="s">
        <v>3535</v>
      </c>
      <c r="P6698" s="1" t="s">
        <v>263</v>
      </c>
      <c r="Q6698" s="1" t="s">
        <v>55</v>
      </c>
      <c r="R6698" s="1" t="s">
        <v>56</v>
      </c>
      <c r="T6698" s="1" t="s">
        <v>130</v>
      </c>
      <c r="U6698" s="1" t="s">
        <v>59</v>
      </c>
      <c r="W6698" s="1" t="s">
        <v>60</v>
      </c>
      <c r="X6698" s="1" t="s">
        <v>60</v>
      </c>
      <c r="AP6698" s="1" t="s">
        <v>60</v>
      </c>
      <c r="AR6698" s="1" t="s">
        <v>60</v>
      </c>
      <c r="AT6698" s="1" t="s">
        <v>3537</v>
      </c>
      <c r="AU6698" s="1" t="s">
        <v>3537</v>
      </c>
      <c r="AV6698" s="1" t="s">
        <v>3538</v>
      </c>
      <c r="AW6698" s="3" t="str">
        <f t="shared" si="1"/>
        <v>Other</v>
      </c>
      <c r="AX6698" s="3" t="str">
        <f t="array" ref="AX6698">TEXTJOIN(", ", TRUE, IF(X6698:AS6698="Y", X$1:AS$1, IF(X6698:AS6698&lt;&gt;"", X$1:AS$1 &amp; ": " &amp; X6698:AS6698, "")))
</f>
        <v>Heroin, Heroin/Morph/Codeine, Any Opioid</v>
      </c>
    </row>
    <row r="6699">
      <c r="A6699" s="2">
        <v>44382.0</v>
      </c>
      <c r="B6699" s="1" t="s">
        <v>50</v>
      </c>
      <c r="C6699" s="1">
        <v>29.0</v>
      </c>
      <c r="D6699" s="1" t="s">
        <v>51</v>
      </c>
      <c r="E6699" s="1" t="s">
        <v>63</v>
      </c>
      <c r="F6699" s="1" t="s">
        <v>267</v>
      </c>
      <c r="G6699" s="1" t="s">
        <v>82</v>
      </c>
      <c r="H6699" s="1" t="s">
        <v>54</v>
      </c>
      <c r="I6699" s="1" t="s">
        <v>55</v>
      </c>
      <c r="J6699" s="1" t="s">
        <v>82</v>
      </c>
      <c r="K6699" s="1" t="s">
        <v>54</v>
      </c>
      <c r="L6699" s="1" t="s">
        <v>55</v>
      </c>
      <c r="M6699" s="1" t="s">
        <v>56</v>
      </c>
      <c r="N6699" s="1" t="s">
        <v>136</v>
      </c>
      <c r="O6699" s="1" t="s">
        <v>82</v>
      </c>
      <c r="P6699" s="1" t="s">
        <v>54</v>
      </c>
      <c r="Q6699" s="1" t="s">
        <v>55</v>
      </c>
      <c r="R6699" s="1" t="s">
        <v>56</v>
      </c>
      <c r="T6699" s="1" t="s">
        <v>6742</v>
      </c>
      <c r="U6699" s="1" t="s">
        <v>59</v>
      </c>
      <c r="Z6699" s="1" t="s">
        <v>60</v>
      </c>
      <c r="AR6699" s="1" t="s">
        <v>60</v>
      </c>
      <c r="AT6699" s="1" t="s">
        <v>329</v>
      </c>
      <c r="AU6699" s="1" t="s">
        <v>329</v>
      </c>
      <c r="AV6699" s="1" t="s">
        <v>85</v>
      </c>
      <c r="AW6699" s="3" t="str">
        <f t="shared" si="1"/>
        <v>Other</v>
      </c>
      <c r="AX6699" s="3" t="str">
        <f t="array" ref="AX6699">TEXTJOIN(", ", TRUE, IF(X6699:AS6699="Y", X$1:AS$1, IF(X6699:AS6699&lt;&gt;"", X$1:AS$1 &amp; ": " &amp; X6699:AS6699, "")))
</f>
        <v>Fentanyl, Any Opioid</v>
      </c>
    </row>
    <row r="6700">
      <c r="A6700" s="2">
        <v>42755.0</v>
      </c>
      <c r="B6700" s="1" t="s">
        <v>86</v>
      </c>
      <c r="C6700" s="1">
        <v>54.0</v>
      </c>
      <c r="D6700" s="1" t="s">
        <v>51</v>
      </c>
      <c r="E6700" s="1" t="s">
        <v>63</v>
      </c>
      <c r="G6700" s="1" t="s">
        <v>91</v>
      </c>
      <c r="H6700" s="1" t="s">
        <v>91</v>
      </c>
      <c r="I6700" s="1" t="s">
        <v>55</v>
      </c>
      <c r="J6700" s="1" t="s">
        <v>91</v>
      </c>
      <c r="K6700" s="1" t="s">
        <v>91</v>
      </c>
      <c r="L6700" s="1" t="s">
        <v>55</v>
      </c>
      <c r="M6700" s="1" t="s">
        <v>56</v>
      </c>
      <c r="N6700" s="1" t="s">
        <v>66</v>
      </c>
      <c r="O6700" s="1" t="s">
        <v>91</v>
      </c>
      <c r="P6700" s="1" t="s">
        <v>91</v>
      </c>
      <c r="Q6700" s="1" t="s">
        <v>55</v>
      </c>
      <c r="R6700" s="1" t="s">
        <v>56</v>
      </c>
      <c r="T6700" s="1" t="s">
        <v>6743</v>
      </c>
      <c r="U6700" s="1" t="s">
        <v>59</v>
      </c>
      <c r="X6700" s="1" t="s">
        <v>60</v>
      </c>
      <c r="Z6700" s="1" t="s">
        <v>60</v>
      </c>
      <c r="AD6700" s="1" t="s">
        <v>60</v>
      </c>
      <c r="AT6700" s="1" t="s">
        <v>110</v>
      </c>
      <c r="AU6700" s="1" t="s">
        <v>110</v>
      </c>
      <c r="AV6700" s="1" t="s">
        <v>111</v>
      </c>
      <c r="AW6700" s="3" t="str">
        <f t="shared" si="1"/>
        <v>Other</v>
      </c>
      <c r="AX6700" s="3" t="str">
        <f t="array" ref="AX6700">TEXTJOIN(", ", TRUE, IF(X6700:AS6700="Y", X$1:AS$1, IF(X6700:AS6700&lt;&gt;"", X$1:AS$1 &amp; ": " &amp; X6700:AS6700, "")))
</f>
        <v>Heroin, Fentanyl, Ethanol</v>
      </c>
    </row>
    <row r="6701">
      <c r="A6701" s="4">
        <v>41229.0</v>
      </c>
      <c r="B6701" s="1" t="s">
        <v>50</v>
      </c>
      <c r="C6701" s="1">
        <v>25.0</v>
      </c>
      <c r="D6701" s="1" t="s">
        <v>51</v>
      </c>
      <c r="E6701" s="1" t="s">
        <v>63</v>
      </c>
      <c r="G6701" s="1" t="s">
        <v>256</v>
      </c>
      <c r="H6701" s="1" t="s">
        <v>103</v>
      </c>
      <c r="J6701" s="1" t="s">
        <v>256</v>
      </c>
      <c r="L6701" s="1" t="s">
        <v>55</v>
      </c>
      <c r="M6701" s="1" t="s">
        <v>56</v>
      </c>
      <c r="N6701" s="1" t="s">
        <v>6744</v>
      </c>
      <c r="O6701" s="1" t="s">
        <v>256</v>
      </c>
      <c r="P6701" s="1" t="s">
        <v>103</v>
      </c>
      <c r="R6701" s="1" t="s">
        <v>56</v>
      </c>
      <c r="T6701" s="1" t="s">
        <v>1632</v>
      </c>
      <c r="U6701" s="1" t="s">
        <v>59</v>
      </c>
      <c r="V6701" s="1" t="s">
        <v>3206</v>
      </c>
      <c r="AB6701" s="1" t="s">
        <v>60</v>
      </c>
      <c r="AT6701" s="1" t="s">
        <v>282</v>
      </c>
      <c r="AU6701" s="1" t="s">
        <v>282</v>
      </c>
      <c r="AV6701" s="1" t="s">
        <v>260</v>
      </c>
      <c r="AW6701" s="3" t="str">
        <f t="shared" si="1"/>
        <v>Other</v>
      </c>
      <c r="AX6701" s="3" t="str">
        <f t="array" ref="AX6701">TEXTJOIN(", ", TRUE, IF(X6701:AS6701="Y", X$1:AS$1, IF(X6701:AS6701&lt;&gt;"", X$1:AS$1 &amp; ": " &amp; X6701:AS6701, "")))
</f>
        <v>Oxycodone</v>
      </c>
    </row>
    <row r="6702">
      <c r="A6702" s="2">
        <v>43708.0</v>
      </c>
      <c r="B6702" s="1" t="s">
        <v>50</v>
      </c>
      <c r="C6702" s="1">
        <v>44.0</v>
      </c>
      <c r="D6702" s="1" t="s">
        <v>51</v>
      </c>
      <c r="E6702" s="1" t="s">
        <v>63</v>
      </c>
      <c r="F6702" s="1" t="s">
        <v>137</v>
      </c>
      <c r="G6702" s="1" t="s">
        <v>256</v>
      </c>
      <c r="H6702" s="1" t="s">
        <v>103</v>
      </c>
      <c r="I6702" s="1" t="s">
        <v>55</v>
      </c>
      <c r="J6702" s="1" t="s">
        <v>256</v>
      </c>
      <c r="K6702" s="1" t="s">
        <v>103</v>
      </c>
      <c r="L6702" s="1" t="s">
        <v>55</v>
      </c>
      <c r="M6702" s="1" t="s">
        <v>1867</v>
      </c>
      <c r="N6702" s="1" t="s">
        <v>178</v>
      </c>
      <c r="O6702" s="1" t="s">
        <v>256</v>
      </c>
      <c r="P6702" s="1" t="s">
        <v>103</v>
      </c>
      <c r="Q6702" s="1" t="s">
        <v>55</v>
      </c>
      <c r="R6702" s="1" t="s">
        <v>67</v>
      </c>
      <c r="T6702" s="1" t="s">
        <v>6745</v>
      </c>
      <c r="U6702" s="1" t="s">
        <v>59</v>
      </c>
      <c r="Y6702" s="1" t="s">
        <v>60</v>
      </c>
      <c r="Z6702" s="1" t="s">
        <v>60</v>
      </c>
      <c r="AR6702" s="1" t="s">
        <v>60</v>
      </c>
      <c r="AT6702" s="1" t="s">
        <v>282</v>
      </c>
      <c r="AU6702" s="1" t="s">
        <v>282</v>
      </c>
      <c r="AV6702" s="1" t="s">
        <v>260</v>
      </c>
      <c r="AW6702" s="3" t="str">
        <f t="shared" si="1"/>
        <v>Other</v>
      </c>
      <c r="AX6702" s="3" t="str">
        <f t="array" ref="AX6702">TEXTJOIN(", ", TRUE, IF(X6702:AS6702="Y", X$1:AS$1, IF(X6702:AS6702&lt;&gt;"", X$1:AS$1 &amp; ": " &amp; X6702:AS6702, "")))
</f>
        <v>Cocaine, Fentanyl, Any Opioid</v>
      </c>
    </row>
    <row r="6703">
      <c r="A6703" s="2">
        <v>43839.0</v>
      </c>
      <c r="B6703" s="1" t="s">
        <v>50</v>
      </c>
      <c r="C6703" s="1">
        <v>37.0</v>
      </c>
      <c r="D6703" s="1" t="s">
        <v>51</v>
      </c>
      <c r="E6703" s="1" t="s">
        <v>52</v>
      </c>
      <c r="G6703" s="1" t="s">
        <v>91</v>
      </c>
      <c r="H6703" s="1" t="s">
        <v>91</v>
      </c>
      <c r="I6703" s="1" t="s">
        <v>55</v>
      </c>
      <c r="J6703" s="1" t="s">
        <v>91</v>
      </c>
      <c r="K6703" s="1" t="s">
        <v>91</v>
      </c>
      <c r="L6703" s="1" t="s">
        <v>55</v>
      </c>
      <c r="M6703" s="1" t="s">
        <v>56</v>
      </c>
      <c r="N6703" s="1" t="s">
        <v>155</v>
      </c>
      <c r="O6703" s="1" t="s">
        <v>91</v>
      </c>
      <c r="P6703" s="1" t="s">
        <v>91</v>
      </c>
      <c r="Q6703" s="1" t="s">
        <v>55</v>
      </c>
      <c r="R6703" s="1" t="s">
        <v>56</v>
      </c>
      <c r="T6703" s="1" t="s">
        <v>156</v>
      </c>
      <c r="U6703" s="1" t="s">
        <v>59</v>
      </c>
      <c r="Y6703" s="1" t="s">
        <v>60</v>
      </c>
      <c r="Z6703" s="1" t="s">
        <v>60</v>
      </c>
      <c r="AR6703" s="1" t="s">
        <v>60</v>
      </c>
      <c r="AT6703" s="1" t="s">
        <v>110</v>
      </c>
      <c r="AU6703" s="1" t="s">
        <v>110</v>
      </c>
      <c r="AV6703" s="1" t="s">
        <v>111</v>
      </c>
      <c r="AW6703" s="3" t="str">
        <f t="shared" si="1"/>
        <v>Other</v>
      </c>
      <c r="AX6703" s="3" t="str">
        <f t="array" ref="AX6703">TEXTJOIN(", ", TRUE, IF(X6703:AS6703="Y", X$1:AS$1, IF(X6703:AS6703&lt;&gt;"", X$1:AS$1 &amp; ": " &amp; X6703:AS6703, "")))
</f>
        <v>Cocaine, Fentanyl, Any Opioid</v>
      </c>
    </row>
    <row r="6704">
      <c r="A6704" s="2">
        <v>43974.0</v>
      </c>
      <c r="B6704" s="1" t="s">
        <v>50</v>
      </c>
      <c r="C6704" s="1">
        <v>33.0</v>
      </c>
      <c r="D6704" s="1" t="s">
        <v>51</v>
      </c>
      <c r="E6704" s="1" t="s">
        <v>52</v>
      </c>
      <c r="F6704" s="1" t="s">
        <v>137</v>
      </c>
      <c r="G6704" s="1" t="s">
        <v>82</v>
      </c>
      <c r="H6704" s="1" t="s">
        <v>54</v>
      </c>
      <c r="I6704" s="1" t="s">
        <v>55</v>
      </c>
      <c r="J6704" s="1" t="s">
        <v>82</v>
      </c>
      <c r="K6704" s="1" t="s">
        <v>54</v>
      </c>
      <c r="L6704" s="1" t="s">
        <v>55</v>
      </c>
      <c r="M6704" s="1" t="s">
        <v>92</v>
      </c>
      <c r="N6704" s="1" t="s">
        <v>119</v>
      </c>
      <c r="O6704" s="1" t="s">
        <v>82</v>
      </c>
      <c r="P6704" s="1" t="s">
        <v>54</v>
      </c>
      <c r="Q6704" s="1" t="s">
        <v>55</v>
      </c>
      <c r="R6704" s="1" t="s">
        <v>44</v>
      </c>
      <c r="T6704" s="1" t="s">
        <v>6746</v>
      </c>
      <c r="U6704" s="1" t="s">
        <v>59</v>
      </c>
      <c r="Z6704" s="1" t="s">
        <v>60</v>
      </c>
      <c r="AD6704" s="1" t="s">
        <v>60</v>
      </c>
      <c r="AI6704" s="1" t="s">
        <v>60</v>
      </c>
      <c r="AR6704" s="1" t="s">
        <v>60</v>
      </c>
      <c r="AT6704" s="1" t="s">
        <v>329</v>
      </c>
      <c r="AU6704" s="1" t="s">
        <v>329</v>
      </c>
      <c r="AV6704" s="1" t="s">
        <v>85</v>
      </c>
      <c r="AW6704" s="3" t="str">
        <f t="shared" si="1"/>
        <v>Other</v>
      </c>
      <c r="AX6704" s="3" t="str">
        <f t="array" ref="AX6704">TEXTJOIN(", ", TRUE, IF(X6704:AS6704="Y", X$1:AS$1, IF(X6704:AS6704&lt;&gt;"", X$1:AS$1 &amp; ": " &amp; X6704:AS6704, "")))
</f>
        <v>Fentanyl, Ethanol, Amphet, Any Opioid</v>
      </c>
    </row>
    <row r="6705">
      <c r="A6705" s="4">
        <v>43094.0</v>
      </c>
      <c r="B6705" s="1" t="s">
        <v>86</v>
      </c>
      <c r="C6705" s="1">
        <v>48.0</v>
      </c>
      <c r="D6705" s="1" t="s">
        <v>51</v>
      </c>
      <c r="E6705" s="1" t="s">
        <v>63</v>
      </c>
      <c r="G6705" s="1" t="s">
        <v>2087</v>
      </c>
      <c r="H6705" s="1" t="s">
        <v>263</v>
      </c>
      <c r="I6705" s="1" t="s">
        <v>55</v>
      </c>
      <c r="J6705" s="1" t="s">
        <v>2087</v>
      </c>
      <c r="K6705" s="1" t="s">
        <v>263</v>
      </c>
      <c r="L6705" s="1" t="s">
        <v>55</v>
      </c>
      <c r="M6705" s="1" t="s">
        <v>56</v>
      </c>
      <c r="N6705" s="1" t="s">
        <v>119</v>
      </c>
      <c r="O6705" s="1" t="s">
        <v>2087</v>
      </c>
      <c r="P6705" s="1" t="s">
        <v>263</v>
      </c>
      <c r="Q6705" s="1" t="s">
        <v>55</v>
      </c>
      <c r="R6705" s="1" t="s">
        <v>56</v>
      </c>
      <c r="T6705" s="1" t="s">
        <v>6747</v>
      </c>
      <c r="U6705" s="1" t="s">
        <v>59</v>
      </c>
      <c r="Y6705" s="1" t="s">
        <v>60</v>
      </c>
      <c r="Z6705" s="1" t="s">
        <v>60</v>
      </c>
      <c r="AA6705" s="1" t="s">
        <v>60</v>
      </c>
      <c r="AF6705" s="1" t="s">
        <v>60</v>
      </c>
      <c r="AT6705" s="1" t="s">
        <v>2089</v>
      </c>
      <c r="AU6705" s="1" t="s">
        <v>2089</v>
      </c>
      <c r="AV6705" s="1" t="s">
        <v>2090</v>
      </c>
      <c r="AW6705" s="3" t="str">
        <f t="shared" si="1"/>
        <v>Other</v>
      </c>
      <c r="AX6705" s="3" t="str">
        <f t="array" ref="AX6705">TEXTJOIN(", ", TRUE, IF(X6705:AS6705="Y", X$1:AS$1, IF(X6705:AS6705&lt;&gt;"", X$1:AS$1 &amp; ": " &amp; X6705:AS6705, "")))
</f>
        <v>Cocaine, Fentanyl, Fentanyl Analogue, Benzodiazepine</v>
      </c>
    </row>
    <row r="6706">
      <c r="A6706" s="2">
        <v>44139.0</v>
      </c>
      <c r="B6706" s="1" t="s">
        <v>50</v>
      </c>
      <c r="C6706" s="1">
        <v>46.0</v>
      </c>
      <c r="D6706" s="1" t="s">
        <v>76</v>
      </c>
      <c r="E6706" s="1" t="s">
        <v>63</v>
      </c>
      <c r="G6706" s="1" t="s">
        <v>71</v>
      </c>
      <c r="H6706" s="1" t="s">
        <v>125</v>
      </c>
      <c r="I6706" s="1" t="s">
        <v>55</v>
      </c>
      <c r="J6706" s="1" t="s">
        <v>71</v>
      </c>
      <c r="K6706" s="1" t="s">
        <v>125</v>
      </c>
      <c r="L6706" s="1" t="s">
        <v>55</v>
      </c>
      <c r="M6706" s="1" t="s">
        <v>56</v>
      </c>
      <c r="N6706" s="1" t="s">
        <v>93</v>
      </c>
      <c r="O6706" s="1" t="s">
        <v>72</v>
      </c>
      <c r="P6706" s="1" t="s">
        <v>91</v>
      </c>
      <c r="Q6706" s="1" t="s">
        <v>55</v>
      </c>
      <c r="R6706" s="1" t="s">
        <v>67</v>
      </c>
      <c r="T6706" s="1" t="s">
        <v>6748</v>
      </c>
      <c r="U6706" s="1" t="s">
        <v>59</v>
      </c>
      <c r="Z6706" s="1" t="s">
        <v>60</v>
      </c>
      <c r="AR6706" s="1" t="s">
        <v>60</v>
      </c>
      <c r="AT6706" s="1" t="s">
        <v>74</v>
      </c>
      <c r="AU6706" s="1" t="s">
        <v>74</v>
      </c>
      <c r="AV6706" s="1" t="s">
        <v>75</v>
      </c>
      <c r="AW6706" s="3" t="str">
        <f t="shared" si="1"/>
        <v>Other</v>
      </c>
      <c r="AX6706" s="3" t="str">
        <f t="array" ref="AX6706">TEXTJOIN(", ", TRUE, IF(X6706:AS6706="Y", X$1:AS$1, IF(X6706:AS6706&lt;&gt;"", X$1:AS$1 &amp; ": " &amp; X6706:AS6706, "")))
</f>
        <v>Fentanyl, Any Opioid</v>
      </c>
    </row>
    <row r="6707">
      <c r="A6707" s="2">
        <v>42271.0</v>
      </c>
      <c r="B6707" s="1" t="s">
        <v>86</v>
      </c>
      <c r="C6707" s="1">
        <v>33.0</v>
      </c>
      <c r="D6707" s="1" t="s">
        <v>51</v>
      </c>
      <c r="E6707" s="1" t="s">
        <v>63</v>
      </c>
      <c r="G6707" s="1" t="s">
        <v>1430</v>
      </c>
      <c r="H6707" s="1" t="s">
        <v>91</v>
      </c>
      <c r="I6707" s="1" t="s">
        <v>55</v>
      </c>
      <c r="J6707" s="1" t="s">
        <v>117</v>
      </c>
      <c r="M6707" s="1" t="s">
        <v>118</v>
      </c>
      <c r="O6707" s="1" t="s">
        <v>91</v>
      </c>
      <c r="P6707" s="1" t="s">
        <v>91</v>
      </c>
      <c r="Q6707" s="1" t="s">
        <v>55</v>
      </c>
      <c r="R6707" s="1" t="s">
        <v>67</v>
      </c>
      <c r="T6707" s="1" t="s">
        <v>130</v>
      </c>
      <c r="U6707" s="1" t="s">
        <v>59</v>
      </c>
      <c r="W6707" s="1" t="s">
        <v>60</v>
      </c>
      <c r="X6707" s="1" t="s">
        <v>60</v>
      </c>
      <c r="AP6707" s="1" t="s">
        <v>60</v>
      </c>
      <c r="AR6707" s="1" t="s">
        <v>60</v>
      </c>
      <c r="AT6707" s="1" t="s">
        <v>1432</v>
      </c>
      <c r="AV6707" s="1" t="s">
        <v>111</v>
      </c>
      <c r="AW6707" s="3" t="str">
        <f t="shared" si="1"/>
        <v>Other</v>
      </c>
      <c r="AX6707" s="3" t="str">
        <f t="array" ref="AX6707">TEXTJOIN(", ", TRUE, IF(X6707:AS6707="Y", X$1:AS$1, IF(X6707:AS6707&lt;&gt;"", X$1:AS$1 &amp; ": " &amp; X6707:AS6707, "")))
</f>
        <v>Heroin, Heroin/Morph/Codeine, Any Opioid</v>
      </c>
    </row>
    <row r="6708">
      <c r="A6708" s="2">
        <v>43934.0</v>
      </c>
      <c r="B6708" s="1" t="s">
        <v>50</v>
      </c>
      <c r="C6708" s="1">
        <v>31.0</v>
      </c>
      <c r="D6708" s="1" t="s">
        <v>51</v>
      </c>
      <c r="E6708" s="1" t="s">
        <v>63</v>
      </c>
      <c r="G6708" s="1" t="s">
        <v>102</v>
      </c>
      <c r="H6708" s="1" t="s">
        <v>103</v>
      </c>
      <c r="I6708" s="1" t="s">
        <v>55</v>
      </c>
      <c r="J6708" s="1" t="s">
        <v>102</v>
      </c>
      <c r="K6708" s="1" t="s">
        <v>103</v>
      </c>
      <c r="L6708" s="1" t="s">
        <v>55</v>
      </c>
      <c r="M6708" s="1" t="s">
        <v>56</v>
      </c>
      <c r="N6708" s="1" t="s">
        <v>136</v>
      </c>
      <c r="O6708" s="1" t="s">
        <v>102</v>
      </c>
      <c r="P6708" s="1" t="s">
        <v>103</v>
      </c>
      <c r="Q6708" s="1" t="s">
        <v>55</v>
      </c>
      <c r="R6708" s="1" t="s">
        <v>56</v>
      </c>
      <c r="T6708" s="1" t="s">
        <v>1045</v>
      </c>
      <c r="U6708" s="1" t="s">
        <v>59</v>
      </c>
      <c r="Z6708" s="1" t="s">
        <v>60</v>
      </c>
      <c r="AR6708" s="1" t="s">
        <v>60</v>
      </c>
      <c r="AT6708" s="1" t="s">
        <v>106</v>
      </c>
      <c r="AU6708" s="1" t="s">
        <v>106</v>
      </c>
      <c r="AV6708" s="1" t="s">
        <v>107</v>
      </c>
      <c r="AW6708" s="3" t="str">
        <f t="shared" si="1"/>
        <v>Other</v>
      </c>
      <c r="AX6708" s="3" t="str">
        <f t="array" ref="AX6708">TEXTJOIN(", ", TRUE, IF(X6708:AS6708="Y", X$1:AS$1, IF(X6708:AS6708&lt;&gt;"", X$1:AS$1 &amp; ": " &amp; X6708:AS6708, "")))
</f>
        <v>Fentanyl, Any Opioid</v>
      </c>
    </row>
    <row r="6709">
      <c r="A6709" s="2">
        <v>44413.0</v>
      </c>
      <c r="B6709" s="1" t="s">
        <v>50</v>
      </c>
      <c r="C6709" s="1">
        <v>27.0</v>
      </c>
      <c r="D6709" s="1" t="s">
        <v>76</v>
      </c>
      <c r="E6709" s="1" t="s">
        <v>63</v>
      </c>
      <c r="G6709" s="1" t="s">
        <v>397</v>
      </c>
      <c r="H6709" s="1" t="s">
        <v>103</v>
      </c>
      <c r="I6709" s="1" t="s">
        <v>55</v>
      </c>
      <c r="J6709" s="1" t="s">
        <v>397</v>
      </c>
      <c r="K6709" s="1" t="s">
        <v>103</v>
      </c>
      <c r="L6709" s="1" t="s">
        <v>55</v>
      </c>
      <c r="M6709" s="1" t="s">
        <v>56</v>
      </c>
      <c r="N6709" s="1" t="s">
        <v>136</v>
      </c>
      <c r="O6709" s="1" t="s">
        <v>397</v>
      </c>
      <c r="P6709" s="1" t="s">
        <v>103</v>
      </c>
      <c r="Q6709" s="1" t="s">
        <v>55</v>
      </c>
      <c r="R6709" s="1" t="s">
        <v>56</v>
      </c>
      <c r="T6709" s="1" t="s">
        <v>1889</v>
      </c>
      <c r="U6709" s="1" t="s">
        <v>59</v>
      </c>
      <c r="Y6709" s="1" t="s">
        <v>60</v>
      </c>
      <c r="Z6709" s="1" t="s">
        <v>60</v>
      </c>
      <c r="AD6709" s="1" t="s">
        <v>60</v>
      </c>
      <c r="AR6709" s="1" t="s">
        <v>60</v>
      </c>
      <c r="AT6709" s="1" t="s">
        <v>399</v>
      </c>
      <c r="AU6709" s="1" t="s">
        <v>399</v>
      </c>
      <c r="AV6709" s="1" t="s">
        <v>709</v>
      </c>
      <c r="AW6709" s="3" t="str">
        <f t="shared" si="1"/>
        <v>Other</v>
      </c>
      <c r="AX6709" s="3" t="str">
        <f t="array" ref="AX6709">TEXTJOIN(", ", TRUE, IF(X6709:AS6709="Y", X$1:AS$1, IF(X6709:AS6709&lt;&gt;"", X$1:AS$1 &amp; ": " &amp; X6709:AS6709, "")))
</f>
        <v>Cocaine, Fentanyl, Ethanol, Any Opioid</v>
      </c>
    </row>
    <row r="6710">
      <c r="A6710" s="2">
        <v>42247.0</v>
      </c>
      <c r="B6710" s="1" t="s">
        <v>86</v>
      </c>
      <c r="C6710" s="1">
        <v>39.0</v>
      </c>
      <c r="D6710" s="1" t="s">
        <v>51</v>
      </c>
      <c r="E6710" s="1" t="s">
        <v>63</v>
      </c>
      <c r="G6710" s="1" t="s">
        <v>116</v>
      </c>
      <c r="H6710" s="1" t="s">
        <v>103</v>
      </c>
      <c r="I6710" s="1" t="s">
        <v>55</v>
      </c>
      <c r="J6710" s="1" t="s">
        <v>116</v>
      </c>
      <c r="M6710" s="1" t="s">
        <v>56</v>
      </c>
      <c r="O6710" s="1" t="s">
        <v>116</v>
      </c>
      <c r="P6710" s="1" t="s">
        <v>103</v>
      </c>
      <c r="Q6710" s="1" t="s">
        <v>55</v>
      </c>
      <c r="R6710" s="1" t="s">
        <v>56</v>
      </c>
      <c r="T6710" s="1" t="s">
        <v>6749</v>
      </c>
      <c r="U6710" s="1" t="s">
        <v>59</v>
      </c>
      <c r="AB6710" s="1" t="s">
        <v>60</v>
      </c>
      <c r="AE6710" s="1" t="s">
        <v>60</v>
      </c>
      <c r="AF6710" s="1" t="s">
        <v>60</v>
      </c>
      <c r="AR6710" s="1" t="s">
        <v>60</v>
      </c>
      <c r="AT6710" s="1" t="s">
        <v>122</v>
      </c>
      <c r="AU6710" s="1" t="s">
        <v>122</v>
      </c>
      <c r="AV6710" s="1" t="s">
        <v>139</v>
      </c>
      <c r="AW6710" s="3" t="str">
        <f t="shared" si="1"/>
        <v>Other</v>
      </c>
      <c r="AX6710" s="3" t="str">
        <f t="array" ref="AX6710">TEXTJOIN(", ", TRUE, IF(X6710:AS6710="Y", X$1:AS$1, IF(X6710:AS6710&lt;&gt;"", X$1:AS$1 &amp; ": " &amp; X6710:AS6710, "")))
</f>
        <v>Oxycodone, Hydrocodone, Benzodiazepine, Any Opioid</v>
      </c>
    </row>
    <row r="6711">
      <c r="A6711" s="2">
        <v>44224.0</v>
      </c>
      <c r="B6711" s="1" t="s">
        <v>50</v>
      </c>
      <c r="C6711" s="1">
        <v>50.0</v>
      </c>
      <c r="D6711" s="1" t="s">
        <v>76</v>
      </c>
      <c r="E6711" s="1" t="s">
        <v>63</v>
      </c>
      <c r="G6711" s="1" t="s">
        <v>6750</v>
      </c>
      <c r="H6711" s="1" t="s">
        <v>1788</v>
      </c>
      <c r="I6711" s="1" t="s">
        <v>89</v>
      </c>
      <c r="J6711" s="1" t="s">
        <v>1055</v>
      </c>
      <c r="K6711" s="1" t="s">
        <v>91</v>
      </c>
      <c r="L6711" s="1" t="s">
        <v>55</v>
      </c>
      <c r="M6711" s="1" t="s">
        <v>44</v>
      </c>
      <c r="N6711" s="1" t="s">
        <v>178</v>
      </c>
      <c r="O6711" s="1" t="s">
        <v>1055</v>
      </c>
      <c r="P6711" s="1" t="s">
        <v>91</v>
      </c>
      <c r="Q6711" s="1" t="s">
        <v>55</v>
      </c>
      <c r="R6711" s="1" t="s">
        <v>44</v>
      </c>
      <c r="S6711" s="1" t="s">
        <v>1414</v>
      </c>
      <c r="T6711" s="1" t="s">
        <v>6751</v>
      </c>
      <c r="U6711" s="1" t="s">
        <v>59</v>
      </c>
      <c r="V6711" s="1" t="s">
        <v>464</v>
      </c>
      <c r="X6711" s="1" t="s">
        <v>60</v>
      </c>
      <c r="Z6711" s="1" t="s">
        <v>60</v>
      </c>
      <c r="AP6711" s="1" t="s">
        <v>60</v>
      </c>
      <c r="AR6711" s="1" t="s">
        <v>60</v>
      </c>
      <c r="AU6711" s="1" t="s">
        <v>1056</v>
      </c>
      <c r="AV6711" s="1" t="s">
        <v>1057</v>
      </c>
      <c r="AW6711" s="3" t="str">
        <f t="shared" si="1"/>
        <v>Other</v>
      </c>
      <c r="AX6711" s="3" t="str">
        <f t="array" ref="AX6711">TEXTJOIN(", ", TRUE, IF(X6711:AS6711="Y", X$1:AS$1, IF(X6711:AS6711&lt;&gt;"", X$1:AS$1 &amp; ": " &amp; X6711:AS6711, "")))
</f>
        <v>Heroin, Fentanyl, Heroin/Morph/Codeine, Any Opioid</v>
      </c>
    </row>
    <row r="6712">
      <c r="A6712" s="2">
        <v>42933.0</v>
      </c>
      <c r="B6712" s="1" t="s">
        <v>86</v>
      </c>
      <c r="C6712" s="1">
        <v>28.0</v>
      </c>
      <c r="D6712" s="1" t="s">
        <v>51</v>
      </c>
      <c r="E6712" s="1" t="s">
        <v>52</v>
      </c>
      <c r="G6712" s="1" t="s">
        <v>216</v>
      </c>
      <c r="H6712" s="1" t="s">
        <v>103</v>
      </c>
      <c r="I6712" s="1" t="s">
        <v>55</v>
      </c>
      <c r="J6712" s="1" t="s">
        <v>216</v>
      </c>
      <c r="K6712" s="1" t="s">
        <v>103</v>
      </c>
      <c r="L6712" s="1" t="s">
        <v>55</v>
      </c>
      <c r="M6712" s="1" t="s">
        <v>56</v>
      </c>
      <c r="N6712" s="1" t="s">
        <v>136</v>
      </c>
      <c r="O6712" s="1" t="s">
        <v>277</v>
      </c>
      <c r="P6712" s="1" t="s">
        <v>103</v>
      </c>
      <c r="Q6712" s="1" t="s">
        <v>55</v>
      </c>
      <c r="R6712" s="1" t="s">
        <v>67</v>
      </c>
      <c r="T6712" s="1" t="s">
        <v>6752</v>
      </c>
      <c r="U6712" s="1" t="s">
        <v>59</v>
      </c>
      <c r="Y6712" s="1" t="s">
        <v>60</v>
      </c>
      <c r="Z6712" s="1" t="s">
        <v>60</v>
      </c>
      <c r="AA6712" s="1" t="s">
        <v>60</v>
      </c>
      <c r="AT6712" s="1" t="s">
        <v>218</v>
      </c>
      <c r="AU6712" s="1" t="s">
        <v>218</v>
      </c>
      <c r="AV6712" s="1" t="s">
        <v>279</v>
      </c>
      <c r="AW6712" s="3" t="str">
        <f t="shared" si="1"/>
        <v>Other</v>
      </c>
      <c r="AX6712" s="3" t="str">
        <f t="array" ref="AX6712">TEXTJOIN(", ", TRUE, IF(X6712:AS6712="Y", X$1:AS$1, IF(X6712:AS6712&lt;&gt;"", X$1:AS$1 &amp; ": " &amp; X6712:AS6712, "")))
</f>
        <v>Cocaine, Fentanyl, Fentanyl Analogue</v>
      </c>
    </row>
    <row r="6713">
      <c r="A6713" s="2">
        <v>41759.0</v>
      </c>
      <c r="B6713" s="1" t="s">
        <v>50</v>
      </c>
      <c r="C6713" s="1">
        <v>41.0</v>
      </c>
      <c r="D6713" s="1" t="s">
        <v>51</v>
      </c>
      <c r="E6713" s="1" t="s">
        <v>63</v>
      </c>
      <c r="G6713" s="1" t="s">
        <v>103</v>
      </c>
      <c r="J6713" s="1" t="s">
        <v>103</v>
      </c>
      <c r="L6713" s="1" t="s">
        <v>55</v>
      </c>
      <c r="M6713" s="1" t="s">
        <v>56</v>
      </c>
      <c r="N6713" s="1" t="s">
        <v>104</v>
      </c>
      <c r="O6713" s="1" t="s">
        <v>103</v>
      </c>
      <c r="P6713" s="1" t="s">
        <v>103</v>
      </c>
      <c r="R6713" s="1" t="s">
        <v>56</v>
      </c>
      <c r="T6713" s="1" t="s">
        <v>6753</v>
      </c>
      <c r="U6713" s="1" t="s">
        <v>59</v>
      </c>
      <c r="AF6713" s="1" t="s">
        <v>60</v>
      </c>
      <c r="AT6713" s="1" t="s">
        <v>167</v>
      </c>
      <c r="AU6713" s="1" t="s">
        <v>167</v>
      </c>
      <c r="AV6713" s="1" t="s">
        <v>168</v>
      </c>
      <c r="AW6713" s="3" t="str">
        <f t="shared" si="1"/>
        <v>Other</v>
      </c>
      <c r="AX6713" s="3" t="str">
        <f t="array" ref="AX6713">TEXTJOIN(", ", TRUE, IF(X6713:AS6713="Y", X$1:AS$1, IF(X6713:AS6713&lt;&gt;"", X$1:AS$1 &amp; ": " &amp; X6713:AS6713, "")))
</f>
        <v>Benzodiazepine</v>
      </c>
    </row>
    <row r="6714">
      <c r="A6714" s="2">
        <v>44107.0</v>
      </c>
      <c r="B6714" s="1" t="s">
        <v>50</v>
      </c>
      <c r="C6714" s="1">
        <v>66.0</v>
      </c>
      <c r="D6714" s="1" t="s">
        <v>51</v>
      </c>
      <c r="E6714" s="1" t="s">
        <v>52</v>
      </c>
      <c r="G6714" s="1" t="s">
        <v>91</v>
      </c>
      <c r="H6714" s="1" t="s">
        <v>91</v>
      </c>
      <c r="I6714" s="1" t="s">
        <v>55</v>
      </c>
      <c r="J6714" s="1" t="s">
        <v>91</v>
      </c>
      <c r="K6714" s="1" t="s">
        <v>91</v>
      </c>
      <c r="L6714" s="1" t="s">
        <v>55</v>
      </c>
      <c r="M6714" s="1" t="s">
        <v>56</v>
      </c>
      <c r="N6714" s="1" t="s">
        <v>119</v>
      </c>
      <c r="O6714" s="1" t="s">
        <v>91</v>
      </c>
      <c r="P6714" s="1" t="s">
        <v>91</v>
      </c>
      <c r="Q6714" s="1" t="s">
        <v>55</v>
      </c>
      <c r="R6714" s="1" t="s">
        <v>56</v>
      </c>
      <c r="T6714" s="1" t="s">
        <v>109</v>
      </c>
      <c r="U6714" s="1" t="s">
        <v>59</v>
      </c>
      <c r="Y6714" s="1" t="s">
        <v>60</v>
      </c>
      <c r="AT6714" s="1" t="s">
        <v>110</v>
      </c>
      <c r="AU6714" s="1" t="s">
        <v>110</v>
      </c>
      <c r="AV6714" s="1" t="s">
        <v>111</v>
      </c>
      <c r="AW6714" s="3" t="str">
        <f t="shared" si="1"/>
        <v>Other</v>
      </c>
      <c r="AX6714" s="3" t="str">
        <f t="array" ref="AX6714">TEXTJOIN(", ", TRUE, IF(X6714:AS6714="Y", X$1:AS$1, IF(X6714:AS6714&lt;&gt;"", X$1:AS$1 &amp; ": " &amp; X6714:AS6714, "")))
</f>
        <v>Cocaine</v>
      </c>
    </row>
    <row r="6715">
      <c r="A6715" s="2">
        <v>43652.0</v>
      </c>
      <c r="B6715" s="1" t="s">
        <v>50</v>
      </c>
      <c r="C6715" s="1">
        <v>48.0</v>
      </c>
      <c r="D6715" s="1" t="s">
        <v>76</v>
      </c>
      <c r="E6715" s="1" t="s">
        <v>63</v>
      </c>
      <c r="G6715" s="1" t="s">
        <v>455</v>
      </c>
      <c r="H6715" s="1" t="s">
        <v>103</v>
      </c>
      <c r="I6715" s="1" t="s">
        <v>55</v>
      </c>
      <c r="J6715" s="1" t="s">
        <v>455</v>
      </c>
      <c r="K6715" s="1" t="s">
        <v>103</v>
      </c>
      <c r="L6715" s="1" t="s">
        <v>55</v>
      </c>
      <c r="M6715" s="1" t="s">
        <v>56</v>
      </c>
      <c r="N6715" s="1" t="s">
        <v>66</v>
      </c>
      <c r="O6715" s="1" t="s">
        <v>103</v>
      </c>
      <c r="P6715" s="1" t="s">
        <v>103</v>
      </c>
      <c r="Q6715" s="1" t="s">
        <v>55</v>
      </c>
      <c r="R6715" s="1" t="s">
        <v>67</v>
      </c>
      <c r="T6715" s="1" t="s">
        <v>2845</v>
      </c>
      <c r="U6715" s="1" t="s">
        <v>59</v>
      </c>
      <c r="X6715" s="1" t="s">
        <v>60</v>
      </c>
      <c r="Y6715" s="1" t="s">
        <v>60</v>
      </c>
      <c r="AP6715" s="1" t="s">
        <v>60</v>
      </c>
      <c r="AR6715" s="1" t="s">
        <v>60</v>
      </c>
      <c r="AT6715" s="1" t="s">
        <v>457</v>
      </c>
      <c r="AU6715" s="1" t="s">
        <v>457</v>
      </c>
      <c r="AV6715" s="1" t="s">
        <v>168</v>
      </c>
      <c r="AW6715" s="3" t="str">
        <f t="shared" si="1"/>
        <v>Other</v>
      </c>
      <c r="AX6715" s="3" t="str">
        <f t="array" ref="AX6715">TEXTJOIN(", ", TRUE, IF(X6715:AS6715="Y", X$1:AS$1, IF(X6715:AS6715&lt;&gt;"", X$1:AS$1 &amp; ": " &amp; X6715:AS6715, "")))
</f>
        <v>Heroin, Cocaine, Heroin/Morph/Codeine, Any Opioid</v>
      </c>
    </row>
    <row r="6716">
      <c r="A6716" s="2">
        <v>43408.0</v>
      </c>
      <c r="B6716" s="1" t="s">
        <v>50</v>
      </c>
      <c r="C6716" s="1">
        <v>44.0</v>
      </c>
      <c r="D6716" s="1" t="s">
        <v>51</v>
      </c>
      <c r="E6716" s="1" t="s">
        <v>63</v>
      </c>
      <c r="G6716" s="1" t="s">
        <v>1288</v>
      </c>
      <c r="H6716" s="1" t="s">
        <v>103</v>
      </c>
      <c r="I6716" s="1" t="s">
        <v>55</v>
      </c>
      <c r="J6716" s="1" t="s">
        <v>82</v>
      </c>
      <c r="K6716" s="1" t="s">
        <v>54</v>
      </c>
      <c r="M6716" s="1" t="s">
        <v>118</v>
      </c>
      <c r="N6716" s="1" t="s">
        <v>136</v>
      </c>
      <c r="O6716" s="1" t="s">
        <v>82</v>
      </c>
      <c r="P6716" s="1" t="s">
        <v>54</v>
      </c>
      <c r="Q6716" s="1" t="s">
        <v>55</v>
      </c>
      <c r="R6716" s="1" t="s">
        <v>67</v>
      </c>
      <c r="T6716" s="1" t="s">
        <v>596</v>
      </c>
      <c r="U6716" s="1" t="s">
        <v>59</v>
      </c>
      <c r="X6716" s="1" t="s">
        <v>60</v>
      </c>
      <c r="Z6716" s="1" t="s">
        <v>60</v>
      </c>
      <c r="AP6716" s="1" t="s">
        <v>60</v>
      </c>
      <c r="AR6716" s="1" t="s">
        <v>60</v>
      </c>
      <c r="AT6716" s="1" t="s">
        <v>1290</v>
      </c>
      <c r="AU6716" s="1" t="s">
        <v>329</v>
      </c>
      <c r="AV6716" s="1" t="s">
        <v>85</v>
      </c>
      <c r="AW6716" s="3" t="str">
        <f t="shared" si="1"/>
        <v>Other</v>
      </c>
      <c r="AX6716" s="3" t="str">
        <f t="array" ref="AX6716">TEXTJOIN(", ", TRUE, IF(X6716:AS6716="Y", X$1:AS$1, IF(X6716:AS6716&lt;&gt;"", X$1:AS$1 &amp; ": " &amp; X6716:AS6716, "")))
</f>
        <v>Heroin, Fentanyl, Heroin/Morph/Codeine, Any Opioid</v>
      </c>
    </row>
    <row r="6717">
      <c r="A6717" s="2">
        <v>44101.0</v>
      </c>
      <c r="B6717" s="1" t="s">
        <v>50</v>
      </c>
      <c r="C6717" s="1">
        <v>39.0</v>
      </c>
      <c r="D6717" s="1" t="s">
        <v>51</v>
      </c>
      <c r="E6717" s="1" t="s">
        <v>52</v>
      </c>
      <c r="G6717" s="1" t="s">
        <v>397</v>
      </c>
      <c r="H6717" s="1" t="s">
        <v>103</v>
      </c>
      <c r="I6717" s="1" t="s">
        <v>55</v>
      </c>
      <c r="J6717" s="1" t="s">
        <v>397</v>
      </c>
      <c r="K6717" s="1" t="s">
        <v>103</v>
      </c>
      <c r="L6717" s="1" t="s">
        <v>55</v>
      </c>
      <c r="M6717" s="1" t="s">
        <v>2283</v>
      </c>
      <c r="N6717" s="1" t="s">
        <v>93</v>
      </c>
      <c r="O6717" s="1" t="s">
        <v>397</v>
      </c>
      <c r="P6717" s="1" t="s">
        <v>103</v>
      </c>
      <c r="Q6717" s="1" t="s">
        <v>55</v>
      </c>
      <c r="R6717" s="1" t="s">
        <v>44</v>
      </c>
      <c r="T6717" s="1" t="s">
        <v>5385</v>
      </c>
      <c r="U6717" s="1" t="s">
        <v>59</v>
      </c>
      <c r="Z6717" s="1" t="s">
        <v>60</v>
      </c>
      <c r="AR6717" s="1" t="s">
        <v>60</v>
      </c>
      <c r="AT6717" s="1" t="s">
        <v>399</v>
      </c>
      <c r="AU6717" s="1" t="s">
        <v>399</v>
      </c>
      <c r="AV6717" s="1" t="s">
        <v>709</v>
      </c>
      <c r="AW6717" s="3" t="str">
        <f t="shared" si="1"/>
        <v>Other</v>
      </c>
      <c r="AX6717" s="3" t="str">
        <f t="array" ref="AX6717">TEXTJOIN(", ", TRUE, IF(X6717:AS6717="Y", X$1:AS$1, IF(X6717:AS6717&lt;&gt;"", X$1:AS$1 &amp; ": " &amp; X6717:AS6717, "")))
</f>
        <v>Fentanyl, Any Opioid</v>
      </c>
    </row>
    <row r="6718">
      <c r="A6718" s="2">
        <v>43926.0</v>
      </c>
      <c r="B6718" s="1" t="s">
        <v>50</v>
      </c>
      <c r="C6718" s="1">
        <v>28.0</v>
      </c>
      <c r="D6718" s="1" t="s">
        <v>51</v>
      </c>
      <c r="E6718" s="1" t="s">
        <v>63</v>
      </c>
      <c r="G6718" s="1" t="s">
        <v>64</v>
      </c>
      <c r="H6718" s="1" t="s">
        <v>65</v>
      </c>
      <c r="I6718" s="1" t="s">
        <v>55</v>
      </c>
      <c r="J6718" s="1" t="s">
        <v>64</v>
      </c>
      <c r="K6718" s="1" t="s">
        <v>65</v>
      </c>
      <c r="L6718" s="1" t="s">
        <v>55</v>
      </c>
      <c r="M6718" s="1" t="s">
        <v>56</v>
      </c>
      <c r="N6718" s="1" t="s">
        <v>66</v>
      </c>
      <c r="O6718" s="1" t="s">
        <v>64</v>
      </c>
      <c r="P6718" s="1" t="s">
        <v>65</v>
      </c>
      <c r="Q6718" s="1" t="s">
        <v>55</v>
      </c>
      <c r="R6718" s="1" t="s">
        <v>56</v>
      </c>
      <c r="T6718" s="1" t="s">
        <v>6754</v>
      </c>
      <c r="U6718" s="1" t="s">
        <v>59</v>
      </c>
      <c r="Z6718" s="1" t="s">
        <v>60</v>
      </c>
      <c r="AI6718" s="1" t="s">
        <v>60</v>
      </c>
      <c r="AM6718" s="1" t="s">
        <v>60</v>
      </c>
      <c r="AR6718" s="1" t="s">
        <v>60</v>
      </c>
      <c r="AT6718" s="1" t="s">
        <v>69</v>
      </c>
      <c r="AU6718" s="1" t="s">
        <v>69</v>
      </c>
      <c r="AV6718" s="1" t="s">
        <v>70</v>
      </c>
      <c r="AW6718" s="3" t="str">
        <f t="shared" si="1"/>
        <v>Other</v>
      </c>
      <c r="AX6718" s="3" t="str">
        <f t="array" ref="AX6718">TEXTJOIN(", ", TRUE, IF(X6718:AS6718="Y", X$1:AS$1, IF(X6718:AS6718&lt;&gt;"", X$1:AS$1 &amp; ": " &amp; X6718:AS6718, "")))
</f>
        <v>Fentanyl, Amphet, Xylazine, Any Opioid</v>
      </c>
    </row>
    <row r="6719">
      <c r="A6719" s="4">
        <v>42660.0</v>
      </c>
      <c r="B6719" s="1" t="s">
        <v>50</v>
      </c>
      <c r="C6719" s="1">
        <v>41.0</v>
      </c>
      <c r="D6719" s="1" t="s">
        <v>51</v>
      </c>
      <c r="E6719" s="1" t="s">
        <v>63</v>
      </c>
      <c r="F6719" s="1" t="s">
        <v>137</v>
      </c>
      <c r="G6719" s="1" t="s">
        <v>82</v>
      </c>
      <c r="H6719" s="1" t="s">
        <v>54</v>
      </c>
      <c r="I6719" s="1" t="s">
        <v>55</v>
      </c>
      <c r="J6719" s="1" t="s">
        <v>82</v>
      </c>
      <c r="M6719" s="1" t="s">
        <v>333</v>
      </c>
      <c r="N6719" s="1" t="s">
        <v>136</v>
      </c>
      <c r="O6719" s="1" t="s">
        <v>82</v>
      </c>
      <c r="R6719" s="1" t="s">
        <v>67</v>
      </c>
      <c r="T6719" s="1" t="s">
        <v>6755</v>
      </c>
      <c r="U6719" s="1" t="s">
        <v>59</v>
      </c>
      <c r="Y6719" s="1" t="s">
        <v>60</v>
      </c>
      <c r="AO6719" s="1" t="s">
        <v>60</v>
      </c>
      <c r="AP6719" s="1" t="s">
        <v>60</v>
      </c>
      <c r="AR6719" s="1" t="s">
        <v>60</v>
      </c>
      <c r="AT6719" s="1" t="s">
        <v>329</v>
      </c>
      <c r="AU6719" s="1" t="s">
        <v>329</v>
      </c>
      <c r="AV6719" s="1" t="s">
        <v>85</v>
      </c>
      <c r="AW6719" s="3" t="str">
        <f t="shared" si="1"/>
        <v>Other</v>
      </c>
      <c r="AX6719" s="3" t="str">
        <f t="array" ref="AX6719">TEXTJOIN(", ", TRUE, IF(X6719:AS6719="Y", X$1:AS$1, IF(X6719:AS6719&lt;&gt;"", X$1:AS$1 &amp; ": " &amp; X6719:AS6719, "")))
</f>
        <v>Cocaine, Opiate NOS, Heroin/Morph/Codeine, Any Opioid</v>
      </c>
    </row>
    <row r="6720">
      <c r="A6720" s="2">
        <v>43992.0</v>
      </c>
      <c r="B6720" s="1" t="s">
        <v>50</v>
      </c>
      <c r="C6720" s="1">
        <v>31.0</v>
      </c>
      <c r="D6720" s="1" t="s">
        <v>51</v>
      </c>
      <c r="E6720" s="1" t="s">
        <v>63</v>
      </c>
      <c r="G6720" s="1" t="s">
        <v>120</v>
      </c>
      <c r="H6720" s="1" t="s">
        <v>121</v>
      </c>
      <c r="I6720" s="1" t="s">
        <v>55</v>
      </c>
      <c r="J6720" s="1" t="s">
        <v>120</v>
      </c>
      <c r="K6720" s="1" t="s">
        <v>121</v>
      </c>
      <c r="L6720" s="1" t="s">
        <v>55</v>
      </c>
      <c r="M6720" s="1" t="s">
        <v>56</v>
      </c>
      <c r="N6720" s="1" t="s">
        <v>136</v>
      </c>
      <c r="O6720" s="1" t="s">
        <v>120</v>
      </c>
      <c r="P6720" s="1" t="s">
        <v>121</v>
      </c>
      <c r="Q6720" s="1" t="s">
        <v>55</v>
      </c>
      <c r="R6720" s="1" t="s">
        <v>56</v>
      </c>
      <c r="T6720" s="1" t="s">
        <v>83</v>
      </c>
      <c r="U6720" s="1" t="s">
        <v>59</v>
      </c>
      <c r="Z6720" s="1" t="s">
        <v>60</v>
      </c>
      <c r="AR6720" s="1" t="s">
        <v>60</v>
      </c>
      <c r="AT6720" s="1" t="s">
        <v>236</v>
      </c>
      <c r="AU6720" s="1" t="s">
        <v>236</v>
      </c>
      <c r="AV6720" s="1" t="s">
        <v>123</v>
      </c>
      <c r="AW6720" s="3" t="str">
        <f t="shared" si="1"/>
        <v>Middletown</v>
      </c>
      <c r="AX6720" s="3" t="str">
        <f t="array" ref="AX6720">TEXTJOIN(", ", TRUE, IF(X6720:AS6720="Y", X$1:AS$1, IF(X6720:AS6720&lt;&gt;"", X$1:AS$1 &amp; ": " &amp; X6720:AS6720, "")))
</f>
        <v>Fentanyl, Any Opioid</v>
      </c>
    </row>
    <row r="6721">
      <c r="A6721" s="2">
        <v>42544.0</v>
      </c>
      <c r="B6721" s="1" t="s">
        <v>50</v>
      </c>
      <c r="C6721" s="1">
        <v>24.0</v>
      </c>
      <c r="D6721" s="1" t="s">
        <v>76</v>
      </c>
      <c r="E6721" s="1" t="s">
        <v>52</v>
      </c>
      <c r="G6721" s="1" t="s">
        <v>103</v>
      </c>
      <c r="H6721" s="1" t="s">
        <v>103</v>
      </c>
      <c r="I6721" s="1" t="s">
        <v>55</v>
      </c>
      <c r="J6721" s="1" t="s">
        <v>103</v>
      </c>
      <c r="M6721" s="1" t="s">
        <v>401</v>
      </c>
      <c r="N6721" s="1" t="s">
        <v>136</v>
      </c>
      <c r="O6721" s="1" t="s">
        <v>103</v>
      </c>
      <c r="R6721" s="1" t="s">
        <v>67</v>
      </c>
      <c r="T6721" s="1" t="s">
        <v>6756</v>
      </c>
      <c r="U6721" s="1" t="s">
        <v>59</v>
      </c>
      <c r="Y6721" s="1" t="s">
        <v>60</v>
      </c>
      <c r="Z6721" s="1" t="s">
        <v>60</v>
      </c>
      <c r="AD6721" s="1" t="s">
        <v>60</v>
      </c>
      <c r="AR6721" s="1" t="s">
        <v>60</v>
      </c>
      <c r="AT6721" s="1" t="s">
        <v>167</v>
      </c>
      <c r="AU6721" s="1" t="s">
        <v>167</v>
      </c>
      <c r="AV6721" s="1" t="s">
        <v>168</v>
      </c>
      <c r="AW6721" s="3" t="str">
        <f t="shared" si="1"/>
        <v>Other</v>
      </c>
      <c r="AX6721" s="3" t="str">
        <f t="array" ref="AX6721">TEXTJOIN(", ", TRUE, IF(X6721:AS6721="Y", X$1:AS$1, IF(X6721:AS6721&lt;&gt;"", X$1:AS$1 &amp; ": " &amp; X6721:AS6721, "")))
</f>
        <v>Cocaine, Fentanyl, Ethanol, Any Opioid</v>
      </c>
    </row>
    <row r="6722">
      <c r="A6722" s="4">
        <v>43060.0</v>
      </c>
      <c r="B6722" s="1" t="s">
        <v>86</v>
      </c>
      <c r="C6722" s="1">
        <v>46.0</v>
      </c>
      <c r="D6722" s="1" t="s">
        <v>51</v>
      </c>
      <c r="E6722" s="1" t="s">
        <v>63</v>
      </c>
      <c r="G6722" s="1" t="s">
        <v>64</v>
      </c>
      <c r="H6722" s="1" t="s">
        <v>65</v>
      </c>
      <c r="I6722" s="1" t="s">
        <v>55</v>
      </c>
      <c r="J6722" s="1" t="s">
        <v>545</v>
      </c>
      <c r="K6722" s="1" t="s">
        <v>263</v>
      </c>
      <c r="L6722" s="1" t="s">
        <v>55</v>
      </c>
      <c r="M6722" s="1" t="s">
        <v>193</v>
      </c>
      <c r="N6722" s="1" t="s">
        <v>136</v>
      </c>
      <c r="O6722" s="1" t="s">
        <v>545</v>
      </c>
      <c r="Q6722" s="1" t="s">
        <v>55</v>
      </c>
      <c r="R6722" s="1" t="s">
        <v>67</v>
      </c>
      <c r="T6722" s="1" t="s">
        <v>6757</v>
      </c>
      <c r="U6722" s="1" t="s">
        <v>59</v>
      </c>
      <c r="Y6722" s="1" t="s">
        <v>60</v>
      </c>
      <c r="Z6722" s="1" t="s">
        <v>60</v>
      </c>
      <c r="AA6722" s="1" t="s">
        <v>60</v>
      </c>
      <c r="AF6722" s="1" t="s">
        <v>60</v>
      </c>
      <c r="AT6722" s="1" t="s">
        <v>69</v>
      </c>
      <c r="AU6722" s="1" t="s">
        <v>547</v>
      </c>
      <c r="AV6722" s="1" t="s">
        <v>548</v>
      </c>
      <c r="AW6722" s="3" t="str">
        <f t="shared" si="1"/>
        <v>Other</v>
      </c>
      <c r="AX6722" s="3" t="str">
        <f t="array" ref="AX6722">TEXTJOIN(", ", TRUE, IF(X6722:AS6722="Y", X$1:AS$1, IF(X6722:AS6722&lt;&gt;"", X$1:AS$1 &amp; ": " &amp; X6722:AS6722, "")))
</f>
        <v>Cocaine, Fentanyl, Fentanyl Analogue, Benzodiazepine</v>
      </c>
    </row>
    <row r="6723">
      <c r="A6723" s="4">
        <v>42355.0</v>
      </c>
      <c r="B6723" s="1" t="s">
        <v>86</v>
      </c>
      <c r="C6723" s="1">
        <v>60.0</v>
      </c>
      <c r="D6723" s="1" t="s">
        <v>76</v>
      </c>
      <c r="E6723" s="1" t="s">
        <v>63</v>
      </c>
      <c r="F6723" s="1" t="s">
        <v>137</v>
      </c>
      <c r="G6723" s="1" t="s">
        <v>256</v>
      </c>
      <c r="H6723" s="1" t="s">
        <v>103</v>
      </c>
      <c r="I6723" s="1" t="s">
        <v>55</v>
      </c>
      <c r="J6723" s="1" t="s">
        <v>256</v>
      </c>
      <c r="M6723" s="1" t="s">
        <v>56</v>
      </c>
      <c r="O6723" s="1" t="s">
        <v>256</v>
      </c>
      <c r="P6723" s="1" t="s">
        <v>103</v>
      </c>
      <c r="Q6723" s="1" t="s">
        <v>55</v>
      </c>
      <c r="R6723" s="1" t="s">
        <v>67</v>
      </c>
      <c r="T6723" s="1" t="s">
        <v>1397</v>
      </c>
      <c r="U6723" s="1" t="s">
        <v>59</v>
      </c>
      <c r="AI6723" s="1" t="s">
        <v>60</v>
      </c>
      <c r="AT6723" s="1" t="s">
        <v>282</v>
      </c>
      <c r="AU6723" s="1" t="s">
        <v>282</v>
      </c>
      <c r="AV6723" s="1" t="s">
        <v>260</v>
      </c>
      <c r="AW6723" s="3" t="str">
        <f t="shared" si="1"/>
        <v>Other</v>
      </c>
      <c r="AX6723" s="3" t="str">
        <f t="array" ref="AX6723">TEXTJOIN(", ", TRUE, IF(X6723:AS6723="Y", X$1:AS$1, IF(X6723:AS6723&lt;&gt;"", X$1:AS$1 &amp; ": " &amp; X6723:AS6723, "")))
</f>
        <v>Amphet</v>
      </c>
    </row>
    <row r="6724">
      <c r="A6724" s="2">
        <v>42860.0</v>
      </c>
      <c r="B6724" s="1" t="s">
        <v>86</v>
      </c>
      <c r="C6724" s="1">
        <v>35.0</v>
      </c>
      <c r="D6724" s="1" t="s">
        <v>76</v>
      </c>
      <c r="E6724" s="1" t="s">
        <v>63</v>
      </c>
      <c r="F6724" s="1" t="s">
        <v>137</v>
      </c>
      <c r="G6724" s="1" t="s">
        <v>103</v>
      </c>
      <c r="I6724" s="1" t="s">
        <v>55</v>
      </c>
      <c r="J6724" s="1" t="s">
        <v>103</v>
      </c>
      <c r="K6724" s="1" t="s">
        <v>103</v>
      </c>
      <c r="L6724" s="1" t="s">
        <v>55</v>
      </c>
      <c r="M6724" s="1" t="s">
        <v>56</v>
      </c>
      <c r="N6724" s="1" t="s">
        <v>136</v>
      </c>
      <c r="O6724" s="1" t="s">
        <v>103</v>
      </c>
      <c r="Q6724" s="1" t="s">
        <v>55</v>
      </c>
      <c r="R6724" s="1" t="s">
        <v>56</v>
      </c>
      <c r="T6724" s="1" t="s">
        <v>6758</v>
      </c>
      <c r="U6724" s="1" t="s">
        <v>59</v>
      </c>
      <c r="X6724" s="1" t="s">
        <v>60</v>
      </c>
      <c r="AD6724" s="1" t="s">
        <v>60</v>
      </c>
      <c r="AF6724" s="1" t="s">
        <v>60</v>
      </c>
      <c r="AT6724" s="1" t="s">
        <v>167</v>
      </c>
      <c r="AU6724" s="1" t="s">
        <v>167</v>
      </c>
      <c r="AV6724" s="1" t="s">
        <v>168</v>
      </c>
      <c r="AW6724" s="3" t="str">
        <f t="shared" si="1"/>
        <v>Other</v>
      </c>
      <c r="AX6724" s="3" t="str">
        <f t="array" ref="AX6724">TEXTJOIN(", ", TRUE, IF(X6724:AS6724="Y", X$1:AS$1, IF(X6724:AS6724&lt;&gt;"", X$1:AS$1 &amp; ": " &amp; X6724:AS6724, "")))
</f>
        <v>Heroin, Ethanol, Benzodiazepine</v>
      </c>
    </row>
    <row r="6725">
      <c r="A6725" s="4">
        <v>43765.0</v>
      </c>
      <c r="B6725" s="1" t="s">
        <v>50</v>
      </c>
      <c r="C6725" s="1">
        <v>32.0</v>
      </c>
      <c r="D6725" s="1" t="s">
        <v>51</v>
      </c>
      <c r="E6725" s="1" t="s">
        <v>63</v>
      </c>
      <c r="G6725" s="1" t="s">
        <v>216</v>
      </c>
      <c r="H6725" s="1" t="s">
        <v>103</v>
      </c>
      <c r="I6725" s="1" t="s">
        <v>55</v>
      </c>
      <c r="J6725" s="1" t="s">
        <v>216</v>
      </c>
      <c r="K6725" s="1" t="s">
        <v>103</v>
      </c>
      <c r="L6725" s="1" t="s">
        <v>55</v>
      </c>
      <c r="M6725" s="1" t="s">
        <v>56</v>
      </c>
      <c r="N6725" s="1" t="s">
        <v>178</v>
      </c>
      <c r="O6725" s="1" t="s">
        <v>216</v>
      </c>
      <c r="P6725" s="1" t="s">
        <v>103</v>
      </c>
      <c r="Q6725" s="1" t="s">
        <v>55</v>
      </c>
      <c r="R6725" s="1" t="s">
        <v>56</v>
      </c>
      <c r="T6725" s="1" t="s">
        <v>6759</v>
      </c>
      <c r="U6725" s="1" t="s">
        <v>59</v>
      </c>
      <c r="Y6725" s="1" t="s">
        <v>60</v>
      </c>
      <c r="Z6725" s="1" t="s">
        <v>60</v>
      </c>
      <c r="AR6725" s="1" t="s">
        <v>60</v>
      </c>
      <c r="AT6725" s="1" t="s">
        <v>218</v>
      </c>
      <c r="AU6725" s="1" t="s">
        <v>218</v>
      </c>
      <c r="AV6725" s="1" t="s">
        <v>317</v>
      </c>
      <c r="AW6725" s="3" t="str">
        <f t="shared" si="1"/>
        <v>Other</v>
      </c>
      <c r="AX6725" s="3" t="str">
        <f t="array" ref="AX6725">TEXTJOIN(", ", TRUE, IF(X6725:AS6725="Y", X$1:AS$1, IF(X6725:AS6725&lt;&gt;"", X$1:AS$1 &amp; ": " &amp; X6725:AS6725, "")))
</f>
        <v>Cocaine, Fentanyl, Any Opioid</v>
      </c>
    </row>
    <row r="6726">
      <c r="A6726" s="2">
        <v>41392.0</v>
      </c>
      <c r="B6726" s="1" t="s">
        <v>50</v>
      </c>
      <c r="C6726" s="1">
        <v>39.0</v>
      </c>
      <c r="D6726" s="1" t="s">
        <v>51</v>
      </c>
      <c r="E6726" s="1" t="s">
        <v>63</v>
      </c>
      <c r="F6726" s="1" t="s">
        <v>137</v>
      </c>
      <c r="G6726" s="1" t="s">
        <v>397</v>
      </c>
      <c r="H6726" s="1" t="s">
        <v>103</v>
      </c>
      <c r="J6726" s="1" t="s">
        <v>397</v>
      </c>
      <c r="L6726" s="1" t="s">
        <v>55</v>
      </c>
      <c r="M6726" s="1" t="s">
        <v>56</v>
      </c>
      <c r="N6726" s="1" t="s">
        <v>136</v>
      </c>
      <c r="O6726" s="1" t="s">
        <v>397</v>
      </c>
      <c r="P6726" s="1" t="s">
        <v>103</v>
      </c>
      <c r="R6726" s="1" t="s">
        <v>56</v>
      </c>
      <c r="T6726" s="1" t="s">
        <v>729</v>
      </c>
      <c r="U6726" s="1" t="s">
        <v>59</v>
      </c>
      <c r="Y6726" s="1" t="s">
        <v>60</v>
      </c>
      <c r="AT6726" s="1" t="s">
        <v>399</v>
      </c>
      <c r="AU6726" s="1" t="s">
        <v>399</v>
      </c>
      <c r="AV6726" s="1" t="s">
        <v>709</v>
      </c>
      <c r="AW6726" s="3" t="str">
        <f t="shared" si="1"/>
        <v>Other</v>
      </c>
      <c r="AX6726" s="3" t="str">
        <f t="array" ref="AX6726">TEXTJOIN(", ", TRUE, IF(X6726:AS6726="Y", X$1:AS$1, IF(X6726:AS6726&lt;&gt;"", X$1:AS$1 &amp; ": " &amp; X6726:AS6726, "")))
</f>
        <v>Cocaine</v>
      </c>
    </row>
    <row r="6727">
      <c r="A6727" s="2">
        <v>44386.0</v>
      </c>
      <c r="B6727" s="1" t="s">
        <v>50</v>
      </c>
      <c r="C6727" s="1">
        <v>34.0</v>
      </c>
      <c r="D6727" s="1" t="s">
        <v>76</v>
      </c>
      <c r="E6727" s="1" t="s">
        <v>63</v>
      </c>
      <c r="G6727" s="1" t="s">
        <v>498</v>
      </c>
      <c r="H6727" s="1" t="s">
        <v>65</v>
      </c>
      <c r="I6727" s="1" t="s">
        <v>55</v>
      </c>
      <c r="J6727" s="1" t="s">
        <v>498</v>
      </c>
      <c r="K6727" s="1" t="s">
        <v>65</v>
      </c>
      <c r="L6727" s="1" t="s">
        <v>55</v>
      </c>
      <c r="M6727" s="1" t="s">
        <v>56</v>
      </c>
      <c r="N6727" s="1" t="s">
        <v>136</v>
      </c>
      <c r="O6727" s="1" t="s">
        <v>498</v>
      </c>
      <c r="P6727" s="1" t="s">
        <v>65</v>
      </c>
      <c r="Q6727" s="1" t="s">
        <v>55</v>
      </c>
      <c r="R6727" s="1" t="s">
        <v>56</v>
      </c>
      <c r="T6727" s="1" t="s">
        <v>6760</v>
      </c>
      <c r="U6727" s="1" t="s">
        <v>59</v>
      </c>
      <c r="Y6727" s="1" t="s">
        <v>60</v>
      </c>
      <c r="Z6727" s="1" t="s">
        <v>60</v>
      </c>
      <c r="AM6727" s="1" t="s">
        <v>60</v>
      </c>
      <c r="AN6727" s="1" t="s">
        <v>60</v>
      </c>
      <c r="AR6727" s="1" t="s">
        <v>60</v>
      </c>
      <c r="AT6727" s="1" t="s">
        <v>500</v>
      </c>
      <c r="AU6727" s="1" t="s">
        <v>500</v>
      </c>
      <c r="AV6727" s="1" t="s">
        <v>501</v>
      </c>
      <c r="AW6727" s="3" t="str">
        <f t="shared" si="1"/>
        <v>Other</v>
      </c>
      <c r="AX6727" s="3" t="str">
        <f t="array" ref="AX6727">TEXTJOIN(", ", TRUE, IF(X6727:AS6727="Y", X$1:AS$1, IF(X6727:AS6727&lt;&gt;"", X$1:AS$1 &amp; ": " &amp; X6727:AS6727, "")))
</f>
        <v>Cocaine, Fentanyl, Xylazine, Gabapentin, Any Opioid</v>
      </c>
    </row>
    <row r="6728">
      <c r="A6728" s="2">
        <v>43639.0</v>
      </c>
      <c r="B6728" s="1" t="s">
        <v>50</v>
      </c>
      <c r="C6728" s="1">
        <v>32.0</v>
      </c>
      <c r="D6728" s="1" t="s">
        <v>51</v>
      </c>
      <c r="E6728" s="1" t="s">
        <v>63</v>
      </c>
      <c r="F6728" s="1" t="s">
        <v>137</v>
      </c>
      <c r="G6728" s="1" t="s">
        <v>82</v>
      </c>
      <c r="H6728" s="1" t="s">
        <v>54</v>
      </c>
      <c r="I6728" s="1" t="s">
        <v>55</v>
      </c>
      <c r="J6728" s="1" t="s">
        <v>82</v>
      </c>
      <c r="K6728" s="1" t="s">
        <v>54</v>
      </c>
      <c r="L6728" s="1" t="s">
        <v>55</v>
      </c>
      <c r="M6728" s="1" t="s">
        <v>56</v>
      </c>
      <c r="N6728" s="1" t="s">
        <v>136</v>
      </c>
      <c r="O6728" s="1" t="s">
        <v>82</v>
      </c>
      <c r="P6728" s="1" t="s">
        <v>54</v>
      </c>
      <c r="Q6728" s="1" t="s">
        <v>55</v>
      </c>
      <c r="R6728" s="1" t="s">
        <v>67</v>
      </c>
      <c r="T6728" s="1" t="s">
        <v>902</v>
      </c>
      <c r="U6728" s="1" t="s">
        <v>59</v>
      </c>
      <c r="Z6728" s="1" t="s">
        <v>60</v>
      </c>
      <c r="AD6728" s="1" t="s">
        <v>60</v>
      </c>
      <c r="AR6728" s="1" t="s">
        <v>60</v>
      </c>
      <c r="AT6728" s="1" t="s">
        <v>329</v>
      </c>
      <c r="AU6728" s="1" t="s">
        <v>329</v>
      </c>
      <c r="AV6728" s="1" t="s">
        <v>85</v>
      </c>
      <c r="AW6728" s="3" t="str">
        <f t="shared" si="1"/>
        <v>Other</v>
      </c>
      <c r="AX6728" s="3" t="str">
        <f t="array" ref="AX6728">TEXTJOIN(", ", TRUE, IF(X6728:AS6728="Y", X$1:AS$1, IF(X6728:AS6728&lt;&gt;"", X$1:AS$1 &amp; ": " &amp; X6728:AS6728, "")))
</f>
        <v>Fentanyl, Ethanol, Any Opioid</v>
      </c>
    </row>
    <row r="6729">
      <c r="A6729" s="2">
        <v>43007.0</v>
      </c>
      <c r="B6729" s="1" t="s">
        <v>86</v>
      </c>
      <c r="C6729" s="1">
        <v>27.0</v>
      </c>
      <c r="D6729" s="1" t="s">
        <v>51</v>
      </c>
      <c r="E6729" s="1" t="s">
        <v>63</v>
      </c>
      <c r="G6729" s="1" t="s">
        <v>160</v>
      </c>
      <c r="H6729" s="1" t="s">
        <v>54</v>
      </c>
      <c r="I6729" s="1" t="s">
        <v>55</v>
      </c>
      <c r="J6729" s="1" t="s">
        <v>160</v>
      </c>
      <c r="K6729" s="1" t="s">
        <v>54</v>
      </c>
      <c r="L6729" s="1" t="s">
        <v>55</v>
      </c>
      <c r="M6729" s="1" t="s">
        <v>56</v>
      </c>
      <c r="N6729" s="1" t="s">
        <v>136</v>
      </c>
      <c r="O6729" s="1" t="s">
        <v>160</v>
      </c>
      <c r="P6729" s="1" t="s">
        <v>54</v>
      </c>
      <c r="Q6729" s="1" t="s">
        <v>55</v>
      </c>
      <c r="R6729" s="1" t="s">
        <v>56</v>
      </c>
      <c r="T6729" s="1" t="s">
        <v>6761</v>
      </c>
      <c r="U6729" s="1" t="s">
        <v>59</v>
      </c>
      <c r="X6729" s="1" t="s">
        <v>60</v>
      </c>
      <c r="Y6729" s="1" t="s">
        <v>60</v>
      </c>
      <c r="Z6729" s="1" t="s">
        <v>60</v>
      </c>
      <c r="AT6729" s="1" t="s">
        <v>163</v>
      </c>
      <c r="AU6729" s="1" t="s">
        <v>163</v>
      </c>
      <c r="AV6729" s="1" t="s">
        <v>164</v>
      </c>
      <c r="AW6729" s="3" t="str">
        <f t="shared" si="1"/>
        <v>Other</v>
      </c>
      <c r="AX6729" s="3" t="str">
        <f t="array" ref="AX6729">TEXTJOIN(", ", TRUE, IF(X6729:AS6729="Y", X$1:AS$1, IF(X6729:AS6729&lt;&gt;"", X$1:AS$1 &amp; ": " &amp; X6729:AS6729, "")))
</f>
        <v>Heroin, Cocaine, Fentanyl</v>
      </c>
    </row>
    <row r="6730">
      <c r="A6730" s="2">
        <v>43669.0</v>
      </c>
      <c r="B6730" s="1" t="s">
        <v>50</v>
      </c>
      <c r="C6730" s="1">
        <v>46.0</v>
      </c>
      <c r="D6730" s="1" t="s">
        <v>76</v>
      </c>
      <c r="E6730" s="1" t="s">
        <v>63</v>
      </c>
      <c r="G6730" s="1" t="s">
        <v>6762</v>
      </c>
      <c r="H6730" s="1" t="s">
        <v>6763</v>
      </c>
      <c r="I6730" s="1" t="s">
        <v>248</v>
      </c>
      <c r="J6730" s="1" t="s">
        <v>256</v>
      </c>
      <c r="K6730" s="1" t="s">
        <v>103</v>
      </c>
      <c r="L6730" s="1" t="s">
        <v>55</v>
      </c>
      <c r="M6730" s="1" t="s">
        <v>728</v>
      </c>
      <c r="N6730" s="1" t="s">
        <v>136</v>
      </c>
      <c r="O6730" s="1" t="s">
        <v>256</v>
      </c>
      <c r="P6730" s="1" t="s">
        <v>103</v>
      </c>
      <c r="Q6730" s="1" t="s">
        <v>55</v>
      </c>
      <c r="R6730" s="1" t="s">
        <v>44</v>
      </c>
      <c r="T6730" s="1" t="s">
        <v>1464</v>
      </c>
      <c r="U6730" s="1" t="s">
        <v>59</v>
      </c>
      <c r="Z6730" s="1" t="s">
        <v>60</v>
      </c>
      <c r="AF6730" s="1" t="s">
        <v>60</v>
      </c>
      <c r="AR6730" s="1" t="s">
        <v>60</v>
      </c>
      <c r="AU6730" s="1" t="s">
        <v>282</v>
      </c>
      <c r="AV6730" s="1" t="s">
        <v>260</v>
      </c>
      <c r="AW6730" s="3" t="str">
        <f t="shared" si="1"/>
        <v>Other</v>
      </c>
      <c r="AX6730" s="3" t="str">
        <f t="array" ref="AX6730">TEXTJOIN(", ", TRUE, IF(X6730:AS6730="Y", X$1:AS$1, IF(X6730:AS6730&lt;&gt;"", X$1:AS$1 &amp; ": " &amp; X6730:AS6730, "")))
</f>
        <v>Fentanyl, Benzodiazepine, Any Opioid</v>
      </c>
    </row>
    <row r="6731">
      <c r="A6731" s="2">
        <v>43511.0</v>
      </c>
      <c r="B6731" s="1" t="s">
        <v>50</v>
      </c>
      <c r="C6731" s="1">
        <v>61.0</v>
      </c>
      <c r="D6731" s="1" t="s">
        <v>51</v>
      </c>
      <c r="E6731" s="1" t="s">
        <v>63</v>
      </c>
      <c r="G6731" s="1" t="s">
        <v>226</v>
      </c>
      <c r="H6731" s="1" t="s">
        <v>103</v>
      </c>
      <c r="I6731" s="1" t="s">
        <v>55</v>
      </c>
      <c r="M6731" s="1" t="s">
        <v>118</v>
      </c>
      <c r="N6731" s="1" t="s">
        <v>136</v>
      </c>
      <c r="O6731" s="1" t="s">
        <v>103</v>
      </c>
      <c r="P6731" s="1" t="s">
        <v>103</v>
      </c>
      <c r="Q6731" s="1" t="s">
        <v>55</v>
      </c>
      <c r="R6731" s="1" t="s">
        <v>67</v>
      </c>
      <c r="T6731" s="1" t="s">
        <v>3462</v>
      </c>
      <c r="U6731" s="1" t="s">
        <v>59</v>
      </c>
      <c r="AF6731" s="1" t="s">
        <v>60</v>
      </c>
      <c r="AG6731" s="1" t="s">
        <v>60</v>
      </c>
      <c r="AR6731" s="1" t="s">
        <v>60</v>
      </c>
      <c r="AT6731" s="1" t="s">
        <v>228</v>
      </c>
      <c r="AU6731" s="1" t="s">
        <v>62</v>
      </c>
      <c r="AV6731" s="1" t="s">
        <v>168</v>
      </c>
      <c r="AW6731" s="3" t="str">
        <f t="shared" si="1"/>
        <v>Other</v>
      </c>
      <c r="AX6731" s="3" t="str">
        <f t="array" ref="AX6731">TEXTJOIN(", ", TRUE, IF(X6731:AS6731="Y", X$1:AS$1, IF(X6731:AS6731&lt;&gt;"", X$1:AS$1 &amp; ": " &amp; X6731:AS6731, "")))
</f>
        <v>Benzodiazepine, Methadone, Any Opioid</v>
      </c>
    </row>
    <row r="6732">
      <c r="A6732" s="4">
        <v>41968.0</v>
      </c>
      <c r="B6732" s="1" t="s">
        <v>50</v>
      </c>
      <c r="C6732" s="1">
        <v>41.0</v>
      </c>
      <c r="D6732" s="1" t="s">
        <v>51</v>
      </c>
      <c r="E6732" s="1" t="s">
        <v>63</v>
      </c>
      <c r="G6732" s="1" t="s">
        <v>4984</v>
      </c>
      <c r="J6732" s="1" t="s">
        <v>271</v>
      </c>
      <c r="L6732" s="1" t="s">
        <v>55</v>
      </c>
      <c r="M6732" s="1" t="s">
        <v>177</v>
      </c>
      <c r="N6732" s="1" t="s">
        <v>276</v>
      </c>
      <c r="O6732" s="1" t="s">
        <v>271</v>
      </c>
      <c r="P6732" s="1" t="s">
        <v>91</v>
      </c>
      <c r="R6732" s="1" t="s">
        <v>44</v>
      </c>
      <c r="S6732" s="1" t="s">
        <v>2509</v>
      </c>
      <c r="T6732" s="1" t="s">
        <v>3116</v>
      </c>
      <c r="U6732" s="1" t="s">
        <v>59</v>
      </c>
      <c r="X6732" s="1" t="s">
        <v>60</v>
      </c>
      <c r="Y6732" s="1" t="s">
        <v>60</v>
      </c>
      <c r="AT6732" s="1" t="s">
        <v>4988</v>
      </c>
      <c r="AU6732" s="1" t="s">
        <v>274</v>
      </c>
      <c r="AV6732" s="1" t="s">
        <v>275</v>
      </c>
      <c r="AW6732" s="3" t="str">
        <f t="shared" si="1"/>
        <v>Other</v>
      </c>
      <c r="AX6732" s="3" t="str">
        <f t="array" ref="AX6732">TEXTJOIN(", ", TRUE, IF(X6732:AS6732="Y", X$1:AS$1, IF(X6732:AS6732&lt;&gt;"", X$1:AS$1 &amp; ": " &amp; X6732:AS6732, "")))
</f>
        <v>Heroin, Cocaine</v>
      </c>
    </row>
    <row r="6733">
      <c r="A6733" s="2">
        <v>42762.0</v>
      </c>
      <c r="B6733" s="1" t="s">
        <v>86</v>
      </c>
      <c r="C6733" s="1">
        <v>60.0</v>
      </c>
      <c r="D6733" s="1" t="s">
        <v>51</v>
      </c>
      <c r="E6733" s="1" t="s">
        <v>52</v>
      </c>
      <c r="G6733" s="1" t="s">
        <v>116</v>
      </c>
      <c r="H6733" s="1" t="s">
        <v>103</v>
      </c>
      <c r="I6733" s="1" t="s">
        <v>55</v>
      </c>
      <c r="J6733" s="1" t="s">
        <v>116</v>
      </c>
      <c r="K6733" s="1" t="s">
        <v>103</v>
      </c>
      <c r="L6733" s="1" t="s">
        <v>55</v>
      </c>
      <c r="M6733" s="1" t="s">
        <v>56</v>
      </c>
      <c r="N6733" s="1" t="s">
        <v>66</v>
      </c>
      <c r="O6733" s="1" t="s">
        <v>116</v>
      </c>
      <c r="P6733" s="1" t="s">
        <v>103</v>
      </c>
      <c r="Q6733" s="1" t="s">
        <v>55</v>
      </c>
      <c r="R6733" s="1" t="s">
        <v>56</v>
      </c>
      <c r="T6733" s="1" t="s">
        <v>6764</v>
      </c>
      <c r="U6733" s="1" t="s">
        <v>59</v>
      </c>
      <c r="Z6733" s="1" t="s">
        <v>60</v>
      </c>
      <c r="AA6733" s="1" t="s">
        <v>60</v>
      </c>
      <c r="AD6733" s="1" t="s">
        <v>60</v>
      </c>
      <c r="AT6733" s="1" t="s">
        <v>122</v>
      </c>
      <c r="AU6733" s="1" t="s">
        <v>122</v>
      </c>
      <c r="AV6733" s="1" t="s">
        <v>139</v>
      </c>
      <c r="AW6733" s="3" t="str">
        <f t="shared" si="1"/>
        <v>Other</v>
      </c>
      <c r="AX6733" s="3" t="str">
        <f t="array" ref="AX6733">TEXTJOIN(", ", TRUE, IF(X6733:AS6733="Y", X$1:AS$1, IF(X6733:AS6733&lt;&gt;"", X$1:AS$1 &amp; ": " &amp; X6733:AS6733, "")))
</f>
        <v>Fentanyl, Fentanyl Analogue, Ethanol</v>
      </c>
    </row>
    <row r="6734">
      <c r="A6734" s="2">
        <v>42495.0</v>
      </c>
      <c r="B6734" s="1" t="s">
        <v>50</v>
      </c>
      <c r="C6734" s="1">
        <v>51.0</v>
      </c>
      <c r="D6734" s="1" t="s">
        <v>51</v>
      </c>
      <c r="E6734" s="1" t="s">
        <v>412</v>
      </c>
      <c r="G6734" s="1" t="s">
        <v>91</v>
      </c>
      <c r="H6734" s="1" t="s">
        <v>91</v>
      </c>
      <c r="I6734" s="1" t="s">
        <v>55</v>
      </c>
      <c r="J6734" s="1" t="s">
        <v>91</v>
      </c>
      <c r="M6734" s="1" t="s">
        <v>56</v>
      </c>
      <c r="N6734" s="1" t="s">
        <v>6765</v>
      </c>
      <c r="O6734" s="1" t="s">
        <v>91</v>
      </c>
      <c r="R6734" s="1" t="s">
        <v>56</v>
      </c>
      <c r="T6734" s="1" t="s">
        <v>6766</v>
      </c>
      <c r="U6734" s="1" t="s">
        <v>59</v>
      </c>
      <c r="AD6734" s="1" t="s">
        <v>60</v>
      </c>
      <c r="AE6734" s="1" t="s">
        <v>60</v>
      </c>
      <c r="AR6734" s="1" t="s">
        <v>60</v>
      </c>
      <c r="AT6734" s="1" t="s">
        <v>110</v>
      </c>
      <c r="AU6734" s="1" t="s">
        <v>110</v>
      </c>
      <c r="AV6734" s="1" t="s">
        <v>111</v>
      </c>
      <c r="AW6734" s="3" t="str">
        <f t="shared" si="1"/>
        <v>Other</v>
      </c>
      <c r="AX6734" s="3" t="str">
        <f t="array" ref="AX6734">TEXTJOIN(", ", TRUE, IF(X6734:AS6734="Y", X$1:AS$1, IF(X6734:AS6734&lt;&gt;"", X$1:AS$1 &amp; ": " &amp; X6734:AS6734, "")))
</f>
        <v>Ethanol, Hydrocodone, Any Opioid</v>
      </c>
    </row>
    <row r="6735">
      <c r="A6735" s="2">
        <v>43121.0</v>
      </c>
      <c r="B6735" s="1" t="s">
        <v>50</v>
      </c>
      <c r="C6735" s="1">
        <v>39.0</v>
      </c>
      <c r="D6735" s="1" t="s">
        <v>51</v>
      </c>
      <c r="E6735" s="1" t="s">
        <v>63</v>
      </c>
      <c r="F6735" s="1" t="s">
        <v>137</v>
      </c>
      <c r="G6735" s="1" t="s">
        <v>488</v>
      </c>
      <c r="H6735" s="1" t="s">
        <v>91</v>
      </c>
      <c r="I6735" s="1" t="s">
        <v>55</v>
      </c>
      <c r="J6735" s="1" t="s">
        <v>488</v>
      </c>
      <c r="K6735" s="1" t="s">
        <v>91</v>
      </c>
      <c r="M6735" s="1" t="s">
        <v>56</v>
      </c>
      <c r="N6735" s="1" t="s">
        <v>93</v>
      </c>
      <c r="O6735" s="1" t="s">
        <v>488</v>
      </c>
      <c r="P6735" s="1" t="s">
        <v>91</v>
      </c>
      <c r="Q6735" s="1" t="s">
        <v>55</v>
      </c>
      <c r="R6735" s="1" t="s">
        <v>56</v>
      </c>
      <c r="T6735" s="1" t="s">
        <v>1040</v>
      </c>
      <c r="U6735" s="1" t="s">
        <v>59</v>
      </c>
      <c r="Z6735" s="1" t="s">
        <v>60</v>
      </c>
      <c r="AR6735" s="1" t="s">
        <v>60</v>
      </c>
      <c r="AT6735" s="1" t="s">
        <v>492</v>
      </c>
      <c r="AU6735" s="1" t="s">
        <v>492</v>
      </c>
      <c r="AV6735" s="1" t="s">
        <v>493</v>
      </c>
      <c r="AW6735" s="3" t="str">
        <f t="shared" si="1"/>
        <v>Other</v>
      </c>
      <c r="AX6735" s="3" t="str">
        <f t="array" ref="AX6735">TEXTJOIN(", ", TRUE, IF(X6735:AS6735="Y", X$1:AS$1, IF(X6735:AS6735&lt;&gt;"", X$1:AS$1 &amp; ": " &amp; X6735:AS6735, "")))
</f>
        <v>Fentanyl, Any Opioid</v>
      </c>
    </row>
    <row r="6736">
      <c r="A6736" s="2">
        <v>42713.0</v>
      </c>
      <c r="B6736" s="1" t="s">
        <v>50</v>
      </c>
      <c r="C6736" s="1">
        <v>42.0</v>
      </c>
      <c r="D6736" s="1" t="s">
        <v>51</v>
      </c>
      <c r="E6736" s="1" t="s">
        <v>63</v>
      </c>
      <c r="G6736" s="1" t="s">
        <v>562</v>
      </c>
      <c r="H6736" s="1" t="s">
        <v>91</v>
      </c>
      <c r="I6736" s="1" t="s">
        <v>55</v>
      </c>
      <c r="J6736" s="1" t="s">
        <v>562</v>
      </c>
      <c r="M6736" s="1" t="s">
        <v>56</v>
      </c>
      <c r="N6736" s="1" t="s">
        <v>136</v>
      </c>
      <c r="O6736" s="1" t="s">
        <v>562</v>
      </c>
      <c r="R6736" s="1" t="s">
        <v>56</v>
      </c>
      <c r="T6736" s="1" t="s">
        <v>6767</v>
      </c>
      <c r="U6736" s="1" t="s">
        <v>59</v>
      </c>
      <c r="Y6736" s="1" t="s">
        <v>60</v>
      </c>
      <c r="Z6736" s="1" t="s">
        <v>60</v>
      </c>
      <c r="AF6736" s="1" t="s">
        <v>60</v>
      </c>
      <c r="AR6736" s="1" t="s">
        <v>60</v>
      </c>
      <c r="AT6736" s="1" t="s">
        <v>564</v>
      </c>
      <c r="AU6736" s="1" t="s">
        <v>564</v>
      </c>
      <c r="AV6736" s="1" t="s">
        <v>565</v>
      </c>
      <c r="AW6736" s="3" t="str">
        <f t="shared" si="1"/>
        <v>Other</v>
      </c>
      <c r="AX6736" s="3" t="str">
        <f t="array" ref="AX6736">TEXTJOIN(", ", TRUE, IF(X6736:AS6736="Y", X$1:AS$1, IF(X6736:AS6736&lt;&gt;"", X$1:AS$1 &amp; ": " &amp; X6736:AS6736, "")))
</f>
        <v>Cocaine, Fentanyl, Benzodiazepine, Any Opioid</v>
      </c>
    </row>
    <row r="6737">
      <c r="A6737" s="2">
        <v>42082.0</v>
      </c>
      <c r="B6737" s="1" t="s">
        <v>86</v>
      </c>
      <c r="C6737" s="1">
        <v>26.0</v>
      </c>
      <c r="D6737" s="1" t="s">
        <v>51</v>
      </c>
      <c r="E6737" s="1" t="s">
        <v>63</v>
      </c>
      <c r="G6737" s="1" t="s">
        <v>116</v>
      </c>
      <c r="H6737" s="1" t="s">
        <v>103</v>
      </c>
      <c r="I6737" s="1" t="s">
        <v>55</v>
      </c>
      <c r="J6737" s="1" t="s">
        <v>91</v>
      </c>
      <c r="O6737" s="1" t="s">
        <v>91</v>
      </c>
      <c r="P6737" s="1" t="s">
        <v>91</v>
      </c>
      <c r="Q6737" s="1" t="s">
        <v>55</v>
      </c>
      <c r="R6737" s="1" t="s">
        <v>44</v>
      </c>
      <c r="T6737" s="1" t="s">
        <v>78</v>
      </c>
      <c r="U6737" s="1" t="s">
        <v>59</v>
      </c>
      <c r="W6737" s="1" t="s">
        <v>60</v>
      </c>
      <c r="X6737" s="1" t="s">
        <v>60</v>
      </c>
      <c r="AP6737" s="1" t="s">
        <v>60</v>
      </c>
      <c r="AR6737" s="1" t="s">
        <v>60</v>
      </c>
      <c r="AT6737" s="1" t="s">
        <v>122</v>
      </c>
      <c r="AU6737" s="1" t="s">
        <v>110</v>
      </c>
      <c r="AV6737" s="1" t="s">
        <v>111</v>
      </c>
      <c r="AW6737" s="3" t="str">
        <f t="shared" si="1"/>
        <v>Other</v>
      </c>
      <c r="AX6737" s="3" t="str">
        <f t="array" ref="AX6737">TEXTJOIN(", ", TRUE, IF(X6737:AS6737="Y", X$1:AS$1, IF(X6737:AS6737&lt;&gt;"", X$1:AS$1 &amp; ": " &amp; X6737:AS6737, "")))
</f>
        <v>Heroin, Heroin/Morph/Codeine, Any Opioid</v>
      </c>
    </row>
    <row r="6738">
      <c r="A6738" s="4">
        <v>42300.0</v>
      </c>
      <c r="B6738" s="1" t="s">
        <v>86</v>
      </c>
      <c r="C6738" s="1">
        <v>39.0</v>
      </c>
      <c r="D6738" s="1" t="s">
        <v>51</v>
      </c>
      <c r="E6738" s="1" t="s">
        <v>52</v>
      </c>
      <c r="F6738" s="1" t="s">
        <v>137</v>
      </c>
      <c r="G6738" s="1" t="s">
        <v>338</v>
      </c>
      <c r="H6738" s="1" t="s">
        <v>263</v>
      </c>
      <c r="I6738" s="1" t="s">
        <v>55</v>
      </c>
      <c r="J6738" s="1" t="s">
        <v>338</v>
      </c>
      <c r="M6738" s="1" t="s">
        <v>56</v>
      </c>
      <c r="O6738" s="1" t="s">
        <v>338</v>
      </c>
      <c r="P6738" s="1" t="s">
        <v>263</v>
      </c>
      <c r="Q6738" s="1" t="s">
        <v>55</v>
      </c>
      <c r="R6738" s="1" t="s">
        <v>67</v>
      </c>
      <c r="T6738" s="1" t="s">
        <v>596</v>
      </c>
      <c r="U6738" s="1" t="s">
        <v>59</v>
      </c>
      <c r="W6738" s="1" t="s">
        <v>60</v>
      </c>
      <c r="X6738" s="1" t="s">
        <v>60</v>
      </c>
      <c r="Z6738" s="1" t="s">
        <v>60</v>
      </c>
      <c r="AP6738" s="1" t="s">
        <v>60</v>
      </c>
      <c r="AR6738" s="1" t="s">
        <v>60</v>
      </c>
      <c r="AT6738" s="1" t="s">
        <v>339</v>
      </c>
      <c r="AU6738" s="1" t="s">
        <v>339</v>
      </c>
      <c r="AV6738" s="1" t="s">
        <v>534</v>
      </c>
      <c r="AW6738" s="3" t="str">
        <f t="shared" si="1"/>
        <v>Other</v>
      </c>
      <c r="AX6738" s="3" t="str">
        <f t="array" ref="AX6738">TEXTJOIN(", ", TRUE, IF(X6738:AS6738="Y", X$1:AS$1, IF(X6738:AS6738&lt;&gt;"", X$1:AS$1 &amp; ": " &amp; X6738:AS6738, "")))
</f>
        <v>Heroin, Fentanyl, Heroin/Morph/Codeine, Any Opioid</v>
      </c>
    </row>
    <row r="6739">
      <c r="A6739" s="2">
        <v>44269.0</v>
      </c>
      <c r="B6739" s="1" t="s">
        <v>50</v>
      </c>
      <c r="C6739" s="1">
        <v>30.0</v>
      </c>
      <c r="D6739" s="1" t="s">
        <v>51</v>
      </c>
      <c r="E6739" s="1" t="s">
        <v>63</v>
      </c>
      <c r="F6739" s="1" t="s">
        <v>267</v>
      </c>
      <c r="G6739" s="1" t="s">
        <v>185</v>
      </c>
      <c r="I6739" s="1" t="s">
        <v>55</v>
      </c>
      <c r="J6739" s="1" t="s">
        <v>82</v>
      </c>
      <c r="K6739" s="1" t="s">
        <v>54</v>
      </c>
      <c r="L6739" s="1" t="s">
        <v>55</v>
      </c>
      <c r="M6739" s="1" t="s">
        <v>404</v>
      </c>
      <c r="N6739" s="1" t="s">
        <v>119</v>
      </c>
      <c r="O6739" s="1" t="s">
        <v>82</v>
      </c>
      <c r="P6739" s="1" t="s">
        <v>54</v>
      </c>
      <c r="Q6739" s="1" t="s">
        <v>55</v>
      </c>
      <c r="R6739" s="1" t="s">
        <v>44</v>
      </c>
      <c r="S6739" s="1" t="s">
        <v>6768</v>
      </c>
      <c r="T6739" s="1" t="s">
        <v>83</v>
      </c>
      <c r="U6739" s="1" t="s">
        <v>59</v>
      </c>
      <c r="Z6739" s="1" t="s">
        <v>60</v>
      </c>
      <c r="AR6739" s="1" t="s">
        <v>60</v>
      </c>
      <c r="AT6739" s="1" t="s">
        <v>188</v>
      </c>
      <c r="AU6739" s="1" t="s">
        <v>329</v>
      </c>
      <c r="AV6739" s="1" t="s">
        <v>85</v>
      </c>
      <c r="AW6739" s="3" t="str">
        <f t="shared" si="1"/>
        <v>Other</v>
      </c>
      <c r="AX6739" s="3" t="str">
        <f t="array" ref="AX6739">TEXTJOIN(", ", TRUE, IF(X6739:AS6739="Y", X$1:AS$1, IF(X6739:AS6739&lt;&gt;"", X$1:AS$1 &amp; ": " &amp; X6739:AS6739, "")))
</f>
        <v>Fentanyl, Any Opioid</v>
      </c>
    </row>
    <row r="6740">
      <c r="A6740" s="2">
        <v>41297.0</v>
      </c>
      <c r="B6740" s="1" t="s">
        <v>50</v>
      </c>
      <c r="C6740" s="1">
        <v>53.0</v>
      </c>
      <c r="D6740" s="1" t="s">
        <v>51</v>
      </c>
      <c r="E6740" s="1" t="s">
        <v>63</v>
      </c>
      <c r="G6740" s="1" t="s">
        <v>81</v>
      </c>
      <c r="J6740" s="1" t="s">
        <v>216</v>
      </c>
      <c r="L6740" s="1" t="s">
        <v>55</v>
      </c>
      <c r="M6740" s="1" t="s">
        <v>44</v>
      </c>
      <c r="N6740" s="1" t="s">
        <v>113</v>
      </c>
      <c r="O6740" s="1" t="s">
        <v>277</v>
      </c>
      <c r="P6740" s="1" t="s">
        <v>103</v>
      </c>
      <c r="R6740" s="1" t="s">
        <v>67</v>
      </c>
      <c r="T6740" s="1" t="s">
        <v>729</v>
      </c>
      <c r="U6740" s="1" t="s">
        <v>59</v>
      </c>
      <c r="Y6740" s="1" t="s">
        <v>60</v>
      </c>
      <c r="AT6740" s="1" t="s">
        <v>84</v>
      </c>
      <c r="AU6740" s="1" t="s">
        <v>218</v>
      </c>
      <c r="AV6740" s="1" t="s">
        <v>279</v>
      </c>
      <c r="AW6740" s="3" t="str">
        <f t="shared" si="1"/>
        <v>Other</v>
      </c>
      <c r="AX6740" s="3" t="str">
        <f t="array" ref="AX6740">TEXTJOIN(", ", TRUE, IF(X6740:AS6740="Y", X$1:AS$1, IF(X6740:AS6740&lt;&gt;"", X$1:AS$1 &amp; ": " &amp; X6740:AS6740, "")))
</f>
        <v>Cocaine</v>
      </c>
    </row>
    <row r="6741">
      <c r="A6741" s="2">
        <v>42219.0</v>
      </c>
      <c r="B6741" s="1" t="s">
        <v>86</v>
      </c>
      <c r="C6741" s="1">
        <v>51.0</v>
      </c>
      <c r="D6741" s="1" t="s">
        <v>76</v>
      </c>
      <c r="E6741" s="1" t="s">
        <v>63</v>
      </c>
      <c r="G6741" s="1" t="s">
        <v>116</v>
      </c>
      <c r="H6741" s="1" t="s">
        <v>103</v>
      </c>
      <c r="I6741" s="1" t="s">
        <v>55</v>
      </c>
      <c r="J6741" s="1" t="s">
        <v>116</v>
      </c>
      <c r="M6741" s="1" t="s">
        <v>56</v>
      </c>
      <c r="O6741" s="1" t="s">
        <v>116</v>
      </c>
      <c r="P6741" s="1" t="s">
        <v>103</v>
      </c>
      <c r="Q6741" s="1" t="s">
        <v>55</v>
      </c>
      <c r="R6741" s="1" t="s">
        <v>67</v>
      </c>
      <c r="T6741" s="1" t="s">
        <v>6769</v>
      </c>
      <c r="U6741" s="1" t="s">
        <v>59</v>
      </c>
      <c r="AI6741" s="1" t="s">
        <v>60</v>
      </c>
      <c r="AR6741" s="1" t="s">
        <v>60</v>
      </c>
      <c r="AS6741" s="1" t="s">
        <v>243</v>
      </c>
      <c r="AT6741" s="1" t="s">
        <v>122</v>
      </c>
      <c r="AU6741" s="1" t="s">
        <v>122</v>
      </c>
      <c r="AV6741" s="1" t="s">
        <v>139</v>
      </c>
      <c r="AW6741" s="3" t="str">
        <f t="shared" si="1"/>
        <v>Other</v>
      </c>
      <c r="AX6741" s="3" t="str">
        <f t="array" ref="AX6741">TEXTJOIN(", ", TRUE, IF(X6741:AS6741="Y", X$1:AS$1, IF(X6741:AS6741&lt;&gt;"", X$1:AS$1 &amp; ": " &amp; X6741:AS6741, "")))
</f>
        <v>Amphet, Any Opioid, Other: HYDROMORPH</v>
      </c>
    </row>
    <row r="6742">
      <c r="A6742" s="2">
        <v>44071.0</v>
      </c>
      <c r="B6742" s="1" t="s">
        <v>50</v>
      </c>
      <c r="C6742" s="1">
        <v>50.0</v>
      </c>
      <c r="D6742" s="1" t="s">
        <v>51</v>
      </c>
      <c r="E6742" s="1" t="s">
        <v>63</v>
      </c>
      <c r="F6742" s="1" t="s">
        <v>137</v>
      </c>
      <c r="G6742" s="1" t="s">
        <v>91</v>
      </c>
      <c r="H6742" s="1" t="s">
        <v>91</v>
      </c>
      <c r="I6742" s="1" t="s">
        <v>55</v>
      </c>
      <c r="J6742" s="1" t="s">
        <v>91</v>
      </c>
      <c r="K6742" s="1" t="s">
        <v>91</v>
      </c>
      <c r="L6742" s="1" t="s">
        <v>55</v>
      </c>
      <c r="M6742" s="1" t="s">
        <v>728</v>
      </c>
      <c r="N6742" s="1" t="s">
        <v>136</v>
      </c>
      <c r="O6742" s="1" t="s">
        <v>91</v>
      </c>
      <c r="P6742" s="1" t="s">
        <v>91</v>
      </c>
      <c r="Q6742" s="1" t="s">
        <v>55</v>
      </c>
      <c r="R6742" s="1" t="s">
        <v>44</v>
      </c>
      <c r="T6742" s="1" t="s">
        <v>6770</v>
      </c>
      <c r="U6742" s="1" t="s">
        <v>59</v>
      </c>
      <c r="V6742" s="1" t="s">
        <v>258</v>
      </c>
      <c r="Y6742" s="1" t="s">
        <v>60</v>
      </c>
      <c r="Z6742" s="1" t="s">
        <v>60</v>
      </c>
      <c r="AD6742" s="1" t="s">
        <v>60</v>
      </c>
      <c r="AJ6742" s="1" t="s">
        <v>60</v>
      </c>
      <c r="AR6742" s="1" t="s">
        <v>60</v>
      </c>
      <c r="AT6742" s="1" t="s">
        <v>110</v>
      </c>
      <c r="AU6742" s="1" t="s">
        <v>110</v>
      </c>
      <c r="AV6742" s="1" t="s">
        <v>111</v>
      </c>
      <c r="AW6742" s="3" t="str">
        <f t="shared" si="1"/>
        <v>Other</v>
      </c>
      <c r="AX6742" s="3" t="str">
        <f t="array" ref="AX6742">TEXTJOIN(", ", TRUE, IF(X6742:AS6742="Y", X$1:AS$1, IF(X6742:AS6742&lt;&gt;"", X$1:AS$1 &amp; ": " &amp; X6742:AS6742, "")))
</f>
        <v>Cocaine, Fentanyl, Ethanol, Tramad, Any Opioid</v>
      </c>
    </row>
    <row r="6743">
      <c r="A6743" s="2">
        <v>42886.0</v>
      </c>
      <c r="B6743" s="1" t="s">
        <v>86</v>
      </c>
      <c r="C6743" s="1">
        <v>55.0</v>
      </c>
      <c r="D6743" s="1" t="s">
        <v>51</v>
      </c>
      <c r="E6743" s="1" t="s">
        <v>63</v>
      </c>
      <c r="F6743" s="1" t="s">
        <v>137</v>
      </c>
      <c r="G6743" s="1" t="s">
        <v>53</v>
      </c>
      <c r="H6743" s="1" t="s">
        <v>54</v>
      </c>
      <c r="I6743" s="1" t="s">
        <v>55</v>
      </c>
      <c r="J6743" s="1" t="s">
        <v>53</v>
      </c>
      <c r="K6743" s="1" t="s">
        <v>54</v>
      </c>
      <c r="L6743" s="1" t="s">
        <v>55</v>
      </c>
      <c r="M6743" s="1" t="s">
        <v>56</v>
      </c>
      <c r="N6743" s="1" t="s">
        <v>136</v>
      </c>
      <c r="O6743" s="1" t="s">
        <v>53</v>
      </c>
      <c r="P6743" s="1" t="s">
        <v>54</v>
      </c>
      <c r="Q6743" s="1" t="s">
        <v>55</v>
      </c>
      <c r="R6743" s="1" t="s">
        <v>56</v>
      </c>
      <c r="T6743" s="1" t="s">
        <v>6771</v>
      </c>
      <c r="U6743" s="1" t="s">
        <v>59</v>
      </c>
      <c r="Y6743" s="1" t="s">
        <v>60</v>
      </c>
      <c r="AD6743" s="1" t="s">
        <v>60</v>
      </c>
      <c r="AT6743" s="1" t="s">
        <v>61</v>
      </c>
      <c r="AU6743" s="1" t="s">
        <v>61</v>
      </c>
      <c r="AV6743" s="1" t="s">
        <v>294</v>
      </c>
      <c r="AW6743" s="3" t="str">
        <f t="shared" si="1"/>
        <v>Other</v>
      </c>
      <c r="AX6743" s="3" t="str">
        <f t="array" ref="AX6743">TEXTJOIN(", ", TRUE, IF(X6743:AS6743="Y", X$1:AS$1, IF(X6743:AS6743&lt;&gt;"", X$1:AS$1 &amp; ": " &amp; X6743:AS6743, "")))
</f>
        <v>Cocaine, Ethanol</v>
      </c>
    </row>
    <row r="6744">
      <c r="A6744" s="2">
        <v>41839.0</v>
      </c>
      <c r="B6744" s="1" t="s">
        <v>50</v>
      </c>
      <c r="C6744" s="1">
        <v>28.0</v>
      </c>
      <c r="D6744" s="1" t="s">
        <v>51</v>
      </c>
      <c r="E6744" s="1" t="s">
        <v>63</v>
      </c>
      <c r="G6744" s="1" t="s">
        <v>4926</v>
      </c>
      <c r="J6744" s="1" t="s">
        <v>4926</v>
      </c>
      <c r="L6744" s="1" t="s">
        <v>55</v>
      </c>
      <c r="M6744" s="1" t="s">
        <v>56</v>
      </c>
      <c r="N6744" s="1" t="s">
        <v>136</v>
      </c>
      <c r="O6744" s="1" t="s">
        <v>338</v>
      </c>
      <c r="P6744" s="1" t="s">
        <v>263</v>
      </c>
      <c r="R6744" s="1" t="s">
        <v>67</v>
      </c>
      <c r="T6744" s="1" t="s">
        <v>6772</v>
      </c>
      <c r="U6744" s="1" t="s">
        <v>59</v>
      </c>
      <c r="X6744" s="1" t="s">
        <v>60</v>
      </c>
      <c r="AF6744" s="1" t="s">
        <v>60</v>
      </c>
      <c r="AS6744" s="1" t="s">
        <v>5080</v>
      </c>
      <c r="AT6744" s="1" t="s">
        <v>4927</v>
      </c>
      <c r="AU6744" s="1" t="s">
        <v>4927</v>
      </c>
      <c r="AV6744" s="1" t="s">
        <v>534</v>
      </c>
      <c r="AW6744" s="3" t="str">
        <f t="shared" si="1"/>
        <v>Other</v>
      </c>
      <c r="AX6744" s="3" t="str">
        <f t="array" ref="AX6744">TEXTJOIN(", ", TRUE, IF(X6744:AS6744="Y", X$1:AS$1, IF(X6744:AS6744&lt;&gt;"", X$1:AS$1 &amp; ": " &amp; X6744:AS6744, "")))
</f>
        <v>Heroin, Benzodiazepine, Other: BUPRENO</v>
      </c>
    </row>
    <row r="6745">
      <c r="A6745" s="4">
        <v>44154.0</v>
      </c>
      <c r="B6745" s="1" t="s">
        <v>50</v>
      </c>
      <c r="C6745" s="1">
        <v>43.0</v>
      </c>
      <c r="D6745" s="1" t="s">
        <v>51</v>
      </c>
      <c r="E6745" s="1" t="s">
        <v>63</v>
      </c>
      <c r="F6745" s="1" t="s">
        <v>137</v>
      </c>
      <c r="G6745" s="1" t="s">
        <v>98</v>
      </c>
      <c r="H6745" s="1" t="s">
        <v>54</v>
      </c>
      <c r="I6745" s="1" t="s">
        <v>55</v>
      </c>
      <c r="J6745" s="1" t="s">
        <v>98</v>
      </c>
      <c r="K6745" s="1" t="s">
        <v>54</v>
      </c>
      <c r="L6745" s="1" t="s">
        <v>55</v>
      </c>
      <c r="M6745" s="1" t="s">
        <v>56</v>
      </c>
      <c r="N6745" s="1" t="s">
        <v>155</v>
      </c>
      <c r="O6745" s="1" t="s">
        <v>98</v>
      </c>
      <c r="P6745" s="1" t="s">
        <v>54</v>
      </c>
      <c r="Q6745" s="1" t="s">
        <v>55</v>
      </c>
      <c r="R6745" s="1" t="s">
        <v>67</v>
      </c>
      <c r="T6745" s="1" t="s">
        <v>1197</v>
      </c>
      <c r="U6745" s="1" t="s">
        <v>59</v>
      </c>
      <c r="Y6745" s="1" t="s">
        <v>60</v>
      </c>
      <c r="AT6745" s="1" t="s">
        <v>100</v>
      </c>
      <c r="AU6745" s="1" t="s">
        <v>100</v>
      </c>
      <c r="AV6745" s="1" t="s">
        <v>101</v>
      </c>
      <c r="AW6745" s="3" t="str">
        <f t="shared" si="1"/>
        <v>Other</v>
      </c>
      <c r="AX6745" s="3" t="str">
        <f t="array" ref="AX6745">TEXTJOIN(", ", TRUE, IF(X6745:AS6745="Y", X$1:AS$1, IF(X6745:AS6745&lt;&gt;"", X$1:AS$1 &amp; ": " &amp; X6745:AS6745, "")))
</f>
        <v>Cocaine</v>
      </c>
    </row>
    <row r="6746">
      <c r="A6746" s="2">
        <v>44438.0</v>
      </c>
      <c r="B6746" s="1" t="s">
        <v>50</v>
      </c>
      <c r="C6746" s="1">
        <v>30.0</v>
      </c>
      <c r="D6746" s="1" t="s">
        <v>51</v>
      </c>
      <c r="E6746" s="1" t="s">
        <v>63</v>
      </c>
      <c r="F6746" s="1" t="s">
        <v>267</v>
      </c>
      <c r="J6746" s="1" t="s">
        <v>53</v>
      </c>
      <c r="K6746" s="1" t="s">
        <v>54</v>
      </c>
      <c r="L6746" s="1" t="s">
        <v>55</v>
      </c>
      <c r="M6746" s="1" t="s">
        <v>92</v>
      </c>
      <c r="N6746" s="1" t="s">
        <v>178</v>
      </c>
      <c r="O6746" s="1" t="s">
        <v>53</v>
      </c>
      <c r="P6746" s="1" t="s">
        <v>54</v>
      </c>
      <c r="Q6746" s="1" t="s">
        <v>55</v>
      </c>
      <c r="R6746" s="1" t="s">
        <v>180</v>
      </c>
      <c r="T6746" s="1" t="s">
        <v>463</v>
      </c>
      <c r="U6746" s="1" t="s">
        <v>59</v>
      </c>
      <c r="V6746" s="1" t="s">
        <v>507</v>
      </c>
      <c r="Y6746" s="1" t="s">
        <v>60</v>
      </c>
      <c r="Z6746" s="1" t="s">
        <v>60</v>
      </c>
      <c r="AD6746" s="1" t="s">
        <v>60</v>
      </c>
      <c r="AR6746" s="1" t="s">
        <v>60</v>
      </c>
      <c r="AT6746" s="1" t="s">
        <v>62</v>
      </c>
      <c r="AU6746" s="1" t="s">
        <v>61</v>
      </c>
      <c r="AV6746" s="1" t="s">
        <v>294</v>
      </c>
      <c r="AW6746" s="3" t="str">
        <f t="shared" si="1"/>
        <v>Other</v>
      </c>
      <c r="AX6746" s="3" t="str">
        <f t="array" ref="AX6746">TEXTJOIN(", ", TRUE, IF(X6746:AS6746="Y", X$1:AS$1, IF(X6746:AS6746&lt;&gt;"", X$1:AS$1 &amp; ": " &amp; X6746:AS6746, "")))
</f>
        <v>Cocaine, Fentanyl, Ethanol, Any Opioid</v>
      </c>
    </row>
    <row r="6747">
      <c r="A6747" s="2">
        <v>44269.0</v>
      </c>
      <c r="B6747" s="1" t="s">
        <v>50</v>
      </c>
      <c r="C6747" s="1">
        <v>66.0</v>
      </c>
      <c r="D6747" s="1" t="s">
        <v>76</v>
      </c>
      <c r="E6747" s="1" t="s">
        <v>502</v>
      </c>
      <c r="F6747" s="1" t="s">
        <v>267</v>
      </c>
      <c r="G6747" s="1" t="s">
        <v>65</v>
      </c>
      <c r="H6747" s="1" t="s">
        <v>65</v>
      </c>
      <c r="I6747" s="1" t="s">
        <v>55</v>
      </c>
      <c r="J6747" s="1" t="s">
        <v>65</v>
      </c>
      <c r="K6747" s="1" t="s">
        <v>65</v>
      </c>
      <c r="L6747" s="1" t="s">
        <v>55</v>
      </c>
      <c r="M6747" s="1" t="s">
        <v>56</v>
      </c>
      <c r="N6747" s="1" t="s">
        <v>119</v>
      </c>
      <c r="O6747" s="1" t="s">
        <v>65</v>
      </c>
      <c r="P6747" s="1" t="s">
        <v>65</v>
      </c>
      <c r="Q6747" s="1" t="s">
        <v>55</v>
      </c>
      <c r="R6747" s="1" t="s">
        <v>56</v>
      </c>
      <c r="T6747" s="1" t="s">
        <v>6773</v>
      </c>
      <c r="U6747" s="1" t="s">
        <v>59</v>
      </c>
      <c r="Y6747" s="1" t="s">
        <v>60</v>
      </c>
      <c r="Z6747" s="1" t="s">
        <v>60</v>
      </c>
      <c r="AE6747" s="1" t="s">
        <v>60</v>
      </c>
      <c r="AF6747" s="1" t="s">
        <v>60</v>
      </c>
      <c r="AM6747" s="1" t="s">
        <v>60</v>
      </c>
      <c r="AR6747" s="1" t="s">
        <v>60</v>
      </c>
      <c r="AT6747" s="1" t="s">
        <v>410</v>
      </c>
      <c r="AU6747" s="1" t="s">
        <v>410</v>
      </c>
      <c r="AV6747" s="1" t="s">
        <v>150</v>
      </c>
      <c r="AW6747" s="3" t="str">
        <f t="shared" si="1"/>
        <v>Other</v>
      </c>
      <c r="AX6747" s="3" t="str">
        <f t="array" ref="AX6747">TEXTJOIN(", ", TRUE, IF(X6747:AS6747="Y", X$1:AS$1, IF(X6747:AS6747&lt;&gt;"", X$1:AS$1 &amp; ": " &amp; X6747:AS6747, "")))
</f>
        <v>Cocaine, Fentanyl, Hydrocodone, Benzodiazepine, Xylazine, Any Opioid</v>
      </c>
    </row>
    <row r="6748">
      <c r="A6748" s="2">
        <v>44173.0</v>
      </c>
      <c r="B6748" s="1" t="s">
        <v>50</v>
      </c>
      <c r="C6748" s="1">
        <v>30.0</v>
      </c>
      <c r="D6748" s="1" t="s">
        <v>51</v>
      </c>
      <c r="E6748" s="1" t="s">
        <v>63</v>
      </c>
      <c r="G6748" s="1" t="s">
        <v>352</v>
      </c>
      <c r="H6748" s="1" t="s">
        <v>54</v>
      </c>
      <c r="I6748" s="1" t="s">
        <v>55</v>
      </c>
      <c r="J6748" s="1" t="s">
        <v>352</v>
      </c>
      <c r="K6748" s="1" t="s">
        <v>54</v>
      </c>
      <c r="L6748" s="1" t="s">
        <v>55</v>
      </c>
      <c r="M6748" s="1" t="s">
        <v>56</v>
      </c>
      <c r="N6748" s="1" t="s">
        <v>136</v>
      </c>
      <c r="O6748" s="1" t="s">
        <v>352</v>
      </c>
      <c r="P6748" s="1" t="s">
        <v>54</v>
      </c>
      <c r="Q6748" s="1" t="s">
        <v>55</v>
      </c>
      <c r="R6748" s="1" t="s">
        <v>56</v>
      </c>
      <c r="T6748" s="1" t="s">
        <v>6774</v>
      </c>
      <c r="U6748" s="1" t="s">
        <v>59</v>
      </c>
      <c r="X6748" s="1" t="s">
        <v>60</v>
      </c>
      <c r="Z6748" s="1" t="s">
        <v>60</v>
      </c>
      <c r="AD6748" s="1" t="s">
        <v>60</v>
      </c>
      <c r="AR6748" s="1" t="s">
        <v>60</v>
      </c>
      <c r="AT6748" s="1" t="s">
        <v>354</v>
      </c>
      <c r="AU6748" s="1" t="s">
        <v>354</v>
      </c>
      <c r="AV6748" s="1" t="s">
        <v>355</v>
      </c>
      <c r="AW6748" s="3" t="str">
        <f t="shared" si="1"/>
        <v>Other</v>
      </c>
      <c r="AX6748" s="3" t="str">
        <f t="array" ref="AX6748">TEXTJOIN(", ", TRUE, IF(X6748:AS6748="Y", X$1:AS$1, IF(X6748:AS6748&lt;&gt;"", X$1:AS$1 &amp; ": " &amp; X6748:AS6748, "")))
</f>
        <v>Heroin, Fentanyl, Ethanol, Any Opioid</v>
      </c>
    </row>
    <row r="6749">
      <c r="A6749" s="2">
        <v>43968.0</v>
      </c>
      <c r="B6749" s="1" t="s">
        <v>50</v>
      </c>
      <c r="C6749" s="1">
        <v>57.0</v>
      </c>
      <c r="D6749" s="1" t="s">
        <v>51</v>
      </c>
      <c r="E6749" s="1" t="s">
        <v>63</v>
      </c>
      <c r="F6749" s="1" t="s">
        <v>137</v>
      </c>
      <c r="G6749" s="1" t="s">
        <v>54</v>
      </c>
      <c r="I6749" s="1" t="s">
        <v>55</v>
      </c>
      <c r="J6749" s="1" t="s">
        <v>82</v>
      </c>
      <c r="K6749" s="1" t="s">
        <v>54</v>
      </c>
      <c r="L6749" s="1" t="s">
        <v>55</v>
      </c>
      <c r="M6749" s="1" t="s">
        <v>333</v>
      </c>
      <c r="N6749" s="1" t="s">
        <v>119</v>
      </c>
      <c r="O6749" s="1" t="s">
        <v>82</v>
      </c>
      <c r="P6749" s="1" t="s">
        <v>54</v>
      </c>
      <c r="Q6749" s="1" t="s">
        <v>55</v>
      </c>
      <c r="R6749" s="1" t="s">
        <v>44</v>
      </c>
      <c r="T6749" s="1" t="s">
        <v>6775</v>
      </c>
      <c r="U6749" s="1" t="s">
        <v>59</v>
      </c>
      <c r="X6749" s="1" t="s">
        <v>60</v>
      </c>
      <c r="Y6749" s="1" t="s">
        <v>60</v>
      </c>
      <c r="Z6749" s="1" t="s">
        <v>60</v>
      </c>
      <c r="AA6749" s="1" t="s">
        <v>60</v>
      </c>
      <c r="AQ6749" s="1" t="s">
        <v>60</v>
      </c>
      <c r="AR6749" s="1" t="s">
        <v>60</v>
      </c>
      <c r="AT6749" s="1" t="s">
        <v>234</v>
      </c>
      <c r="AU6749" s="1" t="s">
        <v>329</v>
      </c>
      <c r="AV6749" s="1" t="s">
        <v>85</v>
      </c>
      <c r="AW6749" s="3" t="str">
        <f t="shared" si="1"/>
        <v>Other</v>
      </c>
      <c r="AX6749" s="3" t="str">
        <f t="array" ref="AX6749">TEXTJOIN(", ", TRUE, IF(X6749:AS6749="Y", X$1:AS$1, IF(X6749:AS6749&lt;&gt;"", X$1:AS$1 &amp; ": " &amp; X6749:AS6749, "")))
</f>
        <v>Heroin, Cocaine, Fentanyl, Fentanyl Analogue, Other Opioid, Any Opioid</v>
      </c>
    </row>
    <row r="6750">
      <c r="A6750" s="2">
        <v>43838.0</v>
      </c>
      <c r="B6750" s="1" t="s">
        <v>50</v>
      </c>
      <c r="C6750" s="1">
        <v>35.0</v>
      </c>
      <c r="D6750" s="1" t="s">
        <v>51</v>
      </c>
      <c r="E6750" s="1" t="s">
        <v>44</v>
      </c>
      <c r="G6750" s="1" t="s">
        <v>82</v>
      </c>
      <c r="H6750" s="1" t="s">
        <v>54</v>
      </c>
      <c r="I6750" s="1" t="s">
        <v>55</v>
      </c>
      <c r="J6750" s="1" t="s">
        <v>82</v>
      </c>
      <c r="K6750" s="1" t="s">
        <v>54</v>
      </c>
      <c r="L6750" s="1" t="s">
        <v>55</v>
      </c>
      <c r="M6750" s="1" t="s">
        <v>404</v>
      </c>
      <c r="N6750" s="1" t="s">
        <v>442</v>
      </c>
      <c r="O6750" s="1" t="s">
        <v>82</v>
      </c>
      <c r="P6750" s="1" t="s">
        <v>54</v>
      </c>
      <c r="Q6750" s="1" t="s">
        <v>55</v>
      </c>
      <c r="R6750" s="1" t="s">
        <v>56</v>
      </c>
      <c r="T6750" s="1" t="s">
        <v>6776</v>
      </c>
      <c r="U6750" s="1" t="s">
        <v>59</v>
      </c>
      <c r="X6750" s="1" t="s">
        <v>60</v>
      </c>
      <c r="Y6750" s="1" t="s">
        <v>60</v>
      </c>
      <c r="Z6750" s="1" t="s">
        <v>60</v>
      </c>
      <c r="AR6750" s="1" t="s">
        <v>60</v>
      </c>
      <c r="AT6750" s="1" t="s">
        <v>329</v>
      </c>
      <c r="AU6750" s="1" t="s">
        <v>329</v>
      </c>
      <c r="AV6750" s="1" t="s">
        <v>85</v>
      </c>
      <c r="AW6750" s="3" t="str">
        <f t="shared" si="1"/>
        <v>Other</v>
      </c>
      <c r="AX6750" s="3" t="str">
        <f t="array" ref="AX6750">TEXTJOIN(", ", TRUE, IF(X6750:AS6750="Y", X$1:AS$1, IF(X6750:AS6750&lt;&gt;"", X$1:AS$1 &amp; ": " &amp; X6750:AS6750, "")))
</f>
        <v>Heroin, Cocaine, Fentanyl, Any Opioid</v>
      </c>
    </row>
    <row r="6751">
      <c r="A6751" s="2">
        <v>44441.0</v>
      </c>
      <c r="B6751" s="1" t="s">
        <v>50</v>
      </c>
      <c r="C6751" s="1">
        <v>27.0</v>
      </c>
      <c r="D6751" s="1" t="s">
        <v>76</v>
      </c>
      <c r="E6751" s="1" t="s">
        <v>63</v>
      </c>
      <c r="G6751" s="1" t="s">
        <v>1166</v>
      </c>
      <c r="H6751" s="1" t="s">
        <v>65</v>
      </c>
      <c r="I6751" s="1" t="s">
        <v>55</v>
      </c>
      <c r="J6751" s="1" t="s">
        <v>1166</v>
      </c>
      <c r="K6751" s="1" t="s">
        <v>65</v>
      </c>
      <c r="L6751" s="1" t="s">
        <v>55</v>
      </c>
      <c r="M6751" s="1" t="s">
        <v>56</v>
      </c>
      <c r="N6751" s="1" t="s">
        <v>136</v>
      </c>
      <c r="O6751" s="1" t="s">
        <v>1166</v>
      </c>
      <c r="P6751" s="1" t="s">
        <v>65</v>
      </c>
      <c r="Q6751" s="1" t="s">
        <v>55</v>
      </c>
      <c r="R6751" s="1" t="s">
        <v>56</v>
      </c>
      <c r="T6751" s="1" t="s">
        <v>83</v>
      </c>
      <c r="U6751" s="1" t="s">
        <v>59</v>
      </c>
      <c r="Z6751" s="1" t="s">
        <v>60</v>
      </c>
      <c r="AR6751" s="1" t="s">
        <v>60</v>
      </c>
      <c r="AT6751" s="1" t="s">
        <v>1167</v>
      </c>
      <c r="AU6751" s="1" t="s">
        <v>1167</v>
      </c>
      <c r="AV6751" s="1" t="s">
        <v>1168</v>
      </c>
      <c r="AW6751" s="3" t="str">
        <f t="shared" si="1"/>
        <v>Other</v>
      </c>
      <c r="AX6751" s="3" t="str">
        <f t="array" ref="AX6751">TEXTJOIN(", ", TRUE, IF(X6751:AS6751="Y", X$1:AS$1, IF(X6751:AS6751&lt;&gt;"", X$1:AS$1 &amp; ": " &amp; X6751:AS6751, "")))
</f>
        <v>Fentanyl, Any Opioid</v>
      </c>
    </row>
    <row r="6752">
      <c r="A6752" s="2">
        <v>42177.0</v>
      </c>
      <c r="B6752" s="1" t="s">
        <v>86</v>
      </c>
      <c r="C6752" s="1">
        <v>63.0</v>
      </c>
      <c r="D6752" s="1" t="s">
        <v>51</v>
      </c>
      <c r="E6752" s="1" t="s">
        <v>52</v>
      </c>
      <c r="G6752" s="1" t="s">
        <v>352</v>
      </c>
      <c r="H6752" s="1" t="s">
        <v>54</v>
      </c>
      <c r="I6752" s="1" t="s">
        <v>55</v>
      </c>
      <c r="J6752" s="1" t="s">
        <v>352</v>
      </c>
      <c r="M6752" s="1" t="s">
        <v>4624</v>
      </c>
      <c r="O6752" s="1" t="s">
        <v>352</v>
      </c>
      <c r="P6752" s="1" t="s">
        <v>54</v>
      </c>
      <c r="Q6752" s="1" t="s">
        <v>55</v>
      </c>
      <c r="R6752" s="1" t="s">
        <v>67</v>
      </c>
      <c r="T6752" s="1" t="s">
        <v>6777</v>
      </c>
      <c r="U6752" s="1" t="s">
        <v>59</v>
      </c>
      <c r="W6752" s="1" t="s">
        <v>60</v>
      </c>
      <c r="X6752" s="1" t="s">
        <v>60</v>
      </c>
      <c r="AD6752" s="1" t="s">
        <v>60</v>
      </c>
      <c r="AF6752" s="1" t="s">
        <v>60</v>
      </c>
      <c r="AJ6752" s="1" t="s">
        <v>60</v>
      </c>
      <c r="AP6752" s="1" t="s">
        <v>60</v>
      </c>
      <c r="AR6752" s="1" t="s">
        <v>60</v>
      </c>
      <c r="AT6752" s="1" t="s">
        <v>354</v>
      </c>
      <c r="AU6752" s="1" t="s">
        <v>354</v>
      </c>
      <c r="AV6752" s="1" t="s">
        <v>355</v>
      </c>
      <c r="AW6752" s="3" t="str">
        <f t="shared" si="1"/>
        <v>Other</v>
      </c>
      <c r="AX6752" s="3" t="str">
        <f t="array" ref="AX6752">TEXTJOIN(", ", TRUE, IF(X6752:AS6752="Y", X$1:AS$1, IF(X6752:AS6752&lt;&gt;"", X$1:AS$1 &amp; ": " &amp; X6752:AS6752, "")))
</f>
        <v>Heroin, Ethanol, Benzodiazepine, Tramad, Heroin/Morph/Codeine, Any Opioid</v>
      </c>
    </row>
    <row r="6753">
      <c r="A6753" s="2">
        <v>42475.0</v>
      </c>
      <c r="B6753" s="1" t="s">
        <v>50</v>
      </c>
      <c r="C6753" s="1">
        <v>34.0</v>
      </c>
      <c r="D6753" s="1" t="s">
        <v>76</v>
      </c>
      <c r="E6753" s="1" t="s">
        <v>63</v>
      </c>
      <c r="G6753" s="1" t="s">
        <v>271</v>
      </c>
      <c r="H6753" s="1" t="s">
        <v>91</v>
      </c>
      <c r="I6753" s="1" t="s">
        <v>55</v>
      </c>
      <c r="J6753" s="1" t="s">
        <v>271</v>
      </c>
      <c r="M6753" s="1" t="s">
        <v>56</v>
      </c>
      <c r="N6753" s="1" t="s">
        <v>276</v>
      </c>
      <c r="O6753" s="1" t="s">
        <v>91</v>
      </c>
      <c r="R6753" s="1" t="s">
        <v>67</v>
      </c>
      <c r="T6753" s="1" t="s">
        <v>6778</v>
      </c>
      <c r="U6753" s="1" t="s">
        <v>59</v>
      </c>
      <c r="Y6753" s="1" t="s">
        <v>60</v>
      </c>
      <c r="Z6753" s="1" t="s">
        <v>60</v>
      </c>
      <c r="AD6753" s="1" t="s">
        <v>60</v>
      </c>
      <c r="AF6753" s="1" t="s">
        <v>60</v>
      </c>
      <c r="AR6753" s="1" t="s">
        <v>60</v>
      </c>
      <c r="AT6753" s="1" t="s">
        <v>274</v>
      </c>
      <c r="AU6753" s="1" t="s">
        <v>274</v>
      </c>
      <c r="AV6753" s="1" t="s">
        <v>111</v>
      </c>
      <c r="AW6753" s="3" t="str">
        <f t="shared" si="1"/>
        <v>Other</v>
      </c>
      <c r="AX6753" s="3" t="str">
        <f t="array" ref="AX6753">TEXTJOIN(", ", TRUE, IF(X6753:AS6753="Y", X$1:AS$1, IF(X6753:AS6753&lt;&gt;"", X$1:AS$1 &amp; ": " &amp; X6753:AS6753, "")))
</f>
        <v>Cocaine, Fentanyl, Ethanol, Benzodiazepine, Any Opioid</v>
      </c>
    </row>
    <row r="6754">
      <c r="A6754" s="2">
        <v>43556.0</v>
      </c>
      <c r="B6754" s="1" t="s">
        <v>50</v>
      </c>
      <c r="C6754" s="1">
        <v>28.0</v>
      </c>
      <c r="D6754" s="1" t="s">
        <v>51</v>
      </c>
      <c r="E6754" s="1" t="s">
        <v>52</v>
      </c>
      <c r="G6754" s="1" t="s">
        <v>91</v>
      </c>
      <c r="H6754" s="1" t="s">
        <v>91</v>
      </c>
      <c r="I6754" s="1" t="s">
        <v>55</v>
      </c>
      <c r="J6754" s="1" t="s">
        <v>91</v>
      </c>
      <c r="K6754" s="1" t="s">
        <v>91</v>
      </c>
      <c r="L6754" s="1" t="s">
        <v>55</v>
      </c>
      <c r="M6754" s="1" t="s">
        <v>56</v>
      </c>
      <c r="N6754" s="1" t="s">
        <v>136</v>
      </c>
      <c r="O6754" s="1" t="s">
        <v>91</v>
      </c>
      <c r="P6754" s="1" t="s">
        <v>91</v>
      </c>
      <c r="Q6754" s="1" t="s">
        <v>55</v>
      </c>
      <c r="R6754" s="1" t="s">
        <v>56</v>
      </c>
      <c r="T6754" s="1" t="s">
        <v>6779</v>
      </c>
      <c r="U6754" s="1" t="s">
        <v>59</v>
      </c>
      <c r="Y6754" s="1" t="s">
        <v>60</v>
      </c>
      <c r="Z6754" s="1" t="s">
        <v>60</v>
      </c>
      <c r="AR6754" s="1" t="s">
        <v>60</v>
      </c>
      <c r="AT6754" s="1" t="s">
        <v>110</v>
      </c>
      <c r="AU6754" s="1" t="s">
        <v>110</v>
      </c>
      <c r="AV6754" s="1" t="s">
        <v>111</v>
      </c>
      <c r="AW6754" s="3" t="str">
        <f t="shared" si="1"/>
        <v>Other</v>
      </c>
      <c r="AX6754" s="3" t="str">
        <f t="array" ref="AX6754">TEXTJOIN(", ", TRUE, IF(X6754:AS6754="Y", X$1:AS$1, IF(X6754:AS6754&lt;&gt;"", X$1:AS$1 &amp; ": " &amp; X6754:AS6754, "")))
</f>
        <v>Cocaine, Fentanyl, Any Opioid</v>
      </c>
    </row>
    <row r="6755">
      <c r="A6755" s="4">
        <v>43819.0</v>
      </c>
      <c r="B6755" s="1" t="s">
        <v>50</v>
      </c>
      <c r="C6755" s="1">
        <v>58.0</v>
      </c>
      <c r="D6755" s="1" t="s">
        <v>51</v>
      </c>
      <c r="E6755" s="1" t="s">
        <v>63</v>
      </c>
      <c r="G6755" s="1" t="s">
        <v>103</v>
      </c>
      <c r="H6755" s="1" t="s">
        <v>103</v>
      </c>
      <c r="I6755" s="1" t="s">
        <v>55</v>
      </c>
      <c r="J6755" s="1" t="s">
        <v>103</v>
      </c>
      <c r="K6755" s="1" t="s">
        <v>103</v>
      </c>
      <c r="L6755" s="1" t="s">
        <v>55</v>
      </c>
      <c r="M6755" s="1" t="s">
        <v>56</v>
      </c>
      <c r="N6755" s="1" t="s">
        <v>136</v>
      </c>
      <c r="O6755" s="1" t="s">
        <v>103</v>
      </c>
      <c r="P6755" s="1" t="s">
        <v>103</v>
      </c>
      <c r="Q6755" s="1" t="s">
        <v>55</v>
      </c>
      <c r="R6755" s="1" t="s">
        <v>67</v>
      </c>
      <c r="T6755" s="1" t="s">
        <v>6780</v>
      </c>
      <c r="U6755" s="1" t="s">
        <v>59</v>
      </c>
      <c r="Z6755" s="1" t="s">
        <v>60</v>
      </c>
      <c r="AR6755" s="1" t="s">
        <v>60</v>
      </c>
      <c r="AT6755" s="1" t="s">
        <v>167</v>
      </c>
      <c r="AU6755" s="1" t="s">
        <v>167</v>
      </c>
      <c r="AV6755" s="1" t="s">
        <v>168</v>
      </c>
      <c r="AW6755" s="3" t="str">
        <f t="shared" si="1"/>
        <v>Other</v>
      </c>
      <c r="AX6755" s="3" t="str">
        <f t="array" ref="AX6755">TEXTJOIN(", ", TRUE, IF(X6755:AS6755="Y", X$1:AS$1, IF(X6755:AS6755&lt;&gt;"", X$1:AS$1 &amp; ": " &amp; X6755:AS6755, "")))
</f>
        <v>Fentanyl, Any Opioid</v>
      </c>
    </row>
    <row r="6756">
      <c r="A6756" s="2">
        <v>41279.0</v>
      </c>
      <c r="B6756" s="1" t="s">
        <v>50</v>
      </c>
      <c r="C6756" s="1">
        <v>24.0</v>
      </c>
      <c r="D6756" s="1" t="s">
        <v>51</v>
      </c>
      <c r="E6756" s="1" t="s">
        <v>63</v>
      </c>
      <c r="G6756" s="1" t="s">
        <v>3584</v>
      </c>
      <c r="H6756" s="1" t="s">
        <v>644</v>
      </c>
      <c r="J6756" s="1" t="s">
        <v>201</v>
      </c>
      <c r="L6756" s="1" t="s">
        <v>55</v>
      </c>
      <c r="M6756" s="1" t="s">
        <v>118</v>
      </c>
      <c r="N6756" s="1" t="s">
        <v>104</v>
      </c>
      <c r="O6756" s="1" t="s">
        <v>201</v>
      </c>
      <c r="P6756" s="1" t="s">
        <v>54</v>
      </c>
      <c r="R6756" s="1" t="s">
        <v>67</v>
      </c>
      <c r="T6756" s="1" t="s">
        <v>232</v>
      </c>
      <c r="U6756" s="1" t="s">
        <v>59</v>
      </c>
      <c r="Y6756" s="1" t="s">
        <v>60</v>
      </c>
      <c r="AF6756" s="1" t="s">
        <v>60</v>
      </c>
      <c r="AS6756" s="1" t="s">
        <v>3834</v>
      </c>
      <c r="AU6756" s="1" t="s">
        <v>205</v>
      </c>
      <c r="AV6756" s="1" t="s">
        <v>206</v>
      </c>
      <c r="AW6756" s="3" t="str">
        <f t="shared" si="1"/>
        <v>Other</v>
      </c>
      <c r="AX6756" s="3" t="str">
        <f t="array" ref="AX6756">TEXTJOIN(", ", TRUE, IF(X6756:AS6756="Y", X$1:AS$1, IF(X6756:AS6756&lt;&gt;"", X$1:AS$1 &amp; ": " &amp; X6756:AS6756, "")))
</f>
        <v>Cocaine, Benzodiazepine, Other: opiate screen</v>
      </c>
    </row>
    <row r="6757">
      <c r="A6757" s="2">
        <v>43289.0</v>
      </c>
      <c r="B6757" s="1" t="s">
        <v>50</v>
      </c>
      <c r="C6757" s="1">
        <v>56.0</v>
      </c>
      <c r="D6757" s="1" t="s">
        <v>51</v>
      </c>
      <c r="E6757" s="1" t="s">
        <v>63</v>
      </c>
      <c r="G6757" s="1" t="s">
        <v>446</v>
      </c>
      <c r="H6757" s="1" t="s">
        <v>91</v>
      </c>
      <c r="I6757" s="1" t="s">
        <v>55</v>
      </c>
      <c r="J6757" s="1" t="s">
        <v>446</v>
      </c>
      <c r="K6757" s="1" t="s">
        <v>91</v>
      </c>
      <c r="M6757" s="1" t="s">
        <v>56</v>
      </c>
      <c r="N6757" s="1" t="s">
        <v>136</v>
      </c>
      <c r="O6757" s="1" t="s">
        <v>446</v>
      </c>
      <c r="P6757" s="1" t="s">
        <v>91</v>
      </c>
      <c r="Q6757" s="1" t="s">
        <v>55</v>
      </c>
      <c r="R6757" s="1" t="s">
        <v>56</v>
      </c>
      <c r="T6757" s="1" t="s">
        <v>902</v>
      </c>
      <c r="U6757" s="1" t="s">
        <v>59</v>
      </c>
      <c r="Z6757" s="1" t="s">
        <v>60</v>
      </c>
      <c r="AD6757" s="1" t="s">
        <v>60</v>
      </c>
      <c r="AR6757" s="1" t="s">
        <v>60</v>
      </c>
      <c r="AT6757" s="1" t="s">
        <v>448</v>
      </c>
      <c r="AU6757" s="1" t="s">
        <v>448</v>
      </c>
      <c r="AV6757" s="1" t="s">
        <v>449</v>
      </c>
      <c r="AW6757" s="3" t="str">
        <f t="shared" si="1"/>
        <v>Other</v>
      </c>
      <c r="AX6757" s="3" t="str">
        <f t="array" ref="AX6757">TEXTJOIN(", ", TRUE, IF(X6757:AS6757="Y", X$1:AS$1, IF(X6757:AS6757&lt;&gt;"", X$1:AS$1 &amp; ": " &amp; X6757:AS6757, "")))
</f>
        <v>Fentanyl, Ethanol, Any Opioid</v>
      </c>
    </row>
    <row r="6758">
      <c r="A6758" s="2">
        <v>43921.0</v>
      </c>
      <c r="B6758" s="1" t="s">
        <v>50</v>
      </c>
      <c r="C6758" s="1">
        <v>60.0</v>
      </c>
      <c r="D6758" s="1" t="s">
        <v>51</v>
      </c>
      <c r="E6758" s="1" t="s">
        <v>63</v>
      </c>
      <c r="F6758" s="1" t="s">
        <v>137</v>
      </c>
      <c r="G6758" s="1" t="s">
        <v>65</v>
      </c>
      <c r="H6758" s="1" t="s">
        <v>65</v>
      </c>
      <c r="I6758" s="1" t="s">
        <v>55</v>
      </c>
      <c r="J6758" s="1" t="s">
        <v>65</v>
      </c>
      <c r="K6758" s="1" t="s">
        <v>65</v>
      </c>
      <c r="L6758" s="1" t="s">
        <v>55</v>
      </c>
      <c r="M6758" s="1" t="s">
        <v>56</v>
      </c>
      <c r="N6758" s="1" t="s">
        <v>178</v>
      </c>
      <c r="O6758" s="1" t="s">
        <v>65</v>
      </c>
      <c r="P6758" s="1" t="s">
        <v>65</v>
      </c>
      <c r="Q6758" s="1" t="s">
        <v>55</v>
      </c>
      <c r="R6758" s="1" t="s">
        <v>56</v>
      </c>
      <c r="T6758" s="1" t="s">
        <v>6781</v>
      </c>
      <c r="U6758" s="1" t="s">
        <v>59</v>
      </c>
      <c r="X6758" s="1" t="s">
        <v>60</v>
      </c>
      <c r="Z6758" s="1" t="s">
        <v>60</v>
      </c>
      <c r="AR6758" s="1" t="s">
        <v>60</v>
      </c>
      <c r="AT6758" s="1" t="s">
        <v>410</v>
      </c>
      <c r="AU6758" s="1" t="s">
        <v>410</v>
      </c>
      <c r="AV6758" s="1" t="s">
        <v>150</v>
      </c>
      <c r="AW6758" s="3" t="str">
        <f t="shared" si="1"/>
        <v>Other</v>
      </c>
      <c r="AX6758" s="3" t="str">
        <f t="array" ref="AX6758">TEXTJOIN(", ", TRUE, IF(X6758:AS6758="Y", X$1:AS$1, IF(X6758:AS6758&lt;&gt;"", X$1:AS$1 &amp; ": " &amp; X6758:AS6758, "")))
</f>
        <v>Heroin, Fentanyl, Any Opioid</v>
      </c>
    </row>
    <row r="6759">
      <c r="A6759" s="2">
        <v>44105.0</v>
      </c>
      <c r="B6759" s="1" t="s">
        <v>50</v>
      </c>
      <c r="C6759" s="1">
        <v>28.0</v>
      </c>
      <c r="D6759" s="1" t="s">
        <v>51</v>
      </c>
      <c r="E6759" s="1" t="s">
        <v>63</v>
      </c>
      <c r="J6759" s="1" t="s">
        <v>91</v>
      </c>
      <c r="K6759" s="1" t="s">
        <v>91</v>
      </c>
      <c r="L6759" s="1" t="s">
        <v>55</v>
      </c>
      <c r="M6759" s="1" t="s">
        <v>3251</v>
      </c>
      <c r="N6759" s="1" t="s">
        <v>136</v>
      </c>
      <c r="O6759" s="1" t="s">
        <v>91</v>
      </c>
      <c r="P6759" s="1" t="s">
        <v>91</v>
      </c>
      <c r="Q6759" s="1" t="s">
        <v>55</v>
      </c>
      <c r="R6759" s="1" t="s">
        <v>44</v>
      </c>
      <c r="T6759" s="1" t="s">
        <v>6782</v>
      </c>
      <c r="U6759" s="1" t="s">
        <v>59</v>
      </c>
      <c r="X6759" s="1" t="s">
        <v>60</v>
      </c>
      <c r="Y6759" s="1" t="s">
        <v>60</v>
      </c>
      <c r="Z6759" s="1" t="s">
        <v>60</v>
      </c>
      <c r="AF6759" s="1" t="s">
        <v>60</v>
      </c>
      <c r="AK6759" s="1" t="s">
        <v>60</v>
      </c>
      <c r="AR6759" s="1" t="s">
        <v>60</v>
      </c>
      <c r="AT6759" s="1" t="s">
        <v>62</v>
      </c>
      <c r="AU6759" s="1" t="s">
        <v>110</v>
      </c>
      <c r="AV6759" s="1" t="s">
        <v>111</v>
      </c>
      <c r="AW6759" s="3" t="str">
        <f t="shared" si="1"/>
        <v>Other</v>
      </c>
      <c r="AX6759" s="3" t="str">
        <f t="array" ref="AX6759">TEXTJOIN(", ", TRUE, IF(X6759:AS6759="Y", X$1:AS$1, IF(X6759:AS6759&lt;&gt;"", X$1:AS$1 &amp; ": " &amp; X6759:AS6759, "")))
</f>
        <v>Heroin, Cocaine, Fentanyl, Benzodiazepine, Hydromorphone, Any Opioid</v>
      </c>
    </row>
    <row r="6760">
      <c r="A6760" s="2">
        <v>43834.0</v>
      </c>
      <c r="B6760" s="1" t="s">
        <v>50</v>
      </c>
      <c r="C6760" s="1">
        <v>54.0</v>
      </c>
      <c r="E6760" s="1" t="s">
        <v>52</v>
      </c>
      <c r="G6760" s="1" t="s">
        <v>488</v>
      </c>
      <c r="H6760" s="1" t="s">
        <v>91</v>
      </c>
      <c r="I6760" s="1" t="s">
        <v>55</v>
      </c>
      <c r="J6760" s="1" t="s">
        <v>488</v>
      </c>
      <c r="K6760" s="1" t="s">
        <v>91</v>
      </c>
      <c r="L6760" s="1" t="s">
        <v>55</v>
      </c>
      <c r="M6760" s="1" t="s">
        <v>56</v>
      </c>
      <c r="N6760" s="1" t="s">
        <v>66</v>
      </c>
      <c r="O6760" s="1" t="s">
        <v>488</v>
      </c>
      <c r="P6760" s="1" t="s">
        <v>91</v>
      </c>
      <c r="Q6760" s="1" t="s">
        <v>55</v>
      </c>
      <c r="R6760" s="1" t="s">
        <v>56</v>
      </c>
      <c r="T6760" s="1" t="s">
        <v>1797</v>
      </c>
      <c r="U6760" s="1" t="s">
        <v>59</v>
      </c>
      <c r="Z6760" s="1" t="s">
        <v>60</v>
      </c>
      <c r="AD6760" s="1" t="s">
        <v>60</v>
      </c>
      <c r="AR6760" s="1" t="s">
        <v>60</v>
      </c>
      <c r="AT6760" s="1" t="s">
        <v>492</v>
      </c>
      <c r="AU6760" s="1" t="s">
        <v>492</v>
      </c>
      <c r="AV6760" s="1" t="s">
        <v>493</v>
      </c>
      <c r="AW6760" s="3" t="str">
        <f t="shared" si="1"/>
        <v>Other</v>
      </c>
      <c r="AX6760" s="3" t="str">
        <f t="array" ref="AX6760">TEXTJOIN(", ", TRUE, IF(X6760:AS6760="Y", X$1:AS$1, IF(X6760:AS6760&lt;&gt;"", X$1:AS$1 &amp; ": " &amp; X6760:AS6760, "")))
</f>
        <v>Fentanyl, Ethanol, Any Opioid</v>
      </c>
    </row>
    <row r="6761">
      <c r="A6761" s="2">
        <v>43284.0</v>
      </c>
      <c r="B6761" s="1" t="s">
        <v>50</v>
      </c>
      <c r="C6761" s="1">
        <v>67.0</v>
      </c>
      <c r="D6761" s="1" t="s">
        <v>51</v>
      </c>
      <c r="E6761" s="1" t="s">
        <v>63</v>
      </c>
      <c r="G6761" s="1" t="s">
        <v>160</v>
      </c>
      <c r="H6761" s="1" t="s">
        <v>54</v>
      </c>
      <c r="I6761" s="1" t="s">
        <v>55</v>
      </c>
      <c r="J6761" s="1" t="s">
        <v>160</v>
      </c>
      <c r="K6761" s="1" t="s">
        <v>54</v>
      </c>
      <c r="M6761" s="1" t="s">
        <v>56</v>
      </c>
      <c r="N6761" s="1" t="s">
        <v>136</v>
      </c>
      <c r="O6761" s="1" t="s">
        <v>160</v>
      </c>
      <c r="P6761" s="1" t="s">
        <v>54</v>
      </c>
      <c r="Q6761" s="1" t="s">
        <v>55</v>
      </c>
      <c r="R6761" s="1" t="s">
        <v>56</v>
      </c>
      <c r="T6761" s="1" t="s">
        <v>109</v>
      </c>
      <c r="U6761" s="1" t="s">
        <v>59</v>
      </c>
      <c r="V6761" s="1" t="s">
        <v>6783</v>
      </c>
      <c r="Y6761" s="1" t="s">
        <v>60</v>
      </c>
      <c r="AT6761" s="1" t="s">
        <v>163</v>
      </c>
      <c r="AU6761" s="1" t="s">
        <v>163</v>
      </c>
      <c r="AV6761" s="1" t="s">
        <v>164</v>
      </c>
      <c r="AW6761" s="3" t="str">
        <f t="shared" si="1"/>
        <v>Other</v>
      </c>
      <c r="AX6761" s="3" t="str">
        <f t="array" ref="AX6761">TEXTJOIN(", ", TRUE, IF(X6761:AS6761="Y", X$1:AS$1, IF(X6761:AS6761&lt;&gt;"", X$1:AS$1 &amp; ": " &amp; X6761:AS6761, "")))
</f>
        <v>Cocaine</v>
      </c>
    </row>
    <row r="6762">
      <c r="A6762" s="2">
        <v>44140.0</v>
      </c>
      <c r="B6762" s="1" t="s">
        <v>50</v>
      </c>
      <c r="C6762" s="1">
        <v>33.0</v>
      </c>
      <c r="D6762" s="1" t="s">
        <v>76</v>
      </c>
      <c r="E6762" s="1" t="s">
        <v>63</v>
      </c>
      <c r="G6762" s="1" t="s">
        <v>290</v>
      </c>
      <c r="H6762" s="1" t="s">
        <v>91</v>
      </c>
      <c r="I6762" s="1" t="s">
        <v>55</v>
      </c>
      <c r="J6762" s="1" t="s">
        <v>290</v>
      </c>
      <c r="K6762" s="1" t="s">
        <v>91</v>
      </c>
      <c r="L6762" s="1" t="s">
        <v>55</v>
      </c>
      <c r="M6762" s="1" t="s">
        <v>56</v>
      </c>
      <c r="N6762" s="1" t="s">
        <v>6493</v>
      </c>
      <c r="O6762" s="1" t="s">
        <v>290</v>
      </c>
      <c r="P6762" s="1" t="s">
        <v>91</v>
      </c>
      <c r="Q6762" s="1" t="s">
        <v>55</v>
      </c>
      <c r="R6762" s="1" t="s">
        <v>56</v>
      </c>
      <c r="T6762" s="1" t="s">
        <v>6784</v>
      </c>
      <c r="U6762" s="1" t="s">
        <v>59</v>
      </c>
      <c r="AF6762" s="1" t="s">
        <v>60</v>
      </c>
      <c r="AT6762" s="1" t="s">
        <v>292</v>
      </c>
      <c r="AU6762" s="1" t="s">
        <v>292</v>
      </c>
      <c r="AV6762" s="1" t="s">
        <v>653</v>
      </c>
      <c r="AW6762" s="3" t="str">
        <f t="shared" si="1"/>
        <v>Other</v>
      </c>
      <c r="AX6762" s="3" t="str">
        <f t="array" ref="AX6762">TEXTJOIN(", ", TRUE, IF(X6762:AS6762="Y", X$1:AS$1, IF(X6762:AS6762&lt;&gt;"", X$1:AS$1 &amp; ": " &amp; X6762:AS6762, "")))
</f>
        <v>Benzodiazepine</v>
      </c>
    </row>
    <row r="6763">
      <c r="A6763" s="4">
        <v>43414.0</v>
      </c>
      <c r="B6763" s="1" t="s">
        <v>50</v>
      </c>
      <c r="C6763" s="1">
        <v>48.0</v>
      </c>
      <c r="D6763" s="1" t="s">
        <v>51</v>
      </c>
      <c r="E6763" s="1" t="s">
        <v>63</v>
      </c>
      <c r="F6763" s="1" t="s">
        <v>137</v>
      </c>
      <c r="G6763" s="1" t="s">
        <v>5107</v>
      </c>
      <c r="H6763" s="1" t="s">
        <v>5107</v>
      </c>
      <c r="I6763" s="1" t="s">
        <v>1257</v>
      </c>
      <c r="J6763" s="1" t="s">
        <v>271</v>
      </c>
      <c r="K6763" s="1" t="s">
        <v>91</v>
      </c>
      <c r="M6763" s="1" t="s">
        <v>1691</v>
      </c>
      <c r="N6763" s="1" t="s">
        <v>136</v>
      </c>
      <c r="O6763" s="1" t="s">
        <v>271</v>
      </c>
      <c r="P6763" s="1" t="s">
        <v>91</v>
      </c>
      <c r="Q6763" s="1" t="s">
        <v>55</v>
      </c>
      <c r="R6763" s="1" t="s">
        <v>67</v>
      </c>
      <c r="T6763" s="1" t="s">
        <v>5652</v>
      </c>
      <c r="U6763" s="1" t="s">
        <v>59</v>
      </c>
      <c r="Y6763" s="1" t="s">
        <v>60</v>
      </c>
      <c r="Z6763" s="1" t="s">
        <v>60</v>
      </c>
      <c r="AR6763" s="1" t="s">
        <v>60</v>
      </c>
      <c r="AU6763" s="1" t="s">
        <v>274</v>
      </c>
      <c r="AV6763" s="1" t="s">
        <v>275</v>
      </c>
      <c r="AW6763" s="3" t="str">
        <f t="shared" si="1"/>
        <v>Other</v>
      </c>
      <c r="AX6763" s="3" t="str">
        <f t="array" ref="AX6763">TEXTJOIN(", ", TRUE, IF(X6763:AS6763="Y", X$1:AS$1, IF(X6763:AS6763&lt;&gt;"", X$1:AS$1 &amp; ": " &amp; X6763:AS6763, "")))
</f>
        <v>Cocaine, Fentanyl, Any Opioid</v>
      </c>
    </row>
    <row r="6764">
      <c r="A6764" s="2">
        <v>43229.0</v>
      </c>
      <c r="B6764" s="1" t="s">
        <v>50</v>
      </c>
      <c r="C6764" s="1">
        <v>49.0</v>
      </c>
      <c r="D6764" s="1" t="s">
        <v>76</v>
      </c>
      <c r="E6764" s="1" t="s">
        <v>63</v>
      </c>
      <c r="G6764" s="1" t="s">
        <v>1780</v>
      </c>
      <c r="H6764" s="1" t="s">
        <v>103</v>
      </c>
      <c r="I6764" s="1" t="s">
        <v>55</v>
      </c>
      <c r="M6764" s="1" t="s">
        <v>92</v>
      </c>
      <c r="N6764" s="1" t="s">
        <v>6785</v>
      </c>
      <c r="O6764" s="1" t="s">
        <v>256</v>
      </c>
      <c r="P6764" s="1" t="s">
        <v>103</v>
      </c>
      <c r="Q6764" s="1" t="s">
        <v>55</v>
      </c>
      <c r="R6764" s="1" t="s">
        <v>67</v>
      </c>
      <c r="T6764" s="1" t="s">
        <v>6786</v>
      </c>
      <c r="U6764" s="1" t="s">
        <v>59</v>
      </c>
      <c r="Y6764" s="1" t="s">
        <v>60</v>
      </c>
      <c r="AD6764" s="1" t="s">
        <v>60</v>
      </c>
      <c r="AT6764" s="1" t="s">
        <v>1782</v>
      </c>
      <c r="AU6764" s="1" t="s">
        <v>62</v>
      </c>
      <c r="AV6764" s="1" t="s">
        <v>260</v>
      </c>
      <c r="AW6764" s="3" t="str">
        <f t="shared" si="1"/>
        <v>Other</v>
      </c>
      <c r="AX6764" s="3" t="str">
        <f t="array" ref="AX6764">TEXTJOIN(", ", TRUE, IF(X6764:AS6764="Y", X$1:AS$1, IF(X6764:AS6764&lt;&gt;"", X$1:AS$1 &amp; ": " &amp; X6764:AS6764, "")))
</f>
        <v>Cocaine, Ethanol</v>
      </c>
    </row>
    <row r="6765">
      <c r="A6765" s="2">
        <v>44081.0</v>
      </c>
      <c r="B6765" s="1" t="s">
        <v>50</v>
      </c>
      <c r="C6765" s="1">
        <v>66.0</v>
      </c>
      <c r="D6765" s="1" t="s">
        <v>51</v>
      </c>
      <c r="E6765" s="1" t="s">
        <v>63</v>
      </c>
      <c r="F6765" s="1" t="s">
        <v>137</v>
      </c>
      <c r="G6765" s="1" t="s">
        <v>91</v>
      </c>
      <c r="H6765" s="1" t="s">
        <v>91</v>
      </c>
      <c r="I6765" s="1" t="s">
        <v>55</v>
      </c>
      <c r="J6765" s="1" t="s">
        <v>91</v>
      </c>
      <c r="K6765" s="1" t="s">
        <v>91</v>
      </c>
      <c r="L6765" s="1" t="s">
        <v>55</v>
      </c>
      <c r="M6765" s="1" t="s">
        <v>56</v>
      </c>
      <c r="N6765" s="1" t="s">
        <v>66</v>
      </c>
      <c r="O6765" s="1" t="s">
        <v>91</v>
      </c>
      <c r="P6765" s="1" t="s">
        <v>91</v>
      </c>
      <c r="Q6765" s="1" t="s">
        <v>55</v>
      </c>
      <c r="R6765" s="1" t="s">
        <v>56</v>
      </c>
      <c r="T6765" s="1" t="s">
        <v>6787</v>
      </c>
      <c r="U6765" s="1" t="s">
        <v>59</v>
      </c>
      <c r="X6765" s="1" t="s">
        <v>60</v>
      </c>
      <c r="Z6765" s="1" t="s">
        <v>60</v>
      </c>
      <c r="AG6765" s="1" t="s">
        <v>60</v>
      </c>
      <c r="AR6765" s="1" t="s">
        <v>60</v>
      </c>
      <c r="AT6765" s="1" t="s">
        <v>110</v>
      </c>
      <c r="AU6765" s="1" t="s">
        <v>110</v>
      </c>
      <c r="AV6765" s="1" t="s">
        <v>111</v>
      </c>
      <c r="AW6765" s="3" t="str">
        <f t="shared" si="1"/>
        <v>Other</v>
      </c>
      <c r="AX6765" s="3" t="str">
        <f t="array" ref="AX6765">TEXTJOIN(", ", TRUE, IF(X6765:AS6765="Y", X$1:AS$1, IF(X6765:AS6765&lt;&gt;"", X$1:AS$1 &amp; ": " &amp; X6765:AS6765, "")))
</f>
        <v>Heroin, Fentanyl, Methadone, Any Opioid</v>
      </c>
    </row>
    <row r="6766">
      <c r="A6766" s="2">
        <v>43959.0</v>
      </c>
      <c r="B6766" s="1" t="s">
        <v>50</v>
      </c>
      <c r="C6766" s="1">
        <v>24.0</v>
      </c>
      <c r="D6766" s="1" t="s">
        <v>51</v>
      </c>
      <c r="E6766" s="1" t="s">
        <v>63</v>
      </c>
      <c r="F6766" s="1" t="s">
        <v>137</v>
      </c>
      <c r="G6766" s="1" t="s">
        <v>91</v>
      </c>
      <c r="H6766" s="1" t="s">
        <v>91</v>
      </c>
      <c r="I6766" s="1" t="s">
        <v>55</v>
      </c>
      <c r="J6766" s="1" t="s">
        <v>91</v>
      </c>
      <c r="K6766" s="1" t="s">
        <v>91</v>
      </c>
      <c r="L6766" s="1" t="s">
        <v>55</v>
      </c>
      <c r="M6766" s="1" t="s">
        <v>56</v>
      </c>
      <c r="N6766" s="1" t="s">
        <v>66</v>
      </c>
      <c r="O6766" s="1" t="s">
        <v>91</v>
      </c>
      <c r="P6766" s="1" t="s">
        <v>91</v>
      </c>
      <c r="Q6766" s="1" t="s">
        <v>55</v>
      </c>
      <c r="R6766" s="1" t="s">
        <v>56</v>
      </c>
      <c r="T6766" s="1" t="s">
        <v>6788</v>
      </c>
      <c r="U6766" s="1" t="s">
        <v>59</v>
      </c>
      <c r="Z6766" s="1" t="s">
        <v>60</v>
      </c>
      <c r="AF6766" s="1" t="s">
        <v>60</v>
      </c>
      <c r="AR6766" s="1" t="s">
        <v>60</v>
      </c>
      <c r="AT6766" s="1" t="s">
        <v>110</v>
      </c>
      <c r="AU6766" s="1" t="s">
        <v>110</v>
      </c>
      <c r="AV6766" s="1" t="s">
        <v>111</v>
      </c>
      <c r="AW6766" s="3" t="str">
        <f t="shared" si="1"/>
        <v>Other</v>
      </c>
      <c r="AX6766" s="3" t="str">
        <f t="array" ref="AX6766">TEXTJOIN(", ", TRUE, IF(X6766:AS6766="Y", X$1:AS$1, IF(X6766:AS6766&lt;&gt;"", X$1:AS$1 &amp; ": " &amp; X6766:AS6766, "")))
</f>
        <v>Fentanyl, Benzodiazepine, Any Opioid</v>
      </c>
    </row>
    <row r="6767">
      <c r="A6767" s="2">
        <v>42539.0</v>
      </c>
      <c r="B6767" s="1" t="s">
        <v>50</v>
      </c>
      <c r="C6767" s="1">
        <v>28.0</v>
      </c>
      <c r="D6767" s="1" t="s">
        <v>51</v>
      </c>
      <c r="E6767" s="1" t="s">
        <v>63</v>
      </c>
      <c r="G6767" s="1" t="s">
        <v>98</v>
      </c>
      <c r="H6767" s="1" t="s">
        <v>54</v>
      </c>
      <c r="I6767" s="1" t="s">
        <v>55</v>
      </c>
      <c r="J6767" s="1" t="s">
        <v>98</v>
      </c>
      <c r="M6767" s="1" t="s">
        <v>56</v>
      </c>
      <c r="N6767" s="1" t="s">
        <v>136</v>
      </c>
      <c r="O6767" s="1" t="s">
        <v>98</v>
      </c>
      <c r="R6767" s="1" t="s">
        <v>56</v>
      </c>
      <c r="T6767" s="1" t="s">
        <v>696</v>
      </c>
      <c r="U6767" s="1" t="s">
        <v>59</v>
      </c>
      <c r="X6767" s="1" t="s">
        <v>60</v>
      </c>
      <c r="Z6767" s="1" t="s">
        <v>60</v>
      </c>
      <c r="AP6767" s="1" t="s">
        <v>60</v>
      </c>
      <c r="AR6767" s="1" t="s">
        <v>60</v>
      </c>
      <c r="AT6767" s="1" t="s">
        <v>100</v>
      </c>
      <c r="AU6767" s="1" t="s">
        <v>100</v>
      </c>
      <c r="AV6767" s="1" t="s">
        <v>101</v>
      </c>
      <c r="AW6767" s="3" t="str">
        <f t="shared" si="1"/>
        <v>Other</v>
      </c>
      <c r="AX6767" s="3" t="str">
        <f t="array" ref="AX6767">TEXTJOIN(", ", TRUE, IF(X6767:AS6767="Y", X$1:AS$1, IF(X6767:AS6767&lt;&gt;"", X$1:AS$1 &amp; ": " &amp; X6767:AS6767, "")))
</f>
        <v>Heroin, Fentanyl, Heroin/Morph/Codeine, Any Opioid</v>
      </c>
    </row>
    <row r="6768">
      <c r="A6768" s="2">
        <v>43163.0</v>
      </c>
      <c r="B6768" s="1" t="s">
        <v>50</v>
      </c>
      <c r="C6768" s="1">
        <v>26.0</v>
      </c>
      <c r="D6768" s="1" t="s">
        <v>51</v>
      </c>
      <c r="E6768" s="1" t="s">
        <v>63</v>
      </c>
      <c r="G6768" s="1" t="s">
        <v>256</v>
      </c>
      <c r="H6768" s="1" t="s">
        <v>103</v>
      </c>
      <c r="I6768" s="1" t="s">
        <v>55</v>
      </c>
      <c r="J6768" s="1" t="s">
        <v>256</v>
      </c>
      <c r="K6768" s="1" t="s">
        <v>103</v>
      </c>
      <c r="M6768" s="1" t="s">
        <v>2822</v>
      </c>
      <c r="N6768" s="1" t="s">
        <v>119</v>
      </c>
      <c r="O6768" s="1" t="s">
        <v>256</v>
      </c>
      <c r="P6768" s="1" t="s">
        <v>103</v>
      </c>
      <c r="Q6768" s="1" t="s">
        <v>55</v>
      </c>
      <c r="R6768" s="1" t="s">
        <v>67</v>
      </c>
      <c r="T6768" s="1" t="s">
        <v>5887</v>
      </c>
      <c r="U6768" s="1" t="s">
        <v>59</v>
      </c>
      <c r="Y6768" s="1" t="s">
        <v>60</v>
      </c>
      <c r="Z6768" s="1" t="s">
        <v>60</v>
      </c>
      <c r="AA6768" s="1" t="s">
        <v>60</v>
      </c>
      <c r="AR6768" s="1" t="s">
        <v>60</v>
      </c>
      <c r="AT6768" s="1" t="s">
        <v>282</v>
      </c>
      <c r="AU6768" s="1" t="s">
        <v>282</v>
      </c>
      <c r="AV6768" s="1" t="s">
        <v>260</v>
      </c>
      <c r="AW6768" s="3" t="str">
        <f t="shared" si="1"/>
        <v>Other</v>
      </c>
      <c r="AX6768" s="3" t="str">
        <f t="array" ref="AX6768">TEXTJOIN(", ", TRUE, IF(X6768:AS6768="Y", X$1:AS$1, IF(X6768:AS6768&lt;&gt;"", X$1:AS$1 &amp; ": " &amp; X6768:AS6768, "")))
</f>
        <v>Cocaine, Fentanyl, Fentanyl Analogue, Any Opioid</v>
      </c>
    </row>
    <row r="6769">
      <c r="A6769" s="2">
        <v>43738.0</v>
      </c>
      <c r="B6769" s="1" t="s">
        <v>50</v>
      </c>
      <c r="C6769" s="1">
        <v>29.0</v>
      </c>
      <c r="D6769" s="1" t="s">
        <v>51</v>
      </c>
      <c r="E6769" s="1" t="s">
        <v>63</v>
      </c>
      <c r="F6769" s="1" t="s">
        <v>137</v>
      </c>
      <c r="G6769" s="1" t="s">
        <v>91</v>
      </c>
      <c r="H6769" s="1" t="s">
        <v>91</v>
      </c>
      <c r="I6769" s="1" t="s">
        <v>55</v>
      </c>
      <c r="J6769" s="1" t="s">
        <v>91</v>
      </c>
      <c r="K6769" s="1" t="s">
        <v>91</v>
      </c>
      <c r="L6769" s="1" t="s">
        <v>55</v>
      </c>
      <c r="M6769" s="1" t="s">
        <v>56</v>
      </c>
      <c r="N6769" s="1" t="s">
        <v>119</v>
      </c>
      <c r="O6769" s="1" t="s">
        <v>91</v>
      </c>
      <c r="P6769" s="1" t="s">
        <v>91</v>
      </c>
      <c r="Q6769" s="1" t="s">
        <v>55</v>
      </c>
      <c r="R6769" s="1" t="s">
        <v>56</v>
      </c>
      <c r="T6769" s="1" t="s">
        <v>331</v>
      </c>
      <c r="U6769" s="1" t="s">
        <v>59</v>
      </c>
      <c r="V6769" s="1" t="s">
        <v>507</v>
      </c>
      <c r="Y6769" s="1" t="s">
        <v>60</v>
      </c>
      <c r="Z6769" s="1" t="s">
        <v>60</v>
      </c>
      <c r="AR6769" s="1" t="s">
        <v>60</v>
      </c>
      <c r="AT6769" s="1" t="s">
        <v>110</v>
      </c>
      <c r="AU6769" s="1" t="s">
        <v>110</v>
      </c>
      <c r="AV6769" s="1" t="s">
        <v>111</v>
      </c>
      <c r="AW6769" s="3" t="str">
        <f t="shared" si="1"/>
        <v>Other</v>
      </c>
      <c r="AX6769" s="3" t="str">
        <f t="array" ref="AX6769">TEXTJOIN(", ", TRUE, IF(X6769:AS6769="Y", X$1:AS$1, IF(X6769:AS6769&lt;&gt;"", X$1:AS$1 &amp; ": " &amp; X6769:AS6769, "")))
</f>
        <v>Cocaine, Fentanyl, Any Opioid</v>
      </c>
    </row>
    <row r="6770">
      <c r="A6770" s="2">
        <v>42840.0</v>
      </c>
      <c r="B6770" s="1" t="s">
        <v>86</v>
      </c>
      <c r="C6770" s="1">
        <v>19.0</v>
      </c>
      <c r="D6770" s="1" t="s">
        <v>76</v>
      </c>
      <c r="E6770" s="1" t="s">
        <v>63</v>
      </c>
      <c r="G6770" s="1" t="s">
        <v>90</v>
      </c>
      <c r="H6770" s="1" t="s">
        <v>91</v>
      </c>
      <c r="I6770" s="1" t="s">
        <v>55</v>
      </c>
      <c r="J6770" s="1" t="s">
        <v>90</v>
      </c>
      <c r="K6770" s="1" t="s">
        <v>91</v>
      </c>
      <c r="L6770" s="1" t="s">
        <v>55</v>
      </c>
      <c r="M6770" s="1" t="s">
        <v>56</v>
      </c>
      <c r="N6770" s="1" t="s">
        <v>66</v>
      </c>
      <c r="O6770" s="1" t="s">
        <v>90</v>
      </c>
      <c r="P6770" s="1" t="s">
        <v>91</v>
      </c>
      <c r="Q6770" s="1" t="s">
        <v>55</v>
      </c>
      <c r="R6770" s="1" t="s">
        <v>56</v>
      </c>
      <c r="T6770" s="1" t="s">
        <v>6789</v>
      </c>
      <c r="U6770" s="1" t="s">
        <v>59</v>
      </c>
      <c r="Z6770" s="1" t="s">
        <v>60</v>
      </c>
      <c r="AT6770" s="1" t="s">
        <v>96</v>
      </c>
      <c r="AU6770" s="1" t="s">
        <v>96</v>
      </c>
      <c r="AV6770" s="1" t="s">
        <v>97</v>
      </c>
      <c r="AW6770" s="3" t="str">
        <f t="shared" si="1"/>
        <v>Other</v>
      </c>
      <c r="AX6770" s="3" t="str">
        <f t="array" ref="AX6770">TEXTJOIN(", ", TRUE, IF(X6770:AS6770="Y", X$1:AS$1, IF(X6770:AS6770&lt;&gt;"", X$1:AS$1 &amp; ": " &amp; X6770:AS6770, "")))
</f>
        <v>Fentanyl</v>
      </c>
    </row>
    <row r="6771">
      <c r="A6771" s="2">
        <v>43633.0</v>
      </c>
      <c r="B6771" s="1" t="s">
        <v>50</v>
      </c>
      <c r="C6771" s="1">
        <v>49.0</v>
      </c>
      <c r="D6771" s="1" t="s">
        <v>76</v>
      </c>
      <c r="E6771" s="1" t="s">
        <v>63</v>
      </c>
      <c r="G6771" s="1" t="s">
        <v>256</v>
      </c>
      <c r="H6771" s="1" t="s">
        <v>103</v>
      </c>
      <c r="I6771" s="1" t="s">
        <v>55</v>
      </c>
      <c r="J6771" s="1" t="s">
        <v>256</v>
      </c>
      <c r="K6771" s="1" t="s">
        <v>103</v>
      </c>
      <c r="L6771" s="1" t="s">
        <v>55</v>
      </c>
      <c r="M6771" s="1" t="s">
        <v>56</v>
      </c>
      <c r="N6771" s="1" t="s">
        <v>136</v>
      </c>
      <c r="O6771" s="1" t="s">
        <v>256</v>
      </c>
      <c r="P6771" s="1" t="s">
        <v>103</v>
      </c>
      <c r="Q6771" s="1" t="s">
        <v>55</v>
      </c>
      <c r="R6771" s="1" t="s">
        <v>56</v>
      </c>
      <c r="T6771" s="1" t="s">
        <v>6790</v>
      </c>
      <c r="U6771" s="1" t="s">
        <v>59</v>
      </c>
      <c r="X6771" s="1" t="s">
        <v>60</v>
      </c>
      <c r="Y6771" s="1" t="s">
        <v>60</v>
      </c>
      <c r="Z6771" s="1" t="s">
        <v>60</v>
      </c>
      <c r="AP6771" s="1" t="s">
        <v>60</v>
      </c>
      <c r="AR6771" s="1" t="s">
        <v>60</v>
      </c>
      <c r="AT6771" s="1" t="s">
        <v>282</v>
      </c>
      <c r="AU6771" s="1" t="s">
        <v>282</v>
      </c>
      <c r="AV6771" s="1" t="s">
        <v>260</v>
      </c>
      <c r="AW6771" s="3" t="str">
        <f t="shared" si="1"/>
        <v>Other</v>
      </c>
      <c r="AX6771" s="3" t="str">
        <f t="array" ref="AX6771">TEXTJOIN(", ", TRUE, IF(X6771:AS6771="Y", X$1:AS$1, IF(X6771:AS6771&lt;&gt;"", X$1:AS$1 &amp; ": " &amp; X6771:AS6771, "")))
</f>
        <v>Heroin, Cocaine, Fentanyl, Heroin/Morph/Codeine, Any Opioid</v>
      </c>
    </row>
    <row r="6772">
      <c r="A6772" s="2">
        <v>43518.0</v>
      </c>
      <c r="B6772" s="1" t="s">
        <v>50</v>
      </c>
      <c r="C6772" s="1">
        <v>56.0</v>
      </c>
      <c r="D6772" s="1" t="s">
        <v>76</v>
      </c>
      <c r="E6772" s="1" t="s">
        <v>63</v>
      </c>
      <c r="G6772" s="1" t="s">
        <v>65</v>
      </c>
      <c r="H6772" s="1" t="s">
        <v>65</v>
      </c>
      <c r="I6772" s="1" t="s">
        <v>55</v>
      </c>
      <c r="J6772" s="1" t="s">
        <v>65</v>
      </c>
      <c r="K6772" s="1" t="s">
        <v>65</v>
      </c>
      <c r="L6772" s="1" t="s">
        <v>55</v>
      </c>
      <c r="M6772" s="1" t="s">
        <v>56</v>
      </c>
      <c r="N6772" s="1" t="s">
        <v>136</v>
      </c>
      <c r="O6772" s="1" t="s">
        <v>65</v>
      </c>
      <c r="P6772" s="1" t="s">
        <v>65</v>
      </c>
      <c r="Q6772" s="1" t="s">
        <v>55</v>
      </c>
      <c r="R6772" s="1" t="s">
        <v>56</v>
      </c>
      <c r="T6772" s="1" t="s">
        <v>6791</v>
      </c>
      <c r="U6772" s="1" t="s">
        <v>59</v>
      </c>
      <c r="Y6772" s="1" t="s">
        <v>60</v>
      </c>
      <c r="Z6772" s="1" t="s">
        <v>60</v>
      </c>
      <c r="AF6772" s="1" t="s">
        <v>60</v>
      </c>
      <c r="AR6772" s="1" t="s">
        <v>60</v>
      </c>
      <c r="AT6772" s="1" t="s">
        <v>410</v>
      </c>
      <c r="AU6772" s="1" t="s">
        <v>410</v>
      </c>
      <c r="AV6772" s="1" t="s">
        <v>150</v>
      </c>
      <c r="AW6772" s="3" t="str">
        <f t="shared" si="1"/>
        <v>Other</v>
      </c>
      <c r="AX6772" s="3" t="str">
        <f t="array" ref="AX6772">TEXTJOIN(", ", TRUE, IF(X6772:AS6772="Y", X$1:AS$1, IF(X6772:AS6772&lt;&gt;"", X$1:AS$1 &amp; ": " &amp; X6772:AS6772, "")))
</f>
        <v>Cocaine, Fentanyl, Benzodiazepine, Any Opioid</v>
      </c>
    </row>
    <row r="6773">
      <c r="A6773" s="2">
        <v>44034.0</v>
      </c>
      <c r="B6773" s="1" t="s">
        <v>50</v>
      </c>
      <c r="C6773" s="1">
        <v>35.0</v>
      </c>
      <c r="D6773" s="1" t="s">
        <v>51</v>
      </c>
      <c r="E6773" s="1" t="s">
        <v>63</v>
      </c>
      <c r="G6773" s="1" t="s">
        <v>103</v>
      </c>
      <c r="I6773" s="1" t="s">
        <v>55</v>
      </c>
      <c r="J6773" s="1" t="s">
        <v>255</v>
      </c>
      <c r="K6773" s="1" t="s">
        <v>103</v>
      </c>
      <c r="L6773" s="1" t="s">
        <v>55</v>
      </c>
      <c r="M6773" s="1" t="s">
        <v>44</v>
      </c>
      <c r="N6773" s="1" t="s">
        <v>178</v>
      </c>
      <c r="O6773" s="1" t="s">
        <v>255</v>
      </c>
      <c r="P6773" s="1" t="s">
        <v>103</v>
      </c>
      <c r="Q6773" s="1" t="s">
        <v>55</v>
      </c>
      <c r="R6773" s="1" t="s">
        <v>56</v>
      </c>
      <c r="T6773" s="1" t="s">
        <v>83</v>
      </c>
      <c r="U6773" s="1" t="s">
        <v>59</v>
      </c>
      <c r="Z6773" s="1" t="s">
        <v>60</v>
      </c>
      <c r="AR6773" s="1" t="s">
        <v>60</v>
      </c>
      <c r="AT6773" s="1" t="s">
        <v>167</v>
      </c>
      <c r="AU6773" s="1" t="s">
        <v>259</v>
      </c>
      <c r="AV6773" s="1" t="s">
        <v>520</v>
      </c>
      <c r="AW6773" s="3" t="str">
        <f t="shared" si="1"/>
        <v>Other</v>
      </c>
      <c r="AX6773" s="3" t="str">
        <f t="array" ref="AX6773">TEXTJOIN(", ", TRUE, IF(X6773:AS6773="Y", X$1:AS$1, IF(X6773:AS6773&lt;&gt;"", X$1:AS$1 &amp; ": " &amp; X6773:AS6773, "")))
</f>
        <v>Fentanyl, Any Opioid</v>
      </c>
    </row>
    <row r="6774">
      <c r="A6774" s="2">
        <v>43852.0</v>
      </c>
      <c r="B6774" s="1" t="s">
        <v>50</v>
      </c>
      <c r="C6774" s="1">
        <v>24.0</v>
      </c>
      <c r="D6774" s="1" t="s">
        <v>51</v>
      </c>
      <c r="E6774" s="1" t="s">
        <v>63</v>
      </c>
      <c r="G6774" s="1" t="s">
        <v>54</v>
      </c>
      <c r="H6774" s="1" t="s">
        <v>54</v>
      </c>
      <c r="I6774" s="1" t="s">
        <v>55</v>
      </c>
      <c r="J6774" s="1" t="s">
        <v>54</v>
      </c>
      <c r="K6774" s="1" t="s">
        <v>54</v>
      </c>
      <c r="L6774" s="1" t="s">
        <v>55</v>
      </c>
      <c r="M6774" s="1" t="s">
        <v>56</v>
      </c>
      <c r="N6774" s="1" t="s">
        <v>178</v>
      </c>
      <c r="O6774" s="1" t="s">
        <v>54</v>
      </c>
      <c r="P6774" s="1" t="s">
        <v>54</v>
      </c>
      <c r="Q6774" s="1" t="s">
        <v>55</v>
      </c>
      <c r="R6774" s="1" t="s">
        <v>56</v>
      </c>
      <c r="T6774" s="1" t="s">
        <v>6792</v>
      </c>
      <c r="U6774" s="1" t="s">
        <v>59</v>
      </c>
      <c r="Z6774" s="1" t="s">
        <v>60</v>
      </c>
      <c r="AF6774" s="1" t="s">
        <v>60</v>
      </c>
      <c r="AR6774" s="1" t="s">
        <v>60</v>
      </c>
      <c r="AT6774" s="1" t="s">
        <v>234</v>
      </c>
      <c r="AU6774" s="1" t="s">
        <v>234</v>
      </c>
      <c r="AV6774" s="1" t="s">
        <v>641</v>
      </c>
      <c r="AW6774" s="3" t="str">
        <f t="shared" si="1"/>
        <v>Other</v>
      </c>
      <c r="AX6774" s="3" t="str">
        <f t="array" ref="AX6774">TEXTJOIN(", ", TRUE, IF(X6774:AS6774="Y", X$1:AS$1, IF(X6774:AS6774&lt;&gt;"", X$1:AS$1 &amp; ": " &amp; X6774:AS6774, "")))
</f>
        <v>Fentanyl, Benzodiazepine, Any Opioid</v>
      </c>
    </row>
    <row r="6775">
      <c r="A6775" s="2">
        <v>41702.0</v>
      </c>
      <c r="B6775" s="1" t="s">
        <v>50</v>
      </c>
      <c r="C6775" s="1">
        <v>43.0</v>
      </c>
      <c r="D6775" s="1" t="s">
        <v>51</v>
      </c>
      <c r="E6775" s="1" t="s">
        <v>63</v>
      </c>
      <c r="F6775" s="1" t="s">
        <v>137</v>
      </c>
      <c r="J6775" s="1" t="s">
        <v>53</v>
      </c>
      <c r="L6775" s="1" t="s">
        <v>55</v>
      </c>
      <c r="M6775" s="1" t="s">
        <v>2332</v>
      </c>
      <c r="N6775" s="1" t="s">
        <v>119</v>
      </c>
      <c r="O6775" s="1" t="s">
        <v>53</v>
      </c>
      <c r="R6775" s="1" t="s">
        <v>44</v>
      </c>
      <c r="S6775" s="1" t="s">
        <v>6793</v>
      </c>
      <c r="T6775" s="1" t="s">
        <v>6794</v>
      </c>
      <c r="U6775" s="1" t="s">
        <v>59</v>
      </c>
      <c r="AD6775" s="1" t="s">
        <v>60</v>
      </c>
      <c r="AF6775" s="1" t="s">
        <v>60</v>
      </c>
      <c r="AT6775" s="1" t="s">
        <v>62</v>
      </c>
      <c r="AU6775" s="1" t="s">
        <v>61</v>
      </c>
      <c r="AV6775" s="1" t="s">
        <v>294</v>
      </c>
      <c r="AW6775" s="3" t="str">
        <f t="shared" si="1"/>
        <v>Other</v>
      </c>
      <c r="AX6775" s="3" t="str">
        <f t="array" ref="AX6775">TEXTJOIN(", ", TRUE, IF(X6775:AS6775="Y", X$1:AS$1, IF(X6775:AS6775&lt;&gt;"", X$1:AS$1 &amp; ": " &amp; X6775:AS6775, "")))
</f>
        <v>Ethanol, Benzodiazepine</v>
      </c>
    </row>
    <row r="6776">
      <c r="A6776" s="2">
        <v>43247.0</v>
      </c>
      <c r="B6776" s="1" t="s">
        <v>50</v>
      </c>
      <c r="C6776" s="1">
        <v>29.0</v>
      </c>
      <c r="D6776" s="1" t="s">
        <v>51</v>
      </c>
      <c r="E6776" s="1" t="s">
        <v>63</v>
      </c>
      <c r="F6776" s="1" t="s">
        <v>137</v>
      </c>
      <c r="G6776" s="1" t="s">
        <v>82</v>
      </c>
      <c r="H6776" s="1" t="s">
        <v>54</v>
      </c>
      <c r="I6776" s="1" t="s">
        <v>55</v>
      </c>
      <c r="M6776" s="1" t="s">
        <v>118</v>
      </c>
      <c r="N6776" s="1" t="s">
        <v>119</v>
      </c>
      <c r="O6776" s="1" t="s">
        <v>82</v>
      </c>
      <c r="P6776" s="1" t="s">
        <v>54</v>
      </c>
      <c r="Q6776" s="1" t="s">
        <v>55</v>
      </c>
      <c r="R6776" s="1" t="s">
        <v>67</v>
      </c>
      <c r="T6776" s="1" t="s">
        <v>6795</v>
      </c>
      <c r="U6776" s="1" t="s">
        <v>59</v>
      </c>
      <c r="Z6776" s="1" t="s">
        <v>60</v>
      </c>
      <c r="AE6776" s="1" t="s">
        <v>60</v>
      </c>
      <c r="AR6776" s="1" t="s">
        <v>60</v>
      </c>
      <c r="AT6776" s="1" t="s">
        <v>329</v>
      </c>
      <c r="AU6776" s="1" t="s">
        <v>62</v>
      </c>
      <c r="AV6776" s="1" t="s">
        <v>85</v>
      </c>
      <c r="AW6776" s="3" t="str">
        <f t="shared" si="1"/>
        <v>Other</v>
      </c>
      <c r="AX6776" s="3" t="str">
        <f t="array" ref="AX6776">TEXTJOIN(", ", TRUE, IF(X6776:AS6776="Y", X$1:AS$1, IF(X6776:AS6776&lt;&gt;"", X$1:AS$1 &amp; ": " &amp; X6776:AS6776, "")))
</f>
        <v>Fentanyl, Hydrocodone, Any Opioid</v>
      </c>
    </row>
    <row r="6777">
      <c r="A6777" s="2">
        <v>41248.0</v>
      </c>
      <c r="B6777" s="1" t="s">
        <v>50</v>
      </c>
      <c r="C6777" s="1">
        <v>48.0</v>
      </c>
      <c r="D6777" s="1" t="s">
        <v>76</v>
      </c>
      <c r="E6777" s="1" t="s">
        <v>63</v>
      </c>
      <c r="G6777" s="1" t="s">
        <v>300</v>
      </c>
      <c r="H6777" s="1" t="s">
        <v>299</v>
      </c>
      <c r="J6777" s="1" t="s">
        <v>300</v>
      </c>
      <c r="L6777" s="1" t="s">
        <v>55</v>
      </c>
      <c r="M6777" s="1" t="s">
        <v>56</v>
      </c>
      <c r="N6777" s="1" t="s">
        <v>126</v>
      </c>
      <c r="O6777" s="1" t="s">
        <v>300</v>
      </c>
      <c r="P6777" s="1" t="s">
        <v>299</v>
      </c>
      <c r="R6777" s="1" t="s">
        <v>56</v>
      </c>
      <c r="T6777" s="1" t="s">
        <v>68</v>
      </c>
      <c r="U6777" s="1" t="s">
        <v>59</v>
      </c>
      <c r="V6777" s="1" t="s">
        <v>2419</v>
      </c>
      <c r="X6777" s="1" t="s">
        <v>60</v>
      </c>
      <c r="AT6777" s="1" t="s">
        <v>304</v>
      </c>
      <c r="AU6777" s="1" t="s">
        <v>304</v>
      </c>
      <c r="AV6777" s="1" t="s">
        <v>302</v>
      </c>
      <c r="AW6777" s="3" t="str">
        <f t="shared" si="1"/>
        <v>Other</v>
      </c>
      <c r="AX6777" s="3" t="str">
        <f t="array" ref="AX6777">TEXTJOIN(", ", TRUE, IF(X6777:AS6777="Y", X$1:AS$1, IF(X6777:AS6777&lt;&gt;"", X$1:AS$1 &amp; ": " &amp; X6777:AS6777, "")))
</f>
        <v>Heroin</v>
      </c>
    </row>
    <row r="6778">
      <c r="A6778" s="2">
        <v>43898.0</v>
      </c>
      <c r="B6778" s="1" t="s">
        <v>50</v>
      </c>
      <c r="C6778" s="1">
        <v>68.0</v>
      </c>
      <c r="D6778" s="1" t="s">
        <v>51</v>
      </c>
      <c r="E6778" s="1" t="s">
        <v>52</v>
      </c>
      <c r="G6778" s="1" t="s">
        <v>437</v>
      </c>
      <c r="H6778" s="1" t="s">
        <v>91</v>
      </c>
      <c r="I6778" s="1" t="s">
        <v>55</v>
      </c>
      <c r="J6778" s="1" t="s">
        <v>437</v>
      </c>
      <c r="K6778" s="1" t="s">
        <v>91</v>
      </c>
      <c r="L6778" s="1" t="s">
        <v>55</v>
      </c>
      <c r="M6778" s="1" t="s">
        <v>56</v>
      </c>
      <c r="N6778" s="1" t="s">
        <v>66</v>
      </c>
      <c r="O6778" s="1" t="s">
        <v>437</v>
      </c>
      <c r="P6778" s="1" t="s">
        <v>91</v>
      </c>
      <c r="Q6778" s="1" t="s">
        <v>55</v>
      </c>
      <c r="R6778" s="1" t="s">
        <v>56</v>
      </c>
      <c r="T6778" s="1" t="s">
        <v>6796</v>
      </c>
      <c r="U6778" s="1" t="s">
        <v>59</v>
      </c>
      <c r="Z6778" s="1" t="s">
        <v>60</v>
      </c>
      <c r="AF6778" s="1" t="s">
        <v>60</v>
      </c>
      <c r="AR6778" s="1" t="s">
        <v>60</v>
      </c>
      <c r="AT6778" s="1" t="s">
        <v>439</v>
      </c>
      <c r="AU6778" s="1" t="s">
        <v>439</v>
      </c>
      <c r="AV6778" s="1" t="s">
        <v>440</v>
      </c>
      <c r="AW6778" s="3" t="str">
        <f t="shared" si="1"/>
        <v>Other</v>
      </c>
      <c r="AX6778" s="3" t="str">
        <f t="array" ref="AX6778">TEXTJOIN(", ", TRUE, IF(X6778:AS6778="Y", X$1:AS$1, IF(X6778:AS6778&lt;&gt;"", X$1:AS$1 &amp; ": " &amp; X6778:AS6778, "")))
</f>
        <v>Fentanyl, Benzodiazepine, Any Opioid</v>
      </c>
    </row>
    <row r="6779">
      <c r="A6779" s="2">
        <v>43885.0</v>
      </c>
      <c r="B6779" s="1" t="s">
        <v>50</v>
      </c>
      <c r="C6779" s="1">
        <v>67.0</v>
      </c>
      <c r="D6779" s="1" t="s">
        <v>76</v>
      </c>
      <c r="E6779" s="1" t="s">
        <v>63</v>
      </c>
      <c r="F6779" s="1" t="s">
        <v>137</v>
      </c>
      <c r="G6779" s="1" t="s">
        <v>185</v>
      </c>
      <c r="H6779" s="1" t="s">
        <v>91</v>
      </c>
      <c r="I6779" s="1" t="s">
        <v>55</v>
      </c>
      <c r="J6779" s="1" t="s">
        <v>185</v>
      </c>
      <c r="K6779" s="1" t="s">
        <v>91</v>
      </c>
      <c r="L6779" s="1" t="s">
        <v>55</v>
      </c>
      <c r="M6779" s="1" t="s">
        <v>56</v>
      </c>
      <c r="N6779" s="1" t="s">
        <v>155</v>
      </c>
      <c r="O6779" s="1" t="s">
        <v>185</v>
      </c>
      <c r="P6779" s="1" t="s">
        <v>91</v>
      </c>
      <c r="Q6779" s="1" t="s">
        <v>55</v>
      </c>
      <c r="R6779" s="1" t="s">
        <v>67</v>
      </c>
      <c r="T6779" s="1" t="s">
        <v>6797</v>
      </c>
      <c r="U6779" s="1" t="s">
        <v>59</v>
      </c>
      <c r="AO6779" s="1" t="s">
        <v>60</v>
      </c>
      <c r="AR6779" s="1" t="s">
        <v>60</v>
      </c>
      <c r="AT6779" s="1" t="s">
        <v>188</v>
      </c>
      <c r="AU6779" s="1" t="s">
        <v>188</v>
      </c>
      <c r="AV6779" s="1" t="s">
        <v>189</v>
      </c>
      <c r="AW6779" s="3" t="str">
        <f t="shared" si="1"/>
        <v>Other</v>
      </c>
      <c r="AX6779" s="3" t="str">
        <f t="array" ref="AX6779">TEXTJOIN(", ", TRUE, IF(X6779:AS6779="Y", X$1:AS$1, IF(X6779:AS6779&lt;&gt;"", X$1:AS$1 &amp; ": " &amp; X6779:AS6779, "")))
</f>
        <v>Opiate NOS, Any Opioid</v>
      </c>
    </row>
    <row r="6780">
      <c r="A6780" s="2">
        <v>41803.0</v>
      </c>
      <c r="B6780" s="1" t="s">
        <v>50</v>
      </c>
      <c r="C6780" s="1">
        <v>42.0</v>
      </c>
      <c r="D6780" s="1" t="s">
        <v>51</v>
      </c>
      <c r="E6780" s="1" t="s">
        <v>63</v>
      </c>
      <c r="G6780" s="1" t="s">
        <v>731</v>
      </c>
      <c r="J6780" s="1" t="s">
        <v>731</v>
      </c>
      <c r="L6780" s="1" t="s">
        <v>55</v>
      </c>
      <c r="M6780" s="1" t="s">
        <v>56</v>
      </c>
      <c r="N6780" s="1" t="s">
        <v>119</v>
      </c>
      <c r="O6780" s="1" t="s">
        <v>731</v>
      </c>
      <c r="P6780" s="1" t="s">
        <v>103</v>
      </c>
      <c r="R6780" s="1" t="s">
        <v>56</v>
      </c>
      <c r="T6780" s="1" t="s">
        <v>6798</v>
      </c>
      <c r="U6780" s="1" t="s">
        <v>59</v>
      </c>
      <c r="Z6780" s="1" t="s">
        <v>60</v>
      </c>
      <c r="AD6780" s="1" t="s">
        <v>60</v>
      </c>
      <c r="AF6780" s="1" t="s">
        <v>60</v>
      </c>
      <c r="AG6780" s="1" t="s">
        <v>60</v>
      </c>
      <c r="AT6780" s="1" t="s">
        <v>735</v>
      </c>
      <c r="AU6780" s="1" t="s">
        <v>735</v>
      </c>
      <c r="AV6780" s="1" t="s">
        <v>736</v>
      </c>
      <c r="AW6780" s="3" t="str">
        <f t="shared" si="1"/>
        <v>Other</v>
      </c>
      <c r="AX6780" s="3" t="str">
        <f t="array" ref="AX6780">TEXTJOIN(", ", TRUE, IF(X6780:AS6780="Y", X$1:AS$1, IF(X6780:AS6780&lt;&gt;"", X$1:AS$1 &amp; ": " &amp; X6780:AS6780, "")))
</f>
        <v>Fentanyl, Ethanol, Benzodiazepine, Methadone</v>
      </c>
    </row>
    <row r="6781">
      <c r="A6781" s="2">
        <v>42706.0</v>
      </c>
      <c r="B6781" s="1" t="s">
        <v>50</v>
      </c>
      <c r="C6781" s="1">
        <v>24.0</v>
      </c>
      <c r="D6781" s="1" t="s">
        <v>76</v>
      </c>
      <c r="E6781" s="1" t="s">
        <v>63</v>
      </c>
      <c r="G6781" s="1" t="s">
        <v>397</v>
      </c>
      <c r="H6781" s="1" t="s">
        <v>103</v>
      </c>
      <c r="I6781" s="1" t="s">
        <v>55</v>
      </c>
      <c r="J6781" s="1" t="s">
        <v>397</v>
      </c>
      <c r="M6781" s="1" t="s">
        <v>56</v>
      </c>
      <c r="N6781" s="1" t="s">
        <v>136</v>
      </c>
      <c r="O6781" s="1" t="s">
        <v>103</v>
      </c>
      <c r="R6781" s="1" t="s">
        <v>67</v>
      </c>
      <c r="T6781" s="1" t="s">
        <v>6799</v>
      </c>
      <c r="U6781" s="1" t="s">
        <v>59</v>
      </c>
      <c r="W6781" s="1" t="s">
        <v>60</v>
      </c>
      <c r="X6781" s="1" t="s">
        <v>60</v>
      </c>
      <c r="Y6781" s="1" t="s">
        <v>60</v>
      </c>
      <c r="Z6781" s="1" t="s">
        <v>60</v>
      </c>
      <c r="AP6781" s="1" t="s">
        <v>60</v>
      </c>
      <c r="AR6781" s="1" t="s">
        <v>60</v>
      </c>
      <c r="AS6781" s="1" t="s">
        <v>417</v>
      </c>
      <c r="AT6781" s="1" t="s">
        <v>399</v>
      </c>
      <c r="AU6781" s="1" t="s">
        <v>399</v>
      </c>
      <c r="AV6781" s="1" t="s">
        <v>168</v>
      </c>
      <c r="AW6781" s="3" t="str">
        <f t="shared" si="1"/>
        <v>Other</v>
      </c>
      <c r="AX6781" s="3" t="str">
        <f t="array" ref="AX6781">TEXTJOIN(", ", TRUE, IF(X6781:AS6781="Y", X$1:AS$1, IF(X6781:AS6781&lt;&gt;"", X$1:AS$1 &amp; ": " &amp; X6781:AS6781, "")))
</f>
        <v>Heroin, Cocaine, Fentanyl, Heroin/Morph/Codeine, Any Opioid, Other: PCP</v>
      </c>
    </row>
    <row r="6782">
      <c r="A6782" s="2">
        <v>44230.0</v>
      </c>
      <c r="B6782" s="1" t="s">
        <v>50</v>
      </c>
      <c r="C6782" s="1">
        <v>44.0</v>
      </c>
      <c r="D6782" s="1" t="s">
        <v>51</v>
      </c>
      <c r="E6782" s="1" t="s">
        <v>63</v>
      </c>
      <c r="G6782" s="1" t="s">
        <v>256</v>
      </c>
      <c r="H6782" s="1" t="s">
        <v>103</v>
      </c>
      <c r="I6782" s="1" t="s">
        <v>55</v>
      </c>
      <c r="J6782" s="1" t="s">
        <v>256</v>
      </c>
      <c r="K6782" s="1" t="s">
        <v>103</v>
      </c>
      <c r="L6782" s="1" t="s">
        <v>55</v>
      </c>
      <c r="M6782" s="1" t="s">
        <v>56</v>
      </c>
      <c r="N6782" s="1" t="s">
        <v>93</v>
      </c>
      <c r="O6782" s="1" t="s">
        <v>256</v>
      </c>
      <c r="P6782" s="1" t="s">
        <v>103</v>
      </c>
      <c r="Q6782" s="1" t="s">
        <v>55</v>
      </c>
      <c r="R6782" s="1" t="s">
        <v>180</v>
      </c>
      <c r="T6782" s="1" t="s">
        <v>6800</v>
      </c>
      <c r="U6782" s="1" t="s">
        <v>59</v>
      </c>
      <c r="X6782" s="1" t="s">
        <v>60</v>
      </c>
      <c r="Z6782" s="1" t="s">
        <v>60</v>
      </c>
      <c r="AD6782" s="1" t="s">
        <v>60</v>
      </c>
      <c r="AP6782" s="1" t="s">
        <v>60</v>
      </c>
      <c r="AR6782" s="1" t="s">
        <v>60</v>
      </c>
      <c r="AT6782" s="1" t="s">
        <v>282</v>
      </c>
      <c r="AU6782" s="1" t="s">
        <v>282</v>
      </c>
      <c r="AV6782" s="1" t="s">
        <v>260</v>
      </c>
      <c r="AW6782" s="3" t="str">
        <f t="shared" si="1"/>
        <v>Other</v>
      </c>
      <c r="AX6782" s="3" t="str">
        <f t="array" ref="AX6782">TEXTJOIN(", ", TRUE, IF(X6782:AS6782="Y", X$1:AS$1, IF(X6782:AS6782&lt;&gt;"", X$1:AS$1 &amp; ": " &amp; X6782:AS6782, "")))
</f>
        <v>Heroin, Fentanyl, Ethanol, Heroin/Morph/Codeine, Any Opioid</v>
      </c>
    </row>
    <row r="6783">
      <c r="A6783" s="4">
        <v>41940.0</v>
      </c>
      <c r="B6783" s="1" t="s">
        <v>50</v>
      </c>
      <c r="C6783" s="1">
        <v>40.0</v>
      </c>
      <c r="D6783" s="1" t="s">
        <v>51</v>
      </c>
      <c r="E6783" s="1" t="s">
        <v>63</v>
      </c>
      <c r="G6783" s="1" t="s">
        <v>102</v>
      </c>
      <c r="J6783" s="1" t="s">
        <v>102</v>
      </c>
      <c r="L6783" s="1" t="s">
        <v>55</v>
      </c>
      <c r="M6783" s="1" t="s">
        <v>56</v>
      </c>
      <c r="N6783" s="1" t="s">
        <v>6801</v>
      </c>
      <c r="O6783" s="1" t="s">
        <v>102</v>
      </c>
      <c r="P6783" s="1" t="s">
        <v>103</v>
      </c>
      <c r="R6783" s="1" t="s">
        <v>56</v>
      </c>
      <c r="T6783" s="1" t="s">
        <v>6801</v>
      </c>
      <c r="U6783" s="1" t="s">
        <v>59</v>
      </c>
      <c r="AF6783" s="1" t="s">
        <v>60</v>
      </c>
      <c r="AG6783" s="1" t="s">
        <v>60</v>
      </c>
      <c r="AT6783" s="1" t="s">
        <v>106</v>
      </c>
      <c r="AU6783" s="1" t="s">
        <v>106</v>
      </c>
      <c r="AV6783" s="1" t="s">
        <v>107</v>
      </c>
      <c r="AW6783" s="3" t="str">
        <f t="shared" si="1"/>
        <v>Other</v>
      </c>
      <c r="AX6783" s="3" t="str">
        <f t="array" ref="AX6783">TEXTJOIN(", ", TRUE, IF(X6783:AS6783="Y", X$1:AS$1, IF(X6783:AS6783&lt;&gt;"", X$1:AS$1 &amp; ": " &amp; X6783:AS6783, "")))
</f>
        <v>Benzodiazepine, Methadone</v>
      </c>
    </row>
    <row r="6784">
      <c r="A6784" s="2">
        <v>42434.0</v>
      </c>
      <c r="B6784" s="1" t="s">
        <v>50</v>
      </c>
      <c r="C6784" s="1">
        <v>45.0</v>
      </c>
      <c r="D6784" s="1" t="s">
        <v>76</v>
      </c>
      <c r="E6784" s="1" t="s">
        <v>63</v>
      </c>
      <c r="G6784" s="1" t="s">
        <v>263</v>
      </c>
      <c r="H6784" s="1" t="s">
        <v>263</v>
      </c>
      <c r="I6784" s="1" t="s">
        <v>55</v>
      </c>
      <c r="J6784" s="1" t="s">
        <v>263</v>
      </c>
      <c r="M6784" s="1" t="s">
        <v>56</v>
      </c>
      <c r="N6784" s="1" t="s">
        <v>6802</v>
      </c>
      <c r="O6784" s="1" t="s">
        <v>263</v>
      </c>
      <c r="R6784" s="1" t="s">
        <v>56</v>
      </c>
      <c r="T6784" s="1" t="s">
        <v>6803</v>
      </c>
      <c r="U6784" s="1" t="s">
        <v>59</v>
      </c>
      <c r="AB6784" s="1" t="s">
        <v>60</v>
      </c>
      <c r="AL6784" s="1" t="s">
        <v>60</v>
      </c>
      <c r="AP6784" s="1" t="s">
        <v>60</v>
      </c>
      <c r="AR6784" s="1" t="s">
        <v>60</v>
      </c>
      <c r="AS6784" s="1" t="s">
        <v>1548</v>
      </c>
      <c r="AT6784" s="1" t="s">
        <v>387</v>
      </c>
      <c r="AU6784" s="1" t="s">
        <v>387</v>
      </c>
      <c r="AV6784" s="1" t="s">
        <v>289</v>
      </c>
      <c r="AW6784" s="3" t="str">
        <f t="shared" si="1"/>
        <v>Other</v>
      </c>
      <c r="AX6784" s="3" t="str">
        <f t="array" ref="AX6784">TEXTJOIN(", ", TRUE, IF(X6784:AS6784="Y", X$1:AS$1, IF(X6784:AS6784&lt;&gt;"", X$1:AS$1 &amp; ": " &amp; X6784:AS6784, "")))
</f>
        <v>Oxycodone, Morphine (Not Heroin), Heroin/Morph/Codeine, Any Opioid, Other: hydromorph</v>
      </c>
    </row>
    <row r="6785">
      <c r="A6785" s="2">
        <v>43252.0</v>
      </c>
      <c r="B6785" s="1" t="s">
        <v>50</v>
      </c>
      <c r="C6785" s="1">
        <v>56.0</v>
      </c>
      <c r="D6785" s="1" t="s">
        <v>51</v>
      </c>
      <c r="E6785" s="1" t="s">
        <v>63</v>
      </c>
      <c r="G6785" s="1" t="s">
        <v>792</v>
      </c>
      <c r="H6785" s="1" t="s">
        <v>91</v>
      </c>
      <c r="I6785" s="1" t="s">
        <v>55</v>
      </c>
      <c r="J6785" s="1" t="s">
        <v>792</v>
      </c>
      <c r="K6785" s="1" t="s">
        <v>91</v>
      </c>
      <c r="M6785" s="1" t="s">
        <v>56</v>
      </c>
      <c r="N6785" s="1" t="s">
        <v>136</v>
      </c>
      <c r="O6785" s="1" t="s">
        <v>91</v>
      </c>
      <c r="P6785" s="1" t="s">
        <v>91</v>
      </c>
      <c r="Q6785" s="1" t="s">
        <v>55</v>
      </c>
      <c r="R6785" s="1" t="s">
        <v>67</v>
      </c>
      <c r="T6785" s="1" t="s">
        <v>6804</v>
      </c>
      <c r="U6785" s="1" t="s">
        <v>59</v>
      </c>
      <c r="V6785" s="1" t="s">
        <v>1211</v>
      </c>
      <c r="AS6785" s="1" t="s">
        <v>6805</v>
      </c>
      <c r="AT6785" s="1" t="s">
        <v>794</v>
      </c>
      <c r="AU6785" s="1" t="s">
        <v>794</v>
      </c>
      <c r="AV6785" s="1" t="s">
        <v>111</v>
      </c>
      <c r="AW6785" s="3" t="str">
        <f t="shared" si="1"/>
        <v>Other</v>
      </c>
      <c r="AX6785" s="3" t="str">
        <f t="array" ref="AX6785">TEXTJOIN(", ", TRUE, IF(X6785:AS6785="Y", X$1:AS$1, IF(X6785:AS6785&lt;&gt;"", X$1:AS$1 &amp; ": " &amp; X6785:AS6785, "")))
</f>
        <v>Other: uk</v>
      </c>
    </row>
    <row r="6786">
      <c r="A6786" s="4">
        <v>44182.0</v>
      </c>
      <c r="B6786" s="1" t="s">
        <v>50</v>
      </c>
      <c r="C6786" s="1">
        <v>37.0</v>
      </c>
      <c r="D6786" s="1" t="s">
        <v>51</v>
      </c>
      <c r="E6786" s="1" t="s">
        <v>63</v>
      </c>
      <c r="G6786" s="1" t="s">
        <v>102</v>
      </c>
      <c r="H6786" s="1" t="s">
        <v>103</v>
      </c>
      <c r="I6786" s="1" t="s">
        <v>55</v>
      </c>
      <c r="J6786" s="1" t="s">
        <v>102</v>
      </c>
      <c r="N6786" s="1" t="s">
        <v>119</v>
      </c>
      <c r="O6786" s="1" t="s">
        <v>102</v>
      </c>
      <c r="P6786" s="1" t="s">
        <v>103</v>
      </c>
      <c r="Q6786" s="1" t="s">
        <v>55</v>
      </c>
      <c r="R6786" s="1" t="s">
        <v>56</v>
      </c>
      <c r="T6786" s="1" t="s">
        <v>6806</v>
      </c>
      <c r="U6786" s="1" t="s">
        <v>59</v>
      </c>
      <c r="Z6786" s="1" t="s">
        <v>60</v>
      </c>
      <c r="AA6786" s="1" t="s">
        <v>60</v>
      </c>
      <c r="AF6786" s="1" t="s">
        <v>60</v>
      </c>
      <c r="AI6786" s="1" t="s">
        <v>60</v>
      </c>
      <c r="AR6786" s="1" t="s">
        <v>60</v>
      </c>
      <c r="AT6786" s="1" t="s">
        <v>106</v>
      </c>
      <c r="AU6786" s="1" t="s">
        <v>106</v>
      </c>
      <c r="AV6786" s="1" t="s">
        <v>107</v>
      </c>
      <c r="AW6786" s="3" t="str">
        <f t="shared" si="1"/>
        <v>Other</v>
      </c>
      <c r="AX6786" s="3" t="str">
        <f t="array" ref="AX6786">TEXTJOIN(", ", TRUE, IF(X6786:AS6786="Y", X$1:AS$1, IF(X6786:AS6786&lt;&gt;"", X$1:AS$1 &amp; ": " &amp; X6786:AS6786, "")))
</f>
        <v>Fentanyl, Fentanyl Analogue, Benzodiazepine, Amphet, Any Opioid</v>
      </c>
    </row>
    <row r="6787">
      <c r="A6787" s="2">
        <v>43337.0</v>
      </c>
      <c r="B6787" s="1" t="s">
        <v>50</v>
      </c>
      <c r="C6787" s="1">
        <v>56.0</v>
      </c>
      <c r="D6787" s="1" t="s">
        <v>51</v>
      </c>
      <c r="E6787" s="1" t="s">
        <v>63</v>
      </c>
      <c r="G6787" s="1" t="s">
        <v>256</v>
      </c>
      <c r="H6787" s="1" t="s">
        <v>103</v>
      </c>
      <c r="I6787" s="1" t="s">
        <v>55</v>
      </c>
      <c r="J6787" s="1" t="s">
        <v>256</v>
      </c>
      <c r="K6787" s="1" t="s">
        <v>103</v>
      </c>
      <c r="M6787" s="1" t="s">
        <v>56</v>
      </c>
      <c r="N6787" s="1" t="s">
        <v>119</v>
      </c>
      <c r="O6787" s="1" t="s">
        <v>256</v>
      </c>
      <c r="P6787" s="1" t="s">
        <v>103</v>
      </c>
      <c r="Q6787" s="1" t="s">
        <v>55</v>
      </c>
      <c r="R6787" s="1" t="s">
        <v>67</v>
      </c>
      <c r="T6787" s="1" t="s">
        <v>6807</v>
      </c>
      <c r="U6787" s="1" t="s">
        <v>59</v>
      </c>
      <c r="X6787" s="1" t="s">
        <v>60</v>
      </c>
      <c r="Y6787" s="1" t="s">
        <v>60</v>
      </c>
      <c r="Z6787" s="1" t="s">
        <v>60</v>
      </c>
      <c r="AA6787" s="1" t="s">
        <v>60</v>
      </c>
      <c r="AF6787" s="1" t="s">
        <v>60</v>
      </c>
      <c r="AH6787" s="1" t="s">
        <v>60</v>
      </c>
      <c r="AP6787" s="1" t="s">
        <v>60</v>
      </c>
      <c r="AR6787" s="1" t="s">
        <v>60</v>
      </c>
      <c r="AT6787" s="1" t="s">
        <v>282</v>
      </c>
      <c r="AU6787" s="1" t="s">
        <v>282</v>
      </c>
      <c r="AV6787" s="1" t="s">
        <v>260</v>
      </c>
      <c r="AW6787" s="3" t="str">
        <f t="shared" si="1"/>
        <v>Other</v>
      </c>
      <c r="AX6787" s="3" t="str">
        <f t="array" ref="AX6787">TEXTJOIN(", ", TRUE, IF(X6787:AS6787="Y", X$1:AS$1, IF(X6787:AS6787&lt;&gt;"", X$1:AS$1 &amp; ": " &amp; X6787:AS6787, "")))
</f>
        <v>Heroin, Cocaine, Fentanyl, Fentanyl Analogue, Benzodiazepine, Meth/Amphetamine, Heroin/Morph/Codeine, Any Opioid</v>
      </c>
    </row>
    <row r="6788">
      <c r="A6788" s="2">
        <v>43608.0</v>
      </c>
      <c r="B6788" s="1" t="s">
        <v>50</v>
      </c>
      <c r="C6788" s="1">
        <v>49.0</v>
      </c>
      <c r="D6788" s="1" t="s">
        <v>51</v>
      </c>
      <c r="E6788" s="1" t="s">
        <v>63</v>
      </c>
      <c r="G6788" s="1" t="s">
        <v>53</v>
      </c>
      <c r="H6788" s="1" t="s">
        <v>54</v>
      </c>
      <c r="I6788" s="1" t="s">
        <v>55</v>
      </c>
      <c r="J6788" s="1" t="s">
        <v>6808</v>
      </c>
      <c r="K6788" s="1" t="s">
        <v>54</v>
      </c>
      <c r="L6788" s="1" t="s">
        <v>55</v>
      </c>
      <c r="M6788" s="1" t="s">
        <v>177</v>
      </c>
      <c r="N6788" s="1" t="s">
        <v>136</v>
      </c>
      <c r="O6788" s="1" t="s">
        <v>53</v>
      </c>
      <c r="P6788" s="1" t="s">
        <v>54</v>
      </c>
      <c r="Q6788" s="1" t="s">
        <v>55</v>
      </c>
      <c r="R6788" s="1" t="s">
        <v>67</v>
      </c>
      <c r="T6788" s="1" t="s">
        <v>835</v>
      </c>
      <c r="U6788" s="1" t="s">
        <v>59</v>
      </c>
      <c r="X6788" s="1" t="s">
        <v>60</v>
      </c>
      <c r="Z6788" s="1" t="s">
        <v>60</v>
      </c>
      <c r="AA6788" s="1" t="s">
        <v>60</v>
      </c>
      <c r="AP6788" s="1" t="s">
        <v>60</v>
      </c>
      <c r="AR6788" s="1" t="s">
        <v>60</v>
      </c>
      <c r="AT6788" s="1" t="s">
        <v>61</v>
      </c>
      <c r="AU6788" s="1" t="s">
        <v>6809</v>
      </c>
      <c r="AV6788" s="1" t="s">
        <v>294</v>
      </c>
      <c r="AW6788" s="3" t="str">
        <f t="shared" si="1"/>
        <v>Other</v>
      </c>
      <c r="AX6788" s="3" t="str">
        <f t="array" ref="AX6788">TEXTJOIN(", ", TRUE, IF(X6788:AS6788="Y", X$1:AS$1, IF(X6788:AS6788&lt;&gt;"", X$1:AS$1 &amp; ": " &amp; X6788:AS6788, "")))
</f>
        <v>Heroin, Fentanyl, Fentanyl Analogue, Heroin/Morph/Codeine, Any Opioid</v>
      </c>
    </row>
    <row r="6789">
      <c r="A6789" s="2">
        <v>42468.0</v>
      </c>
      <c r="B6789" s="1" t="s">
        <v>50</v>
      </c>
      <c r="C6789" s="1">
        <v>46.0</v>
      </c>
      <c r="D6789" s="1" t="s">
        <v>51</v>
      </c>
      <c r="E6789" s="1" t="s">
        <v>52</v>
      </c>
      <c r="G6789" s="1" t="s">
        <v>262</v>
      </c>
      <c r="H6789" s="1" t="s">
        <v>263</v>
      </c>
      <c r="I6789" s="1" t="s">
        <v>55</v>
      </c>
      <c r="J6789" s="1" t="s">
        <v>262</v>
      </c>
      <c r="M6789" s="1" t="s">
        <v>193</v>
      </c>
      <c r="N6789" s="1" t="s">
        <v>276</v>
      </c>
      <c r="O6789" s="1" t="s">
        <v>262</v>
      </c>
      <c r="R6789" s="1" t="s">
        <v>67</v>
      </c>
      <c r="T6789" s="1" t="s">
        <v>6810</v>
      </c>
      <c r="U6789" s="1" t="s">
        <v>59</v>
      </c>
      <c r="X6789" s="1" t="s">
        <v>60</v>
      </c>
      <c r="AD6789" s="1" t="s">
        <v>60</v>
      </c>
      <c r="AP6789" s="1" t="s">
        <v>60</v>
      </c>
      <c r="AR6789" s="1" t="s">
        <v>60</v>
      </c>
      <c r="AT6789" s="1" t="s">
        <v>556</v>
      </c>
      <c r="AU6789" s="1" t="s">
        <v>556</v>
      </c>
      <c r="AV6789" s="1" t="s">
        <v>266</v>
      </c>
      <c r="AW6789" s="3" t="str">
        <f t="shared" si="1"/>
        <v>Other</v>
      </c>
      <c r="AX6789" s="3" t="str">
        <f t="array" ref="AX6789">TEXTJOIN(", ", TRUE, IF(X6789:AS6789="Y", X$1:AS$1, IF(X6789:AS6789&lt;&gt;"", X$1:AS$1 &amp; ": " &amp; X6789:AS6789, "")))
</f>
        <v>Heroin, Ethanol, Heroin/Morph/Codeine, Any Opioid</v>
      </c>
    </row>
    <row r="6790">
      <c r="A6790" s="4">
        <v>44175.0</v>
      </c>
      <c r="B6790" s="1" t="s">
        <v>50</v>
      </c>
      <c r="C6790" s="1">
        <v>64.0</v>
      </c>
      <c r="D6790" s="1" t="s">
        <v>51</v>
      </c>
      <c r="E6790" s="1" t="s">
        <v>63</v>
      </c>
      <c r="F6790" s="1" t="s">
        <v>137</v>
      </c>
      <c r="G6790" s="1" t="s">
        <v>91</v>
      </c>
      <c r="H6790" s="1" t="s">
        <v>91</v>
      </c>
      <c r="I6790" s="1" t="s">
        <v>55</v>
      </c>
      <c r="J6790" s="1" t="s">
        <v>91</v>
      </c>
      <c r="K6790" s="1" t="s">
        <v>91</v>
      </c>
      <c r="L6790" s="1" t="s">
        <v>55</v>
      </c>
      <c r="M6790" s="1" t="s">
        <v>56</v>
      </c>
      <c r="N6790" s="1" t="s">
        <v>155</v>
      </c>
      <c r="O6790" s="1" t="s">
        <v>91</v>
      </c>
      <c r="P6790" s="1" t="s">
        <v>91</v>
      </c>
      <c r="Q6790" s="1" t="s">
        <v>55</v>
      </c>
      <c r="R6790" s="1" t="s">
        <v>56</v>
      </c>
      <c r="T6790" s="1" t="s">
        <v>6811</v>
      </c>
      <c r="U6790" s="1" t="s">
        <v>59</v>
      </c>
      <c r="V6790" s="1" t="s">
        <v>258</v>
      </c>
      <c r="X6790" s="1" t="s">
        <v>60</v>
      </c>
      <c r="Y6790" s="1" t="s">
        <v>60</v>
      </c>
      <c r="AD6790" s="1" t="s">
        <v>60</v>
      </c>
      <c r="AR6790" s="1" t="s">
        <v>60</v>
      </c>
      <c r="AT6790" s="1" t="s">
        <v>110</v>
      </c>
      <c r="AU6790" s="1" t="s">
        <v>110</v>
      </c>
      <c r="AV6790" s="1" t="s">
        <v>111</v>
      </c>
      <c r="AW6790" s="3" t="str">
        <f t="shared" si="1"/>
        <v>Other</v>
      </c>
      <c r="AX6790" s="3" t="str">
        <f t="array" ref="AX6790">TEXTJOIN(", ", TRUE, IF(X6790:AS6790="Y", X$1:AS$1, IF(X6790:AS6790&lt;&gt;"", X$1:AS$1 &amp; ": " &amp; X6790:AS6790, "")))
</f>
        <v>Heroin, Cocaine, Ethanol, Any Opioid</v>
      </c>
    </row>
    <row r="6791">
      <c r="A6791" s="4">
        <v>41630.0</v>
      </c>
      <c r="B6791" s="1" t="s">
        <v>50</v>
      </c>
      <c r="C6791" s="1">
        <v>54.0</v>
      </c>
      <c r="D6791" s="1" t="s">
        <v>51</v>
      </c>
      <c r="E6791" s="1" t="s">
        <v>63</v>
      </c>
      <c r="G6791" s="1" t="s">
        <v>432</v>
      </c>
      <c r="H6791" s="1" t="s">
        <v>91</v>
      </c>
      <c r="J6791" s="1" t="s">
        <v>432</v>
      </c>
      <c r="L6791" s="1" t="s">
        <v>55</v>
      </c>
      <c r="M6791" s="1" t="s">
        <v>56</v>
      </c>
      <c r="N6791" s="1" t="s">
        <v>136</v>
      </c>
      <c r="O6791" s="1" t="s">
        <v>432</v>
      </c>
      <c r="P6791" s="1" t="s">
        <v>91</v>
      </c>
      <c r="R6791" s="1" t="s">
        <v>56</v>
      </c>
      <c r="T6791" s="1" t="s">
        <v>78</v>
      </c>
      <c r="U6791" s="1" t="s">
        <v>59</v>
      </c>
      <c r="X6791" s="1" t="s">
        <v>60</v>
      </c>
      <c r="AT6791" s="1" t="s">
        <v>434</v>
      </c>
      <c r="AU6791" s="1" t="s">
        <v>434</v>
      </c>
      <c r="AV6791" s="1" t="s">
        <v>435</v>
      </c>
      <c r="AW6791" s="3" t="str">
        <f t="shared" si="1"/>
        <v>Other</v>
      </c>
      <c r="AX6791" s="3" t="str">
        <f t="array" ref="AX6791">TEXTJOIN(", ", TRUE, IF(X6791:AS6791="Y", X$1:AS$1, IF(X6791:AS6791&lt;&gt;"", X$1:AS$1 &amp; ": " &amp; X6791:AS6791, "")))
</f>
        <v>Heroin</v>
      </c>
    </row>
    <row r="6792">
      <c r="A6792" s="4">
        <v>42292.0</v>
      </c>
      <c r="B6792" s="1" t="s">
        <v>86</v>
      </c>
      <c r="C6792" s="1">
        <v>42.0</v>
      </c>
      <c r="D6792" s="1" t="s">
        <v>76</v>
      </c>
      <c r="E6792" s="1" t="s">
        <v>63</v>
      </c>
      <c r="G6792" s="1" t="s">
        <v>90</v>
      </c>
      <c r="H6792" s="1" t="s">
        <v>91</v>
      </c>
      <c r="I6792" s="1" t="s">
        <v>55</v>
      </c>
      <c r="J6792" s="1" t="s">
        <v>90</v>
      </c>
      <c r="M6792" s="1" t="s">
        <v>56</v>
      </c>
      <c r="O6792" s="1" t="s">
        <v>90</v>
      </c>
      <c r="P6792" s="1" t="s">
        <v>91</v>
      </c>
      <c r="Q6792" s="1" t="s">
        <v>55</v>
      </c>
      <c r="R6792" s="1" t="s">
        <v>56</v>
      </c>
      <c r="T6792" s="1" t="s">
        <v>6812</v>
      </c>
      <c r="U6792" s="1" t="s">
        <v>59</v>
      </c>
      <c r="W6792" s="1" t="s">
        <v>60</v>
      </c>
      <c r="X6792" s="1" t="s">
        <v>60</v>
      </c>
      <c r="AF6792" s="1" t="s">
        <v>60</v>
      </c>
      <c r="AP6792" s="1" t="s">
        <v>60</v>
      </c>
      <c r="AR6792" s="1" t="s">
        <v>60</v>
      </c>
      <c r="AT6792" s="1" t="s">
        <v>96</v>
      </c>
      <c r="AU6792" s="1" t="s">
        <v>96</v>
      </c>
      <c r="AV6792" s="1" t="s">
        <v>97</v>
      </c>
      <c r="AW6792" s="3" t="str">
        <f t="shared" si="1"/>
        <v>Other</v>
      </c>
      <c r="AX6792" s="3" t="str">
        <f t="array" ref="AX6792">TEXTJOIN(", ", TRUE, IF(X6792:AS6792="Y", X$1:AS$1, IF(X6792:AS6792&lt;&gt;"", X$1:AS$1 &amp; ": " &amp; X6792:AS6792, "")))
</f>
        <v>Heroin, Benzodiazepine, Heroin/Morph/Codeine, Any Opioid</v>
      </c>
    </row>
    <row r="6793">
      <c r="A6793" s="4">
        <v>42663.0</v>
      </c>
      <c r="B6793" s="1" t="s">
        <v>50</v>
      </c>
      <c r="C6793" s="1">
        <v>51.0</v>
      </c>
      <c r="D6793" s="1" t="s">
        <v>51</v>
      </c>
      <c r="E6793" s="1" t="s">
        <v>52</v>
      </c>
      <c r="G6793" s="1" t="s">
        <v>91</v>
      </c>
      <c r="H6793" s="1" t="s">
        <v>91</v>
      </c>
      <c r="I6793" s="1" t="s">
        <v>55</v>
      </c>
      <c r="J6793" s="1" t="s">
        <v>91</v>
      </c>
      <c r="M6793" s="1" t="s">
        <v>56</v>
      </c>
      <c r="N6793" s="1" t="s">
        <v>119</v>
      </c>
      <c r="O6793" s="1" t="s">
        <v>91</v>
      </c>
      <c r="R6793" s="1" t="s">
        <v>56</v>
      </c>
      <c r="T6793" s="1" t="s">
        <v>109</v>
      </c>
      <c r="U6793" s="1" t="s">
        <v>59</v>
      </c>
      <c r="Y6793" s="1" t="s">
        <v>60</v>
      </c>
      <c r="AT6793" s="1" t="s">
        <v>110</v>
      </c>
      <c r="AU6793" s="1" t="s">
        <v>110</v>
      </c>
      <c r="AV6793" s="1" t="s">
        <v>111</v>
      </c>
      <c r="AW6793" s="3" t="str">
        <f t="shared" si="1"/>
        <v>Other</v>
      </c>
      <c r="AX6793" s="3" t="str">
        <f t="array" ref="AX6793">TEXTJOIN(", ", TRUE, IF(X6793:AS6793="Y", X$1:AS$1, IF(X6793:AS6793&lt;&gt;"", X$1:AS$1 &amp; ": " &amp; X6793:AS6793, "")))
</f>
        <v>Cocaine</v>
      </c>
    </row>
    <row r="6794">
      <c r="A6794" s="2">
        <v>42374.0</v>
      </c>
      <c r="B6794" s="1" t="s">
        <v>50</v>
      </c>
      <c r="C6794" s="1">
        <v>57.0</v>
      </c>
      <c r="D6794" s="1" t="s">
        <v>76</v>
      </c>
      <c r="E6794" s="1" t="s">
        <v>63</v>
      </c>
      <c r="G6794" s="1" t="s">
        <v>1492</v>
      </c>
      <c r="H6794" s="1" t="s">
        <v>299</v>
      </c>
      <c r="I6794" s="1" t="s">
        <v>55</v>
      </c>
      <c r="J6794" s="1" t="s">
        <v>1492</v>
      </c>
      <c r="M6794" s="1" t="s">
        <v>56</v>
      </c>
      <c r="N6794" s="1" t="s">
        <v>6813</v>
      </c>
      <c r="O6794" s="1" t="s">
        <v>1492</v>
      </c>
      <c r="R6794" s="1" t="s">
        <v>56</v>
      </c>
      <c r="T6794" s="1" t="s">
        <v>1494</v>
      </c>
      <c r="U6794" s="1" t="s">
        <v>59</v>
      </c>
      <c r="AD6794" s="1" t="s">
        <v>60</v>
      </c>
      <c r="AF6794" s="1" t="s">
        <v>60</v>
      </c>
      <c r="AL6794" s="1" t="s">
        <v>60</v>
      </c>
      <c r="AP6794" s="1" t="s">
        <v>60</v>
      </c>
      <c r="AR6794" s="1" t="s">
        <v>60</v>
      </c>
      <c r="AT6794" s="1" t="s">
        <v>1495</v>
      </c>
      <c r="AU6794" s="1" t="s">
        <v>1495</v>
      </c>
      <c r="AV6794" s="1" t="s">
        <v>1496</v>
      </c>
      <c r="AW6794" s="3" t="str">
        <f t="shared" si="1"/>
        <v>Other</v>
      </c>
      <c r="AX6794" s="3" t="str">
        <f t="array" ref="AX6794">TEXTJOIN(", ", TRUE, IF(X6794:AS6794="Y", X$1:AS$1, IF(X6794:AS6794&lt;&gt;"", X$1:AS$1 &amp; ": " &amp; X6794:AS6794, "")))
</f>
        <v>Ethanol, Benzodiazepine, Morphine (Not Heroin), Heroin/Morph/Codeine, Any Opioid</v>
      </c>
    </row>
    <row r="6795">
      <c r="A6795" s="2">
        <v>42054.0</v>
      </c>
      <c r="B6795" s="1" t="s">
        <v>86</v>
      </c>
      <c r="C6795" s="1">
        <v>20.0</v>
      </c>
      <c r="D6795" s="1" t="s">
        <v>51</v>
      </c>
      <c r="E6795" s="1" t="s">
        <v>63</v>
      </c>
      <c r="G6795" s="1" t="s">
        <v>103</v>
      </c>
      <c r="H6795" s="1" t="s">
        <v>103</v>
      </c>
      <c r="I6795" s="1" t="s">
        <v>55</v>
      </c>
      <c r="J6795" s="1" t="s">
        <v>103</v>
      </c>
      <c r="M6795" s="1" t="s">
        <v>56</v>
      </c>
      <c r="O6795" s="1" t="s">
        <v>103</v>
      </c>
      <c r="P6795" s="1" t="s">
        <v>103</v>
      </c>
      <c r="Q6795" s="1" t="s">
        <v>55</v>
      </c>
      <c r="R6795" s="1" t="s">
        <v>56</v>
      </c>
      <c r="T6795" s="1" t="s">
        <v>393</v>
      </c>
      <c r="U6795" s="1" t="s">
        <v>59</v>
      </c>
      <c r="W6795" s="1" t="s">
        <v>60</v>
      </c>
      <c r="X6795" s="1" t="s">
        <v>60</v>
      </c>
      <c r="AP6795" s="1" t="s">
        <v>60</v>
      </c>
      <c r="AR6795" s="1" t="s">
        <v>60</v>
      </c>
      <c r="AT6795" s="1" t="s">
        <v>167</v>
      </c>
      <c r="AU6795" s="1" t="s">
        <v>167</v>
      </c>
      <c r="AV6795" s="1" t="s">
        <v>168</v>
      </c>
      <c r="AW6795" s="3" t="str">
        <f t="shared" si="1"/>
        <v>Other</v>
      </c>
      <c r="AX6795" s="3" t="str">
        <f t="array" ref="AX6795">TEXTJOIN(", ", TRUE, IF(X6795:AS6795="Y", X$1:AS$1, IF(X6795:AS6795&lt;&gt;"", X$1:AS$1 &amp; ": " &amp; X6795:AS6795, "")))
</f>
        <v>Heroin, Heroin/Morph/Codeine, Any Opioid</v>
      </c>
    </row>
    <row r="6796">
      <c r="A6796" s="4">
        <v>42298.0</v>
      </c>
      <c r="B6796" s="1" t="s">
        <v>86</v>
      </c>
      <c r="C6796" s="1">
        <v>48.0</v>
      </c>
      <c r="D6796" s="1" t="s">
        <v>51</v>
      </c>
      <c r="E6796" s="1" t="s">
        <v>63</v>
      </c>
      <c r="G6796" s="1" t="s">
        <v>255</v>
      </c>
      <c r="H6796" s="1" t="s">
        <v>103</v>
      </c>
      <c r="I6796" s="1" t="s">
        <v>55</v>
      </c>
      <c r="J6796" s="1" t="s">
        <v>255</v>
      </c>
      <c r="M6796" s="1" t="s">
        <v>56</v>
      </c>
      <c r="O6796" s="1" t="s">
        <v>255</v>
      </c>
      <c r="P6796" s="1" t="s">
        <v>103</v>
      </c>
      <c r="Q6796" s="1" t="s">
        <v>55</v>
      </c>
      <c r="R6796" s="1" t="s">
        <v>56</v>
      </c>
      <c r="T6796" s="1" t="s">
        <v>6814</v>
      </c>
      <c r="U6796" s="1" t="s">
        <v>59</v>
      </c>
      <c r="Z6796" s="1" t="s">
        <v>60</v>
      </c>
      <c r="AD6796" s="1" t="s">
        <v>60</v>
      </c>
      <c r="AF6796" s="1" t="s">
        <v>60</v>
      </c>
      <c r="AR6796" s="1" t="s">
        <v>60</v>
      </c>
      <c r="AT6796" s="1" t="s">
        <v>259</v>
      </c>
      <c r="AU6796" s="1" t="s">
        <v>259</v>
      </c>
      <c r="AV6796" s="1" t="s">
        <v>520</v>
      </c>
      <c r="AW6796" s="3" t="str">
        <f t="shared" si="1"/>
        <v>Other</v>
      </c>
      <c r="AX6796" s="3" t="str">
        <f t="array" ref="AX6796">TEXTJOIN(", ", TRUE, IF(X6796:AS6796="Y", X$1:AS$1, IF(X6796:AS6796&lt;&gt;"", X$1:AS$1 &amp; ": " &amp; X6796:AS6796, "")))
</f>
        <v>Fentanyl, Ethanol, Benzodiazepine, Any Opioid</v>
      </c>
    </row>
    <row r="6797">
      <c r="A6797" s="2">
        <v>42451.0</v>
      </c>
      <c r="B6797" s="1" t="s">
        <v>50</v>
      </c>
      <c r="C6797" s="1">
        <v>54.0</v>
      </c>
      <c r="D6797" s="1" t="s">
        <v>51</v>
      </c>
      <c r="E6797" s="1" t="s">
        <v>63</v>
      </c>
      <c r="G6797" s="1" t="s">
        <v>380</v>
      </c>
      <c r="H6797" s="1" t="s">
        <v>299</v>
      </c>
      <c r="I6797" s="1" t="s">
        <v>55</v>
      </c>
      <c r="J6797" s="1" t="s">
        <v>380</v>
      </c>
      <c r="M6797" s="1" t="s">
        <v>56</v>
      </c>
      <c r="O6797" s="1" t="s">
        <v>91</v>
      </c>
      <c r="R6797" s="1" t="s">
        <v>67</v>
      </c>
      <c r="T6797" s="1" t="s">
        <v>914</v>
      </c>
      <c r="U6797" s="1" t="s">
        <v>59</v>
      </c>
      <c r="Z6797" s="1" t="s">
        <v>60</v>
      </c>
      <c r="AR6797" s="1" t="s">
        <v>60</v>
      </c>
      <c r="AT6797" s="1" t="s">
        <v>383</v>
      </c>
      <c r="AU6797" s="1" t="s">
        <v>383</v>
      </c>
      <c r="AV6797" s="1" t="s">
        <v>111</v>
      </c>
      <c r="AW6797" s="3" t="str">
        <f t="shared" si="1"/>
        <v>Other</v>
      </c>
      <c r="AX6797" s="3" t="str">
        <f t="array" ref="AX6797">TEXTJOIN(", ", TRUE, IF(X6797:AS6797="Y", X$1:AS$1, IF(X6797:AS6797&lt;&gt;"", X$1:AS$1 &amp; ": " &amp; X6797:AS6797, "")))
</f>
        <v>Fentanyl, Any Opioid</v>
      </c>
    </row>
    <row r="6798">
      <c r="A6798" s="4">
        <v>44118.0</v>
      </c>
      <c r="B6798" s="1" t="s">
        <v>50</v>
      </c>
      <c r="C6798" s="1">
        <v>57.0</v>
      </c>
      <c r="D6798" s="1" t="s">
        <v>76</v>
      </c>
      <c r="E6798" s="1" t="s">
        <v>63</v>
      </c>
      <c r="F6798" s="1" t="s">
        <v>137</v>
      </c>
      <c r="G6798" s="1" t="s">
        <v>256</v>
      </c>
      <c r="H6798" s="1" t="s">
        <v>103</v>
      </c>
      <c r="I6798" s="1" t="s">
        <v>55</v>
      </c>
      <c r="J6798" s="1" t="s">
        <v>256</v>
      </c>
      <c r="K6798" s="1" t="s">
        <v>103</v>
      </c>
      <c r="L6798" s="1" t="s">
        <v>55</v>
      </c>
      <c r="M6798" s="1" t="s">
        <v>56</v>
      </c>
      <c r="N6798" s="1" t="s">
        <v>155</v>
      </c>
      <c r="O6798" s="1" t="s">
        <v>256</v>
      </c>
      <c r="P6798" s="1" t="s">
        <v>103</v>
      </c>
      <c r="Q6798" s="1" t="s">
        <v>55</v>
      </c>
      <c r="R6798" s="1" t="s">
        <v>56</v>
      </c>
      <c r="T6798" s="1" t="s">
        <v>83</v>
      </c>
      <c r="U6798" s="1" t="s">
        <v>59</v>
      </c>
      <c r="Z6798" s="1" t="s">
        <v>60</v>
      </c>
      <c r="AR6798" s="1" t="s">
        <v>60</v>
      </c>
      <c r="AT6798" s="1" t="s">
        <v>282</v>
      </c>
      <c r="AU6798" s="1" t="s">
        <v>282</v>
      </c>
      <c r="AV6798" s="1" t="s">
        <v>260</v>
      </c>
      <c r="AW6798" s="3" t="str">
        <f t="shared" si="1"/>
        <v>Other</v>
      </c>
      <c r="AX6798" s="3" t="str">
        <f t="array" ref="AX6798">TEXTJOIN(", ", TRUE, IF(X6798:AS6798="Y", X$1:AS$1, IF(X6798:AS6798&lt;&gt;"", X$1:AS$1 &amp; ": " &amp; X6798:AS6798, "")))
</f>
        <v>Fentanyl, Any Opioid</v>
      </c>
    </row>
    <row r="6799">
      <c r="A6799" s="2">
        <v>41878.0</v>
      </c>
      <c r="B6799" s="1" t="s">
        <v>50</v>
      </c>
      <c r="C6799" s="1">
        <v>64.0</v>
      </c>
      <c r="D6799" s="1" t="s">
        <v>51</v>
      </c>
      <c r="E6799" s="1" t="s">
        <v>63</v>
      </c>
      <c r="G6799" s="1" t="s">
        <v>549</v>
      </c>
      <c r="J6799" s="1" t="s">
        <v>549</v>
      </c>
      <c r="L6799" s="1" t="s">
        <v>55</v>
      </c>
      <c r="M6799" s="1" t="s">
        <v>56</v>
      </c>
      <c r="N6799" s="1" t="s">
        <v>66</v>
      </c>
      <c r="O6799" s="1" t="s">
        <v>549</v>
      </c>
      <c r="P6799" s="1" t="s">
        <v>299</v>
      </c>
      <c r="R6799" s="1" t="s">
        <v>56</v>
      </c>
      <c r="T6799" s="1" t="s">
        <v>73</v>
      </c>
      <c r="U6799" s="1" t="s">
        <v>59</v>
      </c>
      <c r="X6799" s="1" t="s">
        <v>60</v>
      </c>
      <c r="AT6799" s="1" t="s">
        <v>551</v>
      </c>
      <c r="AU6799" s="1" t="s">
        <v>551</v>
      </c>
      <c r="AV6799" s="1" t="s">
        <v>920</v>
      </c>
      <c r="AW6799" s="3" t="str">
        <f t="shared" si="1"/>
        <v>Other</v>
      </c>
      <c r="AX6799" s="3" t="str">
        <f t="array" ref="AX6799">TEXTJOIN(", ", TRUE, IF(X6799:AS6799="Y", X$1:AS$1, IF(X6799:AS6799&lt;&gt;"", X$1:AS$1 &amp; ": " &amp; X6799:AS6799, "")))
</f>
        <v>Heroin</v>
      </c>
    </row>
    <row r="6800">
      <c r="A6800" s="2">
        <v>42607.0</v>
      </c>
      <c r="B6800" s="1" t="s">
        <v>50</v>
      </c>
      <c r="C6800" s="1">
        <v>57.0</v>
      </c>
      <c r="D6800" s="1" t="s">
        <v>76</v>
      </c>
      <c r="E6800" s="1" t="s">
        <v>63</v>
      </c>
      <c r="G6800" s="1" t="s">
        <v>1293</v>
      </c>
      <c r="H6800" s="1" t="s">
        <v>263</v>
      </c>
      <c r="I6800" s="1" t="s">
        <v>55</v>
      </c>
      <c r="J6800" s="1" t="s">
        <v>1293</v>
      </c>
      <c r="M6800" s="1" t="s">
        <v>56</v>
      </c>
      <c r="N6800" s="1" t="s">
        <v>136</v>
      </c>
      <c r="O6800" s="1" t="s">
        <v>1293</v>
      </c>
      <c r="R6800" s="1" t="s">
        <v>56</v>
      </c>
      <c r="T6800" s="1" t="s">
        <v>109</v>
      </c>
      <c r="U6800" s="1" t="s">
        <v>59</v>
      </c>
      <c r="Y6800" s="1" t="s">
        <v>60</v>
      </c>
      <c r="AT6800" s="1" t="s">
        <v>1294</v>
      </c>
      <c r="AU6800" s="1" t="s">
        <v>1294</v>
      </c>
      <c r="AV6800" s="1" t="s">
        <v>3511</v>
      </c>
      <c r="AW6800" s="3" t="str">
        <f t="shared" si="1"/>
        <v>Other</v>
      </c>
      <c r="AX6800" s="3" t="str">
        <f t="array" ref="AX6800">TEXTJOIN(", ", TRUE, IF(X6800:AS6800="Y", X$1:AS$1, IF(X6800:AS6800&lt;&gt;"", X$1:AS$1 &amp; ": " &amp; X6800:AS6800, "")))
</f>
        <v>Cocaine</v>
      </c>
    </row>
    <row r="6801">
      <c r="A6801" s="2">
        <v>43111.0</v>
      </c>
      <c r="B6801" s="1" t="s">
        <v>50</v>
      </c>
      <c r="C6801" s="1">
        <v>39.0</v>
      </c>
      <c r="D6801" s="1" t="s">
        <v>51</v>
      </c>
      <c r="E6801" s="1" t="s">
        <v>412</v>
      </c>
      <c r="G6801" s="1" t="s">
        <v>2567</v>
      </c>
      <c r="H6801" s="1" t="s">
        <v>65</v>
      </c>
      <c r="I6801" s="1" t="s">
        <v>55</v>
      </c>
      <c r="J6801" s="1" t="s">
        <v>2567</v>
      </c>
      <c r="K6801" s="1" t="s">
        <v>65</v>
      </c>
      <c r="M6801" s="1" t="s">
        <v>56</v>
      </c>
      <c r="N6801" s="1" t="s">
        <v>93</v>
      </c>
      <c r="O6801" s="1" t="s">
        <v>179</v>
      </c>
      <c r="P6801" s="1" t="s">
        <v>121</v>
      </c>
      <c r="Q6801" s="1" t="s">
        <v>55</v>
      </c>
      <c r="R6801" s="1" t="s">
        <v>67</v>
      </c>
      <c r="T6801" s="1" t="s">
        <v>6815</v>
      </c>
      <c r="U6801" s="1" t="s">
        <v>59</v>
      </c>
      <c r="X6801" s="1" t="s">
        <v>60</v>
      </c>
      <c r="Z6801" s="1" t="s">
        <v>60</v>
      </c>
      <c r="AD6801" s="1" t="s">
        <v>60</v>
      </c>
      <c r="AP6801" s="1" t="s">
        <v>60</v>
      </c>
      <c r="AR6801" s="1" t="s">
        <v>60</v>
      </c>
      <c r="AT6801" s="1" t="s">
        <v>2569</v>
      </c>
      <c r="AU6801" s="1" t="s">
        <v>2569</v>
      </c>
      <c r="AV6801" s="1" t="s">
        <v>184</v>
      </c>
      <c r="AW6801" s="3" t="str">
        <f t="shared" si="1"/>
        <v>Other</v>
      </c>
      <c r="AX6801" s="3" t="str">
        <f t="array" ref="AX6801">TEXTJOIN(", ", TRUE, IF(X6801:AS6801="Y", X$1:AS$1, IF(X6801:AS6801&lt;&gt;"", X$1:AS$1 &amp; ": " &amp; X6801:AS6801, "")))
</f>
        <v>Heroin, Fentanyl, Ethanol, Heroin/Morph/Codeine, Any Opioid</v>
      </c>
    </row>
    <row r="6802">
      <c r="A6802" s="4">
        <v>43418.0</v>
      </c>
      <c r="B6802" s="1" t="s">
        <v>50</v>
      </c>
      <c r="C6802" s="1">
        <v>43.0</v>
      </c>
      <c r="D6802" s="1" t="s">
        <v>51</v>
      </c>
      <c r="E6802" s="1" t="s">
        <v>63</v>
      </c>
      <c r="G6802" s="1" t="s">
        <v>1062</v>
      </c>
      <c r="H6802" s="1" t="s">
        <v>125</v>
      </c>
      <c r="I6802" s="1" t="s">
        <v>55</v>
      </c>
      <c r="J6802" s="1" t="s">
        <v>1062</v>
      </c>
      <c r="K6802" s="1" t="s">
        <v>125</v>
      </c>
      <c r="M6802" s="1" t="s">
        <v>56</v>
      </c>
      <c r="N6802" s="1" t="s">
        <v>119</v>
      </c>
      <c r="O6802" s="1" t="s">
        <v>1062</v>
      </c>
      <c r="P6802" s="1" t="s">
        <v>125</v>
      </c>
      <c r="Q6802" s="1" t="s">
        <v>55</v>
      </c>
      <c r="R6802" s="1" t="s">
        <v>56</v>
      </c>
      <c r="T6802" s="1" t="s">
        <v>6816</v>
      </c>
      <c r="U6802" s="1" t="s">
        <v>59</v>
      </c>
      <c r="Y6802" s="1" t="s">
        <v>60</v>
      </c>
      <c r="Z6802" s="1" t="s">
        <v>60</v>
      </c>
      <c r="AR6802" s="1" t="s">
        <v>60</v>
      </c>
      <c r="AT6802" s="1" t="s">
        <v>1064</v>
      </c>
      <c r="AU6802" s="1" t="s">
        <v>1064</v>
      </c>
      <c r="AV6802" s="1" t="s">
        <v>1065</v>
      </c>
      <c r="AW6802" s="3" t="str">
        <f t="shared" si="1"/>
        <v>Other</v>
      </c>
      <c r="AX6802" s="3" t="str">
        <f t="array" ref="AX6802">TEXTJOIN(", ", TRUE, IF(X6802:AS6802="Y", X$1:AS$1, IF(X6802:AS6802&lt;&gt;"", X$1:AS$1 &amp; ": " &amp; X6802:AS6802, "")))
</f>
        <v>Cocaine, Fentanyl, Any Opioid</v>
      </c>
    </row>
    <row r="6803">
      <c r="A6803" s="2">
        <v>42063.0</v>
      </c>
      <c r="B6803" s="1" t="s">
        <v>86</v>
      </c>
      <c r="C6803" s="1">
        <v>41.0</v>
      </c>
      <c r="D6803" s="1" t="s">
        <v>51</v>
      </c>
      <c r="E6803" s="1" t="s">
        <v>63</v>
      </c>
      <c r="G6803" s="1" t="s">
        <v>64</v>
      </c>
      <c r="H6803" s="1" t="s">
        <v>65</v>
      </c>
      <c r="I6803" s="1" t="s">
        <v>55</v>
      </c>
      <c r="J6803" s="1" t="s">
        <v>64</v>
      </c>
      <c r="M6803" s="1" t="s">
        <v>56</v>
      </c>
      <c r="O6803" s="1" t="s">
        <v>64</v>
      </c>
      <c r="P6803" s="1" t="s">
        <v>65</v>
      </c>
      <c r="Q6803" s="1" t="s">
        <v>55</v>
      </c>
      <c r="R6803" s="1" t="s">
        <v>67</v>
      </c>
      <c r="T6803" s="1" t="s">
        <v>535</v>
      </c>
      <c r="U6803" s="1" t="s">
        <v>59</v>
      </c>
      <c r="W6803" s="1" t="s">
        <v>60</v>
      </c>
      <c r="X6803" s="1" t="s">
        <v>60</v>
      </c>
      <c r="Y6803" s="1" t="s">
        <v>60</v>
      </c>
      <c r="AP6803" s="1" t="s">
        <v>60</v>
      </c>
      <c r="AR6803" s="1" t="s">
        <v>60</v>
      </c>
      <c r="AT6803" s="1" t="s">
        <v>69</v>
      </c>
      <c r="AU6803" s="1" t="s">
        <v>69</v>
      </c>
      <c r="AV6803" s="1" t="s">
        <v>70</v>
      </c>
      <c r="AW6803" s="3" t="str">
        <f t="shared" si="1"/>
        <v>Other</v>
      </c>
      <c r="AX6803" s="3" t="str">
        <f t="array" ref="AX6803">TEXTJOIN(", ", TRUE, IF(X6803:AS6803="Y", X$1:AS$1, IF(X6803:AS6803&lt;&gt;"", X$1:AS$1 &amp; ": " &amp; X6803:AS6803, "")))
</f>
        <v>Heroin, Cocaine, Heroin/Morph/Codeine, Any Opioid</v>
      </c>
    </row>
    <row r="6804">
      <c r="A6804" s="2">
        <v>44312.0</v>
      </c>
      <c r="B6804" s="1" t="s">
        <v>50</v>
      </c>
      <c r="C6804" s="1">
        <v>41.0</v>
      </c>
      <c r="D6804" s="1" t="s">
        <v>51</v>
      </c>
      <c r="E6804" s="1" t="s">
        <v>63</v>
      </c>
      <c r="G6804" s="1" t="s">
        <v>53</v>
      </c>
      <c r="H6804" s="1" t="s">
        <v>54</v>
      </c>
      <c r="I6804" s="1" t="s">
        <v>55</v>
      </c>
      <c r="J6804" s="1" t="s">
        <v>53</v>
      </c>
      <c r="K6804" s="1" t="s">
        <v>54</v>
      </c>
      <c r="L6804" s="1" t="s">
        <v>55</v>
      </c>
      <c r="M6804" s="1" t="s">
        <v>56</v>
      </c>
      <c r="N6804" s="1" t="s">
        <v>136</v>
      </c>
      <c r="O6804" s="1" t="s">
        <v>53</v>
      </c>
      <c r="P6804" s="1" t="s">
        <v>54</v>
      </c>
      <c r="Q6804" s="1" t="s">
        <v>55</v>
      </c>
      <c r="R6804" s="1" t="s">
        <v>56</v>
      </c>
      <c r="T6804" s="1" t="s">
        <v>6817</v>
      </c>
      <c r="U6804" s="1" t="s">
        <v>59</v>
      </c>
      <c r="Z6804" s="1" t="s">
        <v>60</v>
      </c>
      <c r="AD6804" s="1" t="s">
        <v>60</v>
      </c>
      <c r="AR6804" s="1" t="s">
        <v>60</v>
      </c>
      <c r="AT6804" s="1" t="s">
        <v>61</v>
      </c>
      <c r="AU6804" s="1" t="s">
        <v>61</v>
      </c>
      <c r="AV6804" s="1" t="s">
        <v>294</v>
      </c>
      <c r="AW6804" s="3" t="str">
        <f t="shared" si="1"/>
        <v>Other</v>
      </c>
      <c r="AX6804" s="3" t="str">
        <f t="array" ref="AX6804">TEXTJOIN(", ", TRUE, IF(X6804:AS6804="Y", X$1:AS$1, IF(X6804:AS6804&lt;&gt;"", X$1:AS$1 &amp; ": " &amp; X6804:AS6804, "")))
</f>
        <v>Fentanyl, Ethanol, Any Opioid</v>
      </c>
    </row>
    <row r="6805">
      <c r="A6805" s="2">
        <v>43802.0</v>
      </c>
      <c r="B6805" s="1" t="s">
        <v>50</v>
      </c>
      <c r="C6805" s="1">
        <v>67.0</v>
      </c>
      <c r="D6805" s="1" t="s">
        <v>51</v>
      </c>
      <c r="E6805" s="1" t="s">
        <v>63</v>
      </c>
      <c r="G6805" s="1" t="s">
        <v>256</v>
      </c>
      <c r="H6805" s="1" t="s">
        <v>103</v>
      </c>
      <c r="I6805" s="1" t="s">
        <v>55</v>
      </c>
      <c r="J6805" s="1" t="s">
        <v>256</v>
      </c>
      <c r="K6805" s="1" t="s">
        <v>103</v>
      </c>
      <c r="L6805" s="1" t="s">
        <v>55</v>
      </c>
      <c r="M6805" s="1" t="s">
        <v>56</v>
      </c>
      <c r="N6805" s="1" t="s">
        <v>136</v>
      </c>
      <c r="O6805" s="1" t="s">
        <v>256</v>
      </c>
      <c r="P6805" s="1" t="s">
        <v>103</v>
      </c>
      <c r="Q6805" s="1" t="s">
        <v>55</v>
      </c>
      <c r="R6805" s="1" t="s">
        <v>56</v>
      </c>
      <c r="T6805" s="1" t="s">
        <v>83</v>
      </c>
      <c r="U6805" s="1" t="s">
        <v>59</v>
      </c>
      <c r="Z6805" s="1" t="s">
        <v>60</v>
      </c>
      <c r="AR6805" s="1" t="s">
        <v>60</v>
      </c>
      <c r="AT6805" s="1" t="s">
        <v>282</v>
      </c>
      <c r="AU6805" s="1" t="s">
        <v>282</v>
      </c>
      <c r="AV6805" s="1" t="s">
        <v>260</v>
      </c>
      <c r="AW6805" s="3" t="str">
        <f t="shared" si="1"/>
        <v>Other</v>
      </c>
      <c r="AX6805" s="3" t="str">
        <f t="array" ref="AX6805">TEXTJOIN(", ", TRUE, IF(X6805:AS6805="Y", X$1:AS$1, IF(X6805:AS6805&lt;&gt;"", X$1:AS$1 &amp; ": " &amp; X6805:AS6805, "")))
</f>
        <v>Fentanyl, Any Opioid</v>
      </c>
    </row>
    <row r="6806">
      <c r="A6806" s="2">
        <v>43807.0</v>
      </c>
      <c r="B6806" s="1" t="s">
        <v>50</v>
      </c>
      <c r="C6806" s="1">
        <v>21.0</v>
      </c>
      <c r="D6806" s="1" t="s">
        <v>51</v>
      </c>
      <c r="E6806" s="1" t="s">
        <v>63</v>
      </c>
      <c r="G6806" s="1" t="s">
        <v>125</v>
      </c>
      <c r="H6806" s="1" t="s">
        <v>125</v>
      </c>
      <c r="I6806" s="1" t="s">
        <v>55</v>
      </c>
      <c r="J6806" s="1" t="s">
        <v>125</v>
      </c>
      <c r="K6806" s="1" t="s">
        <v>125</v>
      </c>
      <c r="L6806" s="1" t="s">
        <v>55</v>
      </c>
      <c r="M6806" s="1" t="s">
        <v>56</v>
      </c>
      <c r="N6806" s="1" t="s">
        <v>1893</v>
      </c>
      <c r="O6806" s="1" t="s">
        <v>769</v>
      </c>
      <c r="P6806" s="1" t="s">
        <v>65</v>
      </c>
      <c r="Q6806" s="1" t="s">
        <v>55</v>
      </c>
      <c r="R6806" s="1" t="s">
        <v>56</v>
      </c>
      <c r="T6806" s="1" t="s">
        <v>6818</v>
      </c>
      <c r="U6806" s="1" t="s">
        <v>59</v>
      </c>
      <c r="Z6806" s="1" t="s">
        <v>60</v>
      </c>
      <c r="AR6806" s="1" t="s">
        <v>60</v>
      </c>
      <c r="AT6806" s="1" t="s">
        <v>939</v>
      </c>
      <c r="AU6806" s="1" t="s">
        <v>939</v>
      </c>
      <c r="AV6806" s="1" t="s">
        <v>1798</v>
      </c>
      <c r="AW6806" s="3" t="str">
        <f t="shared" si="1"/>
        <v>Other</v>
      </c>
      <c r="AX6806" s="3" t="str">
        <f t="array" ref="AX6806">TEXTJOIN(", ", TRUE, IF(X6806:AS6806="Y", X$1:AS$1, IF(X6806:AS6806&lt;&gt;"", X$1:AS$1 &amp; ": " &amp; X6806:AS6806, "")))
</f>
        <v>Fentanyl, Any Opioid</v>
      </c>
    </row>
    <row r="6807">
      <c r="A6807" s="2">
        <v>42552.0</v>
      </c>
      <c r="B6807" s="1" t="s">
        <v>50</v>
      </c>
      <c r="C6807" s="1">
        <v>47.0</v>
      </c>
      <c r="D6807" s="1" t="s">
        <v>51</v>
      </c>
      <c r="E6807" s="1" t="s">
        <v>118</v>
      </c>
      <c r="G6807" s="1" t="s">
        <v>749</v>
      </c>
      <c r="H6807" s="1" t="s">
        <v>91</v>
      </c>
      <c r="I6807" s="1" t="s">
        <v>55</v>
      </c>
      <c r="J6807" s="1" t="s">
        <v>749</v>
      </c>
      <c r="M6807" s="1" t="s">
        <v>92</v>
      </c>
      <c r="N6807" s="1" t="s">
        <v>136</v>
      </c>
      <c r="O6807" s="1" t="s">
        <v>91</v>
      </c>
      <c r="R6807" s="1" t="s">
        <v>67</v>
      </c>
      <c r="T6807" s="1" t="s">
        <v>6819</v>
      </c>
      <c r="U6807" s="1" t="s">
        <v>59</v>
      </c>
      <c r="W6807" s="1" t="s">
        <v>60</v>
      </c>
      <c r="X6807" s="1" t="s">
        <v>60</v>
      </c>
      <c r="Y6807" s="1" t="s">
        <v>60</v>
      </c>
      <c r="Z6807" s="1" t="s">
        <v>60</v>
      </c>
      <c r="AP6807" s="1" t="s">
        <v>60</v>
      </c>
      <c r="AR6807" s="1" t="s">
        <v>60</v>
      </c>
      <c r="AT6807" s="1" t="s">
        <v>752</v>
      </c>
      <c r="AU6807" s="1" t="s">
        <v>752</v>
      </c>
      <c r="AV6807" s="1" t="s">
        <v>111</v>
      </c>
      <c r="AW6807" s="3" t="str">
        <f t="shared" si="1"/>
        <v>Other</v>
      </c>
      <c r="AX6807" s="3" t="str">
        <f t="array" ref="AX6807">TEXTJOIN(", ", TRUE, IF(X6807:AS6807="Y", X$1:AS$1, IF(X6807:AS6807&lt;&gt;"", X$1:AS$1 &amp; ": " &amp; X6807:AS6807, "")))
</f>
        <v>Heroin, Cocaine, Fentanyl, Heroin/Morph/Codeine, Any Opioid</v>
      </c>
    </row>
    <row r="6808">
      <c r="A6808" s="2">
        <v>41660.0</v>
      </c>
      <c r="B6808" s="1" t="s">
        <v>50</v>
      </c>
      <c r="C6808" s="1">
        <v>52.0</v>
      </c>
      <c r="D6808" s="1" t="s">
        <v>51</v>
      </c>
      <c r="E6808" s="1" t="s">
        <v>63</v>
      </c>
      <c r="G6808" s="1" t="s">
        <v>562</v>
      </c>
      <c r="J6808" s="1" t="s">
        <v>562</v>
      </c>
      <c r="L6808" s="1" t="s">
        <v>55</v>
      </c>
      <c r="M6808" s="1" t="s">
        <v>56</v>
      </c>
      <c r="N6808" s="1" t="s">
        <v>113</v>
      </c>
      <c r="O6808" s="1" t="s">
        <v>562</v>
      </c>
      <c r="R6808" s="1" t="s">
        <v>56</v>
      </c>
      <c r="T6808" s="1" t="s">
        <v>68</v>
      </c>
      <c r="U6808" s="1" t="s">
        <v>59</v>
      </c>
      <c r="V6808" s="1" t="s">
        <v>3052</v>
      </c>
      <c r="X6808" s="1" t="s">
        <v>60</v>
      </c>
      <c r="AT6808" s="1" t="s">
        <v>564</v>
      </c>
      <c r="AU6808" s="1" t="s">
        <v>564</v>
      </c>
      <c r="AV6808" s="1" t="s">
        <v>565</v>
      </c>
      <c r="AW6808" s="3" t="str">
        <f t="shared" si="1"/>
        <v>Other</v>
      </c>
      <c r="AX6808" s="3" t="str">
        <f t="array" ref="AX6808">TEXTJOIN(", ", TRUE, IF(X6808:AS6808="Y", X$1:AS$1, IF(X6808:AS6808&lt;&gt;"", X$1:AS$1 &amp; ": " &amp; X6808:AS6808, "")))
</f>
        <v>Heroin</v>
      </c>
    </row>
    <row r="6809">
      <c r="A6809" s="2">
        <v>43641.0</v>
      </c>
      <c r="B6809" s="1" t="s">
        <v>50</v>
      </c>
      <c r="C6809" s="1">
        <v>52.0</v>
      </c>
      <c r="D6809" s="1" t="s">
        <v>51</v>
      </c>
      <c r="E6809" s="1" t="s">
        <v>63</v>
      </c>
      <c r="G6809" s="1" t="s">
        <v>562</v>
      </c>
      <c r="H6809" s="1" t="s">
        <v>91</v>
      </c>
      <c r="I6809" s="1" t="s">
        <v>55</v>
      </c>
      <c r="J6809" s="1" t="s">
        <v>562</v>
      </c>
      <c r="K6809" s="1" t="s">
        <v>91</v>
      </c>
      <c r="L6809" s="1" t="s">
        <v>55</v>
      </c>
      <c r="M6809" s="1" t="s">
        <v>56</v>
      </c>
      <c r="N6809" s="1" t="s">
        <v>93</v>
      </c>
      <c r="O6809" s="1" t="s">
        <v>562</v>
      </c>
      <c r="P6809" s="1" t="s">
        <v>91</v>
      </c>
      <c r="Q6809" s="1" t="s">
        <v>55</v>
      </c>
      <c r="R6809" s="1" t="s">
        <v>56</v>
      </c>
      <c r="T6809" s="1" t="s">
        <v>6820</v>
      </c>
      <c r="U6809" s="1" t="s">
        <v>59</v>
      </c>
      <c r="Y6809" s="1" t="s">
        <v>60</v>
      </c>
      <c r="Z6809" s="1" t="s">
        <v>60</v>
      </c>
      <c r="AF6809" s="1" t="s">
        <v>60</v>
      </c>
      <c r="AR6809" s="1" t="s">
        <v>60</v>
      </c>
      <c r="AS6809" s="1" t="s">
        <v>38</v>
      </c>
      <c r="AT6809" s="1" t="s">
        <v>564</v>
      </c>
      <c r="AU6809" s="1" t="s">
        <v>564</v>
      </c>
      <c r="AV6809" s="1" t="s">
        <v>565</v>
      </c>
      <c r="AW6809" s="3" t="str">
        <f t="shared" si="1"/>
        <v>Other</v>
      </c>
      <c r="AX6809" s="3" t="str">
        <f t="array" ref="AX6809">TEXTJOIN(", ", TRUE, IF(X6809:AS6809="Y", X$1:AS$1, IF(X6809:AS6809&lt;&gt;"", X$1:AS$1 &amp; ": " &amp; X6809:AS6809, "")))
</f>
        <v>Cocaine, Fentanyl, Benzodiazepine, Any Opioid, Other: Xylazine</v>
      </c>
    </row>
    <row r="6810">
      <c r="A6810" s="2">
        <v>44382.0</v>
      </c>
      <c r="B6810" s="1" t="s">
        <v>50</v>
      </c>
      <c r="C6810" s="1">
        <v>38.0</v>
      </c>
      <c r="D6810" s="1" t="s">
        <v>51</v>
      </c>
      <c r="E6810" s="1" t="s">
        <v>63</v>
      </c>
      <c r="G6810" s="1" t="s">
        <v>397</v>
      </c>
      <c r="H6810" s="1" t="s">
        <v>103</v>
      </c>
      <c r="I6810" s="1" t="s">
        <v>55</v>
      </c>
      <c r="J6810" s="1" t="s">
        <v>397</v>
      </c>
      <c r="K6810" s="1" t="s">
        <v>103</v>
      </c>
      <c r="L6810" s="1" t="s">
        <v>55</v>
      </c>
      <c r="M6810" s="1" t="s">
        <v>56</v>
      </c>
      <c r="N6810" s="1" t="s">
        <v>136</v>
      </c>
      <c r="O6810" s="1" t="s">
        <v>103</v>
      </c>
      <c r="P6810" s="1" t="s">
        <v>103</v>
      </c>
      <c r="Q6810" s="1" t="s">
        <v>55</v>
      </c>
      <c r="R6810" s="1" t="s">
        <v>180</v>
      </c>
      <c r="T6810" s="1" t="s">
        <v>6821</v>
      </c>
      <c r="U6810" s="1" t="s">
        <v>59</v>
      </c>
      <c r="Z6810" s="1" t="s">
        <v>60</v>
      </c>
      <c r="AB6810" s="1" t="s">
        <v>60</v>
      </c>
      <c r="AC6810" s="1" t="s">
        <v>60</v>
      </c>
      <c r="AR6810" s="1" t="s">
        <v>60</v>
      </c>
      <c r="AT6810" s="1" t="s">
        <v>399</v>
      </c>
      <c r="AU6810" s="1" t="s">
        <v>399</v>
      </c>
      <c r="AV6810" s="1" t="s">
        <v>168</v>
      </c>
      <c r="AW6810" s="3" t="str">
        <f t="shared" si="1"/>
        <v>Other</v>
      </c>
      <c r="AX6810" s="3" t="str">
        <f t="array" ref="AX6810">TEXTJOIN(", ", TRUE, IF(X6810:AS6810="Y", X$1:AS$1, IF(X6810:AS6810&lt;&gt;"", X$1:AS$1 &amp; ": " &amp; X6810:AS6810, "")))
</f>
        <v>Fentanyl, Oxycodone, Oxymorphone, Any Opioid</v>
      </c>
    </row>
    <row r="6811">
      <c r="A6811" s="2">
        <v>43592.0</v>
      </c>
      <c r="B6811" s="1" t="s">
        <v>50</v>
      </c>
      <c r="C6811" s="1">
        <v>33.0</v>
      </c>
      <c r="D6811" s="1" t="s">
        <v>51</v>
      </c>
      <c r="E6811" s="1" t="s">
        <v>63</v>
      </c>
      <c r="F6811" s="1" t="s">
        <v>137</v>
      </c>
      <c r="G6811" s="1" t="s">
        <v>510</v>
      </c>
      <c r="H6811" s="1" t="s">
        <v>103</v>
      </c>
      <c r="I6811" s="1" t="s">
        <v>55</v>
      </c>
      <c r="J6811" s="1" t="s">
        <v>510</v>
      </c>
      <c r="K6811" s="1" t="s">
        <v>103</v>
      </c>
      <c r="L6811" s="1" t="s">
        <v>55</v>
      </c>
      <c r="M6811" s="1" t="s">
        <v>56</v>
      </c>
      <c r="N6811" s="1" t="s">
        <v>1565</v>
      </c>
      <c r="O6811" s="1" t="s">
        <v>510</v>
      </c>
      <c r="P6811" s="1" t="s">
        <v>103</v>
      </c>
      <c r="Q6811" s="1" t="s">
        <v>55</v>
      </c>
      <c r="R6811" s="1" t="s">
        <v>56</v>
      </c>
      <c r="T6811" s="1" t="s">
        <v>4161</v>
      </c>
      <c r="U6811" s="1" t="s">
        <v>59</v>
      </c>
      <c r="X6811" s="1" t="s">
        <v>60</v>
      </c>
      <c r="Z6811" s="1" t="s">
        <v>60</v>
      </c>
      <c r="AF6811" s="1" t="s">
        <v>60</v>
      </c>
      <c r="AP6811" s="1" t="s">
        <v>60</v>
      </c>
      <c r="AR6811" s="1" t="s">
        <v>60</v>
      </c>
      <c r="AT6811" s="1" t="s">
        <v>512</v>
      </c>
      <c r="AU6811" s="1" t="s">
        <v>512</v>
      </c>
      <c r="AV6811" s="1" t="s">
        <v>513</v>
      </c>
      <c r="AW6811" s="3" t="str">
        <f t="shared" si="1"/>
        <v>Other</v>
      </c>
      <c r="AX6811" s="3" t="str">
        <f t="array" ref="AX6811">TEXTJOIN(", ", TRUE, IF(X6811:AS6811="Y", X$1:AS$1, IF(X6811:AS6811&lt;&gt;"", X$1:AS$1 &amp; ": " &amp; X6811:AS6811, "")))
</f>
        <v>Heroin, Fentanyl, Benzodiazepine, Heroin/Morph/Codeine, Any Opioid</v>
      </c>
    </row>
    <row r="6812">
      <c r="A6812" s="2">
        <v>42196.0</v>
      </c>
      <c r="B6812" s="1" t="s">
        <v>86</v>
      </c>
      <c r="C6812" s="1">
        <v>49.0</v>
      </c>
      <c r="D6812" s="1" t="s">
        <v>76</v>
      </c>
      <c r="E6812" s="1" t="s">
        <v>63</v>
      </c>
      <c r="G6812" s="1" t="s">
        <v>370</v>
      </c>
      <c r="H6812" s="1" t="s">
        <v>65</v>
      </c>
      <c r="I6812" s="1" t="s">
        <v>55</v>
      </c>
      <c r="J6812" s="1" t="s">
        <v>370</v>
      </c>
      <c r="M6812" s="1" t="s">
        <v>56</v>
      </c>
      <c r="O6812" s="1" t="s">
        <v>64</v>
      </c>
      <c r="P6812" s="1" t="s">
        <v>65</v>
      </c>
      <c r="Q6812" s="1" t="s">
        <v>55</v>
      </c>
      <c r="R6812" s="1" t="s">
        <v>67</v>
      </c>
      <c r="T6812" s="1" t="s">
        <v>6822</v>
      </c>
      <c r="U6812" s="1" t="s">
        <v>59</v>
      </c>
      <c r="Z6812" s="1" t="s">
        <v>60</v>
      </c>
      <c r="AE6812" s="1" t="s">
        <v>60</v>
      </c>
      <c r="AR6812" s="1" t="s">
        <v>60</v>
      </c>
      <c r="AT6812" s="1" t="s">
        <v>372</v>
      </c>
      <c r="AU6812" s="1" t="s">
        <v>372</v>
      </c>
      <c r="AV6812" s="1" t="s">
        <v>70</v>
      </c>
      <c r="AW6812" s="3" t="str">
        <f t="shared" si="1"/>
        <v>Other</v>
      </c>
      <c r="AX6812" s="3" t="str">
        <f t="array" ref="AX6812">TEXTJOIN(", ", TRUE, IF(X6812:AS6812="Y", X$1:AS$1, IF(X6812:AS6812&lt;&gt;"", X$1:AS$1 &amp; ": " &amp; X6812:AS6812, "")))
</f>
        <v>Fentanyl, Hydrocodone, Any Opioid</v>
      </c>
    </row>
    <row r="6813">
      <c r="A6813" s="2">
        <v>40937.0</v>
      </c>
      <c r="B6813" s="1" t="s">
        <v>50</v>
      </c>
      <c r="C6813" s="1">
        <v>35.0</v>
      </c>
      <c r="D6813" s="1" t="s">
        <v>51</v>
      </c>
      <c r="E6813" s="1" t="s">
        <v>63</v>
      </c>
      <c r="G6813" s="1" t="s">
        <v>226</v>
      </c>
      <c r="H6813" s="1" t="s">
        <v>103</v>
      </c>
      <c r="M6813" s="1" t="s">
        <v>118</v>
      </c>
      <c r="N6813" s="1" t="s">
        <v>148</v>
      </c>
      <c r="O6813" s="1" t="s">
        <v>103</v>
      </c>
      <c r="P6813" s="1" t="s">
        <v>103</v>
      </c>
      <c r="R6813" s="1" t="s">
        <v>67</v>
      </c>
      <c r="T6813" s="1" t="s">
        <v>68</v>
      </c>
      <c r="U6813" s="1" t="s">
        <v>59</v>
      </c>
      <c r="X6813" s="1" t="s">
        <v>60</v>
      </c>
      <c r="AT6813" s="1" t="s">
        <v>228</v>
      </c>
      <c r="AU6813" s="1" t="s">
        <v>62</v>
      </c>
      <c r="AV6813" s="1" t="s">
        <v>168</v>
      </c>
      <c r="AW6813" s="3" t="str">
        <f t="shared" si="1"/>
        <v>Other</v>
      </c>
      <c r="AX6813" s="3" t="str">
        <f t="array" ref="AX6813">TEXTJOIN(", ", TRUE, IF(X6813:AS6813="Y", X$1:AS$1, IF(X6813:AS6813&lt;&gt;"", X$1:AS$1 &amp; ": " &amp; X6813:AS6813, "")))
</f>
        <v>Heroin</v>
      </c>
    </row>
    <row r="6814">
      <c r="A6814" s="2">
        <v>44449.0</v>
      </c>
      <c r="B6814" s="1" t="s">
        <v>50</v>
      </c>
      <c r="C6814" s="1">
        <v>31.0</v>
      </c>
      <c r="D6814" s="1" t="s">
        <v>76</v>
      </c>
      <c r="E6814" s="1" t="s">
        <v>63</v>
      </c>
      <c r="F6814" s="1" t="s">
        <v>267</v>
      </c>
      <c r="J6814" s="1" t="s">
        <v>103</v>
      </c>
      <c r="K6814" s="1" t="s">
        <v>103</v>
      </c>
      <c r="L6814" s="1" t="s">
        <v>55</v>
      </c>
      <c r="M6814" s="1" t="s">
        <v>649</v>
      </c>
      <c r="N6814" s="1" t="s">
        <v>136</v>
      </c>
      <c r="O6814" s="1" t="s">
        <v>103</v>
      </c>
      <c r="P6814" s="1" t="s">
        <v>103</v>
      </c>
      <c r="Q6814" s="1" t="s">
        <v>55</v>
      </c>
      <c r="R6814" s="1" t="s">
        <v>44</v>
      </c>
      <c r="S6814" s="1" t="s">
        <v>193</v>
      </c>
      <c r="T6814" s="1" t="s">
        <v>2257</v>
      </c>
      <c r="U6814" s="1" t="s">
        <v>59</v>
      </c>
      <c r="X6814" s="1" t="s">
        <v>60</v>
      </c>
      <c r="Y6814" s="1" t="s">
        <v>60</v>
      </c>
      <c r="Z6814" s="1" t="s">
        <v>60</v>
      </c>
      <c r="AP6814" s="1" t="s">
        <v>60</v>
      </c>
      <c r="AR6814" s="1" t="s">
        <v>60</v>
      </c>
      <c r="AT6814" s="1" t="s">
        <v>62</v>
      </c>
      <c r="AU6814" s="1" t="s">
        <v>167</v>
      </c>
      <c r="AV6814" s="1" t="s">
        <v>168</v>
      </c>
      <c r="AW6814" s="3" t="str">
        <f t="shared" si="1"/>
        <v>Other</v>
      </c>
      <c r="AX6814" s="3" t="str">
        <f t="array" ref="AX6814">TEXTJOIN(", ", TRUE, IF(X6814:AS6814="Y", X$1:AS$1, IF(X6814:AS6814&lt;&gt;"", X$1:AS$1 &amp; ": " &amp; X6814:AS6814, "")))
</f>
        <v>Heroin, Cocaine, Fentanyl, Heroin/Morph/Codeine, Any Opioid</v>
      </c>
    </row>
    <row r="6815">
      <c r="A6815" s="2">
        <v>44058.0</v>
      </c>
      <c r="B6815" s="1" t="s">
        <v>50</v>
      </c>
      <c r="C6815" s="1">
        <v>25.0</v>
      </c>
      <c r="D6815" s="1" t="s">
        <v>76</v>
      </c>
      <c r="E6815" s="1" t="s">
        <v>63</v>
      </c>
      <c r="G6815" s="1" t="s">
        <v>6823</v>
      </c>
      <c r="H6815" s="1" t="s">
        <v>644</v>
      </c>
      <c r="I6815" s="1" t="s">
        <v>342</v>
      </c>
      <c r="J6815" s="1" t="s">
        <v>1206</v>
      </c>
      <c r="K6815" s="1" t="s">
        <v>54</v>
      </c>
      <c r="L6815" s="1" t="s">
        <v>55</v>
      </c>
      <c r="M6815" s="1" t="s">
        <v>177</v>
      </c>
      <c r="N6815" s="1" t="s">
        <v>136</v>
      </c>
      <c r="O6815" s="1" t="s">
        <v>98</v>
      </c>
      <c r="P6815" s="1" t="s">
        <v>54</v>
      </c>
      <c r="Q6815" s="1" t="s">
        <v>55</v>
      </c>
      <c r="R6815" s="1" t="s">
        <v>67</v>
      </c>
      <c r="T6815" s="1" t="s">
        <v>6824</v>
      </c>
      <c r="U6815" s="1" t="s">
        <v>59</v>
      </c>
      <c r="Z6815" s="1" t="s">
        <v>60</v>
      </c>
      <c r="AF6815" s="1" t="s">
        <v>60</v>
      </c>
      <c r="AR6815" s="1" t="s">
        <v>60</v>
      </c>
      <c r="AT6815" s="1" t="s">
        <v>6825</v>
      </c>
      <c r="AU6815" s="1" t="s">
        <v>1210</v>
      </c>
      <c r="AV6815" s="1" t="s">
        <v>101</v>
      </c>
      <c r="AW6815" s="3" t="str">
        <f t="shared" si="1"/>
        <v>Other</v>
      </c>
      <c r="AX6815" s="3" t="str">
        <f t="array" ref="AX6815">TEXTJOIN(", ", TRUE, IF(X6815:AS6815="Y", X$1:AS$1, IF(X6815:AS6815&lt;&gt;"", X$1:AS$1 &amp; ": " &amp; X6815:AS6815, "")))
</f>
        <v>Fentanyl, Benzodiazepine, Any Opioid</v>
      </c>
    </row>
    <row r="6816">
      <c r="A6816" s="2">
        <v>43687.0</v>
      </c>
      <c r="B6816" s="1" t="s">
        <v>50</v>
      </c>
      <c r="C6816" s="1">
        <v>58.0</v>
      </c>
      <c r="D6816" s="1" t="s">
        <v>51</v>
      </c>
      <c r="E6816" s="1" t="s">
        <v>63</v>
      </c>
      <c r="G6816" s="1" t="s">
        <v>103</v>
      </c>
      <c r="H6816" s="1" t="s">
        <v>103</v>
      </c>
      <c r="I6816" s="1" t="s">
        <v>55</v>
      </c>
      <c r="J6816" s="1" t="s">
        <v>103</v>
      </c>
      <c r="K6816" s="1" t="s">
        <v>103</v>
      </c>
      <c r="L6816" s="1" t="s">
        <v>55</v>
      </c>
      <c r="M6816" s="1" t="s">
        <v>56</v>
      </c>
      <c r="N6816" s="1" t="s">
        <v>136</v>
      </c>
      <c r="O6816" s="1" t="s">
        <v>103</v>
      </c>
      <c r="P6816" s="1" t="s">
        <v>103</v>
      </c>
      <c r="Q6816" s="1" t="s">
        <v>55</v>
      </c>
      <c r="R6816" s="1" t="s">
        <v>56</v>
      </c>
      <c r="T6816" s="1" t="s">
        <v>6826</v>
      </c>
      <c r="U6816" s="1" t="s">
        <v>59</v>
      </c>
      <c r="X6816" s="1" t="s">
        <v>60</v>
      </c>
      <c r="Z6816" s="1" t="s">
        <v>60</v>
      </c>
      <c r="AP6816" s="1" t="s">
        <v>60</v>
      </c>
      <c r="AR6816" s="1" t="s">
        <v>60</v>
      </c>
      <c r="AS6816" s="1" t="s">
        <v>661</v>
      </c>
      <c r="AT6816" s="1" t="s">
        <v>167</v>
      </c>
      <c r="AU6816" s="1" t="s">
        <v>167</v>
      </c>
      <c r="AV6816" s="1" t="s">
        <v>168</v>
      </c>
      <c r="AW6816" s="3" t="str">
        <f t="shared" si="1"/>
        <v>Other</v>
      </c>
      <c r="AX6816" s="3" t="str">
        <f t="array" ref="AX6816">TEXTJOIN(", ", TRUE, IF(X6816:AS6816="Y", X$1:AS$1, IF(X6816:AS6816&lt;&gt;"", X$1:AS$1 &amp; ": " &amp; X6816:AS6816, "")))
</f>
        <v>Heroin, Fentanyl, Heroin/Morph/Codeine, Any Opioid, Other: bupren</v>
      </c>
    </row>
    <row r="6817">
      <c r="A6817" s="2">
        <v>43129.0</v>
      </c>
      <c r="B6817" s="1" t="s">
        <v>50</v>
      </c>
      <c r="C6817" s="1">
        <v>42.0</v>
      </c>
      <c r="D6817" s="1" t="s">
        <v>51</v>
      </c>
      <c r="E6817" s="1" t="s">
        <v>63</v>
      </c>
      <c r="G6817" s="1" t="s">
        <v>300</v>
      </c>
      <c r="H6817" s="1" t="s">
        <v>299</v>
      </c>
      <c r="I6817" s="1" t="s">
        <v>55</v>
      </c>
      <c r="J6817" s="1" t="s">
        <v>300</v>
      </c>
      <c r="K6817" s="1" t="s">
        <v>299</v>
      </c>
      <c r="M6817" s="1" t="s">
        <v>56</v>
      </c>
      <c r="N6817" s="1" t="s">
        <v>713</v>
      </c>
      <c r="O6817" s="1" t="s">
        <v>300</v>
      </c>
      <c r="P6817" s="1" t="s">
        <v>299</v>
      </c>
      <c r="Q6817" s="1" t="s">
        <v>55</v>
      </c>
      <c r="R6817" s="1" t="s">
        <v>56</v>
      </c>
      <c r="T6817" s="1" t="s">
        <v>6827</v>
      </c>
      <c r="U6817" s="1" t="s">
        <v>59</v>
      </c>
      <c r="X6817" s="1" t="s">
        <v>60</v>
      </c>
      <c r="Y6817" s="1" t="s">
        <v>60</v>
      </c>
      <c r="Z6817" s="1" t="s">
        <v>60</v>
      </c>
      <c r="AF6817" s="1" t="s">
        <v>60</v>
      </c>
      <c r="AP6817" s="1" t="s">
        <v>60</v>
      </c>
      <c r="AR6817" s="1" t="s">
        <v>60</v>
      </c>
      <c r="AT6817" s="1" t="s">
        <v>304</v>
      </c>
      <c r="AU6817" s="1" t="s">
        <v>304</v>
      </c>
      <c r="AV6817" s="1" t="s">
        <v>302</v>
      </c>
      <c r="AW6817" s="3" t="str">
        <f t="shared" si="1"/>
        <v>Other</v>
      </c>
      <c r="AX6817" s="3" t="str">
        <f t="array" ref="AX6817">TEXTJOIN(", ", TRUE, IF(X6817:AS6817="Y", X$1:AS$1, IF(X6817:AS6817&lt;&gt;"", X$1:AS$1 &amp; ": " &amp; X6817:AS6817, "")))
</f>
        <v>Heroin, Cocaine, Fentanyl, Benzodiazepine, Heroin/Morph/Codeine, Any Opioid</v>
      </c>
    </row>
    <row r="6818">
      <c r="A6818" s="4">
        <v>43092.0</v>
      </c>
      <c r="B6818" s="1" t="s">
        <v>86</v>
      </c>
      <c r="C6818" s="1">
        <v>23.0</v>
      </c>
      <c r="D6818" s="1" t="s">
        <v>76</v>
      </c>
      <c r="E6818" s="1" t="s">
        <v>63</v>
      </c>
      <c r="G6818" s="1" t="s">
        <v>903</v>
      </c>
      <c r="H6818" s="1" t="s">
        <v>54</v>
      </c>
      <c r="I6818" s="1" t="s">
        <v>55</v>
      </c>
      <c r="J6818" s="1" t="s">
        <v>903</v>
      </c>
      <c r="K6818" s="1" t="s">
        <v>54</v>
      </c>
      <c r="L6818" s="1" t="s">
        <v>55</v>
      </c>
      <c r="M6818" s="1" t="s">
        <v>56</v>
      </c>
      <c r="N6818" s="1" t="s">
        <v>93</v>
      </c>
      <c r="O6818" s="1" t="s">
        <v>82</v>
      </c>
      <c r="P6818" s="1" t="s">
        <v>54</v>
      </c>
      <c r="Q6818" s="1" t="s">
        <v>55</v>
      </c>
      <c r="R6818" s="1" t="s">
        <v>67</v>
      </c>
      <c r="T6818" s="1" t="s">
        <v>2440</v>
      </c>
      <c r="U6818" s="1" t="s">
        <v>59</v>
      </c>
      <c r="X6818" s="1" t="s">
        <v>60</v>
      </c>
      <c r="Z6818" s="1" t="s">
        <v>60</v>
      </c>
      <c r="AT6818" s="1" t="s">
        <v>905</v>
      </c>
      <c r="AU6818" s="1" t="s">
        <v>905</v>
      </c>
      <c r="AV6818" s="1" t="s">
        <v>85</v>
      </c>
      <c r="AW6818" s="3" t="str">
        <f t="shared" si="1"/>
        <v>Other</v>
      </c>
      <c r="AX6818" s="3" t="str">
        <f t="array" ref="AX6818">TEXTJOIN(", ", TRUE, IF(X6818:AS6818="Y", X$1:AS$1, IF(X6818:AS6818&lt;&gt;"", X$1:AS$1 &amp; ": " &amp; X6818:AS6818, "")))
</f>
        <v>Heroin, Fentanyl</v>
      </c>
    </row>
    <row r="6819">
      <c r="A6819" s="4">
        <v>43399.0</v>
      </c>
      <c r="B6819" s="1" t="s">
        <v>50</v>
      </c>
      <c r="C6819" s="1">
        <v>57.0</v>
      </c>
      <c r="D6819" s="1" t="s">
        <v>51</v>
      </c>
      <c r="E6819" s="1" t="s">
        <v>63</v>
      </c>
      <c r="J6819" s="1" t="s">
        <v>102</v>
      </c>
      <c r="K6819" s="1" t="s">
        <v>103</v>
      </c>
      <c r="M6819" s="1" t="s">
        <v>56</v>
      </c>
      <c r="N6819" s="1" t="s">
        <v>104</v>
      </c>
      <c r="O6819" s="1" t="s">
        <v>102</v>
      </c>
      <c r="P6819" s="1" t="s">
        <v>103</v>
      </c>
      <c r="Q6819" s="1" t="s">
        <v>55</v>
      </c>
      <c r="R6819" s="1" t="s">
        <v>44</v>
      </c>
      <c r="T6819" s="1" t="s">
        <v>6828</v>
      </c>
      <c r="U6819" s="1" t="s">
        <v>59</v>
      </c>
      <c r="V6819" s="1" t="s">
        <v>491</v>
      </c>
      <c r="AF6819" s="1" t="s">
        <v>60</v>
      </c>
      <c r="AG6819" s="1" t="s">
        <v>60</v>
      </c>
      <c r="AR6819" s="1" t="s">
        <v>60</v>
      </c>
      <c r="AT6819" s="1" t="s">
        <v>62</v>
      </c>
      <c r="AU6819" s="1" t="s">
        <v>106</v>
      </c>
      <c r="AV6819" s="1" t="s">
        <v>107</v>
      </c>
      <c r="AW6819" s="3" t="str">
        <f t="shared" si="1"/>
        <v>Other</v>
      </c>
      <c r="AX6819" s="3" t="str">
        <f t="array" ref="AX6819">TEXTJOIN(", ", TRUE, IF(X6819:AS6819="Y", X$1:AS$1, IF(X6819:AS6819&lt;&gt;"", X$1:AS$1 &amp; ": " &amp; X6819:AS6819, "")))
</f>
        <v>Benzodiazepine, Methadone, Any Opioid</v>
      </c>
    </row>
    <row r="6820">
      <c r="A6820" s="2">
        <v>42796.0</v>
      </c>
      <c r="B6820" s="1" t="s">
        <v>86</v>
      </c>
      <c r="C6820" s="1">
        <v>55.0</v>
      </c>
      <c r="D6820" s="1" t="s">
        <v>51</v>
      </c>
      <c r="E6820" s="1" t="s">
        <v>63</v>
      </c>
      <c r="G6820" s="1" t="s">
        <v>211</v>
      </c>
      <c r="H6820" s="1" t="s">
        <v>91</v>
      </c>
      <c r="I6820" s="1" t="s">
        <v>55</v>
      </c>
      <c r="J6820" s="1" t="s">
        <v>211</v>
      </c>
      <c r="K6820" s="1" t="s">
        <v>91</v>
      </c>
      <c r="L6820" s="1" t="s">
        <v>55</v>
      </c>
      <c r="M6820" s="1" t="s">
        <v>56</v>
      </c>
      <c r="N6820" s="1" t="s">
        <v>136</v>
      </c>
      <c r="O6820" s="1" t="s">
        <v>211</v>
      </c>
      <c r="P6820" s="1" t="s">
        <v>91</v>
      </c>
      <c r="Q6820" s="1" t="s">
        <v>55</v>
      </c>
      <c r="R6820" s="1" t="s">
        <v>56</v>
      </c>
      <c r="T6820" s="1" t="s">
        <v>6829</v>
      </c>
      <c r="U6820" s="1" t="s">
        <v>59</v>
      </c>
      <c r="X6820" s="1" t="s">
        <v>60</v>
      </c>
      <c r="Z6820" s="1" t="s">
        <v>60</v>
      </c>
      <c r="AA6820" s="1" t="s">
        <v>60</v>
      </c>
      <c r="AS6820" s="1" t="s">
        <v>1297</v>
      </c>
      <c r="AT6820" s="1" t="s">
        <v>214</v>
      </c>
      <c r="AU6820" s="1" t="s">
        <v>214</v>
      </c>
      <c r="AV6820" s="1" t="s">
        <v>215</v>
      </c>
      <c r="AW6820" s="3" t="str">
        <f t="shared" si="1"/>
        <v>Other</v>
      </c>
      <c r="AX6820" s="3" t="str">
        <f t="array" ref="AX6820">TEXTJOIN(", ", TRUE, IF(X6820:AS6820="Y", X$1:AS$1, IF(X6820:AS6820&lt;&gt;"", X$1:AS$1 &amp; ": " &amp; X6820:AS6820, "")))
</f>
        <v>Heroin, Fentanyl, Fentanyl Analogue, Other: U-47700</v>
      </c>
    </row>
    <row r="6821">
      <c r="A6821" s="2">
        <v>44113.0</v>
      </c>
      <c r="B6821" s="1" t="s">
        <v>50</v>
      </c>
      <c r="C6821" s="1">
        <v>28.0</v>
      </c>
      <c r="D6821" s="1" t="s">
        <v>51</v>
      </c>
      <c r="E6821" s="1" t="s">
        <v>63</v>
      </c>
      <c r="G6821" s="1" t="s">
        <v>90</v>
      </c>
      <c r="H6821" s="1" t="s">
        <v>91</v>
      </c>
      <c r="I6821" s="1" t="s">
        <v>55</v>
      </c>
      <c r="J6821" s="1" t="s">
        <v>207</v>
      </c>
      <c r="K6821" s="1" t="s">
        <v>65</v>
      </c>
      <c r="L6821" s="1" t="s">
        <v>55</v>
      </c>
      <c r="M6821" s="1" t="s">
        <v>728</v>
      </c>
      <c r="N6821" s="1" t="s">
        <v>136</v>
      </c>
      <c r="O6821" s="1" t="s">
        <v>207</v>
      </c>
      <c r="P6821" s="1" t="s">
        <v>65</v>
      </c>
      <c r="Q6821" s="1" t="s">
        <v>55</v>
      </c>
      <c r="R6821" s="1" t="s">
        <v>44</v>
      </c>
      <c r="T6821" s="1" t="s">
        <v>6830</v>
      </c>
      <c r="U6821" s="1" t="s">
        <v>59</v>
      </c>
      <c r="Y6821" s="1" t="s">
        <v>60</v>
      </c>
      <c r="Z6821" s="1" t="s">
        <v>60</v>
      </c>
      <c r="AF6821" s="1" t="s">
        <v>60</v>
      </c>
      <c r="AI6821" s="1" t="s">
        <v>60</v>
      </c>
      <c r="AR6821" s="1" t="s">
        <v>60</v>
      </c>
      <c r="AT6821" s="1" t="s">
        <v>96</v>
      </c>
      <c r="AU6821" s="1" t="s">
        <v>210</v>
      </c>
      <c r="AV6821" s="1" t="s">
        <v>373</v>
      </c>
      <c r="AW6821" s="3" t="str">
        <f t="shared" si="1"/>
        <v>Other</v>
      </c>
      <c r="AX6821" s="3" t="str">
        <f t="array" ref="AX6821">TEXTJOIN(", ", TRUE, IF(X6821:AS6821="Y", X$1:AS$1, IF(X6821:AS6821&lt;&gt;"", X$1:AS$1 &amp; ": " &amp; X6821:AS6821, "")))
</f>
        <v>Cocaine, Fentanyl, Benzodiazepine, Amphet, Any Opioid</v>
      </c>
    </row>
    <row r="6822">
      <c r="A6822" s="2">
        <v>43265.0</v>
      </c>
      <c r="B6822" s="1" t="s">
        <v>50</v>
      </c>
      <c r="C6822" s="1">
        <v>50.0</v>
      </c>
      <c r="D6822" s="1" t="s">
        <v>51</v>
      </c>
      <c r="E6822" s="1" t="s">
        <v>63</v>
      </c>
      <c r="G6822" s="1" t="s">
        <v>3286</v>
      </c>
      <c r="H6822" s="1" t="s">
        <v>65</v>
      </c>
      <c r="I6822" s="1" t="s">
        <v>55</v>
      </c>
      <c r="J6822" s="1" t="s">
        <v>3286</v>
      </c>
      <c r="K6822" s="1" t="s">
        <v>65</v>
      </c>
      <c r="M6822" s="1" t="s">
        <v>56</v>
      </c>
      <c r="N6822" s="1" t="s">
        <v>93</v>
      </c>
      <c r="O6822" s="1" t="s">
        <v>65</v>
      </c>
      <c r="P6822" s="1" t="s">
        <v>65</v>
      </c>
      <c r="Q6822" s="1" t="s">
        <v>55</v>
      </c>
      <c r="R6822" s="1" t="s">
        <v>67</v>
      </c>
      <c r="T6822" s="1" t="s">
        <v>3510</v>
      </c>
      <c r="U6822" s="1" t="s">
        <v>59</v>
      </c>
      <c r="X6822" s="1" t="s">
        <v>60</v>
      </c>
      <c r="Z6822" s="1" t="s">
        <v>60</v>
      </c>
      <c r="AD6822" s="1" t="s">
        <v>60</v>
      </c>
      <c r="AP6822" s="1" t="s">
        <v>60</v>
      </c>
      <c r="AR6822" s="1" t="s">
        <v>60</v>
      </c>
      <c r="AT6822" s="1" t="s">
        <v>3288</v>
      </c>
      <c r="AU6822" s="1" t="s">
        <v>3288</v>
      </c>
      <c r="AV6822" s="1" t="s">
        <v>150</v>
      </c>
      <c r="AW6822" s="3" t="str">
        <f t="shared" si="1"/>
        <v>Other</v>
      </c>
      <c r="AX6822" s="3" t="str">
        <f t="array" ref="AX6822">TEXTJOIN(", ", TRUE, IF(X6822:AS6822="Y", X$1:AS$1, IF(X6822:AS6822&lt;&gt;"", X$1:AS$1 &amp; ": " &amp; X6822:AS6822, "")))
</f>
        <v>Heroin, Fentanyl, Ethanol, Heroin/Morph/Codeine, Any Opioid</v>
      </c>
    </row>
    <row r="6823">
      <c r="A6823" s="2">
        <v>42017.0</v>
      </c>
      <c r="B6823" s="1" t="s">
        <v>86</v>
      </c>
      <c r="C6823" s="1">
        <v>55.0</v>
      </c>
      <c r="D6823" s="1" t="s">
        <v>76</v>
      </c>
      <c r="E6823" s="1" t="s">
        <v>63</v>
      </c>
      <c r="G6823" s="1" t="s">
        <v>256</v>
      </c>
      <c r="H6823" s="1" t="s">
        <v>103</v>
      </c>
      <c r="I6823" s="1" t="s">
        <v>55</v>
      </c>
      <c r="J6823" s="1" t="s">
        <v>256</v>
      </c>
      <c r="M6823" s="1" t="s">
        <v>56</v>
      </c>
      <c r="O6823" s="1" t="s">
        <v>256</v>
      </c>
      <c r="P6823" s="1" t="s">
        <v>103</v>
      </c>
      <c r="Q6823" s="1" t="s">
        <v>55</v>
      </c>
      <c r="R6823" s="1" t="s">
        <v>67</v>
      </c>
      <c r="T6823" s="1" t="s">
        <v>6831</v>
      </c>
      <c r="U6823" s="1" t="s">
        <v>59</v>
      </c>
      <c r="AT6823" s="1" t="s">
        <v>282</v>
      </c>
      <c r="AU6823" s="1" t="s">
        <v>282</v>
      </c>
      <c r="AV6823" s="1" t="s">
        <v>260</v>
      </c>
      <c r="AW6823" s="3" t="str">
        <f t="shared" si="1"/>
        <v>Other</v>
      </c>
      <c r="AX6823" s="3" t="str">
        <f t="array" ref="AX6823">TEXTJOIN(", ", TRUE, IF(X6823:AS6823="Y", X$1:AS$1, IF(X6823:AS6823&lt;&gt;"", X$1:AS$1 &amp; ": " &amp; X6823:AS6823, "")))
</f>
        <v/>
      </c>
    </row>
    <row r="6824">
      <c r="A6824" s="2">
        <v>44346.0</v>
      </c>
      <c r="B6824" s="1" t="s">
        <v>50</v>
      </c>
      <c r="C6824" s="1">
        <v>55.0</v>
      </c>
      <c r="D6824" s="1" t="s">
        <v>51</v>
      </c>
      <c r="E6824" s="1" t="s">
        <v>502</v>
      </c>
      <c r="G6824" s="1" t="s">
        <v>397</v>
      </c>
      <c r="H6824" s="1" t="s">
        <v>103</v>
      </c>
      <c r="I6824" s="1" t="s">
        <v>55</v>
      </c>
      <c r="J6824" s="1" t="s">
        <v>397</v>
      </c>
      <c r="K6824" s="1" t="s">
        <v>103</v>
      </c>
      <c r="L6824" s="1" t="s">
        <v>55</v>
      </c>
      <c r="M6824" s="1" t="s">
        <v>56</v>
      </c>
      <c r="N6824" s="1" t="s">
        <v>119</v>
      </c>
      <c r="O6824" s="1" t="s">
        <v>103</v>
      </c>
      <c r="P6824" s="1" t="s">
        <v>103</v>
      </c>
      <c r="Q6824" s="1" t="s">
        <v>55</v>
      </c>
      <c r="R6824" s="1" t="s">
        <v>180</v>
      </c>
      <c r="T6824" s="1" t="s">
        <v>817</v>
      </c>
      <c r="U6824" s="1" t="s">
        <v>59</v>
      </c>
      <c r="Y6824" s="1" t="s">
        <v>60</v>
      </c>
      <c r="Z6824" s="1" t="s">
        <v>60</v>
      </c>
      <c r="AR6824" s="1" t="s">
        <v>60</v>
      </c>
      <c r="AT6824" s="1" t="s">
        <v>399</v>
      </c>
      <c r="AU6824" s="1" t="s">
        <v>399</v>
      </c>
      <c r="AV6824" s="1" t="s">
        <v>168</v>
      </c>
      <c r="AW6824" s="3" t="str">
        <f t="shared" si="1"/>
        <v>Other</v>
      </c>
      <c r="AX6824" s="3" t="str">
        <f t="array" ref="AX6824">TEXTJOIN(", ", TRUE, IF(X6824:AS6824="Y", X$1:AS$1, IF(X6824:AS6824&lt;&gt;"", X$1:AS$1 &amp; ": " &amp; X6824:AS6824, "")))
</f>
        <v>Cocaine, Fentanyl, Any Opioid</v>
      </c>
    </row>
    <row r="6825">
      <c r="A6825" s="2">
        <v>42853.0</v>
      </c>
      <c r="B6825" s="1" t="s">
        <v>86</v>
      </c>
      <c r="C6825" s="1">
        <v>54.0</v>
      </c>
      <c r="D6825" s="1" t="s">
        <v>76</v>
      </c>
      <c r="E6825" s="1" t="s">
        <v>63</v>
      </c>
      <c r="G6825" s="1" t="s">
        <v>540</v>
      </c>
      <c r="H6825" s="1" t="s">
        <v>91</v>
      </c>
      <c r="I6825" s="1" t="s">
        <v>55</v>
      </c>
      <c r="J6825" s="1" t="s">
        <v>117</v>
      </c>
      <c r="L6825" s="1" t="s">
        <v>55</v>
      </c>
      <c r="M6825" s="1" t="s">
        <v>118</v>
      </c>
      <c r="N6825" s="1" t="s">
        <v>119</v>
      </c>
      <c r="O6825" s="1" t="s">
        <v>185</v>
      </c>
      <c r="P6825" s="1" t="s">
        <v>91</v>
      </c>
      <c r="Q6825" s="1" t="s">
        <v>55</v>
      </c>
      <c r="R6825" s="1" t="s">
        <v>67</v>
      </c>
      <c r="T6825" s="1" t="s">
        <v>6832</v>
      </c>
      <c r="U6825" s="1" t="s">
        <v>59</v>
      </c>
      <c r="X6825" s="1" t="s">
        <v>60</v>
      </c>
      <c r="AF6825" s="1" t="s">
        <v>60</v>
      </c>
      <c r="AT6825" s="1" t="s">
        <v>542</v>
      </c>
      <c r="AV6825" s="1" t="s">
        <v>189</v>
      </c>
      <c r="AW6825" s="3" t="str">
        <f t="shared" si="1"/>
        <v>Other</v>
      </c>
      <c r="AX6825" s="3" t="str">
        <f t="array" ref="AX6825">TEXTJOIN(", ", TRUE, IF(X6825:AS6825="Y", X$1:AS$1, IF(X6825:AS6825&lt;&gt;"", X$1:AS$1 &amp; ": " &amp; X6825:AS6825, "")))
</f>
        <v>Heroin, Benzodiazepine</v>
      </c>
    </row>
    <row r="6826">
      <c r="A6826" s="2">
        <v>42063.0</v>
      </c>
      <c r="B6826" s="1" t="s">
        <v>86</v>
      </c>
      <c r="C6826" s="1">
        <v>43.0</v>
      </c>
      <c r="D6826" s="1" t="s">
        <v>51</v>
      </c>
      <c r="E6826" s="1" t="s">
        <v>63</v>
      </c>
      <c r="F6826" s="1" t="s">
        <v>137</v>
      </c>
      <c r="G6826" s="1" t="s">
        <v>82</v>
      </c>
      <c r="H6826" s="1" t="s">
        <v>54</v>
      </c>
      <c r="I6826" s="1" t="s">
        <v>55</v>
      </c>
      <c r="J6826" s="1" t="s">
        <v>82</v>
      </c>
      <c r="M6826" s="1" t="s">
        <v>44</v>
      </c>
      <c r="O6826" s="1" t="s">
        <v>82</v>
      </c>
      <c r="P6826" s="1" t="s">
        <v>54</v>
      </c>
      <c r="Q6826" s="1" t="s">
        <v>55</v>
      </c>
      <c r="R6826" s="1" t="s">
        <v>44</v>
      </c>
      <c r="T6826" s="1" t="s">
        <v>1035</v>
      </c>
      <c r="U6826" s="1" t="s">
        <v>59</v>
      </c>
      <c r="W6826" s="1" t="s">
        <v>60</v>
      </c>
      <c r="X6826" s="1" t="s">
        <v>60</v>
      </c>
      <c r="Z6826" s="1" t="s">
        <v>60</v>
      </c>
      <c r="AD6826" s="1" t="s">
        <v>60</v>
      </c>
      <c r="AP6826" s="1" t="s">
        <v>60</v>
      </c>
      <c r="AR6826" s="1" t="s">
        <v>60</v>
      </c>
      <c r="AT6826" s="1" t="s">
        <v>329</v>
      </c>
      <c r="AU6826" s="1" t="s">
        <v>329</v>
      </c>
      <c r="AV6826" s="1" t="s">
        <v>85</v>
      </c>
      <c r="AW6826" s="3" t="str">
        <f t="shared" si="1"/>
        <v>Other</v>
      </c>
      <c r="AX6826" s="3" t="str">
        <f t="array" ref="AX6826">TEXTJOIN(", ", TRUE, IF(X6826:AS6826="Y", X$1:AS$1, IF(X6826:AS6826&lt;&gt;"", X$1:AS$1 &amp; ": " &amp; X6826:AS6826, "")))
</f>
        <v>Heroin, Fentanyl, Ethanol, Heroin/Morph/Codeine, Any Opioid</v>
      </c>
    </row>
    <row r="6827">
      <c r="A6827" s="2">
        <v>44095.0</v>
      </c>
      <c r="B6827" s="1" t="s">
        <v>50</v>
      </c>
      <c r="C6827" s="1">
        <v>49.0</v>
      </c>
      <c r="D6827" s="1" t="s">
        <v>51</v>
      </c>
      <c r="E6827" s="1" t="s">
        <v>63</v>
      </c>
      <c r="G6827" s="1" t="s">
        <v>176</v>
      </c>
      <c r="H6827" s="1" t="s">
        <v>121</v>
      </c>
      <c r="I6827" s="1" t="s">
        <v>55</v>
      </c>
      <c r="J6827" s="1" t="s">
        <v>176</v>
      </c>
      <c r="K6827" s="1" t="s">
        <v>121</v>
      </c>
      <c r="L6827" s="1" t="s">
        <v>55</v>
      </c>
      <c r="M6827" s="1" t="s">
        <v>177</v>
      </c>
      <c r="N6827" s="1" t="s">
        <v>4061</v>
      </c>
      <c r="O6827" s="1" t="s">
        <v>176</v>
      </c>
      <c r="P6827" s="1" t="s">
        <v>121</v>
      </c>
      <c r="Q6827" s="1" t="s">
        <v>55</v>
      </c>
      <c r="R6827" s="1" t="s">
        <v>56</v>
      </c>
      <c r="T6827" s="1" t="s">
        <v>6833</v>
      </c>
      <c r="U6827" s="1" t="s">
        <v>59</v>
      </c>
      <c r="V6827" s="1" t="s">
        <v>6834</v>
      </c>
      <c r="AD6827" s="1" t="s">
        <v>60</v>
      </c>
      <c r="AF6827" s="1" t="s">
        <v>60</v>
      </c>
      <c r="AT6827" s="1" t="s">
        <v>183</v>
      </c>
      <c r="AU6827" s="1" t="s">
        <v>183</v>
      </c>
      <c r="AV6827" s="1" t="s">
        <v>244</v>
      </c>
      <c r="AW6827" s="3" t="str">
        <f t="shared" si="1"/>
        <v>Other</v>
      </c>
      <c r="AX6827" s="3" t="str">
        <f t="array" ref="AX6827">TEXTJOIN(", ", TRUE, IF(X6827:AS6827="Y", X$1:AS$1, IF(X6827:AS6827&lt;&gt;"", X$1:AS$1 &amp; ": " &amp; X6827:AS6827, "")))
</f>
        <v>Ethanol, Benzodiazepine</v>
      </c>
    </row>
    <row r="6828">
      <c r="A6828" s="2">
        <v>41436.0</v>
      </c>
      <c r="B6828" s="1" t="s">
        <v>50</v>
      </c>
      <c r="C6828" s="1">
        <v>41.0</v>
      </c>
      <c r="D6828" s="1" t="s">
        <v>76</v>
      </c>
      <c r="E6828" s="1" t="s">
        <v>63</v>
      </c>
      <c r="G6828" s="1" t="s">
        <v>894</v>
      </c>
      <c r="H6828" s="1" t="s">
        <v>299</v>
      </c>
      <c r="J6828" s="1" t="s">
        <v>894</v>
      </c>
      <c r="L6828" s="1" t="s">
        <v>55</v>
      </c>
      <c r="M6828" s="1" t="s">
        <v>56</v>
      </c>
      <c r="N6828" s="1" t="s">
        <v>104</v>
      </c>
      <c r="O6828" s="1" t="s">
        <v>863</v>
      </c>
      <c r="P6828" s="1" t="s">
        <v>299</v>
      </c>
      <c r="R6828" s="1" t="s">
        <v>67</v>
      </c>
      <c r="T6828" s="1" t="s">
        <v>6835</v>
      </c>
      <c r="U6828" s="1" t="s">
        <v>59</v>
      </c>
      <c r="AE6828" s="1" t="s">
        <v>60</v>
      </c>
      <c r="AT6828" s="1" t="s">
        <v>896</v>
      </c>
      <c r="AU6828" s="1" t="s">
        <v>896</v>
      </c>
      <c r="AV6828" s="1" t="s">
        <v>865</v>
      </c>
      <c r="AW6828" s="3" t="str">
        <f t="shared" si="1"/>
        <v>Other</v>
      </c>
      <c r="AX6828" s="3" t="str">
        <f t="array" ref="AX6828">TEXTJOIN(", ", TRUE, IF(X6828:AS6828="Y", X$1:AS$1, IF(X6828:AS6828&lt;&gt;"", X$1:AS$1 &amp; ": " &amp; X6828:AS6828, "")))
</f>
        <v>Hydrocodone</v>
      </c>
    </row>
    <row r="6829">
      <c r="A6829" s="2">
        <v>43227.0</v>
      </c>
      <c r="B6829" s="1" t="s">
        <v>50</v>
      </c>
      <c r="C6829" s="1">
        <v>32.0</v>
      </c>
      <c r="D6829" s="1" t="s">
        <v>51</v>
      </c>
      <c r="E6829" s="1" t="s">
        <v>63</v>
      </c>
      <c r="G6829" s="1" t="s">
        <v>277</v>
      </c>
      <c r="H6829" s="1" t="s">
        <v>103</v>
      </c>
      <c r="I6829" s="1" t="s">
        <v>55</v>
      </c>
      <c r="J6829" s="1" t="s">
        <v>277</v>
      </c>
      <c r="K6829" s="1" t="s">
        <v>103</v>
      </c>
      <c r="M6829" s="1" t="s">
        <v>56</v>
      </c>
      <c r="N6829" s="1" t="s">
        <v>136</v>
      </c>
      <c r="O6829" s="1" t="s">
        <v>277</v>
      </c>
      <c r="P6829" s="1" t="s">
        <v>103</v>
      </c>
      <c r="Q6829" s="1" t="s">
        <v>55</v>
      </c>
      <c r="R6829" s="1" t="s">
        <v>56</v>
      </c>
      <c r="T6829" s="1" t="s">
        <v>6836</v>
      </c>
      <c r="U6829" s="1" t="s">
        <v>59</v>
      </c>
      <c r="X6829" s="1" t="s">
        <v>60</v>
      </c>
      <c r="Z6829" s="1" t="s">
        <v>60</v>
      </c>
      <c r="AK6829" s="1" t="s">
        <v>60</v>
      </c>
      <c r="AP6829" s="1" t="s">
        <v>60</v>
      </c>
      <c r="AR6829" s="1" t="s">
        <v>60</v>
      </c>
      <c r="AT6829" s="1" t="s">
        <v>1136</v>
      </c>
      <c r="AU6829" s="1" t="s">
        <v>1136</v>
      </c>
      <c r="AV6829" s="1" t="s">
        <v>279</v>
      </c>
      <c r="AW6829" s="3" t="str">
        <f t="shared" si="1"/>
        <v>Other</v>
      </c>
      <c r="AX6829" s="3" t="str">
        <f t="array" ref="AX6829">TEXTJOIN(", ", TRUE, IF(X6829:AS6829="Y", X$1:AS$1, IF(X6829:AS6829&lt;&gt;"", X$1:AS$1 &amp; ": " &amp; X6829:AS6829, "")))
</f>
        <v>Heroin, Fentanyl, Hydromorphone, Heroin/Morph/Codeine, Any Opioid</v>
      </c>
    </row>
    <row r="6830">
      <c r="A6830" s="2">
        <v>41089.0</v>
      </c>
      <c r="B6830" s="1" t="s">
        <v>50</v>
      </c>
      <c r="C6830" s="1">
        <v>38.0</v>
      </c>
      <c r="D6830" s="1" t="s">
        <v>51</v>
      </c>
      <c r="E6830" s="1" t="s">
        <v>63</v>
      </c>
      <c r="G6830" s="1" t="s">
        <v>311</v>
      </c>
      <c r="J6830" s="1" t="s">
        <v>256</v>
      </c>
      <c r="L6830" s="1" t="s">
        <v>55</v>
      </c>
      <c r="M6830" s="1" t="s">
        <v>820</v>
      </c>
      <c r="N6830" s="1" t="s">
        <v>126</v>
      </c>
      <c r="O6830" s="1" t="s">
        <v>256</v>
      </c>
      <c r="P6830" s="1" t="s">
        <v>103</v>
      </c>
      <c r="R6830" s="1" t="s">
        <v>44</v>
      </c>
      <c r="S6830" s="1" t="s">
        <v>6837</v>
      </c>
      <c r="T6830" s="1" t="s">
        <v>68</v>
      </c>
      <c r="U6830" s="1" t="s">
        <v>59</v>
      </c>
      <c r="X6830" s="1" t="s">
        <v>60</v>
      </c>
      <c r="AT6830" s="1" t="s">
        <v>313</v>
      </c>
      <c r="AU6830" s="1" t="s">
        <v>282</v>
      </c>
      <c r="AV6830" s="1" t="s">
        <v>260</v>
      </c>
      <c r="AW6830" s="3" t="str">
        <f t="shared" si="1"/>
        <v>Other</v>
      </c>
      <c r="AX6830" s="3" t="str">
        <f t="array" ref="AX6830">TEXTJOIN(", ", TRUE, IF(X6830:AS6830="Y", X$1:AS$1, IF(X6830:AS6830&lt;&gt;"", X$1:AS$1 &amp; ": " &amp; X6830:AS6830, "")))
</f>
        <v>Heroin</v>
      </c>
    </row>
    <row r="6831">
      <c r="A6831" s="2">
        <v>43160.0</v>
      </c>
      <c r="B6831" s="1" t="s">
        <v>50</v>
      </c>
      <c r="C6831" s="1">
        <v>45.0</v>
      </c>
      <c r="D6831" s="1" t="s">
        <v>51</v>
      </c>
      <c r="E6831" s="1" t="s">
        <v>63</v>
      </c>
      <c r="G6831" s="1" t="s">
        <v>562</v>
      </c>
      <c r="H6831" s="1" t="s">
        <v>91</v>
      </c>
      <c r="I6831" s="1" t="s">
        <v>55</v>
      </c>
      <c r="J6831" s="1" t="s">
        <v>562</v>
      </c>
      <c r="K6831" s="1" t="s">
        <v>91</v>
      </c>
      <c r="M6831" s="1" t="s">
        <v>193</v>
      </c>
      <c r="N6831" s="1" t="s">
        <v>136</v>
      </c>
      <c r="O6831" s="1" t="s">
        <v>185</v>
      </c>
      <c r="P6831" s="1" t="s">
        <v>91</v>
      </c>
      <c r="Q6831" s="1" t="s">
        <v>55</v>
      </c>
      <c r="R6831" s="1" t="s">
        <v>67</v>
      </c>
      <c r="T6831" s="1" t="s">
        <v>6838</v>
      </c>
      <c r="U6831" s="1" t="s">
        <v>59</v>
      </c>
      <c r="AD6831" s="1" t="s">
        <v>60</v>
      </c>
      <c r="AH6831" s="1" t="s">
        <v>60</v>
      </c>
      <c r="AT6831" s="1" t="s">
        <v>564</v>
      </c>
      <c r="AU6831" s="1" t="s">
        <v>564</v>
      </c>
      <c r="AV6831" s="1" t="s">
        <v>189</v>
      </c>
      <c r="AW6831" s="3" t="str">
        <f t="shared" si="1"/>
        <v>Other</v>
      </c>
      <c r="AX6831" s="3" t="str">
        <f t="array" ref="AX6831">TEXTJOIN(", ", TRUE, IF(X6831:AS6831="Y", X$1:AS$1, IF(X6831:AS6831&lt;&gt;"", X$1:AS$1 &amp; ": " &amp; X6831:AS6831, "")))
</f>
        <v>Ethanol, Meth/Amphetamine</v>
      </c>
    </row>
    <row r="6832">
      <c r="A6832" s="2">
        <v>43150.0</v>
      </c>
      <c r="B6832" s="1" t="s">
        <v>50</v>
      </c>
      <c r="C6832" s="1">
        <v>57.0</v>
      </c>
      <c r="D6832" s="1" t="s">
        <v>51</v>
      </c>
      <c r="E6832" s="1" t="s">
        <v>63</v>
      </c>
      <c r="G6832" s="1" t="s">
        <v>103</v>
      </c>
      <c r="H6832" s="1" t="s">
        <v>103</v>
      </c>
      <c r="I6832" s="1" t="s">
        <v>55</v>
      </c>
      <c r="J6832" s="1" t="s">
        <v>103</v>
      </c>
      <c r="K6832" s="1" t="s">
        <v>103</v>
      </c>
      <c r="M6832" s="1" t="s">
        <v>56</v>
      </c>
      <c r="N6832" s="1" t="s">
        <v>136</v>
      </c>
      <c r="O6832" s="1" t="s">
        <v>103</v>
      </c>
      <c r="P6832" s="1" t="s">
        <v>103</v>
      </c>
      <c r="Q6832" s="1" t="s">
        <v>55</v>
      </c>
      <c r="R6832" s="1" t="s">
        <v>67</v>
      </c>
      <c r="T6832" s="1" t="s">
        <v>78</v>
      </c>
      <c r="U6832" s="1" t="s">
        <v>59</v>
      </c>
      <c r="X6832" s="1" t="s">
        <v>60</v>
      </c>
      <c r="AP6832" s="1" t="s">
        <v>60</v>
      </c>
      <c r="AR6832" s="1" t="s">
        <v>60</v>
      </c>
      <c r="AT6832" s="1" t="s">
        <v>167</v>
      </c>
      <c r="AU6832" s="1" t="s">
        <v>167</v>
      </c>
      <c r="AV6832" s="1" t="s">
        <v>168</v>
      </c>
      <c r="AW6832" s="3" t="str">
        <f t="shared" si="1"/>
        <v>Other</v>
      </c>
      <c r="AX6832" s="3" t="str">
        <f t="array" ref="AX6832">TEXTJOIN(", ", TRUE, IF(X6832:AS6832="Y", X$1:AS$1, IF(X6832:AS6832&lt;&gt;"", X$1:AS$1 &amp; ": " &amp; X6832:AS6832, "")))
</f>
        <v>Heroin, Heroin/Morph/Codeine, Any Opioid</v>
      </c>
    </row>
    <row r="6833">
      <c r="A6833" s="2">
        <v>42106.0</v>
      </c>
      <c r="B6833" s="1" t="s">
        <v>86</v>
      </c>
      <c r="C6833" s="1">
        <v>18.0</v>
      </c>
      <c r="D6833" s="1" t="s">
        <v>51</v>
      </c>
      <c r="E6833" s="1" t="s">
        <v>63</v>
      </c>
      <c r="G6833" s="1" t="s">
        <v>271</v>
      </c>
      <c r="H6833" s="1" t="s">
        <v>91</v>
      </c>
      <c r="I6833" s="1" t="s">
        <v>55</v>
      </c>
      <c r="J6833" s="1" t="s">
        <v>271</v>
      </c>
      <c r="M6833" s="1" t="s">
        <v>56</v>
      </c>
      <c r="O6833" s="1" t="s">
        <v>271</v>
      </c>
      <c r="P6833" s="1" t="s">
        <v>91</v>
      </c>
      <c r="Q6833" s="1" t="s">
        <v>55</v>
      </c>
      <c r="R6833" s="1" t="s">
        <v>56</v>
      </c>
      <c r="T6833" s="1" t="s">
        <v>6839</v>
      </c>
      <c r="U6833" s="1" t="s">
        <v>59</v>
      </c>
      <c r="W6833" s="1" t="s">
        <v>60</v>
      </c>
      <c r="X6833" s="1" t="s">
        <v>60</v>
      </c>
      <c r="Z6833" s="1" t="s">
        <v>60</v>
      </c>
      <c r="AF6833" s="1" t="s">
        <v>60</v>
      </c>
      <c r="AP6833" s="1" t="s">
        <v>60</v>
      </c>
      <c r="AR6833" s="1" t="s">
        <v>60</v>
      </c>
      <c r="AT6833" s="1" t="s">
        <v>274</v>
      </c>
      <c r="AU6833" s="1" t="s">
        <v>274</v>
      </c>
      <c r="AV6833" s="1" t="s">
        <v>275</v>
      </c>
      <c r="AW6833" s="3" t="str">
        <f t="shared" si="1"/>
        <v>Other</v>
      </c>
      <c r="AX6833" s="3" t="str">
        <f t="array" ref="AX6833">TEXTJOIN(", ", TRUE, IF(X6833:AS6833="Y", X$1:AS$1, IF(X6833:AS6833&lt;&gt;"", X$1:AS$1 &amp; ": " &amp; X6833:AS6833, "")))
</f>
        <v>Heroin, Fentanyl, Benzodiazepine, Heroin/Morph/Codeine, Any Opioid</v>
      </c>
    </row>
    <row r="6834">
      <c r="A6834" s="2">
        <v>41002.0</v>
      </c>
      <c r="B6834" s="1" t="s">
        <v>50</v>
      </c>
      <c r="C6834" s="1">
        <v>24.0</v>
      </c>
      <c r="D6834" s="1" t="s">
        <v>51</v>
      </c>
      <c r="E6834" s="1" t="s">
        <v>63</v>
      </c>
      <c r="G6834" s="1" t="s">
        <v>540</v>
      </c>
      <c r="J6834" s="1" t="s">
        <v>256</v>
      </c>
      <c r="L6834" s="1" t="s">
        <v>55</v>
      </c>
      <c r="M6834" s="1" t="s">
        <v>401</v>
      </c>
      <c r="N6834" s="1" t="s">
        <v>1528</v>
      </c>
      <c r="O6834" s="1" t="s">
        <v>103</v>
      </c>
      <c r="P6834" s="1" t="s">
        <v>103</v>
      </c>
      <c r="R6834" s="1" t="s">
        <v>67</v>
      </c>
      <c r="T6834" s="1" t="s">
        <v>6840</v>
      </c>
      <c r="U6834" s="1" t="s">
        <v>59</v>
      </c>
      <c r="AS6834" s="1" t="s">
        <v>1007</v>
      </c>
      <c r="AT6834" s="1" t="s">
        <v>542</v>
      </c>
      <c r="AU6834" s="1" t="s">
        <v>282</v>
      </c>
      <c r="AV6834" s="1" t="s">
        <v>168</v>
      </c>
      <c r="AW6834" s="3" t="str">
        <f t="shared" si="1"/>
        <v>Other</v>
      </c>
      <c r="AX6834" s="3" t="str">
        <f t="array" ref="AX6834">TEXTJOIN(", ", TRUE, IF(X6834:AS6834="Y", X$1:AS$1, IF(X6834:AS6834&lt;&gt;"", X$1:AS$1 &amp; ": " &amp; X6834:AS6834, "")))
</f>
        <v>Other: opiates</v>
      </c>
    </row>
    <row r="6835">
      <c r="A6835" s="2">
        <v>41917.0</v>
      </c>
      <c r="B6835" s="1" t="s">
        <v>50</v>
      </c>
      <c r="C6835" s="1">
        <v>28.0</v>
      </c>
      <c r="D6835" s="1" t="s">
        <v>76</v>
      </c>
      <c r="E6835" s="1" t="s">
        <v>63</v>
      </c>
      <c r="G6835" s="1" t="s">
        <v>300</v>
      </c>
      <c r="J6835" s="1" t="s">
        <v>300</v>
      </c>
      <c r="L6835" s="1" t="s">
        <v>55</v>
      </c>
      <c r="M6835" s="1" t="s">
        <v>56</v>
      </c>
      <c r="N6835" s="1" t="s">
        <v>276</v>
      </c>
      <c r="O6835" s="1" t="s">
        <v>300</v>
      </c>
      <c r="P6835" s="1" t="s">
        <v>299</v>
      </c>
      <c r="R6835" s="1" t="s">
        <v>56</v>
      </c>
      <c r="T6835" s="1" t="s">
        <v>6841</v>
      </c>
      <c r="U6835" s="1" t="s">
        <v>59</v>
      </c>
      <c r="X6835" s="1" t="s">
        <v>60</v>
      </c>
      <c r="AF6835" s="1" t="s">
        <v>60</v>
      </c>
      <c r="AT6835" s="1" t="s">
        <v>304</v>
      </c>
      <c r="AU6835" s="1" t="s">
        <v>304</v>
      </c>
      <c r="AV6835" s="1" t="s">
        <v>302</v>
      </c>
      <c r="AW6835" s="3" t="str">
        <f t="shared" si="1"/>
        <v>Other</v>
      </c>
      <c r="AX6835" s="3" t="str">
        <f t="array" ref="AX6835">TEXTJOIN(", ", TRUE, IF(X6835:AS6835="Y", X$1:AS$1, IF(X6835:AS6835&lt;&gt;"", X$1:AS$1 &amp; ": " &amp; X6835:AS6835, "")))
</f>
        <v>Heroin, Benzodiazepine</v>
      </c>
    </row>
    <row r="6836">
      <c r="A6836" s="2">
        <v>41785.0</v>
      </c>
      <c r="B6836" s="1" t="s">
        <v>50</v>
      </c>
      <c r="C6836" s="1">
        <v>48.0</v>
      </c>
      <c r="D6836" s="1" t="s">
        <v>51</v>
      </c>
      <c r="E6836" s="1" t="s">
        <v>63</v>
      </c>
      <c r="F6836" s="1" t="s">
        <v>137</v>
      </c>
      <c r="G6836" s="1" t="s">
        <v>103</v>
      </c>
      <c r="J6836" s="1" t="s">
        <v>103</v>
      </c>
      <c r="L6836" s="1" t="s">
        <v>55</v>
      </c>
      <c r="M6836" s="1" t="s">
        <v>56</v>
      </c>
      <c r="N6836" s="1" t="s">
        <v>148</v>
      </c>
      <c r="O6836" s="1" t="s">
        <v>103</v>
      </c>
      <c r="P6836" s="1" t="s">
        <v>103</v>
      </c>
      <c r="R6836" s="1" t="s">
        <v>56</v>
      </c>
      <c r="T6836" s="1" t="s">
        <v>1532</v>
      </c>
      <c r="U6836" s="1" t="s">
        <v>59</v>
      </c>
      <c r="X6836" s="1" t="s">
        <v>60</v>
      </c>
      <c r="AD6836" s="1" t="s">
        <v>60</v>
      </c>
      <c r="AT6836" s="1" t="s">
        <v>167</v>
      </c>
      <c r="AU6836" s="1" t="s">
        <v>167</v>
      </c>
      <c r="AV6836" s="1" t="s">
        <v>168</v>
      </c>
      <c r="AW6836" s="3" t="str">
        <f t="shared" si="1"/>
        <v>Other</v>
      </c>
      <c r="AX6836" s="3" t="str">
        <f t="array" ref="AX6836">TEXTJOIN(", ", TRUE, IF(X6836:AS6836="Y", X$1:AS$1, IF(X6836:AS6836&lt;&gt;"", X$1:AS$1 &amp; ": " &amp; X6836:AS6836, "")))
</f>
        <v>Heroin, Ethanol</v>
      </c>
    </row>
    <row r="6837">
      <c r="A6837" s="4">
        <v>41965.0</v>
      </c>
      <c r="B6837" s="1" t="s">
        <v>50</v>
      </c>
      <c r="C6837" s="1">
        <v>25.0</v>
      </c>
      <c r="D6837" s="1" t="s">
        <v>51</v>
      </c>
      <c r="E6837" s="1" t="s">
        <v>63</v>
      </c>
      <c r="G6837" s="1" t="s">
        <v>1824</v>
      </c>
      <c r="J6837" s="1" t="s">
        <v>1824</v>
      </c>
      <c r="L6837" s="1" t="s">
        <v>55</v>
      </c>
      <c r="M6837" s="1" t="s">
        <v>56</v>
      </c>
      <c r="N6837" s="1" t="s">
        <v>66</v>
      </c>
      <c r="O6837" s="1" t="s">
        <v>352</v>
      </c>
      <c r="P6837" s="1" t="s">
        <v>54</v>
      </c>
      <c r="R6837" s="1" t="s">
        <v>67</v>
      </c>
      <c r="T6837" s="1" t="s">
        <v>3231</v>
      </c>
      <c r="U6837" s="1" t="s">
        <v>59</v>
      </c>
      <c r="X6837" s="1" t="s">
        <v>60</v>
      </c>
      <c r="AD6837" s="1" t="s">
        <v>60</v>
      </c>
      <c r="AT6837" s="1" t="s">
        <v>1826</v>
      </c>
      <c r="AU6837" s="1" t="s">
        <v>1826</v>
      </c>
      <c r="AV6837" s="1" t="s">
        <v>355</v>
      </c>
      <c r="AW6837" s="3" t="str">
        <f t="shared" si="1"/>
        <v>Other</v>
      </c>
      <c r="AX6837" s="3" t="str">
        <f t="array" ref="AX6837">TEXTJOIN(", ", TRUE, IF(X6837:AS6837="Y", X$1:AS$1, IF(X6837:AS6837&lt;&gt;"", X$1:AS$1 &amp; ": " &amp; X6837:AS6837, "")))
</f>
        <v>Heroin, Ethanol</v>
      </c>
    </row>
    <row r="6838">
      <c r="A6838" s="2">
        <v>41320.0</v>
      </c>
      <c r="B6838" s="1" t="s">
        <v>50</v>
      </c>
      <c r="C6838" s="1">
        <v>29.0</v>
      </c>
      <c r="D6838" s="1" t="s">
        <v>51</v>
      </c>
      <c r="E6838" s="1" t="s">
        <v>63</v>
      </c>
      <c r="G6838" s="1" t="s">
        <v>1048</v>
      </c>
      <c r="H6838" s="1" t="s">
        <v>65</v>
      </c>
      <c r="J6838" s="1" t="s">
        <v>1048</v>
      </c>
      <c r="L6838" s="1" t="s">
        <v>55</v>
      </c>
      <c r="M6838" s="1" t="s">
        <v>56</v>
      </c>
      <c r="N6838" s="1" t="s">
        <v>136</v>
      </c>
      <c r="O6838" s="1" t="s">
        <v>1048</v>
      </c>
      <c r="P6838" s="1" t="s">
        <v>65</v>
      </c>
      <c r="R6838" s="1" t="s">
        <v>56</v>
      </c>
      <c r="T6838" s="1" t="s">
        <v>1380</v>
      </c>
      <c r="U6838" s="1" t="s">
        <v>59</v>
      </c>
      <c r="X6838" s="1" t="s">
        <v>60</v>
      </c>
      <c r="AB6838" s="1" t="s">
        <v>60</v>
      </c>
      <c r="AF6838" s="1" t="s">
        <v>60</v>
      </c>
      <c r="AT6838" s="1" t="s">
        <v>1049</v>
      </c>
      <c r="AU6838" s="1" t="s">
        <v>1049</v>
      </c>
      <c r="AV6838" s="1" t="s">
        <v>1379</v>
      </c>
      <c r="AW6838" s="3" t="str">
        <f t="shared" si="1"/>
        <v>Other</v>
      </c>
      <c r="AX6838" s="3" t="str">
        <f t="array" ref="AX6838">TEXTJOIN(", ", TRUE, IF(X6838:AS6838="Y", X$1:AS$1, IF(X6838:AS6838&lt;&gt;"", X$1:AS$1 &amp; ": " &amp; X6838:AS6838, "")))
</f>
        <v>Heroin, Oxycodone, Benzodiazepine</v>
      </c>
    </row>
    <row r="6839">
      <c r="A6839" s="4">
        <v>44523.0</v>
      </c>
      <c r="B6839" s="1" t="s">
        <v>50</v>
      </c>
      <c r="C6839" s="1">
        <v>39.0</v>
      </c>
      <c r="D6839" s="1" t="s">
        <v>51</v>
      </c>
      <c r="E6839" s="1" t="s">
        <v>63</v>
      </c>
      <c r="G6839" s="1" t="s">
        <v>717</v>
      </c>
      <c r="H6839" s="1" t="s">
        <v>263</v>
      </c>
      <c r="I6839" s="1" t="s">
        <v>55</v>
      </c>
      <c r="J6839" s="1" t="s">
        <v>717</v>
      </c>
      <c r="K6839" s="1" t="s">
        <v>263</v>
      </c>
      <c r="L6839" s="1" t="s">
        <v>55</v>
      </c>
      <c r="M6839" s="1" t="s">
        <v>743</v>
      </c>
      <c r="N6839" s="1" t="s">
        <v>136</v>
      </c>
      <c r="O6839" s="1" t="s">
        <v>717</v>
      </c>
      <c r="P6839" s="1" t="s">
        <v>263</v>
      </c>
      <c r="Q6839" s="1" t="s">
        <v>55</v>
      </c>
      <c r="R6839" s="1" t="s">
        <v>56</v>
      </c>
      <c r="T6839" s="1" t="s">
        <v>6842</v>
      </c>
      <c r="U6839" s="1" t="s">
        <v>59</v>
      </c>
      <c r="V6839" s="1" t="s">
        <v>258</v>
      </c>
      <c r="Y6839" s="1" t="s">
        <v>60</v>
      </c>
      <c r="Z6839" s="1" t="s">
        <v>60</v>
      </c>
      <c r="AR6839" s="1" t="s">
        <v>60</v>
      </c>
      <c r="AT6839" s="1" t="s">
        <v>720</v>
      </c>
      <c r="AU6839" s="1" t="s">
        <v>720</v>
      </c>
      <c r="AV6839" s="1" t="s">
        <v>722</v>
      </c>
      <c r="AW6839" s="3" t="str">
        <f t="shared" si="1"/>
        <v>Other</v>
      </c>
      <c r="AX6839" s="3" t="str">
        <f t="array" ref="AX6839">TEXTJOIN(", ", TRUE, IF(X6839:AS6839="Y", X$1:AS$1, IF(X6839:AS6839&lt;&gt;"", X$1:AS$1 &amp; ": " &amp; X6839:AS6839, "")))
</f>
        <v>Cocaine, Fentanyl, Any Opioid</v>
      </c>
    </row>
    <row r="6840">
      <c r="A6840" s="2">
        <v>42527.0</v>
      </c>
      <c r="B6840" s="1" t="s">
        <v>50</v>
      </c>
      <c r="C6840" s="1">
        <v>57.0</v>
      </c>
      <c r="D6840" s="1" t="s">
        <v>51</v>
      </c>
      <c r="E6840" s="1" t="s">
        <v>63</v>
      </c>
      <c r="G6840" s="1" t="s">
        <v>82</v>
      </c>
      <c r="H6840" s="1" t="s">
        <v>54</v>
      </c>
      <c r="I6840" s="1" t="s">
        <v>55</v>
      </c>
      <c r="J6840" s="1" t="s">
        <v>82</v>
      </c>
      <c r="M6840" s="1" t="s">
        <v>56</v>
      </c>
      <c r="N6840" s="1" t="s">
        <v>276</v>
      </c>
      <c r="O6840" s="1" t="s">
        <v>160</v>
      </c>
      <c r="R6840" s="1" t="s">
        <v>44</v>
      </c>
      <c r="S6840" s="1" t="s">
        <v>1262</v>
      </c>
      <c r="T6840" s="1" t="s">
        <v>6843</v>
      </c>
      <c r="U6840" s="1" t="s">
        <v>59</v>
      </c>
      <c r="X6840" s="1" t="s">
        <v>60</v>
      </c>
      <c r="AD6840" s="1" t="s">
        <v>60</v>
      </c>
      <c r="AP6840" s="1" t="s">
        <v>60</v>
      </c>
      <c r="AR6840" s="1" t="s">
        <v>60</v>
      </c>
      <c r="AT6840" s="1" t="s">
        <v>329</v>
      </c>
      <c r="AU6840" s="1" t="s">
        <v>329</v>
      </c>
      <c r="AV6840" s="1" t="s">
        <v>164</v>
      </c>
      <c r="AW6840" s="3" t="str">
        <f t="shared" si="1"/>
        <v>Other</v>
      </c>
      <c r="AX6840" s="3" t="str">
        <f t="array" ref="AX6840">TEXTJOIN(", ", TRUE, IF(X6840:AS6840="Y", X$1:AS$1, IF(X6840:AS6840&lt;&gt;"", X$1:AS$1 &amp; ": " &amp; X6840:AS6840, "")))
</f>
        <v>Heroin, Ethanol, Heroin/Morph/Codeine, Any Opioid</v>
      </c>
    </row>
    <row r="6841">
      <c r="A6841" s="2">
        <v>43292.0</v>
      </c>
      <c r="B6841" s="1" t="s">
        <v>50</v>
      </c>
      <c r="C6841" s="1">
        <v>31.0</v>
      </c>
      <c r="D6841" s="1" t="s">
        <v>51</v>
      </c>
      <c r="E6841" s="1" t="s">
        <v>63</v>
      </c>
      <c r="G6841" s="1" t="s">
        <v>863</v>
      </c>
      <c r="H6841" s="1" t="s">
        <v>299</v>
      </c>
      <c r="I6841" s="1" t="s">
        <v>55</v>
      </c>
      <c r="J6841" s="1" t="s">
        <v>863</v>
      </c>
      <c r="K6841" s="1" t="s">
        <v>299</v>
      </c>
      <c r="M6841" s="1" t="s">
        <v>1412</v>
      </c>
      <c r="N6841" s="1" t="s">
        <v>119</v>
      </c>
      <c r="O6841" s="1" t="s">
        <v>863</v>
      </c>
      <c r="P6841" s="1" t="s">
        <v>299</v>
      </c>
      <c r="Q6841" s="1" t="s">
        <v>55</v>
      </c>
      <c r="R6841" s="1" t="s">
        <v>44</v>
      </c>
      <c r="T6841" s="1" t="s">
        <v>3219</v>
      </c>
      <c r="U6841" s="1" t="s">
        <v>59</v>
      </c>
      <c r="Y6841" s="1" t="s">
        <v>60</v>
      </c>
      <c r="Z6841" s="1" t="s">
        <v>60</v>
      </c>
      <c r="AR6841" s="1" t="s">
        <v>60</v>
      </c>
      <c r="AT6841" s="1" t="s">
        <v>864</v>
      </c>
      <c r="AU6841" s="1" t="s">
        <v>864</v>
      </c>
      <c r="AV6841" s="1" t="s">
        <v>865</v>
      </c>
      <c r="AW6841" s="3" t="str">
        <f t="shared" si="1"/>
        <v>Other</v>
      </c>
      <c r="AX6841" s="3" t="str">
        <f t="array" ref="AX6841">TEXTJOIN(", ", TRUE, IF(X6841:AS6841="Y", X$1:AS$1, IF(X6841:AS6841&lt;&gt;"", X$1:AS$1 &amp; ": " &amp; X6841:AS6841, "")))
</f>
        <v>Cocaine, Fentanyl, Any Opioid</v>
      </c>
    </row>
    <row r="6842">
      <c r="A6842" s="2">
        <v>43512.0</v>
      </c>
      <c r="B6842" s="1" t="s">
        <v>50</v>
      </c>
      <c r="C6842" s="1">
        <v>37.0</v>
      </c>
      <c r="D6842" s="1" t="s">
        <v>51</v>
      </c>
      <c r="E6842" s="1" t="s">
        <v>63</v>
      </c>
      <c r="G6842" s="1" t="s">
        <v>160</v>
      </c>
      <c r="J6842" s="1" t="s">
        <v>82</v>
      </c>
      <c r="K6842" s="1" t="s">
        <v>54</v>
      </c>
      <c r="L6842" s="1" t="s">
        <v>55</v>
      </c>
      <c r="M6842" s="1" t="s">
        <v>56</v>
      </c>
      <c r="N6842" s="1" t="s">
        <v>136</v>
      </c>
      <c r="O6842" s="1" t="s">
        <v>82</v>
      </c>
      <c r="P6842" s="1" t="s">
        <v>54</v>
      </c>
      <c r="Q6842" s="1" t="s">
        <v>55</v>
      </c>
      <c r="R6842" s="1" t="s">
        <v>67</v>
      </c>
      <c r="T6842" s="1" t="s">
        <v>6844</v>
      </c>
      <c r="U6842" s="1" t="s">
        <v>59</v>
      </c>
      <c r="X6842" s="1" t="s">
        <v>60</v>
      </c>
      <c r="Z6842" s="1" t="s">
        <v>60</v>
      </c>
      <c r="AA6842" s="1" t="s">
        <v>60</v>
      </c>
      <c r="AD6842" s="1" t="s">
        <v>60</v>
      </c>
      <c r="AP6842" s="1" t="s">
        <v>60</v>
      </c>
      <c r="AR6842" s="1" t="s">
        <v>60</v>
      </c>
      <c r="AT6842" s="1" t="s">
        <v>163</v>
      </c>
      <c r="AU6842" s="1" t="s">
        <v>329</v>
      </c>
      <c r="AV6842" s="1" t="s">
        <v>85</v>
      </c>
      <c r="AW6842" s="3" t="str">
        <f t="shared" si="1"/>
        <v>Other</v>
      </c>
      <c r="AX6842" s="3" t="str">
        <f t="array" ref="AX6842">TEXTJOIN(", ", TRUE, IF(X6842:AS6842="Y", X$1:AS$1, IF(X6842:AS6842&lt;&gt;"", X$1:AS$1 &amp; ": " &amp; X6842:AS6842, "")))
</f>
        <v>Heroin, Fentanyl, Fentanyl Analogue, Ethanol, Heroin/Morph/Codeine, Any Opioid</v>
      </c>
    </row>
    <row r="6843">
      <c r="A6843" s="2">
        <v>43770.0</v>
      </c>
      <c r="B6843" s="1" t="s">
        <v>50</v>
      </c>
      <c r="C6843" s="1">
        <v>22.0</v>
      </c>
      <c r="D6843" s="1" t="s">
        <v>51</v>
      </c>
      <c r="E6843" s="1" t="s">
        <v>52</v>
      </c>
      <c r="G6843" s="1" t="s">
        <v>4746</v>
      </c>
      <c r="H6843" s="1" t="s">
        <v>299</v>
      </c>
      <c r="I6843" s="1" t="s">
        <v>55</v>
      </c>
      <c r="J6843" s="1" t="s">
        <v>4746</v>
      </c>
      <c r="K6843" s="1" t="s">
        <v>299</v>
      </c>
      <c r="L6843" s="1" t="s">
        <v>55</v>
      </c>
      <c r="M6843" s="1" t="s">
        <v>56</v>
      </c>
      <c r="N6843" s="1" t="s">
        <v>155</v>
      </c>
      <c r="O6843" s="1" t="s">
        <v>536</v>
      </c>
      <c r="P6843" s="1" t="s">
        <v>299</v>
      </c>
      <c r="Q6843" s="1" t="s">
        <v>55</v>
      </c>
      <c r="R6843" s="1" t="s">
        <v>67</v>
      </c>
      <c r="T6843" s="1" t="s">
        <v>83</v>
      </c>
      <c r="U6843" s="1" t="s">
        <v>59</v>
      </c>
      <c r="Z6843" s="1" t="s">
        <v>60</v>
      </c>
      <c r="AR6843" s="1" t="s">
        <v>60</v>
      </c>
      <c r="AT6843" s="1" t="s">
        <v>4748</v>
      </c>
      <c r="AU6843" s="1" t="s">
        <v>4748</v>
      </c>
      <c r="AV6843" s="1" t="s">
        <v>539</v>
      </c>
      <c r="AW6843" s="3" t="str">
        <f t="shared" si="1"/>
        <v>Other</v>
      </c>
      <c r="AX6843" s="3" t="str">
        <f t="array" ref="AX6843">TEXTJOIN(", ", TRUE, IF(X6843:AS6843="Y", X$1:AS$1, IF(X6843:AS6843&lt;&gt;"", X$1:AS$1 &amp; ": " &amp; X6843:AS6843, "")))
</f>
        <v>Fentanyl, Any Opioid</v>
      </c>
    </row>
    <row r="6844">
      <c r="A6844" s="4">
        <v>44181.0</v>
      </c>
      <c r="B6844" s="1" t="s">
        <v>50</v>
      </c>
      <c r="C6844" s="1">
        <v>53.0</v>
      </c>
      <c r="D6844" s="1" t="s">
        <v>51</v>
      </c>
      <c r="E6844" s="1" t="s">
        <v>63</v>
      </c>
      <c r="G6844" s="1" t="s">
        <v>2356</v>
      </c>
      <c r="H6844" s="1" t="s">
        <v>54</v>
      </c>
      <c r="I6844" s="1" t="s">
        <v>55</v>
      </c>
      <c r="J6844" s="1" t="s">
        <v>2356</v>
      </c>
      <c r="K6844" s="1" t="s">
        <v>54</v>
      </c>
      <c r="L6844" s="1" t="s">
        <v>55</v>
      </c>
      <c r="M6844" s="1" t="s">
        <v>56</v>
      </c>
      <c r="N6844" s="1" t="s">
        <v>66</v>
      </c>
      <c r="O6844" s="1" t="s">
        <v>2356</v>
      </c>
      <c r="P6844" s="1" t="s">
        <v>54</v>
      </c>
      <c r="Q6844" s="1" t="s">
        <v>55</v>
      </c>
      <c r="R6844" s="1" t="s">
        <v>56</v>
      </c>
      <c r="T6844" s="1" t="s">
        <v>109</v>
      </c>
      <c r="U6844" s="1" t="s">
        <v>59</v>
      </c>
      <c r="Y6844" s="1" t="s">
        <v>60</v>
      </c>
      <c r="AT6844" s="1" t="s">
        <v>2358</v>
      </c>
      <c r="AU6844" s="1" t="s">
        <v>2358</v>
      </c>
      <c r="AV6844" s="1" t="s">
        <v>3187</v>
      </c>
      <c r="AW6844" s="3" t="str">
        <f t="shared" si="1"/>
        <v>Other</v>
      </c>
      <c r="AX6844" s="3" t="str">
        <f t="array" ref="AX6844">TEXTJOIN(", ", TRUE, IF(X6844:AS6844="Y", X$1:AS$1, IF(X6844:AS6844&lt;&gt;"", X$1:AS$1 &amp; ": " &amp; X6844:AS6844, "")))
</f>
        <v>Cocaine</v>
      </c>
    </row>
    <row r="6845">
      <c r="A6845" s="2">
        <v>43313.0</v>
      </c>
      <c r="B6845" s="1" t="s">
        <v>50</v>
      </c>
      <c r="C6845" s="1">
        <v>66.0</v>
      </c>
      <c r="D6845" s="1" t="s">
        <v>51</v>
      </c>
      <c r="E6845" s="1" t="s">
        <v>52</v>
      </c>
      <c r="G6845" s="1" t="s">
        <v>91</v>
      </c>
      <c r="H6845" s="1" t="s">
        <v>91</v>
      </c>
      <c r="I6845" s="1" t="s">
        <v>55</v>
      </c>
      <c r="J6845" s="1" t="s">
        <v>91</v>
      </c>
      <c r="K6845" s="1" t="s">
        <v>91</v>
      </c>
      <c r="M6845" s="1" t="s">
        <v>56</v>
      </c>
      <c r="N6845" s="1" t="s">
        <v>66</v>
      </c>
      <c r="O6845" s="1" t="s">
        <v>91</v>
      </c>
      <c r="P6845" s="1" t="s">
        <v>91</v>
      </c>
      <c r="Q6845" s="1" t="s">
        <v>55</v>
      </c>
      <c r="R6845" s="1" t="s">
        <v>56</v>
      </c>
      <c r="T6845" s="1" t="s">
        <v>99</v>
      </c>
      <c r="U6845" s="1" t="s">
        <v>59</v>
      </c>
      <c r="AT6845" s="1" t="s">
        <v>110</v>
      </c>
      <c r="AU6845" s="1" t="s">
        <v>110</v>
      </c>
      <c r="AV6845" s="1" t="s">
        <v>111</v>
      </c>
      <c r="AW6845" s="3" t="str">
        <f t="shared" si="1"/>
        <v>Other</v>
      </c>
      <c r="AX6845" s="3" t="str">
        <f t="array" ref="AX6845">TEXTJOIN(", ", TRUE, IF(X6845:AS6845="Y", X$1:AS$1, IF(X6845:AS6845&lt;&gt;"", X$1:AS$1 &amp; ": " &amp; X6845:AS6845, "")))
</f>
        <v/>
      </c>
    </row>
    <row r="6846">
      <c r="A6846" s="2">
        <v>42159.0</v>
      </c>
      <c r="B6846" s="1" t="s">
        <v>86</v>
      </c>
      <c r="C6846" s="1">
        <v>63.0</v>
      </c>
      <c r="D6846" s="1" t="s">
        <v>51</v>
      </c>
      <c r="E6846" s="1" t="s">
        <v>63</v>
      </c>
      <c r="G6846" s="1" t="s">
        <v>102</v>
      </c>
      <c r="H6846" s="1" t="s">
        <v>103</v>
      </c>
      <c r="I6846" s="1" t="s">
        <v>55</v>
      </c>
      <c r="J6846" s="1" t="s">
        <v>102</v>
      </c>
      <c r="M6846" s="1" t="s">
        <v>56</v>
      </c>
      <c r="O6846" s="1" t="s">
        <v>102</v>
      </c>
      <c r="P6846" s="1" t="s">
        <v>103</v>
      </c>
      <c r="Q6846" s="1" t="s">
        <v>55</v>
      </c>
      <c r="R6846" s="1" t="s">
        <v>56</v>
      </c>
      <c r="T6846" s="1" t="s">
        <v>6845</v>
      </c>
      <c r="U6846" s="1" t="s">
        <v>59</v>
      </c>
      <c r="AB6846" s="1" t="s">
        <v>60</v>
      </c>
      <c r="AF6846" s="1" t="s">
        <v>60</v>
      </c>
      <c r="AR6846" s="1" t="s">
        <v>60</v>
      </c>
      <c r="AT6846" s="1" t="s">
        <v>106</v>
      </c>
      <c r="AU6846" s="1" t="s">
        <v>106</v>
      </c>
      <c r="AV6846" s="1" t="s">
        <v>107</v>
      </c>
      <c r="AW6846" s="3" t="str">
        <f t="shared" si="1"/>
        <v>Other</v>
      </c>
      <c r="AX6846" s="3" t="str">
        <f t="array" ref="AX6846">TEXTJOIN(", ", TRUE, IF(X6846:AS6846="Y", X$1:AS$1, IF(X6846:AS6846&lt;&gt;"", X$1:AS$1 &amp; ": " &amp; X6846:AS6846, "")))
</f>
        <v>Oxycodone, Benzodiazepine, Any Opioid</v>
      </c>
    </row>
    <row r="6847">
      <c r="A6847" s="2">
        <v>43655.0</v>
      </c>
      <c r="B6847" s="1" t="s">
        <v>50</v>
      </c>
      <c r="C6847" s="1">
        <v>39.0</v>
      </c>
      <c r="D6847" s="1" t="s">
        <v>51</v>
      </c>
      <c r="E6847" s="1" t="s">
        <v>63</v>
      </c>
      <c r="F6847" s="1" t="s">
        <v>137</v>
      </c>
      <c r="G6847" s="1" t="s">
        <v>65</v>
      </c>
      <c r="H6847" s="1" t="s">
        <v>65</v>
      </c>
      <c r="I6847" s="1" t="s">
        <v>55</v>
      </c>
      <c r="J6847" s="1" t="s">
        <v>65</v>
      </c>
      <c r="K6847" s="1" t="s">
        <v>65</v>
      </c>
      <c r="L6847" s="1" t="s">
        <v>55</v>
      </c>
      <c r="M6847" s="1" t="s">
        <v>56</v>
      </c>
      <c r="N6847" s="1" t="s">
        <v>136</v>
      </c>
      <c r="O6847" s="1" t="s">
        <v>103</v>
      </c>
      <c r="P6847" s="1" t="s">
        <v>103</v>
      </c>
      <c r="Q6847" s="1" t="s">
        <v>55</v>
      </c>
      <c r="R6847" s="1" t="s">
        <v>67</v>
      </c>
      <c r="T6847" s="1" t="s">
        <v>6846</v>
      </c>
      <c r="U6847" s="1" t="s">
        <v>59</v>
      </c>
      <c r="Y6847" s="1" t="s">
        <v>60</v>
      </c>
      <c r="Z6847" s="1" t="s">
        <v>60</v>
      </c>
      <c r="AR6847" s="1" t="s">
        <v>60</v>
      </c>
      <c r="AT6847" s="1" t="s">
        <v>410</v>
      </c>
      <c r="AU6847" s="1" t="s">
        <v>410</v>
      </c>
      <c r="AV6847" s="1" t="s">
        <v>168</v>
      </c>
      <c r="AW6847" s="3" t="str">
        <f t="shared" si="1"/>
        <v>Other</v>
      </c>
      <c r="AX6847" s="3" t="str">
        <f t="array" ref="AX6847">TEXTJOIN(", ", TRUE, IF(X6847:AS6847="Y", X$1:AS$1, IF(X6847:AS6847&lt;&gt;"", X$1:AS$1 &amp; ": " &amp; X6847:AS6847, "")))
</f>
        <v>Cocaine, Fentanyl, Any Opioid</v>
      </c>
    </row>
    <row r="6848">
      <c r="A6848" s="2">
        <v>44413.0</v>
      </c>
      <c r="B6848" s="1" t="s">
        <v>50</v>
      </c>
      <c r="C6848" s="1">
        <v>60.0</v>
      </c>
      <c r="D6848" s="1" t="s">
        <v>51</v>
      </c>
      <c r="E6848" s="1" t="s">
        <v>63</v>
      </c>
      <c r="G6848" s="1" t="s">
        <v>654</v>
      </c>
      <c r="H6848" s="1" t="s">
        <v>65</v>
      </c>
      <c r="I6848" s="1" t="s">
        <v>55</v>
      </c>
      <c r="J6848" s="1" t="s">
        <v>545</v>
      </c>
      <c r="K6848" s="1" t="s">
        <v>263</v>
      </c>
      <c r="L6848" s="1" t="s">
        <v>55</v>
      </c>
      <c r="M6848" s="1" t="s">
        <v>3166</v>
      </c>
      <c r="N6848" s="1" t="s">
        <v>136</v>
      </c>
      <c r="O6848" s="1" t="s">
        <v>545</v>
      </c>
      <c r="P6848" s="1" t="s">
        <v>263</v>
      </c>
      <c r="Q6848" s="1" t="s">
        <v>55</v>
      </c>
      <c r="R6848" s="1" t="s">
        <v>44</v>
      </c>
      <c r="S6848" s="1" t="s">
        <v>6847</v>
      </c>
      <c r="T6848" s="1" t="s">
        <v>6848</v>
      </c>
      <c r="U6848" s="1" t="s">
        <v>59</v>
      </c>
      <c r="Z6848" s="1" t="s">
        <v>60</v>
      </c>
      <c r="AM6848" s="1" t="s">
        <v>60</v>
      </c>
      <c r="AR6848" s="1" t="s">
        <v>60</v>
      </c>
      <c r="AS6848" s="1" t="s">
        <v>182</v>
      </c>
      <c r="AT6848" s="1" t="s">
        <v>657</v>
      </c>
      <c r="AU6848" s="1" t="s">
        <v>547</v>
      </c>
      <c r="AV6848" s="1" t="s">
        <v>548</v>
      </c>
      <c r="AW6848" s="3" t="str">
        <f t="shared" si="1"/>
        <v>Other</v>
      </c>
      <c r="AX6848" s="3" t="str">
        <f t="array" ref="AX6848">TEXTJOIN(", ", TRUE, IF(X6848:AS6848="Y", X$1:AS$1, IF(X6848:AS6848&lt;&gt;"", X$1:AS$1 &amp; ": " &amp; X6848:AS6848, "")))
</f>
        <v>Fentanyl, Xylazine, Any Opioid, Other: Bupren</v>
      </c>
    </row>
    <row r="6849">
      <c r="A6849" s="4">
        <v>44491.0</v>
      </c>
      <c r="B6849" s="1" t="s">
        <v>50</v>
      </c>
      <c r="C6849" s="1">
        <v>36.0</v>
      </c>
      <c r="D6849" s="1" t="s">
        <v>51</v>
      </c>
      <c r="E6849" s="1" t="s">
        <v>63</v>
      </c>
      <c r="G6849" s="1" t="s">
        <v>2087</v>
      </c>
      <c r="H6849" s="1" t="s">
        <v>263</v>
      </c>
      <c r="I6849" s="1" t="s">
        <v>55</v>
      </c>
      <c r="J6849" s="1" t="s">
        <v>2087</v>
      </c>
      <c r="K6849" s="1" t="s">
        <v>263</v>
      </c>
      <c r="L6849" s="1" t="s">
        <v>55</v>
      </c>
      <c r="M6849" s="1" t="s">
        <v>743</v>
      </c>
      <c r="N6849" s="1" t="s">
        <v>178</v>
      </c>
      <c r="O6849" s="1" t="s">
        <v>2087</v>
      </c>
      <c r="P6849" s="1" t="s">
        <v>263</v>
      </c>
      <c r="Q6849" s="1" t="s">
        <v>55</v>
      </c>
      <c r="R6849" s="1" t="s">
        <v>56</v>
      </c>
      <c r="T6849" s="1" t="s">
        <v>6849</v>
      </c>
      <c r="U6849" s="1" t="s">
        <v>59</v>
      </c>
      <c r="Z6849" s="1" t="s">
        <v>60</v>
      </c>
      <c r="AD6849" s="1" t="s">
        <v>60</v>
      </c>
      <c r="AM6849" s="1" t="s">
        <v>60</v>
      </c>
      <c r="AR6849" s="1" t="s">
        <v>60</v>
      </c>
      <c r="AT6849" s="1" t="s">
        <v>2089</v>
      </c>
      <c r="AU6849" s="1" t="s">
        <v>2089</v>
      </c>
      <c r="AV6849" s="1" t="s">
        <v>2090</v>
      </c>
      <c r="AW6849" s="3" t="str">
        <f t="shared" si="1"/>
        <v>Other</v>
      </c>
      <c r="AX6849" s="3" t="str">
        <f t="array" ref="AX6849">TEXTJOIN(", ", TRUE, IF(X6849:AS6849="Y", X$1:AS$1, IF(X6849:AS6849&lt;&gt;"", X$1:AS$1 &amp; ": " &amp; X6849:AS6849, "")))
</f>
        <v>Fentanyl, Ethanol, Xylazine, Any Opioid</v>
      </c>
    </row>
    <row r="6850">
      <c r="A6850" s="2">
        <v>42216.0</v>
      </c>
      <c r="B6850" s="1" t="s">
        <v>86</v>
      </c>
      <c r="C6850" s="1">
        <v>53.0</v>
      </c>
      <c r="D6850" s="1" t="s">
        <v>51</v>
      </c>
      <c r="E6850" s="1" t="s">
        <v>63</v>
      </c>
      <c r="G6850" s="1" t="s">
        <v>160</v>
      </c>
      <c r="H6850" s="1" t="s">
        <v>54</v>
      </c>
      <c r="I6850" s="1" t="s">
        <v>55</v>
      </c>
      <c r="J6850" s="1" t="s">
        <v>6850</v>
      </c>
      <c r="M6850" s="1" t="s">
        <v>56</v>
      </c>
      <c r="O6850" s="1" t="s">
        <v>160</v>
      </c>
      <c r="P6850" s="1" t="s">
        <v>54</v>
      </c>
      <c r="Q6850" s="1" t="s">
        <v>55</v>
      </c>
      <c r="R6850" s="1" t="s">
        <v>56</v>
      </c>
      <c r="T6850" s="1" t="s">
        <v>6851</v>
      </c>
      <c r="U6850" s="1" t="s">
        <v>59</v>
      </c>
      <c r="AD6850" s="1" t="s">
        <v>60</v>
      </c>
      <c r="AF6850" s="1" t="s">
        <v>60</v>
      </c>
      <c r="AT6850" s="1" t="s">
        <v>163</v>
      </c>
      <c r="AU6850" s="1" t="s">
        <v>6852</v>
      </c>
      <c r="AV6850" s="1" t="s">
        <v>164</v>
      </c>
      <c r="AW6850" s="3" t="str">
        <f t="shared" si="1"/>
        <v>Other</v>
      </c>
      <c r="AX6850" s="3" t="str">
        <f t="array" ref="AX6850">TEXTJOIN(", ", TRUE, IF(X6850:AS6850="Y", X$1:AS$1, IF(X6850:AS6850&lt;&gt;"", X$1:AS$1 &amp; ": " &amp; X6850:AS6850, "")))
</f>
        <v>Ethanol, Benzodiazepine</v>
      </c>
    </row>
    <row r="6851">
      <c r="A6851" s="4">
        <v>42727.0</v>
      </c>
      <c r="B6851" s="1" t="s">
        <v>50</v>
      </c>
      <c r="C6851" s="1">
        <v>39.0</v>
      </c>
      <c r="D6851" s="1" t="s">
        <v>51</v>
      </c>
      <c r="E6851" s="1" t="s">
        <v>63</v>
      </c>
      <c r="G6851" s="1" t="s">
        <v>102</v>
      </c>
      <c r="H6851" s="1" t="s">
        <v>103</v>
      </c>
      <c r="I6851" s="1" t="s">
        <v>55</v>
      </c>
      <c r="J6851" s="1" t="s">
        <v>731</v>
      </c>
      <c r="M6851" s="1" t="s">
        <v>56</v>
      </c>
      <c r="N6851" s="1" t="s">
        <v>66</v>
      </c>
      <c r="O6851" s="1" t="s">
        <v>731</v>
      </c>
      <c r="R6851" s="1" t="s">
        <v>56</v>
      </c>
      <c r="S6851" s="1" t="s">
        <v>1317</v>
      </c>
      <c r="T6851" s="1" t="s">
        <v>6853</v>
      </c>
      <c r="U6851" s="1" t="s">
        <v>59</v>
      </c>
      <c r="Z6851" s="1" t="s">
        <v>60</v>
      </c>
      <c r="AB6851" s="1" t="s">
        <v>60</v>
      </c>
      <c r="AR6851" s="1" t="s">
        <v>60</v>
      </c>
      <c r="AT6851" s="1" t="s">
        <v>106</v>
      </c>
      <c r="AU6851" s="1" t="s">
        <v>735</v>
      </c>
      <c r="AV6851" s="1" t="s">
        <v>736</v>
      </c>
      <c r="AW6851" s="3" t="str">
        <f t="shared" si="1"/>
        <v>Other</v>
      </c>
      <c r="AX6851" s="3" t="str">
        <f t="array" ref="AX6851">TEXTJOIN(", ", TRUE, IF(X6851:AS6851="Y", X$1:AS$1, IF(X6851:AS6851&lt;&gt;"", X$1:AS$1 &amp; ": " &amp; X6851:AS6851, "")))
</f>
        <v>Fentanyl, Oxycodone, Any Opioid</v>
      </c>
    </row>
    <row r="6852">
      <c r="A6852" s="2">
        <v>43104.0</v>
      </c>
      <c r="B6852" s="1" t="s">
        <v>50</v>
      </c>
      <c r="C6852" s="1">
        <v>44.0</v>
      </c>
      <c r="D6852" s="1" t="s">
        <v>76</v>
      </c>
      <c r="E6852" s="1" t="s">
        <v>63</v>
      </c>
      <c r="G6852" s="1" t="s">
        <v>91</v>
      </c>
      <c r="H6852" s="1" t="s">
        <v>91</v>
      </c>
      <c r="I6852" s="1" t="s">
        <v>55</v>
      </c>
      <c r="J6852" s="1" t="s">
        <v>91</v>
      </c>
      <c r="K6852" s="1" t="s">
        <v>91</v>
      </c>
      <c r="M6852" s="1" t="s">
        <v>56</v>
      </c>
      <c r="N6852" s="1" t="s">
        <v>119</v>
      </c>
      <c r="O6852" s="1" t="s">
        <v>91</v>
      </c>
      <c r="P6852" s="1" t="s">
        <v>91</v>
      </c>
      <c r="Q6852" s="1" t="s">
        <v>55</v>
      </c>
      <c r="R6852" s="1" t="s">
        <v>56</v>
      </c>
      <c r="T6852" s="1" t="s">
        <v>1884</v>
      </c>
      <c r="U6852" s="1" t="s">
        <v>59</v>
      </c>
      <c r="Y6852" s="1" t="s">
        <v>60</v>
      </c>
      <c r="Z6852" s="1" t="s">
        <v>60</v>
      </c>
      <c r="AR6852" s="1" t="s">
        <v>60</v>
      </c>
      <c r="AT6852" s="1" t="s">
        <v>110</v>
      </c>
      <c r="AU6852" s="1" t="s">
        <v>110</v>
      </c>
      <c r="AV6852" s="1" t="s">
        <v>111</v>
      </c>
      <c r="AW6852" s="3" t="str">
        <f t="shared" si="1"/>
        <v>Other</v>
      </c>
      <c r="AX6852" s="3" t="str">
        <f t="array" ref="AX6852">TEXTJOIN(", ", TRUE, IF(X6852:AS6852="Y", X$1:AS$1, IF(X6852:AS6852&lt;&gt;"", X$1:AS$1 &amp; ": " &amp; X6852:AS6852, "")))
</f>
        <v>Cocaine, Fentanyl, Any Opioid</v>
      </c>
    </row>
    <row r="6853">
      <c r="A6853" s="2">
        <v>42759.0</v>
      </c>
      <c r="B6853" s="1" t="s">
        <v>86</v>
      </c>
      <c r="C6853" s="1">
        <v>35.0</v>
      </c>
      <c r="D6853" s="1" t="s">
        <v>76</v>
      </c>
      <c r="E6853" s="1" t="s">
        <v>63</v>
      </c>
      <c r="G6853" s="1" t="s">
        <v>102</v>
      </c>
      <c r="H6853" s="1" t="s">
        <v>103</v>
      </c>
      <c r="I6853" s="1" t="s">
        <v>55</v>
      </c>
      <c r="J6853" s="1" t="s">
        <v>102</v>
      </c>
      <c r="K6853" s="1" t="s">
        <v>103</v>
      </c>
      <c r="L6853" s="1" t="s">
        <v>55</v>
      </c>
      <c r="M6853" s="1" t="s">
        <v>56</v>
      </c>
      <c r="N6853" s="1" t="s">
        <v>136</v>
      </c>
      <c r="O6853" s="1" t="s">
        <v>102</v>
      </c>
      <c r="P6853" s="1" t="s">
        <v>103</v>
      </c>
      <c r="Q6853" s="1" t="s">
        <v>55</v>
      </c>
      <c r="R6853" s="1" t="s">
        <v>56</v>
      </c>
      <c r="T6853" s="1" t="s">
        <v>83</v>
      </c>
      <c r="U6853" s="1" t="s">
        <v>59</v>
      </c>
      <c r="Z6853" s="1" t="s">
        <v>60</v>
      </c>
      <c r="AT6853" s="1" t="s">
        <v>106</v>
      </c>
      <c r="AU6853" s="1" t="s">
        <v>106</v>
      </c>
      <c r="AV6853" s="1" t="s">
        <v>107</v>
      </c>
      <c r="AW6853" s="3" t="str">
        <f t="shared" si="1"/>
        <v>Other</v>
      </c>
      <c r="AX6853" s="3" t="str">
        <f t="array" ref="AX6853">TEXTJOIN(", ", TRUE, IF(X6853:AS6853="Y", X$1:AS$1, IF(X6853:AS6853&lt;&gt;"", X$1:AS$1 &amp; ": " &amp; X6853:AS6853, "")))
</f>
        <v>Fentanyl</v>
      </c>
    </row>
    <row r="6854">
      <c r="A6854" s="4">
        <v>42672.0</v>
      </c>
      <c r="B6854" s="1" t="s">
        <v>50</v>
      </c>
      <c r="C6854" s="1">
        <v>50.0</v>
      </c>
      <c r="D6854" s="1" t="s">
        <v>76</v>
      </c>
      <c r="E6854" s="1" t="s">
        <v>63</v>
      </c>
      <c r="G6854" s="1" t="s">
        <v>484</v>
      </c>
      <c r="H6854" s="1" t="s">
        <v>103</v>
      </c>
      <c r="I6854" s="1" t="s">
        <v>55</v>
      </c>
      <c r="J6854" s="1" t="s">
        <v>484</v>
      </c>
      <c r="M6854" s="1" t="s">
        <v>56</v>
      </c>
      <c r="N6854" s="1" t="s">
        <v>136</v>
      </c>
      <c r="O6854" s="1" t="s">
        <v>484</v>
      </c>
      <c r="R6854" s="1" t="s">
        <v>56</v>
      </c>
      <c r="T6854" s="1" t="s">
        <v>6854</v>
      </c>
      <c r="U6854" s="1" t="s">
        <v>59</v>
      </c>
      <c r="W6854" s="1" t="s">
        <v>60</v>
      </c>
      <c r="X6854" s="1" t="s">
        <v>60</v>
      </c>
      <c r="AF6854" s="1" t="s">
        <v>60</v>
      </c>
      <c r="AP6854" s="1" t="s">
        <v>60</v>
      </c>
      <c r="AR6854" s="1" t="s">
        <v>60</v>
      </c>
      <c r="AT6854" s="1" t="s">
        <v>682</v>
      </c>
      <c r="AU6854" s="1" t="s">
        <v>682</v>
      </c>
      <c r="AV6854" s="1" t="s">
        <v>487</v>
      </c>
      <c r="AW6854" s="3" t="str">
        <f t="shared" si="1"/>
        <v>Other</v>
      </c>
      <c r="AX6854" s="3" t="str">
        <f t="array" ref="AX6854">TEXTJOIN(", ", TRUE, IF(X6854:AS6854="Y", X$1:AS$1, IF(X6854:AS6854&lt;&gt;"", X$1:AS$1 &amp; ": " &amp; X6854:AS6854, "")))
</f>
        <v>Heroin, Benzodiazepine, Heroin/Morph/Codeine, Any Opioid</v>
      </c>
    </row>
    <row r="6855">
      <c r="A6855" s="2">
        <v>44326.0</v>
      </c>
      <c r="B6855" s="1" t="s">
        <v>50</v>
      </c>
      <c r="C6855" s="1">
        <v>43.0</v>
      </c>
      <c r="D6855" s="1" t="s">
        <v>51</v>
      </c>
      <c r="E6855" s="1" t="s">
        <v>63</v>
      </c>
      <c r="G6855" s="1" t="s">
        <v>120</v>
      </c>
      <c r="H6855" s="1" t="s">
        <v>121</v>
      </c>
      <c r="I6855" s="1" t="s">
        <v>55</v>
      </c>
      <c r="J6855" s="1" t="s">
        <v>120</v>
      </c>
      <c r="K6855" s="1" t="s">
        <v>121</v>
      </c>
      <c r="L6855" s="1" t="s">
        <v>55</v>
      </c>
      <c r="M6855" s="1" t="s">
        <v>56</v>
      </c>
      <c r="N6855" s="1" t="s">
        <v>178</v>
      </c>
      <c r="O6855" s="1" t="s">
        <v>120</v>
      </c>
      <c r="P6855" s="1" t="s">
        <v>121</v>
      </c>
      <c r="Q6855" s="1" t="s">
        <v>55</v>
      </c>
      <c r="R6855" s="1" t="s">
        <v>56</v>
      </c>
      <c r="T6855" s="1" t="s">
        <v>6855</v>
      </c>
      <c r="U6855" s="1" t="s">
        <v>59</v>
      </c>
      <c r="Z6855" s="1" t="s">
        <v>60</v>
      </c>
      <c r="AR6855" s="1" t="s">
        <v>60</v>
      </c>
      <c r="AT6855" s="1" t="s">
        <v>236</v>
      </c>
      <c r="AU6855" s="1" t="s">
        <v>236</v>
      </c>
      <c r="AV6855" s="1" t="s">
        <v>123</v>
      </c>
      <c r="AW6855" s="3" t="str">
        <f t="shared" si="1"/>
        <v>Middletown</v>
      </c>
      <c r="AX6855" s="3" t="str">
        <f t="array" ref="AX6855">TEXTJOIN(", ", TRUE, IF(X6855:AS6855="Y", X$1:AS$1, IF(X6855:AS6855&lt;&gt;"", X$1:AS$1 &amp; ": " &amp; X6855:AS6855, "")))
</f>
        <v>Fentanyl, Any Opioid</v>
      </c>
    </row>
    <row r="6856">
      <c r="A6856" s="2">
        <v>43560.0</v>
      </c>
      <c r="B6856" s="1" t="s">
        <v>50</v>
      </c>
      <c r="C6856" s="1">
        <v>39.0</v>
      </c>
      <c r="D6856" s="1" t="s">
        <v>51</v>
      </c>
      <c r="E6856" s="1" t="s">
        <v>63</v>
      </c>
      <c r="G6856" s="1" t="s">
        <v>255</v>
      </c>
      <c r="H6856" s="1" t="s">
        <v>103</v>
      </c>
      <c r="I6856" s="1" t="s">
        <v>55</v>
      </c>
      <c r="J6856" s="1" t="s">
        <v>255</v>
      </c>
      <c r="K6856" s="1" t="s">
        <v>103</v>
      </c>
      <c r="L6856" s="1" t="s">
        <v>55</v>
      </c>
      <c r="M6856" s="1" t="s">
        <v>56</v>
      </c>
      <c r="N6856" s="1" t="s">
        <v>136</v>
      </c>
      <c r="O6856" s="1" t="s">
        <v>255</v>
      </c>
      <c r="P6856" s="1" t="s">
        <v>103</v>
      </c>
      <c r="Q6856" s="1" t="s">
        <v>55</v>
      </c>
      <c r="R6856" s="1" t="s">
        <v>56</v>
      </c>
      <c r="T6856" s="1" t="s">
        <v>6856</v>
      </c>
      <c r="U6856" s="1" t="s">
        <v>59</v>
      </c>
      <c r="Y6856" s="1" t="s">
        <v>60</v>
      </c>
      <c r="Z6856" s="1" t="s">
        <v>60</v>
      </c>
      <c r="AD6856" s="1" t="s">
        <v>60</v>
      </c>
      <c r="AR6856" s="1" t="s">
        <v>60</v>
      </c>
      <c r="AT6856" s="1" t="s">
        <v>259</v>
      </c>
      <c r="AU6856" s="1" t="s">
        <v>259</v>
      </c>
      <c r="AV6856" s="1" t="s">
        <v>520</v>
      </c>
      <c r="AW6856" s="3" t="str">
        <f t="shared" si="1"/>
        <v>Other</v>
      </c>
      <c r="AX6856" s="3" t="str">
        <f t="array" ref="AX6856">TEXTJOIN(", ", TRUE, IF(X6856:AS6856="Y", X$1:AS$1, IF(X6856:AS6856&lt;&gt;"", X$1:AS$1 &amp; ": " &amp; X6856:AS6856, "")))
</f>
        <v>Cocaine, Fentanyl, Ethanol, Any Opioid</v>
      </c>
    </row>
    <row r="6857">
      <c r="A6857" s="4">
        <v>42700.0</v>
      </c>
      <c r="B6857" s="1" t="s">
        <v>50</v>
      </c>
      <c r="C6857" s="1">
        <v>39.0</v>
      </c>
      <c r="D6857" s="1" t="s">
        <v>76</v>
      </c>
      <c r="E6857" s="1" t="s">
        <v>63</v>
      </c>
      <c r="G6857" s="1" t="s">
        <v>769</v>
      </c>
      <c r="H6857" s="1" t="s">
        <v>65</v>
      </c>
      <c r="I6857" s="1" t="s">
        <v>55</v>
      </c>
      <c r="J6857" s="1" t="s">
        <v>769</v>
      </c>
      <c r="M6857" s="1" t="s">
        <v>56</v>
      </c>
      <c r="N6857" s="1" t="s">
        <v>66</v>
      </c>
      <c r="O6857" s="1" t="s">
        <v>769</v>
      </c>
      <c r="R6857" s="1" t="s">
        <v>56</v>
      </c>
      <c r="T6857" s="1" t="s">
        <v>6857</v>
      </c>
      <c r="U6857" s="1" t="s">
        <v>59</v>
      </c>
      <c r="Z6857" s="1" t="s">
        <v>60</v>
      </c>
      <c r="AF6857" s="1" t="s">
        <v>60</v>
      </c>
      <c r="AR6857" s="1" t="s">
        <v>60</v>
      </c>
      <c r="AT6857" s="1" t="s">
        <v>772</v>
      </c>
      <c r="AU6857" s="1" t="s">
        <v>772</v>
      </c>
      <c r="AV6857" s="1" t="s">
        <v>1798</v>
      </c>
      <c r="AW6857" s="3" t="str">
        <f t="shared" si="1"/>
        <v>Other</v>
      </c>
      <c r="AX6857" s="3" t="str">
        <f t="array" ref="AX6857">TEXTJOIN(", ", TRUE, IF(X6857:AS6857="Y", X$1:AS$1, IF(X6857:AS6857&lt;&gt;"", X$1:AS$1 &amp; ": " &amp; X6857:AS6857, "")))
</f>
        <v>Fentanyl, Benzodiazepine, Any Opioid</v>
      </c>
    </row>
    <row r="6858">
      <c r="A6858" s="2">
        <v>42611.0</v>
      </c>
      <c r="B6858" s="1" t="s">
        <v>50</v>
      </c>
      <c r="C6858" s="1">
        <v>58.0</v>
      </c>
      <c r="D6858" s="1" t="s">
        <v>76</v>
      </c>
      <c r="E6858" s="1" t="s">
        <v>63</v>
      </c>
      <c r="G6858" s="1" t="s">
        <v>1962</v>
      </c>
      <c r="H6858" s="1" t="s">
        <v>65</v>
      </c>
      <c r="I6858" s="1" t="s">
        <v>55</v>
      </c>
      <c r="J6858" s="1" t="s">
        <v>1962</v>
      </c>
      <c r="M6858" s="1" t="s">
        <v>56</v>
      </c>
      <c r="N6858" s="1" t="s">
        <v>276</v>
      </c>
      <c r="O6858" s="1" t="s">
        <v>1962</v>
      </c>
      <c r="R6858" s="1" t="s">
        <v>56</v>
      </c>
      <c r="T6858" s="1" t="s">
        <v>6858</v>
      </c>
      <c r="U6858" s="1" t="s">
        <v>59</v>
      </c>
      <c r="Y6858" s="1" t="s">
        <v>60</v>
      </c>
      <c r="AD6858" s="1" t="s">
        <v>60</v>
      </c>
      <c r="AT6858" s="1" t="s">
        <v>1964</v>
      </c>
      <c r="AU6858" s="1" t="s">
        <v>1964</v>
      </c>
      <c r="AV6858" s="1" t="s">
        <v>2236</v>
      </c>
      <c r="AW6858" s="3" t="str">
        <f t="shared" si="1"/>
        <v>Other</v>
      </c>
      <c r="AX6858" s="3" t="str">
        <f t="array" ref="AX6858">TEXTJOIN(", ", TRUE, IF(X6858:AS6858="Y", X$1:AS$1, IF(X6858:AS6858&lt;&gt;"", X$1:AS$1 &amp; ": " &amp; X6858:AS6858, "")))
</f>
        <v>Cocaine, Ethanol</v>
      </c>
    </row>
    <row r="6859">
      <c r="A6859" s="2">
        <v>41820.0</v>
      </c>
      <c r="B6859" s="1" t="s">
        <v>50</v>
      </c>
      <c r="C6859" s="1">
        <v>56.0</v>
      </c>
      <c r="D6859" s="1" t="s">
        <v>76</v>
      </c>
      <c r="E6859" s="1" t="s">
        <v>63</v>
      </c>
      <c r="J6859" s="1" t="s">
        <v>103</v>
      </c>
      <c r="L6859" s="1" t="s">
        <v>55</v>
      </c>
      <c r="M6859" s="1" t="s">
        <v>177</v>
      </c>
      <c r="N6859" s="1" t="s">
        <v>66</v>
      </c>
      <c r="O6859" s="1" t="s">
        <v>103</v>
      </c>
      <c r="P6859" s="1" t="s">
        <v>103</v>
      </c>
      <c r="R6859" s="1" t="s">
        <v>44</v>
      </c>
      <c r="S6859" s="1" t="s">
        <v>6859</v>
      </c>
      <c r="T6859" s="1" t="s">
        <v>6860</v>
      </c>
      <c r="U6859" s="1" t="s">
        <v>59</v>
      </c>
      <c r="X6859" s="1" t="s">
        <v>60</v>
      </c>
      <c r="Y6859" s="1" t="s">
        <v>60</v>
      </c>
      <c r="AF6859" s="1" t="s">
        <v>60</v>
      </c>
      <c r="AT6859" s="1" t="s">
        <v>62</v>
      </c>
      <c r="AU6859" s="1" t="s">
        <v>167</v>
      </c>
      <c r="AV6859" s="1" t="s">
        <v>168</v>
      </c>
      <c r="AW6859" s="3" t="str">
        <f t="shared" si="1"/>
        <v>Other</v>
      </c>
      <c r="AX6859" s="3" t="str">
        <f t="array" ref="AX6859">TEXTJOIN(", ", TRUE, IF(X6859:AS6859="Y", X$1:AS$1, IF(X6859:AS6859&lt;&gt;"", X$1:AS$1 &amp; ": " &amp; X6859:AS6859, "")))
</f>
        <v>Heroin, Cocaine, Benzodiazepine</v>
      </c>
    </row>
    <row r="6860">
      <c r="A6860" s="2">
        <v>42614.0</v>
      </c>
      <c r="B6860" s="1" t="s">
        <v>50</v>
      </c>
      <c r="C6860" s="1">
        <v>44.0</v>
      </c>
      <c r="D6860" s="1" t="s">
        <v>51</v>
      </c>
      <c r="E6860" s="1" t="s">
        <v>52</v>
      </c>
      <c r="G6860" s="1" t="s">
        <v>91</v>
      </c>
      <c r="H6860" s="1" t="s">
        <v>91</v>
      </c>
      <c r="I6860" s="1" t="s">
        <v>55</v>
      </c>
      <c r="J6860" s="1" t="s">
        <v>91</v>
      </c>
      <c r="M6860" s="1" t="s">
        <v>56</v>
      </c>
      <c r="N6860" s="1" t="s">
        <v>66</v>
      </c>
      <c r="O6860" s="1" t="s">
        <v>91</v>
      </c>
      <c r="R6860" s="1" t="s">
        <v>67</v>
      </c>
      <c r="T6860" s="1" t="s">
        <v>1380</v>
      </c>
      <c r="U6860" s="1" t="s">
        <v>59</v>
      </c>
      <c r="AO6860" s="1" t="s">
        <v>60</v>
      </c>
      <c r="AP6860" s="1" t="s">
        <v>60</v>
      </c>
      <c r="AR6860" s="1" t="s">
        <v>60</v>
      </c>
      <c r="AT6860" s="1" t="s">
        <v>110</v>
      </c>
      <c r="AU6860" s="1" t="s">
        <v>110</v>
      </c>
      <c r="AV6860" s="1" t="s">
        <v>111</v>
      </c>
      <c r="AW6860" s="3" t="str">
        <f t="shared" si="1"/>
        <v>Other</v>
      </c>
      <c r="AX6860" s="3" t="str">
        <f t="array" ref="AX6860">TEXTJOIN(", ", TRUE, IF(X6860:AS6860="Y", X$1:AS$1, IF(X6860:AS6860&lt;&gt;"", X$1:AS$1 &amp; ": " &amp; X6860:AS6860, "")))
</f>
        <v>Opiate NOS, Heroin/Morph/Codeine, Any Opioid</v>
      </c>
    </row>
    <row r="6861">
      <c r="A6861" s="2">
        <v>44069.0</v>
      </c>
      <c r="B6861" s="1" t="s">
        <v>50</v>
      </c>
      <c r="C6861" s="1">
        <v>36.0</v>
      </c>
      <c r="D6861" s="1" t="s">
        <v>76</v>
      </c>
      <c r="E6861" s="1" t="s">
        <v>52</v>
      </c>
      <c r="G6861" s="1" t="s">
        <v>103</v>
      </c>
      <c r="H6861" s="1" t="s">
        <v>103</v>
      </c>
      <c r="I6861" s="1" t="s">
        <v>55</v>
      </c>
      <c r="J6861" s="1" t="s">
        <v>397</v>
      </c>
      <c r="K6861" s="1" t="s">
        <v>103</v>
      </c>
      <c r="L6861" s="1" t="s">
        <v>55</v>
      </c>
      <c r="M6861" s="1" t="s">
        <v>401</v>
      </c>
      <c r="N6861" s="1" t="s">
        <v>119</v>
      </c>
      <c r="O6861" s="1" t="s">
        <v>103</v>
      </c>
      <c r="P6861" s="1" t="s">
        <v>103</v>
      </c>
      <c r="Q6861" s="1" t="s">
        <v>55</v>
      </c>
      <c r="R6861" s="1" t="s">
        <v>67</v>
      </c>
      <c r="T6861" s="1" t="s">
        <v>6861</v>
      </c>
      <c r="U6861" s="1" t="s">
        <v>59</v>
      </c>
      <c r="AT6861" s="1" t="s">
        <v>167</v>
      </c>
      <c r="AU6861" s="1" t="s">
        <v>399</v>
      </c>
      <c r="AV6861" s="1" t="s">
        <v>168</v>
      </c>
      <c r="AW6861" s="3" t="str">
        <f t="shared" si="1"/>
        <v>Other</v>
      </c>
      <c r="AX6861" s="3" t="str">
        <f t="array" ref="AX6861">TEXTJOIN(", ", TRUE, IF(X6861:AS6861="Y", X$1:AS$1, IF(X6861:AS6861&lt;&gt;"", X$1:AS$1 &amp; ": " &amp; X6861:AS6861, "")))
</f>
        <v/>
      </c>
    </row>
    <row r="6862">
      <c r="A6862" s="4">
        <v>43052.0</v>
      </c>
      <c r="B6862" s="1" t="s">
        <v>86</v>
      </c>
      <c r="C6862" s="1">
        <v>22.0</v>
      </c>
      <c r="D6862" s="1" t="s">
        <v>51</v>
      </c>
      <c r="E6862" s="1" t="s">
        <v>63</v>
      </c>
      <c r="G6862" s="1" t="s">
        <v>82</v>
      </c>
      <c r="H6862" s="1" t="s">
        <v>54</v>
      </c>
      <c r="I6862" s="1" t="s">
        <v>55</v>
      </c>
      <c r="J6862" s="1" t="s">
        <v>82</v>
      </c>
      <c r="K6862" s="1" t="s">
        <v>54</v>
      </c>
      <c r="L6862" s="1" t="s">
        <v>55</v>
      </c>
      <c r="M6862" s="1" t="s">
        <v>56</v>
      </c>
      <c r="N6862" s="1" t="s">
        <v>119</v>
      </c>
      <c r="O6862" s="1" t="s">
        <v>82</v>
      </c>
      <c r="P6862" s="1" t="s">
        <v>54</v>
      </c>
      <c r="Q6862" s="1" t="s">
        <v>55</v>
      </c>
      <c r="R6862" s="1" t="s">
        <v>56</v>
      </c>
      <c r="T6862" s="1" t="s">
        <v>6309</v>
      </c>
      <c r="U6862" s="1" t="s">
        <v>59</v>
      </c>
      <c r="X6862" s="1" t="s">
        <v>60</v>
      </c>
      <c r="Y6862" s="1" t="s">
        <v>60</v>
      </c>
      <c r="Z6862" s="1" t="s">
        <v>60</v>
      </c>
      <c r="AD6862" s="1" t="s">
        <v>60</v>
      </c>
      <c r="AT6862" s="1" t="s">
        <v>329</v>
      </c>
      <c r="AU6862" s="1" t="s">
        <v>329</v>
      </c>
      <c r="AV6862" s="1" t="s">
        <v>85</v>
      </c>
      <c r="AW6862" s="3" t="str">
        <f t="shared" si="1"/>
        <v>Other</v>
      </c>
      <c r="AX6862" s="3" t="str">
        <f t="array" ref="AX6862">TEXTJOIN(", ", TRUE, IF(X6862:AS6862="Y", X$1:AS$1, IF(X6862:AS6862&lt;&gt;"", X$1:AS$1 &amp; ": " &amp; X6862:AS6862, "")))
</f>
        <v>Heroin, Cocaine, Fentanyl, Ethanol</v>
      </c>
    </row>
    <row r="6863">
      <c r="A6863" s="4">
        <v>44130.0</v>
      </c>
      <c r="B6863" s="1" t="s">
        <v>50</v>
      </c>
      <c r="C6863" s="1">
        <v>29.0</v>
      </c>
      <c r="D6863" s="1" t="s">
        <v>51</v>
      </c>
      <c r="E6863" s="1" t="s">
        <v>63</v>
      </c>
      <c r="G6863" s="1" t="s">
        <v>6862</v>
      </c>
      <c r="H6863" s="1" t="s">
        <v>6863</v>
      </c>
      <c r="I6863" s="1" t="s">
        <v>1391</v>
      </c>
      <c r="J6863" s="1" t="s">
        <v>238</v>
      </c>
      <c r="K6863" s="1" t="s">
        <v>125</v>
      </c>
      <c r="L6863" s="1" t="s">
        <v>55</v>
      </c>
      <c r="M6863" s="1" t="s">
        <v>44</v>
      </c>
      <c r="N6863" s="1" t="s">
        <v>178</v>
      </c>
      <c r="O6863" s="1" t="s">
        <v>238</v>
      </c>
      <c r="P6863" s="1" t="s">
        <v>125</v>
      </c>
      <c r="Q6863" s="1" t="s">
        <v>55</v>
      </c>
      <c r="R6863" s="1" t="s">
        <v>44</v>
      </c>
      <c r="T6863" s="1" t="s">
        <v>83</v>
      </c>
      <c r="U6863" s="1" t="s">
        <v>59</v>
      </c>
      <c r="Z6863" s="1" t="s">
        <v>60</v>
      </c>
      <c r="AR6863" s="1" t="s">
        <v>60</v>
      </c>
      <c r="AT6863" s="1" t="s">
        <v>6864</v>
      </c>
      <c r="AU6863" s="1" t="s">
        <v>567</v>
      </c>
      <c r="AV6863" s="1" t="s">
        <v>241</v>
      </c>
      <c r="AW6863" s="3" t="str">
        <f t="shared" si="1"/>
        <v>Other</v>
      </c>
      <c r="AX6863" s="3" t="str">
        <f t="array" ref="AX6863">TEXTJOIN(", ", TRUE, IF(X6863:AS6863="Y", X$1:AS$1, IF(X6863:AS6863&lt;&gt;"", X$1:AS$1 &amp; ": " &amp; X6863:AS6863, "")))
</f>
        <v>Fentanyl, Any Opioid</v>
      </c>
    </row>
    <row r="6864">
      <c r="A6864" s="2">
        <v>43169.0</v>
      </c>
      <c r="B6864" s="1" t="s">
        <v>50</v>
      </c>
      <c r="C6864" s="1">
        <v>23.0</v>
      </c>
      <c r="D6864" s="1" t="s">
        <v>51</v>
      </c>
      <c r="E6864" s="1" t="s">
        <v>63</v>
      </c>
      <c r="G6864" s="1" t="s">
        <v>4984</v>
      </c>
      <c r="H6864" s="1" t="s">
        <v>65</v>
      </c>
      <c r="I6864" s="1" t="s">
        <v>55</v>
      </c>
      <c r="J6864" s="1" t="s">
        <v>4984</v>
      </c>
      <c r="K6864" s="1" t="s">
        <v>65</v>
      </c>
      <c r="M6864" s="1" t="s">
        <v>56</v>
      </c>
      <c r="N6864" s="1" t="s">
        <v>136</v>
      </c>
      <c r="O6864" s="1" t="s">
        <v>4984</v>
      </c>
      <c r="P6864" s="1" t="s">
        <v>65</v>
      </c>
      <c r="Q6864" s="1" t="s">
        <v>55</v>
      </c>
      <c r="R6864" s="1" t="s">
        <v>56</v>
      </c>
      <c r="T6864" s="1" t="s">
        <v>596</v>
      </c>
      <c r="U6864" s="1" t="s">
        <v>59</v>
      </c>
      <c r="X6864" s="1" t="s">
        <v>60</v>
      </c>
      <c r="Z6864" s="1" t="s">
        <v>60</v>
      </c>
      <c r="AP6864" s="1" t="s">
        <v>60</v>
      </c>
      <c r="AR6864" s="1" t="s">
        <v>60</v>
      </c>
      <c r="AT6864" s="1" t="s">
        <v>4988</v>
      </c>
      <c r="AU6864" s="1" t="s">
        <v>4988</v>
      </c>
      <c r="AV6864" s="1" t="s">
        <v>4989</v>
      </c>
      <c r="AW6864" s="3" t="str">
        <f t="shared" si="1"/>
        <v>Other</v>
      </c>
      <c r="AX6864" s="3" t="str">
        <f t="array" ref="AX6864">TEXTJOIN(", ", TRUE, IF(X6864:AS6864="Y", X$1:AS$1, IF(X6864:AS6864&lt;&gt;"", X$1:AS$1 &amp; ": " &amp; X6864:AS6864, "")))
</f>
        <v>Heroin, Fentanyl, Heroin/Morph/Codeine, Any Opioid</v>
      </c>
    </row>
    <row r="6865">
      <c r="A6865" s="2">
        <v>42184.0</v>
      </c>
      <c r="B6865" s="1" t="s">
        <v>86</v>
      </c>
      <c r="C6865" s="1">
        <v>51.0</v>
      </c>
      <c r="D6865" s="1" t="s">
        <v>51</v>
      </c>
      <c r="E6865" s="1" t="s">
        <v>63</v>
      </c>
      <c r="G6865" s="1" t="s">
        <v>116</v>
      </c>
      <c r="H6865" s="1" t="s">
        <v>103</v>
      </c>
      <c r="I6865" s="1" t="s">
        <v>55</v>
      </c>
      <c r="J6865" s="1" t="s">
        <v>116</v>
      </c>
      <c r="M6865" s="1" t="s">
        <v>56</v>
      </c>
      <c r="O6865" s="1" t="s">
        <v>116</v>
      </c>
      <c r="P6865" s="1" t="s">
        <v>103</v>
      </c>
      <c r="Q6865" s="1" t="s">
        <v>55</v>
      </c>
      <c r="R6865" s="1" t="s">
        <v>56</v>
      </c>
      <c r="T6865" s="1" t="s">
        <v>911</v>
      </c>
      <c r="U6865" s="1" t="s">
        <v>59</v>
      </c>
      <c r="Y6865" s="1" t="s">
        <v>60</v>
      </c>
      <c r="AT6865" s="1" t="s">
        <v>122</v>
      </c>
      <c r="AU6865" s="1" t="s">
        <v>122</v>
      </c>
      <c r="AV6865" s="1" t="s">
        <v>139</v>
      </c>
      <c r="AW6865" s="3" t="str">
        <f t="shared" si="1"/>
        <v>Other</v>
      </c>
      <c r="AX6865" s="3" t="str">
        <f t="array" ref="AX6865">TEXTJOIN(", ", TRUE, IF(X6865:AS6865="Y", X$1:AS$1, IF(X6865:AS6865&lt;&gt;"", X$1:AS$1 &amp; ": " &amp; X6865:AS6865, "")))
</f>
        <v>Cocaine</v>
      </c>
    </row>
    <row r="6866">
      <c r="A6866" s="4">
        <v>42321.0</v>
      </c>
      <c r="B6866" s="1" t="s">
        <v>86</v>
      </c>
      <c r="C6866" s="1">
        <v>29.0</v>
      </c>
      <c r="D6866" s="1" t="s">
        <v>51</v>
      </c>
      <c r="E6866" s="1" t="s">
        <v>63</v>
      </c>
      <c r="G6866" s="1" t="s">
        <v>261</v>
      </c>
      <c r="H6866" s="1" t="s">
        <v>125</v>
      </c>
      <c r="I6866" s="1" t="s">
        <v>55</v>
      </c>
      <c r="J6866" s="1" t="s">
        <v>261</v>
      </c>
      <c r="M6866" s="1" t="s">
        <v>56</v>
      </c>
      <c r="O6866" s="1" t="s">
        <v>261</v>
      </c>
      <c r="P6866" s="1" t="s">
        <v>125</v>
      </c>
      <c r="Q6866" s="1" t="s">
        <v>55</v>
      </c>
      <c r="R6866" s="1" t="s">
        <v>56</v>
      </c>
      <c r="T6866" s="1" t="s">
        <v>78</v>
      </c>
      <c r="U6866" s="1" t="s">
        <v>59</v>
      </c>
      <c r="W6866" s="1" t="s">
        <v>60</v>
      </c>
      <c r="X6866" s="1" t="s">
        <v>60</v>
      </c>
      <c r="AP6866" s="1" t="s">
        <v>60</v>
      </c>
      <c r="AR6866" s="1" t="s">
        <v>60</v>
      </c>
      <c r="AT6866" s="1" t="s">
        <v>265</v>
      </c>
      <c r="AU6866" s="1" t="s">
        <v>265</v>
      </c>
      <c r="AV6866" s="1" t="s">
        <v>1394</v>
      </c>
      <c r="AW6866" s="3" t="str">
        <f t="shared" si="1"/>
        <v>Other</v>
      </c>
      <c r="AX6866" s="3" t="str">
        <f t="array" ref="AX6866">TEXTJOIN(", ", TRUE, IF(X6866:AS6866="Y", X$1:AS$1, IF(X6866:AS6866&lt;&gt;"", X$1:AS$1 &amp; ": " &amp; X6866:AS6866, "")))
</f>
        <v>Heroin, Heroin/Morph/Codeine, Any Opioid</v>
      </c>
    </row>
    <row r="6867">
      <c r="A6867" s="2">
        <v>43158.0</v>
      </c>
      <c r="B6867" s="1" t="s">
        <v>50</v>
      </c>
      <c r="C6867" s="1">
        <v>40.0</v>
      </c>
      <c r="D6867" s="1" t="s">
        <v>76</v>
      </c>
      <c r="E6867" s="1" t="s">
        <v>63</v>
      </c>
      <c r="G6867" s="1" t="s">
        <v>1017</v>
      </c>
      <c r="H6867" s="1" t="s">
        <v>65</v>
      </c>
      <c r="I6867" s="1" t="s">
        <v>55</v>
      </c>
      <c r="J6867" s="1" t="s">
        <v>498</v>
      </c>
      <c r="K6867" s="1" t="s">
        <v>65</v>
      </c>
      <c r="M6867" s="1" t="s">
        <v>177</v>
      </c>
      <c r="N6867" s="1" t="s">
        <v>136</v>
      </c>
      <c r="O6867" s="1" t="s">
        <v>498</v>
      </c>
      <c r="P6867" s="1" t="s">
        <v>65</v>
      </c>
      <c r="Q6867" s="1" t="s">
        <v>55</v>
      </c>
      <c r="R6867" s="1" t="s">
        <v>44</v>
      </c>
      <c r="T6867" s="1" t="s">
        <v>83</v>
      </c>
      <c r="U6867" s="1" t="s">
        <v>59</v>
      </c>
      <c r="Z6867" s="1" t="s">
        <v>60</v>
      </c>
      <c r="AR6867" s="1" t="s">
        <v>60</v>
      </c>
      <c r="AT6867" s="1" t="s">
        <v>1020</v>
      </c>
      <c r="AU6867" s="1" t="s">
        <v>500</v>
      </c>
      <c r="AV6867" s="1" t="s">
        <v>501</v>
      </c>
      <c r="AW6867" s="3" t="str">
        <f t="shared" si="1"/>
        <v>Other</v>
      </c>
      <c r="AX6867" s="3" t="str">
        <f t="array" ref="AX6867">TEXTJOIN(", ", TRUE, IF(X6867:AS6867="Y", X$1:AS$1, IF(X6867:AS6867&lt;&gt;"", X$1:AS$1 &amp; ": " &amp; X6867:AS6867, "")))
</f>
        <v>Fentanyl, Any Opioid</v>
      </c>
    </row>
    <row r="6868">
      <c r="A6868" s="2">
        <v>43194.0</v>
      </c>
      <c r="B6868" s="1" t="s">
        <v>50</v>
      </c>
      <c r="C6868" s="1">
        <v>32.0</v>
      </c>
      <c r="D6868" s="1" t="s">
        <v>76</v>
      </c>
      <c r="E6868" s="1" t="s">
        <v>63</v>
      </c>
      <c r="F6868" s="1" t="s">
        <v>137</v>
      </c>
      <c r="G6868" s="1" t="s">
        <v>54</v>
      </c>
      <c r="H6868" s="1" t="s">
        <v>54</v>
      </c>
      <c r="I6868" s="1" t="s">
        <v>55</v>
      </c>
      <c r="J6868" s="1" t="s">
        <v>54</v>
      </c>
      <c r="K6868" s="1" t="s">
        <v>54</v>
      </c>
      <c r="M6868" s="1" t="s">
        <v>56</v>
      </c>
      <c r="N6868" s="1" t="s">
        <v>136</v>
      </c>
      <c r="O6868" s="1" t="s">
        <v>82</v>
      </c>
      <c r="P6868" s="1" t="s">
        <v>54</v>
      </c>
      <c r="Q6868" s="1" t="s">
        <v>55</v>
      </c>
      <c r="R6868" s="1" t="s">
        <v>67</v>
      </c>
      <c r="T6868" s="1" t="s">
        <v>6865</v>
      </c>
      <c r="U6868" s="1" t="s">
        <v>59</v>
      </c>
      <c r="Z6868" s="1" t="s">
        <v>60</v>
      </c>
      <c r="AB6868" s="1" t="s">
        <v>60</v>
      </c>
      <c r="AR6868" s="1" t="s">
        <v>60</v>
      </c>
      <c r="AT6868" s="1" t="s">
        <v>234</v>
      </c>
      <c r="AU6868" s="1" t="s">
        <v>234</v>
      </c>
      <c r="AV6868" s="1" t="s">
        <v>85</v>
      </c>
      <c r="AW6868" s="3" t="str">
        <f t="shared" si="1"/>
        <v>Other</v>
      </c>
      <c r="AX6868" s="3" t="str">
        <f t="array" ref="AX6868">TEXTJOIN(", ", TRUE, IF(X6868:AS6868="Y", X$1:AS$1, IF(X6868:AS6868&lt;&gt;"", X$1:AS$1 &amp; ": " &amp; X6868:AS6868, "")))
</f>
        <v>Fentanyl, Oxycodone, Any Opioid</v>
      </c>
    </row>
    <row r="6869">
      <c r="A6869" s="4">
        <v>42698.0</v>
      </c>
      <c r="B6869" s="1" t="s">
        <v>50</v>
      </c>
      <c r="C6869" s="1">
        <v>47.0</v>
      </c>
      <c r="D6869" s="1" t="s">
        <v>51</v>
      </c>
      <c r="E6869" s="1" t="s">
        <v>63</v>
      </c>
      <c r="G6869" s="1" t="s">
        <v>568</v>
      </c>
      <c r="H6869" s="1" t="s">
        <v>121</v>
      </c>
      <c r="I6869" s="1" t="s">
        <v>55</v>
      </c>
      <c r="J6869" s="1" t="s">
        <v>568</v>
      </c>
      <c r="M6869" s="1" t="s">
        <v>56</v>
      </c>
      <c r="N6869" s="1" t="s">
        <v>136</v>
      </c>
      <c r="O6869" s="1" t="s">
        <v>568</v>
      </c>
      <c r="R6869" s="1" t="s">
        <v>56</v>
      </c>
      <c r="T6869" s="1" t="s">
        <v>596</v>
      </c>
      <c r="U6869" s="1" t="s">
        <v>59</v>
      </c>
      <c r="W6869" s="1" t="s">
        <v>60</v>
      </c>
      <c r="X6869" s="1" t="s">
        <v>60</v>
      </c>
      <c r="Z6869" s="1" t="s">
        <v>60</v>
      </c>
      <c r="AP6869" s="1" t="s">
        <v>60</v>
      </c>
      <c r="AR6869" s="1" t="s">
        <v>60</v>
      </c>
      <c r="AT6869" s="1" t="s">
        <v>570</v>
      </c>
      <c r="AU6869" s="1" t="s">
        <v>570</v>
      </c>
      <c r="AV6869" s="1" t="s">
        <v>1661</v>
      </c>
      <c r="AW6869" s="3" t="str">
        <f t="shared" si="1"/>
        <v>Other</v>
      </c>
      <c r="AX6869" s="3" t="str">
        <f t="array" ref="AX6869">TEXTJOIN(", ", TRUE, IF(X6869:AS6869="Y", X$1:AS$1, IF(X6869:AS6869&lt;&gt;"", X$1:AS$1 &amp; ": " &amp; X6869:AS6869, "")))
</f>
        <v>Heroin, Fentanyl, Heroin/Morph/Codeine, Any Opioid</v>
      </c>
    </row>
    <row r="6870">
      <c r="A6870" s="2">
        <v>44438.0</v>
      </c>
      <c r="B6870" s="1" t="s">
        <v>50</v>
      </c>
      <c r="C6870" s="1">
        <v>40.0</v>
      </c>
      <c r="D6870" s="1" t="s">
        <v>51</v>
      </c>
      <c r="E6870" s="1" t="s">
        <v>63</v>
      </c>
      <c r="G6870" s="1" t="s">
        <v>64</v>
      </c>
      <c r="H6870" s="1" t="s">
        <v>65</v>
      </c>
      <c r="I6870" s="1" t="s">
        <v>55</v>
      </c>
      <c r="J6870" s="1" t="s">
        <v>64</v>
      </c>
      <c r="K6870" s="1" t="s">
        <v>65</v>
      </c>
      <c r="L6870" s="1" t="s">
        <v>55</v>
      </c>
      <c r="M6870" s="1" t="s">
        <v>56</v>
      </c>
      <c r="N6870" s="1" t="s">
        <v>93</v>
      </c>
      <c r="O6870" s="1" t="s">
        <v>64</v>
      </c>
      <c r="P6870" s="1" t="s">
        <v>65</v>
      </c>
      <c r="Q6870" s="1" t="s">
        <v>55</v>
      </c>
      <c r="R6870" s="1" t="s">
        <v>56</v>
      </c>
      <c r="T6870" s="1" t="s">
        <v>6866</v>
      </c>
      <c r="U6870" s="1" t="s">
        <v>59</v>
      </c>
      <c r="Z6870" s="1" t="s">
        <v>60</v>
      </c>
      <c r="AR6870" s="1" t="s">
        <v>60</v>
      </c>
      <c r="AT6870" s="1" t="s">
        <v>69</v>
      </c>
      <c r="AU6870" s="1" t="s">
        <v>69</v>
      </c>
      <c r="AV6870" s="1" t="s">
        <v>70</v>
      </c>
      <c r="AW6870" s="3" t="str">
        <f t="shared" si="1"/>
        <v>Other</v>
      </c>
      <c r="AX6870" s="3" t="str">
        <f t="array" ref="AX6870">TEXTJOIN(", ", TRUE, IF(X6870:AS6870="Y", X$1:AS$1, IF(X6870:AS6870&lt;&gt;"", X$1:AS$1 &amp; ": " &amp; X6870:AS6870, "")))
</f>
        <v>Fentanyl, Any Opioid</v>
      </c>
    </row>
    <row r="6871">
      <c r="A6871" s="2">
        <v>44066.0</v>
      </c>
      <c r="B6871" s="1" t="s">
        <v>50</v>
      </c>
      <c r="C6871" s="1">
        <v>32.0</v>
      </c>
      <c r="D6871" s="1" t="s">
        <v>51</v>
      </c>
      <c r="E6871" s="1" t="s">
        <v>63</v>
      </c>
      <c r="G6871" s="1" t="s">
        <v>2356</v>
      </c>
      <c r="H6871" s="1" t="s">
        <v>54</v>
      </c>
      <c r="I6871" s="1" t="s">
        <v>55</v>
      </c>
      <c r="J6871" s="1" t="s">
        <v>2356</v>
      </c>
      <c r="K6871" s="1" t="s">
        <v>54</v>
      </c>
      <c r="L6871" s="1" t="s">
        <v>55</v>
      </c>
      <c r="M6871" s="1" t="s">
        <v>56</v>
      </c>
      <c r="N6871" s="1" t="s">
        <v>155</v>
      </c>
      <c r="O6871" s="1" t="s">
        <v>98</v>
      </c>
      <c r="P6871" s="1" t="s">
        <v>54</v>
      </c>
      <c r="Q6871" s="1" t="s">
        <v>55</v>
      </c>
      <c r="R6871" s="1" t="s">
        <v>67</v>
      </c>
      <c r="T6871" s="1" t="s">
        <v>6867</v>
      </c>
      <c r="U6871" s="1" t="s">
        <v>59</v>
      </c>
      <c r="Z6871" s="1" t="s">
        <v>60</v>
      </c>
      <c r="AD6871" s="1" t="s">
        <v>60</v>
      </c>
      <c r="AF6871" s="1" t="s">
        <v>60</v>
      </c>
      <c r="AR6871" s="1" t="s">
        <v>60</v>
      </c>
      <c r="AT6871" s="1" t="s">
        <v>2358</v>
      </c>
      <c r="AU6871" s="1" t="s">
        <v>2358</v>
      </c>
      <c r="AV6871" s="1" t="s">
        <v>101</v>
      </c>
      <c r="AW6871" s="3" t="str">
        <f t="shared" si="1"/>
        <v>Other</v>
      </c>
      <c r="AX6871" s="3" t="str">
        <f t="array" ref="AX6871">TEXTJOIN(", ", TRUE, IF(X6871:AS6871="Y", X$1:AS$1, IF(X6871:AS6871&lt;&gt;"", X$1:AS$1 &amp; ": " &amp; X6871:AS6871, "")))
</f>
        <v>Fentanyl, Ethanol, Benzodiazepine, Any Opioid</v>
      </c>
    </row>
    <row r="6872">
      <c r="A6872" s="2">
        <v>43996.0</v>
      </c>
      <c r="B6872" s="1" t="s">
        <v>50</v>
      </c>
      <c r="C6872" s="1">
        <v>46.0</v>
      </c>
      <c r="D6872" s="1" t="s">
        <v>76</v>
      </c>
      <c r="E6872" s="1" t="s">
        <v>63</v>
      </c>
      <c r="G6872" s="1" t="s">
        <v>256</v>
      </c>
      <c r="H6872" s="1" t="s">
        <v>103</v>
      </c>
      <c r="I6872" s="1" t="s">
        <v>55</v>
      </c>
      <c r="J6872" s="1" t="s">
        <v>1430</v>
      </c>
      <c r="K6872" s="1" t="s">
        <v>91</v>
      </c>
      <c r="L6872" s="1" t="s">
        <v>55</v>
      </c>
      <c r="M6872" s="1" t="s">
        <v>2535</v>
      </c>
      <c r="N6872" s="1" t="s">
        <v>155</v>
      </c>
      <c r="O6872" s="1" t="s">
        <v>1430</v>
      </c>
      <c r="P6872" s="1" t="s">
        <v>91</v>
      </c>
      <c r="Q6872" s="1" t="s">
        <v>55</v>
      </c>
      <c r="R6872" s="1" t="s">
        <v>44</v>
      </c>
      <c r="T6872" s="1" t="s">
        <v>6868</v>
      </c>
      <c r="U6872" s="1" t="s">
        <v>59</v>
      </c>
      <c r="AD6872" s="1" t="s">
        <v>60</v>
      </c>
      <c r="AG6872" s="1" t="s">
        <v>60</v>
      </c>
      <c r="AR6872" s="1" t="s">
        <v>60</v>
      </c>
      <c r="AT6872" s="1" t="s">
        <v>282</v>
      </c>
      <c r="AU6872" s="1" t="s">
        <v>1432</v>
      </c>
      <c r="AV6872" s="1" t="s">
        <v>1433</v>
      </c>
      <c r="AW6872" s="3" t="str">
        <f t="shared" si="1"/>
        <v>Other</v>
      </c>
      <c r="AX6872" s="3" t="str">
        <f t="array" ref="AX6872">TEXTJOIN(", ", TRUE, IF(X6872:AS6872="Y", X$1:AS$1, IF(X6872:AS6872&lt;&gt;"", X$1:AS$1 &amp; ": " &amp; X6872:AS6872, "")))
</f>
        <v>Ethanol, Methadone, Any Opioid</v>
      </c>
    </row>
    <row r="6873">
      <c r="A6873" s="2">
        <v>44003.0</v>
      </c>
      <c r="B6873" s="1" t="s">
        <v>50</v>
      </c>
      <c r="C6873" s="1">
        <v>40.0</v>
      </c>
      <c r="D6873" s="1" t="s">
        <v>51</v>
      </c>
      <c r="E6873" s="1" t="s">
        <v>63</v>
      </c>
      <c r="F6873" s="1" t="s">
        <v>137</v>
      </c>
      <c r="G6873" s="1" t="s">
        <v>91</v>
      </c>
      <c r="H6873" s="1" t="s">
        <v>91</v>
      </c>
      <c r="I6873" s="1" t="s">
        <v>55</v>
      </c>
      <c r="J6873" s="1" t="s">
        <v>91</v>
      </c>
      <c r="K6873" s="1" t="s">
        <v>91</v>
      </c>
      <c r="L6873" s="1" t="s">
        <v>55</v>
      </c>
      <c r="M6873" s="1" t="s">
        <v>56</v>
      </c>
      <c r="N6873" s="1" t="s">
        <v>119</v>
      </c>
      <c r="O6873" s="1" t="s">
        <v>91</v>
      </c>
      <c r="P6873" s="1" t="s">
        <v>91</v>
      </c>
      <c r="Q6873" s="1" t="s">
        <v>55</v>
      </c>
      <c r="R6873" s="1" t="s">
        <v>56</v>
      </c>
      <c r="T6873" s="1" t="s">
        <v>6869</v>
      </c>
      <c r="U6873" s="1" t="s">
        <v>59</v>
      </c>
      <c r="Z6873" s="1" t="s">
        <v>60</v>
      </c>
      <c r="AA6873" s="1" t="s">
        <v>60</v>
      </c>
      <c r="AD6873" s="1" t="s">
        <v>60</v>
      </c>
      <c r="AR6873" s="1" t="s">
        <v>60</v>
      </c>
      <c r="AT6873" s="1" t="s">
        <v>110</v>
      </c>
      <c r="AU6873" s="1" t="s">
        <v>110</v>
      </c>
      <c r="AV6873" s="1" t="s">
        <v>111</v>
      </c>
      <c r="AW6873" s="3" t="str">
        <f t="shared" si="1"/>
        <v>Other</v>
      </c>
      <c r="AX6873" s="3" t="str">
        <f t="array" ref="AX6873">TEXTJOIN(", ", TRUE, IF(X6873:AS6873="Y", X$1:AS$1, IF(X6873:AS6873&lt;&gt;"", X$1:AS$1 &amp; ": " &amp; X6873:AS6873, "")))
</f>
        <v>Fentanyl, Fentanyl Analogue, Ethanol, Any Opioid</v>
      </c>
    </row>
    <row r="6874">
      <c r="A6874" s="2">
        <v>44308.0</v>
      </c>
      <c r="B6874" s="1" t="s">
        <v>50</v>
      </c>
      <c r="C6874" s="1">
        <v>63.0</v>
      </c>
      <c r="D6874" s="1" t="s">
        <v>76</v>
      </c>
      <c r="E6874" s="1" t="s">
        <v>502</v>
      </c>
      <c r="G6874" s="1" t="s">
        <v>91</v>
      </c>
      <c r="H6874" s="1" t="s">
        <v>91</v>
      </c>
      <c r="I6874" s="1" t="s">
        <v>55</v>
      </c>
      <c r="J6874" s="1" t="s">
        <v>91</v>
      </c>
      <c r="K6874" s="1" t="s">
        <v>91</v>
      </c>
      <c r="L6874" s="1" t="s">
        <v>55</v>
      </c>
      <c r="M6874" s="1" t="s">
        <v>56</v>
      </c>
      <c r="N6874" s="1" t="s">
        <v>178</v>
      </c>
      <c r="O6874" s="1" t="s">
        <v>91</v>
      </c>
      <c r="P6874" s="1" t="s">
        <v>91</v>
      </c>
      <c r="Q6874" s="1" t="s">
        <v>55</v>
      </c>
      <c r="R6874" s="1" t="s">
        <v>56</v>
      </c>
      <c r="T6874" s="1" t="s">
        <v>1346</v>
      </c>
      <c r="U6874" s="1" t="s">
        <v>59</v>
      </c>
      <c r="Y6874" s="1" t="s">
        <v>60</v>
      </c>
      <c r="Z6874" s="1" t="s">
        <v>60</v>
      </c>
      <c r="AR6874" s="1" t="s">
        <v>60</v>
      </c>
      <c r="AT6874" s="1" t="s">
        <v>110</v>
      </c>
      <c r="AU6874" s="1" t="s">
        <v>110</v>
      </c>
      <c r="AV6874" s="1" t="s">
        <v>111</v>
      </c>
      <c r="AW6874" s="3" t="str">
        <f t="shared" si="1"/>
        <v>Other</v>
      </c>
      <c r="AX6874" s="3" t="str">
        <f t="array" ref="AX6874">TEXTJOIN(", ", TRUE, IF(X6874:AS6874="Y", X$1:AS$1, IF(X6874:AS6874&lt;&gt;"", X$1:AS$1 &amp; ": " &amp; X6874:AS6874, "")))
</f>
        <v>Cocaine, Fentanyl, Any Opioid</v>
      </c>
    </row>
    <row r="6875">
      <c r="A6875" s="2">
        <v>41186.0</v>
      </c>
      <c r="B6875" s="1" t="s">
        <v>50</v>
      </c>
      <c r="C6875" s="1">
        <v>55.0</v>
      </c>
      <c r="D6875" s="1" t="s">
        <v>76</v>
      </c>
      <c r="E6875" s="1" t="s">
        <v>52</v>
      </c>
      <c r="G6875" s="1" t="s">
        <v>91</v>
      </c>
      <c r="H6875" s="1" t="s">
        <v>91</v>
      </c>
      <c r="J6875" s="1" t="s">
        <v>91</v>
      </c>
      <c r="L6875" s="1" t="s">
        <v>55</v>
      </c>
      <c r="M6875" s="1" t="s">
        <v>56</v>
      </c>
      <c r="N6875" s="1" t="s">
        <v>138</v>
      </c>
      <c r="O6875" s="1" t="s">
        <v>91</v>
      </c>
      <c r="P6875" s="1" t="s">
        <v>91</v>
      </c>
      <c r="R6875" s="1" t="s">
        <v>67</v>
      </c>
      <c r="T6875" s="1" t="s">
        <v>6870</v>
      </c>
      <c r="U6875" s="1" t="s">
        <v>59</v>
      </c>
      <c r="Y6875" s="1" t="s">
        <v>60</v>
      </c>
      <c r="AT6875" s="1" t="s">
        <v>110</v>
      </c>
      <c r="AU6875" s="1" t="s">
        <v>110</v>
      </c>
      <c r="AV6875" s="1" t="s">
        <v>111</v>
      </c>
      <c r="AW6875" s="3" t="str">
        <f t="shared" si="1"/>
        <v>Other</v>
      </c>
      <c r="AX6875" s="3" t="str">
        <f t="array" ref="AX6875">TEXTJOIN(", ", TRUE, IF(X6875:AS6875="Y", X$1:AS$1, IF(X6875:AS6875&lt;&gt;"", X$1:AS$1 &amp; ": " &amp; X6875:AS6875, "")))
</f>
        <v>Cocaine</v>
      </c>
    </row>
    <row r="6876">
      <c r="A6876" s="2">
        <v>43664.0</v>
      </c>
      <c r="B6876" s="1" t="s">
        <v>50</v>
      </c>
      <c r="C6876" s="1">
        <v>66.0</v>
      </c>
      <c r="D6876" s="1" t="s">
        <v>76</v>
      </c>
      <c r="E6876" s="1" t="s">
        <v>63</v>
      </c>
      <c r="G6876" s="1" t="s">
        <v>300</v>
      </c>
      <c r="H6876" s="1" t="s">
        <v>299</v>
      </c>
      <c r="I6876" s="1" t="s">
        <v>55</v>
      </c>
      <c r="J6876" s="1" t="s">
        <v>300</v>
      </c>
      <c r="K6876" s="1" t="s">
        <v>299</v>
      </c>
      <c r="L6876" s="1" t="s">
        <v>55</v>
      </c>
      <c r="M6876" s="1" t="s">
        <v>56</v>
      </c>
      <c r="N6876" s="1" t="s">
        <v>6871</v>
      </c>
      <c r="O6876" s="1" t="s">
        <v>300</v>
      </c>
      <c r="P6876" s="1" t="s">
        <v>299</v>
      </c>
      <c r="Q6876" s="1" t="s">
        <v>55</v>
      </c>
      <c r="R6876" s="1" t="s">
        <v>67</v>
      </c>
      <c r="T6876" s="1" t="s">
        <v>6872</v>
      </c>
      <c r="U6876" s="1" t="s">
        <v>59</v>
      </c>
      <c r="V6876" s="1" t="s">
        <v>6873</v>
      </c>
      <c r="X6876" s="1" t="s">
        <v>60</v>
      </c>
      <c r="Y6876" s="1" t="s">
        <v>60</v>
      </c>
      <c r="Z6876" s="1" t="s">
        <v>60</v>
      </c>
      <c r="AP6876" s="1" t="s">
        <v>60</v>
      </c>
      <c r="AR6876" s="1" t="s">
        <v>60</v>
      </c>
      <c r="AT6876" s="1" t="s">
        <v>304</v>
      </c>
      <c r="AU6876" s="1" t="s">
        <v>304</v>
      </c>
      <c r="AV6876" s="1" t="s">
        <v>302</v>
      </c>
      <c r="AW6876" s="3" t="str">
        <f t="shared" si="1"/>
        <v>Other</v>
      </c>
      <c r="AX6876" s="3" t="str">
        <f t="array" ref="AX6876">TEXTJOIN(", ", TRUE, IF(X6876:AS6876="Y", X$1:AS$1, IF(X6876:AS6876&lt;&gt;"", X$1:AS$1 &amp; ": " &amp; X6876:AS6876, "")))
</f>
        <v>Heroin, Cocaine, Fentanyl, Heroin/Morph/Codeine, Any Opioid</v>
      </c>
    </row>
    <row r="6877">
      <c r="A6877" s="4">
        <v>43056.0</v>
      </c>
      <c r="B6877" s="1" t="s">
        <v>86</v>
      </c>
      <c r="C6877" s="1">
        <v>47.0</v>
      </c>
      <c r="D6877" s="1" t="s">
        <v>76</v>
      </c>
      <c r="E6877" s="1" t="s">
        <v>63</v>
      </c>
      <c r="G6877" s="1" t="s">
        <v>103</v>
      </c>
      <c r="H6877" s="1" t="s">
        <v>103</v>
      </c>
      <c r="I6877" s="1" t="s">
        <v>55</v>
      </c>
      <c r="J6877" s="1" t="s">
        <v>103</v>
      </c>
      <c r="K6877" s="1" t="s">
        <v>103</v>
      </c>
      <c r="L6877" s="1" t="s">
        <v>55</v>
      </c>
      <c r="M6877" s="1" t="s">
        <v>2283</v>
      </c>
      <c r="N6877" s="1" t="s">
        <v>119</v>
      </c>
      <c r="O6877" s="1" t="s">
        <v>103</v>
      </c>
      <c r="P6877" s="1" t="s">
        <v>103</v>
      </c>
      <c r="Q6877" s="1" t="s">
        <v>55</v>
      </c>
      <c r="R6877" s="1" t="s">
        <v>44</v>
      </c>
      <c r="S6877" s="1" t="s">
        <v>2534</v>
      </c>
      <c r="T6877" s="1" t="s">
        <v>6874</v>
      </c>
      <c r="U6877" s="1" t="s">
        <v>59</v>
      </c>
      <c r="X6877" s="1" t="s">
        <v>60</v>
      </c>
      <c r="Y6877" s="1" t="s">
        <v>60</v>
      </c>
      <c r="Z6877" s="1" t="s">
        <v>60</v>
      </c>
      <c r="AA6877" s="1" t="s">
        <v>60</v>
      </c>
      <c r="AT6877" s="1" t="s">
        <v>167</v>
      </c>
      <c r="AU6877" s="1" t="s">
        <v>167</v>
      </c>
      <c r="AV6877" s="1" t="s">
        <v>168</v>
      </c>
      <c r="AW6877" s="3" t="str">
        <f t="shared" si="1"/>
        <v>Other</v>
      </c>
      <c r="AX6877" s="3" t="str">
        <f t="array" ref="AX6877">TEXTJOIN(", ", TRUE, IF(X6877:AS6877="Y", X$1:AS$1, IF(X6877:AS6877&lt;&gt;"", X$1:AS$1 &amp; ": " &amp; X6877:AS6877, "")))
</f>
        <v>Heroin, Cocaine, Fentanyl, Fentanyl Analogue</v>
      </c>
    </row>
    <row r="6878">
      <c r="A6878" s="2">
        <v>43598.0</v>
      </c>
      <c r="B6878" s="1" t="s">
        <v>50</v>
      </c>
      <c r="C6878" s="1">
        <v>50.0</v>
      </c>
      <c r="D6878" s="1" t="s">
        <v>76</v>
      </c>
      <c r="E6878" s="1" t="s">
        <v>63</v>
      </c>
      <c r="F6878" s="1" t="s">
        <v>137</v>
      </c>
      <c r="G6878" s="1" t="s">
        <v>488</v>
      </c>
      <c r="H6878" s="1" t="s">
        <v>91</v>
      </c>
      <c r="I6878" s="1" t="s">
        <v>55</v>
      </c>
      <c r="J6878" s="1" t="s">
        <v>488</v>
      </c>
      <c r="K6878" s="1" t="s">
        <v>91</v>
      </c>
      <c r="L6878" s="1" t="s">
        <v>55</v>
      </c>
      <c r="M6878" s="1" t="s">
        <v>56</v>
      </c>
      <c r="N6878" s="1" t="s">
        <v>713</v>
      </c>
      <c r="O6878" s="1" t="s">
        <v>488</v>
      </c>
      <c r="P6878" s="1" t="s">
        <v>91</v>
      </c>
      <c r="Q6878" s="1" t="s">
        <v>55</v>
      </c>
      <c r="R6878" s="1" t="s">
        <v>56</v>
      </c>
      <c r="T6878" s="1" t="s">
        <v>6875</v>
      </c>
      <c r="U6878" s="1" t="s">
        <v>59</v>
      </c>
      <c r="Y6878" s="1" t="s">
        <v>60</v>
      </c>
      <c r="Z6878" s="1" t="s">
        <v>60</v>
      </c>
      <c r="AA6878" s="1" t="s">
        <v>60</v>
      </c>
      <c r="AR6878" s="1" t="s">
        <v>60</v>
      </c>
      <c r="AT6878" s="1" t="s">
        <v>492</v>
      </c>
      <c r="AU6878" s="1" t="s">
        <v>492</v>
      </c>
      <c r="AV6878" s="1" t="s">
        <v>493</v>
      </c>
      <c r="AW6878" s="3" t="str">
        <f t="shared" si="1"/>
        <v>Other</v>
      </c>
      <c r="AX6878" s="3" t="str">
        <f t="array" ref="AX6878">TEXTJOIN(", ", TRUE, IF(X6878:AS6878="Y", X$1:AS$1, IF(X6878:AS6878&lt;&gt;"", X$1:AS$1 &amp; ": " &amp; X6878:AS6878, "")))
</f>
        <v>Cocaine, Fentanyl, Fentanyl Analogue, Any Opioid</v>
      </c>
    </row>
    <row r="6879">
      <c r="A6879" s="2">
        <v>41450.0</v>
      </c>
      <c r="B6879" s="1" t="s">
        <v>50</v>
      </c>
      <c r="C6879" s="1">
        <v>33.0</v>
      </c>
      <c r="D6879" s="1" t="s">
        <v>51</v>
      </c>
      <c r="E6879" s="1" t="s">
        <v>63</v>
      </c>
      <c r="G6879" s="1" t="s">
        <v>306</v>
      </c>
      <c r="H6879" s="1" t="s">
        <v>65</v>
      </c>
      <c r="J6879" s="1" t="s">
        <v>306</v>
      </c>
      <c r="L6879" s="1" t="s">
        <v>55</v>
      </c>
      <c r="M6879" s="1" t="s">
        <v>56</v>
      </c>
      <c r="N6879" s="1" t="s">
        <v>136</v>
      </c>
      <c r="O6879" s="1" t="s">
        <v>306</v>
      </c>
      <c r="P6879" s="1" t="s">
        <v>65</v>
      </c>
      <c r="R6879" s="1" t="s">
        <v>56</v>
      </c>
      <c r="T6879" s="1" t="s">
        <v>130</v>
      </c>
      <c r="U6879" s="1" t="s">
        <v>59</v>
      </c>
      <c r="X6879" s="1" t="s">
        <v>60</v>
      </c>
      <c r="AT6879" s="1" t="s">
        <v>309</v>
      </c>
      <c r="AU6879" s="1" t="s">
        <v>309</v>
      </c>
      <c r="AV6879" s="1" t="s">
        <v>310</v>
      </c>
      <c r="AW6879" s="3" t="str">
        <f t="shared" si="1"/>
        <v>Other</v>
      </c>
      <c r="AX6879" s="3" t="str">
        <f t="array" ref="AX6879">TEXTJOIN(", ", TRUE, IF(X6879:AS6879="Y", X$1:AS$1, IF(X6879:AS6879&lt;&gt;"", X$1:AS$1 &amp; ": " &amp; X6879:AS6879, "")))
</f>
        <v>Heroin</v>
      </c>
    </row>
    <row r="6880">
      <c r="A6880" s="2">
        <v>43880.0</v>
      </c>
      <c r="B6880" s="1" t="s">
        <v>50</v>
      </c>
      <c r="C6880" s="1">
        <v>29.0</v>
      </c>
      <c r="D6880" s="1" t="s">
        <v>51</v>
      </c>
      <c r="E6880" s="1" t="s">
        <v>63</v>
      </c>
      <c r="G6880" s="1" t="s">
        <v>271</v>
      </c>
      <c r="H6880" s="1" t="s">
        <v>91</v>
      </c>
      <c r="I6880" s="1" t="s">
        <v>55</v>
      </c>
      <c r="J6880" s="1" t="s">
        <v>271</v>
      </c>
      <c r="K6880" s="1" t="s">
        <v>91</v>
      </c>
      <c r="L6880" s="1" t="s">
        <v>55</v>
      </c>
      <c r="M6880" s="1" t="s">
        <v>56</v>
      </c>
      <c r="N6880" s="1" t="s">
        <v>66</v>
      </c>
      <c r="O6880" s="1" t="s">
        <v>271</v>
      </c>
      <c r="P6880" s="1" t="s">
        <v>91</v>
      </c>
      <c r="Q6880" s="1" t="s">
        <v>55</v>
      </c>
      <c r="R6880" s="1" t="s">
        <v>56</v>
      </c>
      <c r="T6880" s="1" t="s">
        <v>6876</v>
      </c>
      <c r="U6880" s="1" t="s">
        <v>59</v>
      </c>
      <c r="Y6880" s="1" t="s">
        <v>60</v>
      </c>
      <c r="Z6880" s="1" t="s">
        <v>60</v>
      </c>
      <c r="AF6880" s="1" t="s">
        <v>60</v>
      </c>
      <c r="AM6880" s="1" t="s">
        <v>60</v>
      </c>
      <c r="AR6880" s="1" t="s">
        <v>60</v>
      </c>
      <c r="AT6880" s="1" t="s">
        <v>274</v>
      </c>
      <c r="AU6880" s="1" t="s">
        <v>274</v>
      </c>
      <c r="AV6880" s="1" t="s">
        <v>275</v>
      </c>
      <c r="AW6880" s="3" t="str">
        <f t="shared" si="1"/>
        <v>Other</v>
      </c>
      <c r="AX6880" s="3" t="str">
        <f t="array" ref="AX6880">TEXTJOIN(", ", TRUE, IF(X6880:AS6880="Y", X$1:AS$1, IF(X6880:AS6880&lt;&gt;"", X$1:AS$1 &amp; ": " &amp; X6880:AS6880, "")))
</f>
        <v>Cocaine, Fentanyl, Benzodiazepine, Xylazine, Any Opioid</v>
      </c>
    </row>
    <row r="6881">
      <c r="A6881" s="2">
        <v>44410.0</v>
      </c>
      <c r="B6881" s="1" t="s">
        <v>50</v>
      </c>
      <c r="C6881" s="1">
        <v>56.0</v>
      </c>
      <c r="D6881" s="1" t="s">
        <v>76</v>
      </c>
      <c r="E6881" s="1" t="s">
        <v>502</v>
      </c>
      <c r="G6881" s="1" t="s">
        <v>65</v>
      </c>
      <c r="H6881" s="1" t="s">
        <v>65</v>
      </c>
      <c r="I6881" s="1" t="s">
        <v>55</v>
      </c>
      <c r="J6881" s="1" t="s">
        <v>65</v>
      </c>
      <c r="K6881" s="1" t="s">
        <v>65</v>
      </c>
      <c r="L6881" s="1" t="s">
        <v>55</v>
      </c>
      <c r="M6881" s="1" t="s">
        <v>56</v>
      </c>
      <c r="N6881" s="1" t="s">
        <v>136</v>
      </c>
      <c r="O6881" s="1" t="s">
        <v>65</v>
      </c>
      <c r="P6881" s="1" t="s">
        <v>65</v>
      </c>
      <c r="Q6881" s="1" t="s">
        <v>55</v>
      </c>
      <c r="R6881" s="1" t="s">
        <v>56</v>
      </c>
      <c r="T6881" s="1" t="s">
        <v>6877</v>
      </c>
      <c r="U6881" s="1" t="s">
        <v>59</v>
      </c>
      <c r="V6881" s="1" t="s">
        <v>6878</v>
      </c>
      <c r="X6881" s="1" t="s">
        <v>60</v>
      </c>
      <c r="Z6881" s="1" t="s">
        <v>60</v>
      </c>
      <c r="AM6881" s="1" t="s">
        <v>60</v>
      </c>
      <c r="AP6881" s="1" t="s">
        <v>60</v>
      </c>
      <c r="AR6881" s="1" t="s">
        <v>60</v>
      </c>
      <c r="AT6881" s="1" t="s">
        <v>410</v>
      </c>
      <c r="AU6881" s="1" t="s">
        <v>410</v>
      </c>
      <c r="AV6881" s="1" t="s">
        <v>150</v>
      </c>
      <c r="AW6881" s="3" t="str">
        <f t="shared" si="1"/>
        <v>Other</v>
      </c>
      <c r="AX6881" s="3" t="str">
        <f t="array" ref="AX6881">TEXTJOIN(", ", TRUE, IF(X6881:AS6881="Y", X$1:AS$1, IF(X6881:AS6881&lt;&gt;"", X$1:AS$1 &amp; ": " &amp; X6881:AS6881, "")))
</f>
        <v>Heroin, Fentanyl, Xylazine, Heroin/Morph/Codeine, Any Opioid</v>
      </c>
    </row>
    <row r="6882">
      <c r="A6882" s="2">
        <v>42744.0</v>
      </c>
      <c r="B6882" s="1" t="s">
        <v>86</v>
      </c>
      <c r="C6882" s="1">
        <v>58.0</v>
      </c>
      <c r="D6882" s="1" t="s">
        <v>51</v>
      </c>
      <c r="E6882" s="1" t="s">
        <v>52</v>
      </c>
      <c r="G6882" s="1" t="s">
        <v>91</v>
      </c>
      <c r="H6882" s="1" t="s">
        <v>91</v>
      </c>
      <c r="I6882" s="1" t="s">
        <v>55</v>
      </c>
      <c r="J6882" s="1" t="s">
        <v>91</v>
      </c>
      <c r="K6882" s="1" t="s">
        <v>91</v>
      </c>
      <c r="L6882" s="1" t="s">
        <v>55</v>
      </c>
      <c r="M6882" s="1" t="s">
        <v>56</v>
      </c>
      <c r="N6882" s="1" t="s">
        <v>136</v>
      </c>
      <c r="O6882" s="1" t="s">
        <v>91</v>
      </c>
      <c r="P6882" s="1" t="s">
        <v>91</v>
      </c>
      <c r="Q6882" s="1" t="s">
        <v>55</v>
      </c>
      <c r="R6882" s="1" t="s">
        <v>56</v>
      </c>
      <c r="T6882" s="1" t="s">
        <v>1160</v>
      </c>
      <c r="U6882" s="1" t="s">
        <v>59</v>
      </c>
      <c r="X6882" s="1" t="s">
        <v>60</v>
      </c>
      <c r="Y6882" s="1" t="s">
        <v>60</v>
      </c>
      <c r="Z6882" s="1" t="s">
        <v>60</v>
      </c>
      <c r="AD6882" s="1" t="s">
        <v>60</v>
      </c>
      <c r="AT6882" s="1" t="s">
        <v>110</v>
      </c>
      <c r="AU6882" s="1" t="s">
        <v>110</v>
      </c>
      <c r="AV6882" s="1" t="s">
        <v>111</v>
      </c>
      <c r="AW6882" s="3" t="str">
        <f t="shared" si="1"/>
        <v>Other</v>
      </c>
      <c r="AX6882" s="3" t="str">
        <f t="array" ref="AX6882">TEXTJOIN(", ", TRUE, IF(X6882:AS6882="Y", X$1:AS$1, IF(X6882:AS6882&lt;&gt;"", X$1:AS$1 &amp; ": " &amp; X6882:AS6882, "")))
</f>
        <v>Heroin, Cocaine, Fentanyl, Ethanol</v>
      </c>
    </row>
    <row r="6883">
      <c r="A6883" s="2">
        <v>44226.0</v>
      </c>
      <c r="B6883" s="1" t="s">
        <v>50</v>
      </c>
      <c r="C6883" s="1">
        <v>28.0</v>
      </c>
      <c r="D6883" s="1" t="s">
        <v>51</v>
      </c>
      <c r="E6883" s="1" t="s">
        <v>63</v>
      </c>
      <c r="F6883" s="1" t="s">
        <v>267</v>
      </c>
      <c r="G6883" s="1" t="s">
        <v>1780</v>
      </c>
      <c r="H6883" s="1" t="s">
        <v>103</v>
      </c>
      <c r="I6883" s="1" t="s">
        <v>55</v>
      </c>
      <c r="J6883" s="1" t="s">
        <v>256</v>
      </c>
      <c r="K6883" s="1" t="s">
        <v>103</v>
      </c>
      <c r="L6883" s="1" t="s">
        <v>55</v>
      </c>
      <c r="M6883" s="1" t="s">
        <v>333</v>
      </c>
      <c r="N6883" s="1" t="s">
        <v>155</v>
      </c>
      <c r="O6883" s="1" t="s">
        <v>256</v>
      </c>
      <c r="P6883" s="1" t="s">
        <v>103</v>
      </c>
      <c r="Q6883" s="1" t="s">
        <v>55</v>
      </c>
      <c r="R6883" s="1" t="s">
        <v>44</v>
      </c>
      <c r="S6883" s="1" t="s">
        <v>5702</v>
      </c>
      <c r="T6883" s="1" t="s">
        <v>684</v>
      </c>
      <c r="U6883" s="1" t="s">
        <v>59</v>
      </c>
      <c r="X6883" s="1" t="s">
        <v>60</v>
      </c>
      <c r="Z6883" s="1" t="s">
        <v>60</v>
      </c>
      <c r="AP6883" s="1" t="s">
        <v>60</v>
      </c>
      <c r="AR6883" s="1" t="s">
        <v>60</v>
      </c>
      <c r="AT6883" s="1" t="s">
        <v>1782</v>
      </c>
      <c r="AU6883" s="1" t="s">
        <v>282</v>
      </c>
      <c r="AV6883" s="1" t="s">
        <v>260</v>
      </c>
      <c r="AW6883" s="3" t="str">
        <f t="shared" si="1"/>
        <v>Other</v>
      </c>
      <c r="AX6883" s="3" t="str">
        <f t="array" ref="AX6883">TEXTJOIN(", ", TRUE, IF(X6883:AS6883="Y", X$1:AS$1, IF(X6883:AS6883&lt;&gt;"", X$1:AS$1 &amp; ": " &amp; X6883:AS6883, "")))
</f>
        <v>Heroin, Fentanyl, Heroin/Morph/Codeine, Any Opioid</v>
      </c>
    </row>
    <row r="6884">
      <c r="A6884" s="4">
        <v>44177.0</v>
      </c>
      <c r="B6884" s="1" t="s">
        <v>50</v>
      </c>
      <c r="C6884" s="1">
        <v>29.0</v>
      </c>
      <c r="D6884" s="1" t="s">
        <v>51</v>
      </c>
      <c r="E6884" s="1" t="s">
        <v>63</v>
      </c>
      <c r="G6884" s="1" t="s">
        <v>65</v>
      </c>
      <c r="H6884" s="1" t="s">
        <v>65</v>
      </c>
      <c r="I6884" s="1" t="s">
        <v>55</v>
      </c>
      <c r="J6884" s="1" t="s">
        <v>64</v>
      </c>
      <c r="K6884" s="1" t="s">
        <v>65</v>
      </c>
      <c r="L6884" s="1" t="s">
        <v>55</v>
      </c>
      <c r="M6884" s="1" t="s">
        <v>177</v>
      </c>
      <c r="N6884" s="1" t="s">
        <v>119</v>
      </c>
      <c r="O6884" s="1" t="s">
        <v>64</v>
      </c>
      <c r="P6884" s="1" t="s">
        <v>65</v>
      </c>
      <c r="Q6884" s="1" t="s">
        <v>55</v>
      </c>
      <c r="R6884" s="1" t="s">
        <v>44</v>
      </c>
      <c r="T6884" s="1" t="s">
        <v>714</v>
      </c>
      <c r="U6884" s="1" t="s">
        <v>59</v>
      </c>
      <c r="Y6884" s="1" t="s">
        <v>60</v>
      </c>
      <c r="Z6884" s="1" t="s">
        <v>60</v>
      </c>
      <c r="AR6884" s="1" t="s">
        <v>60</v>
      </c>
      <c r="AT6884" s="1" t="s">
        <v>410</v>
      </c>
      <c r="AU6884" s="1" t="s">
        <v>69</v>
      </c>
      <c r="AV6884" s="1" t="s">
        <v>70</v>
      </c>
      <c r="AW6884" s="3" t="str">
        <f t="shared" si="1"/>
        <v>Other</v>
      </c>
      <c r="AX6884" s="3" t="str">
        <f t="array" ref="AX6884">TEXTJOIN(", ", TRUE, IF(X6884:AS6884="Y", X$1:AS$1, IF(X6884:AS6884&lt;&gt;"", X$1:AS$1 &amp; ": " &amp; X6884:AS6884, "")))
</f>
        <v>Cocaine, Fentanyl, Any Opioid</v>
      </c>
    </row>
    <row r="6885">
      <c r="A6885" s="2">
        <v>41427.0</v>
      </c>
      <c r="B6885" s="1" t="s">
        <v>50</v>
      </c>
      <c r="C6885" s="1">
        <v>38.0</v>
      </c>
      <c r="D6885" s="1" t="s">
        <v>51</v>
      </c>
      <c r="E6885" s="1" t="s">
        <v>63</v>
      </c>
      <c r="G6885" s="1" t="s">
        <v>6879</v>
      </c>
      <c r="H6885" s="1" t="s">
        <v>6880</v>
      </c>
      <c r="J6885" s="1" t="s">
        <v>498</v>
      </c>
      <c r="L6885" s="1" t="s">
        <v>55</v>
      </c>
      <c r="M6885" s="1" t="s">
        <v>177</v>
      </c>
      <c r="N6885" s="1" t="s">
        <v>836</v>
      </c>
      <c r="O6885" s="1" t="s">
        <v>498</v>
      </c>
      <c r="P6885" s="1" t="s">
        <v>65</v>
      </c>
      <c r="R6885" s="1" t="s">
        <v>44</v>
      </c>
      <c r="S6885" s="1" t="s">
        <v>6881</v>
      </c>
      <c r="T6885" s="1" t="s">
        <v>6882</v>
      </c>
      <c r="U6885" s="1" t="s">
        <v>59</v>
      </c>
      <c r="X6885" s="1" t="s">
        <v>60</v>
      </c>
      <c r="Y6885" s="1" t="s">
        <v>60</v>
      </c>
      <c r="AD6885" s="1" t="s">
        <v>60</v>
      </c>
      <c r="AU6885" s="1" t="s">
        <v>500</v>
      </c>
      <c r="AV6885" s="1" t="s">
        <v>501</v>
      </c>
      <c r="AW6885" s="3" t="str">
        <f t="shared" si="1"/>
        <v>Other</v>
      </c>
      <c r="AX6885" s="3" t="str">
        <f t="array" ref="AX6885">TEXTJOIN(", ", TRUE, IF(X6885:AS6885="Y", X$1:AS$1, IF(X6885:AS6885&lt;&gt;"", X$1:AS$1 &amp; ": " &amp; X6885:AS6885, "")))
</f>
        <v>Heroin, Cocaine, Ethanol</v>
      </c>
    </row>
    <row r="6886">
      <c r="A6886" s="4">
        <v>41593.0</v>
      </c>
      <c r="B6886" s="1" t="s">
        <v>50</v>
      </c>
      <c r="C6886" s="1">
        <v>66.0</v>
      </c>
      <c r="D6886" s="1" t="s">
        <v>51</v>
      </c>
      <c r="E6886" s="1" t="s">
        <v>63</v>
      </c>
      <c r="G6886" s="1" t="s">
        <v>256</v>
      </c>
      <c r="H6886" s="1" t="s">
        <v>103</v>
      </c>
      <c r="J6886" s="1" t="s">
        <v>256</v>
      </c>
      <c r="L6886" s="1" t="s">
        <v>55</v>
      </c>
      <c r="M6886" s="1" t="s">
        <v>56</v>
      </c>
      <c r="N6886" s="1" t="s">
        <v>113</v>
      </c>
      <c r="O6886" s="1" t="s">
        <v>256</v>
      </c>
      <c r="P6886" s="1" t="s">
        <v>103</v>
      </c>
      <c r="R6886" s="1" t="s">
        <v>56</v>
      </c>
      <c r="T6886" s="1" t="s">
        <v>358</v>
      </c>
      <c r="X6886" s="1" t="s">
        <v>60</v>
      </c>
      <c r="Y6886" s="1" t="s">
        <v>60</v>
      </c>
      <c r="AT6886" s="1" t="s">
        <v>282</v>
      </c>
      <c r="AU6886" s="1" t="s">
        <v>282</v>
      </c>
      <c r="AV6886" s="1" t="s">
        <v>260</v>
      </c>
      <c r="AW6886" s="3" t="str">
        <f t="shared" si="1"/>
        <v>Other</v>
      </c>
      <c r="AX6886" s="3" t="str">
        <f t="array" ref="AX6886">TEXTJOIN(", ", TRUE, IF(X6886:AS6886="Y", X$1:AS$1, IF(X6886:AS6886&lt;&gt;"", X$1:AS$1 &amp; ": " &amp; X6886:AS6886, "")))
</f>
        <v>Heroin, Cocaine</v>
      </c>
    </row>
    <row r="6887">
      <c r="A6887" s="4">
        <v>41971.0</v>
      </c>
      <c r="B6887" s="1" t="s">
        <v>50</v>
      </c>
      <c r="C6887" s="1">
        <v>53.0</v>
      </c>
      <c r="D6887" s="1" t="s">
        <v>76</v>
      </c>
      <c r="E6887" s="1" t="s">
        <v>63</v>
      </c>
      <c r="G6887" s="1" t="s">
        <v>103</v>
      </c>
      <c r="J6887" s="1" t="s">
        <v>103</v>
      </c>
      <c r="L6887" s="1" t="s">
        <v>55</v>
      </c>
      <c r="M6887" s="1" t="s">
        <v>56</v>
      </c>
      <c r="N6887" s="1" t="s">
        <v>104</v>
      </c>
      <c r="O6887" s="1" t="s">
        <v>103</v>
      </c>
      <c r="P6887" s="1" t="s">
        <v>103</v>
      </c>
      <c r="R6887" s="1" t="s">
        <v>56</v>
      </c>
      <c r="T6887" s="1" t="s">
        <v>6883</v>
      </c>
      <c r="U6887" s="1" t="s">
        <v>59</v>
      </c>
      <c r="AF6887" s="1" t="s">
        <v>60</v>
      </c>
      <c r="AG6887" s="1" t="s">
        <v>60</v>
      </c>
      <c r="AT6887" s="1" t="s">
        <v>167</v>
      </c>
      <c r="AU6887" s="1" t="s">
        <v>167</v>
      </c>
      <c r="AV6887" s="1" t="s">
        <v>168</v>
      </c>
      <c r="AW6887" s="3" t="str">
        <f t="shared" si="1"/>
        <v>Other</v>
      </c>
      <c r="AX6887" s="3" t="str">
        <f t="array" ref="AX6887">TEXTJOIN(", ", TRUE, IF(X6887:AS6887="Y", X$1:AS$1, IF(X6887:AS6887&lt;&gt;"", X$1:AS$1 &amp; ": " &amp; X6887:AS6887, "")))
</f>
        <v>Benzodiazepine, Methadone</v>
      </c>
    </row>
    <row r="6888">
      <c r="A6888" s="2">
        <v>44320.0</v>
      </c>
      <c r="B6888" s="1" t="s">
        <v>50</v>
      </c>
      <c r="C6888" s="1">
        <v>32.0</v>
      </c>
      <c r="D6888" s="1" t="s">
        <v>51</v>
      </c>
      <c r="E6888" s="1" t="s">
        <v>63</v>
      </c>
      <c r="G6888" s="1" t="s">
        <v>185</v>
      </c>
      <c r="H6888" s="1" t="s">
        <v>91</v>
      </c>
      <c r="I6888" s="1" t="s">
        <v>55</v>
      </c>
      <c r="J6888" s="1" t="s">
        <v>185</v>
      </c>
      <c r="K6888" s="1" t="s">
        <v>91</v>
      </c>
      <c r="L6888" s="1" t="s">
        <v>55</v>
      </c>
      <c r="M6888" s="1" t="s">
        <v>56</v>
      </c>
      <c r="N6888" s="1" t="s">
        <v>178</v>
      </c>
      <c r="O6888" s="1" t="s">
        <v>185</v>
      </c>
      <c r="P6888" s="1" t="s">
        <v>91</v>
      </c>
      <c r="Q6888" s="1" t="s">
        <v>55</v>
      </c>
      <c r="R6888" s="1" t="s">
        <v>56</v>
      </c>
      <c r="T6888" s="1" t="s">
        <v>6884</v>
      </c>
      <c r="U6888" s="1" t="s">
        <v>59</v>
      </c>
      <c r="Z6888" s="1" t="s">
        <v>60</v>
      </c>
      <c r="AN6888" s="1" t="s">
        <v>60</v>
      </c>
      <c r="AR6888" s="1" t="s">
        <v>60</v>
      </c>
      <c r="AT6888" s="1" t="s">
        <v>188</v>
      </c>
      <c r="AU6888" s="1" t="s">
        <v>188</v>
      </c>
      <c r="AV6888" s="1" t="s">
        <v>189</v>
      </c>
      <c r="AW6888" s="3" t="str">
        <f t="shared" si="1"/>
        <v>Other</v>
      </c>
      <c r="AX6888" s="3" t="str">
        <f t="array" ref="AX6888">TEXTJOIN(", ", TRUE, IF(X6888:AS6888="Y", X$1:AS$1, IF(X6888:AS6888&lt;&gt;"", X$1:AS$1 &amp; ": " &amp; X6888:AS6888, "")))
</f>
        <v>Fentanyl, Gabapentin, Any Opioid</v>
      </c>
    </row>
    <row r="6889">
      <c r="A6889" s="2">
        <v>43367.0</v>
      </c>
      <c r="B6889" s="1" t="s">
        <v>50</v>
      </c>
      <c r="C6889" s="1">
        <v>54.0</v>
      </c>
      <c r="D6889" s="1" t="s">
        <v>51</v>
      </c>
      <c r="E6889" s="1" t="s">
        <v>63</v>
      </c>
      <c r="G6889" s="1" t="s">
        <v>255</v>
      </c>
      <c r="H6889" s="1" t="s">
        <v>103</v>
      </c>
      <c r="I6889" s="1" t="s">
        <v>55</v>
      </c>
      <c r="J6889" s="1" t="s">
        <v>1041</v>
      </c>
      <c r="K6889" s="1" t="s">
        <v>103</v>
      </c>
      <c r="M6889" s="1" t="s">
        <v>56</v>
      </c>
      <c r="N6889" s="1" t="s">
        <v>93</v>
      </c>
      <c r="O6889" s="1" t="s">
        <v>1041</v>
      </c>
      <c r="P6889" s="1" t="s">
        <v>103</v>
      </c>
      <c r="Q6889" s="1" t="s">
        <v>55</v>
      </c>
      <c r="R6889" s="1" t="s">
        <v>44</v>
      </c>
      <c r="T6889" s="1" t="s">
        <v>6885</v>
      </c>
      <c r="U6889" s="1" t="s">
        <v>59</v>
      </c>
      <c r="X6889" s="1" t="s">
        <v>60</v>
      </c>
      <c r="Z6889" s="1" t="s">
        <v>60</v>
      </c>
      <c r="AF6889" s="1" t="s">
        <v>60</v>
      </c>
      <c r="AJ6889" s="1" t="s">
        <v>60</v>
      </c>
      <c r="AP6889" s="1" t="s">
        <v>60</v>
      </c>
      <c r="AR6889" s="1" t="s">
        <v>60</v>
      </c>
      <c r="AT6889" s="1" t="s">
        <v>259</v>
      </c>
      <c r="AU6889" s="1" t="s">
        <v>1043</v>
      </c>
      <c r="AV6889" s="1" t="s">
        <v>1044</v>
      </c>
      <c r="AW6889" s="3" t="str">
        <f t="shared" si="1"/>
        <v>Other</v>
      </c>
      <c r="AX6889" s="3" t="str">
        <f t="array" ref="AX6889">TEXTJOIN(", ", TRUE, IF(X6889:AS6889="Y", X$1:AS$1, IF(X6889:AS6889&lt;&gt;"", X$1:AS$1 &amp; ": " &amp; X6889:AS6889, "")))
</f>
        <v>Heroin, Fentanyl, Benzodiazepine, Tramad, Heroin/Morph/Codeine, Any Opioid</v>
      </c>
    </row>
    <row r="6890">
      <c r="A6890" s="2">
        <v>42804.0</v>
      </c>
      <c r="B6890" s="1" t="s">
        <v>86</v>
      </c>
      <c r="C6890" s="1">
        <v>59.0</v>
      </c>
      <c r="D6890" s="1" t="s">
        <v>51</v>
      </c>
      <c r="E6890" s="1" t="s">
        <v>63</v>
      </c>
      <c r="G6890" s="1" t="s">
        <v>322</v>
      </c>
      <c r="H6890" s="1" t="s">
        <v>91</v>
      </c>
      <c r="I6890" s="1" t="s">
        <v>55</v>
      </c>
      <c r="J6890" s="1" t="s">
        <v>322</v>
      </c>
      <c r="K6890" s="1" t="s">
        <v>91</v>
      </c>
      <c r="L6890" s="1" t="s">
        <v>55</v>
      </c>
      <c r="M6890" s="1" t="s">
        <v>44</v>
      </c>
      <c r="N6890" s="1" t="s">
        <v>136</v>
      </c>
      <c r="O6890" s="1" t="s">
        <v>322</v>
      </c>
      <c r="P6890" s="1" t="s">
        <v>91</v>
      </c>
      <c r="Q6890" s="1" t="s">
        <v>55</v>
      </c>
      <c r="R6890" s="1" t="s">
        <v>44</v>
      </c>
      <c r="S6890" s="1" t="s">
        <v>6886</v>
      </c>
      <c r="T6890" s="1" t="s">
        <v>6887</v>
      </c>
      <c r="U6890" s="1" t="s">
        <v>59</v>
      </c>
      <c r="X6890" s="1" t="s">
        <v>60</v>
      </c>
      <c r="Y6890" s="1" t="s">
        <v>60</v>
      </c>
      <c r="AT6890" s="1" t="s">
        <v>324</v>
      </c>
      <c r="AU6890" s="1" t="s">
        <v>324</v>
      </c>
      <c r="AV6890" s="1" t="s">
        <v>325</v>
      </c>
      <c r="AW6890" s="3" t="str">
        <f t="shared" si="1"/>
        <v>Other</v>
      </c>
      <c r="AX6890" s="3" t="str">
        <f t="array" ref="AX6890">TEXTJOIN(", ", TRUE, IF(X6890:AS6890="Y", X$1:AS$1, IF(X6890:AS6890&lt;&gt;"", X$1:AS$1 &amp; ": " &amp; X6890:AS6890, "")))
</f>
        <v>Heroin, Cocaine</v>
      </c>
    </row>
    <row r="6891">
      <c r="A6891" s="4">
        <v>43455.0</v>
      </c>
      <c r="B6891" s="1" t="s">
        <v>50</v>
      </c>
      <c r="C6891" s="1">
        <v>43.0</v>
      </c>
      <c r="D6891" s="1" t="s">
        <v>51</v>
      </c>
      <c r="E6891" s="1" t="s">
        <v>63</v>
      </c>
      <c r="G6891" s="1" t="s">
        <v>1780</v>
      </c>
      <c r="H6891" s="1" t="s">
        <v>103</v>
      </c>
      <c r="I6891" s="1" t="s">
        <v>55</v>
      </c>
      <c r="J6891" s="1" t="s">
        <v>1780</v>
      </c>
      <c r="K6891" s="1" t="s">
        <v>103</v>
      </c>
      <c r="M6891" s="1" t="s">
        <v>56</v>
      </c>
      <c r="N6891" s="1" t="s">
        <v>136</v>
      </c>
      <c r="O6891" s="1" t="s">
        <v>1780</v>
      </c>
      <c r="P6891" s="1" t="s">
        <v>103</v>
      </c>
      <c r="Q6891" s="1" t="s">
        <v>55</v>
      </c>
      <c r="R6891" s="1" t="s">
        <v>56</v>
      </c>
      <c r="T6891" s="1" t="s">
        <v>6888</v>
      </c>
      <c r="U6891" s="1" t="s">
        <v>59</v>
      </c>
      <c r="X6891" s="1" t="s">
        <v>60</v>
      </c>
      <c r="Z6891" s="1" t="s">
        <v>60</v>
      </c>
      <c r="AD6891" s="1" t="s">
        <v>60</v>
      </c>
      <c r="AG6891" s="1" t="s">
        <v>60</v>
      </c>
      <c r="AP6891" s="1" t="s">
        <v>60</v>
      </c>
      <c r="AR6891" s="1" t="s">
        <v>60</v>
      </c>
      <c r="AT6891" s="1" t="s">
        <v>1782</v>
      </c>
      <c r="AU6891" s="1" t="s">
        <v>1782</v>
      </c>
      <c r="AV6891" s="1" t="s">
        <v>1783</v>
      </c>
      <c r="AW6891" s="3" t="str">
        <f t="shared" si="1"/>
        <v>Other</v>
      </c>
      <c r="AX6891" s="3" t="str">
        <f t="array" ref="AX6891">TEXTJOIN(", ", TRUE, IF(X6891:AS6891="Y", X$1:AS$1, IF(X6891:AS6891&lt;&gt;"", X$1:AS$1 &amp; ": " &amp; X6891:AS6891, "")))
</f>
        <v>Heroin, Fentanyl, Ethanol, Methadone, Heroin/Morph/Codeine, Any Opioid</v>
      </c>
    </row>
    <row r="6892">
      <c r="A6892" s="4">
        <v>41625.0</v>
      </c>
      <c r="B6892" s="1" t="s">
        <v>50</v>
      </c>
      <c r="C6892" s="1">
        <v>44.0</v>
      </c>
      <c r="D6892" s="1" t="s">
        <v>76</v>
      </c>
      <c r="E6892" s="1" t="s">
        <v>63</v>
      </c>
      <c r="G6892" s="1" t="s">
        <v>388</v>
      </c>
      <c r="H6892" s="1" t="s">
        <v>103</v>
      </c>
      <c r="J6892" s="1" t="s">
        <v>388</v>
      </c>
      <c r="L6892" s="1" t="s">
        <v>55</v>
      </c>
      <c r="M6892" s="1" t="s">
        <v>56</v>
      </c>
      <c r="N6892" s="1" t="s">
        <v>113</v>
      </c>
      <c r="O6892" s="1" t="s">
        <v>256</v>
      </c>
      <c r="P6892" s="1" t="s">
        <v>103</v>
      </c>
      <c r="R6892" s="1" t="s">
        <v>67</v>
      </c>
      <c r="T6892" s="1" t="s">
        <v>73</v>
      </c>
      <c r="U6892" s="1" t="s">
        <v>59</v>
      </c>
      <c r="X6892" s="1" t="s">
        <v>60</v>
      </c>
      <c r="AT6892" s="1" t="s">
        <v>390</v>
      </c>
      <c r="AU6892" s="1" t="s">
        <v>390</v>
      </c>
      <c r="AV6892" s="1" t="s">
        <v>260</v>
      </c>
      <c r="AW6892" s="3" t="str">
        <f t="shared" si="1"/>
        <v>Other</v>
      </c>
      <c r="AX6892" s="3" t="str">
        <f t="array" ref="AX6892">TEXTJOIN(", ", TRUE, IF(X6892:AS6892="Y", X$1:AS$1, IF(X6892:AS6892&lt;&gt;"", X$1:AS$1 &amp; ": " &amp; X6892:AS6892, "")))
</f>
        <v>Heroin</v>
      </c>
    </row>
    <row r="6893">
      <c r="A6893" s="4">
        <v>43814.0</v>
      </c>
      <c r="B6893" s="1" t="s">
        <v>50</v>
      </c>
      <c r="C6893" s="1">
        <v>41.0</v>
      </c>
      <c r="D6893" s="1" t="s">
        <v>76</v>
      </c>
      <c r="E6893" s="1" t="s">
        <v>63</v>
      </c>
      <c r="G6893" s="1" t="s">
        <v>116</v>
      </c>
      <c r="H6893" s="1" t="s">
        <v>103</v>
      </c>
      <c r="I6893" s="1" t="s">
        <v>55</v>
      </c>
      <c r="J6893" s="1" t="s">
        <v>116</v>
      </c>
      <c r="K6893" s="1" t="s">
        <v>103</v>
      </c>
      <c r="L6893" s="1" t="s">
        <v>55</v>
      </c>
      <c r="M6893" s="1" t="s">
        <v>56</v>
      </c>
      <c r="N6893" s="1" t="s">
        <v>93</v>
      </c>
      <c r="O6893" s="1" t="s">
        <v>116</v>
      </c>
      <c r="P6893" s="1" t="s">
        <v>103</v>
      </c>
      <c r="Q6893" s="1" t="s">
        <v>55</v>
      </c>
      <c r="R6893" s="1" t="s">
        <v>67</v>
      </c>
      <c r="T6893" s="1" t="s">
        <v>6889</v>
      </c>
      <c r="U6893" s="1" t="s">
        <v>59</v>
      </c>
      <c r="X6893" s="1" t="s">
        <v>60</v>
      </c>
      <c r="Z6893" s="1" t="s">
        <v>60</v>
      </c>
      <c r="AP6893" s="1" t="s">
        <v>60</v>
      </c>
      <c r="AR6893" s="1" t="s">
        <v>60</v>
      </c>
      <c r="AT6893" s="1" t="s">
        <v>122</v>
      </c>
      <c r="AU6893" s="1" t="s">
        <v>122</v>
      </c>
      <c r="AV6893" s="1" t="s">
        <v>139</v>
      </c>
      <c r="AW6893" s="3" t="str">
        <f t="shared" si="1"/>
        <v>Other</v>
      </c>
      <c r="AX6893" s="3" t="str">
        <f t="array" ref="AX6893">TEXTJOIN(", ", TRUE, IF(X6893:AS6893="Y", X$1:AS$1, IF(X6893:AS6893&lt;&gt;"", X$1:AS$1 &amp; ": " &amp; X6893:AS6893, "")))
</f>
        <v>Heroin, Fentanyl, Heroin/Morph/Codeine, Any Opioid</v>
      </c>
    </row>
    <row r="6894">
      <c r="A6894" s="2">
        <v>43846.0</v>
      </c>
      <c r="B6894" s="1" t="s">
        <v>50</v>
      </c>
      <c r="C6894" s="1">
        <v>58.0</v>
      </c>
      <c r="D6894" s="1" t="s">
        <v>76</v>
      </c>
      <c r="E6894" s="1" t="s">
        <v>63</v>
      </c>
      <c r="G6894" s="1" t="s">
        <v>82</v>
      </c>
      <c r="H6894" s="1" t="s">
        <v>54</v>
      </c>
      <c r="I6894" s="1" t="s">
        <v>55</v>
      </c>
      <c r="J6894" s="1" t="s">
        <v>82</v>
      </c>
      <c r="K6894" s="1" t="s">
        <v>54</v>
      </c>
      <c r="L6894" s="1" t="s">
        <v>55</v>
      </c>
      <c r="M6894" s="1" t="s">
        <v>56</v>
      </c>
      <c r="N6894" s="1" t="s">
        <v>6020</v>
      </c>
      <c r="O6894" s="1" t="s">
        <v>82</v>
      </c>
      <c r="P6894" s="1" t="s">
        <v>54</v>
      </c>
      <c r="Q6894" s="1" t="s">
        <v>55</v>
      </c>
      <c r="R6894" s="1" t="s">
        <v>56</v>
      </c>
      <c r="T6894" s="1" t="s">
        <v>6890</v>
      </c>
      <c r="U6894" s="1" t="s">
        <v>59</v>
      </c>
      <c r="AB6894" s="1" t="s">
        <v>60</v>
      </c>
      <c r="AQ6894" s="1" t="s">
        <v>60</v>
      </c>
      <c r="AR6894" s="1" t="s">
        <v>60</v>
      </c>
      <c r="AT6894" s="1" t="s">
        <v>329</v>
      </c>
      <c r="AU6894" s="1" t="s">
        <v>329</v>
      </c>
      <c r="AV6894" s="1" t="s">
        <v>85</v>
      </c>
      <c r="AW6894" s="3" t="str">
        <f t="shared" si="1"/>
        <v>Other</v>
      </c>
      <c r="AX6894" s="3" t="str">
        <f t="array" ref="AX6894">TEXTJOIN(", ", TRUE, IF(X6894:AS6894="Y", X$1:AS$1, IF(X6894:AS6894&lt;&gt;"", X$1:AS$1 &amp; ": " &amp; X6894:AS6894, "")))
</f>
        <v>Oxycodone, Other Opioid, Any Opioid</v>
      </c>
    </row>
    <row r="6895">
      <c r="A6895" s="4">
        <v>42684.0</v>
      </c>
      <c r="B6895" s="1" t="s">
        <v>50</v>
      </c>
      <c r="C6895" s="1">
        <v>66.0</v>
      </c>
      <c r="D6895" s="1" t="s">
        <v>51</v>
      </c>
      <c r="E6895" s="1" t="s">
        <v>63</v>
      </c>
      <c r="G6895" s="1" t="s">
        <v>850</v>
      </c>
      <c r="H6895" s="1" t="s">
        <v>121</v>
      </c>
      <c r="I6895" s="1" t="s">
        <v>55</v>
      </c>
      <c r="J6895" s="1" t="s">
        <v>850</v>
      </c>
      <c r="M6895" s="1" t="s">
        <v>56</v>
      </c>
      <c r="N6895" s="1" t="s">
        <v>2717</v>
      </c>
      <c r="O6895" s="1" t="s">
        <v>850</v>
      </c>
      <c r="R6895" s="1" t="s">
        <v>56</v>
      </c>
      <c r="T6895" s="1" t="s">
        <v>6891</v>
      </c>
      <c r="U6895" s="1" t="s">
        <v>59</v>
      </c>
      <c r="AF6895" s="1" t="s">
        <v>60</v>
      </c>
      <c r="AR6895" s="1" t="s">
        <v>60</v>
      </c>
      <c r="AS6895" s="1" t="s">
        <v>243</v>
      </c>
      <c r="AT6895" s="1" t="s">
        <v>853</v>
      </c>
      <c r="AU6895" s="1" t="s">
        <v>853</v>
      </c>
      <c r="AV6895" s="1" t="s">
        <v>854</v>
      </c>
      <c r="AW6895" s="3" t="str">
        <f t="shared" si="1"/>
        <v>Other</v>
      </c>
      <c r="AX6895" s="3" t="str">
        <f t="array" ref="AX6895">TEXTJOIN(", ", TRUE, IF(X6895:AS6895="Y", X$1:AS$1, IF(X6895:AS6895&lt;&gt;"", X$1:AS$1 &amp; ": " &amp; X6895:AS6895, "")))
</f>
        <v>Benzodiazepine, Any Opioid, Other: HYDROMORPH</v>
      </c>
    </row>
    <row r="6896">
      <c r="A6896" s="2">
        <v>42264.0</v>
      </c>
      <c r="B6896" s="1" t="s">
        <v>86</v>
      </c>
      <c r="C6896" s="1">
        <v>27.0</v>
      </c>
      <c r="D6896" s="1" t="s">
        <v>51</v>
      </c>
      <c r="E6896" s="1" t="s">
        <v>63</v>
      </c>
      <c r="G6896" s="1" t="s">
        <v>71</v>
      </c>
      <c r="H6896" s="1" t="s">
        <v>125</v>
      </c>
      <c r="I6896" s="1" t="s">
        <v>55</v>
      </c>
      <c r="J6896" s="1" t="s">
        <v>1410</v>
      </c>
      <c r="M6896" s="1" t="s">
        <v>177</v>
      </c>
      <c r="O6896" s="1" t="s">
        <v>1410</v>
      </c>
      <c r="R6896" s="1" t="s">
        <v>44</v>
      </c>
      <c r="T6896" s="1" t="s">
        <v>5928</v>
      </c>
      <c r="U6896" s="1" t="s">
        <v>59</v>
      </c>
      <c r="W6896" s="1" t="s">
        <v>60</v>
      </c>
      <c r="X6896" s="1" t="s">
        <v>60</v>
      </c>
      <c r="Y6896" s="1" t="s">
        <v>60</v>
      </c>
      <c r="AP6896" s="1" t="s">
        <v>60</v>
      </c>
      <c r="AR6896" s="1" t="s">
        <v>60</v>
      </c>
      <c r="AT6896" s="1" t="s">
        <v>74</v>
      </c>
      <c r="AU6896" s="1" t="s">
        <v>1411</v>
      </c>
      <c r="AV6896" s="1" t="s">
        <v>1574</v>
      </c>
      <c r="AW6896" s="3" t="str">
        <f t="shared" si="1"/>
        <v>Other</v>
      </c>
      <c r="AX6896" s="3" t="str">
        <f t="array" ref="AX6896">TEXTJOIN(", ", TRUE, IF(X6896:AS6896="Y", X$1:AS$1, IF(X6896:AS6896&lt;&gt;"", X$1:AS$1 &amp; ": " &amp; X6896:AS6896, "")))
</f>
        <v>Heroin, Cocaine, Heroin/Morph/Codeine, Any Opioid</v>
      </c>
    </row>
    <row r="6897">
      <c r="A6897" s="2">
        <v>44006.0</v>
      </c>
      <c r="B6897" s="1" t="s">
        <v>50</v>
      </c>
      <c r="C6897" s="1">
        <v>41.0</v>
      </c>
      <c r="D6897" s="1" t="s">
        <v>51</v>
      </c>
      <c r="E6897" s="1" t="s">
        <v>63</v>
      </c>
      <c r="G6897" s="1" t="s">
        <v>98</v>
      </c>
      <c r="H6897" s="1" t="s">
        <v>54</v>
      </c>
      <c r="I6897" s="1" t="s">
        <v>55</v>
      </c>
      <c r="J6897" s="1" t="s">
        <v>98</v>
      </c>
      <c r="K6897" s="1" t="s">
        <v>54</v>
      </c>
      <c r="L6897" s="1" t="s">
        <v>55</v>
      </c>
      <c r="M6897" s="1" t="s">
        <v>56</v>
      </c>
      <c r="N6897" s="1" t="s">
        <v>136</v>
      </c>
      <c r="O6897" s="1" t="s">
        <v>98</v>
      </c>
      <c r="P6897" s="1" t="s">
        <v>54</v>
      </c>
      <c r="Q6897" s="1" t="s">
        <v>55</v>
      </c>
      <c r="R6897" s="1" t="s">
        <v>56</v>
      </c>
      <c r="T6897" s="1" t="s">
        <v>6892</v>
      </c>
      <c r="U6897" s="1" t="s">
        <v>59</v>
      </c>
      <c r="V6897" s="1" t="s">
        <v>258</v>
      </c>
      <c r="Y6897" s="1" t="s">
        <v>60</v>
      </c>
      <c r="Z6897" s="1" t="s">
        <v>60</v>
      </c>
      <c r="AI6897" s="1" t="s">
        <v>60</v>
      </c>
      <c r="AR6897" s="1" t="s">
        <v>60</v>
      </c>
      <c r="AT6897" s="1" t="s">
        <v>100</v>
      </c>
      <c r="AU6897" s="1" t="s">
        <v>100</v>
      </c>
      <c r="AV6897" s="1" t="s">
        <v>101</v>
      </c>
      <c r="AW6897" s="3" t="str">
        <f t="shared" si="1"/>
        <v>Other</v>
      </c>
      <c r="AX6897" s="3" t="str">
        <f t="array" ref="AX6897">TEXTJOIN(", ", TRUE, IF(X6897:AS6897="Y", X$1:AS$1, IF(X6897:AS6897&lt;&gt;"", X$1:AS$1 &amp; ": " &amp; X6897:AS6897, "")))
</f>
        <v>Cocaine, Fentanyl, Amphet, Any Opioid</v>
      </c>
    </row>
    <row r="6898">
      <c r="A6898" s="2">
        <v>43894.0</v>
      </c>
      <c r="B6898" s="1" t="s">
        <v>50</v>
      </c>
      <c r="C6898" s="1">
        <v>54.0</v>
      </c>
      <c r="D6898" s="1" t="s">
        <v>51</v>
      </c>
      <c r="E6898" s="1" t="s">
        <v>52</v>
      </c>
      <c r="G6898" s="1" t="s">
        <v>91</v>
      </c>
      <c r="H6898" s="1" t="s">
        <v>91</v>
      </c>
      <c r="I6898" s="1" t="s">
        <v>55</v>
      </c>
      <c r="J6898" s="1" t="s">
        <v>91</v>
      </c>
      <c r="K6898" s="1" t="s">
        <v>91</v>
      </c>
      <c r="L6898" s="1" t="s">
        <v>55</v>
      </c>
      <c r="M6898" s="1" t="s">
        <v>56</v>
      </c>
      <c r="N6898" s="1" t="s">
        <v>136</v>
      </c>
      <c r="O6898" s="1" t="s">
        <v>91</v>
      </c>
      <c r="P6898" s="1" t="s">
        <v>91</v>
      </c>
      <c r="Q6898" s="1" t="s">
        <v>55</v>
      </c>
      <c r="R6898" s="1" t="s">
        <v>67</v>
      </c>
      <c r="T6898" s="1" t="s">
        <v>6893</v>
      </c>
      <c r="U6898" s="1" t="s">
        <v>59</v>
      </c>
      <c r="Y6898" s="1" t="s">
        <v>60</v>
      </c>
      <c r="Z6898" s="1" t="s">
        <v>60</v>
      </c>
      <c r="AD6898" s="1" t="s">
        <v>60</v>
      </c>
      <c r="AR6898" s="1" t="s">
        <v>60</v>
      </c>
      <c r="AT6898" s="1" t="s">
        <v>110</v>
      </c>
      <c r="AU6898" s="1" t="s">
        <v>110</v>
      </c>
      <c r="AV6898" s="1" t="s">
        <v>111</v>
      </c>
      <c r="AW6898" s="3" t="str">
        <f t="shared" si="1"/>
        <v>Other</v>
      </c>
      <c r="AX6898" s="3" t="str">
        <f t="array" ref="AX6898">TEXTJOIN(", ", TRUE, IF(X6898:AS6898="Y", X$1:AS$1, IF(X6898:AS6898&lt;&gt;"", X$1:AS$1 &amp; ": " &amp; X6898:AS6898, "")))
</f>
        <v>Cocaine, Fentanyl, Ethanol, Any Opioid</v>
      </c>
    </row>
    <row r="6899">
      <c r="A6899" s="2">
        <v>42646.0</v>
      </c>
      <c r="B6899" s="1" t="s">
        <v>50</v>
      </c>
      <c r="C6899" s="1">
        <v>51.0</v>
      </c>
      <c r="D6899" s="1" t="s">
        <v>51</v>
      </c>
      <c r="E6899" s="1" t="s">
        <v>63</v>
      </c>
      <c r="G6899" s="1" t="s">
        <v>102</v>
      </c>
      <c r="H6899" s="1" t="s">
        <v>103</v>
      </c>
      <c r="I6899" s="1" t="s">
        <v>55</v>
      </c>
      <c r="J6899" s="1" t="s">
        <v>102</v>
      </c>
      <c r="M6899" s="1" t="s">
        <v>56</v>
      </c>
      <c r="N6899" s="1" t="s">
        <v>136</v>
      </c>
      <c r="O6899" s="1" t="s">
        <v>102</v>
      </c>
      <c r="R6899" s="1" t="s">
        <v>56</v>
      </c>
      <c r="T6899" s="1" t="s">
        <v>78</v>
      </c>
      <c r="U6899" s="1" t="s">
        <v>59</v>
      </c>
      <c r="W6899" s="1" t="s">
        <v>60</v>
      </c>
      <c r="X6899" s="1" t="s">
        <v>60</v>
      </c>
      <c r="AP6899" s="1" t="s">
        <v>60</v>
      </c>
      <c r="AR6899" s="1" t="s">
        <v>60</v>
      </c>
      <c r="AT6899" s="1" t="s">
        <v>106</v>
      </c>
      <c r="AU6899" s="1" t="s">
        <v>106</v>
      </c>
      <c r="AV6899" s="1" t="s">
        <v>107</v>
      </c>
      <c r="AW6899" s="3" t="str">
        <f t="shared" si="1"/>
        <v>Other</v>
      </c>
      <c r="AX6899" s="3" t="str">
        <f t="array" ref="AX6899">TEXTJOIN(", ", TRUE, IF(X6899:AS6899="Y", X$1:AS$1, IF(X6899:AS6899&lt;&gt;"", X$1:AS$1 &amp; ": " &amp; X6899:AS6899, "")))
</f>
        <v>Heroin, Heroin/Morph/Codeine, Any Opioid</v>
      </c>
    </row>
    <row r="6900">
      <c r="A6900" s="4">
        <v>43792.0</v>
      </c>
      <c r="B6900" s="1" t="s">
        <v>50</v>
      </c>
      <c r="C6900" s="1">
        <v>41.0</v>
      </c>
      <c r="D6900" s="1" t="s">
        <v>51</v>
      </c>
      <c r="E6900" s="1" t="s">
        <v>63</v>
      </c>
      <c r="G6900" s="1" t="s">
        <v>271</v>
      </c>
      <c r="H6900" s="1" t="s">
        <v>91</v>
      </c>
      <c r="I6900" s="1" t="s">
        <v>55</v>
      </c>
      <c r="J6900" s="1" t="s">
        <v>271</v>
      </c>
      <c r="K6900" s="1" t="s">
        <v>91</v>
      </c>
      <c r="L6900" s="1" t="s">
        <v>55</v>
      </c>
      <c r="M6900" s="1" t="s">
        <v>56</v>
      </c>
      <c r="N6900" s="1" t="s">
        <v>136</v>
      </c>
      <c r="O6900" s="1" t="s">
        <v>271</v>
      </c>
      <c r="P6900" s="1" t="s">
        <v>91</v>
      </c>
      <c r="Q6900" s="1" t="s">
        <v>55</v>
      </c>
      <c r="R6900" s="1" t="s">
        <v>56</v>
      </c>
      <c r="T6900" s="1" t="s">
        <v>1299</v>
      </c>
      <c r="U6900" s="1" t="s">
        <v>59</v>
      </c>
      <c r="V6900" s="1" t="s">
        <v>197</v>
      </c>
      <c r="Y6900" s="1" t="s">
        <v>60</v>
      </c>
      <c r="Z6900" s="1" t="s">
        <v>60</v>
      </c>
      <c r="AR6900" s="1" t="s">
        <v>60</v>
      </c>
      <c r="AT6900" s="1" t="s">
        <v>274</v>
      </c>
      <c r="AU6900" s="1" t="s">
        <v>274</v>
      </c>
      <c r="AV6900" s="1" t="s">
        <v>275</v>
      </c>
      <c r="AW6900" s="3" t="str">
        <f t="shared" si="1"/>
        <v>Other</v>
      </c>
      <c r="AX6900" s="3" t="str">
        <f t="array" ref="AX6900">TEXTJOIN(", ", TRUE, IF(X6900:AS6900="Y", X$1:AS$1, IF(X6900:AS6900&lt;&gt;"", X$1:AS$1 &amp; ": " &amp; X6900:AS6900, "")))
</f>
        <v>Cocaine, Fentanyl, Any Opioid</v>
      </c>
    </row>
    <row r="6901">
      <c r="A6901" s="2">
        <v>41789.0</v>
      </c>
      <c r="B6901" s="1" t="s">
        <v>50</v>
      </c>
      <c r="C6901" s="1">
        <v>27.0</v>
      </c>
      <c r="D6901" s="1" t="s">
        <v>51</v>
      </c>
      <c r="E6901" s="1" t="s">
        <v>63</v>
      </c>
      <c r="G6901" s="1" t="s">
        <v>251</v>
      </c>
      <c r="J6901" s="1" t="s">
        <v>251</v>
      </c>
      <c r="L6901" s="1" t="s">
        <v>55</v>
      </c>
      <c r="M6901" s="1" t="s">
        <v>56</v>
      </c>
      <c r="N6901" s="1" t="s">
        <v>136</v>
      </c>
      <c r="O6901" s="1" t="s">
        <v>103</v>
      </c>
      <c r="P6901" s="1" t="s">
        <v>103</v>
      </c>
      <c r="R6901" s="1" t="s">
        <v>67</v>
      </c>
      <c r="T6901" s="1" t="s">
        <v>6894</v>
      </c>
      <c r="U6901" s="1" t="s">
        <v>59</v>
      </c>
      <c r="AF6901" s="1" t="s">
        <v>60</v>
      </c>
      <c r="AS6901" s="1" t="s">
        <v>1529</v>
      </c>
      <c r="AT6901" s="1" t="s">
        <v>253</v>
      </c>
      <c r="AU6901" s="1" t="s">
        <v>253</v>
      </c>
      <c r="AV6901" s="1" t="s">
        <v>168</v>
      </c>
      <c r="AW6901" s="3" t="str">
        <f t="shared" si="1"/>
        <v>Other</v>
      </c>
      <c r="AX6901" s="3" t="str">
        <f t="array" ref="AX6901">TEXTJOIN(", ", TRUE, IF(X6901:AS6901="Y", X$1:AS$1, IF(X6901:AS6901&lt;&gt;"", X$1:AS$1 &amp; ": " &amp; X6901:AS6901, "")))
</f>
        <v>Benzodiazepine, Other: opiate</v>
      </c>
    </row>
    <row r="6902">
      <c r="A6902" s="2">
        <v>42772.0</v>
      </c>
      <c r="B6902" s="1" t="s">
        <v>86</v>
      </c>
      <c r="C6902" s="1">
        <v>42.0</v>
      </c>
      <c r="D6902" s="1" t="s">
        <v>51</v>
      </c>
      <c r="E6902" s="1" t="s">
        <v>63</v>
      </c>
      <c r="F6902" s="1" t="s">
        <v>137</v>
      </c>
      <c r="G6902" s="1" t="s">
        <v>488</v>
      </c>
      <c r="H6902" s="1" t="s">
        <v>91</v>
      </c>
      <c r="I6902" s="1" t="s">
        <v>55</v>
      </c>
      <c r="J6902" s="1" t="s">
        <v>488</v>
      </c>
      <c r="K6902" s="1" t="s">
        <v>91</v>
      </c>
      <c r="L6902" s="1" t="s">
        <v>55</v>
      </c>
      <c r="M6902" s="1" t="s">
        <v>56</v>
      </c>
      <c r="N6902" s="1" t="s">
        <v>136</v>
      </c>
      <c r="O6902" s="1" t="s">
        <v>488</v>
      </c>
      <c r="P6902" s="1" t="s">
        <v>91</v>
      </c>
      <c r="Q6902" s="1" t="s">
        <v>55</v>
      </c>
      <c r="R6902" s="1" t="s">
        <v>56</v>
      </c>
      <c r="T6902" s="1" t="s">
        <v>6895</v>
      </c>
      <c r="U6902" s="1" t="s">
        <v>59</v>
      </c>
      <c r="X6902" s="1" t="s">
        <v>60</v>
      </c>
      <c r="Z6902" s="1" t="s">
        <v>60</v>
      </c>
      <c r="AA6902" s="1" t="s">
        <v>60</v>
      </c>
      <c r="AD6902" s="1" t="s">
        <v>60</v>
      </c>
      <c r="AT6902" s="1" t="s">
        <v>492</v>
      </c>
      <c r="AU6902" s="1" t="s">
        <v>492</v>
      </c>
      <c r="AV6902" s="1" t="s">
        <v>493</v>
      </c>
      <c r="AW6902" s="3" t="str">
        <f t="shared" si="1"/>
        <v>Other</v>
      </c>
      <c r="AX6902" s="3" t="str">
        <f t="array" ref="AX6902">TEXTJOIN(", ", TRUE, IF(X6902:AS6902="Y", X$1:AS$1, IF(X6902:AS6902&lt;&gt;"", X$1:AS$1 &amp; ": " &amp; X6902:AS6902, "")))
</f>
        <v>Heroin, Fentanyl, Fentanyl Analogue, Ethanol</v>
      </c>
    </row>
    <row r="6903">
      <c r="A6903" s="2">
        <v>43042.0</v>
      </c>
      <c r="B6903" s="1" t="s">
        <v>86</v>
      </c>
      <c r="C6903" s="1">
        <v>48.0</v>
      </c>
      <c r="D6903" s="1" t="s">
        <v>51</v>
      </c>
      <c r="E6903" s="1" t="s">
        <v>63</v>
      </c>
      <c r="G6903" s="1" t="s">
        <v>103</v>
      </c>
      <c r="H6903" s="1" t="s">
        <v>103</v>
      </c>
      <c r="I6903" s="1" t="s">
        <v>55</v>
      </c>
      <c r="J6903" s="1" t="s">
        <v>103</v>
      </c>
      <c r="K6903" s="1" t="s">
        <v>103</v>
      </c>
      <c r="L6903" s="1" t="s">
        <v>55</v>
      </c>
      <c r="M6903" s="1" t="s">
        <v>56</v>
      </c>
      <c r="N6903" s="1" t="s">
        <v>119</v>
      </c>
      <c r="O6903" s="1" t="s">
        <v>103</v>
      </c>
      <c r="P6903" s="1" t="s">
        <v>103</v>
      </c>
      <c r="Q6903" s="1" t="s">
        <v>55</v>
      </c>
      <c r="R6903" s="1" t="s">
        <v>56</v>
      </c>
      <c r="T6903" s="1" t="s">
        <v>6896</v>
      </c>
      <c r="U6903" s="1" t="s">
        <v>59</v>
      </c>
      <c r="Y6903" s="1" t="s">
        <v>60</v>
      </c>
      <c r="Z6903" s="1" t="s">
        <v>60</v>
      </c>
      <c r="AF6903" s="1" t="s">
        <v>60</v>
      </c>
      <c r="AG6903" s="1" t="s">
        <v>60</v>
      </c>
      <c r="AT6903" s="1" t="s">
        <v>167</v>
      </c>
      <c r="AU6903" s="1" t="s">
        <v>167</v>
      </c>
      <c r="AV6903" s="1" t="s">
        <v>168</v>
      </c>
      <c r="AW6903" s="3" t="str">
        <f t="shared" si="1"/>
        <v>Other</v>
      </c>
      <c r="AX6903" s="3" t="str">
        <f t="array" ref="AX6903">TEXTJOIN(", ", TRUE, IF(X6903:AS6903="Y", X$1:AS$1, IF(X6903:AS6903&lt;&gt;"", X$1:AS$1 &amp; ": " &amp; X6903:AS6903, "")))
</f>
        <v>Cocaine, Fentanyl, Benzodiazepine, Methadone</v>
      </c>
    </row>
    <row r="6904">
      <c r="A6904" s="4">
        <v>44150.0</v>
      </c>
      <c r="B6904" s="1" t="s">
        <v>50</v>
      </c>
      <c r="C6904" s="1">
        <v>48.0</v>
      </c>
      <c r="D6904" s="1" t="s">
        <v>51</v>
      </c>
      <c r="E6904" s="1" t="s">
        <v>63</v>
      </c>
      <c r="G6904" s="1" t="s">
        <v>536</v>
      </c>
      <c r="H6904" s="1" t="s">
        <v>299</v>
      </c>
      <c r="I6904" s="1" t="s">
        <v>55</v>
      </c>
      <c r="J6904" s="1" t="s">
        <v>536</v>
      </c>
      <c r="K6904" s="1" t="s">
        <v>299</v>
      </c>
      <c r="L6904" s="1" t="s">
        <v>55</v>
      </c>
      <c r="M6904" s="1" t="s">
        <v>56</v>
      </c>
      <c r="N6904" s="1" t="s">
        <v>119</v>
      </c>
      <c r="O6904" s="1" t="s">
        <v>536</v>
      </c>
      <c r="P6904" s="1" t="s">
        <v>299</v>
      </c>
      <c r="Q6904" s="1" t="s">
        <v>55</v>
      </c>
      <c r="R6904" s="1" t="s">
        <v>56</v>
      </c>
      <c r="T6904" s="1" t="s">
        <v>6897</v>
      </c>
      <c r="U6904" s="1" t="s">
        <v>59</v>
      </c>
      <c r="X6904" s="1" t="s">
        <v>60</v>
      </c>
      <c r="Z6904" s="1" t="s">
        <v>60</v>
      </c>
      <c r="AR6904" s="1" t="s">
        <v>60</v>
      </c>
      <c r="AT6904" s="1" t="s">
        <v>538</v>
      </c>
      <c r="AU6904" s="1" t="s">
        <v>538</v>
      </c>
      <c r="AV6904" s="1" t="s">
        <v>539</v>
      </c>
      <c r="AW6904" s="3" t="str">
        <f t="shared" si="1"/>
        <v>Other</v>
      </c>
      <c r="AX6904" s="3" t="str">
        <f t="array" ref="AX6904">TEXTJOIN(", ", TRUE, IF(X6904:AS6904="Y", X$1:AS$1, IF(X6904:AS6904&lt;&gt;"", X$1:AS$1 &amp; ": " &amp; X6904:AS6904, "")))
</f>
        <v>Heroin, Fentanyl, Any Opioid</v>
      </c>
    </row>
    <row r="6905">
      <c r="A6905" s="4">
        <v>43463.0</v>
      </c>
      <c r="B6905" s="1" t="s">
        <v>50</v>
      </c>
      <c r="C6905" s="1">
        <v>55.0</v>
      </c>
      <c r="D6905" s="1" t="s">
        <v>51</v>
      </c>
      <c r="E6905" s="1" t="s">
        <v>63</v>
      </c>
      <c r="G6905" s="1" t="s">
        <v>769</v>
      </c>
      <c r="H6905" s="1" t="s">
        <v>65</v>
      </c>
      <c r="I6905" s="1" t="s">
        <v>55</v>
      </c>
      <c r="J6905" s="1" t="s">
        <v>769</v>
      </c>
      <c r="K6905" s="1" t="s">
        <v>65</v>
      </c>
      <c r="M6905" s="1" t="s">
        <v>56</v>
      </c>
      <c r="N6905" s="1" t="s">
        <v>119</v>
      </c>
      <c r="O6905" s="1" t="s">
        <v>72</v>
      </c>
      <c r="P6905" s="1" t="s">
        <v>91</v>
      </c>
      <c r="Q6905" s="1" t="s">
        <v>55</v>
      </c>
      <c r="R6905" s="1" t="s">
        <v>67</v>
      </c>
      <c r="T6905" s="1" t="s">
        <v>6898</v>
      </c>
      <c r="U6905" s="1" t="s">
        <v>59</v>
      </c>
      <c r="X6905" s="1" t="s">
        <v>60</v>
      </c>
      <c r="Z6905" s="1" t="s">
        <v>60</v>
      </c>
      <c r="AA6905" s="1" t="s">
        <v>60</v>
      </c>
      <c r="AP6905" s="1" t="s">
        <v>60</v>
      </c>
      <c r="AR6905" s="1" t="s">
        <v>60</v>
      </c>
      <c r="AT6905" s="1" t="s">
        <v>772</v>
      </c>
      <c r="AU6905" s="1" t="s">
        <v>772</v>
      </c>
      <c r="AV6905" s="1" t="s">
        <v>75</v>
      </c>
      <c r="AW6905" s="3" t="str">
        <f t="shared" si="1"/>
        <v>Other</v>
      </c>
      <c r="AX6905" s="3" t="str">
        <f t="array" ref="AX6905">TEXTJOIN(", ", TRUE, IF(X6905:AS6905="Y", X$1:AS$1, IF(X6905:AS6905&lt;&gt;"", X$1:AS$1 &amp; ": " &amp; X6905:AS6905, "")))
</f>
        <v>Heroin, Fentanyl, Fentanyl Analogue, Heroin/Morph/Codeine, Any Opioid</v>
      </c>
    </row>
    <row r="6906">
      <c r="A6906" s="2">
        <v>44508.0</v>
      </c>
      <c r="B6906" s="1" t="s">
        <v>50</v>
      </c>
      <c r="C6906" s="1">
        <v>35.0</v>
      </c>
      <c r="D6906" s="1" t="s">
        <v>51</v>
      </c>
      <c r="E6906" s="1" t="s">
        <v>63</v>
      </c>
      <c r="G6906" s="1" t="s">
        <v>65</v>
      </c>
      <c r="H6906" s="1" t="s">
        <v>65</v>
      </c>
      <c r="I6906" s="1" t="s">
        <v>55</v>
      </c>
      <c r="J6906" s="1" t="s">
        <v>65</v>
      </c>
      <c r="K6906" s="1" t="s">
        <v>65</v>
      </c>
      <c r="L6906" s="1" t="s">
        <v>55</v>
      </c>
      <c r="M6906" s="1" t="s">
        <v>743</v>
      </c>
      <c r="N6906" s="1" t="s">
        <v>1377</v>
      </c>
      <c r="O6906" s="1" t="s">
        <v>65</v>
      </c>
      <c r="P6906" s="1" t="s">
        <v>65</v>
      </c>
      <c r="Q6906" s="1" t="s">
        <v>55</v>
      </c>
      <c r="R6906" s="1" t="s">
        <v>56</v>
      </c>
      <c r="T6906" s="1" t="s">
        <v>6899</v>
      </c>
      <c r="U6906" s="1" t="s">
        <v>59</v>
      </c>
      <c r="Z6906" s="1" t="s">
        <v>60</v>
      </c>
      <c r="AF6906" s="1" t="s">
        <v>60</v>
      </c>
      <c r="AM6906" s="1" t="s">
        <v>60</v>
      </c>
      <c r="AR6906" s="1" t="s">
        <v>60</v>
      </c>
      <c r="AT6906" s="1" t="s">
        <v>410</v>
      </c>
      <c r="AU6906" s="1" t="s">
        <v>410</v>
      </c>
      <c r="AV6906" s="1" t="s">
        <v>150</v>
      </c>
      <c r="AW6906" s="3" t="str">
        <f t="shared" si="1"/>
        <v>Other</v>
      </c>
      <c r="AX6906" s="3" t="str">
        <f t="array" ref="AX6906">TEXTJOIN(", ", TRUE, IF(X6906:AS6906="Y", X$1:AS$1, IF(X6906:AS6906&lt;&gt;"", X$1:AS$1 &amp; ": " &amp; X6906:AS6906, "")))
</f>
        <v>Fentanyl, Benzodiazepine, Xylazine, Any Opioid</v>
      </c>
    </row>
    <row r="6907">
      <c r="A6907" s="2">
        <v>43353.0</v>
      </c>
      <c r="B6907" s="1" t="s">
        <v>50</v>
      </c>
      <c r="C6907" s="1">
        <v>46.0</v>
      </c>
      <c r="D6907" s="1" t="s">
        <v>51</v>
      </c>
      <c r="E6907" s="1" t="s">
        <v>63</v>
      </c>
      <c r="G6907" s="1" t="s">
        <v>256</v>
      </c>
      <c r="H6907" s="1" t="s">
        <v>103</v>
      </c>
      <c r="I6907" s="1" t="s">
        <v>55</v>
      </c>
      <c r="J6907" s="1" t="s">
        <v>256</v>
      </c>
      <c r="K6907" s="1" t="s">
        <v>103</v>
      </c>
      <c r="M6907" s="1" t="s">
        <v>56</v>
      </c>
      <c r="N6907" s="1" t="s">
        <v>136</v>
      </c>
      <c r="O6907" s="1" t="s">
        <v>256</v>
      </c>
      <c r="P6907" s="1" t="s">
        <v>103</v>
      </c>
      <c r="Q6907" s="1" t="s">
        <v>55</v>
      </c>
      <c r="R6907" s="1" t="s">
        <v>67</v>
      </c>
      <c r="T6907" s="1" t="s">
        <v>902</v>
      </c>
      <c r="U6907" s="1" t="s">
        <v>59</v>
      </c>
      <c r="Z6907" s="1" t="s">
        <v>60</v>
      </c>
      <c r="AD6907" s="1" t="s">
        <v>60</v>
      </c>
      <c r="AR6907" s="1" t="s">
        <v>60</v>
      </c>
      <c r="AT6907" s="1" t="s">
        <v>282</v>
      </c>
      <c r="AU6907" s="1" t="s">
        <v>282</v>
      </c>
      <c r="AV6907" s="1" t="s">
        <v>260</v>
      </c>
      <c r="AW6907" s="3" t="str">
        <f t="shared" si="1"/>
        <v>Other</v>
      </c>
      <c r="AX6907" s="3" t="str">
        <f t="array" ref="AX6907">TEXTJOIN(", ", TRUE, IF(X6907:AS6907="Y", X$1:AS$1, IF(X6907:AS6907&lt;&gt;"", X$1:AS$1 &amp; ": " &amp; X6907:AS6907, "")))
</f>
        <v>Fentanyl, Ethanol, Any Opioid</v>
      </c>
    </row>
    <row r="6908">
      <c r="A6908" s="2">
        <v>41275.0</v>
      </c>
      <c r="B6908" s="1" t="s">
        <v>50</v>
      </c>
      <c r="C6908" s="1">
        <v>50.0</v>
      </c>
      <c r="D6908" s="1" t="s">
        <v>76</v>
      </c>
      <c r="E6908" s="1" t="s">
        <v>63</v>
      </c>
      <c r="F6908" s="1" t="s">
        <v>137</v>
      </c>
      <c r="G6908" s="1" t="s">
        <v>103</v>
      </c>
      <c r="H6908" s="1" t="s">
        <v>103</v>
      </c>
      <c r="J6908" s="1" t="s">
        <v>103</v>
      </c>
      <c r="L6908" s="1" t="s">
        <v>55</v>
      </c>
      <c r="M6908" s="1" t="s">
        <v>56</v>
      </c>
      <c r="N6908" s="1" t="s">
        <v>104</v>
      </c>
      <c r="O6908" s="1" t="s">
        <v>103</v>
      </c>
      <c r="P6908" s="1" t="s">
        <v>103</v>
      </c>
      <c r="R6908" s="1" t="s">
        <v>56</v>
      </c>
      <c r="T6908" s="1" t="s">
        <v>232</v>
      </c>
      <c r="U6908" s="1" t="s">
        <v>59</v>
      </c>
      <c r="AG6908" s="1" t="s">
        <v>60</v>
      </c>
      <c r="AT6908" s="1" t="s">
        <v>167</v>
      </c>
      <c r="AU6908" s="1" t="s">
        <v>167</v>
      </c>
      <c r="AV6908" s="1" t="s">
        <v>168</v>
      </c>
      <c r="AW6908" s="3" t="str">
        <f t="shared" si="1"/>
        <v>Other</v>
      </c>
      <c r="AX6908" s="3" t="str">
        <f t="array" ref="AX6908">TEXTJOIN(", ", TRUE, IF(X6908:AS6908="Y", X$1:AS$1, IF(X6908:AS6908&lt;&gt;"", X$1:AS$1 &amp; ": " &amp; X6908:AS6908, "")))
</f>
        <v>Methadone</v>
      </c>
    </row>
    <row r="6909">
      <c r="A6909" s="2">
        <v>42894.0</v>
      </c>
      <c r="B6909" s="1" t="s">
        <v>86</v>
      </c>
      <c r="C6909" s="1">
        <v>58.0</v>
      </c>
      <c r="D6909" s="1" t="s">
        <v>51</v>
      </c>
      <c r="E6909" s="1" t="s">
        <v>63</v>
      </c>
      <c r="G6909" s="1" t="s">
        <v>53</v>
      </c>
      <c r="H6909" s="1" t="s">
        <v>54</v>
      </c>
      <c r="I6909" s="1" t="s">
        <v>55</v>
      </c>
      <c r="J6909" s="1" t="s">
        <v>53</v>
      </c>
      <c r="K6909" s="1" t="s">
        <v>54</v>
      </c>
      <c r="L6909" s="1" t="s">
        <v>55</v>
      </c>
      <c r="M6909" s="1" t="s">
        <v>56</v>
      </c>
      <c r="N6909" s="1" t="s">
        <v>93</v>
      </c>
      <c r="O6909" s="1" t="s">
        <v>53</v>
      </c>
      <c r="P6909" s="1" t="s">
        <v>54</v>
      </c>
      <c r="Q6909" s="1" t="s">
        <v>55</v>
      </c>
      <c r="R6909" s="1" t="s">
        <v>56</v>
      </c>
      <c r="T6909" s="1" t="s">
        <v>6900</v>
      </c>
      <c r="U6909" s="1" t="s">
        <v>59</v>
      </c>
      <c r="X6909" s="1" t="s">
        <v>60</v>
      </c>
      <c r="Z6909" s="1" t="s">
        <v>60</v>
      </c>
      <c r="AF6909" s="1" t="s">
        <v>60</v>
      </c>
      <c r="AT6909" s="1" t="s">
        <v>61</v>
      </c>
      <c r="AU6909" s="1" t="s">
        <v>61</v>
      </c>
      <c r="AV6909" s="1" t="s">
        <v>294</v>
      </c>
      <c r="AW6909" s="3" t="str">
        <f t="shared" si="1"/>
        <v>Other</v>
      </c>
      <c r="AX6909" s="3" t="str">
        <f t="array" ref="AX6909">TEXTJOIN(", ", TRUE, IF(X6909:AS6909="Y", X$1:AS$1, IF(X6909:AS6909&lt;&gt;"", X$1:AS$1 &amp; ": " &amp; X6909:AS6909, "")))
</f>
        <v>Heroin, Fentanyl, Benzodiazepine</v>
      </c>
    </row>
    <row r="6910">
      <c r="A6910" s="2">
        <v>44339.0</v>
      </c>
      <c r="B6910" s="1" t="s">
        <v>50</v>
      </c>
      <c r="C6910" s="1">
        <v>35.0</v>
      </c>
      <c r="D6910" s="1" t="s">
        <v>51</v>
      </c>
      <c r="E6910" s="1" t="s">
        <v>63</v>
      </c>
      <c r="G6910" s="1" t="s">
        <v>6901</v>
      </c>
      <c r="H6910" s="1" t="s">
        <v>172</v>
      </c>
      <c r="I6910" s="1" t="s">
        <v>89</v>
      </c>
      <c r="J6910" s="1" t="s">
        <v>91</v>
      </c>
      <c r="K6910" s="1" t="s">
        <v>91</v>
      </c>
      <c r="L6910" s="1" t="s">
        <v>55</v>
      </c>
      <c r="M6910" s="1" t="s">
        <v>401</v>
      </c>
      <c r="N6910" s="1" t="s">
        <v>136</v>
      </c>
      <c r="O6910" s="1" t="s">
        <v>91</v>
      </c>
      <c r="P6910" s="1" t="s">
        <v>91</v>
      </c>
      <c r="Q6910" s="1" t="s">
        <v>55</v>
      </c>
      <c r="R6910" s="1" t="s">
        <v>180</v>
      </c>
      <c r="T6910" s="1" t="s">
        <v>902</v>
      </c>
      <c r="U6910" s="1" t="s">
        <v>59</v>
      </c>
      <c r="Z6910" s="1" t="s">
        <v>60</v>
      </c>
      <c r="AD6910" s="1" t="s">
        <v>60</v>
      </c>
      <c r="AR6910" s="1" t="s">
        <v>60</v>
      </c>
      <c r="AU6910" s="1" t="s">
        <v>110</v>
      </c>
      <c r="AV6910" s="1" t="s">
        <v>111</v>
      </c>
      <c r="AW6910" s="3" t="str">
        <f t="shared" si="1"/>
        <v>Other</v>
      </c>
      <c r="AX6910" s="3" t="str">
        <f t="array" ref="AX6910">TEXTJOIN(", ", TRUE, IF(X6910:AS6910="Y", X$1:AS$1, IF(X6910:AS6910&lt;&gt;"", X$1:AS$1 &amp; ": " &amp; X6910:AS6910, "")))
</f>
        <v>Fentanyl, Ethanol, Any Opioid</v>
      </c>
    </row>
    <row r="6911">
      <c r="A6911" s="2">
        <v>44441.0</v>
      </c>
      <c r="B6911" s="1" t="s">
        <v>50</v>
      </c>
      <c r="C6911" s="1">
        <v>39.0</v>
      </c>
      <c r="D6911" s="1" t="s">
        <v>51</v>
      </c>
      <c r="E6911" s="1" t="s">
        <v>63</v>
      </c>
      <c r="F6911" s="1" t="s">
        <v>267</v>
      </c>
      <c r="G6911" s="1" t="s">
        <v>91</v>
      </c>
      <c r="H6911" s="1" t="s">
        <v>91</v>
      </c>
      <c r="I6911" s="1" t="s">
        <v>55</v>
      </c>
      <c r="J6911" s="1" t="s">
        <v>91</v>
      </c>
      <c r="K6911" s="1" t="s">
        <v>91</v>
      </c>
      <c r="L6911" s="1" t="s">
        <v>55</v>
      </c>
      <c r="M6911" s="1" t="s">
        <v>820</v>
      </c>
      <c r="N6911" s="1" t="s">
        <v>119</v>
      </c>
      <c r="O6911" s="1" t="s">
        <v>91</v>
      </c>
      <c r="P6911" s="1" t="s">
        <v>91</v>
      </c>
      <c r="Q6911" s="1" t="s">
        <v>55</v>
      </c>
      <c r="R6911" s="1" t="s">
        <v>173</v>
      </c>
      <c r="T6911" s="1" t="s">
        <v>6902</v>
      </c>
      <c r="U6911" s="1" t="s">
        <v>59</v>
      </c>
      <c r="Z6911" s="1" t="s">
        <v>60</v>
      </c>
      <c r="AR6911" s="1" t="s">
        <v>60</v>
      </c>
      <c r="AT6911" s="1" t="s">
        <v>110</v>
      </c>
      <c r="AU6911" s="1" t="s">
        <v>110</v>
      </c>
      <c r="AV6911" s="1" t="s">
        <v>111</v>
      </c>
      <c r="AW6911" s="3" t="str">
        <f t="shared" si="1"/>
        <v>Other</v>
      </c>
      <c r="AX6911" s="3" t="str">
        <f t="array" ref="AX6911">TEXTJOIN(", ", TRUE, IF(X6911:AS6911="Y", X$1:AS$1, IF(X6911:AS6911&lt;&gt;"", X$1:AS$1 &amp; ": " &amp; X6911:AS6911, "")))
</f>
        <v>Fentanyl, Any Opioid</v>
      </c>
    </row>
    <row r="6912">
      <c r="A6912" s="2">
        <v>43627.0</v>
      </c>
      <c r="B6912" s="1" t="s">
        <v>50</v>
      </c>
      <c r="C6912" s="1">
        <v>40.0</v>
      </c>
      <c r="D6912" s="1" t="s">
        <v>76</v>
      </c>
      <c r="E6912" s="1" t="s">
        <v>63</v>
      </c>
      <c r="G6912" s="1" t="s">
        <v>832</v>
      </c>
      <c r="H6912" s="1" t="s">
        <v>125</v>
      </c>
      <c r="I6912" s="1" t="s">
        <v>55</v>
      </c>
      <c r="J6912" s="1" t="s">
        <v>832</v>
      </c>
      <c r="K6912" s="1" t="s">
        <v>125</v>
      </c>
      <c r="L6912" s="1" t="s">
        <v>55</v>
      </c>
      <c r="M6912" s="1" t="s">
        <v>56</v>
      </c>
      <c r="N6912" s="1" t="s">
        <v>136</v>
      </c>
      <c r="O6912" s="1" t="s">
        <v>832</v>
      </c>
      <c r="P6912" s="1" t="s">
        <v>125</v>
      </c>
      <c r="Q6912" s="1" t="s">
        <v>55</v>
      </c>
      <c r="R6912" s="1" t="s">
        <v>56</v>
      </c>
      <c r="T6912" s="1" t="s">
        <v>6903</v>
      </c>
      <c r="U6912" s="1" t="s">
        <v>59</v>
      </c>
      <c r="Z6912" s="1" t="s">
        <v>60</v>
      </c>
      <c r="AR6912" s="1" t="s">
        <v>60</v>
      </c>
      <c r="AT6912" s="1" t="s">
        <v>834</v>
      </c>
      <c r="AU6912" s="1" t="s">
        <v>834</v>
      </c>
      <c r="AV6912" s="1" t="s">
        <v>3524</v>
      </c>
      <c r="AW6912" s="3" t="str">
        <f t="shared" si="1"/>
        <v>Other</v>
      </c>
      <c r="AX6912" s="3" t="str">
        <f t="array" ref="AX6912">TEXTJOIN(", ", TRUE, IF(X6912:AS6912="Y", X$1:AS$1, IF(X6912:AS6912&lt;&gt;"", X$1:AS$1 &amp; ": " &amp; X6912:AS6912, "")))
</f>
        <v>Fentanyl, Any Opioid</v>
      </c>
    </row>
    <row r="6913">
      <c r="A6913" s="4">
        <v>42665.0</v>
      </c>
      <c r="B6913" s="1" t="s">
        <v>50</v>
      </c>
      <c r="C6913" s="1">
        <v>28.0</v>
      </c>
      <c r="D6913" s="1" t="s">
        <v>76</v>
      </c>
      <c r="E6913" s="1" t="s">
        <v>63</v>
      </c>
      <c r="G6913" s="1" t="s">
        <v>90</v>
      </c>
      <c r="H6913" s="1" t="s">
        <v>91</v>
      </c>
      <c r="I6913" s="1" t="s">
        <v>55</v>
      </c>
      <c r="J6913" s="1" t="s">
        <v>117</v>
      </c>
      <c r="M6913" s="1" t="s">
        <v>118</v>
      </c>
      <c r="N6913" s="1" t="s">
        <v>136</v>
      </c>
      <c r="O6913" s="1" t="s">
        <v>271</v>
      </c>
      <c r="R6913" s="1" t="s">
        <v>67</v>
      </c>
      <c r="T6913" s="1" t="s">
        <v>6904</v>
      </c>
      <c r="U6913" s="1" t="s">
        <v>59</v>
      </c>
      <c r="Z6913" s="1" t="s">
        <v>60</v>
      </c>
      <c r="AD6913" s="1" t="s">
        <v>60</v>
      </c>
      <c r="AR6913" s="1" t="s">
        <v>60</v>
      </c>
      <c r="AT6913" s="1" t="s">
        <v>96</v>
      </c>
      <c r="AV6913" s="1" t="s">
        <v>275</v>
      </c>
      <c r="AW6913" s="3" t="str">
        <f t="shared" si="1"/>
        <v>Other</v>
      </c>
      <c r="AX6913" s="3" t="str">
        <f t="array" ref="AX6913">TEXTJOIN(", ", TRUE, IF(X6913:AS6913="Y", X$1:AS$1, IF(X6913:AS6913&lt;&gt;"", X$1:AS$1 &amp; ": " &amp; X6913:AS6913, "")))
</f>
        <v>Fentanyl, Ethanol, Any Opioid</v>
      </c>
    </row>
    <row r="6914">
      <c r="A6914" s="2">
        <v>42845.0</v>
      </c>
      <c r="B6914" s="1" t="s">
        <v>86</v>
      </c>
      <c r="C6914" s="1">
        <v>28.0</v>
      </c>
      <c r="D6914" s="1" t="s">
        <v>76</v>
      </c>
      <c r="E6914" s="1" t="s">
        <v>63</v>
      </c>
      <c r="G6914" s="1" t="s">
        <v>103</v>
      </c>
      <c r="H6914" s="1" t="s">
        <v>103</v>
      </c>
      <c r="I6914" s="1" t="s">
        <v>55</v>
      </c>
      <c r="J6914" s="1" t="s">
        <v>103</v>
      </c>
      <c r="K6914" s="1" t="s">
        <v>103</v>
      </c>
      <c r="L6914" s="1" t="s">
        <v>55</v>
      </c>
      <c r="M6914" s="1" t="s">
        <v>56</v>
      </c>
      <c r="N6914" s="1" t="s">
        <v>119</v>
      </c>
      <c r="O6914" s="1" t="s">
        <v>103</v>
      </c>
      <c r="P6914" s="1" t="s">
        <v>103</v>
      </c>
      <c r="Q6914" s="1" t="s">
        <v>55</v>
      </c>
      <c r="R6914" s="1" t="s">
        <v>67</v>
      </c>
      <c r="T6914" s="1" t="s">
        <v>4886</v>
      </c>
      <c r="U6914" s="1" t="s">
        <v>59</v>
      </c>
      <c r="X6914" s="1" t="s">
        <v>60</v>
      </c>
      <c r="Y6914" s="1" t="s">
        <v>60</v>
      </c>
      <c r="Z6914" s="1" t="s">
        <v>60</v>
      </c>
      <c r="AT6914" s="1" t="s">
        <v>167</v>
      </c>
      <c r="AU6914" s="1" t="s">
        <v>167</v>
      </c>
      <c r="AV6914" s="1" t="s">
        <v>168</v>
      </c>
      <c r="AW6914" s="3" t="str">
        <f t="shared" si="1"/>
        <v>Other</v>
      </c>
      <c r="AX6914" s="3" t="str">
        <f t="array" ref="AX6914">TEXTJOIN(", ", TRUE, IF(X6914:AS6914="Y", X$1:AS$1, IF(X6914:AS6914&lt;&gt;"", X$1:AS$1 &amp; ": " &amp; X6914:AS6914, "")))
</f>
        <v>Heroin, Cocaine, Fentanyl</v>
      </c>
    </row>
    <row r="6915">
      <c r="A6915" s="2">
        <v>41222.0</v>
      </c>
      <c r="B6915" s="1" t="s">
        <v>50</v>
      </c>
      <c r="C6915" s="1">
        <v>55.0</v>
      </c>
      <c r="D6915" s="1" t="s">
        <v>51</v>
      </c>
      <c r="E6915" s="1" t="s">
        <v>52</v>
      </c>
      <c r="G6915" s="1" t="s">
        <v>103</v>
      </c>
      <c r="H6915" s="1" t="s">
        <v>103</v>
      </c>
      <c r="J6915" s="1" t="s">
        <v>103</v>
      </c>
      <c r="L6915" s="1" t="s">
        <v>55</v>
      </c>
      <c r="M6915" s="1" t="s">
        <v>56</v>
      </c>
      <c r="N6915" s="1" t="s">
        <v>1808</v>
      </c>
      <c r="O6915" s="1" t="s">
        <v>103</v>
      </c>
      <c r="P6915" s="1" t="s">
        <v>103</v>
      </c>
      <c r="R6915" s="1" t="s">
        <v>56</v>
      </c>
      <c r="T6915" s="1" t="s">
        <v>68</v>
      </c>
      <c r="U6915" s="1" t="s">
        <v>59</v>
      </c>
      <c r="V6915" s="1" t="s">
        <v>4266</v>
      </c>
      <c r="X6915" s="1" t="s">
        <v>60</v>
      </c>
      <c r="AT6915" s="1" t="s">
        <v>167</v>
      </c>
      <c r="AU6915" s="1" t="s">
        <v>167</v>
      </c>
      <c r="AV6915" s="1" t="s">
        <v>168</v>
      </c>
      <c r="AW6915" s="3" t="str">
        <f t="shared" si="1"/>
        <v>Other</v>
      </c>
      <c r="AX6915" s="3" t="str">
        <f t="array" ref="AX6915">TEXTJOIN(", ", TRUE, IF(X6915:AS6915="Y", X$1:AS$1, IF(X6915:AS6915&lt;&gt;"", X$1:AS$1 &amp; ": " &amp; X6915:AS6915, "")))
</f>
        <v>Heroin</v>
      </c>
    </row>
    <row r="6916">
      <c r="A6916" s="2">
        <v>43773.0</v>
      </c>
      <c r="B6916" s="1" t="s">
        <v>50</v>
      </c>
      <c r="C6916" s="1">
        <v>42.0</v>
      </c>
      <c r="D6916" s="1" t="s">
        <v>51</v>
      </c>
      <c r="E6916" s="1" t="s">
        <v>63</v>
      </c>
      <c r="G6916" s="1" t="s">
        <v>731</v>
      </c>
      <c r="H6916" s="1" t="s">
        <v>103</v>
      </c>
      <c r="I6916" s="1" t="s">
        <v>55</v>
      </c>
      <c r="J6916" s="1" t="s">
        <v>731</v>
      </c>
      <c r="K6916" s="1" t="s">
        <v>103</v>
      </c>
      <c r="L6916" s="1" t="s">
        <v>55</v>
      </c>
      <c r="M6916" s="1" t="s">
        <v>56</v>
      </c>
      <c r="N6916" s="1" t="s">
        <v>1893</v>
      </c>
      <c r="O6916" s="1" t="s">
        <v>731</v>
      </c>
      <c r="P6916" s="1" t="s">
        <v>103</v>
      </c>
      <c r="Q6916" s="1" t="s">
        <v>55</v>
      </c>
      <c r="R6916" s="1" t="s">
        <v>44</v>
      </c>
      <c r="T6916" s="1" t="s">
        <v>6905</v>
      </c>
      <c r="U6916" s="1" t="s">
        <v>59</v>
      </c>
      <c r="X6916" s="1" t="s">
        <v>60</v>
      </c>
      <c r="Z6916" s="1" t="s">
        <v>60</v>
      </c>
      <c r="AF6916" s="1" t="s">
        <v>60</v>
      </c>
      <c r="AG6916" s="1" t="s">
        <v>60</v>
      </c>
      <c r="AP6916" s="1" t="s">
        <v>60</v>
      </c>
      <c r="AR6916" s="1" t="s">
        <v>60</v>
      </c>
      <c r="AT6916" s="1" t="s">
        <v>735</v>
      </c>
      <c r="AU6916" s="1" t="s">
        <v>735</v>
      </c>
      <c r="AV6916" s="1" t="s">
        <v>736</v>
      </c>
      <c r="AW6916" s="3" t="str">
        <f t="shared" si="1"/>
        <v>Other</v>
      </c>
      <c r="AX6916" s="3" t="str">
        <f t="array" ref="AX6916">TEXTJOIN(", ", TRUE, IF(X6916:AS6916="Y", X$1:AS$1, IF(X6916:AS6916&lt;&gt;"", X$1:AS$1 &amp; ": " &amp; X6916:AS6916, "")))
</f>
        <v>Heroin, Fentanyl, Benzodiazepine, Methadone, Heroin/Morph/Codeine, Any Opioid</v>
      </c>
    </row>
    <row r="6917">
      <c r="A6917" s="2">
        <v>43898.0</v>
      </c>
      <c r="B6917" s="1" t="s">
        <v>50</v>
      </c>
      <c r="C6917" s="1">
        <v>41.0</v>
      </c>
      <c r="D6917" s="1" t="s">
        <v>76</v>
      </c>
      <c r="E6917" s="1" t="s">
        <v>63</v>
      </c>
      <c r="G6917" s="1" t="s">
        <v>263</v>
      </c>
      <c r="H6917" s="1" t="s">
        <v>263</v>
      </c>
      <c r="I6917" s="1" t="s">
        <v>55</v>
      </c>
      <c r="J6917" s="1" t="s">
        <v>263</v>
      </c>
      <c r="K6917" s="1" t="s">
        <v>263</v>
      </c>
      <c r="L6917" s="1" t="s">
        <v>55</v>
      </c>
      <c r="M6917" s="1" t="s">
        <v>56</v>
      </c>
      <c r="N6917" s="1" t="s">
        <v>93</v>
      </c>
      <c r="O6917" s="1" t="s">
        <v>263</v>
      </c>
      <c r="P6917" s="1" t="s">
        <v>263</v>
      </c>
      <c r="Q6917" s="1" t="s">
        <v>55</v>
      </c>
      <c r="R6917" s="1" t="s">
        <v>56</v>
      </c>
      <c r="T6917" s="1" t="s">
        <v>6906</v>
      </c>
      <c r="U6917" s="1" t="s">
        <v>59</v>
      </c>
      <c r="Z6917" s="1" t="s">
        <v>60</v>
      </c>
      <c r="AM6917" s="1" t="s">
        <v>60</v>
      </c>
      <c r="AR6917" s="1" t="s">
        <v>60</v>
      </c>
      <c r="AT6917" s="1" t="s">
        <v>387</v>
      </c>
      <c r="AU6917" s="1" t="s">
        <v>387</v>
      </c>
      <c r="AV6917" s="1" t="s">
        <v>289</v>
      </c>
      <c r="AW6917" s="3" t="str">
        <f t="shared" si="1"/>
        <v>Other</v>
      </c>
      <c r="AX6917" s="3" t="str">
        <f t="array" ref="AX6917">TEXTJOIN(", ", TRUE, IF(X6917:AS6917="Y", X$1:AS$1, IF(X6917:AS6917&lt;&gt;"", X$1:AS$1 &amp; ": " &amp; X6917:AS6917, "")))
</f>
        <v>Fentanyl, Xylazine, Any Opioid</v>
      </c>
    </row>
    <row r="6918">
      <c r="A6918" s="2">
        <v>41505.0</v>
      </c>
      <c r="B6918" s="1" t="s">
        <v>50</v>
      </c>
      <c r="C6918" s="1">
        <v>46.0</v>
      </c>
      <c r="D6918" s="1" t="s">
        <v>51</v>
      </c>
      <c r="E6918" s="1" t="s">
        <v>63</v>
      </c>
      <c r="G6918" s="1" t="s">
        <v>256</v>
      </c>
      <c r="H6918" s="1" t="s">
        <v>103</v>
      </c>
      <c r="J6918" s="1" t="s">
        <v>256</v>
      </c>
      <c r="L6918" s="1" t="s">
        <v>55</v>
      </c>
      <c r="M6918" s="1" t="s">
        <v>56</v>
      </c>
      <c r="N6918" s="1" t="s">
        <v>148</v>
      </c>
      <c r="O6918" s="1" t="s">
        <v>256</v>
      </c>
      <c r="P6918" s="1" t="s">
        <v>103</v>
      </c>
      <c r="R6918" s="1" t="s">
        <v>56</v>
      </c>
      <c r="T6918" s="1" t="s">
        <v>73</v>
      </c>
      <c r="U6918" s="1" t="s">
        <v>59</v>
      </c>
      <c r="X6918" s="1" t="s">
        <v>60</v>
      </c>
      <c r="AT6918" s="1" t="s">
        <v>282</v>
      </c>
      <c r="AU6918" s="1" t="s">
        <v>282</v>
      </c>
      <c r="AV6918" s="1" t="s">
        <v>260</v>
      </c>
      <c r="AW6918" s="3" t="str">
        <f t="shared" si="1"/>
        <v>Other</v>
      </c>
      <c r="AX6918" s="3" t="str">
        <f t="array" ref="AX6918">TEXTJOIN(", ", TRUE, IF(X6918:AS6918="Y", X$1:AS$1, IF(X6918:AS6918&lt;&gt;"", X$1:AS$1 &amp; ": " &amp; X6918:AS6918, "")))
</f>
        <v>Heroin</v>
      </c>
    </row>
    <row r="6919">
      <c r="A6919" s="2">
        <v>44207.0</v>
      </c>
      <c r="B6919" s="1" t="s">
        <v>50</v>
      </c>
      <c r="C6919" s="1">
        <v>27.0</v>
      </c>
      <c r="D6919" s="1" t="s">
        <v>51</v>
      </c>
      <c r="E6919" s="1" t="s">
        <v>63</v>
      </c>
      <c r="G6919" s="1" t="s">
        <v>352</v>
      </c>
      <c r="H6919" s="1" t="s">
        <v>54</v>
      </c>
      <c r="I6919" s="1" t="s">
        <v>55</v>
      </c>
      <c r="J6919" s="1" t="s">
        <v>352</v>
      </c>
      <c r="K6919" s="1" t="s">
        <v>54</v>
      </c>
      <c r="L6919" s="1" t="s">
        <v>55</v>
      </c>
      <c r="M6919" s="1" t="s">
        <v>56</v>
      </c>
      <c r="N6919" s="1" t="s">
        <v>93</v>
      </c>
      <c r="O6919" s="1" t="s">
        <v>352</v>
      </c>
      <c r="P6919" s="1" t="s">
        <v>54</v>
      </c>
      <c r="Q6919" s="1" t="s">
        <v>55</v>
      </c>
      <c r="R6919" s="1" t="s">
        <v>56</v>
      </c>
      <c r="T6919" s="1" t="s">
        <v>6907</v>
      </c>
      <c r="U6919" s="1" t="s">
        <v>59</v>
      </c>
      <c r="Z6919" s="1" t="s">
        <v>60</v>
      </c>
      <c r="AF6919" s="1" t="s">
        <v>60</v>
      </c>
      <c r="AR6919" s="1" t="s">
        <v>60</v>
      </c>
      <c r="AT6919" s="1" t="s">
        <v>354</v>
      </c>
      <c r="AU6919" s="1" t="s">
        <v>354</v>
      </c>
      <c r="AV6919" s="1" t="s">
        <v>355</v>
      </c>
      <c r="AW6919" s="3" t="str">
        <f t="shared" si="1"/>
        <v>Other</v>
      </c>
      <c r="AX6919" s="3" t="str">
        <f t="array" ref="AX6919">TEXTJOIN(", ", TRUE, IF(X6919:AS6919="Y", X$1:AS$1, IF(X6919:AS6919&lt;&gt;"", X$1:AS$1 &amp; ": " &amp; X6919:AS6919, "")))
</f>
        <v>Fentanyl, Benzodiazepine, Any Opioid</v>
      </c>
    </row>
    <row r="6920">
      <c r="A6920" s="4">
        <v>42719.0</v>
      </c>
      <c r="B6920" s="1" t="s">
        <v>50</v>
      </c>
      <c r="C6920" s="1">
        <v>40.0</v>
      </c>
      <c r="D6920" s="1" t="s">
        <v>51</v>
      </c>
      <c r="E6920" s="1" t="s">
        <v>63</v>
      </c>
      <c r="G6920" s="1" t="s">
        <v>185</v>
      </c>
      <c r="H6920" s="1" t="s">
        <v>91</v>
      </c>
      <c r="I6920" s="1" t="s">
        <v>55</v>
      </c>
      <c r="J6920" s="1" t="s">
        <v>185</v>
      </c>
      <c r="M6920" s="1" t="s">
        <v>56</v>
      </c>
      <c r="N6920" s="1" t="s">
        <v>136</v>
      </c>
      <c r="O6920" s="1" t="s">
        <v>185</v>
      </c>
      <c r="R6920" s="1" t="s">
        <v>56</v>
      </c>
      <c r="T6920" s="1" t="s">
        <v>6908</v>
      </c>
      <c r="U6920" s="1" t="s">
        <v>59</v>
      </c>
      <c r="Z6920" s="1" t="s">
        <v>60</v>
      </c>
      <c r="AB6920" s="1" t="s">
        <v>60</v>
      </c>
      <c r="AC6920" s="1" t="s">
        <v>60</v>
      </c>
      <c r="AO6920" s="1" t="s">
        <v>60</v>
      </c>
      <c r="AP6920" s="1" t="s">
        <v>60</v>
      </c>
      <c r="AR6920" s="1" t="s">
        <v>60</v>
      </c>
      <c r="AT6920" s="1" t="s">
        <v>188</v>
      </c>
      <c r="AU6920" s="1" t="s">
        <v>188</v>
      </c>
      <c r="AV6920" s="1" t="s">
        <v>189</v>
      </c>
      <c r="AW6920" s="3" t="str">
        <f t="shared" si="1"/>
        <v>Other</v>
      </c>
      <c r="AX6920" s="3" t="str">
        <f t="array" ref="AX6920">TEXTJOIN(", ", TRUE, IF(X6920:AS6920="Y", X$1:AS$1, IF(X6920:AS6920&lt;&gt;"", X$1:AS$1 &amp; ": " &amp; X6920:AS6920, "")))
</f>
        <v>Fentanyl, Oxycodone, Oxymorphone, Opiate NOS, Heroin/Morph/Codeine, Any Opioid</v>
      </c>
    </row>
    <row r="6921">
      <c r="A6921" s="2">
        <v>41021.0</v>
      </c>
      <c r="B6921" s="1" t="s">
        <v>50</v>
      </c>
      <c r="C6921" s="1">
        <v>51.0</v>
      </c>
      <c r="D6921" s="1" t="s">
        <v>76</v>
      </c>
      <c r="E6921" s="1" t="s">
        <v>63</v>
      </c>
      <c r="G6921" s="1" t="s">
        <v>498</v>
      </c>
      <c r="H6921" s="1" t="s">
        <v>65</v>
      </c>
      <c r="J6921" s="1" t="s">
        <v>498</v>
      </c>
      <c r="L6921" s="1" t="s">
        <v>55</v>
      </c>
      <c r="M6921" s="1" t="s">
        <v>56</v>
      </c>
      <c r="N6921" s="1" t="s">
        <v>66</v>
      </c>
      <c r="O6921" s="1" t="s">
        <v>498</v>
      </c>
      <c r="P6921" s="1" t="s">
        <v>65</v>
      </c>
      <c r="R6921" s="1" t="s">
        <v>56</v>
      </c>
      <c r="T6921" s="1" t="s">
        <v>232</v>
      </c>
      <c r="U6921" s="1" t="s">
        <v>59</v>
      </c>
      <c r="X6921" s="1" t="s">
        <v>60</v>
      </c>
      <c r="Y6921" s="1" t="s">
        <v>60</v>
      </c>
      <c r="AD6921" s="1" t="s">
        <v>60</v>
      </c>
      <c r="AT6921" s="1" t="s">
        <v>500</v>
      </c>
      <c r="AU6921" s="1" t="s">
        <v>500</v>
      </c>
      <c r="AV6921" s="1" t="s">
        <v>501</v>
      </c>
      <c r="AW6921" s="3" t="str">
        <f t="shared" si="1"/>
        <v>Other</v>
      </c>
      <c r="AX6921" s="3" t="str">
        <f t="array" ref="AX6921">TEXTJOIN(", ", TRUE, IF(X6921:AS6921="Y", X$1:AS$1, IF(X6921:AS6921&lt;&gt;"", X$1:AS$1 &amp; ": " &amp; X6921:AS6921, "")))
</f>
        <v>Heroin, Cocaine, Ethanol</v>
      </c>
    </row>
    <row r="6922">
      <c r="A6922" s="2">
        <v>42428.0</v>
      </c>
      <c r="B6922" s="1" t="s">
        <v>50</v>
      </c>
      <c r="C6922" s="1">
        <v>58.0</v>
      </c>
      <c r="D6922" s="1" t="s">
        <v>76</v>
      </c>
      <c r="E6922" s="1" t="s">
        <v>63</v>
      </c>
      <c r="G6922" s="1" t="s">
        <v>3527</v>
      </c>
      <c r="H6922" s="1" t="s">
        <v>103</v>
      </c>
      <c r="I6922" s="1" t="s">
        <v>55</v>
      </c>
      <c r="J6922" s="1" t="s">
        <v>117</v>
      </c>
      <c r="M6922" s="1" t="s">
        <v>118</v>
      </c>
      <c r="N6922" s="1" t="s">
        <v>276</v>
      </c>
      <c r="O6922" s="1" t="s">
        <v>103</v>
      </c>
      <c r="R6922" s="1" t="s">
        <v>67</v>
      </c>
      <c r="T6922" s="1" t="s">
        <v>6909</v>
      </c>
      <c r="U6922" s="1" t="s">
        <v>59</v>
      </c>
      <c r="W6922" s="1" t="s">
        <v>60</v>
      </c>
      <c r="X6922" s="1" t="s">
        <v>60</v>
      </c>
      <c r="AD6922" s="1" t="s">
        <v>60</v>
      </c>
      <c r="AF6922" s="1" t="s">
        <v>60</v>
      </c>
      <c r="AP6922" s="1" t="s">
        <v>60</v>
      </c>
      <c r="AR6922" s="1" t="s">
        <v>60</v>
      </c>
      <c r="AT6922" s="1" t="s">
        <v>3529</v>
      </c>
      <c r="AV6922" s="1" t="s">
        <v>168</v>
      </c>
      <c r="AW6922" s="3" t="str">
        <f t="shared" si="1"/>
        <v>Other</v>
      </c>
      <c r="AX6922" s="3" t="str">
        <f t="array" ref="AX6922">TEXTJOIN(", ", TRUE, IF(X6922:AS6922="Y", X$1:AS$1, IF(X6922:AS6922&lt;&gt;"", X$1:AS$1 &amp; ": " &amp; X6922:AS6922, "")))
</f>
        <v>Heroin, Ethanol, Benzodiazepine, Heroin/Morph/Codeine, Any Opioid</v>
      </c>
    </row>
    <row r="6923">
      <c r="A6923" s="2">
        <v>44199.0</v>
      </c>
      <c r="B6923" s="1" t="s">
        <v>50</v>
      </c>
      <c r="C6923" s="1">
        <v>66.0</v>
      </c>
      <c r="D6923" s="1" t="s">
        <v>51</v>
      </c>
      <c r="E6923" s="1" t="s">
        <v>63</v>
      </c>
      <c r="G6923" s="1" t="s">
        <v>54</v>
      </c>
      <c r="H6923" s="1" t="s">
        <v>54</v>
      </c>
      <c r="I6923" s="1" t="s">
        <v>55</v>
      </c>
      <c r="J6923" s="1" t="s">
        <v>54</v>
      </c>
      <c r="K6923" s="1" t="s">
        <v>54</v>
      </c>
      <c r="L6923" s="1" t="s">
        <v>55</v>
      </c>
      <c r="M6923" s="1" t="s">
        <v>56</v>
      </c>
      <c r="N6923" s="1" t="s">
        <v>119</v>
      </c>
      <c r="O6923" s="1" t="s">
        <v>54</v>
      </c>
      <c r="P6923" s="1" t="s">
        <v>54</v>
      </c>
      <c r="Q6923" s="1" t="s">
        <v>55</v>
      </c>
      <c r="R6923" s="1" t="s">
        <v>56</v>
      </c>
      <c r="T6923" s="1" t="s">
        <v>817</v>
      </c>
      <c r="U6923" s="1" t="s">
        <v>59</v>
      </c>
      <c r="Y6923" s="1" t="s">
        <v>60</v>
      </c>
      <c r="Z6923" s="1" t="s">
        <v>60</v>
      </c>
      <c r="AR6923" s="1" t="s">
        <v>60</v>
      </c>
      <c r="AT6923" s="1" t="s">
        <v>234</v>
      </c>
      <c r="AU6923" s="1" t="s">
        <v>234</v>
      </c>
      <c r="AV6923" s="1" t="s">
        <v>641</v>
      </c>
      <c r="AW6923" s="3" t="str">
        <f t="shared" si="1"/>
        <v>Other</v>
      </c>
      <c r="AX6923" s="3" t="str">
        <f t="array" ref="AX6923">TEXTJOIN(", ", TRUE, IF(X6923:AS6923="Y", X$1:AS$1, IF(X6923:AS6923&lt;&gt;"", X$1:AS$1 &amp; ": " &amp; X6923:AS6923, "")))
</f>
        <v>Cocaine, Fentanyl, Any Opioid</v>
      </c>
    </row>
    <row r="6924">
      <c r="A6924" s="2">
        <v>43256.0</v>
      </c>
      <c r="B6924" s="1" t="s">
        <v>50</v>
      </c>
      <c r="C6924" s="1">
        <v>36.0</v>
      </c>
      <c r="D6924" s="1" t="s">
        <v>51</v>
      </c>
      <c r="E6924" s="1" t="s">
        <v>63</v>
      </c>
      <c r="G6924" s="1" t="s">
        <v>654</v>
      </c>
      <c r="H6924" s="1" t="s">
        <v>65</v>
      </c>
      <c r="I6924" s="1" t="s">
        <v>55</v>
      </c>
      <c r="J6924" s="1" t="s">
        <v>64</v>
      </c>
      <c r="K6924" s="1" t="s">
        <v>65</v>
      </c>
      <c r="M6924" s="1" t="s">
        <v>92</v>
      </c>
      <c r="N6924" s="1" t="s">
        <v>136</v>
      </c>
      <c r="O6924" s="1" t="s">
        <v>64</v>
      </c>
      <c r="P6924" s="1" t="s">
        <v>65</v>
      </c>
      <c r="Q6924" s="1" t="s">
        <v>55</v>
      </c>
      <c r="R6924" s="1" t="s">
        <v>44</v>
      </c>
      <c r="T6924" s="1" t="s">
        <v>6910</v>
      </c>
      <c r="U6924" s="1" t="s">
        <v>59</v>
      </c>
      <c r="Y6924" s="1" t="s">
        <v>60</v>
      </c>
      <c r="Z6924" s="1" t="s">
        <v>60</v>
      </c>
      <c r="AA6924" s="1" t="s">
        <v>60</v>
      </c>
      <c r="AF6924" s="1" t="s">
        <v>60</v>
      </c>
      <c r="AR6924" s="1" t="s">
        <v>60</v>
      </c>
      <c r="AT6924" s="1" t="s">
        <v>657</v>
      </c>
      <c r="AU6924" s="1" t="s">
        <v>69</v>
      </c>
      <c r="AV6924" s="1" t="s">
        <v>70</v>
      </c>
      <c r="AW6924" s="3" t="str">
        <f t="shared" si="1"/>
        <v>Other</v>
      </c>
      <c r="AX6924" s="3" t="str">
        <f t="array" ref="AX6924">TEXTJOIN(", ", TRUE, IF(X6924:AS6924="Y", X$1:AS$1, IF(X6924:AS6924&lt;&gt;"", X$1:AS$1 &amp; ": " &amp; X6924:AS6924, "")))
</f>
        <v>Cocaine, Fentanyl, Fentanyl Analogue, Benzodiazepine, Any Opioid</v>
      </c>
    </row>
    <row r="6925">
      <c r="A6925" s="2">
        <v>43132.0</v>
      </c>
      <c r="B6925" s="1" t="s">
        <v>50</v>
      </c>
      <c r="C6925" s="1">
        <v>48.0</v>
      </c>
      <c r="D6925" s="1" t="s">
        <v>76</v>
      </c>
      <c r="E6925" s="1" t="s">
        <v>63</v>
      </c>
      <c r="F6925" s="1" t="s">
        <v>137</v>
      </c>
      <c r="G6925" s="1" t="s">
        <v>82</v>
      </c>
      <c r="H6925" s="1" t="s">
        <v>54</v>
      </c>
      <c r="I6925" s="1" t="s">
        <v>55</v>
      </c>
      <c r="J6925" s="1" t="s">
        <v>82</v>
      </c>
      <c r="K6925" s="1" t="s">
        <v>54</v>
      </c>
      <c r="M6925" s="1" t="s">
        <v>56</v>
      </c>
      <c r="N6925" s="1" t="s">
        <v>136</v>
      </c>
      <c r="O6925" s="1" t="s">
        <v>82</v>
      </c>
      <c r="P6925" s="1" t="s">
        <v>54</v>
      </c>
      <c r="Q6925" s="1" t="s">
        <v>55</v>
      </c>
      <c r="R6925" s="1" t="s">
        <v>56</v>
      </c>
      <c r="T6925" s="1" t="s">
        <v>6911</v>
      </c>
      <c r="U6925" s="1" t="s">
        <v>59</v>
      </c>
      <c r="AF6925" s="1" t="s">
        <v>60</v>
      </c>
      <c r="AG6925" s="1" t="s">
        <v>60</v>
      </c>
      <c r="AR6925" s="1" t="s">
        <v>60</v>
      </c>
      <c r="AS6925" s="1" t="s">
        <v>473</v>
      </c>
      <c r="AT6925" s="1" t="s">
        <v>329</v>
      </c>
      <c r="AU6925" s="1" t="s">
        <v>329</v>
      </c>
      <c r="AV6925" s="1" t="s">
        <v>85</v>
      </c>
      <c r="AW6925" s="3" t="str">
        <f t="shared" si="1"/>
        <v>Other</v>
      </c>
      <c r="AX6925" s="3" t="str">
        <f t="array" ref="AX6925">TEXTJOIN(", ", TRUE, IF(X6925:AS6925="Y", X$1:AS$1, IF(X6925:AS6925&lt;&gt;"", X$1:AS$1 &amp; ": " &amp; X6925:AS6925, "")))
</f>
        <v>Benzodiazepine, Methadone, Any Opioid, Other: pcp</v>
      </c>
    </row>
    <row r="6926">
      <c r="A6926" s="2">
        <v>43707.0</v>
      </c>
      <c r="B6926" s="1" t="s">
        <v>50</v>
      </c>
      <c r="C6926" s="1">
        <v>22.0</v>
      </c>
      <c r="D6926" s="1" t="s">
        <v>51</v>
      </c>
      <c r="E6926" s="1" t="s">
        <v>52</v>
      </c>
      <c r="J6926" s="1" t="s">
        <v>91</v>
      </c>
      <c r="K6926" s="1" t="s">
        <v>91</v>
      </c>
      <c r="L6926" s="1" t="s">
        <v>55</v>
      </c>
      <c r="M6926" s="1" t="s">
        <v>1090</v>
      </c>
      <c r="N6926" s="1" t="s">
        <v>6912</v>
      </c>
      <c r="O6926" s="1" t="s">
        <v>91</v>
      </c>
      <c r="P6926" s="1" t="s">
        <v>91</v>
      </c>
      <c r="Q6926" s="1" t="s">
        <v>55</v>
      </c>
      <c r="R6926" s="1" t="s">
        <v>67</v>
      </c>
      <c r="T6926" s="1" t="s">
        <v>6913</v>
      </c>
      <c r="U6926" s="1" t="s">
        <v>59</v>
      </c>
      <c r="AD6926" s="1" t="s">
        <v>60</v>
      </c>
      <c r="AT6926" s="1" t="s">
        <v>62</v>
      </c>
      <c r="AU6926" s="1" t="s">
        <v>110</v>
      </c>
      <c r="AV6926" s="1" t="s">
        <v>111</v>
      </c>
      <c r="AW6926" s="3" t="str">
        <f t="shared" si="1"/>
        <v>Other</v>
      </c>
      <c r="AX6926" s="3" t="str">
        <f t="array" ref="AX6926">TEXTJOIN(", ", TRUE, IF(X6926:AS6926="Y", X$1:AS$1, IF(X6926:AS6926&lt;&gt;"", X$1:AS$1 &amp; ": " &amp; X6926:AS6926, "")))
</f>
        <v>Ethanol</v>
      </c>
    </row>
    <row r="6927">
      <c r="A6927" s="2">
        <v>41670.0</v>
      </c>
      <c r="B6927" s="1" t="s">
        <v>50</v>
      </c>
      <c r="C6927" s="1">
        <v>62.0</v>
      </c>
      <c r="D6927" s="1" t="s">
        <v>51</v>
      </c>
      <c r="E6927" s="1" t="s">
        <v>63</v>
      </c>
      <c r="G6927" s="1" t="s">
        <v>238</v>
      </c>
      <c r="J6927" s="1" t="s">
        <v>238</v>
      </c>
      <c r="L6927" s="1" t="s">
        <v>55</v>
      </c>
      <c r="M6927" s="1" t="s">
        <v>56</v>
      </c>
      <c r="N6927" s="1" t="s">
        <v>276</v>
      </c>
      <c r="O6927" s="1" t="s">
        <v>238</v>
      </c>
      <c r="R6927" s="1" t="s">
        <v>56</v>
      </c>
      <c r="T6927" s="1" t="s">
        <v>1863</v>
      </c>
      <c r="U6927" s="1" t="s">
        <v>59</v>
      </c>
      <c r="X6927" s="1" t="s">
        <v>60</v>
      </c>
      <c r="AF6927" s="1" t="s">
        <v>60</v>
      </c>
      <c r="AT6927" s="1" t="s">
        <v>567</v>
      </c>
      <c r="AU6927" s="1" t="s">
        <v>567</v>
      </c>
      <c r="AV6927" s="1" t="s">
        <v>241</v>
      </c>
      <c r="AW6927" s="3" t="str">
        <f t="shared" si="1"/>
        <v>Other</v>
      </c>
      <c r="AX6927" s="3" t="str">
        <f t="array" ref="AX6927">TEXTJOIN(", ", TRUE, IF(X6927:AS6927="Y", X$1:AS$1, IF(X6927:AS6927&lt;&gt;"", X$1:AS$1 &amp; ": " &amp; X6927:AS6927, "")))
</f>
        <v>Heroin, Benzodiazepine</v>
      </c>
    </row>
    <row r="6928">
      <c r="A6928" s="4">
        <v>44148.0</v>
      </c>
      <c r="B6928" s="1" t="s">
        <v>50</v>
      </c>
      <c r="C6928" s="1">
        <v>38.0</v>
      </c>
      <c r="D6928" s="1" t="s">
        <v>51</v>
      </c>
      <c r="E6928" s="1" t="s">
        <v>52</v>
      </c>
      <c r="G6928" s="1" t="s">
        <v>91</v>
      </c>
      <c r="H6928" s="1" t="s">
        <v>91</v>
      </c>
      <c r="I6928" s="1" t="s">
        <v>55</v>
      </c>
      <c r="J6928" s="1" t="s">
        <v>91</v>
      </c>
      <c r="K6928" s="1" t="s">
        <v>91</v>
      </c>
      <c r="L6928" s="1" t="s">
        <v>55</v>
      </c>
      <c r="M6928" s="1" t="s">
        <v>56</v>
      </c>
      <c r="N6928" s="1" t="s">
        <v>178</v>
      </c>
      <c r="O6928" s="1" t="s">
        <v>91</v>
      </c>
      <c r="P6928" s="1" t="s">
        <v>91</v>
      </c>
      <c r="Q6928" s="1" t="s">
        <v>55</v>
      </c>
      <c r="R6928" s="1" t="s">
        <v>56</v>
      </c>
      <c r="T6928" s="1" t="s">
        <v>621</v>
      </c>
      <c r="U6928" s="1" t="s">
        <v>59</v>
      </c>
      <c r="Z6928" s="1" t="s">
        <v>60</v>
      </c>
      <c r="AF6928" s="1" t="s">
        <v>60</v>
      </c>
      <c r="AR6928" s="1" t="s">
        <v>60</v>
      </c>
      <c r="AT6928" s="1" t="s">
        <v>110</v>
      </c>
      <c r="AU6928" s="1" t="s">
        <v>110</v>
      </c>
      <c r="AV6928" s="1" t="s">
        <v>111</v>
      </c>
      <c r="AW6928" s="3" t="str">
        <f t="shared" si="1"/>
        <v>Other</v>
      </c>
      <c r="AX6928" s="3" t="str">
        <f t="array" ref="AX6928">TEXTJOIN(", ", TRUE, IF(X6928:AS6928="Y", X$1:AS$1, IF(X6928:AS6928&lt;&gt;"", X$1:AS$1 &amp; ": " &amp; X6928:AS6928, "")))
</f>
        <v>Fentanyl, Benzodiazepine, Any Opioid</v>
      </c>
    </row>
    <row r="6929">
      <c r="A6929" s="2">
        <v>42553.0</v>
      </c>
      <c r="B6929" s="1" t="s">
        <v>50</v>
      </c>
      <c r="C6929" s="1">
        <v>49.0</v>
      </c>
      <c r="D6929" s="1" t="s">
        <v>51</v>
      </c>
      <c r="E6929" s="1" t="s">
        <v>63</v>
      </c>
      <c r="F6929" s="1" t="s">
        <v>137</v>
      </c>
      <c r="G6929" s="1" t="s">
        <v>262</v>
      </c>
      <c r="H6929" s="1" t="s">
        <v>263</v>
      </c>
      <c r="I6929" s="1" t="s">
        <v>55</v>
      </c>
      <c r="J6929" s="1" t="s">
        <v>262</v>
      </c>
      <c r="M6929" s="1" t="s">
        <v>522</v>
      </c>
      <c r="N6929" s="1" t="s">
        <v>670</v>
      </c>
      <c r="O6929" s="1" t="s">
        <v>262</v>
      </c>
      <c r="R6929" s="1" t="s">
        <v>44</v>
      </c>
      <c r="S6929" s="1" t="s">
        <v>6914</v>
      </c>
      <c r="T6929" s="1" t="s">
        <v>4433</v>
      </c>
      <c r="U6929" s="1" t="s">
        <v>59</v>
      </c>
      <c r="W6929" s="1" t="s">
        <v>60</v>
      </c>
      <c r="X6929" s="1" t="s">
        <v>60</v>
      </c>
      <c r="AD6929" s="1" t="s">
        <v>60</v>
      </c>
      <c r="AP6929" s="1" t="s">
        <v>60</v>
      </c>
      <c r="AR6929" s="1" t="s">
        <v>60</v>
      </c>
      <c r="AT6929" s="1" t="s">
        <v>556</v>
      </c>
      <c r="AU6929" s="1" t="s">
        <v>556</v>
      </c>
      <c r="AV6929" s="1" t="s">
        <v>266</v>
      </c>
      <c r="AW6929" s="3" t="str">
        <f t="shared" si="1"/>
        <v>Other</v>
      </c>
      <c r="AX6929" s="3" t="str">
        <f t="array" ref="AX6929">TEXTJOIN(", ", TRUE, IF(X6929:AS6929="Y", X$1:AS$1, IF(X6929:AS6929&lt;&gt;"", X$1:AS$1 &amp; ": " &amp; X6929:AS6929, "")))
</f>
        <v>Heroin, Ethanol, Heroin/Morph/Codeine, Any Opioid</v>
      </c>
    </row>
    <row r="6930">
      <c r="A6930" s="2">
        <v>43167.0</v>
      </c>
      <c r="B6930" s="1" t="s">
        <v>50</v>
      </c>
      <c r="C6930" s="1">
        <v>66.0</v>
      </c>
      <c r="D6930" s="1" t="s">
        <v>51</v>
      </c>
      <c r="E6930" s="1" t="s">
        <v>63</v>
      </c>
      <c r="G6930" s="1" t="s">
        <v>185</v>
      </c>
      <c r="H6930" s="1" t="s">
        <v>91</v>
      </c>
      <c r="I6930" s="1" t="s">
        <v>55</v>
      </c>
      <c r="J6930" s="1" t="s">
        <v>185</v>
      </c>
      <c r="K6930" s="1" t="s">
        <v>91</v>
      </c>
      <c r="M6930" s="1" t="s">
        <v>56</v>
      </c>
      <c r="N6930" s="1" t="s">
        <v>119</v>
      </c>
      <c r="O6930" s="1" t="s">
        <v>185</v>
      </c>
      <c r="P6930" s="1" t="s">
        <v>91</v>
      </c>
      <c r="Q6930" s="1" t="s">
        <v>55</v>
      </c>
      <c r="R6930" s="1" t="s">
        <v>56</v>
      </c>
      <c r="T6930" s="1" t="s">
        <v>6915</v>
      </c>
      <c r="U6930" s="1" t="s">
        <v>59</v>
      </c>
      <c r="X6930" s="1" t="s">
        <v>60</v>
      </c>
      <c r="Z6930" s="1" t="s">
        <v>60</v>
      </c>
      <c r="AA6930" s="1" t="s">
        <v>60</v>
      </c>
      <c r="AP6930" s="1" t="s">
        <v>60</v>
      </c>
      <c r="AR6930" s="1" t="s">
        <v>60</v>
      </c>
      <c r="AT6930" s="1" t="s">
        <v>188</v>
      </c>
      <c r="AU6930" s="1" t="s">
        <v>188</v>
      </c>
      <c r="AV6930" s="1" t="s">
        <v>189</v>
      </c>
      <c r="AW6930" s="3" t="str">
        <f t="shared" si="1"/>
        <v>Other</v>
      </c>
      <c r="AX6930" s="3" t="str">
        <f t="array" ref="AX6930">TEXTJOIN(", ", TRUE, IF(X6930:AS6930="Y", X$1:AS$1, IF(X6930:AS6930&lt;&gt;"", X$1:AS$1 &amp; ": " &amp; X6930:AS6930, "")))
</f>
        <v>Heroin, Fentanyl, Fentanyl Analogue, Heroin/Morph/Codeine, Any Opioid</v>
      </c>
    </row>
    <row r="6931">
      <c r="A6931" s="2">
        <v>44266.0</v>
      </c>
      <c r="B6931" s="1" t="s">
        <v>50</v>
      </c>
      <c r="C6931" s="1">
        <v>50.0</v>
      </c>
      <c r="D6931" s="1" t="s">
        <v>51</v>
      </c>
      <c r="E6931" s="1" t="s">
        <v>502</v>
      </c>
      <c r="J6931" s="1" t="s">
        <v>103</v>
      </c>
      <c r="K6931" s="1" t="s">
        <v>103</v>
      </c>
      <c r="L6931" s="1" t="s">
        <v>55</v>
      </c>
      <c r="M6931" s="1" t="s">
        <v>1792</v>
      </c>
      <c r="N6931" s="1" t="s">
        <v>93</v>
      </c>
      <c r="O6931" s="1" t="s">
        <v>103</v>
      </c>
      <c r="P6931" s="1" t="s">
        <v>103</v>
      </c>
      <c r="Q6931" s="1" t="s">
        <v>55</v>
      </c>
      <c r="R6931" s="1" t="s">
        <v>180</v>
      </c>
      <c r="T6931" s="1" t="s">
        <v>6916</v>
      </c>
      <c r="U6931" s="1" t="s">
        <v>59</v>
      </c>
      <c r="Z6931" s="1" t="s">
        <v>60</v>
      </c>
      <c r="AD6931" s="1" t="s">
        <v>60</v>
      </c>
      <c r="AJ6931" s="1" t="s">
        <v>60</v>
      </c>
      <c r="AR6931" s="1" t="s">
        <v>60</v>
      </c>
      <c r="AS6931" s="1" t="s">
        <v>417</v>
      </c>
      <c r="AT6931" s="1" t="s">
        <v>62</v>
      </c>
      <c r="AU6931" s="1" t="s">
        <v>167</v>
      </c>
      <c r="AV6931" s="1" t="s">
        <v>168</v>
      </c>
      <c r="AW6931" s="3" t="str">
        <f t="shared" si="1"/>
        <v>Other</v>
      </c>
      <c r="AX6931" s="3" t="str">
        <f t="array" ref="AX6931">TEXTJOIN(", ", TRUE, IF(X6931:AS6931="Y", X$1:AS$1, IF(X6931:AS6931&lt;&gt;"", X$1:AS$1 &amp; ": " &amp; X6931:AS6931, "")))
</f>
        <v>Fentanyl, Ethanol, Tramad, Any Opioid, Other: PCP</v>
      </c>
    </row>
    <row r="6932">
      <c r="A6932" s="2">
        <v>43303.0</v>
      </c>
      <c r="B6932" s="1" t="s">
        <v>50</v>
      </c>
      <c r="C6932" s="1">
        <v>57.0</v>
      </c>
      <c r="D6932" s="1" t="s">
        <v>76</v>
      </c>
      <c r="E6932" s="1" t="s">
        <v>52</v>
      </c>
      <c r="G6932" s="1" t="s">
        <v>91</v>
      </c>
      <c r="H6932" s="1" t="s">
        <v>91</v>
      </c>
      <c r="I6932" s="1" t="s">
        <v>55</v>
      </c>
      <c r="J6932" s="1" t="s">
        <v>91</v>
      </c>
      <c r="K6932" s="1" t="s">
        <v>91</v>
      </c>
      <c r="M6932" s="1" t="s">
        <v>193</v>
      </c>
      <c r="N6932" s="1" t="s">
        <v>136</v>
      </c>
      <c r="O6932" s="1" t="s">
        <v>91</v>
      </c>
      <c r="P6932" s="1" t="s">
        <v>91</v>
      </c>
      <c r="Q6932" s="1" t="s">
        <v>55</v>
      </c>
      <c r="R6932" s="1" t="s">
        <v>44</v>
      </c>
      <c r="T6932" s="1" t="s">
        <v>6917</v>
      </c>
      <c r="U6932" s="1" t="s">
        <v>59</v>
      </c>
      <c r="X6932" s="1" t="s">
        <v>60</v>
      </c>
      <c r="Z6932" s="1" t="s">
        <v>60</v>
      </c>
      <c r="AA6932" s="1" t="s">
        <v>60</v>
      </c>
      <c r="AD6932" s="1" t="s">
        <v>60</v>
      </c>
      <c r="AJ6932" s="1" t="s">
        <v>60</v>
      </c>
      <c r="AP6932" s="1" t="s">
        <v>60</v>
      </c>
      <c r="AR6932" s="1" t="s">
        <v>60</v>
      </c>
      <c r="AT6932" s="1" t="s">
        <v>110</v>
      </c>
      <c r="AU6932" s="1" t="s">
        <v>110</v>
      </c>
      <c r="AV6932" s="1" t="s">
        <v>111</v>
      </c>
      <c r="AW6932" s="3" t="str">
        <f t="shared" si="1"/>
        <v>Other</v>
      </c>
      <c r="AX6932" s="3" t="str">
        <f t="array" ref="AX6932">TEXTJOIN(", ", TRUE, IF(X6932:AS6932="Y", X$1:AS$1, IF(X6932:AS6932&lt;&gt;"", X$1:AS$1 &amp; ": " &amp; X6932:AS6932, "")))
</f>
        <v>Heroin, Fentanyl, Fentanyl Analogue, Ethanol, Tramad, Heroin/Morph/Codeine, Any Opioid</v>
      </c>
    </row>
    <row r="6933">
      <c r="A6933" s="2">
        <v>44335.0</v>
      </c>
      <c r="B6933" s="1" t="s">
        <v>50</v>
      </c>
      <c r="C6933" s="1">
        <v>27.0</v>
      </c>
      <c r="D6933" s="1" t="s">
        <v>51</v>
      </c>
      <c r="E6933" s="1" t="s">
        <v>502</v>
      </c>
      <c r="G6933" s="1" t="s">
        <v>54</v>
      </c>
      <c r="H6933" s="1" t="s">
        <v>54</v>
      </c>
      <c r="I6933" s="1" t="s">
        <v>55</v>
      </c>
      <c r="J6933" s="1" t="s">
        <v>103</v>
      </c>
      <c r="K6933" s="1" t="s">
        <v>103</v>
      </c>
      <c r="L6933" s="1" t="s">
        <v>55</v>
      </c>
      <c r="M6933" s="1" t="s">
        <v>177</v>
      </c>
      <c r="N6933" s="1" t="s">
        <v>119</v>
      </c>
      <c r="O6933" s="1" t="s">
        <v>103</v>
      </c>
      <c r="P6933" s="1" t="s">
        <v>103</v>
      </c>
      <c r="Q6933" s="1" t="s">
        <v>55</v>
      </c>
      <c r="R6933" s="1" t="s">
        <v>180</v>
      </c>
      <c r="T6933" s="1" t="s">
        <v>6918</v>
      </c>
      <c r="U6933" s="1" t="s">
        <v>59</v>
      </c>
      <c r="Z6933" s="1" t="s">
        <v>60</v>
      </c>
      <c r="AR6933" s="1" t="s">
        <v>60</v>
      </c>
      <c r="AS6933" s="1" t="s">
        <v>417</v>
      </c>
      <c r="AT6933" s="1" t="s">
        <v>234</v>
      </c>
      <c r="AU6933" s="1" t="s">
        <v>167</v>
      </c>
      <c r="AV6933" s="1" t="s">
        <v>168</v>
      </c>
      <c r="AW6933" s="3" t="str">
        <f t="shared" si="1"/>
        <v>Other</v>
      </c>
      <c r="AX6933" s="3" t="str">
        <f t="array" ref="AX6933">TEXTJOIN(", ", TRUE, IF(X6933:AS6933="Y", X$1:AS$1, IF(X6933:AS6933&lt;&gt;"", X$1:AS$1 &amp; ": " &amp; X6933:AS6933, "")))
</f>
        <v>Fentanyl, Any Opioid, Other: PCP</v>
      </c>
    </row>
    <row r="6934">
      <c r="A6934" s="2">
        <v>42856.0</v>
      </c>
      <c r="B6934" s="1" t="s">
        <v>86</v>
      </c>
      <c r="C6934" s="1">
        <v>36.0</v>
      </c>
      <c r="D6934" s="1" t="s">
        <v>51</v>
      </c>
      <c r="E6934" s="1" t="s">
        <v>63</v>
      </c>
      <c r="G6934" s="1" t="s">
        <v>64</v>
      </c>
      <c r="H6934" s="1" t="s">
        <v>65</v>
      </c>
      <c r="I6934" s="1" t="s">
        <v>55</v>
      </c>
      <c r="J6934" s="1" t="s">
        <v>64</v>
      </c>
      <c r="K6934" s="1" t="s">
        <v>65</v>
      </c>
      <c r="L6934" s="1" t="s">
        <v>55</v>
      </c>
      <c r="M6934" s="1" t="s">
        <v>778</v>
      </c>
      <c r="N6934" s="1" t="s">
        <v>136</v>
      </c>
      <c r="O6934" s="1" t="s">
        <v>65</v>
      </c>
      <c r="P6934" s="1" t="s">
        <v>65</v>
      </c>
      <c r="Q6934" s="1" t="s">
        <v>55</v>
      </c>
      <c r="R6934" s="1" t="s">
        <v>67</v>
      </c>
      <c r="T6934" s="1" t="s">
        <v>323</v>
      </c>
      <c r="U6934" s="1" t="s">
        <v>59</v>
      </c>
      <c r="Z6934" s="1" t="s">
        <v>60</v>
      </c>
      <c r="AD6934" s="1" t="s">
        <v>60</v>
      </c>
      <c r="AT6934" s="1" t="s">
        <v>69</v>
      </c>
      <c r="AU6934" s="1" t="s">
        <v>69</v>
      </c>
      <c r="AV6934" s="1" t="s">
        <v>150</v>
      </c>
      <c r="AW6934" s="3" t="str">
        <f t="shared" si="1"/>
        <v>Other</v>
      </c>
      <c r="AX6934" s="3" t="str">
        <f t="array" ref="AX6934">TEXTJOIN(", ", TRUE, IF(X6934:AS6934="Y", X$1:AS$1, IF(X6934:AS6934&lt;&gt;"", X$1:AS$1 &amp; ": " &amp; X6934:AS6934, "")))
</f>
        <v>Fentanyl, Ethanol</v>
      </c>
    </row>
    <row r="6935">
      <c r="A6935" s="2">
        <v>43112.0</v>
      </c>
      <c r="B6935" s="1" t="s">
        <v>50</v>
      </c>
      <c r="C6935" s="1">
        <v>53.0</v>
      </c>
      <c r="D6935" s="1" t="s">
        <v>51</v>
      </c>
      <c r="E6935" s="1" t="s">
        <v>63</v>
      </c>
      <c r="G6935" s="1" t="s">
        <v>91</v>
      </c>
      <c r="H6935" s="1" t="s">
        <v>91</v>
      </c>
      <c r="I6935" s="1" t="s">
        <v>55</v>
      </c>
      <c r="J6935" s="1" t="s">
        <v>91</v>
      </c>
      <c r="K6935" s="1" t="s">
        <v>91</v>
      </c>
      <c r="M6935" s="1" t="s">
        <v>56</v>
      </c>
      <c r="N6935" s="1" t="s">
        <v>136</v>
      </c>
      <c r="O6935" s="1" t="s">
        <v>91</v>
      </c>
      <c r="P6935" s="1" t="s">
        <v>91</v>
      </c>
      <c r="Q6935" s="1" t="s">
        <v>55</v>
      </c>
      <c r="R6935" s="1" t="s">
        <v>56</v>
      </c>
      <c r="T6935" s="1" t="s">
        <v>6919</v>
      </c>
      <c r="U6935" s="1" t="s">
        <v>59</v>
      </c>
      <c r="Y6935" s="1" t="s">
        <v>60</v>
      </c>
      <c r="AF6935" s="1" t="s">
        <v>60</v>
      </c>
      <c r="AG6935" s="1" t="s">
        <v>60</v>
      </c>
      <c r="AR6935" s="1" t="s">
        <v>60</v>
      </c>
      <c r="AT6935" s="1" t="s">
        <v>110</v>
      </c>
      <c r="AU6935" s="1" t="s">
        <v>110</v>
      </c>
      <c r="AV6935" s="1" t="s">
        <v>111</v>
      </c>
      <c r="AW6935" s="3" t="str">
        <f t="shared" si="1"/>
        <v>Other</v>
      </c>
      <c r="AX6935" s="3" t="str">
        <f t="array" ref="AX6935">TEXTJOIN(", ", TRUE, IF(X6935:AS6935="Y", X$1:AS$1, IF(X6935:AS6935&lt;&gt;"", X$1:AS$1 &amp; ": " &amp; X6935:AS6935, "")))
</f>
        <v>Cocaine, Benzodiazepine, Methadone, Any Opioid</v>
      </c>
    </row>
    <row r="6936">
      <c r="A6936" s="2">
        <v>44010.0</v>
      </c>
      <c r="B6936" s="1" t="s">
        <v>50</v>
      </c>
      <c r="C6936" s="1">
        <v>31.0</v>
      </c>
      <c r="D6936" s="1" t="s">
        <v>51</v>
      </c>
      <c r="E6936" s="1" t="s">
        <v>118</v>
      </c>
      <c r="G6936" s="1" t="s">
        <v>103</v>
      </c>
      <c r="H6936" s="1" t="s">
        <v>103</v>
      </c>
      <c r="I6936" s="1" t="s">
        <v>55</v>
      </c>
      <c r="J6936" s="1" t="s">
        <v>510</v>
      </c>
      <c r="K6936" s="1" t="s">
        <v>103</v>
      </c>
      <c r="L6936" s="1" t="s">
        <v>55</v>
      </c>
      <c r="M6936" s="1" t="s">
        <v>92</v>
      </c>
      <c r="N6936" s="1" t="s">
        <v>178</v>
      </c>
      <c r="O6936" s="1" t="s">
        <v>103</v>
      </c>
      <c r="P6936" s="1" t="s">
        <v>103</v>
      </c>
      <c r="Q6936" s="1" t="s">
        <v>55</v>
      </c>
      <c r="R6936" s="1" t="s">
        <v>67</v>
      </c>
      <c r="T6936" s="1" t="s">
        <v>1197</v>
      </c>
      <c r="U6936" s="1" t="s">
        <v>59</v>
      </c>
      <c r="Y6936" s="1" t="s">
        <v>60</v>
      </c>
      <c r="AT6936" s="1" t="s">
        <v>167</v>
      </c>
      <c r="AU6936" s="1" t="s">
        <v>512</v>
      </c>
      <c r="AV6936" s="1" t="s">
        <v>168</v>
      </c>
      <c r="AW6936" s="3" t="str">
        <f t="shared" si="1"/>
        <v>Other</v>
      </c>
      <c r="AX6936" s="3" t="str">
        <f t="array" ref="AX6936">TEXTJOIN(", ", TRUE, IF(X6936:AS6936="Y", X$1:AS$1, IF(X6936:AS6936&lt;&gt;"", X$1:AS$1 &amp; ": " &amp; X6936:AS6936, "")))
</f>
        <v>Cocaine</v>
      </c>
    </row>
    <row r="6937">
      <c r="A6937" s="2">
        <v>44014.0</v>
      </c>
      <c r="B6937" s="1" t="s">
        <v>50</v>
      </c>
      <c r="C6937" s="1">
        <v>49.0</v>
      </c>
      <c r="D6937" s="1" t="s">
        <v>51</v>
      </c>
      <c r="E6937" s="1" t="s">
        <v>63</v>
      </c>
      <c r="G6937" s="1" t="s">
        <v>3351</v>
      </c>
      <c r="H6937" s="1" t="s">
        <v>65</v>
      </c>
      <c r="I6937" s="1" t="s">
        <v>55</v>
      </c>
      <c r="J6937" s="1" t="s">
        <v>3351</v>
      </c>
      <c r="K6937" s="1" t="s">
        <v>65</v>
      </c>
      <c r="L6937" s="1" t="s">
        <v>55</v>
      </c>
      <c r="M6937" s="1" t="s">
        <v>56</v>
      </c>
      <c r="N6937" s="1" t="s">
        <v>119</v>
      </c>
      <c r="O6937" s="1" t="s">
        <v>3351</v>
      </c>
      <c r="P6937" s="1" t="s">
        <v>65</v>
      </c>
      <c r="Q6937" s="1" t="s">
        <v>55</v>
      </c>
      <c r="R6937" s="1" t="s">
        <v>56</v>
      </c>
      <c r="T6937" s="1" t="s">
        <v>6920</v>
      </c>
      <c r="U6937" s="1" t="s">
        <v>59</v>
      </c>
      <c r="Z6937" s="1" t="s">
        <v>60</v>
      </c>
      <c r="AI6937" s="1" t="s">
        <v>60</v>
      </c>
      <c r="AM6937" s="1" t="s">
        <v>60</v>
      </c>
      <c r="AR6937" s="1" t="s">
        <v>60</v>
      </c>
      <c r="AT6937" s="1" t="s">
        <v>3353</v>
      </c>
      <c r="AU6937" s="1" t="s">
        <v>3353</v>
      </c>
      <c r="AV6937" s="1" t="s">
        <v>5504</v>
      </c>
      <c r="AW6937" s="3" t="str">
        <f t="shared" si="1"/>
        <v>Other</v>
      </c>
      <c r="AX6937" s="3" t="str">
        <f t="array" ref="AX6937">TEXTJOIN(", ", TRUE, IF(X6937:AS6937="Y", X$1:AS$1, IF(X6937:AS6937&lt;&gt;"", X$1:AS$1 &amp; ": " &amp; X6937:AS6937, "")))
</f>
        <v>Fentanyl, Amphet, Xylazine, Any Opioid</v>
      </c>
    </row>
    <row r="6938">
      <c r="A6938" s="2">
        <v>43694.0</v>
      </c>
      <c r="B6938" s="1" t="s">
        <v>50</v>
      </c>
      <c r="C6938" s="1">
        <v>54.0</v>
      </c>
      <c r="D6938" s="1" t="s">
        <v>51</v>
      </c>
      <c r="E6938" s="1" t="s">
        <v>63</v>
      </c>
      <c r="G6938" s="1" t="s">
        <v>226</v>
      </c>
      <c r="H6938" s="1" t="s">
        <v>103</v>
      </c>
      <c r="I6938" s="1" t="s">
        <v>55</v>
      </c>
      <c r="J6938" s="1" t="s">
        <v>226</v>
      </c>
      <c r="K6938" s="1" t="s">
        <v>103</v>
      </c>
      <c r="L6938" s="1" t="s">
        <v>55</v>
      </c>
      <c r="M6938" s="1" t="s">
        <v>56</v>
      </c>
      <c r="N6938" s="1" t="s">
        <v>178</v>
      </c>
      <c r="O6938" s="1" t="s">
        <v>103</v>
      </c>
      <c r="P6938" s="1" t="s">
        <v>103</v>
      </c>
      <c r="Q6938" s="1" t="s">
        <v>55</v>
      </c>
      <c r="R6938" s="1" t="s">
        <v>67</v>
      </c>
      <c r="T6938" s="1" t="s">
        <v>6921</v>
      </c>
      <c r="U6938" s="1" t="s">
        <v>59</v>
      </c>
      <c r="AB6938" s="1" t="s">
        <v>60</v>
      </c>
      <c r="AD6938" s="1" t="s">
        <v>60</v>
      </c>
      <c r="AR6938" s="1" t="s">
        <v>60</v>
      </c>
      <c r="AT6938" s="1" t="s">
        <v>228</v>
      </c>
      <c r="AU6938" s="1" t="s">
        <v>228</v>
      </c>
      <c r="AV6938" s="1" t="s">
        <v>168</v>
      </c>
      <c r="AW6938" s="3" t="str">
        <f t="shared" si="1"/>
        <v>Other</v>
      </c>
      <c r="AX6938" s="3" t="str">
        <f t="array" ref="AX6938">TEXTJOIN(", ", TRUE, IF(X6938:AS6938="Y", X$1:AS$1, IF(X6938:AS6938&lt;&gt;"", X$1:AS$1 &amp; ": " &amp; X6938:AS6938, "")))
</f>
        <v>Oxycodone, Ethanol, Any Opioid</v>
      </c>
    </row>
    <row r="6939">
      <c r="A6939" s="2">
        <v>43223.0</v>
      </c>
      <c r="B6939" s="1" t="s">
        <v>50</v>
      </c>
      <c r="C6939" s="1">
        <v>51.0</v>
      </c>
      <c r="D6939" s="1" t="s">
        <v>51</v>
      </c>
      <c r="E6939" s="1" t="s">
        <v>63</v>
      </c>
      <c r="G6939" s="1" t="s">
        <v>120</v>
      </c>
      <c r="H6939" s="1" t="s">
        <v>121</v>
      </c>
      <c r="I6939" s="1" t="s">
        <v>55</v>
      </c>
      <c r="J6939" s="1" t="s">
        <v>120</v>
      </c>
      <c r="K6939" s="1" t="s">
        <v>121</v>
      </c>
      <c r="M6939" s="1" t="s">
        <v>778</v>
      </c>
      <c r="N6939" s="1" t="s">
        <v>119</v>
      </c>
      <c r="O6939" s="1" t="s">
        <v>120</v>
      </c>
      <c r="P6939" s="1" t="s">
        <v>121</v>
      </c>
      <c r="Q6939" s="1" t="s">
        <v>55</v>
      </c>
      <c r="R6939" s="1" t="s">
        <v>56</v>
      </c>
      <c r="T6939" s="1" t="s">
        <v>6922</v>
      </c>
      <c r="U6939" s="1" t="s">
        <v>59</v>
      </c>
      <c r="Z6939" s="1" t="s">
        <v>60</v>
      </c>
      <c r="AA6939" s="1" t="s">
        <v>60</v>
      </c>
      <c r="AR6939" s="1" t="s">
        <v>60</v>
      </c>
      <c r="AS6939" s="1" t="s">
        <v>1297</v>
      </c>
      <c r="AT6939" s="1" t="s">
        <v>236</v>
      </c>
      <c r="AU6939" s="1" t="s">
        <v>236</v>
      </c>
      <c r="AV6939" s="1" t="s">
        <v>123</v>
      </c>
      <c r="AW6939" s="3" t="str">
        <f t="shared" si="1"/>
        <v>Middletown</v>
      </c>
      <c r="AX6939" s="3" t="str">
        <f t="array" ref="AX6939">TEXTJOIN(", ", TRUE, IF(X6939:AS6939="Y", X$1:AS$1, IF(X6939:AS6939&lt;&gt;"", X$1:AS$1 &amp; ": " &amp; X6939:AS6939, "")))
</f>
        <v>Fentanyl, Fentanyl Analogue, Any Opioid, Other: U-47700</v>
      </c>
    </row>
    <row r="6940">
      <c r="A6940" s="2">
        <v>44075.0</v>
      </c>
      <c r="B6940" s="1" t="s">
        <v>50</v>
      </c>
      <c r="C6940" s="1">
        <v>50.0</v>
      </c>
      <c r="D6940" s="1" t="s">
        <v>76</v>
      </c>
      <c r="E6940" s="1" t="s">
        <v>412</v>
      </c>
      <c r="G6940" s="1" t="s">
        <v>749</v>
      </c>
      <c r="H6940" s="1" t="s">
        <v>91</v>
      </c>
      <c r="I6940" s="1" t="s">
        <v>55</v>
      </c>
      <c r="J6940" s="1" t="s">
        <v>749</v>
      </c>
      <c r="K6940" s="1" t="s">
        <v>91</v>
      </c>
      <c r="L6940" s="1" t="s">
        <v>55</v>
      </c>
      <c r="M6940" s="1" t="s">
        <v>56</v>
      </c>
      <c r="N6940" s="1" t="s">
        <v>178</v>
      </c>
      <c r="O6940" s="1" t="s">
        <v>749</v>
      </c>
      <c r="P6940" s="1" t="s">
        <v>91</v>
      </c>
      <c r="Q6940" s="1" t="s">
        <v>55</v>
      </c>
      <c r="R6940" s="1" t="s">
        <v>56</v>
      </c>
      <c r="T6940" s="1" t="s">
        <v>6923</v>
      </c>
      <c r="U6940" s="1" t="s">
        <v>59</v>
      </c>
      <c r="Y6940" s="1" t="s">
        <v>60</v>
      </c>
      <c r="Z6940" s="1" t="s">
        <v>60</v>
      </c>
      <c r="AM6940" s="1" t="s">
        <v>60</v>
      </c>
      <c r="AR6940" s="1" t="s">
        <v>60</v>
      </c>
      <c r="AT6940" s="1" t="s">
        <v>752</v>
      </c>
      <c r="AU6940" s="1" t="s">
        <v>752</v>
      </c>
      <c r="AV6940" s="1" t="s">
        <v>753</v>
      </c>
      <c r="AW6940" s="3" t="str">
        <f t="shared" si="1"/>
        <v>Other</v>
      </c>
      <c r="AX6940" s="3" t="str">
        <f t="array" ref="AX6940">TEXTJOIN(", ", TRUE, IF(X6940:AS6940="Y", X$1:AS$1, IF(X6940:AS6940&lt;&gt;"", X$1:AS$1 &amp; ": " &amp; X6940:AS6940, "")))
</f>
        <v>Cocaine, Fentanyl, Xylazine, Any Opioid</v>
      </c>
    </row>
    <row r="6941">
      <c r="A6941" s="2">
        <v>43361.0</v>
      </c>
      <c r="B6941" s="1" t="s">
        <v>50</v>
      </c>
      <c r="C6941" s="1">
        <v>48.0</v>
      </c>
      <c r="D6941" s="1" t="s">
        <v>51</v>
      </c>
      <c r="E6941" s="1" t="s">
        <v>52</v>
      </c>
      <c r="G6941" s="1" t="s">
        <v>82</v>
      </c>
      <c r="H6941" s="1" t="s">
        <v>54</v>
      </c>
      <c r="I6941" s="1" t="s">
        <v>55</v>
      </c>
      <c r="J6941" s="1" t="s">
        <v>82</v>
      </c>
      <c r="K6941" s="1" t="s">
        <v>54</v>
      </c>
      <c r="M6941" s="1" t="s">
        <v>2283</v>
      </c>
      <c r="N6941" s="1" t="s">
        <v>136</v>
      </c>
      <c r="O6941" s="1" t="s">
        <v>103</v>
      </c>
      <c r="P6941" s="1" t="s">
        <v>103</v>
      </c>
      <c r="Q6941" s="1" t="s">
        <v>55</v>
      </c>
      <c r="R6941" s="1" t="s">
        <v>67</v>
      </c>
      <c r="T6941" s="1" t="s">
        <v>1025</v>
      </c>
      <c r="U6941" s="1" t="s">
        <v>59</v>
      </c>
      <c r="Y6941" s="1" t="s">
        <v>60</v>
      </c>
      <c r="AT6941" s="1" t="s">
        <v>329</v>
      </c>
      <c r="AU6941" s="1" t="s">
        <v>329</v>
      </c>
      <c r="AV6941" s="1" t="s">
        <v>168</v>
      </c>
      <c r="AW6941" s="3" t="str">
        <f t="shared" si="1"/>
        <v>Other</v>
      </c>
      <c r="AX6941" s="3" t="str">
        <f t="array" ref="AX6941">TEXTJOIN(", ", TRUE, IF(X6941:AS6941="Y", X$1:AS$1, IF(X6941:AS6941&lt;&gt;"", X$1:AS$1 &amp; ": " &amp; X6941:AS6941, "")))
</f>
        <v>Cocaine</v>
      </c>
    </row>
    <row r="6942">
      <c r="A6942" s="4">
        <v>43830.0</v>
      </c>
      <c r="B6942" s="1" t="s">
        <v>50</v>
      </c>
      <c r="C6942" s="1">
        <v>28.0</v>
      </c>
      <c r="D6942" s="1" t="s">
        <v>51</v>
      </c>
      <c r="E6942" s="1" t="s">
        <v>63</v>
      </c>
      <c r="F6942" s="1" t="s">
        <v>137</v>
      </c>
      <c r="G6942" s="1" t="s">
        <v>82</v>
      </c>
      <c r="H6942" s="1" t="s">
        <v>54</v>
      </c>
      <c r="I6942" s="1" t="s">
        <v>55</v>
      </c>
      <c r="J6942" s="1" t="s">
        <v>82</v>
      </c>
      <c r="K6942" s="1" t="s">
        <v>54</v>
      </c>
      <c r="L6942" s="1" t="s">
        <v>55</v>
      </c>
      <c r="M6942" s="1" t="s">
        <v>56</v>
      </c>
      <c r="N6942" s="1" t="s">
        <v>93</v>
      </c>
      <c r="O6942" s="1" t="s">
        <v>82</v>
      </c>
      <c r="P6942" s="1" t="s">
        <v>54</v>
      </c>
      <c r="Q6942" s="1" t="s">
        <v>55</v>
      </c>
      <c r="R6942" s="1" t="s">
        <v>56</v>
      </c>
      <c r="T6942" s="1" t="s">
        <v>6924</v>
      </c>
      <c r="U6942" s="1" t="s">
        <v>59</v>
      </c>
      <c r="Y6942" s="1" t="s">
        <v>60</v>
      </c>
      <c r="Z6942" s="1" t="s">
        <v>60</v>
      </c>
      <c r="AD6942" s="1" t="s">
        <v>60</v>
      </c>
      <c r="AR6942" s="1" t="s">
        <v>60</v>
      </c>
      <c r="AT6942" s="1" t="s">
        <v>329</v>
      </c>
      <c r="AU6942" s="1" t="s">
        <v>329</v>
      </c>
      <c r="AV6942" s="1" t="s">
        <v>85</v>
      </c>
      <c r="AW6942" s="3" t="str">
        <f t="shared" si="1"/>
        <v>Other</v>
      </c>
      <c r="AX6942" s="3" t="str">
        <f t="array" ref="AX6942">TEXTJOIN(", ", TRUE, IF(X6942:AS6942="Y", X$1:AS$1, IF(X6942:AS6942&lt;&gt;"", X$1:AS$1 &amp; ": " &amp; X6942:AS6942, "")))
</f>
        <v>Cocaine, Fentanyl, Ethanol, Any Opioid</v>
      </c>
    </row>
    <row r="6943">
      <c r="A6943" s="2">
        <v>44409.0</v>
      </c>
      <c r="B6943" s="1" t="s">
        <v>50</v>
      </c>
      <c r="C6943" s="1">
        <v>26.0</v>
      </c>
      <c r="D6943" s="1" t="s">
        <v>76</v>
      </c>
      <c r="E6943" s="1" t="s">
        <v>63</v>
      </c>
      <c r="G6943" s="1" t="s">
        <v>256</v>
      </c>
      <c r="H6943" s="1" t="s">
        <v>103</v>
      </c>
      <c r="I6943" s="1" t="s">
        <v>55</v>
      </c>
      <c r="J6943" s="1" t="s">
        <v>256</v>
      </c>
      <c r="K6943" s="1" t="s">
        <v>103</v>
      </c>
      <c r="L6943" s="1" t="s">
        <v>55</v>
      </c>
      <c r="M6943" s="1" t="s">
        <v>56</v>
      </c>
      <c r="N6943" s="1" t="s">
        <v>136</v>
      </c>
      <c r="O6943" s="1" t="s">
        <v>256</v>
      </c>
      <c r="P6943" s="1" t="s">
        <v>103</v>
      </c>
      <c r="Q6943" s="1" t="s">
        <v>55</v>
      </c>
      <c r="R6943" s="1" t="s">
        <v>56</v>
      </c>
      <c r="T6943" s="1" t="s">
        <v>1440</v>
      </c>
      <c r="U6943" s="1" t="s">
        <v>59</v>
      </c>
      <c r="Z6943" s="1" t="s">
        <v>60</v>
      </c>
      <c r="AR6943" s="1" t="s">
        <v>60</v>
      </c>
      <c r="AT6943" s="1" t="s">
        <v>282</v>
      </c>
      <c r="AU6943" s="1" t="s">
        <v>282</v>
      </c>
      <c r="AV6943" s="1" t="s">
        <v>260</v>
      </c>
      <c r="AW6943" s="3" t="str">
        <f t="shared" si="1"/>
        <v>Other</v>
      </c>
      <c r="AX6943" s="3" t="str">
        <f t="array" ref="AX6943">TEXTJOIN(", ", TRUE, IF(X6943:AS6943="Y", X$1:AS$1, IF(X6943:AS6943&lt;&gt;"", X$1:AS$1 &amp; ": " &amp; X6943:AS6943, "")))
</f>
        <v>Fentanyl, Any Opioid</v>
      </c>
    </row>
    <row r="6944">
      <c r="A6944" s="2">
        <v>42948.0</v>
      </c>
      <c r="B6944" s="1" t="s">
        <v>86</v>
      </c>
      <c r="C6944" s="1">
        <v>34.0</v>
      </c>
      <c r="D6944" s="1" t="s">
        <v>51</v>
      </c>
      <c r="E6944" s="1" t="s">
        <v>63</v>
      </c>
      <c r="G6944" s="1" t="s">
        <v>397</v>
      </c>
      <c r="H6944" s="1" t="s">
        <v>103</v>
      </c>
      <c r="I6944" s="1" t="s">
        <v>55</v>
      </c>
      <c r="J6944" s="1" t="s">
        <v>397</v>
      </c>
      <c r="K6944" s="1" t="s">
        <v>103</v>
      </c>
      <c r="L6944" s="1" t="s">
        <v>55</v>
      </c>
      <c r="M6944" s="1" t="s">
        <v>92</v>
      </c>
      <c r="N6944" s="1" t="s">
        <v>136</v>
      </c>
      <c r="O6944" s="1" t="s">
        <v>397</v>
      </c>
      <c r="P6944" s="1" t="s">
        <v>103</v>
      </c>
      <c r="Q6944" s="1" t="s">
        <v>55</v>
      </c>
      <c r="R6944" s="1" t="s">
        <v>44</v>
      </c>
      <c r="S6944" s="1" t="s">
        <v>6925</v>
      </c>
      <c r="T6944" s="1" t="s">
        <v>6926</v>
      </c>
      <c r="U6944" s="1" t="s">
        <v>59</v>
      </c>
      <c r="X6944" s="1" t="s">
        <v>60</v>
      </c>
      <c r="AF6944" s="1" t="s">
        <v>60</v>
      </c>
      <c r="AT6944" s="1" t="s">
        <v>399</v>
      </c>
      <c r="AU6944" s="1" t="s">
        <v>399</v>
      </c>
      <c r="AV6944" s="1" t="s">
        <v>709</v>
      </c>
      <c r="AW6944" s="3" t="str">
        <f t="shared" si="1"/>
        <v>Other</v>
      </c>
      <c r="AX6944" s="3" t="str">
        <f t="array" ref="AX6944">TEXTJOIN(", ", TRUE, IF(X6944:AS6944="Y", X$1:AS$1, IF(X6944:AS6944&lt;&gt;"", X$1:AS$1 &amp; ": " &amp; X6944:AS6944, "")))
</f>
        <v>Heroin, Benzodiazepine</v>
      </c>
    </row>
    <row r="6945">
      <c r="A6945" s="2">
        <v>41651.0</v>
      </c>
      <c r="B6945" s="1" t="s">
        <v>50</v>
      </c>
      <c r="C6945" s="1">
        <v>29.0</v>
      </c>
      <c r="D6945" s="1" t="s">
        <v>76</v>
      </c>
      <c r="E6945" s="1" t="s">
        <v>63</v>
      </c>
      <c r="G6945" s="1" t="s">
        <v>103</v>
      </c>
      <c r="J6945" s="1" t="s">
        <v>103</v>
      </c>
      <c r="L6945" s="1" t="s">
        <v>55</v>
      </c>
      <c r="M6945" s="1" t="s">
        <v>56</v>
      </c>
      <c r="N6945" s="1" t="s">
        <v>136</v>
      </c>
      <c r="O6945" s="1" t="s">
        <v>103</v>
      </c>
      <c r="R6945" s="1" t="s">
        <v>56</v>
      </c>
      <c r="T6945" s="1" t="s">
        <v>312</v>
      </c>
      <c r="U6945" s="1" t="s">
        <v>59</v>
      </c>
      <c r="X6945" s="1" t="s">
        <v>60</v>
      </c>
      <c r="Z6945" s="1" t="s">
        <v>60</v>
      </c>
      <c r="AT6945" s="1" t="s">
        <v>167</v>
      </c>
      <c r="AU6945" s="1" t="s">
        <v>167</v>
      </c>
      <c r="AV6945" s="1" t="s">
        <v>168</v>
      </c>
      <c r="AW6945" s="3" t="str">
        <f t="shared" si="1"/>
        <v>Other</v>
      </c>
      <c r="AX6945" s="3" t="str">
        <f t="array" ref="AX6945">TEXTJOIN(", ", TRUE, IF(X6945:AS6945="Y", X$1:AS$1, IF(X6945:AS6945&lt;&gt;"", X$1:AS$1 &amp; ": " &amp; X6945:AS6945, "")))
</f>
        <v>Heroin, Fentanyl</v>
      </c>
    </row>
    <row r="6946">
      <c r="A6946" s="4">
        <v>43810.0</v>
      </c>
      <c r="B6946" s="1" t="s">
        <v>50</v>
      </c>
      <c r="C6946" s="1">
        <v>28.0</v>
      </c>
      <c r="D6946" s="1" t="s">
        <v>51</v>
      </c>
      <c r="E6946" s="1" t="s">
        <v>63</v>
      </c>
      <c r="G6946" s="1" t="s">
        <v>90</v>
      </c>
      <c r="H6946" s="1" t="s">
        <v>91</v>
      </c>
      <c r="I6946" s="1" t="s">
        <v>55</v>
      </c>
      <c r="J6946" s="1" t="s">
        <v>90</v>
      </c>
      <c r="K6946" s="1" t="s">
        <v>91</v>
      </c>
      <c r="L6946" s="1" t="s">
        <v>55</v>
      </c>
      <c r="M6946" s="1" t="s">
        <v>56</v>
      </c>
      <c r="N6946" s="1" t="s">
        <v>66</v>
      </c>
      <c r="O6946" s="1" t="s">
        <v>90</v>
      </c>
      <c r="P6946" s="1" t="s">
        <v>91</v>
      </c>
      <c r="Q6946" s="1" t="s">
        <v>55</v>
      </c>
      <c r="R6946" s="1" t="s">
        <v>56</v>
      </c>
      <c r="T6946" s="1" t="s">
        <v>6927</v>
      </c>
      <c r="U6946" s="1" t="s">
        <v>59</v>
      </c>
      <c r="Y6946" s="1" t="s">
        <v>60</v>
      </c>
      <c r="Z6946" s="1" t="s">
        <v>60</v>
      </c>
      <c r="AR6946" s="1" t="s">
        <v>60</v>
      </c>
      <c r="AT6946" s="1" t="s">
        <v>96</v>
      </c>
      <c r="AU6946" s="1" t="s">
        <v>96</v>
      </c>
      <c r="AV6946" s="1" t="s">
        <v>97</v>
      </c>
      <c r="AW6946" s="3" t="str">
        <f t="shared" si="1"/>
        <v>Other</v>
      </c>
      <c r="AX6946" s="3" t="str">
        <f t="array" ref="AX6946">TEXTJOIN(", ", TRUE, IF(X6946:AS6946="Y", X$1:AS$1, IF(X6946:AS6946&lt;&gt;"", X$1:AS$1 &amp; ": " &amp; X6946:AS6946, "")))
</f>
        <v>Cocaine, Fentanyl, Any Opioid</v>
      </c>
    </row>
    <row r="6947">
      <c r="A6947" s="2">
        <v>43212.0</v>
      </c>
      <c r="B6947" s="1" t="s">
        <v>50</v>
      </c>
      <c r="C6947" s="1">
        <v>28.0</v>
      </c>
      <c r="D6947" s="1" t="s">
        <v>51</v>
      </c>
      <c r="E6947" s="1" t="s">
        <v>63</v>
      </c>
      <c r="G6947" s="1" t="s">
        <v>1358</v>
      </c>
      <c r="H6947" s="1" t="s">
        <v>103</v>
      </c>
      <c r="I6947" s="1" t="s">
        <v>55</v>
      </c>
      <c r="J6947" s="1" t="s">
        <v>103</v>
      </c>
      <c r="K6947" s="1" t="s">
        <v>103</v>
      </c>
      <c r="M6947" s="1" t="s">
        <v>401</v>
      </c>
      <c r="N6947" s="1" t="s">
        <v>119</v>
      </c>
      <c r="O6947" s="1" t="s">
        <v>103</v>
      </c>
      <c r="P6947" s="1" t="s">
        <v>103</v>
      </c>
      <c r="Q6947" s="1" t="s">
        <v>55</v>
      </c>
      <c r="R6947" s="1" t="s">
        <v>44</v>
      </c>
      <c r="T6947" s="1" t="s">
        <v>6928</v>
      </c>
      <c r="U6947" s="1" t="s">
        <v>59</v>
      </c>
      <c r="X6947" s="1" t="s">
        <v>60</v>
      </c>
      <c r="AP6947" s="1" t="s">
        <v>60</v>
      </c>
      <c r="AR6947" s="1" t="s">
        <v>60</v>
      </c>
      <c r="AT6947" s="1" t="s">
        <v>1360</v>
      </c>
      <c r="AU6947" s="1" t="s">
        <v>167</v>
      </c>
      <c r="AV6947" s="1" t="s">
        <v>168</v>
      </c>
      <c r="AW6947" s="3" t="str">
        <f t="shared" si="1"/>
        <v>Other</v>
      </c>
      <c r="AX6947" s="3" t="str">
        <f t="array" ref="AX6947">TEXTJOIN(", ", TRUE, IF(X6947:AS6947="Y", X$1:AS$1, IF(X6947:AS6947&lt;&gt;"", X$1:AS$1 &amp; ": " &amp; X6947:AS6947, "")))
</f>
        <v>Heroin, Heroin/Morph/Codeine, Any Opioid</v>
      </c>
    </row>
    <row r="6948">
      <c r="A6948" s="2">
        <v>42815.0</v>
      </c>
      <c r="B6948" s="1" t="s">
        <v>86</v>
      </c>
      <c r="C6948" s="1">
        <v>29.0</v>
      </c>
      <c r="D6948" s="1" t="s">
        <v>51</v>
      </c>
      <c r="E6948" s="1" t="s">
        <v>63</v>
      </c>
      <c r="G6948" s="1" t="s">
        <v>90</v>
      </c>
      <c r="H6948" s="1" t="s">
        <v>91</v>
      </c>
      <c r="I6948" s="1" t="s">
        <v>55</v>
      </c>
      <c r="J6948" s="1" t="s">
        <v>90</v>
      </c>
      <c r="K6948" s="1" t="s">
        <v>91</v>
      </c>
      <c r="L6948" s="1" t="s">
        <v>55</v>
      </c>
      <c r="M6948" s="1" t="s">
        <v>56</v>
      </c>
      <c r="N6948" s="1" t="s">
        <v>136</v>
      </c>
      <c r="O6948" s="1" t="s">
        <v>90</v>
      </c>
      <c r="P6948" s="1" t="s">
        <v>91</v>
      </c>
      <c r="Q6948" s="1" t="s">
        <v>55</v>
      </c>
      <c r="R6948" s="1" t="s">
        <v>56</v>
      </c>
      <c r="T6948" s="1" t="s">
        <v>1688</v>
      </c>
      <c r="U6948" s="1" t="s">
        <v>59</v>
      </c>
      <c r="X6948" s="1" t="s">
        <v>60</v>
      </c>
      <c r="Z6948" s="1" t="s">
        <v>60</v>
      </c>
      <c r="AF6948" s="1" t="s">
        <v>60</v>
      </c>
      <c r="AT6948" s="1" t="s">
        <v>96</v>
      </c>
      <c r="AU6948" s="1" t="s">
        <v>96</v>
      </c>
      <c r="AV6948" s="1" t="s">
        <v>97</v>
      </c>
      <c r="AW6948" s="3" t="str">
        <f t="shared" si="1"/>
        <v>Other</v>
      </c>
      <c r="AX6948" s="3" t="str">
        <f t="array" ref="AX6948">TEXTJOIN(", ", TRUE, IF(X6948:AS6948="Y", X$1:AS$1, IF(X6948:AS6948&lt;&gt;"", X$1:AS$1 &amp; ": " &amp; X6948:AS6948, "")))
</f>
        <v>Heroin, Fentanyl, Benzodiazepine</v>
      </c>
    </row>
    <row r="6949">
      <c r="A6949" s="2">
        <v>43864.0</v>
      </c>
      <c r="B6949" s="1" t="s">
        <v>50</v>
      </c>
      <c r="C6949" s="1">
        <v>55.0</v>
      </c>
      <c r="D6949" s="1" t="s">
        <v>51</v>
      </c>
      <c r="E6949" s="1" t="s">
        <v>52</v>
      </c>
      <c r="G6949" s="1" t="s">
        <v>103</v>
      </c>
      <c r="H6949" s="1" t="s">
        <v>103</v>
      </c>
      <c r="I6949" s="1" t="s">
        <v>55</v>
      </c>
      <c r="J6949" s="1" t="s">
        <v>103</v>
      </c>
      <c r="K6949" s="1" t="s">
        <v>103</v>
      </c>
      <c r="L6949" s="1" t="s">
        <v>55</v>
      </c>
      <c r="M6949" s="1" t="s">
        <v>56</v>
      </c>
      <c r="N6949" s="1" t="s">
        <v>93</v>
      </c>
      <c r="O6949" s="1" t="s">
        <v>103</v>
      </c>
      <c r="P6949" s="1" t="s">
        <v>103</v>
      </c>
      <c r="Q6949" s="1" t="s">
        <v>55</v>
      </c>
      <c r="R6949" s="1" t="s">
        <v>67</v>
      </c>
      <c r="T6949" s="1" t="s">
        <v>2046</v>
      </c>
      <c r="U6949" s="1" t="s">
        <v>59</v>
      </c>
      <c r="V6949" s="1" t="s">
        <v>258</v>
      </c>
      <c r="Y6949" s="1" t="s">
        <v>60</v>
      </c>
      <c r="Z6949" s="1" t="s">
        <v>60</v>
      </c>
      <c r="AR6949" s="1" t="s">
        <v>60</v>
      </c>
      <c r="AT6949" s="1" t="s">
        <v>167</v>
      </c>
      <c r="AU6949" s="1" t="s">
        <v>167</v>
      </c>
      <c r="AV6949" s="1" t="s">
        <v>168</v>
      </c>
      <c r="AW6949" s="3" t="str">
        <f t="shared" si="1"/>
        <v>Other</v>
      </c>
      <c r="AX6949" s="3" t="str">
        <f t="array" ref="AX6949">TEXTJOIN(", ", TRUE, IF(X6949:AS6949="Y", X$1:AS$1, IF(X6949:AS6949&lt;&gt;"", X$1:AS$1 &amp; ": " &amp; X6949:AS6949, "")))
</f>
        <v>Cocaine, Fentanyl, Any Opioid</v>
      </c>
    </row>
    <row r="6950">
      <c r="A6950" s="2">
        <v>43925.0</v>
      </c>
      <c r="B6950" s="1" t="s">
        <v>50</v>
      </c>
      <c r="C6950" s="1">
        <v>56.0</v>
      </c>
      <c r="D6950" s="1" t="s">
        <v>51</v>
      </c>
      <c r="E6950" s="1" t="s">
        <v>63</v>
      </c>
      <c r="F6950" s="1" t="s">
        <v>137</v>
      </c>
      <c r="G6950" s="1" t="s">
        <v>91</v>
      </c>
      <c r="H6950" s="1" t="s">
        <v>91</v>
      </c>
      <c r="I6950" s="1" t="s">
        <v>55</v>
      </c>
      <c r="J6950" s="1" t="s">
        <v>91</v>
      </c>
      <c r="K6950" s="1" t="s">
        <v>91</v>
      </c>
      <c r="L6950" s="1" t="s">
        <v>55</v>
      </c>
      <c r="M6950" s="1" t="s">
        <v>56</v>
      </c>
      <c r="N6950" s="1" t="s">
        <v>136</v>
      </c>
      <c r="O6950" s="1" t="s">
        <v>91</v>
      </c>
      <c r="P6950" s="1" t="s">
        <v>91</v>
      </c>
      <c r="Q6950" s="1" t="s">
        <v>55</v>
      </c>
      <c r="R6950" s="1" t="s">
        <v>56</v>
      </c>
      <c r="T6950" s="1" t="s">
        <v>6929</v>
      </c>
      <c r="U6950" s="1" t="s">
        <v>59</v>
      </c>
      <c r="Z6950" s="1" t="s">
        <v>60</v>
      </c>
      <c r="AD6950" s="1" t="s">
        <v>60</v>
      </c>
      <c r="AR6950" s="1" t="s">
        <v>60</v>
      </c>
      <c r="AT6950" s="1" t="s">
        <v>110</v>
      </c>
      <c r="AU6950" s="1" t="s">
        <v>110</v>
      </c>
      <c r="AV6950" s="1" t="s">
        <v>111</v>
      </c>
      <c r="AW6950" s="3" t="str">
        <f t="shared" si="1"/>
        <v>Other</v>
      </c>
      <c r="AX6950" s="3" t="str">
        <f t="array" ref="AX6950">TEXTJOIN(", ", TRUE, IF(X6950:AS6950="Y", X$1:AS$1, IF(X6950:AS6950&lt;&gt;"", X$1:AS$1 &amp; ": " &amp; X6950:AS6950, "")))
</f>
        <v>Fentanyl, Ethanol, Any Opioid</v>
      </c>
    </row>
    <row r="6951">
      <c r="A6951" s="2">
        <v>41738.0</v>
      </c>
      <c r="B6951" s="1" t="s">
        <v>50</v>
      </c>
      <c r="C6951" s="1">
        <v>53.0</v>
      </c>
      <c r="D6951" s="1" t="s">
        <v>76</v>
      </c>
      <c r="E6951" s="1" t="s">
        <v>63</v>
      </c>
      <c r="G6951" s="1" t="s">
        <v>98</v>
      </c>
      <c r="J6951" s="1" t="s">
        <v>98</v>
      </c>
      <c r="L6951" s="1" t="s">
        <v>55</v>
      </c>
      <c r="M6951" s="1" t="s">
        <v>56</v>
      </c>
      <c r="N6951" s="1" t="s">
        <v>66</v>
      </c>
      <c r="O6951" s="1" t="s">
        <v>98</v>
      </c>
      <c r="P6951" s="1" t="s">
        <v>54</v>
      </c>
      <c r="R6951" s="1" t="s">
        <v>67</v>
      </c>
      <c r="T6951" s="1" t="s">
        <v>729</v>
      </c>
      <c r="U6951" s="1" t="s">
        <v>59</v>
      </c>
      <c r="Y6951" s="1" t="s">
        <v>60</v>
      </c>
      <c r="AT6951" s="1" t="s">
        <v>100</v>
      </c>
      <c r="AU6951" s="1" t="s">
        <v>100</v>
      </c>
      <c r="AV6951" s="1" t="s">
        <v>101</v>
      </c>
      <c r="AW6951" s="3" t="str">
        <f t="shared" si="1"/>
        <v>Other</v>
      </c>
      <c r="AX6951" s="3" t="str">
        <f t="array" ref="AX6951">TEXTJOIN(", ", TRUE, IF(X6951:AS6951="Y", X$1:AS$1, IF(X6951:AS6951&lt;&gt;"", X$1:AS$1 &amp; ": " &amp; X6951:AS6951, "")))
</f>
        <v>Cocaine</v>
      </c>
    </row>
    <row r="6952">
      <c r="A6952" s="2">
        <v>43155.0</v>
      </c>
      <c r="B6952" s="1" t="s">
        <v>50</v>
      </c>
      <c r="C6952" s="1">
        <v>35.0</v>
      </c>
      <c r="D6952" s="1" t="s">
        <v>51</v>
      </c>
      <c r="E6952" s="1" t="s">
        <v>63</v>
      </c>
      <c r="G6952" s="1" t="s">
        <v>1509</v>
      </c>
      <c r="H6952" s="1" t="s">
        <v>65</v>
      </c>
      <c r="I6952" s="1" t="s">
        <v>55</v>
      </c>
      <c r="J6952" s="1" t="s">
        <v>1509</v>
      </c>
      <c r="K6952" s="1" t="s">
        <v>65</v>
      </c>
      <c r="M6952" s="1" t="s">
        <v>56</v>
      </c>
      <c r="N6952" s="1" t="s">
        <v>554</v>
      </c>
      <c r="O6952" s="1" t="s">
        <v>1509</v>
      </c>
      <c r="P6952" s="1" t="s">
        <v>65</v>
      </c>
      <c r="Q6952" s="1" t="s">
        <v>55</v>
      </c>
      <c r="R6952" s="1" t="s">
        <v>56</v>
      </c>
      <c r="T6952" s="1" t="s">
        <v>6930</v>
      </c>
      <c r="U6952" s="1" t="s">
        <v>59</v>
      </c>
      <c r="AB6952" s="1" t="s">
        <v>60</v>
      </c>
      <c r="AF6952" s="1" t="s">
        <v>60</v>
      </c>
      <c r="AR6952" s="1" t="s">
        <v>60</v>
      </c>
      <c r="AT6952" s="1" t="s">
        <v>1511</v>
      </c>
      <c r="AU6952" s="1" t="s">
        <v>1511</v>
      </c>
      <c r="AV6952" s="1" t="s">
        <v>1512</v>
      </c>
      <c r="AW6952" s="3" t="str">
        <f t="shared" si="1"/>
        <v>Other</v>
      </c>
      <c r="AX6952" s="3" t="str">
        <f t="array" ref="AX6952">TEXTJOIN(", ", TRUE, IF(X6952:AS6952="Y", X$1:AS$1, IF(X6952:AS6952&lt;&gt;"", X$1:AS$1 &amp; ": " &amp; X6952:AS6952, "")))
</f>
        <v>Oxycodone, Benzodiazepine, Any Opioid</v>
      </c>
    </row>
    <row r="6953">
      <c r="A6953" s="2">
        <v>44377.0</v>
      </c>
      <c r="B6953" s="1" t="s">
        <v>50</v>
      </c>
      <c r="C6953" s="1">
        <v>49.0</v>
      </c>
      <c r="D6953" s="1" t="s">
        <v>51</v>
      </c>
      <c r="E6953" s="1" t="s">
        <v>63</v>
      </c>
      <c r="F6953" s="1" t="s">
        <v>267</v>
      </c>
      <c r="G6953" s="1" t="s">
        <v>103</v>
      </c>
      <c r="H6953" s="1" t="s">
        <v>103</v>
      </c>
      <c r="I6953" s="1" t="s">
        <v>55</v>
      </c>
      <c r="J6953" s="1" t="s">
        <v>103</v>
      </c>
      <c r="K6953" s="1" t="s">
        <v>103</v>
      </c>
      <c r="L6953" s="1" t="s">
        <v>55</v>
      </c>
      <c r="M6953" s="1" t="s">
        <v>778</v>
      </c>
      <c r="N6953" s="1" t="s">
        <v>155</v>
      </c>
      <c r="O6953" s="1" t="s">
        <v>103</v>
      </c>
      <c r="P6953" s="1" t="s">
        <v>103</v>
      </c>
      <c r="Q6953" s="1" t="s">
        <v>55</v>
      </c>
      <c r="R6953" s="1" t="s">
        <v>44</v>
      </c>
      <c r="S6953" s="1" t="s">
        <v>6931</v>
      </c>
      <c r="T6953" s="1" t="s">
        <v>83</v>
      </c>
      <c r="U6953" s="1" t="s">
        <v>59</v>
      </c>
      <c r="Z6953" s="1" t="s">
        <v>60</v>
      </c>
      <c r="AR6953" s="1" t="s">
        <v>60</v>
      </c>
      <c r="AT6953" s="1" t="s">
        <v>167</v>
      </c>
      <c r="AU6953" s="1" t="s">
        <v>167</v>
      </c>
      <c r="AV6953" s="1" t="s">
        <v>168</v>
      </c>
      <c r="AW6953" s="3" t="str">
        <f t="shared" si="1"/>
        <v>Other</v>
      </c>
      <c r="AX6953" s="3" t="str">
        <f t="array" ref="AX6953">TEXTJOIN(", ", TRUE, IF(X6953:AS6953="Y", X$1:AS$1, IF(X6953:AS6953&lt;&gt;"", X$1:AS$1 &amp; ": " &amp; X6953:AS6953, "")))
</f>
        <v>Fentanyl, Any Opioid</v>
      </c>
    </row>
    <row r="6954">
      <c r="A6954" s="2">
        <v>41802.0</v>
      </c>
      <c r="B6954" s="1" t="s">
        <v>50</v>
      </c>
      <c r="C6954" s="1">
        <v>59.0</v>
      </c>
      <c r="D6954" s="1" t="s">
        <v>51</v>
      </c>
      <c r="E6954" s="1" t="s">
        <v>63</v>
      </c>
      <c r="F6954" s="1" t="s">
        <v>137</v>
      </c>
      <c r="G6954" s="1" t="s">
        <v>91</v>
      </c>
      <c r="M6954" s="1" t="s">
        <v>56</v>
      </c>
      <c r="N6954" s="1" t="s">
        <v>276</v>
      </c>
      <c r="O6954" s="1" t="s">
        <v>91</v>
      </c>
      <c r="P6954" s="1" t="s">
        <v>91</v>
      </c>
      <c r="R6954" s="1" t="s">
        <v>56</v>
      </c>
      <c r="T6954" s="1" t="s">
        <v>6932</v>
      </c>
      <c r="U6954" s="1" t="s">
        <v>59</v>
      </c>
      <c r="X6954" s="1" t="s">
        <v>60</v>
      </c>
      <c r="Y6954" s="1" t="s">
        <v>60</v>
      </c>
      <c r="AF6954" s="1" t="s">
        <v>60</v>
      </c>
      <c r="AT6954" s="1" t="s">
        <v>110</v>
      </c>
      <c r="AU6954" s="1" t="s">
        <v>62</v>
      </c>
      <c r="AV6954" s="1" t="s">
        <v>111</v>
      </c>
      <c r="AW6954" s="3" t="str">
        <f t="shared" si="1"/>
        <v>Other</v>
      </c>
      <c r="AX6954" s="3" t="str">
        <f t="array" ref="AX6954">TEXTJOIN(", ", TRUE, IF(X6954:AS6954="Y", X$1:AS$1, IF(X6954:AS6954&lt;&gt;"", X$1:AS$1 &amp; ": " &amp; X6954:AS6954, "")))
</f>
        <v>Heroin, Cocaine, Benzodiazepine</v>
      </c>
    </row>
    <row r="6955">
      <c r="A6955" s="4">
        <v>44114.0</v>
      </c>
      <c r="B6955" s="1" t="s">
        <v>50</v>
      </c>
      <c r="C6955" s="1">
        <v>48.0</v>
      </c>
      <c r="D6955" s="1" t="s">
        <v>76</v>
      </c>
      <c r="E6955" s="1" t="s">
        <v>63</v>
      </c>
      <c r="G6955" s="1" t="s">
        <v>226</v>
      </c>
      <c r="H6955" s="1" t="s">
        <v>103</v>
      </c>
      <c r="I6955" s="1" t="s">
        <v>55</v>
      </c>
      <c r="J6955" s="1" t="s">
        <v>226</v>
      </c>
      <c r="K6955" s="1" t="s">
        <v>103</v>
      </c>
      <c r="L6955" s="1" t="s">
        <v>55</v>
      </c>
      <c r="M6955" s="1" t="s">
        <v>56</v>
      </c>
      <c r="N6955" s="1" t="s">
        <v>155</v>
      </c>
      <c r="O6955" s="1" t="s">
        <v>226</v>
      </c>
      <c r="P6955" s="1" t="s">
        <v>103</v>
      </c>
      <c r="Q6955" s="1" t="s">
        <v>55</v>
      </c>
      <c r="R6955" s="1" t="s">
        <v>56</v>
      </c>
      <c r="T6955" s="1" t="s">
        <v>6933</v>
      </c>
      <c r="U6955" s="1" t="s">
        <v>59</v>
      </c>
      <c r="Z6955" s="1" t="s">
        <v>60</v>
      </c>
      <c r="AF6955" s="1" t="s">
        <v>60</v>
      </c>
      <c r="AR6955" s="1" t="s">
        <v>60</v>
      </c>
      <c r="AT6955" s="1" t="s">
        <v>228</v>
      </c>
      <c r="AU6955" s="1" t="s">
        <v>228</v>
      </c>
      <c r="AV6955" s="1" t="s">
        <v>229</v>
      </c>
      <c r="AW6955" s="3" t="str">
        <f t="shared" si="1"/>
        <v>Other</v>
      </c>
      <c r="AX6955" s="3" t="str">
        <f t="array" ref="AX6955">TEXTJOIN(", ", TRUE, IF(X6955:AS6955="Y", X$1:AS$1, IF(X6955:AS6955&lt;&gt;"", X$1:AS$1 &amp; ": " &amp; X6955:AS6955, "")))
</f>
        <v>Fentanyl, Benzodiazepine, Any Opioid</v>
      </c>
    </row>
    <row r="6956">
      <c r="A6956" s="2">
        <v>44077.0</v>
      </c>
      <c r="B6956" s="1" t="s">
        <v>50</v>
      </c>
      <c r="C6956" s="1">
        <v>48.0</v>
      </c>
      <c r="D6956" s="1" t="s">
        <v>51</v>
      </c>
      <c r="E6956" s="1" t="s">
        <v>63</v>
      </c>
      <c r="G6956" s="1" t="s">
        <v>1395</v>
      </c>
      <c r="H6956" s="1" t="s">
        <v>65</v>
      </c>
      <c r="I6956" s="1" t="s">
        <v>55</v>
      </c>
      <c r="J6956" s="1" t="s">
        <v>1395</v>
      </c>
      <c r="K6956" s="1" t="s">
        <v>65</v>
      </c>
      <c r="L6956" s="1" t="s">
        <v>55</v>
      </c>
      <c r="M6956" s="1" t="s">
        <v>56</v>
      </c>
      <c r="N6956" s="1" t="s">
        <v>136</v>
      </c>
      <c r="O6956" s="1" t="s">
        <v>64</v>
      </c>
      <c r="P6956" s="1" t="s">
        <v>65</v>
      </c>
      <c r="Q6956" s="1" t="s">
        <v>55</v>
      </c>
      <c r="R6956" s="1" t="s">
        <v>67</v>
      </c>
      <c r="T6956" s="1" t="s">
        <v>1533</v>
      </c>
      <c r="U6956" s="1" t="s">
        <v>59</v>
      </c>
      <c r="Z6956" s="1" t="s">
        <v>60</v>
      </c>
      <c r="AD6956" s="1" t="s">
        <v>60</v>
      </c>
      <c r="AR6956" s="1" t="s">
        <v>60</v>
      </c>
      <c r="AT6956" s="1" t="s">
        <v>1398</v>
      </c>
      <c r="AU6956" s="1" t="s">
        <v>1398</v>
      </c>
      <c r="AV6956" s="1" t="s">
        <v>70</v>
      </c>
      <c r="AW6956" s="3" t="str">
        <f t="shared" si="1"/>
        <v>Other</v>
      </c>
      <c r="AX6956" s="3" t="str">
        <f t="array" ref="AX6956">TEXTJOIN(", ", TRUE, IF(X6956:AS6956="Y", X$1:AS$1, IF(X6956:AS6956&lt;&gt;"", X$1:AS$1 &amp; ": " &amp; X6956:AS6956, "")))
</f>
        <v>Fentanyl, Ethanol, Any Opioid</v>
      </c>
    </row>
    <row r="6957">
      <c r="A6957" s="2">
        <v>43964.0</v>
      </c>
      <c r="B6957" s="1" t="s">
        <v>50</v>
      </c>
      <c r="C6957" s="1">
        <v>32.0</v>
      </c>
      <c r="D6957" s="1" t="s">
        <v>51</v>
      </c>
      <c r="E6957" s="1" t="s">
        <v>63</v>
      </c>
      <c r="G6957" s="1" t="s">
        <v>116</v>
      </c>
      <c r="H6957" s="1" t="s">
        <v>103</v>
      </c>
      <c r="I6957" s="1" t="s">
        <v>55</v>
      </c>
      <c r="J6957" s="1" t="s">
        <v>116</v>
      </c>
      <c r="K6957" s="1" t="s">
        <v>103</v>
      </c>
      <c r="L6957" s="1" t="s">
        <v>55</v>
      </c>
      <c r="M6957" s="1" t="s">
        <v>56</v>
      </c>
      <c r="N6957" s="1" t="s">
        <v>155</v>
      </c>
      <c r="O6957" s="1" t="s">
        <v>116</v>
      </c>
      <c r="P6957" s="1" t="s">
        <v>103</v>
      </c>
      <c r="Q6957" s="1" t="s">
        <v>55</v>
      </c>
      <c r="R6957" s="1" t="s">
        <v>67</v>
      </c>
      <c r="T6957" s="1" t="s">
        <v>83</v>
      </c>
      <c r="U6957" s="1" t="s">
        <v>59</v>
      </c>
      <c r="Z6957" s="1" t="s">
        <v>60</v>
      </c>
      <c r="AR6957" s="1" t="s">
        <v>60</v>
      </c>
      <c r="AT6957" s="1" t="s">
        <v>122</v>
      </c>
      <c r="AU6957" s="1" t="s">
        <v>122</v>
      </c>
      <c r="AV6957" s="1" t="s">
        <v>139</v>
      </c>
      <c r="AW6957" s="3" t="str">
        <f t="shared" si="1"/>
        <v>Other</v>
      </c>
      <c r="AX6957" s="3" t="str">
        <f t="array" ref="AX6957">TEXTJOIN(", ", TRUE, IF(X6957:AS6957="Y", X$1:AS$1, IF(X6957:AS6957&lt;&gt;"", X$1:AS$1 &amp; ": " &amp; X6957:AS6957, "")))
</f>
        <v>Fentanyl, Any Opioid</v>
      </c>
    </row>
    <row r="6958">
      <c r="A6958" s="2">
        <v>42127.0</v>
      </c>
      <c r="B6958" s="1" t="s">
        <v>86</v>
      </c>
      <c r="C6958" s="1">
        <v>56.0</v>
      </c>
      <c r="D6958" s="1" t="s">
        <v>76</v>
      </c>
      <c r="E6958" s="1" t="s">
        <v>63</v>
      </c>
      <c r="F6958" s="1" t="s">
        <v>137</v>
      </c>
      <c r="G6958" s="1" t="s">
        <v>256</v>
      </c>
      <c r="H6958" s="1" t="s">
        <v>103</v>
      </c>
      <c r="I6958" s="1" t="s">
        <v>55</v>
      </c>
      <c r="J6958" s="1" t="s">
        <v>117</v>
      </c>
      <c r="M6958" s="1" t="s">
        <v>118</v>
      </c>
      <c r="O6958" s="1" t="s">
        <v>256</v>
      </c>
      <c r="P6958" s="1" t="s">
        <v>103</v>
      </c>
      <c r="Q6958" s="1" t="s">
        <v>55</v>
      </c>
      <c r="R6958" s="1" t="s">
        <v>56</v>
      </c>
      <c r="T6958" s="1" t="s">
        <v>362</v>
      </c>
      <c r="U6958" s="1" t="s">
        <v>59</v>
      </c>
      <c r="Y6958" s="1" t="s">
        <v>60</v>
      </c>
      <c r="AD6958" s="1" t="s">
        <v>60</v>
      </c>
      <c r="AT6958" s="1" t="s">
        <v>282</v>
      </c>
      <c r="AV6958" s="1" t="s">
        <v>260</v>
      </c>
      <c r="AW6958" s="3" t="str">
        <f t="shared" si="1"/>
        <v>Other</v>
      </c>
      <c r="AX6958" s="3" t="str">
        <f t="array" ref="AX6958">TEXTJOIN(", ", TRUE, IF(X6958:AS6958="Y", X$1:AS$1, IF(X6958:AS6958&lt;&gt;"", X$1:AS$1 &amp; ": " &amp; X6958:AS6958, "")))
</f>
        <v>Cocaine, Ethanol</v>
      </c>
    </row>
    <row r="6959">
      <c r="A6959" s="4">
        <v>42674.0</v>
      </c>
      <c r="B6959" s="1" t="s">
        <v>50</v>
      </c>
      <c r="C6959" s="1">
        <v>56.0</v>
      </c>
      <c r="D6959" s="1" t="s">
        <v>51</v>
      </c>
      <c r="E6959" s="1" t="s">
        <v>63</v>
      </c>
      <c r="G6959" s="1" t="s">
        <v>82</v>
      </c>
      <c r="H6959" s="1" t="s">
        <v>54</v>
      </c>
      <c r="I6959" s="1" t="s">
        <v>55</v>
      </c>
      <c r="J6959" s="1" t="s">
        <v>82</v>
      </c>
      <c r="M6959" s="1" t="s">
        <v>56</v>
      </c>
      <c r="N6959" s="1" t="s">
        <v>136</v>
      </c>
      <c r="O6959" s="1" t="s">
        <v>82</v>
      </c>
      <c r="R6959" s="1" t="s">
        <v>56</v>
      </c>
      <c r="T6959" s="1" t="s">
        <v>78</v>
      </c>
      <c r="U6959" s="1" t="s">
        <v>59</v>
      </c>
      <c r="W6959" s="1" t="s">
        <v>60</v>
      </c>
      <c r="X6959" s="1" t="s">
        <v>60</v>
      </c>
      <c r="AP6959" s="1" t="s">
        <v>60</v>
      </c>
      <c r="AR6959" s="1" t="s">
        <v>60</v>
      </c>
      <c r="AT6959" s="1" t="s">
        <v>329</v>
      </c>
      <c r="AU6959" s="1" t="s">
        <v>329</v>
      </c>
      <c r="AV6959" s="1" t="s">
        <v>85</v>
      </c>
      <c r="AW6959" s="3" t="str">
        <f t="shared" si="1"/>
        <v>Other</v>
      </c>
      <c r="AX6959" s="3" t="str">
        <f t="array" ref="AX6959">TEXTJOIN(", ", TRUE, IF(X6959:AS6959="Y", X$1:AS$1, IF(X6959:AS6959&lt;&gt;"", X$1:AS$1 &amp; ": " &amp; X6959:AS6959, "")))
</f>
        <v>Heroin, Heroin/Morph/Codeine, Any Opioid</v>
      </c>
    </row>
    <row r="6960">
      <c r="A6960" s="2">
        <v>43692.0</v>
      </c>
      <c r="B6960" s="1" t="s">
        <v>50</v>
      </c>
      <c r="C6960" s="1">
        <v>43.0</v>
      </c>
      <c r="D6960" s="1" t="s">
        <v>51</v>
      </c>
      <c r="E6960" s="1" t="s">
        <v>63</v>
      </c>
      <c r="G6960" s="1" t="s">
        <v>256</v>
      </c>
      <c r="H6960" s="1" t="s">
        <v>103</v>
      </c>
      <c r="I6960" s="1" t="s">
        <v>55</v>
      </c>
      <c r="J6960" s="1" t="s">
        <v>256</v>
      </c>
      <c r="K6960" s="1" t="s">
        <v>103</v>
      </c>
      <c r="L6960" s="1" t="s">
        <v>55</v>
      </c>
      <c r="M6960" s="1" t="s">
        <v>56</v>
      </c>
      <c r="N6960" s="1" t="s">
        <v>66</v>
      </c>
      <c r="O6960" s="1" t="s">
        <v>256</v>
      </c>
      <c r="P6960" s="1" t="s">
        <v>103</v>
      </c>
      <c r="Q6960" s="1" t="s">
        <v>55</v>
      </c>
      <c r="R6960" s="1" t="s">
        <v>67</v>
      </c>
      <c r="T6960" s="1" t="s">
        <v>6934</v>
      </c>
      <c r="U6960" s="1" t="s">
        <v>59</v>
      </c>
      <c r="X6960" s="1" t="s">
        <v>60</v>
      </c>
      <c r="Z6960" s="1" t="s">
        <v>60</v>
      </c>
      <c r="AD6960" s="1" t="s">
        <v>60</v>
      </c>
      <c r="AH6960" s="1" t="s">
        <v>60</v>
      </c>
      <c r="AP6960" s="1" t="s">
        <v>60</v>
      </c>
      <c r="AR6960" s="1" t="s">
        <v>60</v>
      </c>
      <c r="AT6960" s="1" t="s">
        <v>282</v>
      </c>
      <c r="AU6960" s="1" t="s">
        <v>282</v>
      </c>
      <c r="AV6960" s="1" t="s">
        <v>260</v>
      </c>
      <c r="AW6960" s="3" t="str">
        <f t="shared" si="1"/>
        <v>Other</v>
      </c>
      <c r="AX6960" s="3" t="str">
        <f t="array" ref="AX6960">TEXTJOIN(", ", TRUE, IF(X6960:AS6960="Y", X$1:AS$1, IF(X6960:AS6960&lt;&gt;"", X$1:AS$1 &amp; ": " &amp; X6960:AS6960, "")))
</f>
        <v>Heroin, Fentanyl, Ethanol, Meth/Amphetamine, Heroin/Morph/Codeine, Any Opioid</v>
      </c>
    </row>
    <row r="6961">
      <c r="A6961" s="2">
        <v>44471.0</v>
      </c>
      <c r="B6961" s="1" t="s">
        <v>50</v>
      </c>
      <c r="C6961" s="1">
        <v>49.0</v>
      </c>
      <c r="D6961" s="1" t="s">
        <v>76</v>
      </c>
      <c r="E6961" s="1" t="s">
        <v>63</v>
      </c>
      <c r="G6961" s="1" t="s">
        <v>599</v>
      </c>
      <c r="H6961" s="1" t="s">
        <v>91</v>
      </c>
      <c r="I6961" s="1" t="s">
        <v>55</v>
      </c>
      <c r="J6961" s="1" t="s">
        <v>599</v>
      </c>
      <c r="K6961" s="1" t="s">
        <v>91</v>
      </c>
      <c r="L6961" s="1" t="s">
        <v>55</v>
      </c>
      <c r="M6961" s="1" t="s">
        <v>56</v>
      </c>
      <c r="N6961" s="1" t="s">
        <v>136</v>
      </c>
      <c r="O6961" s="1" t="s">
        <v>599</v>
      </c>
      <c r="P6961" s="1" t="s">
        <v>91</v>
      </c>
      <c r="Q6961" s="1" t="s">
        <v>55</v>
      </c>
      <c r="R6961" s="1" t="s">
        <v>56</v>
      </c>
      <c r="T6961" s="1" t="s">
        <v>6935</v>
      </c>
      <c r="U6961" s="1" t="s">
        <v>59</v>
      </c>
      <c r="Y6961" s="1" t="s">
        <v>60</v>
      </c>
      <c r="Z6961" s="1" t="s">
        <v>60</v>
      </c>
      <c r="AR6961" s="1" t="s">
        <v>60</v>
      </c>
      <c r="AT6961" s="1" t="s">
        <v>601</v>
      </c>
      <c r="AU6961" s="1" t="s">
        <v>601</v>
      </c>
      <c r="AV6961" s="1" t="s">
        <v>602</v>
      </c>
      <c r="AW6961" s="3" t="str">
        <f t="shared" si="1"/>
        <v>Other</v>
      </c>
      <c r="AX6961" s="3" t="str">
        <f t="array" ref="AX6961">TEXTJOIN(", ", TRUE, IF(X6961:AS6961="Y", X$1:AS$1, IF(X6961:AS6961&lt;&gt;"", X$1:AS$1 &amp; ": " &amp; X6961:AS6961, "")))
</f>
        <v>Cocaine, Fentanyl, Any Opioid</v>
      </c>
    </row>
    <row r="6962">
      <c r="A6962" s="4">
        <v>44514.0</v>
      </c>
      <c r="B6962" s="1" t="s">
        <v>50</v>
      </c>
      <c r="C6962" s="1">
        <v>50.0</v>
      </c>
      <c r="D6962" s="1" t="s">
        <v>76</v>
      </c>
      <c r="E6962" s="1" t="s">
        <v>63</v>
      </c>
      <c r="G6962" s="1" t="s">
        <v>488</v>
      </c>
      <c r="H6962" s="1" t="s">
        <v>91</v>
      </c>
      <c r="I6962" s="1" t="s">
        <v>55</v>
      </c>
      <c r="J6962" s="1" t="s">
        <v>488</v>
      </c>
      <c r="N6962" s="1" t="s">
        <v>136</v>
      </c>
      <c r="O6962" s="1" t="s">
        <v>91</v>
      </c>
      <c r="P6962" s="1" t="s">
        <v>91</v>
      </c>
      <c r="Q6962" s="1" t="s">
        <v>55</v>
      </c>
      <c r="R6962" s="1" t="s">
        <v>180</v>
      </c>
      <c r="T6962" s="1" t="s">
        <v>6936</v>
      </c>
      <c r="U6962" s="1" t="s">
        <v>59</v>
      </c>
      <c r="Z6962" s="1" t="s">
        <v>60</v>
      </c>
      <c r="AF6962" s="1" t="s">
        <v>60</v>
      </c>
      <c r="AR6962" s="1" t="s">
        <v>60</v>
      </c>
      <c r="AT6962" s="1" t="s">
        <v>492</v>
      </c>
      <c r="AU6962" s="1" t="s">
        <v>492</v>
      </c>
      <c r="AV6962" s="1" t="s">
        <v>111</v>
      </c>
      <c r="AW6962" s="3" t="str">
        <f t="shared" si="1"/>
        <v>Other</v>
      </c>
      <c r="AX6962" s="3" t="str">
        <f t="array" ref="AX6962">TEXTJOIN(", ", TRUE, IF(X6962:AS6962="Y", X$1:AS$1, IF(X6962:AS6962&lt;&gt;"", X$1:AS$1 &amp; ": " &amp; X6962:AS6962, "")))
</f>
        <v>Fentanyl, Benzodiazepine, Any Opioid</v>
      </c>
    </row>
    <row r="6963">
      <c r="A6963" s="2">
        <v>42676.0</v>
      </c>
      <c r="B6963" s="1" t="s">
        <v>50</v>
      </c>
      <c r="C6963" s="1">
        <v>23.0</v>
      </c>
      <c r="D6963" s="1" t="s">
        <v>51</v>
      </c>
      <c r="E6963" s="1" t="s">
        <v>63</v>
      </c>
      <c r="G6963" s="1" t="s">
        <v>1046</v>
      </c>
      <c r="H6963" s="1" t="s">
        <v>65</v>
      </c>
      <c r="I6963" s="1" t="s">
        <v>55</v>
      </c>
      <c r="J6963" s="1" t="s">
        <v>1046</v>
      </c>
      <c r="M6963" s="1" t="s">
        <v>56</v>
      </c>
      <c r="N6963" s="1" t="s">
        <v>136</v>
      </c>
      <c r="O6963" s="1" t="s">
        <v>1046</v>
      </c>
      <c r="R6963" s="1" t="s">
        <v>56</v>
      </c>
      <c r="T6963" s="1" t="s">
        <v>6937</v>
      </c>
      <c r="U6963" s="1" t="s">
        <v>59</v>
      </c>
      <c r="Z6963" s="1" t="s">
        <v>60</v>
      </c>
      <c r="AF6963" s="1" t="s">
        <v>60</v>
      </c>
      <c r="AO6963" s="1" t="s">
        <v>60</v>
      </c>
      <c r="AP6963" s="1" t="s">
        <v>60</v>
      </c>
      <c r="AR6963" s="1" t="s">
        <v>60</v>
      </c>
      <c r="AS6963" s="1" t="s">
        <v>243</v>
      </c>
      <c r="AT6963" s="1" t="s">
        <v>1047</v>
      </c>
      <c r="AU6963" s="1" t="s">
        <v>1047</v>
      </c>
      <c r="AV6963" s="1" t="s">
        <v>2682</v>
      </c>
      <c r="AW6963" s="3" t="str">
        <f t="shared" si="1"/>
        <v>Other</v>
      </c>
      <c r="AX6963" s="3" t="str">
        <f t="array" ref="AX6963">TEXTJOIN(", ", TRUE, IF(X6963:AS6963="Y", X$1:AS$1, IF(X6963:AS6963&lt;&gt;"", X$1:AS$1 &amp; ": " &amp; X6963:AS6963, "")))
</f>
        <v>Fentanyl, Benzodiazepine, Opiate NOS, Heroin/Morph/Codeine, Any Opioid, Other: HYDROMORPH</v>
      </c>
    </row>
    <row r="6964">
      <c r="A6964" s="2">
        <v>43678.0</v>
      </c>
      <c r="B6964" s="1" t="s">
        <v>50</v>
      </c>
      <c r="C6964" s="1">
        <v>42.0</v>
      </c>
      <c r="D6964" s="1" t="s">
        <v>51</v>
      </c>
      <c r="E6964" s="1" t="s">
        <v>63</v>
      </c>
      <c r="F6964" s="1" t="s">
        <v>137</v>
      </c>
      <c r="J6964" s="1" t="s">
        <v>103</v>
      </c>
      <c r="K6964" s="1" t="s">
        <v>103</v>
      </c>
      <c r="L6964" s="1" t="s">
        <v>55</v>
      </c>
      <c r="M6964" s="1" t="s">
        <v>1527</v>
      </c>
      <c r="N6964" s="1" t="s">
        <v>66</v>
      </c>
      <c r="O6964" s="1" t="s">
        <v>103</v>
      </c>
      <c r="P6964" s="1" t="s">
        <v>103</v>
      </c>
      <c r="Q6964" s="1" t="s">
        <v>55</v>
      </c>
      <c r="R6964" s="1" t="s">
        <v>44</v>
      </c>
      <c r="T6964" s="1" t="s">
        <v>4614</v>
      </c>
      <c r="U6964" s="1" t="s">
        <v>59</v>
      </c>
      <c r="Y6964" s="1" t="s">
        <v>60</v>
      </c>
      <c r="Z6964" s="1" t="s">
        <v>60</v>
      </c>
      <c r="AD6964" s="1" t="s">
        <v>60</v>
      </c>
      <c r="AR6964" s="1" t="s">
        <v>60</v>
      </c>
      <c r="AT6964" s="1" t="s">
        <v>62</v>
      </c>
      <c r="AU6964" s="1" t="s">
        <v>167</v>
      </c>
      <c r="AV6964" s="1" t="s">
        <v>168</v>
      </c>
      <c r="AW6964" s="3" t="str">
        <f t="shared" si="1"/>
        <v>Other</v>
      </c>
      <c r="AX6964" s="3" t="str">
        <f t="array" ref="AX6964">TEXTJOIN(", ", TRUE, IF(X6964:AS6964="Y", X$1:AS$1, IF(X6964:AS6964&lt;&gt;"", X$1:AS$1 &amp; ": " &amp; X6964:AS6964, "")))
</f>
        <v>Cocaine, Fentanyl, Ethanol, Any Opioid</v>
      </c>
    </row>
    <row r="6965">
      <c r="A6965" s="4">
        <v>43826.0</v>
      </c>
      <c r="B6965" s="1" t="s">
        <v>50</v>
      </c>
      <c r="C6965" s="1">
        <v>51.0</v>
      </c>
      <c r="D6965" s="1" t="s">
        <v>76</v>
      </c>
      <c r="E6965" s="1" t="s">
        <v>63</v>
      </c>
      <c r="G6965" s="1" t="s">
        <v>1101</v>
      </c>
      <c r="H6965" s="1" t="s">
        <v>91</v>
      </c>
      <c r="I6965" s="1" t="s">
        <v>55</v>
      </c>
      <c r="J6965" s="1" t="s">
        <v>1101</v>
      </c>
      <c r="K6965" s="1" t="s">
        <v>91</v>
      </c>
      <c r="L6965" s="1" t="s">
        <v>55</v>
      </c>
      <c r="M6965" s="1" t="s">
        <v>56</v>
      </c>
      <c r="N6965" s="1" t="s">
        <v>136</v>
      </c>
      <c r="O6965" s="1" t="s">
        <v>1101</v>
      </c>
      <c r="P6965" s="1" t="s">
        <v>91</v>
      </c>
      <c r="Q6965" s="1" t="s">
        <v>55</v>
      </c>
      <c r="R6965" s="1" t="s">
        <v>56</v>
      </c>
      <c r="T6965" s="1" t="s">
        <v>1190</v>
      </c>
      <c r="U6965" s="1" t="s">
        <v>59</v>
      </c>
      <c r="Y6965" s="1" t="s">
        <v>60</v>
      </c>
      <c r="Z6965" s="1" t="s">
        <v>60</v>
      </c>
      <c r="AR6965" s="1" t="s">
        <v>60</v>
      </c>
      <c r="AT6965" s="1" t="s">
        <v>1103</v>
      </c>
      <c r="AU6965" s="1" t="s">
        <v>1103</v>
      </c>
      <c r="AV6965" s="1" t="s">
        <v>1982</v>
      </c>
      <c r="AW6965" s="3" t="str">
        <f t="shared" si="1"/>
        <v>Other</v>
      </c>
      <c r="AX6965" s="3" t="str">
        <f t="array" ref="AX6965">TEXTJOIN(", ", TRUE, IF(X6965:AS6965="Y", X$1:AS$1, IF(X6965:AS6965&lt;&gt;"", X$1:AS$1 &amp; ": " &amp; X6965:AS6965, "")))
</f>
        <v>Cocaine, Fentanyl, Any Opioid</v>
      </c>
    </row>
    <row r="6966">
      <c r="A6966" s="2">
        <v>42775.0</v>
      </c>
      <c r="B6966" s="1" t="s">
        <v>86</v>
      </c>
      <c r="C6966" s="1">
        <v>36.0</v>
      </c>
      <c r="D6966" s="1" t="s">
        <v>51</v>
      </c>
      <c r="E6966" s="1" t="s">
        <v>63</v>
      </c>
      <c r="G6966" s="1" t="s">
        <v>545</v>
      </c>
      <c r="H6966" s="1" t="s">
        <v>263</v>
      </c>
      <c r="I6966" s="1" t="s">
        <v>55</v>
      </c>
      <c r="J6966" s="1" t="s">
        <v>545</v>
      </c>
      <c r="K6966" s="1" t="s">
        <v>263</v>
      </c>
      <c r="L6966" s="1" t="s">
        <v>55</v>
      </c>
      <c r="M6966" s="1" t="s">
        <v>56</v>
      </c>
      <c r="N6966" s="1" t="s">
        <v>136</v>
      </c>
      <c r="O6966" s="1" t="s">
        <v>545</v>
      </c>
      <c r="P6966" s="1" t="s">
        <v>263</v>
      </c>
      <c r="Q6966" s="1" t="s">
        <v>55</v>
      </c>
      <c r="R6966" s="1" t="s">
        <v>56</v>
      </c>
      <c r="T6966" s="1" t="s">
        <v>5985</v>
      </c>
      <c r="U6966" s="1" t="s">
        <v>59</v>
      </c>
      <c r="X6966" s="1" t="s">
        <v>60</v>
      </c>
      <c r="Z6966" s="1" t="s">
        <v>60</v>
      </c>
      <c r="AA6966" s="1" t="s">
        <v>60</v>
      </c>
      <c r="AD6966" s="1" t="s">
        <v>60</v>
      </c>
      <c r="AT6966" s="1" t="s">
        <v>547</v>
      </c>
      <c r="AU6966" s="1" t="s">
        <v>547</v>
      </c>
      <c r="AV6966" s="1" t="s">
        <v>548</v>
      </c>
      <c r="AW6966" s="3" t="str">
        <f t="shared" si="1"/>
        <v>Other</v>
      </c>
      <c r="AX6966" s="3" t="str">
        <f t="array" ref="AX6966">TEXTJOIN(", ", TRUE, IF(X6966:AS6966="Y", X$1:AS$1, IF(X6966:AS6966&lt;&gt;"", X$1:AS$1 &amp; ": " &amp; X6966:AS6966, "")))
</f>
        <v>Heroin, Fentanyl, Fentanyl Analogue, Ethanol</v>
      </c>
    </row>
    <row r="6967">
      <c r="A6967" s="2">
        <v>42286.0</v>
      </c>
      <c r="B6967" s="1" t="s">
        <v>86</v>
      </c>
      <c r="C6967" s="1">
        <v>33.0</v>
      </c>
      <c r="D6967" s="1" t="s">
        <v>51</v>
      </c>
      <c r="E6967" s="1" t="s">
        <v>63</v>
      </c>
      <c r="G6967" s="1" t="s">
        <v>120</v>
      </c>
      <c r="H6967" s="1" t="s">
        <v>121</v>
      </c>
      <c r="I6967" s="1" t="s">
        <v>55</v>
      </c>
      <c r="J6967" s="1" t="s">
        <v>120</v>
      </c>
      <c r="M6967" s="1" t="s">
        <v>56</v>
      </c>
      <c r="O6967" s="1" t="s">
        <v>120</v>
      </c>
      <c r="P6967" s="1" t="s">
        <v>121</v>
      </c>
      <c r="Q6967" s="1" t="s">
        <v>55</v>
      </c>
      <c r="R6967" s="1" t="s">
        <v>56</v>
      </c>
      <c r="T6967" s="1" t="s">
        <v>6938</v>
      </c>
      <c r="U6967" s="1" t="s">
        <v>59</v>
      </c>
      <c r="Z6967" s="1" t="s">
        <v>60</v>
      </c>
      <c r="AF6967" s="1" t="s">
        <v>60</v>
      </c>
      <c r="AR6967" s="1" t="s">
        <v>60</v>
      </c>
      <c r="AT6967" s="1" t="s">
        <v>236</v>
      </c>
      <c r="AU6967" s="1" t="s">
        <v>236</v>
      </c>
      <c r="AV6967" s="1" t="s">
        <v>123</v>
      </c>
      <c r="AW6967" s="3" t="str">
        <f t="shared" si="1"/>
        <v>Middletown</v>
      </c>
      <c r="AX6967" s="3" t="str">
        <f t="array" ref="AX6967">TEXTJOIN(", ", TRUE, IF(X6967:AS6967="Y", X$1:AS$1, IF(X6967:AS6967&lt;&gt;"", X$1:AS$1 &amp; ": " &amp; X6967:AS6967, "")))
</f>
        <v>Fentanyl, Benzodiazepine, Any Opioid</v>
      </c>
    </row>
    <row r="6968">
      <c r="A6968" s="2">
        <v>44392.0</v>
      </c>
      <c r="B6968" s="1" t="s">
        <v>50</v>
      </c>
      <c r="C6968" s="1">
        <v>39.0</v>
      </c>
      <c r="D6968" s="1" t="s">
        <v>51</v>
      </c>
      <c r="E6968" s="1" t="s">
        <v>63</v>
      </c>
      <c r="G6968" s="1" t="s">
        <v>103</v>
      </c>
      <c r="H6968" s="1" t="s">
        <v>103</v>
      </c>
      <c r="I6968" s="1" t="s">
        <v>55</v>
      </c>
      <c r="J6968" s="1" t="s">
        <v>103</v>
      </c>
      <c r="K6968" s="1" t="s">
        <v>103</v>
      </c>
      <c r="L6968" s="1" t="s">
        <v>55</v>
      </c>
      <c r="M6968" s="1" t="s">
        <v>56</v>
      </c>
      <c r="N6968" s="1" t="s">
        <v>66</v>
      </c>
      <c r="O6968" s="1" t="s">
        <v>103</v>
      </c>
      <c r="P6968" s="1" t="s">
        <v>103</v>
      </c>
      <c r="Q6968" s="1" t="s">
        <v>55</v>
      </c>
      <c r="R6968" s="1" t="s">
        <v>56</v>
      </c>
      <c r="T6968" s="1" t="s">
        <v>83</v>
      </c>
      <c r="U6968" s="1" t="s">
        <v>59</v>
      </c>
      <c r="Z6968" s="1" t="s">
        <v>60</v>
      </c>
      <c r="AR6968" s="1" t="s">
        <v>60</v>
      </c>
      <c r="AT6968" s="1" t="s">
        <v>167</v>
      </c>
      <c r="AU6968" s="1" t="s">
        <v>167</v>
      </c>
      <c r="AV6968" s="1" t="s">
        <v>168</v>
      </c>
      <c r="AW6968" s="3" t="str">
        <f t="shared" si="1"/>
        <v>Other</v>
      </c>
      <c r="AX6968" s="3" t="str">
        <f t="array" ref="AX6968">TEXTJOIN(", ", TRUE, IF(X6968:AS6968="Y", X$1:AS$1, IF(X6968:AS6968&lt;&gt;"", X$1:AS$1 &amp; ": " &amp; X6968:AS6968, "")))
</f>
        <v>Fentanyl, Any Opioid</v>
      </c>
    </row>
    <row r="6969">
      <c r="A6969" s="2">
        <v>44079.0</v>
      </c>
      <c r="B6969" s="1" t="s">
        <v>50</v>
      </c>
      <c r="C6969" s="1">
        <v>37.0</v>
      </c>
      <c r="D6969" s="1" t="s">
        <v>51</v>
      </c>
      <c r="E6969" s="1" t="s">
        <v>63</v>
      </c>
      <c r="G6969" s="1" t="s">
        <v>474</v>
      </c>
      <c r="H6969" s="1" t="s">
        <v>91</v>
      </c>
      <c r="I6969" s="1" t="s">
        <v>55</v>
      </c>
      <c r="J6969" s="1" t="s">
        <v>474</v>
      </c>
      <c r="K6969" s="1" t="s">
        <v>91</v>
      </c>
      <c r="L6969" s="1" t="s">
        <v>55</v>
      </c>
      <c r="M6969" s="1" t="s">
        <v>56</v>
      </c>
      <c r="N6969" s="1" t="s">
        <v>119</v>
      </c>
      <c r="O6969" s="1" t="s">
        <v>474</v>
      </c>
      <c r="P6969" s="1" t="s">
        <v>91</v>
      </c>
      <c r="Q6969" s="1" t="s">
        <v>55</v>
      </c>
      <c r="R6969" s="1" t="s">
        <v>56</v>
      </c>
      <c r="T6969" s="1" t="s">
        <v>6939</v>
      </c>
      <c r="U6969" s="1" t="s">
        <v>59</v>
      </c>
      <c r="Y6969" s="1" t="s">
        <v>60</v>
      </c>
      <c r="Z6969" s="1" t="s">
        <v>60</v>
      </c>
      <c r="AB6969" s="1" t="s">
        <v>60</v>
      </c>
      <c r="AR6969" s="1" t="s">
        <v>60</v>
      </c>
      <c r="AT6969" s="1" t="s">
        <v>477</v>
      </c>
      <c r="AU6969" s="1" t="s">
        <v>477</v>
      </c>
      <c r="AV6969" s="1" t="s">
        <v>478</v>
      </c>
      <c r="AW6969" s="3" t="str">
        <f t="shared" si="1"/>
        <v>Other</v>
      </c>
      <c r="AX6969" s="3" t="str">
        <f t="array" ref="AX6969">TEXTJOIN(", ", TRUE, IF(X6969:AS6969="Y", X$1:AS$1, IF(X6969:AS6969&lt;&gt;"", X$1:AS$1 &amp; ": " &amp; X6969:AS6969, "")))
</f>
        <v>Cocaine, Fentanyl, Oxycodone, Any Opioid</v>
      </c>
    </row>
    <row r="6970">
      <c r="A6970" s="2">
        <v>42496.0</v>
      </c>
      <c r="B6970" s="1" t="s">
        <v>50</v>
      </c>
      <c r="C6970" s="1">
        <v>51.0</v>
      </c>
      <c r="D6970" s="1" t="s">
        <v>76</v>
      </c>
      <c r="E6970" s="1" t="s">
        <v>63</v>
      </c>
      <c r="G6970" s="1" t="s">
        <v>256</v>
      </c>
      <c r="H6970" s="1" t="s">
        <v>103</v>
      </c>
      <c r="I6970" s="1" t="s">
        <v>55</v>
      </c>
      <c r="J6970" s="1" t="s">
        <v>256</v>
      </c>
      <c r="M6970" s="1" t="s">
        <v>56</v>
      </c>
      <c r="N6970" s="1" t="s">
        <v>136</v>
      </c>
      <c r="O6970" s="1" t="s">
        <v>256</v>
      </c>
      <c r="R6970" s="1" t="s">
        <v>67</v>
      </c>
      <c r="T6970" s="1" t="s">
        <v>6940</v>
      </c>
      <c r="U6970" s="1" t="s">
        <v>59</v>
      </c>
      <c r="X6970" s="1" t="s">
        <v>60</v>
      </c>
      <c r="AP6970" s="1" t="s">
        <v>60</v>
      </c>
      <c r="AR6970" s="1" t="s">
        <v>60</v>
      </c>
      <c r="AT6970" s="1" t="s">
        <v>282</v>
      </c>
      <c r="AU6970" s="1" t="s">
        <v>282</v>
      </c>
      <c r="AV6970" s="1" t="s">
        <v>260</v>
      </c>
      <c r="AW6970" s="3" t="str">
        <f t="shared" si="1"/>
        <v>Other</v>
      </c>
      <c r="AX6970" s="3" t="str">
        <f t="array" ref="AX6970">TEXTJOIN(", ", TRUE, IF(X6970:AS6970="Y", X$1:AS$1, IF(X6970:AS6970&lt;&gt;"", X$1:AS$1 &amp; ": " &amp; X6970:AS6970, "")))
</f>
        <v>Heroin, Heroin/Morph/Codeine, Any Opioid</v>
      </c>
    </row>
    <row r="6971">
      <c r="A6971" s="4">
        <v>44519.0</v>
      </c>
      <c r="B6971" s="1" t="s">
        <v>50</v>
      </c>
      <c r="C6971" s="1">
        <v>24.0</v>
      </c>
      <c r="D6971" s="1" t="s">
        <v>51</v>
      </c>
      <c r="E6971" s="1" t="s">
        <v>63</v>
      </c>
      <c r="F6971" s="1" t="s">
        <v>267</v>
      </c>
      <c r="G6971" s="1" t="s">
        <v>91</v>
      </c>
      <c r="H6971" s="1" t="s">
        <v>91</v>
      </c>
      <c r="I6971" s="1" t="s">
        <v>55</v>
      </c>
      <c r="J6971" s="1" t="s">
        <v>91</v>
      </c>
      <c r="K6971" s="1" t="s">
        <v>91</v>
      </c>
      <c r="L6971" s="1" t="s">
        <v>55</v>
      </c>
      <c r="M6971" s="1" t="s">
        <v>649</v>
      </c>
      <c r="N6971" s="1" t="s">
        <v>178</v>
      </c>
      <c r="O6971" s="1" t="s">
        <v>91</v>
      </c>
      <c r="P6971" s="1" t="s">
        <v>91</v>
      </c>
      <c r="Q6971" s="1" t="s">
        <v>55</v>
      </c>
      <c r="R6971" s="1" t="s">
        <v>180</v>
      </c>
      <c r="T6971" s="1" t="s">
        <v>331</v>
      </c>
      <c r="U6971" s="1" t="s">
        <v>59</v>
      </c>
      <c r="V6971" s="1" t="s">
        <v>507</v>
      </c>
      <c r="Y6971" s="1" t="s">
        <v>60</v>
      </c>
      <c r="Z6971" s="1" t="s">
        <v>60</v>
      </c>
      <c r="AR6971" s="1" t="s">
        <v>60</v>
      </c>
      <c r="AT6971" s="1" t="s">
        <v>110</v>
      </c>
      <c r="AU6971" s="1" t="s">
        <v>110</v>
      </c>
      <c r="AV6971" s="1" t="s">
        <v>111</v>
      </c>
      <c r="AW6971" s="3" t="str">
        <f t="shared" si="1"/>
        <v>Other</v>
      </c>
      <c r="AX6971" s="3" t="str">
        <f t="array" ref="AX6971">TEXTJOIN(", ", TRUE, IF(X6971:AS6971="Y", X$1:AS$1, IF(X6971:AS6971&lt;&gt;"", X$1:AS$1 &amp; ": " &amp; X6971:AS6971, "")))
</f>
        <v>Cocaine, Fentanyl, Any Opioid</v>
      </c>
    </row>
    <row r="6972">
      <c r="A6972" s="2">
        <v>43293.0</v>
      </c>
      <c r="B6972" s="1" t="s">
        <v>50</v>
      </c>
      <c r="C6972" s="1">
        <v>20.0</v>
      </c>
      <c r="D6972" s="1" t="s">
        <v>51</v>
      </c>
      <c r="E6972" s="1" t="s">
        <v>63</v>
      </c>
      <c r="F6972" s="1" t="s">
        <v>137</v>
      </c>
      <c r="J6972" s="1" t="s">
        <v>91</v>
      </c>
      <c r="K6972" s="1" t="s">
        <v>91</v>
      </c>
      <c r="M6972" s="1" t="s">
        <v>595</v>
      </c>
      <c r="N6972" s="1" t="s">
        <v>136</v>
      </c>
      <c r="O6972" s="1" t="s">
        <v>91</v>
      </c>
      <c r="P6972" s="1" t="s">
        <v>91</v>
      </c>
      <c r="Q6972" s="1" t="s">
        <v>55</v>
      </c>
      <c r="R6972" s="1" t="s">
        <v>67</v>
      </c>
      <c r="T6972" s="1" t="s">
        <v>804</v>
      </c>
      <c r="U6972" s="1" t="s">
        <v>59</v>
      </c>
      <c r="Z6972" s="1" t="s">
        <v>60</v>
      </c>
      <c r="AR6972" s="1" t="s">
        <v>60</v>
      </c>
      <c r="AT6972" s="1" t="s">
        <v>62</v>
      </c>
      <c r="AU6972" s="1" t="s">
        <v>110</v>
      </c>
      <c r="AV6972" s="1" t="s">
        <v>111</v>
      </c>
      <c r="AW6972" s="3" t="str">
        <f t="shared" si="1"/>
        <v>Other</v>
      </c>
      <c r="AX6972" s="3" t="str">
        <f t="array" ref="AX6972">TEXTJOIN(", ", TRUE, IF(X6972:AS6972="Y", X$1:AS$1, IF(X6972:AS6972&lt;&gt;"", X$1:AS$1 &amp; ": " &amp; X6972:AS6972, "")))
</f>
        <v>Fentanyl, Any Opioid</v>
      </c>
    </row>
    <row r="6973">
      <c r="A6973" s="2">
        <v>42814.0</v>
      </c>
      <c r="B6973" s="1" t="s">
        <v>86</v>
      </c>
      <c r="C6973" s="1">
        <v>30.0</v>
      </c>
      <c r="D6973" s="1" t="s">
        <v>51</v>
      </c>
      <c r="E6973" s="1" t="s">
        <v>63</v>
      </c>
      <c r="G6973" s="1" t="s">
        <v>54</v>
      </c>
      <c r="I6973" s="1" t="s">
        <v>55</v>
      </c>
      <c r="J6973" s="1" t="s">
        <v>1041</v>
      </c>
      <c r="K6973" s="1" t="s">
        <v>103</v>
      </c>
      <c r="L6973" s="1" t="s">
        <v>55</v>
      </c>
      <c r="M6973" s="1" t="s">
        <v>92</v>
      </c>
      <c r="N6973" s="1" t="s">
        <v>136</v>
      </c>
      <c r="O6973" s="1" t="s">
        <v>1041</v>
      </c>
      <c r="P6973" s="1" t="s">
        <v>103</v>
      </c>
      <c r="Q6973" s="1" t="s">
        <v>55</v>
      </c>
      <c r="R6973" s="1" t="s">
        <v>44</v>
      </c>
      <c r="S6973" s="1" t="s">
        <v>92</v>
      </c>
      <c r="T6973" s="1" t="s">
        <v>6941</v>
      </c>
      <c r="U6973" s="1" t="s">
        <v>59</v>
      </c>
      <c r="X6973" s="1" t="s">
        <v>60</v>
      </c>
      <c r="Z6973" s="1" t="s">
        <v>60</v>
      </c>
      <c r="AF6973" s="1" t="s">
        <v>60</v>
      </c>
      <c r="AT6973" s="1" t="s">
        <v>234</v>
      </c>
      <c r="AU6973" s="1" t="s">
        <v>1043</v>
      </c>
      <c r="AV6973" s="1" t="s">
        <v>1044</v>
      </c>
      <c r="AW6973" s="3" t="str">
        <f t="shared" si="1"/>
        <v>Other</v>
      </c>
      <c r="AX6973" s="3" t="str">
        <f t="array" ref="AX6973">TEXTJOIN(", ", TRUE, IF(X6973:AS6973="Y", X$1:AS$1, IF(X6973:AS6973&lt;&gt;"", X$1:AS$1 &amp; ": " &amp; X6973:AS6973, "")))
</f>
        <v>Heroin, Fentanyl, Benzodiazepine</v>
      </c>
    </row>
    <row r="6974">
      <c r="A6974" s="2">
        <v>43942.0</v>
      </c>
      <c r="B6974" s="1" t="s">
        <v>50</v>
      </c>
      <c r="C6974" s="1">
        <v>62.0</v>
      </c>
      <c r="D6974" s="1" t="s">
        <v>51</v>
      </c>
      <c r="E6974" s="1" t="s">
        <v>63</v>
      </c>
      <c r="G6974" s="1" t="s">
        <v>256</v>
      </c>
      <c r="H6974" s="1" t="s">
        <v>103</v>
      </c>
      <c r="I6974" s="1" t="s">
        <v>55</v>
      </c>
      <c r="J6974" s="1" t="s">
        <v>256</v>
      </c>
      <c r="K6974" s="1" t="s">
        <v>103</v>
      </c>
      <c r="L6974" s="1" t="s">
        <v>55</v>
      </c>
      <c r="M6974" s="1" t="s">
        <v>56</v>
      </c>
      <c r="N6974" s="1" t="s">
        <v>155</v>
      </c>
      <c r="O6974" s="1" t="s">
        <v>256</v>
      </c>
      <c r="P6974" s="1" t="s">
        <v>103</v>
      </c>
      <c r="Q6974" s="1" t="s">
        <v>55</v>
      </c>
      <c r="R6974" s="1" t="s">
        <v>56</v>
      </c>
      <c r="T6974" s="1" t="s">
        <v>109</v>
      </c>
      <c r="U6974" s="1" t="s">
        <v>59</v>
      </c>
      <c r="Y6974" s="1" t="s">
        <v>60</v>
      </c>
      <c r="AT6974" s="1" t="s">
        <v>282</v>
      </c>
      <c r="AU6974" s="1" t="s">
        <v>282</v>
      </c>
      <c r="AV6974" s="1" t="s">
        <v>260</v>
      </c>
      <c r="AW6974" s="3" t="str">
        <f t="shared" si="1"/>
        <v>Other</v>
      </c>
      <c r="AX6974" s="3" t="str">
        <f t="array" ref="AX6974">TEXTJOIN(", ", TRUE, IF(X6974:AS6974="Y", X$1:AS$1, IF(X6974:AS6974&lt;&gt;"", X$1:AS$1 &amp; ": " &amp; X6974:AS6974, "")))
</f>
        <v>Cocaine</v>
      </c>
    </row>
    <row r="6975">
      <c r="A6975" s="2">
        <v>43999.0</v>
      </c>
      <c r="B6975" s="1" t="s">
        <v>50</v>
      </c>
      <c r="C6975" s="1">
        <v>27.0</v>
      </c>
      <c r="D6975" s="1" t="s">
        <v>76</v>
      </c>
      <c r="E6975" s="1" t="s">
        <v>63</v>
      </c>
      <c r="G6975" s="1" t="s">
        <v>2356</v>
      </c>
      <c r="H6975" s="1" t="s">
        <v>54</v>
      </c>
      <c r="I6975" s="1" t="s">
        <v>55</v>
      </c>
      <c r="J6975" s="1" t="s">
        <v>2356</v>
      </c>
      <c r="K6975" s="1" t="s">
        <v>54</v>
      </c>
      <c r="L6975" s="1" t="s">
        <v>55</v>
      </c>
      <c r="M6975" s="1" t="s">
        <v>333</v>
      </c>
      <c r="N6975" s="1" t="s">
        <v>93</v>
      </c>
      <c r="O6975" s="1" t="s">
        <v>98</v>
      </c>
      <c r="P6975" s="1" t="s">
        <v>54</v>
      </c>
      <c r="Q6975" s="1" t="s">
        <v>55</v>
      </c>
      <c r="R6975" s="1" t="s">
        <v>67</v>
      </c>
      <c r="T6975" s="1" t="s">
        <v>6942</v>
      </c>
      <c r="U6975" s="1" t="s">
        <v>59</v>
      </c>
      <c r="Z6975" s="1" t="s">
        <v>60</v>
      </c>
      <c r="AB6975" s="1" t="s">
        <v>60</v>
      </c>
      <c r="AF6975" s="1" t="s">
        <v>60</v>
      </c>
      <c r="AI6975" s="1" t="s">
        <v>60</v>
      </c>
      <c r="AJ6975" s="1" t="s">
        <v>60</v>
      </c>
      <c r="AQ6975" s="1" t="s">
        <v>60</v>
      </c>
      <c r="AR6975" s="1" t="s">
        <v>60</v>
      </c>
      <c r="AT6975" s="1" t="s">
        <v>2358</v>
      </c>
      <c r="AU6975" s="1" t="s">
        <v>2358</v>
      </c>
      <c r="AV6975" s="1" t="s">
        <v>101</v>
      </c>
      <c r="AW6975" s="3" t="str">
        <f t="shared" si="1"/>
        <v>Other</v>
      </c>
      <c r="AX6975" s="3" t="str">
        <f t="array" ref="AX6975">TEXTJOIN(", ", TRUE, IF(X6975:AS6975="Y", X$1:AS$1, IF(X6975:AS6975&lt;&gt;"", X$1:AS$1 &amp; ": " &amp; X6975:AS6975, "")))
</f>
        <v>Fentanyl, Oxycodone, Benzodiazepine, Amphet, Tramad, Other Opioid, Any Opioid</v>
      </c>
    </row>
    <row r="6976">
      <c r="A6976" s="2">
        <v>41641.0</v>
      </c>
      <c r="B6976" s="1" t="s">
        <v>50</v>
      </c>
      <c r="C6976" s="1">
        <v>29.0</v>
      </c>
      <c r="D6976" s="1" t="s">
        <v>76</v>
      </c>
      <c r="E6976" s="1" t="s">
        <v>52</v>
      </c>
      <c r="G6976" s="1" t="s">
        <v>352</v>
      </c>
      <c r="J6976" s="1" t="s">
        <v>352</v>
      </c>
      <c r="L6976" s="1" t="s">
        <v>55</v>
      </c>
      <c r="M6976" s="1" t="s">
        <v>56</v>
      </c>
      <c r="N6976" s="1" t="s">
        <v>136</v>
      </c>
      <c r="O6976" s="1" t="s">
        <v>352</v>
      </c>
      <c r="R6976" s="1" t="s">
        <v>56</v>
      </c>
      <c r="T6976" s="1" t="s">
        <v>6943</v>
      </c>
      <c r="U6976" s="1" t="s">
        <v>59</v>
      </c>
      <c r="X6976" s="1" t="s">
        <v>60</v>
      </c>
      <c r="Y6976" s="1" t="s">
        <v>60</v>
      </c>
      <c r="AT6976" s="1" t="s">
        <v>354</v>
      </c>
      <c r="AU6976" s="1" t="s">
        <v>354</v>
      </c>
      <c r="AV6976" s="1" t="s">
        <v>355</v>
      </c>
      <c r="AW6976" s="3" t="str">
        <f t="shared" si="1"/>
        <v>Other</v>
      </c>
      <c r="AX6976" s="3" t="str">
        <f t="array" ref="AX6976">TEXTJOIN(", ", TRUE, IF(X6976:AS6976="Y", X$1:AS$1, IF(X6976:AS6976&lt;&gt;"", X$1:AS$1 &amp; ": " &amp; X6976:AS6976, "")))
</f>
        <v>Heroin, Cocaine</v>
      </c>
    </row>
    <row r="6977">
      <c r="A6977" s="2">
        <v>42625.0</v>
      </c>
      <c r="B6977" s="1" t="s">
        <v>50</v>
      </c>
      <c r="C6977" s="1">
        <v>50.0</v>
      </c>
      <c r="D6977" s="1" t="s">
        <v>51</v>
      </c>
      <c r="E6977" s="1" t="s">
        <v>63</v>
      </c>
      <c r="G6977" s="1" t="s">
        <v>91</v>
      </c>
      <c r="H6977" s="1" t="s">
        <v>91</v>
      </c>
      <c r="I6977" s="1" t="s">
        <v>55</v>
      </c>
      <c r="J6977" s="1" t="s">
        <v>211</v>
      </c>
      <c r="M6977" s="1" t="s">
        <v>177</v>
      </c>
      <c r="N6977" s="1" t="s">
        <v>136</v>
      </c>
      <c r="O6977" s="1" t="s">
        <v>91</v>
      </c>
      <c r="R6977" s="1" t="s">
        <v>67</v>
      </c>
      <c r="T6977" s="1" t="s">
        <v>6944</v>
      </c>
      <c r="U6977" s="1" t="s">
        <v>59</v>
      </c>
      <c r="AD6977" s="1" t="s">
        <v>60</v>
      </c>
      <c r="AO6977" s="1" t="s">
        <v>60</v>
      </c>
      <c r="AP6977" s="1" t="s">
        <v>60</v>
      </c>
      <c r="AR6977" s="1" t="s">
        <v>60</v>
      </c>
      <c r="AT6977" s="1" t="s">
        <v>110</v>
      </c>
      <c r="AU6977" s="1" t="s">
        <v>214</v>
      </c>
      <c r="AV6977" s="1" t="s">
        <v>111</v>
      </c>
      <c r="AW6977" s="3" t="str">
        <f t="shared" si="1"/>
        <v>Other</v>
      </c>
      <c r="AX6977" s="3" t="str">
        <f t="array" ref="AX6977">TEXTJOIN(", ", TRUE, IF(X6977:AS6977="Y", X$1:AS$1, IF(X6977:AS6977&lt;&gt;"", X$1:AS$1 &amp; ": " &amp; X6977:AS6977, "")))
</f>
        <v>Ethanol, Opiate NOS, Heroin/Morph/Codeine, Any Opioid</v>
      </c>
    </row>
    <row r="6978">
      <c r="A6978" s="2">
        <v>44110.0</v>
      </c>
      <c r="B6978" s="1" t="s">
        <v>50</v>
      </c>
      <c r="C6978" s="1">
        <v>52.0</v>
      </c>
      <c r="D6978" s="1" t="s">
        <v>51</v>
      </c>
      <c r="E6978" s="1" t="s">
        <v>63</v>
      </c>
      <c r="G6978" s="1" t="s">
        <v>6945</v>
      </c>
      <c r="H6978" s="1" t="s">
        <v>6863</v>
      </c>
      <c r="I6978" s="1" t="s">
        <v>6946</v>
      </c>
      <c r="J6978" s="1" t="s">
        <v>1046</v>
      </c>
      <c r="K6978" s="1" t="s">
        <v>65</v>
      </c>
      <c r="L6978" s="1" t="s">
        <v>55</v>
      </c>
      <c r="M6978" s="1" t="s">
        <v>177</v>
      </c>
      <c r="N6978" s="1" t="s">
        <v>93</v>
      </c>
      <c r="O6978" s="1" t="s">
        <v>65</v>
      </c>
      <c r="P6978" s="1" t="s">
        <v>65</v>
      </c>
      <c r="Q6978" s="1" t="s">
        <v>55</v>
      </c>
      <c r="R6978" s="1" t="s">
        <v>67</v>
      </c>
      <c r="T6978" s="1" t="s">
        <v>6947</v>
      </c>
      <c r="U6978" s="1" t="s">
        <v>59</v>
      </c>
      <c r="V6978" s="1" t="s">
        <v>530</v>
      </c>
      <c r="Z6978" s="1" t="s">
        <v>60</v>
      </c>
      <c r="AR6978" s="1" t="s">
        <v>60</v>
      </c>
      <c r="AT6978" s="1" t="s">
        <v>6948</v>
      </c>
      <c r="AU6978" s="1" t="s">
        <v>1047</v>
      </c>
      <c r="AV6978" s="1" t="s">
        <v>150</v>
      </c>
      <c r="AW6978" s="3" t="str">
        <f t="shared" si="1"/>
        <v>Other</v>
      </c>
      <c r="AX6978" s="3" t="str">
        <f t="array" ref="AX6978">TEXTJOIN(", ", TRUE, IF(X6978:AS6978="Y", X$1:AS$1, IF(X6978:AS6978&lt;&gt;"", X$1:AS$1 &amp; ": " &amp; X6978:AS6978, "")))
</f>
        <v>Fentanyl, Any Opioid</v>
      </c>
    </row>
    <row r="6979">
      <c r="A6979" s="2">
        <v>42014.0</v>
      </c>
      <c r="B6979" s="1" t="s">
        <v>86</v>
      </c>
      <c r="C6979" s="1">
        <v>52.0</v>
      </c>
      <c r="D6979" s="1" t="s">
        <v>51</v>
      </c>
      <c r="E6979" s="1" t="s">
        <v>63</v>
      </c>
      <c r="G6979" s="1" t="s">
        <v>731</v>
      </c>
      <c r="H6979" s="1" t="s">
        <v>103</v>
      </c>
      <c r="I6979" s="1" t="s">
        <v>55</v>
      </c>
      <c r="J6979" s="1" t="s">
        <v>731</v>
      </c>
      <c r="M6979" s="1" t="s">
        <v>401</v>
      </c>
      <c r="O6979" s="1" t="s">
        <v>103</v>
      </c>
      <c r="P6979" s="1" t="s">
        <v>103</v>
      </c>
      <c r="Q6979" s="1" t="s">
        <v>55</v>
      </c>
      <c r="R6979" s="1" t="s">
        <v>67</v>
      </c>
      <c r="T6979" s="1" t="s">
        <v>6949</v>
      </c>
      <c r="U6979" s="1" t="s">
        <v>59</v>
      </c>
      <c r="Z6979" s="1" t="s">
        <v>60</v>
      </c>
      <c r="AB6979" s="1" t="s">
        <v>60</v>
      </c>
      <c r="AR6979" s="1" t="s">
        <v>60</v>
      </c>
      <c r="AT6979" s="1" t="s">
        <v>735</v>
      </c>
      <c r="AU6979" s="1" t="s">
        <v>735</v>
      </c>
      <c r="AV6979" s="1" t="s">
        <v>168</v>
      </c>
      <c r="AW6979" s="3" t="str">
        <f t="shared" si="1"/>
        <v>Other</v>
      </c>
      <c r="AX6979" s="3" t="str">
        <f t="array" ref="AX6979">TEXTJOIN(", ", TRUE, IF(X6979:AS6979="Y", X$1:AS$1, IF(X6979:AS6979&lt;&gt;"", X$1:AS$1 &amp; ": " &amp; X6979:AS6979, "")))
</f>
        <v>Fentanyl, Oxycodone, Any Opioid</v>
      </c>
    </row>
    <row r="6980">
      <c r="A6980" s="4">
        <v>44165.0</v>
      </c>
      <c r="B6980" s="1" t="s">
        <v>50</v>
      </c>
      <c r="C6980" s="1">
        <v>51.0</v>
      </c>
      <c r="D6980" s="1" t="s">
        <v>51</v>
      </c>
      <c r="E6980" s="1" t="s">
        <v>63</v>
      </c>
      <c r="F6980" s="1" t="s">
        <v>137</v>
      </c>
      <c r="G6980" s="1" t="s">
        <v>185</v>
      </c>
      <c r="H6980" s="1" t="s">
        <v>91</v>
      </c>
      <c r="I6980" s="1" t="s">
        <v>55</v>
      </c>
      <c r="J6980" s="1" t="s">
        <v>185</v>
      </c>
      <c r="K6980" s="1" t="s">
        <v>91</v>
      </c>
      <c r="L6980" s="1" t="s">
        <v>55</v>
      </c>
      <c r="M6980" s="1" t="s">
        <v>56</v>
      </c>
      <c r="N6980" s="1" t="s">
        <v>119</v>
      </c>
      <c r="O6980" s="1" t="s">
        <v>185</v>
      </c>
      <c r="P6980" s="1" t="s">
        <v>91</v>
      </c>
      <c r="Q6980" s="1" t="s">
        <v>55</v>
      </c>
      <c r="R6980" s="1" t="s">
        <v>56</v>
      </c>
      <c r="T6980" s="1" t="s">
        <v>1628</v>
      </c>
      <c r="U6980" s="1" t="s">
        <v>59</v>
      </c>
      <c r="V6980" s="1" t="s">
        <v>303</v>
      </c>
      <c r="Z6980" s="1" t="s">
        <v>60</v>
      </c>
      <c r="AR6980" s="1" t="s">
        <v>60</v>
      </c>
      <c r="AT6980" s="1" t="s">
        <v>188</v>
      </c>
      <c r="AU6980" s="1" t="s">
        <v>188</v>
      </c>
      <c r="AV6980" s="1" t="s">
        <v>189</v>
      </c>
      <c r="AW6980" s="3" t="str">
        <f t="shared" si="1"/>
        <v>Other</v>
      </c>
      <c r="AX6980" s="3" t="str">
        <f t="array" ref="AX6980">TEXTJOIN(", ", TRUE, IF(X6980:AS6980="Y", X$1:AS$1, IF(X6980:AS6980&lt;&gt;"", X$1:AS$1 &amp; ": " &amp; X6980:AS6980, "")))
</f>
        <v>Fentanyl, Any Opioid</v>
      </c>
    </row>
    <row r="6981">
      <c r="A6981" s="2">
        <v>42312.0</v>
      </c>
      <c r="B6981" s="1" t="s">
        <v>86</v>
      </c>
      <c r="C6981" s="1">
        <v>49.0</v>
      </c>
      <c r="D6981" s="1" t="s">
        <v>51</v>
      </c>
      <c r="E6981" s="1" t="s">
        <v>63</v>
      </c>
      <c r="F6981" s="1" t="s">
        <v>137</v>
      </c>
      <c r="G6981" s="1" t="s">
        <v>91</v>
      </c>
      <c r="H6981" s="1" t="s">
        <v>91</v>
      </c>
      <c r="I6981" s="1" t="s">
        <v>55</v>
      </c>
      <c r="J6981" s="1" t="s">
        <v>91</v>
      </c>
      <c r="M6981" s="1" t="s">
        <v>44</v>
      </c>
      <c r="O6981" s="1" t="s">
        <v>91</v>
      </c>
      <c r="P6981" s="1" t="s">
        <v>91</v>
      </c>
      <c r="Q6981" s="1" t="s">
        <v>55</v>
      </c>
      <c r="R6981" s="1" t="s">
        <v>67</v>
      </c>
      <c r="T6981" s="1" t="s">
        <v>6950</v>
      </c>
      <c r="U6981" s="1" t="s">
        <v>59</v>
      </c>
      <c r="W6981" s="1" t="s">
        <v>60</v>
      </c>
      <c r="X6981" s="1" t="s">
        <v>60</v>
      </c>
      <c r="Y6981" s="1" t="s">
        <v>60</v>
      </c>
      <c r="AP6981" s="1" t="s">
        <v>60</v>
      </c>
      <c r="AR6981" s="1" t="s">
        <v>60</v>
      </c>
      <c r="AT6981" s="1" t="s">
        <v>110</v>
      </c>
      <c r="AU6981" s="1" t="s">
        <v>110</v>
      </c>
      <c r="AV6981" s="1" t="s">
        <v>111</v>
      </c>
      <c r="AW6981" s="3" t="str">
        <f t="shared" si="1"/>
        <v>Other</v>
      </c>
      <c r="AX6981" s="3" t="str">
        <f t="array" ref="AX6981">TEXTJOIN(", ", TRUE, IF(X6981:AS6981="Y", X$1:AS$1, IF(X6981:AS6981&lt;&gt;"", X$1:AS$1 &amp; ": " &amp; X6981:AS6981, "")))
</f>
        <v>Heroin, Cocaine, Heroin/Morph/Codeine, Any Opioid</v>
      </c>
    </row>
    <row r="6982">
      <c r="A6982" s="4">
        <v>43826.0</v>
      </c>
      <c r="B6982" s="1" t="s">
        <v>50</v>
      </c>
      <c r="C6982" s="1">
        <v>46.0</v>
      </c>
      <c r="D6982" s="1" t="s">
        <v>51</v>
      </c>
      <c r="E6982" s="1" t="s">
        <v>63</v>
      </c>
      <c r="G6982" s="1" t="s">
        <v>103</v>
      </c>
      <c r="H6982" s="1" t="s">
        <v>103</v>
      </c>
      <c r="I6982" s="1" t="s">
        <v>55</v>
      </c>
      <c r="J6982" s="1" t="s">
        <v>103</v>
      </c>
      <c r="K6982" s="1" t="s">
        <v>103</v>
      </c>
      <c r="L6982" s="1" t="s">
        <v>55</v>
      </c>
      <c r="M6982" s="1" t="s">
        <v>56</v>
      </c>
      <c r="N6982" s="1" t="s">
        <v>178</v>
      </c>
      <c r="O6982" s="1" t="s">
        <v>103</v>
      </c>
      <c r="P6982" s="1" t="s">
        <v>103</v>
      </c>
      <c r="Q6982" s="1" t="s">
        <v>55</v>
      </c>
      <c r="R6982" s="1" t="s">
        <v>56</v>
      </c>
      <c r="T6982" s="1" t="s">
        <v>6951</v>
      </c>
      <c r="U6982" s="1" t="s">
        <v>59</v>
      </c>
      <c r="X6982" s="1" t="s">
        <v>60</v>
      </c>
      <c r="Z6982" s="1" t="s">
        <v>60</v>
      </c>
      <c r="AD6982" s="1" t="s">
        <v>60</v>
      </c>
      <c r="AF6982" s="1" t="s">
        <v>60</v>
      </c>
      <c r="AP6982" s="1" t="s">
        <v>60</v>
      </c>
      <c r="AR6982" s="1" t="s">
        <v>60</v>
      </c>
      <c r="AT6982" s="1" t="s">
        <v>167</v>
      </c>
      <c r="AU6982" s="1" t="s">
        <v>167</v>
      </c>
      <c r="AV6982" s="1" t="s">
        <v>168</v>
      </c>
      <c r="AW6982" s="3" t="str">
        <f t="shared" si="1"/>
        <v>Other</v>
      </c>
      <c r="AX6982" s="3" t="str">
        <f t="array" ref="AX6982">TEXTJOIN(", ", TRUE, IF(X6982:AS6982="Y", X$1:AS$1, IF(X6982:AS6982&lt;&gt;"", X$1:AS$1 &amp; ": " &amp; X6982:AS6982, "")))
</f>
        <v>Heroin, Fentanyl, Ethanol, Benzodiazepine, Heroin/Morph/Codeine, Any Opioid</v>
      </c>
    </row>
    <row r="6983">
      <c r="A6983" s="2">
        <v>44040.0</v>
      </c>
      <c r="B6983" s="1" t="s">
        <v>50</v>
      </c>
      <c r="C6983" s="1">
        <v>35.0</v>
      </c>
      <c r="D6983" s="1" t="s">
        <v>51</v>
      </c>
      <c r="E6983" s="1" t="s">
        <v>63</v>
      </c>
      <c r="G6983" s="1" t="s">
        <v>103</v>
      </c>
      <c r="H6983" s="1" t="s">
        <v>103</v>
      </c>
      <c r="I6983" s="1" t="s">
        <v>55</v>
      </c>
      <c r="J6983" s="1" t="s">
        <v>103</v>
      </c>
      <c r="K6983" s="1" t="s">
        <v>103</v>
      </c>
      <c r="L6983" s="1" t="s">
        <v>55</v>
      </c>
      <c r="M6983" s="1" t="s">
        <v>56</v>
      </c>
      <c r="N6983" s="1" t="s">
        <v>155</v>
      </c>
      <c r="O6983" s="1" t="s">
        <v>103</v>
      </c>
      <c r="P6983" s="1" t="s">
        <v>103</v>
      </c>
      <c r="Q6983" s="1" t="s">
        <v>55</v>
      </c>
      <c r="R6983" s="1" t="s">
        <v>56</v>
      </c>
      <c r="T6983" s="1" t="s">
        <v>6952</v>
      </c>
      <c r="U6983" s="1" t="s">
        <v>59</v>
      </c>
      <c r="Z6983" s="1" t="s">
        <v>60</v>
      </c>
      <c r="AR6983" s="1" t="s">
        <v>60</v>
      </c>
      <c r="AT6983" s="1" t="s">
        <v>167</v>
      </c>
      <c r="AU6983" s="1" t="s">
        <v>167</v>
      </c>
      <c r="AV6983" s="1" t="s">
        <v>168</v>
      </c>
      <c r="AW6983" s="3" t="str">
        <f t="shared" si="1"/>
        <v>Other</v>
      </c>
      <c r="AX6983" s="3" t="str">
        <f t="array" ref="AX6983">TEXTJOIN(", ", TRUE, IF(X6983:AS6983="Y", X$1:AS$1, IF(X6983:AS6983&lt;&gt;"", X$1:AS$1 &amp; ": " &amp; X6983:AS6983, "")))
</f>
        <v>Fentanyl, Any Opioid</v>
      </c>
    </row>
    <row r="6984">
      <c r="A6984" s="2">
        <v>44038.0</v>
      </c>
      <c r="B6984" s="1" t="s">
        <v>50</v>
      </c>
      <c r="C6984" s="1">
        <v>57.0</v>
      </c>
      <c r="D6984" s="1" t="s">
        <v>51</v>
      </c>
      <c r="E6984" s="1" t="s">
        <v>52</v>
      </c>
      <c r="G6984" s="1" t="s">
        <v>256</v>
      </c>
      <c r="H6984" s="1" t="s">
        <v>103</v>
      </c>
      <c r="I6984" s="1" t="s">
        <v>55</v>
      </c>
      <c r="J6984" s="1" t="s">
        <v>256</v>
      </c>
      <c r="K6984" s="1" t="s">
        <v>103</v>
      </c>
      <c r="L6984" s="1" t="s">
        <v>55</v>
      </c>
      <c r="M6984" s="1" t="s">
        <v>56</v>
      </c>
      <c r="N6984" s="1" t="s">
        <v>93</v>
      </c>
      <c r="O6984" s="1" t="s">
        <v>256</v>
      </c>
      <c r="P6984" s="1" t="s">
        <v>103</v>
      </c>
      <c r="Q6984" s="1" t="s">
        <v>55</v>
      </c>
      <c r="R6984" s="1" t="s">
        <v>67</v>
      </c>
      <c r="T6984" s="1" t="s">
        <v>6953</v>
      </c>
      <c r="U6984" s="1" t="s">
        <v>59</v>
      </c>
      <c r="V6984" s="1" t="s">
        <v>491</v>
      </c>
      <c r="Z6984" s="1" t="s">
        <v>60</v>
      </c>
      <c r="AG6984" s="1" t="s">
        <v>60</v>
      </c>
      <c r="AR6984" s="1" t="s">
        <v>60</v>
      </c>
      <c r="AT6984" s="1" t="s">
        <v>282</v>
      </c>
      <c r="AU6984" s="1" t="s">
        <v>282</v>
      </c>
      <c r="AV6984" s="1" t="s">
        <v>260</v>
      </c>
      <c r="AW6984" s="3" t="str">
        <f t="shared" si="1"/>
        <v>Other</v>
      </c>
      <c r="AX6984" s="3" t="str">
        <f t="array" ref="AX6984">TEXTJOIN(", ", TRUE, IF(X6984:AS6984="Y", X$1:AS$1, IF(X6984:AS6984&lt;&gt;"", X$1:AS$1 &amp; ": " &amp; X6984:AS6984, "")))
</f>
        <v>Fentanyl, Methadone, Any Opioid</v>
      </c>
    </row>
    <row r="6985">
      <c r="A6985" s="2">
        <v>42857.0</v>
      </c>
      <c r="B6985" s="1" t="s">
        <v>86</v>
      </c>
      <c r="C6985" s="1">
        <v>46.0</v>
      </c>
      <c r="D6985" s="1" t="s">
        <v>76</v>
      </c>
      <c r="E6985" s="1" t="s">
        <v>63</v>
      </c>
      <c r="G6985" s="1" t="s">
        <v>397</v>
      </c>
      <c r="H6985" s="1" t="s">
        <v>103</v>
      </c>
      <c r="I6985" s="1" t="s">
        <v>55</v>
      </c>
      <c r="J6985" s="1" t="s">
        <v>397</v>
      </c>
      <c r="K6985" s="1" t="s">
        <v>103</v>
      </c>
      <c r="L6985" s="1" t="s">
        <v>55</v>
      </c>
      <c r="M6985" s="1" t="s">
        <v>56</v>
      </c>
      <c r="N6985" s="1" t="s">
        <v>136</v>
      </c>
      <c r="O6985" s="1" t="s">
        <v>397</v>
      </c>
      <c r="P6985" s="1" t="s">
        <v>103</v>
      </c>
      <c r="Q6985" s="1" t="s">
        <v>55</v>
      </c>
      <c r="R6985" s="1" t="s">
        <v>56</v>
      </c>
      <c r="T6985" s="1" t="s">
        <v>6954</v>
      </c>
      <c r="U6985" s="1" t="s">
        <v>59</v>
      </c>
      <c r="X6985" s="1" t="s">
        <v>60</v>
      </c>
      <c r="Y6985" s="1" t="s">
        <v>60</v>
      </c>
      <c r="Z6985" s="1" t="s">
        <v>60</v>
      </c>
      <c r="AF6985" s="1" t="s">
        <v>60</v>
      </c>
      <c r="AG6985" s="1" t="s">
        <v>60</v>
      </c>
      <c r="AT6985" s="1" t="s">
        <v>399</v>
      </c>
      <c r="AU6985" s="1" t="s">
        <v>399</v>
      </c>
      <c r="AV6985" s="1" t="s">
        <v>709</v>
      </c>
      <c r="AW6985" s="3" t="str">
        <f t="shared" si="1"/>
        <v>Other</v>
      </c>
      <c r="AX6985" s="3" t="str">
        <f t="array" ref="AX6985">TEXTJOIN(", ", TRUE, IF(X6985:AS6985="Y", X$1:AS$1, IF(X6985:AS6985&lt;&gt;"", X$1:AS$1 &amp; ": " &amp; X6985:AS6985, "")))
</f>
        <v>Heroin, Cocaine, Fentanyl, Benzodiazepine, Methadone</v>
      </c>
    </row>
    <row r="6986">
      <c r="A6986" s="4">
        <v>42692.0</v>
      </c>
      <c r="B6986" s="1" t="s">
        <v>50</v>
      </c>
      <c r="C6986" s="1">
        <v>43.0</v>
      </c>
      <c r="D6986" s="1" t="s">
        <v>51</v>
      </c>
      <c r="E6986" s="1" t="s">
        <v>63</v>
      </c>
      <c r="F6986" s="1" t="s">
        <v>137</v>
      </c>
      <c r="J6986" s="1" t="s">
        <v>103</v>
      </c>
      <c r="M6986" s="1" t="s">
        <v>118</v>
      </c>
      <c r="N6986" s="1" t="s">
        <v>136</v>
      </c>
      <c r="O6986" s="1" t="s">
        <v>103</v>
      </c>
      <c r="R6986" s="1" t="s">
        <v>67</v>
      </c>
      <c r="T6986" s="1" t="s">
        <v>6955</v>
      </c>
      <c r="U6986" s="1" t="s">
        <v>59</v>
      </c>
      <c r="Y6986" s="1" t="s">
        <v>60</v>
      </c>
      <c r="Z6986" s="1" t="s">
        <v>60</v>
      </c>
      <c r="AG6986" s="1" t="s">
        <v>60</v>
      </c>
      <c r="AR6986" s="1" t="s">
        <v>60</v>
      </c>
      <c r="AT6986" s="1" t="s">
        <v>62</v>
      </c>
      <c r="AU6986" s="1" t="s">
        <v>167</v>
      </c>
      <c r="AV6986" s="1" t="s">
        <v>168</v>
      </c>
      <c r="AW6986" s="3" t="str">
        <f t="shared" si="1"/>
        <v>Other</v>
      </c>
      <c r="AX6986" s="3" t="str">
        <f t="array" ref="AX6986">TEXTJOIN(", ", TRUE, IF(X6986:AS6986="Y", X$1:AS$1, IF(X6986:AS6986&lt;&gt;"", X$1:AS$1 &amp; ": " &amp; X6986:AS6986, "")))
</f>
        <v>Cocaine, Fentanyl, Methadone, Any Opioid</v>
      </c>
    </row>
    <row r="6987">
      <c r="A6987" s="2">
        <v>41048.0</v>
      </c>
      <c r="B6987" s="1" t="s">
        <v>50</v>
      </c>
      <c r="C6987" s="1">
        <v>34.0</v>
      </c>
      <c r="D6987" s="1" t="s">
        <v>51</v>
      </c>
      <c r="E6987" s="1" t="s">
        <v>63</v>
      </c>
      <c r="G6987" s="1" t="s">
        <v>352</v>
      </c>
      <c r="H6987" s="1" t="s">
        <v>54</v>
      </c>
      <c r="J6987" s="1" t="s">
        <v>352</v>
      </c>
      <c r="L6987" s="1" t="s">
        <v>55</v>
      </c>
      <c r="M6987" s="1" t="s">
        <v>56</v>
      </c>
      <c r="N6987" s="1" t="s">
        <v>1978</v>
      </c>
      <c r="O6987" s="1" t="s">
        <v>352</v>
      </c>
      <c r="P6987" s="1" t="s">
        <v>54</v>
      </c>
      <c r="R6987" s="1" t="s">
        <v>56</v>
      </c>
      <c r="T6987" s="1" t="s">
        <v>6956</v>
      </c>
      <c r="U6987" s="1" t="s">
        <v>59</v>
      </c>
      <c r="V6987" s="1" t="s">
        <v>303</v>
      </c>
      <c r="AD6987" s="1" t="s">
        <v>60</v>
      </c>
      <c r="AE6987" s="1" t="s">
        <v>60</v>
      </c>
      <c r="AT6987" s="1" t="s">
        <v>354</v>
      </c>
      <c r="AU6987" s="1" t="s">
        <v>354</v>
      </c>
      <c r="AV6987" s="1" t="s">
        <v>355</v>
      </c>
      <c r="AW6987" s="3" t="str">
        <f t="shared" si="1"/>
        <v>Other</v>
      </c>
      <c r="AX6987" s="3" t="str">
        <f t="array" ref="AX6987">TEXTJOIN(", ", TRUE, IF(X6987:AS6987="Y", X$1:AS$1, IF(X6987:AS6987&lt;&gt;"", X$1:AS$1 &amp; ": " &amp; X6987:AS6987, "")))
</f>
        <v>Ethanol, Hydrocodone</v>
      </c>
    </row>
    <row r="6988">
      <c r="A6988" s="2">
        <v>40994.0</v>
      </c>
      <c r="B6988" s="1" t="s">
        <v>50</v>
      </c>
      <c r="C6988" s="1">
        <v>31.0</v>
      </c>
      <c r="D6988" s="1" t="s">
        <v>51</v>
      </c>
      <c r="E6988" s="1" t="s">
        <v>63</v>
      </c>
      <c r="G6988" s="1" t="s">
        <v>467</v>
      </c>
      <c r="H6988" s="1" t="s">
        <v>65</v>
      </c>
      <c r="J6988" s="1" t="s">
        <v>467</v>
      </c>
      <c r="L6988" s="1" t="s">
        <v>55</v>
      </c>
      <c r="M6988" s="1" t="s">
        <v>56</v>
      </c>
      <c r="N6988" s="1" t="s">
        <v>66</v>
      </c>
      <c r="O6988" s="1" t="s">
        <v>467</v>
      </c>
      <c r="P6988" s="1" t="s">
        <v>65</v>
      </c>
      <c r="R6988" s="1" t="s">
        <v>56</v>
      </c>
      <c r="T6988" s="1" t="s">
        <v>6546</v>
      </c>
      <c r="U6988" s="1" t="s">
        <v>59</v>
      </c>
      <c r="Y6988" s="1" t="s">
        <v>60</v>
      </c>
      <c r="AG6988" s="1" t="s">
        <v>60</v>
      </c>
      <c r="AT6988" s="1" t="s">
        <v>470</v>
      </c>
      <c r="AU6988" s="1" t="s">
        <v>470</v>
      </c>
      <c r="AV6988" s="1" t="s">
        <v>471</v>
      </c>
      <c r="AW6988" s="3" t="str">
        <f t="shared" si="1"/>
        <v>Other</v>
      </c>
      <c r="AX6988" s="3" t="str">
        <f t="array" ref="AX6988">TEXTJOIN(", ", TRUE, IF(X6988:AS6988="Y", X$1:AS$1, IF(X6988:AS6988&lt;&gt;"", X$1:AS$1 &amp; ": " &amp; X6988:AS6988, "")))
</f>
        <v>Cocaine, Methadone</v>
      </c>
    </row>
    <row r="6989">
      <c r="A6989" s="2">
        <v>42881.0</v>
      </c>
      <c r="B6989" s="1" t="s">
        <v>86</v>
      </c>
      <c r="C6989" s="1">
        <v>57.0</v>
      </c>
      <c r="D6989" s="1" t="s">
        <v>76</v>
      </c>
      <c r="E6989" s="1" t="s">
        <v>63</v>
      </c>
      <c r="G6989" s="1" t="s">
        <v>841</v>
      </c>
      <c r="H6989" s="1" t="s">
        <v>299</v>
      </c>
      <c r="I6989" s="1" t="s">
        <v>55</v>
      </c>
      <c r="J6989" s="1" t="s">
        <v>841</v>
      </c>
      <c r="K6989" s="1" t="s">
        <v>299</v>
      </c>
      <c r="L6989" s="1" t="s">
        <v>55</v>
      </c>
      <c r="M6989" s="1" t="s">
        <v>56</v>
      </c>
      <c r="N6989" s="1" t="s">
        <v>3779</v>
      </c>
      <c r="O6989" s="1" t="s">
        <v>841</v>
      </c>
      <c r="P6989" s="1" t="s">
        <v>299</v>
      </c>
      <c r="Q6989" s="1" t="s">
        <v>55</v>
      </c>
      <c r="R6989" s="1" t="s">
        <v>56</v>
      </c>
      <c r="T6989" s="1" t="s">
        <v>6957</v>
      </c>
      <c r="U6989" s="1" t="s">
        <v>59</v>
      </c>
      <c r="AD6989" s="1" t="s">
        <v>60</v>
      </c>
      <c r="AE6989" s="1" t="s">
        <v>60</v>
      </c>
      <c r="AF6989" s="1" t="s">
        <v>60</v>
      </c>
      <c r="AT6989" s="1" t="s">
        <v>844</v>
      </c>
      <c r="AU6989" s="1" t="s">
        <v>844</v>
      </c>
      <c r="AV6989" s="1" t="s">
        <v>845</v>
      </c>
      <c r="AW6989" s="3" t="str">
        <f t="shared" si="1"/>
        <v>Other</v>
      </c>
      <c r="AX6989" s="3" t="str">
        <f t="array" ref="AX6989">TEXTJOIN(", ", TRUE, IF(X6989:AS6989="Y", X$1:AS$1, IF(X6989:AS6989&lt;&gt;"", X$1:AS$1 &amp; ": " &amp; X6989:AS6989, "")))
</f>
        <v>Ethanol, Hydrocodone, Benzodiazepine</v>
      </c>
    </row>
    <row r="6990">
      <c r="A6990" s="2">
        <v>42747.0</v>
      </c>
      <c r="B6990" s="1" t="s">
        <v>86</v>
      </c>
      <c r="C6990" s="1">
        <v>49.0</v>
      </c>
      <c r="D6990" s="1" t="s">
        <v>76</v>
      </c>
      <c r="E6990" s="1" t="s">
        <v>63</v>
      </c>
      <c r="G6990" s="1" t="s">
        <v>256</v>
      </c>
      <c r="H6990" s="1" t="s">
        <v>103</v>
      </c>
      <c r="I6990" s="1" t="s">
        <v>55</v>
      </c>
      <c r="J6990" s="1" t="s">
        <v>256</v>
      </c>
      <c r="K6990" s="1" t="s">
        <v>103</v>
      </c>
      <c r="L6990" s="1" t="s">
        <v>55</v>
      </c>
      <c r="M6990" s="1" t="s">
        <v>56</v>
      </c>
      <c r="N6990" s="1" t="s">
        <v>136</v>
      </c>
      <c r="O6990" s="1" t="s">
        <v>256</v>
      </c>
      <c r="P6990" s="1" t="s">
        <v>103</v>
      </c>
      <c r="Q6990" s="1" t="s">
        <v>55</v>
      </c>
      <c r="R6990" s="1" t="s">
        <v>67</v>
      </c>
      <c r="T6990" s="1" t="s">
        <v>109</v>
      </c>
      <c r="U6990" s="1" t="s">
        <v>59</v>
      </c>
      <c r="Y6990" s="1" t="s">
        <v>60</v>
      </c>
      <c r="AT6990" s="1" t="s">
        <v>282</v>
      </c>
      <c r="AU6990" s="1" t="s">
        <v>282</v>
      </c>
      <c r="AV6990" s="1" t="s">
        <v>260</v>
      </c>
      <c r="AW6990" s="3" t="str">
        <f t="shared" si="1"/>
        <v>Other</v>
      </c>
      <c r="AX6990" s="3" t="str">
        <f t="array" ref="AX6990">TEXTJOIN(", ", TRUE, IF(X6990:AS6990="Y", X$1:AS$1, IF(X6990:AS6990&lt;&gt;"", X$1:AS$1 &amp; ": " &amp; X6990:AS6990, "")))
</f>
        <v>Cocaine</v>
      </c>
    </row>
    <row r="6991">
      <c r="A6991" s="2">
        <v>43718.0</v>
      </c>
      <c r="B6991" s="1" t="s">
        <v>50</v>
      </c>
      <c r="C6991" s="1">
        <v>54.0</v>
      </c>
      <c r="D6991" s="1" t="s">
        <v>51</v>
      </c>
      <c r="E6991" s="1" t="s">
        <v>63</v>
      </c>
      <c r="G6991" s="1" t="s">
        <v>103</v>
      </c>
      <c r="H6991" s="1" t="s">
        <v>103</v>
      </c>
      <c r="I6991" s="1" t="s">
        <v>55</v>
      </c>
      <c r="J6991" s="1" t="s">
        <v>103</v>
      </c>
      <c r="K6991" s="1" t="s">
        <v>103</v>
      </c>
      <c r="L6991" s="1" t="s">
        <v>55</v>
      </c>
      <c r="M6991" s="1" t="s">
        <v>56</v>
      </c>
      <c r="N6991" s="1" t="s">
        <v>6958</v>
      </c>
      <c r="O6991" s="1" t="s">
        <v>103</v>
      </c>
      <c r="P6991" s="1" t="s">
        <v>103</v>
      </c>
      <c r="Q6991" s="1" t="s">
        <v>55</v>
      </c>
      <c r="R6991" s="1" t="s">
        <v>56</v>
      </c>
      <c r="T6991" s="1" t="s">
        <v>6959</v>
      </c>
      <c r="U6991" s="1" t="s">
        <v>59</v>
      </c>
      <c r="AD6991" s="1" t="s">
        <v>60</v>
      </c>
      <c r="AS6991" s="1" t="s">
        <v>661</v>
      </c>
      <c r="AT6991" s="1" t="s">
        <v>167</v>
      </c>
      <c r="AU6991" s="1" t="s">
        <v>167</v>
      </c>
      <c r="AV6991" s="1" t="s">
        <v>168</v>
      </c>
      <c r="AW6991" s="3" t="str">
        <f t="shared" si="1"/>
        <v>Other</v>
      </c>
      <c r="AX6991" s="3" t="str">
        <f t="array" ref="AX6991">TEXTJOIN(", ", TRUE, IF(X6991:AS6991="Y", X$1:AS$1, IF(X6991:AS6991&lt;&gt;"", X$1:AS$1 &amp; ": " &amp; X6991:AS6991, "")))
</f>
        <v>Ethanol, Other: bupren</v>
      </c>
    </row>
    <row r="6992">
      <c r="A6992" s="4">
        <v>43052.0</v>
      </c>
      <c r="B6992" s="1" t="s">
        <v>86</v>
      </c>
      <c r="C6992" s="1">
        <v>40.0</v>
      </c>
      <c r="D6992" s="1" t="s">
        <v>76</v>
      </c>
      <c r="E6992" s="1" t="s">
        <v>63</v>
      </c>
      <c r="G6992" s="1" t="s">
        <v>1303</v>
      </c>
      <c r="H6992" s="1" t="s">
        <v>91</v>
      </c>
      <c r="I6992" s="1" t="s">
        <v>55</v>
      </c>
      <c r="J6992" s="1" t="s">
        <v>1303</v>
      </c>
      <c r="K6992" s="1" t="s">
        <v>91</v>
      </c>
      <c r="L6992" s="1" t="s">
        <v>55</v>
      </c>
      <c r="M6992" s="1" t="s">
        <v>56</v>
      </c>
      <c r="N6992" s="1" t="s">
        <v>136</v>
      </c>
      <c r="O6992" s="1" t="s">
        <v>1303</v>
      </c>
      <c r="P6992" s="1" t="s">
        <v>91</v>
      </c>
      <c r="Q6992" s="1" t="s">
        <v>55</v>
      </c>
      <c r="R6992" s="1" t="s">
        <v>56</v>
      </c>
      <c r="T6992" s="1" t="s">
        <v>6960</v>
      </c>
      <c r="U6992" s="1" t="s">
        <v>59</v>
      </c>
      <c r="AT6992" s="1" t="s">
        <v>1305</v>
      </c>
      <c r="AU6992" s="1" t="s">
        <v>1305</v>
      </c>
      <c r="AV6992" s="1" t="s">
        <v>1306</v>
      </c>
      <c r="AW6992" s="3" t="str">
        <f t="shared" si="1"/>
        <v>Other</v>
      </c>
      <c r="AX6992" s="3" t="str">
        <f t="array" ref="AX6992">TEXTJOIN(", ", TRUE, IF(X6992:AS6992="Y", X$1:AS$1, IF(X6992:AS6992&lt;&gt;"", X$1:AS$1 &amp; ": " &amp; X6992:AS6992, "")))
</f>
        <v/>
      </c>
    </row>
    <row r="6993">
      <c r="A6993" s="2">
        <v>43268.0</v>
      </c>
      <c r="B6993" s="1" t="s">
        <v>50</v>
      </c>
      <c r="C6993" s="1">
        <v>51.0</v>
      </c>
      <c r="D6993" s="1" t="s">
        <v>76</v>
      </c>
      <c r="E6993" s="1" t="s">
        <v>63</v>
      </c>
      <c r="G6993" s="1" t="s">
        <v>2313</v>
      </c>
      <c r="H6993" s="1" t="s">
        <v>54</v>
      </c>
      <c r="I6993" s="1" t="s">
        <v>55</v>
      </c>
      <c r="J6993" s="1" t="s">
        <v>352</v>
      </c>
      <c r="K6993" s="1" t="s">
        <v>54</v>
      </c>
      <c r="M6993" s="1" t="s">
        <v>177</v>
      </c>
      <c r="N6993" s="1" t="s">
        <v>93</v>
      </c>
      <c r="O6993" s="1" t="s">
        <v>352</v>
      </c>
      <c r="P6993" s="1" t="s">
        <v>54</v>
      </c>
      <c r="Q6993" s="1" t="s">
        <v>55</v>
      </c>
      <c r="R6993" s="1" t="s">
        <v>44</v>
      </c>
      <c r="T6993" s="1" t="s">
        <v>6961</v>
      </c>
      <c r="U6993" s="1" t="s">
        <v>59</v>
      </c>
      <c r="X6993" s="1" t="s">
        <v>60</v>
      </c>
      <c r="Y6993" s="1" t="s">
        <v>60</v>
      </c>
      <c r="Z6993" s="1" t="s">
        <v>60</v>
      </c>
      <c r="AA6993" s="1" t="s">
        <v>60</v>
      </c>
      <c r="AF6993" s="1" t="s">
        <v>60</v>
      </c>
      <c r="AH6993" s="1" t="s">
        <v>60</v>
      </c>
      <c r="AP6993" s="1" t="s">
        <v>60</v>
      </c>
      <c r="AR6993" s="1" t="s">
        <v>60</v>
      </c>
      <c r="AT6993" s="1" t="s">
        <v>2315</v>
      </c>
      <c r="AU6993" s="1" t="s">
        <v>354</v>
      </c>
      <c r="AV6993" s="1" t="s">
        <v>355</v>
      </c>
      <c r="AW6993" s="3" t="str">
        <f t="shared" si="1"/>
        <v>Other</v>
      </c>
      <c r="AX6993" s="3" t="str">
        <f t="array" ref="AX6993">TEXTJOIN(", ", TRUE, IF(X6993:AS6993="Y", X$1:AS$1, IF(X6993:AS6993&lt;&gt;"", X$1:AS$1 &amp; ": " &amp; X6993:AS6993, "")))
</f>
        <v>Heroin, Cocaine, Fentanyl, Fentanyl Analogue, Benzodiazepine, Meth/Amphetamine, Heroin/Morph/Codeine, Any Opioid</v>
      </c>
    </row>
    <row r="6994">
      <c r="A6994" s="4">
        <v>44192.0</v>
      </c>
      <c r="B6994" s="1" t="s">
        <v>50</v>
      </c>
      <c r="C6994" s="1">
        <v>66.0</v>
      </c>
      <c r="D6994" s="1" t="s">
        <v>51</v>
      </c>
      <c r="E6994" s="1" t="s">
        <v>63</v>
      </c>
      <c r="G6994" s="1" t="s">
        <v>397</v>
      </c>
      <c r="H6994" s="1" t="s">
        <v>103</v>
      </c>
      <c r="I6994" s="1" t="s">
        <v>55</v>
      </c>
      <c r="J6994" s="1" t="s">
        <v>397</v>
      </c>
      <c r="K6994" s="1" t="s">
        <v>103</v>
      </c>
      <c r="L6994" s="1" t="s">
        <v>55</v>
      </c>
      <c r="M6994" s="1" t="s">
        <v>56</v>
      </c>
      <c r="N6994" s="1" t="s">
        <v>119</v>
      </c>
      <c r="O6994" s="1" t="s">
        <v>397</v>
      </c>
      <c r="P6994" s="1" t="s">
        <v>103</v>
      </c>
      <c r="Q6994" s="1" t="s">
        <v>55</v>
      </c>
      <c r="R6994" s="1" t="s">
        <v>56</v>
      </c>
      <c r="T6994" s="1" t="s">
        <v>6962</v>
      </c>
      <c r="U6994" s="1" t="s">
        <v>59</v>
      </c>
      <c r="Z6994" s="1" t="s">
        <v>60</v>
      </c>
      <c r="AA6994" s="1" t="s">
        <v>60</v>
      </c>
      <c r="AR6994" s="1" t="s">
        <v>60</v>
      </c>
      <c r="AT6994" s="1" t="s">
        <v>399</v>
      </c>
      <c r="AU6994" s="1" t="s">
        <v>399</v>
      </c>
      <c r="AV6994" s="1" t="s">
        <v>709</v>
      </c>
      <c r="AW6994" s="3" t="str">
        <f t="shared" si="1"/>
        <v>Other</v>
      </c>
      <c r="AX6994" s="3" t="str">
        <f t="array" ref="AX6994">TEXTJOIN(", ", TRUE, IF(X6994:AS6994="Y", X$1:AS$1, IF(X6994:AS6994&lt;&gt;"", X$1:AS$1 &amp; ": " &amp; X6994:AS6994, "")))
</f>
        <v>Fentanyl, Fentanyl Analogue, Any Opioid</v>
      </c>
    </row>
    <row r="6995">
      <c r="A6995" s="2">
        <v>43176.0</v>
      </c>
      <c r="B6995" s="1" t="s">
        <v>50</v>
      </c>
      <c r="C6995" s="1">
        <v>21.0</v>
      </c>
      <c r="D6995" s="1" t="s">
        <v>76</v>
      </c>
      <c r="E6995" s="1" t="s">
        <v>63</v>
      </c>
      <c r="G6995" s="1" t="s">
        <v>238</v>
      </c>
      <c r="H6995" s="1" t="s">
        <v>125</v>
      </c>
      <c r="I6995" s="1" t="s">
        <v>55</v>
      </c>
      <c r="M6995" s="1" t="s">
        <v>118</v>
      </c>
      <c r="N6995" s="1" t="s">
        <v>136</v>
      </c>
      <c r="O6995" s="1" t="s">
        <v>238</v>
      </c>
      <c r="P6995" s="1" t="s">
        <v>125</v>
      </c>
      <c r="Q6995" s="1" t="s">
        <v>55</v>
      </c>
      <c r="R6995" s="1" t="s">
        <v>56</v>
      </c>
      <c r="T6995" s="1" t="s">
        <v>6963</v>
      </c>
      <c r="U6995" s="1" t="s">
        <v>59</v>
      </c>
      <c r="Y6995" s="1" t="s">
        <v>60</v>
      </c>
      <c r="Z6995" s="1" t="s">
        <v>60</v>
      </c>
      <c r="AA6995" s="1" t="s">
        <v>60</v>
      </c>
      <c r="AF6995" s="1" t="s">
        <v>60</v>
      </c>
      <c r="AH6995" s="1" t="s">
        <v>60</v>
      </c>
      <c r="AR6995" s="1" t="s">
        <v>60</v>
      </c>
      <c r="AS6995" s="1" t="s">
        <v>6964</v>
      </c>
      <c r="AT6995" s="1" t="s">
        <v>567</v>
      </c>
      <c r="AU6995" s="1" t="s">
        <v>62</v>
      </c>
      <c r="AV6995" s="1" t="s">
        <v>241</v>
      </c>
      <c r="AW6995" s="3" t="str">
        <f t="shared" si="1"/>
        <v>Other</v>
      </c>
      <c r="AX6995" s="3" t="str">
        <f t="array" ref="AX6995">TEXTJOIN(", ", TRUE, IF(X6995:AS6995="Y", X$1:AS$1, IF(X6995:AS6995&lt;&gt;"", X$1:AS$1 &amp; ": " &amp; X6995:AS6995, "")))
</f>
        <v>Cocaine, Fentanyl, Fentanyl Analogue, Benzodiazepine, Meth/Amphetamine, Any Opioid, Other: MDMA, N-ETHYL-PENTYLONE</v>
      </c>
    </row>
    <row r="6996">
      <c r="A6996" s="2">
        <v>43173.0</v>
      </c>
      <c r="B6996" s="1" t="s">
        <v>50</v>
      </c>
      <c r="C6996" s="1">
        <v>52.0</v>
      </c>
      <c r="D6996" s="1" t="s">
        <v>51</v>
      </c>
      <c r="E6996" s="1" t="s">
        <v>63</v>
      </c>
      <c r="G6996" s="1" t="s">
        <v>185</v>
      </c>
      <c r="H6996" s="1" t="s">
        <v>91</v>
      </c>
      <c r="I6996" s="1" t="s">
        <v>55</v>
      </c>
      <c r="J6996" s="1" t="s">
        <v>185</v>
      </c>
      <c r="K6996" s="1" t="s">
        <v>91</v>
      </c>
      <c r="M6996" s="1" t="s">
        <v>56</v>
      </c>
      <c r="N6996" s="1" t="s">
        <v>119</v>
      </c>
      <c r="O6996" s="1" t="s">
        <v>185</v>
      </c>
      <c r="P6996" s="1" t="s">
        <v>91</v>
      </c>
      <c r="Q6996" s="1" t="s">
        <v>55</v>
      </c>
      <c r="R6996" s="1" t="s">
        <v>56</v>
      </c>
      <c r="T6996" s="1" t="s">
        <v>6965</v>
      </c>
      <c r="U6996" s="1" t="s">
        <v>59</v>
      </c>
      <c r="X6996" s="1" t="s">
        <v>60</v>
      </c>
      <c r="Z6996" s="1" t="s">
        <v>60</v>
      </c>
      <c r="AP6996" s="1" t="s">
        <v>60</v>
      </c>
      <c r="AR6996" s="1" t="s">
        <v>60</v>
      </c>
      <c r="AS6996" s="1" t="s">
        <v>182</v>
      </c>
      <c r="AT6996" s="1" t="s">
        <v>188</v>
      </c>
      <c r="AU6996" s="1" t="s">
        <v>188</v>
      </c>
      <c r="AV6996" s="1" t="s">
        <v>189</v>
      </c>
      <c r="AW6996" s="3" t="str">
        <f t="shared" si="1"/>
        <v>Other</v>
      </c>
      <c r="AX6996" s="3" t="str">
        <f t="array" ref="AX6996">TEXTJOIN(", ", TRUE, IF(X6996:AS6996="Y", X$1:AS$1, IF(X6996:AS6996&lt;&gt;"", X$1:AS$1 &amp; ": " &amp; X6996:AS6996, "")))
</f>
        <v>Heroin, Fentanyl, Heroin/Morph/Codeine, Any Opioid, Other: Bupren</v>
      </c>
    </row>
    <row r="6997">
      <c r="A6997" s="2">
        <v>42239.0</v>
      </c>
      <c r="B6997" s="1" t="s">
        <v>86</v>
      </c>
      <c r="C6997" s="1">
        <v>33.0</v>
      </c>
      <c r="D6997" s="1" t="s">
        <v>76</v>
      </c>
      <c r="E6997" s="1" t="s">
        <v>63</v>
      </c>
      <c r="G6997" s="1" t="s">
        <v>271</v>
      </c>
      <c r="H6997" s="1" t="s">
        <v>91</v>
      </c>
      <c r="I6997" s="1" t="s">
        <v>55</v>
      </c>
      <c r="J6997" s="1" t="s">
        <v>271</v>
      </c>
      <c r="M6997" s="1" t="s">
        <v>56</v>
      </c>
      <c r="O6997" s="1" t="s">
        <v>271</v>
      </c>
      <c r="P6997" s="1" t="s">
        <v>91</v>
      </c>
      <c r="Q6997" s="1" t="s">
        <v>55</v>
      </c>
      <c r="R6997" s="1" t="s">
        <v>56</v>
      </c>
      <c r="T6997" s="1" t="s">
        <v>6966</v>
      </c>
      <c r="U6997" s="1" t="s">
        <v>59</v>
      </c>
      <c r="W6997" s="1" t="s">
        <v>60</v>
      </c>
      <c r="X6997" s="1" t="s">
        <v>60</v>
      </c>
      <c r="AP6997" s="1" t="s">
        <v>60</v>
      </c>
      <c r="AR6997" s="1" t="s">
        <v>60</v>
      </c>
      <c r="AT6997" s="1" t="s">
        <v>274</v>
      </c>
      <c r="AU6997" s="1" t="s">
        <v>274</v>
      </c>
      <c r="AV6997" s="1" t="s">
        <v>275</v>
      </c>
      <c r="AW6997" s="3" t="str">
        <f t="shared" si="1"/>
        <v>Other</v>
      </c>
      <c r="AX6997" s="3" t="str">
        <f t="array" ref="AX6997">TEXTJOIN(", ", TRUE, IF(X6997:AS6997="Y", X$1:AS$1, IF(X6997:AS6997&lt;&gt;"", X$1:AS$1 &amp; ": " &amp; X6997:AS6997, "")))
</f>
        <v>Heroin, Heroin/Morph/Codeine, Any Opioid</v>
      </c>
    </row>
    <row r="6998">
      <c r="A6998" s="2">
        <v>42916.0</v>
      </c>
      <c r="B6998" s="1" t="s">
        <v>86</v>
      </c>
      <c r="C6998" s="1">
        <v>43.0</v>
      </c>
      <c r="D6998" s="1" t="s">
        <v>51</v>
      </c>
      <c r="E6998" s="1" t="s">
        <v>63</v>
      </c>
      <c r="G6998" s="1" t="s">
        <v>65</v>
      </c>
      <c r="H6998" s="1" t="s">
        <v>65</v>
      </c>
      <c r="I6998" s="1" t="s">
        <v>55</v>
      </c>
      <c r="J6998" s="1" t="s">
        <v>65</v>
      </c>
      <c r="K6998" s="1" t="s">
        <v>65</v>
      </c>
      <c r="O6998" s="1" t="s">
        <v>65</v>
      </c>
      <c r="P6998" s="1" t="s">
        <v>65</v>
      </c>
      <c r="Q6998" s="1" t="s">
        <v>55</v>
      </c>
      <c r="R6998" s="1" t="s">
        <v>56</v>
      </c>
      <c r="T6998" s="1" t="s">
        <v>6967</v>
      </c>
      <c r="U6998" s="1" t="s">
        <v>59</v>
      </c>
      <c r="Y6998" s="1" t="s">
        <v>60</v>
      </c>
      <c r="Z6998" s="1" t="s">
        <v>60</v>
      </c>
      <c r="AT6998" s="1" t="s">
        <v>410</v>
      </c>
      <c r="AU6998" s="1" t="s">
        <v>410</v>
      </c>
      <c r="AV6998" s="1" t="s">
        <v>150</v>
      </c>
      <c r="AW6998" s="3" t="str">
        <f t="shared" si="1"/>
        <v>Other</v>
      </c>
      <c r="AX6998" s="3" t="str">
        <f t="array" ref="AX6998">TEXTJOIN(", ", TRUE, IF(X6998:AS6998="Y", X$1:AS$1, IF(X6998:AS6998&lt;&gt;"", X$1:AS$1 &amp; ": " &amp; X6998:AS6998, "")))
</f>
        <v>Cocaine, Fentanyl</v>
      </c>
    </row>
    <row r="6999">
      <c r="A6999" s="2">
        <v>43980.0</v>
      </c>
      <c r="B6999" s="1" t="s">
        <v>50</v>
      </c>
      <c r="C6999" s="1">
        <v>36.0</v>
      </c>
      <c r="D6999" s="1" t="s">
        <v>76</v>
      </c>
      <c r="E6999" s="1" t="s">
        <v>63</v>
      </c>
      <c r="G6999" s="1" t="s">
        <v>2983</v>
      </c>
      <c r="H6999" s="1" t="s">
        <v>121</v>
      </c>
      <c r="I6999" s="1" t="s">
        <v>55</v>
      </c>
      <c r="J6999" s="1" t="s">
        <v>2983</v>
      </c>
      <c r="K6999" s="1" t="s">
        <v>121</v>
      </c>
      <c r="L6999" s="1" t="s">
        <v>55</v>
      </c>
      <c r="M6999" s="1" t="s">
        <v>56</v>
      </c>
      <c r="N6999" s="1" t="s">
        <v>136</v>
      </c>
      <c r="O6999" s="1" t="s">
        <v>2983</v>
      </c>
      <c r="P6999" s="1" t="s">
        <v>121</v>
      </c>
      <c r="Q6999" s="1" t="s">
        <v>55</v>
      </c>
      <c r="R6999" s="1" t="s">
        <v>56</v>
      </c>
      <c r="T6999" s="1" t="s">
        <v>6968</v>
      </c>
      <c r="U6999" s="1" t="s">
        <v>59</v>
      </c>
      <c r="X6999" s="1" t="s">
        <v>60</v>
      </c>
      <c r="Y6999" s="1" t="s">
        <v>60</v>
      </c>
      <c r="Z6999" s="1" t="s">
        <v>60</v>
      </c>
      <c r="AG6999" s="1" t="s">
        <v>60</v>
      </c>
      <c r="AQ6999" s="1" t="s">
        <v>60</v>
      </c>
      <c r="AR6999" s="1" t="s">
        <v>60</v>
      </c>
      <c r="AT6999" s="1" t="s">
        <v>2985</v>
      </c>
      <c r="AU6999" s="1" t="s">
        <v>2985</v>
      </c>
      <c r="AV6999" s="1" t="s">
        <v>2986</v>
      </c>
      <c r="AW6999" s="3" t="str">
        <f t="shared" si="1"/>
        <v>Other</v>
      </c>
      <c r="AX6999" s="3" t="str">
        <f t="array" ref="AX6999">TEXTJOIN(", ", TRUE, IF(X6999:AS6999="Y", X$1:AS$1, IF(X6999:AS6999&lt;&gt;"", X$1:AS$1 &amp; ": " &amp; X6999:AS6999, "")))
</f>
        <v>Heroin, Cocaine, Fentanyl, Methadone, Other Opioid, Any Opioid</v>
      </c>
    </row>
    <row r="7000">
      <c r="A7000" s="2">
        <v>42769.0</v>
      </c>
      <c r="B7000" s="1" t="s">
        <v>86</v>
      </c>
      <c r="C7000" s="1">
        <v>51.0</v>
      </c>
      <c r="D7000" s="1" t="s">
        <v>76</v>
      </c>
      <c r="E7000" s="1" t="s">
        <v>63</v>
      </c>
      <c r="F7000" s="1" t="s">
        <v>137</v>
      </c>
      <c r="G7000" s="1" t="s">
        <v>116</v>
      </c>
      <c r="H7000" s="1" t="s">
        <v>103</v>
      </c>
      <c r="I7000" s="1" t="s">
        <v>55</v>
      </c>
      <c r="J7000" s="1" t="s">
        <v>116</v>
      </c>
      <c r="K7000" s="1" t="s">
        <v>103</v>
      </c>
      <c r="L7000" s="1" t="s">
        <v>55</v>
      </c>
      <c r="M7000" s="1" t="s">
        <v>56</v>
      </c>
      <c r="N7000" s="1" t="s">
        <v>66</v>
      </c>
      <c r="O7000" s="1" t="s">
        <v>116</v>
      </c>
      <c r="P7000" s="1" t="s">
        <v>103</v>
      </c>
      <c r="Q7000" s="1" t="s">
        <v>55</v>
      </c>
      <c r="R7000" s="1" t="s">
        <v>67</v>
      </c>
      <c r="T7000" s="1" t="s">
        <v>109</v>
      </c>
      <c r="U7000" s="1" t="s">
        <v>59</v>
      </c>
      <c r="Y7000" s="1" t="s">
        <v>60</v>
      </c>
      <c r="AT7000" s="1" t="s">
        <v>122</v>
      </c>
      <c r="AU7000" s="1" t="s">
        <v>122</v>
      </c>
      <c r="AV7000" s="1" t="s">
        <v>139</v>
      </c>
      <c r="AW7000" s="3" t="str">
        <f t="shared" si="1"/>
        <v>Other</v>
      </c>
      <c r="AX7000" s="3" t="str">
        <f t="array" ref="AX7000">TEXTJOIN(", ", TRUE, IF(X7000:AS7000="Y", X$1:AS$1, IF(X7000:AS7000&lt;&gt;"", X$1:AS$1 &amp; ": " &amp; X7000:AS7000, "")))
</f>
        <v>Cocaine</v>
      </c>
    </row>
    <row r="7001">
      <c r="A7001" s="2">
        <v>43297.0</v>
      </c>
      <c r="B7001" s="1" t="s">
        <v>50</v>
      </c>
      <c r="C7001" s="1">
        <v>35.0</v>
      </c>
      <c r="D7001" s="1" t="s">
        <v>51</v>
      </c>
      <c r="E7001" s="1" t="s">
        <v>63</v>
      </c>
      <c r="G7001" s="1" t="s">
        <v>65</v>
      </c>
      <c r="H7001" s="1" t="s">
        <v>65</v>
      </c>
      <c r="I7001" s="1" t="s">
        <v>55</v>
      </c>
      <c r="J7001" s="1" t="s">
        <v>65</v>
      </c>
      <c r="K7001" s="1" t="s">
        <v>65</v>
      </c>
      <c r="M7001" s="1" t="s">
        <v>56</v>
      </c>
      <c r="N7001" s="1" t="s">
        <v>119</v>
      </c>
      <c r="O7001" s="1" t="s">
        <v>65</v>
      </c>
      <c r="P7001" s="1" t="s">
        <v>65</v>
      </c>
      <c r="Q7001" s="1" t="s">
        <v>55</v>
      </c>
      <c r="R7001" s="1" t="s">
        <v>56</v>
      </c>
      <c r="T7001" s="1" t="s">
        <v>6969</v>
      </c>
      <c r="U7001" s="1" t="s">
        <v>59</v>
      </c>
      <c r="Y7001" s="1" t="s">
        <v>60</v>
      </c>
      <c r="Z7001" s="1" t="s">
        <v>60</v>
      </c>
      <c r="AF7001" s="1" t="s">
        <v>60</v>
      </c>
      <c r="AH7001" s="1" t="s">
        <v>60</v>
      </c>
      <c r="AR7001" s="1" t="s">
        <v>60</v>
      </c>
      <c r="AT7001" s="1" t="s">
        <v>410</v>
      </c>
      <c r="AU7001" s="1" t="s">
        <v>410</v>
      </c>
      <c r="AV7001" s="1" t="s">
        <v>150</v>
      </c>
      <c r="AW7001" s="3" t="str">
        <f t="shared" si="1"/>
        <v>Other</v>
      </c>
      <c r="AX7001" s="3" t="str">
        <f t="array" ref="AX7001">TEXTJOIN(", ", TRUE, IF(X7001:AS7001="Y", X$1:AS$1, IF(X7001:AS7001&lt;&gt;"", X$1:AS$1 &amp; ": " &amp; X7001:AS7001, "")))
</f>
        <v>Cocaine, Fentanyl, Benzodiazepine, Meth/Amphetamine, Any Opioid</v>
      </c>
    </row>
    <row r="7002">
      <c r="A7002" s="2">
        <v>42924.0</v>
      </c>
      <c r="B7002" s="1" t="s">
        <v>86</v>
      </c>
      <c r="C7002" s="1">
        <v>24.0</v>
      </c>
      <c r="D7002" s="1" t="s">
        <v>51</v>
      </c>
      <c r="E7002" s="1" t="s">
        <v>63</v>
      </c>
      <c r="G7002" s="1" t="s">
        <v>1492</v>
      </c>
      <c r="H7002" s="1" t="s">
        <v>299</v>
      </c>
      <c r="I7002" s="1" t="s">
        <v>55</v>
      </c>
      <c r="J7002" s="1" t="s">
        <v>1492</v>
      </c>
      <c r="K7002" s="1" t="s">
        <v>299</v>
      </c>
      <c r="L7002" s="1" t="s">
        <v>55</v>
      </c>
      <c r="M7002" s="1" t="s">
        <v>56</v>
      </c>
      <c r="N7002" s="1" t="s">
        <v>119</v>
      </c>
      <c r="O7002" s="1" t="s">
        <v>1492</v>
      </c>
      <c r="P7002" s="1" t="s">
        <v>299</v>
      </c>
      <c r="Q7002" s="1" t="s">
        <v>55</v>
      </c>
      <c r="R7002" s="1" t="s">
        <v>56</v>
      </c>
      <c r="T7002" s="1" t="s">
        <v>6970</v>
      </c>
      <c r="U7002" s="1" t="s">
        <v>59</v>
      </c>
      <c r="X7002" s="1" t="s">
        <v>60</v>
      </c>
      <c r="Y7002" s="1" t="s">
        <v>60</v>
      </c>
      <c r="Z7002" s="1" t="s">
        <v>60</v>
      </c>
      <c r="AD7002" s="1" t="s">
        <v>60</v>
      </c>
      <c r="AT7002" s="1" t="s">
        <v>1495</v>
      </c>
      <c r="AU7002" s="1" t="s">
        <v>1495</v>
      </c>
      <c r="AV7002" s="1" t="s">
        <v>1496</v>
      </c>
      <c r="AW7002" s="3" t="str">
        <f t="shared" si="1"/>
        <v>Other</v>
      </c>
      <c r="AX7002" s="3" t="str">
        <f t="array" ref="AX7002">TEXTJOIN(", ", TRUE, IF(X7002:AS7002="Y", X$1:AS$1, IF(X7002:AS7002&lt;&gt;"", X$1:AS$1 &amp; ": " &amp; X7002:AS7002, "")))
</f>
        <v>Heroin, Cocaine, Fentanyl, Ethanol</v>
      </c>
    </row>
    <row r="7003">
      <c r="A7003" s="2">
        <v>43702.0</v>
      </c>
      <c r="B7003" s="1" t="s">
        <v>50</v>
      </c>
      <c r="C7003" s="1">
        <v>34.0</v>
      </c>
      <c r="D7003" s="1" t="s">
        <v>51</v>
      </c>
      <c r="E7003" s="1" t="s">
        <v>63</v>
      </c>
      <c r="G7003" s="1" t="s">
        <v>6971</v>
      </c>
      <c r="H7003" s="1" t="s">
        <v>125</v>
      </c>
      <c r="I7003" s="1" t="s">
        <v>55</v>
      </c>
      <c r="J7003" s="1" t="s">
        <v>124</v>
      </c>
      <c r="K7003" s="1" t="s">
        <v>125</v>
      </c>
      <c r="L7003" s="1" t="s">
        <v>55</v>
      </c>
      <c r="M7003" s="1" t="s">
        <v>56</v>
      </c>
      <c r="N7003" s="1" t="s">
        <v>178</v>
      </c>
      <c r="O7003" s="1" t="s">
        <v>262</v>
      </c>
      <c r="P7003" s="1" t="s">
        <v>263</v>
      </c>
      <c r="Q7003" s="1" t="s">
        <v>55</v>
      </c>
      <c r="R7003" s="1" t="s">
        <v>67</v>
      </c>
      <c r="T7003" s="1" t="s">
        <v>6972</v>
      </c>
      <c r="U7003" s="1" t="s">
        <v>59</v>
      </c>
      <c r="Z7003" s="1" t="s">
        <v>60</v>
      </c>
      <c r="AR7003" s="1" t="s">
        <v>60</v>
      </c>
      <c r="AT7003" s="1" t="s">
        <v>6973</v>
      </c>
      <c r="AU7003" s="1" t="s">
        <v>127</v>
      </c>
      <c r="AV7003" s="1" t="s">
        <v>266</v>
      </c>
      <c r="AW7003" s="3" t="str">
        <f t="shared" si="1"/>
        <v>Other</v>
      </c>
      <c r="AX7003" s="3" t="str">
        <f t="array" ref="AX7003">TEXTJOIN(", ", TRUE, IF(X7003:AS7003="Y", X$1:AS$1, IF(X7003:AS7003&lt;&gt;"", X$1:AS$1 &amp; ": " &amp; X7003:AS7003, "")))
</f>
        <v>Fentanyl, Any Opioid</v>
      </c>
    </row>
    <row r="7004">
      <c r="A7004" s="2">
        <v>43603.0</v>
      </c>
      <c r="B7004" s="1" t="s">
        <v>50</v>
      </c>
      <c r="C7004" s="1">
        <v>42.0</v>
      </c>
      <c r="D7004" s="1" t="s">
        <v>51</v>
      </c>
      <c r="E7004" s="1" t="s">
        <v>63</v>
      </c>
      <c r="F7004" s="1" t="s">
        <v>137</v>
      </c>
      <c r="G7004" s="1" t="s">
        <v>256</v>
      </c>
      <c r="H7004" s="1" t="s">
        <v>103</v>
      </c>
      <c r="I7004" s="1" t="s">
        <v>55</v>
      </c>
      <c r="M7004" s="1" t="s">
        <v>118</v>
      </c>
      <c r="N7004" s="1" t="s">
        <v>119</v>
      </c>
      <c r="O7004" s="1" t="s">
        <v>98</v>
      </c>
      <c r="P7004" s="1" t="s">
        <v>54</v>
      </c>
      <c r="Q7004" s="1" t="s">
        <v>55</v>
      </c>
      <c r="R7004" s="1" t="s">
        <v>44</v>
      </c>
      <c r="T7004" s="1" t="s">
        <v>4155</v>
      </c>
      <c r="U7004" s="1" t="s">
        <v>59</v>
      </c>
      <c r="V7004" s="1" t="s">
        <v>507</v>
      </c>
      <c r="Y7004" s="1" t="s">
        <v>60</v>
      </c>
      <c r="Z7004" s="1" t="s">
        <v>60</v>
      </c>
      <c r="AD7004" s="1" t="s">
        <v>60</v>
      </c>
      <c r="AR7004" s="1" t="s">
        <v>60</v>
      </c>
      <c r="AT7004" s="1" t="s">
        <v>282</v>
      </c>
      <c r="AU7004" s="1" t="s">
        <v>62</v>
      </c>
      <c r="AV7004" s="1" t="s">
        <v>101</v>
      </c>
      <c r="AW7004" s="3" t="str">
        <f t="shared" si="1"/>
        <v>Other</v>
      </c>
      <c r="AX7004" s="3" t="str">
        <f t="array" ref="AX7004">TEXTJOIN(", ", TRUE, IF(X7004:AS7004="Y", X$1:AS$1, IF(X7004:AS7004&lt;&gt;"", X$1:AS$1 &amp; ": " &amp; X7004:AS7004, "")))
</f>
        <v>Cocaine, Fentanyl, Ethanol, Any Opioid</v>
      </c>
    </row>
    <row r="7005">
      <c r="A7005" s="2">
        <v>44051.0</v>
      </c>
      <c r="B7005" s="1" t="s">
        <v>50</v>
      </c>
      <c r="C7005" s="1">
        <v>27.0</v>
      </c>
      <c r="D7005" s="1" t="s">
        <v>51</v>
      </c>
      <c r="E7005" s="1" t="s">
        <v>52</v>
      </c>
      <c r="G7005" s="1" t="s">
        <v>103</v>
      </c>
      <c r="H7005" s="1" t="s">
        <v>103</v>
      </c>
      <c r="I7005" s="1" t="s">
        <v>55</v>
      </c>
      <c r="J7005" s="1" t="s">
        <v>103</v>
      </c>
      <c r="K7005" s="1" t="s">
        <v>103</v>
      </c>
      <c r="L7005" s="1" t="s">
        <v>55</v>
      </c>
      <c r="M7005" s="1" t="s">
        <v>118</v>
      </c>
      <c r="N7005" s="1" t="s">
        <v>136</v>
      </c>
      <c r="O7005" s="1" t="s">
        <v>103</v>
      </c>
      <c r="P7005" s="1" t="s">
        <v>103</v>
      </c>
      <c r="Q7005" s="1" t="s">
        <v>55</v>
      </c>
      <c r="R7005" s="1" t="s">
        <v>67</v>
      </c>
      <c r="T7005" s="1" t="s">
        <v>83</v>
      </c>
      <c r="U7005" s="1" t="s">
        <v>59</v>
      </c>
      <c r="Z7005" s="1" t="s">
        <v>60</v>
      </c>
      <c r="AR7005" s="1" t="s">
        <v>60</v>
      </c>
      <c r="AT7005" s="1" t="s">
        <v>167</v>
      </c>
      <c r="AU7005" s="1" t="s">
        <v>167</v>
      </c>
      <c r="AV7005" s="1" t="s">
        <v>168</v>
      </c>
      <c r="AW7005" s="3" t="str">
        <f t="shared" si="1"/>
        <v>Other</v>
      </c>
      <c r="AX7005" s="3" t="str">
        <f t="array" ref="AX7005">TEXTJOIN(", ", TRUE, IF(X7005:AS7005="Y", X$1:AS$1, IF(X7005:AS7005&lt;&gt;"", X$1:AS$1 &amp; ": " &amp; X7005:AS7005, "")))
</f>
        <v>Fentanyl, Any Opioid</v>
      </c>
    </row>
    <row r="7006">
      <c r="A7006" s="2">
        <v>43732.0</v>
      </c>
      <c r="B7006" s="1" t="s">
        <v>50</v>
      </c>
      <c r="C7006" s="1">
        <v>45.0</v>
      </c>
      <c r="D7006" s="1" t="s">
        <v>76</v>
      </c>
      <c r="E7006" s="1" t="s">
        <v>52</v>
      </c>
      <c r="G7006" s="1" t="s">
        <v>82</v>
      </c>
      <c r="H7006" s="1" t="s">
        <v>54</v>
      </c>
      <c r="I7006" s="1" t="s">
        <v>55</v>
      </c>
      <c r="J7006" s="1" t="s">
        <v>82</v>
      </c>
      <c r="K7006" s="1" t="s">
        <v>54</v>
      </c>
      <c r="L7006" s="1" t="s">
        <v>55</v>
      </c>
      <c r="M7006" s="1" t="s">
        <v>56</v>
      </c>
      <c r="N7006" s="1" t="s">
        <v>1350</v>
      </c>
      <c r="O7006" s="1" t="s">
        <v>82</v>
      </c>
      <c r="P7006" s="1" t="s">
        <v>54</v>
      </c>
      <c r="Q7006" s="1" t="s">
        <v>55</v>
      </c>
      <c r="R7006" s="1" t="s">
        <v>67</v>
      </c>
      <c r="T7006" s="1" t="s">
        <v>6974</v>
      </c>
      <c r="U7006" s="1" t="s">
        <v>59</v>
      </c>
      <c r="V7006" s="1" t="s">
        <v>723</v>
      </c>
      <c r="Y7006" s="1" t="s">
        <v>60</v>
      </c>
      <c r="AT7006" s="1" t="s">
        <v>329</v>
      </c>
      <c r="AU7006" s="1" t="s">
        <v>329</v>
      </c>
      <c r="AV7006" s="1" t="s">
        <v>85</v>
      </c>
      <c r="AW7006" s="3" t="str">
        <f t="shared" si="1"/>
        <v>Other</v>
      </c>
      <c r="AX7006" s="3" t="str">
        <f t="array" ref="AX7006">TEXTJOIN(", ", TRUE, IF(X7006:AS7006="Y", X$1:AS$1, IF(X7006:AS7006&lt;&gt;"", X$1:AS$1 &amp; ": " &amp; X7006:AS7006, "")))
</f>
        <v>Cocaine</v>
      </c>
    </row>
    <row r="7007">
      <c r="A7007" s="2">
        <v>42874.0</v>
      </c>
      <c r="B7007" s="1" t="s">
        <v>86</v>
      </c>
      <c r="C7007" s="1">
        <v>41.0</v>
      </c>
      <c r="D7007" s="1" t="s">
        <v>51</v>
      </c>
      <c r="E7007" s="1" t="s">
        <v>63</v>
      </c>
      <c r="G7007" s="1" t="s">
        <v>256</v>
      </c>
      <c r="H7007" s="1" t="s">
        <v>103</v>
      </c>
      <c r="I7007" s="1" t="s">
        <v>55</v>
      </c>
      <c r="J7007" s="1" t="s">
        <v>256</v>
      </c>
      <c r="K7007" s="1" t="s">
        <v>103</v>
      </c>
      <c r="L7007" s="1" t="s">
        <v>55</v>
      </c>
      <c r="M7007" s="1" t="s">
        <v>1843</v>
      </c>
      <c r="N7007" s="1" t="s">
        <v>136</v>
      </c>
      <c r="O7007" s="1" t="s">
        <v>256</v>
      </c>
      <c r="P7007" s="1" t="s">
        <v>103</v>
      </c>
      <c r="Q7007" s="1" t="s">
        <v>55</v>
      </c>
      <c r="R7007" s="1" t="s">
        <v>44</v>
      </c>
      <c r="S7007" s="1" t="s">
        <v>6975</v>
      </c>
      <c r="T7007" s="1" t="s">
        <v>569</v>
      </c>
      <c r="U7007" s="1" t="s">
        <v>59</v>
      </c>
      <c r="Z7007" s="1" t="s">
        <v>60</v>
      </c>
      <c r="AF7007" s="1" t="s">
        <v>60</v>
      </c>
      <c r="AT7007" s="1" t="s">
        <v>282</v>
      </c>
      <c r="AU7007" s="1" t="s">
        <v>282</v>
      </c>
      <c r="AV7007" s="1" t="s">
        <v>260</v>
      </c>
      <c r="AW7007" s="3" t="str">
        <f t="shared" si="1"/>
        <v>Other</v>
      </c>
      <c r="AX7007" s="3" t="str">
        <f t="array" ref="AX7007">TEXTJOIN(", ", TRUE, IF(X7007:AS7007="Y", X$1:AS$1, IF(X7007:AS7007&lt;&gt;"", X$1:AS$1 &amp; ": " &amp; X7007:AS7007, "")))
</f>
        <v>Fentanyl, Benzodiazepine</v>
      </c>
    </row>
    <row r="7008">
      <c r="A7008" s="2">
        <v>42504.0</v>
      </c>
      <c r="B7008" s="1" t="s">
        <v>50</v>
      </c>
      <c r="C7008" s="1">
        <v>62.0</v>
      </c>
      <c r="D7008" s="1" t="s">
        <v>76</v>
      </c>
      <c r="E7008" s="1" t="s">
        <v>63</v>
      </c>
      <c r="G7008" s="1" t="s">
        <v>82</v>
      </c>
      <c r="H7008" s="1" t="s">
        <v>54</v>
      </c>
      <c r="I7008" s="1" t="s">
        <v>55</v>
      </c>
      <c r="J7008" s="1" t="s">
        <v>82</v>
      </c>
      <c r="M7008" s="1" t="s">
        <v>56</v>
      </c>
      <c r="N7008" s="1" t="s">
        <v>6976</v>
      </c>
      <c r="O7008" s="1" t="s">
        <v>82</v>
      </c>
      <c r="R7008" s="1" t="s">
        <v>56</v>
      </c>
      <c r="T7008" s="1" t="s">
        <v>6977</v>
      </c>
      <c r="U7008" s="1" t="s">
        <v>59</v>
      </c>
      <c r="X7008" s="1" t="s">
        <v>60</v>
      </c>
      <c r="Z7008" s="1" t="s">
        <v>60</v>
      </c>
      <c r="AG7008" s="1" t="s">
        <v>60</v>
      </c>
      <c r="AP7008" s="1" t="s">
        <v>60</v>
      </c>
      <c r="AR7008" s="1" t="s">
        <v>60</v>
      </c>
      <c r="AT7008" s="1" t="s">
        <v>329</v>
      </c>
      <c r="AU7008" s="1" t="s">
        <v>329</v>
      </c>
      <c r="AV7008" s="1" t="s">
        <v>85</v>
      </c>
      <c r="AW7008" s="3" t="str">
        <f t="shared" si="1"/>
        <v>Other</v>
      </c>
      <c r="AX7008" s="3" t="str">
        <f t="array" ref="AX7008">TEXTJOIN(", ", TRUE, IF(X7008:AS7008="Y", X$1:AS$1, IF(X7008:AS7008&lt;&gt;"", X$1:AS$1 &amp; ": " &amp; X7008:AS7008, "")))
</f>
        <v>Heroin, Fentanyl, Methadone, Heroin/Morph/Codeine, Any Opioid</v>
      </c>
    </row>
    <row r="7009">
      <c r="A7009" s="2">
        <v>41428.0</v>
      </c>
      <c r="B7009" s="1" t="s">
        <v>50</v>
      </c>
      <c r="C7009" s="1">
        <v>34.0</v>
      </c>
      <c r="D7009" s="1" t="s">
        <v>51</v>
      </c>
      <c r="E7009" s="1" t="s">
        <v>63</v>
      </c>
      <c r="G7009" s="1" t="s">
        <v>82</v>
      </c>
      <c r="H7009" s="1" t="s">
        <v>54</v>
      </c>
      <c r="J7009" s="1" t="s">
        <v>82</v>
      </c>
      <c r="L7009" s="1" t="s">
        <v>55</v>
      </c>
      <c r="M7009" s="1" t="s">
        <v>56</v>
      </c>
      <c r="N7009" s="1" t="s">
        <v>836</v>
      </c>
      <c r="O7009" s="1" t="s">
        <v>82</v>
      </c>
      <c r="P7009" s="1" t="s">
        <v>54</v>
      </c>
      <c r="R7009" s="1" t="s">
        <v>56</v>
      </c>
      <c r="T7009" s="1" t="s">
        <v>6978</v>
      </c>
      <c r="U7009" s="1" t="s">
        <v>59</v>
      </c>
      <c r="Y7009" s="1" t="s">
        <v>60</v>
      </c>
      <c r="AS7009" s="1" t="s">
        <v>6979</v>
      </c>
      <c r="AT7009" s="1" t="s">
        <v>329</v>
      </c>
      <c r="AU7009" s="1" t="s">
        <v>329</v>
      </c>
      <c r="AV7009" s="1" t="s">
        <v>85</v>
      </c>
      <c r="AW7009" s="3" t="str">
        <f t="shared" si="1"/>
        <v>Other</v>
      </c>
      <c r="AX7009" s="3" t="str">
        <f t="array" ref="AX7009">TEXTJOIN(", ", TRUE, IF(X7009:AS7009="Y", X$1:AS$1, IF(X7009:AS7009&lt;&gt;"", X$1:AS$1 &amp; ": " &amp; X7009:AS7009, "")))
</f>
        <v>Cocaine, Other: MORPHIINE</v>
      </c>
    </row>
    <row r="7010">
      <c r="A7010" s="2">
        <v>42567.0</v>
      </c>
      <c r="B7010" s="1" t="s">
        <v>50</v>
      </c>
      <c r="C7010" s="1">
        <v>46.0</v>
      </c>
      <c r="D7010" s="1" t="s">
        <v>51</v>
      </c>
      <c r="E7010" s="1" t="s">
        <v>52</v>
      </c>
      <c r="G7010" s="1" t="s">
        <v>82</v>
      </c>
      <c r="H7010" s="1" t="s">
        <v>54</v>
      </c>
      <c r="I7010" s="1" t="s">
        <v>55</v>
      </c>
      <c r="J7010" s="1" t="s">
        <v>160</v>
      </c>
      <c r="M7010" s="1" t="s">
        <v>177</v>
      </c>
      <c r="N7010" s="1" t="s">
        <v>276</v>
      </c>
      <c r="O7010" s="1" t="s">
        <v>82</v>
      </c>
      <c r="R7010" s="1" t="s">
        <v>67</v>
      </c>
      <c r="T7010" s="1" t="s">
        <v>6980</v>
      </c>
      <c r="U7010" s="1" t="s">
        <v>59</v>
      </c>
      <c r="W7010" s="1" t="s">
        <v>60</v>
      </c>
      <c r="X7010" s="1" t="s">
        <v>60</v>
      </c>
      <c r="Y7010" s="1" t="s">
        <v>60</v>
      </c>
      <c r="AD7010" s="1" t="s">
        <v>60</v>
      </c>
      <c r="AP7010" s="1" t="s">
        <v>60</v>
      </c>
      <c r="AR7010" s="1" t="s">
        <v>60</v>
      </c>
      <c r="AT7010" s="1" t="s">
        <v>329</v>
      </c>
      <c r="AU7010" s="1" t="s">
        <v>163</v>
      </c>
      <c r="AV7010" s="1" t="s">
        <v>85</v>
      </c>
      <c r="AW7010" s="3" t="str">
        <f t="shared" si="1"/>
        <v>Other</v>
      </c>
      <c r="AX7010" s="3" t="str">
        <f t="array" ref="AX7010">TEXTJOIN(", ", TRUE, IF(X7010:AS7010="Y", X$1:AS$1, IF(X7010:AS7010&lt;&gt;"", X$1:AS$1 &amp; ": " &amp; X7010:AS7010, "")))
</f>
        <v>Heroin, Cocaine, Ethanol, Heroin/Morph/Codeine, Any Opioid</v>
      </c>
    </row>
    <row r="7011">
      <c r="A7011" s="2">
        <v>42278.0</v>
      </c>
      <c r="B7011" s="1" t="s">
        <v>86</v>
      </c>
      <c r="C7011" s="1">
        <v>53.0</v>
      </c>
      <c r="D7011" s="1" t="s">
        <v>51</v>
      </c>
      <c r="E7011" s="1" t="s">
        <v>63</v>
      </c>
      <c r="G7011" s="1" t="s">
        <v>290</v>
      </c>
      <c r="H7011" s="1" t="s">
        <v>91</v>
      </c>
      <c r="I7011" s="1" t="s">
        <v>55</v>
      </c>
      <c r="J7011" s="1" t="s">
        <v>6981</v>
      </c>
      <c r="M7011" s="1" t="s">
        <v>56</v>
      </c>
      <c r="O7011" s="1" t="s">
        <v>290</v>
      </c>
      <c r="P7011" s="1" t="s">
        <v>91</v>
      </c>
      <c r="Q7011" s="1" t="s">
        <v>55</v>
      </c>
      <c r="R7011" s="1" t="s">
        <v>56</v>
      </c>
      <c r="T7011" s="1" t="s">
        <v>6982</v>
      </c>
      <c r="U7011" s="1" t="s">
        <v>59</v>
      </c>
      <c r="Z7011" s="1" t="s">
        <v>60</v>
      </c>
      <c r="AF7011" s="1" t="s">
        <v>60</v>
      </c>
      <c r="AR7011" s="1" t="s">
        <v>60</v>
      </c>
      <c r="AT7011" s="1" t="s">
        <v>292</v>
      </c>
      <c r="AU7011" s="1" t="s">
        <v>6983</v>
      </c>
      <c r="AV7011" s="1" t="s">
        <v>653</v>
      </c>
      <c r="AW7011" s="3" t="str">
        <f t="shared" si="1"/>
        <v>Other</v>
      </c>
      <c r="AX7011" s="3" t="str">
        <f t="array" ref="AX7011">TEXTJOIN(", ", TRUE, IF(X7011:AS7011="Y", X$1:AS$1, IF(X7011:AS7011&lt;&gt;"", X$1:AS$1 &amp; ": " &amp; X7011:AS7011, "")))
</f>
        <v>Fentanyl, Benzodiazepine, Any Opioid</v>
      </c>
    </row>
    <row r="7012">
      <c r="A7012" s="2">
        <v>43225.0</v>
      </c>
      <c r="B7012" s="1" t="s">
        <v>50</v>
      </c>
      <c r="C7012" s="1">
        <v>50.0</v>
      </c>
      <c r="D7012" s="1" t="s">
        <v>51</v>
      </c>
      <c r="E7012" s="1" t="s">
        <v>63</v>
      </c>
      <c r="G7012" s="1" t="s">
        <v>81</v>
      </c>
      <c r="H7012" s="1" t="s">
        <v>54</v>
      </c>
      <c r="I7012" s="1" t="s">
        <v>55</v>
      </c>
      <c r="J7012" s="1" t="s">
        <v>81</v>
      </c>
      <c r="K7012" s="1" t="s">
        <v>54</v>
      </c>
      <c r="M7012" s="1" t="s">
        <v>56</v>
      </c>
      <c r="N7012" s="1" t="s">
        <v>935</v>
      </c>
      <c r="O7012" s="1" t="s">
        <v>81</v>
      </c>
      <c r="P7012" s="1" t="s">
        <v>54</v>
      </c>
      <c r="Q7012" s="1" t="s">
        <v>55</v>
      </c>
      <c r="R7012" s="1" t="s">
        <v>56</v>
      </c>
      <c r="T7012" s="1" t="s">
        <v>6984</v>
      </c>
      <c r="U7012" s="1" t="s">
        <v>59</v>
      </c>
      <c r="AD7012" s="1" t="s">
        <v>60</v>
      </c>
      <c r="AF7012" s="1" t="s">
        <v>60</v>
      </c>
      <c r="AT7012" s="1" t="s">
        <v>84</v>
      </c>
      <c r="AU7012" s="1" t="s">
        <v>84</v>
      </c>
      <c r="AV7012" s="1" t="s">
        <v>598</v>
      </c>
      <c r="AW7012" s="3" t="str">
        <f t="shared" si="1"/>
        <v>Other</v>
      </c>
      <c r="AX7012" s="3" t="str">
        <f t="array" ref="AX7012">TEXTJOIN(", ", TRUE, IF(X7012:AS7012="Y", X$1:AS$1, IF(X7012:AS7012&lt;&gt;"", X$1:AS$1 &amp; ": " &amp; X7012:AS7012, "")))
</f>
        <v>Ethanol, Benzodiazepine</v>
      </c>
    </row>
    <row r="7013">
      <c r="A7013" s="2">
        <v>43126.0</v>
      </c>
      <c r="B7013" s="1" t="s">
        <v>50</v>
      </c>
      <c r="C7013" s="1">
        <v>65.0</v>
      </c>
      <c r="D7013" s="1" t="s">
        <v>76</v>
      </c>
      <c r="E7013" s="1" t="s">
        <v>63</v>
      </c>
      <c r="G7013" s="1" t="s">
        <v>98</v>
      </c>
      <c r="H7013" s="1" t="s">
        <v>54</v>
      </c>
      <c r="I7013" s="1" t="s">
        <v>55</v>
      </c>
      <c r="J7013" s="1" t="s">
        <v>98</v>
      </c>
      <c r="K7013" s="1" t="s">
        <v>54</v>
      </c>
      <c r="M7013" s="1" t="s">
        <v>56</v>
      </c>
      <c r="N7013" s="1" t="s">
        <v>230</v>
      </c>
      <c r="O7013" s="1" t="s">
        <v>98</v>
      </c>
      <c r="P7013" s="1" t="s">
        <v>54</v>
      </c>
      <c r="Q7013" s="1" t="s">
        <v>55</v>
      </c>
      <c r="R7013" s="1" t="s">
        <v>56</v>
      </c>
      <c r="T7013" s="1" t="s">
        <v>6985</v>
      </c>
      <c r="U7013" s="1" t="s">
        <v>59</v>
      </c>
      <c r="AB7013" s="1" t="s">
        <v>60</v>
      </c>
      <c r="AC7013" s="1" t="s">
        <v>60</v>
      </c>
      <c r="AD7013" s="1" t="s">
        <v>60</v>
      </c>
      <c r="AR7013" s="1" t="s">
        <v>60</v>
      </c>
      <c r="AT7013" s="1" t="s">
        <v>100</v>
      </c>
      <c r="AU7013" s="1" t="s">
        <v>100</v>
      </c>
      <c r="AV7013" s="1" t="s">
        <v>101</v>
      </c>
      <c r="AW7013" s="3" t="str">
        <f t="shared" si="1"/>
        <v>Other</v>
      </c>
      <c r="AX7013" s="3" t="str">
        <f t="array" ref="AX7013">TEXTJOIN(", ", TRUE, IF(X7013:AS7013="Y", X$1:AS$1, IF(X7013:AS7013&lt;&gt;"", X$1:AS$1 &amp; ": " &amp; X7013:AS7013, "")))
</f>
        <v>Oxycodone, Oxymorphone, Ethanol, Any Opioid</v>
      </c>
    </row>
    <row r="7014">
      <c r="A7014" s="2">
        <v>42875.0</v>
      </c>
      <c r="B7014" s="1" t="s">
        <v>86</v>
      </c>
      <c r="C7014" s="1">
        <v>37.0</v>
      </c>
      <c r="D7014" s="1" t="s">
        <v>51</v>
      </c>
      <c r="E7014" s="1" t="s">
        <v>63</v>
      </c>
      <c r="G7014" s="1" t="s">
        <v>198</v>
      </c>
      <c r="H7014" s="1" t="s">
        <v>54</v>
      </c>
      <c r="I7014" s="1" t="s">
        <v>55</v>
      </c>
      <c r="J7014" s="1" t="s">
        <v>198</v>
      </c>
      <c r="K7014" s="1" t="s">
        <v>54</v>
      </c>
      <c r="L7014" s="1" t="s">
        <v>55</v>
      </c>
      <c r="M7014" s="1" t="s">
        <v>56</v>
      </c>
      <c r="N7014" s="1" t="s">
        <v>136</v>
      </c>
      <c r="O7014" s="1" t="s">
        <v>198</v>
      </c>
      <c r="P7014" s="1" t="s">
        <v>54</v>
      </c>
      <c r="Q7014" s="1" t="s">
        <v>55</v>
      </c>
      <c r="R7014" s="1" t="s">
        <v>56</v>
      </c>
      <c r="T7014" s="1" t="s">
        <v>6986</v>
      </c>
      <c r="U7014" s="1" t="s">
        <v>59</v>
      </c>
      <c r="X7014" s="1" t="s">
        <v>60</v>
      </c>
      <c r="Z7014" s="1" t="s">
        <v>60</v>
      </c>
      <c r="AF7014" s="1" t="s">
        <v>60</v>
      </c>
      <c r="AK7014" s="1" t="s">
        <v>60</v>
      </c>
      <c r="AT7014" s="1" t="s">
        <v>199</v>
      </c>
      <c r="AU7014" s="1" t="s">
        <v>199</v>
      </c>
      <c r="AV7014" s="1" t="s">
        <v>200</v>
      </c>
      <c r="AW7014" s="3" t="str">
        <f t="shared" si="1"/>
        <v>Other</v>
      </c>
      <c r="AX7014" s="3" t="str">
        <f t="array" ref="AX7014">TEXTJOIN(", ", TRUE, IF(X7014:AS7014="Y", X$1:AS$1, IF(X7014:AS7014&lt;&gt;"", X$1:AS$1 &amp; ": " &amp; X7014:AS7014, "")))
</f>
        <v>Heroin, Fentanyl, Benzodiazepine, Hydromorphone</v>
      </c>
    </row>
    <row r="7015">
      <c r="A7015" s="2">
        <v>41883.0</v>
      </c>
      <c r="B7015" s="1" t="s">
        <v>50</v>
      </c>
      <c r="C7015" s="1">
        <v>49.0</v>
      </c>
      <c r="D7015" s="1" t="s">
        <v>76</v>
      </c>
      <c r="E7015" s="1" t="s">
        <v>63</v>
      </c>
      <c r="G7015" s="1" t="s">
        <v>54</v>
      </c>
      <c r="J7015" s="1" t="s">
        <v>54</v>
      </c>
      <c r="L7015" s="1" t="s">
        <v>55</v>
      </c>
      <c r="M7015" s="1" t="s">
        <v>56</v>
      </c>
      <c r="N7015" s="1" t="s">
        <v>6987</v>
      </c>
      <c r="O7015" s="1" t="s">
        <v>82</v>
      </c>
      <c r="P7015" s="1" t="s">
        <v>54</v>
      </c>
      <c r="R7015" s="1" t="s">
        <v>67</v>
      </c>
      <c r="T7015" s="1" t="s">
        <v>6988</v>
      </c>
      <c r="U7015" s="1" t="s">
        <v>59</v>
      </c>
      <c r="V7015" s="1" t="s">
        <v>6989</v>
      </c>
      <c r="AB7015" s="1" t="s">
        <v>60</v>
      </c>
      <c r="AD7015" s="1" t="s">
        <v>60</v>
      </c>
      <c r="AF7015" s="1" t="s">
        <v>60</v>
      </c>
      <c r="AT7015" s="1" t="s">
        <v>234</v>
      </c>
      <c r="AU7015" s="1" t="s">
        <v>234</v>
      </c>
      <c r="AV7015" s="1" t="s">
        <v>85</v>
      </c>
      <c r="AW7015" s="3" t="str">
        <f t="shared" si="1"/>
        <v>Other</v>
      </c>
      <c r="AX7015" s="3" t="str">
        <f t="array" ref="AX7015">TEXTJOIN(", ", TRUE, IF(X7015:AS7015="Y", X$1:AS$1, IF(X7015:AS7015&lt;&gt;"", X$1:AS$1 &amp; ": " &amp; X7015:AS7015, "")))
</f>
        <v>Oxycodone, Ethanol, Benzodiazepine</v>
      </c>
    </row>
    <row r="7016">
      <c r="A7016" s="2">
        <v>42150.0</v>
      </c>
      <c r="B7016" s="1" t="s">
        <v>86</v>
      </c>
      <c r="C7016" s="1">
        <v>28.0</v>
      </c>
      <c r="D7016" s="1" t="s">
        <v>51</v>
      </c>
      <c r="E7016" s="1" t="s">
        <v>63</v>
      </c>
      <c r="G7016" s="1" t="s">
        <v>226</v>
      </c>
      <c r="H7016" s="1" t="s">
        <v>103</v>
      </c>
      <c r="I7016" s="1" t="s">
        <v>55</v>
      </c>
      <c r="J7016" s="1" t="s">
        <v>226</v>
      </c>
      <c r="M7016" s="1" t="s">
        <v>56</v>
      </c>
      <c r="O7016" s="1" t="s">
        <v>226</v>
      </c>
      <c r="P7016" s="1" t="s">
        <v>103</v>
      </c>
      <c r="Q7016" s="1" t="s">
        <v>55</v>
      </c>
      <c r="R7016" s="1" t="s">
        <v>56</v>
      </c>
      <c r="T7016" s="1" t="s">
        <v>6990</v>
      </c>
      <c r="U7016" s="1" t="s">
        <v>59</v>
      </c>
      <c r="W7016" s="1" t="s">
        <v>60</v>
      </c>
      <c r="X7016" s="1" t="s">
        <v>60</v>
      </c>
      <c r="AF7016" s="1" t="s">
        <v>60</v>
      </c>
      <c r="AG7016" s="1" t="s">
        <v>60</v>
      </c>
      <c r="AP7016" s="1" t="s">
        <v>60</v>
      </c>
      <c r="AR7016" s="1" t="s">
        <v>60</v>
      </c>
      <c r="AT7016" s="1" t="s">
        <v>228</v>
      </c>
      <c r="AU7016" s="1" t="s">
        <v>228</v>
      </c>
      <c r="AV7016" s="1" t="s">
        <v>229</v>
      </c>
      <c r="AW7016" s="3" t="str">
        <f t="shared" si="1"/>
        <v>Other</v>
      </c>
      <c r="AX7016" s="3" t="str">
        <f t="array" ref="AX7016">TEXTJOIN(", ", TRUE, IF(X7016:AS7016="Y", X$1:AS$1, IF(X7016:AS7016&lt;&gt;"", X$1:AS$1 &amp; ": " &amp; X7016:AS7016, "")))
</f>
        <v>Heroin, Benzodiazepine, Methadone, Heroin/Morph/Codeine, Any Opioid</v>
      </c>
    </row>
    <row r="7017">
      <c r="A7017" s="2">
        <v>44244.0</v>
      </c>
      <c r="B7017" s="1" t="s">
        <v>50</v>
      </c>
      <c r="C7017" s="1">
        <v>40.0</v>
      </c>
      <c r="D7017" s="1" t="s">
        <v>76</v>
      </c>
      <c r="E7017" s="1" t="s">
        <v>63</v>
      </c>
      <c r="G7017" s="1" t="s">
        <v>479</v>
      </c>
      <c r="H7017" s="1" t="s">
        <v>263</v>
      </c>
      <c r="I7017" s="1" t="s">
        <v>55</v>
      </c>
      <c r="J7017" s="1" t="s">
        <v>479</v>
      </c>
      <c r="K7017" s="1" t="s">
        <v>263</v>
      </c>
      <c r="L7017" s="1" t="s">
        <v>55</v>
      </c>
      <c r="M7017" s="1" t="s">
        <v>56</v>
      </c>
      <c r="N7017" s="1" t="s">
        <v>136</v>
      </c>
      <c r="O7017" s="1" t="s">
        <v>479</v>
      </c>
      <c r="P7017" s="1" t="s">
        <v>263</v>
      </c>
      <c r="Q7017" s="1" t="s">
        <v>55</v>
      </c>
      <c r="R7017" s="1" t="s">
        <v>56</v>
      </c>
      <c r="T7017" s="1" t="s">
        <v>3428</v>
      </c>
      <c r="U7017" s="1" t="s">
        <v>59</v>
      </c>
      <c r="V7017" s="1" t="s">
        <v>258</v>
      </c>
      <c r="Y7017" s="1" t="s">
        <v>60</v>
      </c>
      <c r="Z7017" s="1" t="s">
        <v>60</v>
      </c>
      <c r="AD7017" s="1" t="s">
        <v>60</v>
      </c>
      <c r="AM7017" s="1" t="s">
        <v>60</v>
      </c>
      <c r="AR7017" s="1" t="s">
        <v>60</v>
      </c>
      <c r="AT7017" s="1" t="s">
        <v>482</v>
      </c>
      <c r="AU7017" s="1" t="s">
        <v>482</v>
      </c>
      <c r="AV7017" s="1" t="s">
        <v>483</v>
      </c>
      <c r="AW7017" s="3" t="str">
        <f t="shared" si="1"/>
        <v>Other</v>
      </c>
      <c r="AX7017" s="3" t="str">
        <f t="array" ref="AX7017">TEXTJOIN(", ", TRUE, IF(X7017:AS7017="Y", X$1:AS$1, IF(X7017:AS7017&lt;&gt;"", X$1:AS$1 &amp; ": " &amp; X7017:AS7017, "")))
</f>
        <v>Cocaine, Fentanyl, Ethanol, Xylazine, Any Opioid</v>
      </c>
    </row>
    <row r="7018">
      <c r="A7018" s="2">
        <v>41428.0</v>
      </c>
      <c r="B7018" s="1" t="s">
        <v>50</v>
      </c>
      <c r="C7018" s="1">
        <v>22.0</v>
      </c>
      <c r="D7018" s="1" t="s">
        <v>51</v>
      </c>
      <c r="E7018" s="1" t="s">
        <v>63</v>
      </c>
      <c r="G7018" s="1" t="s">
        <v>420</v>
      </c>
      <c r="H7018" s="1" t="s">
        <v>54</v>
      </c>
      <c r="J7018" s="1" t="s">
        <v>420</v>
      </c>
      <c r="L7018" s="1" t="s">
        <v>55</v>
      </c>
      <c r="M7018" s="1" t="s">
        <v>56</v>
      </c>
      <c r="N7018" s="1" t="s">
        <v>148</v>
      </c>
      <c r="O7018" s="1" t="s">
        <v>420</v>
      </c>
      <c r="P7018" s="1" t="s">
        <v>54</v>
      </c>
      <c r="R7018" s="1" t="s">
        <v>56</v>
      </c>
      <c r="T7018" s="1" t="s">
        <v>68</v>
      </c>
      <c r="U7018" s="1" t="s">
        <v>59</v>
      </c>
      <c r="X7018" s="1" t="s">
        <v>60</v>
      </c>
      <c r="AT7018" s="1" t="s">
        <v>422</v>
      </c>
      <c r="AU7018" s="1" t="s">
        <v>422</v>
      </c>
      <c r="AV7018" s="1" t="s">
        <v>3180</v>
      </c>
      <c r="AW7018" s="3" t="str">
        <f t="shared" si="1"/>
        <v>Other</v>
      </c>
      <c r="AX7018" s="3" t="str">
        <f t="array" ref="AX7018">TEXTJOIN(", ", TRUE, IF(X7018:AS7018="Y", X$1:AS$1, IF(X7018:AS7018&lt;&gt;"", X$1:AS$1 &amp; ": " &amp; X7018:AS7018, "")))
</f>
        <v>Heroin</v>
      </c>
    </row>
    <row r="7019">
      <c r="A7019" s="2">
        <v>44031.0</v>
      </c>
      <c r="B7019" s="1" t="s">
        <v>50</v>
      </c>
      <c r="C7019" s="1">
        <v>24.0</v>
      </c>
      <c r="D7019" s="1" t="s">
        <v>51</v>
      </c>
      <c r="E7019" s="1" t="s">
        <v>63</v>
      </c>
      <c r="G7019" s="1" t="s">
        <v>311</v>
      </c>
      <c r="H7019" s="1" t="s">
        <v>299</v>
      </c>
      <c r="I7019" s="1" t="s">
        <v>55</v>
      </c>
      <c r="J7019" s="1" t="s">
        <v>311</v>
      </c>
      <c r="K7019" s="1" t="s">
        <v>299</v>
      </c>
      <c r="L7019" s="1" t="s">
        <v>55</v>
      </c>
      <c r="M7019" s="1" t="s">
        <v>56</v>
      </c>
      <c r="N7019" s="1" t="s">
        <v>93</v>
      </c>
      <c r="O7019" s="1" t="s">
        <v>311</v>
      </c>
      <c r="P7019" s="1" t="s">
        <v>299</v>
      </c>
      <c r="Q7019" s="1" t="s">
        <v>55</v>
      </c>
      <c r="R7019" s="1" t="s">
        <v>56</v>
      </c>
      <c r="T7019" s="1" t="s">
        <v>6991</v>
      </c>
      <c r="U7019" s="1" t="s">
        <v>59</v>
      </c>
      <c r="X7019" s="1" t="s">
        <v>60</v>
      </c>
      <c r="Z7019" s="1" t="s">
        <v>60</v>
      </c>
      <c r="AA7019" s="1" t="s">
        <v>60</v>
      </c>
      <c r="AR7019" s="1" t="s">
        <v>60</v>
      </c>
      <c r="AT7019" s="1" t="s">
        <v>313</v>
      </c>
      <c r="AU7019" s="1" t="s">
        <v>313</v>
      </c>
      <c r="AV7019" s="1" t="s">
        <v>314</v>
      </c>
      <c r="AW7019" s="3" t="str">
        <f t="shared" si="1"/>
        <v>Other</v>
      </c>
      <c r="AX7019" s="3" t="str">
        <f t="array" ref="AX7019">TEXTJOIN(", ", TRUE, IF(X7019:AS7019="Y", X$1:AS$1, IF(X7019:AS7019&lt;&gt;"", X$1:AS$1 &amp; ": " &amp; X7019:AS7019, "")))
</f>
        <v>Heroin, Fentanyl, Fentanyl Analogue, Any Opioid</v>
      </c>
    </row>
    <row r="7020">
      <c r="A7020" s="4">
        <v>44522.0</v>
      </c>
      <c r="B7020" s="1" t="s">
        <v>50</v>
      </c>
      <c r="C7020" s="1">
        <v>53.0</v>
      </c>
      <c r="D7020" s="1" t="s">
        <v>51</v>
      </c>
      <c r="E7020" s="1" t="s">
        <v>63</v>
      </c>
      <c r="G7020" s="1" t="s">
        <v>82</v>
      </c>
      <c r="H7020" s="1" t="s">
        <v>54</v>
      </c>
      <c r="I7020" s="1" t="s">
        <v>55</v>
      </c>
      <c r="J7020" s="1" t="s">
        <v>1172</v>
      </c>
      <c r="M7020" s="1" t="s">
        <v>1207</v>
      </c>
      <c r="N7020" s="1" t="s">
        <v>119</v>
      </c>
      <c r="O7020" s="1" t="s">
        <v>82</v>
      </c>
      <c r="P7020" s="1" t="s">
        <v>54</v>
      </c>
      <c r="Q7020" s="1" t="s">
        <v>55</v>
      </c>
      <c r="R7020" s="1" t="s">
        <v>180</v>
      </c>
      <c r="T7020" s="1" t="s">
        <v>6992</v>
      </c>
      <c r="U7020" s="1" t="s">
        <v>59</v>
      </c>
      <c r="V7020" s="1" t="s">
        <v>197</v>
      </c>
      <c r="Z7020" s="1" t="s">
        <v>60</v>
      </c>
      <c r="AD7020" s="1" t="s">
        <v>60</v>
      </c>
      <c r="AF7020" s="1" t="s">
        <v>60</v>
      </c>
      <c r="AG7020" s="1" t="s">
        <v>60</v>
      </c>
      <c r="AR7020" s="1" t="s">
        <v>60</v>
      </c>
      <c r="AT7020" s="1" t="s">
        <v>329</v>
      </c>
      <c r="AV7020" s="1" t="s">
        <v>85</v>
      </c>
      <c r="AW7020" s="3" t="str">
        <f t="shared" si="1"/>
        <v>Other</v>
      </c>
      <c r="AX7020" s="3" t="str">
        <f t="array" ref="AX7020">TEXTJOIN(", ", TRUE, IF(X7020:AS7020="Y", X$1:AS$1, IF(X7020:AS7020&lt;&gt;"", X$1:AS$1 &amp; ": " &amp; X7020:AS7020, "")))
</f>
        <v>Fentanyl, Ethanol, Benzodiazepine, Methadone, Any Opioid</v>
      </c>
    </row>
    <row r="7021">
      <c r="A7021" s="2">
        <v>43979.0</v>
      </c>
      <c r="B7021" s="1" t="s">
        <v>50</v>
      </c>
      <c r="C7021" s="1">
        <v>61.0</v>
      </c>
      <c r="D7021" s="1" t="s">
        <v>51</v>
      </c>
      <c r="E7021" s="1" t="s">
        <v>52</v>
      </c>
      <c r="G7021" s="1" t="s">
        <v>256</v>
      </c>
      <c r="H7021" s="1" t="s">
        <v>103</v>
      </c>
      <c r="I7021" s="1" t="s">
        <v>55</v>
      </c>
      <c r="J7021" s="1" t="s">
        <v>256</v>
      </c>
      <c r="K7021" s="1" t="s">
        <v>103</v>
      </c>
      <c r="L7021" s="1" t="s">
        <v>55</v>
      </c>
      <c r="M7021" s="1" t="s">
        <v>92</v>
      </c>
      <c r="N7021" s="1" t="s">
        <v>136</v>
      </c>
      <c r="O7021" s="1" t="s">
        <v>256</v>
      </c>
      <c r="P7021" s="1" t="s">
        <v>103</v>
      </c>
      <c r="Q7021" s="1" t="s">
        <v>55</v>
      </c>
      <c r="R7021" s="1" t="s">
        <v>44</v>
      </c>
      <c r="T7021" s="1" t="s">
        <v>3933</v>
      </c>
      <c r="U7021" s="1" t="s">
        <v>59</v>
      </c>
      <c r="Y7021" s="1" t="s">
        <v>60</v>
      </c>
      <c r="Z7021" s="1" t="s">
        <v>60</v>
      </c>
      <c r="AD7021" s="1" t="s">
        <v>60</v>
      </c>
      <c r="AR7021" s="1" t="s">
        <v>60</v>
      </c>
      <c r="AT7021" s="1" t="s">
        <v>282</v>
      </c>
      <c r="AU7021" s="1" t="s">
        <v>282</v>
      </c>
      <c r="AV7021" s="1" t="s">
        <v>260</v>
      </c>
      <c r="AW7021" s="3" t="str">
        <f t="shared" si="1"/>
        <v>Other</v>
      </c>
      <c r="AX7021" s="3" t="str">
        <f t="array" ref="AX7021">TEXTJOIN(", ", TRUE, IF(X7021:AS7021="Y", X$1:AS$1, IF(X7021:AS7021&lt;&gt;"", X$1:AS$1 &amp; ": " &amp; X7021:AS7021, "")))
</f>
        <v>Cocaine, Fentanyl, Ethanol, Any Opioid</v>
      </c>
    </row>
    <row r="7022">
      <c r="A7022" s="4">
        <v>44479.0</v>
      </c>
      <c r="B7022" s="1" t="s">
        <v>50</v>
      </c>
      <c r="C7022" s="1">
        <v>55.0</v>
      </c>
      <c r="D7022" s="1" t="s">
        <v>51</v>
      </c>
      <c r="E7022" s="1" t="s">
        <v>502</v>
      </c>
      <c r="G7022" s="1" t="s">
        <v>103</v>
      </c>
      <c r="H7022" s="1" t="s">
        <v>103</v>
      </c>
      <c r="I7022" s="1" t="s">
        <v>55</v>
      </c>
      <c r="J7022" s="1" t="s">
        <v>103</v>
      </c>
      <c r="K7022" s="1" t="s">
        <v>103</v>
      </c>
      <c r="L7022" s="1" t="s">
        <v>55</v>
      </c>
      <c r="M7022" s="1" t="s">
        <v>56</v>
      </c>
      <c r="N7022" s="1" t="s">
        <v>66</v>
      </c>
      <c r="O7022" s="1" t="s">
        <v>103</v>
      </c>
      <c r="P7022" s="1" t="s">
        <v>103</v>
      </c>
      <c r="Q7022" s="1" t="s">
        <v>55</v>
      </c>
      <c r="R7022" s="1" t="s">
        <v>443</v>
      </c>
      <c r="T7022" s="1" t="s">
        <v>319</v>
      </c>
      <c r="U7022" s="1" t="s">
        <v>59</v>
      </c>
      <c r="Y7022" s="1" t="s">
        <v>60</v>
      </c>
      <c r="Z7022" s="1" t="s">
        <v>60</v>
      </c>
      <c r="AD7022" s="1" t="s">
        <v>60</v>
      </c>
      <c r="AR7022" s="1" t="s">
        <v>60</v>
      </c>
      <c r="AT7022" s="1" t="s">
        <v>167</v>
      </c>
      <c r="AU7022" s="1" t="s">
        <v>167</v>
      </c>
      <c r="AV7022" s="1" t="s">
        <v>168</v>
      </c>
      <c r="AW7022" s="3" t="str">
        <f t="shared" si="1"/>
        <v>Other</v>
      </c>
      <c r="AX7022" s="3" t="str">
        <f t="array" ref="AX7022">TEXTJOIN(", ", TRUE, IF(X7022:AS7022="Y", X$1:AS$1, IF(X7022:AS7022&lt;&gt;"", X$1:AS$1 &amp; ": " &amp; X7022:AS7022, "")))
</f>
        <v>Cocaine, Fentanyl, Ethanol, Any Opioid</v>
      </c>
    </row>
    <row r="7023">
      <c r="A7023" s="2">
        <v>43315.0</v>
      </c>
      <c r="B7023" s="1" t="s">
        <v>50</v>
      </c>
      <c r="C7023" s="1">
        <v>43.0</v>
      </c>
      <c r="D7023" s="1" t="s">
        <v>51</v>
      </c>
      <c r="E7023" s="1" t="s">
        <v>63</v>
      </c>
      <c r="G7023" s="1" t="s">
        <v>103</v>
      </c>
      <c r="I7023" s="1" t="s">
        <v>55</v>
      </c>
      <c r="J7023" s="1" t="s">
        <v>103</v>
      </c>
      <c r="K7023" s="1" t="s">
        <v>103</v>
      </c>
      <c r="M7023" s="1" t="s">
        <v>56</v>
      </c>
      <c r="N7023" s="1" t="s">
        <v>136</v>
      </c>
      <c r="O7023" s="1" t="s">
        <v>103</v>
      </c>
      <c r="Q7023" s="1" t="s">
        <v>55</v>
      </c>
      <c r="R7023" s="1" t="s">
        <v>56</v>
      </c>
      <c r="T7023" s="1" t="s">
        <v>6993</v>
      </c>
      <c r="U7023" s="1" t="s">
        <v>59</v>
      </c>
      <c r="X7023" s="1" t="s">
        <v>60</v>
      </c>
      <c r="Z7023" s="1" t="s">
        <v>60</v>
      </c>
      <c r="AA7023" s="1" t="s">
        <v>60</v>
      </c>
      <c r="AH7023" s="1" t="s">
        <v>60</v>
      </c>
      <c r="AP7023" s="1" t="s">
        <v>60</v>
      </c>
      <c r="AR7023" s="1" t="s">
        <v>60</v>
      </c>
      <c r="AT7023" s="1" t="s">
        <v>167</v>
      </c>
      <c r="AU7023" s="1" t="s">
        <v>167</v>
      </c>
      <c r="AV7023" s="1" t="s">
        <v>168</v>
      </c>
      <c r="AW7023" s="3" t="str">
        <f t="shared" si="1"/>
        <v>Other</v>
      </c>
      <c r="AX7023" s="3" t="str">
        <f t="array" ref="AX7023">TEXTJOIN(", ", TRUE, IF(X7023:AS7023="Y", X$1:AS$1, IF(X7023:AS7023&lt;&gt;"", X$1:AS$1 &amp; ": " &amp; X7023:AS7023, "")))
</f>
        <v>Heroin, Fentanyl, Fentanyl Analogue, Meth/Amphetamine, Heroin/Morph/Codeine, Any Opioid</v>
      </c>
    </row>
    <row r="7024">
      <c r="A7024" s="2">
        <v>42466.0</v>
      </c>
      <c r="B7024" s="1" t="s">
        <v>50</v>
      </c>
      <c r="C7024" s="1">
        <v>34.0</v>
      </c>
      <c r="D7024" s="1" t="s">
        <v>51</v>
      </c>
      <c r="E7024" s="1" t="s">
        <v>63</v>
      </c>
      <c r="G7024" s="1" t="s">
        <v>2983</v>
      </c>
      <c r="H7024" s="1" t="s">
        <v>121</v>
      </c>
      <c r="I7024" s="1" t="s">
        <v>55</v>
      </c>
      <c r="J7024" s="1" t="s">
        <v>2983</v>
      </c>
      <c r="M7024" s="1" t="s">
        <v>56</v>
      </c>
      <c r="N7024" s="1" t="s">
        <v>276</v>
      </c>
      <c r="O7024" s="1" t="s">
        <v>2983</v>
      </c>
      <c r="R7024" s="1" t="s">
        <v>56</v>
      </c>
      <c r="T7024" s="1" t="s">
        <v>535</v>
      </c>
      <c r="U7024" s="1" t="s">
        <v>59</v>
      </c>
      <c r="X7024" s="1" t="s">
        <v>60</v>
      </c>
      <c r="Y7024" s="1" t="s">
        <v>60</v>
      </c>
      <c r="AP7024" s="1" t="s">
        <v>60</v>
      </c>
      <c r="AR7024" s="1" t="s">
        <v>60</v>
      </c>
      <c r="AT7024" s="1" t="s">
        <v>2985</v>
      </c>
      <c r="AU7024" s="1" t="s">
        <v>2985</v>
      </c>
      <c r="AV7024" s="1" t="s">
        <v>2986</v>
      </c>
      <c r="AW7024" s="3" t="str">
        <f t="shared" si="1"/>
        <v>Other</v>
      </c>
      <c r="AX7024" s="3" t="str">
        <f t="array" ref="AX7024">TEXTJOIN(", ", TRUE, IF(X7024:AS7024="Y", X$1:AS$1, IF(X7024:AS7024&lt;&gt;"", X$1:AS$1 &amp; ": " &amp; X7024:AS7024, "")))
</f>
        <v>Heroin, Cocaine, Heroin/Morph/Codeine, Any Opioid</v>
      </c>
    </row>
    <row r="7025">
      <c r="A7025" s="2">
        <v>41911.0</v>
      </c>
      <c r="B7025" s="1" t="s">
        <v>50</v>
      </c>
      <c r="C7025" s="1">
        <v>28.0</v>
      </c>
      <c r="D7025" s="1" t="s">
        <v>51</v>
      </c>
      <c r="E7025" s="1" t="s">
        <v>63</v>
      </c>
      <c r="G7025" s="1" t="s">
        <v>185</v>
      </c>
      <c r="J7025" s="1" t="s">
        <v>185</v>
      </c>
      <c r="L7025" s="1" t="s">
        <v>55</v>
      </c>
      <c r="M7025" s="1" t="s">
        <v>56</v>
      </c>
      <c r="N7025" s="1" t="s">
        <v>148</v>
      </c>
      <c r="O7025" s="1" t="s">
        <v>185</v>
      </c>
      <c r="P7025" s="1" t="s">
        <v>91</v>
      </c>
      <c r="R7025" s="1" t="s">
        <v>56</v>
      </c>
      <c r="T7025" s="1" t="s">
        <v>1532</v>
      </c>
      <c r="U7025" s="1" t="s">
        <v>59</v>
      </c>
      <c r="X7025" s="1" t="s">
        <v>60</v>
      </c>
      <c r="AD7025" s="1" t="s">
        <v>60</v>
      </c>
      <c r="AT7025" s="1" t="s">
        <v>188</v>
      </c>
      <c r="AU7025" s="1" t="s">
        <v>188</v>
      </c>
      <c r="AV7025" s="1" t="s">
        <v>189</v>
      </c>
      <c r="AW7025" s="3" t="str">
        <f t="shared" si="1"/>
        <v>Other</v>
      </c>
      <c r="AX7025" s="3" t="str">
        <f t="array" ref="AX7025">TEXTJOIN(", ", TRUE, IF(X7025:AS7025="Y", X$1:AS$1, IF(X7025:AS7025&lt;&gt;"", X$1:AS$1 &amp; ": " &amp; X7025:AS7025, "")))
</f>
        <v>Heroin, Ethanol</v>
      </c>
    </row>
    <row r="7026">
      <c r="A7026" s="2">
        <v>42974.0</v>
      </c>
      <c r="B7026" s="1" t="s">
        <v>86</v>
      </c>
      <c r="C7026" s="1">
        <v>54.0</v>
      </c>
      <c r="D7026" s="1" t="s">
        <v>76</v>
      </c>
      <c r="E7026" s="1" t="s">
        <v>52</v>
      </c>
      <c r="G7026" s="1" t="s">
        <v>98</v>
      </c>
      <c r="H7026" s="1" t="s">
        <v>54</v>
      </c>
      <c r="I7026" s="1" t="s">
        <v>55</v>
      </c>
      <c r="J7026" s="1" t="s">
        <v>98</v>
      </c>
      <c r="K7026" s="1" t="s">
        <v>54</v>
      </c>
      <c r="L7026" s="1" t="s">
        <v>55</v>
      </c>
      <c r="M7026" s="1" t="s">
        <v>56</v>
      </c>
      <c r="N7026" s="1" t="s">
        <v>66</v>
      </c>
      <c r="O7026" s="1" t="s">
        <v>98</v>
      </c>
      <c r="P7026" s="1" t="s">
        <v>54</v>
      </c>
      <c r="Q7026" s="1" t="s">
        <v>55</v>
      </c>
      <c r="R7026" s="1" t="s">
        <v>67</v>
      </c>
      <c r="T7026" s="1" t="s">
        <v>2845</v>
      </c>
      <c r="U7026" s="1" t="s">
        <v>59</v>
      </c>
      <c r="X7026" s="1" t="s">
        <v>60</v>
      </c>
      <c r="Y7026" s="1" t="s">
        <v>60</v>
      </c>
      <c r="AT7026" s="1" t="s">
        <v>100</v>
      </c>
      <c r="AU7026" s="1" t="s">
        <v>100</v>
      </c>
      <c r="AV7026" s="1" t="s">
        <v>101</v>
      </c>
      <c r="AW7026" s="3" t="str">
        <f t="shared" si="1"/>
        <v>Other</v>
      </c>
      <c r="AX7026" s="3" t="str">
        <f t="array" ref="AX7026">TEXTJOIN(", ", TRUE, IF(X7026:AS7026="Y", X$1:AS$1, IF(X7026:AS7026&lt;&gt;"", X$1:AS$1 &amp; ": " &amp; X7026:AS7026, "")))
</f>
        <v>Heroin, Cocaine</v>
      </c>
    </row>
    <row r="7027">
      <c r="A7027" s="4">
        <v>44196.0</v>
      </c>
      <c r="B7027" s="1" t="s">
        <v>50</v>
      </c>
      <c r="C7027" s="1">
        <v>32.0</v>
      </c>
      <c r="D7027" s="1" t="s">
        <v>51</v>
      </c>
      <c r="E7027" s="1" t="s">
        <v>63</v>
      </c>
      <c r="G7027" s="1" t="s">
        <v>1410</v>
      </c>
      <c r="H7027" s="1" t="s">
        <v>299</v>
      </c>
      <c r="I7027" s="1" t="s">
        <v>55</v>
      </c>
      <c r="J7027" s="1" t="s">
        <v>1410</v>
      </c>
      <c r="K7027" s="1" t="s">
        <v>299</v>
      </c>
      <c r="L7027" s="1" t="s">
        <v>55</v>
      </c>
      <c r="M7027" s="1" t="s">
        <v>56</v>
      </c>
      <c r="N7027" s="1" t="s">
        <v>66</v>
      </c>
      <c r="O7027" s="1" t="s">
        <v>1410</v>
      </c>
      <c r="P7027" s="1" t="s">
        <v>299</v>
      </c>
      <c r="Q7027" s="1" t="s">
        <v>55</v>
      </c>
      <c r="R7027" s="1" t="s">
        <v>56</v>
      </c>
      <c r="T7027" s="1" t="s">
        <v>6994</v>
      </c>
      <c r="U7027" s="1" t="s">
        <v>59</v>
      </c>
      <c r="Z7027" s="1" t="s">
        <v>60</v>
      </c>
      <c r="AG7027" s="1" t="s">
        <v>60</v>
      </c>
      <c r="AM7027" s="1" t="s">
        <v>60</v>
      </c>
      <c r="AR7027" s="1" t="s">
        <v>60</v>
      </c>
      <c r="AT7027" s="1" t="s">
        <v>1411</v>
      </c>
      <c r="AU7027" s="1" t="s">
        <v>1411</v>
      </c>
      <c r="AV7027" s="1" t="s">
        <v>1574</v>
      </c>
      <c r="AW7027" s="3" t="str">
        <f t="shared" si="1"/>
        <v>Other</v>
      </c>
      <c r="AX7027" s="3" t="str">
        <f t="array" ref="AX7027">TEXTJOIN(", ", TRUE, IF(X7027:AS7027="Y", X$1:AS$1, IF(X7027:AS7027&lt;&gt;"", X$1:AS$1 &amp; ": " &amp; X7027:AS7027, "")))
</f>
        <v>Fentanyl, Methadone, Xylazine, Any Opioid</v>
      </c>
    </row>
    <row r="7028">
      <c r="A7028" s="2">
        <v>42515.0</v>
      </c>
      <c r="B7028" s="1" t="s">
        <v>50</v>
      </c>
      <c r="C7028" s="1">
        <v>40.0</v>
      </c>
      <c r="D7028" s="1" t="s">
        <v>51</v>
      </c>
      <c r="E7028" s="1" t="s">
        <v>63</v>
      </c>
      <c r="G7028" s="1" t="s">
        <v>446</v>
      </c>
      <c r="H7028" s="1" t="s">
        <v>91</v>
      </c>
      <c r="I7028" s="1" t="s">
        <v>55</v>
      </c>
      <c r="J7028" s="1" t="s">
        <v>446</v>
      </c>
      <c r="M7028" s="1" t="s">
        <v>56</v>
      </c>
      <c r="N7028" s="1" t="s">
        <v>670</v>
      </c>
      <c r="O7028" s="1" t="s">
        <v>91</v>
      </c>
      <c r="R7028" s="1" t="s">
        <v>67</v>
      </c>
      <c r="T7028" s="1" t="s">
        <v>6995</v>
      </c>
      <c r="U7028" s="1" t="s">
        <v>59</v>
      </c>
      <c r="X7028" s="1" t="s">
        <v>60</v>
      </c>
      <c r="Z7028" s="1" t="s">
        <v>60</v>
      </c>
      <c r="AD7028" s="1" t="s">
        <v>60</v>
      </c>
      <c r="AF7028" s="1" t="s">
        <v>60</v>
      </c>
      <c r="AP7028" s="1" t="s">
        <v>60</v>
      </c>
      <c r="AR7028" s="1" t="s">
        <v>60</v>
      </c>
      <c r="AT7028" s="1" t="s">
        <v>448</v>
      </c>
      <c r="AU7028" s="1" t="s">
        <v>448</v>
      </c>
      <c r="AV7028" s="1" t="s">
        <v>111</v>
      </c>
      <c r="AW7028" s="3" t="str">
        <f t="shared" si="1"/>
        <v>Other</v>
      </c>
      <c r="AX7028" s="3" t="str">
        <f t="array" ref="AX7028">TEXTJOIN(", ", TRUE, IF(X7028:AS7028="Y", X$1:AS$1, IF(X7028:AS7028&lt;&gt;"", X$1:AS$1 &amp; ": " &amp; X7028:AS7028, "")))
</f>
        <v>Heroin, Fentanyl, Ethanol, Benzodiazepine, Heroin/Morph/Codeine, Any Opioid</v>
      </c>
    </row>
    <row r="7029">
      <c r="A7029" s="2">
        <v>43866.0</v>
      </c>
      <c r="B7029" s="1" t="s">
        <v>50</v>
      </c>
      <c r="C7029" s="1">
        <v>57.0</v>
      </c>
      <c r="D7029" s="1" t="s">
        <v>51</v>
      </c>
      <c r="E7029" s="1" t="s">
        <v>52</v>
      </c>
      <c r="G7029" s="1" t="s">
        <v>103</v>
      </c>
      <c r="H7029" s="1" t="s">
        <v>103</v>
      </c>
      <c r="I7029" s="1" t="s">
        <v>55</v>
      </c>
      <c r="J7029" s="1" t="s">
        <v>103</v>
      </c>
      <c r="K7029" s="1" t="s">
        <v>103</v>
      </c>
      <c r="L7029" s="1" t="s">
        <v>55</v>
      </c>
      <c r="M7029" s="1" t="s">
        <v>92</v>
      </c>
      <c r="N7029" s="1" t="s">
        <v>178</v>
      </c>
      <c r="O7029" s="1" t="s">
        <v>103</v>
      </c>
      <c r="P7029" s="1" t="s">
        <v>103</v>
      </c>
      <c r="Q7029" s="1" t="s">
        <v>55</v>
      </c>
      <c r="R7029" s="1" t="s">
        <v>44</v>
      </c>
      <c r="T7029" s="1" t="s">
        <v>2953</v>
      </c>
      <c r="U7029" s="1" t="s">
        <v>59</v>
      </c>
      <c r="Y7029" s="1" t="s">
        <v>60</v>
      </c>
      <c r="Z7029" s="1" t="s">
        <v>60</v>
      </c>
      <c r="AR7029" s="1" t="s">
        <v>60</v>
      </c>
      <c r="AT7029" s="1" t="s">
        <v>167</v>
      </c>
      <c r="AU7029" s="1" t="s">
        <v>167</v>
      </c>
      <c r="AV7029" s="1" t="s">
        <v>168</v>
      </c>
      <c r="AW7029" s="3" t="str">
        <f t="shared" si="1"/>
        <v>Other</v>
      </c>
      <c r="AX7029" s="3" t="str">
        <f t="array" ref="AX7029">TEXTJOIN(", ", TRUE, IF(X7029:AS7029="Y", X$1:AS$1, IF(X7029:AS7029&lt;&gt;"", X$1:AS$1 &amp; ": " &amp; X7029:AS7029, "")))
</f>
        <v>Cocaine, Fentanyl, Any Opioid</v>
      </c>
    </row>
    <row r="7030">
      <c r="A7030" s="2">
        <v>44007.0</v>
      </c>
      <c r="B7030" s="1" t="s">
        <v>50</v>
      </c>
      <c r="C7030" s="1">
        <v>45.0</v>
      </c>
      <c r="D7030" s="1" t="s">
        <v>51</v>
      </c>
      <c r="E7030" s="1" t="s">
        <v>63</v>
      </c>
      <c r="G7030" s="1" t="s">
        <v>103</v>
      </c>
      <c r="H7030" s="1" t="s">
        <v>103</v>
      </c>
      <c r="I7030" s="1" t="s">
        <v>55</v>
      </c>
      <c r="J7030" s="1" t="s">
        <v>103</v>
      </c>
      <c r="K7030" s="1" t="s">
        <v>103</v>
      </c>
      <c r="L7030" s="1" t="s">
        <v>55</v>
      </c>
      <c r="M7030" s="1" t="s">
        <v>92</v>
      </c>
      <c r="N7030" s="1" t="s">
        <v>178</v>
      </c>
      <c r="O7030" s="1" t="s">
        <v>103</v>
      </c>
      <c r="P7030" s="1" t="s">
        <v>103</v>
      </c>
      <c r="Q7030" s="1" t="s">
        <v>55</v>
      </c>
      <c r="R7030" s="1" t="s">
        <v>67</v>
      </c>
      <c r="T7030" s="1" t="s">
        <v>725</v>
      </c>
      <c r="U7030" s="1" t="s">
        <v>59</v>
      </c>
      <c r="V7030" s="1" t="s">
        <v>6996</v>
      </c>
      <c r="AD7030" s="1" t="s">
        <v>60</v>
      </c>
      <c r="AI7030" s="1" t="s">
        <v>60</v>
      </c>
      <c r="AT7030" s="1" t="s">
        <v>167</v>
      </c>
      <c r="AU7030" s="1" t="s">
        <v>167</v>
      </c>
      <c r="AV7030" s="1" t="s">
        <v>168</v>
      </c>
      <c r="AW7030" s="3" t="str">
        <f t="shared" si="1"/>
        <v>Other</v>
      </c>
      <c r="AX7030" s="3" t="str">
        <f t="array" ref="AX7030">TEXTJOIN(", ", TRUE, IF(X7030:AS7030="Y", X$1:AS$1, IF(X7030:AS7030&lt;&gt;"", X$1:AS$1 &amp; ": " &amp; X7030:AS7030, "")))
</f>
        <v>Ethanol, Amphet</v>
      </c>
    </row>
    <row r="7031">
      <c r="A7031" s="2">
        <v>43372.0</v>
      </c>
      <c r="B7031" s="1" t="s">
        <v>50</v>
      </c>
      <c r="C7031" s="1">
        <v>43.0</v>
      </c>
      <c r="D7031" s="1" t="s">
        <v>51</v>
      </c>
      <c r="E7031" s="1" t="s">
        <v>63</v>
      </c>
      <c r="F7031" s="1" t="s">
        <v>137</v>
      </c>
      <c r="G7031" s="1" t="s">
        <v>6997</v>
      </c>
      <c r="H7031" s="1" t="s">
        <v>6998</v>
      </c>
      <c r="I7031" s="1" t="s">
        <v>248</v>
      </c>
      <c r="M7031" s="1" t="s">
        <v>118</v>
      </c>
      <c r="N7031" s="1" t="s">
        <v>119</v>
      </c>
      <c r="O7031" s="1" t="s">
        <v>102</v>
      </c>
      <c r="P7031" s="1" t="s">
        <v>103</v>
      </c>
      <c r="Q7031" s="1" t="s">
        <v>55</v>
      </c>
      <c r="R7031" s="1" t="s">
        <v>67</v>
      </c>
      <c r="T7031" s="1" t="s">
        <v>6999</v>
      </c>
      <c r="U7031" s="1" t="s">
        <v>59</v>
      </c>
      <c r="X7031" s="1" t="s">
        <v>60</v>
      </c>
      <c r="Z7031" s="1" t="s">
        <v>60</v>
      </c>
      <c r="AA7031" s="1" t="s">
        <v>60</v>
      </c>
      <c r="AD7031" s="1" t="s">
        <v>60</v>
      </c>
      <c r="AP7031" s="1" t="s">
        <v>60</v>
      </c>
      <c r="AR7031" s="1" t="s">
        <v>60</v>
      </c>
      <c r="AT7031" s="1" t="s">
        <v>7000</v>
      </c>
      <c r="AU7031" s="1" t="s">
        <v>62</v>
      </c>
      <c r="AV7031" s="1" t="s">
        <v>107</v>
      </c>
      <c r="AW7031" s="3" t="str">
        <f t="shared" si="1"/>
        <v>Other</v>
      </c>
      <c r="AX7031" s="3" t="str">
        <f t="array" ref="AX7031">TEXTJOIN(", ", TRUE, IF(X7031:AS7031="Y", X$1:AS$1, IF(X7031:AS7031&lt;&gt;"", X$1:AS$1 &amp; ": " &amp; X7031:AS7031, "")))
</f>
        <v>Heroin, Fentanyl, Fentanyl Analogue, Ethanol, Heroin/Morph/Codeine, Any Opioid</v>
      </c>
    </row>
    <row r="7032">
      <c r="A7032" s="2">
        <v>43284.0</v>
      </c>
      <c r="B7032" s="1" t="s">
        <v>50</v>
      </c>
      <c r="C7032" s="1">
        <v>37.0</v>
      </c>
      <c r="D7032" s="1" t="s">
        <v>76</v>
      </c>
      <c r="E7032" s="1" t="s">
        <v>63</v>
      </c>
      <c r="G7032" s="1" t="s">
        <v>2087</v>
      </c>
      <c r="H7032" s="1" t="s">
        <v>263</v>
      </c>
      <c r="I7032" s="1" t="s">
        <v>55</v>
      </c>
      <c r="J7032" s="1" t="s">
        <v>2087</v>
      </c>
      <c r="K7032" s="1" t="s">
        <v>263</v>
      </c>
      <c r="M7032" s="1" t="s">
        <v>56</v>
      </c>
      <c r="N7032" s="1" t="s">
        <v>93</v>
      </c>
      <c r="O7032" s="1" t="s">
        <v>2087</v>
      </c>
      <c r="P7032" s="1" t="s">
        <v>263</v>
      </c>
      <c r="Q7032" s="1" t="s">
        <v>55</v>
      </c>
      <c r="R7032" s="1" t="s">
        <v>56</v>
      </c>
      <c r="T7032" s="1" t="s">
        <v>1040</v>
      </c>
      <c r="U7032" s="1" t="s">
        <v>59</v>
      </c>
      <c r="Z7032" s="1" t="s">
        <v>60</v>
      </c>
      <c r="AR7032" s="1" t="s">
        <v>60</v>
      </c>
      <c r="AT7032" s="1" t="s">
        <v>2089</v>
      </c>
      <c r="AU7032" s="1" t="s">
        <v>2089</v>
      </c>
      <c r="AV7032" s="1" t="s">
        <v>2090</v>
      </c>
      <c r="AW7032" s="3" t="str">
        <f t="shared" si="1"/>
        <v>Other</v>
      </c>
      <c r="AX7032" s="3" t="str">
        <f t="array" ref="AX7032">TEXTJOIN(", ", TRUE, IF(X7032:AS7032="Y", X$1:AS$1, IF(X7032:AS7032&lt;&gt;"", X$1:AS$1 &amp; ": " &amp; X7032:AS7032, "")))
</f>
        <v>Fentanyl, Any Opioid</v>
      </c>
    </row>
    <row r="7033">
      <c r="A7033" s="2">
        <v>42908.0</v>
      </c>
      <c r="B7033" s="1" t="s">
        <v>86</v>
      </c>
      <c r="C7033" s="1">
        <v>62.0</v>
      </c>
      <c r="D7033" s="1" t="s">
        <v>51</v>
      </c>
      <c r="E7033" s="1" t="s">
        <v>63</v>
      </c>
      <c r="G7033" s="1" t="s">
        <v>300</v>
      </c>
      <c r="H7033" s="1" t="s">
        <v>299</v>
      </c>
      <c r="I7033" s="1" t="s">
        <v>55</v>
      </c>
      <c r="J7033" s="1" t="s">
        <v>255</v>
      </c>
      <c r="K7033" s="1" t="s">
        <v>103</v>
      </c>
      <c r="L7033" s="1" t="s">
        <v>55</v>
      </c>
      <c r="M7033" s="1" t="s">
        <v>177</v>
      </c>
      <c r="N7033" s="1" t="s">
        <v>136</v>
      </c>
      <c r="O7033" s="1" t="s">
        <v>255</v>
      </c>
      <c r="P7033" s="1" t="s">
        <v>103</v>
      </c>
      <c r="Q7033" s="1" t="s">
        <v>55</v>
      </c>
      <c r="R7033" s="1" t="s">
        <v>44</v>
      </c>
      <c r="S7033" s="1" t="s">
        <v>7001</v>
      </c>
      <c r="T7033" s="1" t="s">
        <v>7002</v>
      </c>
      <c r="U7033" s="1" t="s">
        <v>59</v>
      </c>
      <c r="X7033" s="1" t="s">
        <v>60</v>
      </c>
      <c r="Y7033" s="1" t="s">
        <v>60</v>
      </c>
      <c r="Z7033" s="1" t="s">
        <v>60</v>
      </c>
      <c r="AT7033" s="1" t="s">
        <v>304</v>
      </c>
      <c r="AU7033" s="1" t="s">
        <v>259</v>
      </c>
      <c r="AV7033" s="1" t="s">
        <v>520</v>
      </c>
      <c r="AW7033" s="3" t="str">
        <f t="shared" si="1"/>
        <v>Other</v>
      </c>
      <c r="AX7033" s="3" t="str">
        <f t="array" ref="AX7033">TEXTJOIN(", ", TRUE, IF(X7033:AS7033="Y", X$1:AS$1, IF(X7033:AS7033&lt;&gt;"", X$1:AS$1 &amp; ": " &amp; X7033:AS7033, "")))
</f>
        <v>Heroin, Cocaine, Fentanyl</v>
      </c>
    </row>
    <row r="7034">
      <c r="A7034" s="2">
        <v>42857.0</v>
      </c>
      <c r="B7034" s="1" t="s">
        <v>86</v>
      </c>
      <c r="C7034" s="1">
        <v>31.0</v>
      </c>
      <c r="D7034" s="1" t="s">
        <v>51</v>
      </c>
      <c r="E7034" s="1" t="s">
        <v>412</v>
      </c>
      <c r="G7034" s="1" t="s">
        <v>98</v>
      </c>
      <c r="H7034" s="1" t="s">
        <v>54</v>
      </c>
      <c r="I7034" s="1" t="s">
        <v>55</v>
      </c>
      <c r="J7034" s="1" t="s">
        <v>98</v>
      </c>
      <c r="K7034" s="1" t="s">
        <v>54</v>
      </c>
      <c r="L7034" s="1" t="s">
        <v>55</v>
      </c>
      <c r="M7034" s="1" t="s">
        <v>56</v>
      </c>
      <c r="N7034" s="1" t="s">
        <v>136</v>
      </c>
      <c r="O7034" s="1" t="s">
        <v>98</v>
      </c>
      <c r="P7034" s="1" t="s">
        <v>54</v>
      </c>
      <c r="Q7034" s="1" t="s">
        <v>55</v>
      </c>
      <c r="R7034" s="1" t="s">
        <v>56</v>
      </c>
      <c r="T7034" s="1" t="s">
        <v>7003</v>
      </c>
      <c r="U7034" s="1" t="s">
        <v>59</v>
      </c>
      <c r="X7034" s="1" t="s">
        <v>60</v>
      </c>
      <c r="Z7034" s="1" t="s">
        <v>60</v>
      </c>
      <c r="AT7034" s="1" t="s">
        <v>100</v>
      </c>
      <c r="AU7034" s="1" t="s">
        <v>100</v>
      </c>
      <c r="AV7034" s="1" t="s">
        <v>101</v>
      </c>
      <c r="AW7034" s="3" t="str">
        <f t="shared" si="1"/>
        <v>Other</v>
      </c>
      <c r="AX7034" s="3" t="str">
        <f t="array" ref="AX7034">TEXTJOIN(", ", TRUE, IF(X7034:AS7034="Y", X$1:AS$1, IF(X7034:AS7034&lt;&gt;"", X$1:AS$1 &amp; ": " &amp; X7034:AS7034, "")))
</f>
        <v>Heroin, Fentanyl</v>
      </c>
    </row>
    <row r="7035">
      <c r="A7035" s="2">
        <v>43325.0</v>
      </c>
      <c r="B7035" s="1" t="s">
        <v>50</v>
      </c>
      <c r="C7035" s="1">
        <v>54.0</v>
      </c>
      <c r="D7035" s="1" t="s">
        <v>76</v>
      </c>
      <c r="E7035" s="1" t="s">
        <v>52</v>
      </c>
      <c r="F7035" s="1" t="s">
        <v>137</v>
      </c>
      <c r="G7035" s="1" t="s">
        <v>82</v>
      </c>
      <c r="H7035" s="1" t="s">
        <v>54</v>
      </c>
      <c r="I7035" s="1" t="s">
        <v>55</v>
      </c>
      <c r="J7035" s="1" t="s">
        <v>82</v>
      </c>
      <c r="K7035" s="1" t="s">
        <v>54</v>
      </c>
      <c r="M7035" s="1" t="s">
        <v>56</v>
      </c>
      <c r="N7035" s="1" t="s">
        <v>136</v>
      </c>
      <c r="O7035" s="1" t="s">
        <v>82</v>
      </c>
      <c r="P7035" s="1" t="s">
        <v>54</v>
      </c>
      <c r="Q7035" s="1" t="s">
        <v>55</v>
      </c>
      <c r="R7035" s="1" t="s">
        <v>56</v>
      </c>
      <c r="T7035" s="1" t="s">
        <v>7004</v>
      </c>
      <c r="U7035" s="1" t="s">
        <v>59</v>
      </c>
      <c r="Y7035" s="1" t="s">
        <v>60</v>
      </c>
      <c r="AT7035" s="1" t="s">
        <v>329</v>
      </c>
      <c r="AU7035" s="1" t="s">
        <v>329</v>
      </c>
      <c r="AV7035" s="1" t="s">
        <v>85</v>
      </c>
      <c r="AW7035" s="3" t="str">
        <f t="shared" si="1"/>
        <v>Other</v>
      </c>
      <c r="AX7035" s="3" t="str">
        <f t="array" ref="AX7035">TEXTJOIN(", ", TRUE, IF(X7035:AS7035="Y", X$1:AS$1, IF(X7035:AS7035&lt;&gt;"", X$1:AS$1 &amp; ": " &amp; X7035:AS7035, "")))
</f>
        <v>Cocaine</v>
      </c>
    </row>
    <row r="7036">
      <c r="A7036" s="2">
        <v>42344.0</v>
      </c>
      <c r="B7036" s="1" t="s">
        <v>86</v>
      </c>
      <c r="C7036" s="1">
        <v>32.0</v>
      </c>
      <c r="D7036" s="1" t="s">
        <v>51</v>
      </c>
      <c r="E7036" s="1" t="s">
        <v>63</v>
      </c>
      <c r="G7036" s="1" t="s">
        <v>65</v>
      </c>
      <c r="H7036" s="1" t="s">
        <v>65</v>
      </c>
      <c r="I7036" s="1" t="s">
        <v>55</v>
      </c>
      <c r="J7036" s="1" t="s">
        <v>65</v>
      </c>
      <c r="M7036" s="1" t="s">
        <v>56</v>
      </c>
      <c r="O7036" s="1" t="s">
        <v>65</v>
      </c>
      <c r="P7036" s="1" t="s">
        <v>65</v>
      </c>
      <c r="Q7036" s="1" t="s">
        <v>55</v>
      </c>
      <c r="R7036" s="1" t="s">
        <v>56</v>
      </c>
      <c r="T7036" s="1" t="s">
        <v>130</v>
      </c>
      <c r="U7036" s="1" t="s">
        <v>59</v>
      </c>
      <c r="W7036" s="1" t="s">
        <v>60</v>
      </c>
      <c r="X7036" s="1" t="s">
        <v>60</v>
      </c>
      <c r="AP7036" s="1" t="s">
        <v>60</v>
      </c>
      <c r="AR7036" s="1" t="s">
        <v>60</v>
      </c>
      <c r="AT7036" s="1" t="s">
        <v>410</v>
      </c>
      <c r="AU7036" s="1" t="s">
        <v>410</v>
      </c>
      <c r="AV7036" s="1" t="s">
        <v>150</v>
      </c>
      <c r="AW7036" s="3" t="str">
        <f t="shared" si="1"/>
        <v>Other</v>
      </c>
      <c r="AX7036" s="3" t="str">
        <f t="array" ref="AX7036">TEXTJOIN(", ", TRUE, IF(X7036:AS7036="Y", X$1:AS$1, IF(X7036:AS7036&lt;&gt;"", X$1:AS$1 &amp; ": " &amp; X7036:AS7036, "")))
</f>
        <v>Heroin, Heroin/Morph/Codeine, Any Opioid</v>
      </c>
    </row>
    <row r="7037">
      <c r="A7037" s="2">
        <v>43711.0</v>
      </c>
      <c r="B7037" s="1" t="s">
        <v>50</v>
      </c>
      <c r="C7037" s="1">
        <v>47.0</v>
      </c>
      <c r="D7037" s="1" t="s">
        <v>51</v>
      </c>
      <c r="E7037" s="1" t="s">
        <v>63</v>
      </c>
      <c r="G7037" s="1" t="s">
        <v>474</v>
      </c>
      <c r="H7037" s="1" t="s">
        <v>91</v>
      </c>
      <c r="I7037" s="1" t="s">
        <v>55</v>
      </c>
      <c r="J7037" s="1" t="s">
        <v>474</v>
      </c>
      <c r="K7037" s="1" t="s">
        <v>91</v>
      </c>
      <c r="L7037" s="1" t="s">
        <v>55</v>
      </c>
      <c r="M7037" s="1" t="s">
        <v>56</v>
      </c>
      <c r="N7037" s="1" t="s">
        <v>136</v>
      </c>
      <c r="O7037" s="1" t="s">
        <v>91</v>
      </c>
      <c r="P7037" s="1" t="s">
        <v>91</v>
      </c>
      <c r="Q7037" s="1" t="s">
        <v>55</v>
      </c>
      <c r="R7037" s="1" t="s">
        <v>67</v>
      </c>
      <c r="T7037" s="1" t="s">
        <v>7005</v>
      </c>
      <c r="U7037" s="1" t="s">
        <v>59</v>
      </c>
      <c r="V7037" s="1" t="s">
        <v>109</v>
      </c>
      <c r="Y7037" s="1" t="s">
        <v>60</v>
      </c>
      <c r="AT7037" s="1" t="s">
        <v>477</v>
      </c>
      <c r="AU7037" s="1" t="s">
        <v>477</v>
      </c>
      <c r="AV7037" s="1" t="s">
        <v>111</v>
      </c>
      <c r="AW7037" s="3" t="str">
        <f t="shared" si="1"/>
        <v>Other</v>
      </c>
      <c r="AX7037" s="3" t="str">
        <f t="array" ref="AX7037">TEXTJOIN(", ", TRUE, IF(X7037:AS7037="Y", X$1:AS$1, IF(X7037:AS7037&lt;&gt;"", X$1:AS$1 &amp; ": " &amp; X7037:AS7037, "")))
</f>
        <v>Cocaine</v>
      </c>
    </row>
    <row r="7038">
      <c r="A7038" s="2">
        <v>44022.0</v>
      </c>
      <c r="B7038" s="1" t="s">
        <v>50</v>
      </c>
      <c r="C7038" s="1">
        <v>60.0</v>
      </c>
      <c r="D7038" s="1" t="s">
        <v>51</v>
      </c>
      <c r="E7038" s="1" t="s">
        <v>63</v>
      </c>
      <c r="G7038" s="1" t="s">
        <v>64</v>
      </c>
      <c r="H7038" s="1" t="s">
        <v>65</v>
      </c>
      <c r="I7038" s="1" t="s">
        <v>55</v>
      </c>
      <c r="J7038" s="1" t="s">
        <v>64</v>
      </c>
      <c r="K7038" s="1" t="s">
        <v>65</v>
      </c>
      <c r="L7038" s="1" t="s">
        <v>55</v>
      </c>
      <c r="M7038" s="1" t="s">
        <v>56</v>
      </c>
      <c r="N7038" s="1" t="s">
        <v>93</v>
      </c>
      <c r="O7038" s="1" t="s">
        <v>64</v>
      </c>
      <c r="P7038" s="1" t="s">
        <v>65</v>
      </c>
      <c r="Q7038" s="1" t="s">
        <v>55</v>
      </c>
      <c r="R7038" s="1" t="s">
        <v>56</v>
      </c>
      <c r="T7038" s="1" t="s">
        <v>7006</v>
      </c>
      <c r="U7038" s="1" t="s">
        <v>59</v>
      </c>
      <c r="V7038" s="1" t="s">
        <v>530</v>
      </c>
      <c r="Z7038" s="1" t="s">
        <v>60</v>
      </c>
      <c r="AD7038" s="1" t="s">
        <v>60</v>
      </c>
      <c r="AR7038" s="1" t="s">
        <v>60</v>
      </c>
      <c r="AT7038" s="1" t="s">
        <v>69</v>
      </c>
      <c r="AU7038" s="1" t="s">
        <v>69</v>
      </c>
      <c r="AV7038" s="1" t="s">
        <v>70</v>
      </c>
      <c r="AW7038" s="3" t="str">
        <f t="shared" si="1"/>
        <v>Other</v>
      </c>
      <c r="AX7038" s="3" t="str">
        <f t="array" ref="AX7038">TEXTJOIN(", ", TRUE, IF(X7038:AS7038="Y", X$1:AS$1, IF(X7038:AS7038&lt;&gt;"", X$1:AS$1 &amp; ": " &amp; X7038:AS7038, "")))
</f>
        <v>Fentanyl, Ethanol, Any Opioid</v>
      </c>
    </row>
    <row r="7039">
      <c r="A7039" s="2">
        <v>43875.0</v>
      </c>
      <c r="B7039" s="1" t="s">
        <v>50</v>
      </c>
      <c r="C7039" s="1">
        <v>53.0</v>
      </c>
      <c r="D7039" s="1" t="s">
        <v>51</v>
      </c>
      <c r="E7039" s="1" t="s">
        <v>63</v>
      </c>
      <c r="G7039" s="1" t="s">
        <v>446</v>
      </c>
      <c r="H7039" s="1" t="s">
        <v>91</v>
      </c>
      <c r="I7039" s="1" t="s">
        <v>55</v>
      </c>
      <c r="J7039" s="1" t="s">
        <v>446</v>
      </c>
      <c r="K7039" s="1" t="s">
        <v>91</v>
      </c>
      <c r="L7039" s="1" t="s">
        <v>55</v>
      </c>
      <c r="M7039" s="1" t="s">
        <v>56</v>
      </c>
      <c r="N7039" s="1" t="s">
        <v>136</v>
      </c>
      <c r="O7039" s="1" t="s">
        <v>446</v>
      </c>
      <c r="P7039" s="1" t="s">
        <v>91</v>
      </c>
      <c r="Q7039" s="1" t="s">
        <v>55</v>
      </c>
      <c r="R7039" s="1" t="s">
        <v>56</v>
      </c>
      <c r="T7039" s="1" t="s">
        <v>7007</v>
      </c>
      <c r="U7039" s="1" t="s">
        <v>59</v>
      </c>
      <c r="Z7039" s="1" t="s">
        <v>60</v>
      </c>
      <c r="AD7039" s="1" t="s">
        <v>60</v>
      </c>
      <c r="AF7039" s="1" t="s">
        <v>60</v>
      </c>
      <c r="AR7039" s="1" t="s">
        <v>60</v>
      </c>
      <c r="AT7039" s="1" t="s">
        <v>448</v>
      </c>
      <c r="AU7039" s="1" t="s">
        <v>448</v>
      </c>
      <c r="AV7039" s="1" t="s">
        <v>449</v>
      </c>
      <c r="AW7039" s="3" t="str">
        <f t="shared" si="1"/>
        <v>Other</v>
      </c>
      <c r="AX7039" s="3" t="str">
        <f t="array" ref="AX7039">TEXTJOIN(", ", TRUE, IF(X7039:AS7039="Y", X$1:AS$1, IF(X7039:AS7039&lt;&gt;"", X$1:AS$1 &amp; ": " &amp; X7039:AS7039, "")))
</f>
        <v>Fentanyl, Ethanol, Benzodiazepine, Any Opioid</v>
      </c>
    </row>
    <row r="7040">
      <c r="A7040" s="2">
        <v>42917.0</v>
      </c>
      <c r="B7040" s="1" t="s">
        <v>86</v>
      </c>
      <c r="C7040" s="1">
        <v>40.0</v>
      </c>
      <c r="D7040" s="1" t="s">
        <v>51</v>
      </c>
      <c r="E7040" s="1" t="s">
        <v>63</v>
      </c>
      <c r="G7040" s="1" t="s">
        <v>1430</v>
      </c>
      <c r="H7040" s="1" t="s">
        <v>91</v>
      </c>
      <c r="I7040" s="1" t="s">
        <v>55</v>
      </c>
      <c r="J7040" s="1" t="s">
        <v>455</v>
      </c>
      <c r="K7040" s="1" t="s">
        <v>103</v>
      </c>
      <c r="L7040" s="1" t="s">
        <v>55</v>
      </c>
      <c r="M7040" s="1" t="s">
        <v>1867</v>
      </c>
      <c r="N7040" s="1" t="s">
        <v>136</v>
      </c>
      <c r="O7040" s="1" t="s">
        <v>455</v>
      </c>
      <c r="P7040" s="1" t="s">
        <v>103</v>
      </c>
      <c r="Q7040" s="1" t="s">
        <v>55</v>
      </c>
      <c r="R7040" s="1" t="s">
        <v>44</v>
      </c>
      <c r="S7040" s="1" t="s">
        <v>7008</v>
      </c>
      <c r="T7040" s="1" t="s">
        <v>7009</v>
      </c>
      <c r="U7040" s="1" t="s">
        <v>59</v>
      </c>
      <c r="X7040" s="1" t="s">
        <v>60</v>
      </c>
      <c r="Z7040" s="1" t="s">
        <v>60</v>
      </c>
      <c r="AD7040" s="1" t="s">
        <v>60</v>
      </c>
      <c r="AG7040" s="1" t="s">
        <v>60</v>
      </c>
      <c r="AT7040" s="1" t="s">
        <v>1432</v>
      </c>
      <c r="AU7040" s="1" t="s">
        <v>457</v>
      </c>
      <c r="AV7040" s="1" t="s">
        <v>458</v>
      </c>
      <c r="AW7040" s="3" t="str">
        <f t="shared" si="1"/>
        <v>Other</v>
      </c>
      <c r="AX7040" s="3" t="str">
        <f t="array" ref="AX7040">TEXTJOIN(", ", TRUE, IF(X7040:AS7040="Y", X$1:AS$1, IF(X7040:AS7040&lt;&gt;"", X$1:AS$1 &amp; ": " &amp; X7040:AS7040, "")))
</f>
        <v>Heroin, Fentanyl, Ethanol, Methadone</v>
      </c>
    </row>
    <row r="7041">
      <c r="A7041" s="2">
        <v>43672.0</v>
      </c>
      <c r="B7041" s="1" t="s">
        <v>50</v>
      </c>
      <c r="C7041" s="1">
        <v>29.0</v>
      </c>
      <c r="D7041" s="1" t="s">
        <v>51</v>
      </c>
      <c r="E7041" s="1" t="s">
        <v>63</v>
      </c>
      <c r="G7041" s="1" t="s">
        <v>352</v>
      </c>
      <c r="H7041" s="1" t="s">
        <v>54</v>
      </c>
      <c r="I7041" s="1" t="s">
        <v>55</v>
      </c>
      <c r="J7041" s="1" t="s">
        <v>352</v>
      </c>
      <c r="K7041" s="1" t="s">
        <v>54</v>
      </c>
      <c r="L7041" s="1" t="s">
        <v>55</v>
      </c>
      <c r="M7041" s="1" t="s">
        <v>56</v>
      </c>
      <c r="N7041" s="1" t="s">
        <v>136</v>
      </c>
      <c r="O7041" s="1" t="s">
        <v>352</v>
      </c>
      <c r="P7041" s="1" t="s">
        <v>54</v>
      </c>
      <c r="Q7041" s="1" t="s">
        <v>55</v>
      </c>
      <c r="R7041" s="1" t="s">
        <v>56</v>
      </c>
      <c r="T7041" s="1" t="s">
        <v>7010</v>
      </c>
      <c r="U7041" s="1" t="s">
        <v>59</v>
      </c>
      <c r="AF7041" s="1" t="s">
        <v>60</v>
      </c>
      <c r="AG7041" s="1" t="s">
        <v>60</v>
      </c>
      <c r="AH7041" s="1" t="s">
        <v>60</v>
      </c>
      <c r="AR7041" s="1" t="s">
        <v>60</v>
      </c>
      <c r="AS7041" s="1" t="s">
        <v>417</v>
      </c>
      <c r="AT7041" s="1" t="s">
        <v>354</v>
      </c>
      <c r="AU7041" s="1" t="s">
        <v>354</v>
      </c>
      <c r="AV7041" s="1" t="s">
        <v>355</v>
      </c>
      <c r="AW7041" s="3" t="str">
        <f t="shared" si="1"/>
        <v>Other</v>
      </c>
      <c r="AX7041" s="3" t="str">
        <f t="array" ref="AX7041">TEXTJOIN(", ", TRUE, IF(X7041:AS7041="Y", X$1:AS$1, IF(X7041:AS7041&lt;&gt;"", X$1:AS$1 &amp; ": " &amp; X7041:AS7041, "")))
</f>
        <v>Benzodiazepine, Methadone, Meth/Amphetamine, Any Opioid, Other: PCP</v>
      </c>
    </row>
    <row r="7042">
      <c r="A7042" s="2">
        <v>41288.0</v>
      </c>
      <c r="B7042" s="1" t="s">
        <v>50</v>
      </c>
      <c r="C7042" s="1">
        <v>29.0</v>
      </c>
      <c r="D7042" s="1" t="s">
        <v>76</v>
      </c>
      <c r="E7042" s="1" t="s">
        <v>63</v>
      </c>
      <c r="G7042" s="1" t="s">
        <v>1358</v>
      </c>
      <c r="H7042" s="1" t="s">
        <v>103</v>
      </c>
      <c r="J7042" s="1" t="s">
        <v>1358</v>
      </c>
      <c r="L7042" s="1" t="s">
        <v>55</v>
      </c>
      <c r="M7042" s="1" t="s">
        <v>56</v>
      </c>
      <c r="N7042" s="1" t="s">
        <v>148</v>
      </c>
      <c r="O7042" s="1" t="s">
        <v>1358</v>
      </c>
      <c r="P7042" s="1" t="s">
        <v>103</v>
      </c>
      <c r="R7042" s="1" t="s">
        <v>56</v>
      </c>
      <c r="T7042" s="1" t="s">
        <v>68</v>
      </c>
      <c r="U7042" s="1" t="s">
        <v>59</v>
      </c>
      <c r="X7042" s="1" t="s">
        <v>60</v>
      </c>
      <c r="AT7042" s="1" t="s">
        <v>1360</v>
      </c>
      <c r="AU7042" s="1" t="s">
        <v>1360</v>
      </c>
      <c r="AV7042" s="1" t="s">
        <v>1361</v>
      </c>
      <c r="AW7042" s="3" t="str">
        <f t="shared" si="1"/>
        <v>Other</v>
      </c>
      <c r="AX7042" s="3" t="str">
        <f t="array" ref="AX7042">TEXTJOIN(", ", TRUE, IF(X7042:AS7042="Y", X$1:AS$1, IF(X7042:AS7042&lt;&gt;"", X$1:AS$1 &amp; ": " &amp; X7042:AS7042, "")))
</f>
        <v>Heroin</v>
      </c>
    </row>
    <row r="7043">
      <c r="A7043" s="2">
        <v>43494.0</v>
      </c>
      <c r="B7043" s="1" t="s">
        <v>50</v>
      </c>
      <c r="C7043" s="1">
        <v>52.0</v>
      </c>
      <c r="D7043" s="1" t="s">
        <v>76</v>
      </c>
      <c r="E7043" s="1" t="s">
        <v>63</v>
      </c>
      <c r="G7043" s="1" t="s">
        <v>1062</v>
      </c>
      <c r="H7043" s="1" t="s">
        <v>125</v>
      </c>
      <c r="I7043" s="1" t="s">
        <v>55</v>
      </c>
      <c r="J7043" s="1" t="s">
        <v>1062</v>
      </c>
      <c r="K7043" s="1" t="s">
        <v>125</v>
      </c>
      <c r="L7043" s="1" t="s">
        <v>55</v>
      </c>
      <c r="M7043" s="1" t="s">
        <v>56</v>
      </c>
      <c r="N7043" s="1" t="s">
        <v>136</v>
      </c>
      <c r="O7043" s="1" t="s">
        <v>1062</v>
      </c>
      <c r="P7043" s="1" t="s">
        <v>125</v>
      </c>
      <c r="Q7043" s="1" t="s">
        <v>55</v>
      </c>
      <c r="R7043" s="1" t="s">
        <v>56</v>
      </c>
      <c r="T7043" s="1" t="s">
        <v>7011</v>
      </c>
      <c r="U7043" s="1" t="s">
        <v>59</v>
      </c>
      <c r="Z7043" s="1" t="s">
        <v>60</v>
      </c>
      <c r="AA7043" s="1" t="s">
        <v>60</v>
      </c>
      <c r="AF7043" s="1" t="s">
        <v>60</v>
      </c>
      <c r="AR7043" s="1" t="s">
        <v>60</v>
      </c>
      <c r="AT7043" s="1" t="s">
        <v>1064</v>
      </c>
      <c r="AU7043" s="1" t="s">
        <v>1064</v>
      </c>
      <c r="AV7043" s="1" t="s">
        <v>1065</v>
      </c>
      <c r="AW7043" s="3" t="str">
        <f t="shared" si="1"/>
        <v>Other</v>
      </c>
      <c r="AX7043" s="3" t="str">
        <f t="array" ref="AX7043">TEXTJOIN(", ", TRUE, IF(X7043:AS7043="Y", X$1:AS$1, IF(X7043:AS7043&lt;&gt;"", X$1:AS$1 &amp; ": " &amp; X7043:AS7043, "")))
</f>
        <v>Fentanyl, Fentanyl Analogue, Benzodiazepine, Any Opioid</v>
      </c>
    </row>
    <row r="7044">
      <c r="A7044" s="2">
        <v>42039.0</v>
      </c>
      <c r="B7044" s="1" t="s">
        <v>86</v>
      </c>
      <c r="C7044" s="1">
        <v>59.0</v>
      </c>
      <c r="D7044" s="1" t="s">
        <v>51</v>
      </c>
      <c r="E7044" s="1" t="s">
        <v>63</v>
      </c>
      <c r="G7044" s="1" t="s">
        <v>498</v>
      </c>
      <c r="H7044" s="1" t="s">
        <v>65</v>
      </c>
      <c r="I7044" s="1" t="s">
        <v>55</v>
      </c>
      <c r="J7044" s="1" t="s">
        <v>498</v>
      </c>
      <c r="M7044" s="1" t="s">
        <v>56</v>
      </c>
      <c r="O7044" s="1" t="s">
        <v>498</v>
      </c>
      <c r="P7044" s="1" t="s">
        <v>65</v>
      </c>
      <c r="Q7044" s="1" t="s">
        <v>55</v>
      </c>
      <c r="R7044" s="1" t="s">
        <v>56</v>
      </c>
      <c r="T7044" s="1" t="s">
        <v>393</v>
      </c>
      <c r="U7044" s="1" t="s">
        <v>59</v>
      </c>
      <c r="W7044" s="1" t="s">
        <v>60</v>
      </c>
      <c r="X7044" s="1" t="s">
        <v>60</v>
      </c>
      <c r="AP7044" s="1" t="s">
        <v>60</v>
      </c>
      <c r="AR7044" s="1" t="s">
        <v>60</v>
      </c>
      <c r="AT7044" s="1" t="s">
        <v>500</v>
      </c>
      <c r="AU7044" s="1" t="s">
        <v>500</v>
      </c>
      <c r="AV7044" s="1" t="s">
        <v>501</v>
      </c>
      <c r="AW7044" s="3" t="str">
        <f t="shared" si="1"/>
        <v>Other</v>
      </c>
      <c r="AX7044" s="3" t="str">
        <f t="array" ref="AX7044">TEXTJOIN(", ", TRUE, IF(X7044:AS7044="Y", X$1:AS$1, IF(X7044:AS7044&lt;&gt;"", X$1:AS$1 &amp; ": " &amp; X7044:AS7044, "")))
</f>
        <v>Heroin, Heroin/Morph/Codeine, Any Opioid</v>
      </c>
    </row>
    <row r="7045">
      <c r="A7045" s="2">
        <v>43190.0</v>
      </c>
      <c r="B7045" s="1" t="s">
        <v>50</v>
      </c>
      <c r="C7045" s="1">
        <v>45.0</v>
      </c>
      <c r="D7045" s="1" t="s">
        <v>76</v>
      </c>
      <c r="E7045" s="1" t="s">
        <v>63</v>
      </c>
      <c r="G7045" s="1" t="s">
        <v>82</v>
      </c>
      <c r="H7045" s="1" t="s">
        <v>54</v>
      </c>
      <c r="I7045" s="1" t="s">
        <v>55</v>
      </c>
      <c r="J7045" s="1" t="s">
        <v>82</v>
      </c>
      <c r="K7045" s="1" t="s">
        <v>54</v>
      </c>
      <c r="M7045" s="1" t="s">
        <v>177</v>
      </c>
      <c r="N7045" s="1" t="s">
        <v>93</v>
      </c>
      <c r="O7045" s="1" t="s">
        <v>160</v>
      </c>
      <c r="P7045" s="1" t="s">
        <v>54</v>
      </c>
      <c r="Q7045" s="1" t="s">
        <v>55</v>
      </c>
      <c r="R7045" s="1" t="s">
        <v>44</v>
      </c>
      <c r="T7045" s="1" t="s">
        <v>7012</v>
      </c>
      <c r="U7045" s="1" t="s">
        <v>59</v>
      </c>
      <c r="Y7045" s="1" t="s">
        <v>60</v>
      </c>
      <c r="Z7045" s="1" t="s">
        <v>60</v>
      </c>
      <c r="AG7045" s="1" t="s">
        <v>60</v>
      </c>
      <c r="AR7045" s="1" t="s">
        <v>60</v>
      </c>
      <c r="AT7045" s="1" t="s">
        <v>329</v>
      </c>
      <c r="AU7045" s="1" t="s">
        <v>329</v>
      </c>
      <c r="AV7045" s="1" t="s">
        <v>164</v>
      </c>
      <c r="AW7045" s="3" t="str">
        <f t="shared" si="1"/>
        <v>Other</v>
      </c>
      <c r="AX7045" s="3" t="str">
        <f t="array" ref="AX7045">TEXTJOIN(", ", TRUE, IF(X7045:AS7045="Y", X$1:AS$1, IF(X7045:AS7045&lt;&gt;"", X$1:AS$1 &amp; ": " &amp; X7045:AS7045, "")))
</f>
        <v>Cocaine, Fentanyl, Methadone, Any Opioid</v>
      </c>
    </row>
    <row r="7046">
      <c r="A7046" s="2">
        <v>44013.0</v>
      </c>
      <c r="B7046" s="1" t="s">
        <v>50</v>
      </c>
      <c r="C7046" s="1">
        <v>67.0</v>
      </c>
      <c r="D7046" s="1" t="s">
        <v>76</v>
      </c>
      <c r="E7046" s="1" t="s">
        <v>63</v>
      </c>
      <c r="G7046" s="1" t="s">
        <v>103</v>
      </c>
      <c r="H7046" s="1" t="s">
        <v>103</v>
      </c>
      <c r="I7046" s="1" t="s">
        <v>55</v>
      </c>
      <c r="J7046" s="1" t="s">
        <v>103</v>
      </c>
      <c r="K7046" s="1" t="s">
        <v>103</v>
      </c>
      <c r="L7046" s="1" t="s">
        <v>55</v>
      </c>
      <c r="M7046" s="1" t="s">
        <v>56</v>
      </c>
      <c r="N7046" s="1" t="s">
        <v>155</v>
      </c>
      <c r="O7046" s="1" t="s">
        <v>103</v>
      </c>
      <c r="P7046" s="1" t="s">
        <v>103</v>
      </c>
      <c r="Q7046" s="1" t="s">
        <v>55</v>
      </c>
      <c r="R7046" s="1" t="s">
        <v>56</v>
      </c>
      <c r="T7046" s="1" t="s">
        <v>7013</v>
      </c>
      <c r="U7046" s="1" t="s">
        <v>59</v>
      </c>
      <c r="AE7046" s="1" t="s">
        <v>60</v>
      </c>
      <c r="AF7046" s="1" t="s">
        <v>60</v>
      </c>
      <c r="AG7046" s="1" t="s">
        <v>60</v>
      </c>
      <c r="AI7046" s="1" t="s">
        <v>60</v>
      </c>
      <c r="AR7046" s="1" t="s">
        <v>60</v>
      </c>
      <c r="AT7046" s="1" t="s">
        <v>167</v>
      </c>
      <c r="AU7046" s="1" t="s">
        <v>167</v>
      </c>
      <c r="AV7046" s="1" t="s">
        <v>168</v>
      </c>
      <c r="AW7046" s="3" t="str">
        <f t="shared" si="1"/>
        <v>Other</v>
      </c>
      <c r="AX7046" s="3" t="str">
        <f t="array" ref="AX7046">TEXTJOIN(", ", TRUE, IF(X7046:AS7046="Y", X$1:AS$1, IF(X7046:AS7046&lt;&gt;"", X$1:AS$1 &amp; ": " &amp; X7046:AS7046, "")))
</f>
        <v>Hydrocodone, Benzodiazepine, Methadone, Amphet, Any Opioid</v>
      </c>
    </row>
    <row r="7047">
      <c r="A7047" s="2">
        <v>43956.0</v>
      </c>
      <c r="B7047" s="1" t="s">
        <v>50</v>
      </c>
      <c r="C7047" s="1">
        <v>58.0</v>
      </c>
      <c r="D7047" s="1" t="s">
        <v>51</v>
      </c>
      <c r="E7047" s="1" t="s">
        <v>52</v>
      </c>
      <c r="G7047" s="1" t="s">
        <v>352</v>
      </c>
      <c r="H7047" s="1" t="s">
        <v>54</v>
      </c>
      <c r="I7047" s="1" t="s">
        <v>55</v>
      </c>
      <c r="J7047" s="1" t="s">
        <v>352</v>
      </c>
      <c r="K7047" s="1" t="s">
        <v>54</v>
      </c>
      <c r="L7047" s="1" t="s">
        <v>55</v>
      </c>
      <c r="M7047" s="1" t="s">
        <v>44</v>
      </c>
      <c r="N7047" s="1" t="s">
        <v>136</v>
      </c>
      <c r="O7047" s="1" t="s">
        <v>352</v>
      </c>
      <c r="P7047" s="1" t="s">
        <v>54</v>
      </c>
      <c r="Q7047" s="1" t="s">
        <v>55</v>
      </c>
      <c r="R7047" s="1" t="s">
        <v>44</v>
      </c>
      <c r="T7047" s="1" t="s">
        <v>7014</v>
      </c>
      <c r="U7047" s="1" t="s">
        <v>59</v>
      </c>
      <c r="X7047" s="1" t="s">
        <v>60</v>
      </c>
      <c r="Z7047" s="1" t="s">
        <v>60</v>
      </c>
      <c r="AF7047" s="1" t="s">
        <v>60</v>
      </c>
      <c r="AR7047" s="1" t="s">
        <v>60</v>
      </c>
      <c r="AT7047" s="1" t="s">
        <v>354</v>
      </c>
      <c r="AU7047" s="1" t="s">
        <v>354</v>
      </c>
      <c r="AV7047" s="1" t="s">
        <v>355</v>
      </c>
      <c r="AW7047" s="3" t="str">
        <f t="shared" si="1"/>
        <v>Other</v>
      </c>
      <c r="AX7047" s="3" t="str">
        <f t="array" ref="AX7047">TEXTJOIN(", ", TRUE, IF(X7047:AS7047="Y", X$1:AS$1, IF(X7047:AS7047&lt;&gt;"", X$1:AS$1 &amp; ": " &amp; X7047:AS7047, "")))
</f>
        <v>Heroin, Fentanyl, Benzodiazepine, Any Opioid</v>
      </c>
    </row>
    <row r="7048">
      <c r="A7048" s="4">
        <v>42326.0</v>
      </c>
      <c r="B7048" s="1" t="s">
        <v>86</v>
      </c>
      <c r="C7048" s="1">
        <v>49.0</v>
      </c>
      <c r="D7048" s="1" t="s">
        <v>51</v>
      </c>
      <c r="E7048" s="1" t="s">
        <v>63</v>
      </c>
      <c r="F7048" s="1" t="s">
        <v>137</v>
      </c>
      <c r="G7048" s="1" t="s">
        <v>91</v>
      </c>
      <c r="H7048" s="1" t="s">
        <v>91</v>
      </c>
      <c r="I7048" s="1" t="s">
        <v>55</v>
      </c>
      <c r="J7048" s="1" t="s">
        <v>91</v>
      </c>
      <c r="M7048" s="1" t="s">
        <v>56</v>
      </c>
      <c r="O7048" s="1" t="s">
        <v>91</v>
      </c>
      <c r="P7048" s="1" t="s">
        <v>91</v>
      </c>
      <c r="Q7048" s="1" t="s">
        <v>55</v>
      </c>
      <c r="R7048" s="1" t="s">
        <v>56</v>
      </c>
      <c r="T7048" s="1" t="s">
        <v>7015</v>
      </c>
      <c r="U7048" s="1" t="s">
        <v>59</v>
      </c>
      <c r="W7048" s="1" t="s">
        <v>60</v>
      </c>
      <c r="X7048" s="1" t="s">
        <v>60</v>
      </c>
      <c r="Y7048" s="1" t="s">
        <v>60</v>
      </c>
      <c r="Z7048" s="1" t="s">
        <v>60</v>
      </c>
      <c r="AP7048" s="1" t="s">
        <v>60</v>
      </c>
      <c r="AR7048" s="1" t="s">
        <v>60</v>
      </c>
      <c r="AT7048" s="1" t="s">
        <v>110</v>
      </c>
      <c r="AU7048" s="1" t="s">
        <v>110</v>
      </c>
      <c r="AV7048" s="1" t="s">
        <v>111</v>
      </c>
      <c r="AW7048" s="3" t="str">
        <f t="shared" si="1"/>
        <v>Other</v>
      </c>
      <c r="AX7048" s="3" t="str">
        <f t="array" ref="AX7048">TEXTJOIN(", ", TRUE, IF(X7048:AS7048="Y", X$1:AS$1, IF(X7048:AS7048&lt;&gt;"", X$1:AS$1 &amp; ": " &amp; X7048:AS7048, "")))
</f>
        <v>Heroin, Cocaine, Fentanyl, Heroin/Morph/Codeine, Any Opioid</v>
      </c>
    </row>
    <row r="7049">
      <c r="A7049" s="2">
        <v>42740.0</v>
      </c>
      <c r="B7049" s="1" t="s">
        <v>86</v>
      </c>
      <c r="C7049" s="1">
        <v>42.0</v>
      </c>
      <c r="D7049" s="1" t="s">
        <v>51</v>
      </c>
      <c r="E7049" s="1" t="s">
        <v>63</v>
      </c>
      <c r="F7049" s="1" t="s">
        <v>137</v>
      </c>
      <c r="G7049" s="1" t="s">
        <v>7016</v>
      </c>
      <c r="H7049" s="1" t="s">
        <v>152</v>
      </c>
      <c r="I7049" s="1" t="s">
        <v>89</v>
      </c>
      <c r="J7049" s="1" t="s">
        <v>256</v>
      </c>
      <c r="K7049" s="1" t="s">
        <v>103</v>
      </c>
      <c r="L7049" s="1" t="s">
        <v>55</v>
      </c>
      <c r="M7049" s="1" t="s">
        <v>193</v>
      </c>
      <c r="N7049" s="1" t="s">
        <v>136</v>
      </c>
      <c r="O7049" s="1" t="s">
        <v>256</v>
      </c>
      <c r="P7049" s="1" t="s">
        <v>103</v>
      </c>
      <c r="Q7049" s="1" t="s">
        <v>55</v>
      </c>
      <c r="R7049" s="1" t="s">
        <v>67</v>
      </c>
      <c r="T7049" s="1" t="s">
        <v>596</v>
      </c>
      <c r="U7049" s="1" t="s">
        <v>59</v>
      </c>
      <c r="X7049" s="1" t="s">
        <v>60</v>
      </c>
      <c r="Z7049" s="1" t="s">
        <v>60</v>
      </c>
      <c r="AT7049" s="1" t="s">
        <v>7017</v>
      </c>
      <c r="AU7049" s="1" t="s">
        <v>282</v>
      </c>
      <c r="AV7049" s="1" t="s">
        <v>260</v>
      </c>
      <c r="AW7049" s="3" t="str">
        <f t="shared" si="1"/>
        <v>Other</v>
      </c>
      <c r="AX7049" s="3" t="str">
        <f t="array" ref="AX7049">TEXTJOIN(", ", TRUE, IF(X7049:AS7049="Y", X$1:AS$1, IF(X7049:AS7049&lt;&gt;"", X$1:AS$1 &amp; ": " &amp; X7049:AS7049, "")))
</f>
        <v>Heroin, Fentanyl</v>
      </c>
    </row>
    <row r="7050">
      <c r="A7050" s="2">
        <v>44301.0</v>
      </c>
      <c r="B7050" s="1" t="s">
        <v>50</v>
      </c>
      <c r="C7050" s="1">
        <v>60.0</v>
      </c>
      <c r="D7050" s="1" t="s">
        <v>51</v>
      </c>
      <c r="E7050" s="1" t="s">
        <v>502</v>
      </c>
      <c r="G7050" s="1" t="s">
        <v>91</v>
      </c>
      <c r="H7050" s="1" t="s">
        <v>91</v>
      </c>
      <c r="I7050" s="1" t="s">
        <v>55</v>
      </c>
      <c r="J7050" s="1" t="s">
        <v>91</v>
      </c>
      <c r="K7050" s="1" t="s">
        <v>91</v>
      </c>
      <c r="L7050" s="1" t="s">
        <v>55</v>
      </c>
      <c r="M7050" s="1" t="s">
        <v>404</v>
      </c>
      <c r="N7050" s="1" t="s">
        <v>93</v>
      </c>
      <c r="O7050" s="1" t="s">
        <v>91</v>
      </c>
      <c r="P7050" s="1" t="s">
        <v>91</v>
      </c>
      <c r="Q7050" s="1" t="s">
        <v>55</v>
      </c>
      <c r="R7050" s="1" t="s">
        <v>173</v>
      </c>
      <c r="T7050" s="1" t="s">
        <v>7018</v>
      </c>
      <c r="U7050" s="1" t="s">
        <v>59</v>
      </c>
      <c r="V7050" s="1" t="s">
        <v>2330</v>
      </c>
      <c r="Y7050" s="1" t="s">
        <v>60</v>
      </c>
      <c r="Z7050" s="1" t="s">
        <v>60</v>
      </c>
      <c r="AA7050" s="1" t="s">
        <v>60</v>
      </c>
      <c r="AN7050" s="1" t="s">
        <v>60</v>
      </c>
      <c r="AR7050" s="1" t="s">
        <v>60</v>
      </c>
      <c r="AT7050" s="1" t="s">
        <v>110</v>
      </c>
      <c r="AU7050" s="1" t="s">
        <v>110</v>
      </c>
      <c r="AV7050" s="1" t="s">
        <v>111</v>
      </c>
      <c r="AW7050" s="3" t="str">
        <f t="shared" si="1"/>
        <v>Other</v>
      </c>
      <c r="AX7050" s="3" t="str">
        <f t="array" ref="AX7050">TEXTJOIN(", ", TRUE, IF(X7050:AS7050="Y", X$1:AS$1, IF(X7050:AS7050&lt;&gt;"", X$1:AS$1 &amp; ": " &amp; X7050:AS7050, "")))
</f>
        <v>Cocaine, Fentanyl, Fentanyl Analogue, Gabapentin, Any Opioid</v>
      </c>
    </row>
    <row r="7051">
      <c r="A7051" s="2">
        <v>41143.0</v>
      </c>
      <c r="B7051" s="1" t="s">
        <v>50</v>
      </c>
      <c r="C7051" s="1">
        <v>32.0</v>
      </c>
      <c r="D7051" s="1" t="s">
        <v>51</v>
      </c>
      <c r="E7051" s="1" t="s">
        <v>63</v>
      </c>
      <c r="F7051" s="1" t="s">
        <v>137</v>
      </c>
      <c r="G7051" s="1" t="s">
        <v>256</v>
      </c>
      <c r="H7051" s="1" t="s">
        <v>103</v>
      </c>
      <c r="J7051" s="1" t="s">
        <v>256</v>
      </c>
      <c r="L7051" s="1" t="s">
        <v>55</v>
      </c>
      <c r="M7051" s="1" t="s">
        <v>56</v>
      </c>
      <c r="N7051" s="1" t="s">
        <v>66</v>
      </c>
      <c r="O7051" s="1" t="s">
        <v>256</v>
      </c>
      <c r="P7051" s="1" t="s">
        <v>103</v>
      </c>
      <c r="R7051" s="1" t="s">
        <v>67</v>
      </c>
      <c r="T7051" s="1" t="s">
        <v>881</v>
      </c>
      <c r="U7051" s="1" t="s">
        <v>59</v>
      </c>
      <c r="X7051" s="1" t="s">
        <v>60</v>
      </c>
      <c r="AB7051" s="1" t="s">
        <v>60</v>
      </c>
      <c r="AF7051" s="1" t="s">
        <v>60</v>
      </c>
      <c r="AT7051" s="1" t="s">
        <v>282</v>
      </c>
      <c r="AU7051" s="1" t="s">
        <v>282</v>
      </c>
      <c r="AV7051" s="1" t="s">
        <v>260</v>
      </c>
      <c r="AW7051" s="3" t="str">
        <f t="shared" si="1"/>
        <v>Other</v>
      </c>
      <c r="AX7051" s="3" t="str">
        <f t="array" ref="AX7051">TEXTJOIN(", ", TRUE, IF(X7051:AS7051="Y", X$1:AS$1, IF(X7051:AS7051&lt;&gt;"", X$1:AS$1 &amp; ": " &amp; X7051:AS7051, "")))
</f>
        <v>Heroin, Oxycodone, Benzodiazepine</v>
      </c>
    </row>
    <row r="7052">
      <c r="A7052" s="2">
        <v>43279.0</v>
      </c>
      <c r="B7052" s="1" t="s">
        <v>50</v>
      </c>
      <c r="C7052" s="1">
        <v>35.0</v>
      </c>
      <c r="D7052" s="1" t="s">
        <v>76</v>
      </c>
      <c r="E7052" s="1" t="s">
        <v>63</v>
      </c>
      <c r="G7052" s="1" t="s">
        <v>91</v>
      </c>
      <c r="H7052" s="1" t="s">
        <v>91</v>
      </c>
      <c r="I7052" s="1" t="s">
        <v>55</v>
      </c>
      <c r="J7052" s="1" t="s">
        <v>91</v>
      </c>
      <c r="K7052" s="1" t="s">
        <v>91</v>
      </c>
      <c r="M7052" s="1" t="s">
        <v>56</v>
      </c>
      <c r="N7052" s="1" t="s">
        <v>119</v>
      </c>
      <c r="O7052" s="1" t="s">
        <v>91</v>
      </c>
      <c r="P7052" s="1" t="s">
        <v>91</v>
      </c>
      <c r="Q7052" s="1" t="s">
        <v>55</v>
      </c>
      <c r="R7052" s="1" t="s">
        <v>67</v>
      </c>
      <c r="T7052" s="1" t="s">
        <v>7019</v>
      </c>
      <c r="U7052" s="1" t="s">
        <v>59</v>
      </c>
      <c r="AF7052" s="1" t="s">
        <v>60</v>
      </c>
      <c r="AO7052" s="1" t="s">
        <v>60</v>
      </c>
      <c r="AP7052" s="1" t="s">
        <v>60</v>
      </c>
      <c r="AR7052" s="1" t="s">
        <v>60</v>
      </c>
      <c r="AT7052" s="1" t="s">
        <v>110</v>
      </c>
      <c r="AU7052" s="1" t="s">
        <v>110</v>
      </c>
      <c r="AV7052" s="1" t="s">
        <v>111</v>
      </c>
      <c r="AW7052" s="3" t="str">
        <f t="shared" si="1"/>
        <v>Other</v>
      </c>
      <c r="AX7052" s="3" t="str">
        <f t="array" ref="AX7052">TEXTJOIN(", ", TRUE, IF(X7052:AS7052="Y", X$1:AS$1, IF(X7052:AS7052&lt;&gt;"", X$1:AS$1 &amp; ": " &amp; X7052:AS7052, "")))
</f>
        <v>Benzodiazepine, Opiate NOS, Heroin/Morph/Codeine, Any Opioid</v>
      </c>
    </row>
    <row r="7053">
      <c r="A7053" s="2">
        <v>43406.0</v>
      </c>
      <c r="B7053" s="1" t="s">
        <v>50</v>
      </c>
      <c r="C7053" s="1">
        <v>58.0</v>
      </c>
      <c r="D7053" s="1" t="s">
        <v>51</v>
      </c>
      <c r="E7053" s="1" t="s">
        <v>63</v>
      </c>
      <c r="G7053" s="1" t="s">
        <v>536</v>
      </c>
      <c r="H7053" s="1" t="s">
        <v>299</v>
      </c>
      <c r="I7053" s="1" t="s">
        <v>55</v>
      </c>
      <c r="J7053" s="1" t="s">
        <v>536</v>
      </c>
      <c r="K7053" s="1" t="s">
        <v>299</v>
      </c>
      <c r="M7053" s="1" t="s">
        <v>56</v>
      </c>
      <c r="N7053" s="1" t="s">
        <v>136</v>
      </c>
      <c r="O7053" s="1" t="s">
        <v>536</v>
      </c>
      <c r="P7053" s="1" t="s">
        <v>299</v>
      </c>
      <c r="Q7053" s="1" t="s">
        <v>55</v>
      </c>
      <c r="R7053" s="1" t="s">
        <v>56</v>
      </c>
      <c r="T7053" s="1" t="s">
        <v>1671</v>
      </c>
      <c r="U7053" s="1" t="s">
        <v>59</v>
      </c>
      <c r="X7053" s="1" t="s">
        <v>60</v>
      </c>
      <c r="Z7053" s="1" t="s">
        <v>60</v>
      </c>
      <c r="AD7053" s="1" t="s">
        <v>60</v>
      </c>
      <c r="AP7053" s="1" t="s">
        <v>60</v>
      </c>
      <c r="AR7053" s="1" t="s">
        <v>60</v>
      </c>
      <c r="AT7053" s="1" t="s">
        <v>538</v>
      </c>
      <c r="AU7053" s="1" t="s">
        <v>538</v>
      </c>
      <c r="AV7053" s="1" t="s">
        <v>539</v>
      </c>
      <c r="AW7053" s="3" t="str">
        <f t="shared" si="1"/>
        <v>Other</v>
      </c>
      <c r="AX7053" s="3" t="str">
        <f t="array" ref="AX7053">TEXTJOIN(", ", TRUE, IF(X7053:AS7053="Y", X$1:AS$1, IF(X7053:AS7053&lt;&gt;"", X$1:AS$1 &amp; ": " &amp; X7053:AS7053, "")))
</f>
        <v>Heroin, Fentanyl, Ethanol, Heroin/Morph/Codeine, Any Opioid</v>
      </c>
    </row>
    <row r="7054">
      <c r="A7054" s="2">
        <v>42650.0</v>
      </c>
      <c r="B7054" s="1" t="s">
        <v>50</v>
      </c>
      <c r="C7054" s="1">
        <v>19.0</v>
      </c>
      <c r="D7054" s="1" t="s">
        <v>76</v>
      </c>
      <c r="E7054" s="1" t="s">
        <v>63</v>
      </c>
      <c r="G7054" s="1" t="s">
        <v>190</v>
      </c>
      <c r="H7054" s="1" t="s">
        <v>91</v>
      </c>
      <c r="I7054" s="1" t="s">
        <v>55</v>
      </c>
      <c r="J7054" s="1" t="s">
        <v>190</v>
      </c>
      <c r="M7054" s="1" t="s">
        <v>56</v>
      </c>
      <c r="N7054" s="1" t="s">
        <v>136</v>
      </c>
      <c r="O7054" s="1" t="s">
        <v>190</v>
      </c>
      <c r="R7054" s="1" t="s">
        <v>56</v>
      </c>
      <c r="T7054" s="1" t="s">
        <v>7020</v>
      </c>
      <c r="U7054" s="1" t="s">
        <v>59</v>
      </c>
      <c r="W7054" s="1" t="s">
        <v>60</v>
      </c>
      <c r="X7054" s="1" t="s">
        <v>60</v>
      </c>
      <c r="Z7054" s="1" t="s">
        <v>60</v>
      </c>
      <c r="AP7054" s="1" t="s">
        <v>60</v>
      </c>
      <c r="AR7054" s="1" t="s">
        <v>60</v>
      </c>
      <c r="AT7054" s="1" t="s">
        <v>192</v>
      </c>
      <c r="AU7054" s="1" t="s">
        <v>192</v>
      </c>
      <c r="AV7054" s="1" t="s">
        <v>1067</v>
      </c>
      <c r="AW7054" s="3" t="str">
        <f t="shared" si="1"/>
        <v>Other</v>
      </c>
      <c r="AX7054" s="3" t="str">
        <f t="array" ref="AX7054">TEXTJOIN(", ", TRUE, IF(X7054:AS7054="Y", X$1:AS$1, IF(X7054:AS7054&lt;&gt;"", X$1:AS$1 &amp; ": " &amp; X7054:AS7054, "")))
</f>
        <v>Heroin, Fentanyl, Heroin/Morph/Codeine, Any Opioid</v>
      </c>
    </row>
    <row r="7055">
      <c r="A7055" s="2">
        <v>42742.0</v>
      </c>
      <c r="B7055" s="1" t="s">
        <v>86</v>
      </c>
      <c r="C7055" s="1">
        <v>48.0</v>
      </c>
      <c r="D7055" s="1" t="s">
        <v>51</v>
      </c>
      <c r="E7055" s="1" t="s">
        <v>63</v>
      </c>
      <c r="G7055" s="1" t="s">
        <v>120</v>
      </c>
      <c r="H7055" s="1" t="s">
        <v>121</v>
      </c>
      <c r="I7055" s="1" t="s">
        <v>55</v>
      </c>
      <c r="J7055" s="1" t="s">
        <v>120</v>
      </c>
      <c r="K7055" s="1" t="s">
        <v>121</v>
      </c>
      <c r="L7055" s="1" t="s">
        <v>55</v>
      </c>
      <c r="M7055" s="1" t="s">
        <v>56</v>
      </c>
      <c r="N7055" s="1" t="s">
        <v>66</v>
      </c>
      <c r="O7055" s="1" t="s">
        <v>120</v>
      </c>
      <c r="P7055" s="1" t="s">
        <v>121</v>
      </c>
      <c r="Q7055" s="1" t="s">
        <v>55</v>
      </c>
      <c r="R7055" s="1" t="s">
        <v>56</v>
      </c>
      <c r="T7055" s="1" t="s">
        <v>7021</v>
      </c>
      <c r="U7055" s="1" t="s">
        <v>59</v>
      </c>
      <c r="Z7055" s="1" t="s">
        <v>60</v>
      </c>
      <c r="AA7055" s="1" t="s">
        <v>60</v>
      </c>
      <c r="AF7055" s="1" t="s">
        <v>60</v>
      </c>
      <c r="AT7055" s="1" t="s">
        <v>236</v>
      </c>
      <c r="AU7055" s="1" t="s">
        <v>236</v>
      </c>
      <c r="AV7055" s="1" t="s">
        <v>123</v>
      </c>
      <c r="AW7055" s="3" t="str">
        <f t="shared" si="1"/>
        <v>Middletown</v>
      </c>
      <c r="AX7055" s="3" t="str">
        <f t="array" ref="AX7055">TEXTJOIN(", ", TRUE, IF(X7055:AS7055="Y", X$1:AS$1, IF(X7055:AS7055&lt;&gt;"", X$1:AS$1 &amp; ": " &amp; X7055:AS7055, "")))
</f>
        <v>Fentanyl, Fentanyl Analogue, Benzodiazepine</v>
      </c>
    </row>
    <row r="7056">
      <c r="A7056" s="4">
        <v>41984.0</v>
      </c>
      <c r="B7056" s="1" t="s">
        <v>50</v>
      </c>
      <c r="C7056" s="1">
        <v>59.0</v>
      </c>
      <c r="D7056" s="1" t="s">
        <v>76</v>
      </c>
      <c r="E7056" s="1" t="s">
        <v>63</v>
      </c>
      <c r="G7056" s="1" t="s">
        <v>256</v>
      </c>
      <c r="J7056" s="1" t="s">
        <v>256</v>
      </c>
      <c r="L7056" s="1" t="s">
        <v>55</v>
      </c>
      <c r="M7056" s="1" t="s">
        <v>56</v>
      </c>
      <c r="N7056" s="1" t="s">
        <v>7022</v>
      </c>
      <c r="O7056" s="1" t="s">
        <v>256</v>
      </c>
      <c r="P7056" s="1" t="s">
        <v>103</v>
      </c>
      <c r="R7056" s="1" t="s">
        <v>67</v>
      </c>
      <c r="T7056" s="1" t="s">
        <v>5904</v>
      </c>
      <c r="U7056" s="1" t="s">
        <v>59</v>
      </c>
      <c r="V7056" s="1" t="s">
        <v>5994</v>
      </c>
      <c r="AT7056" s="1" t="s">
        <v>282</v>
      </c>
      <c r="AU7056" s="1" t="s">
        <v>282</v>
      </c>
      <c r="AV7056" s="1" t="s">
        <v>260</v>
      </c>
      <c r="AW7056" s="3" t="str">
        <f t="shared" si="1"/>
        <v>Other</v>
      </c>
      <c r="AX7056" s="3" t="str">
        <f t="array" ref="AX7056">TEXTJOIN(", ", TRUE, IF(X7056:AS7056="Y", X$1:AS$1, IF(X7056:AS7056&lt;&gt;"", X$1:AS$1 &amp; ": " &amp; X7056:AS7056, "")))
</f>
        <v/>
      </c>
    </row>
    <row r="7057">
      <c r="A7057" s="2">
        <v>43648.0</v>
      </c>
      <c r="B7057" s="1" t="s">
        <v>50</v>
      </c>
      <c r="C7057" s="1">
        <v>29.0</v>
      </c>
      <c r="D7057" s="1" t="s">
        <v>51</v>
      </c>
      <c r="E7057" s="1" t="s">
        <v>63</v>
      </c>
      <c r="G7057" s="1" t="s">
        <v>256</v>
      </c>
      <c r="H7057" s="1" t="s">
        <v>103</v>
      </c>
      <c r="I7057" s="1" t="s">
        <v>55</v>
      </c>
      <c r="J7057" s="1" t="s">
        <v>256</v>
      </c>
      <c r="K7057" s="1" t="s">
        <v>103</v>
      </c>
      <c r="L7057" s="1" t="s">
        <v>55</v>
      </c>
      <c r="M7057" s="1" t="s">
        <v>56</v>
      </c>
      <c r="N7057" s="1" t="s">
        <v>136</v>
      </c>
      <c r="O7057" s="1" t="s">
        <v>256</v>
      </c>
      <c r="P7057" s="1" t="s">
        <v>103</v>
      </c>
      <c r="Q7057" s="1" t="s">
        <v>55</v>
      </c>
      <c r="R7057" s="1" t="s">
        <v>56</v>
      </c>
      <c r="T7057" s="1" t="s">
        <v>6639</v>
      </c>
      <c r="U7057" s="1" t="s">
        <v>59</v>
      </c>
      <c r="Y7057" s="1" t="s">
        <v>60</v>
      </c>
      <c r="Z7057" s="1" t="s">
        <v>60</v>
      </c>
      <c r="AD7057" s="1" t="s">
        <v>60</v>
      </c>
      <c r="AR7057" s="1" t="s">
        <v>60</v>
      </c>
      <c r="AT7057" s="1" t="s">
        <v>282</v>
      </c>
      <c r="AU7057" s="1" t="s">
        <v>282</v>
      </c>
      <c r="AV7057" s="1" t="s">
        <v>260</v>
      </c>
      <c r="AW7057" s="3" t="str">
        <f t="shared" si="1"/>
        <v>Other</v>
      </c>
      <c r="AX7057" s="3" t="str">
        <f t="array" ref="AX7057">TEXTJOIN(", ", TRUE, IF(X7057:AS7057="Y", X$1:AS$1, IF(X7057:AS7057&lt;&gt;"", X$1:AS$1 &amp; ": " &amp; X7057:AS7057, "")))
</f>
        <v>Cocaine, Fentanyl, Ethanol, Any Opioid</v>
      </c>
    </row>
    <row r="7058">
      <c r="A7058" s="2">
        <v>43345.0</v>
      </c>
      <c r="B7058" s="1" t="s">
        <v>50</v>
      </c>
      <c r="C7058" s="1">
        <v>49.0</v>
      </c>
      <c r="D7058" s="1" t="s">
        <v>51</v>
      </c>
      <c r="E7058" s="1" t="s">
        <v>412</v>
      </c>
      <c r="G7058" s="1" t="s">
        <v>290</v>
      </c>
      <c r="H7058" s="1" t="s">
        <v>91</v>
      </c>
      <c r="I7058" s="1" t="s">
        <v>55</v>
      </c>
      <c r="J7058" s="1" t="s">
        <v>211</v>
      </c>
      <c r="K7058" s="1" t="s">
        <v>91</v>
      </c>
      <c r="M7058" s="1" t="s">
        <v>177</v>
      </c>
      <c r="N7058" s="1" t="s">
        <v>136</v>
      </c>
      <c r="O7058" s="1" t="s">
        <v>211</v>
      </c>
      <c r="P7058" s="1" t="s">
        <v>91</v>
      </c>
      <c r="Q7058" s="1" t="s">
        <v>55</v>
      </c>
      <c r="R7058" s="1" t="s">
        <v>44</v>
      </c>
      <c r="T7058" s="1" t="s">
        <v>7023</v>
      </c>
      <c r="U7058" s="1" t="s">
        <v>59</v>
      </c>
      <c r="V7058" s="1" t="s">
        <v>197</v>
      </c>
      <c r="AD7058" s="1" t="s">
        <v>60</v>
      </c>
      <c r="AH7058" s="1" t="s">
        <v>60</v>
      </c>
      <c r="AT7058" s="1" t="s">
        <v>292</v>
      </c>
      <c r="AU7058" s="1" t="s">
        <v>214</v>
      </c>
      <c r="AV7058" s="1" t="s">
        <v>215</v>
      </c>
      <c r="AW7058" s="3" t="str">
        <f t="shared" si="1"/>
        <v>Other</v>
      </c>
      <c r="AX7058" s="3" t="str">
        <f t="array" ref="AX7058">TEXTJOIN(", ", TRUE, IF(X7058:AS7058="Y", X$1:AS$1, IF(X7058:AS7058&lt;&gt;"", X$1:AS$1 &amp; ": " &amp; X7058:AS7058, "")))
</f>
        <v>Ethanol, Meth/Amphetamine</v>
      </c>
    </row>
    <row r="7059">
      <c r="A7059" s="2">
        <v>44098.0</v>
      </c>
      <c r="B7059" s="1" t="s">
        <v>50</v>
      </c>
      <c r="C7059" s="1">
        <v>30.0</v>
      </c>
      <c r="D7059" s="1" t="s">
        <v>51</v>
      </c>
      <c r="E7059" s="1" t="s">
        <v>63</v>
      </c>
      <c r="G7059" s="1" t="s">
        <v>1288</v>
      </c>
      <c r="H7059" s="1" t="s">
        <v>103</v>
      </c>
      <c r="I7059" s="1" t="s">
        <v>55</v>
      </c>
      <c r="J7059" s="1" t="s">
        <v>1288</v>
      </c>
      <c r="K7059" s="1" t="s">
        <v>103</v>
      </c>
      <c r="L7059" s="1" t="s">
        <v>55</v>
      </c>
      <c r="M7059" s="1" t="s">
        <v>56</v>
      </c>
      <c r="N7059" s="1" t="s">
        <v>178</v>
      </c>
      <c r="O7059" s="1" t="s">
        <v>1288</v>
      </c>
      <c r="P7059" s="1" t="s">
        <v>103</v>
      </c>
      <c r="Q7059" s="1" t="s">
        <v>55</v>
      </c>
      <c r="R7059" s="1" t="s">
        <v>56</v>
      </c>
      <c r="T7059" s="1" t="s">
        <v>7024</v>
      </c>
      <c r="U7059" s="1" t="s">
        <v>59</v>
      </c>
      <c r="X7059" s="1" t="s">
        <v>60</v>
      </c>
      <c r="Y7059" s="1" t="s">
        <v>60</v>
      </c>
      <c r="Z7059" s="1" t="s">
        <v>60</v>
      </c>
      <c r="AF7059" s="1" t="s">
        <v>60</v>
      </c>
      <c r="AR7059" s="1" t="s">
        <v>60</v>
      </c>
      <c r="AT7059" s="1" t="s">
        <v>1290</v>
      </c>
      <c r="AU7059" s="1" t="s">
        <v>1290</v>
      </c>
      <c r="AV7059" s="1" t="s">
        <v>1291</v>
      </c>
      <c r="AW7059" s="3" t="str">
        <f t="shared" si="1"/>
        <v>Other</v>
      </c>
      <c r="AX7059" s="3" t="str">
        <f t="array" ref="AX7059">TEXTJOIN(", ", TRUE, IF(X7059:AS7059="Y", X$1:AS$1, IF(X7059:AS7059&lt;&gt;"", X$1:AS$1 &amp; ": " &amp; X7059:AS7059, "")))
</f>
        <v>Heroin, Cocaine, Fentanyl, Benzodiazepine, Any Opioid</v>
      </c>
    </row>
    <row r="7060">
      <c r="A7060" s="4">
        <v>42297.0</v>
      </c>
      <c r="B7060" s="1" t="s">
        <v>86</v>
      </c>
      <c r="C7060" s="1">
        <v>30.0</v>
      </c>
      <c r="D7060" s="1" t="s">
        <v>51</v>
      </c>
      <c r="E7060" s="1" t="s">
        <v>63</v>
      </c>
      <c r="G7060" s="1" t="s">
        <v>1478</v>
      </c>
      <c r="H7060" s="1" t="s">
        <v>91</v>
      </c>
      <c r="I7060" s="1" t="s">
        <v>55</v>
      </c>
      <c r="J7060" s="1" t="s">
        <v>1478</v>
      </c>
      <c r="M7060" s="1" t="s">
        <v>56</v>
      </c>
      <c r="O7060" s="1" t="s">
        <v>1478</v>
      </c>
      <c r="P7060" s="1" t="s">
        <v>91</v>
      </c>
      <c r="Q7060" s="1" t="s">
        <v>55</v>
      </c>
      <c r="R7060" s="1" t="s">
        <v>56</v>
      </c>
      <c r="T7060" s="1" t="s">
        <v>78</v>
      </c>
      <c r="U7060" s="1" t="s">
        <v>59</v>
      </c>
      <c r="W7060" s="1" t="s">
        <v>60</v>
      </c>
      <c r="X7060" s="1" t="s">
        <v>60</v>
      </c>
      <c r="AP7060" s="1" t="s">
        <v>60</v>
      </c>
      <c r="AR7060" s="1" t="s">
        <v>60</v>
      </c>
      <c r="AT7060" s="1" t="s">
        <v>1479</v>
      </c>
      <c r="AU7060" s="1" t="s">
        <v>1479</v>
      </c>
      <c r="AV7060" s="1" t="s">
        <v>1480</v>
      </c>
      <c r="AW7060" s="3" t="str">
        <f t="shared" si="1"/>
        <v>Other</v>
      </c>
      <c r="AX7060" s="3" t="str">
        <f t="array" ref="AX7060">TEXTJOIN(", ", TRUE, IF(X7060:AS7060="Y", X$1:AS$1, IF(X7060:AS7060&lt;&gt;"", X$1:AS$1 &amp; ": " &amp; X7060:AS7060, "")))
</f>
        <v>Heroin, Heroin/Morph/Codeine, Any Opioid</v>
      </c>
    </row>
    <row r="7061">
      <c r="A7061" s="2">
        <v>44063.0</v>
      </c>
      <c r="B7061" s="1" t="s">
        <v>50</v>
      </c>
      <c r="C7061" s="1">
        <v>40.0</v>
      </c>
      <c r="D7061" s="1" t="s">
        <v>76</v>
      </c>
      <c r="E7061" s="1" t="s">
        <v>52</v>
      </c>
      <c r="G7061" s="1" t="s">
        <v>82</v>
      </c>
      <c r="H7061" s="1" t="s">
        <v>54</v>
      </c>
      <c r="I7061" s="1" t="s">
        <v>55</v>
      </c>
      <c r="J7061" s="1" t="s">
        <v>82</v>
      </c>
      <c r="K7061" s="1" t="s">
        <v>54</v>
      </c>
      <c r="L7061" s="1" t="s">
        <v>55</v>
      </c>
      <c r="M7061" s="1" t="s">
        <v>56</v>
      </c>
      <c r="N7061" s="1" t="s">
        <v>1974</v>
      </c>
      <c r="O7061" s="1" t="s">
        <v>82</v>
      </c>
      <c r="P7061" s="1" t="s">
        <v>54</v>
      </c>
      <c r="Q7061" s="1" t="s">
        <v>55</v>
      </c>
      <c r="R7061" s="1" t="s">
        <v>67</v>
      </c>
      <c r="T7061" s="1" t="s">
        <v>7025</v>
      </c>
      <c r="U7061" s="1" t="s">
        <v>59</v>
      </c>
      <c r="V7061" s="1" t="s">
        <v>7026</v>
      </c>
      <c r="Z7061" s="1" t="s">
        <v>60</v>
      </c>
      <c r="AG7061" s="1" t="s">
        <v>60</v>
      </c>
      <c r="AR7061" s="1" t="s">
        <v>60</v>
      </c>
      <c r="AT7061" s="1" t="s">
        <v>329</v>
      </c>
      <c r="AU7061" s="1" t="s">
        <v>329</v>
      </c>
      <c r="AV7061" s="1" t="s">
        <v>85</v>
      </c>
      <c r="AW7061" s="3" t="str">
        <f t="shared" si="1"/>
        <v>Other</v>
      </c>
      <c r="AX7061" s="3" t="str">
        <f t="array" ref="AX7061">TEXTJOIN(", ", TRUE, IF(X7061:AS7061="Y", X$1:AS$1, IF(X7061:AS7061&lt;&gt;"", X$1:AS$1 &amp; ": " &amp; X7061:AS7061, "")))
</f>
        <v>Fentanyl, Methadone, Any Opioid</v>
      </c>
    </row>
    <row r="7062">
      <c r="A7062" s="2">
        <v>41582.0</v>
      </c>
      <c r="B7062" s="1" t="s">
        <v>50</v>
      </c>
      <c r="C7062" s="1">
        <v>49.0</v>
      </c>
      <c r="D7062" s="1" t="s">
        <v>51</v>
      </c>
      <c r="E7062" s="1" t="s">
        <v>63</v>
      </c>
      <c r="G7062" s="1" t="s">
        <v>271</v>
      </c>
      <c r="H7062" s="1" t="s">
        <v>91</v>
      </c>
      <c r="J7062" s="1" t="s">
        <v>271</v>
      </c>
      <c r="L7062" s="1" t="s">
        <v>55</v>
      </c>
      <c r="M7062" s="1" t="s">
        <v>56</v>
      </c>
      <c r="N7062" s="1" t="s">
        <v>136</v>
      </c>
      <c r="O7062" s="1" t="s">
        <v>271</v>
      </c>
      <c r="P7062" s="1" t="s">
        <v>91</v>
      </c>
      <c r="R7062" s="1" t="s">
        <v>56</v>
      </c>
      <c r="T7062" s="1" t="s">
        <v>5604</v>
      </c>
      <c r="U7062" s="1" t="s">
        <v>59</v>
      </c>
      <c r="X7062" s="1" t="s">
        <v>60</v>
      </c>
      <c r="AD7062" s="1" t="s">
        <v>60</v>
      </c>
      <c r="AT7062" s="1" t="s">
        <v>274</v>
      </c>
      <c r="AU7062" s="1" t="s">
        <v>274</v>
      </c>
      <c r="AV7062" s="1" t="s">
        <v>275</v>
      </c>
      <c r="AW7062" s="3" t="str">
        <f t="shared" si="1"/>
        <v>Other</v>
      </c>
      <c r="AX7062" s="3" t="str">
        <f t="array" ref="AX7062">TEXTJOIN(", ", TRUE, IF(X7062:AS7062="Y", X$1:AS$1, IF(X7062:AS7062&lt;&gt;"", X$1:AS$1 &amp; ": " &amp; X7062:AS7062, "")))
</f>
        <v>Heroin, Ethanol</v>
      </c>
    </row>
    <row r="7063">
      <c r="A7063" s="2">
        <v>44221.0</v>
      </c>
      <c r="B7063" s="1" t="s">
        <v>50</v>
      </c>
      <c r="C7063" s="1">
        <v>55.0</v>
      </c>
      <c r="D7063" s="1" t="s">
        <v>51</v>
      </c>
      <c r="E7063" s="1" t="s">
        <v>502</v>
      </c>
      <c r="G7063" s="1" t="s">
        <v>91</v>
      </c>
      <c r="H7063" s="1" t="s">
        <v>91</v>
      </c>
      <c r="I7063" s="1" t="s">
        <v>55</v>
      </c>
      <c r="J7063" s="1" t="s">
        <v>91</v>
      </c>
      <c r="K7063" s="1" t="s">
        <v>91</v>
      </c>
      <c r="L7063" s="1" t="s">
        <v>55</v>
      </c>
      <c r="M7063" s="1" t="s">
        <v>56</v>
      </c>
      <c r="N7063" s="1" t="s">
        <v>155</v>
      </c>
      <c r="O7063" s="1" t="s">
        <v>91</v>
      </c>
      <c r="P7063" s="1" t="s">
        <v>91</v>
      </c>
      <c r="Q7063" s="1" t="s">
        <v>55</v>
      </c>
      <c r="R7063" s="1" t="s">
        <v>56</v>
      </c>
      <c r="T7063" s="1" t="s">
        <v>5931</v>
      </c>
      <c r="U7063" s="1" t="s">
        <v>59</v>
      </c>
      <c r="Y7063" s="1" t="s">
        <v>60</v>
      </c>
      <c r="Z7063" s="1" t="s">
        <v>60</v>
      </c>
      <c r="AM7063" s="1" t="s">
        <v>60</v>
      </c>
      <c r="AR7063" s="1" t="s">
        <v>60</v>
      </c>
      <c r="AT7063" s="1" t="s">
        <v>110</v>
      </c>
      <c r="AU7063" s="1" t="s">
        <v>110</v>
      </c>
      <c r="AV7063" s="1" t="s">
        <v>111</v>
      </c>
      <c r="AW7063" s="3" t="str">
        <f t="shared" si="1"/>
        <v>Other</v>
      </c>
      <c r="AX7063" s="3" t="str">
        <f t="array" ref="AX7063">TEXTJOIN(", ", TRUE, IF(X7063:AS7063="Y", X$1:AS$1, IF(X7063:AS7063&lt;&gt;"", X$1:AS$1 &amp; ": " &amp; X7063:AS7063, "")))
</f>
        <v>Cocaine, Fentanyl, Xylazine, Any Opioid</v>
      </c>
    </row>
    <row r="7064">
      <c r="A7064" s="2">
        <v>43861.0</v>
      </c>
      <c r="B7064" s="1" t="s">
        <v>50</v>
      </c>
      <c r="C7064" s="1">
        <v>51.0</v>
      </c>
      <c r="D7064" s="1" t="s">
        <v>51</v>
      </c>
      <c r="E7064" s="1" t="s">
        <v>52</v>
      </c>
      <c r="G7064" s="1" t="s">
        <v>103</v>
      </c>
      <c r="H7064" s="1" t="s">
        <v>103</v>
      </c>
      <c r="I7064" s="1" t="s">
        <v>55</v>
      </c>
      <c r="J7064" s="1" t="s">
        <v>103</v>
      </c>
      <c r="L7064" s="1" t="s">
        <v>55</v>
      </c>
      <c r="M7064" s="1" t="s">
        <v>56</v>
      </c>
      <c r="N7064" s="1" t="s">
        <v>155</v>
      </c>
      <c r="O7064" s="1" t="s">
        <v>103</v>
      </c>
      <c r="P7064" s="1" t="s">
        <v>103</v>
      </c>
      <c r="Q7064" s="1" t="s">
        <v>55</v>
      </c>
      <c r="R7064" s="1" t="s">
        <v>44</v>
      </c>
      <c r="T7064" s="1" t="s">
        <v>6106</v>
      </c>
      <c r="U7064" s="1" t="s">
        <v>59</v>
      </c>
      <c r="Y7064" s="1" t="s">
        <v>60</v>
      </c>
      <c r="Z7064" s="1" t="s">
        <v>60</v>
      </c>
      <c r="AD7064" s="1" t="s">
        <v>60</v>
      </c>
      <c r="AR7064" s="1" t="s">
        <v>60</v>
      </c>
      <c r="AT7064" s="1" t="s">
        <v>167</v>
      </c>
      <c r="AU7064" s="1" t="s">
        <v>167</v>
      </c>
      <c r="AV7064" s="1" t="s">
        <v>168</v>
      </c>
      <c r="AW7064" s="3" t="str">
        <f t="shared" si="1"/>
        <v>Other</v>
      </c>
      <c r="AX7064" s="3" t="str">
        <f t="array" ref="AX7064">TEXTJOIN(", ", TRUE, IF(X7064:AS7064="Y", X$1:AS$1, IF(X7064:AS7064&lt;&gt;"", X$1:AS$1 &amp; ": " &amp; X7064:AS7064, "")))
</f>
        <v>Cocaine, Fentanyl, Ethanol, Any Opioid</v>
      </c>
    </row>
    <row r="7065">
      <c r="A7065" s="4">
        <v>44183.0</v>
      </c>
      <c r="B7065" s="1" t="s">
        <v>50</v>
      </c>
      <c r="C7065" s="1">
        <v>29.0</v>
      </c>
      <c r="D7065" s="1" t="s">
        <v>51</v>
      </c>
      <c r="E7065" s="1" t="s">
        <v>63</v>
      </c>
      <c r="G7065" s="1" t="s">
        <v>903</v>
      </c>
      <c r="H7065" s="1" t="s">
        <v>54</v>
      </c>
      <c r="I7065" s="1" t="s">
        <v>55</v>
      </c>
      <c r="J7065" s="1" t="s">
        <v>903</v>
      </c>
      <c r="K7065" s="1" t="s">
        <v>54</v>
      </c>
      <c r="L7065" s="1" t="s">
        <v>55</v>
      </c>
      <c r="M7065" s="1" t="s">
        <v>56</v>
      </c>
      <c r="N7065" s="1" t="s">
        <v>66</v>
      </c>
      <c r="O7065" s="1" t="s">
        <v>903</v>
      </c>
      <c r="P7065" s="1" t="s">
        <v>54</v>
      </c>
      <c r="Q7065" s="1" t="s">
        <v>55</v>
      </c>
      <c r="R7065" s="1" t="s">
        <v>56</v>
      </c>
      <c r="T7065" s="1" t="s">
        <v>83</v>
      </c>
      <c r="U7065" s="1" t="s">
        <v>59</v>
      </c>
      <c r="Z7065" s="1" t="s">
        <v>60</v>
      </c>
      <c r="AR7065" s="1" t="s">
        <v>60</v>
      </c>
      <c r="AT7065" s="1" t="s">
        <v>905</v>
      </c>
      <c r="AU7065" s="1" t="s">
        <v>905</v>
      </c>
      <c r="AV7065" s="1" t="s">
        <v>906</v>
      </c>
      <c r="AW7065" s="3" t="str">
        <f t="shared" si="1"/>
        <v>Other</v>
      </c>
      <c r="AX7065" s="3" t="str">
        <f t="array" ref="AX7065">TEXTJOIN(", ", TRUE, IF(X7065:AS7065="Y", X$1:AS$1, IF(X7065:AS7065&lt;&gt;"", X$1:AS$1 &amp; ": " &amp; X7065:AS7065, "")))
</f>
        <v>Fentanyl, Any Opioid</v>
      </c>
    </row>
    <row r="7066">
      <c r="A7066" s="2">
        <v>41727.0</v>
      </c>
      <c r="B7066" s="1" t="s">
        <v>50</v>
      </c>
      <c r="C7066" s="1">
        <v>22.0</v>
      </c>
      <c r="D7066" s="1" t="s">
        <v>51</v>
      </c>
      <c r="E7066" s="1" t="s">
        <v>63</v>
      </c>
      <c r="G7066" s="1" t="s">
        <v>624</v>
      </c>
      <c r="J7066" s="1" t="s">
        <v>300</v>
      </c>
      <c r="L7066" s="1" t="s">
        <v>55</v>
      </c>
      <c r="M7066" s="1" t="s">
        <v>193</v>
      </c>
      <c r="N7066" s="1" t="s">
        <v>136</v>
      </c>
      <c r="O7066" s="1" t="s">
        <v>300</v>
      </c>
      <c r="R7066" s="1" t="s">
        <v>67</v>
      </c>
      <c r="T7066" s="1" t="s">
        <v>78</v>
      </c>
      <c r="U7066" s="1" t="s">
        <v>59</v>
      </c>
      <c r="X7066" s="1" t="s">
        <v>60</v>
      </c>
      <c r="AT7066" s="1" t="s">
        <v>626</v>
      </c>
      <c r="AU7066" s="1" t="s">
        <v>304</v>
      </c>
      <c r="AV7066" s="1" t="s">
        <v>302</v>
      </c>
      <c r="AW7066" s="3" t="str">
        <f t="shared" si="1"/>
        <v>Other</v>
      </c>
      <c r="AX7066" s="3" t="str">
        <f t="array" ref="AX7066">TEXTJOIN(", ", TRUE, IF(X7066:AS7066="Y", X$1:AS$1, IF(X7066:AS7066&lt;&gt;"", X$1:AS$1 &amp; ": " &amp; X7066:AS7066, "")))
</f>
        <v>Heroin</v>
      </c>
    </row>
    <row r="7067">
      <c r="A7067" s="2">
        <v>42168.0</v>
      </c>
      <c r="B7067" s="1" t="s">
        <v>86</v>
      </c>
      <c r="C7067" s="1">
        <v>39.0</v>
      </c>
      <c r="D7067" s="1" t="s">
        <v>76</v>
      </c>
      <c r="E7067" s="1" t="s">
        <v>63</v>
      </c>
      <c r="F7067" s="1" t="s">
        <v>137</v>
      </c>
      <c r="G7067" s="1" t="s">
        <v>91</v>
      </c>
      <c r="I7067" s="1" t="s">
        <v>55</v>
      </c>
      <c r="J7067" s="1" t="s">
        <v>82</v>
      </c>
      <c r="M7067" s="1" t="s">
        <v>44</v>
      </c>
      <c r="O7067" s="1" t="s">
        <v>82</v>
      </c>
      <c r="P7067" s="1" t="s">
        <v>54</v>
      </c>
      <c r="Q7067" s="1" t="s">
        <v>55</v>
      </c>
      <c r="R7067" s="1" t="s">
        <v>44</v>
      </c>
      <c r="T7067" s="1" t="s">
        <v>7027</v>
      </c>
      <c r="U7067" s="1" t="s">
        <v>59</v>
      </c>
      <c r="W7067" s="1" t="s">
        <v>60</v>
      </c>
      <c r="X7067" s="1" t="s">
        <v>60</v>
      </c>
      <c r="AB7067" s="1" t="s">
        <v>60</v>
      </c>
      <c r="AP7067" s="1" t="s">
        <v>60</v>
      </c>
      <c r="AR7067" s="1" t="s">
        <v>60</v>
      </c>
      <c r="AT7067" s="1" t="s">
        <v>110</v>
      </c>
      <c r="AU7067" s="1" t="s">
        <v>329</v>
      </c>
      <c r="AV7067" s="1" t="s">
        <v>85</v>
      </c>
      <c r="AW7067" s="3" t="str">
        <f t="shared" si="1"/>
        <v>Other</v>
      </c>
      <c r="AX7067" s="3" t="str">
        <f t="array" ref="AX7067">TEXTJOIN(", ", TRUE, IF(X7067:AS7067="Y", X$1:AS$1, IF(X7067:AS7067&lt;&gt;"", X$1:AS$1 &amp; ": " &amp; X7067:AS7067, "")))
</f>
        <v>Heroin, Oxycodone, Heroin/Morph/Codeine, Any Opioid</v>
      </c>
    </row>
    <row r="7068">
      <c r="A7068" s="4">
        <v>41565.0</v>
      </c>
      <c r="B7068" s="1" t="s">
        <v>50</v>
      </c>
      <c r="C7068" s="1">
        <v>42.0</v>
      </c>
      <c r="D7068" s="1" t="s">
        <v>51</v>
      </c>
      <c r="E7068" s="1" t="s">
        <v>63</v>
      </c>
      <c r="F7068" s="1" t="s">
        <v>137</v>
      </c>
      <c r="G7068" s="1" t="s">
        <v>185</v>
      </c>
      <c r="H7068" s="1" t="s">
        <v>91</v>
      </c>
      <c r="J7068" s="1" t="s">
        <v>185</v>
      </c>
      <c r="L7068" s="1" t="s">
        <v>55</v>
      </c>
      <c r="M7068" s="1" t="s">
        <v>56</v>
      </c>
      <c r="N7068" s="1" t="s">
        <v>148</v>
      </c>
      <c r="O7068" s="1" t="s">
        <v>91</v>
      </c>
      <c r="P7068" s="1" t="s">
        <v>91</v>
      </c>
      <c r="R7068" s="1" t="s">
        <v>67</v>
      </c>
      <c r="T7068" s="1" t="s">
        <v>73</v>
      </c>
      <c r="U7068" s="1" t="s">
        <v>59</v>
      </c>
      <c r="X7068" s="1" t="s">
        <v>60</v>
      </c>
      <c r="AT7068" s="1" t="s">
        <v>188</v>
      </c>
      <c r="AU7068" s="1" t="s">
        <v>188</v>
      </c>
      <c r="AV7068" s="1" t="s">
        <v>111</v>
      </c>
      <c r="AW7068" s="3" t="str">
        <f t="shared" si="1"/>
        <v>Other</v>
      </c>
      <c r="AX7068" s="3" t="str">
        <f t="array" ref="AX7068">TEXTJOIN(", ", TRUE, IF(X7068:AS7068="Y", X$1:AS$1, IF(X7068:AS7068&lt;&gt;"", X$1:AS$1 &amp; ": " &amp; X7068:AS7068, "")))
</f>
        <v>Heroin</v>
      </c>
    </row>
    <row r="7069">
      <c r="A7069" s="2">
        <v>42681.0</v>
      </c>
      <c r="B7069" s="1" t="s">
        <v>50</v>
      </c>
      <c r="C7069" s="1">
        <v>43.0</v>
      </c>
      <c r="D7069" s="1" t="s">
        <v>51</v>
      </c>
      <c r="E7069" s="1" t="s">
        <v>63</v>
      </c>
      <c r="G7069" s="1" t="s">
        <v>2727</v>
      </c>
      <c r="H7069" s="1" t="s">
        <v>54</v>
      </c>
      <c r="I7069" s="1" t="s">
        <v>55</v>
      </c>
      <c r="J7069" s="1" t="s">
        <v>103</v>
      </c>
      <c r="M7069" s="1" t="s">
        <v>820</v>
      </c>
      <c r="N7069" s="1" t="s">
        <v>66</v>
      </c>
      <c r="O7069" s="1" t="s">
        <v>103</v>
      </c>
      <c r="R7069" s="1" t="s">
        <v>44</v>
      </c>
      <c r="S7069" s="1" t="s">
        <v>2737</v>
      </c>
      <c r="T7069" s="1" t="s">
        <v>7028</v>
      </c>
      <c r="U7069" s="1" t="s">
        <v>59</v>
      </c>
      <c r="W7069" s="1" t="s">
        <v>60</v>
      </c>
      <c r="X7069" s="1" t="s">
        <v>60</v>
      </c>
      <c r="Y7069" s="1" t="s">
        <v>60</v>
      </c>
      <c r="Z7069" s="1" t="s">
        <v>60</v>
      </c>
      <c r="AB7069" s="1" t="s">
        <v>60</v>
      </c>
      <c r="AD7069" s="1" t="s">
        <v>60</v>
      </c>
      <c r="AF7069" s="1" t="s">
        <v>60</v>
      </c>
      <c r="AP7069" s="1" t="s">
        <v>60</v>
      </c>
      <c r="AR7069" s="1" t="s">
        <v>60</v>
      </c>
      <c r="AT7069" s="1" t="s">
        <v>2729</v>
      </c>
      <c r="AU7069" s="1" t="s">
        <v>167</v>
      </c>
      <c r="AV7069" s="1" t="s">
        <v>168</v>
      </c>
      <c r="AW7069" s="3" t="str">
        <f t="shared" si="1"/>
        <v>Other</v>
      </c>
      <c r="AX7069" s="3" t="str">
        <f t="array" ref="AX7069">TEXTJOIN(", ", TRUE, IF(X7069:AS7069="Y", X$1:AS$1, IF(X7069:AS7069&lt;&gt;"", X$1:AS$1 &amp; ": " &amp; X7069:AS7069, "")))
</f>
        <v>Heroin, Cocaine, Fentanyl, Oxycodone, Ethanol, Benzodiazepine, Heroin/Morph/Codeine, Any Opioid</v>
      </c>
    </row>
    <row r="7070">
      <c r="A7070" s="4">
        <v>43753.0</v>
      </c>
      <c r="B7070" s="1" t="s">
        <v>50</v>
      </c>
      <c r="C7070" s="1">
        <v>56.0</v>
      </c>
      <c r="D7070" s="1" t="s">
        <v>51</v>
      </c>
      <c r="E7070" s="1" t="s">
        <v>63</v>
      </c>
      <c r="G7070" s="1" t="s">
        <v>226</v>
      </c>
      <c r="H7070" s="1" t="s">
        <v>103</v>
      </c>
      <c r="I7070" s="1" t="s">
        <v>55</v>
      </c>
      <c r="J7070" s="1" t="s">
        <v>226</v>
      </c>
      <c r="K7070" s="1" t="s">
        <v>103</v>
      </c>
      <c r="L7070" s="1" t="s">
        <v>55</v>
      </c>
      <c r="M7070" s="1" t="s">
        <v>56</v>
      </c>
      <c r="N7070" s="1" t="s">
        <v>136</v>
      </c>
      <c r="O7070" s="1" t="s">
        <v>226</v>
      </c>
      <c r="P7070" s="1" t="s">
        <v>103</v>
      </c>
      <c r="Q7070" s="1" t="s">
        <v>55</v>
      </c>
      <c r="R7070" s="1" t="s">
        <v>56</v>
      </c>
      <c r="T7070" s="1" t="s">
        <v>7029</v>
      </c>
      <c r="U7070" s="1" t="s">
        <v>59</v>
      </c>
      <c r="X7070" s="1" t="s">
        <v>60</v>
      </c>
      <c r="Z7070" s="1" t="s">
        <v>60</v>
      </c>
      <c r="AD7070" s="1" t="s">
        <v>60</v>
      </c>
      <c r="AP7070" s="1" t="s">
        <v>60</v>
      </c>
      <c r="AR7070" s="1" t="s">
        <v>60</v>
      </c>
      <c r="AT7070" s="1" t="s">
        <v>228</v>
      </c>
      <c r="AU7070" s="1" t="s">
        <v>228</v>
      </c>
      <c r="AV7070" s="1" t="s">
        <v>229</v>
      </c>
      <c r="AW7070" s="3" t="str">
        <f t="shared" si="1"/>
        <v>Other</v>
      </c>
      <c r="AX7070" s="3" t="str">
        <f t="array" ref="AX7070">TEXTJOIN(", ", TRUE, IF(X7070:AS7070="Y", X$1:AS$1, IF(X7070:AS7070&lt;&gt;"", X$1:AS$1 &amp; ": " &amp; X7070:AS7070, "")))
</f>
        <v>Heroin, Fentanyl, Ethanol, Heroin/Morph/Codeine, Any Opioid</v>
      </c>
    </row>
    <row r="7071">
      <c r="A7071" s="4">
        <v>44119.0</v>
      </c>
      <c r="B7071" s="1" t="s">
        <v>50</v>
      </c>
      <c r="C7071" s="1">
        <v>59.0</v>
      </c>
      <c r="D7071" s="1" t="s">
        <v>51</v>
      </c>
      <c r="E7071" s="1" t="s">
        <v>63</v>
      </c>
      <c r="F7071" s="1" t="s">
        <v>137</v>
      </c>
      <c r="G7071" s="1" t="s">
        <v>256</v>
      </c>
      <c r="H7071" s="1" t="s">
        <v>103</v>
      </c>
      <c r="I7071" s="1" t="s">
        <v>55</v>
      </c>
      <c r="J7071" s="1" t="s">
        <v>256</v>
      </c>
      <c r="K7071" s="1" t="s">
        <v>103</v>
      </c>
      <c r="L7071" s="1" t="s">
        <v>55</v>
      </c>
      <c r="M7071" s="1" t="s">
        <v>44</v>
      </c>
      <c r="N7071" s="1" t="s">
        <v>136</v>
      </c>
      <c r="O7071" s="1" t="s">
        <v>256</v>
      </c>
      <c r="P7071" s="1" t="s">
        <v>103</v>
      </c>
      <c r="Q7071" s="1" t="s">
        <v>55</v>
      </c>
      <c r="R7071" s="1" t="s">
        <v>67</v>
      </c>
      <c r="T7071" s="1" t="s">
        <v>7030</v>
      </c>
      <c r="U7071" s="1" t="s">
        <v>59</v>
      </c>
      <c r="Z7071" s="1" t="s">
        <v>60</v>
      </c>
      <c r="AJ7071" s="1" t="s">
        <v>60</v>
      </c>
      <c r="AR7071" s="1" t="s">
        <v>60</v>
      </c>
      <c r="AT7071" s="1" t="s">
        <v>282</v>
      </c>
      <c r="AU7071" s="1" t="s">
        <v>282</v>
      </c>
      <c r="AV7071" s="1" t="s">
        <v>260</v>
      </c>
      <c r="AW7071" s="3" t="str">
        <f t="shared" si="1"/>
        <v>Other</v>
      </c>
      <c r="AX7071" s="3" t="str">
        <f t="array" ref="AX7071">TEXTJOIN(", ", TRUE, IF(X7071:AS7071="Y", X$1:AS$1, IF(X7071:AS7071&lt;&gt;"", X$1:AS$1 &amp; ": " &amp; X7071:AS7071, "")))
</f>
        <v>Fentanyl, Tramad, Any Opioid</v>
      </c>
    </row>
    <row r="7072">
      <c r="A7072" s="2">
        <v>42603.0</v>
      </c>
      <c r="B7072" s="1" t="s">
        <v>50</v>
      </c>
      <c r="C7072" s="1">
        <v>40.0</v>
      </c>
      <c r="D7072" s="1" t="s">
        <v>76</v>
      </c>
      <c r="E7072" s="1" t="s">
        <v>63</v>
      </c>
      <c r="G7072" s="1" t="s">
        <v>91</v>
      </c>
      <c r="H7072" s="1" t="s">
        <v>91</v>
      </c>
      <c r="I7072" s="1" t="s">
        <v>55</v>
      </c>
      <c r="J7072" s="1" t="s">
        <v>91</v>
      </c>
      <c r="M7072" s="1" t="s">
        <v>56</v>
      </c>
      <c r="N7072" s="1" t="s">
        <v>276</v>
      </c>
      <c r="O7072" s="1" t="s">
        <v>91</v>
      </c>
      <c r="R7072" s="1" t="s">
        <v>56</v>
      </c>
      <c r="T7072" s="1" t="s">
        <v>7031</v>
      </c>
      <c r="U7072" s="1" t="s">
        <v>59</v>
      </c>
      <c r="W7072" s="1" t="s">
        <v>60</v>
      </c>
      <c r="X7072" s="1" t="s">
        <v>60</v>
      </c>
      <c r="AG7072" s="1" t="s">
        <v>60</v>
      </c>
      <c r="AI7072" s="1" t="s">
        <v>60</v>
      </c>
      <c r="AP7072" s="1" t="s">
        <v>60</v>
      </c>
      <c r="AR7072" s="1" t="s">
        <v>60</v>
      </c>
      <c r="AS7072" s="1" t="s">
        <v>7032</v>
      </c>
      <c r="AT7072" s="1" t="s">
        <v>110</v>
      </c>
      <c r="AU7072" s="1" t="s">
        <v>110</v>
      </c>
      <c r="AV7072" s="1" t="s">
        <v>111</v>
      </c>
      <c r="AW7072" s="3" t="str">
        <f t="shared" si="1"/>
        <v>Other</v>
      </c>
      <c r="AX7072" s="3" t="str">
        <f t="array" ref="AX7072">TEXTJOIN(", ", TRUE, IF(X7072:AS7072="Y", X$1:AS$1, IF(X7072:AS7072&lt;&gt;"", X$1:AS$1 &amp; ": " &amp; X7072:AS7072, "")))
</f>
        <v>Heroin, Methadone, Amphet, Heroin/Morph/Codeine, Any Opioid, Other: HYDMORPH</v>
      </c>
    </row>
    <row r="7073">
      <c r="A7073" s="2">
        <v>42092.0</v>
      </c>
      <c r="B7073" s="1" t="s">
        <v>86</v>
      </c>
      <c r="C7073" s="1">
        <v>59.0</v>
      </c>
      <c r="D7073" s="1" t="s">
        <v>76</v>
      </c>
      <c r="E7073" s="1" t="s">
        <v>63</v>
      </c>
      <c r="G7073" s="1" t="s">
        <v>397</v>
      </c>
      <c r="H7073" s="1" t="s">
        <v>103</v>
      </c>
      <c r="I7073" s="1" t="s">
        <v>55</v>
      </c>
      <c r="J7073" s="1" t="s">
        <v>397</v>
      </c>
      <c r="M7073" s="1" t="s">
        <v>56</v>
      </c>
      <c r="O7073" s="1" t="s">
        <v>397</v>
      </c>
      <c r="P7073" s="1" t="s">
        <v>103</v>
      </c>
      <c r="Q7073" s="1" t="s">
        <v>55</v>
      </c>
      <c r="R7073" s="1" t="s">
        <v>56</v>
      </c>
      <c r="T7073" s="1" t="s">
        <v>7033</v>
      </c>
      <c r="U7073" s="1" t="s">
        <v>59</v>
      </c>
      <c r="AC7073" s="1" t="s">
        <v>60</v>
      </c>
      <c r="AF7073" s="1" t="s">
        <v>60</v>
      </c>
      <c r="AR7073" s="1" t="s">
        <v>60</v>
      </c>
      <c r="AT7073" s="1" t="s">
        <v>399</v>
      </c>
      <c r="AU7073" s="1" t="s">
        <v>399</v>
      </c>
      <c r="AV7073" s="1" t="s">
        <v>709</v>
      </c>
      <c r="AW7073" s="3" t="str">
        <f t="shared" si="1"/>
        <v>Other</v>
      </c>
      <c r="AX7073" s="3" t="str">
        <f t="array" ref="AX7073">TEXTJOIN(", ", TRUE, IF(X7073:AS7073="Y", X$1:AS$1, IF(X7073:AS7073&lt;&gt;"", X$1:AS$1 &amp; ": " &amp; X7073:AS7073, "")))
</f>
        <v>Oxymorphone, Benzodiazepine, Any Opioid</v>
      </c>
    </row>
    <row r="7074">
      <c r="A7074" s="2">
        <v>41129.0</v>
      </c>
      <c r="B7074" s="1" t="s">
        <v>50</v>
      </c>
      <c r="C7074" s="1">
        <v>35.0</v>
      </c>
      <c r="D7074" s="1" t="s">
        <v>51</v>
      </c>
      <c r="E7074" s="1" t="s">
        <v>63</v>
      </c>
      <c r="F7074" s="1" t="s">
        <v>137</v>
      </c>
      <c r="G7074" s="1" t="s">
        <v>488</v>
      </c>
      <c r="H7074" s="1" t="s">
        <v>91</v>
      </c>
      <c r="J7074" s="1" t="s">
        <v>488</v>
      </c>
      <c r="L7074" s="1" t="s">
        <v>55</v>
      </c>
      <c r="M7074" s="1" t="s">
        <v>56</v>
      </c>
      <c r="N7074" s="1" t="s">
        <v>126</v>
      </c>
      <c r="O7074" s="1" t="s">
        <v>91</v>
      </c>
      <c r="P7074" s="1" t="s">
        <v>91</v>
      </c>
      <c r="R7074" s="1" t="s">
        <v>67</v>
      </c>
      <c r="T7074" s="1" t="s">
        <v>68</v>
      </c>
      <c r="U7074" s="1" t="s">
        <v>59</v>
      </c>
      <c r="X7074" s="1" t="s">
        <v>60</v>
      </c>
      <c r="AT7074" s="1" t="s">
        <v>492</v>
      </c>
      <c r="AU7074" s="1" t="s">
        <v>492</v>
      </c>
      <c r="AV7074" s="1" t="s">
        <v>111</v>
      </c>
      <c r="AW7074" s="3" t="str">
        <f t="shared" si="1"/>
        <v>Other</v>
      </c>
      <c r="AX7074" s="3" t="str">
        <f t="array" ref="AX7074">TEXTJOIN(", ", TRUE, IF(X7074:AS7074="Y", X$1:AS$1, IF(X7074:AS7074&lt;&gt;"", X$1:AS$1 &amp; ": " &amp; X7074:AS7074, "")))
</f>
        <v>Heroin</v>
      </c>
    </row>
    <row r="7075">
      <c r="A7075" s="4">
        <v>42289.0</v>
      </c>
      <c r="B7075" s="1" t="s">
        <v>86</v>
      </c>
      <c r="C7075" s="1">
        <v>41.0</v>
      </c>
      <c r="D7075" s="1" t="s">
        <v>51</v>
      </c>
      <c r="E7075" s="1" t="s">
        <v>63</v>
      </c>
      <c r="J7075" s="1" t="s">
        <v>98</v>
      </c>
      <c r="M7075" s="1" t="s">
        <v>820</v>
      </c>
      <c r="O7075" s="1" t="s">
        <v>98</v>
      </c>
      <c r="P7075" s="1" t="s">
        <v>54</v>
      </c>
      <c r="Q7075" s="1" t="s">
        <v>55</v>
      </c>
      <c r="R7075" s="1" t="s">
        <v>44</v>
      </c>
      <c r="T7075" s="1" t="s">
        <v>1035</v>
      </c>
      <c r="U7075" s="1" t="s">
        <v>59</v>
      </c>
      <c r="W7075" s="1" t="s">
        <v>60</v>
      </c>
      <c r="X7075" s="1" t="s">
        <v>60</v>
      </c>
      <c r="Z7075" s="1" t="s">
        <v>60</v>
      </c>
      <c r="AD7075" s="1" t="s">
        <v>60</v>
      </c>
      <c r="AP7075" s="1" t="s">
        <v>60</v>
      </c>
      <c r="AR7075" s="1" t="s">
        <v>60</v>
      </c>
      <c r="AT7075" s="1" t="s">
        <v>62</v>
      </c>
      <c r="AU7075" s="1" t="s">
        <v>100</v>
      </c>
      <c r="AV7075" s="1" t="s">
        <v>101</v>
      </c>
      <c r="AW7075" s="3" t="str">
        <f t="shared" si="1"/>
        <v>Other</v>
      </c>
      <c r="AX7075" s="3" t="str">
        <f t="array" ref="AX7075">TEXTJOIN(", ", TRUE, IF(X7075:AS7075="Y", X$1:AS$1, IF(X7075:AS7075&lt;&gt;"", X$1:AS$1 &amp; ": " &amp; X7075:AS7075, "")))
</f>
        <v>Heroin, Fentanyl, Ethanol, Heroin/Morph/Codeine, Any Opioid</v>
      </c>
    </row>
    <row r="7076">
      <c r="A7076" s="2">
        <v>41480.0</v>
      </c>
      <c r="B7076" s="1" t="s">
        <v>50</v>
      </c>
      <c r="C7076" s="1">
        <v>27.0</v>
      </c>
      <c r="D7076" s="1" t="s">
        <v>76</v>
      </c>
      <c r="E7076" s="1" t="s">
        <v>63</v>
      </c>
      <c r="G7076" s="1" t="s">
        <v>338</v>
      </c>
      <c r="H7076" s="1" t="s">
        <v>263</v>
      </c>
      <c r="J7076" s="1" t="s">
        <v>338</v>
      </c>
      <c r="L7076" s="1" t="s">
        <v>55</v>
      </c>
      <c r="M7076" s="1" t="s">
        <v>56</v>
      </c>
      <c r="N7076" s="1" t="s">
        <v>104</v>
      </c>
      <c r="O7076" s="1" t="s">
        <v>338</v>
      </c>
      <c r="P7076" s="1" t="s">
        <v>263</v>
      </c>
      <c r="R7076" s="1" t="s">
        <v>56</v>
      </c>
      <c r="T7076" s="1" t="s">
        <v>2474</v>
      </c>
      <c r="U7076" s="1" t="s">
        <v>59</v>
      </c>
      <c r="X7076" s="1" t="s">
        <v>60</v>
      </c>
      <c r="AB7076" s="1" t="s">
        <v>60</v>
      </c>
      <c r="AT7076" s="1" t="s">
        <v>339</v>
      </c>
      <c r="AU7076" s="1" t="s">
        <v>339</v>
      </c>
      <c r="AV7076" s="1" t="s">
        <v>534</v>
      </c>
      <c r="AW7076" s="3" t="str">
        <f t="shared" si="1"/>
        <v>Other</v>
      </c>
      <c r="AX7076" s="3" t="str">
        <f t="array" ref="AX7076">TEXTJOIN(", ", TRUE, IF(X7076:AS7076="Y", X$1:AS$1, IF(X7076:AS7076&lt;&gt;"", X$1:AS$1 &amp; ": " &amp; X7076:AS7076, "")))
</f>
        <v>Heroin, Oxycodone</v>
      </c>
    </row>
    <row r="7077">
      <c r="A7077" s="2">
        <v>40941.0</v>
      </c>
      <c r="B7077" s="1" t="s">
        <v>50</v>
      </c>
      <c r="C7077" s="1">
        <v>28.0</v>
      </c>
      <c r="D7077" s="1" t="s">
        <v>51</v>
      </c>
      <c r="E7077" s="1" t="s">
        <v>63</v>
      </c>
      <c r="G7077" s="1" t="s">
        <v>370</v>
      </c>
      <c r="H7077" s="1" t="s">
        <v>65</v>
      </c>
      <c r="J7077" s="1" t="s">
        <v>370</v>
      </c>
      <c r="L7077" s="1" t="s">
        <v>55</v>
      </c>
      <c r="M7077" s="1" t="s">
        <v>56</v>
      </c>
      <c r="N7077" s="1" t="s">
        <v>1957</v>
      </c>
      <c r="O7077" s="1" t="s">
        <v>64</v>
      </c>
      <c r="P7077" s="1" t="s">
        <v>65</v>
      </c>
      <c r="R7077" s="1" t="s">
        <v>67</v>
      </c>
      <c r="T7077" s="1" t="s">
        <v>1040</v>
      </c>
      <c r="U7077" s="1" t="s">
        <v>59</v>
      </c>
      <c r="Z7077" s="1" t="s">
        <v>60</v>
      </c>
      <c r="AT7077" s="1" t="s">
        <v>372</v>
      </c>
      <c r="AU7077" s="1" t="s">
        <v>372</v>
      </c>
      <c r="AV7077" s="1" t="s">
        <v>70</v>
      </c>
      <c r="AW7077" s="3" t="str">
        <f t="shared" si="1"/>
        <v>Other</v>
      </c>
      <c r="AX7077" s="3" t="str">
        <f t="array" ref="AX7077">TEXTJOIN(", ", TRUE, IF(X7077:AS7077="Y", X$1:AS$1, IF(X7077:AS7077&lt;&gt;"", X$1:AS$1 &amp; ": " &amp; X7077:AS7077, "")))
</f>
        <v>Fentanyl</v>
      </c>
    </row>
    <row r="7078">
      <c r="A7078" s="2">
        <v>43343.0</v>
      </c>
      <c r="B7078" s="1" t="s">
        <v>50</v>
      </c>
      <c r="C7078" s="1">
        <v>36.0</v>
      </c>
      <c r="D7078" s="1" t="s">
        <v>51</v>
      </c>
      <c r="E7078" s="1" t="s">
        <v>63</v>
      </c>
      <c r="G7078" s="1" t="s">
        <v>256</v>
      </c>
      <c r="H7078" s="1" t="s">
        <v>103</v>
      </c>
      <c r="I7078" s="1" t="s">
        <v>55</v>
      </c>
      <c r="J7078" s="1" t="s">
        <v>256</v>
      </c>
      <c r="K7078" s="1" t="s">
        <v>103</v>
      </c>
      <c r="M7078" s="1" t="s">
        <v>56</v>
      </c>
      <c r="N7078" s="1" t="s">
        <v>136</v>
      </c>
      <c r="O7078" s="1" t="s">
        <v>256</v>
      </c>
      <c r="P7078" s="1" t="s">
        <v>103</v>
      </c>
      <c r="Q7078" s="1" t="s">
        <v>55</v>
      </c>
      <c r="R7078" s="1" t="s">
        <v>56</v>
      </c>
      <c r="T7078" s="1" t="s">
        <v>7034</v>
      </c>
      <c r="U7078" s="1" t="s">
        <v>59</v>
      </c>
      <c r="X7078" s="1" t="s">
        <v>60</v>
      </c>
      <c r="Z7078" s="1" t="s">
        <v>60</v>
      </c>
      <c r="AB7078" s="1" t="s">
        <v>60</v>
      </c>
      <c r="AC7078" s="1" t="s">
        <v>60</v>
      </c>
      <c r="AD7078" s="1" t="s">
        <v>60</v>
      </c>
      <c r="AF7078" s="1" t="s">
        <v>60</v>
      </c>
      <c r="AP7078" s="1" t="s">
        <v>60</v>
      </c>
      <c r="AR7078" s="1" t="s">
        <v>60</v>
      </c>
      <c r="AT7078" s="1" t="s">
        <v>282</v>
      </c>
      <c r="AU7078" s="1" t="s">
        <v>282</v>
      </c>
      <c r="AV7078" s="1" t="s">
        <v>260</v>
      </c>
      <c r="AW7078" s="3" t="str">
        <f t="shared" si="1"/>
        <v>Other</v>
      </c>
      <c r="AX7078" s="3" t="str">
        <f t="array" ref="AX7078">TEXTJOIN(", ", TRUE, IF(X7078:AS7078="Y", X$1:AS$1, IF(X7078:AS7078&lt;&gt;"", X$1:AS$1 &amp; ": " &amp; X7078:AS7078, "")))
</f>
        <v>Heroin, Fentanyl, Oxycodone, Oxymorphone, Ethanol, Benzodiazepine, Heroin/Morph/Codeine, Any Opioid</v>
      </c>
    </row>
    <row r="7079">
      <c r="A7079" s="2">
        <v>44265.0</v>
      </c>
      <c r="B7079" s="1" t="s">
        <v>50</v>
      </c>
      <c r="C7079" s="1">
        <v>26.0</v>
      </c>
      <c r="D7079" s="1" t="s">
        <v>51</v>
      </c>
      <c r="E7079" s="1" t="s">
        <v>63</v>
      </c>
      <c r="G7079" s="1" t="s">
        <v>4984</v>
      </c>
      <c r="H7079" s="1" t="s">
        <v>65</v>
      </c>
      <c r="I7079" s="1" t="s">
        <v>55</v>
      </c>
      <c r="J7079" s="1" t="s">
        <v>4984</v>
      </c>
      <c r="K7079" s="1" t="s">
        <v>65</v>
      </c>
      <c r="L7079" s="1" t="s">
        <v>55</v>
      </c>
      <c r="M7079" s="1" t="s">
        <v>56</v>
      </c>
      <c r="N7079" s="1" t="s">
        <v>136</v>
      </c>
      <c r="O7079" s="1" t="s">
        <v>4984</v>
      </c>
      <c r="P7079" s="1" t="s">
        <v>65</v>
      </c>
      <c r="Q7079" s="1" t="s">
        <v>55</v>
      </c>
      <c r="R7079" s="1" t="s">
        <v>56</v>
      </c>
      <c r="T7079" s="1" t="s">
        <v>7035</v>
      </c>
      <c r="U7079" s="1" t="s">
        <v>59</v>
      </c>
      <c r="Z7079" s="1" t="s">
        <v>60</v>
      </c>
      <c r="AA7079" s="1" t="s">
        <v>60</v>
      </c>
      <c r="AF7079" s="1" t="s">
        <v>60</v>
      </c>
      <c r="AM7079" s="1" t="s">
        <v>60</v>
      </c>
      <c r="AR7079" s="1" t="s">
        <v>60</v>
      </c>
      <c r="AS7079" s="1" t="s">
        <v>182</v>
      </c>
      <c r="AT7079" s="1" t="s">
        <v>4988</v>
      </c>
      <c r="AU7079" s="1" t="s">
        <v>4988</v>
      </c>
      <c r="AV7079" s="1" t="s">
        <v>4989</v>
      </c>
      <c r="AW7079" s="3" t="str">
        <f t="shared" si="1"/>
        <v>Other</v>
      </c>
      <c r="AX7079" s="3" t="str">
        <f t="array" ref="AX7079">TEXTJOIN(", ", TRUE, IF(X7079:AS7079="Y", X$1:AS$1, IF(X7079:AS7079&lt;&gt;"", X$1:AS$1 &amp; ": " &amp; X7079:AS7079, "")))
</f>
        <v>Fentanyl, Fentanyl Analogue, Benzodiazepine, Xylazine, Any Opioid, Other: Bupren</v>
      </c>
    </row>
    <row r="7080">
      <c r="A7080" s="2">
        <v>42675.0</v>
      </c>
      <c r="B7080" s="1" t="s">
        <v>50</v>
      </c>
      <c r="C7080" s="1">
        <v>54.0</v>
      </c>
      <c r="D7080" s="1" t="s">
        <v>51</v>
      </c>
      <c r="E7080" s="1" t="s">
        <v>63</v>
      </c>
      <c r="G7080" s="1" t="s">
        <v>1055</v>
      </c>
      <c r="H7080" s="1" t="s">
        <v>91</v>
      </c>
      <c r="I7080" s="1" t="s">
        <v>55</v>
      </c>
      <c r="J7080" s="1" t="s">
        <v>1055</v>
      </c>
      <c r="M7080" s="1" t="s">
        <v>56</v>
      </c>
      <c r="N7080" s="1" t="s">
        <v>430</v>
      </c>
      <c r="O7080" s="1" t="s">
        <v>91</v>
      </c>
      <c r="R7080" s="1" t="s">
        <v>67</v>
      </c>
      <c r="T7080" s="1" t="s">
        <v>7036</v>
      </c>
      <c r="U7080" s="1" t="s">
        <v>59</v>
      </c>
      <c r="W7080" s="1" t="s">
        <v>60</v>
      </c>
      <c r="X7080" s="1" t="s">
        <v>60</v>
      </c>
      <c r="Z7080" s="1" t="s">
        <v>60</v>
      </c>
      <c r="AD7080" s="1" t="s">
        <v>60</v>
      </c>
      <c r="AP7080" s="1" t="s">
        <v>60</v>
      </c>
      <c r="AR7080" s="1" t="s">
        <v>60</v>
      </c>
      <c r="AT7080" s="1" t="s">
        <v>1056</v>
      </c>
      <c r="AU7080" s="1" t="s">
        <v>1056</v>
      </c>
      <c r="AV7080" s="1" t="s">
        <v>111</v>
      </c>
      <c r="AW7080" s="3" t="str">
        <f t="shared" si="1"/>
        <v>Other</v>
      </c>
      <c r="AX7080" s="3" t="str">
        <f t="array" ref="AX7080">TEXTJOIN(", ", TRUE, IF(X7080:AS7080="Y", X$1:AS$1, IF(X7080:AS7080&lt;&gt;"", X$1:AS$1 &amp; ": " &amp; X7080:AS7080, "")))
</f>
        <v>Heroin, Fentanyl, Ethanol, Heroin/Morph/Codeine, Any Opioid</v>
      </c>
    </row>
    <row r="7081">
      <c r="A7081" s="2">
        <v>43135.0</v>
      </c>
      <c r="B7081" s="1" t="s">
        <v>50</v>
      </c>
      <c r="C7081" s="1">
        <v>47.0</v>
      </c>
      <c r="D7081" s="1" t="s">
        <v>76</v>
      </c>
      <c r="E7081" s="1" t="s">
        <v>63</v>
      </c>
      <c r="G7081" s="1" t="s">
        <v>437</v>
      </c>
      <c r="H7081" s="1" t="s">
        <v>91</v>
      </c>
      <c r="I7081" s="1" t="s">
        <v>55</v>
      </c>
      <c r="J7081" s="1" t="s">
        <v>437</v>
      </c>
      <c r="K7081" s="1" t="s">
        <v>91</v>
      </c>
      <c r="M7081" s="1" t="s">
        <v>56</v>
      </c>
      <c r="N7081" s="1" t="s">
        <v>104</v>
      </c>
      <c r="O7081" s="1" t="s">
        <v>437</v>
      </c>
      <c r="P7081" s="1" t="s">
        <v>91</v>
      </c>
      <c r="Q7081" s="1" t="s">
        <v>55</v>
      </c>
      <c r="R7081" s="1" t="s">
        <v>56</v>
      </c>
      <c r="T7081" s="1" t="s">
        <v>7037</v>
      </c>
      <c r="U7081" s="1" t="s">
        <v>59</v>
      </c>
      <c r="AJ7081" s="1" t="s">
        <v>60</v>
      </c>
      <c r="AR7081" s="1" t="s">
        <v>60</v>
      </c>
      <c r="AT7081" s="1" t="s">
        <v>439</v>
      </c>
      <c r="AU7081" s="1" t="s">
        <v>439</v>
      </c>
      <c r="AV7081" s="1" t="s">
        <v>440</v>
      </c>
      <c r="AW7081" s="3" t="str">
        <f t="shared" si="1"/>
        <v>Other</v>
      </c>
      <c r="AX7081" s="3" t="str">
        <f t="array" ref="AX7081">TEXTJOIN(", ", TRUE, IF(X7081:AS7081="Y", X$1:AS$1, IF(X7081:AS7081&lt;&gt;"", X$1:AS$1 &amp; ": " &amp; X7081:AS7081, "")))
</f>
        <v>Tramad, Any Opioid</v>
      </c>
    </row>
    <row r="7082">
      <c r="A7082" s="4">
        <v>42654.0</v>
      </c>
      <c r="B7082" s="1" t="s">
        <v>50</v>
      </c>
      <c r="C7082" s="1">
        <v>50.0</v>
      </c>
      <c r="D7082" s="1" t="s">
        <v>51</v>
      </c>
      <c r="E7082" s="1" t="s">
        <v>63</v>
      </c>
      <c r="G7082" s="1" t="s">
        <v>102</v>
      </c>
      <c r="H7082" s="1" t="s">
        <v>103</v>
      </c>
      <c r="I7082" s="1" t="s">
        <v>55</v>
      </c>
      <c r="J7082" s="1" t="s">
        <v>102</v>
      </c>
      <c r="M7082" s="1" t="s">
        <v>56</v>
      </c>
      <c r="N7082" s="1" t="s">
        <v>66</v>
      </c>
      <c r="O7082" s="1" t="s">
        <v>102</v>
      </c>
      <c r="R7082" s="1" t="s">
        <v>56</v>
      </c>
      <c r="T7082" s="1" t="s">
        <v>7038</v>
      </c>
      <c r="U7082" s="1" t="s">
        <v>59</v>
      </c>
      <c r="Z7082" s="1" t="s">
        <v>60</v>
      </c>
      <c r="AB7082" s="1" t="s">
        <v>60</v>
      </c>
      <c r="AF7082" s="1" t="s">
        <v>60</v>
      </c>
      <c r="AR7082" s="1" t="s">
        <v>60</v>
      </c>
      <c r="AT7082" s="1" t="s">
        <v>106</v>
      </c>
      <c r="AU7082" s="1" t="s">
        <v>106</v>
      </c>
      <c r="AV7082" s="1" t="s">
        <v>107</v>
      </c>
      <c r="AW7082" s="3" t="str">
        <f t="shared" si="1"/>
        <v>Other</v>
      </c>
      <c r="AX7082" s="3" t="str">
        <f t="array" ref="AX7082">TEXTJOIN(", ", TRUE, IF(X7082:AS7082="Y", X$1:AS$1, IF(X7082:AS7082&lt;&gt;"", X$1:AS$1 &amp; ": " &amp; X7082:AS7082, "")))
</f>
        <v>Fentanyl, Oxycodone, Benzodiazepine, Any Opioid</v>
      </c>
    </row>
    <row r="7083">
      <c r="A7083" s="2">
        <v>43617.0</v>
      </c>
      <c r="B7083" s="1" t="s">
        <v>50</v>
      </c>
      <c r="C7083" s="1">
        <v>55.0</v>
      </c>
      <c r="D7083" s="1" t="s">
        <v>51</v>
      </c>
      <c r="E7083" s="1" t="s">
        <v>52</v>
      </c>
      <c r="G7083" s="1" t="s">
        <v>455</v>
      </c>
      <c r="H7083" s="1" t="s">
        <v>103</v>
      </c>
      <c r="I7083" s="1" t="s">
        <v>55</v>
      </c>
      <c r="J7083" s="1" t="s">
        <v>455</v>
      </c>
      <c r="K7083" s="1" t="s">
        <v>103</v>
      </c>
      <c r="L7083" s="1" t="s">
        <v>55</v>
      </c>
      <c r="M7083" s="1" t="s">
        <v>56</v>
      </c>
      <c r="N7083" s="1" t="s">
        <v>93</v>
      </c>
      <c r="O7083" s="1" t="s">
        <v>455</v>
      </c>
      <c r="P7083" s="1" t="s">
        <v>103</v>
      </c>
      <c r="Q7083" s="1" t="s">
        <v>55</v>
      </c>
      <c r="R7083" s="1" t="s">
        <v>56</v>
      </c>
      <c r="T7083" s="1" t="s">
        <v>7039</v>
      </c>
      <c r="U7083" s="1" t="s">
        <v>59</v>
      </c>
      <c r="Y7083" s="1" t="s">
        <v>60</v>
      </c>
      <c r="Z7083" s="1" t="s">
        <v>60</v>
      </c>
      <c r="AD7083" s="1" t="s">
        <v>60</v>
      </c>
      <c r="AR7083" s="1" t="s">
        <v>60</v>
      </c>
      <c r="AT7083" s="1" t="s">
        <v>457</v>
      </c>
      <c r="AU7083" s="1" t="s">
        <v>457</v>
      </c>
      <c r="AV7083" s="1" t="s">
        <v>458</v>
      </c>
      <c r="AW7083" s="3" t="str">
        <f t="shared" si="1"/>
        <v>Other</v>
      </c>
      <c r="AX7083" s="3" t="str">
        <f t="array" ref="AX7083">TEXTJOIN(", ", TRUE, IF(X7083:AS7083="Y", X$1:AS$1, IF(X7083:AS7083&lt;&gt;"", X$1:AS$1 &amp; ": " &amp; X7083:AS7083, "")))
</f>
        <v>Cocaine, Fentanyl, Ethanol, Any Opioid</v>
      </c>
    </row>
    <row r="7084">
      <c r="A7084" s="2">
        <v>41323.0</v>
      </c>
      <c r="B7084" s="1" t="s">
        <v>50</v>
      </c>
      <c r="C7084" s="1">
        <v>22.0</v>
      </c>
      <c r="D7084" s="1" t="s">
        <v>51</v>
      </c>
      <c r="E7084" s="1" t="s">
        <v>63</v>
      </c>
      <c r="J7084" s="1" t="s">
        <v>116</v>
      </c>
      <c r="L7084" s="1" t="s">
        <v>55</v>
      </c>
      <c r="M7084" s="1" t="s">
        <v>44</v>
      </c>
      <c r="N7084" s="1" t="s">
        <v>136</v>
      </c>
      <c r="O7084" s="1" t="s">
        <v>116</v>
      </c>
      <c r="P7084" s="1" t="s">
        <v>103</v>
      </c>
      <c r="R7084" s="1" t="s">
        <v>44</v>
      </c>
      <c r="S7084" s="1" t="s">
        <v>7040</v>
      </c>
      <c r="T7084" s="1" t="s">
        <v>7041</v>
      </c>
      <c r="U7084" s="1" t="s">
        <v>59</v>
      </c>
      <c r="Y7084" s="1" t="s">
        <v>60</v>
      </c>
      <c r="AG7084" s="1" t="s">
        <v>60</v>
      </c>
      <c r="AT7084" s="1" t="s">
        <v>62</v>
      </c>
      <c r="AU7084" s="1" t="s">
        <v>122</v>
      </c>
      <c r="AV7084" s="1" t="s">
        <v>139</v>
      </c>
      <c r="AW7084" s="3" t="str">
        <f t="shared" si="1"/>
        <v>Other</v>
      </c>
      <c r="AX7084" s="3" t="str">
        <f t="array" ref="AX7084">TEXTJOIN(", ", TRUE, IF(X7084:AS7084="Y", X$1:AS$1, IF(X7084:AS7084&lt;&gt;"", X$1:AS$1 &amp; ": " &amp; X7084:AS7084, "")))
</f>
        <v>Cocaine, Methadone</v>
      </c>
    </row>
    <row r="7085">
      <c r="A7085" s="2">
        <v>42228.0</v>
      </c>
      <c r="B7085" s="1" t="s">
        <v>86</v>
      </c>
      <c r="C7085" s="1">
        <v>17.0</v>
      </c>
      <c r="D7085" s="1" t="s">
        <v>76</v>
      </c>
      <c r="E7085" s="1" t="s">
        <v>63</v>
      </c>
      <c r="G7085" s="1" t="s">
        <v>1085</v>
      </c>
      <c r="H7085" s="1" t="s">
        <v>103</v>
      </c>
      <c r="I7085" s="1" t="s">
        <v>55</v>
      </c>
      <c r="J7085" s="1" t="s">
        <v>1085</v>
      </c>
      <c r="M7085" s="1" t="s">
        <v>56</v>
      </c>
      <c r="O7085" s="1" t="s">
        <v>116</v>
      </c>
      <c r="P7085" s="1" t="s">
        <v>103</v>
      </c>
      <c r="Q7085" s="1" t="s">
        <v>55</v>
      </c>
      <c r="R7085" s="1" t="s">
        <v>67</v>
      </c>
      <c r="T7085" s="1" t="s">
        <v>7042</v>
      </c>
      <c r="U7085" s="1" t="s">
        <v>59</v>
      </c>
      <c r="W7085" s="1" t="s">
        <v>60</v>
      </c>
      <c r="X7085" s="1" t="s">
        <v>60</v>
      </c>
      <c r="AP7085" s="1" t="s">
        <v>60</v>
      </c>
      <c r="AR7085" s="1" t="s">
        <v>60</v>
      </c>
      <c r="AT7085" s="1" t="s">
        <v>1087</v>
      </c>
      <c r="AU7085" s="1" t="s">
        <v>1087</v>
      </c>
      <c r="AV7085" s="1" t="s">
        <v>139</v>
      </c>
      <c r="AW7085" s="3" t="str">
        <f t="shared" si="1"/>
        <v>Other</v>
      </c>
      <c r="AX7085" s="3" t="str">
        <f t="array" ref="AX7085">TEXTJOIN(", ", TRUE, IF(X7085:AS7085="Y", X$1:AS$1, IF(X7085:AS7085&lt;&gt;"", X$1:AS$1 &amp; ": " &amp; X7085:AS7085, "")))
</f>
        <v>Heroin, Heroin/Morph/Codeine, Any Opioid</v>
      </c>
    </row>
    <row r="7086">
      <c r="A7086" s="2">
        <v>44009.0</v>
      </c>
      <c r="B7086" s="1" t="s">
        <v>50</v>
      </c>
      <c r="C7086" s="1">
        <v>40.0</v>
      </c>
      <c r="D7086" s="1" t="s">
        <v>51</v>
      </c>
      <c r="E7086" s="1" t="s">
        <v>44</v>
      </c>
      <c r="G7086" s="1" t="s">
        <v>98</v>
      </c>
      <c r="H7086" s="1" t="s">
        <v>54</v>
      </c>
      <c r="I7086" s="1" t="s">
        <v>55</v>
      </c>
      <c r="J7086" s="1" t="s">
        <v>98</v>
      </c>
      <c r="K7086" s="1" t="s">
        <v>54</v>
      </c>
      <c r="L7086" s="1" t="s">
        <v>55</v>
      </c>
      <c r="M7086" s="1" t="s">
        <v>56</v>
      </c>
      <c r="N7086" s="1" t="s">
        <v>119</v>
      </c>
      <c r="O7086" s="1" t="s">
        <v>98</v>
      </c>
      <c r="P7086" s="1" t="s">
        <v>54</v>
      </c>
      <c r="Q7086" s="1" t="s">
        <v>55</v>
      </c>
      <c r="R7086" s="1" t="s">
        <v>56</v>
      </c>
      <c r="T7086" s="1" t="s">
        <v>2081</v>
      </c>
      <c r="U7086" s="1" t="s">
        <v>59</v>
      </c>
      <c r="Y7086" s="1" t="s">
        <v>60</v>
      </c>
      <c r="Z7086" s="1" t="s">
        <v>60</v>
      </c>
      <c r="AD7086" s="1" t="s">
        <v>60</v>
      </c>
      <c r="AR7086" s="1" t="s">
        <v>60</v>
      </c>
      <c r="AT7086" s="1" t="s">
        <v>100</v>
      </c>
      <c r="AU7086" s="1" t="s">
        <v>100</v>
      </c>
      <c r="AV7086" s="1" t="s">
        <v>101</v>
      </c>
      <c r="AW7086" s="3" t="str">
        <f t="shared" si="1"/>
        <v>Other</v>
      </c>
      <c r="AX7086" s="3" t="str">
        <f t="array" ref="AX7086">TEXTJOIN(", ", TRUE, IF(X7086:AS7086="Y", X$1:AS$1, IF(X7086:AS7086&lt;&gt;"", X$1:AS$1 &amp; ": " &amp; X7086:AS7086, "")))
</f>
        <v>Cocaine, Fentanyl, Ethanol, Any Opioid</v>
      </c>
    </row>
    <row r="7087">
      <c r="A7087" s="2">
        <v>43743.0</v>
      </c>
      <c r="B7087" s="1" t="s">
        <v>50</v>
      </c>
      <c r="C7087" s="1">
        <v>28.0</v>
      </c>
      <c r="D7087" s="1" t="s">
        <v>76</v>
      </c>
      <c r="E7087" s="1" t="s">
        <v>63</v>
      </c>
      <c r="G7087" s="1" t="s">
        <v>64</v>
      </c>
      <c r="H7087" s="1" t="s">
        <v>65</v>
      </c>
      <c r="I7087" s="1" t="s">
        <v>55</v>
      </c>
      <c r="J7087" s="1" t="s">
        <v>397</v>
      </c>
      <c r="K7087" s="1" t="s">
        <v>103</v>
      </c>
      <c r="L7087" s="1" t="s">
        <v>55</v>
      </c>
      <c r="M7087" s="1" t="s">
        <v>56</v>
      </c>
      <c r="N7087" s="1" t="s">
        <v>66</v>
      </c>
      <c r="O7087" s="1" t="s">
        <v>397</v>
      </c>
      <c r="P7087" s="1" t="s">
        <v>103</v>
      </c>
      <c r="Q7087" s="1" t="s">
        <v>55</v>
      </c>
      <c r="R7087" s="1" t="s">
        <v>44</v>
      </c>
      <c r="T7087" s="1" t="s">
        <v>7043</v>
      </c>
      <c r="U7087" s="1" t="s">
        <v>59</v>
      </c>
      <c r="Y7087" s="1" t="s">
        <v>60</v>
      </c>
      <c r="Z7087" s="1" t="s">
        <v>60</v>
      </c>
      <c r="AD7087" s="1" t="s">
        <v>60</v>
      </c>
      <c r="AR7087" s="1" t="s">
        <v>60</v>
      </c>
      <c r="AT7087" s="1" t="s">
        <v>69</v>
      </c>
      <c r="AU7087" s="1" t="s">
        <v>399</v>
      </c>
      <c r="AV7087" s="1" t="s">
        <v>709</v>
      </c>
      <c r="AW7087" s="3" t="str">
        <f t="shared" si="1"/>
        <v>Other</v>
      </c>
      <c r="AX7087" s="3" t="str">
        <f t="array" ref="AX7087">TEXTJOIN(", ", TRUE, IF(X7087:AS7087="Y", X$1:AS$1, IF(X7087:AS7087&lt;&gt;"", X$1:AS$1 &amp; ": " &amp; X7087:AS7087, "")))
</f>
        <v>Cocaine, Fentanyl, Ethanol, Any Opioid</v>
      </c>
    </row>
    <row r="7088">
      <c r="A7088" s="2">
        <v>43946.0</v>
      </c>
      <c r="B7088" s="1" t="s">
        <v>50</v>
      </c>
      <c r="C7088" s="1">
        <v>54.0</v>
      </c>
      <c r="D7088" s="1" t="s">
        <v>51</v>
      </c>
      <c r="E7088" s="1" t="s">
        <v>63</v>
      </c>
      <c r="G7088" s="1" t="s">
        <v>568</v>
      </c>
      <c r="H7088" s="1" t="s">
        <v>121</v>
      </c>
      <c r="I7088" s="1" t="s">
        <v>55</v>
      </c>
      <c r="J7088" s="1" t="s">
        <v>568</v>
      </c>
      <c r="K7088" s="1" t="s">
        <v>121</v>
      </c>
      <c r="L7088" s="1" t="s">
        <v>55</v>
      </c>
      <c r="M7088" s="1" t="s">
        <v>56</v>
      </c>
      <c r="N7088" s="1" t="s">
        <v>136</v>
      </c>
      <c r="O7088" s="1" t="s">
        <v>568</v>
      </c>
      <c r="P7088" s="1" t="s">
        <v>121</v>
      </c>
      <c r="Q7088" s="1" t="s">
        <v>55</v>
      </c>
      <c r="R7088" s="1" t="s">
        <v>56</v>
      </c>
      <c r="T7088" s="1" t="s">
        <v>83</v>
      </c>
      <c r="U7088" s="1" t="s">
        <v>59</v>
      </c>
      <c r="Z7088" s="1" t="s">
        <v>60</v>
      </c>
      <c r="AR7088" s="1" t="s">
        <v>60</v>
      </c>
      <c r="AT7088" s="1" t="s">
        <v>570</v>
      </c>
      <c r="AU7088" s="1" t="s">
        <v>570</v>
      </c>
      <c r="AV7088" s="1" t="s">
        <v>1661</v>
      </c>
      <c r="AW7088" s="3" t="str">
        <f t="shared" si="1"/>
        <v>Other</v>
      </c>
      <c r="AX7088" s="3" t="str">
        <f t="array" ref="AX7088">TEXTJOIN(", ", TRUE, IF(X7088:AS7088="Y", X$1:AS$1, IF(X7088:AS7088&lt;&gt;"", X$1:AS$1 &amp; ": " &amp; X7088:AS7088, "")))
</f>
        <v>Fentanyl, Any Opioid</v>
      </c>
    </row>
    <row r="7089">
      <c r="A7089" s="2">
        <v>42776.0</v>
      </c>
      <c r="B7089" s="1" t="s">
        <v>86</v>
      </c>
      <c r="C7089" s="1">
        <v>30.0</v>
      </c>
      <c r="D7089" s="1" t="s">
        <v>51</v>
      </c>
      <c r="E7089" s="1" t="s">
        <v>63</v>
      </c>
      <c r="G7089" s="1" t="s">
        <v>271</v>
      </c>
      <c r="H7089" s="1" t="s">
        <v>91</v>
      </c>
      <c r="I7089" s="1" t="s">
        <v>55</v>
      </c>
      <c r="J7089" s="1" t="s">
        <v>271</v>
      </c>
      <c r="K7089" s="1" t="s">
        <v>91</v>
      </c>
      <c r="L7089" s="1" t="s">
        <v>55</v>
      </c>
      <c r="M7089" s="1" t="s">
        <v>193</v>
      </c>
      <c r="N7089" s="1" t="s">
        <v>136</v>
      </c>
      <c r="O7089" s="1" t="s">
        <v>271</v>
      </c>
      <c r="P7089" s="1" t="s">
        <v>91</v>
      </c>
      <c r="Q7089" s="1" t="s">
        <v>55</v>
      </c>
      <c r="R7089" s="1" t="s">
        <v>44</v>
      </c>
      <c r="S7089" s="1" t="s">
        <v>3532</v>
      </c>
      <c r="T7089" s="1" t="s">
        <v>83</v>
      </c>
      <c r="U7089" s="1" t="s">
        <v>59</v>
      </c>
      <c r="Z7089" s="1" t="s">
        <v>60</v>
      </c>
      <c r="AT7089" s="1" t="s">
        <v>274</v>
      </c>
      <c r="AU7089" s="1" t="s">
        <v>274</v>
      </c>
      <c r="AV7089" s="1" t="s">
        <v>275</v>
      </c>
      <c r="AW7089" s="3" t="str">
        <f t="shared" si="1"/>
        <v>Other</v>
      </c>
      <c r="AX7089" s="3" t="str">
        <f t="array" ref="AX7089">TEXTJOIN(", ", TRUE, IF(X7089:AS7089="Y", X$1:AS$1, IF(X7089:AS7089&lt;&gt;"", X$1:AS$1 &amp; ": " &amp; X7089:AS7089, "")))
</f>
        <v>Fentanyl</v>
      </c>
    </row>
    <row r="7090">
      <c r="A7090" s="4">
        <v>42702.0</v>
      </c>
      <c r="B7090" s="1" t="s">
        <v>50</v>
      </c>
      <c r="C7090" s="1">
        <v>61.0</v>
      </c>
      <c r="D7090" s="1" t="s">
        <v>51</v>
      </c>
      <c r="E7090" s="1" t="s">
        <v>63</v>
      </c>
      <c r="G7090" s="1" t="s">
        <v>102</v>
      </c>
      <c r="H7090" s="1" t="s">
        <v>103</v>
      </c>
      <c r="I7090" s="1" t="s">
        <v>55</v>
      </c>
      <c r="J7090" s="1" t="s">
        <v>117</v>
      </c>
      <c r="N7090" s="1" t="s">
        <v>119</v>
      </c>
      <c r="O7090" s="1" t="s">
        <v>103</v>
      </c>
      <c r="R7090" s="1" t="s">
        <v>67</v>
      </c>
      <c r="T7090" s="1" t="s">
        <v>7044</v>
      </c>
      <c r="U7090" s="1" t="s">
        <v>59</v>
      </c>
      <c r="W7090" s="1" t="s">
        <v>60</v>
      </c>
      <c r="X7090" s="1" t="s">
        <v>60</v>
      </c>
      <c r="Z7090" s="1" t="s">
        <v>60</v>
      </c>
      <c r="AB7090" s="1" t="s">
        <v>60</v>
      </c>
      <c r="AF7090" s="1" t="s">
        <v>60</v>
      </c>
      <c r="AP7090" s="1" t="s">
        <v>60</v>
      </c>
      <c r="AR7090" s="1" t="s">
        <v>60</v>
      </c>
      <c r="AT7090" s="1" t="s">
        <v>106</v>
      </c>
      <c r="AV7090" s="1" t="s">
        <v>168</v>
      </c>
      <c r="AW7090" s="3" t="str">
        <f t="shared" si="1"/>
        <v>Other</v>
      </c>
      <c r="AX7090" s="3" t="str">
        <f t="array" ref="AX7090">TEXTJOIN(", ", TRUE, IF(X7090:AS7090="Y", X$1:AS$1, IF(X7090:AS7090&lt;&gt;"", X$1:AS$1 &amp; ": " &amp; X7090:AS7090, "")))
</f>
        <v>Heroin, Fentanyl, Oxycodone, Benzodiazepine, Heroin/Morph/Codeine, Any Opioid</v>
      </c>
    </row>
    <row r="7091">
      <c r="A7091" s="2">
        <v>43680.0</v>
      </c>
      <c r="B7091" s="1" t="s">
        <v>50</v>
      </c>
      <c r="C7091" s="1">
        <v>48.0</v>
      </c>
      <c r="D7091" s="1" t="s">
        <v>76</v>
      </c>
      <c r="E7091" s="1" t="s">
        <v>63</v>
      </c>
      <c r="G7091" s="1" t="s">
        <v>116</v>
      </c>
      <c r="H7091" s="1" t="s">
        <v>103</v>
      </c>
      <c r="I7091" s="1" t="s">
        <v>55</v>
      </c>
      <c r="J7091" s="1" t="s">
        <v>116</v>
      </c>
      <c r="K7091" s="1" t="s">
        <v>103</v>
      </c>
      <c r="L7091" s="1" t="s">
        <v>55</v>
      </c>
      <c r="M7091" s="1" t="s">
        <v>56</v>
      </c>
      <c r="N7091" s="1" t="s">
        <v>66</v>
      </c>
      <c r="O7091" s="1" t="s">
        <v>116</v>
      </c>
      <c r="P7091" s="1" t="s">
        <v>103</v>
      </c>
      <c r="Q7091" s="1" t="s">
        <v>55</v>
      </c>
      <c r="R7091" s="1" t="s">
        <v>56</v>
      </c>
      <c r="T7091" s="1" t="s">
        <v>83</v>
      </c>
      <c r="U7091" s="1" t="s">
        <v>59</v>
      </c>
      <c r="Z7091" s="1" t="s">
        <v>60</v>
      </c>
      <c r="AR7091" s="1" t="s">
        <v>60</v>
      </c>
      <c r="AT7091" s="1" t="s">
        <v>122</v>
      </c>
      <c r="AU7091" s="1" t="s">
        <v>122</v>
      </c>
      <c r="AV7091" s="1" t="s">
        <v>139</v>
      </c>
      <c r="AW7091" s="3" t="str">
        <f t="shared" si="1"/>
        <v>Other</v>
      </c>
      <c r="AX7091" s="3" t="str">
        <f t="array" ref="AX7091">TEXTJOIN(", ", TRUE, IF(X7091:AS7091="Y", X$1:AS$1, IF(X7091:AS7091&lt;&gt;"", X$1:AS$1 &amp; ": " &amp; X7091:AS7091, "")))
</f>
        <v>Fentanyl, Any Opioid</v>
      </c>
    </row>
    <row r="7092">
      <c r="A7092" s="2">
        <v>44095.0</v>
      </c>
      <c r="B7092" s="1" t="s">
        <v>50</v>
      </c>
      <c r="C7092" s="1">
        <v>32.0</v>
      </c>
      <c r="D7092" s="1" t="s">
        <v>51</v>
      </c>
      <c r="E7092" s="1" t="s">
        <v>63</v>
      </c>
      <c r="G7092" s="1" t="s">
        <v>147</v>
      </c>
      <c r="H7092" s="1" t="s">
        <v>65</v>
      </c>
      <c r="I7092" s="1" t="s">
        <v>55</v>
      </c>
      <c r="J7092" s="1" t="s">
        <v>147</v>
      </c>
      <c r="K7092" s="1" t="s">
        <v>65</v>
      </c>
      <c r="L7092" s="1" t="s">
        <v>55</v>
      </c>
      <c r="M7092" s="1" t="s">
        <v>56</v>
      </c>
      <c r="N7092" s="1" t="s">
        <v>136</v>
      </c>
      <c r="O7092" s="1" t="s">
        <v>147</v>
      </c>
      <c r="P7092" s="1" t="s">
        <v>65</v>
      </c>
      <c r="Q7092" s="1" t="s">
        <v>55</v>
      </c>
      <c r="R7092" s="1" t="s">
        <v>56</v>
      </c>
      <c r="T7092" s="1" t="s">
        <v>7045</v>
      </c>
      <c r="U7092" s="1" t="s">
        <v>59</v>
      </c>
      <c r="Z7092" s="1" t="s">
        <v>60</v>
      </c>
      <c r="AD7092" s="1" t="s">
        <v>60</v>
      </c>
      <c r="AR7092" s="1" t="s">
        <v>60</v>
      </c>
      <c r="AT7092" s="1" t="s">
        <v>149</v>
      </c>
      <c r="AU7092" s="1" t="s">
        <v>149</v>
      </c>
      <c r="AV7092" s="1" t="s">
        <v>1505</v>
      </c>
      <c r="AW7092" s="3" t="str">
        <f t="shared" si="1"/>
        <v>Other</v>
      </c>
      <c r="AX7092" s="3" t="str">
        <f t="array" ref="AX7092">TEXTJOIN(", ", TRUE, IF(X7092:AS7092="Y", X$1:AS$1, IF(X7092:AS7092&lt;&gt;"", X$1:AS$1 &amp; ": " &amp; X7092:AS7092, "")))
</f>
        <v>Fentanyl, Ethanol, Any Opioid</v>
      </c>
    </row>
    <row r="7093">
      <c r="A7093" s="2">
        <v>43649.0</v>
      </c>
      <c r="B7093" s="1" t="s">
        <v>50</v>
      </c>
      <c r="C7093" s="1">
        <v>27.0</v>
      </c>
      <c r="D7093" s="1" t="s">
        <v>51</v>
      </c>
      <c r="E7093" s="1" t="s">
        <v>63</v>
      </c>
      <c r="F7093" s="1" t="s">
        <v>137</v>
      </c>
      <c r="G7093" s="1" t="s">
        <v>91</v>
      </c>
      <c r="H7093" s="1" t="s">
        <v>91</v>
      </c>
      <c r="I7093" s="1" t="s">
        <v>55</v>
      </c>
      <c r="J7093" s="1" t="s">
        <v>91</v>
      </c>
      <c r="K7093" s="1" t="s">
        <v>91</v>
      </c>
      <c r="L7093" s="1" t="s">
        <v>55</v>
      </c>
      <c r="M7093" s="1" t="s">
        <v>56</v>
      </c>
      <c r="N7093" s="1" t="s">
        <v>66</v>
      </c>
      <c r="O7093" s="1" t="s">
        <v>91</v>
      </c>
      <c r="P7093" s="1" t="s">
        <v>91</v>
      </c>
      <c r="Q7093" s="1" t="s">
        <v>55</v>
      </c>
      <c r="R7093" s="1" t="s">
        <v>56</v>
      </c>
      <c r="T7093" s="1" t="s">
        <v>1680</v>
      </c>
      <c r="U7093" s="1" t="s">
        <v>59</v>
      </c>
      <c r="Y7093" s="1" t="s">
        <v>60</v>
      </c>
      <c r="Z7093" s="1" t="s">
        <v>60</v>
      </c>
      <c r="AR7093" s="1" t="s">
        <v>60</v>
      </c>
      <c r="AT7093" s="1" t="s">
        <v>110</v>
      </c>
      <c r="AU7093" s="1" t="s">
        <v>110</v>
      </c>
      <c r="AV7093" s="1" t="s">
        <v>111</v>
      </c>
      <c r="AW7093" s="3" t="str">
        <f t="shared" si="1"/>
        <v>Other</v>
      </c>
      <c r="AX7093" s="3" t="str">
        <f t="array" ref="AX7093">TEXTJOIN(", ", TRUE, IF(X7093:AS7093="Y", X$1:AS$1, IF(X7093:AS7093&lt;&gt;"", X$1:AS$1 &amp; ": " &amp; X7093:AS7093, "")))
</f>
        <v>Cocaine, Fentanyl, Any Opioid</v>
      </c>
    </row>
    <row r="7094">
      <c r="A7094" s="4">
        <v>41986.0</v>
      </c>
      <c r="B7094" s="1" t="s">
        <v>50</v>
      </c>
      <c r="C7094" s="1">
        <v>37.0</v>
      </c>
      <c r="D7094" s="1" t="s">
        <v>51</v>
      </c>
      <c r="E7094" s="1" t="s">
        <v>63</v>
      </c>
      <c r="G7094" s="1" t="s">
        <v>380</v>
      </c>
      <c r="J7094" s="1" t="s">
        <v>380</v>
      </c>
      <c r="L7094" s="1" t="s">
        <v>55</v>
      </c>
      <c r="M7094" s="1" t="s">
        <v>56</v>
      </c>
      <c r="N7094" s="1" t="s">
        <v>113</v>
      </c>
      <c r="O7094" s="1" t="s">
        <v>380</v>
      </c>
      <c r="P7094" s="1" t="s">
        <v>299</v>
      </c>
      <c r="R7094" s="1" t="s">
        <v>56</v>
      </c>
      <c r="T7094" s="1" t="s">
        <v>73</v>
      </c>
      <c r="U7094" s="1" t="s">
        <v>59</v>
      </c>
      <c r="X7094" s="1" t="s">
        <v>60</v>
      </c>
      <c r="AT7094" s="1" t="s">
        <v>383</v>
      </c>
      <c r="AU7094" s="1" t="s">
        <v>383</v>
      </c>
      <c r="AV7094" s="1" t="s">
        <v>987</v>
      </c>
      <c r="AW7094" s="3" t="str">
        <f t="shared" si="1"/>
        <v>Other</v>
      </c>
      <c r="AX7094" s="3" t="str">
        <f t="array" ref="AX7094">TEXTJOIN(", ", TRUE, IF(X7094:AS7094="Y", X$1:AS$1, IF(X7094:AS7094&lt;&gt;"", X$1:AS$1 &amp; ": " &amp; X7094:AS7094, "")))
</f>
        <v>Heroin</v>
      </c>
    </row>
    <row r="7095">
      <c r="A7095" s="4">
        <v>43763.0</v>
      </c>
      <c r="B7095" s="1" t="s">
        <v>50</v>
      </c>
      <c r="C7095" s="1">
        <v>53.0</v>
      </c>
      <c r="D7095" s="1" t="s">
        <v>51</v>
      </c>
      <c r="E7095" s="1" t="s">
        <v>63</v>
      </c>
      <c r="G7095" s="1" t="s">
        <v>98</v>
      </c>
      <c r="H7095" s="1" t="s">
        <v>54</v>
      </c>
      <c r="I7095" s="1" t="s">
        <v>55</v>
      </c>
      <c r="J7095" s="1" t="s">
        <v>98</v>
      </c>
      <c r="K7095" s="1" t="s">
        <v>54</v>
      </c>
      <c r="L7095" s="1" t="s">
        <v>55</v>
      </c>
      <c r="M7095" s="1" t="s">
        <v>56</v>
      </c>
      <c r="N7095" s="1" t="s">
        <v>104</v>
      </c>
      <c r="O7095" s="1" t="s">
        <v>98</v>
      </c>
      <c r="P7095" s="1" t="s">
        <v>54</v>
      </c>
      <c r="Q7095" s="1" t="s">
        <v>55</v>
      </c>
      <c r="R7095" s="1" t="s">
        <v>67</v>
      </c>
      <c r="T7095" s="1" t="s">
        <v>7046</v>
      </c>
      <c r="U7095" s="1" t="s">
        <v>59</v>
      </c>
      <c r="AD7095" s="1" t="s">
        <v>60</v>
      </c>
      <c r="AT7095" s="1" t="s">
        <v>100</v>
      </c>
      <c r="AU7095" s="1" t="s">
        <v>100</v>
      </c>
      <c r="AV7095" s="1" t="s">
        <v>101</v>
      </c>
      <c r="AW7095" s="3" t="str">
        <f t="shared" si="1"/>
        <v>Other</v>
      </c>
      <c r="AX7095" s="3" t="str">
        <f t="array" ref="AX7095">TEXTJOIN(", ", TRUE, IF(X7095:AS7095="Y", X$1:AS$1, IF(X7095:AS7095&lt;&gt;"", X$1:AS$1 &amp; ": " &amp; X7095:AS7095, "")))
</f>
        <v>Ethanol</v>
      </c>
    </row>
    <row r="7096">
      <c r="A7096" s="2">
        <v>43568.0</v>
      </c>
      <c r="B7096" s="1" t="s">
        <v>50</v>
      </c>
      <c r="C7096" s="1">
        <v>50.0</v>
      </c>
      <c r="D7096" s="1" t="s">
        <v>76</v>
      </c>
      <c r="E7096" s="1" t="s">
        <v>63</v>
      </c>
      <c r="G7096" s="1" t="s">
        <v>479</v>
      </c>
      <c r="H7096" s="1" t="s">
        <v>263</v>
      </c>
      <c r="I7096" s="1" t="s">
        <v>55</v>
      </c>
      <c r="J7096" s="1" t="s">
        <v>479</v>
      </c>
      <c r="K7096" s="1" t="s">
        <v>263</v>
      </c>
      <c r="L7096" s="1" t="s">
        <v>55</v>
      </c>
      <c r="M7096" s="1" t="s">
        <v>56</v>
      </c>
      <c r="N7096" s="1" t="s">
        <v>119</v>
      </c>
      <c r="O7096" s="1" t="s">
        <v>479</v>
      </c>
      <c r="P7096" s="1" t="s">
        <v>263</v>
      </c>
      <c r="Q7096" s="1" t="s">
        <v>55</v>
      </c>
      <c r="R7096" s="1" t="s">
        <v>56</v>
      </c>
      <c r="T7096" s="1" t="s">
        <v>956</v>
      </c>
      <c r="U7096" s="1" t="s">
        <v>59</v>
      </c>
      <c r="Z7096" s="1" t="s">
        <v>60</v>
      </c>
      <c r="AD7096" s="1" t="s">
        <v>60</v>
      </c>
      <c r="AF7096" s="1" t="s">
        <v>60</v>
      </c>
      <c r="AR7096" s="1" t="s">
        <v>60</v>
      </c>
      <c r="AT7096" s="1" t="s">
        <v>482</v>
      </c>
      <c r="AU7096" s="1" t="s">
        <v>482</v>
      </c>
      <c r="AV7096" s="1" t="s">
        <v>483</v>
      </c>
      <c r="AW7096" s="3" t="str">
        <f t="shared" si="1"/>
        <v>Other</v>
      </c>
      <c r="AX7096" s="3" t="str">
        <f t="array" ref="AX7096">TEXTJOIN(", ", TRUE, IF(X7096:AS7096="Y", X$1:AS$1, IF(X7096:AS7096&lt;&gt;"", X$1:AS$1 &amp; ": " &amp; X7096:AS7096, "")))
</f>
        <v>Fentanyl, Ethanol, Benzodiazepine, Any Opioid</v>
      </c>
    </row>
    <row r="7097">
      <c r="A7097" s="2">
        <v>43406.0</v>
      </c>
      <c r="B7097" s="1" t="s">
        <v>50</v>
      </c>
      <c r="C7097" s="1">
        <v>44.0</v>
      </c>
      <c r="D7097" s="1" t="s">
        <v>51</v>
      </c>
      <c r="E7097" s="1" t="s">
        <v>63</v>
      </c>
      <c r="G7097" s="1" t="s">
        <v>3906</v>
      </c>
      <c r="H7097" s="1" t="s">
        <v>91</v>
      </c>
      <c r="I7097" s="1" t="s">
        <v>55</v>
      </c>
      <c r="J7097" s="1" t="s">
        <v>185</v>
      </c>
      <c r="K7097" s="1" t="s">
        <v>91</v>
      </c>
      <c r="M7097" s="1" t="s">
        <v>1213</v>
      </c>
      <c r="N7097" s="1" t="s">
        <v>66</v>
      </c>
      <c r="O7097" s="1" t="s">
        <v>185</v>
      </c>
      <c r="P7097" s="1" t="s">
        <v>91</v>
      </c>
      <c r="Q7097" s="1" t="s">
        <v>55</v>
      </c>
      <c r="R7097" s="1" t="s">
        <v>67</v>
      </c>
      <c r="T7097" s="1" t="s">
        <v>7047</v>
      </c>
      <c r="U7097" s="1" t="s">
        <v>59</v>
      </c>
      <c r="Z7097" s="1" t="s">
        <v>60</v>
      </c>
      <c r="AH7097" s="1" t="s">
        <v>60</v>
      </c>
      <c r="AR7097" s="1" t="s">
        <v>60</v>
      </c>
      <c r="AS7097" s="1" t="s">
        <v>182</v>
      </c>
      <c r="AT7097" s="1" t="s">
        <v>3908</v>
      </c>
      <c r="AU7097" s="1" t="s">
        <v>188</v>
      </c>
      <c r="AV7097" s="1" t="s">
        <v>189</v>
      </c>
      <c r="AW7097" s="3" t="str">
        <f t="shared" si="1"/>
        <v>Other</v>
      </c>
      <c r="AX7097" s="3" t="str">
        <f t="array" ref="AX7097">TEXTJOIN(", ", TRUE, IF(X7097:AS7097="Y", X$1:AS$1, IF(X7097:AS7097&lt;&gt;"", X$1:AS$1 &amp; ": " &amp; X7097:AS7097, "")))
</f>
        <v>Fentanyl, Meth/Amphetamine, Any Opioid, Other: Bupren</v>
      </c>
    </row>
    <row r="7098">
      <c r="A7098" s="4">
        <v>44179.0</v>
      </c>
      <c r="B7098" s="1" t="s">
        <v>50</v>
      </c>
      <c r="C7098" s="1">
        <v>56.0</v>
      </c>
      <c r="D7098" s="1" t="s">
        <v>51</v>
      </c>
      <c r="E7098" s="1" t="s">
        <v>63</v>
      </c>
      <c r="G7098" s="1" t="s">
        <v>143</v>
      </c>
      <c r="H7098" s="1" t="s">
        <v>91</v>
      </c>
      <c r="I7098" s="1" t="s">
        <v>55</v>
      </c>
      <c r="J7098" s="1" t="s">
        <v>185</v>
      </c>
      <c r="K7098" s="1" t="s">
        <v>91</v>
      </c>
      <c r="L7098" s="1" t="s">
        <v>55</v>
      </c>
      <c r="M7098" s="1" t="s">
        <v>333</v>
      </c>
      <c r="N7098" s="1" t="s">
        <v>93</v>
      </c>
      <c r="O7098" s="1" t="s">
        <v>185</v>
      </c>
      <c r="P7098" s="1" t="s">
        <v>91</v>
      </c>
      <c r="Q7098" s="1" t="s">
        <v>55</v>
      </c>
      <c r="R7098" s="1" t="s">
        <v>44</v>
      </c>
      <c r="T7098" s="1" t="s">
        <v>2046</v>
      </c>
      <c r="U7098" s="1" t="s">
        <v>59</v>
      </c>
      <c r="V7098" s="1" t="s">
        <v>258</v>
      </c>
      <c r="Y7098" s="1" t="s">
        <v>60</v>
      </c>
      <c r="Z7098" s="1" t="s">
        <v>60</v>
      </c>
      <c r="AR7098" s="1" t="s">
        <v>60</v>
      </c>
      <c r="AT7098" s="1" t="s">
        <v>145</v>
      </c>
      <c r="AU7098" s="1" t="s">
        <v>188</v>
      </c>
      <c r="AV7098" s="1" t="s">
        <v>189</v>
      </c>
      <c r="AW7098" s="3" t="str">
        <f t="shared" si="1"/>
        <v>Other</v>
      </c>
      <c r="AX7098" s="3" t="str">
        <f t="array" ref="AX7098">TEXTJOIN(", ", TRUE, IF(X7098:AS7098="Y", X$1:AS$1, IF(X7098:AS7098&lt;&gt;"", X$1:AS$1 &amp; ": " &amp; X7098:AS7098, "")))
</f>
        <v>Cocaine, Fentanyl, Any Opioid</v>
      </c>
    </row>
    <row r="7099">
      <c r="A7099" s="2">
        <v>43379.0</v>
      </c>
      <c r="B7099" s="1" t="s">
        <v>50</v>
      </c>
      <c r="C7099" s="1">
        <v>64.0</v>
      </c>
      <c r="D7099" s="1" t="s">
        <v>51</v>
      </c>
      <c r="E7099" s="1" t="s">
        <v>63</v>
      </c>
      <c r="G7099" s="1" t="s">
        <v>53</v>
      </c>
      <c r="H7099" s="1" t="s">
        <v>54</v>
      </c>
      <c r="I7099" s="1" t="s">
        <v>55</v>
      </c>
      <c r="J7099" s="1" t="s">
        <v>53</v>
      </c>
      <c r="K7099" s="1" t="s">
        <v>54</v>
      </c>
      <c r="M7099" s="1" t="s">
        <v>56</v>
      </c>
      <c r="N7099" s="1" t="s">
        <v>136</v>
      </c>
      <c r="O7099" s="1" t="s">
        <v>53</v>
      </c>
      <c r="P7099" s="1" t="s">
        <v>54</v>
      </c>
      <c r="Q7099" s="1" t="s">
        <v>55</v>
      </c>
      <c r="R7099" s="1" t="s">
        <v>56</v>
      </c>
      <c r="T7099" s="1" t="s">
        <v>7048</v>
      </c>
      <c r="U7099" s="1" t="s">
        <v>59</v>
      </c>
      <c r="AB7099" s="1" t="s">
        <v>60</v>
      </c>
      <c r="AC7099" s="1" t="s">
        <v>60</v>
      </c>
      <c r="AD7099" s="1" t="s">
        <v>60</v>
      </c>
      <c r="AF7099" s="1" t="s">
        <v>60</v>
      </c>
      <c r="AR7099" s="1" t="s">
        <v>60</v>
      </c>
      <c r="AT7099" s="1" t="s">
        <v>61</v>
      </c>
      <c r="AU7099" s="1" t="s">
        <v>61</v>
      </c>
      <c r="AV7099" s="1" t="s">
        <v>294</v>
      </c>
      <c r="AW7099" s="3" t="str">
        <f t="shared" si="1"/>
        <v>Other</v>
      </c>
      <c r="AX7099" s="3" t="str">
        <f t="array" ref="AX7099">TEXTJOIN(", ", TRUE, IF(X7099:AS7099="Y", X$1:AS$1, IF(X7099:AS7099&lt;&gt;"", X$1:AS$1 &amp; ": " &amp; X7099:AS7099, "")))
</f>
        <v>Oxycodone, Oxymorphone, Ethanol, Benzodiazepine, Any Opioid</v>
      </c>
    </row>
    <row r="7100">
      <c r="A7100" s="4">
        <v>42338.0</v>
      </c>
      <c r="B7100" s="1" t="s">
        <v>86</v>
      </c>
      <c r="C7100" s="1">
        <v>53.0</v>
      </c>
      <c r="D7100" s="1" t="s">
        <v>76</v>
      </c>
      <c r="E7100" s="1" t="s">
        <v>52</v>
      </c>
      <c r="G7100" s="1" t="s">
        <v>749</v>
      </c>
      <c r="H7100" s="1" t="s">
        <v>91</v>
      </c>
      <c r="I7100" s="1" t="s">
        <v>55</v>
      </c>
      <c r="J7100" s="1" t="s">
        <v>749</v>
      </c>
      <c r="M7100" s="1" t="s">
        <v>56</v>
      </c>
      <c r="O7100" s="1" t="s">
        <v>91</v>
      </c>
      <c r="P7100" s="1" t="s">
        <v>91</v>
      </c>
      <c r="Q7100" s="1" t="s">
        <v>55</v>
      </c>
      <c r="R7100" s="1" t="s">
        <v>67</v>
      </c>
      <c r="T7100" s="1" t="s">
        <v>7049</v>
      </c>
      <c r="U7100" s="1" t="s">
        <v>59</v>
      </c>
      <c r="Y7100" s="1" t="s">
        <v>60</v>
      </c>
      <c r="AT7100" s="1" t="s">
        <v>752</v>
      </c>
      <c r="AU7100" s="1" t="s">
        <v>752</v>
      </c>
      <c r="AV7100" s="1" t="s">
        <v>111</v>
      </c>
      <c r="AW7100" s="3" t="str">
        <f t="shared" si="1"/>
        <v>Other</v>
      </c>
      <c r="AX7100" s="3" t="str">
        <f t="array" ref="AX7100">TEXTJOIN(", ", TRUE, IF(X7100:AS7100="Y", X$1:AS$1, IF(X7100:AS7100&lt;&gt;"", X$1:AS$1 &amp; ": " &amp; X7100:AS7100, "")))
</f>
        <v>Cocaine</v>
      </c>
    </row>
    <row r="7101">
      <c r="A7101" s="2">
        <v>43224.0</v>
      </c>
      <c r="B7101" s="1" t="s">
        <v>50</v>
      </c>
      <c r="C7101" s="1">
        <v>49.0</v>
      </c>
      <c r="D7101" s="1" t="s">
        <v>51</v>
      </c>
      <c r="E7101" s="1" t="s">
        <v>63</v>
      </c>
      <c r="F7101" s="1" t="s">
        <v>137</v>
      </c>
      <c r="G7101" s="1" t="s">
        <v>82</v>
      </c>
      <c r="H7101" s="1" t="s">
        <v>54</v>
      </c>
      <c r="I7101" s="1" t="s">
        <v>55</v>
      </c>
      <c r="J7101" s="1" t="s">
        <v>160</v>
      </c>
      <c r="K7101" s="1" t="s">
        <v>54</v>
      </c>
      <c r="M7101" s="1" t="s">
        <v>44</v>
      </c>
      <c r="N7101" s="1" t="s">
        <v>136</v>
      </c>
      <c r="O7101" s="1" t="s">
        <v>82</v>
      </c>
      <c r="P7101" s="1" t="s">
        <v>54</v>
      </c>
      <c r="Q7101" s="1" t="s">
        <v>55</v>
      </c>
      <c r="R7101" s="1" t="s">
        <v>67</v>
      </c>
      <c r="T7101" s="1" t="s">
        <v>7050</v>
      </c>
      <c r="U7101" s="1" t="s">
        <v>59</v>
      </c>
      <c r="Z7101" s="1" t="s">
        <v>60</v>
      </c>
      <c r="AA7101" s="1" t="s">
        <v>60</v>
      </c>
      <c r="AR7101" s="1" t="s">
        <v>60</v>
      </c>
      <c r="AT7101" s="1" t="s">
        <v>329</v>
      </c>
      <c r="AU7101" s="1" t="s">
        <v>163</v>
      </c>
      <c r="AV7101" s="1" t="s">
        <v>85</v>
      </c>
      <c r="AW7101" s="3" t="str">
        <f t="shared" si="1"/>
        <v>Other</v>
      </c>
      <c r="AX7101" s="3" t="str">
        <f t="array" ref="AX7101">TEXTJOIN(", ", TRUE, IF(X7101:AS7101="Y", X$1:AS$1, IF(X7101:AS7101&lt;&gt;"", X$1:AS$1 &amp; ": " &amp; X7101:AS7101, "")))
</f>
        <v>Fentanyl, Fentanyl Analogue, Any Opioid</v>
      </c>
    </row>
    <row r="7102">
      <c r="A7102" s="2">
        <v>41889.0</v>
      </c>
      <c r="B7102" s="1" t="s">
        <v>50</v>
      </c>
      <c r="C7102" s="1">
        <v>58.0</v>
      </c>
      <c r="D7102" s="1" t="s">
        <v>76</v>
      </c>
      <c r="E7102" s="1" t="s">
        <v>63</v>
      </c>
      <c r="G7102" s="1" t="s">
        <v>120</v>
      </c>
      <c r="J7102" s="1" t="s">
        <v>120</v>
      </c>
      <c r="L7102" s="1" t="s">
        <v>55</v>
      </c>
      <c r="M7102" s="1" t="s">
        <v>56</v>
      </c>
      <c r="N7102" s="1" t="s">
        <v>7051</v>
      </c>
      <c r="O7102" s="1" t="s">
        <v>120</v>
      </c>
      <c r="P7102" s="1" t="s">
        <v>121</v>
      </c>
      <c r="R7102" s="1" t="s">
        <v>56</v>
      </c>
      <c r="T7102" s="1" t="s">
        <v>7052</v>
      </c>
      <c r="U7102" s="1" t="s">
        <v>59</v>
      </c>
      <c r="AB7102" s="1" t="s">
        <v>60</v>
      </c>
      <c r="AF7102" s="1" t="s">
        <v>60</v>
      </c>
      <c r="AT7102" s="1" t="s">
        <v>236</v>
      </c>
      <c r="AU7102" s="1" t="s">
        <v>236</v>
      </c>
      <c r="AV7102" s="1" t="s">
        <v>123</v>
      </c>
      <c r="AW7102" s="3" t="str">
        <f t="shared" si="1"/>
        <v>Middletown</v>
      </c>
      <c r="AX7102" s="3" t="str">
        <f t="array" ref="AX7102">TEXTJOIN(", ", TRUE, IF(X7102:AS7102="Y", X$1:AS$1, IF(X7102:AS7102&lt;&gt;"", X$1:AS$1 &amp; ": " &amp; X7102:AS7102, "")))
</f>
        <v>Oxycodone, Benzodiazepine</v>
      </c>
    </row>
    <row r="7103">
      <c r="A7103" s="2">
        <v>42237.0</v>
      </c>
      <c r="B7103" s="1" t="s">
        <v>86</v>
      </c>
      <c r="C7103" s="1">
        <v>25.0</v>
      </c>
      <c r="D7103" s="1" t="s">
        <v>76</v>
      </c>
      <c r="E7103" s="1" t="s">
        <v>63</v>
      </c>
      <c r="G7103" s="1" t="s">
        <v>2356</v>
      </c>
      <c r="H7103" s="1" t="s">
        <v>54</v>
      </c>
      <c r="I7103" s="1" t="s">
        <v>55</v>
      </c>
      <c r="J7103" s="1" t="s">
        <v>2356</v>
      </c>
      <c r="M7103" s="1" t="s">
        <v>56</v>
      </c>
      <c r="O7103" s="1" t="s">
        <v>103</v>
      </c>
      <c r="P7103" s="1" t="s">
        <v>103</v>
      </c>
      <c r="Q7103" s="1" t="s">
        <v>55</v>
      </c>
      <c r="R7103" s="1" t="s">
        <v>67</v>
      </c>
      <c r="T7103" s="1" t="s">
        <v>7053</v>
      </c>
      <c r="U7103" s="1" t="s">
        <v>59</v>
      </c>
      <c r="W7103" s="1" t="s">
        <v>60</v>
      </c>
      <c r="X7103" s="1" t="s">
        <v>60</v>
      </c>
      <c r="Y7103" s="1" t="s">
        <v>60</v>
      </c>
      <c r="Z7103" s="1" t="s">
        <v>60</v>
      </c>
      <c r="AF7103" s="1" t="s">
        <v>60</v>
      </c>
      <c r="AP7103" s="1" t="s">
        <v>60</v>
      </c>
      <c r="AR7103" s="1" t="s">
        <v>60</v>
      </c>
      <c r="AT7103" s="1" t="s">
        <v>2358</v>
      </c>
      <c r="AU7103" s="1" t="s">
        <v>2358</v>
      </c>
      <c r="AV7103" s="1" t="s">
        <v>168</v>
      </c>
      <c r="AW7103" s="3" t="str">
        <f t="shared" si="1"/>
        <v>Other</v>
      </c>
      <c r="AX7103" s="3" t="str">
        <f t="array" ref="AX7103">TEXTJOIN(", ", TRUE, IF(X7103:AS7103="Y", X$1:AS$1, IF(X7103:AS7103&lt;&gt;"", X$1:AS$1 &amp; ": " &amp; X7103:AS7103, "")))
</f>
        <v>Heroin, Cocaine, Fentanyl, Benzodiazepine, Heroin/Morph/Codeine, Any Opioid</v>
      </c>
    </row>
    <row r="7104">
      <c r="A7104" s="2">
        <v>42277.0</v>
      </c>
      <c r="B7104" s="1" t="s">
        <v>86</v>
      </c>
      <c r="C7104" s="1">
        <v>24.0</v>
      </c>
      <c r="D7104" s="1" t="s">
        <v>51</v>
      </c>
      <c r="E7104" s="1" t="s">
        <v>63</v>
      </c>
      <c r="G7104" s="1" t="s">
        <v>1919</v>
      </c>
      <c r="H7104" s="1" t="s">
        <v>121</v>
      </c>
      <c r="I7104" s="1" t="s">
        <v>55</v>
      </c>
      <c r="J7104" s="1" t="s">
        <v>1919</v>
      </c>
      <c r="M7104" s="1" t="s">
        <v>56</v>
      </c>
      <c r="O7104" s="1" t="s">
        <v>1919</v>
      </c>
      <c r="P7104" s="1" t="s">
        <v>121</v>
      </c>
      <c r="Q7104" s="1" t="s">
        <v>55</v>
      </c>
      <c r="R7104" s="1" t="s">
        <v>56</v>
      </c>
      <c r="T7104" s="1" t="s">
        <v>7054</v>
      </c>
      <c r="U7104" s="1" t="s">
        <v>59</v>
      </c>
      <c r="W7104" s="1" t="s">
        <v>60</v>
      </c>
      <c r="X7104" s="1" t="s">
        <v>60</v>
      </c>
      <c r="Z7104" s="1" t="s">
        <v>60</v>
      </c>
      <c r="AF7104" s="1" t="s">
        <v>60</v>
      </c>
      <c r="AP7104" s="1" t="s">
        <v>60</v>
      </c>
      <c r="AR7104" s="1" t="s">
        <v>60</v>
      </c>
      <c r="AT7104" s="1" t="s">
        <v>1921</v>
      </c>
      <c r="AU7104" s="1" t="s">
        <v>1921</v>
      </c>
      <c r="AV7104" s="1" t="s">
        <v>2941</v>
      </c>
      <c r="AW7104" s="3" t="str">
        <f t="shared" si="1"/>
        <v>Other</v>
      </c>
      <c r="AX7104" s="3" t="str">
        <f t="array" ref="AX7104">TEXTJOIN(", ", TRUE, IF(X7104:AS7104="Y", X$1:AS$1, IF(X7104:AS7104&lt;&gt;"", X$1:AS$1 &amp; ": " &amp; X7104:AS7104, "")))
</f>
        <v>Heroin, Fentanyl, Benzodiazepine, Heroin/Morph/Codeine, Any Opioid</v>
      </c>
    </row>
    <row r="7105">
      <c r="A7105" s="2">
        <v>43982.0</v>
      </c>
      <c r="B7105" s="1" t="s">
        <v>50</v>
      </c>
      <c r="C7105" s="1">
        <v>41.0</v>
      </c>
      <c r="D7105" s="1" t="s">
        <v>51</v>
      </c>
      <c r="E7105" s="1" t="s">
        <v>63</v>
      </c>
      <c r="F7105" s="1" t="s">
        <v>137</v>
      </c>
      <c r="G7105" s="1" t="s">
        <v>256</v>
      </c>
      <c r="H7105" s="1" t="s">
        <v>103</v>
      </c>
      <c r="I7105" s="1" t="s">
        <v>55</v>
      </c>
      <c r="J7105" s="1" t="s">
        <v>256</v>
      </c>
      <c r="K7105" s="1" t="s">
        <v>103</v>
      </c>
      <c r="L7105" s="1" t="s">
        <v>55</v>
      </c>
      <c r="M7105" s="1" t="s">
        <v>56</v>
      </c>
      <c r="N7105" s="1" t="s">
        <v>119</v>
      </c>
      <c r="O7105" s="1" t="s">
        <v>256</v>
      </c>
      <c r="P7105" s="1" t="s">
        <v>103</v>
      </c>
      <c r="Q7105" s="1" t="s">
        <v>55</v>
      </c>
      <c r="R7105" s="1" t="s">
        <v>56</v>
      </c>
      <c r="T7105" s="1" t="s">
        <v>1835</v>
      </c>
      <c r="U7105" s="1" t="s">
        <v>59</v>
      </c>
      <c r="Z7105" s="1" t="s">
        <v>60</v>
      </c>
      <c r="AB7105" s="1" t="s">
        <v>60</v>
      </c>
      <c r="AR7105" s="1" t="s">
        <v>60</v>
      </c>
      <c r="AT7105" s="1" t="s">
        <v>282</v>
      </c>
      <c r="AU7105" s="1" t="s">
        <v>282</v>
      </c>
      <c r="AV7105" s="1" t="s">
        <v>260</v>
      </c>
      <c r="AW7105" s="3" t="str">
        <f t="shared" si="1"/>
        <v>Other</v>
      </c>
      <c r="AX7105" s="3" t="str">
        <f t="array" ref="AX7105">TEXTJOIN(", ", TRUE, IF(X7105:AS7105="Y", X$1:AS$1, IF(X7105:AS7105&lt;&gt;"", X$1:AS$1 &amp; ": " &amp; X7105:AS7105, "")))
</f>
        <v>Fentanyl, Oxycodone, Any Opioid</v>
      </c>
    </row>
    <row r="7106">
      <c r="A7106" s="2">
        <v>43298.0</v>
      </c>
      <c r="B7106" s="1" t="s">
        <v>50</v>
      </c>
      <c r="C7106" s="1">
        <v>34.0</v>
      </c>
      <c r="D7106" s="1" t="s">
        <v>51</v>
      </c>
      <c r="E7106" s="1" t="s">
        <v>63</v>
      </c>
      <c r="G7106" s="1" t="s">
        <v>256</v>
      </c>
      <c r="H7106" s="1" t="s">
        <v>103</v>
      </c>
      <c r="I7106" s="1" t="s">
        <v>55</v>
      </c>
      <c r="J7106" s="1" t="s">
        <v>256</v>
      </c>
      <c r="K7106" s="1" t="s">
        <v>103</v>
      </c>
      <c r="M7106" s="1" t="s">
        <v>56</v>
      </c>
      <c r="N7106" s="1" t="s">
        <v>119</v>
      </c>
      <c r="O7106" s="1" t="s">
        <v>256</v>
      </c>
      <c r="P7106" s="1" t="s">
        <v>103</v>
      </c>
      <c r="Q7106" s="1" t="s">
        <v>55</v>
      </c>
      <c r="R7106" s="1" t="s">
        <v>56</v>
      </c>
      <c r="T7106" s="1" t="s">
        <v>7055</v>
      </c>
      <c r="U7106" s="1" t="s">
        <v>59</v>
      </c>
      <c r="X7106" s="1" t="s">
        <v>60</v>
      </c>
      <c r="Z7106" s="1" t="s">
        <v>60</v>
      </c>
      <c r="AH7106" s="1" t="s">
        <v>60</v>
      </c>
      <c r="AP7106" s="1" t="s">
        <v>60</v>
      </c>
      <c r="AR7106" s="1" t="s">
        <v>60</v>
      </c>
      <c r="AT7106" s="1" t="s">
        <v>282</v>
      </c>
      <c r="AU7106" s="1" t="s">
        <v>282</v>
      </c>
      <c r="AV7106" s="1" t="s">
        <v>260</v>
      </c>
      <c r="AW7106" s="3" t="str">
        <f t="shared" si="1"/>
        <v>Other</v>
      </c>
      <c r="AX7106" s="3" t="str">
        <f t="array" ref="AX7106">TEXTJOIN(", ", TRUE, IF(X7106:AS7106="Y", X$1:AS$1, IF(X7106:AS7106&lt;&gt;"", X$1:AS$1 &amp; ": " &amp; X7106:AS7106, "")))
</f>
        <v>Heroin, Fentanyl, Meth/Amphetamine, Heroin/Morph/Codeine, Any Opioid</v>
      </c>
    </row>
    <row r="7107">
      <c r="A7107" s="4">
        <v>44126.0</v>
      </c>
      <c r="B7107" s="1" t="s">
        <v>50</v>
      </c>
      <c r="C7107" s="1">
        <v>45.0</v>
      </c>
      <c r="D7107" s="1" t="s">
        <v>51</v>
      </c>
      <c r="E7107" s="1" t="s">
        <v>63</v>
      </c>
      <c r="G7107" s="1" t="s">
        <v>176</v>
      </c>
      <c r="H7107" s="1" t="s">
        <v>121</v>
      </c>
      <c r="I7107" s="1" t="s">
        <v>55</v>
      </c>
      <c r="J7107" s="1" t="s">
        <v>176</v>
      </c>
      <c r="K7107" s="1" t="s">
        <v>121</v>
      </c>
      <c r="L7107" s="1" t="s">
        <v>55</v>
      </c>
      <c r="M7107" s="1" t="s">
        <v>56</v>
      </c>
      <c r="N7107" s="1" t="s">
        <v>155</v>
      </c>
      <c r="O7107" s="1" t="s">
        <v>176</v>
      </c>
      <c r="P7107" s="1" t="s">
        <v>121</v>
      </c>
      <c r="Q7107" s="1" t="s">
        <v>55</v>
      </c>
      <c r="R7107" s="1" t="s">
        <v>56</v>
      </c>
      <c r="T7107" s="1" t="s">
        <v>7056</v>
      </c>
      <c r="U7107" s="1" t="s">
        <v>59</v>
      </c>
      <c r="X7107" s="1" t="s">
        <v>60</v>
      </c>
      <c r="Y7107" s="1" t="s">
        <v>60</v>
      </c>
      <c r="Z7107" s="1" t="s">
        <v>60</v>
      </c>
      <c r="AF7107" s="1" t="s">
        <v>60</v>
      </c>
      <c r="AR7107" s="1" t="s">
        <v>60</v>
      </c>
      <c r="AT7107" s="1" t="s">
        <v>183</v>
      </c>
      <c r="AU7107" s="1" t="s">
        <v>183</v>
      </c>
      <c r="AV7107" s="1" t="s">
        <v>244</v>
      </c>
      <c r="AW7107" s="3" t="str">
        <f t="shared" si="1"/>
        <v>Other</v>
      </c>
      <c r="AX7107" s="3" t="str">
        <f t="array" ref="AX7107">TEXTJOIN(", ", TRUE, IF(X7107:AS7107="Y", X$1:AS$1, IF(X7107:AS7107&lt;&gt;"", X$1:AS$1 &amp; ": " &amp; X7107:AS7107, "")))
</f>
        <v>Heroin, Cocaine, Fentanyl, Benzodiazepine, Any Opioid</v>
      </c>
    </row>
    <row r="7108">
      <c r="A7108" s="2">
        <v>44364.0</v>
      </c>
      <c r="B7108" s="1" t="s">
        <v>50</v>
      </c>
      <c r="C7108" s="1">
        <v>21.0</v>
      </c>
      <c r="D7108" s="1" t="s">
        <v>51</v>
      </c>
      <c r="E7108" s="1" t="s">
        <v>63</v>
      </c>
      <c r="G7108" s="1" t="s">
        <v>1062</v>
      </c>
      <c r="H7108" s="1" t="s">
        <v>125</v>
      </c>
      <c r="I7108" s="1" t="s">
        <v>55</v>
      </c>
      <c r="J7108" s="1" t="s">
        <v>1062</v>
      </c>
      <c r="K7108" s="1" t="s">
        <v>125</v>
      </c>
      <c r="L7108" s="1" t="s">
        <v>55</v>
      </c>
      <c r="M7108" s="1" t="s">
        <v>56</v>
      </c>
      <c r="N7108" s="1" t="s">
        <v>119</v>
      </c>
      <c r="O7108" s="1" t="s">
        <v>1062</v>
      </c>
      <c r="P7108" s="1" t="s">
        <v>125</v>
      </c>
      <c r="Q7108" s="1" t="s">
        <v>55</v>
      </c>
      <c r="R7108" s="1" t="s">
        <v>56</v>
      </c>
      <c r="T7108" s="1" t="s">
        <v>83</v>
      </c>
      <c r="U7108" s="1" t="s">
        <v>59</v>
      </c>
      <c r="Z7108" s="1" t="s">
        <v>60</v>
      </c>
      <c r="AR7108" s="1" t="s">
        <v>60</v>
      </c>
      <c r="AT7108" s="1" t="s">
        <v>1064</v>
      </c>
      <c r="AU7108" s="1" t="s">
        <v>1064</v>
      </c>
      <c r="AV7108" s="1" t="s">
        <v>1065</v>
      </c>
      <c r="AW7108" s="3" t="str">
        <f t="shared" si="1"/>
        <v>Other</v>
      </c>
      <c r="AX7108" s="3" t="str">
        <f t="array" ref="AX7108">TEXTJOIN(", ", TRUE, IF(X7108:AS7108="Y", X$1:AS$1, IF(X7108:AS7108&lt;&gt;"", X$1:AS$1 &amp; ": " &amp; X7108:AS7108, "")))
</f>
        <v>Fentanyl, Any Opioid</v>
      </c>
    </row>
    <row r="7109">
      <c r="A7109" s="2">
        <v>42898.0</v>
      </c>
      <c r="B7109" s="1" t="s">
        <v>86</v>
      </c>
      <c r="C7109" s="1">
        <v>52.0</v>
      </c>
      <c r="D7109" s="1" t="s">
        <v>51</v>
      </c>
      <c r="E7109" s="1" t="s">
        <v>63</v>
      </c>
      <c r="G7109" s="1" t="s">
        <v>931</v>
      </c>
      <c r="H7109" s="1" t="s">
        <v>91</v>
      </c>
      <c r="I7109" s="1" t="s">
        <v>55</v>
      </c>
      <c r="J7109" s="1" t="s">
        <v>117</v>
      </c>
      <c r="L7109" s="1" t="s">
        <v>55</v>
      </c>
      <c r="M7109" s="1" t="s">
        <v>1142</v>
      </c>
      <c r="N7109" s="1" t="s">
        <v>66</v>
      </c>
      <c r="O7109" s="1" t="s">
        <v>931</v>
      </c>
      <c r="P7109" s="1" t="s">
        <v>91</v>
      </c>
      <c r="Q7109" s="1" t="s">
        <v>55</v>
      </c>
      <c r="R7109" s="1" t="s">
        <v>67</v>
      </c>
      <c r="T7109" s="1" t="s">
        <v>7057</v>
      </c>
      <c r="U7109" s="1" t="s">
        <v>59</v>
      </c>
      <c r="Y7109" s="1" t="s">
        <v>60</v>
      </c>
      <c r="Z7109" s="1" t="s">
        <v>60</v>
      </c>
      <c r="AA7109" s="1" t="s">
        <v>60</v>
      </c>
      <c r="AD7109" s="1" t="s">
        <v>60</v>
      </c>
      <c r="AT7109" s="1" t="s">
        <v>933</v>
      </c>
      <c r="AV7109" s="1" t="s">
        <v>934</v>
      </c>
      <c r="AW7109" s="3" t="str">
        <f t="shared" si="1"/>
        <v>Other</v>
      </c>
      <c r="AX7109" s="3" t="str">
        <f t="array" ref="AX7109">TEXTJOIN(", ", TRUE, IF(X7109:AS7109="Y", X$1:AS$1, IF(X7109:AS7109&lt;&gt;"", X$1:AS$1 &amp; ": " &amp; X7109:AS7109, "")))
</f>
        <v>Cocaine, Fentanyl, Fentanyl Analogue, Ethanol</v>
      </c>
    </row>
    <row r="7110">
      <c r="A7110" s="2">
        <v>43725.0</v>
      </c>
      <c r="B7110" s="1" t="s">
        <v>50</v>
      </c>
      <c r="C7110" s="1">
        <v>78.0</v>
      </c>
      <c r="D7110" s="1" t="s">
        <v>51</v>
      </c>
      <c r="E7110" s="1" t="s">
        <v>63</v>
      </c>
      <c r="G7110" s="1" t="s">
        <v>160</v>
      </c>
      <c r="H7110" s="1" t="s">
        <v>54</v>
      </c>
      <c r="I7110" s="1" t="s">
        <v>55</v>
      </c>
      <c r="J7110" s="1" t="s">
        <v>160</v>
      </c>
      <c r="K7110" s="1" t="s">
        <v>54</v>
      </c>
      <c r="L7110" s="1" t="s">
        <v>55</v>
      </c>
      <c r="M7110" s="1" t="s">
        <v>56</v>
      </c>
      <c r="N7110" s="1" t="s">
        <v>489</v>
      </c>
      <c r="O7110" s="1" t="s">
        <v>82</v>
      </c>
      <c r="P7110" s="1" t="s">
        <v>54</v>
      </c>
      <c r="Q7110" s="1" t="s">
        <v>55</v>
      </c>
      <c r="R7110" s="1" t="s">
        <v>67</v>
      </c>
      <c r="T7110" s="1" t="s">
        <v>7058</v>
      </c>
      <c r="U7110" s="1" t="s">
        <v>59</v>
      </c>
      <c r="V7110" s="1" t="s">
        <v>7059</v>
      </c>
      <c r="AB7110" s="1" t="s">
        <v>60</v>
      </c>
      <c r="AF7110" s="1" t="s">
        <v>60</v>
      </c>
      <c r="AR7110" s="1" t="s">
        <v>60</v>
      </c>
      <c r="AT7110" s="1" t="s">
        <v>163</v>
      </c>
      <c r="AU7110" s="1" t="s">
        <v>163</v>
      </c>
      <c r="AV7110" s="1" t="s">
        <v>85</v>
      </c>
      <c r="AW7110" s="3" t="str">
        <f t="shared" si="1"/>
        <v>Other</v>
      </c>
      <c r="AX7110" s="3" t="str">
        <f t="array" ref="AX7110">TEXTJOIN(", ", TRUE, IF(X7110:AS7110="Y", X$1:AS$1, IF(X7110:AS7110&lt;&gt;"", X$1:AS$1 &amp; ": " &amp; X7110:AS7110, "")))
</f>
        <v>Oxycodone, Benzodiazepine, Any Opioid</v>
      </c>
    </row>
    <row r="7111">
      <c r="A7111" s="2">
        <v>42871.0</v>
      </c>
      <c r="B7111" s="1" t="s">
        <v>86</v>
      </c>
      <c r="C7111" s="1">
        <v>41.0</v>
      </c>
      <c r="D7111" s="1" t="s">
        <v>76</v>
      </c>
      <c r="E7111" s="1" t="s">
        <v>63</v>
      </c>
      <c r="G7111" s="1" t="s">
        <v>311</v>
      </c>
      <c r="H7111" s="1" t="s">
        <v>299</v>
      </c>
      <c r="I7111" s="1" t="s">
        <v>55</v>
      </c>
      <c r="J7111" s="1" t="s">
        <v>311</v>
      </c>
      <c r="K7111" s="1" t="s">
        <v>299</v>
      </c>
      <c r="L7111" s="1" t="s">
        <v>55</v>
      </c>
      <c r="M7111" s="1" t="s">
        <v>56</v>
      </c>
      <c r="N7111" s="1" t="s">
        <v>7060</v>
      </c>
      <c r="O7111" s="1" t="s">
        <v>311</v>
      </c>
      <c r="P7111" s="1" t="s">
        <v>299</v>
      </c>
      <c r="Q7111" s="1" t="s">
        <v>55</v>
      </c>
      <c r="R7111" s="1" t="s">
        <v>56</v>
      </c>
      <c r="T7111" s="1" t="s">
        <v>7061</v>
      </c>
      <c r="U7111" s="1" t="s">
        <v>59</v>
      </c>
      <c r="AI7111" s="1" t="s">
        <v>60</v>
      </c>
      <c r="AS7111" s="1" t="s">
        <v>1802</v>
      </c>
      <c r="AT7111" s="1" t="s">
        <v>313</v>
      </c>
      <c r="AU7111" s="1" t="s">
        <v>313</v>
      </c>
      <c r="AV7111" s="1" t="s">
        <v>314</v>
      </c>
      <c r="AW7111" s="3" t="str">
        <f t="shared" si="1"/>
        <v>Other</v>
      </c>
      <c r="AX7111" s="3" t="str">
        <f t="array" ref="AX7111">TEXTJOIN(", ", TRUE, IF(X7111:AS7111="Y", X$1:AS$1, IF(X7111:AS7111&lt;&gt;"", X$1:AS$1 &amp; ": " &amp; X7111:AS7111, "")))
</f>
        <v>Amphet, Other: Buprenor</v>
      </c>
    </row>
    <row r="7112">
      <c r="A7112" s="2">
        <v>44236.0</v>
      </c>
      <c r="B7112" s="1" t="s">
        <v>50</v>
      </c>
      <c r="C7112" s="1">
        <v>35.0</v>
      </c>
      <c r="D7112" s="1" t="s">
        <v>51</v>
      </c>
      <c r="E7112" s="1" t="s">
        <v>63</v>
      </c>
      <c r="G7112" s="1" t="s">
        <v>765</v>
      </c>
      <c r="H7112" s="1" t="s">
        <v>121</v>
      </c>
      <c r="I7112" s="1" t="s">
        <v>55</v>
      </c>
      <c r="J7112" s="1" t="s">
        <v>82</v>
      </c>
      <c r="K7112" s="1" t="s">
        <v>54</v>
      </c>
      <c r="L7112" s="1" t="s">
        <v>55</v>
      </c>
      <c r="M7112" s="1" t="s">
        <v>1794</v>
      </c>
      <c r="N7112" s="1" t="s">
        <v>93</v>
      </c>
      <c r="O7112" s="1" t="s">
        <v>82</v>
      </c>
      <c r="P7112" s="1" t="s">
        <v>54</v>
      </c>
      <c r="Q7112" s="1" t="s">
        <v>55</v>
      </c>
      <c r="R7112" s="1" t="s">
        <v>173</v>
      </c>
      <c r="T7112" s="1" t="s">
        <v>1818</v>
      </c>
      <c r="U7112" s="1" t="s">
        <v>59</v>
      </c>
      <c r="Z7112" s="1" t="s">
        <v>60</v>
      </c>
      <c r="AR7112" s="1" t="s">
        <v>60</v>
      </c>
      <c r="AT7112" s="1" t="s">
        <v>766</v>
      </c>
      <c r="AU7112" s="1" t="s">
        <v>329</v>
      </c>
      <c r="AV7112" s="1" t="s">
        <v>85</v>
      </c>
      <c r="AW7112" s="3" t="str">
        <f t="shared" si="1"/>
        <v>Other</v>
      </c>
      <c r="AX7112" s="3" t="str">
        <f t="array" ref="AX7112">TEXTJOIN(", ", TRUE, IF(X7112:AS7112="Y", X$1:AS$1, IF(X7112:AS7112&lt;&gt;"", X$1:AS$1 &amp; ": " &amp; X7112:AS7112, "")))
</f>
        <v>Fentanyl, Any Opioid</v>
      </c>
    </row>
    <row r="7113">
      <c r="A7113" s="2">
        <v>42448.0</v>
      </c>
      <c r="B7113" s="1" t="s">
        <v>50</v>
      </c>
      <c r="C7113" s="1">
        <v>51.0</v>
      </c>
      <c r="D7113" s="1" t="s">
        <v>51</v>
      </c>
      <c r="E7113" s="1" t="s">
        <v>63</v>
      </c>
      <c r="F7113" s="1" t="s">
        <v>137</v>
      </c>
      <c r="G7113" s="1" t="s">
        <v>102</v>
      </c>
      <c r="H7113" s="1" t="s">
        <v>103</v>
      </c>
      <c r="I7113" s="1" t="s">
        <v>55</v>
      </c>
      <c r="J7113" s="1" t="s">
        <v>102</v>
      </c>
      <c r="M7113" s="1" t="s">
        <v>193</v>
      </c>
      <c r="N7113" s="1" t="s">
        <v>276</v>
      </c>
      <c r="O7113" s="1" t="s">
        <v>102</v>
      </c>
      <c r="R7113" s="1" t="s">
        <v>56</v>
      </c>
      <c r="T7113" s="1" t="s">
        <v>7062</v>
      </c>
      <c r="U7113" s="1" t="s">
        <v>59</v>
      </c>
      <c r="AF7113" s="1" t="s">
        <v>60</v>
      </c>
      <c r="AR7113" s="1" t="s">
        <v>60</v>
      </c>
      <c r="AS7113" s="1" t="s">
        <v>581</v>
      </c>
      <c r="AT7113" s="1" t="s">
        <v>106</v>
      </c>
      <c r="AU7113" s="1" t="s">
        <v>106</v>
      </c>
      <c r="AV7113" s="1" t="s">
        <v>107</v>
      </c>
      <c r="AW7113" s="3" t="str">
        <f t="shared" si="1"/>
        <v>Other</v>
      </c>
      <c r="AX7113" s="3" t="str">
        <f t="array" ref="AX7113">TEXTJOIN(", ", TRUE, IF(X7113:AS7113="Y", X$1:AS$1, IF(X7113:AS7113&lt;&gt;"", X$1:AS$1 &amp; ": " &amp; X7113:AS7113, "")))
</f>
        <v>Benzodiazepine, Any Opioid, Other: BUPREN</v>
      </c>
    </row>
    <row r="7114">
      <c r="A7114" s="2">
        <v>41782.0</v>
      </c>
      <c r="B7114" s="1" t="s">
        <v>50</v>
      </c>
      <c r="C7114" s="1">
        <v>26.0</v>
      </c>
      <c r="D7114" s="1" t="s">
        <v>51</v>
      </c>
      <c r="E7114" s="1" t="s">
        <v>63</v>
      </c>
      <c r="G7114" s="1" t="s">
        <v>863</v>
      </c>
      <c r="J7114" s="1" t="s">
        <v>863</v>
      </c>
      <c r="L7114" s="1" t="s">
        <v>55</v>
      </c>
      <c r="M7114" s="1" t="s">
        <v>56</v>
      </c>
      <c r="N7114" s="1" t="s">
        <v>113</v>
      </c>
      <c r="O7114" s="1" t="s">
        <v>863</v>
      </c>
      <c r="P7114" s="1" t="s">
        <v>299</v>
      </c>
      <c r="R7114" s="1" t="s">
        <v>67</v>
      </c>
      <c r="T7114" s="1" t="s">
        <v>73</v>
      </c>
      <c r="U7114" s="1" t="s">
        <v>59</v>
      </c>
      <c r="X7114" s="1" t="s">
        <v>60</v>
      </c>
      <c r="AT7114" s="1" t="s">
        <v>864</v>
      </c>
      <c r="AU7114" s="1" t="s">
        <v>864</v>
      </c>
      <c r="AV7114" s="1" t="s">
        <v>865</v>
      </c>
      <c r="AW7114" s="3" t="str">
        <f t="shared" si="1"/>
        <v>Other</v>
      </c>
      <c r="AX7114" s="3" t="str">
        <f t="array" ref="AX7114">TEXTJOIN(", ", TRUE, IF(X7114:AS7114="Y", X$1:AS$1, IF(X7114:AS7114&lt;&gt;"", X$1:AS$1 &amp; ": " &amp; X7114:AS7114, "")))
</f>
        <v>Heroin</v>
      </c>
    </row>
    <row r="7115">
      <c r="A7115" s="2">
        <v>42243.0</v>
      </c>
      <c r="B7115" s="1" t="s">
        <v>86</v>
      </c>
      <c r="C7115" s="1">
        <v>21.0</v>
      </c>
      <c r="D7115" s="1" t="s">
        <v>51</v>
      </c>
      <c r="E7115" s="1" t="s">
        <v>63</v>
      </c>
      <c r="G7115" s="1" t="s">
        <v>863</v>
      </c>
      <c r="H7115" s="1" t="s">
        <v>299</v>
      </c>
      <c r="I7115" s="1" t="s">
        <v>55</v>
      </c>
      <c r="J7115" s="1" t="s">
        <v>863</v>
      </c>
      <c r="M7115" s="1" t="s">
        <v>56</v>
      </c>
      <c r="O7115" s="1" t="s">
        <v>863</v>
      </c>
      <c r="P7115" s="1" t="s">
        <v>299</v>
      </c>
      <c r="Q7115" s="1" t="s">
        <v>55</v>
      </c>
      <c r="R7115" s="1" t="s">
        <v>56</v>
      </c>
      <c r="T7115" s="1" t="s">
        <v>393</v>
      </c>
      <c r="U7115" s="1" t="s">
        <v>59</v>
      </c>
      <c r="W7115" s="1" t="s">
        <v>60</v>
      </c>
      <c r="X7115" s="1" t="s">
        <v>60</v>
      </c>
      <c r="AP7115" s="1" t="s">
        <v>60</v>
      </c>
      <c r="AR7115" s="1" t="s">
        <v>60</v>
      </c>
      <c r="AT7115" s="1" t="s">
        <v>864</v>
      </c>
      <c r="AU7115" s="1" t="s">
        <v>864</v>
      </c>
      <c r="AV7115" s="1" t="s">
        <v>865</v>
      </c>
      <c r="AW7115" s="3" t="str">
        <f t="shared" si="1"/>
        <v>Other</v>
      </c>
      <c r="AX7115" s="3" t="str">
        <f t="array" ref="AX7115">TEXTJOIN(", ", TRUE, IF(X7115:AS7115="Y", X$1:AS$1, IF(X7115:AS7115&lt;&gt;"", X$1:AS$1 &amp; ": " &amp; X7115:AS7115, "")))
</f>
        <v>Heroin, Heroin/Morph/Codeine, Any Opioid</v>
      </c>
    </row>
    <row r="7116">
      <c r="A7116" s="2">
        <v>43857.0</v>
      </c>
      <c r="B7116" s="1" t="s">
        <v>50</v>
      </c>
      <c r="C7116" s="1">
        <v>61.0</v>
      </c>
      <c r="D7116" s="1" t="s">
        <v>51</v>
      </c>
      <c r="E7116" s="1" t="s">
        <v>63</v>
      </c>
      <c r="G7116" s="1" t="s">
        <v>185</v>
      </c>
      <c r="H7116" s="1" t="s">
        <v>91</v>
      </c>
      <c r="I7116" s="1" t="s">
        <v>55</v>
      </c>
      <c r="J7116" s="1" t="s">
        <v>185</v>
      </c>
      <c r="K7116" s="1" t="s">
        <v>91</v>
      </c>
      <c r="L7116" s="1" t="s">
        <v>55</v>
      </c>
      <c r="M7116" s="1" t="s">
        <v>56</v>
      </c>
      <c r="N7116" s="1" t="s">
        <v>136</v>
      </c>
      <c r="O7116" s="1" t="s">
        <v>185</v>
      </c>
      <c r="P7116" s="1" t="s">
        <v>91</v>
      </c>
      <c r="Q7116" s="1" t="s">
        <v>55</v>
      </c>
      <c r="R7116" s="1" t="s">
        <v>56</v>
      </c>
      <c r="T7116" s="1" t="s">
        <v>7063</v>
      </c>
      <c r="U7116" s="1" t="s">
        <v>59</v>
      </c>
      <c r="X7116" s="1" t="s">
        <v>60</v>
      </c>
      <c r="Z7116" s="1" t="s">
        <v>60</v>
      </c>
      <c r="AA7116" s="1" t="s">
        <v>60</v>
      </c>
      <c r="AD7116" s="1" t="s">
        <v>60</v>
      </c>
      <c r="AR7116" s="1" t="s">
        <v>60</v>
      </c>
      <c r="AT7116" s="1" t="s">
        <v>188</v>
      </c>
      <c r="AU7116" s="1" t="s">
        <v>188</v>
      </c>
      <c r="AV7116" s="1" t="s">
        <v>189</v>
      </c>
      <c r="AW7116" s="3" t="str">
        <f t="shared" si="1"/>
        <v>Other</v>
      </c>
      <c r="AX7116" s="3" t="str">
        <f t="array" ref="AX7116">TEXTJOIN(", ", TRUE, IF(X7116:AS7116="Y", X$1:AS$1, IF(X7116:AS7116&lt;&gt;"", X$1:AS$1 &amp; ": " &amp; X7116:AS7116, "")))
</f>
        <v>Heroin, Fentanyl, Fentanyl Analogue, Ethanol, Any Opioid</v>
      </c>
    </row>
    <row r="7117">
      <c r="A7117" s="4">
        <v>43782.0</v>
      </c>
      <c r="B7117" s="1" t="s">
        <v>50</v>
      </c>
      <c r="C7117" s="1">
        <v>37.0</v>
      </c>
      <c r="D7117" s="1" t="s">
        <v>51</v>
      </c>
      <c r="E7117" s="1" t="s">
        <v>63</v>
      </c>
      <c r="G7117" s="1" t="s">
        <v>256</v>
      </c>
      <c r="H7117" s="1" t="s">
        <v>103</v>
      </c>
      <c r="I7117" s="1" t="s">
        <v>55</v>
      </c>
      <c r="J7117" s="1" t="s">
        <v>256</v>
      </c>
      <c r="K7117" s="1" t="s">
        <v>103</v>
      </c>
      <c r="L7117" s="1" t="s">
        <v>55</v>
      </c>
      <c r="M7117" s="1" t="s">
        <v>56</v>
      </c>
      <c r="N7117" s="1" t="s">
        <v>136</v>
      </c>
      <c r="O7117" s="1" t="s">
        <v>256</v>
      </c>
      <c r="P7117" s="1" t="s">
        <v>103</v>
      </c>
      <c r="Q7117" s="1" t="s">
        <v>55</v>
      </c>
      <c r="R7117" s="1" t="s">
        <v>67</v>
      </c>
      <c r="T7117" s="1" t="s">
        <v>7064</v>
      </c>
      <c r="U7117" s="1" t="s">
        <v>59</v>
      </c>
      <c r="Y7117" s="1" t="s">
        <v>60</v>
      </c>
      <c r="AB7117" s="1" t="s">
        <v>60</v>
      </c>
      <c r="AD7117" s="1" t="s">
        <v>60</v>
      </c>
      <c r="AR7117" s="1" t="s">
        <v>60</v>
      </c>
      <c r="AT7117" s="1" t="s">
        <v>282</v>
      </c>
      <c r="AU7117" s="1" t="s">
        <v>282</v>
      </c>
      <c r="AV7117" s="1" t="s">
        <v>260</v>
      </c>
      <c r="AW7117" s="3" t="str">
        <f t="shared" si="1"/>
        <v>Other</v>
      </c>
      <c r="AX7117" s="3" t="str">
        <f t="array" ref="AX7117">TEXTJOIN(", ", TRUE, IF(X7117:AS7117="Y", X$1:AS$1, IF(X7117:AS7117&lt;&gt;"", X$1:AS$1 &amp; ": " &amp; X7117:AS7117, "")))
</f>
        <v>Cocaine, Oxycodone, Ethanol, Any Opioid</v>
      </c>
    </row>
    <row r="7118">
      <c r="A7118" s="2">
        <v>41361.0</v>
      </c>
      <c r="B7118" s="1" t="s">
        <v>50</v>
      </c>
      <c r="C7118" s="1">
        <v>30.0</v>
      </c>
      <c r="D7118" s="1" t="s">
        <v>51</v>
      </c>
      <c r="E7118" s="1" t="s">
        <v>63</v>
      </c>
      <c r="G7118" s="1" t="s">
        <v>53</v>
      </c>
      <c r="H7118" s="1" t="s">
        <v>54</v>
      </c>
      <c r="J7118" s="1" t="s">
        <v>160</v>
      </c>
      <c r="L7118" s="1" t="s">
        <v>55</v>
      </c>
      <c r="M7118" s="1" t="s">
        <v>7065</v>
      </c>
      <c r="N7118" s="1" t="s">
        <v>113</v>
      </c>
      <c r="O7118" s="1" t="s">
        <v>160</v>
      </c>
      <c r="P7118" s="1" t="s">
        <v>54</v>
      </c>
      <c r="R7118" s="1" t="s">
        <v>44</v>
      </c>
      <c r="S7118" s="1" t="s">
        <v>7065</v>
      </c>
      <c r="T7118" s="1" t="s">
        <v>1793</v>
      </c>
      <c r="U7118" s="1" t="s">
        <v>59</v>
      </c>
      <c r="AS7118" s="1" t="s">
        <v>417</v>
      </c>
      <c r="AT7118" s="1" t="s">
        <v>61</v>
      </c>
      <c r="AU7118" s="1" t="s">
        <v>163</v>
      </c>
      <c r="AV7118" s="1" t="s">
        <v>164</v>
      </c>
      <c r="AW7118" s="3" t="str">
        <f t="shared" si="1"/>
        <v>Other</v>
      </c>
      <c r="AX7118" s="3" t="str">
        <f t="array" ref="AX7118">TEXTJOIN(", ", TRUE, IF(X7118:AS7118="Y", X$1:AS$1, IF(X7118:AS7118&lt;&gt;"", X$1:AS$1 &amp; ": " &amp; X7118:AS7118, "")))
</f>
        <v>Other: PCP</v>
      </c>
    </row>
    <row r="7119">
      <c r="A7119" s="4">
        <v>44164.0</v>
      </c>
      <c r="B7119" s="1" t="s">
        <v>50</v>
      </c>
      <c r="C7119" s="1">
        <v>39.0</v>
      </c>
      <c r="D7119" s="1" t="s">
        <v>51</v>
      </c>
      <c r="E7119" s="1" t="s">
        <v>52</v>
      </c>
      <c r="G7119" s="1" t="s">
        <v>82</v>
      </c>
      <c r="H7119" s="1" t="s">
        <v>54</v>
      </c>
      <c r="I7119" s="1" t="s">
        <v>55</v>
      </c>
      <c r="J7119" s="1" t="s">
        <v>82</v>
      </c>
      <c r="K7119" s="1" t="s">
        <v>54</v>
      </c>
      <c r="L7119" s="1" t="s">
        <v>55</v>
      </c>
      <c r="M7119" s="1" t="s">
        <v>56</v>
      </c>
      <c r="N7119" s="1" t="s">
        <v>178</v>
      </c>
      <c r="O7119" s="1" t="s">
        <v>143</v>
      </c>
      <c r="P7119" s="1" t="s">
        <v>91</v>
      </c>
      <c r="Q7119" s="1" t="s">
        <v>55</v>
      </c>
      <c r="R7119" s="1" t="s">
        <v>1213</v>
      </c>
      <c r="T7119" s="1" t="s">
        <v>7066</v>
      </c>
      <c r="U7119" s="1" t="s">
        <v>59</v>
      </c>
      <c r="AD7119" s="1" t="s">
        <v>60</v>
      </c>
      <c r="AT7119" s="1" t="s">
        <v>329</v>
      </c>
      <c r="AU7119" s="1" t="s">
        <v>329</v>
      </c>
      <c r="AV7119" s="1" t="s">
        <v>146</v>
      </c>
      <c r="AW7119" s="3" t="str">
        <f t="shared" si="1"/>
        <v>Other</v>
      </c>
      <c r="AX7119" s="3" t="str">
        <f t="array" ref="AX7119">TEXTJOIN(", ", TRUE, IF(X7119:AS7119="Y", X$1:AS$1, IF(X7119:AS7119&lt;&gt;"", X$1:AS$1 &amp; ": " &amp; X7119:AS7119, "")))
</f>
        <v>Ethanol</v>
      </c>
    </row>
    <row r="7120">
      <c r="A7120" s="2">
        <v>41696.0</v>
      </c>
      <c r="B7120" s="1" t="s">
        <v>50</v>
      </c>
      <c r="C7120" s="1">
        <v>37.0</v>
      </c>
      <c r="D7120" s="1" t="s">
        <v>51</v>
      </c>
      <c r="E7120" s="1" t="s">
        <v>63</v>
      </c>
      <c r="F7120" s="1" t="s">
        <v>137</v>
      </c>
      <c r="G7120" s="1" t="s">
        <v>82</v>
      </c>
      <c r="J7120" s="1" t="s">
        <v>82</v>
      </c>
      <c r="L7120" s="1" t="s">
        <v>55</v>
      </c>
      <c r="M7120" s="1" t="s">
        <v>56</v>
      </c>
      <c r="N7120" s="1" t="s">
        <v>148</v>
      </c>
      <c r="O7120" s="1" t="s">
        <v>82</v>
      </c>
      <c r="R7120" s="1" t="s">
        <v>56</v>
      </c>
      <c r="T7120" s="1" t="s">
        <v>4555</v>
      </c>
      <c r="U7120" s="1" t="s">
        <v>59</v>
      </c>
      <c r="X7120" s="1" t="s">
        <v>60</v>
      </c>
      <c r="AT7120" s="1" t="s">
        <v>329</v>
      </c>
      <c r="AU7120" s="1" t="s">
        <v>329</v>
      </c>
      <c r="AV7120" s="1" t="s">
        <v>85</v>
      </c>
      <c r="AW7120" s="3" t="str">
        <f t="shared" si="1"/>
        <v>Other</v>
      </c>
      <c r="AX7120" s="3" t="str">
        <f t="array" ref="AX7120">TEXTJOIN(", ", TRUE, IF(X7120:AS7120="Y", X$1:AS$1, IF(X7120:AS7120&lt;&gt;"", X$1:AS$1 &amp; ": " &amp; X7120:AS7120, "")))
</f>
        <v>Heroin</v>
      </c>
    </row>
    <row r="7121">
      <c r="A7121" s="2">
        <v>43623.0</v>
      </c>
      <c r="B7121" s="1" t="s">
        <v>50</v>
      </c>
      <c r="C7121" s="1">
        <v>28.0</v>
      </c>
      <c r="D7121" s="1" t="s">
        <v>51</v>
      </c>
      <c r="E7121" s="1" t="s">
        <v>63</v>
      </c>
      <c r="G7121" s="1" t="s">
        <v>1730</v>
      </c>
      <c r="H7121" s="1" t="s">
        <v>54</v>
      </c>
      <c r="I7121" s="1" t="s">
        <v>55</v>
      </c>
      <c r="J7121" s="1" t="s">
        <v>160</v>
      </c>
      <c r="K7121" s="1" t="s">
        <v>54</v>
      </c>
      <c r="L7121" s="1" t="s">
        <v>55</v>
      </c>
      <c r="M7121" s="1" t="s">
        <v>177</v>
      </c>
      <c r="N7121" s="1" t="s">
        <v>136</v>
      </c>
      <c r="O7121" s="1" t="s">
        <v>82</v>
      </c>
      <c r="P7121" s="1" t="s">
        <v>54</v>
      </c>
      <c r="Q7121" s="1" t="s">
        <v>55</v>
      </c>
      <c r="R7121" s="1" t="s">
        <v>67</v>
      </c>
      <c r="T7121" s="1" t="s">
        <v>7067</v>
      </c>
      <c r="U7121" s="1" t="s">
        <v>59</v>
      </c>
      <c r="Z7121" s="1" t="s">
        <v>60</v>
      </c>
      <c r="AR7121" s="1" t="s">
        <v>60</v>
      </c>
      <c r="AT7121" s="1" t="s">
        <v>1731</v>
      </c>
      <c r="AU7121" s="1" t="s">
        <v>163</v>
      </c>
      <c r="AV7121" s="1" t="s">
        <v>85</v>
      </c>
      <c r="AW7121" s="3" t="str">
        <f t="shared" si="1"/>
        <v>Other</v>
      </c>
      <c r="AX7121" s="3" t="str">
        <f t="array" ref="AX7121">TEXTJOIN(", ", TRUE, IF(X7121:AS7121="Y", X$1:AS$1, IF(X7121:AS7121&lt;&gt;"", X$1:AS$1 &amp; ": " &amp; X7121:AS7121, "")))
</f>
        <v>Fentanyl, Any Opioid</v>
      </c>
    </row>
    <row r="7122">
      <c r="A7122" s="4">
        <v>44176.0</v>
      </c>
      <c r="B7122" s="1" t="s">
        <v>50</v>
      </c>
      <c r="C7122" s="1">
        <v>58.0</v>
      </c>
      <c r="D7122" s="1" t="s">
        <v>51</v>
      </c>
      <c r="E7122" s="1" t="s">
        <v>63</v>
      </c>
      <c r="G7122" s="1" t="s">
        <v>263</v>
      </c>
      <c r="H7122" s="1" t="s">
        <v>263</v>
      </c>
      <c r="I7122" s="1" t="s">
        <v>55</v>
      </c>
      <c r="J7122" s="1" t="s">
        <v>263</v>
      </c>
      <c r="K7122" s="1" t="s">
        <v>263</v>
      </c>
      <c r="L7122" s="1" t="s">
        <v>55</v>
      </c>
      <c r="M7122" s="1" t="s">
        <v>56</v>
      </c>
      <c r="N7122" s="1" t="s">
        <v>119</v>
      </c>
      <c r="O7122" s="1" t="s">
        <v>263</v>
      </c>
      <c r="P7122" s="1" t="s">
        <v>263</v>
      </c>
      <c r="Q7122" s="1" t="s">
        <v>55</v>
      </c>
      <c r="R7122" s="1" t="s">
        <v>56</v>
      </c>
      <c r="T7122" s="1" t="s">
        <v>7068</v>
      </c>
      <c r="U7122" s="1" t="s">
        <v>59</v>
      </c>
      <c r="Z7122" s="1" t="s">
        <v>60</v>
      </c>
      <c r="AC7122" s="1" t="s">
        <v>60</v>
      </c>
      <c r="AD7122" s="1" t="s">
        <v>60</v>
      </c>
      <c r="AF7122" s="1" t="s">
        <v>60</v>
      </c>
      <c r="AJ7122" s="1" t="s">
        <v>60</v>
      </c>
      <c r="AM7122" s="1" t="s">
        <v>60</v>
      </c>
      <c r="AR7122" s="1" t="s">
        <v>60</v>
      </c>
      <c r="AT7122" s="1" t="s">
        <v>387</v>
      </c>
      <c r="AU7122" s="1" t="s">
        <v>387</v>
      </c>
      <c r="AV7122" s="1" t="s">
        <v>289</v>
      </c>
      <c r="AW7122" s="3" t="str">
        <f t="shared" si="1"/>
        <v>Other</v>
      </c>
      <c r="AX7122" s="3" t="str">
        <f t="array" ref="AX7122">TEXTJOIN(", ", TRUE, IF(X7122:AS7122="Y", X$1:AS$1, IF(X7122:AS7122&lt;&gt;"", X$1:AS$1 &amp; ": " &amp; X7122:AS7122, "")))
</f>
        <v>Fentanyl, Oxymorphone, Ethanol, Benzodiazepine, Tramad, Xylazine, Any Opioid</v>
      </c>
    </row>
    <row r="7123">
      <c r="A7123" s="4">
        <v>43025.0</v>
      </c>
      <c r="B7123" s="1" t="s">
        <v>86</v>
      </c>
      <c r="C7123" s="1">
        <v>40.0</v>
      </c>
      <c r="D7123" s="1" t="s">
        <v>51</v>
      </c>
      <c r="E7123" s="1" t="s">
        <v>63</v>
      </c>
      <c r="G7123" s="1" t="s">
        <v>479</v>
      </c>
      <c r="H7123" s="1" t="s">
        <v>263</v>
      </c>
      <c r="I7123" s="1" t="s">
        <v>55</v>
      </c>
      <c r="J7123" s="1" t="s">
        <v>479</v>
      </c>
      <c r="K7123" s="1" t="s">
        <v>263</v>
      </c>
      <c r="L7123" s="1" t="s">
        <v>55</v>
      </c>
      <c r="M7123" s="1" t="s">
        <v>56</v>
      </c>
      <c r="N7123" s="1" t="s">
        <v>136</v>
      </c>
      <c r="O7123" s="1" t="s">
        <v>338</v>
      </c>
      <c r="P7123" s="1" t="s">
        <v>263</v>
      </c>
      <c r="Q7123" s="1" t="s">
        <v>55</v>
      </c>
      <c r="R7123" s="1" t="s">
        <v>67</v>
      </c>
      <c r="T7123" s="1" t="s">
        <v>7069</v>
      </c>
      <c r="U7123" s="1" t="s">
        <v>59</v>
      </c>
      <c r="Z7123" s="1" t="s">
        <v>60</v>
      </c>
      <c r="AA7123" s="1" t="s">
        <v>60</v>
      </c>
      <c r="AF7123" s="1" t="s">
        <v>60</v>
      </c>
      <c r="AT7123" s="1" t="s">
        <v>482</v>
      </c>
      <c r="AU7123" s="1" t="s">
        <v>482</v>
      </c>
      <c r="AV7123" s="1" t="s">
        <v>534</v>
      </c>
      <c r="AW7123" s="3" t="str">
        <f t="shared" si="1"/>
        <v>Other</v>
      </c>
      <c r="AX7123" s="3" t="str">
        <f t="array" ref="AX7123">TEXTJOIN(", ", TRUE, IF(X7123:AS7123="Y", X$1:AS$1, IF(X7123:AS7123&lt;&gt;"", X$1:AS$1 &amp; ": " &amp; X7123:AS7123, "")))
</f>
        <v>Fentanyl, Fentanyl Analogue, Benzodiazepine</v>
      </c>
    </row>
    <row r="7124">
      <c r="A7124" s="4">
        <v>43420.0</v>
      </c>
      <c r="B7124" s="1" t="s">
        <v>50</v>
      </c>
      <c r="C7124" s="1">
        <v>43.0</v>
      </c>
      <c r="D7124" s="1" t="s">
        <v>51</v>
      </c>
      <c r="E7124" s="1" t="s">
        <v>63</v>
      </c>
      <c r="G7124" s="1" t="s">
        <v>112</v>
      </c>
      <c r="H7124" s="1" t="s">
        <v>54</v>
      </c>
      <c r="I7124" s="1" t="s">
        <v>55</v>
      </c>
      <c r="J7124" s="1" t="s">
        <v>112</v>
      </c>
      <c r="K7124" s="1" t="s">
        <v>54</v>
      </c>
      <c r="M7124" s="1" t="s">
        <v>56</v>
      </c>
      <c r="N7124" s="1" t="s">
        <v>136</v>
      </c>
      <c r="O7124" s="1" t="s">
        <v>98</v>
      </c>
      <c r="P7124" s="1" t="s">
        <v>54</v>
      </c>
      <c r="Q7124" s="1" t="s">
        <v>55</v>
      </c>
      <c r="R7124" s="1" t="s">
        <v>67</v>
      </c>
      <c r="T7124" s="1" t="s">
        <v>7070</v>
      </c>
      <c r="U7124" s="1" t="s">
        <v>59</v>
      </c>
      <c r="Z7124" s="1" t="s">
        <v>60</v>
      </c>
      <c r="AA7124" s="1" t="s">
        <v>60</v>
      </c>
      <c r="AF7124" s="1" t="s">
        <v>60</v>
      </c>
      <c r="AR7124" s="1" t="s">
        <v>60</v>
      </c>
      <c r="AT7124" s="1" t="s">
        <v>114</v>
      </c>
      <c r="AU7124" s="1" t="s">
        <v>114</v>
      </c>
      <c r="AV7124" s="1" t="s">
        <v>101</v>
      </c>
      <c r="AW7124" s="3" t="str">
        <f t="shared" si="1"/>
        <v>Other</v>
      </c>
      <c r="AX7124" s="3" t="str">
        <f t="array" ref="AX7124">TEXTJOIN(", ", TRUE, IF(X7124:AS7124="Y", X$1:AS$1, IF(X7124:AS7124&lt;&gt;"", X$1:AS$1 &amp; ": " &amp; X7124:AS7124, "")))
</f>
        <v>Fentanyl, Fentanyl Analogue, Benzodiazepine, Any Opioid</v>
      </c>
    </row>
    <row r="7125">
      <c r="A7125" s="2">
        <v>42780.0</v>
      </c>
      <c r="B7125" s="1" t="s">
        <v>86</v>
      </c>
      <c r="C7125" s="1">
        <v>33.0</v>
      </c>
      <c r="D7125" s="1" t="s">
        <v>76</v>
      </c>
      <c r="E7125" s="1" t="s">
        <v>63</v>
      </c>
      <c r="G7125" s="1" t="s">
        <v>116</v>
      </c>
      <c r="H7125" s="1" t="s">
        <v>103</v>
      </c>
      <c r="I7125" s="1" t="s">
        <v>55</v>
      </c>
      <c r="J7125" s="1" t="s">
        <v>116</v>
      </c>
      <c r="K7125" s="1" t="s">
        <v>103</v>
      </c>
      <c r="L7125" s="1" t="s">
        <v>55</v>
      </c>
      <c r="M7125" s="1" t="s">
        <v>56</v>
      </c>
      <c r="N7125" s="1" t="s">
        <v>119</v>
      </c>
      <c r="O7125" s="1" t="s">
        <v>116</v>
      </c>
      <c r="P7125" s="1" t="s">
        <v>103</v>
      </c>
      <c r="Q7125" s="1" t="s">
        <v>55</v>
      </c>
      <c r="R7125" s="1" t="s">
        <v>67</v>
      </c>
      <c r="T7125" s="1" t="s">
        <v>7071</v>
      </c>
      <c r="U7125" s="1" t="s">
        <v>59</v>
      </c>
      <c r="X7125" s="1" t="s">
        <v>60</v>
      </c>
      <c r="Z7125" s="1" t="s">
        <v>60</v>
      </c>
      <c r="AF7125" s="1" t="s">
        <v>60</v>
      </c>
      <c r="AT7125" s="1" t="s">
        <v>122</v>
      </c>
      <c r="AU7125" s="1" t="s">
        <v>122</v>
      </c>
      <c r="AV7125" s="1" t="s">
        <v>139</v>
      </c>
      <c r="AW7125" s="3" t="str">
        <f t="shared" si="1"/>
        <v>Other</v>
      </c>
      <c r="AX7125" s="3" t="str">
        <f t="array" ref="AX7125">TEXTJOIN(", ", TRUE, IF(X7125:AS7125="Y", X$1:AS$1, IF(X7125:AS7125&lt;&gt;"", X$1:AS$1 &amp; ": " &amp; X7125:AS7125, "")))
</f>
        <v>Heroin, Fentanyl, Benzodiazepine</v>
      </c>
    </row>
    <row r="7126">
      <c r="A7126" s="2">
        <v>41544.0</v>
      </c>
      <c r="B7126" s="1" t="s">
        <v>50</v>
      </c>
      <c r="C7126" s="1">
        <v>19.0</v>
      </c>
      <c r="D7126" s="1" t="s">
        <v>51</v>
      </c>
      <c r="E7126" s="1" t="s">
        <v>63</v>
      </c>
      <c r="G7126" s="1" t="s">
        <v>98</v>
      </c>
      <c r="H7126" s="1" t="s">
        <v>54</v>
      </c>
      <c r="J7126" s="1" t="s">
        <v>112</v>
      </c>
      <c r="L7126" s="1" t="s">
        <v>55</v>
      </c>
      <c r="M7126" s="1" t="s">
        <v>44</v>
      </c>
      <c r="N7126" s="1" t="s">
        <v>136</v>
      </c>
      <c r="O7126" s="1" t="s">
        <v>112</v>
      </c>
      <c r="P7126" s="1" t="s">
        <v>54</v>
      </c>
      <c r="R7126" s="1" t="s">
        <v>44</v>
      </c>
      <c r="S7126" s="1" t="s">
        <v>1262</v>
      </c>
      <c r="T7126" s="1" t="s">
        <v>73</v>
      </c>
      <c r="U7126" s="1" t="s">
        <v>59</v>
      </c>
      <c r="X7126" s="1" t="s">
        <v>60</v>
      </c>
      <c r="AT7126" s="1" t="s">
        <v>100</v>
      </c>
      <c r="AU7126" s="1" t="s">
        <v>114</v>
      </c>
      <c r="AV7126" s="1" t="s">
        <v>115</v>
      </c>
      <c r="AW7126" s="3" t="str">
        <f t="shared" si="1"/>
        <v>Other</v>
      </c>
      <c r="AX7126" s="3" t="str">
        <f t="array" ref="AX7126">TEXTJOIN(", ", TRUE, IF(X7126:AS7126="Y", X$1:AS$1, IF(X7126:AS7126&lt;&gt;"", X$1:AS$1 &amp; ": " &amp; X7126:AS7126, "")))
</f>
        <v>Heroin</v>
      </c>
    </row>
    <row r="7127">
      <c r="A7127" s="2">
        <v>43609.0</v>
      </c>
      <c r="B7127" s="1" t="s">
        <v>50</v>
      </c>
      <c r="C7127" s="1">
        <v>39.0</v>
      </c>
      <c r="D7127" s="1" t="s">
        <v>51</v>
      </c>
      <c r="E7127" s="1" t="s">
        <v>63</v>
      </c>
      <c r="G7127" s="1" t="s">
        <v>116</v>
      </c>
      <c r="H7127" s="1" t="s">
        <v>103</v>
      </c>
      <c r="I7127" s="1" t="s">
        <v>55</v>
      </c>
      <c r="J7127" s="1" t="s">
        <v>116</v>
      </c>
      <c r="K7127" s="1" t="s">
        <v>103</v>
      </c>
      <c r="L7127" s="1" t="s">
        <v>55</v>
      </c>
      <c r="M7127" s="1" t="s">
        <v>56</v>
      </c>
      <c r="N7127" s="1" t="s">
        <v>136</v>
      </c>
      <c r="O7127" s="1" t="s">
        <v>116</v>
      </c>
      <c r="P7127" s="1" t="s">
        <v>103</v>
      </c>
      <c r="Q7127" s="1" t="s">
        <v>55</v>
      </c>
      <c r="R7127" s="1" t="s">
        <v>56</v>
      </c>
      <c r="T7127" s="1" t="s">
        <v>7072</v>
      </c>
      <c r="U7127" s="1" t="s">
        <v>59</v>
      </c>
      <c r="X7127" s="1" t="s">
        <v>60</v>
      </c>
      <c r="Z7127" s="1" t="s">
        <v>60</v>
      </c>
      <c r="AA7127" s="1" t="s">
        <v>60</v>
      </c>
      <c r="AD7127" s="1" t="s">
        <v>60</v>
      </c>
      <c r="AP7127" s="1" t="s">
        <v>60</v>
      </c>
      <c r="AR7127" s="1" t="s">
        <v>60</v>
      </c>
      <c r="AT7127" s="1" t="s">
        <v>122</v>
      </c>
      <c r="AU7127" s="1" t="s">
        <v>122</v>
      </c>
      <c r="AV7127" s="1" t="s">
        <v>139</v>
      </c>
      <c r="AW7127" s="3" t="str">
        <f t="shared" si="1"/>
        <v>Other</v>
      </c>
      <c r="AX7127" s="3" t="str">
        <f t="array" ref="AX7127">TEXTJOIN(", ", TRUE, IF(X7127:AS7127="Y", X$1:AS$1, IF(X7127:AS7127&lt;&gt;"", X$1:AS$1 &amp; ": " &amp; X7127:AS7127, "")))
</f>
        <v>Heroin, Fentanyl, Fentanyl Analogue, Ethanol, Heroin/Morph/Codeine, Any Opioid</v>
      </c>
    </row>
    <row r="7128">
      <c r="A7128" s="2">
        <v>44345.0</v>
      </c>
      <c r="B7128" s="1" t="s">
        <v>50</v>
      </c>
      <c r="C7128" s="1">
        <v>39.0</v>
      </c>
      <c r="D7128" s="1" t="s">
        <v>51</v>
      </c>
      <c r="E7128" s="1" t="s">
        <v>63</v>
      </c>
      <c r="G7128" s="1" t="s">
        <v>2532</v>
      </c>
      <c r="H7128" s="1" t="s">
        <v>103</v>
      </c>
      <c r="I7128" s="1" t="s">
        <v>55</v>
      </c>
      <c r="J7128" s="1" t="s">
        <v>2532</v>
      </c>
      <c r="K7128" s="1" t="s">
        <v>103</v>
      </c>
      <c r="L7128" s="1" t="s">
        <v>55</v>
      </c>
      <c r="M7128" s="1" t="s">
        <v>56</v>
      </c>
      <c r="N7128" s="1" t="s">
        <v>66</v>
      </c>
      <c r="O7128" s="1" t="s">
        <v>2532</v>
      </c>
      <c r="P7128" s="1" t="s">
        <v>103</v>
      </c>
      <c r="Q7128" s="1" t="s">
        <v>55</v>
      </c>
      <c r="R7128" s="1" t="s">
        <v>56</v>
      </c>
      <c r="T7128" s="1" t="s">
        <v>83</v>
      </c>
      <c r="U7128" s="1" t="s">
        <v>59</v>
      </c>
      <c r="Z7128" s="1" t="s">
        <v>60</v>
      </c>
      <c r="AR7128" s="1" t="s">
        <v>60</v>
      </c>
      <c r="AT7128" s="1" t="s">
        <v>2533</v>
      </c>
      <c r="AU7128" s="1" t="s">
        <v>2533</v>
      </c>
      <c r="AV7128" s="1" t="s">
        <v>3084</v>
      </c>
      <c r="AW7128" s="3" t="str">
        <f t="shared" si="1"/>
        <v>Other</v>
      </c>
      <c r="AX7128" s="3" t="str">
        <f t="array" ref="AX7128">TEXTJOIN(", ", TRUE, IF(X7128:AS7128="Y", X$1:AS$1, IF(X7128:AS7128&lt;&gt;"", X$1:AS$1 &amp; ": " &amp; X7128:AS7128, "")))
</f>
        <v>Fentanyl, Any Opioid</v>
      </c>
    </row>
    <row r="7129">
      <c r="A7129" s="2">
        <v>44434.0</v>
      </c>
      <c r="B7129" s="1" t="s">
        <v>50</v>
      </c>
      <c r="C7129" s="1">
        <v>54.0</v>
      </c>
      <c r="D7129" s="1" t="s">
        <v>51</v>
      </c>
      <c r="E7129" s="1" t="s">
        <v>502</v>
      </c>
      <c r="F7129" s="1" t="s">
        <v>267</v>
      </c>
      <c r="G7129" s="1" t="s">
        <v>82</v>
      </c>
      <c r="H7129" s="1" t="s">
        <v>54</v>
      </c>
      <c r="I7129" s="1" t="s">
        <v>55</v>
      </c>
      <c r="J7129" s="1" t="s">
        <v>82</v>
      </c>
      <c r="K7129" s="1" t="s">
        <v>54</v>
      </c>
      <c r="L7129" s="1" t="s">
        <v>55</v>
      </c>
      <c r="M7129" s="1" t="s">
        <v>56</v>
      </c>
      <c r="N7129" s="1" t="s">
        <v>119</v>
      </c>
      <c r="O7129" s="1" t="s">
        <v>82</v>
      </c>
      <c r="P7129" s="1" t="s">
        <v>54</v>
      </c>
      <c r="Q7129" s="1" t="s">
        <v>55</v>
      </c>
      <c r="R7129" s="1" t="s">
        <v>56</v>
      </c>
      <c r="T7129" s="1" t="s">
        <v>7073</v>
      </c>
      <c r="U7129" s="1" t="s">
        <v>59</v>
      </c>
      <c r="X7129" s="1" t="s">
        <v>60</v>
      </c>
      <c r="Y7129" s="1" t="s">
        <v>60</v>
      </c>
      <c r="Z7129" s="1" t="s">
        <v>60</v>
      </c>
      <c r="AD7129" s="1" t="s">
        <v>60</v>
      </c>
      <c r="AP7129" s="1" t="s">
        <v>60</v>
      </c>
      <c r="AR7129" s="1" t="s">
        <v>60</v>
      </c>
      <c r="AT7129" s="1" t="s">
        <v>329</v>
      </c>
      <c r="AU7129" s="1" t="s">
        <v>329</v>
      </c>
      <c r="AV7129" s="1" t="s">
        <v>85</v>
      </c>
      <c r="AW7129" s="3" t="str">
        <f t="shared" si="1"/>
        <v>Other</v>
      </c>
      <c r="AX7129" s="3" t="str">
        <f t="array" ref="AX7129">TEXTJOIN(", ", TRUE, IF(X7129:AS7129="Y", X$1:AS$1, IF(X7129:AS7129&lt;&gt;"", X$1:AS$1 &amp; ": " &amp; X7129:AS7129, "")))
</f>
        <v>Heroin, Cocaine, Fentanyl, Ethanol, Heroin/Morph/Codeine, Any Opioid</v>
      </c>
    </row>
    <row r="7130">
      <c r="A7130" s="2">
        <v>42904.0</v>
      </c>
      <c r="B7130" s="1" t="s">
        <v>86</v>
      </c>
      <c r="D7130" s="1" t="s">
        <v>51</v>
      </c>
      <c r="E7130" s="1" t="s">
        <v>63</v>
      </c>
      <c r="G7130" s="1" t="s">
        <v>1055</v>
      </c>
      <c r="H7130" s="1" t="s">
        <v>91</v>
      </c>
      <c r="I7130" s="1" t="s">
        <v>55</v>
      </c>
      <c r="J7130" s="1" t="s">
        <v>1055</v>
      </c>
      <c r="K7130" s="1" t="s">
        <v>91</v>
      </c>
      <c r="L7130" s="1" t="s">
        <v>55</v>
      </c>
      <c r="M7130" s="1" t="s">
        <v>56</v>
      </c>
      <c r="N7130" s="1" t="s">
        <v>7074</v>
      </c>
      <c r="O7130" s="1" t="s">
        <v>1055</v>
      </c>
      <c r="P7130" s="1" t="s">
        <v>91</v>
      </c>
      <c r="Q7130" s="1" t="s">
        <v>55</v>
      </c>
      <c r="R7130" s="1" t="s">
        <v>56</v>
      </c>
      <c r="T7130" s="1" t="s">
        <v>7075</v>
      </c>
      <c r="U7130" s="1" t="s">
        <v>59</v>
      </c>
      <c r="AS7130" s="1" t="s">
        <v>2816</v>
      </c>
      <c r="AT7130" s="1" t="s">
        <v>1056</v>
      </c>
      <c r="AU7130" s="1" t="s">
        <v>1056</v>
      </c>
      <c r="AV7130" s="1" t="s">
        <v>1057</v>
      </c>
      <c r="AW7130" s="3" t="str">
        <f t="shared" si="1"/>
        <v>Other</v>
      </c>
      <c r="AX7130" s="3" t="str">
        <f t="array" ref="AX7130">TEXTJOIN(", ", TRUE, IF(X7130:AS7130="Y", X$1:AS$1, IF(X7130:AS7130&lt;&gt;"", X$1:AS$1 &amp; ": " &amp; X7130:AS7130, "")))
</f>
        <v>Other: Difluro</v>
      </c>
    </row>
    <row r="7131">
      <c r="A7131" s="2">
        <v>42399.0</v>
      </c>
      <c r="B7131" s="1" t="s">
        <v>50</v>
      </c>
      <c r="C7131" s="1">
        <v>53.0</v>
      </c>
      <c r="D7131" s="1" t="s">
        <v>51</v>
      </c>
      <c r="E7131" s="1" t="s">
        <v>63</v>
      </c>
      <c r="G7131" s="1" t="s">
        <v>65</v>
      </c>
      <c r="H7131" s="1" t="s">
        <v>65</v>
      </c>
      <c r="I7131" s="1" t="s">
        <v>55</v>
      </c>
      <c r="J7131" s="1" t="s">
        <v>65</v>
      </c>
      <c r="M7131" s="1" t="s">
        <v>56</v>
      </c>
      <c r="N7131" s="1" t="s">
        <v>1439</v>
      </c>
      <c r="O7131" s="1" t="s">
        <v>65</v>
      </c>
      <c r="R7131" s="1" t="s">
        <v>56</v>
      </c>
      <c r="T7131" s="1" t="s">
        <v>7076</v>
      </c>
      <c r="U7131" s="1" t="s">
        <v>59</v>
      </c>
      <c r="W7131" s="1" t="s">
        <v>60</v>
      </c>
      <c r="X7131" s="1" t="s">
        <v>60</v>
      </c>
      <c r="Z7131" s="1" t="s">
        <v>60</v>
      </c>
      <c r="AF7131" s="1" t="s">
        <v>60</v>
      </c>
      <c r="AP7131" s="1" t="s">
        <v>60</v>
      </c>
      <c r="AR7131" s="1" t="s">
        <v>60</v>
      </c>
      <c r="AT7131" s="1" t="s">
        <v>410</v>
      </c>
      <c r="AU7131" s="1" t="s">
        <v>410</v>
      </c>
      <c r="AV7131" s="1" t="s">
        <v>150</v>
      </c>
      <c r="AW7131" s="3" t="str">
        <f t="shared" si="1"/>
        <v>Other</v>
      </c>
      <c r="AX7131" s="3" t="str">
        <f t="array" ref="AX7131">TEXTJOIN(", ", TRUE, IF(X7131:AS7131="Y", X$1:AS$1, IF(X7131:AS7131&lt;&gt;"", X$1:AS$1 &amp; ": " &amp; X7131:AS7131, "")))
</f>
        <v>Heroin, Fentanyl, Benzodiazepine, Heroin/Morph/Codeine, Any Opioid</v>
      </c>
    </row>
    <row r="7132">
      <c r="A7132" s="4">
        <v>41608.0</v>
      </c>
      <c r="B7132" s="1" t="s">
        <v>50</v>
      </c>
      <c r="C7132" s="1">
        <v>55.0</v>
      </c>
      <c r="D7132" s="1" t="s">
        <v>51</v>
      </c>
      <c r="E7132" s="1" t="s">
        <v>63</v>
      </c>
      <c r="G7132" s="1" t="s">
        <v>1218</v>
      </c>
      <c r="H7132" s="1" t="s">
        <v>125</v>
      </c>
      <c r="J7132" s="1" t="s">
        <v>1218</v>
      </c>
      <c r="L7132" s="1" t="s">
        <v>55</v>
      </c>
      <c r="M7132" s="1" t="s">
        <v>56</v>
      </c>
      <c r="N7132" s="1" t="s">
        <v>1131</v>
      </c>
      <c r="O7132" s="1" t="s">
        <v>1218</v>
      </c>
      <c r="P7132" s="1" t="s">
        <v>125</v>
      </c>
      <c r="R7132" s="1" t="s">
        <v>56</v>
      </c>
      <c r="T7132" s="1" t="s">
        <v>4205</v>
      </c>
      <c r="U7132" s="1" t="s">
        <v>59</v>
      </c>
      <c r="X7132" s="1" t="s">
        <v>60</v>
      </c>
      <c r="AF7132" s="1" t="s">
        <v>60</v>
      </c>
      <c r="AT7132" s="1" t="s">
        <v>1220</v>
      </c>
      <c r="AU7132" s="1" t="s">
        <v>1220</v>
      </c>
      <c r="AV7132" s="1" t="s">
        <v>1603</v>
      </c>
      <c r="AW7132" s="3" t="str">
        <f t="shared" si="1"/>
        <v>Other</v>
      </c>
      <c r="AX7132" s="3" t="str">
        <f t="array" ref="AX7132">TEXTJOIN(", ", TRUE, IF(X7132:AS7132="Y", X$1:AS$1, IF(X7132:AS7132&lt;&gt;"", X$1:AS$1 &amp; ": " &amp; X7132:AS7132, "")))
</f>
        <v>Heroin, Benzodiazepine</v>
      </c>
    </row>
    <row r="7133">
      <c r="A7133" s="2">
        <v>44091.0</v>
      </c>
      <c r="B7133" s="1" t="s">
        <v>50</v>
      </c>
      <c r="C7133" s="1">
        <v>26.0</v>
      </c>
      <c r="D7133" s="1" t="s">
        <v>51</v>
      </c>
      <c r="E7133" s="1" t="s">
        <v>63</v>
      </c>
      <c r="F7133" s="1" t="s">
        <v>137</v>
      </c>
      <c r="G7133" s="1" t="s">
        <v>64</v>
      </c>
      <c r="H7133" s="1" t="s">
        <v>65</v>
      </c>
      <c r="I7133" s="1" t="s">
        <v>55</v>
      </c>
      <c r="J7133" s="1" t="s">
        <v>64</v>
      </c>
      <c r="K7133" s="1" t="s">
        <v>65</v>
      </c>
      <c r="L7133" s="1" t="s">
        <v>55</v>
      </c>
      <c r="M7133" s="1" t="s">
        <v>56</v>
      </c>
      <c r="N7133" s="1" t="s">
        <v>136</v>
      </c>
      <c r="O7133" s="1" t="s">
        <v>64</v>
      </c>
      <c r="P7133" s="1" t="s">
        <v>65</v>
      </c>
      <c r="Q7133" s="1" t="s">
        <v>55</v>
      </c>
      <c r="R7133" s="1" t="s">
        <v>56</v>
      </c>
      <c r="T7133" s="1" t="s">
        <v>7077</v>
      </c>
      <c r="U7133" s="1" t="s">
        <v>59</v>
      </c>
      <c r="Y7133" s="1" t="s">
        <v>60</v>
      </c>
      <c r="Z7133" s="1" t="s">
        <v>60</v>
      </c>
      <c r="AR7133" s="1" t="s">
        <v>60</v>
      </c>
      <c r="AT7133" s="1" t="s">
        <v>69</v>
      </c>
      <c r="AU7133" s="1" t="s">
        <v>69</v>
      </c>
      <c r="AV7133" s="1" t="s">
        <v>70</v>
      </c>
      <c r="AW7133" s="3" t="str">
        <f t="shared" si="1"/>
        <v>Other</v>
      </c>
      <c r="AX7133" s="3" t="str">
        <f t="array" ref="AX7133">TEXTJOIN(", ", TRUE, IF(X7133:AS7133="Y", X$1:AS$1, IF(X7133:AS7133&lt;&gt;"", X$1:AS$1 &amp; ": " &amp; X7133:AS7133, "")))
</f>
        <v>Cocaine, Fentanyl, Any Opioid</v>
      </c>
    </row>
    <row r="7134">
      <c r="A7134" s="2">
        <v>43976.0</v>
      </c>
      <c r="B7134" s="1" t="s">
        <v>50</v>
      </c>
      <c r="C7134" s="1">
        <v>46.0</v>
      </c>
      <c r="D7134" s="1" t="s">
        <v>51</v>
      </c>
      <c r="E7134" s="1" t="s">
        <v>63</v>
      </c>
      <c r="G7134" s="1" t="s">
        <v>311</v>
      </c>
      <c r="H7134" s="1" t="s">
        <v>299</v>
      </c>
      <c r="I7134" s="1" t="s">
        <v>55</v>
      </c>
      <c r="J7134" s="1" t="s">
        <v>311</v>
      </c>
      <c r="K7134" s="1" t="s">
        <v>299</v>
      </c>
      <c r="L7134" s="1" t="s">
        <v>55</v>
      </c>
      <c r="M7134" s="1" t="s">
        <v>56</v>
      </c>
      <c r="N7134" s="1" t="s">
        <v>119</v>
      </c>
      <c r="O7134" s="1" t="s">
        <v>311</v>
      </c>
      <c r="P7134" s="1" t="s">
        <v>299</v>
      </c>
      <c r="Q7134" s="1" t="s">
        <v>55</v>
      </c>
      <c r="R7134" s="1" t="s">
        <v>56</v>
      </c>
      <c r="T7134" s="1" t="s">
        <v>83</v>
      </c>
      <c r="U7134" s="1" t="s">
        <v>59</v>
      </c>
      <c r="V7134" s="1" t="s">
        <v>258</v>
      </c>
      <c r="Y7134" s="1" t="s">
        <v>60</v>
      </c>
      <c r="Z7134" s="1" t="s">
        <v>60</v>
      </c>
      <c r="AR7134" s="1" t="s">
        <v>60</v>
      </c>
      <c r="AT7134" s="1" t="s">
        <v>313</v>
      </c>
      <c r="AU7134" s="1" t="s">
        <v>313</v>
      </c>
      <c r="AV7134" s="1" t="s">
        <v>314</v>
      </c>
      <c r="AW7134" s="3" t="str">
        <f t="shared" si="1"/>
        <v>Other</v>
      </c>
      <c r="AX7134" s="3" t="str">
        <f t="array" ref="AX7134">TEXTJOIN(", ", TRUE, IF(X7134:AS7134="Y", X$1:AS$1, IF(X7134:AS7134&lt;&gt;"", X$1:AS$1 &amp; ": " &amp; X7134:AS7134, "")))
</f>
        <v>Cocaine, Fentanyl, Any Opioid</v>
      </c>
    </row>
    <row r="7135">
      <c r="A7135" s="2">
        <v>42464.0</v>
      </c>
      <c r="B7135" s="1" t="s">
        <v>50</v>
      </c>
      <c r="C7135" s="1">
        <v>33.0</v>
      </c>
      <c r="D7135" s="1" t="s">
        <v>51</v>
      </c>
      <c r="E7135" s="1" t="s">
        <v>63</v>
      </c>
      <c r="G7135" s="1" t="s">
        <v>226</v>
      </c>
      <c r="H7135" s="1" t="s">
        <v>103</v>
      </c>
      <c r="I7135" s="1" t="s">
        <v>55</v>
      </c>
      <c r="J7135" s="1" t="s">
        <v>226</v>
      </c>
      <c r="M7135" s="1" t="s">
        <v>56</v>
      </c>
      <c r="N7135" s="1" t="s">
        <v>670</v>
      </c>
      <c r="O7135" s="1" t="s">
        <v>226</v>
      </c>
      <c r="R7135" s="1" t="s">
        <v>56</v>
      </c>
      <c r="T7135" s="1" t="s">
        <v>7078</v>
      </c>
      <c r="U7135" s="1" t="s">
        <v>59</v>
      </c>
      <c r="Z7135" s="1" t="s">
        <v>60</v>
      </c>
      <c r="AB7135" s="1" t="s">
        <v>60</v>
      </c>
      <c r="AF7135" s="1" t="s">
        <v>60</v>
      </c>
      <c r="AG7135" s="1" t="s">
        <v>60</v>
      </c>
      <c r="AR7135" s="1" t="s">
        <v>60</v>
      </c>
      <c r="AT7135" s="1" t="s">
        <v>228</v>
      </c>
      <c r="AU7135" s="1" t="s">
        <v>228</v>
      </c>
      <c r="AV7135" s="1" t="s">
        <v>229</v>
      </c>
      <c r="AW7135" s="3" t="str">
        <f t="shared" si="1"/>
        <v>Other</v>
      </c>
      <c r="AX7135" s="3" t="str">
        <f t="array" ref="AX7135">TEXTJOIN(", ", TRUE, IF(X7135:AS7135="Y", X$1:AS$1, IF(X7135:AS7135&lt;&gt;"", X$1:AS$1 &amp; ": " &amp; X7135:AS7135, "")))
</f>
        <v>Fentanyl, Oxycodone, Benzodiazepine, Methadone, Any Opioid</v>
      </c>
    </row>
    <row r="7136">
      <c r="A7136" s="2">
        <v>41501.0</v>
      </c>
      <c r="B7136" s="1" t="s">
        <v>50</v>
      </c>
      <c r="C7136" s="1">
        <v>19.0</v>
      </c>
      <c r="D7136" s="1" t="s">
        <v>76</v>
      </c>
      <c r="E7136" s="1" t="s">
        <v>63</v>
      </c>
      <c r="G7136" s="1" t="s">
        <v>536</v>
      </c>
      <c r="H7136" s="1" t="s">
        <v>299</v>
      </c>
      <c r="J7136" s="1" t="s">
        <v>536</v>
      </c>
      <c r="L7136" s="1" t="s">
        <v>55</v>
      </c>
      <c r="M7136" s="1" t="s">
        <v>56</v>
      </c>
      <c r="N7136" s="1" t="s">
        <v>118</v>
      </c>
      <c r="O7136" s="1" t="s">
        <v>536</v>
      </c>
      <c r="P7136" s="1" t="s">
        <v>299</v>
      </c>
      <c r="R7136" s="1" t="s">
        <v>67</v>
      </c>
      <c r="T7136" s="1" t="s">
        <v>73</v>
      </c>
      <c r="U7136" s="1" t="s">
        <v>59</v>
      </c>
      <c r="X7136" s="1" t="s">
        <v>60</v>
      </c>
      <c r="AT7136" s="1" t="s">
        <v>538</v>
      </c>
      <c r="AU7136" s="1" t="s">
        <v>538</v>
      </c>
      <c r="AV7136" s="1" t="s">
        <v>539</v>
      </c>
      <c r="AW7136" s="3" t="str">
        <f t="shared" si="1"/>
        <v>Other</v>
      </c>
      <c r="AX7136" s="3" t="str">
        <f t="array" ref="AX7136">TEXTJOIN(", ", TRUE, IF(X7136:AS7136="Y", X$1:AS$1, IF(X7136:AS7136&lt;&gt;"", X$1:AS$1 &amp; ": " &amp; X7136:AS7136, "")))
</f>
        <v>Heroin</v>
      </c>
    </row>
    <row r="7137">
      <c r="A7137" s="2">
        <v>42152.0</v>
      </c>
      <c r="B7137" s="1" t="s">
        <v>86</v>
      </c>
      <c r="C7137" s="1">
        <v>59.0</v>
      </c>
      <c r="D7137" s="1" t="s">
        <v>76</v>
      </c>
      <c r="E7137" s="1" t="s">
        <v>63</v>
      </c>
      <c r="G7137" s="1" t="s">
        <v>102</v>
      </c>
      <c r="H7137" s="1" t="s">
        <v>103</v>
      </c>
      <c r="I7137" s="1" t="s">
        <v>55</v>
      </c>
      <c r="J7137" s="1" t="s">
        <v>102</v>
      </c>
      <c r="M7137" s="1" t="s">
        <v>56</v>
      </c>
      <c r="O7137" s="1" t="s">
        <v>102</v>
      </c>
      <c r="P7137" s="1" t="s">
        <v>103</v>
      </c>
      <c r="Q7137" s="1" t="s">
        <v>55</v>
      </c>
      <c r="R7137" s="1" t="s">
        <v>56</v>
      </c>
      <c r="T7137" s="1" t="s">
        <v>191</v>
      </c>
      <c r="U7137" s="1" t="s">
        <v>59</v>
      </c>
      <c r="W7137" s="1" t="s">
        <v>60</v>
      </c>
      <c r="X7137" s="1" t="s">
        <v>60</v>
      </c>
      <c r="Z7137" s="1" t="s">
        <v>60</v>
      </c>
      <c r="AP7137" s="1" t="s">
        <v>60</v>
      </c>
      <c r="AR7137" s="1" t="s">
        <v>60</v>
      </c>
      <c r="AT7137" s="1" t="s">
        <v>106</v>
      </c>
      <c r="AU7137" s="1" t="s">
        <v>106</v>
      </c>
      <c r="AV7137" s="1" t="s">
        <v>107</v>
      </c>
      <c r="AW7137" s="3" t="str">
        <f t="shared" si="1"/>
        <v>Other</v>
      </c>
      <c r="AX7137" s="3" t="str">
        <f t="array" ref="AX7137">TEXTJOIN(", ", TRUE, IF(X7137:AS7137="Y", X$1:AS$1, IF(X7137:AS7137&lt;&gt;"", X$1:AS$1 &amp; ": " &amp; X7137:AS7137, "")))
</f>
        <v>Heroin, Fentanyl, Heroin/Morph/Codeine, Any Opioid</v>
      </c>
    </row>
    <row r="7138">
      <c r="A7138" s="2">
        <v>42010.0</v>
      </c>
      <c r="B7138" s="1" t="s">
        <v>86</v>
      </c>
      <c r="C7138" s="1">
        <v>36.0</v>
      </c>
      <c r="D7138" s="1" t="s">
        <v>51</v>
      </c>
      <c r="E7138" s="1" t="s">
        <v>63</v>
      </c>
      <c r="F7138" s="1" t="s">
        <v>137</v>
      </c>
      <c r="G7138" s="1" t="s">
        <v>103</v>
      </c>
      <c r="H7138" s="1" t="s">
        <v>103</v>
      </c>
      <c r="I7138" s="1" t="s">
        <v>55</v>
      </c>
      <c r="J7138" s="1" t="s">
        <v>103</v>
      </c>
      <c r="M7138" s="1" t="s">
        <v>56</v>
      </c>
      <c r="O7138" s="1" t="s">
        <v>103</v>
      </c>
      <c r="P7138" s="1" t="s">
        <v>103</v>
      </c>
      <c r="Q7138" s="1" t="s">
        <v>55</v>
      </c>
      <c r="R7138" s="1" t="s">
        <v>56</v>
      </c>
      <c r="T7138" s="1" t="s">
        <v>73</v>
      </c>
      <c r="U7138" s="1" t="s">
        <v>59</v>
      </c>
      <c r="W7138" s="1" t="s">
        <v>60</v>
      </c>
      <c r="X7138" s="1" t="s">
        <v>60</v>
      </c>
      <c r="AP7138" s="1" t="s">
        <v>60</v>
      </c>
      <c r="AR7138" s="1" t="s">
        <v>60</v>
      </c>
      <c r="AT7138" s="1" t="s">
        <v>167</v>
      </c>
      <c r="AU7138" s="1" t="s">
        <v>167</v>
      </c>
      <c r="AV7138" s="1" t="s">
        <v>168</v>
      </c>
      <c r="AW7138" s="3" t="str">
        <f t="shared" si="1"/>
        <v>Other</v>
      </c>
      <c r="AX7138" s="3" t="str">
        <f t="array" ref="AX7138">TEXTJOIN(", ", TRUE, IF(X7138:AS7138="Y", X$1:AS$1, IF(X7138:AS7138&lt;&gt;"", X$1:AS$1 &amp; ": " &amp; X7138:AS7138, "")))
</f>
        <v>Heroin, Heroin/Morph/Codeine, Any Opioid</v>
      </c>
    </row>
    <row r="7139">
      <c r="A7139" s="2">
        <v>42405.0</v>
      </c>
      <c r="B7139" s="1" t="s">
        <v>50</v>
      </c>
      <c r="C7139" s="1">
        <v>30.0</v>
      </c>
      <c r="D7139" s="1" t="s">
        <v>76</v>
      </c>
      <c r="E7139" s="1" t="s">
        <v>63</v>
      </c>
      <c r="G7139" s="1" t="s">
        <v>2087</v>
      </c>
      <c r="H7139" s="1" t="s">
        <v>263</v>
      </c>
      <c r="I7139" s="1" t="s">
        <v>55</v>
      </c>
      <c r="J7139" s="1" t="s">
        <v>2087</v>
      </c>
      <c r="M7139" s="1" t="s">
        <v>56</v>
      </c>
      <c r="N7139" s="1" t="s">
        <v>136</v>
      </c>
      <c r="O7139" s="1" t="s">
        <v>545</v>
      </c>
      <c r="R7139" s="1" t="s">
        <v>67</v>
      </c>
      <c r="T7139" s="1" t="s">
        <v>7079</v>
      </c>
      <c r="U7139" s="1" t="s">
        <v>59</v>
      </c>
      <c r="Z7139" s="1" t="s">
        <v>60</v>
      </c>
      <c r="AF7139" s="1" t="s">
        <v>60</v>
      </c>
      <c r="AR7139" s="1" t="s">
        <v>60</v>
      </c>
      <c r="AT7139" s="1" t="s">
        <v>2089</v>
      </c>
      <c r="AU7139" s="1" t="s">
        <v>2089</v>
      </c>
      <c r="AV7139" s="1" t="s">
        <v>548</v>
      </c>
      <c r="AW7139" s="3" t="str">
        <f t="shared" si="1"/>
        <v>Other</v>
      </c>
      <c r="AX7139" s="3" t="str">
        <f t="array" ref="AX7139">TEXTJOIN(", ", TRUE, IF(X7139:AS7139="Y", X$1:AS$1, IF(X7139:AS7139&lt;&gt;"", X$1:AS$1 &amp; ": " &amp; X7139:AS7139, "")))
</f>
        <v>Fentanyl, Benzodiazepine, Any Opioid</v>
      </c>
    </row>
    <row r="7140">
      <c r="A7140" s="2">
        <v>43271.0</v>
      </c>
      <c r="B7140" s="1" t="s">
        <v>50</v>
      </c>
      <c r="C7140" s="1">
        <v>41.0</v>
      </c>
      <c r="D7140" s="1" t="s">
        <v>51</v>
      </c>
      <c r="E7140" s="1" t="s">
        <v>63</v>
      </c>
      <c r="G7140" s="1" t="s">
        <v>53</v>
      </c>
      <c r="H7140" s="1" t="s">
        <v>54</v>
      </c>
      <c r="I7140" s="1" t="s">
        <v>55</v>
      </c>
      <c r="J7140" s="1" t="s">
        <v>53</v>
      </c>
      <c r="K7140" s="1" t="s">
        <v>54</v>
      </c>
      <c r="M7140" s="1" t="s">
        <v>56</v>
      </c>
      <c r="N7140" s="1" t="s">
        <v>119</v>
      </c>
      <c r="O7140" s="1" t="s">
        <v>53</v>
      </c>
      <c r="P7140" s="1" t="s">
        <v>54</v>
      </c>
      <c r="Q7140" s="1" t="s">
        <v>55</v>
      </c>
      <c r="R7140" s="1" t="s">
        <v>56</v>
      </c>
      <c r="T7140" s="1" t="s">
        <v>7080</v>
      </c>
      <c r="U7140" s="1" t="s">
        <v>59</v>
      </c>
      <c r="X7140" s="1" t="s">
        <v>60</v>
      </c>
      <c r="AH7140" s="1" t="s">
        <v>60</v>
      </c>
      <c r="AP7140" s="1" t="s">
        <v>60</v>
      </c>
      <c r="AR7140" s="1" t="s">
        <v>60</v>
      </c>
      <c r="AS7140" s="1" t="s">
        <v>1183</v>
      </c>
      <c r="AT7140" s="1" t="s">
        <v>61</v>
      </c>
      <c r="AU7140" s="1" t="s">
        <v>61</v>
      </c>
      <c r="AV7140" s="1" t="s">
        <v>294</v>
      </c>
      <c r="AW7140" s="3" t="str">
        <f t="shared" si="1"/>
        <v>Other</v>
      </c>
      <c r="AX7140" s="3" t="str">
        <f t="array" ref="AX7140">TEXTJOIN(", ", TRUE, IF(X7140:AS7140="Y", X$1:AS$1, IF(X7140:AS7140&lt;&gt;"", X$1:AS$1 &amp; ": " &amp; X7140:AS7140, "")))
</f>
        <v>Heroin, Meth/Amphetamine, Heroin/Morph/Codeine, Any Opioid, Other: KETAMINE</v>
      </c>
    </row>
    <row r="7141">
      <c r="A7141" s="2">
        <v>44221.0</v>
      </c>
      <c r="B7141" s="1" t="s">
        <v>50</v>
      </c>
      <c r="C7141" s="1">
        <v>43.0</v>
      </c>
      <c r="D7141" s="1" t="s">
        <v>51</v>
      </c>
      <c r="E7141" s="1" t="s">
        <v>63</v>
      </c>
      <c r="G7141" s="1" t="s">
        <v>91</v>
      </c>
      <c r="H7141" s="1" t="s">
        <v>91</v>
      </c>
      <c r="I7141" s="1" t="s">
        <v>55</v>
      </c>
      <c r="J7141" s="1" t="s">
        <v>91</v>
      </c>
      <c r="K7141" s="1" t="s">
        <v>91</v>
      </c>
      <c r="L7141" s="1" t="s">
        <v>55</v>
      </c>
      <c r="M7141" s="1" t="s">
        <v>728</v>
      </c>
      <c r="N7141" s="1" t="s">
        <v>155</v>
      </c>
      <c r="O7141" s="1" t="s">
        <v>91</v>
      </c>
      <c r="P7141" s="1" t="s">
        <v>91</v>
      </c>
      <c r="Q7141" s="1" t="s">
        <v>55</v>
      </c>
      <c r="R7141" s="1" t="s">
        <v>443</v>
      </c>
      <c r="T7141" s="1" t="s">
        <v>7081</v>
      </c>
      <c r="U7141" s="1" t="s">
        <v>59</v>
      </c>
      <c r="Z7141" s="1" t="s">
        <v>60</v>
      </c>
      <c r="AM7141" s="1" t="s">
        <v>60</v>
      </c>
      <c r="AR7141" s="1" t="s">
        <v>60</v>
      </c>
      <c r="AT7141" s="1" t="s">
        <v>110</v>
      </c>
      <c r="AU7141" s="1" t="s">
        <v>110</v>
      </c>
      <c r="AV7141" s="1" t="s">
        <v>111</v>
      </c>
      <c r="AW7141" s="3" t="str">
        <f t="shared" si="1"/>
        <v>Other</v>
      </c>
      <c r="AX7141" s="3" t="str">
        <f t="array" ref="AX7141">TEXTJOIN(", ", TRUE, IF(X7141:AS7141="Y", X$1:AS$1, IF(X7141:AS7141&lt;&gt;"", X$1:AS$1 &amp; ": " &amp; X7141:AS7141, "")))
</f>
        <v>Fentanyl, Xylazine, Any Opioid</v>
      </c>
    </row>
    <row r="7142">
      <c r="A7142" s="2">
        <v>43716.0</v>
      </c>
      <c r="B7142" s="1" t="s">
        <v>50</v>
      </c>
      <c r="C7142" s="1">
        <v>31.0</v>
      </c>
      <c r="D7142" s="1" t="s">
        <v>51</v>
      </c>
      <c r="E7142" s="1" t="s">
        <v>63</v>
      </c>
      <c r="G7142" s="1" t="s">
        <v>967</v>
      </c>
      <c r="H7142" s="1" t="s">
        <v>103</v>
      </c>
      <c r="I7142" s="1" t="s">
        <v>55</v>
      </c>
      <c r="J7142" s="1" t="s">
        <v>256</v>
      </c>
      <c r="K7142" s="1" t="s">
        <v>103</v>
      </c>
      <c r="L7142" s="1" t="s">
        <v>55</v>
      </c>
      <c r="M7142" s="1" t="s">
        <v>820</v>
      </c>
      <c r="N7142" s="1" t="s">
        <v>136</v>
      </c>
      <c r="O7142" s="1" t="s">
        <v>256</v>
      </c>
      <c r="P7142" s="1" t="s">
        <v>103</v>
      </c>
      <c r="Q7142" s="1" t="s">
        <v>55</v>
      </c>
      <c r="R7142" s="1" t="s">
        <v>67</v>
      </c>
      <c r="T7142" s="1" t="s">
        <v>7082</v>
      </c>
      <c r="U7142" s="1" t="s">
        <v>59</v>
      </c>
      <c r="Z7142" s="1" t="s">
        <v>60</v>
      </c>
      <c r="AR7142" s="1" t="s">
        <v>60</v>
      </c>
      <c r="AT7142" s="1" t="s">
        <v>969</v>
      </c>
      <c r="AU7142" s="1" t="s">
        <v>282</v>
      </c>
      <c r="AV7142" s="1" t="s">
        <v>260</v>
      </c>
      <c r="AW7142" s="3" t="str">
        <f t="shared" si="1"/>
        <v>Other</v>
      </c>
      <c r="AX7142" s="3" t="str">
        <f t="array" ref="AX7142">TEXTJOIN(", ", TRUE, IF(X7142:AS7142="Y", X$1:AS$1, IF(X7142:AS7142&lt;&gt;"", X$1:AS$1 &amp; ": " &amp; X7142:AS7142, "")))
</f>
        <v>Fentanyl, Any Opioid</v>
      </c>
    </row>
    <row r="7143">
      <c r="A7143" s="2">
        <v>43583.0</v>
      </c>
      <c r="B7143" s="1" t="s">
        <v>50</v>
      </c>
      <c r="C7143" s="1">
        <v>48.0</v>
      </c>
      <c r="D7143" s="1" t="s">
        <v>51</v>
      </c>
      <c r="E7143" s="1" t="s">
        <v>63</v>
      </c>
      <c r="G7143" s="1" t="s">
        <v>562</v>
      </c>
      <c r="H7143" s="1" t="s">
        <v>91</v>
      </c>
      <c r="I7143" s="1" t="s">
        <v>55</v>
      </c>
      <c r="J7143" s="1" t="s">
        <v>562</v>
      </c>
      <c r="K7143" s="1" t="s">
        <v>91</v>
      </c>
      <c r="L7143" s="1" t="s">
        <v>55</v>
      </c>
      <c r="M7143" s="1" t="s">
        <v>56</v>
      </c>
      <c r="N7143" s="1" t="s">
        <v>119</v>
      </c>
      <c r="O7143" s="1" t="s">
        <v>185</v>
      </c>
      <c r="P7143" s="1" t="s">
        <v>91</v>
      </c>
      <c r="Q7143" s="1" t="s">
        <v>55</v>
      </c>
      <c r="R7143" s="1" t="s">
        <v>67</v>
      </c>
      <c r="T7143" s="1" t="s">
        <v>7083</v>
      </c>
      <c r="U7143" s="1" t="s">
        <v>59</v>
      </c>
      <c r="X7143" s="1" t="s">
        <v>60</v>
      </c>
      <c r="Z7143" s="1" t="s">
        <v>60</v>
      </c>
      <c r="AF7143" s="1" t="s">
        <v>60</v>
      </c>
      <c r="AP7143" s="1" t="s">
        <v>60</v>
      </c>
      <c r="AR7143" s="1" t="s">
        <v>60</v>
      </c>
      <c r="AT7143" s="1" t="s">
        <v>564</v>
      </c>
      <c r="AU7143" s="1" t="s">
        <v>564</v>
      </c>
      <c r="AV7143" s="1" t="s">
        <v>189</v>
      </c>
      <c r="AW7143" s="3" t="str">
        <f t="shared" si="1"/>
        <v>Other</v>
      </c>
      <c r="AX7143" s="3" t="str">
        <f t="array" ref="AX7143">TEXTJOIN(", ", TRUE, IF(X7143:AS7143="Y", X$1:AS$1, IF(X7143:AS7143&lt;&gt;"", X$1:AS$1 &amp; ": " &amp; X7143:AS7143, "")))
</f>
        <v>Heroin, Fentanyl, Benzodiazepine, Heroin/Morph/Codeine, Any Opioid</v>
      </c>
    </row>
    <row r="7144">
      <c r="A7144" s="2">
        <v>43332.0</v>
      </c>
      <c r="B7144" s="1" t="s">
        <v>50</v>
      </c>
      <c r="C7144" s="1">
        <v>53.0</v>
      </c>
      <c r="D7144" s="1" t="s">
        <v>51</v>
      </c>
      <c r="E7144" s="1" t="s">
        <v>63</v>
      </c>
      <c r="G7144" s="1" t="s">
        <v>498</v>
      </c>
      <c r="H7144" s="1" t="s">
        <v>65</v>
      </c>
      <c r="I7144" s="1" t="s">
        <v>55</v>
      </c>
      <c r="J7144" s="1" t="s">
        <v>498</v>
      </c>
      <c r="K7144" s="1" t="s">
        <v>65</v>
      </c>
      <c r="M7144" s="1" t="s">
        <v>56</v>
      </c>
      <c r="N7144" s="1" t="s">
        <v>136</v>
      </c>
      <c r="O7144" s="1" t="s">
        <v>65</v>
      </c>
      <c r="P7144" s="1" t="s">
        <v>65</v>
      </c>
      <c r="Q7144" s="1" t="s">
        <v>55</v>
      </c>
      <c r="R7144" s="1" t="s">
        <v>67</v>
      </c>
      <c r="T7144" s="1" t="s">
        <v>7084</v>
      </c>
      <c r="U7144" s="1" t="s">
        <v>59</v>
      </c>
      <c r="V7144" s="1" t="s">
        <v>197</v>
      </c>
      <c r="Y7144" s="1" t="s">
        <v>60</v>
      </c>
      <c r="AD7144" s="1" t="s">
        <v>60</v>
      </c>
      <c r="AT7144" s="1" t="s">
        <v>500</v>
      </c>
      <c r="AU7144" s="1" t="s">
        <v>500</v>
      </c>
      <c r="AV7144" s="1" t="s">
        <v>150</v>
      </c>
      <c r="AW7144" s="3" t="str">
        <f t="shared" si="1"/>
        <v>Other</v>
      </c>
      <c r="AX7144" s="3" t="str">
        <f t="array" ref="AX7144">TEXTJOIN(", ", TRUE, IF(X7144:AS7144="Y", X$1:AS$1, IF(X7144:AS7144&lt;&gt;"", X$1:AS$1 &amp; ": " &amp; X7144:AS7144, "")))
</f>
        <v>Cocaine, Ethanol</v>
      </c>
    </row>
    <row r="7145">
      <c r="A7145" s="2">
        <v>42069.0</v>
      </c>
      <c r="B7145" s="1" t="s">
        <v>86</v>
      </c>
      <c r="C7145" s="1">
        <v>50.0</v>
      </c>
      <c r="D7145" s="1" t="s">
        <v>51</v>
      </c>
      <c r="E7145" s="1" t="s">
        <v>63</v>
      </c>
      <c r="G7145" s="1" t="s">
        <v>484</v>
      </c>
      <c r="H7145" s="1" t="s">
        <v>103</v>
      </c>
      <c r="I7145" s="1" t="s">
        <v>55</v>
      </c>
      <c r="J7145" s="1" t="s">
        <v>484</v>
      </c>
      <c r="M7145" s="1" t="s">
        <v>56</v>
      </c>
      <c r="O7145" s="1" t="s">
        <v>484</v>
      </c>
      <c r="P7145" s="1" t="s">
        <v>103</v>
      </c>
      <c r="Q7145" s="1" t="s">
        <v>55</v>
      </c>
      <c r="R7145" s="1" t="s">
        <v>56</v>
      </c>
      <c r="T7145" s="1" t="s">
        <v>7085</v>
      </c>
      <c r="U7145" s="1" t="s">
        <v>59</v>
      </c>
      <c r="AB7145" s="1" t="s">
        <v>60</v>
      </c>
      <c r="AD7145" s="1" t="s">
        <v>60</v>
      </c>
      <c r="AR7145" s="1" t="s">
        <v>60</v>
      </c>
      <c r="AT7145" s="1" t="s">
        <v>682</v>
      </c>
      <c r="AU7145" s="1" t="s">
        <v>682</v>
      </c>
      <c r="AV7145" s="1" t="s">
        <v>487</v>
      </c>
      <c r="AW7145" s="3" t="str">
        <f t="shared" si="1"/>
        <v>Other</v>
      </c>
      <c r="AX7145" s="3" t="str">
        <f t="array" ref="AX7145">TEXTJOIN(", ", TRUE, IF(X7145:AS7145="Y", X$1:AS$1, IF(X7145:AS7145&lt;&gt;"", X$1:AS$1 &amp; ": " &amp; X7145:AS7145, "")))
</f>
        <v>Oxycodone, Ethanol, Any Opioid</v>
      </c>
    </row>
    <row r="7146">
      <c r="A7146" s="4">
        <v>44519.0</v>
      </c>
      <c r="B7146" s="1" t="s">
        <v>50</v>
      </c>
      <c r="C7146" s="1">
        <v>61.0</v>
      </c>
      <c r="D7146" s="1" t="s">
        <v>51</v>
      </c>
      <c r="E7146" s="1" t="s">
        <v>63</v>
      </c>
      <c r="G7146" s="1" t="s">
        <v>82</v>
      </c>
      <c r="H7146" s="1" t="s">
        <v>54</v>
      </c>
      <c r="I7146" s="1" t="s">
        <v>55</v>
      </c>
      <c r="J7146" s="1" t="s">
        <v>82</v>
      </c>
      <c r="K7146" s="1" t="s">
        <v>54</v>
      </c>
      <c r="L7146" s="1" t="s">
        <v>55</v>
      </c>
      <c r="M7146" s="1" t="s">
        <v>743</v>
      </c>
      <c r="N7146" s="1" t="s">
        <v>119</v>
      </c>
      <c r="O7146" s="1" t="s">
        <v>82</v>
      </c>
      <c r="P7146" s="1" t="s">
        <v>54</v>
      </c>
      <c r="Q7146" s="1" t="s">
        <v>55</v>
      </c>
      <c r="R7146" s="1" t="s">
        <v>180</v>
      </c>
      <c r="T7146" s="1" t="s">
        <v>7086</v>
      </c>
      <c r="U7146" s="1" t="s">
        <v>59</v>
      </c>
      <c r="Y7146" s="1" t="s">
        <v>60</v>
      </c>
      <c r="Z7146" s="1" t="s">
        <v>60</v>
      </c>
      <c r="AE7146" s="1" t="s">
        <v>60</v>
      </c>
      <c r="AF7146" s="1" t="s">
        <v>60</v>
      </c>
      <c r="AM7146" s="1" t="s">
        <v>60</v>
      </c>
      <c r="AN7146" s="1" t="s">
        <v>60</v>
      </c>
      <c r="AR7146" s="1" t="s">
        <v>60</v>
      </c>
      <c r="AT7146" s="1" t="s">
        <v>329</v>
      </c>
      <c r="AU7146" s="1" t="s">
        <v>329</v>
      </c>
      <c r="AV7146" s="1" t="s">
        <v>85</v>
      </c>
      <c r="AW7146" s="3" t="str">
        <f t="shared" si="1"/>
        <v>Other</v>
      </c>
      <c r="AX7146" s="3" t="str">
        <f t="array" ref="AX7146">TEXTJOIN(", ", TRUE, IF(X7146:AS7146="Y", X$1:AS$1, IF(X7146:AS7146&lt;&gt;"", X$1:AS$1 &amp; ": " &amp; X7146:AS7146, "")))
</f>
        <v>Cocaine, Fentanyl, Hydrocodone, Benzodiazepine, Xylazine, Gabapentin, Any Opioid</v>
      </c>
    </row>
    <row r="7147">
      <c r="A7147" s="2">
        <v>43470.0</v>
      </c>
      <c r="B7147" s="1" t="s">
        <v>50</v>
      </c>
      <c r="C7147" s="1">
        <v>50.0</v>
      </c>
      <c r="D7147" s="1" t="s">
        <v>51</v>
      </c>
      <c r="E7147" s="1" t="s">
        <v>63</v>
      </c>
      <c r="G7147" s="1" t="s">
        <v>65</v>
      </c>
      <c r="H7147" s="1" t="s">
        <v>65</v>
      </c>
      <c r="I7147" s="1" t="s">
        <v>55</v>
      </c>
      <c r="J7147" s="1" t="s">
        <v>65</v>
      </c>
      <c r="K7147" s="1" t="s">
        <v>65</v>
      </c>
      <c r="L7147" s="1" t="s">
        <v>55</v>
      </c>
      <c r="M7147" s="1" t="s">
        <v>177</v>
      </c>
      <c r="N7147" s="1" t="s">
        <v>1868</v>
      </c>
      <c r="O7147" s="1" t="s">
        <v>65</v>
      </c>
      <c r="P7147" s="1" t="s">
        <v>65</v>
      </c>
      <c r="Q7147" s="1" t="s">
        <v>55</v>
      </c>
      <c r="R7147" s="1" t="s">
        <v>44</v>
      </c>
      <c r="T7147" s="1" t="s">
        <v>7087</v>
      </c>
      <c r="U7147" s="1" t="s">
        <v>59</v>
      </c>
      <c r="Z7147" s="1" t="s">
        <v>60</v>
      </c>
      <c r="AD7147" s="1" t="s">
        <v>60</v>
      </c>
      <c r="AF7147" s="1" t="s">
        <v>60</v>
      </c>
      <c r="AR7147" s="1" t="s">
        <v>60</v>
      </c>
      <c r="AT7147" s="1" t="s">
        <v>410</v>
      </c>
      <c r="AU7147" s="1" t="s">
        <v>410</v>
      </c>
      <c r="AV7147" s="1" t="s">
        <v>150</v>
      </c>
      <c r="AW7147" s="3" t="str">
        <f t="shared" si="1"/>
        <v>Other</v>
      </c>
      <c r="AX7147" s="3" t="str">
        <f t="array" ref="AX7147">TEXTJOIN(", ", TRUE, IF(X7147:AS7147="Y", X$1:AS$1, IF(X7147:AS7147&lt;&gt;"", X$1:AS$1 &amp; ": " &amp; X7147:AS7147, "")))
</f>
        <v>Fentanyl, Ethanol, Benzodiazepine, Any Opioid</v>
      </c>
    </row>
    <row r="7148">
      <c r="A7148" s="2">
        <v>43350.0</v>
      </c>
      <c r="B7148" s="1" t="s">
        <v>50</v>
      </c>
      <c r="C7148" s="1">
        <v>56.0</v>
      </c>
      <c r="D7148" s="1" t="s">
        <v>76</v>
      </c>
      <c r="E7148" s="1" t="s">
        <v>63</v>
      </c>
      <c r="G7148" s="1" t="s">
        <v>7088</v>
      </c>
      <c r="H7148" s="1" t="s">
        <v>7089</v>
      </c>
      <c r="I7148" s="1" t="s">
        <v>6946</v>
      </c>
      <c r="J7148" s="1" t="s">
        <v>255</v>
      </c>
      <c r="K7148" s="1" t="s">
        <v>103</v>
      </c>
      <c r="M7148" s="1" t="s">
        <v>333</v>
      </c>
      <c r="N7148" s="1" t="s">
        <v>119</v>
      </c>
      <c r="O7148" s="1" t="s">
        <v>255</v>
      </c>
      <c r="P7148" s="1" t="s">
        <v>103</v>
      </c>
      <c r="Q7148" s="1" t="s">
        <v>55</v>
      </c>
      <c r="R7148" s="1" t="s">
        <v>44</v>
      </c>
      <c r="T7148" s="1" t="s">
        <v>7090</v>
      </c>
      <c r="U7148" s="1" t="s">
        <v>59</v>
      </c>
      <c r="V7148" s="1" t="s">
        <v>1848</v>
      </c>
      <c r="Y7148" s="1" t="s">
        <v>60</v>
      </c>
      <c r="Z7148" s="1" t="s">
        <v>60</v>
      </c>
      <c r="AJ7148" s="1" t="s">
        <v>60</v>
      </c>
      <c r="AR7148" s="1" t="s">
        <v>60</v>
      </c>
      <c r="AU7148" s="1" t="s">
        <v>259</v>
      </c>
      <c r="AV7148" s="1" t="s">
        <v>520</v>
      </c>
      <c r="AW7148" s="3" t="str">
        <f t="shared" si="1"/>
        <v>Other</v>
      </c>
      <c r="AX7148" s="3" t="str">
        <f t="array" ref="AX7148">TEXTJOIN(", ", TRUE, IF(X7148:AS7148="Y", X$1:AS$1, IF(X7148:AS7148&lt;&gt;"", X$1:AS$1 &amp; ": " &amp; X7148:AS7148, "")))
</f>
        <v>Cocaine, Fentanyl, Tramad, Any Opioid</v>
      </c>
    </row>
    <row r="7149">
      <c r="A7149" s="2">
        <v>42563.0</v>
      </c>
      <c r="B7149" s="1" t="s">
        <v>50</v>
      </c>
      <c r="C7149" s="1">
        <v>38.0</v>
      </c>
      <c r="D7149" s="1" t="s">
        <v>51</v>
      </c>
      <c r="E7149" s="1" t="s">
        <v>63</v>
      </c>
      <c r="F7149" s="1" t="s">
        <v>137</v>
      </c>
      <c r="G7149" s="1" t="s">
        <v>290</v>
      </c>
      <c r="H7149" s="1" t="s">
        <v>91</v>
      </c>
      <c r="I7149" s="1" t="s">
        <v>55</v>
      </c>
      <c r="J7149" s="1" t="s">
        <v>290</v>
      </c>
      <c r="M7149" s="1" t="s">
        <v>56</v>
      </c>
      <c r="N7149" s="1" t="s">
        <v>136</v>
      </c>
      <c r="O7149" s="1" t="s">
        <v>290</v>
      </c>
      <c r="R7149" s="1" t="s">
        <v>56</v>
      </c>
      <c r="T7149" s="1" t="s">
        <v>1318</v>
      </c>
      <c r="U7149" s="1" t="s">
        <v>59</v>
      </c>
      <c r="W7149" s="1" t="s">
        <v>60</v>
      </c>
      <c r="X7149" s="1" t="s">
        <v>60</v>
      </c>
      <c r="Y7149" s="1" t="s">
        <v>60</v>
      </c>
      <c r="AP7149" s="1" t="s">
        <v>60</v>
      </c>
      <c r="AR7149" s="1" t="s">
        <v>60</v>
      </c>
      <c r="AT7149" s="1" t="s">
        <v>292</v>
      </c>
      <c r="AU7149" s="1" t="s">
        <v>292</v>
      </c>
      <c r="AV7149" s="1" t="s">
        <v>653</v>
      </c>
      <c r="AW7149" s="3" t="str">
        <f t="shared" si="1"/>
        <v>Other</v>
      </c>
      <c r="AX7149" s="3" t="str">
        <f t="array" ref="AX7149">TEXTJOIN(", ", TRUE, IF(X7149:AS7149="Y", X$1:AS$1, IF(X7149:AS7149&lt;&gt;"", X$1:AS$1 &amp; ": " &amp; X7149:AS7149, "")))
</f>
        <v>Heroin, Cocaine, Heroin/Morph/Codeine, Any Opioid</v>
      </c>
    </row>
    <row r="7150">
      <c r="A7150" s="2">
        <v>42454.0</v>
      </c>
      <c r="B7150" s="1" t="s">
        <v>50</v>
      </c>
      <c r="C7150" s="1">
        <v>24.0</v>
      </c>
      <c r="D7150" s="1" t="s">
        <v>76</v>
      </c>
      <c r="E7150" s="1" t="s">
        <v>63</v>
      </c>
      <c r="G7150" s="1" t="s">
        <v>143</v>
      </c>
      <c r="H7150" s="1" t="s">
        <v>91</v>
      </c>
      <c r="I7150" s="1" t="s">
        <v>55</v>
      </c>
      <c r="J7150" s="1" t="s">
        <v>143</v>
      </c>
      <c r="M7150" s="1" t="s">
        <v>56</v>
      </c>
      <c r="N7150" s="1" t="s">
        <v>276</v>
      </c>
      <c r="O7150" s="1" t="s">
        <v>143</v>
      </c>
      <c r="R7150" s="1" t="s">
        <v>56</v>
      </c>
      <c r="T7150" s="1" t="s">
        <v>860</v>
      </c>
      <c r="U7150" s="1" t="s">
        <v>59</v>
      </c>
      <c r="Z7150" s="1" t="s">
        <v>60</v>
      </c>
      <c r="AR7150" s="1" t="s">
        <v>60</v>
      </c>
      <c r="AS7150" s="1" t="s">
        <v>417</v>
      </c>
      <c r="AT7150" s="1" t="s">
        <v>145</v>
      </c>
      <c r="AU7150" s="1" t="s">
        <v>145</v>
      </c>
      <c r="AV7150" s="1" t="s">
        <v>146</v>
      </c>
      <c r="AW7150" s="3" t="str">
        <f t="shared" si="1"/>
        <v>Other</v>
      </c>
      <c r="AX7150" s="3" t="str">
        <f t="array" ref="AX7150">TEXTJOIN(", ", TRUE, IF(X7150:AS7150="Y", X$1:AS$1, IF(X7150:AS7150&lt;&gt;"", X$1:AS$1 &amp; ": " &amp; X7150:AS7150, "")))
</f>
        <v>Fentanyl, Any Opioid, Other: PCP</v>
      </c>
    </row>
    <row r="7151">
      <c r="A7151" s="2">
        <v>43047.0</v>
      </c>
      <c r="B7151" s="1" t="s">
        <v>86</v>
      </c>
      <c r="C7151" s="1">
        <v>57.0</v>
      </c>
      <c r="D7151" s="1" t="s">
        <v>51</v>
      </c>
      <c r="E7151" s="1" t="s">
        <v>63</v>
      </c>
      <c r="G7151" s="1" t="s">
        <v>143</v>
      </c>
      <c r="H7151" s="1" t="s">
        <v>91</v>
      </c>
      <c r="I7151" s="1" t="s">
        <v>55</v>
      </c>
      <c r="J7151" s="1" t="s">
        <v>143</v>
      </c>
      <c r="K7151" s="1" t="s">
        <v>91</v>
      </c>
      <c r="L7151" s="1" t="s">
        <v>55</v>
      </c>
      <c r="M7151" s="1" t="s">
        <v>56</v>
      </c>
      <c r="N7151" s="1" t="s">
        <v>1868</v>
      </c>
      <c r="O7151" s="1" t="s">
        <v>143</v>
      </c>
      <c r="P7151" s="1" t="s">
        <v>91</v>
      </c>
      <c r="Q7151" s="1" t="s">
        <v>55</v>
      </c>
      <c r="R7151" s="1" t="s">
        <v>56</v>
      </c>
      <c r="T7151" s="1" t="s">
        <v>7091</v>
      </c>
      <c r="U7151" s="1" t="s">
        <v>59</v>
      </c>
      <c r="X7151" s="1" t="s">
        <v>60</v>
      </c>
      <c r="AD7151" s="1" t="s">
        <v>60</v>
      </c>
      <c r="AF7151" s="1" t="s">
        <v>60</v>
      </c>
      <c r="AT7151" s="1" t="s">
        <v>145</v>
      </c>
      <c r="AU7151" s="1" t="s">
        <v>145</v>
      </c>
      <c r="AV7151" s="1" t="s">
        <v>146</v>
      </c>
      <c r="AW7151" s="3" t="str">
        <f t="shared" si="1"/>
        <v>Other</v>
      </c>
      <c r="AX7151" s="3" t="str">
        <f t="array" ref="AX7151">TEXTJOIN(", ", TRUE, IF(X7151:AS7151="Y", X$1:AS$1, IF(X7151:AS7151&lt;&gt;"", X$1:AS$1 &amp; ": " &amp; X7151:AS7151, "")))
</f>
        <v>Heroin, Ethanol, Benzodiazepine</v>
      </c>
    </row>
    <row r="7152">
      <c r="A7152" s="2">
        <v>44086.0</v>
      </c>
      <c r="B7152" s="1" t="s">
        <v>50</v>
      </c>
      <c r="C7152" s="1">
        <v>64.0</v>
      </c>
      <c r="D7152" s="1" t="s">
        <v>51</v>
      </c>
      <c r="E7152" s="1" t="s">
        <v>63</v>
      </c>
      <c r="G7152" s="1" t="s">
        <v>549</v>
      </c>
      <c r="H7152" s="1" t="s">
        <v>299</v>
      </c>
      <c r="I7152" s="1" t="s">
        <v>55</v>
      </c>
      <c r="J7152" s="1" t="s">
        <v>549</v>
      </c>
      <c r="K7152" s="1" t="s">
        <v>299</v>
      </c>
      <c r="L7152" s="1" t="s">
        <v>55</v>
      </c>
      <c r="M7152" s="1" t="s">
        <v>56</v>
      </c>
      <c r="N7152" s="1" t="s">
        <v>66</v>
      </c>
      <c r="O7152" s="1" t="s">
        <v>549</v>
      </c>
      <c r="P7152" s="1" t="s">
        <v>299</v>
      </c>
      <c r="Q7152" s="1" t="s">
        <v>55</v>
      </c>
      <c r="R7152" s="1" t="s">
        <v>56</v>
      </c>
      <c r="T7152" s="1" t="s">
        <v>83</v>
      </c>
      <c r="U7152" s="1" t="s">
        <v>59</v>
      </c>
      <c r="Z7152" s="1" t="s">
        <v>60</v>
      </c>
      <c r="AR7152" s="1" t="s">
        <v>60</v>
      </c>
      <c r="AT7152" s="1" t="s">
        <v>551</v>
      </c>
      <c r="AU7152" s="1" t="s">
        <v>551</v>
      </c>
      <c r="AV7152" s="1" t="s">
        <v>920</v>
      </c>
      <c r="AW7152" s="3" t="str">
        <f t="shared" si="1"/>
        <v>Other</v>
      </c>
      <c r="AX7152" s="3" t="str">
        <f t="array" ref="AX7152">TEXTJOIN(", ", TRUE, IF(X7152:AS7152="Y", X$1:AS$1, IF(X7152:AS7152&lt;&gt;"", X$1:AS$1 &amp; ": " &amp; X7152:AS7152, "")))
</f>
        <v>Fentanyl, Any Opioid</v>
      </c>
    </row>
    <row r="7153">
      <c r="A7153" s="2">
        <v>43142.0</v>
      </c>
      <c r="B7153" s="1" t="s">
        <v>50</v>
      </c>
      <c r="C7153" s="1">
        <v>61.0</v>
      </c>
      <c r="D7153" s="1" t="s">
        <v>51</v>
      </c>
      <c r="E7153" s="1" t="s">
        <v>63</v>
      </c>
      <c r="G7153" s="1" t="s">
        <v>1871</v>
      </c>
      <c r="H7153" s="1" t="s">
        <v>54</v>
      </c>
      <c r="I7153" s="1" t="s">
        <v>55</v>
      </c>
      <c r="J7153" s="1" t="s">
        <v>98</v>
      </c>
      <c r="K7153" s="1" t="s">
        <v>54</v>
      </c>
      <c r="M7153" s="1" t="s">
        <v>193</v>
      </c>
      <c r="N7153" s="1" t="s">
        <v>136</v>
      </c>
      <c r="O7153" s="1" t="s">
        <v>98</v>
      </c>
      <c r="P7153" s="1" t="s">
        <v>54</v>
      </c>
      <c r="Q7153" s="1" t="s">
        <v>55</v>
      </c>
      <c r="R7153" s="1" t="s">
        <v>44</v>
      </c>
      <c r="T7153" s="1" t="s">
        <v>7092</v>
      </c>
      <c r="U7153" s="1" t="s">
        <v>59</v>
      </c>
      <c r="X7153" s="1" t="s">
        <v>60</v>
      </c>
      <c r="AG7153" s="1" t="s">
        <v>60</v>
      </c>
      <c r="AJ7153" s="1" t="s">
        <v>60</v>
      </c>
      <c r="AP7153" s="1" t="s">
        <v>60</v>
      </c>
      <c r="AR7153" s="1" t="s">
        <v>60</v>
      </c>
      <c r="AT7153" s="1" t="s">
        <v>1873</v>
      </c>
      <c r="AU7153" s="1" t="s">
        <v>100</v>
      </c>
      <c r="AV7153" s="1" t="s">
        <v>101</v>
      </c>
      <c r="AW7153" s="3" t="str">
        <f t="shared" si="1"/>
        <v>Other</v>
      </c>
      <c r="AX7153" s="3" t="str">
        <f t="array" ref="AX7153">TEXTJOIN(", ", TRUE, IF(X7153:AS7153="Y", X$1:AS$1, IF(X7153:AS7153&lt;&gt;"", X$1:AS$1 &amp; ": " &amp; X7153:AS7153, "")))
</f>
        <v>Heroin, Methadone, Tramad, Heroin/Morph/Codeine, Any Opioid</v>
      </c>
    </row>
    <row r="7154">
      <c r="A7154" s="2">
        <v>41506.0</v>
      </c>
      <c r="B7154" s="1" t="s">
        <v>50</v>
      </c>
      <c r="C7154" s="1">
        <v>42.0</v>
      </c>
      <c r="D7154" s="1" t="s">
        <v>76</v>
      </c>
      <c r="E7154" s="1" t="s">
        <v>63</v>
      </c>
      <c r="G7154" s="1" t="s">
        <v>102</v>
      </c>
      <c r="H7154" s="1" t="s">
        <v>103</v>
      </c>
      <c r="J7154" s="1" t="s">
        <v>102</v>
      </c>
      <c r="L7154" s="1" t="s">
        <v>55</v>
      </c>
      <c r="M7154" s="1" t="s">
        <v>56</v>
      </c>
      <c r="N7154" s="1" t="s">
        <v>104</v>
      </c>
      <c r="O7154" s="1" t="s">
        <v>102</v>
      </c>
      <c r="P7154" s="1" t="s">
        <v>103</v>
      </c>
      <c r="R7154" s="1" t="s">
        <v>56</v>
      </c>
      <c r="T7154" s="1" t="s">
        <v>741</v>
      </c>
      <c r="U7154" s="1" t="s">
        <v>59</v>
      </c>
      <c r="AB7154" s="1" t="s">
        <v>60</v>
      </c>
      <c r="AT7154" s="1" t="s">
        <v>106</v>
      </c>
      <c r="AU7154" s="1" t="s">
        <v>106</v>
      </c>
      <c r="AV7154" s="1" t="s">
        <v>107</v>
      </c>
      <c r="AW7154" s="3" t="str">
        <f t="shared" si="1"/>
        <v>Other</v>
      </c>
      <c r="AX7154" s="3" t="str">
        <f t="array" ref="AX7154">TEXTJOIN(", ", TRUE, IF(X7154:AS7154="Y", X$1:AS$1, IF(X7154:AS7154&lt;&gt;"", X$1:AS$1 &amp; ": " &amp; X7154:AS7154, "")))
</f>
        <v>Oxycodone</v>
      </c>
    </row>
    <row r="7155">
      <c r="A7155" s="2">
        <v>44001.0</v>
      </c>
      <c r="B7155" s="1" t="s">
        <v>50</v>
      </c>
      <c r="C7155" s="1">
        <v>31.0</v>
      </c>
      <c r="D7155" s="1" t="s">
        <v>76</v>
      </c>
      <c r="E7155" s="1" t="s">
        <v>63</v>
      </c>
      <c r="G7155" s="1" t="s">
        <v>238</v>
      </c>
      <c r="H7155" s="1" t="s">
        <v>125</v>
      </c>
      <c r="I7155" s="1" t="s">
        <v>55</v>
      </c>
      <c r="J7155" s="1" t="s">
        <v>238</v>
      </c>
      <c r="K7155" s="1" t="s">
        <v>125</v>
      </c>
      <c r="L7155" s="1" t="s">
        <v>55</v>
      </c>
      <c r="N7155" s="1" t="s">
        <v>136</v>
      </c>
      <c r="O7155" s="1" t="s">
        <v>238</v>
      </c>
      <c r="P7155" s="1" t="s">
        <v>125</v>
      </c>
      <c r="Q7155" s="1" t="s">
        <v>55</v>
      </c>
      <c r="R7155" s="1" t="s">
        <v>56</v>
      </c>
      <c r="T7155" s="1" t="s">
        <v>6326</v>
      </c>
      <c r="U7155" s="1" t="s">
        <v>59</v>
      </c>
      <c r="Y7155" s="1" t="s">
        <v>60</v>
      </c>
      <c r="Z7155" s="1" t="s">
        <v>60</v>
      </c>
      <c r="AR7155" s="1" t="s">
        <v>60</v>
      </c>
      <c r="AT7155" s="1" t="s">
        <v>567</v>
      </c>
      <c r="AU7155" s="1" t="s">
        <v>567</v>
      </c>
      <c r="AV7155" s="1" t="s">
        <v>241</v>
      </c>
      <c r="AW7155" s="3" t="str">
        <f t="shared" si="1"/>
        <v>Other</v>
      </c>
      <c r="AX7155" s="3" t="str">
        <f t="array" ref="AX7155">TEXTJOIN(", ", TRUE, IF(X7155:AS7155="Y", X$1:AS$1, IF(X7155:AS7155&lt;&gt;"", X$1:AS$1 &amp; ": " &amp; X7155:AS7155, "")))
</f>
        <v>Cocaine, Fentanyl, Any Opioid</v>
      </c>
    </row>
    <row r="7156">
      <c r="A7156" s="2">
        <v>44012.0</v>
      </c>
      <c r="B7156" s="1" t="s">
        <v>50</v>
      </c>
      <c r="C7156" s="1">
        <v>57.0</v>
      </c>
      <c r="D7156" s="1" t="s">
        <v>76</v>
      </c>
      <c r="E7156" s="1" t="s">
        <v>63</v>
      </c>
      <c r="G7156" s="1" t="s">
        <v>4118</v>
      </c>
      <c r="H7156" s="1" t="s">
        <v>299</v>
      </c>
      <c r="I7156" s="1" t="s">
        <v>55</v>
      </c>
      <c r="J7156" s="1" t="s">
        <v>4118</v>
      </c>
      <c r="K7156" s="1" t="s">
        <v>299</v>
      </c>
      <c r="L7156" s="1" t="s">
        <v>55</v>
      </c>
      <c r="M7156" s="1" t="s">
        <v>56</v>
      </c>
      <c r="N7156" s="1" t="s">
        <v>2890</v>
      </c>
      <c r="O7156" s="1" t="s">
        <v>4118</v>
      </c>
      <c r="P7156" s="1" t="s">
        <v>299</v>
      </c>
      <c r="Q7156" s="1" t="s">
        <v>55</v>
      </c>
      <c r="R7156" s="1" t="s">
        <v>56</v>
      </c>
      <c r="T7156" s="1" t="s">
        <v>7093</v>
      </c>
      <c r="U7156" s="1" t="s">
        <v>59</v>
      </c>
      <c r="AB7156" s="1" t="s">
        <v>60</v>
      </c>
      <c r="AF7156" s="1" t="s">
        <v>60</v>
      </c>
      <c r="AR7156" s="1" t="s">
        <v>60</v>
      </c>
      <c r="AT7156" s="1" t="s">
        <v>4120</v>
      </c>
      <c r="AU7156" s="1" t="s">
        <v>4120</v>
      </c>
      <c r="AV7156" s="1" t="s">
        <v>4121</v>
      </c>
      <c r="AW7156" s="3" t="str">
        <f t="shared" si="1"/>
        <v>Other</v>
      </c>
      <c r="AX7156" s="3" t="str">
        <f t="array" ref="AX7156">TEXTJOIN(", ", TRUE, IF(X7156:AS7156="Y", X$1:AS$1, IF(X7156:AS7156&lt;&gt;"", X$1:AS$1 &amp; ": " &amp; X7156:AS7156, "")))
</f>
        <v>Oxycodone, Benzodiazepine, Any Opioid</v>
      </c>
    </row>
    <row r="7157">
      <c r="A7157" s="2">
        <v>42211.0</v>
      </c>
      <c r="B7157" s="1" t="s">
        <v>86</v>
      </c>
      <c r="C7157" s="1">
        <v>27.0</v>
      </c>
      <c r="D7157" s="1" t="s">
        <v>51</v>
      </c>
      <c r="E7157" s="1" t="s">
        <v>63</v>
      </c>
      <c r="G7157" s="1" t="s">
        <v>352</v>
      </c>
      <c r="H7157" s="1" t="s">
        <v>54</v>
      </c>
      <c r="I7157" s="1" t="s">
        <v>55</v>
      </c>
      <c r="J7157" s="1" t="s">
        <v>352</v>
      </c>
      <c r="M7157" s="1" t="s">
        <v>56</v>
      </c>
      <c r="O7157" s="1" t="s">
        <v>352</v>
      </c>
      <c r="P7157" s="1" t="s">
        <v>54</v>
      </c>
      <c r="Q7157" s="1" t="s">
        <v>55</v>
      </c>
      <c r="R7157" s="1" t="s">
        <v>56</v>
      </c>
      <c r="T7157" s="1" t="s">
        <v>7094</v>
      </c>
      <c r="U7157" s="1" t="s">
        <v>59</v>
      </c>
      <c r="AF7157" s="1" t="s">
        <v>60</v>
      </c>
      <c r="AG7157" s="1" t="s">
        <v>60</v>
      </c>
      <c r="AR7157" s="1" t="s">
        <v>60</v>
      </c>
      <c r="AT7157" s="1" t="s">
        <v>354</v>
      </c>
      <c r="AU7157" s="1" t="s">
        <v>354</v>
      </c>
      <c r="AV7157" s="1" t="s">
        <v>355</v>
      </c>
      <c r="AW7157" s="3" t="str">
        <f t="shared" si="1"/>
        <v>Other</v>
      </c>
      <c r="AX7157" s="3" t="str">
        <f t="array" ref="AX7157">TEXTJOIN(", ", TRUE, IF(X7157:AS7157="Y", X$1:AS$1, IF(X7157:AS7157&lt;&gt;"", X$1:AS$1 &amp; ": " &amp; X7157:AS7157, "")))
</f>
        <v>Benzodiazepine, Methadone, Any Opioid</v>
      </c>
    </row>
    <row r="7158">
      <c r="A7158" s="2">
        <v>41697.0</v>
      </c>
      <c r="B7158" s="1" t="s">
        <v>50</v>
      </c>
      <c r="C7158" s="1">
        <v>48.0</v>
      </c>
      <c r="D7158" s="1" t="s">
        <v>76</v>
      </c>
      <c r="E7158" s="1" t="s">
        <v>63</v>
      </c>
      <c r="G7158" s="1" t="s">
        <v>7095</v>
      </c>
      <c r="J7158" s="1" t="s">
        <v>256</v>
      </c>
      <c r="L7158" s="1" t="s">
        <v>55</v>
      </c>
      <c r="M7158" s="1" t="s">
        <v>522</v>
      </c>
      <c r="N7158" s="1" t="s">
        <v>4008</v>
      </c>
      <c r="O7158" s="1" t="s">
        <v>256</v>
      </c>
      <c r="R7158" s="1" t="s">
        <v>67</v>
      </c>
      <c r="T7158" s="1" t="s">
        <v>7096</v>
      </c>
      <c r="U7158" s="1" t="s">
        <v>59</v>
      </c>
      <c r="AD7158" s="1" t="s">
        <v>60</v>
      </c>
      <c r="AF7158" s="1" t="s">
        <v>60</v>
      </c>
      <c r="AS7158" s="1" t="s">
        <v>7097</v>
      </c>
      <c r="AU7158" s="1" t="s">
        <v>282</v>
      </c>
      <c r="AV7158" s="1" t="s">
        <v>260</v>
      </c>
      <c r="AW7158" s="3" t="str">
        <f t="shared" si="1"/>
        <v>Other</v>
      </c>
      <c r="AX7158" s="3" t="str">
        <f t="array" ref="AX7158">TEXTJOIN(", ", TRUE, IF(X7158:AS7158="Y", X$1:AS$1, IF(X7158:AS7158&lt;&gt;"", X$1:AS$1 &amp; ": " &amp; X7158:AS7158, "")))
</f>
        <v>Ethanol, Benzodiazepine, Other: BUTALB</v>
      </c>
    </row>
    <row r="7159">
      <c r="A7159" s="2">
        <v>41685.0</v>
      </c>
      <c r="B7159" s="1" t="s">
        <v>50</v>
      </c>
      <c r="C7159" s="1">
        <v>27.0</v>
      </c>
      <c r="D7159" s="1" t="s">
        <v>51</v>
      </c>
      <c r="E7159" s="1" t="s">
        <v>63</v>
      </c>
      <c r="F7159" s="1" t="s">
        <v>137</v>
      </c>
      <c r="G7159" s="1" t="s">
        <v>256</v>
      </c>
      <c r="J7159" s="1" t="s">
        <v>256</v>
      </c>
      <c r="L7159" s="1" t="s">
        <v>55</v>
      </c>
      <c r="M7159" s="1" t="s">
        <v>56</v>
      </c>
      <c r="N7159" s="1" t="s">
        <v>7098</v>
      </c>
      <c r="O7159" s="1" t="s">
        <v>256</v>
      </c>
      <c r="R7159" s="1" t="s">
        <v>56</v>
      </c>
      <c r="T7159" s="1" t="s">
        <v>7099</v>
      </c>
      <c r="U7159" s="1" t="s">
        <v>59</v>
      </c>
      <c r="X7159" s="1" t="s">
        <v>60</v>
      </c>
      <c r="AD7159" s="1" t="s">
        <v>60</v>
      </c>
      <c r="AS7159" s="1" t="s">
        <v>2894</v>
      </c>
      <c r="AT7159" s="1" t="s">
        <v>282</v>
      </c>
      <c r="AU7159" s="1" t="s">
        <v>282</v>
      </c>
      <c r="AV7159" s="1" t="s">
        <v>260</v>
      </c>
      <c r="AW7159" s="3" t="str">
        <f t="shared" si="1"/>
        <v>Other</v>
      </c>
      <c r="AX7159" s="3" t="str">
        <f t="array" ref="AX7159">TEXTJOIN(", ", TRUE, IF(X7159:AS7159="Y", X$1:AS$1, IF(X7159:AS7159&lt;&gt;"", X$1:AS$1 &amp; ": " &amp; X7159:AS7159, "")))
</f>
        <v>Heroin, Ethanol, Other: OPIATE</v>
      </c>
    </row>
    <row r="7160">
      <c r="A7160" s="2">
        <v>42403.0</v>
      </c>
      <c r="B7160" s="1" t="s">
        <v>50</v>
      </c>
      <c r="C7160" s="1">
        <v>41.0</v>
      </c>
      <c r="D7160" s="1" t="s">
        <v>51</v>
      </c>
      <c r="E7160" s="1" t="s">
        <v>63</v>
      </c>
      <c r="G7160" s="1" t="s">
        <v>352</v>
      </c>
      <c r="H7160" s="1" t="s">
        <v>54</v>
      </c>
      <c r="I7160" s="1" t="s">
        <v>55</v>
      </c>
      <c r="J7160" s="1" t="s">
        <v>352</v>
      </c>
      <c r="M7160" s="1" t="s">
        <v>193</v>
      </c>
      <c r="N7160" s="1" t="s">
        <v>136</v>
      </c>
      <c r="O7160" s="1" t="s">
        <v>352</v>
      </c>
      <c r="R7160" s="1" t="s">
        <v>67</v>
      </c>
      <c r="T7160" s="1" t="s">
        <v>78</v>
      </c>
      <c r="U7160" s="1" t="s">
        <v>59</v>
      </c>
      <c r="W7160" s="1" t="s">
        <v>60</v>
      </c>
      <c r="X7160" s="1" t="s">
        <v>60</v>
      </c>
      <c r="AP7160" s="1" t="s">
        <v>60</v>
      </c>
      <c r="AR7160" s="1" t="s">
        <v>60</v>
      </c>
      <c r="AT7160" s="1" t="s">
        <v>354</v>
      </c>
      <c r="AU7160" s="1" t="s">
        <v>354</v>
      </c>
      <c r="AV7160" s="1" t="s">
        <v>355</v>
      </c>
      <c r="AW7160" s="3" t="str">
        <f t="shared" si="1"/>
        <v>Other</v>
      </c>
      <c r="AX7160" s="3" t="str">
        <f t="array" ref="AX7160">TEXTJOIN(", ", TRUE, IF(X7160:AS7160="Y", X$1:AS$1, IF(X7160:AS7160&lt;&gt;"", X$1:AS$1 &amp; ": " &amp; X7160:AS7160, "")))
</f>
        <v>Heroin, Heroin/Morph/Codeine, Any Opioid</v>
      </c>
    </row>
    <row r="7161">
      <c r="A7161" s="2">
        <v>42925.0</v>
      </c>
      <c r="B7161" s="1" t="s">
        <v>86</v>
      </c>
      <c r="C7161" s="1">
        <v>29.0</v>
      </c>
      <c r="D7161" s="1" t="s">
        <v>51</v>
      </c>
      <c r="E7161" s="1" t="s">
        <v>63</v>
      </c>
      <c r="G7161" s="1" t="s">
        <v>1041</v>
      </c>
      <c r="H7161" s="1" t="s">
        <v>103</v>
      </c>
      <c r="I7161" s="1" t="s">
        <v>55</v>
      </c>
      <c r="J7161" s="1" t="s">
        <v>1041</v>
      </c>
      <c r="K7161" s="1" t="s">
        <v>103</v>
      </c>
      <c r="L7161" s="1" t="s">
        <v>55</v>
      </c>
      <c r="M7161" s="1" t="s">
        <v>56</v>
      </c>
      <c r="N7161" s="1" t="s">
        <v>136</v>
      </c>
      <c r="O7161" s="1" t="s">
        <v>1041</v>
      </c>
      <c r="P7161" s="1" t="s">
        <v>103</v>
      </c>
      <c r="Q7161" s="1" t="s">
        <v>55</v>
      </c>
      <c r="R7161" s="1" t="s">
        <v>56</v>
      </c>
      <c r="T7161" s="1" t="s">
        <v>7100</v>
      </c>
      <c r="U7161" s="1" t="s">
        <v>59</v>
      </c>
      <c r="X7161" s="1" t="s">
        <v>60</v>
      </c>
      <c r="Y7161" s="1" t="s">
        <v>60</v>
      </c>
      <c r="Z7161" s="1" t="s">
        <v>60</v>
      </c>
      <c r="AF7161" s="1" t="s">
        <v>60</v>
      </c>
      <c r="AT7161" s="1" t="s">
        <v>1043</v>
      </c>
      <c r="AU7161" s="1" t="s">
        <v>1043</v>
      </c>
      <c r="AV7161" s="1" t="s">
        <v>1044</v>
      </c>
      <c r="AW7161" s="3" t="str">
        <f t="shared" si="1"/>
        <v>Other</v>
      </c>
      <c r="AX7161" s="3" t="str">
        <f t="array" ref="AX7161">TEXTJOIN(", ", TRUE, IF(X7161:AS7161="Y", X$1:AS$1, IF(X7161:AS7161&lt;&gt;"", X$1:AS$1 &amp; ": " &amp; X7161:AS7161, "")))
</f>
        <v>Heroin, Cocaine, Fentanyl, Benzodiazepine</v>
      </c>
    </row>
    <row r="7162">
      <c r="A7162" s="2">
        <v>40970.0</v>
      </c>
      <c r="B7162" s="1" t="s">
        <v>50</v>
      </c>
      <c r="C7162" s="1">
        <v>42.0</v>
      </c>
      <c r="D7162" s="1" t="s">
        <v>51</v>
      </c>
      <c r="E7162" s="1" t="s">
        <v>63</v>
      </c>
      <c r="G7162" s="1" t="s">
        <v>484</v>
      </c>
      <c r="H7162" s="1" t="s">
        <v>103</v>
      </c>
      <c r="J7162" s="1" t="s">
        <v>484</v>
      </c>
      <c r="L7162" s="1" t="s">
        <v>55</v>
      </c>
      <c r="M7162" s="1" t="s">
        <v>56</v>
      </c>
      <c r="N7162" s="1" t="s">
        <v>104</v>
      </c>
      <c r="O7162" s="1" t="s">
        <v>484</v>
      </c>
      <c r="P7162" s="1" t="s">
        <v>103</v>
      </c>
      <c r="R7162" s="1" t="s">
        <v>56</v>
      </c>
      <c r="T7162" s="1" t="s">
        <v>7101</v>
      </c>
      <c r="U7162" s="1" t="s">
        <v>59</v>
      </c>
      <c r="AC7162" s="1" t="s">
        <v>60</v>
      </c>
      <c r="AD7162" s="1" t="s">
        <v>60</v>
      </c>
      <c r="AT7162" s="1" t="s">
        <v>682</v>
      </c>
      <c r="AU7162" s="1" t="s">
        <v>682</v>
      </c>
      <c r="AV7162" s="1" t="s">
        <v>487</v>
      </c>
      <c r="AW7162" s="3" t="str">
        <f t="shared" si="1"/>
        <v>Other</v>
      </c>
      <c r="AX7162" s="3" t="str">
        <f t="array" ref="AX7162">TEXTJOIN(", ", TRUE, IF(X7162:AS7162="Y", X$1:AS$1, IF(X7162:AS7162&lt;&gt;"", X$1:AS$1 &amp; ": " &amp; X7162:AS7162, "")))
</f>
        <v>Oxymorphone, Ethanol</v>
      </c>
    </row>
    <row r="7163">
      <c r="A7163" s="4">
        <v>41955.0</v>
      </c>
      <c r="B7163" s="1" t="s">
        <v>50</v>
      </c>
      <c r="C7163" s="1">
        <v>20.0</v>
      </c>
      <c r="D7163" s="1" t="s">
        <v>76</v>
      </c>
      <c r="E7163" s="1" t="s">
        <v>52</v>
      </c>
      <c r="F7163" s="1" t="s">
        <v>137</v>
      </c>
      <c r="G7163" s="1" t="s">
        <v>53</v>
      </c>
      <c r="J7163" s="1" t="s">
        <v>53</v>
      </c>
      <c r="L7163" s="1" t="s">
        <v>55</v>
      </c>
      <c r="M7163" s="1" t="s">
        <v>44</v>
      </c>
      <c r="N7163" s="1" t="s">
        <v>136</v>
      </c>
      <c r="O7163" s="1" t="s">
        <v>53</v>
      </c>
      <c r="P7163" s="1" t="s">
        <v>54</v>
      </c>
      <c r="R7163" s="1" t="s">
        <v>67</v>
      </c>
      <c r="T7163" s="1" t="s">
        <v>4148</v>
      </c>
      <c r="U7163" s="1" t="s">
        <v>59</v>
      </c>
      <c r="X7163" s="1" t="s">
        <v>60</v>
      </c>
      <c r="AT7163" s="1" t="s">
        <v>61</v>
      </c>
      <c r="AU7163" s="1" t="s">
        <v>61</v>
      </c>
      <c r="AV7163" s="1" t="s">
        <v>294</v>
      </c>
      <c r="AW7163" s="3" t="str">
        <f t="shared" si="1"/>
        <v>Other</v>
      </c>
      <c r="AX7163" s="3" t="str">
        <f t="array" ref="AX7163">TEXTJOIN(", ", TRUE, IF(X7163:AS7163="Y", X$1:AS$1, IF(X7163:AS7163&lt;&gt;"", X$1:AS$1 &amp; ": " &amp; X7163:AS7163, "")))
</f>
        <v>Heroin</v>
      </c>
    </row>
    <row r="7164">
      <c r="A7164" s="2">
        <v>43295.0</v>
      </c>
      <c r="B7164" s="1" t="s">
        <v>50</v>
      </c>
      <c r="C7164" s="1">
        <v>66.0</v>
      </c>
      <c r="D7164" s="1" t="s">
        <v>76</v>
      </c>
      <c r="E7164" s="1" t="s">
        <v>63</v>
      </c>
      <c r="G7164" s="1" t="s">
        <v>1041</v>
      </c>
      <c r="H7164" s="1" t="s">
        <v>103</v>
      </c>
      <c r="I7164" s="1" t="s">
        <v>55</v>
      </c>
      <c r="J7164" s="1" t="s">
        <v>1041</v>
      </c>
      <c r="K7164" s="1" t="s">
        <v>103</v>
      </c>
      <c r="M7164" s="1" t="s">
        <v>56</v>
      </c>
      <c r="N7164" s="1" t="s">
        <v>66</v>
      </c>
      <c r="O7164" s="1" t="s">
        <v>1041</v>
      </c>
      <c r="P7164" s="1" t="s">
        <v>103</v>
      </c>
      <c r="Q7164" s="1" t="s">
        <v>55</v>
      </c>
      <c r="R7164" s="1" t="s">
        <v>56</v>
      </c>
      <c r="T7164" s="1" t="s">
        <v>7102</v>
      </c>
      <c r="U7164" s="1" t="s">
        <v>59</v>
      </c>
      <c r="X7164" s="1" t="s">
        <v>60</v>
      </c>
      <c r="AF7164" s="1" t="s">
        <v>60</v>
      </c>
      <c r="AP7164" s="1" t="s">
        <v>60</v>
      </c>
      <c r="AR7164" s="1" t="s">
        <v>60</v>
      </c>
      <c r="AT7164" s="1" t="s">
        <v>1043</v>
      </c>
      <c r="AU7164" s="1" t="s">
        <v>1043</v>
      </c>
      <c r="AV7164" s="1" t="s">
        <v>1044</v>
      </c>
      <c r="AW7164" s="3" t="str">
        <f t="shared" si="1"/>
        <v>Other</v>
      </c>
      <c r="AX7164" s="3" t="str">
        <f t="array" ref="AX7164">TEXTJOIN(", ", TRUE, IF(X7164:AS7164="Y", X$1:AS$1, IF(X7164:AS7164&lt;&gt;"", X$1:AS$1 &amp; ": " &amp; X7164:AS7164, "")))
</f>
        <v>Heroin, Benzodiazepine, Heroin/Morph/Codeine, Any Opioid</v>
      </c>
    </row>
    <row r="7165">
      <c r="A7165" s="4">
        <v>43098.0</v>
      </c>
      <c r="B7165" s="1" t="s">
        <v>86</v>
      </c>
      <c r="C7165" s="1">
        <v>25.0</v>
      </c>
      <c r="D7165" s="1" t="s">
        <v>51</v>
      </c>
      <c r="E7165" s="1" t="s">
        <v>63</v>
      </c>
      <c r="G7165" s="1" t="s">
        <v>160</v>
      </c>
      <c r="H7165" s="1" t="s">
        <v>54</v>
      </c>
      <c r="I7165" s="1" t="s">
        <v>55</v>
      </c>
      <c r="J7165" s="1" t="s">
        <v>160</v>
      </c>
      <c r="K7165" s="1" t="s">
        <v>54</v>
      </c>
      <c r="L7165" s="1" t="s">
        <v>55</v>
      </c>
      <c r="M7165" s="1" t="s">
        <v>56</v>
      </c>
      <c r="N7165" s="1" t="s">
        <v>136</v>
      </c>
      <c r="O7165" s="1" t="s">
        <v>82</v>
      </c>
      <c r="P7165" s="1" t="s">
        <v>54</v>
      </c>
      <c r="Q7165" s="1" t="s">
        <v>55</v>
      </c>
      <c r="R7165" s="1" t="s">
        <v>67</v>
      </c>
      <c r="T7165" s="1" t="s">
        <v>7103</v>
      </c>
      <c r="U7165" s="1" t="s">
        <v>59</v>
      </c>
      <c r="X7165" s="1" t="s">
        <v>60</v>
      </c>
      <c r="Z7165" s="1" t="s">
        <v>60</v>
      </c>
      <c r="AD7165" s="1" t="s">
        <v>60</v>
      </c>
      <c r="AF7165" s="1" t="s">
        <v>60</v>
      </c>
      <c r="AG7165" s="1" t="s">
        <v>60</v>
      </c>
      <c r="AT7165" s="1" t="s">
        <v>163</v>
      </c>
      <c r="AU7165" s="1" t="s">
        <v>163</v>
      </c>
      <c r="AV7165" s="1" t="s">
        <v>85</v>
      </c>
      <c r="AW7165" s="3" t="str">
        <f t="shared" si="1"/>
        <v>Other</v>
      </c>
      <c r="AX7165" s="3" t="str">
        <f t="array" ref="AX7165">TEXTJOIN(", ", TRUE, IF(X7165:AS7165="Y", X$1:AS$1, IF(X7165:AS7165&lt;&gt;"", X$1:AS$1 &amp; ": " &amp; X7165:AS7165, "")))
</f>
        <v>Heroin, Fentanyl, Ethanol, Benzodiazepine, Methadone</v>
      </c>
    </row>
    <row r="7166">
      <c r="A7166" s="2">
        <v>44261.0</v>
      </c>
      <c r="B7166" s="1" t="s">
        <v>50</v>
      </c>
      <c r="C7166" s="1">
        <v>56.0</v>
      </c>
      <c r="D7166" s="1" t="s">
        <v>51</v>
      </c>
      <c r="E7166" s="1" t="s">
        <v>502</v>
      </c>
      <c r="G7166" s="1" t="s">
        <v>256</v>
      </c>
      <c r="H7166" s="1" t="s">
        <v>103</v>
      </c>
      <c r="I7166" s="1" t="s">
        <v>55</v>
      </c>
      <c r="J7166" s="1" t="s">
        <v>1274</v>
      </c>
      <c r="K7166" s="1" t="s">
        <v>91</v>
      </c>
      <c r="L7166" s="1" t="s">
        <v>55</v>
      </c>
      <c r="M7166" s="1" t="s">
        <v>92</v>
      </c>
      <c r="N7166" s="1" t="s">
        <v>119</v>
      </c>
      <c r="O7166" s="1" t="s">
        <v>931</v>
      </c>
      <c r="P7166" s="1" t="s">
        <v>91</v>
      </c>
      <c r="Q7166" s="1" t="s">
        <v>55</v>
      </c>
      <c r="R7166" s="1" t="s">
        <v>173</v>
      </c>
      <c r="T7166" s="1" t="s">
        <v>1882</v>
      </c>
      <c r="U7166" s="1" t="s">
        <v>59</v>
      </c>
      <c r="Z7166" s="1" t="s">
        <v>60</v>
      </c>
      <c r="AD7166" s="1" t="s">
        <v>60</v>
      </c>
      <c r="AR7166" s="1" t="s">
        <v>60</v>
      </c>
      <c r="AT7166" s="1" t="s">
        <v>282</v>
      </c>
      <c r="AU7166" s="1" t="s">
        <v>1276</v>
      </c>
      <c r="AV7166" s="1" t="s">
        <v>934</v>
      </c>
      <c r="AW7166" s="3" t="str">
        <f t="shared" si="1"/>
        <v>Other</v>
      </c>
      <c r="AX7166" s="3" t="str">
        <f t="array" ref="AX7166">TEXTJOIN(", ", TRUE, IF(X7166:AS7166="Y", X$1:AS$1, IF(X7166:AS7166&lt;&gt;"", X$1:AS$1 &amp; ": " &amp; X7166:AS7166, "")))
</f>
        <v>Fentanyl, Ethanol, Any Opioid</v>
      </c>
    </row>
    <row r="7167">
      <c r="A7167" s="2">
        <v>44398.0</v>
      </c>
      <c r="B7167" s="1" t="s">
        <v>50</v>
      </c>
      <c r="C7167" s="1">
        <v>28.0</v>
      </c>
      <c r="D7167" s="1" t="s">
        <v>51</v>
      </c>
      <c r="E7167" s="1" t="s">
        <v>502</v>
      </c>
      <c r="G7167" s="1" t="s">
        <v>749</v>
      </c>
      <c r="H7167" s="1" t="s">
        <v>91</v>
      </c>
      <c r="I7167" s="1" t="s">
        <v>55</v>
      </c>
      <c r="J7167" s="1" t="s">
        <v>91</v>
      </c>
      <c r="K7167" s="1" t="s">
        <v>91</v>
      </c>
      <c r="L7167" s="1" t="s">
        <v>55</v>
      </c>
      <c r="M7167" s="1" t="s">
        <v>1575</v>
      </c>
      <c r="N7167" s="1" t="s">
        <v>1377</v>
      </c>
      <c r="O7167" s="1" t="s">
        <v>91</v>
      </c>
      <c r="P7167" s="1" t="s">
        <v>91</v>
      </c>
      <c r="Q7167" s="1" t="s">
        <v>55</v>
      </c>
      <c r="R7167" s="1" t="s">
        <v>180</v>
      </c>
      <c r="T7167" s="1" t="s">
        <v>2614</v>
      </c>
      <c r="U7167" s="1" t="s">
        <v>59</v>
      </c>
      <c r="Z7167" s="1" t="s">
        <v>60</v>
      </c>
      <c r="AD7167" s="1" t="s">
        <v>60</v>
      </c>
      <c r="AR7167" s="1" t="s">
        <v>60</v>
      </c>
      <c r="AT7167" s="1" t="s">
        <v>752</v>
      </c>
      <c r="AU7167" s="1" t="s">
        <v>110</v>
      </c>
      <c r="AV7167" s="1" t="s">
        <v>111</v>
      </c>
      <c r="AW7167" s="3" t="str">
        <f t="shared" si="1"/>
        <v>Other</v>
      </c>
      <c r="AX7167" s="3" t="str">
        <f t="array" ref="AX7167">TEXTJOIN(", ", TRUE, IF(X7167:AS7167="Y", X$1:AS$1, IF(X7167:AS7167&lt;&gt;"", X$1:AS$1 &amp; ": " &amp; X7167:AS7167, "")))
</f>
        <v>Fentanyl, Ethanol, Any Opioid</v>
      </c>
    </row>
    <row r="7168">
      <c r="A7168" s="2">
        <v>42963.0</v>
      </c>
      <c r="B7168" s="1" t="s">
        <v>86</v>
      </c>
      <c r="C7168" s="1">
        <v>29.0</v>
      </c>
      <c r="D7168" s="1" t="s">
        <v>76</v>
      </c>
      <c r="E7168" s="1" t="s">
        <v>63</v>
      </c>
      <c r="G7168" s="1" t="s">
        <v>1166</v>
      </c>
      <c r="H7168" s="1" t="s">
        <v>65</v>
      </c>
      <c r="I7168" s="1" t="s">
        <v>55</v>
      </c>
      <c r="J7168" s="1" t="s">
        <v>1166</v>
      </c>
      <c r="K7168" s="1" t="s">
        <v>65</v>
      </c>
      <c r="L7168" s="1" t="s">
        <v>55</v>
      </c>
      <c r="M7168" s="1" t="s">
        <v>56</v>
      </c>
      <c r="N7168" s="1" t="s">
        <v>93</v>
      </c>
      <c r="O7168" s="1" t="s">
        <v>1166</v>
      </c>
      <c r="P7168" s="1" t="s">
        <v>65</v>
      </c>
      <c r="Q7168" s="1" t="s">
        <v>55</v>
      </c>
      <c r="R7168" s="1" t="s">
        <v>56</v>
      </c>
      <c r="T7168" s="1" t="s">
        <v>4224</v>
      </c>
      <c r="U7168" s="1" t="s">
        <v>59</v>
      </c>
      <c r="X7168" s="1" t="s">
        <v>60</v>
      </c>
      <c r="Y7168" s="1" t="s">
        <v>60</v>
      </c>
      <c r="Z7168" s="1" t="s">
        <v>60</v>
      </c>
      <c r="AA7168" s="1" t="s">
        <v>60</v>
      </c>
      <c r="AT7168" s="1" t="s">
        <v>1167</v>
      </c>
      <c r="AU7168" s="1" t="s">
        <v>1167</v>
      </c>
      <c r="AV7168" s="1" t="s">
        <v>1168</v>
      </c>
      <c r="AW7168" s="3" t="str">
        <f t="shared" si="1"/>
        <v>Other</v>
      </c>
      <c r="AX7168" s="3" t="str">
        <f t="array" ref="AX7168">TEXTJOIN(", ", TRUE, IF(X7168:AS7168="Y", X$1:AS$1, IF(X7168:AS7168&lt;&gt;"", X$1:AS$1 &amp; ": " &amp; X7168:AS7168, "")))
</f>
        <v>Heroin, Cocaine, Fentanyl, Fentanyl Analogue</v>
      </c>
    </row>
    <row r="7169">
      <c r="A7169" s="2">
        <v>43709.0</v>
      </c>
      <c r="B7169" s="1" t="s">
        <v>50</v>
      </c>
      <c r="C7169" s="1">
        <v>37.0</v>
      </c>
      <c r="D7169" s="1" t="s">
        <v>51</v>
      </c>
      <c r="E7169" s="1" t="s">
        <v>52</v>
      </c>
      <c r="G7169" s="1" t="s">
        <v>82</v>
      </c>
      <c r="H7169" s="1" t="s">
        <v>54</v>
      </c>
      <c r="I7169" s="1" t="s">
        <v>55</v>
      </c>
      <c r="J7169" s="1" t="s">
        <v>82</v>
      </c>
      <c r="K7169" s="1" t="s">
        <v>54</v>
      </c>
      <c r="L7169" s="1" t="s">
        <v>55</v>
      </c>
      <c r="M7169" s="1" t="s">
        <v>56</v>
      </c>
      <c r="N7169" s="1" t="s">
        <v>66</v>
      </c>
      <c r="O7169" s="1" t="s">
        <v>82</v>
      </c>
      <c r="P7169" s="1" t="s">
        <v>54</v>
      </c>
      <c r="Q7169" s="1" t="s">
        <v>55</v>
      </c>
      <c r="R7169" s="1" t="s">
        <v>56</v>
      </c>
      <c r="T7169" s="1" t="s">
        <v>7104</v>
      </c>
      <c r="U7169" s="1" t="s">
        <v>59</v>
      </c>
      <c r="Z7169" s="1" t="s">
        <v>60</v>
      </c>
      <c r="AB7169" s="1" t="s">
        <v>60</v>
      </c>
      <c r="AR7169" s="1" t="s">
        <v>60</v>
      </c>
      <c r="AT7169" s="1" t="s">
        <v>329</v>
      </c>
      <c r="AU7169" s="1" t="s">
        <v>329</v>
      </c>
      <c r="AV7169" s="1" t="s">
        <v>85</v>
      </c>
      <c r="AW7169" s="3" t="str">
        <f t="shared" si="1"/>
        <v>Other</v>
      </c>
      <c r="AX7169" s="3" t="str">
        <f t="array" ref="AX7169">TEXTJOIN(", ", TRUE, IF(X7169:AS7169="Y", X$1:AS$1, IF(X7169:AS7169&lt;&gt;"", X$1:AS$1 &amp; ": " &amp; X7169:AS7169, "")))
</f>
        <v>Fentanyl, Oxycodone, Any Opioid</v>
      </c>
    </row>
    <row r="7170">
      <c r="A7170" s="2">
        <v>44018.0</v>
      </c>
      <c r="B7170" s="1" t="s">
        <v>50</v>
      </c>
      <c r="C7170" s="1">
        <v>51.0</v>
      </c>
      <c r="D7170" s="1" t="s">
        <v>76</v>
      </c>
      <c r="E7170" s="1" t="s">
        <v>63</v>
      </c>
      <c r="G7170" s="1" t="s">
        <v>226</v>
      </c>
      <c r="H7170" s="1" t="s">
        <v>103</v>
      </c>
      <c r="I7170" s="1" t="s">
        <v>55</v>
      </c>
      <c r="J7170" s="1" t="s">
        <v>226</v>
      </c>
      <c r="K7170" s="1" t="s">
        <v>103</v>
      </c>
      <c r="L7170" s="1" t="s">
        <v>55</v>
      </c>
      <c r="M7170" s="1" t="s">
        <v>56</v>
      </c>
      <c r="N7170" s="1" t="s">
        <v>136</v>
      </c>
      <c r="O7170" s="1" t="s">
        <v>226</v>
      </c>
      <c r="P7170" s="1" t="s">
        <v>103</v>
      </c>
      <c r="Q7170" s="1" t="s">
        <v>55</v>
      </c>
      <c r="R7170" s="1" t="s">
        <v>56</v>
      </c>
      <c r="T7170" s="1" t="s">
        <v>7105</v>
      </c>
      <c r="U7170" s="1" t="s">
        <v>59</v>
      </c>
      <c r="X7170" s="1" t="s">
        <v>60</v>
      </c>
      <c r="Z7170" s="1" t="s">
        <v>60</v>
      </c>
      <c r="AK7170" s="1" t="s">
        <v>60</v>
      </c>
      <c r="AR7170" s="1" t="s">
        <v>60</v>
      </c>
      <c r="AT7170" s="1" t="s">
        <v>228</v>
      </c>
      <c r="AU7170" s="1" t="s">
        <v>228</v>
      </c>
      <c r="AV7170" s="1" t="s">
        <v>229</v>
      </c>
      <c r="AW7170" s="3" t="str">
        <f t="shared" si="1"/>
        <v>Other</v>
      </c>
      <c r="AX7170" s="3" t="str">
        <f t="array" ref="AX7170">TEXTJOIN(", ", TRUE, IF(X7170:AS7170="Y", X$1:AS$1, IF(X7170:AS7170&lt;&gt;"", X$1:AS$1 &amp; ": " &amp; X7170:AS7170, "")))
</f>
        <v>Heroin, Fentanyl, Hydromorphone, Any Opioid</v>
      </c>
    </row>
    <row r="7171">
      <c r="A7171" s="2">
        <v>43542.0</v>
      </c>
      <c r="B7171" s="1" t="s">
        <v>50</v>
      </c>
      <c r="C7171" s="1">
        <v>49.0</v>
      </c>
      <c r="D7171" s="1" t="s">
        <v>51</v>
      </c>
      <c r="E7171" s="1" t="s">
        <v>63</v>
      </c>
      <c r="G7171" s="1" t="s">
        <v>731</v>
      </c>
      <c r="H7171" s="1" t="s">
        <v>103</v>
      </c>
      <c r="I7171" s="1" t="s">
        <v>55</v>
      </c>
      <c r="J7171" s="1" t="s">
        <v>731</v>
      </c>
      <c r="K7171" s="1" t="s">
        <v>103</v>
      </c>
      <c r="L7171" s="1" t="s">
        <v>55</v>
      </c>
      <c r="M7171" s="1" t="s">
        <v>56</v>
      </c>
      <c r="N7171" s="1" t="s">
        <v>891</v>
      </c>
      <c r="O7171" s="1" t="s">
        <v>731</v>
      </c>
      <c r="P7171" s="1" t="s">
        <v>103</v>
      </c>
      <c r="Q7171" s="1" t="s">
        <v>55</v>
      </c>
      <c r="R7171" s="1" t="s">
        <v>56</v>
      </c>
      <c r="T7171" s="1" t="s">
        <v>7106</v>
      </c>
      <c r="U7171" s="1" t="s">
        <v>59</v>
      </c>
      <c r="V7171" s="1" t="s">
        <v>197</v>
      </c>
      <c r="AF7171" s="1" t="s">
        <v>60</v>
      </c>
      <c r="AT7171" s="1" t="s">
        <v>735</v>
      </c>
      <c r="AU7171" s="1" t="s">
        <v>735</v>
      </c>
      <c r="AV7171" s="1" t="s">
        <v>736</v>
      </c>
      <c r="AW7171" s="3" t="str">
        <f t="shared" si="1"/>
        <v>Other</v>
      </c>
      <c r="AX7171" s="3" t="str">
        <f t="array" ref="AX7171">TEXTJOIN(", ", TRUE, IF(X7171:AS7171="Y", X$1:AS$1, IF(X7171:AS7171&lt;&gt;"", X$1:AS$1 &amp; ": " &amp; X7171:AS7171, "")))
</f>
        <v>Benzodiazepine</v>
      </c>
    </row>
    <row r="7172">
      <c r="A7172" s="2">
        <v>42619.0</v>
      </c>
      <c r="B7172" s="1" t="s">
        <v>50</v>
      </c>
      <c r="C7172" s="1">
        <v>30.0</v>
      </c>
      <c r="D7172" s="1" t="s">
        <v>51</v>
      </c>
      <c r="E7172" s="1" t="s">
        <v>63</v>
      </c>
      <c r="G7172" s="1" t="s">
        <v>90</v>
      </c>
      <c r="H7172" s="1" t="s">
        <v>91</v>
      </c>
      <c r="I7172" s="1" t="s">
        <v>55</v>
      </c>
      <c r="J7172" s="1" t="s">
        <v>90</v>
      </c>
      <c r="M7172" s="1" t="s">
        <v>193</v>
      </c>
      <c r="N7172" s="1" t="s">
        <v>670</v>
      </c>
      <c r="O7172" s="1" t="s">
        <v>90</v>
      </c>
      <c r="R7172" s="1" t="s">
        <v>44</v>
      </c>
      <c r="S7172" s="1" t="s">
        <v>7107</v>
      </c>
      <c r="T7172" s="1" t="s">
        <v>7108</v>
      </c>
      <c r="U7172" s="1" t="s">
        <v>59</v>
      </c>
      <c r="W7172" s="1" t="s">
        <v>60</v>
      </c>
      <c r="X7172" s="1" t="s">
        <v>60</v>
      </c>
      <c r="Y7172" s="1" t="s">
        <v>60</v>
      </c>
      <c r="Z7172" s="1" t="s">
        <v>60</v>
      </c>
      <c r="AD7172" s="1" t="s">
        <v>60</v>
      </c>
      <c r="AE7172" s="1" t="s">
        <v>60</v>
      </c>
      <c r="AP7172" s="1" t="s">
        <v>60</v>
      </c>
      <c r="AR7172" s="1" t="s">
        <v>60</v>
      </c>
      <c r="AT7172" s="1" t="s">
        <v>96</v>
      </c>
      <c r="AU7172" s="1" t="s">
        <v>96</v>
      </c>
      <c r="AV7172" s="1" t="s">
        <v>97</v>
      </c>
      <c r="AW7172" s="3" t="str">
        <f t="shared" si="1"/>
        <v>Other</v>
      </c>
      <c r="AX7172" s="3" t="str">
        <f t="array" ref="AX7172">TEXTJOIN(", ", TRUE, IF(X7172:AS7172="Y", X$1:AS$1, IF(X7172:AS7172&lt;&gt;"", X$1:AS$1 &amp; ": " &amp; X7172:AS7172, "")))
</f>
        <v>Heroin, Cocaine, Fentanyl, Ethanol, Hydrocodone, Heroin/Morph/Codeine, Any Opioid</v>
      </c>
    </row>
    <row r="7173">
      <c r="A7173" s="2">
        <v>43933.0</v>
      </c>
      <c r="B7173" s="1" t="s">
        <v>50</v>
      </c>
      <c r="C7173" s="1">
        <v>36.0</v>
      </c>
      <c r="D7173" s="1" t="s">
        <v>51</v>
      </c>
      <c r="E7173" s="1" t="s">
        <v>63</v>
      </c>
      <c r="G7173" s="1" t="s">
        <v>103</v>
      </c>
      <c r="H7173" s="1" t="s">
        <v>103</v>
      </c>
      <c r="I7173" s="1" t="s">
        <v>55</v>
      </c>
      <c r="J7173" s="1" t="s">
        <v>103</v>
      </c>
      <c r="K7173" s="1" t="s">
        <v>103</v>
      </c>
      <c r="L7173" s="1" t="s">
        <v>55</v>
      </c>
      <c r="M7173" s="1" t="s">
        <v>56</v>
      </c>
      <c r="N7173" s="1" t="s">
        <v>136</v>
      </c>
      <c r="O7173" s="1" t="s">
        <v>103</v>
      </c>
      <c r="P7173" s="1" t="s">
        <v>103</v>
      </c>
      <c r="Q7173" s="1" t="s">
        <v>55</v>
      </c>
      <c r="R7173" s="1" t="s">
        <v>67</v>
      </c>
      <c r="T7173" s="1" t="s">
        <v>5148</v>
      </c>
      <c r="U7173" s="1" t="s">
        <v>59</v>
      </c>
      <c r="Y7173" s="1" t="s">
        <v>60</v>
      </c>
      <c r="Z7173" s="1" t="s">
        <v>60</v>
      </c>
      <c r="AR7173" s="1" t="s">
        <v>60</v>
      </c>
      <c r="AT7173" s="1" t="s">
        <v>167</v>
      </c>
      <c r="AU7173" s="1" t="s">
        <v>167</v>
      </c>
      <c r="AV7173" s="1" t="s">
        <v>168</v>
      </c>
      <c r="AW7173" s="3" t="str">
        <f t="shared" si="1"/>
        <v>Other</v>
      </c>
      <c r="AX7173" s="3" t="str">
        <f t="array" ref="AX7173">TEXTJOIN(", ", TRUE, IF(X7173:AS7173="Y", X$1:AS$1, IF(X7173:AS7173&lt;&gt;"", X$1:AS$1 &amp; ": " &amp; X7173:AS7173, "")))
</f>
        <v>Cocaine, Fentanyl, Any Opioid</v>
      </c>
    </row>
    <row r="7174">
      <c r="A7174" s="4">
        <v>42714.0</v>
      </c>
      <c r="B7174" s="1" t="s">
        <v>50</v>
      </c>
      <c r="C7174" s="1">
        <v>55.0</v>
      </c>
      <c r="D7174" s="1" t="s">
        <v>51</v>
      </c>
      <c r="E7174" s="1" t="s">
        <v>63</v>
      </c>
      <c r="G7174" s="1" t="s">
        <v>160</v>
      </c>
      <c r="H7174" s="1" t="s">
        <v>54</v>
      </c>
      <c r="I7174" s="1" t="s">
        <v>55</v>
      </c>
      <c r="J7174" s="1" t="s">
        <v>160</v>
      </c>
      <c r="M7174" s="1" t="s">
        <v>56</v>
      </c>
      <c r="N7174" s="1" t="s">
        <v>136</v>
      </c>
      <c r="O7174" s="1" t="s">
        <v>160</v>
      </c>
      <c r="R7174" s="1" t="s">
        <v>56</v>
      </c>
      <c r="T7174" s="1" t="s">
        <v>7109</v>
      </c>
      <c r="U7174" s="1" t="s">
        <v>59</v>
      </c>
      <c r="AB7174" s="1" t="s">
        <v>60</v>
      </c>
      <c r="AF7174" s="1" t="s">
        <v>60</v>
      </c>
      <c r="AR7174" s="1" t="s">
        <v>60</v>
      </c>
      <c r="AT7174" s="1" t="s">
        <v>163</v>
      </c>
      <c r="AU7174" s="1" t="s">
        <v>163</v>
      </c>
      <c r="AV7174" s="1" t="s">
        <v>164</v>
      </c>
      <c r="AW7174" s="3" t="str">
        <f t="shared" si="1"/>
        <v>Other</v>
      </c>
      <c r="AX7174" s="3" t="str">
        <f t="array" ref="AX7174">TEXTJOIN(", ", TRUE, IF(X7174:AS7174="Y", X$1:AS$1, IF(X7174:AS7174&lt;&gt;"", X$1:AS$1 &amp; ": " &amp; X7174:AS7174, "")))
</f>
        <v>Oxycodone, Benzodiazepine, Any Opioid</v>
      </c>
    </row>
    <row r="7175">
      <c r="A7175" s="2">
        <v>42032.0</v>
      </c>
      <c r="B7175" s="1" t="s">
        <v>86</v>
      </c>
      <c r="C7175" s="1">
        <v>53.0</v>
      </c>
      <c r="D7175" s="1" t="s">
        <v>76</v>
      </c>
      <c r="E7175" s="1" t="s">
        <v>63</v>
      </c>
      <c r="G7175" s="1" t="s">
        <v>446</v>
      </c>
      <c r="H7175" s="1" t="s">
        <v>91</v>
      </c>
      <c r="I7175" s="1" t="s">
        <v>55</v>
      </c>
      <c r="J7175" s="1" t="s">
        <v>446</v>
      </c>
      <c r="M7175" s="1" t="s">
        <v>56</v>
      </c>
      <c r="O7175" s="1" t="s">
        <v>446</v>
      </c>
      <c r="P7175" s="1" t="s">
        <v>91</v>
      </c>
      <c r="Q7175" s="1" t="s">
        <v>55</v>
      </c>
      <c r="R7175" s="1" t="s">
        <v>56</v>
      </c>
      <c r="T7175" s="1" t="s">
        <v>7110</v>
      </c>
      <c r="U7175" s="1" t="s">
        <v>59</v>
      </c>
      <c r="X7175" s="1" t="s">
        <v>60</v>
      </c>
      <c r="AF7175" s="1" t="s">
        <v>60</v>
      </c>
      <c r="AG7175" s="1" t="s">
        <v>60</v>
      </c>
      <c r="AP7175" s="1" t="s">
        <v>60</v>
      </c>
      <c r="AR7175" s="1" t="s">
        <v>60</v>
      </c>
      <c r="AT7175" s="1" t="s">
        <v>448</v>
      </c>
      <c r="AU7175" s="1" t="s">
        <v>448</v>
      </c>
      <c r="AV7175" s="1" t="s">
        <v>449</v>
      </c>
      <c r="AW7175" s="3" t="str">
        <f t="shared" si="1"/>
        <v>Other</v>
      </c>
      <c r="AX7175" s="3" t="str">
        <f t="array" ref="AX7175">TEXTJOIN(", ", TRUE, IF(X7175:AS7175="Y", X$1:AS$1, IF(X7175:AS7175&lt;&gt;"", X$1:AS$1 &amp; ": " &amp; X7175:AS7175, "")))
</f>
        <v>Heroin, Benzodiazepine, Methadone, Heroin/Morph/Codeine, Any Opioid</v>
      </c>
    </row>
    <row r="7176">
      <c r="A7176" s="2">
        <v>42519.0</v>
      </c>
      <c r="B7176" s="1" t="s">
        <v>50</v>
      </c>
      <c r="C7176" s="1">
        <v>17.0</v>
      </c>
      <c r="D7176" s="1" t="s">
        <v>76</v>
      </c>
      <c r="E7176" s="1" t="s">
        <v>63</v>
      </c>
      <c r="G7176" s="1" t="s">
        <v>207</v>
      </c>
      <c r="H7176" s="1" t="s">
        <v>65</v>
      </c>
      <c r="I7176" s="1" t="s">
        <v>55</v>
      </c>
      <c r="J7176" s="1" t="s">
        <v>498</v>
      </c>
      <c r="M7176" s="1" t="s">
        <v>177</v>
      </c>
      <c r="N7176" s="1" t="s">
        <v>276</v>
      </c>
      <c r="O7176" s="1" t="s">
        <v>65</v>
      </c>
      <c r="R7176" s="1" t="s">
        <v>67</v>
      </c>
      <c r="T7176" s="1" t="s">
        <v>1585</v>
      </c>
      <c r="U7176" s="1" t="s">
        <v>59</v>
      </c>
      <c r="Y7176" s="1" t="s">
        <v>60</v>
      </c>
      <c r="Z7176" s="1" t="s">
        <v>60</v>
      </c>
      <c r="AR7176" s="1" t="s">
        <v>60</v>
      </c>
      <c r="AT7176" s="1" t="s">
        <v>210</v>
      </c>
      <c r="AU7176" s="1" t="s">
        <v>500</v>
      </c>
      <c r="AV7176" s="1" t="s">
        <v>150</v>
      </c>
      <c r="AW7176" s="3" t="str">
        <f t="shared" si="1"/>
        <v>Other</v>
      </c>
      <c r="AX7176" s="3" t="str">
        <f t="array" ref="AX7176">TEXTJOIN(", ", TRUE, IF(X7176:AS7176="Y", X$1:AS$1, IF(X7176:AS7176&lt;&gt;"", X$1:AS$1 &amp; ": " &amp; X7176:AS7176, "")))
</f>
        <v>Cocaine, Fentanyl, Any Opioid</v>
      </c>
    </row>
    <row r="7177">
      <c r="A7177" s="2">
        <v>41152.0</v>
      </c>
      <c r="B7177" s="1" t="s">
        <v>50</v>
      </c>
      <c r="C7177" s="1">
        <v>56.0</v>
      </c>
      <c r="D7177" s="1" t="s">
        <v>51</v>
      </c>
      <c r="E7177" s="1" t="s">
        <v>63</v>
      </c>
      <c r="G7177" s="1" t="s">
        <v>1395</v>
      </c>
      <c r="H7177" s="1" t="s">
        <v>65</v>
      </c>
      <c r="M7177" s="1" t="s">
        <v>56</v>
      </c>
      <c r="N7177" s="1" t="s">
        <v>148</v>
      </c>
      <c r="O7177" s="1" t="s">
        <v>1395</v>
      </c>
      <c r="P7177" s="1" t="s">
        <v>65</v>
      </c>
      <c r="R7177" s="1" t="s">
        <v>56</v>
      </c>
      <c r="T7177" s="1" t="s">
        <v>68</v>
      </c>
      <c r="U7177" s="1" t="s">
        <v>59</v>
      </c>
      <c r="X7177" s="1" t="s">
        <v>60</v>
      </c>
      <c r="AT7177" s="1" t="s">
        <v>1398</v>
      </c>
      <c r="AU7177" s="1" t="s">
        <v>62</v>
      </c>
      <c r="AV7177" s="1" t="s">
        <v>1399</v>
      </c>
      <c r="AW7177" s="3" t="str">
        <f t="shared" si="1"/>
        <v>Other</v>
      </c>
      <c r="AX7177" s="3" t="str">
        <f t="array" ref="AX7177">TEXTJOIN(", ", TRUE, IF(X7177:AS7177="Y", X$1:AS$1, IF(X7177:AS7177&lt;&gt;"", X$1:AS$1 &amp; ": " &amp; X7177:AS7177, "")))
</f>
        <v>Heroin</v>
      </c>
    </row>
    <row r="7178">
      <c r="A7178" s="2">
        <v>43106.0</v>
      </c>
      <c r="B7178" s="1" t="s">
        <v>50</v>
      </c>
      <c r="C7178" s="1">
        <v>62.0</v>
      </c>
      <c r="D7178" s="1" t="s">
        <v>51</v>
      </c>
      <c r="E7178" s="1" t="s">
        <v>63</v>
      </c>
      <c r="G7178" s="1" t="s">
        <v>290</v>
      </c>
      <c r="H7178" s="1" t="s">
        <v>91</v>
      </c>
      <c r="I7178" s="1" t="s">
        <v>55</v>
      </c>
      <c r="J7178" s="1" t="s">
        <v>290</v>
      </c>
      <c r="K7178" s="1" t="s">
        <v>91</v>
      </c>
      <c r="M7178" s="1" t="s">
        <v>56</v>
      </c>
      <c r="N7178" s="1" t="s">
        <v>136</v>
      </c>
      <c r="O7178" s="1" t="s">
        <v>290</v>
      </c>
      <c r="P7178" s="1" t="s">
        <v>91</v>
      </c>
      <c r="Q7178" s="1" t="s">
        <v>55</v>
      </c>
      <c r="R7178" s="1" t="s">
        <v>56</v>
      </c>
      <c r="T7178" s="1" t="s">
        <v>7111</v>
      </c>
      <c r="U7178" s="1" t="s">
        <v>59</v>
      </c>
      <c r="Y7178" s="1" t="s">
        <v>60</v>
      </c>
      <c r="AT7178" s="1" t="s">
        <v>292</v>
      </c>
      <c r="AU7178" s="1" t="s">
        <v>292</v>
      </c>
      <c r="AV7178" s="1" t="s">
        <v>653</v>
      </c>
      <c r="AW7178" s="3" t="str">
        <f t="shared" si="1"/>
        <v>Other</v>
      </c>
      <c r="AX7178" s="3" t="str">
        <f t="array" ref="AX7178">TEXTJOIN(", ", TRUE, IF(X7178:AS7178="Y", X$1:AS$1, IF(X7178:AS7178&lt;&gt;"", X$1:AS$1 &amp; ": " &amp; X7178:AS7178, "")))
</f>
        <v>Cocaine</v>
      </c>
    </row>
    <row r="7179">
      <c r="A7179" s="2">
        <v>44372.0</v>
      </c>
      <c r="B7179" s="1" t="s">
        <v>50</v>
      </c>
      <c r="C7179" s="1">
        <v>54.0</v>
      </c>
      <c r="D7179" s="1" t="s">
        <v>51</v>
      </c>
      <c r="E7179" s="1" t="s">
        <v>63</v>
      </c>
      <c r="G7179" s="1" t="s">
        <v>2567</v>
      </c>
      <c r="H7179" s="1" t="s">
        <v>65</v>
      </c>
      <c r="I7179" s="1" t="s">
        <v>55</v>
      </c>
      <c r="J7179" s="1" t="s">
        <v>1172</v>
      </c>
      <c r="M7179" s="1" t="s">
        <v>118</v>
      </c>
      <c r="N7179" s="1" t="s">
        <v>442</v>
      </c>
      <c r="O7179" s="1" t="s">
        <v>2567</v>
      </c>
      <c r="P7179" s="1" t="s">
        <v>65</v>
      </c>
      <c r="Q7179" s="1" t="s">
        <v>55</v>
      </c>
      <c r="R7179" s="1" t="s">
        <v>56</v>
      </c>
      <c r="T7179" s="1" t="s">
        <v>7112</v>
      </c>
      <c r="U7179" s="1" t="s">
        <v>59</v>
      </c>
      <c r="Y7179" s="1" t="s">
        <v>60</v>
      </c>
      <c r="Z7179" s="1" t="s">
        <v>60</v>
      </c>
      <c r="AD7179" s="1" t="s">
        <v>60</v>
      </c>
      <c r="AM7179" s="1" t="s">
        <v>60</v>
      </c>
      <c r="AR7179" s="1" t="s">
        <v>60</v>
      </c>
      <c r="AT7179" s="1" t="s">
        <v>2569</v>
      </c>
      <c r="AV7179" s="1" t="s">
        <v>3181</v>
      </c>
      <c r="AW7179" s="3" t="str">
        <f t="shared" si="1"/>
        <v>Other</v>
      </c>
      <c r="AX7179" s="3" t="str">
        <f t="array" ref="AX7179">TEXTJOIN(", ", TRUE, IF(X7179:AS7179="Y", X$1:AS$1, IF(X7179:AS7179&lt;&gt;"", X$1:AS$1 &amp; ": " &amp; X7179:AS7179, "")))
</f>
        <v>Cocaine, Fentanyl, Ethanol, Xylazine, Any Opioid</v>
      </c>
    </row>
    <row r="7180">
      <c r="A7180" s="2">
        <v>44357.0</v>
      </c>
      <c r="B7180" s="1" t="s">
        <v>50</v>
      </c>
      <c r="C7180" s="1">
        <v>31.0</v>
      </c>
      <c r="D7180" s="1" t="s">
        <v>51</v>
      </c>
      <c r="E7180" s="1" t="s">
        <v>63</v>
      </c>
      <c r="F7180" s="1" t="s">
        <v>267</v>
      </c>
      <c r="G7180" s="1" t="s">
        <v>91</v>
      </c>
      <c r="H7180" s="1" t="s">
        <v>91</v>
      </c>
      <c r="I7180" s="1" t="s">
        <v>55</v>
      </c>
      <c r="J7180" s="1" t="s">
        <v>91</v>
      </c>
      <c r="K7180" s="1" t="s">
        <v>91</v>
      </c>
      <c r="L7180" s="1" t="s">
        <v>55</v>
      </c>
      <c r="M7180" s="1" t="s">
        <v>56</v>
      </c>
      <c r="N7180" s="1" t="s">
        <v>119</v>
      </c>
      <c r="O7180" s="1" t="s">
        <v>91</v>
      </c>
      <c r="P7180" s="1" t="s">
        <v>91</v>
      </c>
      <c r="Q7180" s="1" t="s">
        <v>55</v>
      </c>
      <c r="R7180" s="1" t="s">
        <v>180</v>
      </c>
      <c r="T7180" s="1" t="s">
        <v>7113</v>
      </c>
      <c r="U7180" s="1" t="s">
        <v>59</v>
      </c>
      <c r="Z7180" s="1" t="s">
        <v>60</v>
      </c>
      <c r="AG7180" s="1" t="s">
        <v>60</v>
      </c>
      <c r="AM7180" s="1" t="s">
        <v>60</v>
      </c>
      <c r="AR7180" s="1" t="s">
        <v>60</v>
      </c>
      <c r="AT7180" s="1" t="s">
        <v>110</v>
      </c>
      <c r="AU7180" s="1" t="s">
        <v>110</v>
      </c>
      <c r="AV7180" s="1" t="s">
        <v>111</v>
      </c>
      <c r="AW7180" s="3" t="str">
        <f t="shared" si="1"/>
        <v>Other</v>
      </c>
      <c r="AX7180" s="3" t="str">
        <f t="array" ref="AX7180">TEXTJOIN(", ", TRUE, IF(X7180:AS7180="Y", X$1:AS$1, IF(X7180:AS7180&lt;&gt;"", X$1:AS$1 &amp; ": " &amp; X7180:AS7180, "")))
</f>
        <v>Fentanyl, Methadone, Xylazine, Any Opioid</v>
      </c>
    </row>
    <row r="7181">
      <c r="A7181" s="2">
        <v>42395.0</v>
      </c>
      <c r="B7181" s="1" t="s">
        <v>50</v>
      </c>
      <c r="C7181" s="1">
        <v>37.0</v>
      </c>
      <c r="D7181" s="1" t="s">
        <v>76</v>
      </c>
      <c r="E7181" s="1" t="s">
        <v>63</v>
      </c>
      <c r="G7181" s="1" t="s">
        <v>256</v>
      </c>
      <c r="H7181" s="1" t="s">
        <v>103</v>
      </c>
      <c r="I7181" s="1" t="s">
        <v>55</v>
      </c>
      <c r="J7181" s="1" t="s">
        <v>256</v>
      </c>
      <c r="M7181" s="1" t="s">
        <v>56</v>
      </c>
      <c r="N7181" s="1" t="s">
        <v>136</v>
      </c>
      <c r="O7181" s="1" t="s">
        <v>256</v>
      </c>
      <c r="R7181" s="1" t="s">
        <v>56</v>
      </c>
      <c r="T7181" s="1" t="s">
        <v>5915</v>
      </c>
      <c r="U7181" s="1" t="s">
        <v>59</v>
      </c>
      <c r="W7181" s="1" t="s">
        <v>60</v>
      </c>
      <c r="X7181" s="1" t="s">
        <v>60</v>
      </c>
      <c r="Z7181" s="1" t="s">
        <v>60</v>
      </c>
      <c r="AP7181" s="1" t="s">
        <v>60</v>
      </c>
      <c r="AR7181" s="1" t="s">
        <v>60</v>
      </c>
      <c r="AT7181" s="1" t="s">
        <v>282</v>
      </c>
      <c r="AU7181" s="1" t="s">
        <v>282</v>
      </c>
      <c r="AV7181" s="1" t="s">
        <v>260</v>
      </c>
      <c r="AW7181" s="3" t="str">
        <f t="shared" si="1"/>
        <v>Other</v>
      </c>
      <c r="AX7181" s="3" t="str">
        <f t="array" ref="AX7181">TEXTJOIN(", ", TRUE, IF(X7181:AS7181="Y", X$1:AS$1, IF(X7181:AS7181&lt;&gt;"", X$1:AS$1 &amp; ": " &amp; X7181:AS7181, "")))
</f>
        <v>Heroin, Fentanyl, Heroin/Morph/Codeine, Any Opioid</v>
      </c>
    </row>
    <row r="7182">
      <c r="A7182" s="2">
        <v>41656.0</v>
      </c>
      <c r="B7182" s="1" t="s">
        <v>50</v>
      </c>
      <c r="C7182" s="1">
        <v>49.0</v>
      </c>
      <c r="D7182" s="1" t="s">
        <v>76</v>
      </c>
      <c r="G7182" s="1" t="s">
        <v>300</v>
      </c>
      <c r="J7182" s="1" t="s">
        <v>300</v>
      </c>
      <c r="L7182" s="1" t="s">
        <v>55</v>
      </c>
      <c r="M7182" s="1" t="s">
        <v>56</v>
      </c>
      <c r="N7182" s="1" t="s">
        <v>104</v>
      </c>
      <c r="O7182" s="1" t="s">
        <v>300</v>
      </c>
      <c r="R7182" s="1" t="s">
        <v>56</v>
      </c>
      <c r="T7182" s="1" t="s">
        <v>7114</v>
      </c>
      <c r="U7182" s="1" t="s">
        <v>59</v>
      </c>
      <c r="AD7182" s="1" t="s">
        <v>60</v>
      </c>
      <c r="AE7182" s="1" t="s">
        <v>60</v>
      </c>
      <c r="AT7182" s="1" t="s">
        <v>304</v>
      </c>
      <c r="AU7182" s="1" t="s">
        <v>304</v>
      </c>
      <c r="AV7182" s="1" t="s">
        <v>302</v>
      </c>
      <c r="AW7182" s="3" t="str">
        <f t="shared" si="1"/>
        <v>Other</v>
      </c>
      <c r="AX7182" s="3" t="str">
        <f t="array" ref="AX7182">TEXTJOIN(", ", TRUE, IF(X7182:AS7182="Y", X$1:AS$1, IF(X7182:AS7182&lt;&gt;"", X$1:AS$1 &amp; ": " &amp; X7182:AS7182, "")))
</f>
        <v>Ethanol, Hydrocodone</v>
      </c>
    </row>
    <row r="7183">
      <c r="A7183" s="2">
        <v>43984.0</v>
      </c>
      <c r="B7183" s="1" t="s">
        <v>50</v>
      </c>
      <c r="C7183" s="1">
        <v>34.0</v>
      </c>
      <c r="D7183" s="1" t="s">
        <v>51</v>
      </c>
      <c r="E7183" s="1" t="s">
        <v>63</v>
      </c>
      <c r="G7183" s="1" t="s">
        <v>201</v>
      </c>
      <c r="H7183" s="1" t="s">
        <v>54</v>
      </c>
      <c r="I7183" s="1" t="s">
        <v>55</v>
      </c>
      <c r="J7183" s="1" t="s">
        <v>201</v>
      </c>
      <c r="K7183" s="1" t="s">
        <v>54</v>
      </c>
      <c r="L7183" s="1" t="s">
        <v>55</v>
      </c>
      <c r="M7183" s="1" t="s">
        <v>56</v>
      </c>
      <c r="N7183" s="1" t="s">
        <v>7115</v>
      </c>
      <c r="O7183" s="1" t="s">
        <v>201</v>
      </c>
      <c r="P7183" s="1" t="s">
        <v>54</v>
      </c>
      <c r="Q7183" s="1" t="s">
        <v>55</v>
      </c>
      <c r="R7183" s="1" t="s">
        <v>56</v>
      </c>
      <c r="T7183" s="1" t="s">
        <v>7116</v>
      </c>
      <c r="U7183" s="1" t="s">
        <v>59</v>
      </c>
      <c r="AT7183" s="1" t="s">
        <v>205</v>
      </c>
      <c r="AU7183" s="1" t="s">
        <v>205</v>
      </c>
      <c r="AV7183" s="1" t="s">
        <v>206</v>
      </c>
      <c r="AW7183" s="3" t="str">
        <f t="shared" si="1"/>
        <v>Other</v>
      </c>
      <c r="AX7183" s="3" t="str">
        <f t="array" ref="AX7183">TEXTJOIN(", ", TRUE, IF(X7183:AS7183="Y", X$1:AS$1, IF(X7183:AS7183&lt;&gt;"", X$1:AS$1 &amp; ": " &amp; X7183:AS7183, "")))
</f>
        <v/>
      </c>
    </row>
    <row r="7184">
      <c r="A7184" s="2">
        <v>42836.0</v>
      </c>
      <c r="B7184" s="1" t="s">
        <v>86</v>
      </c>
      <c r="C7184" s="1">
        <v>57.0</v>
      </c>
      <c r="D7184" s="1" t="s">
        <v>51</v>
      </c>
      <c r="E7184" s="1" t="s">
        <v>63</v>
      </c>
      <c r="G7184" s="1" t="s">
        <v>91</v>
      </c>
      <c r="H7184" s="1" t="s">
        <v>91</v>
      </c>
      <c r="I7184" s="1" t="s">
        <v>55</v>
      </c>
      <c r="J7184" s="1" t="s">
        <v>91</v>
      </c>
      <c r="K7184" s="1" t="s">
        <v>91</v>
      </c>
      <c r="L7184" s="1" t="s">
        <v>55</v>
      </c>
      <c r="M7184" s="1" t="s">
        <v>56</v>
      </c>
      <c r="N7184" s="1" t="s">
        <v>136</v>
      </c>
      <c r="O7184" s="1" t="s">
        <v>91</v>
      </c>
      <c r="P7184" s="1" t="s">
        <v>91</v>
      </c>
      <c r="Q7184" s="1" t="s">
        <v>55</v>
      </c>
      <c r="R7184" s="1" t="s">
        <v>56</v>
      </c>
      <c r="T7184" s="1" t="s">
        <v>3787</v>
      </c>
      <c r="U7184" s="1" t="s">
        <v>59</v>
      </c>
      <c r="Y7184" s="1" t="s">
        <v>60</v>
      </c>
      <c r="Z7184" s="1" t="s">
        <v>60</v>
      </c>
      <c r="AT7184" s="1" t="s">
        <v>110</v>
      </c>
      <c r="AU7184" s="1" t="s">
        <v>110</v>
      </c>
      <c r="AV7184" s="1" t="s">
        <v>111</v>
      </c>
      <c r="AW7184" s="3" t="str">
        <f t="shared" si="1"/>
        <v>Other</v>
      </c>
      <c r="AX7184" s="3" t="str">
        <f t="array" ref="AX7184">TEXTJOIN(", ", TRUE, IF(X7184:AS7184="Y", X$1:AS$1, IF(X7184:AS7184&lt;&gt;"", X$1:AS$1 &amp; ": " &amp; X7184:AS7184, "")))
</f>
        <v>Cocaine, Fentanyl</v>
      </c>
    </row>
    <row r="7185">
      <c r="A7185" s="2">
        <v>43074.0</v>
      </c>
      <c r="B7185" s="1" t="s">
        <v>86</v>
      </c>
      <c r="C7185" s="1">
        <v>49.0</v>
      </c>
      <c r="D7185" s="1" t="s">
        <v>76</v>
      </c>
      <c r="E7185" s="1" t="s">
        <v>63</v>
      </c>
      <c r="G7185" s="1" t="s">
        <v>760</v>
      </c>
      <c r="H7185" s="1" t="s">
        <v>121</v>
      </c>
      <c r="I7185" s="1" t="s">
        <v>55</v>
      </c>
      <c r="J7185" s="1" t="s">
        <v>760</v>
      </c>
      <c r="K7185" s="1" t="s">
        <v>121</v>
      </c>
      <c r="L7185" s="1" t="s">
        <v>55</v>
      </c>
      <c r="M7185" s="1" t="s">
        <v>56</v>
      </c>
      <c r="N7185" s="1" t="s">
        <v>4844</v>
      </c>
      <c r="O7185" s="1" t="s">
        <v>760</v>
      </c>
      <c r="P7185" s="1" t="s">
        <v>121</v>
      </c>
      <c r="Q7185" s="1" t="s">
        <v>55</v>
      </c>
      <c r="R7185" s="1" t="s">
        <v>56</v>
      </c>
      <c r="T7185" s="1" t="s">
        <v>7117</v>
      </c>
      <c r="U7185" s="1" t="s">
        <v>59</v>
      </c>
      <c r="Y7185" s="1" t="s">
        <v>60</v>
      </c>
      <c r="AT7185" s="1" t="s">
        <v>762</v>
      </c>
      <c r="AU7185" s="1" t="s">
        <v>762</v>
      </c>
      <c r="AV7185" s="1" t="s">
        <v>2793</v>
      </c>
      <c r="AW7185" s="3" t="str">
        <f t="shared" si="1"/>
        <v>Other</v>
      </c>
      <c r="AX7185" s="3" t="str">
        <f t="array" ref="AX7185">TEXTJOIN(", ", TRUE, IF(X7185:AS7185="Y", X$1:AS$1, IF(X7185:AS7185&lt;&gt;"", X$1:AS$1 &amp; ": " &amp; X7185:AS7185, "")))
</f>
        <v>Cocaine</v>
      </c>
    </row>
    <row r="7186">
      <c r="A7186" s="4">
        <v>42355.0</v>
      </c>
      <c r="B7186" s="1" t="s">
        <v>86</v>
      </c>
      <c r="C7186" s="1">
        <v>31.0</v>
      </c>
      <c r="D7186" s="1" t="s">
        <v>51</v>
      </c>
      <c r="E7186" s="1" t="s">
        <v>63</v>
      </c>
      <c r="G7186" s="1" t="s">
        <v>1871</v>
      </c>
      <c r="H7186" s="1" t="s">
        <v>54</v>
      </c>
      <c r="I7186" s="1" t="s">
        <v>55</v>
      </c>
      <c r="J7186" s="1" t="s">
        <v>1871</v>
      </c>
      <c r="M7186" s="1" t="s">
        <v>56</v>
      </c>
      <c r="O7186" s="1" t="s">
        <v>1871</v>
      </c>
      <c r="P7186" s="1" t="s">
        <v>54</v>
      </c>
      <c r="Q7186" s="1" t="s">
        <v>55</v>
      </c>
      <c r="R7186" s="1" t="s">
        <v>56</v>
      </c>
      <c r="T7186" s="1" t="s">
        <v>130</v>
      </c>
      <c r="U7186" s="1" t="s">
        <v>59</v>
      </c>
      <c r="W7186" s="1" t="s">
        <v>60</v>
      </c>
      <c r="X7186" s="1" t="s">
        <v>60</v>
      </c>
      <c r="AP7186" s="1" t="s">
        <v>60</v>
      </c>
      <c r="AR7186" s="1" t="s">
        <v>60</v>
      </c>
      <c r="AT7186" s="1" t="s">
        <v>1873</v>
      </c>
      <c r="AU7186" s="1" t="s">
        <v>1873</v>
      </c>
      <c r="AV7186" s="1" t="s">
        <v>1874</v>
      </c>
      <c r="AW7186" s="3" t="str">
        <f t="shared" si="1"/>
        <v>Other</v>
      </c>
      <c r="AX7186" s="3" t="str">
        <f t="array" ref="AX7186">TEXTJOIN(", ", TRUE, IF(X7186:AS7186="Y", X$1:AS$1, IF(X7186:AS7186&lt;&gt;"", X$1:AS$1 &amp; ": " &amp; X7186:AS7186, "")))
</f>
        <v>Heroin, Heroin/Morph/Codeine, Any Opioid</v>
      </c>
    </row>
    <row r="7187">
      <c r="A7187" s="2">
        <v>42855.0</v>
      </c>
      <c r="B7187" s="1" t="s">
        <v>86</v>
      </c>
      <c r="C7187" s="1">
        <v>24.0</v>
      </c>
      <c r="D7187" s="1" t="s">
        <v>51</v>
      </c>
      <c r="E7187" s="1" t="s">
        <v>63</v>
      </c>
      <c r="G7187" s="1" t="s">
        <v>290</v>
      </c>
      <c r="H7187" s="1" t="s">
        <v>91</v>
      </c>
      <c r="I7187" s="1" t="s">
        <v>55</v>
      </c>
      <c r="J7187" s="1" t="s">
        <v>290</v>
      </c>
      <c r="K7187" s="1" t="s">
        <v>91</v>
      </c>
      <c r="L7187" s="1" t="s">
        <v>55</v>
      </c>
      <c r="M7187" s="1" t="s">
        <v>56</v>
      </c>
      <c r="N7187" s="1" t="s">
        <v>119</v>
      </c>
      <c r="O7187" s="1" t="s">
        <v>931</v>
      </c>
      <c r="P7187" s="1" t="s">
        <v>91</v>
      </c>
      <c r="Q7187" s="1" t="s">
        <v>55</v>
      </c>
      <c r="R7187" s="1" t="s">
        <v>67</v>
      </c>
      <c r="T7187" s="1" t="s">
        <v>83</v>
      </c>
      <c r="U7187" s="1" t="s">
        <v>59</v>
      </c>
      <c r="Z7187" s="1" t="s">
        <v>60</v>
      </c>
      <c r="AT7187" s="1" t="s">
        <v>292</v>
      </c>
      <c r="AU7187" s="1" t="s">
        <v>292</v>
      </c>
      <c r="AV7187" s="1" t="s">
        <v>934</v>
      </c>
      <c r="AW7187" s="3" t="str">
        <f t="shared" si="1"/>
        <v>Other</v>
      </c>
      <c r="AX7187" s="3" t="str">
        <f t="array" ref="AX7187">TEXTJOIN(", ", TRUE, IF(X7187:AS7187="Y", X$1:AS$1, IF(X7187:AS7187&lt;&gt;"", X$1:AS$1 &amp; ": " &amp; X7187:AS7187, "")))
</f>
        <v>Fentanyl</v>
      </c>
    </row>
    <row r="7188">
      <c r="A7188" s="2">
        <v>41821.0</v>
      </c>
      <c r="B7188" s="1" t="s">
        <v>50</v>
      </c>
      <c r="C7188" s="1">
        <v>22.0</v>
      </c>
      <c r="D7188" s="1" t="s">
        <v>76</v>
      </c>
      <c r="E7188" s="1" t="s">
        <v>63</v>
      </c>
      <c r="F7188" s="1" t="s">
        <v>137</v>
      </c>
      <c r="G7188" s="1" t="s">
        <v>7118</v>
      </c>
      <c r="J7188" s="1" t="s">
        <v>498</v>
      </c>
      <c r="L7188" s="1" t="s">
        <v>55</v>
      </c>
      <c r="M7188" s="1" t="s">
        <v>177</v>
      </c>
      <c r="N7188" s="1" t="s">
        <v>66</v>
      </c>
      <c r="O7188" s="1" t="s">
        <v>65</v>
      </c>
      <c r="P7188" s="1" t="s">
        <v>65</v>
      </c>
      <c r="R7188" s="1" t="s">
        <v>67</v>
      </c>
      <c r="T7188" s="1" t="s">
        <v>7119</v>
      </c>
      <c r="U7188" s="1" t="s">
        <v>59</v>
      </c>
      <c r="X7188" s="1" t="s">
        <v>60</v>
      </c>
      <c r="AI7188" s="1" t="s">
        <v>60</v>
      </c>
      <c r="AU7188" s="1" t="s">
        <v>500</v>
      </c>
      <c r="AV7188" s="1" t="s">
        <v>150</v>
      </c>
      <c r="AW7188" s="3" t="str">
        <f t="shared" si="1"/>
        <v>Other</v>
      </c>
      <c r="AX7188" s="3" t="str">
        <f t="array" ref="AX7188">TEXTJOIN(", ", TRUE, IF(X7188:AS7188="Y", X$1:AS$1, IF(X7188:AS7188&lt;&gt;"", X$1:AS$1 &amp; ": " &amp; X7188:AS7188, "")))
</f>
        <v>Heroin, Amphet</v>
      </c>
    </row>
    <row r="7189">
      <c r="A7189" s="4">
        <v>41990.0</v>
      </c>
      <c r="B7189" s="1" t="s">
        <v>50</v>
      </c>
      <c r="C7189" s="1">
        <v>35.0</v>
      </c>
      <c r="D7189" s="1" t="s">
        <v>51</v>
      </c>
      <c r="E7189" s="1" t="s">
        <v>63</v>
      </c>
      <c r="G7189" s="1" t="s">
        <v>185</v>
      </c>
      <c r="J7189" s="1" t="s">
        <v>185</v>
      </c>
      <c r="L7189" s="1" t="s">
        <v>55</v>
      </c>
      <c r="M7189" s="1" t="s">
        <v>56</v>
      </c>
      <c r="N7189" s="1" t="s">
        <v>104</v>
      </c>
      <c r="O7189" s="1" t="s">
        <v>185</v>
      </c>
      <c r="P7189" s="1" t="s">
        <v>91</v>
      </c>
      <c r="R7189" s="1" t="s">
        <v>56</v>
      </c>
      <c r="T7189" s="1" t="s">
        <v>7120</v>
      </c>
      <c r="U7189" s="1" t="s">
        <v>59</v>
      </c>
      <c r="Z7189" s="1" t="s">
        <v>60</v>
      </c>
      <c r="AD7189" s="1" t="s">
        <v>60</v>
      </c>
      <c r="AT7189" s="1" t="s">
        <v>188</v>
      </c>
      <c r="AU7189" s="1" t="s">
        <v>188</v>
      </c>
      <c r="AV7189" s="1" t="s">
        <v>189</v>
      </c>
      <c r="AW7189" s="3" t="str">
        <f t="shared" si="1"/>
        <v>Other</v>
      </c>
      <c r="AX7189" s="3" t="str">
        <f t="array" ref="AX7189">TEXTJOIN(", ", TRUE, IF(X7189:AS7189="Y", X$1:AS$1, IF(X7189:AS7189&lt;&gt;"", X$1:AS$1 &amp; ": " &amp; X7189:AS7189, "")))
</f>
        <v>Fentanyl, Ethanol</v>
      </c>
    </row>
    <row r="7190">
      <c r="A7190" s="2">
        <v>42446.0</v>
      </c>
      <c r="B7190" s="1" t="s">
        <v>50</v>
      </c>
      <c r="C7190" s="1">
        <v>36.0</v>
      </c>
      <c r="D7190" s="1" t="s">
        <v>51</v>
      </c>
      <c r="E7190" s="1" t="s">
        <v>63</v>
      </c>
      <c r="G7190" s="1" t="s">
        <v>160</v>
      </c>
      <c r="H7190" s="1" t="s">
        <v>54</v>
      </c>
      <c r="I7190" s="1" t="s">
        <v>55</v>
      </c>
      <c r="J7190" s="1" t="s">
        <v>160</v>
      </c>
      <c r="M7190" s="1" t="s">
        <v>56</v>
      </c>
      <c r="O7190" s="1" t="s">
        <v>160</v>
      </c>
      <c r="R7190" s="1" t="s">
        <v>56</v>
      </c>
      <c r="T7190" s="1" t="s">
        <v>7121</v>
      </c>
      <c r="U7190" s="1" t="s">
        <v>59</v>
      </c>
      <c r="Z7190" s="1" t="s">
        <v>60</v>
      </c>
      <c r="AF7190" s="1" t="s">
        <v>60</v>
      </c>
      <c r="AR7190" s="1" t="s">
        <v>60</v>
      </c>
      <c r="AT7190" s="1" t="s">
        <v>163</v>
      </c>
      <c r="AU7190" s="1" t="s">
        <v>163</v>
      </c>
      <c r="AV7190" s="1" t="s">
        <v>164</v>
      </c>
      <c r="AW7190" s="3" t="str">
        <f t="shared" si="1"/>
        <v>Other</v>
      </c>
      <c r="AX7190" s="3" t="str">
        <f t="array" ref="AX7190">TEXTJOIN(", ", TRUE, IF(X7190:AS7190="Y", X$1:AS$1, IF(X7190:AS7190&lt;&gt;"", X$1:AS$1 &amp; ": " &amp; X7190:AS7190, "")))
</f>
        <v>Fentanyl, Benzodiazepine, Any Opioid</v>
      </c>
    </row>
    <row r="7191">
      <c r="A7191" s="2">
        <v>44340.0</v>
      </c>
      <c r="B7191" s="1" t="s">
        <v>50</v>
      </c>
      <c r="C7191" s="1">
        <v>50.0</v>
      </c>
      <c r="D7191" s="1" t="s">
        <v>76</v>
      </c>
      <c r="E7191" s="1" t="s">
        <v>63</v>
      </c>
      <c r="G7191" s="1" t="s">
        <v>397</v>
      </c>
      <c r="H7191" s="1" t="s">
        <v>103</v>
      </c>
      <c r="I7191" s="1" t="s">
        <v>55</v>
      </c>
      <c r="J7191" s="1" t="s">
        <v>397</v>
      </c>
      <c r="K7191" s="1" t="s">
        <v>103</v>
      </c>
      <c r="L7191" s="1" t="s">
        <v>55</v>
      </c>
      <c r="M7191" s="1" t="s">
        <v>56</v>
      </c>
      <c r="N7191" s="1" t="s">
        <v>136</v>
      </c>
      <c r="O7191" s="1" t="s">
        <v>397</v>
      </c>
      <c r="P7191" s="1" t="s">
        <v>103</v>
      </c>
      <c r="Q7191" s="1" t="s">
        <v>55</v>
      </c>
      <c r="R7191" s="1" t="s">
        <v>56</v>
      </c>
      <c r="T7191" s="1" t="s">
        <v>7122</v>
      </c>
      <c r="U7191" s="1" t="s">
        <v>59</v>
      </c>
      <c r="X7191" s="1" t="s">
        <v>60</v>
      </c>
      <c r="Z7191" s="1" t="s">
        <v>60</v>
      </c>
      <c r="AD7191" s="1" t="s">
        <v>60</v>
      </c>
      <c r="AP7191" s="1" t="s">
        <v>60</v>
      </c>
      <c r="AR7191" s="1" t="s">
        <v>60</v>
      </c>
      <c r="AT7191" s="1" t="s">
        <v>399</v>
      </c>
      <c r="AU7191" s="1" t="s">
        <v>399</v>
      </c>
      <c r="AV7191" s="1" t="s">
        <v>709</v>
      </c>
      <c r="AW7191" s="3" t="str">
        <f t="shared" si="1"/>
        <v>Other</v>
      </c>
      <c r="AX7191" s="3" t="str">
        <f t="array" ref="AX7191">TEXTJOIN(", ", TRUE, IF(X7191:AS7191="Y", X$1:AS$1, IF(X7191:AS7191&lt;&gt;"", X$1:AS$1 &amp; ": " &amp; X7191:AS7191, "")))
</f>
        <v>Heroin, Fentanyl, Ethanol, Heroin/Morph/Codeine, Any Opioid</v>
      </c>
    </row>
    <row r="7192">
      <c r="A7192" s="4">
        <v>42692.0</v>
      </c>
      <c r="B7192" s="1" t="s">
        <v>50</v>
      </c>
      <c r="C7192" s="1">
        <v>62.0</v>
      </c>
      <c r="D7192" s="1" t="s">
        <v>51</v>
      </c>
      <c r="E7192" s="1" t="s">
        <v>63</v>
      </c>
      <c r="G7192" s="1" t="s">
        <v>488</v>
      </c>
      <c r="H7192" s="1" t="s">
        <v>91</v>
      </c>
      <c r="I7192" s="1" t="s">
        <v>55</v>
      </c>
      <c r="J7192" s="1" t="s">
        <v>488</v>
      </c>
      <c r="M7192" s="1" t="s">
        <v>820</v>
      </c>
      <c r="N7192" s="1" t="s">
        <v>136</v>
      </c>
      <c r="O7192" s="1" t="s">
        <v>91</v>
      </c>
      <c r="R7192" s="1" t="s">
        <v>67</v>
      </c>
      <c r="T7192" s="1" t="s">
        <v>596</v>
      </c>
      <c r="U7192" s="1" t="s">
        <v>59</v>
      </c>
      <c r="W7192" s="1" t="s">
        <v>60</v>
      </c>
      <c r="X7192" s="1" t="s">
        <v>60</v>
      </c>
      <c r="Z7192" s="1" t="s">
        <v>60</v>
      </c>
      <c r="AP7192" s="1" t="s">
        <v>60</v>
      </c>
      <c r="AR7192" s="1" t="s">
        <v>60</v>
      </c>
      <c r="AT7192" s="1" t="s">
        <v>492</v>
      </c>
      <c r="AU7192" s="1" t="s">
        <v>492</v>
      </c>
      <c r="AV7192" s="1" t="s">
        <v>111</v>
      </c>
      <c r="AW7192" s="3" t="str">
        <f t="shared" si="1"/>
        <v>Other</v>
      </c>
      <c r="AX7192" s="3" t="str">
        <f t="array" ref="AX7192">TEXTJOIN(", ", TRUE, IF(X7192:AS7192="Y", X$1:AS$1, IF(X7192:AS7192&lt;&gt;"", X$1:AS$1 &amp; ": " &amp; X7192:AS7192, "")))
</f>
        <v>Heroin, Fentanyl, Heroin/Morph/Codeine, Any Opioid</v>
      </c>
    </row>
    <row r="7193">
      <c r="A7193" s="2">
        <v>43474.0</v>
      </c>
      <c r="B7193" s="1" t="s">
        <v>50</v>
      </c>
      <c r="C7193" s="1">
        <v>60.0</v>
      </c>
      <c r="D7193" s="1" t="s">
        <v>76</v>
      </c>
      <c r="E7193" s="1" t="s">
        <v>118</v>
      </c>
      <c r="G7193" s="1" t="s">
        <v>256</v>
      </c>
      <c r="H7193" s="1" t="s">
        <v>103</v>
      </c>
      <c r="I7193" s="1" t="s">
        <v>55</v>
      </c>
      <c r="J7193" s="1" t="s">
        <v>256</v>
      </c>
      <c r="K7193" s="1" t="s">
        <v>103</v>
      </c>
      <c r="L7193" s="1" t="s">
        <v>55</v>
      </c>
      <c r="M7193" s="1" t="s">
        <v>56</v>
      </c>
      <c r="N7193" s="1" t="s">
        <v>93</v>
      </c>
      <c r="O7193" s="1" t="s">
        <v>256</v>
      </c>
      <c r="P7193" s="1" t="s">
        <v>103</v>
      </c>
      <c r="Q7193" s="1" t="s">
        <v>55</v>
      </c>
      <c r="R7193" s="1" t="s">
        <v>67</v>
      </c>
      <c r="T7193" s="1" t="s">
        <v>7123</v>
      </c>
      <c r="U7193" s="1" t="s">
        <v>59</v>
      </c>
      <c r="V7193" s="1" t="s">
        <v>7124</v>
      </c>
      <c r="Z7193" s="1" t="s">
        <v>60</v>
      </c>
      <c r="AR7193" s="1" t="s">
        <v>60</v>
      </c>
      <c r="AT7193" s="1" t="s">
        <v>282</v>
      </c>
      <c r="AU7193" s="1" t="s">
        <v>282</v>
      </c>
      <c r="AV7193" s="1" t="s">
        <v>260</v>
      </c>
      <c r="AW7193" s="3" t="str">
        <f t="shared" si="1"/>
        <v>Other</v>
      </c>
      <c r="AX7193" s="3" t="str">
        <f t="array" ref="AX7193">TEXTJOIN(", ", TRUE, IF(X7193:AS7193="Y", X$1:AS$1, IF(X7193:AS7193&lt;&gt;"", X$1:AS$1 &amp; ": " &amp; X7193:AS7193, "")))
</f>
        <v>Fentanyl, Any Opioid</v>
      </c>
    </row>
    <row r="7194">
      <c r="A7194" s="2">
        <v>43988.0</v>
      </c>
      <c r="B7194" s="1" t="s">
        <v>50</v>
      </c>
      <c r="C7194" s="1">
        <v>39.0</v>
      </c>
      <c r="D7194" s="1" t="s">
        <v>76</v>
      </c>
      <c r="E7194" s="1" t="s">
        <v>63</v>
      </c>
      <c r="G7194" s="1" t="s">
        <v>98</v>
      </c>
      <c r="H7194" s="1" t="s">
        <v>54</v>
      </c>
      <c r="I7194" s="1" t="s">
        <v>55</v>
      </c>
      <c r="J7194" s="1" t="s">
        <v>98</v>
      </c>
      <c r="K7194" s="1" t="s">
        <v>54</v>
      </c>
      <c r="L7194" s="1" t="s">
        <v>55</v>
      </c>
      <c r="M7194" s="1" t="s">
        <v>56</v>
      </c>
      <c r="N7194" s="1" t="s">
        <v>66</v>
      </c>
      <c r="O7194" s="1" t="s">
        <v>98</v>
      </c>
      <c r="P7194" s="1" t="s">
        <v>54</v>
      </c>
      <c r="Q7194" s="1" t="s">
        <v>55</v>
      </c>
      <c r="R7194" s="1" t="s">
        <v>56</v>
      </c>
      <c r="T7194" s="1" t="s">
        <v>7125</v>
      </c>
      <c r="U7194" s="1" t="s">
        <v>59</v>
      </c>
      <c r="X7194" s="1" t="s">
        <v>60</v>
      </c>
      <c r="Z7194" s="1" t="s">
        <v>60</v>
      </c>
      <c r="AR7194" s="1" t="s">
        <v>60</v>
      </c>
      <c r="AT7194" s="1" t="s">
        <v>100</v>
      </c>
      <c r="AU7194" s="1" t="s">
        <v>100</v>
      </c>
      <c r="AV7194" s="1" t="s">
        <v>101</v>
      </c>
      <c r="AW7194" s="3" t="str">
        <f t="shared" si="1"/>
        <v>Other</v>
      </c>
      <c r="AX7194" s="3" t="str">
        <f t="array" ref="AX7194">TEXTJOIN(", ", TRUE, IF(X7194:AS7194="Y", X$1:AS$1, IF(X7194:AS7194&lt;&gt;"", X$1:AS$1 &amp; ": " &amp; X7194:AS7194, "")))
</f>
        <v>Heroin, Fentanyl, Any Opioid</v>
      </c>
    </row>
    <row r="7195">
      <c r="A7195" s="2">
        <v>43137.0</v>
      </c>
      <c r="B7195" s="1" t="s">
        <v>50</v>
      </c>
      <c r="C7195" s="1">
        <v>53.0</v>
      </c>
      <c r="D7195" s="1" t="s">
        <v>76</v>
      </c>
      <c r="E7195" s="1" t="s">
        <v>63</v>
      </c>
      <c r="G7195" s="1" t="s">
        <v>64</v>
      </c>
      <c r="H7195" s="1" t="s">
        <v>65</v>
      </c>
      <c r="I7195" s="1" t="s">
        <v>55</v>
      </c>
      <c r="J7195" s="1" t="s">
        <v>64</v>
      </c>
      <c r="K7195" s="1" t="s">
        <v>65</v>
      </c>
      <c r="M7195" s="1" t="s">
        <v>56</v>
      </c>
      <c r="N7195" s="1" t="s">
        <v>136</v>
      </c>
      <c r="O7195" s="1" t="s">
        <v>64</v>
      </c>
      <c r="P7195" s="1" t="s">
        <v>65</v>
      </c>
      <c r="Q7195" s="1" t="s">
        <v>55</v>
      </c>
      <c r="R7195" s="1" t="s">
        <v>56</v>
      </c>
      <c r="T7195" s="1" t="s">
        <v>109</v>
      </c>
      <c r="U7195" s="1" t="s">
        <v>59</v>
      </c>
      <c r="Y7195" s="1" t="s">
        <v>60</v>
      </c>
      <c r="AT7195" s="1" t="s">
        <v>69</v>
      </c>
      <c r="AU7195" s="1" t="s">
        <v>69</v>
      </c>
      <c r="AV7195" s="1" t="s">
        <v>70</v>
      </c>
      <c r="AW7195" s="3" t="str">
        <f t="shared" si="1"/>
        <v>Other</v>
      </c>
      <c r="AX7195" s="3" t="str">
        <f t="array" ref="AX7195">TEXTJOIN(", ", TRUE, IF(X7195:AS7195="Y", X$1:AS$1, IF(X7195:AS7195&lt;&gt;"", X$1:AS$1 &amp; ": " &amp; X7195:AS7195, "")))
</f>
        <v>Cocaine</v>
      </c>
    </row>
    <row r="7196">
      <c r="A7196" s="2">
        <v>42462.0</v>
      </c>
      <c r="B7196" s="1" t="s">
        <v>50</v>
      </c>
      <c r="C7196" s="1">
        <v>50.0</v>
      </c>
      <c r="D7196" s="1" t="s">
        <v>51</v>
      </c>
      <c r="E7196" s="1" t="s">
        <v>52</v>
      </c>
      <c r="G7196" s="1" t="s">
        <v>103</v>
      </c>
      <c r="H7196" s="1" t="s">
        <v>103</v>
      </c>
      <c r="I7196" s="1" t="s">
        <v>55</v>
      </c>
      <c r="J7196" s="1" t="s">
        <v>103</v>
      </c>
      <c r="M7196" s="1" t="s">
        <v>56</v>
      </c>
      <c r="N7196" s="1" t="s">
        <v>136</v>
      </c>
      <c r="O7196" s="1" t="s">
        <v>103</v>
      </c>
      <c r="R7196" s="1" t="s">
        <v>56</v>
      </c>
      <c r="T7196" s="1" t="s">
        <v>109</v>
      </c>
      <c r="U7196" s="1" t="s">
        <v>59</v>
      </c>
      <c r="Y7196" s="1" t="s">
        <v>60</v>
      </c>
      <c r="AT7196" s="1" t="s">
        <v>167</v>
      </c>
      <c r="AU7196" s="1" t="s">
        <v>167</v>
      </c>
      <c r="AV7196" s="1" t="s">
        <v>168</v>
      </c>
      <c r="AW7196" s="3" t="str">
        <f t="shared" si="1"/>
        <v>Other</v>
      </c>
      <c r="AX7196" s="3" t="str">
        <f t="array" ref="AX7196">TEXTJOIN(", ", TRUE, IF(X7196:AS7196="Y", X$1:AS$1, IF(X7196:AS7196&lt;&gt;"", X$1:AS$1 &amp; ": " &amp; X7196:AS7196, "")))
</f>
        <v>Cocaine</v>
      </c>
    </row>
    <row r="7197">
      <c r="A7197" s="2">
        <v>43952.0</v>
      </c>
      <c r="B7197" s="1" t="s">
        <v>50</v>
      </c>
      <c r="C7197" s="1">
        <v>23.0</v>
      </c>
      <c r="D7197" s="1" t="s">
        <v>76</v>
      </c>
      <c r="E7197" s="1" t="s">
        <v>63</v>
      </c>
      <c r="G7197" s="1" t="s">
        <v>255</v>
      </c>
      <c r="H7197" s="1" t="s">
        <v>103</v>
      </c>
      <c r="I7197" s="1" t="s">
        <v>55</v>
      </c>
      <c r="J7197" s="1" t="s">
        <v>255</v>
      </c>
      <c r="K7197" s="1" t="s">
        <v>103</v>
      </c>
      <c r="L7197" s="1" t="s">
        <v>55</v>
      </c>
      <c r="M7197" s="1" t="s">
        <v>56</v>
      </c>
      <c r="N7197" s="1" t="s">
        <v>119</v>
      </c>
      <c r="O7197" s="1" t="s">
        <v>256</v>
      </c>
      <c r="P7197" s="1" t="s">
        <v>103</v>
      </c>
      <c r="Q7197" s="1" t="s">
        <v>55</v>
      </c>
      <c r="R7197" s="1" t="s">
        <v>67</v>
      </c>
      <c r="T7197" s="1" t="s">
        <v>7126</v>
      </c>
      <c r="U7197" s="1" t="s">
        <v>59</v>
      </c>
      <c r="Y7197" s="1" t="s">
        <v>60</v>
      </c>
      <c r="Z7197" s="1" t="s">
        <v>60</v>
      </c>
      <c r="AI7197" s="1" t="s">
        <v>60</v>
      </c>
      <c r="AR7197" s="1" t="s">
        <v>60</v>
      </c>
      <c r="AT7197" s="1" t="s">
        <v>259</v>
      </c>
      <c r="AU7197" s="1" t="s">
        <v>259</v>
      </c>
      <c r="AV7197" s="1" t="s">
        <v>260</v>
      </c>
      <c r="AW7197" s="3" t="str">
        <f t="shared" si="1"/>
        <v>Other</v>
      </c>
      <c r="AX7197" s="3" t="str">
        <f t="array" ref="AX7197">TEXTJOIN(", ", TRUE, IF(X7197:AS7197="Y", X$1:AS$1, IF(X7197:AS7197&lt;&gt;"", X$1:AS$1 &amp; ": " &amp; X7197:AS7197, "")))
</f>
        <v>Cocaine, Fentanyl, Amphet, Any Opioid</v>
      </c>
    </row>
    <row r="7198">
      <c r="A7198" s="2">
        <v>42102.0</v>
      </c>
      <c r="B7198" s="1" t="s">
        <v>86</v>
      </c>
      <c r="C7198" s="1">
        <v>36.0</v>
      </c>
      <c r="D7198" s="1" t="s">
        <v>51</v>
      </c>
      <c r="E7198" s="1" t="s">
        <v>63</v>
      </c>
      <c r="G7198" s="1" t="s">
        <v>488</v>
      </c>
      <c r="H7198" s="1" t="s">
        <v>91</v>
      </c>
      <c r="I7198" s="1" t="s">
        <v>55</v>
      </c>
      <c r="J7198" s="1" t="s">
        <v>5551</v>
      </c>
      <c r="M7198" s="1" t="s">
        <v>193</v>
      </c>
      <c r="O7198" s="1" t="s">
        <v>488</v>
      </c>
      <c r="P7198" s="1" t="s">
        <v>91</v>
      </c>
      <c r="Q7198" s="1" t="s">
        <v>55</v>
      </c>
      <c r="R7198" s="1" t="s">
        <v>56</v>
      </c>
      <c r="T7198" s="1" t="s">
        <v>7127</v>
      </c>
      <c r="U7198" s="1" t="s">
        <v>59</v>
      </c>
      <c r="W7198" s="1" t="s">
        <v>60</v>
      </c>
      <c r="X7198" s="1" t="s">
        <v>60</v>
      </c>
      <c r="Z7198" s="1" t="s">
        <v>60</v>
      </c>
      <c r="AF7198" s="1" t="s">
        <v>60</v>
      </c>
      <c r="AP7198" s="1" t="s">
        <v>60</v>
      </c>
      <c r="AR7198" s="1" t="s">
        <v>60</v>
      </c>
      <c r="AT7198" s="1" t="s">
        <v>492</v>
      </c>
      <c r="AU7198" s="1" t="s">
        <v>5552</v>
      </c>
      <c r="AV7198" s="1" t="s">
        <v>493</v>
      </c>
      <c r="AW7198" s="3" t="str">
        <f t="shared" si="1"/>
        <v>Other</v>
      </c>
      <c r="AX7198" s="3" t="str">
        <f t="array" ref="AX7198">TEXTJOIN(", ", TRUE, IF(X7198:AS7198="Y", X$1:AS$1, IF(X7198:AS7198&lt;&gt;"", X$1:AS$1 &amp; ": " &amp; X7198:AS7198, "")))
</f>
        <v>Heroin, Fentanyl, Benzodiazepine, Heroin/Morph/Codeine, Any Opioid</v>
      </c>
    </row>
    <row r="7199">
      <c r="A7199" s="2">
        <v>43902.0</v>
      </c>
      <c r="B7199" s="1" t="s">
        <v>50</v>
      </c>
      <c r="C7199" s="1">
        <v>30.0</v>
      </c>
      <c r="D7199" s="1" t="s">
        <v>51</v>
      </c>
      <c r="E7199" s="1" t="s">
        <v>63</v>
      </c>
      <c r="G7199" s="1" t="s">
        <v>420</v>
      </c>
      <c r="H7199" s="1" t="s">
        <v>54</v>
      </c>
      <c r="I7199" s="1" t="s">
        <v>55</v>
      </c>
      <c r="J7199" s="1" t="s">
        <v>420</v>
      </c>
      <c r="K7199" s="1" t="s">
        <v>54</v>
      </c>
      <c r="L7199" s="1" t="s">
        <v>55</v>
      </c>
      <c r="M7199" s="1" t="s">
        <v>56</v>
      </c>
      <c r="N7199" s="1" t="s">
        <v>155</v>
      </c>
      <c r="O7199" s="1" t="s">
        <v>420</v>
      </c>
      <c r="P7199" s="1" t="s">
        <v>54</v>
      </c>
      <c r="Q7199" s="1" t="s">
        <v>55</v>
      </c>
      <c r="R7199" s="1" t="s">
        <v>56</v>
      </c>
      <c r="T7199" s="1" t="s">
        <v>156</v>
      </c>
      <c r="U7199" s="1" t="s">
        <v>59</v>
      </c>
      <c r="Y7199" s="1" t="s">
        <v>60</v>
      </c>
      <c r="Z7199" s="1" t="s">
        <v>60</v>
      </c>
      <c r="AR7199" s="1" t="s">
        <v>60</v>
      </c>
      <c r="AT7199" s="1" t="s">
        <v>422</v>
      </c>
      <c r="AU7199" s="1" t="s">
        <v>422</v>
      </c>
      <c r="AV7199" s="1" t="s">
        <v>3180</v>
      </c>
      <c r="AW7199" s="3" t="str">
        <f t="shared" si="1"/>
        <v>Other</v>
      </c>
      <c r="AX7199" s="3" t="str">
        <f t="array" ref="AX7199">TEXTJOIN(", ", TRUE, IF(X7199:AS7199="Y", X$1:AS$1, IF(X7199:AS7199&lt;&gt;"", X$1:AS$1 &amp; ": " &amp; X7199:AS7199, "")))
</f>
        <v>Cocaine, Fentanyl, Any Opioid</v>
      </c>
    </row>
    <row r="7200">
      <c r="A7200" s="2">
        <v>43235.0</v>
      </c>
      <c r="B7200" s="1" t="s">
        <v>50</v>
      </c>
      <c r="C7200" s="1">
        <v>38.0</v>
      </c>
      <c r="D7200" s="1" t="s">
        <v>76</v>
      </c>
      <c r="E7200" s="1" t="s">
        <v>63</v>
      </c>
      <c r="G7200" s="1" t="s">
        <v>4136</v>
      </c>
      <c r="H7200" s="1" t="s">
        <v>263</v>
      </c>
      <c r="I7200" s="1" t="s">
        <v>55</v>
      </c>
      <c r="J7200" s="1" t="s">
        <v>4136</v>
      </c>
      <c r="K7200" s="1" t="s">
        <v>263</v>
      </c>
      <c r="M7200" s="1" t="s">
        <v>56</v>
      </c>
      <c r="N7200" s="1" t="s">
        <v>136</v>
      </c>
      <c r="O7200" s="1" t="s">
        <v>4136</v>
      </c>
      <c r="P7200" s="1" t="s">
        <v>263</v>
      </c>
      <c r="Q7200" s="1" t="s">
        <v>55</v>
      </c>
      <c r="R7200" s="1" t="s">
        <v>56</v>
      </c>
      <c r="T7200" s="1" t="s">
        <v>7128</v>
      </c>
      <c r="U7200" s="1" t="s">
        <v>59</v>
      </c>
      <c r="X7200" s="1" t="s">
        <v>60</v>
      </c>
      <c r="AD7200" s="1" t="s">
        <v>60</v>
      </c>
      <c r="AF7200" s="1" t="s">
        <v>60</v>
      </c>
      <c r="AP7200" s="1" t="s">
        <v>60</v>
      </c>
      <c r="AR7200" s="1" t="s">
        <v>60</v>
      </c>
      <c r="AT7200" s="1" t="s">
        <v>4137</v>
      </c>
      <c r="AU7200" s="1" t="s">
        <v>4137</v>
      </c>
      <c r="AV7200" s="1" t="s">
        <v>4138</v>
      </c>
      <c r="AW7200" s="3" t="str">
        <f t="shared" si="1"/>
        <v>Other</v>
      </c>
      <c r="AX7200" s="3" t="str">
        <f t="array" ref="AX7200">TEXTJOIN(", ", TRUE, IF(X7200:AS7200="Y", X$1:AS$1, IF(X7200:AS7200&lt;&gt;"", X$1:AS$1 &amp; ": " &amp; X7200:AS7200, "")))
</f>
        <v>Heroin, Ethanol, Benzodiazepine, Heroin/Morph/Codeine, Any Opioid</v>
      </c>
    </row>
    <row r="7201">
      <c r="A7201" s="2">
        <v>41811.0</v>
      </c>
      <c r="B7201" s="1" t="s">
        <v>50</v>
      </c>
      <c r="C7201" s="1">
        <v>81.0</v>
      </c>
      <c r="D7201" s="1" t="s">
        <v>76</v>
      </c>
      <c r="E7201" s="1" t="s">
        <v>63</v>
      </c>
      <c r="G7201" s="1" t="s">
        <v>1430</v>
      </c>
      <c r="J7201" s="1" t="s">
        <v>1430</v>
      </c>
      <c r="L7201" s="1" t="s">
        <v>55</v>
      </c>
      <c r="M7201" s="1" t="s">
        <v>56</v>
      </c>
      <c r="N7201" s="1" t="s">
        <v>104</v>
      </c>
      <c r="O7201" s="1" t="s">
        <v>91</v>
      </c>
      <c r="P7201" s="1" t="s">
        <v>91</v>
      </c>
      <c r="R7201" s="1" t="s">
        <v>67</v>
      </c>
      <c r="T7201" s="1" t="s">
        <v>7129</v>
      </c>
      <c r="U7201" s="1" t="s">
        <v>59</v>
      </c>
      <c r="V7201" s="1" t="s">
        <v>7130</v>
      </c>
      <c r="AS7201" s="1" t="s">
        <v>7131</v>
      </c>
      <c r="AT7201" s="1" t="s">
        <v>1432</v>
      </c>
      <c r="AU7201" s="1" t="s">
        <v>1432</v>
      </c>
      <c r="AV7201" s="1" t="s">
        <v>111</v>
      </c>
      <c r="AW7201" s="3" t="str">
        <f t="shared" si="1"/>
        <v>Other</v>
      </c>
      <c r="AX7201" s="3" t="str">
        <f t="array" ref="AX7201">TEXTJOIN(", ", TRUE, IF(X7201:AS7201="Y", X$1:AS$1, IF(X7201:AS7201&lt;&gt;"", X$1:AS$1 &amp; ": " &amp; X7201:AS7201, "")))
</f>
        <v>Other: phenobarb</v>
      </c>
    </row>
    <row r="7202">
      <c r="A7202" s="2">
        <v>44286.0</v>
      </c>
      <c r="B7202" s="1" t="s">
        <v>50</v>
      </c>
      <c r="C7202" s="1">
        <v>39.0</v>
      </c>
      <c r="D7202" s="1" t="s">
        <v>51</v>
      </c>
      <c r="E7202" s="1" t="s">
        <v>502</v>
      </c>
      <c r="G7202" s="1" t="s">
        <v>91</v>
      </c>
      <c r="H7202" s="1" t="s">
        <v>91</v>
      </c>
      <c r="I7202" s="1" t="s">
        <v>55</v>
      </c>
      <c r="J7202" s="1" t="s">
        <v>211</v>
      </c>
      <c r="K7202" s="1" t="s">
        <v>91</v>
      </c>
      <c r="L7202" s="1" t="s">
        <v>55</v>
      </c>
      <c r="M7202" s="1" t="s">
        <v>177</v>
      </c>
      <c r="N7202" s="1" t="s">
        <v>136</v>
      </c>
      <c r="O7202" s="1" t="s">
        <v>211</v>
      </c>
      <c r="P7202" s="1" t="s">
        <v>91</v>
      </c>
      <c r="Q7202" s="1" t="s">
        <v>55</v>
      </c>
      <c r="R7202" s="1" t="s">
        <v>44</v>
      </c>
      <c r="S7202" s="1" t="s">
        <v>2509</v>
      </c>
      <c r="T7202" s="1" t="s">
        <v>2139</v>
      </c>
      <c r="U7202" s="1" t="s">
        <v>59</v>
      </c>
      <c r="Y7202" s="1" t="s">
        <v>60</v>
      </c>
      <c r="Z7202" s="1" t="s">
        <v>60</v>
      </c>
      <c r="AR7202" s="1" t="s">
        <v>60</v>
      </c>
      <c r="AT7202" s="1" t="s">
        <v>110</v>
      </c>
      <c r="AU7202" s="1" t="s">
        <v>214</v>
      </c>
      <c r="AV7202" s="1" t="s">
        <v>215</v>
      </c>
      <c r="AW7202" s="3" t="str">
        <f t="shared" si="1"/>
        <v>Other</v>
      </c>
      <c r="AX7202" s="3" t="str">
        <f t="array" ref="AX7202">TEXTJOIN(", ", TRUE, IF(X7202:AS7202="Y", X$1:AS$1, IF(X7202:AS7202&lt;&gt;"", X$1:AS$1 &amp; ": " &amp; X7202:AS7202, "")))
</f>
        <v>Cocaine, Fentanyl, Any Opioid</v>
      </c>
    </row>
    <row r="7203">
      <c r="A7203" s="2">
        <v>41304.0</v>
      </c>
      <c r="B7203" s="1" t="s">
        <v>50</v>
      </c>
      <c r="C7203" s="1">
        <v>57.0</v>
      </c>
      <c r="D7203" s="1" t="s">
        <v>76</v>
      </c>
      <c r="E7203" s="1" t="s">
        <v>63</v>
      </c>
      <c r="F7203" s="1" t="s">
        <v>137</v>
      </c>
      <c r="G7203" s="1" t="s">
        <v>91</v>
      </c>
      <c r="H7203" s="1" t="s">
        <v>91</v>
      </c>
      <c r="J7203" s="1" t="s">
        <v>91</v>
      </c>
      <c r="L7203" s="1" t="s">
        <v>55</v>
      </c>
      <c r="M7203" s="1" t="s">
        <v>56</v>
      </c>
      <c r="N7203" s="1" t="s">
        <v>7132</v>
      </c>
      <c r="O7203" s="1" t="s">
        <v>91</v>
      </c>
      <c r="P7203" s="1" t="s">
        <v>91</v>
      </c>
      <c r="R7203" s="1" t="s">
        <v>67</v>
      </c>
      <c r="T7203" s="1" t="s">
        <v>7133</v>
      </c>
      <c r="U7203" s="1" t="s">
        <v>59</v>
      </c>
      <c r="X7203" s="1" t="s">
        <v>60</v>
      </c>
      <c r="AS7203" s="1" t="s">
        <v>417</v>
      </c>
      <c r="AT7203" s="1" t="s">
        <v>110</v>
      </c>
      <c r="AU7203" s="1" t="s">
        <v>110</v>
      </c>
      <c r="AV7203" s="1" t="s">
        <v>111</v>
      </c>
      <c r="AW7203" s="3" t="str">
        <f t="shared" si="1"/>
        <v>Other</v>
      </c>
      <c r="AX7203" s="3" t="str">
        <f t="array" ref="AX7203">TEXTJOIN(", ", TRUE, IF(X7203:AS7203="Y", X$1:AS$1, IF(X7203:AS7203&lt;&gt;"", X$1:AS$1 &amp; ": " &amp; X7203:AS7203, "")))
</f>
        <v>Heroin, Other: PCP</v>
      </c>
    </row>
    <row r="7204">
      <c r="A7204" s="2">
        <v>42739.0</v>
      </c>
      <c r="B7204" s="1" t="s">
        <v>86</v>
      </c>
      <c r="C7204" s="1">
        <v>56.0</v>
      </c>
      <c r="D7204" s="1" t="s">
        <v>51</v>
      </c>
      <c r="E7204" s="1" t="s">
        <v>63</v>
      </c>
      <c r="G7204" s="1" t="s">
        <v>455</v>
      </c>
      <c r="H7204" s="1" t="s">
        <v>103</v>
      </c>
      <c r="I7204" s="1" t="s">
        <v>55</v>
      </c>
      <c r="J7204" s="1" t="s">
        <v>455</v>
      </c>
      <c r="K7204" s="1" t="s">
        <v>103</v>
      </c>
      <c r="L7204" s="1" t="s">
        <v>55</v>
      </c>
      <c r="M7204" s="1" t="s">
        <v>56</v>
      </c>
      <c r="N7204" s="1" t="s">
        <v>136</v>
      </c>
      <c r="O7204" s="1" t="s">
        <v>455</v>
      </c>
      <c r="P7204" s="1" t="s">
        <v>103</v>
      </c>
      <c r="Q7204" s="1" t="s">
        <v>55</v>
      </c>
      <c r="R7204" s="1" t="s">
        <v>56</v>
      </c>
      <c r="T7204" s="1" t="s">
        <v>7134</v>
      </c>
      <c r="U7204" s="1" t="s">
        <v>59</v>
      </c>
      <c r="Y7204" s="1" t="s">
        <v>60</v>
      </c>
      <c r="AB7204" s="1" t="s">
        <v>60</v>
      </c>
      <c r="AF7204" s="1" t="s">
        <v>60</v>
      </c>
      <c r="AT7204" s="1" t="s">
        <v>457</v>
      </c>
      <c r="AU7204" s="1" t="s">
        <v>457</v>
      </c>
      <c r="AV7204" s="1" t="s">
        <v>458</v>
      </c>
      <c r="AW7204" s="3" t="str">
        <f t="shared" si="1"/>
        <v>Other</v>
      </c>
      <c r="AX7204" s="3" t="str">
        <f t="array" ref="AX7204">TEXTJOIN(", ", TRUE, IF(X7204:AS7204="Y", X$1:AS$1, IF(X7204:AS7204&lt;&gt;"", X$1:AS$1 &amp; ": " &amp; X7204:AS7204, "")))
</f>
        <v>Cocaine, Oxycodone, Benzodiazepine</v>
      </c>
    </row>
    <row r="7205">
      <c r="A7205" s="4">
        <v>41635.0</v>
      </c>
      <c r="B7205" s="1" t="s">
        <v>50</v>
      </c>
      <c r="C7205" s="1">
        <v>36.0</v>
      </c>
      <c r="D7205" s="1" t="s">
        <v>51</v>
      </c>
      <c r="E7205" s="1" t="s">
        <v>63</v>
      </c>
      <c r="G7205" s="1" t="s">
        <v>112</v>
      </c>
      <c r="H7205" s="1" t="s">
        <v>54</v>
      </c>
      <c r="J7205" s="1" t="s">
        <v>112</v>
      </c>
      <c r="L7205" s="1" t="s">
        <v>55</v>
      </c>
      <c r="M7205" s="1" t="s">
        <v>56</v>
      </c>
      <c r="N7205" s="1" t="s">
        <v>3021</v>
      </c>
      <c r="O7205" s="1" t="s">
        <v>112</v>
      </c>
      <c r="P7205" s="1" t="s">
        <v>54</v>
      </c>
      <c r="R7205" s="1" t="s">
        <v>56</v>
      </c>
      <c r="T7205" s="1" t="s">
        <v>7135</v>
      </c>
      <c r="U7205" s="1" t="s">
        <v>59</v>
      </c>
      <c r="AF7205" s="1" t="s">
        <v>60</v>
      </c>
      <c r="AS7205" s="1" t="s">
        <v>7136</v>
      </c>
      <c r="AT7205" s="1" t="s">
        <v>114</v>
      </c>
      <c r="AU7205" s="1" t="s">
        <v>114</v>
      </c>
      <c r="AV7205" s="1" t="s">
        <v>115</v>
      </c>
      <c r="AW7205" s="3" t="str">
        <f t="shared" si="1"/>
        <v>Other</v>
      </c>
      <c r="AX7205" s="3" t="str">
        <f t="array" ref="AX7205">TEXTJOIN(", ", TRUE, IF(X7205:AS7205="Y", X$1:AS$1, IF(X7205:AS7205&lt;&gt;"", X$1:AS$1 &amp; ": " &amp; X7205:AS7205, "")))
</f>
        <v>Benzodiazepine, Other: HYDRMORP</v>
      </c>
    </row>
    <row r="7206">
      <c r="A7206" s="2">
        <v>42409.0</v>
      </c>
      <c r="B7206" s="1" t="s">
        <v>50</v>
      </c>
      <c r="C7206" s="1">
        <v>23.0</v>
      </c>
      <c r="D7206" s="1" t="s">
        <v>51</v>
      </c>
      <c r="E7206" s="1" t="s">
        <v>118</v>
      </c>
      <c r="G7206" s="1" t="s">
        <v>103</v>
      </c>
      <c r="H7206" s="1" t="s">
        <v>103</v>
      </c>
      <c r="I7206" s="1" t="s">
        <v>55</v>
      </c>
      <c r="J7206" s="1" t="s">
        <v>103</v>
      </c>
      <c r="M7206" s="1" t="s">
        <v>56</v>
      </c>
      <c r="N7206" s="1" t="s">
        <v>136</v>
      </c>
      <c r="O7206" s="1" t="s">
        <v>103</v>
      </c>
      <c r="R7206" s="1" t="s">
        <v>56</v>
      </c>
      <c r="T7206" s="1" t="s">
        <v>270</v>
      </c>
      <c r="U7206" s="1" t="s">
        <v>59</v>
      </c>
      <c r="Z7206" s="1" t="s">
        <v>60</v>
      </c>
      <c r="AR7206" s="1" t="s">
        <v>60</v>
      </c>
      <c r="AT7206" s="1" t="s">
        <v>167</v>
      </c>
      <c r="AU7206" s="1" t="s">
        <v>167</v>
      </c>
      <c r="AV7206" s="1" t="s">
        <v>168</v>
      </c>
      <c r="AW7206" s="3" t="str">
        <f t="shared" si="1"/>
        <v>Other</v>
      </c>
      <c r="AX7206" s="3" t="str">
        <f t="array" ref="AX7206">TEXTJOIN(", ", TRUE, IF(X7206:AS7206="Y", X$1:AS$1, IF(X7206:AS7206&lt;&gt;"", X$1:AS$1 &amp; ": " &amp; X7206:AS7206, "")))
</f>
        <v>Fentanyl, Any Opioid</v>
      </c>
    </row>
    <row r="7207">
      <c r="A7207" s="2">
        <v>42035.0</v>
      </c>
      <c r="B7207" s="1" t="s">
        <v>86</v>
      </c>
      <c r="C7207" s="1">
        <v>43.0</v>
      </c>
      <c r="D7207" s="1" t="s">
        <v>51</v>
      </c>
      <c r="E7207" s="1" t="s">
        <v>63</v>
      </c>
      <c r="G7207" s="1" t="s">
        <v>256</v>
      </c>
      <c r="H7207" s="1" t="s">
        <v>103</v>
      </c>
      <c r="I7207" s="1" t="s">
        <v>55</v>
      </c>
      <c r="J7207" s="1" t="s">
        <v>256</v>
      </c>
      <c r="M7207" s="1" t="s">
        <v>56</v>
      </c>
      <c r="O7207" s="1" t="s">
        <v>256</v>
      </c>
      <c r="P7207" s="1" t="s">
        <v>103</v>
      </c>
      <c r="Q7207" s="1" t="s">
        <v>55</v>
      </c>
      <c r="R7207" s="1" t="s">
        <v>56</v>
      </c>
      <c r="T7207" s="1" t="s">
        <v>73</v>
      </c>
      <c r="U7207" s="1" t="s">
        <v>59</v>
      </c>
      <c r="W7207" s="1" t="s">
        <v>60</v>
      </c>
      <c r="X7207" s="1" t="s">
        <v>60</v>
      </c>
      <c r="AP7207" s="1" t="s">
        <v>60</v>
      </c>
      <c r="AR7207" s="1" t="s">
        <v>60</v>
      </c>
      <c r="AT7207" s="1" t="s">
        <v>282</v>
      </c>
      <c r="AU7207" s="1" t="s">
        <v>282</v>
      </c>
      <c r="AV7207" s="1" t="s">
        <v>260</v>
      </c>
      <c r="AW7207" s="3" t="str">
        <f t="shared" si="1"/>
        <v>Other</v>
      </c>
      <c r="AX7207" s="3" t="str">
        <f t="array" ref="AX7207">TEXTJOIN(", ", TRUE, IF(X7207:AS7207="Y", X$1:AS$1, IF(X7207:AS7207&lt;&gt;"", X$1:AS$1 &amp; ": " &amp; X7207:AS7207, "")))
</f>
        <v>Heroin, Heroin/Morph/Codeine, Any Opioid</v>
      </c>
    </row>
    <row r="7208">
      <c r="A7208" s="2">
        <v>42575.0</v>
      </c>
      <c r="B7208" s="1" t="s">
        <v>50</v>
      </c>
      <c r="C7208" s="1">
        <v>36.0</v>
      </c>
      <c r="D7208" s="1" t="s">
        <v>51</v>
      </c>
      <c r="E7208" s="1" t="s">
        <v>63</v>
      </c>
      <c r="G7208" s="1" t="s">
        <v>352</v>
      </c>
      <c r="H7208" s="1" t="s">
        <v>54</v>
      </c>
      <c r="I7208" s="1" t="s">
        <v>55</v>
      </c>
      <c r="J7208" s="1" t="s">
        <v>352</v>
      </c>
      <c r="M7208" s="1" t="s">
        <v>56</v>
      </c>
      <c r="N7208" s="1" t="s">
        <v>276</v>
      </c>
      <c r="O7208" s="1" t="s">
        <v>352</v>
      </c>
      <c r="R7208" s="1" t="s">
        <v>67</v>
      </c>
      <c r="T7208" s="1" t="s">
        <v>7137</v>
      </c>
      <c r="U7208" s="1" t="s">
        <v>59</v>
      </c>
      <c r="W7208" s="1" t="s">
        <v>60</v>
      </c>
      <c r="X7208" s="1" t="s">
        <v>60</v>
      </c>
      <c r="Y7208" s="1" t="s">
        <v>60</v>
      </c>
      <c r="Z7208" s="1" t="s">
        <v>60</v>
      </c>
      <c r="AI7208" s="1" t="s">
        <v>60</v>
      </c>
      <c r="AP7208" s="1" t="s">
        <v>60</v>
      </c>
      <c r="AR7208" s="1" t="s">
        <v>60</v>
      </c>
      <c r="AT7208" s="1" t="s">
        <v>354</v>
      </c>
      <c r="AU7208" s="1" t="s">
        <v>354</v>
      </c>
      <c r="AV7208" s="1" t="s">
        <v>355</v>
      </c>
      <c r="AW7208" s="3" t="str">
        <f t="shared" si="1"/>
        <v>Other</v>
      </c>
      <c r="AX7208" s="3" t="str">
        <f t="array" ref="AX7208">TEXTJOIN(", ", TRUE, IF(X7208:AS7208="Y", X$1:AS$1, IF(X7208:AS7208&lt;&gt;"", X$1:AS$1 &amp; ": " &amp; X7208:AS7208, "")))
</f>
        <v>Heroin, Cocaine, Fentanyl, Amphet, Heroin/Morph/Codeine, Any Opioid</v>
      </c>
    </row>
    <row r="7209">
      <c r="A7209" s="2">
        <v>43601.0</v>
      </c>
      <c r="B7209" s="1" t="s">
        <v>50</v>
      </c>
      <c r="C7209" s="1">
        <v>51.0</v>
      </c>
      <c r="D7209" s="1" t="s">
        <v>51</v>
      </c>
      <c r="E7209" s="1" t="s">
        <v>63</v>
      </c>
      <c r="J7209" s="1" t="s">
        <v>143</v>
      </c>
      <c r="K7209" s="1" t="s">
        <v>91</v>
      </c>
      <c r="L7209" s="1" t="s">
        <v>55</v>
      </c>
      <c r="M7209" s="1" t="s">
        <v>2535</v>
      </c>
      <c r="N7209" s="1" t="s">
        <v>66</v>
      </c>
      <c r="O7209" s="1" t="s">
        <v>143</v>
      </c>
      <c r="P7209" s="1" t="s">
        <v>91</v>
      </c>
      <c r="Q7209" s="1" t="s">
        <v>55</v>
      </c>
      <c r="R7209" s="1" t="s">
        <v>67</v>
      </c>
      <c r="T7209" s="1" t="s">
        <v>7138</v>
      </c>
      <c r="U7209" s="1" t="s">
        <v>59</v>
      </c>
      <c r="X7209" s="1" t="s">
        <v>60</v>
      </c>
      <c r="Z7209" s="1" t="s">
        <v>60</v>
      </c>
      <c r="AP7209" s="1" t="s">
        <v>60</v>
      </c>
      <c r="AR7209" s="1" t="s">
        <v>60</v>
      </c>
      <c r="AS7209" s="1" t="s">
        <v>38</v>
      </c>
      <c r="AT7209" s="1" t="s">
        <v>62</v>
      </c>
      <c r="AU7209" s="1" t="s">
        <v>145</v>
      </c>
      <c r="AV7209" s="1" t="s">
        <v>146</v>
      </c>
      <c r="AW7209" s="3" t="str">
        <f t="shared" si="1"/>
        <v>Other</v>
      </c>
      <c r="AX7209" s="3" t="str">
        <f t="array" ref="AX7209">TEXTJOIN(", ", TRUE, IF(X7209:AS7209="Y", X$1:AS$1, IF(X7209:AS7209&lt;&gt;"", X$1:AS$1 &amp; ": " &amp; X7209:AS7209, "")))
</f>
        <v>Heroin, Fentanyl, Heroin/Morph/Codeine, Any Opioid, Other: Xylazine</v>
      </c>
    </row>
    <row r="7210">
      <c r="A7210" s="2">
        <v>44170.0</v>
      </c>
      <c r="B7210" s="1" t="s">
        <v>50</v>
      </c>
      <c r="C7210" s="1">
        <v>41.0</v>
      </c>
      <c r="D7210" s="1" t="s">
        <v>51</v>
      </c>
      <c r="E7210" s="1" t="s">
        <v>63</v>
      </c>
      <c r="F7210" s="1" t="s">
        <v>137</v>
      </c>
      <c r="J7210" s="1" t="s">
        <v>117</v>
      </c>
      <c r="M7210" s="1" t="s">
        <v>118</v>
      </c>
      <c r="N7210" s="1" t="s">
        <v>155</v>
      </c>
      <c r="O7210" s="1" t="s">
        <v>65</v>
      </c>
      <c r="P7210" s="1" t="s">
        <v>65</v>
      </c>
      <c r="Q7210" s="1" t="s">
        <v>55</v>
      </c>
      <c r="R7210" s="1" t="s">
        <v>67</v>
      </c>
      <c r="T7210" s="1" t="s">
        <v>7139</v>
      </c>
      <c r="U7210" s="1" t="s">
        <v>59</v>
      </c>
      <c r="Y7210" s="1" t="s">
        <v>60</v>
      </c>
      <c r="Z7210" s="1" t="s">
        <v>60</v>
      </c>
      <c r="AR7210" s="1" t="s">
        <v>60</v>
      </c>
      <c r="AT7210" s="1" t="s">
        <v>62</v>
      </c>
      <c r="AV7210" s="1" t="s">
        <v>150</v>
      </c>
      <c r="AW7210" s="3" t="str">
        <f t="shared" si="1"/>
        <v>Other</v>
      </c>
      <c r="AX7210" s="3" t="str">
        <f t="array" ref="AX7210">TEXTJOIN(", ", TRUE, IF(X7210:AS7210="Y", X$1:AS$1, IF(X7210:AS7210&lt;&gt;"", X$1:AS$1 &amp; ": " &amp; X7210:AS7210, "")))
</f>
        <v>Cocaine, Fentanyl, Any Opioid</v>
      </c>
    </row>
    <row r="7211">
      <c r="A7211" s="4">
        <v>44498.0</v>
      </c>
      <c r="B7211" s="1" t="s">
        <v>50</v>
      </c>
      <c r="C7211" s="1">
        <v>31.0</v>
      </c>
      <c r="D7211" s="1" t="s">
        <v>51</v>
      </c>
      <c r="E7211" s="1" t="s">
        <v>502</v>
      </c>
      <c r="G7211" s="1" t="s">
        <v>256</v>
      </c>
      <c r="H7211" s="1" t="s">
        <v>103</v>
      </c>
      <c r="I7211" s="1" t="s">
        <v>55</v>
      </c>
      <c r="J7211" s="1" t="s">
        <v>256</v>
      </c>
      <c r="K7211" s="1" t="s">
        <v>103</v>
      </c>
      <c r="L7211" s="1" t="s">
        <v>55</v>
      </c>
      <c r="M7211" s="1" t="s">
        <v>743</v>
      </c>
      <c r="N7211" s="1" t="s">
        <v>119</v>
      </c>
      <c r="O7211" s="1" t="s">
        <v>256</v>
      </c>
      <c r="P7211" s="1" t="s">
        <v>103</v>
      </c>
      <c r="Q7211" s="1" t="s">
        <v>55</v>
      </c>
      <c r="R7211" s="1" t="s">
        <v>56</v>
      </c>
      <c r="T7211" s="1" t="s">
        <v>83</v>
      </c>
      <c r="U7211" s="1" t="s">
        <v>59</v>
      </c>
      <c r="Z7211" s="1" t="s">
        <v>60</v>
      </c>
      <c r="AR7211" s="1" t="s">
        <v>60</v>
      </c>
      <c r="AT7211" s="1" t="s">
        <v>282</v>
      </c>
      <c r="AU7211" s="1" t="s">
        <v>282</v>
      </c>
      <c r="AV7211" s="1" t="s">
        <v>260</v>
      </c>
      <c r="AW7211" s="3" t="str">
        <f t="shared" si="1"/>
        <v>Other</v>
      </c>
      <c r="AX7211" s="3" t="str">
        <f t="array" ref="AX7211">TEXTJOIN(", ", TRUE, IF(X7211:AS7211="Y", X$1:AS$1, IF(X7211:AS7211&lt;&gt;"", X$1:AS$1 &amp; ": " &amp; X7211:AS7211, "")))
</f>
        <v>Fentanyl, Any Opioid</v>
      </c>
    </row>
    <row r="7212">
      <c r="A7212" s="2">
        <v>43699.0</v>
      </c>
      <c r="B7212" s="1" t="s">
        <v>50</v>
      </c>
      <c r="C7212" s="1">
        <v>47.0</v>
      </c>
      <c r="D7212" s="1" t="s">
        <v>51</v>
      </c>
      <c r="E7212" s="1" t="s">
        <v>63</v>
      </c>
      <c r="J7212" s="1" t="s">
        <v>256</v>
      </c>
      <c r="K7212" s="1" t="s">
        <v>103</v>
      </c>
      <c r="L7212" s="1" t="s">
        <v>55</v>
      </c>
      <c r="M7212" s="1" t="s">
        <v>820</v>
      </c>
      <c r="N7212" s="1" t="s">
        <v>136</v>
      </c>
      <c r="O7212" s="1" t="s">
        <v>256</v>
      </c>
      <c r="P7212" s="1" t="s">
        <v>103</v>
      </c>
      <c r="Q7212" s="1" t="s">
        <v>55</v>
      </c>
      <c r="R7212" s="1" t="s">
        <v>44</v>
      </c>
      <c r="T7212" s="1" t="s">
        <v>7140</v>
      </c>
      <c r="U7212" s="1" t="s">
        <v>59</v>
      </c>
      <c r="V7212" s="1" t="s">
        <v>197</v>
      </c>
      <c r="X7212" s="1" t="s">
        <v>60</v>
      </c>
      <c r="Y7212" s="1" t="s">
        <v>60</v>
      </c>
      <c r="Z7212" s="1" t="s">
        <v>60</v>
      </c>
      <c r="AP7212" s="1" t="s">
        <v>60</v>
      </c>
      <c r="AR7212" s="1" t="s">
        <v>60</v>
      </c>
      <c r="AT7212" s="1" t="s">
        <v>62</v>
      </c>
      <c r="AU7212" s="1" t="s">
        <v>282</v>
      </c>
      <c r="AV7212" s="1" t="s">
        <v>260</v>
      </c>
      <c r="AW7212" s="3" t="str">
        <f t="shared" si="1"/>
        <v>Other</v>
      </c>
      <c r="AX7212" s="3" t="str">
        <f t="array" ref="AX7212">TEXTJOIN(", ", TRUE, IF(X7212:AS7212="Y", X$1:AS$1, IF(X7212:AS7212&lt;&gt;"", X$1:AS$1 &amp; ": " &amp; X7212:AS7212, "")))
</f>
        <v>Heroin, Cocaine, Fentanyl, Heroin/Morph/Codeine, Any Opioid</v>
      </c>
    </row>
    <row r="7213">
      <c r="A7213" s="2">
        <v>43549.0</v>
      </c>
      <c r="B7213" s="1" t="s">
        <v>50</v>
      </c>
      <c r="C7213" s="1">
        <v>64.0</v>
      </c>
      <c r="D7213" s="1" t="s">
        <v>51</v>
      </c>
      <c r="E7213" s="1" t="s">
        <v>63</v>
      </c>
      <c r="G7213" s="1" t="s">
        <v>185</v>
      </c>
      <c r="H7213" s="1" t="s">
        <v>91</v>
      </c>
      <c r="I7213" s="1" t="s">
        <v>55</v>
      </c>
      <c r="J7213" s="1" t="s">
        <v>185</v>
      </c>
      <c r="K7213" s="1" t="s">
        <v>91</v>
      </c>
      <c r="L7213" s="1" t="s">
        <v>55</v>
      </c>
      <c r="M7213" s="1" t="s">
        <v>56</v>
      </c>
      <c r="N7213" s="1" t="s">
        <v>66</v>
      </c>
      <c r="O7213" s="1" t="s">
        <v>185</v>
      </c>
      <c r="P7213" s="1" t="s">
        <v>91</v>
      </c>
      <c r="Q7213" s="1" t="s">
        <v>55</v>
      </c>
      <c r="R7213" s="1" t="s">
        <v>67</v>
      </c>
      <c r="T7213" s="1" t="s">
        <v>7141</v>
      </c>
      <c r="U7213" s="1" t="s">
        <v>59</v>
      </c>
      <c r="X7213" s="1" t="s">
        <v>60</v>
      </c>
      <c r="Z7213" s="1" t="s">
        <v>60</v>
      </c>
      <c r="AF7213" s="1" t="s">
        <v>60</v>
      </c>
      <c r="AG7213" s="1" t="s">
        <v>60</v>
      </c>
      <c r="AP7213" s="1" t="s">
        <v>60</v>
      </c>
      <c r="AR7213" s="1" t="s">
        <v>60</v>
      </c>
      <c r="AT7213" s="1" t="s">
        <v>188</v>
      </c>
      <c r="AU7213" s="1" t="s">
        <v>188</v>
      </c>
      <c r="AV7213" s="1" t="s">
        <v>189</v>
      </c>
      <c r="AW7213" s="3" t="str">
        <f t="shared" si="1"/>
        <v>Other</v>
      </c>
      <c r="AX7213" s="3" t="str">
        <f t="array" ref="AX7213">TEXTJOIN(", ", TRUE, IF(X7213:AS7213="Y", X$1:AS$1, IF(X7213:AS7213&lt;&gt;"", X$1:AS$1 &amp; ": " &amp; X7213:AS7213, "")))
</f>
        <v>Heroin, Fentanyl, Benzodiazepine, Methadone, Heroin/Morph/Codeine, Any Opioid</v>
      </c>
    </row>
    <row r="7214">
      <c r="A7214" s="2">
        <v>43569.0</v>
      </c>
      <c r="B7214" s="1" t="s">
        <v>50</v>
      </c>
      <c r="C7214" s="1">
        <v>20.0</v>
      </c>
      <c r="D7214" s="1" t="s">
        <v>76</v>
      </c>
      <c r="E7214" s="1" t="s">
        <v>63</v>
      </c>
      <c r="G7214" s="1" t="s">
        <v>2356</v>
      </c>
      <c r="H7214" s="1" t="s">
        <v>54</v>
      </c>
      <c r="I7214" s="1" t="s">
        <v>55</v>
      </c>
      <c r="J7214" s="1" t="s">
        <v>2356</v>
      </c>
      <c r="K7214" s="1" t="s">
        <v>54</v>
      </c>
      <c r="L7214" s="1" t="s">
        <v>55</v>
      </c>
      <c r="M7214" s="1" t="s">
        <v>56</v>
      </c>
      <c r="N7214" s="1" t="s">
        <v>66</v>
      </c>
      <c r="O7214" s="1" t="s">
        <v>2356</v>
      </c>
      <c r="P7214" s="1" t="s">
        <v>54</v>
      </c>
      <c r="Q7214" s="1" t="s">
        <v>55</v>
      </c>
      <c r="R7214" s="1" t="s">
        <v>56</v>
      </c>
      <c r="T7214" s="1" t="s">
        <v>1221</v>
      </c>
      <c r="U7214" s="1" t="s">
        <v>59</v>
      </c>
      <c r="X7214" s="1" t="s">
        <v>60</v>
      </c>
      <c r="Z7214" s="1" t="s">
        <v>60</v>
      </c>
      <c r="AA7214" s="1" t="s">
        <v>60</v>
      </c>
      <c r="AP7214" s="1" t="s">
        <v>60</v>
      </c>
      <c r="AR7214" s="1" t="s">
        <v>60</v>
      </c>
      <c r="AT7214" s="1" t="s">
        <v>2358</v>
      </c>
      <c r="AU7214" s="1" t="s">
        <v>2358</v>
      </c>
      <c r="AV7214" s="1" t="s">
        <v>3187</v>
      </c>
      <c r="AW7214" s="3" t="str">
        <f t="shared" si="1"/>
        <v>Other</v>
      </c>
      <c r="AX7214" s="3" t="str">
        <f t="array" ref="AX7214">TEXTJOIN(", ", TRUE, IF(X7214:AS7214="Y", X$1:AS$1, IF(X7214:AS7214&lt;&gt;"", X$1:AS$1 &amp; ": " &amp; X7214:AS7214, "")))
</f>
        <v>Heroin, Fentanyl, Fentanyl Analogue, Heroin/Morph/Codeine, Any Opioid</v>
      </c>
    </row>
    <row r="7215">
      <c r="A7215" s="2">
        <v>42254.0</v>
      </c>
      <c r="B7215" s="1" t="s">
        <v>86</v>
      </c>
      <c r="C7215" s="1">
        <v>40.0</v>
      </c>
      <c r="D7215" s="1" t="s">
        <v>51</v>
      </c>
      <c r="E7215" s="1" t="s">
        <v>63</v>
      </c>
      <c r="F7215" s="1" t="s">
        <v>137</v>
      </c>
      <c r="G7215" s="1" t="s">
        <v>237</v>
      </c>
      <c r="H7215" s="1" t="s">
        <v>125</v>
      </c>
      <c r="I7215" s="1" t="s">
        <v>55</v>
      </c>
      <c r="J7215" s="1" t="s">
        <v>91</v>
      </c>
      <c r="M7215" s="1" t="s">
        <v>401</v>
      </c>
      <c r="O7215" s="1" t="s">
        <v>91</v>
      </c>
      <c r="P7215" s="1" t="s">
        <v>91</v>
      </c>
      <c r="Q7215" s="1" t="s">
        <v>55</v>
      </c>
      <c r="R7215" s="1" t="s">
        <v>44</v>
      </c>
      <c r="T7215" s="1" t="s">
        <v>4222</v>
      </c>
      <c r="U7215" s="1" t="s">
        <v>59</v>
      </c>
      <c r="W7215" s="1" t="s">
        <v>60</v>
      </c>
      <c r="X7215" s="1" t="s">
        <v>60</v>
      </c>
      <c r="Z7215" s="1" t="s">
        <v>60</v>
      </c>
      <c r="AP7215" s="1" t="s">
        <v>60</v>
      </c>
      <c r="AR7215" s="1" t="s">
        <v>60</v>
      </c>
      <c r="AT7215" s="1" t="s">
        <v>240</v>
      </c>
      <c r="AU7215" s="1" t="s">
        <v>110</v>
      </c>
      <c r="AV7215" s="1" t="s">
        <v>111</v>
      </c>
      <c r="AW7215" s="3" t="str">
        <f t="shared" si="1"/>
        <v>Other</v>
      </c>
      <c r="AX7215" s="3" t="str">
        <f t="array" ref="AX7215">TEXTJOIN(", ", TRUE, IF(X7215:AS7215="Y", X$1:AS$1, IF(X7215:AS7215&lt;&gt;"", X$1:AS$1 &amp; ": " &amp; X7215:AS7215, "")))
</f>
        <v>Heroin, Fentanyl, Heroin/Morph/Codeine, Any Opioid</v>
      </c>
    </row>
    <row r="7216">
      <c r="A7216" s="2">
        <v>44323.0</v>
      </c>
      <c r="B7216" s="1" t="s">
        <v>50</v>
      </c>
      <c r="C7216" s="1">
        <v>58.0</v>
      </c>
      <c r="D7216" s="1" t="s">
        <v>51</v>
      </c>
      <c r="E7216" s="1" t="s">
        <v>63</v>
      </c>
      <c r="J7216" s="1" t="s">
        <v>143</v>
      </c>
      <c r="K7216" s="1" t="s">
        <v>91</v>
      </c>
      <c r="L7216" s="1" t="s">
        <v>55</v>
      </c>
      <c r="M7216" s="1" t="s">
        <v>522</v>
      </c>
      <c r="N7216" s="1" t="s">
        <v>66</v>
      </c>
      <c r="O7216" s="1" t="s">
        <v>143</v>
      </c>
      <c r="P7216" s="1" t="s">
        <v>91</v>
      </c>
      <c r="Q7216" s="1" t="s">
        <v>55</v>
      </c>
      <c r="R7216" s="1" t="s">
        <v>44</v>
      </c>
      <c r="S7216" s="1" t="s">
        <v>2570</v>
      </c>
      <c r="T7216" s="1" t="s">
        <v>7142</v>
      </c>
      <c r="U7216" s="1" t="s">
        <v>59</v>
      </c>
      <c r="X7216" s="1" t="s">
        <v>60</v>
      </c>
      <c r="Z7216" s="1" t="s">
        <v>60</v>
      </c>
      <c r="AD7216" s="1" t="s">
        <v>60</v>
      </c>
      <c r="AG7216" s="1" t="s">
        <v>60</v>
      </c>
      <c r="AM7216" s="1" t="s">
        <v>60</v>
      </c>
      <c r="AP7216" s="1" t="s">
        <v>60</v>
      </c>
      <c r="AR7216" s="1" t="s">
        <v>60</v>
      </c>
      <c r="AT7216" s="1" t="s">
        <v>62</v>
      </c>
      <c r="AU7216" s="1" t="s">
        <v>145</v>
      </c>
      <c r="AV7216" s="1" t="s">
        <v>146</v>
      </c>
      <c r="AW7216" s="3" t="str">
        <f t="shared" si="1"/>
        <v>Other</v>
      </c>
      <c r="AX7216" s="3" t="str">
        <f t="array" ref="AX7216">TEXTJOIN(", ", TRUE, IF(X7216:AS7216="Y", X$1:AS$1, IF(X7216:AS7216&lt;&gt;"", X$1:AS$1 &amp; ": " &amp; X7216:AS7216, "")))
</f>
        <v>Heroin, Fentanyl, Ethanol, Methadone, Xylazine, Heroin/Morph/Codeine, Any Opioid</v>
      </c>
    </row>
    <row r="7217">
      <c r="A7217" s="4">
        <v>42335.0</v>
      </c>
      <c r="B7217" s="1" t="s">
        <v>86</v>
      </c>
      <c r="C7217" s="1">
        <v>42.0</v>
      </c>
      <c r="D7217" s="1" t="s">
        <v>51</v>
      </c>
      <c r="E7217" s="1" t="s">
        <v>63</v>
      </c>
      <c r="G7217" s="1" t="s">
        <v>91</v>
      </c>
      <c r="H7217" s="1" t="s">
        <v>91</v>
      </c>
      <c r="I7217" s="1" t="s">
        <v>55</v>
      </c>
      <c r="J7217" s="1" t="s">
        <v>91</v>
      </c>
      <c r="M7217" s="1" t="s">
        <v>56</v>
      </c>
      <c r="O7217" s="1" t="s">
        <v>91</v>
      </c>
      <c r="P7217" s="1" t="s">
        <v>91</v>
      </c>
      <c r="Q7217" s="1" t="s">
        <v>55</v>
      </c>
      <c r="R7217" s="1" t="s">
        <v>56</v>
      </c>
      <c r="T7217" s="1" t="s">
        <v>1035</v>
      </c>
      <c r="U7217" s="1" t="s">
        <v>59</v>
      </c>
      <c r="W7217" s="1" t="s">
        <v>60</v>
      </c>
      <c r="X7217" s="1" t="s">
        <v>60</v>
      </c>
      <c r="Z7217" s="1" t="s">
        <v>60</v>
      </c>
      <c r="AD7217" s="1" t="s">
        <v>60</v>
      </c>
      <c r="AP7217" s="1" t="s">
        <v>60</v>
      </c>
      <c r="AR7217" s="1" t="s">
        <v>60</v>
      </c>
      <c r="AT7217" s="1" t="s">
        <v>110</v>
      </c>
      <c r="AU7217" s="1" t="s">
        <v>110</v>
      </c>
      <c r="AV7217" s="1" t="s">
        <v>111</v>
      </c>
      <c r="AW7217" s="3" t="str">
        <f t="shared" si="1"/>
        <v>Other</v>
      </c>
      <c r="AX7217" s="3" t="str">
        <f t="array" ref="AX7217">TEXTJOIN(", ", TRUE, IF(X7217:AS7217="Y", X$1:AS$1, IF(X7217:AS7217&lt;&gt;"", X$1:AS$1 &amp; ": " &amp; X7217:AS7217, "")))
</f>
        <v>Heroin, Fentanyl, Ethanol, Heroin/Morph/Codeine, Any Opioid</v>
      </c>
    </row>
    <row r="7218">
      <c r="A7218" s="2">
        <v>44467.0</v>
      </c>
      <c r="B7218" s="1" t="s">
        <v>50</v>
      </c>
      <c r="C7218" s="1">
        <v>55.0</v>
      </c>
      <c r="D7218" s="1" t="s">
        <v>51</v>
      </c>
      <c r="E7218" s="1" t="s">
        <v>502</v>
      </c>
      <c r="G7218" s="1" t="s">
        <v>82</v>
      </c>
      <c r="H7218" s="1" t="s">
        <v>54</v>
      </c>
      <c r="I7218" s="1" t="s">
        <v>55</v>
      </c>
      <c r="J7218" s="1" t="s">
        <v>82</v>
      </c>
      <c r="K7218" s="1" t="s">
        <v>54</v>
      </c>
      <c r="L7218" s="1" t="s">
        <v>55</v>
      </c>
      <c r="M7218" s="1" t="s">
        <v>404</v>
      </c>
      <c r="N7218" s="1" t="s">
        <v>442</v>
      </c>
      <c r="O7218" s="1" t="s">
        <v>82</v>
      </c>
      <c r="P7218" s="1" t="s">
        <v>54</v>
      </c>
      <c r="Q7218" s="1" t="s">
        <v>55</v>
      </c>
      <c r="R7218" s="1" t="s">
        <v>56</v>
      </c>
      <c r="T7218" s="1" t="s">
        <v>1352</v>
      </c>
      <c r="U7218" s="1" t="s">
        <v>59</v>
      </c>
      <c r="Y7218" s="1" t="s">
        <v>60</v>
      </c>
      <c r="Z7218" s="1" t="s">
        <v>60</v>
      </c>
      <c r="AD7218" s="1" t="s">
        <v>60</v>
      </c>
      <c r="AR7218" s="1" t="s">
        <v>60</v>
      </c>
      <c r="AT7218" s="1" t="s">
        <v>329</v>
      </c>
      <c r="AU7218" s="1" t="s">
        <v>329</v>
      </c>
      <c r="AV7218" s="1" t="s">
        <v>85</v>
      </c>
      <c r="AW7218" s="3" t="str">
        <f t="shared" si="1"/>
        <v>Other</v>
      </c>
      <c r="AX7218" s="3" t="str">
        <f t="array" ref="AX7218">TEXTJOIN(", ", TRUE, IF(X7218:AS7218="Y", X$1:AS$1, IF(X7218:AS7218&lt;&gt;"", X$1:AS$1 &amp; ": " &amp; X7218:AS7218, "")))
</f>
        <v>Cocaine, Fentanyl, Ethanol, Any Opioid</v>
      </c>
    </row>
    <row r="7219">
      <c r="A7219" s="2">
        <v>42585.0</v>
      </c>
      <c r="B7219" s="1" t="s">
        <v>50</v>
      </c>
      <c r="C7219" s="1">
        <v>49.0</v>
      </c>
      <c r="D7219" s="1" t="s">
        <v>76</v>
      </c>
      <c r="E7219" s="1" t="s">
        <v>63</v>
      </c>
      <c r="G7219" s="1" t="s">
        <v>207</v>
      </c>
      <c r="H7219" s="1" t="s">
        <v>65</v>
      </c>
      <c r="I7219" s="1" t="s">
        <v>55</v>
      </c>
      <c r="J7219" s="1" t="s">
        <v>207</v>
      </c>
      <c r="M7219" s="1" t="s">
        <v>56</v>
      </c>
      <c r="N7219" s="1" t="s">
        <v>136</v>
      </c>
      <c r="O7219" s="1" t="s">
        <v>207</v>
      </c>
      <c r="R7219" s="1" t="s">
        <v>56</v>
      </c>
      <c r="T7219" s="1" t="s">
        <v>1382</v>
      </c>
      <c r="U7219" s="1" t="s">
        <v>59</v>
      </c>
      <c r="Z7219" s="1" t="s">
        <v>60</v>
      </c>
      <c r="AR7219" s="1" t="s">
        <v>60</v>
      </c>
      <c r="AT7219" s="1" t="s">
        <v>210</v>
      </c>
      <c r="AU7219" s="1" t="s">
        <v>210</v>
      </c>
      <c r="AV7219" s="1" t="s">
        <v>373</v>
      </c>
      <c r="AW7219" s="3" t="str">
        <f t="shared" si="1"/>
        <v>Other</v>
      </c>
      <c r="AX7219" s="3" t="str">
        <f t="array" ref="AX7219">TEXTJOIN(", ", TRUE, IF(X7219:AS7219="Y", X$1:AS$1, IF(X7219:AS7219&lt;&gt;"", X$1:AS$1 &amp; ": " &amp; X7219:AS7219, "")))
</f>
        <v>Fentanyl, Any Opioid</v>
      </c>
    </row>
    <row r="7220">
      <c r="A7220" s="2">
        <v>43048.0</v>
      </c>
      <c r="B7220" s="1" t="s">
        <v>86</v>
      </c>
      <c r="C7220" s="1">
        <v>44.0</v>
      </c>
      <c r="D7220" s="1" t="s">
        <v>51</v>
      </c>
      <c r="E7220" s="1" t="s">
        <v>63</v>
      </c>
      <c r="G7220" s="1" t="s">
        <v>53</v>
      </c>
      <c r="H7220" s="1" t="s">
        <v>54</v>
      </c>
      <c r="I7220" s="1" t="s">
        <v>55</v>
      </c>
      <c r="J7220" s="1" t="s">
        <v>53</v>
      </c>
      <c r="K7220" s="1" t="s">
        <v>54</v>
      </c>
      <c r="L7220" s="1" t="s">
        <v>55</v>
      </c>
      <c r="M7220" s="1" t="s">
        <v>56</v>
      </c>
      <c r="N7220" s="1" t="s">
        <v>93</v>
      </c>
      <c r="O7220" s="1" t="s">
        <v>53</v>
      </c>
      <c r="P7220" s="1" t="s">
        <v>54</v>
      </c>
      <c r="Q7220" s="1" t="s">
        <v>55</v>
      </c>
      <c r="R7220" s="1" t="s">
        <v>56</v>
      </c>
      <c r="T7220" s="1" t="s">
        <v>7143</v>
      </c>
      <c r="U7220" s="1" t="s">
        <v>59</v>
      </c>
      <c r="X7220" s="1" t="s">
        <v>60</v>
      </c>
      <c r="Z7220" s="1" t="s">
        <v>60</v>
      </c>
      <c r="AD7220" s="1" t="s">
        <v>60</v>
      </c>
      <c r="AF7220" s="1" t="s">
        <v>60</v>
      </c>
      <c r="AT7220" s="1" t="s">
        <v>61</v>
      </c>
      <c r="AU7220" s="1" t="s">
        <v>61</v>
      </c>
      <c r="AV7220" s="1" t="s">
        <v>294</v>
      </c>
      <c r="AW7220" s="3" t="str">
        <f t="shared" si="1"/>
        <v>Other</v>
      </c>
      <c r="AX7220" s="3" t="str">
        <f t="array" ref="AX7220">TEXTJOIN(", ", TRUE, IF(X7220:AS7220="Y", X$1:AS$1, IF(X7220:AS7220&lt;&gt;"", X$1:AS$1 &amp; ": " &amp; X7220:AS7220, "")))
</f>
        <v>Heroin, Fentanyl, Ethanol, Benzodiazepine</v>
      </c>
    </row>
    <row r="7221">
      <c r="A7221" s="2">
        <v>44444.0</v>
      </c>
      <c r="B7221" s="1" t="s">
        <v>50</v>
      </c>
      <c r="C7221" s="1">
        <v>40.0</v>
      </c>
      <c r="D7221" s="1" t="s">
        <v>76</v>
      </c>
      <c r="E7221" s="1" t="s">
        <v>118</v>
      </c>
      <c r="G7221" s="1" t="s">
        <v>103</v>
      </c>
      <c r="H7221" s="1" t="s">
        <v>103</v>
      </c>
      <c r="I7221" s="1" t="s">
        <v>55</v>
      </c>
      <c r="J7221" s="1" t="s">
        <v>103</v>
      </c>
      <c r="K7221" s="1" t="s">
        <v>103</v>
      </c>
      <c r="L7221" s="1" t="s">
        <v>55</v>
      </c>
      <c r="M7221" s="1" t="s">
        <v>728</v>
      </c>
      <c r="N7221" s="1" t="s">
        <v>1377</v>
      </c>
      <c r="O7221" s="1" t="s">
        <v>103</v>
      </c>
      <c r="P7221" s="1" t="s">
        <v>103</v>
      </c>
      <c r="Q7221" s="1" t="s">
        <v>55</v>
      </c>
      <c r="R7221" s="1" t="s">
        <v>180</v>
      </c>
      <c r="T7221" s="1" t="s">
        <v>7144</v>
      </c>
      <c r="U7221" s="1" t="s">
        <v>59</v>
      </c>
      <c r="Y7221" s="1" t="s">
        <v>60</v>
      </c>
      <c r="Z7221" s="1" t="s">
        <v>60</v>
      </c>
      <c r="AR7221" s="1" t="s">
        <v>60</v>
      </c>
      <c r="AT7221" s="1" t="s">
        <v>167</v>
      </c>
      <c r="AU7221" s="1" t="s">
        <v>167</v>
      </c>
      <c r="AV7221" s="1" t="s">
        <v>168</v>
      </c>
      <c r="AW7221" s="3" t="str">
        <f t="shared" si="1"/>
        <v>Other</v>
      </c>
      <c r="AX7221" s="3" t="str">
        <f t="array" ref="AX7221">TEXTJOIN(", ", TRUE, IF(X7221:AS7221="Y", X$1:AS$1, IF(X7221:AS7221&lt;&gt;"", X$1:AS$1 &amp; ": " &amp; X7221:AS7221, "")))
</f>
        <v>Cocaine, Fentanyl, Any Opioid</v>
      </c>
    </row>
    <row r="7222">
      <c r="A7222" s="2">
        <v>44136.0</v>
      </c>
      <c r="B7222" s="1" t="s">
        <v>50</v>
      </c>
      <c r="C7222" s="1">
        <v>26.0</v>
      </c>
      <c r="D7222" s="1" t="s">
        <v>51</v>
      </c>
      <c r="E7222" s="1" t="s">
        <v>52</v>
      </c>
      <c r="G7222" s="1" t="s">
        <v>64</v>
      </c>
      <c r="H7222" s="1" t="s">
        <v>65</v>
      </c>
      <c r="I7222" s="1" t="s">
        <v>55</v>
      </c>
      <c r="J7222" s="1" t="s">
        <v>64</v>
      </c>
      <c r="K7222" s="1" t="s">
        <v>65</v>
      </c>
      <c r="L7222" s="1" t="s">
        <v>55</v>
      </c>
      <c r="M7222" s="1" t="s">
        <v>56</v>
      </c>
      <c r="N7222" s="1" t="s">
        <v>136</v>
      </c>
      <c r="O7222" s="1" t="s">
        <v>64</v>
      </c>
      <c r="P7222" s="1" t="s">
        <v>65</v>
      </c>
      <c r="Q7222" s="1" t="s">
        <v>55</v>
      </c>
      <c r="R7222" s="1" t="s">
        <v>56</v>
      </c>
      <c r="T7222" s="1" t="s">
        <v>7145</v>
      </c>
      <c r="U7222" s="1" t="s">
        <v>59</v>
      </c>
      <c r="Z7222" s="1" t="s">
        <v>60</v>
      </c>
      <c r="AF7222" s="1" t="s">
        <v>60</v>
      </c>
      <c r="AR7222" s="1" t="s">
        <v>60</v>
      </c>
      <c r="AT7222" s="1" t="s">
        <v>69</v>
      </c>
      <c r="AU7222" s="1" t="s">
        <v>69</v>
      </c>
      <c r="AV7222" s="1" t="s">
        <v>70</v>
      </c>
      <c r="AW7222" s="3" t="str">
        <f t="shared" si="1"/>
        <v>Other</v>
      </c>
      <c r="AX7222" s="3" t="str">
        <f t="array" ref="AX7222">TEXTJOIN(", ", TRUE, IF(X7222:AS7222="Y", X$1:AS$1, IF(X7222:AS7222&lt;&gt;"", X$1:AS$1 &amp; ": " &amp; X7222:AS7222, "")))
</f>
        <v>Fentanyl, Benzodiazepine, Any Opioid</v>
      </c>
    </row>
    <row r="7223">
      <c r="A7223" s="2">
        <v>42631.0</v>
      </c>
      <c r="B7223" s="1" t="s">
        <v>50</v>
      </c>
      <c r="C7223" s="1">
        <v>58.0</v>
      </c>
      <c r="D7223" s="1" t="s">
        <v>76</v>
      </c>
      <c r="E7223" s="1" t="s">
        <v>63</v>
      </c>
      <c r="G7223" s="1" t="s">
        <v>82</v>
      </c>
      <c r="H7223" s="1" t="s">
        <v>54</v>
      </c>
      <c r="I7223" s="1" t="s">
        <v>55</v>
      </c>
      <c r="J7223" s="1" t="s">
        <v>82</v>
      </c>
      <c r="M7223" s="1" t="s">
        <v>56</v>
      </c>
      <c r="N7223" s="1" t="s">
        <v>7146</v>
      </c>
      <c r="O7223" s="1" t="s">
        <v>82</v>
      </c>
      <c r="R7223" s="1" t="s">
        <v>56</v>
      </c>
      <c r="T7223" s="1" t="s">
        <v>7147</v>
      </c>
      <c r="U7223" s="1" t="s">
        <v>59</v>
      </c>
      <c r="AD7223" s="1" t="s">
        <v>60</v>
      </c>
      <c r="AF7223" s="1" t="s">
        <v>60</v>
      </c>
      <c r="AG7223" s="1" t="s">
        <v>60</v>
      </c>
      <c r="AR7223" s="1" t="s">
        <v>60</v>
      </c>
      <c r="AT7223" s="1" t="s">
        <v>329</v>
      </c>
      <c r="AU7223" s="1" t="s">
        <v>329</v>
      </c>
      <c r="AV7223" s="1" t="s">
        <v>85</v>
      </c>
      <c r="AW7223" s="3" t="str">
        <f t="shared" si="1"/>
        <v>Other</v>
      </c>
      <c r="AX7223" s="3" t="str">
        <f t="array" ref="AX7223">TEXTJOIN(", ", TRUE, IF(X7223:AS7223="Y", X$1:AS$1, IF(X7223:AS7223&lt;&gt;"", X$1:AS$1 &amp; ": " &amp; X7223:AS7223, "")))
</f>
        <v>Ethanol, Benzodiazepine, Methadone, Any Opioid</v>
      </c>
    </row>
    <row r="7224">
      <c r="A7224" s="2">
        <v>42190.0</v>
      </c>
      <c r="B7224" s="1" t="s">
        <v>86</v>
      </c>
      <c r="C7224" s="1">
        <v>53.0</v>
      </c>
      <c r="D7224" s="1" t="s">
        <v>51</v>
      </c>
      <c r="E7224" s="1" t="s">
        <v>63</v>
      </c>
      <c r="G7224" s="1" t="s">
        <v>510</v>
      </c>
      <c r="H7224" s="1" t="s">
        <v>103</v>
      </c>
      <c r="I7224" s="1" t="s">
        <v>55</v>
      </c>
      <c r="J7224" s="1" t="s">
        <v>510</v>
      </c>
      <c r="M7224" s="1" t="s">
        <v>56</v>
      </c>
      <c r="O7224" s="1" t="s">
        <v>510</v>
      </c>
      <c r="P7224" s="1" t="s">
        <v>103</v>
      </c>
      <c r="Q7224" s="1" t="s">
        <v>55</v>
      </c>
      <c r="R7224" s="1" t="s">
        <v>56</v>
      </c>
      <c r="T7224" s="1" t="s">
        <v>7148</v>
      </c>
      <c r="U7224" s="1" t="s">
        <v>59</v>
      </c>
      <c r="AB7224" s="1" t="s">
        <v>60</v>
      </c>
      <c r="AR7224" s="1" t="s">
        <v>60</v>
      </c>
      <c r="AT7224" s="1" t="s">
        <v>512</v>
      </c>
      <c r="AU7224" s="1" t="s">
        <v>512</v>
      </c>
      <c r="AV7224" s="1" t="s">
        <v>513</v>
      </c>
      <c r="AW7224" s="3" t="str">
        <f t="shared" si="1"/>
        <v>Other</v>
      </c>
      <c r="AX7224" s="3" t="str">
        <f t="array" ref="AX7224">TEXTJOIN(", ", TRUE, IF(X7224:AS7224="Y", X$1:AS$1, IF(X7224:AS7224&lt;&gt;"", X$1:AS$1 &amp; ": " &amp; X7224:AS7224, "")))
</f>
        <v>Oxycodone, Any Opioid</v>
      </c>
    </row>
    <row r="7225">
      <c r="A7225" s="4">
        <v>43449.0</v>
      </c>
      <c r="B7225" s="1" t="s">
        <v>50</v>
      </c>
      <c r="C7225" s="1">
        <v>32.0</v>
      </c>
      <c r="D7225" s="1" t="s">
        <v>76</v>
      </c>
      <c r="E7225" s="1" t="s">
        <v>63</v>
      </c>
      <c r="G7225" s="1" t="s">
        <v>562</v>
      </c>
      <c r="H7225" s="1" t="s">
        <v>91</v>
      </c>
      <c r="I7225" s="1" t="s">
        <v>55</v>
      </c>
      <c r="J7225" s="1" t="s">
        <v>562</v>
      </c>
      <c r="K7225" s="1" t="s">
        <v>91</v>
      </c>
      <c r="M7225" s="1" t="s">
        <v>56</v>
      </c>
      <c r="N7225" s="1" t="s">
        <v>136</v>
      </c>
      <c r="O7225" s="1" t="s">
        <v>562</v>
      </c>
      <c r="P7225" s="1" t="s">
        <v>91</v>
      </c>
      <c r="Q7225" s="1" t="s">
        <v>55</v>
      </c>
      <c r="R7225" s="1" t="s">
        <v>56</v>
      </c>
      <c r="T7225" s="1" t="s">
        <v>7149</v>
      </c>
      <c r="U7225" s="1" t="s">
        <v>59</v>
      </c>
      <c r="Y7225" s="1" t="s">
        <v>60</v>
      </c>
      <c r="Z7225" s="1" t="s">
        <v>60</v>
      </c>
      <c r="AA7225" s="1" t="s">
        <v>60</v>
      </c>
      <c r="AD7225" s="1" t="s">
        <v>60</v>
      </c>
      <c r="AR7225" s="1" t="s">
        <v>60</v>
      </c>
      <c r="AT7225" s="1" t="s">
        <v>564</v>
      </c>
      <c r="AU7225" s="1" t="s">
        <v>564</v>
      </c>
      <c r="AV7225" s="1" t="s">
        <v>565</v>
      </c>
      <c r="AW7225" s="3" t="str">
        <f t="shared" si="1"/>
        <v>Other</v>
      </c>
      <c r="AX7225" s="3" t="str">
        <f t="array" ref="AX7225">TEXTJOIN(", ", TRUE, IF(X7225:AS7225="Y", X$1:AS$1, IF(X7225:AS7225&lt;&gt;"", X$1:AS$1 &amp; ": " &amp; X7225:AS7225, "")))
</f>
        <v>Cocaine, Fentanyl, Fentanyl Analogue, Ethanol, Any Opioid</v>
      </c>
    </row>
    <row r="7226">
      <c r="A7226" s="2">
        <v>43182.0</v>
      </c>
      <c r="B7226" s="1" t="s">
        <v>50</v>
      </c>
      <c r="C7226" s="1">
        <v>35.0</v>
      </c>
      <c r="D7226" s="1" t="s">
        <v>51</v>
      </c>
      <c r="E7226" s="1" t="s">
        <v>63</v>
      </c>
      <c r="G7226" s="1" t="s">
        <v>185</v>
      </c>
      <c r="H7226" s="1" t="s">
        <v>91</v>
      </c>
      <c r="I7226" s="1" t="s">
        <v>55</v>
      </c>
      <c r="M7226" s="1" t="s">
        <v>118</v>
      </c>
      <c r="N7226" s="1" t="s">
        <v>136</v>
      </c>
      <c r="O7226" s="1" t="s">
        <v>185</v>
      </c>
      <c r="P7226" s="1" t="s">
        <v>91</v>
      </c>
      <c r="Q7226" s="1" t="s">
        <v>55</v>
      </c>
      <c r="R7226" s="1" t="s">
        <v>67</v>
      </c>
      <c r="T7226" s="1" t="s">
        <v>7150</v>
      </c>
      <c r="U7226" s="1" t="s">
        <v>59</v>
      </c>
      <c r="Z7226" s="1" t="s">
        <v>60</v>
      </c>
      <c r="AD7226" s="1" t="s">
        <v>60</v>
      </c>
      <c r="AR7226" s="1" t="s">
        <v>60</v>
      </c>
      <c r="AT7226" s="1" t="s">
        <v>188</v>
      </c>
      <c r="AU7226" s="1" t="s">
        <v>62</v>
      </c>
      <c r="AV7226" s="1" t="s">
        <v>189</v>
      </c>
      <c r="AW7226" s="3" t="str">
        <f t="shared" si="1"/>
        <v>Other</v>
      </c>
      <c r="AX7226" s="3" t="str">
        <f t="array" ref="AX7226">TEXTJOIN(", ", TRUE, IF(X7226:AS7226="Y", X$1:AS$1, IF(X7226:AS7226&lt;&gt;"", X$1:AS$1 &amp; ": " &amp; X7226:AS7226, "")))
</f>
        <v>Fentanyl, Ethanol, Any Opioid</v>
      </c>
    </row>
    <row r="7227">
      <c r="A7227" s="2">
        <v>42638.0</v>
      </c>
      <c r="B7227" s="1" t="s">
        <v>50</v>
      </c>
      <c r="C7227" s="1">
        <v>60.0</v>
      </c>
      <c r="D7227" s="1" t="s">
        <v>51</v>
      </c>
      <c r="E7227" s="1" t="s">
        <v>63</v>
      </c>
      <c r="G7227" s="1" t="s">
        <v>185</v>
      </c>
      <c r="H7227" s="1" t="s">
        <v>91</v>
      </c>
      <c r="I7227" s="1" t="s">
        <v>55</v>
      </c>
      <c r="J7227" s="1" t="s">
        <v>185</v>
      </c>
      <c r="M7227" s="1" t="s">
        <v>56</v>
      </c>
      <c r="N7227" s="1" t="s">
        <v>7151</v>
      </c>
      <c r="O7227" s="1" t="s">
        <v>185</v>
      </c>
      <c r="R7227" s="1" t="s">
        <v>56</v>
      </c>
      <c r="T7227" s="1" t="s">
        <v>7152</v>
      </c>
      <c r="U7227" s="1" t="s">
        <v>59</v>
      </c>
      <c r="AB7227" s="1" t="s">
        <v>60</v>
      </c>
      <c r="AF7227" s="1" t="s">
        <v>60</v>
      </c>
      <c r="AJ7227" s="1" t="s">
        <v>60</v>
      </c>
      <c r="AR7227" s="1" t="s">
        <v>60</v>
      </c>
      <c r="AT7227" s="1" t="s">
        <v>188</v>
      </c>
      <c r="AU7227" s="1" t="s">
        <v>188</v>
      </c>
      <c r="AV7227" s="1" t="s">
        <v>189</v>
      </c>
      <c r="AW7227" s="3" t="str">
        <f t="shared" si="1"/>
        <v>Other</v>
      </c>
      <c r="AX7227" s="3" t="str">
        <f t="array" ref="AX7227">TEXTJOIN(", ", TRUE, IF(X7227:AS7227="Y", X$1:AS$1, IF(X7227:AS7227&lt;&gt;"", X$1:AS$1 &amp; ": " &amp; X7227:AS7227, "")))
</f>
        <v>Oxycodone, Benzodiazepine, Tramad, Any Opioid</v>
      </c>
    </row>
    <row r="7228">
      <c r="A7228" s="2">
        <v>44316.0</v>
      </c>
      <c r="B7228" s="1" t="s">
        <v>50</v>
      </c>
      <c r="C7228" s="1">
        <v>28.0</v>
      </c>
      <c r="D7228" s="1" t="s">
        <v>51</v>
      </c>
      <c r="E7228" s="1" t="s">
        <v>502</v>
      </c>
      <c r="G7228" s="1" t="s">
        <v>271</v>
      </c>
      <c r="H7228" s="1" t="s">
        <v>91</v>
      </c>
      <c r="I7228" s="1" t="s">
        <v>55</v>
      </c>
      <c r="J7228" s="1" t="s">
        <v>91</v>
      </c>
      <c r="K7228" s="1" t="s">
        <v>91</v>
      </c>
      <c r="L7228" s="1" t="s">
        <v>55</v>
      </c>
      <c r="M7228" s="1" t="s">
        <v>44</v>
      </c>
      <c r="N7228" s="1" t="s">
        <v>136</v>
      </c>
      <c r="O7228" s="1" t="s">
        <v>91</v>
      </c>
      <c r="P7228" s="1" t="s">
        <v>91</v>
      </c>
      <c r="Q7228" s="1" t="s">
        <v>55</v>
      </c>
      <c r="R7228" s="1" t="s">
        <v>44</v>
      </c>
      <c r="S7228" s="1" t="s">
        <v>1414</v>
      </c>
      <c r="T7228" s="1" t="s">
        <v>1474</v>
      </c>
      <c r="U7228" s="1" t="s">
        <v>59</v>
      </c>
      <c r="Y7228" s="1" t="s">
        <v>60</v>
      </c>
      <c r="Z7228" s="1" t="s">
        <v>60</v>
      </c>
      <c r="AR7228" s="1" t="s">
        <v>60</v>
      </c>
      <c r="AT7228" s="1" t="s">
        <v>274</v>
      </c>
      <c r="AU7228" s="1" t="s">
        <v>110</v>
      </c>
      <c r="AV7228" s="1" t="s">
        <v>111</v>
      </c>
      <c r="AW7228" s="3" t="str">
        <f t="shared" si="1"/>
        <v>Other</v>
      </c>
      <c r="AX7228" s="3" t="str">
        <f t="array" ref="AX7228">TEXTJOIN(", ", TRUE, IF(X7228:AS7228="Y", X$1:AS$1, IF(X7228:AS7228&lt;&gt;"", X$1:AS$1 &amp; ": " &amp; X7228:AS7228, "")))
</f>
        <v>Cocaine, Fentanyl, Any Opioid</v>
      </c>
    </row>
    <row r="7229">
      <c r="A7229" s="2">
        <v>44333.0</v>
      </c>
      <c r="B7229" s="1" t="s">
        <v>50</v>
      </c>
      <c r="C7229" s="1">
        <v>51.0</v>
      </c>
      <c r="D7229" s="1" t="s">
        <v>76</v>
      </c>
      <c r="E7229" s="1" t="s">
        <v>63</v>
      </c>
      <c r="G7229" s="1" t="s">
        <v>1048</v>
      </c>
      <c r="H7229" s="1" t="s">
        <v>65</v>
      </c>
      <c r="I7229" s="1" t="s">
        <v>55</v>
      </c>
      <c r="J7229" s="1" t="s">
        <v>147</v>
      </c>
      <c r="K7229" s="1" t="s">
        <v>65</v>
      </c>
      <c r="L7229" s="1" t="s">
        <v>55</v>
      </c>
      <c r="M7229" s="1" t="s">
        <v>177</v>
      </c>
      <c r="N7229" s="1" t="s">
        <v>178</v>
      </c>
      <c r="O7229" s="1" t="s">
        <v>65</v>
      </c>
      <c r="P7229" s="1" t="s">
        <v>65</v>
      </c>
      <c r="Q7229" s="1" t="s">
        <v>55</v>
      </c>
      <c r="R7229" s="1" t="s">
        <v>180</v>
      </c>
      <c r="T7229" s="1" t="s">
        <v>7153</v>
      </c>
      <c r="U7229" s="1" t="s">
        <v>59</v>
      </c>
      <c r="Y7229" s="1" t="s">
        <v>60</v>
      </c>
      <c r="Z7229" s="1" t="s">
        <v>60</v>
      </c>
      <c r="AA7229" s="1" t="s">
        <v>60</v>
      </c>
      <c r="AD7229" s="1" t="s">
        <v>60</v>
      </c>
      <c r="AN7229" s="1" t="s">
        <v>60</v>
      </c>
      <c r="AR7229" s="1" t="s">
        <v>60</v>
      </c>
      <c r="AT7229" s="1" t="s">
        <v>1049</v>
      </c>
      <c r="AU7229" s="1" t="s">
        <v>149</v>
      </c>
      <c r="AV7229" s="1" t="s">
        <v>150</v>
      </c>
      <c r="AW7229" s="3" t="str">
        <f t="shared" si="1"/>
        <v>Other</v>
      </c>
      <c r="AX7229" s="3" t="str">
        <f t="array" ref="AX7229">TEXTJOIN(", ", TRUE, IF(X7229:AS7229="Y", X$1:AS$1, IF(X7229:AS7229&lt;&gt;"", X$1:AS$1 &amp; ": " &amp; X7229:AS7229, "")))
</f>
        <v>Cocaine, Fentanyl, Fentanyl Analogue, Ethanol, Gabapentin, Any Opioid</v>
      </c>
    </row>
    <row r="7230">
      <c r="A7230" s="2">
        <v>42221.0</v>
      </c>
      <c r="B7230" s="1" t="s">
        <v>86</v>
      </c>
      <c r="C7230" s="1">
        <v>27.0</v>
      </c>
      <c r="D7230" s="1" t="s">
        <v>76</v>
      </c>
      <c r="E7230" s="1" t="s">
        <v>63</v>
      </c>
      <c r="G7230" s="1" t="s">
        <v>103</v>
      </c>
      <c r="H7230" s="1" t="s">
        <v>103</v>
      </c>
      <c r="I7230" s="1" t="s">
        <v>55</v>
      </c>
      <c r="J7230" s="1" t="s">
        <v>103</v>
      </c>
      <c r="M7230" s="1" t="s">
        <v>56</v>
      </c>
      <c r="O7230" s="1" t="s">
        <v>103</v>
      </c>
      <c r="P7230" s="1" t="s">
        <v>103</v>
      </c>
      <c r="Q7230" s="1" t="s">
        <v>55</v>
      </c>
      <c r="R7230" s="1" t="s">
        <v>67</v>
      </c>
      <c r="T7230" s="1" t="s">
        <v>7154</v>
      </c>
      <c r="U7230" s="1" t="s">
        <v>59</v>
      </c>
      <c r="W7230" s="1" t="s">
        <v>60</v>
      </c>
      <c r="X7230" s="1" t="s">
        <v>60</v>
      </c>
      <c r="AP7230" s="1" t="s">
        <v>60</v>
      </c>
      <c r="AR7230" s="1" t="s">
        <v>60</v>
      </c>
      <c r="AS7230" s="1" t="s">
        <v>473</v>
      </c>
      <c r="AT7230" s="1" t="s">
        <v>167</v>
      </c>
      <c r="AU7230" s="1" t="s">
        <v>167</v>
      </c>
      <c r="AV7230" s="1" t="s">
        <v>168</v>
      </c>
      <c r="AW7230" s="3" t="str">
        <f t="shared" si="1"/>
        <v>Other</v>
      </c>
      <c r="AX7230" s="3" t="str">
        <f t="array" ref="AX7230">TEXTJOIN(", ", TRUE, IF(X7230:AS7230="Y", X$1:AS$1, IF(X7230:AS7230&lt;&gt;"", X$1:AS$1 &amp; ": " &amp; X7230:AS7230, "")))
</f>
        <v>Heroin, Heroin/Morph/Codeine, Any Opioid, Other: pcp</v>
      </c>
    </row>
    <row r="7231">
      <c r="A7231" s="2">
        <v>44418.0</v>
      </c>
      <c r="B7231" s="1" t="s">
        <v>50</v>
      </c>
      <c r="C7231" s="1">
        <v>40.0</v>
      </c>
      <c r="D7231" s="1" t="s">
        <v>76</v>
      </c>
      <c r="E7231" s="1" t="s">
        <v>63</v>
      </c>
      <c r="F7231" s="1" t="s">
        <v>267</v>
      </c>
      <c r="G7231" s="1" t="s">
        <v>256</v>
      </c>
      <c r="H7231" s="1" t="s">
        <v>103</v>
      </c>
      <c r="I7231" s="1" t="s">
        <v>55</v>
      </c>
      <c r="J7231" s="1" t="s">
        <v>256</v>
      </c>
      <c r="K7231" s="1" t="s">
        <v>103</v>
      </c>
      <c r="L7231" s="1" t="s">
        <v>55</v>
      </c>
      <c r="M7231" s="1" t="s">
        <v>56</v>
      </c>
      <c r="N7231" s="1" t="s">
        <v>136</v>
      </c>
      <c r="O7231" s="1" t="s">
        <v>256</v>
      </c>
      <c r="P7231" s="1" t="s">
        <v>103</v>
      </c>
      <c r="Q7231" s="1" t="s">
        <v>55</v>
      </c>
      <c r="R7231" s="1" t="s">
        <v>56</v>
      </c>
      <c r="T7231" s="1" t="s">
        <v>7155</v>
      </c>
      <c r="U7231" s="1" t="s">
        <v>59</v>
      </c>
      <c r="Y7231" s="1" t="s">
        <v>60</v>
      </c>
      <c r="Z7231" s="1" t="s">
        <v>60</v>
      </c>
      <c r="AM7231" s="1" t="s">
        <v>60</v>
      </c>
      <c r="AR7231" s="1" t="s">
        <v>60</v>
      </c>
      <c r="AS7231" s="1" t="s">
        <v>182</v>
      </c>
      <c r="AT7231" s="1" t="s">
        <v>282</v>
      </c>
      <c r="AU7231" s="1" t="s">
        <v>282</v>
      </c>
      <c r="AV7231" s="1" t="s">
        <v>260</v>
      </c>
      <c r="AW7231" s="3" t="str">
        <f t="shared" si="1"/>
        <v>Other</v>
      </c>
      <c r="AX7231" s="3" t="str">
        <f t="array" ref="AX7231">TEXTJOIN(", ", TRUE, IF(X7231:AS7231="Y", X$1:AS$1, IF(X7231:AS7231&lt;&gt;"", X$1:AS$1 &amp; ": " &amp; X7231:AS7231, "")))
</f>
        <v>Cocaine, Fentanyl, Xylazine, Any Opioid, Other: Bupren</v>
      </c>
    </row>
    <row r="7232">
      <c r="A7232" s="4">
        <v>43095.0</v>
      </c>
      <c r="B7232" s="1" t="s">
        <v>86</v>
      </c>
      <c r="C7232" s="1">
        <v>50.0</v>
      </c>
      <c r="D7232" s="1" t="s">
        <v>51</v>
      </c>
      <c r="E7232" s="1" t="s">
        <v>63</v>
      </c>
      <c r="G7232" s="1" t="s">
        <v>226</v>
      </c>
      <c r="H7232" s="1" t="s">
        <v>103</v>
      </c>
      <c r="I7232" s="1" t="s">
        <v>55</v>
      </c>
      <c r="J7232" s="1" t="s">
        <v>226</v>
      </c>
      <c r="K7232" s="1" t="s">
        <v>103</v>
      </c>
      <c r="L7232" s="1" t="s">
        <v>55</v>
      </c>
      <c r="M7232" s="1" t="s">
        <v>56</v>
      </c>
      <c r="N7232" s="1" t="s">
        <v>93</v>
      </c>
      <c r="O7232" s="1" t="s">
        <v>226</v>
      </c>
      <c r="P7232" s="1" t="s">
        <v>103</v>
      </c>
      <c r="Q7232" s="1" t="s">
        <v>55</v>
      </c>
      <c r="R7232" s="1" t="s">
        <v>56</v>
      </c>
      <c r="T7232" s="1" t="s">
        <v>7156</v>
      </c>
      <c r="U7232" s="1" t="s">
        <v>59</v>
      </c>
      <c r="X7232" s="1" t="s">
        <v>60</v>
      </c>
      <c r="Z7232" s="1" t="s">
        <v>60</v>
      </c>
      <c r="AD7232" s="1" t="s">
        <v>60</v>
      </c>
      <c r="AT7232" s="1" t="s">
        <v>228</v>
      </c>
      <c r="AU7232" s="1" t="s">
        <v>228</v>
      </c>
      <c r="AV7232" s="1" t="s">
        <v>229</v>
      </c>
      <c r="AW7232" s="3" t="str">
        <f t="shared" si="1"/>
        <v>Other</v>
      </c>
      <c r="AX7232" s="3" t="str">
        <f t="array" ref="AX7232">TEXTJOIN(", ", TRUE, IF(X7232:AS7232="Y", X$1:AS$1, IF(X7232:AS7232&lt;&gt;"", X$1:AS$1 &amp; ": " &amp; X7232:AS7232, "")))
</f>
        <v>Heroin, Fentanyl, Ethanol</v>
      </c>
    </row>
    <row r="7233">
      <c r="A7233" s="2">
        <v>41538.0</v>
      </c>
      <c r="B7233" s="1" t="s">
        <v>50</v>
      </c>
      <c r="C7233" s="1">
        <v>47.0</v>
      </c>
      <c r="D7233" s="1" t="s">
        <v>51</v>
      </c>
      <c r="E7233" s="1" t="s">
        <v>63</v>
      </c>
      <c r="F7233" s="1" t="s">
        <v>137</v>
      </c>
      <c r="G7233" s="1" t="s">
        <v>256</v>
      </c>
      <c r="H7233" s="1" t="s">
        <v>103</v>
      </c>
      <c r="J7233" s="1" t="s">
        <v>256</v>
      </c>
      <c r="L7233" s="1" t="s">
        <v>55</v>
      </c>
      <c r="M7233" s="1" t="s">
        <v>56</v>
      </c>
      <c r="N7233" s="1" t="s">
        <v>113</v>
      </c>
      <c r="O7233" s="1" t="s">
        <v>256</v>
      </c>
      <c r="P7233" s="1" t="s">
        <v>103</v>
      </c>
      <c r="R7233" s="1" t="s">
        <v>67</v>
      </c>
      <c r="T7233" s="1" t="s">
        <v>729</v>
      </c>
      <c r="U7233" s="1" t="s">
        <v>59</v>
      </c>
      <c r="Y7233" s="1" t="s">
        <v>60</v>
      </c>
      <c r="AT7233" s="1" t="s">
        <v>282</v>
      </c>
      <c r="AU7233" s="1" t="s">
        <v>282</v>
      </c>
      <c r="AV7233" s="1" t="s">
        <v>260</v>
      </c>
      <c r="AW7233" s="3" t="str">
        <f t="shared" si="1"/>
        <v>Other</v>
      </c>
      <c r="AX7233" s="3" t="str">
        <f t="array" ref="AX7233">TEXTJOIN(", ", TRUE, IF(X7233:AS7233="Y", X$1:AS$1, IF(X7233:AS7233&lt;&gt;"", X$1:AS$1 &amp; ": " &amp; X7233:AS7233, "")))
</f>
        <v>Cocaine</v>
      </c>
    </row>
    <row r="7234">
      <c r="A7234" s="2">
        <v>43497.0</v>
      </c>
      <c r="B7234" s="1" t="s">
        <v>50</v>
      </c>
      <c r="C7234" s="1">
        <v>30.0</v>
      </c>
      <c r="D7234" s="1" t="s">
        <v>51</v>
      </c>
      <c r="E7234" s="1" t="s">
        <v>63</v>
      </c>
      <c r="G7234" s="1" t="s">
        <v>300</v>
      </c>
      <c r="H7234" s="1" t="s">
        <v>299</v>
      </c>
      <c r="I7234" s="1" t="s">
        <v>55</v>
      </c>
      <c r="J7234" s="1" t="s">
        <v>300</v>
      </c>
      <c r="K7234" s="1" t="s">
        <v>299</v>
      </c>
      <c r="L7234" s="1" t="s">
        <v>55</v>
      </c>
      <c r="M7234" s="1" t="s">
        <v>56</v>
      </c>
      <c r="N7234" s="1" t="s">
        <v>66</v>
      </c>
      <c r="O7234" s="1" t="s">
        <v>300</v>
      </c>
      <c r="P7234" s="1" t="s">
        <v>299</v>
      </c>
      <c r="Q7234" s="1" t="s">
        <v>55</v>
      </c>
      <c r="R7234" s="1" t="s">
        <v>56</v>
      </c>
      <c r="T7234" s="1" t="s">
        <v>7157</v>
      </c>
      <c r="U7234" s="1" t="s">
        <v>59</v>
      </c>
      <c r="X7234" s="1" t="s">
        <v>60</v>
      </c>
      <c r="Y7234" s="1" t="s">
        <v>60</v>
      </c>
      <c r="Z7234" s="1" t="s">
        <v>60</v>
      </c>
      <c r="AA7234" s="1" t="s">
        <v>60</v>
      </c>
      <c r="AD7234" s="1" t="s">
        <v>60</v>
      </c>
      <c r="AP7234" s="1" t="s">
        <v>60</v>
      </c>
      <c r="AR7234" s="1" t="s">
        <v>60</v>
      </c>
      <c r="AT7234" s="1" t="s">
        <v>304</v>
      </c>
      <c r="AU7234" s="1" t="s">
        <v>304</v>
      </c>
      <c r="AV7234" s="1" t="s">
        <v>302</v>
      </c>
      <c r="AW7234" s="3" t="str">
        <f t="shared" si="1"/>
        <v>Other</v>
      </c>
      <c r="AX7234" s="3" t="str">
        <f t="array" ref="AX7234">TEXTJOIN(", ", TRUE, IF(X7234:AS7234="Y", X$1:AS$1, IF(X7234:AS7234&lt;&gt;"", X$1:AS$1 &amp; ": " &amp; X7234:AS7234, "")))
</f>
        <v>Heroin, Cocaine, Fentanyl, Fentanyl Analogue, Ethanol, Heroin/Morph/Codeine, Any Opioid</v>
      </c>
    </row>
    <row r="7235">
      <c r="A7235" s="4">
        <v>42687.0</v>
      </c>
      <c r="B7235" s="1" t="s">
        <v>50</v>
      </c>
      <c r="C7235" s="1">
        <v>31.0</v>
      </c>
      <c r="D7235" s="1" t="s">
        <v>51</v>
      </c>
      <c r="E7235" s="1" t="s">
        <v>63</v>
      </c>
      <c r="F7235" s="1" t="s">
        <v>137</v>
      </c>
      <c r="G7235" s="1" t="s">
        <v>185</v>
      </c>
      <c r="H7235" s="1" t="s">
        <v>91</v>
      </c>
      <c r="I7235" s="1" t="s">
        <v>55</v>
      </c>
      <c r="J7235" s="1" t="s">
        <v>185</v>
      </c>
      <c r="M7235" s="1" t="s">
        <v>56</v>
      </c>
      <c r="N7235" s="1" t="s">
        <v>136</v>
      </c>
      <c r="O7235" s="1" t="s">
        <v>185</v>
      </c>
      <c r="R7235" s="1" t="s">
        <v>56</v>
      </c>
      <c r="T7235" s="1" t="s">
        <v>83</v>
      </c>
      <c r="U7235" s="1" t="s">
        <v>59</v>
      </c>
      <c r="Z7235" s="1" t="s">
        <v>60</v>
      </c>
      <c r="AR7235" s="1" t="s">
        <v>60</v>
      </c>
      <c r="AT7235" s="1" t="s">
        <v>188</v>
      </c>
      <c r="AU7235" s="1" t="s">
        <v>188</v>
      </c>
      <c r="AV7235" s="1" t="s">
        <v>189</v>
      </c>
      <c r="AW7235" s="3" t="str">
        <f t="shared" si="1"/>
        <v>Other</v>
      </c>
      <c r="AX7235" s="3" t="str">
        <f t="array" ref="AX7235">TEXTJOIN(", ", TRUE, IF(X7235:AS7235="Y", X$1:AS$1, IF(X7235:AS7235&lt;&gt;"", X$1:AS$1 &amp; ": " &amp; X7235:AS7235, "")))
</f>
        <v>Fentanyl, Any Opioid</v>
      </c>
    </row>
    <row r="7236">
      <c r="A7236" s="4">
        <v>41934.0</v>
      </c>
      <c r="B7236" s="1" t="s">
        <v>50</v>
      </c>
      <c r="C7236" s="1">
        <v>42.0</v>
      </c>
      <c r="D7236" s="1" t="s">
        <v>76</v>
      </c>
      <c r="E7236" s="1" t="s">
        <v>63</v>
      </c>
      <c r="G7236" s="1" t="s">
        <v>64</v>
      </c>
      <c r="J7236" s="1" t="s">
        <v>3351</v>
      </c>
      <c r="L7236" s="1" t="s">
        <v>55</v>
      </c>
      <c r="M7236" s="1" t="s">
        <v>44</v>
      </c>
      <c r="N7236" s="1" t="s">
        <v>136</v>
      </c>
      <c r="O7236" s="1" t="s">
        <v>3351</v>
      </c>
      <c r="P7236" s="1" t="s">
        <v>65</v>
      </c>
      <c r="R7236" s="1" t="s">
        <v>44</v>
      </c>
      <c r="S7236" s="1" t="s">
        <v>1159</v>
      </c>
      <c r="T7236" s="1" t="s">
        <v>7158</v>
      </c>
      <c r="U7236" s="1" t="s">
        <v>59</v>
      </c>
      <c r="X7236" s="1" t="s">
        <v>60</v>
      </c>
      <c r="Y7236" s="1" t="s">
        <v>60</v>
      </c>
      <c r="AD7236" s="1" t="s">
        <v>60</v>
      </c>
      <c r="AT7236" s="1" t="s">
        <v>69</v>
      </c>
      <c r="AU7236" s="1" t="s">
        <v>3353</v>
      </c>
      <c r="AV7236" s="1" t="s">
        <v>5504</v>
      </c>
      <c r="AW7236" s="3" t="str">
        <f t="shared" si="1"/>
        <v>Other</v>
      </c>
      <c r="AX7236" s="3" t="str">
        <f t="array" ref="AX7236">TEXTJOIN(", ", TRUE, IF(X7236:AS7236="Y", X$1:AS$1, IF(X7236:AS7236&lt;&gt;"", X$1:AS$1 &amp; ": " &amp; X7236:AS7236, "")))
</f>
        <v>Heroin, Cocaine, Ethanol</v>
      </c>
    </row>
    <row r="7237">
      <c r="A7237" s="2">
        <v>43970.0</v>
      </c>
      <c r="B7237" s="1" t="s">
        <v>50</v>
      </c>
      <c r="C7237" s="1">
        <v>26.0</v>
      </c>
      <c r="D7237" s="1" t="s">
        <v>51</v>
      </c>
      <c r="E7237" s="1" t="s">
        <v>52</v>
      </c>
      <c r="G7237" s="1" t="s">
        <v>91</v>
      </c>
      <c r="H7237" s="1" t="s">
        <v>91</v>
      </c>
      <c r="I7237" s="1" t="s">
        <v>55</v>
      </c>
      <c r="J7237" s="1" t="s">
        <v>117</v>
      </c>
      <c r="K7237" s="1" t="s">
        <v>117</v>
      </c>
      <c r="L7237" s="1" t="s">
        <v>158</v>
      </c>
      <c r="M7237" s="1" t="s">
        <v>118</v>
      </c>
      <c r="N7237" s="1" t="s">
        <v>136</v>
      </c>
      <c r="O7237" s="1" t="s">
        <v>91</v>
      </c>
      <c r="P7237" s="1" t="s">
        <v>91</v>
      </c>
      <c r="Q7237" s="1" t="s">
        <v>55</v>
      </c>
      <c r="R7237" s="1" t="s">
        <v>67</v>
      </c>
      <c r="T7237" s="1" t="s">
        <v>83</v>
      </c>
      <c r="U7237" s="1" t="s">
        <v>59</v>
      </c>
      <c r="V7237" s="1" t="s">
        <v>258</v>
      </c>
      <c r="Y7237" s="1" t="s">
        <v>60</v>
      </c>
      <c r="Z7237" s="1" t="s">
        <v>60</v>
      </c>
      <c r="AR7237" s="1" t="s">
        <v>60</v>
      </c>
      <c r="AT7237" s="1" t="s">
        <v>110</v>
      </c>
      <c r="AV7237" s="1" t="s">
        <v>111</v>
      </c>
      <c r="AW7237" s="3" t="str">
        <f t="shared" si="1"/>
        <v>Other</v>
      </c>
      <c r="AX7237" s="3" t="str">
        <f t="array" ref="AX7237">TEXTJOIN(", ", TRUE, IF(X7237:AS7237="Y", X$1:AS$1, IF(X7237:AS7237&lt;&gt;"", X$1:AS$1 &amp; ": " &amp; X7237:AS7237, "")))
</f>
        <v>Cocaine, Fentanyl, Any Opioid</v>
      </c>
    </row>
    <row r="7238">
      <c r="A7238" s="2">
        <v>42937.0</v>
      </c>
      <c r="B7238" s="1" t="s">
        <v>86</v>
      </c>
      <c r="C7238" s="1">
        <v>34.0</v>
      </c>
      <c r="D7238" s="1" t="s">
        <v>51</v>
      </c>
      <c r="E7238" s="1" t="s">
        <v>63</v>
      </c>
      <c r="G7238" s="1" t="s">
        <v>255</v>
      </c>
      <c r="H7238" s="1" t="s">
        <v>103</v>
      </c>
      <c r="I7238" s="1" t="s">
        <v>55</v>
      </c>
      <c r="J7238" s="1" t="s">
        <v>255</v>
      </c>
      <c r="K7238" s="1" t="s">
        <v>103</v>
      </c>
      <c r="L7238" s="1" t="s">
        <v>55</v>
      </c>
      <c r="M7238" s="1" t="s">
        <v>56</v>
      </c>
      <c r="N7238" s="1" t="s">
        <v>136</v>
      </c>
      <c r="O7238" s="1" t="s">
        <v>255</v>
      </c>
      <c r="P7238" s="1" t="s">
        <v>103</v>
      </c>
      <c r="Q7238" s="1" t="s">
        <v>55</v>
      </c>
      <c r="R7238" s="1" t="s">
        <v>56</v>
      </c>
      <c r="T7238" s="1" t="s">
        <v>7159</v>
      </c>
      <c r="U7238" s="1" t="s">
        <v>59</v>
      </c>
      <c r="X7238" s="1" t="s">
        <v>60</v>
      </c>
      <c r="Z7238" s="1" t="s">
        <v>60</v>
      </c>
      <c r="AI7238" s="1" t="s">
        <v>60</v>
      </c>
      <c r="AT7238" s="1" t="s">
        <v>259</v>
      </c>
      <c r="AU7238" s="1" t="s">
        <v>259</v>
      </c>
      <c r="AV7238" s="1" t="s">
        <v>520</v>
      </c>
      <c r="AW7238" s="3" t="str">
        <f t="shared" si="1"/>
        <v>Other</v>
      </c>
      <c r="AX7238" s="3" t="str">
        <f t="array" ref="AX7238">TEXTJOIN(", ", TRUE, IF(X7238:AS7238="Y", X$1:AS$1, IF(X7238:AS7238&lt;&gt;"", X$1:AS$1 &amp; ": " &amp; X7238:AS7238, "")))
</f>
        <v>Heroin, Fentanyl, Amphet</v>
      </c>
    </row>
    <row r="7239">
      <c r="A7239" s="2">
        <v>43324.0</v>
      </c>
      <c r="B7239" s="1" t="s">
        <v>50</v>
      </c>
      <c r="C7239" s="1">
        <v>65.0</v>
      </c>
      <c r="D7239" s="1" t="s">
        <v>51</v>
      </c>
      <c r="E7239" s="1" t="s">
        <v>63</v>
      </c>
      <c r="G7239" s="1" t="s">
        <v>632</v>
      </c>
      <c r="H7239" s="1" t="s">
        <v>65</v>
      </c>
      <c r="I7239" s="1" t="s">
        <v>55</v>
      </c>
      <c r="J7239" s="1" t="s">
        <v>632</v>
      </c>
      <c r="K7239" s="1" t="s">
        <v>65</v>
      </c>
      <c r="M7239" s="1" t="s">
        <v>56</v>
      </c>
      <c r="N7239" s="1" t="s">
        <v>93</v>
      </c>
      <c r="O7239" s="1" t="s">
        <v>65</v>
      </c>
      <c r="P7239" s="1" t="s">
        <v>65</v>
      </c>
      <c r="Q7239" s="1" t="s">
        <v>55</v>
      </c>
      <c r="R7239" s="1" t="s">
        <v>67</v>
      </c>
      <c r="T7239" s="1" t="s">
        <v>3294</v>
      </c>
      <c r="U7239" s="1" t="s">
        <v>59</v>
      </c>
      <c r="V7239" s="1" t="s">
        <v>7160</v>
      </c>
      <c r="Y7239" s="1" t="s">
        <v>60</v>
      </c>
      <c r="AD7239" s="1" t="s">
        <v>60</v>
      </c>
      <c r="AT7239" s="1" t="s">
        <v>635</v>
      </c>
      <c r="AU7239" s="1" t="s">
        <v>635</v>
      </c>
      <c r="AV7239" s="1" t="s">
        <v>150</v>
      </c>
      <c r="AW7239" s="3" t="str">
        <f t="shared" si="1"/>
        <v>Other</v>
      </c>
      <c r="AX7239" s="3" t="str">
        <f t="array" ref="AX7239">TEXTJOIN(", ", TRUE, IF(X7239:AS7239="Y", X$1:AS$1, IF(X7239:AS7239&lt;&gt;"", X$1:AS$1 &amp; ": " &amp; X7239:AS7239, "")))
</f>
        <v>Cocaine, Ethanol</v>
      </c>
    </row>
    <row r="7240">
      <c r="A7240" s="2">
        <v>43307.0</v>
      </c>
      <c r="B7240" s="1" t="s">
        <v>50</v>
      </c>
      <c r="C7240" s="1">
        <v>33.0</v>
      </c>
      <c r="D7240" s="1" t="s">
        <v>51</v>
      </c>
      <c r="E7240" s="1" t="s">
        <v>63</v>
      </c>
      <c r="F7240" s="1" t="s">
        <v>137</v>
      </c>
      <c r="G7240" s="1" t="s">
        <v>82</v>
      </c>
      <c r="H7240" s="1" t="s">
        <v>54</v>
      </c>
      <c r="I7240" s="1" t="s">
        <v>55</v>
      </c>
      <c r="J7240" s="1" t="s">
        <v>82</v>
      </c>
      <c r="K7240" s="1" t="s">
        <v>54</v>
      </c>
      <c r="M7240" s="1" t="s">
        <v>56</v>
      </c>
      <c r="N7240" s="1" t="s">
        <v>136</v>
      </c>
      <c r="O7240" s="1" t="s">
        <v>82</v>
      </c>
      <c r="P7240" s="1" t="s">
        <v>54</v>
      </c>
      <c r="Q7240" s="1" t="s">
        <v>55</v>
      </c>
      <c r="R7240" s="1" t="s">
        <v>56</v>
      </c>
      <c r="T7240" s="1" t="s">
        <v>7161</v>
      </c>
      <c r="U7240" s="1" t="s">
        <v>59</v>
      </c>
      <c r="X7240" s="1" t="s">
        <v>60</v>
      </c>
      <c r="AG7240" s="1" t="s">
        <v>60</v>
      </c>
      <c r="AP7240" s="1" t="s">
        <v>60</v>
      </c>
      <c r="AR7240" s="1" t="s">
        <v>60</v>
      </c>
      <c r="AT7240" s="1" t="s">
        <v>329</v>
      </c>
      <c r="AU7240" s="1" t="s">
        <v>329</v>
      </c>
      <c r="AV7240" s="1" t="s">
        <v>85</v>
      </c>
      <c r="AW7240" s="3" t="str">
        <f t="shared" si="1"/>
        <v>Other</v>
      </c>
      <c r="AX7240" s="3" t="str">
        <f t="array" ref="AX7240">TEXTJOIN(", ", TRUE, IF(X7240:AS7240="Y", X$1:AS$1, IF(X7240:AS7240&lt;&gt;"", X$1:AS$1 &amp; ": " &amp; X7240:AS7240, "")))
</f>
        <v>Heroin, Methadone, Heroin/Morph/Codeine, Any Opioid</v>
      </c>
    </row>
    <row r="7241">
      <c r="A7241" s="2">
        <v>44401.0</v>
      </c>
      <c r="B7241" s="1" t="s">
        <v>50</v>
      </c>
      <c r="C7241" s="1">
        <v>37.0</v>
      </c>
      <c r="D7241" s="1" t="s">
        <v>51</v>
      </c>
      <c r="E7241" s="1" t="s">
        <v>63</v>
      </c>
      <c r="G7241" s="1" t="s">
        <v>226</v>
      </c>
      <c r="H7241" s="1" t="s">
        <v>103</v>
      </c>
      <c r="I7241" s="1" t="s">
        <v>55</v>
      </c>
      <c r="J7241" s="1" t="s">
        <v>226</v>
      </c>
      <c r="K7241" s="1" t="s">
        <v>103</v>
      </c>
      <c r="L7241" s="1" t="s">
        <v>55</v>
      </c>
      <c r="M7241" s="1" t="s">
        <v>56</v>
      </c>
      <c r="N7241" s="1" t="s">
        <v>178</v>
      </c>
      <c r="O7241" s="1" t="s">
        <v>226</v>
      </c>
      <c r="P7241" s="1" t="s">
        <v>103</v>
      </c>
      <c r="Q7241" s="1" t="s">
        <v>55</v>
      </c>
      <c r="R7241" s="1" t="s">
        <v>56</v>
      </c>
      <c r="T7241" s="1" t="s">
        <v>7162</v>
      </c>
      <c r="U7241" s="1" t="s">
        <v>59</v>
      </c>
      <c r="X7241" s="1" t="s">
        <v>60</v>
      </c>
      <c r="Z7241" s="1" t="s">
        <v>60</v>
      </c>
      <c r="AG7241" s="1" t="s">
        <v>60</v>
      </c>
      <c r="AP7241" s="1" t="s">
        <v>60</v>
      </c>
      <c r="AR7241" s="1" t="s">
        <v>60</v>
      </c>
      <c r="AT7241" s="1" t="s">
        <v>228</v>
      </c>
      <c r="AU7241" s="1" t="s">
        <v>228</v>
      </c>
      <c r="AV7241" s="1" t="s">
        <v>229</v>
      </c>
      <c r="AW7241" s="3" t="str">
        <f t="shared" si="1"/>
        <v>Other</v>
      </c>
      <c r="AX7241" s="3" t="str">
        <f t="array" ref="AX7241">TEXTJOIN(", ", TRUE, IF(X7241:AS7241="Y", X$1:AS$1, IF(X7241:AS7241&lt;&gt;"", X$1:AS$1 &amp; ": " &amp; X7241:AS7241, "")))
</f>
        <v>Heroin, Fentanyl, Methadone, Heroin/Morph/Codeine, Any Opioid</v>
      </c>
    </row>
    <row r="7242">
      <c r="A7242" s="4">
        <v>42733.0</v>
      </c>
      <c r="B7242" s="1" t="s">
        <v>50</v>
      </c>
      <c r="C7242" s="1">
        <v>21.0</v>
      </c>
      <c r="D7242" s="1" t="s">
        <v>76</v>
      </c>
      <c r="E7242" s="1" t="s">
        <v>63</v>
      </c>
      <c r="G7242" s="1" t="s">
        <v>300</v>
      </c>
      <c r="H7242" s="1" t="s">
        <v>299</v>
      </c>
      <c r="I7242" s="1" t="s">
        <v>55</v>
      </c>
      <c r="J7242" s="1" t="s">
        <v>300</v>
      </c>
      <c r="M7242" s="1" t="s">
        <v>56</v>
      </c>
      <c r="N7242" s="1" t="s">
        <v>136</v>
      </c>
      <c r="O7242" s="1" t="s">
        <v>300</v>
      </c>
      <c r="R7242" s="1" t="s">
        <v>44</v>
      </c>
      <c r="S7242" s="1" t="s">
        <v>7163</v>
      </c>
      <c r="T7242" s="1" t="s">
        <v>78</v>
      </c>
      <c r="U7242" s="1" t="s">
        <v>59</v>
      </c>
      <c r="W7242" s="1" t="s">
        <v>60</v>
      </c>
      <c r="X7242" s="1" t="s">
        <v>60</v>
      </c>
      <c r="AP7242" s="1" t="s">
        <v>60</v>
      </c>
      <c r="AR7242" s="1" t="s">
        <v>60</v>
      </c>
      <c r="AT7242" s="1" t="s">
        <v>304</v>
      </c>
      <c r="AU7242" s="1" t="s">
        <v>304</v>
      </c>
      <c r="AV7242" s="1" t="s">
        <v>302</v>
      </c>
      <c r="AW7242" s="3" t="str">
        <f t="shared" si="1"/>
        <v>Other</v>
      </c>
      <c r="AX7242" s="3" t="str">
        <f t="array" ref="AX7242">TEXTJOIN(", ", TRUE, IF(X7242:AS7242="Y", X$1:AS$1, IF(X7242:AS7242&lt;&gt;"", X$1:AS$1 &amp; ": " &amp; X7242:AS7242, "")))
</f>
        <v>Heroin, Heroin/Morph/Codeine, Any Opioid</v>
      </c>
    </row>
    <row r="7243">
      <c r="A7243" s="2">
        <v>43944.0</v>
      </c>
      <c r="B7243" s="1" t="s">
        <v>50</v>
      </c>
      <c r="C7243" s="1">
        <v>33.0</v>
      </c>
      <c r="D7243" s="1" t="s">
        <v>51</v>
      </c>
      <c r="E7243" s="1" t="s">
        <v>63</v>
      </c>
      <c r="G7243" s="1" t="s">
        <v>283</v>
      </c>
      <c r="H7243" s="1" t="s">
        <v>263</v>
      </c>
      <c r="I7243" s="1" t="s">
        <v>55</v>
      </c>
      <c r="J7243" s="1" t="s">
        <v>1017</v>
      </c>
      <c r="L7243" s="1" t="s">
        <v>55</v>
      </c>
      <c r="M7243" s="1" t="s">
        <v>92</v>
      </c>
      <c r="N7243" s="1" t="s">
        <v>136</v>
      </c>
      <c r="O7243" s="1" t="s">
        <v>64</v>
      </c>
      <c r="P7243" s="1" t="s">
        <v>65</v>
      </c>
      <c r="Q7243" s="1" t="s">
        <v>55</v>
      </c>
      <c r="R7243" s="1" t="s">
        <v>67</v>
      </c>
      <c r="T7243" s="1" t="s">
        <v>7164</v>
      </c>
      <c r="U7243" s="1" t="s">
        <v>59</v>
      </c>
      <c r="V7243" s="1" t="s">
        <v>303</v>
      </c>
      <c r="Z7243" s="1" t="s">
        <v>60</v>
      </c>
      <c r="AD7243" s="1" t="s">
        <v>60</v>
      </c>
      <c r="AF7243" s="1" t="s">
        <v>60</v>
      </c>
      <c r="AM7243" s="1" t="s">
        <v>60</v>
      </c>
      <c r="AR7243" s="1" t="s">
        <v>60</v>
      </c>
      <c r="AT7243" s="1" t="s">
        <v>287</v>
      </c>
      <c r="AU7243" s="1" t="s">
        <v>1020</v>
      </c>
      <c r="AV7243" s="1" t="s">
        <v>70</v>
      </c>
      <c r="AW7243" s="3" t="str">
        <f t="shared" si="1"/>
        <v>Other</v>
      </c>
      <c r="AX7243" s="3" t="str">
        <f t="array" ref="AX7243">TEXTJOIN(", ", TRUE, IF(X7243:AS7243="Y", X$1:AS$1, IF(X7243:AS7243&lt;&gt;"", X$1:AS$1 &amp; ": " &amp; X7243:AS7243, "")))
</f>
        <v>Fentanyl, Ethanol, Benzodiazepine, Xylazine, Any Opioid</v>
      </c>
    </row>
    <row r="7244">
      <c r="A7244" s="2">
        <v>43947.0</v>
      </c>
      <c r="B7244" s="1" t="s">
        <v>50</v>
      </c>
      <c r="C7244" s="1">
        <v>43.0</v>
      </c>
      <c r="D7244" s="1" t="s">
        <v>51</v>
      </c>
      <c r="E7244" s="1" t="s">
        <v>52</v>
      </c>
      <c r="G7244" s="1" t="s">
        <v>91</v>
      </c>
      <c r="H7244" s="1" t="s">
        <v>91</v>
      </c>
      <c r="I7244" s="1" t="s">
        <v>55</v>
      </c>
      <c r="J7244" s="1" t="s">
        <v>91</v>
      </c>
      <c r="K7244" s="1" t="s">
        <v>91</v>
      </c>
      <c r="L7244" s="1" t="s">
        <v>55</v>
      </c>
      <c r="M7244" s="1" t="s">
        <v>56</v>
      </c>
      <c r="N7244" s="1" t="s">
        <v>119</v>
      </c>
      <c r="O7244" s="1" t="s">
        <v>91</v>
      </c>
      <c r="P7244" s="1" t="s">
        <v>91</v>
      </c>
      <c r="Q7244" s="1" t="s">
        <v>55</v>
      </c>
      <c r="R7244" s="1" t="s">
        <v>56</v>
      </c>
      <c r="T7244" s="1" t="s">
        <v>5553</v>
      </c>
      <c r="U7244" s="1" t="s">
        <v>59</v>
      </c>
      <c r="Z7244" s="1" t="s">
        <v>60</v>
      </c>
      <c r="AR7244" s="1" t="s">
        <v>60</v>
      </c>
      <c r="AT7244" s="1" t="s">
        <v>110</v>
      </c>
      <c r="AU7244" s="1" t="s">
        <v>110</v>
      </c>
      <c r="AV7244" s="1" t="s">
        <v>111</v>
      </c>
      <c r="AW7244" s="3" t="str">
        <f t="shared" si="1"/>
        <v>Other</v>
      </c>
      <c r="AX7244" s="3" t="str">
        <f t="array" ref="AX7244">TEXTJOIN(", ", TRUE, IF(X7244:AS7244="Y", X$1:AS$1, IF(X7244:AS7244&lt;&gt;"", X$1:AS$1 &amp; ": " &amp; X7244:AS7244, "")))
</f>
        <v>Fentanyl, Any Opioid</v>
      </c>
    </row>
    <row r="7245">
      <c r="A7245" s="4">
        <v>42307.0</v>
      </c>
      <c r="B7245" s="1" t="s">
        <v>86</v>
      </c>
      <c r="C7245" s="1">
        <v>49.0</v>
      </c>
      <c r="D7245" s="1" t="s">
        <v>51</v>
      </c>
      <c r="E7245" s="1" t="s">
        <v>63</v>
      </c>
      <c r="G7245" s="1" t="s">
        <v>185</v>
      </c>
      <c r="H7245" s="1" t="s">
        <v>91</v>
      </c>
      <c r="I7245" s="1" t="s">
        <v>55</v>
      </c>
      <c r="J7245" s="1" t="s">
        <v>185</v>
      </c>
      <c r="M7245" s="1" t="s">
        <v>56</v>
      </c>
      <c r="O7245" s="1" t="s">
        <v>185</v>
      </c>
      <c r="P7245" s="1" t="s">
        <v>91</v>
      </c>
      <c r="Q7245" s="1" t="s">
        <v>55</v>
      </c>
      <c r="R7245" s="1" t="s">
        <v>56</v>
      </c>
      <c r="T7245" s="1" t="s">
        <v>596</v>
      </c>
      <c r="U7245" s="1" t="s">
        <v>59</v>
      </c>
      <c r="W7245" s="1" t="s">
        <v>60</v>
      </c>
      <c r="X7245" s="1" t="s">
        <v>60</v>
      </c>
      <c r="Z7245" s="1" t="s">
        <v>60</v>
      </c>
      <c r="AP7245" s="1" t="s">
        <v>60</v>
      </c>
      <c r="AR7245" s="1" t="s">
        <v>60</v>
      </c>
      <c r="AT7245" s="1" t="s">
        <v>188</v>
      </c>
      <c r="AU7245" s="1" t="s">
        <v>188</v>
      </c>
      <c r="AV7245" s="1" t="s">
        <v>189</v>
      </c>
      <c r="AW7245" s="3" t="str">
        <f t="shared" si="1"/>
        <v>Other</v>
      </c>
      <c r="AX7245" s="3" t="str">
        <f t="array" ref="AX7245">TEXTJOIN(", ", TRUE, IF(X7245:AS7245="Y", X$1:AS$1, IF(X7245:AS7245&lt;&gt;"", X$1:AS$1 &amp; ": " &amp; X7245:AS7245, "")))
</f>
        <v>Heroin, Fentanyl, Heroin/Morph/Codeine, Any Opioid</v>
      </c>
    </row>
    <row r="7246">
      <c r="A7246" s="2">
        <v>43275.0</v>
      </c>
      <c r="B7246" s="1" t="s">
        <v>50</v>
      </c>
      <c r="C7246" s="1">
        <v>22.0</v>
      </c>
      <c r="D7246" s="1" t="s">
        <v>76</v>
      </c>
      <c r="E7246" s="1" t="s">
        <v>63</v>
      </c>
      <c r="G7246" s="1" t="s">
        <v>7165</v>
      </c>
      <c r="H7246" s="1" t="s">
        <v>7166</v>
      </c>
      <c r="I7246" s="1" t="s">
        <v>342</v>
      </c>
      <c r="J7246" s="1" t="s">
        <v>247</v>
      </c>
      <c r="K7246" s="1" t="s">
        <v>103</v>
      </c>
      <c r="M7246" s="1" t="s">
        <v>56</v>
      </c>
      <c r="N7246" s="1" t="s">
        <v>93</v>
      </c>
      <c r="O7246" s="1" t="s">
        <v>103</v>
      </c>
      <c r="P7246" s="1" t="s">
        <v>103</v>
      </c>
      <c r="Q7246" s="1" t="s">
        <v>55</v>
      </c>
      <c r="R7246" s="1" t="s">
        <v>67</v>
      </c>
      <c r="T7246" s="1" t="s">
        <v>7167</v>
      </c>
      <c r="U7246" s="1" t="s">
        <v>59</v>
      </c>
      <c r="X7246" s="1" t="s">
        <v>60</v>
      </c>
      <c r="Z7246" s="1" t="s">
        <v>60</v>
      </c>
      <c r="AP7246" s="1" t="s">
        <v>60</v>
      </c>
      <c r="AR7246" s="1" t="s">
        <v>60</v>
      </c>
      <c r="AU7246" s="1" t="s">
        <v>1232</v>
      </c>
      <c r="AV7246" s="1" t="s">
        <v>168</v>
      </c>
      <c r="AW7246" s="3" t="str">
        <f t="shared" si="1"/>
        <v>Other</v>
      </c>
      <c r="AX7246" s="3" t="str">
        <f t="array" ref="AX7246">TEXTJOIN(", ", TRUE, IF(X7246:AS7246="Y", X$1:AS$1, IF(X7246:AS7246&lt;&gt;"", X$1:AS$1 &amp; ": " &amp; X7246:AS7246, "")))
</f>
        <v>Heroin, Fentanyl, Heroin/Morph/Codeine, Any Opioid</v>
      </c>
    </row>
    <row r="7247">
      <c r="A7247" s="2">
        <v>42991.0</v>
      </c>
      <c r="B7247" s="1" t="s">
        <v>86</v>
      </c>
      <c r="C7247" s="1">
        <v>41.0</v>
      </c>
      <c r="D7247" s="1" t="s">
        <v>51</v>
      </c>
      <c r="E7247" s="1" t="s">
        <v>63</v>
      </c>
      <c r="G7247" s="1" t="s">
        <v>222</v>
      </c>
      <c r="H7247" s="1" t="s">
        <v>103</v>
      </c>
      <c r="I7247" s="1" t="s">
        <v>55</v>
      </c>
      <c r="J7247" s="1" t="s">
        <v>222</v>
      </c>
      <c r="K7247" s="1" t="s">
        <v>103</v>
      </c>
      <c r="L7247" s="1" t="s">
        <v>55</v>
      </c>
      <c r="M7247" s="1" t="s">
        <v>56</v>
      </c>
      <c r="N7247" s="1" t="s">
        <v>93</v>
      </c>
      <c r="O7247" s="1" t="s">
        <v>222</v>
      </c>
      <c r="P7247" s="1" t="s">
        <v>103</v>
      </c>
      <c r="Q7247" s="1" t="s">
        <v>55</v>
      </c>
      <c r="R7247" s="1" t="s">
        <v>56</v>
      </c>
      <c r="T7247" s="1" t="s">
        <v>1040</v>
      </c>
      <c r="U7247" s="1" t="s">
        <v>59</v>
      </c>
      <c r="Z7247" s="1" t="s">
        <v>60</v>
      </c>
      <c r="AT7247" s="1" t="s">
        <v>224</v>
      </c>
      <c r="AU7247" s="1" t="s">
        <v>224</v>
      </c>
      <c r="AV7247" s="1" t="s">
        <v>225</v>
      </c>
      <c r="AW7247" s="3" t="str">
        <f t="shared" si="1"/>
        <v>Other</v>
      </c>
      <c r="AX7247" s="3" t="str">
        <f t="array" ref="AX7247">TEXTJOIN(", ", TRUE, IF(X7247:AS7247="Y", X$1:AS$1, IF(X7247:AS7247&lt;&gt;"", X$1:AS$1 &amp; ": " &amp; X7247:AS7247, "")))
</f>
        <v>Fentanyl</v>
      </c>
    </row>
    <row r="7248">
      <c r="A7248" s="2">
        <v>42918.0</v>
      </c>
      <c r="B7248" s="1" t="s">
        <v>86</v>
      </c>
      <c r="C7248" s="1">
        <v>43.0</v>
      </c>
      <c r="D7248" s="1" t="s">
        <v>51</v>
      </c>
      <c r="E7248" s="1" t="s">
        <v>63</v>
      </c>
      <c r="G7248" s="1" t="s">
        <v>3535</v>
      </c>
      <c r="H7248" s="1" t="s">
        <v>263</v>
      </c>
      <c r="I7248" s="1" t="s">
        <v>55</v>
      </c>
      <c r="J7248" s="1" t="s">
        <v>3535</v>
      </c>
      <c r="K7248" s="1" t="s">
        <v>263</v>
      </c>
      <c r="L7248" s="1" t="s">
        <v>55</v>
      </c>
      <c r="M7248" s="1" t="s">
        <v>56</v>
      </c>
      <c r="N7248" s="1" t="s">
        <v>66</v>
      </c>
      <c r="O7248" s="1" t="s">
        <v>3535</v>
      </c>
      <c r="P7248" s="1" t="s">
        <v>263</v>
      </c>
      <c r="Q7248" s="1" t="s">
        <v>55</v>
      </c>
      <c r="R7248" s="1" t="s">
        <v>56</v>
      </c>
      <c r="T7248" s="1" t="s">
        <v>4738</v>
      </c>
      <c r="U7248" s="1" t="s">
        <v>59</v>
      </c>
      <c r="X7248" s="1" t="s">
        <v>60</v>
      </c>
      <c r="Z7248" s="1" t="s">
        <v>60</v>
      </c>
      <c r="AF7248" s="1" t="s">
        <v>60</v>
      </c>
      <c r="AT7248" s="1" t="s">
        <v>3537</v>
      </c>
      <c r="AU7248" s="1" t="s">
        <v>3537</v>
      </c>
      <c r="AV7248" s="1" t="s">
        <v>3538</v>
      </c>
      <c r="AW7248" s="3" t="str">
        <f t="shared" si="1"/>
        <v>Other</v>
      </c>
      <c r="AX7248" s="3" t="str">
        <f t="array" ref="AX7248">TEXTJOIN(", ", TRUE, IF(X7248:AS7248="Y", X$1:AS$1, IF(X7248:AS7248&lt;&gt;"", X$1:AS$1 &amp; ": " &amp; X7248:AS7248, "")))
</f>
        <v>Heroin, Fentanyl, Benzodiazepine</v>
      </c>
    </row>
    <row r="7249">
      <c r="A7249" s="2">
        <v>44046.0</v>
      </c>
      <c r="B7249" s="1" t="s">
        <v>50</v>
      </c>
      <c r="C7249" s="1">
        <v>41.0</v>
      </c>
      <c r="D7249" s="1" t="s">
        <v>51</v>
      </c>
      <c r="E7249" s="1" t="s">
        <v>63</v>
      </c>
      <c r="G7249" s="1" t="s">
        <v>103</v>
      </c>
      <c r="H7249" s="1" t="s">
        <v>103</v>
      </c>
      <c r="I7249" s="1" t="s">
        <v>55</v>
      </c>
      <c r="J7249" s="1" t="s">
        <v>103</v>
      </c>
      <c r="K7249" s="1" t="s">
        <v>103</v>
      </c>
      <c r="L7249" s="1" t="s">
        <v>55</v>
      </c>
      <c r="M7249" s="1" t="s">
        <v>177</v>
      </c>
      <c r="N7249" s="1" t="s">
        <v>93</v>
      </c>
      <c r="O7249" s="1" t="s">
        <v>103</v>
      </c>
      <c r="P7249" s="1" t="s">
        <v>103</v>
      </c>
      <c r="Q7249" s="1" t="s">
        <v>55</v>
      </c>
      <c r="R7249" s="1" t="s">
        <v>44</v>
      </c>
      <c r="T7249" s="1" t="s">
        <v>7168</v>
      </c>
      <c r="U7249" s="1" t="s">
        <v>59</v>
      </c>
      <c r="Y7249" s="1" t="s">
        <v>60</v>
      </c>
      <c r="Z7249" s="1" t="s">
        <v>60</v>
      </c>
      <c r="AD7249" s="1" t="s">
        <v>60</v>
      </c>
      <c r="AR7249" s="1" t="s">
        <v>60</v>
      </c>
      <c r="AT7249" s="1" t="s">
        <v>167</v>
      </c>
      <c r="AU7249" s="1" t="s">
        <v>167</v>
      </c>
      <c r="AV7249" s="1" t="s">
        <v>168</v>
      </c>
      <c r="AW7249" s="3" t="str">
        <f t="shared" si="1"/>
        <v>Other</v>
      </c>
      <c r="AX7249" s="3" t="str">
        <f t="array" ref="AX7249">TEXTJOIN(", ", TRUE, IF(X7249:AS7249="Y", X$1:AS$1, IF(X7249:AS7249&lt;&gt;"", X$1:AS$1 &amp; ": " &amp; X7249:AS7249, "")))
</f>
        <v>Cocaine, Fentanyl, Ethanol, Any Opioid</v>
      </c>
    </row>
    <row r="7250">
      <c r="A7250" s="4">
        <v>44195.0</v>
      </c>
      <c r="B7250" s="1" t="s">
        <v>50</v>
      </c>
      <c r="C7250" s="1">
        <v>30.0</v>
      </c>
      <c r="D7250" s="1" t="s">
        <v>76</v>
      </c>
      <c r="E7250" s="1" t="s">
        <v>63</v>
      </c>
      <c r="G7250" s="1" t="s">
        <v>176</v>
      </c>
      <c r="H7250" s="1" t="s">
        <v>121</v>
      </c>
      <c r="I7250" s="1" t="s">
        <v>55</v>
      </c>
      <c r="J7250" s="1" t="s">
        <v>176</v>
      </c>
      <c r="K7250" s="1" t="s">
        <v>121</v>
      </c>
      <c r="L7250" s="1" t="s">
        <v>55</v>
      </c>
      <c r="M7250" s="1" t="s">
        <v>56</v>
      </c>
      <c r="N7250" s="1" t="s">
        <v>136</v>
      </c>
      <c r="O7250" s="1" t="s">
        <v>176</v>
      </c>
      <c r="P7250" s="1" t="s">
        <v>121</v>
      </c>
      <c r="Q7250" s="1" t="s">
        <v>55</v>
      </c>
      <c r="R7250" s="1" t="s">
        <v>56</v>
      </c>
      <c r="T7250" s="1" t="s">
        <v>7169</v>
      </c>
      <c r="U7250" s="1" t="s">
        <v>59</v>
      </c>
      <c r="Z7250" s="1" t="s">
        <v>60</v>
      </c>
      <c r="AR7250" s="1" t="s">
        <v>60</v>
      </c>
      <c r="AT7250" s="1" t="s">
        <v>183</v>
      </c>
      <c r="AU7250" s="1" t="s">
        <v>183</v>
      </c>
      <c r="AV7250" s="1" t="s">
        <v>244</v>
      </c>
      <c r="AW7250" s="3" t="str">
        <f t="shared" si="1"/>
        <v>Other</v>
      </c>
      <c r="AX7250" s="3" t="str">
        <f t="array" ref="AX7250">TEXTJOIN(", ", TRUE, IF(X7250:AS7250="Y", X$1:AS$1, IF(X7250:AS7250&lt;&gt;"", X$1:AS$1 &amp; ": " &amp; X7250:AS7250, "")))
</f>
        <v>Fentanyl, Any Opioid</v>
      </c>
    </row>
    <row r="7251">
      <c r="A7251" s="2">
        <v>43523.0</v>
      </c>
      <c r="B7251" s="1" t="s">
        <v>50</v>
      </c>
      <c r="C7251" s="1">
        <v>52.0</v>
      </c>
      <c r="D7251" s="1" t="s">
        <v>51</v>
      </c>
      <c r="E7251" s="1" t="s">
        <v>63</v>
      </c>
      <c r="F7251" s="1" t="s">
        <v>137</v>
      </c>
      <c r="G7251" s="1" t="s">
        <v>91</v>
      </c>
      <c r="H7251" s="1" t="s">
        <v>91</v>
      </c>
      <c r="I7251" s="1" t="s">
        <v>55</v>
      </c>
      <c r="J7251" s="1" t="s">
        <v>91</v>
      </c>
      <c r="K7251" s="1" t="s">
        <v>91</v>
      </c>
      <c r="L7251" s="1" t="s">
        <v>55</v>
      </c>
      <c r="M7251" s="1" t="s">
        <v>56</v>
      </c>
      <c r="N7251" s="1" t="s">
        <v>93</v>
      </c>
      <c r="O7251" s="1" t="s">
        <v>91</v>
      </c>
      <c r="P7251" s="1" t="s">
        <v>91</v>
      </c>
      <c r="Q7251" s="1" t="s">
        <v>55</v>
      </c>
      <c r="R7251" s="1" t="s">
        <v>67</v>
      </c>
      <c r="T7251" s="1" t="s">
        <v>3103</v>
      </c>
      <c r="U7251" s="1" t="s">
        <v>59</v>
      </c>
      <c r="X7251" s="1" t="s">
        <v>60</v>
      </c>
      <c r="Z7251" s="1" t="s">
        <v>60</v>
      </c>
      <c r="AA7251" s="1" t="s">
        <v>60</v>
      </c>
      <c r="AP7251" s="1" t="s">
        <v>60</v>
      </c>
      <c r="AR7251" s="1" t="s">
        <v>60</v>
      </c>
      <c r="AT7251" s="1" t="s">
        <v>110</v>
      </c>
      <c r="AU7251" s="1" t="s">
        <v>110</v>
      </c>
      <c r="AV7251" s="1" t="s">
        <v>111</v>
      </c>
      <c r="AW7251" s="3" t="str">
        <f t="shared" si="1"/>
        <v>Other</v>
      </c>
      <c r="AX7251" s="3" t="str">
        <f t="array" ref="AX7251">TEXTJOIN(", ", TRUE, IF(X7251:AS7251="Y", X$1:AS$1, IF(X7251:AS7251&lt;&gt;"", X$1:AS$1 &amp; ": " &amp; X7251:AS7251, "")))
</f>
        <v>Heroin, Fentanyl, Fentanyl Analogue, Heroin/Morph/Codeine, Any Opioid</v>
      </c>
    </row>
    <row r="7252">
      <c r="A7252" s="4">
        <v>44146.0</v>
      </c>
      <c r="B7252" s="1" t="s">
        <v>50</v>
      </c>
      <c r="C7252" s="1">
        <v>39.0</v>
      </c>
      <c r="D7252" s="1" t="s">
        <v>51</v>
      </c>
      <c r="E7252" s="1" t="s">
        <v>52</v>
      </c>
      <c r="G7252" s="1" t="s">
        <v>256</v>
      </c>
      <c r="H7252" s="1" t="s">
        <v>103</v>
      </c>
      <c r="I7252" s="1" t="s">
        <v>55</v>
      </c>
      <c r="J7252" s="1" t="s">
        <v>256</v>
      </c>
      <c r="K7252" s="1" t="s">
        <v>103</v>
      </c>
      <c r="L7252" s="1" t="s">
        <v>55</v>
      </c>
      <c r="M7252" s="1" t="s">
        <v>333</v>
      </c>
      <c r="N7252" s="1" t="s">
        <v>155</v>
      </c>
      <c r="O7252" s="1" t="s">
        <v>256</v>
      </c>
      <c r="P7252" s="1" t="s">
        <v>103</v>
      </c>
      <c r="Q7252" s="1" t="s">
        <v>55</v>
      </c>
      <c r="R7252" s="1" t="s">
        <v>67</v>
      </c>
      <c r="T7252" s="1" t="s">
        <v>1754</v>
      </c>
      <c r="U7252" s="1" t="s">
        <v>59</v>
      </c>
      <c r="Z7252" s="1" t="s">
        <v>60</v>
      </c>
      <c r="AD7252" s="1" t="s">
        <v>60</v>
      </c>
      <c r="AR7252" s="1" t="s">
        <v>60</v>
      </c>
      <c r="AT7252" s="1" t="s">
        <v>282</v>
      </c>
      <c r="AU7252" s="1" t="s">
        <v>282</v>
      </c>
      <c r="AV7252" s="1" t="s">
        <v>260</v>
      </c>
      <c r="AW7252" s="3" t="str">
        <f t="shared" si="1"/>
        <v>Other</v>
      </c>
      <c r="AX7252" s="3" t="str">
        <f t="array" ref="AX7252">TEXTJOIN(", ", TRUE, IF(X7252:AS7252="Y", X$1:AS$1, IF(X7252:AS7252&lt;&gt;"", X$1:AS$1 &amp; ": " &amp; X7252:AS7252, "")))
</f>
        <v>Fentanyl, Ethanol, Any Opioid</v>
      </c>
    </row>
    <row r="7253">
      <c r="A7253" s="2">
        <v>42877.0</v>
      </c>
      <c r="B7253" s="1" t="s">
        <v>86</v>
      </c>
      <c r="C7253" s="1">
        <v>62.0</v>
      </c>
      <c r="D7253" s="1" t="s">
        <v>76</v>
      </c>
      <c r="E7253" s="1" t="s">
        <v>63</v>
      </c>
      <c r="G7253" s="1" t="s">
        <v>98</v>
      </c>
      <c r="H7253" s="1" t="s">
        <v>54</v>
      </c>
      <c r="I7253" s="1" t="s">
        <v>55</v>
      </c>
      <c r="J7253" s="1" t="s">
        <v>98</v>
      </c>
      <c r="K7253" s="1" t="s">
        <v>54</v>
      </c>
      <c r="L7253" s="1" t="s">
        <v>55</v>
      </c>
      <c r="M7253" s="1" t="s">
        <v>56</v>
      </c>
      <c r="N7253" s="1" t="s">
        <v>119</v>
      </c>
      <c r="O7253" s="1" t="s">
        <v>98</v>
      </c>
      <c r="P7253" s="1" t="s">
        <v>54</v>
      </c>
      <c r="Q7253" s="1" t="s">
        <v>55</v>
      </c>
      <c r="R7253" s="1" t="s">
        <v>56</v>
      </c>
      <c r="T7253" s="1" t="s">
        <v>7170</v>
      </c>
      <c r="U7253" s="1" t="s">
        <v>59</v>
      </c>
      <c r="X7253" s="1" t="s">
        <v>60</v>
      </c>
      <c r="AB7253" s="1" t="s">
        <v>60</v>
      </c>
      <c r="AF7253" s="1" t="s">
        <v>60</v>
      </c>
      <c r="AT7253" s="1" t="s">
        <v>100</v>
      </c>
      <c r="AU7253" s="1" t="s">
        <v>100</v>
      </c>
      <c r="AV7253" s="1" t="s">
        <v>101</v>
      </c>
      <c r="AW7253" s="3" t="str">
        <f t="shared" si="1"/>
        <v>Other</v>
      </c>
      <c r="AX7253" s="3" t="str">
        <f t="array" ref="AX7253">TEXTJOIN(", ", TRUE, IF(X7253:AS7253="Y", X$1:AS$1, IF(X7253:AS7253&lt;&gt;"", X$1:AS$1 &amp; ": " &amp; X7253:AS7253, "")))
</f>
        <v>Heroin, Oxycodone, Benzodiazepine</v>
      </c>
    </row>
    <row r="7254">
      <c r="A7254" s="2">
        <v>41794.0</v>
      </c>
      <c r="B7254" s="1" t="s">
        <v>50</v>
      </c>
      <c r="C7254" s="1">
        <v>53.0</v>
      </c>
      <c r="D7254" s="1" t="s">
        <v>51</v>
      </c>
      <c r="E7254" s="1" t="s">
        <v>63</v>
      </c>
      <c r="G7254" s="1" t="s">
        <v>90</v>
      </c>
      <c r="J7254" s="1" t="s">
        <v>90</v>
      </c>
      <c r="L7254" s="1" t="s">
        <v>55</v>
      </c>
      <c r="M7254" s="1" t="s">
        <v>56</v>
      </c>
      <c r="N7254" s="1" t="s">
        <v>136</v>
      </c>
      <c r="O7254" s="1" t="s">
        <v>90</v>
      </c>
      <c r="P7254" s="1" t="s">
        <v>91</v>
      </c>
      <c r="R7254" s="1" t="s">
        <v>56</v>
      </c>
      <c r="T7254" s="1" t="s">
        <v>7171</v>
      </c>
      <c r="U7254" s="1" t="s">
        <v>59</v>
      </c>
      <c r="V7254" s="1" t="s">
        <v>78</v>
      </c>
      <c r="Y7254" s="1" t="s">
        <v>60</v>
      </c>
      <c r="AD7254" s="1" t="s">
        <v>60</v>
      </c>
      <c r="AF7254" s="1" t="s">
        <v>60</v>
      </c>
      <c r="AT7254" s="1" t="s">
        <v>96</v>
      </c>
      <c r="AU7254" s="1" t="s">
        <v>96</v>
      </c>
      <c r="AV7254" s="1" t="s">
        <v>97</v>
      </c>
      <c r="AW7254" s="3" t="str">
        <f t="shared" si="1"/>
        <v>Other</v>
      </c>
      <c r="AX7254" s="3" t="str">
        <f t="array" ref="AX7254">TEXTJOIN(", ", TRUE, IF(X7254:AS7254="Y", X$1:AS$1, IF(X7254:AS7254&lt;&gt;"", X$1:AS$1 &amp; ": " &amp; X7254:AS7254, "")))
</f>
        <v>Cocaine, Ethanol, Benzodiazepine</v>
      </c>
    </row>
    <row r="7255">
      <c r="A7255" s="2">
        <v>42556.0</v>
      </c>
      <c r="B7255" s="1" t="s">
        <v>50</v>
      </c>
      <c r="C7255" s="1">
        <v>60.0</v>
      </c>
      <c r="D7255" s="1" t="s">
        <v>51</v>
      </c>
      <c r="E7255" s="1" t="s">
        <v>63</v>
      </c>
      <c r="G7255" s="1" t="s">
        <v>455</v>
      </c>
      <c r="H7255" s="1" t="s">
        <v>103</v>
      </c>
      <c r="I7255" s="1" t="s">
        <v>55</v>
      </c>
      <c r="J7255" s="1" t="s">
        <v>455</v>
      </c>
      <c r="M7255" s="1" t="s">
        <v>56</v>
      </c>
      <c r="N7255" s="1" t="s">
        <v>670</v>
      </c>
      <c r="O7255" s="1" t="s">
        <v>455</v>
      </c>
      <c r="R7255" s="1" t="s">
        <v>56</v>
      </c>
      <c r="T7255" s="1" t="s">
        <v>78</v>
      </c>
      <c r="U7255" s="1" t="s">
        <v>59</v>
      </c>
      <c r="W7255" s="1" t="s">
        <v>60</v>
      </c>
      <c r="X7255" s="1" t="s">
        <v>60</v>
      </c>
      <c r="AP7255" s="1" t="s">
        <v>60</v>
      </c>
      <c r="AR7255" s="1" t="s">
        <v>60</v>
      </c>
      <c r="AT7255" s="1" t="s">
        <v>457</v>
      </c>
      <c r="AU7255" s="1" t="s">
        <v>457</v>
      </c>
      <c r="AV7255" s="1" t="s">
        <v>458</v>
      </c>
      <c r="AW7255" s="3" t="str">
        <f t="shared" si="1"/>
        <v>Other</v>
      </c>
      <c r="AX7255" s="3" t="str">
        <f t="array" ref="AX7255">TEXTJOIN(", ", TRUE, IF(X7255:AS7255="Y", X$1:AS$1, IF(X7255:AS7255&lt;&gt;"", X$1:AS$1 &amp; ": " &amp; X7255:AS7255, "")))
</f>
        <v>Heroin, Heroin/Morph/Codeine, Any Opioid</v>
      </c>
    </row>
    <row r="7256">
      <c r="A7256" s="2">
        <v>42108.0</v>
      </c>
      <c r="B7256" s="1" t="s">
        <v>86</v>
      </c>
      <c r="C7256" s="1">
        <v>33.0</v>
      </c>
      <c r="D7256" s="1" t="s">
        <v>51</v>
      </c>
      <c r="E7256" s="1" t="s">
        <v>63</v>
      </c>
      <c r="G7256" s="1" t="s">
        <v>368</v>
      </c>
      <c r="H7256" s="1" t="s">
        <v>91</v>
      </c>
      <c r="I7256" s="1" t="s">
        <v>55</v>
      </c>
      <c r="J7256" s="1" t="s">
        <v>238</v>
      </c>
      <c r="M7256" s="1" t="s">
        <v>56</v>
      </c>
      <c r="O7256" s="1" t="s">
        <v>238</v>
      </c>
      <c r="P7256" s="1" t="s">
        <v>125</v>
      </c>
      <c r="Q7256" s="1" t="s">
        <v>55</v>
      </c>
      <c r="R7256" s="1" t="s">
        <v>67</v>
      </c>
      <c r="T7256" s="1" t="s">
        <v>7172</v>
      </c>
      <c r="U7256" s="1" t="s">
        <v>59</v>
      </c>
      <c r="X7256" s="1" t="s">
        <v>60</v>
      </c>
      <c r="Y7256" s="1" t="s">
        <v>60</v>
      </c>
      <c r="Z7256" s="1" t="s">
        <v>60</v>
      </c>
      <c r="AP7256" s="1" t="s">
        <v>60</v>
      </c>
      <c r="AR7256" s="1" t="s">
        <v>60</v>
      </c>
      <c r="AS7256" s="1" t="s">
        <v>7173</v>
      </c>
      <c r="AT7256" s="1" t="s">
        <v>369</v>
      </c>
      <c r="AU7256" s="1" t="s">
        <v>567</v>
      </c>
      <c r="AV7256" s="1" t="s">
        <v>241</v>
      </c>
      <c r="AW7256" s="3" t="str">
        <f t="shared" si="1"/>
        <v>Other</v>
      </c>
      <c r="AX7256" s="3" t="str">
        <f t="array" ref="AX7256">TEXTJOIN(", ", TRUE, IF(X7256:AS7256="Y", X$1:AS$1, IF(X7256:AS7256&lt;&gt;"", X$1:AS$1 &amp; ": " &amp; X7256:AS7256, "")))
</f>
        <v>Heroin, Cocaine, Fentanyl, Heroin/Morph/Codeine, Any Opioid, Other: MEPERIDINE</v>
      </c>
    </row>
    <row r="7257">
      <c r="A7257" s="4">
        <v>43445.0</v>
      </c>
      <c r="B7257" s="1" t="s">
        <v>50</v>
      </c>
      <c r="C7257" s="1">
        <v>48.0</v>
      </c>
      <c r="D7257" s="1" t="s">
        <v>51</v>
      </c>
      <c r="E7257" s="1" t="s">
        <v>63</v>
      </c>
      <c r="G7257" s="1" t="s">
        <v>256</v>
      </c>
      <c r="H7257" s="1" t="s">
        <v>103</v>
      </c>
      <c r="I7257" s="1" t="s">
        <v>55</v>
      </c>
      <c r="J7257" s="1" t="s">
        <v>256</v>
      </c>
      <c r="K7257" s="1" t="s">
        <v>103</v>
      </c>
      <c r="M7257" s="1" t="s">
        <v>56</v>
      </c>
      <c r="N7257" s="1" t="s">
        <v>1893</v>
      </c>
      <c r="O7257" s="1" t="s">
        <v>256</v>
      </c>
      <c r="P7257" s="1" t="s">
        <v>103</v>
      </c>
      <c r="Q7257" s="1" t="s">
        <v>55</v>
      </c>
      <c r="R7257" s="1" t="s">
        <v>56</v>
      </c>
      <c r="T7257" s="1" t="s">
        <v>7174</v>
      </c>
      <c r="U7257" s="1" t="s">
        <v>59</v>
      </c>
      <c r="X7257" s="1" t="s">
        <v>60</v>
      </c>
      <c r="Z7257" s="1" t="s">
        <v>60</v>
      </c>
      <c r="AA7257" s="1" t="s">
        <v>60</v>
      </c>
      <c r="AD7257" s="1" t="s">
        <v>60</v>
      </c>
      <c r="AP7257" s="1" t="s">
        <v>60</v>
      </c>
      <c r="AR7257" s="1" t="s">
        <v>60</v>
      </c>
      <c r="AT7257" s="1" t="s">
        <v>282</v>
      </c>
      <c r="AU7257" s="1" t="s">
        <v>282</v>
      </c>
      <c r="AV7257" s="1" t="s">
        <v>260</v>
      </c>
      <c r="AW7257" s="3" t="str">
        <f t="shared" si="1"/>
        <v>Other</v>
      </c>
      <c r="AX7257" s="3" t="str">
        <f t="array" ref="AX7257">TEXTJOIN(", ", TRUE, IF(X7257:AS7257="Y", X$1:AS$1, IF(X7257:AS7257&lt;&gt;"", X$1:AS$1 &amp; ": " &amp; X7257:AS7257, "")))
</f>
        <v>Heroin, Fentanyl, Fentanyl Analogue, Ethanol, Heroin/Morph/Codeine, Any Opioid</v>
      </c>
    </row>
    <row r="7258">
      <c r="A7258" s="2">
        <v>42148.0</v>
      </c>
      <c r="B7258" s="1" t="s">
        <v>86</v>
      </c>
      <c r="C7258" s="1">
        <v>38.0</v>
      </c>
      <c r="D7258" s="1" t="s">
        <v>51</v>
      </c>
      <c r="E7258" s="1" t="s">
        <v>63</v>
      </c>
      <c r="G7258" s="1" t="s">
        <v>841</v>
      </c>
      <c r="H7258" s="1" t="s">
        <v>299</v>
      </c>
      <c r="I7258" s="1" t="s">
        <v>55</v>
      </c>
      <c r="J7258" s="1" t="s">
        <v>841</v>
      </c>
      <c r="M7258" s="1" t="s">
        <v>56</v>
      </c>
      <c r="O7258" s="1" t="s">
        <v>863</v>
      </c>
      <c r="P7258" s="1" t="s">
        <v>299</v>
      </c>
      <c r="Q7258" s="1" t="s">
        <v>55</v>
      </c>
      <c r="R7258" s="1" t="s">
        <v>67</v>
      </c>
      <c r="T7258" s="1" t="s">
        <v>7175</v>
      </c>
      <c r="U7258" s="1" t="s">
        <v>59</v>
      </c>
      <c r="W7258" s="1" t="s">
        <v>60</v>
      </c>
      <c r="X7258" s="1" t="s">
        <v>60</v>
      </c>
      <c r="AF7258" s="1" t="s">
        <v>60</v>
      </c>
      <c r="AP7258" s="1" t="s">
        <v>60</v>
      </c>
      <c r="AR7258" s="1" t="s">
        <v>60</v>
      </c>
      <c r="AT7258" s="1" t="s">
        <v>844</v>
      </c>
      <c r="AU7258" s="1" t="s">
        <v>844</v>
      </c>
      <c r="AV7258" s="1" t="s">
        <v>865</v>
      </c>
      <c r="AW7258" s="3" t="str">
        <f t="shared" si="1"/>
        <v>Other</v>
      </c>
      <c r="AX7258" s="3" t="str">
        <f t="array" ref="AX7258">TEXTJOIN(", ", TRUE, IF(X7258:AS7258="Y", X$1:AS$1, IF(X7258:AS7258&lt;&gt;"", X$1:AS$1 &amp; ": " &amp; X7258:AS7258, "")))
</f>
        <v>Heroin, Benzodiazepine, Heroin/Morph/Codeine, Any Opioid</v>
      </c>
    </row>
    <row r="7259">
      <c r="A7259" s="2">
        <v>44210.0</v>
      </c>
      <c r="B7259" s="1" t="s">
        <v>50</v>
      </c>
      <c r="C7259" s="1">
        <v>35.0</v>
      </c>
      <c r="D7259" s="1" t="s">
        <v>51</v>
      </c>
      <c r="E7259" s="1" t="s">
        <v>63</v>
      </c>
      <c r="G7259" s="1" t="s">
        <v>91</v>
      </c>
      <c r="H7259" s="1" t="s">
        <v>91</v>
      </c>
      <c r="I7259" s="1" t="s">
        <v>55</v>
      </c>
      <c r="J7259" s="1" t="s">
        <v>91</v>
      </c>
      <c r="K7259" s="1" t="s">
        <v>91</v>
      </c>
      <c r="L7259" s="1" t="s">
        <v>55</v>
      </c>
      <c r="M7259" s="1" t="s">
        <v>56</v>
      </c>
      <c r="N7259" s="1" t="s">
        <v>155</v>
      </c>
      <c r="O7259" s="1" t="s">
        <v>91</v>
      </c>
      <c r="P7259" s="1" t="s">
        <v>91</v>
      </c>
      <c r="Q7259" s="1" t="s">
        <v>55</v>
      </c>
      <c r="R7259" s="1" t="s">
        <v>173</v>
      </c>
      <c r="T7259" s="1" t="s">
        <v>7176</v>
      </c>
      <c r="U7259" s="1" t="s">
        <v>59</v>
      </c>
      <c r="Y7259" s="1" t="s">
        <v>60</v>
      </c>
      <c r="Z7259" s="1" t="s">
        <v>60</v>
      </c>
      <c r="AR7259" s="1" t="s">
        <v>60</v>
      </c>
      <c r="AT7259" s="1" t="s">
        <v>110</v>
      </c>
      <c r="AU7259" s="1" t="s">
        <v>110</v>
      </c>
      <c r="AV7259" s="1" t="s">
        <v>111</v>
      </c>
      <c r="AW7259" s="3" t="str">
        <f t="shared" si="1"/>
        <v>Other</v>
      </c>
      <c r="AX7259" s="3" t="str">
        <f t="array" ref="AX7259">TEXTJOIN(", ", TRUE, IF(X7259:AS7259="Y", X$1:AS$1, IF(X7259:AS7259&lt;&gt;"", X$1:AS$1 &amp; ": " &amp; X7259:AS7259, "")))
</f>
        <v>Cocaine, Fentanyl, Any Opioid</v>
      </c>
    </row>
    <row r="7260">
      <c r="A7260" s="2">
        <v>43545.0</v>
      </c>
      <c r="B7260" s="1" t="s">
        <v>50</v>
      </c>
      <c r="C7260" s="1">
        <v>38.0</v>
      </c>
      <c r="D7260" s="1" t="s">
        <v>51</v>
      </c>
      <c r="E7260" s="1" t="s">
        <v>63</v>
      </c>
      <c r="F7260" s="1" t="s">
        <v>137</v>
      </c>
      <c r="G7260" s="1" t="s">
        <v>91</v>
      </c>
      <c r="H7260" s="1" t="s">
        <v>91</v>
      </c>
      <c r="I7260" s="1" t="s">
        <v>55</v>
      </c>
      <c r="J7260" s="1" t="s">
        <v>91</v>
      </c>
      <c r="K7260" s="1" t="s">
        <v>91</v>
      </c>
      <c r="L7260" s="1" t="s">
        <v>55</v>
      </c>
      <c r="M7260" s="1" t="s">
        <v>56</v>
      </c>
      <c r="N7260" s="1" t="s">
        <v>93</v>
      </c>
      <c r="O7260" s="1" t="s">
        <v>91</v>
      </c>
      <c r="P7260" s="1" t="s">
        <v>91</v>
      </c>
      <c r="Q7260" s="1" t="s">
        <v>55</v>
      </c>
      <c r="R7260" s="1" t="s">
        <v>56</v>
      </c>
      <c r="T7260" s="1" t="s">
        <v>3103</v>
      </c>
      <c r="U7260" s="1" t="s">
        <v>59</v>
      </c>
      <c r="V7260" s="1" t="s">
        <v>258</v>
      </c>
      <c r="X7260" s="1" t="s">
        <v>60</v>
      </c>
      <c r="Y7260" s="1" t="s">
        <v>60</v>
      </c>
      <c r="Z7260" s="1" t="s">
        <v>60</v>
      </c>
      <c r="AA7260" s="1" t="s">
        <v>60</v>
      </c>
      <c r="AP7260" s="1" t="s">
        <v>60</v>
      </c>
      <c r="AR7260" s="1" t="s">
        <v>60</v>
      </c>
      <c r="AT7260" s="1" t="s">
        <v>110</v>
      </c>
      <c r="AU7260" s="1" t="s">
        <v>110</v>
      </c>
      <c r="AV7260" s="1" t="s">
        <v>111</v>
      </c>
      <c r="AW7260" s="3" t="str">
        <f t="shared" si="1"/>
        <v>Other</v>
      </c>
      <c r="AX7260" s="3" t="str">
        <f t="array" ref="AX7260">TEXTJOIN(", ", TRUE, IF(X7260:AS7260="Y", X$1:AS$1, IF(X7260:AS7260&lt;&gt;"", X$1:AS$1 &amp; ": " &amp; X7260:AS7260, "")))
</f>
        <v>Heroin, Cocaine, Fentanyl, Fentanyl Analogue, Heroin/Morph/Codeine, Any Opioid</v>
      </c>
    </row>
    <row r="7261">
      <c r="A7261" s="2">
        <v>44024.0</v>
      </c>
      <c r="B7261" s="1" t="s">
        <v>50</v>
      </c>
      <c r="C7261" s="1">
        <v>33.0</v>
      </c>
      <c r="D7261" s="1" t="s">
        <v>51</v>
      </c>
      <c r="E7261" s="1" t="s">
        <v>63</v>
      </c>
      <c r="G7261" s="1" t="s">
        <v>255</v>
      </c>
      <c r="H7261" s="1" t="s">
        <v>103</v>
      </c>
      <c r="I7261" s="1" t="s">
        <v>55</v>
      </c>
      <c r="J7261" s="1" t="s">
        <v>255</v>
      </c>
      <c r="K7261" s="1" t="s">
        <v>103</v>
      </c>
      <c r="L7261" s="1" t="s">
        <v>55</v>
      </c>
      <c r="M7261" s="1" t="s">
        <v>56</v>
      </c>
      <c r="N7261" s="1" t="s">
        <v>155</v>
      </c>
      <c r="O7261" s="1" t="s">
        <v>255</v>
      </c>
      <c r="P7261" s="1" t="s">
        <v>103</v>
      </c>
      <c r="Q7261" s="1" t="s">
        <v>55</v>
      </c>
      <c r="R7261" s="1" t="s">
        <v>56</v>
      </c>
      <c r="T7261" s="1" t="s">
        <v>5839</v>
      </c>
      <c r="U7261" s="1" t="s">
        <v>59</v>
      </c>
      <c r="Z7261" s="1" t="s">
        <v>60</v>
      </c>
      <c r="AD7261" s="1" t="s">
        <v>60</v>
      </c>
      <c r="AM7261" s="1" t="s">
        <v>60</v>
      </c>
      <c r="AR7261" s="1" t="s">
        <v>60</v>
      </c>
      <c r="AT7261" s="1" t="s">
        <v>259</v>
      </c>
      <c r="AU7261" s="1" t="s">
        <v>259</v>
      </c>
      <c r="AV7261" s="1" t="s">
        <v>520</v>
      </c>
      <c r="AW7261" s="3" t="str">
        <f t="shared" si="1"/>
        <v>Other</v>
      </c>
      <c r="AX7261" s="3" t="str">
        <f t="array" ref="AX7261">TEXTJOIN(", ", TRUE, IF(X7261:AS7261="Y", X$1:AS$1, IF(X7261:AS7261&lt;&gt;"", X$1:AS$1 &amp; ": " &amp; X7261:AS7261, "")))
</f>
        <v>Fentanyl, Ethanol, Xylazine, Any Opioid</v>
      </c>
    </row>
    <row r="7262">
      <c r="A7262" s="2">
        <v>43641.0</v>
      </c>
      <c r="B7262" s="1" t="s">
        <v>50</v>
      </c>
      <c r="C7262" s="1">
        <v>59.0</v>
      </c>
      <c r="D7262" s="1" t="s">
        <v>51</v>
      </c>
      <c r="E7262" s="1" t="s">
        <v>63</v>
      </c>
      <c r="G7262" s="1" t="s">
        <v>262</v>
      </c>
      <c r="H7262" s="1" t="s">
        <v>263</v>
      </c>
      <c r="I7262" s="1" t="s">
        <v>55</v>
      </c>
      <c r="J7262" s="1" t="s">
        <v>262</v>
      </c>
      <c r="K7262" s="1" t="s">
        <v>263</v>
      </c>
      <c r="L7262" s="1" t="s">
        <v>55</v>
      </c>
      <c r="M7262" s="1" t="s">
        <v>56</v>
      </c>
      <c r="N7262" s="1" t="s">
        <v>119</v>
      </c>
      <c r="O7262" s="1" t="s">
        <v>262</v>
      </c>
      <c r="P7262" s="1" t="s">
        <v>263</v>
      </c>
      <c r="Q7262" s="1" t="s">
        <v>55</v>
      </c>
      <c r="R7262" s="1" t="s">
        <v>56</v>
      </c>
      <c r="T7262" s="1" t="s">
        <v>7177</v>
      </c>
      <c r="U7262" s="1" t="s">
        <v>59</v>
      </c>
      <c r="V7262" s="1" t="s">
        <v>7178</v>
      </c>
      <c r="Y7262" s="1" t="s">
        <v>60</v>
      </c>
      <c r="Z7262" s="1" t="s">
        <v>60</v>
      </c>
      <c r="AD7262" s="1" t="s">
        <v>60</v>
      </c>
      <c r="AJ7262" s="1" t="s">
        <v>60</v>
      </c>
      <c r="AR7262" s="1" t="s">
        <v>60</v>
      </c>
      <c r="AT7262" s="1" t="s">
        <v>556</v>
      </c>
      <c r="AU7262" s="1" t="s">
        <v>556</v>
      </c>
      <c r="AV7262" s="1" t="s">
        <v>266</v>
      </c>
      <c r="AW7262" s="3" t="str">
        <f t="shared" si="1"/>
        <v>Other</v>
      </c>
      <c r="AX7262" s="3" t="str">
        <f t="array" ref="AX7262">TEXTJOIN(", ", TRUE, IF(X7262:AS7262="Y", X$1:AS$1, IF(X7262:AS7262&lt;&gt;"", X$1:AS$1 &amp; ": " &amp; X7262:AS7262, "")))
</f>
        <v>Cocaine, Fentanyl, Ethanol, Tramad, Any Opioid</v>
      </c>
    </row>
    <row r="7263">
      <c r="A7263" s="2">
        <v>44277.0</v>
      </c>
      <c r="B7263" s="1" t="s">
        <v>50</v>
      </c>
      <c r="C7263" s="1">
        <v>41.0</v>
      </c>
      <c r="D7263" s="1" t="s">
        <v>76</v>
      </c>
      <c r="E7263" s="1" t="s">
        <v>63</v>
      </c>
      <c r="G7263" s="1" t="s">
        <v>1085</v>
      </c>
      <c r="H7263" s="1" t="s">
        <v>103</v>
      </c>
      <c r="I7263" s="1" t="s">
        <v>55</v>
      </c>
      <c r="J7263" s="1" t="s">
        <v>1085</v>
      </c>
      <c r="K7263" s="1" t="s">
        <v>103</v>
      </c>
      <c r="L7263" s="1" t="s">
        <v>55</v>
      </c>
      <c r="M7263" s="1" t="s">
        <v>56</v>
      </c>
      <c r="N7263" s="1" t="s">
        <v>155</v>
      </c>
      <c r="O7263" s="1" t="s">
        <v>1085</v>
      </c>
      <c r="P7263" s="1" t="s">
        <v>103</v>
      </c>
      <c r="Q7263" s="1" t="s">
        <v>55</v>
      </c>
      <c r="R7263" s="1" t="s">
        <v>56</v>
      </c>
      <c r="T7263" s="1" t="s">
        <v>7179</v>
      </c>
      <c r="U7263" s="1" t="s">
        <v>59</v>
      </c>
      <c r="Z7263" s="1" t="s">
        <v>60</v>
      </c>
      <c r="AA7263" s="1" t="s">
        <v>60</v>
      </c>
      <c r="AF7263" s="1" t="s">
        <v>60</v>
      </c>
      <c r="AR7263" s="1" t="s">
        <v>60</v>
      </c>
      <c r="AT7263" s="1" t="s">
        <v>1087</v>
      </c>
      <c r="AU7263" s="1" t="s">
        <v>1087</v>
      </c>
      <c r="AV7263" s="1" t="s">
        <v>1888</v>
      </c>
      <c r="AW7263" s="3" t="str">
        <f t="shared" si="1"/>
        <v>Other</v>
      </c>
      <c r="AX7263" s="3" t="str">
        <f t="array" ref="AX7263">TEXTJOIN(", ", TRUE, IF(X7263:AS7263="Y", X$1:AS$1, IF(X7263:AS7263&lt;&gt;"", X$1:AS$1 &amp; ": " &amp; X7263:AS7263, "")))
</f>
        <v>Fentanyl, Fentanyl Analogue, Benzodiazepine, Any Opioid</v>
      </c>
    </row>
    <row r="7264">
      <c r="A7264" s="2">
        <v>44391.0</v>
      </c>
      <c r="B7264" s="1" t="s">
        <v>50</v>
      </c>
      <c r="C7264" s="1">
        <v>59.0</v>
      </c>
      <c r="D7264" s="1" t="s">
        <v>51</v>
      </c>
      <c r="E7264" s="1" t="s">
        <v>63</v>
      </c>
      <c r="G7264" s="1" t="s">
        <v>120</v>
      </c>
      <c r="H7264" s="1" t="s">
        <v>121</v>
      </c>
      <c r="I7264" s="1" t="s">
        <v>55</v>
      </c>
      <c r="J7264" s="1" t="s">
        <v>568</v>
      </c>
      <c r="K7264" s="1" t="s">
        <v>121</v>
      </c>
      <c r="L7264" s="1" t="s">
        <v>55</v>
      </c>
      <c r="M7264" s="1" t="s">
        <v>44</v>
      </c>
      <c r="N7264" s="1" t="s">
        <v>136</v>
      </c>
      <c r="O7264" s="1" t="s">
        <v>568</v>
      </c>
      <c r="P7264" s="1" t="s">
        <v>121</v>
      </c>
      <c r="Q7264" s="1" t="s">
        <v>55</v>
      </c>
      <c r="R7264" s="1" t="s">
        <v>44</v>
      </c>
      <c r="S7264" s="1" t="s">
        <v>726</v>
      </c>
      <c r="T7264" s="1" t="s">
        <v>2026</v>
      </c>
      <c r="U7264" s="1" t="s">
        <v>59</v>
      </c>
      <c r="Z7264" s="1" t="s">
        <v>60</v>
      </c>
      <c r="AD7264" s="1" t="s">
        <v>60</v>
      </c>
      <c r="AR7264" s="1" t="s">
        <v>60</v>
      </c>
      <c r="AT7264" s="1" t="s">
        <v>236</v>
      </c>
      <c r="AU7264" s="1" t="s">
        <v>570</v>
      </c>
      <c r="AV7264" s="1" t="s">
        <v>1661</v>
      </c>
      <c r="AW7264" s="3" t="str">
        <f t="shared" si="1"/>
        <v>Other</v>
      </c>
      <c r="AX7264" s="3" t="str">
        <f t="array" ref="AX7264">TEXTJOIN(", ", TRUE, IF(X7264:AS7264="Y", X$1:AS$1, IF(X7264:AS7264&lt;&gt;"", X$1:AS$1 &amp; ": " &amp; X7264:AS7264, "")))
</f>
        <v>Fentanyl, Ethanol, Any Opioid</v>
      </c>
    </row>
    <row r="7265">
      <c r="A7265" s="2">
        <v>42499.0</v>
      </c>
      <c r="B7265" s="1" t="s">
        <v>50</v>
      </c>
      <c r="C7265" s="1">
        <v>30.0</v>
      </c>
      <c r="D7265" s="1" t="s">
        <v>76</v>
      </c>
      <c r="E7265" s="1" t="s">
        <v>63</v>
      </c>
      <c r="G7265" s="1" t="s">
        <v>424</v>
      </c>
      <c r="H7265" s="1" t="s">
        <v>54</v>
      </c>
      <c r="I7265" s="1" t="s">
        <v>55</v>
      </c>
      <c r="J7265" s="1" t="s">
        <v>424</v>
      </c>
      <c r="M7265" s="1" t="s">
        <v>56</v>
      </c>
      <c r="N7265" s="1" t="s">
        <v>276</v>
      </c>
      <c r="O7265" s="1" t="s">
        <v>82</v>
      </c>
      <c r="R7265" s="1" t="s">
        <v>67</v>
      </c>
      <c r="T7265" s="1" t="s">
        <v>278</v>
      </c>
      <c r="U7265" s="1" t="s">
        <v>59</v>
      </c>
      <c r="X7265" s="1" t="s">
        <v>60</v>
      </c>
      <c r="Y7265" s="1" t="s">
        <v>60</v>
      </c>
      <c r="Z7265" s="1" t="s">
        <v>60</v>
      </c>
      <c r="AP7265" s="1" t="s">
        <v>60</v>
      </c>
      <c r="AR7265" s="1" t="s">
        <v>60</v>
      </c>
      <c r="AT7265" s="1" t="s">
        <v>425</v>
      </c>
      <c r="AU7265" s="1" t="s">
        <v>425</v>
      </c>
      <c r="AV7265" s="1" t="s">
        <v>85</v>
      </c>
      <c r="AW7265" s="3" t="str">
        <f t="shared" si="1"/>
        <v>Other</v>
      </c>
      <c r="AX7265" s="3" t="str">
        <f t="array" ref="AX7265">TEXTJOIN(", ", TRUE, IF(X7265:AS7265="Y", X$1:AS$1, IF(X7265:AS7265&lt;&gt;"", X$1:AS$1 &amp; ": " &amp; X7265:AS7265, "")))
</f>
        <v>Heroin, Cocaine, Fentanyl, Heroin/Morph/Codeine, Any Opioid</v>
      </c>
    </row>
    <row r="7266">
      <c r="A7266" s="2">
        <v>41899.0</v>
      </c>
      <c r="B7266" s="1" t="s">
        <v>50</v>
      </c>
      <c r="C7266" s="1">
        <v>33.0</v>
      </c>
      <c r="D7266" s="1" t="s">
        <v>51</v>
      </c>
      <c r="E7266" s="1" t="s">
        <v>63</v>
      </c>
      <c r="G7266" s="1" t="s">
        <v>143</v>
      </c>
      <c r="J7266" s="1" t="s">
        <v>143</v>
      </c>
      <c r="L7266" s="1" t="s">
        <v>55</v>
      </c>
      <c r="M7266" s="1" t="s">
        <v>56</v>
      </c>
      <c r="N7266" s="1" t="s">
        <v>276</v>
      </c>
      <c r="O7266" s="1" t="s">
        <v>143</v>
      </c>
      <c r="P7266" s="1" t="s">
        <v>91</v>
      </c>
      <c r="R7266" s="1" t="s">
        <v>56</v>
      </c>
      <c r="T7266" s="1" t="s">
        <v>7180</v>
      </c>
      <c r="U7266" s="1" t="s">
        <v>59</v>
      </c>
      <c r="Y7266" s="1" t="s">
        <v>60</v>
      </c>
      <c r="AB7266" s="1" t="s">
        <v>60</v>
      </c>
      <c r="AF7266" s="1" t="s">
        <v>60</v>
      </c>
      <c r="AT7266" s="1" t="s">
        <v>145</v>
      </c>
      <c r="AU7266" s="1" t="s">
        <v>145</v>
      </c>
      <c r="AV7266" s="1" t="s">
        <v>146</v>
      </c>
      <c r="AW7266" s="3" t="str">
        <f t="shared" si="1"/>
        <v>Other</v>
      </c>
      <c r="AX7266" s="3" t="str">
        <f t="array" ref="AX7266">TEXTJOIN(", ", TRUE, IF(X7266:AS7266="Y", X$1:AS$1, IF(X7266:AS7266&lt;&gt;"", X$1:AS$1 &amp; ": " &amp; X7266:AS7266, "")))
</f>
        <v>Cocaine, Oxycodone, Benzodiazepine</v>
      </c>
    </row>
    <row r="7267">
      <c r="A7267" s="2">
        <v>42965.0</v>
      </c>
      <c r="B7267" s="1" t="s">
        <v>86</v>
      </c>
      <c r="C7267" s="1">
        <v>35.0</v>
      </c>
      <c r="D7267" s="1" t="s">
        <v>51</v>
      </c>
      <c r="E7267" s="1" t="s">
        <v>63</v>
      </c>
      <c r="F7267" s="1" t="s">
        <v>137</v>
      </c>
      <c r="G7267" s="1" t="s">
        <v>226</v>
      </c>
      <c r="H7267" s="1" t="s">
        <v>103</v>
      </c>
      <c r="I7267" s="1" t="s">
        <v>55</v>
      </c>
      <c r="J7267" s="1" t="s">
        <v>226</v>
      </c>
      <c r="K7267" s="1" t="s">
        <v>103</v>
      </c>
      <c r="L7267" s="1" t="s">
        <v>55</v>
      </c>
      <c r="M7267" s="1" t="s">
        <v>56</v>
      </c>
      <c r="N7267" s="1" t="s">
        <v>66</v>
      </c>
      <c r="O7267" s="1" t="s">
        <v>226</v>
      </c>
      <c r="P7267" s="1" t="s">
        <v>103</v>
      </c>
      <c r="Q7267" s="1" t="s">
        <v>55</v>
      </c>
      <c r="R7267" s="1" t="s">
        <v>56</v>
      </c>
      <c r="T7267" s="1" t="s">
        <v>7181</v>
      </c>
      <c r="U7267" s="1" t="s">
        <v>59</v>
      </c>
      <c r="X7267" s="1" t="s">
        <v>60</v>
      </c>
      <c r="Y7267" s="1" t="s">
        <v>60</v>
      </c>
      <c r="AT7267" s="1" t="s">
        <v>228</v>
      </c>
      <c r="AU7267" s="1" t="s">
        <v>228</v>
      </c>
      <c r="AV7267" s="1" t="s">
        <v>229</v>
      </c>
      <c r="AW7267" s="3" t="str">
        <f t="shared" si="1"/>
        <v>Other</v>
      </c>
      <c r="AX7267" s="3" t="str">
        <f t="array" ref="AX7267">TEXTJOIN(", ", TRUE, IF(X7267:AS7267="Y", X$1:AS$1, IF(X7267:AS7267&lt;&gt;"", X$1:AS$1 &amp; ": " &amp; X7267:AS7267, "")))
</f>
        <v>Heroin, Cocaine</v>
      </c>
    </row>
    <row r="7268">
      <c r="A7268" s="2">
        <v>43117.0</v>
      </c>
      <c r="B7268" s="1" t="s">
        <v>50</v>
      </c>
      <c r="C7268" s="1">
        <v>45.0</v>
      </c>
      <c r="D7268" s="1" t="s">
        <v>51</v>
      </c>
      <c r="E7268" s="1" t="s">
        <v>63</v>
      </c>
      <c r="G7268" s="1" t="s">
        <v>216</v>
      </c>
      <c r="H7268" s="1" t="s">
        <v>103</v>
      </c>
      <c r="I7268" s="1" t="s">
        <v>55</v>
      </c>
      <c r="M7268" s="1" t="s">
        <v>92</v>
      </c>
      <c r="N7268" s="1" t="s">
        <v>136</v>
      </c>
      <c r="O7268" s="1" t="s">
        <v>103</v>
      </c>
      <c r="P7268" s="1" t="s">
        <v>103</v>
      </c>
      <c r="Q7268" s="1" t="s">
        <v>55</v>
      </c>
      <c r="R7268" s="1" t="s">
        <v>67</v>
      </c>
      <c r="T7268" s="1" t="s">
        <v>7182</v>
      </c>
      <c r="U7268" s="1" t="s">
        <v>59</v>
      </c>
      <c r="X7268" s="1" t="s">
        <v>60</v>
      </c>
      <c r="Z7268" s="1" t="s">
        <v>60</v>
      </c>
      <c r="AA7268" s="1" t="s">
        <v>60</v>
      </c>
      <c r="AD7268" s="1" t="s">
        <v>7183</v>
      </c>
      <c r="AP7268" s="1" t="s">
        <v>60</v>
      </c>
      <c r="AR7268" s="1" t="s">
        <v>60</v>
      </c>
      <c r="AT7268" s="1" t="s">
        <v>218</v>
      </c>
      <c r="AU7268" s="1" t="s">
        <v>62</v>
      </c>
      <c r="AV7268" s="1" t="s">
        <v>168</v>
      </c>
      <c r="AW7268" s="3" t="str">
        <f t="shared" si="1"/>
        <v>Other</v>
      </c>
      <c r="AX7268" s="3" t="str">
        <f t="array" ref="AX7268">TEXTJOIN(", ", TRUE, IF(X7268:AS7268="Y", X$1:AS$1, IF(X7268:AS7268&lt;&gt;"", X$1:AS$1 &amp; ": " &amp; X7268:AS7268, "")))
</f>
        <v>Heroin, Fentanyl, Fentanyl Analogue, Ethanol: P, Heroin/Morph/Codeine, Any Opioid</v>
      </c>
    </row>
    <row r="7269">
      <c r="A7269" s="2">
        <v>44387.0</v>
      </c>
      <c r="B7269" s="1" t="s">
        <v>50</v>
      </c>
      <c r="C7269" s="1">
        <v>29.0</v>
      </c>
      <c r="D7269" s="1" t="s">
        <v>51</v>
      </c>
      <c r="E7269" s="1" t="s">
        <v>63</v>
      </c>
      <c r="G7269" s="1" t="s">
        <v>7184</v>
      </c>
      <c r="H7269" s="1" t="s">
        <v>612</v>
      </c>
      <c r="I7269" s="1" t="s">
        <v>2201</v>
      </c>
      <c r="J7269" s="1" t="s">
        <v>397</v>
      </c>
      <c r="K7269" s="1" t="s">
        <v>103</v>
      </c>
      <c r="L7269" s="1" t="s">
        <v>55</v>
      </c>
      <c r="M7269" s="1" t="s">
        <v>177</v>
      </c>
      <c r="N7269" s="1" t="s">
        <v>136</v>
      </c>
      <c r="O7269" s="1" t="s">
        <v>397</v>
      </c>
      <c r="P7269" s="1" t="s">
        <v>103</v>
      </c>
      <c r="Q7269" s="1" t="s">
        <v>55</v>
      </c>
      <c r="R7269" s="1" t="s">
        <v>44</v>
      </c>
      <c r="S7269" s="1" t="s">
        <v>851</v>
      </c>
      <c r="T7269" s="1" t="s">
        <v>1524</v>
      </c>
      <c r="U7269" s="1" t="s">
        <v>59</v>
      </c>
      <c r="Y7269" s="1" t="s">
        <v>60</v>
      </c>
      <c r="Z7269" s="1" t="s">
        <v>60</v>
      </c>
      <c r="AR7269" s="1" t="s">
        <v>60</v>
      </c>
      <c r="AT7269" s="1" t="s">
        <v>7185</v>
      </c>
      <c r="AU7269" s="1" t="s">
        <v>399</v>
      </c>
      <c r="AV7269" s="1" t="s">
        <v>709</v>
      </c>
      <c r="AW7269" s="3" t="str">
        <f t="shared" si="1"/>
        <v>Other</v>
      </c>
      <c r="AX7269" s="3" t="str">
        <f t="array" ref="AX7269">TEXTJOIN(", ", TRUE, IF(X7269:AS7269="Y", X$1:AS$1, IF(X7269:AS7269&lt;&gt;"", X$1:AS$1 &amp; ": " &amp; X7269:AS7269, "")))
</f>
        <v>Cocaine, Fentanyl, Any Opioid</v>
      </c>
    </row>
    <row r="7270">
      <c r="A7270" s="2">
        <v>43041.0</v>
      </c>
      <c r="B7270" s="1" t="s">
        <v>86</v>
      </c>
      <c r="C7270" s="1">
        <v>30.0</v>
      </c>
      <c r="D7270" s="1" t="s">
        <v>51</v>
      </c>
      <c r="E7270" s="1" t="s">
        <v>63</v>
      </c>
      <c r="G7270" s="1" t="s">
        <v>903</v>
      </c>
      <c r="H7270" s="1" t="s">
        <v>54</v>
      </c>
      <c r="I7270" s="1" t="s">
        <v>55</v>
      </c>
      <c r="J7270" s="1" t="s">
        <v>903</v>
      </c>
      <c r="K7270" s="1" t="s">
        <v>54</v>
      </c>
      <c r="L7270" s="1" t="s">
        <v>55</v>
      </c>
      <c r="M7270" s="1" t="s">
        <v>56</v>
      </c>
      <c r="N7270" s="1" t="s">
        <v>136</v>
      </c>
      <c r="O7270" s="1" t="s">
        <v>903</v>
      </c>
      <c r="P7270" s="1" t="s">
        <v>54</v>
      </c>
      <c r="Q7270" s="1" t="s">
        <v>55</v>
      </c>
      <c r="R7270" s="1" t="s">
        <v>56</v>
      </c>
      <c r="T7270" s="1" t="s">
        <v>596</v>
      </c>
      <c r="U7270" s="1" t="s">
        <v>59</v>
      </c>
      <c r="X7270" s="1" t="s">
        <v>60</v>
      </c>
      <c r="Z7270" s="1" t="s">
        <v>60</v>
      </c>
      <c r="AT7270" s="1" t="s">
        <v>905</v>
      </c>
      <c r="AU7270" s="1" t="s">
        <v>905</v>
      </c>
      <c r="AV7270" s="1" t="s">
        <v>906</v>
      </c>
      <c r="AW7270" s="3" t="str">
        <f t="shared" si="1"/>
        <v>Other</v>
      </c>
      <c r="AX7270" s="3" t="str">
        <f t="array" ref="AX7270">TEXTJOIN(", ", TRUE, IF(X7270:AS7270="Y", X$1:AS$1, IF(X7270:AS7270&lt;&gt;"", X$1:AS$1 &amp; ": " &amp; X7270:AS7270, "")))
</f>
        <v>Heroin, Fentanyl</v>
      </c>
    </row>
    <row r="7271">
      <c r="A7271" s="2">
        <v>43992.0</v>
      </c>
      <c r="B7271" s="1" t="s">
        <v>50</v>
      </c>
      <c r="C7271" s="1">
        <v>39.0</v>
      </c>
      <c r="D7271" s="1" t="s">
        <v>51</v>
      </c>
      <c r="E7271" s="1" t="s">
        <v>63</v>
      </c>
      <c r="G7271" s="1" t="s">
        <v>238</v>
      </c>
      <c r="H7271" s="1" t="s">
        <v>125</v>
      </c>
      <c r="I7271" s="1" t="s">
        <v>55</v>
      </c>
      <c r="J7271" s="1" t="s">
        <v>238</v>
      </c>
      <c r="K7271" s="1" t="s">
        <v>125</v>
      </c>
      <c r="L7271" s="1" t="s">
        <v>55</v>
      </c>
      <c r="M7271" s="1" t="s">
        <v>404</v>
      </c>
      <c r="N7271" s="1" t="s">
        <v>155</v>
      </c>
      <c r="O7271" s="1" t="s">
        <v>238</v>
      </c>
      <c r="P7271" s="1" t="s">
        <v>125</v>
      </c>
      <c r="Q7271" s="1" t="s">
        <v>55</v>
      </c>
      <c r="R7271" s="1" t="s">
        <v>44</v>
      </c>
      <c r="T7271" s="1" t="s">
        <v>83</v>
      </c>
      <c r="U7271" s="1" t="s">
        <v>59</v>
      </c>
      <c r="Z7271" s="1" t="s">
        <v>60</v>
      </c>
      <c r="AR7271" s="1" t="s">
        <v>60</v>
      </c>
      <c r="AT7271" s="1" t="s">
        <v>567</v>
      </c>
      <c r="AU7271" s="1" t="s">
        <v>567</v>
      </c>
      <c r="AV7271" s="1" t="s">
        <v>241</v>
      </c>
      <c r="AW7271" s="3" t="str">
        <f t="shared" si="1"/>
        <v>Other</v>
      </c>
      <c r="AX7271" s="3" t="str">
        <f t="array" ref="AX7271">TEXTJOIN(", ", TRUE, IF(X7271:AS7271="Y", X$1:AS$1, IF(X7271:AS7271&lt;&gt;"", X$1:AS$1 &amp; ": " &amp; X7271:AS7271, "")))
</f>
        <v>Fentanyl, Any Opioid</v>
      </c>
    </row>
    <row r="7272">
      <c r="A7272" s="2">
        <v>41616.0</v>
      </c>
      <c r="B7272" s="1" t="s">
        <v>50</v>
      </c>
      <c r="C7272" s="1">
        <v>36.0</v>
      </c>
      <c r="D7272" s="1" t="s">
        <v>51</v>
      </c>
      <c r="E7272" s="1" t="s">
        <v>63</v>
      </c>
      <c r="F7272" s="1" t="s">
        <v>137</v>
      </c>
      <c r="G7272" s="1" t="s">
        <v>3351</v>
      </c>
      <c r="H7272" s="1" t="s">
        <v>65</v>
      </c>
      <c r="J7272" s="1" t="s">
        <v>3351</v>
      </c>
      <c r="L7272" s="1" t="s">
        <v>55</v>
      </c>
      <c r="M7272" s="1" t="s">
        <v>56</v>
      </c>
      <c r="N7272" s="1" t="s">
        <v>148</v>
      </c>
      <c r="O7272" s="1" t="s">
        <v>64</v>
      </c>
      <c r="P7272" s="1" t="s">
        <v>65</v>
      </c>
      <c r="R7272" s="1" t="s">
        <v>67</v>
      </c>
      <c r="T7272" s="1" t="s">
        <v>7186</v>
      </c>
      <c r="U7272" s="1" t="s">
        <v>59</v>
      </c>
      <c r="X7272" s="1" t="s">
        <v>60</v>
      </c>
      <c r="Y7272" s="1" t="s">
        <v>60</v>
      </c>
      <c r="Z7272" s="1" t="s">
        <v>60</v>
      </c>
      <c r="AT7272" s="1" t="s">
        <v>3353</v>
      </c>
      <c r="AU7272" s="1" t="s">
        <v>3353</v>
      </c>
      <c r="AV7272" s="1" t="s">
        <v>70</v>
      </c>
      <c r="AW7272" s="3" t="str">
        <f t="shared" si="1"/>
        <v>Other</v>
      </c>
      <c r="AX7272" s="3" t="str">
        <f t="array" ref="AX7272">TEXTJOIN(", ", TRUE, IF(X7272:AS7272="Y", X$1:AS$1, IF(X7272:AS7272&lt;&gt;"", X$1:AS$1 &amp; ": " &amp; X7272:AS7272, "")))
</f>
        <v>Heroin, Cocaine, Fentanyl</v>
      </c>
    </row>
    <row r="7273">
      <c r="A7273" s="2">
        <v>42921.0</v>
      </c>
      <c r="B7273" s="1" t="s">
        <v>86</v>
      </c>
      <c r="C7273" s="1">
        <v>38.0</v>
      </c>
      <c r="D7273" s="1" t="s">
        <v>51</v>
      </c>
      <c r="E7273" s="1" t="s">
        <v>63</v>
      </c>
      <c r="G7273" s="1" t="s">
        <v>82</v>
      </c>
      <c r="H7273" s="1" t="s">
        <v>54</v>
      </c>
      <c r="I7273" s="1" t="s">
        <v>55</v>
      </c>
      <c r="J7273" s="1" t="s">
        <v>82</v>
      </c>
      <c r="K7273" s="1" t="s">
        <v>54</v>
      </c>
      <c r="L7273" s="1" t="s">
        <v>55</v>
      </c>
      <c r="M7273" s="1" t="s">
        <v>56</v>
      </c>
      <c r="N7273" s="1" t="s">
        <v>136</v>
      </c>
      <c r="O7273" s="1" t="s">
        <v>82</v>
      </c>
      <c r="P7273" s="1" t="s">
        <v>54</v>
      </c>
      <c r="Q7273" s="1" t="s">
        <v>55</v>
      </c>
      <c r="R7273" s="1" t="s">
        <v>56</v>
      </c>
      <c r="T7273" s="1" t="s">
        <v>1455</v>
      </c>
      <c r="U7273" s="1" t="s">
        <v>59</v>
      </c>
      <c r="Z7273" s="1" t="s">
        <v>60</v>
      </c>
      <c r="AA7273" s="1" t="s">
        <v>60</v>
      </c>
      <c r="AT7273" s="1" t="s">
        <v>329</v>
      </c>
      <c r="AU7273" s="1" t="s">
        <v>329</v>
      </c>
      <c r="AV7273" s="1" t="s">
        <v>85</v>
      </c>
      <c r="AW7273" s="3" t="str">
        <f t="shared" si="1"/>
        <v>Other</v>
      </c>
      <c r="AX7273" s="3" t="str">
        <f t="array" ref="AX7273">TEXTJOIN(", ", TRUE, IF(X7273:AS7273="Y", X$1:AS$1, IF(X7273:AS7273&lt;&gt;"", X$1:AS$1 &amp; ": " &amp; X7273:AS7273, "")))
</f>
        <v>Fentanyl, Fentanyl Analogue</v>
      </c>
    </row>
    <row r="7274">
      <c r="A7274" s="2">
        <v>41751.0</v>
      </c>
      <c r="B7274" s="1" t="s">
        <v>50</v>
      </c>
      <c r="C7274" s="1">
        <v>49.0</v>
      </c>
      <c r="D7274" s="1" t="s">
        <v>76</v>
      </c>
      <c r="E7274" s="1" t="s">
        <v>63</v>
      </c>
      <c r="F7274" s="1" t="s">
        <v>137</v>
      </c>
      <c r="G7274" s="1" t="s">
        <v>53</v>
      </c>
      <c r="J7274" s="1" t="s">
        <v>53</v>
      </c>
      <c r="L7274" s="1" t="s">
        <v>55</v>
      </c>
      <c r="M7274" s="1" t="s">
        <v>56</v>
      </c>
      <c r="N7274" s="1" t="s">
        <v>136</v>
      </c>
      <c r="O7274" s="1" t="s">
        <v>53</v>
      </c>
      <c r="R7274" s="1" t="s">
        <v>56</v>
      </c>
      <c r="T7274" s="1" t="s">
        <v>7187</v>
      </c>
      <c r="U7274" s="1" t="s">
        <v>59</v>
      </c>
      <c r="Y7274" s="1" t="s">
        <v>60</v>
      </c>
      <c r="AF7274" s="1" t="s">
        <v>60</v>
      </c>
      <c r="AG7274" s="1" t="s">
        <v>60</v>
      </c>
      <c r="AT7274" s="1" t="s">
        <v>61</v>
      </c>
      <c r="AU7274" s="1" t="s">
        <v>61</v>
      </c>
      <c r="AV7274" s="1" t="s">
        <v>294</v>
      </c>
      <c r="AW7274" s="3" t="str">
        <f t="shared" si="1"/>
        <v>Other</v>
      </c>
      <c r="AX7274" s="3" t="str">
        <f t="array" ref="AX7274">TEXTJOIN(", ", TRUE, IF(X7274:AS7274="Y", X$1:AS$1, IF(X7274:AS7274&lt;&gt;"", X$1:AS$1 &amp; ": " &amp; X7274:AS7274, "")))
</f>
        <v>Cocaine, Benzodiazepine, Methadone</v>
      </c>
    </row>
    <row r="7275">
      <c r="A7275" s="2">
        <v>41387.0</v>
      </c>
      <c r="B7275" s="1" t="s">
        <v>50</v>
      </c>
      <c r="C7275" s="1">
        <v>44.0</v>
      </c>
      <c r="D7275" s="1" t="s">
        <v>51</v>
      </c>
      <c r="E7275" s="1" t="s">
        <v>63</v>
      </c>
      <c r="G7275" s="1" t="s">
        <v>397</v>
      </c>
      <c r="H7275" s="1" t="s">
        <v>103</v>
      </c>
      <c r="J7275" s="1" t="s">
        <v>397</v>
      </c>
      <c r="L7275" s="1" t="s">
        <v>55</v>
      </c>
      <c r="M7275" s="1" t="s">
        <v>56</v>
      </c>
      <c r="N7275" s="1" t="s">
        <v>136</v>
      </c>
      <c r="O7275" s="1" t="s">
        <v>397</v>
      </c>
      <c r="P7275" s="1" t="s">
        <v>103</v>
      </c>
      <c r="R7275" s="1" t="s">
        <v>56</v>
      </c>
      <c r="T7275" s="1" t="s">
        <v>7188</v>
      </c>
      <c r="U7275" s="1" t="s">
        <v>59</v>
      </c>
      <c r="Y7275" s="1" t="s">
        <v>60</v>
      </c>
      <c r="AB7275" s="1" t="s">
        <v>60</v>
      </c>
      <c r="AT7275" s="1" t="s">
        <v>399</v>
      </c>
      <c r="AU7275" s="1" t="s">
        <v>399</v>
      </c>
      <c r="AV7275" s="1" t="s">
        <v>709</v>
      </c>
      <c r="AW7275" s="3" t="str">
        <f t="shared" si="1"/>
        <v>Other</v>
      </c>
      <c r="AX7275" s="3" t="str">
        <f t="array" ref="AX7275">TEXTJOIN(", ", TRUE, IF(X7275:AS7275="Y", X$1:AS$1, IF(X7275:AS7275&lt;&gt;"", X$1:AS$1 &amp; ": " &amp; X7275:AS7275, "")))
</f>
        <v>Cocaine, Oxycodone</v>
      </c>
    </row>
    <row r="7276">
      <c r="A7276" s="2">
        <v>42606.0</v>
      </c>
      <c r="B7276" s="1" t="s">
        <v>50</v>
      </c>
      <c r="C7276" s="1">
        <v>32.0</v>
      </c>
      <c r="D7276" s="1" t="s">
        <v>76</v>
      </c>
      <c r="E7276" s="1" t="s">
        <v>63</v>
      </c>
      <c r="G7276" s="1" t="s">
        <v>143</v>
      </c>
      <c r="H7276" s="1" t="s">
        <v>91</v>
      </c>
      <c r="I7276" s="1" t="s">
        <v>55</v>
      </c>
      <c r="J7276" s="1" t="s">
        <v>143</v>
      </c>
      <c r="M7276" s="1" t="s">
        <v>56</v>
      </c>
      <c r="N7276" s="1" t="s">
        <v>276</v>
      </c>
      <c r="O7276" s="1" t="s">
        <v>143</v>
      </c>
      <c r="R7276" s="1" t="s">
        <v>67</v>
      </c>
      <c r="T7276" s="1" t="s">
        <v>7189</v>
      </c>
      <c r="U7276" s="1" t="s">
        <v>59</v>
      </c>
      <c r="W7276" s="1" t="s">
        <v>60</v>
      </c>
      <c r="X7276" s="1" t="s">
        <v>60</v>
      </c>
      <c r="Z7276" s="1" t="s">
        <v>60</v>
      </c>
      <c r="AP7276" s="1" t="s">
        <v>60</v>
      </c>
      <c r="AR7276" s="1" t="s">
        <v>60</v>
      </c>
      <c r="AS7276" s="1" t="s">
        <v>4198</v>
      </c>
      <c r="AT7276" s="1" t="s">
        <v>145</v>
      </c>
      <c r="AU7276" s="1" t="s">
        <v>145</v>
      </c>
      <c r="AV7276" s="1" t="s">
        <v>146</v>
      </c>
      <c r="AW7276" s="3" t="str">
        <f t="shared" si="1"/>
        <v>Other</v>
      </c>
      <c r="AX7276" s="3" t="str">
        <f t="array" ref="AX7276">TEXTJOIN(", ", TRUE, IF(X7276:AS7276="Y", X$1:AS$1, IF(X7276:AS7276&lt;&gt;"", X$1:AS$1 &amp; ": " &amp; X7276:AS7276, "")))
</f>
        <v>Heroin, Fentanyl, Heroin/Morph/Codeine, Any Opioid, Other: HYDROMORP</v>
      </c>
    </row>
    <row r="7277">
      <c r="A7277" s="4">
        <v>43392.0</v>
      </c>
      <c r="B7277" s="1" t="s">
        <v>50</v>
      </c>
      <c r="C7277" s="1">
        <v>32.0</v>
      </c>
      <c r="D7277" s="1" t="s">
        <v>51</v>
      </c>
      <c r="E7277" s="1" t="s">
        <v>63</v>
      </c>
      <c r="G7277" s="1" t="s">
        <v>2567</v>
      </c>
      <c r="H7277" s="1" t="s">
        <v>65</v>
      </c>
      <c r="I7277" s="1" t="s">
        <v>55</v>
      </c>
      <c r="J7277" s="1" t="s">
        <v>2567</v>
      </c>
      <c r="K7277" s="1" t="s">
        <v>65</v>
      </c>
      <c r="M7277" s="1" t="s">
        <v>56</v>
      </c>
      <c r="N7277" s="1" t="s">
        <v>136</v>
      </c>
      <c r="O7277" s="1" t="s">
        <v>2567</v>
      </c>
      <c r="P7277" s="1" t="s">
        <v>65</v>
      </c>
      <c r="Q7277" s="1" t="s">
        <v>55</v>
      </c>
      <c r="R7277" s="1" t="s">
        <v>56</v>
      </c>
      <c r="T7277" s="1" t="s">
        <v>83</v>
      </c>
      <c r="U7277" s="1" t="s">
        <v>59</v>
      </c>
      <c r="Z7277" s="1" t="s">
        <v>60</v>
      </c>
      <c r="AR7277" s="1" t="s">
        <v>60</v>
      </c>
      <c r="AT7277" s="1" t="s">
        <v>2569</v>
      </c>
      <c r="AU7277" s="1" t="s">
        <v>2569</v>
      </c>
      <c r="AV7277" s="1" t="s">
        <v>3181</v>
      </c>
      <c r="AW7277" s="3" t="str">
        <f t="shared" si="1"/>
        <v>Other</v>
      </c>
      <c r="AX7277" s="3" t="str">
        <f t="array" ref="AX7277">TEXTJOIN(", ", TRUE, IF(X7277:AS7277="Y", X$1:AS$1, IF(X7277:AS7277&lt;&gt;"", X$1:AS$1 &amp; ": " &amp; X7277:AS7277, "")))
</f>
        <v>Fentanyl, Any Opioid</v>
      </c>
    </row>
    <row r="7278">
      <c r="A7278" s="2">
        <v>44355.0</v>
      </c>
      <c r="B7278" s="1" t="s">
        <v>50</v>
      </c>
      <c r="C7278" s="1">
        <v>39.0</v>
      </c>
      <c r="D7278" s="1" t="s">
        <v>51</v>
      </c>
      <c r="E7278" s="1" t="s">
        <v>63</v>
      </c>
      <c r="G7278" s="1" t="s">
        <v>749</v>
      </c>
      <c r="H7278" s="1" t="s">
        <v>91</v>
      </c>
      <c r="I7278" s="1" t="s">
        <v>55</v>
      </c>
      <c r="J7278" s="1" t="s">
        <v>749</v>
      </c>
      <c r="K7278" s="1" t="s">
        <v>91</v>
      </c>
      <c r="L7278" s="1" t="s">
        <v>55</v>
      </c>
      <c r="M7278" s="1" t="s">
        <v>56</v>
      </c>
      <c r="N7278" s="1" t="s">
        <v>136</v>
      </c>
      <c r="O7278" s="1" t="s">
        <v>749</v>
      </c>
      <c r="P7278" s="1" t="s">
        <v>91</v>
      </c>
      <c r="Q7278" s="1" t="s">
        <v>55</v>
      </c>
      <c r="R7278" s="1" t="s">
        <v>56</v>
      </c>
      <c r="T7278" s="1" t="s">
        <v>738</v>
      </c>
      <c r="U7278" s="1" t="s">
        <v>59</v>
      </c>
      <c r="Y7278" s="1" t="s">
        <v>60</v>
      </c>
      <c r="Z7278" s="1" t="s">
        <v>60</v>
      </c>
      <c r="AF7278" s="1" t="s">
        <v>60</v>
      </c>
      <c r="AR7278" s="1" t="s">
        <v>60</v>
      </c>
      <c r="AT7278" s="1" t="s">
        <v>752</v>
      </c>
      <c r="AU7278" s="1" t="s">
        <v>752</v>
      </c>
      <c r="AV7278" s="1" t="s">
        <v>753</v>
      </c>
      <c r="AW7278" s="3" t="str">
        <f t="shared" si="1"/>
        <v>Other</v>
      </c>
      <c r="AX7278" s="3" t="str">
        <f t="array" ref="AX7278">TEXTJOIN(", ", TRUE, IF(X7278:AS7278="Y", X$1:AS$1, IF(X7278:AS7278&lt;&gt;"", X$1:AS$1 &amp; ": " &amp; X7278:AS7278, "")))
</f>
        <v>Cocaine, Fentanyl, Benzodiazepine, Any Opioid</v>
      </c>
    </row>
    <row r="7279">
      <c r="A7279" s="2">
        <v>41769.0</v>
      </c>
      <c r="B7279" s="1" t="s">
        <v>50</v>
      </c>
      <c r="C7279" s="1">
        <v>24.0</v>
      </c>
      <c r="D7279" s="1" t="s">
        <v>76</v>
      </c>
      <c r="E7279" s="1" t="s">
        <v>63</v>
      </c>
      <c r="G7279" s="1" t="s">
        <v>479</v>
      </c>
      <c r="J7279" s="1" t="s">
        <v>479</v>
      </c>
      <c r="L7279" s="1" t="s">
        <v>55</v>
      </c>
      <c r="M7279" s="1" t="s">
        <v>56</v>
      </c>
      <c r="N7279" s="1" t="s">
        <v>113</v>
      </c>
      <c r="O7279" s="1" t="s">
        <v>338</v>
      </c>
      <c r="P7279" s="1" t="s">
        <v>263</v>
      </c>
      <c r="R7279" s="1" t="s">
        <v>67</v>
      </c>
      <c r="T7279" s="1" t="s">
        <v>7190</v>
      </c>
      <c r="U7279" s="1" t="s">
        <v>59</v>
      </c>
      <c r="X7279" s="1" t="s">
        <v>60</v>
      </c>
      <c r="AS7279" s="1" t="s">
        <v>473</v>
      </c>
      <c r="AT7279" s="1" t="s">
        <v>482</v>
      </c>
      <c r="AU7279" s="1" t="s">
        <v>482</v>
      </c>
      <c r="AV7279" s="1" t="s">
        <v>534</v>
      </c>
      <c r="AW7279" s="3" t="str">
        <f t="shared" si="1"/>
        <v>Other</v>
      </c>
      <c r="AX7279" s="3" t="str">
        <f t="array" ref="AX7279">TEXTJOIN(", ", TRUE, IF(X7279:AS7279="Y", X$1:AS$1, IF(X7279:AS7279&lt;&gt;"", X$1:AS$1 &amp; ": " &amp; X7279:AS7279, "")))
</f>
        <v>Heroin, Other: pcp</v>
      </c>
    </row>
    <row r="7280">
      <c r="A7280" s="2">
        <v>43318.0</v>
      </c>
      <c r="B7280" s="1" t="s">
        <v>50</v>
      </c>
      <c r="C7280" s="1">
        <v>37.0</v>
      </c>
      <c r="D7280" s="1" t="s">
        <v>51</v>
      </c>
      <c r="E7280" s="1" t="s">
        <v>52</v>
      </c>
      <c r="G7280" s="1" t="s">
        <v>82</v>
      </c>
      <c r="H7280" s="1" t="s">
        <v>54</v>
      </c>
      <c r="I7280" s="1" t="s">
        <v>55</v>
      </c>
      <c r="J7280" s="1" t="s">
        <v>82</v>
      </c>
      <c r="K7280" s="1" t="s">
        <v>54</v>
      </c>
      <c r="M7280" s="1" t="s">
        <v>56</v>
      </c>
      <c r="N7280" s="1" t="s">
        <v>119</v>
      </c>
      <c r="O7280" s="1" t="s">
        <v>82</v>
      </c>
      <c r="P7280" s="1" t="s">
        <v>54</v>
      </c>
      <c r="Q7280" s="1" t="s">
        <v>55</v>
      </c>
      <c r="R7280" s="1" t="s">
        <v>56</v>
      </c>
      <c r="T7280" s="1" t="s">
        <v>7191</v>
      </c>
      <c r="U7280" s="1" t="s">
        <v>59</v>
      </c>
      <c r="X7280" s="1" t="s">
        <v>60</v>
      </c>
      <c r="Y7280" s="1" t="s">
        <v>60</v>
      </c>
      <c r="Z7280" s="1" t="s">
        <v>60</v>
      </c>
      <c r="AJ7280" s="1" t="s">
        <v>60</v>
      </c>
      <c r="AP7280" s="1" t="s">
        <v>60</v>
      </c>
      <c r="AR7280" s="1" t="s">
        <v>60</v>
      </c>
      <c r="AT7280" s="1" t="s">
        <v>329</v>
      </c>
      <c r="AU7280" s="1" t="s">
        <v>329</v>
      </c>
      <c r="AV7280" s="1" t="s">
        <v>85</v>
      </c>
      <c r="AW7280" s="3" t="str">
        <f t="shared" si="1"/>
        <v>Other</v>
      </c>
      <c r="AX7280" s="3" t="str">
        <f t="array" ref="AX7280">TEXTJOIN(", ", TRUE, IF(X7280:AS7280="Y", X$1:AS$1, IF(X7280:AS7280&lt;&gt;"", X$1:AS$1 &amp; ": " &amp; X7280:AS7280, "")))
</f>
        <v>Heroin, Cocaine, Fentanyl, Tramad, Heroin/Morph/Codeine, Any Opioid</v>
      </c>
    </row>
    <row r="7281">
      <c r="A7281" s="4">
        <v>41595.0</v>
      </c>
      <c r="B7281" s="1" t="s">
        <v>50</v>
      </c>
      <c r="C7281" s="1">
        <v>42.0</v>
      </c>
      <c r="D7281" s="1" t="s">
        <v>51</v>
      </c>
      <c r="E7281" s="1" t="s">
        <v>63</v>
      </c>
      <c r="G7281" s="1" t="s">
        <v>222</v>
      </c>
      <c r="J7281" s="1" t="s">
        <v>455</v>
      </c>
      <c r="L7281" s="1" t="s">
        <v>55</v>
      </c>
      <c r="M7281" s="1" t="s">
        <v>44</v>
      </c>
      <c r="N7281" s="1" t="s">
        <v>104</v>
      </c>
      <c r="O7281" s="1" t="s">
        <v>455</v>
      </c>
      <c r="P7281" s="1" t="s">
        <v>103</v>
      </c>
      <c r="R7281" s="1" t="s">
        <v>44</v>
      </c>
      <c r="S7281" s="1" t="s">
        <v>1262</v>
      </c>
      <c r="T7281" s="1" t="s">
        <v>7192</v>
      </c>
      <c r="U7281" s="1" t="s">
        <v>59</v>
      </c>
      <c r="AD7281" s="1" t="s">
        <v>60</v>
      </c>
      <c r="AG7281" s="1" t="s">
        <v>60</v>
      </c>
      <c r="AT7281" s="1" t="s">
        <v>224</v>
      </c>
      <c r="AU7281" s="1" t="s">
        <v>457</v>
      </c>
      <c r="AV7281" s="1" t="s">
        <v>458</v>
      </c>
      <c r="AW7281" s="3" t="str">
        <f t="shared" si="1"/>
        <v>Other</v>
      </c>
      <c r="AX7281" s="3" t="str">
        <f t="array" ref="AX7281">TEXTJOIN(", ", TRUE, IF(X7281:AS7281="Y", X$1:AS$1, IF(X7281:AS7281&lt;&gt;"", X$1:AS$1 &amp; ": " &amp; X7281:AS7281, "")))
</f>
        <v>Ethanol, Methadone</v>
      </c>
    </row>
    <row r="7282">
      <c r="A7282" s="2">
        <v>42711.0</v>
      </c>
      <c r="B7282" s="1" t="s">
        <v>50</v>
      </c>
      <c r="C7282" s="1">
        <v>63.0</v>
      </c>
      <c r="D7282" s="1" t="s">
        <v>51</v>
      </c>
      <c r="E7282" s="1" t="s">
        <v>52</v>
      </c>
      <c r="G7282" s="1" t="s">
        <v>185</v>
      </c>
      <c r="H7282" s="1" t="s">
        <v>91</v>
      </c>
      <c r="I7282" s="1" t="s">
        <v>55</v>
      </c>
      <c r="J7282" s="1" t="s">
        <v>185</v>
      </c>
      <c r="M7282" s="1" t="s">
        <v>56</v>
      </c>
      <c r="N7282" s="1" t="s">
        <v>136</v>
      </c>
      <c r="O7282" s="1" t="s">
        <v>185</v>
      </c>
      <c r="R7282" s="1" t="s">
        <v>56</v>
      </c>
      <c r="T7282" s="1" t="s">
        <v>7193</v>
      </c>
      <c r="U7282" s="1" t="s">
        <v>59</v>
      </c>
      <c r="Z7282" s="1" t="s">
        <v>60</v>
      </c>
      <c r="AD7282" s="1" t="s">
        <v>60</v>
      </c>
      <c r="AR7282" s="1" t="s">
        <v>60</v>
      </c>
      <c r="AT7282" s="1" t="s">
        <v>188</v>
      </c>
      <c r="AU7282" s="1" t="s">
        <v>188</v>
      </c>
      <c r="AV7282" s="1" t="s">
        <v>189</v>
      </c>
      <c r="AW7282" s="3" t="str">
        <f t="shared" si="1"/>
        <v>Other</v>
      </c>
      <c r="AX7282" s="3" t="str">
        <f t="array" ref="AX7282">TEXTJOIN(", ", TRUE, IF(X7282:AS7282="Y", X$1:AS$1, IF(X7282:AS7282&lt;&gt;"", X$1:AS$1 &amp; ": " &amp; X7282:AS7282, "")))
</f>
        <v>Fentanyl, Ethanol, Any Opioid</v>
      </c>
    </row>
    <row r="7283">
      <c r="A7283" s="4">
        <v>43020.0</v>
      </c>
      <c r="B7283" s="1" t="s">
        <v>86</v>
      </c>
      <c r="C7283" s="1">
        <v>36.0</v>
      </c>
      <c r="D7283" s="1" t="s">
        <v>51</v>
      </c>
      <c r="E7283" s="1" t="s">
        <v>63</v>
      </c>
      <c r="G7283" s="1" t="s">
        <v>624</v>
      </c>
      <c r="H7283" s="1" t="s">
        <v>299</v>
      </c>
      <c r="I7283" s="1" t="s">
        <v>55</v>
      </c>
      <c r="J7283" s="1" t="s">
        <v>624</v>
      </c>
      <c r="K7283" s="1" t="s">
        <v>299</v>
      </c>
      <c r="L7283" s="1" t="s">
        <v>55</v>
      </c>
      <c r="M7283" s="1" t="s">
        <v>56</v>
      </c>
      <c r="N7283" s="1" t="s">
        <v>93</v>
      </c>
      <c r="O7283" s="1" t="s">
        <v>624</v>
      </c>
      <c r="P7283" s="1" t="s">
        <v>299</v>
      </c>
      <c r="Q7283" s="1" t="s">
        <v>55</v>
      </c>
      <c r="R7283" s="1" t="s">
        <v>56</v>
      </c>
      <c r="T7283" s="1" t="s">
        <v>2440</v>
      </c>
      <c r="U7283" s="1" t="s">
        <v>59</v>
      </c>
      <c r="X7283" s="1" t="s">
        <v>60</v>
      </c>
      <c r="Z7283" s="1" t="s">
        <v>60</v>
      </c>
      <c r="AT7283" s="1" t="s">
        <v>626</v>
      </c>
      <c r="AU7283" s="1" t="s">
        <v>626</v>
      </c>
      <c r="AV7283" s="1" t="s">
        <v>627</v>
      </c>
      <c r="AW7283" s="3" t="str">
        <f t="shared" si="1"/>
        <v>Other</v>
      </c>
      <c r="AX7283" s="3" t="str">
        <f t="array" ref="AX7283">TEXTJOIN(", ", TRUE, IF(X7283:AS7283="Y", X$1:AS$1, IF(X7283:AS7283&lt;&gt;"", X$1:AS$1 &amp; ": " &amp; X7283:AS7283, "")))
</f>
        <v>Heroin, Fentanyl</v>
      </c>
    </row>
    <row r="7284">
      <c r="A7284" s="4">
        <v>41198.0</v>
      </c>
      <c r="B7284" s="1" t="s">
        <v>50</v>
      </c>
      <c r="C7284" s="1">
        <v>45.0</v>
      </c>
      <c r="D7284" s="1" t="s">
        <v>51</v>
      </c>
      <c r="E7284" s="1" t="s">
        <v>63</v>
      </c>
      <c r="G7284" s="1" t="s">
        <v>397</v>
      </c>
      <c r="H7284" s="1" t="s">
        <v>103</v>
      </c>
      <c r="J7284" s="1" t="s">
        <v>397</v>
      </c>
      <c r="L7284" s="1" t="s">
        <v>55</v>
      </c>
      <c r="M7284" s="1" t="s">
        <v>56</v>
      </c>
      <c r="N7284" s="1" t="s">
        <v>104</v>
      </c>
      <c r="O7284" s="1" t="s">
        <v>103</v>
      </c>
      <c r="P7284" s="1" t="s">
        <v>103</v>
      </c>
      <c r="R7284" s="1" t="s">
        <v>67</v>
      </c>
      <c r="T7284" s="1" t="s">
        <v>786</v>
      </c>
      <c r="U7284" s="1" t="s">
        <v>59</v>
      </c>
      <c r="AG7284" s="1" t="s">
        <v>60</v>
      </c>
      <c r="AT7284" s="1" t="s">
        <v>399</v>
      </c>
      <c r="AU7284" s="1" t="s">
        <v>399</v>
      </c>
      <c r="AV7284" s="1" t="s">
        <v>168</v>
      </c>
      <c r="AW7284" s="3" t="str">
        <f t="shared" si="1"/>
        <v>Other</v>
      </c>
      <c r="AX7284" s="3" t="str">
        <f t="array" ref="AX7284">TEXTJOIN(", ", TRUE, IF(X7284:AS7284="Y", X$1:AS$1, IF(X7284:AS7284&lt;&gt;"", X$1:AS$1 &amp; ": " &amp; X7284:AS7284, "")))
</f>
        <v>Methadone</v>
      </c>
    </row>
    <row r="7285">
      <c r="A7285" s="4">
        <v>41985.0</v>
      </c>
      <c r="B7285" s="1" t="s">
        <v>50</v>
      </c>
      <c r="C7285" s="1">
        <v>50.0</v>
      </c>
      <c r="D7285" s="1" t="s">
        <v>76</v>
      </c>
      <c r="E7285" s="1" t="s">
        <v>63</v>
      </c>
      <c r="F7285" s="1" t="s">
        <v>137</v>
      </c>
      <c r="G7285" s="1" t="s">
        <v>103</v>
      </c>
      <c r="J7285" s="1" t="s">
        <v>103</v>
      </c>
      <c r="L7285" s="1" t="s">
        <v>55</v>
      </c>
      <c r="M7285" s="1" t="s">
        <v>56</v>
      </c>
      <c r="N7285" s="1" t="s">
        <v>104</v>
      </c>
      <c r="O7285" s="1" t="s">
        <v>103</v>
      </c>
      <c r="P7285" s="1" t="s">
        <v>103</v>
      </c>
      <c r="R7285" s="1" t="s">
        <v>56</v>
      </c>
      <c r="T7285" s="1" t="s">
        <v>7194</v>
      </c>
      <c r="U7285" s="1" t="s">
        <v>59</v>
      </c>
      <c r="AB7285" s="1" t="s">
        <v>60</v>
      </c>
      <c r="AF7285" s="1" t="s">
        <v>60</v>
      </c>
      <c r="AT7285" s="1" t="s">
        <v>167</v>
      </c>
      <c r="AU7285" s="1" t="s">
        <v>167</v>
      </c>
      <c r="AV7285" s="1" t="s">
        <v>168</v>
      </c>
      <c r="AW7285" s="3" t="str">
        <f t="shared" si="1"/>
        <v>Other</v>
      </c>
      <c r="AX7285" s="3" t="str">
        <f t="array" ref="AX7285">TEXTJOIN(", ", TRUE, IF(X7285:AS7285="Y", X$1:AS$1, IF(X7285:AS7285&lt;&gt;"", X$1:AS$1 &amp; ": " &amp; X7285:AS7285, "")))
</f>
        <v>Oxycodone, Benzodiazepine</v>
      </c>
    </row>
    <row r="7286">
      <c r="A7286" s="2">
        <v>42557.0</v>
      </c>
      <c r="B7286" s="1" t="s">
        <v>50</v>
      </c>
      <c r="C7286" s="1">
        <v>48.0</v>
      </c>
      <c r="D7286" s="1" t="s">
        <v>51</v>
      </c>
      <c r="E7286" s="1" t="s">
        <v>63</v>
      </c>
      <c r="G7286" s="1" t="s">
        <v>446</v>
      </c>
      <c r="H7286" s="1" t="s">
        <v>91</v>
      </c>
      <c r="I7286" s="1" t="s">
        <v>55</v>
      </c>
      <c r="J7286" s="1" t="s">
        <v>446</v>
      </c>
      <c r="M7286" s="1" t="s">
        <v>56</v>
      </c>
      <c r="N7286" s="1" t="s">
        <v>276</v>
      </c>
      <c r="O7286" s="1" t="s">
        <v>446</v>
      </c>
      <c r="R7286" s="1" t="s">
        <v>56</v>
      </c>
      <c r="T7286" s="1" t="s">
        <v>83</v>
      </c>
      <c r="U7286" s="1" t="s">
        <v>59</v>
      </c>
      <c r="Z7286" s="1" t="s">
        <v>60</v>
      </c>
      <c r="AR7286" s="1" t="s">
        <v>60</v>
      </c>
      <c r="AT7286" s="1" t="s">
        <v>448</v>
      </c>
      <c r="AU7286" s="1" t="s">
        <v>448</v>
      </c>
      <c r="AV7286" s="1" t="s">
        <v>449</v>
      </c>
      <c r="AW7286" s="3" t="str">
        <f t="shared" si="1"/>
        <v>Other</v>
      </c>
      <c r="AX7286" s="3" t="str">
        <f t="array" ref="AX7286">TEXTJOIN(", ", TRUE, IF(X7286:AS7286="Y", X$1:AS$1, IF(X7286:AS7286&lt;&gt;"", X$1:AS$1 &amp; ": " &amp; X7286:AS7286, "")))
</f>
        <v>Fentanyl, Any Opioid</v>
      </c>
    </row>
    <row r="7287">
      <c r="A7287" s="2">
        <v>42185.0</v>
      </c>
      <c r="B7287" s="1" t="s">
        <v>86</v>
      </c>
      <c r="C7287" s="1">
        <v>59.0</v>
      </c>
      <c r="D7287" s="1" t="s">
        <v>76</v>
      </c>
      <c r="E7287" s="1" t="s">
        <v>52</v>
      </c>
      <c r="G7287" s="1" t="s">
        <v>474</v>
      </c>
      <c r="H7287" s="1" t="s">
        <v>91</v>
      </c>
      <c r="I7287" s="1" t="s">
        <v>55</v>
      </c>
      <c r="J7287" s="1" t="s">
        <v>474</v>
      </c>
      <c r="M7287" s="1" t="s">
        <v>56</v>
      </c>
      <c r="O7287" s="1" t="s">
        <v>91</v>
      </c>
      <c r="P7287" s="1" t="s">
        <v>91</v>
      </c>
      <c r="Q7287" s="1" t="s">
        <v>55</v>
      </c>
      <c r="R7287" s="1" t="s">
        <v>67</v>
      </c>
      <c r="T7287" s="1" t="s">
        <v>7195</v>
      </c>
      <c r="U7287" s="1" t="s">
        <v>59</v>
      </c>
      <c r="Y7287" s="1" t="s">
        <v>60</v>
      </c>
      <c r="AD7287" s="1" t="s">
        <v>60</v>
      </c>
      <c r="AT7287" s="1" t="s">
        <v>477</v>
      </c>
      <c r="AU7287" s="1" t="s">
        <v>477</v>
      </c>
      <c r="AV7287" s="1" t="s">
        <v>111</v>
      </c>
      <c r="AW7287" s="3" t="str">
        <f t="shared" si="1"/>
        <v>Other</v>
      </c>
      <c r="AX7287" s="3" t="str">
        <f t="array" ref="AX7287">TEXTJOIN(", ", TRUE, IF(X7287:AS7287="Y", X$1:AS$1, IF(X7287:AS7287&lt;&gt;"", X$1:AS$1 &amp; ": " &amp; X7287:AS7287, "")))
</f>
        <v>Cocaine, Ethanol</v>
      </c>
    </row>
    <row r="7288">
      <c r="A7288" s="2">
        <v>43974.0</v>
      </c>
      <c r="B7288" s="1" t="s">
        <v>50</v>
      </c>
      <c r="C7288" s="1">
        <v>21.0</v>
      </c>
      <c r="D7288" s="1" t="s">
        <v>51</v>
      </c>
      <c r="E7288" s="1" t="s">
        <v>52</v>
      </c>
      <c r="G7288" s="1" t="s">
        <v>300</v>
      </c>
      <c r="H7288" s="1" t="s">
        <v>299</v>
      </c>
      <c r="I7288" s="1" t="s">
        <v>55</v>
      </c>
      <c r="J7288" s="1" t="s">
        <v>300</v>
      </c>
      <c r="K7288" s="1" t="s">
        <v>299</v>
      </c>
      <c r="L7288" s="1" t="s">
        <v>55</v>
      </c>
      <c r="M7288" s="1" t="s">
        <v>56</v>
      </c>
      <c r="N7288" s="1" t="s">
        <v>119</v>
      </c>
      <c r="O7288" s="1" t="s">
        <v>300</v>
      </c>
      <c r="P7288" s="1" t="s">
        <v>299</v>
      </c>
      <c r="Q7288" s="1" t="s">
        <v>55</v>
      </c>
      <c r="R7288" s="1" t="s">
        <v>56</v>
      </c>
      <c r="T7288" s="1" t="s">
        <v>714</v>
      </c>
      <c r="U7288" s="1" t="s">
        <v>59</v>
      </c>
      <c r="Y7288" s="1" t="s">
        <v>60</v>
      </c>
      <c r="Z7288" s="1" t="s">
        <v>60</v>
      </c>
      <c r="AR7288" s="1" t="s">
        <v>60</v>
      </c>
      <c r="AT7288" s="1" t="s">
        <v>304</v>
      </c>
      <c r="AU7288" s="1" t="s">
        <v>304</v>
      </c>
      <c r="AV7288" s="1" t="s">
        <v>302</v>
      </c>
      <c r="AW7288" s="3" t="str">
        <f t="shared" si="1"/>
        <v>Other</v>
      </c>
      <c r="AX7288" s="3" t="str">
        <f t="array" ref="AX7288">TEXTJOIN(", ", TRUE, IF(X7288:AS7288="Y", X$1:AS$1, IF(X7288:AS7288&lt;&gt;"", X$1:AS$1 &amp; ": " &amp; X7288:AS7288, "")))
</f>
        <v>Cocaine, Fentanyl, Any Opioid</v>
      </c>
    </row>
    <row r="7289">
      <c r="A7289" s="4">
        <v>43811.0</v>
      </c>
      <c r="B7289" s="1" t="s">
        <v>50</v>
      </c>
      <c r="C7289" s="1">
        <v>44.0</v>
      </c>
      <c r="D7289" s="1" t="s">
        <v>51</v>
      </c>
      <c r="E7289" s="1" t="s">
        <v>63</v>
      </c>
      <c r="F7289" s="1" t="s">
        <v>137</v>
      </c>
      <c r="G7289" s="1" t="s">
        <v>91</v>
      </c>
      <c r="H7289" s="1" t="s">
        <v>91</v>
      </c>
      <c r="I7289" s="1" t="s">
        <v>55</v>
      </c>
      <c r="J7289" s="1" t="s">
        <v>120</v>
      </c>
      <c r="K7289" s="1" t="s">
        <v>121</v>
      </c>
      <c r="L7289" s="1" t="s">
        <v>55</v>
      </c>
      <c r="M7289" s="1" t="s">
        <v>44</v>
      </c>
      <c r="N7289" s="1" t="s">
        <v>136</v>
      </c>
      <c r="O7289" s="1" t="s">
        <v>120</v>
      </c>
      <c r="P7289" s="1" t="s">
        <v>121</v>
      </c>
      <c r="Q7289" s="1" t="s">
        <v>55</v>
      </c>
      <c r="R7289" s="1" t="s">
        <v>44</v>
      </c>
      <c r="T7289" s="1" t="s">
        <v>4916</v>
      </c>
      <c r="U7289" s="1" t="s">
        <v>59</v>
      </c>
      <c r="Y7289" s="1" t="s">
        <v>60</v>
      </c>
      <c r="Z7289" s="1" t="s">
        <v>60</v>
      </c>
      <c r="AR7289" s="1" t="s">
        <v>60</v>
      </c>
      <c r="AT7289" s="1" t="s">
        <v>110</v>
      </c>
      <c r="AU7289" s="1" t="s">
        <v>236</v>
      </c>
      <c r="AV7289" s="1" t="s">
        <v>123</v>
      </c>
      <c r="AW7289" s="3" t="str">
        <f t="shared" si="1"/>
        <v>Middletown</v>
      </c>
      <c r="AX7289" s="3" t="str">
        <f t="array" ref="AX7289">TEXTJOIN(", ", TRUE, IF(X7289:AS7289="Y", X$1:AS$1, IF(X7289:AS7289&lt;&gt;"", X$1:AS$1 &amp; ": " &amp; X7289:AS7289, "")))
</f>
        <v>Cocaine, Fentanyl, Any Opioid</v>
      </c>
    </row>
    <row r="7290">
      <c r="A7290" s="2">
        <v>44343.0</v>
      </c>
      <c r="B7290" s="1" t="s">
        <v>50</v>
      </c>
      <c r="C7290" s="1">
        <v>43.0</v>
      </c>
      <c r="D7290" s="1" t="s">
        <v>51</v>
      </c>
      <c r="E7290" s="1" t="s">
        <v>63</v>
      </c>
      <c r="F7290" s="1" t="s">
        <v>267</v>
      </c>
      <c r="G7290" s="1" t="s">
        <v>91</v>
      </c>
      <c r="H7290" s="1" t="s">
        <v>91</v>
      </c>
      <c r="I7290" s="1" t="s">
        <v>55</v>
      </c>
      <c r="J7290" s="1" t="s">
        <v>91</v>
      </c>
      <c r="K7290" s="1" t="s">
        <v>91</v>
      </c>
      <c r="L7290" s="1" t="s">
        <v>55</v>
      </c>
      <c r="M7290" s="1" t="s">
        <v>56</v>
      </c>
      <c r="N7290" s="1" t="s">
        <v>136</v>
      </c>
      <c r="O7290" s="1" t="s">
        <v>91</v>
      </c>
      <c r="P7290" s="1" t="s">
        <v>91</v>
      </c>
      <c r="Q7290" s="1" t="s">
        <v>55</v>
      </c>
      <c r="R7290" s="1" t="s">
        <v>56</v>
      </c>
      <c r="T7290" s="1" t="s">
        <v>7196</v>
      </c>
      <c r="U7290" s="1" t="s">
        <v>59</v>
      </c>
      <c r="Y7290" s="1" t="s">
        <v>60</v>
      </c>
      <c r="Z7290" s="1" t="s">
        <v>60</v>
      </c>
      <c r="AD7290" s="1" t="s">
        <v>60</v>
      </c>
      <c r="AJ7290" s="1" t="s">
        <v>60</v>
      </c>
      <c r="AM7290" s="1" t="s">
        <v>60</v>
      </c>
      <c r="AR7290" s="1" t="s">
        <v>60</v>
      </c>
      <c r="AS7290" s="1" t="s">
        <v>182</v>
      </c>
      <c r="AT7290" s="1" t="s">
        <v>110</v>
      </c>
      <c r="AU7290" s="1" t="s">
        <v>110</v>
      </c>
      <c r="AV7290" s="1" t="s">
        <v>111</v>
      </c>
      <c r="AW7290" s="3" t="str">
        <f t="shared" si="1"/>
        <v>Other</v>
      </c>
      <c r="AX7290" s="3" t="str">
        <f t="array" ref="AX7290">TEXTJOIN(", ", TRUE, IF(X7290:AS7290="Y", X$1:AS$1, IF(X7290:AS7290&lt;&gt;"", X$1:AS$1 &amp; ": " &amp; X7290:AS7290, "")))
</f>
        <v>Cocaine, Fentanyl, Ethanol, Tramad, Xylazine, Any Opioid, Other: Bupren</v>
      </c>
    </row>
    <row r="7291">
      <c r="A7291" s="2">
        <v>43974.0</v>
      </c>
      <c r="B7291" s="1" t="s">
        <v>50</v>
      </c>
      <c r="C7291" s="1">
        <v>50.0</v>
      </c>
      <c r="D7291" s="1" t="s">
        <v>51</v>
      </c>
      <c r="E7291" s="1" t="s">
        <v>52</v>
      </c>
      <c r="G7291" s="1" t="s">
        <v>91</v>
      </c>
      <c r="H7291" s="1" t="s">
        <v>91</v>
      </c>
      <c r="I7291" s="1" t="s">
        <v>55</v>
      </c>
      <c r="J7291" s="1" t="s">
        <v>488</v>
      </c>
      <c r="K7291" s="1" t="s">
        <v>91</v>
      </c>
      <c r="L7291" s="1" t="s">
        <v>55</v>
      </c>
      <c r="M7291" s="1" t="s">
        <v>177</v>
      </c>
      <c r="N7291" s="1" t="s">
        <v>155</v>
      </c>
      <c r="O7291" s="1" t="s">
        <v>91</v>
      </c>
      <c r="P7291" s="1" t="s">
        <v>91</v>
      </c>
      <c r="Q7291" s="1" t="s">
        <v>55</v>
      </c>
      <c r="R7291" s="1" t="s">
        <v>67</v>
      </c>
      <c r="T7291" s="1" t="s">
        <v>7197</v>
      </c>
      <c r="U7291" s="1" t="s">
        <v>59</v>
      </c>
      <c r="V7291" s="1" t="s">
        <v>258</v>
      </c>
      <c r="Y7291" s="1" t="s">
        <v>60</v>
      </c>
      <c r="Z7291" s="1" t="s">
        <v>60</v>
      </c>
      <c r="AD7291" s="1" t="s">
        <v>60</v>
      </c>
      <c r="AM7291" s="1" t="s">
        <v>60</v>
      </c>
      <c r="AR7291" s="1" t="s">
        <v>60</v>
      </c>
      <c r="AT7291" s="1" t="s">
        <v>110</v>
      </c>
      <c r="AU7291" s="1" t="s">
        <v>492</v>
      </c>
      <c r="AV7291" s="1" t="s">
        <v>111</v>
      </c>
      <c r="AW7291" s="3" t="str">
        <f t="shared" si="1"/>
        <v>Other</v>
      </c>
      <c r="AX7291" s="3" t="str">
        <f t="array" ref="AX7291">TEXTJOIN(", ", TRUE, IF(X7291:AS7291="Y", X$1:AS$1, IF(X7291:AS7291&lt;&gt;"", X$1:AS$1 &amp; ": " &amp; X7291:AS7291, "")))
</f>
        <v>Cocaine, Fentanyl, Ethanol, Xylazine, Any Opioid</v>
      </c>
    </row>
    <row r="7292">
      <c r="A7292" s="2">
        <v>43834.0</v>
      </c>
      <c r="B7292" s="1" t="s">
        <v>50</v>
      </c>
      <c r="C7292" s="1">
        <v>28.0</v>
      </c>
      <c r="D7292" s="1" t="s">
        <v>51</v>
      </c>
      <c r="E7292" s="1" t="s">
        <v>63</v>
      </c>
      <c r="G7292" s="1" t="s">
        <v>4615</v>
      </c>
      <c r="H7292" s="1" t="s">
        <v>263</v>
      </c>
      <c r="I7292" s="1" t="s">
        <v>55</v>
      </c>
      <c r="J7292" s="1" t="s">
        <v>4615</v>
      </c>
      <c r="K7292" s="1" t="s">
        <v>263</v>
      </c>
      <c r="L7292" s="1" t="s">
        <v>55</v>
      </c>
      <c r="M7292" s="1" t="s">
        <v>56</v>
      </c>
      <c r="N7292" s="1" t="s">
        <v>1893</v>
      </c>
      <c r="O7292" s="1" t="s">
        <v>4615</v>
      </c>
      <c r="P7292" s="1" t="s">
        <v>263</v>
      </c>
      <c r="Q7292" s="1" t="s">
        <v>55</v>
      </c>
      <c r="R7292" s="1" t="s">
        <v>56</v>
      </c>
      <c r="T7292" s="1" t="s">
        <v>83</v>
      </c>
      <c r="U7292" s="1" t="s">
        <v>59</v>
      </c>
      <c r="Z7292" s="1" t="s">
        <v>60</v>
      </c>
      <c r="AR7292" s="1" t="s">
        <v>60</v>
      </c>
      <c r="AT7292" s="1" t="s">
        <v>4617</v>
      </c>
      <c r="AU7292" s="1" t="s">
        <v>4617</v>
      </c>
      <c r="AV7292" s="1" t="s">
        <v>7198</v>
      </c>
      <c r="AW7292" s="3" t="str">
        <f t="shared" si="1"/>
        <v>Other</v>
      </c>
      <c r="AX7292" s="3" t="str">
        <f t="array" ref="AX7292">TEXTJOIN(", ", TRUE, IF(X7292:AS7292="Y", X$1:AS$1, IF(X7292:AS7292&lt;&gt;"", X$1:AS$1 &amp; ": " &amp; X7292:AS7292, "")))
</f>
        <v>Fentanyl, Any Opioid</v>
      </c>
    </row>
    <row r="7293">
      <c r="A7293" s="2">
        <v>41770.0</v>
      </c>
      <c r="B7293" s="1" t="s">
        <v>50</v>
      </c>
      <c r="C7293" s="1">
        <v>44.0</v>
      </c>
      <c r="D7293" s="1" t="s">
        <v>51</v>
      </c>
      <c r="E7293" s="1" t="s">
        <v>63</v>
      </c>
      <c r="G7293" s="1" t="s">
        <v>498</v>
      </c>
      <c r="J7293" s="1" t="s">
        <v>498</v>
      </c>
      <c r="L7293" s="1" t="s">
        <v>55</v>
      </c>
      <c r="M7293" s="1" t="s">
        <v>56</v>
      </c>
      <c r="N7293" s="1" t="s">
        <v>136</v>
      </c>
      <c r="O7293" s="1" t="s">
        <v>65</v>
      </c>
      <c r="P7293" s="1" t="s">
        <v>65</v>
      </c>
      <c r="R7293" s="1" t="s">
        <v>67</v>
      </c>
      <c r="T7293" s="1" t="s">
        <v>7199</v>
      </c>
      <c r="U7293" s="1" t="s">
        <v>59</v>
      </c>
      <c r="X7293" s="1" t="s">
        <v>60</v>
      </c>
      <c r="AB7293" s="1" t="s">
        <v>60</v>
      </c>
      <c r="AD7293" s="1" t="s">
        <v>60</v>
      </c>
      <c r="AT7293" s="1" t="s">
        <v>500</v>
      </c>
      <c r="AU7293" s="1" t="s">
        <v>500</v>
      </c>
      <c r="AV7293" s="1" t="s">
        <v>150</v>
      </c>
      <c r="AW7293" s="3" t="str">
        <f t="shared" si="1"/>
        <v>Other</v>
      </c>
      <c r="AX7293" s="3" t="str">
        <f t="array" ref="AX7293">TEXTJOIN(", ", TRUE, IF(X7293:AS7293="Y", X$1:AS$1, IF(X7293:AS7293&lt;&gt;"", X$1:AS$1 &amp; ": " &amp; X7293:AS7293, "")))
</f>
        <v>Heroin, Oxycodone, Ethanol</v>
      </c>
    </row>
    <row r="7294">
      <c r="A7294" s="4">
        <v>43767.0</v>
      </c>
      <c r="B7294" s="1" t="s">
        <v>50</v>
      </c>
      <c r="C7294" s="1">
        <v>37.0</v>
      </c>
      <c r="D7294" s="1" t="s">
        <v>51</v>
      </c>
      <c r="E7294" s="1" t="s">
        <v>63</v>
      </c>
      <c r="G7294" s="1" t="s">
        <v>300</v>
      </c>
      <c r="H7294" s="1" t="s">
        <v>299</v>
      </c>
      <c r="I7294" s="1" t="s">
        <v>55</v>
      </c>
      <c r="J7294" s="1" t="s">
        <v>300</v>
      </c>
      <c r="K7294" s="1" t="s">
        <v>299</v>
      </c>
      <c r="L7294" s="1" t="s">
        <v>55</v>
      </c>
      <c r="M7294" s="1" t="s">
        <v>56</v>
      </c>
      <c r="N7294" s="1" t="s">
        <v>136</v>
      </c>
      <c r="O7294" s="1" t="s">
        <v>300</v>
      </c>
      <c r="P7294" s="1" t="s">
        <v>299</v>
      </c>
      <c r="Q7294" s="1" t="s">
        <v>55</v>
      </c>
      <c r="R7294" s="1" t="s">
        <v>56</v>
      </c>
      <c r="T7294" s="1" t="s">
        <v>7200</v>
      </c>
      <c r="U7294" s="1" t="s">
        <v>59</v>
      </c>
      <c r="AD7294" s="1" t="s">
        <v>60</v>
      </c>
      <c r="AF7294" s="1" t="s">
        <v>60</v>
      </c>
      <c r="AH7294" s="1" t="s">
        <v>60</v>
      </c>
      <c r="AT7294" s="1" t="s">
        <v>304</v>
      </c>
      <c r="AU7294" s="1" t="s">
        <v>304</v>
      </c>
      <c r="AV7294" s="1" t="s">
        <v>302</v>
      </c>
      <c r="AW7294" s="3" t="str">
        <f t="shared" si="1"/>
        <v>Other</v>
      </c>
      <c r="AX7294" s="3" t="str">
        <f t="array" ref="AX7294">TEXTJOIN(", ", TRUE, IF(X7294:AS7294="Y", X$1:AS$1, IF(X7294:AS7294&lt;&gt;"", X$1:AS$1 &amp; ": " &amp; X7294:AS7294, "")))
</f>
        <v>Ethanol, Benzodiazepine, Meth/Amphetamine</v>
      </c>
    </row>
    <row r="7295">
      <c r="A7295" s="2">
        <v>41538.0</v>
      </c>
      <c r="B7295" s="1" t="s">
        <v>50</v>
      </c>
      <c r="C7295" s="1">
        <v>52.0</v>
      </c>
      <c r="D7295" s="1" t="s">
        <v>76</v>
      </c>
      <c r="E7295" s="1" t="s">
        <v>63</v>
      </c>
      <c r="G7295" s="1" t="s">
        <v>71</v>
      </c>
      <c r="H7295" s="1" t="s">
        <v>125</v>
      </c>
      <c r="J7295" s="1" t="s">
        <v>71</v>
      </c>
      <c r="L7295" s="1" t="s">
        <v>55</v>
      </c>
      <c r="M7295" s="1" t="s">
        <v>56</v>
      </c>
      <c r="N7295" s="1" t="s">
        <v>113</v>
      </c>
      <c r="O7295" s="1" t="s">
        <v>71</v>
      </c>
      <c r="P7295" s="1" t="s">
        <v>125</v>
      </c>
      <c r="R7295" s="1" t="s">
        <v>56</v>
      </c>
      <c r="T7295" s="1" t="s">
        <v>73</v>
      </c>
      <c r="U7295" s="1" t="s">
        <v>59</v>
      </c>
      <c r="X7295" s="1" t="s">
        <v>60</v>
      </c>
      <c r="AT7295" s="1" t="s">
        <v>74</v>
      </c>
      <c r="AU7295" s="1" t="s">
        <v>74</v>
      </c>
      <c r="AV7295" s="1" t="s">
        <v>704</v>
      </c>
      <c r="AW7295" s="3" t="str">
        <f t="shared" si="1"/>
        <v>Other</v>
      </c>
      <c r="AX7295" s="3" t="str">
        <f t="array" ref="AX7295">TEXTJOIN(", ", TRUE, IF(X7295:AS7295="Y", X$1:AS$1, IF(X7295:AS7295&lt;&gt;"", X$1:AS$1 &amp; ": " &amp; X7295:AS7295, "")))
</f>
        <v>Heroin</v>
      </c>
    </row>
    <row r="7296">
      <c r="A7296" s="2">
        <v>42387.0</v>
      </c>
      <c r="B7296" s="1" t="s">
        <v>50</v>
      </c>
      <c r="C7296" s="1">
        <v>55.0</v>
      </c>
      <c r="D7296" s="1" t="s">
        <v>76</v>
      </c>
      <c r="E7296" s="1" t="s">
        <v>63</v>
      </c>
      <c r="G7296" s="1" t="s">
        <v>1041</v>
      </c>
      <c r="H7296" s="1" t="s">
        <v>103</v>
      </c>
      <c r="I7296" s="1" t="s">
        <v>55</v>
      </c>
      <c r="J7296" s="1" t="s">
        <v>1041</v>
      </c>
      <c r="M7296" s="1" t="s">
        <v>56</v>
      </c>
      <c r="N7296" s="1" t="s">
        <v>136</v>
      </c>
      <c r="O7296" s="1" t="s">
        <v>1041</v>
      </c>
      <c r="R7296" s="1" t="s">
        <v>56</v>
      </c>
      <c r="T7296" s="1" t="s">
        <v>7201</v>
      </c>
      <c r="U7296" s="1" t="s">
        <v>59</v>
      </c>
      <c r="Z7296" s="1" t="s">
        <v>60</v>
      </c>
      <c r="AR7296" s="1" t="s">
        <v>60</v>
      </c>
      <c r="AT7296" s="1" t="s">
        <v>1043</v>
      </c>
      <c r="AU7296" s="1" t="s">
        <v>1043</v>
      </c>
      <c r="AV7296" s="1" t="s">
        <v>1044</v>
      </c>
      <c r="AW7296" s="3" t="str">
        <f t="shared" si="1"/>
        <v>Other</v>
      </c>
      <c r="AX7296" s="3" t="str">
        <f t="array" ref="AX7296">TEXTJOIN(", ", TRUE, IF(X7296:AS7296="Y", X$1:AS$1, IF(X7296:AS7296&lt;&gt;"", X$1:AS$1 &amp; ": " &amp; X7296:AS7296, "")))
</f>
        <v>Fentanyl, Any Opioid</v>
      </c>
    </row>
    <row r="7297">
      <c r="A7297" s="2">
        <v>42433.0</v>
      </c>
      <c r="B7297" s="1" t="s">
        <v>50</v>
      </c>
      <c r="C7297" s="1">
        <v>30.0</v>
      </c>
      <c r="D7297" s="1" t="s">
        <v>51</v>
      </c>
      <c r="E7297" s="1" t="s">
        <v>52</v>
      </c>
      <c r="G7297" s="1" t="s">
        <v>116</v>
      </c>
      <c r="H7297" s="1" t="s">
        <v>103</v>
      </c>
      <c r="I7297" s="1" t="s">
        <v>55</v>
      </c>
      <c r="J7297" s="1" t="s">
        <v>116</v>
      </c>
      <c r="M7297" s="1" t="s">
        <v>56</v>
      </c>
      <c r="N7297" s="1" t="s">
        <v>7202</v>
      </c>
      <c r="O7297" s="1" t="s">
        <v>116</v>
      </c>
      <c r="R7297" s="1" t="s">
        <v>56</v>
      </c>
      <c r="T7297" s="1" t="s">
        <v>7203</v>
      </c>
      <c r="U7297" s="1" t="s">
        <v>59</v>
      </c>
      <c r="Z7297" s="1" t="s">
        <v>60</v>
      </c>
      <c r="AR7297" s="1" t="s">
        <v>60</v>
      </c>
      <c r="AT7297" s="1" t="s">
        <v>122</v>
      </c>
      <c r="AU7297" s="1" t="s">
        <v>122</v>
      </c>
      <c r="AV7297" s="1" t="s">
        <v>139</v>
      </c>
      <c r="AW7297" s="3" t="str">
        <f t="shared" si="1"/>
        <v>Other</v>
      </c>
      <c r="AX7297" s="3" t="str">
        <f t="array" ref="AX7297">TEXTJOIN(", ", TRUE, IF(X7297:AS7297="Y", X$1:AS$1, IF(X7297:AS7297&lt;&gt;"", X$1:AS$1 &amp; ": " &amp; X7297:AS7297, "")))
</f>
        <v>Fentanyl, Any Opioid</v>
      </c>
    </row>
    <row r="7298">
      <c r="A7298" s="2">
        <v>42390.0</v>
      </c>
      <c r="B7298" s="1" t="s">
        <v>50</v>
      </c>
      <c r="C7298" s="1">
        <v>31.0</v>
      </c>
      <c r="D7298" s="1" t="s">
        <v>51</v>
      </c>
      <c r="E7298" s="1" t="s">
        <v>63</v>
      </c>
      <c r="G7298" s="1" t="s">
        <v>1402</v>
      </c>
      <c r="H7298" s="1" t="s">
        <v>121</v>
      </c>
      <c r="I7298" s="1" t="s">
        <v>55</v>
      </c>
      <c r="J7298" s="1" t="s">
        <v>1402</v>
      </c>
      <c r="M7298" s="1" t="s">
        <v>56</v>
      </c>
      <c r="N7298" s="1" t="s">
        <v>136</v>
      </c>
      <c r="O7298" s="1" t="s">
        <v>1402</v>
      </c>
      <c r="R7298" s="1" t="s">
        <v>56</v>
      </c>
      <c r="T7298" s="1" t="s">
        <v>78</v>
      </c>
      <c r="U7298" s="1" t="s">
        <v>59</v>
      </c>
      <c r="W7298" s="1" t="s">
        <v>60</v>
      </c>
      <c r="X7298" s="1" t="s">
        <v>60</v>
      </c>
      <c r="AP7298" s="1" t="s">
        <v>60</v>
      </c>
      <c r="AR7298" s="1" t="s">
        <v>60</v>
      </c>
      <c r="AT7298" s="1" t="s">
        <v>1404</v>
      </c>
      <c r="AU7298" s="1" t="s">
        <v>1404</v>
      </c>
      <c r="AV7298" s="1" t="s">
        <v>1405</v>
      </c>
      <c r="AW7298" s="3" t="str">
        <f t="shared" si="1"/>
        <v>Other</v>
      </c>
      <c r="AX7298" s="3" t="str">
        <f t="array" ref="AX7298">TEXTJOIN(", ", TRUE, IF(X7298:AS7298="Y", X$1:AS$1, IF(X7298:AS7298&lt;&gt;"", X$1:AS$1 &amp; ": " &amp; X7298:AS7298, "")))
</f>
        <v>Heroin, Heroin/Morph/Codeine, Any Opioid</v>
      </c>
    </row>
    <row r="7299">
      <c r="A7299" s="2">
        <v>43667.0</v>
      </c>
      <c r="B7299" s="1" t="s">
        <v>50</v>
      </c>
      <c r="C7299" s="1">
        <v>37.0</v>
      </c>
      <c r="D7299" s="1" t="s">
        <v>76</v>
      </c>
      <c r="E7299" s="1" t="s">
        <v>63</v>
      </c>
      <c r="J7299" s="1" t="s">
        <v>140</v>
      </c>
      <c r="K7299" s="1" t="s">
        <v>54</v>
      </c>
      <c r="L7299" s="1" t="s">
        <v>55</v>
      </c>
      <c r="M7299" s="1" t="s">
        <v>333</v>
      </c>
      <c r="N7299" s="1" t="s">
        <v>1868</v>
      </c>
      <c r="O7299" s="1" t="s">
        <v>98</v>
      </c>
      <c r="P7299" s="1" t="s">
        <v>54</v>
      </c>
      <c r="Q7299" s="1" t="s">
        <v>55</v>
      </c>
      <c r="R7299" s="1" t="s">
        <v>67</v>
      </c>
      <c r="T7299" s="1" t="s">
        <v>6815</v>
      </c>
      <c r="U7299" s="1" t="s">
        <v>59</v>
      </c>
      <c r="X7299" s="1" t="s">
        <v>60</v>
      </c>
      <c r="Z7299" s="1" t="s">
        <v>60</v>
      </c>
      <c r="AD7299" s="1" t="s">
        <v>60</v>
      </c>
      <c r="AP7299" s="1" t="s">
        <v>60</v>
      </c>
      <c r="AR7299" s="1" t="s">
        <v>60</v>
      </c>
      <c r="AT7299" s="1" t="s">
        <v>62</v>
      </c>
      <c r="AU7299" s="1" t="s">
        <v>142</v>
      </c>
      <c r="AV7299" s="1" t="s">
        <v>101</v>
      </c>
      <c r="AW7299" s="3" t="str">
        <f t="shared" si="1"/>
        <v>Other</v>
      </c>
      <c r="AX7299" s="3" t="str">
        <f t="array" ref="AX7299">TEXTJOIN(", ", TRUE, IF(X7299:AS7299="Y", X$1:AS$1, IF(X7299:AS7299&lt;&gt;"", X$1:AS$1 &amp; ": " &amp; X7299:AS7299, "")))
</f>
        <v>Heroin, Fentanyl, Ethanol, Heroin/Morph/Codeine, Any Opioid</v>
      </c>
    </row>
    <row r="7300">
      <c r="A7300" s="2">
        <v>44255.0</v>
      </c>
      <c r="B7300" s="1" t="s">
        <v>50</v>
      </c>
      <c r="C7300" s="1">
        <v>56.0</v>
      </c>
      <c r="D7300" s="1" t="s">
        <v>51</v>
      </c>
      <c r="E7300" s="1" t="s">
        <v>63</v>
      </c>
      <c r="G7300" s="1" t="s">
        <v>143</v>
      </c>
      <c r="H7300" s="1" t="s">
        <v>91</v>
      </c>
      <c r="I7300" s="1" t="s">
        <v>55</v>
      </c>
      <c r="J7300" s="1" t="s">
        <v>143</v>
      </c>
      <c r="K7300" s="1" t="s">
        <v>91</v>
      </c>
      <c r="L7300" s="1" t="s">
        <v>55</v>
      </c>
      <c r="M7300" s="1" t="s">
        <v>56</v>
      </c>
      <c r="N7300" s="1" t="s">
        <v>66</v>
      </c>
      <c r="O7300" s="1" t="s">
        <v>143</v>
      </c>
      <c r="P7300" s="1" t="s">
        <v>91</v>
      </c>
      <c r="Q7300" s="1" t="s">
        <v>55</v>
      </c>
      <c r="R7300" s="1" t="s">
        <v>56</v>
      </c>
      <c r="T7300" s="1" t="s">
        <v>83</v>
      </c>
      <c r="U7300" s="1" t="s">
        <v>59</v>
      </c>
      <c r="Z7300" s="1" t="s">
        <v>60</v>
      </c>
      <c r="AR7300" s="1" t="s">
        <v>60</v>
      </c>
      <c r="AT7300" s="1" t="s">
        <v>145</v>
      </c>
      <c r="AU7300" s="1" t="s">
        <v>145</v>
      </c>
      <c r="AV7300" s="1" t="s">
        <v>146</v>
      </c>
      <c r="AW7300" s="3" t="str">
        <f t="shared" si="1"/>
        <v>Other</v>
      </c>
      <c r="AX7300" s="3" t="str">
        <f t="array" ref="AX7300">TEXTJOIN(", ", TRUE, IF(X7300:AS7300="Y", X$1:AS$1, IF(X7300:AS7300&lt;&gt;"", X$1:AS$1 &amp; ": " &amp; X7300:AS7300, "")))
</f>
        <v>Fentanyl, Any Opioid</v>
      </c>
    </row>
    <row r="7301">
      <c r="A7301" s="2">
        <v>43954.0</v>
      </c>
      <c r="B7301" s="1" t="s">
        <v>50</v>
      </c>
      <c r="C7301" s="1">
        <v>60.0</v>
      </c>
      <c r="D7301" s="1" t="s">
        <v>51</v>
      </c>
      <c r="E7301" s="1" t="s">
        <v>63</v>
      </c>
      <c r="G7301" s="1" t="s">
        <v>1478</v>
      </c>
      <c r="H7301" s="1" t="s">
        <v>91</v>
      </c>
      <c r="I7301" s="1" t="s">
        <v>55</v>
      </c>
      <c r="J7301" s="1" t="s">
        <v>256</v>
      </c>
      <c r="K7301" s="1" t="s">
        <v>103</v>
      </c>
      <c r="L7301" s="1" t="s">
        <v>55</v>
      </c>
      <c r="M7301" s="1" t="s">
        <v>1476</v>
      </c>
      <c r="N7301" s="1" t="s">
        <v>93</v>
      </c>
      <c r="O7301" s="1" t="s">
        <v>256</v>
      </c>
      <c r="P7301" s="1" t="s">
        <v>103</v>
      </c>
      <c r="Q7301" s="1" t="s">
        <v>55</v>
      </c>
      <c r="R7301" s="1" t="s">
        <v>44</v>
      </c>
      <c r="T7301" s="1" t="s">
        <v>7204</v>
      </c>
      <c r="U7301" s="1" t="s">
        <v>59</v>
      </c>
      <c r="Y7301" s="1" t="s">
        <v>60</v>
      </c>
      <c r="Z7301" s="1" t="s">
        <v>60</v>
      </c>
      <c r="AB7301" s="1" t="s">
        <v>60</v>
      </c>
      <c r="AR7301" s="1" t="s">
        <v>60</v>
      </c>
      <c r="AT7301" s="1" t="s">
        <v>1479</v>
      </c>
      <c r="AU7301" s="1" t="s">
        <v>282</v>
      </c>
      <c r="AV7301" s="1" t="s">
        <v>260</v>
      </c>
      <c r="AW7301" s="3" t="str">
        <f t="shared" si="1"/>
        <v>Other</v>
      </c>
      <c r="AX7301" s="3" t="str">
        <f t="array" ref="AX7301">TEXTJOIN(", ", TRUE, IF(X7301:AS7301="Y", X$1:AS$1, IF(X7301:AS7301&lt;&gt;"", X$1:AS$1 &amp; ": " &amp; X7301:AS7301, "")))
</f>
        <v>Cocaine, Fentanyl, Oxycodone, Any Opioid</v>
      </c>
    </row>
    <row r="7302">
      <c r="A7302" s="2">
        <v>42437.0</v>
      </c>
      <c r="B7302" s="1" t="s">
        <v>50</v>
      </c>
      <c r="C7302" s="1">
        <v>31.0</v>
      </c>
      <c r="D7302" s="1" t="s">
        <v>51</v>
      </c>
      <c r="E7302" s="1" t="s">
        <v>63</v>
      </c>
      <c r="F7302" s="1" t="s">
        <v>137</v>
      </c>
      <c r="G7302" s="1" t="s">
        <v>82</v>
      </c>
      <c r="H7302" s="1" t="s">
        <v>54</v>
      </c>
      <c r="I7302" s="1" t="s">
        <v>55</v>
      </c>
      <c r="J7302" s="1" t="s">
        <v>82</v>
      </c>
      <c r="M7302" s="1" t="s">
        <v>56</v>
      </c>
      <c r="N7302" s="1" t="s">
        <v>2536</v>
      </c>
      <c r="O7302" s="1" t="s">
        <v>82</v>
      </c>
      <c r="R7302" s="1" t="s">
        <v>67</v>
      </c>
      <c r="T7302" s="1" t="s">
        <v>7205</v>
      </c>
      <c r="U7302" s="1" t="s">
        <v>59</v>
      </c>
      <c r="W7302" s="1" t="s">
        <v>60</v>
      </c>
      <c r="X7302" s="1" t="s">
        <v>60</v>
      </c>
      <c r="Z7302" s="1" t="s">
        <v>60</v>
      </c>
      <c r="AP7302" s="1" t="s">
        <v>60</v>
      </c>
      <c r="AR7302" s="1" t="s">
        <v>60</v>
      </c>
      <c r="AT7302" s="1" t="s">
        <v>329</v>
      </c>
      <c r="AU7302" s="1" t="s">
        <v>329</v>
      </c>
      <c r="AV7302" s="1" t="s">
        <v>85</v>
      </c>
      <c r="AW7302" s="3" t="str">
        <f t="shared" si="1"/>
        <v>Other</v>
      </c>
      <c r="AX7302" s="3" t="str">
        <f t="array" ref="AX7302">TEXTJOIN(", ", TRUE, IF(X7302:AS7302="Y", X$1:AS$1, IF(X7302:AS7302&lt;&gt;"", X$1:AS$1 &amp; ": " &amp; X7302:AS7302, "")))
</f>
        <v>Heroin, Fentanyl, Heroin/Morph/Codeine, Any Opioid</v>
      </c>
    </row>
    <row r="7303">
      <c r="A7303" s="2">
        <v>42478.0</v>
      </c>
      <c r="B7303" s="1" t="s">
        <v>50</v>
      </c>
      <c r="C7303" s="1">
        <v>21.0</v>
      </c>
      <c r="D7303" s="1" t="s">
        <v>76</v>
      </c>
      <c r="E7303" s="1" t="s">
        <v>63</v>
      </c>
      <c r="G7303" s="1" t="s">
        <v>160</v>
      </c>
      <c r="H7303" s="1" t="s">
        <v>54</v>
      </c>
      <c r="I7303" s="1" t="s">
        <v>55</v>
      </c>
      <c r="J7303" s="1" t="s">
        <v>82</v>
      </c>
      <c r="M7303" s="1" t="s">
        <v>404</v>
      </c>
      <c r="N7303" s="1" t="s">
        <v>136</v>
      </c>
      <c r="O7303" s="1" t="s">
        <v>82</v>
      </c>
      <c r="R7303" s="1" t="s">
        <v>67</v>
      </c>
      <c r="T7303" s="1" t="s">
        <v>3213</v>
      </c>
      <c r="U7303" s="1" t="s">
        <v>59</v>
      </c>
      <c r="X7303" s="1" t="s">
        <v>60</v>
      </c>
      <c r="AP7303" s="1" t="s">
        <v>60</v>
      </c>
      <c r="AR7303" s="1" t="s">
        <v>60</v>
      </c>
      <c r="AT7303" s="1" t="s">
        <v>163</v>
      </c>
      <c r="AU7303" s="1" t="s">
        <v>329</v>
      </c>
      <c r="AV7303" s="1" t="s">
        <v>85</v>
      </c>
      <c r="AW7303" s="3" t="str">
        <f t="shared" si="1"/>
        <v>Other</v>
      </c>
      <c r="AX7303" s="3" t="str">
        <f t="array" ref="AX7303">TEXTJOIN(", ", TRUE, IF(X7303:AS7303="Y", X$1:AS$1, IF(X7303:AS7303&lt;&gt;"", X$1:AS$1 &amp; ": " &amp; X7303:AS7303, "")))
</f>
        <v>Heroin, Heroin/Morph/Codeine, Any Opioid</v>
      </c>
    </row>
    <row r="7304">
      <c r="A7304" s="2">
        <v>43358.0</v>
      </c>
      <c r="B7304" s="1" t="s">
        <v>50</v>
      </c>
      <c r="C7304" s="1">
        <v>36.0</v>
      </c>
      <c r="D7304" s="1" t="s">
        <v>51</v>
      </c>
      <c r="E7304" s="1" t="s">
        <v>63</v>
      </c>
      <c r="F7304" s="1" t="s">
        <v>137</v>
      </c>
      <c r="G7304" s="1" t="s">
        <v>185</v>
      </c>
      <c r="H7304" s="1" t="s">
        <v>91</v>
      </c>
      <c r="I7304" s="1" t="s">
        <v>55</v>
      </c>
      <c r="J7304" s="1" t="s">
        <v>185</v>
      </c>
      <c r="K7304" s="1" t="s">
        <v>91</v>
      </c>
      <c r="M7304" s="1" t="s">
        <v>56</v>
      </c>
      <c r="N7304" s="1" t="s">
        <v>119</v>
      </c>
      <c r="O7304" s="1" t="s">
        <v>185</v>
      </c>
      <c r="P7304" s="1" t="s">
        <v>91</v>
      </c>
      <c r="Q7304" s="1" t="s">
        <v>55</v>
      </c>
      <c r="R7304" s="1" t="s">
        <v>56</v>
      </c>
      <c r="T7304" s="1" t="s">
        <v>5372</v>
      </c>
      <c r="U7304" s="1" t="s">
        <v>59</v>
      </c>
      <c r="Z7304" s="1" t="s">
        <v>60</v>
      </c>
      <c r="AA7304" s="1" t="s">
        <v>60</v>
      </c>
      <c r="AR7304" s="1" t="s">
        <v>60</v>
      </c>
      <c r="AT7304" s="1" t="s">
        <v>188</v>
      </c>
      <c r="AU7304" s="1" t="s">
        <v>188</v>
      </c>
      <c r="AV7304" s="1" t="s">
        <v>189</v>
      </c>
      <c r="AW7304" s="3" t="str">
        <f t="shared" si="1"/>
        <v>Other</v>
      </c>
      <c r="AX7304" s="3" t="str">
        <f t="array" ref="AX7304">TEXTJOIN(", ", TRUE, IF(X7304:AS7304="Y", X$1:AS$1, IF(X7304:AS7304&lt;&gt;"", X$1:AS$1 &amp; ": " &amp; X7304:AS7304, "")))
</f>
        <v>Fentanyl, Fentanyl Analogue, Any Opioid</v>
      </c>
    </row>
    <row r="7305">
      <c r="A7305" s="2">
        <v>43973.0</v>
      </c>
      <c r="B7305" s="1" t="s">
        <v>50</v>
      </c>
      <c r="C7305" s="1">
        <v>54.0</v>
      </c>
      <c r="D7305" s="1" t="s">
        <v>51</v>
      </c>
      <c r="E7305" s="1" t="s">
        <v>63</v>
      </c>
      <c r="F7305" s="1" t="s">
        <v>137</v>
      </c>
      <c r="G7305" s="1" t="s">
        <v>143</v>
      </c>
      <c r="H7305" s="1" t="s">
        <v>91</v>
      </c>
      <c r="I7305" s="1" t="s">
        <v>55</v>
      </c>
      <c r="J7305" s="1" t="s">
        <v>143</v>
      </c>
      <c r="K7305" s="1" t="s">
        <v>91</v>
      </c>
      <c r="L7305" s="1" t="s">
        <v>55</v>
      </c>
      <c r="M7305" s="1" t="s">
        <v>56</v>
      </c>
      <c r="N7305" s="1" t="s">
        <v>119</v>
      </c>
      <c r="O7305" s="1" t="s">
        <v>143</v>
      </c>
      <c r="P7305" s="1" t="s">
        <v>91</v>
      </c>
      <c r="Q7305" s="1" t="s">
        <v>55</v>
      </c>
      <c r="R7305" s="1" t="s">
        <v>56</v>
      </c>
      <c r="T7305" s="1" t="s">
        <v>83</v>
      </c>
      <c r="U7305" s="1" t="s">
        <v>59</v>
      </c>
      <c r="Z7305" s="1" t="s">
        <v>60</v>
      </c>
      <c r="AR7305" s="1" t="s">
        <v>60</v>
      </c>
      <c r="AT7305" s="1" t="s">
        <v>145</v>
      </c>
      <c r="AU7305" s="1" t="s">
        <v>145</v>
      </c>
      <c r="AV7305" s="1" t="s">
        <v>146</v>
      </c>
      <c r="AW7305" s="3" t="str">
        <f t="shared" si="1"/>
        <v>Other</v>
      </c>
      <c r="AX7305" s="3" t="str">
        <f t="array" ref="AX7305">TEXTJOIN(", ", TRUE, IF(X7305:AS7305="Y", X$1:AS$1, IF(X7305:AS7305&lt;&gt;"", X$1:AS$1 &amp; ": " &amp; X7305:AS7305, "")))
</f>
        <v>Fentanyl, Any Opioid</v>
      </c>
    </row>
    <row r="7306">
      <c r="A7306" s="4">
        <v>44191.0</v>
      </c>
      <c r="B7306" s="1" t="s">
        <v>50</v>
      </c>
      <c r="C7306" s="1">
        <v>24.0</v>
      </c>
      <c r="D7306" s="1" t="s">
        <v>51</v>
      </c>
      <c r="E7306" s="1" t="s">
        <v>63</v>
      </c>
      <c r="G7306" s="1" t="s">
        <v>82</v>
      </c>
      <c r="H7306" s="1" t="s">
        <v>54</v>
      </c>
      <c r="I7306" s="1" t="s">
        <v>55</v>
      </c>
      <c r="J7306" s="1" t="s">
        <v>82</v>
      </c>
      <c r="K7306" s="1" t="s">
        <v>54</v>
      </c>
      <c r="L7306" s="1" t="s">
        <v>55</v>
      </c>
      <c r="M7306" s="1" t="s">
        <v>56</v>
      </c>
      <c r="N7306" s="1" t="s">
        <v>119</v>
      </c>
      <c r="O7306" s="1" t="s">
        <v>82</v>
      </c>
      <c r="P7306" s="1" t="s">
        <v>54</v>
      </c>
      <c r="Q7306" s="1" t="s">
        <v>55</v>
      </c>
      <c r="R7306" s="1" t="s">
        <v>67</v>
      </c>
      <c r="T7306" s="1" t="s">
        <v>83</v>
      </c>
      <c r="U7306" s="1" t="s">
        <v>59</v>
      </c>
      <c r="Z7306" s="1" t="s">
        <v>60</v>
      </c>
      <c r="AR7306" s="1" t="s">
        <v>60</v>
      </c>
      <c r="AT7306" s="1" t="s">
        <v>329</v>
      </c>
      <c r="AU7306" s="1" t="s">
        <v>329</v>
      </c>
      <c r="AV7306" s="1" t="s">
        <v>85</v>
      </c>
      <c r="AW7306" s="3" t="str">
        <f t="shared" si="1"/>
        <v>Other</v>
      </c>
      <c r="AX7306" s="3" t="str">
        <f t="array" ref="AX7306">TEXTJOIN(", ", TRUE, IF(X7306:AS7306="Y", X$1:AS$1, IF(X7306:AS7306&lt;&gt;"", X$1:AS$1 &amp; ": " &amp; X7306:AS7306, "")))
</f>
        <v>Fentanyl, Any Opioid</v>
      </c>
    </row>
    <row r="7307">
      <c r="A7307" s="2">
        <v>42045.0</v>
      </c>
      <c r="B7307" s="1" t="s">
        <v>86</v>
      </c>
      <c r="C7307" s="1">
        <v>55.0</v>
      </c>
      <c r="D7307" s="1" t="s">
        <v>76</v>
      </c>
      <c r="E7307" s="1" t="s">
        <v>63</v>
      </c>
      <c r="G7307" s="1" t="s">
        <v>53</v>
      </c>
      <c r="H7307" s="1" t="s">
        <v>54</v>
      </c>
      <c r="I7307" s="1" t="s">
        <v>55</v>
      </c>
      <c r="J7307" s="1" t="s">
        <v>53</v>
      </c>
      <c r="M7307" s="1" t="s">
        <v>56</v>
      </c>
      <c r="O7307" s="1" t="s">
        <v>53</v>
      </c>
      <c r="P7307" s="1" t="s">
        <v>54</v>
      </c>
      <c r="Q7307" s="1" t="s">
        <v>55</v>
      </c>
      <c r="R7307" s="1" t="s">
        <v>56</v>
      </c>
      <c r="T7307" s="1" t="s">
        <v>7206</v>
      </c>
      <c r="U7307" s="1" t="s">
        <v>59</v>
      </c>
      <c r="X7307" s="1" t="s">
        <v>60</v>
      </c>
      <c r="AE7307" s="1" t="s">
        <v>60</v>
      </c>
      <c r="AF7307" s="1" t="s">
        <v>60</v>
      </c>
      <c r="AP7307" s="1" t="s">
        <v>60</v>
      </c>
      <c r="AR7307" s="1" t="s">
        <v>60</v>
      </c>
      <c r="AT7307" s="1" t="s">
        <v>61</v>
      </c>
      <c r="AU7307" s="1" t="s">
        <v>61</v>
      </c>
      <c r="AV7307" s="1" t="s">
        <v>294</v>
      </c>
      <c r="AW7307" s="3" t="str">
        <f t="shared" si="1"/>
        <v>Other</v>
      </c>
      <c r="AX7307" s="3" t="str">
        <f t="array" ref="AX7307">TEXTJOIN(", ", TRUE, IF(X7307:AS7307="Y", X$1:AS$1, IF(X7307:AS7307&lt;&gt;"", X$1:AS$1 &amp; ": " &amp; X7307:AS7307, "")))
</f>
        <v>Heroin, Hydrocodone, Benzodiazepine, Heroin/Morph/Codeine, Any Opioid</v>
      </c>
    </row>
    <row r="7308">
      <c r="A7308" s="4">
        <v>41923.0</v>
      </c>
      <c r="B7308" s="1" t="s">
        <v>50</v>
      </c>
      <c r="C7308" s="1">
        <v>46.0</v>
      </c>
      <c r="D7308" s="1" t="s">
        <v>51</v>
      </c>
      <c r="E7308" s="1" t="s">
        <v>63</v>
      </c>
      <c r="G7308" s="1" t="s">
        <v>176</v>
      </c>
      <c r="J7308" s="1" t="s">
        <v>176</v>
      </c>
      <c r="L7308" s="1" t="s">
        <v>55</v>
      </c>
      <c r="M7308" s="1" t="s">
        <v>56</v>
      </c>
      <c r="N7308" s="1" t="s">
        <v>66</v>
      </c>
      <c r="O7308" s="1" t="s">
        <v>176</v>
      </c>
      <c r="P7308" s="1" t="s">
        <v>121</v>
      </c>
      <c r="R7308" s="1" t="s">
        <v>56</v>
      </c>
      <c r="T7308" s="1" t="s">
        <v>7207</v>
      </c>
      <c r="U7308" s="1" t="s">
        <v>59</v>
      </c>
      <c r="Y7308" s="1" t="s">
        <v>60</v>
      </c>
      <c r="AG7308" s="1" t="s">
        <v>60</v>
      </c>
      <c r="AT7308" s="1" t="s">
        <v>183</v>
      </c>
      <c r="AU7308" s="1" t="s">
        <v>183</v>
      </c>
      <c r="AV7308" s="1" t="s">
        <v>244</v>
      </c>
      <c r="AW7308" s="3" t="str">
        <f t="shared" si="1"/>
        <v>Other</v>
      </c>
      <c r="AX7308" s="3" t="str">
        <f t="array" ref="AX7308">TEXTJOIN(", ", TRUE, IF(X7308:AS7308="Y", X$1:AS$1, IF(X7308:AS7308&lt;&gt;"", X$1:AS$1 &amp; ": " &amp; X7308:AS7308, "")))
</f>
        <v>Cocaine, Methadone</v>
      </c>
    </row>
    <row r="7309">
      <c r="A7309" s="2">
        <v>41690.0</v>
      </c>
      <c r="B7309" s="1" t="s">
        <v>50</v>
      </c>
      <c r="C7309" s="1">
        <v>36.0</v>
      </c>
      <c r="D7309" s="1" t="s">
        <v>51</v>
      </c>
      <c r="E7309" s="1" t="s">
        <v>63</v>
      </c>
      <c r="G7309" s="1" t="s">
        <v>792</v>
      </c>
      <c r="J7309" s="1" t="s">
        <v>91</v>
      </c>
      <c r="L7309" s="1" t="s">
        <v>55</v>
      </c>
      <c r="M7309" s="1" t="s">
        <v>269</v>
      </c>
      <c r="N7309" s="1" t="s">
        <v>3308</v>
      </c>
      <c r="O7309" s="1" t="s">
        <v>91</v>
      </c>
      <c r="R7309" s="1" t="s">
        <v>67</v>
      </c>
      <c r="T7309" s="1" t="s">
        <v>5179</v>
      </c>
      <c r="U7309" s="1" t="s">
        <v>59</v>
      </c>
      <c r="X7309" s="1" t="s">
        <v>60</v>
      </c>
      <c r="AS7309" s="1" t="s">
        <v>2894</v>
      </c>
      <c r="AT7309" s="1" t="s">
        <v>794</v>
      </c>
      <c r="AU7309" s="1" t="s">
        <v>110</v>
      </c>
      <c r="AV7309" s="1" t="s">
        <v>111</v>
      </c>
      <c r="AW7309" s="3" t="str">
        <f t="shared" si="1"/>
        <v>Other</v>
      </c>
      <c r="AX7309" s="3" t="str">
        <f t="array" ref="AX7309">TEXTJOIN(", ", TRUE, IF(X7309:AS7309="Y", X$1:AS$1, IF(X7309:AS7309&lt;&gt;"", X$1:AS$1 &amp; ": " &amp; X7309:AS7309, "")))
</f>
        <v>Heroin, Other: OPIATE</v>
      </c>
    </row>
    <row r="7310">
      <c r="A7310" s="2">
        <v>43840.0</v>
      </c>
      <c r="B7310" s="1" t="s">
        <v>50</v>
      </c>
      <c r="C7310" s="1">
        <v>47.0</v>
      </c>
      <c r="D7310" s="1" t="s">
        <v>51</v>
      </c>
      <c r="E7310" s="1" t="s">
        <v>63</v>
      </c>
      <c r="G7310" s="1" t="s">
        <v>255</v>
      </c>
      <c r="H7310" s="1" t="s">
        <v>103</v>
      </c>
      <c r="I7310" s="1" t="s">
        <v>55</v>
      </c>
      <c r="J7310" s="1" t="s">
        <v>255</v>
      </c>
      <c r="K7310" s="1" t="s">
        <v>103</v>
      </c>
      <c r="L7310" s="1" t="s">
        <v>55</v>
      </c>
      <c r="M7310" s="1" t="s">
        <v>56</v>
      </c>
      <c r="N7310" s="1" t="s">
        <v>442</v>
      </c>
      <c r="O7310" s="1" t="s">
        <v>255</v>
      </c>
      <c r="P7310" s="1" t="s">
        <v>103</v>
      </c>
      <c r="Q7310" s="1" t="s">
        <v>55</v>
      </c>
      <c r="R7310" s="1" t="s">
        <v>56</v>
      </c>
      <c r="T7310" s="1" t="s">
        <v>444</v>
      </c>
      <c r="U7310" s="1" t="s">
        <v>59</v>
      </c>
      <c r="Z7310" s="1" t="s">
        <v>60</v>
      </c>
      <c r="AR7310" s="1" t="s">
        <v>60</v>
      </c>
      <c r="AT7310" s="1" t="s">
        <v>259</v>
      </c>
      <c r="AU7310" s="1" t="s">
        <v>259</v>
      </c>
      <c r="AV7310" s="1" t="s">
        <v>520</v>
      </c>
      <c r="AW7310" s="3" t="str">
        <f t="shared" si="1"/>
        <v>Other</v>
      </c>
      <c r="AX7310" s="3" t="str">
        <f t="array" ref="AX7310">TEXTJOIN(", ", TRUE, IF(X7310:AS7310="Y", X$1:AS$1, IF(X7310:AS7310&lt;&gt;"", X$1:AS$1 &amp; ": " &amp; X7310:AS7310, "")))
</f>
        <v>Fentanyl, Any Opioid</v>
      </c>
    </row>
    <row r="7311">
      <c r="A7311" s="4">
        <v>42349.0</v>
      </c>
      <c r="B7311" s="1" t="s">
        <v>86</v>
      </c>
      <c r="C7311" s="1">
        <v>43.0</v>
      </c>
      <c r="D7311" s="1" t="s">
        <v>51</v>
      </c>
      <c r="E7311" s="1" t="s">
        <v>63</v>
      </c>
      <c r="G7311" s="1" t="s">
        <v>397</v>
      </c>
      <c r="H7311" s="1" t="s">
        <v>103</v>
      </c>
      <c r="I7311" s="1" t="s">
        <v>55</v>
      </c>
      <c r="J7311" s="1" t="s">
        <v>396</v>
      </c>
      <c r="M7311" s="1" t="s">
        <v>177</v>
      </c>
      <c r="O7311" s="1" t="s">
        <v>397</v>
      </c>
      <c r="P7311" s="1" t="s">
        <v>103</v>
      </c>
      <c r="Q7311" s="1" t="s">
        <v>55</v>
      </c>
      <c r="R7311" s="1" t="s">
        <v>44</v>
      </c>
      <c r="T7311" s="1" t="s">
        <v>2845</v>
      </c>
      <c r="U7311" s="1" t="s">
        <v>59</v>
      </c>
      <c r="W7311" s="1" t="s">
        <v>60</v>
      </c>
      <c r="X7311" s="1" t="s">
        <v>60</v>
      </c>
      <c r="Y7311" s="1" t="s">
        <v>60</v>
      </c>
      <c r="AP7311" s="1" t="s">
        <v>60</v>
      </c>
      <c r="AR7311" s="1" t="s">
        <v>60</v>
      </c>
      <c r="AT7311" s="1" t="s">
        <v>399</v>
      </c>
      <c r="AU7311" s="1" t="s">
        <v>398</v>
      </c>
      <c r="AV7311" s="1" t="s">
        <v>709</v>
      </c>
      <c r="AW7311" s="3" t="str">
        <f t="shared" si="1"/>
        <v>Other</v>
      </c>
      <c r="AX7311" s="3" t="str">
        <f t="array" ref="AX7311">TEXTJOIN(", ", TRUE, IF(X7311:AS7311="Y", X$1:AS$1, IF(X7311:AS7311&lt;&gt;"", X$1:AS$1 &amp; ": " &amp; X7311:AS7311, "")))
</f>
        <v>Heroin, Cocaine, Heroin/Morph/Codeine, Any Opioid</v>
      </c>
    </row>
    <row r="7312">
      <c r="A7312" s="2">
        <v>41490.0</v>
      </c>
      <c r="B7312" s="1" t="s">
        <v>50</v>
      </c>
      <c r="C7312" s="1">
        <v>56.0</v>
      </c>
      <c r="D7312" s="1" t="s">
        <v>51</v>
      </c>
      <c r="E7312" s="1" t="s">
        <v>63</v>
      </c>
      <c r="F7312" s="1" t="s">
        <v>137</v>
      </c>
      <c r="G7312" s="1" t="s">
        <v>65</v>
      </c>
      <c r="H7312" s="1" t="s">
        <v>65</v>
      </c>
      <c r="J7312" s="1" t="s">
        <v>65</v>
      </c>
      <c r="L7312" s="1" t="s">
        <v>55</v>
      </c>
      <c r="M7312" s="1" t="s">
        <v>56</v>
      </c>
      <c r="N7312" s="1" t="s">
        <v>136</v>
      </c>
      <c r="O7312" s="1" t="s">
        <v>65</v>
      </c>
      <c r="P7312" s="1" t="s">
        <v>65</v>
      </c>
      <c r="R7312" s="1" t="s">
        <v>56</v>
      </c>
      <c r="T7312" s="1" t="s">
        <v>729</v>
      </c>
      <c r="U7312" s="1" t="s">
        <v>59</v>
      </c>
      <c r="Y7312" s="1" t="s">
        <v>60</v>
      </c>
      <c r="AT7312" s="1" t="s">
        <v>410</v>
      </c>
      <c r="AU7312" s="1" t="s">
        <v>410</v>
      </c>
      <c r="AV7312" s="1" t="s">
        <v>150</v>
      </c>
      <c r="AW7312" s="3" t="str">
        <f t="shared" si="1"/>
        <v>Other</v>
      </c>
      <c r="AX7312" s="3" t="str">
        <f t="array" ref="AX7312">TEXTJOIN(", ", TRUE, IF(X7312:AS7312="Y", X$1:AS$1, IF(X7312:AS7312&lt;&gt;"", X$1:AS$1 &amp; ": " &amp; X7312:AS7312, "")))
</f>
        <v>Cocaine</v>
      </c>
    </row>
    <row r="7313">
      <c r="A7313" s="2">
        <v>42884.0</v>
      </c>
      <c r="B7313" s="1" t="s">
        <v>86</v>
      </c>
      <c r="C7313" s="1">
        <v>60.0</v>
      </c>
      <c r="D7313" s="1" t="s">
        <v>51</v>
      </c>
      <c r="E7313" s="1" t="s">
        <v>63</v>
      </c>
      <c r="G7313" s="1" t="s">
        <v>262</v>
      </c>
      <c r="H7313" s="1" t="s">
        <v>263</v>
      </c>
      <c r="I7313" s="1" t="s">
        <v>55</v>
      </c>
      <c r="J7313" s="1" t="s">
        <v>262</v>
      </c>
      <c r="K7313" s="1" t="s">
        <v>263</v>
      </c>
      <c r="L7313" s="1" t="s">
        <v>55</v>
      </c>
      <c r="M7313" s="1" t="s">
        <v>56</v>
      </c>
      <c r="N7313" s="1" t="s">
        <v>7208</v>
      </c>
      <c r="O7313" s="1" t="s">
        <v>262</v>
      </c>
      <c r="P7313" s="1" t="s">
        <v>263</v>
      </c>
      <c r="Q7313" s="1" t="s">
        <v>55</v>
      </c>
      <c r="R7313" s="1" t="s">
        <v>56</v>
      </c>
      <c r="T7313" s="1" t="s">
        <v>7209</v>
      </c>
      <c r="U7313" s="1" t="s">
        <v>59</v>
      </c>
      <c r="AG7313" s="1" t="s">
        <v>60</v>
      </c>
      <c r="AT7313" s="1" t="s">
        <v>556</v>
      </c>
      <c r="AU7313" s="1" t="s">
        <v>556</v>
      </c>
      <c r="AV7313" s="1" t="s">
        <v>266</v>
      </c>
      <c r="AW7313" s="3" t="str">
        <f t="shared" si="1"/>
        <v>Other</v>
      </c>
      <c r="AX7313" s="3" t="str">
        <f t="array" ref="AX7313">TEXTJOIN(", ", TRUE, IF(X7313:AS7313="Y", X$1:AS$1, IF(X7313:AS7313&lt;&gt;"", X$1:AS$1 &amp; ": " &amp; X7313:AS7313, "")))
</f>
        <v>Methadone</v>
      </c>
    </row>
    <row r="7314">
      <c r="A7314" s="2">
        <v>42161.0</v>
      </c>
      <c r="B7314" s="1" t="s">
        <v>86</v>
      </c>
      <c r="C7314" s="1">
        <v>29.0</v>
      </c>
      <c r="D7314" s="1" t="s">
        <v>51</v>
      </c>
      <c r="E7314" s="1" t="s">
        <v>63</v>
      </c>
      <c r="J7314" s="1" t="s">
        <v>82</v>
      </c>
      <c r="M7314" s="1" t="s">
        <v>193</v>
      </c>
      <c r="O7314" s="1" t="s">
        <v>82</v>
      </c>
      <c r="P7314" s="1" t="s">
        <v>54</v>
      </c>
      <c r="Q7314" s="1" t="s">
        <v>55</v>
      </c>
      <c r="R7314" s="1" t="s">
        <v>67</v>
      </c>
      <c r="T7314" s="1" t="s">
        <v>78</v>
      </c>
      <c r="U7314" s="1" t="s">
        <v>59</v>
      </c>
      <c r="W7314" s="1" t="s">
        <v>60</v>
      </c>
      <c r="X7314" s="1" t="s">
        <v>60</v>
      </c>
      <c r="AP7314" s="1" t="s">
        <v>60</v>
      </c>
      <c r="AR7314" s="1" t="s">
        <v>60</v>
      </c>
      <c r="AT7314" s="1" t="s">
        <v>62</v>
      </c>
      <c r="AU7314" s="1" t="s">
        <v>329</v>
      </c>
      <c r="AV7314" s="1" t="s">
        <v>85</v>
      </c>
      <c r="AW7314" s="3" t="str">
        <f t="shared" si="1"/>
        <v>Other</v>
      </c>
      <c r="AX7314" s="3" t="str">
        <f t="array" ref="AX7314">TEXTJOIN(", ", TRUE, IF(X7314:AS7314="Y", X$1:AS$1, IF(X7314:AS7314&lt;&gt;"", X$1:AS$1 &amp; ": " &amp; X7314:AS7314, "")))
</f>
        <v>Heroin, Heroin/Morph/Codeine, Any Opioid</v>
      </c>
    </row>
    <row r="7315">
      <c r="A7315" s="2">
        <v>44420.0</v>
      </c>
      <c r="B7315" s="1" t="s">
        <v>50</v>
      </c>
      <c r="C7315" s="1">
        <v>59.0</v>
      </c>
      <c r="D7315" s="1" t="s">
        <v>51</v>
      </c>
      <c r="E7315" s="1" t="s">
        <v>63</v>
      </c>
      <c r="F7315" s="1" t="s">
        <v>267</v>
      </c>
      <c r="G7315" s="1" t="s">
        <v>256</v>
      </c>
      <c r="H7315" s="1" t="s">
        <v>103</v>
      </c>
      <c r="I7315" s="1" t="s">
        <v>55</v>
      </c>
      <c r="J7315" s="1" t="s">
        <v>256</v>
      </c>
      <c r="K7315" s="1" t="s">
        <v>103</v>
      </c>
      <c r="L7315" s="1" t="s">
        <v>55</v>
      </c>
      <c r="M7315" s="1" t="s">
        <v>56</v>
      </c>
      <c r="N7315" s="1" t="s">
        <v>136</v>
      </c>
      <c r="O7315" s="1" t="s">
        <v>256</v>
      </c>
      <c r="P7315" s="1" t="s">
        <v>103</v>
      </c>
      <c r="Q7315" s="1" t="s">
        <v>55</v>
      </c>
      <c r="R7315" s="1" t="s">
        <v>56</v>
      </c>
      <c r="T7315" s="1" t="s">
        <v>4798</v>
      </c>
      <c r="U7315" s="1" t="s">
        <v>59</v>
      </c>
      <c r="Y7315" s="1" t="s">
        <v>60</v>
      </c>
      <c r="Z7315" s="1" t="s">
        <v>60</v>
      </c>
      <c r="AR7315" s="1" t="s">
        <v>60</v>
      </c>
      <c r="AT7315" s="1" t="s">
        <v>282</v>
      </c>
      <c r="AU7315" s="1" t="s">
        <v>282</v>
      </c>
      <c r="AV7315" s="1" t="s">
        <v>260</v>
      </c>
      <c r="AW7315" s="3" t="str">
        <f t="shared" si="1"/>
        <v>Other</v>
      </c>
      <c r="AX7315" s="3" t="str">
        <f t="array" ref="AX7315">TEXTJOIN(", ", TRUE, IF(X7315:AS7315="Y", X$1:AS$1, IF(X7315:AS7315&lt;&gt;"", X$1:AS$1 &amp; ": " &amp; X7315:AS7315, "")))
</f>
        <v>Cocaine, Fentanyl, Any Opioid</v>
      </c>
    </row>
    <row r="7316">
      <c r="A7316" s="2">
        <v>42987.0</v>
      </c>
      <c r="B7316" s="1" t="s">
        <v>86</v>
      </c>
      <c r="C7316" s="1">
        <v>52.0</v>
      </c>
      <c r="D7316" s="1" t="s">
        <v>51</v>
      </c>
      <c r="E7316" s="1" t="s">
        <v>63</v>
      </c>
      <c r="G7316" s="1" t="s">
        <v>185</v>
      </c>
      <c r="H7316" s="1" t="s">
        <v>91</v>
      </c>
      <c r="I7316" s="1" t="s">
        <v>55</v>
      </c>
      <c r="J7316" s="1" t="s">
        <v>185</v>
      </c>
      <c r="K7316" s="1" t="s">
        <v>91</v>
      </c>
      <c r="L7316" s="1" t="s">
        <v>55</v>
      </c>
      <c r="M7316" s="1" t="s">
        <v>778</v>
      </c>
      <c r="N7316" s="1" t="s">
        <v>136</v>
      </c>
      <c r="O7316" s="1" t="s">
        <v>185</v>
      </c>
      <c r="P7316" s="1" t="s">
        <v>91</v>
      </c>
      <c r="Q7316" s="1" t="s">
        <v>55</v>
      </c>
      <c r="R7316" s="1" t="s">
        <v>56</v>
      </c>
      <c r="T7316" s="1" t="s">
        <v>7210</v>
      </c>
      <c r="U7316" s="1" t="s">
        <v>59</v>
      </c>
      <c r="Z7316" s="1" t="s">
        <v>60</v>
      </c>
      <c r="AD7316" s="1" t="s">
        <v>60</v>
      </c>
      <c r="AF7316" s="1" t="s">
        <v>60</v>
      </c>
      <c r="AT7316" s="1" t="s">
        <v>188</v>
      </c>
      <c r="AU7316" s="1" t="s">
        <v>188</v>
      </c>
      <c r="AV7316" s="1" t="s">
        <v>189</v>
      </c>
      <c r="AW7316" s="3" t="str">
        <f t="shared" si="1"/>
        <v>Other</v>
      </c>
      <c r="AX7316" s="3" t="str">
        <f t="array" ref="AX7316">TEXTJOIN(", ", TRUE, IF(X7316:AS7316="Y", X$1:AS$1, IF(X7316:AS7316&lt;&gt;"", X$1:AS$1 &amp; ": " &amp; X7316:AS7316, "")))
</f>
        <v>Fentanyl, Ethanol, Benzodiazepine</v>
      </c>
    </row>
    <row r="7317">
      <c r="A7317" s="4">
        <v>42671.0</v>
      </c>
      <c r="B7317" s="1" t="s">
        <v>50</v>
      </c>
      <c r="C7317" s="1">
        <v>36.0</v>
      </c>
      <c r="D7317" s="1" t="s">
        <v>51</v>
      </c>
      <c r="E7317" s="1" t="s">
        <v>63</v>
      </c>
      <c r="G7317" s="1" t="s">
        <v>90</v>
      </c>
      <c r="H7317" s="1" t="s">
        <v>91</v>
      </c>
      <c r="I7317" s="1" t="s">
        <v>55</v>
      </c>
      <c r="J7317" s="1" t="s">
        <v>90</v>
      </c>
      <c r="M7317" s="1" t="s">
        <v>1090</v>
      </c>
      <c r="N7317" s="1" t="s">
        <v>136</v>
      </c>
      <c r="O7317" s="1" t="s">
        <v>91</v>
      </c>
      <c r="R7317" s="1" t="s">
        <v>67</v>
      </c>
      <c r="T7317" s="1" t="s">
        <v>7211</v>
      </c>
      <c r="U7317" s="1" t="s">
        <v>59</v>
      </c>
      <c r="W7317" s="1" t="s">
        <v>60</v>
      </c>
      <c r="X7317" s="1" t="s">
        <v>60</v>
      </c>
      <c r="Z7317" s="1" t="s">
        <v>60</v>
      </c>
      <c r="AP7317" s="1" t="s">
        <v>60</v>
      </c>
      <c r="AR7317" s="1" t="s">
        <v>60</v>
      </c>
      <c r="AT7317" s="1" t="s">
        <v>96</v>
      </c>
      <c r="AU7317" s="1" t="s">
        <v>96</v>
      </c>
      <c r="AV7317" s="1" t="s">
        <v>111</v>
      </c>
      <c r="AW7317" s="3" t="str">
        <f t="shared" si="1"/>
        <v>Other</v>
      </c>
      <c r="AX7317" s="3" t="str">
        <f t="array" ref="AX7317">TEXTJOIN(", ", TRUE, IF(X7317:AS7317="Y", X$1:AS$1, IF(X7317:AS7317&lt;&gt;"", X$1:AS$1 &amp; ": " &amp; X7317:AS7317, "")))
</f>
        <v>Heroin, Fentanyl, Heroin/Morph/Codeine, Any Opioid</v>
      </c>
    </row>
    <row r="7318">
      <c r="A7318" s="2">
        <v>42957.0</v>
      </c>
      <c r="B7318" s="1" t="s">
        <v>86</v>
      </c>
      <c r="C7318" s="1">
        <v>34.0</v>
      </c>
      <c r="D7318" s="1" t="s">
        <v>76</v>
      </c>
      <c r="E7318" s="1" t="s">
        <v>63</v>
      </c>
      <c r="G7318" s="1" t="s">
        <v>90</v>
      </c>
      <c r="H7318" s="1" t="s">
        <v>91</v>
      </c>
      <c r="I7318" s="1" t="s">
        <v>55</v>
      </c>
      <c r="J7318" s="1" t="s">
        <v>90</v>
      </c>
      <c r="K7318" s="1" t="s">
        <v>91</v>
      </c>
      <c r="L7318" s="1" t="s">
        <v>55</v>
      </c>
      <c r="M7318" s="1" t="s">
        <v>56</v>
      </c>
      <c r="N7318" s="1" t="s">
        <v>5335</v>
      </c>
      <c r="O7318" s="1" t="s">
        <v>90</v>
      </c>
      <c r="P7318" s="1" t="s">
        <v>91</v>
      </c>
      <c r="Q7318" s="1" t="s">
        <v>55</v>
      </c>
      <c r="R7318" s="1" t="s">
        <v>56</v>
      </c>
      <c r="T7318" s="1" t="s">
        <v>7212</v>
      </c>
      <c r="U7318" s="1" t="s">
        <v>59</v>
      </c>
      <c r="AD7318" s="1" t="s">
        <v>60</v>
      </c>
      <c r="AG7318" s="1" t="s">
        <v>60</v>
      </c>
      <c r="AT7318" s="1" t="s">
        <v>96</v>
      </c>
      <c r="AU7318" s="1" t="s">
        <v>96</v>
      </c>
      <c r="AV7318" s="1" t="s">
        <v>97</v>
      </c>
      <c r="AW7318" s="3" t="str">
        <f t="shared" si="1"/>
        <v>Other</v>
      </c>
      <c r="AX7318" s="3" t="str">
        <f t="array" ref="AX7318">TEXTJOIN(", ", TRUE, IF(X7318:AS7318="Y", X$1:AS$1, IF(X7318:AS7318&lt;&gt;"", X$1:AS$1 &amp; ": " &amp; X7318:AS7318, "")))
</f>
        <v>Ethanol, Methadone</v>
      </c>
    </row>
    <row r="7319">
      <c r="A7319" s="2">
        <v>43922.0</v>
      </c>
      <c r="B7319" s="1" t="s">
        <v>50</v>
      </c>
      <c r="C7319" s="1">
        <v>50.0</v>
      </c>
      <c r="D7319" s="1" t="s">
        <v>51</v>
      </c>
      <c r="E7319" s="1" t="s">
        <v>63</v>
      </c>
      <c r="G7319" s="1" t="s">
        <v>256</v>
      </c>
      <c r="H7319" s="1" t="s">
        <v>103</v>
      </c>
      <c r="I7319" s="1" t="s">
        <v>55</v>
      </c>
      <c r="J7319" s="1" t="s">
        <v>256</v>
      </c>
      <c r="K7319" s="1" t="s">
        <v>103</v>
      </c>
      <c r="L7319" s="1" t="s">
        <v>55</v>
      </c>
      <c r="M7319" s="1" t="s">
        <v>333</v>
      </c>
      <c r="N7319" s="1" t="s">
        <v>93</v>
      </c>
      <c r="O7319" s="1" t="s">
        <v>256</v>
      </c>
      <c r="P7319" s="1" t="s">
        <v>103</v>
      </c>
      <c r="Q7319" s="1" t="s">
        <v>55</v>
      </c>
      <c r="R7319" s="1" t="s">
        <v>44</v>
      </c>
      <c r="T7319" s="1" t="s">
        <v>7213</v>
      </c>
      <c r="U7319" s="1" t="s">
        <v>59</v>
      </c>
      <c r="Z7319" s="1" t="s">
        <v>60</v>
      </c>
      <c r="AR7319" s="1" t="s">
        <v>60</v>
      </c>
      <c r="AT7319" s="1" t="s">
        <v>282</v>
      </c>
      <c r="AU7319" s="1" t="s">
        <v>282</v>
      </c>
      <c r="AV7319" s="1" t="s">
        <v>260</v>
      </c>
      <c r="AW7319" s="3" t="str">
        <f t="shared" si="1"/>
        <v>Other</v>
      </c>
      <c r="AX7319" s="3" t="str">
        <f t="array" ref="AX7319">TEXTJOIN(", ", TRUE, IF(X7319:AS7319="Y", X$1:AS$1, IF(X7319:AS7319&lt;&gt;"", X$1:AS$1 &amp; ": " &amp; X7319:AS7319, "")))
</f>
        <v>Fentanyl, Any Opioid</v>
      </c>
    </row>
    <row r="7320">
      <c r="A7320" s="2">
        <v>44504.0</v>
      </c>
      <c r="B7320" s="1" t="s">
        <v>50</v>
      </c>
      <c r="C7320" s="1">
        <v>28.0</v>
      </c>
      <c r="D7320" s="1" t="s">
        <v>51</v>
      </c>
      <c r="E7320" s="1" t="s">
        <v>63</v>
      </c>
      <c r="G7320" s="1" t="s">
        <v>120</v>
      </c>
      <c r="H7320" s="1" t="s">
        <v>121</v>
      </c>
      <c r="I7320" s="1" t="s">
        <v>55</v>
      </c>
      <c r="J7320" s="1" t="s">
        <v>120</v>
      </c>
      <c r="K7320" s="1" t="s">
        <v>121</v>
      </c>
      <c r="L7320" s="1" t="s">
        <v>55</v>
      </c>
      <c r="M7320" s="1" t="s">
        <v>56</v>
      </c>
      <c r="N7320" s="1" t="s">
        <v>66</v>
      </c>
      <c r="O7320" s="1" t="s">
        <v>120</v>
      </c>
      <c r="P7320" s="1" t="s">
        <v>121</v>
      </c>
      <c r="Q7320" s="1" t="s">
        <v>55</v>
      </c>
      <c r="R7320" s="1" t="s">
        <v>56</v>
      </c>
      <c r="T7320" s="1" t="s">
        <v>83</v>
      </c>
      <c r="U7320" s="1" t="s">
        <v>59</v>
      </c>
      <c r="Z7320" s="1" t="s">
        <v>60</v>
      </c>
      <c r="AR7320" s="1" t="s">
        <v>60</v>
      </c>
      <c r="AT7320" s="1" t="s">
        <v>236</v>
      </c>
      <c r="AU7320" s="1" t="s">
        <v>236</v>
      </c>
      <c r="AV7320" s="1" t="s">
        <v>123</v>
      </c>
      <c r="AW7320" s="3" t="str">
        <f t="shared" si="1"/>
        <v>Middletown</v>
      </c>
      <c r="AX7320" s="3" t="str">
        <f t="array" ref="AX7320">TEXTJOIN(", ", TRUE, IF(X7320:AS7320="Y", X$1:AS$1, IF(X7320:AS7320&lt;&gt;"", X$1:AS$1 &amp; ": " &amp; X7320:AS7320, "")))
</f>
        <v>Fentanyl, Any Opioid</v>
      </c>
    </row>
    <row r="7321">
      <c r="A7321" s="2">
        <v>42143.0</v>
      </c>
      <c r="B7321" s="1" t="s">
        <v>86</v>
      </c>
      <c r="C7321" s="1">
        <v>29.0</v>
      </c>
      <c r="D7321" s="1" t="s">
        <v>51</v>
      </c>
      <c r="E7321" s="1" t="s">
        <v>63</v>
      </c>
      <c r="G7321" s="1" t="s">
        <v>256</v>
      </c>
      <c r="H7321" s="1" t="s">
        <v>103</v>
      </c>
      <c r="I7321" s="1" t="s">
        <v>55</v>
      </c>
      <c r="J7321" s="1" t="s">
        <v>256</v>
      </c>
      <c r="M7321" s="1" t="s">
        <v>56</v>
      </c>
      <c r="O7321" s="1" t="s">
        <v>256</v>
      </c>
      <c r="P7321" s="1" t="s">
        <v>103</v>
      </c>
      <c r="Q7321" s="1" t="s">
        <v>55</v>
      </c>
      <c r="R7321" s="1" t="s">
        <v>56</v>
      </c>
      <c r="T7321" s="1" t="s">
        <v>73</v>
      </c>
      <c r="U7321" s="1" t="s">
        <v>59</v>
      </c>
      <c r="W7321" s="1" t="s">
        <v>60</v>
      </c>
      <c r="X7321" s="1" t="s">
        <v>60</v>
      </c>
      <c r="AP7321" s="1" t="s">
        <v>60</v>
      </c>
      <c r="AR7321" s="1" t="s">
        <v>60</v>
      </c>
      <c r="AT7321" s="1" t="s">
        <v>282</v>
      </c>
      <c r="AU7321" s="1" t="s">
        <v>282</v>
      </c>
      <c r="AV7321" s="1" t="s">
        <v>260</v>
      </c>
      <c r="AW7321" s="3" t="str">
        <f t="shared" si="1"/>
        <v>Other</v>
      </c>
      <c r="AX7321" s="3" t="str">
        <f t="array" ref="AX7321">TEXTJOIN(", ", TRUE, IF(X7321:AS7321="Y", X$1:AS$1, IF(X7321:AS7321&lt;&gt;"", X$1:AS$1 &amp; ": " &amp; X7321:AS7321, "")))
</f>
        <v>Heroin, Heroin/Morph/Codeine, Any Opioid</v>
      </c>
    </row>
    <row r="7322">
      <c r="A7322" s="4">
        <v>42670.0</v>
      </c>
      <c r="B7322" s="1" t="s">
        <v>50</v>
      </c>
      <c r="C7322" s="1">
        <v>37.0</v>
      </c>
      <c r="D7322" s="1" t="s">
        <v>51</v>
      </c>
      <c r="E7322" s="1" t="s">
        <v>63</v>
      </c>
      <c r="G7322" s="1" t="s">
        <v>102</v>
      </c>
      <c r="H7322" s="1" t="s">
        <v>103</v>
      </c>
      <c r="I7322" s="1" t="s">
        <v>55</v>
      </c>
      <c r="J7322" s="1" t="s">
        <v>102</v>
      </c>
      <c r="M7322" s="1" t="s">
        <v>56</v>
      </c>
      <c r="N7322" s="1" t="s">
        <v>276</v>
      </c>
      <c r="O7322" s="1" t="s">
        <v>102</v>
      </c>
      <c r="R7322" s="1" t="s">
        <v>56</v>
      </c>
      <c r="T7322" s="1" t="s">
        <v>7214</v>
      </c>
      <c r="U7322" s="1" t="s">
        <v>59</v>
      </c>
      <c r="W7322" s="1" t="s">
        <v>60</v>
      </c>
      <c r="X7322" s="1" t="s">
        <v>60</v>
      </c>
      <c r="Z7322" s="1" t="s">
        <v>60</v>
      </c>
      <c r="AD7322" s="1" t="s">
        <v>60</v>
      </c>
      <c r="AG7322" s="1" t="s">
        <v>60</v>
      </c>
      <c r="AP7322" s="1" t="s">
        <v>60</v>
      </c>
      <c r="AR7322" s="1" t="s">
        <v>60</v>
      </c>
      <c r="AT7322" s="1" t="s">
        <v>106</v>
      </c>
      <c r="AU7322" s="1" t="s">
        <v>106</v>
      </c>
      <c r="AV7322" s="1" t="s">
        <v>107</v>
      </c>
      <c r="AW7322" s="3" t="str">
        <f t="shared" si="1"/>
        <v>Other</v>
      </c>
      <c r="AX7322" s="3" t="str">
        <f t="array" ref="AX7322">TEXTJOIN(", ", TRUE, IF(X7322:AS7322="Y", X$1:AS$1, IF(X7322:AS7322&lt;&gt;"", X$1:AS$1 &amp; ": " &amp; X7322:AS7322, "")))
</f>
        <v>Heroin, Fentanyl, Ethanol, Methadone, Heroin/Morph/Codeine, Any Opioid</v>
      </c>
    </row>
    <row r="7323">
      <c r="A7323" s="2">
        <v>43527.0</v>
      </c>
      <c r="B7323" s="1" t="s">
        <v>50</v>
      </c>
      <c r="C7323" s="1">
        <v>70.0</v>
      </c>
      <c r="D7323" s="1" t="s">
        <v>51</v>
      </c>
      <c r="E7323" s="1" t="s">
        <v>63</v>
      </c>
      <c r="G7323" s="1" t="s">
        <v>255</v>
      </c>
      <c r="H7323" s="1" t="s">
        <v>103</v>
      </c>
      <c r="I7323" s="1" t="s">
        <v>55</v>
      </c>
      <c r="J7323" s="1" t="s">
        <v>255</v>
      </c>
      <c r="K7323" s="1" t="s">
        <v>103</v>
      </c>
      <c r="L7323" s="1" t="s">
        <v>55</v>
      </c>
      <c r="M7323" s="1" t="s">
        <v>56</v>
      </c>
      <c r="N7323" s="1" t="s">
        <v>119</v>
      </c>
      <c r="O7323" s="1" t="s">
        <v>255</v>
      </c>
      <c r="P7323" s="1" t="s">
        <v>103</v>
      </c>
      <c r="Q7323" s="1" t="s">
        <v>55</v>
      </c>
      <c r="R7323" s="1" t="s">
        <v>56</v>
      </c>
      <c r="T7323" s="1" t="s">
        <v>78</v>
      </c>
      <c r="U7323" s="1" t="s">
        <v>59</v>
      </c>
      <c r="V7323" s="1" t="s">
        <v>197</v>
      </c>
      <c r="X7323" s="1" t="s">
        <v>60</v>
      </c>
      <c r="AP7323" s="1" t="s">
        <v>60</v>
      </c>
      <c r="AR7323" s="1" t="s">
        <v>60</v>
      </c>
      <c r="AT7323" s="1" t="s">
        <v>259</v>
      </c>
      <c r="AU7323" s="1" t="s">
        <v>259</v>
      </c>
      <c r="AV7323" s="1" t="s">
        <v>520</v>
      </c>
      <c r="AW7323" s="3" t="str">
        <f t="shared" si="1"/>
        <v>Other</v>
      </c>
      <c r="AX7323" s="3" t="str">
        <f t="array" ref="AX7323">TEXTJOIN(", ", TRUE, IF(X7323:AS7323="Y", X$1:AS$1, IF(X7323:AS7323&lt;&gt;"", X$1:AS$1 &amp; ": " &amp; X7323:AS7323, "")))
</f>
        <v>Heroin, Heroin/Morph/Codeine, Any Opioid</v>
      </c>
    </row>
    <row r="7324">
      <c r="A7324" s="2">
        <v>43888.0</v>
      </c>
      <c r="B7324" s="1" t="s">
        <v>50</v>
      </c>
      <c r="C7324" s="1">
        <v>48.0</v>
      </c>
      <c r="D7324" s="1" t="s">
        <v>51</v>
      </c>
      <c r="E7324" s="1" t="s">
        <v>63</v>
      </c>
      <c r="F7324" s="1" t="s">
        <v>137</v>
      </c>
      <c r="G7324" s="1" t="s">
        <v>2519</v>
      </c>
      <c r="H7324" s="1" t="s">
        <v>172</v>
      </c>
      <c r="I7324" s="1" t="s">
        <v>89</v>
      </c>
      <c r="J7324" s="1" t="s">
        <v>91</v>
      </c>
      <c r="K7324" s="1" t="s">
        <v>91</v>
      </c>
      <c r="L7324" s="1" t="s">
        <v>55</v>
      </c>
      <c r="M7324" s="1" t="s">
        <v>44</v>
      </c>
      <c r="N7324" s="1" t="s">
        <v>119</v>
      </c>
      <c r="O7324" s="1" t="s">
        <v>91</v>
      </c>
      <c r="P7324" s="1" t="s">
        <v>91</v>
      </c>
      <c r="Q7324" s="1" t="s">
        <v>55</v>
      </c>
      <c r="R7324" s="1" t="s">
        <v>44</v>
      </c>
      <c r="T7324" s="1" t="s">
        <v>2081</v>
      </c>
      <c r="U7324" s="1" t="s">
        <v>59</v>
      </c>
      <c r="Y7324" s="1" t="s">
        <v>60</v>
      </c>
      <c r="Z7324" s="1" t="s">
        <v>60</v>
      </c>
      <c r="AD7324" s="1" t="s">
        <v>60</v>
      </c>
      <c r="AR7324" s="1" t="s">
        <v>60</v>
      </c>
      <c r="AU7324" s="1" t="s">
        <v>110</v>
      </c>
      <c r="AV7324" s="1" t="s">
        <v>111</v>
      </c>
      <c r="AW7324" s="3" t="str">
        <f t="shared" si="1"/>
        <v>Other</v>
      </c>
      <c r="AX7324" s="3" t="str">
        <f t="array" ref="AX7324">TEXTJOIN(", ", TRUE, IF(X7324:AS7324="Y", X$1:AS$1, IF(X7324:AS7324&lt;&gt;"", X$1:AS$1 &amp; ": " &amp; X7324:AS7324, "")))
</f>
        <v>Cocaine, Fentanyl, Ethanol, Any Opioid</v>
      </c>
    </row>
    <row r="7325">
      <c r="A7325" s="2">
        <v>42439.0</v>
      </c>
      <c r="B7325" s="1" t="s">
        <v>50</v>
      </c>
      <c r="C7325" s="1">
        <v>48.0</v>
      </c>
      <c r="D7325" s="1" t="s">
        <v>51</v>
      </c>
      <c r="E7325" s="1" t="s">
        <v>52</v>
      </c>
      <c r="G7325" s="1" t="s">
        <v>455</v>
      </c>
      <c r="H7325" s="1" t="s">
        <v>103</v>
      </c>
      <c r="I7325" s="1" t="s">
        <v>55</v>
      </c>
      <c r="J7325" s="1" t="s">
        <v>455</v>
      </c>
      <c r="M7325" s="1" t="s">
        <v>56</v>
      </c>
      <c r="N7325" s="1" t="s">
        <v>136</v>
      </c>
      <c r="O7325" s="1" t="s">
        <v>103</v>
      </c>
      <c r="R7325" s="1" t="s">
        <v>67</v>
      </c>
      <c r="T7325" s="1" t="s">
        <v>130</v>
      </c>
      <c r="U7325" s="1" t="s">
        <v>59</v>
      </c>
      <c r="W7325" s="1" t="s">
        <v>60</v>
      </c>
      <c r="X7325" s="1" t="s">
        <v>60</v>
      </c>
      <c r="AP7325" s="1" t="s">
        <v>60</v>
      </c>
      <c r="AR7325" s="1" t="s">
        <v>60</v>
      </c>
      <c r="AT7325" s="1" t="s">
        <v>457</v>
      </c>
      <c r="AU7325" s="1" t="s">
        <v>457</v>
      </c>
      <c r="AV7325" s="1" t="s">
        <v>168</v>
      </c>
      <c r="AW7325" s="3" t="str">
        <f t="shared" si="1"/>
        <v>Other</v>
      </c>
      <c r="AX7325" s="3" t="str">
        <f t="array" ref="AX7325">TEXTJOIN(", ", TRUE, IF(X7325:AS7325="Y", X$1:AS$1, IF(X7325:AS7325&lt;&gt;"", X$1:AS$1 &amp; ": " &amp; X7325:AS7325, "")))
</f>
        <v>Heroin, Heroin/Morph/Codeine, Any Opioid</v>
      </c>
    </row>
    <row r="7326">
      <c r="A7326" s="2">
        <v>41011.0</v>
      </c>
      <c r="B7326" s="1" t="s">
        <v>50</v>
      </c>
      <c r="C7326" s="1">
        <v>38.0</v>
      </c>
      <c r="D7326" s="1" t="s">
        <v>76</v>
      </c>
      <c r="E7326" s="1" t="s">
        <v>63</v>
      </c>
      <c r="G7326" s="1" t="s">
        <v>388</v>
      </c>
      <c r="H7326" s="1" t="s">
        <v>103</v>
      </c>
      <c r="J7326" s="1" t="s">
        <v>388</v>
      </c>
      <c r="L7326" s="1" t="s">
        <v>55</v>
      </c>
      <c r="M7326" s="1" t="s">
        <v>56</v>
      </c>
      <c r="N7326" s="1" t="s">
        <v>66</v>
      </c>
      <c r="O7326" s="1" t="s">
        <v>116</v>
      </c>
      <c r="P7326" s="1" t="s">
        <v>103</v>
      </c>
      <c r="R7326" s="1" t="s">
        <v>67</v>
      </c>
      <c r="T7326" s="1" t="s">
        <v>703</v>
      </c>
      <c r="U7326" s="1" t="s">
        <v>59</v>
      </c>
      <c r="X7326" s="1" t="s">
        <v>60</v>
      </c>
      <c r="Y7326" s="1" t="s">
        <v>60</v>
      </c>
      <c r="AT7326" s="1" t="s">
        <v>390</v>
      </c>
      <c r="AU7326" s="1" t="s">
        <v>390</v>
      </c>
      <c r="AV7326" s="1" t="s">
        <v>139</v>
      </c>
      <c r="AW7326" s="3" t="str">
        <f t="shared" si="1"/>
        <v>Other</v>
      </c>
      <c r="AX7326" s="3" t="str">
        <f t="array" ref="AX7326">TEXTJOIN(", ", TRUE, IF(X7326:AS7326="Y", X$1:AS$1, IF(X7326:AS7326&lt;&gt;"", X$1:AS$1 &amp; ": " &amp; X7326:AS7326, "")))
</f>
        <v>Heroin, Cocaine</v>
      </c>
    </row>
    <row r="7327">
      <c r="A7327" s="2">
        <v>43286.0</v>
      </c>
      <c r="B7327" s="1" t="s">
        <v>50</v>
      </c>
      <c r="C7327" s="1">
        <v>33.0</v>
      </c>
      <c r="D7327" s="1" t="s">
        <v>51</v>
      </c>
      <c r="E7327" s="1" t="s">
        <v>63</v>
      </c>
      <c r="G7327" s="1" t="s">
        <v>2070</v>
      </c>
      <c r="H7327" s="1" t="s">
        <v>7215</v>
      </c>
      <c r="I7327" s="1" t="s">
        <v>376</v>
      </c>
      <c r="J7327" s="1" t="s">
        <v>81</v>
      </c>
      <c r="K7327" s="1" t="s">
        <v>54</v>
      </c>
      <c r="M7327" s="1" t="s">
        <v>177</v>
      </c>
      <c r="N7327" s="1" t="s">
        <v>119</v>
      </c>
      <c r="O7327" s="1" t="s">
        <v>277</v>
      </c>
      <c r="P7327" s="1" t="s">
        <v>103</v>
      </c>
      <c r="Q7327" s="1" t="s">
        <v>55</v>
      </c>
      <c r="R7327" s="1" t="s">
        <v>67</v>
      </c>
      <c r="T7327" s="1" t="s">
        <v>7216</v>
      </c>
      <c r="U7327" s="1" t="s">
        <v>59</v>
      </c>
      <c r="X7327" s="1" t="s">
        <v>60</v>
      </c>
      <c r="Y7327" s="1" t="s">
        <v>60</v>
      </c>
      <c r="Z7327" s="1" t="s">
        <v>60</v>
      </c>
      <c r="AD7327" s="1" t="s">
        <v>60</v>
      </c>
      <c r="AF7327" s="1" t="s">
        <v>60</v>
      </c>
      <c r="AP7327" s="1" t="s">
        <v>60</v>
      </c>
      <c r="AR7327" s="1" t="s">
        <v>60</v>
      </c>
      <c r="AT7327" s="1" t="s">
        <v>2072</v>
      </c>
      <c r="AU7327" s="1" t="s">
        <v>84</v>
      </c>
      <c r="AV7327" s="1" t="s">
        <v>279</v>
      </c>
      <c r="AW7327" s="3" t="str">
        <f t="shared" si="1"/>
        <v>Other</v>
      </c>
      <c r="AX7327" s="3" t="str">
        <f t="array" ref="AX7327">TEXTJOIN(", ", TRUE, IF(X7327:AS7327="Y", X$1:AS$1, IF(X7327:AS7327&lt;&gt;"", X$1:AS$1 &amp; ": " &amp; X7327:AS7327, "")))
</f>
        <v>Heroin, Cocaine, Fentanyl, Ethanol, Benzodiazepine, Heroin/Morph/Codeine, Any Opioid</v>
      </c>
    </row>
    <row r="7328">
      <c r="A7328" s="2">
        <v>42421.0</v>
      </c>
      <c r="B7328" s="1" t="s">
        <v>50</v>
      </c>
      <c r="C7328" s="1">
        <v>27.0</v>
      </c>
      <c r="D7328" s="1" t="s">
        <v>51</v>
      </c>
      <c r="E7328" s="1" t="s">
        <v>63</v>
      </c>
      <c r="G7328" s="1" t="s">
        <v>64</v>
      </c>
      <c r="H7328" s="1" t="s">
        <v>65</v>
      </c>
      <c r="I7328" s="1" t="s">
        <v>55</v>
      </c>
      <c r="J7328" s="1" t="s">
        <v>64</v>
      </c>
      <c r="M7328" s="1" t="s">
        <v>56</v>
      </c>
      <c r="N7328" s="1" t="s">
        <v>276</v>
      </c>
      <c r="O7328" s="1" t="s">
        <v>64</v>
      </c>
      <c r="R7328" s="1" t="s">
        <v>67</v>
      </c>
      <c r="T7328" s="1" t="s">
        <v>83</v>
      </c>
      <c r="U7328" s="1" t="s">
        <v>59</v>
      </c>
      <c r="Z7328" s="1" t="s">
        <v>60</v>
      </c>
      <c r="AR7328" s="1" t="s">
        <v>60</v>
      </c>
      <c r="AT7328" s="1" t="s">
        <v>69</v>
      </c>
      <c r="AU7328" s="1" t="s">
        <v>69</v>
      </c>
      <c r="AV7328" s="1" t="s">
        <v>70</v>
      </c>
      <c r="AW7328" s="3" t="str">
        <f t="shared" si="1"/>
        <v>Other</v>
      </c>
      <c r="AX7328" s="3" t="str">
        <f t="array" ref="AX7328">TEXTJOIN(", ", TRUE, IF(X7328:AS7328="Y", X$1:AS$1, IF(X7328:AS7328&lt;&gt;"", X$1:AS$1 &amp; ": " &amp; X7328:AS7328, "")))
</f>
        <v>Fentanyl, Any Opioid</v>
      </c>
    </row>
    <row r="7329">
      <c r="A7329" s="2">
        <v>44281.0</v>
      </c>
      <c r="B7329" s="1" t="s">
        <v>50</v>
      </c>
      <c r="C7329" s="1">
        <v>50.0</v>
      </c>
      <c r="D7329" s="1" t="s">
        <v>51</v>
      </c>
      <c r="E7329" s="1" t="s">
        <v>63</v>
      </c>
      <c r="G7329" s="1" t="s">
        <v>300</v>
      </c>
      <c r="H7329" s="1" t="s">
        <v>299</v>
      </c>
      <c r="I7329" s="1" t="s">
        <v>55</v>
      </c>
      <c r="J7329" s="1" t="s">
        <v>300</v>
      </c>
      <c r="K7329" s="1" t="s">
        <v>299</v>
      </c>
      <c r="L7329" s="1" t="s">
        <v>55</v>
      </c>
      <c r="M7329" s="1" t="s">
        <v>56</v>
      </c>
      <c r="N7329" s="1" t="s">
        <v>66</v>
      </c>
      <c r="O7329" s="1" t="s">
        <v>300</v>
      </c>
      <c r="P7329" s="1" t="s">
        <v>299</v>
      </c>
      <c r="Q7329" s="1" t="s">
        <v>55</v>
      </c>
      <c r="R7329" s="1" t="s">
        <v>56</v>
      </c>
      <c r="T7329" s="1" t="s">
        <v>7217</v>
      </c>
      <c r="U7329" s="1" t="s">
        <v>59</v>
      </c>
      <c r="X7329" s="1" t="s">
        <v>60</v>
      </c>
      <c r="Y7329" s="1" t="s">
        <v>60</v>
      </c>
      <c r="Z7329" s="1" t="s">
        <v>60</v>
      </c>
      <c r="AD7329" s="1" t="s">
        <v>60</v>
      </c>
      <c r="AF7329" s="1" t="s">
        <v>60</v>
      </c>
      <c r="AI7329" s="1" t="s">
        <v>60</v>
      </c>
      <c r="AP7329" s="1" t="s">
        <v>60</v>
      </c>
      <c r="AR7329" s="1" t="s">
        <v>60</v>
      </c>
      <c r="AS7329" s="1" t="s">
        <v>182</v>
      </c>
      <c r="AT7329" s="1" t="s">
        <v>304</v>
      </c>
      <c r="AU7329" s="1" t="s">
        <v>304</v>
      </c>
      <c r="AV7329" s="1" t="s">
        <v>302</v>
      </c>
      <c r="AW7329" s="3" t="str">
        <f t="shared" si="1"/>
        <v>Other</v>
      </c>
      <c r="AX7329" s="3" t="str">
        <f t="array" ref="AX7329">TEXTJOIN(", ", TRUE, IF(X7329:AS7329="Y", X$1:AS$1, IF(X7329:AS7329&lt;&gt;"", X$1:AS$1 &amp; ": " &amp; X7329:AS7329, "")))
</f>
        <v>Heroin, Cocaine, Fentanyl, Ethanol, Benzodiazepine, Amphet, Heroin/Morph/Codeine, Any Opioid, Other: Bupren</v>
      </c>
    </row>
    <row r="7330">
      <c r="A7330" s="2">
        <v>43005.0</v>
      </c>
      <c r="B7330" s="1" t="s">
        <v>86</v>
      </c>
      <c r="C7330" s="1">
        <v>32.0</v>
      </c>
      <c r="D7330" s="1" t="s">
        <v>51</v>
      </c>
      <c r="E7330" s="1" t="s">
        <v>63</v>
      </c>
      <c r="G7330" s="1" t="s">
        <v>82</v>
      </c>
      <c r="H7330" s="1" t="s">
        <v>54</v>
      </c>
      <c r="I7330" s="1" t="s">
        <v>55</v>
      </c>
      <c r="J7330" s="1" t="s">
        <v>82</v>
      </c>
      <c r="K7330" s="1" t="s">
        <v>54</v>
      </c>
      <c r="L7330" s="1" t="s">
        <v>55</v>
      </c>
      <c r="M7330" s="1" t="s">
        <v>56</v>
      </c>
      <c r="N7330" s="1" t="s">
        <v>136</v>
      </c>
      <c r="O7330" s="1" t="s">
        <v>82</v>
      </c>
      <c r="P7330" s="1" t="s">
        <v>54</v>
      </c>
      <c r="Q7330" s="1" t="s">
        <v>55</v>
      </c>
      <c r="R7330" s="1" t="s">
        <v>56</v>
      </c>
      <c r="T7330" s="1" t="s">
        <v>254</v>
      </c>
      <c r="U7330" s="1" t="s">
        <v>59</v>
      </c>
      <c r="Z7330" s="1" t="s">
        <v>60</v>
      </c>
      <c r="AF7330" s="1" t="s">
        <v>60</v>
      </c>
      <c r="AT7330" s="1" t="s">
        <v>329</v>
      </c>
      <c r="AU7330" s="1" t="s">
        <v>329</v>
      </c>
      <c r="AV7330" s="1" t="s">
        <v>85</v>
      </c>
      <c r="AW7330" s="3" t="str">
        <f t="shared" si="1"/>
        <v>Other</v>
      </c>
      <c r="AX7330" s="3" t="str">
        <f t="array" ref="AX7330">TEXTJOIN(", ", TRUE, IF(X7330:AS7330="Y", X$1:AS$1, IF(X7330:AS7330&lt;&gt;"", X$1:AS$1 &amp; ": " &amp; X7330:AS7330, "")))
</f>
        <v>Fentanyl, Benzodiazepine</v>
      </c>
    </row>
    <row r="7331">
      <c r="A7331" s="2">
        <v>44110.0</v>
      </c>
      <c r="B7331" s="1" t="s">
        <v>50</v>
      </c>
      <c r="C7331" s="1">
        <v>30.0</v>
      </c>
      <c r="D7331" s="1" t="s">
        <v>76</v>
      </c>
      <c r="E7331" s="1" t="s">
        <v>52</v>
      </c>
      <c r="G7331" s="1" t="s">
        <v>82</v>
      </c>
      <c r="H7331" s="1" t="s">
        <v>54</v>
      </c>
      <c r="I7331" s="1" t="s">
        <v>55</v>
      </c>
      <c r="J7331" s="1" t="s">
        <v>82</v>
      </c>
      <c r="K7331" s="1" t="s">
        <v>54</v>
      </c>
      <c r="L7331" s="1" t="s">
        <v>55</v>
      </c>
      <c r="M7331" s="1" t="s">
        <v>56</v>
      </c>
      <c r="N7331" s="1" t="s">
        <v>119</v>
      </c>
      <c r="O7331" s="1" t="s">
        <v>82</v>
      </c>
      <c r="P7331" s="1" t="s">
        <v>54</v>
      </c>
      <c r="Q7331" s="1" t="s">
        <v>55</v>
      </c>
      <c r="R7331" s="1" t="s">
        <v>56</v>
      </c>
      <c r="T7331" s="1" t="s">
        <v>7218</v>
      </c>
      <c r="U7331" s="1" t="s">
        <v>59</v>
      </c>
      <c r="X7331" s="1" t="s">
        <v>60</v>
      </c>
      <c r="Z7331" s="1" t="s">
        <v>60</v>
      </c>
      <c r="AD7331" s="1" t="s">
        <v>60</v>
      </c>
      <c r="AR7331" s="1" t="s">
        <v>60</v>
      </c>
      <c r="AT7331" s="1" t="s">
        <v>329</v>
      </c>
      <c r="AU7331" s="1" t="s">
        <v>329</v>
      </c>
      <c r="AV7331" s="1" t="s">
        <v>85</v>
      </c>
      <c r="AW7331" s="3" t="str">
        <f t="shared" si="1"/>
        <v>Other</v>
      </c>
      <c r="AX7331" s="3" t="str">
        <f t="array" ref="AX7331">TEXTJOIN(", ", TRUE, IF(X7331:AS7331="Y", X$1:AS$1, IF(X7331:AS7331&lt;&gt;"", X$1:AS$1 &amp; ": " &amp; X7331:AS7331, "")))
</f>
        <v>Heroin, Fentanyl, Ethanol, Any Opioid</v>
      </c>
    </row>
    <row r="7332">
      <c r="A7332" s="2">
        <v>43938.0</v>
      </c>
      <c r="B7332" s="1" t="s">
        <v>50</v>
      </c>
      <c r="C7332" s="1">
        <v>26.0</v>
      </c>
      <c r="D7332" s="1" t="s">
        <v>51</v>
      </c>
      <c r="E7332" s="1" t="s">
        <v>63</v>
      </c>
      <c r="G7332" s="1" t="s">
        <v>568</v>
      </c>
      <c r="H7332" s="1" t="s">
        <v>121</v>
      </c>
      <c r="I7332" s="1" t="s">
        <v>55</v>
      </c>
      <c r="J7332" s="1" t="s">
        <v>568</v>
      </c>
      <c r="K7332" s="1" t="s">
        <v>121</v>
      </c>
      <c r="L7332" s="1" t="s">
        <v>55</v>
      </c>
      <c r="M7332" s="1" t="s">
        <v>177</v>
      </c>
      <c r="N7332" s="1" t="s">
        <v>119</v>
      </c>
      <c r="O7332" s="1" t="s">
        <v>568</v>
      </c>
      <c r="P7332" s="1" t="s">
        <v>121</v>
      </c>
      <c r="Q7332" s="1" t="s">
        <v>55</v>
      </c>
      <c r="R7332" s="1" t="s">
        <v>44</v>
      </c>
      <c r="T7332" s="1" t="s">
        <v>714</v>
      </c>
      <c r="U7332" s="1" t="s">
        <v>59</v>
      </c>
      <c r="Y7332" s="1" t="s">
        <v>60</v>
      </c>
      <c r="Z7332" s="1" t="s">
        <v>60</v>
      </c>
      <c r="AR7332" s="1" t="s">
        <v>60</v>
      </c>
      <c r="AT7332" s="1" t="s">
        <v>570</v>
      </c>
      <c r="AU7332" s="1" t="s">
        <v>570</v>
      </c>
      <c r="AV7332" s="1" t="s">
        <v>1661</v>
      </c>
      <c r="AW7332" s="3" t="str">
        <f t="shared" si="1"/>
        <v>Other</v>
      </c>
      <c r="AX7332" s="3" t="str">
        <f t="array" ref="AX7332">TEXTJOIN(", ", TRUE, IF(X7332:AS7332="Y", X$1:AS$1, IF(X7332:AS7332&lt;&gt;"", X$1:AS$1 &amp; ": " &amp; X7332:AS7332, "")))
</f>
        <v>Cocaine, Fentanyl, Any Opioid</v>
      </c>
    </row>
    <row r="7333">
      <c r="A7333" s="2">
        <v>42272.0</v>
      </c>
      <c r="B7333" s="1" t="s">
        <v>86</v>
      </c>
      <c r="C7333" s="1">
        <v>45.0</v>
      </c>
      <c r="D7333" s="1" t="s">
        <v>51</v>
      </c>
      <c r="E7333" s="1" t="s">
        <v>63</v>
      </c>
      <c r="G7333" s="1" t="s">
        <v>271</v>
      </c>
      <c r="H7333" s="1" t="s">
        <v>91</v>
      </c>
      <c r="I7333" s="1" t="s">
        <v>55</v>
      </c>
      <c r="J7333" s="1" t="s">
        <v>117</v>
      </c>
      <c r="M7333" s="1" t="s">
        <v>401</v>
      </c>
      <c r="O7333" s="1" t="s">
        <v>91</v>
      </c>
      <c r="P7333" s="1" t="s">
        <v>91</v>
      </c>
      <c r="Q7333" s="1" t="s">
        <v>55</v>
      </c>
      <c r="R7333" s="1" t="s">
        <v>67</v>
      </c>
      <c r="T7333" s="1" t="s">
        <v>7219</v>
      </c>
      <c r="U7333" s="1" t="s">
        <v>59</v>
      </c>
      <c r="W7333" s="1" t="s">
        <v>60</v>
      </c>
      <c r="X7333" s="1" t="s">
        <v>60</v>
      </c>
      <c r="AD7333" s="1" t="s">
        <v>60</v>
      </c>
      <c r="AP7333" s="1" t="s">
        <v>60</v>
      </c>
      <c r="AR7333" s="1" t="s">
        <v>60</v>
      </c>
      <c r="AT7333" s="1" t="s">
        <v>274</v>
      </c>
      <c r="AV7333" s="1" t="s">
        <v>111</v>
      </c>
      <c r="AW7333" s="3" t="str">
        <f t="shared" si="1"/>
        <v>Other</v>
      </c>
      <c r="AX7333" s="3" t="str">
        <f t="array" ref="AX7333">TEXTJOIN(", ", TRUE, IF(X7333:AS7333="Y", X$1:AS$1, IF(X7333:AS7333&lt;&gt;"", X$1:AS$1 &amp; ": " &amp; X7333:AS7333, "")))
</f>
        <v>Heroin, Ethanol, Heroin/Morph/Codeine, Any Opioid</v>
      </c>
    </row>
    <row r="7334">
      <c r="A7334" s="2">
        <v>43300.0</v>
      </c>
      <c r="B7334" s="1" t="s">
        <v>50</v>
      </c>
      <c r="C7334" s="1">
        <v>45.0</v>
      </c>
      <c r="D7334" s="1" t="s">
        <v>51</v>
      </c>
      <c r="E7334" s="1" t="s">
        <v>63</v>
      </c>
      <c r="F7334" s="1" t="s">
        <v>137</v>
      </c>
      <c r="G7334" s="1" t="s">
        <v>474</v>
      </c>
      <c r="H7334" s="1" t="s">
        <v>91</v>
      </c>
      <c r="I7334" s="1" t="s">
        <v>55</v>
      </c>
      <c r="J7334" s="1" t="s">
        <v>91</v>
      </c>
      <c r="K7334" s="1" t="s">
        <v>91</v>
      </c>
      <c r="M7334" s="1" t="s">
        <v>1843</v>
      </c>
      <c r="N7334" s="1" t="s">
        <v>136</v>
      </c>
      <c r="O7334" s="1" t="s">
        <v>91</v>
      </c>
      <c r="P7334" s="1" t="s">
        <v>91</v>
      </c>
      <c r="Q7334" s="1" t="s">
        <v>55</v>
      </c>
      <c r="R7334" s="1" t="s">
        <v>67</v>
      </c>
      <c r="T7334" s="1" t="s">
        <v>7220</v>
      </c>
      <c r="U7334" s="1" t="s">
        <v>59</v>
      </c>
      <c r="X7334" s="1" t="s">
        <v>60</v>
      </c>
      <c r="Y7334" s="1" t="s">
        <v>60</v>
      </c>
      <c r="AP7334" s="1" t="s">
        <v>60</v>
      </c>
      <c r="AR7334" s="1" t="s">
        <v>60</v>
      </c>
      <c r="AT7334" s="1" t="s">
        <v>477</v>
      </c>
      <c r="AU7334" s="1" t="s">
        <v>110</v>
      </c>
      <c r="AV7334" s="1" t="s">
        <v>111</v>
      </c>
      <c r="AW7334" s="3" t="str">
        <f t="shared" si="1"/>
        <v>Other</v>
      </c>
      <c r="AX7334" s="3" t="str">
        <f t="array" ref="AX7334">TEXTJOIN(", ", TRUE, IF(X7334:AS7334="Y", X$1:AS$1, IF(X7334:AS7334&lt;&gt;"", X$1:AS$1 &amp; ": " &amp; X7334:AS7334, "")))
</f>
        <v>Heroin, Cocaine, Heroin/Morph/Codeine, Any Opioid</v>
      </c>
    </row>
    <row r="7335">
      <c r="A7335" s="2">
        <v>42370.0</v>
      </c>
      <c r="B7335" s="1" t="s">
        <v>50</v>
      </c>
      <c r="C7335" s="1">
        <v>60.0</v>
      </c>
      <c r="D7335" s="1" t="s">
        <v>51</v>
      </c>
      <c r="E7335" s="1" t="s">
        <v>63</v>
      </c>
      <c r="G7335" s="1" t="s">
        <v>632</v>
      </c>
      <c r="H7335" s="1" t="s">
        <v>65</v>
      </c>
      <c r="I7335" s="1" t="s">
        <v>55</v>
      </c>
      <c r="J7335" s="1" t="s">
        <v>632</v>
      </c>
      <c r="M7335" s="1" t="s">
        <v>56</v>
      </c>
      <c r="N7335" s="1" t="s">
        <v>136</v>
      </c>
      <c r="O7335" s="1" t="s">
        <v>632</v>
      </c>
      <c r="R7335" s="1" t="s">
        <v>56</v>
      </c>
      <c r="T7335" s="1" t="s">
        <v>7221</v>
      </c>
      <c r="U7335" s="1" t="s">
        <v>59</v>
      </c>
      <c r="W7335" s="1" t="s">
        <v>60</v>
      </c>
      <c r="X7335" s="1" t="s">
        <v>60</v>
      </c>
      <c r="AD7335" s="1" t="s">
        <v>60</v>
      </c>
      <c r="AP7335" s="1" t="s">
        <v>60</v>
      </c>
      <c r="AR7335" s="1" t="s">
        <v>60</v>
      </c>
      <c r="AT7335" s="1" t="s">
        <v>635</v>
      </c>
      <c r="AU7335" s="1" t="s">
        <v>635</v>
      </c>
      <c r="AV7335" s="1" t="s">
        <v>636</v>
      </c>
      <c r="AW7335" s="3" t="str">
        <f t="shared" si="1"/>
        <v>Other</v>
      </c>
      <c r="AX7335" s="3" t="str">
        <f t="array" ref="AX7335">TEXTJOIN(", ", TRUE, IF(X7335:AS7335="Y", X$1:AS$1, IF(X7335:AS7335&lt;&gt;"", X$1:AS$1 &amp; ": " &amp; X7335:AS7335, "")))
</f>
        <v>Heroin, Ethanol, Heroin/Morph/Codeine, Any Opioid</v>
      </c>
    </row>
    <row r="7336">
      <c r="A7336" s="4">
        <v>43424.0</v>
      </c>
      <c r="B7336" s="1" t="s">
        <v>50</v>
      </c>
      <c r="C7336" s="1">
        <v>57.0</v>
      </c>
      <c r="D7336" s="1" t="s">
        <v>51</v>
      </c>
      <c r="E7336" s="1" t="s">
        <v>63</v>
      </c>
      <c r="G7336" s="1" t="s">
        <v>3306</v>
      </c>
      <c r="H7336" s="1" t="s">
        <v>263</v>
      </c>
      <c r="I7336" s="1" t="s">
        <v>55</v>
      </c>
      <c r="J7336" s="1" t="s">
        <v>3306</v>
      </c>
      <c r="K7336" s="1" t="s">
        <v>263</v>
      </c>
      <c r="M7336" s="1" t="s">
        <v>56</v>
      </c>
      <c r="N7336" s="1" t="s">
        <v>1908</v>
      </c>
      <c r="O7336" s="1" t="s">
        <v>3306</v>
      </c>
      <c r="P7336" s="1" t="s">
        <v>263</v>
      </c>
      <c r="Q7336" s="1" t="s">
        <v>55</v>
      </c>
      <c r="R7336" s="1" t="s">
        <v>56</v>
      </c>
      <c r="T7336" s="1" t="s">
        <v>7222</v>
      </c>
      <c r="U7336" s="1" t="s">
        <v>59</v>
      </c>
      <c r="AB7336" s="1" t="s">
        <v>60</v>
      </c>
      <c r="AF7336" s="1" t="s">
        <v>60</v>
      </c>
      <c r="AR7336" s="1" t="s">
        <v>60</v>
      </c>
      <c r="AT7336" s="1" t="s">
        <v>3307</v>
      </c>
      <c r="AU7336" s="1" t="s">
        <v>3307</v>
      </c>
      <c r="AV7336" s="1" t="s">
        <v>4419</v>
      </c>
      <c r="AW7336" s="3" t="str">
        <f t="shared" si="1"/>
        <v>Other</v>
      </c>
      <c r="AX7336" s="3" t="str">
        <f t="array" ref="AX7336">TEXTJOIN(", ", TRUE, IF(X7336:AS7336="Y", X$1:AS$1, IF(X7336:AS7336&lt;&gt;"", X$1:AS$1 &amp; ": " &amp; X7336:AS7336, "")))
</f>
        <v>Oxycodone, Benzodiazepine, Any Opioid</v>
      </c>
    </row>
    <row r="7337">
      <c r="A7337" s="2">
        <v>42484.0</v>
      </c>
      <c r="B7337" s="1" t="s">
        <v>50</v>
      </c>
      <c r="C7337" s="1">
        <v>52.0</v>
      </c>
      <c r="D7337" s="1" t="s">
        <v>51</v>
      </c>
      <c r="E7337" s="1" t="s">
        <v>63</v>
      </c>
      <c r="G7337" s="1" t="s">
        <v>290</v>
      </c>
      <c r="H7337" s="1" t="s">
        <v>91</v>
      </c>
      <c r="I7337" s="1" t="s">
        <v>55</v>
      </c>
      <c r="J7337" s="1" t="s">
        <v>290</v>
      </c>
      <c r="M7337" s="1" t="s">
        <v>56</v>
      </c>
      <c r="N7337" s="1" t="s">
        <v>1750</v>
      </c>
      <c r="O7337" s="1" t="s">
        <v>290</v>
      </c>
      <c r="R7337" s="1" t="s">
        <v>56</v>
      </c>
      <c r="T7337" s="1" t="s">
        <v>7223</v>
      </c>
      <c r="U7337" s="1" t="s">
        <v>59</v>
      </c>
      <c r="AD7337" s="1" t="s">
        <v>60</v>
      </c>
      <c r="AJ7337" s="1" t="s">
        <v>60</v>
      </c>
      <c r="AR7337" s="1" t="s">
        <v>60</v>
      </c>
      <c r="AT7337" s="1" t="s">
        <v>292</v>
      </c>
      <c r="AU7337" s="1" t="s">
        <v>292</v>
      </c>
      <c r="AV7337" s="1" t="s">
        <v>653</v>
      </c>
      <c r="AW7337" s="3" t="str">
        <f t="shared" si="1"/>
        <v>Other</v>
      </c>
      <c r="AX7337" s="3" t="str">
        <f t="array" ref="AX7337">TEXTJOIN(", ", TRUE, IF(X7337:AS7337="Y", X$1:AS$1, IF(X7337:AS7337&lt;&gt;"", X$1:AS$1 &amp; ": " &amp; X7337:AS7337, "")))
</f>
        <v>Ethanol, Tramad, Any Opioid</v>
      </c>
    </row>
    <row r="7338">
      <c r="A7338" s="2">
        <v>44106.0</v>
      </c>
      <c r="B7338" s="1" t="s">
        <v>50</v>
      </c>
      <c r="C7338" s="1">
        <v>52.0</v>
      </c>
      <c r="D7338" s="1" t="s">
        <v>76</v>
      </c>
      <c r="E7338" s="1" t="s">
        <v>52</v>
      </c>
      <c r="J7338" s="1" t="s">
        <v>82</v>
      </c>
      <c r="K7338" s="1" t="s">
        <v>54</v>
      </c>
      <c r="L7338" s="1" t="s">
        <v>55</v>
      </c>
      <c r="M7338" s="1" t="s">
        <v>404</v>
      </c>
      <c r="N7338" s="1" t="s">
        <v>119</v>
      </c>
      <c r="O7338" s="1" t="s">
        <v>82</v>
      </c>
      <c r="P7338" s="1" t="s">
        <v>54</v>
      </c>
      <c r="Q7338" s="1" t="s">
        <v>55</v>
      </c>
      <c r="R7338" s="1" t="s">
        <v>44</v>
      </c>
      <c r="T7338" s="1" t="s">
        <v>6939</v>
      </c>
      <c r="U7338" s="1" t="s">
        <v>59</v>
      </c>
      <c r="Y7338" s="1" t="s">
        <v>60</v>
      </c>
      <c r="Z7338" s="1" t="s">
        <v>60</v>
      </c>
      <c r="AB7338" s="1" t="s">
        <v>60</v>
      </c>
      <c r="AR7338" s="1" t="s">
        <v>60</v>
      </c>
      <c r="AT7338" s="1" t="s">
        <v>62</v>
      </c>
      <c r="AU7338" s="1" t="s">
        <v>329</v>
      </c>
      <c r="AV7338" s="1" t="s">
        <v>85</v>
      </c>
      <c r="AW7338" s="3" t="str">
        <f t="shared" si="1"/>
        <v>Other</v>
      </c>
      <c r="AX7338" s="3" t="str">
        <f t="array" ref="AX7338">TEXTJOIN(", ", TRUE, IF(X7338:AS7338="Y", X$1:AS$1, IF(X7338:AS7338&lt;&gt;"", X$1:AS$1 &amp; ": " &amp; X7338:AS7338, "")))
</f>
        <v>Cocaine, Fentanyl, Oxycodone, Any Opioid</v>
      </c>
    </row>
    <row r="7339">
      <c r="A7339" s="2">
        <v>43103.0</v>
      </c>
      <c r="B7339" s="1" t="s">
        <v>50</v>
      </c>
      <c r="C7339" s="1">
        <v>44.0</v>
      </c>
      <c r="D7339" s="1" t="s">
        <v>76</v>
      </c>
      <c r="E7339" s="1" t="s">
        <v>63</v>
      </c>
      <c r="F7339" s="1" t="s">
        <v>137</v>
      </c>
      <c r="G7339" s="1" t="s">
        <v>185</v>
      </c>
      <c r="H7339" s="1" t="s">
        <v>91</v>
      </c>
      <c r="I7339" s="1" t="s">
        <v>55</v>
      </c>
      <c r="J7339" s="1" t="s">
        <v>185</v>
      </c>
      <c r="K7339" s="1" t="s">
        <v>91</v>
      </c>
      <c r="M7339" s="1" t="s">
        <v>56</v>
      </c>
      <c r="N7339" s="1" t="s">
        <v>136</v>
      </c>
      <c r="O7339" s="1" t="s">
        <v>185</v>
      </c>
      <c r="P7339" s="1" t="s">
        <v>91</v>
      </c>
      <c r="Q7339" s="1" t="s">
        <v>55</v>
      </c>
      <c r="R7339" s="1" t="s">
        <v>56</v>
      </c>
      <c r="T7339" s="1" t="s">
        <v>7224</v>
      </c>
      <c r="U7339" s="1" t="s">
        <v>59</v>
      </c>
      <c r="Y7339" s="1" t="s">
        <v>60</v>
      </c>
      <c r="AT7339" s="1" t="s">
        <v>188</v>
      </c>
      <c r="AU7339" s="1" t="s">
        <v>188</v>
      </c>
      <c r="AV7339" s="1" t="s">
        <v>189</v>
      </c>
      <c r="AW7339" s="3" t="str">
        <f t="shared" si="1"/>
        <v>Other</v>
      </c>
      <c r="AX7339" s="3" t="str">
        <f t="array" ref="AX7339">TEXTJOIN(", ", TRUE, IF(X7339:AS7339="Y", X$1:AS$1, IF(X7339:AS7339&lt;&gt;"", X$1:AS$1 &amp; ": " &amp; X7339:AS7339, "")))
</f>
        <v>Cocaine</v>
      </c>
    </row>
    <row r="7340">
      <c r="A7340" s="2">
        <v>43567.0</v>
      </c>
      <c r="B7340" s="1" t="s">
        <v>50</v>
      </c>
      <c r="C7340" s="1">
        <v>43.0</v>
      </c>
      <c r="D7340" s="1" t="s">
        <v>51</v>
      </c>
      <c r="E7340" s="1" t="s">
        <v>63</v>
      </c>
      <c r="G7340" s="1" t="s">
        <v>540</v>
      </c>
      <c r="H7340" s="1" t="s">
        <v>91</v>
      </c>
      <c r="I7340" s="1" t="s">
        <v>55</v>
      </c>
      <c r="J7340" s="1" t="s">
        <v>540</v>
      </c>
      <c r="K7340" s="1" t="s">
        <v>91</v>
      </c>
      <c r="L7340" s="1" t="s">
        <v>55</v>
      </c>
      <c r="M7340" s="1" t="s">
        <v>56</v>
      </c>
      <c r="N7340" s="1" t="s">
        <v>119</v>
      </c>
      <c r="O7340" s="1" t="s">
        <v>540</v>
      </c>
      <c r="P7340" s="1" t="s">
        <v>91</v>
      </c>
      <c r="Q7340" s="1" t="s">
        <v>55</v>
      </c>
      <c r="R7340" s="1" t="s">
        <v>56</v>
      </c>
      <c r="T7340" s="1" t="s">
        <v>7225</v>
      </c>
      <c r="U7340" s="1" t="s">
        <v>59</v>
      </c>
      <c r="Y7340" s="1" t="s">
        <v>60</v>
      </c>
      <c r="Z7340" s="1" t="s">
        <v>60</v>
      </c>
      <c r="AR7340" s="1" t="s">
        <v>60</v>
      </c>
      <c r="AS7340" s="1" t="s">
        <v>38</v>
      </c>
      <c r="AT7340" s="1" t="s">
        <v>542</v>
      </c>
      <c r="AU7340" s="1" t="s">
        <v>542</v>
      </c>
      <c r="AV7340" s="1" t="s">
        <v>543</v>
      </c>
      <c r="AW7340" s="3" t="str">
        <f t="shared" si="1"/>
        <v>Other</v>
      </c>
      <c r="AX7340" s="3" t="str">
        <f t="array" ref="AX7340">TEXTJOIN(", ", TRUE, IF(X7340:AS7340="Y", X$1:AS$1, IF(X7340:AS7340&lt;&gt;"", X$1:AS$1 &amp; ": " &amp; X7340:AS7340, "")))
</f>
        <v>Cocaine, Fentanyl, Any Opioid, Other: Xylazine</v>
      </c>
    </row>
    <row r="7341">
      <c r="A7341" s="4">
        <v>43749.0</v>
      </c>
      <c r="B7341" s="1" t="s">
        <v>50</v>
      </c>
      <c r="C7341" s="1">
        <v>67.0</v>
      </c>
      <c r="D7341" s="1" t="s">
        <v>51</v>
      </c>
      <c r="E7341" s="1" t="s">
        <v>63</v>
      </c>
      <c r="G7341" s="1" t="s">
        <v>284</v>
      </c>
      <c r="H7341" s="1" t="s">
        <v>263</v>
      </c>
      <c r="I7341" s="1" t="s">
        <v>55</v>
      </c>
      <c r="J7341" s="1" t="s">
        <v>284</v>
      </c>
      <c r="K7341" s="1" t="s">
        <v>263</v>
      </c>
      <c r="L7341" s="1" t="s">
        <v>55</v>
      </c>
      <c r="M7341" s="1" t="s">
        <v>56</v>
      </c>
      <c r="N7341" s="1" t="s">
        <v>119</v>
      </c>
      <c r="O7341" s="1" t="s">
        <v>284</v>
      </c>
      <c r="P7341" s="1" t="s">
        <v>263</v>
      </c>
      <c r="Q7341" s="1" t="s">
        <v>55</v>
      </c>
      <c r="R7341" s="1" t="s">
        <v>56</v>
      </c>
      <c r="T7341" s="1" t="s">
        <v>7226</v>
      </c>
      <c r="U7341" s="1" t="s">
        <v>59</v>
      </c>
      <c r="X7341" s="1" t="s">
        <v>60</v>
      </c>
      <c r="Z7341" s="1" t="s">
        <v>60</v>
      </c>
      <c r="AP7341" s="1" t="s">
        <v>60</v>
      </c>
      <c r="AR7341" s="1" t="s">
        <v>60</v>
      </c>
      <c r="AS7341" s="1" t="s">
        <v>661</v>
      </c>
      <c r="AT7341" s="1" t="s">
        <v>288</v>
      </c>
      <c r="AU7341" s="1" t="s">
        <v>288</v>
      </c>
      <c r="AV7341" s="1" t="s">
        <v>716</v>
      </c>
      <c r="AW7341" s="3" t="str">
        <f t="shared" si="1"/>
        <v>Other</v>
      </c>
      <c r="AX7341" s="3" t="str">
        <f t="array" ref="AX7341">TEXTJOIN(", ", TRUE, IF(X7341:AS7341="Y", X$1:AS$1, IF(X7341:AS7341&lt;&gt;"", X$1:AS$1 &amp; ": " &amp; X7341:AS7341, "")))
</f>
        <v>Heroin, Fentanyl, Heroin/Morph/Codeine, Any Opioid, Other: bupren</v>
      </c>
    </row>
    <row r="7342">
      <c r="A7342" s="2">
        <v>44296.0</v>
      </c>
      <c r="B7342" s="1" t="s">
        <v>50</v>
      </c>
      <c r="C7342" s="1">
        <v>42.0</v>
      </c>
      <c r="D7342" s="1" t="s">
        <v>51</v>
      </c>
      <c r="E7342" s="1" t="s">
        <v>63</v>
      </c>
      <c r="G7342" s="1" t="s">
        <v>262</v>
      </c>
      <c r="H7342" s="1" t="s">
        <v>263</v>
      </c>
      <c r="I7342" s="1" t="s">
        <v>55</v>
      </c>
      <c r="J7342" s="1" t="s">
        <v>3306</v>
      </c>
      <c r="K7342" s="1" t="s">
        <v>263</v>
      </c>
      <c r="L7342" s="1" t="s">
        <v>55</v>
      </c>
      <c r="M7342" s="1" t="s">
        <v>44</v>
      </c>
      <c r="N7342" s="1" t="s">
        <v>178</v>
      </c>
      <c r="O7342" s="1" t="s">
        <v>185</v>
      </c>
      <c r="P7342" s="1" t="s">
        <v>91</v>
      </c>
      <c r="Q7342" s="1" t="s">
        <v>55</v>
      </c>
      <c r="R7342" s="1" t="s">
        <v>173</v>
      </c>
      <c r="T7342" s="1" t="s">
        <v>331</v>
      </c>
      <c r="U7342" s="1" t="s">
        <v>59</v>
      </c>
      <c r="Z7342" s="1" t="s">
        <v>60</v>
      </c>
      <c r="AR7342" s="1" t="s">
        <v>60</v>
      </c>
      <c r="AT7342" s="1" t="s">
        <v>556</v>
      </c>
      <c r="AU7342" s="1" t="s">
        <v>3307</v>
      </c>
      <c r="AV7342" s="1" t="s">
        <v>189</v>
      </c>
      <c r="AW7342" s="3" t="str">
        <f t="shared" si="1"/>
        <v>Other</v>
      </c>
      <c r="AX7342" s="3" t="str">
        <f t="array" ref="AX7342">TEXTJOIN(", ", TRUE, IF(X7342:AS7342="Y", X$1:AS$1, IF(X7342:AS7342&lt;&gt;"", X$1:AS$1 &amp; ": " &amp; X7342:AS7342, "")))
</f>
        <v>Fentanyl, Any Opioid</v>
      </c>
    </row>
    <row r="7343">
      <c r="A7343" s="2">
        <v>43990.0</v>
      </c>
      <c r="B7343" s="1" t="s">
        <v>50</v>
      </c>
      <c r="C7343" s="1">
        <v>43.0</v>
      </c>
      <c r="D7343" s="1" t="s">
        <v>51</v>
      </c>
      <c r="E7343" s="1" t="s">
        <v>63</v>
      </c>
      <c r="F7343" s="1" t="s">
        <v>137</v>
      </c>
      <c r="G7343" s="1" t="s">
        <v>82</v>
      </c>
      <c r="H7343" s="1" t="s">
        <v>54</v>
      </c>
      <c r="I7343" s="1" t="s">
        <v>55</v>
      </c>
      <c r="J7343" s="1" t="s">
        <v>82</v>
      </c>
      <c r="K7343" s="1" t="s">
        <v>54</v>
      </c>
      <c r="L7343" s="1" t="s">
        <v>55</v>
      </c>
      <c r="M7343" s="1" t="s">
        <v>56</v>
      </c>
      <c r="N7343" s="1" t="s">
        <v>136</v>
      </c>
      <c r="O7343" s="1" t="s">
        <v>82</v>
      </c>
      <c r="P7343" s="1" t="s">
        <v>54</v>
      </c>
      <c r="Q7343" s="1" t="s">
        <v>55</v>
      </c>
      <c r="R7343" s="1" t="s">
        <v>56</v>
      </c>
      <c r="T7343" s="1" t="s">
        <v>7227</v>
      </c>
      <c r="U7343" s="1" t="s">
        <v>59</v>
      </c>
      <c r="X7343" s="1" t="s">
        <v>60</v>
      </c>
      <c r="Y7343" s="1" t="s">
        <v>60</v>
      </c>
      <c r="Z7343" s="1" t="s">
        <v>60</v>
      </c>
      <c r="AM7343" s="1" t="s">
        <v>60</v>
      </c>
      <c r="AR7343" s="1" t="s">
        <v>60</v>
      </c>
      <c r="AT7343" s="1" t="s">
        <v>329</v>
      </c>
      <c r="AU7343" s="1" t="s">
        <v>329</v>
      </c>
      <c r="AV7343" s="1" t="s">
        <v>85</v>
      </c>
      <c r="AW7343" s="3" t="str">
        <f t="shared" si="1"/>
        <v>Other</v>
      </c>
      <c r="AX7343" s="3" t="str">
        <f t="array" ref="AX7343">TEXTJOIN(", ", TRUE, IF(X7343:AS7343="Y", X$1:AS$1, IF(X7343:AS7343&lt;&gt;"", X$1:AS$1 &amp; ": " &amp; X7343:AS7343, "")))
</f>
        <v>Heroin, Cocaine, Fentanyl, Xylazine, Any Opioid</v>
      </c>
    </row>
    <row r="7344">
      <c r="A7344" s="4">
        <v>44500.0</v>
      </c>
      <c r="B7344" s="1" t="s">
        <v>50</v>
      </c>
      <c r="C7344" s="1">
        <v>50.0</v>
      </c>
      <c r="D7344" s="1" t="s">
        <v>51</v>
      </c>
      <c r="E7344" s="1" t="s">
        <v>63</v>
      </c>
      <c r="G7344" s="1" t="s">
        <v>176</v>
      </c>
      <c r="H7344" s="1" t="s">
        <v>121</v>
      </c>
      <c r="I7344" s="1" t="s">
        <v>55</v>
      </c>
      <c r="J7344" s="1" t="s">
        <v>98</v>
      </c>
      <c r="K7344" s="1" t="s">
        <v>54</v>
      </c>
      <c r="L7344" s="1" t="s">
        <v>55</v>
      </c>
      <c r="M7344" s="1" t="s">
        <v>743</v>
      </c>
      <c r="N7344" s="1" t="s">
        <v>430</v>
      </c>
      <c r="O7344" s="1" t="s">
        <v>98</v>
      </c>
      <c r="P7344" s="1" t="s">
        <v>54</v>
      </c>
      <c r="Q7344" s="1" t="s">
        <v>55</v>
      </c>
      <c r="R7344" s="1" t="s">
        <v>44</v>
      </c>
      <c r="S7344" s="1" t="s">
        <v>7228</v>
      </c>
      <c r="T7344" s="1" t="s">
        <v>7229</v>
      </c>
      <c r="U7344" s="1" t="s">
        <v>59</v>
      </c>
      <c r="X7344" s="1" t="s">
        <v>60</v>
      </c>
      <c r="Y7344" s="1" t="s">
        <v>60</v>
      </c>
      <c r="Z7344" s="1" t="s">
        <v>60</v>
      </c>
      <c r="AM7344" s="1" t="s">
        <v>60</v>
      </c>
      <c r="AP7344" s="1" t="s">
        <v>60</v>
      </c>
      <c r="AR7344" s="1" t="s">
        <v>60</v>
      </c>
      <c r="AT7344" s="1" t="s">
        <v>183</v>
      </c>
      <c r="AU7344" s="1" t="s">
        <v>100</v>
      </c>
      <c r="AV7344" s="1" t="s">
        <v>101</v>
      </c>
      <c r="AW7344" s="3" t="str">
        <f t="shared" si="1"/>
        <v>Other</v>
      </c>
      <c r="AX7344" s="3" t="str">
        <f t="array" ref="AX7344">TEXTJOIN(", ", TRUE, IF(X7344:AS7344="Y", X$1:AS$1, IF(X7344:AS7344&lt;&gt;"", X$1:AS$1 &amp; ": " &amp; X7344:AS7344, "")))
</f>
        <v>Heroin, Cocaine, Fentanyl, Xylazine, Heroin/Morph/Codeine, Any Opioid</v>
      </c>
    </row>
    <row r="7345">
      <c r="A7345" s="2">
        <v>44027.0</v>
      </c>
      <c r="B7345" s="1" t="s">
        <v>50</v>
      </c>
      <c r="C7345" s="1">
        <v>34.0</v>
      </c>
      <c r="D7345" s="1" t="s">
        <v>51</v>
      </c>
      <c r="E7345" s="1" t="s">
        <v>44</v>
      </c>
      <c r="G7345" s="1" t="s">
        <v>98</v>
      </c>
      <c r="H7345" s="1" t="s">
        <v>54</v>
      </c>
      <c r="I7345" s="1" t="s">
        <v>55</v>
      </c>
      <c r="J7345" s="1" t="s">
        <v>98</v>
      </c>
      <c r="K7345" s="1" t="s">
        <v>54</v>
      </c>
      <c r="L7345" s="1" t="s">
        <v>55</v>
      </c>
      <c r="M7345" s="1" t="s">
        <v>56</v>
      </c>
      <c r="N7345" s="1" t="s">
        <v>119</v>
      </c>
      <c r="O7345" s="1" t="s">
        <v>98</v>
      </c>
      <c r="P7345" s="1" t="s">
        <v>54</v>
      </c>
      <c r="Q7345" s="1" t="s">
        <v>55</v>
      </c>
      <c r="R7345" s="1" t="s">
        <v>56</v>
      </c>
      <c r="T7345" s="1" t="s">
        <v>7230</v>
      </c>
      <c r="U7345" s="1" t="s">
        <v>59</v>
      </c>
      <c r="V7345" s="1" t="s">
        <v>7231</v>
      </c>
      <c r="Y7345" s="1" t="s">
        <v>60</v>
      </c>
      <c r="AT7345" s="1" t="s">
        <v>100</v>
      </c>
      <c r="AU7345" s="1" t="s">
        <v>100</v>
      </c>
      <c r="AV7345" s="1" t="s">
        <v>101</v>
      </c>
      <c r="AW7345" s="3" t="str">
        <f t="shared" si="1"/>
        <v>Other</v>
      </c>
      <c r="AX7345" s="3" t="str">
        <f t="array" ref="AX7345">TEXTJOIN(", ", TRUE, IF(X7345:AS7345="Y", X$1:AS$1, IF(X7345:AS7345&lt;&gt;"", X$1:AS$1 &amp; ": " &amp; X7345:AS7345, "")))
</f>
        <v>Cocaine</v>
      </c>
    </row>
    <row r="7346">
      <c r="A7346" s="2">
        <v>42542.0</v>
      </c>
      <c r="B7346" s="1" t="s">
        <v>50</v>
      </c>
      <c r="C7346" s="1">
        <v>57.0</v>
      </c>
      <c r="D7346" s="1" t="s">
        <v>51</v>
      </c>
      <c r="E7346" s="1" t="s">
        <v>63</v>
      </c>
      <c r="G7346" s="1" t="s">
        <v>5292</v>
      </c>
      <c r="H7346" s="1" t="s">
        <v>54</v>
      </c>
      <c r="I7346" s="1" t="s">
        <v>55</v>
      </c>
      <c r="J7346" s="1" t="s">
        <v>117</v>
      </c>
      <c r="M7346" s="1" t="s">
        <v>118</v>
      </c>
      <c r="N7346" s="1" t="s">
        <v>276</v>
      </c>
      <c r="O7346" s="1" t="s">
        <v>352</v>
      </c>
      <c r="R7346" s="1" t="s">
        <v>67</v>
      </c>
      <c r="T7346" s="1" t="s">
        <v>5062</v>
      </c>
      <c r="U7346" s="1" t="s">
        <v>59</v>
      </c>
      <c r="Z7346" s="1" t="s">
        <v>60</v>
      </c>
      <c r="AB7346" s="1" t="s">
        <v>60</v>
      </c>
      <c r="AR7346" s="1" t="s">
        <v>60</v>
      </c>
      <c r="AT7346" s="1" t="s">
        <v>5294</v>
      </c>
      <c r="AV7346" s="1" t="s">
        <v>355</v>
      </c>
      <c r="AW7346" s="3" t="str">
        <f t="shared" si="1"/>
        <v>Other</v>
      </c>
      <c r="AX7346" s="3" t="str">
        <f t="array" ref="AX7346">TEXTJOIN(", ", TRUE, IF(X7346:AS7346="Y", X$1:AS$1, IF(X7346:AS7346&lt;&gt;"", X$1:AS$1 &amp; ": " &amp; X7346:AS7346, "")))
</f>
        <v>Fentanyl, Oxycodone, Any Opioid</v>
      </c>
    </row>
    <row r="7347">
      <c r="A7347" s="2">
        <v>41166.0</v>
      </c>
      <c r="B7347" s="1" t="s">
        <v>50</v>
      </c>
      <c r="C7347" s="1">
        <v>46.0</v>
      </c>
      <c r="D7347" s="1" t="s">
        <v>76</v>
      </c>
      <c r="E7347" s="1" t="s">
        <v>52</v>
      </c>
      <c r="G7347" s="1" t="s">
        <v>103</v>
      </c>
      <c r="H7347" s="1" t="s">
        <v>103</v>
      </c>
      <c r="J7347" s="1" t="s">
        <v>103</v>
      </c>
      <c r="L7347" s="1" t="s">
        <v>55</v>
      </c>
      <c r="M7347" s="1" t="s">
        <v>56</v>
      </c>
      <c r="N7347" s="1" t="s">
        <v>104</v>
      </c>
      <c r="O7347" s="1" t="s">
        <v>103</v>
      </c>
      <c r="P7347" s="1" t="s">
        <v>103</v>
      </c>
      <c r="R7347" s="1" t="s">
        <v>56</v>
      </c>
      <c r="T7347" s="1" t="s">
        <v>232</v>
      </c>
      <c r="U7347" s="1" t="s">
        <v>59</v>
      </c>
      <c r="AB7347" s="1" t="s">
        <v>60</v>
      </c>
      <c r="AE7347" s="1" t="s">
        <v>60</v>
      </c>
      <c r="AF7347" s="1" t="s">
        <v>60</v>
      </c>
      <c r="AT7347" s="1" t="s">
        <v>167</v>
      </c>
      <c r="AU7347" s="1" t="s">
        <v>167</v>
      </c>
      <c r="AV7347" s="1" t="s">
        <v>168</v>
      </c>
      <c r="AW7347" s="3" t="str">
        <f t="shared" si="1"/>
        <v>Other</v>
      </c>
      <c r="AX7347" s="3" t="str">
        <f t="array" ref="AX7347">TEXTJOIN(", ", TRUE, IF(X7347:AS7347="Y", X$1:AS$1, IF(X7347:AS7347&lt;&gt;"", X$1:AS$1 &amp; ": " &amp; X7347:AS7347, "")))
</f>
        <v>Oxycodone, Hydrocodone, Benzodiazepine</v>
      </c>
    </row>
    <row r="7348">
      <c r="A7348" s="2">
        <v>43237.0</v>
      </c>
      <c r="B7348" s="1" t="s">
        <v>50</v>
      </c>
      <c r="C7348" s="1">
        <v>50.0</v>
      </c>
      <c r="D7348" s="1" t="s">
        <v>51</v>
      </c>
      <c r="E7348" s="1" t="s">
        <v>63</v>
      </c>
      <c r="F7348" s="1" t="s">
        <v>137</v>
      </c>
      <c r="G7348" s="1" t="s">
        <v>352</v>
      </c>
      <c r="H7348" s="1" t="s">
        <v>54</v>
      </c>
      <c r="I7348" s="1" t="s">
        <v>55</v>
      </c>
      <c r="J7348" s="1" t="s">
        <v>352</v>
      </c>
      <c r="K7348" s="1" t="s">
        <v>54</v>
      </c>
      <c r="M7348" s="1" t="s">
        <v>56</v>
      </c>
      <c r="N7348" s="1" t="s">
        <v>230</v>
      </c>
      <c r="O7348" s="1" t="s">
        <v>352</v>
      </c>
      <c r="P7348" s="1" t="s">
        <v>54</v>
      </c>
      <c r="Q7348" s="1" t="s">
        <v>55</v>
      </c>
      <c r="R7348" s="1" t="s">
        <v>56</v>
      </c>
      <c r="T7348" s="1" t="s">
        <v>7232</v>
      </c>
      <c r="U7348" s="1" t="s">
        <v>59</v>
      </c>
      <c r="AB7348" s="1" t="s">
        <v>60</v>
      </c>
      <c r="AC7348" s="1" t="s">
        <v>60</v>
      </c>
      <c r="AD7348" s="1" t="s">
        <v>60</v>
      </c>
      <c r="AF7348" s="1" t="s">
        <v>60</v>
      </c>
      <c r="AR7348" s="1" t="s">
        <v>60</v>
      </c>
      <c r="AT7348" s="1" t="s">
        <v>354</v>
      </c>
      <c r="AU7348" s="1" t="s">
        <v>354</v>
      </c>
      <c r="AV7348" s="1" t="s">
        <v>355</v>
      </c>
      <c r="AW7348" s="3" t="str">
        <f t="shared" si="1"/>
        <v>Other</v>
      </c>
      <c r="AX7348" s="3" t="str">
        <f t="array" ref="AX7348">TEXTJOIN(", ", TRUE, IF(X7348:AS7348="Y", X$1:AS$1, IF(X7348:AS7348&lt;&gt;"", X$1:AS$1 &amp; ": " &amp; X7348:AS7348, "")))
</f>
        <v>Oxycodone, Oxymorphone, Ethanol, Benzodiazepine, Any Opioid</v>
      </c>
    </row>
    <row r="7349">
      <c r="A7349" s="2">
        <v>43911.0</v>
      </c>
      <c r="B7349" s="1" t="s">
        <v>50</v>
      </c>
      <c r="C7349" s="1">
        <v>61.0</v>
      </c>
      <c r="D7349" s="1" t="s">
        <v>51</v>
      </c>
      <c r="E7349" s="1" t="s">
        <v>52</v>
      </c>
      <c r="G7349" s="1" t="s">
        <v>82</v>
      </c>
      <c r="H7349" s="1" t="s">
        <v>54</v>
      </c>
      <c r="I7349" s="1" t="s">
        <v>55</v>
      </c>
      <c r="J7349" s="1" t="s">
        <v>82</v>
      </c>
      <c r="K7349" s="1" t="s">
        <v>54</v>
      </c>
      <c r="L7349" s="1" t="s">
        <v>55</v>
      </c>
      <c r="M7349" s="1" t="s">
        <v>56</v>
      </c>
      <c r="N7349" s="1" t="s">
        <v>66</v>
      </c>
      <c r="O7349" s="1" t="s">
        <v>82</v>
      </c>
      <c r="P7349" s="1" t="s">
        <v>54</v>
      </c>
      <c r="Q7349" s="1" t="s">
        <v>55</v>
      </c>
      <c r="R7349" s="1" t="s">
        <v>44</v>
      </c>
      <c r="T7349" s="1" t="s">
        <v>1797</v>
      </c>
      <c r="U7349" s="1" t="s">
        <v>59</v>
      </c>
      <c r="Z7349" s="1" t="s">
        <v>60</v>
      </c>
      <c r="AD7349" s="1" t="s">
        <v>60</v>
      </c>
      <c r="AR7349" s="1" t="s">
        <v>60</v>
      </c>
      <c r="AT7349" s="1" t="s">
        <v>329</v>
      </c>
      <c r="AU7349" s="1" t="s">
        <v>329</v>
      </c>
      <c r="AV7349" s="1" t="s">
        <v>85</v>
      </c>
      <c r="AW7349" s="3" t="str">
        <f t="shared" si="1"/>
        <v>Other</v>
      </c>
      <c r="AX7349" s="3" t="str">
        <f t="array" ref="AX7349">TEXTJOIN(", ", TRUE, IF(X7349:AS7349="Y", X$1:AS$1, IF(X7349:AS7349&lt;&gt;"", X$1:AS$1 &amp; ": " &amp; X7349:AS7349, "")))
</f>
        <v>Fentanyl, Ethanol, Any Opioid</v>
      </c>
    </row>
    <row r="7350">
      <c r="A7350" s="2">
        <v>41890.0</v>
      </c>
      <c r="B7350" s="1" t="s">
        <v>50</v>
      </c>
      <c r="C7350" s="1">
        <v>23.0</v>
      </c>
      <c r="D7350" s="1" t="s">
        <v>51</v>
      </c>
      <c r="E7350" s="1" t="s">
        <v>63</v>
      </c>
      <c r="G7350" s="1" t="s">
        <v>1048</v>
      </c>
      <c r="J7350" s="1" t="s">
        <v>1048</v>
      </c>
      <c r="L7350" s="1" t="s">
        <v>55</v>
      </c>
      <c r="M7350" s="1" t="s">
        <v>56</v>
      </c>
      <c r="N7350" s="1" t="s">
        <v>66</v>
      </c>
      <c r="O7350" s="1" t="s">
        <v>1048</v>
      </c>
      <c r="P7350" s="1" t="s">
        <v>65</v>
      </c>
      <c r="R7350" s="1" t="s">
        <v>56</v>
      </c>
      <c r="S7350" s="1" t="s">
        <v>212</v>
      </c>
      <c r="T7350" s="1" t="s">
        <v>7233</v>
      </c>
      <c r="U7350" s="1" t="s">
        <v>59</v>
      </c>
      <c r="X7350" s="1" t="s">
        <v>60</v>
      </c>
      <c r="AD7350" s="1" t="s">
        <v>60</v>
      </c>
      <c r="AT7350" s="1" t="s">
        <v>1049</v>
      </c>
      <c r="AU7350" s="1" t="s">
        <v>1049</v>
      </c>
      <c r="AV7350" s="1" t="s">
        <v>1379</v>
      </c>
      <c r="AW7350" s="3" t="str">
        <f t="shared" si="1"/>
        <v>Other</v>
      </c>
      <c r="AX7350" s="3" t="str">
        <f t="array" ref="AX7350">TEXTJOIN(", ", TRUE, IF(X7350:AS7350="Y", X$1:AS$1, IF(X7350:AS7350&lt;&gt;"", X$1:AS$1 &amp; ": " &amp; X7350:AS7350, "")))
</f>
        <v>Heroin, Ethanol</v>
      </c>
    </row>
    <row r="7351">
      <c r="A7351" s="2">
        <v>44005.0</v>
      </c>
      <c r="B7351" s="1" t="s">
        <v>50</v>
      </c>
      <c r="C7351" s="1">
        <v>40.0</v>
      </c>
      <c r="D7351" s="1" t="s">
        <v>51</v>
      </c>
      <c r="E7351" s="1" t="s">
        <v>63</v>
      </c>
      <c r="G7351" s="1" t="s">
        <v>1358</v>
      </c>
      <c r="H7351" s="1" t="s">
        <v>103</v>
      </c>
      <c r="I7351" s="1" t="s">
        <v>55</v>
      </c>
      <c r="J7351" s="1" t="s">
        <v>1358</v>
      </c>
      <c r="K7351" s="1" t="s">
        <v>103</v>
      </c>
      <c r="L7351" s="1" t="s">
        <v>55</v>
      </c>
      <c r="M7351" s="1" t="s">
        <v>56</v>
      </c>
      <c r="N7351" s="1" t="s">
        <v>119</v>
      </c>
      <c r="O7351" s="1" t="s">
        <v>1358</v>
      </c>
      <c r="P7351" s="1" t="s">
        <v>103</v>
      </c>
      <c r="Q7351" s="1" t="s">
        <v>55</v>
      </c>
      <c r="R7351" s="1" t="s">
        <v>56</v>
      </c>
      <c r="T7351" s="1" t="s">
        <v>83</v>
      </c>
      <c r="U7351" s="1" t="s">
        <v>59</v>
      </c>
      <c r="Z7351" s="1" t="s">
        <v>60</v>
      </c>
      <c r="AR7351" s="1" t="s">
        <v>60</v>
      </c>
      <c r="AT7351" s="1" t="s">
        <v>1360</v>
      </c>
      <c r="AU7351" s="1" t="s">
        <v>1360</v>
      </c>
      <c r="AV7351" s="1" t="s">
        <v>1361</v>
      </c>
      <c r="AW7351" s="3" t="str">
        <f t="shared" si="1"/>
        <v>Other</v>
      </c>
      <c r="AX7351" s="3" t="str">
        <f t="array" ref="AX7351">TEXTJOIN(", ", TRUE, IF(X7351:AS7351="Y", X$1:AS$1, IF(X7351:AS7351&lt;&gt;"", X$1:AS$1 &amp; ": " &amp; X7351:AS7351, "")))
</f>
        <v>Fentanyl, Any Opioid</v>
      </c>
    </row>
    <row r="7352">
      <c r="A7352" s="2">
        <v>42534.0</v>
      </c>
      <c r="B7352" s="1" t="s">
        <v>50</v>
      </c>
      <c r="C7352" s="1">
        <v>35.0</v>
      </c>
      <c r="D7352" s="1" t="s">
        <v>51</v>
      </c>
      <c r="E7352" s="1" t="s">
        <v>63</v>
      </c>
      <c r="G7352" s="1" t="s">
        <v>1871</v>
      </c>
      <c r="H7352" s="1" t="s">
        <v>54</v>
      </c>
      <c r="I7352" s="1" t="s">
        <v>55</v>
      </c>
      <c r="J7352" s="1" t="s">
        <v>1871</v>
      </c>
      <c r="M7352" s="1" t="s">
        <v>56</v>
      </c>
      <c r="N7352" s="1" t="s">
        <v>276</v>
      </c>
      <c r="O7352" s="1" t="s">
        <v>1871</v>
      </c>
      <c r="R7352" s="1" t="s">
        <v>56</v>
      </c>
      <c r="T7352" s="1" t="s">
        <v>7234</v>
      </c>
      <c r="U7352" s="1" t="s">
        <v>59</v>
      </c>
      <c r="X7352" s="1" t="s">
        <v>60</v>
      </c>
      <c r="Z7352" s="1" t="s">
        <v>60</v>
      </c>
      <c r="AD7352" s="1" t="s">
        <v>60</v>
      </c>
      <c r="AP7352" s="1" t="s">
        <v>60</v>
      </c>
      <c r="AR7352" s="1" t="s">
        <v>60</v>
      </c>
      <c r="AS7352" s="1" t="s">
        <v>3805</v>
      </c>
      <c r="AT7352" s="1" t="s">
        <v>1873</v>
      </c>
      <c r="AU7352" s="1" t="s">
        <v>1873</v>
      </c>
      <c r="AV7352" s="1" t="s">
        <v>1874</v>
      </c>
      <c r="AW7352" s="3" t="str">
        <f t="shared" si="1"/>
        <v>Other</v>
      </c>
      <c r="AX7352" s="3" t="str">
        <f t="array" ref="AX7352">TEXTJOIN(", ", TRUE, IF(X7352:AS7352="Y", X$1:AS$1, IF(X7352:AS7352&lt;&gt;"", X$1:AS$1 &amp; ": " &amp; X7352:AS7352, "")))
</f>
        <v>Heroin, Fentanyl, Ethanol, Heroin/Morph/Codeine, Any Opioid, Other: BUPRENOR</v>
      </c>
    </row>
    <row r="7353">
      <c r="A7353" s="2">
        <v>40990.0</v>
      </c>
      <c r="B7353" s="1" t="s">
        <v>50</v>
      </c>
      <c r="C7353" s="1">
        <v>22.0</v>
      </c>
      <c r="D7353" s="1" t="s">
        <v>51</v>
      </c>
      <c r="E7353" s="1" t="s">
        <v>63</v>
      </c>
      <c r="G7353" s="1" t="s">
        <v>120</v>
      </c>
      <c r="H7353" s="1" t="s">
        <v>121</v>
      </c>
      <c r="J7353" s="1" t="s">
        <v>211</v>
      </c>
      <c r="L7353" s="1" t="s">
        <v>55</v>
      </c>
      <c r="M7353" s="1" t="s">
        <v>177</v>
      </c>
      <c r="N7353" s="1" t="s">
        <v>148</v>
      </c>
      <c r="O7353" s="1" t="s">
        <v>211</v>
      </c>
      <c r="P7353" s="1" t="s">
        <v>91</v>
      </c>
      <c r="R7353" s="1" t="s">
        <v>44</v>
      </c>
      <c r="S7353" s="1" t="s">
        <v>2509</v>
      </c>
      <c r="T7353" s="1" t="s">
        <v>232</v>
      </c>
      <c r="U7353" s="1" t="s">
        <v>59</v>
      </c>
      <c r="X7353" s="1" t="s">
        <v>60</v>
      </c>
      <c r="AT7353" s="1" t="s">
        <v>236</v>
      </c>
      <c r="AU7353" s="1" t="s">
        <v>214</v>
      </c>
      <c r="AV7353" s="1" t="s">
        <v>215</v>
      </c>
      <c r="AW7353" s="3" t="str">
        <f t="shared" si="1"/>
        <v>Other</v>
      </c>
      <c r="AX7353" s="3" t="str">
        <f t="array" ref="AX7353">TEXTJOIN(", ", TRUE, IF(X7353:AS7353="Y", X$1:AS$1, IF(X7353:AS7353&lt;&gt;"", X$1:AS$1 &amp; ": " &amp; X7353:AS7353, "")))
</f>
        <v>Heroin</v>
      </c>
    </row>
    <row r="7354">
      <c r="A7354" s="2">
        <v>43308.0</v>
      </c>
      <c r="B7354" s="1" t="s">
        <v>50</v>
      </c>
      <c r="C7354" s="1">
        <v>28.0</v>
      </c>
      <c r="D7354" s="1" t="s">
        <v>51</v>
      </c>
      <c r="E7354" s="1" t="s">
        <v>63</v>
      </c>
      <c r="F7354" s="1" t="s">
        <v>137</v>
      </c>
      <c r="G7354" s="1" t="s">
        <v>185</v>
      </c>
      <c r="H7354" s="1" t="s">
        <v>91</v>
      </c>
      <c r="I7354" s="1" t="s">
        <v>55</v>
      </c>
      <c r="J7354" s="1" t="s">
        <v>185</v>
      </c>
      <c r="K7354" s="1" t="s">
        <v>91</v>
      </c>
      <c r="M7354" s="1" t="s">
        <v>56</v>
      </c>
      <c r="N7354" s="1" t="s">
        <v>119</v>
      </c>
      <c r="O7354" s="1" t="s">
        <v>185</v>
      </c>
      <c r="P7354" s="1" t="s">
        <v>91</v>
      </c>
      <c r="Q7354" s="1" t="s">
        <v>55</v>
      </c>
      <c r="R7354" s="1" t="s">
        <v>56</v>
      </c>
      <c r="T7354" s="1" t="s">
        <v>109</v>
      </c>
      <c r="U7354" s="1" t="s">
        <v>59</v>
      </c>
      <c r="Y7354" s="1" t="s">
        <v>60</v>
      </c>
      <c r="AT7354" s="1" t="s">
        <v>188</v>
      </c>
      <c r="AU7354" s="1" t="s">
        <v>188</v>
      </c>
      <c r="AV7354" s="1" t="s">
        <v>189</v>
      </c>
      <c r="AW7354" s="3" t="str">
        <f t="shared" si="1"/>
        <v>Other</v>
      </c>
      <c r="AX7354" s="3" t="str">
        <f t="array" ref="AX7354">TEXTJOIN(", ", TRUE, IF(X7354:AS7354="Y", X$1:AS$1, IF(X7354:AS7354&lt;&gt;"", X$1:AS$1 &amp; ": " &amp; X7354:AS7354, "")))
</f>
        <v>Cocaine</v>
      </c>
    </row>
    <row r="7355">
      <c r="A7355" s="2">
        <v>42066.0</v>
      </c>
      <c r="B7355" s="1" t="s">
        <v>86</v>
      </c>
      <c r="C7355" s="1">
        <v>50.0</v>
      </c>
      <c r="D7355" s="1" t="s">
        <v>76</v>
      </c>
      <c r="E7355" s="1" t="s">
        <v>63</v>
      </c>
      <c r="G7355" s="1" t="s">
        <v>201</v>
      </c>
      <c r="H7355" s="1" t="s">
        <v>54</v>
      </c>
      <c r="I7355" s="1" t="s">
        <v>55</v>
      </c>
      <c r="J7355" s="1" t="s">
        <v>201</v>
      </c>
      <c r="M7355" s="1" t="s">
        <v>56</v>
      </c>
      <c r="O7355" s="1" t="s">
        <v>201</v>
      </c>
      <c r="P7355" s="1" t="s">
        <v>54</v>
      </c>
      <c r="Q7355" s="1" t="s">
        <v>55</v>
      </c>
      <c r="R7355" s="1" t="s">
        <v>56</v>
      </c>
      <c r="T7355" s="1" t="s">
        <v>7235</v>
      </c>
      <c r="U7355" s="1" t="s">
        <v>59</v>
      </c>
      <c r="AD7355" s="1" t="s">
        <v>60</v>
      </c>
      <c r="AF7355" s="1" t="s">
        <v>60</v>
      </c>
      <c r="AT7355" s="1" t="s">
        <v>205</v>
      </c>
      <c r="AU7355" s="1" t="s">
        <v>205</v>
      </c>
      <c r="AV7355" s="1" t="s">
        <v>206</v>
      </c>
      <c r="AW7355" s="3" t="str">
        <f t="shared" si="1"/>
        <v>Other</v>
      </c>
      <c r="AX7355" s="3" t="str">
        <f t="array" ref="AX7355">TEXTJOIN(", ", TRUE, IF(X7355:AS7355="Y", X$1:AS$1, IF(X7355:AS7355&lt;&gt;"", X$1:AS$1 &amp; ": " &amp; X7355:AS7355, "")))
</f>
        <v>Ethanol, Benzodiazepine</v>
      </c>
    </row>
    <row r="7356">
      <c r="A7356" s="2">
        <v>43500.0</v>
      </c>
      <c r="B7356" s="1" t="s">
        <v>50</v>
      </c>
      <c r="C7356" s="1">
        <v>33.0</v>
      </c>
      <c r="D7356" s="1" t="s">
        <v>51</v>
      </c>
      <c r="E7356" s="1" t="s">
        <v>63</v>
      </c>
      <c r="F7356" s="1" t="s">
        <v>137</v>
      </c>
      <c r="G7356" s="1" t="s">
        <v>271</v>
      </c>
      <c r="H7356" s="1" t="s">
        <v>91</v>
      </c>
      <c r="I7356" s="1" t="s">
        <v>55</v>
      </c>
      <c r="J7356" s="1" t="s">
        <v>271</v>
      </c>
      <c r="K7356" s="1" t="s">
        <v>91</v>
      </c>
      <c r="L7356" s="1" t="s">
        <v>55</v>
      </c>
      <c r="M7356" s="1" t="s">
        <v>56</v>
      </c>
      <c r="N7356" s="1" t="s">
        <v>136</v>
      </c>
      <c r="O7356" s="1" t="s">
        <v>271</v>
      </c>
      <c r="P7356" s="1" t="s">
        <v>91</v>
      </c>
      <c r="Q7356" s="1" t="s">
        <v>55</v>
      </c>
      <c r="R7356" s="1" t="s">
        <v>56</v>
      </c>
      <c r="T7356" s="1" t="s">
        <v>2026</v>
      </c>
      <c r="U7356" s="1" t="s">
        <v>59</v>
      </c>
      <c r="Z7356" s="1" t="s">
        <v>60</v>
      </c>
      <c r="AD7356" s="1" t="s">
        <v>60</v>
      </c>
      <c r="AR7356" s="1" t="s">
        <v>60</v>
      </c>
      <c r="AT7356" s="1" t="s">
        <v>274</v>
      </c>
      <c r="AU7356" s="1" t="s">
        <v>274</v>
      </c>
      <c r="AV7356" s="1" t="s">
        <v>275</v>
      </c>
      <c r="AW7356" s="3" t="str">
        <f t="shared" si="1"/>
        <v>Other</v>
      </c>
      <c r="AX7356" s="3" t="str">
        <f t="array" ref="AX7356">TEXTJOIN(", ", TRUE, IF(X7356:AS7356="Y", X$1:AS$1, IF(X7356:AS7356&lt;&gt;"", X$1:AS$1 &amp; ": " &amp; X7356:AS7356, "")))
</f>
        <v>Fentanyl, Ethanol, Any Opioid</v>
      </c>
    </row>
    <row r="7357">
      <c r="A7357" s="2">
        <v>43685.0</v>
      </c>
      <c r="B7357" s="1" t="s">
        <v>50</v>
      </c>
      <c r="C7357" s="1">
        <v>33.0</v>
      </c>
      <c r="D7357" s="1" t="s">
        <v>51</v>
      </c>
      <c r="E7357" s="1" t="s">
        <v>63</v>
      </c>
      <c r="G7357" s="1" t="s">
        <v>2325</v>
      </c>
      <c r="H7357" s="1" t="s">
        <v>2325</v>
      </c>
      <c r="I7357" s="1" t="s">
        <v>2326</v>
      </c>
      <c r="J7357" s="1" t="s">
        <v>332</v>
      </c>
      <c r="K7357" s="1" t="s">
        <v>103</v>
      </c>
      <c r="L7357" s="1" t="s">
        <v>55</v>
      </c>
      <c r="M7357" s="1" t="s">
        <v>333</v>
      </c>
      <c r="N7357" s="1" t="s">
        <v>713</v>
      </c>
      <c r="O7357" s="1" t="s">
        <v>332</v>
      </c>
      <c r="P7357" s="1" t="s">
        <v>103</v>
      </c>
      <c r="Q7357" s="1" t="s">
        <v>55</v>
      </c>
      <c r="R7357" s="1" t="s">
        <v>44</v>
      </c>
      <c r="T7357" s="1" t="s">
        <v>4157</v>
      </c>
      <c r="U7357" s="1" t="s">
        <v>59</v>
      </c>
      <c r="X7357" s="1" t="s">
        <v>60</v>
      </c>
      <c r="Z7357" s="1" t="s">
        <v>60</v>
      </c>
      <c r="AP7357" s="1" t="s">
        <v>60</v>
      </c>
      <c r="AR7357" s="1" t="s">
        <v>60</v>
      </c>
      <c r="AT7357" s="1" t="s">
        <v>2328</v>
      </c>
      <c r="AU7357" s="1" t="s">
        <v>336</v>
      </c>
      <c r="AV7357" s="1" t="s">
        <v>337</v>
      </c>
      <c r="AW7357" s="3" t="str">
        <f t="shared" si="1"/>
        <v>Other</v>
      </c>
      <c r="AX7357" s="3" t="str">
        <f t="array" ref="AX7357">TEXTJOIN(", ", TRUE, IF(X7357:AS7357="Y", X$1:AS$1, IF(X7357:AS7357&lt;&gt;"", X$1:AS$1 &amp; ": " &amp; X7357:AS7357, "")))
</f>
        <v>Heroin, Fentanyl, Heroin/Morph/Codeine, Any Opioid</v>
      </c>
    </row>
    <row r="7358">
      <c r="A7358" s="2">
        <v>43479.0</v>
      </c>
      <c r="B7358" s="1" t="s">
        <v>50</v>
      </c>
      <c r="C7358" s="1">
        <v>34.0</v>
      </c>
      <c r="D7358" s="1" t="s">
        <v>51</v>
      </c>
      <c r="E7358" s="1" t="s">
        <v>63</v>
      </c>
      <c r="G7358" s="1" t="s">
        <v>256</v>
      </c>
      <c r="H7358" s="1" t="s">
        <v>103</v>
      </c>
      <c r="I7358" s="1" t="s">
        <v>55</v>
      </c>
      <c r="J7358" s="1" t="s">
        <v>256</v>
      </c>
      <c r="K7358" s="1" t="s">
        <v>103</v>
      </c>
      <c r="L7358" s="1" t="s">
        <v>55</v>
      </c>
      <c r="M7358" s="1" t="s">
        <v>56</v>
      </c>
      <c r="N7358" s="1" t="s">
        <v>1916</v>
      </c>
      <c r="O7358" s="1" t="s">
        <v>256</v>
      </c>
      <c r="P7358" s="1" t="s">
        <v>103</v>
      </c>
      <c r="Q7358" s="1" t="s">
        <v>55</v>
      </c>
      <c r="R7358" s="1" t="s">
        <v>67</v>
      </c>
      <c r="T7358" s="1" t="s">
        <v>992</v>
      </c>
      <c r="U7358" s="1" t="s">
        <v>59</v>
      </c>
      <c r="V7358" s="1" t="s">
        <v>817</v>
      </c>
      <c r="Y7358" s="1" t="s">
        <v>60</v>
      </c>
      <c r="Z7358" s="1" t="s">
        <v>60</v>
      </c>
      <c r="AR7358" s="1" t="s">
        <v>60</v>
      </c>
      <c r="AT7358" s="1" t="s">
        <v>282</v>
      </c>
      <c r="AU7358" s="1" t="s">
        <v>282</v>
      </c>
      <c r="AV7358" s="1" t="s">
        <v>260</v>
      </c>
      <c r="AW7358" s="3" t="str">
        <f t="shared" si="1"/>
        <v>Other</v>
      </c>
      <c r="AX7358" s="3" t="str">
        <f t="array" ref="AX7358">TEXTJOIN(", ", TRUE, IF(X7358:AS7358="Y", X$1:AS$1, IF(X7358:AS7358&lt;&gt;"", X$1:AS$1 &amp; ": " &amp; X7358:AS7358, "")))
</f>
        <v>Cocaine, Fentanyl, Any Opioid</v>
      </c>
    </row>
    <row r="7359">
      <c r="A7359" s="2">
        <v>42052.0</v>
      </c>
      <c r="B7359" s="1" t="s">
        <v>86</v>
      </c>
      <c r="C7359" s="1">
        <v>58.0</v>
      </c>
      <c r="D7359" s="1" t="s">
        <v>51</v>
      </c>
      <c r="E7359" s="1" t="s">
        <v>63</v>
      </c>
      <c r="G7359" s="1" t="s">
        <v>103</v>
      </c>
      <c r="H7359" s="1" t="s">
        <v>103</v>
      </c>
      <c r="I7359" s="1" t="s">
        <v>55</v>
      </c>
      <c r="J7359" s="1" t="s">
        <v>103</v>
      </c>
      <c r="M7359" s="1" t="s">
        <v>56</v>
      </c>
      <c r="O7359" s="1" t="s">
        <v>103</v>
      </c>
      <c r="P7359" s="1" t="s">
        <v>103</v>
      </c>
      <c r="Q7359" s="1" t="s">
        <v>55</v>
      </c>
      <c r="R7359" s="1" t="s">
        <v>56</v>
      </c>
      <c r="T7359" s="1" t="s">
        <v>73</v>
      </c>
      <c r="U7359" s="1" t="s">
        <v>59</v>
      </c>
      <c r="W7359" s="1" t="s">
        <v>60</v>
      </c>
      <c r="X7359" s="1" t="s">
        <v>60</v>
      </c>
      <c r="AP7359" s="1" t="s">
        <v>60</v>
      </c>
      <c r="AR7359" s="1" t="s">
        <v>60</v>
      </c>
      <c r="AT7359" s="1" t="s">
        <v>167</v>
      </c>
      <c r="AU7359" s="1" t="s">
        <v>167</v>
      </c>
      <c r="AV7359" s="1" t="s">
        <v>168</v>
      </c>
      <c r="AW7359" s="3" t="str">
        <f t="shared" si="1"/>
        <v>Other</v>
      </c>
      <c r="AX7359" s="3" t="str">
        <f t="array" ref="AX7359">TEXTJOIN(", ", TRUE, IF(X7359:AS7359="Y", X$1:AS$1, IF(X7359:AS7359&lt;&gt;"", X$1:AS$1 &amp; ": " &amp; X7359:AS7359, "")))
</f>
        <v>Heroin, Heroin/Morph/Codeine, Any Opioid</v>
      </c>
    </row>
    <row r="7360">
      <c r="A7360" s="2">
        <v>43928.0</v>
      </c>
      <c r="B7360" s="1" t="s">
        <v>50</v>
      </c>
      <c r="C7360" s="1">
        <v>70.0</v>
      </c>
      <c r="D7360" s="1" t="s">
        <v>76</v>
      </c>
      <c r="E7360" s="1" t="s">
        <v>52</v>
      </c>
      <c r="G7360" s="1" t="s">
        <v>91</v>
      </c>
      <c r="H7360" s="1" t="s">
        <v>91</v>
      </c>
      <c r="I7360" s="1" t="s">
        <v>55</v>
      </c>
      <c r="J7360" s="1" t="s">
        <v>91</v>
      </c>
      <c r="K7360" s="1" t="s">
        <v>91</v>
      </c>
      <c r="L7360" s="1" t="s">
        <v>55</v>
      </c>
      <c r="M7360" s="1" t="s">
        <v>56</v>
      </c>
      <c r="O7360" s="1" t="s">
        <v>91</v>
      </c>
      <c r="P7360" s="1" t="s">
        <v>91</v>
      </c>
      <c r="Q7360" s="1" t="s">
        <v>55</v>
      </c>
      <c r="R7360" s="1" t="s">
        <v>67</v>
      </c>
      <c r="T7360" s="1" t="s">
        <v>530</v>
      </c>
      <c r="U7360" s="1" t="s">
        <v>59</v>
      </c>
      <c r="V7360" s="1" t="s">
        <v>258</v>
      </c>
      <c r="Y7360" s="1" t="s">
        <v>60</v>
      </c>
      <c r="AT7360" s="1" t="s">
        <v>110</v>
      </c>
      <c r="AU7360" s="1" t="s">
        <v>110</v>
      </c>
      <c r="AV7360" s="1" t="s">
        <v>111</v>
      </c>
      <c r="AW7360" s="3" t="str">
        <f t="shared" si="1"/>
        <v>Other</v>
      </c>
      <c r="AX7360" s="3" t="str">
        <f t="array" ref="AX7360">TEXTJOIN(", ", TRUE, IF(X7360:AS7360="Y", X$1:AS$1, IF(X7360:AS7360&lt;&gt;"", X$1:AS$1 &amp; ": " &amp; X7360:AS7360, "")))
</f>
        <v>Cocaine</v>
      </c>
    </row>
    <row r="7361">
      <c r="A7361" s="2">
        <v>43309.0</v>
      </c>
      <c r="B7361" s="1" t="s">
        <v>50</v>
      </c>
      <c r="C7361" s="1">
        <v>60.0</v>
      </c>
      <c r="D7361" s="1" t="s">
        <v>76</v>
      </c>
      <c r="E7361" s="1" t="s">
        <v>63</v>
      </c>
      <c r="G7361" s="1" t="s">
        <v>488</v>
      </c>
      <c r="H7361" s="1" t="s">
        <v>91</v>
      </c>
      <c r="I7361" s="1" t="s">
        <v>55</v>
      </c>
      <c r="J7361" s="1" t="s">
        <v>488</v>
      </c>
      <c r="K7361" s="1" t="s">
        <v>91</v>
      </c>
      <c r="M7361" s="1" t="s">
        <v>56</v>
      </c>
      <c r="N7361" s="1" t="s">
        <v>66</v>
      </c>
      <c r="O7361" s="1" t="s">
        <v>488</v>
      </c>
      <c r="P7361" s="1" t="s">
        <v>91</v>
      </c>
      <c r="Q7361" s="1" t="s">
        <v>55</v>
      </c>
      <c r="R7361" s="1" t="s">
        <v>56</v>
      </c>
      <c r="T7361" s="1" t="s">
        <v>7236</v>
      </c>
      <c r="U7361" s="1" t="s">
        <v>59</v>
      </c>
      <c r="Y7361" s="1" t="s">
        <v>60</v>
      </c>
      <c r="Z7361" s="1" t="s">
        <v>60</v>
      </c>
      <c r="AR7361" s="1" t="s">
        <v>60</v>
      </c>
      <c r="AT7361" s="1" t="s">
        <v>492</v>
      </c>
      <c r="AU7361" s="1" t="s">
        <v>492</v>
      </c>
      <c r="AV7361" s="1" t="s">
        <v>493</v>
      </c>
      <c r="AW7361" s="3" t="str">
        <f t="shared" si="1"/>
        <v>Other</v>
      </c>
      <c r="AX7361" s="3" t="str">
        <f t="array" ref="AX7361">TEXTJOIN(", ", TRUE, IF(X7361:AS7361="Y", X$1:AS$1, IF(X7361:AS7361&lt;&gt;"", X$1:AS$1 &amp; ": " &amp; X7361:AS7361, "")))
</f>
        <v>Cocaine, Fentanyl, Any Opioid</v>
      </c>
    </row>
    <row r="7362">
      <c r="A7362" s="2">
        <v>44374.0</v>
      </c>
      <c r="B7362" s="1" t="s">
        <v>50</v>
      </c>
      <c r="C7362" s="1">
        <v>26.0</v>
      </c>
      <c r="D7362" s="1" t="s">
        <v>51</v>
      </c>
      <c r="E7362" s="1" t="s">
        <v>63</v>
      </c>
      <c r="G7362" s="1" t="s">
        <v>53</v>
      </c>
      <c r="H7362" s="1" t="s">
        <v>54</v>
      </c>
      <c r="I7362" s="1" t="s">
        <v>55</v>
      </c>
      <c r="J7362" s="1" t="s">
        <v>53</v>
      </c>
      <c r="K7362" s="1" t="s">
        <v>54</v>
      </c>
      <c r="L7362" s="1" t="s">
        <v>55</v>
      </c>
      <c r="M7362" s="1" t="s">
        <v>56</v>
      </c>
      <c r="N7362" s="1" t="s">
        <v>136</v>
      </c>
      <c r="O7362" s="1" t="s">
        <v>53</v>
      </c>
      <c r="P7362" s="1" t="s">
        <v>54</v>
      </c>
      <c r="Q7362" s="1" t="s">
        <v>55</v>
      </c>
      <c r="R7362" s="1" t="s">
        <v>56</v>
      </c>
      <c r="T7362" s="1" t="s">
        <v>7237</v>
      </c>
      <c r="U7362" s="1" t="s">
        <v>59</v>
      </c>
      <c r="Z7362" s="1" t="s">
        <v>60</v>
      </c>
      <c r="AM7362" s="1" t="s">
        <v>60</v>
      </c>
      <c r="AR7362" s="1" t="s">
        <v>60</v>
      </c>
      <c r="AT7362" s="1" t="s">
        <v>61</v>
      </c>
      <c r="AU7362" s="1" t="s">
        <v>61</v>
      </c>
      <c r="AV7362" s="1" t="s">
        <v>294</v>
      </c>
      <c r="AW7362" s="3" t="str">
        <f t="shared" si="1"/>
        <v>Other</v>
      </c>
      <c r="AX7362" s="3" t="str">
        <f t="array" ref="AX7362">TEXTJOIN(", ", TRUE, IF(X7362:AS7362="Y", X$1:AS$1, IF(X7362:AS7362&lt;&gt;"", X$1:AS$1 &amp; ": " &amp; X7362:AS7362, "")))
</f>
        <v>Fentanyl, Xylazine, Any Opioid</v>
      </c>
    </row>
    <row r="7363">
      <c r="A7363" s="2">
        <v>42852.0</v>
      </c>
      <c r="B7363" s="1" t="s">
        <v>86</v>
      </c>
      <c r="C7363" s="1">
        <v>34.0</v>
      </c>
      <c r="D7363" s="1" t="s">
        <v>76</v>
      </c>
      <c r="E7363" s="1" t="s">
        <v>63</v>
      </c>
      <c r="G7363" s="1" t="s">
        <v>81</v>
      </c>
      <c r="H7363" s="1" t="s">
        <v>54</v>
      </c>
      <c r="I7363" s="1" t="s">
        <v>55</v>
      </c>
      <c r="J7363" s="1" t="s">
        <v>81</v>
      </c>
      <c r="K7363" s="1" t="s">
        <v>54</v>
      </c>
      <c r="L7363" s="1" t="s">
        <v>55</v>
      </c>
      <c r="M7363" s="1" t="s">
        <v>56</v>
      </c>
      <c r="N7363" s="1" t="s">
        <v>136</v>
      </c>
      <c r="O7363" s="1" t="s">
        <v>81</v>
      </c>
      <c r="P7363" s="1" t="s">
        <v>54</v>
      </c>
      <c r="Q7363" s="1" t="s">
        <v>55</v>
      </c>
      <c r="R7363" s="1" t="s">
        <v>56</v>
      </c>
      <c r="T7363" s="1" t="s">
        <v>7238</v>
      </c>
      <c r="U7363" s="1" t="s">
        <v>59</v>
      </c>
      <c r="X7363" s="1" t="s">
        <v>60</v>
      </c>
      <c r="AF7363" s="1" t="s">
        <v>60</v>
      </c>
      <c r="AG7363" s="1" t="s">
        <v>60</v>
      </c>
      <c r="AI7363" s="1" t="s">
        <v>60</v>
      </c>
      <c r="AT7363" s="1" t="s">
        <v>84</v>
      </c>
      <c r="AU7363" s="1" t="s">
        <v>84</v>
      </c>
      <c r="AV7363" s="1" t="s">
        <v>598</v>
      </c>
      <c r="AW7363" s="3" t="str">
        <f t="shared" si="1"/>
        <v>Other</v>
      </c>
      <c r="AX7363" s="3" t="str">
        <f t="array" ref="AX7363">TEXTJOIN(", ", TRUE, IF(X7363:AS7363="Y", X$1:AS$1, IF(X7363:AS7363&lt;&gt;"", X$1:AS$1 &amp; ": " &amp; X7363:AS7363, "")))
</f>
        <v>Heroin, Benzodiazepine, Methadone, Amphet</v>
      </c>
    </row>
    <row r="7364">
      <c r="A7364" s="2">
        <v>43165.0</v>
      </c>
      <c r="B7364" s="1" t="s">
        <v>50</v>
      </c>
      <c r="C7364" s="1">
        <v>41.0</v>
      </c>
      <c r="D7364" s="1" t="s">
        <v>51</v>
      </c>
      <c r="E7364" s="1" t="s">
        <v>63</v>
      </c>
      <c r="G7364" s="1" t="s">
        <v>549</v>
      </c>
      <c r="H7364" s="1" t="s">
        <v>299</v>
      </c>
      <c r="I7364" s="1" t="s">
        <v>55</v>
      </c>
      <c r="J7364" s="1" t="s">
        <v>549</v>
      </c>
      <c r="K7364" s="1" t="s">
        <v>299</v>
      </c>
      <c r="M7364" s="1" t="s">
        <v>56</v>
      </c>
      <c r="N7364" s="1" t="s">
        <v>66</v>
      </c>
      <c r="O7364" s="1" t="s">
        <v>256</v>
      </c>
      <c r="P7364" s="1" t="s">
        <v>103</v>
      </c>
      <c r="Q7364" s="1" t="s">
        <v>55</v>
      </c>
      <c r="R7364" s="1" t="s">
        <v>67</v>
      </c>
      <c r="T7364" s="1" t="s">
        <v>7239</v>
      </c>
      <c r="U7364" s="1" t="s">
        <v>59</v>
      </c>
      <c r="X7364" s="1" t="s">
        <v>60</v>
      </c>
      <c r="Y7364" s="1" t="s">
        <v>60</v>
      </c>
      <c r="Z7364" s="1" t="s">
        <v>60</v>
      </c>
      <c r="AD7364" s="1" t="s">
        <v>60</v>
      </c>
      <c r="AF7364" s="1" t="s">
        <v>60</v>
      </c>
      <c r="AH7364" s="1" t="s">
        <v>60</v>
      </c>
      <c r="AP7364" s="1" t="s">
        <v>60</v>
      </c>
      <c r="AR7364" s="1" t="s">
        <v>60</v>
      </c>
      <c r="AS7364" s="1" t="s">
        <v>7240</v>
      </c>
      <c r="AT7364" s="1" t="s">
        <v>551</v>
      </c>
      <c r="AU7364" s="1" t="s">
        <v>551</v>
      </c>
      <c r="AV7364" s="1" t="s">
        <v>260</v>
      </c>
      <c r="AW7364" s="3" t="str">
        <f t="shared" si="1"/>
        <v>Other</v>
      </c>
      <c r="AX7364" s="3" t="str">
        <f t="array" ref="AX7364">TEXTJOIN(", ", TRUE, IF(X7364:AS7364="Y", X$1:AS$1, IF(X7364:AS7364&lt;&gt;"", X$1:AS$1 &amp; ": " &amp; X7364:AS7364, "")))
</f>
        <v>Heroin, Cocaine, Fentanyl, Ethanol, Benzodiazepine, Meth/Amphetamine, Heroin/Morph/Codeine, Any Opioid, Other: mdma</v>
      </c>
    </row>
    <row r="7365">
      <c r="A7365" s="2">
        <v>41749.0</v>
      </c>
      <c r="B7365" s="1" t="s">
        <v>50</v>
      </c>
      <c r="C7365" s="1">
        <v>26.0</v>
      </c>
      <c r="D7365" s="1" t="s">
        <v>51</v>
      </c>
      <c r="E7365" s="1" t="s">
        <v>63</v>
      </c>
      <c r="G7365" s="1" t="s">
        <v>455</v>
      </c>
      <c r="J7365" s="1" t="s">
        <v>455</v>
      </c>
      <c r="L7365" s="1" t="s">
        <v>55</v>
      </c>
      <c r="M7365" s="1" t="s">
        <v>56</v>
      </c>
      <c r="N7365" s="1" t="s">
        <v>136</v>
      </c>
      <c r="O7365" s="1" t="s">
        <v>103</v>
      </c>
      <c r="P7365" s="1" t="s">
        <v>103</v>
      </c>
      <c r="R7365" s="1" t="s">
        <v>67</v>
      </c>
      <c r="T7365" s="1" t="s">
        <v>7241</v>
      </c>
      <c r="U7365" s="1" t="s">
        <v>59</v>
      </c>
      <c r="X7365" s="1" t="s">
        <v>60</v>
      </c>
      <c r="AF7365" s="1" t="s">
        <v>60</v>
      </c>
      <c r="AT7365" s="1" t="s">
        <v>457</v>
      </c>
      <c r="AU7365" s="1" t="s">
        <v>457</v>
      </c>
      <c r="AV7365" s="1" t="s">
        <v>168</v>
      </c>
      <c r="AW7365" s="3" t="str">
        <f t="shared" si="1"/>
        <v>Other</v>
      </c>
      <c r="AX7365" s="3" t="str">
        <f t="array" ref="AX7365">TEXTJOIN(", ", TRUE, IF(X7365:AS7365="Y", X$1:AS$1, IF(X7365:AS7365&lt;&gt;"", X$1:AS$1 &amp; ": " &amp; X7365:AS7365, "")))
</f>
        <v>Heroin, Benzodiazepine</v>
      </c>
    </row>
    <row r="7366">
      <c r="A7366" s="2">
        <v>44445.0</v>
      </c>
      <c r="B7366" s="1" t="s">
        <v>50</v>
      </c>
      <c r="C7366" s="1">
        <v>60.0</v>
      </c>
      <c r="D7366" s="1" t="s">
        <v>51</v>
      </c>
      <c r="E7366" s="1" t="s">
        <v>63</v>
      </c>
      <c r="F7366" s="1" t="s">
        <v>267</v>
      </c>
      <c r="G7366" s="1" t="s">
        <v>352</v>
      </c>
      <c r="H7366" s="1" t="s">
        <v>54</v>
      </c>
      <c r="I7366" s="1" t="s">
        <v>55</v>
      </c>
      <c r="J7366" s="1" t="s">
        <v>82</v>
      </c>
      <c r="K7366" s="1" t="s">
        <v>54</v>
      </c>
      <c r="L7366" s="1" t="s">
        <v>55</v>
      </c>
      <c r="M7366" s="1" t="s">
        <v>1120</v>
      </c>
      <c r="N7366" s="1" t="s">
        <v>178</v>
      </c>
      <c r="O7366" s="1" t="s">
        <v>82</v>
      </c>
      <c r="P7366" s="1" t="s">
        <v>54</v>
      </c>
      <c r="Q7366" s="1" t="s">
        <v>55</v>
      </c>
      <c r="R7366" s="1" t="s">
        <v>180</v>
      </c>
      <c r="T7366" s="1" t="s">
        <v>7242</v>
      </c>
      <c r="U7366" s="1" t="s">
        <v>59</v>
      </c>
      <c r="X7366" s="1" t="s">
        <v>60</v>
      </c>
      <c r="Y7366" s="1" t="s">
        <v>60</v>
      </c>
      <c r="Z7366" s="1" t="s">
        <v>60</v>
      </c>
      <c r="AD7366" s="1" t="s">
        <v>60</v>
      </c>
      <c r="AP7366" s="1" t="s">
        <v>60</v>
      </c>
      <c r="AR7366" s="1" t="s">
        <v>60</v>
      </c>
      <c r="AT7366" s="1" t="s">
        <v>354</v>
      </c>
      <c r="AU7366" s="1" t="s">
        <v>329</v>
      </c>
      <c r="AV7366" s="1" t="s">
        <v>85</v>
      </c>
      <c r="AW7366" s="3" t="str">
        <f t="shared" si="1"/>
        <v>Other</v>
      </c>
      <c r="AX7366" s="3" t="str">
        <f t="array" ref="AX7366">TEXTJOIN(", ", TRUE, IF(X7366:AS7366="Y", X$1:AS$1, IF(X7366:AS7366&lt;&gt;"", X$1:AS$1 &amp; ": " &amp; X7366:AS7366, "")))
</f>
        <v>Heroin, Cocaine, Fentanyl, Ethanol, Heroin/Morph/Codeine, Any Opioid</v>
      </c>
    </row>
    <row r="7367">
      <c r="A7367" s="4">
        <v>41929.0</v>
      </c>
      <c r="B7367" s="1" t="s">
        <v>50</v>
      </c>
      <c r="C7367" s="1">
        <v>35.0</v>
      </c>
      <c r="D7367" s="1" t="s">
        <v>51</v>
      </c>
      <c r="E7367" s="1" t="s">
        <v>63</v>
      </c>
      <c r="G7367" s="1" t="s">
        <v>256</v>
      </c>
      <c r="J7367" s="1" t="s">
        <v>256</v>
      </c>
      <c r="L7367" s="1" t="s">
        <v>55</v>
      </c>
      <c r="M7367" s="1" t="s">
        <v>56</v>
      </c>
      <c r="N7367" s="1" t="s">
        <v>66</v>
      </c>
      <c r="O7367" s="1" t="s">
        <v>256</v>
      </c>
      <c r="P7367" s="1" t="s">
        <v>103</v>
      </c>
      <c r="R7367" s="1" t="s">
        <v>56</v>
      </c>
      <c r="T7367" s="1" t="s">
        <v>7243</v>
      </c>
      <c r="U7367" s="1" t="s">
        <v>59</v>
      </c>
      <c r="X7367" s="1" t="s">
        <v>60</v>
      </c>
      <c r="Y7367" s="1" t="s">
        <v>60</v>
      </c>
      <c r="AD7367" s="1" t="s">
        <v>60</v>
      </c>
      <c r="AT7367" s="1" t="s">
        <v>282</v>
      </c>
      <c r="AU7367" s="1" t="s">
        <v>282</v>
      </c>
      <c r="AV7367" s="1" t="s">
        <v>260</v>
      </c>
      <c r="AW7367" s="3" t="str">
        <f t="shared" si="1"/>
        <v>Other</v>
      </c>
      <c r="AX7367" s="3" t="str">
        <f t="array" ref="AX7367">TEXTJOIN(", ", TRUE, IF(X7367:AS7367="Y", X$1:AS$1, IF(X7367:AS7367&lt;&gt;"", X$1:AS$1 &amp; ": " &amp; X7367:AS7367, "")))
</f>
        <v>Heroin, Cocaine, Ethanol</v>
      </c>
    </row>
    <row r="7368">
      <c r="A7368" s="2">
        <v>41060.0</v>
      </c>
      <c r="B7368" s="1" t="s">
        <v>50</v>
      </c>
      <c r="C7368" s="1">
        <v>40.0</v>
      </c>
      <c r="D7368" s="1" t="s">
        <v>76</v>
      </c>
      <c r="E7368" s="1" t="s">
        <v>63</v>
      </c>
      <c r="G7368" s="1" t="s">
        <v>1293</v>
      </c>
      <c r="H7368" s="1" t="s">
        <v>263</v>
      </c>
      <c r="J7368" s="1" t="s">
        <v>1293</v>
      </c>
      <c r="L7368" s="1" t="s">
        <v>55</v>
      </c>
      <c r="M7368" s="1" t="s">
        <v>56</v>
      </c>
      <c r="N7368" s="1" t="s">
        <v>66</v>
      </c>
      <c r="O7368" s="1" t="s">
        <v>1293</v>
      </c>
      <c r="P7368" s="1" t="s">
        <v>263</v>
      </c>
      <c r="R7368" s="1" t="s">
        <v>56</v>
      </c>
      <c r="T7368" s="1" t="s">
        <v>232</v>
      </c>
      <c r="U7368" s="1" t="s">
        <v>59</v>
      </c>
      <c r="Y7368" s="1" t="s">
        <v>60</v>
      </c>
      <c r="AS7368" s="1" t="s">
        <v>2282</v>
      </c>
      <c r="AT7368" s="1" t="s">
        <v>1294</v>
      </c>
      <c r="AU7368" s="1" t="s">
        <v>1294</v>
      </c>
      <c r="AV7368" s="1" t="s">
        <v>3511</v>
      </c>
      <c r="AW7368" s="3" t="str">
        <f t="shared" si="1"/>
        <v>Other</v>
      </c>
      <c r="AX7368" s="3" t="str">
        <f t="array" ref="AX7368">TEXTJOIN(", ", TRUE, IF(X7368:AS7368="Y", X$1:AS$1, IF(X7368:AS7368&lt;&gt;"", X$1:AS$1 &amp; ": " &amp; X7368:AS7368, "")))
</f>
        <v>Cocaine, Other: others</v>
      </c>
    </row>
    <row r="7369">
      <c r="A7369" s="2">
        <v>44074.0</v>
      </c>
      <c r="B7369" s="1" t="s">
        <v>50</v>
      </c>
      <c r="C7369" s="1">
        <v>61.0</v>
      </c>
      <c r="D7369" s="1" t="s">
        <v>76</v>
      </c>
      <c r="E7369" s="1" t="s">
        <v>52</v>
      </c>
      <c r="G7369" s="1" t="s">
        <v>91</v>
      </c>
      <c r="H7369" s="1" t="s">
        <v>91</v>
      </c>
      <c r="I7369" s="1" t="s">
        <v>55</v>
      </c>
      <c r="J7369" s="1" t="s">
        <v>91</v>
      </c>
      <c r="K7369" s="1" t="s">
        <v>91</v>
      </c>
      <c r="L7369" s="1" t="s">
        <v>55</v>
      </c>
      <c r="M7369" s="1" t="s">
        <v>92</v>
      </c>
      <c r="N7369" s="1" t="s">
        <v>136</v>
      </c>
      <c r="O7369" s="1" t="s">
        <v>91</v>
      </c>
      <c r="P7369" s="1" t="s">
        <v>91</v>
      </c>
      <c r="Q7369" s="1" t="s">
        <v>55</v>
      </c>
      <c r="R7369" s="1" t="s">
        <v>56</v>
      </c>
      <c r="T7369" s="1" t="s">
        <v>7244</v>
      </c>
      <c r="U7369" s="1" t="s">
        <v>59</v>
      </c>
      <c r="Y7369" s="1" t="s">
        <v>60</v>
      </c>
      <c r="AD7369" s="1" t="s">
        <v>60</v>
      </c>
      <c r="AT7369" s="1" t="s">
        <v>110</v>
      </c>
      <c r="AU7369" s="1" t="s">
        <v>110</v>
      </c>
      <c r="AV7369" s="1" t="s">
        <v>111</v>
      </c>
      <c r="AW7369" s="3" t="str">
        <f t="shared" si="1"/>
        <v>Other</v>
      </c>
      <c r="AX7369" s="3" t="str">
        <f t="array" ref="AX7369">TEXTJOIN(", ", TRUE, IF(X7369:AS7369="Y", X$1:AS$1, IF(X7369:AS7369&lt;&gt;"", X$1:AS$1 &amp; ": " &amp; X7369:AS7369, "")))
</f>
        <v>Cocaine, Ethanol</v>
      </c>
    </row>
    <row r="7370">
      <c r="A7370" s="2">
        <v>44349.0</v>
      </c>
      <c r="B7370" s="1" t="s">
        <v>50</v>
      </c>
      <c r="C7370" s="1">
        <v>56.0</v>
      </c>
      <c r="D7370" s="1" t="s">
        <v>51</v>
      </c>
      <c r="E7370" s="1" t="s">
        <v>63</v>
      </c>
      <c r="G7370" s="1" t="s">
        <v>65</v>
      </c>
      <c r="H7370" s="1" t="s">
        <v>65</v>
      </c>
      <c r="I7370" s="1" t="s">
        <v>55</v>
      </c>
      <c r="J7370" s="1" t="s">
        <v>65</v>
      </c>
      <c r="K7370" s="1" t="s">
        <v>65</v>
      </c>
      <c r="L7370" s="1" t="s">
        <v>55</v>
      </c>
      <c r="M7370" s="1" t="s">
        <v>56</v>
      </c>
      <c r="N7370" s="1" t="s">
        <v>155</v>
      </c>
      <c r="O7370" s="1" t="s">
        <v>65</v>
      </c>
      <c r="P7370" s="1" t="s">
        <v>65</v>
      </c>
      <c r="Q7370" s="1" t="s">
        <v>55</v>
      </c>
      <c r="R7370" s="1" t="s">
        <v>56</v>
      </c>
      <c r="T7370" s="1" t="s">
        <v>7245</v>
      </c>
      <c r="U7370" s="1" t="s">
        <v>59</v>
      </c>
      <c r="Y7370" s="1" t="s">
        <v>60</v>
      </c>
      <c r="Z7370" s="1" t="s">
        <v>60</v>
      </c>
      <c r="AD7370" s="1" t="s">
        <v>60</v>
      </c>
      <c r="AI7370" s="1" t="s">
        <v>60</v>
      </c>
      <c r="AR7370" s="1" t="s">
        <v>60</v>
      </c>
      <c r="AT7370" s="1" t="s">
        <v>410</v>
      </c>
      <c r="AU7370" s="1" t="s">
        <v>410</v>
      </c>
      <c r="AV7370" s="1" t="s">
        <v>150</v>
      </c>
      <c r="AW7370" s="3" t="str">
        <f t="shared" si="1"/>
        <v>Other</v>
      </c>
      <c r="AX7370" s="3" t="str">
        <f t="array" ref="AX7370">TEXTJOIN(", ", TRUE, IF(X7370:AS7370="Y", X$1:AS$1, IF(X7370:AS7370&lt;&gt;"", X$1:AS$1 &amp; ": " &amp; X7370:AS7370, "")))
</f>
        <v>Cocaine, Fentanyl, Ethanol, Amphet, Any Opioid</v>
      </c>
    </row>
    <row r="7371">
      <c r="A7371" s="4">
        <v>41253.0</v>
      </c>
      <c r="B7371" s="1" t="s">
        <v>50</v>
      </c>
      <c r="C7371" s="1">
        <v>50.0</v>
      </c>
      <c r="D7371" s="1" t="s">
        <v>51</v>
      </c>
      <c r="E7371" s="1" t="s">
        <v>63</v>
      </c>
      <c r="F7371" s="1" t="s">
        <v>137</v>
      </c>
      <c r="G7371" s="1" t="s">
        <v>91</v>
      </c>
      <c r="H7371" s="1" t="s">
        <v>91</v>
      </c>
      <c r="J7371" s="1" t="s">
        <v>91</v>
      </c>
      <c r="L7371" s="1" t="s">
        <v>55</v>
      </c>
      <c r="M7371" s="1" t="s">
        <v>56</v>
      </c>
      <c r="N7371" s="1" t="s">
        <v>66</v>
      </c>
      <c r="O7371" s="1" t="s">
        <v>91</v>
      </c>
      <c r="P7371" s="1" t="s">
        <v>91</v>
      </c>
      <c r="R7371" s="1" t="s">
        <v>56</v>
      </c>
      <c r="T7371" s="1" t="s">
        <v>4905</v>
      </c>
      <c r="U7371" s="1" t="s">
        <v>59</v>
      </c>
      <c r="X7371" s="1" t="s">
        <v>60</v>
      </c>
      <c r="Y7371" s="1" t="s">
        <v>60</v>
      </c>
      <c r="AT7371" s="1" t="s">
        <v>110</v>
      </c>
      <c r="AU7371" s="1" t="s">
        <v>110</v>
      </c>
      <c r="AV7371" s="1" t="s">
        <v>111</v>
      </c>
      <c r="AW7371" s="3" t="str">
        <f t="shared" si="1"/>
        <v>Other</v>
      </c>
      <c r="AX7371" s="3" t="str">
        <f t="array" ref="AX7371">TEXTJOIN(", ", TRUE, IF(X7371:AS7371="Y", X$1:AS$1, IF(X7371:AS7371&lt;&gt;"", X$1:AS$1 &amp; ": " &amp; X7371:AS7371, "")))
</f>
        <v>Heroin, Cocaine</v>
      </c>
    </row>
    <row r="7372">
      <c r="A7372" s="2">
        <v>41280.0</v>
      </c>
      <c r="B7372" s="1" t="s">
        <v>50</v>
      </c>
      <c r="C7372" s="1">
        <v>31.0</v>
      </c>
      <c r="D7372" s="1" t="s">
        <v>51</v>
      </c>
      <c r="E7372" s="1" t="s">
        <v>63</v>
      </c>
      <c r="G7372" s="1" t="s">
        <v>185</v>
      </c>
      <c r="H7372" s="1" t="s">
        <v>91</v>
      </c>
      <c r="J7372" s="1" t="s">
        <v>1174</v>
      </c>
      <c r="L7372" s="1" t="s">
        <v>55</v>
      </c>
      <c r="M7372" s="1" t="s">
        <v>44</v>
      </c>
      <c r="N7372" s="1" t="s">
        <v>165</v>
      </c>
      <c r="O7372" s="1" t="s">
        <v>1174</v>
      </c>
      <c r="P7372" s="1" t="s">
        <v>91</v>
      </c>
      <c r="S7372" s="1" t="s">
        <v>1414</v>
      </c>
      <c r="T7372" s="1" t="s">
        <v>1632</v>
      </c>
      <c r="U7372" s="1" t="s">
        <v>59</v>
      </c>
      <c r="AB7372" s="1" t="s">
        <v>60</v>
      </c>
      <c r="AT7372" s="1" t="s">
        <v>188</v>
      </c>
      <c r="AU7372" s="1" t="s">
        <v>1176</v>
      </c>
      <c r="AV7372" s="1" t="s">
        <v>1806</v>
      </c>
      <c r="AW7372" s="3" t="str">
        <f t="shared" si="1"/>
        <v>Other</v>
      </c>
      <c r="AX7372" s="3" t="str">
        <f t="array" ref="AX7372">TEXTJOIN(", ", TRUE, IF(X7372:AS7372="Y", X$1:AS$1, IF(X7372:AS7372&lt;&gt;"", X$1:AS$1 &amp; ": " &amp; X7372:AS7372, "")))
</f>
        <v>Oxycodone</v>
      </c>
    </row>
    <row r="7373">
      <c r="A7373" s="2">
        <v>43556.0</v>
      </c>
      <c r="B7373" s="1" t="s">
        <v>50</v>
      </c>
      <c r="C7373" s="1">
        <v>50.0</v>
      </c>
      <c r="D7373" s="1" t="s">
        <v>51</v>
      </c>
      <c r="E7373" s="1" t="s">
        <v>63</v>
      </c>
      <c r="G7373" s="1" t="s">
        <v>120</v>
      </c>
      <c r="H7373" s="1" t="s">
        <v>121</v>
      </c>
      <c r="I7373" s="1" t="s">
        <v>55</v>
      </c>
      <c r="J7373" s="1" t="s">
        <v>120</v>
      </c>
      <c r="K7373" s="1" t="s">
        <v>121</v>
      </c>
      <c r="L7373" s="1" t="s">
        <v>55</v>
      </c>
      <c r="M7373" s="1" t="s">
        <v>56</v>
      </c>
      <c r="N7373" s="1" t="s">
        <v>93</v>
      </c>
      <c r="O7373" s="1" t="s">
        <v>120</v>
      </c>
      <c r="P7373" s="1" t="s">
        <v>121</v>
      </c>
      <c r="Q7373" s="1" t="s">
        <v>55</v>
      </c>
      <c r="R7373" s="1" t="s">
        <v>56</v>
      </c>
      <c r="T7373" s="1" t="s">
        <v>7246</v>
      </c>
      <c r="U7373" s="1" t="s">
        <v>59</v>
      </c>
      <c r="Z7373" s="1" t="s">
        <v>60</v>
      </c>
      <c r="AF7373" s="1" t="s">
        <v>60</v>
      </c>
      <c r="AR7373" s="1" t="s">
        <v>60</v>
      </c>
      <c r="AT7373" s="1" t="s">
        <v>236</v>
      </c>
      <c r="AU7373" s="1" t="s">
        <v>236</v>
      </c>
      <c r="AV7373" s="1" t="s">
        <v>123</v>
      </c>
      <c r="AW7373" s="3" t="str">
        <f t="shared" si="1"/>
        <v>Middletown</v>
      </c>
      <c r="AX7373" s="3" t="str">
        <f t="array" ref="AX7373">TEXTJOIN(", ", TRUE, IF(X7373:AS7373="Y", X$1:AS$1, IF(X7373:AS7373&lt;&gt;"", X$1:AS$1 &amp; ": " &amp; X7373:AS7373, "")))
</f>
        <v>Fentanyl, Benzodiazepine, Any Opioid</v>
      </c>
    </row>
    <row r="7374">
      <c r="A7374" s="2">
        <v>44292.0</v>
      </c>
      <c r="B7374" s="1" t="s">
        <v>50</v>
      </c>
      <c r="C7374" s="1">
        <v>32.0</v>
      </c>
      <c r="D7374" s="1" t="s">
        <v>51</v>
      </c>
      <c r="E7374" s="1" t="s">
        <v>63</v>
      </c>
      <c r="G7374" s="1" t="s">
        <v>120</v>
      </c>
      <c r="H7374" s="1" t="s">
        <v>121</v>
      </c>
      <c r="I7374" s="1" t="s">
        <v>55</v>
      </c>
      <c r="J7374" s="1" t="s">
        <v>120</v>
      </c>
      <c r="K7374" s="1" t="s">
        <v>121</v>
      </c>
      <c r="L7374" s="1" t="s">
        <v>55</v>
      </c>
      <c r="M7374" s="1" t="s">
        <v>56</v>
      </c>
      <c r="N7374" s="1" t="s">
        <v>136</v>
      </c>
      <c r="O7374" s="1" t="s">
        <v>120</v>
      </c>
      <c r="P7374" s="1" t="s">
        <v>121</v>
      </c>
      <c r="Q7374" s="1" t="s">
        <v>55</v>
      </c>
      <c r="R7374" s="1" t="s">
        <v>173</v>
      </c>
      <c r="T7374" s="1" t="s">
        <v>7247</v>
      </c>
      <c r="U7374" s="1" t="s">
        <v>59</v>
      </c>
      <c r="Y7374" s="1" t="s">
        <v>60</v>
      </c>
      <c r="Z7374" s="1" t="s">
        <v>60</v>
      </c>
      <c r="AD7374" s="1" t="s">
        <v>60</v>
      </c>
      <c r="AR7374" s="1" t="s">
        <v>60</v>
      </c>
      <c r="AT7374" s="1" t="s">
        <v>236</v>
      </c>
      <c r="AU7374" s="1" t="s">
        <v>236</v>
      </c>
      <c r="AV7374" s="1" t="s">
        <v>123</v>
      </c>
      <c r="AW7374" s="3" t="str">
        <f t="shared" si="1"/>
        <v>Middletown</v>
      </c>
      <c r="AX7374" s="3" t="str">
        <f t="array" ref="AX7374">TEXTJOIN(", ", TRUE, IF(X7374:AS7374="Y", X$1:AS$1, IF(X7374:AS7374&lt;&gt;"", X$1:AS$1 &amp; ": " &amp; X7374:AS7374, "")))
</f>
        <v>Cocaine, Fentanyl, Ethanol, Any Opioid</v>
      </c>
    </row>
    <row r="7375">
      <c r="A7375" s="2">
        <v>44019.0</v>
      </c>
      <c r="B7375" s="1" t="s">
        <v>50</v>
      </c>
      <c r="C7375" s="1">
        <v>47.0</v>
      </c>
      <c r="D7375" s="1" t="s">
        <v>51</v>
      </c>
      <c r="E7375" s="1" t="s">
        <v>63</v>
      </c>
      <c r="G7375" s="1" t="s">
        <v>717</v>
      </c>
      <c r="H7375" s="1" t="s">
        <v>263</v>
      </c>
      <c r="I7375" s="1" t="s">
        <v>55</v>
      </c>
      <c r="J7375" s="1" t="s">
        <v>717</v>
      </c>
      <c r="K7375" s="1" t="s">
        <v>263</v>
      </c>
      <c r="L7375" s="1" t="s">
        <v>55</v>
      </c>
      <c r="M7375" s="1" t="s">
        <v>56</v>
      </c>
      <c r="N7375" s="1" t="s">
        <v>178</v>
      </c>
      <c r="O7375" s="1" t="s">
        <v>717</v>
      </c>
      <c r="P7375" s="1" t="s">
        <v>263</v>
      </c>
      <c r="Q7375" s="1" t="s">
        <v>55</v>
      </c>
      <c r="R7375" s="1" t="s">
        <v>56</v>
      </c>
      <c r="T7375" s="1" t="s">
        <v>7248</v>
      </c>
      <c r="U7375" s="1" t="s">
        <v>59</v>
      </c>
      <c r="V7375" s="1" t="s">
        <v>7249</v>
      </c>
      <c r="Y7375" s="1" t="s">
        <v>60</v>
      </c>
      <c r="AD7375" s="1" t="s">
        <v>60</v>
      </c>
      <c r="AT7375" s="1" t="s">
        <v>720</v>
      </c>
      <c r="AU7375" s="1" t="s">
        <v>720</v>
      </c>
      <c r="AV7375" s="1" t="s">
        <v>722</v>
      </c>
      <c r="AW7375" s="3" t="str">
        <f t="shared" si="1"/>
        <v>Other</v>
      </c>
      <c r="AX7375" s="3" t="str">
        <f t="array" ref="AX7375">TEXTJOIN(", ", TRUE, IF(X7375:AS7375="Y", X$1:AS$1, IF(X7375:AS7375&lt;&gt;"", X$1:AS$1 &amp; ": " &amp; X7375:AS7375, "")))
</f>
        <v>Cocaine, Ethanol</v>
      </c>
    </row>
    <row r="7376">
      <c r="A7376" s="4">
        <v>41267.0</v>
      </c>
      <c r="B7376" s="1" t="s">
        <v>50</v>
      </c>
      <c r="C7376" s="1">
        <v>31.0</v>
      </c>
      <c r="D7376" s="1" t="s">
        <v>51</v>
      </c>
      <c r="E7376" s="1" t="s">
        <v>63</v>
      </c>
      <c r="G7376" s="1" t="s">
        <v>455</v>
      </c>
      <c r="H7376" s="1" t="s">
        <v>103</v>
      </c>
      <c r="J7376" s="1" t="s">
        <v>455</v>
      </c>
      <c r="L7376" s="1" t="s">
        <v>55</v>
      </c>
      <c r="M7376" s="1" t="s">
        <v>56</v>
      </c>
      <c r="N7376" s="1" t="s">
        <v>7250</v>
      </c>
      <c r="O7376" s="1" t="s">
        <v>455</v>
      </c>
      <c r="P7376" s="1" t="s">
        <v>103</v>
      </c>
      <c r="R7376" s="1" t="s">
        <v>56</v>
      </c>
      <c r="T7376" s="1" t="s">
        <v>7251</v>
      </c>
      <c r="U7376" s="1" t="s">
        <v>59</v>
      </c>
      <c r="AE7376" s="1" t="s">
        <v>60</v>
      </c>
      <c r="AT7376" s="1" t="s">
        <v>457</v>
      </c>
      <c r="AU7376" s="1" t="s">
        <v>457</v>
      </c>
      <c r="AV7376" s="1" t="s">
        <v>458</v>
      </c>
      <c r="AW7376" s="3" t="str">
        <f t="shared" si="1"/>
        <v>Other</v>
      </c>
      <c r="AX7376" s="3" t="str">
        <f t="array" ref="AX7376">TEXTJOIN(", ", TRUE, IF(X7376:AS7376="Y", X$1:AS$1, IF(X7376:AS7376&lt;&gt;"", X$1:AS$1 &amp; ": " &amp; X7376:AS7376, "")))
</f>
        <v>Hydrocodone</v>
      </c>
    </row>
    <row r="7377">
      <c r="A7377" s="2">
        <v>42833.0</v>
      </c>
      <c r="B7377" s="1" t="s">
        <v>86</v>
      </c>
      <c r="C7377" s="1">
        <v>47.0</v>
      </c>
      <c r="D7377" s="1" t="s">
        <v>51</v>
      </c>
      <c r="E7377" s="1" t="s">
        <v>63</v>
      </c>
      <c r="G7377" s="1" t="s">
        <v>64</v>
      </c>
      <c r="H7377" s="1" t="s">
        <v>65</v>
      </c>
      <c r="I7377" s="1" t="s">
        <v>55</v>
      </c>
      <c r="J7377" s="1" t="s">
        <v>64</v>
      </c>
      <c r="K7377" s="1" t="s">
        <v>65</v>
      </c>
      <c r="L7377" s="1" t="s">
        <v>55</v>
      </c>
      <c r="M7377" s="1" t="s">
        <v>56</v>
      </c>
      <c r="N7377" s="1" t="s">
        <v>7252</v>
      </c>
      <c r="O7377" s="1" t="s">
        <v>64</v>
      </c>
      <c r="P7377" s="1" t="s">
        <v>65</v>
      </c>
      <c r="Q7377" s="1" t="s">
        <v>55</v>
      </c>
      <c r="R7377" s="1" t="s">
        <v>56</v>
      </c>
      <c r="T7377" s="1" t="s">
        <v>588</v>
      </c>
      <c r="U7377" s="1" t="s">
        <v>59</v>
      </c>
      <c r="AG7377" s="1" t="s">
        <v>60</v>
      </c>
      <c r="AT7377" s="1" t="s">
        <v>69</v>
      </c>
      <c r="AU7377" s="1" t="s">
        <v>69</v>
      </c>
      <c r="AV7377" s="1" t="s">
        <v>70</v>
      </c>
      <c r="AW7377" s="3" t="str">
        <f t="shared" si="1"/>
        <v>Other</v>
      </c>
      <c r="AX7377" s="3" t="str">
        <f t="array" ref="AX7377">TEXTJOIN(", ", TRUE, IF(X7377:AS7377="Y", X$1:AS$1, IF(X7377:AS7377&lt;&gt;"", X$1:AS$1 &amp; ": " &amp; X7377:AS7377, "")))
</f>
        <v>Methadone</v>
      </c>
    </row>
    <row r="7378">
      <c r="A7378" s="2">
        <v>44242.0</v>
      </c>
      <c r="B7378" s="1" t="s">
        <v>50</v>
      </c>
      <c r="C7378" s="1">
        <v>59.0</v>
      </c>
      <c r="D7378" s="1" t="s">
        <v>51</v>
      </c>
      <c r="E7378" s="1" t="s">
        <v>502</v>
      </c>
      <c r="G7378" s="1" t="s">
        <v>256</v>
      </c>
      <c r="H7378" s="1" t="s">
        <v>103</v>
      </c>
      <c r="I7378" s="1" t="s">
        <v>55</v>
      </c>
      <c r="J7378" s="1" t="s">
        <v>256</v>
      </c>
      <c r="K7378" s="1" t="s">
        <v>103</v>
      </c>
      <c r="L7378" s="1" t="s">
        <v>55</v>
      </c>
      <c r="M7378" s="1" t="s">
        <v>56</v>
      </c>
      <c r="N7378" s="1" t="s">
        <v>178</v>
      </c>
      <c r="O7378" s="1" t="s">
        <v>256</v>
      </c>
      <c r="P7378" s="1" t="s">
        <v>103</v>
      </c>
      <c r="Q7378" s="1" t="s">
        <v>55</v>
      </c>
      <c r="R7378" s="1" t="s">
        <v>443</v>
      </c>
      <c r="T7378" s="1" t="s">
        <v>7253</v>
      </c>
      <c r="U7378" s="1" t="s">
        <v>59</v>
      </c>
      <c r="X7378" s="1" t="s">
        <v>60</v>
      </c>
      <c r="Z7378" s="1" t="s">
        <v>60</v>
      </c>
      <c r="AD7378" s="1" t="s">
        <v>60</v>
      </c>
      <c r="AG7378" s="1" t="s">
        <v>60</v>
      </c>
      <c r="AP7378" s="1" t="s">
        <v>60</v>
      </c>
      <c r="AR7378" s="1" t="s">
        <v>60</v>
      </c>
      <c r="AT7378" s="1" t="s">
        <v>282</v>
      </c>
      <c r="AU7378" s="1" t="s">
        <v>282</v>
      </c>
      <c r="AV7378" s="1" t="s">
        <v>260</v>
      </c>
      <c r="AW7378" s="3" t="str">
        <f t="shared" si="1"/>
        <v>Other</v>
      </c>
      <c r="AX7378" s="3" t="str">
        <f t="array" ref="AX7378">TEXTJOIN(", ", TRUE, IF(X7378:AS7378="Y", X$1:AS$1, IF(X7378:AS7378&lt;&gt;"", X$1:AS$1 &amp; ": " &amp; X7378:AS7378, "")))
</f>
        <v>Heroin, Fentanyl, Ethanol, Methadone, Heroin/Morph/Codeine, Any Opioid</v>
      </c>
    </row>
    <row r="7379">
      <c r="A7379" s="2">
        <v>43708.0</v>
      </c>
      <c r="B7379" s="1" t="s">
        <v>50</v>
      </c>
      <c r="C7379" s="1">
        <v>35.0</v>
      </c>
      <c r="D7379" s="1" t="s">
        <v>51</v>
      </c>
      <c r="E7379" s="1" t="s">
        <v>63</v>
      </c>
      <c r="F7379" s="1" t="s">
        <v>137</v>
      </c>
      <c r="G7379" s="1" t="s">
        <v>185</v>
      </c>
      <c r="H7379" s="1" t="s">
        <v>91</v>
      </c>
      <c r="I7379" s="1" t="s">
        <v>55</v>
      </c>
      <c r="J7379" s="1" t="s">
        <v>185</v>
      </c>
      <c r="K7379" s="1" t="s">
        <v>91</v>
      </c>
      <c r="L7379" s="1" t="s">
        <v>55</v>
      </c>
      <c r="M7379" s="1" t="s">
        <v>56</v>
      </c>
      <c r="N7379" s="1" t="s">
        <v>93</v>
      </c>
      <c r="O7379" s="1" t="s">
        <v>185</v>
      </c>
      <c r="P7379" s="1" t="s">
        <v>91</v>
      </c>
      <c r="Q7379" s="1" t="s">
        <v>55</v>
      </c>
      <c r="R7379" s="1" t="s">
        <v>56</v>
      </c>
      <c r="T7379" s="1" t="s">
        <v>7254</v>
      </c>
      <c r="U7379" s="1" t="s">
        <v>59</v>
      </c>
      <c r="Y7379" s="1" t="s">
        <v>60</v>
      </c>
      <c r="Z7379" s="1" t="s">
        <v>60</v>
      </c>
      <c r="AR7379" s="1" t="s">
        <v>60</v>
      </c>
      <c r="AS7379" s="1" t="s">
        <v>38</v>
      </c>
      <c r="AT7379" s="1" t="s">
        <v>188</v>
      </c>
      <c r="AU7379" s="1" t="s">
        <v>188</v>
      </c>
      <c r="AV7379" s="1" t="s">
        <v>189</v>
      </c>
      <c r="AW7379" s="3" t="str">
        <f t="shared" si="1"/>
        <v>Other</v>
      </c>
      <c r="AX7379" s="3" t="str">
        <f t="array" ref="AX7379">TEXTJOIN(", ", TRUE, IF(X7379:AS7379="Y", X$1:AS$1, IF(X7379:AS7379&lt;&gt;"", X$1:AS$1 &amp; ": " &amp; X7379:AS7379, "")))
</f>
        <v>Cocaine, Fentanyl, Any Opioid, Other: Xylazine</v>
      </c>
    </row>
    <row r="7380">
      <c r="A7380" s="2">
        <v>43585.0</v>
      </c>
      <c r="B7380" s="1" t="s">
        <v>50</v>
      </c>
      <c r="C7380" s="1">
        <v>45.0</v>
      </c>
      <c r="D7380" s="1" t="s">
        <v>51</v>
      </c>
      <c r="E7380" s="1" t="s">
        <v>63</v>
      </c>
      <c r="G7380" s="1" t="s">
        <v>147</v>
      </c>
      <c r="H7380" s="1" t="s">
        <v>65</v>
      </c>
      <c r="I7380" s="1" t="s">
        <v>55</v>
      </c>
      <c r="M7380" s="1" t="s">
        <v>118</v>
      </c>
      <c r="N7380" s="1" t="s">
        <v>93</v>
      </c>
      <c r="O7380" s="1" t="s">
        <v>4984</v>
      </c>
      <c r="P7380" s="1" t="s">
        <v>65</v>
      </c>
      <c r="Q7380" s="1" t="s">
        <v>55</v>
      </c>
      <c r="R7380" s="1" t="s">
        <v>44</v>
      </c>
      <c r="T7380" s="1" t="s">
        <v>2859</v>
      </c>
      <c r="U7380" s="1" t="s">
        <v>59</v>
      </c>
      <c r="V7380" s="1" t="s">
        <v>2213</v>
      </c>
      <c r="Y7380" s="1" t="s">
        <v>60</v>
      </c>
      <c r="Z7380" s="1" t="s">
        <v>60</v>
      </c>
      <c r="AR7380" s="1" t="s">
        <v>60</v>
      </c>
      <c r="AT7380" s="1" t="s">
        <v>149</v>
      </c>
      <c r="AU7380" s="1" t="s">
        <v>62</v>
      </c>
      <c r="AV7380" s="1" t="s">
        <v>4989</v>
      </c>
      <c r="AW7380" s="3" t="str">
        <f t="shared" si="1"/>
        <v>Other</v>
      </c>
      <c r="AX7380" s="3" t="str">
        <f t="array" ref="AX7380">TEXTJOIN(", ", TRUE, IF(X7380:AS7380="Y", X$1:AS$1, IF(X7380:AS7380&lt;&gt;"", X$1:AS$1 &amp; ": " &amp; X7380:AS7380, "")))
</f>
        <v>Cocaine, Fentanyl, Any Opioid</v>
      </c>
    </row>
    <row r="7381">
      <c r="A7381" s="2">
        <v>42847.0</v>
      </c>
      <c r="B7381" s="1" t="s">
        <v>86</v>
      </c>
      <c r="C7381" s="1">
        <v>39.0</v>
      </c>
      <c r="D7381" s="1" t="s">
        <v>76</v>
      </c>
      <c r="E7381" s="1" t="s">
        <v>63</v>
      </c>
      <c r="J7381" s="1" t="s">
        <v>2087</v>
      </c>
      <c r="K7381" s="1" t="s">
        <v>263</v>
      </c>
      <c r="L7381" s="1" t="s">
        <v>55</v>
      </c>
      <c r="M7381" s="1" t="s">
        <v>177</v>
      </c>
      <c r="N7381" s="1" t="s">
        <v>136</v>
      </c>
      <c r="O7381" s="1" t="s">
        <v>2087</v>
      </c>
      <c r="P7381" s="1" t="s">
        <v>263</v>
      </c>
      <c r="Q7381" s="1" t="s">
        <v>55</v>
      </c>
      <c r="R7381" s="1" t="s">
        <v>44</v>
      </c>
      <c r="S7381" s="1" t="s">
        <v>177</v>
      </c>
      <c r="T7381" s="1" t="s">
        <v>683</v>
      </c>
      <c r="U7381" s="1" t="s">
        <v>59</v>
      </c>
      <c r="Z7381" s="1" t="s">
        <v>60</v>
      </c>
      <c r="AD7381" s="1" t="s">
        <v>60</v>
      </c>
      <c r="AT7381" s="1" t="s">
        <v>62</v>
      </c>
      <c r="AU7381" s="1" t="s">
        <v>2089</v>
      </c>
      <c r="AV7381" s="1" t="s">
        <v>2090</v>
      </c>
      <c r="AW7381" s="3" t="str">
        <f t="shared" si="1"/>
        <v>Other</v>
      </c>
      <c r="AX7381" s="3" t="str">
        <f t="array" ref="AX7381">TEXTJOIN(", ", TRUE, IF(X7381:AS7381="Y", X$1:AS$1, IF(X7381:AS7381&lt;&gt;"", X$1:AS$1 &amp; ": " &amp; X7381:AS7381, "")))
</f>
        <v>Fentanyl, Ethanol</v>
      </c>
    </row>
    <row r="7382">
      <c r="A7382" s="2">
        <v>43120.0</v>
      </c>
      <c r="B7382" s="1" t="s">
        <v>50</v>
      </c>
      <c r="C7382" s="1">
        <v>60.0</v>
      </c>
      <c r="D7382" s="1" t="s">
        <v>51</v>
      </c>
      <c r="E7382" s="1" t="s">
        <v>63</v>
      </c>
      <c r="G7382" s="1" t="s">
        <v>300</v>
      </c>
      <c r="H7382" s="1" t="s">
        <v>299</v>
      </c>
      <c r="I7382" s="1" t="s">
        <v>55</v>
      </c>
      <c r="J7382" s="1" t="s">
        <v>300</v>
      </c>
      <c r="K7382" s="1" t="s">
        <v>299</v>
      </c>
      <c r="M7382" s="1" t="s">
        <v>56</v>
      </c>
      <c r="N7382" s="1" t="s">
        <v>93</v>
      </c>
      <c r="O7382" s="1" t="s">
        <v>300</v>
      </c>
      <c r="P7382" s="1" t="s">
        <v>299</v>
      </c>
      <c r="Q7382" s="1" t="s">
        <v>55</v>
      </c>
      <c r="R7382" s="1" t="s">
        <v>56</v>
      </c>
      <c r="T7382" s="1" t="s">
        <v>7255</v>
      </c>
      <c r="U7382" s="1" t="s">
        <v>59</v>
      </c>
      <c r="Z7382" s="1" t="s">
        <v>60</v>
      </c>
      <c r="AA7382" s="1" t="s">
        <v>60</v>
      </c>
      <c r="AG7382" s="1" t="s">
        <v>60</v>
      </c>
      <c r="AR7382" s="1" t="s">
        <v>60</v>
      </c>
      <c r="AT7382" s="1" t="s">
        <v>304</v>
      </c>
      <c r="AU7382" s="1" t="s">
        <v>304</v>
      </c>
      <c r="AV7382" s="1" t="s">
        <v>302</v>
      </c>
      <c r="AW7382" s="3" t="str">
        <f t="shared" si="1"/>
        <v>Other</v>
      </c>
      <c r="AX7382" s="3" t="str">
        <f t="array" ref="AX7382">TEXTJOIN(", ", TRUE, IF(X7382:AS7382="Y", X$1:AS$1, IF(X7382:AS7382&lt;&gt;"", X$1:AS$1 &amp; ": " &amp; X7382:AS7382, "")))
</f>
        <v>Fentanyl, Fentanyl Analogue, Methadone, Any Opioid</v>
      </c>
    </row>
    <row r="7383">
      <c r="A7383" s="2">
        <v>42651.0</v>
      </c>
      <c r="B7383" s="1" t="s">
        <v>50</v>
      </c>
      <c r="C7383" s="1">
        <v>49.0</v>
      </c>
      <c r="D7383" s="1" t="s">
        <v>76</v>
      </c>
      <c r="E7383" s="1" t="s">
        <v>63</v>
      </c>
      <c r="F7383" s="1" t="s">
        <v>137</v>
      </c>
      <c r="G7383" s="1" t="s">
        <v>147</v>
      </c>
      <c r="H7383" s="1" t="s">
        <v>65</v>
      </c>
      <c r="I7383" s="1" t="s">
        <v>55</v>
      </c>
      <c r="J7383" s="1" t="s">
        <v>147</v>
      </c>
      <c r="M7383" s="1" t="s">
        <v>56</v>
      </c>
      <c r="N7383" s="1" t="s">
        <v>136</v>
      </c>
      <c r="O7383" s="1" t="s">
        <v>147</v>
      </c>
      <c r="R7383" s="1" t="s">
        <v>56</v>
      </c>
      <c r="T7383" s="1" t="s">
        <v>7256</v>
      </c>
      <c r="U7383" s="1" t="s">
        <v>59</v>
      </c>
      <c r="AB7383" s="1" t="s">
        <v>60</v>
      </c>
      <c r="AF7383" s="1" t="s">
        <v>60</v>
      </c>
      <c r="AR7383" s="1" t="s">
        <v>60</v>
      </c>
      <c r="AT7383" s="1" t="s">
        <v>149</v>
      </c>
      <c r="AU7383" s="1" t="s">
        <v>149</v>
      </c>
      <c r="AV7383" s="1" t="s">
        <v>1505</v>
      </c>
      <c r="AW7383" s="3" t="str">
        <f t="shared" si="1"/>
        <v>Other</v>
      </c>
      <c r="AX7383" s="3" t="str">
        <f t="array" ref="AX7383">TEXTJOIN(", ", TRUE, IF(X7383:AS7383="Y", X$1:AS$1, IF(X7383:AS7383&lt;&gt;"", X$1:AS$1 &amp; ": " &amp; X7383:AS7383, "")))
</f>
        <v>Oxycodone, Benzodiazepine, Any Opioid</v>
      </c>
    </row>
    <row r="7384">
      <c r="A7384" s="2">
        <v>43963.0</v>
      </c>
      <c r="B7384" s="1" t="s">
        <v>50</v>
      </c>
      <c r="C7384" s="1">
        <v>63.0</v>
      </c>
      <c r="D7384" s="1" t="s">
        <v>51</v>
      </c>
      <c r="E7384" s="1" t="s">
        <v>63</v>
      </c>
      <c r="G7384" s="1" t="s">
        <v>424</v>
      </c>
      <c r="H7384" s="1" t="s">
        <v>54</v>
      </c>
      <c r="I7384" s="1" t="s">
        <v>55</v>
      </c>
      <c r="J7384" s="1" t="s">
        <v>424</v>
      </c>
      <c r="K7384" s="1" t="s">
        <v>54</v>
      </c>
      <c r="L7384" s="1" t="s">
        <v>55</v>
      </c>
      <c r="M7384" s="1" t="s">
        <v>56</v>
      </c>
      <c r="N7384" s="1" t="s">
        <v>66</v>
      </c>
      <c r="O7384" s="1" t="s">
        <v>424</v>
      </c>
      <c r="P7384" s="1" t="s">
        <v>54</v>
      </c>
      <c r="Q7384" s="1" t="s">
        <v>55</v>
      </c>
      <c r="R7384" s="1" t="s">
        <v>56</v>
      </c>
      <c r="T7384" s="1" t="s">
        <v>7257</v>
      </c>
      <c r="U7384" s="1" t="s">
        <v>59</v>
      </c>
      <c r="Z7384" s="1" t="s">
        <v>60</v>
      </c>
      <c r="AG7384" s="1" t="s">
        <v>60</v>
      </c>
      <c r="AR7384" s="1" t="s">
        <v>60</v>
      </c>
      <c r="AT7384" s="1" t="s">
        <v>425</v>
      </c>
      <c r="AU7384" s="1" t="s">
        <v>425</v>
      </c>
      <c r="AV7384" s="1" t="s">
        <v>426</v>
      </c>
      <c r="AW7384" s="3" t="str">
        <f t="shared" si="1"/>
        <v>Other</v>
      </c>
      <c r="AX7384" s="3" t="str">
        <f t="array" ref="AX7384">TEXTJOIN(", ", TRUE, IF(X7384:AS7384="Y", X$1:AS$1, IF(X7384:AS7384&lt;&gt;"", X$1:AS$1 &amp; ": " &amp; X7384:AS7384, "")))
</f>
        <v>Fentanyl, Methadone, Any Opioid</v>
      </c>
    </row>
    <row r="7385">
      <c r="A7385" s="2">
        <v>44058.0</v>
      </c>
      <c r="B7385" s="1" t="s">
        <v>50</v>
      </c>
      <c r="C7385" s="1">
        <v>40.0</v>
      </c>
      <c r="D7385" s="1" t="s">
        <v>51</v>
      </c>
      <c r="E7385" s="1" t="s">
        <v>63</v>
      </c>
      <c r="F7385" s="1" t="s">
        <v>137</v>
      </c>
      <c r="J7385" s="1" t="s">
        <v>256</v>
      </c>
      <c r="K7385" s="1" t="s">
        <v>103</v>
      </c>
      <c r="L7385" s="1" t="s">
        <v>55</v>
      </c>
      <c r="M7385" s="1" t="s">
        <v>404</v>
      </c>
      <c r="N7385" s="1" t="s">
        <v>155</v>
      </c>
      <c r="O7385" s="1" t="s">
        <v>256</v>
      </c>
      <c r="P7385" s="1" t="s">
        <v>103</v>
      </c>
      <c r="Q7385" s="1" t="s">
        <v>55</v>
      </c>
      <c r="R7385" s="1" t="s">
        <v>44</v>
      </c>
      <c r="T7385" s="1" t="s">
        <v>7258</v>
      </c>
      <c r="U7385" s="1" t="s">
        <v>59</v>
      </c>
      <c r="Z7385" s="1" t="s">
        <v>60</v>
      </c>
      <c r="AB7385" s="1" t="s">
        <v>60</v>
      </c>
      <c r="AI7385" s="1" t="s">
        <v>60</v>
      </c>
      <c r="AR7385" s="1" t="s">
        <v>60</v>
      </c>
      <c r="AT7385" s="1" t="s">
        <v>62</v>
      </c>
      <c r="AU7385" s="1" t="s">
        <v>282</v>
      </c>
      <c r="AV7385" s="1" t="s">
        <v>260</v>
      </c>
      <c r="AW7385" s="3" t="str">
        <f t="shared" si="1"/>
        <v>Other</v>
      </c>
      <c r="AX7385" s="3" t="str">
        <f t="array" ref="AX7385">TEXTJOIN(", ", TRUE, IF(X7385:AS7385="Y", X$1:AS$1, IF(X7385:AS7385&lt;&gt;"", X$1:AS$1 &amp; ": " &amp; X7385:AS7385, "")))
</f>
        <v>Fentanyl, Oxycodone, Amphet, Any Opioid</v>
      </c>
    </row>
    <row r="7386">
      <c r="A7386" s="4">
        <v>44524.0</v>
      </c>
      <c r="B7386" s="1" t="s">
        <v>50</v>
      </c>
      <c r="C7386" s="1">
        <v>49.0</v>
      </c>
      <c r="D7386" s="1" t="s">
        <v>51</v>
      </c>
      <c r="E7386" s="1" t="s">
        <v>63</v>
      </c>
      <c r="F7386" s="1" t="s">
        <v>267</v>
      </c>
      <c r="G7386" s="1" t="s">
        <v>216</v>
      </c>
      <c r="H7386" s="1" t="s">
        <v>103</v>
      </c>
      <c r="I7386" s="1" t="s">
        <v>55</v>
      </c>
      <c r="J7386" s="1" t="s">
        <v>216</v>
      </c>
      <c r="K7386" s="1" t="s">
        <v>103</v>
      </c>
      <c r="L7386" s="1" t="s">
        <v>55</v>
      </c>
      <c r="M7386" s="1" t="s">
        <v>743</v>
      </c>
      <c r="N7386" s="1" t="s">
        <v>93</v>
      </c>
      <c r="O7386" s="1" t="s">
        <v>216</v>
      </c>
      <c r="P7386" s="1" t="s">
        <v>103</v>
      </c>
      <c r="Q7386" s="1" t="s">
        <v>55</v>
      </c>
      <c r="R7386" s="1" t="s">
        <v>56</v>
      </c>
      <c r="T7386" s="1" t="s">
        <v>2961</v>
      </c>
      <c r="U7386" s="1" t="s">
        <v>59</v>
      </c>
      <c r="Z7386" s="1" t="s">
        <v>60</v>
      </c>
      <c r="AM7386" s="1" t="s">
        <v>60</v>
      </c>
      <c r="AR7386" s="1" t="s">
        <v>60</v>
      </c>
      <c r="AT7386" s="1" t="s">
        <v>218</v>
      </c>
      <c r="AU7386" s="1" t="s">
        <v>218</v>
      </c>
      <c r="AV7386" s="1" t="s">
        <v>317</v>
      </c>
      <c r="AW7386" s="3" t="str">
        <f t="shared" si="1"/>
        <v>Other</v>
      </c>
      <c r="AX7386" s="3" t="str">
        <f t="array" ref="AX7386">TEXTJOIN(", ", TRUE, IF(X7386:AS7386="Y", X$1:AS$1, IF(X7386:AS7386&lt;&gt;"", X$1:AS$1 &amp; ": " &amp; X7386:AS7386, "")))
</f>
        <v>Fentanyl, Xylazine, Any Opioid</v>
      </c>
    </row>
    <row r="7387">
      <c r="A7387" s="2">
        <v>42794.0</v>
      </c>
      <c r="B7387" s="1" t="s">
        <v>86</v>
      </c>
      <c r="C7387" s="1">
        <v>25.0</v>
      </c>
      <c r="D7387" s="1" t="s">
        <v>51</v>
      </c>
      <c r="E7387" s="1" t="s">
        <v>63</v>
      </c>
      <c r="G7387" s="1" t="s">
        <v>484</v>
      </c>
      <c r="H7387" s="1" t="s">
        <v>103</v>
      </c>
      <c r="I7387" s="1" t="s">
        <v>55</v>
      </c>
      <c r="J7387" s="1" t="s">
        <v>484</v>
      </c>
      <c r="K7387" s="1" t="s">
        <v>103</v>
      </c>
      <c r="L7387" s="1" t="s">
        <v>55</v>
      </c>
      <c r="M7387" s="1" t="s">
        <v>56</v>
      </c>
      <c r="N7387" s="1" t="s">
        <v>136</v>
      </c>
      <c r="O7387" s="1" t="s">
        <v>116</v>
      </c>
      <c r="P7387" s="1" t="s">
        <v>103</v>
      </c>
      <c r="Q7387" s="1" t="s">
        <v>55</v>
      </c>
      <c r="R7387" s="1" t="s">
        <v>67</v>
      </c>
      <c r="T7387" s="1" t="s">
        <v>7259</v>
      </c>
      <c r="U7387" s="1" t="s">
        <v>59</v>
      </c>
      <c r="Z7387" s="1" t="s">
        <v>60</v>
      </c>
      <c r="AF7387" s="1" t="s">
        <v>60</v>
      </c>
      <c r="AT7387" s="1" t="s">
        <v>682</v>
      </c>
      <c r="AU7387" s="1" t="s">
        <v>682</v>
      </c>
      <c r="AV7387" s="1" t="s">
        <v>139</v>
      </c>
      <c r="AW7387" s="3" t="str">
        <f t="shared" si="1"/>
        <v>Other</v>
      </c>
      <c r="AX7387" s="3" t="str">
        <f t="array" ref="AX7387">TEXTJOIN(", ", TRUE, IF(X7387:AS7387="Y", X$1:AS$1, IF(X7387:AS7387&lt;&gt;"", X$1:AS$1 &amp; ": " &amp; X7387:AS7387, "")))
</f>
        <v>Fentanyl, Benzodiazepine</v>
      </c>
    </row>
    <row r="7388">
      <c r="A7388" s="2">
        <v>41321.0</v>
      </c>
      <c r="B7388" s="1" t="s">
        <v>50</v>
      </c>
      <c r="C7388" s="1">
        <v>29.0</v>
      </c>
      <c r="D7388" s="1" t="s">
        <v>51</v>
      </c>
      <c r="E7388" s="1" t="s">
        <v>63</v>
      </c>
      <c r="G7388" s="1" t="s">
        <v>868</v>
      </c>
      <c r="H7388" s="1" t="s">
        <v>299</v>
      </c>
      <c r="J7388" s="1" t="s">
        <v>868</v>
      </c>
      <c r="L7388" s="1" t="s">
        <v>55</v>
      </c>
      <c r="M7388" s="1" t="s">
        <v>56</v>
      </c>
      <c r="N7388" s="1" t="s">
        <v>136</v>
      </c>
      <c r="O7388" s="1" t="s">
        <v>868</v>
      </c>
      <c r="P7388" s="1" t="s">
        <v>299</v>
      </c>
      <c r="R7388" s="1" t="s">
        <v>56</v>
      </c>
      <c r="T7388" s="1" t="s">
        <v>7260</v>
      </c>
      <c r="U7388" s="1" t="s">
        <v>59</v>
      </c>
      <c r="X7388" s="1" t="s">
        <v>60</v>
      </c>
      <c r="AD7388" s="1" t="s">
        <v>60</v>
      </c>
      <c r="AT7388" s="1" t="s">
        <v>870</v>
      </c>
      <c r="AU7388" s="1" t="s">
        <v>870</v>
      </c>
      <c r="AV7388" s="1" t="s">
        <v>2273</v>
      </c>
      <c r="AW7388" s="3" t="str">
        <f t="shared" si="1"/>
        <v>Other</v>
      </c>
      <c r="AX7388" s="3" t="str">
        <f t="array" ref="AX7388">TEXTJOIN(", ", TRUE, IF(X7388:AS7388="Y", X$1:AS$1, IF(X7388:AS7388&lt;&gt;"", X$1:AS$1 &amp; ": " &amp; X7388:AS7388, "")))
</f>
        <v>Heroin, Ethanol</v>
      </c>
    </row>
    <row r="7389">
      <c r="A7389" s="4">
        <v>43089.0</v>
      </c>
      <c r="B7389" s="1" t="s">
        <v>86</v>
      </c>
      <c r="C7389" s="1">
        <v>42.0</v>
      </c>
      <c r="D7389" s="1" t="s">
        <v>76</v>
      </c>
      <c r="E7389" s="1" t="s">
        <v>52</v>
      </c>
      <c r="G7389" s="1" t="s">
        <v>103</v>
      </c>
      <c r="H7389" s="1" t="s">
        <v>103</v>
      </c>
      <c r="I7389" s="1" t="s">
        <v>55</v>
      </c>
      <c r="J7389" s="1" t="s">
        <v>455</v>
      </c>
      <c r="K7389" s="1" t="s">
        <v>103</v>
      </c>
      <c r="L7389" s="1" t="s">
        <v>55</v>
      </c>
      <c r="M7389" s="1" t="s">
        <v>333</v>
      </c>
      <c r="N7389" s="1" t="s">
        <v>119</v>
      </c>
      <c r="O7389" s="1" t="s">
        <v>455</v>
      </c>
      <c r="P7389" s="1" t="s">
        <v>103</v>
      </c>
      <c r="Q7389" s="1" t="s">
        <v>55</v>
      </c>
      <c r="R7389" s="1" t="s">
        <v>44</v>
      </c>
      <c r="S7389" s="1" t="s">
        <v>1159</v>
      </c>
      <c r="T7389" s="1" t="s">
        <v>7261</v>
      </c>
      <c r="U7389" s="1" t="s">
        <v>59</v>
      </c>
      <c r="X7389" s="1" t="s">
        <v>60</v>
      </c>
      <c r="Y7389" s="1" t="s">
        <v>60</v>
      </c>
      <c r="Z7389" s="1" t="s">
        <v>60</v>
      </c>
      <c r="AS7389" s="1" t="s">
        <v>417</v>
      </c>
      <c r="AT7389" s="1" t="s">
        <v>167</v>
      </c>
      <c r="AU7389" s="1" t="s">
        <v>457</v>
      </c>
      <c r="AV7389" s="1" t="s">
        <v>458</v>
      </c>
      <c r="AW7389" s="3" t="str">
        <f t="shared" si="1"/>
        <v>Other</v>
      </c>
      <c r="AX7389" s="3" t="str">
        <f t="array" ref="AX7389">TEXTJOIN(", ", TRUE, IF(X7389:AS7389="Y", X$1:AS$1, IF(X7389:AS7389&lt;&gt;"", X$1:AS$1 &amp; ": " &amp; X7389:AS7389, "")))
</f>
        <v>Heroin, Cocaine, Fentanyl, Other: PCP</v>
      </c>
    </row>
    <row r="7390">
      <c r="A7390" s="2">
        <v>43266.0</v>
      </c>
      <c r="B7390" s="1" t="s">
        <v>50</v>
      </c>
      <c r="C7390" s="1">
        <v>28.0</v>
      </c>
      <c r="D7390" s="1" t="s">
        <v>51</v>
      </c>
      <c r="E7390" s="1" t="s">
        <v>63</v>
      </c>
      <c r="G7390" s="1" t="s">
        <v>760</v>
      </c>
      <c r="H7390" s="1" t="s">
        <v>121</v>
      </c>
      <c r="I7390" s="1" t="s">
        <v>55</v>
      </c>
      <c r="J7390" s="1" t="s">
        <v>91</v>
      </c>
      <c r="K7390" s="1" t="s">
        <v>91</v>
      </c>
      <c r="M7390" s="1" t="s">
        <v>2332</v>
      </c>
      <c r="N7390" s="1" t="s">
        <v>119</v>
      </c>
      <c r="O7390" s="1" t="s">
        <v>91</v>
      </c>
      <c r="P7390" s="1" t="s">
        <v>91</v>
      </c>
      <c r="Q7390" s="1" t="s">
        <v>55</v>
      </c>
      <c r="R7390" s="1" t="s">
        <v>44</v>
      </c>
      <c r="T7390" s="1" t="s">
        <v>7262</v>
      </c>
      <c r="U7390" s="1" t="s">
        <v>59</v>
      </c>
      <c r="Y7390" s="1" t="s">
        <v>60</v>
      </c>
      <c r="Z7390" s="1" t="s">
        <v>60</v>
      </c>
      <c r="AF7390" s="1" t="s">
        <v>60</v>
      </c>
      <c r="AR7390" s="1" t="s">
        <v>60</v>
      </c>
      <c r="AT7390" s="1" t="s">
        <v>762</v>
      </c>
      <c r="AU7390" s="1" t="s">
        <v>110</v>
      </c>
      <c r="AV7390" s="1" t="s">
        <v>111</v>
      </c>
      <c r="AW7390" s="3" t="str">
        <f t="shared" si="1"/>
        <v>Other</v>
      </c>
      <c r="AX7390" s="3" t="str">
        <f t="array" ref="AX7390">TEXTJOIN(", ", TRUE, IF(X7390:AS7390="Y", X$1:AS$1, IF(X7390:AS7390&lt;&gt;"", X$1:AS$1 &amp; ": " &amp; X7390:AS7390, "")))
</f>
        <v>Cocaine, Fentanyl, Benzodiazepine, Any Opioid</v>
      </c>
    </row>
    <row r="7391">
      <c r="A7391" s="2">
        <v>42647.0</v>
      </c>
      <c r="B7391" s="1" t="s">
        <v>50</v>
      </c>
      <c r="C7391" s="1">
        <v>64.0</v>
      </c>
      <c r="D7391" s="1" t="s">
        <v>51</v>
      </c>
      <c r="E7391" s="1" t="s">
        <v>63</v>
      </c>
      <c r="G7391" s="1" t="s">
        <v>306</v>
      </c>
      <c r="H7391" s="1" t="s">
        <v>65</v>
      </c>
      <c r="I7391" s="1" t="s">
        <v>55</v>
      </c>
      <c r="J7391" s="1" t="s">
        <v>498</v>
      </c>
      <c r="M7391" s="1" t="s">
        <v>44</v>
      </c>
      <c r="N7391" s="1" t="s">
        <v>136</v>
      </c>
      <c r="O7391" s="1" t="s">
        <v>65</v>
      </c>
      <c r="R7391" s="1" t="s">
        <v>67</v>
      </c>
      <c r="T7391" s="1" t="s">
        <v>83</v>
      </c>
      <c r="U7391" s="1" t="s">
        <v>59</v>
      </c>
      <c r="Z7391" s="1" t="s">
        <v>60</v>
      </c>
      <c r="AR7391" s="1" t="s">
        <v>60</v>
      </c>
      <c r="AT7391" s="1" t="s">
        <v>309</v>
      </c>
      <c r="AU7391" s="1" t="s">
        <v>500</v>
      </c>
      <c r="AV7391" s="1" t="s">
        <v>150</v>
      </c>
      <c r="AW7391" s="3" t="str">
        <f t="shared" si="1"/>
        <v>Other</v>
      </c>
      <c r="AX7391" s="3" t="str">
        <f t="array" ref="AX7391">TEXTJOIN(", ", TRUE, IF(X7391:AS7391="Y", X$1:AS$1, IF(X7391:AS7391&lt;&gt;"", X$1:AS$1 &amp; ": " &amp; X7391:AS7391, "")))
</f>
        <v>Fentanyl, Any Opioid</v>
      </c>
    </row>
    <row r="7392">
      <c r="A7392" s="2">
        <v>43320.0</v>
      </c>
      <c r="B7392" s="1" t="s">
        <v>50</v>
      </c>
      <c r="C7392" s="1">
        <v>43.0</v>
      </c>
      <c r="D7392" s="1" t="s">
        <v>51</v>
      </c>
      <c r="E7392" s="1" t="s">
        <v>63</v>
      </c>
      <c r="G7392" s="1" t="s">
        <v>850</v>
      </c>
      <c r="H7392" s="1" t="s">
        <v>121</v>
      </c>
      <c r="I7392" s="1" t="s">
        <v>55</v>
      </c>
      <c r="J7392" s="1" t="s">
        <v>850</v>
      </c>
      <c r="K7392" s="1" t="s">
        <v>121</v>
      </c>
      <c r="M7392" s="1" t="s">
        <v>56</v>
      </c>
      <c r="N7392" s="1" t="s">
        <v>136</v>
      </c>
      <c r="O7392" s="1" t="s">
        <v>850</v>
      </c>
      <c r="P7392" s="1" t="s">
        <v>121</v>
      </c>
      <c r="Q7392" s="1" t="s">
        <v>55</v>
      </c>
      <c r="R7392" s="1" t="s">
        <v>56</v>
      </c>
      <c r="T7392" s="1" t="s">
        <v>7263</v>
      </c>
      <c r="U7392" s="1" t="s">
        <v>59</v>
      </c>
      <c r="Z7392" s="1" t="s">
        <v>60</v>
      </c>
      <c r="AA7392" s="1" t="s">
        <v>60</v>
      </c>
      <c r="AD7392" s="1" t="s">
        <v>60</v>
      </c>
      <c r="AE7392" s="1" t="s">
        <v>60</v>
      </c>
      <c r="AR7392" s="1" t="s">
        <v>60</v>
      </c>
      <c r="AT7392" s="1" t="s">
        <v>853</v>
      </c>
      <c r="AU7392" s="1" t="s">
        <v>853</v>
      </c>
      <c r="AV7392" s="1" t="s">
        <v>854</v>
      </c>
      <c r="AW7392" s="3" t="str">
        <f t="shared" si="1"/>
        <v>Other</v>
      </c>
      <c r="AX7392" s="3" t="str">
        <f t="array" ref="AX7392">TEXTJOIN(", ", TRUE, IF(X7392:AS7392="Y", X$1:AS$1, IF(X7392:AS7392&lt;&gt;"", X$1:AS$1 &amp; ": " &amp; X7392:AS7392, "")))
</f>
        <v>Fentanyl, Fentanyl Analogue, Ethanol, Hydrocodone, Any Opioid</v>
      </c>
    </row>
    <row r="7393">
      <c r="A7393" s="2">
        <v>43352.0</v>
      </c>
      <c r="B7393" s="1" t="s">
        <v>50</v>
      </c>
      <c r="C7393" s="1">
        <v>39.0</v>
      </c>
      <c r="D7393" s="1" t="s">
        <v>76</v>
      </c>
      <c r="E7393" s="1" t="s">
        <v>63</v>
      </c>
      <c r="G7393" s="1" t="s">
        <v>125</v>
      </c>
      <c r="H7393" s="1" t="s">
        <v>125</v>
      </c>
      <c r="I7393" s="1" t="s">
        <v>55</v>
      </c>
      <c r="J7393" s="1" t="s">
        <v>125</v>
      </c>
      <c r="K7393" s="1" t="s">
        <v>125</v>
      </c>
      <c r="M7393" s="1" t="s">
        <v>56</v>
      </c>
      <c r="N7393" s="1" t="s">
        <v>93</v>
      </c>
      <c r="O7393" s="1" t="s">
        <v>125</v>
      </c>
      <c r="P7393" s="1" t="s">
        <v>125</v>
      </c>
      <c r="Q7393" s="1" t="s">
        <v>55</v>
      </c>
      <c r="R7393" s="1" t="s">
        <v>56</v>
      </c>
      <c r="T7393" s="1" t="s">
        <v>2777</v>
      </c>
      <c r="U7393" s="1" t="s">
        <v>59</v>
      </c>
      <c r="Z7393" s="1" t="s">
        <v>60</v>
      </c>
      <c r="AD7393" s="1" t="s">
        <v>60</v>
      </c>
      <c r="AR7393" s="1" t="s">
        <v>60</v>
      </c>
      <c r="AT7393" s="1" t="s">
        <v>939</v>
      </c>
      <c r="AU7393" s="1" t="s">
        <v>939</v>
      </c>
      <c r="AV7393" s="1" t="s">
        <v>2270</v>
      </c>
      <c r="AW7393" s="3" t="str">
        <f t="shared" si="1"/>
        <v>Other</v>
      </c>
      <c r="AX7393" s="3" t="str">
        <f t="array" ref="AX7393">TEXTJOIN(", ", TRUE, IF(X7393:AS7393="Y", X$1:AS$1, IF(X7393:AS7393&lt;&gt;"", X$1:AS$1 &amp; ": " &amp; X7393:AS7393, "")))
</f>
        <v>Fentanyl, Ethanol, Any Opioid</v>
      </c>
    </row>
    <row r="7394">
      <c r="A7394" s="2">
        <v>42136.0</v>
      </c>
      <c r="B7394" s="1" t="s">
        <v>86</v>
      </c>
      <c r="C7394" s="1">
        <v>23.0</v>
      </c>
      <c r="D7394" s="1" t="s">
        <v>51</v>
      </c>
      <c r="E7394" s="1" t="s">
        <v>63</v>
      </c>
      <c r="G7394" s="1" t="s">
        <v>160</v>
      </c>
      <c r="H7394" s="1" t="s">
        <v>54</v>
      </c>
      <c r="I7394" s="1" t="s">
        <v>55</v>
      </c>
      <c r="J7394" s="1" t="s">
        <v>160</v>
      </c>
      <c r="M7394" s="1" t="s">
        <v>56</v>
      </c>
      <c r="O7394" s="1" t="s">
        <v>82</v>
      </c>
      <c r="P7394" s="1" t="s">
        <v>54</v>
      </c>
      <c r="Q7394" s="1" t="s">
        <v>55</v>
      </c>
      <c r="R7394" s="1" t="s">
        <v>67</v>
      </c>
      <c r="T7394" s="1" t="s">
        <v>130</v>
      </c>
      <c r="U7394" s="1" t="s">
        <v>59</v>
      </c>
      <c r="W7394" s="1" t="s">
        <v>60</v>
      </c>
      <c r="X7394" s="1" t="s">
        <v>60</v>
      </c>
      <c r="AP7394" s="1" t="s">
        <v>60</v>
      </c>
      <c r="AR7394" s="1" t="s">
        <v>60</v>
      </c>
      <c r="AT7394" s="1" t="s">
        <v>163</v>
      </c>
      <c r="AU7394" s="1" t="s">
        <v>163</v>
      </c>
      <c r="AV7394" s="1" t="s">
        <v>85</v>
      </c>
      <c r="AW7394" s="3" t="str">
        <f t="shared" si="1"/>
        <v>Other</v>
      </c>
      <c r="AX7394" s="3" t="str">
        <f t="array" ref="AX7394">TEXTJOIN(", ", TRUE, IF(X7394:AS7394="Y", X$1:AS$1, IF(X7394:AS7394&lt;&gt;"", X$1:AS$1 &amp; ": " &amp; X7394:AS7394, "")))
</f>
        <v>Heroin, Heroin/Morph/Codeine, Any Opioid</v>
      </c>
    </row>
    <row r="7395">
      <c r="A7395" s="2">
        <v>40916.0</v>
      </c>
      <c r="B7395" s="1" t="s">
        <v>50</v>
      </c>
      <c r="C7395" s="1">
        <v>24.0</v>
      </c>
      <c r="D7395" s="1" t="s">
        <v>76</v>
      </c>
      <c r="E7395" s="1" t="s">
        <v>63</v>
      </c>
      <c r="G7395" s="1" t="s">
        <v>53</v>
      </c>
      <c r="H7395" s="1" t="s">
        <v>54</v>
      </c>
      <c r="J7395" s="1" t="s">
        <v>53</v>
      </c>
      <c r="L7395" s="1" t="s">
        <v>55</v>
      </c>
      <c r="M7395" s="1" t="s">
        <v>56</v>
      </c>
      <c r="N7395" s="1" t="s">
        <v>104</v>
      </c>
      <c r="O7395" s="1" t="s">
        <v>53</v>
      </c>
      <c r="P7395" s="1" t="s">
        <v>54</v>
      </c>
      <c r="R7395" s="1" t="s">
        <v>67</v>
      </c>
      <c r="T7395" s="1" t="s">
        <v>232</v>
      </c>
      <c r="U7395" s="1" t="s">
        <v>59</v>
      </c>
      <c r="AF7395" s="1" t="s">
        <v>60</v>
      </c>
      <c r="AG7395" s="1" t="s">
        <v>60</v>
      </c>
      <c r="AI7395" s="1" t="s">
        <v>60</v>
      </c>
      <c r="AT7395" s="1" t="s">
        <v>61</v>
      </c>
      <c r="AU7395" s="1" t="s">
        <v>61</v>
      </c>
      <c r="AV7395" s="1" t="s">
        <v>294</v>
      </c>
      <c r="AW7395" s="3" t="str">
        <f t="shared" si="1"/>
        <v>Other</v>
      </c>
      <c r="AX7395" s="3" t="str">
        <f t="array" ref="AX7395">TEXTJOIN(", ", TRUE, IF(X7395:AS7395="Y", X$1:AS$1, IF(X7395:AS7395&lt;&gt;"", X$1:AS$1 &amp; ": " &amp; X7395:AS7395, "")))
</f>
        <v>Benzodiazepine, Methadone, Amphet</v>
      </c>
    </row>
    <row r="7396">
      <c r="A7396" s="2">
        <v>42754.0</v>
      </c>
      <c r="B7396" s="1" t="s">
        <v>86</v>
      </c>
      <c r="C7396" s="1">
        <v>27.0</v>
      </c>
      <c r="D7396" s="1" t="s">
        <v>51</v>
      </c>
      <c r="E7396" s="1" t="s">
        <v>63</v>
      </c>
      <c r="G7396" s="1" t="s">
        <v>117</v>
      </c>
      <c r="J7396" s="1" t="s">
        <v>120</v>
      </c>
      <c r="K7396" s="1" t="s">
        <v>121</v>
      </c>
      <c r="L7396" s="1" t="s">
        <v>55</v>
      </c>
      <c r="M7396" s="1" t="s">
        <v>44</v>
      </c>
      <c r="N7396" s="1" t="s">
        <v>136</v>
      </c>
      <c r="O7396" s="1" t="s">
        <v>120</v>
      </c>
      <c r="P7396" s="1" t="s">
        <v>121</v>
      </c>
      <c r="Q7396" s="1" t="s">
        <v>55</v>
      </c>
      <c r="R7396" s="1" t="s">
        <v>67</v>
      </c>
      <c r="T7396" s="1" t="s">
        <v>7264</v>
      </c>
      <c r="U7396" s="1" t="s">
        <v>59</v>
      </c>
      <c r="X7396" s="1" t="s">
        <v>60</v>
      </c>
      <c r="Y7396" s="1" t="s">
        <v>60</v>
      </c>
      <c r="AU7396" s="1" t="s">
        <v>236</v>
      </c>
      <c r="AV7396" s="1" t="s">
        <v>123</v>
      </c>
      <c r="AW7396" s="3" t="str">
        <f t="shared" si="1"/>
        <v>Middletown</v>
      </c>
      <c r="AX7396" s="3" t="str">
        <f t="array" ref="AX7396">TEXTJOIN(", ", TRUE, IF(X7396:AS7396="Y", X$1:AS$1, IF(X7396:AS7396&lt;&gt;"", X$1:AS$1 &amp; ": " &amp; X7396:AS7396, "")))
</f>
        <v>Heroin, Cocaine</v>
      </c>
    </row>
    <row r="7397">
      <c r="A7397" s="2">
        <v>42309.0</v>
      </c>
      <c r="B7397" s="1" t="s">
        <v>86</v>
      </c>
      <c r="C7397" s="1">
        <v>54.0</v>
      </c>
      <c r="D7397" s="1" t="s">
        <v>76</v>
      </c>
      <c r="E7397" s="1" t="s">
        <v>63</v>
      </c>
      <c r="F7397" s="1" t="s">
        <v>137</v>
      </c>
      <c r="G7397" s="1" t="s">
        <v>82</v>
      </c>
      <c r="H7397" s="1" t="s">
        <v>54</v>
      </c>
      <c r="I7397" s="1" t="s">
        <v>55</v>
      </c>
      <c r="J7397" s="1" t="s">
        <v>82</v>
      </c>
      <c r="M7397" s="1" t="s">
        <v>56</v>
      </c>
      <c r="O7397" s="1" t="s">
        <v>82</v>
      </c>
      <c r="P7397" s="1" t="s">
        <v>54</v>
      </c>
      <c r="Q7397" s="1" t="s">
        <v>55</v>
      </c>
      <c r="R7397" s="1" t="s">
        <v>67</v>
      </c>
      <c r="T7397" s="1" t="s">
        <v>1025</v>
      </c>
      <c r="U7397" s="1" t="s">
        <v>59</v>
      </c>
      <c r="Y7397" s="1" t="s">
        <v>60</v>
      </c>
      <c r="AT7397" s="1" t="s">
        <v>329</v>
      </c>
      <c r="AU7397" s="1" t="s">
        <v>329</v>
      </c>
      <c r="AV7397" s="1" t="s">
        <v>85</v>
      </c>
      <c r="AW7397" s="3" t="str">
        <f t="shared" si="1"/>
        <v>Other</v>
      </c>
      <c r="AX7397" s="3" t="str">
        <f t="array" ref="AX7397">TEXTJOIN(", ", TRUE, IF(X7397:AS7397="Y", X$1:AS$1, IF(X7397:AS7397&lt;&gt;"", X$1:AS$1 &amp; ": " &amp; X7397:AS7397, "")))
</f>
        <v>Cocaine</v>
      </c>
    </row>
    <row r="7398">
      <c r="A7398" s="2">
        <v>42249.0</v>
      </c>
      <c r="B7398" s="1" t="s">
        <v>86</v>
      </c>
      <c r="C7398" s="1">
        <v>26.0</v>
      </c>
      <c r="D7398" s="1" t="s">
        <v>51</v>
      </c>
      <c r="E7398" s="1" t="s">
        <v>63</v>
      </c>
      <c r="F7398" s="1" t="s">
        <v>137</v>
      </c>
      <c r="G7398" s="1" t="s">
        <v>582</v>
      </c>
      <c r="H7398" s="1" t="s">
        <v>65</v>
      </c>
      <c r="I7398" s="1" t="s">
        <v>55</v>
      </c>
      <c r="J7398" s="1" t="s">
        <v>582</v>
      </c>
      <c r="M7398" s="1" t="s">
        <v>56</v>
      </c>
      <c r="O7398" s="1" t="s">
        <v>582</v>
      </c>
      <c r="P7398" s="1" t="s">
        <v>65</v>
      </c>
      <c r="Q7398" s="1" t="s">
        <v>55</v>
      </c>
      <c r="R7398" s="1" t="s">
        <v>56</v>
      </c>
      <c r="T7398" s="1" t="s">
        <v>130</v>
      </c>
      <c r="U7398" s="1" t="s">
        <v>59</v>
      </c>
      <c r="W7398" s="1" t="s">
        <v>60</v>
      </c>
      <c r="X7398" s="1" t="s">
        <v>60</v>
      </c>
      <c r="AP7398" s="1" t="s">
        <v>60</v>
      </c>
      <c r="AR7398" s="1" t="s">
        <v>60</v>
      </c>
      <c r="AT7398" s="1" t="s">
        <v>587</v>
      </c>
      <c r="AU7398" s="1" t="s">
        <v>587</v>
      </c>
      <c r="AV7398" s="1" t="s">
        <v>3792</v>
      </c>
      <c r="AW7398" s="3" t="str">
        <f t="shared" si="1"/>
        <v>Other</v>
      </c>
      <c r="AX7398" s="3" t="str">
        <f t="array" ref="AX7398">TEXTJOIN(", ", TRUE, IF(X7398:AS7398="Y", X$1:AS$1, IF(X7398:AS7398&lt;&gt;"", X$1:AS$1 &amp; ": " &amp; X7398:AS7398, "")))
</f>
        <v>Heroin, Heroin/Morph/Codeine, Any Opioid</v>
      </c>
    </row>
    <row r="7399">
      <c r="A7399" s="2">
        <v>43070.0</v>
      </c>
      <c r="B7399" s="1" t="s">
        <v>86</v>
      </c>
      <c r="C7399" s="1">
        <v>36.0</v>
      </c>
      <c r="D7399" s="1" t="s">
        <v>51</v>
      </c>
      <c r="E7399" s="1" t="s">
        <v>63</v>
      </c>
      <c r="G7399" s="1" t="s">
        <v>1274</v>
      </c>
      <c r="H7399" s="1" t="s">
        <v>91</v>
      </c>
      <c r="I7399" s="1" t="s">
        <v>55</v>
      </c>
      <c r="J7399" s="1" t="s">
        <v>1274</v>
      </c>
      <c r="K7399" s="1" t="s">
        <v>91</v>
      </c>
      <c r="L7399" s="1" t="s">
        <v>55</v>
      </c>
      <c r="M7399" s="1" t="s">
        <v>56</v>
      </c>
      <c r="N7399" s="1" t="s">
        <v>430</v>
      </c>
      <c r="O7399" s="1" t="s">
        <v>1274</v>
      </c>
      <c r="P7399" s="1" t="s">
        <v>91</v>
      </c>
      <c r="Q7399" s="1" t="s">
        <v>55</v>
      </c>
      <c r="R7399" s="1" t="s">
        <v>56</v>
      </c>
      <c r="T7399" s="1" t="s">
        <v>7265</v>
      </c>
      <c r="U7399" s="1" t="s">
        <v>59</v>
      </c>
      <c r="X7399" s="1" t="s">
        <v>60</v>
      </c>
      <c r="Z7399" s="1" t="s">
        <v>60</v>
      </c>
      <c r="AD7399" s="1" t="s">
        <v>60</v>
      </c>
      <c r="AT7399" s="1" t="s">
        <v>1276</v>
      </c>
      <c r="AU7399" s="1" t="s">
        <v>1276</v>
      </c>
      <c r="AV7399" s="1" t="s">
        <v>1277</v>
      </c>
      <c r="AW7399" s="3" t="str">
        <f t="shared" si="1"/>
        <v>Other</v>
      </c>
      <c r="AX7399" s="3" t="str">
        <f t="array" ref="AX7399">TEXTJOIN(", ", TRUE, IF(X7399:AS7399="Y", X$1:AS$1, IF(X7399:AS7399&lt;&gt;"", X$1:AS$1 &amp; ": " &amp; X7399:AS7399, "")))
</f>
        <v>Heroin, Fentanyl, Ethanol</v>
      </c>
    </row>
    <row r="7400">
      <c r="A7400" s="2">
        <v>43741.0</v>
      </c>
      <c r="B7400" s="1" t="s">
        <v>50</v>
      </c>
      <c r="C7400" s="1">
        <v>40.0</v>
      </c>
      <c r="D7400" s="1" t="s">
        <v>51</v>
      </c>
      <c r="E7400" s="1" t="s">
        <v>52</v>
      </c>
      <c r="G7400" s="1" t="s">
        <v>455</v>
      </c>
      <c r="H7400" s="1" t="s">
        <v>103</v>
      </c>
      <c r="I7400" s="1" t="s">
        <v>55</v>
      </c>
      <c r="J7400" s="1" t="s">
        <v>455</v>
      </c>
      <c r="K7400" s="1" t="s">
        <v>103</v>
      </c>
      <c r="L7400" s="1" t="s">
        <v>55</v>
      </c>
      <c r="M7400" s="1" t="s">
        <v>56</v>
      </c>
      <c r="N7400" s="1" t="s">
        <v>136</v>
      </c>
      <c r="O7400" s="1" t="s">
        <v>103</v>
      </c>
      <c r="P7400" s="1" t="s">
        <v>103</v>
      </c>
      <c r="Q7400" s="1" t="s">
        <v>55</v>
      </c>
      <c r="R7400" s="1" t="s">
        <v>67</v>
      </c>
      <c r="T7400" s="1" t="s">
        <v>7266</v>
      </c>
      <c r="U7400" s="1" t="s">
        <v>59</v>
      </c>
      <c r="Y7400" s="1" t="s">
        <v>60</v>
      </c>
      <c r="Z7400" s="1" t="s">
        <v>60</v>
      </c>
      <c r="AG7400" s="1" t="s">
        <v>60</v>
      </c>
      <c r="AR7400" s="1" t="s">
        <v>60</v>
      </c>
      <c r="AT7400" s="1" t="s">
        <v>457</v>
      </c>
      <c r="AU7400" s="1" t="s">
        <v>457</v>
      </c>
      <c r="AV7400" s="1" t="s">
        <v>168</v>
      </c>
      <c r="AW7400" s="3" t="str">
        <f t="shared" si="1"/>
        <v>Other</v>
      </c>
      <c r="AX7400" s="3" t="str">
        <f t="array" ref="AX7400">TEXTJOIN(", ", TRUE, IF(X7400:AS7400="Y", X$1:AS$1, IF(X7400:AS7400&lt;&gt;"", X$1:AS$1 &amp; ": " &amp; X7400:AS7400, "")))
</f>
        <v>Cocaine, Fentanyl, Methadone, Any Opioid</v>
      </c>
    </row>
    <row r="7401">
      <c r="A7401" s="2">
        <v>42194.0</v>
      </c>
      <c r="B7401" s="1" t="s">
        <v>86</v>
      </c>
      <c r="C7401" s="1">
        <v>33.0</v>
      </c>
      <c r="D7401" s="1" t="s">
        <v>51</v>
      </c>
      <c r="E7401" s="1" t="s">
        <v>63</v>
      </c>
      <c r="G7401" s="1" t="s">
        <v>82</v>
      </c>
      <c r="H7401" s="1" t="s">
        <v>54</v>
      </c>
      <c r="I7401" s="1" t="s">
        <v>55</v>
      </c>
      <c r="J7401" s="1" t="s">
        <v>82</v>
      </c>
      <c r="M7401" s="1" t="s">
        <v>56</v>
      </c>
      <c r="O7401" s="1" t="s">
        <v>82</v>
      </c>
      <c r="P7401" s="1" t="s">
        <v>54</v>
      </c>
      <c r="Q7401" s="1" t="s">
        <v>55</v>
      </c>
      <c r="R7401" s="1" t="s">
        <v>56</v>
      </c>
      <c r="T7401" s="1" t="s">
        <v>7267</v>
      </c>
      <c r="U7401" s="1" t="s">
        <v>59</v>
      </c>
      <c r="W7401" s="1" t="s">
        <v>60</v>
      </c>
      <c r="X7401" s="1" t="s">
        <v>60</v>
      </c>
      <c r="Y7401" s="1" t="s">
        <v>60</v>
      </c>
      <c r="AD7401" s="1" t="s">
        <v>60</v>
      </c>
      <c r="AF7401" s="1" t="s">
        <v>60</v>
      </c>
      <c r="AP7401" s="1" t="s">
        <v>60</v>
      </c>
      <c r="AR7401" s="1" t="s">
        <v>60</v>
      </c>
      <c r="AT7401" s="1" t="s">
        <v>329</v>
      </c>
      <c r="AU7401" s="1" t="s">
        <v>329</v>
      </c>
      <c r="AV7401" s="1" t="s">
        <v>85</v>
      </c>
      <c r="AW7401" s="3" t="str">
        <f t="shared" si="1"/>
        <v>Other</v>
      </c>
      <c r="AX7401" s="3" t="str">
        <f t="array" ref="AX7401">TEXTJOIN(", ", TRUE, IF(X7401:AS7401="Y", X$1:AS$1, IF(X7401:AS7401&lt;&gt;"", X$1:AS$1 &amp; ": " &amp; X7401:AS7401, "")))
</f>
        <v>Heroin, Cocaine, Ethanol, Benzodiazepine, Heroin/Morph/Codeine, Any Opioid</v>
      </c>
    </row>
    <row r="7402">
      <c r="A7402" s="2">
        <v>43746.0</v>
      </c>
      <c r="B7402" s="1" t="s">
        <v>50</v>
      </c>
      <c r="C7402" s="1">
        <v>29.0</v>
      </c>
      <c r="D7402" s="1" t="s">
        <v>76</v>
      </c>
      <c r="E7402" s="1" t="s">
        <v>63</v>
      </c>
      <c r="G7402" s="1" t="s">
        <v>488</v>
      </c>
      <c r="H7402" s="1" t="s">
        <v>91</v>
      </c>
      <c r="I7402" s="1" t="s">
        <v>55</v>
      </c>
      <c r="J7402" s="1" t="s">
        <v>238</v>
      </c>
      <c r="K7402" s="1" t="s">
        <v>125</v>
      </c>
      <c r="L7402" s="1" t="s">
        <v>55</v>
      </c>
      <c r="M7402" s="1" t="s">
        <v>404</v>
      </c>
      <c r="N7402" s="1" t="s">
        <v>155</v>
      </c>
      <c r="O7402" s="1" t="s">
        <v>238</v>
      </c>
      <c r="P7402" s="1" t="s">
        <v>125</v>
      </c>
      <c r="Q7402" s="1" t="s">
        <v>55</v>
      </c>
      <c r="R7402" s="1" t="s">
        <v>44</v>
      </c>
      <c r="T7402" s="1" t="s">
        <v>2274</v>
      </c>
      <c r="U7402" s="1" t="s">
        <v>59</v>
      </c>
      <c r="Z7402" s="1" t="s">
        <v>60</v>
      </c>
      <c r="AD7402" s="1" t="s">
        <v>60</v>
      </c>
      <c r="AR7402" s="1" t="s">
        <v>60</v>
      </c>
      <c r="AT7402" s="1" t="s">
        <v>492</v>
      </c>
      <c r="AU7402" s="1" t="s">
        <v>567</v>
      </c>
      <c r="AV7402" s="1" t="s">
        <v>241</v>
      </c>
      <c r="AW7402" s="3" t="str">
        <f t="shared" si="1"/>
        <v>Other</v>
      </c>
      <c r="AX7402" s="3" t="str">
        <f t="array" ref="AX7402">TEXTJOIN(", ", TRUE, IF(X7402:AS7402="Y", X$1:AS$1, IF(X7402:AS7402&lt;&gt;"", X$1:AS$1 &amp; ": " &amp; X7402:AS7402, "")))
</f>
        <v>Fentanyl, Ethanol, Any Opioid</v>
      </c>
    </row>
    <row r="7403">
      <c r="A7403" s="2">
        <v>43687.0</v>
      </c>
      <c r="B7403" s="1" t="s">
        <v>50</v>
      </c>
      <c r="C7403" s="1">
        <v>43.0</v>
      </c>
      <c r="D7403" s="1" t="s">
        <v>51</v>
      </c>
      <c r="E7403" s="1" t="s">
        <v>63</v>
      </c>
      <c r="F7403" s="1" t="s">
        <v>137</v>
      </c>
      <c r="G7403" s="1" t="s">
        <v>91</v>
      </c>
      <c r="H7403" s="1" t="s">
        <v>91</v>
      </c>
      <c r="I7403" s="1" t="s">
        <v>55</v>
      </c>
      <c r="J7403" s="1" t="s">
        <v>91</v>
      </c>
      <c r="K7403" s="1" t="s">
        <v>91</v>
      </c>
      <c r="L7403" s="1" t="s">
        <v>55</v>
      </c>
      <c r="M7403" s="1" t="s">
        <v>56</v>
      </c>
      <c r="N7403" s="1" t="s">
        <v>334</v>
      </c>
      <c r="O7403" s="1" t="s">
        <v>91</v>
      </c>
      <c r="P7403" s="1" t="s">
        <v>91</v>
      </c>
      <c r="Q7403" s="1" t="s">
        <v>55</v>
      </c>
      <c r="R7403" s="1" t="s">
        <v>56</v>
      </c>
      <c r="T7403" s="1" t="s">
        <v>331</v>
      </c>
      <c r="U7403" s="1" t="s">
        <v>59</v>
      </c>
      <c r="V7403" s="1" t="s">
        <v>464</v>
      </c>
      <c r="Z7403" s="1" t="s">
        <v>60</v>
      </c>
      <c r="AR7403" s="1" t="s">
        <v>60</v>
      </c>
      <c r="AT7403" s="1" t="s">
        <v>110</v>
      </c>
      <c r="AU7403" s="1" t="s">
        <v>110</v>
      </c>
      <c r="AV7403" s="1" t="s">
        <v>111</v>
      </c>
      <c r="AW7403" s="3" t="str">
        <f t="shared" si="1"/>
        <v>Other</v>
      </c>
      <c r="AX7403" s="3" t="str">
        <f t="array" ref="AX7403">TEXTJOIN(", ", TRUE, IF(X7403:AS7403="Y", X$1:AS$1, IF(X7403:AS7403&lt;&gt;"", X$1:AS$1 &amp; ": " &amp; X7403:AS7403, "")))
</f>
        <v>Fentanyl, Any Opioid</v>
      </c>
    </row>
    <row r="7404">
      <c r="A7404" s="2">
        <v>44450.0</v>
      </c>
      <c r="B7404" s="1" t="s">
        <v>50</v>
      </c>
      <c r="C7404" s="1">
        <v>49.0</v>
      </c>
      <c r="D7404" s="1" t="s">
        <v>51</v>
      </c>
      <c r="E7404" s="1" t="s">
        <v>63</v>
      </c>
      <c r="G7404" s="1" t="s">
        <v>769</v>
      </c>
      <c r="H7404" s="1" t="s">
        <v>65</v>
      </c>
      <c r="I7404" s="1" t="s">
        <v>55</v>
      </c>
      <c r="J7404" s="1" t="s">
        <v>769</v>
      </c>
      <c r="K7404" s="1" t="s">
        <v>65</v>
      </c>
      <c r="L7404" s="1" t="s">
        <v>55</v>
      </c>
      <c r="M7404" s="1" t="s">
        <v>56</v>
      </c>
      <c r="N7404" s="1" t="s">
        <v>136</v>
      </c>
      <c r="O7404" s="1" t="s">
        <v>72</v>
      </c>
      <c r="P7404" s="1" t="s">
        <v>91</v>
      </c>
      <c r="Q7404" s="1" t="s">
        <v>55</v>
      </c>
      <c r="R7404" s="1" t="s">
        <v>180</v>
      </c>
      <c r="T7404" s="1" t="s">
        <v>83</v>
      </c>
      <c r="U7404" s="1" t="s">
        <v>59</v>
      </c>
      <c r="V7404" s="1" t="s">
        <v>258</v>
      </c>
      <c r="Y7404" s="1" t="s">
        <v>60</v>
      </c>
      <c r="Z7404" s="1" t="s">
        <v>60</v>
      </c>
      <c r="AR7404" s="1" t="s">
        <v>60</v>
      </c>
      <c r="AT7404" s="1" t="s">
        <v>772</v>
      </c>
      <c r="AU7404" s="1" t="s">
        <v>772</v>
      </c>
      <c r="AV7404" s="1" t="s">
        <v>75</v>
      </c>
      <c r="AW7404" s="3" t="str">
        <f t="shared" si="1"/>
        <v>Other</v>
      </c>
      <c r="AX7404" s="3" t="str">
        <f t="array" ref="AX7404">TEXTJOIN(", ", TRUE, IF(X7404:AS7404="Y", X$1:AS$1, IF(X7404:AS7404&lt;&gt;"", X$1:AS$1 &amp; ": " &amp; X7404:AS7404, "")))
</f>
        <v>Cocaine, Fentanyl, Any Opioid</v>
      </c>
    </row>
    <row r="7405">
      <c r="A7405" s="2">
        <v>43958.0</v>
      </c>
      <c r="B7405" s="1" t="s">
        <v>50</v>
      </c>
      <c r="C7405" s="1">
        <v>62.0</v>
      </c>
      <c r="D7405" s="1" t="s">
        <v>51</v>
      </c>
      <c r="E7405" s="1" t="s">
        <v>52</v>
      </c>
      <c r="G7405" s="1" t="s">
        <v>256</v>
      </c>
      <c r="H7405" s="1" t="s">
        <v>103</v>
      </c>
      <c r="I7405" s="1" t="s">
        <v>55</v>
      </c>
      <c r="J7405" s="1" t="s">
        <v>256</v>
      </c>
      <c r="K7405" s="1" t="s">
        <v>103</v>
      </c>
      <c r="L7405" s="1" t="s">
        <v>55</v>
      </c>
      <c r="M7405" s="1" t="s">
        <v>56</v>
      </c>
      <c r="N7405" s="1" t="s">
        <v>66</v>
      </c>
      <c r="O7405" s="1" t="s">
        <v>256</v>
      </c>
      <c r="P7405" s="1" t="s">
        <v>103</v>
      </c>
      <c r="Q7405" s="1" t="s">
        <v>55</v>
      </c>
      <c r="R7405" s="1" t="s">
        <v>67</v>
      </c>
      <c r="T7405" s="1" t="s">
        <v>7268</v>
      </c>
      <c r="U7405" s="1" t="s">
        <v>59</v>
      </c>
      <c r="X7405" s="1" t="s">
        <v>60</v>
      </c>
      <c r="AR7405" s="1" t="s">
        <v>60</v>
      </c>
      <c r="AT7405" s="1" t="s">
        <v>282</v>
      </c>
      <c r="AU7405" s="1" t="s">
        <v>282</v>
      </c>
      <c r="AV7405" s="1" t="s">
        <v>260</v>
      </c>
      <c r="AW7405" s="3" t="str">
        <f t="shared" si="1"/>
        <v>Other</v>
      </c>
      <c r="AX7405" s="3" t="str">
        <f t="array" ref="AX7405">TEXTJOIN(", ", TRUE, IF(X7405:AS7405="Y", X$1:AS$1, IF(X7405:AS7405&lt;&gt;"", X$1:AS$1 &amp; ": " &amp; X7405:AS7405, "")))
</f>
        <v>Heroin, Any Opioid</v>
      </c>
    </row>
    <row r="7406">
      <c r="A7406" s="2">
        <v>43562.0</v>
      </c>
      <c r="B7406" s="1" t="s">
        <v>50</v>
      </c>
      <c r="C7406" s="1">
        <v>36.0</v>
      </c>
      <c r="D7406" s="1" t="s">
        <v>51</v>
      </c>
      <c r="E7406" s="1" t="s">
        <v>63</v>
      </c>
      <c r="G7406" s="1" t="s">
        <v>731</v>
      </c>
      <c r="H7406" s="1" t="s">
        <v>103</v>
      </c>
      <c r="I7406" s="1" t="s">
        <v>55</v>
      </c>
      <c r="J7406" s="1" t="s">
        <v>731</v>
      </c>
      <c r="K7406" s="1" t="s">
        <v>103</v>
      </c>
      <c r="L7406" s="1" t="s">
        <v>55</v>
      </c>
      <c r="M7406" s="1" t="s">
        <v>404</v>
      </c>
      <c r="N7406" s="1" t="s">
        <v>119</v>
      </c>
      <c r="O7406" s="1" t="s">
        <v>731</v>
      </c>
      <c r="P7406" s="1" t="s">
        <v>103</v>
      </c>
      <c r="Q7406" s="1" t="s">
        <v>55</v>
      </c>
      <c r="R7406" s="1" t="s">
        <v>56</v>
      </c>
      <c r="T7406" s="1" t="s">
        <v>1362</v>
      </c>
      <c r="U7406" s="1" t="s">
        <v>59</v>
      </c>
      <c r="V7406" s="1" t="s">
        <v>507</v>
      </c>
      <c r="Y7406" s="1" t="s">
        <v>60</v>
      </c>
      <c r="Z7406" s="1" t="s">
        <v>60</v>
      </c>
      <c r="AD7406" s="1" t="s">
        <v>60</v>
      </c>
      <c r="AR7406" s="1" t="s">
        <v>60</v>
      </c>
      <c r="AT7406" s="1" t="s">
        <v>735</v>
      </c>
      <c r="AU7406" s="1" t="s">
        <v>735</v>
      </c>
      <c r="AV7406" s="1" t="s">
        <v>736</v>
      </c>
      <c r="AW7406" s="3" t="str">
        <f t="shared" si="1"/>
        <v>Other</v>
      </c>
      <c r="AX7406" s="3" t="str">
        <f t="array" ref="AX7406">TEXTJOIN(", ", TRUE, IF(X7406:AS7406="Y", X$1:AS$1, IF(X7406:AS7406&lt;&gt;"", X$1:AS$1 &amp; ": " &amp; X7406:AS7406, "")))
</f>
        <v>Cocaine, Fentanyl, Ethanol, Any Opioid</v>
      </c>
    </row>
    <row r="7407">
      <c r="A7407" s="2">
        <v>44387.0</v>
      </c>
      <c r="B7407" s="1" t="s">
        <v>50</v>
      </c>
      <c r="C7407" s="1">
        <v>64.0</v>
      </c>
      <c r="D7407" s="1" t="s">
        <v>51</v>
      </c>
      <c r="E7407" s="1" t="s">
        <v>502</v>
      </c>
      <c r="G7407" s="1" t="s">
        <v>256</v>
      </c>
      <c r="H7407" s="1" t="s">
        <v>103</v>
      </c>
      <c r="I7407" s="1" t="s">
        <v>55</v>
      </c>
      <c r="J7407" s="1" t="s">
        <v>256</v>
      </c>
      <c r="K7407" s="1" t="s">
        <v>103</v>
      </c>
      <c r="L7407" s="1" t="s">
        <v>55</v>
      </c>
      <c r="M7407" s="1" t="s">
        <v>56</v>
      </c>
      <c r="N7407" s="1" t="s">
        <v>119</v>
      </c>
      <c r="O7407" s="1" t="s">
        <v>256</v>
      </c>
      <c r="P7407" s="1" t="s">
        <v>103</v>
      </c>
      <c r="Q7407" s="1" t="s">
        <v>55</v>
      </c>
      <c r="R7407" s="1" t="s">
        <v>56</v>
      </c>
      <c r="T7407" s="1" t="s">
        <v>2733</v>
      </c>
      <c r="U7407" s="1" t="s">
        <v>59</v>
      </c>
      <c r="V7407" s="1" t="s">
        <v>7269</v>
      </c>
      <c r="Z7407" s="1" t="s">
        <v>60</v>
      </c>
      <c r="AR7407" s="1" t="s">
        <v>60</v>
      </c>
      <c r="AT7407" s="1" t="s">
        <v>282</v>
      </c>
      <c r="AU7407" s="1" t="s">
        <v>282</v>
      </c>
      <c r="AV7407" s="1" t="s">
        <v>260</v>
      </c>
      <c r="AW7407" s="3" t="str">
        <f t="shared" si="1"/>
        <v>Other</v>
      </c>
      <c r="AX7407" s="3" t="str">
        <f t="array" ref="AX7407">TEXTJOIN(", ", TRUE, IF(X7407:AS7407="Y", X$1:AS$1, IF(X7407:AS7407&lt;&gt;"", X$1:AS$1 &amp; ": " &amp; X7407:AS7407, "")))
</f>
        <v>Fentanyl, Any Opioid</v>
      </c>
    </row>
    <row r="7408">
      <c r="A7408" s="2">
        <v>42969.0</v>
      </c>
      <c r="B7408" s="1" t="s">
        <v>86</v>
      </c>
      <c r="C7408" s="1">
        <v>39.0</v>
      </c>
      <c r="D7408" s="1" t="s">
        <v>51</v>
      </c>
      <c r="E7408" s="1" t="s">
        <v>63</v>
      </c>
      <c r="G7408" s="1" t="s">
        <v>1041</v>
      </c>
      <c r="H7408" s="1" t="s">
        <v>103</v>
      </c>
      <c r="I7408" s="1" t="s">
        <v>55</v>
      </c>
      <c r="J7408" s="1" t="s">
        <v>82</v>
      </c>
      <c r="K7408" s="1" t="s">
        <v>54</v>
      </c>
      <c r="L7408" s="1" t="s">
        <v>55</v>
      </c>
      <c r="M7408" s="1" t="s">
        <v>118</v>
      </c>
      <c r="N7408" s="1" t="s">
        <v>119</v>
      </c>
      <c r="O7408" s="1" t="s">
        <v>82</v>
      </c>
      <c r="P7408" s="1" t="s">
        <v>54</v>
      </c>
      <c r="Q7408" s="1" t="s">
        <v>55</v>
      </c>
      <c r="R7408" s="1" t="s">
        <v>44</v>
      </c>
      <c r="S7408" s="1" t="s">
        <v>1120</v>
      </c>
      <c r="T7408" s="1" t="s">
        <v>7270</v>
      </c>
      <c r="U7408" s="1" t="s">
        <v>59</v>
      </c>
      <c r="X7408" s="1" t="s">
        <v>60</v>
      </c>
      <c r="Z7408" s="1" t="s">
        <v>60</v>
      </c>
      <c r="AD7408" s="1" t="s">
        <v>60</v>
      </c>
      <c r="AF7408" s="1" t="s">
        <v>60</v>
      </c>
      <c r="AT7408" s="1" t="s">
        <v>1043</v>
      </c>
      <c r="AU7408" s="1" t="s">
        <v>329</v>
      </c>
      <c r="AV7408" s="1" t="s">
        <v>85</v>
      </c>
      <c r="AW7408" s="3" t="str">
        <f t="shared" si="1"/>
        <v>Other</v>
      </c>
      <c r="AX7408" s="3" t="str">
        <f t="array" ref="AX7408">TEXTJOIN(", ", TRUE, IF(X7408:AS7408="Y", X$1:AS$1, IF(X7408:AS7408&lt;&gt;"", X$1:AS$1 &amp; ": " &amp; X7408:AS7408, "")))
</f>
        <v>Heroin, Fentanyl, Ethanol, Benzodiazepine</v>
      </c>
    </row>
    <row r="7409">
      <c r="A7409" s="2">
        <v>41047.0</v>
      </c>
      <c r="B7409" s="1" t="s">
        <v>50</v>
      </c>
      <c r="C7409" s="1">
        <v>61.0</v>
      </c>
      <c r="D7409" s="1" t="s">
        <v>51</v>
      </c>
      <c r="E7409" s="1" t="s">
        <v>63</v>
      </c>
      <c r="G7409" s="1" t="s">
        <v>498</v>
      </c>
      <c r="H7409" s="1" t="s">
        <v>65</v>
      </c>
      <c r="J7409" s="1" t="s">
        <v>498</v>
      </c>
      <c r="L7409" s="1" t="s">
        <v>55</v>
      </c>
      <c r="M7409" s="1" t="s">
        <v>56</v>
      </c>
      <c r="N7409" s="1" t="s">
        <v>148</v>
      </c>
      <c r="O7409" s="1" t="s">
        <v>498</v>
      </c>
      <c r="P7409" s="1" t="s">
        <v>65</v>
      </c>
      <c r="R7409" s="1" t="s">
        <v>56</v>
      </c>
      <c r="T7409" s="1" t="s">
        <v>68</v>
      </c>
      <c r="U7409" s="1" t="s">
        <v>59</v>
      </c>
      <c r="X7409" s="1" t="s">
        <v>60</v>
      </c>
      <c r="AT7409" s="1" t="s">
        <v>500</v>
      </c>
      <c r="AU7409" s="1" t="s">
        <v>500</v>
      </c>
      <c r="AV7409" s="1" t="s">
        <v>501</v>
      </c>
      <c r="AW7409" s="3" t="str">
        <f t="shared" si="1"/>
        <v>Other</v>
      </c>
      <c r="AX7409" s="3" t="str">
        <f t="array" ref="AX7409">TEXTJOIN(", ", TRUE, IF(X7409:AS7409="Y", X$1:AS$1, IF(X7409:AS7409&lt;&gt;"", X$1:AS$1 &amp; ": " &amp; X7409:AS7409, "")))
</f>
        <v>Heroin</v>
      </c>
    </row>
    <row r="7410">
      <c r="A7410" s="2">
        <v>43513.0</v>
      </c>
      <c r="B7410" s="1" t="s">
        <v>50</v>
      </c>
      <c r="C7410" s="1">
        <v>59.0</v>
      </c>
      <c r="D7410" s="1" t="s">
        <v>51</v>
      </c>
      <c r="E7410" s="1" t="s">
        <v>63</v>
      </c>
      <c r="G7410" s="1" t="s">
        <v>102</v>
      </c>
      <c r="H7410" s="1" t="s">
        <v>103</v>
      </c>
      <c r="I7410" s="1" t="s">
        <v>55</v>
      </c>
      <c r="J7410" s="1" t="s">
        <v>102</v>
      </c>
      <c r="K7410" s="1" t="s">
        <v>103</v>
      </c>
      <c r="L7410" s="1" t="s">
        <v>55</v>
      </c>
      <c r="M7410" s="1" t="s">
        <v>56</v>
      </c>
      <c r="N7410" s="1" t="s">
        <v>66</v>
      </c>
      <c r="O7410" s="1" t="s">
        <v>102</v>
      </c>
      <c r="P7410" s="1" t="s">
        <v>103</v>
      </c>
      <c r="Q7410" s="1" t="s">
        <v>55</v>
      </c>
      <c r="R7410" s="1" t="s">
        <v>56</v>
      </c>
      <c r="T7410" s="1" t="s">
        <v>7271</v>
      </c>
      <c r="U7410" s="1" t="s">
        <v>59</v>
      </c>
      <c r="Z7410" s="1" t="s">
        <v>60</v>
      </c>
      <c r="AR7410" s="1" t="s">
        <v>60</v>
      </c>
      <c r="AS7410" s="1" t="s">
        <v>7272</v>
      </c>
      <c r="AT7410" s="1" t="s">
        <v>106</v>
      </c>
      <c r="AU7410" s="1" t="s">
        <v>106</v>
      </c>
      <c r="AV7410" s="1" t="s">
        <v>107</v>
      </c>
      <c r="AW7410" s="3" t="str">
        <f t="shared" si="1"/>
        <v>Other</v>
      </c>
      <c r="AX7410" s="3" t="str">
        <f t="array" ref="AX7410">TEXTJOIN(", ", TRUE, IF(X7410:AS7410="Y", X$1:AS$1, IF(X7410:AS7410&lt;&gt;"", X$1:AS$1 &amp; ": " &amp; X7410:AS7410, "")))
</f>
        <v>Fentanyl, Any Opioid, Other: DFE</v>
      </c>
    </row>
    <row r="7411">
      <c r="A7411" s="4">
        <v>42319.0</v>
      </c>
      <c r="B7411" s="1" t="s">
        <v>86</v>
      </c>
      <c r="C7411" s="1">
        <v>38.0</v>
      </c>
      <c r="D7411" s="1" t="s">
        <v>51</v>
      </c>
      <c r="E7411" s="1" t="s">
        <v>63</v>
      </c>
      <c r="G7411" s="1" t="s">
        <v>116</v>
      </c>
      <c r="H7411" s="1" t="s">
        <v>103</v>
      </c>
      <c r="I7411" s="1" t="s">
        <v>55</v>
      </c>
      <c r="J7411" s="1" t="s">
        <v>116</v>
      </c>
      <c r="M7411" s="1" t="s">
        <v>778</v>
      </c>
      <c r="O7411" s="1" t="s">
        <v>116</v>
      </c>
      <c r="P7411" s="1" t="s">
        <v>103</v>
      </c>
      <c r="Q7411" s="1" t="s">
        <v>55</v>
      </c>
      <c r="R7411" s="1" t="s">
        <v>56</v>
      </c>
      <c r="T7411" s="1" t="s">
        <v>78</v>
      </c>
      <c r="U7411" s="1" t="s">
        <v>59</v>
      </c>
      <c r="W7411" s="1" t="s">
        <v>60</v>
      </c>
      <c r="X7411" s="1" t="s">
        <v>60</v>
      </c>
      <c r="AP7411" s="1" t="s">
        <v>60</v>
      </c>
      <c r="AR7411" s="1" t="s">
        <v>60</v>
      </c>
      <c r="AT7411" s="1" t="s">
        <v>122</v>
      </c>
      <c r="AU7411" s="1" t="s">
        <v>122</v>
      </c>
      <c r="AV7411" s="1" t="s">
        <v>139</v>
      </c>
      <c r="AW7411" s="3" t="str">
        <f t="shared" si="1"/>
        <v>Other</v>
      </c>
      <c r="AX7411" s="3" t="str">
        <f t="array" ref="AX7411">TEXTJOIN(", ", TRUE, IF(X7411:AS7411="Y", X$1:AS$1, IF(X7411:AS7411&lt;&gt;"", X$1:AS$1 &amp; ": " &amp; X7411:AS7411, "")))
</f>
        <v>Heroin, Heroin/Morph/Codeine, Any Opioid</v>
      </c>
    </row>
    <row r="7412">
      <c r="A7412" s="2">
        <v>44037.0</v>
      </c>
      <c r="B7412" s="1" t="s">
        <v>50</v>
      </c>
      <c r="C7412" s="1">
        <v>39.0</v>
      </c>
      <c r="D7412" s="1" t="s">
        <v>51</v>
      </c>
      <c r="E7412" s="1" t="s">
        <v>63</v>
      </c>
      <c r="F7412" s="1" t="s">
        <v>137</v>
      </c>
      <c r="G7412" s="1" t="s">
        <v>432</v>
      </c>
      <c r="H7412" s="1" t="s">
        <v>91</v>
      </c>
      <c r="I7412" s="1" t="s">
        <v>55</v>
      </c>
      <c r="J7412" s="1" t="s">
        <v>432</v>
      </c>
      <c r="K7412" s="1" t="s">
        <v>91</v>
      </c>
      <c r="L7412" s="1" t="s">
        <v>55</v>
      </c>
      <c r="M7412" s="1" t="s">
        <v>56</v>
      </c>
      <c r="N7412" s="1" t="s">
        <v>136</v>
      </c>
      <c r="O7412" s="1" t="s">
        <v>432</v>
      </c>
      <c r="P7412" s="1" t="s">
        <v>91</v>
      </c>
      <c r="Q7412" s="1" t="s">
        <v>55</v>
      </c>
      <c r="R7412" s="1" t="s">
        <v>56</v>
      </c>
      <c r="T7412" s="1" t="s">
        <v>7273</v>
      </c>
      <c r="U7412" s="1" t="s">
        <v>59</v>
      </c>
      <c r="Z7412" s="1" t="s">
        <v>60</v>
      </c>
      <c r="AJ7412" s="1" t="s">
        <v>60</v>
      </c>
      <c r="AR7412" s="1" t="s">
        <v>60</v>
      </c>
      <c r="AT7412" s="1" t="s">
        <v>434</v>
      </c>
      <c r="AU7412" s="1" t="s">
        <v>434</v>
      </c>
      <c r="AV7412" s="1" t="s">
        <v>435</v>
      </c>
      <c r="AW7412" s="3" t="str">
        <f t="shared" si="1"/>
        <v>Other</v>
      </c>
      <c r="AX7412" s="3" t="str">
        <f t="array" ref="AX7412">TEXTJOIN(", ", TRUE, IF(X7412:AS7412="Y", X$1:AS$1, IF(X7412:AS7412&lt;&gt;"", X$1:AS$1 &amp; ": " &amp; X7412:AS7412, "")))
</f>
        <v>Fentanyl, Tramad, Any Opioid</v>
      </c>
    </row>
    <row r="7413">
      <c r="A7413" s="2">
        <v>42927.0</v>
      </c>
      <c r="B7413" s="1" t="s">
        <v>86</v>
      </c>
      <c r="C7413" s="1">
        <v>39.0</v>
      </c>
      <c r="D7413" s="1" t="s">
        <v>76</v>
      </c>
      <c r="E7413" s="1" t="s">
        <v>63</v>
      </c>
      <c r="J7413" s="1" t="s">
        <v>91</v>
      </c>
      <c r="K7413" s="1" t="s">
        <v>91</v>
      </c>
      <c r="L7413" s="1" t="s">
        <v>55</v>
      </c>
      <c r="M7413" s="1" t="s">
        <v>2283</v>
      </c>
      <c r="N7413" s="1" t="s">
        <v>66</v>
      </c>
      <c r="O7413" s="1" t="s">
        <v>91</v>
      </c>
      <c r="P7413" s="1" t="s">
        <v>91</v>
      </c>
      <c r="Q7413" s="1" t="s">
        <v>55</v>
      </c>
      <c r="R7413" s="1" t="s">
        <v>44</v>
      </c>
      <c r="S7413" s="1" t="s">
        <v>7274</v>
      </c>
      <c r="T7413" s="1" t="s">
        <v>1680</v>
      </c>
      <c r="U7413" s="1" t="s">
        <v>59</v>
      </c>
      <c r="Y7413" s="1" t="s">
        <v>60</v>
      </c>
      <c r="Z7413" s="1" t="s">
        <v>60</v>
      </c>
      <c r="AT7413" s="1" t="s">
        <v>62</v>
      </c>
      <c r="AU7413" s="1" t="s">
        <v>110</v>
      </c>
      <c r="AV7413" s="1" t="s">
        <v>111</v>
      </c>
      <c r="AW7413" s="3" t="str">
        <f t="shared" si="1"/>
        <v>Other</v>
      </c>
      <c r="AX7413" s="3" t="str">
        <f t="array" ref="AX7413">TEXTJOIN(", ", TRUE, IF(X7413:AS7413="Y", X$1:AS$1, IF(X7413:AS7413&lt;&gt;"", X$1:AS$1 &amp; ": " &amp; X7413:AS7413, "")))
</f>
        <v>Cocaine, Fentanyl</v>
      </c>
    </row>
    <row r="7414">
      <c r="A7414" s="2">
        <v>41165.0</v>
      </c>
      <c r="B7414" s="1" t="s">
        <v>50</v>
      </c>
      <c r="C7414" s="1">
        <v>22.0</v>
      </c>
      <c r="D7414" s="1" t="s">
        <v>51</v>
      </c>
      <c r="E7414" s="1" t="s">
        <v>1191</v>
      </c>
      <c r="G7414" s="1" t="s">
        <v>91</v>
      </c>
      <c r="H7414" s="1" t="s">
        <v>91</v>
      </c>
      <c r="J7414" s="1" t="s">
        <v>91</v>
      </c>
      <c r="L7414" s="1" t="s">
        <v>55</v>
      </c>
      <c r="M7414" s="1" t="s">
        <v>44</v>
      </c>
      <c r="N7414" s="1" t="s">
        <v>104</v>
      </c>
      <c r="O7414" s="1" t="s">
        <v>91</v>
      </c>
      <c r="P7414" s="1" t="s">
        <v>91</v>
      </c>
      <c r="R7414" s="1" t="s">
        <v>67</v>
      </c>
      <c r="T7414" s="1" t="s">
        <v>232</v>
      </c>
      <c r="U7414" s="1" t="s">
        <v>59</v>
      </c>
      <c r="X7414" s="1" t="s">
        <v>60</v>
      </c>
      <c r="AT7414" s="1" t="s">
        <v>110</v>
      </c>
      <c r="AU7414" s="1" t="s">
        <v>110</v>
      </c>
      <c r="AV7414" s="1" t="s">
        <v>111</v>
      </c>
      <c r="AW7414" s="3" t="str">
        <f t="shared" si="1"/>
        <v>Other</v>
      </c>
      <c r="AX7414" s="3" t="str">
        <f t="array" ref="AX7414">TEXTJOIN(", ", TRUE, IF(X7414:AS7414="Y", X$1:AS$1, IF(X7414:AS7414&lt;&gt;"", X$1:AS$1 &amp; ": " &amp; X7414:AS7414, "")))
</f>
        <v>Heroin</v>
      </c>
    </row>
    <row r="7415">
      <c r="A7415" s="2">
        <v>41450.0</v>
      </c>
      <c r="B7415" s="1" t="s">
        <v>50</v>
      </c>
      <c r="C7415" s="1">
        <v>54.0</v>
      </c>
      <c r="D7415" s="1" t="s">
        <v>51</v>
      </c>
      <c r="E7415" s="1" t="s">
        <v>63</v>
      </c>
      <c r="G7415" s="1" t="s">
        <v>7275</v>
      </c>
      <c r="H7415" s="1" t="s">
        <v>7276</v>
      </c>
      <c r="J7415" s="1" t="s">
        <v>361</v>
      </c>
      <c r="L7415" s="1" t="s">
        <v>55</v>
      </c>
      <c r="M7415" s="1" t="s">
        <v>1076</v>
      </c>
      <c r="N7415" s="1" t="s">
        <v>7277</v>
      </c>
      <c r="O7415" s="1" t="s">
        <v>64</v>
      </c>
      <c r="P7415" s="1" t="s">
        <v>65</v>
      </c>
      <c r="R7415" s="1" t="s">
        <v>67</v>
      </c>
      <c r="T7415" s="1" t="s">
        <v>232</v>
      </c>
      <c r="U7415" s="1" t="s">
        <v>59</v>
      </c>
      <c r="Y7415" s="1" t="s">
        <v>60</v>
      </c>
      <c r="AD7415" s="1" t="s">
        <v>60</v>
      </c>
      <c r="AF7415" s="1" t="s">
        <v>60</v>
      </c>
      <c r="AT7415" s="1" t="s">
        <v>7278</v>
      </c>
      <c r="AU7415" s="1" t="s">
        <v>363</v>
      </c>
      <c r="AV7415" s="1" t="s">
        <v>70</v>
      </c>
      <c r="AW7415" s="3" t="str">
        <f t="shared" si="1"/>
        <v>Other</v>
      </c>
      <c r="AX7415" s="3" t="str">
        <f t="array" ref="AX7415">TEXTJOIN(", ", TRUE, IF(X7415:AS7415="Y", X$1:AS$1, IF(X7415:AS7415&lt;&gt;"", X$1:AS$1 &amp; ": " &amp; X7415:AS7415, "")))
</f>
        <v>Cocaine, Ethanol, Benzodiazepine</v>
      </c>
    </row>
    <row r="7416">
      <c r="A7416" s="2">
        <v>43994.0</v>
      </c>
      <c r="B7416" s="1" t="s">
        <v>50</v>
      </c>
      <c r="C7416" s="1">
        <v>34.0</v>
      </c>
      <c r="D7416" s="1" t="s">
        <v>51</v>
      </c>
      <c r="E7416" s="1" t="s">
        <v>63</v>
      </c>
      <c r="J7416" s="1" t="s">
        <v>256</v>
      </c>
      <c r="K7416" s="1" t="s">
        <v>103</v>
      </c>
      <c r="L7416" s="1" t="s">
        <v>55</v>
      </c>
      <c r="M7416" s="1" t="s">
        <v>728</v>
      </c>
      <c r="N7416" s="1" t="s">
        <v>136</v>
      </c>
      <c r="O7416" s="1" t="s">
        <v>256</v>
      </c>
      <c r="P7416" s="1" t="s">
        <v>103</v>
      </c>
      <c r="Q7416" s="1" t="s">
        <v>55</v>
      </c>
      <c r="R7416" s="1" t="s">
        <v>44</v>
      </c>
      <c r="T7416" s="1" t="s">
        <v>7279</v>
      </c>
      <c r="U7416" s="1" t="s">
        <v>59</v>
      </c>
      <c r="V7416" s="1" t="s">
        <v>258</v>
      </c>
      <c r="Y7416" s="1" t="s">
        <v>60</v>
      </c>
      <c r="Z7416" s="1" t="s">
        <v>60</v>
      </c>
      <c r="AB7416" s="1" t="s">
        <v>60</v>
      </c>
      <c r="AR7416" s="1" t="s">
        <v>60</v>
      </c>
      <c r="AT7416" s="1" t="s">
        <v>62</v>
      </c>
      <c r="AU7416" s="1" t="s">
        <v>282</v>
      </c>
      <c r="AV7416" s="1" t="s">
        <v>260</v>
      </c>
      <c r="AW7416" s="3" t="str">
        <f t="shared" si="1"/>
        <v>Other</v>
      </c>
      <c r="AX7416" s="3" t="str">
        <f t="array" ref="AX7416">TEXTJOIN(", ", TRUE, IF(X7416:AS7416="Y", X$1:AS$1, IF(X7416:AS7416&lt;&gt;"", X$1:AS$1 &amp; ": " &amp; X7416:AS7416, "")))
</f>
        <v>Cocaine, Fentanyl, Oxycodone, Any Opioid</v>
      </c>
    </row>
    <row r="7417">
      <c r="A7417" s="2">
        <v>42706.0</v>
      </c>
      <c r="B7417" s="1" t="s">
        <v>50</v>
      </c>
      <c r="C7417" s="1">
        <v>60.0</v>
      </c>
      <c r="D7417" s="1" t="s">
        <v>51</v>
      </c>
      <c r="E7417" s="1" t="s">
        <v>118</v>
      </c>
      <c r="G7417" s="1" t="s">
        <v>91</v>
      </c>
      <c r="H7417" s="1" t="s">
        <v>91</v>
      </c>
      <c r="I7417" s="1" t="s">
        <v>55</v>
      </c>
      <c r="J7417" s="1" t="s">
        <v>91</v>
      </c>
      <c r="M7417" s="1" t="s">
        <v>56</v>
      </c>
      <c r="N7417" s="1" t="s">
        <v>430</v>
      </c>
      <c r="O7417" s="1" t="s">
        <v>91</v>
      </c>
      <c r="R7417" s="1" t="s">
        <v>67</v>
      </c>
      <c r="T7417" s="1" t="s">
        <v>3691</v>
      </c>
      <c r="U7417" s="1" t="s">
        <v>59</v>
      </c>
      <c r="W7417" s="1" t="s">
        <v>60</v>
      </c>
      <c r="X7417" s="1" t="s">
        <v>60</v>
      </c>
      <c r="Z7417" s="1" t="s">
        <v>60</v>
      </c>
      <c r="AP7417" s="1" t="s">
        <v>60</v>
      </c>
      <c r="AR7417" s="1" t="s">
        <v>60</v>
      </c>
      <c r="AT7417" s="1" t="s">
        <v>110</v>
      </c>
      <c r="AU7417" s="1" t="s">
        <v>110</v>
      </c>
      <c r="AV7417" s="1" t="s">
        <v>111</v>
      </c>
      <c r="AW7417" s="3" t="str">
        <f t="shared" si="1"/>
        <v>Other</v>
      </c>
      <c r="AX7417" s="3" t="str">
        <f t="array" ref="AX7417">TEXTJOIN(", ", TRUE, IF(X7417:AS7417="Y", X$1:AS$1, IF(X7417:AS7417&lt;&gt;"", X$1:AS$1 &amp; ": " &amp; X7417:AS7417, "")))
</f>
        <v>Heroin, Fentanyl, Heroin/Morph/Codeine, Any Opioid</v>
      </c>
    </row>
    <row r="7418">
      <c r="A7418" s="2">
        <v>41335.0</v>
      </c>
      <c r="B7418" s="1" t="s">
        <v>50</v>
      </c>
      <c r="C7418" s="1">
        <v>29.0</v>
      </c>
      <c r="D7418" s="1" t="s">
        <v>51</v>
      </c>
      <c r="E7418" s="1" t="s">
        <v>63</v>
      </c>
      <c r="G7418" s="1" t="s">
        <v>510</v>
      </c>
      <c r="H7418" s="1" t="s">
        <v>103</v>
      </c>
      <c r="J7418" s="1" t="s">
        <v>510</v>
      </c>
      <c r="L7418" s="1" t="s">
        <v>55</v>
      </c>
      <c r="M7418" s="1" t="s">
        <v>56</v>
      </c>
      <c r="N7418" s="1" t="s">
        <v>136</v>
      </c>
      <c r="O7418" s="1" t="s">
        <v>510</v>
      </c>
      <c r="P7418" s="1" t="s">
        <v>103</v>
      </c>
      <c r="R7418" s="1" t="s">
        <v>56</v>
      </c>
      <c r="T7418" s="1" t="s">
        <v>141</v>
      </c>
      <c r="U7418" s="1" t="s">
        <v>59</v>
      </c>
      <c r="X7418" s="1" t="s">
        <v>60</v>
      </c>
      <c r="Y7418" s="1" t="s">
        <v>60</v>
      </c>
      <c r="AT7418" s="1" t="s">
        <v>512</v>
      </c>
      <c r="AU7418" s="1" t="s">
        <v>512</v>
      </c>
      <c r="AV7418" s="1" t="s">
        <v>513</v>
      </c>
      <c r="AW7418" s="3" t="str">
        <f t="shared" si="1"/>
        <v>Other</v>
      </c>
      <c r="AX7418" s="3" t="str">
        <f t="array" ref="AX7418">TEXTJOIN(", ", TRUE, IF(X7418:AS7418="Y", X$1:AS$1, IF(X7418:AS7418&lt;&gt;"", X$1:AS$1 &amp; ": " &amp; X7418:AS7418, "")))
</f>
        <v>Heroin, Cocaine</v>
      </c>
    </row>
    <row r="7419">
      <c r="A7419" s="4">
        <v>44485.0</v>
      </c>
      <c r="B7419" s="1" t="s">
        <v>50</v>
      </c>
      <c r="C7419" s="1">
        <v>33.0</v>
      </c>
      <c r="D7419" s="1" t="s">
        <v>51</v>
      </c>
      <c r="E7419" s="1" t="s">
        <v>502</v>
      </c>
      <c r="G7419" s="1" t="s">
        <v>103</v>
      </c>
      <c r="H7419" s="1" t="s">
        <v>103</v>
      </c>
      <c r="I7419" s="1" t="s">
        <v>55</v>
      </c>
      <c r="J7419" s="1" t="s">
        <v>103</v>
      </c>
      <c r="K7419" s="1" t="s">
        <v>103</v>
      </c>
      <c r="L7419" s="1" t="s">
        <v>55</v>
      </c>
      <c r="M7419" s="1" t="s">
        <v>743</v>
      </c>
      <c r="N7419" s="1" t="s">
        <v>136</v>
      </c>
      <c r="O7419" s="1" t="s">
        <v>103</v>
      </c>
      <c r="P7419" s="1" t="s">
        <v>103</v>
      </c>
      <c r="Q7419" s="1" t="s">
        <v>55</v>
      </c>
      <c r="R7419" s="1" t="s">
        <v>56</v>
      </c>
      <c r="T7419" s="1" t="s">
        <v>7280</v>
      </c>
      <c r="U7419" s="1" t="s">
        <v>59</v>
      </c>
      <c r="V7419" s="1" t="s">
        <v>258</v>
      </c>
      <c r="Y7419" s="1" t="s">
        <v>60</v>
      </c>
      <c r="Z7419" s="1" t="s">
        <v>60</v>
      </c>
      <c r="AN7419" s="1" t="s">
        <v>60</v>
      </c>
      <c r="AR7419" s="1" t="s">
        <v>60</v>
      </c>
      <c r="AT7419" s="1" t="s">
        <v>167</v>
      </c>
      <c r="AU7419" s="1" t="s">
        <v>167</v>
      </c>
      <c r="AV7419" s="1" t="s">
        <v>168</v>
      </c>
      <c r="AW7419" s="3" t="str">
        <f t="shared" si="1"/>
        <v>Other</v>
      </c>
      <c r="AX7419" s="3" t="str">
        <f t="array" ref="AX7419">TEXTJOIN(", ", TRUE, IF(X7419:AS7419="Y", X$1:AS$1, IF(X7419:AS7419&lt;&gt;"", X$1:AS$1 &amp; ": " &amp; X7419:AS7419, "")))
</f>
        <v>Cocaine, Fentanyl, Gabapentin, Any Opioid</v>
      </c>
    </row>
    <row r="7420">
      <c r="A7420" s="2">
        <v>43193.0</v>
      </c>
      <c r="B7420" s="1" t="s">
        <v>50</v>
      </c>
      <c r="C7420" s="1">
        <v>60.0</v>
      </c>
      <c r="D7420" s="1" t="s">
        <v>76</v>
      </c>
      <c r="E7420" s="1" t="s">
        <v>63</v>
      </c>
      <c r="G7420" s="1" t="s">
        <v>437</v>
      </c>
      <c r="H7420" s="1" t="s">
        <v>91</v>
      </c>
      <c r="I7420" s="1" t="s">
        <v>55</v>
      </c>
      <c r="J7420" s="1" t="s">
        <v>437</v>
      </c>
      <c r="K7420" s="1" t="s">
        <v>91</v>
      </c>
      <c r="M7420" s="1" t="s">
        <v>56</v>
      </c>
      <c r="N7420" s="1" t="s">
        <v>119</v>
      </c>
      <c r="O7420" s="1" t="s">
        <v>437</v>
      </c>
      <c r="P7420" s="1" t="s">
        <v>91</v>
      </c>
      <c r="Q7420" s="1" t="s">
        <v>55</v>
      </c>
      <c r="R7420" s="1" t="s">
        <v>56</v>
      </c>
      <c r="T7420" s="1" t="s">
        <v>5372</v>
      </c>
      <c r="U7420" s="1" t="s">
        <v>59</v>
      </c>
      <c r="Z7420" s="1" t="s">
        <v>60</v>
      </c>
      <c r="AA7420" s="1" t="s">
        <v>60</v>
      </c>
      <c r="AR7420" s="1" t="s">
        <v>60</v>
      </c>
      <c r="AT7420" s="1" t="s">
        <v>439</v>
      </c>
      <c r="AU7420" s="1" t="s">
        <v>439</v>
      </c>
      <c r="AV7420" s="1" t="s">
        <v>440</v>
      </c>
      <c r="AW7420" s="3" t="str">
        <f t="shared" si="1"/>
        <v>Other</v>
      </c>
      <c r="AX7420" s="3" t="str">
        <f t="array" ref="AX7420">TEXTJOIN(", ", TRUE, IF(X7420:AS7420="Y", X$1:AS$1, IF(X7420:AS7420&lt;&gt;"", X$1:AS$1 &amp; ": " &amp; X7420:AS7420, "")))
</f>
        <v>Fentanyl, Fentanyl Analogue, Any Opioid</v>
      </c>
    </row>
    <row r="7421">
      <c r="A7421" s="2">
        <v>43889.0</v>
      </c>
      <c r="B7421" s="1" t="s">
        <v>50</v>
      </c>
      <c r="C7421" s="1">
        <v>56.0</v>
      </c>
      <c r="D7421" s="1" t="s">
        <v>51</v>
      </c>
      <c r="E7421" s="1" t="s">
        <v>63</v>
      </c>
      <c r="G7421" s="1" t="s">
        <v>64</v>
      </c>
      <c r="H7421" s="1" t="s">
        <v>65</v>
      </c>
      <c r="I7421" s="1" t="s">
        <v>55</v>
      </c>
      <c r="J7421" s="1" t="s">
        <v>64</v>
      </c>
      <c r="K7421" s="1" t="s">
        <v>65</v>
      </c>
      <c r="L7421" s="1" t="s">
        <v>55</v>
      </c>
      <c r="M7421" s="1" t="s">
        <v>494</v>
      </c>
      <c r="N7421" s="1" t="s">
        <v>93</v>
      </c>
      <c r="O7421" s="1" t="s">
        <v>64</v>
      </c>
      <c r="P7421" s="1" t="s">
        <v>65</v>
      </c>
      <c r="Q7421" s="1" t="s">
        <v>55</v>
      </c>
      <c r="R7421" s="1" t="s">
        <v>67</v>
      </c>
      <c r="T7421" s="1" t="s">
        <v>511</v>
      </c>
      <c r="U7421" s="1" t="s">
        <v>59</v>
      </c>
      <c r="V7421" s="1" t="s">
        <v>286</v>
      </c>
      <c r="Z7421" s="1" t="s">
        <v>60</v>
      </c>
      <c r="AD7421" s="1" t="s">
        <v>60</v>
      </c>
      <c r="AR7421" s="1" t="s">
        <v>60</v>
      </c>
      <c r="AT7421" s="1" t="s">
        <v>69</v>
      </c>
      <c r="AU7421" s="1" t="s">
        <v>69</v>
      </c>
      <c r="AV7421" s="1" t="s">
        <v>70</v>
      </c>
      <c r="AW7421" s="3" t="str">
        <f t="shared" si="1"/>
        <v>Other</v>
      </c>
      <c r="AX7421" s="3" t="str">
        <f t="array" ref="AX7421">TEXTJOIN(", ", TRUE, IF(X7421:AS7421="Y", X$1:AS$1, IF(X7421:AS7421&lt;&gt;"", X$1:AS$1 &amp; ": " &amp; X7421:AS7421, "")))
</f>
        <v>Fentanyl, Ethanol, Any Opioid</v>
      </c>
    </row>
    <row r="7422">
      <c r="A7422" s="2">
        <v>43994.0</v>
      </c>
      <c r="B7422" s="1" t="s">
        <v>50</v>
      </c>
      <c r="C7422" s="1">
        <v>60.0</v>
      </c>
      <c r="D7422" s="1" t="s">
        <v>76</v>
      </c>
      <c r="E7422" s="1" t="s">
        <v>63</v>
      </c>
      <c r="G7422" s="1" t="s">
        <v>271</v>
      </c>
      <c r="H7422" s="1" t="s">
        <v>91</v>
      </c>
      <c r="I7422" s="1" t="s">
        <v>55</v>
      </c>
      <c r="J7422" s="1" t="s">
        <v>271</v>
      </c>
      <c r="K7422" s="1" t="s">
        <v>91</v>
      </c>
      <c r="L7422" s="1" t="s">
        <v>55</v>
      </c>
      <c r="M7422" s="1" t="s">
        <v>56</v>
      </c>
      <c r="N7422" s="1" t="s">
        <v>136</v>
      </c>
      <c r="O7422" s="1" t="s">
        <v>271</v>
      </c>
      <c r="P7422" s="1" t="s">
        <v>91</v>
      </c>
      <c r="Q7422" s="1" t="s">
        <v>55</v>
      </c>
      <c r="R7422" s="1" t="s">
        <v>56</v>
      </c>
      <c r="T7422" s="1" t="s">
        <v>7281</v>
      </c>
      <c r="U7422" s="1" t="s">
        <v>59</v>
      </c>
      <c r="Z7422" s="1" t="s">
        <v>60</v>
      </c>
      <c r="AR7422" s="1" t="s">
        <v>60</v>
      </c>
      <c r="AT7422" s="1" t="s">
        <v>274</v>
      </c>
      <c r="AU7422" s="1" t="s">
        <v>274</v>
      </c>
      <c r="AV7422" s="1" t="s">
        <v>275</v>
      </c>
      <c r="AW7422" s="3" t="str">
        <f t="shared" si="1"/>
        <v>Other</v>
      </c>
      <c r="AX7422" s="3" t="str">
        <f t="array" ref="AX7422">TEXTJOIN(", ", TRUE, IF(X7422:AS7422="Y", X$1:AS$1, IF(X7422:AS7422&lt;&gt;"", X$1:AS$1 &amp; ": " &amp; X7422:AS7422, "")))
</f>
        <v>Fentanyl, Any Opioid</v>
      </c>
    </row>
    <row r="7423">
      <c r="A7423" s="2">
        <v>44457.0</v>
      </c>
      <c r="B7423" s="1" t="s">
        <v>50</v>
      </c>
      <c r="C7423" s="1">
        <v>58.0</v>
      </c>
      <c r="D7423" s="1" t="s">
        <v>51</v>
      </c>
      <c r="E7423" s="1" t="s">
        <v>63</v>
      </c>
      <c r="G7423" s="1" t="s">
        <v>903</v>
      </c>
      <c r="H7423" s="1" t="s">
        <v>54</v>
      </c>
      <c r="I7423" s="1" t="s">
        <v>55</v>
      </c>
      <c r="J7423" s="1" t="s">
        <v>903</v>
      </c>
      <c r="K7423" s="1" t="s">
        <v>54</v>
      </c>
      <c r="L7423" s="1" t="s">
        <v>55</v>
      </c>
      <c r="M7423" s="1" t="s">
        <v>56</v>
      </c>
      <c r="N7423" s="1" t="s">
        <v>178</v>
      </c>
      <c r="O7423" s="1" t="s">
        <v>903</v>
      </c>
      <c r="P7423" s="1" t="s">
        <v>54</v>
      </c>
      <c r="Q7423" s="1" t="s">
        <v>55</v>
      </c>
      <c r="R7423" s="1" t="s">
        <v>56</v>
      </c>
      <c r="T7423" s="1" t="s">
        <v>2760</v>
      </c>
      <c r="U7423" s="1" t="s">
        <v>59</v>
      </c>
      <c r="Z7423" s="1" t="s">
        <v>60</v>
      </c>
      <c r="AM7423" s="1" t="s">
        <v>60</v>
      </c>
      <c r="AR7423" s="1" t="s">
        <v>60</v>
      </c>
      <c r="AT7423" s="1" t="s">
        <v>905</v>
      </c>
      <c r="AU7423" s="1" t="s">
        <v>905</v>
      </c>
      <c r="AV7423" s="1" t="s">
        <v>906</v>
      </c>
      <c r="AW7423" s="3" t="str">
        <f t="shared" si="1"/>
        <v>Other</v>
      </c>
      <c r="AX7423" s="3" t="str">
        <f t="array" ref="AX7423">TEXTJOIN(", ", TRUE, IF(X7423:AS7423="Y", X$1:AS$1, IF(X7423:AS7423&lt;&gt;"", X$1:AS$1 &amp; ": " &amp; X7423:AS7423, "")))
</f>
        <v>Fentanyl, Xylazine, Any Opioid</v>
      </c>
    </row>
    <row r="7424">
      <c r="A7424" s="2">
        <v>42907.0</v>
      </c>
      <c r="B7424" s="1" t="s">
        <v>86</v>
      </c>
      <c r="C7424" s="1">
        <v>33.0</v>
      </c>
      <c r="D7424" s="1" t="s">
        <v>51</v>
      </c>
      <c r="E7424" s="1" t="s">
        <v>63</v>
      </c>
      <c r="G7424" s="1" t="s">
        <v>185</v>
      </c>
      <c r="H7424" s="1" t="s">
        <v>91</v>
      </c>
      <c r="I7424" s="1" t="s">
        <v>55</v>
      </c>
      <c r="J7424" s="1" t="s">
        <v>185</v>
      </c>
      <c r="K7424" s="1" t="s">
        <v>91</v>
      </c>
      <c r="L7424" s="1" t="s">
        <v>55</v>
      </c>
      <c r="M7424" s="1" t="s">
        <v>56</v>
      </c>
      <c r="N7424" s="1" t="s">
        <v>119</v>
      </c>
      <c r="O7424" s="1" t="s">
        <v>185</v>
      </c>
      <c r="P7424" s="1" t="s">
        <v>91</v>
      </c>
      <c r="Q7424" s="1" t="s">
        <v>55</v>
      </c>
      <c r="R7424" s="1" t="s">
        <v>56</v>
      </c>
      <c r="T7424" s="1" t="s">
        <v>7282</v>
      </c>
      <c r="U7424" s="1" t="s">
        <v>59</v>
      </c>
      <c r="Y7424" s="1" t="s">
        <v>60</v>
      </c>
      <c r="Z7424" s="1" t="s">
        <v>60</v>
      </c>
      <c r="AD7424" s="1" t="s">
        <v>60</v>
      </c>
      <c r="AT7424" s="1" t="s">
        <v>188</v>
      </c>
      <c r="AU7424" s="1" t="s">
        <v>188</v>
      </c>
      <c r="AV7424" s="1" t="s">
        <v>189</v>
      </c>
      <c r="AW7424" s="3" t="str">
        <f t="shared" si="1"/>
        <v>Other</v>
      </c>
      <c r="AX7424" s="3" t="str">
        <f t="array" ref="AX7424">TEXTJOIN(", ", TRUE, IF(X7424:AS7424="Y", X$1:AS$1, IF(X7424:AS7424&lt;&gt;"", X$1:AS$1 &amp; ": " &amp; X7424:AS7424, "")))
</f>
        <v>Cocaine, Fentanyl, Ethanol</v>
      </c>
    </row>
    <row r="7425">
      <c r="A7425" s="2">
        <v>42562.0</v>
      </c>
      <c r="B7425" s="1" t="s">
        <v>50</v>
      </c>
      <c r="C7425" s="1">
        <v>23.0</v>
      </c>
      <c r="D7425" s="1" t="s">
        <v>51</v>
      </c>
      <c r="E7425" s="1" t="s">
        <v>63</v>
      </c>
      <c r="G7425" s="1" t="s">
        <v>950</v>
      </c>
      <c r="H7425" s="1" t="s">
        <v>125</v>
      </c>
      <c r="I7425" s="1" t="s">
        <v>55</v>
      </c>
      <c r="J7425" s="1" t="s">
        <v>950</v>
      </c>
      <c r="M7425" s="1" t="s">
        <v>56</v>
      </c>
      <c r="N7425" s="1" t="s">
        <v>136</v>
      </c>
      <c r="O7425" s="1" t="s">
        <v>950</v>
      </c>
      <c r="R7425" s="1" t="s">
        <v>56</v>
      </c>
      <c r="T7425" s="1" t="s">
        <v>1104</v>
      </c>
      <c r="U7425" s="1" t="s">
        <v>59</v>
      </c>
      <c r="W7425" s="1" t="s">
        <v>60</v>
      </c>
      <c r="X7425" s="1" t="s">
        <v>60</v>
      </c>
      <c r="Z7425" s="1" t="s">
        <v>60</v>
      </c>
      <c r="AP7425" s="1" t="s">
        <v>60</v>
      </c>
      <c r="AR7425" s="1" t="s">
        <v>60</v>
      </c>
      <c r="AT7425" s="1" t="s">
        <v>951</v>
      </c>
      <c r="AU7425" s="1" t="s">
        <v>951</v>
      </c>
      <c r="AV7425" s="1" t="s">
        <v>952</v>
      </c>
      <c r="AW7425" s="3" t="str">
        <f t="shared" si="1"/>
        <v>Other</v>
      </c>
      <c r="AX7425" s="3" t="str">
        <f t="array" ref="AX7425">TEXTJOIN(", ", TRUE, IF(X7425:AS7425="Y", X$1:AS$1, IF(X7425:AS7425&lt;&gt;"", X$1:AS$1 &amp; ": " &amp; X7425:AS7425, "")))
</f>
        <v>Heroin, Fentanyl, Heroin/Morph/Codeine, Any Opioid</v>
      </c>
    </row>
    <row r="7426">
      <c r="A7426" s="2">
        <v>42896.0</v>
      </c>
      <c r="B7426" s="1" t="s">
        <v>86</v>
      </c>
      <c r="C7426" s="1">
        <v>20.0</v>
      </c>
      <c r="D7426" s="1" t="s">
        <v>76</v>
      </c>
      <c r="E7426" s="1" t="s">
        <v>52</v>
      </c>
      <c r="G7426" s="1" t="s">
        <v>53</v>
      </c>
      <c r="H7426" s="1" t="s">
        <v>54</v>
      </c>
      <c r="I7426" s="1" t="s">
        <v>55</v>
      </c>
      <c r="J7426" s="1" t="s">
        <v>82</v>
      </c>
      <c r="K7426" s="1" t="s">
        <v>54</v>
      </c>
      <c r="L7426" s="1" t="s">
        <v>55</v>
      </c>
      <c r="M7426" s="1" t="s">
        <v>193</v>
      </c>
      <c r="N7426" s="1" t="s">
        <v>136</v>
      </c>
      <c r="O7426" s="1" t="s">
        <v>82</v>
      </c>
      <c r="P7426" s="1" t="s">
        <v>54</v>
      </c>
      <c r="Q7426" s="1" t="s">
        <v>55</v>
      </c>
      <c r="R7426" s="1" t="s">
        <v>44</v>
      </c>
      <c r="T7426" s="1" t="s">
        <v>7283</v>
      </c>
      <c r="U7426" s="1" t="s">
        <v>59</v>
      </c>
      <c r="X7426" s="1" t="s">
        <v>60</v>
      </c>
      <c r="Y7426" s="1" t="s">
        <v>60</v>
      </c>
      <c r="Z7426" s="1" t="s">
        <v>60</v>
      </c>
      <c r="AS7426" s="1" t="s">
        <v>417</v>
      </c>
      <c r="AT7426" s="1" t="s">
        <v>61</v>
      </c>
      <c r="AU7426" s="1" t="s">
        <v>329</v>
      </c>
      <c r="AV7426" s="1" t="s">
        <v>85</v>
      </c>
      <c r="AW7426" s="3" t="str">
        <f t="shared" si="1"/>
        <v>Other</v>
      </c>
      <c r="AX7426" s="3" t="str">
        <f t="array" ref="AX7426">TEXTJOIN(", ", TRUE, IF(X7426:AS7426="Y", X$1:AS$1, IF(X7426:AS7426&lt;&gt;"", X$1:AS$1 &amp; ": " &amp; X7426:AS7426, "")))
</f>
        <v>Heroin, Cocaine, Fentanyl, Other: PCP</v>
      </c>
    </row>
    <row r="7427">
      <c r="A7427" s="4">
        <v>41270.0</v>
      </c>
      <c r="B7427" s="1" t="s">
        <v>50</v>
      </c>
      <c r="C7427" s="1">
        <v>49.0</v>
      </c>
      <c r="D7427" s="1" t="s">
        <v>51</v>
      </c>
      <c r="E7427" s="1" t="s">
        <v>63</v>
      </c>
      <c r="G7427" s="1" t="s">
        <v>370</v>
      </c>
      <c r="H7427" s="1" t="s">
        <v>65</v>
      </c>
      <c r="J7427" s="1" t="s">
        <v>370</v>
      </c>
      <c r="L7427" s="1" t="s">
        <v>55</v>
      </c>
      <c r="M7427" s="1" t="s">
        <v>56</v>
      </c>
      <c r="N7427" s="1" t="s">
        <v>148</v>
      </c>
      <c r="O7427" s="1" t="s">
        <v>64</v>
      </c>
      <c r="P7427" s="1" t="s">
        <v>65</v>
      </c>
      <c r="R7427" s="1" t="s">
        <v>67</v>
      </c>
      <c r="T7427" s="1" t="s">
        <v>68</v>
      </c>
      <c r="U7427" s="1" t="s">
        <v>59</v>
      </c>
      <c r="X7427" s="1" t="s">
        <v>60</v>
      </c>
      <c r="AT7427" s="1" t="s">
        <v>372</v>
      </c>
      <c r="AU7427" s="1" t="s">
        <v>372</v>
      </c>
      <c r="AV7427" s="1" t="s">
        <v>70</v>
      </c>
      <c r="AW7427" s="3" t="str">
        <f t="shared" si="1"/>
        <v>Other</v>
      </c>
      <c r="AX7427" s="3" t="str">
        <f t="array" ref="AX7427">TEXTJOIN(", ", TRUE, IF(X7427:AS7427="Y", X$1:AS$1, IF(X7427:AS7427&lt;&gt;"", X$1:AS$1 &amp; ": " &amp; X7427:AS7427, "")))
</f>
        <v>Heroin</v>
      </c>
    </row>
    <row r="7428">
      <c r="A7428" s="2">
        <v>44202.0</v>
      </c>
      <c r="B7428" s="1" t="s">
        <v>50</v>
      </c>
      <c r="C7428" s="1">
        <v>36.0</v>
      </c>
      <c r="D7428" s="1" t="s">
        <v>51</v>
      </c>
      <c r="E7428" s="1" t="s">
        <v>63</v>
      </c>
      <c r="F7428" s="1" t="s">
        <v>267</v>
      </c>
      <c r="G7428" s="1" t="s">
        <v>352</v>
      </c>
      <c r="H7428" s="1" t="s">
        <v>54</v>
      </c>
      <c r="I7428" s="1" t="s">
        <v>55</v>
      </c>
      <c r="J7428" s="1" t="s">
        <v>117</v>
      </c>
      <c r="M7428" s="1" t="s">
        <v>118</v>
      </c>
      <c r="N7428" s="1" t="s">
        <v>155</v>
      </c>
      <c r="O7428" s="1" t="s">
        <v>352</v>
      </c>
      <c r="P7428" s="1" t="s">
        <v>54</v>
      </c>
      <c r="Q7428" s="1" t="s">
        <v>55</v>
      </c>
      <c r="R7428" s="1" t="s">
        <v>56</v>
      </c>
      <c r="T7428" s="1" t="s">
        <v>7284</v>
      </c>
      <c r="U7428" s="1" t="s">
        <v>59</v>
      </c>
      <c r="X7428" s="1" t="s">
        <v>60</v>
      </c>
      <c r="Y7428" s="1" t="s">
        <v>60</v>
      </c>
      <c r="Z7428" s="1" t="s">
        <v>60</v>
      </c>
      <c r="AB7428" s="1" t="s">
        <v>60</v>
      </c>
      <c r="AP7428" s="1" t="s">
        <v>60</v>
      </c>
      <c r="AR7428" s="1" t="s">
        <v>60</v>
      </c>
      <c r="AT7428" s="1" t="s">
        <v>354</v>
      </c>
      <c r="AV7428" s="1" t="s">
        <v>355</v>
      </c>
      <c r="AW7428" s="3" t="str">
        <f t="shared" si="1"/>
        <v>Other</v>
      </c>
      <c r="AX7428" s="3" t="str">
        <f t="array" ref="AX7428">TEXTJOIN(", ", TRUE, IF(X7428:AS7428="Y", X$1:AS$1, IF(X7428:AS7428&lt;&gt;"", X$1:AS$1 &amp; ": " &amp; X7428:AS7428, "")))
</f>
        <v>Heroin, Cocaine, Fentanyl, Oxycodone, Heroin/Morph/Codeine, Any Opioid</v>
      </c>
    </row>
    <row r="7429">
      <c r="A7429" s="2">
        <v>42496.0</v>
      </c>
      <c r="B7429" s="1" t="s">
        <v>50</v>
      </c>
      <c r="C7429" s="1">
        <v>44.0</v>
      </c>
      <c r="D7429" s="1" t="s">
        <v>76</v>
      </c>
      <c r="E7429" s="1" t="s">
        <v>63</v>
      </c>
      <c r="G7429" s="1" t="s">
        <v>3527</v>
      </c>
      <c r="H7429" s="1" t="s">
        <v>103</v>
      </c>
      <c r="I7429" s="1" t="s">
        <v>55</v>
      </c>
      <c r="J7429" s="1" t="s">
        <v>103</v>
      </c>
      <c r="M7429" s="1" t="s">
        <v>56</v>
      </c>
      <c r="N7429" s="1" t="s">
        <v>276</v>
      </c>
      <c r="O7429" s="1" t="s">
        <v>3527</v>
      </c>
      <c r="R7429" s="1" t="s">
        <v>56</v>
      </c>
      <c r="T7429" s="1" t="s">
        <v>109</v>
      </c>
      <c r="U7429" s="1" t="s">
        <v>59</v>
      </c>
      <c r="Y7429" s="1" t="s">
        <v>60</v>
      </c>
      <c r="AT7429" s="1" t="s">
        <v>3529</v>
      </c>
      <c r="AU7429" s="1" t="s">
        <v>167</v>
      </c>
      <c r="AV7429" s="1" t="s">
        <v>4818</v>
      </c>
      <c r="AW7429" s="3" t="str">
        <f t="shared" si="1"/>
        <v>Other</v>
      </c>
      <c r="AX7429" s="3" t="str">
        <f t="array" ref="AX7429">TEXTJOIN(", ", TRUE, IF(X7429:AS7429="Y", X$1:AS$1, IF(X7429:AS7429&lt;&gt;"", X$1:AS$1 &amp; ": " &amp; X7429:AS7429, "")))
</f>
        <v>Cocaine</v>
      </c>
    </row>
    <row r="7430">
      <c r="A7430" s="2">
        <v>42888.0</v>
      </c>
      <c r="B7430" s="1" t="s">
        <v>86</v>
      </c>
      <c r="C7430" s="1">
        <v>59.0</v>
      </c>
      <c r="D7430" s="1" t="s">
        <v>51</v>
      </c>
      <c r="E7430" s="1" t="s">
        <v>63</v>
      </c>
      <c r="F7430" s="1" t="s">
        <v>137</v>
      </c>
      <c r="G7430" s="1" t="s">
        <v>91</v>
      </c>
      <c r="H7430" s="1" t="s">
        <v>91</v>
      </c>
      <c r="I7430" s="1" t="s">
        <v>55</v>
      </c>
      <c r="J7430" s="1" t="s">
        <v>91</v>
      </c>
      <c r="K7430" s="1" t="s">
        <v>91</v>
      </c>
      <c r="L7430" s="1" t="s">
        <v>55</v>
      </c>
      <c r="M7430" s="1" t="s">
        <v>56</v>
      </c>
      <c r="N7430" s="1" t="s">
        <v>119</v>
      </c>
      <c r="O7430" s="1" t="s">
        <v>91</v>
      </c>
      <c r="P7430" s="1" t="s">
        <v>91</v>
      </c>
      <c r="Q7430" s="1" t="s">
        <v>55</v>
      </c>
      <c r="R7430" s="1" t="s">
        <v>56</v>
      </c>
      <c r="T7430" s="1" t="s">
        <v>7285</v>
      </c>
      <c r="U7430" s="1" t="s">
        <v>59</v>
      </c>
      <c r="Y7430" s="1" t="s">
        <v>60</v>
      </c>
      <c r="Z7430" s="1" t="s">
        <v>60</v>
      </c>
      <c r="AT7430" s="1" t="s">
        <v>110</v>
      </c>
      <c r="AU7430" s="1" t="s">
        <v>110</v>
      </c>
      <c r="AV7430" s="1" t="s">
        <v>111</v>
      </c>
      <c r="AW7430" s="3" t="str">
        <f t="shared" si="1"/>
        <v>Other</v>
      </c>
      <c r="AX7430" s="3" t="str">
        <f t="array" ref="AX7430">TEXTJOIN(", ", TRUE, IF(X7430:AS7430="Y", X$1:AS$1, IF(X7430:AS7430&lt;&gt;"", X$1:AS$1 &amp; ": " &amp; X7430:AS7430, "")))
</f>
        <v>Cocaine, Fentanyl</v>
      </c>
    </row>
    <row r="7431">
      <c r="A7431" s="2">
        <v>41217.0</v>
      </c>
      <c r="B7431" s="1" t="s">
        <v>50</v>
      </c>
      <c r="C7431" s="1">
        <v>30.0</v>
      </c>
      <c r="D7431" s="1" t="s">
        <v>51</v>
      </c>
      <c r="E7431" s="1" t="s">
        <v>63</v>
      </c>
      <c r="G7431" s="1" t="s">
        <v>3527</v>
      </c>
      <c r="H7431" s="1" t="s">
        <v>103</v>
      </c>
      <c r="J7431" s="1" t="s">
        <v>103</v>
      </c>
      <c r="L7431" s="1" t="s">
        <v>55</v>
      </c>
      <c r="M7431" s="1" t="s">
        <v>56</v>
      </c>
      <c r="N7431" s="1" t="s">
        <v>148</v>
      </c>
      <c r="O7431" s="1" t="s">
        <v>103</v>
      </c>
      <c r="P7431" s="1" t="s">
        <v>103</v>
      </c>
      <c r="R7431" s="1" t="s">
        <v>67</v>
      </c>
      <c r="T7431" s="1" t="s">
        <v>3100</v>
      </c>
      <c r="U7431" s="1" t="s">
        <v>59</v>
      </c>
      <c r="X7431" s="1" t="s">
        <v>60</v>
      </c>
      <c r="Y7431" s="1" t="s">
        <v>60</v>
      </c>
      <c r="AT7431" s="1" t="s">
        <v>3529</v>
      </c>
      <c r="AU7431" s="1" t="s">
        <v>167</v>
      </c>
      <c r="AV7431" s="1" t="s">
        <v>168</v>
      </c>
      <c r="AW7431" s="3" t="str">
        <f t="shared" si="1"/>
        <v>Other</v>
      </c>
      <c r="AX7431" s="3" t="str">
        <f t="array" ref="AX7431">TEXTJOIN(", ", TRUE, IF(X7431:AS7431="Y", X$1:AS$1, IF(X7431:AS7431&lt;&gt;"", X$1:AS$1 &amp; ": " &amp; X7431:AS7431, "")))
</f>
        <v>Heroin, Cocaine</v>
      </c>
    </row>
    <row r="7432">
      <c r="A7432" s="4">
        <v>42717.0</v>
      </c>
      <c r="B7432" s="1" t="s">
        <v>50</v>
      </c>
      <c r="C7432" s="1">
        <v>47.0</v>
      </c>
      <c r="D7432" s="1" t="s">
        <v>76</v>
      </c>
      <c r="E7432" s="1" t="s">
        <v>52</v>
      </c>
      <c r="G7432" s="1" t="s">
        <v>103</v>
      </c>
      <c r="H7432" s="1" t="s">
        <v>103</v>
      </c>
      <c r="I7432" s="1" t="s">
        <v>55</v>
      </c>
      <c r="J7432" s="1" t="s">
        <v>103</v>
      </c>
      <c r="M7432" s="1" t="s">
        <v>56</v>
      </c>
      <c r="N7432" s="1" t="s">
        <v>136</v>
      </c>
      <c r="O7432" s="1" t="s">
        <v>103</v>
      </c>
      <c r="R7432" s="1" t="s">
        <v>56</v>
      </c>
      <c r="T7432" s="1" t="s">
        <v>7286</v>
      </c>
      <c r="U7432" s="1" t="s">
        <v>59</v>
      </c>
      <c r="Y7432" s="1" t="s">
        <v>60</v>
      </c>
      <c r="Z7432" s="1" t="s">
        <v>60</v>
      </c>
      <c r="AR7432" s="1" t="s">
        <v>60</v>
      </c>
      <c r="AS7432" s="1" t="s">
        <v>417</v>
      </c>
      <c r="AT7432" s="1" t="s">
        <v>167</v>
      </c>
      <c r="AU7432" s="1" t="s">
        <v>167</v>
      </c>
      <c r="AV7432" s="1" t="s">
        <v>168</v>
      </c>
      <c r="AW7432" s="3" t="str">
        <f t="shared" si="1"/>
        <v>Other</v>
      </c>
      <c r="AX7432" s="3" t="str">
        <f t="array" ref="AX7432">TEXTJOIN(", ", TRUE, IF(X7432:AS7432="Y", X$1:AS$1, IF(X7432:AS7432&lt;&gt;"", X$1:AS$1 &amp; ": " &amp; X7432:AS7432, "")))
</f>
        <v>Cocaine, Fentanyl, Any Opioid, Other: PCP</v>
      </c>
    </row>
    <row r="7433">
      <c r="A7433" s="2">
        <v>41743.0</v>
      </c>
      <c r="B7433" s="1" t="s">
        <v>50</v>
      </c>
      <c r="C7433" s="1">
        <v>53.0</v>
      </c>
      <c r="D7433" s="1" t="s">
        <v>51</v>
      </c>
      <c r="E7433" s="1" t="s">
        <v>63</v>
      </c>
      <c r="G7433" s="1" t="s">
        <v>368</v>
      </c>
      <c r="J7433" s="1" t="s">
        <v>368</v>
      </c>
      <c r="L7433" s="1" t="s">
        <v>55</v>
      </c>
      <c r="M7433" s="1" t="s">
        <v>56</v>
      </c>
      <c r="N7433" s="1" t="s">
        <v>104</v>
      </c>
      <c r="O7433" s="1" t="s">
        <v>368</v>
      </c>
      <c r="P7433" s="1" t="s">
        <v>91</v>
      </c>
      <c r="R7433" s="1" t="s">
        <v>56</v>
      </c>
      <c r="T7433" s="1" t="s">
        <v>6374</v>
      </c>
      <c r="U7433" s="1" t="s">
        <v>59</v>
      </c>
      <c r="AB7433" s="1" t="s">
        <v>60</v>
      </c>
      <c r="AC7433" s="1" t="s">
        <v>60</v>
      </c>
      <c r="AD7433" s="1" t="s">
        <v>60</v>
      </c>
      <c r="AT7433" s="1" t="s">
        <v>369</v>
      </c>
      <c r="AU7433" s="1" t="s">
        <v>369</v>
      </c>
      <c r="AV7433" s="1" t="s">
        <v>909</v>
      </c>
      <c r="AW7433" s="3" t="str">
        <f t="shared" si="1"/>
        <v>Other</v>
      </c>
      <c r="AX7433" s="3" t="str">
        <f t="array" ref="AX7433">TEXTJOIN(", ", TRUE, IF(X7433:AS7433="Y", X$1:AS$1, IF(X7433:AS7433&lt;&gt;"", X$1:AS$1 &amp; ": " &amp; X7433:AS7433, "")))
</f>
        <v>Oxycodone, Oxymorphone, Ethanol</v>
      </c>
    </row>
    <row r="7434">
      <c r="A7434" s="2">
        <v>43573.0</v>
      </c>
      <c r="B7434" s="1" t="s">
        <v>50</v>
      </c>
      <c r="C7434" s="1">
        <v>37.0</v>
      </c>
      <c r="D7434" s="1" t="s">
        <v>51</v>
      </c>
      <c r="E7434" s="1" t="s">
        <v>63</v>
      </c>
      <c r="G7434" s="1" t="s">
        <v>338</v>
      </c>
      <c r="H7434" s="1" t="s">
        <v>263</v>
      </c>
      <c r="I7434" s="1" t="s">
        <v>55</v>
      </c>
      <c r="J7434" s="1" t="s">
        <v>338</v>
      </c>
      <c r="K7434" s="1" t="s">
        <v>263</v>
      </c>
      <c r="L7434" s="1" t="s">
        <v>55</v>
      </c>
      <c r="M7434" s="1" t="s">
        <v>56</v>
      </c>
      <c r="N7434" s="1" t="s">
        <v>119</v>
      </c>
      <c r="O7434" s="1" t="s">
        <v>338</v>
      </c>
      <c r="P7434" s="1" t="s">
        <v>263</v>
      </c>
      <c r="Q7434" s="1" t="s">
        <v>55</v>
      </c>
      <c r="R7434" s="1" t="s">
        <v>56</v>
      </c>
      <c r="T7434" s="1" t="s">
        <v>7287</v>
      </c>
      <c r="U7434" s="1" t="s">
        <v>59</v>
      </c>
      <c r="Z7434" s="1" t="s">
        <v>60</v>
      </c>
      <c r="AD7434" s="1" t="s">
        <v>60</v>
      </c>
      <c r="AG7434" s="1" t="s">
        <v>60</v>
      </c>
      <c r="AR7434" s="1" t="s">
        <v>60</v>
      </c>
      <c r="AS7434" s="1" t="s">
        <v>38</v>
      </c>
      <c r="AT7434" s="1" t="s">
        <v>339</v>
      </c>
      <c r="AU7434" s="1" t="s">
        <v>339</v>
      </c>
      <c r="AV7434" s="1" t="s">
        <v>534</v>
      </c>
      <c r="AW7434" s="3" t="str">
        <f t="shared" si="1"/>
        <v>Other</v>
      </c>
      <c r="AX7434" s="3" t="str">
        <f t="array" ref="AX7434">TEXTJOIN(", ", TRUE, IF(X7434:AS7434="Y", X$1:AS$1, IF(X7434:AS7434&lt;&gt;"", X$1:AS$1 &amp; ": " &amp; X7434:AS7434, "")))
</f>
        <v>Fentanyl, Ethanol, Methadone, Any Opioid, Other: Xylazine</v>
      </c>
    </row>
    <row r="7435">
      <c r="A7435" s="2">
        <v>43674.0</v>
      </c>
      <c r="B7435" s="1" t="s">
        <v>50</v>
      </c>
      <c r="C7435" s="1">
        <v>54.0</v>
      </c>
      <c r="D7435" s="1" t="s">
        <v>76</v>
      </c>
      <c r="E7435" s="1" t="s">
        <v>63</v>
      </c>
      <c r="G7435" s="1" t="s">
        <v>562</v>
      </c>
      <c r="H7435" s="1" t="s">
        <v>91</v>
      </c>
      <c r="I7435" s="1" t="s">
        <v>55</v>
      </c>
      <c r="J7435" s="1" t="s">
        <v>562</v>
      </c>
      <c r="K7435" s="1" t="s">
        <v>91</v>
      </c>
      <c r="L7435" s="1" t="s">
        <v>55</v>
      </c>
      <c r="M7435" s="1" t="s">
        <v>56</v>
      </c>
      <c r="N7435" s="1" t="s">
        <v>136</v>
      </c>
      <c r="O7435" s="1" t="s">
        <v>562</v>
      </c>
      <c r="P7435" s="1" t="s">
        <v>91</v>
      </c>
      <c r="Q7435" s="1" t="s">
        <v>55</v>
      </c>
      <c r="R7435" s="1" t="s">
        <v>56</v>
      </c>
      <c r="T7435" s="1" t="s">
        <v>7288</v>
      </c>
      <c r="U7435" s="1" t="s">
        <v>59</v>
      </c>
      <c r="X7435" s="1" t="s">
        <v>60</v>
      </c>
      <c r="Y7435" s="1" t="s">
        <v>60</v>
      </c>
      <c r="Z7435" s="1" t="s">
        <v>60</v>
      </c>
      <c r="AF7435" s="1" t="s">
        <v>60</v>
      </c>
      <c r="AP7435" s="1" t="s">
        <v>60</v>
      </c>
      <c r="AR7435" s="1" t="s">
        <v>60</v>
      </c>
      <c r="AT7435" s="1" t="s">
        <v>564</v>
      </c>
      <c r="AU7435" s="1" t="s">
        <v>564</v>
      </c>
      <c r="AV7435" s="1" t="s">
        <v>565</v>
      </c>
      <c r="AW7435" s="3" t="str">
        <f t="shared" si="1"/>
        <v>Other</v>
      </c>
      <c r="AX7435" s="3" t="str">
        <f t="array" ref="AX7435">TEXTJOIN(", ", TRUE, IF(X7435:AS7435="Y", X$1:AS$1, IF(X7435:AS7435&lt;&gt;"", X$1:AS$1 &amp; ": " &amp; X7435:AS7435, "")))
</f>
        <v>Heroin, Cocaine, Fentanyl, Benzodiazepine, Heroin/Morph/Codeine, Any Opioid</v>
      </c>
    </row>
    <row r="7436">
      <c r="A7436" s="4">
        <v>43426.0</v>
      </c>
      <c r="B7436" s="1" t="s">
        <v>50</v>
      </c>
      <c r="C7436" s="1">
        <v>28.0</v>
      </c>
      <c r="D7436" s="1" t="s">
        <v>51</v>
      </c>
      <c r="E7436" s="1" t="s">
        <v>63</v>
      </c>
      <c r="F7436" s="1" t="s">
        <v>137</v>
      </c>
      <c r="G7436" s="1" t="s">
        <v>271</v>
      </c>
      <c r="H7436" s="1" t="s">
        <v>91</v>
      </c>
      <c r="I7436" s="1" t="s">
        <v>55</v>
      </c>
      <c r="J7436" s="1" t="s">
        <v>271</v>
      </c>
      <c r="K7436" s="1" t="s">
        <v>91</v>
      </c>
      <c r="M7436" s="1" t="s">
        <v>56</v>
      </c>
      <c r="N7436" s="1" t="s">
        <v>66</v>
      </c>
      <c r="O7436" s="1" t="s">
        <v>271</v>
      </c>
      <c r="P7436" s="1" t="s">
        <v>91</v>
      </c>
      <c r="Q7436" s="1" t="s">
        <v>55</v>
      </c>
      <c r="R7436" s="1" t="s">
        <v>56</v>
      </c>
      <c r="T7436" s="1" t="s">
        <v>7289</v>
      </c>
      <c r="U7436" s="1" t="s">
        <v>59</v>
      </c>
      <c r="Z7436" s="1" t="s">
        <v>60</v>
      </c>
      <c r="AB7436" s="1" t="s">
        <v>60</v>
      </c>
      <c r="AF7436" s="1" t="s">
        <v>60</v>
      </c>
      <c r="AR7436" s="1" t="s">
        <v>60</v>
      </c>
      <c r="AT7436" s="1" t="s">
        <v>274</v>
      </c>
      <c r="AU7436" s="1" t="s">
        <v>274</v>
      </c>
      <c r="AV7436" s="1" t="s">
        <v>275</v>
      </c>
      <c r="AW7436" s="3" t="str">
        <f t="shared" si="1"/>
        <v>Other</v>
      </c>
      <c r="AX7436" s="3" t="str">
        <f t="array" ref="AX7436">TEXTJOIN(", ", TRUE, IF(X7436:AS7436="Y", X$1:AS$1, IF(X7436:AS7436&lt;&gt;"", X$1:AS$1 &amp; ": " &amp; X7436:AS7436, "")))
</f>
        <v>Fentanyl, Oxycodone, Benzodiazepine, Any Opioid</v>
      </c>
    </row>
    <row r="7437">
      <c r="A7437" s="2">
        <v>42627.0</v>
      </c>
      <c r="B7437" s="1" t="s">
        <v>50</v>
      </c>
      <c r="C7437" s="1">
        <v>26.0</v>
      </c>
      <c r="D7437" s="1" t="s">
        <v>76</v>
      </c>
      <c r="E7437" s="1" t="s">
        <v>63</v>
      </c>
      <c r="G7437" s="1" t="s">
        <v>1248</v>
      </c>
      <c r="H7437" s="1" t="s">
        <v>54</v>
      </c>
      <c r="I7437" s="1" t="s">
        <v>55</v>
      </c>
      <c r="J7437" s="1" t="s">
        <v>1248</v>
      </c>
      <c r="M7437" s="1" t="s">
        <v>56</v>
      </c>
      <c r="N7437" s="1" t="s">
        <v>670</v>
      </c>
      <c r="O7437" s="1" t="s">
        <v>1248</v>
      </c>
      <c r="R7437" s="1" t="s">
        <v>56</v>
      </c>
      <c r="T7437" s="1" t="s">
        <v>7290</v>
      </c>
      <c r="U7437" s="1" t="s">
        <v>59</v>
      </c>
      <c r="Z7437" s="1" t="s">
        <v>60</v>
      </c>
      <c r="AL7437" s="1" t="s">
        <v>60</v>
      </c>
      <c r="AO7437" s="1" t="s">
        <v>60</v>
      </c>
      <c r="AP7437" s="1" t="s">
        <v>60</v>
      </c>
      <c r="AR7437" s="1" t="s">
        <v>60</v>
      </c>
      <c r="AT7437" s="1" t="s">
        <v>1250</v>
      </c>
      <c r="AU7437" s="1" t="s">
        <v>1250</v>
      </c>
      <c r="AV7437" s="1" t="s">
        <v>1762</v>
      </c>
      <c r="AW7437" s="3" t="str">
        <f t="shared" si="1"/>
        <v>Other</v>
      </c>
      <c r="AX7437" s="3" t="str">
        <f t="array" ref="AX7437">TEXTJOIN(", ", TRUE, IF(X7437:AS7437="Y", X$1:AS$1, IF(X7437:AS7437&lt;&gt;"", X$1:AS$1 &amp; ": " &amp; X7437:AS7437, "")))
</f>
        <v>Fentanyl, Morphine (Not Heroin), Opiate NOS, Heroin/Morph/Codeine, Any Opioid</v>
      </c>
    </row>
    <row r="7438">
      <c r="A7438" s="2">
        <v>42229.0</v>
      </c>
      <c r="B7438" s="1" t="s">
        <v>86</v>
      </c>
      <c r="C7438" s="1">
        <v>25.0</v>
      </c>
      <c r="D7438" s="1" t="s">
        <v>51</v>
      </c>
      <c r="E7438" s="1" t="s">
        <v>63</v>
      </c>
      <c r="G7438" s="1" t="s">
        <v>277</v>
      </c>
      <c r="H7438" s="1" t="s">
        <v>103</v>
      </c>
      <c r="I7438" s="1" t="s">
        <v>55</v>
      </c>
      <c r="J7438" s="1" t="s">
        <v>277</v>
      </c>
      <c r="M7438" s="1" t="s">
        <v>2332</v>
      </c>
      <c r="O7438" s="1" t="s">
        <v>277</v>
      </c>
      <c r="P7438" s="1" t="s">
        <v>103</v>
      </c>
      <c r="Q7438" s="1" t="s">
        <v>55</v>
      </c>
      <c r="R7438" s="1" t="s">
        <v>44</v>
      </c>
      <c r="T7438" s="1" t="s">
        <v>7291</v>
      </c>
      <c r="U7438" s="1" t="s">
        <v>59</v>
      </c>
      <c r="AB7438" s="1" t="s">
        <v>60</v>
      </c>
      <c r="AD7438" s="1" t="s">
        <v>60</v>
      </c>
      <c r="AF7438" s="1" t="s">
        <v>60</v>
      </c>
      <c r="AR7438" s="1" t="s">
        <v>60</v>
      </c>
      <c r="AT7438" s="1" t="s">
        <v>1136</v>
      </c>
      <c r="AU7438" s="1" t="s">
        <v>1136</v>
      </c>
      <c r="AV7438" s="1" t="s">
        <v>279</v>
      </c>
      <c r="AW7438" s="3" t="str">
        <f t="shared" si="1"/>
        <v>Other</v>
      </c>
      <c r="AX7438" s="3" t="str">
        <f t="array" ref="AX7438">TEXTJOIN(", ", TRUE, IF(X7438:AS7438="Y", X$1:AS$1, IF(X7438:AS7438&lt;&gt;"", X$1:AS$1 &amp; ": " &amp; X7438:AS7438, "")))
</f>
        <v>Oxycodone, Ethanol, Benzodiazepine, Any Opioid</v>
      </c>
    </row>
    <row r="7439">
      <c r="A7439" s="4">
        <v>44115.0</v>
      </c>
      <c r="B7439" s="1" t="s">
        <v>50</v>
      </c>
      <c r="C7439" s="1">
        <v>60.0</v>
      </c>
      <c r="D7439" s="1" t="s">
        <v>51</v>
      </c>
      <c r="E7439" s="1" t="s">
        <v>63</v>
      </c>
      <c r="G7439" s="1" t="s">
        <v>3351</v>
      </c>
      <c r="H7439" s="1" t="s">
        <v>65</v>
      </c>
      <c r="I7439" s="1" t="s">
        <v>55</v>
      </c>
      <c r="J7439" s="1" t="s">
        <v>3351</v>
      </c>
      <c r="K7439" s="1" t="s">
        <v>65</v>
      </c>
      <c r="L7439" s="1" t="s">
        <v>55</v>
      </c>
      <c r="M7439" s="1" t="s">
        <v>56</v>
      </c>
      <c r="N7439" s="1" t="s">
        <v>155</v>
      </c>
      <c r="O7439" s="1" t="s">
        <v>3351</v>
      </c>
      <c r="P7439" s="1" t="s">
        <v>65</v>
      </c>
      <c r="Q7439" s="1" t="s">
        <v>55</v>
      </c>
      <c r="R7439" s="1" t="s">
        <v>56</v>
      </c>
      <c r="T7439" s="1" t="s">
        <v>7292</v>
      </c>
      <c r="U7439" s="1" t="s">
        <v>59</v>
      </c>
      <c r="Z7439" s="1" t="s">
        <v>60</v>
      </c>
      <c r="AG7439" s="1" t="s">
        <v>60</v>
      </c>
      <c r="AJ7439" s="1" t="s">
        <v>60</v>
      </c>
      <c r="AR7439" s="1" t="s">
        <v>60</v>
      </c>
      <c r="AT7439" s="1" t="s">
        <v>3353</v>
      </c>
      <c r="AU7439" s="1" t="s">
        <v>3353</v>
      </c>
      <c r="AV7439" s="1" t="s">
        <v>5504</v>
      </c>
      <c r="AW7439" s="3" t="str">
        <f t="shared" si="1"/>
        <v>Other</v>
      </c>
      <c r="AX7439" s="3" t="str">
        <f t="array" ref="AX7439">TEXTJOIN(", ", TRUE, IF(X7439:AS7439="Y", X$1:AS$1, IF(X7439:AS7439&lt;&gt;"", X$1:AS$1 &amp; ": " &amp; X7439:AS7439, "")))
</f>
        <v>Fentanyl, Methadone, Tramad, Any Opioid</v>
      </c>
    </row>
    <row r="7440">
      <c r="A7440" s="4">
        <v>44188.0</v>
      </c>
      <c r="B7440" s="1" t="s">
        <v>50</v>
      </c>
      <c r="C7440" s="1">
        <v>21.0</v>
      </c>
      <c r="D7440" s="1" t="s">
        <v>76</v>
      </c>
      <c r="E7440" s="1" t="s">
        <v>63</v>
      </c>
      <c r="G7440" s="1" t="s">
        <v>599</v>
      </c>
      <c r="H7440" s="1" t="s">
        <v>91</v>
      </c>
      <c r="I7440" s="1" t="s">
        <v>55</v>
      </c>
      <c r="J7440" s="1" t="s">
        <v>90</v>
      </c>
      <c r="K7440" s="1" t="s">
        <v>91</v>
      </c>
      <c r="L7440" s="1" t="s">
        <v>55</v>
      </c>
      <c r="M7440" s="1" t="s">
        <v>404</v>
      </c>
      <c r="N7440" s="1" t="s">
        <v>119</v>
      </c>
      <c r="O7440" s="1" t="s">
        <v>90</v>
      </c>
      <c r="P7440" s="1" t="s">
        <v>91</v>
      </c>
      <c r="Q7440" s="1" t="s">
        <v>55</v>
      </c>
      <c r="R7440" s="1" t="s">
        <v>44</v>
      </c>
      <c r="T7440" s="1" t="s">
        <v>7293</v>
      </c>
      <c r="U7440" s="1" t="s">
        <v>59</v>
      </c>
      <c r="Z7440" s="1" t="s">
        <v>60</v>
      </c>
      <c r="AD7440" s="1" t="s">
        <v>60</v>
      </c>
      <c r="AF7440" s="1" t="s">
        <v>60</v>
      </c>
      <c r="AR7440" s="1" t="s">
        <v>60</v>
      </c>
      <c r="AT7440" s="1" t="s">
        <v>601</v>
      </c>
      <c r="AU7440" s="1" t="s">
        <v>96</v>
      </c>
      <c r="AV7440" s="1" t="s">
        <v>97</v>
      </c>
      <c r="AW7440" s="3" t="str">
        <f t="shared" si="1"/>
        <v>Other</v>
      </c>
      <c r="AX7440" s="3" t="str">
        <f t="array" ref="AX7440">TEXTJOIN(", ", TRUE, IF(X7440:AS7440="Y", X$1:AS$1, IF(X7440:AS7440&lt;&gt;"", X$1:AS$1 &amp; ": " &amp; X7440:AS7440, "")))
</f>
        <v>Fentanyl, Ethanol, Benzodiazepine, Any Opioid</v>
      </c>
    </row>
    <row r="7441">
      <c r="A7441" s="2">
        <v>43075.0</v>
      </c>
      <c r="B7441" s="1" t="s">
        <v>86</v>
      </c>
      <c r="C7441" s="1">
        <v>33.0</v>
      </c>
      <c r="D7441" s="1" t="s">
        <v>51</v>
      </c>
      <c r="E7441" s="1" t="s">
        <v>63</v>
      </c>
      <c r="G7441" s="1" t="s">
        <v>510</v>
      </c>
      <c r="H7441" s="1" t="s">
        <v>103</v>
      </c>
      <c r="I7441" s="1" t="s">
        <v>55</v>
      </c>
      <c r="J7441" s="1" t="s">
        <v>510</v>
      </c>
      <c r="K7441" s="1" t="s">
        <v>103</v>
      </c>
      <c r="L7441" s="1" t="s">
        <v>55</v>
      </c>
      <c r="M7441" s="1" t="s">
        <v>56</v>
      </c>
      <c r="N7441" s="1" t="s">
        <v>119</v>
      </c>
      <c r="O7441" s="1" t="s">
        <v>103</v>
      </c>
      <c r="P7441" s="1" t="s">
        <v>103</v>
      </c>
      <c r="Q7441" s="1" t="s">
        <v>55</v>
      </c>
      <c r="R7441" s="1" t="s">
        <v>67</v>
      </c>
      <c r="T7441" s="1" t="s">
        <v>7294</v>
      </c>
      <c r="U7441" s="1" t="s">
        <v>59</v>
      </c>
      <c r="X7441" s="1" t="s">
        <v>60</v>
      </c>
      <c r="Z7441" s="1" t="s">
        <v>60</v>
      </c>
      <c r="AA7441" s="1" t="s">
        <v>60</v>
      </c>
      <c r="AT7441" s="1" t="s">
        <v>512</v>
      </c>
      <c r="AU7441" s="1" t="s">
        <v>512</v>
      </c>
      <c r="AV7441" s="1" t="s">
        <v>168</v>
      </c>
      <c r="AW7441" s="3" t="str">
        <f t="shared" si="1"/>
        <v>Other</v>
      </c>
      <c r="AX7441" s="3" t="str">
        <f t="array" ref="AX7441">TEXTJOIN(", ", TRUE, IF(X7441:AS7441="Y", X$1:AS$1, IF(X7441:AS7441&lt;&gt;"", X$1:AS$1 &amp; ": " &amp; X7441:AS7441, "")))
</f>
        <v>Heroin, Fentanyl, Fentanyl Analogue</v>
      </c>
    </row>
    <row r="7442">
      <c r="A7442" s="2">
        <v>43366.0</v>
      </c>
      <c r="B7442" s="1" t="s">
        <v>50</v>
      </c>
      <c r="C7442" s="1">
        <v>46.0</v>
      </c>
      <c r="D7442" s="1" t="s">
        <v>76</v>
      </c>
      <c r="E7442" s="1" t="s">
        <v>52</v>
      </c>
      <c r="G7442" s="1" t="s">
        <v>352</v>
      </c>
      <c r="H7442" s="1" t="s">
        <v>54</v>
      </c>
      <c r="I7442" s="1" t="s">
        <v>55</v>
      </c>
      <c r="J7442" s="1" t="s">
        <v>352</v>
      </c>
      <c r="K7442" s="1" t="s">
        <v>54</v>
      </c>
      <c r="M7442" s="1" t="s">
        <v>56</v>
      </c>
      <c r="N7442" s="1" t="s">
        <v>136</v>
      </c>
      <c r="O7442" s="1" t="s">
        <v>352</v>
      </c>
      <c r="P7442" s="1" t="s">
        <v>54</v>
      </c>
      <c r="Q7442" s="1" t="s">
        <v>55</v>
      </c>
      <c r="R7442" s="1" t="s">
        <v>56</v>
      </c>
      <c r="T7442" s="1" t="s">
        <v>7295</v>
      </c>
      <c r="U7442" s="1" t="s">
        <v>59</v>
      </c>
      <c r="AF7442" s="1" t="s">
        <v>60</v>
      </c>
      <c r="AG7442" s="1" t="s">
        <v>60</v>
      </c>
      <c r="AR7442" s="1" t="s">
        <v>60</v>
      </c>
      <c r="AT7442" s="1" t="s">
        <v>354</v>
      </c>
      <c r="AU7442" s="1" t="s">
        <v>354</v>
      </c>
      <c r="AV7442" s="1" t="s">
        <v>355</v>
      </c>
      <c r="AW7442" s="3" t="str">
        <f t="shared" si="1"/>
        <v>Other</v>
      </c>
      <c r="AX7442" s="3" t="str">
        <f t="array" ref="AX7442">TEXTJOIN(", ", TRUE, IF(X7442:AS7442="Y", X$1:AS$1, IF(X7442:AS7442&lt;&gt;"", X$1:AS$1 &amp; ": " &amp; X7442:AS7442, "")))
</f>
        <v>Benzodiazepine, Methadone, Any Opioid</v>
      </c>
    </row>
    <row r="7443">
      <c r="A7443" s="2">
        <v>42892.0</v>
      </c>
      <c r="B7443" s="1" t="s">
        <v>86</v>
      </c>
      <c r="C7443" s="1">
        <v>34.0</v>
      </c>
      <c r="D7443" s="1" t="s">
        <v>51</v>
      </c>
      <c r="E7443" s="1" t="s">
        <v>63</v>
      </c>
      <c r="G7443" s="1" t="s">
        <v>82</v>
      </c>
      <c r="H7443" s="1" t="s">
        <v>54</v>
      </c>
      <c r="I7443" s="1" t="s">
        <v>55</v>
      </c>
      <c r="J7443" s="1" t="s">
        <v>82</v>
      </c>
      <c r="K7443" s="1" t="s">
        <v>54</v>
      </c>
      <c r="L7443" s="1" t="s">
        <v>55</v>
      </c>
      <c r="M7443" s="1" t="s">
        <v>56</v>
      </c>
      <c r="N7443" s="1" t="s">
        <v>136</v>
      </c>
      <c r="O7443" s="1" t="s">
        <v>82</v>
      </c>
      <c r="P7443" s="1" t="s">
        <v>54</v>
      </c>
      <c r="Q7443" s="1" t="s">
        <v>55</v>
      </c>
      <c r="R7443" s="1" t="s">
        <v>56</v>
      </c>
      <c r="T7443" s="1" t="s">
        <v>7296</v>
      </c>
      <c r="U7443" s="1" t="s">
        <v>59</v>
      </c>
      <c r="X7443" s="1" t="s">
        <v>60</v>
      </c>
      <c r="Z7443" s="1" t="s">
        <v>60</v>
      </c>
      <c r="AA7443" s="1" t="s">
        <v>60</v>
      </c>
      <c r="AF7443" s="1" t="s">
        <v>60</v>
      </c>
      <c r="AG7443" s="1" t="s">
        <v>60</v>
      </c>
      <c r="AS7443" s="1" t="s">
        <v>7297</v>
      </c>
      <c r="AT7443" s="1" t="s">
        <v>329</v>
      </c>
      <c r="AU7443" s="1" t="s">
        <v>329</v>
      </c>
      <c r="AV7443" s="1" t="s">
        <v>85</v>
      </c>
      <c r="AW7443" s="3" t="str">
        <f t="shared" si="1"/>
        <v>Other</v>
      </c>
      <c r="AX7443" s="3" t="str">
        <f t="array" ref="AX7443">TEXTJOIN(", ", TRUE, IF(X7443:AS7443="Y", X$1:AS$1, IF(X7443:AS7443&lt;&gt;"", X$1:AS$1 &amp; ": " &amp; X7443:AS7443, "")))
</f>
        <v>Heroin, Fentanyl, Fentanyl Analogue, Benzodiazepine, Methadone, Other: U-47700, carfentanil</v>
      </c>
    </row>
    <row r="7444">
      <c r="A7444" s="2">
        <v>43251.0</v>
      </c>
      <c r="B7444" s="1" t="s">
        <v>50</v>
      </c>
      <c r="C7444" s="1">
        <v>50.0</v>
      </c>
      <c r="D7444" s="1" t="s">
        <v>51</v>
      </c>
      <c r="E7444" s="1" t="s">
        <v>63</v>
      </c>
      <c r="G7444" s="1" t="s">
        <v>256</v>
      </c>
      <c r="H7444" s="1" t="s">
        <v>103</v>
      </c>
      <c r="I7444" s="1" t="s">
        <v>55</v>
      </c>
      <c r="J7444" s="1" t="s">
        <v>256</v>
      </c>
      <c r="K7444" s="1" t="s">
        <v>103</v>
      </c>
      <c r="M7444" s="1" t="s">
        <v>56</v>
      </c>
      <c r="N7444" s="1" t="s">
        <v>66</v>
      </c>
      <c r="O7444" s="1" t="s">
        <v>256</v>
      </c>
      <c r="P7444" s="1" t="s">
        <v>103</v>
      </c>
      <c r="Q7444" s="1" t="s">
        <v>55</v>
      </c>
      <c r="R7444" s="1" t="s">
        <v>56</v>
      </c>
      <c r="T7444" s="1" t="s">
        <v>7298</v>
      </c>
      <c r="U7444" s="1" t="s">
        <v>59</v>
      </c>
      <c r="X7444" s="1" t="s">
        <v>60</v>
      </c>
      <c r="Y7444" s="1" t="s">
        <v>60</v>
      </c>
      <c r="Z7444" s="1" t="s">
        <v>60</v>
      </c>
      <c r="AP7444" s="1" t="s">
        <v>60</v>
      </c>
      <c r="AR7444" s="1" t="s">
        <v>60</v>
      </c>
      <c r="AT7444" s="1" t="s">
        <v>282</v>
      </c>
      <c r="AU7444" s="1" t="s">
        <v>282</v>
      </c>
      <c r="AV7444" s="1" t="s">
        <v>260</v>
      </c>
      <c r="AW7444" s="3" t="str">
        <f t="shared" si="1"/>
        <v>Other</v>
      </c>
      <c r="AX7444" s="3" t="str">
        <f t="array" ref="AX7444">TEXTJOIN(", ", TRUE, IF(X7444:AS7444="Y", X$1:AS$1, IF(X7444:AS7444&lt;&gt;"", X$1:AS$1 &amp; ": " &amp; X7444:AS7444, "")))
</f>
        <v>Heroin, Cocaine, Fentanyl, Heroin/Morph/Codeine, Any Opioid</v>
      </c>
    </row>
    <row r="7445">
      <c r="A7445" s="2">
        <v>44504.0</v>
      </c>
      <c r="B7445" s="1" t="s">
        <v>50</v>
      </c>
      <c r="C7445" s="1">
        <v>41.0</v>
      </c>
      <c r="D7445" s="1" t="s">
        <v>51</v>
      </c>
      <c r="E7445" s="1" t="s">
        <v>502</v>
      </c>
      <c r="F7445" s="1" t="s">
        <v>267</v>
      </c>
      <c r="G7445" s="1" t="s">
        <v>91</v>
      </c>
      <c r="H7445" s="1" t="s">
        <v>91</v>
      </c>
      <c r="I7445" s="1" t="s">
        <v>55</v>
      </c>
      <c r="J7445" s="1" t="s">
        <v>474</v>
      </c>
      <c r="K7445" s="1" t="s">
        <v>91</v>
      </c>
      <c r="L7445" s="1" t="s">
        <v>55</v>
      </c>
      <c r="M7445" s="1" t="s">
        <v>7299</v>
      </c>
      <c r="N7445" s="1" t="s">
        <v>1377</v>
      </c>
      <c r="O7445" s="1" t="s">
        <v>474</v>
      </c>
      <c r="P7445" s="1" t="s">
        <v>91</v>
      </c>
      <c r="Q7445" s="1" t="s">
        <v>55</v>
      </c>
      <c r="R7445" s="1" t="s">
        <v>44</v>
      </c>
      <c r="S7445" s="1" t="s">
        <v>7300</v>
      </c>
      <c r="T7445" s="1" t="s">
        <v>7301</v>
      </c>
      <c r="U7445" s="1" t="s">
        <v>59</v>
      </c>
      <c r="Y7445" s="1" t="s">
        <v>60</v>
      </c>
      <c r="Z7445" s="1" t="s">
        <v>60</v>
      </c>
      <c r="AD7445" s="1" t="s">
        <v>60</v>
      </c>
      <c r="AM7445" s="1" t="s">
        <v>60</v>
      </c>
      <c r="AR7445" s="1" t="s">
        <v>60</v>
      </c>
      <c r="AT7445" s="1" t="s">
        <v>110</v>
      </c>
      <c r="AU7445" s="1" t="s">
        <v>477</v>
      </c>
      <c r="AV7445" s="1" t="s">
        <v>478</v>
      </c>
      <c r="AW7445" s="3" t="str">
        <f t="shared" si="1"/>
        <v>Other</v>
      </c>
      <c r="AX7445" s="3" t="str">
        <f t="array" ref="AX7445">TEXTJOIN(", ", TRUE, IF(X7445:AS7445="Y", X$1:AS$1, IF(X7445:AS7445&lt;&gt;"", X$1:AS$1 &amp; ": " &amp; X7445:AS7445, "")))
</f>
        <v>Cocaine, Fentanyl, Ethanol, Xylazine, Any Opioid</v>
      </c>
    </row>
    <row r="7446">
      <c r="A7446" s="4">
        <v>43457.0</v>
      </c>
      <c r="B7446" s="1" t="s">
        <v>50</v>
      </c>
      <c r="C7446" s="1">
        <v>49.0</v>
      </c>
      <c r="D7446" s="1" t="s">
        <v>51</v>
      </c>
      <c r="E7446" s="1" t="s">
        <v>63</v>
      </c>
      <c r="G7446" s="1" t="s">
        <v>311</v>
      </c>
      <c r="H7446" s="1" t="s">
        <v>299</v>
      </c>
      <c r="I7446" s="1" t="s">
        <v>55</v>
      </c>
      <c r="J7446" s="1" t="s">
        <v>311</v>
      </c>
      <c r="K7446" s="1" t="s">
        <v>299</v>
      </c>
      <c r="M7446" s="1" t="s">
        <v>56</v>
      </c>
      <c r="N7446" s="1" t="s">
        <v>7302</v>
      </c>
      <c r="O7446" s="1" t="s">
        <v>311</v>
      </c>
      <c r="P7446" s="1" t="s">
        <v>299</v>
      </c>
      <c r="Q7446" s="1" t="s">
        <v>55</v>
      </c>
      <c r="R7446" s="1" t="s">
        <v>56</v>
      </c>
      <c r="T7446" s="1" t="s">
        <v>7303</v>
      </c>
      <c r="U7446" s="1" t="s">
        <v>59</v>
      </c>
      <c r="V7446" s="1" t="s">
        <v>1721</v>
      </c>
      <c r="AG7446" s="1" t="s">
        <v>60</v>
      </c>
      <c r="AR7446" s="1" t="s">
        <v>60</v>
      </c>
      <c r="AT7446" s="1" t="s">
        <v>313</v>
      </c>
      <c r="AU7446" s="1" t="s">
        <v>313</v>
      </c>
      <c r="AV7446" s="1" t="s">
        <v>314</v>
      </c>
      <c r="AW7446" s="3" t="str">
        <f t="shared" si="1"/>
        <v>Other</v>
      </c>
      <c r="AX7446" s="3" t="str">
        <f t="array" ref="AX7446">TEXTJOIN(", ", TRUE, IF(X7446:AS7446="Y", X$1:AS$1, IF(X7446:AS7446&lt;&gt;"", X$1:AS$1 &amp; ": " &amp; X7446:AS7446, "")))
</f>
        <v>Methadone, Any Opioid</v>
      </c>
    </row>
    <row r="7447">
      <c r="A7447" s="2">
        <v>43518.0</v>
      </c>
      <c r="B7447" s="1" t="s">
        <v>50</v>
      </c>
      <c r="C7447" s="1">
        <v>36.0</v>
      </c>
      <c r="D7447" s="1" t="s">
        <v>51</v>
      </c>
      <c r="E7447" s="1" t="s">
        <v>63</v>
      </c>
      <c r="G7447" s="1" t="s">
        <v>3535</v>
      </c>
      <c r="H7447" s="1" t="s">
        <v>263</v>
      </c>
      <c r="I7447" s="1" t="s">
        <v>55</v>
      </c>
      <c r="J7447" s="1" t="s">
        <v>3535</v>
      </c>
      <c r="K7447" s="1" t="s">
        <v>263</v>
      </c>
      <c r="L7447" s="1" t="s">
        <v>55</v>
      </c>
      <c r="M7447" s="1" t="s">
        <v>56</v>
      </c>
      <c r="N7447" s="1" t="s">
        <v>136</v>
      </c>
      <c r="O7447" s="1" t="s">
        <v>3535</v>
      </c>
      <c r="P7447" s="1" t="s">
        <v>263</v>
      </c>
      <c r="Q7447" s="1" t="s">
        <v>55</v>
      </c>
      <c r="R7447" s="1" t="s">
        <v>56</v>
      </c>
      <c r="T7447" s="1" t="s">
        <v>1190</v>
      </c>
      <c r="U7447" s="1" t="s">
        <v>59</v>
      </c>
      <c r="Y7447" s="1" t="s">
        <v>60</v>
      </c>
      <c r="Z7447" s="1" t="s">
        <v>60</v>
      </c>
      <c r="AR7447" s="1" t="s">
        <v>60</v>
      </c>
      <c r="AT7447" s="1" t="s">
        <v>3537</v>
      </c>
      <c r="AU7447" s="1" t="s">
        <v>3537</v>
      </c>
      <c r="AV7447" s="1" t="s">
        <v>3538</v>
      </c>
      <c r="AW7447" s="3" t="str">
        <f t="shared" si="1"/>
        <v>Other</v>
      </c>
      <c r="AX7447" s="3" t="str">
        <f t="array" ref="AX7447">TEXTJOIN(", ", TRUE, IF(X7447:AS7447="Y", X$1:AS$1, IF(X7447:AS7447&lt;&gt;"", X$1:AS$1 &amp; ": " &amp; X7447:AS7447, "")))
</f>
        <v>Cocaine, Fentanyl, Any Opioid</v>
      </c>
    </row>
    <row r="7448">
      <c r="A7448" s="2">
        <v>42073.0</v>
      </c>
      <c r="B7448" s="1" t="s">
        <v>86</v>
      </c>
      <c r="C7448" s="1">
        <v>25.0</v>
      </c>
      <c r="D7448" s="1" t="s">
        <v>76</v>
      </c>
      <c r="E7448" s="1" t="s">
        <v>63</v>
      </c>
      <c r="G7448" s="1" t="s">
        <v>238</v>
      </c>
      <c r="H7448" s="1" t="s">
        <v>125</v>
      </c>
      <c r="I7448" s="1" t="s">
        <v>55</v>
      </c>
      <c r="J7448" s="1" t="s">
        <v>238</v>
      </c>
      <c r="M7448" s="1" t="s">
        <v>522</v>
      </c>
      <c r="O7448" s="1" t="s">
        <v>238</v>
      </c>
      <c r="P7448" s="1" t="s">
        <v>125</v>
      </c>
      <c r="Q7448" s="1" t="s">
        <v>55</v>
      </c>
      <c r="R7448" s="1" t="s">
        <v>67</v>
      </c>
      <c r="T7448" s="1" t="s">
        <v>1599</v>
      </c>
      <c r="U7448" s="1" t="s">
        <v>59</v>
      </c>
      <c r="W7448" s="1" t="s">
        <v>60</v>
      </c>
      <c r="X7448" s="1" t="s">
        <v>60</v>
      </c>
      <c r="AD7448" s="1" t="s">
        <v>60</v>
      </c>
      <c r="AP7448" s="1" t="s">
        <v>60</v>
      </c>
      <c r="AR7448" s="1" t="s">
        <v>60</v>
      </c>
      <c r="AT7448" s="1" t="s">
        <v>567</v>
      </c>
      <c r="AU7448" s="1" t="s">
        <v>567</v>
      </c>
      <c r="AV7448" s="1" t="s">
        <v>241</v>
      </c>
      <c r="AW7448" s="3" t="str">
        <f t="shared" si="1"/>
        <v>Other</v>
      </c>
      <c r="AX7448" s="3" t="str">
        <f t="array" ref="AX7448">TEXTJOIN(", ", TRUE, IF(X7448:AS7448="Y", X$1:AS$1, IF(X7448:AS7448&lt;&gt;"", X$1:AS$1 &amp; ": " &amp; X7448:AS7448, "")))
</f>
        <v>Heroin, Ethanol, Heroin/Morph/Codeine, Any Opioid</v>
      </c>
    </row>
    <row r="7449">
      <c r="A7449" s="2">
        <v>43317.0</v>
      </c>
      <c r="B7449" s="1" t="s">
        <v>50</v>
      </c>
      <c r="C7449" s="1">
        <v>31.0</v>
      </c>
      <c r="D7449" s="1" t="s">
        <v>51</v>
      </c>
      <c r="E7449" s="1" t="s">
        <v>52</v>
      </c>
      <c r="G7449" s="1" t="s">
        <v>290</v>
      </c>
      <c r="H7449" s="1" t="s">
        <v>91</v>
      </c>
      <c r="I7449" s="1" t="s">
        <v>55</v>
      </c>
      <c r="J7449" s="1" t="s">
        <v>290</v>
      </c>
      <c r="K7449" s="1" t="s">
        <v>91</v>
      </c>
      <c r="M7449" s="1" t="s">
        <v>56</v>
      </c>
      <c r="N7449" s="1" t="s">
        <v>136</v>
      </c>
      <c r="O7449" s="1" t="s">
        <v>290</v>
      </c>
      <c r="P7449" s="1" t="s">
        <v>91</v>
      </c>
      <c r="Q7449" s="1" t="s">
        <v>55</v>
      </c>
      <c r="R7449" s="1" t="s">
        <v>56</v>
      </c>
      <c r="T7449" s="1" t="s">
        <v>1594</v>
      </c>
      <c r="U7449" s="1" t="s">
        <v>59</v>
      </c>
      <c r="Y7449" s="1" t="s">
        <v>60</v>
      </c>
      <c r="Z7449" s="1" t="s">
        <v>60</v>
      </c>
      <c r="AA7449" s="1" t="s">
        <v>60</v>
      </c>
      <c r="AR7449" s="1" t="s">
        <v>60</v>
      </c>
      <c r="AT7449" s="1" t="s">
        <v>292</v>
      </c>
      <c r="AU7449" s="1" t="s">
        <v>292</v>
      </c>
      <c r="AV7449" s="1" t="s">
        <v>653</v>
      </c>
      <c r="AW7449" s="3" t="str">
        <f t="shared" si="1"/>
        <v>Other</v>
      </c>
      <c r="AX7449" s="3" t="str">
        <f t="array" ref="AX7449">TEXTJOIN(", ", TRUE, IF(X7449:AS7449="Y", X$1:AS$1, IF(X7449:AS7449&lt;&gt;"", X$1:AS$1 &amp; ": " &amp; X7449:AS7449, "")))
</f>
        <v>Cocaine, Fentanyl, Fentanyl Analogue, Any Opioid</v>
      </c>
    </row>
    <row r="7450">
      <c r="A7450" s="2">
        <v>44043.0</v>
      </c>
      <c r="B7450" s="1" t="s">
        <v>50</v>
      </c>
      <c r="C7450" s="1">
        <v>31.0</v>
      </c>
      <c r="D7450" s="1" t="s">
        <v>76</v>
      </c>
      <c r="E7450" s="1" t="s">
        <v>63</v>
      </c>
      <c r="G7450" s="1" t="s">
        <v>300</v>
      </c>
      <c r="H7450" s="1" t="s">
        <v>299</v>
      </c>
      <c r="I7450" s="1" t="s">
        <v>55</v>
      </c>
      <c r="J7450" s="1" t="s">
        <v>300</v>
      </c>
      <c r="K7450" s="1" t="s">
        <v>299</v>
      </c>
      <c r="L7450" s="1" t="s">
        <v>55</v>
      </c>
      <c r="M7450" s="1" t="s">
        <v>56</v>
      </c>
      <c r="N7450" s="1" t="s">
        <v>66</v>
      </c>
      <c r="O7450" s="1" t="s">
        <v>300</v>
      </c>
      <c r="P7450" s="1" t="s">
        <v>299</v>
      </c>
      <c r="Q7450" s="1" t="s">
        <v>55</v>
      </c>
      <c r="R7450" s="1" t="s">
        <v>56</v>
      </c>
      <c r="T7450" s="1" t="s">
        <v>7304</v>
      </c>
      <c r="U7450" s="1" t="s">
        <v>59</v>
      </c>
      <c r="X7450" s="1" t="s">
        <v>60</v>
      </c>
      <c r="Z7450" s="1" t="s">
        <v>60</v>
      </c>
      <c r="AD7450" s="1" t="s">
        <v>60</v>
      </c>
      <c r="AR7450" s="1" t="s">
        <v>60</v>
      </c>
      <c r="AT7450" s="1" t="s">
        <v>304</v>
      </c>
      <c r="AU7450" s="1" t="s">
        <v>304</v>
      </c>
      <c r="AV7450" s="1" t="s">
        <v>302</v>
      </c>
      <c r="AW7450" s="3" t="str">
        <f t="shared" si="1"/>
        <v>Other</v>
      </c>
      <c r="AX7450" s="3" t="str">
        <f t="array" ref="AX7450">TEXTJOIN(", ", TRUE, IF(X7450:AS7450="Y", X$1:AS$1, IF(X7450:AS7450&lt;&gt;"", X$1:AS$1 &amp; ": " &amp; X7450:AS7450, "")))
</f>
        <v>Heroin, Fentanyl, Ethanol, Any Opioid</v>
      </c>
    </row>
    <row r="7451">
      <c r="A7451" s="4">
        <v>42369.0</v>
      </c>
      <c r="B7451" s="1" t="s">
        <v>86</v>
      </c>
      <c r="C7451" s="1">
        <v>49.0</v>
      </c>
      <c r="D7451" s="1" t="s">
        <v>76</v>
      </c>
      <c r="E7451" s="1" t="s">
        <v>63</v>
      </c>
      <c r="F7451" s="1" t="s">
        <v>137</v>
      </c>
      <c r="G7451" s="1" t="s">
        <v>290</v>
      </c>
      <c r="H7451" s="1" t="s">
        <v>91</v>
      </c>
      <c r="I7451" s="1" t="s">
        <v>55</v>
      </c>
      <c r="J7451" s="1" t="s">
        <v>290</v>
      </c>
      <c r="M7451" s="1" t="s">
        <v>56</v>
      </c>
      <c r="O7451" s="1" t="s">
        <v>91</v>
      </c>
      <c r="P7451" s="1" t="s">
        <v>91</v>
      </c>
      <c r="Q7451" s="1" t="s">
        <v>55</v>
      </c>
      <c r="T7451" s="1" t="s">
        <v>7305</v>
      </c>
      <c r="U7451" s="1" t="s">
        <v>59</v>
      </c>
      <c r="Z7451" s="1" t="s">
        <v>60</v>
      </c>
      <c r="AF7451" s="1" t="s">
        <v>60</v>
      </c>
      <c r="AR7451" s="1" t="s">
        <v>60</v>
      </c>
      <c r="AT7451" s="1" t="s">
        <v>292</v>
      </c>
      <c r="AU7451" s="1" t="s">
        <v>292</v>
      </c>
      <c r="AV7451" s="1" t="s">
        <v>111</v>
      </c>
      <c r="AW7451" s="3" t="str">
        <f t="shared" si="1"/>
        <v>Other</v>
      </c>
      <c r="AX7451" s="3" t="str">
        <f t="array" ref="AX7451">TEXTJOIN(", ", TRUE, IF(X7451:AS7451="Y", X$1:AS$1, IF(X7451:AS7451&lt;&gt;"", X$1:AS$1 &amp; ": " &amp; X7451:AS7451, "")))
</f>
        <v>Fentanyl, Benzodiazepine, Any Opioid</v>
      </c>
    </row>
    <row r="7452">
      <c r="A7452" s="2">
        <v>43924.0</v>
      </c>
      <c r="B7452" s="1" t="s">
        <v>50</v>
      </c>
      <c r="C7452" s="1">
        <v>53.0</v>
      </c>
      <c r="D7452" s="1" t="s">
        <v>51</v>
      </c>
      <c r="E7452" s="1" t="s">
        <v>63</v>
      </c>
      <c r="G7452" s="1" t="s">
        <v>91</v>
      </c>
      <c r="H7452" s="1" t="s">
        <v>91</v>
      </c>
      <c r="I7452" s="1" t="s">
        <v>55</v>
      </c>
      <c r="J7452" s="1" t="s">
        <v>91</v>
      </c>
      <c r="K7452" s="1" t="s">
        <v>91</v>
      </c>
      <c r="L7452" s="1" t="s">
        <v>55</v>
      </c>
      <c r="M7452" s="1" t="s">
        <v>56</v>
      </c>
      <c r="N7452" s="1" t="s">
        <v>136</v>
      </c>
      <c r="O7452" s="1" t="s">
        <v>91</v>
      </c>
      <c r="P7452" s="1" t="s">
        <v>91</v>
      </c>
      <c r="Q7452" s="1" t="s">
        <v>55</v>
      </c>
      <c r="R7452" s="1" t="s">
        <v>56</v>
      </c>
      <c r="T7452" s="1" t="s">
        <v>7306</v>
      </c>
      <c r="U7452" s="1" t="s">
        <v>59</v>
      </c>
      <c r="V7452" s="1" t="s">
        <v>286</v>
      </c>
      <c r="Y7452" s="1" t="s">
        <v>60</v>
      </c>
      <c r="Z7452" s="1" t="s">
        <v>60</v>
      </c>
      <c r="AD7452" s="1" t="s">
        <v>60</v>
      </c>
      <c r="AR7452" s="1" t="s">
        <v>60</v>
      </c>
      <c r="AT7452" s="1" t="s">
        <v>110</v>
      </c>
      <c r="AU7452" s="1" t="s">
        <v>110</v>
      </c>
      <c r="AV7452" s="1" t="s">
        <v>111</v>
      </c>
      <c r="AW7452" s="3" t="str">
        <f t="shared" si="1"/>
        <v>Other</v>
      </c>
      <c r="AX7452" s="3" t="str">
        <f t="array" ref="AX7452">TEXTJOIN(", ", TRUE, IF(X7452:AS7452="Y", X$1:AS$1, IF(X7452:AS7452&lt;&gt;"", X$1:AS$1 &amp; ": " &amp; X7452:AS7452, "")))
</f>
        <v>Cocaine, Fentanyl, Ethanol, Any Opioid</v>
      </c>
    </row>
    <row r="7453">
      <c r="A7453" s="4">
        <v>43018.0</v>
      </c>
      <c r="B7453" s="1" t="s">
        <v>86</v>
      </c>
      <c r="C7453" s="1">
        <v>31.0</v>
      </c>
      <c r="D7453" s="1" t="s">
        <v>51</v>
      </c>
      <c r="E7453" s="1" t="s">
        <v>63</v>
      </c>
      <c r="G7453" s="1" t="s">
        <v>1319</v>
      </c>
      <c r="H7453" s="1" t="s">
        <v>125</v>
      </c>
      <c r="I7453" s="1" t="s">
        <v>55</v>
      </c>
      <c r="J7453" s="1" t="s">
        <v>1319</v>
      </c>
      <c r="K7453" s="1" t="s">
        <v>125</v>
      </c>
      <c r="L7453" s="1" t="s">
        <v>55</v>
      </c>
      <c r="M7453" s="1" t="s">
        <v>56</v>
      </c>
      <c r="N7453" s="1" t="s">
        <v>136</v>
      </c>
      <c r="O7453" s="1" t="s">
        <v>1319</v>
      </c>
      <c r="P7453" s="1" t="s">
        <v>125</v>
      </c>
      <c r="Q7453" s="1" t="s">
        <v>55</v>
      </c>
      <c r="R7453" s="1" t="s">
        <v>56</v>
      </c>
      <c r="T7453" s="1" t="s">
        <v>7307</v>
      </c>
      <c r="U7453" s="1" t="s">
        <v>59</v>
      </c>
      <c r="X7453" s="1" t="s">
        <v>60</v>
      </c>
      <c r="Z7453" s="1" t="s">
        <v>60</v>
      </c>
      <c r="AF7453" s="1" t="s">
        <v>60</v>
      </c>
      <c r="AT7453" s="1" t="s">
        <v>1321</v>
      </c>
      <c r="AU7453" s="1" t="s">
        <v>1321</v>
      </c>
      <c r="AV7453" s="1" t="s">
        <v>1322</v>
      </c>
      <c r="AW7453" s="3" t="str">
        <f t="shared" si="1"/>
        <v>Other</v>
      </c>
      <c r="AX7453" s="3" t="str">
        <f t="array" ref="AX7453">TEXTJOIN(", ", TRUE, IF(X7453:AS7453="Y", X$1:AS$1, IF(X7453:AS7453&lt;&gt;"", X$1:AS$1 &amp; ": " &amp; X7453:AS7453, "")))
</f>
        <v>Heroin, Fentanyl, Benzodiazepine</v>
      </c>
    </row>
    <row r="7454">
      <c r="A7454" s="2">
        <v>41706.0</v>
      </c>
      <c r="B7454" s="1" t="s">
        <v>50</v>
      </c>
      <c r="C7454" s="1">
        <v>49.0</v>
      </c>
      <c r="D7454" s="1" t="s">
        <v>51</v>
      </c>
      <c r="E7454" s="1" t="s">
        <v>63</v>
      </c>
      <c r="G7454" s="1" t="s">
        <v>3575</v>
      </c>
      <c r="J7454" s="1" t="s">
        <v>3575</v>
      </c>
      <c r="L7454" s="1" t="s">
        <v>55</v>
      </c>
      <c r="M7454" s="1" t="s">
        <v>56</v>
      </c>
      <c r="N7454" s="1" t="s">
        <v>66</v>
      </c>
      <c r="O7454" s="1" t="s">
        <v>338</v>
      </c>
      <c r="R7454" s="1" t="s">
        <v>67</v>
      </c>
      <c r="T7454" s="1" t="s">
        <v>73</v>
      </c>
      <c r="U7454" s="1" t="s">
        <v>59</v>
      </c>
      <c r="X7454" s="1" t="s">
        <v>60</v>
      </c>
      <c r="AT7454" s="1" t="s">
        <v>3577</v>
      </c>
      <c r="AU7454" s="1" t="s">
        <v>3577</v>
      </c>
      <c r="AV7454" s="1" t="s">
        <v>534</v>
      </c>
      <c r="AW7454" s="3" t="str">
        <f t="shared" si="1"/>
        <v>Other</v>
      </c>
      <c r="AX7454" s="3" t="str">
        <f t="array" ref="AX7454">TEXTJOIN(", ", TRUE, IF(X7454:AS7454="Y", X$1:AS$1, IF(X7454:AS7454&lt;&gt;"", X$1:AS$1 &amp; ": " &amp; X7454:AS7454, "")))
</f>
        <v>Heroin</v>
      </c>
    </row>
    <row r="7455">
      <c r="A7455" s="2">
        <v>41449.0</v>
      </c>
      <c r="B7455" s="1" t="s">
        <v>50</v>
      </c>
      <c r="C7455" s="1">
        <v>47.0</v>
      </c>
      <c r="D7455" s="1" t="s">
        <v>51</v>
      </c>
      <c r="E7455" s="1" t="s">
        <v>63</v>
      </c>
      <c r="G7455" s="1" t="s">
        <v>98</v>
      </c>
      <c r="H7455" s="1" t="s">
        <v>54</v>
      </c>
      <c r="J7455" s="1" t="s">
        <v>98</v>
      </c>
      <c r="L7455" s="1" t="s">
        <v>55</v>
      </c>
      <c r="M7455" s="1" t="s">
        <v>177</v>
      </c>
      <c r="N7455" s="1" t="s">
        <v>136</v>
      </c>
      <c r="O7455" s="1" t="s">
        <v>98</v>
      </c>
      <c r="P7455" s="1" t="s">
        <v>54</v>
      </c>
      <c r="R7455" s="1" t="s">
        <v>44</v>
      </c>
      <c r="S7455" s="1" t="s">
        <v>7308</v>
      </c>
      <c r="T7455" s="1" t="s">
        <v>911</v>
      </c>
      <c r="U7455" s="1" t="s">
        <v>59</v>
      </c>
      <c r="Y7455" s="1" t="s">
        <v>60</v>
      </c>
      <c r="AT7455" s="1" t="s">
        <v>100</v>
      </c>
      <c r="AU7455" s="1" t="s">
        <v>100</v>
      </c>
      <c r="AV7455" s="1" t="s">
        <v>101</v>
      </c>
      <c r="AW7455" s="3" t="str">
        <f t="shared" si="1"/>
        <v>Other</v>
      </c>
      <c r="AX7455" s="3" t="str">
        <f t="array" ref="AX7455">TEXTJOIN(", ", TRUE, IF(X7455:AS7455="Y", X$1:AS$1, IF(X7455:AS7455&lt;&gt;"", X$1:AS$1 &amp; ": " &amp; X7455:AS7455, "")))
</f>
        <v>Cocaine</v>
      </c>
    </row>
    <row r="7456">
      <c r="A7456" s="2">
        <v>42831.0</v>
      </c>
      <c r="B7456" s="1" t="s">
        <v>86</v>
      </c>
      <c r="C7456" s="1">
        <v>53.0</v>
      </c>
      <c r="D7456" s="1" t="s">
        <v>51</v>
      </c>
      <c r="E7456" s="1" t="s">
        <v>63</v>
      </c>
      <c r="G7456" s="1" t="s">
        <v>521</v>
      </c>
      <c r="I7456" s="1" t="s">
        <v>55</v>
      </c>
      <c r="J7456" s="1" t="s">
        <v>160</v>
      </c>
      <c r="K7456" s="1" t="s">
        <v>54</v>
      </c>
      <c r="L7456" s="1" t="s">
        <v>55</v>
      </c>
      <c r="M7456" s="1" t="s">
        <v>177</v>
      </c>
      <c r="N7456" s="1" t="s">
        <v>430</v>
      </c>
      <c r="O7456" s="1" t="s">
        <v>160</v>
      </c>
      <c r="P7456" s="1" t="s">
        <v>54</v>
      </c>
      <c r="Q7456" s="1" t="s">
        <v>55</v>
      </c>
      <c r="R7456" s="1" t="s">
        <v>44</v>
      </c>
      <c r="S7456" s="1" t="s">
        <v>5167</v>
      </c>
      <c r="T7456" s="1" t="s">
        <v>7309</v>
      </c>
      <c r="U7456" s="1" t="s">
        <v>59</v>
      </c>
      <c r="X7456" s="1" t="s">
        <v>60</v>
      </c>
      <c r="AD7456" s="1" t="s">
        <v>60</v>
      </c>
      <c r="AF7456" s="1" t="s">
        <v>60</v>
      </c>
      <c r="AT7456" s="1" t="s">
        <v>524</v>
      </c>
      <c r="AU7456" s="1" t="s">
        <v>163</v>
      </c>
      <c r="AV7456" s="1" t="s">
        <v>164</v>
      </c>
      <c r="AW7456" s="3" t="str">
        <f t="shared" si="1"/>
        <v>Other</v>
      </c>
      <c r="AX7456" s="3" t="str">
        <f t="array" ref="AX7456">TEXTJOIN(", ", TRUE, IF(X7456:AS7456="Y", X$1:AS$1, IF(X7456:AS7456&lt;&gt;"", X$1:AS$1 &amp; ": " &amp; X7456:AS7456, "")))
</f>
        <v>Heroin, Ethanol, Benzodiazepine</v>
      </c>
    </row>
    <row r="7457">
      <c r="A7457" s="2">
        <v>41363.0</v>
      </c>
      <c r="B7457" s="1" t="s">
        <v>50</v>
      </c>
      <c r="C7457" s="1">
        <v>26.0</v>
      </c>
      <c r="D7457" s="1" t="s">
        <v>76</v>
      </c>
      <c r="E7457" s="1" t="s">
        <v>63</v>
      </c>
      <c r="G7457" s="1" t="s">
        <v>64</v>
      </c>
      <c r="H7457" s="1" t="s">
        <v>65</v>
      </c>
      <c r="J7457" s="1" t="s">
        <v>64</v>
      </c>
      <c r="L7457" s="1" t="s">
        <v>55</v>
      </c>
      <c r="M7457" s="1" t="s">
        <v>56</v>
      </c>
      <c r="N7457" s="1" t="s">
        <v>113</v>
      </c>
      <c r="O7457" s="1" t="s">
        <v>64</v>
      </c>
      <c r="P7457" s="1" t="s">
        <v>65</v>
      </c>
      <c r="R7457" s="1" t="s">
        <v>67</v>
      </c>
      <c r="T7457" s="1" t="s">
        <v>7310</v>
      </c>
      <c r="U7457" s="1" t="s">
        <v>59</v>
      </c>
      <c r="X7457" s="1" t="s">
        <v>60</v>
      </c>
      <c r="Y7457" s="1" t="s">
        <v>60</v>
      </c>
      <c r="AT7457" s="1" t="s">
        <v>69</v>
      </c>
      <c r="AU7457" s="1" t="s">
        <v>69</v>
      </c>
      <c r="AV7457" s="1" t="s">
        <v>70</v>
      </c>
      <c r="AW7457" s="3" t="str">
        <f t="shared" si="1"/>
        <v>Other</v>
      </c>
      <c r="AX7457" s="3" t="str">
        <f t="array" ref="AX7457">TEXTJOIN(", ", TRUE, IF(X7457:AS7457="Y", X$1:AS$1, IF(X7457:AS7457&lt;&gt;"", X$1:AS$1 &amp; ": " &amp; X7457:AS7457, "")))
</f>
        <v>Heroin, Cocaine</v>
      </c>
    </row>
    <row r="7458">
      <c r="A7458" s="2">
        <v>42768.0</v>
      </c>
      <c r="B7458" s="1" t="s">
        <v>86</v>
      </c>
      <c r="C7458" s="1">
        <v>35.0</v>
      </c>
      <c r="D7458" s="1" t="s">
        <v>76</v>
      </c>
      <c r="E7458" s="1" t="s">
        <v>52</v>
      </c>
      <c r="G7458" s="1" t="s">
        <v>116</v>
      </c>
      <c r="H7458" s="1" t="s">
        <v>103</v>
      </c>
      <c r="I7458" s="1" t="s">
        <v>55</v>
      </c>
      <c r="J7458" s="1" t="s">
        <v>116</v>
      </c>
      <c r="K7458" s="1" t="s">
        <v>103</v>
      </c>
      <c r="L7458" s="1" t="s">
        <v>55</v>
      </c>
      <c r="M7458" s="1" t="s">
        <v>56</v>
      </c>
      <c r="N7458" s="1" t="s">
        <v>430</v>
      </c>
      <c r="O7458" s="1" t="s">
        <v>103</v>
      </c>
      <c r="P7458" s="1" t="s">
        <v>103</v>
      </c>
      <c r="Q7458" s="1" t="s">
        <v>55</v>
      </c>
      <c r="R7458" s="1" t="s">
        <v>67</v>
      </c>
      <c r="T7458" s="1" t="s">
        <v>7311</v>
      </c>
      <c r="U7458" s="1" t="s">
        <v>59</v>
      </c>
      <c r="X7458" s="1" t="s">
        <v>60</v>
      </c>
      <c r="Z7458" s="1" t="s">
        <v>60</v>
      </c>
      <c r="AF7458" s="1" t="s">
        <v>60</v>
      </c>
      <c r="AT7458" s="1" t="s">
        <v>122</v>
      </c>
      <c r="AU7458" s="1" t="s">
        <v>122</v>
      </c>
      <c r="AV7458" s="1" t="s">
        <v>168</v>
      </c>
      <c r="AW7458" s="3" t="str">
        <f t="shared" si="1"/>
        <v>Other</v>
      </c>
      <c r="AX7458" s="3" t="str">
        <f t="array" ref="AX7458">TEXTJOIN(", ", TRUE, IF(X7458:AS7458="Y", X$1:AS$1, IF(X7458:AS7458&lt;&gt;"", X$1:AS$1 &amp; ": " &amp; X7458:AS7458, "")))
</f>
        <v>Heroin, Fentanyl, Benzodiazepine</v>
      </c>
    </row>
    <row r="7459">
      <c r="A7459" s="2">
        <v>44043.0</v>
      </c>
      <c r="B7459" s="1" t="s">
        <v>50</v>
      </c>
      <c r="C7459" s="1">
        <v>52.0</v>
      </c>
      <c r="D7459" s="1" t="s">
        <v>51</v>
      </c>
      <c r="E7459" s="1" t="s">
        <v>63</v>
      </c>
      <c r="G7459" s="1" t="s">
        <v>277</v>
      </c>
      <c r="H7459" s="1" t="s">
        <v>103</v>
      </c>
      <c r="I7459" s="1" t="s">
        <v>55</v>
      </c>
      <c r="J7459" s="1" t="s">
        <v>277</v>
      </c>
      <c r="K7459" s="1" t="s">
        <v>103</v>
      </c>
      <c r="L7459" s="1" t="s">
        <v>55</v>
      </c>
      <c r="M7459" s="1" t="s">
        <v>56</v>
      </c>
      <c r="N7459" s="1" t="s">
        <v>93</v>
      </c>
      <c r="O7459" s="1" t="s">
        <v>277</v>
      </c>
      <c r="P7459" s="1" t="s">
        <v>103</v>
      </c>
      <c r="Q7459" s="1" t="s">
        <v>55</v>
      </c>
      <c r="R7459" s="1" t="s">
        <v>56</v>
      </c>
      <c r="T7459" s="1" t="s">
        <v>2046</v>
      </c>
      <c r="U7459" s="1" t="s">
        <v>59</v>
      </c>
      <c r="Z7459" s="1" t="s">
        <v>60</v>
      </c>
      <c r="AR7459" s="1" t="s">
        <v>60</v>
      </c>
      <c r="AT7459" s="1" t="s">
        <v>1136</v>
      </c>
      <c r="AU7459" s="1" t="s">
        <v>1136</v>
      </c>
      <c r="AV7459" s="1" t="s">
        <v>279</v>
      </c>
      <c r="AW7459" s="3" t="str">
        <f t="shared" si="1"/>
        <v>Other</v>
      </c>
      <c r="AX7459" s="3" t="str">
        <f t="array" ref="AX7459">TEXTJOIN(", ", TRUE, IF(X7459:AS7459="Y", X$1:AS$1, IF(X7459:AS7459&lt;&gt;"", X$1:AS$1 &amp; ": " &amp; X7459:AS7459, "")))
</f>
        <v>Fentanyl, Any Opioid</v>
      </c>
    </row>
    <row r="7460">
      <c r="A7460" s="2">
        <v>43381.0</v>
      </c>
      <c r="B7460" s="1" t="s">
        <v>50</v>
      </c>
      <c r="C7460" s="1">
        <v>44.0</v>
      </c>
      <c r="D7460" s="1" t="s">
        <v>51</v>
      </c>
      <c r="E7460" s="1" t="s">
        <v>63</v>
      </c>
      <c r="G7460" s="1" t="s">
        <v>306</v>
      </c>
      <c r="H7460" s="1" t="s">
        <v>65</v>
      </c>
      <c r="I7460" s="1" t="s">
        <v>55</v>
      </c>
      <c r="J7460" s="1" t="s">
        <v>306</v>
      </c>
      <c r="K7460" s="1" t="s">
        <v>65</v>
      </c>
      <c r="M7460" s="1" t="s">
        <v>56</v>
      </c>
      <c r="N7460" s="1" t="s">
        <v>119</v>
      </c>
      <c r="O7460" s="1" t="s">
        <v>306</v>
      </c>
      <c r="P7460" s="1" t="s">
        <v>65</v>
      </c>
      <c r="Q7460" s="1" t="s">
        <v>55</v>
      </c>
      <c r="R7460" s="1" t="s">
        <v>56</v>
      </c>
      <c r="T7460" s="1" t="s">
        <v>7312</v>
      </c>
      <c r="U7460" s="1" t="s">
        <v>59</v>
      </c>
      <c r="Z7460" s="1" t="s">
        <v>60</v>
      </c>
      <c r="AG7460" s="1" t="s">
        <v>60</v>
      </c>
      <c r="AR7460" s="1" t="s">
        <v>60</v>
      </c>
      <c r="AT7460" s="1" t="s">
        <v>309</v>
      </c>
      <c r="AU7460" s="1" t="s">
        <v>309</v>
      </c>
      <c r="AV7460" s="1" t="s">
        <v>310</v>
      </c>
      <c r="AW7460" s="3" t="str">
        <f t="shared" si="1"/>
        <v>Other</v>
      </c>
      <c r="AX7460" s="3" t="str">
        <f t="array" ref="AX7460">TEXTJOIN(", ", TRUE, IF(X7460:AS7460="Y", X$1:AS$1, IF(X7460:AS7460&lt;&gt;"", X$1:AS$1 &amp; ": " &amp; X7460:AS7460, "")))
</f>
        <v>Fentanyl, Methadone, Any Opioid</v>
      </c>
    </row>
    <row r="7461">
      <c r="A7461" s="4">
        <v>41561.0</v>
      </c>
      <c r="B7461" s="1" t="s">
        <v>50</v>
      </c>
      <c r="C7461" s="1">
        <v>43.0</v>
      </c>
      <c r="D7461" s="1" t="s">
        <v>51</v>
      </c>
      <c r="E7461" s="1" t="s">
        <v>63</v>
      </c>
      <c r="G7461" s="1" t="s">
        <v>90</v>
      </c>
      <c r="H7461" s="1" t="s">
        <v>91</v>
      </c>
      <c r="J7461" s="1" t="s">
        <v>90</v>
      </c>
      <c r="L7461" s="1" t="s">
        <v>55</v>
      </c>
      <c r="M7461" s="1" t="s">
        <v>56</v>
      </c>
      <c r="N7461" s="1" t="s">
        <v>1978</v>
      </c>
      <c r="O7461" s="1" t="s">
        <v>90</v>
      </c>
      <c r="P7461" s="1" t="s">
        <v>91</v>
      </c>
      <c r="R7461" s="1" t="s">
        <v>56</v>
      </c>
      <c r="T7461" s="1" t="s">
        <v>7313</v>
      </c>
      <c r="U7461" s="1" t="s">
        <v>59</v>
      </c>
      <c r="AD7461" s="1" t="s">
        <v>60</v>
      </c>
      <c r="AF7461" s="1" t="s">
        <v>60</v>
      </c>
      <c r="AT7461" s="1" t="s">
        <v>96</v>
      </c>
      <c r="AU7461" s="1" t="s">
        <v>96</v>
      </c>
      <c r="AV7461" s="1" t="s">
        <v>97</v>
      </c>
      <c r="AW7461" s="3" t="str">
        <f t="shared" si="1"/>
        <v>Other</v>
      </c>
      <c r="AX7461" s="3" t="str">
        <f t="array" ref="AX7461">TEXTJOIN(", ", TRUE, IF(X7461:AS7461="Y", X$1:AS$1, IF(X7461:AS7461&lt;&gt;"", X$1:AS$1 &amp; ": " &amp; X7461:AS7461, "")))
</f>
        <v>Ethanol, Benzodiazepine</v>
      </c>
    </row>
    <row r="7462">
      <c r="A7462" s="2">
        <v>44044.0</v>
      </c>
      <c r="B7462" s="1" t="s">
        <v>50</v>
      </c>
      <c r="C7462" s="1">
        <v>38.0</v>
      </c>
      <c r="D7462" s="1" t="s">
        <v>76</v>
      </c>
      <c r="E7462" s="1" t="s">
        <v>63</v>
      </c>
      <c r="G7462" s="1" t="s">
        <v>103</v>
      </c>
      <c r="H7462" s="1" t="s">
        <v>103</v>
      </c>
      <c r="I7462" s="1" t="s">
        <v>55</v>
      </c>
      <c r="J7462" s="1" t="s">
        <v>103</v>
      </c>
      <c r="K7462" s="1" t="s">
        <v>103</v>
      </c>
      <c r="L7462" s="1" t="s">
        <v>55</v>
      </c>
      <c r="M7462" s="1" t="s">
        <v>56</v>
      </c>
      <c r="N7462" s="1" t="s">
        <v>136</v>
      </c>
      <c r="O7462" s="1" t="s">
        <v>103</v>
      </c>
      <c r="P7462" s="1" t="s">
        <v>103</v>
      </c>
      <c r="Q7462" s="1" t="s">
        <v>55</v>
      </c>
      <c r="R7462" s="1" t="s">
        <v>67</v>
      </c>
      <c r="T7462" s="1" t="s">
        <v>707</v>
      </c>
      <c r="U7462" s="1" t="s">
        <v>59</v>
      </c>
      <c r="Z7462" s="1" t="s">
        <v>60</v>
      </c>
      <c r="AB7462" s="1" t="s">
        <v>60</v>
      </c>
      <c r="AR7462" s="1" t="s">
        <v>60</v>
      </c>
      <c r="AT7462" s="1" t="s">
        <v>167</v>
      </c>
      <c r="AU7462" s="1" t="s">
        <v>167</v>
      </c>
      <c r="AV7462" s="1" t="s">
        <v>168</v>
      </c>
      <c r="AW7462" s="3" t="str">
        <f t="shared" si="1"/>
        <v>Other</v>
      </c>
      <c r="AX7462" s="3" t="str">
        <f t="array" ref="AX7462">TEXTJOIN(", ", TRUE, IF(X7462:AS7462="Y", X$1:AS$1, IF(X7462:AS7462&lt;&gt;"", X$1:AS$1 &amp; ": " &amp; X7462:AS7462, "")))
</f>
        <v>Fentanyl, Oxycodone, Any Opioid</v>
      </c>
    </row>
    <row r="7463">
      <c r="A7463" s="2">
        <v>43466.0</v>
      </c>
      <c r="B7463" s="1" t="s">
        <v>50</v>
      </c>
      <c r="C7463" s="1">
        <v>58.0</v>
      </c>
      <c r="D7463" s="1" t="s">
        <v>51</v>
      </c>
      <c r="E7463" s="1" t="s">
        <v>63</v>
      </c>
      <c r="G7463" s="1" t="s">
        <v>82</v>
      </c>
      <c r="H7463" s="1" t="s">
        <v>54</v>
      </c>
      <c r="I7463" s="1" t="s">
        <v>55</v>
      </c>
      <c r="J7463" s="1" t="s">
        <v>82</v>
      </c>
      <c r="K7463" s="1" t="s">
        <v>54</v>
      </c>
      <c r="L7463" s="1" t="s">
        <v>55</v>
      </c>
      <c r="M7463" s="1" t="s">
        <v>56</v>
      </c>
      <c r="N7463" s="1" t="s">
        <v>136</v>
      </c>
      <c r="O7463" s="1" t="s">
        <v>82</v>
      </c>
      <c r="P7463" s="1" t="s">
        <v>54</v>
      </c>
      <c r="Q7463" s="1" t="s">
        <v>55</v>
      </c>
      <c r="R7463" s="1" t="s">
        <v>67</v>
      </c>
      <c r="T7463" s="1" t="s">
        <v>1918</v>
      </c>
      <c r="U7463" s="1" t="s">
        <v>59</v>
      </c>
      <c r="X7463" s="1" t="s">
        <v>60</v>
      </c>
      <c r="Y7463" s="1" t="s">
        <v>60</v>
      </c>
      <c r="AD7463" s="1" t="s">
        <v>60</v>
      </c>
      <c r="AP7463" s="1" t="s">
        <v>60</v>
      </c>
      <c r="AR7463" s="1" t="s">
        <v>60</v>
      </c>
      <c r="AT7463" s="1" t="s">
        <v>329</v>
      </c>
      <c r="AU7463" s="1" t="s">
        <v>329</v>
      </c>
      <c r="AV7463" s="1" t="s">
        <v>85</v>
      </c>
      <c r="AW7463" s="3" t="str">
        <f t="shared" si="1"/>
        <v>Other</v>
      </c>
      <c r="AX7463" s="3" t="str">
        <f t="array" ref="AX7463">TEXTJOIN(", ", TRUE, IF(X7463:AS7463="Y", X$1:AS$1, IF(X7463:AS7463&lt;&gt;"", X$1:AS$1 &amp; ": " &amp; X7463:AS7463, "")))
</f>
        <v>Heroin, Cocaine, Ethanol, Heroin/Morph/Codeine, Any Opioid</v>
      </c>
    </row>
    <row r="7464">
      <c r="A7464" s="2">
        <v>42846.0</v>
      </c>
      <c r="B7464" s="1" t="s">
        <v>86</v>
      </c>
      <c r="C7464" s="1">
        <v>29.0</v>
      </c>
      <c r="D7464" s="1" t="s">
        <v>51</v>
      </c>
      <c r="E7464" s="1" t="s">
        <v>63</v>
      </c>
      <c r="G7464" s="1" t="s">
        <v>540</v>
      </c>
      <c r="H7464" s="1" t="s">
        <v>91</v>
      </c>
      <c r="I7464" s="1" t="s">
        <v>55</v>
      </c>
      <c r="J7464" s="1" t="s">
        <v>540</v>
      </c>
      <c r="K7464" s="1" t="s">
        <v>91</v>
      </c>
      <c r="L7464" s="1" t="s">
        <v>55</v>
      </c>
      <c r="M7464" s="1" t="s">
        <v>177</v>
      </c>
      <c r="N7464" s="1" t="s">
        <v>136</v>
      </c>
      <c r="O7464" s="1" t="s">
        <v>540</v>
      </c>
      <c r="P7464" s="1" t="s">
        <v>91</v>
      </c>
      <c r="Q7464" s="1" t="s">
        <v>55</v>
      </c>
      <c r="R7464" s="1" t="s">
        <v>56</v>
      </c>
      <c r="T7464" s="1" t="s">
        <v>83</v>
      </c>
      <c r="U7464" s="1" t="s">
        <v>59</v>
      </c>
      <c r="Z7464" s="1" t="s">
        <v>60</v>
      </c>
      <c r="AT7464" s="1" t="s">
        <v>542</v>
      </c>
      <c r="AU7464" s="1" t="s">
        <v>542</v>
      </c>
      <c r="AV7464" s="1" t="s">
        <v>543</v>
      </c>
      <c r="AW7464" s="3" t="str">
        <f t="shared" si="1"/>
        <v>Other</v>
      </c>
      <c r="AX7464" s="3" t="str">
        <f t="array" ref="AX7464">TEXTJOIN(", ", TRUE, IF(X7464:AS7464="Y", X$1:AS$1, IF(X7464:AS7464&lt;&gt;"", X$1:AS$1 &amp; ": " &amp; X7464:AS7464, "")))
</f>
        <v>Fentanyl</v>
      </c>
    </row>
    <row r="7465">
      <c r="A7465" s="2">
        <v>42803.0</v>
      </c>
      <c r="B7465" s="1" t="s">
        <v>86</v>
      </c>
      <c r="C7465" s="1">
        <v>36.0</v>
      </c>
      <c r="D7465" s="1" t="s">
        <v>51</v>
      </c>
      <c r="E7465" s="1" t="s">
        <v>63</v>
      </c>
      <c r="G7465" s="1" t="s">
        <v>950</v>
      </c>
      <c r="H7465" s="1" t="s">
        <v>125</v>
      </c>
      <c r="I7465" s="1" t="s">
        <v>55</v>
      </c>
      <c r="J7465" s="1" t="s">
        <v>950</v>
      </c>
      <c r="K7465" s="1" t="s">
        <v>125</v>
      </c>
      <c r="L7465" s="1" t="s">
        <v>55</v>
      </c>
      <c r="M7465" s="1" t="s">
        <v>56</v>
      </c>
      <c r="N7465" s="1" t="s">
        <v>136</v>
      </c>
      <c r="O7465" s="1" t="s">
        <v>91</v>
      </c>
      <c r="P7465" s="1" t="s">
        <v>91</v>
      </c>
      <c r="Q7465" s="1" t="s">
        <v>55</v>
      </c>
      <c r="R7465" s="1" t="s">
        <v>67</v>
      </c>
      <c r="T7465" s="1" t="s">
        <v>7314</v>
      </c>
      <c r="U7465" s="1" t="s">
        <v>59</v>
      </c>
      <c r="Y7465" s="1" t="s">
        <v>60</v>
      </c>
      <c r="Z7465" s="1" t="s">
        <v>60</v>
      </c>
      <c r="AF7465" s="1" t="s">
        <v>60</v>
      </c>
      <c r="AI7465" s="1" t="s">
        <v>60</v>
      </c>
      <c r="AT7465" s="1" t="s">
        <v>951</v>
      </c>
      <c r="AU7465" s="1" t="s">
        <v>951</v>
      </c>
      <c r="AV7465" s="1" t="s">
        <v>111</v>
      </c>
      <c r="AW7465" s="3" t="str">
        <f t="shared" si="1"/>
        <v>Other</v>
      </c>
      <c r="AX7465" s="3" t="str">
        <f t="array" ref="AX7465">TEXTJOIN(", ", TRUE, IF(X7465:AS7465="Y", X$1:AS$1, IF(X7465:AS7465&lt;&gt;"", X$1:AS$1 &amp; ": " &amp; X7465:AS7465, "")))
</f>
        <v>Cocaine, Fentanyl, Benzodiazepine, Amphet</v>
      </c>
    </row>
    <row r="7466">
      <c r="A7466" s="2">
        <v>43363.0</v>
      </c>
      <c r="B7466" s="1" t="s">
        <v>50</v>
      </c>
      <c r="C7466" s="1">
        <v>50.0</v>
      </c>
      <c r="D7466" s="1" t="s">
        <v>51</v>
      </c>
      <c r="E7466" s="1" t="s">
        <v>63</v>
      </c>
      <c r="G7466" s="1" t="s">
        <v>300</v>
      </c>
      <c r="H7466" s="1" t="s">
        <v>299</v>
      </c>
      <c r="I7466" s="1" t="s">
        <v>55</v>
      </c>
      <c r="J7466" s="1" t="s">
        <v>300</v>
      </c>
      <c r="K7466" s="1" t="s">
        <v>299</v>
      </c>
      <c r="M7466" s="1" t="s">
        <v>56</v>
      </c>
      <c r="N7466" s="1" t="s">
        <v>119</v>
      </c>
      <c r="O7466" s="1" t="s">
        <v>300</v>
      </c>
      <c r="P7466" s="1" t="s">
        <v>299</v>
      </c>
      <c r="Q7466" s="1" t="s">
        <v>55</v>
      </c>
      <c r="R7466" s="1" t="s">
        <v>56</v>
      </c>
      <c r="T7466" s="1" t="s">
        <v>7315</v>
      </c>
      <c r="U7466" s="1" t="s">
        <v>59</v>
      </c>
      <c r="Z7466" s="1" t="s">
        <v>60</v>
      </c>
      <c r="AA7466" s="1" t="s">
        <v>60</v>
      </c>
      <c r="AF7466" s="1" t="s">
        <v>60</v>
      </c>
      <c r="AR7466" s="1" t="s">
        <v>60</v>
      </c>
      <c r="AT7466" s="1" t="s">
        <v>304</v>
      </c>
      <c r="AU7466" s="1" t="s">
        <v>304</v>
      </c>
      <c r="AV7466" s="1" t="s">
        <v>302</v>
      </c>
      <c r="AW7466" s="3" t="str">
        <f t="shared" si="1"/>
        <v>Other</v>
      </c>
      <c r="AX7466" s="3" t="str">
        <f t="array" ref="AX7466">TEXTJOIN(", ", TRUE, IF(X7466:AS7466="Y", X$1:AS$1, IF(X7466:AS7466&lt;&gt;"", X$1:AS$1 &amp; ": " &amp; X7466:AS7466, "")))
</f>
        <v>Fentanyl, Fentanyl Analogue, Benzodiazepine, Any Opioid</v>
      </c>
    </row>
    <row r="7467">
      <c r="A7467" s="2">
        <v>44320.0</v>
      </c>
      <c r="B7467" s="1" t="s">
        <v>50</v>
      </c>
      <c r="C7467" s="1">
        <v>35.0</v>
      </c>
      <c r="D7467" s="1" t="s">
        <v>76</v>
      </c>
      <c r="E7467" s="1" t="s">
        <v>63</v>
      </c>
      <c r="G7467" s="1" t="s">
        <v>488</v>
      </c>
      <c r="H7467" s="1" t="s">
        <v>91</v>
      </c>
      <c r="I7467" s="1" t="s">
        <v>55</v>
      </c>
      <c r="J7467" s="1" t="s">
        <v>488</v>
      </c>
      <c r="K7467" s="1" t="s">
        <v>91</v>
      </c>
      <c r="L7467" s="1" t="s">
        <v>55</v>
      </c>
      <c r="M7467" s="1" t="s">
        <v>56</v>
      </c>
      <c r="N7467" s="1" t="s">
        <v>666</v>
      </c>
      <c r="O7467" s="1" t="s">
        <v>488</v>
      </c>
      <c r="P7467" s="1" t="s">
        <v>91</v>
      </c>
      <c r="Q7467" s="1" t="s">
        <v>55</v>
      </c>
      <c r="R7467" s="1" t="s">
        <v>56</v>
      </c>
      <c r="T7467" s="1" t="s">
        <v>7316</v>
      </c>
      <c r="U7467" s="1" t="s">
        <v>59</v>
      </c>
      <c r="Z7467" s="1" t="s">
        <v>60</v>
      </c>
      <c r="AD7467" s="1" t="s">
        <v>60</v>
      </c>
      <c r="AM7467" s="1" t="s">
        <v>60</v>
      </c>
      <c r="AR7467" s="1" t="s">
        <v>60</v>
      </c>
      <c r="AT7467" s="1" t="s">
        <v>492</v>
      </c>
      <c r="AU7467" s="1" t="s">
        <v>492</v>
      </c>
      <c r="AV7467" s="1" t="s">
        <v>493</v>
      </c>
      <c r="AW7467" s="3" t="str">
        <f t="shared" si="1"/>
        <v>Other</v>
      </c>
      <c r="AX7467" s="3" t="str">
        <f t="array" ref="AX7467">TEXTJOIN(", ", TRUE, IF(X7467:AS7467="Y", X$1:AS$1, IF(X7467:AS7467&lt;&gt;"", X$1:AS$1 &amp; ": " &amp; X7467:AS7467, "")))
</f>
        <v>Fentanyl, Ethanol, Xylazine, Any Opioid</v>
      </c>
    </row>
    <row r="7468">
      <c r="A7468" s="4">
        <v>44485.0</v>
      </c>
      <c r="B7468" s="1" t="s">
        <v>50</v>
      </c>
      <c r="C7468" s="1">
        <v>28.0</v>
      </c>
      <c r="D7468" s="1" t="s">
        <v>51</v>
      </c>
      <c r="E7468" s="1" t="s">
        <v>502</v>
      </c>
      <c r="G7468" s="1" t="s">
        <v>256</v>
      </c>
      <c r="H7468" s="1" t="s">
        <v>103</v>
      </c>
      <c r="I7468" s="1" t="s">
        <v>55</v>
      </c>
      <c r="J7468" s="1" t="s">
        <v>256</v>
      </c>
      <c r="K7468" s="1" t="s">
        <v>103</v>
      </c>
      <c r="L7468" s="1" t="s">
        <v>55</v>
      </c>
      <c r="M7468" s="1" t="s">
        <v>728</v>
      </c>
      <c r="N7468" s="1" t="s">
        <v>136</v>
      </c>
      <c r="O7468" s="1" t="s">
        <v>256</v>
      </c>
      <c r="P7468" s="1" t="s">
        <v>103</v>
      </c>
      <c r="Q7468" s="1" t="s">
        <v>55</v>
      </c>
      <c r="R7468" s="1" t="s">
        <v>180</v>
      </c>
      <c r="T7468" s="1" t="s">
        <v>7317</v>
      </c>
      <c r="U7468" s="1" t="s">
        <v>59</v>
      </c>
      <c r="Z7468" s="1" t="s">
        <v>60</v>
      </c>
      <c r="AD7468" s="1" t="s">
        <v>60</v>
      </c>
      <c r="AI7468" s="1" t="s">
        <v>60</v>
      </c>
      <c r="AR7468" s="1" t="s">
        <v>60</v>
      </c>
      <c r="AT7468" s="1" t="s">
        <v>282</v>
      </c>
      <c r="AU7468" s="1" t="s">
        <v>282</v>
      </c>
      <c r="AV7468" s="1" t="s">
        <v>260</v>
      </c>
      <c r="AW7468" s="3" t="str">
        <f t="shared" si="1"/>
        <v>Other</v>
      </c>
      <c r="AX7468" s="3" t="str">
        <f t="array" ref="AX7468">TEXTJOIN(", ", TRUE, IF(X7468:AS7468="Y", X$1:AS$1, IF(X7468:AS7468&lt;&gt;"", X$1:AS$1 &amp; ": " &amp; X7468:AS7468, "")))
</f>
        <v>Fentanyl, Ethanol, Amphet, Any Opioid</v>
      </c>
    </row>
    <row r="7469">
      <c r="A7469" s="2">
        <v>43939.0</v>
      </c>
      <c r="B7469" s="1" t="s">
        <v>50</v>
      </c>
      <c r="C7469" s="1">
        <v>39.0</v>
      </c>
      <c r="D7469" s="1" t="s">
        <v>51</v>
      </c>
      <c r="E7469" s="1" t="s">
        <v>63</v>
      </c>
      <c r="G7469" s="1" t="s">
        <v>1395</v>
      </c>
      <c r="H7469" s="1" t="s">
        <v>65</v>
      </c>
      <c r="I7469" s="1" t="s">
        <v>55</v>
      </c>
      <c r="J7469" s="1" t="s">
        <v>263</v>
      </c>
      <c r="K7469" s="1" t="s">
        <v>263</v>
      </c>
      <c r="L7469" s="1" t="s">
        <v>55</v>
      </c>
      <c r="M7469" s="1" t="s">
        <v>333</v>
      </c>
      <c r="N7469" s="1" t="s">
        <v>713</v>
      </c>
      <c r="O7469" s="1" t="s">
        <v>263</v>
      </c>
      <c r="P7469" s="1" t="s">
        <v>263</v>
      </c>
      <c r="Q7469" s="1" t="s">
        <v>55</v>
      </c>
      <c r="R7469" s="1" t="s">
        <v>44</v>
      </c>
      <c r="T7469" s="1" t="s">
        <v>714</v>
      </c>
      <c r="U7469" s="1" t="s">
        <v>59</v>
      </c>
      <c r="Y7469" s="1" t="s">
        <v>60</v>
      </c>
      <c r="Z7469" s="1" t="s">
        <v>60</v>
      </c>
      <c r="AR7469" s="1" t="s">
        <v>60</v>
      </c>
      <c r="AT7469" s="1" t="s">
        <v>1398</v>
      </c>
      <c r="AU7469" s="1" t="s">
        <v>387</v>
      </c>
      <c r="AV7469" s="1" t="s">
        <v>289</v>
      </c>
      <c r="AW7469" s="3" t="str">
        <f t="shared" si="1"/>
        <v>Other</v>
      </c>
      <c r="AX7469" s="3" t="str">
        <f t="array" ref="AX7469">TEXTJOIN(", ", TRUE, IF(X7469:AS7469="Y", X$1:AS$1, IF(X7469:AS7469&lt;&gt;"", X$1:AS$1 &amp; ": " &amp; X7469:AS7469, "")))
</f>
        <v>Cocaine, Fentanyl, Any Opioid</v>
      </c>
    </row>
    <row r="7470">
      <c r="A7470" s="4">
        <v>41557.0</v>
      </c>
      <c r="B7470" s="1" t="s">
        <v>50</v>
      </c>
      <c r="C7470" s="1">
        <v>39.0</v>
      </c>
      <c r="D7470" s="1" t="s">
        <v>76</v>
      </c>
      <c r="E7470" s="1" t="s">
        <v>52</v>
      </c>
      <c r="G7470" s="1" t="s">
        <v>7318</v>
      </c>
      <c r="H7470" s="1" t="s">
        <v>7318</v>
      </c>
      <c r="J7470" s="1" t="s">
        <v>82</v>
      </c>
      <c r="L7470" s="1" t="s">
        <v>55</v>
      </c>
      <c r="M7470" s="1" t="s">
        <v>44</v>
      </c>
      <c r="N7470" s="1" t="s">
        <v>104</v>
      </c>
      <c r="O7470" s="1" t="s">
        <v>82</v>
      </c>
      <c r="P7470" s="1" t="s">
        <v>54</v>
      </c>
      <c r="R7470" s="1" t="s">
        <v>67</v>
      </c>
      <c r="T7470" s="1" t="s">
        <v>7319</v>
      </c>
      <c r="U7470" s="1" t="s">
        <v>59</v>
      </c>
      <c r="AF7470" s="1" t="s">
        <v>60</v>
      </c>
      <c r="AU7470" s="1" t="s">
        <v>329</v>
      </c>
      <c r="AV7470" s="1" t="s">
        <v>85</v>
      </c>
      <c r="AW7470" s="3" t="str">
        <f t="shared" si="1"/>
        <v>Other</v>
      </c>
      <c r="AX7470" s="3" t="str">
        <f t="array" ref="AX7470">TEXTJOIN(", ", TRUE, IF(X7470:AS7470="Y", X$1:AS$1, IF(X7470:AS7470&lt;&gt;"", X$1:AS$1 &amp; ": " &amp; X7470:AS7470, "")))
</f>
        <v>Benzodiazepine</v>
      </c>
    </row>
    <row r="7471">
      <c r="A7471" s="2">
        <v>43608.0</v>
      </c>
      <c r="B7471" s="1" t="s">
        <v>50</v>
      </c>
      <c r="C7471" s="1">
        <v>38.0</v>
      </c>
      <c r="D7471" s="1" t="s">
        <v>51</v>
      </c>
      <c r="E7471" s="1" t="s">
        <v>63</v>
      </c>
      <c r="G7471" s="1" t="s">
        <v>116</v>
      </c>
      <c r="H7471" s="1" t="s">
        <v>103</v>
      </c>
      <c r="I7471" s="1" t="s">
        <v>55</v>
      </c>
      <c r="J7471" s="1" t="s">
        <v>116</v>
      </c>
      <c r="K7471" s="1" t="s">
        <v>103</v>
      </c>
      <c r="L7471" s="1" t="s">
        <v>55</v>
      </c>
      <c r="M7471" s="1" t="s">
        <v>177</v>
      </c>
      <c r="N7471" s="1" t="s">
        <v>93</v>
      </c>
      <c r="O7471" s="1" t="s">
        <v>116</v>
      </c>
      <c r="P7471" s="1" t="s">
        <v>103</v>
      </c>
      <c r="Q7471" s="1" t="s">
        <v>55</v>
      </c>
      <c r="R7471" s="1" t="s">
        <v>44</v>
      </c>
      <c r="T7471" s="1" t="s">
        <v>2859</v>
      </c>
      <c r="U7471" s="1" t="s">
        <v>59</v>
      </c>
      <c r="Y7471" s="1" t="s">
        <v>60</v>
      </c>
      <c r="Z7471" s="1" t="s">
        <v>60</v>
      </c>
      <c r="AR7471" s="1" t="s">
        <v>60</v>
      </c>
      <c r="AT7471" s="1" t="s">
        <v>122</v>
      </c>
      <c r="AU7471" s="1" t="s">
        <v>122</v>
      </c>
      <c r="AV7471" s="1" t="s">
        <v>139</v>
      </c>
      <c r="AW7471" s="3" t="str">
        <f t="shared" si="1"/>
        <v>Other</v>
      </c>
      <c r="AX7471" s="3" t="str">
        <f t="array" ref="AX7471">TEXTJOIN(", ", TRUE, IF(X7471:AS7471="Y", X$1:AS$1, IF(X7471:AS7471&lt;&gt;"", X$1:AS$1 &amp; ": " &amp; X7471:AS7471, "")))
</f>
        <v>Cocaine, Fentanyl, Any Opioid</v>
      </c>
    </row>
    <row r="7472">
      <c r="A7472" s="2">
        <v>43411.0</v>
      </c>
      <c r="B7472" s="1" t="s">
        <v>50</v>
      </c>
      <c r="C7472" s="1">
        <v>60.0</v>
      </c>
      <c r="D7472" s="1" t="s">
        <v>51</v>
      </c>
      <c r="E7472" s="1" t="s">
        <v>63</v>
      </c>
      <c r="G7472" s="1" t="s">
        <v>536</v>
      </c>
      <c r="H7472" s="1" t="s">
        <v>299</v>
      </c>
      <c r="I7472" s="1" t="s">
        <v>55</v>
      </c>
      <c r="J7472" s="1" t="s">
        <v>536</v>
      </c>
      <c r="K7472" s="1" t="s">
        <v>299</v>
      </c>
      <c r="M7472" s="1" t="s">
        <v>56</v>
      </c>
      <c r="N7472" s="1" t="s">
        <v>136</v>
      </c>
      <c r="O7472" s="1" t="s">
        <v>536</v>
      </c>
      <c r="P7472" s="1" t="s">
        <v>299</v>
      </c>
      <c r="Q7472" s="1" t="s">
        <v>55</v>
      </c>
      <c r="R7472" s="1" t="s">
        <v>56</v>
      </c>
      <c r="T7472" s="1" t="s">
        <v>7320</v>
      </c>
      <c r="U7472" s="1" t="s">
        <v>59</v>
      </c>
      <c r="AF7472" s="1" t="s">
        <v>60</v>
      </c>
      <c r="AH7472" s="1" t="s">
        <v>60</v>
      </c>
      <c r="AT7472" s="1" t="s">
        <v>538</v>
      </c>
      <c r="AU7472" s="1" t="s">
        <v>538</v>
      </c>
      <c r="AV7472" s="1" t="s">
        <v>539</v>
      </c>
      <c r="AW7472" s="3" t="str">
        <f t="shared" si="1"/>
        <v>Other</v>
      </c>
      <c r="AX7472" s="3" t="str">
        <f t="array" ref="AX7472">TEXTJOIN(", ", TRUE, IF(X7472:AS7472="Y", X$1:AS$1, IF(X7472:AS7472&lt;&gt;"", X$1:AS$1 &amp; ": " &amp; X7472:AS7472, "")))
</f>
        <v>Benzodiazepine, Meth/Amphetamine</v>
      </c>
    </row>
    <row r="7473">
      <c r="A7473" s="2">
        <v>42936.0</v>
      </c>
      <c r="B7473" s="1" t="s">
        <v>86</v>
      </c>
      <c r="C7473" s="1">
        <v>37.0</v>
      </c>
      <c r="D7473" s="1" t="s">
        <v>51</v>
      </c>
      <c r="E7473" s="1" t="s">
        <v>63</v>
      </c>
      <c r="J7473" s="1" t="s">
        <v>98</v>
      </c>
      <c r="K7473" s="1" t="s">
        <v>54</v>
      </c>
      <c r="L7473" s="1" t="s">
        <v>55</v>
      </c>
      <c r="M7473" s="1" t="s">
        <v>44</v>
      </c>
      <c r="N7473" s="1" t="s">
        <v>430</v>
      </c>
      <c r="O7473" s="1" t="s">
        <v>98</v>
      </c>
      <c r="P7473" s="1" t="s">
        <v>54</v>
      </c>
      <c r="Q7473" s="1" t="s">
        <v>55</v>
      </c>
      <c r="R7473" s="1" t="s">
        <v>67</v>
      </c>
      <c r="T7473" s="1" t="s">
        <v>7321</v>
      </c>
      <c r="U7473" s="1" t="s">
        <v>59</v>
      </c>
      <c r="Z7473" s="1" t="s">
        <v>60</v>
      </c>
      <c r="AF7473" s="1" t="s">
        <v>60</v>
      </c>
      <c r="AT7473" s="1" t="s">
        <v>62</v>
      </c>
      <c r="AU7473" s="1" t="s">
        <v>100</v>
      </c>
      <c r="AV7473" s="1" t="s">
        <v>101</v>
      </c>
      <c r="AW7473" s="3" t="str">
        <f t="shared" si="1"/>
        <v>Other</v>
      </c>
      <c r="AX7473" s="3" t="str">
        <f t="array" ref="AX7473">TEXTJOIN(", ", TRUE, IF(X7473:AS7473="Y", X$1:AS$1, IF(X7473:AS7473&lt;&gt;"", X$1:AS$1 &amp; ": " &amp; X7473:AS7473, "")))
</f>
        <v>Fentanyl, Benzodiazepine</v>
      </c>
    </row>
    <row r="7474">
      <c r="A7474" s="2">
        <v>44279.0</v>
      </c>
      <c r="B7474" s="1" t="s">
        <v>50</v>
      </c>
      <c r="C7474" s="1">
        <v>30.0</v>
      </c>
      <c r="D7474" s="1" t="s">
        <v>76</v>
      </c>
      <c r="E7474" s="1" t="s">
        <v>63</v>
      </c>
      <c r="G7474" s="1" t="s">
        <v>256</v>
      </c>
      <c r="H7474" s="1" t="s">
        <v>103</v>
      </c>
      <c r="I7474" s="1" t="s">
        <v>55</v>
      </c>
      <c r="J7474" s="1" t="s">
        <v>256</v>
      </c>
      <c r="K7474" s="1" t="s">
        <v>103</v>
      </c>
      <c r="L7474" s="1" t="s">
        <v>55</v>
      </c>
      <c r="M7474" s="1" t="s">
        <v>333</v>
      </c>
      <c r="N7474" s="1" t="s">
        <v>136</v>
      </c>
      <c r="O7474" s="1" t="s">
        <v>256</v>
      </c>
      <c r="P7474" s="1" t="s">
        <v>103</v>
      </c>
      <c r="Q7474" s="1" t="s">
        <v>55</v>
      </c>
      <c r="R7474" s="1" t="s">
        <v>173</v>
      </c>
      <c r="T7474" s="1" t="s">
        <v>7322</v>
      </c>
      <c r="U7474" s="1" t="s">
        <v>59</v>
      </c>
      <c r="Z7474" s="1" t="s">
        <v>60</v>
      </c>
      <c r="AB7474" s="1" t="s">
        <v>60</v>
      </c>
      <c r="AF7474" s="1" t="s">
        <v>60</v>
      </c>
      <c r="AR7474" s="1" t="s">
        <v>60</v>
      </c>
      <c r="AT7474" s="1" t="s">
        <v>282</v>
      </c>
      <c r="AU7474" s="1" t="s">
        <v>282</v>
      </c>
      <c r="AV7474" s="1" t="s">
        <v>260</v>
      </c>
      <c r="AW7474" s="3" t="str">
        <f t="shared" si="1"/>
        <v>Other</v>
      </c>
      <c r="AX7474" s="3" t="str">
        <f t="array" ref="AX7474">TEXTJOIN(", ", TRUE, IF(X7474:AS7474="Y", X$1:AS$1, IF(X7474:AS7474&lt;&gt;"", X$1:AS$1 &amp; ": " &amp; X7474:AS7474, "")))
</f>
        <v>Fentanyl, Oxycodone, Benzodiazepine, Any Opioid</v>
      </c>
    </row>
    <row r="7475">
      <c r="A7475" s="2">
        <v>44454.0</v>
      </c>
      <c r="B7475" s="1" t="s">
        <v>50</v>
      </c>
      <c r="C7475" s="1">
        <v>35.0</v>
      </c>
      <c r="D7475" s="1" t="s">
        <v>76</v>
      </c>
      <c r="E7475" s="1" t="s">
        <v>63</v>
      </c>
      <c r="G7475" s="1" t="s">
        <v>3286</v>
      </c>
      <c r="H7475" s="1" t="s">
        <v>65</v>
      </c>
      <c r="I7475" s="1" t="s">
        <v>55</v>
      </c>
      <c r="J7475" s="1" t="s">
        <v>3286</v>
      </c>
      <c r="K7475" s="1" t="s">
        <v>65</v>
      </c>
      <c r="L7475" s="1" t="s">
        <v>55</v>
      </c>
      <c r="M7475" s="1" t="s">
        <v>56</v>
      </c>
      <c r="N7475" s="1" t="s">
        <v>93</v>
      </c>
      <c r="O7475" s="1" t="s">
        <v>3286</v>
      </c>
      <c r="P7475" s="1" t="s">
        <v>65</v>
      </c>
      <c r="Q7475" s="1" t="s">
        <v>55</v>
      </c>
      <c r="R7475" s="1" t="s">
        <v>56</v>
      </c>
      <c r="T7475" s="1" t="s">
        <v>7323</v>
      </c>
      <c r="U7475" s="1" t="s">
        <v>59</v>
      </c>
      <c r="V7475" s="1" t="s">
        <v>258</v>
      </c>
      <c r="Y7475" s="1" t="s">
        <v>60</v>
      </c>
      <c r="Z7475" s="1" t="s">
        <v>60</v>
      </c>
      <c r="AF7475" s="1" t="s">
        <v>60</v>
      </c>
      <c r="AR7475" s="1" t="s">
        <v>60</v>
      </c>
      <c r="AT7475" s="1" t="s">
        <v>3288</v>
      </c>
      <c r="AU7475" s="1" t="s">
        <v>3288</v>
      </c>
      <c r="AV7475" s="1" t="s">
        <v>3289</v>
      </c>
      <c r="AW7475" s="3" t="str">
        <f t="shared" si="1"/>
        <v>Other</v>
      </c>
      <c r="AX7475" s="3" t="str">
        <f t="array" ref="AX7475">TEXTJOIN(", ", TRUE, IF(X7475:AS7475="Y", X$1:AS$1, IF(X7475:AS7475&lt;&gt;"", X$1:AS$1 &amp; ": " &amp; X7475:AS7475, "")))
</f>
        <v>Cocaine, Fentanyl, Benzodiazepine, Any Opioid</v>
      </c>
    </row>
    <row r="7476">
      <c r="A7476" s="2">
        <v>42532.0</v>
      </c>
      <c r="B7476" s="1" t="s">
        <v>50</v>
      </c>
      <c r="C7476" s="1">
        <v>53.0</v>
      </c>
      <c r="D7476" s="1" t="s">
        <v>76</v>
      </c>
      <c r="E7476" s="1" t="s">
        <v>63</v>
      </c>
      <c r="G7476" s="1" t="s">
        <v>7324</v>
      </c>
      <c r="H7476" s="1" t="s">
        <v>7325</v>
      </c>
      <c r="I7476" s="1" t="s">
        <v>606</v>
      </c>
      <c r="J7476" s="1" t="s">
        <v>103</v>
      </c>
      <c r="M7476" s="1" t="s">
        <v>193</v>
      </c>
      <c r="N7476" s="1" t="s">
        <v>7326</v>
      </c>
      <c r="O7476" s="1" t="s">
        <v>103</v>
      </c>
      <c r="R7476" s="1" t="s">
        <v>44</v>
      </c>
      <c r="S7476" s="1" t="s">
        <v>7327</v>
      </c>
      <c r="T7476" s="1" t="s">
        <v>7328</v>
      </c>
      <c r="U7476" s="1" t="s">
        <v>59</v>
      </c>
      <c r="AB7476" s="1" t="s">
        <v>60</v>
      </c>
      <c r="AF7476" s="1" t="s">
        <v>60</v>
      </c>
      <c r="AL7476" s="1" t="s">
        <v>60</v>
      </c>
      <c r="AP7476" s="1" t="s">
        <v>60</v>
      </c>
      <c r="AR7476" s="1" t="s">
        <v>60</v>
      </c>
      <c r="AS7476" s="1" t="s">
        <v>7329</v>
      </c>
      <c r="AU7476" s="1" t="s">
        <v>167</v>
      </c>
      <c r="AV7476" s="1" t="s">
        <v>168</v>
      </c>
      <c r="AW7476" s="3" t="str">
        <f t="shared" si="1"/>
        <v>Other</v>
      </c>
      <c r="AX7476" s="3" t="str">
        <f t="array" ref="AX7476">TEXTJOIN(", ", TRUE, IF(X7476:AS7476="Y", X$1:AS$1, IF(X7476:AS7476&lt;&gt;"", X$1:AS$1 &amp; ": " &amp; X7476:AS7476, "")))
</f>
        <v>Oxycodone, Benzodiazepine, Morphine (Not Heroin), Heroin/Morph/Codeine, Any Opioid, Other: MORPHINE, HYDROMORPH</v>
      </c>
    </row>
    <row r="7477">
      <c r="A7477" s="2">
        <v>43262.0</v>
      </c>
      <c r="B7477" s="1" t="s">
        <v>50</v>
      </c>
      <c r="C7477" s="1">
        <v>42.0</v>
      </c>
      <c r="D7477" s="1" t="s">
        <v>51</v>
      </c>
      <c r="E7477" s="1" t="s">
        <v>63</v>
      </c>
      <c r="G7477" s="1" t="s">
        <v>370</v>
      </c>
      <c r="H7477" s="1" t="s">
        <v>65</v>
      </c>
      <c r="I7477" s="1" t="s">
        <v>55</v>
      </c>
      <c r="J7477" s="1" t="s">
        <v>370</v>
      </c>
      <c r="K7477" s="1" t="s">
        <v>65</v>
      </c>
      <c r="M7477" s="1" t="s">
        <v>56</v>
      </c>
      <c r="N7477" s="1" t="s">
        <v>93</v>
      </c>
      <c r="O7477" s="1" t="s">
        <v>370</v>
      </c>
      <c r="P7477" s="1" t="s">
        <v>65</v>
      </c>
      <c r="Q7477" s="1" t="s">
        <v>55</v>
      </c>
      <c r="R7477" s="1" t="s">
        <v>56</v>
      </c>
      <c r="T7477" s="1" t="s">
        <v>7330</v>
      </c>
      <c r="U7477" s="1" t="s">
        <v>59</v>
      </c>
      <c r="X7477" s="1" t="s">
        <v>60</v>
      </c>
      <c r="Z7477" s="1" t="s">
        <v>60</v>
      </c>
      <c r="AA7477" s="1" t="s">
        <v>60</v>
      </c>
      <c r="AD7477" s="1" t="s">
        <v>60</v>
      </c>
      <c r="AP7477" s="1" t="s">
        <v>60</v>
      </c>
      <c r="AR7477" s="1" t="s">
        <v>60</v>
      </c>
      <c r="AS7477" s="1" t="s">
        <v>5480</v>
      </c>
      <c r="AT7477" s="1" t="s">
        <v>372</v>
      </c>
      <c r="AU7477" s="1" t="s">
        <v>372</v>
      </c>
      <c r="AV7477" s="1" t="s">
        <v>572</v>
      </c>
      <c r="AW7477" s="3" t="str">
        <f t="shared" si="1"/>
        <v>Other</v>
      </c>
      <c r="AX7477" s="3" t="str">
        <f t="array" ref="AX7477">TEXTJOIN(", ", TRUE, IF(X7477:AS7477="Y", X$1:AS$1, IF(X7477:AS7477&lt;&gt;"", X$1:AS$1 &amp; ": " &amp; X7477:AS7477, "")))
</f>
        <v>Heroin, Fentanyl, Fentanyl Analogue, Ethanol, Heroin/Morph/Codeine, Any Opioid, Other: 4-anpp</v>
      </c>
    </row>
    <row r="7478">
      <c r="A7478" s="2">
        <v>42490.0</v>
      </c>
      <c r="B7478" s="1" t="s">
        <v>50</v>
      </c>
      <c r="C7478" s="1">
        <v>45.0</v>
      </c>
      <c r="D7478" s="1" t="s">
        <v>51</v>
      </c>
      <c r="E7478" s="1" t="s">
        <v>63</v>
      </c>
      <c r="G7478" s="1" t="s">
        <v>370</v>
      </c>
      <c r="H7478" s="1" t="s">
        <v>65</v>
      </c>
      <c r="I7478" s="1" t="s">
        <v>55</v>
      </c>
      <c r="J7478" s="1" t="s">
        <v>370</v>
      </c>
      <c r="M7478" s="1" t="s">
        <v>56</v>
      </c>
      <c r="N7478" s="1" t="s">
        <v>1252</v>
      </c>
      <c r="O7478" s="1" t="s">
        <v>370</v>
      </c>
      <c r="R7478" s="1" t="s">
        <v>56</v>
      </c>
      <c r="T7478" s="1" t="s">
        <v>7331</v>
      </c>
      <c r="U7478" s="1" t="s">
        <v>59</v>
      </c>
      <c r="AB7478" s="1" t="s">
        <v>60</v>
      </c>
      <c r="AD7478" s="1" t="s">
        <v>60</v>
      </c>
      <c r="AR7478" s="1" t="s">
        <v>60</v>
      </c>
      <c r="AS7478" s="1" t="s">
        <v>3805</v>
      </c>
      <c r="AT7478" s="1" t="s">
        <v>372</v>
      </c>
      <c r="AU7478" s="1" t="s">
        <v>372</v>
      </c>
      <c r="AV7478" s="1" t="s">
        <v>572</v>
      </c>
      <c r="AW7478" s="3" t="str">
        <f t="shared" si="1"/>
        <v>Other</v>
      </c>
      <c r="AX7478" s="3" t="str">
        <f t="array" ref="AX7478">TEXTJOIN(", ", TRUE, IF(X7478:AS7478="Y", X$1:AS$1, IF(X7478:AS7478&lt;&gt;"", X$1:AS$1 &amp; ": " &amp; X7478:AS7478, "")))
</f>
        <v>Oxycodone, Ethanol, Any Opioid, Other: BUPRENOR</v>
      </c>
    </row>
    <row r="7479">
      <c r="A7479" s="2">
        <v>42984.0</v>
      </c>
      <c r="B7479" s="1" t="s">
        <v>86</v>
      </c>
      <c r="C7479" s="1">
        <v>31.0</v>
      </c>
      <c r="D7479" s="1" t="s">
        <v>76</v>
      </c>
      <c r="E7479" s="1" t="s">
        <v>63</v>
      </c>
      <c r="G7479" s="1" t="s">
        <v>424</v>
      </c>
      <c r="H7479" s="1" t="s">
        <v>54</v>
      </c>
      <c r="I7479" s="1" t="s">
        <v>55</v>
      </c>
      <c r="J7479" s="1" t="s">
        <v>82</v>
      </c>
      <c r="K7479" s="1" t="s">
        <v>54</v>
      </c>
      <c r="L7479" s="1" t="s">
        <v>55</v>
      </c>
      <c r="M7479" s="1" t="s">
        <v>193</v>
      </c>
      <c r="N7479" s="1" t="s">
        <v>136</v>
      </c>
      <c r="O7479" s="1" t="s">
        <v>82</v>
      </c>
      <c r="P7479" s="1" t="s">
        <v>54</v>
      </c>
      <c r="Q7479" s="1" t="s">
        <v>55</v>
      </c>
      <c r="R7479" s="1" t="s">
        <v>67</v>
      </c>
      <c r="T7479" s="1" t="s">
        <v>7332</v>
      </c>
      <c r="U7479" s="1" t="s">
        <v>59</v>
      </c>
      <c r="Z7479" s="1" t="s">
        <v>60</v>
      </c>
      <c r="AF7479" s="1" t="s">
        <v>60</v>
      </c>
      <c r="AT7479" s="1" t="s">
        <v>425</v>
      </c>
      <c r="AU7479" s="1" t="s">
        <v>329</v>
      </c>
      <c r="AV7479" s="1" t="s">
        <v>85</v>
      </c>
      <c r="AW7479" s="3" t="str">
        <f t="shared" si="1"/>
        <v>Other</v>
      </c>
      <c r="AX7479" s="3" t="str">
        <f t="array" ref="AX7479">TEXTJOIN(", ", TRUE, IF(X7479:AS7479="Y", X$1:AS$1, IF(X7479:AS7479&lt;&gt;"", X$1:AS$1 &amp; ": " &amp; X7479:AS7479, "")))
</f>
        <v>Fentanyl, Benzodiazepine</v>
      </c>
    </row>
    <row r="7480">
      <c r="A7480" s="2">
        <v>43966.0</v>
      </c>
      <c r="B7480" s="1" t="s">
        <v>50</v>
      </c>
      <c r="C7480" s="1">
        <v>25.0</v>
      </c>
      <c r="D7480" s="1" t="s">
        <v>51</v>
      </c>
      <c r="E7480" s="1" t="s">
        <v>63</v>
      </c>
      <c r="G7480" s="1" t="s">
        <v>98</v>
      </c>
      <c r="H7480" s="1" t="s">
        <v>54</v>
      </c>
      <c r="I7480" s="1" t="s">
        <v>55</v>
      </c>
      <c r="J7480" s="1" t="s">
        <v>98</v>
      </c>
      <c r="K7480" s="1" t="s">
        <v>54</v>
      </c>
      <c r="L7480" s="1" t="s">
        <v>55</v>
      </c>
      <c r="M7480" s="1" t="s">
        <v>56</v>
      </c>
      <c r="N7480" s="1" t="s">
        <v>7333</v>
      </c>
      <c r="O7480" s="1" t="s">
        <v>98</v>
      </c>
      <c r="P7480" s="1" t="s">
        <v>54</v>
      </c>
      <c r="Q7480" s="1" t="s">
        <v>55</v>
      </c>
      <c r="R7480" s="1" t="s">
        <v>67</v>
      </c>
      <c r="T7480" s="1" t="s">
        <v>7334</v>
      </c>
      <c r="U7480" s="1" t="s">
        <v>59</v>
      </c>
      <c r="AT7480" s="1" t="s">
        <v>100</v>
      </c>
      <c r="AU7480" s="1" t="s">
        <v>100</v>
      </c>
      <c r="AV7480" s="1" t="s">
        <v>101</v>
      </c>
      <c r="AW7480" s="3" t="str">
        <f t="shared" si="1"/>
        <v>Other</v>
      </c>
      <c r="AX7480" s="3" t="str">
        <f t="array" ref="AX7480">TEXTJOIN(", ", TRUE, IF(X7480:AS7480="Y", X$1:AS$1, IF(X7480:AS7480&lt;&gt;"", X$1:AS$1 &amp; ": " &amp; X7480:AS7480, "")))
</f>
        <v/>
      </c>
    </row>
    <row r="7481">
      <c r="A7481" s="2">
        <v>40968.0</v>
      </c>
      <c r="B7481" s="1" t="s">
        <v>50</v>
      </c>
      <c r="C7481" s="1">
        <v>29.0</v>
      </c>
      <c r="D7481" s="1" t="s">
        <v>76</v>
      </c>
      <c r="E7481" s="1" t="s">
        <v>63</v>
      </c>
      <c r="G7481" s="1" t="s">
        <v>125</v>
      </c>
      <c r="H7481" s="1" t="s">
        <v>125</v>
      </c>
      <c r="M7481" s="1" t="s">
        <v>118</v>
      </c>
      <c r="N7481" s="1" t="s">
        <v>66</v>
      </c>
      <c r="O7481" s="1" t="s">
        <v>271</v>
      </c>
      <c r="P7481" s="1" t="s">
        <v>91</v>
      </c>
      <c r="R7481" s="1" t="s">
        <v>67</v>
      </c>
      <c r="T7481" s="1" t="s">
        <v>144</v>
      </c>
      <c r="U7481" s="1" t="s">
        <v>59</v>
      </c>
      <c r="X7481" s="1" t="s">
        <v>60</v>
      </c>
      <c r="AD7481" s="1" t="s">
        <v>60</v>
      </c>
      <c r="AT7481" s="1" t="s">
        <v>939</v>
      </c>
      <c r="AU7481" s="1" t="s">
        <v>62</v>
      </c>
      <c r="AV7481" s="1" t="s">
        <v>275</v>
      </c>
      <c r="AW7481" s="3" t="str">
        <f t="shared" si="1"/>
        <v>Other</v>
      </c>
      <c r="AX7481" s="3" t="str">
        <f t="array" ref="AX7481">TEXTJOIN(", ", TRUE, IF(X7481:AS7481="Y", X$1:AS$1, IF(X7481:AS7481&lt;&gt;"", X$1:AS$1 &amp; ": " &amp; X7481:AS7481, "")))
</f>
        <v>Heroin, Ethanol</v>
      </c>
    </row>
    <row r="7482">
      <c r="A7482" s="2">
        <v>41807.0</v>
      </c>
      <c r="B7482" s="1" t="s">
        <v>50</v>
      </c>
      <c r="C7482" s="1">
        <v>22.0</v>
      </c>
      <c r="D7482" s="1" t="s">
        <v>76</v>
      </c>
      <c r="E7482" s="1" t="s">
        <v>63</v>
      </c>
      <c r="G7482" s="1" t="s">
        <v>256</v>
      </c>
      <c r="J7482" s="1" t="s">
        <v>256</v>
      </c>
      <c r="L7482" s="1" t="s">
        <v>55</v>
      </c>
      <c r="M7482" s="1" t="s">
        <v>177</v>
      </c>
      <c r="N7482" s="1" t="s">
        <v>66</v>
      </c>
      <c r="O7482" s="1" t="s">
        <v>256</v>
      </c>
      <c r="P7482" s="1" t="s">
        <v>103</v>
      </c>
      <c r="R7482" s="1" t="s">
        <v>44</v>
      </c>
      <c r="S7482" s="1" t="s">
        <v>1693</v>
      </c>
      <c r="T7482" s="1" t="s">
        <v>7335</v>
      </c>
      <c r="U7482" s="1" t="s">
        <v>59</v>
      </c>
      <c r="V7482" s="1" t="s">
        <v>7336</v>
      </c>
      <c r="X7482" s="1" t="s">
        <v>60</v>
      </c>
      <c r="Y7482" s="1" t="s">
        <v>60</v>
      </c>
      <c r="Z7482" s="1" t="s">
        <v>60</v>
      </c>
      <c r="AT7482" s="1" t="s">
        <v>282</v>
      </c>
      <c r="AU7482" s="1" t="s">
        <v>282</v>
      </c>
      <c r="AV7482" s="1" t="s">
        <v>260</v>
      </c>
      <c r="AW7482" s="3" t="str">
        <f t="shared" si="1"/>
        <v>Other</v>
      </c>
      <c r="AX7482" s="3" t="str">
        <f t="array" ref="AX7482">TEXTJOIN(", ", TRUE, IF(X7482:AS7482="Y", X$1:AS$1, IF(X7482:AS7482&lt;&gt;"", X$1:AS$1 &amp; ": " &amp; X7482:AS7482, "")))
</f>
        <v>Heroin, Cocaine, Fentanyl</v>
      </c>
    </row>
    <row r="7483">
      <c r="A7483" s="4">
        <v>43388.0</v>
      </c>
      <c r="B7483" s="1" t="s">
        <v>50</v>
      </c>
      <c r="C7483" s="1">
        <v>22.0</v>
      </c>
      <c r="D7483" s="1" t="s">
        <v>51</v>
      </c>
      <c r="E7483" s="1" t="s">
        <v>63</v>
      </c>
      <c r="G7483" s="1" t="s">
        <v>238</v>
      </c>
      <c r="H7483" s="1" t="s">
        <v>125</v>
      </c>
      <c r="I7483" s="1" t="s">
        <v>55</v>
      </c>
      <c r="J7483" s="1" t="s">
        <v>238</v>
      </c>
      <c r="K7483" s="1" t="s">
        <v>125</v>
      </c>
      <c r="M7483" s="1" t="s">
        <v>56</v>
      </c>
      <c r="N7483" s="1" t="s">
        <v>93</v>
      </c>
      <c r="O7483" s="1" t="s">
        <v>91</v>
      </c>
      <c r="P7483" s="1" t="s">
        <v>91</v>
      </c>
      <c r="Q7483" s="1" t="s">
        <v>55</v>
      </c>
      <c r="R7483" s="1" t="s">
        <v>67</v>
      </c>
      <c r="T7483" s="1" t="s">
        <v>7337</v>
      </c>
      <c r="U7483" s="1" t="s">
        <v>59</v>
      </c>
      <c r="Z7483" s="1" t="s">
        <v>60</v>
      </c>
      <c r="AA7483" s="1" t="s">
        <v>60</v>
      </c>
      <c r="AF7483" s="1" t="s">
        <v>60</v>
      </c>
      <c r="AR7483" s="1" t="s">
        <v>60</v>
      </c>
      <c r="AT7483" s="1" t="s">
        <v>567</v>
      </c>
      <c r="AU7483" s="1" t="s">
        <v>567</v>
      </c>
      <c r="AV7483" s="1" t="s">
        <v>111</v>
      </c>
      <c r="AW7483" s="3" t="str">
        <f t="shared" si="1"/>
        <v>Other</v>
      </c>
      <c r="AX7483" s="3" t="str">
        <f t="array" ref="AX7483">TEXTJOIN(", ", TRUE, IF(X7483:AS7483="Y", X$1:AS$1, IF(X7483:AS7483&lt;&gt;"", X$1:AS$1 &amp; ": " &amp; X7483:AS7483, "")))
</f>
        <v>Fentanyl, Fentanyl Analogue, Benzodiazepine, Any Opioid</v>
      </c>
    </row>
    <row r="7484">
      <c r="A7484" s="2">
        <v>42095.0</v>
      </c>
      <c r="B7484" s="1" t="s">
        <v>86</v>
      </c>
      <c r="C7484" s="1">
        <v>33.0</v>
      </c>
      <c r="D7484" s="1" t="s">
        <v>76</v>
      </c>
      <c r="E7484" s="1" t="s">
        <v>63</v>
      </c>
      <c r="G7484" s="1" t="s">
        <v>103</v>
      </c>
      <c r="H7484" s="1" t="s">
        <v>103</v>
      </c>
      <c r="I7484" s="1" t="s">
        <v>55</v>
      </c>
      <c r="J7484" s="1" t="s">
        <v>120</v>
      </c>
      <c r="M7484" s="1" t="s">
        <v>5326</v>
      </c>
      <c r="O7484" s="1" t="s">
        <v>120</v>
      </c>
      <c r="P7484" s="1" t="s">
        <v>121</v>
      </c>
      <c r="Q7484" s="1" t="s">
        <v>55</v>
      </c>
      <c r="R7484" s="1" t="s">
        <v>44</v>
      </c>
      <c r="T7484" s="1" t="s">
        <v>7338</v>
      </c>
      <c r="U7484" s="1" t="s">
        <v>59</v>
      </c>
      <c r="W7484" s="1" t="s">
        <v>60</v>
      </c>
      <c r="X7484" s="1" t="s">
        <v>60</v>
      </c>
      <c r="Y7484" s="1" t="s">
        <v>60</v>
      </c>
      <c r="AF7484" s="1" t="s">
        <v>60</v>
      </c>
      <c r="AI7484" s="1" t="s">
        <v>60</v>
      </c>
      <c r="AP7484" s="1" t="s">
        <v>60</v>
      </c>
      <c r="AR7484" s="1" t="s">
        <v>60</v>
      </c>
      <c r="AT7484" s="1" t="s">
        <v>167</v>
      </c>
      <c r="AU7484" s="1" t="s">
        <v>236</v>
      </c>
      <c r="AV7484" s="1" t="s">
        <v>123</v>
      </c>
      <c r="AW7484" s="3" t="str">
        <f t="shared" si="1"/>
        <v>Middletown</v>
      </c>
      <c r="AX7484" s="3" t="str">
        <f t="array" ref="AX7484">TEXTJOIN(", ", TRUE, IF(X7484:AS7484="Y", X$1:AS$1, IF(X7484:AS7484&lt;&gt;"", X$1:AS$1 &amp; ": " &amp; X7484:AS7484, "")))
</f>
        <v>Heroin, Cocaine, Benzodiazepine, Amphet, Heroin/Morph/Codeine, Any Opioid</v>
      </c>
    </row>
    <row r="7485">
      <c r="A7485" s="4">
        <v>42696.0</v>
      </c>
      <c r="B7485" s="1" t="s">
        <v>50</v>
      </c>
      <c r="C7485" s="1">
        <v>38.0</v>
      </c>
      <c r="D7485" s="1" t="s">
        <v>51</v>
      </c>
      <c r="E7485" s="1" t="s">
        <v>63</v>
      </c>
      <c r="G7485" s="1" t="s">
        <v>397</v>
      </c>
      <c r="H7485" s="1" t="s">
        <v>103</v>
      </c>
      <c r="I7485" s="1" t="s">
        <v>55</v>
      </c>
      <c r="J7485" s="1" t="s">
        <v>397</v>
      </c>
      <c r="M7485" s="1" t="s">
        <v>56</v>
      </c>
      <c r="N7485" s="1" t="s">
        <v>136</v>
      </c>
      <c r="O7485" s="1" t="s">
        <v>397</v>
      </c>
      <c r="R7485" s="1" t="s">
        <v>56</v>
      </c>
      <c r="T7485" s="1" t="s">
        <v>2488</v>
      </c>
      <c r="U7485" s="1" t="s">
        <v>59</v>
      </c>
      <c r="W7485" s="1" t="s">
        <v>60</v>
      </c>
      <c r="X7485" s="1" t="s">
        <v>60</v>
      </c>
      <c r="AF7485" s="1" t="s">
        <v>60</v>
      </c>
      <c r="AP7485" s="1" t="s">
        <v>60</v>
      </c>
      <c r="AR7485" s="1" t="s">
        <v>60</v>
      </c>
      <c r="AT7485" s="1" t="s">
        <v>399</v>
      </c>
      <c r="AU7485" s="1" t="s">
        <v>399</v>
      </c>
      <c r="AV7485" s="1" t="s">
        <v>709</v>
      </c>
      <c r="AW7485" s="3" t="str">
        <f t="shared" si="1"/>
        <v>Other</v>
      </c>
      <c r="AX7485" s="3" t="str">
        <f t="array" ref="AX7485">TEXTJOIN(", ", TRUE, IF(X7485:AS7485="Y", X$1:AS$1, IF(X7485:AS7485&lt;&gt;"", X$1:AS$1 &amp; ": " &amp; X7485:AS7485, "")))
</f>
        <v>Heroin, Benzodiazepine, Heroin/Morph/Codeine, Any Opioid</v>
      </c>
    </row>
    <row r="7486">
      <c r="A7486" s="2">
        <v>44360.0</v>
      </c>
      <c r="B7486" s="1" t="s">
        <v>50</v>
      </c>
      <c r="C7486" s="1">
        <v>62.0</v>
      </c>
      <c r="D7486" s="1" t="s">
        <v>51</v>
      </c>
      <c r="E7486" s="1" t="s">
        <v>63</v>
      </c>
      <c r="G7486" s="1" t="s">
        <v>1780</v>
      </c>
      <c r="H7486" s="1" t="s">
        <v>103</v>
      </c>
      <c r="I7486" s="1" t="s">
        <v>55</v>
      </c>
      <c r="J7486" s="1" t="s">
        <v>1780</v>
      </c>
      <c r="K7486" s="1" t="s">
        <v>103</v>
      </c>
      <c r="L7486" s="1" t="s">
        <v>55</v>
      </c>
      <c r="M7486" s="1" t="s">
        <v>56</v>
      </c>
      <c r="N7486" s="1" t="s">
        <v>136</v>
      </c>
      <c r="O7486" s="1" t="s">
        <v>1780</v>
      </c>
      <c r="P7486" s="1" t="s">
        <v>103</v>
      </c>
      <c r="Q7486" s="1" t="s">
        <v>55</v>
      </c>
      <c r="R7486" s="1" t="s">
        <v>56</v>
      </c>
      <c r="T7486" s="1" t="s">
        <v>7339</v>
      </c>
      <c r="U7486" s="1" t="s">
        <v>59</v>
      </c>
      <c r="Z7486" s="1" t="s">
        <v>60</v>
      </c>
      <c r="AB7486" s="1" t="s">
        <v>60</v>
      </c>
      <c r="AN7486" s="1" t="s">
        <v>60</v>
      </c>
      <c r="AR7486" s="1" t="s">
        <v>60</v>
      </c>
      <c r="AT7486" s="1" t="s">
        <v>1782</v>
      </c>
      <c r="AU7486" s="1" t="s">
        <v>1782</v>
      </c>
      <c r="AV7486" s="1" t="s">
        <v>1783</v>
      </c>
      <c r="AW7486" s="3" t="str">
        <f t="shared" si="1"/>
        <v>Other</v>
      </c>
      <c r="AX7486" s="3" t="str">
        <f t="array" ref="AX7486">TEXTJOIN(", ", TRUE, IF(X7486:AS7486="Y", X$1:AS$1, IF(X7486:AS7486&lt;&gt;"", X$1:AS$1 &amp; ": " &amp; X7486:AS7486, "")))
</f>
        <v>Fentanyl, Oxycodone, Gabapentin, Any Opioid</v>
      </c>
    </row>
    <row r="7487">
      <c r="A7487" s="4">
        <v>44511.0</v>
      </c>
      <c r="B7487" s="1" t="s">
        <v>50</v>
      </c>
      <c r="C7487" s="1">
        <v>30.0</v>
      </c>
      <c r="D7487" s="1" t="s">
        <v>51</v>
      </c>
      <c r="E7487" s="1" t="s">
        <v>63</v>
      </c>
      <c r="G7487" s="1" t="s">
        <v>290</v>
      </c>
      <c r="H7487" s="1" t="s">
        <v>91</v>
      </c>
      <c r="I7487" s="1" t="s">
        <v>55</v>
      </c>
      <c r="J7487" s="1" t="s">
        <v>290</v>
      </c>
      <c r="K7487" s="1" t="s">
        <v>91</v>
      </c>
      <c r="L7487" s="1" t="s">
        <v>55</v>
      </c>
      <c r="M7487" s="1" t="s">
        <v>743</v>
      </c>
      <c r="N7487" s="1" t="s">
        <v>119</v>
      </c>
      <c r="O7487" s="1" t="s">
        <v>290</v>
      </c>
      <c r="P7487" s="1" t="s">
        <v>91</v>
      </c>
      <c r="Q7487" s="1" t="s">
        <v>55</v>
      </c>
      <c r="R7487" s="1" t="s">
        <v>56</v>
      </c>
      <c r="T7487" s="1" t="s">
        <v>984</v>
      </c>
      <c r="U7487" s="1" t="s">
        <v>59</v>
      </c>
      <c r="Z7487" s="1" t="s">
        <v>60</v>
      </c>
      <c r="AR7487" s="1" t="s">
        <v>60</v>
      </c>
      <c r="AT7487" s="1" t="s">
        <v>292</v>
      </c>
      <c r="AU7487" s="1" t="s">
        <v>292</v>
      </c>
      <c r="AV7487" s="1" t="s">
        <v>653</v>
      </c>
      <c r="AW7487" s="3" t="str">
        <f t="shared" si="1"/>
        <v>Other</v>
      </c>
      <c r="AX7487" s="3" t="str">
        <f t="array" ref="AX7487">TEXTJOIN(", ", TRUE, IF(X7487:AS7487="Y", X$1:AS$1, IF(X7487:AS7487&lt;&gt;"", X$1:AS$1 &amp; ": " &amp; X7487:AS7487, "")))
</f>
        <v>Fentanyl, Any Opioid</v>
      </c>
    </row>
    <row r="7488">
      <c r="A7488" s="2">
        <v>42376.0</v>
      </c>
      <c r="B7488" s="1" t="s">
        <v>50</v>
      </c>
      <c r="C7488" s="1">
        <v>33.0</v>
      </c>
      <c r="D7488" s="1" t="s">
        <v>76</v>
      </c>
      <c r="E7488" s="1" t="s">
        <v>63</v>
      </c>
      <c r="G7488" s="1" t="s">
        <v>116</v>
      </c>
      <c r="H7488" s="1" t="s">
        <v>103</v>
      </c>
      <c r="I7488" s="1" t="s">
        <v>55</v>
      </c>
      <c r="J7488" s="1" t="s">
        <v>116</v>
      </c>
      <c r="M7488" s="1" t="s">
        <v>56</v>
      </c>
      <c r="N7488" s="1" t="s">
        <v>7340</v>
      </c>
      <c r="O7488" s="1" t="s">
        <v>116</v>
      </c>
      <c r="R7488" s="1" t="s">
        <v>56</v>
      </c>
      <c r="T7488" s="1" t="s">
        <v>7341</v>
      </c>
      <c r="U7488" s="1" t="s">
        <v>59</v>
      </c>
      <c r="AF7488" s="1" t="s">
        <v>60</v>
      </c>
      <c r="AL7488" s="1" t="s">
        <v>60</v>
      </c>
      <c r="AP7488" s="1" t="s">
        <v>60</v>
      </c>
      <c r="AR7488" s="1" t="s">
        <v>60</v>
      </c>
      <c r="AT7488" s="1" t="s">
        <v>122</v>
      </c>
      <c r="AU7488" s="1" t="s">
        <v>122</v>
      </c>
      <c r="AV7488" s="1" t="s">
        <v>139</v>
      </c>
      <c r="AW7488" s="3" t="str">
        <f t="shared" si="1"/>
        <v>Other</v>
      </c>
      <c r="AX7488" s="3" t="str">
        <f t="array" ref="AX7488">TEXTJOIN(", ", TRUE, IF(X7488:AS7488="Y", X$1:AS$1, IF(X7488:AS7488&lt;&gt;"", X$1:AS$1 &amp; ": " &amp; X7488:AS7488, "")))
</f>
        <v>Benzodiazepine, Morphine (Not Heroin), Heroin/Morph/Codeine, Any Opioid</v>
      </c>
    </row>
    <row r="7489">
      <c r="A7489" s="2">
        <v>42426.0</v>
      </c>
      <c r="B7489" s="1" t="s">
        <v>50</v>
      </c>
      <c r="C7489" s="1">
        <v>56.0</v>
      </c>
      <c r="D7489" s="1" t="s">
        <v>51</v>
      </c>
      <c r="E7489" s="1" t="s">
        <v>52</v>
      </c>
      <c r="G7489" s="1" t="s">
        <v>562</v>
      </c>
      <c r="H7489" s="1" t="s">
        <v>91</v>
      </c>
      <c r="I7489" s="1" t="s">
        <v>55</v>
      </c>
      <c r="J7489" s="1" t="s">
        <v>562</v>
      </c>
      <c r="M7489" s="1" t="s">
        <v>56</v>
      </c>
      <c r="N7489" s="1" t="s">
        <v>276</v>
      </c>
      <c r="O7489" s="1" t="s">
        <v>562</v>
      </c>
      <c r="R7489" s="1" t="s">
        <v>56</v>
      </c>
      <c r="T7489" s="1" t="s">
        <v>7342</v>
      </c>
      <c r="U7489" s="1" t="s">
        <v>59</v>
      </c>
      <c r="Y7489" s="1" t="s">
        <v>60</v>
      </c>
      <c r="AB7489" s="1" t="s">
        <v>60</v>
      </c>
      <c r="AD7489" s="1" t="s">
        <v>60</v>
      </c>
      <c r="AF7489" s="1" t="s">
        <v>60</v>
      </c>
      <c r="AR7489" s="1" t="s">
        <v>60</v>
      </c>
      <c r="AT7489" s="1" t="s">
        <v>564</v>
      </c>
      <c r="AU7489" s="1" t="s">
        <v>564</v>
      </c>
      <c r="AV7489" s="1" t="s">
        <v>565</v>
      </c>
      <c r="AW7489" s="3" t="str">
        <f t="shared" si="1"/>
        <v>Other</v>
      </c>
      <c r="AX7489" s="3" t="str">
        <f t="array" ref="AX7489">TEXTJOIN(", ", TRUE, IF(X7489:AS7489="Y", X$1:AS$1, IF(X7489:AS7489&lt;&gt;"", X$1:AS$1 &amp; ": " &amp; X7489:AS7489, "")))
</f>
        <v>Cocaine, Oxycodone, Ethanol, Benzodiazepine, Any Opioid</v>
      </c>
    </row>
    <row r="7490">
      <c r="A7490" s="2">
        <v>43232.0</v>
      </c>
      <c r="B7490" s="1" t="s">
        <v>50</v>
      </c>
      <c r="C7490" s="1">
        <v>29.0</v>
      </c>
      <c r="D7490" s="1" t="s">
        <v>51</v>
      </c>
      <c r="E7490" s="1" t="s">
        <v>63</v>
      </c>
      <c r="G7490" s="1" t="s">
        <v>283</v>
      </c>
      <c r="H7490" s="1" t="s">
        <v>263</v>
      </c>
      <c r="I7490" s="1" t="s">
        <v>55</v>
      </c>
      <c r="J7490" s="1" t="s">
        <v>361</v>
      </c>
      <c r="K7490" s="1" t="s">
        <v>65</v>
      </c>
      <c r="M7490" s="1" t="s">
        <v>177</v>
      </c>
      <c r="N7490" s="1" t="s">
        <v>66</v>
      </c>
      <c r="O7490" s="1" t="s">
        <v>361</v>
      </c>
      <c r="P7490" s="1" t="s">
        <v>65</v>
      </c>
      <c r="Q7490" s="1" t="s">
        <v>55</v>
      </c>
      <c r="R7490" s="1" t="s">
        <v>44</v>
      </c>
      <c r="T7490" s="1" t="s">
        <v>413</v>
      </c>
      <c r="U7490" s="1" t="s">
        <v>59</v>
      </c>
      <c r="Y7490" s="1" t="s">
        <v>60</v>
      </c>
      <c r="Z7490" s="1" t="s">
        <v>60</v>
      </c>
      <c r="AR7490" s="1" t="s">
        <v>60</v>
      </c>
      <c r="AT7490" s="1" t="s">
        <v>287</v>
      </c>
      <c r="AU7490" s="1" t="s">
        <v>363</v>
      </c>
      <c r="AV7490" s="1" t="s">
        <v>1023</v>
      </c>
      <c r="AW7490" s="3" t="str">
        <f t="shared" si="1"/>
        <v>Other</v>
      </c>
      <c r="AX7490" s="3" t="str">
        <f t="array" ref="AX7490">TEXTJOIN(", ", TRUE, IF(X7490:AS7490="Y", X$1:AS$1, IF(X7490:AS7490&lt;&gt;"", X$1:AS$1 &amp; ": " &amp; X7490:AS7490, "")))
</f>
        <v>Cocaine, Fentanyl, Any Opioid</v>
      </c>
    </row>
    <row r="7491">
      <c r="A7491" s="2">
        <v>43628.0</v>
      </c>
      <c r="B7491" s="1" t="s">
        <v>50</v>
      </c>
      <c r="C7491" s="1">
        <v>32.0</v>
      </c>
      <c r="D7491" s="1" t="s">
        <v>51</v>
      </c>
      <c r="E7491" s="1" t="s">
        <v>63</v>
      </c>
      <c r="G7491" s="1" t="s">
        <v>536</v>
      </c>
      <c r="H7491" s="1" t="s">
        <v>299</v>
      </c>
      <c r="I7491" s="1" t="s">
        <v>55</v>
      </c>
      <c r="J7491" s="1" t="s">
        <v>536</v>
      </c>
      <c r="K7491" s="1" t="s">
        <v>299</v>
      </c>
      <c r="L7491" s="1" t="s">
        <v>55</v>
      </c>
      <c r="M7491" s="1" t="s">
        <v>56</v>
      </c>
      <c r="N7491" s="1" t="s">
        <v>1893</v>
      </c>
      <c r="O7491" s="1" t="s">
        <v>536</v>
      </c>
      <c r="P7491" s="1" t="s">
        <v>299</v>
      </c>
      <c r="Q7491" s="1" t="s">
        <v>55</v>
      </c>
      <c r="R7491" s="1" t="s">
        <v>56</v>
      </c>
      <c r="T7491" s="1" t="s">
        <v>7343</v>
      </c>
      <c r="U7491" s="1" t="s">
        <v>59</v>
      </c>
      <c r="X7491" s="1" t="s">
        <v>60</v>
      </c>
      <c r="Y7491" s="1" t="s">
        <v>60</v>
      </c>
      <c r="Z7491" s="1" t="s">
        <v>60</v>
      </c>
      <c r="AF7491" s="1" t="s">
        <v>60</v>
      </c>
      <c r="AH7491" s="1" t="s">
        <v>60</v>
      </c>
      <c r="AP7491" s="1" t="s">
        <v>60</v>
      </c>
      <c r="AR7491" s="1" t="s">
        <v>60</v>
      </c>
      <c r="AS7491" s="1" t="s">
        <v>182</v>
      </c>
      <c r="AT7491" s="1" t="s">
        <v>538</v>
      </c>
      <c r="AU7491" s="1" t="s">
        <v>538</v>
      </c>
      <c r="AV7491" s="1" t="s">
        <v>539</v>
      </c>
      <c r="AW7491" s="3" t="str">
        <f t="shared" si="1"/>
        <v>Other</v>
      </c>
      <c r="AX7491" s="3" t="str">
        <f t="array" ref="AX7491">TEXTJOIN(", ", TRUE, IF(X7491:AS7491="Y", X$1:AS$1, IF(X7491:AS7491&lt;&gt;"", X$1:AS$1 &amp; ": " &amp; X7491:AS7491, "")))
</f>
        <v>Heroin, Cocaine, Fentanyl, Benzodiazepine, Meth/Amphetamine, Heroin/Morph/Codeine, Any Opioid, Other: Bupren</v>
      </c>
    </row>
    <row r="7492">
      <c r="A7492" s="2">
        <v>43917.0</v>
      </c>
      <c r="B7492" s="1" t="s">
        <v>50</v>
      </c>
      <c r="C7492" s="1">
        <v>36.0</v>
      </c>
      <c r="D7492" s="1" t="s">
        <v>51</v>
      </c>
      <c r="E7492" s="1" t="s">
        <v>63</v>
      </c>
      <c r="F7492" s="1" t="s">
        <v>137</v>
      </c>
      <c r="G7492" s="1" t="s">
        <v>4465</v>
      </c>
      <c r="H7492" s="1" t="s">
        <v>338</v>
      </c>
      <c r="I7492" s="1" t="s">
        <v>342</v>
      </c>
      <c r="J7492" s="1" t="s">
        <v>112</v>
      </c>
      <c r="K7492" s="1" t="s">
        <v>54</v>
      </c>
      <c r="L7492" s="1" t="s">
        <v>55</v>
      </c>
      <c r="M7492" s="1" t="s">
        <v>177</v>
      </c>
      <c r="N7492" s="1" t="s">
        <v>93</v>
      </c>
      <c r="O7492" s="1" t="s">
        <v>112</v>
      </c>
      <c r="P7492" s="1" t="s">
        <v>54</v>
      </c>
      <c r="Q7492" s="1" t="s">
        <v>55</v>
      </c>
      <c r="R7492" s="1" t="s">
        <v>44</v>
      </c>
      <c r="T7492" s="1" t="s">
        <v>7344</v>
      </c>
      <c r="U7492" s="1" t="s">
        <v>59</v>
      </c>
      <c r="Y7492" s="1" t="s">
        <v>60</v>
      </c>
      <c r="Z7492" s="1" t="s">
        <v>60</v>
      </c>
      <c r="AR7492" s="1" t="s">
        <v>60</v>
      </c>
      <c r="AT7492" s="1" t="s">
        <v>4467</v>
      </c>
      <c r="AU7492" s="1" t="s">
        <v>114</v>
      </c>
      <c r="AV7492" s="1" t="s">
        <v>115</v>
      </c>
      <c r="AW7492" s="3" t="str">
        <f t="shared" si="1"/>
        <v>Other</v>
      </c>
      <c r="AX7492" s="3" t="str">
        <f t="array" ref="AX7492">TEXTJOIN(", ", TRUE, IF(X7492:AS7492="Y", X$1:AS$1, IF(X7492:AS7492&lt;&gt;"", X$1:AS$1 &amp; ": " &amp; X7492:AS7492, "")))
</f>
        <v>Cocaine, Fentanyl, Any Opioid</v>
      </c>
    </row>
    <row r="7493">
      <c r="A7493" s="2">
        <v>44267.0</v>
      </c>
      <c r="B7493" s="1" t="s">
        <v>50</v>
      </c>
      <c r="C7493" s="1">
        <v>32.0</v>
      </c>
      <c r="D7493" s="1" t="s">
        <v>76</v>
      </c>
      <c r="E7493" s="1" t="s">
        <v>118</v>
      </c>
      <c r="G7493" s="1" t="s">
        <v>256</v>
      </c>
      <c r="H7493" s="1" t="s">
        <v>103</v>
      </c>
      <c r="I7493" s="1" t="s">
        <v>55</v>
      </c>
      <c r="J7493" s="1" t="s">
        <v>256</v>
      </c>
      <c r="K7493" s="1" t="s">
        <v>103</v>
      </c>
      <c r="L7493" s="1" t="s">
        <v>55</v>
      </c>
      <c r="M7493" s="1" t="s">
        <v>1090</v>
      </c>
      <c r="N7493" s="1" t="s">
        <v>136</v>
      </c>
      <c r="O7493" s="1" t="s">
        <v>256</v>
      </c>
      <c r="P7493" s="1" t="s">
        <v>103</v>
      </c>
      <c r="Q7493" s="1" t="s">
        <v>55</v>
      </c>
      <c r="R7493" s="1" t="s">
        <v>180</v>
      </c>
      <c r="T7493" s="1" t="s">
        <v>350</v>
      </c>
      <c r="U7493" s="1" t="s">
        <v>59</v>
      </c>
      <c r="Z7493" s="1" t="s">
        <v>60</v>
      </c>
      <c r="AD7493" s="1" t="s">
        <v>60</v>
      </c>
      <c r="AR7493" s="1" t="s">
        <v>60</v>
      </c>
      <c r="AT7493" s="1" t="s">
        <v>282</v>
      </c>
      <c r="AU7493" s="1" t="s">
        <v>282</v>
      </c>
      <c r="AV7493" s="1" t="s">
        <v>260</v>
      </c>
      <c r="AW7493" s="3" t="str">
        <f t="shared" si="1"/>
        <v>Other</v>
      </c>
      <c r="AX7493" s="3" t="str">
        <f t="array" ref="AX7493">TEXTJOIN(", ", TRUE, IF(X7493:AS7493="Y", X$1:AS$1, IF(X7493:AS7493&lt;&gt;"", X$1:AS$1 &amp; ": " &amp; X7493:AS7493, "")))
</f>
        <v>Fentanyl, Ethanol, Any Opioid</v>
      </c>
    </row>
    <row r="7494">
      <c r="A7494" s="2">
        <v>43168.0</v>
      </c>
      <c r="B7494" s="1" t="s">
        <v>50</v>
      </c>
      <c r="C7494" s="1">
        <v>37.0</v>
      </c>
      <c r="D7494" s="1" t="s">
        <v>51</v>
      </c>
      <c r="E7494" s="1" t="s">
        <v>52</v>
      </c>
      <c r="G7494" s="1" t="s">
        <v>91</v>
      </c>
      <c r="H7494" s="1" t="s">
        <v>91</v>
      </c>
      <c r="I7494" s="1" t="s">
        <v>55</v>
      </c>
      <c r="J7494" s="1" t="s">
        <v>91</v>
      </c>
      <c r="K7494" s="1" t="s">
        <v>91</v>
      </c>
      <c r="M7494" s="1" t="s">
        <v>56</v>
      </c>
      <c r="N7494" s="1" t="s">
        <v>136</v>
      </c>
      <c r="O7494" s="1" t="s">
        <v>91</v>
      </c>
      <c r="P7494" s="1" t="s">
        <v>91</v>
      </c>
      <c r="Q7494" s="1" t="s">
        <v>55</v>
      </c>
      <c r="R7494" s="1" t="s">
        <v>67</v>
      </c>
      <c r="T7494" s="1" t="s">
        <v>7345</v>
      </c>
      <c r="U7494" s="1" t="s">
        <v>59</v>
      </c>
      <c r="Z7494" s="1" t="s">
        <v>60</v>
      </c>
      <c r="AD7494" s="1" t="s">
        <v>60</v>
      </c>
      <c r="AR7494" s="1" t="s">
        <v>60</v>
      </c>
      <c r="AS7494" s="1" t="s">
        <v>417</v>
      </c>
      <c r="AT7494" s="1" t="s">
        <v>110</v>
      </c>
      <c r="AU7494" s="1" t="s">
        <v>110</v>
      </c>
      <c r="AV7494" s="1" t="s">
        <v>111</v>
      </c>
      <c r="AW7494" s="3" t="str">
        <f t="shared" si="1"/>
        <v>Other</v>
      </c>
      <c r="AX7494" s="3" t="str">
        <f t="array" ref="AX7494">TEXTJOIN(", ", TRUE, IF(X7494:AS7494="Y", X$1:AS$1, IF(X7494:AS7494&lt;&gt;"", X$1:AS$1 &amp; ": " &amp; X7494:AS7494, "")))
</f>
        <v>Fentanyl, Ethanol, Any Opioid, Other: PCP</v>
      </c>
    </row>
    <row r="7495">
      <c r="A7495" s="2">
        <v>44331.0</v>
      </c>
      <c r="B7495" s="1" t="s">
        <v>50</v>
      </c>
      <c r="C7495" s="1">
        <v>54.0</v>
      </c>
      <c r="D7495" s="1" t="s">
        <v>76</v>
      </c>
      <c r="E7495" s="1" t="s">
        <v>63</v>
      </c>
      <c r="G7495" s="1" t="s">
        <v>540</v>
      </c>
      <c r="H7495" s="1" t="s">
        <v>91</v>
      </c>
      <c r="I7495" s="1" t="s">
        <v>55</v>
      </c>
      <c r="J7495" s="1" t="s">
        <v>540</v>
      </c>
      <c r="K7495" s="1" t="s">
        <v>91</v>
      </c>
      <c r="L7495" s="1" t="s">
        <v>55</v>
      </c>
      <c r="M7495" s="1" t="s">
        <v>56</v>
      </c>
      <c r="N7495" s="1" t="s">
        <v>66</v>
      </c>
      <c r="O7495" s="1" t="s">
        <v>540</v>
      </c>
      <c r="P7495" s="1" t="s">
        <v>91</v>
      </c>
      <c r="Q7495" s="1" t="s">
        <v>55</v>
      </c>
      <c r="R7495" s="1" t="s">
        <v>56</v>
      </c>
      <c r="T7495" s="1" t="s">
        <v>774</v>
      </c>
      <c r="U7495" s="1" t="s">
        <v>59</v>
      </c>
      <c r="Y7495" s="1" t="s">
        <v>60</v>
      </c>
      <c r="Z7495" s="1" t="s">
        <v>60</v>
      </c>
      <c r="AD7495" s="1" t="s">
        <v>60</v>
      </c>
      <c r="AM7495" s="1" t="s">
        <v>60</v>
      </c>
      <c r="AR7495" s="1" t="s">
        <v>60</v>
      </c>
      <c r="AT7495" s="1" t="s">
        <v>542</v>
      </c>
      <c r="AU7495" s="1" t="s">
        <v>542</v>
      </c>
      <c r="AV7495" s="1" t="s">
        <v>543</v>
      </c>
      <c r="AW7495" s="3" t="str">
        <f t="shared" si="1"/>
        <v>Other</v>
      </c>
      <c r="AX7495" s="3" t="str">
        <f t="array" ref="AX7495">TEXTJOIN(", ", TRUE, IF(X7495:AS7495="Y", X$1:AS$1, IF(X7495:AS7495&lt;&gt;"", X$1:AS$1 &amp; ": " &amp; X7495:AS7495, "")))
</f>
        <v>Cocaine, Fentanyl, Ethanol, Xylazine, Any Opioid</v>
      </c>
    </row>
    <row r="7496">
      <c r="A7496" s="2">
        <v>43712.0</v>
      </c>
      <c r="B7496" s="1" t="s">
        <v>50</v>
      </c>
      <c r="C7496" s="1">
        <v>41.0</v>
      </c>
      <c r="D7496" s="1" t="s">
        <v>51</v>
      </c>
      <c r="E7496" s="1" t="s">
        <v>63</v>
      </c>
      <c r="F7496" s="1" t="s">
        <v>137</v>
      </c>
      <c r="G7496" s="1" t="s">
        <v>82</v>
      </c>
      <c r="H7496" s="1" t="s">
        <v>54</v>
      </c>
      <c r="I7496" s="1" t="s">
        <v>55</v>
      </c>
      <c r="J7496" s="1" t="s">
        <v>82</v>
      </c>
      <c r="K7496" s="1" t="s">
        <v>54</v>
      </c>
      <c r="L7496" s="1" t="s">
        <v>55</v>
      </c>
      <c r="M7496" s="1" t="s">
        <v>327</v>
      </c>
      <c r="N7496" s="1" t="s">
        <v>66</v>
      </c>
      <c r="O7496" s="1" t="s">
        <v>82</v>
      </c>
      <c r="P7496" s="1" t="s">
        <v>54</v>
      </c>
      <c r="Q7496" s="1" t="s">
        <v>55</v>
      </c>
      <c r="R7496" s="1" t="s">
        <v>67</v>
      </c>
      <c r="T7496" s="1" t="s">
        <v>151</v>
      </c>
      <c r="U7496" s="1" t="s">
        <v>59</v>
      </c>
      <c r="Y7496" s="1" t="s">
        <v>60</v>
      </c>
      <c r="Z7496" s="1" t="s">
        <v>60</v>
      </c>
      <c r="AR7496" s="1" t="s">
        <v>60</v>
      </c>
      <c r="AT7496" s="1" t="s">
        <v>329</v>
      </c>
      <c r="AU7496" s="1" t="s">
        <v>329</v>
      </c>
      <c r="AV7496" s="1" t="s">
        <v>85</v>
      </c>
      <c r="AW7496" s="3" t="str">
        <f t="shared" si="1"/>
        <v>Other</v>
      </c>
      <c r="AX7496" s="3" t="str">
        <f t="array" ref="AX7496">TEXTJOIN(", ", TRUE, IF(X7496:AS7496="Y", X$1:AS$1, IF(X7496:AS7496&lt;&gt;"", X$1:AS$1 &amp; ": " &amp; X7496:AS7496, "")))
</f>
        <v>Cocaine, Fentanyl, Any Opioid</v>
      </c>
    </row>
    <row r="7497">
      <c r="A7497" s="2">
        <v>43844.0</v>
      </c>
      <c r="B7497" s="1" t="s">
        <v>50</v>
      </c>
      <c r="C7497" s="1">
        <v>62.0</v>
      </c>
      <c r="D7497" s="1" t="s">
        <v>76</v>
      </c>
      <c r="E7497" s="1" t="s">
        <v>63</v>
      </c>
      <c r="G7497" s="1" t="s">
        <v>185</v>
      </c>
      <c r="H7497" s="1" t="s">
        <v>91</v>
      </c>
      <c r="I7497" s="1" t="s">
        <v>55</v>
      </c>
      <c r="J7497" s="1" t="s">
        <v>185</v>
      </c>
      <c r="K7497" s="1" t="s">
        <v>91</v>
      </c>
      <c r="L7497" s="1" t="s">
        <v>55</v>
      </c>
      <c r="M7497" s="1" t="s">
        <v>56</v>
      </c>
      <c r="N7497" s="1" t="s">
        <v>66</v>
      </c>
      <c r="O7497" s="1" t="s">
        <v>185</v>
      </c>
      <c r="P7497" s="1" t="s">
        <v>91</v>
      </c>
      <c r="Q7497" s="1" t="s">
        <v>55</v>
      </c>
      <c r="R7497" s="1" t="s">
        <v>56</v>
      </c>
      <c r="T7497" s="1" t="s">
        <v>7257</v>
      </c>
      <c r="U7497" s="1" t="s">
        <v>59</v>
      </c>
      <c r="Z7497" s="1" t="s">
        <v>60</v>
      </c>
      <c r="AG7497" s="1" t="s">
        <v>60</v>
      </c>
      <c r="AR7497" s="1" t="s">
        <v>60</v>
      </c>
      <c r="AT7497" s="1" t="s">
        <v>188</v>
      </c>
      <c r="AU7497" s="1" t="s">
        <v>188</v>
      </c>
      <c r="AV7497" s="1" t="s">
        <v>189</v>
      </c>
      <c r="AW7497" s="3" t="str">
        <f t="shared" si="1"/>
        <v>Other</v>
      </c>
      <c r="AX7497" s="3" t="str">
        <f t="array" ref="AX7497">TEXTJOIN(", ", TRUE, IF(X7497:AS7497="Y", X$1:AS$1, IF(X7497:AS7497&lt;&gt;"", X$1:AS$1 &amp; ": " &amp; X7497:AS7497, "")))
</f>
        <v>Fentanyl, Methadone, Any Opioid</v>
      </c>
    </row>
    <row r="7498">
      <c r="A7498" s="2">
        <v>42479.0</v>
      </c>
      <c r="B7498" s="1" t="s">
        <v>50</v>
      </c>
      <c r="C7498" s="1">
        <v>46.0</v>
      </c>
      <c r="D7498" s="1" t="s">
        <v>51</v>
      </c>
      <c r="E7498" s="1" t="s">
        <v>63</v>
      </c>
      <c r="G7498" s="1" t="s">
        <v>3692</v>
      </c>
      <c r="H7498" s="1" t="s">
        <v>299</v>
      </c>
      <c r="I7498" s="1" t="s">
        <v>55</v>
      </c>
      <c r="J7498" s="1" t="s">
        <v>3692</v>
      </c>
      <c r="M7498" s="1" t="s">
        <v>56</v>
      </c>
      <c r="N7498" s="1" t="s">
        <v>136</v>
      </c>
      <c r="O7498" s="1" t="s">
        <v>300</v>
      </c>
      <c r="R7498" s="1" t="s">
        <v>67</v>
      </c>
      <c r="T7498" s="1" t="s">
        <v>4585</v>
      </c>
      <c r="U7498" s="1" t="s">
        <v>59</v>
      </c>
      <c r="X7498" s="1" t="s">
        <v>60</v>
      </c>
      <c r="Z7498" s="1" t="s">
        <v>60</v>
      </c>
      <c r="AD7498" s="1" t="s">
        <v>60</v>
      </c>
      <c r="AP7498" s="1" t="s">
        <v>60</v>
      </c>
      <c r="AR7498" s="1" t="s">
        <v>60</v>
      </c>
      <c r="AT7498" s="1" t="s">
        <v>3693</v>
      </c>
      <c r="AU7498" s="1" t="s">
        <v>3693</v>
      </c>
      <c r="AV7498" s="1" t="s">
        <v>302</v>
      </c>
      <c r="AW7498" s="3" t="str">
        <f t="shared" si="1"/>
        <v>Other</v>
      </c>
      <c r="AX7498" s="3" t="str">
        <f t="array" ref="AX7498">TEXTJOIN(", ", TRUE, IF(X7498:AS7498="Y", X$1:AS$1, IF(X7498:AS7498&lt;&gt;"", X$1:AS$1 &amp; ": " &amp; X7498:AS7498, "")))
</f>
        <v>Heroin, Fentanyl, Ethanol, Heroin/Morph/Codeine, Any Opioid</v>
      </c>
    </row>
    <row r="7499">
      <c r="A7499" s="2">
        <v>42866.0</v>
      </c>
      <c r="B7499" s="1" t="s">
        <v>86</v>
      </c>
      <c r="C7499" s="1">
        <v>39.0</v>
      </c>
      <c r="D7499" s="1" t="s">
        <v>51</v>
      </c>
      <c r="E7499" s="1" t="s">
        <v>63</v>
      </c>
      <c r="F7499" s="1" t="s">
        <v>137</v>
      </c>
      <c r="G7499" s="1" t="s">
        <v>484</v>
      </c>
      <c r="H7499" s="1" t="s">
        <v>103</v>
      </c>
      <c r="I7499" s="1" t="s">
        <v>55</v>
      </c>
      <c r="J7499" s="1" t="s">
        <v>117</v>
      </c>
      <c r="L7499" s="1" t="s">
        <v>55</v>
      </c>
      <c r="M7499" s="1" t="s">
        <v>1575</v>
      </c>
      <c r="N7499" s="1" t="s">
        <v>66</v>
      </c>
      <c r="O7499" s="1" t="s">
        <v>82</v>
      </c>
      <c r="P7499" s="1" t="s">
        <v>54</v>
      </c>
      <c r="Q7499" s="1" t="s">
        <v>55</v>
      </c>
      <c r="R7499" s="1" t="s">
        <v>67</v>
      </c>
      <c r="T7499" s="1" t="s">
        <v>109</v>
      </c>
      <c r="U7499" s="1" t="s">
        <v>59</v>
      </c>
      <c r="Y7499" s="1" t="s">
        <v>60</v>
      </c>
      <c r="AT7499" s="1" t="s">
        <v>682</v>
      </c>
      <c r="AV7499" s="1" t="s">
        <v>85</v>
      </c>
      <c r="AW7499" s="3" t="str">
        <f t="shared" si="1"/>
        <v>Other</v>
      </c>
      <c r="AX7499" s="3" t="str">
        <f t="array" ref="AX7499">TEXTJOIN(", ", TRUE, IF(X7499:AS7499="Y", X$1:AS$1, IF(X7499:AS7499&lt;&gt;"", X$1:AS$1 &amp; ": " &amp; X7499:AS7499, "")))
</f>
        <v>Cocaine</v>
      </c>
    </row>
    <row r="7500">
      <c r="A7500" s="2">
        <v>43335.0</v>
      </c>
      <c r="B7500" s="1" t="s">
        <v>50</v>
      </c>
      <c r="C7500" s="1">
        <v>54.0</v>
      </c>
      <c r="D7500" s="1" t="s">
        <v>76</v>
      </c>
      <c r="E7500" s="1" t="s">
        <v>63</v>
      </c>
      <c r="G7500" s="1" t="s">
        <v>256</v>
      </c>
      <c r="H7500" s="1" t="s">
        <v>103</v>
      </c>
      <c r="I7500" s="1" t="s">
        <v>55</v>
      </c>
      <c r="J7500" s="1" t="s">
        <v>256</v>
      </c>
      <c r="K7500" s="1" t="s">
        <v>103</v>
      </c>
      <c r="M7500" s="1" t="s">
        <v>56</v>
      </c>
      <c r="N7500" s="1" t="s">
        <v>136</v>
      </c>
      <c r="O7500" s="1" t="s">
        <v>256</v>
      </c>
      <c r="P7500" s="1" t="s">
        <v>103</v>
      </c>
      <c r="Q7500" s="1" t="s">
        <v>55</v>
      </c>
      <c r="R7500" s="1" t="s">
        <v>56</v>
      </c>
      <c r="T7500" s="1" t="s">
        <v>7346</v>
      </c>
      <c r="U7500" s="1" t="s">
        <v>59</v>
      </c>
      <c r="X7500" s="1" t="s">
        <v>60</v>
      </c>
      <c r="AF7500" s="1" t="s">
        <v>60</v>
      </c>
      <c r="AP7500" s="1" t="s">
        <v>60</v>
      </c>
      <c r="AR7500" s="1" t="s">
        <v>60</v>
      </c>
      <c r="AT7500" s="1" t="s">
        <v>282</v>
      </c>
      <c r="AU7500" s="1" t="s">
        <v>282</v>
      </c>
      <c r="AV7500" s="1" t="s">
        <v>260</v>
      </c>
      <c r="AW7500" s="3" t="str">
        <f t="shared" si="1"/>
        <v>Other</v>
      </c>
      <c r="AX7500" s="3" t="str">
        <f t="array" ref="AX7500">TEXTJOIN(", ", TRUE, IF(X7500:AS7500="Y", X$1:AS$1, IF(X7500:AS7500&lt;&gt;"", X$1:AS$1 &amp; ": " &amp; X7500:AS7500, "")))
</f>
        <v>Heroin, Benzodiazepine, Heroin/Morph/Codeine, Any Opioid</v>
      </c>
    </row>
    <row r="7501">
      <c r="A7501" s="2">
        <v>44100.0</v>
      </c>
      <c r="B7501" s="1" t="s">
        <v>50</v>
      </c>
      <c r="C7501" s="1">
        <v>53.0</v>
      </c>
      <c r="D7501" s="1" t="s">
        <v>76</v>
      </c>
      <c r="E7501" s="1" t="s">
        <v>63</v>
      </c>
      <c r="F7501" s="1" t="s">
        <v>137</v>
      </c>
      <c r="G7501" s="1" t="s">
        <v>432</v>
      </c>
      <c r="H7501" s="1" t="s">
        <v>91</v>
      </c>
      <c r="I7501" s="1" t="s">
        <v>55</v>
      </c>
      <c r="J7501" s="1" t="s">
        <v>432</v>
      </c>
      <c r="K7501" s="1" t="s">
        <v>91</v>
      </c>
      <c r="L7501" s="1" t="s">
        <v>55</v>
      </c>
      <c r="M7501" s="1" t="s">
        <v>56</v>
      </c>
      <c r="N7501" s="1" t="s">
        <v>136</v>
      </c>
      <c r="O7501" s="1" t="s">
        <v>91</v>
      </c>
      <c r="P7501" s="1" t="s">
        <v>91</v>
      </c>
      <c r="Q7501" s="1" t="s">
        <v>55</v>
      </c>
      <c r="R7501" s="1" t="s">
        <v>67</v>
      </c>
      <c r="T7501" s="1" t="s">
        <v>1970</v>
      </c>
      <c r="U7501" s="1" t="s">
        <v>59</v>
      </c>
      <c r="Z7501" s="1" t="s">
        <v>60</v>
      </c>
      <c r="AR7501" s="1" t="s">
        <v>60</v>
      </c>
      <c r="AT7501" s="1" t="s">
        <v>434</v>
      </c>
      <c r="AU7501" s="1" t="s">
        <v>434</v>
      </c>
      <c r="AV7501" s="1" t="s">
        <v>111</v>
      </c>
      <c r="AW7501" s="3" t="str">
        <f t="shared" si="1"/>
        <v>Other</v>
      </c>
      <c r="AX7501" s="3" t="str">
        <f t="array" ref="AX7501">TEXTJOIN(", ", TRUE, IF(X7501:AS7501="Y", X$1:AS$1, IF(X7501:AS7501&lt;&gt;"", X$1:AS$1 &amp; ": " &amp; X7501:AS7501, "")))
</f>
        <v>Fentanyl, Any Opioid</v>
      </c>
    </row>
    <row r="7502">
      <c r="A7502" s="2">
        <v>42500.0</v>
      </c>
      <c r="B7502" s="1" t="s">
        <v>50</v>
      </c>
      <c r="C7502" s="1">
        <v>23.0</v>
      </c>
      <c r="D7502" s="1" t="s">
        <v>51</v>
      </c>
      <c r="E7502" s="1" t="s">
        <v>63</v>
      </c>
      <c r="G7502" s="1" t="s">
        <v>455</v>
      </c>
      <c r="H7502" s="1" t="s">
        <v>103</v>
      </c>
      <c r="I7502" s="1" t="s">
        <v>55</v>
      </c>
      <c r="J7502" s="1" t="s">
        <v>117</v>
      </c>
      <c r="M7502" s="1" t="s">
        <v>118</v>
      </c>
      <c r="N7502" s="1" t="s">
        <v>136</v>
      </c>
      <c r="O7502" s="1" t="s">
        <v>103</v>
      </c>
      <c r="R7502" s="1" t="s">
        <v>67</v>
      </c>
      <c r="T7502" s="1" t="s">
        <v>7347</v>
      </c>
      <c r="U7502" s="1" t="s">
        <v>59</v>
      </c>
      <c r="X7502" s="1" t="s">
        <v>60</v>
      </c>
      <c r="Y7502" s="1" t="s">
        <v>60</v>
      </c>
      <c r="AF7502" s="1" t="s">
        <v>60</v>
      </c>
      <c r="AP7502" s="1" t="s">
        <v>60</v>
      </c>
      <c r="AR7502" s="1" t="s">
        <v>60</v>
      </c>
      <c r="AT7502" s="1" t="s">
        <v>457</v>
      </c>
      <c r="AV7502" s="1" t="s">
        <v>168</v>
      </c>
      <c r="AW7502" s="3" t="str">
        <f t="shared" si="1"/>
        <v>Other</v>
      </c>
      <c r="AX7502" s="3" t="str">
        <f t="array" ref="AX7502">TEXTJOIN(", ", TRUE, IF(X7502:AS7502="Y", X$1:AS$1, IF(X7502:AS7502&lt;&gt;"", X$1:AS$1 &amp; ": " &amp; X7502:AS7502, "")))
</f>
        <v>Heroin, Cocaine, Benzodiazepine, Heroin/Morph/Codeine, Any Opioid</v>
      </c>
    </row>
    <row r="7503">
      <c r="A7503" s="4">
        <v>42699.0</v>
      </c>
      <c r="B7503" s="1" t="s">
        <v>50</v>
      </c>
      <c r="C7503" s="1">
        <v>51.0</v>
      </c>
      <c r="D7503" s="1" t="s">
        <v>51</v>
      </c>
      <c r="E7503" s="1" t="s">
        <v>63</v>
      </c>
      <c r="G7503" s="1" t="s">
        <v>488</v>
      </c>
      <c r="H7503" s="1" t="s">
        <v>91</v>
      </c>
      <c r="I7503" s="1" t="s">
        <v>55</v>
      </c>
      <c r="J7503" s="1" t="s">
        <v>488</v>
      </c>
      <c r="M7503" s="1" t="s">
        <v>56</v>
      </c>
      <c r="N7503" s="1" t="s">
        <v>66</v>
      </c>
      <c r="O7503" s="1" t="s">
        <v>488</v>
      </c>
      <c r="R7503" s="1" t="s">
        <v>56</v>
      </c>
      <c r="T7503" s="1" t="s">
        <v>4113</v>
      </c>
      <c r="U7503" s="1" t="s">
        <v>59</v>
      </c>
      <c r="W7503" s="1" t="s">
        <v>60</v>
      </c>
      <c r="X7503" s="1" t="s">
        <v>60</v>
      </c>
      <c r="Z7503" s="1" t="s">
        <v>60</v>
      </c>
      <c r="AD7503" s="1" t="s">
        <v>60</v>
      </c>
      <c r="AP7503" s="1" t="s">
        <v>60</v>
      </c>
      <c r="AR7503" s="1" t="s">
        <v>60</v>
      </c>
      <c r="AT7503" s="1" t="s">
        <v>492</v>
      </c>
      <c r="AU7503" s="1" t="s">
        <v>492</v>
      </c>
      <c r="AV7503" s="1" t="s">
        <v>493</v>
      </c>
      <c r="AW7503" s="3" t="str">
        <f t="shared" si="1"/>
        <v>Other</v>
      </c>
      <c r="AX7503" s="3" t="str">
        <f t="array" ref="AX7503">TEXTJOIN(", ", TRUE, IF(X7503:AS7503="Y", X$1:AS$1, IF(X7503:AS7503&lt;&gt;"", X$1:AS$1 &amp; ": " &amp; X7503:AS7503, "")))
</f>
        <v>Heroin, Fentanyl, Ethanol, Heroin/Morph/Codeine, Any Opioid</v>
      </c>
    </row>
    <row r="7504">
      <c r="A7504" s="4">
        <v>44494.0</v>
      </c>
      <c r="B7504" s="1" t="s">
        <v>50</v>
      </c>
      <c r="C7504" s="1">
        <v>28.0</v>
      </c>
      <c r="D7504" s="1" t="s">
        <v>51</v>
      </c>
      <c r="E7504" s="1" t="s">
        <v>63</v>
      </c>
      <c r="G7504" s="1" t="s">
        <v>7348</v>
      </c>
      <c r="H7504" s="1" t="s">
        <v>6349</v>
      </c>
      <c r="I7504" s="1" t="s">
        <v>2077</v>
      </c>
      <c r="J7504" s="1" t="s">
        <v>53</v>
      </c>
      <c r="K7504" s="1" t="s">
        <v>54</v>
      </c>
      <c r="L7504" s="1" t="s">
        <v>55</v>
      </c>
      <c r="M7504" s="1" t="s">
        <v>7299</v>
      </c>
      <c r="N7504" s="1" t="s">
        <v>1377</v>
      </c>
      <c r="O7504" s="1" t="s">
        <v>53</v>
      </c>
      <c r="P7504" s="1" t="s">
        <v>54</v>
      </c>
      <c r="Q7504" s="1" t="s">
        <v>55</v>
      </c>
      <c r="R7504" s="1" t="s">
        <v>44</v>
      </c>
      <c r="S7504" s="1" t="s">
        <v>1849</v>
      </c>
      <c r="T7504" s="1" t="s">
        <v>7349</v>
      </c>
      <c r="U7504" s="1" t="s">
        <v>59</v>
      </c>
      <c r="Y7504" s="1" t="s">
        <v>60</v>
      </c>
      <c r="Z7504" s="1" t="s">
        <v>60</v>
      </c>
      <c r="AG7504" s="1" t="s">
        <v>60</v>
      </c>
      <c r="AR7504" s="1" t="s">
        <v>60</v>
      </c>
      <c r="AU7504" s="1" t="s">
        <v>61</v>
      </c>
      <c r="AV7504" s="1" t="s">
        <v>294</v>
      </c>
      <c r="AW7504" s="3" t="str">
        <f t="shared" si="1"/>
        <v>Other</v>
      </c>
      <c r="AX7504" s="3" t="str">
        <f t="array" ref="AX7504">TEXTJOIN(", ", TRUE, IF(X7504:AS7504="Y", X$1:AS$1, IF(X7504:AS7504&lt;&gt;"", X$1:AS$1 &amp; ": " &amp; X7504:AS7504, "")))
</f>
        <v>Cocaine, Fentanyl, Methadone, Any Opioid</v>
      </c>
    </row>
    <row r="7505">
      <c r="A7505" s="2">
        <v>42310.0</v>
      </c>
      <c r="B7505" s="1" t="s">
        <v>86</v>
      </c>
      <c r="C7505" s="1">
        <v>36.0</v>
      </c>
      <c r="D7505" s="1" t="s">
        <v>51</v>
      </c>
      <c r="E7505" s="1" t="s">
        <v>63</v>
      </c>
      <c r="G7505" s="1" t="s">
        <v>271</v>
      </c>
      <c r="H7505" s="1" t="s">
        <v>91</v>
      </c>
      <c r="I7505" s="1" t="s">
        <v>55</v>
      </c>
      <c r="J7505" s="1" t="s">
        <v>271</v>
      </c>
      <c r="M7505" s="1" t="s">
        <v>56</v>
      </c>
      <c r="O7505" s="1" t="s">
        <v>271</v>
      </c>
      <c r="P7505" s="1" t="s">
        <v>91</v>
      </c>
      <c r="Q7505" s="1" t="s">
        <v>55</v>
      </c>
      <c r="R7505" s="1" t="s">
        <v>56</v>
      </c>
      <c r="T7505" s="1" t="s">
        <v>7350</v>
      </c>
      <c r="U7505" s="1" t="s">
        <v>59</v>
      </c>
      <c r="W7505" s="1" t="s">
        <v>60</v>
      </c>
      <c r="X7505" s="1" t="s">
        <v>60</v>
      </c>
      <c r="Y7505" s="1" t="s">
        <v>60</v>
      </c>
      <c r="Z7505" s="1" t="s">
        <v>60</v>
      </c>
      <c r="AP7505" s="1" t="s">
        <v>60</v>
      </c>
      <c r="AR7505" s="1" t="s">
        <v>60</v>
      </c>
      <c r="AT7505" s="1" t="s">
        <v>274</v>
      </c>
      <c r="AU7505" s="1" t="s">
        <v>274</v>
      </c>
      <c r="AV7505" s="1" t="s">
        <v>275</v>
      </c>
      <c r="AW7505" s="3" t="str">
        <f t="shared" si="1"/>
        <v>Other</v>
      </c>
      <c r="AX7505" s="3" t="str">
        <f t="array" ref="AX7505">TEXTJOIN(", ", TRUE, IF(X7505:AS7505="Y", X$1:AS$1, IF(X7505:AS7505&lt;&gt;"", X$1:AS$1 &amp; ": " &amp; X7505:AS7505, "")))
</f>
        <v>Heroin, Cocaine, Fentanyl, Heroin/Morph/Codeine, Any Opioid</v>
      </c>
    </row>
    <row r="7506">
      <c r="A7506" s="2">
        <v>43140.0</v>
      </c>
      <c r="B7506" s="1" t="s">
        <v>50</v>
      </c>
      <c r="C7506" s="1">
        <v>51.0</v>
      </c>
      <c r="D7506" s="1" t="s">
        <v>51</v>
      </c>
      <c r="E7506" s="1" t="s">
        <v>63</v>
      </c>
      <c r="G7506" s="1" t="s">
        <v>91</v>
      </c>
      <c r="H7506" s="1" t="s">
        <v>91</v>
      </c>
      <c r="I7506" s="1" t="s">
        <v>55</v>
      </c>
      <c r="J7506" s="1" t="s">
        <v>91</v>
      </c>
      <c r="K7506" s="1" t="s">
        <v>91</v>
      </c>
      <c r="M7506" s="1" t="s">
        <v>595</v>
      </c>
      <c r="N7506" s="1" t="s">
        <v>66</v>
      </c>
      <c r="O7506" s="1" t="s">
        <v>91</v>
      </c>
      <c r="P7506" s="1" t="s">
        <v>91</v>
      </c>
      <c r="Q7506" s="1" t="s">
        <v>55</v>
      </c>
      <c r="R7506" s="1" t="s">
        <v>67</v>
      </c>
      <c r="T7506" s="1" t="s">
        <v>7351</v>
      </c>
      <c r="U7506" s="1" t="s">
        <v>59</v>
      </c>
      <c r="Z7506" s="1" t="s">
        <v>60</v>
      </c>
      <c r="AD7506" s="1" t="s">
        <v>60</v>
      </c>
      <c r="AF7506" s="1" t="s">
        <v>60</v>
      </c>
      <c r="AR7506" s="1" t="s">
        <v>60</v>
      </c>
      <c r="AT7506" s="1" t="s">
        <v>110</v>
      </c>
      <c r="AU7506" s="1" t="s">
        <v>110</v>
      </c>
      <c r="AV7506" s="1" t="s">
        <v>111</v>
      </c>
      <c r="AW7506" s="3" t="str">
        <f t="shared" si="1"/>
        <v>Other</v>
      </c>
      <c r="AX7506" s="3" t="str">
        <f t="array" ref="AX7506">TEXTJOIN(", ", TRUE, IF(X7506:AS7506="Y", X$1:AS$1, IF(X7506:AS7506&lt;&gt;"", X$1:AS$1 &amp; ": " &amp; X7506:AS7506, "")))
</f>
        <v>Fentanyl, Ethanol, Benzodiazepine, Any Opioid</v>
      </c>
    </row>
    <row r="7507">
      <c r="A7507" s="2">
        <v>43691.0</v>
      </c>
      <c r="B7507" s="1" t="s">
        <v>50</v>
      </c>
      <c r="C7507" s="1">
        <v>48.0</v>
      </c>
      <c r="D7507" s="1" t="s">
        <v>51</v>
      </c>
      <c r="E7507" s="1" t="s">
        <v>52</v>
      </c>
      <c r="F7507" s="1" t="s">
        <v>137</v>
      </c>
      <c r="G7507" s="1" t="s">
        <v>256</v>
      </c>
      <c r="H7507" s="1" t="s">
        <v>103</v>
      </c>
      <c r="I7507" s="1" t="s">
        <v>55</v>
      </c>
      <c r="J7507" s="1" t="s">
        <v>256</v>
      </c>
      <c r="K7507" s="1" t="s">
        <v>103</v>
      </c>
      <c r="L7507" s="1" t="s">
        <v>55</v>
      </c>
      <c r="M7507" s="1" t="s">
        <v>56</v>
      </c>
      <c r="N7507" s="1" t="s">
        <v>66</v>
      </c>
      <c r="O7507" s="1" t="s">
        <v>256</v>
      </c>
      <c r="P7507" s="1" t="s">
        <v>103</v>
      </c>
      <c r="Q7507" s="1" t="s">
        <v>55</v>
      </c>
      <c r="R7507" s="1" t="s">
        <v>56</v>
      </c>
      <c r="T7507" s="1" t="s">
        <v>2738</v>
      </c>
      <c r="U7507" s="1" t="s">
        <v>59</v>
      </c>
      <c r="X7507" s="1" t="s">
        <v>60</v>
      </c>
      <c r="Y7507" s="1" t="s">
        <v>60</v>
      </c>
      <c r="Z7507" s="1" t="s">
        <v>60</v>
      </c>
      <c r="AP7507" s="1" t="s">
        <v>60</v>
      </c>
      <c r="AR7507" s="1" t="s">
        <v>60</v>
      </c>
      <c r="AT7507" s="1" t="s">
        <v>282</v>
      </c>
      <c r="AU7507" s="1" t="s">
        <v>282</v>
      </c>
      <c r="AV7507" s="1" t="s">
        <v>260</v>
      </c>
      <c r="AW7507" s="3" t="str">
        <f t="shared" si="1"/>
        <v>Other</v>
      </c>
      <c r="AX7507" s="3" t="str">
        <f t="array" ref="AX7507">TEXTJOIN(", ", TRUE, IF(X7507:AS7507="Y", X$1:AS$1, IF(X7507:AS7507&lt;&gt;"", X$1:AS$1 &amp; ": " &amp; X7507:AS7507, "")))
</f>
        <v>Heroin, Cocaine, Fentanyl, Heroin/Morph/Codeine, Any Opioid</v>
      </c>
    </row>
    <row r="7508">
      <c r="A7508" s="4">
        <v>44133.0</v>
      </c>
      <c r="B7508" s="1" t="s">
        <v>50</v>
      </c>
      <c r="C7508" s="1">
        <v>33.0</v>
      </c>
      <c r="D7508" s="1" t="s">
        <v>51</v>
      </c>
      <c r="E7508" s="1" t="s">
        <v>63</v>
      </c>
      <c r="F7508" s="1" t="s">
        <v>137</v>
      </c>
      <c r="G7508" s="1" t="s">
        <v>211</v>
      </c>
      <c r="H7508" s="1" t="s">
        <v>91</v>
      </c>
      <c r="I7508" s="1" t="s">
        <v>55</v>
      </c>
      <c r="J7508" s="1" t="s">
        <v>91</v>
      </c>
      <c r="K7508" s="1" t="s">
        <v>91</v>
      </c>
      <c r="L7508" s="1" t="s">
        <v>55</v>
      </c>
      <c r="M7508" s="1" t="s">
        <v>92</v>
      </c>
      <c r="N7508" s="1" t="s">
        <v>136</v>
      </c>
      <c r="O7508" s="1" t="s">
        <v>91</v>
      </c>
      <c r="P7508" s="1" t="s">
        <v>91</v>
      </c>
      <c r="Q7508" s="1" t="s">
        <v>55</v>
      </c>
      <c r="R7508" s="1" t="s">
        <v>44</v>
      </c>
      <c r="T7508" s="1" t="s">
        <v>4809</v>
      </c>
      <c r="U7508" s="1" t="s">
        <v>59</v>
      </c>
      <c r="Z7508" s="1" t="s">
        <v>60</v>
      </c>
      <c r="AD7508" s="1" t="s">
        <v>60</v>
      </c>
      <c r="AR7508" s="1" t="s">
        <v>60</v>
      </c>
      <c r="AT7508" s="1" t="s">
        <v>214</v>
      </c>
      <c r="AU7508" s="1" t="s">
        <v>110</v>
      </c>
      <c r="AV7508" s="1" t="s">
        <v>111</v>
      </c>
      <c r="AW7508" s="3" t="str">
        <f t="shared" si="1"/>
        <v>Other</v>
      </c>
      <c r="AX7508" s="3" t="str">
        <f t="array" ref="AX7508">TEXTJOIN(", ", TRUE, IF(X7508:AS7508="Y", X$1:AS$1, IF(X7508:AS7508&lt;&gt;"", X$1:AS$1 &amp; ": " &amp; X7508:AS7508, "")))
</f>
        <v>Fentanyl, Ethanol, Any Opioid</v>
      </c>
    </row>
    <row r="7509">
      <c r="A7509" s="2">
        <v>40928.0</v>
      </c>
      <c r="B7509" s="1" t="s">
        <v>50</v>
      </c>
      <c r="C7509" s="1">
        <v>33.0</v>
      </c>
      <c r="D7509" s="1" t="s">
        <v>51</v>
      </c>
      <c r="E7509" s="1" t="s">
        <v>63</v>
      </c>
      <c r="G7509" s="1" t="s">
        <v>1326</v>
      </c>
      <c r="H7509" s="1" t="s">
        <v>125</v>
      </c>
      <c r="J7509" s="1" t="s">
        <v>1326</v>
      </c>
      <c r="L7509" s="1" t="s">
        <v>55</v>
      </c>
      <c r="M7509" s="1" t="s">
        <v>56</v>
      </c>
      <c r="N7509" s="1" t="s">
        <v>104</v>
      </c>
      <c r="O7509" s="1" t="s">
        <v>1326</v>
      </c>
      <c r="P7509" s="1" t="s">
        <v>125</v>
      </c>
      <c r="R7509" s="1" t="s">
        <v>56</v>
      </c>
      <c r="T7509" s="1" t="s">
        <v>232</v>
      </c>
      <c r="U7509" s="1" t="s">
        <v>59</v>
      </c>
      <c r="X7509" s="1" t="s">
        <v>60</v>
      </c>
      <c r="AD7509" s="1" t="s">
        <v>60</v>
      </c>
      <c r="AT7509" s="1" t="s">
        <v>1328</v>
      </c>
      <c r="AU7509" s="1" t="s">
        <v>1328</v>
      </c>
      <c r="AV7509" s="1" t="s">
        <v>1329</v>
      </c>
      <c r="AW7509" s="3" t="str">
        <f t="shared" si="1"/>
        <v>Other</v>
      </c>
      <c r="AX7509" s="3" t="str">
        <f t="array" ref="AX7509">TEXTJOIN(", ", TRUE, IF(X7509:AS7509="Y", X$1:AS$1, IF(X7509:AS7509&lt;&gt;"", X$1:AS$1 &amp; ": " &amp; X7509:AS7509, "")))
</f>
        <v>Heroin, Ethanol</v>
      </c>
    </row>
    <row r="7510">
      <c r="A7510" s="2">
        <v>42251.0</v>
      </c>
      <c r="B7510" s="1" t="s">
        <v>86</v>
      </c>
      <c r="C7510" s="1">
        <v>22.0</v>
      </c>
      <c r="D7510" s="1" t="s">
        <v>51</v>
      </c>
      <c r="E7510" s="1" t="s">
        <v>63</v>
      </c>
      <c r="G7510" s="1" t="s">
        <v>125</v>
      </c>
      <c r="H7510" s="1" t="s">
        <v>125</v>
      </c>
      <c r="I7510" s="1" t="s">
        <v>55</v>
      </c>
      <c r="J7510" s="1" t="s">
        <v>125</v>
      </c>
      <c r="M7510" s="1" t="s">
        <v>56</v>
      </c>
      <c r="O7510" s="1" t="s">
        <v>125</v>
      </c>
      <c r="P7510" s="1" t="s">
        <v>125</v>
      </c>
      <c r="Q7510" s="1" t="s">
        <v>55</v>
      </c>
      <c r="R7510" s="1" t="s">
        <v>56</v>
      </c>
      <c r="T7510" s="1" t="s">
        <v>7352</v>
      </c>
      <c r="U7510" s="1" t="s">
        <v>59</v>
      </c>
      <c r="W7510" s="1" t="s">
        <v>60</v>
      </c>
      <c r="X7510" s="1" t="s">
        <v>60</v>
      </c>
      <c r="Z7510" s="1" t="s">
        <v>60</v>
      </c>
      <c r="AP7510" s="1" t="s">
        <v>60</v>
      </c>
      <c r="AR7510" s="1" t="s">
        <v>60</v>
      </c>
      <c r="AT7510" s="1" t="s">
        <v>939</v>
      </c>
      <c r="AU7510" s="1" t="s">
        <v>939</v>
      </c>
      <c r="AV7510" s="1" t="s">
        <v>2270</v>
      </c>
      <c r="AW7510" s="3" t="str">
        <f t="shared" si="1"/>
        <v>Other</v>
      </c>
      <c r="AX7510" s="3" t="str">
        <f t="array" ref="AX7510">TEXTJOIN(", ", TRUE, IF(X7510:AS7510="Y", X$1:AS$1, IF(X7510:AS7510&lt;&gt;"", X$1:AS$1 &amp; ": " &amp; X7510:AS7510, "")))
</f>
        <v>Heroin, Fentanyl, Heroin/Morph/Codeine, Any Opioid</v>
      </c>
    </row>
    <row r="7511">
      <c r="A7511" s="2">
        <v>44197.0</v>
      </c>
      <c r="B7511" s="1" t="s">
        <v>50</v>
      </c>
      <c r="C7511" s="1">
        <v>58.0</v>
      </c>
      <c r="D7511" s="1" t="s">
        <v>76</v>
      </c>
      <c r="E7511" s="1" t="s">
        <v>63</v>
      </c>
      <c r="J7511" s="1" t="s">
        <v>117</v>
      </c>
      <c r="M7511" s="1" t="s">
        <v>118</v>
      </c>
      <c r="N7511" s="1" t="s">
        <v>155</v>
      </c>
      <c r="O7511" s="1" t="s">
        <v>82</v>
      </c>
      <c r="P7511" s="1" t="s">
        <v>54</v>
      </c>
      <c r="Q7511" s="1" t="s">
        <v>55</v>
      </c>
      <c r="R7511" s="1" t="s">
        <v>44</v>
      </c>
      <c r="S7511" s="1" t="s">
        <v>7353</v>
      </c>
      <c r="T7511" s="1" t="s">
        <v>7354</v>
      </c>
      <c r="U7511" s="1" t="s">
        <v>59</v>
      </c>
      <c r="X7511" s="1" t="s">
        <v>60</v>
      </c>
      <c r="Z7511" s="1" t="s">
        <v>60</v>
      </c>
      <c r="AB7511" s="1" t="s">
        <v>60</v>
      </c>
      <c r="AF7511" s="1" t="s">
        <v>60</v>
      </c>
      <c r="AP7511" s="1" t="s">
        <v>60</v>
      </c>
      <c r="AR7511" s="1" t="s">
        <v>60</v>
      </c>
      <c r="AT7511" s="1" t="s">
        <v>62</v>
      </c>
      <c r="AV7511" s="1" t="s">
        <v>85</v>
      </c>
      <c r="AW7511" s="3" t="str">
        <f t="shared" si="1"/>
        <v>Other</v>
      </c>
      <c r="AX7511" s="3" t="str">
        <f t="array" ref="AX7511">TEXTJOIN(", ", TRUE, IF(X7511:AS7511="Y", X$1:AS$1, IF(X7511:AS7511&lt;&gt;"", X$1:AS$1 &amp; ": " &amp; X7511:AS7511, "")))
</f>
        <v>Heroin, Fentanyl, Oxycodone, Benzodiazepine, Heroin/Morph/Codeine, Any Opioid</v>
      </c>
    </row>
    <row r="7512">
      <c r="A7512" s="2">
        <v>41093.0</v>
      </c>
      <c r="B7512" s="1" t="s">
        <v>50</v>
      </c>
      <c r="C7512" s="1">
        <v>54.0</v>
      </c>
      <c r="D7512" s="1" t="s">
        <v>51</v>
      </c>
      <c r="E7512" s="1" t="s">
        <v>52</v>
      </c>
      <c r="G7512" s="1" t="s">
        <v>91</v>
      </c>
      <c r="H7512" s="1" t="s">
        <v>91</v>
      </c>
      <c r="J7512" s="1" t="s">
        <v>91</v>
      </c>
      <c r="L7512" s="1" t="s">
        <v>55</v>
      </c>
      <c r="M7512" s="1" t="s">
        <v>56</v>
      </c>
      <c r="N7512" s="1" t="s">
        <v>66</v>
      </c>
      <c r="O7512" s="1" t="s">
        <v>91</v>
      </c>
      <c r="P7512" s="1" t="s">
        <v>91</v>
      </c>
      <c r="R7512" s="1" t="s">
        <v>67</v>
      </c>
      <c r="T7512" s="1" t="s">
        <v>232</v>
      </c>
      <c r="U7512" s="1" t="s">
        <v>59</v>
      </c>
      <c r="X7512" s="1" t="s">
        <v>60</v>
      </c>
      <c r="AD7512" s="1" t="s">
        <v>60</v>
      </c>
      <c r="AT7512" s="1" t="s">
        <v>110</v>
      </c>
      <c r="AU7512" s="1" t="s">
        <v>110</v>
      </c>
      <c r="AV7512" s="1" t="s">
        <v>111</v>
      </c>
      <c r="AW7512" s="3" t="str">
        <f t="shared" si="1"/>
        <v>Other</v>
      </c>
      <c r="AX7512" s="3" t="str">
        <f t="array" ref="AX7512">TEXTJOIN(", ", TRUE, IF(X7512:AS7512="Y", X$1:AS$1, IF(X7512:AS7512&lt;&gt;"", X$1:AS$1 &amp; ": " &amp; X7512:AS7512, "")))
</f>
        <v>Heroin, Ethanol</v>
      </c>
    </row>
    <row r="7513">
      <c r="A7513" s="2">
        <v>43895.0</v>
      </c>
      <c r="B7513" s="1" t="s">
        <v>50</v>
      </c>
      <c r="C7513" s="1">
        <v>52.0</v>
      </c>
      <c r="D7513" s="1" t="s">
        <v>51</v>
      </c>
      <c r="E7513" s="1" t="s">
        <v>63</v>
      </c>
      <c r="G7513" s="1" t="s">
        <v>120</v>
      </c>
      <c r="H7513" s="1" t="s">
        <v>121</v>
      </c>
      <c r="I7513" s="1" t="s">
        <v>55</v>
      </c>
      <c r="J7513" s="1" t="s">
        <v>120</v>
      </c>
      <c r="K7513" s="1" t="s">
        <v>121</v>
      </c>
      <c r="L7513" s="1" t="s">
        <v>55</v>
      </c>
      <c r="M7513" s="1" t="s">
        <v>56</v>
      </c>
      <c r="N7513" s="1" t="s">
        <v>136</v>
      </c>
      <c r="O7513" s="1" t="s">
        <v>120</v>
      </c>
      <c r="P7513" s="1" t="s">
        <v>121</v>
      </c>
      <c r="Q7513" s="1" t="s">
        <v>55</v>
      </c>
      <c r="R7513" s="1" t="s">
        <v>56</v>
      </c>
      <c r="T7513" s="1" t="s">
        <v>4211</v>
      </c>
      <c r="U7513" s="1" t="s">
        <v>59</v>
      </c>
      <c r="X7513" s="1" t="s">
        <v>60</v>
      </c>
      <c r="Z7513" s="1" t="s">
        <v>60</v>
      </c>
      <c r="AD7513" s="1" t="s">
        <v>60</v>
      </c>
      <c r="AR7513" s="1" t="s">
        <v>60</v>
      </c>
      <c r="AT7513" s="1" t="s">
        <v>236</v>
      </c>
      <c r="AU7513" s="1" t="s">
        <v>236</v>
      </c>
      <c r="AV7513" s="1" t="s">
        <v>123</v>
      </c>
      <c r="AW7513" s="3" t="str">
        <f t="shared" si="1"/>
        <v>Middletown</v>
      </c>
      <c r="AX7513" s="3" t="str">
        <f t="array" ref="AX7513">TEXTJOIN(", ", TRUE, IF(X7513:AS7513="Y", X$1:AS$1, IF(X7513:AS7513&lt;&gt;"", X$1:AS$1 &amp; ": " &amp; X7513:AS7513, "")))
</f>
        <v>Heroin, Fentanyl, Ethanol, Any Opioid</v>
      </c>
    </row>
    <row r="7514">
      <c r="A7514" s="2">
        <v>44343.0</v>
      </c>
      <c r="B7514" s="1" t="s">
        <v>50</v>
      </c>
      <c r="C7514" s="1">
        <v>60.0</v>
      </c>
      <c r="D7514" s="1" t="s">
        <v>51</v>
      </c>
      <c r="E7514" s="1" t="s">
        <v>63</v>
      </c>
      <c r="G7514" s="1" t="s">
        <v>256</v>
      </c>
      <c r="H7514" s="1" t="s">
        <v>103</v>
      </c>
      <c r="I7514" s="1" t="s">
        <v>55</v>
      </c>
      <c r="J7514" s="1" t="s">
        <v>256</v>
      </c>
      <c r="K7514" s="1" t="s">
        <v>103</v>
      </c>
      <c r="L7514" s="1" t="s">
        <v>55</v>
      </c>
      <c r="M7514" s="1" t="s">
        <v>56</v>
      </c>
      <c r="N7514" s="1" t="s">
        <v>136</v>
      </c>
      <c r="O7514" s="1" t="s">
        <v>256</v>
      </c>
      <c r="P7514" s="1" t="s">
        <v>103</v>
      </c>
      <c r="Q7514" s="1" t="s">
        <v>55</v>
      </c>
      <c r="R7514" s="1" t="s">
        <v>56</v>
      </c>
      <c r="T7514" s="1" t="s">
        <v>7355</v>
      </c>
      <c r="U7514" s="1" t="s">
        <v>59</v>
      </c>
      <c r="Z7514" s="1" t="s">
        <v>60</v>
      </c>
      <c r="AB7514" s="1" t="s">
        <v>60</v>
      </c>
      <c r="AC7514" s="1" t="s">
        <v>60</v>
      </c>
      <c r="AD7514" s="1" t="s">
        <v>60</v>
      </c>
      <c r="AR7514" s="1" t="s">
        <v>60</v>
      </c>
      <c r="AT7514" s="1" t="s">
        <v>282</v>
      </c>
      <c r="AU7514" s="1" t="s">
        <v>282</v>
      </c>
      <c r="AV7514" s="1" t="s">
        <v>260</v>
      </c>
      <c r="AW7514" s="3" t="str">
        <f t="shared" si="1"/>
        <v>Other</v>
      </c>
      <c r="AX7514" s="3" t="str">
        <f t="array" ref="AX7514">TEXTJOIN(", ", TRUE, IF(X7514:AS7514="Y", X$1:AS$1, IF(X7514:AS7514&lt;&gt;"", X$1:AS$1 &amp; ": " &amp; X7514:AS7514, "")))
</f>
        <v>Fentanyl, Oxycodone, Oxymorphone, Ethanol, Any Opioid</v>
      </c>
    </row>
    <row r="7515">
      <c r="A7515" s="2">
        <v>41851.0</v>
      </c>
      <c r="B7515" s="1" t="s">
        <v>50</v>
      </c>
      <c r="C7515" s="1">
        <v>34.0</v>
      </c>
      <c r="D7515" s="1" t="s">
        <v>51</v>
      </c>
      <c r="E7515" s="1" t="s">
        <v>63</v>
      </c>
      <c r="G7515" s="1" t="s">
        <v>256</v>
      </c>
      <c r="J7515" s="1" t="s">
        <v>256</v>
      </c>
      <c r="L7515" s="1" t="s">
        <v>55</v>
      </c>
      <c r="M7515" s="1" t="s">
        <v>56</v>
      </c>
      <c r="N7515" s="1" t="s">
        <v>136</v>
      </c>
      <c r="O7515" s="1" t="s">
        <v>256</v>
      </c>
      <c r="P7515" s="1" t="s">
        <v>103</v>
      </c>
      <c r="R7515" s="1" t="s">
        <v>56</v>
      </c>
      <c r="T7515" s="1" t="s">
        <v>130</v>
      </c>
      <c r="U7515" s="1" t="s">
        <v>59</v>
      </c>
      <c r="V7515" s="1" t="s">
        <v>303</v>
      </c>
      <c r="X7515" s="1" t="s">
        <v>60</v>
      </c>
      <c r="AT7515" s="1" t="s">
        <v>282</v>
      </c>
      <c r="AU7515" s="1" t="s">
        <v>282</v>
      </c>
      <c r="AV7515" s="1" t="s">
        <v>260</v>
      </c>
      <c r="AW7515" s="3" t="str">
        <f t="shared" si="1"/>
        <v>Other</v>
      </c>
      <c r="AX7515" s="3" t="str">
        <f t="array" ref="AX7515">TEXTJOIN(", ", TRUE, IF(X7515:AS7515="Y", X$1:AS$1, IF(X7515:AS7515&lt;&gt;"", X$1:AS$1 &amp; ": " &amp; X7515:AS7515, "")))
</f>
        <v>Heroin</v>
      </c>
    </row>
    <row r="7516">
      <c r="A7516" s="2">
        <v>43724.0</v>
      </c>
      <c r="B7516" s="1" t="s">
        <v>50</v>
      </c>
      <c r="C7516" s="1">
        <v>46.0</v>
      </c>
      <c r="D7516" s="1" t="s">
        <v>76</v>
      </c>
      <c r="E7516" s="1" t="s">
        <v>63</v>
      </c>
      <c r="F7516" s="1" t="s">
        <v>137</v>
      </c>
      <c r="G7516" s="1" t="s">
        <v>749</v>
      </c>
      <c r="H7516" s="1" t="s">
        <v>91</v>
      </c>
      <c r="I7516" s="1" t="s">
        <v>55</v>
      </c>
      <c r="J7516" s="1" t="s">
        <v>82</v>
      </c>
      <c r="K7516" s="1" t="s">
        <v>54</v>
      </c>
      <c r="L7516" s="1" t="s">
        <v>55</v>
      </c>
      <c r="M7516" s="1" t="s">
        <v>193</v>
      </c>
      <c r="N7516" s="1" t="s">
        <v>119</v>
      </c>
      <c r="O7516" s="1" t="s">
        <v>82</v>
      </c>
      <c r="P7516" s="1" t="s">
        <v>54</v>
      </c>
      <c r="Q7516" s="1" t="s">
        <v>55</v>
      </c>
      <c r="R7516" s="1" t="s">
        <v>44</v>
      </c>
      <c r="T7516" s="1" t="s">
        <v>7356</v>
      </c>
      <c r="U7516" s="1" t="s">
        <v>59</v>
      </c>
      <c r="X7516" s="1" t="s">
        <v>60</v>
      </c>
      <c r="Y7516" s="1" t="s">
        <v>60</v>
      </c>
      <c r="AF7516" s="1" t="s">
        <v>60</v>
      </c>
      <c r="AP7516" s="1" t="s">
        <v>60</v>
      </c>
      <c r="AR7516" s="1" t="s">
        <v>60</v>
      </c>
      <c r="AT7516" s="1" t="s">
        <v>752</v>
      </c>
      <c r="AU7516" s="1" t="s">
        <v>329</v>
      </c>
      <c r="AV7516" s="1" t="s">
        <v>85</v>
      </c>
      <c r="AW7516" s="3" t="str">
        <f t="shared" si="1"/>
        <v>Other</v>
      </c>
      <c r="AX7516" s="3" t="str">
        <f t="array" ref="AX7516">TEXTJOIN(", ", TRUE, IF(X7516:AS7516="Y", X$1:AS$1, IF(X7516:AS7516&lt;&gt;"", X$1:AS$1 &amp; ": " &amp; X7516:AS7516, "")))
</f>
        <v>Heroin, Cocaine, Benzodiazepine, Heroin/Morph/Codeine, Any Opioid</v>
      </c>
    </row>
    <row r="7517">
      <c r="A7517" s="4">
        <v>42701.0</v>
      </c>
      <c r="B7517" s="1" t="s">
        <v>50</v>
      </c>
      <c r="C7517" s="1">
        <v>47.0</v>
      </c>
      <c r="D7517" s="1" t="s">
        <v>51</v>
      </c>
      <c r="E7517" s="1" t="s">
        <v>63</v>
      </c>
      <c r="G7517" s="1" t="s">
        <v>484</v>
      </c>
      <c r="H7517" s="1" t="s">
        <v>103</v>
      </c>
      <c r="I7517" s="1" t="s">
        <v>55</v>
      </c>
      <c r="J7517" s="1" t="s">
        <v>160</v>
      </c>
      <c r="M7517" s="1" t="s">
        <v>1070</v>
      </c>
      <c r="N7517" s="1" t="s">
        <v>119</v>
      </c>
      <c r="O7517" s="1" t="s">
        <v>82</v>
      </c>
      <c r="R7517" s="1" t="s">
        <v>67</v>
      </c>
      <c r="T7517" s="1" t="s">
        <v>7357</v>
      </c>
      <c r="U7517" s="1" t="s">
        <v>59</v>
      </c>
      <c r="Y7517" s="1" t="s">
        <v>60</v>
      </c>
      <c r="Z7517" s="1" t="s">
        <v>60</v>
      </c>
      <c r="AD7517" s="1" t="s">
        <v>60</v>
      </c>
      <c r="AR7517" s="1" t="s">
        <v>60</v>
      </c>
      <c r="AT7517" s="1" t="s">
        <v>682</v>
      </c>
      <c r="AU7517" s="1" t="s">
        <v>163</v>
      </c>
      <c r="AV7517" s="1" t="s">
        <v>85</v>
      </c>
      <c r="AW7517" s="3" t="str">
        <f t="shared" si="1"/>
        <v>Other</v>
      </c>
      <c r="AX7517" s="3" t="str">
        <f t="array" ref="AX7517">TEXTJOIN(", ", TRUE, IF(X7517:AS7517="Y", X$1:AS$1, IF(X7517:AS7517&lt;&gt;"", X$1:AS$1 &amp; ": " &amp; X7517:AS7517, "")))
</f>
        <v>Cocaine, Fentanyl, Ethanol, Any Opioid</v>
      </c>
    </row>
    <row r="7518">
      <c r="A7518" s="4">
        <v>43818.0</v>
      </c>
      <c r="B7518" s="1" t="s">
        <v>50</v>
      </c>
      <c r="C7518" s="1">
        <v>37.0</v>
      </c>
      <c r="D7518" s="1" t="s">
        <v>76</v>
      </c>
      <c r="E7518" s="1" t="s">
        <v>63</v>
      </c>
      <c r="G7518" s="1" t="s">
        <v>143</v>
      </c>
      <c r="H7518" s="1" t="s">
        <v>91</v>
      </c>
      <c r="I7518" s="1" t="s">
        <v>55</v>
      </c>
      <c r="J7518" s="1" t="s">
        <v>65</v>
      </c>
      <c r="K7518" s="1" t="s">
        <v>65</v>
      </c>
      <c r="L7518" s="1" t="s">
        <v>55</v>
      </c>
      <c r="M7518" s="1" t="s">
        <v>177</v>
      </c>
      <c r="N7518" s="1" t="s">
        <v>155</v>
      </c>
      <c r="O7518" s="1" t="s">
        <v>65</v>
      </c>
      <c r="P7518" s="1" t="s">
        <v>65</v>
      </c>
      <c r="Q7518" s="1" t="s">
        <v>55</v>
      </c>
      <c r="R7518" s="1" t="s">
        <v>44</v>
      </c>
      <c r="T7518" s="1" t="s">
        <v>7358</v>
      </c>
      <c r="U7518" s="1" t="s">
        <v>59</v>
      </c>
      <c r="Z7518" s="1" t="s">
        <v>60</v>
      </c>
      <c r="AR7518" s="1" t="s">
        <v>60</v>
      </c>
      <c r="AT7518" s="1" t="s">
        <v>145</v>
      </c>
      <c r="AU7518" s="1" t="s">
        <v>410</v>
      </c>
      <c r="AV7518" s="1" t="s">
        <v>150</v>
      </c>
      <c r="AW7518" s="3" t="str">
        <f t="shared" si="1"/>
        <v>Other</v>
      </c>
      <c r="AX7518" s="3" t="str">
        <f t="array" ref="AX7518">TEXTJOIN(", ", TRUE, IF(X7518:AS7518="Y", X$1:AS$1, IF(X7518:AS7518&lt;&gt;"", X$1:AS$1 &amp; ": " &amp; X7518:AS7518, "")))
</f>
        <v>Fentanyl, Any Opioid</v>
      </c>
    </row>
    <row r="7519">
      <c r="A7519" s="2">
        <v>44427.0</v>
      </c>
      <c r="B7519" s="1" t="s">
        <v>50</v>
      </c>
      <c r="C7519" s="1">
        <v>57.0</v>
      </c>
      <c r="D7519" s="1" t="s">
        <v>51</v>
      </c>
      <c r="E7519" s="1" t="s">
        <v>63</v>
      </c>
      <c r="G7519" s="1" t="s">
        <v>185</v>
      </c>
      <c r="H7519" s="1" t="s">
        <v>91</v>
      </c>
      <c r="I7519" s="1" t="s">
        <v>55</v>
      </c>
      <c r="J7519" s="1" t="s">
        <v>185</v>
      </c>
      <c r="K7519" s="1" t="s">
        <v>91</v>
      </c>
      <c r="L7519" s="1" t="s">
        <v>55</v>
      </c>
      <c r="M7519" s="1" t="s">
        <v>56</v>
      </c>
      <c r="N7519" s="1" t="s">
        <v>136</v>
      </c>
      <c r="O7519" s="1" t="s">
        <v>185</v>
      </c>
      <c r="P7519" s="1" t="s">
        <v>91</v>
      </c>
      <c r="Q7519" s="1" t="s">
        <v>55</v>
      </c>
      <c r="R7519" s="1" t="s">
        <v>180</v>
      </c>
      <c r="T7519" s="1" t="s">
        <v>2139</v>
      </c>
      <c r="U7519" s="1" t="s">
        <v>59</v>
      </c>
      <c r="Y7519" s="1" t="s">
        <v>60</v>
      </c>
      <c r="Z7519" s="1" t="s">
        <v>60</v>
      </c>
      <c r="AR7519" s="1" t="s">
        <v>60</v>
      </c>
      <c r="AT7519" s="1" t="s">
        <v>188</v>
      </c>
      <c r="AU7519" s="1" t="s">
        <v>188</v>
      </c>
      <c r="AV7519" s="1" t="s">
        <v>189</v>
      </c>
      <c r="AW7519" s="3" t="str">
        <f t="shared" si="1"/>
        <v>Other</v>
      </c>
      <c r="AX7519" s="3" t="str">
        <f t="array" ref="AX7519">TEXTJOIN(", ", TRUE, IF(X7519:AS7519="Y", X$1:AS$1, IF(X7519:AS7519&lt;&gt;"", X$1:AS$1 &amp; ": " &amp; X7519:AS7519, "")))
</f>
        <v>Cocaine, Fentanyl, Any Opioid</v>
      </c>
    </row>
    <row r="7520">
      <c r="A7520" s="2">
        <v>42059.0</v>
      </c>
      <c r="B7520" s="1" t="s">
        <v>86</v>
      </c>
      <c r="C7520" s="1">
        <v>49.0</v>
      </c>
      <c r="D7520" s="1" t="s">
        <v>51</v>
      </c>
      <c r="E7520" s="1" t="s">
        <v>63</v>
      </c>
      <c r="G7520" s="1" t="s">
        <v>256</v>
      </c>
      <c r="H7520" s="1" t="s">
        <v>103</v>
      </c>
      <c r="I7520" s="1" t="s">
        <v>55</v>
      </c>
      <c r="J7520" s="1" t="s">
        <v>256</v>
      </c>
      <c r="M7520" s="1" t="s">
        <v>56</v>
      </c>
      <c r="O7520" s="1" t="s">
        <v>256</v>
      </c>
      <c r="P7520" s="1" t="s">
        <v>103</v>
      </c>
      <c r="Q7520" s="1" t="s">
        <v>55</v>
      </c>
      <c r="R7520" s="1" t="s">
        <v>56</v>
      </c>
      <c r="T7520" s="1" t="s">
        <v>270</v>
      </c>
      <c r="U7520" s="1" t="s">
        <v>59</v>
      </c>
      <c r="Z7520" s="1" t="s">
        <v>60</v>
      </c>
      <c r="AR7520" s="1" t="s">
        <v>60</v>
      </c>
      <c r="AT7520" s="1" t="s">
        <v>282</v>
      </c>
      <c r="AU7520" s="1" t="s">
        <v>282</v>
      </c>
      <c r="AV7520" s="1" t="s">
        <v>260</v>
      </c>
      <c r="AW7520" s="3" t="str">
        <f t="shared" si="1"/>
        <v>Other</v>
      </c>
      <c r="AX7520" s="3" t="str">
        <f t="array" ref="AX7520">TEXTJOIN(", ", TRUE, IF(X7520:AS7520="Y", X$1:AS$1, IF(X7520:AS7520&lt;&gt;"", X$1:AS$1 &amp; ": " &amp; X7520:AS7520, "")))
</f>
        <v>Fentanyl, Any Opioid</v>
      </c>
    </row>
    <row r="7521">
      <c r="A7521" s="2">
        <v>42169.0</v>
      </c>
      <c r="B7521" s="1" t="s">
        <v>86</v>
      </c>
      <c r="C7521" s="1">
        <v>27.0</v>
      </c>
      <c r="D7521" s="1" t="s">
        <v>51</v>
      </c>
      <c r="E7521" s="1" t="s">
        <v>52</v>
      </c>
      <c r="G7521" s="1" t="s">
        <v>568</v>
      </c>
      <c r="H7521" s="1" t="s">
        <v>121</v>
      </c>
      <c r="I7521" s="1" t="s">
        <v>55</v>
      </c>
      <c r="J7521" s="1" t="s">
        <v>568</v>
      </c>
      <c r="M7521" s="1" t="s">
        <v>56</v>
      </c>
      <c r="O7521" s="1" t="s">
        <v>120</v>
      </c>
      <c r="P7521" s="1" t="s">
        <v>121</v>
      </c>
      <c r="Q7521" s="1" t="s">
        <v>55</v>
      </c>
      <c r="R7521" s="1" t="s">
        <v>67</v>
      </c>
      <c r="T7521" s="1" t="s">
        <v>141</v>
      </c>
      <c r="U7521" s="1" t="s">
        <v>59</v>
      </c>
      <c r="W7521" s="1" t="s">
        <v>60</v>
      </c>
      <c r="X7521" s="1" t="s">
        <v>60</v>
      </c>
      <c r="Y7521" s="1" t="s">
        <v>60</v>
      </c>
      <c r="AP7521" s="1" t="s">
        <v>60</v>
      </c>
      <c r="AR7521" s="1" t="s">
        <v>60</v>
      </c>
      <c r="AT7521" s="1" t="s">
        <v>570</v>
      </c>
      <c r="AU7521" s="1" t="s">
        <v>570</v>
      </c>
      <c r="AV7521" s="1" t="s">
        <v>123</v>
      </c>
      <c r="AW7521" s="3" t="str">
        <f t="shared" si="1"/>
        <v>Other</v>
      </c>
      <c r="AX7521" s="3" t="str">
        <f t="array" ref="AX7521">TEXTJOIN(", ", TRUE, IF(X7521:AS7521="Y", X$1:AS$1, IF(X7521:AS7521&lt;&gt;"", X$1:AS$1 &amp; ": " &amp; X7521:AS7521, "")))
</f>
        <v>Heroin, Cocaine, Heroin/Morph/Codeine, Any Opioid</v>
      </c>
    </row>
    <row r="7522">
      <c r="A7522" s="4">
        <v>43065.0</v>
      </c>
      <c r="B7522" s="1" t="s">
        <v>86</v>
      </c>
      <c r="C7522" s="1">
        <v>38.0</v>
      </c>
      <c r="D7522" s="1" t="s">
        <v>51</v>
      </c>
      <c r="E7522" s="1" t="s">
        <v>63</v>
      </c>
      <c r="G7522" s="1" t="s">
        <v>3906</v>
      </c>
      <c r="H7522" s="1" t="s">
        <v>91</v>
      </c>
      <c r="I7522" s="1" t="s">
        <v>55</v>
      </c>
      <c r="J7522" s="1" t="s">
        <v>185</v>
      </c>
      <c r="K7522" s="1" t="s">
        <v>91</v>
      </c>
      <c r="L7522" s="1" t="s">
        <v>55</v>
      </c>
      <c r="M7522" s="1" t="s">
        <v>44</v>
      </c>
      <c r="N7522" s="1" t="s">
        <v>136</v>
      </c>
      <c r="O7522" s="1" t="s">
        <v>185</v>
      </c>
      <c r="P7522" s="1" t="s">
        <v>91</v>
      </c>
      <c r="Q7522" s="1" t="s">
        <v>55</v>
      </c>
      <c r="R7522" s="1" t="s">
        <v>44</v>
      </c>
      <c r="S7522" s="1" t="s">
        <v>3254</v>
      </c>
      <c r="T7522" s="1" t="s">
        <v>7359</v>
      </c>
      <c r="U7522" s="1" t="s">
        <v>59</v>
      </c>
      <c r="Y7522" s="1" t="s">
        <v>60</v>
      </c>
      <c r="AD7522" s="1" t="s">
        <v>60</v>
      </c>
      <c r="AG7522" s="1" t="s">
        <v>60</v>
      </c>
      <c r="AT7522" s="1" t="s">
        <v>3908</v>
      </c>
      <c r="AU7522" s="1" t="s">
        <v>188</v>
      </c>
      <c r="AV7522" s="1" t="s">
        <v>189</v>
      </c>
      <c r="AW7522" s="3" t="str">
        <f t="shared" si="1"/>
        <v>Other</v>
      </c>
      <c r="AX7522" s="3" t="str">
        <f t="array" ref="AX7522">TEXTJOIN(", ", TRUE, IF(X7522:AS7522="Y", X$1:AS$1, IF(X7522:AS7522&lt;&gt;"", X$1:AS$1 &amp; ": " &amp; X7522:AS7522, "")))
</f>
        <v>Cocaine, Ethanol, Methadone</v>
      </c>
    </row>
    <row r="7523">
      <c r="A7523" s="2">
        <v>43541.0</v>
      </c>
      <c r="B7523" s="1" t="s">
        <v>50</v>
      </c>
      <c r="C7523" s="1">
        <v>26.0</v>
      </c>
      <c r="D7523" s="1" t="s">
        <v>51</v>
      </c>
      <c r="E7523" s="1" t="s">
        <v>63</v>
      </c>
      <c r="G7523" s="1" t="s">
        <v>2087</v>
      </c>
      <c r="H7523" s="1" t="s">
        <v>263</v>
      </c>
      <c r="I7523" s="1" t="s">
        <v>55</v>
      </c>
      <c r="J7523" s="1" t="s">
        <v>2087</v>
      </c>
      <c r="K7523" s="1" t="s">
        <v>263</v>
      </c>
      <c r="L7523" s="1" t="s">
        <v>55</v>
      </c>
      <c r="M7523" s="1" t="s">
        <v>56</v>
      </c>
      <c r="N7523" s="1" t="s">
        <v>119</v>
      </c>
      <c r="O7523" s="1" t="s">
        <v>2087</v>
      </c>
      <c r="P7523" s="1" t="s">
        <v>263</v>
      </c>
      <c r="Q7523" s="1" t="s">
        <v>55</v>
      </c>
      <c r="R7523" s="1" t="s">
        <v>56</v>
      </c>
      <c r="T7523" s="1" t="s">
        <v>3811</v>
      </c>
      <c r="U7523" s="1" t="s">
        <v>59</v>
      </c>
      <c r="Z7523" s="1" t="s">
        <v>60</v>
      </c>
      <c r="AA7523" s="1" t="s">
        <v>60</v>
      </c>
      <c r="AD7523" s="1" t="s">
        <v>60</v>
      </c>
      <c r="AR7523" s="1" t="s">
        <v>60</v>
      </c>
      <c r="AT7523" s="1" t="s">
        <v>2089</v>
      </c>
      <c r="AU7523" s="1" t="s">
        <v>2089</v>
      </c>
      <c r="AV7523" s="1" t="s">
        <v>2090</v>
      </c>
      <c r="AW7523" s="3" t="str">
        <f t="shared" si="1"/>
        <v>Other</v>
      </c>
      <c r="AX7523" s="3" t="str">
        <f t="array" ref="AX7523">TEXTJOIN(", ", TRUE, IF(X7523:AS7523="Y", X$1:AS$1, IF(X7523:AS7523&lt;&gt;"", X$1:AS$1 &amp; ": " &amp; X7523:AS7523, "")))
</f>
        <v>Fentanyl, Fentanyl Analogue, Ethanol, Any Opioid</v>
      </c>
    </row>
    <row r="7524">
      <c r="A7524" s="2">
        <v>42341.0</v>
      </c>
      <c r="B7524" s="1" t="s">
        <v>86</v>
      </c>
      <c r="C7524" s="1">
        <v>38.0</v>
      </c>
      <c r="D7524" s="1" t="s">
        <v>76</v>
      </c>
      <c r="E7524" s="1" t="s">
        <v>52</v>
      </c>
      <c r="G7524" s="1" t="s">
        <v>536</v>
      </c>
      <c r="H7524" s="1" t="s">
        <v>299</v>
      </c>
      <c r="I7524" s="1" t="s">
        <v>55</v>
      </c>
      <c r="J7524" s="1" t="s">
        <v>536</v>
      </c>
      <c r="M7524" s="1" t="s">
        <v>193</v>
      </c>
      <c r="O7524" s="1" t="s">
        <v>98</v>
      </c>
      <c r="P7524" s="1" t="s">
        <v>54</v>
      </c>
      <c r="Q7524" s="1" t="s">
        <v>55</v>
      </c>
      <c r="R7524" s="1" t="s">
        <v>67</v>
      </c>
      <c r="T7524" s="1" t="s">
        <v>7360</v>
      </c>
      <c r="U7524" s="1" t="s">
        <v>59</v>
      </c>
      <c r="Y7524" s="1" t="s">
        <v>60</v>
      </c>
      <c r="AT7524" s="1" t="s">
        <v>538</v>
      </c>
      <c r="AU7524" s="1" t="s">
        <v>538</v>
      </c>
      <c r="AV7524" s="1" t="s">
        <v>101</v>
      </c>
      <c r="AW7524" s="3" t="str">
        <f t="shared" si="1"/>
        <v>Other</v>
      </c>
      <c r="AX7524" s="3" t="str">
        <f t="array" ref="AX7524">TEXTJOIN(", ", TRUE, IF(X7524:AS7524="Y", X$1:AS$1, IF(X7524:AS7524&lt;&gt;"", X$1:AS$1 &amp; ": " &amp; X7524:AS7524, "")))
</f>
        <v>Cocaine</v>
      </c>
    </row>
    <row r="7525">
      <c r="A7525" s="2">
        <v>44362.0</v>
      </c>
      <c r="B7525" s="1" t="s">
        <v>50</v>
      </c>
      <c r="C7525" s="1">
        <v>62.0</v>
      </c>
      <c r="D7525" s="1" t="s">
        <v>51</v>
      </c>
      <c r="E7525" s="1" t="s">
        <v>63</v>
      </c>
      <c r="G7525" s="1" t="s">
        <v>488</v>
      </c>
      <c r="H7525" s="1" t="s">
        <v>91</v>
      </c>
      <c r="I7525" s="1" t="s">
        <v>55</v>
      </c>
      <c r="J7525" s="1" t="s">
        <v>488</v>
      </c>
      <c r="K7525" s="1" t="s">
        <v>91</v>
      </c>
      <c r="L7525" s="1" t="s">
        <v>55</v>
      </c>
      <c r="M7525" s="1" t="s">
        <v>56</v>
      </c>
      <c r="N7525" s="1" t="s">
        <v>119</v>
      </c>
      <c r="O7525" s="1" t="s">
        <v>488</v>
      </c>
      <c r="P7525" s="1" t="s">
        <v>91</v>
      </c>
      <c r="Q7525" s="1" t="s">
        <v>55</v>
      </c>
      <c r="R7525" s="1" t="s">
        <v>56</v>
      </c>
      <c r="T7525" s="1" t="s">
        <v>7361</v>
      </c>
      <c r="U7525" s="1" t="s">
        <v>59</v>
      </c>
      <c r="Z7525" s="1" t="s">
        <v>60</v>
      </c>
      <c r="AD7525" s="1" t="s">
        <v>60</v>
      </c>
      <c r="AM7525" s="1" t="s">
        <v>60</v>
      </c>
      <c r="AR7525" s="1" t="s">
        <v>60</v>
      </c>
      <c r="AT7525" s="1" t="s">
        <v>492</v>
      </c>
      <c r="AU7525" s="1" t="s">
        <v>492</v>
      </c>
      <c r="AV7525" s="1" t="s">
        <v>493</v>
      </c>
      <c r="AW7525" s="3" t="str">
        <f t="shared" si="1"/>
        <v>Other</v>
      </c>
      <c r="AX7525" s="3" t="str">
        <f t="array" ref="AX7525">TEXTJOIN(", ", TRUE, IF(X7525:AS7525="Y", X$1:AS$1, IF(X7525:AS7525&lt;&gt;"", X$1:AS$1 &amp; ": " &amp; X7525:AS7525, "")))
</f>
        <v>Fentanyl, Ethanol, Xylazine, Any Opioid</v>
      </c>
    </row>
    <row r="7526">
      <c r="A7526" s="2">
        <v>42878.0</v>
      </c>
      <c r="B7526" s="1" t="s">
        <v>86</v>
      </c>
      <c r="C7526" s="1">
        <v>34.0</v>
      </c>
      <c r="D7526" s="1" t="s">
        <v>51</v>
      </c>
      <c r="E7526" s="1" t="s">
        <v>63</v>
      </c>
      <c r="F7526" s="1" t="s">
        <v>137</v>
      </c>
      <c r="G7526" s="1" t="s">
        <v>103</v>
      </c>
      <c r="H7526" s="1" t="s">
        <v>103</v>
      </c>
      <c r="I7526" s="1" t="s">
        <v>55</v>
      </c>
      <c r="J7526" s="1" t="s">
        <v>397</v>
      </c>
      <c r="K7526" s="1" t="s">
        <v>103</v>
      </c>
      <c r="L7526" s="1" t="s">
        <v>55</v>
      </c>
      <c r="M7526" s="1" t="s">
        <v>193</v>
      </c>
      <c r="N7526" s="1" t="s">
        <v>136</v>
      </c>
      <c r="O7526" s="1" t="s">
        <v>103</v>
      </c>
      <c r="P7526" s="1" t="s">
        <v>103</v>
      </c>
      <c r="Q7526" s="1" t="s">
        <v>55</v>
      </c>
      <c r="R7526" s="1" t="s">
        <v>67</v>
      </c>
      <c r="T7526" s="1" t="s">
        <v>7362</v>
      </c>
      <c r="U7526" s="1" t="s">
        <v>59</v>
      </c>
      <c r="X7526" s="1" t="s">
        <v>60</v>
      </c>
      <c r="Z7526" s="1" t="s">
        <v>60</v>
      </c>
      <c r="AG7526" s="1" t="s">
        <v>60</v>
      </c>
      <c r="AT7526" s="1" t="s">
        <v>167</v>
      </c>
      <c r="AU7526" s="1" t="s">
        <v>399</v>
      </c>
      <c r="AV7526" s="1" t="s">
        <v>168</v>
      </c>
      <c r="AW7526" s="3" t="str">
        <f t="shared" si="1"/>
        <v>Other</v>
      </c>
      <c r="AX7526" s="3" t="str">
        <f t="array" ref="AX7526">TEXTJOIN(", ", TRUE, IF(X7526:AS7526="Y", X$1:AS$1, IF(X7526:AS7526&lt;&gt;"", X$1:AS$1 &amp; ": " &amp; X7526:AS7526, "")))
</f>
        <v>Heroin, Fentanyl, Methadone</v>
      </c>
    </row>
    <row r="7527">
      <c r="A7527" s="2">
        <v>42477.0</v>
      </c>
      <c r="B7527" s="1" t="s">
        <v>50</v>
      </c>
      <c r="C7527" s="1">
        <v>53.0</v>
      </c>
      <c r="D7527" s="1" t="s">
        <v>51</v>
      </c>
      <c r="E7527" s="1" t="s">
        <v>52</v>
      </c>
      <c r="G7527" s="1" t="s">
        <v>91</v>
      </c>
      <c r="H7527" s="1" t="s">
        <v>91</v>
      </c>
      <c r="I7527" s="1" t="s">
        <v>55</v>
      </c>
      <c r="J7527" s="1" t="s">
        <v>437</v>
      </c>
      <c r="M7527" s="1" t="s">
        <v>1213</v>
      </c>
      <c r="N7527" s="1" t="s">
        <v>670</v>
      </c>
      <c r="O7527" s="1" t="s">
        <v>91</v>
      </c>
      <c r="R7527" s="1" t="s">
        <v>67</v>
      </c>
      <c r="T7527" s="1" t="s">
        <v>7363</v>
      </c>
      <c r="U7527" s="1" t="s">
        <v>59</v>
      </c>
      <c r="X7527" s="1" t="s">
        <v>60</v>
      </c>
      <c r="AP7527" s="1" t="s">
        <v>60</v>
      </c>
      <c r="AR7527" s="1" t="s">
        <v>60</v>
      </c>
      <c r="AS7527" s="1" t="s">
        <v>3805</v>
      </c>
      <c r="AT7527" s="1" t="s">
        <v>110</v>
      </c>
      <c r="AU7527" s="1" t="s">
        <v>439</v>
      </c>
      <c r="AV7527" s="1" t="s">
        <v>111</v>
      </c>
      <c r="AW7527" s="3" t="str">
        <f t="shared" si="1"/>
        <v>Other</v>
      </c>
      <c r="AX7527" s="3" t="str">
        <f t="array" ref="AX7527">TEXTJOIN(", ", TRUE, IF(X7527:AS7527="Y", X$1:AS$1, IF(X7527:AS7527&lt;&gt;"", X$1:AS$1 &amp; ": " &amp; X7527:AS7527, "")))
</f>
        <v>Heroin, Heroin/Morph/Codeine, Any Opioid, Other: BUPRENOR</v>
      </c>
    </row>
    <row r="7528">
      <c r="A7528" s="2">
        <v>42513.0</v>
      </c>
      <c r="B7528" s="1" t="s">
        <v>50</v>
      </c>
      <c r="C7528" s="1">
        <v>35.0</v>
      </c>
      <c r="D7528" s="1" t="s">
        <v>51</v>
      </c>
      <c r="E7528" s="1" t="s">
        <v>63</v>
      </c>
      <c r="G7528" s="1" t="s">
        <v>91</v>
      </c>
      <c r="H7528" s="1" t="s">
        <v>91</v>
      </c>
      <c r="I7528" s="1" t="s">
        <v>55</v>
      </c>
      <c r="J7528" s="1" t="s">
        <v>91</v>
      </c>
      <c r="M7528" s="1" t="s">
        <v>56</v>
      </c>
      <c r="N7528" s="1" t="s">
        <v>136</v>
      </c>
      <c r="O7528" s="1" t="s">
        <v>91</v>
      </c>
      <c r="R7528" s="1" t="s">
        <v>56</v>
      </c>
      <c r="T7528" s="1" t="s">
        <v>7364</v>
      </c>
      <c r="U7528" s="1" t="s">
        <v>59</v>
      </c>
      <c r="Z7528" s="1" t="s">
        <v>60</v>
      </c>
      <c r="AR7528" s="1" t="s">
        <v>60</v>
      </c>
      <c r="AT7528" s="1" t="s">
        <v>110</v>
      </c>
      <c r="AU7528" s="1" t="s">
        <v>110</v>
      </c>
      <c r="AV7528" s="1" t="s">
        <v>111</v>
      </c>
      <c r="AW7528" s="3" t="str">
        <f t="shared" si="1"/>
        <v>Other</v>
      </c>
      <c r="AX7528" s="3" t="str">
        <f t="array" ref="AX7528">TEXTJOIN(", ", TRUE, IF(X7528:AS7528="Y", X$1:AS$1, IF(X7528:AS7528&lt;&gt;"", X$1:AS$1 &amp; ": " &amp; X7528:AS7528, "")))
</f>
        <v>Fentanyl, Any Opioid</v>
      </c>
    </row>
    <row r="7529">
      <c r="A7529" s="2">
        <v>44082.0</v>
      </c>
      <c r="B7529" s="1" t="s">
        <v>50</v>
      </c>
      <c r="C7529" s="1">
        <v>73.0</v>
      </c>
      <c r="D7529" s="1" t="s">
        <v>51</v>
      </c>
      <c r="E7529" s="1" t="s">
        <v>52</v>
      </c>
      <c r="G7529" s="1" t="s">
        <v>82</v>
      </c>
      <c r="H7529" s="1" t="s">
        <v>54</v>
      </c>
      <c r="I7529" s="1" t="s">
        <v>55</v>
      </c>
      <c r="J7529" s="1" t="s">
        <v>117</v>
      </c>
      <c r="L7529" s="1" t="s">
        <v>117</v>
      </c>
      <c r="M7529" s="1" t="s">
        <v>118</v>
      </c>
      <c r="N7529" s="1" t="s">
        <v>155</v>
      </c>
      <c r="O7529" s="1" t="s">
        <v>82</v>
      </c>
      <c r="P7529" s="1" t="s">
        <v>54</v>
      </c>
      <c r="Q7529" s="1" t="s">
        <v>55</v>
      </c>
      <c r="R7529" s="1" t="s">
        <v>56</v>
      </c>
      <c r="T7529" s="1" t="s">
        <v>5940</v>
      </c>
      <c r="U7529" s="1" t="s">
        <v>59</v>
      </c>
      <c r="X7529" s="1" t="s">
        <v>60</v>
      </c>
      <c r="Z7529" s="1" t="s">
        <v>60</v>
      </c>
      <c r="AD7529" s="1" t="s">
        <v>60</v>
      </c>
      <c r="AR7529" s="1" t="s">
        <v>60</v>
      </c>
      <c r="AT7529" s="1" t="s">
        <v>329</v>
      </c>
      <c r="AV7529" s="1" t="s">
        <v>85</v>
      </c>
      <c r="AW7529" s="3" t="str">
        <f t="shared" si="1"/>
        <v>Other</v>
      </c>
      <c r="AX7529" s="3" t="str">
        <f t="array" ref="AX7529">TEXTJOIN(", ", TRUE, IF(X7529:AS7529="Y", X$1:AS$1, IF(X7529:AS7529&lt;&gt;"", X$1:AS$1 &amp; ": " &amp; X7529:AS7529, "")))
</f>
        <v>Heroin, Fentanyl, Ethanol, Any Opioid</v>
      </c>
    </row>
    <row r="7530">
      <c r="A7530" s="2">
        <v>44423.0</v>
      </c>
      <c r="B7530" s="1" t="s">
        <v>50</v>
      </c>
      <c r="C7530" s="1">
        <v>46.0</v>
      </c>
      <c r="D7530" s="1" t="s">
        <v>76</v>
      </c>
      <c r="E7530" s="1" t="s">
        <v>63</v>
      </c>
      <c r="G7530" s="1" t="s">
        <v>120</v>
      </c>
      <c r="H7530" s="1" t="s">
        <v>121</v>
      </c>
      <c r="I7530" s="1" t="s">
        <v>55</v>
      </c>
      <c r="J7530" s="1" t="s">
        <v>120</v>
      </c>
      <c r="K7530" s="1" t="s">
        <v>121</v>
      </c>
      <c r="L7530" s="1" t="s">
        <v>55</v>
      </c>
      <c r="M7530" s="1" t="s">
        <v>56</v>
      </c>
      <c r="N7530" s="1" t="s">
        <v>66</v>
      </c>
      <c r="O7530" s="1" t="s">
        <v>120</v>
      </c>
      <c r="P7530" s="1" t="s">
        <v>121</v>
      </c>
      <c r="Q7530" s="1" t="s">
        <v>55</v>
      </c>
      <c r="R7530" s="1" t="s">
        <v>56</v>
      </c>
      <c r="T7530" s="1" t="s">
        <v>7365</v>
      </c>
      <c r="U7530" s="1" t="s">
        <v>59</v>
      </c>
      <c r="Z7530" s="1" t="s">
        <v>60</v>
      </c>
      <c r="AG7530" s="1" t="s">
        <v>60</v>
      </c>
      <c r="AR7530" s="1" t="s">
        <v>60</v>
      </c>
      <c r="AT7530" s="1" t="s">
        <v>236</v>
      </c>
      <c r="AU7530" s="1" t="s">
        <v>236</v>
      </c>
      <c r="AV7530" s="1" t="s">
        <v>123</v>
      </c>
      <c r="AW7530" s="3" t="str">
        <f t="shared" si="1"/>
        <v>Middletown</v>
      </c>
      <c r="AX7530" s="3" t="str">
        <f t="array" ref="AX7530">TEXTJOIN(", ", TRUE, IF(X7530:AS7530="Y", X$1:AS$1, IF(X7530:AS7530&lt;&gt;"", X$1:AS$1 &amp; ": " &amp; X7530:AS7530, "")))
</f>
        <v>Fentanyl, Methadone, Any Opioid</v>
      </c>
    </row>
    <row r="7531">
      <c r="A7531" s="2">
        <v>43373.0</v>
      </c>
      <c r="B7531" s="1" t="s">
        <v>50</v>
      </c>
      <c r="C7531" s="1">
        <v>25.0</v>
      </c>
      <c r="D7531" s="1" t="s">
        <v>51</v>
      </c>
      <c r="E7531" s="1" t="s">
        <v>63</v>
      </c>
      <c r="G7531" s="1" t="s">
        <v>65</v>
      </c>
      <c r="H7531" s="1" t="s">
        <v>65</v>
      </c>
      <c r="I7531" s="1" t="s">
        <v>55</v>
      </c>
      <c r="J7531" s="1" t="s">
        <v>632</v>
      </c>
      <c r="K7531" s="1" t="s">
        <v>65</v>
      </c>
      <c r="M7531" s="1" t="s">
        <v>177</v>
      </c>
      <c r="N7531" s="1" t="s">
        <v>136</v>
      </c>
      <c r="O7531" s="1" t="s">
        <v>632</v>
      </c>
      <c r="P7531" s="1" t="s">
        <v>65</v>
      </c>
      <c r="Q7531" s="1" t="s">
        <v>55</v>
      </c>
      <c r="R7531" s="1" t="s">
        <v>44</v>
      </c>
      <c r="T7531" s="1" t="s">
        <v>7366</v>
      </c>
      <c r="U7531" s="1" t="s">
        <v>59</v>
      </c>
      <c r="Y7531" s="1" t="s">
        <v>60</v>
      </c>
      <c r="Z7531" s="1" t="s">
        <v>60</v>
      </c>
      <c r="AD7531" s="1" t="s">
        <v>60</v>
      </c>
      <c r="AF7531" s="1" t="s">
        <v>60</v>
      </c>
      <c r="AR7531" s="1" t="s">
        <v>60</v>
      </c>
      <c r="AT7531" s="1" t="s">
        <v>410</v>
      </c>
      <c r="AU7531" s="1" t="s">
        <v>635</v>
      </c>
      <c r="AV7531" s="1" t="s">
        <v>636</v>
      </c>
      <c r="AW7531" s="3" t="str">
        <f t="shared" si="1"/>
        <v>Other</v>
      </c>
      <c r="AX7531" s="3" t="str">
        <f t="array" ref="AX7531">TEXTJOIN(", ", TRUE, IF(X7531:AS7531="Y", X$1:AS$1, IF(X7531:AS7531&lt;&gt;"", X$1:AS$1 &amp; ": " &amp; X7531:AS7531, "")))
</f>
        <v>Cocaine, Fentanyl, Ethanol, Benzodiazepine, Any Opioid</v>
      </c>
    </row>
    <row r="7532">
      <c r="A7532" s="2">
        <v>42951.0</v>
      </c>
      <c r="B7532" s="1" t="s">
        <v>86</v>
      </c>
      <c r="C7532" s="1">
        <v>51.0</v>
      </c>
      <c r="D7532" s="1" t="s">
        <v>51</v>
      </c>
      <c r="E7532" s="1" t="s">
        <v>63</v>
      </c>
      <c r="F7532" s="1" t="s">
        <v>137</v>
      </c>
      <c r="G7532" s="1" t="s">
        <v>256</v>
      </c>
      <c r="H7532" s="1" t="s">
        <v>103</v>
      </c>
      <c r="I7532" s="1" t="s">
        <v>55</v>
      </c>
      <c r="J7532" s="1" t="s">
        <v>256</v>
      </c>
      <c r="K7532" s="1" t="s">
        <v>103</v>
      </c>
      <c r="L7532" s="1" t="s">
        <v>55</v>
      </c>
      <c r="M7532" s="1" t="s">
        <v>56</v>
      </c>
      <c r="N7532" s="1" t="s">
        <v>136</v>
      </c>
      <c r="O7532" s="1" t="s">
        <v>256</v>
      </c>
      <c r="P7532" s="1" t="s">
        <v>103</v>
      </c>
      <c r="Q7532" s="1" t="s">
        <v>55</v>
      </c>
      <c r="R7532" s="1" t="s">
        <v>67</v>
      </c>
      <c r="T7532" s="1" t="s">
        <v>1318</v>
      </c>
      <c r="U7532" s="1" t="s">
        <v>59</v>
      </c>
      <c r="X7532" s="1" t="s">
        <v>60</v>
      </c>
      <c r="Y7532" s="1" t="s">
        <v>60</v>
      </c>
      <c r="AT7532" s="1" t="s">
        <v>282</v>
      </c>
      <c r="AU7532" s="1" t="s">
        <v>282</v>
      </c>
      <c r="AV7532" s="1" t="s">
        <v>260</v>
      </c>
      <c r="AW7532" s="3" t="str">
        <f t="shared" si="1"/>
        <v>Other</v>
      </c>
      <c r="AX7532" s="3" t="str">
        <f t="array" ref="AX7532">TEXTJOIN(", ", TRUE, IF(X7532:AS7532="Y", X$1:AS$1, IF(X7532:AS7532&lt;&gt;"", X$1:AS$1 &amp; ": " &amp; X7532:AS7532, "")))
</f>
        <v>Heroin, Cocaine</v>
      </c>
    </row>
    <row r="7533">
      <c r="A7533" s="2">
        <v>42637.0</v>
      </c>
      <c r="B7533" s="1" t="s">
        <v>50</v>
      </c>
      <c r="C7533" s="1">
        <v>28.0</v>
      </c>
      <c r="D7533" s="1" t="s">
        <v>51</v>
      </c>
      <c r="E7533" s="1" t="s">
        <v>63</v>
      </c>
      <c r="G7533" s="1" t="s">
        <v>1478</v>
      </c>
      <c r="H7533" s="1" t="s">
        <v>91</v>
      </c>
      <c r="I7533" s="1" t="s">
        <v>55</v>
      </c>
      <c r="J7533" s="1" t="s">
        <v>1478</v>
      </c>
      <c r="M7533" s="1" t="s">
        <v>56</v>
      </c>
      <c r="N7533" s="1" t="s">
        <v>136</v>
      </c>
      <c r="O7533" s="1" t="s">
        <v>1478</v>
      </c>
      <c r="R7533" s="1" t="s">
        <v>56</v>
      </c>
      <c r="T7533" s="1" t="s">
        <v>2257</v>
      </c>
      <c r="U7533" s="1" t="s">
        <v>59</v>
      </c>
      <c r="W7533" s="1" t="s">
        <v>60</v>
      </c>
      <c r="X7533" s="1" t="s">
        <v>60</v>
      </c>
      <c r="Y7533" s="1" t="s">
        <v>60</v>
      </c>
      <c r="Z7533" s="1" t="s">
        <v>60</v>
      </c>
      <c r="AP7533" s="1" t="s">
        <v>60</v>
      </c>
      <c r="AR7533" s="1" t="s">
        <v>60</v>
      </c>
      <c r="AT7533" s="1" t="s">
        <v>1479</v>
      </c>
      <c r="AU7533" s="1" t="s">
        <v>1479</v>
      </c>
      <c r="AV7533" s="1" t="s">
        <v>1480</v>
      </c>
      <c r="AW7533" s="3" t="str">
        <f t="shared" si="1"/>
        <v>Other</v>
      </c>
      <c r="AX7533" s="3" t="str">
        <f t="array" ref="AX7533">TEXTJOIN(", ", TRUE, IF(X7533:AS7533="Y", X$1:AS$1, IF(X7533:AS7533&lt;&gt;"", X$1:AS$1 &amp; ": " &amp; X7533:AS7533, "")))
</f>
        <v>Heroin, Cocaine, Fentanyl, Heroin/Morph/Codeine, Any Opioid</v>
      </c>
    </row>
    <row r="7534">
      <c r="A7534" s="2">
        <v>43282.0</v>
      </c>
      <c r="B7534" s="1" t="s">
        <v>50</v>
      </c>
      <c r="C7534" s="1">
        <v>38.0</v>
      </c>
      <c r="D7534" s="1" t="s">
        <v>51</v>
      </c>
      <c r="E7534" s="1" t="s">
        <v>63</v>
      </c>
      <c r="F7534" s="1" t="s">
        <v>137</v>
      </c>
      <c r="J7534" s="1" t="s">
        <v>120</v>
      </c>
      <c r="K7534" s="1" t="s">
        <v>121</v>
      </c>
      <c r="M7534" s="1" t="s">
        <v>193</v>
      </c>
      <c r="N7534" s="1" t="s">
        <v>136</v>
      </c>
      <c r="O7534" s="1" t="s">
        <v>120</v>
      </c>
      <c r="P7534" s="1" t="s">
        <v>121</v>
      </c>
      <c r="Q7534" s="1" t="s">
        <v>55</v>
      </c>
      <c r="R7534" s="1" t="s">
        <v>44</v>
      </c>
      <c r="T7534" s="1" t="s">
        <v>83</v>
      </c>
      <c r="U7534" s="1" t="s">
        <v>59</v>
      </c>
      <c r="Z7534" s="1" t="s">
        <v>60</v>
      </c>
      <c r="AR7534" s="1" t="s">
        <v>60</v>
      </c>
      <c r="AT7534" s="1" t="s">
        <v>62</v>
      </c>
      <c r="AU7534" s="1" t="s">
        <v>236</v>
      </c>
      <c r="AV7534" s="1" t="s">
        <v>123</v>
      </c>
      <c r="AW7534" s="3" t="str">
        <f t="shared" si="1"/>
        <v>Middletown</v>
      </c>
      <c r="AX7534" s="3" t="str">
        <f t="array" ref="AX7534">TEXTJOIN(", ", TRUE, IF(X7534:AS7534="Y", X$1:AS$1, IF(X7534:AS7534&lt;&gt;"", X$1:AS$1 &amp; ": " &amp; X7534:AS7534, "")))
</f>
        <v>Fentanyl, Any Opioid</v>
      </c>
    </row>
    <row r="7535">
      <c r="A7535" s="4">
        <v>41590.0</v>
      </c>
      <c r="B7535" s="1" t="s">
        <v>50</v>
      </c>
      <c r="C7535" s="1">
        <v>29.0</v>
      </c>
      <c r="D7535" s="1" t="s">
        <v>51</v>
      </c>
      <c r="E7535" s="1" t="s">
        <v>63</v>
      </c>
      <c r="G7535" s="1" t="s">
        <v>7367</v>
      </c>
      <c r="H7535" s="1" t="s">
        <v>103</v>
      </c>
      <c r="J7535" s="1" t="s">
        <v>510</v>
      </c>
      <c r="L7535" s="1" t="s">
        <v>55</v>
      </c>
      <c r="M7535" s="1" t="s">
        <v>56</v>
      </c>
      <c r="N7535" s="1" t="s">
        <v>136</v>
      </c>
      <c r="O7535" s="1" t="s">
        <v>7367</v>
      </c>
      <c r="P7535" s="1" t="s">
        <v>103</v>
      </c>
      <c r="R7535" s="1" t="s">
        <v>56</v>
      </c>
      <c r="T7535" s="1" t="s">
        <v>535</v>
      </c>
      <c r="U7535" s="1" t="s">
        <v>59</v>
      </c>
      <c r="X7535" s="1" t="s">
        <v>60</v>
      </c>
      <c r="Y7535" s="1" t="s">
        <v>60</v>
      </c>
      <c r="AT7535" s="1" t="s">
        <v>7368</v>
      </c>
      <c r="AU7535" s="1" t="s">
        <v>512</v>
      </c>
      <c r="AV7535" s="1" t="s">
        <v>7369</v>
      </c>
      <c r="AW7535" s="3" t="str">
        <f t="shared" si="1"/>
        <v>Other</v>
      </c>
      <c r="AX7535" s="3" t="str">
        <f t="array" ref="AX7535">TEXTJOIN(", ", TRUE, IF(X7535:AS7535="Y", X$1:AS$1, IF(X7535:AS7535&lt;&gt;"", X$1:AS$1 &amp; ": " &amp; X7535:AS7535, "")))
</f>
        <v>Heroin, Cocaine</v>
      </c>
    </row>
    <row r="7536">
      <c r="A7536" s="2">
        <v>43148.0</v>
      </c>
      <c r="B7536" s="1" t="s">
        <v>50</v>
      </c>
      <c r="C7536" s="1">
        <v>61.0</v>
      </c>
      <c r="D7536" s="1" t="s">
        <v>51</v>
      </c>
      <c r="E7536" s="1" t="s">
        <v>63</v>
      </c>
      <c r="G7536" s="1" t="s">
        <v>103</v>
      </c>
      <c r="H7536" s="1" t="s">
        <v>103</v>
      </c>
      <c r="I7536" s="1" t="s">
        <v>55</v>
      </c>
      <c r="J7536" s="1" t="s">
        <v>103</v>
      </c>
      <c r="K7536" s="1" t="s">
        <v>103</v>
      </c>
      <c r="M7536" s="1" t="s">
        <v>56</v>
      </c>
      <c r="N7536" s="1" t="s">
        <v>66</v>
      </c>
      <c r="O7536" s="1" t="s">
        <v>103</v>
      </c>
      <c r="P7536" s="1" t="s">
        <v>103</v>
      </c>
      <c r="Q7536" s="1" t="s">
        <v>55</v>
      </c>
      <c r="R7536" s="1" t="s">
        <v>56</v>
      </c>
      <c r="T7536" s="1" t="s">
        <v>7370</v>
      </c>
      <c r="U7536" s="1" t="s">
        <v>59</v>
      </c>
      <c r="X7536" s="1" t="s">
        <v>60</v>
      </c>
      <c r="Z7536" s="1" t="s">
        <v>60</v>
      </c>
      <c r="AA7536" s="1" t="s">
        <v>60</v>
      </c>
      <c r="AP7536" s="1" t="s">
        <v>60</v>
      </c>
      <c r="AR7536" s="1" t="s">
        <v>60</v>
      </c>
      <c r="AT7536" s="1" t="s">
        <v>167</v>
      </c>
      <c r="AU7536" s="1" t="s">
        <v>167</v>
      </c>
      <c r="AV7536" s="1" t="s">
        <v>168</v>
      </c>
      <c r="AW7536" s="3" t="str">
        <f t="shared" si="1"/>
        <v>Other</v>
      </c>
      <c r="AX7536" s="3" t="str">
        <f t="array" ref="AX7536">TEXTJOIN(", ", TRUE, IF(X7536:AS7536="Y", X$1:AS$1, IF(X7536:AS7536&lt;&gt;"", X$1:AS$1 &amp; ": " &amp; X7536:AS7536, "")))
</f>
        <v>Heroin, Fentanyl, Fentanyl Analogue, Heroin/Morph/Codeine, Any Opioid</v>
      </c>
    </row>
    <row r="7537">
      <c r="A7537" s="2">
        <v>44393.0</v>
      </c>
      <c r="B7537" s="1" t="s">
        <v>50</v>
      </c>
      <c r="C7537" s="1">
        <v>64.0</v>
      </c>
      <c r="D7537" s="1" t="s">
        <v>51</v>
      </c>
      <c r="E7537" s="1" t="s">
        <v>63</v>
      </c>
      <c r="G7537" s="1" t="s">
        <v>1492</v>
      </c>
      <c r="H7537" s="1" t="s">
        <v>299</v>
      </c>
      <c r="I7537" s="1" t="s">
        <v>55</v>
      </c>
      <c r="J7537" s="1" t="s">
        <v>298</v>
      </c>
      <c r="K7537" s="1" t="s">
        <v>299</v>
      </c>
      <c r="L7537" s="1" t="s">
        <v>55</v>
      </c>
      <c r="M7537" s="1" t="s">
        <v>56</v>
      </c>
      <c r="N7537" s="1" t="s">
        <v>7371</v>
      </c>
      <c r="O7537" s="1" t="s">
        <v>1492</v>
      </c>
      <c r="P7537" s="1" t="s">
        <v>299</v>
      </c>
      <c r="Q7537" s="1" t="s">
        <v>55</v>
      </c>
      <c r="R7537" s="1" t="s">
        <v>56</v>
      </c>
      <c r="T7537" s="1" t="s">
        <v>7372</v>
      </c>
      <c r="U7537" s="1" t="s">
        <v>59</v>
      </c>
      <c r="Z7537" s="1" t="s">
        <v>60</v>
      </c>
      <c r="AR7537" s="1" t="s">
        <v>60</v>
      </c>
      <c r="AT7537" s="1" t="s">
        <v>1495</v>
      </c>
      <c r="AU7537" s="1" t="s">
        <v>301</v>
      </c>
      <c r="AV7537" s="1" t="s">
        <v>1496</v>
      </c>
      <c r="AW7537" s="3" t="str">
        <f t="shared" si="1"/>
        <v>Other</v>
      </c>
      <c r="AX7537" s="3" t="str">
        <f t="array" ref="AX7537">TEXTJOIN(", ", TRUE, IF(X7537:AS7537="Y", X$1:AS$1, IF(X7537:AS7537&lt;&gt;"", X$1:AS$1 &amp; ": " &amp; X7537:AS7537, "")))
</f>
        <v>Fentanyl, Any Opioid</v>
      </c>
    </row>
    <row r="7538">
      <c r="A7538" s="2">
        <v>42827.0</v>
      </c>
      <c r="B7538" s="1" t="s">
        <v>86</v>
      </c>
      <c r="C7538" s="1">
        <v>23.0</v>
      </c>
      <c r="D7538" s="1" t="s">
        <v>76</v>
      </c>
      <c r="E7538" s="1" t="s">
        <v>63</v>
      </c>
      <c r="G7538" s="1" t="s">
        <v>216</v>
      </c>
      <c r="H7538" s="1" t="s">
        <v>103</v>
      </c>
      <c r="I7538" s="1" t="s">
        <v>55</v>
      </c>
      <c r="J7538" s="1" t="s">
        <v>216</v>
      </c>
      <c r="K7538" s="1" t="s">
        <v>103</v>
      </c>
      <c r="L7538" s="1" t="s">
        <v>55</v>
      </c>
      <c r="M7538" s="1" t="s">
        <v>56</v>
      </c>
      <c r="N7538" s="1" t="s">
        <v>136</v>
      </c>
      <c r="O7538" s="1" t="s">
        <v>216</v>
      </c>
      <c r="P7538" s="1" t="s">
        <v>103</v>
      </c>
      <c r="Q7538" s="1" t="s">
        <v>55</v>
      </c>
      <c r="R7538" s="1" t="s">
        <v>56</v>
      </c>
      <c r="T7538" s="1" t="s">
        <v>1031</v>
      </c>
      <c r="U7538" s="1" t="s">
        <v>59</v>
      </c>
      <c r="Z7538" s="1" t="s">
        <v>60</v>
      </c>
      <c r="AT7538" s="1" t="s">
        <v>218</v>
      </c>
      <c r="AU7538" s="1" t="s">
        <v>218</v>
      </c>
      <c r="AV7538" s="1" t="s">
        <v>317</v>
      </c>
      <c r="AW7538" s="3" t="str">
        <f t="shared" si="1"/>
        <v>Other</v>
      </c>
      <c r="AX7538" s="3" t="str">
        <f t="array" ref="AX7538">TEXTJOIN(", ", TRUE, IF(X7538:AS7538="Y", X$1:AS$1, IF(X7538:AS7538&lt;&gt;"", X$1:AS$1 &amp; ": " &amp; X7538:AS7538, "")))
</f>
        <v>Fentanyl</v>
      </c>
    </row>
    <row r="7539">
      <c r="A7539" s="2">
        <v>44247.0</v>
      </c>
      <c r="B7539" s="1" t="s">
        <v>50</v>
      </c>
      <c r="C7539" s="1">
        <v>56.0</v>
      </c>
      <c r="D7539" s="1" t="s">
        <v>51</v>
      </c>
      <c r="E7539" s="1" t="s">
        <v>63</v>
      </c>
      <c r="G7539" s="1" t="s">
        <v>498</v>
      </c>
      <c r="H7539" s="1" t="s">
        <v>65</v>
      </c>
      <c r="I7539" s="1" t="s">
        <v>55</v>
      </c>
      <c r="J7539" s="1" t="s">
        <v>498</v>
      </c>
      <c r="K7539" s="1" t="s">
        <v>65</v>
      </c>
      <c r="L7539" s="1" t="s">
        <v>55</v>
      </c>
      <c r="M7539" s="1" t="s">
        <v>522</v>
      </c>
      <c r="N7539" s="1" t="s">
        <v>66</v>
      </c>
      <c r="O7539" s="1" t="s">
        <v>65</v>
      </c>
      <c r="P7539" s="1" t="s">
        <v>65</v>
      </c>
      <c r="Q7539" s="1" t="s">
        <v>55</v>
      </c>
      <c r="R7539" s="1" t="s">
        <v>180</v>
      </c>
      <c r="T7539" s="1" t="s">
        <v>7373</v>
      </c>
      <c r="U7539" s="1" t="s">
        <v>59</v>
      </c>
      <c r="Z7539" s="1" t="s">
        <v>60</v>
      </c>
      <c r="AB7539" s="1" t="s">
        <v>60</v>
      </c>
      <c r="AG7539" s="1" t="s">
        <v>60</v>
      </c>
      <c r="AM7539" s="1" t="s">
        <v>60</v>
      </c>
      <c r="AR7539" s="1" t="s">
        <v>60</v>
      </c>
      <c r="AT7539" s="1" t="s">
        <v>500</v>
      </c>
      <c r="AU7539" s="1" t="s">
        <v>500</v>
      </c>
      <c r="AV7539" s="1" t="s">
        <v>150</v>
      </c>
      <c r="AW7539" s="3" t="str">
        <f t="shared" si="1"/>
        <v>Other</v>
      </c>
      <c r="AX7539" s="3" t="str">
        <f t="array" ref="AX7539">TEXTJOIN(", ", TRUE, IF(X7539:AS7539="Y", X$1:AS$1, IF(X7539:AS7539&lt;&gt;"", X$1:AS$1 &amp; ": " &amp; X7539:AS7539, "")))
</f>
        <v>Fentanyl, Oxycodone, Methadone, Xylazine, Any Opioid</v>
      </c>
    </row>
    <row r="7540">
      <c r="A7540" s="2">
        <v>43831.0</v>
      </c>
      <c r="B7540" s="1" t="s">
        <v>50</v>
      </c>
      <c r="C7540" s="1">
        <v>29.0</v>
      </c>
      <c r="D7540" s="1" t="s">
        <v>51</v>
      </c>
      <c r="E7540" s="1" t="s">
        <v>63</v>
      </c>
      <c r="G7540" s="1" t="s">
        <v>90</v>
      </c>
      <c r="H7540" s="1" t="s">
        <v>91</v>
      </c>
      <c r="I7540" s="1" t="s">
        <v>55</v>
      </c>
      <c r="J7540" s="1" t="s">
        <v>90</v>
      </c>
      <c r="K7540" s="1" t="s">
        <v>91</v>
      </c>
      <c r="L7540" s="1" t="s">
        <v>55</v>
      </c>
      <c r="M7540" s="1" t="s">
        <v>56</v>
      </c>
      <c r="N7540" s="1" t="s">
        <v>119</v>
      </c>
      <c r="O7540" s="1" t="s">
        <v>90</v>
      </c>
      <c r="P7540" s="1" t="s">
        <v>91</v>
      </c>
      <c r="Q7540" s="1" t="s">
        <v>55</v>
      </c>
      <c r="R7540" s="1" t="s">
        <v>56</v>
      </c>
      <c r="T7540" s="1" t="s">
        <v>7374</v>
      </c>
      <c r="U7540" s="1" t="s">
        <v>59</v>
      </c>
      <c r="Z7540" s="1" t="s">
        <v>60</v>
      </c>
      <c r="AB7540" s="1" t="s">
        <v>60</v>
      </c>
      <c r="AC7540" s="1" t="s">
        <v>60</v>
      </c>
      <c r="AR7540" s="1" t="s">
        <v>60</v>
      </c>
      <c r="AT7540" s="1" t="s">
        <v>96</v>
      </c>
      <c r="AU7540" s="1" t="s">
        <v>96</v>
      </c>
      <c r="AV7540" s="1" t="s">
        <v>97</v>
      </c>
      <c r="AW7540" s="3" t="str">
        <f t="shared" si="1"/>
        <v>Other</v>
      </c>
      <c r="AX7540" s="3" t="str">
        <f t="array" ref="AX7540">TEXTJOIN(", ", TRUE, IF(X7540:AS7540="Y", X$1:AS$1, IF(X7540:AS7540&lt;&gt;"", X$1:AS$1 &amp; ": " &amp; X7540:AS7540, "")))
</f>
        <v>Fentanyl, Oxycodone, Oxymorphone, Any Opioid</v>
      </c>
    </row>
    <row r="7541">
      <c r="A7541" s="2">
        <v>43296.0</v>
      </c>
      <c r="B7541" s="1" t="s">
        <v>50</v>
      </c>
      <c r="C7541" s="1">
        <v>46.0</v>
      </c>
      <c r="D7541" s="1" t="s">
        <v>51</v>
      </c>
      <c r="E7541" s="1" t="s">
        <v>63</v>
      </c>
      <c r="F7541" s="1" t="s">
        <v>137</v>
      </c>
      <c r="G7541" s="1" t="s">
        <v>82</v>
      </c>
      <c r="H7541" s="1" t="s">
        <v>54</v>
      </c>
      <c r="I7541" s="1" t="s">
        <v>55</v>
      </c>
      <c r="J7541" s="1" t="s">
        <v>82</v>
      </c>
      <c r="K7541" s="1" t="s">
        <v>54</v>
      </c>
      <c r="M7541" s="1" t="s">
        <v>56</v>
      </c>
      <c r="N7541" s="1" t="s">
        <v>136</v>
      </c>
      <c r="O7541" s="1" t="s">
        <v>82</v>
      </c>
      <c r="P7541" s="1" t="s">
        <v>54</v>
      </c>
      <c r="Q7541" s="1" t="s">
        <v>55</v>
      </c>
      <c r="R7541" s="1" t="s">
        <v>56</v>
      </c>
      <c r="T7541" s="1" t="s">
        <v>78</v>
      </c>
      <c r="U7541" s="1" t="s">
        <v>59</v>
      </c>
      <c r="X7541" s="1" t="s">
        <v>60</v>
      </c>
      <c r="AP7541" s="1" t="s">
        <v>60</v>
      </c>
      <c r="AR7541" s="1" t="s">
        <v>60</v>
      </c>
      <c r="AT7541" s="1" t="s">
        <v>329</v>
      </c>
      <c r="AU7541" s="1" t="s">
        <v>329</v>
      </c>
      <c r="AV7541" s="1" t="s">
        <v>85</v>
      </c>
      <c r="AW7541" s="3" t="str">
        <f t="shared" si="1"/>
        <v>Other</v>
      </c>
      <c r="AX7541" s="3" t="str">
        <f t="array" ref="AX7541">TEXTJOIN(", ", TRUE, IF(X7541:AS7541="Y", X$1:AS$1, IF(X7541:AS7541&lt;&gt;"", X$1:AS$1 &amp; ": " &amp; X7541:AS7541, "")))
</f>
        <v>Heroin, Heroin/Morph/Codeine, Any Opioid</v>
      </c>
    </row>
    <row r="7542">
      <c r="A7542" s="2">
        <v>42642.0</v>
      </c>
      <c r="B7542" s="1" t="s">
        <v>50</v>
      </c>
      <c r="C7542" s="1">
        <v>33.0</v>
      </c>
      <c r="D7542" s="1" t="s">
        <v>51</v>
      </c>
      <c r="E7542" s="1" t="s">
        <v>63</v>
      </c>
      <c r="G7542" s="1" t="s">
        <v>3054</v>
      </c>
      <c r="H7542" s="1" t="s">
        <v>407</v>
      </c>
      <c r="I7542" s="1" t="s">
        <v>1178</v>
      </c>
      <c r="J7542" s="1" t="s">
        <v>498</v>
      </c>
      <c r="M7542" s="1" t="s">
        <v>177</v>
      </c>
      <c r="N7542" s="1" t="s">
        <v>276</v>
      </c>
      <c r="O7542" s="1" t="s">
        <v>498</v>
      </c>
      <c r="R7542" s="1" t="s">
        <v>44</v>
      </c>
      <c r="S7542" s="1" t="s">
        <v>7375</v>
      </c>
      <c r="T7542" s="1" t="s">
        <v>7376</v>
      </c>
      <c r="U7542" s="1" t="s">
        <v>59</v>
      </c>
      <c r="W7542" s="1" t="s">
        <v>60</v>
      </c>
      <c r="X7542" s="1" t="s">
        <v>60</v>
      </c>
      <c r="Y7542" s="1" t="s">
        <v>60</v>
      </c>
      <c r="AI7542" s="1" t="s">
        <v>60</v>
      </c>
      <c r="AP7542" s="1" t="s">
        <v>60</v>
      </c>
      <c r="AR7542" s="1" t="s">
        <v>60</v>
      </c>
      <c r="AU7542" s="1" t="s">
        <v>500</v>
      </c>
      <c r="AV7542" s="1" t="s">
        <v>501</v>
      </c>
      <c r="AW7542" s="3" t="str">
        <f t="shared" si="1"/>
        <v>Other</v>
      </c>
      <c r="AX7542" s="3" t="str">
        <f t="array" ref="AX7542">TEXTJOIN(", ", TRUE, IF(X7542:AS7542="Y", X$1:AS$1, IF(X7542:AS7542&lt;&gt;"", X$1:AS$1 &amp; ": " &amp; X7542:AS7542, "")))
</f>
        <v>Heroin, Cocaine, Amphet, Heroin/Morph/Codeine, Any Opioid</v>
      </c>
    </row>
    <row r="7543">
      <c r="A7543" s="2">
        <v>44369.0</v>
      </c>
      <c r="B7543" s="1" t="s">
        <v>50</v>
      </c>
      <c r="C7543" s="1">
        <v>39.0</v>
      </c>
      <c r="D7543" s="1" t="s">
        <v>51</v>
      </c>
      <c r="E7543" s="1" t="s">
        <v>63</v>
      </c>
      <c r="G7543" s="1" t="s">
        <v>120</v>
      </c>
      <c r="H7543" s="1" t="s">
        <v>121</v>
      </c>
      <c r="I7543" s="1" t="s">
        <v>55</v>
      </c>
      <c r="J7543" s="1" t="s">
        <v>488</v>
      </c>
      <c r="K7543" s="1" t="s">
        <v>91</v>
      </c>
      <c r="L7543" s="1" t="s">
        <v>55</v>
      </c>
      <c r="M7543" s="1" t="s">
        <v>56</v>
      </c>
      <c r="N7543" s="1" t="s">
        <v>136</v>
      </c>
      <c r="O7543" s="1" t="s">
        <v>488</v>
      </c>
      <c r="P7543" s="1" t="s">
        <v>91</v>
      </c>
      <c r="Q7543" s="1" t="s">
        <v>55</v>
      </c>
      <c r="R7543" s="1" t="s">
        <v>44</v>
      </c>
      <c r="S7543" s="1" t="s">
        <v>1414</v>
      </c>
      <c r="T7543" s="1" t="s">
        <v>7377</v>
      </c>
      <c r="U7543" s="1" t="s">
        <v>59</v>
      </c>
      <c r="Y7543" s="1" t="s">
        <v>60</v>
      </c>
      <c r="Z7543" s="1" t="s">
        <v>60</v>
      </c>
      <c r="AM7543" s="1" t="s">
        <v>60</v>
      </c>
      <c r="AR7543" s="1" t="s">
        <v>60</v>
      </c>
      <c r="AT7543" s="1" t="s">
        <v>236</v>
      </c>
      <c r="AU7543" s="1" t="s">
        <v>492</v>
      </c>
      <c r="AV7543" s="1" t="s">
        <v>493</v>
      </c>
      <c r="AW7543" s="3" t="str">
        <f t="shared" si="1"/>
        <v>Other</v>
      </c>
      <c r="AX7543" s="3" t="str">
        <f t="array" ref="AX7543">TEXTJOIN(", ", TRUE, IF(X7543:AS7543="Y", X$1:AS$1, IF(X7543:AS7543&lt;&gt;"", X$1:AS$1 &amp; ": " &amp; X7543:AS7543, "")))
</f>
        <v>Cocaine, Fentanyl, Xylazine, Any Opioid</v>
      </c>
    </row>
    <row r="7544">
      <c r="A7544" s="2">
        <v>41118.0</v>
      </c>
      <c r="B7544" s="1" t="s">
        <v>50</v>
      </c>
      <c r="C7544" s="1">
        <v>46.0</v>
      </c>
      <c r="D7544" s="1" t="s">
        <v>51</v>
      </c>
      <c r="E7544" s="1" t="s">
        <v>52</v>
      </c>
      <c r="G7544" s="1" t="s">
        <v>103</v>
      </c>
      <c r="H7544" s="1" t="s">
        <v>103</v>
      </c>
      <c r="J7544" s="1" t="s">
        <v>103</v>
      </c>
      <c r="L7544" s="1" t="s">
        <v>55</v>
      </c>
      <c r="M7544" s="1" t="s">
        <v>56</v>
      </c>
      <c r="N7544" s="1" t="s">
        <v>113</v>
      </c>
      <c r="O7544" s="1" t="s">
        <v>103</v>
      </c>
      <c r="P7544" s="1" t="s">
        <v>103</v>
      </c>
      <c r="R7544" s="1" t="s">
        <v>67</v>
      </c>
      <c r="T7544" s="1" t="s">
        <v>729</v>
      </c>
      <c r="U7544" s="1" t="s">
        <v>59</v>
      </c>
      <c r="Y7544" s="1" t="s">
        <v>60</v>
      </c>
      <c r="AT7544" s="1" t="s">
        <v>167</v>
      </c>
      <c r="AU7544" s="1" t="s">
        <v>167</v>
      </c>
      <c r="AV7544" s="1" t="s">
        <v>168</v>
      </c>
      <c r="AW7544" s="3" t="str">
        <f t="shared" si="1"/>
        <v>Other</v>
      </c>
      <c r="AX7544" s="3" t="str">
        <f t="array" ref="AX7544">TEXTJOIN(", ", TRUE, IF(X7544:AS7544="Y", X$1:AS$1, IF(X7544:AS7544&lt;&gt;"", X$1:AS$1 &amp; ": " &amp; X7544:AS7544, "")))
</f>
        <v>Cocaine</v>
      </c>
    </row>
    <row r="7545">
      <c r="A7545" s="2">
        <v>41171.0</v>
      </c>
      <c r="B7545" s="1" t="s">
        <v>50</v>
      </c>
      <c r="C7545" s="1">
        <v>40.0</v>
      </c>
      <c r="D7545" s="1" t="s">
        <v>76</v>
      </c>
      <c r="E7545" s="1" t="s">
        <v>63</v>
      </c>
      <c r="G7545" s="1" t="s">
        <v>510</v>
      </c>
      <c r="H7545" s="1" t="s">
        <v>103</v>
      </c>
      <c r="J7545" s="1" t="s">
        <v>510</v>
      </c>
      <c r="L7545" s="1" t="s">
        <v>55</v>
      </c>
      <c r="M7545" s="1" t="s">
        <v>56</v>
      </c>
      <c r="N7545" s="1" t="s">
        <v>3049</v>
      </c>
      <c r="O7545" s="1" t="s">
        <v>103</v>
      </c>
      <c r="P7545" s="1" t="s">
        <v>103</v>
      </c>
      <c r="R7545" s="1" t="s">
        <v>67</v>
      </c>
      <c r="T7545" s="1" t="s">
        <v>3050</v>
      </c>
      <c r="U7545" s="1" t="s">
        <v>59</v>
      </c>
      <c r="X7545" s="1" t="s">
        <v>60</v>
      </c>
      <c r="Y7545" s="1" t="s">
        <v>60</v>
      </c>
      <c r="AT7545" s="1" t="s">
        <v>512</v>
      </c>
      <c r="AU7545" s="1" t="s">
        <v>512</v>
      </c>
      <c r="AV7545" s="1" t="s">
        <v>168</v>
      </c>
      <c r="AW7545" s="3" t="str">
        <f t="shared" si="1"/>
        <v>Other</v>
      </c>
      <c r="AX7545" s="3" t="str">
        <f t="array" ref="AX7545">TEXTJOIN(", ", TRUE, IF(X7545:AS7545="Y", X$1:AS$1, IF(X7545:AS7545&lt;&gt;"", X$1:AS$1 &amp; ": " &amp; X7545:AS7545, "")))
</f>
        <v>Heroin, Cocaine</v>
      </c>
    </row>
    <row r="7546">
      <c r="A7546" s="2">
        <v>43490.0</v>
      </c>
      <c r="B7546" s="1" t="s">
        <v>50</v>
      </c>
      <c r="C7546" s="1">
        <v>31.0</v>
      </c>
      <c r="D7546" s="1" t="s">
        <v>51</v>
      </c>
      <c r="E7546" s="1" t="s">
        <v>63</v>
      </c>
      <c r="G7546" s="1" t="s">
        <v>562</v>
      </c>
      <c r="H7546" s="1" t="s">
        <v>91</v>
      </c>
      <c r="I7546" s="1" t="s">
        <v>55</v>
      </c>
      <c r="J7546" s="1" t="s">
        <v>562</v>
      </c>
      <c r="K7546" s="1" t="s">
        <v>91</v>
      </c>
      <c r="L7546" s="1" t="s">
        <v>55</v>
      </c>
      <c r="M7546" s="1" t="s">
        <v>193</v>
      </c>
      <c r="N7546" s="1" t="s">
        <v>93</v>
      </c>
      <c r="O7546" s="1" t="s">
        <v>562</v>
      </c>
      <c r="P7546" s="1" t="s">
        <v>91</v>
      </c>
      <c r="Q7546" s="1" t="s">
        <v>55</v>
      </c>
      <c r="R7546" s="1" t="s">
        <v>44</v>
      </c>
      <c r="T7546" s="1" t="s">
        <v>7378</v>
      </c>
      <c r="U7546" s="1" t="s">
        <v>59</v>
      </c>
      <c r="Y7546" s="1" t="s">
        <v>60</v>
      </c>
      <c r="Z7546" s="1" t="s">
        <v>60</v>
      </c>
      <c r="AR7546" s="1" t="s">
        <v>60</v>
      </c>
      <c r="AT7546" s="1" t="s">
        <v>564</v>
      </c>
      <c r="AU7546" s="1" t="s">
        <v>564</v>
      </c>
      <c r="AV7546" s="1" t="s">
        <v>565</v>
      </c>
      <c r="AW7546" s="3" t="str">
        <f t="shared" si="1"/>
        <v>Other</v>
      </c>
      <c r="AX7546" s="3" t="str">
        <f t="array" ref="AX7546">TEXTJOIN(", ", TRUE, IF(X7546:AS7546="Y", X$1:AS$1, IF(X7546:AS7546&lt;&gt;"", X$1:AS$1 &amp; ": " &amp; X7546:AS7546, "")))
</f>
        <v>Cocaine, Fentanyl, Any Opioid</v>
      </c>
    </row>
    <row r="7547">
      <c r="A7547" s="2">
        <v>41053.0</v>
      </c>
      <c r="B7547" s="1" t="s">
        <v>50</v>
      </c>
      <c r="C7547" s="1">
        <v>53.0</v>
      </c>
      <c r="D7547" s="1" t="s">
        <v>51</v>
      </c>
      <c r="E7547" s="1" t="s">
        <v>52</v>
      </c>
      <c r="G7547" s="1" t="s">
        <v>65</v>
      </c>
      <c r="H7547" s="1" t="s">
        <v>65</v>
      </c>
      <c r="J7547" s="1" t="s">
        <v>65</v>
      </c>
      <c r="L7547" s="1" t="s">
        <v>55</v>
      </c>
      <c r="M7547" s="1" t="s">
        <v>56</v>
      </c>
      <c r="N7547" s="1" t="s">
        <v>126</v>
      </c>
      <c r="O7547" s="1" t="s">
        <v>65</v>
      </c>
      <c r="P7547" s="1" t="s">
        <v>65</v>
      </c>
      <c r="R7547" s="1" t="s">
        <v>67</v>
      </c>
      <c r="T7547" s="1" t="s">
        <v>68</v>
      </c>
      <c r="U7547" s="1" t="s">
        <v>59</v>
      </c>
      <c r="X7547" s="1" t="s">
        <v>60</v>
      </c>
      <c r="AT7547" s="1" t="s">
        <v>410</v>
      </c>
      <c r="AU7547" s="1" t="s">
        <v>410</v>
      </c>
      <c r="AV7547" s="1" t="s">
        <v>150</v>
      </c>
      <c r="AW7547" s="3" t="str">
        <f t="shared" si="1"/>
        <v>Other</v>
      </c>
      <c r="AX7547" s="3" t="str">
        <f t="array" ref="AX7547">TEXTJOIN(", ", TRUE, IF(X7547:AS7547="Y", X$1:AS$1, IF(X7547:AS7547&lt;&gt;"", X$1:AS$1 &amp; ": " &amp; X7547:AS7547, "")))
</f>
        <v>Heroin</v>
      </c>
    </row>
    <row r="7548">
      <c r="A7548" s="2">
        <v>43869.0</v>
      </c>
      <c r="B7548" s="1" t="s">
        <v>50</v>
      </c>
      <c r="C7548" s="1">
        <v>22.0</v>
      </c>
      <c r="D7548" s="1" t="s">
        <v>51</v>
      </c>
      <c r="E7548" s="1" t="s">
        <v>63</v>
      </c>
      <c r="F7548" s="1" t="s">
        <v>137</v>
      </c>
      <c r="G7548" s="1" t="s">
        <v>599</v>
      </c>
      <c r="H7548" s="1" t="s">
        <v>91</v>
      </c>
      <c r="I7548" s="1" t="s">
        <v>55</v>
      </c>
      <c r="J7548" s="1" t="s">
        <v>238</v>
      </c>
      <c r="K7548" s="1" t="s">
        <v>125</v>
      </c>
      <c r="L7548" s="1" t="s">
        <v>55</v>
      </c>
      <c r="M7548" s="1" t="s">
        <v>177</v>
      </c>
      <c r="N7548" s="1" t="s">
        <v>136</v>
      </c>
      <c r="O7548" s="1" t="s">
        <v>238</v>
      </c>
      <c r="P7548" s="1" t="s">
        <v>125</v>
      </c>
      <c r="Q7548" s="1" t="s">
        <v>55</v>
      </c>
      <c r="R7548" s="1" t="s">
        <v>44</v>
      </c>
      <c r="T7548" s="1" t="s">
        <v>83</v>
      </c>
      <c r="U7548" s="1" t="s">
        <v>59</v>
      </c>
      <c r="Z7548" s="1" t="s">
        <v>60</v>
      </c>
      <c r="AR7548" s="1" t="s">
        <v>60</v>
      </c>
      <c r="AT7548" s="1" t="s">
        <v>601</v>
      </c>
      <c r="AU7548" s="1" t="s">
        <v>567</v>
      </c>
      <c r="AV7548" s="1" t="s">
        <v>241</v>
      </c>
      <c r="AW7548" s="3" t="str">
        <f t="shared" si="1"/>
        <v>Other</v>
      </c>
      <c r="AX7548" s="3" t="str">
        <f t="array" ref="AX7548">TEXTJOIN(", ", TRUE, IF(X7548:AS7548="Y", X$1:AS$1, IF(X7548:AS7548&lt;&gt;"", X$1:AS$1 &amp; ": " &amp; X7548:AS7548, "")))
</f>
        <v>Fentanyl, Any Opioid</v>
      </c>
    </row>
    <row r="7549">
      <c r="A7549" s="2">
        <v>43489.0</v>
      </c>
      <c r="B7549" s="1" t="s">
        <v>50</v>
      </c>
      <c r="C7549" s="1">
        <v>55.0</v>
      </c>
      <c r="D7549" s="1" t="s">
        <v>51</v>
      </c>
      <c r="E7549" s="1" t="s">
        <v>63</v>
      </c>
      <c r="G7549" s="1" t="s">
        <v>284</v>
      </c>
      <c r="H7549" s="1" t="s">
        <v>263</v>
      </c>
      <c r="I7549" s="1" t="s">
        <v>55</v>
      </c>
      <c r="J7549" s="1" t="s">
        <v>284</v>
      </c>
      <c r="K7549" s="1" t="s">
        <v>263</v>
      </c>
      <c r="L7549" s="1" t="s">
        <v>55</v>
      </c>
      <c r="M7549" s="1" t="s">
        <v>56</v>
      </c>
      <c r="N7549" s="1" t="s">
        <v>136</v>
      </c>
      <c r="O7549" s="1" t="s">
        <v>91</v>
      </c>
      <c r="P7549" s="1" t="s">
        <v>91</v>
      </c>
      <c r="Q7549" s="1" t="s">
        <v>55</v>
      </c>
      <c r="R7549" s="1" t="s">
        <v>67</v>
      </c>
      <c r="T7549" s="1" t="s">
        <v>804</v>
      </c>
      <c r="U7549" s="1" t="s">
        <v>59</v>
      </c>
      <c r="Z7549" s="1" t="s">
        <v>60</v>
      </c>
      <c r="AR7549" s="1" t="s">
        <v>60</v>
      </c>
      <c r="AT7549" s="1" t="s">
        <v>288</v>
      </c>
      <c r="AU7549" s="1" t="s">
        <v>288</v>
      </c>
      <c r="AV7549" s="1" t="s">
        <v>111</v>
      </c>
      <c r="AW7549" s="3" t="str">
        <f t="shared" si="1"/>
        <v>Other</v>
      </c>
      <c r="AX7549" s="3" t="str">
        <f t="array" ref="AX7549">TEXTJOIN(", ", TRUE, IF(X7549:AS7549="Y", X$1:AS$1, IF(X7549:AS7549&lt;&gt;"", X$1:AS$1 &amp; ": " &amp; X7549:AS7549, "")))
</f>
        <v>Fentanyl, Any Opioid</v>
      </c>
    </row>
    <row r="7550">
      <c r="A7550" s="2">
        <v>43176.0</v>
      </c>
      <c r="B7550" s="1" t="s">
        <v>50</v>
      </c>
      <c r="C7550" s="1">
        <v>52.0</v>
      </c>
      <c r="D7550" s="1" t="s">
        <v>51</v>
      </c>
      <c r="E7550" s="1" t="s">
        <v>63</v>
      </c>
      <c r="G7550" s="1" t="s">
        <v>255</v>
      </c>
      <c r="H7550" s="1" t="s">
        <v>103</v>
      </c>
      <c r="I7550" s="1" t="s">
        <v>55</v>
      </c>
      <c r="J7550" s="1" t="s">
        <v>255</v>
      </c>
      <c r="K7550" s="1" t="s">
        <v>103</v>
      </c>
      <c r="M7550" s="1" t="s">
        <v>56</v>
      </c>
      <c r="N7550" s="1" t="s">
        <v>891</v>
      </c>
      <c r="O7550" s="1" t="s">
        <v>255</v>
      </c>
      <c r="P7550" s="1" t="s">
        <v>103</v>
      </c>
      <c r="Q7550" s="1" t="s">
        <v>55</v>
      </c>
      <c r="R7550" s="1" t="s">
        <v>56</v>
      </c>
      <c r="T7550" s="1" t="s">
        <v>7379</v>
      </c>
      <c r="U7550" s="1" t="s">
        <v>59</v>
      </c>
      <c r="AF7550" s="1" t="s">
        <v>60</v>
      </c>
      <c r="AK7550" s="1" t="s">
        <v>60</v>
      </c>
      <c r="AR7550" s="1" t="s">
        <v>60</v>
      </c>
      <c r="AT7550" s="1" t="s">
        <v>259</v>
      </c>
      <c r="AU7550" s="1" t="s">
        <v>259</v>
      </c>
      <c r="AV7550" s="1" t="s">
        <v>520</v>
      </c>
      <c r="AW7550" s="3" t="str">
        <f t="shared" si="1"/>
        <v>Other</v>
      </c>
      <c r="AX7550" s="3" t="str">
        <f t="array" ref="AX7550">TEXTJOIN(", ", TRUE, IF(X7550:AS7550="Y", X$1:AS$1, IF(X7550:AS7550&lt;&gt;"", X$1:AS$1 &amp; ": " &amp; X7550:AS7550, "")))
</f>
        <v>Benzodiazepine, Hydromorphone, Any Opioid</v>
      </c>
    </row>
    <row r="7551">
      <c r="A7551" s="2">
        <v>43578.0</v>
      </c>
      <c r="B7551" s="1" t="s">
        <v>50</v>
      </c>
      <c r="C7551" s="1">
        <v>56.0</v>
      </c>
      <c r="D7551" s="1" t="s">
        <v>51</v>
      </c>
      <c r="E7551" s="1" t="s">
        <v>63</v>
      </c>
      <c r="G7551" s="1" t="s">
        <v>256</v>
      </c>
      <c r="H7551" s="1" t="s">
        <v>103</v>
      </c>
      <c r="I7551" s="1" t="s">
        <v>55</v>
      </c>
      <c r="J7551" s="1" t="s">
        <v>256</v>
      </c>
      <c r="K7551" s="1" t="s">
        <v>103</v>
      </c>
      <c r="L7551" s="1" t="s">
        <v>55</v>
      </c>
      <c r="M7551" s="1" t="s">
        <v>56</v>
      </c>
      <c r="N7551" s="1" t="s">
        <v>6425</v>
      </c>
      <c r="O7551" s="1" t="s">
        <v>256</v>
      </c>
      <c r="P7551" s="1" t="s">
        <v>103</v>
      </c>
      <c r="Q7551" s="1" t="s">
        <v>55</v>
      </c>
      <c r="R7551" s="1" t="s">
        <v>56</v>
      </c>
      <c r="T7551" s="1" t="s">
        <v>7380</v>
      </c>
      <c r="U7551" s="1" t="s">
        <v>59</v>
      </c>
      <c r="V7551" s="1" t="s">
        <v>197</v>
      </c>
      <c r="AB7551" s="1" t="s">
        <v>60</v>
      </c>
      <c r="AR7551" s="1" t="s">
        <v>60</v>
      </c>
      <c r="AT7551" s="1" t="s">
        <v>282</v>
      </c>
      <c r="AU7551" s="1" t="s">
        <v>282</v>
      </c>
      <c r="AV7551" s="1" t="s">
        <v>260</v>
      </c>
      <c r="AW7551" s="3" t="str">
        <f t="shared" si="1"/>
        <v>Other</v>
      </c>
      <c r="AX7551" s="3" t="str">
        <f t="array" ref="AX7551">TEXTJOIN(", ", TRUE, IF(X7551:AS7551="Y", X$1:AS$1, IF(X7551:AS7551&lt;&gt;"", X$1:AS$1 &amp; ": " &amp; X7551:AS7551, "")))
</f>
        <v>Oxycodone, Any Opioid</v>
      </c>
    </row>
    <row r="7552">
      <c r="A7552" s="2">
        <v>43981.0</v>
      </c>
      <c r="B7552" s="1" t="s">
        <v>50</v>
      </c>
      <c r="C7552" s="1">
        <v>39.0</v>
      </c>
      <c r="D7552" s="1" t="s">
        <v>76</v>
      </c>
      <c r="E7552" s="1" t="s">
        <v>52</v>
      </c>
      <c r="G7552" s="1" t="s">
        <v>103</v>
      </c>
      <c r="H7552" s="1" t="s">
        <v>103</v>
      </c>
      <c r="I7552" s="1" t="s">
        <v>55</v>
      </c>
      <c r="J7552" s="1" t="s">
        <v>103</v>
      </c>
      <c r="K7552" s="1" t="s">
        <v>103</v>
      </c>
      <c r="L7552" s="1" t="s">
        <v>55</v>
      </c>
      <c r="M7552" s="1" t="s">
        <v>56</v>
      </c>
      <c r="N7552" s="1" t="s">
        <v>136</v>
      </c>
      <c r="O7552" s="1" t="s">
        <v>103</v>
      </c>
      <c r="P7552" s="1" t="s">
        <v>103</v>
      </c>
      <c r="Q7552" s="1" t="s">
        <v>55</v>
      </c>
      <c r="R7552" s="1" t="s">
        <v>67</v>
      </c>
      <c r="T7552" s="1" t="s">
        <v>7381</v>
      </c>
      <c r="U7552" s="1" t="s">
        <v>59</v>
      </c>
      <c r="Z7552" s="1" t="s">
        <v>60</v>
      </c>
      <c r="AG7552" s="1" t="s">
        <v>60</v>
      </c>
      <c r="AR7552" s="1" t="s">
        <v>60</v>
      </c>
      <c r="AT7552" s="1" t="s">
        <v>167</v>
      </c>
      <c r="AU7552" s="1" t="s">
        <v>167</v>
      </c>
      <c r="AV7552" s="1" t="s">
        <v>168</v>
      </c>
      <c r="AW7552" s="3" t="str">
        <f t="shared" si="1"/>
        <v>Other</v>
      </c>
      <c r="AX7552" s="3" t="str">
        <f t="array" ref="AX7552">TEXTJOIN(", ", TRUE, IF(X7552:AS7552="Y", X$1:AS$1, IF(X7552:AS7552&lt;&gt;"", X$1:AS$1 &amp; ": " &amp; X7552:AS7552, "")))
</f>
        <v>Fentanyl, Methadone, Any Opioid</v>
      </c>
    </row>
    <row r="7553">
      <c r="A7553" s="2">
        <v>44064.0</v>
      </c>
      <c r="B7553" s="1" t="s">
        <v>50</v>
      </c>
      <c r="C7553" s="1">
        <v>32.0</v>
      </c>
      <c r="D7553" s="1" t="s">
        <v>51</v>
      </c>
      <c r="E7553" s="1" t="s">
        <v>63</v>
      </c>
      <c r="G7553" s="1" t="s">
        <v>81</v>
      </c>
      <c r="H7553" s="1" t="s">
        <v>54</v>
      </c>
      <c r="I7553" s="1" t="s">
        <v>55</v>
      </c>
      <c r="J7553" s="1" t="s">
        <v>81</v>
      </c>
      <c r="K7553" s="1" t="s">
        <v>54</v>
      </c>
      <c r="L7553" s="1" t="s">
        <v>55</v>
      </c>
      <c r="M7553" s="1" t="s">
        <v>56</v>
      </c>
      <c r="N7553" s="1" t="s">
        <v>66</v>
      </c>
      <c r="O7553" s="1" t="s">
        <v>81</v>
      </c>
      <c r="P7553" s="1" t="s">
        <v>54</v>
      </c>
      <c r="Q7553" s="1" t="s">
        <v>55</v>
      </c>
      <c r="R7553" s="1" t="s">
        <v>56</v>
      </c>
      <c r="T7553" s="1" t="s">
        <v>7382</v>
      </c>
      <c r="U7553" s="1" t="s">
        <v>59</v>
      </c>
      <c r="X7553" s="1" t="s">
        <v>60</v>
      </c>
      <c r="Z7553" s="1" t="s">
        <v>60</v>
      </c>
      <c r="AA7553" s="1" t="s">
        <v>60</v>
      </c>
      <c r="AD7553" s="1" t="s">
        <v>60</v>
      </c>
      <c r="AR7553" s="1" t="s">
        <v>60</v>
      </c>
      <c r="AT7553" s="1" t="s">
        <v>84</v>
      </c>
      <c r="AU7553" s="1" t="s">
        <v>84</v>
      </c>
      <c r="AV7553" s="1" t="s">
        <v>598</v>
      </c>
      <c r="AW7553" s="3" t="str">
        <f t="shared" si="1"/>
        <v>Other</v>
      </c>
      <c r="AX7553" s="3" t="str">
        <f t="array" ref="AX7553">TEXTJOIN(", ", TRUE, IF(X7553:AS7553="Y", X$1:AS$1, IF(X7553:AS7553&lt;&gt;"", X$1:AS$1 &amp; ": " &amp; X7553:AS7553, "")))
</f>
        <v>Heroin, Fentanyl, Fentanyl Analogue, Ethanol, Any Opioid</v>
      </c>
    </row>
    <row r="7554">
      <c r="A7554" s="2">
        <v>44085.0</v>
      </c>
      <c r="B7554" s="1" t="s">
        <v>50</v>
      </c>
      <c r="C7554" s="1">
        <v>26.0</v>
      </c>
      <c r="D7554" s="1" t="s">
        <v>51</v>
      </c>
      <c r="E7554" s="1" t="s">
        <v>63</v>
      </c>
      <c r="G7554" s="1" t="s">
        <v>82</v>
      </c>
      <c r="H7554" s="1" t="s">
        <v>54</v>
      </c>
      <c r="I7554" s="1" t="s">
        <v>55</v>
      </c>
      <c r="J7554" s="1" t="s">
        <v>82</v>
      </c>
      <c r="K7554" s="1" t="s">
        <v>54</v>
      </c>
      <c r="L7554" s="1" t="s">
        <v>55</v>
      </c>
      <c r="M7554" s="1" t="s">
        <v>56</v>
      </c>
      <c r="N7554" s="1" t="s">
        <v>155</v>
      </c>
      <c r="O7554" s="1" t="s">
        <v>82</v>
      </c>
      <c r="P7554" s="1" t="s">
        <v>54</v>
      </c>
      <c r="Q7554" s="1" t="s">
        <v>55</v>
      </c>
      <c r="R7554" s="1" t="s">
        <v>56</v>
      </c>
      <c r="T7554" s="1" t="s">
        <v>3299</v>
      </c>
      <c r="U7554" s="1" t="s">
        <v>59</v>
      </c>
      <c r="Z7554" s="1" t="s">
        <v>60</v>
      </c>
      <c r="AF7554" s="1" t="s">
        <v>60</v>
      </c>
      <c r="AR7554" s="1" t="s">
        <v>60</v>
      </c>
      <c r="AT7554" s="1" t="s">
        <v>329</v>
      </c>
      <c r="AU7554" s="1" t="s">
        <v>329</v>
      </c>
      <c r="AV7554" s="1" t="s">
        <v>85</v>
      </c>
      <c r="AW7554" s="3" t="str">
        <f t="shared" si="1"/>
        <v>Other</v>
      </c>
      <c r="AX7554" s="3" t="str">
        <f t="array" ref="AX7554">TEXTJOIN(", ", TRUE, IF(X7554:AS7554="Y", X$1:AS$1, IF(X7554:AS7554&lt;&gt;"", X$1:AS$1 &amp; ": " &amp; X7554:AS7554, "")))
</f>
        <v>Fentanyl, Benzodiazepine, Any Opioid</v>
      </c>
    </row>
    <row r="7555">
      <c r="A7555" s="2">
        <v>41002.0</v>
      </c>
      <c r="B7555" s="1" t="s">
        <v>50</v>
      </c>
      <c r="C7555" s="1">
        <v>52.0</v>
      </c>
      <c r="D7555" s="1" t="s">
        <v>51</v>
      </c>
      <c r="E7555" s="1" t="s">
        <v>63</v>
      </c>
      <c r="G7555" s="1" t="s">
        <v>967</v>
      </c>
      <c r="H7555" s="1" t="s">
        <v>103</v>
      </c>
      <c r="J7555" s="1" t="s">
        <v>255</v>
      </c>
      <c r="L7555" s="1" t="s">
        <v>55</v>
      </c>
      <c r="M7555" s="1" t="s">
        <v>177</v>
      </c>
      <c r="N7555" s="1" t="s">
        <v>66</v>
      </c>
      <c r="O7555" s="1" t="s">
        <v>255</v>
      </c>
      <c r="P7555" s="1" t="s">
        <v>103</v>
      </c>
      <c r="R7555" s="1" t="s">
        <v>44</v>
      </c>
      <c r="S7555" s="1" t="s">
        <v>7383</v>
      </c>
      <c r="T7555" s="1" t="s">
        <v>58</v>
      </c>
      <c r="U7555" s="1" t="s">
        <v>59</v>
      </c>
      <c r="V7555" s="1" t="s">
        <v>1761</v>
      </c>
      <c r="Y7555" s="1" t="s">
        <v>60</v>
      </c>
      <c r="AT7555" s="1" t="s">
        <v>969</v>
      </c>
      <c r="AU7555" s="1" t="s">
        <v>259</v>
      </c>
      <c r="AV7555" s="1" t="s">
        <v>520</v>
      </c>
      <c r="AW7555" s="3" t="str">
        <f t="shared" si="1"/>
        <v>Other</v>
      </c>
      <c r="AX7555" s="3" t="str">
        <f t="array" ref="AX7555">TEXTJOIN(", ", TRUE, IF(X7555:AS7555="Y", X$1:AS$1, IF(X7555:AS7555&lt;&gt;"", X$1:AS$1 &amp; ": " &amp; X7555:AS7555, "")))
</f>
        <v>Cocaine</v>
      </c>
    </row>
    <row r="7556">
      <c r="A7556" s="2">
        <v>43859.0</v>
      </c>
      <c r="B7556" s="1" t="s">
        <v>50</v>
      </c>
      <c r="C7556" s="1">
        <v>27.0</v>
      </c>
      <c r="D7556" s="1" t="s">
        <v>51</v>
      </c>
      <c r="E7556" s="1" t="s">
        <v>52</v>
      </c>
      <c r="G7556" s="1" t="s">
        <v>91</v>
      </c>
      <c r="H7556" s="1" t="s">
        <v>91</v>
      </c>
      <c r="I7556" s="1" t="s">
        <v>55</v>
      </c>
      <c r="J7556" s="1" t="s">
        <v>91</v>
      </c>
      <c r="K7556" s="1" t="s">
        <v>91</v>
      </c>
      <c r="L7556" s="1" t="s">
        <v>55</v>
      </c>
      <c r="M7556" s="1" t="s">
        <v>56</v>
      </c>
      <c r="N7556" s="1" t="s">
        <v>713</v>
      </c>
      <c r="O7556" s="1" t="s">
        <v>91</v>
      </c>
      <c r="P7556" s="1" t="s">
        <v>91</v>
      </c>
      <c r="Q7556" s="1" t="s">
        <v>55</v>
      </c>
      <c r="R7556" s="1" t="s">
        <v>56</v>
      </c>
      <c r="T7556" s="1" t="s">
        <v>714</v>
      </c>
      <c r="U7556" s="1" t="s">
        <v>59</v>
      </c>
      <c r="Y7556" s="1" t="s">
        <v>60</v>
      </c>
      <c r="Z7556" s="1" t="s">
        <v>60</v>
      </c>
      <c r="AR7556" s="1" t="s">
        <v>60</v>
      </c>
      <c r="AT7556" s="1" t="s">
        <v>110</v>
      </c>
      <c r="AU7556" s="1" t="s">
        <v>110</v>
      </c>
      <c r="AV7556" s="1" t="s">
        <v>111</v>
      </c>
      <c r="AW7556" s="3" t="str">
        <f t="shared" si="1"/>
        <v>Other</v>
      </c>
      <c r="AX7556" s="3" t="str">
        <f t="array" ref="AX7556">TEXTJOIN(", ", TRUE, IF(X7556:AS7556="Y", X$1:AS$1, IF(X7556:AS7556&lt;&gt;"", X$1:AS$1 &amp; ": " &amp; X7556:AS7556, "")))
</f>
        <v>Cocaine, Fentanyl, Any Opioid</v>
      </c>
    </row>
    <row r="7557">
      <c r="A7557" s="2">
        <v>41045.0</v>
      </c>
      <c r="B7557" s="1" t="s">
        <v>50</v>
      </c>
      <c r="C7557" s="1">
        <v>47.0</v>
      </c>
      <c r="D7557" s="1" t="s">
        <v>76</v>
      </c>
      <c r="E7557" s="1" t="s">
        <v>63</v>
      </c>
      <c r="G7557" s="1" t="s">
        <v>176</v>
      </c>
      <c r="H7557" s="1" t="s">
        <v>121</v>
      </c>
      <c r="M7557" s="1" t="s">
        <v>177</v>
      </c>
      <c r="N7557" s="1" t="s">
        <v>66</v>
      </c>
      <c r="O7557" s="1" t="s">
        <v>605</v>
      </c>
      <c r="P7557" s="1" t="s">
        <v>121</v>
      </c>
      <c r="R7557" s="1" t="s">
        <v>67</v>
      </c>
      <c r="T7557" s="1" t="s">
        <v>881</v>
      </c>
      <c r="U7557" s="1" t="s">
        <v>59</v>
      </c>
      <c r="AB7557" s="1" t="s">
        <v>60</v>
      </c>
      <c r="AC7557" s="1" t="s">
        <v>60</v>
      </c>
      <c r="AT7557" s="1" t="s">
        <v>183</v>
      </c>
      <c r="AU7557" s="1" t="s">
        <v>62</v>
      </c>
      <c r="AV7557" s="1" t="s">
        <v>2541</v>
      </c>
      <c r="AW7557" s="3" t="str">
        <f t="shared" si="1"/>
        <v>Other</v>
      </c>
      <c r="AX7557" s="3" t="str">
        <f t="array" ref="AX7557">TEXTJOIN(", ", TRUE, IF(X7557:AS7557="Y", X$1:AS$1, IF(X7557:AS7557&lt;&gt;"", X$1:AS$1 &amp; ": " &amp; X7557:AS7557, "")))
</f>
        <v>Oxycodone, Oxymorphone</v>
      </c>
    </row>
    <row r="7558">
      <c r="A7558" s="2">
        <v>43409.0</v>
      </c>
      <c r="B7558" s="1" t="s">
        <v>50</v>
      </c>
      <c r="C7558" s="1">
        <v>54.0</v>
      </c>
      <c r="D7558" s="1" t="s">
        <v>51</v>
      </c>
      <c r="E7558" s="1" t="s">
        <v>63</v>
      </c>
      <c r="F7558" s="1" t="s">
        <v>137</v>
      </c>
      <c r="G7558" s="1" t="s">
        <v>211</v>
      </c>
      <c r="H7558" s="1" t="s">
        <v>91</v>
      </c>
      <c r="I7558" s="1" t="s">
        <v>55</v>
      </c>
      <c r="J7558" s="1" t="s">
        <v>211</v>
      </c>
      <c r="K7558" s="1" t="s">
        <v>91</v>
      </c>
      <c r="M7558" s="1" t="s">
        <v>56</v>
      </c>
      <c r="N7558" s="1" t="s">
        <v>66</v>
      </c>
      <c r="O7558" s="1" t="s">
        <v>211</v>
      </c>
      <c r="P7558" s="1" t="s">
        <v>91</v>
      </c>
      <c r="Q7558" s="1" t="s">
        <v>55</v>
      </c>
      <c r="R7558" s="1" t="s">
        <v>56</v>
      </c>
      <c r="T7558" s="1" t="s">
        <v>4113</v>
      </c>
      <c r="U7558" s="1" t="s">
        <v>59</v>
      </c>
      <c r="X7558" s="1" t="s">
        <v>60</v>
      </c>
      <c r="Z7558" s="1" t="s">
        <v>60</v>
      </c>
      <c r="AD7558" s="1" t="s">
        <v>60</v>
      </c>
      <c r="AP7558" s="1" t="s">
        <v>60</v>
      </c>
      <c r="AR7558" s="1" t="s">
        <v>60</v>
      </c>
      <c r="AT7558" s="1" t="s">
        <v>214</v>
      </c>
      <c r="AU7558" s="1" t="s">
        <v>214</v>
      </c>
      <c r="AV7558" s="1" t="s">
        <v>215</v>
      </c>
      <c r="AW7558" s="3" t="str">
        <f t="shared" si="1"/>
        <v>Other</v>
      </c>
      <c r="AX7558" s="3" t="str">
        <f t="array" ref="AX7558">TEXTJOIN(", ", TRUE, IF(X7558:AS7558="Y", X$1:AS$1, IF(X7558:AS7558&lt;&gt;"", X$1:AS$1 &amp; ": " &amp; X7558:AS7558, "")))
</f>
        <v>Heroin, Fentanyl, Ethanol, Heroin/Morph/Codeine, Any Opioid</v>
      </c>
    </row>
    <row r="7559">
      <c r="A7559" s="2">
        <v>43616.0</v>
      </c>
      <c r="B7559" s="1" t="s">
        <v>50</v>
      </c>
      <c r="C7559" s="1">
        <v>55.0</v>
      </c>
      <c r="D7559" s="1" t="s">
        <v>51</v>
      </c>
      <c r="E7559" s="1" t="s">
        <v>63</v>
      </c>
      <c r="G7559" s="1" t="s">
        <v>185</v>
      </c>
      <c r="H7559" s="1" t="s">
        <v>91</v>
      </c>
      <c r="I7559" s="1" t="s">
        <v>55</v>
      </c>
      <c r="J7559" s="1" t="s">
        <v>185</v>
      </c>
      <c r="K7559" s="1" t="s">
        <v>91</v>
      </c>
      <c r="L7559" s="1" t="s">
        <v>55</v>
      </c>
      <c r="M7559" s="1" t="s">
        <v>56</v>
      </c>
      <c r="N7559" s="1" t="s">
        <v>119</v>
      </c>
      <c r="O7559" s="1" t="s">
        <v>185</v>
      </c>
      <c r="P7559" s="1" t="s">
        <v>91</v>
      </c>
      <c r="Q7559" s="1" t="s">
        <v>55</v>
      </c>
      <c r="R7559" s="1" t="s">
        <v>67</v>
      </c>
      <c r="T7559" s="1" t="s">
        <v>7384</v>
      </c>
      <c r="U7559" s="1" t="s">
        <v>59</v>
      </c>
      <c r="X7559" s="1" t="s">
        <v>60</v>
      </c>
      <c r="Z7559" s="1" t="s">
        <v>60</v>
      </c>
      <c r="AD7559" s="1" t="s">
        <v>60</v>
      </c>
      <c r="AP7559" s="1" t="s">
        <v>60</v>
      </c>
      <c r="AR7559" s="1" t="s">
        <v>60</v>
      </c>
      <c r="AT7559" s="1" t="s">
        <v>188</v>
      </c>
      <c r="AU7559" s="1" t="s">
        <v>188</v>
      </c>
      <c r="AV7559" s="1" t="s">
        <v>189</v>
      </c>
      <c r="AW7559" s="3" t="str">
        <f t="shared" si="1"/>
        <v>Other</v>
      </c>
      <c r="AX7559" s="3" t="str">
        <f t="array" ref="AX7559">TEXTJOIN(", ", TRUE, IF(X7559:AS7559="Y", X$1:AS$1, IF(X7559:AS7559&lt;&gt;"", X$1:AS$1 &amp; ": " &amp; X7559:AS7559, "")))
</f>
        <v>Heroin, Fentanyl, Ethanol, Heroin/Morph/Codeine, Any Opioid</v>
      </c>
    </row>
    <row r="7560">
      <c r="A7560" s="4">
        <v>42690.0</v>
      </c>
      <c r="B7560" s="1" t="s">
        <v>50</v>
      </c>
      <c r="C7560" s="1">
        <v>59.0</v>
      </c>
      <c r="D7560" s="1" t="s">
        <v>51</v>
      </c>
      <c r="E7560" s="1" t="s">
        <v>63</v>
      </c>
      <c r="G7560" s="1" t="s">
        <v>7385</v>
      </c>
      <c r="H7560" s="1" t="s">
        <v>6080</v>
      </c>
      <c r="I7560" s="1" t="s">
        <v>606</v>
      </c>
      <c r="J7560" s="1" t="s">
        <v>116</v>
      </c>
      <c r="M7560" s="1" t="s">
        <v>177</v>
      </c>
      <c r="N7560" s="1" t="s">
        <v>104</v>
      </c>
      <c r="O7560" s="1" t="s">
        <v>116</v>
      </c>
      <c r="R7560" s="1" t="s">
        <v>44</v>
      </c>
      <c r="S7560" s="1" t="s">
        <v>7386</v>
      </c>
      <c r="T7560" s="1" t="s">
        <v>3558</v>
      </c>
      <c r="U7560" s="1" t="s">
        <v>59</v>
      </c>
      <c r="AD7560" s="1" t="s">
        <v>60</v>
      </c>
      <c r="AF7560" s="1" t="s">
        <v>60</v>
      </c>
      <c r="AU7560" s="1" t="s">
        <v>122</v>
      </c>
      <c r="AV7560" s="1" t="s">
        <v>139</v>
      </c>
      <c r="AW7560" s="3" t="str">
        <f t="shared" si="1"/>
        <v>Other</v>
      </c>
      <c r="AX7560" s="3" t="str">
        <f t="array" ref="AX7560">TEXTJOIN(", ", TRUE, IF(X7560:AS7560="Y", X$1:AS$1, IF(X7560:AS7560&lt;&gt;"", X$1:AS$1 &amp; ": " &amp; X7560:AS7560, "")))
</f>
        <v>Ethanol, Benzodiazepine</v>
      </c>
    </row>
    <row r="7561">
      <c r="A7561" s="2">
        <v>43188.0</v>
      </c>
      <c r="B7561" s="1" t="s">
        <v>50</v>
      </c>
      <c r="C7561" s="1">
        <v>36.0</v>
      </c>
      <c r="D7561" s="1" t="s">
        <v>51</v>
      </c>
      <c r="E7561" s="1" t="s">
        <v>63</v>
      </c>
      <c r="F7561" s="1" t="s">
        <v>137</v>
      </c>
      <c r="G7561" s="1" t="s">
        <v>256</v>
      </c>
      <c r="H7561" s="1" t="s">
        <v>103</v>
      </c>
      <c r="I7561" s="1" t="s">
        <v>55</v>
      </c>
      <c r="J7561" s="1" t="s">
        <v>255</v>
      </c>
      <c r="K7561" s="1" t="s">
        <v>103</v>
      </c>
      <c r="M7561" s="1" t="s">
        <v>193</v>
      </c>
      <c r="N7561" s="1" t="s">
        <v>136</v>
      </c>
      <c r="O7561" s="1" t="s">
        <v>256</v>
      </c>
      <c r="P7561" s="1" t="s">
        <v>103</v>
      </c>
      <c r="Q7561" s="1" t="s">
        <v>55</v>
      </c>
      <c r="R7561" s="1" t="s">
        <v>67</v>
      </c>
      <c r="T7561" s="1" t="s">
        <v>7387</v>
      </c>
      <c r="U7561" s="1" t="s">
        <v>59</v>
      </c>
      <c r="Z7561" s="1" t="s">
        <v>60</v>
      </c>
      <c r="AD7561" s="1" t="s">
        <v>60</v>
      </c>
      <c r="AH7561" s="1" t="s">
        <v>60</v>
      </c>
      <c r="AR7561" s="1" t="s">
        <v>60</v>
      </c>
      <c r="AT7561" s="1" t="s">
        <v>282</v>
      </c>
      <c r="AU7561" s="1" t="s">
        <v>259</v>
      </c>
      <c r="AV7561" s="1" t="s">
        <v>260</v>
      </c>
      <c r="AW7561" s="3" t="str">
        <f t="shared" si="1"/>
        <v>Other</v>
      </c>
      <c r="AX7561" s="3" t="str">
        <f t="array" ref="AX7561">TEXTJOIN(", ", TRUE, IF(X7561:AS7561="Y", X$1:AS$1, IF(X7561:AS7561&lt;&gt;"", X$1:AS$1 &amp; ": " &amp; X7561:AS7561, "")))
</f>
        <v>Fentanyl, Ethanol, Meth/Amphetamine, Any Opioid</v>
      </c>
    </row>
    <row r="7562">
      <c r="A7562" s="2">
        <v>42481.0</v>
      </c>
      <c r="B7562" s="1" t="s">
        <v>50</v>
      </c>
      <c r="C7562" s="1">
        <v>41.0</v>
      </c>
      <c r="D7562" s="1" t="s">
        <v>51</v>
      </c>
      <c r="E7562" s="1" t="s">
        <v>63</v>
      </c>
      <c r="G7562" s="1" t="s">
        <v>140</v>
      </c>
      <c r="H7562" s="1" t="s">
        <v>54</v>
      </c>
      <c r="I7562" s="1" t="s">
        <v>55</v>
      </c>
      <c r="J7562" s="1" t="s">
        <v>82</v>
      </c>
      <c r="M7562" s="1" t="s">
        <v>401</v>
      </c>
      <c r="N7562" s="1" t="s">
        <v>670</v>
      </c>
      <c r="O7562" s="1" t="s">
        <v>82</v>
      </c>
      <c r="R7562" s="1" t="s">
        <v>67</v>
      </c>
      <c r="T7562" s="1" t="s">
        <v>7388</v>
      </c>
      <c r="U7562" s="1" t="s">
        <v>59</v>
      </c>
      <c r="Y7562" s="1" t="s">
        <v>60</v>
      </c>
      <c r="Z7562" s="1" t="s">
        <v>60</v>
      </c>
      <c r="AR7562" s="1" t="s">
        <v>60</v>
      </c>
      <c r="AT7562" s="1" t="s">
        <v>142</v>
      </c>
      <c r="AU7562" s="1" t="s">
        <v>329</v>
      </c>
      <c r="AV7562" s="1" t="s">
        <v>85</v>
      </c>
      <c r="AW7562" s="3" t="str">
        <f t="shared" si="1"/>
        <v>Other</v>
      </c>
      <c r="AX7562" s="3" t="str">
        <f t="array" ref="AX7562">TEXTJOIN(", ", TRUE, IF(X7562:AS7562="Y", X$1:AS$1, IF(X7562:AS7562&lt;&gt;"", X$1:AS$1 &amp; ": " &amp; X7562:AS7562, "")))
</f>
        <v>Cocaine, Fentanyl, Any Opioid</v>
      </c>
    </row>
    <row r="7563">
      <c r="A7563" s="4">
        <v>42325.0</v>
      </c>
      <c r="B7563" s="1" t="s">
        <v>86</v>
      </c>
      <c r="C7563" s="1">
        <v>35.0</v>
      </c>
      <c r="D7563" s="1" t="s">
        <v>51</v>
      </c>
      <c r="E7563" s="1" t="s">
        <v>63</v>
      </c>
      <c r="G7563" s="1" t="s">
        <v>82</v>
      </c>
      <c r="H7563" s="1" t="s">
        <v>54</v>
      </c>
      <c r="I7563" s="1" t="s">
        <v>55</v>
      </c>
      <c r="J7563" s="1" t="s">
        <v>82</v>
      </c>
      <c r="M7563" s="1" t="s">
        <v>56</v>
      </c>
      <c r="O7563" s="1" t="s">
        <v>82</v>
      </c>
      <c r="P7563" s="1" t="s">
        <v>54</v>
      </c>
      <c r="Q7563" s="1" t="s">
        <v>55</v>
      </c>
      <c r="R7563" s="1" t="s">
        <v>56</v>
      </c>
      <c r="T7563" s="1" t="s">
        <v>7389</v>
      </c>
      <c r="U7563" s="1" t="s">
        <v>59</v>
      </c>
      <c r="Y7563" s="1" t="s">
        <v>60</v>
      </c>
      <c r="Z7563" s="1" t="s">
        <v>60</v>
      </c>
      <c r="AF7563" s="1" t="s">
        <v>60</v>
      </c>
      <c r="AR7563" s="1" t="s">
        <v>60</v>
      </c>
      <c r="AT7563" s="1" t="s">
        <v>329</v>
      </c>
      <c r="AU7563" s="1" t="s">
        <v>329</v>
      </c>
      <c r="AV7563" s="1" t="s">
        <v>85</v>
      </c>
      <c r="AW7563" s="3" t="str">
        <f t="shared" si="1"/>
        <v>Other</v>
      </c>
      <c r="AX7563" s="3" t="str">
        <f t="array" ref="AX7563">TEXTJOIN(", ", TRUE, IF(X7563:AS7563="Y", X$1:AS$1, IF(X7563:AS7563&lt;&gt;"", X$1:AS$1 &amp; ": " &amp; X7563:AS7563, "")))
</f>
        <v>Cocaine, Fentanyl, Benzodiazepine, Any Opioid</v>
      </c>
    </row>
    <row r="7564">
      <c r="A7564" s="2">
        <v>43886.0</v>
      </c>
      <c r="B7564" s="1" t="s">
        <v>50</v>
      </c>
      <c r="C7564" s="1">
        <v>33.0</v>
      </c>
      <c r="D7564" s="1" t="s">
        <v>76</v>
      </c>
      <c r="E7564" s="1" t="s">
        <v>63</v>
      </c>
      <c r="G7564" s="1" t="s">
        <v>179</v>
      </c>
      <c r="H7564" s="1" t="s">
        <v>121</v>
      </c>
      <c r="I7564" s="1" t="s">
        <v>55</v>
      </c>
      <c r="J7564" s="1" t="s">
        <v>179</v>
      </c>
      <c r="K7564" s="1" t="s">
        <v>121</v>
      </c>
      <c r="L7564" s="1" t="s">
        <v>55</v>
      </c>
      <c r="M7564" s="1" t="s">
        <v>56</v>
      </c>
      <c r="N7564" s="1" t="s">
        <v>66</v>
      </c>
      <c r="O7564" s="1" t="s">
        <v>179</v>
      </c>
      <c r="P7564" s="1" t="s">
        <v>121</v>
      </c>
      <c r="Q7564" s="1" t="s">
        <v>55</v>
      </c>
      <c r="R7564" s="1" t="s">
        <v>56</v>
      </c>
      <c r="T7564" s="1" t="s">
        <v>7390</v>
      </c>
      <c r="U7564" s="1" t="s">
        <v>59</v>
      </c>
      <c r="Z7564" s="1" t="s">
        <v>60</v>
      </c>
      <c r="AR7564" s="1" t="s">
        <v>60</v>
      </c>
      <c r="AT7564" s="1" t="s">
        <v>757</v>
      </c>
      <c r="AU7564" s="1" t="s">
        <v>757</v>
      </c>
      <c r="AV7564" s="1" t="s">
        <v>184</v>
      </c>
      <c r="AW7564" s="3" t="str">
        <f t="shared" si="1"/>
        <v>Other</v>
      </c>
      <c r="AX7564" s="3" t="str">
        <f t="array" ref="AX7564">TEXTJOIN(", ", TRUE, IF(X7564:AS7564="Y", X$1:AS$1, IF(X7564:AS7564&lt;&gt;"", X$1:AS$1 &amp; ": " &amp; X7564:AS7564, "")))
</f>
        <v>Fentanyl, Any Opioid</v>
      </c>
    </row>
    <row r="7565">
      <c r="A7565" s="4">
        <v>43798.0</v>
      </c>
      <c r="B7565" s="1" t="s">
        <v>50</v>
      </c>
      <c r="C7565" s="1">
        <v>45.0</v>
      </c>
      <c r="D7565" s="1" t="s">
        <v>51</v>
      </c>
      <c r="G7565" s="1" t="s">
        <v>731</v>
      </c>
      <c r="H7565" s="1" t="s">
        <v>103</v>
      </c>
      <c r="I7565" s="1" t="s">
        <v>55</v>
      </c>
      <c r="J7565" s="1" t="s">
        <v>731</v>
      </c>
      <c r="K7565" s="1" t="s">
        <v>103</v>
      </c>
      <c r="L7565" s="1" t="s">
        <v>55</v>
      </c>
      <c r="M7565" s="1" t="s">
        <v>56</v>
      </c>
      <c r="N7565" s="1" t="s">
        <v>66</v>
      </c>
      <c r="O7565" s="1" t="s">
        <v>731</v>
      </c>
      <c r="P7565" s="1" t="s">
        <v>103</v>
      </c>
      <c r="Q7565" s="1" t="s">
        <v>55</v>
      </c>
      <c r="R7565" s="1" t="s">
        <v>56</v>
      </c>
      <c r="T7565" s="1" t="s">
        <v>7391</v>
      </c>
      <c r="U7565" s="1" t="s">
        <v>59</v>
      </c>
      <c r="Z7565" s="1" t="s">
        <v>60</v>
      </c>
      <c r="AF7565" s="1" t="s">
        <v>60</v>
      </c>
      <c r="AR7565" s="1" t="s">
        <v>60</v>
      </c>
      <c r="AT7565" s="1" t="s">
        <v>735</v>
      </c>
      <c r="AU7565" s="1" t="s">
        <v>735</v>
      </c>
      <c r="AV7565" s="1" t="s">
        <v>736</v>
      </c>
      <c r="AW7565" s="3" t="str">
        <f t="shared" si="1"/>
        <v>Other</v>
      </c>
      <c r="AX7565" s="3" t="str">
        <f t="array" ref="AX7565">TEXTJOIN(", ", TRUE, IF(X7565:AS7565="Y", X$1:AS$1, IF(X7565:AS7565&lt;&gt;"", X$1:AS$1 &amp; ": " &amp; X7565:AS7565, "")))
</f>
        <v>Fentanyl, Benzodiazepine, Any Opioid</v>
      </c>
    </row>
    <row r="7566">
      <c r="A7566" s="2">
        <v>43138.0</v>
      </c>
      <c r="B7566" s="1" t="s">
        <v>50</v>
      </c>
      <c r="C7566" s="1">
        <v>38.0</v>
      </c>
      <c r="D7566" s="1" t="s">
        <v>51</v>
      </c>
      <c r="E7566" s="1" t="s">
        <v>52</v>
      </c>
      <c r="M7566" s="1" t="s">
        <v>118</v>
      </c>
      <c r="N7566" s="1" t="s">
        <v>119</v>
      </c>
      <c r="O7566" s="1" t="s">
        <v>256</v>
      </c>
      <c r="P7566" s="1" t="s">
        <v>103</v>
      </c>
      <c r="Q7566" s="1" t="s">
        <v>55</v>
      </c>
      <c r="R7566" s="1" t="s">
        <v>67</v>
      </c>
      <c r="T7566" s="1" t="s">
        <v>7392</v>
      </c>
      <c r="U7566" s="1" t="s">
        <v>59</v>
      </c>
      <c r="Y7566" s="1" t="s">
        <v>60</v>
      </c>
      <c r="Z7566" s="1" t="s">
        <v>60</v>
      </c>
      <c r="AR7566" s="1" t="s">
        <v>60</v>
      </c>
      <c r="AT7566" s="1" t="s">
        <v>62</v>
      </c>
      <c r="AU7566" s="1" t="s">
        <v>62</v>
      </c>
      <c r="AV7566" s="1" t="s">
        <v>260</v>
      </c>
      <c r="AW7566" s="3" t="str">
        <f t="shared" si="1"/>
        <v>Other</v>
      </c>
      <c r="AX7566" s="3" t="str">
        <f t="array" ref="AX7566">TEXTJOIN(", ", TRUE, IF(X7566:AS7566="Y", X$1:AS$1, IF(X7566:AS7566&lt;&gt;"", X$1:AS$1 &amp; ": " &amp; X7566:AS7566, "")))
</f>
        <v>Cocaine, Fentanyl, Any Opioid</v>
      </c>
    </row>
    <row r="7567">
      <c r="A7567" s="2">
        <v>42887.0</v>
      </c>
      <c r="B7567" s="1" t="s">
        <v>86</v>
      </c>
      <c r="C7567" s="1">
        <v>50.0</v>
      </c>
      <c r="D7567" s="1" t="s">
        <v>51</v>
      </c>
      <c r="E7567" s="1" t="s">
        <v>63</v>
      </c>
      <c r="G7567" s="1" t="s">
        <v>271</v>
      </c>
      <c r="H7567" s="1" t="s">
        <v>91</v>
      </c>
      <c r="I7567" s="1" t="s">
        <v>55</v>
      </c>
      <c r="J7567" s="1" t="s">
        <v>271</v>
      </c>
      <c r="K7567" s="1" t="s">
        <v>91</v>
      </c>
      <c r="L7567" s="1" t="s">
        <v>55</v>
      </c>
      <c r="M7567" s="1" t="s">
        <v>56</v>
      </c>
      <c r="N7567" s="1" t="s">
        <v>136</v>
      </c>
      <c r="O7567" s="1" t="s">
        <v>271</v>
      </c>
      <c r="P7567" s="1" t="s">
        <v>91</v>
      </c>
      <c r="Q7567" s="1" t="s">
        <v>55</v>
      </c>
      <c r="R7567" s="1" t="s">
        <v>56</v>
      </c>
      <c r="T7567" s="1" t="s">
        <v>7393</v>
      </c>
      <c r="U7567" s="1" t="s">
        <v>59</v>
      </c>
      <c r="Z7567" s="1" t="s">
        <v>60</v>
      </c>
      <c r="AT7567" s="1" t="s">
        <v>274</v>
      </c>
      <c r="AU7567" s="1" t="s">
        <v>274</v>
      </c>
      <c r="AV7567" s="1" t="s">
        <v>275</v>
      </c>
      <c r="AW7567" s="3" t="str">
        <f t="shared" si="1"/>
        <v>Other</v>
      </c>
      <c r="AX7567" s="3" t="str">
        <f t="array" ref="AX7567">TEXTJOIN(", ", TRUE, IF(X7567:AS7567="Y", X$1:AS$1, IF(X7567:AS7567&lt;&gt;"", X$1:AS$1 &amp; ": " &amp; X7567:AS7567, "")))
</f>
        <v>Fentanyl</v>
      </c>
    </row>
    <row r="7568">
      <c r="A7568" s="2">
        <v>44138.0</v>
      </c>
      <c r="B7568" s="1" t="s">
        <v>50</v>
      </c>
      <c r="C7568" s="1">
        <v>26.0</v>
      </c>
      <c r="D7568" s="1" t="s">
        <v>51</v>
      </c>
      <c r="E7568" s="1" t="s">
        <v>52</v>
      </c>
      <c r="J7568" s="1" t="s">
        <v>117</v>
      </c>
      <c r="M7568" s="1" t="s">
        <v>118</v>
      </c>
      <c r="N7568" s="1" t="s">
        <v>155</v>
      </c>
      <c r="O7568" s="1" t="s">
        <v>488</v>
      </c>
      <c r="P7568" s="1" t="s">
        <v>91</v>
      </c>
      <c r="Q7568" s="1" t="s">
        <v>55</v>
      </c>
      <c r="R7568" s="1" t="s">
        <v>44</v>
      </c>
      <c r="T7568" s="1" t="s">
        <v>7394</v>
      </c>
      <c r="U7568" s="1" t="s">
        <v>59</v>
      </c>
      <c r="AT7568" s="1" t="s">
        <v>62</v>
      </c>
      <c r="AV7568" s="1" t="s">
        <v>493</v>
      </c>
      <c r="AW7568" s="3" t="str">
        <f t="shared" si="1"/>
        <v>Other</v>
      </c>
      <c r="AX7568" s="3" t="str">
        <f t="array" ref="AX7568">TEXTJOIN(", ", TRUE, IF(X7568:AS7568="Y", X$1:AS$1, IF(X7568:AS7568&lt;&gt;"", X$1:AS$1 &amp; ": " &amp; X7568:AS7568, "")))
</f>
        <v/>
      </c>
    </row>
    <row r="7569">
      <c r="A7569" s="2">
        <v>41391.0</v>
      </c>
      <c r="B7569" s="1" t="s">
        <v>50</v>
      </c>
      <c r="C7569" s="1">
        <v>44.0</v>
      </c>
      <c r="D7569" s="1" t="s">
        <v>76</v>
      </c>
      <c r="E7569" s="1" t="s">
        <v>63</v>
      </c>
      <c r="G7569" s="1" t="s">
        <v>143</v>
      </c>
      <c r="H7569" s="1" t="s">
        <v>91</v>
      </c>
      <c r="J7569" s="1" t="s">
        <v>143</v>
      </c>
      <c r="L7569" s="1" t="s">
        <v>55</v>
      </c>
      <c r="M7569" s="1" t="s">
        <v>44</v>
      </c>
      <c r="N7569" s="1" t="s">
        <v>136</v>
      </c>
      <c r="O7569" s="1" t="s">
        <v>143</v>
      </c>
      <c r="P7569" s="1" t="s">
        <v>91</v>
      </c>
      <c r="R7569" s="1" t="s">
        <v>44</v>
      </c>
      <c r="S7569" s="1" t="s">
        <v>1414</v>
      </c>
      <c r="T7569" s="1" t="s">
        <v>7395</v>
      </c>
      <c r="U7569" s="1" t="s">
        <v>59</v>
      </c>
      <c r="X7569" s="1" t="s">
        <v>60</v>
      </c>
      <c r="Y7569" s="1" t="s">
        <v>60</v>
      </c>
      <c r="AT7569" s="1" t="s">
        <v>145</v>
      </c>
      <c r="AU7569" s="1" t="s">
        <v>145</v>
      </c>
      <c r="AV7569" s="1" t="s">
        <v>146</v>
      </c>
      <c r="AW7569" s="3" t="str">
        <f t="shared" si="1"/>
        <v>Other</v>
      </c>
      <c r="AX7569" s="3" t="str">
        <f t="array" ref="AX7569">TEXTJOIN(", ", TRUE, IF(X7569:AS7569="Y", X$1:AS$1, IF(X7569:AS7569&lt;&gt;"", X$1:AS$1 &amp; ": " &amp; X7569:AS7569, "")))
</f>
        <v>Heroin, Cocaine</v>
      </c>
    </row>
    <row r="7570">
      <c r="A7570" s="4">
        <v>44520.0</v>
      </c>
      <c r="B7570" s="1" t="s">
        <v>50</v>
      </c>
      <c r="C7570" s="1">
        <v>62.0</v>
      </c>
      <c r="D7570" s="1" t="s">
        <v>51</v>
      </c>
      <c r="E7570" s="1" t="s">
        <v>502</v>
      </c>
      <c r="G7570" s="1" t="s">
        <v>277</v>
      </c>
      <c r="H7570" s="1" t="s">
        <v>103</v>
      </c>
      <c r="I7570" s="1" t="s">
        <v>55</v>
      </c>
      <c r="J7570" s="1" t="s">
        <v>277</v>
      </c>
      <c r="K7570" s="1" t="s">
        <v>103</v>
      </c>
      <c r="L7570" s="1" t="s">
        <v>55</v>
      </c>
      <c r="M7570" s="1" t="s">
        <v>743</v>
      </c>
      <c r="N7570" s="1" t="s">
        <v>119</v>
      </c>
      <c r="O7570" s="1" t="s">
        <v>277</v>
      </c>
      <c r="P7570" s="1" t="s">
        <v>103</v>
      </c>
      <c r="Q7570" s="1" t="s">
        <v>55</v>
      </c>
      <c r="R7570" s="1" t="s">
        <v>56</v>
      </c>
      <c r="T7570" s="1" t="s">
        <v>7396</v>
      </c>
      <c r="U7570" s="1" t="s">
        <v>59</v>
      </c>
      <c r="Y7570" s="1" t="s">
        <v>60</v>
      </c>
      <c r="Z7570" s="1" t="s">
        <v>60</v>
      </c>
      <c r="AD7570" s="1" t="s">
        <v>60</v>
      </c>
      <c r="AR7570" s="1" t="s">
        <v>60</v>
      </c>
      <c r="AT7570" s="1" t="s">
        <v>1136</v>
      </c>
      <c r="AU7570" s="1" t="s">
        <v>1136</v>
      </c>
      <c r="AV7570" s="1" t="s">
        <v>279</v>
      </c>
      <c r="AW7570" s="3" t="str">
        <f t="shared" si="1"/>
        <v>Other</v>
      </c>
      <c r="AX7570" s="3" t="str">
        <f t="array" ref="AX7570">TEXTJOIN(", ", TRUE, IF(X7570:AS7570="Y", X$1:AS$1, IF(X7570:AS7570&lt;&gt;"", X$1:AS$1 &amp; ": " &amp; X7570:AS7570, "")))
</f>
        <v>Cocaine, Fentanyl, Ethanol, Any Opioid</v>
      </c>
    </row>
    <row r="7571">
      <c r="A7571" s="2">
        <v>43132.0</v>
      </c>
      <c r="B7571" s="1" t="s">
        <v>50</v>
      </c>
      <c r="C7571" s="1">
        <v>47.0</v>
      </c>
      <c r="D7571" s="1" t="s">
        <v>51</v>
      </c>
      <c r="E7571" s="1" t="s">
        <v>63</v>
      </c>
      <c r="F7571" s="1" t="s">
        <v>137</v>
      </c>
      <c r="G7571" s="1" t="s">
        <v>256</v>
      </c>
      <c r="H7571" s="1" t="s">
        <v>103</v>
      </c>
      <c r="I7571" s="1" t="s">
        <v>55</v>
      </c>
      <c r="J7571" s="1" t="s">
        <v>256</v>
      </c>
      <c r="K7571" s="1" t="s">
        <v>103</v>
      </c>
      <c r="M7571" s="1" t="s">
        <v>56</v>
      </c>
      <c r="N7571" s="1" t="s">
        <v>136</v>
      </c>
      <c r="O7571" s="1" t="s">
        <v>256</v>
      </c>
      <c r="P7571" s="1" t="s">
        <v>103</v>
      </c>
      <c r="Q7571" s="1" t="s">
        <v>55</v>
      </c>
      <c r="R7571" s="1" t="s">
        <v>67</v>
      </c>
      <c r="T7571" s="1" t="s">
        <v>7397</v>
      </c>
      <c r="U7571" s="1" t="s">
        <v>59</v>
      </c>
      <c r="X7571" s="1" t="s">
        <v>60</v>
      </c>
      <c r="Y7571" s="1" t="s">
        <v>60</v>
      </c>
      <c r="Z7571" s="1" t="s">
        <v>60</v>
      </c>
      <c r="AD7571" s="1" t="s">
        <v>60</v>
      </c>
      <c r="AP7571" s="1" t="s">
        <v>60</v>
      </c>
      <c r="AR7571" s="1" t="s">
        <v>60</v>
      </c>
      <c r="AT7571" s="1" t="s">
        <v>282</v>
      </c>
      <c r="AU7571" s="1" t="s">
        <v>282</v>
      </c>
      <c r="AV7571" s="1" t="s">
        <v>260</v>
      </c>
      <c r="AW7571" s="3" t="str">
        <f t="shared" si="1"/>
        <v>Other</v>
      </c>
      <c r="AX7571" s="3" t="str">
        <f t="array" ref="AX7571">TEXTJOIN(", ", TRUE, IF(X7571:AS7571="Y", X$1:AS$1, IF(X7571:AS7571&lt;&gt;"", X$1:AS$1 &amp; ": " &amp; X7571:AS7571, "")))
</f>
        <v>Heroin, Cocaine, Fentanyl, Ethanol, Heroin/Morph/Codeine, Any Opioid</v>
      </c>
    </row>
    <row r="7572">
      <c r="A7572" s="4">
        <v>43028.0</v>
      </c>
      <c r="B7572" s="1" t="s">
        <v>86</v>
      </c>
      <c r="C7572" s="1">
        <v>33.0</v>
      </c>
      <c r="D7572" s="1" t="s">
        <v>51</v>
      </c>
      <c r="E7572" s="1" t="s">
        <v>63</v>
      </c>
      <c r="G7572" s="1" t="s">
        <v>133</v>
      </c>
      <c r="H7572" s="1" t="s">
        <v>103</v>
      </c>
      <c r="I7572" s="1" t="s">
        <v>55</v>
      </c>
      <c r="J7572" s="1" t="s">
        <v>133</v>
      </c>
      <c r="K7572" s="1" t="s">
        <v>103</v>
      </c>
      <c r="L7572" s="1" t="s">
        <v>55</v>
      </c>
      <c r="M7572" s="1" t="s">
        <v>56</v>
      </c>
      <c r="N7572" s="1" t="s">
        <v>136</v>
      </c>
      <c r="O7572" s="1" t="s">
        <v>103</v>
      </c>
      <c r="P7572" s="1" t="s">
        <v>103</v>
      </c>
      <c r="Q7572" s="1" t="s">
        <v>55</v>
      </c>
      <c r="R7572" s="1" t="s">
        <v>67</v>
      </c>
      <c r="T7572" s="1" t="s">
        <v>2369</v>
      </c>
      <c r="U7572" s="1" t="s">
        <v>59</v>
      </c>
      <c r="Z7572" s="1" t="s">
        <v>60</v>
      </c>
      <c r="AA7572" s="1" t="s">
        <v>60</v>
      </c>
      <c r="AF7572" s="1" t="s">
        <v>60</v>
      </c>
      <c r="AT7572" s="1" t="s">
        <v>134</v>
      </c>
      <c r="AU7572" s="1" t="s">
        <v>134</v>
      </c>
      <c r="AV7572" s="1" t="s">
        <v>168</v>
      </c>
      <c r="AW7572" s="3" t="str">
        <f t="shared" si="1"/>
        <v>Other</v>
      </c>
      <c r="AX7572" s="3" t="str">
        <f t="array" ref="AX7572">TEXTJOIN(", ", TRUE, IF(X7572:AS7572="Y", X$1:AS$1, IF(X7572:AS7572&lt;&gt;"", X$1:AS$1 &amp; ": " &amp; X7572:AS7572, "")))
</f>
        <v>Fentanyl, Fentanyl Analogue, Benzodiazepine</v>
      </c>
    </row>
    <row r="7573">
      <c r="A7573" s="2">
        <v>44397.0</v>
      </c>
      <c r="B7573" s="1" t="s">
        <v>50</v>
      </c>
      <c r="C7573" s="1">
        <v>36.0</v>
      </c>
      <c r="D7573" s="1" t="s">
        <v>76</v>
      </c>
      <c r="E7573" s="1" t="s">
        <v>63</v>
      </c>
      <c r="G7573" s="1" t="s">
        <v>7398</v>
      </c>
      <c r="H7573" s="1" t="s">
        <v>2869</v>
      </c>
      <c r="I7573" s="1" t="s">
        <v>1178</v>
      </c>
      <c r="J7573" s="1" t="s">
        <v>632</v>
      </c>
      <c r="K7573" s="1" t="s">
        <v>65</v>
      </c>
      <c r="L7573" s="1" t="s">
        <v>55</v>
      </c>
      <c r="M7573" s="1" t="s">
        <v>56</v>
      </c>
      <c r="N7573" s="1" t="s">
        <v>66</v>
      </c>
      <c r="O7573" s="1" t="s">
        <v>7398</v>
      </c>
      <c r="P7573" s="1" t="s">
        <v>2869</v>
      </c>
      <c r="Q7573" s="1" t="s">
        <v>1178</v>
      </c>
      <c r="R7573" s="1" t="s">
        <v>44</v>
      </c>
      <c r="S7573" s="1" t="s">
        <v>404</v>
      </c>
      <c r="T7573" s="1" t="s">
        <v>7399</v>
      </c>
      <c r="U7573" s="1" t="s">
        <v>59</v>
      </c>
      <c r="Z7573" s="1" t="s">
        <v>60</v>
      </c>
      <c r="AR7573" s="1" t="s">
        <v>60</v>
      </c>
      <c r="AU7573" s="1" t="s">
        <v>635</v>
      </c>
      <c r="AX7573" s="3" t="str">
        <f t="array" ref="AX7573">TEXTJOIN(", ", TRUE, IF(X7573:AS7573="Y", X$1:AS$1, IF(X7573:AS7573&lt;&gt;"", X$1:AS$1 &amp; ": " &amp; X7573:AS7573, "")))
</f>
        <v>Fentanyl, Any Opioid</v>
      </c>
    </row>
    <row r="7574">
      <c r="A7574" s="4">
        <v>43827.0</v>
      </c>
      <c r="B7574" s="1" t="s">
        <v>50</v>
      </c>
      <c r="C7574" s="1">
        <v>35.0</v>
      </c>
      <c r="D7574" s="1" t="s">
        <v>51</v>
      </c>
      <c r="E7574" s="1" t="s">
        <v>52</v>
      </c>
      <c r="G7574" s="1" t="s">
        <v>185</v>
      </c>
      <c r="H7574" s="1" t="s">
        <v>91</v>
      </c>
      <c r="I7574" s="1" t="s">
        <v>55</v>
      </c>
      <c r="J7574" s="1" t="s">
        <v>185</v>
      </c>
      <c r="K7574" s="1" t="s">
        <v>91</v>
      </c>
      <c r="L7574" s="1" t="s">
        <v>55</v>
      </c>
      <c r="M7574" s="1" t="s">
        <v>177</v>
      </c>
      <c r="N7574" s="1" t="s">
        <v>136</v>
      </c>
      <c r="O7574" s="1" t="s">
        <v>185</v>
      </c>
      <c r="P7574" s="1" t="s">
        <v>91</v>
      </c>
      <c r="Q7574" s="1" t="s">
        <v>55</v>
      </c>
      <c r="R7574" s="1" t="s">
        <v>67</v>
      </c>
      <c r="T7574" s="1" t="s">
        <v>7400</v>
      </c>
      <c r="U7574" s="1" t="s">
        <v>59</v>
      </c>
      <c r="V7574" s="1" t="s">
        <v>2773</v>
      </c>
      <c r="AH7574" s="1" t="s">
        <v>60</v>
      </c>
      <c r="AT7574" s="1" t="s">
        <v>188</v>
      </c>
      <c r="AU7574" s="1" t="s">
        <v>188</v>
      </c>
      <c r="AV7574" s="1" t="s">
        <v>189</v>
      </c>
      <c r="AX7574" s="3" t="str">
        <f t="array" ref="AX7574">TEXTJOIN(", ", TRUE, IF(X7574:AS7574="Y", X$1:AS$1, IF(X7574:AS7574&lt;&gt;"", X$1:AS$1 &amp; ": " &amp; X7574:AS7574, "")))
</f>
        <v>Meth/Amphetamine</v>
      </c>
    </row>
    <row r="7575">
      <c r="A7575" s="2">
        <v>43153.0</v>
      </c>
      <c r="B7575" s="1" t="s">
        <v>50</v>
      </c>
      <c r="C7575" s="1">
        <v>43.0</v>
      </c>
      <c r="D7575" s="1" t="s">
        <v>51</v>
      </c>
      <c r="E7575" s="1" t="s">
        <v>63</v>
      </c>
      <c r="G7575" s="1" t="s">
        <v>185</v>
      </c>
      <c r="H7575" s="1" t="s">
        <v>91</v>
      </c>
      <c r="I7575" s="1" t="s">
        <v>55</v>
      </c>
      <c r="J7575" s="1" t="s">
        <v>185</v>
      </c>
      <c r="K7575" s="1" t="s">
        <v>91</v>
      </c>
      <c r="M7575" s="1" t="s">
        <v>177</v>
      </c>
      <c r="N7575" s="1" t="s">
        <v>136</v>
      </c>
      <c r="O7575" s="1" t="s">
        <v>185</v>
      </c>
      <c r="P7575" s="1" t="s">
        <v>91</v>
      </c>
      <c r="Q7575" s="1" t="s">
        <v>55</v>
      </c>
      <c r="R7575" s="1" t="s">
        <v>67</v>
      </c>
      <c r="T7575" s="1" t="s">
        <v>7401</v>
      </c>
      <c r="U7575" s="1" t="s">
        <v>59</v>
      </c>
      <c r="AO7575" s="1" t="s">
        <v>60</v>
      </c>
      <c r="AP7575" s="1" t="s">
        <v>60</v>
      </c>
      <c r="AR7575" s="1" t="s">
        <v>60</v>
      </c>
      <c r="AT7575" s="1" t="s">
        <v>188</v>
      </c>
      <c r="AU7575" s="1" t="s">
        <v>188</v>
      </c>
      <c r="AV7575" s="1" t="s">
        <v>189</v>
      </c>
      <c r="AX7575" s="3" t="str">
        <f t="array" ref="AX7575">TEXTJOIN(", ", TRUE, IF(X7575:AS7575="Y", X$1:AS$1, IF(X7575:AS7575&lt;&gt;"", X$1:AS$1 &amp; ": " &amp; X7575:AS7575, "")))
</f>
        <v>Opiate NOS, Heroin/Morph/Codeine, Any Opioid</v>
      </c>
    </row>
    <row r="7576">
      <c r="A7576" s="2">
        <v>41523.0</v>
      </c>
      <c r="B7576" s="1" t="s">
        <v>50</v>
      </c>
      <c r="C7576" s="1">
        <v>30.0</v>
      </c>
      <c r="D7576" s="1" t="s">
        <v>51</v>
      </c>
      <c r="E7576" s="1" t="s">
        <v>63</v>
      </c>
      <c r="G7576" s="1" t="s">
        <v>300</v>
      </c>
      <c r="H7576" s="1" t="s">
        <v>299</v>
      </c>
      <c r="J7576" s="1" t="s">
        <v>300</v>
      </c>
      <c r="L7576" s="1" t="s">
        <v>55</v>
      </c>
      <c r="M7576" s="1" t="s">
        <v>44</v>
      </c>
      <c r="N7576" s="1" t="s">
        <v>136</v>
      </c>
      <c r="O7576" s="1" t="s">
        <v>300</v>
      </c>
      <c r="P7576" s="1" t="s">
        <v>299</v>
      </c>
      <c r="R7576" s="1" t="s">
        <v>67</v>
      </c>
      <c r="T7576" s="1" t="s">
        <v>782</v>
      </c>
      <c r="U7576" s="1" t="s">
        <v>59</v>
      </c>
      <c r="X7576" s="1" t="s">
        <v>60</v>
      </c>
      <c r="Y7576" s="1" t="s">
        <v>60</v>
      </c>
      <c r="AT7576" s="1" t="s">
        <v>304</v>
      </c>
      <c r="AU7576" s="1" t="s">
        <v>304</v>
      </c>
      <c r="AV7576" s="1" t="s">
        <v>302</v>
      </c>
      <c r="AX7576" s="3" t="str">
        <f t="array" ref="AX7576">TEXTJOIN(", ", TRUE, IF(X7576:AS7576="Y", X$1:AS$1, IF(X7576:AS7576&lt;&gt;"", X$1:AS$1 &amp; ": " &amp; X7576:AS7576, "")))
</f>
        <v>Heroin, Cocaine</v>
      </c>
    </row>
    <row r="7577">
      <c r="A7577" s="2">
        <v>43014.0</v>
      </c>
      <c r="B7577" s="1" t="s">
        <v>86</v>
      </c>
      <c r="C7577" s="1">
        <v>53.0</v>
      </c>
      <c r="D7577" s="1" t="s">
        <v>51</v>
      </c>
      <c r="E7577" s="1" t="s">
        <v>63</v>
      </c>
      <c r="G7577" s="1" t="s">
        <v>568</v>
      </c>
      <c r="H7577" s="1" t="s">
        <v>121</v>
      </c>
      <c r="I7577" s="1" t="s">
        <v>55</v>
      </c>
      <c r="J7577" s="1" t="s">
        <v>568</v>
      </c>
      <c r="K7577" s="1" t="s">
        <v>121</v>
      </c>
      <c r="L7577" s="1" t="s">
        <v>55</v>
      </c>
      <c r="M7577" s="1" t="s">
        <v>56</v>
      </c>
      <c r="N7577" s="1" t="s">
        <v>136</v>
      </c>
      <c r="O7577" s="1" t="s">
        <v>568</v>
      </c>
      <c r="P7577" s="1" t="s">
        <v>121</v>
      </c>
      <c r="Q7577" s="1" t="s">
        <v>55</v>
      </c>
      <c r="R7577" s="1" t="s">
        <v>56</v>
      </c>
      <c r="T7577" s="1" t="s">
        <v>7402</v>
      </c>
      <c r="U7577" s="1" t="s">
        <v>59</v>
      </c>
      <c r="AB7577" s="1" t="s">
        <v>60</v>
      </c>
      <c r="AF7577" s="1" t="s">
        <v>60</v>
      </c>
      <c r="AT7577" s="1" t="s">
        <v>570</v>
      </c>
      <c r="AU7577" s="1" t="s">
        <v>570</v>
      </c>
      <c r="AV7577" s="1" t="s">
        <v>1661</v>
      </c>
      <c r="AX7577" s="3" t="str">
        <f t="array" ref="AX7577">TEXTJOIN(", ", TRUE, IF(X7577:AS7577="Y", X$1:AS$1, IF(X7577:AS7577&lt;&gt;"", X$1:AS$1 &amp; ": " &amp; X7577:AS7577, "")))
</f>
        <v>Oxycodone, Benzodiazepine</v>
      </c>
    </row>
    <row r="7578">
      <c r="A7578" s="2">
        <v>44426.0</v>
      </c>
      <c r="B7578" s="1" t="s">
        <v>50</v>
      </c>
      <c r="C7578" s="1">
        <v>55.0</v>
      </c>
      <c r="D7578" s="1" t="s">
        <v>51</v>
      </c>
      <c r="E7578" s="1" t="s">
        <v>63</v>
      </c>
      <c r="F7578" s="1" t="s">
        <v>267</v>
      </c>
      <c r="G7578" s="1" t="s">
        <v>1166</v>
      </c>
      <c r="H7578" s="1" t="s">
        <v>7403</v>
      </c>
      <c r="I7578" s="1" t="s">
        <v>376</v>
      </c>
      <c r="J7578" s="1" t="s">
        <v>361</v>
      </c>
      <c r="K7578" s="1" t="s">
        <v>65</v>
      </c>
      <c r="L7578" s="1" t="s">
        <v>55</v>
      </c>
      <c r="M7578" s="1" t="s">
        <v>177</v>
      </c>
      <c r="N7578" s="1" t="s">
        <v>66</v>
      </c>
      <c r="O7578" s="1" t="s">
        <v>91</v>
      </c>
      <c r="P7578" s="1" t="s">
        <v>91</v>
      </c>
      <c r="Q7578" s="1" t="s">
        <v>55</v>
      </c>
      <c r="R7578" s="1" t="s">
        <v>180</v>
      </c>
      <c r="T7578" s="1" t="s">
        <v>962</v>
      </c>
      <c r="U7578" s="1" t="s">
        <v>59</v>
      </c>
      <c r="Z7578" s="1" t="s">
        <v>60</v>
      </c>
      <c r="AD7578" s="1" t="s">
        <v>60</v>
      </c>
      <c r="AR7578" s="1" t="s">
        <v>60</v>
      </c>
      <c r="AT7578" s="1" t="s">
        <v>1167</v>
      </c>
      <c r="AU7578" s="1" t="s">
        <v>363</v>
      </c>
      <c r="AV7578" s="1" t="s">
        <v>111</v>
      </c>
      <c r="AX7578" s="3" t="str">
        <f t="array" ref="AX7578">TEXTJOIN(", ", TRUE, IF(X7578:AS7578="Y", X$1:AS$1, IF(X7578:AS7578&lt;&gt;"", X$1:AS$1 &amp; ": " &amp; X7578:AS7578, "")))
</f>
        <v>Fentanyl, Ethanol, Any Opioid</v>
      </c>
    </row>
    <row r="7579">
      <c r="A7579" s="2">
        <v>42580.0</v>
      </c>
      <c r="B7579" s="1" t="s">
        <v>50</v>
      </c>
      <c r="C7579" s="1">
        <v>50.0</v>
      </c>
      <c r="D7579" s="1" t="s">
        <v>51</v>
      </c>
      <c r="E7579" s="1" t="s">
        <v>52</v>
      </c>
      <c r="J7579" s="1" t="s">
        <v>91</v>
      </c>
      <c r="M7579" s="1" t="s">
        <v>108</v>
      </c>
      <c r="N7579" s="1" t="s">
        <v>136</v>
      </c>
      <c r="O7579" s="1" t="s">
        <v>91</v>
      </c>
      <c r="R7579" s="1" t="s">
        <v>44</v>
      </c>
      <c r="S7579" s="1" t="s">
        <v>1864</v>
      </c>
      <c r="T7579" s="1" t="s">
        <v>109</v>
      </c>
      <c r="U7579" s="1" t="s">
        <v>59</v>
      </c>
      <c r="Y7579" s="1" t="s">
        <v>60</v>
      </c>
      <c r="AT7579" s="1" t="s">
        <v>62</v>
      </c>
      <c r="AU7579" s="1" t="s">
        <v>110</v>
      </c>
      <c r="AV7579" s="1" t="s">
        <v>111</v>
      </c>
      <c r="AX7579" s="3" t="str">
        <f t="array" ref="AX7579">TEXTJOIN(", ", TRUE, IF(X7579:AS7579="Y", X$1:AS$1, IF(X7579:AS7579&lt;&gt;"", X$1:AS$1 &amp; ": " &amp; X7579:AS7579, "")))
</f>
        <v>Cocaine</v>
      </c>
    </row>
    <row r="7580">
      <c r="A7580" s="2">
        <v>42916.0</v>
      </c>
      <c r="B7580" s="1" t="s">
        <v>86</v>
      </c>
      <c r="C7580" s="1">
        <v>48.0</v>
      </c>
      <c r="D7580" s="1" t="s">
        <v>76</v>
      </c>
      <c r="E7580" s="1" t="s">
        <v>63</v>
      </c>
      <c r="G7580" s="1" t="s">
        <v>1235</v>
      </c>
      <c r="H7580" s="1" t="s">
        <v>299</v>
      </c>
      <c r="I7580" s="1" t="s">
        <v>55</v>
      </c>
      <c r="J7580" s="1" t="s">
        <v>1235</v>
      </c>
      <c r="K7580" s="1" t="s">
        <v>299</v>
      </c>
      <c r="L7580" s="1" t="s">
        <v>55</v>
      </c>
      <c r="M7580" s="1" t="s">
        <v>56</v>
      </c>
      <c r="N7580" s="1" t="s">
        <v>136</v>
      </c>
      <c r="O7580" s="1" t="s">
        <v>1235</v>
      </c>
      <c r="P7580" s="1" t="s">
        <v>299</v>
      </c>
      <c r="Q7580" s="1" t="s">
        <v>55</v>
      </c>
      <c r="R7580" s="1" t="s">
        <v>56</v>
      </c>
      <c r="T7580" s="1" t="s">
        <v>7404</v>
      </c>
      <c r="U7580" s="1" t="s">
        <v>59</v>
      </c>
      <c r="Y7580" s="1" t="s">
        <v>60</v>
      </c>
      <c r="AT7580" s="1" t="s">
        <v>1237</v>
      </c>
      <c r="AU7580" s="1" t="s">
        <v>1237</v>
      </c>
      <c r="AV7580" s="1" t="s">
        <v>1238</v>
      </c>
      <c r="AX7580" s="3" t="str">
        <f t="array" ref="AX7580">TEXTJOIN(", ", TRUE, IF(X7580:AS7580="Y", X$1:AS$1, IF(X7580:AS7580&lt;&gt;"", X$1:AS$1 &amp; ": " &amp; X7580:AS7580, "")))
</f>
        <v>Cocaine</v>
      </c>
    </row>
    <row r="7581">
      <c r="A7581" s="2">
        <v>42866.0</v>
      </c>
      <c r="B7581" s="1" t="s">
        <v>86</v>
      </c>
      <c r="C7581" s="1">
        <v>24.0</v>
      </c>
      <c r="D7581" s="1" t="s">
        <v>51</v>
      </c>
      <c r="E7581" s="1" t="s">
        <v>63</v>
      </c>
      <c r="G7581" s="1" t="s">
        <v>300</v>
      </c>
      <c r="H7581" s="1" t="s">
        <v>299</v>
      </c>
      <c r="I7581" s="1" t="s">
        <v>55</v>
      </c>
      <c r="J7581" s="1" t="s">
        <v>300</v>
      </c>
      <c r="K7581" s="1" t="s">
        <v>299</v>
      </c>
      <c r="L7581" s="1" t="s">
        <v>55</v>
      </c>
      <c r="M7581" s="1" t="s">
        <v>778</v>
      </c>
      <c r="N7581" s="1" t="s">
        <v>136</v>
      </c>
      <c r="O7581" s="1" t="s">
        <v>300</v>
      </c>
      <c r="P7581" s="1" t="s">
        <v>299</v>
      </c>
      <c r="Q7581" s="1" t="s">
        <v>55</v>
      </c>
      <c r="R7581" s="1" t="s">
        <v>56</v>
      </c>
      <c r="T7581" s="1" t="s">
        <v>596</v>
      </c>
      <c r="U7581" s="1" t="s">
        <v>59</v>
      </c>
      <c r="X7581" s="1" t="s">
        <v>60</v>
      </c>
      <c r="Z7581" s="1" t="s">
        <v>60</v>
      </c>
      <c r="AT7581" s="1" t="s">
        <v>304</v>
      </c>
      <c r="AU7581" s="1" t="s">
        <v>304</v>
      </c>
      <c r="AV7581" s="1" t="s">
        <v>302</v>
      </c>
      <c r="AX7581" s="3" t="str">
        <f t="array" ref="AX7581">TEXTJOIN(", ", TRUE, IF(X7581:AS7581="Y", X$1:AS$1, IF(X7581:AS7581&lt;&gt;"", X$1:AS$1 &amp; ": " &amp; X7581:AS7581, "")))
</f>
        <v>Heroin, Fentanyl</v>
      </c>
    </row>
    <row r="7582">
      <c r="A7582" s="2">
        <v>43776.0</v>
      </c>
      <c r="B7582" s="1" t="s">
        <v>50</v>
      </c>
      <c r="C7582" s="1">
        <v>25.0</v>
      </c>
      <c r="D7582" s="1" t="s">
        <v>51</v>
      </c>
      <c r="E7582" s="1" t="s">
        <v>63</v>
      </c>
      <c r="F7582" s="1" t="s">
        <v>137</v>
      </c>
      <c r="G7582" s="1" t="s">
        <v>65</v>
      </c>
      <c r="H7582" s="1" t="s">
        <v>65</v>
      </c>
      <c r="I7582" s="1" t="s">
        <v>55</v>
      </c>
      <c r="J7582" s="1" t="s">
        <v>65</v>
      </c>
      <c r="K7582" s="1" t="s">
        <v>65</v>
      </c>
      <c r="L7582" s="1" t="s">
        <v>55</v>
      </c>
      <c r="M7582" s="1" t="s">
        <v>56</v>
      </c>
      <c r="N7582" s="1" t="s">
        <v>119</v>
      </c>
      <c r="O7582" s="1" t="s">
        <v>65</v>
      </c>
      <c r="P7582" s="1" t="s">
        <v>65</v>
      </c>
      <c r="Q7582" s="1" t="s">
        <v>55</v>
      </c>
      <c r="R7582" s="1" t="s">
        <v>56</v>
      </c>
      <c r="T7582" s="1" t="s">
        <v>83</v>
      </c>
      <c r="U7582" s="1" t="s">
        <v>59</v>
      </c>
      <c r="Z7582" s="1" t="s">
        <v>60</v>
      </c>
      <c r="AR7582" s="1" t="s">
        <v>60</v>
      </c>
      <c r="AT7582" s="1" t="s">
        <v>410</v>
      </c>
      <c r="AU7582" s="1" t="s">
        <v>410</v>
      </c>
      <c r="AV7582" s="1" t="s">
        <v>150</v>
      </c>
      <c r="AX7582" s="3" t="str">
        <f t="array" ref="AX7582">TEXTJOIN(", ", TRUE, IF(X7582:AS7582="Y", X$1:AS$1, IF(X7582:AS7582&lt;&gt;"", X$1:AS$1 &amp; ": " &amp; X7582:AS7582, "")))
</f>
        <v>Fentanyl, Any Opioid</v>
      </c>
    </row>
    <row r="7583">
      <c r="A7583" s="2">
        <v>42209.0</v>
      </c>
      <c r="B7583" s="1" t="s">
        <v>86</v>
      </c>
      <c r="C7583" s="1">
        <v>60.0</v>
      </c>
      <c r="D7583" s="1" t="s">
        <v>51</v>
      </c>
      <c r="E7583" s="1" t="s">
        <v>63</v>
      </c>
      <c r="G7583" s="1" t="s">
        <v>1041</v>
      </c>
      <c r="H7583" s="1" t="s">
        <v>103</v>
      </c>
      <c r="I7583" s="1" t="s">
        <v>55</v>
      </c>
      <c r="J7583" s="1" t="s">
        <v>1041</v>
      </c>
      <c r="M7583" s="1" t="s">
        <v>56</v>
      </c>
      <c r="O7583" s="1" t="s">
        <v>277</v>
      </c>
      <c r="P7583" s="1" t="s">
        <v>103</v>
      </c>
      <c r="Q7583" s="1" t="s">
        <v>55</v>
      </c>
      <c r="R7583" s="1" t="s">
        <v>67</v>
      </c>
      <c r="T7583" s="1" t="s">
        <v>7405</v>
      </c>
      <c r="U7583" s="1" t="s">
        <v>59</v>
      </c>
      <c r="AB7583" s="1" t="s">
        <v>60</v>
      </c>
      <c r="AF7583" s="1" t="s">
        <v>60</v>
      </c>
      <c r="AR7583" s="1" t="s">
        <v>60</v>
      </c>
      <c r="AT7583" s="1" t="s">
        <v>1043</v>
      </c>
      <c r="AU7583" s="1" t="s">
        <v>1043</v>
      </c>
      <c r="AV7583" s="1" t="s">
        <v>279</v>
      </c>
      <c r="AX7583" s="3" t="str">
        <f t="array" ref="AX7583">TEXTJOIN(", ", TRUE, IF(X7583:AS7583="Y", X$1:AS$1, IF(X7583:AS7583&lt;&gt;"", X$1:AS$1 &amp; ": " &amp; X7583:AS7583, "")))
</f>
        <v>Oxycodone, Benzodiazepine, Any Opioid</v>
      </c>
    </row>
    <row r="7584">
      <c r="A7584" s="2">
        <v>43656.0</v>
      </c>
      <c r="B7584" s="1" t="s">
        <v>50</v>
      </c>
      <c r="C7584" s="1">
        <v>31.0</v>
      </c>
      <c r="D7584" s="1" t="s">
        <v>51</v>
      </c>
      <c r="E7584" s="1" t="s">
        <v>63</v>
      </c>
      <c r="G7584" s="1" t="s">
        <v>7406</v>
      </c>
      <c r="H7584" s="1" t="s">
        <v>338</v>
      </c>
      <c r="I7584" s="1" t="s">
        <v>342</v>
      </c>
      <c r="J7584" s="1" t="s">
        <v>98</v>
      </c>
      <c r="K7584" s="1" t="s">
        <v>54</v>
      </c>
      <c r="L7584" s="1" t="s">
        <v>55</v>
      </c>
      <c r="M7584" s="1" t="s">
        <v>177</v>
      </c>
      <c r="N7584" s="1" t="s">
        <v>93</v>
      </c>
      <c r="O7584" s="1" t="s">
        <v>98</v>
      </c>
      <c r="P7584" s="1" t="s">
        <v>54</v>
      </c>
      <c r="Q7584" s="1" t="s">
        <v>55</v>
      </c>
      <c r="R7584" s="1" t="s">
        <v>67</v>
      </c>
      <c r="T7584" s="1" t="s">
        <v>7407</v>
      </c>
      <c r="U7584" s="1" t="s">
        <v>59</v>
      </c>
      <c r="Z7584" s="1" t="s">
        <v>60</v>
      </c>
      <c r="AR7584" s="1" t="s">
        <v>60</v>
      </c>
      <c r="AT7584" s="1" t="s">
        <v>7408</v>
      </c>
      <c r="AU7584" s="1" t="s">
        <v>100</v>
      </c>
      <c r="AV7584" s="1" t="s">
        <v>101</v>
      </c>
      <c r="AX7584" s="3" t="str">
        <f t="array" ref="AX7584">TEXTJOIN(", ", TRUE, IF(X7584:AS7584="Y", X$1:AS$1, IF(X7584:AS7584&lt;&gt;"", X$1:AS$1 &amp; ": " &amp; X7584:AS7584, "")))
</f>
        <v>Fentanyl, Any Opioid</v>
      </c>
    </row>
    <row r="7585">
      <c r="A7585" s="2">
        <v>43279.0</v>
      </c>
      <c r="B7585" s="1" t="s">
        <v>50</v>
      </c>
      <c r="C7585" s="1">
        <v>24.0</v>
      </c>
      <c r="D7585" s="1" t="s">
        <v>51</v>
      </c>
      <c r="E7585" s="1" t="s">
        <v>63</v>
      </c>
      <c r="G7585" s="1" t="s">
        <v>160</v>
      </c>
      <c r="H7585" s="1" t="s">
        <v>54</v>
      </c>
      <c r="I7585" s="1" t="s">
        <v>55</v>
      </c>
      <c r="J7585" s="1" t="s">
        <v>160</v>
      </c>
      <c r="K7585" s="1" t="s">
        <v>54</v>
      </c>
      <c r="M7585" s="1" t="s">
        <v>56</v>
      </c>
      <c r="N7585" s="1" t="s">
        <v>66</v>
      </c>
      <c r="O7585" s="1" t="s">
        <v>160</v>
      </c>
      <c r="P7585" s="1" t="s">
        <v>54</v>
      </c>
      <c r="Q7585" s="1" t="s">
        <v>55</v>
      </c>
      <c r="R7585" s="1" t="s">
        <v>56</v>
      </c>
      <c r="T7585" s="1" t="s">
        <v>78</v>
      </c>
      <c r="U7585" s="1" t="s">
        <v>59</v>
      </c>
      <c r="X7585" s="1" t="s">
        <v>60</v>
      </c>
      <c r="AP7585" s="1" t="s">
        <v>60</v>
      </c>
      <c r="AR7585" s="1" t="s">
        <v>60</v>
      </c>
      <c r="AT7585" s="1" t="s">
        <v>163</v>
      </c>
      <c r="AU7585" s="1" t="s">
        <v>163</v>
      </c>
      <c r="AV7585" s="1" t="s">
        <v>164</v>
      </c>
      <c r="AX7585" s="3" t="str">
        <f t="array" ref="AX7585">TEXTJOIN(", ", TRUE, IF(X7585:AS7585="Y", X$1:AS$1, IF(X7585:AS7585&lt;&gt;"", X$1:AS$1 &amp; ": " &amp; X7585:AS7585, "")))
</f>
        <v>Heroin, Heroin/Morph/Codeine, Any Opioid</v>
      </c>
    </row>
    <row r="7586">
      <c r="A7586" s="2">
        <v>44206.0</v>
      </c>
      <c r="B7586" s="1" t="s">
        <v>50</v>
      </c>
      <c r="C7586" s="1">
        <v>61.0</v>
      </c>
      <c r="D7586" s="1" t="s">
        <v>51</v>
      </c>
      <c r="E7586" s="1" t="s">
        <v>502</v>
      </c>
      <c r="J7586" s="1" t="s">
        <v>103</v>
      </c>
      <c r="K7586" s="1" t="s">
        <v>103</v>
      </c>
      <c r="L7586" s="1" t="s">
        <v>55</v>
      </c>
      <c r="M7586" s="1" t="s">
        <v>44</v>
      </c>
      <c r="N7586" s="1" t="s">
        <v>136</v>
      </c>
      <c r="O7586" s="1" t="s">
        <v>103</v>
      </c>
      <c r="P7586" s="1" t="s">
        <v>103</v>
      </c>
      <c r="Q7586" s="1" t="s">
        <v>55</v>
      </c>
      <c r="R7586" s="1" t="s">
        <v>56</v>
      </c>
      <c r="S7586" s="1" t="s">
        <v>480</v>
      </c>
      <c r="T7586" s="1" t="s">
        <v>7409</v>
      </c>
      <c r="U7586" s="1" t="s">
        <v>59</v>
      </c>
      <c r="V7586" s="1" t="s">
        <v>197</v>
      </c>
      <c r="Y7586" s="1" t="s">
        <v>60</v>
      </c>
      <c r="Z7586" s="1" t="s">
        <v>60</v>
      </c>
      <c r="AD7586" s="1" t="s">
        <v>60</v>
      </c>
      <c r="AN7586" s="1" t="s">
        <v>60</v>
      </c>
      <c r="AR7586" s="1" t="s">
        <v>60</v>
      </c>
      <c r="AT7586" s="1" t="s">
        <v>62</v>
      </c>
      <c r="AU7586" s="1" t="s">
        <v>167</v>
      </c>
      <c r="AV7586" s="1" t="s">
        <v>168</v>
      </c>
      <c r="AX7586" s="3" t="str">
        <f t="array" ref="AX7586">TEXTJOIN(", ", TRUE, IF(X7586:AS7586="Y", X$1:AS$1, IF(X7586:AS7586&lt;&gt;"", X$1:AS$1 &amp; ": " &amp; X7586:AS7586, "")))
</f>
        <v>Cocaine, Fentanyl, Ethanol, Gabapentin, Any Opioid</v>
      </c>
    </row>
    <row r="7587">
      <c r="A7587" s="2">
        <v>43681.0</v>
      </c>
      <c r="B7587" s="1" t="s">
        <v>50</v>
      </c>
      <c r="C7587" s="1">
        <v>40.0</v>
      </c>
      <c r="D7587" s="1" t="s">
        <v>76</v>
      </c>
      <c r="E7587" s="1" t="s">
        <v>63</v>
      </c>
      <c r="G7587" s="1" t="s">
        <v>1509</v>
      </c>
      <c r="H7587" s="1" t="s">
        <v>65</v>
      </c>
      <c r="I7587" s="1" t="s">
        <v>55</v>
      </c>
      <c r="J7587" s="1" t="s">
        <v>1509</v>
      </c>
      <c r="K7587" s="1" t="s">
        <v>65</v>
      </c>
      <c r="L7587" s="1" t="s">
        <v>55</v>
      </c>
      <c r="M7587" s="1" t="s">
        <v>56</v>
      </c>
      <c r="N7587" s="1" t="s">
        <v>66</v>
      </c>
      <c r="O7587" s="1" t="s">
        <v>1509</v>
      </c>
      <c r="P7587" s="1" t="s">
        <v>65</v>
      </c>
      <c r="Q7587" s="1" t="s">
        <v>55</v>
      </c>
      <c r="R7587" s="1" t="s">
        <v>56</v>
      </c>
      <c r="T7587" s="1" t="s">
        <v>7410</v>
      </c>
      <c r="U7587" s="1" t="s">
        <v>59</v>
      </c>
      <c r="Z7587" s="1" t="s">
        <v>60</v>
      </c>
      <c r="AF7587" s="1" t="s">
        <v>60</v>
      </c>
      <c r="AR7587" s="1" t="s">
        <v>60</v>
      </c>
      <c r="AT7587" s="1" t="s">
        <v>1511</v>
      </c>
      <c r="AU7587" s="1" t="s">
        <v>1511</v>
      </c>
      <c r="AV7587" s="1" t="s">
        <v>1512</v>
      </c>
      <c r="AX7587" s="3" t="str">
        <f t="array" ref="AX7587">TEXTJOIN(", ", TRUE, IF(X7587:AS7587="Y", X$1:AS$1, IF(X7587:AS7587&lt;&gt;"", X$1:AS$1 &amp; ": " &amp; X7587:AS7587, "")))
</f>
        <v>Fentanyl, Benzodiazepine, Any Opioid</v>
      </c>
    </row>
    <row r="7588">
      <c r="A7588" s="2">
        <v>43340.0</v>
      </c>
      <c r="B7588" s="1" t="s">
        <v>50</v>
      </c>
      <c r="C7588" s="1">
        <v>42.0</v>
      </c>
      <c r="D7588" s="1" t="s">
        <v>51</v>
      </c>
      <c r="E7588" s="1" t="s">
        <v>63</v>
      </c>
      <c r="F7588" s="1" t="s">
        <v>137</v>
      </c>
      <c r="G7588" s="1" t="s">
        <v>185</v>
      </c>
      <c r="H7588" s="1" t="s">
        <v>91</v>
      </c>
      <c r="I7588" s="1" t="s">
        <v>55</v>
      </c>
      <c r="J7588" s="1" t="s">
        <v>185</v>
      </c>
      <c r="K7588" s="1" t="s">
        <v>91</v>
      </c>
      <c r="M7588" s="1" t="s">
        <v>778</v>
      </c>
      <c r="N7588" s="1" t="s">
        <v>93</v>
      </c>
      <c r="O7588" s="1" t="s">
        <v>185</v>
      </c>
      <c r="P7588" s="1" t="s">
        <v>91</v>
      </c>
      <c r="Q7588" s="1" t="s">
        <v>55</v>
      </c>
      <c r="R7588" s="1" t="s">
        <v>56</v>
      </c>
      <c r="T7588" s="1" t="s">
        <v>7411</v>
      </c>
      <c r="U7588" s="1" t="s">
        <v>59</v>
      </c>
      <c r="Y7588" s="1" t="s">
        <v>60</v>
      </c>
      <c r="AT7588" s="1" t="s">
        <v>188</v>
      </c>
      <c r="AU7588" s="1" t="s">
        <v>188</v>
      </c>
      <c r="AV7588" s="1" t="s">
        <v>189</v>
      </c>
      <c r="AX7588" s="3" t="str">
        <f t="array" ref="AX7588">TEXTJOIN(", ", TRUE, IF(X7588:AS7588="Y", X$1:AS$1, IF(X7588:AS7588&lt;&gt;"", X$1:AS$1 &amp; ": " &amp; X7588:AS7588, "")))
</f>
        <v>Cocaine</v>
      </c>
    </row>
    <row r="7589">
      <c r="A7589" s="2">
        <v>40947.0</v>
      </c>
      <c r="B7589" s="1" t="s">
        <v>50</v>
      </c>
      <c r="C7589" s="1">
        <v>30.0</v>
      </c>
      <c r="D7589" s="1" t="s">
        <v>51</v>
      </c>
      <c r="E7589" s="1" t="s">
        <v>52</v>
      </c>
      <c r="G7589" s="1" t="s">
        <v>185</v>
      </c>
      <c r="H7589" s="1" t="s">
        <v>91</v>
      </c>
      <c r="J7589" s="1" t="s">
        <v>185</v>
      </c>
      <c r="L7589" s="1" t="s">
        <v>55</v>
      </c>
      <c r="M7589" s="1" t="s">
        <v>44</v>
      </c>
      <c r="N7589" s="1" t="s">
        <v>57</v>
      </c>
      <c r="O7589" s="1" t="s">
        <v>185</v>
      </c>
      <c r="P7589" s="1" t="s">
        <v>91</v>
      </c>
      <c r="R7589" s="1" t="s">
        <v>67</v>
      </c>
      <c r="T7589" s="1" t="s">
        <v>7412</v>
      </c>
      <c r="U7589" s="1" t="s">
        <v>59</v>
      </c>
      <c r="Y7589" s="1" t="s">
        <v>60</v>
      </c>
      <c r="AT7589" s="1" t="s">
        <v>188</v>
      </c>
      <c r="AU7589" s="1" t="s">
        <v>188</v>
      </c>
      <c r="AV7589" s="1" t="s">
        <v>189</v>
      </c>
      <c r="AX7589" s="3" t="str">
        <f t="array" ref="AX7589">TEXTJOIN(", ", TRUE, IF(X7589:AS7589="Y", X$1:AS$1, IF(X7589:AS7589&lt;&gt;"", X$1:AS$1 &amp; ": " &amp; X7589:AS7589, "")))
</f>
        <v>Cocaine</v>
      </c>
    </row>
    <row r="7590">
      <c r="A7590" s="2">
        <v>44350.0</v>
      </c>
      <c r="B7590" s="1" t="s">
        <v>50</v>
      </c>
      <c r="C7590" s="1">
        <v>25.0</v>
      </c>
      <c r="D7590" s="1" t="s">
        <v>76</v>
      </c>
      <c r="E7590" s="1" t="s">
        <v>63</v>
      </c>
      <c r="G7590" s="1" t="s">
        <v>98</v>
      </c>
      <c r="H7590" s="1" t="s">
        <v>54</v>
      </c>
      <c r="I7590" s="1" t="s">
        <v>55</v>
      </c>
      <c r="J7590" s="1" t="s">
        <v>98</v>
      </c>
      <c r="K7590" s="1" t="s">
        <v>54</v>
      </c>
      <c r="L7590" s="1" t="s">
        <v>55</v>
      </c>
      <c r="M7590" s="1" t="s">
        <v>56</v>
      </c>
      <c r="N7590" s="1" t="s">
        <v>66</v>
      </c>
      <c r="O7590" s="1" t="s">
        <v>98</v>
      </c>
      <c r="P7590" s="1" t="s">
        <v>54</v>
      </c>
      <c r="Q7590" s="1" t="s">
        <v>55</v>
      </c>
      <c r="R7590" s="1" t="s">
        <v>56</v>
      </c>
      <c r="T7590" s="1" t="s">
        <v>7413</v>
      </c>
      <c r="U7590" s="1" t="s">
        <v>59</v>
      </c>
      <c r="Z7590" s="1" t="s">
        <v>60</v>
      </c>
      <c r="AM7590" s="1" t="s">
        <v>60</v>
      </c>
      <c r="AR7590" s="1" t="s">
        <v>60</v>
      </c>
      <c r="AT7590" s="1" t="s">
        <v>100</v>
      </c>
      <c r="AU7590" s="1" t="s">
        <v>100</v>
      </c>
      <c r="AV7590" s="1" t="s">
        <v>101</v>
      </c>
      <c r="AX7590" s="3" t="str">
        <f t="array" ref="AX7590">TEXTJOIN(", ", TRUE, IF(X7590:AS7590="Y", X$1:AS$1, IF(X7590:AS7590&lt;&gt;"", X$1:AS$1 &amp; ": " &amp; X7590:AS7590, "")))
</f>
        <v>Fentanyl, Xylazine, Any Opioid</v>
      </c>
    </row>
    <row r="7591">
      <c r="A7591" s="2">
        <v>44461.0</v>
      </c>
      <c r="B7591" s="1" t="s">
        <v>50</v>
      </c>
      <c r="C7591" s="1">
        <v>64.0</v>
      </c>
      <c r="D7591" s="1" t="s">
        <v>51</v>
      </c>
      <c r="E7591" s="1" t="s">
        <v>63</v>
      </c>
      <c r="G7591" s="1" t="s">
        <v>91</v>
      </c>
      <c r="H7591" s="1" t="s">
        <v>91</v>
      </c>
      <c r="I7591" s="1" t="s">
        <v>55</v>
      </c>
      <c r="J7591" s="1" t="s">
        <v>91</v>
      </c>
      <c r="K7591" s="1" t="s">
        <v>91</v>
      </c>
      <c r="L7591" s="1" t="s">
        <v>55</v>
      </c>
      <c r="M7591" s="1" t="s">
        <v>56</v>
      </c>
      <c r="N7591" s="1" t="s">
        <v>136</v>
      </c>
      <c r="O7591" s="1" t="s">
        <v>91</v>
      </c>
      <c r="P7591" s="1" t="s">
        <v>91</v>
      </c>
      <c r="Q7591" s="1" t="s">
        <v>55</v>
      </c>
      <c r="R7591" s="1" t="s">
        <v>180</v>
      </c>
      <c r="T7591" s="1" t="s">
        <v>5425</v>
      </c>
      <c r="U7591" s="1" t="s">
        <v>59</v>
      </c>
      <c r="Y7591" s="1" t="s">
        <v>60</v>
      </c>
      <c r="Z7591" s="1" t="s">
        <v>60</v>
      </c>
      <c r="AD7591" s="1" t="s">
        <v>60</v>
      </c>
      <c r="AR7591" s="1" t="s">
        <v>60</v>
      </c>
      <c r="AT7591" s="1" t="s">
        <v>110</v>
      </c>
      <c r="AU7591" s="1" t="s">
        <v>110</v>
      </c>
      <c r="AV7591" s="1" t="s">
        <v>111</v>
      </c>
      <c r="AX7591" s="3" t="str">
        <f t="array" ref="AX7591">TEXTJOIN(", ", TRUE, IF(X7591:AS7591="Y", X$1:AS$1, IF(X7591:AS7591&lt;&gt;"", X$1:AS$1 &amp; ": " &amp; X7591:AS7591, "")))
</f>
        <v>Cocaine, Fentanyl, Ethanol, Any Opioid</v>
      </c>
    </row>
    <row r="7592">
      <c r="A7592" s="2">
        <v>43907.0</v>
      </c>
      <c r="B7592" s="1" t="s">
        <v>50</v>
      </c>
      <c r="C7592" s="1">
        <v>33.0</v>
      </c>
      <c r="D7592" s="1" t="s">
        <v>51</v>
      </c>
      <c r="E7592" s="1" t="s">
        <v>63</v>
      </c>
      <c r="G7592" s="1" t="s">
        <v>160</v>
      </c>
      <c r="H7592" s="1" t="s">
        <v>54</v>
      </c>
      <c r="I7592" s="1" t="s">
        <v>55</v>
      </c>
      <c r="J7592" s="1" t="s">
        <v>160</v>
      </c>
      <c r="K7592" s="1" t="s">
        <v>54</v>
      </c>
      <c r="L7592" s="1" t="s">
        <v>55</v>
      </c>
      <c r="M7592" s="1" t="s">
        <v>56</v>
      </c>
      <c r="N7592" s="1" t="s">
        <v>66</v>
      </c>
      <c r="O7592" s="1" t="s">
        <v>160</v>
      </c>
      <c r="P7592" s="1" t="s">
        <v>54</v>
      </c>
      <c r="Q7592" s="1" t="s">
        <v>55</v>
      </c>
      <c r="R7592" s="1" t="s">
        <v>56</v>
      </c>
      <c r="T7592" s="1" t="s">
        <v>4107</v>
      </c>
      <c r="U7592" s="1" t="s">
        <v>59</v>
      </c>
      <c r="Y7592" s="1" t="s">
        <v>60</v>
      </c>
      <c r="Z7592" s="1" t="s">
        <v>60</v>
      </c>
      <c r="AA7592" s="1" t="s">
        <v>60</v>
      </c>
      <c r="AR7592" s="1" t="s">
        <v>60</v>
      </c>
      <c r="AT7592" s="1" t="s">
        <v>163</v>
      </c>
      <c r="AU7592" s="1" t="s">
        <v>163</v>
      </c>
      <c r="AV7592" s="1" t="s">
        <v>164</v>
      </c>
      <c r="AX7592" s="3" t="str">
        <f t="array" ref="AX7592">TEXTJOIN(", ", TRUE, IF(X7592:AS7592="Y", X$1:AS$1, IF(X7592:AS7592&lt;&gt;"", X$1:AS$1 &amp; ": " &amp; X7592:AS7592, "")))
</f>
        <v>Cocaine, Fentanyl, Fentanyl Analogue, Any Opioid</v>
      </c>
    </row>
    <row r="7593">
      <c r="A7593" s="2">
        <v>43745.0</v>
      </c>
      <c r="B7593" s="1" t="s">
        <v>50</v>
      </c>
      <c r="C7593" s="1">
        <v>37.0</v>
      </c>
      <c r="D7593" s="1" t="s">
        <v>51</v>
      </c>
      <c r="E7593" s="1" t="s">
        <v>52</v>
      </c>
      <c r="J7593" s="1" t="s">
        <v>98</v>
      </c>
      <c r="K7593" s="1" t="s">
        <v>54</v>
      </c>
      <c r="L7593" s="1" t="s">
        <v>55</v>
      </c>
      <c r="M7593" s="1" t="s">
        <v>1412</v>
      </c>
      <c r="N7593" s="1" t="s">
        <v>1471</v>
      </c>
      <c r="O7593" s="1" t="s">
        <v>98</v>
      </c>
      <c r="P7593" s="1" t="s">
        <v>54</v>
      </c>
      <c r="Q7593" s="1" t="s">
        <v>55</v>
      </c>
      <c r="R7593" s="1" t="s">
        <v>44</v>
      </c>
      <c r="T7593" s="1" t="s">
        <v>456</v>
      </c>
      <c r="U7593" s="1" t="s">
        <v>59</v>
      </c>
      <c r="Y7593" s="1" t="s">
        <v>60</v>
      </c>
      <c r="Z7593" s="1" t="s">
        <v>60</v>
      </c>
      <c r="AD7593" s="1" t="s">
        <v>60</v>
      </c>
      <c r="AR7593" s="1" t="s">
        <v>60</v>
      </c>
      <c r="AT7593" s="1" t="s">
        <v>62</v>
      </c>
      <c r="AU7593" s="1" t="s">
        <v>100</v>
      </c>
      <c r="AV7593" s="1" t="s">
        <v>101</v>
      </c>
      <c r="AX7593" s="3" t="str">
        <f t="array" ref="AX7593">TEXTJOIN(", ", TRUE, IF(X7593:AS7593="Y", X$1:AS$1, IF(X7593:AS7593&lt;&gt;"", X$1:AS$1 &amp; ": " &amp; X7593:AS7593, "")))
</f>
        <v>Cocaine, Fentanyl, Ethanol, Any Opioid</v>
      </c>
    </row>
    <row r="7594">
      <c r="A7594" s="2">
        <v>44458.0</v>
      </c>
      <c r="B7594" s="1" t="s">
        <v>50</v>
      </c>
      <c r="C7594" s="1">
        <v>50.0</v>
      </c>
      <c r="D7594" s="1" t="s">
        <v>76</v>
      </c>
      <c r="E7594" s="1" t="s">
        <v>63</v>
      </c>
      <c r="G7594" s="1" t="s">
        <v>1303</v>
      </c>
      <c r="H7594" s="1" t="s">
        <v>91</v>
      </c>
      <c r="I7594" s="1" t="s">
        <v>55</v>
      </c>
      <c r="J7594" s="1" t="s">
        <v>1430</v>
      </c>
      <c r="K7594" s="1" t="s">
        <v>91</v>
      </c>
      <c r="L7594" s="1" t="s">
        <v>55</v>
      </c>
      <c r="M7594" s="1" t="s">
        <v>177</v>
      </c>
      <c r="N7594" s="1" t="s">
        <v>136</v>
      </c>
      <c r="O7594" s="1" t="s">
        <v>1430</v>
      </c>
      <c r="P7594" s="1" t="s">
        <v>91</v>
      </c>
      <c r="Q7594" s="1" t="s">
        <v>55</v>
      </c>
      <c r="R7594" s="1" t="s">
        <v>44</v>
      </c>
      <c r="S7594" s="1" t="s">
        <v>7414</v>
      </c>
      <c r="T7594" s="1" t="s">
        <v>481</v>
      </c>
      <c r="U7594" s="1" t="s">
        <v>59</v>
      </c>
      <c r="Z7594" s="1" t="s">
        <v>60</v>
      </c>
      <c r="AM7594" s="1" t="s">
        <v>60</v>
      </c>
      <c r="AR7594" s="1" t="s">
        <v>60</v>
      </c>
      <c r="AT7594" s="1" t="s">
        <v>1305</v>
      </c>
      <c r="AU7594" s="1" t="s">
        <v>1432</v>
      </c>
      <c r="AV7594" s="1" t="s">
        <v>1433</v>
      </c>
      <c r="AX7594" s="3" t="str">
        <f t="array" ref="AX7594">TEXTJOIN(", ", TRUE, IF(X7594:AS7594="Y", X$1:AS$1, IF(X7594:AS7594&lt;&gt;"", X$1:AS$1 &amp; ": " &amp; X7594:AS7594, "")))
</f>
        <v>Fentanyl, Xylazine, Any Opioid</v>
      </c>
    </row>
    <row r="7595">
      <c r="A7595" s="2">
        <v>42807.0</v>
      </c>
      <c r="B7595" s="1" t="s">
        <v>86</v>
      </c>
      <c r="C7595" s="1">
        <v>31.0</v>
      </c>
      <c r="D7595" s="1" t="s">
        <v>51</v>
      </c>
      <c r="E7595" s="1" t="s">
        <v>63</v>
      </c>
      <c r="G7595" s="1" t="s">
        <v>338</v>
      </c>
      <c r="H7595" s="1" t="s">
        <v>263</v>
      </c>
      <c r="I7595" s="1" t="s">
        <v>55</v>
      </c>
      <c r="J7595" s="1" t="s">
        <v>338</v>
      </c>
      <c r="K7595" s="1" t="s">
        <v>263</v>
      </c>
      <c r="L7595" s="1" t="s">
        <v>55</v>
      </c>
      <c r="M7595" s="1" t="s">
        <v>56</v>
      </c>
      <c r="N7595" s="1" t="s">
        <v>136</v>
      </c>
      <c r="O7595" s="1" t="s">
        <v>338</v>
      </c>
      <c r="P7595" s="1" t="s">
        <v>263</v>
      </c>
      <c r="Q7595" s="1" t="s">
        <v>55</v>
      </c>
      <c r="R7595" s="1" t="s">
        <v>56</v>
      </c>
      <c r="T7595" s="1" t="s">
        <v>1104</v>
      </c>
      <c r="U7595" s="1" t="s">
        <v>59</v>
      </c>
      <c r="X7595" s="1" t="s">
        <v>60</v>
      </c>
      <c r="Z7595" s="1" t="s">
        <v>60</v>
      </c>
      <c r="AT7595" s="1" t="s">
        <v>339</v>
      </c>
      <c r="AU7595" s="1" t="s">
        <v>339</v>
      </c>
      <c r="AV7595" s="1" t="s">
        <v>534</v>
      </c>
      <c r="AX7595" s="3" t="str">
        <f t="array" ref="AX7595">TEXTJOIN(", ", TRUE, IF(X7595:AS7595="Y", X$1:AS$1, IF(X7595:AS7595&lt;&gt;"", X$1:AS$1 &amp; ": " &amp; X7595:AS7595, "")))
</f>
        <v>Heroin, Fentanyl</v>
      </c>
    </row>
    <row r="7596">
      <c r="A7596" s="2">
        <v>41319.0</v>
      </c>
      <c r="B7596" s="1" t="s">
        <v>50</v>
      </c>
      <c r="C7596" s="1">
        <v>56.0</v>
      </c>
      <c r="D7596" s="1" t="s">
        <v>51</v>
      </c>
      <c r="E7596" s="1" t="s">
        <v>63</v>
      </c>
      <c r="G7596" s="1" t="s">
        <v>255</v>
      </c>
      <c r="H7596" s="1" t="s">
        <v>103</v>
      </c>
      <c r="J7596" s="1" t="s">
        <v>255</v>
      </c>
      <c r="L7596" s="1" t="s">
        <v>55</v>
      </c>
      <c r="M7596" s="1" t="s">
        <v>56</v>
      </c>
      <c r="N7596" s="1" t="s">
        <v>104</v>
      </c>
      <c r="O7596" s="1" t="s">
        <v>255</v>
      </c>
      <c r="P7596" s="1" t="s">
        <v>103</v>
      </c>
      <c r="R7596" s="1" t="s">
        <v>56</v>
      </c>
      <c r="T7596" s="1" t="s">
        <v>7415</v>
      </c>
      <c r="U7596" s="1" t="s">
        <v>59</v>
      </c>
      <c r="Z7596" s="1" t="s">
        <v>60</v>
      </c>
      <c r="AB7596" s="1" t="s">
        <v>60</v>
      </c>
      <c r="AC7596" s="1" t="s">
        <v>60</v>
      </c>
      <c r="AT7596" s="1" t="s">
        <v>259</v>
      </c>
      <c r="AU7596" s="1" t="s">
        <v>259</v>
      </c>
      <c r="AV7596" s="1" t="s">
        <v>520</v>
      </c>
      <c r="AX7596" s="3" t="str">
        <f t="array" ref="AX7596">TEXTJOIN(", ", TRUE, IF(X7596:AS7596="Y", X$1:AS$1, IF(X7596:AS7596&lt;&gt;"", X$1:AS$1 &amp; ": " &amp; X7596:AS7596, "")))
</f>
        <v>Fentanyl, Oxycodone, Oxymorphone</v>
      </c>
    </row>
    <row r="7597">
      <c r="A7597" s="2">
        <v>43346.0</v>
      </c>
      <c r="B7597" s="1" t="s">
        <v>50</v>
      </c>
      <c r="C7597" s="1">
        <v>55.0</v>
      </c>
      <c r="D7597" s="1" t="s">
        <v>51</v>
      </c>
      <c r="E7597" s="1" t="s">
        <v>63</v>
      </c>
      <c r="F7597" s="1" t="s">
        <v>137</v>
      </c>
      <c r="G7597" s="1" t="s">
        <v>82</v>
      </c>
      <c r="H7597" s="1" t="s">
        <v>54</v>
      </c>
      <c r="I7597" s="1" t="s">
        <v>55</v>
      </c>
      <c r="J7597" s="1" t="s">
        <v>82</v>
      </c>
      <c r="K7597" s="1" t="s">
        <v>54</v>
      </c>
      <c r="M7597" s="1" t="s">
        <v>820</v>
      </c>
      <c r="N7597" s="1" t="s">
        <v>93</v>
      </c>
      <c r="O7597" s="1" t="s">
        <v>82</v>
      </c>
      <c r="P7597" s="1" t="s">
        <v>54</v>
      </c>
      <c r="Q7597" s="1" t="s">
        <v>55</v>
      </c>
      <c r="R7597" s="1" t="s">
        <v>67</v>
      </c>
      <c r="T7597" s="1" t="s">
        <v>7416</v>
      </c>
      <c r="U7597" s="1" t="s">
        <v>59</v>
      </c>
      <c r="V7597" s="1" t="s">
        <v>7417</v>
      </c>
      <c r="X7597" s="1" t="s">
        <v>60</v>
      </c>
      <c r="Y7597" s="1" t="s">
        <v>60</v>
      </c>
      <c r="AD7597" s="1" t="s">
        <v>60</v>
      </c>
      <c r="AG7597" s="1" t="s">
        <v>60</v>
      </c>
      <c r="AP7597" s="1" t="s">
        <v>60</v>
      </c>
      <c r="AR7597" s="1" t="s">
        <v>60</v>
      </c>
      <c r="AT7597" s="1" t="s">
        <v>329</v>
      </c>
      <c r="AU7597" s="1" t="s">
        <v>329</v>
      </c>
      <c r="AV7597" s="1" t="s">
        <v>85</v>
      </c>
      <c r="AX7597" s="3" t="str">
        <f t="array" ref="AX7597">TEXTJOIN(", ", TRUE, IF(X7597:AS7597="Y", X$1:AS$1, IF(X7597:AS7597&lt;&gt;"", X$1:AS$1 &amp; ": " &amp; X7597:AS7597, "")))
</f>
        <v>Heroin, Cocaine, Ethanol, Methadone, Heroin/Morph/Codeine, Any Opioid</v>
      </c>
    </row>
    <row r="7598">
      <c r="A7598" s="2">
        <v>43178.0</v>
      </c>
      <c r="B7598" s="1" t="s">
        <v>50</v>
      </c>
      <c r="C7598" s="1">
        <v>29.0</v>
      </c>
      <c r="D7598" s="1" t="s">
        <v>51</v>
      </c>
      <c r="E7598" s="1" t="s">
        <v>63</v>
      </c>
      <c r="G7598" s="1" t="s">
        <v>760</v>
      </c>
      <c r="H7598" s="1" t="s">
        <v>121</v>
      </c>
      <c r="I7598" s="1" t="s">
        <v>55</v>
      </c>
      <c r="J7598" s="1" t="s">
        <v>760</v>
      </c>
      <c r="K7598" s="1" t="s">
        <v>121</v>
      </c>
      <c r="M7598" s="1" t="s">
        <v>56</v>
      </c>
      <c r="N7598" s="1" t="s">
        <v>136</v>
      </c>
      <c r="O7598" s="1" t="s">
        <v>760</v>
      </c>
      <c r="P7598" s="1" t="s">
        <v>121</v>
      </c>
      <c r="Q7598" s="1" t="s">
        <v>55</v>
      </c>
      <c r="R7598" s="1" t="s">
        <v>56</v>
      </c>
      <c r="T7598" s="1" t="s">
        <v>83</v>
      </c>
      <c r="U7598" s="1" t="s">
        <v>59</v>
      </c>
      <c r="Z7598" s="1" t="s">
        <v>60</v>
      </c>
      <c r="AR7598" s="1" t="s">
        <v>60</v>
      </c>
      <c r="AT7598" s="1" t="s">
        <v>762</v>
      </c>
      <c r="AU7598" s="1" t="s">
        <v>762</v>
      </c>
      <c r="AV7598" s="1" t="s">
        <v>2793</v>
      </c>
      <c r="AX7598" s="3" t="str">
        <f t="array" ref="AX7598">TEXTJOIN(", ", TRUE, IF(X7598:AS7598="Y", X$1:AS$1, IF(X7598:AS7598&lt;&gt;"", X$1:AS$1 &amp; ": " &amp; X7598:AS7598, "")))
</f>
        <v>Fentanyl, Any Opioid</v>
      </c>
    </row>
    <row r="7599">
      <c r="A7599" s="4">
        <v>43754.0</v>
      </c>
      <c r="B7599" s="1" t="s">
        <v>50</v>
      </c>
      <c r="C7599" s="1">
        <v>35.0</v>
      </c>
      <c r="D7599" s="1" t="s">
        <v>51</v>
      </c>
      <c r="E7599" s="1" t="s">
        <v>63</v>
      </c>
      <c r="G7599" s="1" t="s">
        <v>1929</v>
      </c>
      <c r="H7599" s="1" t="s">
        <v>299</v>
      </c>
      <c r="I7599" s="1" t="s">
        <v>55</v>
      </c>
      <c r="J7599" s="1" t="s">
        <v>1929</v>
      </c>
      <c r="K7599" s="1" t="s">
        <v>299</v>
      </c>
      <c r="L7599" s="1" t="s">
        <v>55</v>
      </c>
      <c r="M7599" s="1" t="s">
        <v>56</v>
      </c>
      <c r="N7599" s="1" t="s">
        <v>136</v>
      </c>
      <c r="O7599" s="1" t="s">
        <v>1929</v>
      </c>
      <c r="P7599" s="1" t="s">
        <v>299</v>
      </c>
      <c r="Q7599" s="1" t="s">
        <v>55</v>
      </c>
      <c r="R7599" s="1" t="s">
        <v>56</v>
      </c>
      <c r="T7599" s="1" t="s">
        <v>7418</v>
      </c>
      <c r="U7599" s="1" t="s">
        <v>59</v>
      </c>
      <c r="Z7599" s="1" t="s">
        <v>60</v>
      </c>
      <c r="AR7599" s="1" t="s">
        <v>60</v>
      </c>
      <c r="AT7599" s="1" t="s">
        <v>1930</v>
      </c>
      <c r="AU7599" s="1" t="s">
        <v>1930</v>
      </c>
      <c r="AV7599" s="1" t="s">
        <v>2500</v>
      </c>
      <c r="AX7599" s="3" t="str">
        <f t="array" ref="AX7599">TEXTJOIN(", ", TRUE, IF(X7599:AS7599="Y", X$1:AS$1, IF(X7599:AS7599&lt;&gt;"", X$1:AS$1 &amp; ": " &amp; X7599:AS7599, "")))
</f>
        <v>Fentanyl, Any Opioid</v>
      </c>
    </row>
    <row r="7600">
      <c r="A7600" s="2">
        <v>42918.0</v>
      </c>
      <c r="B7600" s="1" t="s">
        <v>86</v>
      </c>
      <c r="C7600" s="1">
        <v>39.0</v>
      </c>
      <c r="D7600" s="1" t="s">
        <v>51</v>
      </c>
      <c r="E7600" s="1" t="s">
        <v>63</v>
      </c>
      <c r="F7600" s="1" t="s">
        <v>137</v>
      </c>
      <c r="G7600" s="1" t="s">
        <v>53</v>
      </c>
      <c r="H7600" s="1" t="s">
        <v>54</v>
      </c>
      <c r="I7600" s="1" t="s">
        <v>55</v>
      </c>
      <c r="J7600" s="1" t="s">
        <v>53</v>
      </c>
      <c r="K7600" s="1" t="s">
        <v>54</v>
      </c>
      <c r="L7600" s="1" t="s">
        <v>55</v>
      </c>
      <c r="M7600" s="1" t="s">
        <v>56</v>
      </c>
      <c r="N7600" s="1" t="s">
        <v>136</v>
      </c>
      <c r="O7600" s="1" t="s">
        <v>53</v>
      </c>
      <c r="P7600" s="1" t="s">
        <v>54</v>
      </c>
      <c r="Q7600" s="1" t="s">
        <v>55</v>
      </c>
      <c r="R7600" s="1" t="s">
        <v>56</v>
      </c>
      <c r="T7600" s="1" t="s">
        <v>7419</v>
      </c>
      <c r="U7600" s="1" t="s">
        <v>59</v>
      </c>
      <c r="X7600" s="1" t="s">
        <v>60</v>
      </c>
      <c r="Z7600" s="1" t="s">
        <v>60</v>
      </c>
      <c r="AA7600" s="1" t="s">
        <v>60</v>
      </c>
      <c r="AD7600" s="1" t="s">
        <v>60</v>
      </c>
      <c r="AT7600" s="1" t="s">
        <v>61</v>
      </c>
      <c r="AU7600" s="1" t="s">
        <v>61</v>
      </c>
      <c r="AV7600" s="1" t="s">
        <v>294</v>
      </c>
      <c r="AX7600" s="3" t="str">
        <f t="array" ref="AX7600">TEXTJOIN(", ", TRUE, IF(X7600:AS7600="Y", X$1:AS$1, IF(X7600:AS7600&lt;&gt;"", X$1:AS$1 &amp; ": " &amp; X7600:AS7600, "")))
</f>
        <v>Heroin, Fentanyl, Fentanyl Analogue, Ethanol</v>
      </c>
    </row>
    <row r="7601">
      <c r="A7601" s="2">
        <v>44097.0</v>
      </c>
      <c r="B7601" s="1" t="s">
        <v>50</v>
      </c>
      <c r="C7601" s="1">
        <v>23.0</v>
      </c>
      <c r="D7601" s="1" t="s">
        <v>76</v>
      </c>
      <c r="E7601" s="1" t="s">
        <v>63</v>
      </c>
      <c r="G7601" s="1" t="s">
        <v>64</v>
      </c>
      <c r="H7601" s="1" t="s">
        <v>65</v>
      </c>
      <c r="I7601" s="1" t="s">
        <v>55</v>
      </c>
      <c r="J7601" s="1" t="s">
        <v>64</v>
      </c>
      <c r="K7601" s="1" t="s">
        <v>65</v>
      </c>
      <c r="L7601" s="1" t="s">
        <v>55</v>
      </c>
      <c r="M7601" s="1" t="s">
        <v>44</v>
      </c>
      <c r="N7601" s="1" t="s">
        <v>119</v>
      </c>
      <c r="O7601" s="1" t="s">
        <v>64</v>
      </c>
      <c r="P7601" s="1" t="s">
        <v>65</v>
      </c>
      <c r="Q7601" s="1" t="s">
        <v>55</v>
      </c>
      <c r="R7601" s="1" t="s">
        <v>56</v>
      </c>
      <c r="T7601" s="1" t="s">
        <v>83</v>
      </c>
      <c r="U7601" s="1" t="s">
        <v>59</v>
      </c>
      <c r="Z7601" s="1" t="s">
        <v>60</v>
      </c>
      <c r="AR7601" s="1" t="s">
        <v>60</v>
      </c>
      <c r="AT7601" s="1" t="s">
        <v>69</v>
      </c>
      <c r="AU7601" s="1" t="s">
        <v>69</v>
      </c>
      <c r="AV7601" s="1" t="s">
        <v>70</v>
      </c>
      <c r="AX7601" s="3" t="str">
        <f t="array" ref="AX7601">TEXTJOIN(", ", TRUE, IF(X7601:AS7601="Y", X$1:AS$1, IF(X7601:AS7601&lt;&gt;"", X$1:AS$1 &amp; ": " &amp; X7601:AS7601, "")))
</f>
        <v>Fentanyl, Any Opioid</v>
      </c>
    </row>
    <row r="7602">
      <c r="A7602" s="2">
        <v>44378.0</v>
      </c>
      <c r="B7602" s="1" t="s">
        <v>50</v>
      </c>
      <c r="C7602" s="1">
        <v>57.0</v>
      </c>
      <c r="D7602" s="1" t="s">
        <v>51</v>
      </c>
      <c r="E7602" s="1" t="s">
        <v>502</v>
      </c>
      <c r="G7602" s="1" t="s">
        <v>65</v>
      </c>
      <c r="H7602" s="1" t="s">
        <v>65</v>
      </c>
      <c r="I7602" s="1" t="s">
        <v>55</v>
      </c>
      <c r="J7602" s="1" t="s">
        <v>65</v>
      </c>
      <c r="K7602" s="1" t="s">
        <v>65</v>
      </c>
      <c r="L7602" s="1" t="s">
        <v>55</v>
      </c>
      <c r="M7602" s="1" t="s">
        <v>404</v>
      </c>
      <c r="N7602" s="1" t="s">
        <v>119</v>
      </c>
      <c r="O7602" s="1" t="s">
        <v>65</v>
      </c>
      <c r="P7602" s="1" t="s">
        <v>65</v>
      </c>
      <c r="Q7602" s="1" t="s">
        <v>55</v>
      </c>
      <c r="R7602" s="1" t="s">
        <v>173</v>
      </c>
      <c r="T7602" s="1" t="s">
        <v>83</v>
      </c>
      <c r="U7602" s="1" t="s">
        <v>59</v>
      </c>
      <c r="Z7602" s="1" t="s">
        <v>60</v>
      </c>
      <c r="AR7602" s="1" t="s">
        <v>60</v>
      </c>
      <c r="AT7602" s="1" t="s">
        <v>410</v>
      </c>
      <c r="AU7602" s="1" t="s">
        <v>410</v>
      </c>
      <c r="AV7602" s="1" t="s">
        <v>150</v>
      </c>
      <c r="AX7602" s="3" t="str">
        <f t="array" ref="AX7602">TEXTJOIN(", ", TRUE, IF(X7602:AS7602="Y", X$1:AS$1, IF(X7602:AS7602&lt;&gt;"", X$1:AS$1 &amp; ": " &amp; X7602:AS7602, "")))
</f>
        <v>Fentanyl, Any Opioid</v>
      </c>
    </row>
    <row r="7603">
      <c r="A7603" s="2">
        <v>41829.0</v>
      </c>
      <c r="B7603" s="1" t="s">
        <v>50</v>
      </c>
      <c r="C7603" s="1">
        <v>50.0</v>
      </c>
      <c r="D7603" s="1" t="s">
        <v>51</v>
      </c>
      <c r="E7603" s="1" t="s">
        <v>63</v>
      </c>
      <c r="G7603" s="1" t="s">
        <v>300</v>
      </c>
      <c r="J7603" s="1" t="s">
        <v>7420</v>
      </c>
      <c r="L7603" s="1" t="s">
        <v>55</v>
      </c>
      <c r="M7603" s="1" t="s">
        <v>56</v>
      </c>
      <c r="N7603" s="1" t="s">
        <v>104</v>
      </c>
      <c r="O7603" s="1" t="s">
        <v>300</v>
      </c>
      <c r="P7603" s="1" t="s">
        <v>299</v>
      </c>
      <c r="R7603" s="1" t="s">
        <v>56</v>
      </c>
      <c r="T7603" s="1" t="s">
        <v>7421</v>
      </c>
      <c r="U7603" s="1" t="s">
        <v>59</v>
      </c>
      <c r="AB7603" s="1" t="s">
        <v>60</v>
      </c>
      <c r="AC7603" s="1" t="s">
        <v>60</v>
      </c>
      <c r="AT7603" s="1" t="s">
        <v>304</v>
      </c>
      <c r="AU7603" s="1" t="s">
        <v>7422</v>
      </c>
      <c r="AV7603" s="1" t="s">
        <v>302</v>
      </c>
      <c r="AX7603" s="3" t="str">
        <f t="array" ref="AX7603">TEXTJOIN(", ", TRUE, IF(X7603:AS7603="Y", X$1:AS$1, IF(X7603:AS7603&lt;&gt;"", X$1:AS$1 &amp; ": " &amp; X7603:AS7603, "")))
</f>
        <v>Oxycodone, Oxymorphone</v>
      </c>
    </row>
    <row r="7604">
      <c r="A7604" s="2">
        <v>43467.0</v>
      </c>
      <c r="B7604" s="1" t="s">
        <v>50</v>
      </c>
      <c r="C7604" s="1">
        <v>37.0</v>
      </c>
      <c r="D7604" s="1" t="s">
        <v>76</v>
      </c>
      <c r="E7604" s="1" t="s">
        <v>52</v>
      </c>
      <c r="G7604" s="1" t="s">
        <v>91</v>
      </c>
      <c r="H7604" s="1" t="s">
        <v>91</v>
      </c>
      <c r="I7604" s="1" t="s">
        <v>55</v>
      </c>
      <c r="J7604" s="1" t="s">
        <v>91</v>
      </c>
      <c r="K7604" s="1" t="s">
        <v>91</v>
      </c>
      <c r="L7604" s="1" t="s">
        <v>55</v>
      </c>
      <c r="M7604" s="1" t="s">
        <v>56</v>
      </c>
      <c r="N7604" s="1" t="s">
        <v>93</v>
      </c>
      <c r="O7604" s="1" t="s">
        <v>91</v>
      </c>
      <c r="P7604" s="1" t="s">
        <v>91</v>
      </c>
      <c r="Q7604" s="1" t="s">
        <v>55</v>
      </c>
      <c r="R7604" s="1" t="s">
        <v>44</v>
      </c>
      <c r="T7604" s="1" t="s">
        <v>6391</v>
      </c>
      <c r="U7604" s="1" t="s">
        <v>59</v>
      </c>
      <c r="V7604" s="1" t="s">
        <v>258</v>
      </c>
      <c r="Y7604" s="1" t="s">
        <v>60</v>
      </c>
      <c r="Z7604" s="1" t="s">
        <v>60</v>
      </c>
      <c r="AA7604" s="1" t="s">
        <v>60</v>
      </c>
      <c r="AR7604" s="1" t="s">
        <v>60</v>
      </c>
      <c r="AT7604" s="1" t="s">
        <v>110</v>
      </c>
      <c r="AU7604" s="1" t="s">
        <v>110</v>
      </c>
      <c r="AV7604" s="1" t="s">
        <v>111</v>
      </c>
      <c r="AX7604" s="3" t="str">
        <f t="array" ref="AX7604">TEXTJOIN(", ", TRUE, IF(X7604:AS7604="Y", X$1:AS$1, IF(X7604:AS7604&lt;&gt;"", X$1:AS$1 &amp; ": " &amp; X7604:AS7604, "")))
</f>
        <v>Cocaine, Fentanyl, Fentanyl Analogue, Any Opioid</v>
      </c>
    </row>
    <row r="7605">
      <c r="A7605" s="2">
        <v>44287.0</v>
      </c>
      <c r="B7605" s="1" t="s">
        <v>50</v>
      </c>
      <c r="C7605" s="1">
        <v>34.0</v>
      </c>
      <c r="D7605" s="1" t="s">
        <v>76</v>
      </c>
      <c r="E7605" s="1" t="s">
        <v>63</v>
      </c>
      <c r="G7605" s="1" t="s">
        <v>446</v>
      </c>
      <c r="H7605" s="1" t="s">
        <v>91</v>
      </c>
      <c r="I7605" s="1" t="s">
        <v>55</v>
      </c>
      <c r="J7605" s="1" t="s">
        <v>446</v>
      </c>
      <c r="K7605" s="1" t="s">
        <v>91</v>
      </c>
      <c r="L7605" s="1" t="s">
        <v>55</v>
      </c>
      <c r="M7605" s="1" t="s">
        <v>56</v>
      </c>
      <c r="N7605" s="1" t="s">
        <v>155</v>
      </c>
      <c r="O7605" s="1" t="s">
        <v>446</v>
      </c>
      <c r="P7605" s="1" t="s">
        <v>91</v>
      </c>
      <c r="Q7605" s="1" t="s">
        <v>55</v>
      </c>
      <c r="R7605" s="1" t="s">
        <v>56</v>
      </c>
      <c r="T7605" s="1" t="s">
        <v>7423</v>
      </c>
      <c r="U7605" s="1" t="s">
        <v>59</v>
      </c>
      <c r="Z7605" s="1" t="s">
        <v>60</v>
      </c>
      <c r="AG7605" s="1" t="s">
        <v>60</v>
      </c>
      <c r="AR7605" s="1" t="s">
        <v>60</v>
      </c>
      <c r="AT7605" s="1" t="s">
        <v>448</v>
      </c>
      <c r="AU7605" s="1" t="s">
        <v>448</v>
      </c>
      <c r="AV7605" s="1" t="s">
        <v>449</v>
      </c>
      <c r="AX7605" s="3" t="str">
        <f t="array" ref="AX7605">TEXTJOIN(", ", TRUE, IF(X7605:AS7605="Y", X$1:AS$1, IF(X7605:AS7605&lt;&gt;"", X$1:AS$1 &amp; ": " &amp; X7605:AS7605, "")))
</f>
        <v>Fentanyl, Methadone, Any Opioid</v>
      </c>
    </row>
    <row r="7606">
      <c r="A7606" s="2">
        <v>42504.0</v>
      </c>
      <c r="B7606" s="1" t="s">
        <v>50</v>
      </c>
      <c r="C7606" s="1">
        <v>55.0</v>
      </c>
      <c r="D7606" s="1" t="s">
        <v>51</v>
      </c>
      <c r="E7606" s="1" t="s">
        <v>63</v>
      </c>
      <c r="G7606" s="1" t="s">
        <v>380</v>
      </c>
      <c r="H7606" s="1" t="s">
        <v>299</v>
      </c>
      <c r="I7606" s="1" t="s">
        <v>55</v>
      </c>
      <c r="J7606" s="1" t="s">
        <v>256</v>
      </c>
      <c r="M7606" s="1" t="s">
        <v>177</v>
      </c>
      <c r="N7606" s="1" t="s">
        <v>276</v>
      </c>
      <c r="O7606" s="1" t="s">
        <v>256</v>
      </c>
      <c r="R7606" s="1" t="s">
        <v>67</v>
      </c>
      <c r="T7606" s="1" t="s">
        <v>7424</v>
      </c>
      <c r="U7606" s="1" t="s">
        <v>59</v>
      </c>
      <c r="X7606" s="1" t="s">
        <v>60</v>
      </c>
      <c r="Y7606" s="1" t="s">
        <v>60</v>
      </c>
      <c r="Z7606" s="1" t="s">
        <v>60</v>
      </c>
      <c r="AD7606" s="1" t="s">
        <v>60</v>
      </c>
      <c r="AP7606" s="1" t="s">
        <v>60</v>
      </c>
      <c r="AR7606" s="1" t="s">
        <v>60</v>
      </c>
      <c r="AT7606" s="1" t="s">
        <v>383</v>
      </c>
      <c r="AU7606" s="1" t="s">
        <v>282</v>
      </c>
      <c r="AV7606" s="1" t="s">
        <v>260</v>
      </c>
      <c r="AX7606" s="3" t="str">
        <f t="array" ref="AX7606">TEXTJOIN(", ", TRUE, IF(X7606:AS7606="Y", X$1:AS$1, IF(X7606:AS7606&lt;&gt;"", X$1:AS$1 &amp; ": " &amp; X7606:AS7606, "")))
</f>
        <v>Heroin, Cocaine, Fentanyl, Ethanol, Heroin/Morph/Codeine, Any Opioid</v>
      </c>
    </row>
    <row r="7607">
      <c r="A7607" s="2">
        <v>43438.0</v>
      </c>
      <c r="B7607" s="1" t="s">
        <v>50</v>
      </c>
      <c r="C7607" s="1">
        <v>60.0</v>
      </c>
      <c r="D7607" s="1" t="s">
        <v>76</v>
      </c>
      <c r="E7607" s="1" t="s">
        <v>63</v>
      </c>
      <c r="G7607" s="1" t="s">
        <v>271</v>
      </c>
      <c r="H7607" s="1" t="s">
        <v>91</v>
      </c>
      <c r="I7607" s="1" t="s">
        <v>55</v>
      </c>
      <c r="J7607" s="1" t="s">
        <v>271</v>
      </c>
      <c r="K7607" s="1" t="s">
        <v>91</v>
      </c>
      <c r="M7607" s="1" t="s">
        <v>56</v>
      </c>
      <c r="N7607" s="1" t="s">
        <v>136</v>
      </c>
      <c r="O7607" s="1" t="s">
        <v>271</v>
      </c>
      <c r="P7607" s="1" t="s">
        <v>91</v>
      </c>
      <c r="Q7607" s="1" t="s">
        <v>55</v>
      </c>
      <c r="R7607" s="1" t="s">
        <v>56</v>
      </c>
      <c r="T7607" s="1" t="s">
        <v>7425</v>
      </c>
      <c r="U7607" s="1" t="s">
        <v>59</v>
      </c>
      <c r="Z7607" s="1" t="s">
        <v>60</v>
      </c>
      <c r="AB7607" s="1" t="s">
        <v>60</v>
      </c>
      <c r="AC7607" s="1" t="s">
        <v>60</v>
      </c>
      <c r="AD7607" s="1" t="s">
        <v>60</v>
      </c>
      <c r="AR7607" s="1" t="s">
        <v>60</v>
      </c>
      <c r="AT7607" s="1" t="s">
        <v>274</v>
      </c>
      <c r="AU7607" s="1" t="s">
        <v>274</v>
      </c>
      <c r="AV7607" s="1" t="s">
        <v>275</v>
      </c>
      <c r="AX7607" s="3" t="str">
        <f t="array" ref="AX7607">TEXTJOIN(", ", TRUE, IF(X7607:AS7607="Y", X$1:AS$1, IF(X7607:AS7607&lt;&gt;"", X$1:AS$1 &amp; ": " &amp; X7607:AS7607, "")))
</f>
        <v>Fentanyl, Oxycodone, Oxymorphone, Ethanol, Any Opioid</v>
      </c>
    </row>
    <row r="7608">
      <c r="A7608" s="2">
        <v>43694.0</v>
      </c>
      <c r="B7608" s="1" t="s">
        <v>50</v>
      </c>
      <c r="C7608" s="1">
        <v>31.0</v>
      </c>
      <c r="D7608" s="1" t="s">
        <v>51</v>
      </c>
      <c r="E7608" s="1" t="s">
        <v>63</v>
      </c>
      <c r="G7608" s="1" t="s">
        <v>967</v>
      </c>
      <c r="H7608" s="1" t="s">
        <v>103</v>
      </c>
      <c r="I7608" s="1" t="s">
        <v>55</v>
      </c>
      <c r="J7608" s="1" t="s">
        <v>256</v>
      </c>
      <c r="K7608" s="1" t="s">
        <v>103</v>
      </c>
      <c r="L7608" s="1" t="s">
        <v>55</v>
      </c>
      <c r="M7608" s="1" t="s">
        <v>92</v>
      </c>
      <c r="N7608" s="1" t="s">
        <v>136</v>
      </c>
      <c r="O7608" s="1" t="s">
        <v>256</v>
      </c>
      <c r="P7608" s="1" t="s">
        <v>103</v>
      </c>
      <c r="Q7608" s="1" t="s">
        <v>55</v>
      </c>
      <c r="R7608" s="1" t="s">
        <v>44</v>
      </c>
      <c r="T7608" s="1" t="s">
        <v>7426</v>
      </c>
      <c r="U7608" s="1" t="s">
        <v>59</v>
      </c>
      <c r="X7608" s="1" t="s">
        <v>60</v>
      </c>
      <c r="Y7608" s="1" t="s">
        <v>60</v>
      </c>
      <c r="Z7608" s="1" t="s">
        <v>60</v>
      </c>
      <c r="AP7608" s="1" t="s">
        <v>60</v>
      </c>
      <c r="AR7608" s="1" t="s">
        <v>60</v>
      </c>
      <c r="AT7608" s="1" t="s">
        <v>969</v>
      </c>
      <c r="AU7608" s="1" t="s">
        <v>282</v>
      </c>
      <c r="AV7608" s="1" t="s">
        <v>260</v>
      </c>
      <c r="AX7608" s="3" t="str">
        <f t="array" ref="AX7608">TEXTJOIN(", ", TRUE, IF(X7608:AS7608="Y", X$1:AS$1, IF(X7608:AS7608&lt;&gt;"", X$1:AS$1 &amp; ": " &amp; X7608:AS7608, "")))
</f>
        <v>Heroin, Cocaine, Fentanyl, Heroin/Morph/Codeine, Any Opioid</v>
      </c>
    </row>
    <row r="7609">
      <c r="A7609" s="2">
        <v>42028.0</v>
      </c>
      <c r="B7609" s="1" t="s">
        <v>86</v>
      </c>
      <c r="C7609" s="1">
        <v>65.0</v>
      </c>
      <c r="D7609" s="1" t="s">
        <v>76</v>
      </c>
      <c r="E7609" s="1" t="s">
        <v>52</v>
      </c>
      <c r="G7609" s="1" t="s">
        <v>749</v>
      </c>
      <c r="H7609" s="1" t="s">
        <v>91</v>
      </c>
      <c r="I7609" s="1" t="s">
        <v>55</v>
      </c>
      <c r="J7609" s="1" t="s">
        <v>749</v>
      </c>
      <c r="M7609" s="1" t="s">
        <v>56</v>
      </c>
      <c r="O7609" s="1" t="s">
        <v>749</v>
      </c>
      <c r="P7609" s="1" t="s">
        <v>91</v>
      </c>
      <c r="Q7609" s="1" t="s">
        <v>55</v>
      </c>
      <c r="R7609" s="1" t="s">
        <v>56</v>
      </c>
      <c r="T7609" s="1" t="s">
        <v>5517</v>
      </c>
      <c r="U7609" s="1" t="s">
        <v>59</v>
      </c>
      <c r="AB7609" s="1" t="s">
        <v>60</v>
      </c>
      <c r="AR7609" s="1" t="s">
        <v>60</v>
      </c>
      <c r="AT7609" s="1" t="s">
        <v>752</v>
      </c>
      <c r="AU7609" s="1" t="s">
        <v>752</v>
      </c>
      <c r="AV7609" s="1" t="s">
        <v>753</v>
      </c>
      <c r="AX7609" s="3" t="str">
        <f t="array" ref="AX7609">TEXTJOIN(", ", TRUE, IF(X7609:AS7609="Y", X$1:AS$1, IF(X7609:AS7609&lt;&gt;"", X$1:AS$1 &amp; ": " &amp; X7609:AS7609, "")))
</f>
        <v>Oxycodone, Any Opioid</v>
      </c>
    </row>
    <row r="7610">
      <c r="A7610" s="2">
        <v>44025.0</v>
      </c>
      <c r="B7610" s="1" t="s">
        <v>50</v>
      </c>
      <c r="C7610" s="1">
        <v>42.0</v>
      </c>
      <c r="D7610" s="1" t="s">
        <v>51</v>
      </c>
      <c r="E7610" s="1" t="s">
        <v>63</v>
      </c>
      <c r="G7610" s="1" t="s">
        <v>103</v>
      </c>
      <c r="H7610" s="1" t="s">
        <v>103</v>
      </c>
      <c r="I7610" s="1" t="s">
        <v>55</v>
      </c>
      <c r="J7610" s="1" t="s">
        <v>103</v>
      </c>
      <c r="K7610" s="1" t="s">
        <v>103</v>
      </c>
      <c r="L7610" s="1" t="s">
        <v>55</v>
      </c>
      <c r="M7610" s="1" t="s">
        <v>56</v>
      </c>
      <c r="N7610" s="1" t="s">
        <v>178</v>
      </c>
      <c r="O7610" s="1" t="s">
        <v>103</v>
      </c>
      <c r="P7610" s="1" t="s">
        <v>103</v>
      </c>
      <c r="Q7610" s="1" t="s">
        <v>55</v>
      </c>
      <c r="R7610" s="1" t="s">
        <v>56</v>
      </c>
      <c r="T7610" s="1" t="s">
        <v>7427</v>
      </c>
      <c r="U7610" s="1" t="s">
        <v>59</v>
      </c>
      <c r="V7610" s="1" t="s">
        <v>491</v>
      </c>
      <c r="AG7610" s="1" t="s">
        <v>60</v>
      </c>
      <c r="AR7610" s="1" t="s">
        <v>60</v>
      </c>
      <c r="AT7610" s="1" t="s">
        <v>167</v>
      </c>
      <c r="AU7610" s="1" t="s">
        <v>167</v>
      </c>
      <c r="AV7610" s="1" t="s">
        <v>168</v>
      </c>
      <c r="AX7610" s="3" t="str">
        <f t="array" ref="AX7610">TEXTJOIN(", ", TRUE, IF(X7610:AS7610="Y", X$1:AS$1, IF(X7610:AS7610&lt;&gt;"", X$1:AS$1 &amp; ": " &amp; X7610:AS7610, "")))
</f>
        <v>Methadone, Any Opioid</v>
      </c>
    </row>
    <row r="7611">
      <c r="A7611" s="2">
        <v>44216.0</v>
      </c>
      <c r="B7611" s="1" t="s">
        <v>50</v>
      </c>
      <c r="C7611" s="1">
        <v>48.0</v>
      </c>
      <c r="D7611" s="1" t="s">
        <v>51</v>
      </c>
      <c r="E7611" s="1" t="s">
        <v>502</v>
      </c>
      <c r="G7611" s="1" t="s">
        <v>91</v>
      </c>
      <c r="H7611" s="1" t="s">
        <v>91</v>
      </c>
      <c r="I7611" s="1" t="s">
        <v>55</v>
      </c>
      <c r="J7611" s="1" t="s">
        <v>91</v>
      </c>
      <c r="K7611" s="1" t="s">
        <v>91</v>
      </c>
      <c r="L7611" s="1" t="s">
        <v>55</v>
      </c>
      <c r="M7611" s="1" t="s">
        <v>56</v>
      </c>
      <c r="N7611" s="1" t="s">
        <v>136</v>
      </c>
      <c r="O7611" s="1" t="s">
        <v>91</v>
      </c>
      <c r="P7611" s="1" t="s">
        <v>91</v>
      </c>
      <c r="Q7611" s="1" t="s">
        <v>55</v>
      </c>
      <c r="R7611" s="1" t="s">
        <v>56</v>
      </c>
      <c r="T7611" s="1" t="s">
        <v>1474</v>
      </c>
      <c r="U7611" s="1" t="s">
        <v>59</v>
      </c>
      <c r="Y7611" s="1" t="s">
        <v>60</v>
      </c>
      <c r="Z7611" s="1" t="s">
        <v>60</v>
      </c>
      <c r="AR7611" s="1" t="s">
        <v>60</v>
      </c>
      <c r="AT7611" s="1" t="s">
        <v>110</v>
      </c>
      <c r="AU7611" s="1" t="s">
        <v>110</v>
      </c>
      <c r="AV7611" s="1" t="s">
        <v>111</v>
      </c>
      <c r="AX7611" s="3" t="str">
        <f t="array" ref="AX7611">TEXTJOIN(", ", TRUE, IF(X7611:AS7611="Y", X$1:AS$1, IF(X7611:AS7611&lt;&gt;"", X$1:AS$1 &amp; ": " &amp; X7611:AS7611, "")))
</f>
        <v>Cocaine, Fentanyl, Any Opioid</v>
      </c>
    </row>
    <row r="7612">
      <c r="A7612" s="4">
        <v>43430.0</v>
      </c>
      <c r="B7612" s="1" t="s">
        <v>50</v>
      </c>
      <c r="C7612" s="1">
        <v>47.0</v>
      </c>
      <c r="D7612" s="1" t="s">
        <v>51</v>
      </c>
      <c r="E7612" s="1" t="s">
        <v>63</v>
      </c>
      <c r="G7612" s="1" t="s">
        <v>300</v>
      </c>
      <c r="H7612" s="1" t="s">
        <v>299</v>
      </c>
      <c r="I7612" s="1" t="s">
        <v>55</v>
      </c>
      <c r="J7612" s="1" t="s">
        <v>300</v>
      </c>
      <c r="K7612" s="1" t="s">
        <v>299</v>
      </c>
      <c r="M7612" s="1" t="s">
        <v>56</v>
      </c>
      <c r="N7612" s="1" t="s">
        <v>119</v>
      </c>
      <c r="O7612" s="1" t="s">
        <v>300</v>
      </c>
      <c r="P7612" s="1" t="s">
        <v>299</v>
      </c>
      <c r="Q7612" s="1" t="s">
        <v>55</v>
      </c>
      <c r="R7612" s="1" t="s">
        <v>56</v>
      </c>
      <c r="T7612" s="1" t="s">
        <v>7428</v>
      </c>
      <c r="U7612" s="1" t="s">
        <v>59</v>
      </c>
      <c r="V7612" s="1" t="s">
        <v>507</v>
      </c>
      <c r="Y7612" s="1" t="s">
        <v>60</v>
      </c>
      <c r="Z7612" s="1" t="s">
        <v>60</v>
      </c>
      <c r="AA7612" s="1" t="s">
        <v>60</v>
      </c>
      <c r="AF7612" s="1" t="s">
        <v>60</v>
      </c>
      <c r="AR7612" s="1" t="s">
        <v>60</v>
      </c>
      <c r="AT7612" s="1" t="s">
        <v>304</v>
      </c>
      <c r="AU7612" s="1" t="s">
        <v>304</v>
      </c>
      <c r="AV7612" s="1" t="s">
        <v>302</v>
      </c>
      <c r="AX7612" s="3" t="str">
        <f t="array" ref="AX7612">TEXTJOIN(", ", TRUE, IF(X7612:AS7612="Y", X$1:AS$1, IF(X7612:AS7612&lt;&gt;"", X$1:AS$1 &amp; ": " &amp; X7612:AS7612, "")))
</f>
        <v>Cocaine, Fentanyl, Fentanyl Analogue, Benzodiazepine, Any Opioid</v>
      </c>
    </row>
    <row r="7613">
      <c r="A7613" s="2">
        <v>41726.0</v>
      </c>
      <c r="B7613" s="1" t="s">
        <v>50</v>
      </c>
      <c r="C7613" s="1">
        <v>24.0</v>
      </c>
      <c r="D7613" s="1" t="s">
        <v>51</v>
      </c>
      <c r="E7613" s="1" t="s">
        <v>63</v>
      </c>
      <c r="G7613" s="1" t="s">
        <v>271</v>
      </c>
      <c r="J7613" s="1" t="s">
        <v>271</v>
      </c>
      <c r="L7613" s="1" t="s">
        <v>55</v>
      </c>
      <c r="M7613" s="1" t="s">
        <v>56</v>
      </c>
      <c r="N7613" s="1" t="s">
        <v>66</v>
      </c>
      <c r="O7613" s="1" t="s">
        <v>91</v>
      </c>
      <c r="R7613" s="1" t="s">
        <v>67</v>
      </c>
      <c r="T7613" s="1" t="s">
        <v>7429</v>
      </c>
      <c r="U7613" s="1" t="s">
        <v>59</v>
      </c>
      <c r="X7613" s="1" t="s">
        <v>60</v>
      </c>
      <c r="Y7613" s="1" t="s">
        <v>60</v>
      </c>
      <c r="AD7613" s="1" t="s">
        <v>60</v>
      </c>
      <c r="AS7613" s="1" t="s">
        <v>2894</v>
      </c>
      <c r="AT7613" s="1" t="s">
        <v>274</v>
      </c>
      <c r="AU7613" s="1" t="s">
        <v>274</v>
      </c>
      <c r="AV7613" s="1" t="s">
        <v>111</v>
      </c>
      <c r="AX7613" s="3" t="str">
        <f t="array" ref="AX7613">TEXTJOIN(", ", TRUE, IF(X7613:AS7613="Y", X$1:AS$1, IF(X7613:AS7613&lt;&gt;"", X$1:AS$1 &amp; ": " &amp; X7613:AS7613, "")))
</f>
        <v>Heroin, Cocaine, Ethanol, Other: OPIATE</v>
      </c>
    </row>
    <row r="7614">
      <c r="A7614" s="2">
        <v>42771.0</v>
      </c>
      <c r="B7614" s="1" t="s">
        <v>86</v>
      </c>
      <c r="C7614" s="1">
        <v>33.0</v>
      </c>
      <c r="D7614" s="1" t="s">
        <v>51</v>
      </c>
      <c r="E7614" s="1" t="s">
        <v>63</v>
      </c>
      <c r="G7614" s="1" t="s">
        <v>185</v>
      </c>
      <c r="H7614" s="1" t="s">
        <v>91</v>
      </c>
      <c r="I7614" s="1" t="s">
        <v>55</v>
      </c>
      <c r="J7614" s="1" t="s">
        <v>185</v>
      </c>
      <c r="K7614" s="1" t="s">
        <v>91</v>
      </c>
      <c r="L7614" s="1" t="s">
        <v>55</v>
      </c>
      <c r="M7614" s="1" t="s">
        <v>193</v>
      </c>
      <c r="N7614" s="1" t="s">
        <v>136</v>
      </c>
      <c r="O7614" s="1" t="s">
        <v>185</v>
      </c>
      <c r="P7614" s="1" t="s">
        <v>91</v>
      </c>
      <c r="Q7614" s="1" t="s">
        <v>55</v>
      </c>
      <c r="R7614" s="1" t="s">
        <v>56</v>
      </c>
      <c r="T7614" s="1" t="s">
        <v>1455</v>
      </c>
      <c r="U7614" s="1" t="s">
        <v>59</v>
      </c>
      <c r="Z7614" s="1" t="s">
        <v>60</v>
      </c>
      <c r="AA7614" s="1" t="s">
        <v>60</v>
      </c>
      <c r="AT7614" s="1" t="s">
        <v>188</v>
      </c>
      <c r="AU7614" s="1" t="s">
        <v>188</v>
      </c>
      <c r="AV7614" s="1" t="s">
        <v>189</v>
      </c>
      <c r="AX7614" s="3" t="str">
        <f t="array" ref="AX7614">TEXTJOIN(", ", TRUE, IF(X7614:AS7614="Y", X$1:AS$1, IF(X7614:AS7614&lt;&gt;"", X$1:AS$1 &amp; ": " &amp; X7614:AS7614, "")))
</f>
        <v>Fentanyl, Fentanyl Analogue</v>
      </c>
    </row>
    <row r="7615">
      <c r="A7615" s="2">
        <v>44407.0</v>
      </c>
      <c r="B7615" s="1" t="s">
        <v>50</v>
      </c>
      <c r="C7615" s="1">
        <v>31.0</v>
      </c>
      <c r="D7615" s="1" t="s">
        <v>51</v>
      </c>
      <c r="E7615" s="1" t="s">
        <v>63</v>
      </c>
      <c r="G7615" s="1" t="s">
        <v>102</v>
      </c>
      <c r="H7615" s="1" t="s">
        <v>103</v>
      </c>
      <c r="I7615" s="1" t="s">
        <v>55</v>
      </c>
      <c r="J7615" s="1" t="s">
        <v>102</v>
      </c>
      <c r="K7615" s="1" t="s">
        <v>103</v>
      </c>
      <c r="L7615" s="1" t="s">
        <v>55</v>
      </c>
      <c r="M7615" s="1" t="s">
        <v>56</v>
      </c>
      <c r="N7615" s="1" t="s">
        <v>119</v>
      </c>
      <c r="O7615" s="1" t="s">
        <v>102</v>
      </c>
      <c r="P7615" s="1" t="s">
        <v>103</v>
      </c>
      <c r="Q7615" s="1" t="s">
        <v>55</v>
      </c>
      <c r="R7615" s="1" t="s">
        <v>56</v>
      </c>
      <c r="T7615" s="1" t="s">
        <v>7430</v>
      </c>
      <c r="U7615" s="1" t="s">
        <v>59</v>
      </c>
      <c r="Z7615" s="1" t="s">
        <v>60</v>
      </c>
      <c r="AA7615" s="1" t="s">
        <v>60</v>
      </c>
      <c r="AF7615" s="1" t="s">
        <v>60</v>
      </c>
      <c r="AG7615" s="1" t="s">
        <v>60</v>
      </c>
      <c r="AR7615" s="1" t="s">
        <v>60</v>
      </c>
      <c r="AT7615" s="1" t="s">
        <v>106</v>
      </c>
      <c r="AU7615" s="1" t="s">
        <v>106</v>
      </c>
      <c r="AV7615" s="1" t="s">
        <v>107</v>
      </c>
      <c r="AX7615" s="3" t="str">
        <f t="array" ref="AX7615">TEXTJOIN(", ", TRUE, IF(X7615:AS7615="Y", X$1:AS$1, IF(X7615:AS7615&lt;&gt;"", X$1:AS$1 &amp; ": " &amp; X7615:AS7615, "")))
</f>
        <v>Fentanyl, Fentanyl Analogue, Benzodiazepine, Methadone, Any Opioid</v>
      </c>
    </row>
    <row r="7616">
      <c r="A7616" s="2">
        <v>42454.0</v>
      </c>
      <c r="B7616" s="1" t="s">
        <v>50</v>
      </c>
      <c r="C7616" s="1">
        <v>28.0</v>
      </c>
      <c r="D7616" s="1" t="s">
        <v>51</v>
      </c>
      <c r="E7616" s="1" t="s">
        <v>63</v>
      </c>
      <c r="G7616" s="1" t="s">
        <v>300</v>
      </c>
      <c r="H7616" s="1" t="s">
        <v>299</v>
      </c>
      <c r="I7616" s="1" t="s">
        <v>55</v>
      </c>
      <c r="J7616" s="1" t="s">
        <v>300</v>
      </c>
      <c r="M7616" s="1" t="s">
        <v>7431</v>
      </c>
      <c r="N7616" s="1" t="s">
        <v>276</v>
      </c>
      <c r="O7616" s="1" t="s">
        <v>103</v>
      </c>
      <c r="R7616" s="1" t="s">
        <v>67</v>
      </c>
      <c r="T7616" s="1" t="s">
        <v>7432</v>
      </c>
      <c r="U7616" s="1" t="s">
        <v>59</v>
      </c>
      <c r="X7616" s="1" t="s">
        <v>60</v>
      </c>
      <c r="AP7616" s="1" t="s">
        <v>60</v>
      </c>
      <c r="AR7616" s="1" t="s">
        <v>60</v>
      </c>
      <c r="AT7616" s="1" t="s">
        <v>304</v>
      </c>
      <c r="AU7616" s="1" t="s">
        <v>304</v>
      </c>
      <c r="AV7616" s="1" t="s">
        <v>168</v>
      </c>
      <c r="AX7616" s="3" t="str">
        <f t="array" ref="AX7616">TEXTJOIN(", ", TRUE, IF(X7616:AS7616="Y", X$1:AS$1, IF(X7616:AS7616&lt;&gt;"", X$1:AS$1 &amp; ": " &amp; X7616:AS7616, "")))
</f>
        <v>Heroin, Heroin/Morph/Codeine, Any Opioid</v>
      </c>
    </row>
    <row r="7617">
      <c r="A7617" s="2">
        <v>41861.0</v>
      </c>
      <c r="B7617" s="1" t="s">
        <v>50</v>
      </c>
      <c r="C7617" s="1">
        <v>29.0</v>
      </c>
      <c r="D7617" s="1" t="s">
        <v>76</v>
      </c>
      <c r="E7617" s="1" t="s">
        <v>63</v>
      </c>
      <c r="G7617" s="1" t="s">
        <v>277</v>
      </c>
      <c r="J7617" s="1" t="s">
        <v>277</v>
      </c>
      <c r="L7617" s="1" t="s">
        <v>55</v>
      </c>
      <c r="M7617" s="1" t="s">
        <v>56</v>
      </c>
      <c r="N7617" s="1" t="s">
        <v>276</v>
      </c>
      <c r="O7617" s="1" t="s">
        <v>277</v>
      </c>
      <c r="P7617" s="1" t="s">
        <v>103</v>
      </c>
      <c r="R7617" s="1" t="s">
        <v>56</v>
      </c>
      <c r="T7617" s="1" t="s">
        <v>7433</v>
      </c>
      <c r="U7617" s="1" t="s">
        <v>59</v>
      </c>
      <c r="AB7617" s="1" t="s">
        <v>60</v>
      </c>
      <c r="AF7617" s="1" t="s">
        <v>60</v>
      </c>
      <c r="AG7617" s="1" t="s">
        <v>60</v>
      </c>
      <c r="AT7617" s="1" t="s">
        <v>1136</v>
      </c>
      <c r="AU7617" s="1" t="s">
        <v>1136</v>
      </c>
      <c r="AV7617" s="1" t="s">
        <v>279</v>
      </c>
      <c r="AX7617" s="3" t="str">
        <f t="array" ref="AX7617">TEXTJOIN(", ", TRUE, IF(X7617:AS7617="Y", X$1:AS$1, IF(X7617:AS7617&lt;&gt;"", X$1:AS$1 &amp; ": " &amp; X7617:AS7617, "")))
</f>
        <v>Oxycodone, Benzodiazepine, Methadone</v>
      </c>
    </row>
    <row r="7618">
      <c r="A7618" s="2">
        <v>43578.0</v>
      </c>
      <c r="B7618" s="1" t="s">
        <v>50</v>
      </c>
      <c r="C7618" s="1">
        <v>36.0</v>
      </c>
      <c r="D7618" s="1" t="s">
        <v>51</v>
      </c>
      <c r="E7618" s="1" t="s">
        <v>63</v>
      </c>
      <c r="G7618" s="1" t="s">
        <v>82</v>
      </c>
      <c r="H7618" s="1" t="s">
        <v>54</v>
      </c>
      <c r="I7618" s="1" t="s">
        <v>55</v>
      </c>
      <c r="J7618" s="1" t="s">
        <v>54</v>
      </c>
      <c r="K7618" s="1" t="s">
        <v>54</v>
      </c>
      <c r="L7618" s="1" t="s">
        <v>55</v>
      </c>
      <c r="M7618" s="1" t="s">
        <v>401</v>
      </c>
      <c r="N7618" s="1" t="s">
        <v>136</v>
      </c>
      <c r="O7618" s="1" t="s">
        <v>82</v>
      </c>
      <c r="P7618" s="1" t="s">
        <v>54</v>
      </c>
      <c r="Q7618" s="1" t="s">
        <v>55</v>
      </c>
      <c r="R7618" s="1" t="s">
        <v>67</v>
      </c>
      <c r="T7618" s="1" t="s">
        <v>2629</v>
      </c>
      <c r="U7618" s="1" t="s">
        <v>59</v>
      </c>
      <c r="Z7618" s="1" t="s">
        <v>60</v>
      </c>
      <c r="AD7618" s="1" t="s">
        <v>60</v>
      </c>
      <c r="AR7618" s="1" t="s">
        <v>60</v>
      </c>
      <c r="AT7618" s="1" t="s">
        <v>329</v>
      </c>
      <c r="AU7618" s="1" t="s">
        <v>234</v>
      </c>
      <c r="AV7618" s="1" t="s">
        <v>85</v>
      </c>
      <c r="AX7618" s="3" t="str">
        <f t="array" ref="AX7618">TEXTJOIN(", ", TRUE, IF(X7618:AS7618="Y", X$1:AS$1, IF(X7618:AS7618&lt;&gt;"", X$1:AS$1 &amp; ": " &amp; X7618:AS7618, "")))
</f>
        <v>Fentanyl, Ethanol, Any Opioid</v>
      </c>
    </row>
    <row r="7619">
      <c r="A7619" s="4">
        <v>44122.0</v>
      </c>
      <c r="B7619" s="1" t="s">
        <v>50</v>
      </c>
      <c r="C7619" s="1">
        <v>38.0</v>
      </c>
      <c r="D7619" s="1" t="s">
        <v>51</v>
      </c>
      <c r="E7619" s="1" t="s">
        <v>63</v>
      </c>
      <c r="G7619" s="1" t="s">
        <v>263</v>
      </c>
      <c r="H7619" s="1" t="s">
        <v>263</v>
      </c>
      <c r="I7619" s="1" t="s">
        <v>55</v>
      </c>
      <c r="J7619" s="1" t="s">
        <v>263</v>
      </c>
      <c r="K7619" s="1" t="s">
        <v>263</v>
      </c>
      <c r="L7619" s="1" t="s">
        <v>55</v>
      </c>
      <c r="M7619" s="1" t="s">
        <v>820</v>
      </c>
      <c r="N7619" s="1" t="s">
        <v>93</v>
      </c>
      <c r="O7619" s="1" t="s">
        <v>263</v>
      </c>
      <c r="P7619" s="1" t="s">
        <v>263</v>
      </c>
      <c r="Q7619" s="1" t="s">
        <v>55</v>
      </c>
      <c r="R7619" s="1" t="s">
        <v>44</v>
      </c>
      <c r="T7619" s="1" t="s">
        <v>7434</v>
      </c>
      <c r="U7619" s="1" t="s">
        <v>59</v>
      </c>
      <c r="Y7619" s="1" t="s">
        <v>60</v>
      </c>
      <c r="Z7619" s="1" t="s">
        <v>60</v>
      </c>
      <c r="AR7619" s="1" t="s">
        <v>60</v>
      </c>
      <c r="AT7619" s="1" t="s">
        <v>387</v>
      </c>
      <c r="AU7619" s="1" t="s">
        <v>387</v>
      </c>
      <c r="AV7619" s="1" t="s">
        <v>289</v>
      </c>
      <c r="AX7619" s="3" t="str">
        <f t="array" ref="AX7619">TEXTJOIN(", ", TRUE, IF(X7619:AS7619="Y", X$1:AS$1, IF(X7619:AS7619&lt;&gt;"", X$1:AS$1 &amp; ": " &amp; X7619:AS7619, "")))
</f>
        <v>Cocaine, Fentanyl, Any Opioid</v>
      </c>
    </row>
    <row r="7620">
      <c r="A7620" s="4">
        <v>43034.0</v>
      </c>
      <c r="B7620" s="1" t="s">
        <v>86</v>
      </c>
      <c r="C7620" s="1">
        <v>51.0</v>
      </c>
      <c r="D7620" s="1" t="s">
        <v>76</v>
      </c>
      <c r="E7620" s="1" t="s">
        <v>63</v>
      </c>
      <c r="G7620" s="1" t="s">
        <v>256</v>
      </c>
      <c r="H7620" s="1" t="s">
        <v>103</v>
      </c>
      <c r="I7620" s="1" t="s">
        <v>55</v>
      </c>
      <c r="J7620" s="1" t="s">
        <v>256</v>
      </c>
      <c r="K7620" s="1" t="s">
        <v>103</v>
      </c>
      <c r="L7620" s="1" t="s">
        <v>55</v>
      </c>
      <c r="M7620" s="1" t="s">
        <v>56</v>
      </c>
      <c r="N7620" s="1" t="s">
        <v>93</v>
      </c>
      <c r="O7620" s="1" t="s">
        <v>256</v>
      </c>
      <c r="P7620" s="1" t="s">
        <v>103</v>
      </c>
      <c r="Q7620" s="1" t="s">
        <v>55</v>
      </c>
      <c r="R7620" s="1" t="s">
        <v>67</v>
      </c>
      <c r="T7620" s="1" t="s">
        <v>7435</v>
      </c>
      <c r="U7620" s="1" t="s">
        <v>59</v>
      </c>
      <c r="Y7620" s="1" t="s">
        <v>60</v>
      </c>
      <c r="AG7620" s="1" t="s">
        <v>60</v>
      </c>
      <c r="AT7620" s="1" t="s">
        <v>282</v>
      </c>
      <c r="AU7620" s="1" t="s">
        <v>282</v>
      </c>
      <c r="AV7620" s="1" t="s">
        <v>260</v>
      </c>
      <c r="AX7620" s="3" t="str">
        <f t="array" ref="AX7620">TEXTJOIN(", ", TRUE, IF(X7620:AS7620="Y", X$1:AS$1, IF(X7620:AS7620&lt;&gt;"", X$1:AS$1 &amp; ": " &amp; X7620:AS7620, "")))
</f>
        <v>Cocaine, Methadone</v>
      </c>
    </row>
    <row r="7621">
      <c r="A7621" s="2">
        <v>42400.0</v>
      </c>
      <c r="B7621" s="1" t="s">
        <v>50</v>
      </c>
      <c r="C7621" s="1">
        <v>54.0</v>
      </c>
      <c r="D7621" s="1" t="s">
        <v>76</v>
      </c>
      <c r="E7621" s="1" t="s">
        <v>63</v>
      </c>
      <c r="G7621" s="1" t="s">
        <v>98</v>
      </c>
      <c r="H7621" s="1" t="s">
        <v>54</v>
      </c>
      <c r="I7621" s="1" t="s">
        <v>55</v>
      </c>
      <c r="J7621" s="1" t="s">
        <v>98</v>
      </c>
      <c r="M7621" s="1" t="s">
        <v>56</v>
      </c>
      <c r="N7621" s="1" t="s">
        <v>136</v>
      </c>
      <c r="O7621" s="1" t="s">
        <v>98</v>
      </c>
      <c r="R7621" s="1" t="s">
        <v>56</v>
      </c>
      <c r="T7621" s="1" t="s">
        <v>78</v>
      </c>
      <c r="U7621" s="1" t="s">
        <v>59</v>
      </c>
      <c r="W7621" s="1" t="s">
        <v>60</v>
      </c>
      <c r="X7621" s="1" t="s">
        <v>60</v>
      </c>
      <c r="AP7621" s="1" t="s">
        <v>60</v>
      </c>
      <c r="AR7621" s="1" t="s">
        <v>60</v>
      </c>
      <c r="AT7621" s="1" t="s">
        <v>100</v>
      </c>
      <c r="AU7621" s="1" t="s">
        <v>100</v>
      </c>
      <c r="AV7621" s="1" t="s">
        <v>101</v>
      </c>
      <c r="AX7621" s="3" t="str">
        <f t="array" ref="AX7621">TEXTJOIN(", ", TRUE, IF(X7621:AS7621="Y", X$1:AS$1, IF(X7621:AS7621&lt;&gt;"", X$1:AS$1 &amp; ": " &amp; X7621:AS7621, "")))
</f>
        <v>Heroin, Heroin/Morph/Codeine, Any Opioid</v>
      </c>
    </row>
    <row r="7622">
      <c r="A7622" s="2">
        <v>43210.0</v>
      </c>
      <c r="B7622" s="1" t="s">
        <v>50</v>
      </c>
      <c r="C7622" s="1">
        <v>34.0</v>
      </c>
      <c r="D7622" s="1" t="s">
        <v>76</v>
      </c>
      <c r="E7622" s="1" t="s">
        <v>63</v>
      </c>
      <c r="G7622" s="1" t="s">
        <v>143</v>
      </c>
      <c r="H7622" s="1" t="s">
        <v>91</v>
      </c>
      <c r="I7622" s="1" t="s">
        <v>55</v>
      </c>
      <c r="J7622" s="1" t="s">
        <v>143</v>
      </c>
      <c r="K7622" s="1" t="s">
        <v>91</v>
      </c>
      <c r="M7622" s="1" t="s">
        <v>56</v>
      </c>
      <c r="N7622" s="1" t="s">
        <v>4883</v>
      </c>
      <c r="O7622" s="1" t="s">
        <v>143</v>
      </c>
      <c r="P7622" s="1" t="s">
        <v>91</v>
      </c>
      <c r="Q7622" s="1" t="s">
        <v>55</v>
      </c>
      <c r="R7622" s="1" t="s">
        <v>56</v>
      </c>
      <c r="T7622" s="1" t="s">
        <v>7436</v>
      </c>
      <c r="U7622" s="1" t="s">
        <v>59</v>
      </c>
      <c r="Z7622" s="1" t="s">
        <v>60</v>
      </c>
      <c r="AF7622" s="1" t="s">
        <v>60</v>
      </c>
      <c r="AH7622" s="1" t="s">
        <v>60</v>
      </c>
      <c r="AR7622" s="1" t="s">
        <v>60</v>
      </c>
      <c r="AT7622" s="1" t="s">
        <v>145</v>
      </c>
      <c r="AU7622" s="1" t="s">
        <v>145</v>
      </c>
      <c r="AV7622" s="1" t="s">
        <v>146</v>
      </c>
      <c r="AX7622" s="3" t="str">
        <f t="array" ref="AX7622">TEXTJOIN(", ", TRUE, IF(X7622:AS7622="Y", X$1:AS$1, IF(X7622:AS7622&lt;&gt;"", X$1:AS$1 &amp; ": " &amp; X7622:AS7622, "")))
</f>
        <v>Fentanyl, Benzodiazepine, Meth/Amphetamine, Any Opioid</v>
      </c>
    </row>
    <row r="7623">
      <c r="A7623" s="2">
        <v>42552.0</v>
      </c>
      <c r="B7623" s="1" t="s">
        <v>50</v>
      </c>
      <c r="C7623" s="1">
        <v>54.0</v>
      </c>
      <c r="D7623" s="1" t="s">
        <v>51</v>
      </c>
      <c r="E7623" s="1" t="s">
        <v>63</v>
      </c>
      <c r="G7623" s="1" t="s">
        <v>185</v>
      </c>
      <c r="H7623" s="1" t="s">
        <v>91</v>
      </c>
      <c r="I7623" s="1" t="s">
        <v>55</v>
      </c>
      <c r="J7623" s="1" t="s">
        <v>185</v>
      </c>
      <c r="M7623" s="1" t="s">
        <v>820</v>
      </c>
      <c r="N7623" s="1" t="s">
        <v>136</v>
      </c>
      <c r="O7623" s="1" t="s">
        <v>185</v>
      </c>
      <c r="R7623" s="1" t="s">
        <v>67</v>
      </c>
      <c r="T7623" s="1" t="s">
        <v>402</v>
      </c>
      <c r="U7623" s="1" t="s">
        <v>59</v>
      </c>
      <c r="W7623" s="1" t="s">
        <v>60</v>
      </c>
      <c r="X7623" s="1" t="s">
        <v>60</v>
      </c>
      <c r="AD7623" s="1" t="s">
        <v>60</v>
      </c>
      <c r="AP7623" s="1" t="s">
        <v>60</v>
      </c>
      <c r="AR7623" s="1" t="s">
        <v>60</v>
      </c>
      <c r="AT7623" s="1" t="s">
        <v>188</v>
      </c>
      <c r="AU7623" s="1" t="s">
        <v>188</v>
      </c>
      <c r="AV7623" s="1" t="s">
        <v>189</v>
      </c>
      <c r="AX7623" s="3" t="str">
        <f t="array" ref="AX7623">TEXTJOIN(", ", TRUE, IF(X7623:AS7623="Y", X$1:AS$1, IF(X7623:AS7623&lt;&gt;"", X$1:AS$1 &amp; ": " &amp; X7623:AS7623, "")))
</f>
        <v>Heroin, Ethanol, Heroin/Morph/Codeine, Any Opioid</v>
      </c>
    </row>
    <row r="7624">
      <c r="A7624" s="2">
        <v>43241.0</v>
      </c>
      <c r="B7624" s="1" t="s">
        <v>50</v>
      </c>
      <c r="C7624" s="1">
        <v>24.0</v>
      </c>
      <c r="D7624" s="1" t="s">
        <v>51</v>
      </c>
      <c r="E7624" s="1" t="s">
        <v>52</v>
      </c>
      <c r="G7624" s="1" t="s">
        <v>498</v>
      </c>
      <c r="H7624" s="1" t="s">
        <v>65</v>
      </c>
      <c r="I7624" s="1" t="s">
        <v>55</v>
      </c>
      <c r="J7624" s="1" t="s">
        <v>498</v>
      </c>
      <c r="K7624" s="1" t="s">
        <v>65</v>
      </c>
      <c r="M7624" s="1" t="s">
        <v>56</v>
      </c>
      <c r="N7624" s="1" t="s">
        <v>119</v>
      </c>
      <c r="O7624" s="1" t="s">
        <v>64</v>
      </c>
      <c r="P7624" s="1" t="s">
        <v>65</v>
      </c>
      <c r="Q7624" s="1" t="s">
        <v>55</v>
      </c>
      <c r="R7624" s="1" t="s">
        <v>67</v>
      </c>
      <c r="T7624" s="1" t="s">
        <v>83</v>
      </c>
      <c r="U7624" s="1" t="s">
        <v>59</v>
      </c>
      <c r="Z7624" s="1" t="s">
        <v>60</v>
      </c>
      <c r="AR7624" s="1" t="s">
        <v>60</v>
      </c>
      <c r="AT7624" s="1" t="s">
        <v>500</v>
      </c>
      <c r="AU7624" s="1" t="s">
        <v>500</v>
      </c>
      <c r="AV7624" s="1" t="s">
        <v>70</v>
      </c>
      <c r="AX7624" s="3" t="str">
        <f t="array" ref="AX7624">TEXTJOIN(", ", TRUE, IF(X7624:AS7624="Y", X$1:AS$1, IF(X7624:AS7624&lt;&gt;"", X$1:AS$1 &amp; ": " &amp; X7624:AS7624, "")))
</f>
        <v>Fentanyl, Any Opioid</v>
      </c>
    </row>
    <row r="7625">
      <c r="A7625" s="4">
        <v>42332.0</v>
      </c>
      <c r="B7625" s="1" t="s">
        <v>86</v>
      </c>
      <c r="C7625" s="1">
        <v>51.0</v>
      </c>
      <c r="D7625" s="1" t="s">
        <v>76</v>
      </c>
      <c r="E7625" s="1" t="s">
        <v>63</v>
      </c>
      <c r="F7625" s="1" t="s">
        <v>137</v>
      </c>
      <c r="G7625" s="1" t="s">
        <v>185</v>
      </c>
      <c r="H7625" s="1" t="s">
        <v>91</v>
      </c>
      <c r="I7625" s="1" t="s">
        <v>55</v>
      </c>
      <c r="J7625" s="1" t="s">
        <v>185</v>
      </c>
      <c r="M7625" s="1" t="s">
        <v>56</v>
      </c>
      <c r="O7625" s="1" t="s">
        <v>185</v>
      </c>
      <c r="P7625" s="1" t="s">
        <v>91</v>
      </c>
      <c r="Q7625" s="1" t="s">
        <v>55</v>
      </c>
      <c r="R7625" s="1" t="s">
        <v>56</v>
      </c>
      <c r="T7625" s="1" t="s">
        <v>7437</v>
      </c>
      <c r="U7625" s="1" t="s">
        <v>59</v>
      </c>
      <c r="Z7625" s="1" t="s">
        <v>60</v>
      </c>
      <c r="AR7625" s="1" t="s">
        <v>60</v>
      </c>
      <c r="AT7625" s="1" t="s">
        <v>188</v>
      </c>
      <c r="AU7625" s="1" t="s">
        <v>188</v>
      </c>
      <c r="AV7625" s="1" t="s">
        <v>189</v>
      </c>
      <c r="AX7625" s="3" t="str">
        <f t="array" ref="AX7625">TEXTJOIN(", ", TRUE, IF(X7625:AS7625="Y", X$1:AS$1, IF(X7625:AS7625&lt;&gt;"", X$1:AS$1 &amp; ": " &amp; X7625:AS7625, "")))
</f>
        <v>Fentanyl, Any Opioid</v>
      </c>
    </row>
    <row r="7626">
      <c r="A7626" s="4">
        <v>44126.0</v>
      </c>
      <c r="B7626" s="1" t="s">
        <v>50</v>
      </c>
      <c r="C7626" s="1">
        <v>29.0</v>
      </c>
      <c r="D7626" s="1" t="s">
        <v>51</v>
      </c>
      <c r="E7626" s="1" t="s">
        <v>63</v>
      </c>
      <c r="G7626" s="1" t="s">
        <v>1358</v>
      </c>
      <c r="H7626" s="1" t="s">
        <v>103</v>
      </c>
      <c r="I7626" s="1" t="s">
        <v>55</v>
      </c>
      <c r="J7626" s="1" t="s">
        <v>1358</v>
      </c>
      <c r="K7626" s="1" t="s">
        <v>103</v>
      </c>
      <c r="L7626" s="1" t="s">
        <v>55</v>
      </c>
      <c r="M7626" s="1" t="s">
        <v>56</v>
      </c>
      <c r="N7626" s="1" t="s">
        <v>136</v>
      </c>
      <c r="O7626" s="1" t="s">
        <v>1358</v>
      </c>
      <c r="P7626" s="1" t="s">
        <v>103</v>
      </c>
      <c r="Q7626" s="1" t="s">
        <v>55</v>
      </c>
      <c r="R7626" s="1" t="s">
        <v>56</v>
      </c>
      <c r="T7626" s="1" t="s">
        <v>1941</v>
      </c>
      <c r="U7626" s="1" t="s">
        <v>59</v>
      </c>
      <c r="Y7626" s="1" t="s">
        <v>60</v>
      </c>
      <c r="Z7626" s="1" t="s">
        <v>60</v>
      </c>
      <c r="AR7626" s="1" t="s">
        <v>60</v>
      </c>
      <c r="AT7626" s="1" t="s">
        <v>1360</v>
      </c>
      <c r="AU7626" s="1" t="s">
        <v>1360</v>
      </c>
      <c r="AV7626" s="1" t="s">
        <v>1361</v>
      </c>
      <c r="AX7626" s="3" t="str">
        <f t="array" ref="AX7626">TEXTJOIN(", ", TRUE, IF(X7626:AS7626="Y", X$1:AS$1, IF(X7626:AS7626&lt;&gt;"", X$1:AS$1 &amp; ": " &amp; X7626:AS7626, "")))
</f>
        <v>Cocaine, Fentanyl, Any Opioid</v>
      </c>
    </row>
    <row r="7627">
      <c r="A7627" s="2">
        <v>43863.0</v>
      </c>
      <c r="B7627" s="1" t="s">
        <v>50</v>
      </c>
      <c r="C7627" s="1">
        <v>57.0</v>
      </c>
      <c r="D7627" s="1" t="s">
        <v>51</v>
      </c>
      <c r="E7627" s="1" t="s">
        <v>63</v>
      </c>
      <c r="G7627" s="1" t="s">
        <v>271</v>
      </c>
      <c r="H7627" s="1" t="s">
        <v>91</v>
      </c>
      <c r="I7627" s="1" t="s">
        <v>55</v>
      </c>
      <c r="J7627" s="1" t="s">
        <v>271</v>
      </c>
      <c r="K7627" s="1" t="s">
        <v>91</v>
      </c>
      <c r="L7627" s="1" t="s">
        <v>55</v>
      </c>
      <c r="M7627" s="1" t="s">
        <v>56</v>
      </c>
      <c r="N7627" s="1" t="s">
        <v>119</v>
      </c>
      <c r="O7627" s="1" t="s">
        <v>271</v>
      </c>
      <c r="P7627" s="1" t="s">
        <v>91</v>
      </c>
      <c r="Q7627" s="1" t="s">
        <v>55</v>
      </c>
      <c r="R7627" s="1" t="s">
        <v>56</v>
      </c>
      <c r="T7627" s="1" t="s">
        <v>7438</v>
      </c>
      <c r="U7627" s="1" t="s">
        <v>59</v>
      </c>
      <c r="Z7627" s="1" t="s">
        <v>60</v>
      </c>
      <c r="AD7627" s="1" t="s">
        <v>60</v>
      </c>
      <c r="AR7627" s="1" t="s">
        <v>60</v>
      </c>
      <c r="AT7627" s="1" t="s">
        <v>274</v>
      </c>
      <c r="AU7627" s="1" t="s">
        <v>274</v>
      </c>
      <c r="AV7627" s="1" t="s">
        <v>275</v>
      </c>
      <c r="AX7627" s="3" t="str">
        <f t="array" ref="AX7627">TEXTJOIN(", ", TRUE, IF(X7627:AS7627="Y", X$1:AS$1, IF(X7627:AS7627&lt;&gt;"", X$1:AS$1 &amp; ": " &amp; X7627:AS7627, "")))
</f>
        <v>Fentanyl, Ethanol, Any Opioid</v>
      </c>
    </row>
    <row r="7628">
      <c r="A7628" s="2">
        <v>42896.0</v>
      </c>
      <c r="B7628" s="1" t="s">
        <v>86</v>
      </c>
      <c r="C7628" s="1">
        <v>54.0</v>
      </c>
      <c r="D7628" s="1" t="s">
        <v>51</v>
      </c>
      <c r="E7628" s="1" t="s">
        <v>63</v>
      </c>
      <c r="G7628" s="1" t="s">
        <v>82</v>
      </c>
      <c r="H7628" s="1" t="s">
        <v>54</v>
      </c>
      <c r="I7628" s="1" t="s">
        <v>55</v>
      </c>
      <c r="J7628" s="1" t="s">
        <v>82</v>
      </c>
      <c r="K7628" s="1" t="s">
        <v>54</v>
      </c>
      <c r="L7628" s="1" t="s">
        <v>55</v>
      </c>
      <c r="M7628" s="1" t="s">
        <v>56</v>
      </c>
      <c r="N7628" s="1" t="s">
        <v>136</v>
      </c>
      <c r="O7628" s="1" t="s">
        <v>82</v>
      </c>
      <c r="P7628" s="1" t="s">
        <v>54</v>
      </c>
      <c r="Q7628" s="1" t="s">
        <v>55</v>
      </c>
      <c r="R7628" s="1" t="s">
        <v>56</v>
      </c>
      <c r="T7628" s="1" t="s">
        <v>7439</v>
      </c>
      <c r="U7628" s="1" t="s">
        <v>59</v>
      </c>
      <c r="AD7628" s="1" t="s">
        <v>60</v>
      </c>
      <c r="AF7628" s="1" t="s">
        <v>60</v>
      </c>
      <c r="AG7628" s="1" t="s">
        <v>60</v>
      </c>
      <c r="AT7628" s="1" t="s">
        <v>329</v>
      </c>
      <c r="AU7628" s="1" t="s">
        <v>329</v>
      </c>
      <c r="AV7628" s="1" t="s">
        <v>85</v>
      </c>
      <c r="AX7628" s="3" t="str">
        <f t="array" ref="AX7628">TEXTJOIN(", ", TRUE, IF(X7628:AS7628="Y", X$1:AS$1, IF(X7628:AS7628&lt;&gt;"", X$1:AS$1 &amp; ": " &amp; X7628:AS7628, "")))
</f>
        <v>Ethanol, Benzodiazepine, Methadone</v>
      </c>
    </row>
    <row r="7629">
      <c r="A7629" s="2">
        <v>42179.0</v>
      </c>
      <c r="B7629" s="1" t="s">
        <v>86</v>
      </c>
      <c r="C7629" s="1">
        <v>58.0</v>
      </c>
      <c r="D7629" s="1" t="s">
        <v>76</v>
      </c>
      <c r="E7629" s="1" t="s">
        <v>52</v>
      </c>
      <c r="G7629" s="1" t="s">
        <v>103</v>
      </c>
      <c r="H7629" s="1" t="s">
        <v>103</v>
      </c>
      <c r="I7629" s="1" t="s">
        <v>55</v>
      </c>
      <c r="J7629" s="1" t="s">
        <v>103</v>
      </c>
      <c r="M7629" s="1" t="s">
        <v>92</v>
      </c>
      <c r="O7629" s="1" t="s">
        <v>103</v>
      </c>
      <c r="P7629" s="1" t="s">
        <v>103</v>
      </c>
      <c r="Q7629" s="1" t="s">
        <v>55</v>
      </c>
      <c r="R7629" s="1" t="s">
        <v>56</v>
      </c>
      <c r="T7629" s="1" t="s">
        <v>7440</v>
      </c>
      <c r="U7629" s="1" t="s">
        <v>59</v>
      </c>
      <c r="AB7629" s="1" t="s">
        <v>60</v>
      </c>
      <c r="AR7629" s="1" t="s">
        <v>60</v>
      </c>
      <c r="AT7629" s="1" t="s">
        <v>167</v>
      </c>
      <c r="AU7629" s="1" t="s">
        <v>167</v>
      </c>
      <c r="AV7629" s="1" t="s">
        <v>168</v>
      </c>
      <c r="AX7629" s="3" t="str">
        <f t="array" ref="AX7629">TEXTJOIN(", ", TRUE, IF(X7629:AS7629="Y", X$1:AS$1, IF(X7629:AS7629&lt;&gt;"", X$1:AS$1 &amp; ": " &amp; X7629:AS7629, "")))
</f>
        <v>Oxycodone, Any Opioid</v>
      </c>
    </row>
    <row r="7630">
      <c r="A7630" s="2">
        <v>43659.0</v>
      </c>
      <c r="B7630" s="1" t="s">
        <v>50</v>
      </c>
      <c r="C7630" s="1">
        <v>28.0</v>
      </c>
      <c r="D7630" s="1" t="s">
        <v>51</v>
      </c>
      <c r="E7630" s="1" t="s">
        <v>63</v>
      </c>
      <c r="G7630" s="1" t="s">
        <v>90</v>
      </c>
      <c r="H7630" s="1" t="s">
        <v>91</v>
      </c>
      <c r="I7630" s="1" t="s">
        <v>55</v>
      </c>
      <c r="J7630" s="1" t="s">
        <v>90</v>
      </c>
      <c r="K7630" s="1" t="s">
        <v>91</v>
      </c>
      <c r="L7630" s="1" t="s">
        <v>55</v>
      </c>
      <c r="M7630" s="1" t="s">
        <v>56</v>
      </c>
      <c r="N7630" s="1" t="s">
        <v>66</v>
      </c>
      <c r="O7630" s="1" t="s">
        <v>90</v>
      </c>
      <c r="P7630" s="1" t="s">
        <v>91</v>
      </c>
      <c r="Q7630" s="1" t="s">
        <v>55</v>
      </c>
      <c r="R7630" s="1" t="s">
        <v>56</v>
      </c>
      <c r="T7630" s="1" t="s">
        <v>83</v>
      </c>
      <c r="U7630" s="1" t="s">
        <v>59</v>
      </c>
      <c r="Z7630" s="1" t="s">
        <v>60</v>
      </c>
      <c r="AR7630" s="1" t="s">
        <v>60</v>
      </c>
      <c r="AT7630" s="1" t="s">
        <v>96</v>
      </c>
      <c r="AU7630" s="1" t="s">
        <v>96</v>
      </c>
      <c r="AV7630" s="1" t="s">
        <v>97</v>
      </c>
      <c r="AX7630" s="3" t="str">
        <f t="array" ref="AX7630">TEXTJOIN(", ", TRUE, IF(X7630:AS7630="Y", X$1:AS$1, IF(X7630:AS7630&lt;&gt;"", X$1:AS$1 &amp; ": " &amp; X7630:AS7630, "")))
</f>
        <v>Fentanyl, Any Opioid</v>
      </c>
    </row>
    <row r="7631">
      <c r="A7631" s="2">
        <v>43897.0</v>
      </c>
      <c r="B7631" s="1" t="s">
        <v>50</v>
      </c>
      <c r="C7631" s="1">
        <v>29.0</v>
      </c>
      <c r="D7631" s="1" t="s">
        <v>51</v>
      </c>
      <c r="E7631" s="1" t="s">
        <v>63</v>
      </c>
      <c r="G7631" s="1" t="s">
        <v>731</v>
      </c>
      <c r="H7631" s="1" t="s">
        <v>103</v>
      </c>
      <c r="I7631" s="1" t="s">
        <v>55</v>
      </c>
      <c r="J7631" s="1" t="s">
        <v>731</v>
      </c>
      <c r="K7631" s="1" t="s">
        <v>103</v>
      </c>
      <c r="L7631" s="1" t="s">
        <v>55</v>
      </c>
      <c r="M7631" s="1" t="s">
        <v>56</v>
      </c>
      <c r="N7631" s="1" t="s">
        <v>136</v>
      </c>
      <c r="O7631" s="1" t="s">
        <v>731</v>
      </c>
      <c r="P7631" s="1" t="s">
        <v>103</v>
      </c>
      <c r="Q7631" s="1" t="s">
        <v>55</v>
      </c>
      <c r="R7631" s="1" t="s">
        <v>56</v>
      </c>
      <c r="T7631" s="1" t="s">
        <v>699</v>
      </c>
      <c r="U7631" s="1" t="s">
        <v>59</v>
      </c>
      <c r="X7631" s="1" t="s">
        <v>60</v>
      </c>
      <c r="Z7631" s="1" t="s">
        <v>60</v>
      </c>
      <c r="AR7631" s="1" t="s">
        <v>60</v>
      </c>
      <c r="AT7631" s="1" t="s">
        <v>735</v>
      </c>
      <c r="AU7631" s="1" t="s">
        <v>735</v>
      </c>
      <c r="AV7631" s="1" t="s">
        <v>736</v>
      </c>
      <c r="AX7631" s="3" t="str">
        <f t="array" ref="AX7631">TEXTJOIN(", ", TRUE, IF(X7631:AS7631="Y", X$1:AS$1, IF(X7631:AS7631&lt;&gt;"", X$1:AS$1 &amp; ": " &amp; X7631:AS7631, "")))
</f>
        <v>Heroin, Fentanyl, Any Opioid</v>
      </c>
    </row>
    <row r="7632">
      <c r="A7632" s="2">
        <v>41666.0</v>
      </c>
      <c r="B7632" s="1" t="s">
        <v>50</v>
      </c>
      <c r="C7632" s="1">
        <v>48.0</v>
      </c>
      <c r="D7632" s="1" t="s">
        <v>76</v>
      </c>
      <c r="E7632" s="1" t="s">
        <v>63</v>
      </c>
      <c r="G7632" s="1" t="s">
        <v>1303</v>
      </c>
      <c r="J7632" s="1" t="s">
        <v>1303</v>
      </c>
      <c r="L7632" s="1" t="s">
        <v>55</v>
      </c>
      <c r="M7632" s="1" t="s">
        <v>56</v>
      </c>
      <c r="N7632" s="1" t="s">
        <v>104</v>
      </c>
      <c r="O7632" s="1" t="s">
        <v>1303</v>
      </c>
      <c r="R7632" s="1" t="s">
        <v>56</v>
      </c>
      <c r="T7632" s="1" t="s">
        <v>7441</v>
      </c>
      <c r="U7632" s="1" t="s">
        <v>59</v>
      </c>
      <c r="V7632" s="1" t="s">
        <v>5358</v>
      </c>
      <c r="AF7632" s="1" t="s">
        <v>60</v>
      </c>
      <c r="AI7632" s="1" t="s">
        <v>60</v>
      </c>
      <c r="AS7632" s="1" t="s">
        <v>3659</v>
      </c>
      <c r="AT7632" s="1" t="s">
        <v>1305</v>
      </c>
      <c r="AU7632" s="1" t="s">
        <v>1305</v>
      </c>
      <c r="AV7632" s="1" t="s">
        <v>1306</v>
      </c>
      <c r="AX7632" s="3" t="str">
        <f t="array" ref="AX7632">TEXTJOIN(", ", TRUE, IF(X7632:AS7632="Y", X$1:AS$1, IF(X7632:AS7632&lt;&gt;"", X$1:AS$1 &amp; ": " &amp; X7632:AS7632, "")))
</f>
        <v>Benzodiazepine, Amphet, Other: HYDR-MOR</v>
      </c>
    </row>
    <row r="7633">
      <c r="A7633" s="2">
        <v>41906.0</v>
      </c>
      <c r="B7633" s="1" t="s">
        <v>50</v>
      </c>
      <c r="C7633" s="1">
        <v>67.0</v>
      </c>
      <c r="D7633" s="1" t="s">
        <v>51</v>
      </c>
      <c r="E7633" s="1" t="s">
        <v>63</v>
      </c>
      <c r="G7633" s="1" t="s">
        <v>103</v>
      </c>
      <c r="J7633" s="1" t="s">
        <v>103</v>
      </c>
      <c r="L7633" s="1" t="s">
        <v>55</v>
      </c>
      <c r="M7633" s="1" t="s">
        <v>56</v>
      </c>
      <c r="N7633" s="1" t="s">
        <v>136</v>
      </c>
      <c r="O7633" s="1" t="s">
        <v>103</v>
      </c>
      <c r="P7633" s="1" t="s">
        <v>103</v>
      </c>
      <c r="R7633" s="1" t="s">
        <v>56</v>
      </c>
      <c r="T7633" s="1" t="s">
        <v>393</v>
      </c>
      <c r="U7633" s="1" t="s">
        <v>59</v>
      </c>
      <c r="X7633" s="1" t="s">
        <v>60</v>
      </c>
      <c r="AT7633" s="1" t="s">
        <v>167</v>
      </c>
      <c r="AU7633" s="1" t="s">
        <v>167</v>
      </c>
      <c r="AV7633" s="1" t="s">
        <v>168</v>
      </c>
      <c r="AX7633" s="3" t="str">
        <f t="array" ref="AX7633">TEXTJOIN(", ", TRUE, IF(X7633:AS7633="Y", X$1:AS$1, IF(X7633:AS7633&lt;&gt;"", X$1:AS$1 &amp; ": " &amp; X7633:AS7633, "")))
</f>
        <v>Heroin</v>
      </c>
    </row>
    <row r="7634">
      <c r="A7634" s="2">
        <v>42942.0</v>
      </c>
      <c r="B7634" s="1" t="s">
        <v>86</v>
      </c>
      <c r="C7634" s="1">
        <v>31.0</v>
      </c>
      <c r="D7634" s="1" t="s">
        <v>76</v>
      </c>
      <c r="E7634" s="1" t="s">
        <v>63</v>
      </c>
      <c r="G7634" s="1" t="s">
        <v>540</v>
      </c>
      <c r="H7634" s="1" t="s">
        <v>91</v>
      </c>
      <c r="I7634" s="1" t="s">
        <v>55</v>
      </c>
      <c r="J7634" s="1" t="s">
        <v>540</v>
      </c>
      <c r="K7634" s="1" t="s">
        <v>91</v>
      </c>
      <c r="L7634" s="1" t="s">
        <v>55</v>
      </c>
      <c r="M7634" s="1" t="s">
        <v>56</v>
      </c>
      <c r="N7634" s="1" t="s">
        <v>430</v>
      </c>
      <c r="O7634" s="1" t="s">
        <v>540</v>
      </c>
      <c r="P7634" s="1" t="s">
        <v>91</v>
      </c>
      <c r="Q7634" s="1" t="s">
        <v>55</v>
      </c>
      <c r="R7634" s="1" t="s">
        <v>56</v>
      </c>
      <c r="T7634" s="1" t="s">
        <v>7442</v>
      </c>
      <c r="U7634" s="1" t="s">
        <v>59</v>
      </c>
      <c r="Y7634" s="1" t="s">
        <v>60</v>
      </c>
      <c r="Z7634" s="1" t="s">
        <v>60</v>
      </c>
      <c r="AA7634" s="1" t="s">
        <v>60</v>
      </c>
      <c r="AD7634" s="1" t="s">
        <v>60</v>
      </c>
      <c r="AF7634" s="1" t="s">
        <v>60</v>
      </c>
      <c r="AG7634" s="1" t="s">
        <v>60</v>
      </c>
      <c r="AT7634" s="1" t="s">
        <v>542</v>
      </c>
      <c r="AU7634" s="1" t="s">
        <v>542</v>
      </c>
      <c r="AV7634" s="1" t="s">
        <v>543</v>
      </c>
      <c r="AX7634" s="3" t="str">
        <f t="array" ref="AX7634">TEXTJOIN(", ", TRUE, IF(X7634:AS7634="Y", X$1:AS$1, IF(X7634:AS7634&lt;&gt;"", X$1:AS$1 &amp; ": " &amp; X7634:AS7634, "")))
</f>
        <v>Cocaine, Fentanyl, Fentanyl Analogue, Ethanol, Benzodiazepine, Methadone</v>
      </c>
    </row>
    <row r="7635">
      <c r="A7635" s="2">
        <v>44055.0</v>
      </c>
      <c r="B7635" s="1" t="s">
        <v>50</v>
      </c>
      <c r="C7635" s="1">
        <v>59.0</v>
      </c>
      <c r="D7635" s="1" t="s">
        <v>51</v>
      </c>
      <c r="E7635" s="1" t="s">
        <v>63</v>
      </c>
      <c r="F7635" s="1" t="s">
        <v>137</v>
      </c>
      <c r="J7635" s="1" t="s">
        <v>91</v>
      </c>
      <c r="K7635" s="1" t="s">
        <v>91</v>
      </c>
      <c r="L7635" s="1" t="s">
        <v>55</v>
      </c>
      <c r="M7635" s="1" t="s">
        <v>327</v>
      </c>
      <c r="N7635" s="1" t="s">
        <v>178</v>
      </c>
      <c r="O7635" s="1" t="s">
        <v>91</v>
      </c>
      <c r="P7635" s="1" t="s">
        <v>91</v>
      </c>
      <c r="Q7635" s="1" t="s">
        <v>55</v>
      </c>
      <c r="R7635" s="1" t="s">
        <v>67</v>
      </c>
      <c r="T7635" s="1" t="s">
        <v>7443</v>
      </c>
      <c r="U7635" s="1" t="s">
        <v>59</v>
      </c>
      <c r="Z7635" s="1" t="s">
        <v>60</v>
      </c>
      <c r="AD7635" s="1" t="s">
        <v>60</v>
      </c>
      <c r="AR7635" s="1" t="s">
        <v>60</v>
      </c>
      <c r="AT7635" s="1" t="s">
        <v>62</v>
      </c>
      <c r="AU7635" s="1" t="s">
        <v>110</v>
      </c>
      <c r="AV7635" s="1" t="s">
        <v>111</v>
      </c>
      <c r="AX7635" s="3" t="str">
        <f t="array" ref="AX7635">TEXTJOIN(", ", TRUE, IF(X7635:AS7635="Y", X$1:AS$1, IF(X7635:AS7635&lt;&gt;"", X$1:AS$1 &amp; ": " &amp; X7635:AS7635, "")))
</f>
        <v>Fentanyl, Ethanol, Any Opioid</v>
      </c>
    </row>
    <row r="7636">
      <c r="A7636" s="2">
        <v>41475.0</v>
      </c>
      <c r="B7636" s="1" t="s">
        <v>50</v>
      </c>
      <c r="C7636" s="1">
        <v>58.0</v>
      </c>
      <c r="D7636" s="1" t="s">
        <v>76</v>
      </c>
      <c r="E7636" s="1" t="s">
        <v>63</v>
      </c>
      <c r="G7636" s="1" t="s">
        <v>90</v>
      </c>
      <c r="H7636" s="1" t="s">
        <v>91</v>
      </c>
      <c r="J7636" s="1" t="s">
        <v>90</v>
      </c>
      <c r="L7636" s="1" t="s">
        <v>55</v>
      </c>
      <c r="M7636" s="1" t="s">
        <v>56</v>
      </c>
      <c r="N7636" s="1" t="s">
        <v>113</v>
      </c>
      <c r="O7636" s="1" t="s">
        <v>90</v>
      </c>
      <c r="P7636" s="1" t="s">
        <v>91</v>
      </c>
      <c r="R7636" s="1" t="s">
        <v>56</v>
      </c>
      <c r="T7636" s="1" t="s">
        <v>73</v>
      </c>
      <c r="U7636" s="1" t="s">
        <v>59</v>
      </c>
      <c r="X7636" s="1" t="s">
        <v>60</v>
      </c>
      <c r="AT7636" s="1" t="s">
        <v>96</v>
      </c>
      <c r="AU7636" s="1" t="s">
        <v>96</v>
      </c>
      <c r="AV7636" s="1" t="s">
        <v>97</v>
      </c>
      <c r="AX7636" s="3" t="str">
        <f t="array" ref="AX7636">TEXTJOIN(", ", TRUE, IF(X7636:AS7636="Y", X$1:AS$1, IF(X7636:AS7636&lt;&gt;"", X$1:AS$1 &amp; ": " &amp; X7636:AS7636, "")))
</f>
        <v>Heroin</v>
      </c>
    </row>
    <row r="7637">
      <c r="A7637" s="2">
        <v>42469.0</v>
      </c>
      <c r="B7637" s="1" t="s">
        <v>50</v>
      </c>
      <c r="C7637" s="1">
        <v>18.0</v>
      </c>
      <c r="D7637" s="1" t="s">
        <v>51</v>
      </c>
      <c r="E7637" s="1" t="s">
        <v>63</v>
      </c>
      <c r="G7637" s="1" t="s">
        <v>361</v>
      </c>
      <c r="H7637" s="1" t="s">
        <v>65</v>
      </c>
      <c r="I7637" s="1" t="s">
        <v>55</v>
      </c>
      <c r="J7637" s="1" t="s">
        <v>64</v>
      </c>
      <c r="M7637" s="1" t="s">
        <v>193</v>
      </c>
      <c r="N7637" s="1" t="s">
        <v>276</v>
      </c>
      <c r="O7637" s="1" t="s">
        <v>64</v>
      </c>
      <c r="R7637" s="1" t="s">
        <v>44</v>
      </c>
      <c r="S7637" s="1" t="s">
        <v>1414</v>
      </c>
      <c r="T7637" s="1" t="s">
        <v>7444</v>
      </c>
      <c r="U7637" s="1" t="s">
        <v>59</v>
      </c>
      <c r="X7637" s="1" t="s">
        <v>60</v>
      </c>
      <c r="AF7637" s="1" t="s">
        <v>60</v>
      </c>
      <c r="AP7637" s="1" t="s">
        <v>60</v>
      </c>
      <c r="AR7637" s="1" t="s">
        <v>60</v>
      </c>
      <c r="AT7637" s="1" t="s">
        <v>363</v>
      </c>
      <c r="AU7637" s="1" t="s">
        <v>69</v>
      </c>
      <c r="AV7637" s="1" t="s">
        <v>70</v>
      </c>
      <c r="AX7637" s="3" t="str">
        <f t="array" ref="AX7637">TEXTJOIN(", ", TRUE, IF(X7637:AS7637="Y", X$1:AS$1, IF(X7637:AS7637&lt;&gt;"", X$1:AS$1 &amp; ": " &amp; X7637:AS7637, "")))
</f>
        <v>Heroin, Benzodiazepine, Heroin/Morph/Codeine, Any Opioid</v>
      </c>
    </row>
    <row r="7638">
      <c r="A7638" s="4">
        <v>43824.0</v>
      </c>
      <c r="B7638" s="1" t="s">
        <v>50</v>
      </c>
      <c r="C7638" s="1">
        <v>37.0</v>
      </c>
      <c r="D7638" s="1" t="s">
        <v>51</v>
      </c>
      <c r="E7638" s="1" t="s">
        <v>63</v>
      </c>
      <c r="G7638" s="1" t="s">
        <v>64</v>
      </c>
      <c r="H7638" s="1" t="s">
        <v>65</v>
      </c>
      <c r="I7638" s="1" t="s">
        <v>55</v>
      </c>
      <c r="J7638" s="1" t="s">
        <v>64</v>
      </c>
      <c r="K7638" s="1" t="s">
        <v>65</v>
      </c>
      <c r="L7638" s="1" t="s">
        <v>55</v>
      </c>
      <c r="M7638" s="1" t="s">
        <v>56</v>
      </c>
      <c r="N7638" s="1" t="s">
        <v>178</v>
      </c>
      <c r="O7638" s="1" t="s">
        <v>64</v>
      </c>
      <c r="P7638" s="1" t="s">
        <v>65</v>
      </c>
      <c r="Q7638" s="1" t="s">
        <v>55</v>
      </c>
      <c r="R7638" s="1" t="s">
        <v>56</v>
      </c>
      <c r="T7638" s="1" t="s">
        <v>1346</v>
      </c>
      <c r="U7638" s="1" t="s">
        <v>59</v>
      </c>
      <c r="Y7638" s="1" t="s">
        <v>60</v>
      </c>
      <c r="Z7638" s="1" t="s">
        <v>60</v>
      </c>
      <c r="AR7638" s="1" t="s">
        <v>60</v>
      </c>
      <c r="AT7638" s="1" t="s">
        <v>69</v>
      </c>
      <c r="AU7638" s="1" t="s">
        <v>69</v>
      </c>
      <c r="AV7638" s="1" t="s">
        <v>70</v>
      </c>
      <c r="AX7638" s="3" t="str">
        <f t="array" ref="AX7638">TEXTJOIN(", ", TRUE, IF(X7638:AS7638="Y", X$1:AS$1, IF(X7638:AS7638&lt;&gt;"", X$1:AS$1 &amp; ": " &amp; X7638:AS7638, "")))
</f>
        <v>Cocaine, Fentanyl, Any Opioid</v>
      </c>
    </row>
    <row r="7639">
      <c r="A7639" s="2">
        <v>43619.0</v>
      </c>
      <c r="B7639" s="1" t="s">
        <v>50</v>
      </c>
      <c r="C7639" s="1">
        <v>58.0</v>
      </c>
      <c r="D7639" s="1" t="s">
        <v>51</v>
      </c>
      <c r="E7639" s="1" t="s">
        <v>63</v>
      </c>
      <c r="G7639" s="1" t="s">
        <v>82</v>
      </c>
      <c r="H7639" s="1" t="s">
        <v>54</v>
      </c>
      <c r="I7639" s="1" t="s">
        <v>55</v>
      </c>
      <c r="J7639" s="1" t="s">
        <v>82</v>
      </c>
      <c r="K7639" s="1" t="s">
        <v>54</v>
      </c>
      <c r="L7639" s="1" t="s">
        <v>55</v>
      </c>
      <c r="M7639" s="1" t="s">
        <v>56</v>
      </c>
      <c r="N7639" s="1" t="s">
        <v>136</v>
      </c>
      <c r="O7639" s="1" t="s">
        <v>82</v>
      </c>
      <c r="P7639" s="1" t="s">
        <v>54</v>
      </c>
      <c r="Q7639" s="1" t="s">
        <v>55</v>
      </c>
      <c r="R7639" s="1" t="s">
        <v>67</v>
      </c>
      <c r="T7639" s="1" t="s">
        <v>7445</v>
      </c>
      <c r="U7639" s="1" t="s">
        <v>59</v>
      </c>
      <c r="Y7639" s="1" t="s">
        <v>60</v>
      </c>
      <c r="Z7639" s="1" t="s">
        <v>60</v>
      </c>
      <c r="AD7639" s="1" t="s">
        <v>60</v>
      </c>
      <c r="AJ7639" s="1" t="s">
        <v>60</v>
      </c>
      <c r="AR7639" s="1" t="s">
        <v>60</v>
      </c>
      <c r="AT7639" s="1" t="s">
        <v>329</v>
      </c>
      <c r="AU7639" s="1" t="s">
        <v>329</v>
      </c>
      <c r="AV7639" s="1" t="s">
        <v>85</v>
      </c>
      <c r="AX7639" s="3" t="str">
        <f t="array" ref="AX7639">TEXTJOIN(", ", TRUE, IF(X7639:AS7639="Y", X$1:AS$1, IF(X7639:AS7639&lt;&gt;"", X$1:AS$1 &amp; ": " &amp; X7639:AS7639, "")))
</f>
        <v>Cocaine, Fentanyl, Ethanol, Tramad, Any Opioid</v>
      </c>
    </row>
    <row r="7640">
      <c r="A7640" s="2">
        <v>43622.0</v>
      </c>
      <c r="B7640" s="1" t="s">
        <v>50</v>
      </c>
      <c r="C7640" s="1">
        <v>50.0</v>
      </c>
      <c r="D7640" s="1" t="s">
        <v>51</v>
      </c>
      <c r="E7640" s="1" t="s">
        <v>63</v>
      </c>
      <c r="G7640" s="1" t="s">
        <v>160</v>
      </c>
      <c r="H7640" s="1" t="s">
        <v>54</v>
      </c>
      <c r="I7640" s="1" t="s">
        <v>55</v>
      </c>
      <c r="M7640" s="1" t="s">
        <v>118</v>
      </c>
      <c r="N7640" s="1" t="s">
        <v>119</v>
      </c>
      <c r="O7640" s="1" t="s">
        <v>82</v>
      </c>
      <c r="P7640" s="1" t="s">
        <v>54</v>
      </c>
      <c r="Q7640" s="1" t="s">
        <v>55</v>
      </c>
      <c r="R7640" s="1" t="s">
        <v>67</v>
      </c>
      <c r="T7640" s="1" t="s">
        <v>7446</v>
      </c>
      <c r="U7640" s="1" t="s">
        <v>59</v>
      </c>
      <c r="Z7640" s="1" t="s">
        <v>60</v>
      </c>
      <c r="AF7640" s="1" t="s">
        <v>60</v>
      </c>
      <c r="AH7640" s="1" t="s">
        <v>60</v>
      </c>
      <c r="AR7640" s="1" t="s">
        <v>60</v>
      </c>
      <c r="AT7640" s="1" t="s">
        <v>163</v>
      </c>
      <c r="AU7640" s="1" t="s">
        <v>62</v>
      </c>
      <c r="AV7640" s="1" t="s">
        <v>85</v>
      </c>
      <c r="AX7640" s="3" t="str">
        <f t="array" ref="AX7640">TEXTJOIN(", ", TRUE, IF(X7640:AS7640="Y", X$1:AS$1, IF(X7640:AS7640&lt;&gt;"", X$1:AS$1 &amp; ": " &amp; X7640:AS7640, "")))
</f>
        <v>Fentanyl, Benzodiazepine, Meth/Amphetamine, Any Opioid</v>
      </c>
    </row>
    <row r="7641">
      <c r="A7641" s="4">
        <v>43761.0</v>
      </c>
      <c r="B7641" s="1" t="s">
        <v>50</v>
      </c>
      <c r="C7641" s="1">
        <v>22.0</v>
      </c>
      <c r="D7641" s="1" t="s">
        <v>76</v>
      </c>
      <c r="E7641" s="1" t="s">
        <v>63</v>
      </c>
      <c r="J7641" s="1" t="s">
        <v>474</v>
      </c>
      <c r="K7641" s="1" t="s">
        <v>91</v>
      </c>
      <c r="L7641" s="1" t="s">
        <v>55</v>
      </c>
      <c r="M7641" s="1" t="s">
        <v>177</v>
      </c>
      <c r="N7641" s="1" t="s">
        <v>136</v>
      </c>
      <c r="O7641" s="1" t="s">
        <v>474</v>
      </c>
      <c r="P7641" s="1" t="s">
        <v>91</v>
      </c>
      <c r="Q7641" s="1" t="s">
        <v>55</v>
      </c>
      <c r="R7641" s="1" t="s">
        <v>44</v>
      </c>
      <c r="T7641" s="1" t="s">
        <v>7447</v>
      </c>
      <c r="U7641" s="1" t="s">
        <v>59</v>
      </c>
      <c r="Y7641" s="1" t="s">
        <v>60</v>
      </c>
      <c r="Z7641" s="1" t="s">
        <v>60</v>
      </c>
      <c r="AR7641" s="1" t="s">
        <v>60</v>
      </c>
      <c r="AT7641" s="1" t="s">
        <v>62</v>
      </c>
      <c r="AU7641" s="1" t="s">
        <v>477</v>
      </c>
      <c r="AV7641" s="1" t="s">
        <v>478</v>
      </c>
      <c r="AX7641" s="3" t="str">
        <f t="array" ref="AX7641">TEXTJOIN(", ", TRUE, IF(X7641:AS7641="Y", X$1:AS$1, IF(X7641:AS7641&lt;&gt;"", X$1:AS$1 &amp; ": " &amp; X7641:AS7641, "")))
</f>
        <v>Cocaine, Fentanyl, Any Opioid</v>
      </c>
    </row>
    <row r="7642">
      <c r="A7642" s="2">
        <v>44398.0</v>
      </c>
      <c r="B7642" s="1" t="s">
        <v>50</v>
      </c>
      <c r="C7642" s="1">
        <v>34.0</v>
      </c>
      <c r="D7642" s="1" t="s">
        <v>76</v>
      </c>
      <c r="E7642" s="1" t="s">
        <v>63</v>
      </c>
      <c r="G7642" s="1" t="s">
        <v>397</v>
      </c>
      <c r="H7642" s="1" t="s">
        <v>103</v>
      </c>
      <c r="I7642" s="1" t="s">
        <v>55</v>
      </c>
      <c r="J7642" s="1" t="s">
        <v>397</v>
      </c>
      <c r="K7642" s="1" t="s">
        <v>103</v>
      </c>
      <c r="L7642" s="1" t="s">
        <v>55</v>
      </c>
      <c r="M7642" s="1" t="s">
        <v>56</v>
      </c>
      <c r="N7642" s="1" t="s">
        <v>178</v>
      </c>
      <c r="O7642" s="1" t="s">
        <v>103</v>
      </c>
      <c r="P7642" s="1" t="s">
        <v>103</v>
      </c>
      <c r="Q7642" s="1" t="s">
        <v>55</v>
      </c>
      <c r="R7642" s="1" t="s">
        <v>173</v>
      </c>
      <c r="T7642" s="1" t="s">
        <v>628</v>
      </c>
      <c r="U7642" s="1" t="s">
        <v>59</v>
      </c>
      <c r="Y7642" s="1" t="s">
        <v>60</v>
      </c>
      <c r="Z7642" s="1" t="s">
        <v>60</v>
      </c>
      <c r="AR7642" s="1" t="s">
        <v>60</v>
      </c>
      <c r="AT7642" s="1" t="s">
        <v>399</v>
      </c>
      <c r="AU7642" s="1" t="s">
        <v>399</v>
      </c>
      <c r="AV7642" s="1" t="s">
        <v>168</v>
      </c>
      <c r="AX7642" s="3" t="str">
        <f t="array" ref="AX7642">TEXTJOIN(", ", TRUE, IF(X7642:AS7642="Y", X$1:AS$1, IF(X7642:AS7642&lt;&gt;"", X$1:AS$1 &amp; ": " &amp; X7642:AS7642, "")))
</f>
        <v>Cocaine, Fentanyl, Any Opioid</v>
      </c>
    </row>
    <row r="7643">
      <c r="A7643" s="2">
        <v>44260.0</v>
      </c>
      <c r="B7643" s="1" t="s">
        <v>50</v>
      </c>
      <c r="C7643" s="1">
        <v>65.0</v>
      </c>
      <c r="D7643" s="1" t="s">
        <v>51</v>
      </c>
      <c r="E7643" s="1" t="s">
        <v>63</v>
      </c>
      <c r="G7643" s="1" t="s">
        <v>147</v>
      </c>
      <c r="H7643" s="1" t="s">
        <v>65</v>
      </c>
      <c r="I7643" s="1" t="s">
        <v>55</v>
      </c>
      <c r="J7643" s="1" t="s">
        <v>498</v>
      </c>
      <c r="K7643" s="1" t="s">
        <v>65</v>
      </c>
      <c r="L7643" s="1" t="s">
        <v>55</v>
      </c>
      <c r="M7643" s="1" t="s">
        <v>177</v>
      </c>
      <c r="N7643" s="1" t="s">
        <v>93</v>
      </c>
      <c r="O7643" s="1" t="s">
        <v>498</v>
      </c>
      <c r="P7643" s="1" t="s">
        <v>65</v>
      </c>
      <c r="Q7643" s="1" t="s">
        <v>55</v>
      </c>
      <c r="R7643" s="1" t="s">
        <v>44</v>
      </c>
      <c r="S7643" s="1" t="s">
        <v>212</v>
      </c>
      <c r="T7643" s="1" t="s">
        <v>7448</v>
      </c>
      <c r="U7643" s="1" t="s">
        <v>59</v>
      </c>
      <c r="Y7643" s="1" t="s">
        <v>60</v>
      </c>
      <c r="Z7643" s="1" t="s">
        <v>60</v>
      </c>
      <c r="AA7643" s="1" t="s">
        <v>60</v>
      </c>
      <c r="AR7643" s="1" t="s">
        <v>60</v>
      </c>
      <c r="AT7643" s="1" t="s">
        <v>149</v>
      </c>
      <c r="AU7643" s="1" t="s">
        <v>500</v>
      </c>
      <c r="AV7643" s="1" t="s">
        <v>501</v>
      </c>
      <c r="AX7643" s="3" t="str">
        <f t="array" ref="AX7643">TEXTJOIN(", ", TRUE, IF(X7643:AS7643="Y", X$1:AS$1, IF(X7643:AS7643&lt;&gt;"", X$1:AS$1 &amp; ": " &amp; X7643:AS7643, "")))
</f>
        <v>Cocaine, Fentanyl, Fentanyl Analogue, Any Opioid</v>
      </c>
    </row>
    <row r="7644">
      <c r="A7644" s="2">
        <v>44507.0</v>
      </c>
      <c r="B7644" s="1" t="s">
        <v>50</v>
      </c>
      <c r="C7644" s="1">
        <v>29.0</v>
      </c>
      <c r="D7644" s="1" t="s">
        <v>51</v>
      </c>
      <c r="E7644" s="1" t="s">
        <v>502</v>
      </c>
      <c r="G7644" s="1" t="s">
        <v>256</v>
      </c>
      <c r="H7644" s="1" t="s">
        <v>103</v>
      </c>
      <c r="I7644" s="1" t="s">
        <v>55</v>
      </c>
      <c r="J7644" s="1" t="s">
        <v>256</v>
      </c>
      <c r="K7644" s="1" t="s">
        <v>103</v>
      </c>
      <c r="L7644" s="1" t="s">
        <v>55</v>
      </c>
      <c r="M7644" s="1" t="s">
        <v>743</v>
      </c>
      <c r="N7644" s="1" t="s">
        <v>136</v>
      </c>
      <c r="O7644" s="1" t="s">
        <v>256</v>
      </c>
      <c r="P7644" s="1" t="s">
        <v>103</v>
      </c>
      <c r="Q7644" s="1" t="s">
        <v>55</v>
      </c>
      <c r="R7644" s="1" t="s">
        <v>56</v>
      </c>
      <c r="T7644" s="1" t="s">
        <v>7449</v>
      </c>
      <c r="U7644" s="1" t="s">
        <v>59</v>
      </c>
      <c r="Z7644" s="1" t="s">
        <v>60</v>
      </c>
      <c r="AD7644" s="1" t="s">
        <v>60</v>
      </c>
      <c r="AR7644" s="1" t="s">
        <v>60</v>
      </c>
      <c r="AT7644" s="1" t="s">
        <v>282</v>
      </c>
      <c r="AU7644" s="1" t="s">
        <v>282</v>
      </c>
      <c r="AV7644" s="1" t="s">
        <v>260</v>
      </c>
      <c r="AX7644" s="3" t="str">
        <f t="array" ref="AX7644">TEXTJOIN(", ", TRUE, IF(X7644:AS7644="Y", X$1:AS$1, IF(X7644:AS7644&lt;&gt;"", X$1:AS$1 &amp; ": " &amp; X7644:AS7644, "")))
</f>
        <v>Fentanyl, Ethanol, Any Opioid</v>
      </c>
    </row>
    <row r="7645">
      <c r="A7645" s="2">
        <v>42989.0</v>
      </c>
      <c r="B7645" s="1" t="s">
        <v>86</v>
      </c>
      <c r="C7645" s="1">
        <v>30.0</v>
      </c>
      <c r="D7645" s="1" t="s">
        <v>76</v>
      </c>
      <c r="E7645" s="1" t="s">
        <v>63</v>
      </c>
      <c r="G7645" s="1" t="s">
        <v>1871</v>
      </c>
      <c r="H7645" s="1" t="s">
        <v>54</v>
      </c>
      <c r="I7645" s="1" t="s">
        <v>55</v>
      </c>
      <c r="J7645" s="1" t="s">
        <v>1871</v>
      </c>
      <c r="K7645" s="1" t="s">
        <v>54</v>
      </c>
      <c r="L7645" s="1" t="s">
        <v>55</v>
      </c>
      <c r="M7645" s="1" t="s">
        <v>56</v>
      </c>
      <c r="N7645" s="1" t="s">
        <v>552</v>
      </c>
      <c r="O7645" s="1" t="s">
        <v>98</v>
      </c>
      <c r="P7645" s="1" t="s">
        <v>54</v>
      </c>
      <c r="Q7645" s="1" t="s">
        <v>55</v>
      </c>
      <c r="R7645" s="1" t="s">
        <v>67</v>
      </c>
      <c r="T7645" s="1" t="s">
        <v>7450</v>
      </c>
      <c r="U7645" s="1" t="s">
        <v>59</v>
      </c>
      <c r="X7645" s="1" t="s">
        <v>60</v>
      </c>
      <c r="Y7645" s="1" t="s">
        <v>60</v>
      </c>
      <c r="Z7645" s="1" t="s">
        <v>60</v>
      </c>
      <c r="AA7645" s="1" t="s">
        <v>60</v>
      </c>
      <c r="AG7645" s="1" t="s">
        <v>60</v>
      </c>
      <c r="AT7645" s="1" t="s">
        <v>1873</v>
      </c>
      <c r="AU7645" s="1" t="s">
        <v>1873</v>
      </c>
      <c r="AV7645" s="1" t="s">
        <v>101</v>
      </c>
      <c r="AX7645" s="3" t="str">
        <f t="array" ref="AX7645">TEXTJOIN(", ", TRUE, IF(X7645:AS7645="Y", X$1:AS$1, IF(X7645:AS7645&lt;&gt;"", X$1:AS$1 &amp; ": " &amp; X7645:AS7645, "")))
</f>
        <v>Heroin, Cocaine, Fentanyl, Fentanyl Analogue, Methadone</v>
      </c>
    </row>
    <row r="7646">
      <c r="A7646" s="2">
        <v>42598.0</v>
      </c>
      <c r="B7646" s="1" t="s">
        <v>50</v>
      </c>
      <c r="C7646" s="1">
        <v>60.0</v>
      </c>
      <c r="D7646" s="1" t="s">
        <v>51</v>
      </c>
      <c r="E7646" s="1" t="s">
        <v>63</v>
      </c>
      <c r="G7646" s="1" t="s">
        <v>2087</v>
      </c>
      <c r="H7646" s="1" t="s">
        <v>263</v>
      </c>
      <c r="I7646" s="1" t="s">
        <v>55</v>
      </c>
      <c r="J7646" s="1" t="s">
        <v>2087</v>
      </c>
      <c r="M7646" s="1" t="s">
        <v>327</v>
      </c>
      <c r="N7646" s="1" t="s">
        <v>276</v>
      </c>
      <c r="O7646" s="1" t="s">
        <v>545</v>
      </c>
      <c r="R7646" s="1" t="s">
        <v>67</v>
      </c>
      <c r="T7646" s="1" t="s">
        <v>7451</v>
      </c>
      <c r="U7646" s="1" t="s">
        <v>59</v>
      </c>
      <c r="Z7646" s="1" t="s">
        <v>60</v>
      </c>
      <c r="AD7646" s="1" t="s">
        <v>60</v>
      </c>
      <c r="AJ7646" s="1" t="s">
        <v>60</v>
      </c>
      <c r="AR7646" s="1" t="s">
        <v>60</v>
      </c>
      <c r="AT7646" s="1" t="s">
        <v>2089</v>
      </c>
      <c r="AU7646" s="1" t="s">
        <v>2089</v>
      </c>
      <c r="AV7646" s="1" t="s">
        <v>548</v>
      </c>
      <c r="AX7646" s="3" t="str">
        <f t="array" ref="AX7646">TEXTJOIN(", ", TRUE, IF(X7646:AS7646="Y", X$1:AS$1, IF(X7646:AS7646&lt;&gt;"", X$1:AS$1 &amp; ": " &amp; X7646:AS7646, "")))
</f>
        <v>Fentanyl, Ethanol, Tramad, Any Opioid</v>
      </c>
    </row>
    <row r="7647">
      <c r="A7647" s="2">
        <v>42394.0</v>
      </c>
      <c r="B7647" s="1" t="s">
        <v>50</v>
      </c>
      <c r="C7647" s="1">
        <v>52.0</v>
      </c>
      <c r="D7647" s="1" t="s">
        <v>51</v>
      </c>
      <c r="E7647" s="1" t="s">
        <v>63</v>
      </c>
      <c r="G7647" s="1" t="s">
        <v>64</v>
      </c>
      <c r="H7647" s="1" t="s">
        <v>65</v>
      </c>
      <c r="I7647" s="1" t="s">
        <v>55</v>
      </c>
      <c r="J7647" s="1" t="s">
        <v>64</v>
      </c>
      <c r="M7647" s="1" t="s">
        <v>56</v>
      </c>
      <c r="N7647" s="1" t="s">
        <v>136</v>
      </c>
      <c r="O7647" s="1" t="s">
        <v>64</v>
      </c>
      <c r="R7647" s="1" t="s">
        <v>56</v>
      </c>
      <c r="T7647" s="1" t="s">
        <v>1272</v>
      </c>
      <c r="U7647" s="1" t="s">
        <v>59</v>
      </c>
      <c r="W7647" s="1" t="s">
        <v>60</v>
      </c>
      <c r="X7647" s="1" t="s">
        <v>60</v>
      </c>
      <c r="AG7647" s="1" t="s">
        <v>60</v>
      </c>
      <c r="AP7647" s="1" t="s">
        <v>60</v>
      </c>
      <c r="AR7647" s="1" t="s">
        <v>60</v>
      </c>
      <c r="AT7647" s="1" t="s">
        <v>69</v>
      </c>
      <c r="AU7647" s="1" t="s">
        <v>69</v>
      </c>
      <c r="AV7647" s="1" t="s">
        <v>70</v>
      </c>
      <c r="AX7647" s="3" t="str">
        <f t="array" ref="AX7647">TEXTJOIN(", ", TRUE, IF(X7647:AS7647="Y", X$1:AS$1, IF(X7647:AS7647&lt;&gt;"", X$1:AS$1 &amp; ": " &amp; X7647:AS7647, "")))
</f>
        <v>Heroin, Methadone, Heroin/Morph/Codeine, Any Opioid</v>
      </c>
    </row>
    <row r="7648">
      <c r="A7648" s="2">
        <v>41692.0</v>
      </c>
      <c r="B7648" s="1" t="s">
        <v>50</v>
      </c>
      <c r="C7648" s="1">
        <v>27.0</v>
      </c>
      <c r="D7648" s="1" t="s">
        <v>51</v>
      </c>
      <c r="E7648" s="1" t="s">
        <v>63</v>
      </c>
      <c r="G7648" s="1" t="s">
        <v>160</v>
      </c>
      <c r="J7648" s="1" t="s">
        <v>160</v>
      </c>
      <c r="L7648" s="1" t="s">
        <v>55</v>
      </c>
      <c r="M7648" s="1" t="s">
        <v>56</v>
      </c>
      <c r="N7648" s="1" t="s">
        <v>119</v>
      </c>
      <c r="O7648" s="1" t="s">
        <v>82</v>
      </c>
      <c r="T7648" s="1" t="s">
        <v>7452</v>
      </c>
      <c r="U7648" s="1" t="s">
        <v>59</v>
      </c>
      <c r="AD7648" s="1" t="s">
        <v>60</v>
      </c>
      <c r="AG7648" s="1" t="s">
        <v>60</v>
      </c>
      <c r="AT7648" s="1" t="s">
        <v>163</v>
      </c>
      <c r="AU7648" s="1" t="s">
        <v>163</v>
      </c>
      <c r="AV7648" s="1" t="s">
        <v>85</v>
      </c>
      <c r="AX7648" s="3" t="str">
        <f t="array" ref="AX7648">TEXTJOIN(", ", TRUE, IF(X7648:AS7648="Y", X$1:AS$1, IF(X7648:AS7648&lt;&gt;"", X$1:AS$1 &amp; ": " &amp; X7648:AS7648, "")))
</f>
        <v>Ethanol, Methadone</v>
      </c>
    </row>
    <row r="7649">
      <c r="A7649" s="2">
        <v>44324.0</v>
      </c>
      <c r="B7649" s="1" t="s">
        <v>50</v>
      </c>
      <c r="C7649" s="1">
        <v>55.0</v>
      </c>
      <c r="D7649" s="1" t="s">
        <v>76</v>
      </c>
      <c r="E7649" s="1" t="s">
        <v>63</v>
      </c>
      <c r="G7649" s="1" t="s">
        <v>967</v>
      </c>
      <c r="H7649" s="1" t="s">
        <v>103</v>
      </c>
      <c r="I7649" s="1" t="s">
        <v>55</v>
      </c>
      <c r="J7649" s="1" t="s">
        <v>967</v>
      </c>
      <c r="K7649" s="1" t="s">
        <v>103</v>
      </c>
      <c r="L7649" s="1" t="s">
        <v>55</v>
      </c>
      <c r="M7649" s="1" t="s">
        <v>56</v>
      </c>
      <c r="N7649" s="1" t="s">
        <v>93</v>
      </c>
      <c r="O7649" s="1" t="s">
        <v>967</v>
      </c>
      <c r="P7649" s="1" t="s">
        <v>103</v>
      </c>
      <c r="Q7649" s="1" t="s">
        <v>55</v>
      </c>
      <c r="R7649" s="1" t="s">
        <v>56</v>
      </c>
      <c r="T7649" s="1" t="s">
        <v>7453</v>
      </c>
      <c r="U7649" s="1" t="s">
        <v>59</v>
      </c>
      <c r="V7649" s="1" t="s">
        <v>4852</v>
      </c>
      <c r="X7649" s="1" t="s">
        <v>60</v>
      </c>
      <c r="Y7649" s="1" t="s">
        <v>60</v>
      </c>
      <c r="Z7649" s="1" t="s">
        <v>60</v>
      </c>
      <c r="AA7649" s="1" t="s">
        <v>60</v>
      </c>
      <c r="AF7649" s="1" t="s">
        <v>60</v>
      </c>
      <c r="AP7649" s="1" t="s">
        <v>60</v>
      </c>
      <c r="AR7649" s="1" t="s">
        <v>60</v>
      </c>
      <c r="AT7649" s="1" t="s">
        <v>969</v>
      </c>
      <c r="AU7649" s="1" t="s">
        <v>969</v>
      </c>
      <c r="AV7649" s="1" t="s">
        <v>1634</v>
      </c>
      <c r="AX7649" s="3" t="str">
        <f t="array" ref="AX7649">TEXTJOIN(", ", TRUE, IF(X7649:AS7649="Y", X$1:AS$1, IF(X7649:AS7649&lt;&gt;"", X$1:AS$1 &amp; ": " &amp; X7649:AS7649, "")))
</f>
        <v>Heroin, Cocaine, Fentanyl, Fentanyl Analogue, Benzodiazepine, Heroin/Morph/Codeine, Any Opioid</v>
      </c>
    </row>
    <row r="7650">
      <c r="A7650" s="2">
        <v>43917.0</v>
      </c>
      <c r="B7650" s="1" t="s">
        <v>50</v>
      </c>
      <c r="C7650" s="1">
        <v>51.0</v>
      </c>
      <c r="D7650" s="1" t="s">
        <v>76</v>
      </c>
      <c r="E7650" s="1" t="s">
        <v>63</v>
      </c>
      <c r="G7650" s="1" t="s">
        <v>352</v>
      </c>
      <c r="H7650" s="1" t="s">
        <v>54</v>
      </c>
      <c r="I7650" s="1" t="s">
        <v>55</v>
      </c>
      <c r="J7650" s="1" t="s">
        <v>352</v>
      </c>
      <c r="K7650" s="1" t="s">
        <v>54</v>
      </c>
      <c r="L7650" s="1" t="s">
        <v>55</v>
      </c>
      <c r="M7650" s="1" t="s">
        <v>56</v>
      </c>
      <c r="N7650" s="1" t="s">
        <v>119</v>
      </c>
      <c r="O7650" s="1" t="s">
        <v>352</v>
      </c>
      <c r="P7650" s="1" t="s">
        <v>54</v>
      </c>
      <c r="Q7650" s="1" t="s">
        <v>55</v>
      </c>
      <c r="R7650" s="1" t="s">
        <v>56</v>
      </c>
      <c r="T7650" s="1" t="s">
        <v>511</v>
      </c>
      <c r="U7650" s="1" t="s">
        <v>59</v>
      </c>
      <c r="Z7650" s="1" t="s">
        <v>60</v>
      </c>
      <c r="AD7650" s="1" t="s">
        <v>60</v>
      </c>
      <c r="AR7650" s="1" t="s">
        <v>60</v>
      </c>
      <c r="AT7650" s="1" t="s">
        <v>354</v>
      </c>
      <c r="AU7650" s="1" t="s">
        <v>354</v>
      </c>
      <c r="AV7650" s="1" t="s">
        <v>355</v>
      </c>
      <c r="AX7650" s="3" t="str">
        <f t="array" ref="AX7650">TEXTJOIN(", ", TRUE, IF(X7650:AS7650="Y", X$1:AS$1, IF(X7650:AS7650&lt;&gt;"", X$1:AS$1 &amp; ": " &amp; X7650:AS7650, "")))
</f>
        <v>Fentanyl, Ethanol, Any Opioid</v>
      </c>
    </row>
    <row r="7651">
      <c r="A7651" s="2">
        <v>42120.0</v>
      </c>
      <c r="B7651" s="1" t="s">
        <v>86</v>
      </c>
      <c r="C7651" s="1">
        <v>56.0</v>
      </c>
      <c r="D7651" s="1" t="s">
        <v>51</v>
      </c>
      <c r="E7651" s="1" t="s">
        <v>63</v>
      </c>
      <c r="G7651" s="1" t="s">
        <v>120</v>
      </c>
      <c r="H7651" s="1" t="s">
        <v>121</v>
      </c>
      <c r="I7651" s="1" t="s">
        <v>55</v>
      </c>
      <c r="J7651" s="1" t="s">
        <v>121</v>
      </c>
      <c r="M7651" s="1" t="s">
        <v>1142</v>
      </c>
      <c r="O7651" s="1" t="s">
        <v>120</v>
      </c>
      <c r="P7651" s="1" t="s">
        <v>121</v>
      </c>
      <c r="Q7651" s="1" t="s">
        <v>55</v>
      </c>
      <c r="R7651" s="1" t="s">
        <v>56</v>
      </c>
      <c r="T7651" s="1" t="s">
        <v>78</v>
      </c>
      <c r="U7651" s="1" t="s">
        <v>59</v>
      </c>
      <c r="W7651" s="1" t="s">
        <v>60</v>
      </c>
      <c r="X7651" s="1" t="s">
        <v>60</v>
      </c>
      <c r="AP7651" s="1" t="s">
        <v>60</v>
      </c>
      <c r="AR7651" s="1" t="s">
        <v>60</v>
      </c>
      <c r="AT7651" s="1" t="s">
        <v>236</v>
      </c>
      <c r="AV7651" s="1" t="s">
        <v>123</v>
      </c>
      <c r="AX7651" s="3" t="str">
        <f t="array" ref="AX7651">TEXTJOIN(", ", TRUE, IF(X7651:AS7651="Y", X$1:AS$1, IF(X7651:AS7651&lt;&gt;"", X$1:AS$1 &amp; ": " &amp; X7651:AS7651, "")))
</f>
        <v>Heroin, Heroin/Morph/Codeine, Any Opioid</v>
      </c>
    </row>
    <row r="7652">
      <c r="A7652" s="2">
        <v>41524.0</v>
      </c>
      <c r="B7652" s="1" t="s">
        <v>50</v>
      </c>
      <c r="C7652" s="1">
        <v>43.0</v>
      </c>
      <c r="D7652" s="1" t="s">
        <v>51</v>
      </c>
      <c r="E7652" s="1" t="s">
        <v>63</v>
      </c>
      <c r="G7652" s="1" t="s">
        <v>731</v>
      </c>
      <c r="H7652" s="1" t="s">
        <v>103</v>
      </c>
      <c r="J7652" s="1" t="s">
        <v>397</v>
      </c>
      <c r="L7652" s="1" t="s">
        <v>55</v>
      </c>
      <c r="M7652" s="1" t="s">
        <v>7065</v>
      </c>
      <c r="N7652" s="1" t="s">
        <v>2696</v>
      </c>
      <c r="O7652" s="1" t="s">
        <v>397</v>
      </c>
      <c r="P7652" s="1" t="s">
        <v>103</v>
      </c>
      <c r="R7652" s="1" t="s">
        <v>44</v>
      </c>
      <c r="S7652" s="1" t="s">
        <v>7454</v>
      </c>
      <c r="T7652" s="1" t="s">
        <v>7455</v>
      </c>
      <c r="U7652" s="1" t="s">
        <v>59</v>
      </c>
      <c r="AF7652" s="1" t="s">
        <v>60</v>
      </c>
      <c r="AG7652" s="1" t="s">
        <v>60</v>
      </c>
      <c r="AT7652" s="1" t="s">
        <v>735</v>
      </c>
      <c r="AU7652" s="1" t="s">
        <v>399</v>
      </c>
      <c r="AV7652" s="1" t="s">
        <v>709</v>
      </c>
      <c r="AX7652" s="3" t="str">
        <f t="array" ref="AX7652">TEXTJOIN(", ", TRUE, IF(X7652:AS7652="Y", X$1:AS$1, IF(X7652:AS7652&lt;&gt;"", X$1:AS$1 &amp; ": " &amp; X7652:AS7652, "")))
</f>
        <v>Benzodiazepine, Methadone</v>
      </c>
    </row>
    <row r="7653">
      <c r="A7653" s="2">
        <v>43218.0</v>
      </c>
      <c r="B7653" s="1" t="s">
        <v>50</v>
      </c>
      <c r="C7653" s="1">
        <v>65.0</v>
      </c>
      <c r="D7653" s="1" t="s">
        <v>51</v>
      </c>
      <c r="E7653" s="1" t="s">
        <v>63</v>
      </c>
      <c r="G7653" s="1" t="s">
        <v>1780</v>
      </c>
      <c r="H7653" s="1" t="s">
        <v>103</v>
      </c>
      <c r="I7653" s="1" t="s">
        <v>55</v>
      </c>
      <c r="J7653" s="1" t="s">
        <v>1780</v>
      </c>
      <c r="K7653" s="1" t="s">
        <v>103</v>
      </c>
      <c r="M7653" s="1" t="s">
        <v>56</v>
      </c>
      <c r="N7653" s="1" t="s">
        <v>7456</v>
      </c>
      <c r="O7653" s="1" t="s">
        <v>1780</v>
      </c>
      <c r="P7653" s="1" t="s">
        <v>103</v>
      </c>
      <c r="Q7653" s="1" t="s">
        <v>55</v>
      </c>
      <c r="R7653" s="1" t="s">
        <v>56</v>
      </c>
      <c r="T7653" s="1" t="s">
        <v>7457</v>
      </c>
      <c r="U7653" s="1" t="s">
        <v>59</v>
      </c>
      <c r="AD7653" s="1" t="s">
        <v>60</v>
      </c>
      <c r="AF7653" s="1" t="s">
        <v>60</v>
      </c>
      <c r="AT7653" s="1" t="s">
        <v>1782</v>
      </c>
      <c r="AU7653" s="1" t="s">
        <v>1782</v>
      </c>
      <c r="AV7653" s="1" t="s">
        <v>1783</v>
      </c>
      <c r="AX7653" s="3" t="str">
        <f t="array" ref="AX7653">TEXTJOIN(", ", TRUE, IF(X7653:AS7653="Y", X$1:AS$1, IF(X7653:AS7653&lt;&gt;"", X$1:AS$1 &amp; ": " &amp; X7653:AS7653, "")))
</f>
        <v>Ethanol, Benzodiazepine</v>
      </c>
    </row>
    <row r="7654">
      <c r="A7654" s="2">
        <v>43900.0</v>
      </c>
      <c r="B7654" s="1" t="s">
        <v>50</v>
      </c>
      <c r="C7654" s="1">
        <v>65.0</v>
      </c>
      <c r="D7654" s="1" t="s">
        <v>76</v>
      </c>
      <c r="E7654" s="1" t="s">
        <v>52</v>
      </c>
      <c r="G7654" s="1" t="s">
        <v>103</v>
      </c>
      <c r="H7654" s="1" t="s">
        <v>103</v>
      </c>
      <c r="I7654" s="1" t="s">
        <v>55</v>
      </c>
      <c r="J7654" s="1" t="s">
        <v>103</v>
      </c>
      <c r="K7654" s="1" t="s">
        <v>103</v>
      </c>
      <c r="L7654" s="1" t="s">
        <v>55</v>
      </c>
      <c r="M7654" s="1" t="s">
        <v>56</v>
      </c>
      <c r="N7654" s="1" t="s">
        <v>93</v>
      </c>
      <c r="O7654" s="1" t="s">
        <v>103</v>
      </c>
      <c r="P7654" s="1" t="s">
        <v>103</v>
      </c>
      <c r="Q7654" s="1" t="s">
        <v>55</v>
      </c>
      <c r="R7654" s="1" t="s">
        <v>67</v>
      </c>
      <c r="T7654" s="1" t="s">
        <v>7458</v>
      </c>
      <c r="U7654" s="1" t="s">
        <v>59</v>
      </c>
      <c r="Y7654" s="1" t="s">
        <v>60</v>
      </c>
      <c r="Z7654" s="1" t="s">
        <v>60</v>
      </c>
      <c r="AR7654" s="1" t="s">
        <v>60</v>
      </c>
      <c r="AT7654" s="1" t="s">
        <v>167</v>
      </c>
      <c r="AU7654" s="1" t="s">
        <v>167</v>
      </c>
      <c r="AV7654" s="1" t="s">
        <v>168</v>
      </c>
      <c r="AX7654" s="3" t="str">
        <f t="array" ref="AX7654">TEXTJOIN(", ", TRUE, IF(X7654:AS7654="Y", X$1:AS$1, IF(X7654:AS7654&lt;&gt;"", X$1:AS$1 &amp; ": " &amp; X7654:AS7654, "")))
</f>
        <v>Cocaine, Fentanyl, Any Opioid</v>
      </c>
    </row>
    <row r="7655">
      <c r="A7655" s="2">
        <v>41089.0</v>
      </c>
      <c r="B7655" s="1" t="s">
        <v>50</v>
      </c>
      <c r="C7655" s="1">
        <v>54.0</v>
      </c>
      <c r="D7655" s="1" t="s">
        <v>76</v>
      </c>
      <c r="E7655" s="1" t="s">
        <v>63</v>
      </c>
      <c r="G7655" s="1" t="s">
        <v>1430</v>
      </c>
      <c r="H7655" s="1" t="s">
        <v>91</v>
      </c>
      <c r="J7655" s="1" t="s">
        <v>1430</v>
      </c>
      <c r="L7655" s="1" t="s">
        <v>55</v>
      </c>
      <c r="M7655" s="1" t="s">
        <v>56</v>
      </c>
      <c r="N7655" s="1" t="s">
        <v>1040</v>
      </c>
      <c r="O7655" s="1" t="s">
        <v>1430</v>
      </c>
      <c r="P7655" s="1" t="s">
        <v>91</v>
      </c>
      <c r="R7655" s="1" t="s">
        <v>56</v>
      </c>
      <c r="T7655" s="1" t="s">
        <v>1040</v>
      </c>
      <c r="U7655" s="1" t="s">
        <v>59</v>
      </c>
      <c r="Z7655" s="1" t="s">
        <v>60</v>
      </c>
      <c r="AT7655" s="1" t="s">
        <v>1432</v>
      </c>
      <c r="AU7655" s="1" t="s">
        <v>1432</v>
      </c>
      <c r="AV7655" s="1" t="s">
        <v>1433</v>
      </c>
      <c r="AX7655" s="3" t="str">
        <f t="array" ref="AX7655">TEXTJOIN(", ", TRUE, IF(X7655:AS7655="Y", X$1:AS$1, IF(X7655:AS7655&lt;&gt;"", X$1:AS$1 &amp; ": " &amp; X7655:AS7655, "")))
</f>
        <v>Fentanyl</v>
      </c>
    </row>
    <row r="7656">
      <c r="A7656" s="2">
        <v>44021.0</v>
      </c>
      <c r="B7656" s="1" t="s">
        <v>50</v>
      </c>
      <c r="C7656" s="1">
        <v>45.0</v>
      </c>
      <c r="D7656" s="1" t="s">
        <v>51</v>
      </c>
      <c r="E7656" s="1" t="s">
        <v>63</v>
      </c>
      <c r="F7656" s="1" t="s">
        <v>137</v>
      </c>
      <c r="G7656" s="1" t="s">
        <v>216</v>
      </c>
      <c r="H7656" s="1" t="s">
        <v>103</v>
      </c>
      <c r="I7656" s="1" t="s">
        <v>55</v>
      </c>
      <c r="J7656" s="1" t="s">
        <v>216</v>
      </c>
      <c r="K7656" s="1" t="s">
        <v>103</v>
      </c>
      <c r="L7656" s="1" t="s">
        <v>55</v>
      </c>
      <c r="M7656" s="1" t="s">
        <v>56</v>
      </c>
      <c r="N7656" s="1" t="s">
        <v>178</v>
      </c>
      <c r="O7656" s="1" t="s">
        <v>216</v>
      </c>
      <c r="P7656" s="1" t="s">
        <v>103</v>
      </c>
      <c r="Q7656" s="1" t="s">
        <v>55</v>
      </c>
      <c r="R7656" s="1" t="s">
        <v>56</v>
      </c>
      <c r="T7656" s="1" t="s">
        <v>2953</v>
      </c>
      <c r="U7656" s="1" t="s">
        <v>59</v>
      </c>
      <c r="Y7656" s="1" t="s">
        <v>60</v>
      </c>
      <c r="Z7656" s="1" t="s">
        <v>60</v>
      </c>
      <c r="AR7656" s="1" t="s">
        <v>60</v>
      </c>
      <c r="AT7656" s="1" t="s">
        <v>218</v>
      </c>
      <c r="AU7656" s="1" t="s">
        <v>218</v>
      </c>
      <c r="AV7656" s="1" t="s">
        <v>317</v>
      </c>
      <c r="AX7656" s="3" t="str">
        <f t="array" ref="AX7656">TEXTJOIN(", ", TRUE, IF(X7656:AS7656="Y", X$1:AS$1, IF(X7656:AS7656&lt;&gt;"", X$1:AS$1 &amp; ": " &amp; X7656:AS7656, "")))
</f>
        <v>Cocaine, Fentanyl, Any Opioid</v>
      </c>
    </row>
    <row r="7657">
      <c r="A7657" s="4">
        <v>43817.0</v>
      </c>
      <c r="B7657" s="1" t="s">
        <v>50</v>
      </c>
      <c r="C7657" s="1">
        <v>43.0</v>
      </c>
      <c r="D7657" s="1" t="s">
        <v>51</v>
      </c>
      <c r="E7657" s="1" t="s">
        <v>63</v>
      </c>
      <c r="F7657" s="1" t="s">
        <v>137</v>
      </c>
      <c r="J7657" s="1" t="s">
        <v>185</v>
      </c>
      <c r="K7657" s="1" t="s">
        <v>91</v>
      </c>
      <c r="L7657" s="1" t="s">
        <v>55</v>
      </c>
      <c r="M7657" s="1" t="s">
        <v>4116</v>
      </c>
      <c r="N7657" s="1" t="s">
        <v>119</v>
      </c>
      <c r="O7657" s="1" t="s">
        <v>185</v>
      </c>
      <c r="P7657" s="1" t="s">
        <v>91</v>
      </c>
      <c r="Q7657" s="1" t="s">
        <v>55</v>
      </c>
      <c r="R7657" s="1" t="s">
        <v>44</v>
      </c>
      <c r="T7657" s="1" t="s">
        <v>1104</v>
      </c>
      <c r="U7657" s="1" t="s">
        <v>59</v>
      </c>
      <c r="X7657" s="1" t="s">
        <v>60</v>
      </c>
      <c r="Z7657" s="1" t="s">
        <v>60</v>
      </c>
      <c r="AP7657" s="1" t="s">
        <v>60</v>
      </c>
      <c r="AR7657" s="1" t="s">
        <v>60</v>
      </c>
      <c r="AT7657" s="1" t="s">
        <v>62</v>
      </c>
      <c r="AU7657" s="1" t="s">
        <v>188</v>
      </c>
      <c r="AV7657" s="1" t="s">
        <v>189</v>
      </c>
      <c r="AX7657" s="3" t="str">
        <f t="array" ref="AX7657">TEXTJOIN(", ", TRUE, IF(X7657:AS7657="Y", X$1:AS$1, IF(X7657:AS7657&lt;&gt;"", X$1:AS$1 &amp; ": " &amp; X7657:AS7657, "")))
</f>
        <v>Heroin, Fentanyl, Heroin/Morph/Codeine, Any Opioid</v>
      </c>
    </row>
    <row r="7658">
      <c r="A7658" s="4">
        <v>43450.0</v>
      </c>
      <c r="B7658" s="1" t="s">
        <v>50</v>
      </c>
      <c r="C7658" s="1">
        <v>40.0</v>
      </c>
      <c r="D7658" s="1" t="s">
        <v>51</v>
      </c>
      <c r="E7658" s="1" t="s">
        <v>63</v>
      </c>
      <c r="G7658" s="1" t="s">
        <v>540</v>
      </c>
      <c r="H7658" s="1" t="s">
        <v>91</v>
      </c>
      <c r="I7658" s="1" t="s">
        <v>55</v>
      </c>
      <c r="J7658" s="1" t="s">
        <v>540</v>
      </c>
      <c r="K7658" s="1" t="s">
        <v>91</v>
      </c>
      <c r="M7658" s="1" t="s">
        <v>177</v>
      </c>
      <c r="N7658" s="1" t="s">
        <v>2411</v>
      </c>
      <c r="O7658" s="1" t="s">
        <v>540</v>
      </c>
      <c r="P7658" s="1" t="s">
        <v>91</v>
      </c>
      <c r="Q7658" s="1" t="s">
        <v>55</v>
      </c>
      <c r="R7658" s="1" t="s">
        <v>67</v>
      </c>
      <c r="T7658" s="1" t="s">
        <v>7459</v>
      </c>
      <c r="U7658" s="1" t="s">
        <v>59</v>
      </c>
      <c r="V7658" s="1" t="s">
        <v>197</v>
      </c>
      <c r="AB7658" s="1" t="s">
        <v>60</v>
      </c>
      <c r="AH7658" s="1" t="s">
        <v>60</v>
      </c>
      <c r="AR7658" s="1" t="s">
        <v>60</v>
      </c>
      <c r="AT7658" s="1" t="s">
        <v>542</v>
      </c>
      <c r="AU7658" s="1" t="s">
        <v>542</v>
      </c>
      <c r="AV7658" s="1" t="s">
        <v>543</v>
      </c>
      <c r="AX7658" s="3" t="str">
        <f t="array" ref="AX7658">TEXTJOIN(", ", TRUE, IF(X7658:AS7658="Y", X$1:AS$1, IF(X7658:AS7658&lt;&gt;"", X$1:AS$1 &amp; ": " &amp; X7658:AS7658, "")))
</f>
        <v>Oxycodone, Meth/Amphetamine, Any Opioid</v>
      </c>
    </row>
    <row r="7659">
      <c r="A7659" s="4">
        <v>43097.0</v>
      </c>
      <c r="B7659" s="1" t="s">
        <v>86</v>
      </c>
      <c r="C7659" s="1">
        <v>21.0</v>
      </c>
      <c r="D7659" s="1" t="s">
        <v>76</v>
      </c>
      <c r="E7659" s="1" t="s">
        <v>63</v>
      </c>
      <c r="G7659" s="1" t="s">
        <v>322</v>
      </c>
      <c r="H7659" s="1" t="s">
        <v>91</v>
      </c>
      <c r="I7659" s="1" t="s">
        <v>55</v>
      </c>
      <c r="J7659" s="1" t="s">
        <v>322</v>
      </c>
      <c r="K7659" s="1" t="s">
        <v>91</v>
      </c>
      <c r="L7659" s="1" t="s">
        <v>55</v>
      </c>
      <c r="M7659" s="1" t="s">
        <v>56</v>
      </c>
      <c r="N7659" s="1" t="s">
        <v>119</v>
      </c>
      <c r="O7659" s="1" t="s">
        <v>322</v>
      </c>
      <c r="P7659" s="1" t="s">
        <v>91</v>
      </c>
      <c r="Q7659" s="1" t="s">
        <v>55</v>
      </c>
      <c r="R7659" s="1" t="s">
        <v>56</v>
      </c>
      <c r="T7659" s="1" t="s">
        <v>1884</v>
      </c>
      <c r="U7659" s="1" t="s">
        <v>59</v>
      </c>
      <c r="Y7659" s="1" t="s">
        <v>60</v>
      </c>
      <c r="Z7659" s="1" t="s">
        <v>60</v>
      </c>
      <c r="AT7659" s="1" t="s">
        <v>324</v>
      </c>
      <c r="AU7659" s="1" t="s">
        <v>324</v>
      </c>
      <c r="AV7659" s="1" t="s">
        <v>325</v>
      </c>
      <c r="AX7659" s="3" t="str">
        <f t="array" ref="AX7659">TEXTJOIN(", ", TRUE, IF(X7659:AS7659="Y", X$1:AS$1, IF(X7659:AS7659&lt;&gt;"", X$1:AS$1 &amp; ": " &amp; X7659:AS7659, "")))
</f>
        <v>Cocaine, Fentanyl</v>
      </c>
    </row>
    <row r="7660">
      <c r="A7660" s="2">
        <v>42839.0</v>
      </c>
      <c r="B7660" s="1" t="s">
        <v>86</v>
      </c>
      <c r="C7660" s="1">
        <v>42.0</v>
      </c>
      <c r="D7660" s="1" t="s">
        <v>76</v>
      </c>
      <c r="E7660" s="1" t="s">
        <v>63</v>
      </c>
      <c r="G7660" s="1" t="s">
        <v>731</v>
      </c>
      <c r="H7660" s="1" t="s">
        <v>103</v>
      </c>
      <c r="I7660" s="1" t="s">
        <v>55</v>
      </c>
      <c r="J7660" s="1" t="s">
        <v>731</v>
      </c>
      <c r="K7660" s="1" t="s">
        <v>103</v>
      </c>
      <c r="L7660" s="1" t="s">
        <v>55</v>
      </c>
      <c r="M7660" s="1" t="s">
        <v>56</v>
      </c>
      <c r="N7660" s="1" t="s">
        <v>2189</v>
      </c>
      <c r="O7660" s="1" t="s">
        <v>731</v>
      </c>
      <c r="P7660" s="1" t="s">
        <v>103</v>
      </c>
      <c r="Q7660" s="1" t="s">
        <v>55</v>
      </c>
      <c r="R7660" s="1" t="s">
        <v>56</v>
      </c>
      <c r="T7660" s="1" t="s">
        <v>7460</v>
      </c>
      <c r="U7660" s="1" t="s">
        <v>59</v>
      </c>
      <c r="AF7660" s="1" t="s">
        <v>60</v>
      </c>
      <c r="AG7660" s="1" t="s">
        <v>60</v>
      </c>
      <c r="AI7660" s="1" t="s">
        <v>60</v>
      </c>
      <c r="AT7660" s="1" t="s">
        <v>735</v>
      </c>
      <c r="AU7660" s="1" t="s">
        <v>735</v>
      </c>
      <c r="AV7660" s="1" t="s">
        <v>736</v>
      </c>
      <c r="AX7660" s="3" t="str">
        <f t="array" ref="AX7660">TEXTJOIN(", ", TRUE, IF(X7660:AS7660="Y", X$1:AS$1, IF(X7660:AS7660&lt;&gt;"", X$1:AS$1 &amp; ": " &amp; X7660:AS7660, "")))
</f>
        <v>Benzodiazepine, Methadone, Amphet</v>
      </c>
    </row>
    <row r="7661">
      <c r="A7661" s="2">
        <v>41314.0</v>
      </c>
      <c r="B7661" s="1" t="s">
        <v>50</v>
      </c>
      <c r="C7661" s="1">
        <v>24.0</v>
      </c>
      <c r="D7661" s="1" t="s">
        <v>51</v>
      </c>
      <c r="E7661" s="1" t="s">
        <v>63</v>
      </c>
      <c r="G7661" s="1" t="s">
        <v>120</v>
      </c>
      <c r="H7661" s="1" t="s">
        <v>121</v>
      </c>
      <c r="J7661" s="1" t="s">
        <v>540</v>
      </c>
      <c r="L7661" s="1" t="s">
        <v>55</v>
      </c>
      <c r="M7661" s="1" t="s">
        <v>193</v>
      </c>
      <c r="N7661" s="1" t="s">
        <v>4735</v>
      </c>
      <c r="O7661" s="1" t="s">
        <v>540</v>
      </c>
      <c r="P7661" s="1" t="s">
        <v>91</v>
      </c>
      <c r="R7661" s="1" t="s">
        <v>44</v>
      </c>
      <c r="S7661" s="1" t="s">
        <v>726</v>
      </c>
      <c r="T7661" s="1" t="s">
        <v>68</v>
      </c>
      <c r="U7661" s="1" t="s">
        <v>59</v>
      </c>
      <c r="X7661" s="1" t="s">
        <v>60</v>
      </c>
      <c r="AT7661" s="1" t="s">
        <v>236</v>
      </c>
      <c r="AU7661" s="1" t="s">
        <v>542</v>
      </c>
      <c r="AV7661" s="1" t="s">
        <v>543</v>
      </c>
      <c r="AX7661" s="3" t="str">
        <f t="array" ref="AX7661">TEXTJOIN(", ", TRUE, IF(X7661:AS7661="Y", X$1:AS$1, IF(X7661:AS7661&lt;&gt;"", X$1:AS$1 &amp; ": " &amp; X7661:AS7661, "")))
</f>
        <v>Heroin</v>
      </c>
    </row>
    <row r="7662">
      <c r="A7662" s="2">
        <v>43701.0</v>
      </c>
      <c r="B7662" s="1" t="s">
        <v>50</v>
      </c>
      <c r="C7662" s="1">
        <v>33.0</v>
      </c>
      <c r="D7662" s="1" t="s">
        <v>51</v>
      </c>
      <c r="E7662" s="1" t="s">
        <v>63</v>
      </c>
      <c r="G7662" s="1" t="s">
        <v>624</v>
      </c>
      <c r="H7662" s="1" t="s">
        <v>299</v>
      </c>
      <c r="I7662" s="1" t="s">
        <v>55</v>
      </c>
      <c r="J7662" s="1" t="s">
        <v>624</v>
      </c>
      <c r="K7662" s="1" t="s">
        <v>299</v>
      </c>
      <c r="L7662" s="1" t="s">
        <v>55</v>
      </c>
      <c r="M7662" s="1" t="s">
        <v>56</v>
      </c>
      <c r="N7662" s="1" t="s">
        <v>713</v>
      </c>
      <c r="O7662" s="1" t="s">
        <v>624</v>
      </c>
      <c r="P7662" s="1" t="s">
        <v>299</v>
      </c>
      <c r="Q7662" s="1" t="s">
        <v>55</v>
      </c>
      <c r="R7662" s="1" t="s">
        <v>56</v>
      </c>
      <c r="T7662" s="1" t="s">
        <v>7461</v>
      </c>
      <c r="U7662" s="1" t="s">
        <v>59</v>
      </c>
      <c r="X7662" s="1" t="s">
        <v>60</v>
      </c>
      <c r="Z7662" s="1" t="s">
        <v>60</v>
      </c>
      <c r="AP7662" s="1" t="s">
        <v>60</v>
      </c>
      <c r="AR7662" s="1" t="s">
        <v>60</v>
      </c>
      <c r="AS7662" s="1" t="s">
        <v>38</v>
      </c>
      <c r="AT7662" s="1" t="s">
        <v>626</v>
      </c>
      <c r="AU7662" s="1" t="s">
        <v>626</v>
      </c>
      <c r="AV7662" s="1" t="s">
        <v>627</v>
      </c>
      <c r="AX7662" s="3" t="str">
        <f t="array" ref="AX7662">TEXTJOIN(", ", TRUE, IF(X7662:AS7662="Y", X$1:AS$1, IF(X7662:AS7662&lt;&gt;"", X$1:AS$1 &amp; ": " &amp; X7662:AS7662, "")))
</f>
        <v>Heroin, Fentanyl, Heroin/Morph/Codeine, Any Opioid, Other: Xylazine</v>
      </c>
    </row>
    <row r="7663">
      <c r="A7663" s="2">
        <v>43070.0</v>
      </c>
      <c r="B7663" s="1" t="s">
        <v>86</v>
      </c>
      <c r="C7663" s="1">
        <v>57.0</v>
      </c>
      <c r="D7663" s="1" t="s">
        <v>51</v>
      </c>
      <c r="E7663" s="1" t="s">
        <v>63</v>
      </c>
      <c r="F7663" s="1" t="s">
        <v>137</v>
      </c>
      <c r="G7663" s="1" t="s">
        <v>91</v>
      </c>
      <c r="H7663" s="1" t="s">
        <v>91</v>
      </c>
      <c r="I7663" s="1" t="s">
        <v>55</v>
      </c>
      <c r="J7663" s="1" t="s">
        <v>91</v>
      </c>
      <c r="K7663" s="1" t="s">
        <v>91</v>
      </c>
      <c r="L7663" s="1" t="s">
        <v>55</v>
      </c>
      <c r="M7663" s="1" t="s">
        <v>778</v>
      </c>
      <c r="N7663" s="1" t="s">
        <v>136</v>
      </c>
      <c r="O7663" s="1" t="s">
        <v>91</v>
      </c>
      <c r="P7663" s="1" t="s">
        <v>91</v>
      </c>
      <c r="Q7663" s="1" t="s">
        <v>55</v>
      </c>
      <c r="R7663" s="1" t="s">
        <v>56</v>
      </c>
      <c r="T7663" s="1" t="s">
        <v>7462</v>
      </c>
      <c r="U7663" s="1" t="s">
        <v>59</v>
      </c>
      <c r="X7663" s="1" t="s">
        <v>60</v>
      </c>
      <c r="Z7663" s="1" t="s">
        <v>60</v>
      </c>
      <c r="AT7663" s="1" t="s">
        <v>110</v>
      </c>
      <c r="AU7663" s="1" t="s">
        <v>110</v>
      </c>
      <c r="AV7663" s="1" t="s">
        <v>111</v>
      </c>
      <c r="AX7663" s="3" t="str">
        <f t="array" ref="AX7663">TEXTJOIN(", ", TRUE, IF(X7663:AS7663="Y", X$1:AS$1, IF(X7663:AS7663&lt;&gt;"", X$1:AS$1 &amp; ": " &amp; X7663:AS7663, "")))
</f>
        <v>Heroin, Fentanyl</v>
      </c>
    </row>
    <row r="7664">
      <c r="A7664" s="2">
        <v>42068.0</v>
      </c>
      <c r="B7664" s="1" t="s">
        <v>86</v>
      </c>
      <c r="C7664" s="1">
        <v>48.0</v>
      </c>
      <c r="D7664" s="1" t="s">
        <v>51</v>
      </c>
      <c r="E7664" s="1" t="s">
        <v>63</v>
      </c>
      <c r="G7664" s="1" t="s">
        <v>54</v>
      </c>
      <c r="H7664" s="1" t="s">
        <v>54</v>
      </c>
      <c r="I7664" s="1" t="s">
        <v>55</v>
      </c>
      <c r="J7664" s="1" t="s">
        <v>103</v>
      </c>
      <c r="M7664" s="1" t="s">
        <v>177</v>
      </c>
      <c r="O7664" s="1" t="s">
        <v>103</v>
      </c>
      <c r="P7664" s="1" t="s">
        <v>103</v>
      </c>
      <c r="Q7664" s="1" t="s">
        <v>55</v>
      </c>
      <c r="R7664" s="1" t="s">
        <v>44</v>
      </c>
      <c r="T7664" s="1" t="s">
        <v>7463</v>
      </c>
      <c r="U7664" s="1" t="s">
        <v>59</v>
      </c>
      <c r="AD7664" s="1" t="s">
        <v>60</v>
      </c>
      <c r="AF7664" s="1" t="s">
        <v>60</v>
      </c>
      <c r="AT7664" s="1" t="s">
        <v>234</v>
      </c>
      <c r="AU7664" s="1" t="s">
        <v>167</v>
      </c>
      <c r="AV7664" s="1" t="s">
        <v>168</v>
      </c>
      <c r="AX7664" s="3" t="str">
        <f t="array" ref="AX7664">TEXTJOIN(", ", TRUE, IF(X7664:AS7664="Y", X$1:AS$1, IF(X7664:AS7664&lt;&gt;"", X$1:AS$1 &amp; ": " &amp; X7664:AS7664, "")))
</f>
        <v>Ethanol, Benzodiazepine</v>
      </c>
    </row>
    <row r="7665">
      <c r="A7665" s="4">
        <v>43794.0</v>
      </c>
      <c r="B7665" s="1" t="s">
        <v>50</v>
      </c>
      <c r="C7665" s="1">
        <v>48.0</v>
      </c>
      <c r="D7665" s="1" t="s">
        <v>51</v>
      </c>
      <c r="E7665" s="1" t="s">
        <v>63</v>
      </c>
      <c r="G7665" s="1" t="s">
        <v>185</v>
      </c>
      <c r="H7665" s="1" t="s">
        <v>91</v>
      </c>
      <c r="I7665" s="1" t="s">
        <v>55</v>
      </c>
      <c r="J7665" s="1" t="s">
        <v>306</v>
      </c>
      <c r="K7665" s="1" t="s">
        <v>65</v>
      </c>
      <c r="L7665" s="1" t="s">
        <v>55</v>
      </c>
      <c r="N7665" s="1" t="s">
        <v>136</v>
      </c>
      <c r="O7665" s="1" t="s">
        <v>306</v>
      </c>
      <c r="P7665" s="1" t="s">
        <v>65</v>
      </c>
      <c r="Q7665" s="1" t="s">
        <v>55</v>
      </c>
      <c r="R7665" s="1" t="s">
        <v>44</v>
      </c>
      <c r="T7665" s="1" t="s">
        <v>7464</v>
      </c>
      <c r="U7665" s="1" t="s">
        <v>59</v>
      </c>
      <c r="V7665" s="1" t="s">
        <v>725</v>
      </c>
      <c r="Y7665" s="1" t="s">
        <v>60</v>
      </c>
      <c r="Z7665" s="1" t="s">
        <v>60</v>
      </c>
      <c r="AD7665" s="1" t="s">
        <v>60</v>
      </c>
      <c r="AR7665" s="1" t="s">
        <v>60</v>
      </c>
      <c r="AT7665" s="1" t="s">
        <v>188</v>
      </c>
      <c r="AU7665" s="1" t="s">
        <v>309</v>
      </c>
      <c r="AV7665" s="1" t="s">
        <v>310</v>
      </c>
      <c r="AX7665" s="3" t="str">
        <f t="array" ref="AX7665">TEXTJOIN(", ", TRUE, IF(X7665:AS7665="Y", X$1:AS$1, IF(X7665:AS7665&lt;&gt;"", X$1:AS$1 &amp; ": " &amp; X7665:AS7665, "")))
</f>
        <v>Cocaine, Fentanyl, Ethanol, Any Opioid</v>
      </c>
    </row>
    <row r="7666">
      <c r="A7666" s="2">
        <v>43670.0</v>
      </c>
      <c r="B7666" s="1" t="s">
        <v>50</v>
      </c>
      <c r="C7666" s="1">
        <v>39.0</v>
      </c>
      <c r="D7666" s="1" t="s">
        <v>51</v>
      </c>
      <c r="E7666" s="1" t="s">
        <v>63</v>
      </c>
      <c r="G7666" s="1" t="s">
        <v>361</v>
      </c>
      <c r="H7666" s="1" t="s">
        <v>65</v>
      </c>
      <c r="I7666" s="1" t="s">
        <v>55</v>
      </c>
      <c r="J7666" s="1" t="s">
        <v>361</v>
      </c>
      <c r="K7666" s="1" t="s">
        <v>65</v>
      </c>
      <c r="L7666" s="1" t="s">
        <v>55</v>
      </c>
      <c r="M7666" s="1" t="s">
        <v>56</v>
      </c>
      <c r="N7666" s="1" t="s">
        <v>136</v>
      </c>
      <c r="O7666" s="1" t="s">
        <v>361</v>
      </c>
      <c r="P7666" s="1" t="s">
        <v>65</v>
      </c>
      <c r="Q7666" s="1" t="s">
        <v>55</v>
      </c>
      <c r="R7666" s="1" t="s">
        <v>56</v>
      </c>
      <c r="T7666" s="1" t="s">
        <v>7465</v>
      </c>
      <c r="U7666" s="1" t="s">
        <v>59</v>
      </c>
      <c r="Z7666" s="1" t="s">
        <v>60</v>
      </c>
      <c r="AA7666" s="1" t="s">
        <v>60</v>
      </c>
      <c r="AD7666" s="1" t="s">
        <v>60</v>
      </c>
      <c r="AR7666" s="1" t="s">
        <v>60</v>
      </c>
      <c r="AT7666" s="1" t="s">
        <v>363</v>
      </c>
      <c r="AU7666" s="1" t="s">
        <v>363</v>
      </c>
      <c r="AV7666" s="1" t="s">
        <v>1023</v>
      </c>
      <c r="AX7666" s="3" t="str">
        <f t="array" ref="AX7666">TEXTJOIN(", ", TRUE, IF(X7666:AS7666="Y", X$1:AS$1, IF(X7666:AS7666&lt;&gt;"", X$1:AS$1 &amp; ": " &amp; X7666:AS7666, "")))
</f>
        <v>Fentanyl, Fentanyl Analogue, Ethanol, Any Opioid</v>
      </c>
    </row>
    <row r="7667">
      <c r="A7667" s="2">
        <v>43483.0</v>
      </c>
      <c r="B7667" s="1" t="s">
        <v>50</v>
      </c>
      <c r="C7667" s="1">
        <v>32.0</v>
      </c>
      <c r="D7667" s="1" t="s">
        <v>76</v>
      </c>
      <c r="E7667" s="1" t="s">
        <v>63</v>
      </c>
      <c r="G7667" s="1" t="s">
        <v>256</v>
      </c>
      <c r="H7667" s="1" t="s">
        <v>103</v>
      </c>
      <c r="I7667" s="1" t="s">
        <v>55</v>
      </c>
      <c r="J7667" s="1" t="s">
        <v>256</v>
      </c>
      <c r="K7667" s="1" t="s">
        <v>103</v>
      </c>
      <c r="L7667" s="1" t="s">
        <v>55</v>
      </c>
      <c r="M7667" s="1" t="s">
        <v>56</v>
      </c>
      <c r="N7667" s="1" t="s">
        <v>136</v>
      </c>
      <c r="O7667" s="1" t="s">
        <v>256</v>
      </c>
      <c r="P7667" s="1" t="s">
        <v>103</v>
      </c>
      <c r="Q7667" s="1" t="s">
        <v>55</v>
      </c>
      <c r="R7667" s="1" t="s">
        <v>67</v>
      </c>
      <c r="T7667" s="1" t="s">
        <v>7466</v>
      </c>
      <c r="U7667" s="1" t="s">
        <v>59</v>
      </c>
      <c r="X7667" s="1" t="s">
        <v>60</v>
      </c>
      <c r="Y7667" s="1" t="s">
        <v>60</v>
      </c>
      <c r="Z7667" s="1" t="s">
        <v>60</v>
      </c>
      <c r="AF7667" s="1" t="s">
        <v>60</v>
      </c>
      <c r="AP7667" s="1" t="s">
        <v>60</v>
      </c>
      <c r="AR7667" s="1" t="s">
        <v>60</v>
      </c>
      <c r="AT7667" s="1" t="s">
        <v>282</v>
      </c>
      <c r="AU7667" s="1" t="s">
        <v>282</v>
      </c>
      <c r="AV7667" s="1" t="s">
        <v>260</v>
      </c>
      <c r="AX7667" s="3" t="str">
        <f t="array" ref="AX7667">TEXTJOIN(", ", TRUE, IF(X7667:AS7667="Y", X$1:AS$1, IF(X7667:AS7667&lt;&gt;"", X$1:AS$1 &amp; ": " &amp; X7667:AS7667, "")))
</f>
        <v>Heroin, Cocaine, Fentanyl, Benzodiazepine, Heroin/Morph/Codeine, Any Opioid</v>
      </c>
    </row>
    <row r="7668">
      <c r="A7668" s="4">
        <v>44157.0</v>
      </c>
      <c r="B7668" s="1" t="s">
        <v>50</v>
      </c>
      <c r="C7668" s="1">
        <v>56.0</v>
      </c>
      <c r="D7668" s="1" t="s">
        <v>51</v>
      </c>
      <c r="E7668" s="1" t="s">
        <v>63</v>
      </c>
      <c r="G7668" s="1" t="s">
        <v>65</v>
      </c>
      <c r="H7668" s="1" t="s">
        <v>65</v>
      </c>
      <c r="I7668" s="1" t="s">
        <v>55</v>
      </c>
      <c r="J7668" s="1" t="s">
        <v>1395</v>
      </c>
      <c r="K7668" s="1" t="s">
        <v>65</v>
      </c>
      <c r="L7668" s="1" t="s">
        <v>55</v>
      </c>
      <c r="M7668" s="1" t="s">
        <v>56</v>
      </c>
      <c r="N7668" s="1" t="s">
        <v>136</v>
      </c>
      <c r="O7668" s="1" t="s">
        <v>65</v>
      </c>
      <c r="P7668" s="1" t="s">
        <v>65</v>
      </c>
      <c r="Q7668" s="1" t="s">
        <v>55</v>
      </c>
      <c r="R7668" s="1" t="s">
        <v>67</v>
      </c>
      <c r="T7668" s="1" t="s">
        <v>5826</v>
      </c>
      <c r="U7668" s="1" t="s">
        <v>59</v>
      </c>
      <c r="V7668" s="1" t="s">
        <v>7467</v>
      </c>
      <c r="Y7668" s="1" t="s">
        <v>60</v>
      </c>
      <c r="AT7668" s="1" t="s">
        <v>410</v>
      </c>
      <c r="AU7668" s="1" t="s">
        <v>1398</v>
      </c>
      <c r="AV7668" s="1" t="s">
        <v>150</v>
      </c>
      <c r="AX7668" s="3" t="str">
        <f t="array" ref="AX7668">TEXTJOIN(", ", TRUE, IF(X7668:AS7668="Y", X$1:AS$1, IF(X7668:AS7668&lt;&gt;"", X$1:AS$1 &amp; ": " &amp; X7668:AS7668, "")))
</f>
        <v>Cocaine</v>
      </c>
    </row>
    <row r="7669">
      <c r="A7669" s="2">
        <v>44276.0</v>
      </c>
      <c r="B7669" s="1" t="s">
        <v>50</v>
      </c>
      <c r="C7669" s="1">
        <v>43.0</v>
      </c>
      <c r="D7669" s="1" t="s">
        <v>51</v>
      </c>
      <c r="E7669" s="1" t="s">
        <v>63</v>
      </c>
      <c r="F7669" s="1" t="s">
        <v>267</v>
      </c>
      <c r="G7669" s="1" t="s">
        <v>91</v>
      </c>
      <c r="H7669" s="1" t="s">
        <v>91</v>
      </c>
      <c r="I7669" s="1" t="s">
        <v>55</v>
      </c>
      <c r="J7669" s="1" t="s">
        <v>91</v>
      </c>
      <c r="K7669" s="1" t="s">
        <v>91</v>
      </c>
      <c r="L7669" s="1" t="s">
        <v>55</v>
      </c>
      <c r="M7669" s="1" t="s">
        <v>56</v>
      </c>
      <c r="N7669" s="1" t="s">
        <v>66</v>
      </c>
      <c r="O7669" s="1" t="s">
        <v>91</v>
      </c>
      <c r="P7669" s="1" t="s">
        <v>91</v>
      </c>
      <c r="Q7669" s="1" t="s">
        <v>55</v>
      </c>
      <c r="R7669" s="1" t="s">
        <v>56</v>
      </c>
      <c r="T7669" s="1" t="s">
        <v>7468</v>
      </c>
      <c r="U7669" s="1" t="s">
        <v>59</v>
      </c>
      <c r="Y7669" s="1" t="s">
        <v>60</v>
      </c>
      <c r="Z7669" s="1" t="s">
        <v>60</v>
      </c>
      <c r="AR7669" s="1" t="s">
        <v>60</v>
      </c>
      <c r="AS7669" s="1" t="s">
        <v>417</v>
      </c>
      <c r="AT7669" s="1" t="s">
        <v>110</v>
      </c>
      <c r="AU7669" s="1" t="s">
        <v>110</v>
      </c>
      <c r="AV7669" s="1" t="s">
        <v>111</v>
      </c>
      <c r="AX7669" s="3" t="str">
        <f t="array" ref="AX7669">TEXTJOIN(", ", TRUE, IF(X7669:AS7669="Y", X$1:AS$1, IF(X7669:AS7669&lt;&gt;"", X$1:AS$1 &amp; ": " &amp; X7669:AS7669, "")))
</f>
        <v>Cocaine, Fentanyl, Any Opioid, Other: PCP</v>
      </c>
    </row>
    <row r="7670">
      <c r="A7670" s="2">
        <v>41691.0</v>
      </c>
      <c r="B7670" s="1" t="s">
        <v>50</v>
      </c>
      <c r="C7670" s="1">
        <v>45.0</v>
      </c>
      <c r="D7670" s="1" t="s">
        <v>76</v>
      </c>
      <c r="E7670" s="1" t="s">
        <v>63</v>
      </c>
      <c r="G7670" s="1" t="s">
        <v>185</v>
      </c>
      <c r="J7670" s="1" t="s">
        <v>185</v>
      </c>
      <c r="L7670" s="1" t="s">
        <v>55</v>
      </c>
      <c r="M7670" s="1" t="s">
        <v>56</v>
      </c>
      <c r="N7670" s="1" t="s">
        <v>1528</v>
      </c>
      <c r="O7670" s="1" t="s">
        <v>185</v>
      </c>
      <c r="R7670" s="1" t="s">
        <v>67</v>
      </c>
      <c r="T7670" s="1" t="s">
        <v>3309</v>
      </c>
      <c r="U7670" s="1" t="s">
        <v>59</v>
      </c>
      <c r="X7670" s="1" t="s">
        <v>60</v>
      </c>
      <c r="AS7670" s="1" t="s">
        <v>2894</v>
      </c>
      <c r="AT7670" s="1" t="s">
        <v>188</v>
      </c>
      <c r="AU7670" s="1" t="s">
        <v>188</v>
      </c>
      <c r="AV7670" s="1" t="s">
        <v>189</v>
      </c>
      <c r="AX7670" s="3" t="str">
        <f t="array" ref="AX7670">TEXTJOIN(", ", TRUE, IF(X7670:AS7670="Y", X$1:AS$1, IF(X7670:AS7670&lt;&gt;"", X$1:AS$1 &amp; ": " &amp; X7670:AS7670, "")))
</f>
        <v>Heroin, Other: OPIATE</v>
      </c>
    </row>
    <row r="7671">
      <c r="A7671" s="2">
        <v>42156.0</v>
      </c>
      <c r="B7671" s="1" t="s">
        <v>86</v>
      </c>
      <c r="C7671" s="1">
        <v>59.0</v>
      </c>
      <c r="D7671" s="1" t="s">
        <v>51</v>
      </c>
      <c r="E7671" s="1" t="s">
        <v>118</v>
      </c>
      <c r="G7671" s="1" t="s">
        <v>120</v>
      </c>
      <c r="H7671" s="1" t="s">
        <v>121</v>
      </c>
      <c r="I7671" s="1" t="s">
        <v>55</v>
      </c>
      <c r="J7671" s="1" t="s">
        <v>120</v>
      </c>
      <c r="M7671" s="1" t="s">
        <v>56</v>
      </c>
      <c r="O7671" s="1" t="s">
        <v>120</v>
      </c>
      <c r="P7671" s="1" t="s">
        <v>121</v>
      </c>
      <c r="Q7671" s="1" t="s">
        <v>55</v>
      </c>
      <c r="R7671" s="1" t="s">
        <v>56</v>
      </c>
      <c r="T7671" s="1" t="s">
        <v>24</v>
      </c>
      <c r="U7671" s="1" t="s">
        <v>59</v>
      </c>
      <c r="Y7671" s="1" t="s">
        <v>60</v>
      </c>
      <c r="AT7671" s="1" t="s">
        <v>236</v>
      </c>
      <c r="AU7671" s="1" t="s">
        <v>236</v>
      </c>
      <c r="AV7671" s="1" t="s">
        <v>123</v>
      </c>
      <c r="AX7671" s="3" t="str">
        <f t="array" ref="AX7671">TEXTJOIN(", ", TRUE, IF(X7671:AS7671="Y", X$1:AS$1, IF(X7671:AS7671&lt;&gt;"", X$1:AS$1 &amp; ": " &amp; X7671:AS7671, "")))
</f>
        <v>Cocaine</v>
      </c>
    </row>
    <row r="7672">
      <c r="A7672" s="4">
        <v>42686.0</v>
      </c>
      <c r="B7672" s="1" t="s">
        <v>50</v>
      </c>
      <c r="C7672" s="1">
        <v>39.0</v>
      </c>
      <c r="D7672" s="1" t="s">
        <v>51</v>
      </c>
      <c r="E7672" s="1" t="s">
        <v>63</v>
      </c>
      <c r="J7672" s="1" t="s">
        <v>256</v>
      </c>
      <c r="M7672" s="1" t="s">
        <v>820</v>
      </c>
      <c r="N7672" s="1" t="s">
        <v>430</v>
      </c>
      <c r="O7672" s="1" t="s">
        <v>256</v>
      </c>
      <c r="R7672" s="1" t="s">
        <v>44</v>
      </c>
      <c r="S7672" s="1" t="s">
        <v>7469</v>
      </c>
      <c r="T7672" s="1" t="s">
        <v>7470</v>
      </c>
      <c r="U7672" s="1" t="s">
        <v>59</v>
      </c>
      <c r="W7672" s="1" t="s">
        <v>60</v>
      </c>
      <c r="X7672" s="1" t="s">
        <v>60</v>
      </c>
      <c r="Y7672" s="1" t="s">
        <v>60</v>
      </c>
      <c r="Z7672" s="1" t="s">
        <v>60</v>
      </c>
      <c r="AF7672" s="1" t="s">
        <v>60</v>
      </c>
      <c r="AP7672" s="1" t="s">
        <v>60</v>
      </c>
      <c r="AR7672" s="1" t="s">
        <v>60</v>
      </c>
      <c r="AT7672" s="1" t="s">
        <v>62</v>
      </c>
      <c r="AU7672" s="1" t="s">
        <v>282</v>
      </c>
      <c r="AV7672" s="1" t="s">
        <v>260</v>
      </c>
      <c r="AX7672" s="3" t="str">
        <f t="array" ref="AX7672">TEXTJOIN(", ", TRUE, IF(X7672:AS7672="Y", X$1:AS$1, IF(X7672:AS7672&lt;&gt;"", X$1:AS$1 &amp; ": " &amp; X7672:AS7672, "")))
</f>
        <v>Heroin, Cocaine, Fentanyl, Benzodiazepine, Heroin/Morph/Codeine, Any Opioid</v>
      </c>
    </row>
    <row r="7673">
      <c r="A7673" s="4">
        <v>42362.0</v>
      </c>
      <c r="B7673" s="1" t="s">
        <v>86</v>
      </c>
      <c r="C7673" s="1">
        <v>36.0</v>
      </c>
      <c r="D7673" s="1" t="s">
        <v>51</v>
      </c>
      <c r="E7673" s="1" t="s">
        <v>63</v>
      </c>
      <c r="G7673" s="1" t="s">
        <v>300</v>
      </c>
      <c r="H7673" s="1" t="s">
        <v>299</v>
      </c>
      <c r="I7673" s="1" t="s">
        <v>55</v>
      </c>
      <c r="J7673" s="1" t="s">
        <v>300</v>
      </c>
      <c r="M7673" s="1" t="s">
        <v>56</v>
      </c>
      <c r="O7673" s="1" t="s">
        <v>300</v>
      </c>
      <c r="P7673" s="1" t="s">
        <v>299</v>
      </c>
      <c r="Q7673" s="1" t="s">
        <v>55</v>
      </c>
      <c r="R7673" s="1" t="s">
        <v>56</v>
      </c>
      <c r="T7673" s="1" t="s">
        <v>7471</v>
      </c>
      <c r="U7673" s="1" t="s">
        <v>59</v>
      </c>
      <c r="AB7673" s="1" t="s">
        <v>60</v>
      </c>
      <c r="AF7673" s="1" t="s">
        <v>60</v>
      </c>
      <c r="AR7673" s="1" t="s">
        <v>60</v>
      </c>
      <c r="AT7673" s="1" t="s">
        <v>304</v>
      </c>
      <c r="AU7673" s="1" t="s">
        <v>304</v>
      </c>
      <c r="AV7673" s="1" t="s">
        <v>302</v>
      </c>
      <c r="AX7673" s="3" t="str">
        <f t="array" ref="AX7673">TEXTJOIN(", ", TRUE, IF(X7673:AS7673="Y", X$1:AS$1, IF(X7673:AS7673&lt;&gt;"", X$1:AS$1 &amp; ": " &amp; X7673:AS7673, "")))
</f>
        <v>Oxycodone, Benzodiazepine, Any Opioid</v>
      </c>
    </row>
    <row r="7674">
      <c r="A7674" s="4">
        <v>44154.0</v>
      </c>
      <c r="B7674" s="1" t="s">
        <v>50</v>
      </c>
      <c r="C7674" s="1">
        <v>62.0</v>
      </c>
      <c r="D7674" s="1" t="s">
        <v>76</v>
      </c>
      <c r="E7674" s="1" t="s">
        <v>63</v>
      </c>
      <c r="G7674" s="1" t="s">
        <v>53</v>
      </c>
      <c r="H7674" s="1" t="s">
        <v>54</v>
      </c>
      <c r="I7674" s="1" t="s">
        <v>55</v>
      </c>
      <c r="J7674" s="1" t="s">
        <v>53</v>
      </c>
      <c r="K7674" s="1" t="s">
        <v>54</v>
      </c>
      <c r="L7674" s="1" t="s">
        <v>55</v>
      </c>
      <c r="M7674" s="1" t="s">
        <v>56</v>
      </c>
      <c r="N7674" s="1" t="s">
        <v>93</v>
      </c>
      <c r="O7674" s="1" t="s">
        <v>53</v>
      </c>
      <c r="P7674" s="1" t="s">
        <v>54</v>
      </c>
      <c r="Q7674" s="1" t="s">
        <v>55</v>
      </c>
      <c r="R7674" s="1" t="s">
        <v>56</v>
      </c>
      <c r="T7674" s="1" t="s">
        <v>7472</v>
      </c>
      <c r="U7674" s="1" t="s">
        <v>59</v>
      </c>
      <c r="X7674" s="1" t="s">
        <v>60</v>
      </c>
      <c r="Y7674" s="1" t="s">
        <v>60</v>
      </c>
      <c r="Z7674" s="1" t="s">
        <v>60</v>
      </c>
      <c r="AF7674" s="1" t="s">
        <v>60</v>
      </c>
      <c r="AI7674" s="1" t="s">
        <v>60</v>
      </c>
      <c r="AR7674" s="1" t="s">
        <v>60</v>
      </c>
      <c r="AT7674" s="1" t="s">
        <v>61</v>
      </c>
      <c r="AU7674" s="1" t="s">
        <v>61</v>
      </c>
      <c r="AV7674" s="1" t="s">
        <v>294</v>
      </c>
      <c r="AX7674" s="3" t="str">
        <f t="array" ref="AX7674">TEXTJOIN(", ", TRUE, IF(X7674:AS7674="Y", X$1:AS$1, IF(X7674:AS7674&lt;&gt;"", X$1:AS$1 &amp; ": " &amp; X7674:AS7674, "")))
</f>
        <v>Heroin, Cocaine, Fentanyl, Benzodiazepine, Amphet, Any Opioid</v>
      </c>
    </row>
    <row r="7675">
      <c r="A7675" s="2">
        <v>43471.0</v>
      </c>
      <c r="B7675" s="1" t="s">
        <v>50</v>
      </c>
      <c r="C7675" s="1">
        <v>59.0</v>
      </c>
      <c r="D7675" s="1" t="s">
        <v>51</v>
      </c>
      <c r="E7675" s="1" t="s">
        <v>63</v>
      </c>
      <c r="G7675" s="1" t="s">
        <v>488</v>
      </c>
      <c r="H7675" s="1" t="s">
        <v>91</v>
      </c>
      <c r="I7675" s="1" t="s">
        <v>55</v>
      </c>
      <c r="J7675" s="1" t="s">
        <v>271</v>
      </c>
      <c r="K7675" s="1" t="s">
        <v>91</v>
      </c>
      <c r="L7675" s="1" t="s">
        <v>55</v>
      </c>
      <c r="M7675" s="1" t="s">
        <v>56</v>
      </c>
      <c r="N7675" s="1" t="s">
        <v>119</v>
      </c>
      <c r="O7675" s="1" t="s">
        <v>271</v>
      </c>
      <c r="P7675" s="1" t="s">
        <v>91</v>
      </c>
      <c r="Q7675" s="1" t="s">
        <v>55</v>
      </c>
      <c r="R7675" s="1" t="s">
        <v>44</v>
      </c>
      <c r="T7675" s="1" t="s">
        <v>1884</v>
      </c>
      <c r="U7675" s="1" t="s">
        <v>59</v>
      </c>
      <c r="V7675" s="1" t="s">
        <v>197</v>
      </c>
      <c r="Y7675" s="1" t="s">
        <v>60</v>
      </c>
      <c r="Z7675" s="1" t="s">
        <v>60</v>
      </c>
      <c r="AR7675" s="1" t="s">
        <v>60</v>
      </c>
      <c r="AT7675" s="1" t="s">
        <v>492</v>
      </c>
      <c r="AU7675" s="1" t="s">
        <v>274</v>
      </c>
      <c r="AV7675" s="1" t="s">
        <v>275</v>
      </c>
      <c r="AX7675" s="3" t="str">
        <f t="array" ref="AX7675">TEXTJOIN(", ", TRUE, IF(X7675:AS7675="Y", X$1:AS$1, IF(X7675:AS7675&lt;&gt;"", X$1:AS$1 &amp; ": " &amp; X7675:AS7675, "")))
</f>
        <v>Cocaine, Fentanyl, Any Opioid</v>
      </c>
    </row>
    <row r="7676">
      <c r="A7676" s="2">
        <v>43506.0</v>
      </c>
      <c r="B7676" s="1" t="s">
        <v>50</v>
      </c>
      <c r="C7676" s="1">
        <v>23.0</v>
      </c>
      <c r="D7676" s="1" t="s">
        <v>76</v>
      </c>
      <c r="E7676" s="1" t="s">
        <v>52</v>
      </c>
      <c r="G7676" s="1" t="s">
        <v>568</v>
      </c>
      <c r="H7676" s="1" t="s">
        <v>121</v>
      </c>
      <c r="I7676" s="1" t="s">
        <v>55</v>
      </c>
      <c r="J7676" s="1" t="s">
        <v>120</v>
      </c>
      <c r="K7676" s="1" t="s">
        <v>121</v>
      </c>
      <c r="L7676" s="1" t="s">
        <v>55</v>
      </c>
      <c r="M7676" s="1" t="s">
        <v>820</v>
      </c>
      <c r="N7676" s="1" t="s">
        <v>136</v>
      </c>
      <c r="O7676" s="1" t="s">
        <v>91</v>
      </c>
      <c r="P7676" s="1" t="s">
        <v>91</v>
      </c>
      <c r="Q7676" s="1" t="s">
        <v>55</v>
      </c>
      <c r="R7676" s="1" t="s">
        <v>67</v>
      </c>
      <c r="T7676" s="1" t="s">
        <v>7473</v>
      </c>
      <c r="U7676" s="1" t="s">
        <v>59</v>
      </c>
      <c r="Z7676" s="1" t="s">
        <v>60</v>
      </c>
      <c r="AD7676" s="1" t="s">
        <v>60</v>
      </c>
      <c r="AR7676" s="1" t="s">
        <v>60</v>
      </c>
      <c r="AT7676" s="1" t="s">
        <v>570</v>
      </c>
      <c r="AU7676" s="1" t="s">
        <v>236</v>
      </c>
      <c r="AV7676" s="1" t="s">
        <v>111</v>
      </c>
      <c r="AX7676" s="3" t="str">
        <f t="array" ref="AX7676">TEXTJOIN(", ", TRUE, IF(X7676:AS7676="Y", X$1:AS$1, IF(X7676:AS7676&lt;&gt;"", X$1:AS$1 &amp; ": " &amp; X7676:AS7676, "")))
</f>
        <v>Fentanyl, Ethanol, Any Opioid</v>
      </c>
    </row>
    <row r="7677">
      <c r="A7677" s="4">
        <v>42348.0</v>
      </c>
      <c r="B7677" s="1" t="s">
        <v>86</v>
      </c>
      <c r="C7677" s="1">
        <v>49.0</v>
      </c>
      <c r="D7677" s="1" t="s">
        <v>51</v>
      </c>
      <c r="E7677" s="1" t="s">
        <v>63</v>
      </c>
      <c r="G7677" s="1" t="s">
        <v>143</v>
      </c>
      <c r="H7677" s="1" t="s">
        <v>91</v>
      </c>
      <c r="I7677" s="1" t="s">
        <v>55</v>
      </c>
      <c r="J7677" s="1" t="s">
        <v>143</v>
      </c>
      <c r="M7677" s="1" t="s">
        <v>56</v>
      </c>
      <c r="O7677" s="1" t="s">
        <v>143</v>
      </c>
      <c r="P7677" s="1" t="s">
        <v>91</v>
      </c>
      <c r="Q7677" s="1" t="s">
        <v>55</v>
      </c>
      <c r="R7677" s="1" t="s">
        <v>56</v>
      </c>
      <c r="T7677" s="1" t="s">
        <v>7221</v>
      </c>
      <c r="U7677" s="1" t="s">
        <v>59</v>
      </c>
      <c r="W7677" s="1" t="s">
        <v>60</v>
      </c>
      <c r="X7677" s="1" t="s">
        <v>60</v>
      </c>
      <c r="Z7677" s="1" t="s">
        <v>60</v>
      </c>
      <c r="AP7677" s="1" t="s">
        <v>60</v>
      </c>
      <c r="AR7677" s="1" t="s">
        <v>60</v>
      </c>
      <c r="AT7677" s="1" t="s">
        <v>145</v>
      </c>
      <c r="AU7677" s="1" t="s">
        <v>145</v>
      </c>
      <c r="AV7677" s="1" t="s">
        <v>146</v>
      </c>
      <c r="AX7677" s="3" t="str">
        <f t="array" ref="AX7677">TEXTJOIN(", ", TRUE, IF(X7677:AS7677="Y", X$1:AS$1, IF(X7677:AS7677&lt;&gt;"", X$1:AS$1 &amp; ": " &amp; X7677:AS7677, "")))
</f>
        <v>Heroin, Fentanyl, Heroin/Morph/Codeine, Any Opioid</v>
      </c>
    </row>
    <row r="7678">
      <c r="A7678" s="2">
        <v>43856.0</v>
      </c>
      <c r="B7678" s="1" t="s">
        <v>50</v>
      </c>
      <c r="C7678" s="1">
        <v>26.0</v>
      </c>
      <c r="D7678" s="1" t="s">
        <v>76</v>
      </c>
      <c r="E7678" s="1" t="s">
        <v>63</v>
      </c>
      <c r="G7678" s="1" t="s">
        <v>7474</v>
      </c>
      <c r="H7678" s="1" t="s">
        <v>143</v>
      </c>
      <c r="I7678" s="1" t="s">
        <v>89</v>
      </c>
      <c r="J7678" s="1" t="s">
        <v>226</v>
      </c>
      <c r="K7678" s="1" t="s">
        <v>103</v>
      </c>
      <c r="L7678" s="1" t="s">
        <v>55</v>
      </c>
      <c r="M7678" s="1" t="s">
        <v>1867</v>
      </c>
      <c r="N7678" s="1" t="s">
        <v>136</v>
      </c>
      <c r="O7678" s="1" t="s">
        <v>103</v>
      </c>
      <c r="P7678" s="1" t="s">
        <v>103</v>
      </c>
      <c r="Q7678" s="1" t="s">
        <v>55</v>
      </c>
      <c r="R7678" s="1" t="s">
        <v>67</v>
      </c>
      <c r="T7678" s="1" t="s">
        <v>5886</v>
      </c>
      <c r="U7678" s="1" t="s">
        <v>59</v>
      </c>
      <c r="Z7678" s="1" t="s">
        <v>60</v>
      </c>
      <c r="AF7678" s="1" t="s">
        <v>60</v>
      </c>
      <c r="AR7678" s="1" t="s">
        <v>60</v>
      </c>
      <c r="AT7678" s="1" t="s">
        <v>7475</v>
      </c>
      <c r="AU7678" s="1" t="s">
        <v>228</v>
      </c>
      <c r="AV7678" s="1" t="s">
        <v>168</v>
      </c>
      <c r="AX7678" s="3" t="str">
        <f t="array" ref="AX7678">TEXTJOIN(", ", TRUE, IF(X7678:AS7678="Y", X$1:AS$1, IF(X7678:AS7678&lt;&gt;"", X$1:AS$1 &amp; ": " &amp; X7678:AS7678, "")))
</f>
        <v>Fentanyl, Benzodiazepine, Any Opioid</v>
      </c>
    </row>
    <row r="7679">
      <c r="A7679" s="4">
        <v>41627.0</v>
      </c>
      <c r="B7679" s="1" t="s">
        <v>50</v>
      </c>
      <c r="C7679" s="1">
        <v>49.0</v>
      </c>
      <c r="D7679" s="1" t="s">
        <v>51</v>
      </c>
      <c r="E7679" s="1" t="s">
        <v>63</v>
      </c>
      <c r="G7679" s="1" t="s">
        <v>120</v>
      </c>
      <c r="H7679" s="1" t="s">
        <v>121</v>
      </c>
      <c r="J7679" s="1" t="s">
        <v>120</v>
      </c>
      <c r="L7679" s="1" t="s">
        <v>55</v>
      </c>
      <c r="M7679" s="1" t="s">
        <v>56</v>
      </c>
      <c r="N7679" s="1" t="s">
        <v>7476</v>
      </c>
      <c r="O7679" s="1" t="s">
        <v>120</v>
      </c>
      <c r="P7679" s="1" t="s">
        <v>121</v>
      </c>
      <c r="R7679" s="1" t="s">
        <v>56</v>
      </c>
      <c r="T7679" s="1" t="s">
        <v>7477</v>
      </c>
      <c r="U7679" s="1" t="s">
        <v>59</v>
      </c>
      <c r="AF7679" s="1" t="s">
        <v>60</v>
      </c>
      <c r="AJ7679" s="1" t="s">
        <v>60</v>
      </c>
      <c r="AT7679" s="1" t="s">
        <v>236</v>
      </c>
      <c r="AU7679" s="1" t="s">
        <v>236</v>
      </c>
      <c r="AV7679" s="1" t="s">
        <v>123</v>
      </c>
      <c r="AX7679" s="3" t="str">
        <f t="array" ref="AX7679">TEXTJOIN(", ", TRUE, IF(X7679:AS7679="Y", X$1:AS$1, IF(X7679:AS7679&lt;&gt;"", X$1:AS$1 &amp; ": " &amp; X7679:AS7679, "")))
</f>
        <v>Benzodiazepine, Tramad</v>
      </c>
    </row>
    <row r="7680">
      <c r="A7680" s="2">
        <v>43626.0</v>
      </c>
      <c r="B7680" s="1" t="s">
        <v>50</v>
      </c>
      <c r="C7680" s="1">
        <v>48.0</v>
      </c>
      <c r="D7680" s="1" t="s">
        <v>51</v>
      </c>
      <c r="E7680" s="1" t="s">
        <v>63</v>
      </c>
      <c r="F7680" s="1" t="s">
        <v>137</v>
      </c>
      <c r="G7680" s="1" t="s">
        <v>256</v>
      </c>
      <c r="H7680" s="1" t="s">
        <v>103</v>
      </c>
      <c r="I7680" s="1" t="s">
        <v>55</v>
      </c>
      <c r="J7680" s="1" t="s">
        <v>256</v>
      </c>
      <c r="K7680" s="1" t="s">
        <v>103</v>
      </c>
      <c r="L7680" s="1" t="s">
        <v>55</v>
      </c>
      <c r="M7680" s="1" t="s">
        <v>778</v>
      </c>
      <c r="N7680" s="1" t="s">
        <v>713</v>
      </c>
      <c r="O7680" s="1" t="s">
        <v>256</v>
      </c>
      <c r="P7680" s="1" t="s">
        <v>103</v>
      </c>
      <c r="Q7680" s="1" t="s">
        <v>55</v>
      </c>
      <c r="R7680" s="1" t="s">
        <v>56</v>
      </c>
      <c r="T7680" s="1" t="s">
        <v>4157</v>
      </c>
      <c r="U7680" s="1" t="s">
        <v>59</v>
      </c>
      <c r="X7680" s="1" t="s">
        <v>60</v>
      </c>
      <c r="Z7680" s="1" t="s">
        <v>60</v>
      </c>
      <c r="AP7680" s="1" t="s">
        <v>60</v>
      </c>
      <c r="AR7680" s="1" t="s">
        <v>60</v>
      </c>
      <c r="AT7680" s="1" t="s">
        <v>282</v>
      </c>
      <c r="AU7680" s="1" t="s">
        <v>282</v>
      </c>
      <c r="AV7680" s="1" t="s">
        <v>260</v>
      </c>
      <c r="AX7680" s="3" t="str">
        <f t="array" ref="AX7680">TEXTJOIN(", ", TRUE, IF(X7680:AS7680="Y", X$1:AS$1, IF(X7680:AS7680&lt;&gt;"", X$1:AS$1 &amp; ": " &amp; X7680:AS7680, "")))
</f>
        <v>Heroin, Fentanyl, Heroin/Morph/Codeine, Any Opioid</v>
      </c>
    </row>
    <row r="7681">
      <c r="A7681" s="2">
        <v>43232.0</v>
      </c>
      <c r="B7681" s="1" t="s">
        <v>50</v>
      </c>
      <c r="C7681" s="1">
        <v>46.0</v>
      </c>
      <c r="D7681" s="1" t="s">
        <v>76</v>
      </c>
      <c r="E7681" s="1" t="s">
        <v>63</v>
      </c>
      <c r="G7681" s="1" t="s">
        <v>90</v>
      </c>
      <c r="H7681" s="1" t="s">
        <v>91</v>
      </c>
      <c r="I7681" s="1" t="s">
        <v>55</v>
      </c>
      <c r="J7681" s="1" t="s">
        <v>90</v>
      </c>
      <c r="K7681" s="1" t="s">
        <v>91</v>
      </c>
      <c r="M7681" s="1" t="s">
        <v>56</v>
      </c>
      <c r="N7681" s="1" t="s">
        <v>136</v>
      </c>
      <c r="O7681" s="1" t="s">
        <v>90</v>
      </c>
      <c r="P7681" s="1" t="s">
        <v>91</v>
      </c>
      <c r="Q7681" s="1" t="s">
        <v>55</v>
      </c>
      <c r="R7681" s="1" t="s">
        <v>56</v>
      </c>
      <c r="T7681" s="1" t="s">
        <v>7478</v>
      </c>
      <c r="U7681" s="1" t="s">
        <v>59</v>
      </c>
      <c r="Y7681" s="1" t="s">
        <v>60</v>
      </c>
      <c r="Z7681" s="1" t="s">
        <v>60</v>
      </c>
      <c r="AF7681" s="1" t="s">
        <v>60</v>
      </c>
      <c r="AR7681" s="1" t="s">
        <v>60</v>
      </c>
      <c r="AS7681" s="1" t="s">
        <v>7479</v>
      </c>
      <c r="AT7681" s="1" t="s">
        <v>96</v>
      </c>
      <c r="AU7681" s="1" t="s">
        <v>96</v>
      </c>
      <c r="AV7681" s="1" t="s">
        <v>97</v>
      </c>
      <c r="AX7681" s="3" t="str">
        <f t="array" ref="AX7681">TEXTJOIN(", ", TRUE, IF(X7681:AS7681="Y", X$1:AS$1, IF(X7681:AS7681&lt;&gt;"", X$1:AS$1 &amp; ": " &amp; X7681:AS7681, "")))
</f>
        <v>Cocaine, Fentanyl, Benzodiazepine, Any Opioid, Other: PSEUDO</v>
      </c>
    </row>
    <row r="7682">
      <c r="A7682" s="2">
        <v>41355.0</v>
      </c>
      <c r="B7682" s="1" t="s">
        <v>50</v>
      </c>
      <c r="C7682" s="1">
        <v>47.0</v>
      </c>
      <c r="D7682" s="1" t="s">
        <v>51</v>
      </c>
      <c r="E7682" s="1" t="s">
        <v>63</v>
      </c>
      <c r="G7682" s="1" t="s">
        <v>290</v>
      </c>
      <c r="H7682" s="1" t="s">
        <v>91</v>
      </c>
      <c r="J7682" s="1" t="s">
        <v>290</v>
      </c>
      <c r="L7682" s="1" t="s">
        <v>55</v>
      </c>
      <c r="M7682" s="1" t="s">
        <v>56</v>
      </c>
      <c r="N7682" s="1" t="s">
        <v>104</v>
      </c>
      <c r="O7682" s="1" t="s">
        <v>290</v>
      </c>
      <c r="P7682" s="1" t="s">
        <v>91</v>
      </c>
      <c r="R7682" s="1" t="s">
        <v>56</v>
      </c>
      <c r="T7682" s="1" t="s">
        <v>7480</v>
      </c>
      <c r="Y7682" s="1" t="s">
        <v>60</v>
      </c>
      <c r="AB7682" s="1" t="s">
        <v>60</v>
      </c>
      <c r="AT7682" s="1" t="s">
        <v>292</v>
      </c>
      <c r="AU7682" s="1" t="s">
        <v>292</v>
      </c>
      <c r="AV7682" s="1" t="s">
        <v>653</v>
      </c>
      <c r="AX7682" s="3" t="str">
        <f t="array" ref="AX7682">TEXTJOIN(", ", TRUE, IF(X7682:AS7682="Y", X$1:AS$1, IF(X7682:AS7682&lt;&gt;"", X$1:AS$1 &amp; ": " &amp; X7682:AS7682, "")))
</f>
        <v>Cocaine, Oxycodone</v>
      </c>
    </row>
    <row r="7683">
      <c r="A7683" s="2">
        <v>43911.0</v>
      </c>
      <c r="B7683" s="1" t="s">
        <v>50</v>
      </c>
      <c r="C7683" s="1">
        <v>50.0</v>
      </c>
      <c r="D7683" s="1" t="s">
        <v>51</v>
      </c>
      <c r="E7683" s="1" t="s">
        <v>63</v>
      </c>
      <c r="F7683" s="1" t="s">
        <v>137</v>
      </c>
      <c r="G7683" s="1" t="s">
        <v>91</v>
      </c>
      <c r="H7683" s="1" t="s">
        <v>91</v>
      </c>
      <c r="I7683" s="1" t="s">
        <v>55</v>
      </c>
      <c r="J7683" s="1" t="s">
        <v>91</v>
      </c>
      <c r="K7683" s="1" t="s">
        <v>91</v>
      </c>
      <c r="L7683" s="1" t="s">
        <v>55</v>
      </c>
      <c r="M7683" s="1" t="s">
        <v>327</v>
      </c>
      <c r="N7683" s="1" t="s">
        <v>66</v>
      </c>
      <c r="O7683" s="1" t="s">
        <v>91</v>
      </c>
      <c r="P7683" s="1" t="s">
        <v>91</v>
      </c>
      <c r="Q7683" s="1" t="s">
        <v>55</v>
      </c>
      <c r="R7683" s="1" t="s">
        <v>67</v>
      </c>
      <c r="T7683" s="1" t="s">
        <v>7481</v>
      </c>
      <c r="U7683" s="1" t="s">
        <v>59</v>
      </c>
      <c r="X7683" s="1" t="s">
        <v>60</v>
      </c>
      <c r="Z7683" s="1" t="s">
        <v>60</v>
      </c>
      <c r="AD7683" s="1" t="s">
        <v>60</v>
      </c>
      <c r="AR7683" s="1" t="s">
        <v>60</v>
      </c>
      <c r="AT7683" s="1" t="s">
        <v>110</v>
      </c>
      <c r="AU7683" s="1" t="s">
        <v>110</v>
      </c>
      <c r="AV7683" s="1" t="s">
        <v>111</v>
      </c>
      <c r="AX7683" s="3" t="str">
        <f t="array" ref="AX7683">TEXTJOIN(", ", TRUE, IF(X7683:AS7683="Y", X$1:AS$1, IF(X7683:AS7683&lt;&gt;"", X$1:AS$1 &amp; ": " &amp; X7683:AS7683, "")))
</f>
        <v>Heroin, Fentanyl, Ethanol, Any Opioid</v>
      </c>
    </row>
    <row r="7684">
      <c r="A7684" s="4">
        <v>44485.0</v>
      </c>
      <c r="B7684" s="1" t="s">
        <v>50</v>
      </c>
      <c r="C7684" s="1">
        <v>33.0</v>
      </c>
      <c r="D7684" s="1" t="s">
        <v>76</v>
      </c>
      <c r="E7684" s="1" t="s">
        <v>63</v>
      </c>
      <c r="J7684" s="1" t="s">
        <v>91</v>
      </c>
      <c r="K7684" s="1" t="s">
        <v>91</v>
      </c>
      <c r="L7684" s="1" t="s">
        <v>55</v>
      </c>
      <c r="M7684" s="1" t="s">
        <v>3251</v>
      </c>
      <c r="N7684" s="1" t="s">
        <v>66</v>
      </c>
      <c r="O7684" s="1" t="s">
        <v>91</v>
      </c>
      <c r="P7684" s="1" t="s">
        <v>91</v>
      </c>
      <c r="Q7684" s="1" t="s">
        <v>55</v>
      </c>
      <c r="R7684" s="1" t="s">
        <v>44</v>
      </c>
      <c r="S7684" s="1" t="s">
        <v>7482</v>
      </c>
      <c r="T7684" s="1" t="s">
        <v>7483</v>
      </c>
      <c r="U7684" s="1" t="s">
        <v>59</v>
      </c>
      <c r="Z7684" s="1" t="s">
        <v>60</v>
      </c>
      <c r="AF7684" s="1" t="s">
        <v>60</v>
      </c>
      <c r="AG7684" s="1" t="s">
        <v>60</v>
      </c>
      <c r="AM7684" s="1" t="s">
        <v>60</v>
      </c>
      <c r="AN7684" s="1" t="s">
        <v>60</v>
      </c>
      <c r="AR7684" s="1" t="s">
        <v>60</v>
      </c>
      <c r="AT7684" s="1" t="s">
        <v>62</v>
      </c>
      <c r="AU7684" s="1" t="s">
        <v>110</v>
      </c>
      <c r="AV7684" s="1" t="s">
        <v>111</v>
      </c>
      <c r="AX7684" s="3" t="str">
        <f t="array" ref="AX7684">TEXTJOIN(", ", TRUE, IF(X7684:AS7684="Y", X$1:AS$1, IF(X7684:AS7684&lt;&gt;"", X$1:AS$1 &amp; ": " &amp; X7684:AS7684, "")))
</f>
        <v>Fentanyl, Benzodiazepine, Methadone, Xylazine, Gabapentin, Any Opioid</v>
      </c>
    </row>
    <row r="7685">
      <c r="A7685" s="2">
        <v>43611.0</v>
      </c>
      <c r="B7685" s="1" t="s">
        <v>50</v>
      </c>
      <c r="C7685" s="1">
        <v>40.0</v>
      </c>
      <c r="D7685" s="1" t="s">
        <v>51</v>
      </c>
      <c r="E7685" s="1" t="s">
        <v>63</v>
      </c>
      <c r="G7685" s="1" t="s">
        <v>4611</v>
      </c>
      <c r="H7685" s="1" t="s">
        <v>299</v>
      </c>
      <c r="I7685" s="1" t="s">
        <v>55</v>
      </c>
      <c r="J7685" s="1" t="s">
        <v>298</v>
      </c>
      <c r="K7685" s="1" t="s">
        <v>299</v>
      </c>
      <c r="L7685" s="1" t="s">
        <v>55</v>
      </c>
      <c r="M7685" s="1" t="s">
        <v>1877</v>
      </c>
      <c r="N7685" s="1" t="s">
        <v>136</v>
      </c>
      <c r="O7685" s="1" t="s">
        <v>298</v>
      </c>
      <c r="P7685" s="1" t="s">
        <v>299</v>
      </c>
      <c r="Q7685" s="1" t="s">
        <v>55</v>
      </c>
      <c r="R7685" s="1" t="s">
        <v>44</v>
      </c>
      <c r="T7685" s="1" t="s">
        <v>7484</v>
      </c>
      <c r="U7685" s="1" t="s">
        <v>59</v>
      </c>
      <c r="X7685" s="1" t="s">
        <v>60</v>
      </c>
      <c r="Z7685" s="1" t="s">
        <v>60</v>
      </c>
      <c r="AD7685" s="1" t="s">
        <v>60</v>
      </c>
      <c r="AP7685" s="1" t="s">
        <v>60</v>
      </c>
      <c r="AR7685" s="1" t="s">
        <v>60</v>
      </c>
      <c r="AT7685" s="1" t="s">
        <v>4613</v>
      </c>
      <c r="AU7685" s="1" t="s">
        <v>301</v>
      </c>
      <c r="AV7685" s="1" t="s">
        <v>7485</v>
      </c>
      <c r="AX7685" s="3" t="str">
        <f t="array" ref="AX7685">TEXTJOIN(", ", TRUE, IF(X7685:AS7685="Y", X$1:AS$1, IF(X7685:AS7685&lt;&gt;"", X$1:AS$1 &amp; ": " &amp; X7685:AS7685, "")))
</f>
        <v>Heroin, Fentanyl, Ethanol, Heroin/Morph/Codeine, Any Opioid</v>
      </c>
    </row>
    <row r="7686">
      <c r="A7686" s="2">
        <v>42412.0</v>
      </c>
      <c r="B7686" s="1" t="s">
        <v>50</v>
      </c>
      <c r="C7686" s="1">
        <v>22.0</v>
      </c>
      <c r="D7686" s="1" t="s">
        <v>51</v>
      </c>
      <c r="E7686" s="1" t="s">
        <v>63</v>
      </c>
      <c r="G7686" s="1" t="s">
        <v>368</v>
      </c>
      <c r="H7686" s="1" t="s">
        <v>91</v>
      </c>
      <c r="I7686" s="1" t="s">
        <v>55</v>
      </c>
      <c r="J7686" s="1" t="s">
        <v>368</v>
      </c>
      <c r="M7686" s="1" t="s">
        <v>56</v>
      </c>
      <c r="N7686" s="1" t="s">
        <v>670</v>
      </c>
      <c r="O7686" s="1" t="s">
        <v>271</v>
      </c>
      <c r="R7686" s="1" t="s">
        <v>67</v>
      </c>
      <c r="T7686" s="1" t="s">
        <v>7486</v>
      </c>
      <c r="U7686" s="1" t="s">
        <v>59</v>
      </c>
      <c r="Y7686" s="1" t="s">
        <v>60</v>
      </c>
      <c r="Z7686" s="1" t="s">
        <v>60</v>
      </c>
      <c r="AR7686" s="1" t="s">
        <v>60</v>
      </c>
      <c r="AT7686" s="1" t="s">
        <v>369</v>
      </c>
      <c r="AU7686" s="1" t="s">
        <v>369</v>
      </c>
      <c r="AV7686" s="1" t="s">
        <v>275</v>
      </c>
      <c r="AX7686" s="3" t="str">
        <f t="array" ref="AX7686">TEXTJOIN(", ", TRUE, IF(X7686:AS7686="Y", X$1:AS$1, IF(X7686:AS7686&lt;&gt;"", X$1:AS$1 &amp; ": " &amp; X7686:AS7686, "")))
</f>
        <v>Cocaine, Fentanyl, Any Opioid</v>
      </c>
    </row>
    <row r="7687">
      <c r="A7687" s="2">
        <v>41252.0</v>
      </c>
      <c r="B7687" s="1" t="s">
        <v>50</v>
      </c>
      <c r="C7687" s="1">
        <v>63.0</v>
      </c>
      <c r="D7687" s="1" t="s">
        <v>51</v>
      </c>
      <c r="E7687" s="1" t="s">
        <v>63</v>
      </c>
      <c r="G7687" s="1" t="s">
        <v>397</v>
      </c>
      <c r="H7687" s="1" t="s">
        <v>103</v>
      </c>
      <c r="J7687" s="1" t="s">
        <v>397</v>
      </c>
      <c r="L7687" s="1" t="s">
        <v>55</v>
      </c>
      <c r="M7687" s="1" t="s">
        <v>56</v>
      </c>
      <c r="N7687" s="1" t="s">
        <v>104</v>
      </c>
      <c r="O7687" s="1" t="s">
        <v>103</v>
      </c>
      <c r="P7687" s="1" t="s">
        <v>103</v>
      </c>
      <c r="R7687" s="1" t="s">
        <v>67</v>
      </c>
      <c r="T7687" s="1" t="s">
        <v>232</v>
      </c>
      <c r="U7687" s="1" t="s">
        <v>59</v>
      </c>
      <c r="AB7687" s="1" t="s">
        <v>60</v>
      </c>
      <c r="AS7687" s="1" t="s">
        <v>617</v>
      </c>
      <c r="AT7687" s="1" t="s">
        <v>399</v>
      </c>
      <c r="AU7687" s="1" t="s">
        <v>399</v>
      </c>
      <c r="AV7687" s="1" t="s">
        <v>168</v>
      </c>
      <c r="AX7687" s="3" t="str">
        <f t="array" ref="AX7687">TEXTJOIN(", ", TRUE, IF(X7687:AS7687="Y", X$1:AS$1, IF(X7687:AS7687&lt;&gt;"", X$1:AS$1 &amp; ": " &amp; X7687:AS7687, "")))
</f>
        <v>Oxycodone, Other: morphine</v>
      </c>
    </row>
    <row r="7688">
      <c r="A7688" s="2">
        <v>42267.0</v>
      </c>
      <c r="B7688" s="1" t="s">
        <v>86</v>
      </c>
      <c r="C7688" s="1">
        <v>24.0</v>
      </c>
      <c r="D7688" s="1" t="s">
        <v>51</v>
      </c>
      <c r="E7688" s="1" t="s">
        <v>63</v>
      </c>
      <c r="G7688" s="1" t="s">
        <v>256</v>
      </c>
      <c r="I7688" s="1" t="s">
        <v>55</v>
      </c>
      <c r="J7688" s="1" t="s">
        <v>256</v>
      </c>
      <c r="M7688" s="1" t="s">
        <v>56</v>
      </c>
      <c r="O7688" s="1" t="s">
        <v>256</v>
      </c>
      <c r="P7688" s="1" t="s">
        <v>103</v>
      </c>
      <c r="Q7688" s="1" t="s">
        <v>55</v>
      </c>
      <c r="R7688" s="1" t="s">
        <v>67</v>
      </c>
      <c r="T7688" s="1" t="s">
        <v>7487</v>
      </c>
      <c r="U7688" s="1" t="s">
        <v>59</v>
      </c>
      <c r="W7688" s="1" t="s">
        <v>60</v>
      </c>
      <c r="X7688" s="1" t="s">
        <v>60</v>
      </c>
      <c r="AD7688" s="1" t="s">
        <v>60</v>
      </c>
      <c r="AF7688" s="1" t="s">
        <v>60</v>
      </c>
      <c r="AP7688" s="1" t="s">
        <v>60</v>
      </c>
      <c r="AR7688" s="1" t="s">
        <v>60</v>
      </c>
      <c r="AT7688" s="1" t="s">
        <v>282</v>
      </c>
      <c r="AU7688" s="1" t="s">
        <v>282</v>
      </c>
      <c r="AV7688" s="1" t="s">
        <v>260</v>
      </c>
      <c r="AX7688" s="3" t="str">
        <f t="array" ref="AX7688">TEXTJOIN(", ", TRUE, IF(X7688:AS7688="Y", X$1:AS$1, IF(X7688:AS7688&lt;&gt;"", X$1:AS$1 &amp; ": " &amp; X7688:AS7688, "")))
</f>
        <v>Heroin, Ethanol, Benzodiazepine, Heroin/Morph/Codeine, Any Opioid</v>
      </c>
    </row>
    <row r="7689">
      <c r="A7689" s="2">
        <v>42440.0</v>
      </c>
      <c r="B7689" s="1" t="s">
        <v>50</v>
      </c>
      <c r="C7689" s="1">
        <v>42.0</v>
      </c>
      <c r="D7689" s="1" t="s">
        <v>51</v>
      </c>
      <c r="E7689" s="1" t="s">
        <v>63</v>
      </c>
      <c r="G7689" s="1" t="s">
        <v>102</v>
      </c>
      <c r="H7689" s="1" t="s">
        <v>103</v>
      </c>
      <c r="I7689" s="1" t="s">
        <v>55</v>
      </c>
      <c r="J7689" s="1" t="s">
        <v>102</v>
      </c>
      <c r="M7689" s="1" t="s">
        <v>56</v>
      </c>
      <c r="N7689" s="1" t="s">
        <v>670</v>
      </c>
      <c r="O7689" s="1" t="s">
        <v>102</v>
      </c>
      <c r="R7689" s="1" t="s">
        <v>67</v>
      </c>
      <c r="T7689" s="1" t="s">
        <v>7488</v>
      </c>
      <c r="U7689" s="1" t="s">
        <v>59</v>
      </c>
      <c r="W7689" s="1" t="s">
        <v>60</v>
      </c>
      <c r="X7689" s="1" t="s">
        <v>60</v>
      </c>
      <c r="Y7689" s="1" t="s">
        <v>60</v>
      </c>
      <c r="AP7689" s="1" t="s">
        <v>60</v>
      </c>
      <c r="AR7689" s="1" t="s">
        <v>60</v>
      </c>
      <c r="AT7689" s="1" t="s">
        <v>106</v>
      </c>
      <c r="AU7689" s="1" t="s">
        <v>106</v>
      </c>
      <c r="AV7689" s="1" t="s">
        <v>107</v>
      </c>
      <c r="AX7689" s="3" t="str">
        <f t="array" ref="AX7689">TEXTJOIN(", ", TRUE, IF(X7689:AS7689="Y", X$1:AS$1, IF(X7689:AS7689&lt;&gt;"", X$1:AS$1 &amp; ": " &amp; X7689:AS7689, "")))
</f>
        <v>Heroin, Cocaine, Heroin/Morph/Codeine, Any Opioid</v>
      </c>
    </row>
    <row r="7690">
      <c r="A7690" s="4">
        <v>42323.0</v>
      </c>
      <c r="B7690" s="1" t="s">
        <v>86</v>
      </c>
      <c r="C7690" s="1">
        <v>46.0</v>
      </c>
      <c r="D7690" s="1" t="s">
        <v>51</v>
      </c>
      <c r="E7690" s="1" t="s">
        <v>63</v>
      </c>
      <c r="G7690" s="1" t="s">
        <v>143</v>
      </c>
      <c r="H7690" s="1" t="s">
        <v>91</v>
      </c>
      <c r="I7690" s="1" t="s">
        <v>55</v>
      </c>
      <c r="J7690" s="1" t="s">
        <v>91</v>
      </c>
      <c r="M7690" s="1" t="s">
        <v>44</v>
      </c>
      <c r="O7690" s="1" t="s">
        <v>91</v>
      </c>
      <c r="P7690" s="1" t="s">
        <v>91</v>
      </c>
      <c r="Q7690" s="1" t="s">
        <v>55</v>
      </c>
      <c r="R7690" s="1" t="s">
        <v>44</v>
      </c>
      <c r="T7690" s="1" t="s">
        <v>1372</v>
      </c>
      <c r="U7690" s="1" t="s">
        <v>59</v>
      </c>
      <c r="W7690" s="1" t="s">
        <v>60</v>
      </c>
      <c r="X7690" s="1" t="s">
        <v>60</v>
      </c>
      <c r="Y7690" s="1" t="s">
        <v>60</v>
      </c>
      <c r="Z7690" s="1" t="s">
        <v>60</v>
      </c>
      <c r="AP7690" s="1" t="s">
        <v>60</v>
      </c>
      <c r="AR7690" s="1" t="s">
        <v>60</v>
      </c>
      <c r="AT7690" s="1" t="s">
        <v>145</v>
      </c>
      <c r="AU7690" s="1" t="s">
        <v>110</v>
      </c>
      <c r="AV7690" s="1" t="s">
        <v>111</v>
      </c>
      <c r="AX7690" s="3" t="str">
        <f t="array" ref="AX7690">TEXTJOIN(", ", TRUE, IF(X7690:AS7690="Y", X$1:AS$1, IF(X7690:AS7690&lt;&gt;"", X$1:AS$1 &amp; ": " &amp; X7690:AS7690, "")))
</f>
        <v>Heroin, Cocaine, Fentanyl, Heroin/Morph/Codeine, Any Opioid</v>
      </c>
    </row>
    <row r="7691">
      <c r="A7691" s="2">
        <v>41862.0</v>
      </c>
      <c r="B7691" s="1" t="s">
        <v>50</v>
      </c>
      <c r="C7691" s="1">
        <v>41.0</v>
      </c>
      <c r="D7691" s="1" t="s">
        <v>51</v>
      </c>
      <c r="E7691" s="1" t="s">
        <v>63</v>
      </c>
      <c r="G7691" s="1" t="s">
        <v>81</v>
      </c>
      <c r="J7691" s="1" t="s">
        <v>81</v>
      </c>
      <c r="L7691" s="1" t="s">
        <v>55</v>
      </c>
      <c r="M7691" s="1" t="s">
        <v>56</v>
      </c>
      <c r="N7691" s="1" t="s">
        <v>136</v>
      </c>
      <c r="O7691" s="1" t="s">
        <v>81</v>
      </c>
      <c r="P7691" s="1" t="s">
        <v>54</v>
      </c>
      <c r="R7691" s="1" t="s">
        <v>56</v>
      </c>
      <c r="T7691" s="1" t="s">
        <v>3759</v>
      </c>
      <c r="U7691" s="1" t="s">
        <v>59</v>
      </c>
      <c r="Y7691" s="1" t="s">
        <v>60</v>
      </c>
      <c r="AD7691" s="1" t="s">
        <v>60</v>
      </c>
      <c r="AT7691" s="1" t="s">
        <v>84</v>
      </c>
      <c r="AU7691" s="1" t="s">
        <v>84</v>
      </c>
      <c r="AV7691" s="1" t="s">
        <v>598</v>
      </c>
      <c r="AX7691" s="3" t="str">
        <f t="array" ref="AX7691">TEXTJOIN(", ", TRUE, IF(X7691:AS7691="Y", X$1:AS$1, IF(X7691:AS7691&lt;&gt;"", X$1:AS$1 &amp; ": " &amp; X7691:AS7691, "")))
</f>
        <v>Cocaine, Ethanol</v>
      </c>
    </row>
    <row r="7692">
      <c r="A7692" s="2">
        <v>42932.0</v>
      </c>
      <c r="B7692" s="1" t="s">
        <v>86</v>
      </c>
      <c r="C7692" s="1">
        <v>31.0</v>
      </c>
      <c r="D7692" s="1" t="s">
        <v>76</v>
      </c>
      <c r="E7692" s="1" t="s">
        <v>63</v>
      </c>
      <c r="G7692" s="1" t="s">
        <v>1293</v>
      </c>
      <c r="H7692" s="1" t="s">
        <v>263</v>
      </c>
      <c r="I7692" s="1" t="s">
        <v>55</v>
      </c>
      <c r="J7692" s="1" t="s">
        <v>1293</v>
      </c>
      <c r="K7692" s="1" t="s">
        <v>263</v>
      </c>
      <c r="L7692" s="1" t="s">
        <v>55</v>
      </c>
      <c r="M7692" s="1" t="s">
        <v>56</v>
      </c>
      <c r="N7692" s="1" t="s">
        <v>136</v>
      </c>
      <c r="O7692" s="1" t="s">
        <v>1293</v>
      </c>
      <c r="P7692" s="1" t="s">
        <v>263</v>
      </c>
      <c r="Q7692" s="1" t="s">
        <v>55</v>
      </c>
      <c r="R7692" s="1" t="s">
        <v>56</v>
      </c>
      <c r="T7692" s="1" t="s">
        <v>83</v>
      </c>
      <c r="U7692" s="1" t="s">
        <v>59</v>
      </c>
      <c r="Z7692" s="1" t="s">
        <v>60</v>
      </c>
      <c r="AT7692" s="1" t="s">
        <v>1294</v>
      </c>
      <c r="AU7692" s="1" t="s">
        <v>1294</v>
      </c>
      <c r="AV7692" s="1" t="s">
        <v>3511</v>
      </c>
      <c r="AX7692" s="3" t="str">
        <f t="array" ref="AX7692">TEXTJOIN(", ", TRUE, IF(X7692:AS7692="Y", X$1:AS$1, IF(X7692:AS7692&lt;&gt;"", X$1:AS$1 &amp; ": " &amp; X7692:AS7692, "")))
</f>
        <v>Fentanyl</v>
      </c>
    </row>
    <row r="7693">
      <c r="A7693" s="2">
        <v>44368.0</v>
      </c>
      <c r="B7693" s="1" t="s">
        <v>50</v>
      </c>
      <c r="C7693" s="1">
        <v>37.0</v>
      </c>
      <c r="D7693" s="1" t="s">
        <v>51</v>
      </c>
      <c r="E7693" s="1" t="s">
        <v>63</v>
      </c>
      <c r="F7693" s="1" t="s">
        <v>267</v>
      </c>
      <c r="J7693" s="1" t="s">
        <v>82</v>
      </c>
      <c r="K7693" s="1" t="s">
        <v>54</v>
      </c>
      <c r="L7693" s="1" t="s">
        <v>55</v>
      </c>
      <c r="M7693" s="1" t="s">
        <v>522</v>
      </c>
      <c r="N7693" s="1" t="s">
        <v>66</v>
      </c>
      <c r="O7693" s="1" t="s">
        <v>82</v>
      </c>
      <c r="P7693" s="1" t="s">
        <v>54</v>
      </c>
      <c r="Q7693" s="1" t="s">
        <v>55</v>
      </c>
      <c r="R7693" s="1" t="s">
        <v>44</v>
      </c>
      <c r="S7693" s="1" t="s">
        <v>2570</v>
      </c>
      <c r="T7693" s="1" t="s">
        <v>962</v>
      </c>
      <c r="U7693" s="1" t="s">
        <v>59</v>
      </c>
      <c r="Z7693" s="1" t="s">
        <v>60</v>
      </c>
      <c r="AD7693" s="1" t="s">
        <v>60</v>
      </c>
      <c r="AR7693" s="1" t="s">
        <v>60</v>
      </c>
      <c r="AT7693" s="1" t="s">
        <v>62</v>
      </c>
      <c r="AU7693" s="1" t="s">
        <v>329</v>
      </c>
      <c r="AV7693" s="1" t="s">
        <v>85</v>
      </c>
      <c r="AX7693" s="3" t="str">
        <f t="array" ref="AX7693">TEXTJOIN(", ", TRUE, IF(X7693:AS7693="Y", X$1:AS$1, IF(X7693:AS7693&lt;&gt;"", X$1:AS$1 &amp; ": " &amp; X7693:AS7693, "")))
</f>
        <v>Fentanyl, Ethanol, Any Opioid</v>
      </c>
    </row>
    <row r="7694">
      <c r="A7694" s="2">
        <v>44171.0</v>
      </c>
      <c r="B7694" s="1" t="s">
        <v>50</v>
      </c>
      <c r="C7694" s="1">
        <v>36.0</v>
      </c>
      <c r="D7694" s="1" t="s">
        <v>51</v>
      </c>
      <c r="E7694" s="1" t="s">
        <v>63</v>
      </c>
      <c r="F7694" s="1" t="s">
        <v>137</v>
      </c>
      <c r="G7694" s="1" t="s">
        <v>185</v>
      </c>
      <c r="H7694" s="1" t="s">
        <v>91</v>
      </c>
      <c r="I7694" s="1" t="s">
        <v>55</v>
      </c>
      <c r="J7694" s="1" t="s">
        <v>185</v>
      </c>
      <c r="K7694" s="1" t="s">
        <v>91</v>
      </c>
      <c r="L7694" s="1" t="s">
        <v>55</v>
      </c>
      <c r="M7694" s="1" t="s">
        <v>56</v>
      </c>
      <c r="N7694" s="1" t="s">
        <v>93</v>
      </c>
      <c r="O7694" s="1" t="s">
        <v>185</v>
      </c>
      <c r="P7694" s="1" t="s">
        <v>91</v>
      </c>
      <c r="Q7694" s="1" t="s">
        <v>55</v>
      </c>
      <c r="R7694" s="1" t="s">
        <v>56</v>
      </c>
      <c r="T7694" s="1" t="s">
        <v>1042</v>
      </c>
      <c r="U7694" s="1" t="s">
        <v>59</v>
      </c>
      <c r="Y7694" s="1" t="s">
        <v>60</v>
      </c>
      <c r="Z7694" s="1" t="s">
        <v>60</v>
      </c>
      <c r="AR7694" s="1" t="s">
        <v>60</v>
      </c>
      <c r="AT7694" s="1" t="s">
        <v>188</v>
      </c>
      <c r="AU7694" s="1" t="s">
        <v>188</v>
      </c>
      <c r="AV7694" s="1" t="s">
        <v>189</v>
      </c>
      <c r="AX7694" s="3" t="str">
        <f t="array" ref="AX7694">TEXTJOIN(", ", TRUE, IF(X7694:AS7694="Y", X$1:AS$1, IF(X7694:AS7694&lt;&gt;"", X$1:AS$1 &amp; ": " &amp; X7694:AS7694, "")))
</f>
        <v>Cocaine, Fentanyl, Any Opioid</v>
      </c>
    </row>
    <row r="7695">
      <c r="A7695" s="2">
        <v>43652.0</v>
      </c>
      <c r="B7695" s="1" t="s">
        <v>50</v>
      </c>
      <c r="C7695" s="1">
        <v>58.0</v>
      </c>
      <c r="D7695" s="1" t="s">
        <v>51</v>
      </c>
      <c r="E7695" s="1" t="s">
        <v>63</v>
      </c>
      <c r="G7695" s="1" t="s">
        <v>102</v>
      </c>
      <c r="H7695" s="1" t="s">
        <v>103</v>
      </c>
      <c r="I7695" s="1" t="s">
        <v>55</v>
      </c>
      <c r="J7695" s="1" t="s">
        <v>102</v>
      </c>
      <c r="K7695" s="1" t="s">
        <v>103</v>
      </c>
      <c r="L7695" s="1" t="s">
        <v>55</v>
      </c>
      <c r="M7695" s="1" t="s">
        <v>56</v>
      </c>
      <c r="N7695" s="1" t="s">
        <v>66</v>
      </c>
      <c r="O7695" s="1" t="s">
        <v>102</v>
      </c>
      <c r="P7695" s="1" t="s">
        <v>103</v>
      </c>
      <c r="Q7695" s="1" t="s">
        <v>55</v>
      </c>
      <c r="R7695" s="1" t="s">
        <v>56</v>
      </c>
      <c r="T7695" s="1" t="s">
        <v>7489</v>
      </c>
      <c r="U7695" s="1" t="s">
        <v>59</v>
      </c>
      <c r="X7695" s="1" t="s">
        <v>60</v>
      </c>
      <c r="Z7695" s="1" t="s">
        <v>60</v>
      </c>
      <c r="AD7695" s="1" t="s">
        <v>60</v>
      </c>
      <c r="AF7695" s="1" t="s">
        <v>60</v>
      </c>
      <c r="AP7695" s="1" t="s">
        <v>60</v>
      </c>
      <c r="AR7695" s="1" t="s">
        <v>60</v>
      </c>
      <c r="AT7695" s="1" t="s">
        <v>106</v>
      </c>
      <c r="AU7695" s="1" t="s">
        <v>106</v>
      </c>
      <c r="AV7695" s="1" t="s">
        <v>107</v>
      </c>
      <c r="AX7695" s="3" t="str">
        <f t="array" ref="AX7695">TEXTJOIN(", ", TRUE, IF(X7695:AS7695="Y", X$1:AS$1, IF(X7695:AS7695&lt;&gt;"", X$1:AS$1 &amp; ": " &amp; X7695:AS7695, "")))
</f>
        <v>Heroin, Fentanyl, Ethanol, Benzodiazepine, Heroin/Morph/Codeine, Any Opioid</v>
      </c>
    </row>
    <row r="7696">
      <c r="A7696" s="2">
        <v>43476.0</v>
      </c>
      <c r="B7696" s="1" t="s">
        <v>50</v>
      </c>
      <c r="C7696" s="1">
        <v>41.0</v>
      </c>
      <c r="D7696" s="1" t="s">
        <v>51</v>
      </c>
      <c r="E7696" s="1" t="s">
        <v>63</v>
      </c>
      <c r="J7696" s="1" t="s">
        <v>91</v>
      </c>
      <c r="K7696" s="1" t="s">
        <v>91</v>
      </c>
      <c r="L7696" s="1" t="s">
        <v>55</v>
      </c>
      <c r="M7696" s="1" t="s">
        <v>820</v>
      </c>
      <c r="N7696" s="1" t="s">
        <v>66</v>
      </c>
      <c r="O7696" s="1" t="s">
        <v>91</v>
      </c>
      <c r="P7696" s="1" t="s">
        <v>91</v>
      </c>
      <c r="Q7696" s="1" t="s">
        <v>55</v>
      </c>
      <c r="R7696" s="1" t="s">
        <v>44</v>
      </c>
      <c r="T7696" s="1" t="s">
        <v>4587</v>
      </c>
      <c r="U7696" s="1" t="s">
        <v>59</v>
      </c>
      <c r="Z7696" s="1" t="s">
        <v>60</v>
      </c>
      <c r="AA7696" s="1" t="s">
        <v>60</v>
      </c>
      <c r="AR7696" s="1" t="s">
        <v>60</v>
      </c>
      <c r="AT7696" s="1" t="s">
        <v>62</v>
      </c>
      <c r="AU7696" s="1" t="s">
        <v>110</v>
      </c>
      <c r="AV7696" s="1" t="s">
        <v>111</v>
      </c>
      <c r="AX7696" s="3" t="str">
        <f t="array" ref="AX7696">TEXTJOIN(", ", TRUE, IF(X7696:AS7696="Y", X$1:AS$1, IF(X7696:AS7696&lt;&gt;"", X$1:AS$1 &amp; ": " &amp; X7696:AS7696, "")))
</f>
        <v>Fentanyl, Fentanyl Analogue, Any Opioid</v>
      </c>
    </row>
    <row r="7697">
      <c r="A7697" s="4">
        <v>44189.0</v>
      </c>
      <c r="B7697" s="1" t="s">
        <v>50</v>
      </c>
      <c r="C7697" s="1">
        <v>55.0</v>
      </c>
      <c r="D7697" s="1" t="s">
        <v>51</v>
      </c>
      <c r="E7697" s="1" t="s">
        <v>52</v>
      </c>
      <c r="G7697" s="1" t="s">
        <v>103</v>
      </c>
      <c r="H7697" s="1" t="s">
        <v>103</v>
      </c>
      <c r="I7697" s="1" t="s">
        <v>55</v>
      </c>
      <c r="J7697" s="1" t="s">
        <v>103</v>
      </c>
      <c r="K7697" s="1" t="s">
        <v>103</v>
      </c>
      <c r="L7697" s="1" t="s">
        <v>55</v>
      </c>
      <c r="M7697" s="1" t="s">
        <v>56</v>
      </c>
      <c r="N7697" s="1" t="s">
        <v>136</v>
      </c>
      <c r="O7697" s="1" t="s">
        <v>103</v>
      </c>
      <c r="P7697" s="1" t="s">
        <v>103</v>
      </c>
      <c r="Q7697" s="1" t="s">
        <v>55</v>
      </c>
      <c r="R7697" s="1" t="s">
        <v>56</v>
      </c>
      <c r="T7697" s="1" t="s">
        <v>1533</v>
      </c>
      <c r="U7697" s="1" t="s">
        <v>59</v>
      </c>
      <c r="Z7697" s="1" t="s">
        <v>60</v>
      </c>
      <c r="AD7697" s="1" t="s">
        <v>60</v>
      </c>
      <c r="AR7697" s="1" t="s">
        <v>60</v>
      </c>
      <c r="AT7697" s="1" t="s">
        <v>167</v>
      </c>
      <c r="AU7697" s="1" t="s">
        <v>167</v>
      </c>
      <c r="AV7697" s="1" t="s">
        <v>168</v>
      </c>
      <c r="AX7697" s="3" t="str">
        <f t="array" ref="AX7697">TEXTJOIN(", ", TRUE, IF(X7697:AS7697="Y", X$1:AS$1, IF(X7697:AS7697&lt;&gt;"", X$1:AS$1 &amp; ": " &amp; X7697:AS7697, "")))
</f>
        <v>Fentanyl, Ethanol, Any Opioid</v>
      </c>
    </row>
    <row r="7698">
      <c r="A7698" s="2">
        <v>42450.0</v>
      </c>
      <c r="B7698" s="1" t="s">
        <v>50</v>
      </c>
      <c r="C7698" s="1">
        <v>51.0</v>
      </c>
      <c r="D7698" s="1" t="s">
        <v>51</v>
      </c>
      <c r="E7698" s="1" t="s">
        <v>63</v>
      </c>
      <c r="G7698" s="1" t="s">
        <v>185</v>
      </c>
      <c r="H7698" s="1" t="s">
        <v>91</v>
      </c>
      <c r="I7698" s="1" t="s">
        <v>55</v>
      </c>
      <c r="J7698" s="1" t="s">
        <v>185</v>
      </c>
      <c r="M7698" s="1" t="s">
        <v>56</v>
      </c>
      <c r="N7698" s="1" t="s">
        <v>136</v>
      </c>
      <c r="O7698" s="1" t="s">
        <v>185</v>
      </c>
      <c r="R7698" s="1" t="s">
        <v>56</v>
      </c>
      <c r="T7698" s="1" t="s">
        <v>7490</v>
      </c>
      <c r="U7698" s="1" t="s">
        <v>59</v>
      </c>
      <c r="AD7698" s="1" t="s">
        <v>60</v>
      </c>
      <c r="AF7698" s="1" t="s">
        <v>60</v>
      </c>
      <c r="AG7698" s="1" t="s">
        <v>60</v>
      </c>
      <c r="AR7698" s="1" t="s">
        <v>60</v>
      </c>
      <c r="AT7698" s="1" t="s">
        <v>188</v>
      </c>
      <c r="AU7698" s="1" t="s">
        <v>188</v>
      </c>
      <c r="AV7698" s="1" t="s">
        <v>189</v>
      </c>
      <c r="AX7698" s="3" t="str">
        <f t="array" ref="AX7698">TEXTJOIN(", ", TRUE, IF(X7698:AS7698="Y", X$1:AS$1, IF(X7698:AS7698&lt;&gt;"", X$1:AS$1 &amp; ": " &amp; X7698:AS7698, "")))
</f>
        <v>Ethanol, Benzodiazepine, Methadone, Any Opioid</v>
      </c>
    </row>
    <row r="7699">
      <c r="A7699" s="2">
        <v>42618.0</v>
      </c>
      <c r="B7699" s="1" t="s">
        <v>50</v>
      </c>
      <c r="C7699" s="1">
        <v>30.0</v>
      </c>
      <c r="D7699" s="1" t="s">
        <v>51</v>
      </c>
      <c r="E7699" s="1" t="s">
        <v>63</v>
      </c>
      <c r="G7699" s="1" t="s">
        <v>77</v>
      </c>
      <c r="H7699" s="1" t="s">
        <v>65</v>
      </c>
      <c r="I7699" s="1" t="s">
        <v>55</v>
      </c>
      <c r="J7699" s="1" t="s">
        <v>77</v>
      </c>
      <c r="M7699" s="1" t="s">
        <v>44</v>
      </c>
      <c r="N7699" s="1" t="s">
        <v>136</v>
      </c>
      <c r="O7699" s="1" t="s">
        <v>77</v>
      </c>
      <c r="R7699" s="1" t="s">
        <v>44</v>
      </c>
      <c r="S7699" s="1" t="s">
        <v>1159</v>
      </c>
      <c r="T7699" s="1" t="s">
        <v>7491</v>
      </c>
      <c r="U7699" s="1" t="s">
        <v>59</v>
      </c>
      <c r="W7699" s="1" t="s">
        <v>60</v>
      </c>
      <c r="X7699" s="1" t="s">
        <v>60</v>
      </c>
      <c r="AB7699" s="1" t="s">
        <v>60</v>
      </c>
      <c r="AP7699" s="1" t="s">
        <v>60</v>
      </c>
      <c r="AR7699" s="1" t="s">
        <v>60</v>
      </c>
      <c r="AT7699" s="1" t="s">
        <v>79</v>
      </c>
      <c r="AU7699" s="1" t="s">
        <v>79</v>
      </c>
      <c r="AV7699" s="1" t="s">
        <v>80</v>
      </c>
      <c r="AX7699" s="3" t="str">
        <f t="array" ref="AX7699">TEXTJOIN(", ", TRUE, IF(X7699:AS7699="Y", X$1:AS$1, IF(X7699:AS7699&lt;&gt;"", X$1:AS$1 &amp; ": " &amp; X7699:AS7699, "")))
</f>
        <v>Heroin, Oxycodone, Heroin/Morph/Codeine, Any Opioid</v>
      </c>
    </row>
    <row r="7700">
      <c r="A7700" s="4">
        <v>41574.0</v>
      </c>
      <c r="B7700" s="1" t="s">
        <v>50</v>
      </c>
      <c r="C7700" s="1">
        <v>30.0</v>
      </c>
      <c r="D7700" s="1" t="s">
        <v>51</v>
      </c>
      <c r="E7700" s="1" t="s">
        <v>63</v>
      </c>
      <c r="G7700" s="1" t="s">
        <v>7492</v>
      </c>
      <c r="H7700" s="1" t="s">
        <v>88</v>
      </c>
      <c r="J7700" s="1" t="s">
        <v>318</v>
      </c>
      <c r="L7700" s="1" t="s">
        <v>55</v>
      </c>
      <c r="M7700" s="1" t="s">
        <v>44</v>
      </c>
      <c r="N7700" s="1" t="s">
        <v>148</v>
      </c>
      <c r="O7700" s="1" t="s">
        <v>318</v>
      </c>
      <c r="P7700" s="1" t="s">
        <v>125</v>
      </c>
      <c r="R7700" s="1" t="s">
        <v>44</v>
      </c>
      <c r="S7700" s="1" t="s">
        <v>1877</v>
      </c>
      <c r="T7700" s="1" t="s">
        <v>2474</v>
      </c>
      <c r="U7700" s="1" t="s">
        <v>59</v>
      </c>
      <c r="X7700" s="1" t="s">
        <v>60</v>
      </c>
      <c r="AB7700" s="1" t="s">
        <v>60</v>
      </c>
      <c r="AT7700" s="1" t="s">
        <v>7493</v>
      </c>
      <c r="AU7700" s="1" t="s">
        <v>320</v>
      </c>
      <c r="AV7700" s="1" t="s">
        <v>321</v>
      </c>
      <c r="AX7700" s="3" t="str">
        <f t="array" ref="AX7700">TEXTJOIN(", ", TRUE, IF(X7700:AS7700="Y", X$1:AS$1, IF(X7700:AS7700&lt;&gt;"", X$1:AS$1 &amp; ": " &amp; X7700:AS7700, "")))
</f>
        <v>Heroin, Oxycodone</v>
      </c>
    </row>
    <row r="7701">
      <c r="A7701" s="2">
        <v>43105.0</v>
      </c>
      <c r="B7701" s="1" t="s">
        <v>50</v>
      </c>
      <c r="C7701" s="1">
        <v>57.0</v>
      </c>
      <c r="D7701" s="1" t="s">
        <v>76</v>
      </c>
      <c r="E7701" s="1" t="s">
        <v>63</v>
      </c>
      <c r="G7701" s="1" t="s">
        <v>300</v>
      </c>
      <c r="H7701" s="1" t="s">
        <v>299</v>
      </c>
      <c r="I7701" s="1" t="s">
        <v>55</v>
      </c>
      <c r="J7701" s="1" t="s">
        <v>300</v>
      </c>
      <c r="K7701" s="1" t="s">
        <v>299</v>
      </c>
      <c r="M7701" s="1" t="s">
        <v>56</v>
      </c>
      <c r="N7701" s="1" t="s">
        <v>66</v>
      </c>
      <c r="O7701" s="1" t="s">
        <v>300</v>
      </c>
      <c r="P7701" s="1" t="s">
        <v>299</v>
      </c>
      <c r="Q7701" s="1" t="s">
        <v>55</v>
      </c>
      <c r="R7701" s="1" t="s">
        <v>56</v>
      </c>
      <c r="T7701" s="1" t="s">
        <v>7494</v>
      </c>
      <c r="U7701" s="1" t="s">
        <v>59</v>
      </c>
      <c r="X7701" s="1" t="s">
        <v>60</v>
      </c>
      <c r="Y7701" s="1" t="s">
        <v>60</v>
      </c>
      <c r="Z7701" s="1" t="s">
        <v>60</v>
      </c>
      <c r="AF7701" s="1" t="s">
        <v>60</v>
      </c>
      <c r="AP7701" s="1" t="s">
        <v>60</v>
      </c>
      <c r="AR7701" s="1" t="s">
        <v>60</v>
      </c>
      <c r="AT7701" s="1" t="s">
        <v>304</v>
      </c>
      <c r="AU7701" s="1" t="s">
        <v>304</v>
      </c>
      <c r="AV7701" s="1" t="s">
        <v>302</v>
      </c>
      <c r="AX7701" s="3" t="str">
        <f t="array" ref="AX7701">TEXTJOIN(", ", TRUE, IF(X7701:AS7701="Y", X$1:AS$1, IF(X7701:AS7701&lt;&gt;"", X$1:AS$1 &amp; ": " &amp; X7701:AS7701, "")))
</f>
        <v>Heroin, Cocaine, Fentanyl, Benzodiazepine, Heroin/Morph/Codeine, Any Opioid</v>
      </c>
    </row>
    <row r="7702">
      <c r="A7702" s="2">
        <v>42521.0</v>
      </c>
      <c r="B7702" s="1" t="s">
        <v>50</v>
      </c>
      <c r="C7702" s="1">
        <v>23.0</v>
      </c>
      <c r="D7702" s="1" t="s">
        <v>51</v>
      </c>
      <c r="E7702" s="1" t="s">
        <v>63</v>
      </c>
      <c r="G7702" s="1" t="s">
        <v>931</v>
      </c>
      <c r="H7702" s="1" t="s">
        <v>91</v>
      </c>
      <c r="I7702" s="1" t="s">
        <v>55</v>
      </c>
      <c r="J7702" s="1" t="s">
        <v>931</v>
      </c>
      <c r="M7702" s="1" t="s">
        <v>56</v>
      </c>
      <c r="N7702" s="1" t="s">
        <v>276</v>
      </c>
      <c r="O7702" s="1" t="s">
        <v>931</v>
      </c>
      <c r="R7702" s="1" t="s">
        <v>56</v>
      </c>
      <c r="T7702" s="1" t="s">
        <v>3663</v>
      </c>
      <c r="U7702" s="1" t="s">
        <v>59</v>
      </c>
      <c r="X7702" s="1" t="s">
        <v>60</v>
      </c>
      <c r="AF7702" s="1" t="s">
        <v>60</v>
      </c>
      <c r="AP7702" s="1" t="s">
        <v>60</v>
      </c>
      <c r="AR7702" s="1" t="s">
        <v>60</v>
      </c>
      <c r="AT7702" s="1" t="s">
        <v>933</v>
      </c>
      <c r="AU7702" s="1" t="s">
        <v>933</v>
      </c>
      <c r="AV7702" s="1" t="s">
        <v>934</v>
      </c>
      <c r="AX7702" s="3" t="str">
        <f t="array" ref="AX7702">TEXTJOIN(", ", TRUE, IF(X7702:AS7702="Y", X$1:AS$1, IF(X7702:AS7702&lt;&gt;"", X$1:AS$1 &amp; ": " &amp; X7702:AS7702, "")))
</f>
        <v>Heroin, Benzodiazepine, Heroin/Morph/Codeine, Any Opioid</v>
      </c>
    </row>
    <row r="7703">
      <c r="A7703" s="2">
        <v>42031.0</v>
      </c>
      <c r="B7703" s="1" t="s">
        <v>86</v>
      </c>
      <c r="C7703" s="1">
        <v>53.0</v>
      </c>
      <c r="D7703" s="1" t="s">
        <v>51</v>
      </c>
      <c r="E7703" s="1" t="s">
        <v>63</v>
      </c>
      <c r="G7703" s="1" t="s">
        <v>216</v>
      </c>
      <c r="H7703" s="1" t="s">
        <v>103</v>
      </c>
      <c r="I7703" s="1" t="s">
        <v>55</v>
      </c>
      <c r="J7703" s="1" t="s">
        <v>216</v>
      </c>
      <c r="M7703" s="1" t="s">
        <v>56</v>
      </c>
      <c r="O7703" s="1" t="s">
        <v>216</v>
      </c>
      <c r="P7703" s="1" t="s">
        <v>103</v>
      </c>
      <c r="Q7703" s="1" t="s">
        <v>55</v>
      </c>
      <c r="R7703" s="1" t="s">
        <v>56</v>
      </c>
      <c r="T7703" s="1" t="s">
        <v>7495</v>
      </c>
      <c r="U7703" s="1" t="s">
        <v>59</v>
      </c>
      <c r="AF7703" s="1" t="s">
        <v>60</v>
      </c>
      <c r="AG7703" s="1" t="s">
        <v>60</v>
      </c>
      <c r="AR7703" s="1" t="s">
        <v>60</v>
      </c>
      <c r="AT7703" s="1" t="s">
        <v>218</v>
      </c>
      <c r="AU7703" s="1" t="s">
        <v>218</v>
      </c>
      <c r="AV7703" s="1" t="s">
        <v>317</v>
      </c>
      <c r="AX7703" s="3" t="str">
        <f t="array" ref="AX7703">TEXTJOIN(", ", TRUE, IF(X7703:AS7703="Y", X$1:AS$1, IF(X7703:AS7703&lt;&gt;"", X$1:AS$1 &amp; ": " &amp; X7703:AS7703, "")))
</f>
        <v>Benzodiazepine, Methadone, Any Opioid</v>
      </c>
    </row>
    <row r="7704">
      <c r="A7704" s="2">
        <v>43875.0</v>
      </c>
      <c r="B7704" s="1" t="s">
        <v>50</v>
      </c>
      <c r="C7704" s="1">
        <v>59.0</v>
      </c>
      <c r="D7704" s="1" t="s">
        <v>51</v>
      </c>
      <c r="E7704" s="1" t="s">
        <v>63</v>
      </c>
      <c r="G7704" s="1" t="s">
        <v>474</v>
      </c>
      <c r="H7704" s="1" t="s">
        <v>91</v>
      </c>
      <c r="I7704" s="1" t="s">
        <v>55</v>
      </c>
      <c r="J7704" s="1" t="s">
        <v>474</v>
      </c>
      <c r="K7704" s="1" t="s">
        <v>91</v>
      </c>
      <c r="L7704" s="1" t="s">
        <v>55</v>
      </c>
      <c r="M7704" s="1" t="s">
        <v>56</v>
      </c>
      <c r="N7704" s="1" t="s">
        <v>66</v>
      </c>
      <c r="O7704" s="1" t="s">
        <v>474</v>
      </c>
      <c r="P7704" s="1" t="s">
        <v>91</v>
      </c>
      <c r="Q7704" s="1" t="s">
        <v>55</v>
      </c>
      <c r="R7704" s="1" t="s">
        <v>56</v>
      </c>
      <c r="T7704" s="1" t="s">
        <v>3574</v>
      </c>
      <c r="U7704" s="1" t="s">
        <v>59</v>
      </c>
      <c r="Y7704" s="1" t="s">
        <v>60</v>
      </c>
      <c r="Z7704" s="1" t="s">
        <v>60</v>
      </c>
      <c r="AI7704" s="1" t="s">
        <v>60</v>
      </c>
      <c r="AR7704" s="1" t="s">
        <v>60</v>
      </c>
      <c r="AT7704" s="1" t="s">
        <v>477</v>
      </c>
      <c r="AU7704" s="1" t="s">
        <v>477</v>
      </c>
      <c r="AV7704" s="1" t="s">
        <v>478</v>
      </c>
      <c r="AX7704" s="3" t="str">
        <f t="array" ref="AX7704">TEXTJOIN(", ", TRUE, IF(X7704:AS7704="Y", X$1:AS$1, IF(X7704:AS7704&lt;&gt;"", X$1:AS$1 &amp; ": " &amp; X7704:AS7704, "")))
</f>
        <v>Cocaine, Fentanyl, Amphet, Any Opioid</v>
      </c>
    </row>
    <row r="7705">
      <c r="A7705" s="4">
        <v>44124.0</v>
      </c>
      <c r="B7705" s="1" t="s">
        <v>50</v>
      </c>
      <c r="C7705" s="1">
        <v>27.0</v>
      </c>
      <c r="D7705" s="1" t="s">
        <v>76</v>
      </c>
      <c r="E7705" s="1" t="s">
        <v>63</v>
      </c>
      <c r="G7705" s="1" t="s">
        <v>1046</v>
      </c>
      <c r="H7705" s="1" t="s">
        <v>65</v>
      </c>
      <c r="I7705" s="1" t="s">
        <v>55</v>
      </c>
      <c r="J7705" s="1" t="s">
        <v>1046</v>
      </c>
      <c r="K7705" s="1" t="s">
        <v>65</v>
      </c>
      <c r="L7705" s="1" t="s">
        <v>55</v>
      </c>
      <c r="M7705" s="1" t="s">
        <v>56</v>
      </c>
      <c r="N7705" s="1" t="s">
        <v>119</v>
      </c>
      <c r="O7705" s="1" t="s">
        <v>1046</v>
      </c>
      <c r="P7705" s="1" t="s">
        <v>65</v>
      </c>
      <c r="Q7705" s="1" t="s">
        <v>55</v>
      </c>
      <c r="R7705" s="1" t="s">
        <v>56</v>
      </c>
      <c r="T7705" s="1" t="s">
        <v>714</v>
      </c>
      <c r="U7705" s="1" t="s">
        <v>59</v>
      </c>
      <c r="Y7705" s="1" t="s">
        <v>60</v>
      </c>
      <c r="Z7705" s="1" t="s">
        <v>60</v>
      </c>
      <c r="AR7705" s="1" t="s">
        <v>60</v>
      </c>
      <c r="AT7705" s="1" t="s">
        <v>1047</v>
      </c>
      <c r="AU7705" s="1" t="s">
        <v>1047</v>
      </c>
      <c r="AV7705" s="1" t="s">
        <v>2682</v>
      </c>
      <c r="AX7705" s="3" t="str">
        <f t="array" ref="AX7705">TEXTJOIN(", ", TRUE, IF(X7705:AS7705="Y", X$1:AS$1, IF(X7705:AS7705&lt;&gt;"", X$1:AS$1 &amp; ": " &amp; X7705:AS7705, "")))
</f>
        <v>Cocaine, Fentanyl, Any Opioid</v>
      </c>
    </row>
    <row r="7706">
      <c r="A7706" s="2">
        <v>43274.0</v>
      </c>
      <c r="B7706" s="1" t="s">
        <v>50</v>
      </c>
      <c r="C7706" s="1">
        <v>31.0</v>
      </c>
      <c r="D7706" s="1" t="s">
        <v>51</v>
      </c>
      <c r="E7706" s="1" t="s">
        <v>63</v>
      </c>
      <c r="G7706" s="1" t="s">
        <v>311</v>
      </c>
      <c r="H7706" s="1" t="s">
        <v>299</v>
      </c>
      <c r="I7706" s="1" t="s">
        <v>55</v>
      </c>
      <c r="J7706" s="1" t="s">
        <v>311</v>
      </c>
      <c r="K7706" s="1" t="s">
        <v>299</v>
      </c>
      <c r="M7706" s="1" t="s">
        <v>56</v>
      </c>
      <c r="N7706" s="1" t="s">
        <v>119</v>
      </c>
      <c r="O7706" s="1" t="s">
        <v>311</v>
      </c>
      <c r="P7706" s="1" t="s">
        <v>299</v>
      </c>
      <c r="Q7706" s="1" t="s">
        <v>55</v>
      </c>
      <c r="R7706" s="1" t="s">
        <v>56</v>
      </c>
      <c r="T7706" s="1" t="s">
        <v>7496</v>
      </c>
      <c r="U7706" s="1" t="s">
        <v>59</v>
      </c>
      <c r="Y7706" s="1" t="s">
        <v>60</v>
      </c>
      <c r="Z7706" s="1" t="s">
        <v>60</v>
      </c>
      <c r="AR7706" s="1" t="s">
        <v>60</v>
      </c>
      <c r="AT7706" s="1" t="s">
        <v>313</v>
      </c>
      <c r="AU7706" s="1" t="s">
        <v>313</v>
      </c>
      <c r="AV7706" s="1" t="s">
        <v>314</v>
      </c>
      <c r="AX7706" s="3" t="str">
        <f t="array" ref="AX7706">TEXTJOIN(", ", TRUE, IF(X7706:AS7706="Y", X$1:AS$1, IF(X7706:AS7706&lt;&gt;"", X$1:AS$1 &amp; ": " &amp; X7706:AS7706, "")))
</f>
        <v>Cocaine, Fentanyl, Any Opioid</v>
      </c>
    </row>
    <row r="7707">
      <c r="A7707" s="2">
        <v>43984.0</v>
      </c>
      <c r="B7707" s="1" t="s">
        <v>50</v>
      </c>
      <c r="C7707" s="1">
        <v>35.0</v>
      </c>
      <c r="D7707" s="1" t="s">
        <v>76</v>
      </c>
      <c r="E7707" s="1" t="s">
        <v>63</v>
      </c>
      <c r="G7707" s="1" t="s">
        <v>238</v>
      </c>
      <c r="H7707" s="1" t="s">
        <v>125</v>
      </c>
      <c r="I7707" s="1" t="s">
        <v>55</v>
      </c>
      <c r="J7707" s="1" t="s">
        <v>238</v>
      </c>
      <c r="K7707" s="1" t="s">
        <v>125</v>
      </c>
      <c r="L7707" s="1" t="s">
        <v>55</v>
      </c>
      <c r="M7707" s="1" t="s">
        <v>56</v>
      </c>
      <c r="N7707" s="1" t="s">
        <v>136</v>
      </c>
      <c r="O7707" s="1" t="s">
        <v>238</v>
      </c>
      <c r="P7707" s="1" t="s">
        <v>125</v>
      </c>
      <c r="Q7707" s="1" t="s">
        <v>55</v>
      </c>
      <c r="R7707" s="1" t="s">
        <v>56</v>
      </c>
      <c r="T7707" s="1" t="s">
        <v>7497</v>
      </c>
      <c r="U7707" s="1" t="s">
        <v>59</v>
      </c>
      <c r="AF7707" s="1" t="s">
        <v>60</v>
      </c>
      <c r="AI7707" s="1" t="s">
        <v>60</v>
      </c>
      <c r="AQ7707" s="1" t="s">
        <v>60</v>
      </c>
      <c r="AR7707" s="1" t="s">
        <v>60</v>
      </c>
      <c r="AT7707" s="1" t="s">
        <v>567</v>
      </c>
      <c r="AU7707" s="1" t="s">
        <v>567</v>
      </c>
      <c r="AV7707" s="1" t="s">
        <v>241</v>
      </c>
      <c r="AX7707" s="3" t="str">
        <f t="array" ref="AX7707">TEXTJOIN(", ", TRUE, IF(X7707:AS7707="Y", X$1:AS$1, IF(X7707:AS7707&lt;&gt;"", X$1:AS$1 &amp; ": " &amp; X7707:AS7707, "")))
</f>
        <v>Benzodiazepine, Amphet, Other Opioid, Any Opioid</v>
      </c>
    </row>
    <row r="7708">
      <c r="A7708" s="2">
        <v>44037.0</v>
      </c>
      <c r="B7708" s="1" t="s">
        <v>50</v>
      </c>
      <c r="C7708" s="1">
        <v>18.0</v>
      </c>
      <c r="D7708" s="1" t="s">
        <v>51</v>
      </c>
      <c r="E7708" s="1" t="s">
        <v>63</v>
      </c>
      <c r="F7708" s="1" t="s">
        <v>137</v>
      </c>
      <c r="G7708" s="1" t="s">
        <v>488</v>
      </c>
      <c r="H7708" s="1" t="s">
        <v>91</v>
      </c>
      <c r="I7708" s="1" t="s">
        <v>55</v>
      </c>
      <c r="J7708" s="1" t="s">
        <v>488</v>
      </c>
      <c r="K7708" s="1" t="s">
        <v>91</v>
      </c>
      <c r="L7708" s="1" t="s">
        <v>55</v>
      </c>
      <c r="M7708" s="1" t="s">
        <v>56</v>
      </c>
      <c r="N7708" s="1" t="s">
        <v>136</v>
      </c>
      <c r="O7708" s="1" t="s">
        <v>488</v>
      </c>
      <c r="P7708" s="1" t="s">
        <v>91</v>
      </c>
      <c r="Q7708" s="1" t="s">
        <v>55</v>
      </c>
      <c r="R7708" s="1" t="s">
        <v>56</v>
      </c>
      <c r="T7708" s="1" t="s">
        <v>7498</v>
      </c>
      <c r="U7708" s="1" t="s">
        <v>59</v>
      </c>
      <c r="Z7708" s="1" t="s">
        <v>60</v>
      </c>
      <c r="AI7708" s="1" t="s">
        <v>60</v>
      </c>
      <c r="AR7708" s="1" t="s">
        <v>60</v>
      </c>
      <c r="AT7708" s="1" t="s">
        <v>492</v>
      </c>
      <c r="AU7708" s="1" t="s">
        <v>492</v>
      </c>
      <c r="AV7708" s="1" t="s">
        <v>493</v>
      </c>
      <c r="AX7708" s="3" t="str">
        <f t="array" ref="AX7708">TEXTJOIN(", ", TRUE, IF(X7708:AS7708="Y", X$1:AS$1, IF(X7708:AS7708&lt;&gt;"", X$1:AS$1 &amp; ": " &amp; X7708:AS7708, "")))
</f>
        <v>Fentanyl, Amphet, Any Opioid</v>
      </c>
    </row>
    <row r="7709">
      <c r="A7709" s="2">
        <v>43501.0</v>
      </c>
      <c r="B7709" s="1" t="s">
        <v>50</v>
      </c>
      <c r="C7709" s="1">
        <v>31.0</v>
      </c>
      <c r="D7709" s="1" t="s">
        <v>51</v>
      </c>
      <c r="E7709" s="1" t="s">
        <v>63</v>
      </c>
      <c r="F7709" s="1" t="s">
        <v>137</v>
      </c>
      <c r="G7709" s="1" t="s">
        <v>185</v>
      </c>
      <c r="H7709" s="1" t="s">
        <v>91</v>
      </c>
      <c r="I7709" s="1" t="s">
        <v>55</v>
      </c>
      <c r="J7709" s="1" t="s">
        <v>185</v>
      </c>
      <c r="K7709" s="1" t="s">
        <v>91</v>
      </c>
      <c r="L7709" s="1" t="s">
        <v>55</v>
      </c>
      <c r="M7709" s="1" t="s">
        <v>56</v>
      </c>
      <c r="N7709" s="1" t="s">
        <v>66</v>
      </c>
      <c r="O7709" s="1" t="s">
        <v>185</v>
      </c>
      <c r="P7709" s="1" t="s">
        <v>91</v>
      </c>
      <c r="Q7709" s="1" t="s">
        <v>55</v>
      </c>
      <c r="R7709" s="1" t="s">
        <v>67</v>
      </c>
      <c r="T7709" s="1" t="s">
        <v>151</v>
      </c>
      <c r="U7709" s="1" t="s">
        <v>59</v>
      </c>
      <c r="Y7709" s="1" t="s">
        <v>60</v>
      </c>
      <c r="Z7709" s="1" t="s">
        <v>60</v>
      </c>
      <c r="AR7709" s="1" t="s">
        <v>60</v>
      </c>
      <c r="AT7709" s="1" t="s">
        <v>188</v>
      </c>
      <c r="AU7709" s="1" t="s">
        <v>188</v>
      </c>
      <c r="AV7709" s="1" t="s">
        <v>189</v>
      </c>
      <c r="AX7709" s="3" t="str">
        <f t="array" ref="AX7709">TEXTJOIN(", ", TRUE, IF(X7709:AS7709="Y", X$1:AS$1, IF(X7709:AS7709&lt;&gt;"", X$1:AS$1 &amp; ": " &amp; X7709:AS7709, "")))
</f>
        <v>Cocaine, Fentanyl, Any Opioid</v>
      </c>
    </row>
    <row r="7710">
      <c r="A7710" s="2">
        <v>42030.0</v>
      </c>
      <c r="B7710" s="1" t="s">
        <v>86</v>
      </c>
      <c r="C7710" s="1">
        <v>24.0</v>
      </c>
      <c r="D7710" s="1" t="s">
        <v>51</v>
      </c>
      <c r="E7710" s="1" t="s">
        <v>63</v>
      </c>
      <c r="G7710" s="1" t="s">
        <v>370</v>
      </c>
      <c r="H7710" s="1" t="s">
        <v>65</v>
      </c>
      <c r="I7710" s="1" t="s">
        <v>55</v>
      </c>
      <c r="J7710" s="1" t="s">
        <v>370</v>
      </c>
      <c r="M7710" s="1" t="s">
        <v>56</v>
      </c>
      <c r="O7710" s="1" t="s">
        <v>545</v>
      </c>
      <c r="Q7710" s="1" t="s">
        <v>55</v>
      </c>
      <c r="R7710" s="1" t="s">
        <v>67</v>
      </c>
      <c r="T7710" s="1" t="s">
        <v>914</v>
      </c>
      <c r="U7710" s="1" t="s">
        <v>59</v>
      </c>
      <c r="Z7710" s="1" t="s">
        <v>60</v>
      </c>
      <c r="AR7710" s="1" t="s">
        <v>60</v>
      </c>
      <c r="AT7710" s="1" t="s">
        <v>372</v>
      </c>
      <c r="AU7710" s="1" t="s">
        <v>372</v>
      </c>
      <c r="AV7710" s="1" t="s">
        <v>548</v>
      </c>
      <c r="AX7710" s="3" t="str">
        <f t="array" ref="AX7710">TEXTJOIN(", ", TRUE, IF(X7710:AS7710="Y", X$1:AS$1, IF(X7710:AS7710&lt;&gt;"", X$1:AS$1 &amp; ": " &amp; X7710:AS7710, "")))
</f>
        <v>Fentanyl, Any Opioid</v>
      </c>
    </row>
    <row r="7711">
      <c r="A7711" s="2">
        <v>44233.0</v>
      </c>
      <c r="B7711" s="1" t="s">
        <v>50</v>
      </c>
      <c r="C7711" s="1">
        <v>64.0</v>
      </c>
      <c r="D7711" s="1" t="s">
        <v>51</v>
      </c>
      <c r="E7711" s="1" t="s">
        <v>63</v>
      </c>
      <c r="F7711" s="1" t="s">
        <v>267</v>
      </c>
      <c r="G7711" s="1" t="s">
        <v>65</v>
      </c>
      <c r="H7711" s="1" t="s">
        <v>65</v>
      </c>
      <c r="I7711" s="1" t="s">
        <v>55</v>
      </c>
      <c r="J7711" s="1" t="s">
        <v>65</v>
      </c>
      <c r="K7711" s="1" t="s">
        <v>65</v>
      </c>
      <c r="L7711" s="1" t="s">
        <v>55</v>
      </c>
      <c r="M7711" s="1" t="s">
        <v>56</v>
      </c>
      <c r="N7711" s="1" t="s">
        <v>66</v>
      </c>
      <c r="O7711" s="1" t="s">
        <v>65</v>
      </c>
      <c r="P7711" s="1" t="s">
        <v>65</v>
      </c>
      <c r="Q7711" s="1" t="s">
        <v>55</v>
      </c>
      <c r="R7711" s="1" t="s">
        <v>44</v>
      </c>
      <c r="S7711" s="1" t="s">
        <v>7107</v>
      </c>
      <c r="T7711" s="1" t="s">
        <v>7499</v>
      </c>
      <c r="U7711" s="1" t="s">
        <v>59</v>
      </c>
      <c r="Y7711" s="1" t="s">
        <v>60</v>
      </c>
      <c r="Z7711" s="1" t="s">
        <v>60</v>
      </c>
      <c r="AD7711" s="1" t="s">
        <v>60</v>
      </c>
      <c r="AR7711" s="1" t="s">
        <v>60</v>
      </c>
      <c r="AT7711" s="1" t="s">
        <v>410</v>
      </c>
      <c r="AU7711" s="1" t="s">
        <v>410</v>
      </c>
      <c r="AV7711" s="1" t="s">
        <v>150</v>
      </c>
      <c r="AX7711" s="3" t="str">
        <f t="array" ref="AX7711">TEXTJOIN(", ", TRUE, IF(X7711:AS7711="Y", X$1:AS$1, IF(X7711:AS7711&lt;&gt;"", X$1:AS$1 &amp; ": " &amp; X7711:AS7711, "")))
</f>
        <v>Cocaine, Fentanyl, Ethanol, Any Opioid</v>
      </c>
    </row>
    <row r="7712">
      <c r="A7712" s="2">
        <v>43378.0</v>
      </c>
      <c r="B7712" s="1" t="s">
        <v>50</v>
      </c>
      <c r="C7712" s="1">
        <v>46.0</v>
      </c>
      <c r="D7712" s="1" t="s">
        <v>51</v>
      </c>
      <c r="E7712" s="1" t="s">
        <v>63</v>
      </c>
      <c r="G7712" s="1" t="s">
        <v>432</v>
      </c>
      <c r="H7712" s="1" t="s">
        <v>91</v>
      </c>
      <c r="I7712" s="1" t="s">
        <v>55</v>
      </c>
      <c r="J7712" s="1" t="s">
        <v>432</v>
      </c>
      <c r="K7712" s="1" t="s">
        <v>91</v>
      </c>
      <c r="M7712" s="1" t="s">
        <v>56</v>
      </c>
      <c r="N7712" s="1" t="s">
        <v>136</v>
      </c>
      <c r="O7712" s="1" t="s">
        <v>432</v>
      </c>
      <c r="P7712" s="1" t="s">
        <v>91</v>
      </c>
      <c r="Q7712" s="1" t="s">
        <v>55</v>
      </c>
      <c r="R7712" s="1" t="s">
        <v>56</v>
      </c>
      <c r="T7712" s="1" t="s">
        <v>83</v>
      </c>
      <c r="U7712" s="1" t="s">
        <v>59</v>
      </c>
      <c r="Z7712" s="1" t="s">
        <v>60</v>
      </c>
      <c r="AR7712" s="1" t="s">
        <v>60</v>
      </c>
      <c r="AT7712" s="1" t="s">
        <v>434</v>
      </c>
      <c r="AU7712" s="1" t="s">
        <v>434</v>
      </c>
      <c r="AV7712" s="1" t="s">
        <v>435</v>
      </c>
      <c r="AX7712" s="3" t="str">
        <f t="array" ref="AX7712">TEXTJOIN(", ", TRUE, IF(X7712:AS7712="Y", X$1:AS$1, IF(X7712:AS7712&lt;&gt;"", X$1:AS$1 &amp; ": " &amp; X7712:AS7712, "")))
</f>
        <v>Fentanyl, Any Opioid</v>
      </c>
    </row>
    <row r="7713">
      <c r="A7713" s="4">
        <v>42691.0</v>
      </c>
      <c r="B7713" s="1" t="s">
        <v>50</v>
      </c>
      <c r="C7713" s="1">
        <v>28.0</v>
      </c>
      <c r="D7713" s="1" t="s">
        <v>51</v>
      </c>
      <c r="E7713" s="1" t="s">
        <v>63</v>
      </c>
      <c r="G7713" s="1" t="s">
        <v>455</v>
      </c>
      <c r="H7713" s="1" t="s">
        <v>103</v>
      </c>
      <c r="I7713" s="1" t="s">
        <v>55</v>
      </c>
      <c r="J7713" s="1" t="s">
        <v>300</v>
      </c>
      <c r="M7713" s="1" t="s">
        <v>177</v>
      </c>
      <c r="N7713" s="1" t="s">
        <v>136</v>
      </c>
      <c r="O7713" s="1" t="s">
        <v>300</v>
      </c>
      <c r="R7713" s="1" t="s">
        <v>67</v>
      </c>
      <c r="T7713" s="1" t="s">
        <v>7500</v>
      </c>
      <c r="U7713" s="1" t="s">
        <v>59</v>
      </c>
      <c r="W7713" s="1" t="s">
        <v>60</v>
      </c>
      <c r="X7713" s="1" t="s">
        <v>60</v>
      </c>
      <c r="Z7713" s="1" t="s">
        <v>60</v>
      </c>
      <c r="AP7713" s="1" t="s">
        <v>60</v>
      </c>
      <c r="AR7713" s="1" t="s">
        <v>60</v>
      </c>
      <c r="AT7713" s="1" t="s">
        <v>457</v>
      </c>
      <c r="AU7713" s="1" t="s">
        <v>304</v>
      </c>
      <c r="AV7713" s="1" t="s">
        <v>302</v>
      </c>
      <c r="AX7713" s="3" t="str">
        <f t="array" ref="AX7713">TEXTJOIN(", ", TRUE, IF(X7713:AS7713="Y", X$1:AS$1, IF(X7713:AS7713&lt;&gt;"", X$1:AS$1 &amp; ": " &amp; X7713:AS7713, "")))
</f>
        <v>Heroin, Fentanyl, Heroin/Morph/Codeine, Any Opioid</v>
      </c>
    </row>
    <row r="7714">
      <c r="A7714" s="2">
        <v>43204.0</v>
      </c>
      <c r="B7714" s="1" t="s">
        <v>50</v>
      </c>
      <c r="C7714" s="1">
        <v>43.0</v>
      </c>
      <c r="D7714" s="1" t="s">
        <v>76</v>
      </c>
      <c r="E7714" s="1" t="s">
        <v>63</v>
      </c>
      <c r="G7714" s="1" t="s">
        <v>143</v>
      </c>
      <c r="H7714" s="1" t="s">
        <v>91</v>
      </c>
      <c r="I7714" s="1" t="s">
        <v>55</v>
      </c>
      <c r="J7714" s="1" t="s">
        <v>143</v>
      </c>
      <c r="K7714" s="1" t="s">
        <v>91</v>
      </c>
      <c r="M7714" s="1" t="s">
        <v>56</v>
      </c>
      <c r="N7714" s="1" t="s">
        <v>66</v>
      </c>
      <c r="O7714" s="1" t="s">
        <v>143</v>
      </c>
      <c r="P7714" s="1" t="s">
        <v>91</v>
      </c>
      <c r="Q7714" s="1" t="s">
        <v>55</v>
      </c>
      <c r="R7714" s="1" t="s">
        <v>67</v>
      </c>
      <c r="T7714" s="1" t="s">
        <v>7501</v>
      </c>
      <c r="U7714" s="1" t="s">
        <v>59</v>
      </c>
      <c r="X7714" s="1" t="s">
        <v>60</v>
      </c>
      <c r="Z7714" s="1" t="s">
        <v>60</v>
      </c>
      <c r="AF7714" s="1" t="s">
        <v>60</v>
      </c>
      <c r="AP7714" s="1" t="s">
        <v>60</v>
      </c>
      <c r="AR7714" s="1" t="s">
        <v>60</v>
      </c>
      <c r="AT7714" s="1" t="s">
        <v>145</v>
      </c>
      <c r="AU7714" s="1" t="s">
        <v>145</v>
      </c>
      <c r="AV7714" s="1" t="s">
        <v>146</v>
      </c>
      <c r="AX7714" s="3" t="str">
        <f t="array" ref="AX7714">TEXTJOIN(", ", TRUE, IF(X7714:AS7714="Y", X$1:AS$1, IF(X7714:AS7714&lt;&gt;"", X$1:AS$1 &amp; ": " &amp; X7714:AS7714, "")))
</f>
        <v>Heroin, Fentanyl, Benzodiazepine, Heroin/Morph/Codeine, Any Opioid</v>
      </c>
    </row>
    <row r="7715">
      <c r="A7715" s="2">
        <v>42567.0</v>
      </c>
      <c r="B7715" s="1" t="s">
        <v>50</v>
      </c>
      <c r="C7715" s="1">
        <v>44.0</v>
      </c>
      <c r="D7715" s="1" t="s">
        <v>51</v>
      </c>
      <c r="E7715" s="1" t="s">
        <v>63</v>
      </c>
      <c r="G7715" s="1" t="s">
        <v>432</v>
      </c>
      <c r="H7715" s="1" t="s">
        <v>91</v>
      </c>
      <c r="I7715" s="1" t="s">
        <v>55</v>
      </c>
      <c r="J7715" s="1" t="s">
        <v>432</v>
      </c>
      <c r="M7715" s="1" t="s">
        <v>56</v>
      </c>
      <c r="N7715" s="1" t="s">
        <v>276</v>
      </c>
      <c r="O7715" s="1" t="s">
        <v>432</v>
      </c>
      <c r="R7715" s="1" t="s">
        <v>56</v>
      </c>
      <c r="T7715" s="1" t="s">
        <v>7502</v>
      </c>
      <c r="U7715" s="1" t="s">
        <v>59</v>
      </c>
      <c r="W7715" s="1" t="s">
        <v>60</v>
      </c>
      <c r="X7715" s="1" t="s">
        <v>60</v>
      </c>
      <c r="AD7715" s="1" t="s">
        <v>60</v>
      </c>
      <c r="AP7715" s="1" t="s">
        <v>60</v>
      </c>
      <c r="AR7715" s="1" t="s">
        <v>60</v>
      </c>
      <c r="AT7715" s="1" t="s">
        <v>434</v>
      </c>
      <c r="AU7715" s="1" t="s">
        <v>434</v>
      </c>
      <c r="AV7715" s="1" t="s">
        <v>435</v>
      </c>
      <c r="AX7715" s="3" t="str">
        <f t="array" ref="AX7715">TEXTJOIN(", ", TRUE, IF(X7715:AS7715="Y", X$1:AS$1, IF(X7715:AS7715&lt;&gt;"", X$1:AS$1 &amp; ": " &amp; X7715:AS7715, "")))
</f>
        <v>Heroin, Ethanol, Heroin/Morph/Codeine, Any Opioid</v>
      </c>
    </row>
    <row r="7716">
      <c r="A7716" s="2">
        <v>42977.0</v>
      </c>
      <c r="B7716" s="1" t="s">
        <v>86</v>
      </c>
      <c r="C7716" s="1">
        <v>56.0</v>
      </c>
      <c r="D7716" s="1" t="s">
        <v>76</v>
      </c>
      <c r="G7716" s="1" t="s">
        <v>116</v>
      </c>
      <c r="H7716" s="1" t="s">
        <v>103</v>
      </c>
      <c r="I7716" s="1" t="s">
        <v>55</v>
      </c>
      <c r="J7716" s="1" t="s">
        <v>484</v>
      </c>
      <c r="K7716" s="1" t="s">
        <v>103</v>
      </c>
      <c r="L7716" s="1" t="s">
        <v>55</v>
      </c>
      <c r="M7716" s="1" t="s">
        <v>441</v>
      </c>
      <c r="N7716" s="1" t="s">
        <v>66</v>
      </c>
      <c r="O7716" s="1" t="s">
        <v>103</v>
      </c>
      <c r="P7716" s="1" t="s">
        <v>103</v>
      </c>
      <c r="Q7716" s="1" t="s">
        <v>55</v>
      </c>
      <c r="R7716" s="1" t="s">
        <v>67</v>
      </c>
      <c r="T7716" s="1" t="s">
        <v>7503</v>
      </c>
      <c r="U7716" s="1" t="s">
        <v>59</v>
      </c>
      <c r="X7716" s="1" t="s">
        <v>60</v>
      </c>
      <c r="Y7716" s="1" t="s">
        <v>60</v>
      </c>
      <c r="Z7716" s="1" t="s">
        <v>60</v>
      </c>
      <c r="AF7716" s="1" t="s">
        <v>60</v>
      </c>
      <c r="AT7716" s="1" t="s">
        <v>122</v>
      </c>
      <c r="AU7716" s="1" t="s">
        <v>682</v>
      </c>
      <c r="AV7716" s="1" t="s">
        <v>168</v>
      </c>
      <c r="AX7716" s="3" t="str">
        <f t="array" ref="AX7716">TEXTJOIN(", ", TRUE, IF(X7716:AS7716="Y", X$1:AS$1, IF(X7716:AS7716&lt;&gt;"", X$1:AS$1 &amp; ": " &amp; X7716:AS7716, "")))
</f>
        <v>Heroin, Cocaine, Fentanyl, Benzodiazepine</v>
      </c>
    </row>
    <row r="7717">
      <c r="A7717" s="2">
        <v>44431.0</v>
      </c>
      <c r="B7717" s="1" t="s">
        <v>50</v>
      </c>
      <c r="C7717" s="1">
        <v>51.0</v>
      </c>
      <c r="D7717" s="1" t="s">
        <v>76</v>
      </c>
      <c r="E7717" s="1" t="s">
        <v>502</v>
      </c>
      <c r="G7717" s="1" t="s">
        <v>103</v>
      </c>
      <c r="H7717" s="1" t="s">
        <v>103</v>
      </c>
      <c r="I7717" s="1" t="s">
        <v>55</v>
      </c>
      <c r="J7717" s="1" t="s">
        <v>103</v>
      </c>
      <c r="K7717" s="1" t="s">
        <v>103</v>
      </c>
      <c r="L7717" s="1" t="s">
        <v>55</v>
      </c>
      <c r="M7717" s="1" t="s">
        <v>743</v>
      </c>
      <c r="N7717" s="1" t="s">
        <v>136</v>
      </c>
      <c r="O7717" s="1" t="s">
        <v>103</v>
      </c>
      <c r="P7717" s="1" t="s">
        <v>103</v>
      </c>
      <c r="Q7717" s="1" t="s">
        <v>55</v>
      </c>
      <c r="R7717" s="1" t="s">
        <v>56</v>
      </c>
      <c r="T7717" s="1" t="s">
        <v>2139</v>
      </c>
      <c r="U7717" s="1" t="s">
        <v>59</v>
      </c>
      <c r="Y7717" s="1" t="s">
        <v>60</v>
      </c>
      <c r="Z7717" s="1" t="s">
        <v>60</v>
      </c>
      <c r="AR7717" s="1" t="s">
        <v>60</v>
      </c>
      <c r="AT7717" s="1" t="s">
        <v>167</v>
      </c>
      <c r="AU7717" s="1" t="s">
        <v>167</v>
      </c>
      <c r="AV7717" s="1" t="s">
        <v>168</v>
      </c>
      <c r="AX7717" s="3" t="str">
        <f t="array" ref="AX7717">TEXTJOIN(", ", TRUE, IF(X7717:AS7717="Y", X$1:AS$1, IF(X7717:AS7717&lt;&gt;"", X$1:AS$1 &amp; ": " &amp; X7717:AS7717, "")))
</f>
        <v>Cocaine, Fentanyl, Any Opioid</v>
      </c>
    </row>
    <row r="7718">
      <c r="A7718" s="4">
        <v>42306.0</v>
      </c>
      <c r="B7718" s="1" t="s">
        <v>86</v>
      </c>
      <c r="C7718" s="1">
        <v>43.0</v>
      </c>
      <c r="D7718" s="1" t="s">
        <v>51</v>
      </c>
      <c r="E7718" s="1" t="s">
        <v>63</v>
      </c>
      <c r="F7718" s="1" t="s">
        <v>137</v>
      </c>
      <c r="G7718" s="1" t="s">
        <v>91</v>
      </c>
      <c r="H7718" s="1" t="s">
        <v>91</v>
      </c>
      <c r="I7718" s="1" t="s">
        <v>55</v>
      </c>
      <c r="J7718" s="1" t="s">
        <v>91</v>
      </c>
      <c r="M7718" s="1" t="s">
        <v>56</v>
      </c>
      <c r="O7718" s="1" t="s">
        <v>91</v>
      </c>
      <c r="P7718" s="1" t="s">
        <v>91</v>
      </c>
      <c r="Q7718" s="1" t="s">
        <v>55</v>
      </c>
      <c r="R7718" s="1" t="s">
        <v>56</v>
      </c>
      <c r="T7718" s="1" t="s">
        <v>7015</v>
      </c>
      <c r="U7718" s="1" t="s">
        <v>59</v>
      </c>
      <c r="W7718" s="1" t="s">
        <v>60</v>
      </c>
      <c r="X7718" s="1" t="s">
        <v>60</v>
      </c>
      <c r="Y7718" s="1" t="s">
        <v>60</v>
      </c>
      <c r="Z7718" s="1" t="s">
        <v>60</v>
      </c>
      <c r="AP7718" s="1" t="s">
        <v>60</v>
      </c>
      <c r="AR7718" s="1" t="s">
        <v>60</v>
      </c>
      <c r="AT7718" s="1" t="s">
        <v>110</v>
      </c>
      <c r="AU7718" s="1" t="s">
        <v>110</v>
      </c>
      <c r="AV7718" s="1" t="s">
        <v>111</v>
      </c>
      <c r="AX7718" s="3" t="str">
        <f t="array" ref="AX7718">TEXTJOIN(", ", TRUE, IF(X7718:AS7718="Y", X$1:AS$1, IF(X7718:AS7718&lt;&gt;"", X$1:AS$1 &amp; ": " &amp; X7718:AS7718, "")))
</f>
        <v>Heroin, Cocaine, Fentanyl, Heroin/Morph/Codeine, Any Opioid</v>
      </c>
    </row>
    <row r="7719">
      <c r="A7719" s="2">
        <v>43180.0</v>
      </c>
      <c r="B7719" s="1" t="s">
        <v>50</v>
      </c>
      <c r="C7719" s="1">
        <v>46.0</v>
      </c>
      <c r="D7719" s="1" t="s">
        <v>51</v>
      </c>
      <c r="E7719" s="1" t="s">
        <v>52</v>
      </c>
      <c r="G7719" s="1" t="s">
        <v>455</v>
      </c>
      <c r="H7719" s="1" t="s">
        <v>103</v>
      </c>
      <c r="I7719" s="1" t="s">
        <v>55</v>
      </c>
      <c r="J7719" s="1" t="s">
        <v>455</v>
      </c>
      <c r="K7719" s="1" t="s">
        <v>103</v>
      </c>
      <c r="M7719" s="1" t="s">
        <v>56</v>
      </c>
      <c r="N7719" s="1" t="s">
        <v>136</v>
      </c>
      <c r="O7719" s="1" t="s">
        <v>455</v>
      </c>
      <c r="P7719" s="1" t="s">
        <v>103</v>
      </c>
      <c r="Q7719" s="1" t="s">
        <v>55</v>
      </c>
      <c r="R7719" s="1" t="s">
        <v>56</v>
      </c>
      <c r="T7719" s="1" t="s">
        <v>7504</v>
      </c>
      <c r="U7719" s="1" t="s">
        <v>59</v>
      </c>
      <c r="X7719" s="1" t="s">
        <v>60</v>
      </c>
      <c r="Z7719" s="1" t="s">
        <v>60</v>
      </c>
      <c r="AB7719" s="1" t="s">
        <v>60</v>
      </c>
      <c r="AP7719" s="1" t="s">
        <v>60</v>
      </c>
      <c r="AR7719" s="1" t="s">
        <v>60</v>
      </c>
      <c r="AT7719" s="1" t="s">
        <v>457</v>
      </c>
      <c r="AU7719" s="1" t="s">
        <v>457</v>
      </c>
      <c r="AV7719" s="1" t="s">
        <v>458</v>
      </c>
      <c r="AX7719" s="3" t="str">
        <f t="array" ref="AX7719">TEXTJOIN(", ", TRUE, IF(X7719:AS7719="Y", X$1:AS$1, IF(X7719:AS7719&lt;&gt;"", X$1:AS$1 &amp; ": " &amp; X7719:AS7719, "")))
</f>
        <v>Heroin, Fentanyl, Oxycodone, Heroin/Morph/Codeine, Any Opioid</v>
      </c>
    </row>
    <row r="7720">
      <c r="A7720" s="2">
        <v>43879.0</v>
      </c>
      <c r="B7720" s="1" t="s">
        <v>50</v>
      </c>
      <c r="C7720" s="1">
        <v>39.0</v>
      </c>
      <c r="D7720" s="1" t="s">
        <v>51</v>
      </c>
      <c r="E7720" s="1" t="s">
        <v>63</v>
      </c>
      <c r="G7720" s="1" t="s">
        <v>256</v>
      </c>
      <c r="H7720" s="1" t="s">
        <v>103</v>
      </c>
      <c r="I7720" s="1" t="s">
        <v>55</v>
      </c>
      <c r="J7720" s="1" t="s">
        <v>256</v>
      </c>
      <c r="K7720" s="1" t="s">
        <v>103</v>
      </c>
      <c r="L7720" s="1" t="s">
        <v>55</v>
      </c>
      <c r="M7720" s="1" t="s">
        <v>5854</v>
      </c>
      <c r="N7720" s="1" t="s">
        <v>66</v>
      </c>
      <c r="O7720" s="1" t="s">
        <v>256</v>
      </c>
      <c r="P7720" s="1" t="s">
        <v>103</v>
      </c>
      <c r="Q7720" s="1" t="s">
        <v>55</v>
      </c>
      <c r="R7720" s="1" t="s">
        <v>44</v>
      </c>
      <c r="T7720" s="1" t="s">
        <v>83</v>
      </c>
      <c r="U7720" s="1" t="s">
        <v>59</v>
      </c>
      <c r="Z7720" s="1" t="s">
        <v>60</v>
      </c>
      <c r="AR7720" s="1" t="s">
        <v>60</v>
      </c>
      <c r="AT7720" s="1" t="s">
        <v>282</v>
      </c>
      <c r="AU7720" s="1" t="s">
        <v>282</v>
      </c>
      <c r="AV7720" s="1" t="s">
        <v>260</v>
      </c>
      <c r="AX7720" s="3" t="str">
        <f t="array" ref="AX7720">TEXTJOIN(", ", TRUE, IF(X7720:AS7720="Y", X$1:AS$1, IF(X7720:AS7720&lt;&gt;"", X$1:AS$1 &amp; ": " &amp; X7720:AS7720, "")))
</f>
        <v>Fentanyl, Any Opioid</v>
      </c>
    </row>
    <row r="7721">
      <c r="A7721" s="2">
        <v>43500.0</v>
      </c>
      <c r="B7721" s="1" t="s">
        <v>50</v>
      </c>
      <c r="C7721" s="1">
        <v>44.0</v>
      </c>
      <c r="D7721" s="1" t="s">
        <v>51</v>
      </c>
      <c r="E7721" s="1" t="s">
        <v>63</v>
      </c>
      <c r="F7721" s="1" t="s">
        <v>137</v>
      </c>
      <c r="J7721" s="1" t="s">
        <v>91</v>
      </c>
      <c r="K7721" s="1" t="s">
        <v>91</v>
      </c>
      <c r="L7721" s="1" t="s">
        <v>55</v>
      </c>
      <c r="M7721" s="1" t="s">
        <v>4018</v>
      </c>
      <c r="N7721" s="1" t="s">
        <v>136</v>
      </c>
      <c r="O7721" s="1" t="s">
        <v>91</v>
      </c>
      <c r="P7721" s="1" t="s">
        <v>91</v>
      </c>
      <c r="Q7721" s="1" t="s">
        <v>55</v>
      </c>
      <c r="R7721" s="1" t="s">
        <v>44</v>
      </c>
      <c r="T7721" s="1" t="s">
        <v>1299</v>
      </c>
      <c r="U7721" s="1" t="s">
        <v>59</v>
      </c>
      <c r="V7721" s="1" t="s">
        <v>197</v>
      </c>
      <c r="Y7721" s="1" t="s">
        <v>60</v>
      </c>
      <c r="Z7721" s="1" t="s">
        <v>60</v>
      </c>
      <c r="AR7721" s="1" t="s">
        <v>60</v>
      </c>
      <c r="AT7721" s="1" t="s">
        <v>62</v>
      </c>
      <c r="AU7721" s="1" t="s">
        <v>110</v>
      </c>
      <c r="AV7721" s="1" t="s">
        <v>111</v>
      </c>
      <c r="AX7721" s="3" t="str">
        <f t="array" ref="AX7721">TEXTJOIN(", ", TRUE, IF(X7721:AS7721="Y", X$1:AS$1, IF(X7721:AS7721&lt;&gt;"", X$1:AS$1 &amp; ": " &amp; X7721:AS7721, "")))
</f>
        <v>Cocaine, Fentanyl, Any Opioid</v>
      </c>
    </row>
    <row r="7722">
      <c r="A7722" s="2">
        <v>43660.0</v>
      </c>
      <c r="B7722" s="1" t="s">
        <v>50</v>
      </c>
      <c r="C7722" s="1">
        <v>44.0</v>
      </c>
      <c r="D7722" s="1" t="s">
        <v>51</v>
      </c>
      <c r="E7722" s="1" t="s">
        <v>63</v>
      </c>
      <c r="G7722" s="1" t="s">
        <v>488</v>
      </c>
      <c r="H7722" s="1" t="s">
        <v>91</v>
      </c>
      <c r="I7722" s="1" t="s">
        <v>55</v>
      </c>
      <c r="J7722" s="1" t="s">
        <v>488</v>
      </c>
      <c r="K7722" s="1" t="s">
        <v>91</v>
      </c>
      <c r="L7722" s="1" t="s">
        <v>55</v>
      </c>
      <c r="M7722" s="1" t="s">
        <v>404</v>
      </c>
      <c r="N7722" s="1" t="s">
        <v>119</v>
      </c>
      <c r="O7722" s="1" t="s">
        <v>488</v>
      </c>
      <c r="P7722" s="1" t="s">
        <v>91</v>
      </c>
      <c r="Q7722" s="1" t="s">
        <v>55</v>
      </c>
      <c r="R7722" s="1" t="s">
        <v>44</v>
      </c>
      <c r="T7722" s="1" t="s">
        <v>331</v>
      </c>
      <c r="U7722" s="1" t="s">
        <v>59</v>
      </c>
      <c r="Z7722" s="1" t="s">
        <v>60</v>
      </c>
      <c r="AR7722" s="1" t="s">
        <v>60</v>
      </c>
      <c r="AT7722" s="1" t="s">
        <v>492</v>
      </c>
      <c r="AU7722" s="1" t="s">
        <v>492</v>
      </c>
      <c r="AV7722" s="1" t="s">
        <v>493</v>
      </c>
      <c r="AX7722" s="3" t="str">
        <f t="array" ref="AX7722">TEXTJOIN(", ", TRUE, IF(X7722:AS7722="Y", X$1:AS$1, IF(X7722:AS7722&lt;&gt;"", X$1:AS$1 &amp; ": " &amp; X7722:AS7722, "")))
</f>
        <v>Fentanyl, Any Opioid</v>
      </c>
    </row>
    <row r="7723">
      <c r="A7723" s="2">
        <v>42904.0</v>
      </c>
      <c r="B7723" s="1" t="s">
        <v>86</v>
      </c>
      <c r="C7723" s="1">
        <v>23.0</v>
      </c>
      <c r="D7723" s="1" t="s">
        <v>51</v>
      </c>
      <c r="E7723" s="1" t="s">
        <v>63</v>
      </c>
      <c r="F7723" s="1" t="s">
        <v>137</v>
      </c>
      <c r="G7723" s="1" t="s">
        <v>1478</v>
      </c>
      <c r="H7723" s="1" t="s">
        <v>91</v>
      </c>
      <c r="I7723" s="1" t="s">
        <v>55</v>
      </c>
      <c r="J7723" s="1" t="s">
        <v>1478</v>
      </c>
      <c r="K7723" s="1" t="s">
        <v>91</v>
      </c>
      <c r="L7723" s="1" t="s">
        <v>55</v>
      </c>
      <c r="M7723" s="1" t="s">
        <v>3039</v>
      </c>
      <c r="N7723" s="1" t="s">
        <v>119</v>
      </c>
      <c r="O7723" s="1" t="s">
        <v>143</v>
      </c>
      <c r="P7723" s="1" t="s">
        <v>91</v>
      </c>
      <c r="Q7723" s="1" t="s">
        <v>55</v>
      </c>
      <c r="R7723" s="1" t="s">
        <v>67</v>
      </c>
      <c r="T7723" s="1" t="s">
        <v>7505</v>
      </c>
      <c r="U7723" s="1" t="s">
        <v>59</v>
      </c>
      <c r="Z7723" s="1" t="s">
        <v>60</v>
      </c>
      <c r="AF7723" s="1" t="s">
        <v>60</v>
      </c>
      <c r="AT7723" s="1" t="s">
        <v>1479</v>
      </c>
      <c r="AU7723" s="1" t="s">
        <v>1479</v>
      </c>
      <c r="AV7723" s="1" t="s">
        <v>146</v>
      </c>
      <c r="AX7723" s="3" t="str">
        <f t="array" ref="AX7723">TEXTJOIN(", ", TRUE, IF(X7723:AS7723="Y", X$1:AS$1, IF(X7723:AS7723&lt;&gt;"", X$1:AS$1 &amp; ": " &amp; X7723:AS7723, "")))
</f>
        <v>Fentanyl, Benzodiazepine</v>
      </c>
    </row>
    <row r="7724">
      <c r="A7724" s="2">
        <v>43890.0</v>
      </c>
      <c r="B7724" s="1" t="s">
        <v>50</v>
      </c>
      <c r="C7724" s="1">
        <v>51.0</v>
      </c>
      <c r="D7724" s="1" t="s">
        <v>51</v>
      </c>
      <c r="E7724" s="1" t="s">
        <v>52</v>
      </c>
      <c r="G7724" s="1" t="s">
        <v>116</v>
      </c>
      <c r="H7724" s="1" t="s">
        <v>103</v>
      </c>
      <c r="I7724" s="1" t="s">
        <v>55</v>
      </c>
      <c r="J7724" s="1" t="s">
        <v>116</v>
      </c>
      <c r="K7724" s="1" t="s">
        <v>103</v>
      </c>
      <c r="L7724" s="1" t="s">
        <v>55</v>
      </c>
      <c r="M7724" s="1" t="s">
        <v>118</v>
      </c>
      <c r="N7724" s="1" t="s">
        <v>93</v>
      </c>
      <c r="O7724" s="1" t="s">
        <v>116</v>
      </c>
      <c r="P7724" s="1" t="s">
        <v>103</v>
      </c>
      <c r="Q7724" s="1" t="s">
        <v>55</v>
      </c>
      <c r="R7724" s="1" t="s">
        <v>44</v>
      </c>
      <c r="T7724" s="1" t="s">
        <v>7506</v>
      </c>
      <c r="U7724" s="1" t="s">
        <v>59</v>
      </c>
      <c r="Y7724" s="1" t="s">
        <v>60</v>
      </c>
      <c r="Z7724" s="1" t="s">
        <v>60</v>
      </c>
      <c r="AR7724" s="1" t="s">
        <v>60</v>
      </c>
      <c r="AT7724" s="1" t="s">
        <v>122</v>
      </c>
      <c r="AU7724" s="1" t="s">
        <v>122</v>
      </c>
      <c r="AV7724" s="1" t="s">
        <v>139</v>
      </c>
      <c r="AX7724" s="3" t="str">
        <f t="array" ref="AX7724">TEXTJOIN(", ", TRUE, IF(X7724:AS7724="Y", X$1:AS$1, IF(X7724:AS7724&lt;&gt;"", X$1:AS$1 &amp; ": " &amp; X7724:AS7724, "")))
</f>
        <v>Cocaine, Fentanyl, Any Opioid</v>
      </c>
    </row>
    <row r="7725">
      <c r="A7725" s="4">
        <v>43399.0</v>
      </c>
      <c r="B7725" s="1" t="s">
        <v>50</v>
      </c>
      <c r="C7725" s="1">
        <v>54.0</v>
      </c>
      <c r="D7725" s="1" t="s">
        <v>51</v>
      </c>
      <c r="E7725" s="1" t="s">
        <v>63</v>
      </c>
      <c r="J7725" s="1" t="s">
        <v>91</v>
      </c>
      <c r="K7725" s="1" t="s">
        <v>91</v>
      </c>
      <c r="M7725" s="1" t="s">
        <v>820</v>
      </c>
      <c r="N7725" s="1" t="s">
        <v>119</v>
      </c>
      <c r="O7725" s="1" t="s">
        <v>91</v>
      </c>
      <c r="P7725" s="1" t="s">
        <v>91</v>
      </c>
      <c r="Q7725" s="1" t="s">
        <v>55</v>
      </c>
      <c r="R7725" s="1" t="s">
        <v>44</v>
      </c>
      <c r="T7725" s="1" t="s">
        <v>7507</v>
      </c>
      <c r="U7725" s="1" t="s">
        <v>59</v>
      </c>
      <c r="X7725" s="1" t="s">
        <v>60</v>
      </c>
      <c r="Y7725" s="1" t="s">
        <v>60</v>
      </c>
      <c r="AD7725" s="1" t="s">
        <v>60</v>
      </c>
      <c r="AP7725" s="1" t="s">
        <v>60</v>
      </c>
      <c r="AR7725" s="1" t="s">
        <v>60</v>
      </c>
      <c r="AS7725" s="1" t="s">
        <v>473</v>
      </c>
      <c r="AT7725" s="1" t="s">
        <v>62</v>
      </c>
      <c r="AU7725" s="1" t="s">
        <v>110</v>
      </c>
      <c r="AV7725" s="1" t="s">
        <v>111</v>
      </c>
      <c r="AX7725" s="3" t="str">
        <f t="array" ref="AX7725">TEXTJOIN(", ", TRUE, IF(X7725:AS7725="Y", X$1:AS$1, IF(X7725:AS7725&lt;&gt;"", X$1:AS$1 &amp; ": " &amp; X7725:AS7725, "")))
</f>
        <v>Heroin, Cocaine, Ethanol, Heroin/Morph/Codeine, Any Opioid, Other: pcp</v>
      </c>
    </row>
    <row r="7726">
      <c r="A7726" s="2">
        <v>44048.0</v>
      </c>
      <c r="B7726" s="1" t="s">
        <v>50</v>
      </c>
      <c r="C7726" s="1">
        <v>58.0</v>
      </c>
      <c r="D7726" s="1" t="s">
        <v>76</v>
      </c>
      <c r="E7726" s="1" t="s">
        <v>63</v>
      </c>
      <c r="G7726" s="1" t="s">
        <v>488</v>
      </c>
      <c r="H7726" s="1" t="s">
        <v>91</v>
      </c>
      <c r="I7726" s="1" t="s">
        <v>55</v>
      </c>
      <c r="J7726" s="1" t="s">
        <v>488</v>
      </c>
      <c r="K7726" s="1" t="s">
        <v>91</v>
      </c>
      <c r="L7726" s="1" t="s">
        <v>55</v>
      </c>
      <c r="M7726" s="1" t="s">
        <v>56</v>
      </c>
      <c r="N7726" s="1" t="s">
        <v>66</v>
      </c>
      <c r="O7726" s="1" t="s">
        <v>488</v>
      </c>
      <c r="P7726" s="1" t="s">
        <v>91</v>
      </c>
      <c r="Q7726" s="1" t="s">
        <v>55</v>
      </c>
      <c r="R7726" s="1" t="s">
        <v>56</v>
      </c>
      <c r="T7726" s="1" t="s">
        <v>7508</v>
      </c>
      <c r="U7726" s="1" t="s">
        <v>59</v>
      </c>
      <c r="Y7726" s="1" t="s">
        <v>60</v>
      </c>
      <c r="Z7726" s="1" t="s">
        <v>60</v>
      </c>
      <c r="AF7726" s="1" t="s">
        <v>60</v>
      </c>
      <c r="AM7726" s="1" t="s">
        <v>60</v>
      </c>
      <c r="AR7726" s="1" t="s">
        <v>60</v>
      </c>
      <c r="AT7726" s="1" t="s">
        <v>492</v>
      </c>
      <c r="AU7726" s="1" t="s">
        <v>492</v>
      </c>
      <c r="AV7726" s="1" t="s">
        <v>493</v>
      </c>
      <c r="AX7726" s="3" t="str">
        <f t="array" ref="AX7726">TEXTJOIN(", ", TRUE, IF(X7726:AS7726="Y", X$1:AS$1, IF(X7726:AS7726&lt;&gt;"", X$1:AS$1 &amp; ": " &amp; X7726:AS7726, "")))
</f>
        <v>Cocaine, Fentanyl, Benzodiazepine, Xylazine, Any Opioid</v>
      </c>
    </row>
    <row r="7727">
      <c r="A7727" s="4">
        <v>43084.0</v>
      </c>
      <c r="B7727" s="1" t="s">
        <v>86</v>
      </c>
      <c r="C7727" s="1">
        <v>38.0</v>
      </c>
      <c r="D7727" s="1" t="s">
        <v>51</v>
      </c>
      <c r="E7727" s="1" t="s">
        <v>63</v>
      </c>
      <c r="F7727" s="1" t="s">
        <v>137</v>
      </c>
      <c r="G7727" s="1" t="s">
        <v>256</v>
      </c>
      <c r="H7727" s="1" t="s">
        <v>103</v>
      </c>
      <c r="I7727" s="1" t="s">
        <v>55</v>
      </c>
      <c r="J7727" s="1" t="s">
        <v>256</v>
      </c>
      <c r="K7727" s="1" t="s">
        <v>103</v>
      </c>
      <c r="L7727" s="1" t="s">
        <v>55</v>
      </c>
      <c r="M7727" s="1" t="s">
        <v>44</v>
      </c>
      <c r="N7727" s="1" t="s">
        <v>7509</v>
      </c>
      <c r="O7727" s="1" t="s">
        <v>103</v>
      </c>
      <c r="P7727" s="1" t="s">
        <v>103</v>
      </c>
      <c r="Q7727" s="1" t="s">
        <v>55</v>
      </c>
      <c r="R7727" s="1" t="s">
        <v>44</v>
      </c>
      <c r="S7727" s="1" t="s">
        <v>1317</v>
      </c>
      <c r="T7727" s="1" t="s">
        <v>7510</v>
      </c>
      <c r="U7727" s="1" t="s">
        <v>59</v>
      </c>
      <c r="AF7727" s="1" t="s">
        <v>60</v>
      </c>
      <c r="AG7727" s="1" t="s">
        <v>60</v>
      </c>
      <c r="AT7727" s="1" t="s">
        <v>282</v>
      </c>
      <c r="AU7727" s="1" t="s">
        <v>282</v>
      </c>
      <c r="AV7727" s="1" t="s">
        <v>168</v>
      </c>
      <c r="AX7727" s="3" t="str">
        <f t="array" ref="AX7727">TEXTJOIN(", ", TRUE, IF(X7727:AS7727="Y", X$1:AS$1, IF(X7727:AS7727&lt;&gt;"", X$1:AS$1 &amp; ": " &amp; X7727:AS7727, "")))
</f>
        <v>Benzodiazepine, Methadone</v>
      </c>
    </row>
    <row r="7728">
      <c r="A7728" s="2">
        <v>43552.0</v>
      </c>
      <c r="B7728" s="1" t="s">
        <v>50</v>
      </c>
      <c r="C7728" s="1">
        <v>21.0</v>
      </c>
      <c r="D7728" s="1" t="s">
        <v>76</v>
      </c>
      <c r="E7728" s="1" t="s">
        <v>63</v>
      </c>
      <c r="G7728" s="1" t="s">
        <v>525</v>
      </c>
      <c r="H7728" s="1" t="s">
        <v>91</v>
      </c>
      <c r="I7728" s="1" t="s">
        <v>55</v>
      </c>
      <c r="J7728" s="1" t="s">
        <v>525</v>
      </c>
      <c r="K7728" s="1" t="s">
        <v>91</v>
      </c>
      <c r="L7728" s="1" t="s">
        <v>55</v>
      </c>
      <c r="M7728" s="1" t="s">
        <v>56</v>
      </c>
      <c r="N7728" s="1" t="s">
        <v>136</v>
      </c>
      <c r="O7728" s="1" t="s">
        <v>525</v>
      </c>
      <c r="P7728" s="1" t="s">
        <v>91</v>
      </c>
      <c r="Q7728" s="1" t="s">
        <v>55</v>
      </c>
      <c r="R7728" s="1" t="s">
        <v>56</v>
      </c>
      <c r="T7728" s="1" t="s">
        <v>7511</v>
      </c>
      <c r="U7728" s="1" t="s">
        <v>59</v>
      </c>
      <c r="Z7728" s="1" t="s">
        <v>60</v>
      </c>
      <c r="AF7728" s="1" t="s">
        <v>60</v>
      </c>
      <c r="AR7728" s="1" t="s">
        <v>60</v>
      </c>
      <c r="AT7728" s="1" t="s">
        <v>528</v>
      </c>
      <c r="AU7728" s="1" t="s">
        <v>528</v>
      </c>
      <c r="AV7728" s="1" t="s">
        <v>529</v>
      </c>
      <c r="AX7728" s="3" t="str">
        <f t="array" ref="AX7728">TEXTJOIN(", ", TRUE, IF(X7728:AS7728="Y", X$1:AS$1, IF(X7728:AS7728&lt;&gt;"", X$1:AS$1 &amp; ": " &amp; X7728:AS7728, "")))
</f>
        <v>Fentanyl, Benzodiazepine, Any Opioid</v>
      </c>
    </row>
    <row r="7729">
      <c r="A7729" s="2">
        <v>44053.0</v>
      </c>
      <c r="B7729" s="1" t="s">
        <v>50</v>
      </c>
      <c r="C7729" s="1">
        <v>27.0</v>
      </c>
      <c r="D7729" s="1" t="s">
        <v>51</v>
      </c>
      <c r="E7729" s="1" t="s">
        <v>63</v>
      </c>
      <c r="F7729" s="1" t="s">
        <v>137</v>
      </c>
      <c r="G7729" s="1" t="s">
        <v>82</v>
      </c>
      <c r="H7729" s="1" t="s">
        <v>54</v>
      </c>
      <c r="I7729" s="1" t="s">
        <v>55</v>
      </c>
      <c r="J7729" s="1" t="s">
        <v>82</v>
      </c>
      <c r="K7729" s="1" t="s">
        <v>54</v>
      </c>
      <c r="L7729" s="1" t="s">
        <v>55</v>
      </c>
      <c r="M7729" s="1" t="s">
        <v>56</v>
      </c>
      <c r="N7729" s="1" t="s">
        <v>119</v>
      </c>
      <c r="O7729" s="1" t="s">
        <v>82</v>
      </c>
      <c r="P7729" s="1" t="s">
        <v>54</v>
      </c>
      <c r="Q7729" s="1" t="s">
        <v>55</v>
      </c>
      <c r="R7729" s="1" t="s">
        <v>56</v>
      </c>
      <c r="T7729" s="1" t="s">
        <v>109</v>
      </c>
      <c r="U7729" s="1" t="s">
        <v>59</v>
      </c>
      <c r="V7729" s="1" t="s">
        <v>303</v>
      </c>
      <c r="Y7729" s="1" t="s">
        <v>60</v>
      </c>
      <c r="AT7729" s="1" t="s">
        <v>329</v>
      </c>
      <c r="AU7729" s="1" t="s">
        <v>329</v>
      </c>
      <c r="AV7729" s="1" t="s">
        <v>85</v>
      </c>
      <c r="AX7729" s="3" t="str">
        <f t="array" ref="AX7729">TEXTJOIN(", ", TRUE, IF(X7729:AS7729="Y", X$1:AS$1, IF(X7729:AS7729&lt;&gt;"", X$1:AS$1 &amp; ": " &amp; X7729:AS7729, "")))
</f>
        <v>Cocaine</v>
      </c>
    </row>
    <row r="7730">
      <c r="A7730" s="2">
        <v>42632.0</v>
      </c>
      <c r="B7730" s="1" t="s">
        <v>50</v>
      </c>
      <c r="C7730" s="1">
        <v>24.0</v>
      </c>
      <c r="D7730" s="1" t="s">
        <v>51</v>
      </c>
      <c r="E7730" s="1" t="s">
        <v>63</v>
      </c>
      <c r="G7730" s="1" t="s">
        <v>484</v>
      </c>
      <c r="H7730" s="1" t="s">
        <v>103</v>
      </c>
      <c r="I7730" s="1" t="s">
        <v>55</v>
      </c>
      <c r="J7730" s="1" t="s">
        <v>116</v>
      </c>
      <c r="M7730" s="1" t="s">
        <v>193</v>
      </c>
      <c r="N7730" s="1" t="s">
        <v>276</v>
      </c>
      <c r="O7730" s="1" t="s">
        <v>116</v>
      </c>
      <c r="R7730" s="1" t="s">
        <v>44</v>
      </c>
      <c r="S7730" s="1" t="s">
        <v>726</v>
      </c>
      <c r="T7730" s="1" t="s">
        <v>7512</v>
      </c>
      <c r="U7730" s="1" t="s">
        <v>59</v>
      </c>
      <c r="W7730" s="1" t="s">
        <v>60</v>
      </c>
      <c r="X7730" s="1" t="s">
        <v>60</v>
      </c>
      <c r="Y7730" s="1" t="s">
        <v>60</v>
      </c>
      <c r="AF7730" s="1" t="s">
        <v>60</v>
      </c>
      <c r="AP7730" s="1" t="s">
        <v>60</v>
      </c>
      <c r="AR7730" s="1" t="s">
        <v>60</v>
      </c>
      <c r="AT7730" s="1" t="s">
        <v>682</v>
      </c>
      <c r="AU7730" s="1" t="s">
        <v>122</v>
      </c>
      <c r="AV7730" s="1" t="s">
        <v>139</v>
      </c>
      <c r="AX7730" s="3" t="str">
        <f t="array" ref="AX7730">TEXTJOIN(", ", TRUE, IF(X7730:AS7730="Y", X$1:AS$1, IF(X7730:AS7730&lt;&gt;"", X$1:AS$1 &amp; ": " &amp; X7730:AS7730, "")))
</f>
        <v>Heroin, Cocaine, Benzodiazepine, Heroin/Morph/Codeine, Any Opioid</v>
      </c>
    </row>
    <row r="7731">
      <c r="A7731" s="4">
        <v>41558.0</v>
      </c>
      <c r="B7731" s="1" t="s">
        <v>50</v>
      </c>
      <c r="C7731" s="1">
        <v>50.0</v>
      </c>
      <c r="D7731" s="1" t="s">
        <v>51</v>
      </c>
      <c r="E7731" s="1" t="s">
        <v>63</v>
      </c>
      <c r="G7731" s="1" t="s">
        <v>397</v>
      </c>
      <c r="H7731" s="1" t="s">
        <v>103</v>
      </c>
      <c r="J7731" s="1" t="s">
        <v>397</v>
      </c>
      <c r="L7731" s="1" t="s">
        <v>55</v>
      </c>
      <c r="M7731" s="1" t="s">
        <v>56</v>
      </c>
      <c r="N7731" s="1" t="s">
        <v>148</v>
      </c>
      <c r="O7731" s="1" t="s">
        <v>103</v>
      </c>
      <c r="P7731" s="1" t="s">
        <v>103</v>
      </c>
      <c r="R7731" s="1" t="s">
        <v>67</v>
      </c>
      <c r="T7731" s="1" t="s">
        <v>3135</v>
      </c>
      <c r="U7731" s="1" t="s">
        <v>59</v>
      </c>
      <c r="X7731" s="1" t="s">
        <v>60</v>
      </c>
      <c r="Z7731" s="1" t="s">
        <v>60</v>
      </c>
      <c r="AT7731" s="1" t="s">
        <v>399</v>
      </c>
      <c r="AU7731" s="1" t="s">
        <v>399</v>
      </c>
      <c r="AV7731" s="1" t="s">
        <v>168</v>
      </c>
      <c r="AX7731" s="3" t="str">
        <f t="array" ref="AX7731">TEXTJOIN(", ", TRUE, IF(X7731:AS7731="Y", X$1:AS$1, IF(X7731:AS7731&lt;&gt;"", X$1:AS$1 &amp; ": " &amp; X7731:AS7731, "")))
</f>
        <v>Heroin, Fentanyl</v>
      </c>
    </row>
    <row r="7732">
      <c r="A7732" s="2">
        <v>42314.0</v>
      </c>
      <c r="B7732" s="1" t="s">
        <v>86</v>
      </c>
      <c r="C7732" s="1">
        <v>41.0</v>
      </c>
      <c r="D7732" s="1" t="s">
        <v>76</v>
      </c>
      <c r="E7732" s="1" t="s">
        <v>63</v>
      </c>
      <c r="G7732" s="1" t="s">
        <v>91</v>
      </c>
      <c r="I7732" s="1" t="s">
        <v>55</v>
      </c>
      <c r="J7732" s="1" t="s">
        <v>91</v>
      </c>
      <c r="M7732" s="1" t="s">
        <v>56</v>
      </c>
      <c r="O7732" s="1" t="s">
        <v>91</v>
      </c>
      <c r="Q7732" s="1" t="s">
        <v>55</v>
      </c>
      <c r="R7732" s="1" t="s">
        <v>56</v>
      </c>
      <c r="T7732" s="1" t="s">
        <v>7513</v>
      </c>
      <c r="U7732" s="1" t="s">
        <v>59</v>
      </c>
      <c r="W7732" s="1" t="s">
        <v>60</v>
      </c>
      <c r="X7732" s="1" t="s">
        <v>60</v>
      </c>
      <c r="AF7732" s="1" t="s">
        <v>60</v>
      </c>
      <c r="AP7732" s="1" t="s">
        <v>60</v>
      </c>
      <c r="AR7732" s="1" t="s">
        <v>60</v>
      </c>
      <c r="AT7732" s="1" t="s">
        <v>110</v>
      </c>
      <c r="AU7732" s="1" t="s">
        <v>110</v>
      </c>
      <c r="AV7732" s="1" t="s">
        <v>111</v>
      </c>
      <c r="AX7732" s="3" t="str">
        <f t="array" ref="AX7732">TEXTJOIN(", ", TRUE, IF(X7732:AS7732="Y", X$1:AS$1, IF(X7732:AS7732&lt;&gt;"", X$1:AS$1 &amp; ": " &amp; X7732:AS7732, "")))
</f>
        <v>Heroin, Benzodiazepine, Heroin/Morph/Codeine, Any Opioid</v>
      </c>
    </row>
    <row r="7733">
      <c r="A7733" s="2">
        <v>43288.0</v>
      </c>
      <c r="B7733" s="1" t="s">
        <v>50</v>
      </c>
      <c r="C7733" s="1">
        <v>27.0</v>
      </c>
      <c r="D7733" s="1" t="s">
        <v>51</v>
      </c>
      <c r="E7733" s="1" t="s">
        <v>1191</v>
      </c>
      <c r="G7733" s="1" t="s">
        <v>352</v>
      </c>
      <c r="H7733" s="1" t="s">
        <v>54</v>
      </c>
      <c r="I7733" s="1" t="s">
        <v>55</v>
      </c>
      <c r="J7733" s="1" t="s">
        <v>352</v>
      </c>
      <c r="K7733" s="1" t="s">
        <v>54</v>
      </c>
      <c r="M7733" s="1" t="s">
        <v>44</v>
      </c>
      <c r="N7733" s="1" t="s">
        <v>136</v>
      </c>
      <c r="O7733" s="1" t="s">
        <v>352</v>
      </c>
      <c r="P7733" s="1" t="s">
        <v>54</v>
      </c>
      <c r="Q7733" s="1" t="s">
        <v>55</v>
      </c>
      <c r="R7733" s="1" t="s">
        <v>67</v>
      </c>
      <c r="T7733" s="1" t="s">
        <v>1635</v>
      </c>
      <c r="U7733" s="1" t="s">
        <v>59</v>
      </c>
      <c r="Y7733" s="1" t="s">
        <v>60</v>
      </c>
      <c r="Z7733" s="1" t="s">
        <v>60</v>
      </c>
      <c r="AA7733" s="1" t="s">
        <v>60</v>
      </c>
      <c r="AR7733" s="1" t="s">
        <v>60</v>
      </c>
      <c r="AT7733" s="1" t="s">
        <v>354</v>
      </c>
      <c r="AU7733" s="1" t="s">
        <v>354</v>
      </c>
      <c r="AV7733" s="1" t="s">
        <v>355</v>
      </c>
      <c r="AX7733" s="3" t="str">
        <f t="array" ref="AX7733">TEXTJOIN(", ", TRUE, IF(X7733:AS7733="Y", X$1:AS$1, IF(X7733:AS7733&lt;&gt;"", X$1:AS$1 &amp; ": " &amp; X7733:AS7733, "")))
</f>
        <v>Cocaine, Fentanyl, Fentanyl Analogue, Any Opioid</v>
      </c>
    </row>
    <row r="7734">
      <c r="A7734" s="4">
        <v>44483.0</v>
      </c>
      <c r="B7734" s="1" t="s">
        <v>50</v>
      </c>
      <c r="C7734" s="1">
        <v>41.0</v>
      </c>
      <c r="D7734" s="1" t="s">
        <v>76</v>
      </c>
      <c r="E7734" s="1" t="s">
        <v>63</v>
      </c>
      <c r="G7734" s="1" t="s">
        <v>397</v>
      </c>
      <c r="H7734" s="1" t="s">
        <v>103</v>
      </c>
      <c r="I7734" s="1" t="s">
        <v>55</v>
      </c>
      <c r="J7734" s="1" t="s">
        <v>397</v>
      </c>
      <c r="K7734" s="1" t="s">
        <v>103</v>
      </c>
      <c r="L7734" s="1" t="s">
        <v>55</v>
      </c>
      <c r="M7734" s="1" t="s">
        <v>56</v>
      </c>
      <c r="N7734" s="1" t="s">
        <v>136</v>
      </c>
      <c r="O7734" s="1" t="s">
        <v>397</v>
      </c>
      <c r="P7734" s="1" t="s">
        <v>103</v>
      </c>
      <c r="Q7734" s="1" t="s">
        <v>55</v>
      </c>
      <c r="R7734" s="1" t="s">
        <v>56</v>
      </c>
      <c r="T7734" s="1" t="s">
        <v>7514</v>
      </c>
      <c r="U7734" s="1" t="s">
        <v>59</v>
      </c>
      <c r="Z7734" s="1" t="s">
        <v>60</v>
      </c>
      <c r="AF7734" s="1" t="s">
        <v>60</v>
      </c>
      <c r="AR7734" s="1" t="s">
        <v>60</v>
      </c>
      <c r="AT7734" s="1" t="s">
        <v>399</v>
      </c>
      <c r="AU7734" s="1" t="s">
        <v>399</v>
      </c>
      <c r="AV7734" s="1" t="s">
        <v>709</v>
      </c>
      <c r="AX7734" s="3" t="str">
        <f t="array" ref="AX7734">TEXTJOIN(", ", TRUE, IF(X7734:AS7734="Y", X$1:AS$1, IF(X7734:AS7734&lt;&gt;"", X$1:AS$1 &amp; ": " &amp; X7734:AS7734, "")))
</f>
        <v>Fentanyl, Benzodiazepine, Any Opioid</v>
      </c>
    </row>
    <row r="7735">
      <c r="A7735" s="2">
        <v>43803.0</v>
      </c>
      <c r="B7735" s="1" t="s">
        <v>50</v>
      </c>
      <c r="C7735" s="1">
        <v>60.0</v>
      </c>
      <c r="D7735" s="1" t="s">
        <v>76</v>
      </c>
      <c r="E7735" s="1" t="s">
        <v>52</v>
      </c>
      <c r="J7735" s="1" t="s">
        <v>91</v>
      </c>
      <c r="K7735" s="1" t="s">
        <v>91</v>
      </c>
      <c r="L7735" s="1" t="s">
        <v>55</v>
      </c>
      <c r="M7735" s="1" t="s">
        <v>2283</v>
      </c>
      <c r="N7735" s="1" t="s">
        <v>713</v>
      </c>
      <c r="O7735" s="1" t="s">
        <v>91</v>
      </c>
      <c r="P7735" s="1" t="s">
        <v>91</v>
      </c>
      <c r="Q7735" s="1" t="s">
        <v>55</v>
      </c>
      <c r="R7735" s="1" t="s">
        <v>67</v>
      </c>
      <c r="T7735" s="1" t="s">
        <v>817</v>
      </c>
      <c r="U7735" s="1" t="s">
        <v>59</v>
      </c>
      <c r="Y7735" s="1" t="s">
        <v>60</v>
      </c>
      <c r="Z7735" s="1" t="s">
        <v>60</v>
      </c>
      <c r="AR7735" s="1" t="s">
        <v>60</v>
      </c>
      <c r="AT7735" s="1" t="s">
        <v>62</v>
      </c>
      <c r="AU7735" s="1" t="s">
        <v>110</v>
      </c>
      <c r="AV7735" s="1" t="s">
        <v>111</v>
      </c>
      <c r="AX7735" s="3" t="str">
        <f t="array" ref="AX7735">TEXTJOIN(", ", TRUE, IF(X7735:AS7735="Y", X$1:AS$1, IF(X7735:AS7735&lt;&gt;"", X$1:AS$1 &amp; ": " &amp; X7735:AS7735, "")))
</f>
        <v>Cocaine, Fentanyl, Any Opioid</v>
      </c>
    </row>
    <row r="7736">
      <c r="A7736" s="2">
        <v>41116.0</v>
      </c>
      <c r="B7736" s="1" t="s">
        <v>50</v>
      </c>
      <c r="C7736" s="1">
        <v>24.0</v>
      </c>
      <c r="D7736" s="1" t="s">
        <v>51</v>
      </c>
      <c r="E7736" s="1" t="s">
        <v>63</v>
      </c>
      <c r="G7736" s="1" t="s">
        <v>731</v>
      </c>
      <c r="H7736" s="1" t="s">
        <v>103</v>
      </c>
      <c r="J7736" s="1" t="s">
        <v>731</v>
      </c>
      <c r="L7736" s="1" t="s">
        <v>55</v>
      </c>
      <c r="M7736" s="1" t="s">
        <v>56</v>
      </c>
      <c r="N7736" s="1" t="s">
        <v>66</v>
      </c>
      <c r="O7736" s="1" t="s">
        <v>731</v>
      </c>
      <c r="P7736" s="1" t="s">
        <v>103</v>
      </c>
      <c r="R7736" s="1" t="s">
        <v>56</v>
      </c>
      <c r="T7736" s="1" t="s">
        <v>68</v>
      </c>
      <c r="U7736" s="1" t="s">
        <v>59</v>
      </c>
      <c r="X7736" s="1" t="s">
        <v>60</v>
      </c>
      <c r="AT7736" s="1" t="s">
        <v>735</v>
      </c>
      <c r="AU7736" s="1" t="s">
        <v>735</v>
      </c>
      <c r="AV7736" s="1" t="s">
        <v>736</v>
      </c>
      <c r="AX7736" s="3" t="str">
        <f t="array" ref="AX7736">TEXTJOIN(", ", TRUE, IF(X7736:AS7736="Y", X$1:AS$1, IF(X7736:AS7736&lt;&gt;"", X$1:AS$1 &amp; ": " &amp; X7736:AS7736, "")))
</f>
        <v>Heroin</v>
      </c>
    </row>
    <row r="7737">
      <c r="A7737" s="2">
        <v>41868.0</v>
      </c>
      <c r="B7737" s="1" t="s">
        <v>50</v>
      </c>
      <c r="C7737" s="1">
        <v>53.0</v>
      </c>
      <c r="D7737" s="1" t="s">
        <v>51</v>
      </c>
      <c r="E7737" s="1" t="s">
        <v>63</v>
      </c>
      <c r="G7737" s="1" t="s">
        <v>1174</v>
      </c>
      <c r="J7737" s="1" t="s">
        <v>1174</v>
      </c>
      <c r="L7737" s="1" t="s">
        <v>55</v>
      </c>
      <c r="M7737" s="1" t="s">
        <v>56</v>
      </c>
      <c r="N7737" s="1" t="s">
        <v>148</v>
      </c>
      <c r="O7737" s="1" t="s">
        <v>1174</v>
      </c>
      <c r="P7737" s="1" t="s">
        <v>91</v>
      </c>
      <c r="R7737" s="1" t="s">
        <v>56</v>
      </c>
      <c r="T7737" s="1" t="s">
        <v>73</v>
      </c>
      <c r="U7737" s="1" t="s">
        <v>59</v>
      </c>
      <c r="X7737" s="1" t="s">
        <v>60</v>
      </c>
      <c r="AT7737" s="1" t="s">
        <v>1176</v>
      </c>
      <c r="AU7737" s="1" t="s">
        <v>1176</v>
      </c>
      <c r="AV7737" s="1" t="s">
        <v>1806</v>
      </c>
      <c r="AX7737" s="3" t="str">
        <f t="array" ref="AX7737">TEXTJOIN(", ", TRUE, IF(X7737:AS7737="Y", X$1:AS$1, IF(X7737:AS7737&lt;&gt;"", X$1:AS$1 &amp; ": " &amp; X7737:AS7737, "")))
</f>
        <v>Heroin</v>
      </c>
    </row>
    <row r="7738">
      <c r="A7738" s="2">
        <v>43699.0</v>
      </c>
      <c r="B7738" s="1" t="s">
        <v>50</v>
      </c>
      <c r="C7738" s="1">
        <v>33.0</v>
      </c>
      <c r="D7738" s="1" t="s">
        <v>51</v>
      </c>
      <c r="E7738" s="1" t="s">
        <v>63</v>
      </c>
      <c r="G7738" s="1" t="s">
        <v>488</v>
      </c>
      <c r="H7738" s="1" t="s">
        <v>91</v>
      </c>
      <c r="I7738" s="1" t="s">
        <v>55</v>
      </c>
      <c r="J7738" s="1" t="s">
        <v>488</v>
      </c>
      <c r="K7738" s="1" t="s">
        <v>91</v>
      </c>
      <c r="L7738" s="1" t="s">
        <v>55</v>
      </c>
      <c r="M7738" s="1" t="s">
        <v>56</v>
      </c>
      <c r="N7738" s="1" t="s">
        <v>119</v>
      </c>
      <c r="O7738" s="1" t="s">
        <v>488</v>
      </c>
      <c r="P7738" s="1" t="s">
        <v>91</v>
      </c>
      <c r="Q7738" s="1" t="s">
        <v>55</v>
      </c>
      <c r="R7738" s="1" t="s">
        <v>56</v>
      </c>
      <c r="T7738" s="1" t="s">
        <v>7515</v>
      </c>
      <c r="U7738" s="1" t="s">
        <v>59</v>
      </c>
      <c r="Z7738" s="1" t="s">
        <v>60</v>
      </c>
      <c r="AD7738" s="1" t="s">
        <v>60</v>
      </c>
      <c r="AR7738" s="1" t="s">
        <v>60</v>
      </c>
      <c r="AT7738" s="1" t="s">
        <v>492</v>
      </c>
      <c r="AU7738" s="1" t="s">
        <v>492</v>
      </c>
      <c r="AV7738" s="1" t="s">
        <v>493</v>
      </c>
      <c r="AX7738" s="3" t="str">
        <f t="array" ref="AX7738">TEXTJOIN(", ", TRUE, IF(X7738:AS7738="Y", X$1:AS$1, IF(X7738:AS7738&lt;&gt;"", X$1:AS$1 &amp; ": " &amp; X7738:AS7738, "")))
</f>
        <v>Fentanyl, Ethanol, Any Opioid</v>
      </c>
    </row>
    <row r="7739">
      <c r="A7739" s="2">
        <v>41413.0</v>
      </c>
      <c r="B7739" s="1" t="s">
        <v>50</v>
      </c>
      <c r="C7739" s="1">
        <v>27.0</v>
      </c>
      <c r="D7739" s="1" t="s">
        <v>51</v>
      </c>
      <c r="E7739" s="1" t="s">
        <v>63</v>
      </c>
      <c r="G7739" s="1" t="s">
        <v>536</v>
      </c>
      <c r="H7739" s="1" t="s">
        <v>299</v>
      </c>
      <c r="J7739" s="1" t="s">
        <v>536</v>
      </c>
      <c r="L7739" s="1" t="s">
        <v>55</v>
      </c>
      <c r="M7739" s="1" t="s">
        <v>56</v>
      </c>
      <c r="N7739" s="1" t="s">
        <v>2827</v>
      </c>
      <c r="O7739" s="1" t="s">
        <v>536</v>
      </c>
      <c r="P7739" s="1" t="s">
        <v>299</v>
      </c>
      <c r="R7739" s="1" t="s">
        <v>67</v>
      </c>
      <c r="T7739" s="1" t="s">
        <v>1040</v>
      </c>
      <c r="U7739" s="1" t="s">
        <v>59</v>
      </c>
      <c r="Z7739" s="1" t="s">
        <v>60</v>
      </c>
      <c r="AT7739" s="1" t="s">
        <v>538</v>
      </c>
      <c r="AU7739" s="1" t="s">
        <v>538</v>
      </c>
      <c r="AV7739" s="1" t="s">
        <v>539</v>
      </c>
      <c r="AX7739" s="3" t="str">
        <f t="array" ref="AX7739">TEXTJOIN(", ", TRUE, IF(X7739:AS7739="Y", X$1:AS$1, IF(X7739:AS7739&lt;&gt;"", X$1:AS$1 &amp; ": " &amp; X7739:AS7739, "")))
</f>
        <v>Fentanyl</v>
      </c>
    </row>
    <row r="7740">
      <c r="A7740" s="2">
        <v>43532.0</v>
      </c>
      <c r="B7740" s="1" t="s">
        <v>50</v>
      </c>
      <c r="C7740" s="1">
        <v>24.0</v>
      </c>
      <c r="D7740" s="1" t="s">
        <v>51</v>
      </c>
      <c r="E7740" s="1" t="s">
        <v>63</v>
      </c>
      <c r="G7740" s="1" t="s">
        <v>64</v>
      </c>
      <c r="H7740" s="1" t="s">
        <v>65</v>
      </c>
      <c r="I7740" s="1" t="s">
        <v>55</v>
      </c>
      <c r="J7740" s="1" t="s">
        <v>64</v>
      </c>
      <c r="K7740" s="1" t="s">
        <v>65</v>
      </c>
      <c r="L7740" s="1" t="s">
        <v>55</v>
      </c>
      <c r="M7740" s="1" t="s">
        <v>56</v>
      </c>
      <c r="N7740" s="1" t="s">
        <v>136</v>
      </c>
      <c r="O7740" s="1" t="s">
        <v>64</v>
      </c>
      <c r="P7740" s="1" t="s">
        <v>65</v>
      </c>
      <c r="Q7740" s="1" t="s">
        <v>55</v>
      </c>
      <c r="R7740" s="1" t="s">
        <v>56</v>
      </c>
      <c r="T7740" s="1" t="s">
        <v>7516</v>
      </c>
      <c r="U7740" s="1" t="s">
        <v>59</v>
      </c>
      <c r="Z7740" s="1" t="s">
        <v>60</v>
      </c>
      <c r="AA7740" s="1" t="s">
        <v>60</v>
      </c>
      <c r="AR7740" s="1" t="s">
        <v>60</v>
      </c>
      <c r="AT7740" s="1" t="s">
        <v>69</v>
      </c>
      <c r="AU7740" s="1" t="s">
        <v>69</v>
      </c>
      <c r="AV7740" s="1" t="s">
        <v>70</v>
      </c>
      <c r="AX7740" s="3" t="str">
        <f t="array" ref="AX7740">TEXTJOIN(", ", TRUE, IF(X7740:AS7740="Y", X$1:AS$1, IF(X7740:AS7740&lt;&gt;"", X$1:AS$1 &amp; ": " &amp; X7740:AS7740, "")))
</f>
        <v>Fentanyl, Fentanyl Analogue, Any Opioid</v>
      </c>
    </row>
    <row r="7741">
      <c r="A7741" s="2">
        <v>44039.0</v>
      </c>
      <c r="B7741" s="1" t="s">
        <v>50</v>
      </c>
      <c r="C7741" s="1">
        <v>31.0</v>
      </c>
      <c r="D7741" s="1" t="s">
        <v>51</v>
      </c>
      <c r="E7741" s="1" t="s">
        <v>63</v>
      </c>
      <c r="G7741" s="1" t="s">
        <v>7517</v>
      </c>
      <c r="I7741" s="1" t="s">
        <v>89</v>
      </c>
      <c r="J7741" s="1" t="s">
        <v>103</v>
      </c>
      <c r="K7741" s="1" t="s">
        <v>103</v>
      </c>
      <c r="L7741" s="1" t="s">
        <v>55</v>
      </c>
      <c r="M7741" s="1" t="s">
        <v>177</v>
      </c>
      <c r="N7741" s="1" t="s">
        <v>136</v>
      </c>
      <c r="O7741" s="1" t="s">
        <v>103</v>
      </c>
      <c r="P7741" s="1" t="s">
        <v>103</v>
      </c>
      <c r="Q7741" s="1" t="s">
        <v>55</v>
      </c>
      <c r="R7741" s="1" t="s">
        <v>44</v>
      </c>
      <c r="T7741" s="1" t="s">
        <v>7518</v>
      </c>
      <c r="U7741" s="1" t="s">
        <v>59</v>
      </c>
      <c r="Y7741" s="1" t="s">
        <v>60</v>
      </c>
      <c r="Z7741" s="1" t="s">
        <v>60</v>
      </c>
      <c r="AD7741" s="1" t="s">
        <v>60</v>
      </c>
      <c r="AF7741" s="1" t="s">
        <v>60</v>
      </c>
      <c r="AR7741" s="1" t="s">
        <v>60</v>
      </c>
      <c r="AU7741" s="1" t="s">
        <v>167</v>
      </c>
      <c r="AV7741" s="1" t="s">
        <v>168</v>
      </c>
      <c r="AX7741" s="3" t="str">
        <f t="array" ref="AX7741">TEXTJOIN(", ", TRUE, IF(X7741:AS7741="Y", X$1:AS$1, IF(X7741:AS7741&lt;&gt;"", X$1:AS$1 &amp; ": " &amp; X7741:AS7741, "")))
</f>
        <v>Cocaine, Fentanyl, Ethanol, Benzodiazepine, Any Opioid</v>
      </c>
    </row>
    <row r="7742">
      <c r="A7742" s="2">
        <v>40964.0</v>
      </c>
      <c r="B7742" s="1" t="s">
        <v>50</v>
      </c>
      <c r="C7742" s="1">
        <v>26.0</v>
      </c>
      <c r="D7742" s="1" t="s">
        <v>51</v>
      </c>
      <c r="E7742" s="1" t="s">
        <v>63</v>
      </c>
      <c r="G7742" s="1" t="s">
        <v>318</v>
      </c>
      <c r="J7742" s="1" t="s">
        <v>318</v>
      </c>
      <c r="L7742" s="1" t="s">
        <v>55</v>
      </c>
      <c r="M7742" s="1" t="s">
        <v>56</v>
      </c>
      <c r="N7742" s="1" t="s">
        <v>836</v>
      </c>
      <c r="O7742" s="1" t="s">
        <v>318</v>
      </c>
      <c r="R7742" s="1" t="s">
        <v>56</v>
      </c>
      <c r="T7742" s="1" t="s">
        <v>232</v>
      </c>
      <c r="U7742" s="1" t="s">
        <v>59</v>
      </c>
      <c r="Y7742" s="1" t="s">
        <v>60</v>
      </c>
      <c r="AB7742" s="1" t="s">
        <v>60</v>
      </c>
      <c r="AC7742" s="1" t="s">
        <v>60</v>
      </c>
      <c r="AT7742" s="1" t="s">
        <v>320</v>
      </c>
      <c r="AU7742" s="1" t="s">
        <v>320</v>
      </c>
      <c r="AV7742" s="1" t="s">
        <v>321</v>
      </c>
      <c r="AX7742" s="3" t="str">
        <f t="array" ref="AX7742">TEXTJOIN(", ", TRUE, IF(X7742:AS7742="Y", X$1:AS$1, IF(X7742:AS7742&lt;&gt;"", X$1:AS$1 &amp; ": " &amp; X7742:AS7742, "")))
</f>
        <v>Cocaine, Oxycodone, Oxymorphone</v>
      </c>
    </row>
    <row r="7743">
      <c r="A7743" s="4">
        <v>41996.0</v>
      </c>
      <c r="B7743" s="1" t="s">
        <v>50</v>
      </c>
      <c r="C7743" s="1">
        <v>48.0</v>
      </c>
      <c r="D7743" s="1" t="s">
        <v>51</v>
      </c>
      <c r="E7743" s="1" t="s">
        <v>63</v>
      </c>
      <c r="G7743" s="1" t="s">
        <v>116</v>
      </c>
      <c r="J7743" s="1" t="s">
        <v>116</v>
      </c>
      <c r="L7743" s="1" t="s">
        <v>55</v>
      </c>
      <c r="M7743" s="1" t="s">
        <v>56</v>
      </c>
      <c r="N7743" s="1" t="s">
        <v>276</v>
      </c>
      <c r="O7743" s="1" t="s">
        <v>116</v>
      </c>
      <c r="P7743" s="1" t="s">
        <v>103</v>
      </c>
      <c r="R7743" s="1" t="s">
        <v>56</v>
      </c>
      <c r="T7743" s="1" t="s">
        <v>665</v>
      </c>
      <c r="U7743" s="1" t="s">
        <v>59</v>
      </c>
      <c r="X7743" s="1" t="s">
        <v>60</v>
      </c>
      <c r="AD7743" s="1" t="s">
        <v>60</v>
      </c>
      <c r="AT7743" s="1" t="s">
        <v>122</v>
      </c>
      <c r="AU7743" s="1" t="s">
        <v>122</v>
      </c>
      <c r="AV7743" s="1" t="s">
        <v>139</v>
      </c>
      <c r="AX7743" s="3" t="str">
        <f t="array" ref="AX7743">TEXTJOIN(", ", TRUE, IF(X7743:AS7743="Y", X$1:AS$1, IF(X7743:AS7743&lt;&gt;"", X$1:AS$1 &amp; ": " &amp; X7743:AS7743, "")))
</f>
        <v>Heroin, Ethanol</v>
      </c>
    </row>
    <row r="7744">
      <c r="A7744" s="2">
        <v>42797.0</v>
      </c>
      <c r="B7744" s="1" t="s">
        <v>86</v>
      </c>
      <c r="C7744" s="1">
        <v>27.0</v>
      </c>
      <c r="D7744" s="1" t="s">
        <v>51</v>
      </c>
      <c r="E7744" s="1" t="s">
        <v>412</v>
      </c>
      <c r="G7744" s="1" t="s">
        <v>185</v>
      </c>
      <c r="H7744" s="1" t="s">
        <v>91</v>
      </c>
      <c r="I7744" s="1" t="s">
        <v>55</v>
      </c>
      <c r="J7744" s="1" t="s">
        <v>185</v>
      </c>
      <c r="K7744" s="1" t="s">
        <v>91</v>
      </c>
      <c r="L7744" s="1" t="s">
        <v>55</v>
      </c>
      <c r="M7744" s="1" t="s">
        <v>56</v>
      </c>
      <c r="N7744" s="1" t="s">
        <v>136</v>
      </c>
      <c r="O7744" s="1" t="s">
        <v>185</v>
      </c>
      <c r="P7744" s="1" t="s">
        <v>91</v>
      </c>
      <c r="Q7744" s="1" t="s">
        <v>55</v>
      </c>
      <c r="R7744" s="1" t="s">
        <v>56</v>
      </c>
      <c r="T7744" s="1" t="s">
        <v>83</v>
      </c>
      <c r="U7744" s="1" t="s">
        <v>59</v>
      </c>
      <c r="Z7744" s="1" t="s">
        <v>60</v>
      </c>
      <c r="AT7744" s="1" t="s">
        <v>188</v>
      </c>
      <c r="AU7744" s="1" t="s">
        <v>188</v>
      </c>
      <c r="AV7744" s="1" t="s">
        <v>189</v>
      </c>
      <c r="AX7744" s="3" t="str">
        <f t="array" ref="AX7744">TEXTJOIN(", ", TRUE, IF(X7744:AS7744="Y", X$1:AS$1, IF(X7744:AS7744&lt;&gt;"", X$1:AS$1 &amp; ": " &amp; X7744:AS7744, "")))
</f>
        <v>Fentanyl</v>
      </c>
    </row>
    <row r="7745">
      <c r="A7745" s="2">
        <v>42126.0</v>
      </c>
      <c r="B7745" s="1" t="s">
        <v>86</v>
      </c>
      <c r="C7745" s="1">
        <v>43.0</v>
      </c>
      <c r="D7745" s="1" t="s">
        <v>76</v>
      </c>
      <c r="E7745" s="1" t="s">
        <v>52</v>
      </c>
      <c r="G7745" s="1" t="s">
        <v>185</v>
      </c>
      <c r="H7745" s="1" t="s">
        <v>91</v>
      </c>
      <c r="I7745" s="1" t="s">
        <v>55</v>
      </c>
      <c r="J7745" s="1" t="s">
        <v>185</v>
      </c>
      <c r="M7745" s="1" t="s">
        <v>1867</v>
      </c>
      <c r="O7745" s="1" t="s">
        <v>185</v>
      </c>
      <c r="P7745" s="1" t="s">
        <v>91</v>
      </c>
      <c r="Q7745" s="1" t="s">
        <v>55</v>
      </c>
      <c r="R7745" s="1" t="s">
        <v>67</v>
      </c>
      <c r="T7745" s="1" t="s">
        <v>7519</v>
      </c>
      <c r="U7745" s="1" t="s">
        <v>59</v>
      </c>
      <c r="AF7745" s="1" t="s">
        <v>60</v>
      </c>
      <c r="AG7745" s="1" t="s">
        <v>60</v>
      </c>
      <c r="AR7745" s="1" t="s">
        <v>60</v>
      </c>
      <c r="AT7745" s="1" t="s">
        <v>188</v>
      </c>
      <c r="AU7745" s="1" t="s">
        <v>188</v>
      </c>
      <c r="AV7745" s="1" t="s">
        <v>189</v>
      </c>
      <c r="AX7745" s="3" t="str">
        <f t="array" ref="AX7745">TEXTJOIN(", ", TRUE, IF(X7745:AS7745="Y", X$1:AS$1, IF(X7745:AS7745&lt;&gt;"", X$1:AS$1 &amp; ": " &amp; X7745:AS7745, "")))
</f>
        <v>Benzodiazepine, Methadone, Any Opioid</v>
      </c>
    </row>
    <row r="7746">
      <c r="A7746" s="2">
        <v>42491.0</v>
      </c>
      <c r="B7746" s="1" t="s">
        <v>50</v>
      </c>
      <c r="C7746" s="1">
        <v>50.0</v>
      </c>
      <c r="D7746" s="1" t="s">
        <v>51</v>
      </c>
      <c r="E7746" s="1" t="s">
        <v>63</v>
      </c>
      <c r="F7746" s="1" t="s">
        <v>137</v>
      </c>
      <c r="G7746" s="1" t="s">
        <v>256</v>
      </c>
      <c r="H7746" s="1" t="s">
        <v>103</v>
      </c>
      <c r="I7746" s="1" t="s">
        <v>55</v>
      </c>
      <c r="J7746" s="1" t="s">
        <v>256</v>
      </c>
      <c r="M7746" s="1" t="s">
        <v>56</v>
      </c>
      <c r="N7746" s="1" t="s">
        <v>670</v>
      </c>
      <c r="O7746" s="1" t="s">
        <v>256</v>
      </c>
      <c r="R7746" s="1" t="s">
        <v>56</v>
      </c>
      <c r="T7746" s="1" t="s">
        <v>7520</v>
      </c>
      <c r="U7746" s="1" t="s">
        <v>59</v>
      </c>
      <c r="Y7746" s="1" t="s">
        <v>60</v>
      </c>
      <c r="Z7746" s="1" t="s">
        <v>60</v>
      </c>
      <c r="AB7746" s="1" t="s">
        <v>60</v>
      </c>
      <c r="AP7746" s="1" t="s">
        <v>60</v>
      </c>
      <c r="AR7746" s="1" t="s">
        <v>60</v>
      </c>
      <c r="AS7746" s="1" t="s">
        <v>893</v>
      </c>
      <c r="AT7746" s="1" t="s">
        <v>282</v>
      </c>
      <c r="AU7746" s="1" t="s">
        <v>282</v>
      </c>
      <c r="AV7746" s="1" t="s">
        <v>260</v>
      </c>
      <c r="AX7746" s="3" t="str">
        <f t="array" ref="AX7746">TEXTJOIN(", ", TRUE, IF(X7746:AS7746="Y", X$1:AS$1, IF(X7746:AS7746&lt;&gt;"", X$1:AS$1 &amp; ": " &amp; X7746:AS7746, "")))
</f>
        <v>Cocaine, Fentanyl, Oxycodone, Heroin/Morph/Codeine, Any Opioid, Other: codeine</v>
      </c>
    </row>
    <row r="7747">
      <c r="A7747" s="4">
        <v>41575.0</v>
      </c>
      <c r="B7747" s="1" t="s">
        <v>50</v>
      </c>
      <c r="C7747" s="1">
        <v>56.0</v>
      </c>
      <c r="D7747" s="1" t="s">
        <v>76</v>
      </c>
      <c r="E7747" s="1" t="s">
        <v>63</v>
      </c>
      <c r="G7747" s="1" t="s">
        <v>262</v>
      </c>
      <c r="H7747" s="1" t="s">
        <v>263</v>
      </c>
      <c r="J7747" s="1" t="s">
        <v>262</v>
      </c>
      <c r="L7747" s="1" t="s">
        <v>55</v>
      </c>
      <c r="M7747" s="1" t="s">
        <v>56</v>
      </c>
      <c r="N7747" s="1" t="s">
        <v>104</v>
      </c>
      <c r="O7747" s="1" t="s">
        <v>262</v>
      </c>
      <c r="P7747" s="1" t="s">
        <v>263</v>
      </c>
      <c r="R7747" s="1" t="s">
        <v>56</v>
      </c>
      <c r="T7747" s="1" t="s">
        <v>7521</v>
      </c>
      <c r="U7747" s="1" t="s">
        <v>59</v>
      </c>
      <c r="Z7747" s="1" t="s">
        <v>60</v>
      </c>
      <c r="AB7747" s="1" t="s">
        <v>60</v>
      </c>
      <c r="AT7747" s="1" t="s">
        <v>556</v>
      </c>
      <c r="AU7747" s="1" t="s">
        <v>556</v>
      </c>
      <c r="AV7747" s="1" t="s">
        <v>266</v>
      </c>
      <c r="AX7747" s="3" t="str">
        <f t="array" ref="AX7747">TEXTJOIN(", ", TRUE, IF(X7747:AS7747="Y", X$1:AS$1, IF(X7747:AS7747&lt;&gt;"", X$1:AS$1 &amp; ": " &amp; X7747:AS7747, "")))
</f>
        <v>Fentanyl, Oxycodone</v>
      </c>
    </row>
    <row r="7748">
      <c r="A7748" s="2">
        <v>41110.0</v>
      </c>
      <c r="B7748" s="1" t="s">
        <v>50</v>
      </c>
      <c r="C7748" s="1">
        <v>40.0</v>
      </c>
      <c r="D7748" s="1" t="s">
        <v>51</v>
      </c>
      <c r="E7748" s="1" t="s">
        <v>63</v>
      </c>
      <c r="F7748" s="1" t="s">
        <v>137</v>
      </c>
      <c r="G7748" s="1" t="s">
        <v>91</v>
      </c>
      <c r="H7748" s="1" t="s">
        <v>91</v>
      </c>
      <c r="J7748" s="1" t="s">
        <v>91</v>
      </c>
      <c r="L7748" s="1" t="s">
        <v>55</v>
      </c>
      <c r="M7748" s="1" t="s">
        <v>56</v>
      </c>
      <c r="N7748" s="1" t="s">
        <v>113</v>
      </c>
      <c r="O7748" s="1" t="s">
        <v>91</v>
      </c>
      <c r="P7748" s="1" t="s">
        <v>91</v>
      </c>
      <c r="R7748" s="1" t="s">
        <v>56</v>
      </c>
      <c r="T7748" s="1" t="s">
        <v>729</v>
      </c>
      <c r="U7748" s="1" t="s">
        <v>59</v>
      </c>
      <c r="Y7748" s="1" t="s">
        <v>60</v>
      </c>
      <c r="AT7748" s="1" t="s">
        <v>110</v>
      </c>
      <c r="AU7748" s="1" t="s">
        <v>110</v>
      </c>
      <c r="AV7748" s="1" t="s">
        <v>111</v>
      </c>
      <c r="AX7748" s="3" t="str">
        <f t="array" ref="AX7748">TEXTJOIN(", ", TRUE, IF(X7748:AS7748="Y", X$1:AS$1, IF(X7748:AS7748&lt;&gt;"", X$1:AS$1 &amp; ": " &amp; X7748:AS7748, "")))
</f>
        <v>Cocaine</v>
      </c>
    </row>
    <row r="7749">
      <c r="A7749" s="2">
        <v>41944.0</v>
      </c>
      <c r="B7749" s="1" t="s">
        <v>50</v>
      </c>
      <c r="C7749" s="1">
        <v>30.0</v>
      </c>
      <c r="D7749" s="1" t="s">
        <v>76</v>
      </c>
      <c r="E7749" s="1" t="s">
        <v>63</v>
      </c>
      <c r="G7749" s="1" t="s">
        <v>271</v>
      </c>
      <c r="J7749" s="1" t="s">
        <v>271</v>
      </c>
      <c r="L7749" s="1" t="s">
        <v>55</v>
      </c>
      <c r="M7749" s="1" t="s">
        <v>56</v>
      </c>
      <c r="N7749" s="1" t="s">
        <v>136</v>
      </c>
      <c r="O7749" s="1" t="s">
        <v>271</v>
      </c>
      <c r="P7749" s="1" t="s">
        <v>91</v>
      </c>
      <c r="R7749" s="1" t="s">
        <v>56</v>
      </c>
      <c r="T7749" s="1" t="s">
        <v>130</v>
      </c>
      <c r="U7749" s="1" t="s">
        <v>59</v>
      </c>
      <c r="X7749" s="1" t="s">
        <v>60</v>
      </c>
      <c r="AT7749" s="1" t="s">
        <v>274</v>
      </c>
      <c r="AU7749" s="1" t="s">
        <v>274</v>
      </c>
      <c r="AV7749" s="1" t="s">
        <v>275</v>
      </c>
      <c r="AX7749" s="3" t="str">
        <f t="array" ref="AX7749">TEXTJOIN(", ", TRUE, IF(X7749:AS7749="Y", X$1:AS$1, IF(X7749:AS7749&lt;&gt;"", X$1:AS$1 &amp; ": " &amp; X7749:AS7749, "")))
</f>
        <v>Heroin</v>
      </c>
    </row>
    <row r="7750">
      <c r="A7750" s="2">
        <v>43070.0</v>
      </c>
      <c r="B7750" s="1" t="s">
        <v>86</v>
      </c>
      <c r="C7750" s="1">
        <v>49.0</v>
      </c>
      <c r="D7750" s="1" t="s">
        <v>51</v>
      </c>
      <c r="E7750" s="1" t="s">
        <v>63</v>
      </c>
      <c r="G7750" s="1" t="s">
        <v>322</v>
      </c>
      <c r="H7750" s="1" t="s">
        <v>91</v>
      </c>
      <c r="I7750" s="1" t="s">
        <v>55</v>
      </c>
      <c r="J7750" s="1" t="s">
        <v>322</v>
      </c>
      <c r="K7750" s="1" t="s">
        <v>91</v>
      </c>
      <c r="L7750" s="1" t="s">
        <v>55</v>
      </c>
      <c r="M7750" s="1" t="s">
        <v>56</v>
      </c>
      <c r="N7750" s="1" t="s">
        <v>136</v>
      </c>
      <c r="O7750" s="1" t="s">
        <v>322</v>
      </c>
      <c r="P7750" s="1" t="s">
        <v>91</v>
      </c>
      <c r="Q7750" s="1" t="s">
        <v>55</v>
      </c>
      <c r="R7750" s="1" t="s">
        <v>56</v>
      </c>
      <c r="T7750" s="1" t="s">
        <v>7522</v>
      </c>
      <c r="U7750" s="1" t="s">
        <v>59</v>
      </c>
      <c r="Z7750" s="1" t="s">
        <v>60</v>
      </c>
      <c r="AA7750" s="1" t="s">
        <v>60</v>
      </c>
      <c r="AB7750" s="1" t="s">
        <v>60</v>
      </c>
      <c r="AD7750" s="1" t="s">
        <v>60</v>
      </c>
      <c r="AF7750" s="1" t="s">
        <v>60</v>
      </c>
      <c r="AT7750" s="1" t="s">
        <v>324</v>
      </c>
      <c r="AU7750" s="1" t="s">
        <v>324</v>
      </c>
      <c r="AV7750" s="1" t="s">
        <v>325</v>
      </c>
      <c r="AX7750" s="3" t="str">
        <f t="array" ref="AX7750">TEXTJOIN(", ", TRUE, IF(X7750:AS7750="Y", X$1:AS$1, IF(X7750:AS7750&lt;&gt;"", X$1:AS$1 &amp; ": " &amp; X7750:AS7750, "")))
</f>
        <v>Fentanyl, Fentanyl Analogue, Oxycodone, Ethanol, Benzodiazepine</v>
      </c>
    </row>
    <row r="7751">
      <c r="A7751" s="2">
        <v>42274.0</v>
      </c>
      <c r="B7751" s="1" t="s">
        <v>86</v>
      </c>
      <c r="C7751" s="1">
        <v>29.0</v>
      </c>
      <c r="D7751" s="1" t="s">
        <v>51</v>
      </c>
      <c r="E7751" s="1" t="s">
        <v>63</v>
      </c>
      <c r="G7751" s="1" t="s">
        <v>256</v>
      </c>
      <c r="H7751" s="1" t="s">
        <v>103</v>
      </c>
      <c r="I7751" s="1" t="s">
        <v>55</v>
      </c>
      <c r="J7751" s="1" t="s">
        <v>256</v>
      </c>
      <c r="M7751" s="1" t="s">
        <v>56</v>
      </c>
      <c r="O7751" s="1" t="s">
        <v>256</v>
      </c>
      <c r="P7751" s="1" t="s">
        <v>103</v>
      </c>
      <c r="Q7751" s="1" t="s">
        <v>55</v>
      </c>
      <c r="R7751" s="1" t="s">
        <v>67</v>
      </c>
      <c r="T7751" s="1" t="s">
        <v>7523</v>
      </c>
      <c r="U7751" s="1" t="s">
        <v>59</v>
      </c>
      <c r="W7751" s="1" t="s">
        <v>60</v>
      </c>
      <c r="X7751" s="1" t="s">
        <v>60</v>
      </c>
      <c r="Y7751" s="1" t="s">
        <v>60</v>
      </c>
      <c r="AD7751" s="1" t="s">
        <v>60</v>
      </c>
      <c r="AP7751" s="1" t="s">
        <v>60</v>
      </c>
      <c r="AR7751" s="1" t="s">
        <v>60</v>
      </c>
      <c r="AT7751" s="1" t="s">
        <v>282</v>
      </c>
      <c r="AU7751" s="1" t="s">
        <v>282</v>
      </c>
      <c r="AV7751" s="1" t="s">
        <v>260</v>
      </c>
      <c r="AX7751" s="3" t="str">
        <f t="array" ref="AX7751">TEXTJOIN(", ", TRUE, IF(X7751:AS7751="Y", X$1:AS$1, IF(X7751:AS7751&lt;&gt;"", X$1:AS$1 &amp; ": " &amp; X7751:AS7751, "")))
</f>
        <v>Heroin, Cocaine, Ethanol, Heroin/Morph/Codeine, Any Opioid</v>
      </c>
    </row>
    <row r="7752">
      <c r="A7752" s="2">
        <v>42309.0</v>
      </c>
      <c r="B7752" s="1" t="s">
        <v>86</v>
      </c>
      <c r="C7752" s="1">
        <v>49.0</v>
      </c>
      <c r="D7752" s="1" t="s">
        <v>51</v>
      </c>
      <c r="E7752" s="1" t="s">
        <v>63</v>
      </c>
      <c r="G7752" s="1" t="s">
        <v>82</v>
      </c>
      <c r="H7752" s="1" t="s">
        <v>54</v>
      </c>
      <c r="I7752" s="1" t="s">
        <v>55</v>
      </c>
      <c r="J7752" s="1" t="s">
        <v>82</v>
      </c>
      <c r="M7752" s="1" t="s">
        <v>56</v>
      </c>
      <c r="O7752" s="1" t="s">
        <v>82</v>
      </c>
      <c r="P7752" s="1" t="s">
        <v>54</v>
      </c>
      <c r="Q7752" s="1" t="s">
        <v>55</v>
      </c>
      <c r="R7752" s="1" t="s">
        <v>56</v>
      </c>
      <c r="T7752" s="1" t="s">
        <v>7524</v>
      </c>
      <c r="U7752" s="1" t="s">
        <v>59</v>
      </c>
      <c r="Z7752" s="1" t="s">
        <v>60</v>
      </c>
      <c r="AG7752" s="1" t="s">
        <v>60</v>
      </c>
      <c r="AR7752" s="1" t="s">
        <v>60</v>
      </c>
      <c r="AT7752" s="1" t="s">
        <v>329</v>
      </c>
      <c r="AU7752" s="1" t="s">
        <v>329</v>
      </c>
      <c r="AV7752" s="1" t="s">
        <v>85</v>
      </c>
      <c r="AX7752" s="3" t="str">
        <f t="array" ref="AX7752">TEXTJOIN(", ", TRUE, IF(X7752:AS7752="Y", X$1:AS$1, IF(X7752:AS7752&lt;&gt;"", X$1:AS$1 &amp; ": " &amp; X7752:AS7752, "")))
</f>
        <v>Fentanyl, Methadone, Any Opioid</v>
      </c>
    </row>
    <row r="7753">
      <c r="A7753" s="2">
        <v>42373.0</v>
      </c>
      <c r="B7753" s="1" t="s">
        <v>50</v>
      </c>
      <c r="C7753" s="1">
        <v>28.0</v>
      </c>
      <c r="D7753" s="1" t="s">
        <v>51</v>
      </c>
      <c r="E7753" s="1" t="s">
        <v>63</v>
      </c>
      <c r="G7753" s="1" t="s">
        <v>90</v>
      </c>
      <c r="H7753" s="1" t="s">
        <v>91</v>
      </c>
      <c r="I7753" s="1" t="s">
        <v>55</v>
      </c>
      <c r="J7753" s="1" t="s">
        <v>90</v>
      </c>
      <c r="M7753" s="1" t="s">
        <v>56</v>
      </c>
      <c r="N7753" s="1" t="s">
        <v>136</v>
      </c>
      <c r="O7753" s="1" t="s">
        <v>90</v>
      </c>
      <c r="R7753" s="1" t="s">
        <v>56</v>
      </c>
      <c r="T7753" s="1" t="s">
        <v>7525</v>
      </c>
      <c r="U7753" s="1" t="s">
        <v>59</v>
      </c>
      <c r="W7753" s="1" t="s">
        <v>60</v>
      </c>
      <c r="X7753" s="1" t="s">
        <v>60</v>
      </c>
      <c r="Y7753" s="1" t="s">
        <v>60</v>
      </c>
      <c r="Z7753" s="1" t="s">
        <v>60</v>
      </c>
      <c r="AP7753" s="1" t="s">
        <v>60</v>
      </c>
      <c r="AR7753" s="1" t="s">
        <v>60</v>
      </c>
      <c r="AT7753" s="1" t="s">
        <v>96</v>
      </c>
      <c r="AU7753" s="1" t="s">
        <v>96</v>
      </c>
      <c r="AV7753" s="1" t="s">
        <v>97</v>
      </c>
      <c r="AX7753" s="3" t="str">
        <f t="array" ref="AX7753">TEXTJOIN(", ", TRUE, IF(X7753:AS7753="Y", X$1:AS$1, IF(X7753:AS7753&lt;&gt;"", X$1:AS$1 &amp; ": " &amp; X7753:AS7753, "")))
</f>
        <v>Heroin, Cocaine, Fentanyl, Heroin/Morph/Codeine, Any Opioid</v>
      </c>
    </row>
    <row r="7754">
      <c r="A7754" s="2">
        <v>43942.0</v>
      </c>
      <c r="B7754" s="1" t="s">
        <v>50</v>
      </c>
      <c r="C7754" s="1">
        <v>63.0</v>
      </c>
      <c r="D7754" s="1" t="s">
        <v>51</v>
      </c>
      <c r="E7754" s="1" t="s">
        <v>52</v>
      </c>
      <c r="G7754" s="1" t="s">
        <v>91</v>
      </c>
      <c r="H7754" s="1" t="s">
        <v>91</v>
      </c>
      <c r="I7754" s="1" t="s">
        <v>55</v>
      </c>
      <c r="J7754" s="1" t="s">
        <v>91</v>
      </c>
      <c r="K7754" s="1" t="s">
        <v>91</v>
      </c>
      <c r="L7754" s="1" t="s">
        <v>55</v>
      </c>
      <c r="M7754" s="1" t="s">
        <v>56</v>
      </c>
      <c r="N7754" s="1" t="s">
        <v>66</v>
      </c>
      <c r="O7754" s="1" t="s">
        <v>91</v>
      </c>
      <c r="P7754" s="1" t="s">
        <v>91</v>
      </c>
      <c r="Q7754" s="1" t="s">
        <v>55</v>
      </c>
      <c r="R7754" s="1" t="s">
        <v>56</v>
      </c>
      <c r="T7754" s="1" t="s">
        <v>3617</v>
      </c>
      <c r="U7754" s="1" t="s">
        <v>59</v>
      </c>
      <c r="Y7754" s="1" t="s">
        <v>60</v>
      </c>
      <c r="Z7754" s="1" t="s">
        <v>60</v>
      </c>
      <c r="AD7754" s="1" t="s">
        <v>60</v>
      </c>
      <c r="AR7754" s="1" t="s">
        <v>60</v>
      </c>
      <c r="AT7754" s="1" t="s">
        <v>110</v>
      </c>
      <c r="AU7754" s="1" t="s">
        <v>110</v>
      </c>
      <c r="AV7754" s="1" t="s">
        <v>111</v>
      </c>
      <c r="AX7754" s="3" t="str">
        <f t="array" ref="AX7754">TEXTJOIN(", ", TRUE, IF(X7754:AS7754="Y", X$1:AS$1, IF(X7754:AS7754&lt;&gt;"", X$1:AS$1 &amp; ": " &amp; X7754:AS7754, "")))
</f>
        <v>Cocaine, Fentanyl, Ethanol, Any Opioid</v>
      </c>
    </row>
    <row r="7755">
      <c r="A7755" s="2">
        <v>42851.0</v>
      </c>
      <c r="B7755" s="1" t="s">
        <v>86</v>
      </c>
      <c r="C7755" s="1">
        <v>46.0</v>
      </c>
      <c r="D7755" s="1" t="s">
        <v>51</v>
      </c>
      <c r="E7755" s="1" t="s">
        <v>63</v>
      </c>
      <c r="G7755" s="1" t="s">
        <v>311</v>
      </c>
      <c r="H7755" s="1" t="s">
        <v>299</v>
      </c>
      <c r="I7755" s="1" t="s">
        <v>55</v>
      </c>
      <c r="J7755" s="1" t="s">
        <v>311</v>
      </c>
      <c r="K7755" s="1" t="s">
        <v>299</v>
      </c>
      <c r="L7755" s="1" t="s">
        <v>55</v>
      </c>
      <c r="M7755" s="1" t="s">
        <v>56</v>
      </c>
      <c r="N7755" s="1" t="s">
        <v>136</v>
      </c>
      <c r="O7755" s="1" t="s">
        <v>311</v>
      </c>
      <c r="P7755" s="1" t="s">
        <v>299</v>
      </c>
      <c r="Q7755" s="1" t="s">
        <v>55</v>
      </c>
      <c r="R7755" s="1" t="s">
        <v>56</v>
      </c>
      <c r="T7755" s="1" t="s">
        <v>7526</v>
      </c>
      <c r="U7755" s="1" t="s">
        <v>59</v>
      </c>
      <c r="X7755" s="1" t="s">
        <v>60</v>
      </c>
      <c r="Y7755" s="1" t="s">
        <v>60</v>
      </c>
      <c r="Z7755" s="1" t="s">
        <v>60</v>
      </c>
      <c r="AB7755" s="1" t="s">
        <v>60</v>
      </c>
      <c r="AD7755" s="1" t="s">
        <v>60</v>
      </c>
      <c r="AF7755" s="1" t="s">
        <v>60</v>
      </c>
      <c r="AT7755" s="1" t="s">
        <v>313</v>
      </c>
      <c r="AU7755" s="1" t="s">
        <v>313</v>
      </c>
      <c r="AV7755" s="1" t="s">
        <v>314</v>
      </c>
      <c r="AX7755" s="3" t="str">
        <f t="array" ref="AX7755">TEXTJOIN(", ", TRUE, IF(X7755:AS7755="Y", X$1:AS$1, IF(X7755:AS7755&lt;&gt;"", X$1:AS$1 &amp; ": " &amp; X7755:AS7755, "")))
</f>
        <v>Heroin, Cocaine, Fentanyl, Oxycodone, Ethanol, Benzodiazepine</v>
      </c>
    </row>
    <row r="7756">
      <c r="A7756" s="2">
        <v>42934.0</v>
      </c>
      <c r="B7756" s="1" t="s">
        <v>86</v>
      </c>
      <c r="C7756" s="1">
        <v>47.0</v>
      </c>
      <c r="D7756" s="1" t="s">
        <v>51</v>
      </c>
      <c r="E7756" s="1" t="s">
        <v>63</v>
      </c>
      <c r="F7756" s="1" t="s">
        <v>137</v>
      </c>
      <c r="G7756" s="1" t="s">
        <v>91</v>
      </c>
      <c r="H7756" s="1" t="s">
        <v>91</v>
      </c>
      <c r="I7756" s="1" t="s">
        <v>55</v>
      </c>
      <c r="J7756" s="1" t="s">
        <v>91</v>
      </c>
      <c r="K7756" s="1" t="s">
        <v>91</v>
      </c>
      <c r="L7756" s="1" t="s">
        <v>55</v>
      </c>
      <c r="M7756" s="1" t="s">
        <v>56</v>
      </c>
      <c r="N7756" s="1" t="s">
        <v>119</v>
      </c>
      <c r="O7756" s="1" t="s">
        <v>91</v>
      </c>
      <c r="P7756" s="1" t="s">
        <v>91</v>
      </c>
      <c r="Q7756" s="1" t="s">
        <v>55</v>
      </c>
      <c r="R7756" s="1" t="s">
        <v>56</v>
      </c>
      <c r="T7756" s="1" t="s">
        <v>83</v>
      </c>
      <c r="U7756" s="1" t="s">
        <v>59</v>
      </c>
      <c r="Z7756" s="1" t="s">
        <v>60</v>
      </c>
      <c r="AT7756" s="1" t="s">
        <v>110</v>
      </c>
      <c r="AU7756" s="1" t="s">
        <v>110</v>
      </c>
      <c r="AV7756" s="1" t="s">
        <v>111</v>
      </c>
      <c r="AX7756" s="3" t="str">
        <f t="array" ref="AX7756">TEXTJOIN(", ", TRUE, IF(X7756:AS7756="Y", X$1:AS$1, IF(X7756:AS7756&lt;&gt;"", X$1:AS$1 &amp; ": " &amp; X7756:AS7756, "")))
</f>
        <v>Fentanyl</v>
      </c>
    </row>
    <row r="7757">
      <c r="A7757" s="2">
        <v>43997.0</v>
      </c>
      <c r="B7757" s="1" t="s">
        <v>50</v>
      </c>
      <c r="C7757" s="1">
        <v>42.0</v>
      </c>
      <c r="D7757" s="1" t="s">
        <v>51</v>
      </c>
      <c r="E7757" s="1" t="s">
        <v>63</v>
      </c>
      <c r="G7757" s="1" t="s">
        <v>1127</v>
      </c>
      <c r="H7757" s="1" t="s">
        <v>299</v>
      </c>
      <c r="I7757" s="1" t="s">
        <v>55</v>
      </c>
      <c r="J7757" s="1" t="s">
        <v>1127</v>
      </c>
      <c r="K7757" s="1" t="s">
        <v>299</v>
      </c>
      <c r="L7757" s="1" t="s">
        <v>55</v>
      </c>
      <c r="M7757" s="1" t="s">
        <v>56</v>
      </c>
      <c r="N7757" s="1" t="s">
        <v>136</v>
      </c>
      <c r="O7757" s="1" t="s">
        <v>1127</v>
      </c>
      <c r="P7757" s="1" t="s">
        <v>299</v>
      </c>
      <c r="Q7757" s="1" t="s">
        <v>55</v>
      </c>
      <c r="R7757" s="1" t="s">
        <v>56</v>
      </c>
      <c r="T7757" s="1" t="s">
        <v>2164</v>
      </c>
      <c r="U7757" s="1" t="s">
        <v>59</v>
      </c>
      <c r="Y7757" s="1" t="s">
        <v>60</v>
      </c>
      <c r="Z7757" s="1" t="s">
        <v>60</v>
      </c>
      <c r="AR7757" s="1" t="s">
        <v>60</v>
      </c>
      <c r="AT7757" s="1" t="s">
        <v>1129</v>
      </c>
      <c r="AU7757" s="1" t="s">
        <v>1129</v>
      </c>
      <c r="AV7757" s="1" t="s">
        <v>1130</v>
      </c>
      <c r="AX7757" s="3" t="str">
        <f t="array" ref="AX7757">TEXTJOIN(", ", TRUE, IF(X7757:AS7757="Y", X$1:AS$1, IF(X7757:AS7757&lt;&gt;"", X$1:AS$1 &amp; ": " &amp; X7757:AS7757, "")))
</f>
        <v>Cocaine, Fentanyl, Any Opioid</v>
      </c>
    </row>
    <row r="7758">
      <c r="A7758" s="4">
        <v>42695.0</v>
      </c>
      <c r="B7758" s="1" t="s">
        <v>50</v>
      </c>
      <c r="C7758" s="1">
        <v>36.0</v>
      </c>
      <c r="D7758" s="1" t="s">
        <v>51</v>
      </c>
      <c r="E7758" s="1" t="s">
        <v>63</v>
      </c>
      <c r="G7758" s="1" t="s">
        <v>271</v>
      </c>
      <c r="H7758" s="1" t="s">
        <v>91</v>
      </c>
      <c r="I7758" s="1" t="s">
        <v>55</v>
      </c>
      <c r="J7758" s="1" t="s">
        <v>271</v>
      </c>
      <c r="M7758" s="1" t="s">
        <v>3166</v>
      </c>
      <c r="N7758" s="1" t="s">
        <v>136</v>
      </c>
      <c r="O7758" s="1" t="s">
        <v>271</v>
      </c>
      <c r="R7758" s="1" t="s">
        <v>44</v>
      </c>
      <c r="S7758" s="1" t="s">
        <v>7527</v>
      </c>
      <c r="T7758" s="1" t="s">
        <v>7528</v>
      </c>
      <c r="U7758" s="1" t="s">
        <v>59</v>
      </c>
      <c r="W7758" s="1" t="s">
        <v>60</v>
      </c>
      <c r="X7758" s="1" t="s">
        <v>60</v>
      </c>
      <c r="Y7758" s="1" t="s">
        <v>60</v>
      </c>
      <c r="Z7758" s="1" t="s">
        <v>60</v>
      </c>
      <c r="AD7758" s="1" t="s">
        <v>60</v>
      </c>
      <c r="AP7758" s="1" t="s">
        <v>60</v>
      </c>
      <c r="AR7758" s="1" t="s">
        <v>60</v>
      </c>
      <c r="AT7758" s="1" t="s">
        <v>274</v>
      </c>
      <c r="AU7758" s="1" t="s">
        <v>274</v>
      </c>
      <c r="AV7758" s="1" t="s">
        <v>275</v>
      </c>
      <c r="AX7758" s="3" t="str">
        <f t="array" ref="AX7758">TEXTJOIN(", ", TRUE, IF(X7758:AS7758="Y", X$1:AS$1, IF(X7758:AS7758&lt;&gt;"", X$1:AS$1 &amp; ": " &amp; X7758:AS7758, "")))
</f>
        <v>Heroin, Cocaine, Fentanyl, Ethanol, Heroin/Morph/Codeine, Any Opioid</v>
      </c>
    </row>
    <row r="7759">
      <c r="A7759" s="4">
        <v>42365.0</v>
      </c>
      <c r="B7759" s="1" t="s">
        <v>86</v>
      </c>
      <c r="C7759" s="1">
        <v>27.0</v>
      </c>
      <c r="D7759" s="1" t="s">
        <v>51</v>
      </c>
      <c r="E7759" s="1" t="s">
        <v>63</v>
      </c>
      <c r="G7759" s="1" t="s">
        <v>7529</v>
      </c>
      <c r="H7759" s="1" t="s">
        <v>65</v>
      </c>
      <c r="I7759" s="1" t="s">
        <v>55</v>
      </c>
      <c r="J7759" s="1" t="s">
        <v>7529</v>
      </c>
      <c r="M7759" s="1" t="s">
        <v>56</v>
      </c>
      <c r="O7759" s="1" t="s">
        <v>7529</v>
      </c>
      <c r="P7759" s="1" t="s">
        <v>65</v>
      </c>
      <c r="Q7759" s="1" t="s">
        <v>55</v>
      </c>
      <c r="R7759" s="1" t="s">
        <v>56</v>
      </c>
      <c r="T7759" s="1" t="s">
        <v>7530</v>
      </c>
      <c r="U7759" s="1" t="s">
        <v>7531</v>
      </c>
      <c r="W7759" s="1" t="s">
        <v>60</v>
      </c>
      <c r="X7759" s="1" t="s">
        <v>60</v>
      </c>
      <c r="AD7759" s="1" t="s">
        <v>60</v>
      </c>
      <c r="AF7759" s="1" t="s">
        <v>60</v>
      </c>
      <c r="AP7759" s="1" t="s">
        <v>60</v>
      </c>
      <c r="AR7759" s="1" t="s">
        <v>60</v>
      </c>
      <c r="AT7759" s="1" t="s">
        <v>7532</v>
      </c>
      <c r="AU7759" s="1" t="s">
        <v>7532</v>
      </c>
      <c r="AV7759" s="1" t="s">
        <v>7533</v>
      </c>
      <c r="AX7759" s="3" t="str">
        <f t="array" ref="AX7759">TEXTJOIN(", ", TRUE, IF(X7759:AS7759="Y", X$1:AS$1, IF(X7759:AS7759&lt;&gt;"", X$1:AS$1 &amp; ": " &amp; X7759:AS7759, "")))
</f>
        <v>Heroin, Ethanol, Benzodiazepine, Heroin/Morph/Codeine, Any Opioid</v>
      </c>
    </row>
    <row r="7760">
      <c r="A7760" s="2">
        <v>43498.0</v>
      </c>
      <c r="B7760" s="1" t="s">
        <v>50</v>
      </c>
      <c r="C7760" s="1">
        <v>49.0</v>
      </c>
      <c r="D7760" s="1" t="s">
        <v>76</v>
      </c>
      <c r="E7760" s="1" t="s">
        <v>63</v>
      </c>
      <c r="G7760" s="1" t="s">
        <v>222</v>
      </c>
      <c r="H7760" s="1" t="s">
        <v>103</v>
      </c>
      <c r="I7760" s="1" t="s">
        <v>55</v>
      </c>
      <c r="J7760" s="1" t="s">
        <v>222</v>
      </c>
      <c r="K7760" s="1" t="s">
        <v>103</v>
      </c>
      <c r="L7760" s="1" t="s">
        <v>55</v>
      </c>
      <c r="M7760" s="1" t="s">
        <v>56</v>
      </c>
      <c r="N7760" s="1" t="s">
        <v>136</v>
      </c>
      <c r="O7760" s="1" t="s">
        <v>222</v>
      </c>
      <c r="P7760" s="1" t="s">
        <v>103</v>
      </c>
      <c r="Q7760" s="1" t="s">
        <v>55</v>
      </c>
      <c r="R7760" s="1" t="s">
        <v>56</v>
      </c>
      <c r="T7760" s="1" t="s">
        <v>7534</v>
      </c>
      <c r="U7760" s="1" t="s">
        <v>59</v>
      </c>
      <c r="X7760" s="1" t="s">
        <v>60</v>
      </c>
      <c r="Z7760" s="1" t="s">
        <v>60</v>
      </c>
      <c r="AA7760" s="1" t="s">
        <v>60</v>
      </c>
      <c r="AF7760" s="1" t="s">
        <v>60</v>
      </c>
      <c r="AG7760" s="1" t="s">
        <v>60</v>
      </c>
      <c r="AP7760" s="1" t="s">
        <v>60</v>
      </c>
      <c r="AR7760" s="1" t="s">
        <v>60</v>
      </c>
      <c r="AT7760" s="1" t="s">
        <v>224</v>
      </c>
      <c r="AU7760" s="1" t="s">
        <v>224</v>
      </c>
      <c r="AV7760" s="1" t="s">
        <v>225</v>
      </c>
      <c r="AX7760" s="3" t="str">
        <f t="array" ref="AX7760">TEXTJOIN(", ", TRUE, IF(X7760:AS7760="Y", X$1:AS$1, IF(X7760:AS7760&lt;&gt;"", X$1:AS$1 &amp; ": " &amp; X7760:AS7760, "")))
</f>
        <v>Heroin, Fentanyl, Fentanyl Analogue, Benzodiazepine, Methadone, Heroin/Morph/Codeine, Any Opioid</v>
      </c>
    </row>
    <row r="7761">
      <c r="A7761" s="2">
        <v>42407.0</v>
      </c>
      <c r="B7761" s="1" t="s">
        <v>50</v>
      </c>
      <c r="C7761" s="1">
        <v>44.0</v>
      </c>
      <c r="D7761" s="1" t="s">
        <v>51</v>
      </c>
      <c r="E7761" s="1" t="s">
        <v>63</v>
      </c>
      <c r="G7761" s="1" t="s">
        <v>64</v>
      </c>
      <c r="H7761" s="1" t="s">
        <v>65</v>
      </c>
      <c r="I7761" s="1" t="s">
        <v>55</v>
      </c>
      <c r="J7761" s="1" t="s">
        <v>65</v>
      </c>
      <c r="M7761" s="1" t="s">
        <v>404</v>
      </c>
      <c r="N7761" s="1" t="s">
        <v>136</v>
      </c>
      <c r="O7761" s="1" t="s">
        <v>65</v>
      </c>
      <c r="R7761" s="1" t="s">
        <v>67</v>
      </c>
      <c r="T7761" s="1" t="s">
        <v>7535</v>
      </c>
      <c r="U7761" s="1" t="s">
        <v>59</v>
      </c>
      <c r="Y7761" s="1" t="s">
        <v>60</v>
      </c>
      <c r="Z7761" s="1" t="s">
        <v>60</v>
      </c>
      <c r="AD7761" s="1" t="s">
        <v>60</v>
      </c>
      <c r="AR7761" s="1" t="s">
        <v>60</v>
      </c>
      <c r="AT7761" s="1" t="s">
        <v>69</v>
      </c>
      <c r="AU7761" s="1" t="s">
        <v>410</v>
      </c>
      <c r="AV7761" s="1" t="s">
        <v>150</v>
      </c>
      <c r="AX7761" s="3" t="str">
        <f t="array" ref="AX7761">TEXTJOIN(", ", TRUE, IF(X7761:AS7761="Y", X$1:AS$1, IF(X7761:AS7761&lt;&gt;"", X$1:AS$1 &amp; ": " &amp; X7761:AS7761, "")))
</f>
        <v>Cocaine, Fentanyl, Ethanol, Any Opioid</v>
      </c>
    </row>
    <row r="7762">
      <c r="A7762" s="2">
        <v>43120.0</v>
      </c>
      <c r="B7762" s="1" t="s">
        <v>50</v>
      </c>
      <c r="C7762" s="1">
        <v>33.0</v>
      </c>
      <c r="D7762" s="1" t="s">
        <v>76</v>
      </c>
      <c r="E7762" s="1" t="s">
        <v>63</v>
      </c>
      <c r="F7762" s="1" t="s">
        <v>137</v>
      </c>
      <c r="G7762" s="1" t="s">
        <v>2532</v>
      </c>
      <c r="H7762" s="1" t="s">
        <v>103</v>
      </c>
      <c r="I7762" s="1" t="s">
        <v>55</v>
      </c>
      <c r="J7762" s="1" t="s">
        <v>2532</v>
      </c>
      <c r="K7762" s="1" t="s">
        <v>103</v>
      </c>
      <c r="M7762" s="1" t="s">
        <v>56</v>
      </c>
      <c r="N7762" s="1" t="s">
        <v>93</v>
      </c>
      <c r="O7762" s="1" t="s">
        <v>2532</v>
      </c>
      <c r="P7762" s="1" t="s">
        <v>103</v>
      </c>
      <c r="Q7762" s="1" t="s">
        <v>55</v>
      </c>
      <c r="R7762" s="1" t="s">
        <v>56</v>
      </c>
      <c r="T7762" s="1" t="s">
        <v>7536</v>
      </c>
      <c r="U7762" s="1" t="s">
        <v>59</v>
      </c>
      <c r="X7762" s="1" t="s">
        <v>60</v>
      </c>
      <c r="Z7762" s="1" t="s">
        <v>60</v>
      </c>
      <c r="AA7762" s="1" t="s">
        <v>60</v>
      </c>
      <c r="AF7762" s="1" t="s">
        <v>60</v>
      </c>
      <c r="AP7762" s="1" t="s">
        <v>60</v>
      </c>
      <c r="AR7762" s="1" t="s">
        <v>60</v>
      </c>
      <c r="AT7762" s="1" t="s">
        <v>2533</v>
      </c>
      <c r="AU7762" s="1" t="s">
        <v>2533</v>
      </c>
      <c r="AV7762" s="1" t="s">
        <v>3084</v>
      </c>
      <c r="AX7762" s="3" t="str">
        <f t="array" ref="AX7762">TEXTJOIN(", ", TRUE, IF(X7762:AS7762="Y", X$1:AS$1, IF(X7762:AS7762&lt;&gt;"", X$1:AS$1 &amp; ": " &amp; X7762:AS7762, "")))
</f>
        <v>Heroin, Fentanyl, Fentanyl Analogue, Benzodiazepine, Heroin/Morph/Codeine, Any Opioid</v>
      </c>
    </row>
    <row r="7763">
      <c r="A7763" s="2">
        <v>42426.0</v>
      </c>
      <c r="B7763" s="1" t="s">
        <v>50</v>
      </c>
      <c r="C7763" s="1">
        <v>20.0</v>
      </c>
      <c r="D7763" s="1" t="s">
        <v>76</v>
      </c>
      <c r="E7763" s="1" t="s">
        <v>63</v>
      </c>
      <c r="G7763" s="1" t="s">
        <v>322</v>
      </c>
      <c r="H7763" s="1" t="s">
        <v>91</v>
      </c>
      <c r="I7763" s="1" t="s">
        <v>55</v>
      </c>
      <c r="J7763" s="1" t="s">
        <v>120</v>
      </c>
      <c r="M7763" s="1" t="s">
        <v>193</v>
      </c>
      <c r="N7763" s="1" t="s">
        <v>136</v>
      </c>
      <c r="O7763" s="1" t="s">
        <v>120</v>
      </c>
      <c r="R7763" s="1" t="s">
        <v>44</v>
      </c>
      <c r="S7763" s="1" t="s">
        <v>2248</v>
      </c>
      <c r="T7763" s="1" t="s">
        <v>7537</v>
      </c>
      <c r="U7763" s="1" t="s">
        <v>59</v>
      </c>
      <c r="Z7763" s="1" t="s">
        <v>60</v>
      </c>
      <c r="AF7763" s="1" t="s">
        <v>60</v>
      </c>
      <c r="AR7763" s="1" t="s">
        <v>60</v>
      </c>
      <c r="AT7763" s="1" t="s">
        <v>324</v>
      </c>
      <c r="AU7763" s="1" t="s">
        <v>236</v>
      </c>
      <c r="AV7763" s="1" t="s">
        <v>123</v>
      </c>
      <c r="AX7763" s="3" t="str">
        <f t="array" ref="AX7763">TEXTJOIN(", ", TRUE, IF(X7763:AS7763="Y", X$1:AS$1, IF(X7763:AS7763&lt;&gt;"", X$1:AS$1 &amp; ": " &amp; X7763:AS7763, "")))
</f>
        <v>Fentanyl, Benzodiazepine, Any Opioid</v>
      </c>
    </row>
    <row r="7764">
      <c r="A7764" s="4">
        <v>41959.0</v>
      </c>
      <c r="B7764" s="1" t="s">
        <v>50</v>
      </c>
      <c r="C7764" s="1">
        <v>40.0</v>
      </c>
      <c r="D7764" s="1" t="s">
        <v>51</v>
      </c>
      <c r="E7764" s="1" t="s">
        <v>63</v>
      </c>
      <c r="G7764" s="1" t="s">
        <v>1492</v>
      </c>
      <c r="J7764" s="1" t="s">
        <v>298</v>
      </c>
      <c r="L7764" s="1" t="s">
        <v>55</v>
      </c>
      <c r="M7764" s="1" t="s">
        <v>56</v>
      </c>
      <c r="N7764" s="1" t="s">
        <v>113</v>
      </c>
      <c r="O7764" s="1" t="s">
        <v>1492</v>
      </c>
      <c r="P7764" s="1" t="s">
        <v>299</v>
      </c>
      <c r="R7764" s="1" t="s">
        <v>56</v>
      </c>
      <c r="T7764" s="1" t="s">
        <v>73</v>
      </c>
      <c r="U7764" s="1" t="s">
        <v>59</v>
      </c>
      <c r="X7764" s="1" t="s">
        <v>60</v>
      </c>
      <c r="AT7764" s="1" t="s">
        <v>1495</v>
      </c>
      <c r="AU7764" s="1" t="s">
        <v>301</v>
      </c>
      <c r="AV7764" s="1" t="s">
        <v>1496</v>
      </c>
      <c r="AX7764" s="3" t="str">
        <f t="array" ref="AX7764">TEXTJOIN(", ", TRUE, IF(X7764:AS7764="Y", X$1:AS$1, IF(X7764:AS7764&lt;&gt;"", X$1:AS$1 &amp; ": " &amp; X7764:AS7764, "")))
</f>
        <v>Heroin</v>
      </c>
    </row>
    <row r="7765">
      <c r="A7765" s="2">
        <v>44388.0</v>
      </c>
      <c r="B7765" s="1" t="s">
        <v>50</v>
      </c>
      <c r="C7765" s="1">
        <v>47.0</v>
      </c>
      <c r="D7765" s="1" t="s">
        <v>51</v>
      </c>
      <c r="E7765" s="1" t="s">
        <v>63</v>
      </c>
      <c r="G7765" s="1" t="s">
        <v>53</v>
      </c>
      <c r="H7765" s="1" t="s">
        <v>54</v>
      </c>
      <c r="I7765" s="1" t="s">
        <v>55</v>
      </c>
      <c r="J7765" s="1" t="s">
        <v>53</v>
      </c>
      <c r="K7765" s="1" t="s">
        <v>54</v>
      </c>
      <c r="L7765" s="1" t="s">
        <v>55</v>
      </c>
      <c r="M7765" s="1" t="s">
        <v>56</v>
      </c>
      <c r="N7765" s="1" t="s">
        <v>1377</v>
      </c>
      <c r="O7765" s="1" t="s">
        <v>53</v>
      </c>
      <c r="P7765" s="1" t="s">
        <v>54</v>
      </c>
      <c r="Q7765" s="1" t="s">
        <v>55</v>
      </c>
      <c r="R7765" s="1" t="s">
        <v>56</v>
      </c>
      <c r="T7765" s="1" t="s">
        <v>7538</v>
      </c>
      <c r="U7765" s="1" t="s">
        <v>59</v>
      </c>
      <c r="Z7765" s="1" t="s">
        <v>60</v>
      </c>
      <c r="AF7765" s="1" t="s">
        <v>60</v>
      </c>
      <c r="AR7765" s="1" t="s">
        <v>60</v>
      </c>
      <c r="AT7765" s="1" t="s">
        <v>61</v>
      </c>
      <c r="AU7765" s="1" t="s">
        <v>61</v>
      </c>
      <c r="AV7765" s="1" t="s">
        <v>294</v>
      </c>
      <c r="AX7765" s="3" t="str">
        <f t="array" ref="AX7765">TEXTJOIN(", ", TRUE, IF(X7765:AS7765="Y", X$1:AS$1, IF(X7765:AS7765&lt;&gt;"", X$1:AS$1 &amp; ": " &amp; X7765:AS7765, "")))
</f>
        <v>Fentanyl, Benzodiazepine, Any Opioid</v>
      </c>
    </row>
    <row r="7766">
      <c r="A7766" s="2">
        <v>41246.0</v>
      </c>
      <c r="B7766" s="1" t="s">
        <v>50</v>
      </c>
      <c r="C7766" s="1">
        <v>60.0</v>
      </c>
      <c r="D7766" s="1" t="s">
        <v>51</v>
      </c>
      <c r="E7766" s="1" t="s">
        <v>63</v>
      </c>
      <c r="G7766" s="1" t="s">
        <v>432</v>
      </c>
      <c r="H7766" s="1" t="s">
        <v>91</v>
      </c>
      <c r="J7766" s="1" t="s">
        <v>432</v>
      </c>
      <c r="L7766" s="1" t="s">
        <v>55</v>
      </c>
      <c r="M7766" s="1" t="s">
        <v>56</v>
      </c>
      <c r="N7766" s="1" t="s">
        <v>104</v>
      </c>
      <c r="O7766" s="1" t="s">
        <v>432</v>
      </c>
      <c r="P7766" s="1" t="s">
        <v>91</v>
      </c>
      <c r="R7766" s="1" t="s">
        <v>56</v>
      </c>
      <c r="T7766" s="1" t="s">
        <v>232</v>
      </c>
      <c r="U7766" s="1" t="s">
        <v>59</v>
      </c>
      <c r="X7766" s="1" t="s">
        <v>60</v>
      </c>
      <c r="AB7766" s="1" t="s">
        <v>60</v>
      </c>
      <c r="AC7766" s="1" t="s">
        <v>60</v>
      </c>
      <c r="AF7766" s="1" t="s">
        <v>60</v>
      </c>
      <c r="AT7766" s="1" t="s">
        <v>434</v>
      </c>
      <c r="AU7766" s="1" t="s">
        <v>434</v>
      </c>
      <c r="AV7766" s="1" t="s">
        <v>435</v>
      </c>
      <c r="AX7766" s="3" t="str">
        <f t="array" ref="AX7766">TEXTJOIN(", ", TRUE, IF(X7766:AS7766="Y", X$1:AS$1, IF(X7766:AS7766&lt;&gt;"", X$1:AS$1 &amp; ": " &amp; X7766:AS7766, "")))
</f>
        <v>Heroin, Oxycodone, Oxymorphone, Benzodiazepine</v>
      </c>
    </row>
    <row r="7767">
      <c r="A7767" s="2">
        <v>43443.0</v>
      </c>
      <c r="B7767" s="1" t="s">
        <v>50</v>
      </c>
      <c r="C7767" s="1">
        <v>23.0</v>
      </c>
      <c r="D7767" s="1" t="s">
        <v>51</v>
      </c>
      <c r="E7767" s="1" t="s">
        <v>63</v>
      </c>
      <c r="G7767" s="1" t="s">
        <v>222</v>
      </c>
      <c r="H7767" s="1" t="s">
        <v>103</v>
      </c>
      <c r="I7767" s="1" t="s">
        <v>55</v>
      </c>
      <c r="J7767" s="1" t="s">
        <v>103</v>
      </c>
      <c r="K7767" s="1" t="s">
        <v>103</v>
      </c>
      <c r="M7767" s="1" t="s">
        <v>269</v>
      </c>
      <c r="N7767" s="1" t="s">
        <v>119</v>
      </c>
      <c r="O7767" s="1" t="s">
        <v>103</v>
      </c>
      <c r="P7767" s="1" t="s">
        <v>103</v>
      </c>
      <c r="Q7767" s="1" t="s">
        <v>55</v>
      </c>
      <c r="R7767" s="1" t="s">
        <v>67</v>
      </c>
      <c r="T7767" s="1" t="s">
        <v>83</v>
      </c>
      <c r="U7767" s="1" t="s">
        <v>59</v>
      </c>
      <c r="Z7767" s="1" t="s">
        <v>60</v>
      </c>
      <c r="AR7767" s="1" t="s">
        <v>60</v>
      </c>
      <c r="AT7767" s="1" t="s">
        <v>224</v>
      </c>
      <c r="AU7767" s="1" t="s">
        <v>167</v>
      </c>
      <c r="AV7767" s="1" t="s">
        <v>168</v>
      </c>
      <c r="AX7767" s="3" t="str">
        <f t="array" ref="AX7767">TEXTJOIN(", ", TRUE, IF(X7767:AS7767="Y", X$1:AS$1, IF(X7767:AS7767&lt;&gt;"", X$1:AS$1 &amp; ": " &amp; X7767:AS7767, "")))
</f>
        <v>Fentanyl, Any Opioid</v>
      </c>
    </row>
    <row r="7768">
      <c r="A7768" s="2">
        <v>43697.0</v>
      </c>
      <c r="B7768" s="1" t="s">
        <v>50</v>
      </c>
      <c r="C7768" s="1">
        <v>55.0</v>
      </c>
      <c r="D7768" s="1" t="s">
        <v>51</v>
      </c>
      <c r="E7768" s="1" t="s">
        <v>63</v>
      </c>
      <c r="G7768" s="1" t="s">
        <v>397</v>
      </c>
      <c r="H7768" s="1" t="s">
        <v>103</v>
      </c>
      <c r="I7768" s="1" t="s">
        <v>55</v>
      </c>
      <c r="J7768" s="1" t="s">
        <v>397</v>
      </c>
      <c r="K7768" s="1" t="s">
        <v>103</v>
      </c>
      <c r="L7768" s="1" t="s">
        <v>55</v>
      </c>
      <c r="M7768" s="1" t="s">
        <v>56</v>
      </c>
      <c r="N7768" s="1" t="s">
        <v>136</v>
      </c>
      <c r="O7768" s="1" t="s">
        <v>397</v>
      </c>
      <c r="P7768" s="1" t="s">
        <v>103</v>
      </c>
      <c r="Q7768" s="1" t="s">
        <v>55</v>
      </c>
      <c r="R7768" s="1" t="s">
        <v>56</v>
      </c>
      <c r="T7768" s="1" t="s">
        <v>7539</v>
      </c>
      <c r="U7768" s="1" t="s">
        <v>59</v>
      </c>
      <c r="AB7768" s="1" t="s">
        <v>60</v>
      </c>
      <c r="AD7768" s="1" t="s">
        <v>60</v>
      </c>
      <c r="AF7768" s="1" t="s">
        <v>60</v>
      </c>
      <c r="AR7768" s="1" t="s">
        <v>60</v>
      </c>
      <c r="AT7768" s="1" t="s">
        <v>399</v>
      </c>
      <c r="AU7768" s="1" t="s">
        <v>399</v>
      </c>
      <c r="AV7768" s="1" t="s">
        <v>709</v>
      </c>
      <c r="AX7768" s="3" t="str">
        <f t="array" ref="AX7768">TEXTJOIN(", ", TRUE, IF(X7768:AS7768="Y", X$1:AS$1, IF(X7768:AS7768&lt;&gt;"", X$1:AS$1 &amp; ": " &amp; X7768:AS7768, "")))
</f>
        <v>Oxycodone, Ethanol, Benzodiazepine, Any Opioid</v>
      </c>
    </row>
    <row r="7769">
      <c r="A7769" s="2">
        <v>42473.0</v>
      </c>
      <c r="B7769" s="1" t="s">
        <v>50</v>
      </c>
      <c r="C7769" s="1">
        <v>38.0</v>
      </c>
      <c r="D7769" s="1" t="s">
        <v>51</v>
      </c>
      <c r="E7769" s="1" t="s">
        <v>63</v>
      </c>
      <c r="G7769" s="1" t="s">
        <v>322</v>
      </c>
      <c r="H7769" s="1" t="s">
        <v>91</v>
      </c>
      <c r="I7769" s="1" t="s">
        <v>55</v>
      </c>
      <c r="J7769" s="1" t="s">
        <v>91</v>
      </c>
      <c r="M7769" s="1" t="s">
        <v>401</v>
      </c>
      <c r="N7769" s="1" t="s">
        <v>119</v>
      </c>
      <c r="O7769" s="1" t="s">
        <v>91</v>
      </c>
      <c r="R7769" s="1" t="s">
        <v>67</v>
      </c>
      <c r="T7769" s="1" t="s">
        <v>7540</v>
      </c>
      <c r="U7769" s="1" t="s">
        <v>59</v>
      </c>
      <c r="Y7769" s="1" t="s">
        <v>60</v>
      </c>
      <c r="Z7769" s="1" t="s">
        <v>60</v>
      </c>
      <c r="AR7769" s="1" t="s">
        <v>60</v>
      </c>
      <c r="AT7769" s="1" t="s">
        <v>324</v>
      </c>
      <c r="AU7769" s="1" t="s">
        <v>110</v>
      </c>
      <c r="AV7769" s="1" t="s">
        <v>111</v>
      </c>
      <c r="AX7769" s="3" t="str">
        <f t="array" ref="AX7769">TEXTJOIN(", ", TRUE, IF(X7769:AS7769="Y", X$1:AS$1, IF(X7769:AS7769&lt;&gt;"", X$1:AS$1 &amp; ": " &amp; X7769:AS7769, "")))
</f>
        <v>Cocaine, Fentanyl, Any Opioid</v>
      </c>
    </row>
    <row r="7770">
      <c r="A7770" s="2">
        <v>43381.0</v>
      </c>
      <c r="B7770" s="1" t="s">
        <v>50</v>
      </c>
      <c r="C7770" s="1">
        <v>50.0</v>
      </c>
      <c r="D7770" s="1" t="s">
        <v>51</v>
      </c>
      <c r="E7770" s="1" t="s">
        <v>63</v>
      </c>
      <c r="G7770" s="1" t="s">
        <v>3692</v>
      </c>
      <c r="H7770" s="1" t="s">
        <v>299</v>
      </c>
      <c r="I7770" s="1" t="s">
        <v>55</v>
      </c>
      <c r="J7770" s="1" t="s">
        <v>116</v>
      </c>
      <c r="K7770" s="1" t="s">
        <v>103</v>
      </c>
      <c r="M7770" s="1" t="s">
        <v>177</v>
      </c>
      <c r="N7770" s="1" t="s">
        <v>136</v>
      </c>
      <c r="O7770" s="1" t="s">
        <v>116</v>
      </c>
      <c r="P7770" s="1" t="s">
        <v>103</v>
      </c>
      <c r="Q7770" s="1" t="s">
        <v>55</v>
      </c>
      <c r="R7770" s="1" t="s">
        <v>44</v>
      </c>
      <c r="T7770" s="1" t="s">
        <v>7541</v>
      </c>
      <c r="U7770" s="1" t="s">
        <v>59</v>
      </c>
      <c r="X7770" s="1" t="s">
        <v>60</v>
      </c>
      <c r="Y7770" s="1" t="s">
        <v>60</v>
      </c>
      <c r="Z7770" s="1" t="s">
        <v>60</v>
      </c>
      <c r="AG7770" s="1" t="s">
        <v>60</v>
      </c>
      <c r="AP7770" s="1" t="s">
        <v>60</v>
      </c>
      <c r="AR7770" s="1" t="s">
        <v>60</v>
      </c>
      <c r="AT7770" s="1" t="s">
        <v>3693</v>
      </c>
      <c r="AU7770" s="1" t="s">
        <v>122</v>
      </c>
      <c r="AV7770" s="1" t="s">
        <v>139</v>
      </c>
      <c r="AX7770" s="3" t="str">
        <f t="array" ref="AX7770">TEXTJOIN(", ", TRUE, IF(X7770:AS7770="Y", X$1:AS$1, IF(X7770:AS7770&lt;&gt;"", X$1:AS$1 &amp; ": " &amp; X7770:AS7770, "")))
</f>
        <v>Heroin, Cocaine, Fentanyl, Methadone, Heroin/Morph/Codeine, Any Opioid</v>
      </c>
    </row>
    <row r="7771">
      <c r="A7771" s="2">
        <v>44028.0</v>
      </c>
      <c r="B7771" s="1" t="s">
        <v>50</v>
      </c>
      <c r="C7771" s="1">
        <v>29.0</v>
      </c>
      <c r="D7771" s="1" t="s">
        <v>51</v>
      </c>
      <c r="E7771" s="1" t="s">
        <v>52</v>
      </c>
      <c r="G7771" s="1" t="s">
        <v>53</v>
      </c>
      <c r="H7771" s="1" t="s">
        <v>54</v>
      </c>
      <c r="I7771" s="1" t="s">
        <v>55</v>
      </c>
      <c r="J7771" s="1" t="s">
        <v>53</v>
      </c>
      <c r="K7771" s="1" t="s">
        <v>54</v>
      </c>
      <c r="L7771" s="1" t="s">
        <v>55</v>
      </c>
      <c r="M7771" s="1" t="s">
        <v>92</v>
      </c>
      <c r="N7771" s="1" t="s">
        <v>155</v>
      </c>
      <c r="O7771" s="1" t="s">
        <v>53</v>
      </c>
      <c r="P7771" s="1" t="s">
        <v>54</v>
      </c>
      <c r="Q7771" s="1" t="s">
        <v>55</v>
      </c>
      <c r="R7771" s="1" t="s">
        <v>67</v>
      </c>
      <c r="T7771" s="1" t="s">
        <v>1970</v>
      </c>
      <c r="U7771" s="1" t="s">
        <v>59</v>
      </c>
      <c r="V7771" s="1" t="s">
        <v>258</v>
      </c>
      <c r="Y7771" s="1" t="s">
        <v>60</v>
      </c>
      <c r="Z7771" s="1" t="s">
        <v>60</v>
      </c>
      <c r="AR7771" s="1" t="s">
        <v>60</v>
      </c>
      <c r="AT7771" s="1" t="s">
        <v>61</v>
      </c>
      <c r="AU7771" s="1" t="s">
        <v>61</v>
      </c>
      <c r="AV7771" s="1" t="s">
        <v>294</v>
      </c>
      <c r="AX7771" s="3" t="str">
        <f t="array" ref="AX7771">TEXTJOIN(", ", TRUE, IF(X7771:AS7771="Y", X$1:AS$1, IF(X7771:AS7771&lt;&gt;"", X$1:AS$1 &amp; ": " &amp; X7771:AS7771, "")))
</f>
        <v>Cocaine, Fentanyl, Any Opioid</v>
      </c>
    </row>
    <row r="7772">
      <c r="A7772" s="2">
        <v>41150.0</v>
      </c>
      <c r="B7772" s="1" t="s">
        <v>50</v>
      </c>
      <c r="C7772" s="1">
        <v>39.0</v>
      </c>
      <c r="D7772" s="1" t="s">
        <v>51</v>
      </c>
      <c r="E7772" s="1" t="s">
        <v>63</v>
      </c>
      <c r="G7772" s="1" t="s">
        <v>120</v>
      </c>
      <c r="H7772" s="1" t="s">
        <v>121</v>
      </c>
      <c r="J7772" s="1" t="s">
        <v>120</v>
      </c>
      <c r="L7772" s="1" t="s">
        <v>55</v>
      </c>
      <c r="M7772" s="1" t="s">
        <v>56</v>
      </c>
      <c r="N7772" s="1" t="s">
        <v>66</v>
      </c>
      <c r="O7772" s="1" t="s">
        <v>120</v>
      </c>
      <c r="P7772" s="1" t="s">
        <v>121</v>
      </c>
      <c r="R7772" s="1" t="s">
        <v>56</v>
      </c>
      <c r="T7772" s="1" t="s">
        <v>881</v>
      </c>
      <c r="U7772" s="1" t="s">
        <v>59</v>
      </c>
      <c r="AB7772" s="1" t="s">
        <v>60</v>
      </c>
      <c r="AC7772" s="1" t="s">
        <v>60</v>
      </c>
      <c r="AE7772" s="1" t="s">
        <v>60</v>
      </c>
      <c r="AT7772" s="1" t="s">
        <v>236</v>
      </c>
      <c r="AU7772" s="1" t="s">
        <v>236</v>
      </c>
      <c r="AV7772" s="1" t="s">
        <v>123</v>
      </c>
      <c r="AX7772" s="3" t="str">
        <f t="array" ref="AX7772">TEXTJOIN(", ", TRUE, IF(X7772:AS7772="Y", X$1:AS$1, IF(X7772:AS7772&lt;&gt;"", X$1:AS$1 &amp; ": " &amp; X7772:AS7772, "")))
</f>
        <v>Oxycodone, Oxymorphone, Hydrocodone</v>
      </c>
    </row>
    <row r="7773">
      <c r="A7773" s="2">
        <v>44329.0</v>
      </c>
      <c r="B7773" s="1" t="s">
        <v>50</v>
      </c>
      <c r="C7773" s="1">
        <v>57.0</v>
      </c>
      <c r="D7773" s="1" t="s">
        <v>76</v>
      </c>
      <c r="E7773" s="1" t="s">
        <v>63</v>
      </c>
      <c r="G7773" s="1" t="s">
        <v>81</v>
      </c>
      <c r="H7773" s="1" t="s">
        <v>54</v>
      </c>
      <c r="I7773" s="1" t="s">
        <v>55</v>
      </c>
      <c r="J7773" s="1" t="s">
        <v>81</v>
      </c>
      <c r="K7773" s="1" t="s">
        <v>54</v>
      </c>
      <c r="L7773" s="1" t="s">
        <v>55</v>
      </c>
      <c r="M7773" s="1" t="s">
        <v>56</v>
      </c>
      <c r="N7773" s="1" t="s">
        <v>93</v>
      </c>
      <c r="O7773" s="1" t="s">
        <v>81</v>
      </c>
      <c r="P7773" s="1" t="s">
        <v>54</v>
      </c>
      <c r="Q7773" s="1" t="s">
        <v>55</v>
      </c>
      <c r="R7773" s="1" t="s">
        <v>56</v>
      </c>
      <c r="T7773" s="1" t="s">
        <v>7542</v>
      </c>
      <c r="U7773" s="1" t="s">
        <v>59</v>
      </c>
      <c r="Z7773" s="1" t="s">
        <v>60</v>
      </c>
      <c r="AB7773" s="1" t="s">
        <v>60</v>
      </c>
      <c r="AF7773" s="1" t="s">
        <v>60</v>
      </c>
      <c r="AG7773" s="1" t="s">
        <v>60</v>
      </c>
      <c r="AM7773" s="1" t="s">
        <v>60</v>
      </c>
      <c r="AR7773" s="1" t="s">
        <v>60</v>
      </c>
      <c r="AT7773" s="1" t="s">
        <v>84</v>
      </c>
      <c r="AU7773" s="1" t="s">
        <v>84</v>
      </c>
      <c r="AV7773" s="1" t="s">
        <v>598</v>
      </c>
      <c r="AX7773" s="3" t="str">
        <f t="array" ref="AX7773">TEXTJOIN(", ", TRUE, IF(X7773:AS7773="Y", X$1:AS$1, IF(X7773:AS7773&lt;&gt;"", X$1:AS$1 &amp; ": " &amp; X7773:AS7773, "")))
</f>
        <v>Fentanyl, Oxycodone, Benzodiazepine, Methadone, Xylazine, Any Opioid</v>
      </c>
    </row>
    <row r="7774">
      <c r="A7774" s="2">
        <v>44276.0</v>
      </c>
      <c r="B7774" s="1" t="s">
        <v>50</v>
      </c>
      <c r="C7774" s="1">
        <v>54.0</v>
      </c>
      <c r="D7774" s="1" t="s">
        <v>51</v>
      </c>
      <c r="E7774" s="1" t="s">
        <v>63</v>
      </c>
      <c r="G7774" s="1" t="s">
        <v>91</v>
      </c>
      <c r="H7774" s="1" t="s">
        <v>91</v>
      </c>
      <c r="I7774" s="1" t="s">
        <v>55</v>
      </c>
      <c r="J7774" s="1" t="s">
        <v>91</v>
      </c>
      <c r="K7774" s="1" t="s">
        <v>91</v>
      </c>
      <c r="L7774" s="1" t="s">
        <v>55</v>
      </c>
      <c r="M7774" s="1" t="s">
        <v>56</v>
      </c>
      <c r="O7774" s="1" t="s">
        <v>91</v>
      </c>
      <c r="P7774" s="1" t="s">
        <v>91</v>
      </c>
      <c r="Q7774" s="1" t="s">
        <v>55</v>
      </c>
      <c r="R7774" s="1" t="s">
        <v>56</v>
      </c>
      <c r="T7774" s="1" t="s">
        <v>7543</v>
      </c>
      <c r="U7774" s="1" t="s">
        <v>59</v>
      </c>
      <c r="Z7774" s="1" t="s">
        <v>60</v>
      </c>
      <c r="AA7774" s="1" t="s">
        <v>60</v>
      </c>
      <c r="AD7774" s="1" t="s">
        <v>60</v>
      </c>
      <c r="AM7774" s="1" t="s">
        <v>60</v>
      </c>
      <c r="AR7774" s="1" t="s">
        <v>60</v>
      </c>
      <c r="AS7774" s="1" t="s">
        <v>182</v>
      </c>
      <c r="AT7774" s="1" t="s">
        <v>110</v>
      </c>
      <c r="AU7774" s="1" t="s">
        <v>110</v>
      </c>
      <c r="AV7774" s="1" t="s">
        <v>111</v>
      </c>
      <c r="AX7774" s="3" t="str">
        <f t="array" ref="AX7774">TEXTJOIN(", ", TRUE, IF(X7774:AS7774="Y", X$1:AS$1, IF(X7774:AS7774&lt;&gt;"", X$1:AS$1 &amp; ": " &amp; X7774:AS7774, "")))
</f>
        <v>Fentanyl, Fentanyl Analogue, Ethanol, Xylazine, Any Opioid, Other: Bupren</v>
      </c>
    </row>
    <row r="7775">
      <c r="A7775" s="4">
        <v>43087.0</v>
      </c>
      <c r="B7775" s="1" t="s">
        <v>86</v>
      </c>
      <c r="C7775" s="1">
        <v>52.0</v>
      </c>
      <c r="D7775" s="1" t="s">
        <v>51</v>
      </c>
      <c r="E7775" s="1" t="s">
        <v>63</v>
      </c>
      <c r="G7775" s="1" t="s">
        <v>540</v>
      </c>
      <c r="H7775" s="1" t="s">
        <v>91</v>
      </c>
      <c r="I7775" s="1" t="s">
        <v>55</v>
      </c>
      <c r="J7775" s="1" t="s">
        <v>540</v>
      </c>
      <c r="K7775" s="1" t="s">
        <v>91</v>
      </c>
      <c r="L7775" s="1" t="s">
        <v>55</v>
      </c>
      <c r="M7775" s="1" t="s">
        <v>56</v>
      </c>
      <c r="N7775" s="1" t="s">
        <v>119</v>
      </c>
      <c r="O7775" s="1" t="s">
        <v>540</v>
      </c>
      <c r="P7775" s="1" t="s">
        <v>91</v>
      </c>
      <c r="Q7775" s="1" t="s">
        <v>55</v>
      </c>
      <c r="R7775" s="1" t="s">
        <v>56</v>
      </c>
      <c r="T7775" s="1" t="s">
        <v>3811</v>
      </c>
      <c r="U7775" s="1" t="s">
        <v>59</v>
      </c>
      <c r="Z7775" s="1" t="s">
        <v>60</v>
      </c>
      <c r="AA7775" s="1" t="s">
        <v>60</v>
      </c>
      <c r="AD7775" s="1" t="s">
        <v>60</v>
      </c>
      <c r="AT7775" s="1" t="s">
        <v>542</v>
      </c>
      <c r="AU7775" s="1" t="s">
        <v>542</v>
      </c>
      <c r="AV7775" s="1" t="s">
        <v>543</v>
      </c>
      <c r="AX7775" s="3" t="str">
        <f t="array" ref="AX7775">TEXTJOIN(", ", TRUE, IF(X7775:AS7775="Y", X$1:AS$1, IF(X7775:AS7775&lt;&gt;"", X$1:AS$1 &amp; ": " &amp; X7775:AS7775, "")))
</f>
        <v>Fentanyl, Fentanyl Analogue, Ethanol</v>
      </c>
    </row>
    <row r="7776">
      <c r="A7776" s="2">
        <v>44073.0</v>
      </c>
      <c r="B7776" s="1" t="s">
        <v>50</v>
      </c>
      <c r="C7776" s="1">
        <v>49.0</v>
      </c>
      <c r="D7776" s="1" t="s">
        <v>76</v>
      </c>
      <c r="E7776" s="1" t="s">
        <v>63</v>
      </c>
      <c r="G7776" s="1" t="s">
        <v>455</v>
      </c>
      <c r="H7776" s="1" t="s">
        <v>103</v>
      </c>
      <c r="I7776" s="1" t="s">
        <v>55</v>
      </c>
      <c r="J7776" s="1" t="s">
        <v>455</v>
      </c>
      <c r="K7776" s="1" t="s">
        <v>103</v>
      </c>
      <c r="L7776" s="1" t="s">
        <v>55</v>
      </c>
      <c r="M7776" s="1" t="s">
        <v>56</v>
      </c>
      <c r="N7776" s="1" t="s">
        <v>136</v>
      </c>
      <c r="O7776" s="1" t="s">
        <v>455</v>
      </c>
      <c r="P7776" s="1" t="s">
        <v>103</v>
      </c>
      <c r="Q7776" s="1" t="s">
        <v>55</v>
      </c>
      <c r="R7776" s="1" t="s">
        <v>56</v>
      </c>
      <c r="T7776" s="1" t="s">
        <v>7544</v>
      </c>
      <c r="U7776" s="1" t="s">
        <v>59</v>
      </c>
      <c r="X7776" s="1" t="s">
        <v>60</v>
      </c>
      <c r="Y7776" s="1" t="s">
        <v>60</v>
      </c>
      <c r="Z7776" s="1" t="s">
        <v>60</v>
      </c>
      <c r="AG7776" s="1" t="s">
        <v>60</v>
      </c>
      <c r="AQ7776" s="1" t="s">
        <v>60</v>
      </c>
      <c r="AR7776" s="1" t="s">
        <v>60</v>
      </c>
      <c r="AT7776" s="1" t="s">
        <v>457</v>
      </c>
      <c r="AU7776" s="1" t="s">
        <v>457</v>
      </c>
      <c r="AV7776" s="1" t="s">
        <v>458</v>
      </c>
      <c r="AX7776" s="3" t="str">
        <f t="array" ref="AX7776">TEXTJOIN(", ", TRUE, IF(X7776:AS7776="Y", X$1:AS$1, IF(X7776:AS7776&lt;&gt;"", X$1:AS$1 &amp; ": " &amp; X7776:AS7776, "")))
</f>
        <v>Heroin, Cocaine, Fentanyl, Methadone, Other Opioid, Any Opioid</v>
      </c>
    </row>
    <row r="7777">
      <c r="A7777" s="4">
        <v>41932.0</v>
      </c>
      <c r="B7777" s="1" t="s">
        <v>50</v>
      </c>
      <c r="C7777" s="1">
        <v>54.0</v>
      </c>
      <c r="D7777" s="1" t="s">
        <v>51</v>
      </c>
      <c r="E7777" s="1" t="s">
        <v>63</v>
      </c>
      <c r="G7777" s="1" t="s">
        <v>562</v>
      </c>
      <c r="M7777" s="1" t="s">
        <v>522</v>
      </c>
      <c r="N7777" s="1" t="s">
        <v>729</v>
      </c>
      <c r="O7777" s="1" t="s">
        <v>91</v>
      </c>
      <c r="P7777" s="1" t="s">
        <v>91</v>
      </c>
      <c r="R7777" s="1" t="s">
        <v>67</v>
      </c>
      <c r="T7777" s="1" t="s">
        <v>7545</v>
      </c>
      <c r="U7777" s="1" t="s">
        <v>59</v>
      </c>
      <c r="Y7777" s="1" t="s">
        <v>60</v>
      </c>
      <c r="AT7777" s="1" t="s">
        <v>564</v>
      </c>
      <c r="AU7777" s="1" t="s">
        <v>62</v>
      </c>
      <c r="AV7777" s="1" t="s">
        <v>111</v>
      </c>
      <c r="AX7777" s="3" t="str">
        <f t="array" ref="AX7777">TEXTJOIN(", ", TRUE, IF(X7777:AS7777="Y", X$1:AS$1, IF(X7777:AS7777&lt;&gt;"", X$1:AS$1 &amp; ": " &amp; X7777:AS7777, "")))
</f>
        <v>Cocaine</v>
      </c>
    </row>
    <row r="7778">
      <c r="A7778" s="2">
        <v>41810.0</v>
      </c>
      <c r="B7778" s="1" t="s">
        <v>50</v>
      </c>
      <c r="C7778" s="1">
        <v>20.0</v>
      </c>
      <c r="D7778" s="1" t="s">
        <v>76</v>
      </c>
      <c r="E7778" s="1" t="s">
        <v>63</v>
      </c>
      <c r="G7778" s="1" t="s">
        <v>446</v>
      </c>
      <c r="J7778" s="1" t="s">
        <v>446</v>
      </c>
      <c r="L7778" s="1" t="s">
        <v>55</v>
      </c>
      <c r="M7778" s="1" t="s">
        <v>56</v>
      </c>
      <c r="N7778" s="1" t="s">
        <v>136</v>
      </c>
      <c r="O7778" s="1" t="s">
        <v>446</v>
      </c>
      <c r="P7778" s="1" t="s">
        <v>91</v>
      </c>
      <c r="R7778" s="1" t="s">
        <v>56</v>
      </c>
      <c r="T7778" s="1" t="s">
        <v>130</v>
      </c>
      <c r="U7778" s="1" t="s">
        <v>59</v>
      </c>
      <c r="X7778" s="1" t="s">
        <v>60</v>
      </c>
      <c r="AT7778" s="1" t="s">
        <v>448</v>
      </c>
      <c r="AU7778" s="1" t="s">
        <v>448</v>
      </c>
      <c r="AV7778" s="1" t="s">
        <v>449</v>
      </c>
      <c r="AX7778" s="3" t="str">
        <f t="array" ref="AX7778">TEXTJOIN(", ", TRUE, IF(X7778:AS7778="Y", X$1:AS$1, IF(X7778:AS7778&lt;&gt;"", X$1:AS$1 &amp; ": " &amp; X7778:AS7778, "")))
</f>
        <v>Heroin</v>
      </c>
    </row>
    <row r="7779">
      <c r="A7779" s="2">
        <v>42438.0</v>
      </c>
      <c r="B7779" s="1" t="s">
        <v>50</v>
      </c>
      <c r="C7779" s="1">
        <v>39.0</v>
      </c>
      <c r="D7779" s="1" t="s">
        <v>51</v>
      </c>
      <c r="E7779" s="1" t="s">
        <v>63</v>
      </c>
      <c r="G7779" s="1" t="s">
        <v>103</v>
      </c>
      <c r="H7779" s="1" t="s">
        <v>103</v>
      </c>
      <c r="I7779" s="1" t="s">
        <v>55</v>
      </c>
      <c r="J7779" s="1" t="s">
        <v>103</v>
      </c>
      <c r="M7779" s="1" t="s">
        <v>44</v>
      </c>
      <c r="N7779" s="1" t="s">
        <v>136</v>
      </c>
      <c r="O7779" s="1" t="s">
        <v>103</v>
      </c>
      <c r="R7779" s="1" t="s">
        <v>44</v>
      </c>
      <c r="S7779" s="1" t="s">
        <v>1159</v>
      </c>
      <c r="T7779" s="1" t="s">
        <v>7546</v>
      </c>
      <c r="U7779" s="1" t="s">
        <v>59</v>
      </c>
      <c r="W7779" s="1" t="s">
        <v>60</v>
      </c>
      <c r="X7779" s="1" t="s">
        <v>60</v>
      </c>
      <c r="Y7779" s="1" t="s">
        <v>60</v>
      </c>
      <c r="AP7779" s="1" t="s">
        <v>60</v>
      </c>
      <c r="AR7779" s="1" t="s">
        <v>60</v>
      </c>
      <c r="AT7779" s="1" t="s">
        <v>167</v>
      </c>
      <c r="AU7779" s="1" t="s">
        <v>167</v>
      </c>
      <c r="AV7779" s="1" t="s">
        <v>168</v>
      </c>
      <c r="AX7779" s="3" t="str">
        <f t="array" ref="AX7779">TEXTJOIN(", ", TRUE, IF(X7779:AS7779="Y", X$1:AS$1, IF(X7779:AS7779&lt;&gt;"", X$1:AS$1 &amp; ": " &amp; X7779:AS7779, "")))
</f>
        <v>Heroin, Cocaine, Heroin/Morph/Codeine, Any Opioid</v>
      </c>
    </row>
    <row r="7780">
      <c r="A7780" s="2">
        <v>41329.0</v>
      </c>
      <c r="B7780" s="1" t="s">
        <v>50</v>
      </c>
      <c r="C7780" s="1">
        <v>56.0</v>
      </c>
      <c r="D7780" s="1" t="s">
        <v>51</v>
      </c>
      <c r="E7780" s="1" t="s">
        <v>63</v>
      </c>
      <c r="G7780" s="1" t="s">
        <v>3746</v>
      </c>
      <c r="H7780" s="1" t="s">
        <v>3746</v>
      </c>
      <c r="J7780" s="1" t="s">
        <v>2169</v>
      </c>
      <c r="L7780" s="1" t="s">
        <v>55</v>
      </c>
      <c r="M7780" s="1" t="s">
        <v>44</v>
      </c>
      <c r="N7780" s="1" t="s">
        <v>136</v>
      </c>
      <c r="O7780" s="1" t="s">
        <v>605</v>
      </c>
      <c r="P7780" s="1" t="s">
        <v>121</v>
      </c>
      <c r="R7780" s="1" t="s">
        <v>67</v>
      </c>
      <c r="T7780" s="1" t="s">
        <v>730</v>
      </c>
      <c r="U7780" s="1" t="s">
        <v>59</v>
      </c>
      <c r="AF7780" s="1" t="s">
        <v>60</v>
      </c>
      <c r="AS7780" s="1" t="s">
        <v>1967</v>
      </c>
      <c r="AT7780" s="1" t="s">
        <v>3747</v>
      </c>
      <c r="AU7780" s="1" t="s">
        <v>2171</v>
      </c>
      <c r="AV7780" s="1" t="s">
        <v>2541</v>
      </c>
      <c r="AX7780" s="3" t="str">
        <f t="array" ref="AX7780">TEXTJOIN(", ", TRUE, IF(X7780:AS7780="Y", X$1:AS$1, IF(X7780:AS7780&lt;&gt;"", X$1:AS$1 &amp; ": " &amp; X7780:AS7780, "")))
</f>
        <v>Benzodiazepine, Other: MORPHINE</v>
      </c>
    </row>
    <row r="7781">
      <c r="A7781" s="4">
        <v>44190.0</v>
      </c>
      <c r="B7781" s="1" t="s">
        <v>50</v>
      </c>
      <c r="C7781" s="1">
        <v>29.0</v>
      </c>
      <c r="D7781" s="1" t="s">
        <v>51</v>
      </c>
      <c r="E7781" s="1" t="s">
        <v>63</v>
      </c>
      <c r="G7781" s="1" t="s">
        <v>91</v>
      </c>
      <c r="H7781" s="1" t="s">
        <v>91</v>
      </c>
      <c r="I7781" s="1" t="s">
        <v>55</v>
      </c>
      <c r="J7781" s="1" t="s">
        <v>91</v>
      </c>
      <c r="K7781" s="1" t="s">
        <v>91</v>
      </c>
      <c r="L7781" s="1" t="s">
        <v>55</v>
      </c>
      <c r="M7781" s="1" t="s">
        <v>56</v>
      </c>
      <c r="N7781" s="1" t="s">
        <v>93</v>
      </c>
      <c r="O7781" s="1" t="s">
        <v>91</v>
      </c>
      <c r="P7781" s="1" t="s">
        <v>91</v>
      </c>
      <c r="Q7781" s="1" t="s">
        <v>55</v>
      </c>
      <c r="R7781" s="1" t="s">
        <v>56</v>
      </c>
      <c r="T7781" s="1" t="s">
        <v>7547</v>
      </c>
      <c r="U7781" s="1" t="s">
        <v>59</v>
      </c>
      <c r="Z7781" s="1" t="s">
        <v>60</v>
      </c>
      <c r="AD7781" s="1" t="s">
        <v>60</v>
      </c>
      <c r="AG7781" s="1" t="s">
        <v>60</v>
      </c>
      <c r="AR7781" s="1" t="s">
        <v>60</v>
      </c>
      <c r="AT7781" s="1" t="s">
        <v>110</v>
      </c>
      <c r="AU7781" s="1" t="s">
        <v>110</v>
      </c>
      <c r="AV7781" s="1" t="s">
        <v>111</v>
      </c>
      <c r="AX7781" s="3" t="str">
        <f t="array" ref="AX7781">TEXTJOIN(", ", TRUE, IF(X7781:AS7781="Y", X$1:AS$1, IF(X7781:AS7781&lt;&gt;"", X$1:AS$1 &amp; ": " &amp; X7781:AS7781, "")))
</f>
        <v>Fentanyl, Ethanol, Methadone, Any Opioid</v>
      </c>
    </row>
    <row r="7782">
      <c r="A7782" s="2">
        <v>43557.0</v>
      </c>
      <c r="B7782" s="1" t="s">
        <v>50</v>
      </c>
      <c r="C7782" s="1">
        <v>45.0</v>
      </c>
      <c r="D7782" s="1" t="s">
        <v>51</v>
      </c>
      <c r="E7782" s="1" t="s">
        <v>63</v>
      </c>
      <c r="G7782" s="1" t="s">
        <v>81</v>
      </c>
      <c r="I7782" s="1" t="s">
        <v>55</v>
      </c>
      <c r="J7782" s="1" t="s">
        <v>256</v>
      </c>
      <c r="K7782" s="1" t="s">
        <v>103</v>
      </c>
      <c r="L7782" s="1" t="s">
        <v>55</v>
      </c>
      <c r="M7782" s="1" t="s">
        <v>92</v>
      </c>
      <c r="N7782" s="1" t="s">
        <v>7548</v>
      </c>
      <c r="O7782" s="1" t="s">
        <v>256</v>
      </c>
      <c r="P7782" s="1" t="s">
        <v>103</v>
      </c>
      <c r="Q7782" s="1" t="s">
        <v>55</v>
      </c>
      <c r="R7782" s="1" t="s">
        <v>67</v>
      </c>
      <c r="T7782" s="1" t="s">
        <v>7549</v>
      </c>
      <c r="U7782" s="1" t="s">
        <v>59</v>
      </c>
      <c r="X7782" s="1" t="s">
        <v>60</v>
      </c>
      <c r="Z7782" s="1" t="s">
        <v>60</v>
      </c>
      <c r="AA7782" s="1" t="s">
        <v>60</v>
      </c>
      <c r="AD7782" s="1" t="s">
        <v>60</v>
      </c>
      <c r="AF7782" s="1" t="s">
        <v>60</v>
      </c>
      <c r="AP7782" s="1" t="s">
        <v>60</v>
      </c>
      <c r="AR7782" s="1" t="s">
        <v>60</v>
      </c>
      <c r="AT7782" s="1" t="s">
        <v>84</v>
      </c>
      <c r="AU7782" s="1" t="s">
        <v>282</v>
      </c>
      <c r="AV7782" s="1" t="s">
        <v>260</v>
      </c>
      <c r="AX7782" s="3" t="str">
        <f t="array" ref="AX7782">TEXTJOIN(", ", TRUE, IF(X7782:AS7782="Y", X$1:AS$1, IF(X7782:AS7782&lt;&gt;"", X$1:AS$1 &amp; ": " &amp; X7782:AS7782, "")))
</f>
        <v>Heroin, Fentanyl, Fentanyl Analogue, Ethanol, Benzodiazepine, Heroin/Morph/Codeine, Any Opioid</v>
      </c>
    </row>
    <row r="7783">
      <c r="A7783" s="2">
        <v>44037.0</v>
      </c>
      <c r="B7783" s="1" t="s">
        <v>50</v>
      </c>
      <c r="C7783" s="1">
        <v>39.0</v>
      </c>
      <c r="D7783" s="1" t="s">
        <v>51</v>
      </c>
      <c r="E7783" s="1" t="s">
        <v>63</v>
      </c>
      <c r="G7783" s="1" t="s">
        <v>1048</v>
      </c>
      <c r="H7783" s="1" t="s">
        <v>65</v>
      </c>
      <c r="I7783" s="1" t="s">
        <v>55</v>
      </c>
      <c r="J7783" s="1" t="s">
        <v>1048</v>
      </c>
      <c r="K7783" s="1" t="s">
        <v>65</v>
      </c>
      <c r="L7783" s="1" t="s">
        <v>55</v>
      </c>
      <c r="M7783" s="1" t="s">
        <v>56</v>
      </c>
      <c r="N7783" s="1" t="s">
        <v>155</v>
      </c>
      <c r="O7783" s="1" t="s">
        <v>1048</v>
      </c>
      <c r="P7783" s="1" t="s">
        <v>65</v>
      </c>
      <c r="Q7783" s="1" t="s">
        <v>55</v>
      </c>
      <c r="R7783" s="1" t="s">
        <v>56</v>
      </c>
      <c r="T7783" s="1" t="s">
        <v>7550</v>
      </c>
      <c r="U7783" s="1" t="s">
        <v>59</v>
      </c>
      <c r="Z7783" s="1" t="s">
        <v>60</v>
      </c>
      <c r="AR7783" s="1" t="s">
        <v>60</v>
      </c>
      <c r="AT7783" s="1" t="s">
        <v>1049</v>
      </c>
      <c r="AU7783" s="1" t="s">
        <v>1049</v>
      </c>
      <c r="AV7783" s="1" t="s">
        <v>1379</v>
      </c>
      <c r="AX7783" s="3" t="str">
        <f t="array" ref="AX7783">TEXTJOIN(", ", TRUE, IF(X7783:AS7783="Y", X$1:AS$1, IF(X7783:AS7783&lt;&gt;"", X$1:AS$1 &amp; ": " &amp; X7783:AS7783, "")))
</f>
        <v>Fentanyl, Any Opioid</v>
      </c>
    </row>
    <row r="7784">
      <c r="A7784" s="2">
        <v>42145.0</v>
      </c>
      <c r="B7784" s="1" t="s">
        <v>86</v>
      </c>
      <c r="C7784" s="1">
        <v>28.0</v>
      </c>
      <c r="D7784" s="1" t="s">
        <v>51</v>
      </c>
      <c r="E7784" s="1" t="s">
        <v>63</v>
      </c>
      <c r="G7784" s="1" t="s">
        <v>1492</v>
      </c>
      <c r="H7784" s="1" t="s">
        <v>299</v>
      </c>
      <c r="I7784" s="1" t="s">
        <v>55</v>
      </c>
      <c r="J7784" s="1" t="s">
        <v>1492</v>
      </c>
      <c r="M7784" s="1" t="s">
        <v>56</v>
      </c>
      <c r="O7784" s="1" t="s">
        <v>1492</v>
      </c>
      <c r="P7784" s="1" t="s">
        <v>299</v>
      </c>
      <c r="Q7784" s="1" t="s">
        <v>55</v>
      </c>
      <c r="R7784" s="1" t="s">
        <v>56</v>
      </c>
      <c r="T7784" s="1" t="s">
        <v>393</v>
      </c>
      <c r="U7784" s="1" t="s">
        <v>59</v>
      </c>
      <c r="W7784" s="1" t="s">
        <v>60</v>
      </c>
      <c r="X7784" s="1" t="s">
        <v>60</v>
      </c>
      <c r="AP7784" s="1" t="s">
        <v>60</v>
      </c>
      <c r="AR7784" s="1" t="s">
        <v>60</v>
      </c>
      <c r="AT7784" s="1" t="s">
        <v>1495</v>
      </c>
      <c r="AU7784" s="1" t="s">
        <v>1495</v>
      </c>
      <c r="AV7784" s="1" t="s">
        <v>1496</v>
      </c>
      <c r="AX7784" s="3" t="str">
        <f t="array" ref="AX7784">TEXTJOIN(", ", TRUE, IF(X7784:AS7784="Y", X$1:AS$1, IF(X7784:AS7784&lt;&gt;"", X$1:AS$1 &amp; ": " &amp; X7784:AS7784, "")))
</f>
        <v>Heroin, Heroin/Morph/Codeine, Any Opioid</v>
      </c>
    </row>
    <row r="7785">
      <c r="A7785" s="4">
        <v>42351.0</v>
      </c>
      <c r="B7785" s="1" t="s">
        <v>86</v>
      </c>
      <c r="C7785" s="1">
        <v>28.0</v>
      </c>
      <c r="D7785" s="1" t="s">
        <v>51</v>
      </c>
      <c r="E7785" s="1" t="s">
        <v>63</v>
      </c>
      <c r="G7785" s="1" t="s">
        <v>65</v>
      </c>
      <c r="H7785" s="1" t="s">
        <v>65</v>
      </c>
      <c r="I7785" s="1" t="s">
        <v>55</v>
      </c>
      <c r="J7785" s="1" t="s">
        <v>65</v>
      </c>
      <c r="M7785" s="1" t="s">
        <v>56</v>
      </c>
      <c r="O7785" s="1" t="s">
        <v>65</v>
      </c>
      <c r="P7785" s="1" t="s">
        <v>65</v>
      </c>
      <c r="Q7785" s="1" t="s">
        <v>55</v>
      </c>
      <c r="R7785" s="1" t="s">
        <v>56</v>
      </c>
      <c r="T7785" s="1" t="s">
        <v>130</v>
      </c>
      <c r="U7785" s="1" t="s">
        <v>59</v>
      </c>
      <c r="W7785" s="1" t="s">
        <v>60</v>
      </c>
      <c r="X7785" s="1" t="s">
        <v>60</v>
      </c>
      <c r="AP7785" s="1" t="s">
        <v>60</v>
      </c>
      <c r="AR7785" s="1" t="s">
        <v>60</v>
      </c>
      <c r="AT7785" s="1" t="s">
        <v>410</v>
      </c>
      <c r="AU7785" s="1" t="s">
        <v>410</v>
      </c>
      <c r="AV7785" s="1" t="s">
        <v>150</v>
      </c>
      <c r="AX7785" s="3" t="str">
        <f t="array" ref="AX7785">TEXTJOIN(", ", TRUE, IF(X7785:AS7785="Y", X$1:AS$1, IF(X7785:AS7785&lt;&gt;"", X$1:AS$1 &amp; ": " &amp; X7785:AS7785, "")))
</f>
        <v>Heroin, Heroin/Morph/Codeine, Any Opioid</v>
      </c>
    </row>
    <row r="7786">
      <c r="A7786" s="2">
        <v>43360.0</v>
      </c>
      <c r="B7786" s="1" t="s">
        <v>50</v>
      </c>
      <c r="C7786" s="1">
        <v>29.0</v>
      </c>
      <c r="D7786" s="1" t="s">
        <v>51</v>
      </c>
      <c r="E7786" s="1" t="s">
        <v>63</v>
      </c>
      <c r="G7786" s="1" t="s">
        <v>886</v>
      </c>
      <c r="H7786" s="1" t="s">
        <v>125</v>
      </c>
      <c r="I7786" s="1" t="s">
        <v>55</v>
      </c>
      <c r="J7786" s="1" t="s">
        <v>886</v>
      </c>
      <c r="K7786" s="1" t="s">
        <v>125</v>
      </c>
      <c r="M7786" s="1" t="s">
        <v>56</v>
      </c>
      <c r="N7786" s="1" t="s">
        <v>7551</v>
      </c>
      <c r="O7786" s="1" t="s">
        <v>886</v>
      </c>
      <c r="P7786" s="1" t="s">
        <v>125</v>
      </c>
      <c r="Q7786" s="1" t="s">
        <v>55</v>
      </c>
      <c r="R7786" s="1" t="s">
        <v>56</v>
      </c>
      <c r="T7786" s="1" t="s">
        <v>7552</v>
      </c>
      <c r="U7786" s="1" t="s">
        <v>59</v>
      </c>
      <c r="AD7786" s="1" t="s">
        <v>60</v>
      </c>
      <c r="AH7786" s="1" t="s">
        <v>60</v>
      </c>
      <c r="AT7786" s="1" t="s">
        <v>888</v>
      </c>
      <c r="AU7786" s="1" t="s">
        <v>888</v>
      </c>
      <c r="AV7786" s="1" t="s">
        <v>889</v>
      </c>
      <c r="AX7786" s="3" t="str">
        <f t="array" ref="AX7786">TEXTJOIN(", ", TRUE, IF(X7786:AS7786="Y", X$1:AS$1, IF(X7786:AS7786&lt;&gt;"", X$1:AS$1 &amp; ": " &amp; X7786:AS7786, "")))
</f>
        <v>Ethanol, Meth/Amphetamine</v>
      </c>
    </row>
    <row r="7787">
      <c r="A7787" s="4">
        <v>44162.0</v>
      </c>
      <c r="B7787" s="1" t="s">
        <v>50</v>
      </c>
      <c r="C7787" s="1">
        <v>50.0</v>
      </c>
      <c r="D7787" s="1" t="s">
        <v>76</v>
      </c>
      <c r="E7787" s="1" t="s">
        <v>63</v>
      </c>
      <c r="G7787" s="1" t="s">
        <v>103</v>
      </c>
      <c r="H7787" s="1" t="s">
        <v>103</v>
      </c>
      <c r="I7787" s="1" t="s">
        <v>55</v>
      </c>
      <c r="J7787" s="1" t="s">
        <v>103</v>
      </c>
      <c r="K7787" s="1" t="s">
        <v>103</v>
      </c>
      <c r="L7787" s="1" t="s">
        <v>55</v>
      </c>
      <c r="M7787" s="1" t="s">
        <v>56</v>
      </c>
      <c r="N7787" s="1" t="s">
        <v>66</v>
      </c>
      <c r="O7787" s="1" t="s">
        <v>103</v>
      </c>
      <c r="P7787" s="1" t="s">
        <v>103</v>
      </c>
      <c r="Q7787" s="1" t="s">
        <v>55</v>
      </c>
      <c r="R7787" s="1" t="s">
        <v>67</v>
      </c>
      <c r="T7787" s="1" t="s">
        <v>7553</v>
      </c>
      <c r="U7787" s="1" t="s">
        <v>59</v>
      </c>
      <c r="Z7787" s="1" t="s">
        <v>60</v>
      </c>
      <c r="AF7787" s="1" t="s">
        <v>60</v>
      </c>
      <c r="AR7787" s="1" t="s">
        <v>60</v>
      </c>
      <c r="AT7787" s="1" t="s">
        <v>167</v>
      </c>
      <c r="AU7787" s="1" t="s">
        <v>167</v>
      </c>
      <c r="AV7787" s="1" t="s">
        <v>168</v>
      </c>
      <c r="AX7787" s="3" t="str">
        <f t="array" ref="AX7787">TEXTJOIN(", ", TRUE, IF(X7787:AS7787="Y", X$1:AS$1, IF(X7787:AS7787&lt;&gt;"", X$1:AS$1 &amp; ": " &amp; X7787:AS7787, "")))
</f>
        <v>Fentanyl, Benzodiazepine, Any Opioid</v>
      </c>
    </row>
    <row r="7788">
      <c r="A7788" s="2">
        <v>41498.0</v>
      </c>
      <c r="B7788" s="1" t="s">
        <v>50</v>
      </c>
      <c r="C7788" s="1">
        <v>30.0</v>
      </c>
      <c r="D7788" s="1" t="s">
        <v>51</v>
      </c>
      <c r="E7788" s="1" t="s">
        <v>63</v>
      </c>
      <c r="G7788" s="1" t="s">
        <v>103</v>
      </c>
      <c r="J7788" s="1" t="s">
        <v>103</v>
      </c>
      <c r="L7788" s="1" t="s">
        <v>55</v>
      </c>
      <c r="M7788" s="1" t="s">
        <v>56</v>
      </c>
      <c r="N7788" s="1" t="s">
        <v>113</v>
      </c>
      <c r="O7788" s="1" t="s">
        <v>103</v>
      </c>
      <c r="R7788" s="1" t="s">
        <v>56</v>
      </c>
      <c r="T7788" s="1" t="s">
        <v>3647</v>
      </c>
      <c r="U7788" s="1" t="s">
        <v>59</v>
      </c>
      <c r="Y7788" s="1" t="s">
        <v>60</v>
      </c>
      <c r="AG7788" s="1" t="s">
        <v>60</v>
      </c>
      <c r="AT7788" s="1" t="s">
        <v>167</v>
      </c>
      <c r="AU7788" s="1" t="s">
        <v>167</v>
      </c>
      <c r="AV7788" s="1" t="s">
        <v>168</v>
      </c>
      <c r="AX7788" s="3" t="str">
        <f t="array" ref="AX7788">TEXTJOIN(", ", TRUE, IF(X7788:AS7788="Y", X$1:AS$1, IF(X7788:AS7788&lt;&gt;"", X$1:AS$1 &amp; ": " &amp; X7788:AS7788, "")))
</f>
        <v>Cocaine, Methadone</v>
      </c>
    </row>
    <row r="7789">
      <c r="A7789" s="2">
        <v>43653.0</v>
      </c>
      <c r="B7789" s="1" t="s">
        <v>50</v>
      </c>
      <c r="C7789" s="1">
        <v>63.0</v>
      </c>
      <c r="D7789" s="1" t="s">
        <v>51</v>
      </c>
      <c r="E7789" s="1" t="s">
        <v>63</v>
      </c>
      <c r="G7789" s="1" t="s">
        <v>256</v>
      </c>
      <c r="H7789" s="1" t="s">
        <v>103</v>
      </c>
      <c r="I7789" s="1" t="s">
        <v>55</v>
      </c>
      <c r="J7789" s="1" t="s">
        <v>256</v>
      </c>
      <c r="K7789" s="1" t="s">
        <v>103</v>
      </c>
      <c r="L7789" s="1" t="s">
        <v>55</v>
      </c>
      <c r="M7789" s="1" t="s">
        <v>56</v>
      </c>
      <c r="N7789" s="1" t="s">
        <v>136</v>
      </c>
      <c r="O7789" s="1" t="s">
        <v>256</v>
      </c>
      <c r="P7789" s="1" t="s">
        <v>103</v>
      </c>
      <c r="Q7789" s="1" t="s">
        <v>55</v>
      </c>
      <c r="R7789" s="1" t="s">
        <v>56</v>
      </c>
      <c r="T7789" s="1" t="s">
        <v>2767</v>
      </c>
      <c r="U7789" s="1" t="s">
        <v>59</v>
      </c>
      <c r="X7789" s="1" t="s">
        <v>60</v>
      </c>
      <c r="Z7789" s="1" t="s">
        <v>60</v>
      </c>
      <c r="AF7789" s="1" t="s">
        <v>60</v>
      </c>
      <c r="AP7789" s="1" t="s">
        <v>60</v>
      </c>
      <c r="AR7789" s="1" t="s">
        <v>60</v>
      </c>
      <c r="AT7789" s="1" t="s">
        <v>282</v>
      </c>
      <c r="AU7789" s="1" t="s">
        <v>282</v>
      </c>
      <c r="AV7789" s="1" t="s">
        <v>260</v>
      </c>
      <c r="AX7789" s="3" t="str">
        <f t="array" ref="AX7789">TEXTJOIN(", ", TRUE, IF(X7789:AS7789="Y", X$1:AS$1, IF(X7789:AS7789&lt;&gt;"", X$1:AS$1 &amp; ": " &amp; X7789:AS7789, "")))
</f>
        <v>Heroin, Fentanyl, Benzodiazepine, Heroin/Morph/Codeine, Any Opioid</v>
      </c>
    </row>
    <row r="7790">
      <c r="A7790" s="4">
        <v>43393.0</v>
      </c>
      <c r="B7790" s="1" t="s">
        <v>50</v>
      </c>
      <c r="C7790" s="1">
        <v>56.0</v>
      </c>
      <c r="D7790" s="1" t="s">
        <v>51</v>
      </c>
      <c r="E7790" s="1" t="s">
        <v>63</v>
      </c>
      <c r="F7790" s="1" t="s">
        <v>137</v>
      </c>
      <c r="G7790" s="1" t="s">
        <v>185</v>
      </c>
      <c r="H7790" s="1" t="s">
        <v>91</v>
      </c>
      <c r="I7790" s="1" t="s">
        <v>55</v>
      </c>
      <c r="J7790" s="1" t="s">
        <v>185</v>
      </c>
      <c r="K7790" s="1" t="s">
        <v>91</v>
      </c>
      <c r="M7790" s="1" t="s">
        <v>56</v>
      </c>
      <c r="N7790" s="1" t="s">
        <v>136</v>
      </c>
      <c r="O7790" s="1" t="s">
        <v>185</v>
      </c>
      <c r="P7790" s="1" t="s">
        <v>91</v>
      </c>
      <c r="Q7790" s="1" t="s">
        <v>55</v>
      </c>
      <c r="R7790" s="1" t="s">
        <v>56</v>
      </c>
      <c r="T7790" s="1" t="s">
        <v>7554</v>
      </c>
      <c r="U7790" s="1" t="s">
        <v>59</v>
      </c>
      <c r="Y7790" s="1" t="s">
        <v>60</v>
      </c>
      <c r="Z7790" s="1" t="s">
        <v>60</v>
      </c>
      <c r="AR7790" s="1" t="s">
        <v>60</v>
      </c>
      <c r="AT7790" s="1" t="s">
        <v>188</v>
      </c>
      <c r="AU7790" s="1" t="s">
        <v>188</v>
      </c>
      <c r="AV7790" s="1" t="s">
        <v>189</v>
      </c>
      <c r="AX7790" s="3" t="str">
        <f t="array" ref="AX7790">TEXTJOIN(", ", TRUE, IF(X7790:AS7790="Y", X$1:AS$1, IF(X7790:AS7790&lt;&gt;"", X$1:AS$1 &amp; ": " &amp; X7790:AS7790, "")))
</f>
        <v>Cocaine, Fentanyl, Any Opioid</v>
      </c>
    </row>
    <row r="7791">
      <c r="A7791" s="4">
        <v>43759.0</v>
      </c>
      <c r="B7791" s="1" t="s">
        <v>50</v>
      </c>
      <c r="C7791" s="1">
        <v>38.0</v>
      </c>
      <c r="D7791" s="1" t="s">
        <v>51</v>
      </c>
      <c r="E7791" s="1" t="s">
        <v>63</v>
      </c>
      <c r="G7791" s="1" t="s">
        <v>143</v>
      </c>
      <c r="H7791" s="1" t="s">
        <v>91</v>
      </c>
      <c r="I7791" s="1" t="s">
        <v>55</v>
      </c>
      <c r="J7791" s="1" t="s">
        <v>143</v>
      </c>
      <c r="K7791" s="1" t="s">
        <v>91</v>
      </c>
      <c r="L7791" s="1" t="s">
        <v>55</v>
      </c>
      <c r="M7791" s="1" t="s">
        <v>56</v>
      </c>
      <c r="N7791" s="1" t="s">
        <v>66</v>
      </c>
      <c r="O7791" s="1" t="s">
        <v>143</v>
      </c>
      <c r="P7791" s="1" t="s">
        <v>91</v>
      </c>
      <c r="Q7791" s="1" t="s">
        <v>55</v>
      </c>
      <c r="R7791" s="1" t="s">
        <v>56</v>
      </c>
      <c r="T7791" s="1" t="s">
        <v>7555</v>
      </c>
      <c r="U7791" s="1" t="s">
        <v>59</v>
      </c>
      <c r="Z7791" s="1" t="s">
        <v>60</v>
      </c>
      <c r="AR7791" s="1" t="s">
        <v>60</v>
      </c>
      <c r="AT7791" s="1" t="s">
        <v>145</v>
      </c>
      <c r="AU7791" s="1" t="s">
        <v>145</v>
      </c>
      <c r="AV7791" s="1" t="s">
        <v>146</v>
      </c>
      <c r="AX7791" s="3" t="str">
        <f t="array" ref="AX7791">TEXTJOIN(", ", TRUE, IF(X7791:AS7791="Y", X$1:AS$1, IF(X7791:AS7791&lt;&gt;"", X$1:AS$1 &amp; ": " &amp; X7791:AS7791, "")))
</f>
        <v>Fentanyl, Any Opioid</v>
      </c>
    </row>
    <row r="7792">
      <c r="A7792" s="2">
        <v>44465.0</v>
      </c>
      <c r="B7792" s="1" t="s">
        <v>50</v>
      </c>
      <c r="C7792" s="1">
        <v>61.0</v>
      </c>
      <c r="D7792" s="1" t="s">
        <v>51</v>
      </c>
      <c r="E7792" s="1" t="s">
        <v>63</v>
      </c>
      <c r="F7792" s="1" t="s">
        <v>267</v>
      </c>
      <c r="G7792" s="1" t="s">
        <v>103</v>
      </c>
      <c r="H7792" s="1" t="s">
        <v>103</v>
      </c>
      <c r="I7792" s="1" t="s">
        <v>55</v>
      </c>
      <c r="J7792" s="1" t="s">
        <v>103</v>
      </c>
      <c r="K7792" s="1" t="s">
        <v>103</v>
      </c>
      <c r="L7792" s="1" t="s">
        <v>55</v>
      </c>
      <c r="M7792" s="1" t="s">
        <v>56</v>
      </c>
      <c r="N7792" s="1" t="s">
        <v>66</v>
      </c>
      <c r="O7792" s="1" t="s">
        <v>103</v>
      </c>
      <c r="P7792" s="1" t="s">
        <v>103</v>
      </c>
      <c r="Q7792" s="1" t="s">
        <v>55</v>
      </c>
      <c r="R7792" s="1" t="s">
        <v>56</v>
      </c>
      <c r="T7792" s="1" t="s">
        <v>319</v>
      </c>
      <c r="U7792" s="1" t="s">
        <v>59</v>
      </c>
      <c r="Y7792" s="1" t="s">
        <v>60</v>
      </c>
      <c r="Z7792" s="1" t="s">
        <v>60</v>
      </c>
      <c r="AD7792" s="1" t="s">
        <v>60</v>
      </c>
      <c r="AR7792" s="1" t="s">
        <v>60</v>
      </c>
      <c r="AT7792" s="1" t="s">
        <v>167</v>
      </c>
      <c r="AU7792" s="1" t="s">
        <v>167</v>
      </c>
      <c r="AV7792" s="1" t="s">
        <v>168</v>
      </c>
      <c r="AX7792" s="3" t="str">
        <f t="array" ref="AX7792">TEXTJOIN(", ", TRUE, IF(X7792:AS7792="Y", X$1:AS$1, IF(X7792:AS7792&lt;&gt;"", X$1:AS$1 &amp; ": " &amp; X7792:AS7792, "")))
</f>
        <v>Cocaine, Fentanyl, Ethanol, Any Opioid</v>
      </c>
    </row>
    <row r="7793">
      <c r="A7793" s="2">
        <v>44384.0</v>
      </c>
      <c r="B7793" s="1" t="s">
        <v>50</v>
      </c>
      <c r="C7793" s="1">
        <v>47.0</v>
      </c>
      <c r="D7793" s="1" t="s">
        <v>51</v>
      </c>
      <c r="E7793" s="1" t="s">
        <v>63</v>
      </c>
      <c r="G7793" s="1" t="s">
        <v>120</v>
      </c>
      <c r="H7793" s="1" t="s">
        <v>121</v>
      </c>
      <c r="I7793" s="1" t="s">
        <v>55</v>
      </c>
      <c r="J7793" s="1" t="s">
        <v>1085</v>
      </c>
      <c r="K7793" s="1" t="s">
        <v>103</v>
      </c>
      <c r="L7793" s="1" t="s">
        <v>55</v>
      </c>
      <c r="M7793" s="1" t="s">
        <v>92</v>
      </c>
      <c r="N7793" s="1" t="s">
        <v>136</v>
      </c>
      <c r="O7793" s="1" t="s">
        <v>1085</v>
      </c>
      <c r="P7793" s="1" t="s">
        <v>103</v>
      </c>
      <c r="Q7793" s="1" t="s">
        <v>55</v>
      </c>
      <c r="R7793" s="1" t="s">
        <v>44</v>
      </c>
      <c r="S7793" s="1" t="s">
        <v>7556</v>
      </c>
      <c r="T7793" s="1" t="s">
        <v>2139</v>
      </c>
      <c r="U7793" s="1" t="s">
        <v>59</v>
      </c>
      <c r="Y7793" s="1" t="s">
        <v>60</v>
      </c>
      <c r="Z7793" s="1" t="s">
        <v>60</v>
      </c>
      <c r="AR7793" s="1" t="s">
        <v>60</v>
      </c>
      <c r="AT7793" s="1" t="s">
        <v>236</v>
      </c>
      <c r="AU7793" s="1" t="s">
        <v>1087</v>
      </c>
      <c r="AV7793" s="1" t="s">
        <v>1888</v>
      </c>
      <c r="AX7793" s="3" t="str">
        <f t="array" ref="AX7793">TEXTJOIN(", ", TRUE, IF(X7793:AS7793="Y", X$1:AS$1, IF(X7793:AS7793&lt;&gt;"", X$1:AS$1 &amp; ": " &amp; X7793:AS7793, "")))
</f>
        <v>Cocaine, Fentanyl, Any Opioid</v>
      </c>
    </row>
    <row r="7794">
      <c r="A7794" s="2">
        <v>42067.0</v>
      </c>
      <c r="B7794" s="1" t="s">
        <v>86</v>
      </c>
      <c r="C7794" s="1">
        <v>26.0</v>
      </c>
      <c r="D7794" s="1" t="s">
        <v>51</v>
      </c>
      <c r="E7794" s="1" t="s">
        <v>63</v>
      </c>
      <c r="F7794" s="1" t="s">
        <v>137</v>
      </c>
      <c r="G7794" s="1" t="s">
        <v>1041</v>
      </c>
      <c r="H7794" s="1" t="s">
        <v>103</v>
      </c>
      <c r="I7794" s="1" t="s">
        <v>55</v>
      </c>
      <c r="J7794" s="1" t="s">
        <v>1041</v>
      </c>
      <c r="M7794" s="1" t="s">
        <v>56</v>
      </c>
      <c r="O7794" s="1" t="s">
        <v>277</v>
      </c>
      <c r="P7794" s="1" t="s">
        <v>103</v>
      </c>
      <c r="Q7794" s="1" t="s">
        <v>55</v>
      </c>
      <c r="R7794" s="1" t="s">
        <v>67</v>
      </c>
      <c r="T7794" s="1" t="s">
        <v>7557</v>
      </c>
      <c r="U7794" s="1" t="s">
        <v>59</v>
      </c>
      <c r="AF7794" s="1" t="s">
        <v>60</v>
      </c>
      <c r="AG7794" s="1" t="s">
        <v>60</v>
      </c>
      <c r="AR7794" s="1" t="s">
        <v>60</v>
      </c>
      <c r="AT7794" s="1" t="s">
        <v>1043</v>
      </c>
      <c r="AU7794" s="1" t="s">
        <v>1043</v>
      </c>
      <c r="AV7794" s="1" t="s">
        <v>279</v>
      </c>
      <c r="AX7794" s="3" t="str">
        <f t="array" ref="AX7794">TEXTJOIN(", ", TRUE, IF(X7794:AS7794="Y", X$1:AS$1, IF(X7794:AS7794&lt;&gt;"", X$1:AS$1 &amp; ": " &amp; X7794:AS7794, "")))
</f>
        <v>Benzodiazepine, Methadone, Any Opioid</v>
      </c>
    </row>
    <row r="7795">
      <c r="A7795" s="2">
        <v>42207.0</v>
      </c>
      <c r="B7795" s="1" t="s">
        <v>86</v>
      </c>
      <c r="C7795" s="1">
        <v>33.0</v>
      </c>
      <c r="D7795" s="1" t="s">
        <v>76</v>
      </c>
      <c r="E7795" s="1" t="s">
        <v>63</v>
      </c>
      <c r="G7795" s="1" t="s">
        <v>255</v>
      </c>
      <c r="H7795" s="1" t="s">
        <v>103</v>
      </c>
      <c r="I7795" s="1" t="s">
        <v>55</v>
      </c>
      <c r="J7795" s="1" t="s">
        <v>255</v>
      </c>
      <c r="M7795" s="1" t="s">
        <v>56</v>
      </c>
      <c r="O7795" s="1" t="s">
        <v>256</v>
      </c>
      <c r="P7795" s="1" t="s">
        <v>103</v>
      </c>
      <c r="Q7795" s="1" t="s">
        <v>55</v>
      </c>
      <c r="R7795" s="1" t="s">
        <v>67</v>
      </c>
      <c r="T7795" s="1" t="s">
        <v>7558</v>
      </c>
      <c r="U7795" s="1" t="s">
        <v>59</v>
      </c>
      <c r="AD7795" s="1" t="s">
        <v>60</v>
      </c>
      <c r="AG7795" s="1" t="s">
        <v>60</v>
      </c>
      <c r="AR7795" s="1" t="s">
        <v>60</v>
      </c>
      <c r="AT7795" s="1" t="s">
        <v>259</v>
      </c>
      <c r="AU7795" s="1" t="s">
        <v>259</v>
      </c>
      <c r="AV7795" s="1" t="s">
        <v>260</v>
      </c>
      <c r="AX7795" s="3" t="str">
        <f t="array" ref="AX7795">TEXTJOIN(", ", TRUE, IF(X7795:AS7795="Y", X$1:AS$1, IF(X7795:AS7795&lt;&gt;"", X$1:AS$1 &amp; ": " &amp; X7795:AS7795, "")))
</f>
        <v>Ethanol, Methadone, Any Opioid</v>
      </c>
    </row>
    <row r="7796">
      <c r="A7796" s="2">
        <v>42445.0</v>
      </c>
      <c r="B7796" s="1" t="s">
        <v>50</v>
      </c>
      <c r="C7796" s="1">
        <v>52.0</v>
      </c>
      <c r="D7796" s="1" t="s">
        <v>51</v>
      </c>
      <c r="E7796" s="1" t="s">
        <v>63</v>
      </c>
      <c r="G7796" s="1" t="s">
        <v>2356</v>
      </c>
      <c r="H7796" s="1" t="s">
        <v>54</v>
      </c>
      <c r="I7796" s="1" t="s">
        <v>55</v>
      </c>
      <c r="J7796" s="1" t="s">
        <v>2356</v>
      </c>
      <c r="M7796" s="1" t="s">
        <v>56</v>
      </c>
      <c r="N7796" s="1" t="s">
        <v>66</v>
      </c>
      <c r="O7796" s="1" t="s">
        <v>2356</v>
      </c>
      <c r="R7796" s="1" t="s">
        <v>56</v>
      </c>
      <c r="T7796" s="1" t="s">
        <v>7559</v>
      </c>
      <c r="U7796" s="1" t="s">
        <v>59</v>
      </c>
      <c r="Y7796" s="1" t="s">
        <v>60</v>
      </c>
      <c r="AD7796" s="1" t="s">
        <v>60</v>
      </c>
      <c r="AF7796" s="1" t="s">
        <v>60</v>
      </c>
      <c r="AL7796" s="1" t="s">
        <v>60</v>
      </c>
      <c r="AP7796" s="1" t="s">
        <v>60</v>
      </c>
      <c r="AR7796" s="1" t="s">
        <v>60</v>
      </c>
      <c r="AS7796" s="1" t="s">
        <v>7560</v>
      </c>
      <c r="AT7796" s="1" t="s">
        <v>2358</v>
      </c>
      <c r="AU7796" s="1" t="s">
        <v>2358</v>
      </c>
      <c r="AV7796" s="1" t="s">
        <v>3187</v>
      </c>
      <c r="AX7796" s="3" t="str">
        <f t="array" ref="AX7796">TEXTJOIN(", ", TRUE, IF(X7796:AS7796="Y", X$1:AS$1, IF(X7796:AS7796&lt;&gt;"", X$1:AS$1 &amp; ": " &amp; X7796:AS7796, "")))
</f>
        <v>Cocaine, Ethanol, Benzodiazepine, Morphine (Not Heroin), Heroin/Morph/Codeine, Any Opioid, Other: lsd, hydromorph</v>
      </c>
    </row>
    <row r="7797">
      <c r="A7797" s="4">
        <v>43425.0</v>
      </c>
      <c r="B7797" s="1" t="s">
        <v>50</v>
      </c>
      <c r="C7797" s="1">
        <v>29.0</v>
      </c>
      <c r="D7797" s="1" t="s">
        <v>51</v>
      </c>
      <c r="E7797" s="1" t="s">
        <v>63</v>
      </c>
      <c r="G7797" s="1" t="s">
        <v>120</v>
      </c>
      <c r="H7797" s="1" t="s">
        <v>121</v>
      </c>
      <c r="I7797" s="1" t="s">
        <v>55</v>
      </c>
      <c r="J7797" s="1" t="s">
        <v>116</v>
      </c>
      <c r="K7797" s="1" t="s">
        <v>103</v>
      </c>
      <c r="M7797" s="1" t="s">
        <v>177</v>
      </c>
      <c r="N7797" s="1" t="s">
        <v>136</v>
      </c>
      <c r="O7797" s="1" t="s">
        <v>116</v>
      </c>
      <c r="P7797" s="1" t="s">
        <v>103</v>
      </c>
      <c r="Q7797" s="1" t="s">
        <v>55</v>
      </c>
      <c r="R7797" s="1" t="s">
        <v>44</v>
      </c>
      <c r="T7797" s="1" t="s">
        <v>7561</v>
      </c>
      <c r="U7797" s="1" t="s">
        <v>59</v>
      </c>
      <c r="Z7797" s="1" t="s">
        <v>60</v>
      </c>
      <c r="AD7797" s="1" t="s">
        <v>60</v>
      </c>
      <c r="AR7797" s="1" t="s">
        <v>60</v>
      </c>
      <c r="AT7797" s="1" t="s">
        <v>236</v>
      </c>
      <c r="AU7797" s="1" t="s">
        <v>122</v>
      </c>
      <c r="AV7797" s="1" t="s">
        <v>139</v>
      </c>
      <c r="AX7797" s="3" t="str">
        <f t="array" ref="AX7797">TEXTJOIN(", ", TRUE, IF(X7797:AS7797="Y", X$1:AS$1, IF(X7797:AS7797&lt;&gt;"", X$1:AS$1 &amp; ": " &amp; X7797:AS7797, "")))
</f>
        <v>Fentanyl, Ethanol, Any Opioid</v>
      </c>
    </row>
    <row r="7798">
      <c r="A7798" s="2">
        <v>42528.0</v>
      </c>
      <c r="B7798" s="1" t="s">
        <v>50</v>
      </c>
      <c r="C7798" s="1">
        <v>42.0</v>
      </c>
      <c r="D7798" s="1" t="s">
        <v>51</v>
      </c>
      <c r="E7798" s="1" t="s">
        <v>63</v>
      </c>
      <c r="G7798" s="1" t="s">
        <v>185</v>
      </c>
      <c r="H7798" s="1" t="s">
        <v>91</v>
      </c>
      <c r="I7798" s="1" t="s">
        <v>55</v>
      </c>
      <c r="J7798" s="1" t="s">
        <v>185</v>
      </c>
      <c r="M7798" s="1" t="s">
        <v>56</v>
      </c>
      <c r="N7798" s="1" t="s">
        <v>670</v>
      </c>
      <c r="O7798" s="1" t="s">
        <v>185</v>
      </c>
      <c r="R7798" s="1" t="s">
        <v>56</v>
      </c>
      <c r="T7798" s="1" t="s">
        <v>7562</v>
      </c>
      <c r="U7798" s="1" t="s">
        <v>59</v>
      </c>
      <c r="Y7798" s="1" t="s">
        <v>60</v>
      </c>
      <c r="Z7798" s="1" t="s">
        <v>60</v>
      </c>
      <c r="AR7798" s="1" t="s">
        <v>60</v>
      </c>
      <c r="AT7798" s="1" t="s">
        <v>188</v>
      </c>
      <c r="AU7798" s="1" t="s">
        <v>188</v>
      </c>
      <c r="AV7798" s="1" t="s">
        <v>189</v>
      </c>
      <c r="AX7798" s="3" t="str">
        <f t="array" ref="AX7798">TEXTJOIN(", ", TRUE, IF(X7798:AS7798="Y", X$1:AS$1, IF(X7798:AS7798&lt;&gt;"", X$1:AS$1 &amp; ": " &amp; X7798:AS7798, "")))
</f>
        <v>Cocaine, Fentanyl, Any Opioid</v>
      </c>
    </row>
    <row r="7799">
      <c r="A7799" s="2">
        <v>43353.0</v>
      </c>
      <c r="B7799" s="1" t="s">
        <v>50</v>
      </c>
      <c r="C7799" s="1">
        <v>25.0</v>
      </c>
      <c r="D7799" s="1" t="s">
        <v>51</v>
      </c>
      <c r="E7799" s="1" t="s">
        <v>63</v>
      </c>
      <c r="G7799" s="1" t="s">
        <v>185</v>
      </c>
      <c r="H7799" s="1" t="s">
        <v>91</v>
      </c>
      <c r="I7799" s="1" t="s">
        <v>55</v>
      </c>
      <c r="J7799" s="1" t="s">
        <v>185</v>
      </c>
      <c r="K7799" s="1" t="s">
        <v>91</v>
      </c>
      <c r="M7799" s="1" t="s">
        <v>2535</v>
      </c>
      <c r="N7799" s="1" t="s">
        <v>66</v>
      </c>
      <c r="O7799" s="1" t="s">
        <v>185</v>
      </c>
      <c r="P7799" s="1" t="s">
        <v>91</v>
      </c>
      <c r="Q7799" s="1" t="s">
        <v>55</v>
      </c>
      <c r="R7799" s="1" t="s">
        <v>67</v>
      </c>
      <c r="T7799" s="1" t="s">
        <v>1753</v>
      </c>
      <c r="U7799" s="1" t="s">
        <v>59</v>
      </c>
      <c r="Z7799" s="1" t="s">
        <v>60</v>
      </c>
      <c r="AD7799" s="1" t="s">
        <v>60</v>
      </c>
      <c r="AR7799" s="1" t="s">
        <v>60</v>
      </c>
      <c r="AT7799" s="1" t="s">
        <v>188</v>
      </c>
      <c r="AU7799" s="1" t="s">
        <v>188</v>
      </c>
      <c r="AV7799" s="1" t="s">
        <v>189</v>
      </c>
      <c r="AX7799" s="3" t="str">
        <f t="array" ref="AX7799">TEXTJOIN(", ", TRUE, IF(X7799:AS7799="Y", X$1:AS$1, IF(X7799:AS7799&lt;&gt;"", X$1:AS$1 &amp; ": " &amp; X7799:AS7799, "")))
</f>
        <v>Fentanyl, Ethanol, Any Opioid</v>
      </c>
    </row>
    <row r="7800">
      <c r="A7800" s="2">
        <v>43836.0</v>
      </c>
      <c r="B7800" s="1" t="s">
        <v>50</v>
      </c>
      <c r="C7800" s="1">
        <v>58.0</v>
      </c>
      <c r="D7800" s="1" t="s">
        <v>76</v>
      </c>
      <c r="E7800" s="1" t="s">
        <v>63</v>
      </c>
      <c r="G7800" s="1" t="s">
        <v>120</v>
      </c>
      <c r="H7800" s="1" t="s">
        <v>121</v>
      </c>
      <c r="I7800" s="1" t="s">
        <v>55</v>
      </c>
      <c r="J7800" s="1" t="s">
        <v>120</v>
      </c>
      <c r="K7800" s="1" t="s">
        <v>121</v>
      </c>
      <c r="L7800" s="1" t="s">
        <v>55</v>
      </c>
      <c r="M7800" s="1" t="s">
        <v>56</v>
      </c>
      <c r="N7800" s="1" t="s">
        <v>6335</v>
      </c>
      <c r="O7800" s="1" t="s">
        <v>120</v>
      </c>
      <c r="P7800" s="1" t="s">
        <v>121</v>
      </c>
      <c r="Q7800" s="1" t="s">
        <v>55</v>
      </c>
      <c r="R7800" s="1" t="s">
        <v>56</v>
      </c>
      <c r="T7800" s="1" t="s">
        <v>7563</v>
      </c>
      <c r="U7800" s="1" t="s">
        <v>59</v>
      </c>
      <c r="V7800" s="1" t="s">
        <v>286</v>
      </c>
      <c r="AQ7800" s="1" t="s">
        <v>60</v>
      </c>
      <c r="AR7800" s="1" t="s">
        <v>60</v>
      </c>
      <c r="AT7800" s="1" t="s">
        <v>236</v>
      </c>
      <c r="AU7800" s="1" t="s">
        <v>236</v>
      </c>
      <c r="AV7800" s="1" t="s">
        <v>123</v>
      </c>
      <c r="AX7800" s="3" t="str">
        <f t="array" ref="AX7800">TEXTJOIN(", ", TRUE, IF(X7800:AS7800="Y", X$1:AS$1, IF(X7800:AS7800&lt;&gt;"", X$1:AS$1 &amp; ": " &amp; X7800:AS7800, "")))
</f>
        <v>Other Opioid, Any Opioid</v>
      </c>
    </row>
    <row r="7801">
      <c r="A7801" s="2">
        <v>42598.0</v>
      </c>
      <c r="B7801" s="1" t="s">
        <v>50</v>
      </c>
      <c r="C7801" s="1">
        <v>39.0</v>
      </c>
      <c r="D7801" s="1" t="s">
        <v>51</v>
      </c>
      <c r="E7801" s="1" t="s">
        <v>63</v>
      </c>
      <c r="G7801" s="1" t="s">
        <v>397</v>
      </c>
      <c r="H7801" s="1" t="s">
        <v>103</v>
      </c>
      <c r="I7801" s="1" t="s">
        <v>55</v>
      </c>
      <c r="J7801" s="1" t="s">
        <v>397</v>
      </c>
      <c r="M7801" s="1" t="s">
        <v>56</v>
      </c>
      <c r="N7801" s="1" t="s">
        <v>276</v>
      </c>
      <c r="O7801" s="1" t="s">
        <v>397</v>
      </c>
      <c r="R7801" s="1" t="s">
        <v>56</v>
      </c>
      <c r="T7801" s="1" t="s">
        <v>7564</v>
      </c>
      <c r="U7801" s="1" t="s">
        <v>59</v>
      </c>
      <c r="W7801" s="1" t="s">
        <v>60</v>
      </c>
      <c r="X7801" s="1" t="s">
        <v>60</v>
      </c>
      <c r="Z7801" s="1" t="s">
        <v>60</v>
      </c>
      <c r="AD7801" s="1" t="s">
        <v>60</v>
      </c>
      <c r="AP7801" s="1" t="s">
        <v>60</v>
      </c>
      <c r="AR7801" s="1" t="s">
        <v>60</v>
      </c>
      <c r="AT7801" s="1" t="s">
        <v>399</v>
      </c>
      <c r="AU7801" s="1" t="s">
        <v>399</v>
      </c>
      <c r="AV7801" s="1" t="s">
        <v>709</v>
      </c>
      <c r="AX7801" s="3" t="str">
        <f t="array" ref="AX7801">TEXTJOIN(", ", TRUE, IF(X7801:AS7801="Y", X$1:AS$1, IF(X7801:AS7801&lt;&gt;"", X$1:AS$1 &amp; ": " &amp; X7801:AS7801, "")))
</f>
        <v>Heroin, Fentanyl, Ethanol, Heroin/Morph/Codeine, Any Opioid</v>
      </c>
    </row>
    <row r="7802">
      <c r="A7802" s="2">
        <v>41427.0</v>
      </c>
      <c r="B7802" s="1" t="s">
        <v>50</v>
      </c>
      <c r="C7802" s="1">
        <v>28.0</v>
      </c>
      <c r="D7802" s="1" t="s">
        <v>51</v>
      </c>
      <c r="E7802" s="1" t="s">
        <v>63</v>
      </c>
      <c r="F7802" s="1" t="s">
        <v>137</v>
      </c>
      <c r="G7802" s="1" t="s">
        <v>211</v>
      </c>
      <c r="H7802" s="1" t="s">
        <v>91</v>
      </c>
      <c r="J7802" s="1" t="s">
        <v>91</v>
      </c>
      <c r="L7802" s="1" t="s">
        <v>55</v>
      </c>
      <c r="M7802" s="1" t="s">
        <v>56</v>
      </c>
      <c r="N7802" s="1" t="s">
        <v>148</v>
      </c>
      <c r="O7802" s="1" t="s">
        <v>91</v>
      </c>
      <c r="P7802" s="1" t="s">
        <v>91</v>
      </c>
      <c r="R7802" s="1" t="s">
        <v>44</v>
      </c>
      <c r="S7802" s="1" t="s">
        <v>7565</v>
      </c>
      <c r="T7802" s="1" t="s">
        <v>68</v>
      </c>
      <c r="U7802" s="1" t="s">
        <v>59</v>
      </c>
      <c r="X7802" s="1" t="s">
        <v>60</v>
      </c>
      <c r="AT7802" s="1" t="s">
        <v>214</v>
      </c>
      <c r="AU7802" s="1" t="s">
        <v>110</v>
      </c>
      <c r="AV7802" s="1" t="s">
        <v>111</v>
      </c>
      <c r="AX7802" s="3" t="str">
        <f t="array" ref="AX7802">TEXTJOIN(", ", TRUE, IF(X7802:AS7802="Y", X$1:AS$1, IF(X7802:AS7802&lt;&gt;"", X$1:AS$1 &amp; ": " &amp; X7802:AS7802, "")))
</f>
        <v>Heroin</v>
      </c>
    </row>
    <row r="7803">
      <c r="A7803" s="2">
        <v>44351.0</v>
      </c>
      <c r="B7803" s="1" t="s">
        <v>50</v>
      </c>
      <c r="C7803" s="1">
        <v>40.0</v>
      </c>
      <c r="D7803" s="1" t="s">
        <v>51</v>
      </c>
      <c r="E7803" s="1" t="s">
        <v>502</v>
      </c>
      <c r="G7803" s="1" t="s">
        <v>82</v>
      </c>
      <c r="H7803" s="1" t="s">
        <v>54</v>
      </c>
      <c r="I7803" s="1" t="s">
        <v>55</v>
      </c>
      <c r="J7803" s="1" t="s">
        <v>82</v>
      </c>
      <c r="K7803" s="1" t="s">
        <v>54</v>
      </c>
      <c r="L7803" s="1" t="s">
        <v>55</v>
      </c>
      <c r="M7803" s="1" t="s">
        <v>56</v>
      </c>
      <c r="N7803" s="1" t="s">
        <v>136</v>
      </c>
      <c r="O7803" s="1" t="s">
        <v>82</v>
      </c>
      <c r="P7803" s="1" t="s">
        <v>54</v>
      </c>
      <c r="Q7803" s="1" t="s">
        <v>55</v>
      </c>
      <c r="R7803" s="1" t="s">
        <v>56</v>
      </c>
      <c r="T7803" s="1" t="s">
        <v>7566</v>
      </c>
      <c r="U7803" s="1" t="s">
        <v>59</v>
      </c>
      <c r="Z7803" s="1" t="s">
        <v>60</v>
      </c>
      <c r="AD7803" s="1" t="s">
        <v>60</v>
      </c>
      <c r="AI7803" s="1" t="s">
        <v>60</v>
      </c>
      <c r="AR7803" s="1" t="s">
        <v>60</v>
      </c>
      <c r="AT7803" s="1" t="s">
        <v>329</v>
      </c>
      <c r="AU7803" s="1" t="s">
        <v>329</v>
      </c>
      <c r="AV7803" s="1" t="s">
        <v>85</v>
      </c>
      <c r="AX7803" s="3" t="str">
        <f t="array" ref="AX7803">TEXTJOIN(", ", TRUE, IF(X7803:AS7803="Y", X$1:AS$1, IF(X7803:AS7803&lt;&gt;"", X$1:AS$1 &amp; ": " &amp; X7803:AS7803, "")))
</f>
        <v>Fentanyl, Ethanol, Amphet, Any Opioid</v>
      </c>
    </row>
    <row r="7804">
      <c r="A7804" s="4">
        <v>44127.0</v>
      </c>
      <c r="B7804" s="1" t="s">
        <v>50</v>
      </c>
      <c r="C7804" s="1">
        <v>54.0</v>
      </c>
      <c r="D7804" s="1" t="s">
        <v>76</v>
      </c>
      <c r="E7804" s="1" t="s">
        <v>63</v>
      </c>
      <c r="F7804" s="1" t="s">
        <v>137</v>
      </c>
      <c r="G7804" s="1" t="s">
        <v>116</v>
      </c>
      <c r="H7804" s="1" t="s">
        <v>103</v>
      </c>
      <c r="I7804" s="1" t="s">
        <v>55</v>
      </c>
      <c r="J7804" s="1" t="s">
        <v>116</v>
      </c>
      <c r="K7804" s="1" t="s">
        <v>103</v>
      </c>
      <c r="L7804" s="1" t="s">
        <v>55</v>
      </c>
      <c r="M7804" s="1" t="s">
        <v>56</v>
      </c>
      <c r="N7804" s="1" t="s">
        <v>66</v>
      </c>
      <c r="O7804" s="1" t="s">
        <v>116</v>
      </c>
      <c r="P7804" s="1" t="s">
        <v>103</v>
      </c>
      <c r="Q7804" s="1" t="s">
        <v>55</v>
      </c>
      <c r="R7804" s="1" t="s">
        <v>56</v>
      </c>
      <c r="T7804" s="1" t="s">
        <v>1797</v>
      </c>
      <c r="U7804" s="1" t="s">
        <v>59</v>
      </c>
      <c r="Z7804" s="1" t="s">
        <v>60</v>
      </c>
      <c r="AD7804" s="1" t="s">
        <v>60</v>
      </c>
      <c r="AR7804" s="1" t="s">
        <v>60</v>
      </c>
      <c r="AT7804" s="1" t="s">
        <v>122</v>
      </c>
      <c r="AU7804" s="1" t="s">
        <v>122</v>
      </c>
      <c r="AV7804" s="1" t="s">
        <v>139</v>
      </c>
      <c r="AX7804" s="3" t="str">
        <f t="array" ref="AX7804">TEXTJOIN(", ", TRUE, IF(X7804:AS7804="Y", X$1:AS$1, IF(X7804:AS7804&lt;&gt;"", X$1:AS$1 &amp; ": " &amp; X7804:AS7804, "")))
</f>
        <v>Fentanyl, Ethanol, Any Opioid</v>
      </c>
    </row>
    <row r="7805">
      <c r="A7805" s="2">
        <v>43668.0</v>
      </c>
      <c r="B7805" s="1" t="s">
        <v>50</v>
      </c>
      <c r="C7805" s="1">
        <v>25.0</v>
      </c>
      <c r="D7805" s="1" t="s">
        <v>51</v>
      </c>
      <c r="E7805" s="1" t="s">
        <v>63</v>
      </c>
      <c r="G7805" s="1" t="s">
        <v>82</v>
      </c>
      <c r="H7805" s="1" t="s">
        <v>54</v>
      </c>
      <c r="I7805" s="1" t="s">
        <v>55</v>
      </c>
      <c r="J7805" s="1" t="s">
        <v>82</v>
      </c>
      <c r="K7805" s="1" t="s">
        <v>54</v>
      </c>
      <c r="L7805" s="1" t="s">
        <v>55</v>
      </c>
      <c r="M7805" s="1" t="s">
        <v>56</v>
      </c>
      <c r="N7805" s="1" t="s">
        <v>136</v>
      </c>
      <c r="O7805" s="1" t="s">
        <v>82</v>
      </c>
      <c r="P7805" s="1" t="s">
        <v>54</v>
      </c>
      <c r="Q7805" s="1" t="s">
        <v>55</v>
      </c>
      <c r="R7805" s="1" t="s">
        <v>67</v>
      </c>
      <c r="T7805" s="1" t="s">
        <v>83</v>
      </c>
      <c r="U7805" s="1" t="s">
        <v>59</v>
      </c>
      <c r="Z7805" s="1" t="s">
        <v>60</v>
      </c>
      <c r="AR7805" s="1" t="s">
        <v>60</v>
      </c>
      <c r="AT7805" s="1" t="s">
        <v>329</v>
      </c>
      <c r="AU7805" s="1" t="s">
        <v>329</v>
      </c>
      <c r="AV7805" s="1" t="s">
        <v>85</v>
      </c>
      <c r="AX7805" s="3" t="str">
        <f t="array" ref="AX7805">TEXTJOIN(", ", TRUE, IF(X7805:AS7805="Y", X$1:AS$1, IF(X7805:AS7805&lt;&gt;"", X$1:AS$1 &amp; ": " &amp; X7805:AS7805, "")))
</f>
        <v>Fentanyl, Any Opioid</v>
      </c>
    </row>
    <row r="7806">
      <c r="A7806" s="2">
        <v>41188.0</v>
      </c>
      <c r="B7806" s="1" t="s">
        <v>50</v>
      </c>
      <c r="C7806" s="1">
        <v>59.0</v>
      </c>
      <c r="D7806" s="1" t="s">
        <v>51</v>
      </c>
      <c r="E7806" s="1" t="s">
        <v>63</v>
      </c>
      <c r="G7806" s="1" t="s">
        <v>82</v>
      </c>
      <c r="J7806" s="1" t="s">
        <v>82</v>
      </c>
      <c r="L7806" s="1" t="s">
        <v>55</v>
      </c>
      <c r="M7806" s="1" t="s">
        <v>401</v>
      </c>
      <c r="N7806" s="1" t="s">
        <v>104</v>
      </c>
      <c r="O7806" s="1" t="s">
        <v>82</v>
      </c>
      <c r="R7806" s="1" t="s">
        <v>44</v>
      </c>
      <c r="T7806" s="1" t="s">
        <v>7567</v>
      </c>
      <c r="U7806" s="1" t="s">
        <v>59</v>
      </c>
      <c r="AD7806" s="1" t="s">
        <v>60</v>
      </c>
      <c r="AF7806" s="1" t="s">
        <v>60</v>
      </c>
      <c r="AT7806" s="1" t="s">
        <v>329</v>
      </c>
      <c r="AU7806" s="1" t="s">
        <v>329</v>
      </c>
      <c r="AV7806" s="1" t="s">
        <v>85</v>
      </c>
      <c r="AX7806" s="3" t="str">
        <f t="array" ref="AX7806">TEXTJOIN(", ", TRUE, IF(X7806:AS7806="Y", X$1:AS$1, IF(X7806:AS7806&lt;&gt;"", X$1:AS$1 &amp; ": " &amp; X7806:AS7806, "")))
</f>
        <v>Ethanol, Benzodiazepine</v>
      </c>
    </row>
    <row r="7807">
      <c r="A7807" s="2">
        <v>44291.0</v>
      </c>
      <c r="B7807" s="1" t="s">
        <v>50</v>
      </c>
      <c r="C7807" s="1">
        <v>26.0</v>
      </c>
      <c r="D7807" s="1" t="s">
        <v>51</v>
      </c>
      <c r="E7807" s="1" t="s">
        <v>502</v>
      </c>
      <c r="G7807" s="1" t="s">
        <v>368</v>
      </c>
      <c r="H7807" s="1" t="s">
        <v>91</v>
      </c>
      <c r="I7807" s="1" t="s">
        <v>55</v>
      </c>
      <c r="J7807" s="1" t="s">
        <v>102</v>
      </c>
      <c r="K7807" s="1" t="s">
        <v>103</v>
      </c>
      <c r="L7807" s="1" t="s">
        <v>55</v>
      </c>
      <c r="M7807" s="1" t="s">
        <v>92</v>
      </c>
      <c r="N7807" s="1" t="s">
        <v>1377</v>
      </c>
      <c r="O7807" s="1" t="s">
        <v>102</v>
      </c>
      <c r="P7807" s="1" t="s">
        <v>103</v>
      </c>
      <c r="Q7807" s="1" t="s">
        <v>55</v>
      </c>
      <c r="R7807" s="1" t="s">
        <v>44</v>
      </c>
      <c r="T7807" s="1" t="s">
        <v>331</v>
      </c>
      <c r="U7807" s="1" t="s">
        <v>59</v>
      </c>
      <c r="Z7807" s="1" t="s">
        <v>60</v>
      </c>
      <c r="AR7807" s="1" t="s">
        <v>60</v>
      </c>
      <c r="AT7807" s="1" t="s">
        <v>369</v>
      </c>
      <c r="AU7807" s="1" t="s">
        <v>106</v>
      </c>
      <c r="AV7807" s="1" t="s">
        <v>107</v>
      </c>
      <c r="AX7807" s="3" t="str">
        <f t="array" ref="AX7807">TEXTJOIN(", ", TRUE, IF(X7807:AS7807="Y", X$1:AS$1, IF(X7807:AS7807&lt;&gt;"", X$1:AS$1 &amp; ": " &amp; X7807:AS7807, "")))
</f>
        <v>Fentanyl, Any Opioid</v>
      </c>
    </row>
    <row r="7808">
      <c r="A7808" s="2">
        <v>44315.0</v>
      </c>
      <c r="B7808" s="1" t="s">
        <v>50</v>
      </c>
      <c r="C7808" s="1">
        <v>39.0</v>
      </c>
      <c r="D7808" s="1" t="s">
        <v>76</v>
      </c>
      <c r="E7808" s="1" t="s">
        <v>63</v>
      </c>
      <c r="G7808" s="1" t="s">
        <v>4136</v>
      </c>
      <c r="H7808" s="1" t="s">
        <v>263</v>
      </c>
      <c r="I7808" s="1" t="s">
        <v>55</v>
      </c>
      <c r="J7808" s="1" t="s">
        <v>4136</v>
      </c>
      <c r="K7808" s="1" t="s">
        <v>263</v>
      </c>
      <c r="L7808" s="1" t="s">
        <v>55</v>
      </c>
      <c r="M7808" s="1" t="s">
        <v>56</v>
      </c>
      <c r="N7808" s="1" t="s">
        <v>136</v>
      </c>
      <c r="O7808" s="1" t="s">
        <v>545</v>
      </c>
      <c r="P7808" s="1" t="s">
        <v>263</v>
      </c>
      <c r="Q7808" s="1" t="s">
        <v>55</v>
      </c>
      <c r="R7808" s="1" t="s">
        <v>180</v>
      </c>
      <c r="T7808" s="1" t="s">
        <v>7568</v>
      </c>
      <c r="U7808" s="1" t="s">
        <v>59</v>
      </c>
      <c r="Y7808" s="1" t="s">
        <v>60</v>
      </c>
      <c r="Z7808" s="1" t="s">
        <v>60</v>
      </c>
      <c r="AF7808" s="1" t="s">
        <v>60</v>
      </c>
      <c r="AM7808" s="1" t="s">
        <v>60</v>
      </c>
      <c r="AR7808" s="1" t="s">
        <v>60</v>
      </c>
      <c r="AT7808" s="1" t="s">
        <v>4137</v>
      </c>
      <c r="AU7808" s="1" t="s">
        <v>4137</v>
      </c>
      <c r="AV7808" s="1" t="s">
        <v>548</v>
      </c>
      <c r="AX7808" s="3" t="str">
        <f t="array" ref="AX7808">TEXTJOIN(", ", TRUE, IF(X7808:AS7808="Y", X$1:AS$1, IF(X7808:AS7808&lt;&gt;"", X$1:AS$1 &amp; ": " &amp; X7808:AS7808, "")))
</f>
        <v>Cocaine, Fentanyl, Benzodiazepine, Xylazine, Any Opioid</v>
      </c>
    </row>
    <row r="7809">
      <c r="A7809" s="2">
        <v>42956.0</v>
      </c>
      <c r="B7809" s="1" t="s">
        <v>86</v>
      </c>
      <c r="C7809" s="1">
        <v>68.0</v>
      </c>
      <c r="D7809" s="1" t="s">
        <v>51</v>
      </c>
      <c r="E7809" s="1" t="s">
        <v>52</v>
      </c>
      <c r="G7809" s="1" t="s">
        <v>91</v>
      </c>
      <c r="H7809" s="1" t="s">
        <v>91</v>
      </c>
      <c r="I7809" s="1" t="s">
        <v>55</v>
      </c>
      <c r="J7809" s="1" t="s">
        <v>91</v>
      </c>
      <c r="K7809" s="1" t="s">
        <v>91</v>
      </c>
      <c r="L7809" s="1" t="s">
        <v>55</v>
      </c>
      <c r="M7809" s="1" t="s">
        <v>56</v>
      </c>
      <c r="N7809" s="1" t="s">
        <v>93</v>
      </c>
      <c r="O7809" s="1" t="s">
        <v>91</v>
      </c>
      <c r="P7809" s="1" t="s">
        <v>91</v>
      </c>
      <c r="Q7809" s="1" t="s">
        <v>55</v>
      </c>
      <c r="R7809" s="1" t="s">
        <v>56</v>
      </c>
      <c r="T7809" s="1" t="s">
        <v>58</v>
      </c>
      <c r="U7809" s="1" t="s">
        <v>59</v>
      </c>
      <c r="Y7809" s="1" t="s">
        <v>60</v>
      </c>
      <c r="AT7809" s="1" t="s">
        <v>110</v>
      </c>
      <c r="AU7809" s="1" t="s">
        <v>110</v>
      </c>
      <c r="AV7809" s="1" t="s">
        <v>111</v>
      </c>
      <c r="AX7809" s="3" t="str">
        <f t="array" ref="AX7809">TEXTJOIN(", ", TRUE, IF(X7809:AS7809="Y", X$1:AS$1, IF(X7809:AS7809&lt;&gt;"", X$1:AS$1 &amp; ": " &amp; X7809:AS7809, "")))
</f>
        <v>Cocaine</v>
      </c>
    </row>
    <row r="7810">
      <c r="A7810" s="2">
        <v>42187.0</v>
      </c>
      <c r="B7810" s="1" t="s">
        <v>86</v>
      </c>
      <c r="C7810" s="1">
        <v>26.0</v>
      </c>
      <c r="D7810" s="1" t="s">
        <v>51</v>
      </c>
      <c r="E7810" s="1" t="s">
        <v>1191</v>
      </c>
      <c r="G7810" s="1" t="s">
        <v>536</v>
      </c>
      <c r="H7810" s="1" t="s">
        <v>299</v>
      </c>
      <c r="I7810" s="1" t="s">
        <v>55</v>
      </c>
      <c r="J7810" s="1" t="s">
        <v>536</v>
      </c>
      <c r="M7810" s="1" t="s">
        <v>56</v>
      </c>
      <c r="O7810" s="1" t="s">
        <v>536</v>
      </c>
      <c r="P7810" s="1" t="s">
        <v>299</v>
      </c>
      <c r="Q7810" s="1" t="s">
        <v>55</v>
      </c>
      <c r="R7810" s="1" t="s">
        <v>56</v>
      </c>
      <c r="T7810" s="1" t="s">
        <v>7569</v>
      </c>
      <c r="U7810" s="1" t="s">
        <v>59</v>
      </c>
      <c r="W7810" s="1" t="s">
        <v>60</v>
      </c>
      <c r="X7810" s="1" t="s">
        <v>60</v>
      </c>
      <c r="Z7810" s="1" t="s">
        <v>60</v>
      </c>
      <c r="AB7810" s="1" t="s">
        <v>60</v>
      </c>
      <c r="AP7810" s="1" t="s">
        <v>60</v>
      </c>
      <c r="AR7810" s="1" t="s">
        <v>60</v>
      </c>
      <c r="AT7810" s="1" t="s">
        <v>538</v>
      </c>
      <c r="AU7810" s="1" t="s">
        <v>538</v>
      </c>
      <c r="AV7810" s="1" t="s">
        <v>539</v>
      </c>
      <c r="AX7810" s="3" t="str">
        <f t="array" ref="AX7810">TEXTJOIN(", ", TRUE, IF(X7810:AS7810="Y", X$1:AS$1, IF(X7810:AS7810&lt;&gt;"", X$1:AS$1 &amp; ": " &amp; X7810:AS7810, "")))
</f>
        <v>Heroin, Fentanyl, Oxycodone, Heroin/Morph/Codeine, Any Opioid</v>
      </c>
    </row>
    <row r="7811">
      <c r="A7811" s="2">
        <v>41796.0</v>
      </c>
      <c r="B7811" s="1" t="s">
        <v>50</v>
      </c>
      <c r="C7811" s="1">
        <v>47.0</v>
      </c>
      <c r="D7811" s="1" t="s">
        <v>51</v>
      </c>
      <c r="E7811" s="1" t="s">
        <v>63</v>
      </c>
      <c r="G7811" s="1" t="s">
        <v>3458</v>
      </c>
      <c r="J7811" s="1" t="s">
        <v>3458</v>
      </c>
      <c r="L7811" s="1" t="s">
        <v>55</v>
      </c>
      <c r="M7811" s="1" t="s">
        <v>56</v>
      </c>
      <c r="N7811" s="1" t="s">
        <v>66</v>
      </c>
      <c r="O7811" s="1" t="s">
        <v>3458</v>
      </c>
      <c r="P7811" s="1" t="s">
        <v>91</v>
      </c>
      <c r="R7811" s="1" t="s">
        <v>56</v>
      </c>
      <c r="T7811" s="1" t="s">
        <v>5871</v>
      </c>
      <c r="U7811" s="1" t="s">
        <v>59</v>
      </c>
      <c r="Y7811" s="1" t="s">
        <v>60</v>
      </c>
      <c r="AD7811" s="1" t="s">
        <v>60</v>
      </c>
      <c r="AT7811" s="1" t="s">
        <v>3460</v>
      </c>
      <c r="AU7811" s="1" t="s">
        <v>3460</v>
      </c>
      <c r="AV7811" s="1" t="s">
        <v>3461</v>
      </c>
      <c r="AX7811" s="3" t="str">
        <f t="array" ref="AX7811">TEXTJOIN(", ", TRUE, IF(X7811:AS7811="Y", X$1:AS$1, IF(X7811:AS7811&lt;&gt;"", X$1:AS$1 &amp; ": " &amp; X7811:AS7811, "")))
</f>
        <v>Cocaine, Ethanol</v>
      </c>
    </row>
    <row r="7812">
      <c r="A7812" s="2">
        <v>44045.0</v>
      </c>
      <c r="B7812" s="1" t="s">
        <v>50</v>
      </c>
      <c r="C7812" s="1">
        <v>54.0</v>
      </c>
      <c r="D7812" s="1" t="s">
        <v>51</v>
      </c>
      <c r="E7812" s="1" t="s">
        <v>63</v>
      </c>
      <c r="G7812" s="1" t="s">
        <v>322</v>
      </c>
      <c r="H7812" s="1" t="s">
        <v>91</v>
      </c>
      <c r="I7812" s="1" t="s">
        <v>55</v>
      </c>
      <c r="J7812" s="1" t="s">
        <v>322</v>
      </c>
      <c r="K7812" s="1" t="s">
        <v>91</v>
      </c>
      <c r="L7812" s="1" t="s">
        <v>55</v>
      </c>
      <c r="M7812" s="1" t="s">
        <v>56</v>
      </c>
      <c r="N7812" s="1" t="s">
        <v>93</v>
      </c>
      <c r="O7812" s="1" t="s">
        <v>322</v>
      </c>
      <c r="P7812" s="1" t="s">
        <v>91</v>
      </c>
      <c r="Q7812" s="1" t="s">
        <v>55</v>
      </c>
      <c r="R7812" s="1" t="s">
        <v>56</v>
      </c>
      <c r="T7812" s="1" t="s">
        <v>7570</v>
      </c>
      <c r="U7812" s="1" t="s">
        <v>59</v>
      </c>
      <c r="V7812" s="1" t="s">
        <v>530</v>
      </c>
      <c r="X7812" s="1" t="s">
        <v>60</v>
      </c>
      <c r="Z7812" s="1" t="s">
        <v>60</v>
      </c>
      <c r="AD7812" s="1" t="s">
        <v>60</v>
      </c>
      <c r="AR7812" s="1" t="s">
        <v>60</v>
      </c>
      <c r="AT7812" s="1" t="s">
        <v>324</v>
      </c>
      <c r="AU7812" s="1" t="s">
        <v>324</v>
      </c>
      <c r="AV7812" s="1" t="s">
        <v>325</v>
      </c>
      <c r="AX7812" s="3" t="str">
        <f t="array" ref="AX7812">TEXTJOIN(", ", TRUE, IF(X7812:AS7812="Y", X$1:AS$1, IF(X7812:AS7812&lt;&gt;"", X$1:AS$1 &amp; ": " &amp; X7812:AS7812, "")))
</f>
        <v>Heroin, Fentanyl, Ethanol, Any Opioid</v>
      </c>
    </row>
    <row r="7813">
      <c r="A7813" s="2">
        <v>43078.0</v>
      </c>
      <c r="B7813" s="1" t="s">
        <v>86</v>
      </c>
      <c r="C7813" s="1">
        <v>38.0</v>
      </c>
      <c r="D7813" s="1" t="s">
        <v>76</v>
      </c>
      <c r="E7813" s="1" t="s">
        <v>63</v>
      </c>
      <c r="G7813" s="1" t="s">
        <v>2070</v>
      </c>
      <c r="H7813" s="1" t="s">
        <v>299</v>
      </c>
      <c r="I7813" s="1" t="s">
        <v>55</v>
      </c>
      <c r="J7813" s="1" t="s">
        <v>2070</v>
      </c>
      <c r="K7813" s="1" t="s">
        <v>299</v>
      </c>
      <c r="L7813" s="1" t="s">
        <v>55</v>
      </c>
      <c r="M7813" s="1" t="s">
        <v>56</v>
      </c>
      <c r="N7813" s="1" t="s">
        <v>136</v>
      </c>
      <c r="O7813" s="1" t="s">
        <v>536</v>
      </c>
      <c r="P7813" s="1" t="s">
        <v>299</v>
      </c>
      <c r="Q7813" s="1" t="s">
        <v>55</v>
      </c>
      <c r="R7813" s="1" t="s">
        <v>67</v>
      </c>
      <c r="T7813" s="1" t="s">
        <v>7571</v>
      </c>
      <c r="U7813" s="1" t="s">
        <v>59</v>
      </c>
      <c r="AE7813" s="1" t="s">
        <v>60</v>
      </c>
      <c r="AF7813" s="1" t="s">
        <v>60</v>
      </c>
      <c r="AT7813" s="1" t="s">
        <v>2072</v>
      </c>
      <c r="AU7813" s="1" t="s">
        <v>2072</v>
      </c>
      <c r="AV7813" s="1" t="s">
        <v>539</v>
      </c>
      <c r="AX7813" s="3" t="str">
        <f t="array" ref="AX7813">TEXTJOIN(", ", TRUE, IF(X7813:AS7813="Y", X$1:AS$1, IF(X7813:AS7813&lt;&gt;"", X$1:AS$1 &amp; ": " &amp; X7813:AS7813, "")))
</f>
        <v>Hydrocodone, Benzodiazepine</v>
      </c>
    </row>
    <row r="7814">
      <c r="A7814" s="2">
        <v>42103.0</v>
      </c>
      <c r="B7814" s="1" t="s">
        <v>86</v>
      </c>
      <c r="C7814" s="1">
        <v>36.0</v>
      </c>
      <c r="D7814" s="1" t="s">
        <v>51</v>
      </c>
      <c r="E7814" s="1" t="s">
        <v>63</v>
      </c>
      <c r="G7814" s="1" t="s">
        <v>179</v>
      </c>
      <c r="H7814" s="1" t="s">
        <v>121</v>
      </c>
      <c r="I7814" s="1" t="s">
        <v>55</v>
      </c>
      <c r="J7814" s="1" t="s">
        <v>179</v>
      </c>
      <c r="M7814" s="1" t="s">
        <v>56</v>
      </c>
      <c r="O7814" s="1" t="s">
        <v>179</v>
      </c>
      <c r="P7814" s="1" t="s">
        <v>121</v>
      </c>
      <c r="Q7814" s="1" t="s">
        <v>55</v>
      </c>
      <c r="R7814" s="1" t="s">
        <v>56</v>
      </c>
      <c r="T7814" s="1" t="s">
        <v>130</v>
      </c>
      <c r="U7814" s="1" t="s">
        <v>59</v>
      </c>
      <c r="W7814" s="1" t="s">
        <v>60</v>
      </c>
      <c r="X7814" s="1" t="s">
        <v>60</v>
      </c>
      <c r="AP7814" s="1" t="s">
        <v>60</v>
      </c>
      <c r="AR7814" s="1" t="s">
        <v>60</v>
      </c>
      <c r="AT7814" s="1" t="s">
        <v>757</v>
      </c>
      <c r="AU7814" s="1" t="s">
        <v>757</v>
      </c>
      <c r="AV7814" s="1" t="s">
        <v>184</v>
      </c>
      <c r="AX7814" s="3" t="str">
        <f t="array" ref="AX7814">TEXTJOIN(", ", TRUE, IF(X7814:AS7814="Y", X$1:AS$1, IF(X7814:AS7814&lt;&gt;"", X$1:AS$1 &amp; ": " &amp; X7814:AS7814, "")))
</f>
        <v>Heroin, Heroin/Morph/Codeine, Any Opioid</v>
      </c>
    </row>
    <row r="7815">
      <c r="A7815" s="4">
        <v>42293.0</v>
      </c>
      <c r="B7815" s="1" t="s">
        <v>86</v>
      </c>
      <c r="C7815" s="1">
        <v>62.0</v>
      </c>
      <c r="D7815" s="1" t="s">
        <v>51</v>
      </c>
      <c r="E7815" s="1" t="s">
        <v>63</v>
      </c>
      <c r="G7815" s="1" t="s">
        <v>1041</v>
      </c>
      <c r="H7815" s="1" t="s">
        <v>103</v>
      </c>
      <c r="I7815" s="1" t="s">
        <v>55</v>
      </c>
      <c r="J7815" s="1" t="s">
        <v>1041</v>
      </c>
      <c r="M7815" s="1" t="s">
        <v>56</v>
      </c>
      <c r="O7815" s="1" t="s">
        <v>1041</v>
      </c>
      <c r="P7815" s="1" t="s">
        <v>103</v>
      </c>
      <c r="Q7815" s="1" t="s">
        <v>55</v>
      </c>
      <c r="R7815" s="1" t="s">
        <v>56</v>
      </c>
      <c r="T7815" s="1" t="s">
        <v>7572</v>
      </c>
      <c r="U7815" s="1" t="s">
        <v>59</v>
      </c>
      <c r="AF7815" s="1" t="s">
        <v>60</v>
      </c>
      <c r="AG7815" s="1" t="s">
        <v>60</v>
      </c>
      <c r="AR7815" s="1" t="s">
        <v>60</v>
      </c>
      <c r="AS7815" s="1" t="s">
        <v>7573</v>
      </c>
      <c r="AT7815" s="1" t="s">
        <v>1043</v>
      </c>
      <c r="AU7815" s="1" t="s">
        <v>1043</v>
      </c>
      <c r="AV7815" s="1" t="s">
        <v>1044</v>
      </c>
      <c r="AX7815" s="3" t="str">
        <f t="array" ref="AX7815">TEXTJOIN(", ", TRUE, IF(X7815:AS7815="Y", X$1:AS$1, IF(X7815:AS7815&lt;&gt;"", X$1:AS$1 &amp; ": " &amp; X7815:AS7815, "")))
</f>
        <v>Benzodiazepine, Methadone, Any Opioid, Other: BUPRENORPH</v>
      </c>
    </row>
    <row r="7816">
      <c r="A7816" s="2">
        <v>43113.0</v>
      </c>
      <c r="B7816" s="1" t="s">
        <v>50</v>
      </c>
      <c r="C7816" s="1">
        <v>41.0</v>
      </c>
      <c r="D7816" s="1" t="s">
        <v>51</v>
      </c>
      <c r="E7816" s="1" t="s">
        <v>63</v>
      </c>
      <c r="G7816" s="1" t="s">
        <v>143</v>
      </c>
      <c r="H7816" s="1" t="s">
        <v>91</v>
      </c>
      <c r="I7816" s="1" t="s">
        <v>55</v>
      </c>
      <c r="J7816" s="1" t="s">
        <v>143</v>
      </c>
      <c r="K7816" s="1" t="s">
        <v>91</v>
      </c>
      <c r="M7816" s="1" t="s">
        <v>92</v>
      </c>
      <c r="N7816" s="1" t="s">
        <v>136</v>
      </c>
      <c r="O7816" s="1" t="s">
        <v>143</v>
      </c>
      <c r="P7816" s="1" t="s">
        <v>91</v>
      </c>
      <c r="Q7816" s="1" t="s">
        <v>55</v>
      </c>
      <c r="R7816" s="1" t="s">
        <v>44</v>
      </c>
      <c r="T7816" s="1" t="s">
        <v>83</v>
      </c>
      <c r="U7816" s="1" t="s">
        <v>59</v>
      </c>
      <c r="Z7816" s="1" t="s">
        <v>60</v>
      </c>
      <c r="AR7816" s="1" t="s">
        <v>60</v>
      </c>
      <c r="AT7816" s="1" t="s">
        <v>145</v>
      </c>
      <c r="AU7816" s="1" t="s">
        <v>145</v>
      </c>
      <c r="AV7816" s="1" t="s">
        <v>146</v>
      </c>
      <c r="AX7816" s="3" t="str">
        <f t="array" ref="AX7816">TEXTJOIN(", ", TRUE, IF(X7816:AS7816="Y", X$1:AS$1, IF(X7816:AS7816&lt;&gt;"", X$1:AS$1 &amp; ": " &amp; X7816:AS7816, "")))
</f>
        <v>Fentanyl, Any Opioid</v>
      </c>
    </row>
    <row r="7817">
      <c r="A7817" s="2">
        <v>43476.0</v>
      </c>
      <c r="B7817" s="1" t="s">
        <v>50</v>
      </c>
      <c r="C7817" s="1">
        <v>28.0</v>
      </c>
      <c r="D7817" s="1" t="s">
        <v>51</v>
      </c>
      <c r="E7817" s="1" t="s">
        <v>63</v>
      </c>
      <c r="G7817" s="1" t="s">
        <v>970</v>
      </c>
      <c r="H7817" s="1" t="s">
        <v>65</v>
      </c>
      <c r="I7817" s="1" t="s">
        <v>55</v>
      </c>
      <c r="J7817" s="1" t="s">
        <v>970</v>
      </c>
      <c r="K7817" s="1" t="s">
        <v>65</v>
      </c>
      <c r="L7817" s="1" t="s">
        <v>55</v>
      </c>
      <c r="M7817" s="1" t="s">
        <v>56</v>
      </c>
      <c r="N7817" s="1" t="s">
        <v>136</v>
      </c>
      <c r="O7817" s="1" t="s">
        <v>970</v>
      </c>
      <c r="P7817" s="1" t="s">
        <v>65</v>
      </c>
      <c r="Q7817" s="1" t="s">
        <v>55</v>
      </c>
      <c r="R7817" s="1" t="s">
        <v>56</v>
      </c>
      <c r="T7817" s="1" t="s">
        <v>1455</v>
      </c>
      <c r="U7817" s="1" t="s">
        <v>59</v>
      </c>
      <c r="Z7817" s="1" t="s">
        <v>60</v>
      </c>
      <c r="AA7817" s="1" t="s">
        <v>60</v>
      </c>
      <c r="AR7817" s="1" t="s">
        <v>60</v>
      </c>
      <c r="AT7817" s="1" t="s">
        <v>972</v>
      </c>
      <c r="AU7817" s="1" t="s">
        <v>972</v>
      </c>
      <c r="AV7817" s="1" t="s">
        <v>973</v>
      </c>
      <c r="AX7817" s="3" t="str">
        <f t="array" ref="AX7817">TEXTJOIN(", ", TRUE, IF(X7817:AS7817="Y", X$1:AS$1, IF(X7817:AS7817&lt;&gt;"", X$1:AS$1 &amp; ": " &amp; X7817:AS7817, "")))
</f>
        <v>Fentanyl, Fentanyl Analogue, Any Opioid</v>
      </c>
    </row>
    <row r="7818">
      <c r="A7818" s="2">
        <v>43240.0</v>
      </c>
      <c r="B7818" s="1" t="s">
        <v>50</v>
      </c>
      <c r="C7818" s="1">
        <v>61.0</v>
      </c>
      <c r="D7818" s="1" t="s">
        <v>76</v>
      </c>
      <c r="E7818" s="1" t="s">
        <v>52</v>
      </c>
      <c r="G7818" s="1" t="s">
        <v>82</v>
      </c>
      <c r="H7818" s="1" t="s">
        <v>54</v>
      </c>
      <c r="I7818" s="1" t="s">
        <v>55</v>
      </c>
      <c r="J7818" s="1" t="s">
        <v>82</v>
      </c>
      <c r="K7818" s="1" t="s">
        <v>54</v>
      </c>
      <c r="M7818" s="1" t="s">
        <v>56</v>
      </c>
      <c r="N7818" s="1" t="s">
        <v>93</v>
      </c>
      <c r="O7818" s="1" t="s">
        <v>82</v>
      </c>
      <c r="P7818" s="1" t="s">
        <v>54</v>
      </c>
      <c r="Q7818" s="1" t="s">
        <v>55</v>
      </c>
      <c r="R7818" s="1" t="s">
        <v>56</v>
      </c>
      <c r="T7818" s="1" t="s">
        <v>1040</v>
      </c>
      <c r="U7818" s="1" t="s">
        <v>59</v>
      </c>
      <c r="Z7818" s="1" t="s">
        <v>60</v>
      </c>
      <c r="AR7818" s="1" t="s">
        <v>60</v>
      </c>
      <c r="AT7818" s="1" t="s">
        <v>329</v>
      </c>
      <c r="AU7818" s="1" t="s">
        <v>329</v>
      </c>
      <c r="AV7818" s="1" t="s">
        <v>85</v>
      </c>
      <c r="AX7818" s="3" t="str">
        <f t="array" ref="AX7818">TEXTJOIN(", ", TRUE, IF(X7818:AS7818="Y", X$1:AS$1, IF(X7818:AS7818&lt;&gt;"", X$1:AS$1 &amp; ": " &amp; X7818:AS7818, "")))
</f>
        <v>Fentanyl, Any Opioid</v>
      </c>
    </row>
    <row r="7819">
      <c r="A7819" s="2">
        <v>43804.0</v>
      </c>
      <c r="B7819" s="1" t="s">
        <v>50</v>
      </c>
      <c r="C7819" s="1">
        <v>52.0</v>
      </c>
      <c r="D7819" s="1" t="s">
        <v>51</v>
      </c>
      <c r="E7819" s="1" t="s">
        <v>63</v>
      </c>
      <c r="G7819" s="1" t="s">
        <v>488</v>
      </c>
      <c r="H7819" s="1" t="s">
        <v>91</v>
      </c>
      <c r="I7819" s="1" t="s">
        <v>55</v>
      </c>
      <c r="J7819" s="1" t="s">
        <v>488</v>
      </c>
      <c r="K7819" s="1" t="s">
        <v>91</v>
      </c>
      <c r="L7819" s="1" t="s">
        <v>55</v>
      </c>
      <c r="M7819" s="1" t="s">
        <v>56</v>
      </c>
      <c r="N7819" s="1" t="s">
        <v>155</v>
      </c>
      <c r="O7819" s="1" t="s">
        <v>488</v>
      </c>
      <c r="P7819" s="1" t="s">
        <v>91</v>
      </c>
      <c r="Q7819" s="1" t="s">
        <v>55</v>
      </c>
      <c r="R7819" s="1" t="s">
        <v>56</v>
      </c>
      <c r="T7819" s="1" t="s">
        <v>7574</v>
      </c>
      <c r="U7819" s="1" t="s">
        <v>59</v>
      </c>
      <c r="Y7819" s="1" t="s">
        <v>60</v>
      </c>
      <c r="Z7819" s="1" t="s">
        <v>60</v>
      </c>
      <c r="AR7819" s="1" t="s">
        <v>60</v>
      </c>
      <c r="AT7819" s="1" t="s">
        <v>492</v>
      </c>
      <c r="AU7819" s="1" t="s">
        <v>492</v>
      </c>
      <c r="AV7819" s="1" t="s">
        <v>493</v>
      </c>
      <c r="AX7819" s="3" t="str">
        <f t="array" ref="AX7819">TEXTJOIN(", ", TRUE, IF(X7819:AS7819="Y", X$1:AS$1, IF(X7819:AS7819&lt;&gt;"", X$1:AS$1 &amp; ": " &amp; X7819:AS7819, "")))
</f>
        <v>Cocaine, Fentanyl, Any Opioid</v>
      </c>
    </row>
    <row r="7820">
      <c r="A7820" s="2">
        <v>43212.0</v>
      </c>
      <c r="B7820" s="1" t="s">
        <v>50</v>
      </c>
      <c r="C7820" s="1">
        <v>47.0</v>
      </c>
      <c r="D7820" s="1" t="s">
        <v>76</v>
      </c>
      <c r="E7820" s="1" t="s">
        <v>63</v>
      </c>
      <c r="G7820" s="1" t="s">
        <v>498</v>
      </c>
      <c r="H7820" s="1" t="s">
        <v>65</v>
      </c>
      <c r="I7820" s="1" t="s">
        <v>55</v>
      </c>
      <c r="J7820" s="1" t="s">
        <v>498</v>
      </c>
      <c r="K7820" s="1" t="s">
        <v>65</v>
      </c>
      <c r="M7820" s="1" t="s">
        <v>56</v>
      </c>
      <c r="N7820" s="1" t="s">
        <v>2870</v>
      </c>
      <c r="O7820" s="1" t="s">
        <v>65</v>
      </c>
      <c r="P7820" s="1" t="s">
        <v>65</v>
      </c>
      <c r="Q7820" s="1" t="s">
        <v>55</v>
      </c>
      <c r="R7820" s="1" t="s">
        <v>67</v>
      </c>
      <c r="T7820" s="1" t="s">
        <v>7575</v>
      </c>
      <c r="U7820" s="1" t="s">
        <v>59</v>
      </c>
      <c r="AG7820" s="1" t="s">
        <v>60</v>
      </c>
      <c r="AR7820" s="1" t="s">
        <v>60</v>
      </c>
      <c r="AT7820" s="1" t="s">
        <v>500</v>
      </c>
      <c r="AU7820" s="1" t="s">
        <v>500</v>
      </c>
      <c r="AV7820" s="1" t="s">
        <v>150</v>
      </c>
      <c r="AX7820" s="3" t="str">
        <f t="array" ref="AX7820">TEXTJOIN(", ", TRUE, IF(X7820:AS7820="Y", X$1:AS$1, IF(X7820:AS7820&lt;&gt;"", X$1:AS$1 &amp; ": " &amp; X7820:AS7820, "")))
</f>
        <v>Methadone, Any Opioid</v>
      </c>
    </row>
    <row r="7821">
      <c r="A7821" s="2">
        <v>44020.0</v>
      </c>
      <c r="B7821" s="1" t="s">
        <v>50</v>
      </c>
      <c r="C7821" s="1">
        <v>53.0</v>
      </c>
      <c r="D7821" s="1" t="s">
        <v>51</v>
      </c>
      <c r="E7821" s="1" t="s">
        <v>52</v>
      </c>
      <c r="G7821" s="1" t="s">
        <v>160</v>
      </c>
      <c r="H7821" s="1" t="s">
        <v>54</v>
      </c>
      <c r="I7821" s="1" t="s">
        <v>55</v>
      </c>
      <c r="J7821" s="1" t="s">
        <v>160</v>
      </c>
      <c r="K7821" s="1" t="s">
        <v>54</v>
      </c>
      <c r="L7821" s="1" t="s">
        <v>55</v>
      </c>
      <c r="M7821" s="1" t="s">
        <v>56</v>
      </c>
      <c r="N7821" s="1" t="s">
        <v>155</v>
      </c>
      <c r="O7821" s="1" t="s">
        <v>160</v>
      </c>
      <c r="P7821" s="1" t="s">
        <v>54</v>
      </c>
      <c r="Q7821" s="1" t="s">
        <v>55</v>
      </c>
      <c r="R7821" s="1" t="s">
        <v>56</v>
      </c>
      <c r="T7821" s="1" t="s">
        <v>5609</v>
      </c>
      <c r="U7821" s="1" t="s">
        <v>59</v>
      </c>
      <c r="Z7821" s="1" t="s">
        <v>60</v>
      </c>
      <c r="AR7821" s="1" t="s">
        <v>60</v>
      </c>
      <c r="AT7821" s="1" t="s">
        <v>163</v>
      </c>
      <c r="AU7821" s="1" t="s">
        <v>163</v>
      </c>
      <c r="AV7821" s="1" t="s">
        <v>164</v>
      </c>
      <c r="AX7821" s="3" t="str">
        <f t="array" ref="AX7821">TEXTJOIN(", ", TRUE, IF(X7821:AS7821="Y", X$1:AS$1, IF(X7821:AS7821&lt;&gt;"", X$1:AS$1 &amp; ": " &amp; X7821:AS7821, "")))
</f>
        <v>Fentanyl, Any Opioid</v>
      </c>
    </row>
    <row r="7822">
      <c r="A7822" s="2">
        <v>43310.0</v>
      </c>
      <c r="B7822" s="1" t="s">
        <v>50</v>
      </c>
      <c r="C7822" s="1">
        <v>39.0</v>
      </c>
      <c r="D7822" s="1" t="s">
        <v>51</v>
      </c>
      <c r="E7822" s="1" t="s">
        <v>63</v>
      </c>
      <c r="F7822" s="1" t="s">
        <v>137</v>
      </c>
      <c r="G7822" s="1" t="s">
        <v>91</v>
      </c>
      <c r="H7822" s="1" t="s">
        <v>91</v>
      </c>
      <c r="I7822" s="1" t="s">
        <v>55</v>
      </c>
      <c r="J7822" s="1" t="s">
        <v>91</v>
      </c>
      <c r="K7822" s="1" t="s">
        <v>91</v>
      </c>
      <c r="M7822" s="1" t="s">
        <v>56</v>
      </c>
      <c r="N7822" s="1" t="s">
        <v>136</v>
      </c>
      <c r="O7822" s="1" t="s">
        <v>91</v>
      </c>
      <c r="P7822" s="1" t="s">
        <v>91</v>
      </c>
      <c r="Q7822" s="1" t="s">
        <v>55</v>
      </c>
      <c r="R7822" s="1" t="s">
        <v>56</v>
      </c>
      <c r="T7822" s="1" t="s">
        <v>7576</v>
      </c>
      <c r="U7822" s="1" t="s">
        <v>59</v>
      </c>
      <c r="Y7822" s="1" t="s">
        <v>60</v>
      </c>
      <c r="Z7822" s="1" t="s">
        <v>60</v>
      </c>
      <c r="AF7822" s="1" t="s">
        <v>60</v>
      </c>
      <c r="AR7822" s="1" t="s">
        <v>60</v>
      </c>
      <c r="AT7822" s="1" t="s">
        <v>110</v>
      </c>
      <c r="AU7822" s="1" t="s">
        <v>110</v>
      </c>
      <c r="AV7822" s="1" t="s">
        <v>111</v>
      </c>
      <c r="AX7822" s="3" t="str">
        <f t="array" ref="AX7822">TEXTJOIN(", ", TRUE, IF(X7822:AS7822="Y", X$1:AS$1, IF(X7822:AS7822&lt;&gt;"", X$1:AS$1 &amp; ": " &amp; X7822:AS7822, "")))
</f>
        <v>Cocaine, Fentanyl, Benzodiazepine, Any Opioid</v>
      </c>
    </row>
    <row r="7823">
      <c r="A7823" s="2">
        <v>44109.0</v>
      </c>
      <c r="B7823" s="1" t="s">
        <v>50</v>
      </c>
      <c r="C7823" s="1">
        <v>35.0</v>
      </c>
      <c r="D7823" s="1" t="s">
        <v>51</v>
      </c>
      <c r="E7823" s="1" t="s">
        <v>63</v>
      </c>
      <c r="F7823" s="1" t="s">
        <v>137</v>
      </c>
      <c r="G7823" s="1" t="s">
        <v>82</v>
      </c>
      <c r="H7823" s="1" t="s">
        <v>54</v>
      </c>
      <c r="I7823" s="1" t="s">
        <v>55</v>
      </c>
      <c r="J7823" s="1" t="s">
        <v>82</v>
      </c>
      <c r="K7823" s="1" t="s">
        <v>54</v>
      </c>
      <c r="L7823" s="1" t="s">
        <v>55</v>
      </c>
      <c r="M7823" s="1" t="s">
        <v>56</v>
      </c>
      <c r="N7823" s="1" t="s">
        <v>136</v>
      </c>
      <c r="O7823" s="1" t="s">
        <v>82</v>
      </c>
      <c r="P7823" s="1" t="s">
        <v>54</v>
      </c>
      <c r="Q7823" s="1" t="s">
        <v>55</v>
      </c>
      <c r="R7823" s="1" t="s">
        <v>67</v>
      </c>
      <c r="T7823" s="1" t="s">
        <v>7577</v>
      </c>
      <c r="U7823" s="1" t="s">
        <v>59</v>
      </c>
      <c r="X7823" s="1" t="s">
        <v>60</v>
      </c>
      <c r="Z7823" s="1" t="s">
        <v>60</v>
      </c>
      <c r="AJ7823" s="1" t="s">
        <v>60</v>
      </c>
      <c r="AQ7823" s="1" t="s">
        <v>60</v>
      </c>
      <c r="AR7823" s="1" t="s">
        <v>60</v>
      </c>
      <c r="AT7823" s="1" t="s">
        <v>329</v>
      </c>
      <c r="AU7823" s="1" t="s">
        <v>329</v>
      </c>
      <c r="AV7823" s="1" t="s">
        <v>85</v>
      </c>
      <c r="AX7823" s="3" t="str">
        <f t="array" ref="AX7823">TEXTJOIN(", ", TRUE, IF(X7823:AS7823="Y", X$1:AS$1, IF(X7823:AS7823&lt;&gt;"", X$1:AS$1 &amp; ": " &amp; X7823:AS7823, "")))
</f>
        <v>Heroin, Fentanyl, Tramad, Other Opioid, Any Opioid</v>
      </c>
    </row>
    <row r="7824">
      <c r="A7824" s="2">
        <v>44005.0</v>
      </c>
      <c r="B7824" s="1" t="s">
        <v>50</v>
      </c>
      <c r="C7824" s="1">
        <v>31.0</v>
      </c>
      <c r="D7824" s="1" t="s">
        <v>51</v>
      </c>
      <c r="E7824" s="1" t="s">
        <v>63</v>
      </c>
      <c r="J7824" s="1" t="s">
        <v>263</v>
      </c>
      <c r="K7824" s="1" t="s">
        <v>263</v>
      </c>
      <c r="L7824" s="1" t="s">
        <v>55</v>
      </c>
      <c r="M7824" s="1" t="s">
        <v>778</v>
      </c>
      <c r="N7824" s="1" t="s">
        <v>119</v>
      </c>
      <c r="O7824" s="1" t="s">
        <v>263</v>
      </c>
      <c r="P7824" s="1" t="s">
        <v>263</v>
      </c>
      <c r="Q7824" s="1" t="s">
        <v>55</v>
      </c>
      <c r="R7824" s="1" t="s">
        <v>44</v>
      </c>
      <c r="T7824" s="1" t="s">
        <v>7578</v>
      </c>
      <c r="U7824" s="1" t="s">
        <v>59</v>
      </c>
      <c r="Z7824" s="1" t="s">
        <v>60</v>
      </c>
      <c r="AD7824" s="1" t="s">
        <v>60</v>
      </c>
      <c r="AM7824" s="1" t="s">
        <v>60</v>
      </c>
      <c r="AR7824" s="1" t="s">
        <v>60</v>
      </c>
      <c r="AT7824" s="1" t="s">
        <v>62</v>
      </c>
      <c r="AU7824" s="1" t="s">
        <v>387</v>
      </c>
      <c r="AV7824" s="1" t="s">
        <v>289</v>
      </c>
      <c r="AX7824" s="3" t="str">
        <f t="array" ref="AX7824">TEXTJOIN(", ", TRUE, IF(X7824:AS7824="Y", X$1:AS$1, IF(X7824:AS7824&lt;&gt;"", X$1:AS$1 &amp; ": " &amp; X7824:AS7824, "")))
</f>
        <v>Fentanyl, Ethanol, Xylazine, Any Opioid</v>
      </c>
    </row>
    <row r="7825">
      <c r="A7825" s="2">
        <v>44306.0</v>
      </c>
      <c r="B7825" s="1" t="s">
        <v>50</v>
      </c>
      <c r="C7825" s="1">
        <v>51.0</v>
      </c>
      <c r="D7825" s="1" t="s">
        <v>51</v>
      </c>
      <c r="E7825" s="1" t="s">
        <v>63</v>
      </c>
      <c r="G7825" s="1" t="s">
        <v>1041</v>
      </c>
      <c r="H7825" s="1" t="s">
        <v>103</v>
      </c>
      <c r="I7825" s="1" t="s">
        <v>55</v>
      </c>
      <c r="J7825" s="1" t="s">
        <v>1041</v>
      </c>
      <c r="K7825" s="1" t="s">
        <v>103</v>
      </c>
      <c r="L7825" s="1" t="s">
        <v>55</v>
      </c>
      <c r="M7825" s="1" t="s">
        <v>269</v>
      </c>
      <c r="N7825" s="1" t="s">
        <v>136</v>
      </c>
      <c r="O7825" s="1" t="s">
        <v>277</v>
      </c>
      <c r="P7825" s="1" t="s">
        <v>103</v>
      </c>
      <c r="Q7825" s="1" t="s">
        <v>55</v>
      </c>
      <c r="R7825" s="1" t="s">
        <v>180</v>
      </c>
      <c r="T7825" s="1" t="s">
        <v>7579</v>
      </c>
      <c r="U7825" s="1" t="s">
        <v>59</v>
      </c>
      <c r="Z7825" s="1" t="s">
        <v>60</v>
      </c>
      <c r="AJ7825" s="1" t="s">
        <v>60</v>
      </c>
      <c r="AR7825" s="1" t="s">
        <v>60</v>
      </c>
      <c r="AT7825" s="1" t="s">
        <v>1043</v>
      </c>
      <c r="AU7825" s="1" t="s">
        <v>1043</v>
      </c>
      <c r="AV7825" s="1" t="s">
        <v>279</v>
      </c>
      <c r="AX7825" s="3" t="str">
        <f t="array" ref="AX7825">TEXTJOIN(", ", TRUE, IF(X7825:AS7825="Y", X$1:AS$1, IF(X7825:AS7825&lt;&gt;"", X$1:AS$1 &amp; ": " &amp; X7825:AS7825, "")))
</f>
        <v>Fentanyl, Tramad, Any Opioid</v>
      </c>
    </row>
    <row r="7826">
      <c r="A7826" s="2">
        <v>42477.0</v>
      </c>
      <c r="B7826" s="1" t="s">
        <v>50</v>
      </c>
      <c r="C7826" s="1">
        <v>39.0</v>
      </c>
      <c r="D7826" s="1" t="s">
        <v>76</v>
      </c>
      <c r="E7826" s="1" t="s">
        <v>1191</v>
      </c>
      <c r="G7826" s="1" t="s">
        <v>82</v>
      </c>
      <c r="H7826" s="1" t="s">
        <v>54</v>
      </c>
      <c r="I7826" s="1" t="s">
        <v>55</v>
      </c>
      <c r="J7826" s="1" t="s">
        <v>82</v>
      </c>
      <c r="M7826" s="1" t="s">
        <v>193</v>
      </c>
      <c r="N7826" s="1" t="s">
        <v>136</v>
      </c>
      <c r="O7826" s="1" t="s">
        <v>82</v>
      </c>
      <c r="R7826" s="1" t="s">
        <v>56</v>
      </c>
      <c r="T7826" s="1" t="s">
        <v>78</v>
      </c>
      <c r="U7826" s="1" t="s">
        <v>59</v>
      </c>
      <c r="X7826" s="1" t="s">
        <v>60</v>
      </c>
      <c r="AP7826" s="1" t="s">
        <v>60</v>
      </c>
      <c r="AR7826" s="1" t="s">
        <v>60</v>
      </c>
      <c r="AT7826" s="1" t="s">
        <v>329</v>
      </c>
      <c r="AU7826" s="1" t="s">
        <v>329</v>
      </c>
      <c r="AV7826" s="1" t="s">
        <v>85</v>
      </c>
      <c r="AX7826" s="3" t="str">
        <f t="array" ref="AX7826">TEXTJOIN(", ", TRUE, IF(X7826:AS7826="Y", X$1:AS$1, IF(X7826:AS7826&lt;&gt;"", X$1:AS$1 &amp; ": " &amp; X7826:AS7826, "")))
</f>
        <v>Heroin, Heroin/Morph/Codeine, Any Opioid</v>
      </c>
    </row>
    <row r="7827">
      <c r="A7827" s="2">
        <v>43317.0</v>
      </c>
      <c r="B7827" s="1" t="s">
        <v>50</v>
      </c>
      <c r="C7827" s="1">
        <v>42.0</v>
      </c>
      <c r="D7827" s="1" t="s">
        <v>51</v>
      </c>
      <c r="E7827" s="1" t="s">
        <v>63</v>
      </c>
      <c r="F7827" s="1" t="s">
        <v>137</v>
      </c>
      <c r="G7827" s="1" t="s">
        <v>256</v>
      </c>
      <c r="H7827" s="1" t="s">
        <v>103</v>
      </c>
      <c r="I7827" s="1" t="s">
        <v>55</v>
      </c>
      <c r="J7827" s="1" t="s">
        <v>256</v>
      </c>
      <c r="K7827" s="1" t="s">
        <v>103</v>
      </c>
      <c r="M7827" s="1" t="s">
        <v>56</v>
      </c>
      <c r="N7827" s="1" t="s">
        <v>136</v>
      </c>
      <c r="O7827" s="1" t="s">
        <v>256</v>
      </c>
      <c r="P7827" s="1" t="s">
        <v>103</v>
      </c>
      <c r="Q7827" s="1" t="s">
        <v>55</v>
      </c>
      <c r="R7827" s="1" t="s">
        <v>56</v>
      </c>
      <c r="T7827" s="1" t="s">
        <v>1313</v>
      </c>
      <c r="U7827" s="1" t="s">
        <v>59</v>
      </c>
      <c r="X7827" s="1" t="s">
        <v>60</v>
      </c>
      <c r="Y7827" s="1" t="s">
        <v>60</v>
      </c>
      <c r="Z7827" s="1" t="s">
        <v>60</v>
      </c>
      <c r="AP7827" s="1" t="s">
        <v>60</v>
      </c>
      <c r="AR7827" s="1" t="s">
        <v>60</v>
      </c>
      <c r="AT7827" s="1" t="s">
        <v>282</v>
      </c>
      <c r="AU7827" s="1" t="s">
        <v>282</v>
      </c>
      <c r="AV7827" s="1" t="s">
        <v>260</v>
      </c>
      <c r="AX7827" s="3" t="str">
        <f t="array" ref="AX7827">TEXTJOIN(", ", TRUE, IF(X7827:AS7827="Y", X$1:AS$1, IF(X7827:AS7827&lt;&gt;"", X$1:AS$1 &amp; ": " &amp; X7827:AS7827, "")))
</f>
        <v>Heroin, Cocaine, Fentanyl, Heroin/Morph/Codeine, Any Opioid</v>
      </c>
    </row>
    <row r="7828">
      <c r="A7828" s="4">
        <v>43019.0</v>
      </c>
      <c r="B7828" s="1" t="s">
        <v>86</v>
      </c>
      <c r="C7828" s="1">
        <v>28.0</v>
      </c>
      <c r="D7828" s="1" t="s">
        <v>51</v>
      </c>
      <c r="E7828" s="1" t="s">
        <v>63</v>
      </c>
      <c r="F7828" s="1" t="s">
        <v>137</v>
      </c>
      <c r="G7828" s="1" t="s">
        <v>90</v>
      </c>
      <c r="H7828" s="1" t="s">
        <v>91</v>
      </c>
      <c r="I7828" s="1" t="s">
        <v>55</v>
      </c>
      <c r="J7828" s="1" t="s">
        <v>90</v>
      </c>
      <c r="K7828" s="1" t="s">
        <v>91</v>
      </c>
      <c r="L7828" s="1" t="s">
        <v>55</v>
      </c>
      <c r="M7828" s="1" t="s">
        <v>44</v>
      </c>
      <c r="N7828" s="1" t="s">
        <v>136</v>
      </c>
      <c r="O7828" s="1" t="s">
        <v>90</v>
      </c>
      <c r="P7828" s="1" t="s">
        <v>91</v>
      </c>
      <c r="Q7828" s="1" t="s">
        <v>55</v>
      </c>
      <c r="R7828" s="1" t="s">
        <v>44</v>
      </c>
      <c r="S7828" s="1" t="s">
        <v>1262</v>
      </c>
      <c r="T7828" s="1" t="s">
        <v>7580</v>
      </c>
      <c r="U7828" s="1" t="s">
        <v>59</v>
      </c>
      <c r="X7828" s="1" t="s">
        <v>60</v>
      </c>
      <c r="Y7828" s="1" t="s">
        <v>60</v>
      </c>
      <c r="AD7828" s="1" t="s">
        <v>60</v>
      </c>
      <c r="AT7828" s="1" t="s">
        <v>96</v>
      </c>
      <c r="AU7828" s="1" t="s">
        <v>96</v>
      </c>
      <c r="AV7828" s="1" t="s">
        <v>97</v>
      </c>
      <c r="AX7828" s="3" t="str">
        <f t="array" ref="AX7828">TEXTJOIN(", ", TRUE, IF(X7828:AS7828="Y", X$1:AS$1, IF(X7828:AS7828&lt;&gt;"", X$1:AS$1 &amp; ": " &amp; X7828:AS7828, "")))
</f>
        <v>Heroin, Cocaine, Ethanol</v>
      </c>
    </row>
    <row r="7829">
      <c r="A7829" s="2">
        <v>43303.0</v>
      </c>
      <c r="B7829" s="1" t="s">
        <v>50</v>
      </c>
      <c r="C7829" s="1">
        <v>41.0</v>
      </c>
      <c r="D7829" s="1" t="s">
        <v>76</v>
      </c>
      <c r="E7829" s="1" t="s">
        <v>63</v>
      </c>
      <c r="G7829" s="1" t="s">
        <v>4291</v>
      </c>
      <c r="H7829" s="1" t="s">
        <v>644</v>
      </c>
      <c r="I7829" s="1" t="s">
        <v>342</v>
      </c>
      <c r="J7829" s="1" t="s">
        <v>4291</v>
      </c>
      <c r="K7829" s="1" t="s">
        <v>644</v>
      </c>
      <c r="M7829" s="1" t="s">
        <v>56</v>
      </c>
      <c r="N7829" s="1" t="s">
        <v>136</v>
      </c>
      <c r="O7829" s="1" t="s">
        <v>352</v>
      </c>
      <c r="P7829" s="1" t="s">
        <v>54</v>
      </c>
      <c r="Q7829" s="1" t="s">
        <v>55</v>
      </c>
      <c r="R7829" s="1" t="s">
        <v>67</v>
      </c>
      <c r="T7829" s="1" t="s">
        <v>7581</v>
      </c>
      <c r="U7829" s="1" t="s">
        <v>59</v>
      </c>
      <c r="Z7829" s="1" t="s">
        <v>60</v>
      </c>
      <c r="AF7829" s="1" t="s">
        <v>60</v>
      </c>
      <c r="AG7829" s="1" t="s">
        <v>60</v>
      </c>
      <c r="AR7829" s="1" t="s">
        <v>60</v>
      </c>
      <c r="AT7829" s="1" t="s">
        <v>4293</v>
      </c>
      <c r="AU7829" s="1" t="s">
        <v>4293</v>
      </c>
      <c r="AV7829" s="1" t="s">
        <v>355</v>
      </c>
      <c r="AX7829" s="3" t="str">
        <f t="array" ref="AX7829">TEXTJOIN(", ", TRUE, IF(X7829:AS7829="Y", X$1:AS$1, IF(X7829:AS7829&lt;&gt;"", X$1:AS$1 &amp; ": " &amp; X7829:AS7829, "")))
</f>
        <v>Fentanyl, Benzodiazepine, Methadone, Any Opioid</v>
      </c>
    </row>
    <row r="7830">
      <c r="A7830" s="2">
        <v>42164.0</v>
      </c>
      <c r="B7830" s="1" t="s">
        <v>86</v>
      </c>
      <c r="C7830" s="1">
        <v>38.0</v>
      </c>
      <c r="D7830" s="1" t="s">
        <v>51</v>
      </c>
      <c r="E7830" s="1" t="s">
        <v>63</v>
      </c>
      <c r="G7830" s="1" t="s">
        <v>7582</v>
      </c>
      <c r="H7830" s="1" t="s">
        <v>88</v>
      </c>
      <c r="I7830" s="1" t="s">
        <v>89</v>
      </c>
      <c r="J7830" s="1" t="s">
        <v>90</v>
      </c>
      <c r="M7830" s="1" t="s">
        <v>44</v>
      </c>
      <c r="O7830" s="1" t="s">
        <v>90</v>
      </c>
      <c r="P7830" s="1" t="s">
        <v>91</v>
      </c>
      <c r="Q7830" s="1" t="s">
        <v>55</v>
      </c>
      <c r="R7830" s="1" t="s">
        <v>44</v>
      </c>
      <c r="T7830" s="1" t="s">
        <v>7583</v>
      </c>
      <c r="U7830" s="1" t="s">
        <v>59</v>
      </c>
      <c r="Y7830" s="1" t="s">
        <v>60</v>
      </c>
      <c r="AD7830" s="1" t="s">
        <v>60</v>
      </c>
      <c r="AR7830" s="1" t="s">
        <v>60</v>
      </c>
      <c r="AS7830" s="1" t="s">
        <v>581</v>
      </c>
      <c r="AT7830" s="1" t="s">
        <v>7584</v>
      </c>
      <c r="AU7830" s="1" t="s">
        <v>96</v>
      </c>
      <c r="AV7830" s="1" t="s">
        <v>97</v>
      </c>
      <c r="AX7830" s="3" t="str">
        <f t="array" ref="AX7830">TEXTJOIN(", ", TRUE, IF(X7830:AS7830="Y", X$1:AS$1, IF(X7830:AS7830&lt;&gt;"", X$1:AS$1 &amp; ": " &amp; X7830:AS7830, "")))
</f>
        <v>Cocaine, Ethanol, Any Opioid, Other: BUPREN</v>
      </c>
    </row>
    <row r="7831">
      <c r="A7831" s="2">
        <v>42986.0</v>
      </c>
      <c r="B7831" s="1" t="s">
        <v>86</v>
      </c>
      <c r="C7831" s="1">
        <v>53.0</v>
      </c>
      <c r="D7831" s="1" t="s">
        <v>51</v>
      </c>
      <c r="E7831" s="1" t="s">
        <v>63</v>
      </c>
      <c r="J7831" s="1" t="s">
        <v>256</v>
      </c>
      <c r="K7831" s="1" t="s">
        <v>103</v>
      </c>
      <c r="L7831" s="1" t="s">
        <v>55</v>
      </c>
      <c r="M7831" s="1" t="s">
        <v>193</v>
      </c>
      <c r="N7831" s="1" t="s">
        <v>136</v>
      </c>
      <c r="O7831" s="1" t="s">
        <v>256</v>
      </c>
      <c r="P7831" s="1" t="s">
        <v>103</v>
      </c>
      <c r="Q7831" s="1" t="s">
        <v>55</v>
      </c>
      <c r="R7831" s="1" t="s">
        <v>44</v>
      </c>
      <c r="S7831" s="1" t="s">
        <v>7585</v>
      </c>
      <c r="T7831" s="1" t="s">
        <v>429</v>
      </c>
      <c r="U7831" s="1" t="s">
        <v>59</v>
      </c>
      <c r="X7831" s="1" t="s">
        <v>60</v>
      </c>
      <c r="Y7831" s="1" t="s">
        <v>60</v>
      </c>
      <c r="AT7831" s="1" t="s">
        <v>62</v>
      </c>
      <c r="AU7831" s="1" t="s">
        <v>282</v>
      </c>
      <c r="AV7831" s="1" t="s">
        <v>260</v>
      </c>
      <c r="AX7831" s="3" t="str">
        <f t="array" ref="AX7831">TEXTJOIN(", ", TRUE, IF(X7831:AS7831="Y", X$1:AS$1, IF(X7831:AS7831&lt;&gt;"", X$1:AS$1 &amp; ": " &amp; X7831:AS7831, "")))
</f>
        <v>Heroin, Cocaine</v>
      </c>
    </row>
    <row r="7832">
      <c r="A7832" s="2">
        <v>42891.0</v>
      </c>
      <c r="B7832" s="1" t="s">
        <v>86</v>
      </c>
      <c r="C7832" s="1">
        <v>64.0</v>
      </c>
      <c r="D7832" s="1" t="s">
        <v>51</v>
      </c>
      <c r="E7832" s="1" t="s">
        <v>63</v>
      </c>
      <c r="G7832" s="1" t="s">
        <v>143</v>
      </c>
      <c r="H7832" s="1" t="s">
        <v>91</v>
      </c>
      <c r="I7832" s="1" t="s">
        <v>55</v>
      </c>
      <c r="J7832" s="1" t="s">
        <v>143</v>
      </c>
      <c r="K7832" s="1" t="s">
        <v>91</v>
      </c>
      <c r="L7832" s="1" t="s">
        <v>55</v>
      </c>
      <c r="M7832" s="1" t="s">
        <v>56</v>
      </c>
      <c r="N7832" s="1" t="s">
        <v>104</v>
      </c>
      <c r="O7832" s="1" t="s">
        <v>143</v>
      </c>
      <c r="P7832" s="1" t="s">
        <v>91</v>
      </c>
      <c r="Q7832" s="1" t="s">
        <v>55</v>
      </c>
      <c r="R7832" s="1" t="s">
        <v>67</v>
      </c>
      <c r="T7832" s="1" t="s">
        <v>7586</v>
      </c>
      <c r="U7832" s="1" t="s">
        <v>59</v>
      </c>
      <c r="AF7832" s="1" t="s">
        <v>60</v>
      </c>
      <c r="AO7832" s="1" t="s">
        <v>60</v>
      </c>
      <c r="AT7832" s="1" t="s">
        <v>145</v>
      </c>
      <c r="AU7832" s="1" t="s">
        <v>145</v>
      </c>
      <c r="AV7832" s="1" t="s">
        <v>146</v>
      </c>
      <c r="AX7832" s="3" t="str">
        <f t="array" ref="AX7832">TEXTJOIN(", ", TRUE, IF(X7832:AS7832="Y", X$1:AS$1, IF(X7832:AS7832&lt;&gt;"", X$1:AS$1 &amp; ": " &amp; X7832:AS7832, "")))
</f>
        <v>Benzodiazepine, Opiate NOS</v>
      </c>
    </row>
    <row r="7833">
      <c r="A7833" s="2">
        <v>43630.0</v>
      </c>
      <c r="B7833" s="1" t="s">
        <v>50</v>
      </c>
      <c r="C7833" s="1">
        <v>34.0</v>
      </c>
      <c r="D7833" s="1" t="s">
        <v>51</v>
      </c>
      <c r="E7833" s="1" t="s">
        <v>63</v>
      </c>
      <c r="F7833" s="1" t="s">
        <v>137</v>
      </c>
      <c r="G7833" s="1" t="s">
        <v>91</v>
      </c>
      <c r="H7833" s="1" t="s">
        <v>91</v>
      </c>
      <c r="I7833" s="1" t="s">
        <v>55</v>
      </c>
      <c r="J7833" s="1" t="s">
        <v>91</v>
      </c>
      <c r="K7833" s="1" t="s">
        <v>91</v>
      </c>
      <c r="L7833" s="1" t="s">
        <v>55</v>
      </c>
      <c r="M7833" s="1" t="s">
        <v>56</v>
      </c>
      <c r="N7833" s="1" t="s">
        <v>136</v>
      </c>
      <c r="O7833" s="1" t="s">
        <v>91</v>
      </c>
      <c r="P7833" s="1" t="s">
        <v>91</v>
      </c>
      <c r="Q7833" s="1" t="s">
        <v>55</v>
      </c>
      <c r="R7833" s="1" t="s">
        <v>56</v>
      </c>
      <c r="T7833" s="1" t="s">
        <v>83</v>
      </c>
      <c r="U7833" s="1" t="s">
        <v>59</v>
      </c>
      <c r="Z7833" s="1" t="s">
        <v>60</v>
      </c>
      <c r="AR7833" s="1" t="s">
        <v>60</v>
      </c>
      <c r="AT7833" s="1" t="s">
        <v>110</v>
      </c>
      <c r="AU7833" s="1" t="s">
        <v>110</v>
      </c>
      <c r="AV7833" s="1" t="s">
        <v>111</v>
      </c>
      <c r="AX7833" s="3" t="str">
        <f t="array" ref="AX7833">TEXTJOIN(", ", TRUE, IF(X7833:AS7833="Y", X$1:AS$1, IF(X7833:AS7833&lt;&gt;"", X$1:AS$1 &amp; ": " &amp; X7833:AS7833, "")))
</f>
        <v>Fentanyl, Any Opioid</v>
      </c>
    </row>
    <row r="7834">
      <c r="A7834" s="4">
        <v>44186.0</v>
      </c>
      <c r="B7834" s="1" t="s">
        <v>50</v>
      </c>
      <c r="C7834" s="1">
        <v>40.0</v>
      </c>
      <c r="D7834" s="1" t="s">
        <v>51</v>
      </c>
      <c r="E7834" s="1" t="s">
        <v>63</v>
      </c>
      <c r="G7834" s="1" t="s">
        <v>103</v>
      </c>
      <c r="H7834" s="1" t="s">
        <v>103</v>
      </c>
      <c r="I7834" s="1" t="s">
        <v>55</v>
      </c>
      <c r="J7834" s="1" t="s">
        <v>103</v>
      </c>
      <c r="K7834" s="1" t="s">
        <v>103</v>
      </c>
      <c r="L7834" s="1" t="s">
        <v>55</v>
      </c>
      <c r="M7834" s="1" t="s">
        <v>56</v>
      </c>
      <c r="N7834" s="1" t="s">
        <v>136</v>
      </c>
      <c r="O7834" s="1" t="s">
        <v>103</v>
      </c>
      <c r="P7834" s="1" t="s">
        <v>103</v>
      </c>
      <c r="Q7834" s="1" t="s">
        <v>55</v>
      </c>
      <c r="R7834" s="1" t="s">
        <v>67</v>
      </c>
      <c r="T7834" s="1" t="s">
        <v>7587</v>
      </c>
      <c r="U7834" s="1" t="s">
        <v>59</v>
      </c>
      <c r="Y7834" s="1" t="s">
        <v>60</v>
      </c>
      <c r="Z7834" s="1" t="s">
        <v>60</v>
      </c>
      <c r="AR7834" s="1" t="s">
        <v>60</v>
      </c>
      <c r="AT7834" s="1" t="s">
        <v>167</v>
      </c>
      <c r="AU7834" s="1" t="s">
        <v>167</v>
      </c>
      <c r="AV7834" s="1" t="s">
        <v>168</v>
      </c>
      <c r="AX7834" s="3" t="str">
        <f t="array" ref="AX7834">TEXTJOIN(", ", TRUE, IF(X7834:AS7834="Y", X$1:AS$1, IF(X7834:AS7834&lt;&gt;"", X$1:AS$1 &amp; ": " &amp; X7834:AS7834, "")))
</f>
        <v>Cocaine, Fentanyl, Any Opioid</v>
      </c>
    </row>
    <row r="7835">
      <c r="A7835" s="2">
        <v>44220.0</v>
      </c>
      <c r="B7835" s="1" t="s">
        <v>50</v>
      </c>
      <c r="C7835" s="1">
        <v>40.0</v>
      </c>
      <c r="D7835" s="1" t="s">
        <v>51</v>
      </c>
      <c r="E7835" s="1" t="s">
        <v>502</v>
      </c>
      <c r="G7835" s="1" t="s">
        <v>103</v>
      </c>
      <c r="H7835" s="1" t="s">
        <v>103</v>
      </c>
      <c r="I7835" s="1" t="s">
        <v>55</v>
      </c>
      <c r="J7835" s="1" t="s">
        <v>103</v>
      </c>
      <c r="K7835" s="1" t="s">
        <v>103</v>
      </c>
      <c r="L7835" s="1" t="s">
        <v>55</v>
      </c>
      <c r="M7835" s="1" t="s">
        <v>56</v>
      </c>
      <c r="N7835" s="1" t="s">
        <v>66</v>
      </c>
      <c r="O7835" s="1" t="s">
        <v>103</v>
      </c>
      <c r="P7835" s="1" t="s">
        <v>103</v>
      </c>
      <c r="Q7835" s="1" t="s">
        <v>55</v>
      </c>
      <c r="R7835" s="1" t="s">
        <v>56</v>
      </c>
      <c r="T7835" s="1" t="s">
        <v>962</v>
      </c>
      <c r="U7835" s="1" t="s">
        <v>59</v>
      </c>
      <c r="Z7835" s="1" t="s">
        <v>60</v>
      </c>
      <c r="AD7835" s="1" t="s">
        <v>60</v>
      </c>
      <c r="AR7835" s="1" t="s">
        <v>60</v>
      </c>
      <c r="AT7835" s="1" t="s">
        <v>167</v>
      </c>
      <c r="AU7835" s="1" t="s">
        <v>167</v>
      </c>
      <c r="AV7835" s="1" t="s">
        <v>168</v>
      </c>
      <c r="AX7835" s="3" t="str">
        <f t="array" ref="AX7835">TEXTJOIN(", ", TRUE, IF(X7835:AS7835="Y", X$1:AS$1, IF(X7835:AS7835&lt;&gt;"", X$1:AS$1 &amp; ": " &amp; X7835:AS7835, "")))
</f>
        <v>Fentanyl, Ethanol, Any Opioid</v>
      </c>
    </row>
    <row r="7836">
      <c r="A7836" s="2">
        <v>42377.0</v>
      </c>
      <c r="B7836" s="1" t="s">
        <v>50</v>
      </c>
      <c r="C7836" s="1">
        <v>68.0</v>
      </c>
      <c r="D7836" s="1" t="s">
        <v>51</v>
      </c>
      <c r="E7836" s="1" t="s">
        <v>63</v>
      </c>
      <c r="G7836" s="1" t="s">
        <v>102</v>
      </c>
      <c r="H7836" s="1" t="s">
        <v>103</v>
      </c>
      <c r="I7836" s="1" t="s">
        <v>55</v>
      </c>
      <c r="J7836" s="1" t="s">
        <v>102</v>
      </c>
      <c r="M7836" s="1" t="s">
        <v>56</v>
      </c>
      <c r="N7836" s="1" t="s">
        <v>136</v>
      </c>
      <c r="O7836" s="1" t="s">
        <v>102</v>
      </c>
      <c r="R7836" s="1" t="s">
        <v>56</v>
      </c>
      <c r="T7836" s="1" t="s">
        <v>3753</v>
      </c>
      <c r="U7836" s="1" t="s">
        <v>59</v>
      </c>
      <c r="W7836" s="1" t="s">
        <v>60</v>
      </c>
      <c r="X7836" s="1" t="s">
        <v>60</v>
      </c>
      <c r="AD7836" s="1" t="s">
        <v>60</v>
      </c>
      <c r="AP7836" s="1" t="s">
        <v>60</v>
      </c>
      <c r="AR7836" s="1" t="s">
        <v>60</v>
      </c>
      <c r="AT7836" s="1" t="s">
        <v>106</v>
      </c>
      <c r="AU7836" s="1" t="s">
        <v>106</v>
      </c>
      <c r="AV7836" s="1" t="s">
        <v>107</v>
      </c>
      <c r="AX7836" s="3" t="str">
        <f t="array" ref="AX7836">TEXTJOIN(", ", TRUE, IF(X7836:AS7836="Y", X$1:AS$1, IF(X7836:AS7836&lt;&gt;"", X$1:AS$1 &amp; ": " &amp; X7836:AS7836, "")))
</f>
        <v>Heroin, Ethanol, Heroin/Morph/Codeine, Any Opioid</v>
      </c>
    </row>
    <row r="7837">
      <c r="A7837" s="2">
        <v>43206.0</v>
      </c>
      <c r="B7837" s="1" t="s">
        <v>50</v>
      </c>
      <c r="C7837" s="1">
        <v>53.0</v>
      </c>
      <c r="D7837" s="1" t="s">
        <v>76</v>
      </c>
      <c r="E7837" s="1" t="s">
        <v>63</v>
      </c>
      <c r="G7837" s="1" t="s">
        <v>300</v>
      </c>
      <c r="H7837" s="1" t="s">
        <v>299</v>
      </c>
      <c r="I7837" s="1" t="s">
        <v>55</v>
      </c>
      <c r="J7837" s="1" t="s">
        <v>300</v>
      </c>
      <c r="K7837" s="1" t="s">
        <v>299</v>
      </c>
      <c r="M7837" s="1" t="s">
        <v>56</v>
      </c>
      <c r="N7837" s="1" t="s">
        <v>119</v>
      </c>
      <c r="O7837" s="1" t="s">
        <v>300</v>
      </c>
      <c r="P7837" s="1" t="s">
        <v>299</v>
      </c>
      <c r="Q7837" s="1" t="s">
        <v>55</v>
      </c>
      <c r="R7837" s="1" t="s">
        <v>56</v>
      </c>
      <c r="T7837" s="1" t="s">
        <v>1104</v>
      </c>
      <c r="U7837" s="1" t="s">
        <v>59</v>
      </c>
      <c r="X7837" s="1" t="s">
        <v>60</v>
      </c>
      <c r="Z7837" s="1" t="s">
        <v>60</v>
      </c>
      <c r="AP7837" s="1" t="s">
        <v>60</v>
      </c>
      <c r="AR7837" s="1" t="s">
        <v>60</v>
      </c>
      <c r="AT7837" s="1" t="s">
        <v>304</v>
      </c>
      <c r="AU7837" s="1" t="s">
        <v>304</v>
      </c>
      <c r="AV7837" s="1" t="s">
        <v>302</v>
      </c>
      <c r="AX7837" s="3" t="str">
        <f t="array" ref="AX7837">TEXTJOIN(", ", TRUE, IF(X7837:AS7837="Y", X$1:AS$1, IF(X7837:AS7837&lt;&gt;"", X$1:AS$1 &amp; ": " &amp; X7837:AS7837, "")))
</f>
        <v>Heroin, Fentanyl, Heroin/Morph/Codeine, Any Opioid</v>
      </c>
    </row>
    <row r="7838">
      <c r="A7838" s="2">
        <v>43728.0</v>
      </c>
      <c r="B7838" s="1" t="s">
        <v>50</v>
      </c>
      <c r="C7838" s="1">
        <v>58.0</v>
      </c>
      <c r="D7838" s="1" t="s">
        <v>51</v>
      </c>
      <c r="E7838" s="1" t="s">
        <v>63</v>
      </c>
      <c r="J7838" s="1" t="s">
        <v>91</v>
      </c>
      <c r="K7838" s="1" t="s">
        <v>91</v>
      </c>
      <c r="L7838" s="1" t="s">
        <v>55</v>
      </c>
      <c r="M7838" s="1" t="s">
        <v>44</v>
      </c>
      <c r="N7838" s="1" t="s">
        <v>178</v>
      </c>
      <c r="O7838" s="1" t="s">
        <v>91</v>
      </c>
      <c r="P7838" s="1" t="s">
        <v>91</v>
      </c>
      <c r="Q7838" s="1" t="s">
        <v>55</v>
      </c>
      <c r="R7838" s="1" t="s">
        <v>44</v>
      </c>
      <c r="T7838" s="1" t="s">
        <v>7588</v>
      </c>
      <c r="U7838" s="1" t="s">
        <v>59</v>
      </c>
      <c r="Y7838" s="1" t="s">
        <v>60</v>
      </c>
      <c r="Z7838" s="1" t="s">
        <v>60</v>
      </c>
      <c r="AA7838" s="1" t="s">
        <v>60</v>
      </c>
      <c r="AR7838" s="1" t="s">
        <v>60</v>
      </c>
      <c r="AT7838" s="1" t="s">
        <v>62</v>
      </c>
      <c r="AU7838" s="1" t="s">
        <v>110</v>
      </c>
      <c r="AV7838" s="1" t="s">
        <v>111</v>
      </c>
      <c r="AX7838" s="3" t="str">
        <f t="array" ref="AX7838">TEXTJOIN(", ", TRUE, IF(X7838:AS7838="Y", X$1:AS$1, IF(X7838:AS7838&lt;&gt;"", X$1:AS$1 &amp; ": " &amp; X7838:AS7838, "")))
</f>
        <v>Cocaine, Fentanyl, Fentanyl Analogue, Any Opioid</v>
      </c>
    </row>
    <row r="7839">
      <c r="A7839" s="2">
        <v>42536.0</v>
      </c>
      <c r="B7839" s="1" t="s">
        <v>50</v>
      </c>
      <c r="C7839" s="1">
        <v>55.0</v>
      </c>
      <c r="D7839" s="1" t="s">
        <v>51</v>
      </c>
      <c r="E7839" s="1" t="s">
        <v>63</v>
      </c>
      <c r="G7839" s="1" t="s">
        <v>2532</v>
      </c>
      <c r="H7839" s="1" t="s">
        <v>103</v>
      </c>
      <c r="I7839" s="1" t="s">
        <v>55</v>
      </c>
      <c r="J7839" s="1" t="s">
        <v>2532</v>
      </c>
      <c r="M7839" s="1" t="s">
        <v>56</v>
      </c>
      <c r="N7839" s="1" t="s">
        <v>2827</v>
      </c>
      <c r="O7839" s="1" t="s">
        <v>2532</v>
      </c>
      <c r="R7839" s="1" t="s">
        <v>56</v>
      </c>
      <c r="T7839" s="1" t="s">
        <v>7589</v>
      </c>
      <c r="U7839" s="1" t="s">
        <v>59</v>
      </c>
      <c r="Z7839" s="1" t="s">
        <v>60</v>
      </c>
      <c r="AF7839" s="1" t="s">
        <v>60</v>
      </c>
      <c r="AR7839" s="1" t="s">
        <v>60</v>
      </c>
      <c r="AT7839" s="1" t="s">
        <v>2533</v>
      </c>
      <c r="AU7839" s="1" t="s">
        <v>2533</v>
      </c>
      <c r="AV7839" s="1" t="s">
        <v>3084</v>
      </c>
      <c r="AX7839" s="3" t="str">
        <f t="array" ref="AX7839">TEXTJOIN(", ", TRUE, IF(X7839:AS7839="Y", X$1:AS$1, IF(X7839:AS7839&lt;&gt;"", X$1:AS$1 &amp; ": " &amp; X7839:AS7839, "")))
</f>
        <v>Fentanyl, Benzodiazepine, Any Opioid</v>
      </c>
    </row>
    <row r="7840">
      <c r="A7840" s="2">
        <v>42425.0</v>
      </c>
      <c r="B7840" s="1" t="s">
        <v>50</v>
      </c>
      <c r="C7840" s="1">
        <v>55.0</v>
      </c>
      <c r="D7840" s="1" t="s">
        <v>51</v>
      </c>
      <c r="E7840" s="1" t="s">
        <v>52</v>
      </c>
      <c r="G7840" s="1" t="s">
        <v>103</v>
      </c>
      <c r="H7840" s="1" t="s">
        <v>103</v>
      </c>
      <c r="I7840" s="1" t="s">
        <v>55</v>
      </c>
      <c r="J7840" s="1" t="s">
        <v>103</v>
      </c>
      <c r="M7840" s="1" t="s">
        <v>56</v>
      </c>
      <c r="N7840" s="1" t="s">
        <v>7590</v>
      </c>
      <c r="O7840" s="1" t="s">
        <v>103</v>
      </c>
      <c r="R7840" s="1" t="s">
        <v>67</v>
      </c>
      <c r="T7840" s="1" t="s">
        <v>7591</v>
      </c>
      <c r="U7840" s="1" t="s">
        <v>59</v>
      </c>
      <c r="W7840" s="1" t="s">
        <v>60</v>
      </c>
      <c r="X7840" s="1" t="s">
        <v>60</v>
      </c>
      <c r="AJ7840" s="1" t="s">
        <v>60</v>
      </c>
      <c r="AP7840" s="1" t="s">
        <v>60</v>
      </c>
      <c r="AR7840" s="1" t="s">
        <v>60</v>
      </c>
      <c r="AT7840" s="1" t="s">
        <v>167</v>
      </c>
      <c r="AU7840" s="1" t="s">
        <v>167</v>
      </c>
      <c r="AV7840" s="1" t="s">
        <v>168</v>
      </c>
      <c r="AX7840" s="3" t="str">
        <f t="array" ref="AX7840">TEXTJOIN(", ", TRUE, IF(X7840:AS7840="Y", X$1:AS$1, IF(X7840:AS7840&lt;&gt;"", X$1:AS$1 &amp; ": " &amp; X7840:AS7840, "")))
</f>
        <v>Heroin, Tramad, Heroin/Morph/Codeine, Any Opioid</v>
      </c>
    </row>
    <row r="7841">
      <c r="A7841" s="2">
        <v>44016.0</v>
      </c>
      <c r="B7841" s="1" t="s">
        <v>50</v>
      </c>
      <c r="C7841" s="1">
        <v>34.0</v>
      </c>
      <c r="D7841" s="1" t="s">
        <v>51</v>
      </c>
      <c r="E7841" s="1" t="s">
        <v>63</v>
      </c>
      <c r="G7841" s="1" t="s">
        <v>1041</v>
      </c>
      <c r="H7841" s="1" t="s">
        <v>103</v>
      </c>
      <c r="I7841" s="1" t="s">
        <v>55</v>
      </c>
      <c r="J7841" s="1" t="s">
        <v>255</v>
      </c>
      <c r="K7841" s="1" t="s">
        <v>103</v>
      </c>
      <c r="L7841" s="1" t="s">
        <v>55</v>
      </c>
      <c r="M7841" s="1" t="s">
        <v>2535</v>
      </c>
      <c r="N7841" s="1" t="s">
        <v>155</v>
      </c>
      <c r="O7841" s="1" t="s">
        <v>255</v>
      </c>
      <c r="P7841" s="1" t="s">
        <v>103</v>
      </c>
      <c r="Q7841" s="1" t="s">
        <v>55</v>
      </c>
      <c r="R7841" s="1" t="s">
        <v>44</v>
      </c>
      <c r="T7841" s="1" t="s">
        <v>83</v>
      </c>
      <c r="U7841" s="1" t="s">
        <v>59</v>
      </c>
      <c r="Z7841" s="1" t="s">
        <v>60</v>
      </c>
      <c r="AR7841" s="1" t="s">
        <v>60</v>
      </c>
      <c r="AT7841" s="1" t="s">
        <v>1043</v>
      </c>
      <c r="AU7841" s="1" t="s">
        <v>259</v>
      </c>
      <c r="AV7841" s="1" t="s">
        <v>520</v>
      </c>
      <c r="AX7841" s="3" t="str">
        <f t="array" ref="AX7841">TEXTJOIN(", ", TRUE, IF(X7841:AS7841="Y", X$1:AS$1, IF(X7841:AS7841&lt;&gt;"", X$1:AS$1 &amp; ": " &amp; X7841:AS7841, "")))
</f>
        <v>Fentanyl, Any Opioid</v>
      </c>
    </row>
    <row r="7842">
      <c r="A7842" s="2">
        <v>42798.0</v>
      </c>
      <c r="B7842" s="1" t="s">
        <v>86</v>
      </c>
      <c r="C7842" s="1">
        <v>54.0</v>
      </c>
      <c r="D7842" s="1" t="s">
        <v>76</v>
      </c>
      <c r="E7842" s="1" t="s">
        <v>63</v>
      </c>
      <c r="G7842" s="1" t="s">
        <v>7592</v>
      </c>
      <c r="H7842" s="1" t="s">
        <v>299</v>
      </c>
      <c r="I7842" s="1" t="s">
        <v>55</v>
      </c>
      <c r="J7842" s="1" t="s">
        <v>7592</v>
      </c>
      <c r="K7842" s="1" t="s">
        <v>299</v>
      </c>
      <c r="L7842" s="1" t="s">
        <v>55</v>
      </c>
      <c r="M7842" s="1" t="s">
        <v>56</v>
      </c>
      <c r="N7842" s="1" t="s">
        <v>136</v>
      </c>
      <c r="O7842" s="1" t="s">
        <v>7592</v>
      </c>
      <c r="P7842" s="1" t="s">
        <v>299</v>
      </c>
      <c r="Q7842" s="1" t="s">
        <v>55</v>
      </c>
      <c r="R7842" s="1" t="s">
        <v>56</v>
      </c>
      <c r="T7842" s="1" t="s">
        <v>7593</v>
      </c>
      <c r="U7842" s="1" t="s">
        <v>59</v>
      </c>
      <c r="AB7842" s="1" t="s">
        <v>60</v>
      </c>
      <c r="AD7842" s="1" t="s">
        <v>60</v>
      </c>
      <c r="AF7842" s="1" t="s">
        <v>60</v>
      </c>
      <c r="AT7842" s="1" t="s">
        <v>7594</v>
      </c>
      <c r="AU7842" s="1" t="s">
        <v>7594</v>
      </c>
      <c r="AV7842" s="1" t="s">
        <v>7595</v>
      </c>
      <c r="AX7842" s="3" t="str">
        <f t="array" ref="AX7842">TEXTJOIN(", ", TRUE, IF(X7842:AS7842="Y", X$1:AS$1, IF(X7842:AS7842&lt;&gt;"", X$1:AS$1 &amp; ": " &amp; X7842:AS7842, "")))
</f>
        <v>Oxycodone, Ethanol, Benzodiazepine</v>
      </c>
    </row>
    <row r="7843">
      <c r="A7843" s="2">
        <v>43742.0</v>
      </c>
      <c r="B7843" s="1" t="s">
        <v>50</v>
      </c>
      <c r="C7843" s="1">
        <v>32.0</v>
      </c>
      <c r="D7843" s="1" t="s">
        <v>51</v>
      </c>
      <c r="E7843" s="1" t="s">
        <v>63</v>
      </c>
      <c r="G7843" s="1" t="s">
        <v>7596</v>
      </c>
      <c r="H7843" s="1" t="s">
        <v>247</v>
      </c>
      <c r="I7843" s="1" t="s">
        <v>2077</v>
      </c>
      <c r="J7843" s="1" t="s">
        <v>765</v>
      </c>
      <c r="K7843" s="1" t="s">
        <v>121</v>
      </c>
      <c r="L7843" s="1" t="s">
        <v>55</v>
      </c>
      <c r="M7843" s="1" t="s">
        <v>56</v>
      </c>
      <c r="N7843" s="1" t="s">
        <v>66</v>
      </c>
      <c r="O7843" s="1" t="s">
        <v>765</v>
      </c>
      <c r="P7843" s="1" t="s">
        <v>121</v>
      </c>
      <c r="Q7843" s="1" t="s">
        <v>55</v>
      </c>
      <c r="R7843" s="1" t="s">
        <v>44</v>
      </c>
      <c r="T7843" s="1" t="s">
        <v>7597</v>
      </c>
      <c r="U7843" s="1" t="s">
        <v>59</v>
      </c>
      <c r="Y7843" s="1" t="s">
        <v>60</v>
      </c>
      <c r="Z7843" s="1" t="s">
        <v>60</v>
      </c>
      <c r="AB7843" s="1" t="s">
        <v>60</v>
      </c>
      <c r="AF7843" s="1" t="s">
        <v>60</v>
      </c>
      <c r="AR7843" s="1" t="s">
        <v>60</v>
      </c>
      <c r="AT7843" s="1" t="s">
        <v>7598</v>
      </c>
      <c r="AU7843" s="1" t="s">
        <v>766</v>
      </c>
      <c r="AV7843" s="1" t="s">
        <v>767</v>
      </c>
      <c r="AX7843" s="3" t="str">
        <f t="array" ref="AX7843">TEXTJOIN(", ", TRUE, IF(X7843:AS7843="Y", X$1:AS$1, IF(X7843:AS7843&lt;&gt;"", X$1:AS$1 &amp; ": " &amp; X7843:AS7843, "")))
</f>
        <v>Cocaine, Fentanyl, Oxycodone, Benzodiazepine, Any Opioid</v>
      </c>
    </row>
    <row r="7844">
      <c r="A7844" s="2">
        <v>44253.0</v>
      </c>
      <c r="B7844" s="1" t="s">
        <v>50</v>
      </c>
      <c r="C7844" s="1">
        <v>44.0</v>
      </c>
      <c r="D7844" s="1" t="s">
        <v>51</v>
      </c>
      <c r="E7844" s="1" t="s">
        <v>502</v>
      </c>
      <c r="G7844" s="1" t="s">
        <v>185</v>
      </c>
      <c r="H7844" s="1" t="s">
        <v>91</v>
      </c>
      <c r="I7844" s="1" t="s">
        <v>55</v>
      </c>
      <c r="J7844" s="1" t="s">
        <v>185</v>
      </c>
      <c r="K7844" s="1" t="s">
        <v>91</v>
      </c>
      <c r="L7844" s="1" t="s">
        <v>55</v>
      </c>
      <c r="M7844" s="1" t="s">
        <v>557</v>
      </c>
      <c r="N7844" s="1" t="s">
        <v>66</v>
      </c>
      <c r="O7844" s="1" t="s">
        <v>185</v>
      </c>
      <c r="P7844" s="1" t="s">
        <v>91</v>
      </c>
      <c r="Q7844" s="1" t="s">
        <v>55</v>
      </c>
      <c r="R7844" s="1" t="s">
        <v>44</v>
      </c>
      <c r="S7844" s="1" t="s">
        <v>118</v>
      </c>
      <c r="T7844" s="1" t="s">
        <v>7599</v>
      </c>
      <c r="U7844" s="1" t="s">
        <v>59</v>
      </c>
      <c r="Y7844" s="1" t="s">
        <v>60</v>
      </c>
      <c r="Z7844" s="1" t="s">
        <v>60</v>
      </c>
      <c r="AM7844" s="1" t="s">
        <v>60</v>
      </c>
      <c r="AR7844" s="1" t="s">
        <v>60</v>
      </c>
      <c r="AT7844" s="1" t="s">
        <v>188</v>
      </c>
      <c r="AU7844" s="1" t="s">
        <v>188</v>
      </c>
      <c r="AV7844" s="1" t="s">
        <v>189</v>
      </c>
      <c r="AX7844" s="3" t="str">
        <f t="array" ref="AX7844">TEXTJOIN(", ", TRUE, IF(X7844:AS7844="Y", X$1:AS$1, IF(X7844:AS7844&lt;&gt;"", X$1:AS$1 &amp; ": " &amp; X7844:AS7844, "")))
</f>
        <v>Cocaine, Fentanyl, Xylazine, Any Opioid</v>
      </c>
    </row>
    <row r="7845">
      <c r="A7845" s="2">
        <v>43939.0</v>
      </c>
      <c r="B7845" s="1" t="s">
        <v>50</v>
      </c>
      <c r="C7845" s="1">
        <v>30.0</v>
      </c>
      <c r="D7845" s="1" t="s">
        <v>51</v>
      </c>
      <c r="E7845" s="1" t="s">
        <v>63</v>
      </c>
      <c r="F7845" s="1" t="s">
        <v>137</v>
      </c>
      <c r="G7845" s="1" t="s">
        <v>98</v>
      </c>
      <c r="H7845" s="1" t="s">
        <v>54</v>
      </c>
      <c r="I7845" s="1" t="s">
        <v>55</v>
      </c>
      <c r="J7845" s="1" t="s">
        <v>256</v>
      </c>
      <c r="K7845" s="1" t="s">
        <v>103</v>
      </c>
      <c r="L7845" s="1" t="s">
        <v>55</v>
      </c>
      <c r="M7845" s="1" t="s">
        <v>522</v>
      </c>
      <c r="N7845" s="1" t="s">
        <v>66</v>
      </c>
      <c r="O7845" s="1" t="s">
        <v>256</v>
      </c>
      <c r="P7845" s="1" t="s">
        <v>103</v>
      </c>
      <c r="Q7845" s="1" t="s">
        <v>55</v>
      </c>
      <c r="R7845" s="1" t="s">
        <v>67</v>
      </c>
      <c r="T7845" s="1" t="s">
        <v>83</v>
      </c>
      <c r="U7845" s="1" t="s">
        <v>59</v>
      </c>
      <c r="Z7845" s="1" t="s">
        <v>60</v>
      </c>
      <c r="AR7845" s="1" t="s">
        <v>60</v>
      </c>
      <c r="AT7845" s="1" t="s">
        <v>100</v>
      </c>
      <c r="AU7845" s="1" t="s">
        <v>282</v>
      </c>
      <c r="AV7845" s="1" t="s">
        <v>260</v>
      </c>
      <c r="AX7845" s="3" t="str">
        <f t="array" ref="AX7845">TEXTJOIN(", ", TRUE, IF(X7845:AS7845="Y", X$1:AS$1, IF(X7845:AS7845&lt;&gt;"", X$1:AS$1 &amp; ": " &amp; X7845:AS7845, "")))
</f>
        <v>Fentanyl, Any Opioid</v>
      </c>
    </row>
    <row r="7846">
      <c r="A7846" s="2">
        <v>42817.0</v>
      </c>
      <c r="B7846" s="1" t="s">
        <v>86</v>
      </c>
      <c r="C7846" s="1">
        <v>51.0</v>
      </c>
      <c r="D7846" s="1" t="s">
        <v>51</v>
      </c>
      <c r="E7846" s="1" t="s">
        <v>63</v>
      </c>
      <c r="G7846" s="1" t="s">
        <v>81</v>
      </c>
      <c r="H7846" s="1" t="s">
        <v>54</v>
      </c>
      <c r="I7846" s="1" t="s">
        <v>55</v>
      </c>
      <c r="J7846" s="1" t="s">
        <v>81</v>
      </c>
      <c r="K7846" s="1" t="s">
        <v>54</v>
      </c>
      <c r="L7846" s="1" t="s">
        <v>55</v>
      </c>
      <c r="M7846" s="1" t="s">
        <v>56</v>
      </c>
      <c r="N7846" s="1" t="s">
        <v>272</v>
      </c>
      <c r="O7846" s="1" t="s">
        <v>81</v>
      </c>
      <c r="P7846" s="1" t="s">
        <v>54</v>
      </c>
      <c r="Q7846" s="1" t="s">
        <v>55</v>
      </c>
      <c r="R7846" s="1" t="s">
        <v>44</v>
      </c>
      <c r="S7846" s="1" t="s">
        <v>480</v>
      </c>
      <c r="T7846" s="1" t="s">
        <v>7600</v>
      </c>
      <c r="U7846" s="1" t="s">
        <v>59</v>
      </c>
      <c r="X7846" s="1" t="s">
        <v>60</v>
      </c>
      <c r="Y7846" s="1" t="s">
        <v>60</v>
      </c>
      <c r="Z7846" s="1" t="s">
        <v>60</v>
      </c>
      <c r="AF7846" s="1" t="s">
        <v>60</v>
      </c>
      <c r="AT7846" s="1" t="s">
        <v>84</v>
      </c>
      <c r="AU7846" s="1" t="s">
        <v>84</v>
      </c>
      <c r="AV7846" s="1" t="s">
        <v>598</v>
      </c>
      <c r="AX7846" s="3" t="str">
        <f t="array" ref="AX7846">TEXTJOIN(", ", TRUE, IF(X7846:AS7846="Y", X$1:AS$1, IF(X7846:AS7846&lt;&gt;"", X$1:AS$1 &amp; ": " &amp; X7846:AS7846, "")))
</f>
        <v>Heroin, Cocaine, Fentanyl, Benzodiazepine</v>
      </c>
    </row>
    <row r="7847">
      <c r="A7847" s="2">
        <v>43198.0</v>
      </c>
      <c r="B7847" s="1" t="s">
        <v>50</v>
      </c>
      <c r="C7847" s="1">
        <v>30.0</v>
      </c>
      <c r="D7847" s="1" t="s">
        <v>51</v>
      </c>
      <c r="E7847" s="1" t="s">
        <v>63</v>
      </c>
      <c r="G7847" s="1" t="s">
        <v>116</v>
      </c>
      <c r="H7847" s="1" t="s">
        <v>103</v>
      </c>
      <c r="I7847" s="1" t="s">
        <v>55</v>
      </c>
      <c r="J7847" s="1" t="s">
        <v>185</v>
      </c>
      <c r="K7847" s="1" t="s">
        <v>91</v>
      </c>
      <c r="M7847" s="1" t="s">
        <v>269</v>
      </c>
      <c r="N7847" s="1" t="s">
        <v>136</v>
      </c>
      <c r="O7847" s="1" t="s">
        <v>185</v>
      </c>
      <c r="P7847" s="1" t="s">
        <v>91</v>
      </c>
      <c r="Q7847" s="1" t="s">
        <v>55</v>
      </c>
      <c r="R7847" s="1" t="s">
        <v>67</v>
      </c>
      <c r="T7847" s="1" t="s">
        <v>7050</v>
      </c>
      <c r="U7847" s="1" t="s">
        <v>59</v>
      </c>
      <c r="Z7847" s="1" t="s">
        <v>60</v>
      </c>
      <c r="AA7847" s="1" t="s">
        <v>60</v>
      </c>
      <c r="AR7847" s="1" t="s">
        <v>60</v>
      </c>
      <c r="AT7847" s="1" t="s">
        <v>122</v>
      </c>
      <c r="AU7847" s="1" t="s">
        <v>188</v>
      </c>
      <c r="AV7847" s="1" t="s">
        <v>189</v>
      </c>
      <c r="AX7847" s="3" t="str">
        <f t="array" ref="AX7847">TEXTJOIN(", ", TRUE, IF(X7847:AS7847="Y", X$1:AS$1, IF(X7847:AS7847&lt;&gt;"", X$1:AS$1 &amp; ": " &amp; X7847:AS7847, "")))
</f>
        <v>Fentanyl, Fentanyl Analogue, Any Opioid</v>
      </c>
    </row>
    <row r="7848">
      <c r="A7848" s="2">
        <v>41389.0</v>
      </c>
      <c r="B7848" s="1" t="s">
        <v>50</v>
      </c>
      <c r="C7848" s="1">
        <v>58.0</v>
      </c>
      <c r="D7848" s="1" t="s">
        <v>76</v>
      </c>
      <c r="E7848" s="1" t="s">
        <v>63</v>
      </c>
      <c r="G7848" s="1" t="s">
        <v>53</v>
      </c>
      <c r="H7848" s="1" t="s">
        <v>54</v>
      </c>
      <c r="J7848" s="1" t="s">
        <v>53</v>
      </c>
      <c r="L7848" s="1" t="s">
        <v>55</v>
      </c>
      <c r="M7848" s="1" t="s">
        <v>56</v>
      </c>
      <c r="N7848" s="1" t="s">
        <v>136</v>
      </c>
      <c r="O7848" s="1" t="s">
        <v>53</v>
      </c>
      <c r="P7848" s="1" t="s">
        <v>54</v>
      </c>
      <c r="R7848" s="1" t="s">
        <v>67</v>
      </c>
      <c r="T7848" s="1" t="s">
        <v>78</v>
      </c>
      <c r="U7848" s="1" t="s">
        <v>59</v>
      </c>
      <c r="X7848" s="1" t="s">
        <v>60</v>
      </c>
      <c r="AT7848" s="1" t="s">
        <v>61</v>
      </c>
      <c r="AU7848" s="1" t="s">
        <v>61</v>
      </c>
      <c r="AV7848" s="1" t="s">
        <v>294</v>
      </c>
      <c r="AX7848" s="3" t="str">
        <f t="array" ref="AX7848">TEXTJOIN(", ", TRUE, IF(X7848:AS7848="Y", X$1:AS$1, IF(X7848:AS7848&lt;&gt;"", X$1:AS$1 &amp; ": " &amp; X7848:AS7848, "")))
</f>
        <v>Heroin</v>
      </c>
    </row>
    <row r="7849">
      <c r="A7849" s="2">
        <v>44421.0</v>
      </c>
      <c r="B7849" s="1" t="s">
        <v>50</v>
      </c>
      <c r="C7849" s="1">
        <v>54.0</v>
      </c>
      <c r="D7849" s="1" t="s">
        <v>51</v>
      </c>
      <c r="E7849" s="1" t="s">
        <v>502</v>
      </c>
      <c r="G7849" s="1" t="s">
        <v>103</v>
      </c>
      <c r="H7849" s="1" t="s">
        <v>103</v>
      </c>
      <c r="I7849" s="1" t="s">
        <v>55</v>
      </c>
      <c r="J7849" s="1" t="s">
        <v>103</v>
      </c>
      <c r="K7849" s="1" t="s">
        <v>103</v>
      </c>
      <c r="L7849" s="1" t="s">
        <v>55</v>
      </c>
      <c r="M7849" s="1" t="s">
        <v>56</v>
      </c>
      <c r="N7849" s="1" t="s">
        <v>93</v>
      </c>
      <c r="O7849" s="1" t="s">
        <v>103</v>
      </c>
      <c r="P7849" s="1" t="s">
        <v>103</v>
      </c>
      <c r="Q7849" s="1" t="s">
        <v>55</v>
      </c>
      <c r="R7849" s="1" t="s">
        <v>56</v>
      </c>
      <c r="T7849" s="1" t="s">
        <v>7601</v>
      </c>
      <c r="U7849" s="1" t="s">
        <v>59</v>
      </c>
      <c r="Y7849" s="1" t="s">
        <v>60</v>
      </c>
      <c r="Z7849" s="1" t="s">
        <v>60</v>
      </c>
      <c r="AA7849" s="1" t="s">
        <v>60</v>
      </c>
      <c r="AR7849" s="1" t="s">
        <v>60</v>
      </c>
      <c r="AT7849" s="1" t="s">
        <v>167</v>
      </c>
      <c r="AU7849" s="1" t="s">
        <v>167</v>
      </c>
      <c r="AV7849" s="1" t="s">
        <v>168</v>
      </c>
      <c r="AX7849" s="3" t="str">
        <f t="array" ref="AX7849">TEXTJOIN(", ", TRUE, IF(X7849:AS7849="Y", X$1:AS$1, IF(X7849:AS7849&lt;&gt;"", X$1:AS$1 &amp; ": " &amp; X7849:AS7849, "")))
</f>
        <v>Cocaine, Fentanyl, Fentanyl Analogue, Any Opioid</v>
      </c>
    </row>
    <row r="7850">
      <c r="A7850" s="2">
        <v>43072.0</v>
      </c>
      <c r="B7850" s="1" t="s">
        <v>86</v>
      </c>
      <c r="C7850" s="1">
        <v>54.0</v>
      </c>
      <c r="D7850" s="1" t="s">
        <v>76</v>
      </c>
      <c r="E7850" s="1" t="s">
        <v>63</v>
      </c>
      <c r="G7850" s="1" t="s">
        <v>397</v>
      </c>
      <c r="H7850" s="1" t="s">
        <v>103</v>
      </c>
      <c r="I7850" s="1" t="s">
        <v>55</v>
      </c>
      <c r="J7850" s="1" t="s">
        <v>397</v>
      </c>
      <c r="K7850" s="1" t="s">
        <v>103</v>
      </c>
      <c r="L7850" s="1" t="s">
        <v>55</v>
      </c>
      <c r="M7850" s="1" t="s">
        <v>56</v>
      </c>
      <c r="N7850" s="1" t="s">
        <v>2189</v>
      </c>
      <c r="O7850" s="1" t="s">
        <v>103</v>
      </c>
      <c r="P7850" s="1" t="s">
        <v>103</v>
      </c>
      <c r="Q7850" s="1" t="s">
        <v>55</v>
      </c>
      <c r="R7850" s="1" t="s">
        <v>67</v>
      </c>
      <c r="T7850" s="1" t="s">
        <v>7602</v>
      </c>
      <c r="U7850" s="1" t="s">
        <v>59</v>
      </c>
      <c r="AB7850" s="1" t="s">
        <v>60</v>
      </c>
      <c r="AF7850" s="1" t="s">
        <v>60</v>
      </c>
      <c r="AI7850" s="1" t="s">
        <v>60</v>
      </c>
      <c r="AT7850" s="1" t="s">
        <v>399</v>
      </c>
      <c r="AU7850" s="1" t="s">
        <v>399</v>
      </c>
      <c r="AV7850" s="1" t="s">
        <v>168</v>
      </c>
      <c r="AX7850" s="3" t="str">
        <f t="array" ref="AX7850">TEXTJOIN(", ", TRUE, IF(X7850:AS7850="Y", X$1:AS$1, IF(X7850:AS7850&lt;&gt;"", X$1:AS$1 &amp; ": " &amp; X7850:AS7850, "")))
</f>
        <v>Oxycodone, Benzodiazepine, Amphet</v>
      </c>
    </row>
    <row r="7851">
      <c r="A7851" s="2">
        <v>44050.0</v>
      </c>
      <c r="B7851" s="1" t="s">
        <v>50</v>
      </c>
      <c r="C7851" s="1">
        <v>41.0</v>
      </c>
      <c r="D7851" s="1" t="s">
        <v>51</v>
      </c>
      <c r="E7851" s="1" t="s">
        <v>63</v>
      </c>
      <c r="G7851" s="1" t="s">
        <v>536</v>
      </c>
      <c r="H7851" s="1" t="s">
        <v>299</v>
      </c>
      <c r="I7851" s="1" t="s">
        <v>55</v>
      </c>
      <c r="J7851" s="1" t="s">
        <v>536</v>
      </c>
      <c r="K7851" s="1" t="s">
        <v>299</v>
      </c>
      <c r="L7851" s="1" t="s">
        <v>55</v>
      </c>
      <c r="M7851" s="1" t="s">
        <v>56</v>
      </c>
      <c r="N7851" s="1" t="s">
        <v>136</v>
      </c>
      <c r="O7851" s="1" t="s">
        <v>536</v>
      </c>
      <c r="P7851" s="1" t="s">
        <v>299</v>
      </c>
      <c r="Q7851" s="1" t="s">
        <v>55</v>
      </c>
      <c r="R7851" s="1" t="s">
        <v>56</v>
      </c>
      <c r="T7851" s="1" t="s">
        <v>7603</v>
      </c>
      <c r="U7851" s="1" t="s">
        <v>59</v>
      </c>
      <c r="Z7851" s="1" t="s">
        <v>60</v>
      </c>
      <c r="AD7851" s="1" t="s">
        <v>60</v>
      </c>
      <c r="AI7851" s="1" t="s">
        <v>60</v>
      </c>
      <c r="AR7851" s="1" t="s">
        <v>60</v>
      </c>
      <c r="AT7851" s="1" t="s">
        <v>538</v>
      </c>
      <c r="AU7851" s="1" t="s">
        <v>538</v>
      </c>
      <c r="AV7851" s="1" t="s">
        <v>539</v>
      </c>
      <c r="AX7851" s="3" t="str">
        <f t="array" ref="AX7851">TEXTJOIN(", ", TRUE, IF(X7851:AS7851="Y", X$1:AS$1, IF(X7851:AS7851&lt;&gt;"", X$1:AS$1 &amp; ": " &amp; X7851:AS7851, "")))
</f>
        <v>Fentanyl, Ethanol, Amphet, Any Opioid</v>
      </c>
    </row>
    <row r="7852">
      <c r="A7852" s="2">
        <v>43872.0</v>
      </c>
      <c r="B7852" s="1" t="s">
        <v>50</v>
      </c>
      <c r="C7852" s="1">
        <v>48.0</v>
      </c>
      <c r="D7852" s="1" t="s">
        <v>76</v>
      </c>
      <c r="E7852" s="1" t="s">
        <v>63</v>
      </c>
      <c r="G7852" s="1" t="s">
        <v>1235</v>
      </c>
      <c r="H7852" s="1" t="s">
        <v>299</v>
      </c>
      <c r="I7852" s="1" t="s">
        <v>55</v>
      </c>
      <c r="J7852" s="1" t="s">
        <v>1235</v>
      </c>
      <c r="K7852" s="1" t="s">
        <v>299</v>
      </c>
      <c r="L7852" s="1" t="s">
        <v>55</v>
      </c>
      <c r="M7852" s="1" t="s">
        <v>56</v>
      </c>
      <c r="N7852" s="1" t="s">
        <v>136</v>
      </c>
      <c r="O7852" s="1" t="s">
        <v>1235</v>
      </c>
      <c r="P7852" s="1" t="s">
        <v>299</v>
      </c>
      <c r="Q7852" s="1" t="s">
        <v>55</v>
      </c>
      <c r="R7852" s="1" t="s">
        <v>56</v>
      </c>
      <c r="T7852" s="1" t="s">
        <v>7604</v>
      </c>
      <c r="U7852" s="1" t="s">
        <v>59</v>
      </c>
      <c r="X7852" s="1" t="s">
        <v>60</v>
      </c>
      <c r="Z7852" s="1" t="s">
        <v>60</v>
      </c>
      <c r="AE7852" s="1" t="s">
        <v>60</v>
      </c>
      <c r="AR7852" s="1" t="s">
        <v>60</v>
      </c>
      <c r="AT7852" s="1" t="s">
        <v>1237</v>
      </c>
      <c r="AU7852" s="1" t="s">
        <v>1237</v>
      </c>
      <c r="AV7852" s="1" t="s">
        <v>1238</v>
      </c>
      <c r="AX7852" s="3" t="str">
        <f t="array" ref="AX7852">TEXTJOIN(", ", TRUE, IF(X7852:AS7852="Y", X$1:AS$1, IF(X7852:AS7852&lt;&gt;"", X$1:AS$1 &amp; ": " &amp; X7852:AS7852, "")))
</f>
        <v>Heroin, Fentanyl, Hydrocodone, Any Opioid</v>
      </c>
    </row>
    <row r="7853">
      <c r="A7853" s="2">
        <v>43973.0</v>
      </c>
      <c r="B7853" s="1" t="s">
        <v>50</v>
      </c>
      <c r="C7853" s="1">
        <v>54.0</v>
      </c>
      <c r="D7853" s="1" t="s">
        <v>51</v>
      </c>
      <c r="E7853" s="1" t="s">
        <v>52</v>
      </c>
      <c r="G7853" s="1" t="s">
        <v>103</v>
      </c>
      <c r="H7853" s="1" t="s">
        <v>103</v>
      </c>
      <c r="I7853" s="1" t="s">
        <v>55</v>
      </c>
      <c r="J7853" s="1" t="s">
        <v>510</v>
      </c>
      <c r="K7853" s="1" t="s">
        <v>103</v>
      </c>
      <c r="L7853" s="1" t="s">
        <v>55</v>
      </c>
      <c r="M7853" s="1" t="s">
        <v>92</v>
      </c>
      <c r="N7853" s="1" t="s">
        <v>136</v>
      </c>
      <c r="O7853" s="1" t="s">
        <v>103</v>
      </c>
      <c r="P7853" s="1" t="s">
        <v>103</v>
      </c>
      <c r="Q7853" s="1" t="s">
        <v>55</v>
      </c>
      <c r="R7853" s="1" t="s">
        <v>67</v>
      </c>
      <c r="T7853" s="1" t="s">
        <v>7605</v>
      </c>
      <c r="U7853" s="1" t="s">
        <v>59</v>
      </c>
      <c r="V7853" s="1" t="s">
        <v>7606</v>
      </c>
      <c r="Z7853" s="1" t="s">
        <v>60</v>
      </c>
      <c r="AG7853" s="1" t="s">
        <v>60</v>
      </c>
      <c r="AM7853" s="1" t="s">
        <v>60</v>
      </c>
      <c r="AR7853" s="1" t="s">
        <v>60</v>
      </c>
      <c r="AT7853" s="1" t="s">
        <v>167</v>
      </c>
      <c r="AU7853" s="1" t="s">
        <v>512</v>
      </c>
      <c r="AV7853" s="1" t="s">
        <v>168</v>
      </c>
      <c r="AX7853" s="3" t="str">
        <f t="array" ref="AX7853">TEXTJOIN(", ", TRUE, IF(X7853:AS7853="Y", X$1:AS$1, IF(X7853:AS7853&lt;&gt;"", X$1:AS$1 &amp; ": " &amp; X7853:AS7853, "")))
</f>
        <v>Fentanyl, Methadone, Xylazine, Any Opioid</v>
      </c>
    </row>
    <row r="7854">
      <c r="A7854" s="4">
        <v>43038.0</v>
      </c>
      <c r="B7854" s="1" t="s">
        <v>86</v>
      </c>
      <c r="C7854" s="1">
        <v>63.0</v>
      </c>
      <c r="D7854" s="1" t="s">
        <v>51</v>
      </c>
      <c r="E7854" s="1" t="s">
        <v>63</v>
      </c>
      <c r="G7854" s="1" t="s">
        <v>98</v>
      </c>
      <c r="H7854" s="1" t="s">
        <v>54</v>
      </c>
      <c r="I7854" s="1" t="s">
        <v>55</v>
      </c>
      <c r="J7854" s="1" t="s">
        <v>98</v>
      </c>
      <c r="K7854" s="1" t="s">
        <v>54</v>
      </c>
      <c r="L7854" s="1" t="s">
        <v>55</v>
      </c>
      <c r="M7854" s="1" t="s">
        <v>56</v>
      </c>
      <c r="N7854" s="1" t="s">
        <v>104</v>
      </c>
      <c r="O7854" s="1" t="s">
        <v>98</v>
      </c>
      <c r="P7854" s="1" t="s">
        <v>54</v>
      </c>
      <c r="Q7854" s="1" t="s">
        <v>55</v>
      </c>
      <c r="R7854" s="1" t="s">
        <v>56</v>
      </c>
      <c r="T7854" s="1" t="s">
        <v>7607</v>
      </c>
      <c r="U7854" s="1" t="s">
        <v>59</v>
      </c>
      <c r="AJ7854" s="1" t="s">
        <v>60</v>
      </c>
      <c r="AT7854" s="1" t="s">
        <v>100</v>
      </c>
      <c r="AU7854" s="1" t="s">
        <v>100</v>
      </c>
      <c r="AV7854" s="1" t="s">
        <v>101</v>
      </c>
      <c r="AX7854" s="3" t="str">
        <f t="array" ref="AX7854">TEXTJOIN(", ", TRUE, IF(X7854:AS7854="Y", X$1:AS$1, IF(X7854:AS7854&lt;&gt;"", X$1:AS$1 &amp; ": " &amp; X7854:AS7854, "")))
</f>
        <v>Tramad</v>
      </c>
    </row>
    <row r="7855">
      <c r="A7855" s="2">
        <v>43683.0</v>
      </c>
      <c r="B7855" s="1" t="s">
        <v>50</v>
      </c>
      <c r="C7855" s="1">
        <v>58.0</v>
      </c>
      <c r="D7855" s="1" t="s">
        <v>51</v>
      </c>
      <c r="E7855" s="1" t="s">
        <v>63</v>
      </c>
      <c r="G7855" s="1" t="s">
        <v>1358</v>
      </c>
      <c r="H7855" s="1" t="s">
        <v>103</v>
      </c>
      <c r="I7855" s="1" t="s">
        <v>55</v>
      </c>
      <c r="J7855" s="1" t="s">
        <v>1358</v>
      </c>
      <c r="K7855" s="1" t="s">
        <v>103</v>
      </c>
      <c r="L7855" s="1" t="s">
        <v>55</v>
      </c>
      <c r="M7855" s="1" t="s">
        <v>56</v>
      </c>
      <c r="N7855" s="1" t="s">
        <v>119</v>
      </c>
      <c r="O7855" s="1" t="s">
        <v>1358</v>
      </c>
      <c r="P7855" s="1" t="s">
        <v>103</v>
      </c>
      <c r="Q7855" s="1" t="s">
        <v>55</v>
      </c>
      <c r="R7855" s="1" t="s">
        <v>56</v>
      </c>
      <c r="T7855" s="1" t="s">
        <v>7608</v>
      </c>
      <c r="U7855" s="1" t="s">
        <v>59</v>
      </c>
      <c r="X7855" s="1" t="s">
        <v>60</v>
      </c>
      <c r="Y7855" s="1" t="s">
        <v>60</v>
      </c>
      <c r="AD7855" s="1" t="s">
        <v>60</v>
      </c>
      <c r="AF7855" s="1" t="s">
        <v>60</v>
      </c>
      <c r="AP7855" s="1" t="s">
        <v>60</v>
      </c>
      <c r="AR7855" s="1" t="s">
        <v>60</v>
      </c>
      <c r="AT7855" s="1" t="s">
        <v>1360</v>
      </c>
      <c r="AU7855" s="1" t="s">
        <v>1360</v>
      </c>
      <c r="AV7855" s="1" t="s">
        <v>1361</v>
      </c>
      <c r="AX7855" s="3" t="str">
        <f t="array" ref="AX7855">TEXTJOIN(", ", TRUE, IF(X7855:AS7855="Y", X$1:AS$1, IF(X7855:AS7855&lt;&gt;"", X$1:AS$1 &amp; ": " &amp; X7855:AS7855, "")))
</f>
        <v>Heroin, Cocaine, Ethanol, Benzodiazepine, Heroin/Morph/Codeine, Any Opioid</v>
      </c>
    </row>
    <row r="7856">
      <c r="A7856" s="2">
        <v>44348.0</v>
      </c>
      <c r="B7856" s="1" t="s">
        <v>50</v>
      </c>
      <c r="C7856" s="1">
        <v>60.0</v>
      </c>
      <c r="D7856" s="1" t="s">
        <v>51</v>
      </c>
      <c r="E7856" s="1" t="s">
        <v>502</v>
      </c>
      <c r="G7856" s="1" t="s">
        <v>91</v>
      </c>
      <c r="H7856" s="1" t="s">
        <v>91</v>
      </c>
      <c r="I7856" s="1" t="s">
        <v>55</v>
      </c>
      <c r="J7856" s="1" t="s">
        <v>91</v>
      </c>
      <c r="K7856" s="1" t="s">
        <v>91</v>
      </c>
      <c r="L7856" s="1" t="s">
        <v>55</v>
      </c>
      <c r="M7856" s="1" t="s">
        <v>56</v>
      </c>
      <c r="N7856" s="1" t="s">
        <v>66</v>
      </c>
      <c r="O7856" s="1" t="s">
        <v>91</v>
      </c>
      <c r="P7856" s="1" t="s">
        <v>91</v>
      </c>
      <c r="Q7856" s="1" t="s">
        <v>55</v>
      </c>
      <c r="R7856" s="1" t="s">
        <v>56</v>
      </c>
      <c r="T7856" s="1" t="s">
        <v>3539</v>
      </c>
      <c r="U7856" s="1" t="s">
        <v>59</v>
      </c>
      <c r="Y7856" s="1" t="s">
        <v>60</v>
      </c>
      <c r="Z7856" s="1" t="s">
        <v>60</v>
      </c>
      <c r="AM7856" s="1" t="s">
        <v>60</v>
      </c>
      <c r="AR7856" s="1" t="s">
        <v>60</v>
      </c>
      <c r="AT7856" s="1" t="s">
        <v>110</v>
      </c>
      <c r="AU7856" s="1" t="s">
        <v>110</v>
      </c>
      <c r="AV7856" s="1" t="s">
        <v>111</v>
      </c>
      <c r="AX7856" s="3" t="str">
        <f t="array" ref="AX7856">TEXTJOIN(", ", TRUE, IF(X7856:AS7856="Y", X$1:AS$1, IF(X7856:AS7856&lt;&gt;"", X$1:AS$1 &amp; ": " &amp; X7856:AS7856, "")))
</f>
        <v>Cocaine, Fentanyl, Xylazine, Any Opioid</v>
      </c>
    </row>
    <row r="7857">
      <c r="A7857" s="4">
        <v>41629.0</v>
      </c>
      <c r="B7857" s="1" t="s">
        <v>50</v>
      </c>
      <c r="C7857" s="1">
        <v>46.0</v>
      </c>
      <c r="D7857" s="1" t="s">
        <v>76</v>
      </c>
      <c r="E7857" s="1" t="s">
        <v>52</v>
      </c>
      <c r="G7857" s="1" t="s">
        <v>82</v>
      </c>
      <c r="H7857" s="1" t="s">
        <v>54</v>
      </c>
      <c r="J7857" s="1" t="s">
        <v>82</v>
      </c>
      <c r="L7857" s="1" t="s">
        <v>55</v>
      </c>
      <c r="M7857" s="1" t="s">
        <v>56</v>
      </c>
      <c r="N7857" s="1" t="s">
        <v>136</v>
      </c>
      <c r="O7857" s="1" t="s">
        <v>82</v>
      </c>
      <c r="P7857" s="1" t="s">
        <v>54</v>
      </c>
      <c r="R7857" s="1" t="s">
        <v>67</v>
      </c>
      <c r="T7857" s="1" t="s">
        <v>7609</v>
      </c>
      <c r="U7857" s="1" t="s">
        <v>59</v>
      </c>
      <c r="Y7857" s="1" t="s">
        <v>60</v>
      </c>
      <c r="Z7857" s="1" t="s">
        <v>60</v>
      </c>
      <c r="AT7857" s="1" t="s">
        <v>329</v>
      </c>
      <c r="AU7857" s="1" t="s">
        <v>329</v>
      </c>
      <c r="AV7857" s="1" t="s">
        <v>85</v>
      </c>
      <c r="AX7857" s="3" t="str">
        <f t="array" ref="AX7857">TEXTJOIN(", ", TRUE, IF(X7857:AS7857="Y", X$1:AS$1, IF(X7857:AS7857&lt;&gt;"", X$1:AS$1 &amp; ": " &amp; X7857:AS7857, "")))
</f>
        <v>Cocaine, Fentanyl</v>
      </c>
    </row>
    <row r="7858">
      <c r="A7858" s="2">
        <v>44343.0</v>
      </c>
      <c r="B7858" s="1" t="s">
        <v>50</v>
      </c>
      <c r="C7858" s="1">
        <v>34.0</v>
      </c>
      <c r="D7858" s="1" t="s">
        <v>51</v>
      </c>
      <c r="E7858" s="1" t="s">
        <v>63</v>
      </c>
      <c r="G7858" s="1" t="s">
        <v>190</v>
      </c>
      <c r="H7858" s="1" t="s">
        <v>91</v>
      </c>
      <c r="I7858" s="1" t="s">
        <v>55</v>
      </c>
      <c r="J7858" s="1" t="s">
        <v>190</v>
      </c>
      <c r="K7858" s="1" t="s">
        <v>91</v>
      </c>
      <c r="L7858" s="1" t="s">
        <v>55</v>
      </c>
      <c r="M7858" s="1" t="s">
        <v>56</v>
      </c>
      <c r="N7858" s="1" t="s">
        <v>119</v>
      </c>
      <c r="O7858" s="1" t="s">
        <v>190</v>
      </c>
      <c r="P7858" s="1" t="s">
        <v>91</v>
      </c>
      <c r="Q7858" s="1" t="s">
        <v>55</v>
      </c>
      <c r="R7858" s="1" t="s">
        <v>56</v>
      </c>
      <c r="T7858" s="1" t="s">
        <v>7610</v>
      </c>
      <c r="U7858" s="1" t="s">
        <v>59</v>
      </c>
      <c r="Z7858" s="1" t="s">
        <v>60</v>
      </c>
      <c r="AG7858" s="1" t="s">
        <v>60</v>
      </c>
      <c r="AM7858" s="1" t="s">
        <v>60</v>
      </c>
      <c r="AR7858" s="1" t="s">
        <v>60</v>
      </c>
      <c r="AT7858" s="1" t="s">
        <v>192</v>
      </c>
      <c r="AU7858" s="1" t="s">
        <v>192</v>
      </c>
      <c r="AV7858" s="1" t="s">
        <v>1067</v>
      </c>
      <c r="AX7858" s="3" t="str">
        <f t="array" ref="AX7858">TEXTJOIN(", ", TRUE, IF(X7858:AS7858="Y", X$1:AS$1, IF(X7858:AS7858&lt;&gt;"", X$1:AS$1 &amp; ": " &amp; X7858:AS7858, "")))
</f>
        <v>Fentanyl, Methadone, Xylazine, Any Opioid</v>
      </c>
    </row>
    <row r="7859">
      <c r="A7859" s="2">
        <v>43962.0</v>
      </c>
      <c r="B7859" s="1" t="s">
        <v>50</v>
      </c>
      <c r="C7859" s="1">
        <v>40.0</v>
      </c>
      <c r="D7859" s="1" t="s">
        <v>76</v>
      </c>
      <c r="E7859" s="1" t="s">
        <v>63</v>
      </c>
      <c r="F7859" s="1" t="s">
        <v>137</v>
      </c>
      <c r="G7859" s="1" t="s">
        <v>98</v>
      </c>
      <c r="H7859" s="1" t="s">
        <v>54</v>
      </c>
      <c r="I7859" s="1" t="s">
        <v>55</v>
      </c>
      <c r="J7859" s="1" t="s">
        <v>98</v>
      </c>
      <c r="K7859" s="1" t="s">
        <v>54</v>
      </c>
      <c r="L7859" s="1" t="s">
        <v>55</v>
      </c>
      <c r="M7859" s="1" t="s">
        <v>193</v>
      </c>
      <c r="N7859" s="1" t="s">
        <v>136</v>
      </c>
      <c r="O7859" s="1" t="s">
        <v>98</v>
      </c>
      <c r="P7859" s="1" t="s">
        <v>54</v>
      </c>
      <c r="Q7859" s="1" t="s">
        <v>55</v>
      </c>
      <c r="R7859" s="1" t="s">
        <v>67</v>
      </c>
      <c r="T7859" s="1" t="s">
        <v>7611</v>
      </c>
      <c r="U7859" s="1" t="s">
        <v>59</v>
      </c>
      <c r="X7859" s="1" t="s">
        <v>60</v>
      </c>
      <c r="Y7859" s="1" t="s">
        <v>60</v>
      </c>
      <c r="Z7859" s="1" t="s">
        <v>60</v>
      </c>
      <c r="AD7859" s="1" t="s">
        <v>60</v>
      </c>
      <c r="AF7859" s="1" t="s">
        <v>60</v>
      </c>
      <c r="AQ7859" s="1" t="s">
        <v>60</v>
      </c>
      <c r="AR7859" s="1" t="s">
        <v>60</v>
      </c>
      <c r="AT7859" s="1" t="s">
        <v>100</v>
      </c>
      <c r="AU7859" s="1" t="s">
        <v>100</v>
      </c>
      <c r="AV7859" s="1" t="s">
        <v>101</v>
      </c>
      <c r="AX7859" s="3" t="str">
        <f t="array" ref="AX7859">TEXTJOIN(", ", TRUE, IF(X7859:AS7859="Y", X$1:AS$1, IF(X7859:AS7859&lt;&gt;"", X$1:AS$1 &amp; ": " &amp; X7859:AS7859, "")))
</f>
        <v>Heroin, Cocaine, Fentanyl, Ethanol, Benzodiazepine, Other Opioid, Any Opioid</v>
      </c>
    </row>
    <row r="7860">
      <c r="A7860" s="2">
        <v>41351.0</v>
      </c>
      <c r="B7860" s="1" t="s">
        <v>50</v>
      </c>
      <c r="C7860" s="1">
        <v>24.0</v>
      </c>
      <c r="D7860" s="1" t="s">
        <v>51</v>
      </c>
      <c r="E7860" s="1" t="s">
        <v>63</v>
      </c>
      <c r="G7860" s="1" t="s">
        <v>2567</v>
      </c>
      <c r="H7860" s="1" t="s">
        <v>65</v>
      </c>
      <c r="J7860" s="1" t="s">
        <v>2567</v>
      </c>
      <c r="L7860" s="1" t="s">
        <v>55</v>
      </c>
      <c r="M7860" s="1" t="s">
        <v>56</v>
      </c>
      <c r="N7860" s="1" t="s">
        <v>148</v>
      </c>
      <c r="O7860" s="1" t="s">
        <v>605</v>
      </c>
      <c r="P7860" s="1" t="s">
        <v>121</v>
      </c>
      <c r="R7860" s="1" t="s">
        <v>67</v>
      </c>
      <c r="T7860" s="1" t="s">
        <v>68</v>
      </c>
      <c r="U7860" s="1" t="s">
        <v>59</v>
      </c>
      <c r="X7860" s="1" t="s">
        <v>60</v>
      </c>
      <c r="AT7860" s="1" t="s">
        <v>2569</v>
      </c>
      <c r="AU7860" s="1" t="s">
        <v>2569</v>
      </c>
      <c r="AV7860" s="1" t="s">
        <v>2541</v>
      </c>
      <c r="AX7860" s="3" t="str">
        <f t="array" ref="AX7860">TEXTJOIN(", ", TRUE, IF(X7860:AS7860="Y", X$1:AS$1, IF(X7860:AS7860&lt;&gt;"", X$1:AS$1 &amp; ": " &amp; X7860:AS7860, "")))
</f>
        <v>Heroin</v>
      </c>
    </row>
    <row r="7861">
      <c r="A7861" s="2">
        <v>43358.0</v>
      </c>
      <c r="B7861" s="1" t="s">
        <v>50</v>
      </c>
      <c r="C7861" s="1">
        <v>53.0</v>
      </c>
      <c r="D7861" s="1" t="s">
        <v>51</v>
      </c>
      <c r="E7861" s="1" t="s">
        <v>63</v>
      </c>
      <c r="G7861" s="1" t="s">
        <v>91</v>
      </c>
      <c r="H7861" s="1" t="s">
        <v>91</v>
      </c>
      <c r="I7861" s="1" t="s">
        <v>55</v>
      </c>
      <c r="J7861" s="1" t="s">
        <v>91</v>
      </c>
      <c r="K7861" s="1" t="s">
        <v>91</v>
      </c>
      <c r="M7861" s="1" t="s">
        <v>56</v>
      </c>
      <c r="N7861" s="1" t="s">
        <v>119</v>
      </c>
      <c r="O7861" s="1" t="s">
        <v>91</v>
      </c>
      <c r="P7861" s="1" t="s">
        <v>91</v>
      </c>
      <c r="Q7861" s="1" t="s">
        <v>55</v>
      </c>
      <c r="R7861" s="1" t="s">
        <v>56</v>
      </c>
      <c r="T7861" s="1" t="s">
        <v>78</v>
      </c>
      <c r="U7861" s="1" t="s">
        <v>59</v>
      </c>
      <c r="V7861" s="1" t="s">
        <v>1799</v>
      </c>
      <c r="X7861" s="1" t="s">
        <v>60</v>
      </c>
      <c r="AP7861" s="1" t="s">
        <v>60</v>
      </c>
      <c r="AR7861" s="1" t="s">
        <v>60</v>
      </c>
      <c r="AT7861" s="1" t="s">
        <v>110</v>
      </c>
      <c r="AU7861" s="1" t="s">
        <v>110</v>
      </c>
      <c r="AV7861" s="1" t="s">
        <v>111</v>
      </c>
      <c r="AX7861" s="3" t="str">
        <f t="array" ref="AX7861">TEXTJOIN(", ", TRUE, IF(X7861:AS7861="Y", X$1:AS$1, IF(X7861:AS7861&lt;&gt;"", X$1:AS$1 &amp; ": " &amp; X7861:AS7861, "")))
</f>
        <v>Heroin, Heroin/Morph/Codeine, Any Opioid</v>
      </c>
    </row>
    <row r="7862">
      <c r="A7862" s="2">
        <v>41007.0</v>
      </c>
      <c r="B7862" s="1" t="s">
        <v>50</v>
      </c>
      <c r="C7862" s="1">
        <v>45.0</v>
      </c>
      <c r="D7862" s="1" t="s">
        <v>51</v>
      </c>
      <c r="E7862" s="1" t="s">
        <v>63</v>
      </c>
      <c r="G7862" s="1" t="s">
        <v>216</v>
      </c>
      <c r="H7862" s="1" t="s">
        <v>103</v>
      </c>
      <c r="M7862" s="1" t="s">
        <v>44</v>
      </c>
      <c r="N7862" s="1" t="s">
        <v>66</v>
      </c>
      <c r="O7862" s="1" t="s">
        <v>277</v>
      </c>
      <c r="P7862" s="1" t="s">
        <v>103</v>
      </c>
      <c r="R7862" s="1" t="s">
        <v>67</v>
      </c>
      <c r="T7862" s="1" t="s">
        <v>2859</v>
      </c>
      <c r="U7862" s="1" t="s">
        <v>59</v>
      </c>
      <c r="X7862" s="1" t="s">
        <v>60</v>
      </c>
      <c r="Y7862" s="1" t="s">
        <v>60</v>
      </c>
      <c r="AT7862" s="1" t="s">
        <v>218</v>
      </c>
      <c r="AU7862" s="1" t="s">
        <v>62</v>
      </c>
      <c r="AV7862" s="1" t="s">
        <v>279</v>
      </c>
      <c r="AX7862" s="3" t="str">
        <f t="array" ref="AX7862">TEXTJOIN(", ", TRUE, IF(X7862:AS7862="Y", X$1:AS$1, IF(X7862:AS7862&lt;&gt;"", X$1:AS$1 &amp; ": " &amp; X7862:AS7862, "")))
</f>
        <v>Heroin, Cocaine</v>
      </c>
    </row>
    <row r="7863">
      <c r="A7863" s="2">
        <v>41774.0</v>
      </c>
      <c r="B7863" s="1" t="s">
        <v>50</v>
      </c>
      <c r="C7863" s="1">
        <v>54.0</v>
      </c>
      <c r="D7863" s="1" t="s">
        <v>51</v>
      </c>
      <c r="E7863" s="1" t="s">
        <v>63</v>
      </c>
      <c r="G7863" s="1" t="s">
        <v>300</v>
      </c>
      <c r="J7863" s="1" t="s">
        <v>300</v>
      </c>
      <c r="L7863" s="1" t="s">
        <v>55</v>
      </c>
      <c r="M7863" s="1" t="s">
        <v>56</v>
      </c>
      <c r="N7863" s="1" t="s">
        <v>66</v>
      </c>
      <c r="O7863" s="1" t="s">
        <v>300</v>
      </c>
      <c r="P7863" s="1" t="s">
        <v>299</v>
      </c>
      <c r="R7863" s="1" t="s">
        <v>56</v>
      </c>
      <c r="T7863" s="1" t="s">
        <v>5871</v>
      </c>
      <c r="U7863" s="1" t="s">
        <v>59</v>
      </c>
      <c r="X7863" s="1" t="s">
        <v>60</v>
      </c>
      <c r="Y7863" s="1" t="s">
        <v>60</v>
      </c>
      <c r="AT7863" s="1" t="s">
        <v>304</v>
      </c>
      <c r="AU7863" s="1" t="s">
        <v>304</v>
      </c>
      <c r="AV7863" s="1" t="s">
        <v>302</v>
      </c>
      <c r="AX7863" s="3" t="str">
        <f t="array" ref="AX7863">TEXTJOIN(", ", TRUE, IF(X7863:AS7863="Y", X$1:AS$1, IF(X7863:AS7863&lt;&gt;"", X$1:AS$1 &amp; ": " &amp; X7863:AS7863, "")))
</f>
        <v>Heroin, Cocaine</v>
      </c>
    </row>
    <row r="7864">
      <c r="A7864" s="2">
        <v>42709.0</v>
      </c>
      <c r="B7864" s="1" t="s">
        <v>50</v>
      </c>
      <c r="C7864" s="1">
        <v>59.0</v>
      </c>
      <c r="D7864" s="1" t="s">
        <v>51</v>
      </c>
      <c r="E7864" s="1" t="s">
        <v>52</v>
      </c>
      <c r="G7864" s="1" t="s">
        <v>283</v>
      </c>
      <c r="H7864" s="1" t="s">
        <v>3261</v>
      </c>
      <c r="I7864" s="1" t="s">
        <v>342</v>
      </c>
      <c r="J7864" s="1" t="s">
        <v>117</v>
      </c>
      <c r="M7864" s="1" t="s">
        <v>118</v>
      </c>
      <c r="N7864" s="1" t="s">
        <v>136</v>
      </c>
      <c r="O7864" s="1" t="s">
        <v>103</v>
      </c>
      <c r="R7864" s="1" t="s">
        <v>67</v>
      </c>
      <c r="T7864" s="1" t="s">
        <v>7612</v>
      </c>
      <c r="U7864" s="1" t="s">
        <v>59</v>
      </c>
      <c r="Y7864" s="1" t="s">
        <v>60</v>
      </c>
      <c r="AT7864" s="1" t="s">
        <v>287</v>
      </c>
      <c r="AV7864" s="1" t="s">
        <v>168</v>
      </c>
      <c r="AX7864" s="3" t="str">
        <f t="array" ref="AX7864">TEXTJOIN(", ", TRUE, IF(X7864:AS7864="Y", X$1:AS$1, IF(X7864:AS7864&lt;&gt;"", X$1:AS$1 &amp; ": " &amp; X7864:AS7864, "")))
</f>
        <v>Cocaine</v>
      </c>
    </row>
    <row r="7865">
      <c r="A7865" s="4">
        <v>43021.0</v>
      </c>
      <c r="B7865" s="1" t="s">
        <v>86</v>
      </c>
      <c r="C7865" s="1">
        <v>25.0</v>
      </c>
      <c r="D7865" s="1" t="s">
        <v>51</v>
      </c>
      <c r="E7865" s="1" t="s">
        <v>63</v>
      </c>
      <c r="G7865" s="1" t="s">
        <v>116</v>
      </c>
      <c r="H7865" s="1" t="s">
        <v>103</v>
      </c>
      <c r="I7865" s="1" t="s">
        <v>55</v>
      </c>
      <c r="J7865" s="1" t="s">
        <v>116</v>
      </c>
      <c r="K7865" s="1" t="s">
        <v>103</v>
      </c>
      <c r="L7865" s="1" t="s">
        <v>55</v>
      </c>
      <c r="M7865" s="1" t="s">
        <v>56</v>
      </c>
      <c r="N7865" s="1" t="s">
        <v>119</v>
      </c>
      <c r="O7865" s="1" t="s">
        <v>116</v>
      </c>
      <c r="P7865" s="1" t="s">
        <v>103</v>
      </c>
      <c r="Q7865" s="1" t="s">
        <v>55</v>
      </c>
      <c r="R7865" s="1" t="s">
        <v>67</v>
      </c>
      <c r="T7865" s="1" t="s">
        <v>7613</v>
      </c>
      <c r="U7865" s="1" t="s">
        <v>59</v>
      </c>
      <c r="X7865" s="1" t="s">
        <v>60</v>
      </c>
      <c r="Y7865" s="1" t="s">
        <v>60</v>
      </c>
      <c r="Z7865" s="1" t="s">
        <v>60</v>
      </c>
      <c r="AA7865" s="1" t="s">
        <v>60</v>
      </c>
      <c r="AT7865" s="1" t="s">
        <v>122</v>
      </c>
      <c r="AU7865" s="1" t="s">
        <v>122</v>
      </c>
      <c r="AV7865" s="1" t="s">
        <v>139</v>
      </c>
      <c r="AX7865" s="3" t="str">
        <f t="array" ref="AX7865">TEXTJOIN(", ", TRUE, IF(X7865:AS7865="Y", X$1:AS$1, IF(X7865:AS7865&lt;&gt;"", X$1:AS$1 &amp; ": " &amp; X7865:AS7865, "")))
</f>
        <v>Heroin, Cocaine, Fentanyl, Fentanyl Analogue</v>
      </c>
    </row>
    <row r="7866">
      <c r="A7866" s="4">
        <v>44153.0</v>
      </c>
      <c r="B7866" s="1" t="s">
        <v>50</v>
      </c>
      <c r="C7866" s="1">
        <v>44.0</v>
      </c>
      <c r="D7866" s="1" t="s">
        <v>51</v>
      </c>
      <c r="E7866" s="1" t="s">
        <v>52</v>
      </c>
      <c r="G7866" s="1" t="s">
        <v>103</v>
      </c>
      <c r="H7866" s="1" t="s">
        <v>103</v>
      </c>
      <c r="I7866" s="1" t="s">
        <v>55</v>
      </c>
      <c r="J7866" s="1" t="s">
        <v>103</v>
      </c>
      <c r="K7866" s="1" t="s">
        <v>103</v>
      </c>
      <c r="L7866" s="1" t="s">
        <v>55</v>
      </c>
      <c r="M7866" s="1" t="s">
        <v>56</v>
      </c>
      <c r="N7866" s="1" t="s">
        <v>136</v>
      </c>
      <c r="O7866" s="1" t="s">
        <v>103</v>
      </c>
      <c r="P7866" s="1" t="s">
        <v>103</v>
      </c>
      <c r="Q7866" s="1" t="s">
        <v>55</v>
      </c>
      <c r="R7866" s="1" t="s">
        <v>67</v>
      </c>
      <c r="T7866" s="1" t="s">
        <v>7614</v>
      </c>
      <c r="U7866" s="1" t="s">
        <v>59</v>
      </c>
      <c r="Y7866" s="1" t="s">
        <v>60</v>
      </c>
      <c r="AT7866" s="1" t="s">
        <v>167</v>
      </c>
      <c r="AU7866" s="1" t="s">
        <v>167</v>
      </c>
      <c r="AV7866" s="1" t="s">
        <v>168</v>
      </c>
      <c r="AX7866" s="3" t="str">
        <f t="array" ref="AX7866">TEXTJOIN(", ", TRUE, IF(X7866:AS7866="Y", X$1:AS$1, IF(X7866:AS7866&lt;&gt;"", X$1:AS$1 &amp; ": " &amp; X7866:AS7866, "")))
</f>
        <v>Cocaine</v>
      </c>
    </row>
    <row r="7867">
      <c r="A7867" s="2">
        <v>42610.0</v>
      </c>
      <c r="B7867" s="1" t="s">
        <v>50</v>
      </c>
      <c r="C7867" s="1">
        <v>48.0</v>
      </c>
      <c r="D7867" s="1" t="s">
        <v>76</v>
      </c>
      <c r="E7867" s="1" t="s">
        <v>63</v>
      </c>
      <c r="G7867" s="1" t="s">
        <v>300</v>
      </c>
      <c r="H7867" s="1" t="s">
        <v>299</v>
      </c>
      <c r="I7867" s="1" t="s">
        <v>55</v>
      </c>
      <c r="J7867" s="1" t="s">
        <v>300</v>
      </c>
      <c r="M7867" s="1" t="s">
        <v>56</v>
      </c>
      <c r="N7867" s="1" t="s">
        <v>891</v>
      </c>
      <c r="O7867" s="1" t="s">
        <v>300</v>
      </c>
      <c r="R7867" s="1" t="s">
        <v>56</v>
      </c>
      <c r="T7867" s="1" t="s">
        <v>7615</v>
      </c>
      <c r="U7867" s="1" t="s">
        <v>59</v>
      </c>
      <c r="AB7867" s="1" t="s">
        <v>60</v>
      </c>
      <c r="AF7867" s="1" t="s">
        <v>60</v>
      </c>
      <c r="AR7867" s="1" t="s">
        <v>60</v>
      </c>
      <c r="AT7867" s="1" t="s">
        <v>304</v>
      </c>
      <c r="AU7867" s="1" t="s">
        <v>304</v>
      </c>
      <c r="AV7867" s="1" t="s">
        <v>302</v>
      </c>
      <c r="AX7867" s="3" t="str">
        <f t="array" ref="AX7867">TEXTJOIN(", ", TRUE, IF(X7867:AS7867="Y", X$1:AS$1, IF(X7867:AS7867&lt;&gt;"", X$1:AS$1 &amp; ": " &amp; X7867:AS7867, "")))
</f>
        <v>Oxycodone, Benzodiazepine, Any Opioid</v>
      </c>
    </row>
    <row r="7868">
      <c r="A7868" s="2">
        <v>43165.0</v>
      </c>
      <c r="B7868" s="1" t="s">
        <v>50</v>
      </c>
      <c r="C7868" s="1">
        <v>36.0</v>
      </c>
      <c r="D7868" s="1" t="s">
        <v>51</v>
      </c>
      <c r="E7868" s="1" t="s">
        <v>63</v>
      </c>
      <c r="G7868" s="1" t="s">
        <v>256</v>
      </c>
      <c r="H7868" s="1" t="s">
        <v>103</v>
      </c>
      <c r="I7868" s="1" t="s">
        <v>55</v>
      </c>
      <c r="J7868" s="1" t="s">
        <v>256</v>
      </c>
      <c r="K7868" s="1" t="s">
        <v>103</v>
      </c>
      <c r="M7868" s="1" t="s">
        <v>56</v>
      </c>
      <c r="N7868" s="1" t="s">
        <v>136</v>
      </c>
      <c r="O7868" s="1" t="s">
        <v>256</v>
      </c>
      <c r="P7868" s="1" t="s">
        <v>103</v>
      </c>
      <c r="Q7868" s="1" t="s">
        <v>55</v>
      </c>
      <c r="R7868" s="1" t="s">
        <v>56</v>
      </c>
      <c r="T7868" s="1" t="s">
        <v>982</v>
      </c>
      <c r="U7868" s="1" t="s">
        <v>59</v>
      </c>
      <c r="X7868" s="1" t="s">
        <v>60</v>
      </c>
      <c r="Y7868" s="1" t="s">
        <v>60</v>
      </c>
      <c r="AP7868" s="1" t="s">
        <v>60</v>
      </c>
      <c r="AR7868" s="1" t="s">
        <v>60</v>
      </c>
      <c r="AT7868" s="1" t="s">
        <v>282</v>
      </c>
      <c r="AU7868" s="1" t="s">
        <v>282</v>
      </c>
      <c r="AV7868" s="1" t="s">
        <v>260</v>
      </c>
      <c r="AX7868" s="3" t="str">
        <f t="array" ref="AX7868">TEXTJOIN(", ", TRUE, IF(X7868:AS7868="Y", X$1:AS$1, IF(X7868:AS7868&lt;&gt;"", X$1:AS$1 &amp; ": " &amp; X7868:AS7868, "")))
</f>
        <v>Heroin, Cocaine, Heroin/Morph/Codeine, Any Opioid</v>
      </c>
    </row>
    <row r="7869">
      <c r="A7869" s="2">
        <v>41753.0</v>
      </c>
      <c r="B7869" s="1" t="s">
        <v>50</v>
      </c>
      <c r="C7869" s="1">
        <v>35.0</v>
      </c>
      <c r="D7869" s="1" t="s">
        <v>51</v>
      </c>
      <c r="E7869" s="1" t="s">
        <v>63</v>
      </c>
      <c r="G7869" s="1" t="s">
        <v>98</v>
      </c>
      <c r="J7869" s="1" t="s">
        <v>98</v>
      </c>
      <c r="L7869" s="1" t="s">
        <v>55</v>
      </c>
      <c r="M7869" s="1" t="s">
        <v>56</v>
      </c>
      <c r="N7869" s="1" t="s">
        <v>66</v>
      </c>
      <c r="O7869" s="1" t="s">
        <v>98</v>
      </c>
      <c r="P7869" s="1" t="s">
        <v>54</v>
      </c>
      <c r="R7869" s="1" t="s">
        <v>56</v>
      </c>
      <c r="T7869" s="1" t="s">
        <v>2517</v>
      </c>
      <c r="U7869" s="1" t="s">
        <v>59</v>
      </c>
      <c r="X7869" s="1" t="s">
        <v>60</v>
      </c>
      <c r="AD7869" s="1" t="s">
        <v>60</v>
      </c>
      <c r="AT7869" s="1" t="s">
        <v>100</v>
      </c>
      <c r="AU7869" s="1" t="s">
        <v>100</v>
      </c>
      <c r="AV7869" s="1" t="s">
        <v>101</v>
      </c>
      <c r="AX7869" s="3" t="str">
        <f t="array" ref="AX7869">TEXTJOIN(", ", TRUE, IF(X7869:AS7869="Y", X$1:AS$1, IF(X7869:AS7869&lt;&gt;"", X$1:AS$1 &amp; ": " &amp; X7869:AS7869, "")))
</f>
        <v>Heroin, Ethanol</v>
      </c>
    </row>
    <row r="7870">
      <c r="A7870" s="4">
        <v>41923.0</v>
      </c>
      <c r="B7870" s="1" t="s">
        <v>50</v>
      </c>
      <c r="C7870" s="1">
        <v>33.0</v>
      </c>
      <c r="D7870" s="1" t="s">
        <v>51</v>
      </c>
      <c r="E7870" s="1" t="s">
        <v>63</v>
      </c>
      <c r="G7870" s="1" t="s">
        <v>116</v>
      </c>
      <c r="J7870" s="1" t="s">
        <v>116</v>
      </c>
      <c r="L7870" s="1" t="s">
        <v>55</v>
      </c>
      <c r="M7870" s="1" t="s">
        <v>56</v>
      </c>
      <c r="N7870" s="1" t="s">
        <v>276</v>
      </c>
      <c r="O7870" s="1" t="s">
        <v>116</v>
      </c>
      <c r="P7870" s="1" t="s">
        <v>103</v>
      </c>
      <c r="R7870" s="1" t="s">
        <v>56</v>
      </c>
      <c r="T7870" s="1" t="s">
        <v>393</v>
      </c>
      <c r="U7870" s="1" t="s">
        <v>59</v>
      </c>
      <c r="X7870" s="1" t="s">
        <v>60</v>
      </c>
      <c r="AT7870" s="1" t="s">
        <v>122</v>
      </c>
      <c r="AU7870" s="1" t="s">
        <v>122</v>
      </c>
      <c r="AV7870" s="1" t="s">
        <v>139</v>
      </c>
      <c r="AX7870" s="3" t="str">
        <f t="array" ref="AX7870">TEXTJOIN(", ", TRUE, IF(X7870:AS7870="Y", X$1:AS$1, IF(X7870:AS7870&lt;&gt;"", X$1:AS$1 &amp; ": " &amp; X7870:AS7870, "")))
</f>
        <v>Heroin</v>
      </c>
    </row>
    <row r="7871">
      <c r="A7871" s="4">
        <v>43423.0</v>
      </c>
      <c r="B7871" s="1" t="s">
        <v>50</v>
      </c>
      <c r="C7871" s="1">
        <v>28.0</v>
      </c>
      <c r="D7871" s="1" t="s">
        <v>51</v>
      </c>
      <c r="E7871" s="1" t="s">
        <v>63</v>
      </c>
      <c r="G7871" s="1" t="s">
        <v>256</v>
      </c>
      <c r="H7871" s="1" t="s">
        <v>103</v>
      </c>
      <c r="I7871" s="1" t="s">
        <v>55</v>
      </c>
      <c r="J7871" s="1" t="s">
        <v>256</v>
      </c>
      <c r="K7871" s="1" t="s">
        <v>103</v>
      </c>
      <c r="M7871" s="1" t="s">
        <v>56</v>
      </c>
      <c r="N7871" s="1" t="s">
        <v>136</v>
      </c>
      <c r="O7871" s="1" t="s">
        <v>256</v>
      </c>
      <c r="P7871" s="1" t="s">
        <v>103</v>
      </c>
      <c r="Q7871" s="1" t="s">
        <v>55</v>
      </c>
      <c r="R7871" s="1" t="s">
        <v>56</v>
      </c>
      <c r="T7871" s="1" t="s">
        <v>7616</v>
      </c>
      <c r="U7871" s="1" t="s">
        <v>59</v>
      </c>
      <c r="Z7871" s="1" t="s">
        <v>60</v>
      </c>
      <c r="AA7871" s="1" t="s">
        <v>60</v>
      </c>
      <c r="AR7871" s="1" t="s">
        <v>60</v>
      </c>
      <c r="AT7871" s="1" t="s">
        <v>282</v>
      </c>
      <c r="AU7871" s="1" t="s">
        <v>282</v>
      </c>
      <c r="AV7871" s="1" t="s">
        <v>260</v>
      </c>
      <c r="AX7871" s="3" t="str">
        <f t="array" ref="AX7871">TEXTJOIN(", ", TRUE, IF(X7871:AS7871="Y", X$1:AS$1, IF(X7871:AS7871&lt;&gt;"", X$1:AS$1 &amp; ": " &amp; X7871:AS7871, "")))
</f>
        <v>Fentanyl, Fentanyl Analogue, Any Opioid</v>
      </c>
    </row>
    <row r="7872">
      <c r="A7872" s="2">
        <v>42965.0</v>
      </c>
      <c r="B7872" s="1" t="s">
        <v>86</v>
      </c>
      <c r="C7872" s="1">
        <v>60.0</v>
      </c>
      <c r="D7872" s="1" t="s">
        <v>76</v>
      </c>
      <c r="E7872" s="1" t="s">
        <v>63</v>
      </c>
      <c r="G7872" s="1" t="s">
        <v>368</v>
      </c>
      <c r="I7872" s="1" t="s">
        <v>55</v>
      </c>
      <c r="J7872" s="1" t="s">
        <v>368</v>
      </c>
      <c r="K7872" s="1" t="s">
        <v>91</v>
      </c>
      <c r="L7872" s="1" t="s">
        <v>55</v>
      </c>
      <c r="M7872" s="1" t="s">
        <v>56</v>
      </c>
      <c r="N7872" s="1" t="s">
        <v>66</v>
      </c>
      <c r="O7872" s="1" t="s">
        <v>368</v>
      </c>
      <c r="Q7872" s="1" t="s">
        <v>55</v>
      </c>
      <c r="R7872" s="1" t="s">
        <v>56</v>
      </c>
      <c r="T7872" s="1" t="s">
        <v>7617</v>
      </c>
      <c r="U7872" s="1" t="s">
        <v>59</v>
      </c>
      <c r="Y7872" s="1" t="s">
        <v>60</v>
      </c>
      <c r="AT7872" s="1" t="s">
        <v>369</v>
      </c>
      <c r="AU7872" s="1" t="s">
        <v>369</v>
      </c>
      <c r="AV7872" s="1" t="s">
        <v>909</v>
      </c>
      <c r="AX7872" s="3" t="str">
        <f t="array" ref="AX7872">TEXTJOIN(", ", TRUE, IF(X7872:AS7872="Y", X$1:AS$1, IF(X7872:AS7872&lt;&gt;"", X$1:AS$1 &amp; ": " &amp; X7872:AS7872, "")))
</f>
        <v>Cocaine</v>
      </c>
    </row>
    <row r="7873">
      <c r="A7873" s="4">
        <v>41265.0</v>
      </c>
      <c r="B7873" s="1" t="s">
        <v>50</v>
      </c>
      <c r="C7873" s="1">
        <v>25.0</v>
      </c>
      <c r="D7873" s="1" t="s">
        <v>51</v>
      </c>
      <c r="E7873" s="1" t="s">
        <v>63</v>
      </c>
      <c r="F7873" s="1" t="s">
        <v>137</v>
      </c>
      <c r="G7873" s="1" t="s">
        <v>82</v>
      </c>
      <c r="H7873" s="1" t="s">
        <v>54</v>
      </c>
      <c r="J7873" s="1" t="s">
        <v>82</v>
      </c>
      <c r="L7873" s="1" t="s">
        <v>55</v>
      </c>
      <c r="M7873" s="1" t="s">
        <v>56</v>
      </c>
      <c r="N7873" s="1" t="s">
        <v>113</v>
      </c>
      <c r="O7873" s="1" t="s">
        <v>82</v>
      </c>
      <c r="P7873" s="1" t="s">
        <v>54</v>
      </c>
      <c r="R7873" s="1" t="s">
        <v>56</v>
      </c>
      <c r="T7873" s="1" t="s">
        <v>232</v>
      </c>
      <c r="U7873" s="1" t="s">
        <v>59</v>
      </c>
      <c r="X7873" s="1" t="s">
        <v>60</v>
      </c>
      <c r="AT7873" s="1" t="s">
        <v>329</v>
      </c>
      <c r="AU7873" s="1" t="s">
        <v>329</v>
      </c>
      <c r="AV7873" s="1" t="s">
        <v>85</v>
      </c>
      <c r="AX7873" s="3" t="str">
        <f t="array" ref="AX7873">TEXTJOIN(", ", TRUE, IF(X7873:AS7873="Y", X$1:AS$1, IF(X7873:AS7873&lt;&gt;"", X$1:AS$1 &amp; ": " &amp; X7873:AS7873, "")))
</f>
        <v>Heroin</v>
      </c>
    </row>
    <row r="7874">
      <c r="A7874" s="4">
        <v>41630.0</v>
      </c>
      <c r="B7874" s="1" t="s">
        <v>50</v>
      </c>
      <c r="C7874" s="1">
        <v>40.0</v>
      </c>
      <c r="D7874" s="1" t="s">
        <v>51</v>
      </c>
      <c r="E7874" s="1" t="s">
        <v>63</v>
      </c>
      <c r="G7874" s="1" t="s">
        <v>82</v>
      </c>
      <c r="H7874" s="1" t="s">
        <v>54</v>
      </c>
      <c r="J7874" s="1" t="s">
        <v>82</v>
      </c>
      <c r="L7874" s="1" t="s">
        <v>55</v>
      </c>
      <c r="M7874" s="1" t="s">
        <v>56</v>
      </c>
      <c r="N7874" s="1" t="s">
        <v>1639</v>
      </c>
      <c r="O7874" s="1" t="s">
        <v>82</v>
      </c>
      <c r="P7874" s="1" t="s">
        <v>54</v>
      </c>
      <c r="R7874" s="1" t="s">
        <v>67</v>
      </c>
      <c r="T7874" s="1" t="s">
        <v>7618</v>
      </c>
      <c r="U7874" s="1" t="s">
        <v>59</v>
      </c>
      <c r="Y7874" s="1" t="s">
        <v>60</v>
      </c>
      <c r="Z7874" s="1" t="s">
        <v>60</v>
      </c>
      <c r="AD7874" s="1" t="s">
        <v>60</v>
      </c>
      <c r="AT7874" s="1" t="s">
        <v>329</v>
      </c>
      <c r="AU7874" s="1" t="s">
        <v>329</v>
      </c>
      <c r="AV7874" s="1" t="s">
        <v>85</v>
      </c>
      <c r="AX7874" s="3" t="str">
        <f t="array" ref="AX7874">TEXTJOIN(", ", TRUE, IF(X7874:AS7874="Y", X$1:AS$1, IF(X7874:AS7874&lt;&gt;"", X$1:AS$1 &amp; ": " &amp; X7874:AS7874, "")))
</f>
        <v>Cocaine, Fentanyl, Ethanol</v>
      </c>
    </row>
    <row r="7875">
      <c r="A7875" s="2">
        <v>41069.0</v>
      </c>
      <c r="B7875" s="1" t="s">
        <v>50</v>
      </c>
      <c r="C7875" s="1">
        <v>57.0</v>
      </c>
      <c r="D7875" s="1" t="s">
        <v>76</v>
      </c>
      <c r="E7875" s="1" t="s">
        <v>63</v>
      </c>
      <c r="G7875" s="1" t="s">
        <v>271</v>
      </c>
      <c r="H7875" s="1" t="s">
        <v>91</v>
      </c>
      <c r="J7875" s="1" t="s">
        <v>271</v>
      </c>
      <c r="L7875" s="1" t="s">
        <v>55</v>
      </c>
      <c r="M7875" s="1" t="s">
        <v>56</v>
      </c>
      <c r="N7875" s="1" t="s">
        <v>104</v>
      </c>
      <c r="O7875" s="1" t="s">
        <v>271</v>
      </c>
      <c r="P7875" s="1" t="s">
        <v>91</v>
      </c>
      <c r="R7875" s="1" t="s">
        <v>56</v>
      </c>
      <c r="T7875" s="1" t="s">
        <v>232</v>
      </c>
      <c r="U7875" s="1" t="s">
        <v>59</v>
      </c>
      <c r="AG7875" s="1" t="s">
        <v>60</v>
      </c>
      <c r="AT7875" s="1" t="s">
        <v>274</v>
      </c>
      <c r="AU7875" s="1" t="s">
        <v>274</v>
      </c>
      <c r="AV7875" s="1" t="s">
        <v>275</v>
      </c>
      <c r="AX7875" s="3" t="str">
        <f t="array" ref="AX7875">TEXTJOIN(", ", TRUE, IF(X7875:AS7875="Y", X$1:AS$1, IF(X7875:AS7875&lt;&gt;"", X$1:AS$1 &amp; ": " &amp; X7875:AS7875, "")))
</f>
        <v>Methadone</v>
      </c>
    </row>
    <row r="7876">
      <c r="A7876" s="2">
        <v>43359.0</v>
      </c>
      <c r="B7876" s="1" t="s">
        <v>50</v>
      </c>
      <c r="C7876" s="1">
        <v>32.0</v>
      </c>
      <c r="D7876" s="1" t="s">
        <v>51</v>
      </c>
      <c r="E7876" s="1" t="s">
        <v>44</v>
      </c>
      <c r="G7876" s="1" t="s">
        <v>91</v>
      </c>
      <c r="H7876" s="1" t="s">
        <v>91</v>
      </c>
      <c r="I7876" s="1" t="s">
        <v>55</v>
      </c>
      <c r="J7876" s="1" t="s">
        <v>91</v>
      </c>
      <c r="K7876" s="1" t="s">
        <v>91</v>
      </c>
      <c r="M7876" s="1" t="s">
        <v>269</v>
      </c>
      <c r="N7876" s="1" t="s">
        <v>66</v>
      </c>
      <c r="O7876" s="1" t="s">
        <v>91</v>
      </c>
      <c r="P7876" s="1" t="s">
        <v>91</v>
      </c>
      <c r="Q7876" s="1" t="s">
        <v>55</v>
      </c>
      <c r="R7876" s="1" t="s">
        <v>44</v>
      </c>
      <c r="T7876" s="1" t="s">
        <v>7619</v>
      </c>
      <c r="U7876" s="1" t="s">
        <v>59</v>
      </c>
      <c r="X7876" s="1" t="s">
        <v>60</v>
      </c>
      <c r="Y7876" s="1" t="s">
        <v>60</v>
      </c>
      <c r="Z7876" s="1" t="s">
        <v>60</v>
      </c>
      <c r="AA7876" s="1" t="s">
        <v>60</v>
      </c>
      <c r="AP7876" s="1" t="s">
        <v>60</v>
      </c>
      <c r="AR7876" s="1" t="s">
        <v>60</v>
      </c>
      <c r="AS7876" s="1" t="s">
        <v>417</v>
      </c>
      <c r="AT7876" s="1" t="s">
        <v>110</v>
      </c>
      <c r="AU7876" s="1" t="s">
        <v>110</v>
      </c>
      <c r="AV7876" s="1" t="s">
        <v>111</v>
      </c>
      <c r="AX7876" s="3" t="str">
        <f t="array" ref="AX7876">TEXTJOIN(", ", TRUE, IF(X7876:AS7876="Y", X$1:AS$1, IF(X7876:AS7876&lt;&gt;"", X$1:AS$1 &amp; ": " &amp; X7876:AS7876, "")))
</f>
        <v>Heroin, Cocaine, Fentanyl, Fentanyl Analogue, Heroin/Morph/Codeine, Any Opioid, Other: PCP</v>
      </c>
    </row>
    <row r="7877">
      <c r="A7877" s="2">
        <v>44077.0</v>
      </c>
      <c r="B7877" s="1" t="s">
        <v>50</v>
      </c>
      <c r="C7877" s="1">
        <v>53.0</v>
      </c>
      <c r="D7877" s="1" t="s">
        <v>51</v>
      </c>
      <c r="E7877" s="1" t="s">
        <v>63</v>
      </c>
      <c r="G7877" s="1" t="s">
        <v>255</v>
      </c>
      <c r="H7877" s="1" t="s">
        <v>103</v>
      </c>
      <c r="I7877" s="1" t="s">
        <v>55</v>
      </c>
      <c r="J7877" s="1" t="s">
        <v>255</v>
      </c>
      <c r="K7877" s="1" t="s">
        <v>103</v>
      </c>
      <c r="L7877" s="1" t="s">
        <v>55</v>
      </c>
      <c r="M7877" s="1" t="s">
        <v>56</v>
      </c>
      <c r="N7877" s="1" t="s">
        <v>66</v>
      </c>
      <c r="O7877" s="1" t="s">
        <v>255</v>
      </c>
      <c r="P7877" s="1" t="s">
        <v>103</v>
      </c>
      <c r="Q7877" s="1" t="s">
        <v>55</v>
      </c>
      <c r="R7877" s="1" t="s">
        <v>56</v>
      </c>
      <c r="T7877" s="1" t="s">
        <v>109</v>
      </c>
      <c r="U7877" s="1" t="s">
        <v>59</v>
      </c>
      <c r="Y7877" s="1" t="s">
        <v>60</v>
      </c>
      <c r="AT7877" s="1" t="s">
        <v>259</v>
      </c>
      <c r="AU7877" s="1" t="s">
        <v>259</v>
      </c>
      <c r="AV7877" s="1" t="s">
        <v>520</v>
      </c>
      <c r="AX7877" s="3" t="str">
        <f t="array" ref="AX7877">TEXTJOIN(", ", TRUE, IF(X7877:AS7877="Y", X$1:AS$1, IF(X7877:AS7877&lt;&gt;"", X$1:AS$1 &amp; ": " &amp; X7877:AS7877, "")))
</f>
        <v>Cocaine</v>
      </c>
    </row>
    <row r="7878">
      <c r="A7878" s="2">
        <v>42554.0</v>
      </c>
      <c r="B7878" s="1" t="s">
        <v>50</v>
      </c>
      <c r="C7878" s="1">
        <v>35.0</v>
      </c>
      <c r="D7878" s="1" t="s">
        <v>51</v>
      </c>
      <c r="E7878" s="1" t="s">
        <v>63</v>
      </c>
      <c r="G7878" s="1" t="s">
        <v>160</v>
      </c>
      <c r="H7878" s="1" t="s">
        <v>54</v>
      </c>
      <c r="I7878" s="1" t="s">
        <v>55</v>
      </c>
      <c r="J7878" s="1" t="s">
        <v>160</v>
      </c>
      <c r="M7878" s="1" t="s">
        <v>56</v>
      </c>
      <c r="N7878" s="1" t="s">
        <v>136</v>
      </c>
      <c r="O7878" s="1" t="s">
        <v>160</v>
      </c>
      <c r="R7878" s="1" t="s">
        <v>56</v>
      </c>
      <c r="T7878" s="1" t="s">
        <v>1884</v>
      </c>
      <c r="U7878" s="1" t="s">
        <v>59</v>
      </c>
      <c r="Y7878" s="1" t="s">
        <v>60</v>
      </c>
      <c r="Z7878" s="1" t="s">
        <v>60</v>
      </c>
      <c r="AR7878" s="1" t="s">
        <v>60</v>
      </c>
      <c r="AT7878" s="1" t="s">
        <v>163</v>
      </c>
      <c r="AU7878" s="1" t="s">
        <v>163</v>
      </c>
      <c r="AV7878" s="1" t="s">
        <v>164</v>
      </c>
      <c r="AX7878" s="3" t="str">
        <f t="array" ref="AX7878">TEXTJOIN(", ", TRUE, IF(X7878:AS7878="Y", X$1:AS$1, IF(X7878:AS7878&lt;&gt;"", X$1:AS$1 &amp; ": " &amp; X7878:AS7878, "")))
</f>
        <v>Cocaine, Fentanyl, Any Opioid</v>
      </c>
    </row>
    <row r="7879">
      <c r="A7879" s="4">
        <v>44495.0</v>
      </c>
      <c r="B7879" s="1" t="s">
        <v>50</v>
      </c>
      <c r="C7879" s="1">
        <v>53.0</v>
      </c>
      <c r="D7879" s="1" t="s">
        <v>76</v>
      </c>
      <c r="E7879" s="1" t="s">
        <v>63</v>
      </c>
      <c r="G7879" s="1" t="s">
        <v>455</v>
      </c>
      <c r="H7879" s="1" t="s">
        <v>103</v>
      </c>
      <c r="I7879" s="1" t="s">
        <v>55</v>
      </c>
      <c r="J7879" s="1" t="s">
        <v>455</v>
      </c>
      <c r="K7879" s="1" t="s">
        <v>103</v>
      </c>
      <c r="L7879" s="1" t="s">
        <v>55</v>
      </c>
      <c r="M7879" s="1" t="s">
        <v>56</v>
      </c>
      <c r="N7879" s="1" t="s">
        <v>93</v>
      </c>
      <c r="O7879" s="1" t="s">
        <v>103</v>
      </c>
      <c r="P7879" s="1" t="s">
        <v>103</v>
      </c>
      <c r="Q7879" s="1" t="s">
        <v>55</v>
      </c>
      <c r="R7879" s="1" t="s">
        <v>173</v>
      </c>
      <c r="T7879" s="1" t="s">
        <v>7620</v>
      </c>
      <c r="U7879" s="1" t="s">
        <v>59</v>
      </c>
      <c r="Z7879" s="1" t="s">
        <v>60</v>
      </c>
      <c r="AF7879" s="1" t="s">
        <v>60</v>
      </c>
      <c r="AN7879" s="1" t="s">
        <v>60</v>
      </c>
      <c r="AR7879" s="1" t="s">
        <v>60</v>
      </c>
      <c r="AT7879" s="1" t="s">
        <v>457</v>
      </c>
      <c r="AU7879" s="1" t="s">
        <v>457</v>
      </c>
      <c r="AV7879" s="1" t="s">
        <v>168</v>
      </c>
      <c r="AX7879" s="3" t="str">
        <f t="array" ref="AX7879">TEXTJOIN(", ", TRUE, IF(X7879:AS7879="Y", X$1:AS$1, IF(X7879:AS7879&lt;&gt;"", X$1:AS$1 &amp; ": " &amp; X7879:AS7879, "")))
</f>
        <v>Fentanyl, Benzodiazepine, Gabapentin, Any Opioid</v>
      </c>
    </row>
    <row r="7880">
      <c r="A7880" s="2">
        <v>44215.0</v>
      </c>
      <c r="B7880" s="1" t="s">
        <v>50</v>
      </c>
      <c r="C7880" s="1">
        <v>27.0</v>
      </c>
      <c r="D7880" s="1" t="s">
        <v>51</v>
      </c>
      <c r="E7880" s="1" t="s">
        <v>63</v>
      </c>
      <c r="G7880" s="1" t="s">
        <v>455</v>
      </c>
      <c r="H7880" s="1" t="s">
        <v>103</v>
      </c>
      <c r="I7880" s="1" t="s">
        <v>55</v>
      </c>
      <c r="J7880" s="1" t="s">
        <v>455</v>
      </c>
      <c r="K7880" s="1" t="s">
        <v>103</v>
      </c>
      <c r="L7880" s="1" t="s">
        <v>55</v>
      </c>
      <c r="M7880" s="1" t="s">
        <v>56</v>
      </c>
      <c r="N7880" s="1" t="s">
        <v>93</v>
      </c>
      <c r="O7880" s="1" t="s">
        <v>455</v>
      </c>
      <c r="P7880" s="1" t="s">
        <v>103</v>
      </c>
      <c r="Q7880" s="1" t="s">
        <v>55</v>
      </c>
      <c r="R7880" s="1" t="s">
        <v>56</v>
      </c>
      <c r="T7880" s="1" t="s">
        <v>1818</v>
      </c>
      <c r="U7880" s="1" t="s">
        <v>59</v>
      </c>
      <c r="V7880" s="1" t="s">
        <v>258</v>
      </c>
      <c r="Y7880" s="1" t="s">
        <v>60</v>
      </c>
      <c r="Z7880" s="1" t="s">
        <v>60</v>
      </c>
      <c r="AR7880" s="1" t="s">
        <v>60</v>
      </c>
      <c r="AT7880" s="1" t="s">
        <v>457</v>
      </c>
      <c r="AU7880" s="1" t="s">
        <v>457</v>
      </c>
      <c r="AV7880" s="1" t="s">
        <v>458</v>
      </c>
      <c r="AX7880" s="3" t="str">
        <f t="array" ref="AX7880">TEXTJOIN(", ", TRUE, IF(X7880:AS7880="Y", X$1:AS$1, IF(X7880:AS7880&lt;&gt;"", X$1:AS$1 &amp; ": " &amp; X7880:AS7880, "")))
</f>
        <v>Cocaine, Fentanyl, Any Opioid</v>
      </c>
    </row>
    <row r="7881">
      <c r="A7881" s="2">
        <v>44053.0</v>
      </c>
      <c r="B7881" s="1" t="s">
        <v>50</v>
      </c>
      <c r="C7881" s="1">
        <v>60.0</v>
      </c>
      <c r="D7881" s="1" t="s">
        <v>51</v>
      </c>
      <c r="E7881" s="1" t="s">
        <v>52</v>
      </c>
      <c r="G7881" s="1" t="s">
        <v>91</v>
      </c>
      <c r="H7881" s="1" t="s">
        <v>91</v>
      </c>
      <c r="I7881" s="1" t="s">
        <v>55</v>
      </c>
      <c r="J7881" s="1" t="s">
        <v>91</v>
      </c>
      <c r="K7881" s="1" t="s">
        <v>91</v>
      </c>
      <c r="L7881" s="1" t="s">
        <v>55</v>
      </c>
      <c r="M7881" s="1" t="s">
        <v>56</v>
      </c>
      <c r="N7881" s="1" t="s">
        <v>119</v>
      </c>
      <c r="O7881" s="1" t="s">
        <v>91</v>
      </c>
      <c r="P7881" s="1" t="s">
        <v>91</v>
      </c>
      <c r="Q7881" s="1" t="s">
        <v>55</v>
      </c>
      <c r="R7881" s="1" t="s">
        <v>56</v>
      </c>
      <c r="T7881" s="1" t="s">
        <v>3336</v>
      </c>
      <c r="U7881" s="1" t="s">
        <v>59</v>
      </c>
      <c r="Y7881" s="1" t="s">
        <v>60</v>
      </c>
      <c r="Z7881" s="1" t="s">
        <v>60</v>
      </c>
      <c r="AJ7881" s="1" t="s">
        <v>60</v>
      </c>
      <c r="AR7881" s="1" t="s">
        <v>60</v>
      </c>
      <c r="AT7881" s="1" t="s">
        <v>110</v>
      </c>
      <c r="AU7881" s="1" t="s">
        <v>110</v>
      </c>
      <c r="AV7881" s="1" t="s">
        <v>111</v>
      </c>
      <c r="AX7881" s="3" t="str">
        <f t="array" ref="AX7881">TEXTJOIN(", ", TRUE, IF(X7881:AS7881="Y", X$1:AS$1, IF(X7881:AS7881&lt;&gt;"", X$1:AS$1 &amp; ": " &amp; X7881:AS7881, "")))
</f>
        <v>Cocaine, Fentanyl, Tramad, Any Opioid</v>
      </c>
    </row>
    <row r="7882">
      <c r="A7882" s="2">
        <v>42079.0</v>
      </c>
      <c r="B7882" s="1" t="s">
        <v>86</v>
      </c>
      <c r="C7882" s="1">
        <v>46.0</v>
      </c>
      <c r="D7882" s="1" t="s">
        <v>51</v>
      </c>
      <c r="E7882" s="1" t="s">
        <v>63</v>
      </c>
      <c r="G7882" s="1" t="s">
        <v>536</v>
      </c>
      <c r="H7882" s="1" t="s">
        <v>299</v>
      </c>
      <c r="I7882" s="1" t="s">
        <v>55</v>
      </c>
      <c r="J7882" s="1" t="s">
        <v>54</v>
      </c>
      <c r="M7882" s="1" t="s">
        <v>56</v>
      </c>
      <c r="O7882" s="1" t="s">
        <v>98</v>
      </c>
      <c r="P7882" s="1" t="s">
        <v>54</v>
      </c>
      <c r="Q7882" s="1" t="s">
        <v>55</v>
      </c>
      <c r="R7882" s="1" t="s">
        <v>67</v>
      </c>
      <c r="T7882" s="1" t="s">
        <v>7621</v>
      </c>
      <c r="U7882" s="1" t="s">
        <v>59</v>
      </c>
      <c r="AG7882" s="1" t="s">
        <v>60</v>
      </c>
      <c r="AR7882" s="1" t="s">
        <v>60</v>
      </c>
      <c r="AT7882" s="1" t="s">
        <v>538</v>
      </c>
      <c r="AU7882" s="1" t="s">
        <v>234</v>
      </c>
      <c r="AV7882" s="1" t="s">
        <v>101</v>
      </c>
      <c r="AX7882" s="3" t="str">
        <f t="array" ref="AX7882">TEXTJOIN(", ", TRUE, IF(X7882:AS7882="Y", X$1:AS$1, IF(X7882:AS7882&lt;&gt;"", X$1:AS$1 &amp; ": " &amp; X7882:AS7882, "")))
</f>
        <v>Methadone, Any Opioid</v>
      </c>
    </row>
    <row r="7883">
      <c r="A7883" s="2">
        <v>43526.0</v>
      </c>
      <c r="B7883" s="1" t="s">
        <v>50</v>
      </c>
      <c r="C7883" s="1">
        <v>49.0</v>
      </c>
      <c r="D7883" s="1" t="s">
        <v>51</v>
      </c>
      <c r="E7883" s="1" t="s">
        <v>63</v>
      </c>
      <c r="G7883" s="1" t="s">
        <v>540</v>
      </c>
      <c r="H7883" s="1" t="s">
        <v>91</v>
      </c>
      <c r="I7883" s="1" t="s">
        <v>55</v>
      </c>
      <c r="J7883" s="1" t="s">
        <v>540</v>
      </c>
      <c r="K7883" s="1" t="s">
        <v>91</v>
      </c>
      <c r="L7883" s="1" t="s">
        <v>55</v>
      </c>
      <c r="M7883" s="1" t="s">
        <v>56</v>
      </c>
      <c r="N7883" s="1" t="s">
        <v>136</v>
      </c>
      <c r="O7883" s="1" t="s">
        <v>540</v>
      </c>
      <c r="P7883" s="1" t="s">
        <v>91</v>
      </c>
      <c r="Q7883" s="1" t="s">
        <v>55</v>
      </c>
      <c r="R7883" s="1" t="s">
        <v>56</v>
      </c>
      <c r="T7883" s="1" t="s">
        <v>902</v>
      </c>
      <c r="U7883" s="1" t="s">
        <v>59</v>
      </c>
      <c r="Z7883" s="1" t="s">
        <v>60</v>
      </c>
      <c r="AD7883" s="1" t="s">
        <v>60</v>
      </c>
      <c r="AR7883" s="1" t="s">
        <v>60</v>
      </c>
      <c r="AT7883" s="1" t="s">
        <v>542</v>
      </c>
      <c r="AU7883" s="1" t="s">
        <v>542</v>
      </c>
      <c r="AV7883" s="1" t="s">
        <v>543</v>
      </c>
      <c r="AX7883" s="3" t="str">
        <f t="array" ref="AX7883">TEXTJOIN(", ", TRUE, IF(X7883:AS7883="Y", X$1:AS$1, IF(X7883:AS7883&lt;&gt;"", X$1:AS$1 &amp; ": " &amp; X7883:AS7883, "")))
</f>
        <v>Fentanyl, Ethanol, Any Opioid</v>
      </c>
    </row>
    <row r="7884">
      <c r="A7884" s="4">
        <v>41237.0</v>
      </c>
      <c r="B7884" s="1" t="s">
        <v>50</v>
      </c>
      <c r="C7884" s="1">
        <v>20.0</v>
      </c>
      <c r="D7884" s="1" t="s">
        <v>51</v>
      </c>
      <c r="E7884" s="1" t="s">
        <v>63</v>
      </c>
      <c r="G7884" s="1" t="s">
        <v>484</v>
      </c>
      <c r="H7884" s="1" t="s">
        <v>103</v>
      </c>
      <c r="J7884" s="1" t="s">
        <v>484</v>
      </c>
      <c r="L7884" s="1" t="s">
        <v>55</v>
      </c>
      <c r="M7884" s="1" t="s">
        <v>56</v>
      </c>
      <c r="N7884" s="1" t="s">
        <v>381</v>
      </c>
      <c r="O7884" s="1" t="s">
        <v>484</v>
      </c>
      <c r="P7884" s="1" t="s">
        <v>103</v>
      </c>
      <c r="R7884" s="1" t="s">
        <v>56</v>
      </c>
      <c r="T7884" s="1" t="s">
        <v>3501</v>
      </c>
      <c r="U7884" s="1" t="s">
        <v>59</v>
      </c>
      <c r="X7884" s="1" t="s">
        <v>60</v>
      </c>
      <c r="Y7884" s="1" t="s">
        <v>60</v>
      </c>
      <c r="AT7884" s="1" t="s">
        <v>682</v>
      </c>
      <c r="AU7884" s="1" t="s">
        <v>682</v>
      </c>
      <c r="AV7884" s="1" t="s">
        <v>487</v>
      </c>
      <c r="AX7884" s="3" t="str">
        <f t="array" ref="AX7884">TEXTJOIN(", ", TRUE, IF(X7884:AS7884="Y", X$1:AS$1, IF(X7884:AS7884&lt;&gt;"", X$1:AS$1 &amp; ": " &amp; X7884:AS7884, "")))
</f>
        <v>Heroin, Cocaine</v>
      </c>
    </row>
    <row r="7885">
      <c r="A7885" s="2">
        <v>41717.0</v>
      </c>
      <c r="B7885" s="1" t="s">
        <v>50</v>
      </c>
      <c r="C7885" s="1">
        <v>52.0</v>
      </c>
      <c r="D7885" s="1" t="s">
        <v>76</v>
      </c>
      <c r="E7885" s="1" t="s">
        <v>63</v>
      </c>
      <c r="G7885" s="1" t="s">
        <v>81</v>
      </c>
      <c r="J7885" s="1" t="s">
        <v>81</v>
      </c>
      <c r="L7885" s="1" t="s">
        <v>55</v>
      </c>
      <c r="M7885" s="1" t="s">
        <v>56</v>
      </c>
      <c r="N7885" s="1" t="s">
        <v>104</v>
      </c>
      <c r="O7885" s="1" t="s">
        <v>81</v>
      </c>
      <c r="R7885" s="1" t="s">
        <v>56</v>
      </c>
      <c r="T7885" s="1" t="s">
        <v>7622</v>
      </c>
      <c r="U7885" s="1" t="s">
        <v>59</v>
      </c>
      <c r="AF7885" s="1" t="s">
        <v>60</v>
      </c>
      <c r="AS7885" s="1" t="s">
        <v>586</v>
      </c>
      <c r="AT7885" s="1" t="s">
        <v>84</v>
      </c>
      <c r="AU7885" s="1" t="s">
        <v>84</v>
      </c>
      <c r="AV7885" s="1" t="s">
        <v>598</v>
      </c>
      <c r="AX7885" s="3" t="str">
        <f t="array" ref="AX7885">TEXTJOIN(", ", TRUE, IF(X7885:AS7885="Y", X$1:AS$1, IF(X7885:AS7885&lt;&gt;"", X$1:AS$1 &amp; ": " &amp; X7885:AS7885, "")))
</f>
        <v>Benzodiazepine, Other: MORPH</v>
      </c>
    </row>
    <row r="7886">
      <c r="A7886" s="2">
        <v>42919.0</v>
      </c>
      <c r="B7886" s="1" t="s">
        <v>86</v>
      </c>
      <c r="C7886" s="1">
        <v>48.0</v>
      </c>
      <c r="D7886" s="1" t="s">
        <v>51</v>
      </c>
      <c r="E7886" s="1" t="s">
        <v>52</v>
      </c>
      <c r="F7886" s="1" t="s">
        <v>137</v>
      </c>
      <c r="G7886" s="1" t="s">
        <v>82</v>
      </c>
      <c r="H7886" s="1" t="s">
        <v>54</v>
      </c>
      <c r="I7886" s="1" t="s">
        <v>55</v>
      </c>
      <c r="J7886" s="1" t="s">
        <v>82</v>
      </c>
      <c r="K7886" s="1" t="s">
        <v>54</v>
      </c>
      <c r="L7886" s="1" t="s">
        <v>55</v>
      </c>
      <c r="M7886" s="1" t="s">
        <v>56</v>
      </c>
      <c r="N7886" s="1" t="s">
        <v>93</v>
      </c>
      <c r="O7886" s="1" t="s">
        <v>82</v>
      </c>
      <c r="P7886" s="1" t="s">
        <v>54</v>
      </c>
      <c r="Q7886" s="1" t="s">
        <v>55</v>
      </c>
      <c r="R7886" s="1" t="s">
        <v>56</v>
      </c>
      <c r="T7886" s="1" t="s">
        <v>7623</v>
      </c>
      <c r="U7886" s="1" t="s">
        <v>59</v>
      </c>
      <c r="X7886" s="1" t="s">
        <v>60</v>
      </c>
      <c r="Y7886" s="1" t="s">
        <v>60</v>
      </c>
      <c r="Z7886" s="1" t="s">
        <v>60</v>
      </c>
      <c r="AT7886" s="1" t="s">
        <v>329</v>
      </c>
      <c r="AU7886" s="1" t="s">
        <v>329</v>
      </c>
      <c r="AV7886" s="1" t="s">
        <v>85</v>
      </c>
      <c r="AX7886" s="3" t="str">
        <f t="array" ref="AX7886">TEXTJOIN(", ", TRUE, IF(X7886:AS7886="Y", X$1:AS$1, IF(X7886:AS7886&lt;&gt;"", X$1:AS$1 &amp; ": " &amp; X7886:AS7886, "")))
</f>
        <v>Heroin, Cocaine, Fentanyl</v>
      </c>
    </row>
    <row r="7887">
      <c r="A7887" s="2">
        <v>43910.0</v>
      </c>
      <c r="B7887" s="1" t="s">
        <v>50</v>
      </c>
      <c r="C7887" s="1">
        <v>27.0</v>
      </c>
      <c r="D7887" s="1" t="s">
        <v>51</v>
      </c>
      <c r="E7887" s="1" t="s">
        <v>63</v>
      </c>
      <c r="F7887" s="1" t="s">
        <v>137</v>
      </c>
      <c r="G7887" s="1" t="s">
        <v>1435</v>
      </c>
      <c r="H7887" s="1" t="s">
        <v>1435</v>
      </c>
      <c r="I7887" s="1" t="s">
        <v>1178</v>
      </c>
      <c r="J7887" s="1" t="s">
        <v>322</v>
      </c>
      <c r="K7887" s="1" t="s">
        <v>91</v>
      </c>
      <c r="L7887" s="1" t="s">
        <v>55</v>
      </c>
      <c r="M7887" s="1" t="s">
        <v>728</v>
      </c>
      <c r="N7887" s="1" t="s">
        <v>136</v>
      </c>
      <c r="O7887" s="1" t="s">
        <v>322</v>
      </c>
      <c r="Q7887" s="1" t="s">
        <v>55</v>
      </c>
      <c r="R7887" s="1" t="s">
        <v>56</v>
      </c>
      <c r="T7887" s="1" t="s">
        <v>1364</v>
      </c>
      <c r="U7887" s="1" t="s">
        <v>59</v>
      </c>
      <c r="Z7887" s="1" t="s">
        <v>60</v>
      </c>
      <c r="AF7887" s="1" t="s">
        <v>60</v>
      </c>
      <c r="AR7887" s="1" t="s">
        <v>60</v>
      </c>
      <c r="AU7887" s="1" t="s">
        <v>324</v>
      </c>
      <c r="AV7887" s="1" t="s">
        <v>325</v>
      </c>
      <c r="AX7887" s="3" t="str">
        <f t="array" ref="AX7887">TEXTJOIN(", ", TRUE, IF(X7887:AS7887="Y", X$1:AS$1, IF(X7887:AS7887&lt;&gt;"", X$1:AS$1 &amp; ": " &amp; X7887:AS7887, "")))
</f>
        <v>Fentanyl, Benzodiazepine, Any Opioid</v>
      </c>
    </row>
    <row r="7888">
      <c r="A7888" s="2">
        <v>42412.0</v>
      </c>
      <c r="B7888" s="1" t="s">
        <v>50</v>
      </c>
      <c r="C7888" s="1">
        <v>33.0</v>
      </c>
      <c r="D7888" s="1" t="s">
        <v>51</v>
      </c>
      <c r="E7888" s="1" t="s">
        <v>63</v>
      </c>
      <c r="G7888" s="1" t="s">
        <v>311</v>
      </c>
      <c r="H7888" s="1" t="s">
        <v>299</v>
      </c>
      <c r="I7888" s="1" t="s">
        <v>55</v>
      </c>
      <c r="J7888" s="1" t="s">
        <v>311</v>
      </c>
      <c r="M7888" s="1" t="s">
        <v>56</v>
      </c>
      <c r="N7888" s="1" t="s">
        <v>276</v>
      </c>
      <c r="O7888" s="1" t="s">
        <v>311</v>
      </c>
      <c r="R7888" s="1" t="s">
        <v>56</v>
      </c>
      <c r="T7888" s="1" t="s">
        <v>7624</v>
      </c>
      <c r="U7888" s="1" t="s">
        <v>59</v>
      </c>
      <c r="W7888" s="1" t="s">
        <v>60</v>
      </c>
      <c r="X7888" s="1" t="s">
        <v>60</v>
      </c>
      <c r="Y7888" s="1" t="s">
        <v>60</v>
      </c>
      <c r="Z7888" s="1" t="s">
        <v>60</v>
      </c>
      <c r="AP7888" s="1" t="s">
        <v>60</v>
      </c>
      <c r="AR7888" s="1" t="s">
        <v>60</v>
      </c>
      <c r="AT7888" s="1" t="s">
        <v>313</v>
      </c>
      <c r="AU7888" s="1" t="s">
        <v>313</v>
      </c>
      <c r="AV7888" s="1" t="s">
        <v>314</v>
      </c>
      <c r="AX7888" s="3" t="str">
        <f t="array" ref="AX7888">TEXTJOIN(", ", TRUE, IF(X7888:AS7888="Y", X$1:AS$1, IF(X7888:AS7888&lt;&gt;"", X$1:AS$1 &amp; ": " &amp; X7888:AS7888, "")))
</f>
        <v>Heroin, Cocaine, Fentanyl, Heroin/Morph/Codeine, Any Opioid</v>
      </c>
    </row>
    <row r="7889">
      <c r="A7889" s="2">
        <v>44060.0</v>
      </c>
      <c r="B7889" s="1" t="s">
        <v>50</v>
      </c>
      <c r="C7889" s="1">
        <v>27.0</v>
      </c>
      <c r="D7889" s="1" t="s">
        <v>51</v>
      </c>
      <c r="E7889" s="1" t="s">
        <v>118</v>
      </c>
      <c r="G7889" s="1" t="s">
        <v>116</v>
      </c>
      <c r="H7889" s="1" t="s">
        <v>103</v>
      </c>
      <c r="I7889" s="1" t="s">
        <v>55</v>
      </c>
      <c r="J7889" s="1" t="s">
        <v>116</v>
      </c>
      <c r="K7889" s="1" t="s">
        <v>103</v>
      </c>
      <c r="L7889" s="1" t="s">
        <v>55</v>
      </c>
      <c r="M7889" s="1" t="s">
        <v>56</v>
      </c>
      <c r="N7889" s="1" t="s">
        <v>136</v>
      </c>
      <c r="O7889" s="1" t="s">
        <v>116</v>
      </c>
      <c r="P7889" s="1" t="s">
        <v>103</v>
      </c>
      <c r="Q7889" s="1" t="s">
        <v>55</v>
      </c>
      <c r="R7889" s="1" t="s">
        <v>56</v>
      </c>
      <c r="T7889" s="1" t="s">
        <v>714</v>
      </c>
      <c r="U7889" s="1" t="s">
        <v>59</v>
      </c>
      <c r="Y7889" s="1" t="s">
        <v>60</v>
      </c>
      <c r="Z7889" s="1" t="s">
        <v>60</v>
      </c>
      <c r="AR7889" s="1" t="s">
        <v>60</v>
      </c>
      <c r="AT7889" s="1" t="s">
        <v>122</v>
      </c>
      <c r="AU7889" s="1" t="s">
        <v>122</v>
      </c>
      <c r="AV7889" s="1" t="s">
        <v>139</v>
      </c>
      <c r="AX7889" s="3" t="str">
        <f t="array" ref="AX7889">TEXTJOIN(", ", TRUE, IF(X7889:AS7889="Y", X$1:AS$1, IF(X7889:AS7889&lt;&gt;"", X$1:AS$1 &amp; ": " &amp; X7889:AS7889, "")))
</f>
        <v>Cocaine, Fentanyl, Any Opioid</v>
      </c>
    </row>
    <row r="7890">
      <c r="A7890" s="2">
        <v>44375.0</v>
      </c>
      <c r="B7890" s="1" t="s">
        <v>50</v>
      </c>
      <c r="C7890" s="1">
        <v>34.0</v>
      </c>
      <c r="D7890" s="1" t="s">
        <v>51</v>
      </c>
      <c r="E7890" s="1" t="s">
        <v>63</v>
      </c>
      <c r="G7890" s="1" t="s">
        <v>207</v>
      </c>
      <c r="H7890" s="1" t="s">
        <v>65</v>
      </c>
      <c r="I7890" s="1" t="s">
        <v>55</v>
      </c>
      <c r="J7890" s="1" t="s">
        <v>65</v>
      </c>
      <c r="K7890" s="1" t="s">
        <v>65</v>
      </c>
      <c r="L7890" s="1" t="s">
        <v>55</v>
      </c>
      <c r="M7890" s="1" t="s">
        <v>333</v>
      </c>
      <c r="N7890" s="1" t="s">
        <v>119</v>
      </c>
      <c r="O7890" s="1" t="s">
        <v>65</v>
      </c>
      <c r="P7890" s="1" t="s">
        <v>65</v>
      </c>
      <c r="Q7890" s="1" t="s">
        <v>55</v>
      </c>
      <c r="R7890" s="1" t="s">
        <v>56</v>
      </c>
      <c r="S7890" s="1" t="s">
        <v>7625</v>
      </c>
      <c r="T7890" s="1" t="s">
        <v>727</v>
      </c>
      <c r="U7890" s="1" t="s">
        <v>59</v>
      </c>
      <c r="Y7890" s="1" t="s">
        <v>60</v>
      </c>
      <c r="Z7890" s="1" t="s">
        <v>60</v>
      </c>
      <c r="AR7890" s="1" t="s">
        <v>60</v>
      </c>
      <c r="AT7890" s="1" t="s">
        <v>210</v>
      </c>
      <c r="AU7890" s="1" t="s">
        <v>410</v>
      </c>
      <c r="AV7890" s="1" t="s">
        <v>150</v>
      </c>
      <c r="AX7890" s="3" t="str">
        <f t="array" ref="AX7890">TEXTJOIN(", ", TRUE, IF(X7890:AS7890="Y", X$1:AS$1, IF(X7890:AS7890&lt;&gt;"", X$1:AS$1 &amp; ": " &amp; X7890:AS7890, "")))
</f>
        <v>Cocaine, Fentanyl, Any Opioid</v>
      </c>
    </row>
    <row r="7891">
      <c r="A7891" s="2">
        <v>44259.0</v>
      </c>
      <c r="B7891" s="1" t="s">
        <v>50</v>
      </c>
      <c r="C7891" s="1">
        <v>52.0</v>
      </c>
      <c r="D7891" s="1" t="s">
        <v>51</v>
      </c>
      <c r="E7891" s="1" t="s">
        <v>63</v>
      </c>
      <c r="G7891" s="1" t="s">
        <v>82</v>
      </c>
      <c r="H7891" s="1" t="s">
        <v>54</v>
      </c>
      <c r="I7891" s="1" t="s">
        <v>55</v>
      </c>
      <c r="J7891" s="1" t="s">
        <v>82</v>
      </c>
      <c r="K7891" s="1" t="s">
        <v>54</v>
      </c>
      <c r="L7891" s="1" t="s">
        <v>55</v>
      </c>
      <c r="M7891" s="1" t="s">
        <v>56</v>
      </c>
      <c r="N7891" s="1" t="s">
        <v>119</v>
      </c>
      <c r="O7891" s="1" t="s">
        <v>82</v>
      </c>
      <c r="P7891" s="1" t="s">
        <v>54</v>
      </c>
      <c r="Q7891" s="1" t="s">
        <v>55</v>
      </c>
      <c r="R7891" s="1" t="s">
        <v>56</v>
      </c>
      <c r="T7891" s="1" t="s">
        <v>7626</v>
      </c>
      <c r="U7891" s="1" t="s">
        <v>59</v>
      </c>
      <c r="Z7891" s="1" t="s">
        <v>60</v>
      </c>
      <c r="AA7891" s="1" t="s">
        <v>60</v>
      </c>
      <c r="AN7891" s="1" t="s">
        <v>60</v>
      </c>
      <c r="AR7891" s="1" t="s">
        <v>60</v>
      </c>
      <c r="AT7891" s="1" t="s">
        <v>329</v>
      </c>
      <c r="AU7891" s="1" t="s">
        <v>329</v>
      </c>
      <c r="AV7891" s="1" t="s">
        <v>85</v>
      </c>
      <c r="AX7891" s="3" t="str">
        <f t="array" ref="AX7891">TEXTJOIN(", ", TRUE, IF(X7891:AS7891="Y", X$1:AS$1, IF(X7891:AS7891&lt;&gt;"", X$1:AS$1 &amp; ": " &amp; X7891:AS7891, "")))
</f>
        <v>Fentanyl, Fentanyl Analogue, Gabapentin, Any Opioid</v>
      </c>
    </row>
    <row r="7892">
      <c r="A7892" s="2">
        <v>40995.0</v>
      </c>
      <c r="B7892" s="1" t="s">
        <v>50</v>
      </c>
      <c r="C7892" s="1">
        <v>36.0</v>
      </c>
      <c r="D7892" s="1" t="s">
        <v>51</v>
      </c>
      <c r="E7892" s="1" t="s">
        <v>63</v>
      </c>
      <c r="F7892" s="1" t="s">
        <v>137</v>
      </c>
      <c r="G7892" s="1" t="s">
        <v>185</v>
      </c>
      <c r="H7892" s="1" t="s">
        <v>91</v>
      </c>
      <c r="J7892" s="1" t="s">
        <v>185</v>
      </c>
      <c r="L7892" s="1" t="s">
        <v>55</v>
      </c>
      <c r="M7892" s="1" t="s">
        <v>44</v>
      </c>
      <c r="N7892" s="1" t="s">
        <v>66</v>
      </c>
      <c r="O7892" s="1" t="s">
        <v>185</v>
      </c>
      <c r="P7892" s="1" t="s">
        <v>91</v>
      </c>
      <c r="R7892" s="1" t="s">
        <v>44</v>
      </c>
      <c r="S7892" s="1" t="s">
        <v>1877</v>
      </c>
      <c r="T7892" s="1" t="s">
        <v>703</v>
      </c>
      <c r="U7892" s="1" t="s">
        <v>59</v>
      </c>
      <c r="X7892" s="1" t="s">
        <v>60</v>
      </c>
      <c r="Y7892" s="1" t="s">
        <v>60</v>
      </c>
      <c r="AT7892" s="1" t="s">
        <v>188</v>
      </c>
      <c r="AU7892" s="1" t="s">
        <v>188</v>
      </c>
      <c r="AV7892" s="1" t="s">
        <v>189</v>
      </c>
      <c r="AX7892" s="3" t="str">
        <f t="array" ref="AX7892">TEXTJOIN(", ", TRUE, IF(X7892:AS7892="Y", X$1:AS$1, IF(X7892:AS7892&lt;&gt;"", X$1:AS$1 &amp; ": " &amp; X7892:AS7892, "")))
</f>
        <v>Heroin, Cocaine</v>
      </c>
    </row>
    <row r="7893">
      <c r="A7893" s="2">
        <v>44405.0</v>
      </c>
      <c r="B7893" s="1" t="s">
        <v>50</v>
      </c>
      <c r="C7893" s="1">
        <v>25.0</v>
      </c>
      <c r="D7893" s="1" t="s">
        <v>51</v>
      </c>
      <c r="E7893" s="1" t="s">
        <v>63</v>
      </c>
      <c r="G7893" s="1" t="s">
        <v>420</v>
      </c>
      <c r="H7893" s="1" t="s">
        <v>54</v>
      </c>
      <c r="I7893" s="1" t="s">
        <v>55</v>
      </c>
      <c r="J7893" s="1" t="s">
        <v>420</v>
      </c>
      <c r="K7893" s="1" t="s">
        <v>54</v>
      </c>
      <c r="L7893" s="1" t="s">
        <v>55</v>
      </c>
      <c r="M7893" s="1" t="s">
        <v>56</v>
      </c>
      <c r="N7893" s="1" t="s">
        <v>66</v>
      </c>
      <c r="O7893" s="1" t="s">
        <v>420</v>
      </c>
      <c r="P7893" s="1" t="s">
        <v>54</v>
      </c>
      <c r="Q7893" s="1" t="s">
        <v>55</v>
      </c>
      <c r="R7893" s="1" t="s">
        <v>56</v>
      </c>
      <c r="T7893" s="1" t="s">
        <v>7627</v>
      </c>
      <c r="U7893" s="1" t="s">
        <v>59</v>
      </c>
      <c r="Z7893" s="1" t="s">
        <v>60</v>
      </c>
      <c r="AD7893" s="1" t="s">
        <v>60</v>
      </c>
      <c r="AR7893" s="1" t="s">
        <v>60</v>
      </c>
      <c r="AT7893" s="1" t="s">
        <v>422</v>
      </c>
      <c r="AU7893" s="1" t="s">
        <v>422</v>
      </c>
      <c r="AV7893" s="1" t="s">
        <v>3180</v>
      </c>
      <c r="AX7893" s="3" t="str">
        <f t="array" ref="AX7893">TEXTJOIN(", ", TRUE, IF(X7893:AS7893="Y", X$1:AS$1, IF(X7893:AS7893&lt;&gt;"", X$1:AS$1 &amp; ": " &amp; X7893:AS7893, "")))
</f>
        <v>Fentanyl, Ethanol, Any Opioid</v>
      </c>
    </row>
    <row r="7894">
      <c r="A7894" s="4">
        <v>44194.0</v>
      </c>
      <c r="B7894" s="1" t="s">
        <v>50</v>
      </c>
      <c r="C7894" s="1">
        <v>59.0</v>
      </c>
      <c r="D7894" s="1" t="s">
        <v>76</v>
      </c>
      <c r="E7894" s="1" t="s">
        <v>63</v>
      </c>
      <c r="G7894" s="1" t="s">
        <v>102</v>
      </c>
      <c r="H7894" s="1" t="s">
        <v>103</v>
      </c>
      <c r="I7894" s="1" t="s">
        <v>55</v>
      </c>
      <c r="J7894" s="1" t="s">
        <v>397</v>
      </c>
      <c r="K7894" s="1" t="s">
        <v>103</v>
      </c>
      <c r="L7894" s="1" t="s">
        <v>55</v>
      </c>
      <c r="M7894" s="1" t="s">
        <v>56</v>
      </c>
      <c r="N7894" s="1" t="s">
        <v>93</v>
      </c>
      <c r="O7894" s="1" t="s">
        <v>397</v>
      </c>
      <c r="P7894" s="1" t="s">
        <v>103</v>
      </c>
      <c r="Q7894" s="1" t="s">
        <v>55</v>
      </c>
      <c r="R7894" s="1" t="s">
        <v>44</v>
      </c>
      <c r="T7894" s="1" t="s">
        <v>7628</v>
      </c>
      <c r="U7894" s="1" t="s">
        <v>59</v>
      </c>
      <c r="Y7894" s="1" t="s">
        <v>60</v>
      </c>
      <c r="Z7894" s="1" t="s">
        <v>60</v>
      </c>
      <c r="AB7894" s="1" t="s">
        <v>60</v>
      </c>
      <c r="AR7894" s="1" t="s">
        <v>60</v>
      </c>
      <c r="AT7894" s="1" t="s">
        <v>106</v>
      </c>
      <c r="AU7894" s="1" t="s">
        <v>399</v>
      </c>
      <c r="AV7894" s="1" t="s">
        <v>709</v>
      </c>
      <c r="AX7894" s="3" t="str">
        <f t="array" ref="AX7894">TEXTJOIN(", ", TRUE, IF(X7894:AS7894="Y", X$1:AS$1, IF(X7894:AS7894&lt;&gt;"", X$1:AS$1 &amp; ": " &amp; X7894:AS7894, "")))
</f>
        <v>Cocaine, Fentanyl, Oxycodone, Any Opioid</v>
      </c>
    </row>
    <row r="7895">
      <c r="A7895" s="2">
        <v>43280.0</v>
      </c>
      <c r="B7895" s="1" t="s">
        <v>50</v>
      </c>
      <c r="C7895" s="1">
        <v>29.0</v>
      </c>
      <c r="D7895" s="1" t="s">
        <v>51</v>
      </c>
      <c r="E7895" s="1" t="s">
        <v>52</v>
      </c>
      <c r="G7895" s="1" t="s">
        <v>7629</v>
      </c>
      <c r="H7895" s="1" t="s">
        <v>2224</v>
      </c>
      <c r="I7895" s="1" t="s">
        <v>248</v>
      </c>
      <c r="J7895" s="1" t="s">
        <v>91</v>
      </c>
      <c r="K7895" s="1" t="s">
        <v>91</v>
      </c>
      <c r="M7895" s="1" t="s">
        <v>557</v>
      </c>
      <c r="N7895" s="1" t="s">
        <v>119</v>
      </c>
      <c r="O7895" s="1" t="s">
        <v>91</v>
      </c>
      <c r="P7895" s="1" t="s">
        <v>91</v>
      </c>
      <c r="Q7895" s="1" t="s">
        <v>55</v>
      </c>
      <c r="R7895" s="1" t="s">
        <v>44</v>
      </c>
      <c r="T7895" s="1" t="s">
        <v>921</v>
      </c>
      <c r="U7895" s="1" t="s">
        <v>59</v>
      </c>
      <c r="Z7895" s="1" t="s">
        <v>60</v>
      </c>
      <c r="AR7895" s="1" t="s">
        <v>60</v>
      </c>
      <c r="AU7895" s="1" t="s">
        <v>110</v>
      </c>
      <c r="AV7895" s="1" t="s">
        <v>111</v>
      </c>
      <c r="AX7895" s="3" t="str">
        <f t="array" ref="AX7895">TEXTJOIN(", ", TRUE, IF(X7895:AS7895="Y", X$1:AS$1, IF(X7895:AS7895&lt;&gt;"", X$1:AS$1 &amp; ": " &amp; X7895:AS7895, "")))
</f>
        <v>Fentanyl, Any Opioid</v>
      </c>
    </row>
    <row r="7896">
      <c r="A7896" s="4">
        <v>43032.0</v>
      </c>
      <c r="B7896" s="1" t="s">
        <v>86</v>
      </c>
      <c r="C7896" s="1">
        <v>23.0</v>
      </c>
      <c r="D7896" s="1" t="s">
        <v>76</v>
      </c>
      <c r="E7896" s="1" t="s">
        <v>63</v>
      </c>
      <c r="G7896" s="1" t="s">
        <v>255</v>
      </c>
      <c r="H7896" s="1" t="s">
        <v>103</v>
      </c>
      <c r="I7896" s="1" t="s">
        <v>55</v>
      </c>
      <c r="J7896" s="1" t="s">
        <v>255</v>
      </c>
      <c r="K7896" s="1" t="s">
        <v>103</v>
      </c>
      <c r="L7896" s="1" t="s">
        <v>55</v>
      </c>
      <c r="M7896" s="1" t="s">
        <v>56</v>
      </c>
      <c r="N7896" s="1" t="s">
        <v>891</v>
      </c>
      <c r="O7896" s="1" t="s">
        <v>255</v>
      </c>
      <c r="P7896" s="1" t="s">
        <v>103</v>
      </c>
      <c r="Q7896" s="1" t="s">
        <v>55</v>
      </c>
      <c r="R7896" s="1" t="s">
        <v>56</v>
      </c>
      <c r="T7896" s="1" t="s">
        <v>1088</v>
      </c>
      <c r="U7896" s="1" t="s">
        <v>59</v>
      </c>
      <c r="AF7896" s="1" t="s">
        <v>60</v>
      </c>
      <c r="AG7896" s="1" t="s">
        <v>60</v>
      </c>
      <c r="AT7896" s="1" t="s">
        <v>259</v>
      </c>
      <c r="AU7896" s="1" t="s">
        <v>259</v>
      </c>
      <c r="AV7896" s="1" t="s">
        <v>520</v>
      </c>
      <c r="AX7896" s="3" t="str">
        <f t="array" ref="AX7896">TEXTJOIN(", ", TRUE, IF(X7896:AS7896="Y", X$1:AS$1, IF(X7896:AS7896&lt;&gt;"", X$1:AS$1 &amp; ": " &amp; X7896:AS7896, "")))
</f>
        <v>Benzodiazepine, Methadone</v>
      </c>
    </row>
    <row r="7897">
      <c r="A7897" s="4">
        <v>43779.0</v>
      </c>
      <c r="B7897" s="1" t="s">
        <v>50</v>
      </c>
      <c r="C7897" s="1">
        <v>40.0</v>
      </c>
      <c r="D7897" s="1" t="s">
        <v>76</v>
      </c>
      <c r="E7897" s="1" t="s">
        <v>63</v>
      </c>
      <c r="G7897" s="1" t="s">
        <v>256</v>
      </c>
      <c r="H7897" s="1" t="s">
        <v>103</v>
      </c>
      <c r="I7897" s="1" t="s">
        <v>55</v>
      </c>
      <c r="J7897" s="1" t="s">
        <v>256</v>
      </c>
      <c r="K7897" s="1" t="s">
        <v>103</v>
      </c>
      <c r="L7897" s="1" t="s">
        <v>55</v>
      </c>
      <c r="M7897" s="1" t="s">
        <v>56</v>
      </c>
      <c r="N7897" s="1" t="s">
        <v>119</v>
      </c>
      <c r="O7897" s="1" t="s">
        <v>256</v>
      </c>
      <c r="P7897" s="1" t="s">
        <v>103</v>
      </c>
      <c r="Q7897" s="1" t="s">
        <v>55</v>
      </c>
      <c r="R7897" s="1" t="s">
        <v>56</v>
      </c>
      <c r="T7897" s="1" t="s">
        <v>7630</v>
      </c>
      <c r="U7897" s="1" t="s">
        <v>59</v>
      </c>
      <c r="V7897" s="1" t="s">
        <v>258</v>
      </c>
      <c r="X7897" s="1" t="s">
        <v>60</v>
      </c>
      <c r="Y7897" s="1" t="s">
        <v>60</v>
      </c>
      <c r="Z7897" s="1" t="s">
        <v>60</v>
      </c>
      <c r="AP7897" s="1" t="s">
        <v>60</v>
      </c>
      <c r="AR7897" s="1" t="s">
        <v>60</v>
      </c>
      <c r="AS7897" s="1" t="s">
        <v>38</v>
      </c>
      <c r="AT7897" s="1" t="s">
        <v>282</v>
      </c>
      <c r="AU7897" s="1" t="s">
        <v>282</v>
      </c>
      <c r="AV7897" s="1" t="s">
        <v>260</v>
      </c>
      <c r="AX7897" s="3" t="str">
        <f t="array" ref="AX7897">TEXTJOIN(", ", TRUE, IF(X7897:AS7897="Y", X$1:AS$1, IF(X7897:AS7897&lt;&gt;"", X$1:AS$1 &amp; ": " &amp; X7897:AS7897, "")))
</f>
        <v>Heroin, Cocaine, Fentanyl, Heroin/Morph/Codeine, Any Opioid, Other: Xylazine</v>
      </c>
    </row>
    <row r="7898">
      <c r="A7898" s="4">
        <v>44500.0</v>
      </c>
      <c r="B7898" s="1" t="s">
        <v>50</v>
      </c>
      <c r="C7898" s="1">
        <v>42.0</v>
      </c>
      <c r="D7898" s="1" t="s">
        <v>51</v>
      </c>
      <c r="E7898" s="1" t="s">
        <v>502</v>
      </c>
      <c r="G7898" s="1" t="s">
        <v>103</v>
      </c>
      <c r="H7898" s="1" t="s">
        <v>103</v>
      </c>
      <c r="I7898" s="1" t="s">
        <v>55</v>
      </c>
      <c r="J7898" s="1" t="s">
        <v>103</v>
      </c>
      <c r="K7898" s="1" t="s">
        <v>103</v>
      </c>
      <c r="L7898" s="1" t="s">
        <v>55</v>
      </c>
      <c r="M7898" s="1" t="s">
        <v>649</v>
      </c>
      <c r="N7898" s="1" t="s">
        <v>430</v>
      </c>
      <c r="O7898" s="1" t="s">
        <v>103</v>
      </c>
      <c r="P7898" s="1" t="s">
        <v>103</v>
      </c>
      <c r="Q7898" s="1" t="s">
        <v>55</v>
      </c>
      <c r="R7898" s="1" t="s">
        <v>44</v>
      </c>
      <c r="S7898" s="1" t="s">
        <v>7631</v>
      </c>
      <c r="T7898" s="1" t="s">
        <v>4548</v>
      </c>
      <c r="U7898" s="1" t="s">
        <v>59</v>
      </c>
      <c r="Z7898" s="1" t="s">
        <v>60</v>
      </c>
      <c r="AR7898" s="1" t="s">
        <v>60</v>
      </c>
      <c r="AT7898" s="1" t="s">
        <v>167</v>
      </c>
      <c r="AU7898" s="1" t="s">
        <v>167</v>
      </c>
      <c r="AV7898" s="1" t="s">
        <v>168</v>
      </c>
      <c r="AX7898" s="3" t="str">
        <f t="array" ref="AX7898">TEXTJOIN(", ", TRUE, IF(X7898:AS7898="Y", X$1:AS$1, IF(X7898:AS7898&lt;&gt;"", X$1:AS$1 &amp; ": " &amp; X7898:AS7898, "")))
</f>
        <v>Fentanyl, Any Opioid</v>
      </c>
    </row>
    <row r="7899">
      <c r="A7899" s="2">
        <v>42090.0</v>
      </c>
      <c r="B7899" s="1" t="s">
        <v>86</v>
      </c>
      <c r="C7899" s="1">
        <v>53.0</v>
      </c>
      <c r="D7899" s="1" t="s">
        <v>51</v>
      </c>
      <c r="E7899" s="1" t="s">
        <v>63</v>
      </c>
      <c r="G7899" s="1" t="s">
        <v>322</v>
      </c>
      <c r="H7899" s="1" t="s">
        <v>91</v>
      </c>
      <c r="I7899" s="1" t="s">
        <v>55</v>
      </c>
      <c r="J7899" s="1" t="s">
        <v>322</v>
      </c>
      <c r="M7899" s="1" t="s">
        <v>56</v>
      </c>
      <c r="O7899" s="1" t="s">
        <v>322</v>
      </c>
      <c r="P7899" s="1" t="s">
        <v>91</v>
      </c>
      <c r="Q7899" s="1" t="s">
        <v>55</v>
      </c>
      <c r="R7899" s="1" t="s">
        <v>56</v>
      </c>
      <c r="T7899" s="1" t="s">
        <v>7632</v>
      </c>
      <c r="U7899" s="1" t="s">
        <v>59</v>
      </c>
      <c r="W7899" s="1" t="s">
        <v>60</v>
      </c>
      <c r="X7899" s="1" t="s">
        <v>60</v>
      </c>
      <c r="Y7899" s="1" t="s">
        <v>60</v>
      </c>
      <c r="Z7899" s="1" t="s">
        <v>60</v>
      </c>
      <c r="AP7899" s="1" t="s">
        <v>60</v>
      </c>
      <c r="AR7899" s="1" t="s">
        <v>60</v>
      </c>
      <c r="AT7899" s="1" t="s">
        <v>324</v>
      </c>
      <c r="AU7899" s="1" t="s">
        <v>324</v>
      </c>
      <c r="AV7899" s="1" t="s">
        <v>325</v>
      </c>
      <c r="AX7899" s="3" t="str">
        <f t="array" ref="AX7899">TEXTJOIN(", ", TRUE, IF(X7899:AS7899="Y", X$1:AS$1, IF(X7899:AS7899&lt;&gt;"", X$1:AS$1 &amp; ": " &amp; X7899:AS7899, "")))
</f>
        <v>Heroin, Cocaine, Fentanyl, Heroin/Morph/Codeine, Any Opioid</v>
      </c>
    </row>
    <row r="7900">
      <c r="A7900" s="2">
        <v>43620.0</v>
      </c>
      <c r="B7900" s="1" t="s">
        <v>50</v>
      </c>
      <c r="C7900" s="1">
        <v>39.0</v>
      </c>
      <c r="D7900" s="1" t="s">
        <v>51</v>
      </c>
      <c r="E7900" s="1" t="s">
        <v>63</v>
      </c>
      <c r="F7900" s="1" t="s">
        <v>137</v>
      </c>
      <c r="G7900" s="1" t="s">
        <v>7633</v>
      </c>
      <c r="I7900" s="1" t="s">
        <v>55</v>
      </c>
      <c r="J7900" s="1" t="s">
        <v>262</v>
      </c>
      <c r="K7900" s="1" t="s">
        <v>263</v>
      </c>
      <c r="L7900" s="1" t="s">
        <v>55</v>
      </c>
      <c r="M7900" s="1" t="s">
        <v>333</v>
      </c>
      <c r="N7900" s="1" t="s">
        <v>276</v>
      </c>
      <c r="O7900" s="1" t="s">
        <v>7633</v>
      </c>
      <c r="Q7900" s="1" t="s">
        <v>55</v>
      </c>
      <c r="R7900" s="1" t="s">
        <v>56</v>
      </c>
      <c r="T7900" s="1" t="s">
        <v>7634</v>
      </c>
      <c r="U7900" s="1" t="s">
        <v>59</v>
      </c>
      <c r="V7900" s="1" t="s">
        <v>2712</v>
      </c>
      <c r="Y7900" s="1" t="s">
        <v>60</v>
      </c>
      <c r="Z7900" s="1" t="s">
        <v>60</v>
      </c>
      <c r="AA7900" s="1" t="s">
        <v>60</v>
      </c>
      <c r="AR7900" s="1" t="s">
        <v>60</v>
      </c>
      <c r="AT7900" s="1" t="s">
        <v>7635</v>
      </c>
      <c r="AU7900" s="1" t="s">
        <v>556</v>
      </c>
      <c r="AV7900" s="1" t="s">
        <v>7636</v>
      </c>
      <c r="AX7900" s="3" t="str">
        <f t="array" ref="AX7900">TEXTJOIN(", ", TRUE, IF(X7900:AS7900="Y", X$1:AS$1, IF(X7900:AS7900&lt;&gt;"", X$1:AS$1 &amp; ": " &amp; X7900:AS7900, "")))
</f>
        <v>Cocaine, Fentanyl, Fentanyl Analogue, Any Opioid</v>
      </c>
    </row>
    <row r="7901">
      <c r="A7901" s="2">
        <v>43998.0</v>
      </c>
      <c r="B7901" s="1" t="s">
        <v>50</v>
      </c>
      <c r="C7901" s="1">
        <v>31.0</v>
      </c>
      <c r="D7901" s="1" t="s">
        <v>76</v>
      </c>
      <c r="E7901" s="1" t="s">
        <v>63</v>
      </c>
      <c r="G7901" s="1" t="s">
        <v>484</v>
      </c>
      <c r="H7901" s="1" t="s">
        <v>103</v>
      </c>
      <c r="I7901" s="1" t="s">
        <v>55</v>
      </c>
      <c r="J7901" s="1" t="s">
        <v>185</v>
      </c>
      <c r="K7901" s="1" t="s">
        <v>91</v>
      </c>
      <c r="L7901" s="1" t="s">
        <v>55</v>
      </c>
      <c r="M7901" s="1" t="s">
        <v>56</v>
      </c>
      <c r="N7901" s="1" t="s">
        <v>136</v>
      </c>
      <c r="O7901" s="1" t="s">
        <v>185</v>
      </c>
      <c r="P7901" s="1" t="s">
        <v>91</v>
      </c>
      <c r="Q7901" s="1" t="s">
        <v>55</v>
      </c>
      <c r="R7901" s="1" t="s">
        <v>67</v>
      </c>
      <c r="T7901" s="1" t="s">
        <v>7637</v>
      </c>
      <c r="U7901" s="1" t="s">
        <v>59</v>
      </c>
      <c r="X7901" s="1" t="s">
        <v>60</v>
      </c>
      <c r="Z7901" s="1" t="s">
        <v>60</v>
      </c>
      <c r="AR7901" s="1" t="s">
        <v>60</v>
      </c>
      <c r="AT7901" s="1" t="s">
        <v>682</v>
      </c>
      <c r="AU7901" s="1" t="s">
        <v>188</v>
      </c>
      <c r="AV7901" s="1" t="s">
        <v>189</v>
      </c>
      <c r="AX7901" s="3" t="str">
        <f t="array" ref="AX7901">TEXTJOIN(", ", TRUE, IF(X7901:AS7901="Y", X$1:AS$1, IF(X7901:AS7901&lt;&gt;"", X$1:AS$1 &amp; ": " &amp; X7901:AS7901, "")))
</f>
        <v>Heroin, Fentanyl, Any Opioid</v>
      </c>
    </row>
    <row r="7902">
      <c r="A7902" s="4">
        <v>43030.0</v>
      </c>
      <c r="B7902" s="1" t="s">
        <v>86</v>
      </c>
      <c r="C7902" s="1">
        <v>72.0</v>
      </c>
      <c r="D7902" s="1" t="s">
        <v>76</v>
      </c>
      <c r="E7902" s="1" t="s">
        <v>63</v>
      </c>
      <c r="F7902" s="1" t="s">
        <v>137</v>
      </c>
      <c r="G7902" s="1" t="s">
        <v>91</v>
      </c>
      <c r="H7902" s="1" t="s">
        <v>91</v>
      </c>
      <c r="I7902" s="1" t="s">
        <v>55</v>
      </c>
      <c r="J7902" s="1" t="s">
        <v>91</v>
      </c>
      <c r="K7902" s="1" t="s">
        <v>91</v>
      </c>
      <c r="L7902" s="1" t="s">
        <v>55</v>
      </c>
      <c r="M7902" s="1" t="s">
        <v>56</v>
      </c>
      <c r="N7902" s="1" t="s">
        <v>136</v>
      </c>
      <c r="O7902" s="1" t="s">
        <v>91</v>
      </c>
      <c r="P7902" s="1" t="s">
        <v>91</v>
      </c>
      <c r="Q7902" s="1" t="s">
        <v>55</v>
      </c>
      <c r="R7902" s="1" t="s">
        <v>67</v>
      </c>
      <c r="T7902" s="1" t="s">
        <v>645</v>
      </c>
      <c r="U7902" s="1" t="s">
        <v>59</v>
      </c>
      <c r="X7902" s="1" t="s">
        <v>60</v>
      </c>
      <c r="Z7902" s="1" t="s">
        <v>60</v>
      </c>
      <c r="AA7902" s="1" t="s">
        <v>60</v>
      </c>
      <c r="AT7902" s="1" t="s">
        <v>110</v>
      </c>
      <c r="AU7902" s="1" t="s">
        <v>110</v>
      </c>
      <c r="AV7902" s="1" t="s">
        <v>111</v>
      </c>
      <c r="AX7902" s="3" t="str">
        <f t="array" ref="AX7902">TEXTJOIN(", ", TRUE, IF(X7902:AS7902="Y", X$1:AS$1, IF(X7902:AS7902&lt;&gt;"", X$1:AS$1 &amp; ": " &amp; X7902:AS7902, "")))
</f>
        <v>Heroin, Fentanyl, Fentanyl Analogue</v>
      </c>
    </row>
    <row r="7903">
      <c r="A7903" s="2">
        <v>43722.0</v>
      </c>
      <c r="B7903" s="1" t="s">
        <v>50</v>
      </c>
      <c r="C7903" s="1">
        <v>37.0</v>
      </c>
      <c r="D7903" s="1" t="s">
        <v>51</v>
      </c>
      <c r="E7903" s="1" t="s">
        <v>63</v>
      </c>
      <c r="F7903" s="1" t="s">
        <v>137</v>
      </c>
      <c r="G7903" s="1" t="s">
        <v>82</v>
      </c>
      <c r="H7903" s="1" t="s">
        <v>54</v>
      </c>
      <c r="I7903" s="1" t="s">
        <v>55</v>
      </c>
      <c r="J7903" s="1" t="s">
        <v>82</v>
      </c>
      <c r="K7903" s="1" t="s">
        <v>54</v>
      </c>
      <c r="L7903" s="1" t="s">
        <v>55</v>
      </c>
      <c r="M7903" s="1" t="s">
        <v>56</v>
      </c>
      <c r="N7903" s="1" t="s">
        <v>136</v>
      </c>
      <c r="O7903" s="1" t="s">
        <v>82</v>
      </c>
      <c r="P7903" s="1" t="s">
        <v>54</v>
      </c>
      <c r="Q7903" s="1" t="s">
        <v>55</v>
      </c>
      <c r="R7903" s="1" t="s">
        <v>56</v>
      </c>
      <c r="T7903" s="1" t="s">
        <v>7638</v>
      </c>
      <c r="U7903" s="1" t="s">
        <v>59</v>
      </c>
      <c r="X7903" s="1" t="s">
        <v>60</v>
      </c>
      <c r="Z7903" s="1" t="s">
        <v>60</v>
      </c>
      <c r="AF7903" s="1" t="s">
        <v>60</v>
      </c>
      <c r="AP7903" s="1" t="s">
        <v>60</v>
      </c>
      <c r="AR7903" s="1" t="s">
        <v>60</v>
      </c>
      <c r="AT7903" s="1" t="s">
        <v>329</v>
      </c>
      <c r="AU7903" s="1" t="s">
        <v>329</v>
      </c>
      <c r="AV7903" s="1" t="s">
        <v>85</v>
      </c>
      <c r="AX7903" s="3" t="str">
        <f t="array" ref="AX7903">TEXTJOIN(", ", TRUE, IF(X7903:AS7903="Y", X$1:AS$1, IF(X7903:AS7903&lt;&gt;"", X$1:AS$1 &amp; ": " &amp; X7903:AS7903, "")))
</f>
        <v>Heroin, Fentanyl, Benzodiazepine, Heroin/Morph/Codeine, Any Opioid</v>
      </c>
    </row>
    <row r="7904">
      <c r="A7904" s="2">
        <v>43848.0</v>
      </c>
      <c r="B7904" s="1" t="s">
        <v>50</v>
      </c>
      <c r="C7904" s="1">
        <v>35.0</v>
      </c>
      <c r="D7904" s="1" t="s">
        <v>51</v>
      </c>
      <c r="E7904" s="1" t="s">
        <v>52</v>
      </c>
      <c r="G7904" s="1" t="s">
        <v>91</v>
      </c>
      <c r="H7904" s="1" t="s">
        <v>91</v>
      </c>
      <c r="I7904" s="1" t="s">
        <v>55</v>
      </c>
      <c r="J7904" s="1" t="s">
        <v>271</v>
      </c>
      <c r="K7904" s="1" t="s">
        <v>91</v>
      </c>
      <c r="L7904" s="1" t="s">
        <v>55</v>
      </c>
      <c r="M7904" s="1" t="s">
        <v>177</v>
      </c>
      <c r="N7904" s="1" t="s">
        <v>119</v>
      </c>
      <c r="O7904" s="1" t="s">
        <v>271</v>
      </c>
      <c r="P7904" s="1" t="s">
        <v>91</v>
      </c>
      <c r="Q7904" s="1" t="s">
        <v>55</v>
      </c>
      <c r="R7904" s="1" t="s">
        <v>67</v>
      </c>
      <c r="T7904" s="1" t="s">
        <v>3607</v>
      </c>
      <c r="U7904" s="1" t="s">
        <v>59</v>
      </c>
      <c r="V7904" s="1" t="s">
        <v>286</v>
      </c>
      <c r="Y7904" s="1" t="s">
        <v>60</v>
      </c>
      <c r="AD7904" s="1" t="s">
        <v>60</v>
      </c>
      <c r="AT7904" s="1" t="s">
        <v>110</v>
      </c>
      <c r="AU7904" s="1" t="s">
        <v>274</v>
      </c>
      <c r="AV7904" s="1" t="s">
        <v>275</v>
      </c>
      <c r="AX7904" s="3" t="str">
        <f t="array" ref="AX7904">TEXTJOIN(", ", TRUE, IF(X7904:AS7904="Y", X$1:AS$1, IF(X7904:AS7904&lt;&gt;"", X$1:AS$1 &amp; ": " &amp; X7904:AS7904, "")))
</f>
        <v>Cocaine, Ethanol</v>
      </c>
    </row>
    <row r="7905">
      <c r="A7905" s="2">
        <v>44082.0</v>
      </c>
      <c r="B7905" s="1" t="s">
        <v>50</v>
      </c>
      <c r="C7905" s="1">
        <v>44.0</v>
      </c>
      <c r="D7905" s="1" t="s">
        <v>51</v>
      </c>
      <c r="E7905" s="1" t="s">
        <v>63</v>
      </c>
      <c r="G7905" s="1" t="s">
        <v>160</v>
      </c>
      <c r="H7905" s="1" t="s">
        <v>54</v>
      </c>
      <c r="I7905" s="1" t="s">
        <v>55</v>
      </c>
      <c r="J7905" s="1" t="s">
        <v>160</v>
      </c>
      <c r="K7905" s="1" t="s">
        <v>54</v>
      </c>
      <c r="L7905" s="1" t="s">
        <v>55</v>
      </c>
      <c r="M7905" s="1" t="s">
        <v>56</v>
      </c>
      <c r="N7905" s="1" t="s">
        <v>119</v>
      </c>
      <c r="O7905" s="1" t="s">
        <v>160</v>
      </c>
      <c r="P7905" s="1" t="s">
        <v>54</v>
      </c>
      <c r="Q7905" s="1" t="s">
        <v>55</v>
      </c>
      <c r="R7905" s="1" t="s">
        <v>56</v>
      </c>
      <c r="T7905" s="1" t="s">
        <v>7639</v>
      </c>
      <c r="U7905" s="1" t="s">
        <v>59</v>
      </c>
      <c r="Z7905" s="1" t="s">
        <v>60</v>
      </c>
      <c r="AD7905" s="1" t="s">
        <v>60</v>
      </c>
      <c r="AR7905" s="1" t="s">
        <v>60</v>
      </c>
      <c r="AT7905" s="1" t="s">
        <v>163</v>
      </c>
      <c r="AU7905" s="1" t="s">
        <v>163</v>
      </c>
      <c r="AV7905" s="1" t="s">
        <v>164</v>
      </c>
      <c r="AX7905" s="3" t="str">
        <f t="array" ref="AX7905">TEXTJOIN(", ", TRUE, IF(X7905:AS7905="Y", X$1:AS$1, IF(X7905:AS7905&lt;&gt;"", X$1:AS$1 &amp; ": " &amp; X7905:AS7905, "")))
</f>
        <v>Fentanyl, Ethanol, Any Opioid</v>
      </c>
    </row>
    <row r="7906">
      <c r="A7906" s="4">
        <v>41998.0</v>
      </c>
      <c r="B7906" s="1" t="s">
        <v>50</v>
      </c>
      <c r="C7906" s="1">
        <v>40.0</v>
      </c>
      <c r="D7906" s="1" t="s">
        <v>51</v>
      </c>
      <c r="E7906" s="1" t="s">
        <v>63</v>
      </c>
      <c r="G7906" s="1" t="s">
        <v>226</v>
      </c>
      <c r="O7906" s="1" t="s">
        <v>103</v>
      </c>
      <c r="P7906" s="1" t="s">
        <v>103</v>
      </c>
      <c r="R7906" s="1" t="s">
        <v>67</v>
      </c>
      <c r="T7906" s="1" t="s">
        <v>7640</v>
      </c>
      <c r="U7906" s="1" t="s">
        <v>59</v>
      </c>
      <c r="AF7906" s="1" t="s">
        <v>60</v>
      </c>
      <c r="AG7906" s="1" t="s">
        <v>60</v>
      </c>
      <c r="AT7906" s="1" t="s">
        <v>228</v>
      </c>
      <c r="AU7906" s="1" t="s">
        <v>62</v>
      </c>
      <c r="AV7906" s="1" t="s">
        <v>168</v>
      </c>
      <c r="AX7906" s="3" t="str">
        <f t="array" ref="AX7906">TEXTJOIN(", ", TRUE, IF(X7906:AS7906="Y", X$1:AS$1, IF(X7906:AS7906&lt;&gt;"", X$1:AS$1 &amp; ": " &amp; X7906:AS7906, "")))
</f>
        <v>Benzodiazepine, Methadone</v>
      </c>
    </row>
    <row r="7907">
      <c r="A7907" s="2">
        <v>41036.0</v>
      </c>
      <c r="B7907" s="1" t="s">
        <v>50</v>
      </c>
      <c r="C7907" s="1">
        <v>52.0</v>
      </c>
      <c r="D7907" s="1" t="s">
        <v>51</v>
      </c>
      <c r="E7907" s="1" t="s">
        <v>63</v>
      </c>
      <c r="G7907" s="1" t="s">
        <v>300</v>
      </c>
      <c r="H7907" s="1" t="s">
        <v>299</v>
      </c>
      <c r="J7907" s="1" t="s">
        <v>300</v>
      </c>
      <c r="L7907" s="1" t="s">
        <v>55</v>
      </c>
      <c r="M7907" s="1" t="s">
        <v>56</v>
      </c>
      <c r="N7907" s="1" t="s">
        <v>148</v>
      </c>
      <c r="O7907" s="1" t="s">
        <v>300</v>
      </c>
      <c r="P7907" s="1" t="s">
        <v>299</v>
      </c>
      <c r="R7907" s="1" t="s">
        <v>56</v>
      </c>
      <c r="T7907" s="1" t="s">
        <v>68</v>
      </c>
      <c r="U7907" s="1" t="s">
        <v>59</v>
      </c>
      <c r="X7907" s="1" t="s">
        <v>60</v>
      </c>
      <c r="AT7907" s="1" t="s">
        <v>304</v>
      </c>
      <c r="AU7907" s="1" t="s">
        <v>304</v>
      </c>
      <c r="AV7907" s="1" t="s">
        <v>302</v>
      </c>
      <c r="AX7907" s="3" t="str">
        <f t="array" ref="AX7907">TEXTJOIN(", ", TRUE, IF(X7907:AS7907="Y", X$1:AS$1, IF(X7907:AS7907&lt;&gt;"", X$1:AS$1 &amp; ": " &amp; X7907:AS7907, "")))
</f>
        <v>Heroin</v>
      </c>
    </row>
    <row r="7908">
      <c r="A7908" s="2">
        <v>43514.0</v>
      </c>
      <c r="B7908" s="1" t="s">
        <v>50</v>
      </c>
      <c r="C7908" s="1">
        <v>18.0</v>
      </c>
      <c r="D7908" s="1" t="s">
        <v>51</v>
      </c>
      <c r="E7908" s="1" t="s">
        <v>63</v>
      </c>
      <c r="G7908" s="1" t="s">
        <v>116</v>
      </c>
      <c r="H7908" s="1" t="s">
        <v>103</v>
      </c>
      <c r="I7908" s="1" t="s">
        <v>55</v>
      </c>
      <c r="J7908" s="1" t="s">
        <v>116</v>
      </c>
      <c r="K7908" s="1" t="s">
        <v>103</v>
      </c>
      <c r="L7908" s="1" t="s">
        <v>55</v>
      </c>
      <c r="M7908" s="1" t="s">
        <v>56</v>
      </c>
      <c r="N7908" s="1" t="s">
        <v>1893</v>
      </c>
      <c r="O7908" s="1" t="s">
        <v>116</v>
      </c>
      <c r="P7908" s="1" t="s">
        <v>103</v>
      </c>
      <c r="Q7908" s="1" t="s">
        <v>55</v>
      </c>
      <c r="R7908" s="1" t="s">
        <v>56</v>
      </c>
      <c r="T7908" s="1" t="s">
        <v>7641</v>
      </c>
      <c r="U7908" s="1" t="s">
        <v>59</v>
      </c>
      <c r="Z7908" s="1" t="s">
        <v>60</v>
      </c>
      <c r="AR7908" s="1" t="s">
        <v>60</v>
      </c>
      <c r="AT7908" s="1" t="s">
        <v>122</v>
      </c>
      <c r="AU7908" s="1" t="s">
        <v>122</v>
      </c>
      <c r="AV7908" s="1" t="s">
        <v>139</v>
      </c>
      <c r="AX7908" s="3" t="str">
        <f t="array" ref="AX7908">TEXTJOIN(", ", TRUE, IF(X7908:AS7908="Y", X$1:AS$1, IF(X7908:AS7908&lt;&gt;"", X$1:AS$1 &amp; ": " &amp; X7908:AS7908, "")))
</f>
        <v>Fentanyl, Any Opioid</v>
      </c>
    </row>
    <row r="7909">
      <c r="A7909" s="2">
        <v>44242.0</v>
      </c>
      <c r="B7909" s="1" t="s">
        <v>50</v>
      </c>
      <c r="C7909" s="1">
        <v>44.0</v>
      </c>
      <c r="D7909" s="1" t="s">
        <v>51</v>
      </c>
      <c r="E7909" s="1" t="s">
        <v>63</v>
      </c>
      <c r="F7909" s="1" t="s">
        <v>267</v>
      </c>
      <c r="J7909" s="1" t="s">
        <v>103</v>
      </c>
      <c r="K7909" s="1" t="s">
        <v>103</v>
      </c>
      <c r="L7909" s="1" t="s">
        <v>55</v>
      </c>
      <c r="M7909" s="1" t="s">
        <v>269</v>
      </c>
      <c r="N7909" s="1" t="s">
        <v>136</v>
      </c>
      <c r="O7909" s="1" t="s">
        <v>103</v>
      </c>
      <c r="P7909" s="1" t="s">
        <v>103</v>
      </c>
      <c r="Q7909" s="1" t="s">
        <v>55</v>
      </c>
      <c r="R7909" s="1" t="s">
        <v>44</v>
      </c>
      <c r="S7909" s="1" t="s">
        <v>2085</v>
      </c>
      <c r="T7909" s="1" t="s">
        <v>7642</v>
      </c>
      <c r="U7909" s="1" t="s">
        <v>59</v>
      </c>
      <c r="Z7909" s="1" t="s">
        <v>60</v>
      </c>
      <c r="AA7909" s="1" t="s">
        <v>60</v>
      </c>
      <c r="AD7909" s="1" t="s">
        <v>60</v>
      </c>
      <c r="AR7909" s="1" t="s">
        <v>60</v>
      </c>
      <c r="AT7909" s="1" t="s">
        <v>62</v>
      </c>
      <c r="AU7909" s="1" t="s">
        <v>167</v>
      </c>
      <c r="AV7909" s="1" t="s">
        <v>168</v>
      </c>
      <c r="AX7909" s="3" t="str">
        <f t="array" ref="AX7909">TEXTJOIN(", ", TRUE, IF(X7909:AS7909="Y", X$1:AS$1, IF(X7909:AS7909&lt;&gt;"", X$1:AS$1 &amp; ": " &amp; X7909:AS7909, "")))
</f>
        <v>Fentanyl, Fentanyl Analogue, Ethanol, Any Opioid</v>
      </c>
    </row>
    <row r="7910">
      <c r="A7910" s="2">
        <v>42133.0</v>
      </c>
      <c r="B7910" s="1" t="s">
        <v>86</v>
      </c>
      <c r="C7910" s="1">
        <v>59.0</v>
      </c>
      <c r="D7910" s="1" t="s">
        <v>51</v>
      </c>
      <c r="E7910" s="1" t="s">
        <v>63</v>
      </c>
      <c r="G7910" s="1" t="s">
        <v>1358</v>
      </c>
      <c r="H7910" s="1" t="s">
        <v>103</v>
      </c>
      <c r="I7910" s="1" t="s">
        <v>55</v>
      </c>
      <c r="J7910" s="1" t="s">
        <v>1358</v>
      </c>
      <c r="M7910" s="1" t="s">
        <v>56</v>
      </c>
      <c r="O7910" s="1" t="s">
        <v>1358</v>
      </c>
      <c r="P7910" s="1" t="s">
        <v>103</v>
      </c>
      <c r="Q7910" s="1" t="s">
        <v>55</v>
      </c>
      <c r="R7910" s="1" t="s">
        <v>56</v>
      </c>
      <c r="T7910" s="1" t="s">
        <v>7643</v>
      </c>
      <c r="U7910" s="1" t="s">
        <v>59</v>
      </c>
      <c r="Z7910" s="1" t="s">
        <v>60</v>
      </c>
      <c r="AB7910" s="1" t="s">
        <v>60</v>
      </c>
      <c r="AF7910" s="1" t="s">
        <v>60</v>
      </c>
      <c r="AR7910" s="1" t="s">
        <v>60</v>
      </c>
      <c r="AT7910" s="1" t="s">
        <v>1360</v>
      </c>
      <c r="AU7910" s="1" t="s">
        <v>1360</v>
      </c>
      <c r="AV7910" s="1" t="s">
        <v>1361</v>
      </c>
      <c r="AX7910" s="3" t="str">
        <f t="array" ref="AX7910">TEXTJOIN(", ", TRUE, IF(X7910:AS7910="Y", X$1:AS$1, IF(X7910:AS7910&lt;&gt;"", X$1:AS$1 &amp; ": " &amp; X7910:AS7910, "")))
</f>
        <v>Fentanyl, Oxycodone, Benzodiazepine, Any Opioid</v>
      </c>
    </row>
    <row r="7911">
      <c r="A7911" s="2">
        <v>44079.0</v>
      </c>
      <c r="B7911" s="1" t="s">
        <v>50</v>
      </c>
      <c r="C7911" s="1">
        <v>38.0</v>
      </c>
      <c r="D7911" s="1" t="s">
        <v>76</v>
      </c>
      <c r="E7911" s="1" t="s">
        <v>63</v>
      </c>
      <c r="G7911" s="1" t="s">
        <v>1853</v>
      </c>
      <c r="H7911" s="1" t="s">
        <v>263</v>
      </c>
      <c r="I7911" s="1" t="s">
        <v>55</v>
      </c>
      <c r="J7911" s="1" t="s">
        <v>238</v>
      </c>
      <c r="K7911" s="1" t="s">
        <v>125</v>
      </c>
      <c r="L7911" s="1" t="s">
        <v>55</v>
      </c>
      <c r="M7911" s="1" t="s">
        <v>44</v>
      </c>
      <c r="N7911" s="1" t="s">
        <v>136</v>
      </c>
      <c r="O7911" s="1" t="s">
        <v>238</v>
      </c>
      <c r="P7911" s="1" t="s">
        <v>125</v>
      </c>
      <c r="Q7911" s="1" t="s">
        <v>55</v>
      </c>
      <c r="R7911" s="1" t="s">
        <v>44</v>
      </c>
      <c r="T7911" s="1" t="s">
        <v>7644</v>
      </c>
      <c r="U7911" s="1" t="s">
        <v>59</v>
      </c>
      <c r="Z7911" s="1" t="s">
        <v>60</v>
      </c>
      <c r="AB7911" s="1" t="s">
        <v>60</v>
      </c>
      <c r="AC7911" s="1" t="s">
        <v>60</v>
      </c>
      <c r="AD7911" s="1" t="s">
        <v>60</v>
      </c>
      <c r="AR7911" s="1" t="s">
        <v>60</v>
      </c>
      <c r="AT7911" s="1" t="s">
        <v>1855</v>
      </c>
      <c r="AU7911" s="1" t="s">
        <v>567</v>
      </c>
      <c r="AV7911" s="1" t="s">
        <v>241</v>
      </c>
      <c r="AX7911" s="3" t="str">
        <f t="array" ref="AX7911">TEXTJOIN(", ", TRUE, IF(X7911:AS7911="Y", X$1:AS$1, IF(X7911:AS7911&lt;&gt;"", X$1:AS$1 &amp; ": " &amp; X7911:AS7911, "")))
</f>
        <v>Fentanyl, Oxycodone, Oxymorphone, Ethanol, Any Opioid</v>
      </c>
    </row>
    <row r="7912">
      <c r="A7912" s="4">
        <v>43067.0</v>
      </c>
      <c r="B7912" s="1" t="s">
        <v>86</v>
      </c>
      <c r="C7912" s="1">
        <v>30.0</v>
      </c>
      <c r="D7912" s="1" t="s">
        <v>51</v>
      </c>
      <c r="E7912" s="1" t="s">
        <v>63</v>
      </c>
      <c r="G7912" s="1" t="s">
        <v>82</v>
      </c>
      <c r="H7912" s="1" t="s">
        <v>54</v>
      </c>
      <c r="I7912" s="1" t="s">
        <v>55</v>
      </c>
      <c r="J7912" s="1" t="s">
        <v>54</v>
      </c>
      <c r="K7912" s="1" t="s">
        <v>54</v>
      </c>
      <c r="L7912" s="1" t="s">
        <v>55</v>
      </c>
      <c r="M7912" s="1" t="s">
        <v>56</v>
      </c>
      <c r="N7912" s="1" t="s">
        <v>66</v>
      </c>
      <c r="O7912" s="1" t="s">
        <v>54</v>
      </c>
      <c r="P7912" s="1" t="s">
        <v>54</v>
      </c>
      <c r="Q7912" s="1" t="s">
        <v>55</v>
      </c>
      <c r="R7912" s="1" t="s">
        <v>44</v>
      </c>
      <c r="S7912" s="1" t="s">
        <v>1414</v>
      </c>
      <c r="T7912" s="1" t="s">
        <v>7645</v>
      </c>
      <c r="U7912" s="1" t="s">
        <v>59</v>
      </c>
      <c r="X7912" s="1" t="s">
        <v>60</v>
      </c>
      <c r="Z7912" s="1" t="s">
        <v>60</v>
      </c>
      <c r="AA7912" s="1" t="s">
        <v>60</v>
      </c>
      <c r="AF7912" s="1" t="s">
        <v>60</v>
      </c>
      <c r="AT7912" s="1" t="s">
        <v>329</v>
      </c>
      <c r="AU7912" s="1" t="s">
        <v>234</v>
      </c>
      <c r="AV7912" s="1" t="s">
        <v>641</v>
      </c>
      <c r="AX7912" s="3" t="str">
        <f t="array" ref="AX7912">TEXTJOIN(", ", TRUE, IF(X7912:AS7912="Y", X$1:AS$1, IF(X7912:AS7912&lt;&gt;"", X$1:AS$1 &amp; ": " &amp; X7912:AS7912, "")))
</f>
        <v>Heroin, Fentanyl, Fentanyl Analogue, Benzodiazepine</v>
      </c>
    </row>
    <row r="7913">
      <c r="A7913" s="4">
        <v>41602.0</v>
      </c>
      <c r="B7913" s="1" t="s">
        <v>50</v>
      </c>
      <c r="C7913" s="1">
        <v>34.0</v>
      </c>
      <c r="D7913" s="1" t="s">
        <v>51</v>
      </c>
      <c r="E7913" s="1" t="s">
        <v>63</v>
      </c>
      <c r="G7913" s="1" t="s">
        <v>103</v>
      </c>
      <c r="H7913" s="1" t="s">
        <v>103</v>
      </c>
      <c r="M7913" s="1" t="s">
        <v>118</v>
      </c>
      <c r="N7913" s="1" t="s">
        <v>119</v>
      </c>
      <c r="O7913" s="1" t="s">
        <v>103</v>
      </c>
      <c r="P7913" s="1" t="s">
        <v>103</v>
      </c>
      <c r="R7913" s="1" t="s">
        <v>44</v>
      </c>
      <c r="S7913" s="1" t="s">
        <v>7646</v>
      </c>
      <c r="T7913" s="1" t="s">
        <v>7647</v>
      </c>
      <c r="U7913" s="1" t="s">
        <v>59</v>
      </c>
      <c r="AI7913" s="1" t="s">
        <v>60</v>
      </c>
      <c r="AT7913" s="1" t="s">
        <v>167</v>
      </c>
      <c r="AU7913" s="1" t="s">
        <v>62</v>
      </c>
      <c r="AV7913" s="1" t="s">
        <v>168</v>
      </c>
      <c r="AX7913" s="3" t="str">
        <f t="array" ref="AX7913">TEXTJOIN(", ", TRUE, IF(X7913:AS7913="Y", X$1:AS$1, IF(X7913:AS7913&lt;&gt;"", X$1:AS$1 &amp; ": " &amp; X7913:AS7913, "")))
</f>
        <v>Amphet</v>
      </c>
    </row>
    <row r="7914">
      <c r="A7914" s="2">
        <v>42806.0</v>
      </c>
      <c r="B7914" s="1" t="s">
        <v>86</v>
      </c>
      <c r="C7914" s="1">
        <v>31.0</v>
      </c>
      <c r="D7914" s="1" t="s">
        <v>76</v>
      </c>
      <c r="E7914" s="1" t="s">
        <v>63</v>
      </c>
      <c r="G7914" s="1" t="s">
        <v>222</v>
      </c>
      <c r="H7914" s="1" t="s">
        <v>103</v>
      </c>
      <c r="I7914" s="1" t="s">
        <v>55</v>
      </c>
      <c r="J7914" s="1" t="s">
        <v>222</v>
      </c>
      <c r="K7914" s="1" t="s">
        <v>103</v>
      </c>
      <c r="L7914" s="1" t="s">
        <v>55</v>
      </c>
      <c r="M7914" s="1" t="s">
        <v>56</v>
      </c>
      <c r="N7914" s="1" t="s">
        <v>136</v>
      </c>
      <c r="O7914" s="1" t="s">
        <v>222</v>
      </c>
      <c r="P7914" s="1" t="s">
        <v>103</v>
      </c>
      <c r="Q7914" s="1" t="s">
        <v>55</v>
      </c>
      <c r="R7914" s="1" t="s">
        <v>56</v>
      </c>
      <c r="T7914" s="1" t="s">
        <v>7648</v>
      </c>
      <c r="U7914" s="1" t="s">
        <v>59</v>
      </c>
      <c r="X7914" s="1" t="s">
        <v>60</v>
      </c>
      <c r="AF7914" s="1" t="s">
        <v>60</v>
      </c>
      <c r="AT7914" s="1" t="s">
        <v>224</v>
      </c>
      <c r="AU7914" s="1" t="s">
        <v>224</v>
      </c>
      <c r="AV7914" s="1" t="s">
        <v>225</v>
      </c>
      <c r="AX7914" s="3" t="str">
        <f t="array" ref="AX7914">TEXTJOIN(", ", TRUE, IF(X7914:AS7914="Y", X$1:AS$1, IF(X7914:AS7914&lt;&gt;"", X$1:AS$1 &amp; ": " &amp; X7914:AS7914, "")))
</f>
        <v>Heroin, Benzodiazepine</v>
      </c>
    </row>
    <row r="7915">
      <c r="A7915" s="2">
        <v>43617.0</v>
      </c>
      <c r="B7915" s="1" t="s">
        <v>50</v>
      </c>
      <c r="C7915" s="1">
        <v>64.0</v>
      </c>
      <c r="D7915" s="1" t="s">
        <v>51</v>
      </c>
      <c r="E7915" s="1" t="s">
        <v>63</v>
      </c>
      <c r="G7915" s="1" t="s">
        <v>256</v>
      </c>
      <c r="H7915" s="1" t="s">
        <v>103</v>
      </c>
      <c r="I7915" s="1" t="s">
        <v>55</v>
      </c>
      <c r="J7915" s="1" t="s">
        <v>256</v>
      </c>
      <c r="K7915" s="1" t="s">
        <v>103</v>
      </c>
      <c r="L7915" s="1" t="s">
        <v>55</v>
      </c>
      <c r="M7915" s="1" t="s">
        <v>56</v>
      </c>
      <c r="N7915" s="1" t="s">
        <v>119</v>
      </c>
      <c r="O7915" s="1" t="s">
        <v>256</v>
      </c>
      <c r="P7915" s="1" t="s">
        <v>103</v>
      </c>
      <c r="Q7915" s="1" t="s">
        <v>55</v>
      </c>
      <c r="R7915" s="1" t="s">
        <v>67</v>
      </c>
      <c r="T7915" s="1" t="s">
        <v>5391</v>
      </c>
      <c r="U7915" s="1" t="s">
        <v>59</v>
      </c>
      <c r="X7915" s="1" t="s">
        <v>60</v>
      </c>
      <c r="Z7915" s="1" t="s">
        <v>60</v>
      </c>
      <c r="AG7915" s="1" t="s">
        <v>60</v>
      </c>
      <c r="AP7915" s="1" t="s">
        <v>60</v>
      </c>
      <c r="AR7915" s="1" t="s">
        <v>60</v>
      </c>
      <c r="AT7915" s="1" t="s">
        <v>282</v>
      </c>
      <c r="AU7915" s="1" t="s">
        <v>282</v>
      </c>
      <c r="AV7915" s="1" t="s">
        <v>260</v>
      </c>
      <c r="AX7915" s="3" t="str">
        <f t="array" ref="AX7915">TEXTJOIN(", ", TRUE, IF(X7915:AS7915="Y", X$1:AS$1, IF(X7915:AS7915&lt;&gt;"", X$1:AS$1 &amp; ": " &amp; X7915:AS7915, "")))
</f>
        <v>Heroin, Fentanyl, Methadone, Heroin/Morph/Codeine, Any Opioid</v>
      </c>
    </row>
    <row r="7916">
      <c r="A7916" s="2">
        <v>43323.0</v>
      </c>
      <c r="B7916" s="1" t="s">
        <v>50</v>
      </c>
      <c r="C7916" s="1">
        <v>36.0</v>
      </c>
      <c r="D7916" s="1" t="s">
        <v>51</v>
      </c>
      <c r="E7916" s="1" t="s">
        <v>63</v>
      </c>
      <c r="G7916" s="1" t="s">
        <v>760</v>
      </c>
      <c r="H7916" s="1" t="s">
        <v>121</v>
      </c>
      <c r="I7916" s="1" t="s">
        <v>55</v>
      </c>
      <c r="J7916" s="1" t="s">
        <v>91</v>
      </c>
      <c r="K7916" s="1" t="s">
        <v>91</v>
      </c>
      <c r="M7916" s="1" t="s">
        <v>401</v>
      </c>
      <c r="N7916" s="1" t="s">
        <v>136</v>
      </c>
      <c r="O7916" s="1" t="s">
        <v>91</v>
      </c>
      <c r="P7916" s="1" t="s">
        <v>91</v>
      </c>
      <c r="Q7916" s="1" t="s">
        <v>55</v>
      </c>
      <c r="R7916" s="1" t="s">
        <v>44</v>
      </c>
      <c r="T7916" s="1" t="s">
        <v>1635</v>
      </c>
      <c r="U7916" s="1" t="s">
        <v>59</v>
      </c>
      <c r="V7916" s="1" t="s">
        <v>197</v>
      </c>
      <c r="Y7916" s="1" t="s">
        <v>60</v>
      </c>
      <c r="Z7916" s="1" t="s">
        <v>60</v>
      </c>
      <c r="AA7916" s="1" t="s">
        <v>60</v>
      </c>
      <c r="AR7916" s="1" t="s">
        <v>60</v>
      </c>
      <c r="AT7916" s="1" t="s">
        <v>762</v>
      </c>
      <c r="AU7916" s="1" t="s">
        <v>110</v>
      </c>
      <c r="AV7916" s="1" t="s">
        <v>111</v>
      </c>
      <c r="AX7916" s="3" t="str">
        <f t="array" ref="AX7916">TEXTJOIN(", ", TRUE, IF(X7916:AS7916="Y", X$1:AS$1, IF(X7916:AS7916&lt;&gt;"", X$1:AS$1 &amp; ": " &amp; X7916:AS7916, "")))
</f>
        <v>Cocaine, Fentanyl, Fentanyl Analogue, Any Opioid</v>
      </c>
    </row>
    <row r="7917">
      <c r="A7917" s="4">
        <v>43757.0</v>
      </c>
      <c r="B7917" s="1" t="s">
        <v>50</v>
      </c>
      <c r="C7917" s="1">
        <v>55.0</v>
      </c>
      <c r="D7917" s="1" t="s">
        <v>51</v>
      </c>
      <c r="E7917" s="1" t="s">
        <v>52</v>
      </c>
      <c r="G7917" s="1" t="s">
        <v>7649</v>
      </c>
      <c r="H7917" s="1" t="s">
        <v>605</v>
      </c>
      <c r="I7917" s="1" t="s">
        <v>89</v>
      </c>
      <c r="J7917" s="1" t="s">
        <v>103</v>
      </c>
      <c r="K7917" s="1" t="s">
        <v>103</v>
      </c>
      <c r="L7917" s="1" t="s">
        <v>55</v>
      </c>
      <c r="M7917" s="1" t="s">
        <v>44</v>
      </c>
      <c r="N7917" s="1" t="s">
        <v>136</v>
      </c>
      <c r="O7917" s="1" t="s">
        <v>103</v>
      </c>
      <c r="P7917" s="1" t="s">
        <v>103</v>
      </c>
      <c r="Q7917" s="1" t="s">
        <v>55</v>
      </c>
      <c r="R7917" s="1" t="s">
        <v>44</v>
      </c>
      <c r="T7917" s="1" t="s">
        <v>7650</v>
      </c>
      <c r="U7917" s="1" t="s">
        <v>59</v>
      </c>
      <c r="Z7917" s="1" t="s">
        <v>60</v>
      </c>
      <c r="AF7917" s="1" t="s">
        <v>60</v>
      </c>
      <c r="AR7917" s="1" t="s">
        <v>60</v>
      </c>
      <c r="AT7917" s="1" t="s">
        <v>7651</v>
      </c>
      <c r="AU7917" s="1" t="s">
        <v>167</v>
      </c>
      <c r="AV7917" s="1" t="s">
        <v>168</v>
      </c>
      <c r="AX7917" s="3" t="str">
        <f t="array" ref="AX7917">TEXTJOIN(", ", TRUE, IF(X7917:AS7917="Y", X$1:AS$1, IF(X7917:AS7917&lt;&gt;"", X$1:AS$1 &amp; ": " &amp; X7917:AS7917, "")))
</f>
        <v>Fentanyl, Benzodiazepine, Any Opioid</v>
      </c>
    </row>
    <row r="7918">
      <c r="A7918" s="2">
        <v>42530.0</v>
      </c>
      <c r="B7918" s="1" t="s">
        <v>50</v>
      </c>
      <c r="C7918" s="1">
        <v>52.0</v>
      </c>
      <c r="D7918" s="1" t="s">
        <v>51</v>
      </c>
      <c r="E7918" s="1" t="s">
        <v>52</v>
      </c>
      <c r="G7918" s="1" t="s">
        <v>290</v>
      </c>
      <c r="H7918" s="1" t="s">
        <v>91</v>
      </c>
      <c r="I7918" s="1" t="s">
        <v>55</v>
      </c>
      <c r="J7918" s="1" t="s">
        <v>290</v>
      </c>
      <c r="M7918" s="1" t="s">
        <v>56</v>
      </c>
      <c r="N7918" s="1" t="s">
        <v>136</v>
      </c>
      <c r="O7918" s="1" t="s">
        <v>185</v>
      </c>
      <c r="R7918" s="1" t="s">
        <v>67</v>
      </c>
      <c r="T7918" s="1" t="s">
        <v>7652</v>
      </c>
      <c r="U7918" s="1" t="s">
        <v>59</v>
      </c>
      <c r="X7918" s="1" t="s">
        <v>60</v>
      </c>
      <c r="Y7918" s="1" t="s">
        <v>60</v>
      </c>
      <c r="AP7918" s="1" t="s">
        <v>60</v>
      </c>
      <c r="AR7918" s="1" t="s">
        <v>60</v>
      </c>
      <c r="AT7918" s="1" t="s">
        <v>292</v>
      </c>
      <c r="AU7918" s="1" t="s">
        <v>292</v>
      </c>
      <c r="AV7918" s="1" t="s">
        <v>189</v>
      </c>
      <c r="AX7918" s="3" t="str">
        <f t="array" ref="AX7918">TEXTJOIN(", ", TRUE, IF(X7918:AS7918="Y", X$1:AS$1, IF(X7918:AS7918&lt;&gt;"", X$1:AS$1 &amp; ": " &amp; X7918:AS7918, "")))
</f>
        <v>Heroin, Cocaine, Heroin/Morph/Codeine, Any Opioid</v>
      </c>
    </row>
    <row r="7919">
      <c r="A7919" s="2">
        <v>42752.0</v>
      </c>
      <c r="B7919" s="1" t="s">
        <v>86</v>
      </c>
      <c r="C7919" s="1">
        <v>49.0</v>
      </c>
      <c r="D7919" s="1" t="s">
        <v>76</v>
      </c>
      <c r="E7919" s="1" t="s">
        <v>63</v>
      </c>
      <c r="G7919" s="1" t="s">
        <v>474</v>
      </c>
      <c r="H7919" s="1" t="s">
        <v>91</v>
      </c>
      <c r="I7919" s="1" t="s">
        <v>55</v>
      </c>
      <c r="J7919" s="1" t="s">
        <v>474</v>
      </c>
      <c r="K7919" s="1" t="s">
        <v>91</v>
      </c>
      <c r="L7919" s="1" t="s">
        <v>55</v>
      </c>
      <c r="M7919" s="1" t="s">
        <v>56</v>
      </c>
      <c r="N7919" s="1" t="s">
        <v>66</v>
      </c>
      <c r="O7919" s="1" t="s">
        <v>474</v>
      </c>
      <c r="P7919" s="1" t="s">
        <v>91</v>
      </c>
      <c r="Q7919" s="1" t="s">
        <v>55</v>
      </c>
      <c r="R7919" s="1" t="s">
        <v>56</v>
      </c>
      <c r="T7919" s="1" t="s">
        <v>7653</v>
      </c>
      <c r="U7919" s="1" t="s">
        <v>59</v>
      </c>
      <c r="Z7919" s="1" t="s">
        <v>60</v>
      </c>
      <c r="AF7919" s="1" t="s">
        <v>60</v>
      </c>
      <c r="AT7919" s="1" t="s">
        <v>477</v>
      </c>
      <c r="AU7919" s="1" t="s">
        <v>477</v>
      </c>
      <c r="AV7919" s="1" t="s">
        <v>478</v>
      </c>
      <c r="AX7919" s="3" t="str">
        <f t="array" ref="AX7919">TEXTJOIN(", ", TRUE, IF(X7919:AS7919="Y", X$1:AS$1, IF(X7919:AS7919&lt;&gt;"", X$1:AS$1 &amp; ": " &amp; X7919:AS7919, "")))
</f>
        <v>Fentanyl, Benzodiazepine</v>
      </c>
    </row>
    <row r="7920">
      <c r="A7920" s="2">
        <v>43586.0</v>
      </c>
      <c r="B7920" s="1" t="s">
        <v>50</v>
      </c>
      <c r="C7920" s="1">
        <v>37.0</v>
      </c>
      <c r="D7920" s="1" t="s">
        <v>51</v>
      </c>
      <c r="E7920" s="1" t="s">
        <v>63</v>
      </c>
      <c r="F7920" s="1" t="s">
        <v>137</v>
      </c>
      <c r="G7920" s="1" t="s">
        <v>185</v>
      </c>
      <c r="H7920" s="1" t="s">
        <v>91</v>
      </c>
      <c r="I7920" s="1" t="s">
        <v>55</v>
      </c>
      <c r="J7920" s="1" t="s">
        <v>91</v>
      </c>
      <c r="K7920" s="1" t="s">
        <v>91</v>
      </c>
      <c r="L7920" s="1" t="s">
        <v>55</v>
      </c>
      <c r="M7920" s="1" t="s">
        <v>820</v>
      </c>
      <c r="N7920" s="1" t="s">
        <v>136</v>
      </c>
      <c r="O7920" s="1" t="s">
        <v>91</v>
      </c>
      <c r="P7920" s="1" t="s">
        <v>91</v>
      </c>
      <c r="Q7920" s="1" t="s">
        <v>55</v>
      </c>
      <c r="R7920" s="1" t="s">
        <v>67</v>
      </c>
      <c r="T7920" s="1" t="s">
        <v>7654</v>
      </c>
      <c r="U7920" s="1" t="s">
        <v>59</v>
      </c>
      <c r="X7920" s="1" t="s">
        <v>60</v>
      </c>
      <c r="AD7920" s="1" t="s">
        <v>60</v>
      </c>
      <c r="AP7920" s="1" t="s">
        <v>60</v>
      </c>
      <c r="AR7920" s="1" t="s">
        <v>60</v>
      </c>
      <c r="AT7920" s="1" t="s">
        <v>188</v>
      </c>
      <c r="AU7920" s="1" t="s">
        <v>110</v>
      </c>
      <c r="AV7920" s="1" t="s">
        <v>111</v>
      </c>
      <c r="AX7920" s="3" t="str">
        <f t="array" ref="AX7920">TEXTJOIN(", ", TRUE, IF(X7920:AS7920="Y", X$1:AS$1, IF(X7920:AS7920&lt;&gt;"", X$1:AS$1 &amp; ": " &amp; X7920:AS7920, "")))
</f>
        <v>Heroin, Ethanol, Heroin/Morph/Codeine, Any Opioid</v>
      </c>
    </row>
    <row r="7921">
      <c r="A7921" s="2">
        <v>42848.0</v>
      </c>
      <c r="B7921" s="1" t="s">
        <v>86</v>
      </c>
      <c r="C7921" s="1">
        <v>61.0</v>
      </c>
      <c r="D7921" s="1" t="s">
        <v>51</v>
      </c>
      <c r="E7921" s="1" t="s">
        <v>63</v>
      </c>
      <c r="G7921" s="1" t="s">
        <v>160</v>
      </c>
      <c r="H7921" s="1" t="s">
        <v>54</v>
      </c>
      <c r="I7921" s="1" t="s">
        <v>55</v>
      </c>
      <c r="J7921" s="1" t="s">
        <v>160</v>
      </c>
      <c r="K7921" s="1" t="s">
        <v>54</v>
      </c>
      <c r="L7921" s="1" t="s">
        <v>55</v>
      </c>
      <c r="M7921" s="1" t="s">
        <v>56</v>
      </c>
      <c r="N7921" s="1" t="s">
        <v>119</v>
      </c>
      <c r="O7921" s="1" t="s">
        <v>160</v>
      </c>
      <c r="P7921" s="1" t="s">
        <v>54</v>
      </c>
      <c r="Q7921" s="1" t="s">
        <v>55</v>
      </c>
      <c r="R7921" s="1" t="s">
        <v>56</v>
      </c>
      <c r="T7921" s="1" t="s">
        <v>7655</v>
      </c>
      <c r="U7921" s="1" t="s">
        <v>59</v>
      </c>
      <c r="X7921" s="1" t="s">
        <v>60</v>
      </c>
      <c r="Z7921" s="1" t="s">
        <v>60</v>
      </c>
      <c r="AF7921" s="1" t="s">
        <v>60</v>
      </c>
      <c r="AT7921" s="1" t="s">
        <v>163</v>
      </c>
      <c r="AU7921" s="1" t="s">
        <v>163</v>
      </c>
      <c r="AV7921" s="1" t="s">
        <v>164</v>
      </c>
      <c r="AX7921" s="3" t="str">
        <f t="array" ref="AX7921">TEXTJOIN(", ", TRUE, IF(X7921:AS7921="Y", X$1:AS$1, IF(X7921:AS7921&lt;&gt;"", X$1:AS$1 &amp; ": " &amp; X7921:AS7921, "")))
</f>
        <v>Heroin, Fentanyl, Benzodiazepine</v>
      </c>
    </row>
    <row r="7922">
      <c r="A7922" s="2">
        <v>42113.0</v>
      </c>
      <c r="B7922" s="1" t="s">
        <v>86</v>
      </c>
      <c r="C7922" s="1">
        <v>59.0</v>
      </c>
      <c r="D7922" s="1" t="s">
        <v>51</v>
      </c>
      <c r="E7922" s="1" t="s">
        <v>63</v>
      </c>
      <c r="G7922" s="1" t="s">
        <v>82</v>
      </c>
      <c r="H7922" s="1" t="s">
        <v>54</v>
      </c>
      <c r="I7922" s="1" t="s">
        <v>55</v>
      </c>
      <c r="J7922" s="1" t="s">
        <v>54</v>
      </c>
      <c r="O7922" s="1" t="s">
        <v>82</v>
      </c>
      <c r="P7922" s="1" t="s">
        <v>54</v>
      </c>
      <c r="Q7922" s="1" t="s">
        <v>55</v>
      </c>
      <c r="R7922" s="1" t="s">
        <v>67</v>
      </c>
      <c r="T7922" s="1" t="s">
        <v>729</v>
      </c>
      <c r="U7922" s="1" t="s">
        <v>59</v>
      </c>
      <c r="Y7922" s="1" t="s">
        <v>60</v>
      </c>
      <c r="AT7922" s="1" t="s">
        <v>329</v>
      </c>
      <c r="AU7922" s="1" t="s">
        <v>234</v>
      </c>
      <c r="AV7922" s="1" t="s">
        <v>85</v>
      </c>
      <c r="AX7922" s="3" t="str">
        <f t="array" ref="AX7922">TEXTJOIN(", ", TRUE, IF(X7922:AS7922="Y", X$1:AS$1, IF(X7922:AS7922&lt;&gt;"", X$1:AS$1 &amp; ": " &amp; X7922:AS7922, "")))
</f>
        <v>Cocaine</v>
      </c>
    </row>
    <row r="7923">
      <c r="A7923" s="4">
        <v>44148.0</v>
      </c>
      <c r="B7923" s="1" t="s">
        <v>50</v>
      </c>
      <c r="C7923" s="1">
        <v>26.0</v>
      </c>
      <c r="D7923" s="1" t="s">
        <v>51</v>
      </c>
      <c r="E7923" s="1" t="s">
        <v>52</v>
      </c>
      <c r="G7923" s="1" t="s">
        <v>103</v>
      </c>
      <c r="H7923" s="1" t="s">
        <v>103</v>
      </c>
      <c r="I7923" s="1" t="s">
        <v>55</v>
      </c>
      <c r="J7923" s="1" t="s">
        <v>103</v>
      </c>
      <c r="K7923" s="1" t="s">
        <v>103</v>
      </c>
      <c r="L7923" s="1" t="s">
        <v>55</v>
      </c>
      <c r="M7923" s="1" t="s">
        <v>118</v>
      </c>
      <c r="N7923" s="1" t="s">
        <v>136</v>
      </c>
      <c r="O7923" s="1" t="s">
        <v>103</v>
      </c>
      <c r="P7923" s="1" t="s">
        <v>103</v>
      </c>
      <c r="Q7923" s="1" t="s">
        <v>55</v>
      </c>
      <c r="R7923" s="1" t="s">
        <v>67</v>
      </c>
      <c r="T7923" s="1" t="s">
        <v>7656</v>
      </c>
      <c r="U7923" s="1" t="s">
        <v>59</v>
      </c>
      <c r="Z7923" s="1" t="s">
        <v>60</v>
      </c>
      <c r="AM7923" s="1" t="s">
        <v>60</v>
      </c>
      <c r="AR7923" s="1" t="s">
        <v>60</v>
      </c>
      <c r="AT7923" s="1" t="s">
        <v>167</v>
      </c>
      <c r="AU7923" s="1" t="s">
        <v>167</v>
      </c>
      <c r="AV7923" s="1" t="s">
        <v>168</v>
      </c>
      <c r="AX7923" s="3" t="str">
        <f t="array" ref="AX7923">TEXTJOIN(", ", TRUE, IF(X7923:AS7923="Y", X$1:AS$1, IF(X7923:AS7923&lt;&gt;"", X$1:AS$1 &amp; ": " &amp; X7923:AS7923, "")))
</f>
        <v>Fentanyl, Xylazine, Any Opioid</v>
      </c>
    </row>
    <row r="7924">
      <c r="A7924" s="2">
        <v>43012.0</v>
      </c>
      <c r="B7924" s="1" t="s">
        <v>86</v>
      </c>
      <c r="C7924" s="1">
        <v>28.0</v>
      </c>
      <c r="D7924" s="1" t="s">
        <v>51</v>
      </c>
      <c r="E7924" s="1" t="s">
        <v>52</v>
      </c>
      <c r="F7924" s="1" t="s">
        <v>137</v>
      </c>
      <c r="G7924" s="1" t="s">
        <v>64</v>
      </c>
      <c r="H7924" s="1" t="s">
        <v>65</v>
      </c>
      <c r="I7924" s="1" t="s">
        <v>55</v>
      </c>
      <c r="J7924" s="1" t="s">
        <v>64</v>
      </c>
      <c r="K7924" s="1" t="s">
        <v>65</v>
      </c>
      <c r="L7924" s="1" t="s">
        <v>55</v>
      </c>
      <c r="M7924" s="1" t="s">
        <v>56</v>
      </c>
      <c r="N7924" s="1" t="s">
        <v>136</v>
      </c>
      <c r="O7924" s="1" t="s">
        <v>64</v>
      </c>
      <c r="P7924" s="1" t="s">
        <v>65</v>
      </c>
      <c r="Q7924" s="1" t="s">
        <v>55</v>
      </c>
      <c r="R7924" s="1" t="s">
        <v>56</v>
      </c>
      <c r="T7924" s="1" t="s">
        <v>596</v>
      </c>
      <c r="U7924" s="1" t="s">
        <v>59</v>
      </c>
      <c r="X7924" s="1" t="s">
        <v>60</v>
      </c>
      <c r="Z7924" s="1" t="s">
        <v>60</v>
      </c>
      <c r="AT7924" s="1" t="s">
        <v>69</v>
      </c>
      <c r="AU7924" s="1" t="s">
        <v>69</v>
      </c>
      <c r="AV7924" s="1" t="s">
        <v>70</v>
      </c>
      <c r="AX7924" s="3" t="str">
        <f t="array" ref="AX7924">TEXTJOIN(", ", TRUE, IF(X7924:AS7924="Y", X$1:AS$1, IF(X7924:AS7924&lt;&gt;"", X$1:AS$1 &amp; ": " &amp; X7924:AS7924, "")))
</f>
        <v>Heroin, Fentanyl</v>
      </c>
    </row>
    <row r="7925">
      <c r="A7925" s="2">
        <v>43557.0</v>
      </c>
      <c r="B7925" s="1" t="s">
        <v>50</v>
      </c>
      <c r="C7925" s="1">
        <v>53.0</v>
      </c>
      <c r="D7925" s="1" t="s">
        <v>76</v>
      </c>
      <c r="E7925" s="1" t="s">
        <v>63</v>
      </c>
      <c r="G7925" s="1" t="s">
        <v>432</v>
      </c>
      <c r="H7925" s="1" t="s">
        <v>91</v>
      </c>
      <c r="I7925" s="1" t="s">
        <v>55</v>
      </c>
      <c r="J7925" s="1" t="s">
        <v>432</v>
      </c>
      <c r="K7925" s="1" t="s">
        <v>91</v>
      </c>
      <c r="L7925" s="1" t="s">
        <v>55</v>
      </c>
      <c r="M7925" s="1" t="s">
        <v>56</v>
      </c>
      <c r="N7925" s="1" t="s">
        <v>93</v>
      </c>
      <c r="O7925" s="1" t="s">
        <v>432</v>
      </c>
      <c r="P7925" s="1" t="s">
        <v>91</v>
      </c>
      <c r="Q7925" s="1" t="s">
        <v>55</v>
      </c>
      <c r="R7925" s="1" t="s">
        <v>56</v>
      </c>
      <c r="T7925" s="1" t="s">
        <v>7657</v>
      </c>
      <c r="U7925" s="1" t="s">
        <v>59</v>
      </c>
      <c r="Z7925" s="1" t="s">
        <v>60</v>
      </c>
      <c r="AD7925" s="1" t="s">
        <v>60</v>
      </c>
      <c r="AF7925" s="1" t="s">
        <v>60</v>
      </c>
      <c r="AR7925" s="1" t="s">
        <v>60</v>
      </c>
      <c r="AT7925" s="1" t="s">
        <v>434</v>
      </c>
      <c r="AU7925" s="1" t="s">
        <v>434</v>
      </c>
      <c r="AV7925" s="1" t="s">
        <v>435</v>
      </c>
      <c r="AX7925" s="3" t="str">
        <f t="array" ref="AX7925">TEXTJOIN(", ", TRUE, IF(X7925:AS7925="Y", X$1:AS$1, IF(X7925:AS7925&lt;&gt;"", X$1:AS$1 &amp; ": " &amp; X7925:AS7925, "")))
</f>
        <v>Fentanyl, Ethanol, Benzodiazepine, Any Opioid</v>
      </c>
    </row>
    <row r="7926">
      <c r="A7926" s="2">
        <v>42877.0</v>
      </c>
      <c r="B7926" s="1" t="s">
        <v>86</v>
      </c>
      <c r="C7926" s="1">
        <v>42.0</v>
      </c>
      <c r="D7926" s="1" t="s">
        <v>51</v>
      </c>
      <c r="E7926" s="1" t="s">
        <v>63</v>
      </c>
      <c r="G7926" s="1" t="s">
        <v>1085</v>
      </c>
      <c r="H7926" s="1" t="s">
        <v>103</v>
      </c>
      <c r="I7926" s="1" t="s">
        <v>55</v>
      </c>
      <c r="J7926" s="1" t="s">
        <v>1085</v>
      </c>
      <c r="K7926" s="1" t="s">
        <v>103</v>
      </c>
      <c r="L7926" s="1" t="s">
        <v>55</v>
      </c>
      <c r="M7926" s="1" t="s">
        <v>56</v>
      </c>
      <c r="N7926" s="1" t="s">
        <v>136</v>
      </c>
      <c r="O7926" s="1" t="s">
        <v>1085</v>
      </c>
      <c r="P7926" s="1" t="s">
        <v>103</v>
      </c>
      <c r="Q7926" s="1" t="s">
        <v>55</v>
      </c>
      <c r="R7926" s="1" t="s">
        <v>56</v>
      </c>
      <c r="T7926" s="1" t="s">
        <v>7658</v>
      </c>
      <c r="U7926" s="1" t="s">
        <v>59</v>
      </c>
      <c r="Y7926" s="1" t="s">
        <v>60</v>
      </c>
      <c r="Z7926" s="1" t="s">
        <v>60</v>
      </c>
      <c r="AA7926" s="1" t="s">
        <v>60</v>
      </c>
      <c r="AF7926" s="1" t="s">
        <v>60</v>
      </c>
      <c r="AJ7926" s="1" t="s">
        <v>60</v>
      </c>
      <c r="AT7926" s="1" t="s">
        <v>1087</v>
      </c>
      <c r="AU7926" s="1" t="s">
        <v>1087</v>
      </c>
      <c r="AV7926" s="1" t="s">
        <v>1888</v>
      </c>
      <c r="AX7926" s="3" t="str">
        <f t="array" ref="AX7926">TEXTJOIN(", ", TRUE, IF(X7926:AS7926="Y", X$1:AS$1, IF(X7926:AS7926&lt;&gt;"", X$1:AS$1 &amp; ": " &amp; X7926:AS7926, "")))
</f>
        <v>Cocaine, Fentanyl, Fentanyl Analogue, Benzodiazepine, Tramad</v>
      </c>
    </row>
    <row r="7927">
      <c r="A7927" s="2">
        <v>41982.0</v>
      </c>
      <c r="B7927" s="1" t="s">
        <v>50</v>
      </c>
      <c r="C7927" s="1">
        <v>65.0</v>
      </c>
      <c r="D7927" s="1" t="s">
        <v>51</v>
      </c>
      <c r="E7927" s="1" t="s">
        <v>63</v>
      </c>
      <c r="G7927" s="1" t="s">
        <v>7659</v>
      </c>
      <c r="J7927" s="1" t="s">
        <v>160</v>
      </c>
      <c r="L7927" s="1" t="s">
        <v>55</v>
      </c>
      <c r="M7927" s="1" t="s">
        <v>44</v>
      </c>
      <c r="N7927" s="1" t="s">
        <v>66</v>
      </c>
      <c r="O7927" s="1" t="s">
        <v>160</v>
      </c>
      <c r="P7927" s="1" t="s">
        <v>54</v>
      </c>
      <c r="R7927" s="1" t="s">
        <v>44</v>
      </c>
      <c r="S7927" s="1" t="s">
        <v>2724</v>
      </c>
      <c r="T7927" s="1" t="s">
        <v>7660</v>
      </c>
      <c r="U7927" s="1" t="s">
        <v>59</v>
      </c>
      <c r="Y7927" s="1" t="s">
        <v>60</v>
      </c>
      <c r="AB7927" s="1" t="s">
        <v>60</v>
      </c>
      <c r="AC7927" s="1" t="s">
        <v>60</v>
      </c>
      <c r="AU7927" s="1" t="s">
        <v>163</v>
      </c>
      <c r="AV7927" s="1" t="s">
        <v>164</v>
      </c>
      <c r="AX7927" s="3" t="str">
        <f t="array" ref="AX7927">TEXTJOIN(", ", TRUE, IF(X7927:AS7927="Y", X$1:AS$1, IF(X7927:AS7927&lt;&gt;"", X$1:AS$1 &amp; ": " &amp; X7927:AS7927, "")))
</f>
        <v>Cocaine, Oxycodone, Oxymorphone</v>
      </c>
    </row>
    <row r="7928">
      <c r="A7928" s="2">
        <v>42560.0</v>
      </c>
      <c r="B7928" s="1" t="s">
        <v>50</v>
      </c>
      <c r="C7928" s="1">
        <v>44.0</v>
      </c>
      <c r="D7928" s="1" t="s">
        <v>51</v>
      </c>
      <c r="E7928" s="1" t="s">
        <v>63</v>
      </c>
      <c r="G7928" s="1" t="s">
        <v>143</v>
      </c>
      <c r="H7928" s="1" t="s">
        <v>91</v>
      </c>
      <c r="I7928" s="1" t="s">
        <v>55</v>
      </c>
      <c r="J7928" s="1" t="s">
        <v>143</v>
      </c>
      <c r="M7928" s="1" t="s">
        <v>56</v>
      </c>
      <c r="N7928" s="1" t="s">
        <v>276</v>
      </c>
      <c r="O7928" s="1" t="s">
        <v>143</v>
      </c>
      <c r="R7928" s="1" t="s">
        <v>67</v>
      </c>
      <c r="T7928" s="1" t="s">
        <v>1310</v>
      </c>
      <c r="U7928" s="1" t="s">
        <v>59</v>
      </c>
      <c r="W7928" s="1" t="s">
        <v>60</v>
      </c>
      <c r="X7928" s="1" t="s">
        <v>60</v>
      </c>
      <c r="Z7928" s="1" t="s">
        <v>60</v>
      </c>
      <c r="AD7928" s="1" t="s">
        <v>60</v>
      </c>
      <c r="AP7928" s="1" t="s">
        <v>60</v>
      </c>
      <c r="AR7928" s="1" t="s">
        <v>60</v>
      </c>
      <c r="AT7928" s="1" t="s">
        <v>145</v>
      </c>
      <c r="AU7928" s="1" t="s">
        <v>145</v>
      </c>
      <c r="AV7928" s="1" t="s">
        <v>146</v>
      </c>
      <c r="AX7928" s="3" t="str">
        <f t="array" ref="AX7928">TEXTJOIN(", ", TRUE, IF(X7928:AS7928="Y", X$1:AS$1, IF(X7928:AS7928&lt;&gt;"", X$1:AS$1 &amp; ": " &amp; X7928:AS7928, "")))
</f>
        <v>Heroin, Fentanyl, Ethanol, Heroin/Morph/Codeine, Any Opioid</v>
      </c>
    </row>
    <row r="7929">
      <c r="A7929" s="2">
        <v>44205.0</v>
      </c>
      <c r="B7929" s="1" t="s">
        <v>50</v>
      </c>
      <c r="C7929" s="1">
        <v>42.0</v>
      </c>
      <c r="D7929" s="1" t="s">
        <v>51</v>
      </c>
      <c r="E7929" s="1" t="s">
        <v>63</v>
      </c>
      <c r="G7929" s="1" t="s">
        <v>65</v>
      </c>
      <c r="H7929" s="1" t="s">
        <v>65</v>
      </c>
      <c r="I7929" s="1" t="s">
        <v>55</v>
      </c>
      <c r="J7929" s="1" t="s">
        <v>65</v>
      </c>
      <c r="K7929" s="1" t="s">
        <v>65</v>
      </c>
      <c r="L7929" s="1" t="s">
        <v>55</v>
      </c>
      <c r="M7929" s="1" t="s">
        <v>56</v>
      </c>
      <c r="N7929" s="1" t="s">
        <v>66</v>
      </c>
      <c r="O7929" s="1" t="s">
        <v>65</v>
      </c>
      <c r="P7929" s="1" t="s">
        <v>65</v>
      </c>
      <c r="Q7929" s="1" t="s">
        <v>55</v>
      </c>
      <c r="R7929" s="1" t="s">
        <v>56</v>
      </c>
      <c r="T7929" s="1" t="s">
        <v>7661</v>
      </c>
      <c r="U7929" s="1" t="s">
        <v>59</v>
      </c>
      <c r="Y7929" s="1" t="s">
        <v>60</v>
      </c>
      <c r="Z7929" s="1" t="s">
        <v>60</v>
      </c>
      <c r="AR7929" s="1" t="s">
        <v>60</v>
      </c>
      <c r="AT7929" s="1" t="s">
        <v>410</v>
      </c>
      <c r="AU7929" s="1" t="s">
        <v>410</v>
      </c>
      <c r="AV7929" s="1" t="s">
        <v>150</v>
      </c>
      <c r="AX7929" s="3" t="str">
        <f t="array" ref="AX7929">TEXTJOIN(", ", TRUE, IF(X7929:AS7929="Y", X$1:AS$1, IF(X7929:AS7929&lt;&gt;"", X$1:AS$1 &amp; ": " &amp; X7929:AS7929, "")))
</f>
        <v>Cocaine, Fentanyl, Any Opioid</v>
      </c>
    </row>
    <row r="7930">
      <c r="A7930" s="4">
        <v>42700.0</v>
      </c>
      <c r="B7930" s="1" t="s">
        <v>50</v>
      </c>
      <c r="C7930" s="1">
        <v>28.0</v>
      </c>
      <c r="D7930" s="1" t="s">
        <v>51</v>
      </c>
      <c r="E7930" s="1" t="s">
        <v>63</v>
      </c>
      <c r="G7930" s="1" t="s">
        <v>3351</v>
      </c>
      <c r="H7930" s="1" t="s">
        <v>65</v>
      </c>
      <c r="I7930" s="1" t="s">
        <v>55</v>
      </c>
      <c r="J7930" s="1" t="s">
        <v>3351</v>
      </c>
      <c r="M7930" s="1" t="s">
        <v>56</v>
      </c>
      <c r="N7930" s="1" t="s">
        <v>136</v>
      </c>
      <c r="O7930" s="1" t="s">
        <v>3351</v>
      </c>
      <c r="R7930" s="1" t="s">
        <v>56</v>
      </c>
      <c r="T7930" s="1" t="s">
        <v>7662</v>
      </c>
      <c r="U7930" s="1" t="s">
        <v>59</v>
      </c>
      <c r="W7930" s="1" t="s">
        <v>60</v>
      </c>
      <c r="X7930" s="1" t="s">
        <v>60</v>
      </c>
      <c r="Z7930" s="1" t="s">
        <v>60</v>
      </c>
      <c r="AF7930" s="1" t="s">
        <v>60</v>
      </c>
      <c r="AP7930" s="1" t="s">
        <v>60</v>
      </c>
      <c r="AR7930" s="1" t="s">
        <v>60</v>
      </c>
      <c r="AS7930" s="1" t="s">
        <v>581</v>
      </c>
      <c r="AT7930" s="1" t="s">
        <v>3353</v>
      </c>
      <c r="AU7930" s="1" t="s">
        <v>3353</v>
      </c>
      <c r="AV7930" s="1" t="s">
        <v>5504</v>
      </c>
      <c r="AX7930" s="3" t="str">
        <f t="array" ref="AX7930">TEXTJOIN(", ", TRUE, IF(X7930:AS7930="Y", X$1:AS$1, IF(X7930:AS7930&lt;&gt;"", X$1:AS$1 &amp; ": " &amp; X7930:AS7930, "")))
</f>
        <v>Heroin, Fentanyl, Benzodiazepine, Heroin/Morph/Codeine, Any Opioid, Other: BUPREN</v>
      </c>
    </row>
    <row r="7931">
      <c r="A7931" s="2">
        <v>44023.0</v>
      </c>
      <c r="B7931" s="1" t="s">
        <v>50</v>
      </c>
      <c r="C7931" s="1">
        <v>26.0</v>
      </c>
      <c r="D7931" s="1" t="s">
        <v>51</v>
      </c>
      <c r="E7931" s="1" t="s">
        <v>63</v>
      </c>
      <c r="G7931" s="1" t="s">
        <v>299</v>
      </c>
      <c r="H7931" s="1" t="s">
        <v>299</v>
      </c>
      <c r="I7931" s="1" t="s">
        <v>55</v>
      </c>
      <c r="J7931" s="1" t="s">
        <v>731</v>
      </c>
      <c r="K7931" s="1" t="s">
        <v>103</v>
      </c>
      <c r="L7931" s="1" t="s">
        <v>55</v>
      </c>
      <c r="M7931" s="1" t="s">
        <v>177</v>
      </c>
      <c r="N7931" s="1" t="s">
        <v>66</v>
      </c>
      <c r="O7931" s="1" t="s">
        <v>731</v>
      </c>
      <c r="P7931" s="1" t="s">
        <v>103</v>
      </c>
      <c r="Q7931" s="1" t="s">
        <v>55</v>
      </c>
      <c r="R7931" s="1" t="s">
        <v>44</v>
      </c>
      <c r="T7931" s="1" t="s">
        <v>7553</v>
      </c>
      <c r="U7931" s="1" t="s">
        <v>59</v>
      </c>
      <c r="Z7931" s="1" t="s">
        <v>60</v>
      </c>
      <c r="AF7931" s="1" t="s">
        <v>60</v>
      </c>
      <c r="AR7931" s="1" t="s">
        <v>60</v>
      </c>
      <c r="AT7931" s="1" t="s">
        <v>1715</v>
      </c>
      <c r="AU7931" s="1" t="s">
        <v>735</v>
      </c>
      <c r="AV7931" s="1" t="s">
        <v>736</v>
      </c>
      <c r="AX7931" s="3" t="str">
        <f t="array" ref="AX7931">TEXTJOIN(", ", TRUE, IF(X7931:AS7931="Y", X$1:AS$1, IF(X7931:AS7931&lt;&gt;"", X$1:AS$1 &amp; ": " &amp; X7931:AS7931, "")))
</f>
        <v>Fentanyl, Benzodiazepine, Any Opioid</v>
      </c>
    </row>
    <row r="7932">
      <c r="A7932" s="2">
        <v>43676.0</v>
      </c>
      <c r="B7932" s="1" t="s">
        <v>50</v>
      </c>
      <c r="C7932" s="1">
        <v>58.0</v>
      </c>
      <c r="D7932" s="1" t="s">
        <v>76</v>
      </c>
      <c r="E7932" s="1" t="s">
        <v>63</v>
      </c>
      <c r="G7932" s="1" t="s">
        <v>7663</v>
      </c>
      <c r="H7932" s="1" t="s">
        <v>7664</v>
      </c>
      <c r="I7932" s="1" t="s">
        <v>342</v>
      </c>
      <c r="J7932" s="1" t="s">
        <v>2532</v>
      </c>
      <c r="K7932" s="1" t="s">
        <v>103</v>
      </c>
      <c r="L7932" s="1" t="s">
        <v>55</v>
      </c>
      <c r="M7932" s="1" t="s">
        <v>333</v>
      </c>
      <c r="N7932" s="1" t="s">
        <v>136</v>
      </c>
      <c r="O7932" s="1" t="s">
        <v>256</v>
      </c>
      <c r="P7932" s="1" t="s">
        <v>103</v>
      </c>
      <c r="Q7932" s="1" t="s">
        <v>55</v>
      </c>
      <c r="R7932" s="1" t="s">
        <v>67</v>
      </c>
      <c r="T7932" s="1" t="s">
        <v>7665</v>
      </c>
      <c r="U7932" s="1" t="s">
        <v>59</v>
      </c>
      <c r="AF7932" s="1" t="s">
        <v>60</v>
      </c>
      <c r="AG7932" s="1" t="s">
        <v>60</v>
      </c>
      <c r="AR7932" s="1" t="s">
        <v>60</v>
      </c>
      <c r="AT7932" s="1" t="s">
        <v>7666</v>
      </c>
      <c r="AU7932" s="1" t="s">
        <v>2533</v>
      </c>
      <c r="AV7932" s="1" t="s">
        <v>260</v>
      </c>
      <c r="AX7932" s="3" t="str">
        <f t="array" ref="AX7932">TEXTJOIN(", ", TRUE, IF(X7932:AS7932="Y", X$1:AS$1, IF(X7932:AS7932&lt;&gt;"", X$1:AS$1 &amp; ": " &amp; X7932:AS7932, "")))
</f>
        <v>Benzodiazepine, Methadone, Any Opioid</v>
      </c>
    </row>
    <row r="7933">
      <c r="A7933" s="4">
        <v>43451.0</v>
      </c>
      <c r="B7933" s="1" t="s">
        <v>50</v>
      </c>
      <c r="C7933" s="1">
        <v>25.0</v>
      </c>
      <c r="D7933" s="1" t="s">
        <v>51</v>
      </c>
      <c r="E7933" s="1" t="s">
        <v>63</v>
      </c>
      <c r="G7933" s="1" t="s">
        <v>545</v>
      </c>
      <c r="H7933" s="1" t="s">
        <v>263</v>
      </c>
      <c r="I7933" s="1" t="s">
        <v>55</v>
      </c>
      <c r="J7933" s="1" t="s">
        <v>545</v>
      </c>
      <c r="K7933" s="1" t="s">
        <v>263</v>
      </c>
      <c r="M7933" s="1" t="s">
        <v>56</v>
      </c>
      <c r="N7933" s="1" t="s">
        <v>136</v>
      </c>
      <c r="O7933" s="1" t="s">
        <v>545</v>
      </c>
      <c r="P7933" s="1" t="s">
        <v>263</v>
      </c>
      <c r="Q7933" s="1" t="s">
        <v>55</v>
      </c>
      <c r="R7933" s="1" t="s">
        <v>56</v>
      </c>
      <c r="T7933" s="1" t="s">
        <v>83</v>
      </c>
      <c r="U7933" s="1" t="s">
        <v>59</v>
      </c>
      <c r="Z7933" s="1" t="s">
        <v>60</v>
      </c>
      <c r="AR7933" s="1" t="s">
        <v>60</v>
      </c>
      <c r="AT7933" s="1" t="s">
        <v>547</v>
      </c>
      <c r="AU7933" s="1" t="s">
        <v>547</v>
      </c>
      <c r="AV7933" s="1" t="s">
        <v>548</v>
      </c>
      <c r="AX7933" s="3" t="str">
        <f t="array" ref="AX7933">TEXTJOIN(", ", TRUE, IF(X7933:AS7933="Y", X$1:AS$1, IF(X7933:AS7933&lt;&gt;"", X$1:AS$1 &amp; ": " &amp; X7933:AS7933, "")))
</f>
        <v>Fentanyl, Any Opioid</v>
      </c>
    </row>
    <row r="7934">
      <c r="A7934" s="2">
        <v>41344.0</v>
      </c>
      <c r="B7934" s="1" t="s">
        <v>50</v>
      </c>
      <c r="C7934" s="1">
        <v>44.0</v>
      </c>
      <c r="D7934" s="1" t="s">
        <v>51</v>
      </c>
      <c r="E7934" s="1" t="s">
        <v>63</v>
      </c>
      <c r="G7934" s="1" t="s">
        <v>370</v>
      </c>
      <c r="H7934" s="1" t="s">
        <v>65</v>
      </c>
      <c r="J7934" s="1" t="s">
        <v>370</v>
      </c>
      <c r="L7934" s="1" t="s">
        <v>55</v>
      </c>
      <c r="M7934" s="1" t="s">
        <v>56</v>
      </c>
      <c r="N7934" s="1" t="s">
        <v>136</v>
      </c>
      <c r="O7934" s="1" t="s">
        <v>64</v>
      </c>
      <c r="P7934" s="1" t="s">
        <v>65</v>
      </c>
      <c r="R7934" s="1" t="s">
        <v>67</v>
      </c>
      <c r="T7934" s="1" t="s">
        <v>78</v>
      </c>
      <c r="U7934" s="1" t="s">
        <v>59</v>
      </c>
      <c r="X7934" s="1" t="s">
        <v>60</v>
      </c>
      <c r="AT7934" s="1" t="s">
        <v>372</v>
      </c>
      <c r="AU7934" s="1" t="s">
        <v>372</v>
      </c>
      <c r="AV7934" s="1" t="s">
        <v>70</v>
      </c>
      <c r="AX7934" s="3" t="str">
        <f t="array" ref="AX7934">TEXTJOIN(", ", TRUE, IF(X7934:AS7934="Y", X$1:AS$1, IF(X7934:AS7934&lt;&gt;"", X$1:AS$1 &amp; ": " &amp; X7934:AS7934, "")))
</f>
        <v>Heroin</v>
      </c>
    </row>
    <row r="7935">
      <c r="A7935" s="4">
        <v>44487.0</v>
      </c>
      <c r="B7935" s="1" t="s">
        <v>50</v>
      </c>
      <c r="C7935" s="1">
        <v>62.0</v>
      </c>
      <c r="D7935" s="1" t="s">
        <v>51</v>
      </c>
      <c r="E7935" s="1" t="s">
        <v>63</v>
      </c>
      <c r="G7935" s="1" t="s">
        <v>64</v>
      </c>
      <c r="H7935" s="1" t="s">
        <v>65</v>
      </c>
      <c r="I7935" s="1" t="s">
        <v>55</v>
      </c>
      <c r="J7935" s="1" t="s">
        <v>64</v>
      </c>
      <c r="K7935" s="1" t="s">
        <v>65</v>
      </c>
      <c r="L7935" s="1" t="s">
        <v>55</v>
      </c>
      <c r="M7935" s="1" t="s">
        <v>56</v>
      </c>
      <c r="N7935" s="1" t="s">
        <v>119</v>
      </c>
      <c r="O7935" s="1" t="s">
        <v>64</v>
      </c>
      <c r="P7935" s="1" t="s">
        <v>65</v>
      </c>
      <c r="Q7935" s="1" t="s">
        <v>55</v>
      </c>
      <c r="R7935" s="1" t="s">
        <v>56</v>
      </c>
      <c r="T7935" s="1" t="s">
        <v>684</v>
      </c>
      <c r="U7935" s="1" t="s">
        <v>59</v>
      </c>
      <c r="X7935" s="1" t="s">
        <v>60</v>
      </c>
      <c r="Z7935" s="1" t="s">
        <v>60</v>
      </c>
      <c r="AP7935" s="1" t="s">
        <v>60</v>
      </c>
      <c r="AR7935" s="1" t="s">
        <v>60</v>
      </c>
      <c r="AT7935" s="1" t="s">
        <v>69</v>
      </c>
      <c r="AU7935" s="1" t="s">
        <v>69</v>
      </c>
      <c r="AV7935" s="1" t="s">
        <v>70</v>
      </c>
      <c r="AX7935" s="3" t="str">
        <f t="array" ref="AX7935">TEXTJOIN(", ", TRUE, IF(X7935:AS7935="Y", X$1:AS$1, IF(X7935:AS7935&lt;&gt;"", X$1:AS$1 &amp; ": " &amp; X7935:AS7935, "")))
</f>
        <v>Heroin, Fentanyl, Heroin/Morph/Codeine, Any Opioid</v>
      </c>
    </row>
    <row r="7936">
      <c r="A7936" s="2">
        <v>43258.0</v>
      </c>
      <c r="B7936" s="1" t="s">
        <v>50</v>
      </c>
      <c r="C7936" s="1">
        <v>45.0</v>
      </c>
      <c r="D7936" s="1" t="s">
        <v>51</v>
      </c>
      <c r="E7936" s="1" t="s">
        <v>52</v>
      </c>
      <c r="F7936" s="1" t="s">
        <v>137</v>
      </c>
      <c r="G7936" s="1" t="s">
        <v>91</v>
      </c>
      <c r="H7936" s="1" t="s">
        <v>91</v>
      </c>
      <c r="I7936" s="1" t="s">
        <v>55</v>
      </c>
      <c r="J7936" s="1" t="s">
        <v>91</v>
      </c>
      <c r="K7936" s="1" t="s">
        <v>91</v>
      </c>
      <c r="M7936" s="1" t="s">
        <v>820</v>
      </c>
      <c r="N7936" s="1" t="s">
        <v>136</v>
      </c>
      <c r="O7936" s="1" t="s">
        <v>91</v>
      </c>
      <c r="P7936" s="1" t="s">
        <v>91</v>
      </c>
      <c r="Q7936" s="1" t="s">
        <v>55</v>
      </c>
      <c r="R7936" s="1" t="s">
        <v>44</v>
      </c>
      <c r="T7936" s="1" t="s">
        <v>1455</v>
      </c>
      <c r="U7936" s="1" t="s">
        <v>59</v>
      </c>
      <c r="Z7936" s="1" t="s">
        <v>60</v>
      </c>
      <c r="AA7936" s="1" t="s">
        <v>60</v>
      </c>
      <c r="AR7936" s="1" t="s">
        <v>60</v>
      </c>
      <c r="AT7936" s="1" t="s">
        <v>110</v>
      </c>
      <c r="AU7936" s="1" t="s">
        <v>110</v>
      </c>
      <c r="AV7936" s="1" t="s">
        <v>111</v>
      </c>
      <c r="AX7936" s="3" t="str">
        <f t="array" ref="AX7936">TEXTJOIN(", ", TRUE, IF(X7936:AS7936="Y", X$1:AS$1, IF(X7936:AS7936&lt;&gt;"", X$1:AS$1 &amp; ": " &amp; X7936:AS7936, "")))
</f>
        <v>Fentanyl, Fentanyl Analogue, Any Opioid</v>
      </c>
    </row>
    <row r="7937">
      <c r="A7937" s="4">
        <v>43812.0</v>
      </c>
      <c r="B7937" s="1" t="s">
        <v>50</v>
      </c>
      <c r="C7937" s="1">
        <v>49.0</v>
      </c>
      <c r="D7937" s="1" t="s">
        <v>51</v>
      </c>
      <c r="E7937" s="1" t="s">
        <v>63</v>
      </c>
      <c r="F7937" s="1" t="s">
        <v>137</v>
      </c>
      <c r="J7937" s="1" t="s">
        <v>103</v>
      </c>
      <c r="K7937" s="1" t="s">
        <v>103</v>
      </c>
      <c r="L7937" s="1" t="s">
        <v>55</v>
      </c>
      <c r="M7937" s="1" t="s">
        <v>333</v>
      </c>
      <c r="N7937" s="1" t="s">
        <v>155</v>
      </c>
      <c r="O7937" s="1" t="s">
        <v>103</v>
      </c>
      <c r="P7937" s="1" t="s">
        <v>103</v>
      </c>
      <c r="Q7937" s="1" t="s">
        <v>55</v>
      </c>
      <c r="R7937" s="1" t="s">
        <v>44</v>
      </c>
      <c r="T7937" s="1" t="s">
        <v>4343</v>
      </c>
      <c r="U7937" s="1" t="s">
        <v>59</v>
      </c>
      <c r="X7937" s="1" t="s">
        <v>60</v>
      </c>
      <c r="Z7937" s="1" t="s">
        <v>60</v>
      </c>
      <c r="AD7937" s="1" t="s">
        <v>60</v>
      </c>
      <c r="AP7937" s="1" t="s">
        <v>60</v>
      </c>
      <c r="AR7937" s="1" t="s">
        <v>60</v>
      </c>
      <c r="AT7937" s="1" t="s">
        <v>62</v>
      </c>
      <c r="AU7937" s="1" t="s">
        <v>167</v>
      </c>
      <c r="AV7937" s="1" t="s">
        <v>168</v>
      </c>
      <c r="AX7937" s="3" t="str">
        <f t="array" ref="AX7937">TEXTJOIN(", ", TRUE, IF(X7937:AS7937="Y", X$1:AS$1, IF(X7937:AS7937&lt;&gt;"", X$1:AS$1 &amp; ": " &amp; X7937:AS7937, "")))
</f>
        <v>Heroin, Fentanyl, Ethanol, Heroin/Morph/Codeine, Any Opioid</v>
      </c>
    </row>
    <row r="7938">
      <c r="A7938" s="2">
        <v>43369.0</v>
      </c>
      <c r="B7938" s="1" t="s">
        <v>50</v>
      </c>
      <c r="C7938" s="1">
        <v>63.0</v>
      </c>
      <c r="D7938" s="1" t="s">
        <v>51</v>
      </c>
      <c r="E7938" s="1" t="s">
        <v>63</v>
      </c>
      <c r="G7938" s="1" t="s">
        <v>103</v>
      </c>
      <c r="H7938" s="1" t="s">
        <v>103</v>
      </c>
      <c r="I7938" s="1" t="s">
        <v>55</v>
      </c>
      <c r="J7938" s="1" t="s">
        <v>103</v>
      </c>
      <c r="K7938" s="1" t="s">
        <v>103</v>
      </c>
      <c r="M7938" s="1" t="s">
        <v>56</v>
      </c>
      <c r="N7938" s="1" t="s">
        <v>119</v>
      </c>
      <c r="O7938" s="1" t="s">
        <v>103</v>
      </c>
      <c r="P7938" s="1" t="s">
        <v>103</v>
      </c>
      <c r="Q7938" s="1" t="s">
        <v>55</v>
      </c>
      <c r="R7938" s="1" t="s">
        <v>56</v>
      </c>
      <c r="T7938" s="1" t="s">
        <v>2139</v>
      </c>
      <c r="U7938" s="1" t="s">
        <v>59</v>
      </c>
      <c r="V7938" s="1" t="s">
        <v>197</v>
      </c>
      <c r="Y7938" s="1" t="s">
        <v>60</v>
      </c>
      <c r="Z7938" s="1" t="s">
        <v>60</v>
      </c>
      <c r="AR7938" s="1" t="s">
        <v>60</v>
      </c>
      <c r="AT7938" s="1" t="s">
        <v>167</v>
      </c>
      <c r="AU7938" s="1" t="s">
        <v>167</v>
      </c>
      <c r="AV7938" s="1" t="s">
        <v>168</v>
      </c>
      <c r="AX7938" s="3" t="str">
        <f t="array" ref="AX7938">TEXTJOIN(", ", TRUE, IF(X7938:AS7938="Y", X$1:AS$1, IF(X7938:AS7938&lt;&gt;"", X$1:AS$1 &amp; ": " &amp; X7938:AS7938, "")))
</f>
        <v>Cocaine, Fentanyl, Any Opioid</v>
      </c>
    </row>
    <row r="7939">
      <c r="A7939" s="2">
        <v>42894.0</v>
      </c>
      <c r="B7939" s="1" t="s">
        <v>86</v>
      </c>
      <c r="C7939" s="1">
        <v>59.0</v>
      </c>
      <c r="D7939" s="1" t="s">
        <v>76</v>
      </c>
      <c r="E7939" s="1" t="s">
        <v>63</v>
      </c>
      <c r="G7939" s="1" t="s">
        <v>863</v>
      </c>
      <c r="H7939" s="1" t="s">
        <v>299</v>
      </c>
      <c r="I7939" s="1" t="s">
        <v>55</v>
      </c>
      <c r="J7939" s="1" t="s">
        <v>863</v>
      </c>
      <c r="K7939" s="1" t="s">
        <v>299</v>
      </c>
      <c r="L7939" s="1" t="s">
        <v>55</v>
      </c>
      <c r="M7939" s="1" t="s">
        <v>56</v>
      </c>
      <c r="N7939" s="1" t="s">
        <v>891</v>
      </c>
      <c r="O7939" s="1" t="s">
        <v>863</v>
      </c>
      <c r="P7939" s="1" t="s">
        <v>299</v>
      </c>
      <c r="Q7939" s="1" t="s">
        <v>55</v>
      </c>
      <c r="R7939" s="1" t="s">
        <v>56</v>
      </c>
      <c r="T7939" s="1" t="s">
        <v>7667</v>
      </c>
      <c r="U7939" s="1" t="s">
        <v>59</v>
      </c>
      <c r="AB7939" s="1" t="s">
        <v>60</v>
      </c>
      <c r="AF7939" s="1" t="s">
        <v>60</v>
      </c>
      <c r="AL7939" s="1" t="s">
        <v>60</v>
      </c>
      <c r="AS7939" s="1" t="s">
        <v>617</v>
      </c>
      <c r="AT7939" s="1" t="s">
        <v>864</v>
      </c>
      <c r="AU7939" s="1" t="s">
        <v>864</v>
      </c>
      <c r="AV7939" s="1" t="s">
        <v>865</v>
      </c>
      <c r="AX7939" s="3" t="str">
        <f t="array" ref="AX7939">TEXTJOIN(", ", TRUE, IF(X7939:AS7939="Y", X$1:AS$1, IF(X7939:AS7939&lt;&gt;"", X$1:AS$1 &amp; ": " &amp; X7939:AS7939, "")))
</f>
        <v>Oxycodone, Benzodiazepine, Morphine (Not Heroin), Other: morphine</v>
      </c>
    </row>
    <row r="7940">
      <c r="A7940" s="2">
        <v>44226.0</v>
      </c>
      <c r="B7940" s="1" t="s">
        <v>50</v>
      </c>
      <c r="C7940" s="1">
        <v>48.0</v>
      </c>
      <c r="D7940" s="1" t="s">
        <v>76</v>
      </c>
      <c r="E7940" s="1" t="s">
        <v>63</v>
      </c>
      <c r="G7940" s="1" t="s">
        <v>474</v>
      </c>
      <c r="H7940" s="1" t="s">
        <v>91</v>
      </c>
      <c r="I7940" s="1" t="s">
        <v>55</v>
      </c>
      <c r="J7940" s="1" t="s">
        <v>185</v>
      </c>
      <c r="K7940" s="1" t="s">
        <v>91</v>
      </c>
      <c r="L7940" s="1" t="s">
        <v>55</v>
      </c>
      <c r="M7940" s="1" t="s">
        <v>820</v>
      </c>
      <c r="N7940" s="1" t="s">
        <v>93</v>
      </c>
      <c r="O7940" s="1" t="s">
        <v>185</v>
      </c>
      <c r="P7940" s="1" t="s">
        <v>91</v>
      </c>
      <c r="Q7940" s="1" t="s">
        <v>55</v>
      </c>
      <c r="R7940" s="1" t="s">
        <v>173</v>
      </c>
      <c r="T7940" s="1" t="s">
        <v>7668</v>
      </c>
      <c r="U7940" s="1" t="s">
        <v>59</v>
      </c>
      <c r="Z7940" s="1" t="s">
        <v>60</v>
      </c>
      <c r="AA7940" s="1" t="s">
        <v>60</v>
      </c>
      <c r="AD7940" s="1" t="s">
        <v>60</v>
      </c>
      <c r="AR7940" s="1" t="s">
        <v>60</v>
      </c>
      <c r="AT7940" s="1" t="s">
        <v>477</v>
      </c>
      <c r="AU7940" s="1" t="s">
        <v>188</v>
      </c>
      <c r="AV7940" s="1" t="s">
        <v>189</v>
      </c>
      <c r="AX7940" s="3" t="str">
        <f t="array" ref="AX7940">TEXTJOIN(", ", TRUE, IF(X7940:AS7940="Y", X$1:AS$1, IF(X7940:AS7940&lt;&gt;"", X$1:AS$1 &amp; ": " &amp; X7940:AS7940, "")))
</f>
        <v>Fentanyl, Fentanyl Analogue, Ethanol, Any Opioid</v>
      </c>
    </row>
    <row r="7941">
      <c r="A7941" s="2">
        <v>42261.0</v>
      </c>
      <c r="B7941" s="1" t="s">
        <v>86</v>
      </c>
      <c r="C7941" s="1">
        <v>73.0</v>
      </c>
      <c r="D7941" s="1" t="s">
        <v>51</v>
      </c>
      <c r="E7941" s="1" t="s">
        <v>63</v>
      </c>
      <c r="G7941" s="1" t="s">
        <v>498</v>
      </c>
      <c r="H7941" s="1" t="s">
        <v>65</v>
      </c>
      <c r="I7941" s="1" t="s">
        <v>55</v>
      </c>
      <c r="J7941" s="1" t="s">
        <v>498</v>
      </c>
      <c r="M7941" s="1" t="s">
        <v>56</v>
      </c>
      <c r="O7941" s="1" t="s">
        <v>498</v>
      </c>
      <c r="P7941" s="1" t="s">
        <v>65</v>
      </c>
      <c r="Q7941" s="1" t="s">
        <v>55</v>
      </c>
      <c r="R7941" s="1" t="s">
        <v>56</v>
      </c>
      <c r="T7941" s="1" t="s">
        <v>7669</v>
      </c>
      <c r="U7941" s="1" t="s">
        <v>59</v>
      </c>
      <c r="AB7941" s="1" t="s">
        <v>60</v>
      </c>
      <c r="AD7941" s="1" t="s">
        <v>60</v>
      </c>
      <c r="AF7941" s="1" t="s">
        <v>60</v>
      </c>
      <c r="AR7941" s="1" t="s">
        <v>60</v>
      </c>
      <c r="AT7941" s="1" t="s">
        <v>500</v>
      </c>
      <c r="AU7941" s="1" t="s">
        <v>500</v>
      </c>
      <c r="AV7941" s="1" t="s">
        <v>501</v>
      </c>
      <c r="AX7941" s="3" t="str">
        <f t="array" ref="AX7941">TEXTJOIN(", ", TRUE, IF(X7941:AS7941="Y", X$1:AS$1, IF(X7941:AS7941&lt;&gt;"", X$1:AS$1 &amp; ": " &amp; X7941:AS7941, "")))
</f>
        <v>Oxycodone, Ethanol, Benzodiazepine, Any Opioid</v>
      </c>
    </row>
    <row r="7942">
      <c r="A7942" s="2">
        <v>42649.0</v>
      </c>
      <c r="B7942" s="1" t="s">
        <v>50</v>
      </c>
      <c r="C7942" s="1">
        <v>42.0</v>
      </c>
      <c r="D7942" s="1" t="s">
        <v>51</v>
      </c>
      <c r="E7942" s="1" t="s">
        <v>63</v>
      </c>
      <c r="G7942" s="1" t="s">
        <v>271</v>
      </c>
      <c r="H7942" s="1" t="s">
        <v>91</v>
      </c>
      <c r="I7942" s="1" t="s">
        <v>55</v>
      </c>
      <c r="J7942" s="1" t="s">
        <v>271</v>
      </c>
      <c r="M7942" s="1" t="s">
        <v>56</v>
      </c>
      <c r="N7942" s="1" t="s">
        <v>670</v>
      </c>
      <c r="O7942" s="1" t="s">
        <v>271</v>
      </c>
      <c r="R7942" s="1" t="s">
        <v>56</v>
      </c>
      <c r="T7942" s="1" t="s">
        <v>7670</v>
      </c>
      <c r="U7942" s="1" t="s">
        <v>59</v>
      </c>
      <c r="W7942" s="1" t="s">
        <v>60</v>
      </c>
      <c r="X7942" s="1" t="s">
        <v>60</v>
      </c>
      <c r="Y7942" s="1" t="s">
        <v>60</v>
      </c>
      <c r="Z7942" s="1" t="s">
        <v>60</v>
      </c>
      <c r="AG7942" s="1" t="s">
        <v>60</v>
      </c>
      <c r="AP7942" s="1" t="s">
        <v>60</v>
      </c>
      <c r="AR7942" s="1" t="s">
        <v>60</v>
      </c>
      <c r="AT7942" s="1" t="s">
        <v>274</v>
      </c>
      <c r="AU7942" s="1" t="s">
        <v>274</v>
      </c>
      <c r="AV7942" s="1" t="s">
        <v>275</v>
      </c>
      <c r="AX7942" s="3" t="str">
        <f t="array" ref="AX7942">TEXTJOIN(", ", TRUE, IF(X7942:AS7942="Y", X$1:AS$1, IF(X7942:AS7942&lt;&gt;"", X$1:AS$1 &amp; ": " &amp; X7942:AS7942, "")))
</f>
        <v>Heroin, Cocaine, Fentanyl, Methadone, Heroin/Morph/Codeine, Any Opioid</v>
      </c>
    </row>
    <row r="7943">
      <c r="A7943" s="2">
        <v>43877.0</v>
      </c>
      <c r="B7943" s="1" t="s">
        <v>50</v>
      </c>
      <c r="C7943" s="1">
        <v>38.0</v>
      </c>
      <c r="D7943" s="1" t="s">
        <v>76</v>
      </c>
      <c r="E7943" s="1" t="s">
        <v>63</v>
      </c>
      <c r="G7943" s="1" t="s">
        <v>3458</v>
      </c>
      <c r="H7943" s="1" t="s">
        <v>91</v>
      </c>
      <c r="I7943" s="1" t="s">
        <v>55</v>
      </c>
      <c r="J7943" s="1" t="s">
        <v>3458</v>
      </c>
      <c r="K7943" s="1" t="s">
        <v>91</v>
      </c>
      <c r="L7943" s="1" t="s">
        <v>55</v>
      </c>
      <c r="M7943" s="1" t="s">
        <v>56</v>
      </c>
      <c r="N7943" s="1" t="s">
        <v>7671</v>
      </c>
      <c r="O7943" s="1" t="s">
        <v>3458</v>
      </c>
      <c r="P7943" s="1" t="s">
        <v>91</v>
      </c>
      <c r="Q7943" s="1" t="s">
        <v>55</v>
      </c>
      <c r="R7943" s="1" t="s">
        <v>56</v>
      </c>
      <c r="T7943" s="1" t="s">
        <v>7672</v>
      </c>
      <c r="U7943" s="1" t="s">
        <v>59</v>
      </c>
      <c r="AF7943" s="1" t="s">
        <v>60</v>
      </c>
      <c r="AK7943" s="1" t="s">
        <v>60</v>
      </c>
      <c r="AR7943" s="1" t="s">
        <v>60</v>
      </c>
      <c r="AT7943" s="1" t="s">
        <v>3460</v>
      </c>
      <c r="AU7943" s="1" t="s">
        <v>3460</v>
      </c>
      <c r="AV7943" s="1" t="s">
        <v>3461</v>
      </c>
      <c r="AX7943" s="3" t="str">
        <f t="array" ref="AX7943">TEXTJOIN(", ", TRUE, IF(X7943:AS7943="Y", X$1:AS$1, IF(X7943:AS7943&lt;&gt;"", X$1:AS$1 &amp; ": " &amp; X7943:AS7943, "")))
</f>
        <v>Benzodiazepine, Hydromorphone, Any Opioid</v>
      </c>
    </row>
    <row r="7944">
      <c r="A7944" s="2">
        <v>42617.0</v>
      </c>
      <c r="B7944" s="1" t="s">
        <v>50</v>
      </c>
      <c r="C7944" s="1">
        <v>51.0</v>
      </c>
      <c r="D7944" s="1" t="s">
        <v>76</v>
      </c>
      <c r="E7944" s="1" t="s">
        <v>63</v>
      </c>
      <c r="G7944" s="1" t="s">
        <v>3228</v>
      </c>
      <c r="H7944" s="1" t="s">
        <v>299</v>
      </c>
      <c r="I7944" s="1" t="s">
        <v>55</v>
      </c>
      <c r="J7944" s="1" t="s">
        <v>3228</v>
      </c>
      <c r="M7944" s="1" t="s">
        <v>56</v>
      </c>
      <c r="N7944" s="1" t="s">
        <v>276</v>
      </c>
      <c r="O7944" s="1" t="s">
        <v>300</v>
      </c>
      <c r="R7944" s="1" t="s">
        <v>67</v>
      </c>
      <c r="T7944" s="1" t="s">
        <v>7673</v>
      </c>
      <c r="U7944" s="1" t="s">
        <v>59</v>
      </c>
      <c r="AB7944" s="1" t="s">
        <v>60</v>
      </c>
      <c r="AD7944" s="1" t="s">
        <v>60</v>
      </c>
      <c r="AE7944" s="1" t="s">
        <v>60</v>
      </c>
      <c r="AR7944" s="1" t="s">
        <v>60</v>
      </c>
      <c r="AT7944" s="1" t="s">
        <v>3230</v>
      </c>
      <c r="AU7944" s="1" t="s">
        <v>3230</v>
      </c>
      <c r="AV7944" s="1" t="s">
        <v>302</v>
      </c>
      <c r="AX7944" s="3" t="str">
        <f t="array" ref="AX7944">TEXTJOIN(", ", TRUE, IF(X7944:AS7944="Y", X$1:AS$1, IF(X7944:AS7944&lt;&gt;"", X$1:AS$1 &amp; ": " &amp; X7944:AS7944, "")))
</f>
        <v>Oxycodone, Ethanol, Hydrocodone, Any Opioid</v>
      </c>
    </row>
    <row r="7945">
      <c r="A7945" s="2">
        <v>43351.0</v>
      </c>
      <c r="B7945" s="1" t="s">
        <v>50</v>
      </c>
      <c r="C7945" s="1">
        <v>52.0</v>
      </c>
      <c r="D7945" s="1" t="s">
        <v>51</v>
      </c>
      <c r="E7945" s="1" t="s">
        <v>63</v>
      </c>
      <c r="F7945" s="1" t="s">
        <v>137</v>
      </c>
      <c r="G7945" s="1" t="s">
        <v>185</v>
      </c>
      <c r="H7945" s="1" t="s">
        <v>91</v>
      </c>
      <c r="I7945" s="1" t="s">
        <v>55</v>
      </c>
      <c r="J7945" s="1" t="s">
        <v>185</v>
      </c>
      <c r="K7945" s="1" t="s">
        <v>91</v>
      </c>
      <c r="M7945" s="1" t="s">
        <v>2332</v>
      </c>
      <c r="N7945" s="1" t="s">
        <v>136</v>
      </c>
      <c r="O7945" s="1" t="s">
        <v>185</v>
      </c>
      <c r="P7945" s="1" t="s">
        <v>91</v>
      </c>
      <c r="Q7945" s="1" t="s">
        <v>55</v>
      </c>
      <c r="R7945" s="1" t="s">
        <v>67</v>
      </c>
      <c r="T7945" s="1" t="s">
        <v>1283</v>
      </c>
      <c r="U7945" s="1" t="s">
        <v>59</v>
      </c>
      <c r="Z7945" s="1" t="s">
        <v>60</v>
      </c>
      <c r="AA7945" s="1" t="s">
        <v>60</v>
      </c>
      <c r="AD7945" s="1" t="s">
        <v>60</v>
      </c>
      <c r="AR7945" s="1" t="s">
        <v>60</v>
      </c>
      <c r="AT7945" s="1" t="s">
        <v>188</v>
      </c>
      <c r="AU7945" s="1" t="s">
        <v>188</v>
      </c>
      <c r="AV7945" s="1" t="s">
        <v>189</v>
      </c>
      <c r="AX7945" s="3" t="str">
        <f t="array" ref="AX7945">TEXTJOIN(", ", TRUE, IF(X7945:AS7945="Y", X$1:AS$1, IF(X7945:AS7945&lt;&gt;"", X$1:AS$1 &amp; ": " &amp; X7945:AS7945, "")))
</f>
        <v>Fentanyl, Fentanyl Analogue, Ethanol, Any Opioid</v>
      </c>
    </row>
    <row r="7946">
      <c r="A7946" s="2">
        <v>44043.0</v>
      </c>
      <c r="B7946" s="1" t="s">
        <v>50</v>
      </c>
      <c r="C7946" s="1">
        <v>62.0</v>
      </c>
      <c r="D7946" s="1" t="s">
        <v>51</v>
      </c>
      <c r="E7946" s="1" t="s">
        <v>63</v>
      </c>
      <c r="G7946" s="1" t="s">
        <v>256</v>
      </c>
      <c r="H7946" s="1" t="s">
        <v>103</v>
      </c>
      <c r="I7946" s="1" t="s">
        <v>55</v>
      </c>
      <c r="J7946" s="1" t="s">
        <v>256</v>
      </c>
      <c r="K7946" s="1" t="s">
        <v>103</v>
      </c>
      <c r="L7946" s="1" t="s">
        <v>55</v>
      </c>
      <c r="M7946" s="1" t="s">
        <v>56</v>
      </c>
      <c r="N7946" s="1" t="s">
        <v>66</v>
      </c>
      <c r="O7946" s="1" t="s">
        <v>256</v>
      </c>
      <c r="P7946" s="1" t="s">
        <v>103</v>
      </c>
      <c r="Q7946" s="1" t="s">
        <v>55</v>
      </c>
      <c r="R7946" s="1" t="s">
        <v>67</v>
      </c>
      <c r="T7946" s="1" t="s">
        <v>7674</v>
      </c>
      <c r="U7946" s="1" t="s">
        <v>59</v>
      </c>
      <c r="Z7946" s="1" t="s">
        <v>60</v>
      </c>
      <c r="AR7946" s="1" t="s">
        <v>60</v>
      </c>
      <c r="AT7946" s="1" t="s">
        <v>282</v>
      </c>
      <c r="AU7946" s="1" t="s">
        <v>282</v>
      </c>
      <c r="AV7946" s="1" t="s">
        <v>260</v>
      </c>
      <c r="AX7946" s="3" t="str">
        <f t="array" ref="AX7946">TEXTJOIN(", ", TRUE, IF(X7946:AS7946="Y", X$1:AS$1, IF(X7946:AS7946&lt;&gt;"", X$1:AS$1 &amp; ": " &amp; X7946:AS7946, "")))
</f>
        <v>Fentanyl, Any Opioid</v>
      </c>
    </row>
    <row r="7947">
      <c r="A7947" s="2">
        <v>41650.0</v>
      </c>
      <c r="B7947" s="1" t="s">
        <v>50</v>
      </c>
      <c r="C7947" s="1">
        <v>25.0</v>
      </c>
      <c r="D7947" s="1" t="s">
        <v>76</v>
      </c>
      <c r="E7947" s="1" t="s">
        <v>63</v>
      </c>
      <c r="G7947" s="1" t="s">
        <v>536</v>
      </c>
      <c r="J7947" s="1" t="s">
        <v>536</v>
      </c>
      <c r="L7947" s="1" t="s">
        <v>55</v>
      </c>
      <c r="M7947" s="1" t="s">
        <v>56</v>
      </c>
      <c r="N7947" s="1" t="s">
        <v>148</v>
      </c>
      <c r="O7947" s="1" t="s">
        <v>98</v>
      </c>
      <c r="R7947" s="1" t="s">
        <v>67</v>
      </c>
      <c r="T7947" s="1" t="s">
        <v>7675</v>
      </c>
      <c r="U7947" s="1" t="s">
        <v>59</v>
      </c>
      <c r="X7947" s="1" t="s">
        <v>60</v>
      </c>
      <c r="AF7947" s="1" t="s">
        <v>60</v>
      </c>
      <c r="AT7947" s="1" t="s">
        <v>538</v>
      </c>
      <c r="AU7947" s="1" t="s">
        <v>538</v>
      </c>
      <c r="AV7947" s="1" t="s">
        <v>101</v>
      </c>
      <c r="AX7947" s="3" t="str">
        <f t="array" ref="AX7947">TEXTJOIN(", ", TRUE, IF(X7947:AS7947="Y", X$1:AS$1, IF(X7947:AS7947&lt;&gt;"", X$1:AS$1 &amp; ": " &amp; X7947:AS7947, "")))
</f>
        <v>Heroin, Benzodiazepine</v>
      </c>
    </row>
    <row r="7948">
      <c r="A7948" s="2">
        <v>40921.0</v>
      </c>
      <c r="B7948" s="1" t="s">
        <v>50</v>
      </c>
      <c r="C7948" s="1">
        <v>53.0</v>
      </c>
      <c r="D7948" s="1" t="s">
        <v>76</v>
      </c>
      <c r="E7948" s="1" t="s">
        <v>63</v>
      </c>
      <c r="G7948" s="1" t="s">
        <v>3458</v>
      </c>
      <c r="J7948" s="1" t="s">
        <v>3458</v>
      </c>
      <c r="L7948" s="1" t="s">
        <v>55</v>
      </c>
      <c r="M7948" s="1" t="s">
        <v>56</v>
      </c>
      <c r="N7948" s="1" t="s">
        <v>104</v>
      </c>
      <c r="O7948" s="1" t="s">
        <v>931</v>
      </c>
      <c r="P7948" s="1" t="s">
        <v>91</v>
      </c>
      <c r="R7948" s="1" t="s">
        <v>67</v>
      </c>
      <c r="T7948" s="1" t="s">
        <v>232</v>
      </c>
      <c r="U7948" s="1" t="s">
        <v>59</v>
      </c>
      <c r="AB7948" s="1" t="s">
        <v>60</v>
      </c>
      <c r="AC7948" s="1" t="s">
        <v>60</v>
      </c>
      <c r="AF7948" s="1" t="s">
        <v>60</v>
      </c>
      <c r="AI7948" s="1" t="s">
        <v>60</v>
      </c>
      <c r="AT7948" s="1" t="s">
        <v>3460</v>
      </c>
      <c r="AU7948" s="1" t="s">
        <v>3460</v>
      </c>
      <c r="AV7948" s="1" t="s">
        <v>934</v>
      </c>
      <c r="AX7948" s="3" t="str">
        <f t="array" ref="AX7948">TEXTJOIN(", ", TRUE, IF(X7948:AS7948="Y", X$1:AS$1, IF(X7948:AS7948&lt;&gt;"", X$1:AS$1 &amp; ": " &amp; X7948:AS7948, "")))
</f>
        <v>Oxycodone, Oxymorphone, Benzodiazepine, Amphet</v>
      </c>
    </row>
    <row r="7949">
      <c r="A7949" s="2">
        <v>42310.0</v>
      </c>
      <c r="B7949" s="1" t="s">
        <v>86</v>
      </c>
      <c r="C7949" s="1">
        <v>40.0</v>
      </c>
      <c r="D7949" s="1" t="s">
        <v>51</v>
      </c>
      <c r="E7949" s="1" t="s">
        <v>63</v>
      </c>
      <c r="F7949" s="1" t="s">
        <v>137</v>
      </c>
      <c r="G7949" s="1" t="s">
        <v>82</v>
      </c>
      <c r="H7949" s="1" t="s">
        <v>54</v>
      </c>
      <c r="I7949" s="1" t="s">
        <v>55</v>
      </c>
      <c r="J7949" s="1" t="s">
        <v>82</v>
      </c>
      <c r="M7949" s="1" t="s">
        <v>56</v>
      </c>
      <c r="O7949" s="1" t="s">
        <v>82</v>
      </c>
      <c r="P7949" s="1" t="s">
        <v>54</v>
      </c>
      <c r="Q7949" s="1" t="s">
        <v>55</v>
      </c>
      <c r="R7949" s="1" t="s">
        <v>56</v>
      </c>
      <c r="T7949" s="1" t="s">
        <v>7676</v>
      </c>
      <c r="U7949" s="1" t="s">
        <v>59</v>
      </c>
      <c r="Y7949" s="1" t="s">
        <v>60</v>
      </c>
      <c r="Z7949" s="1" t="s">
        <v>60</v>
      </c>
      <c r="AB7949" s="1" t="s">
        <v>60</v>
      </c>
      <c r="AR7949" s="1" t="s">
        <v>60</v>
      </c>
      <c r="AT7949" s="1" t="s">
        <v>329</v>
      </c>
      <c r="AU7949" s="1" t="s">
        <v>329</v>
      </c>
      <c r="AV7949" s="1" t="s">
        <v>85</v>
      </c>
      <c r="AX7949" s="3" t="str">
        <f t="array" ref="AX7949">TEXTJOIN(", ", TRUE, IF(X7949:AS7949="Y", X$1:AS$1, IF(X7949:AS7949&lt;&gt;"", X$1:AS$1 &amp; ": " &amp; X7949:AS7949, "")))
</f>
        <v>Cocaine, Fentanyl, Oxycodone, Any Opioid</v>
      </c>
    </row>
    <row r="7950">
      <c r="A7950" s="2">
        <v>41852.0</v>
      </c>
      <c r="B7950" s="1" t="s">
        <v>50</v>
      </c>
      <c r="C7950" s="1">
        <v>58.0</v>
      </c>
      <c r="D7950" s="1" t="s">
        <v>51</v>
      </c>
      <c r="E7950" s="1" t="s">
        <v>63</v>
      </c>
      <c r="G7950" s="1" t="s">
        <v>1402</v>
      </c>
      <c r="J7950" s="1" t="s">
        <v>1402</v>
      </c>
      <c r="L7950" s="1" t="s">
        <v>55</v>
      </c>
      <c r="M7950" s="1" t="s">
        <v>56</v>
      </c>
      <c r="N7950" s="1" t="s">
        <v>7677</v>
      </c>
      <c r="O7950" s="1" t="s">
        <v>1402</v>
      </c>
      <c r="P7950" s="1" t="s">
        <v>121</v>
      </c>
      <c r="R7950" s="1" t="s">
        <v>56</v>
      </c>
      <c r="T7950" s="1" t="s">
        <v>7678</v>
      </c>
      <c r="U7950" s="1" t="s">
        <v>59</v>
      </c>
      <c r="AD7950" s="1" t="s">
        <v>60</v>
      </c>
      <c r="AF7950" s="1" t="s">
        <v>60</v>
      </c>
      <c r="AG7950" s="1" t="s">
        <v>60</v>
      </c>
      <c r="AT7950" s="1" t="s">
        <v>1404</v>
      </c>
      <c r="AU7950" s="1" t="s">
        <v>1404</v>
      </c>
      <c r="AV7950" s="1" t="s">
        <v>1405</v>
      </c>
      <c r="AX7950" s="3" t="str">
        <f t="array" ref="AX7950">TEXTJOIN(", ", TRUE, IF(X7950:AS7950="Y", X$1:AS$1, IF(X7950:AS7950&lt;&gt;"", X$1:AS$1 &amp; ": " &amp; X7950:AS7950, "")))
</f>
        <v>Ethanol, Benzodiazepine, Methadone</v>
      </c>
    </row>
    <row r="7951">
      <c r="A7951" s="2">
        <v>43369.0</v>
      </c>
      <c r="B7951" s="1" t="s">
        <v>50</v>
      </c>
      <c r="C7951" s="1">
        <v>60.0</v>
      </c>
      <c r="D7951" s="1" t="s">
        <v>76</v>
      </c>
      <c r="E7951" s="1" t="s">
        <v>63</v>
      </c>
      <c r="G7951" s="1" t="s">
        <v>536</v>
      </c>
      <c r="H7951" s="1" t="s">
        <v>299</v>
      </c>
      <c r="I7951" s="1" t="s">
        <v>55</v>
      </c>
      <c r="J7951" s="1" t="s">
        <v>536</v>
      </c>
      <c r="K7951" s="1" t="s">
        <v>299</v>
      </c>
      <c r="M7951" s="1" t="s">
        <v>56</v>
      </c>
      <c r="N7951" s="1" t="s">
        <v>104</v>
      </c>
      <c r="O7951" s="1" t="s">
        <v>536</v>
      </c>
      <c r="P7951" s="1" t="s">
        <v>299</v>
      </c>
      <c r="Q7951" s="1" t="s">
        <v>55</v>
      </c>
      <c r="R7951" s="1" t="s">
        <v>56</v>
      </c>
      <c r="T7951" s="1" t="s">
        <v>7679</v>
      </c>
      <c r="U7951" s="1" t="s">
        <v>59</v>
      </c>
      <c r="AD7951" s="1" t="s">
        <v>60</v>
      </c>
      <c r="AG7951" s="1" t="s">
        <v>60</v>
      </c>
      <c r="AJ7951" s="1" t="s">
        <v>60</v>
      </c>
      <c r="AR7951" s="1" t="s">
        <v>60</v>
      </c>
      <c r="AT7951" s="1" t="s">
        <v>538</v>
      </c>
      <c r="AU7951" s="1" t="s">
        <v>538</v>
      </c>
      <c r="AV7951" s="1" t="s">
        <v>539</v>
      </c>
      <c r="AX7951" s="3" t="str">
        <f t="array" ref="AX7951">TEXTJOIN(", ", TRUE, IF(X7951:AS7951="Y", X$1:AS$1, IF(X7951:AS7951&lt;&gt;"", X$1:AS$1 &amp; ": " &amp; X7951:AS7951, "")))
</f>
        <v>Ethanol, Methadone, Tramad, Any Opioid</v>
      </c>
    </row>
    <row r="7952">
      <c r="A7952" s="4">
        <v>42302.0</v>
      </c>
      <c r="B7952" s="1" t="s">
        <v>86</v>
      </c>
      <c r="C7952" s="1">
        <v>17.0</v>
      </c>
      <c r="D7952" s="1" t="s">
        <v>76</v>
      </c>
      <c r="E7952" s="1" t="s">
        <v>63</v>
      </c>
      <c r="G7952" s="1" t="s">
        <v>311</v>
      </c>
      <c r="H7952" s="1" t="s">
        <v>299</v>
      </c>
      <c r="I7952" s="1" t="s">
        <v>55</v>
      </c>
      <c r="J7952" s="1" t="s">
        <v>311</v>
      </c>
      <c r="M7952" s="1" t="s">
        <v>56</v>
      </c>
      <c r="O7952" s="1" t="s">
        <v>311</v>
      </c>
      <c r="P7952" s="1" t="s">
        <v>299</v>
      </c>
      <c r="Q7952" s="1" t="s">
        <v>55</v>
      </c>
      <c r="R7952" s="1" t="s">
        <v>56</v>
      </c>
      <c r="T7952" s="1" t="s">
        <v>7680</v>
      </c>
      <c r="U7952" s="1" t="s">
        <v>59</v>
      </c>
      <c r="Y7952" s="1" t="s">
        <v>60</v>
      </c>
      <c r="Z7952" s="1" t="s">
        <v>60</v>
      </c>
      <c r="AO7952" s="1" t="s">
        <v>60</v>
      </c>
      <c r="AP7952" s="1" t="s">
        <v>60</v>
      </c>
      <c r="AR7952" s="1" t="s">
        <v>60</v>
      </c>
      <c r="AT7952" s="1" t="s">
        <v>313</v>
      </c>
      <c r="AU7952" s="1" t="s">
        <v>313</v>
      </c>
      <c r="AV7952" s="1" t="s">
        <v>314</v>
      </c>
      <c r="AX7952" s="3" t="str">
        <f t="array" ref="AX7952">TEXTJOIN(", ", TRUE, IF(X7952:AS7952="Y", X$1:AS$1, IF(X7952:AS7952&lt;&gt;"", X$1:AS$1 &amp; ": " &amp; X7952:AS7952, "")))
</f>
        <v>Cocaine, Fentanyl, Opiate NOS, Heroin/Morph/Codeine, Any Opioid</v>
      </c>
    </row>
    <row r="7953">
      <c r="A7953" s="2">
        <v>42988.0</v>
      </c>
      <c r="B7953" s="1" t="s">
        <v>86</v>
      </c>
      <c r="C7953" s="1">
        <v>29.0</v>
      </c>
      <c r="D7953" s="1" t="s">
        <v>51</v>
      </c>
      <c r="E7953" s="1" t="s">
        <v>63</v>
      </c>
      <c r="F7953" s="1" t="s">
        <v>137</v>
      </c>
      <c r="G7953" s="1" t="s">
        <v>397</v>
      </c>
      <c r="H7953" s="1" t="s">
        <v>103</v>
      </c>
      <c r="I7953" s="1" t="s">
        <v>55</v>
      </c>
      <c r="J7953" s="1" t="s">
        <v>397</v>
      </c>
      <c r="K7953" s="1" t="s">
        <v>103</v>
      </c>
      <c r="L7953" s="1" t="s">
        <v>55</v>
      </c>
      <c r="M7953" s="1" t="s">
        <v>56</v>
      </c>
      <c r="N7953" s="1" t="s">
        <v>136</v>
      </c>
      <c r="O7953" s="1" t="s">
        <v>397</v>
      </c>
      <c r="P7953" s="1" t="s">
        <v>103</v>
      </c>
      <c r="Q7953" s="1" t="s">
        <v>55</v>
      </c>
      <c r="R7953" s="1" t="s">
        <v>56</v>
      </c>
      <c r="T7953" s="1" t="s">
        <v>3488</v>
      </c>
      <c r="U7953" s="1" t="s">
        <v>59</v>
      </c>
      <c r="AD7953" s="1" t="s">
        <v>60</v>
      </c>
      <c r="AG7953" s="1" t="s">
        <v>60</v>
      </c>
      <c r="AT7953" s="1" t="s">
        <v>399</v>
      </c>
      <c r="AU7953" s="1" t="s">
        <v>399</v>
      </c>
      <c r="AV7953" s="1" t="s">
        <v>709</v>
      </c>
      <c r="AX7953" s="3" t="str">
        <f t="array" ref="AX7953">TEXTJOIN(", ", TRUE, IF(X7953:AS7953="Y", X$1:AS$1, IF(X7953:AS7953&lt;&gt;"", X$1:AS$1 &amp; ": " &amp; X7953:AS7953, "")))
</f>
        <v>Ethanol, Methadone</v>
      </c>
    </row>
    <row r="7954">
      <c r="A7954" s="4">
        <v>44485.0</v>
      </c>
      <c r="B7954" s="1" t="s">
        <v>50</v>
      </c>
      <c r="C7954" s="1">
        <v>39.0</v>
      </c>
      <c r="D7954" s="1" t="s">
        <v>76</v>
      </c>
      <c r="E7954" s="1" t="s">
        <v>63</v>
      </c>
      <c r="G7954" s="1" t="s">
        <v>731</v>
      </c>
      <c r="H7954" s="1" t="s">
        <v>103</v>
      </c>
      <c r="I7954" s="1" t="s">
        <v>55</v>
      </c>
      <c r="J7954" s="1" t="s">
        <v>397</v>
      </c>
      <c r="K7954" s="1" t="s">
        <v>103</v>
      </c>
      <c r="L7954" s="1" t="s">
        <v>55</v>
      </c>
      <c r="M7954" s="1" t="s">
        <v>177</v>
      </c>
      <c r="N7954" s="1" t="s">
        <v>155</v>
      </c>
      <c r="O7954" s="1" t="s">
        <v>397</v>
      </c>
      <c r="P7954" s="1" t="s">
        <v>103</v>
      </c>
      <c r="Q7954" s="1" t="s">
        <v>55</v>
      </c>
      <c r="R7954" s="1" t="s">
        <v>44</v>
      </c>
      <c r="S7954" s="1" t="s">
        <v>3045</v>
      </c>
      <c r="T7954" s="1" t="s">
        <v>7681</v>
      </c>
      <c r="U7954" s="1" t="s">
        <v>59</v>
      </c>
      <c r="Z7954" s="1" t="s">
        <v>60</v>
      </c>
      <c r="AD7954" s="1" t="s">
        <v>60</v>
      </c>
      <c r="AR7954" s="1" t="s">
        <v>60</v>
      </c>
      <c r="AT7954" s="1" t="s">
        <v>735</v>
      </c>
      <c r="AU7954" s="1" t="s">
        <v>399</v>
      </c>
      <c r="AV7954" s="1" t="s">
        <v>709</v>
      </c>
      <c r="AX7954" s="3" t="str">
        <f t="array" ref="AX7954">TEXTJOIN(", ", TRUE, IF(X7954:AS7954="Y", X$1:AS$1, IF(X7954:AS7954&lt;&gt;"", X$1:AS$1 &amp; ": " &amp; X7954:AS7954, "")))
</f>
        <v>Fentanyl, Ethanol, Any Opioid</v>
      </c>
    </row>
    <row r="7955">
      <c r="A7955" s="2">
        <v>43612.0</v>
      </c>
      <c r="B7955" s="1" t="s">
        <v>50</v>
      </c>
      <c r="C7955" s="1">
        <v>57.0</v>
      </c>
      <c r="D7955" s="1" t="s">
        <v>76</v>
      </c>
      <c r="E7955" s="1" t="s">
        <v>52</v>
      </c>
      <c r="G7955" s="1" t="s">
        <v>91</v>
      </c>
      <c r="H7955" s="1" t="s">
        <v>91</v>
      </c>
      <c r="I7955" s="1" t="s">
        <v>55</v>
      </c>
      <c r="J7955" s="1" t="s">
        <v>91</v>
      </c>
      <c r="K7955" s="1" t="s">
        <v>91</v>
      </c>
      <c r="L7955" s="1" t="s">
        <v>55</v>
      </c>
      <c r="M7955" s="1" t="s">
        <v>56</v>
      </c>
      <c r="N7955" s="1" t="s">
        <v>136</v>
      </c>
      <c r="O7955" s="1" t="s">
        <v>91</v>
      </c>
      <c r="P7955" s="1" t="s">
        <v>91</v>
      </c>
      <c r="Q7955" s="1" t="s">
        <v>55</v>
      </c>
      <c r="R7955" s="1" t="s">
        <v>56</v>
      </c>
      <c r="T7955" s="1" t="s">
        <v>1190</v>
      </c>
      <c r="U7955" s="1" t="s">
        <v>59</v>
      </c>
      <c r="Y7955" s="1" t="s">
        <v>60</v>
      </c>
      <c r="Z7955" s="1" t="s">
        <v>60</v>
      </c>
      <c r="AR7955" s="1" t="s">
        <v>60</v>
      </c>
      <c r="AT7955" s="1" t="s">
        <v>110</v>
      </c>
      <c r="AU7955" s="1" t="s">
        <v>110</v>
      </c>
      <c r="AV7955" s="1" t="s">
        <v>111</v>
      </c>
      <c r="AX7955" s="3" t="str">
        <f t="array" ref="AX7955">TEXTJOIN(", ", TRUE, IF(X7955:AS7955="Y", X$1:AS$1, IF(X7955:AS7955&lt;&gt;"", X$1:AS$1 &amp; ": " &amp; X7955:AS7955, "")))
</f>
        <v>Cocaine, Fentanyl, Any Opioid</v>
      </c>
    </row>
    <row r="7956">
      <c r="A7956" s="2">
        <v>41244.0</v>
      </c>
      <c r="B7956" s="1" t="s">
        <v>50</v>
      </c>
      <c r="C7956" s="1">
        <v>18.0</v>
      </c>
      <c r="D7956" s="1" t="s">
        <v>51</v>
      </c>
      <c r="E7956" s="1" t="s">
        <v>63</v>
      </c>
      <c r="G7956" s="1" t="s">
        <v>261</v>
      </c>
      <c r="H7956" s="1" t="s">
        <v>125</v>
      </c>
      <c r="J7956" s="1" t="s">
        <v>261</v>
      </c>
      <c r="L7956" s="1" t="s">
        <v>55</v>
      </c>
      <c r="M7956" s="1" t="s">
        <v>56</v>
      </c>
      <c r="N7956" s="1" t="s">
        <v>104</v>
      </c>
      <c r="O7956" s="1" t="s">
        <v>261</v>
      </c>
      <c r="P7956" s="1" t="s">
        <v>125</v>
      </c>
      <c r="R7956" s="1" t="s">
        <v>56</v>
      </c>
      <c r="T7956" s="1" t="s">
        <v>7682</v>
      </c>
      <c r="U7956" s="1" t="s">
        <v>59</v>
      </c>
      <c r="AB7956" s="1" t="s">
        <v>60</v>
      </c>
      <c r="AS7956" s="1" t="s">
        <v>617</v>
      </c>
      <c r="AT7956" s="1" t="s">
        <v>265</v>
      </c>
      <c r="AU7956" s="1" t="s">
        <v>265</v>
      </c>
      <c r="AV7956" s="1" t="s">
        <v>1394</v>
      </c>
      <c r="AX7956" s="3" t="str">
        <f t="array" ref="AX7956">TEXTJOIN(", ", TRUE, IF(X7956:AS7956="Y", X$1:AS$1, IF(X7956:AS7956&lt;&gt;"", X$1:AS$1 &amp; ": " &amp; X7956:AS7956, "")))
</f>
        <v>Oxycodone, Other: morphine</v>
      </c>
    </row>
    <row r="7957">
      <c r="A7957" s="2">
        <v>43704.0</v>
      </c>
      <c r="B7957" s="1" t="s">
        <v>50</v>
      </c>
      <c r="C7957" s="1">
        <v>44.0</v>
      </c>
      <c r="D7957" s="1" t="s">
        <v>51</v>
      </c>
      <c r="E7957" s="1" t="s">
        <v>63</v>
      </c>
      <c r="G7957" s="1" t="s">
        <v>540</v>
      </c>
      <c r="H7957" s="1" t="s">
        <v>91</v>
      </c>
      <c r="I7957" s="1" t="s">
        <v>55</v>
      </c>
      <c r="J7957" s="1" t="s">
        <v>540</v>
      </c>
      <c r="K7957" s="1" t="s">
        <v>91</v>
      </c>
      <c r="L7957" s="1" t="s">
        <v>55</v>
      </c>
      <c r="M7957" s="1" t="s">
        <v>177</v>
      </c>
      <c r="N7957" s="1" t="s">
        <v>1893</v>
      </c>
      <c r="O7957" s="1" t="s">
        <v>540</v>
      </c>
      <c r="P7957" s="1" t="s">
        <v>91</v>
      </c>
      <c r="Q7957" s="1" t="s">
        <v>55</v>
      </c>
      <c r="R7957" s="1" t="s">
        <v>67</v>
      </c>
      <c r="T7957" s="1" t="s">
        <v>7683</v>
      </c>
      <c r="U7957" s="1" t="s">
        <v>59</v>
      </c>
      <c r="X7957" s="1" t="s">
        <v>60</v>
      </c>
      <c r="Z7957" s="1" t="s">
        <v>60</v>
      </c>
      <c r="AD7957" s="1" t="s">
        <v>60</v>
      </c>
      <c r="AP7957" s="1" t="s">
        <v>60</v>
      </c>
      <c r="AR7957" s="1" t="s">
        <v>60</v>
      </c>
      <c r="AT7957" s="1" t="s">
        <v>542</v>
      </c>
      <c r="AU7957" s="1" t="s">
        <v>542</v>
      </c>
      <c r="AV7957" s="1" t="s">
        <v>543</v>
      </c>
      <c r="AX7957" s="3" t="str">
        <f t="array" ref="AX7957">TEXTJOIN(", ", TRUE, IF(X7957:AS7957="Y", X$1:AS$1, IF(X7957:AS7957&lt;&gt;"", X$1:AS$1 &amp; ": " &amp; X7957:AS7957, "")))
</f>
        <v>Heroin, Fentanyl, Ethanol, Heroin/Morph/Codeine, Any Opioid</v>
      </c>
    </row>
    <row r="7958">
      <c r="A7958" s="2">
        <v>42833.0</v>
      </c>
      <c r="B7958" s="1" t="s">
        <v>86</v>
      </c>
      <c r="C7958" s="1">
        <v>58.0</v>
      </c>
      <c r="D7958" s="1" t="s">
        <v>76</v>
      </c>
      <c r="E7958" s="1" t="s">
        <v>63</v>
      </c>
      <c r="G7958" s="1" t="s">
        <v>103</v>
      </c>
      <c r="H7958" s="1" t="s">
        <v>103</v>
      </c>
      <c r="I7958" s="1" t="s">
        <v>55</v>
      </c>
      <c r="J7958" s="1" t="s">
        <v>103</v>
      </c>
      <c r="K7958" s="1" t="s">
        <v>103</v>
      </c>
      <c r="L7958" s="1" t="s">
        <v>55</v>
      </c>
      <c r="M7958" s="1" t="s">
        <v>56</v>
      </c>
      <c r="N7958" s="1" t="s">
        <v>2696</v>
      </c>
      <c r="O7958" s="1" t="s">
        <v>103</v>
      </c>
      <c r="P7958" s="1" t="s">
        <v>103</v>
      </c>
      <c r="Q7958" s="1" t="s">
        <v>55</v>
      </c>
      <c r="R7958" s="1" t="s">
        <v>56</v>
      </c>
      <c r="T7958" s="1" t="s">
        <v>7684</v>
      </c>
      <c r="U7958" s="1" t="s">
        <v>59</v>
      </c>
      <c r="AG7958" s="1" t="s">
        <v>60</v>
      </c>
      <c r="AT7958" s="1" t="s">
        <v>167</v>
      </c>
      <c r="AU7958" s="1" t="s">
        <v>167</v>
      </c>
      <c r="AV7958" s="1" t="s">
        <v>168</v>
      </c>
      <c r="AX7958" s="3" t="str">
        <f t="array" ref="AX7958">TEXTJOIN(", ", TRUE, IF(X7958:AS7958="Y", X$1:AS$1, IF(X7958:AS7958&lt;&gt;"", X$1:AS$1 &amp; ": " &amp; X7958:AS7958, "")))
</f>
        <v>Methadone</v>
      </c>
    </row>
    <row r="7959">
      <c r="A7959" s="2">
        <v>40958.0</v>
      </c>
      <c r="B7959" s="1" t="s">
        <v>50</v>
      </c>
      <c r="C7959" s="1">
        <v>40.0</v>
      </c>
      <c r="D7959" s="1" t="s">
        <v>51</v>
      </c>
      <c r="E7959" s="1" t="s">
        <v>63</v>
      </c>
      <c r="G7959" s="1" t="s">
        <v>103</v>
      </c>
      <c r="H7959" s="1" t="s">
        <v>103</v>
      </c>
      <c r="J7959" s="1" t="s">
        <v>103</v>
      </c>
      <c r="L7959" s="1" t="s">
        <v>55</v>
      </c>
      <c r="M7959" s="1" t="s">
        <v>56</v>
      </c>
      <c r="N7959" s="1" t="s">
        <v>126</v>
      </c>
      <c r="O7959" s="1" t="s">
        <v>103</v>
      </c>
      <c r="P7959" s="1" t="s">
        <v>103</v>
      </c>
      <c r="R7959" s="1" t="s">
        <v>56</v>
      </c>
      <c r="T7959" s="1" t="s">
        <v>68</v>
      </c>
      <c r="U7959" s="1" t="s">
        <v>59</v>
      </c>
      <c r="X7959" s="1" t="s">
        <v>60</v>
      </c>
      <c r="AT7959" s="1" t="s">
        <v>167</v>
      </c>
      <c r="AU7959" s="1" t="s">
        <v>167</v>
      </c>
      <c r="AV7959" s="1" t="s">
        <v>168</v>
      </c>
      <c r="AX7959" s="3" t="str">
        <f t="array" ref="AX7959">TEXTJOIN(", ", TRUE, IF(X7959:AS7959="Y", X$1:AS$1, IF(X7959:AS7959&lt;&gt;"", X$1:AS$1 &amp; ": " &amp; X7959:AS7959, "")))
</f>
        <v>Heroin</v>
      </c>
    </row>
    <row r="7960">
      <c r="A7960" s="2">
        <v>41974.0</v>
      </c>
      <c r="B7960" s="1" t="s">
        <v>50</v>
      </c>
      <c r="C7960" s="1">
        <v>28.0</v>
      </c>
      <c r="D7960" s="1" t="s">
        <v>76</v>
      </c>
      <c r="E7960" s="1" t="s">
        <v>63</v>
      </c>
      <c r="G7960" s="1" t="s">
        <v>143</v>
      </c>
      <c r="J7960" s="1" t="s">
        <v>143</v>
      </c>
      <c r="L7960" s="1" t="s">
        <v>55</v>
      </c>
      <c r="M7960" s="1" t="s">
        <v>56</v>
      </c>
      <c r="N7960" s="1" t="s">
        <v>1639</v>
      </c>
      <c r="O7960" s="1" t="s">
        <v>143</v>
      </c>
      <c r="P7960" s="1" t="s">
        <v>91</v>
      </c>
      <c r="R7960" s="1" t="s">
        <v>56</v>
      </c>
      <c r="T7960" s="1" t="s">
        <v>7685</v>
      </c>
      <c r="U7960" s="1" t="s">
        <v>59</v>
      </c>
      <c r="X7960" s="1" t="s">
        <v>60</v>
      </c>
      <c r="Z7960" s="1" t="s">
        <v>60</v>
      </c>
      <c r="AD7960" s="1" t="s">
        <v>60</v>
      </c>
      <c r="AT7960" s="1" t="s">
        <v>145</v>
      </c>
      <c r="AU7960" s="1" t="s">
        <v>145</v>
      </c>
      <c r="AV7960" s="1" t="s">
        <v>146</v>
      </c>
      <c r="AX7960" s="3" t="str">
        <f t="array" ref="AX7960">TEXTJOIN(", ", TRUE, IF(X7960:AS7960="Y", X$1:AS$1, IF(X7960:AS7960&lt;&gt;"", X$1:AS$1 &amp; ": " &amp; X7960:AS7960, "")))
</f>
        <v>Heroin, Fentanyl, Ethanol</v>
      </c>
    </row>
    <row r="7961">
      <c r="A7961" s="2">
        <v>42161.0</v>
      </c>
      <c r="B7961" s="1" t="s">
        <v>86</v>
      </c>
      <c r="C7961" s="1">
        <v>41.0</v>
      </c>
      <c r="D7961" s="1" t="s">
        <v>51</v>
      </c>
      <c r="E7961" s="1" t="s">
        <v>63</v>
      </c>
      <c r="F7961" s="1" t="s">
        <v>137</v>
      </c>
      <c r="G7961" s="1" t="s">
        <v>91</v>
      </c>
      <c r="H7961" s="1" t="s">
        <v>91</v>
      </c>
      <c r="I7961" s="1" t="s">
        <v>55</v>
      </c>
      <c r="J7961" s="1" t="s">
        <v>91</v>
      </c>
      <c r="M7961" s="1" t="s">
        <v>56</v>
      </c>
      <c r="O7961" s="1" t="s">
        <v>91</v>
      </c>
      <c r="P7961" s="1" t="s">
        <v>91</v>
      </c>
      <c r="Q7961" s="1" t="s">
        <v>55</v>
      </c>
      <c r="R7961" s="1" t="s">
        <v>56</v>
      </c>
      <c r="T7961" s="1" t="s">
        <v>73</v>
      </c>
      <c r="U7961" s="1" t="s">
        <v>59</v>
      </c>
      <c r="W7961" s="1" t="s">
        <v>60</v>
      </c>
      <c r="X7961" s="1" t="s">
        <v>60</v>
      </c>
      <c r="AP7961" s="1" t="s">
        <v>60</v>
      </c>
      <c r="AR7961" s="1" t="s">
        <v>60</v>
      </c>
      <c r="AT7961" s="1" t="s">
        <v>110</v>
      </c>
      <c r="AU7961" s="1" t="s">
        <v>110</v>
      </c>
      <c r="AV7961" s="1" t="s">
        <v>111</v>
      </c>
      <c r="AX7961" s="3" t="str">
        <f t="array" ref="AX7961">TEXTJOIN(", ", TRUE, IF(X7961:AS7961="Y", X$1:AS$1, IF(X7961:AS7961&lt;&gt;"", X$1:AS$1 &amp; ": " &amp; X7961:AS7961, "")))
</f>
        <v>Heroin, Heroin/Morph/Codeine, Any Opioid</v>
      </c>
    </row>
    <row r="7962">
      <c r="A7962" s="2">
        <v>41372.0</v>
      </c>
      <c r="B7962" s="1" t="s">
        <v>50</v>
      </c>
      <c r="C7962" s="1">
        <v>22.0</v>
      </c>
      <c r="D7962" s="1" t="s">
        <v>51</v>
      </c>
      <c r="E7962" s="1" t="s">
        <v>118</v>
      </c>
      <c r="G7962" s="1" t="s">
        <v>82</v>
      </c>
      <c r="H7962" s="1" t="s">
        <v>54</v>
      </c>
      <c r="J7962" s="1" t="s">
        <v>82</v>
      </c>
      <c r="L7962" s="1" t="s">
        <v>55</v>
      </c>
      <c r="M7962" s="1" t="s">
        <v>44</v>
      </c>
      <c r="N7962" s="1" t="s">
        <v>136</v>
      </c>
      <c r="O7962" s="1" t="s">
        <v>82</v>
      </c>
      <c r="P7962" s="1" t="s">
        <v>54</v>
      </c>
      <c r="R7962" s="1" t="s">
        <v>67</v>
      </c>
      <c r="T7962" s="1" t="s">
        <v>7686</v>
      </c>
      <c r="U7962" s="1" t="s">
        <v>59</v>
      </c>
      <c r="X7962" s="1" t="s">
        <v>60</v>
      </c>
      <c r="AD7962" s="1" t="s">
        <v>60</v>
      </c>
      <c r="AT7962" s="1" t="s">
        <v>329</v>
      </c>
      <c r="AU7962" s="1" t="s">
        <v>329</v>
      </c>
      <c r="AV7962" s="1" t="s">
        <v>85</v>
      </c>
      <c r="AX7962" s="3" t="str">
        <f t="array" ref="AX7962">TEXTJOIN(", ", TRUE, IF(X7962:AS7962="Y", X$1:AS$1, IF(X7962:AS7962&lt;&gt;"", X$1:AS$1 &amp; ": " &amp; X7962:AS7962, "")))
</f>
        <v>Heroin, Ethanol</v>
      </c>
    </row>
    <row r="7963">
      <c r="A7963" s="2">
        <v>43933.0</v>
      </c>
      <c r="B7963" s="1" t="s">
        <v>50</v>
      </c>
      <c r="C7963" s="1">
        <v>26.0</v>
      </c>
      <c r="D7963" s="1" t="s">
        <v>76</v>
      </c>
      <c r="E7963" s="1" t="s">
        <v>63</v>
      </c>
      <c r="G7963" s="1" t="s">
        <v>2356</v>
      </c>
      <c r="H7963" s="1" t="s">
        <v>54</v>
      </c>
      <c r="I7963" s="1" t="s">
        <v>55</v>
      </c>
      <c r="J7963" s="1" t="s">
        <v>2356</v>
      </c>
      <c r="K7963" s="1" t="s">
        <v>54</v>
      </c>
      <c r="L7963" s="1" t="s">
        <v>55</v>
      </c>
      <c r="M7963" s="1" t="s">
        <v>56</v>
      </c>
      <c r="N7963" s="1" t="s">
        <v>136</v>
      </c>
      <c r="O7963" s="1" t="s">
        <v>2356</v>
      </c>
      <c r="P7963" s="1" t="s">
        <v>54</v>
      </c>
      <c r="Q7963" s="1" t="s">
        <v>55</v>
      </c>
      <c r="R7963" s="1" t="s">
        <v>56</v>
      </c>
      <c r="T7963" s="1" t="s">
        <v>7687</v>
      </c>
      <c r="U7963" s="1" t="s">
        <v>59</v>
      </c>
      <c r="Z7963" s="1" t="s">
        <v>60</v>
      </c>
      <c r="AF7963" s="1" t="s">
        <v>60</v>
      </c>
      <c r="AI7963" s="1" t="s">
        <v>60</v>
      </c>
      <c r="AR7963" s="1" t="s">
        <v>60</v>
      </c>
      <c r="AT7963" s="1" t="s">
        <v>2358</v>
      </c>
      <c r="AU7963" s="1" t="s">
        <v>2358</v>
      </c>
      <c r="AV7963" s="1" t="s">
        <v>3187</v>
      </c>
      <c r="AX7963" s="3" t="str">
        <f t="array" ref="AX7963">TEXTJOIN(", ", TRUE, IF(X7963:AS7963="Y", X$1:AS$1, IF(X7963:AS7963&lt;&gt;"", X$1:AS$1 &amp; ": " &amp; X7963:AS7963, "")))
</f>
        <v>Fentanyl, Benzodiazepine, Amphet, Any Opioid</v>
      </c>
    </row>
    <row r="7964">
      <c r="A7964" s="2">
        <v>43600.0</v>
      </c>
      <c r="B7964" s="1" t="s">
        <v>50</v>
      </c>
      <c r="C7964" s="1">
        <v>26.0</v>
      </c>
      <c r="D7964" s="1" t="s">
        <v>51</v>
      </c>
      <c r="E7964" s="1" t="s">
        <v>63</v>
      </c>
      <c r="F7964" s="1" t="s">
        <v>137</v>
      </c>
      <c r="J7964" s="1" t="s">
        <v>120</v>
      </c>
      <c r="K7964" s="1" t="s">
        <v>121</v>
      </c>
      <c r="L7964" s="1" t="s">
        <v>55</v>
      </c>
      <c r="M7964" s="1" t="s">
        <v>404</v>
      </c>
      <c r="N7964" s="1" t="s">
        <v>119</v>
      </c>
      <c r="O7964" s="1" t="s">
        <v>120</v>
      </c>
      <c r="P7964" s="1" t="s">
        <v>121</v>
      </c>
      <c r="Q7964" s="1" t="s">
        <v>55</v>
      </c>
      <c r="R7964" s="1" t="s">
        <v>44</v>
      </c>
      <c r="T7964" s="1" t="s">
        <v>1186</v>
      </c>
      <c r="U7964" s="1" t="s">
        <v>59</v>
      </c>
      <c r="V7964" s="1" t="s">
        <v>507</v>
      </c>
      <c r="Y7964" s="1" t="s">
        <v>60</v>
      </c>
      <c r="Z7964" s="1" t="s">
        <v>60</v>
      </c>
      <c r="AA7964" s="1" t="s">
        <v>60</v>
      </c>
      <c r="AR7964" s="1" t="s">
        <v>60</v>
      </c>
      <c r="AS7964" s="1" t="s">
        <v>38</v>
      </c>
      <c r="AT7964" s="1" t="s">
        <v>62</v>
      </c>
      <c r="AU7964" s="1" t="s">
        <v>236</v>
      </c>
      <c r="AV7964" s="1" t="s">
        <v>123</v>
      </c>
      <c r="AX7964" s="3" t="str">
        <f t="array" ref="AX7964">TEXTJOIN(", ", TRUE, IF(X7964:AS7964="Y", X$1:AS$1, IF(X7964:AS7964&lt;&gt;"", X$1:AS$1 &amp; ": " &amp; X7964:AS7964, "")))
</f>
        <v>Cocaine, Fentanyl, Fentanyl Analogue, Any Opioid, Other: Xylazine</v>
      </c>
    </row>
    <row r="7965">
      <c r="A7965" s="2">
        <v>42766.0</v>
      </c>
      <c r="B7965" s="1" t="s">
        <v>86</v>
      </c>
      <c r="C7965" s="1">
        <v>53.0</v>
      </c>
      <c r="D7965" s="1" t="s">
        <v>51</v>
      </c>
      <c r="E7965" s="1" t="s">
        <v>63</v>
      </c>
      <c r="G7965" s="1" t="s">
        <v>53</v>
      </c>
      <c r="H7965" s="1" t="s">
        <v>54</v>
      </c>
      <c r="I7965" s="1" t="s">
        <v>55</v>
      </c>
      <c r="J7965" s="1" t="s">
        <v>53</v>
      </c>
      <c r="K7965" s="1" t="s">
        <v>54</v>
      </c>
      <c r="L7965" s="1" t="s">
        <v>55</v>
      </c>
      <c r="M7965" s="1" t="s">
        <v>56</v>
      </c>
      <c r="N7965" s="1" t="s">
        <v>430</v>
      </c>
      <c r="O7965" s="1" t="s">
        <v>53</v>
      </c>
      <c r="P7965" s="1" t="s">
        <v>54</v>
      </c>
      <c r="Q7965" s="1" t="s">
        <v>55</v>
      </c>
      <c r="R7965" s="1" t="s">
        <v>56</v>
      </c>
      <c r="T7965" s="1" t="s">
        <v>7688</v>
      </c>
      <c r="U7965" s="1" t="s">
        <v>59</v>
      </c>
      <c r="Y7965" s="1" t="s">
        <v>60</v>
      </c>
      <c r="Z7965" s="1" t="s">
        <v>60</v>
      </c>
      <c r="AA7965" s="1" t="s">
        <v>60</v>
      </c>
      <c r="AD7965" s="1" t="s">
        <v>60</v>
      </c>
      <c r="AF7965" s="1" t="s">
        <v>60</v>
      </c>
      <c r="AI7965" s="1" t="s">
        <v>60</v>
      </c>
      <c r="AT7965" s="1" t="s">
        <v>61</v>
      </c>
      <c r="AU7965" s="1" t="s">
        <v>61</v>
      </c>
      <c r="AV7965" s="1" t="s">
        <v>294</v>
      </c>
      <c r="AX7965" s="3" t="str">
        <f t="array" ref="AX7965">TEXTJOIN(", ", TRUE, IF(X7965:AS7965="Y", X$1:AS$1, IF(X7965:AS7965&lt;&gt;"", X$1:AS$1 &amp; ": " &amp; X7965:AS7965, "")))
</f>
        <v>Cocaine, Fentanyl, Fentanyl Analogue, Ethanol, Benzodiazepine, Amphet</v>
      </c>
    </row>
    <row r="7966">
      <c r="A7966" s="2">
        <v>43563.0</v>
      </c>
      <c r="B7966" s="1" t="s">
        <v>50</v>
      </c>
      <c r="C7966" s="1">
        <v>49.0</v>
      </c>
      <c r="D7966" s="1" t="s">
        <v>51</v>
      </c>
      <c r="E7966" s="1" t="s">
        <v>63</v>
      </c>
      <c r="G7966" s="1" t="s">
        <v>474</v>
      </c>
      <c r="H7966" s="1" t="s">
        <v>91</v>
      </c>
      <c r="I7966" s="1" t="s">
        <v>55</v>
      </c>
      <c r="J7966" s="1" t="s">
        <v>474</v>
      </c>
      <c r="K7966" s="1" t="s">
        <v>91</v>
      </c>
      <c r="L7966" s="1" t="s">
        <v>55</v>
      </c>
      <c r="M7966" s="1" t="s">
        <v>56</v>
      </c>
      <c r="N7966" s="1" t="s">
        <v>136</v>
      </c>
      <c r="O7966" s="1" t="s">
        <v>474</v>
      </c>
      <c r="P7966" s="1" t="s">
        <v>91</v>
      </c>
      <c r="Q7966" s="1" t="s">
        <v>55</v>
      </c>
      <c r="R7966" s="1" t="s">
        <v>56</v>
      </c>
      <c r="T7966" s="1" t="s">
        <v>7689</v>
      </c>
      <c r="U7966" s="1" t="s">
        <v>59</v>
      </c>
      <c r="Z7966" s="1" t="s">
        <v>60</v>
      </c>
      <c r="AF7966" s="1" t="s">
        <v>60</v>
      </c>
      <c r="AR7966" s="1" t="s">
        <v>60</v>
      </c>
      <c r="AT7966" s="1" t="s">
        <v>477</v>
      </c>
      <c r="AU7966" s="1" t="s">
        <v>477</v>
      </c>
      <c r="AV7966" s="1" t="s">
        <v>478</v>
      </c>
      <c r="AX7966" s="3" t="str">
        <f t="array" ref="AX7966">TEXTJOIN(", ", TRUE, IF(X7966:AS7966="Y", X$1:AS$1, IF(X7966:AS7966&lt;&gt;"", X$1:AS$1 &amp; ": " &amp; X7966:AS7966, "")))
</f>
        <v>Fentanyl, Benzodiazepine, Any Opioid</v>
      </c>
    </row>
    <row r="7967">
      <c r="A7967" s="2">
        <v>41746.0</v>
      </c>
      <c r="B7967" s="1" t="s">
        <v>50</v>
      </c>
      <c r="C7967" s="1">
        <v>56.0</v>
      </c>
      <c r="D7967" s="1" t="s">
        <v>51</v>
      </c>
      <c r="E7967" s="1" t="s">
        <v>63</v>
      </c>
      <c r="G7967" s="1" t="s">
        <v>549</v>
      </c>
      <c r="J7967" s="1" t="s">
        <v>549</v>
      </c>
      <c r="L7967" s="1" t="s">
        <v>55</v>
      </c>
      <c r="M7967" s="1" t="s">
        <v>56</v>
      </c>
      <c r="N7967" s="1" t="s">
        <v>104</v>
      </c>
      <c r="O7967" s="1" t="s">
        <v>549</v>
      </c>
      <c r="P7967" s="1" t="s">
        <v>299</v>
      </c>
      <c r="R7967" s="1" t="s">
        <v>56</v>
      </c>
      <c r="T7967" s="1" t="s">
        <v>308</v>
      </c>
      <c r="U7967" s="1" t="s">
        <v>59</v>
      </c>
      <c r="V7967" s="1" t="s">
        <v>7690</v>
      </c>
      <c r="AG7967" s="1" t="s">
        <v>60</v>
      </c>
      <c r="AT7967" s="1" t="s">
        <v>551</v>
      </c>
      <c r="AU7967" s="1" t="s">
        <v>551</v>
      </c>
      <c r="AV7967" s="1" t="s">
        <v>920</v>
      </c>
      <c r="AX7967" s="3" t="str">
        <f t="array" ref="AX7967">TEXTJOIN(", ", TRUE, IF(X7967:AS7967="Y", X$1:AS$1, IF(X7967:AS7967&lt;&gt;"", X$1:AS$1 &amp; ": " &amp; X7967:AS7967, "")))
</f>
        <v>Methadone</v>
      </c>
    </row>
    <row r="7968">
      <c r="A7968" s="4">
        <v>41567.0</v>
      </c>
      <c r="B7968" s="1" t="s">
        <v>50</v>
      </c>
      <c r="C7968" s="1">
        <v>63.0</v>
      </c>
      <c r="D7968" s="1" t="s">
        <v>76</v>
      </c>
      <c r="E7968" s="1" t="s">
        <v>63</v>
      </c>
      <c r="G7968" s="1" t="s">
        <v>7691</v>
      </c>
      <c r="J7968" s="1" t="s">
        <v>4984</v>
      </c>
      <c r="L7968" s="1" t="s">
        <v>55</v>
      </c>
      <c r="M7968" s="1" t="s">
        <v>56</v>
      </c>
      <c r="N7968" s="1" t="s">
        <v>136</v>
      </c>
      <c r="O7968" s="1" t="s">
        <v>64</v>
      </c>
      <c r="P7968" s="1" t="s">
        <v>65</v>
      </c>
      <c r="R7968" s="1" t="s">
        <v>56</v>
      </c>
      <c r="T7968" s="1" t="s">
        <v>7692</v>
      </c>
      <c r="U7968" s="1" t="s">
        <v>59</v>
      </c>
      <c r="AD7968" s="1" t="s">
        <v>60</v>
      </c>
      <c r="AF7968" s="1" t="s">
        <v>60</v>
      </c>
      <c r="AU7968" s="1" t="s">
        <v>4988</v>
      </c>
      <c r="AV7968" s="1" t="s">
        <v>70</v>
      </c>
      <c r="AX7968" s="3" t="str">
        <f t="array" ref="AX7968">TEXTJOIN(", ", TRUE, IF(X7968:AS7968="Y", X$1:AS$1, IF(X7968:AS7968&lt;&gt;"", X$1:AS$1 &amp; ": " &amp; X7968:AS7968, "")))
</f>
        <v>Ethanol, Benzodiazepine</v>
      </c>
    </row>
    <row r="7969">
      <c r="A7969" s="2">
        <v>43888.0</v>
      </c>
      <c r="B7969" s="1" t="s">
        <v>50</v>
      </c>
      <c r="C7969" s="1">
        <v>29.0</v>
      </c>
      <c r="D7969" s="1" t="s">
        <v>51</v>
      </c>
      <c r="E7969" s="1" t="s">
        <v>52</v>
      </c>
      <c r="G7969" s="1" t="s">
        <v>352</v>
      </c>
      <c r="H7969" s="1" t="s">
        <v>54</v>
      </c>
      <c r="I7969" s="1" t="s">
        <v>55</v>
      </c>
      <c r="J7969" s="1" t="s">
        <v>352</v>
      </c>
      <c r="K7969" s="1" t="s">
        <v>54</v>
      </c>
      <c r="L7969" s="1" t="s">
        <v>55</v>
      </c>
      <c r="M7969" s="1" t="s">
        <v>56</v>
      </c>
      <c r="N7969" s="1" t="s">
        <v>136</v>
      </c>
      <c r="O7969" s="1" t="s">
        <v>352</v>
      </c>
      <c r="P7969" s="1" t="s">
        <v>54</v>
      </c>
      <c r="Q7969" s="1" t="s">
        <v>55</v>
      </c>
      <c r="R7969" s="1" t="s">
        <v>56</v>
      </c>
      <c r="T7969" s="1" t="s">
        <v>7693</v>
      </c>
      <c r="U7969" s="1" t="s">
        <v>59</v>
      </c>
      <c r="Z7969" s="1" t="s">
        <v>60</v>
      </c>
      <c r="AJ7969" s="1" t="s">
        <v>60</v>
      </c>
      <c r="AR7969" s="1" t="s">
        <v>60</v>
      </c>
      <c r="AT7969" s="1" t="s">
        <v>354</v>
      </c>
      <c r="AU7969" s="1" t="s">
        <v>354</v>
      </c>
      <c r="AV7969" s="1" t="s">
        <v>355</v>
      </c>
      <c r="AX7969" s="3" t="str">
        <f t="array" ref="AX7969">TEXTJOIN(", ", TRUE, IF(X7969:AS7969="Y", X$1:AS$1, IF(X7969:AS7969&lt;&gt;"", X$1:AS$1 &amp; ": " &amp; X7969:AS7969, "")))
</f>
        <v>Fentanyl, Tramad, Any Opioid</v>
      </c>
    </row>
    <row r="7970">
      <c r="A7970" s="2">
        <v>43993.0</v>
      </c>
      <c r="B7970" s="1" t="s">
        <v>50</v>
      </c>
      <c r="C7970" s="1">
        <v>28.0</v>
      </c>
      <c r="D7970" s="1" t="s">
        <v>51</v>
      </c>
      <c r="E7970" s="1" t="s">
        <v>52</v>
      </c>
      <c r="G7970" s="1" t="s">
        <v>103</v>
      </c>
      <c r="I7970" s="1" t="s">
        <v>55</v>
      </c>
      <c r="J7970" s="1" t="s">
        <v>103</v>
      </c>
      <c r="K7970" s="1" t="s">
        <v>103</v>
      </c>
      <c r="L7970" s="1" t="s">
        <v>55</v>
      </c>
      <c r="M7970" s="1" t="s">
        <v>56</v>
      </c>
      <c r="N7970" s="1" t="s">
        <v>93</v>
      </c>
      <c r="O7970" s="1" t="s">
        <v>103</v>
      </c>
      <c r="Q7970" s="1" t="s">
        <v>55</v>
      </c>
      <c r="R7970" s="1" t="s">
        <v>56</v>
      </c>
      <c r="T7970" s="1" t="s">
        <v>7694</v>
      </c>
      <c r="U7970" s="1" t="s">
        <v>59</v>
      </c>
      <c r="Z7970" s="1" t="s">
        <v>60</v>
      </c>
      <c r="AI7970" s="1" t="s">
        <v>60</v>
      </c>
      <c r="AR7970" s="1" t="s">
        <v>60</v>
      </c>
      <c r="AT7970" s="1" t="s">
        <v>167</v>
      </c>
      <c r="AU7970" s="1" t="s">
        <v>167</v>
      </c>
      <c r="AV7970" s="1" t="s">
        <v>168</v>
      </c>
      <c r="AX7970" s="3" t="str">
        <f t="array" ref="AX7970">TEXTJOIN(", ", TRUE, IF(X7970:AS7970="Y", X$1:AS$1, IF(X7970:AS7970&lt;&gt;"", X$1:AS$1 &amp; ": " &amp; X7970:AS7970, "")))
</f>
        <v>Fentanyl, Amphet, Any Opioid</v>
      </c>
    </row>
    <row r="7971">
      <c r="A7971" s="2">
        <v>43612.0</v>
      </c>
      <c r="B7971" s="1" t="s">
        <v>50</v>
      </c>
      <c r="C7971" s="1">
        <v>38.0</v>
      </c>
      <c r="D7971" s="1" t="s">
        <v>51</v>
      </c>
      <c r="E7971" s="1" t="s">
        <v>63</v>
      </c>
      <c r="G7971" s="1" t="s">
        <v>300</v>
      </c>
      <c r="H7971" s="1" t="s">
        <v>299</v>
      </c>
      <c r="I7971" s="1" t="s">
        <v>55</v>
      </c>
      <c r="J7971" s="1" t="s">
        <v>300</v>
      </c>
      <c r="K7971" s="1" t="s">
        <v>299</v>
      </c>
      <c r="L7971" s="1" t="s">
        <v>55</v>
      </c>
      <c r="M7971" s="1" t="s">
        <v>56</v>
      </c>
      <c r="N7971" s="1" t="s">
        <v>93</v>
      </c>
      <c r="O7971" s="1" t="s">
        <v>300</v>
      </c>
      <c r="P7971" s="1" t="s">
        <v>299</v>
      </c>
      <c r="Q7971" s="1" t="s">
        <v>55</v>
      </c>
      <c r="R7971" s="1" t="s">
        <v>56</v>
      </c>
      <c r="T7971" s="1" t="s">
        <v>7695</v>
      </c>
      <c r="U7971" s="1" t="s">
        <v>59</v>
      </c>
      <c r="X7971" s="1" t="s">
        <v>60</v>
      </c>
      <c r="Y7971" s="1" t="s">
        <v>60</v>
      </c>
      <c r="Z7971" s="1" t="s">
        <v>60</v>
      </c>
      <c r="AP7971" s="1" t="s">
        <v>60</v>
      </c>
      <c r="AR7971" s="1" t="s">
        <v>60</v>
      </c>
      <c r="AT7971" s="1" t="s">
        <v>304</v>
      </c>
      <c r="AU7971" s="1" t="s">
        <v>304</v>
      </c>
      <c r="AV7971" s="1" t="s">
        <v>302</v>
      </c>
      <c r="AX7971" s="3" t="str">
        <f t="array" ref="AX7971">TEXTJOIN(", ", TRUE, IF(X7971:AS7971="Y", X$1:AS$1, IF(X7971:AS7971&lt;&gt;"", X$1:AS$1 &amp; ": " &amp; X7971:AS7971, "")))
</f>
        <v>Heroin, Cocaine, Fentanyl, Heroin/Morph/Codeine, Any Opioid</v>
      </c>
    </row>
    <row r="7972">
      <c r="A7972" s="4">
        <v>42327.0</v>
      </c>
      <c r="B7972" s="1" t="s">
        <v>86</v>
      </c>
      <c r="C7972" s="1">
        <v>22.0</v>
      </c>
      <c r="D7972" s="1" t="s">
        <v>51</v>
      </c>
      <c r="E7972" s="1" t="s">
        <v>63</v>
      </c>
      <c r="G7972" s="1" t="s">
        <v>332</v>
      </c>
      <c r="H7972" s="1" t="s">
        <v>103</v>
      </c>
      <c r="I7972" s="1" t="s">
        <v>55</v>
      </c>
      <c r="J7972" s="1" t="s">
        <v>332</v>
      </c>
      <c r="M7972" s="1" t="s">
        <v>56</v>
      </c>
      <c r="O7972" s="1" t="s">
        <v>332</v>
      </c>
      <c r="P7972" s="1" t="s">
        <v>103</v>
      </c>
      <c r="Q7972" s="1" t="s">
        <v>55</v>
      </c>
      <c r="R7972" s="1" t="s">
        <v>56</v>
      </c>
      <c r="T7972" s="1" t="s">
        <v>7696</v>
      </c>
      <c r="U7972" s="1" t="s">
        <v>59</v>
      </c>
      <c r="W7972" s="1" t="s">
        <v>60</v>
      </c>
      <c r="X7972" s="1" t="s">
        <v>60</v>
      </c>
      <c r="AF7972" s="1" t="s">
        <v>60</v>
      </c>
      <c r="AP7972" s="1" t="s">
        <v>60</v>
      </c>
      <c r="AR7972" s="1" t="s">
        <v>60</v>
      </c>
      <c r="AT7972" s="1" t="s">
        <v>336</v>
      </c>
      <c r="AU7972" s="1" t="s">
        <v>336</v>
      </c>
      <c r="AV7972" s="1" t="s">
        <v>337</v>
      </c>
      <c r="AX7972" s="3" t="str">
        <f t="array" ref="AX7972">TEXTJOIN(", ", TRUE, IF(X7972:AS7972="Y", X$1:AS$1, IF(X7972:AS7972&lt;&gt;"", X$1:AS$1 &amp; ": " &amp; X7972:AS7972, "")))
</f>
        <v>Heroin, Benzodiazepine, Heroin/Morph/Codeine, Any Opioid</v>
      </c>
    </row>
    <row r="7973">
      <c r="A7973" s="2">
        <v>44443.0</v>
      </c>
      <c r="B7973" s="1" t="s">
        <v>50</v>
      </c>
      <c r="C7973" s="1">
        <v>35.0</v>
      </c>
      <c r="D7973" s="1" t="s">
        <v>51</v>
      </c>
      <c r="E7973" s="1" t="s">
        <v>63</v>
      </c>
      <c r="G7973" s="1" t="s">
        <v>226</v>
      </c>
      <c r="H7973" s="1" t="s">
        <v>103</v>
      </c>
      <c r="I7973" s="1" t="s">
        <v>55</v>
      </c>
      <c r="J7973" s="1" t="s">
        <v>226</v>
      </c>
      <c r="K7973" s="1" t="s">
        <v>103</v>
      </c>
      <c r="L7973" s="1" t="s">
        <v>55</v>
      </c>
      <c r="M7973" s="1" t="s">
        <v>56</v>
      </c>
      <c r="N7973" s="1" t="s">
        <v>119</v>
      </c>
      <c r="O7973" s="1" t="s">
        <v>226</v>
      </c>
      <c r="P7973" s="1" t="s">
        <v>103</v>
      </c>
      <c r="Q7973" s="1" t="s">
        <v>55</v>
      </c>
      <c r="R7973" s="1" t="s">
        <v>56</v>
      </c>
      <c r="T7973" s="1" t="s">
        <v>7697</v>
      </c>
      <c r="U7973" s="1" t="s">
        <v>59</v>
      </c>
      <c r="Y7973" s="1" t="s">
        <v>60</v>
      </c>
      <c r="Z7973" s="1" t="s">
        <v>60</v>
      </c>
      <c r="AN7973" s="1" t="s">
        <v>60</v>
      </c>
      <c r="AR7973" s="1" t="s">
        <v>60</v>
      </c>
      <c r="AT7973" s="1" t="s">
        <v>228</v>
      </c>
      <c r="AU7973" s="1" t="s">
        <v>228</v>
      </c>
      <c r="AV7973" s="1" t="s">
        <v>229</v>
      </c>
      <c r="AX7973" s="3" t="str">
        <f t="array" ref="AX7973">TEXTJOIN(", ", TRUE, IF(X7973:AS7973="Y", X$1:AS$1, IF(X7973:AS7973&lt;&gt;"", X$1:AS$1 &amp; ": " &amp; X7973:AS7973, "")))
</f>
        <v>Cocaine, Fentanyl, Gabapentin, Any Opioid</v>
      </c>
    </row>
    <row r="7974">
      <c r="A7974" s="2">
        <v>41664.0</v>
      </c>
      <c r="B7974" s="1" t="s">
        <v>50</v>
      </c>
      <c r="C7974" s="1">
        <v>45.0</v>
      </c>
      <c r="D7974" s="1" t="s">
        <v>51</v>
      </c>
      <c r="E7974" s="1" t="s">
        <v>63</v>
      </c>
      <c r="F7974" s="1" t="s">
        <v>137</v>
      </c>
      <c r="G7974" s="1" t="s">
        <v>91</v>
      </c>
      <c r="J7974" s="1" t="s">
        <v>91</v>
      </c>
      <c r="L7974" s="1" t="s">
        <v>55</v>
      </c>
      <c r="M7974" s="1" t="s">
        <v>3251</v>
      </c>
      <c r="N7974" s="1" t="s">
        <v>136</v>
      </c>
      <c r="O7974" s="1" t="s">
        <v>91</v>
      </c>
      <c r="R7974" s="1" t="s">
        <v>44</v>
      </c>
      <c r="S7974" s="1" t="s">
        <v>5438</v>
      </c>
      <c r="T7974" s="1" t="s">
        <v>78</v>
      </c>
      <c r="U7974" s="1" t="s">
        <v>59</v>
      </c>
      <c r="X7974" s="1" t="s">
        <v>60</v>
      </c>
      <c r="AT7974" s="1" t="s">
        <v>110</v>
      </c>
      <c r="AU7974" s="1" t="s">
        <v>110</v>
      </c>
      <c r="AV7974" s="1" t="s">
        <v>111</v>
      </c>
      <c r="AX7974" s="3" t="str">
        <f t="array" ref="AX7974">TEXTJOIN(", ", TRUE, IF(X7974:AS7974="Y", X$1:AS$1, IF(X7974:AS7974&lt;&gt;"", X$1:AS$1 &amp; ": " &amp; X7974:AS7974, "")))
</f>
        <v>Heroin</v>
      </c>
    </row>
    <row r="7975">
      <c r="A7975" s="2">
        <v>43629.0</v>
      </c>
      <c r="B7975" s="1" t="s">
        <v>50</v>
      </c>
      <c r="C7975" s="1">
        <v>61.0</v>
      </c>
      <c r="D7975" s="1" t="s">
        <v>51</v>
      </c>
      <c r="E7975" s="1" t="s">
        <v>63</v>
      </c>
      <c r="G7975" s="1" t="s">
        <v>1218</v>
      </c>
      <c r="H7975" s="1" t="s">
        <v>125</v>
      </c>
      <c r="I7975" s="1" t="s">
        <v>55</v>
      </c>
      <c r="J7975" s="1" t="s">
        <v>238</v>
      </c>
      <c r="K7975" s="1" t="s">
        <v>125</v>
      </c>
      <c r="L7975" s="1" t="s">
        <v>55</v>
      </c>
      <c r="M7975" s="1" t="s">
        <v>1561</v>
      </c>
      <c r="N7975" s="1" t="s">
        <v>66</v>
      </c>
      <c r="O7975" s="1" t="s">
        <v>238</v>
      </c>
      <c r="P7975" s="1" t="s">
        <v>125</v>
      </c>
      <c r="Q7975" s="1" t="s">
        <v>55</v>
      </c>
      <c r="R7975" s="1" t="s">
        <v>44</v>
      </c>
      <c r="T7975" s="1" t="s">
        <v>7698</v>
      </c>
      <c r="U7975" s="1" t="s">
        <v>59</v>
      </c>
      <c r="Z7975" s="1" t="s">
        <v>60</v>
      </c>
      <c r="AD7975" s="1" t="s">
        <v>60</v>
      </c>
      <c r="AF7975" s="1" t="s">
        <v>60</v>
      </c>
      <c r="AR7975" s="1" t="s">
        <v>60</v>
      </c>
      <c r="AT7975" s="1" t="s">
        <v>1220</v>
      </c>
      <c r="AU7975" s="1" t="s">
        <v>567</v>
      </c>
      <c r="AV7975" s="1" t="s">
        <v>241</v>
      </c>
      <c r="AX7975" s="3" t="str">
        <f t="array" ref="AX7975">TEXTJOIN(", ", TRUE, IF(X7975:AS7975="Y", X$1:AS$1, IF(X7975:AS7975&lt;&gt;"", X$1:AS$1 &amp; ": " &amp; X7975:AS7975, "")))
</f>
        <v>Fentanyl, Ethanol, Benzodiazepine, Any Opioid</v>
      </c>
    </row>
    <row r="7976">
      <c r="A7976" s="2">
        <v>43248.0</v>
      </c>
      <c r="B7976" s="1" t="s">
        <v>50</v>
      </c>
      <c r="C7976" s="1">
        <v>54.0</v>
      </c>
      <c r="D7976" s="1" t="s">
        <v>76</v>
      </c>
      <c r="E7976" s="1" t="s">
        <v>63</v>
      </c>
      <c r="G7976" s="1" t="s">
        <v>185</v>
      </c>
      <c r="H7976" s="1" t="s">
        <v>91</v>
      </c>
      <c r="I7976" s="1" t="s">
        <v>55</v>
      </c>
      <c r="J7976" s="1" t="s">
        <v>185</v>
      </c>
      <c r="K7976" s="1" t="s">
        <v>91</v>
      </c>
      <c r="M7976" s="1" t="s">
        <v>56</v>
      </c>
      <c r="N7976" s="1" t="s">
        <v>136</v>
      </c>
      <c r="O7976" s="1" t="s">
        <v>185</v>
      </c>
      <c r="P7976" s="1" t="s">
        <v>91</v>
      </c>
      <c r="Q7976" s="1" t="s">
        <v>55</v>
      </c>
      <c r="R7976" s="1" t="s">
        <v>56</v>
      </c>
      <c r="T7976" s="1" t="s">
        <v>83</v>
      </c>
      <c r="U7976" s="1" t="s">
        <v>59</v>
      </c>
      <c r="Z7976" s="1" t="s">
        <v>60</v>
      </c>
      <c r="AR7976" s="1" t="s">
        <v>60</v>
      </c>
      <c r="AT7976" s="1" t="s">
        <v>188</v>
      </c>
      <c r="AU7976" s="1" t="s">
        <v>188</v>
      </c>
      <c r="AV7976" s="1" t="s">
        <v>189</v>
      </c>
      <c r="AX7976" s="3" t="str">
        <f t="array" ref="AX7976">TEXTJOIN(", ", TRUE, IF(X7976:AS7976="Y", X$1:AS$1, IF(X7976:AS7976&lt;&gt;"", X$1:AS$1 &amp; ": " &amp; X7976:AS7976, "")))
</f>
        <v>Fentanyl, Any Opioid</v>
      </c>
    </row>
    <row r="7977">
      <c r="A7977" s="2">
        <v>42198.0</v>
      </c>
      <c r="B7977" s="1" t="s">
        <v>86</v>
      </c>
      <c r="C7977" s="1">
        <v>27.0</v>
      </c>
      <c r="D7977" s="1" t="s">
        <v>51</v>
      </c>
      <c r="E7977" s="1" t="s">
        <v>63</v>
      </c>
      <c r="G7977" s="1" t="s">
        <v>143</v>
      </c>
      <c r="I7977" s="1" t="s">
        <v>55</v>
      </c>
      <c r="J7977" s="1" t="s">
        <v>143</v>
      </c>
      <c r="M7977" s="1" t="s">
        <v>193</v>
      </c>
      <c r="O7977" s="1" t="s">
        <v>143</v>
      </c>
      <c r="P7977" s="1" t="s">
        <v>91</v>
      </c>
      <c r="Q7977" s="1" t="s">
        <v>55</v>
      </c>
      <c r="R7977" s="1" t="s">
        <v>67</v>
      </c>
      <c r="T7977" s="1" t="s">
        <v>2681</v>
      </c>
      <c r="U7977" s="1" t="s">
        <v>59</v>
      </c>
      <c r="W7977" s="1" t="s">
        <v>60</v>
      </c>
      <c r="X7977" s="1" t="s">
        <v>60</v>
      </c>
      <c r="Z7977" s="1" t="s">
        <v>60</v>
      </c>
      <c r="AP7977" s="1" t="s">
        <v>60</v>
      </c>
      <c r="AR7977" s="1" t="s">
        <v>60</v>
      </c>
      <c r="AT7977" s="1" t="s">
        <v>145</v>
      </c>
      <c r="AU7977" s="1" t="s">
        <v>145</v>
      </c>
      <c r="AV7977" s="1" t="s">
        <v>146</v>
      </c>
      <c r="AX7977" s="3" t="str">
        <f t="array" ref="AX7977">TEXTJOIN(", ", TRUE, IF(X7977:AS7977="Y", X$1:AS$1, IF(X7977:AS7977&lt;&gt;"", X$1:AS$1 &amp; ": " &amp; X7977:AS7977, "")))
</f>
        <v>Heroin, Fentanyl, Heroin/Morph/Codeine, Any Opioid</v>
      </c>
    </row>
    <row r="7978">
      <c r="A7978" s="2">
        <v>44380.0</v>
      </c>
      <c r="B7978" s="1" t="s">
        <v>50</v>
      </c>
      <c r="C7978" s="1">
        <v>34.0</v>
      </c>
      <c r="D7978" s="1" t="s">
        <v>51</v>
      </c>
      <c r="E7978" s="1" t="s">
        <v>63</v>
      </c>
      <c r="F7978" s="1" t="s">
        <v>267</v>
      </c>
      <c r="G7978" s="1" t="s">
        <v>91</v>
      </c>
      <c r="H7978" s="1" t="s">
        <v>91</v>
      </c>
      <c r="I7978" s="1" t="s">
        <v>55</v>
      </c>
      <c r="J7978" s="1" t="s">
        <v>91</v>
      </c>
      <c r="K7978" s="1" t="s">
        <v>91</v>
      </c>
      <c r="L7978" s="1" t="s">
        <v>55</v>
      </c>
      <c r="M7978" s="1" t="s">
        <v>1120</v>
      </c>
      <c r="N7978" s="1" t="s">
        <v>119</v>
      </c>
      <c r="O7978" s="1" t="s">
        <v>91</v>
      </c>
      <c r="P7978" s="1" t="s">
        <v>91</v>
      </c>
      <c r="Q7978" s="1" t="s">
        <v>55</v>
      </c>
      <c r="R7978" s="1" t="s">
        <v>44</v>
      </c>
      <c r="S7978" s="1" t="s">
        <v>7699</v>
      </c>
      <c r="T7978" s="1" t="s">
        <v>7700</v>
      </c>
      <c r="U7978" s="1" t="s">
        <v>59</v>
      </c>
      <c r="Z7978" s="1" t="s">
        <v>60</v>
      </c>
      <c r="AD7978" s="1" t="s">
        <v>60</v>
      </c>
      <c r="AM7978" s="1" t="s">
        <v>60</v>
      </c>
      <c r="AR7978" s="1" t="s">
        <v>60</v>
      </c>
      <c r="AS7978" s="1" t="s">
        <v>417</v>
      </c>
      <c r="AT7978" s="1" t="s">
        <v>110</v>
      </c>
      <c r="AU7978" s="1" t="s">
        <v>110</v>
      </c>
      <c r="AV7978" s="1" t="s">
        <v>111</v>
      </c>
      <c r="AX7978" s="3" t="str">
        <f t="array" ref="AX7978">TEXTJOIN(", ", TRUE, IF(X7978:AS7978="Y", X$1:AS$1, IF(X7978:AS7978&lt;&gt;"", X$1:AS$1 &amp; ": " &amp; X7978:AS7978, "")))
</f>
        <v>Fentanyl, Ethanol, Xylazine, Any Opioid, Other: PCP</v>
      </c>
    </row>
    <row r="7979">
      <c r="A7979" s="2">
        <v>44080.0</v>
      </c>
      <c r="B7979" s="1" t="s">
        <v>50</v>
      </c>
      <c r="C7979" s="1">
        <v>43.0</v>
      </c>
      <c r="D7979" s="1" t="s">
        <v>51</v>
      </c>
      <c r="E7979" s="1" t="s">
        <v>52</v>
      </c>
      <c r="G7979" s="1" t="s">
        <v>82</v>
      </c>
      <c r="H7979" s="1" t="s">
        <v>54</v>
      </c>
      <c r="I7979" s="1" t="s">
        <v>55</v>
      </c>
      <c r="J7979" s="1" t="s">
        <v>160</v>
      </c>
      <c r="K7979" s="1" t="s">
        <v>54</v>
      </c>
      <c r="L7979" s="1" t="s">
        <v>55</v>
      </c>
      <c r="M7979" s="1" t="s">
        <v>728</v>
      </c>
      <c r="N7979" s="1" t="s">
        <v>136</v>
      </c>
      <c r="O7979" s="1" t="s">
        <v>160</v>
      </c>
      <c r="P7979" s="1" t="s">
        <v>54</v>
      </c>
      <c r="Q7979" s="1" t="s">
        <v>55</v>
      </c>
      <c r="R7979" s="1" t="s">
        <v>44</v>
      </c>
      <c r="T7979" s="1" t="s">
        <v>5148</v>
      </c>
      <c r="U7979" s="1" t="s">
        <v>59</v>
      </c>
      <c r="Y7979" s="1" t="s">
        <v>60</v>
      </c>
      <c r="Z7979" s="1" t="s">
        <v>60</v>
      </c>
      <c r="AR7979" s="1" t="s">
        <v>60</v>
      </c>
      <c r="AT7979" s="1" t="s">
        <v>329</v>
      </c>
      <c r="AU7979" s="1" t="s">
        <v>163</v>
      </c>
      <c r="AV7979" s="1" t="s">
        <v>164</v>
      </c>
      <c r="AX7979" s="3" t="str">
        <f t="array" ref="AX7979">TEXTJOIN(", ", TRUE, IF(X7979:AS7979="Y", X$1:AS$1, IF(X7979:AS7979&lt;&gt;"", X$1:AS$1 &amp; ": " &amp; X7979:AS7979, "")))
</f>
        <v>Cocaine, Fentanyl, Any Opioid</v>
      </c>
    </row>
    <row r="7980">
      <c r="A7980" s="2">
        <v>43300.0</v>
      </c>
      <c r="B7980" s="1" t="s">
        <v>50</v>
      </c>
      <c r="C7980" s="1">
        <v>40.0</v>
      </c>
      <c r="D7980" s="1" t="s">
        <v>51</v>
      </c>
      <c r="E7980" s="1" t="s">
        <v>63</v>
      </c>
      <c r="G7980" s="1" t="s">
        <v>432</v>
      </c>
      <c r="H7980" s="1" t="s">
        <v>91</v>
      </c>
      <c r="I7980" s="1" t="s">
        <v>55</v>
      </c>
      <c r="J7980" s="1" t="s">
        <v>432</v>
      </c>
      <c r="K7980" s="1" t="s">
        <v>91</v>
      </c>
      <c r="M7980" s="1" t="s">
        <v>56</v>
      </c>
      <c r="N7980" s="1" t="s">
        <v>136</v>
      </c>
      <c r="O7980" s="1" t="s">
        <v>432</v>
      </c>
      <c r="P7980" s="1" t="s">
        <v>91</v>
      </c>
      <c r="Q7980" s="1" t="s">
        <v>55</v>
      </c>
      <c r="R7980" s="1" t="s">
        <v>56</v>
      </c>
      <c r="T7980" s="1" t="s">
        <v>7701</v>
      </c>
      <c r="U7980" s="1" t="s">
        <v>59</v>
      </c>
      <c r="X7980" s="1" t="s">
        <v>60</v>
      </c>
      <c r="Z7980" s="1" t="s">
        <v>60</v>
      </c>
      <c r="AA7980" s="1" t="s">
        <v>60</v>
      </c>
      <c r="AP7980" s="1" t="s">
        <v>60</v>
      </c>
      <c r="AR7980" s="1" t="s">
        <v>60</v>
      </c>
      <c r="AT7980" s="1" t="s">
        <v>434</v>
      </c>
      <c r="AU7980" s="1" t="s">
        <v>434</v>
      </c>
      <c r="AV7980" s="1" t="s">
        <v>435</v>
      </c>
      <c r="AX7980" s="3" t="str">
        <f t="array" ref="AX7980">TEXTJOIN(", ", TRUE, IF(X7980:AS7980="Y", X$1:AS$1, IF(X7980:AS7980&lt;&gt;"", X$1:AS$1 &amp; ": " &amp; X7980:AS7980, "")))
</f>
        <v>Heroin, Fentanyl, Fentanyl Analogue, Heroin/Morph/Codeine, Any Opioid</v>
      </c>
    </row>
    <row r="7981">
      <c r="A7981" s="2">
        <v>41090.0</v>
      </c>
      <c r="B7981" s="1" t="s">
        <v>50</v>
      </c>
      <c r="C7981" s="1">
        <v>34.0</v>
      </c>
      <c r="D7981" s="1" t="s">
        <v>51</v>
      </c>
      <c r="E7981" s="1" t="s">
        <v>63</v>
      </c>
      <c r="F7981" s="1" t="s">
        <v>137</v>
      </c>
      <c r="G7981" s="1" t="s">
        <v>271</v>
      </c>
      <c r="H7981" s="1" t="s">
        <v>91</v>
      </c>
      <c r="J7981" s="1" t="s">
        <v>271</v>
      </c>
      <c r="L7981" s="1" t="s">
        <v>55</v>
      </c>
      <c r="M7981" s="1" t="s">
        <v>56</v>
      </c>
      <c r="N7981" s="1" t="s">
        <v>7702</v>
      </c>
      <c r="O7981" s="1" t="s">
        <v>271</v>
      </c>
      <c r="P7981" s="1" t="s">
        <v>91</v>
      </c>
      <c r="R7981" s="1" t="s">
        <v>67</v>
      </c>
      <c r="T7981" s="1" t="s">
        <v>58</v>
      </c>
      <c r="U7981" s="1" t="s">
        <v>59</v>
      </c>
      <c r="Y7981" s="1" t="s">
        <v>60</v>
      </c>
      <c r="AT7981" s="1" t="s">
        <v>274</v>
      </c>
      <c r="AU7981" s="1" t="s">
        <v>274</v>
      </c>
      <c r="AV7981" s="1" t="s">
        <v>275</v>
      </c>
      <c r="AX7981" s="3" t="str">
        <f t="array" ref="AX7981">TEXTJOIN(", ", TRUE, IF(X7981:AS7981="Y", X$1:AS$1, IF(X7981:AS7981&lt;&gt;"", X$1:AS$1 &amp; ": " &amp; X7981:AS7981, "")))
</f>
        <v>Cocaine</v>
      </c>
    </row>
    <row r="7982">
      <c r="A7982" s="4">
        <v>43788.0</v>
      </c>
      <c r="B7982" s="1" t="s">
        <v>50</v>
      </c>
      <c r="C7982" s="1">
        <v>41.0</v>
      </c>
      <c r="D7982" s="1" t="s">
        <v>51</v>
      </c>
      <c r="E7982" s="1" t="s">
        <v>63</v>
      </c>
      <c r="G7982" s="1" t="s">
        <v>388</v>
      </c>
      <c r="H7982" s="1" t="s">
        <v>103</v>
      </c>
      <c r="I7982" s="1" t="s">
        <v>55</v>
      </c>
      <c r="J7982" s="1" t="s">
        <v>967</v>
      </c>
      <c r="K7982" s="1" t="s">
        <v>103</v>
      </c>
      <c r="L7982" s="1" t="s">
        <v>55</v>
      </c>
      <c r="M7982" s="1" t="s">
        <v>193</v>
      </c>
      <c r="N7982" s="1" t="s">
        <v>136</v>
      </c>
      <c r="O7982" s="1" t="s">
        <v>256</v>
      </c>
      <c r="P7982" s="1" t="s">
        <v>103</v>
      </c>
      <c r="Q7982" s="1" t="s">
        <v>55</v>
      </c>
      <c r="R7982" s="1" t="s">
        <v>67</v>
      </c>
      <c r="T7982" s="1" t="s">
        <v>7703</v>
      </c>
      <c r="U7982" s="1" t="s">
        <v>59</v>
      </c>
      <c r="Y7982" s="1" t="s">
        <v>60</v>
      </c>
      <c r="Z7982" s="1" t="s">
        <v>60</v>
      </c>
      <c r="AD7982" s="1" t="s">
        <v>60</v>
      </c>
      <c r="AF7982" s="1" t="s">
        <v>60</v>
      </c>
      <c r="AR7982" s="1" t="s">
        <v>60</v>
      </c>
      <c r="AT7982" s="1" t="s">
        <v>390</v>
      </c>
      <c r="AU7982" s="1" t="s">
        <v>969</v>
      </c>
      <c r="AV7982" s="1" t="s">
        <v>260</v>
      </c>
      <c r="AX7982" s="3" t="str">
        <f t="array" ref="AX7982">TEXTJOIN(", ", TRUE, IF(X7982:AS7982="Y", X$1:AS$1, IF(X7982:AS7982&lt;&gt;"", X$1:AS$1 &amp; ": " &amp; X7982:AS7982, "")))
</f>
        <v>Cocaine, Fentanyl, Ethanol, Benzodiazepine, Any Opioid</v>
      </c>
    </row>
    <row r="7983">
      <c r="A7983" s="2">
        <v>43198.0</v>
      </c>
      <c r="B7983" s="1" t="s">
        <v>50</v>
      </c>
      <c r="C7983" s="1">
        <v>30.0</v>
      </c>
      <c r="D7983" s="1" t="s">
        <v>51</v>
      </c>
      <c r="E7983" s="1" t="s">
        <v>63</v>
      </c>
      <c r="G7983" s="1" t="s">
        <v>1177</v>
      </c>
      <c r="H7983" s="1" t="s">
        <v>407</v>
      </c>
      <c r="I7983" s="1" t="s">
        <v>1178</v>
      </c>
      <c r="J7983" s="1" t="s">
        <v>3286</v>
      </c>
      <c r="K7983" s="1" t="s">
        <v>65</v>
      </c>
      <c r="M7983" s="1" t="s">
        <v>2901</v>
      </c>
      <c r="N7983" s="1" t="s">
        <v>66</v>
      </c>
      <c r="O7983" s="1" t="s">
        <v>3286</v>
      </c>
      <c r="P7983" s="1" t="s">
        <v>65</v>
      </c>
      <c r="Q7983" s="1" t="s">
        <v>55</v>
      </c>
      <c r="R7983" s="1" t="s">
        <v>44</v>
      </c>
      <c r="T7983" s="1" t="s">
        <v>7704</v>
      </c>
      <c r="U7983" s="1" t="s">
        <v>59</v>
      </c>
      <c r="Z7983" s="1" t="s">
        <v>60</v>
      </c>
      <c r="AR7983" s="1" t="s">
        <v>60</v>
      </c>
      <c r="AT7983" s="1" t="s">
        <v>1179</v>
      </c>
      <c r="AU7983" s="1" t="s">
        <v>3288</v>
      </c>
      <c r="AV7983" s="1" t="s">
        <v>3289</v>
      </c>
      <c r="AX7983" s="3" t="str">
        <f t="array" ref="AX7983">TEXTJOIN(", ", TRUE, IF(X7983:AS7983="Y", X$1:AS$1, IF(X7983:AS7983&lt;&gt;"", X$1:AS$1 &amp; ": " &amp; X7983:AS7983, "")))
</f>
        <v>Fentanyl, Any Opioid</v>
      </c>
    </row>
    <row r="7984">
      <c r="A7984" s="2">
        <v>42887.0</v>
      </c>
      <c r="B7984" s="1" t="s">
        <v>86</v>
      </c>
      <c r="C7984" s="1">
        <v>43.0</v>
      </c>
      <c r="D7984" s="1" t="s">
        <v>51</v>
      </c>
      <c r="E7984" s="1" t="s">
        <v>63</v>
      </c>
      <c r="F7984" s="1" t="s">
        <v>137</v>
      </c>
      <c r="G7984" s="1" t="s">
        <v>82</v>
      </c>
      <c r="H7984" s="1" t="s">
        <v>54</v>
      </c>
      <c r="I7984" s="1" t="s">
        <v>55</v>
      </c>
      <c r="J7984" s="1" t="s">
        <v>82</v>
      </c>
      <c r="K7984" s="1" t="s">
        <v>54</v>
      </c>
      <c r="L7984" s="1" t="s">
        <v>55</v>
      </c>
      <c r="M7984" s="1" t="s">
        <v>56</v>
      </c>
      <c r="N7984" s="1" t="s">
        <v>1868</v>
      </c>
      <c r="O7984" s="1" t="s">
        <v>82</v>
      </c>
      <c r="P7984" s="1" t="s">
        <v>54</v>
      </c>
      <c r="Q7984" s="1" t="s">
        <v>55</v>
      </c>
      <c r="R7984" s="1" t="s">
        <v>56</v>
      </c>
      <c r="T7984" s="1" t="s">
        <v>144</v>
      </c>
      <c r="U7984" s="1" t="s">
        <v>59</v>
      </c>
      <c r="X7984" s="1" t="s">
        <v>60</v>
      </c>
      <c r="AD7984" s="1" t="s">
        <v>60</v>
      </c>
      <c r="AT7984" s="1" t="s">
        <v>329</v>
      </c>
      <c r="AU7984" s="1" t="s">
        <v>329</v>
      </c>
      <c r="AV7984" s="1" t="s">
        <v>85</v>
      </c>
      <c r="AX7984" s="3" t="str">
        <f t="array" ref="AX7984">TEXTJOIN(", ", TRUE, IF(X7984:AS7984="Y", X$1:AS$1, IF(X7984:AS7984&lt;&gt;"", X$1:AS$1 &amp; ": " &amp; X7984:AS7984, "")))
</f>
        <v>Heroin, Ethanol</v>
      </c>
    </row>
    <row r="7985">
      <c r="A7985" s="2">
        <v>44446.0</v>
      </c>
      <c r="B7985" s="1" t="s">
        <v>50</v>
      </c>
      <c r="C7985" s="1">
        <v>57.0</v>
      </c>
      <c r="D7985" s="1" t="s">
        <v>51</v>
      </c>
      <c r="E7985" s="1" t="s">
        <v>63</v>
      </c>
      <c r="G7985" s="1" t="s">
        <v>185</v>
      </c>
      <c r="H7985" s="1" t="s">
        <v>91</v>
      </c>
      <c r="I7985" s="1" t="s">
        <v>55</v>
      </c>
      <c r="J7985" s="1" t="s">
        <v>967</v>
      </c>
      <c r="K7985" s="1" t="s">
        <v>103</v>
      </c>
      <c r="L7985" s="1" t="s">
        <v>55</v>
      </c>
      <c r="M7985" s="1" t="s">
        <v>404</v>
      </c>
      <c r="N7985" s="1" t="s">
        <v>119</v>
      </c>
      <c r="O7985" s="1" t="s">
        <v>256</v>
      </c>
      <c r="P7985" s="1" t="s">
        <v>103</v>
      </c>
      <c r="Q7985" s="1" t="s">
        <v>55</v>
      </c>
      <c r="R7985" s="1" t="s">
        <v>180</v>
      </c>
      <c r="T7985" s="1" t="s">
        <v>3386</v>
      </c>
      <c r="U7985" s="1" t="s">
        <v>59</v>
      </c>
      <c r="Y7985" s="1" t="s">
        <v>60</v>
      </c>
      <c r="Z7985" s="1" t="s">
        <v>60</v>
      </c>
      <c r="AR7985" s="1" t="s">
        <v>60</v>
      </c>
      <c r="AT7985" s="1" t="s">
        <v>188</v>
      </c>
      <c r="AU7985" s="1" t="s">
        <v>969</v>
      </c>
      <c r="AV7985" s="1" t="s">
        <v>260</v>
      </c>
      <c r="AX7985" s="3" t="str">
        <f t="array" ref="AX7985">TEXTJOIN(", ", TRUE, IF(X7985:AS7985="Y", X$1:AS$1, IF(X7985:AS7985&lt;&gt;"", X$1:AS$1 &amp; ": " &amp; X7985:AS7985, "")))
</f>
        <v>Cocaine, Fentanyl, Any Opioid</v>
      </c>
    </row>
    <row r="7986">
      <c r="A7986" s="2">
        <v>43277.0</v>
      </c>
      <c r="B7986" s="1" t="s">
        <v>50</v>
      </c>
      <c r="C7986" s="1">
        <v>35.0</v>
      </c>
      <c r="D7986" s="1" t="s">
        <v>51</v>
      </c>
      <c r="E7986" s="1" t="s">
        <v>63</v>
      </c>
      <c r="G7986" s="1" t="s">
        <v>98</v>
      </c>
      <c r="H7986" s="1" t="s">
        <v>54</v>
      </c>
      <c r="I7986" s="1" t="s">
        <v>55</v>
      </c>
      <c r="J7986" s="1" t="s">
        <v>98</v>
      </c>
      <c r="K7986" s="1" t="s">
        <v>54</v>
      </c>
      <c r="M7986" s="1" t="s">
        <v>778</v>
      </c>
      <c r="N7986" s="1" t="s">
        <v>119</v>
      </c>
      <c r="O7986" s="1" t="s">
        <v>98</v>
      </c>
      <c r="P7986" s="1" t="s">
        <v>54</v>
      </c>
      <c r="Q7986" s="1" t="s">
        <v>55</v>
      </c>
      <c r="R7986" s="1" t="s">
        <v>56</v>
      </c>
      <c r="T7986" s="1" t="s">
        <v>7705</v>
      </c>
      <c r="U7986" s="1" t="s">
        <v>59</v>
      </c>
      <c r="X7986" s="1" t="s">
        <v>60</v>
      </c>
      <c r="Y7986" s="1" t="s">
        <v>60</v>
      </c>
      <c r="Z7986" s="1" t="s">
        <v>60</v>
      </c>
      <c r="AP7986" s="1" t="s">
        <v>60</v>
      </c>
      <c r="AR7986" s="1" t="s">
        <v>60</v>
      </c>
      <c r="AT7986" s="1" t="s">
        <v>100</v>
      </c>
      <c r="AU7986" s="1" t="s">
        <v>100</v>
      </c>
      <c r="AV7986" s="1" t="s">
        <v>101</v>
      </c>
      <c r="AX7986" s="3" t="str">
        <f t="array" ref="AX7986">TEXTJOIN(", ", TRUE, IF(X7986:AS7986="Y", X$1:AS$1, IF(X7986:AS7986&lt;&gt;"", X$1:AS$1 &amp; ": " &amp; X7986:AS7986, "")))
</f>
        <v>Heroin, Cocaine, Fentanyl, Heroin/Morph/Codeine, Any Opioid</v>
      </c>
    </row>
    <row r="7987">
      <c r="A7987" s="2">
        <v>43382.0</v>
      </c>
      <c r="B7987" s="1" t="s">
        <v>50</v>
      </c>
      <c r="C7987" s="1">
        <v>30.0</v>
      </c>
      <c r="D7987" s="1" t="s">
        <v>51</v>
      </c>
      <c r="E7987" s="1" t="s">
        <v>63</v>
      </c>
      <c r="G7987" s="1" t="s">
        <v>81</v>
      </c>
      <c r="H7987" s="1" t="s">
        <v>54</v>
      </c>
      <c r="I7987" s="1" t="s">
        <v>55</v>
      </c>
      <c r="J7987" s="1" t="s">
        <v>81</v>
      </c>
      <c r="K7987" s="1" t="s">
        <v>54</v>
      </c>
      <c r="M7987" s="1" t="s">
        <v>56</v>
      </c>
      <c r="N7987" s="1" t="s">
        <v>136</v>
      </c>
      <c r="O7987" s="1" t="s">
        <v>81</v>
      </c>
      <c r="P7987" s="1" t="s">
        <v>54</v>
      </c>
      <c r="Q7987" s="1" t="s">
        <v>55</v>
      </c>
      <c r="R7987" s="1" t="s">
        <v>56</v>
      </c>
      <c r="T7987" s="1" t="s">
        <v>7706</v>
      </c>
      <c r="U7987" s="1" t="s">
        <v>59</v>
      </c>
      <c r="X7987" s="1" t="s">
        <v>60</v>
      </c>
      <c r="Z7987" s="1" t="s">
        <v>60</v>
      </c>
      <c r="AA7987" s="1" t="s">
        <v>60</v>
      </c>
      <c r="AP7987" s="1" t="s">
        <v>60</v>
      </c>
      <c r="AR7987" s="1" t="s">
        <v>60</v>
      </c>
      <c r="AT7987" s="1" t="s">
        <v>84</v>
      </c>
      <c r="AU7987" s="1" t="s">
        <v>84</v>
      </c>
      <c r="AV7987" s="1" t="s">
        <v>598</v>
      </c>
      <c r="AX7987" s="3" t="str">
        <f t="array" ref="AX7987">TEXTJOIN(", ", TRUE, IF(X7987:AS7987="Y", X$1:AS$1, IF(X7987:AS7987&lt;&gt;"", X$1:AS$1 &amp; ": " &amp; X7987:AS7987, "")))
</f>
        <v>Heroin, Fentanyl, Fentanyl Analogue, Heroin/Morph/Codeine, Any Opioid</v>
      </c>
    </row>
    <row r="7988">
      <c r="A7988" s="2">
        <v>44071.0</v>
      </c>
      <c r="B7988" s="1" t="s">
        <v>50</v>
      </c>
      <c r="C7988" s="1">
        <v>73.0</v>
      </c>
      <c r="D7988" s="1" t="s">
        <v>76</v>
      </c>
      <c r="E7988" s="1" t="s">
        <v>63</v>
      </c>
      <c r="G7988" s="1" t="s">
        <v>53</v>
      </c>
      <c r="H7988" s="1" t="s">
        <v>54</v>
      </c>
      <c r="I7988" s="1" t="s">
        <v>55</v>
      </c>
      <c r="J7988" s="1" t="s">
        <v>53</v>
      </c>
      <c r="K7988" s="1" t="s">
        <v>54</v>
      </c>
      <c r="L7988" s="1" t="s">
        <v>55</v>
      </c>
      <c r="M7988" s="1" t="s">
        <v>56</v>
      </c>
      <c r="N7988" s="1" t="s">
        <v>104</v>
      </c>
      <c r="O7988" s="1" t="s">
        <v>53</v>
      </c>
      <c r="P7988" s="1" t="s">
        <v>54</v>
      </c>
      <c r="Q7988" s="1" t="s">
        <v>55</v>
      </c>
      <c r="R7988" s="1" t="s">
        <v>56</v>
      </c>
      <c r="T7988" s="1" t="s">
        <v>7707</v>
      </c>
      <c r="U7988" s="1" t="s">
        <v>59</v>
      </c>
      <c r="AD7988" s="1" t="s">
        <v>60</v>
      </c>
      <c r="AF7988" s="1" t="s">
        <v>60</v>
      </c>
      <c r="AT7988" s="1" t="s">
        <v>61</v>
      </c>
      <c r="AU7988" s="1" t="s">
        <v>61</v>
      </c>
      <c r="AV7988" s="1" t="s">
        <v>294</v>
      </c>
      <c r="AX7988" s="3" t="str">
        <f t="array" ref="AX7988">TEXTJOIN(", ", TRUE, IF(X7988:AS7988="Y", X$1:AS$1, IF(X7988:AS7988&lt;&gt;"", X$1:AS$1 &amp; ": " &amp; X7988:AS7988, "")))
</f>
        <v>Ethanol, Benzodiazepine</v>
      </c>
    </row>
    <row r="7989">
      <c r="A7989" s="4">
        <v>43426.0</v>
      </c>
      <c r="B7989" s="1" t="s">
        <v>50</v>
      </c>
      <c r="C7989" s="1">
        <v>38.0</v>
      </c>
      <c r="D7989" s="1" t="s">
        <v>51</v>
      </c>
      <c r="E7989" s="1" t="s">
        <v>63</v>
      </c>
      <c r="G7989" s="1" t="s">
        <v>510</v>
      </c>
      <c r="H7989" s="1" t="s">
        <v>103</v>
      </c>
      <c r="I7989" s="1" t="s">
        <v>55</v>
      </c>
      <c r="J7989" s="1" t="s">
        <v>510</v>
      </c>
      <c r="K7989" s="1" t="s">
        <v>103</v>
      </c>
      <c r="M7989" s="1" t="s">
        <v>56</v>
      </c>
      <c r="N7989" s="1" t="s">
        <v>136</v>
      </c>
      <c r="O7989" s="1" t="s">
        <v>510</v>
      </c>
      <c r="P7989" s="1" t="s">
        <v>103</v>
      </c>
      <c r="Q7989" s="1" t="s">
        <v>55</v>
      </c>
      <c r="R7989" s="1" t="s">
        <v>56</v>
      </c>
      <c r="T7989" s="1" t="s">
        <v>7708</v>
      </c>
      <c r="U7989" s="1" t="s">
        <v>59</v>
      </c>
      <c r="X7989" s="1" t="s">
        <v>60</v>
      </c>
      <c r="Y7989" s="1" t="s">
        <v>60</v>
      </c>
      <c r="AD7989" s="1" t="s">
        <v>60</v>
      </c>
      <c r="AF7989" s="1" t="s">
        <v>60</v>
      </c>
      <c r="AP7989" s="1" t="s">
        <v>60</v>
      </c>
      <c r="AR7989" s="1" t="s">
        <v>60</v>
      </c>
      <c r="AT7989" s="1" t="s">
        <v>512</v>
      </c>
      <c r="AU7989" s="1" t="s">
        <v>512</v>
      </c>
      <c r="AV7989" s="1" t="s">
        <v>513</v>
      </c>
      <c r="AX7989" s="3" t="str">
        <f t="array" ref="AX7989">TEXTJOIN(", ", TRUE, IF(X7989:AS7989="Y", X$1:AS$1, IF(X7989:AS7989&lt;&gt;"", X$1:AS$1 &amp; ": " &amp; X7989:AS7989, "")))
</f>
        <v>Heroin, Cocaine, Ethanol, Benzodiazepine, Heroin/Morph/Codeine, Any Opioid</v>
      </c>
    </row>
    <row r="7990">
      <c r="A7990" s="2">
        <v>42628.0</v>
      </c>
      <c r="B7990" s="1" t="s">
        <v>50</v>
      </c>
      <c r="C7990" s="1">
        <v>33.0</v>
      </c>
      <c r="D7990" s="1" t="s">
        <v>51</v>
      </c>
      <c r="E7990" s="1" t="s">
        <v>63</v>
      </c>
      <c r="G7990" s="1" t="s">
        <v>1127</v>
      </c>
      <c r="H7990" s="1" t="s">
        <v>299</v>
      </c>
      <c r="I7990" s="1" t="s">
        <v>55</v>
      </c>
      <c r="J7990" s="1" t="s">
        <v>4328</v>
      </c>
      <c r="M7990" s="1" t="s">
        <v>3557</v>
      </c>
      <c r="N7990" s="1" t="s">
        <v>136</v>
      </c>
      <c r="O7990" s="1" t="s">
        <v>256</v>
      </c>
      <c r="R7990" s="1" t="s">
        <v>44</v>
      </c>
      <c r="S7990" s="1" t="s">
        <v>7709</v>
      </c>
      <c r="T7990" s="1" t="s">
        <v>78</v>
      </c>
      <c r="U7990" s="1" t="s">
        <v>59</v>
      </c>
      <c r="W7990" s="1" t="s">
        <v>60</v>
      </c>
      <c r="X7990" s="1" t="s">
        <v>60</v>
      </c>
      <c r="AP7990" s="1" t="s">
        <v>60</v>
      </c>
      <c r="AR7990" s="1" t="s">
        <v>60</v>
      </c>
      <c r="AT7990" s="1" t="s">
        <v>1129</v>
      </c>
      <c r="AU7990" s="1" t="s">
        <v>4330</v>
      </c>
      <c r="AV7990" s="1" t="s">
        <v>260</v>
      </c>
      <c r="AX7990" s="3" t="str">
        <f t="array" ref="AX7990">TEXTJOIN(", ", TRUE, IF(X7990:AS7990="Y", X$1:AS$1, IF(X7990:AS7990&lt;&gt;"", X$1:AS$1 &amp; ": " &amp; X7990:AS7990, "")))
</f>
        <v>Heroin, Heroin/Morph/Codeine, Any Opioid</v>
      </c>
    </row>
    <row r="7991">
      <c r="A7991" s="2">
        <v>41660.0</v>
      </c>
      <c r="B7991" s="1" t="s">
        <v>50</v>
      </c>
      <c r="C7991" s="1">
        <v>52.0</v>
      </c>
      <c r="D7991" s="1" t="s">
        <v>76</v>
      </c>
      <c r="E7991" s="1" t="s">
        <v>63</v>
      </c>
      <c r="G7991" s="1" t="s">
        <v>7710</v>
      </c>
      <c r="J7991" s="1" t="s">
        <v>7710</v>
      </c>
      <c r="L7991" s="1" t="s">
        <v>89</v>
      </c>
      <c r="M7991" s="1" t="s">
        <v>56</v>
      </c>
      <c r="N7991" s="1" t="s">
        <v>136</v>
      </c>
      <c r="O7991" s="1" t="s">
        <v>91</v>
      </c>
      <c r="R7991" s="1" t="s">
        <v>67</v>
      </c>
      <c r="T7991" s="1" t="s">
        <v>6512</v>
      </c>
      <c r="U7991" s="1" t="s">
        <v>59</v>
      </c>
      <c r="X7991" s="1" t="s">
        <v>60</v>
      </c>
      <c r="AF7991" s="1" t="s">
        <v>60</v>
      </c>
      <c r="AT7991" s="1" t="s">
        <v>7711</v>
      </c>
      <c r="AU7991" s="1" t="s">
        <v>7711</v>
      </c>
      <c r="AV7991" s="1" t="s">
        <v>111</v>
      </c>
      <c r="AX7991" s="3" t="str">
        <f t="array" ref="AX7991">TEXTJOIN(", ", TRUE, IF(X7991:AS7991="Y", X$1:AS$1, IF(X7991:AS7991&lt;&gt;"", X$1:AS$1 &amp; ": " &amp; X7991:AS7991, "")))
</f>
        <v>Heroin, Benzodiazepine</v>
      </c>
    </row>
    <row r="7992">
      <c r="A7992" s="2">
        <v>42951.0</v>
      </c>
      <c r="B7992" s="1" t="s">
        <v>86</v>
      </c>
      <c r="C7992" s="1">
        <v>32.0</v>
      </c>
      <c r="D7992" s="1" t="s">
        <v>51</v>
      </c>
      <c r="E7992" s="1" t="s">
        <v>63</v>
      </c>
      <c r="G7992" s="1" t="s">
        <v>950</v>
      </c>
      <c r="H7992" s="1" t="s">
        <v>125</v>
      </c>
      <c r="I7992" s="1" t="s">
        <v>55</v>
      </c>
      <c r="J7992" s="1" t="s">
        <v>432</v>
      </c>
      <c r="K7992" s="1" t="s">
        <v>91</v>
      </c>
      <c r="L7992" s="1" t="s">
        <v>55</v>
      </c>
      <c r="M7992" s="1" t="s">
        <v>193</v>
      </c>
      <c r="N7992" s="1" t="s">
        <v>136</v>
      </c>
      <c r="O7992" s="1" t="s">
        <v>432</v>
      </c>
      <c r="P7992" s="1" t="s">
        <v>91</v>
      </c>
      <c r="Q7992" s="1" t="s">
        <v>55</v>
      </c>
      <c r="R7992" s="1" t="s">
        <v>44</v>
      </c>
      <c r="S7992" s="1" t="s">
        <v>7712</v>
      </c>
      <c r="T7992" s="1" t="s">
        <v>83</v>
      </c>
      <c r="U7992" s="1" t="s">
        <v>59</v>
      </c>
      <c r="Z7992" s="1" t="s">
        <v>60</v>
      </c>
      <c r="AT7992" s="1" t="s">
        <v>951</v>
      </c>
      <c r="AU7992" s="1" t="s">
        <v>434</v>
      </c>
      <c r="AV7992" s="1" t="s">
        <v>435</v>
      </c>
      <c r="AX7992" s="3" t="str">
        <f t="array" ref="AX7992">TEXTJOIN(", ", TRUE, IF(X7992:AS7992="Y", X$1:AS$1, IF(X7992:AS7992&lt;&gt;"", X$1:AS$1 &amp; ": " &amp; X7992:AS7992, "")))
</f>
        <v>Fentanyl</v>
      </c>
    </row>
    <row r="7993">
      <c r="A7993" s="4">
        <v>43810.0</v>
      </c>
      <c r="B7993" s="1" t="s">
        <v>50</v>
      </c>
      <c r="C7993" s="1">
        <v>50.0</v>
      </c>
      <c r="D7993" s="1" t="s">
        <v>51</v>
      </c>
      <c r="E7993" s="1" t="s">
        <v>63</v>
      </c>
      <c r="G7993" s="1" t="s">
        <v>143</v>
      </c>
      <c r="H7993" s="1" t="s">
        <v>91</v>
      </c>
      <c r="I7993" s="1" t="s">
        <v>55</v>
      </c>
      <c r="J7993" s="1" t="s">
        <v>143</v>
      </c>
      <c r="K7993" s="1" t="s">
        <v>91</v>
      </c>
      <c r="L7993" s="1" t="s">
        <v>55</v>
      </c>
      <c r="M7993" s="1" t="s">
        <v>56</v>
      </c>
      <c r="N7993" s="1" t="s">
        <v>136</v>
      </c>
      <c r="O7993" s="1" t="s">
        <v>143</v>
      </c>
      <c r="P7993" s="1" t="s">
        <v>91</v>
      </c>
      <c r="Q7993" s="1" t="s">
        <v>55</v>
      </c>
      <c r="R7993" s="1" t="s">
        <v>56</v>
      </c>
      <c r="T7993" s="1" t="s">
        <v>7713</v>
      </c>
      <c r="U7993" s="1" t="s">
        <v>59</v>
      </c>
      <c r="Z7993" s="1" t="s">
        <v>60</v>
      </c>
      <c r="AB7993" s="1" t="s">
        <v>60</v>
      </c>
      <c r="AF7993" s="1" t="s">
        <v>60</v>
      </c>
      <c r="AR7993" s="1" t="s">
        <v>60</v>
      </c>
      <c r="AT7993" s="1" t="s">
        <v>145</v>
      </c>
      <c r="AU7993" s="1" t="s">
        <v>145</v>
      </c>
      <c r="AV7993" s="1" t="s">
        <v>146</v>
      </c>
      <c r="AX7993" s="3" t="str">
        <f t="array" ref="AX7993">TEXTJOIN(", ", TRUE, IF(X7993:AS7993="Y", X$1:AS$1, IF(X7993:AS7993&lt;&gt;"", X$1:AS$1 &amp; ": " &amp; X7993:AS7993, "")))
</f>
        <v>Fentanyl, Oxycodone, Benzodiazepine, Any Opioid</v>
      </c>
    </row>
    <row r="7994">
      <c r="A7994" s="2">
        <v>42052.0</v>
      </c>
      <c r="B7994" s="1" t="s">
        <v>86</v>
      </c>
      <c r="C7994" s="1">
        <v>45.0</v>
      </c>
      <c r="D7994" s="1" t="s">
        <v>51</v>
      </c>
      <c r="E7994" s="1" t="s">
        <v>63</v>
      </c>
      <c r="F7994" s="1" t="s">
        <v>137</v>
      </c>
      <c r="G7994" s="1" t="s">
        <v>488</v>
      </c>
      <c r="H7994" s="1" t="s">
        <v>91</v>
      </c>
      <c r="I7994" s="1" t="s">
        <v>55</v>
      </c>
      <c r="J7994" s="1" t="s">
        <v>488</v>
      </c>
      <c r="M7994" s="1" t="s">
        <v>56</v>
      </c>
      <c r="O7994" s="1" t="s">
        <v>91</v>
      </c>
      <c r="P7994" s="1" t="s">
        <v>91</v>
      </c>
      <c r="Q7994" s="1" t="s">
        <v>55</v>
      </c>
      <c r="R7994" s="1" t="s">
        <v>67</v>
      </c>
      <c r="T7994" s="1" t="s">
        <v>73</v>
      </c>
      <c r="U7994" s="1" t="s">
        <v>59</v>
      </c>
      <c r="W7994" s="1" t="s">
        <v>60</v>
      </c>
      <c r="X7994" s="1" t="s">
        <v>60</v>
      </c>
      <c r="AP7994" s="1" t="s">
        <v>60</v>
      </c>
      <c r="AR7994" s="1" t="s">
        <v>60</v>
      </c>
      <c r="AT7994" s="1" t="s">
        <v>492</v>
      </c>
      <c r="AU7994" s="1" t="s">
        <v>492</v>
      </c>
      <c r="AV7994" s="1" t="s">
        <v>111</v>
      </c>
      <c r="AX7994" s="3" t="str">
        <f t="array" ref="AX7994">TEXTJOIN(", ", TRUE, IF(X7994:AS7994="Y", X$1:AS$1, IF(X7994:AS7994&lt;&gt;"", X$1:AS$1 &amp; ": " &amp; X7994:AS7994, "")))
</f>
        <v>Heroin, Heroin/Morph/Codeine, Any Opioid</v>
      </c>
    </row>
    <row r="7995">
      <c r="A7995" s="2">
        <v>43915.0</v>
      </c>
      <c r="B7995" s="1" t="s">
        <v>50</v>
      </c>
      <c r="C7995" s="1">
        <v>57.0</v>
      </c>
      <c r="D7995" s="1" t="s">
        <v>51</v>
      </c>
      <c r="E7995" s="1" t="s">
        <v>63</v>
      </c>
      <c r="G7995" s="1" t="s">
        <v>211</v>
      </c>
      <c r="H7995" s="1" t="s">
        <v>91</v>
      </c>
      <c r="I7995" s="1" t="s">
        <v>55</v>
      </c>
      <c r="J7995" s="1" t="s">
        <v>211</v>
      </c>
      <c r="K7995" s="1" t="s">
        <v>91</v>
      </c>
      <c r="L7995" s="1" t="s">
        <v>55</v>
      </c>
      <c r="M7995" s="1" t="s">
        <v>56</v>
      </c>
      <c r="N7995" s="1" t="s">
        <v>66</v>
      </c>
      <c r="O7995" s="1" t="s">
        <v>211</v>
      </c>
      <c r="P7995" s="1" t="s">
        <v>91</v>
      </c>
      <c r="Q7995" s="1" t="s">
        <v>55</v>
      </c>
      <c r="R7995" s="1" t="s">
        <v>56</v>
      </c>
      <c r="T7995" s="1" t="s">
        <v>83</v>
      </c>
      <c r="U7995" s="1" t="s">
        <v>59</v>
      </c>
      <c r="Z7995" s="1" t="s">
        <v>60</v>
      </c>
      <c r="AR7995" s="1" t="s">
        <v>60</v>
      </c>
      <c r="AT7995" s="1" t="s">
        <v>214</v>
      </c>
      <c r="AU7995" s="1" t="s">
        <v>214</v>
      </c>
      <c r="AV7995" s="1" t="s">
        <v>215</v>
      </c>
      <c r="AX7995" s="3" t="str">
        <f t="array" ref="AX7995">TEXTJOIN(", ", TRUE, IF(X7995:AS7995="Y", X$1:AS$1, IF(X7995:AS7995&lt;&gt;"", X$1:AS$1 &amp; ": " &amp; X7995:AS7995, "")))
</f>
        <v>Fentanyl, Any Opioid</v>
      </c>
    </row>
    <row r="7996">
      <c r="A7996" s="2">
        <v>43280.0</v>
      </c>
      <c r="B7996" s="1" t="s">
        <v>50</v>
      </c>
      <c r="C7996" s="1">
        <v>65.0</v>
      </c>
      <c r="D7996" s="1" t="s">
        <v>51</v>
      </c>
      <c r="E7996" s="1" t="s">
        <v>63</v>
      </c>
      <c r="G7996" s="1" t="s">
        <v>2087</v>
      </c>
      <c r="H7996" s="1" t="s">
        <v>263</v>
      </c>
      <c r="I7996" s="1" t="s">
        <v>55</v>
      </c>
      <c r="J7996" s="1" t="s">
        <v>2087</v>
      </c>
      <c r="K7996" s="1" t="s">
        <v>263</v>
      </c>
      <c r="M7996" s="1" t="s">
        <v>56</v>
      </c>
      <c r="N7996" s="1" t="s">
        <v>93</v>
      </c>
      <c r="O7996" s="1" t="s">
        <v>2087</v>
      </c>
      <c r="P7996" s="1" t="s">
        <v>263</v>
      </c>
      <c r="Q7996" s="1" t="s">
        <v>55</v>
      </c>
      <c r="R7996" s="1" t="s">
        <v>56</v>
      </c>
      <c r="T7996" s="1" t="s">
        <v>197</v>
      </c>
      <c r="U7996" s="1" t="s">
        <v>59</v>
      </c>
      <c r="V7996" s="1" t="s">
        <v>7714</v>
      </c>
      <c r="X7996" s="1" t="s">
        <v>60</v>
      </c>
      <c r="Y7996" s="1" t="s">
        <v>60</v>
      </c>
      <c r="AP7996" s="1" t="s">
        <v>60</v>
      </c>
      <c r="AR7996" s="1" t="s">
        <v>60</v>
      </c>
      <c r="AT7996" s="1" t="s">
        <v>2089</v>
      </c>
      <c r="AU7996" s="1" t="s">
        <v>2089</v>
      </c>
      <c r="AV7996" s="1" t="s">
        <v>2090</v>
      </c>
      <c r="AX7996" s="3" t="str">
        <f t="array" ref="AX7996">TEXTJOIN(", ", TRUE, IF(X7996:AS7996="Y", X$1:AS$1, IF(X7996:AS7996&lt;&gt;"", X$1:AS$1 &amp; ": " &amp; X7996:AS7996, "")))
</f>
        <v>Heroin, Cocaine, Heroin/Morph/Codeine, Any Opioid</v>
      </c>
    </row>
    <row r="7997">
      <c r="A7997" s="2">
        <v>44423.0</v>
      </c>
      <c r="B7997" s="1" t="s">
        <v>50</v>
      </c>
      <c r="C7997" s="1">
        <v>63.0</v>
      </c>
      <c r="D7997" s="1" t="s">
        <v>51</v>
      </c>
      <c r="E7997" s="1" t="s">
        <v>63</v>
      </c>
      <c r="G7997" s="1" t="s">
        <v>120</v>
      </c>
      <c r="H7997" s="1" t="s">
        <v>121</v>
      </c>
      <c r="I7997" s="1" t="s">
        <v>55</v>
      </c>
      <c r="J7997" s="1" t="s">
        <v>120</v>
      </c>
      <c r="K7997" s="1" t="s">
        <v>121</v>
      </c>
      <c r="L7997" s="1" t="s">
        <v>55</v>
      </c>
      <c r="M7997" s="1" t="s">
        <v>56</v>
      </c>
      <c r="N7997" s="1" t="s">
        <v>66</v>
      </c>
      <c r="O7997" s="1" t="s">
        <v>120</v>
      </c>
      <c r="P7997" s="1" t="s">
        <v>121</v>
      </c>
      <c r="Q7997" s="1" t="s">
        <v>55</v>
      </c>
      <c r="R7997" s="1" t="s">
        <v>56</v>
      </c>
      <c r="T7997" s="1" t="s">
        <v>7715</v>
      </c>
      <c r="U7997" s="1" t="s">
        <v>59</v>
      </c>
      <c r="Y7997" s="1" t="s">
        <v>60</v>
      </c>
      <c r="Z7997" s="1" t="s">
        <v>60</v>
      </c>
      <c r="AG7997" s="1" t="s">
        <v>60</v>
      </c>
      <c r="AR7997" s="1" t="s">
        <v>60</v>
      </c>
      <c r="AT7997" s="1" t="s">
        <v>236</v>
      </c>
      <c r="AU7997" s="1" t="s">
        <v>236</v>
      </c>
      <c r="AV7997" s="1" t="s">
        <v>123</v>
      </c>
      <c r="AX7997" s="3" t="str">
        <f t="array" ref="AX7997">TEXTJOIN(", ", TRUE, IF(X7997:AS7997="Y", X$1:AS$1, IF(X7997:AS7997&lt;&gt;"", X$1:AS$1 &amp; ": " &amp; X7997:AS7997, "")))
</f>
        <v>Cocaine, Fentanyl, Methadone, Any Opioid</v>
      </c>
    </row>
    <row r="7998">
      <c r="A7998" s="2">
        <v>43519.0</v>
      </c>
      <c r="B7998" s="1" t="s">
        <v>50</v>
      </c>
      <c r="C7998" s="1">
        <v>42.0</v>
      </c>
      <c r="D7998" s="1" t="s">
        <v>51</v>
      </c>
      <c r="E7998" s="1" t="s">
        <v>63</v>
      </c>
      <c r="G7998" s="1" t="s">
        <v>103</v>
      </c>
      <c r="H7998" s="1" t="s">
        <v>103</v>
      </c>
      <c r="I7998" s="1" t="s">
        <v>55</v>
      </c>
      <c r="J7998" s="1" t="s">
        <v>103</v>
      </c>
      <c r="K7998" s="1" t="s">
        <v>103</v>
      </c>
      <c r="L7998" s="1" t="s">
        <v>55</v>
      </c>
      <c r="M7998" s="1" t="s">
        <v>56</v>
      </c>
      <c r="N7998" s="1" t="s">
        <v>119</v>
      </c>
      <c r="O7998" s="1" t="s">
        <v>103</v>
      </c>
      <c r="P7998" s="1" t="s">
        <v>103</v>
      </c>
      <c r="Q7998" s="1" t="s">
        <v>55</v>
      </c>
      <c r="R7998" s="1" t="s">
        <v>67</v>
      </c>
      <c r="T7998" s="1" t="s">
        <v>7716</v>
      </c>
      <c r="U7998" s="1" t="s">
        <v>59</v>
      </c>
      <c r="X7998" s="1" t="s">
        <v>60</v>
      </c>
      <c r="Z7998" s="1" t="s">
        <v>60</v>
      </c>
      <c r="AA7998" s="1" t="s">
        <v>60</v>
      </c>
      <c r="AD7998" s="1" t="s">
        <v>60</v>
      </c>
      <c r="AG7998" s="1" t="s">
        <v>60</v>
      </c>
      <c r="AP7998" s="1" t="s">
        <v>60</v>
      </c>
      <c r="AR7998" s="1" t="s">
        <v>60</v>
      </c>
      <c r="AT7998" s="1" t="s">
        <v>167</v>
      </c>
      <c r="AU7998" s="1" t="s">
        <v>167</v>
      </c>
      <c r="AV7998" s="1" t="s">
        <v>168</v>
      </c>
      <c r="AX7998" s="3" t="str">
        <f t="array" ref="AX7998">TEXTJOIN(", ", TRUE, IF(X7998:AS7998="Y", X$1:AS$1, IF(X7998:AS7998&lt;&gt;"", X$1:AS$1 &amp; ": " &amp; X7998:AS7998, "")))
</f>
        <v>Heroin, Fentanyl, Fentanyl Analogue, Ethanol, Methadone, Heroin/Morph/Codeine, Any Opioid</v>
      </c>
    </row>
    <row r="7999">
      <c r="A7999" s="2">
        <v>43574.0</v>
      </c>
      <c r="B7999" s="1" t="s">
        <v>50</v>
      </c>
      <c r="C7999" s="1">
        <v>34.0</v>
      </c>
      <c r="D7999" s="1" t="s">
        <v>51</v>
      </c>
      <c r="E7999" s="1" t="s">
        <v>63</v>
      </c>
      <c r="F7999" s="1" t="s">
        <v>137</v>
      </c>
      <c r="G7999" s="1" t="s">
        <v>256</v>
      </c>
      <c r="H7999" s="1" t="s">
        <v>103</v>
      </c>
      <c r="I7999" s="1" t="s">
        <v>55</v>
      </c>
      <c r="J7999" s="1" t="s">
        <v>256</v>
      </c>
      <c r="K7999" s="1" t="s">
        <v>103</v>
      </c>
      <c r="L7999" s="1" t="s">
        <v>55</v>
      </c>
      <c r="M7999" s="1" t="s">
        <v>1867</v>
      </c>
      <c r="N7999" s="1" t="s">
        <v>136</v>
      </c>
      <c r="O7999" s="1" t="s">
        <v>256</v>
      </c>
      <c r="P7999" s="1" t="s">
        <v>103</v>
      </c>
      <c r="Q7999" s="1" t="s">
        <v>55</v>
      </c>
      <c r="R7999" s="1" t="s">
        <v>67</v>
      </c>
      <c r="T7999" s="1" t="s">
        <v>7717</v>
      </c>
      <c r="U7999" s="1" t="s">
        <v>59</v>
      </c>
      <c r="Z7999" s="1" t="s">
        <v>60</v>
      </c>
      <c r="AF7999" s="1" t="s">
        <v>60</v>
      </c>
      <c r="AH7999" s="1" t="s">
        <v>60</v>
      </c>
      <c r="AR7999" s="1" t="s">
        <v>60</v>
      </c>
      <c r="AT7999" s="1" t="s">
        <v>282</v>
      </c>
      <c r="AU7999" s="1" t="s">
        <v>282</v>
      </c>
      <c r="AV7999" s="1" t="s">
        <v>260</v>
      </c>
      <c r="AX7999" s="3" t="str">
        <f t="array" ref="AX7999">TEXTJOIN(", ", TRUE, IF(X7999:AS7999="Y", X$1:AS$1, IF(X7999:AS7999&lt;&gt;"", X$1:AS$1 &amp; ": " &amp; X7999:AS7999, "")))
</f>
        <v>Fentanyl, Benzodiazepine, Meth/Amphetamine, Any Opioid</v>
      </c>
    </row>
    <row r="8000">
      <c r="A8000" s="2">
        <v>43200.0</v>
      </c>
      <c r="B8000" s="1" t="s">
        <v>50</v>
      </c>
      <c r="C8000" s="1">
        <v>21.0</v>
      </c>
      <c r="D8000" s="1" t="s">
        <v>76</v>
      </c>
      <c r="E8000" s="1" t="s">
        <v>63</v>
      </c>
      <c r="G8000" s="1" t="s">
        <v>143</v>
      </c>
      <c r="H8000" s="1" t="s">
        <v>91</v>
      </c>
      <c r="I8000" s="1" t="s">
        <v>55</v>
      </c>
      <c r="J8000" s="1" t="s">
        <v>143</v>
      </c>
      <c r="K8000" s="1" t="s">
        <v>91</v>
      </c>
      <c r="M8000" s="1" t="s">
        <v>56</v>
      </c>
      <c r="N8000" s="1" t="s">
        <v>136</v>
      </c>
      <c r="O8000" s="1" t="s">
        <v>103</v>
      </c>
      <c r="P8000" s="1" t="s">
        <v>103</v>
      </c>
      <c r="Q8000" s="1" t="s">
        <v>55</v>
      </c>
      <c r="R8000" s="1" t="s">
        <v>67</v>
      </c>
      <c r="T8000" s="1" t="s">
        <v>7718</v>
      </c>
      <c r="U8000" s="1" t="s">
        <v>59</v>
      </c>
      <c r="X8000" s="1" t="s">
        <v>60</v>
      </c>
      <c r="Y8000" s="1" t="s">
        <v>60</v>
      </c>
      <c r="Z8000" s="1" t="s">
        <v>60</v>
      </c>
      <c r="AP8000" s="1" t="s">
        <v>60</v>
      </c>
      <c r="AR8000" s="1" t="s">
        <v>60</v>
      </c>
      <c r="AT8000" s="1" t="s">
        <v>145</v>
      </c>
      <c r="AU8000" s="1" t="s">
        <v>145</v>
      </c>
      <c r="AV8000" s="1" t="s">
        <v>168</v>
      </c>
      <c r="AX8000" s="3" t="str">
        <f t="array" ref="AX8000">TEXTJOIN(", ", TRUE, IF(X8000:AS8000="Y", X$1:AS$1, IF(X8000:AS8000&lt;&gt;"", X$1:AS$1 &amp; ": " &amp; X8000:AS8000, "")))
</f>
        <v>Heroin, Cocaine, Fentanyl, Heroin/Morph/Codeine, Any Opioid</v>
      </c>
    </row>
    <row r="8001">
      <c r="A8001" s="2">
        <v>43675.0</v>
      </c>
      <c r="B8001" s="1" t="s">
        <v>50</v>
      </c>
      <c r="C8001" s="1">
        <v>47.0</v>
      </c>
      <c r="D8001" s="1" t="s">
        <v>51</v>
      </c>
      <c r="E8001" s="1" t="s">
        <v>63</v>
      </c>
      <c r="G8001" s="1" t="s">
        <v>103</v>
      </c>
      <c r="H8001" s="1" t="s">
        <v>103</v>
      </c>
      <c r="I8001" s="1" t="s">
        <v>55</v>
      </c>
      <c r="J8001" s="1" t="s">
        <v>103</v>
      </c>
      <c r="K8001" s="1" t="s">
        <v>103</v>
      </c>
      <c r="L8001" s="1" t="s">
        <v>55</v>
      </c>
      <c r="M8001" s="1" t="s">
        <v>56</v>
      </c>
      <c r="N8001" s="1" t="s">
        <v>1893</v>
      </c>
      <c r="O8001" s="1" t="s">
        <v>103</v>
      </c>
      <c r="P8001" s="1" t="s">
        <v>103</v>
      </c>
      <c r="Q8001" s="1" t="s">
        <v>55</v>
      </c>
      <c r="R8001" s="1" t="s">
        <v>67</v>
      </c>
      <c r="T8001" s="1" t="s">
        <v>7719</v>
      </c>
      <c r="U8001" s="1" t="s">
        <v>59</v>
      </c>
      <c r="AH8001" s="1" t="s">
        <v>60</v>
      </c>
      <c r="AT8001" s="1" t="s">
        <v>167</v>
      </c>
      <c r="AU8001" s="1" t="s">
        <v>167</v>
      </c>
      <c r="AV8001" s="1" t="s">
        <v>168</v>
      </c>
      <c r="AX8001" s="3" t="str">
        <f t="array" ref="AX8001">TEXTJOIN(", ", TRUE, IF(X8001:AS8001="Y", X$1:AS$1, IF(X8001:AS8001&lt;&gt;"", X$1:AS$1 &amp; ": " &amp; X8001:AS8001, "")))
</f>
        <v>Meth/Amphetamine</v>
      </c>
    </row>
    <row r="8002">
      <c r="A8002" s="2">
        <v>42785.0</v>
      </c>
      <c r="B8002" s="1" t="s">
        <v>86</v>
      </c>
      <c r="C8002" s="1">
        <v>43.0</v>
      </c>
      <c r="D8002" s="1" t="s">
        <v>51</v>
      </c>
      <c r="E8002" s="1" t="s">
        <v>63</v>
      </c>
      <c r="G8002" s="1" t="s">
        <v>143</v>
      </c>
      <c r="H8002" s="1" t="s">
        <v>91</v>
      </c>
      <c r="I8002" s="1" t="s">
        <v>55</v>
      </c>
      <c r="J8002" s="1" t="s">
        <v>143</v>
      </c>
      <c r="K8002" s="1" t="s">
        <v>91</v>
      </c>
      <c r="L8002" s="1" t="s">
        <v>55</v>
      </c>
      <c r="M8002" s="1" t="s">
        <v>56</v>
      </c>
      <c r="N8002" s="1" t="s">
        <v>430</v>
      </c>
      <c r="O8002" s="1" t="s">
        <v>143</v>
      </c>
      <c r="P8002" s="1" t="s">
        <v>91</v>
      </c>
      <c r="Q8002" s="1" t="s">
        <v>55</v>
      </c>
      <c r="R8002" s="1" t="s">
        <v>56</v>
      </c>
      <c r="T8002" s="1" t="s">
        <v>7720</v>
      </c>
      <c r="U8002" s="1" t="s">
        <v>59</v>
      </c>
      <c r="X8002" s="1" t="s">
        <v>60</v>
      </c>
      <c r="AF8002" s="1" t="s">
        <v>60</v>
      </c>
      <c r="AT8002" s="1" t="s">
        <v>145</v>
      </c>
      <c r="AU8002" s="1" t="s">
        <v>145</v>
      </c>
      <c r="AV8002" s="1" t="s">
        <v>146</v>
      </c>
      <c r="AX8002" s="3" t="str">
        <f t="array" ref="AX8002">TEXTJOIN(", ", TRUE, IF(X8002:AS8002="Y", X$1:AS$1, IF(X8002:AS8002&lt;&gt;"", X$1:AS$1 &amp; ": " &amp; X8002:AS8002, "")))
</f>
        <v>Heroin, Benzodiazepine</v>
      </c>
    </row>
    <row r="8003">
      <c r="A8003" s="2">
        <v>41307.0</v>
      </c>
      <c r="B8003" s="1" t="s">
        <v>50</v>
      </c>
      <c r="C8003" s="1">
        <v>30.0</v>
      </c>
      <c r="D8003" s="1" t="s">
        <v>76</v>
      </c>
      <c r="E8003" s="1" t="s">
        <v>63</v>
      </c>
      <c r="F8003" s="1" t="s">
        <v>137</v>
      </c>
      <c r="G8003" s="1" t="s">
        <v>82</v>
      </c>
      <c r="H8003" s="1" t="s">
        <v>54</v>
      </c>
      <c r="J8003" s="1" t="s">
        <v>82</v>
      </c>
      <c r="L8003" s="1" t="s">
        <v>55</v>
      </c>
      <c r="M8003" s="1" t="s">
        <v>56</v>
      </c>
      <c r="N8003" s="1" t="s">
        <v>136</v>
      </c>
      <c r="O8003" s="1" t="s">
        <v>82</v>
      </c>
      <c r="P8003" s="1" t="s">
        <v>54</v>
      </c>
      <c r="R8003" s="1" t="s">
        <v>56</v>
      </c>
      <c r="T8003" s="1" t="s">
        <v>677</v>
      </c>
      <c r="U8003" s="1" t="s">
        <v>59</v>
      </c>
      <c r="X8003" s="1" t="s">
        <v>60</v>
      </c>
      <c r="Y8003" s="1" t="s">
        <v>60</v>
      </c>
      <c r="AT8003" s="1" t="s">
        <v>329</v>
      </c>
      <c r="AU8003" s="1" t="s">
        <v>329</v>
      </c>
      <c r="AV8003" s="1" t="s">
        <v>85</v>
      </c>
      <c r="AX8003" s="3" t="str">
        <f t="array" ref="AX8003">TEXTJOIN(", ", TRUE, IF(X8003:AS8003="Y", X$1:AS$1, IF(X8003:AS8003&lt;&gt;"", X$1:AS$1 &amp; ": " &amp; X8003:AS8003, "")))
</f>
        <v>Heroin, Cocaine</v>
      </c>
    </row>
    <row r="8004">
      <c r="A8004" s="2">
        <v>43233.0</v>
      </c>
      <c r="B8004" s="1" t="s">
        <v>50</v>
      </c>
      <c r="C8004" s="1">
        <v>48.0</v>
      </c>
      <c r="D8004" s="1" t="s">
        <v>51</v>
      </c>
      <c r="E8004" s="1" t="s">
        <v>63</v>
      </c>
      <c r="G8004" s="1" t="s">
        <v>185</v>
      </c>
      <c r="H8004" s="1" t="s">
        <v>91</v>
      </c>
      <c r="I8004" s="1" t="s">
        <v>55</v>
      </c>
      <c r="J8004" s="1" t="s">
        <v>185</v>
      </c>
      <c r="K8004" s="1" t="s">
        <v>91</v>
      </c>
      <c r="M8004" s="1" t="s">
        <v>56</v>
      </c>
      <c r="N8004" s="1" t="s">
        <v>66</v>
      </c>
      <c r="O8004" s="1" t="s">
        <v>185</v>
      </c>
      <c r="P8004" s="1" t="s">
        <v>91</v>
      </c>
      <c r="Q8004" s="1" t="s">
        <v>55</v>
      </c>
      <c r="R8004" s="1" t="s">
        <v>56</v>
      </c>
      <c r="T8004" s="1" t="s">
        <v>7721</v>
      </c>
      <c r="U8004" s="1" t="s">
        <v>59</v>
      </c>
      <c r="X8004" s="1" t="s">
        <v>60</v>
      </c>
      <c r="Y8004" s="1" t="s">
        <v>60</v>
      </c>
      <c r="Z8004" s="1" t="s">
        <v>60</v>
      </c>
      <c r="AD8004" s="1" t="s">
        <v>60</v>
      </c>
      <c r="AG8004" s="1" t="s">
        <v>60</v>
      </c>
      <c r="AP8004" s="1" t="s">
        <v>60</v>
      </c>
      <c r="AR8004" s="1" t="s">
        <v>60</v>
      </c>
      <c r="AT8004" s="1" t="s">
        <v>188</v>
      </c>
      <c r="AU8004" s="1" t="s">
        <v>188</v>
      </c>
      <c r="AV8004" s="1" t="s">
        <v>189</v>
      </c>
      <c r="AX8004" s="3" t="str">
        <f t="array" ref="AX8004">TEXTJOIN(", ", TRUE, IF(X8004:AS8004="Y", X$1:AS$1, IF(X8004:AS8004&lt;&gt;"", X$1:AS$1 &amp; ": " &amp; X8004:AS8004, "")))
</f>
        <v>Heroin, Cocaine, Fentanyl, Ethanol, Methadone, Heroin/Morph/Codeine, Any Opioid</v>
      </c>
    </row>
    <row r="8005">
      <c r="A8005" s="4">
        <v>41633.0</v>
      </c>
      <c r="B8005" s="1" t="s">
        <v>50</v>
      </c>
      <c r="C8005" s="1">
        <v>26.0</v>
      </c>
      <c r="D8005" s="1" t="s">
        <v>76</v>
      </c>
      <c r="E8005" s="1" t="s">
        <v>63</v>
      </c>
      <c r="G8005" s="1" t="s">
        <v>498</v>
      </c>
      <c r="H8005" s="1" t="s">
        <v>65</v>
      </c>
      <c r="J8005" s="1" t="s">
        <v>498</v>
      </c>
      <c r="L8005" s="1" t="s">
        <v>55</v>
      </c>
      <c r="M8005" s="1" t="s">
        <v>56</v>
      </c>
      <c r="N8005" s="1" t="s">
        <v>136</v>
      </c>
      <c r="O8005" s="1" t="s">
        <v>498</v>
      </c>
      <c r="P8005" s="1" t="s">
        <v>65</v>
      </c>
      <c r="R8005" s="1" t="s">
        <v>56</v>
      </c>
      <c r="T8005" s="1" t="s">
        <v>78</v>
      </c>
      <c r="U8005" s="1" t="s">
        <v>59</v>
      </c>
      <c r="X8005" s="1" t="s">
        <v>60</v>
      </c>
      <c r="AT8005" s="1" t="s">
        <v>500</v>
      </c>
      <c r="AU8005" s="1" t="s">
        <v>500</v>
      </c>
      <c r="AV8005" s="1" t="s">
        <v>501</v>
      </c>
      <c r="AX8005" s="3" t="str">
        <f t="array" ref="AX8005">TEXTJOIN(", ", TRUE, IF(X8005:AS8005="Y", X$1:AS$1, IF(X8005:AS8005&lt;&gt;"", X$1:AS$1 &amp; ": " &amp; X8005:AS8005, "")))
</f>
        <v>Heroin</v>
      </c>
    </row>
    <row r="8006">
      <c r="A8006" s="2">
        <v>43714.0</v>
      </c>
      <c r="B8006" s="1" t="s">
        <v>50</v>
      </c>
      <c r="C8006" s="1">
        <v>37.0</v>
      </c>
      <c r="D8006" s="1" t="s">
        <v>51</v>
      </c>
      <c r="E8006" s="1" t="s">
        <v>63</v>
      </c>
      <c r="G8006" s="1" t="s">
        <v>352</v>
      </c>
      <c r="H8006" s="1" t="s">
        <v>54</v>
      </c>
      <c r="I8006" s="1" t="s">
        <v>55</v>
      </c>
      <c r="J8006" s="1" t="s">
        <v>352</v>
      </c>
      <c r="K8006" s="1" t="s">
        <v>54</v>
      </c>
      <c r="L8006" s="1" t="s">
        <v>55</v>
      </c>
      <c r="M8006" s="1" t="s">
        <v>56</v>
      </c>
      <c r="N8006" s="1" t="s">
        <v>104</v>
      </c>
      <c r="O8006" s="1" t="s">
        <v>352</v>
      </c>
      <c r="P8006" s="1" t="s">
        <v>54</v>
      </c>
      <c r="Q8006" s="1" t="s">
        <v>55</v>
      </c>
      <c r="R8006" s="1" t="s">
        <v>56</v>
      </c>
      <c r="T8006" s="1" t="s">
        <v>7722</v>
      </c>
      <c r="U8006" s="1" t="s">
        <v>59</v>
      </c>
      <c r="AD8006" s="1" t="s">
        <v>60</v>
      </c>
      <c r="AF8006" s="1" t="s">
        <v>60</v>
      </c>
      <c r="AT8006" s="1" t="s">
        <v>354</v>
      </c>
      <c r="AU8006" s="1" t="s">
        <v>354</v>
      </c>
      <c r="AV8006" s="1" t="s">
        <v>355</v>
      </c>
      <c r="AX8006" s="3" t="str">
        <f t="array" ref="AX8006">TEXTJOIN(", ", TRUE, IF(X8006:AS8006="Y", X$1:AS$1, IF(X8006:AS8006&lt;&gt;"", X$1:AS$1 &amp; ": " &amp; X8006:AS8006, "")))
</f>
        <v>Ethanol, Benzodiazepine</v>
      </c>
    </row>
    <row r="8007">
      <c r="A8007" s="2">
        <v>44393.0</v>
      </c>
      <c r="B8007" s="1" t="s">
        <v>50</v>
      </c>
      <c r="C8007" s="1">
        <v>50.0</v>
      </c>
      <c r="D8007" s="1" t="s">
        <v>51</v>
      </c>
      <c r="E8007" s="1" t="s">
        <v>63</v>
      </c>
      <c r="F8007" s="1" t="s">
        <v>267</v>
      </c>
      <c r="G8007" s="1" t="s">
        <v>256</v>
      </c>
      <c r="H8007" s="1" t="s">
        <v>103</v>
      </c>
      <c r="I8007" s="1" t="s">
        <v>55</v>
      </c>
      <c r="J8007" s="1" t="s">
        <v>256</v>
      </c>
      <c r="K8007" s="1" t="s">
        <v>103</v>
      </c>
      <c r="L8007" s="1" t="s">
        <v>55</v>
      </c>
      <c r="M8007" s="1" t="s">
        <v>56</v>
      </c>
      <c r="N8007" s="1" t="s">
        <v>136</v>
      </c>
      <c r="O8007" s="1" t="s">
        <v>256</v>
      </c>
      <c r="P8007" s="1" t="s">
        <v>103</v>
      </c>
      <c r="Q8007" s="1" t="s">
        <v>55</v>
      </c>
      <c r="R8007" s="1" t="s">
        <v>173</v>
      </c>
      <c r="T8007" s="1" t="s">
        <v>7723</v>
      </c>
      <c r="U8007" s="1" t="s">
        <v>59</v>
      </c>
      <c r="Z8007" s="1" t="s">
        <v>60</v>
      </c>
      <c r="AR8007" s="1" t="s">
        <v>60</v>
      </c>
      <c r="AT8007" s="1" t="s">
        <v>282</v>
      </c>
      <c r="AU8007" s="1" t="s">
        <v>282</v>
      </c>
      <c r="AV8007" s="1" t="s">
        <v>260</v>
      </c>
      <c r="AX8007" s="3" t="str">
        <f t="array" ref="AX8007">TEXTJOIN(", ", TRUE, IF(X8007:AS8007="Y", X$1:AS$1, IF(X8007:AS8007&lt;&gt;"", X$1:AS$1 &amp; ": " &amp; X8007:AS8007, "")))
</f>
        <v>Fentanyl, Any Opioid</v>
      </c>
    </row>
    <row r="8008">
      <c r="A8008" s="2">
        <v>43850.0</v>
      </c>
      <c r="B8008" s="1" t="s">
        <v>50</v>
      </c>
      <c r="C8008" s="1">
        <v>55.0</v>
      </c>
      <c r="D8008" s="1" t="s">
        <v>51</v>
      </c>
      <c r="E8008" s="1" t="s">
        <v>63</v>
      </c>
      <c r="F8008" s="1" t="s">
        <v>137</v>
      </c>
      <c r="J8008" s="1" t="s">
        <v>82</v>
      </c>
      <c r="K8008" s="1" t="s">
        <v>54</v>
      </c>
      <c r="L8008" s="1" t="s">
        <v>55</v>
      </c>
      <c r="M8008" s="1" t="s">
        <v>4018</v>
      </c>
      <c r="N8008" s="1" t="s">
        <v>136</v>
      </c>
      <c r="O8008" s="1" t="s">
        <v>82</v>
      </c>
      <c r="P8008" s="1" t="s">
        <v>54</v>
      </c>
      <c r="Q8008" s="1" t="s">
        <v>55</v>
      </c>
      <c r="R8008" s="1" t="s">
        <v>44</v>
      </c>
      <c r="T8008" s="1" t="s">
        <v>7724</v>
      </c>
      <c r="U8008" s="1" t="s">
        <v>59</v>
      </c>
      <c r="Y8008" s="1" t="s">
        <v>60</v>
      </c>
      <c r="Z8008" s="1" t="s">
        <v>60</v>
      </c>
      <c r="AR8008" s="1" t="s">
        <v>60</v>
      </c>
      <c r="AT8008" s="1" t="s">
        <v>62</v>
      </c>
      <c r="AU8008" s="1" t="s">
        <v>329</v>
      </c>
      <c r="AV8008" s="1" t="s">
        <v>85</v>
      </c>
      <c r="AX8008" s="3" t="str">
        <f t="array" ref="AX8008">TEXTJOIN(", ", TRUE, IF(X8008:AS8008="Y", X$1:AS$1, IF(X8008:AS8008&lt;&gt;"", X$1:AS$1 &amp; ": " &amp; X8008:AS8008, "")))
</f>
        <v>Cocaine, Fentanyl, Any Opioid</v>
      </c>
    </row>
    <row r="8009">
      <c r="A8009" s="2">
        <v>42740.0</v>
      </c>
      <c r="B8009" s="1" t="s">
        <v>86</v>
      </c>
      <c r="C8009" s="1">
        <v>23.0</v>
      </c>
      <c r="D8009" s="1" t="s">
        <v>51</v>
      </c>
      <c r="E8009" s="1" t="s">
        <v>63</v>
      </c>
      <c r="G8009" s="1" t="s">
        <v>98</v>
      </c>
      <c r="H8009" s="1" t="s">
        <v>54</v>
      </c>
      <c r="I8009" s="1" t="s">
        <v>55</v>
      </c>
      <c r="J8009" s="1" t="s">
        <v>98</v>
      </c>
      <c r="K8009" s="1" t="s">
        <v>54</v>
      </c>
      <c r="L8009" s="1" t="s">
        <v>55</v>
      </c>
      <c r="M8009" s="1" t="s">
        <v>56</v>
      </c>
      <c r="N8009" s="1" t="s">
        <v>136</v>
      </c>
      <c r="O8009" s="1" t="s">
        <v>98</v>
      </c>
      <c r="P8009" s="1" t="s">
        <v>54</v>
      </c>
      <c r="Q8009" s="1" t="s">
        <v>55</v>
      </c>
      <c r="R8009" s="1" t="s">
        <v>56</v>
      </c>
      <c r="T8009" s="1" t="s">
        <v>83</v>
      </c>
      <c r="U8009" s="1" t="s">
        <v>59</v>
      </c>
      <c r="Z8009" s="1" t="s">
        <v>60</v>
      </c>
      <c r="AT8009" s="1" t="s">
        <v>100</v>
      </c>
      <c r="AU8009" s="1" t="s">
        <v>100</v>
      </c>
      <c r="AV8009" s="1" t="s">
        <v>101</v>
      </c>
      <c r="AX8009" s="3" t="str">
        <f t="array" ref="AX8009">TEXTJOIN(", ", TRUE, IF(X8009:AS8009="Y", X$1:AS$1, IF(X8009:AS8009&lt;&gt;"", X$1:AS$1 &amp; ": " &amp; X8009:AS8009, "")))
</f>
        <v>Fentanyl</v>
      </c>
    </row>
    <row r="8010">
      <c r="A8010" s="2">
        <v>43961.0</v>
      </c>
      <c r="B8010" s="1" t="s">
        <v>50</v>
      </c>
      <c r="C8010" s="1">
        <v>37.0</v>
      </c>
      <c r="D8010" s="1" t="s">
        <v>51</v>
      </c>
      <c r="E8010" s="1" t="s">
        <v>63</v>
      </c>
      <c r="G8010" s="1" t="s">
        <v>91</v>
      </c>
      <c r="H8010" s="1" t="s">
        <v>91</v>
      </c>
      <c r="I8010" s="1" t="s">
        <v>55</v>
      </c>
      <c r="J8010" s="1" t="s">
        <v>91</v>
      </c>
      <c r="K8010" s="1" t="s">
        <v>91</v>
      </c>
      <c r="L8010" s="1" t="s">
        <v>55</v>
      </c>
      <c r="M8010" s="1" t="s">
        <v>2283</v>
      </c>
      <c r="N8010" s="1" t="s">
        <v>119</v>
      </c>
      <c r="O8010" s="1" t="s">
        <v>91</v>
      </c>
      <c r="P8010" s="1" t="s">
        <v>91</v>
      </c>
      <c r="Q8010" s="1" t="s">
        <v>55</v>
      </c>
      <c r="R8010" s="1" t="s">
        <v>56</v>
      </c>
      <c r="T8010" s="1" t="s">
        <v>714</v>
      </c>
      <c r="U8010" s="1" t="s">
        <v>59</v>
      </c>
      <c r="Y8010" s="1" t="s">
        <v>60</v>
      </c>
      <c r="Z8010" s="1" t="s">
        <v>60</v>
      </c>
      <c r="AR8010" s="1" t="s">
        <v>60</v>
      </c>
      <c r="AT8010" s="1" t="s">
        <v>110</v>
      </c>
      <c r="AU8010" s="1" t="s">
        <v>110</v>
      </c>
      <c r="AV8010" s="1" t="s">
        <v>111</v>
      </c>
      <c r="AX8010" s="3" t="str">
        <f t="array" ref="AX8010">TEXTJOIN(", ", TRUE, IF(X8010:AS8010="Y", X$1:AS$1, IF(X8010:AS8010&lt;&gt;"", X$1:AS$1 &amp; ": " &amp; X8010:AS8010, "")))
</f>
        <v>Cocaine, Fentanyl, Any Opioid</v>
      </c>
    </row>
    <row r="8011">
      <c r="A8011" s="2">
        <v>41459.0</v>
      </c>
      <c r="B8011" s="1" t="s">
        <v>50</v>
      </c>
      <c r="C8011" s="1">
        <v>49.0</v>
      </c>
      <c r="D8011" s="1" t="s">
        <v>51</v>
      </c>
      <c r="E8011" s="1" t="s">
        <v>63</v>
      </c>
      <c r="G8011" s="1" t="s">
        <v>2138</v>
      </c>
      <c r="H8011" s="1" t="s">
        <v>91</v>
      </c>
      <c r="J8011" s="1" t="s">
        <v>2138</v>
      </c>
      <c r="L8011" s="1" t="s">
        <v>55</v>
      </c>
      <c r="M8011" s="1" t="s">
        <v>56</v>
      </c>
      <c r="N8011" s="1" t="s">
        <v>113</v>
      </c>
      <c r="O8011" s="1" t="s">
        <v>91</v>
      </c>
      <c r="P8011" s="1" t="s">
        <v>91</v>
      </c>
      <c r="R8011" s="1" t="s">
        <v>67</v>
      </c>
      <c r="T8011" s="1" t="s">
        <v>729</v>
      </c>
      <c r="U8011" s="1" t="s">
        <v>59</v>
      </c>
      <c r="Y8011" s="1" t="s">
        <v>60</v>
      </c>
      <c r="AT8011" s="1" t="s">
        <v>2140</v>
      </c>
      <c r="AU8011" s="1" t="s">
        <v>2140</v>
      </c>
      <c r="AV8011" s="1" t="s">
        <v>111</v>
      </c>
      <c r="AX8011" s="3" t="str">
        <f t="array" ref="AX8011">TEXTJOIN(", ", TRUE, IF(X8011:AS8011="Y", X$1:AS$1, IF(X8011:AS8011&lt;&gt;"", X$1:AS$1 &amp; ": " &amp; X8011:AS8011, "")))
</f>
        <v>Cocaine</v>
      </c>
    </row>
    <row r="8012">
      <c r="A8012" s="2">
        <v>44278.0</v>
      </c>
      <c r="B8012" s="1" t="s">
        <v>50</v>
      </c>
      <c r="C8012" s="1">
        <v>56.0</v>
      </c>
      <c r="D8012" s="1" t="s">
        <v>76</v>
      </c>
      <c r="E8012" s="1" t="s">
        <v>63</v>
      </c>
      <c r="G8012" s="1" t="s">
        <v>120</v>
      </c>
      <c r="H8012" s="1" t="s">
        <v>121</v>
      </c>
      <c r="I8012" s="1" t="s">
        <v>55</v>
      </c>
      <c r="J8012" s="1" t="s">
        <v>120</v>
      </c>
      <c r="K8012" s="1" t="s">
        <v>121</v>
      </c>
      <c r="L8012" s="1" t="s">
        <v>55</v>
      </c>
      <c r="M8012" s="1" t="s">
        <v>56</v>
      </c>
      <c r="N8012" s="1" t="s">
        <v>119</v>
      </c>
      <c r="O8012" s="1" t="s">
        <v>120</v>
      </c>
      <c r="P8012" s="1" t="s">
        <v>121</v>
      </c>
      <c r="Q8012" s="1" t="s">
        <v>55</v>
      </c>
      <c r="R8012" s="1" t="s">
        <v>56</v>
      </c>
      <c r="T8012" s="1" t="s">
        <v>7725</v>
      </c>
      <c r="U8012" s="1" t="s">
        <v>59</v>
      </c>
      <c r="Y8012" s="1" t="s">
        <v>60</v>
      </c>
      <c r="Z8012" s="1" t="s">
        <v>60</v>
      </c>
      <c r="AM8012" s="1" t="s">
        <v>60</v>
      </c>
      <c r="AR8012" s="1" t="s">
        <v>60</v>
      </c>
      <c r="AT8012" s="1" t="s">
        <v>236</v>
      </c>
      <c r="AU8012" s="1" t="s">
        <v>236</v>
      </c>
      <c r="AV8012" s="1" t="s">
        <v>123</v>
      </c>
      <c r="AX8012" s="3" t="str">
        <f t="array" ref="AX8012">TEXTJOIN(", ", TRUE, IF(X8012:AS8012="Y", X$1:AS$1, IF(X8012:AS8012&lt;&gt;"", X$1:AS$1 &amp; ": " &amp; X8012:AS8012, "")))
</f>
        <v>Cocaine, Fentanyl, Xylazine, Any Opioid</v>
      </c>
    </row>
    <row r="8013">
      <c r="A8013" s="2">
        <v>44454.0</v>
      </c>
      <c r="B8013" s="1" t="s">
        <v>50</v>
      </c>
      <c r="C8013" s="1">
        <v>50.0</v>
      </c>
      <c r="D8013" s="1" t="s">
        <v>51</v>
      </c>
      <c r="E8013" s="1" t="s">
        <v>63</v>
      </c>
      <c r="G8013" s="1" t="s">
        <v>3351</v>
      </c>
      <c r="H8013" s="1" t="s">
        <v>65</v>
      </c>
      <c r="I8013" s="1" t="s">
        <v>55</v>
      </c>
      <c r="J8013" s="1" t="s">
        <v>7726</v>
      </c>
      <c r="K8013" s="1" t="s">
        <v>152</v>
      </c>
      <c r="L8013" s="1" t="s">
        <v>342</v>
      </c>
      <c r="M8013" s="1" t="s">
        <v>522</v>
      </c>
      <c r="N8013" s="1" t="s">
        <v>66</v>
      </c>
      <c r="O8013" s="1" t="s">
        <v>65</v>
      </c>
      <c r="P8013" s="1" t="s">
        <v>65</v>
      </c>
      <c r="Q8013" s="1" t="s">
        <v>55</v>
      </c>
      <c r="R8013" s="1" t="s">
        <v>180</v>
      </c>
      <c r="T8013" s="1" t="s">
        <v>7727</v>
      </c>
      <c r="U8013" s="1" t="s">
        <v>59</v>
      </c>
      <c r="X8013" s="1" t="s">
        <v>60</v>
      </c>
      <c r="Y8013" s="1" t="s">
        <v>60</v>
      </c>
      <c r="Z8013" s="1" t="s">
        <v>60</v>
      </c>
      <c r="AA8013" s="1" t="s">
        <v>60</v>
      </c>
      <c r="AP8013" s="1" t="s">
        <v>60</v>
      </c>
      <c r="AR8013" s="1" t="s">
        <v>60</v>
      </c>
      <c r="AT8013" s="1" t="s">
        <v>3353</v>
      </c>
      <c r="AV8013" s="1" t="s">
        <v>150</v>
      </c>
      <c r="AX8013" s="3" t="str">
        <f t="array" ref="AX8013">TEXTJOIN(", ", TRUE, IF(X8013:AS8013="Y", X$1:AS$1, IF(X8013:AS8013&lt;&gt;"", X$1:AS$1 &amp; ": " &amp; X8013:AS8013, "")))
</f>
        <v>Heroin, Cocaine, Fentanyl, Fentanyl Analogue, Heroin/Morph/Codeine, Any Opioid</v>
      </c>
    </row>
    <row r="8014">
      <c r="A8014" s="2">
        <v>43921.0</v>
      </c>
      <c r="B8014" s="1" t="s">
        <v>50</v>
      </c>
      <c r="C8014" s="1">
        <v>33.0</v>
      </c>
      <c r="D8014" s="1" t="s">
        <v>51</v>
      </c>
      <c r="E8014" s="1" t="s">
        <v>52</v>
      </c>
      <c r="G8014" s="1" t="s">
        <v>103</v>
      </c>
      <c r="H8014" s="1" t="s">
        <v>103</v>
      </c>
      <c r="I8014" s="1" t="s">
        <v>55</v>
      </c>
      <c r="J8014" s="1" t="s">
        <v>103</v>
      </c>
      <c r="K8014" s="1" t="s">
        <v>103</v>
      </c>
      <c r="L8014" s="1" t="s">
        <v>55</v>
      </c>
      <c r="M8014" s="1" t="s">
        <v>177</v>
      </c>
      <c r="N8014" s="1" t="s">
        <v>136</v>
      </c>
      <c r="O8014" s="1" t="s">
        <v>103</v>
      </c>
      <c r="P8014" s="1" t="s">
        <v>103</v>
      </c>
      <c r="Q8014" s="1" t="s">
        <v>55</v>
      </c>
      <c r="R8014" s="1" t="s">
        <v>67</v>
      </c>
      <c r="T8014" s="1" t="s">
        <v>7728</v>
      </c>
      <c r="U8014" s="1" t="s">
        <v>59</v>
      </c>
      <c r="Y8014" s="1" t="s">
        <v>60</v>
      </c>
      <c r="AO8014" s="1" t="s">
        <v>60</v>
      </c>
      <c r="AR8014" s="1" t="s">
        <v>60</v>
      </c>
      <c r="AT8014" s="1" t="s">
        <v>167</v>
      </c>
      <c r="AU8014" s="1" t="s">
        <v>167</v>
      </c>
      <c r="AV8014" s="1" t="s">
        <v>168</v>
      </c>
      <c r="AX8014" s="3" t="str">
        <f t="array" ref="AX8014">TEXTJOIN(", ", TRUE, IF(X8014:AS8014="Y", X$1:AS$1, IF(X8014:AS8014&lt;&gt;"", X$1:AS$1 &amp; ": " &amp; X8014:AS8014, "")))
</f>
        <v>Cocaine, Opiate NOS, Any Opioid</v>
      </c>
    </row>
    <row r="8015">
      <c r="A8015" s="4">
        <v>44510.0</v>
      </c>
      <c r="B8015" s="1" t="s">
        <v>50</v>
      </c>
      <c r="C8015" s="1">
        <v>59.0</v>
      </c>
      <c r="D8015" s="1" t="s">
        <v>51</v>
      </c>
      <c r="E8015" s="1" t="s">
        <v>63</v>
      </c>
      <c r="G8015" s="1" t="s">
        <v>256</v>
      </c>
      <c r="H8015" s="1" t="s">
        <v>103</v>
      </c>
      <c r="I8015" s="1" t="s">
        <v>55</v>
      </c>
      <c r="J8015" s="1" t="s">
        <v>256</v>
      </c>
      <c r="K8015" s="1" t="s">
        <v>103</v>
      </c>
      <c r="L8015" s="1" t="s">
        <v>55</v>
      </c>
      <c r="M8015" s="1" t="s">
        <v>743</v>
      </c>
      <c r="N8015" s="1" t="s">
        <v>66</v>
      </c>
      <c r="O8015" s="1" t="s">
        <v>256</v>
      </c>
      <c r="P8015" s="1" t="s">
        <v>103</v>
      </c>
      <c r="Q8015" s="1" t="s">
        <v>55</v>
      </c>
      <c r="R8015" s="1" t="s">
        <v>180</v>
      </c>
      <c r="T8015" s="1" t="s">
        <v>7729</v>
      </c>
      <c r="U8015" s="1" t="s">
        <v>59</v>
      </c>
      <c r="X8015" s="1" t="s">
        <v>60</v>
      </c>
      <c r="Z8015" s="1" t="s">
        <v>60</v>
      </c>
      <c r="AD8015" s="1" t="s">
        <v>60</v>
      </c>
      <c r="AP8015" s="1" t="s">
        <v>60</v>
      </c>
      <c r="AR8015" s="1" t="s">
        <v>60</v>
      </c>
      <c r="AT8015" s="1" t="s">
        <v>282</v>
      </c>
      <c r="AU8015" s="1" t="s">
        <v>282</v>
      </c>
      <c r="AV8015" s="1" t="s">
        <v>260</v>
      </c>
      <c r="AX8015" s="3" t="str">
        <f t="array" ref="AX8015">TEXTJOIN(", ", TRUE, IF(X8015:AS8015="Y", X$1:AS$1, IF(X8015:AS8015&lt;&gt;"", X$1:AS$1 &amp; ": " &amp; X8015:AS8015, "")))
</f>
        <v>Heroin, Fentanyl, Ethanol, Heroin/Morph/Codeine, Any Opioid</v>
      </c>
    </row>
    <row r="8016">
      <c r="A8016" s="2">
        <v>42878.0</v>
      </c>
      <c r="B8016" s="1" t="s">
        <v>86</v>
      </c>
      <c r="C8016" s="1">
        <v>40.0</v>
      </c>
      <c r="D8016" s="1" t="s">
        <v>51</v>
      </c>
      <c r="E8016" s="1" t="s">
        <v>63</v>
      </c>
      <c r="G8016" s="1" t="s">
        <v>98</v>
      </c>
      <c r="H8016" s="1" t="s">
        <v>54</v>
      </c>
      <c r="I8016" s="1" t="s">
        <v>55</v>
      </c>
      <c r="J8016" s="1" t="s">
        <v>98</v>
      </c>
      <c r="K8016" s="1" t="s">
        <v>54</v>
      </c>
      <c r="L8016" s="1" t="s">
        <v>55</v>
      </c>
      <c r="M8016" s="1" t="s">
        <v>56</v>
      </c>
      <c r="N8016" s="1" t="s">
        <v>136</v>
      </c>
      <c r="O8016" s="1" t="s">
        <v>98</v>
      </c>
      <c r="P8016" s="1" t="s">
        <v>54</v>
      </c>
      <c r="Q8016" s="1" t="s">
        <v>55</v>
      </c>
      <c r="R8016" s="1" t="s">
        <v>56</v>
      </c>
      <c r="T8016" s="1" t="s">
        <v>421</v>
      </c>
      <c r="U8016" s="1" t="s">
        <v>59</v>
      </c>
      <c r="X8016" s="1" t="s">
        <v>60</v>
      </c>
      <c r="Z8016" s="1" t="s">
        <v>60</v>
      </c>
      <c r="AT8016" s="1" t="s">
        <v>100</v>
      </c>
      <c r="AU8016" s="1" t="s">
        <v>100</v>
      </c>
      <c r="AV8016" s="1" t="s">
        <v>101</v>
      </c>
      <c r="AX8016" s="3" t="str">
        <f t="array" ref="AX8016">TEXTJOIN(", ", TRUE, IF(X8016:AS8016="Y", X$1:AS$1, IF(X8016:AS8016&lt;&gt;"", X$1:AS$1 &amp; ": " &amp; X8016:AS8016, "")))
</f>
        <v>Heroin, Fentanyl</v>
      </c>
    </row>
    <row r="8017">
      <c r="A8017" s="2">
        <v>43438.0</v>
      </c>
      <c r="B8017" s="1" t="s">
        <v>50</v>
      </c>
      <c r="C8017" s="1">
        <v>52.0</v>
      </c>
      <c r="D8017" s="1" t="s">
        <v>76</v>
      </c>
      <c r="E8017" s="1" t="s">
        <v>63</v>
      </c>
      <c r="G8017" s="1" t="s">
        <v>318</v>
      </c>
      <c r="H8017" s="1" t="s">
        <v>125</v>
      </c>
      <c r="I8017" s="1" t="s">
        <v>55</v>
      </c>
      <c r="J8017" s="1" t="s">
        <v>1062</v>
      </c>
      <c r="K8017" s="1" t="s">
        <v>125</v>
      </c>
      <c r="M8017" s="1" t="s">
        <v>56</v>
      </c>
      <c r="N8017" s="1" t="s">
        <v>136</v>
      </c>
      <c r="O8017" s="1" t="s">
        <v>318</v>
      </c>
      <c r="P8017" s="1" t="s">
        <v>125</v>
      </c>
      <c r="Q8017" s="1" t="s">
        <v>55</v>
      </c>
      <c r="R8017" s="1" t="s">
        <v>56</v>
      </c>
      <c r="T8017" s="1" t="s">
        <v>2139</v>
      </c>
      <c r="U8017" s="1" t="s">
        <v>59</v>
      </c>
      <c r="Y8017" s="1" t="s">
        <v>60</v>
      </c>
      <c r="Z8017" s="1" t="s">
        <v>60</v>
      </c>
      <c r="AR8017" s="1" t="s">
        <v>60</v>
      </c>
      <c r="AT8017" s="1" t="s">
        <v>320</v>
      </c>
      <c r="AU8017" s="1" t="s">
        <v>1064</v>
      </c>
      <c r="AV8017" s="1" t="s">
        <v>321</v>
      </c>
      <c r="AX8017" s="3" t="str">
        <f t="array" ref="AX8017">TEXTJOIN(", ", TRUE, IF(X8017:AS8017="Y", X$1:AS$1, IF(X8017:AS8017&lt;&gt;"", X$1:AS$1 &amp; ": " &amp; X8017:AS8017, "")))
</f>
        <v>Cocaine, Fentanyl, Any Opioid</v>
      </c>
    </row>
    <row r="8018">
      <c r="A8018" s="2">
        <v>42774.0</v>
      </c>
      <c r="B8018" s="1" t="s">
        <v>86</v>
      </c>
      <c r="C8018" s="1">
        <v>57.0</v>
      </c>
      <c r="D8018" s="1" t="s">
        <v>76</v>
      </c>
      <c r="E8018" s="1" t="s">
        <v>63</v>
      </c>
      <c r="G8018" s="1" t="s">
        <v>185</v>
      </c>
      <c r="H8018" s="1" t="s">
        <v>91</v>
      </c>
      <c r="I8018" s="1" t="s">
        <v>55</v>
      </c>
      <c r="J8018" s="1" t="s">
        <v>117</v>
      </c>
      <c r="L8018" s="1" t="s">
        <v>55</v>
      </c>
      <c r="M8018" s="1" t="s">
        <v>1142</v>
      </c>
      <c r="N8018" s="1" t="s">
        <v>104</v>
      </c>
      <c r="O8018" s="1" t="s">
        <v>185</v>
      </c>
      <c r="P8018" s="1" t="s">
        <v>91</v>
      </c>
      <c r="Q8018" s="1" t="s">
        <v>55</v>
      </c>
      <c r="R8018" s="1" t="s">
        <v>67</v>
      </c>
      <c r="T8018" s="1" t="s">
        <v>7730</v>
      </c>
      <c r="U8018" s="1" t="s">
        <v>59</v>
      </c>
      <c r="AB8018" s="1" t="s">
        <v>60</v>
      </c>
      <c r="AF8018" s="1" t="s">
        <v>60</v>
      </c>
      <c r="AI8018" s="1" t="s">
        <v>60</v>
      </c>
      <c r="AT8018" s="1" t="s">
        <v>188</v>
      </c>
      <c r="AV8018" s="1" t="s">
        <v>189</v>
      </c>
      <c r="AX8018" s="3" t="str">
        <f t="array" ref="AX8018">TEXTJOIN(", ", TRUE, IF(X8018:AS8018="Y", X$1:AS$1, IF(X8018:AS8018&lt;&gt;"", X$1:AS$1 &amp; ": " &amp; X8018:AS8018, "")))
</f>
        <v>Oxycodone, Benzodiazepine, Amphet</v>
      </c>
    </row>
    <row r="8019">
      <c r="A8019" s="2">
        <v>41587.0</v>
      </c>
      <c r="B8019" s="1" t="s">
        <v>50</v>
      </c>
      <c r="C8019" s="1">
        <v>61.0</v>
      </c>
      <c r="D8019" s="1" t="s">
        <v>51</v>
      </c>
      <c r="E8019" s="1" t="s">
        <v>63</v>
      </c>
      <c r="G8019" s="1" t="s">
        <v>931</v>
      </c>
      <c r="H8019" s="1" t="s">
        <v>91</v>
      </c>
      <c r="J8019" s="1" t="s">
        <v>931</v>
      </c>
      <c r="L8019" s="1" t="s">
        <v>55</v>
      </c>
      <c r="M8019" s="1" t="s">
        <v>56</v>
      </c>
      <c r="N8019" s="1" t="s">
        <v>136</v>
      </c>
      <c r="O8019" s="1" t="s">
        <v>931</v>
      </c>
      <c r="P8019" s="1" t="s">
        <v>91</v>
      </c>
      <c r="R8019" s="1" t="s">
        <v>56</v>
      </c>
      <c r="T8019" s="1" t="s">
        <v>3474</v>
      </c>
      <c r="U8019" s="1" t="s">
        <v>59</v>
      </c>
      <c r="X8019" s="1" t="s">
        <v>60</v>
      </c>
      <c r="AE8019" s="1" t="s">
        <v>60</v>
      </c>
      <c r="AT8019" s="1" t="s">
        <v>933</v>
      </c>
      <c r="AU8019" s="1" t="s">
        <v>933</v>
      </c>
      <c r="AV8019" s="1" t="s">
        <v>934</v>
      </c>
      <c r="AX8019" s="3" t="str">
        <f t="array" ref="AX8019">TEXTJOIN(", ", TRUE, IF(X8019:AS8019="Y", X$1:AS$1, IF(X8019:AS8019&lt;&gt;"", X$1:AS$1 &amp; ": " &amp; X8019:AS8019, "")))
</f>
        <v>Heroin, Hydrocodone</v>
      </c>
    </row>
    <row r="8020">
      <c r="A8020" s="2">
        <v>43620.0</v>
      </c>
      <c r="B8020" s="1" t="s">
        <v>50</v>
      </c>
      <c r="C8020" s="1">
        <v>52.0</v>
      </c>
      <c r="D8020" s="1" t="s">
        <v>51</v>
      </c>
      <c r="E8020" s="1" t="s">
        <v>63</v>
      </c>
      <c r="F8020" s="1" t="s">
        <v>137</v>
      </c>
      <c r="G8020" s="1" t="s">
        <v>82</v>
      </c>
      <c r="H8020" s="1" t="s">
        <v>54</v>
      </c>
      <c r="I8020" s="1" t="s">
        <v>55</v>
      </c>
      <c r="J8020" s="1" t="s">
        <v>82</v>
      </c>
      <c r="K8020" s="1" t="s">
        <v>54</v>
      </c>
      <c r="L8020" s="1" t="s">
        <v>55</v>
      </c>
      <c r="M8020" s="1" t="s">
        <v>333</v>
      </c>
      <c r="N8020" s="1" t="s">
        <v>93</v>
      </c>
      <c r="O8020" s="1" t="s">
        <v>82</v>
      </c>
      <c r="P8020" s="1" t="s">
        <v>54</v>
      </c>
      <c r="Q8020" s="1" t="s">
        <v>55</v>
      </c>
      <c r="R8020" s="1" t="s">
        <v>44</v>
      </c>
      <c r="T8020" s="1" t="s">
        <v>7731</v>
      </c>
      <c r="U8020" s="1" t="s">
        <v>59</v>
      </c>
      <c r="Y8020" s="1" t="s">
        <v>60</v>
      </c>
      <c r="Z8020" s="1" t="s">
        <v>60</v>
      </c>
      <c r="AA8020" s="1" t="s">
        <v>60</v>
      </c>
      <c r="AD8020" s="1" t="s">
        <v>60</v>
      </c>
      <c r="AG8020" s="1" t="s">
        <v>60</v>
      </c>
      <c r="AJ8020" s="1" t="s">
        <v>60</v>
      </c>
      <c r="AR8020" s="1" t="s">
        <v>60</v>
      </c>
      <c r="AT8020" s="1" t="s">
        <v>329</v>
      </c>
      <c r="AU8020" s="1" t="s">
        <v>329</v>
      </c>
      <c r="AV8020" s="1" t="s">
        <v>85</v>
      </c>
      <c r="AX8020" s="3" t="str">
        <f t="array" ref="AX8020">TEXTJOIN(", ", TRUE, IF(X8020:AS8020="Y", X$1:AS$1, IF(X8020:AS8020&lt;&gt;"", X$1:AS$1 &amp; ": " &amp; X8020:AS8020, "")))
</f>
        <v>Cocaine, Fentanyl, Fentanyl Analogue, Ethanol, Methadone, Tramad, Any Opioid</v>
      </c>
    </row>
    <row r="8021">
      <c r="A8021" s="2">
        <v>42824.0</v>
      </c>
      <c r="B8021" s="1" t="s">
        <v>86</v>
      </c>
      <c r="C8021" s="1">
        <v>25.0</v>
      </c>
      <c r="D8021" s="1" t="s">
        <v>51</v>
      </c>
      <c r="E8021" s="1" t="s">
        <v>63</v>
      </c>
      <c r="G8021" s="1" t="s">
        <v>886</v>
      </c>
      <c r="H8021" s="1" t="s">
        <v>125</v>
      </c>
      <c r="I8021" s="1" t="s">
        <v>55</v>
      </c>
      <c r="J8021" s="1" t="s">
        <v>271</v>
      </c>
      <c r="K8021" s="1" t="s">
        <v>91</v>
      </c>
      <c r="L8021" s="1" t="s">
        <v>55</v>
      </c>
      <c r="M8021" s="1" t="s">
        <v>401</v>
      </c>
      <c r="N8021" s="1" t="s">
        <v>66</v>
      </c>
      <c r="O8021" s="1" t="s">
        <v>271</v>
      </c>
      <c r="P8021" s="1" t="s">
        <v>91</v>
      </c>
      <c r="Q8021" s="1" t="s">
        <v>55</v>
      </c>
      <c r="R8021" s="1" t="s">
        <v>44</v>
      </c>
      <c r="S8021" s="1" t="s">
        <v>401</v>
      </c>
      <c r="T8021" s="1" t="s">
        <v>7732</v>
      </c>
      <c r="U8021" s="1" t="s">
        <v>59</v>
      </c>
      <c r="Z8021" s="1" t="s">
        <v>60</v>
      </c>
      <c r="AF8021" s="1" t="s">
        <v>60</v>
      </c>
      <c r="AT8021" s="1" t="s">
        <v>888</v>
      </c>
      <c r="AU8021" s="1" t="s">
        <v>274</v>
      </c>
      <c r="AV8021" s="1" t="s">
        <v>275</v>
      </c>
      <c r="AX8021" s="3" t="str">
        <f t="array" ref="AX8021">TEXTJOIN(", ", TRUE, IF(X8021:AS8021="Y", X$1:AS$1, IF(X8021:AS8021&lt;&gt;"", X$1:AS$1 &amp; ": " &amp; X8021:AS8021, "")))
</f>
        <v>Fentanyl, Benzodiazepine</v>
      </c>
    </row>
    <row r="8022">
      <c r="A8022" s="4">
        <v>43066.0</v>
      </c>
      <c r="B8022" s="1" t="s">
        <v>86</v>
      </c>
      <c r="C8022" s="1">
        <v>45.0</v>
      </c>
      <c r="D8022" s="1" t="s">
        <v>51</v>
      </c>
      <c r="E8022" s="1" t="s">
        <v>63</v>
      </c>
      <c r="F8022" s="1" t="s">
        <v>137</v>
      </c>
      <c r="G8022" s="1" t="s">
        <v>474</v>
      </c>
      <c r="H8022" s="1" t="s">
        <v>91</v>
      </c>
      <c r="I8022" s="1" t="s">
        <v>55</v>
      </c>
      <c r="J8022" s="1" t="s">
        <v>474</v>
      </c>
      <c r="K8022" s="1" t="s">
        <v>91</v>
      </c>
      <c r="L8022" s="1" t="s">
        <v>55</v>
      </c>
      <c r="M8022" s="1" t="s">
        <v>56</v>
      </c>
      <c r="N8022" s="1" t="s">
        <v>119</v>
      </c>
      <c r="O8022" s="1" t="s">
        <v>474</v>
      </c>
      <c r="P8022" s="1" t="s">
        <v>91</v>
      </c>
      <c r="Q8022" s="1" t="s">
        <v>55</v>
      </c>
      <c r="R8022" s="1" t="s">
        <v>56</v>
      </c>
      <c r="T8022" s="1" t="s">
        <v>7733</v>
      </c>
      <c r="U8022" s="1" t="s">
        <v>59</v>
      </c>
      <c r="Y8022" s="1" t="s">
        <v>60</v>
      </c>
      <c r="Z8022" s="1" t="s">
        <v>60</v>
      </c>
      <c r="AT8022" s="1" t="s">
        <v>477</v>
      </c>
      <c r="AU8022" s="1" t="s">
        <v>477</v>
      </c>
      <c r="AV8022" s="1" t="s">
        <v>478</v>
      </c>
      <c r="AX8022" s="3" t="str">
        <f t="array" ref="AX8022">TEXTJOIN(", ", TRUE, IF(X8022:AS8022="Y", X$1:AS$1, IF(X8022:AS8022&lt;&gt;"", X$1:AS$1 &amp; ": " &amp; X8022:AS8022, "")))
</f>
        <v>Cocaine, Fentanyl</v>
      </c>
    </row>
    <row r="8023">
      <c r="A8023" s="2">
        <v>44453.0</v>
      </c>
      <c r="B8023" s="1" t="s">
        <v>50</v>
      </c>
      <c r="C8023" s="1">
        <v>60.0</v>
      </c>
      <c r="D8023" s="1" t="s">
        <v>51</v>
      </c>
      <c r="E8023" s="1" t="s">
        <v>63</v>
      </c>
      <c r="G8023" s="1" t="s">
        <v>143</v>
      </c>
      <c r="H8023" s="1" t="s">
        <v>91</v>
      </c>
      <c r="I8023" s="1" t="s">
        <v>55</v>
      </c>
      <c r="J8023" s="1" t="s">
        <v>143</v>
      </c>
      <c r="K8023" s="1" t="s">
        <v>91</v>
      </c>
      <c r="L8023" s="1" t="s">
        <v>55</v>
      </c>
      <c r="M8023" s="1" t="s">
        <v>56</v>
      </c>
      <c r="N8023" s="1" t="s">
        <v>66</v>
      </c>
      <c r="O8023" s="1" t="s">
        <v>143</v>
      </c>
      <c r="P8023" s="1" t="s">
        <v>91</v>
      </c>
      <c r="Q8023" s="1" t="s">
        <v>55</v>
      </c>
      <c r="R8023" s="1" t="s">
        <v>180</v>
      </c>
      <c r="T8023" s="1" t="s">
        <v>7734</v>
      </c>
      <c r="U8023" s="1" t="s">
        <v>59</v>
      </c>
      <c r="Z8023" s="1" t="s">
        <v>60</v>
      </c>
      <c r="AD8023" s="1" t="s">
        <v>60</v>
      </c>
      <c r="AR8023" s="1" t="s">
        <v>60</v>
      </c>
      <c r="AT8023" s="1" t="s">
        <v>145</v>
      </c>
      <c r="AU8023" s="1" t="s">
        <v>145</v>
      </c>
      <c r="AV8023" s="1" t="s">
        <v>146</v>
      </c>
      <c r="AX8023" s="3" t="str">
        <f t="array" ref="AX8023">TEXTJOIN(", ", TRUE, IF(X8023:AS8023="Y", X$1:AS$1, IF(X8023:AS8023&lt;&gt;"", X$1:AS$1 &amp; ": " &amp; X8023:AS8023, "")))
</f>
        <v>Fentanyl, Ethanol, Any Opioid</v>
      </c>
    </row>
    <row r="8024">
      <c r="A8024" s="2">
        <v>43003.0</v>
      </c>
      <c r="B8024" s="1" t="s">
        <v>86</v>
      </c>
      <c r="C8024" s="1">
        <v>37.0</v>
      </c>
      <c r="D8024" s="1" t="s">
        <v>76</v>
      </c>
      <c r="E8024" s="1" t="s">
        <v>63</v>
      </c>
      <c r="G8024" s="1" t="s">
        <v>397</v>
      </c>
      <c r="H8024" s="1" t="s">
        <v>103</v>
      </c>
      <c r="I8024" s="1" t="s">
        <v>55</v>
      </c>
      <c r="J8024" s="1" t="s">
        <v>397</v>
      </c>
      <c r="K8024" s="1" t="s">
        <v>103</v>
      </c>
      <c r="L8024" s="1" t="s">
        <v>55</v>
      </c>
      <c r="M8024" s="1" t="s">
        <v>56</v>
      </c>
      <c r="N8024" s="1" t="s">
        <v>7735</v>
      </c>
      <c r="O8024" s="1" t="s">
        <v>397</v>
      </c>
      <c r="P8024" s="1" t="s">
        <v>103</v>
      </c>
      <c r="Q8024" s="1" t="s">
        <v>55</v>
      </c>
      <c r="R8024" s="1" t="s">
        <v>56</v>
      </c>
      <c r="T8024" s="1" t="s">
        <v>7736</v>
      </c>
      <c r="U8024" s="1" t="s">
        <v>59</v>
      </c>
      <c r="AB8024" s="1" t="s">
        <v>60</v>
      </c>
      <c r="AD8024" s="1" t="s">
        <v>60</v>
      </c>
      <c r="AT8024" s="1" t="s">
        <v>399</v>
      </c>
      <c r="AU8024" s="1" t="s">
        <v>399</v>
      </c>
      <c r="AV8024" s="1" t="s">
        <v>709</v>
      </c>
      <c r="AX8024" s="3" t="str">
        <f t="array" ref="AX8024">TEXTJOIN(", ", TRUE, IF(X8024:AS8024="Y", X$1:AS$1, IF(X8024:AS8024&lt;&gt;"", X$1:AS$1 &amp; ": " &amp; X8024:AS8024, "")))
</f>
        <v>Oxycodone, Ethanol</v>
      </c>
    </row>
    <row r="8025">
      <c r="A8025" s="2">
        <v>42770.0</v>
      </c>
      <c r="B8025" s="1" t="s">
        <v>86</v>
      </c>
      <c r="C8025" s="1">
        <v>50.0</v>
      </c>
      <c r="D8025" s="1" t="s">
        <v>51</v>
      </c>
      <c r="E8025" s="1" t="s">
        <v>63</v>
      </c>
      <c r="G8025" s="1" t="s">
        <v>950</v>
      </c>
      <c r="I8025" s="1" t="s">
        <v>55</v>
      </c>
      <c r="J8025" s="1" t="s">
        <v>90</v>
      </c>
      <c r="K8025" s="1" t="s">
        <v>91</v>
      </c>
      <c r="L8025" s="1" t="s">
        <v>55</v>
      </c>
      <c r="M8025" s="1" t="s">
        <v>44</v>
      </c>
      <c r="N8025" s="1" t="s">
        <v>136</v>
      </c>
      <c r="O8025" s="1" t="s">
        <v>90</v>
      </c>
      <c r="Q8025" s="1" t="s">
        <v>55</v>
      </c>
      <c r="R8025" s="1" t="s">
        <v>44</v>
      </c>
      <c r="S8025" s="1" t="s">
        <v>2724</v>
      </c>
      <c r="T8025" s="1" t="s">
        <v>7737</v>
      </c>
      <c r="U8025" s="1" t="s">
        <v>59</v>
      </c>
      <c r="X8025" s="1" t="s">
        <v>60</v>
      </c>
      <c r="Y8025" s="1" t="s">
        <v>60</v>
      </c>
      <c r="Z8025" s="1" t="s">
        <v>60</v>
      </c>
      <c r="AT8025" s="1" t="s">
        <v>951</v>
      </c>
      <c r="AU8025" s="1" t="s">
        <v>96</v>
      </c>
      <c r="AV8025" s="1" t="s">
        <v>97</v>
      </c>
      <c r="AX8025" s="3" t="str">
        <f t="array" ref="AX8025">TEXTJOIN(", ", TRUE, IF(X8025:AS8025="Y", X$1:AS$1, IF(X8025:AS8025&lt;&gt;"", X$1:AS$1 &amp; ": " &amp; X8025:AS8025, "")))
</f>
        <v>Heroin, Cocaine, Fentanyl</v>
      </c>
    </row>
    <row r="8026">
      <c r="A8026" s="2">
        <v>42574.0</v>
      </c>
      <c r="B8026" s="1" t="s">
        <v>50</v>
      </c>
      <c r="C8026" s="1">
        <v>61.0</v>
      </c>
      <c r="D8026" s="1" t="s">
        <v>51</v>
      </c>
      <c r="E8026" s="1" t="s">
        <v>52</v>
      </c>
      <c r="G8026" s="1" t="s">
        <v>82</v>
      </c>
      <c r="H8026" s="1" t="s">
        <v>54</v>
      </c>
      <c r="I8026" s="1" t="s">
        <v>55</v>
      </c>
      <c r="J8026" s="1" t="s">
        <v>82</v>
      </c>
      <c r="M8026" s="1" t="s">
        <v>56</v>
      </c>
      <c r="N8026" s="1" t="s">
        <v>276</v>
      </c>
      <c r="O8026" s="1" t="s">
        <v>82</v>
      </c>
      <c r="R8026" s="1" t="s">
        <v>56</v>
      </c>
      <c r="T8026" s="1" t="s">
        <v>7738</v>
      </c>
      <c r="U8026" s="1" t="s">
        <v>59</v>
      </c>
      <c r="Y8026" s="1" t="s">
        <v>60</v>
      </c>
      <c r="AD8026" s="1" t="s">
        <v>60</v>
      </c>
      <c r="AT8026" s="1" t="s">
        <v>329</v>
      </c>
      <c r="AU8026" s="1" t="s">
        <v>329</v>
      </c>
      <c r="AV8026" s="1" t="s">
        <v>85</v>
      </c>
      <c r="AX8026" s="3" t="str">
        <f t="array" ref="AX8026">TEXTJOIN(", ", TRUE, IF(X8026:AS8026="Y", X$1:AS$1, IF(X8026:AS8026&lt;&gt;"", X$1:AS$1 &amp; ": " &amp; X8026:AS8026, "")))
</f>
        <v>Cocaine, Ethanol</v>
      </c>
    </row>
    <row r="8027">
      <c r="A8027" s="4">
        <v>42722.0</v>
      </c>
      <c r="B8027" s="1" t="s">
        <v>50</v>
      </c>
      <c r="C8027" s="1">
        <v>41.0</v>
      </c>
      <c r="D8027" s="1" t="s">
        <v>51</v>
      </c>
      <c r="E8027" s="1" t="s">
        <v>63</v>
      </c>
      <c r="F8027" s="1" t="s">
        <v>137</v>
      </c>
      <c r="G8027" s="1" t="s">
        <v>91</v>
      </c>
      <c r="H8027" s="1" t="s">
        <v>91</v>
      </c>
      <c r="I8027" s="1" t="s">
        <v>55</v>
      </c>
      <c r="J8027" s="1" t="s">
        <v>91</v>
      </c>
      <c r="M8027" s="1" t="s">
        <v>56</v>
      </c>
      <c r="N8027" s="1" t="s">
        <v>136</v>
      </c>
      <c r="O8027" s="1" t="s">
        <v>91</v>
      </c>
      <c r="R8027" s="1" t="s">
        <v>56</v>
      </c>
      <c r="T8027" s="1" t="s">
        <v>7739</v>
      </c>
      <c r="U8027" s="1" t="s">
        <v>59</v>
      </c>
      <c r="Y8027" s="1" t="s">
        <v>60</v>
      </c>
      <c r="Z8027" s="1" t="s">
        <v>60</v>
      </c>
      <c r="AR8027" s="1" t="s">
        <v>60</v>
      </c>
      <c r="AT8027" s="1" t="s">
        <v>110</v>
      </c>
      <c r="AU8027" s="1" t="s">
        <v>110</v>
      </c>
      <c r="AV8027" s="1" t="s">
        <v>111</v>
      </c>
      <c r="AX8027" s="3" t="str">
        <f t="array" ref="AX8027">TEXTJOIN(", ", TRUE, IF(X8027:AS8027="Y", X$1:AS$1, IF(X8027:AS8027&lt;&gt;"", X$1:AS$1 &amp; ": " &amp; X8027:AS8027, "")))
</f>
        <v>Cocaine, Fentanyl, Any Opioid</v>
      </c>
    </row>
    <row r="8028">
      <c r="A8028" s="2">
        <v>43862.0</v>
      </c>
      <c r="B8028" s="1" t="s">
        <v>50</v>
      </c>
      <c r="C8028" s="1">
        <v>27.0</v>
      </c>
      <c r="D8028" s="1" t="s">
        <v>51</v>
      </c>
      <c r="E8028" s="1" t="s">
        <v>63</v>
      </c>
      <c r="J8028" s="1" t="s">
        <v>549</v>
      </c>
      <c r="K8028" s="1" t="s">
        <v>299</v>
      </c>
      <c r="L8028" s="1" t="s">
        <v>55</v>
      </c>
      <c r="M8028" s="1" t="s">
        <v>177</v>
      </c>
      <c r="N8028" s="1" t="s">
        <v>155</v>
      </c>
      <c r="O8028" s="1" t="s">
        <v>549</v>
      </c>
      <c r="P8028" s="1" t="s">
        <v>299</v>
      </c>
      <c r="Q8028" s="1" t="s">
        <v>55</v>
      </c>
      <c r="R8028" s="1" t="s">
        <v>44</v>
      </c>
      <c r="T8028" s="1" t="s">
        <v>1754</v>
      </c>
      <c r="U8028" s="1" t="s">
        <v>59</v>
      </c>
      <c r="Z8028" s="1" t="s">
        <v>60</v>
      </c>
      <c r="AD8028" s="1" t="s">
        <v>60</v>
      </c>
      <c r="AR8028" s="1" t="s">
        <v>60</v>
      </c>
      <c r="AT8028" s="1" t="s">
        <v>62</v>
      </c>
      <c r="AU8028" s="1" t="s">
        <v>551</v>
      </c>
      <c r="AV8028" s="1" t="s">
        <v>920</v>
      </c>
      <c r="AX8028" s="3" t="str">
        <f t="array" ref="AX8028">TEXTJOIN(", ", TRUE, IF(X8028:AS8028="Y", X$1:AS$1, IF(X8028:AS8028&lt;&gt;"", X$1:AS$1 &amp; ": " &amp; X8028:AS8028, "")))
</f>
        <v>Fentanyl, Ethanol, Any Opioid</v>
      </c>
    </row>
    <row r="8029">
      <c r="A8029" s="2">
        <v>41167.0</v>
      </c>
      <c r="B8029" s="1" t="s">
        <v>50</v>
      </c>
      <c r="C8029" s="1">
        <v>59.0</v>
      </c>
      <c r="D8029" s="1" t="s">
        <v>76</v>
      </c>
      <c r="E8029" s="1" t="s">
        <v>63</v>
      </c>
      <c r="F8029" s="1" t="s">
        <v>137</v>
      </c>
      <c r="G8029" s="1" t="s">
        <v>256</v>
      </c>
      <c r="H8029" s="1" t="s">
        <v>103</v>
      </c>
      <c r="J8029" s="1" t="s">
        <v>256</v>
      </c>
      <c r="L8029" s="1" t="s">
        <v>55</v>
      </c>
      <c r="M8029" s="1" t="s">
        <v>56</v>
      </c>
      <c r="N8029" s="1" t="s">
        <v>104</v>
      </c>
      <c r="O8029" s="1" t="s">
        <v>256</v>
      </c>
      <c r="P8029" s="1" t="s">
        <v>103</v>
      </c>
      <c r="R8029" s="1" t="s">
        <v>56</v>
      </c>
      <c r="T8029" s="1" t="s">
        <v>232</v>
      </c>
      <c r="U8029" s="1" t="s">
        <v>59</v>
      </c>
      <c r="Y8029" s="1" t="s">
        <v>60</v>
      </c>
      <c r="AT8029" s="1" t="s">
        <v>282</v>
      </c>
      <c r="AU8029" s="1" t="s">
        <v>282</v>
      </c>
      <c r="AV8029" s="1" t="s">
        <v>260</v>
      </c>
      <c r="AX8029" s="3" t="str">
        <f t="array" ref="AX8029">TEXTJOIN(", ", TRUE, IF(X8029:AS8029="Y", X$1:AS$1, IF(X8029:AS8029&lt;&gt;"", X$1:AS$1 &amp; ": " &amp; X8029:AS8029, "")))
</f>
        <v>Cocaine</v>
      </c>
    </row>
    <row r="8030">
      <c r="A8030" s="2">
        <v>43659.0</v>
      </c>
      <c r="B8030" s="1" t="s">
        <v>50</v>
      </c>
      <c r="C8030" s="1">
        <v>37.0</v>
      </c>
      <c r="D8030" s="1" t="s">
        <v>51</v>
      </c>
      <c r="E8030" s="1" t="s">
        <v>63</v>
      </c>
      <c r="F8030" s="1" t="s">
        <v>137</v>
      </c>
      <c r="J8030" s="1" t="s">
        <v>116</v>
      </c>
      <c r="K8030" s="1" t="s">
        <v>103</v>
      </c>
      <c r="L8030" s="1" t="s">
        <v>55</v>
      </c>
      <c r="M8030" s="1" t="s">
        <v>269</v>
      </c>
      <c r="N8030" s="1" t="s">
        <v>66</v>
      </c>
      <c r="O8030" s="1" t="s">
        <v>116</v>
      </c>
      <c r="P8030" s="1" t="s">
        <v>103</v>
      </c>
      <c r="Q8030" s="1" t="s">
        <v>55</v>
      </c>
      <c r="R8030" s="1" t="s">
        <v>44</v>
      </c>
      <c r="T8030" s="1" t="s">
        <v>7740</v>
      </c>
      <c r="U8030" s="1" t="s">
        <v>59</v>
      </c>
      <c r="Y8030" s="1" t="s">
        <v>60</v>
      </c>
      <c r="Z8030" s="1" t="s">
        <v>60</v>
      </c>
      <c r="AG8030" s="1" t="s">
        <v>60</v>
      </c>
      <c r="AR8030" s="1" t="s">
        <v>60</v>
      </c>
      <c r="AT8030" s="1" t="s">
        <v>62</v>
      </c>
      <c r="AU8030" s="1" t="s">
        <v>122</v>
      </c>
      <c r="AV8030" s="1" t="s">
        <v>139</v>
      </c>
      <c r="AX8030" s="3" t="str">
        <f t="array" ref="AX8030">TEXTJOIN(", ", TRUE, IF(X8030:AS8030="Y", X$1:AS$1, IF(X8030:AS8030&lt;&gt;"", X$1:AS$1 &amp; ": " &amp; X8030:AS8030, "")))
</f>
        <v>Cocaine, Fentanyl, Methadone, Any Opioid</v>
      </c>
    </row>
    <row r="8031">
      <c r="A8031" s="2">
        <v>44099.0</v>
      </c>
      <c r="B8031" s="1" t="s">
        <v>50</v>
      </c>
      <c r="C8031" s="1">
        <v>28.0</v>
      </c>
      <c r="D8031" s="1" t="s">
        <v>76</v>
      </c>
      <c r="E8031" s="1" t="s">
        <v>63</v>
      </c>
      <c r="G8031" s="1" t="s">
        <v>256</v>
      </c>
      <c r="H8031" s="1" t="s">
        <v>103</v>
      </c>
      <c r="I8031" s="1" t="s">
        <v>55</v>
      </c>
      <c r="J8031" s="1" t="s">
        <v>256</v>
      </c>
      <c r="K8031" s="1" t="s">
        <v>103</v>
      </c>
      <c r="L8031" s="1" t="s">
        <v>55</v>
      </c>
      <c r="M8031" s="1" t="s">
        <v>56</v>
      </c>
      <c r="N8031" s="1" t="s">
        <v>136</v>
      </c>
      <c r="O8031" s="1" t="s">
        <v>256</v>
      </c>
      <c r="P8031" s="1" t="s">
        <v>103</v>
      </c>
      <c r="Q8031" s="1" t="s">
        <v>55</v>
      </c>
      <c r="R8031" s="1" t="s">
        <v>56</v>
      </c>
      <c r="T8031" s="1" t="s">
        <v>7741</v>
      </c>
      <c r="U8031" s="1" t="s">
        <v>59</v>
      </c>
      <c r="Y8031" s="1" t="s">
        <v>60</v>
      </c>
      <c r="Z8031" s="1" t="s">
        <v>60</v>
      </c>
      <c r="AA8031" s="1" t="s">
        <v>60</v>
      </c>
      <c r="AD8031" s="1" t="s">
        <v>60</v>
      </c>
      <c r="AI8031" s="1" t="s">
        <v>60</v>
      </c>
      <c r="AR8031" s="1" t="s">
        <v>60</v>
      </c>
      <c r="AT8031" s="1" t="s">
        <v>282</v>
      </c>
      <c r="AU8031" s="1" t="s">
        <v>282</v>
      </c>
      <c r="AV8031" s="1" t="s">
        <v>260</v>
      </c>
      <c r="AX8031" s="3" t="str">
        <f t="array" ref="AX8031">TEXTJOIN(", ", TRUE, IF(X8031:AS8031="Y", X$1:AS$1, IF(X8031:AS8031&lt;&gt;"", X$1:AS$1 &amp; ": " &amp; X8031:AS8031, "")))
</f>
        <v>Cocaine, Fentanyl, Fentanyl Analogue, Ethanol, Amphet, Any Opioid</v>
      </c>
    </row>
    <row r="8032">
      <c r="A8032" s="2">
        <v>44437.0</v>
      </c>
      <c r="B8032" s="1" t="s">
        <v>50</v>
      </c>
      <c r="C8032" s="1">
        <v>48.0</v>
      </c>
      <c r="D8032" s="1" t="s">
        <v>51</v>
      </c>
      <c r="E8032" s="1" t="s">
        <v>63</v>
      </c>
      <c r="J8032" s="1" t="s">
        <v>65</v>
      </c>
      <c r="K8032" s="1" t="s">
        <v>65</v>
      </c>
      <c r="L8032" s="1" t="s">
        <v>55</v>
      </c>
      <c r="M8032" s="1" t="s">
        <v>92</v>
      </c>
      <c r="N8032" s="1" t="s">
        <v>119</v>
      </c>
      <c r="O8032" s="1" t="s">
        <v>65</v>
      </c>
      <c r="P8032" s="1" t="s">
        <v>65</v>
      </c>
      <c r="Q8032" s="1" t="s">
        <v>55</v>
      </c>
      <c r="R8032" s="1" t="s">
        <v>44</v>
      </c>
      <c r="S8032" s="1" t="s">
        <v>7742</v>
      </c>
      <c r="T8032" s="1" t="s">
        <v>7743</v>
      </c>
      <c r="U8032" s="1" t="s">
        <v>59</v>
      </c>
      <c r="X8032" s="1" t="s">
        <v>60</v>
      </c>
      <c r="Y8032" s="1" t="s">
        <v>60</v>
      </c>
      <c r="Z8032" s="1" t="s">
        <v>60</v>
      </c>
      <c r="AA8032" s="1" t="s">
        <v>60</v>
      </c>
      <c r="AF8032" s="1" t="s">
        <v>60</v>
      </c>
      <c r="AP8032" s="1" t="s">
        <v>60</v>
      </c>
      <c r="AR8032" s="1" t="s">
        <v>60</v>
      </c>
      <c r="AT8032" s="1" t="s">
        <v>62</v>
      </c>
      <c r="AU8032" s="1" t="s">
        <v>410</v>
      </c>
      <c r="AV8032" s="1" t="s">
        <v>150</v>
      </c>
      <c r="AX8032" s="3" t="str">
        <f t="array" ref="AX8032">TEXTJOIN(", ", TRUE, IF(X8032:AS8032="Y", X$1:AS$1, IF(X8032:AS8032&lt;&gt;"", X$1:AS$1 &amp; ": " &amp; X8032:AS8032, "")))
</f>
        <v>Heroin, Cocaine, Fentanyl, Fentanyl Analogue, Benzodiazepine, Heroin/Morph/Codeine, Any Opioid</v>
      </c>
    </row>
    <row r="8033">
      <c r="A8033" s="2">
        <v>44208.0</v>
      </c>
      <c r="B8033" s="1" t="s">
        <v>50</v>
      </c>
      <c r="C8033" s="1">
        <v>56.0</v>
      </c>
      <c r="D8033" s="1" t="s">
        <v>51</v>
      </c>
      <c r="E8033" s="1" t="s">
        <v>63</v>
      </c>
      <c r="G8033" s="1" t="s">
        <v>967</v>
      </c>
      <c r="H8033" s="1" t="s">
        <v>103</v>
      </c>
      <c r="I8033" s="1" t="s">
        <v>55</v>
      </c>
      <c r="J8033" s="1" t="s">
        <v>967</v>
      </c>
      <c r="K8033" s="1" t="s">
        <v>103</v>
      </c>
      <c r="L8033" s="1" t="s">
        <v>55</v>
      </c>
      <c r="M8033" s="1" t="s">
        <v>56</v>
      </c>
      <c r="N8033" s="1" t="s">
        <v>119</v>
      </c>
      <c r="O8033" s="1" t="s">
        <v>967</v>
      </c>
      <c r="P8033" s="1" t="s">
        <v>103</v>
      </c>
      <c r="Q8033" s="1" t="s">
        <v>55</v>
      </c>
      <c r="R8033" s="1" t="s">
        <v>56</v>
      </c>
      <c r="T8033" s="1" t="s">
        <v>7744</v>
      </c>
      <c r="U8033" s="1" t="s">
        <v>59</v>
      </c>
      <c r="Z8033" s="1" t="s">
        <v>60</v>
      </c>
      <c r="AF8033" s="1" t="s">
        <v>60</v>
      </c>
      <c r="AR8033" s="1" t="s">
        <v>60</v>
      </c>
      <c r="AS8033" s="1" t="s">
        <v>182</v>
      </c>
      <c r="AT8033" s="1" t="s">
        <v>969</v>
      </c>
      <c r="AU8033" s="1" t="s">
        <v>969</v>
      </c>
      <c r="AV8033" s="1" t="s">
        <v>1634</v>
      </c>
      <c r="AX8033" s="3" t="str">
        <f t="array" ref="AX8033">TEXTJOIN(", ", TRUE, IF(X8033:AS8033="Y", X$1:AS$1, IF(X8033:AS8033&lt;&gt;"", X$1:AS$1 &amp; ": " &amp; X8033:AS8033, "")))
</f>
        <v>Fentanyl, Benzodiazepine, Any Opioid, Other: Bupren</v>
      </c>
    </row>
    <row r="8034">
      <c r="A8034" s="2">
        <v>44223.0</v>
      </c>
      <c r="B8034" s="1" t="s">
        <v>50</v>
      </c>
      <c r="C8034" s="1">
        <v>67.0</v>
      </c>
      <c r="D8034" s="1" t="s">
        <v>51</v>
      </c>
      <c r="E8034" s="1" t="s">
        <v>63</v>
      </c>
      <c r="G8034" s="1" t="s">
        <v>931</v>
      </c>
      <c r="H8034" s="1" t="s">
        <v>91</v>
      </c>
      <c r="I8034" s="1" t="s">
        <v>55</v>
      </c>
      <c r="J8034" s="1" t="s">
        <v>931</v>
      </c>
      <c r="K8034" s="1" t="s">
        <v>91</v>
      </c>
      <c r="L8034" s="1" t="s">
        <v>55</v>
      </c>
      <c r="M8034" s="1" t="s">
        <v>56</v>
      </c>
      <c r="N8034" s="1" t="s">
        <v>119</v>
      </c>
      <c r="O8034" s="1" t="s">
        <v>931</v>
      </c>
      <c r="P8034" s="1" t="s">
        <v>91</v>
      </c>
      <c r="Q8034" s="1" t="s">
        <v>55</v>
      </c>
      <c r="R8034" s="1" t="s">
        <v>56</v>
      </c>
      <c r="T8034" s="1" t="s">
        <v>7745</v>
      </c>
      <c r="U8034" s="1" t="s">
        <v>59</v>
      </c>
      <c r="Z8034" s="1" t="s">
        <v>60</v>
      </c>
      <c r="AA8034" s="1" t="s">
        <v>60</v>
      </c>
      <c r="AF8034" s="1" t="s">
        <v>60</v>
      </c>
      <c r="AM8034" s="1" t="s">
        <v>60</v>
      </c>
      <c r="AR8034" s="1" t="s">
        <v>60</v>
      </c>
      <c r="AT8034" s="1" t="s">
        <v>933</v>
      </c>
      <c r="AU8034" s="1" t="s">
        <v>933</v>
      </c>
      <c r="AV8034" s="1" t="s">
        <v>934</v>
      </c>
      <c r="AX8034" s="3" t="str">
        <f t="array" ref="AX8034">TEXTJOIN(", ", TRUE, IF(X8034:AS8034="Y", X$1:AS$1, IF(X8034:AS8034&lt;&gt;"", X$1:AS$1 &amp; ": " &amp; X8034:AS8034, "")))
</f>
        <v>Fentanyl, Fentanyl Analogue, Benzodiazepine, Xylazine, Any Opioid</v>
      </c>
    </row>
    <row r="8035">
      <c r="A8035" s="2">
        <v>42023.0</v>
      </c>
      <c r="B8035" s="1" t="s">
        <v>86</v>
      </c>
      <c r="C8035" s="1">
        <v>58.0</v>
      </c>
      <c r="D8035" s="1" t="s">
        <v>51</v>
      </c>
      <c r="E8035" s="1" t="s">
        <v>63</v>
      </c>
      <c r="G8035" s="1" t="s">
        <v>91</v>
      </c>
      <c r="H8035" s="1" t="s">
        <v>91</v>
      </c>
      <c r="I8035" s="1" t="s">
        <v>55</v>
      </c>
      <c r="J8035" s="1" t="s">
        <v>91</v>
      </c>
      <c r="M8035" s="1" t="s">
        <v>1120</v>
      </c>
      <c r="O8035" s="1" t="s">
        <v>91</v>
      </c>
      <c r="P8035" s="1" t="s">
        <v>91</v>
      </c>
      <c r="Q8035" s="1" t="s">
        <v>55</v>
      </c>
      <c r="R8035" s="1" t="s">
        <v>44</v>
      </c>
      <c r="T8035" s="1" t="s">
        <v>3024</v>
      </c>
      <c r="U8035" s="1" t="s">
        <v>59</v>
      </c>
      <c r="AB8035" s="1" t="s">
        <v>60</v>
      </c>
      <c r="AR8035" s="1" t="s">
        <v>60</v>
      </c>
      <c r="AT8035" s="1" t="s">
        <v>110</v>
      </c>
      <c r="AU8035" s="1" t="s">
        <v>110</v>
      </c>
      <c r="AV8035" s="1" t="s">
        <v>111</v>
      </c>
      <c r="AX8035" s="3" t="str">
        <f t="array" ref="AX8035">TEXTJOIN(", ", TRUE, IF(X8035:AS8035="Y", X$1:AS$1, IF(X8035:AS8035&lt;&gt;"", X$1:AS$1 &amp; ": " &amp; X8035:AS8035, "")))
</f>
        <v>Oxycodone, Any Opioid</v>
      </c>
    </row>
    <row r="8036">
      <c r="A8036" s="2">
        <v>43900.0</v>
      </c>
      <c r="B8036" s="1" t="s">
        <v>50</v>
      </c>
      <c r="C8036" s="1">
        <v>44.0</v>
      </c>
      <c r="D8036" s="1" t="s">
        <v>51</v>
      </c>
      <c r="E8036" s="1" t="s">
        <v>63</v>
      </c>
      <c r="F8036" s="1" t="s">
        <v>137</v>
      </c>
      <c r="G8036" s="1" t="s">
        <v>397</v>
      </c>
      <c r="H8036" s="1" t="s">
        <v>103</v>
      </c>
      <c r="I8036" s="1" t="s">
        <v>55</v>
      </c>
      <c r="J8036" s="1" t="s">
        <v>103</v>
      </c>
      <c r="K8036" s="1" t="s">
        <v>103</v>
      </c>
      <c r="L8036" s="1" t="s">
        <v>55</v>
      </c>
      <c r="M8036" s="1" t="s">
        <v>108</v>
      </c>
      <c r="N8036" s="1" t="s">
        <v>119</v>
      </c>
      <c r="O8036" s="1" t="s">
        <v>103</v>
      </c>
      <c r="P8036" s="1" t="s">
        <v>103</v>
      </c>
      <c r="Q8036" s="1" t="s">
        <v>55</v>
      </c>
      <c r="R8036" s="1" t="s">
        <v>67</v>
      </c>
      <c r="T8036" s="1" t="s">
        <v>7746</v>
      </c>
      <c r="U8036" s="1" t="s">
        <v>59</v>
      </c>
      <c r="V8036" s="1" t="s">
        <v>258</v>
      </c>
      <c r="X8036" s="1" t="s">
        <v>60</v>
      </c>
      <c r="Y8036" s="1" t="s">
        <v>60</v>
      </c>
      <c r="Z8036" s="1" t="s">
        <v>60</v>
      </c>
      <c r="AD8036" s="1" t="s">
        <v>60</v>
      </c>
      <c r="AR8036" s="1" t="s">
        <v>60</v>
      </c>
      <c r="AT8036" s="1" t="s">
        <v>399</v>
      </c>
      <c r="AU8036" s="1" t="s">
        <v>167</v>
      </c>
      <c r="AV8036" s="1" t="s">
        <v>168</v>
      </c>
      <c r="AX8036" s="3" t="str">
        <f t="array" ref="AX8036">TEXTJOIN(", ", TRUE, IF(X8036:AS8036="Y", X$1:AS$1, IF(X8036:AS8036&lt;&gt;"", X$1:AS$1 &amp; ": " &amp; X8036:AS8036, "")))
</f>
        <v>Heroin, Cocaine, Fentanyl, Ethanol, Any Opioid</v>
      </c>
    </row>
    <row r="8037">
      <c r="A8037" s="2">
        <v>42251.0</v>
      </c>
      <c r="B8037" s="1" t="s">
        <v>86</v>
      </c>
      <c r="C8037" s="1">
        <v>51.0</v>
      </c>
      <c r="D8037" s="1" t="s">
        <v>51</v>
      </c>
      <c r="E8037" s="1" t="s">
        <v>63</v>
      </c>
      <c r="G8037" s="1" t="s">
        <v>731</v>
      </c>
      <c r="H8037" s="1" t="s">
        <v>103</v>
      </c>
      <c r="I8037" s="1" t="s">
        <v>55</v>
      </c>
      <c r="J8037" s="1" t="s">
        <v>731</v>
      </c>
      <c r="M8037" s="1" t="s">
        <v>56</v>
      </c>
      <c r="O8037" s="1" t="s">
        <v>731</v>
      </c>
      <c r="P8037" s="1" t="s">
        <v>103</v>
      </c>
      <c r="Q8037" s="1" t="s">
        <v>55</v>
      </c>
      <c r="R8037" s="1" t="s">
        <v>56</v>
      </c>
      <c r="T8037" s="1" t="s">
        <v>7747</v>
      </c>
      <c r="U8037" s="1" t="s">
        <v>59</v>
      </c>
      <c r="Y8037" s="1" t="s">
        <v>60</v>
      </c>
      <c r="AF8037" s="1" t="s">
        <v>60</v>
      </c>
      <c r="AT8037" s="1" t="s">
        <v>735</v>
      </c>
      <c r="AU8037" s="1" t="s">
        <v>735</v>
      </c>
      <c r="AV8037" s="1" t="s">
        <v>736</v>
      </c>
      <c r="AX8037" s="3" t="str">
        <f t="array" ref="AX8037">TEXTJOIN(", ", TRUE, IF(X8037:AS8037="Y", X$1:AS$1, IF(X8037:AS8037&lt;&gt;"", X$1:AS$1 &amp; ": " &amp; X8037:AS8037, "")))
</f>
        <v>Cocaine, Benzodiazepine</v>
      </c>
    </row>
    <row r="8038">
      <c r="A8038" s="2">
        <v>40960.0</v>
      </c>
      <c r="B8038" s="1" t="s">
        <v>50</v>
      </c>
      <c r="C8038" s="1">
        <v>28.0</v>
      </c>
      <c r="D8038" s="1" t="s">
        <v>51</v>
      </c>
      <c r="E8038" s="1" t="s">
        <v>63</v>
      </c>
      <c r="G8038" s="1" t="s">
        <v>1235</v>
      </c>
      <c r="H8038" s="1" t="s">
        <v>299</v>
      </c>
      <c r="J8038" s="1" t="s">
        <v>1235</v>
      </c>
      <c r="L8038" s="1" t="s">
        <v>55</v>
      </c>
      <c r="M8038" s="1" t="s">
        <v>44</v>
      </c>
      <c r="N8038" s="1" t="s">
        <v>165</v>
      </c>
      <c r="O8038" s="1" t="s">
        <v>1235</v>
      </c>
      <c r="P8038" s="1" t="s">
        <v>299</v>
      </c>
      <c r="S8038" s="1" t="s">
        <v>7748</v>
      </c>
      <c r="T8038" s="1" t="s">
        <v>1632</v>
      </c>
      <c r="U8038" s="1" t="s">
        <v>59</v>
      </c>
      <c r="AB8038" s="1" t="s">
        <v>60</v>
      </c>
      <c r="AT8038" s="1" t="s">
        <v>1237</v>
      </c>
      <c r="AU8038" s="1" t="s">
        <v>1237</v>
      </c>
      <c r="AV8038" s="1" t="s">
        <v>1238</v>
      </c>
      <c r="AX8038" s="3" t="str">
        <f t="array" ref="AX8038">TEXTJOIN(", ", TRUE, IF(X8038:AS8038="Y", X$1:AS$1, IF(X8038:AS8038&lt;&gt;"", X$1:AS$1 &amp; ": " &amp; X8038:AS8038, "")))
</f>
        <v>Oxycodone</v>
      </c>
    </row>
    <row r="8039">
      <c r="A8039" s="4">
        <v>44132.0</v>
      </c>
      <c r="B8039" s="1" t="s">
        <v>50</v>
      </c>
      <c r="C8039" s="1">
        <v>60.0</v>
      </c>
      <c r="D8039" s="1" t="s">
        <v>51</v>
      </c>
      <c r="E8039" s="1" t="s">
        <v>63</v>
      </c>
      <c r="G8039" s="1" t="s">
        <v>474</v>
      </c>
      <c r="H8039" s="1" t="s">
        <v>91</v>
      </c>
      <c r="I8039" s="1" t="s">
        <v>55</v>
      </c>
      <c r="J8039" s="1" t="s">
        <v>474</v>
      </c>
      <c r="K8039" s="1" t="s">
        <v>91</v>
      </c>
      <c r="L8039" s="1" t="s">
        <v>55</v>
      </c>
      <c r="M8039" s="1" t="s">
        <v>56</v>
      </c>
      <c r="N8039" s="1" t="s">
        <v>155</v>
      </c>
      <c r="O8039" s="1" t="s">
        <v>474</v>
      </c>
      <c r="P8039" s="1" t="s">
        <v>91</v>
      </c>
      <c r="Q8039" s="1" t="s">
        <v>55</v>
      </c>
      <c r="R8039" s="1" t="s">
        <v>56</v>
      </c>
      <c r="T8039" s="1" t="s">
        <v>7749</v>
      </c>
      <c r="U8039" s="1" t="s">
        <v>59</v>
      </c>
      <c r="Z8039" s="1" t="s">
        <v>60</v>
      </c>
      <c r="AA8039" s="1" t="s">
        <v>60</v>
      </c>
      <c r="AD8039" s="1" t="s">
        <v>60</v>
      </c>
      <c r="AF8039" s="1" t="s">
        <v>60</v>
      </c>
      <c r="AR8039" s="1" t="s">
        <v>60</v>
      </c>
      <c r="AT8039" s="1" t="s">
        <v>477</v>
      </c>
      <c r="AU8039" s="1" t="s">
        <v>477</v>
      </c>
      <c r="AV8039" s="1" t="s">
        <v>478</v>
      </c>
      <c r="AX8039" s="3" t="str">
        <f t="array" ref="AX8039">TEXTJOIN(", ", TRUE, IF(X8039:AS8039="Y", X$1:AS$1, IF(X8039:AS8039&lt;&gt;"", X$1:AS$1 &amp; ": " &amp; X8039:AS8039, "")))
</f>
        <v>Fentanyl, Fentanyl Analogue, Ethanol, Benzodiazepine, Any Opioid</v>
      </c>
    </row>
    <row r="8040">
      <c r="A8040" s="2">
        <v>43130.0</v>
      </c>
      <c r="B8040" s="1" t="s">
        <v>50</v>
      </c>
      <c r="C8040" s="1">
        <v>50.0</v>
      </c>
      <c r="D8040" s="1" t="s">
        <v>76</v>
      </c>
      <c r="E8040" s="1" t="s">
        <v>118</v>
      </c>
      <c r="J8040" s="1" t="s">
        <v>103</v>
      </c>
      <c r="K8040" s="1" t="s">
        <v>103</v>
      </c>
      <c r="M8040" s="1" t="s">
        <v>193</v>
      </c>
      <c r="N8040" s="1" t="s">
        <v>136</v>
      </c>
      <c r="O8040" s="1" t="s">
        <v>103</v>
      </c>
      <c r="P8040" s="1" t="s">
        <v>103</v>
      </c>
      <c r="Q8040" s="1" t="s">
        <v>55</v>
      </c>
      <c r="R8040" s="1" t="s">
        <v>44</v>
      </c>
      <c r="T8040" s="1" t="s">
        <v>7750</v>
      </c>
      <c r="U8040" s="1" t="s">
        <v>59</v>
      </c>
      <c r="X8040" s="1" t="s">
        <v>60</v>
      </c>
      <c r="Y8040" s="1" t="s">
        <v>60</v>
      </c>
      <c r="AK8040" s="1" t="s">
        <v>60</v>
      </c>
      <c r="AP8040" s="1" t="s">
        <v>60</v>
      </c>
      <c r="AR8040" s="1" t="s">
        <v>60</v>
      </c>
      <c r="AT8040" s="1" t="s">
        <v>62</v>
      </c>
      <c r="AU8040" s="1" t="s">
        <v>167</v>
      </c>
      <c r="AV8040" s="1" t="s">
        <v>168</v>
      </c>
      <c r="AX8040" s="3" t="str">
        <f t="array" ref="AX8040">TEXTJOIN(", ", TRUE, IF(X8040:AS8040="Y", X$1:AS$1, IF(X8040:AS8040&lt;&gt;"", X$1:AS$1 &amp; ": " &amp; X8040:AS8040, "")))
</f>
        <v>Heroin, Cocaine, Hydromorphone, Heroin/Morph/Codeine, Any Opioid</v>
      </c>
    </row>
    <row r="8041">
      <c r="A8041" s="2">
        <v>42621.0</v>
      </c>
      <c r="B8041" s="1" t="s">
        <v>50</v>
      </c>
      <c r="C8041" s="1">
        <v>30.0</v>
      </c>
      <c r="D8041" s="1" t="s">
        <v>51</v>
      </c>
      <c r="E8041" s="1" t="s">
        <v>63</v>
      </c>
      <c r="G8041" s="1" t="s">
        <v>185</v>
      </c>
      <c r="H8041" s="1" t="s">
        <v>91</v>
      </c>
      <c r="I8041" s="1" t="s">
        <v>55</v>
      </c>
      <c r="J8041" s="1" t="s">
        <v>185</v>
      </c>
      <c r="M8041" s="1" t="s">
        <v>56</v>
      </c>
      <c r="N8041" s="1" t="s">
        <v>136</v>
      </c>
      <c r="O8041" s="1" t="s">
        <v>185</v>
      </c>
      <c r="R8041" s="1" t="s">
        <v>56</v>
      </c>
      <c r="T8041" s="1" t="s">
        <v>78</v>
      </c>
      <c r="U8041" s="1" t="s">
        <v>59</v>
      </c>
      <c r="W8041" s="1" t="s">
        <v>60</v>
      </c>
      <c r="X8041" s="1" t="s">
        <v>60</v>
      </c>
      <c r="AP8041" s="1" t="s">
        <v>60</v>
      </c>
      <c r="AR8041" s="1" t="s">
        <v>60</v>
      </c>
      <c r="AT8041" s="1" t="s">
        <v>188</v>
      </c>
      <c r="AU8041" s="1" t="s">
        <v>188</v>
      </c>
      <c r="AV8041" s="1" t="s">
        <v>189</v>
      </c>
      <c r="AX8041" s="3" t="str">
        <f t="array" ref="AX8041">TEXTJOIN(", ", TRUE, IF(X8041:AS8041="Y", X$1:AS$1, IF(X8041:AS8041&lt;&gt;"", X$1:AS$1 &amp; ": " &amp; X8041:AS8041, "")))
</f>
        <v>Heroin, Heroin/Morph/Codeine, Any Opioid</v>
      </c>
    </row>
    <row r="8042">
      <c r="A8042" s="2">
        <v>42643.0</v>
      </c>
      <c r="B8042" s="1" t="s">
        <v>50</v>
      </c>
      <c r="C8042" s="1">
        <v>59.0</v>
      </c>
      <c r="D8042" s="1" t="s">
        <v>76</v>
      </c>
      <c r="E8042" s="1" t="s">
        <v>63</v>
      </c>
      <c r="G8042" s="1" t="s">
        <v>300</v>
      </c>
      <c r="H8042" s="1" t="s">
        <v>299</v>
      </c>
      <c r="I8042" s="1" t="s">
        <v>55</v>
      </c>
      <c r="J8042" s="1" t="s">
        <v>300</v>
      </c>
      <c r="M8042" s="1" t="s">
        <v>56</v>
      </c>
      <c r="N8042" s="1" t="s">
        <v>66</v>
      </c>
      <c r="O8042" s="1" t="s">
        <v>300</v>
      </c>
      <c r="R8042" s="1" t="s">
        <v>67</v>
      </c>
      <c r="T8042" s="1" t="s">
        <v>7751</v>
      </c>
      <c r="U8042" s="1" t="s">
        <v>59</v>
      </c>
      <c r="Y8042" s="1" t="s">
        <v>60</v>
      </c>
      <c r="Z8042" s="1" t="s">
        <v>60</v>
      </c>
      <c r="AB8042" s="1" t="s">
        <v>60</v>
      </c>
      <c r="AF8042" s="1" t="s">
        <v>60</v>
      </c>
      <c r="AR8042" s="1" t="s">
        <v>60</v>
      </c>
      <c r="AT8042" s="1" t="s">
        <v>304</v>
      </c>
      <c r="AU8042" s="1" t="s">
        <v>304</v>
      </c>
      <c r="AV8042" s="1" t="s">
        <v>302</v>
      </c>
      <c r="AX8042" s="3" t="str">
        <f t="array" ref="AX8042">TEXTJOIN(", ", TRUE, IF(X8042:AS8042="Y", X$1:AS$1, IF(X8042:AS8042&lt;&gt;"", X$1:AS$1 &amp; ": " &amp; X8042:AS8042, "")))
</f>
        <v>Cocaine, Fentanyl, Oxycodone, Benzodiazepine, Any Opioid</v>
      </c>
    </row>
    <row r="8043">
      <c r="A8043" s="2">
        <v>44506.0</v>
      </c>
      <c r="B8043" s="1" t="s">
        <v>50</v>
      </c>
      <c r="C8043" s="1">
        <v>43.0</v>
      </c>
      <c r="D8043" s="1" t="s">
        <v>51</v>
      </c>
      <c r="E8043" s="1" t="s">
        <v>63</v>
      </c>
      <c r="F8043" s="1" t="s">
        <v>267</v>
      </c>
      <c r="G8043" s="1" t="s">
        <v>256</v>
      </c>
      <c r="H8043" s="1" t="s">
        <v>103</v>
      </c>
      <c r="I8043" s="1" t="s">
        <v>55</v>
      </c>
      <c r="J8043" s="1" t="s">
        <v>256</v>
      </c>
      <c r="K8043" s="1" t="s">
        <v>103</v>
      </c>
      <c r="L8043" s="1" t="s">
        <v>55</v>
      </c>
      <c r="M8043" s="1" t="s">
        <v>522</v>
      </c>
      <c r="N8043" s="1" t="s">
        <v>66</v>
      </c>
      <c r="O8043" s="1" t="s">
        <v>256</v>
      </c>
      <c r="P8043" s="1" t="s">
        <v>103</v>
      </c>
      <c r="Q8043" s="1" t="s">
        <v>55</v>
      </c>
      <c r="R8043" s="1" t="s">
        <v>180</v>
      </c>
      <c r="T8043" s="1" t="s">
        <v>83</v>
      </c>
      <c r="U8043" s="1" t="s">
        <v>59</v>
      </c>
      <c r="Z8043" s="1" t="s">
        <v>60</v>
      </c>
      <c r="AR8043" s="1" t="s">
        <v>60</v>
      </c>
      <c r="AT8043" s="1" t="s">
        <v>282</v>
      </c>
      <c r="AU8043" s="1" t="s">
        <v>282</v>
      </c>
      <c r="AV8043" s="1" t="s">
        <v>260</v>
      </c>
      <c r="AX8043" s="3" t="str">
        <f t="array" ref="AX8043">TEXTJOIN(", ", TRUE, IF(X8043:AS8043="Y", X$1:AS$1, IF(X8043:AS8043&lt;&gt;"", X$1:AS$1 &amp; ": " &amp; X8043:AS8043, "")))
</f>
        <v>Fentanyl, Any Opioid</v>
      </c>
    </row>
    <row r="8044">
      <c r="A8044" s="4">
        <v>41206.0</v>
      </c>
      <c r="B8044" s="1" t="s">
        <v>50</v>
      </c>
      <c r="C8044" s="1">
        <v>57.0</v>
      </c>
      <c r="D8044" s="1" t="s">
        <v>76</v>
      </c>
      <c r="E8044" s="1" t="s">
        <v>63</v>
      </c>
      <c r="G8044" s="1" t="s">
        <v>185</v>
      </c>
      <c r="H8044" s="1" t="s">
        <v>91</v>
      </c>
      <c r="J8044" s="1" t="s">
        <v>185</v>
      </c>
      <c r="L8044" s="1" t="s">
        <v>55</v>
      </c>
      <c r="M8044" s="1" t="s">
        <v>56</v>
      </c>
      <c r="N8044" s="1" t="s">
        <v>7752</v>
      </c>
      <c r="O8044" s="1" t="s">
        <v>185</v>
      </c>
      <c r="P8044" s="1" t="s">
        <v>91</v>
      </c>
      <c r="R8044" s="1" t="s">
        <v>56</v>
      </c>
      <c r="T8044" s="1" t="s">
        <v>7752</v>
      </c>
      <c r="U8044" s="1" t="s">
        <v>59</v>
      </c>
      <c r="V8044" s="1" t="s">
        <v>2213</v>
      </c>
      <c r="AB8044" s="1" t="s">
        <v>60</v>
      </c>
      <c r="AD8044" s="1" t="s">
        <v>60</v>
      </c>
      <c r="AF8044" s="1" t="s">
        <v>60</v>
      </c>
      <c r="AT8044" s="1" t="s">
        <v>188</v>
      </c>
      <c r="AU8044" s="1" t="s">
        <v>188</v>
      </c>
      <c r="AV8044" s="1" t="s">
        <v>189</v>
      </c>
      <c r="AX8044" s="3" t="str">
        <f t="array" ref="AX8044">TEXTJOIN(", ", TRUE, IF(X8044:AS8044="Y", X$1:AS$1, IF(X8044:AS8044&lt;&gt;"", X$1:AS$1 &amp; ": " &amp; X8044:AS8044, "")))
</f>
        <v>Oxycodone, Ethanol, Benzodiazepine</v>
      </c>
    </row>
    <row r="8045">
      <c r="A8045" s="2">
        <v>41157.0</v>
      </c>
      <c r="B8045" s="1" t="s">
        <v>50</v>
      </c>
      <c r="C8045" s="1">
        <v>43.0</v>
      </c>
      <c r="D8045" s="1" t="s">
        <v>51</v>
      </c>
      <c r="E8045" s="1" t="s">
        <v>63</v>
      </c>
      <c r="F8045" s="1" t="s">
        <v>137</v>
      </c>
      <c r="G8045" s="1" t="s">
        <v>64</v>
      </c>
      <c r="H8045" s="1" t="s">
        <v>65</v>
      </c>
      <c r="J8045" s="1" t="s">
        <v>64</v>
      </c>
      <c r="L8045" s="1" t="s">
        <v>55</v>
      </c>
      <c r="M8045" s="1" t="s">
        <v>44</v>
      </c>
      <c r="N8045" s="1" t="s">
        <v>66</v>
      </c>
      <c r="O8045" s="1" t="s">
        <v>64</v>
      </c>
      <c r="P8045" s="1" t="s">
        <v>65</v>
      </c>
      <c r="R8045" s="1" t="s">
        <v>67</v>
      </c>
      <c r="T8045" s="1" t="s">
        <v>2912</v>
      </c>
      <c r="U8045" s="1" t="s">
        <v>59</v>
      </c>
      <c r="X8045" s="1" t="s">
        <v>60</v>
      </c>
      <c r="AD8045" s="1" t="s">
        <v>60</v>
      </c>
      <c r="AT8045" s="1" t="s">
        <v>69</v>
      </c>
      <c r="AU8045" s="1" t="s">
        <v>69</v>
      </c>
      <c r="AV8045" s="1" t="s">
        <v>70</v>
      </c>
      <c r="AX8045" s="3" t="str">
        <f t="array" ref="AX8045">TEXTJOIN(", ", TRUE, IF(X8045:AS8045="Y", X$1:AS$1, IF(X8045:AS8045&lt;&gt;"", X$1:AS$1 &amp; ": " &amp; X8045:AS8045, "")))
</f>
        <v>Heroin, Ethanol</v>
      </c>
    </row>
    <row r="8046">
      <c r="A8046" s="4">
        <v>43055.0</v>
      </c>
      <c r="B8046" s="1" t="s">
        <v>86</v>
      </c>
      <c r="C8046" s="1">
        <v>30.0</v>
      </c>
      <c r="D8046" s="1" t="s">
        <v>76</v>
      </c>
      <c r="E8046" s="1" t="s">
        <v>63</v>
      </c>
      <c r="F8046" s="1" t="s">
        <v>137</v>
      </c>
      <c r="G8046" s="1" t="s">
        <v>256</v>
      </c>
      <c r="H8046" s="1" t="s">
        <v>103</v>
      </c>
      <c r="I8046" s="1" t="s">
        <v>55</v>
      </c>
      <c r="J8046" s="1" t="s">
        <v>256</v>
      </c>
      <c r="K8046" s="1" t="s">
        <v>103</v>
      </c>
      <c r="L8046" s="1" t="s">
        <v>55</v>
      </c>
      <c r="M8046" s="1" t="s">
        <v>56</v>
      </c>
      <c r="N8046" s="1" t="s">
        <v>136</v>
      </c>
      <c r="O8046" s="1" t="s">
        <v>256</v>
      </c>
      <c r="P8046" s="1" t="s">
        <v>103</v>
      </c>
      <c r="Q8046" s="1" t="s">
        <v>55</v>
      </c>
      <c r="R8046" s="1" t="s">
        <v>56</v>
      </c>
      <c r="T8046" s="1" t="s">
        <v>652</v>
      </c>
      <c r="U8046" s="1" t="s">
        <v>59</v>
      </c>
      <c r="Y8046" s="1" t="s">
        <v>60</v>
      </c>
      <c r="Z8046" s="1" t="s">
        <v>60</v>
      </c>
      <c r="AD8046" s="1" t="s">
        <v>60</v>
      </c>
      <c r="AT8046" s="1" t="s">
        <v>282</v>
      </c>
      <c r="AU8046" s="1" t="s">
        <v>282</v>
      </c>
      <c r="AV8046" s="1" t="s">
        <v>260</v>
      </c>
      <c r="AX8046" s="3" t="str">
        <f t="array" ref="AX8046">TEXTJOIN(", ", TRUE, IF(X8046:AS8046="Y", X$1:AS$1, IF(X8046:AS8046&lt;&gt;"", X$1:AS$1 &amp; ": " &amp; X8046:AS8046, "")))
</f>
        <v>Cocaine, Fentanyl, Ethanol</v>
      </c>
    </row>
    <row r="8047">
      <c r="A8047" s="4">
        <v>43085.0</v>
      </c>
      <c r="B8047" s="1" t="s">
        <v>86</v>
      </c>
      <c r="C8047" s="1">
        <v>38.0</v>
      </c>
      <c r="D8047" s="1" t="s">
        <v>51</v>
      </c>
      <c r="E8047" s="1" t="s">
        <v>63</v>
      </c>
      <c r="G8047" s="1" t="s">
        <v>484</v>
      </c>
      <c r="H8047" s="1" t="s">
        <v>103</v>
      </c>
      <c r="I8047" s="1" t="s">
        <v>55</v>
      </c>
      <c r="J8047" s="1" t="s">
        <v>484</v>
      </c>
      <c r="K8047" s="1" t="s">
        <v>103</v>
      </c>
      <c r="L8047" s="1" t="s">
        <v>55</v>
      </c>
      <c r="M8047" s="1" t="s">
        <v>56</v>
      </c>
      <c r="N8047" s="1" t="s">
        <v>119</v>
      </c>
      <c r="O8047" s="1" t="s">
        <v>484</v>
      </c>
      <c r="P8047" s="1" t="s">
        <v>103</v>
      </c>
      <c r="Q8047" s="1" t="s">
        <v>55</v>
      </c>
      <c r="R8047" s="1" t="s">
        <v>56</v>
      </c>
      <c r="T8047" s="1" t="s">
        <v>7753</v>
      </c>
      <c r="U8047" s="1" t="s">
        <v>59</v>
      </c>
      <c r="X8047" s="1" t="s">
        <v>60</v>
      </c>
      <c r="Z8047" s="1" t="s">
        <v>60</v>
      </c>
      <c r="AB8047" s="1" t="s">
        <v>60</v>
      </c>
      <c r="AD8047" s="1" t="s">
        <v>60</v>
      </c>
      <c r="AF8047" s="1" t="s">
        <v>60</v>
      </c>
      <c r="AI8047" s="1" t="s">
        <v>60</v>
      </c>
      <c r="AT8047" s="1" t="s">
        <v>682</v>
      </c>
      <c r="AU8047" s="1" t="s">
        <v>682</v>
      </c>
      <c r="AV8047" s="1" t="s">
        <v>487</v>
      </c>
      <c r="AX8047" s="3" t="str">
        <f t="array" ref="AX8047">TEXTJOIN(", ", TRUE, IF(X8047:AS8047="Y", X$1:AS$1, IF(X8047:AS8047&lt;&gt;"", X$1:AS$1 &amp; ": " &amp; X8047:AS8047, "")))
</f>
        <v>Heroin, Fentanyl, Oxycodone, Ethanol, Benzodiazepine, Amphet</v>
      </c>
    </row>
    <row r="8048">
      <c r="A8048" s="2">
        <v>41215.0</v>
      </c>
      <c r="B8048" s="1" t="s">
        <v>50</v>
      </c>
      <c r="C8048" s="1">
        <v>47.0</v>
      </c>
      <c r="D8048" s="1" t="s">
        <v>51</v>
      </c>
      <c r="E8048" s="1" t="s">
        <v>63</v>
      </c>
      <c r="G8048" s="1" t="s">
        <v>498</v>
      </c>
      <c r="H8048" s="1" t="s">
        <v>65</v>
      </c>
      <c r="J8048" s="1" t="s">
        <v>498</v>
      </c>
      <c r="L8048" s="1" t="s">
        <v>55</v>
      </c>
      <c r="M8048" s="1" t="s">
        <v>44</v>
      </c>
      <c r="N8048" s="1" t="s">
        <v>66</v>
      </c>
      <c r="O8048" s="1" t="s">
        <v>498</v>
      </c>
      <c r="P8048" s="1" t="s">
        <v>65</v>
      </c>
      <c r="R8048" s="1" t="s">
        <v>44</v>
      </c>
      <c r="S8048" s="1" t="s">
        <v>1159</v>
      </c>
      <c r="T8048" s="1" t="s">
        <v>232</v>
      </c>
      <c r="U8048" s="1" t="s">
        <v>59</v>
      </c>
      <c r="X8048" s="1" t="s">
        <v>60</v>
      </c>
      <c r="Y8048" s="1" t="s">
        <v>60</v>
      </c>
      <c r="AT8048" s="1" t="s">
        <v>500</v>
      </c>
      <c r="AU8048" s="1" t="s">
        <v>500</v>
      </c>
      <c r="AV8048" s="1" t="s">
        <v>501</v>
      </c>
      <c r="AX8048" s="3" t="str">
        <f t="array" ref="AX8048">TEXTJOIN(", ", TRUE, IF(X8048:AS8048="Y", X$1:AS$1, IF(X8048:AS8048&lt;&gt;"", X$1:AS$1 &amp; ": " &amp; X8048:AS8048, "")))
</f>
        <v>Heroin, Cocaine</v>
      </c>
    </row>
    <row r="8049">
      <c r="A8049" s="4">
        <v>44519.0</v>
      </c>
      <c r="B8049" s="1" t="s">
        <v>50</v>
      </c>
      <c r="C8049" s="1">
        <v>26.0</v>
      </c>
      <c r="D8049" s="1" t="s">
        <v>51</v>
      </c>
      <c r="E8049" s="1" t="s">
        <v>63</v>
      </c>
      <c r="G8049" s="1" t="s">
        <v>82</v>
      </c>
      <c r="H8049" s="1" t="s">
        <v>54</v>
      </c>
      <c r="I8049" s="1" t="s">
        <v>55</v>
      </c>
      <c r="J8049" s="1" t="s">
        <v>82</v>
      </c>
      <c r="K8049" s="1" t="s">
        <v>54</v>
      </c>
      <c r="L8049" s="1" t="s">
        <v>55</v>
      </c>
      <c r="M8049" s="1" t="s">
        <v>743</v>
      </c>
      <c r="N8049" s="1" t="s">
        <v>136</v>
      </c>
      <c r="O8049" s="1" t="s">
        <v>82</v>
      </c>
      <c r="P8049" s="1" t="s">
        <v>54</v>
      </c>
      <c r="Q8049" s="1" t="s">
        <v>55</v>
      </c>
      <c r="R8049" s="1" t="s">
        <v>180</v>
      </c>
      <c r="T8049" s="1" t="s">
        <v>7754</v>
      </c>
      <c r="U8049" s="1" t="s">
        <v>59</v>
      </c>
      <c r="Y8049" s="1" t="s">
        <v>60</v>
      </c>
      <c r="Z8049" s="1" t="s">
        <v>60</v>
      </c>
      <c r="AF8049" s="1" t="s">
        <v>60</v>
      </c>
      <c r="AR8049" s="1" t="s">
        <v>60</v>
      </c>
      <c r="AT8049" s="1" t="s">
        <v>329</v>
      </c>
      <c r="AU8049" s="1" t="s">
        <v>329</v>
      </c>
      <c r="AV8049" s="1" t="s">
        <v>85</v>
      </c>
      <c r="AX8049" s="3" t="str">
        <f t="array" ref="AX8049">TEXTJOIN(", ", TRUE, IF(X8049:AS8049="Y", X$1:AS$1, IF(X8049:AS8049&lt;&gt;"", X$1:AS$1 &amp; ": " &amp; X8049:AS8049, "")))
</f>
        <v>Cocaine, Fentanyl, Benzodiazepine, Any Opioid</v>
      </c>
    </row>
    <row r="8050">
      <c r="A8050" s="2">
        <v>43140.0</v>
      </c>
      <c r="B8050" s="1" t="s">
        <v>50</v>
      </c>
      <c r="C8050" s="1">
        <v>58.0</v>
      </c>
      <c r="D8050" s="1" t="s">
        <v>76</v>
      </c>
      <c r="E8050" s="1" t="s">
        <v>63</v>
      </c>
      <c r="G8050" s="1" t="s">
        <v>731</v>
      </c>
      <c r="H8050" s="1" t="s">
        <v>103</v>
      </c>
      <c r="I8050" s="1" t="s">
        <v>55</v>
      </c>
      <c r="J8050" s="1" t="s">
        <v>731</v>
      </c>
      <c r="K8050" s="1" t="s">
        <v>103</v>
      </c>
      <c r="M8050" s="1" t="s">
        <v>56</v>
      </c>
      <c r="N8050" s="1" t="s">
        <v>7051</v>
      </c>
      <c r="O8050" s="1" t="s">
        <v>731</v>
      </c>
      <c r="P8050" s="1" t="s">
        <v>103</v>
      </c>
      <c r="Q8050" s="1" t="s">
        <v>55</v>
      </c>
      <c r="R8050" s="1" t="s">
        <v>56</v>
      </c>
      <c r="T8050" s="1" t="s">
        <v>2016</v>
      </c>
      <c r="U8050" s="1" t="s">
        <v>59</v>
      </c>
      <c r="AB8050" s="1" t="s">
        <v>60</v>
      </c>
      <c r="AR8050" s="1" t="s">
        <v>60</v>
      </c>
      <c r="AT8050" s="1" t="s">
        <v>735</v>
      </c>
      <c r="AU8050" s="1" t="s">
        <v>735</v>
      </c>
      <c r="AV8050" s="1" t="s">
        <v>736</v>
      </c>
      <c r="AX8050" s="3" t="str">
        <f t="array" ref="AX8050">TEXTJOIN(", ", TRUE, IF(X8050:AS8050="Y", X$1:AS$1, IF(X8050:AS8050&lt;&gt;"", X$1:AS$1 &amp; ": " &amp; X8050:AS8050, "")))
</f>
        <v>Oxycodone, Any Opioid</v>
      </c>
    </row>
    <row r="8051">
      <c r="A8051" s="2">
        <v>44068.0</v>
      </c>
      <c r="B8051" s="1" t="s">
        <v>50</v>
      </c>
      <c r="C8051" s="1">
        <v>51.0</v>
      </c>
      <c r="D8051" s="1" t="s">
        <v>76</v>
      </c>
      <c r="E8051" s="1" t="s">
        <v>63</v>
      </c>
      <c r="G8051" s="1" t="s">
        <v>549</v>
      </c>
      <c r="H8051" s="1" t="s">
        <v>299</v>
      </c>
      <c r="I8051" s="1" t="s">
        <v>55</v>
      </c>
      <c r="J8051" s="1" t="s">
        <v>549</v>
      </c>
      <c r="K8051" s="1" t="s">
        <v>299</v>
      </c>
      <c r="L8051" s="1" t="s">
        <v>55</v>
      </c>
      <c r="M8051" s="1" t="s">
        <v>56</v>
      </c>
      <c r="N8051" s="1" t="s">
        <v>104</v>
      </c>
      <c r="O8051" s="1" t="s">
        <v>549</v>
      </c>
      <c r="P8051" s="1" t="s">
        <v>299</v>
      </c>
      <c r="Q8051" s="1" t="s">
        <v>55</v>
      </c>
      <c r="R8051" s="1" t="s">
        <v>56</v>
      </c>
      <c r="T8051" s="1" t="s">
        <v>7755</v>
      </c>
      <c r="U8051" s="1" t="s">
        <v>59</v>
      </c>
      <c r="AG8051" s="1" t="s">
        <v>60</v>
      </c>
      <c r="AR8051" s="1" t="s">
        <v>60</v>
      </c>
      <c r="AT8051" s="1" t="s">
        <v>551</v>
      </c>
      <c r="AU8051" s="1" t="s">
        <v>551</v>
      </c>
      <c r="AV8051" s="1" t="s">
        <v>920</v>
      </c>
      <c r="AX8051" s="3" t="str">
        <f t="array" ref="AX8051">TEXTJOIN(", ", TRUE, IF(X8051:AS8051="Y", X$1:AS$1, IF(X8051:AS8051&lt;&gt;"", X$1:AS$1 &amp; ": " &amp; X8051:AS8051, "")))
</f>
        <v>Methadone, Any Opioid</v>
      </c>
    </row>
    <row r="8052">
      <c r="A8052" s="2">
        <v>42829.0</v>
      </c>
      <c r="B8052" s="1" t="s">
        <v>86</v>
      </c>
      <c r="C8052" s="1">
        <v>53.0</v>
      </c>
      <c r="D8052" s="1" t="s">
        <v>51</v>
      </c>
      <c r="E8052" s="1" t="s">
        <v>63</v>
      </c>
      <c r="G8052" s="1" t="s">
        <v>185</v>
      </c>
      <c r="H8052" s="1" t="s">
        <v>91</v>
      </c>
      <c r="I8052" s="1" t="s">
        <v>55</v>
      </c>
      <c r="J8052" s="1" t="s">
        <v>185</v>
      </c>
      <c r="K8052" s="1" t="s">
        <v>91</v>
      </c>
      <c r="L8052" s="1" t="s">
        <v>55</v>
      </c>
      <c r="M8052" s="1" t="s">
        <v>56</v>
      </c>
      <c r="N8052" s="1" t="s">
        <v>5335</v>
      </c>
      <c r="O8052" s="1" t="s">
        <v>185</v>
      </c>
      <c r="P8052" s="1" t="s">
        <v>91</v>
      </c>
      <c r="Q8052" s="1" t="s">
        <v>55</v>
      </c>
      <c r="R8052" s="1" t="s">
        <v>56</v>
      </c>
      <c r="T8052" s="1" t="s">
        <v>7756</v>
      </c>
      <c r="U8052" s="1" t="s">
        <v>59</v>
      </c>
      <c r="AB8052" s="1" t="s">
        <v>60</v>
      </c>
      <c r="AD8052" s="1" t="s">
        <v>60</v>
      </c>
      <c r="AJ8052" s="1" t="s">
        <v>60</v>
      </c>
      <c r="AT8052" s="1" t="s">
        <v>188</v>
      </c>
      <c r="AU8052" s="1" t="s">
        <v>188</v>
      </c>
      <c r="AV8052" s="1" t="s">
        <v>189</v>
      </c>
      <c r="AX8052" s="3" t="str">
        <f t="array" ref="AX8052">TEXTJOIN(", ", TRUE, IF(X8052:AS8052="Y", X$1:AS$1, IF(X8052:AS8052&lt;&gt;"", X$1:AS$1 &amp; ": " &amp; X8052:AS8052, "")))
</f>
        <v>Oxycodone, Ethanol, Tramad</v>
      </c>
    </row>
    <row r="8053">
      <c r="A8053" s="2">
        <v>44246.0</v>
      </c>
      <c r="B8053" s="1" t="s">
        <v>50</v>
      </c>
      <c r="C8053" s="1">
        <v>52.0</v>
      </c>
      <c r="D8053" s="1" t="s">
        <v>51</v>
      </c>
      <c r="E8053" s="1" t="s">
        <v>63</v>
      </c>
      <c r="G8053" s="1" t="s">
        <v>185</v>
      </c>
      <c r="H8053" s="1" t="s">
        <v>91</v>
      </c>
      <c r="I8053" s="1" t="s">
        <v>55</v>
      </c>
      <c r="J8053" s="1" t="s">
        <v>185</v>
      </c>
      <c r="K8053" s="1" t="s">
        <v>91</v>
      </c>
      <c r="L8053" s="1" t="s">
        <v>55</v>
      </c>
      <c r="M8053" s="1" t="s">
        <v>56</v>
      </c>
      <c r="N8053" s="1" t="s">
        <v>178</v>
      </c>
      <c r="O8053" s="1" t="s">
        <v>185</v>
      </c>
      <c r="P8053" s="1" t="s">
        <v>91</v>
      </c>
      <c r="Q8053" s="1" t="s">
        <v>55</v>
      </c>
      <c r="R8053" s="1" t="s">
        <v>56</v>
      </c>
      <c r="T8053" s="1" t="s">
        <v>7757</v>
      </c>
      <c r="U8053" s="1" t="s">
        <v>59</v>
      </c>
      <c r="X8053" s="1" t="s">
        <v>60</v>
      </c>
      <c r="Z8053" s="1" t="s">
        <v>60</v>
      </c>
      <c r="AD8053" s="1" t="s">
        <v>60</v>
      </c>
      <c r="AP8053" s="1" t="s">
        <v>60</v>
      </c>
      <c r="AR8053" s="1" t="s">
        <v>60</v>
      </c>
      <c r="AT8053" s="1" t="s">
        <v>188</v>
      </c>
      <c r="AU8053" s="1" t="s">
        <v>188</v>
      </c>
      <c r="AV8053" s="1" t="s">
        <v>189</v>
      </c>
      <c r="AX8053" s="3" t="str">
        <f t="array" ref="AX8053">TEXTJOIN(", ", TRUE, IF(X8053:AS8053="Y", X$1:AS$1, IF(X8053:AS8053&lt;&gt;"", X$1:AS$1 &amp; ": " &amp; X8053:AS8053, "")))
</f>
        <v>Heroin, Fentanyl, Ethanol, Heroin/Morph/Codeine, Any Opioid</v>
      </c>
    </row>
    <row r="8054">
      <c r="A8054" s="2">
        <v>43925.0</v>
      </c>
      <c r="B8054" s="1" t="s">
        <v>50</v>
      </c>
      <c r="C8054" s="1">
        <v>32.0</v>
      </c>
      <c r="D8054" s="1" t="s">
        <v>51</v>
      </c>
      <c r="E8054" s="1" t="s">
        <v>63</v>
      </c>
      <c r="G8054" s="1" t="s">
        <v>160</v>
      </c>
      <c r="H8054" s="1" t="s">
        <v>54</v>
      </c>
      <c r="I8054" s="1" t="s">
        <v>55</v>
      </c>
      <c r="J8054" s="1" t="s">
        <v>160</v>
      </c>
      <c r="K8054" s="1" t="s">
        <v>54</v>
      </c>
      <c r="L8054" s="1" t="s">
        <v>55</v>
      </c>
      <c r="M8054" s="1" t="s">
        <v>56</v>
      </c>
      <c r="N8054" s="1" t="s">
        <v>66</v>
      </c>
      <c r="O8054" s="1" t="s">
        <v>160</v>
      </c>
      <c r="P8054" s="1" t="s">
        <v>54</v>
      </c>
      <c r="Q8054" s="1" t="s">
        <v>55</v>
      </c>
      <c r="R8054" s="1" t="s">
        <v>56</v>
      </c>
      <c r="T8054" s="1" t="s">
        <v>7758</v>
      </c>
      <c r="U8054" s="1" t="s">
        <v>59</v>
      </c>
      <c r="AF8054" s="1" t="s">
        <v>60</v>
      </c>
      <c r="AG8054" s="1" t="s">
        <v>60</v>
      </c>
      <c r="AI8054" s="1" t="s">
        <v>60</v>
      </c>
      <c r="AR8054" s="1" t="s">
        <v>60</v>
      </c>
      <c r="AT8054" s="1" t="s">
        <v>163</v>
      </c>
      <c r="AU8054" s="1" t="s">
        <v>163</v>
      </c>
      <c r="AV8054" s="1" t="s">
        <v>164</v>
      </c>
      <c r="AX8054" s="3" t="str">
        <f t="array" ref="AX8054">TEXTJOIN(", ", TRUE, IF(X8054:AS8054="Y", X$1:AS$1, IF(X8054:AS8054&lt;&gt;"", X$1:AS$1 &amp; ": " &amp; X8054:AS8054, "")))
</f>
        <v>Benzodiazepine, Methadone, Amphet, Any Opioid</v>
      </c>
    </row>
    <row r="8055">
      <c r="A8055" s="2">
        <v>41014.0</v>
      </c>
      <c r="B8055" s="1" t="s">
        <v>50</v>
      </c>
      <c r="C8055" s="1">
        <v>21.0</v>
      </c>
      <c r="D8055" s="1" t="s">
        <v>51</v>
      </c>
      <c r="E8055" s="1" t="s">
        <v>63</v>
      </c>
      <c r="G8055" s="1" t="s">
        <v>7759</v>
      </c>
      <c r="H8055" s="1" t="s">
        <v>91</v>
      </c>
      <c r="J8055" s="1" t="s">
        <v>185</v>
      </c>
      <c r="L8055" s="1" t="s">
        <v>55</v>
      </c>
      <c r="M8055" s="1" t="s">
        <v>56</v>
      </c>
      <c r="N8055" s="1" t="s">
        <v>104</v>
      </c>
      <c r="O8055" s="1" t="s">
        <v>185</v>
      </c>
      <c r="P8055" s="1" t="s">
        <v>91</v>
      </c>
      <c r="R8055" s="1" t="s">
        <v>67</v>
      </c>
      <c r="T8055" s="1" t="s">
        <v>2912</v>
      </c>
      <c r="U8055" s="1" t="s">
        <v>59</v>
      </c>
      <c r="AB8055" s="1" t="s">
        <v>60</v>
      </c>
      <c r="AC8055" s="1" t="s">
        <v>60</v>
      </c>
      <c r="AD8055" s="1" t="s">
        <v>60</v>
      </c>
      <c r="AT8055" s="1" t="s">
        <v>7760</v>
      </c>
      <c r="AU8055" s="1" t="s">
        <v>188</v>
      </c>
      <c r="AV8055" s="1" t="s">
        <v>189</v>
      </c>
      <c r="AX8055" s="3" t="str">
        <f t="array" ref="AX8055">TEXTJOIN(", ", TRUE, IF(X8055:AS8055="Y", X$1:AS$1, IF(X8055:AS8055&lt;&gt;"", X$1:AS$1 &amp; ": " &amp; X8055:AS8055, "")))
</f>
        <v>Oxycodone, Oxymorphone, Ethanol</v>
      </c>
    </row>
    <row r="8056">
      <c r="A8056" s="2">
        <v>41027.0</v>
      </c>
      <c r="B8056" s="1" t="s">
        <v>50</v>
      </c>
      <c r="C8056" s="1">
        <v>39.0</v>
      </c>
      <c r="D8056" s="1" t="s">
        <v>51</v>
      </c>
      <c r="E8056" s="1" t="s">
        <v>63</v>
      </c>
      <c r="G8056" s="1" t="s">
        <v>216</v>
      </c>
      <c r="H8056" s="1" t="s">
        <v>103</v>
      </c>
      <c r="J8056" s="1" t="s">
        <v>216</v>
      </c>
      <c r="L8056" s="1" t="s">
        <v>55</v>
      </c>
      <c r="M8056" s="1" t="s">
        <v>56</v>
      </c>
      <c r="N8056" s="1" t="s">
        <v>104</v>
      </c>
      <c r="O8056" s="1" t="s">
        <v>216</v>
      </c>
      <c r="P8056" s="1" t="s">
        <v>103</v>
      </c>
      <c r="R8056" s="1" t="s">
        <v>56</v>
      </c>
      <c r="T8056" s="1" t="s">
        <v>881</v>
      </c>
      <c r="U8056" s="1" t="s">
        <v>59</v>
      </c>
      <c r="AB8056" s="1" t="s">
        <v>60</v>
      </c>
      <c r="AC8056" s="1" t="s">
        <v>60</v>
      </c>
      <c r="AF8056" s="1" t="s">
        <v>60</v>
      </c>
      <c r="AT8056" s="1" t="s">
        <v>218</v>
      </c>
      <c r="AU8056" s="1" t="s">
        <v>218</v>
      </c>
      <c r="AV8056" s="1" t="s">
        <v>317</v>
      </c>
      <c r="AX8056" s="3" t="str">
        <f t="array" ref="AX8056">TEXTJOIN(", ", TRUE, IF(X8056:AS8056="Y", X$1:AS$1, IF(X8056:AS8056&lt;&gt;"", X$1:AS$1 &amp; ": " &amp; X8056:AS8056, "")))
</f>
        <v>Oxycodone, Oxymorphone, Benzodiazepine</v>
      </c>
    </row>
    <row r="8057">
      <c r="A8057" s="2">
        <v>40920.0</v>
      </c>
      <c r="B8057" s="1" t="s">
        <v>50</v>
      </c>
      <c r="C8057" s="1">
        <v>32.0</v>
      </c>
      <c r="D8057" s="1" t="s">
        <v>51</v>
      </c>
      <c r="E8057" s="1" t="s">
        <v>63</v>
      </c>
      <c r="G8057" s="1" t="s">
        <v>545</v>
      </c>
      <c r="J8057" s="1" t="s">
        <v>545</v>
      </c>
      <c r="L8057" s="1" t="s">
        <v>55</v>
      </c>
      <c r="M8057" s="1" t="s">
        <v>56</v>
      </c>
      <c r="N8057" s="1" t="s">
        <v>66</v>
      </c>
      <c r="O8057" s="1" t="s">
        <v>64</v>
      </c>
      <c r="P8057" s="1" t="s">
        <v>65</v>
      </c>
      <c r="R8057" s="1" t="s">
        <v>67</v>
      </c>
      <c r="T8057" s="1" t="s">
        <v>3413</v>
      </c>
      <c r="U8057" s="1" t="s">
        <v>59</v>
      </c>
      <c r="X8057" s="1" t="s">
        <v>60</v>
      </c>
      <c r="AD8057" s="1" t="s">
        <v>60</v>
      </c>
      <c r="AT8057" s="1" t="s">
        <v>547</v>
      </c>
      <c r="AU8057" s="1" t="s">
        <v>547</v>
      </c>
      <c r="AV8057" s="1" t="s">
        <v>70</v>
      </c>
      <c r="AX8057" s="3" t="str">
        <f t="array" ref="AX8057">TEXTJOIN(", ", TRUE, IF(X8057:AS8057="Y", X$1:AS$1, IF(X8057:AS8057&lt;&gt;"", X$1:AS$1 &amp; ": " &amp; X8057:AS8057, "")))
</f>
        <v>Heroin, Ethanol</v>
      </c>
    </row>
    <row r="8058">
      <c r="A8058" s="2">
        <v>41134.0</v>
      </c>
      <c r="B8058" s="1" t="s">
        <v>50</v>
      </c>
      <c r="C8058" s="1">
        <v>28.0</v>
      </c>
      <c r="D8058" s="1" t="s">
        <v>76</v>
      </c>
      <c r="E8058" s="1" t="s">
        <v>63</v>
      </c>
      <c r="G8058" s="1" t="s">
        <v>143</v>
      </c>
      <c r="H8058" s="1" t="s">
        <v>91</v>
      </c>
      <c r="J8058" s="1" t="s">
        <v>143</v>
      </c>
      <c r="L8058" s="1" t="s">
        <v>55</v>
      </c>
      <c r="M8058" s="1" t="s">
        <v>56</v>
      </c>
      <c r="N8058" s="1" t="s">
        <v>66</v>
      </c>
      <c r="O8058" s="1" t="s">
        <v>143</v>
      </c>
      <c r="P8058" s="1" t="s">
        <v>91</v>
      </c>
      <c r="R8058" s="1" t="s">
        <v>56</v>
      </c>
      <c r="S8058" s="1" t="s">
        <v>404</v>
      </c>
      <c r="T8058" s="1" t="s">
        <v>3294</v>
      </c>
      <c r="U8058" s="1" t="s">
        <v>59</v>
      </c>
      <c r="Y8058" s="1" t="s">
        <v>60</v>
      </c>
      <c r="AD8058" s="1" t="s">
        <v>60</v>
      </c>
      <c r="AT8058" s="1" t="s">
        <v>145</v>
      </c>
      <c r="AU8058" s="1" t="s">
        <v>145</v>
      </c>
      <c r="AV8058" s="1" t="s">
        <v>146</v>
      </c>
      <c r="AX8058" s="3" t="str">
        <f t="array" ref="AX8058">TEXTJOIN(", ", TRUE, IF(X8058:AS8058="Y", X$1:AS$1, IF(X8058:AS8058&lt;&gt;"", X$1:AS$1 &amp; ": " &amp; X8058:AS8058, "")))
</f>
        <v>Cocaine, Ethanol</v>
      </c>
    </row>
    <row r="8059">
      <c r="A8059" s="2">
        <v>43179.0</v>
      </c>
      <c r="B8059" s="1" t="s">
        <v>50</v>
      </c>
      <c r="C8059" s="1">
        <v>34.0</v>
      </c>
      <c r="D8059" s="1" t="s">
        <v>51</v>
      </c>
      <c r="E8059" s="1" t="s">
        <v>63</v>
      </c>
      <c r="G8059" s="1" t="s">
        <v>826</v>
      </c>
      <c r="H8059" s="1" t="s">
        <v>263</v>
      </c>
      <c r="I8059" s="1" t="s">
        <v>55</v>
      </c>
      <c r="J8059" s="1" t="s">
        <v>826</v>
      </c>
      <c r="K8059" s="1" t="s">
        <v>263</v>
      </c>
      <c r="M8059" s="1" t="s">
        <v>56</v>
      </c>
      <c r="N8059" s="1" t="s">
        <v>136</v>
      </c>
      <c r="O8059" s="1" t="s">
        <v>826</v>
      </c>
      <c r="P8059" s="1" t="s">
        <v>263</v>
      </c>
      <c r="Q8059" s="1" t="s">
        <v>55</v>
      </c>
      <c r="R8059" s="1" t="s">
        <v>56</v>
      </c>
      <c r="T8059" s="1" t="s">
        <v>902</v>
      </c>
      <c r="U8059" s="1" t="s">
        <v>59</v>
      </c>
      <c r="Z8059" s="1" t="s">
        <v>60</v>
      </c>
      <c r="AD8059" s="1" t="s">
        <v>60</v>
      </c>
      <c r="AR8059" s="1" t="s">
        <v>60</v>
      </c>
      <c r="AT8059" s="1" t="s">
        <v>828</v>
      </c>
      <c r="AU8059" s="1" t="s">
        <v>828</v>
      </c>
      <c r="AV8059" s="1" t="s">
        <v>829</v>
      </c>
      <c r="AX8059" s="3" t="str">
        <f t="array" ref="AX8059">TEXTJOIN(", ", TRUE, IF(X8059:AS8059="Y", X$1:AS$1, IF(X8059:AS8059&lt;&gt;"", X$1:AS$1 &amp; ": " &amp; X8059:AS8059, "")))
</f>
        <v>Fentanyl, Ethanol, Any Opioid</v>
      </c>
    </row>
    <row r="8060">
      <c r="A8060" s="4">
        <v>43034.0</v>
      </c>
      <c r="B8060" s="1" t="s">
        <v>86</v>
      </c>
      <c r="C8060" s="1">
        <v>31.0</v>
      </c>
      <c r="D8060" s="1" t="s">
        <v>51</v>
      </c>
      <c r="E8060" s="1" t="s">
        <v>63</v>
      </c>
      <c r="G8060" s="1" t="s">
        <v>256</v>
      </c>
      <c r="H8060" s="1" t="s">
        <v>103</v>
      </c>
      <c r="I8060" s="1" t="s">
        <v>55</v>
      </c>
      <c r="J8060" s="1" t="s">
        <v>256</v>
      </c>
      <c r="K8060" s="1" t="s">
        <v>103</v>
      </c>
      <c r="L8060" s="1" t="s">
        <v>55</v>
      </c>
      <c r="M8060" s="1" t="s">
        <v>56</v>
      </c>
      <c r="N8060" s="1" t="s">
        <v>93</v>
      </c>
      <c r="O8060" s="1" t="s">
        <v>256</v>
      </c>
      <c r="P8060" s="1" t="s">
        <v>103</v>
      </c>
      <c r="Q8060" s="1" t="s">
        <v>55</v>
      </c>
      <c r="R8060" s="1" t="s">
        <v>56</v>
      </c>
      <c r="T8060" s="1" t="s">
        <v>58</v>
      </c>
      <c r="U8060" s="1" t="s">
        <v>59</v>
      </c>
      <c r="Y8060" s="1" t="s">
        <v>60</v>
      </c>
      <c r="AT8060" s="1" t="s">
        <v>282</v>
      </c>
      <c r="AU8060" s="1" t="s">
        <v>282</v>
      </c>
      <c r="AV8060" s="1" t="s">
        <v>260</v>
      </c>
      <c r="AX8060" s="3" t="str">
        <f t="array" ref="AX8060">TEXTJOIN(", ", TRUE, IF(X8060:AS8060="Y", X$1:AS$1, IF(X8060:AS8060&lt;&gt;"", X$1:AS$1 &amp; ": " &amp; X8060:AS8060, "")))
</f>
        <v>Cocaine</v>
      </c>
    </row>
    <row r="8061">
      <c r="A8061" s="2">
        <v>42400.0</v>
      </c>
      <c r="B8061" s="1" t="s">
        <v>50</v>
      </c>
      <c r="C8061" s="1">
        <v>57.0</v>
      </c>
      <c r="D8061" s="1" t="s">
        <v>51</v>
      </c>
      <c r="E8061" s="1" t="s">
        <v>63</v>
      </c>
      <c r="F8061" s="1" t="s">
        <v>137</v>
      </c>
      <c r="G8061" s="1" t="s">
        <v>262</v>
      </c>
      <c r="H8061" s="1" t="s">
        <v>263</v>
      </c>
      <c r="I8061" s="1" t="s">
        <v>55</v>
      </c>
      <c r="J8061" s="1" t="s">
        <v>262</v>
      </c>
      <c r="M8061" s="1" t="s">
        <v>56</v>
      </c>
      <c r="N8061" s="1" t="s">
        <v>66</v>
      </c>
      <c r="O8061" s="1" t="s">
        <v>262</v>
      </c>
      <c r="R8061" s="1" t="s">
        <v>56</v>
      </c>
      <c r="T8061" s="1" t="s">
        <v>7761</v>
      </c>
      <c r="U8061" s="1" t="s">
        <v>59</v>
      </c>
      <c r="W8061" s="1" t="s">
        <v>60</v>
      </c>
      <c r="X8061" s="1" t="s">
        <v>60</v>
      </c>
      <c r="AJ8061" s="1" t="s">
        <v>60</v>
      </c>
      <c r="AP8061" s="1" t="s">
        <v>60</v>
      </c>
      <c r="AR8061" s="1" t="s">
        <v>60</v>
      </c>
      <c r="AT8061" s="1" t="s">
        <v>556</v>
      </c>
      <c r="AU8061" s="1" t="s">
        <v>556</v>
      </c>
      <c r="AV8061" s="1" t="s">
        <v>266</v>
      </c>
      <c r="AX8061" s="3" t="str">
        <f t="array" ref="AX8061">TEXTJOIN(", ", TRUE, IF(X8061:AS8061="Y", X$1:AS$1, IF(X8061:AS8061&lt;&gt;"", X$1:AS$1 &amp; ": " &amp; X8061:AS8061, "")))
</f>
        <v>Heroin, Tramad, Heroin/Morph/Codeine, Any Opioid</v>
      </c>
    </row>
    <row r="8062">
      <c r="A8062" s="4">
        <v>41192.0</v>
      </c>
      <c r="B8062" s="1" t="s">
        <v>50</v>
      </c>
      <c r="C8062" s="1">
        <v>45.0</v>
      </c>
      <c r="D8062" s="1" t="s">
        <v>51</v>
      </c>
      <c r="E8062" s="1" t="s">
        <v>63</v>
      </c>
      <c r="G8062" s="1" t="s">
        <v>120</v>
      </c>
      <c r="H8062" s="1" t="s">
        <v>121</v>
      </c>
      <c r="J8062" s="1" t="s">
        <v>120</v>
      </c>
      <c r="L8062" s="1" t="s">
        <v>55</v>
      </c>
      <c r="M8062" s="1" t="s">
        <v>56</v>
      </c>
      <c r="N8062" s="1" t="s">
        <v>232</v>
      </c>
      <c r="O8062" s="1" t="s">
        <v>120</v>
      </c>
      <c r="P8062" s="1" t="s">
        <v>121</v>
      </c>
      <c r="R8062" s="1" t="s">
        <v>56</v>
      </c>
      <c r="T8062" s="1" t="s">
        <v>232</v>
      </c>
      <c r="U8062" s="1" t="s">
        <v>59</v>
      </c>
      <c r="X8062" s="1" t="s">
        <v>60</v>
      </c>
      <c r="AE8062" s="1" t="s">
        <v>60</v>
      </c>
      <c r="AT8062" s="1" t="s">
        <v>236</v>
      </c>
      <c r="AU8062" s="1" t="s">
        <v>236</v>
      </c>
      <c r="AV8062" s="1" t="s">
        <v>123</v>
      </c>
      <c r="AX8062" s="3" t="str">
        <f t="array" ref="AX8062">TEXTJOIN(", ", TRUE, IF(X8062:AS8062="Y", X$1:AS$1, IF(X8062:AS8062&lt;&gt;"", X$1:AS$1 &amp; ": " &amp; X8062:AS8062, "")))
</f>
        <v>Heroin, Hydrocodone</v>
      </c>
    </row>
    <row r="8063">
      <c r="A8063" s="2">
        <v>41710.0</v>
      </c>
      <c r="B8063" s="1" t="s">
        <v>50</v>
      </c>
      <c r="C8063" s="1">
        <v>51.0</v>
      </c>
      <c r="D8063" s="1" t="s">
        <v>51</v>
      </c>
      <c r="E8063" s="1" t="s">
        <v>63</v>
      </c>
      <c r="G8063" s="1" t="s">
        <v>82</v>
      </c>
      <c r="J8063" s="1" t="s">
        <v>54</v>
      </c>
      <c r="L8063" s="1" t="s">
        <v>55</v>
      </c>
      <c r="M8063" s="1" t="s">
        <v>177</v>
      </c>
      <c r="N8063" s="1" t="s">
        <v>119</v>
      </c>
      <c r="O8063" s="1" t="s">
        <v>82</v>
      </c>
      <c r="R8063" s="1" t="s">
        <v>67</v>
      </c>
      <c r="T8063" s="1" t="s">
        <v>1704</v>
      </c>
      <c r="U8063" s="1" t="s">
        <v>59</v>
      </c>
      <c r="X8063" s="1" t="s">
        <v>60</v>
      </c>
      <c r="AS8063" s="1" t="s">
        <v>2894</v>
      </c>
      <c r="AT8063" s="1" t="s">
        <v>329</v>
      </c>
      <c r="AU8063" s="1" t="s">
        <v>234</v>
      </c>
      <c r="AV8063" s="1" t="s">
        <v>85</v>
      </c>
      <c r="AX8063" s="3" t="str">
        <f t="array" ref="AX8063">TEXTJOIN(", ", TRUE, IF(X8063:AS8063="Y", X$1:AS$1, IF(X8063:AS8063&lt;&gt;"", X$1:AS$1 &amp; ": " &amp; X8063:AS8063, "")))
</f>
        <v>Heroin, Other: OPIATE</v>
      </c>
    </row>
    <row r="8064">
      <c r="A8064" s="2">
        <v>41584.0</v>
      </c>
      <c r="B8064" s="1" t="s">
        <v>50</v>
      </c>
      <c r="C8064" s="1">
        <v>60.0</v>
      </c>
      <c r="D8064" s="1" t="s">
        <v>51</v>
      </c>
      <c r="E8064" s="1" t="s">
        <v>52</v>
      </c>
      <c r="G8064" s="1" t="s">
        <v>82</v>
      </c>
      <c r="H8064" s="1" t="s">
        <v>54</v>
      </c>
      <c r="J8064" s="1" t="s">
        <v>82</v>
      </c>
      <c r="L8064" s="1" t="s">
        <v>55</v>
      </c>
      <c r="M8064" s="1" t="s">
        <v>56</v>
      </c>
      <c r="N8064" s="1" t="s">
        <v>113</v>
      </c>
      <c r="O8064" s="1" t="s">
        <v>82</v>
      </c>
      <c r="P8064" s="1" t="s">
        <v>54</v>
      </c>
      <c r="R8064" s="1" t="s">
        <v>67</v>
      </c>
      <c r="T8064" s="1" t="s">
        <v>729</v>
      </c>
      <c r="U8064" s="1" t="s">
        <v>59</v>
      </c>
      <c r="Y8064" s="1" t="s">
        <v>60</v>
      </c>
      <c r="AT8064" s="1" t="s">
        <v>329</v>
      </c>
      <c r="AU8064" s="1" t="s">
        <v>329</v>
      </c>
      <c r="AV8064" s="1" t="s">
        <v>85</v>
      </c>
      <c r="AX8064" s="3" t="str">
        <f t="array" ref="AX8064">TEXTJOIN(", ", TRUE, IF(X8064:AS8064="Y", X$1:AS$1, IF(X8064:AS8064&lt;&gt;"", X$1:AS$1 &amp; ": " &amp; X8064:AS8064, "")))
</f>
        <v>Cocaine</v>
      </c>
    </row>
    <row r="8065">
      <c r="A8065" s="2">
        <v>43273.0</v>
      </c>
      <c r="B8065" s="1" t="s">
        <v>50</v>
      </c>
      <c r="C8065" s="1">
        <v>34.0</v>
      </c>
      <c r="D8065" s="1" t="s">
        <v>51</v>
      </c>
      <c r="E8065" s="1" t="s">
        <v>63</v>
      </c>
      <c r="G8065" s="1" t="s">
        <v>1062</v>
      </c>
      <c r="H8065" s="1" t="s">
        <v>125</v>
      </c>
      <c r="I8065" s="1" t="s">
        <v>55</v>
      </c>
      <c r="J8065" s="1" t="s">
        <v>1062</v>
      </c>
      <c r="K8065" s="1" t="s">
        <v>125</v>
      </c>
      <c r="M8065" s="1" t="s">
        <v>56</v>
      </c>
      <c r="N8065" s="1" t="s">
        <v>66</v>
      </c>
      <c r="O8065" s="1" t="s">
        <v>91</v>
      </c>
      <c r="P8065" s="1" t="s">
        <v>91</v>
      </c>
      <c r="Q8065" s="1" t="s">
        <v>55</v>
      </c>
      <c r="R8065" s="1" t="s">
        <v>67</v>
      </c>
      <c r="T8065" s="1" t="s">
        <v>7298</v>
      </c>
      <c r="U8065" s="1" t="s">
        <v>59</v>
      </c>
      <c r="X8065" s="1" t="s">
        <v>60</v>
      </c>
      <c r="Y8065" s="1" t="s">
        <v>60</v>
      </c>
      <c r="Z8065" s="1" t="s">
        <v>60</v>
      </c>
      <c r="AP8065" s="1" t="s">
        <v>60</v>
      </c>
      <c r="AR8065" s="1" t="s">
        <v>60</v>
      </c>
      <c r="AT8065" s="1" t="s">
        <v>1064</v>
      </c>
      <c r="AU8065" s="1" t="s">
        <v>1064</v>
      </c>
      <c r="AV8065" s="1" t="s">
        <v>111</v>
      </c>
      <c r="AX8065" s="3" t="str">
        <f t="array" ref="AX8065">TEXTJOIN(", ", TRUE, IF(X8065:AS8065="Y", X$1:AS$1, IF(X8065:AS8065&lt;&gt;"", X$1:AS$1 &amp; ": " &amp; X8065:AS8065, "")))
</f>
        <v>Heroin, Cocaine, Fentanyl, Heroin/Morph/Codeine, Any Opioid</v>
      </c>
    </row>
    <row r="8066">
      <c r="A8066" s="2">
        <v>43347.0</v>
      </c>
      <c r="B8066" s="1" t="s">
        <v>50</v>
      </c>
      <c r="C8066" s="1">
        <v>28.0</v>
      </c>
      <c r="D8066" s="1" t="s">
        <v>51</v>
      </c>
      <c r="E8066" s="1" t="s">
        <v>63</v>
      </c>
      <c r="G8066" s="1" t="s">
        <v>1293</v>
      </c>
      <c r="H8066" s="1" t="s">
        <v>263</v>
      </c>
      <c r="I8066" s="1" t="s">
        <v>55</v>
      </c>
      <c r="J8066" s="1" t="s">
        <v>338</v>
      </c>
      <c r="K8066" s="1" t="s">
        <v>263</v>
      </c>
      <c r="M8066" s="1" t="s">
        <v>92</v>
      </c>
      <c r="N8066" s="1" t="s">
        <v>136</v>
      </c>
      <c r="O8066" s="1" t="s">
        <v>338</v>
      </c>
      <c r="P8066" s="1" t="s">
        <v>263</v>
      </c>
      <c r="Q8066" s="1" t="s">
        <v>55</v>
      </c>
      <c r="R8066" s="1" t="s">
        <v>67</v>
      </c>
      <c r="T8066" s="1" t="s">
        <v>2026</v>
      </c>
      <c r="U8066" s="1" t="s">
        <v>59</v>
      </c>
      <c r="Z8066" s="1" t="s">
        <v>60</v>
      </c>
      <c r="AD8066" s="1" t="s">
        <v>60</v>
      </c>
      <c r="AR8066" s="1" t="s">
        <v>60</v>
      </c>
      <c r="AT8066" s="1" t="s">
        <v>1294</v>
      </c>
      <c r="AU8066" s="1" t="s">
        <v>339</v>
      </c>
      <c r="AV8066" s="1" t="s">
        <v>534</v>
      </c>
      <c r="AX8066" s="3" t="str">
        <f t="array" ref="AX8066">TEXTJOIN(", ", TRUE, IF(X8066:AS8066="Y", X$1:AS$1, IF(X8066:AS8066&lt;&gt;"", X$1:AS$1 &amp; ": " &amp; X8066:AS8066, "")))
</f>
        <v>Fentanyl, Ethanol, Any Opioid</v>
      </c>
    </row>
    <row r="8067">
      <c r="A8067" s="4">
        <v>42303.0</v>
      </c>
      <c r="B8067" s="1" t="s">
        <v>86</v>
      </c>
      <c r="C8067" s="1">
        <v>25.0</v>
      </c>
      <c r="D8067" s="1" t="s">
        <v>76</v>
      </c>
      <c r="E8067" s="1" t="s">
        <v>63</v>
      </c>
      <c r="G8067" s="1" t="s">
        <v>352</v>
      </c>
      <c r="H8067" s="1" t="s">
        <v>54</v>
      </c>
      <c r="I8067" s="1" t="s">
        <v>55</v>
      </c>
      <c r="J8067" s="1" t="s">
        <v>352</v>
      </c>
      <c r="M8067" s="1" t="s">
        <v>56</v>
      </c>
      <c r="O8067" s="1" t="s">
        <v>352</v>
      </c>
      <c r="P8067" s="1" t="s">
        <v>54</v>
      </c>
      <c r="Q8067" s="1" t="s">
        <v>55</v>
      </c>
      <c r="R8067" s="1" t="s">
        <v>56</v>
      </c>
      <c r="T8067" s="1" t="s">
        <v>2099</v>
      </c>
      <c r="U8067" s="1" t="s">
        <v>59</v>
      </c>
      <c r="Z8067" s="1" t="s">
        <v>60</v>
      </c>
      <c r="AD8067" s="1" t="s">
        <v>60</v>
      </c>
      <c r="AR8067" s="1" t="s">
        <v>60</v>
      </c>
      <c r="AT8067" s="1" t="s">
        <v>354</v>
      </c>
      <c r="AU8067" s="1" t="s">
        <v>354</v>
      </c>
      <c r="AV8067" s="1" t="s">
        <v>355</v>
      </c>
      <c r="AX8067" s="3" t="str">
        <f t="array" ref="AX8067">TEXTJOIN(", ", TRUE, IF(X8067:AS8067="Y", X$1:AS$1, IF(X8067:AS8067&lt;&gt;"", X$1:AS$1 &amp; ": " &amp; X8067:AS8067, "")))
</f>
        <v>Fentanyl, Ethanol, Any Opioid</v>
      </c>
    </row>
    <row r="8068">
      <c r="A8068" s="4">
        <v>43093.0</v>
      </c>
      <c r="B8068" s="1" t="s">
        <v>86</v>
      </c>
      <c r="C8068" s="1">
        <v>36.0</v>
      </c>
      <c r="D8068" s="1" t="s">
        <v>51</v>
      </c>
      <c r="E8068" s="1" t="s">
        <v>63</v>
      </c>
      <c r="G8068" s="1" t="s">
        <v>120</v>
      </c>
      <c r="H8068" s="1" t="s">
        <v>121</v>
      </c>
      <c r="I8068" s="1" t="s">
        <v>55</v>
      </c>
      <c r="J8068" s="1" t="s">
        <v>120</v>
      </c>
      <c r="K8068" s="1" t="s">
        <v>121</v>
      </c>
      <c r="L8068" s="1" t="s">
        <v>55</v>
      </c>
      <c r="M8068" s="1" t="s">
        <v>56</v>
      </c>
      <c r="N8068" s="1" t="s">
        <v>93</v>
      </c>
      <c r="O8068" s="1" t="s">
        <v>120</v>
      </c>
      <c r="P8068" s="1" t="s">
        <v>121</v>
      </c>
      <c r="Q8068" s="1" t="s">
        <v>55</v>
      </c>
      <c r="R8068" s="1" t="s">
        <v>56</v>
      </c>
      <c r="T8068" s="1" t="s">
        <v>7762</v>
      </c>
      <c r="U8068" s="1" t="s">
        <v>59</v>
      </c>
      <c r="Y8068" s="1" t="s">
        <v>60</v>
      </c>
      <c r="Z8068" s="1" t="s">
        <v>60</v>
      </c>
      <c r="AG8068" s="1" t="s">
        <v>60</v>
      </c>
      <c r="AS8068" s="1" t="s">
        <v>1802</v>
      </c>
      <c r="AT8068" s="1" t="s">
        <v>236</v>
      </c>
      <c r="AU8068" s="1" t="s">
        <v>236</v>
      </c>
      <c r="AV8068" s="1" t="s">
        <v>123</v>
      </c>
      <c r="AX8068" s="3" t="str">
        <f t="array" ref="AX8068">TEXTJOIN(", ", TRUE, IF(X8068:AS8068="Y", X$1:AS$1, IF(X8068:AS8068&lt;&gt;"", X$1:AS$1 &amp; ": " &amp; X8068:AS8068, "")))
</f>
        <v>Cocaine, Fentanyl, Methadone, Other: Buprenor</v>
      </c>
    </row>
    <row r="8069">
      <c r="A8069" s="2">
        <v>44400.0</v>
      </c>
      <c r="B8069" s="1" t="s">
        <v>50</v>
      </c>
      <c r="C8069" s="1">
        <v>24.0</v>
      </c>
      <c r="D8069" s="1" t="s">
        <v>76</v>
      </c>
      <c r="E8069" s="1" t="s">
        <v>63</v>
      </c>
      <c r="F8069" s="1" t="s">
        <v>267</v>
      </c>
      <c r="G8069" s="1" t="s">
        <v>91</v>
      </c>
      <c r="H8069" s="1" t="s">
        <v>91</v>
      </c>
      <c r="I8069" s="1" t="s">
        <v>55</v>
      </c>
      <c r="J8069" s="1" t="s">
        <v>91</v>
      </c>
      <c r="K8069" s="1" t="s">
        <v>91</v>
      </c>
      <c r="L8069" s="1" t="s">
        <v>55</v>
      </c>
      <c r="M8069" s="1" t="s">
        <v>56</v>
      </c>
      <c r="N8069" s="1" t="s">
        <v>178</v>
      </c>
      <c r="O8069" s="1" t="s">
        <v>91</v>
      </c>
      <c r="P8069" s="1" t="s">
        <v>91</v>
      </c>
      <c r="Q8069" s="1" t="s">
        <v>55</v>
      </c>
      <c r="R8069" s="1" t="s">
        <v>56</v>
      </c>
      <c r="T8069" s="1" t="s">
        <v>7763</v>
      </c>
      <c r="U8069" s="1" t="s">
        <v>59</v>
      </c>
      <c r="Y8069" s="1" t="s">
        <v>60</v>
      </c>
      <c r="Z8069" s="1" t="s">
        <v>60</v>
      </c>
      <c r="AB8069" s="1" t="s">
        <v>60</v>
      </c>
      <c r="AD8069" s="1" t="s">
        <v>60</v>
      </c>
      <c r="AF8069" s="1" t="s">
        <v>60</v>
      </c>
      <c r="AR8069" s="1" t="s">
        <v>60</v>
      </c>
      <c r="AT8069" s="1" t="s">
        <v>110</v>
      </c>
      <c r="AU8069" s="1" t="s">
        <v>110</v>
      </c>
      <c r="AV8069" s="1" t="s">
        <v>111</v>
      </c>
      <c r="AX8069" s="3" t="str">
        <f t="array" ref="AX8069">TEXTJOIN(", ", TRUE, IF(X8069:AS8069="Y", X$1:AS$1, IF(X8069:AS8069&lt;&gt;"", X$1:AS$1 &amp; ": " &amp; X8069:AS8069, "")))
</f>
        <v>Cocaine, Fentanyl, Oxycodone, Ethanol, Benzodiazepine, Any Opioid</v>
      </c>
    </row>
    <row r="8070">
      <c r="A8070" s="2">
        <v>43539.0</v>
      </c>
      <c r="B8070" s="1" t="s">
        <v>50</v>
      </c>
      <c r="C8070" s="1">
        <v>43.0</v>
      </c>
      <c r="D8070" s="1" t="s">
        <v>51</v>
      </c>
      <c r="E8070" s="1" t="s">
        <v>63</v>
      </c>
      <c r="G8070" s="1" t="s">
        <v>256</v>
      </c>
      <c r="H8070" s="1" t="s">
        <v>103</v>
      </c>
      <c r="I8070" s="1" t="s">
        <v>55</v>
      </c>
      <c r="J8070" s="1" t="s">
        <v>256</v>
      </c>
      <c r="K8070" s="1" t="s">
        <v>103</v>
      </c>
      <c r="L8070" s="1" t="s">
        <v>55</v>
      </c>
      <c r="M8070" s="1" t="s">
        <v>56</v>
      </c>
      <c r="N8070" s="1" t="s">
        <v>93</v>
      </c>
      <c r="O8070" s="1" t="s">
        <v>256</v>
      </c>
      <c r="P8070" s="1" t="s">
        <v>103</v>
      </c>
      <c r="Q8070" s="1" t="s">
        <v>55</v>
      </c>
      <c r="R8070" s="1" t="s">
        <v>56</v>
      </c>
      <c r="T8070" s="1" t="s">
        <v>2859</v>
      </c>
      <c r="U8070" s="1" t="s">
        <v>59</v>
      </c>
      <c r="Y8070" s="1" t="s">
        <v>60</v>
      </c>
      <c r="Z8070" s="1" t="s">
        <v>60</v>
      </c>
      <c r="AR8070" s="1" t="s">
        <v>60</v>
      </c>
      <c r="AT8070" s="1" t="s">
        <v>282</v>
      </c>
      <c r="AU8070" s="1" t="s">
        <v>282</v>
      </c>
      <c r="AV8070" s="1" t="s">
        <v>260</v>
      </c>
      <c r="AX8070" s="3" t="str">
        <f t="array" ref="AX8070">TEXTJOIN(", ", TRUE, IF(X8070:AS8070="Y", X$1:AS$1, IF(X8070:AS8070&lt;&gt;"", X$1:AS$1 &amp; ": " &amp; X8070:AS8070, "")))
</f>
        <v>Cocaine, Fentanyl, Any Opioid</v>
      </c>
    </row>
    <row r="8071">
      <c r="A8071" s="2">
        <v>44462.0</v>
      </c>
      <c r="B8071" s="1" t="s">
        <v>50</v>
      </c>
      <c r="C8071" s="1">
        <v>34.0</v>
      </c>
      <c r="D8071" s="1" t="s">
        <v>51</v>
      </c>
      <c r="E8071" s="1" t="s">
        <v>63</v>
      </c>
      <c r="F8071" s="1" t="s">
        <v>267</v>
      </c>
      <c r="G8071" s="1" t="s">
        <v>91</v>
      </c>
      <c r="H8071" s="1" t="s">
        <v>91</v>
      </c>
      <c r="I8071" s="1" t="s">
        <v>55</v>
      </c>
      <c r="J8071" s="1" t="s">
        <v>290</v>
      </c>
      <c r="K8071" s="1" t="s">
        <v>91</v>
      </c>
      <c r="L8071" s="1" t="s">
        <v>55</v>
      </c>
      <c r="M8071" s="1" t="s">
        <v>404</v>
      </c>
      <c r="N8071" s="1" t="s">
        <v>155</v>
      </c>
      <c r="O8071" s="1" t="s">
        <v>91</v>
      </c>
      <c r="P8071" s="1" t="s">
        <v>91</v>
      </c>
      <c r="Q8071" s="1" t="s">
        <v>55</v>
      </c>
      <c r="R8071" s="1" t="s">
        <v>443</v>
      </c>
      <c r="T8071" s="1" t="s">
        <v>83</v>
      </c>
      <c r="U8071" s="1" t="s">
        <v>59</v>
      </c>
      <c r="Z8071" s="1" t="s">
        <v>60</v>
      </c>
      <c r="AR8071" s="1" t="s">
        <v>60</v>
      </c>
      <c r="AT8071" s="1" t="s">
        <v>110</v>
      </c>
      <c r="AU8071" s="1" t="s">
        <v>292</v>
      </c>
      <c r="AV8071" s="1" t="s">
        <v>111</v>
      </c>
      <c r="AX8071" s="3" t="str">
        <f t="array" ref="AX8071">TEXTJOIN(", ", TRUE, IF(X8071:AS8071="Y", X$1:AS$1, IF(X8071:AS8071&lt;&gt;"", X$1:AS$1 &amp; ": " &amp; X8071:AS8071, "")))
</f>
        <v>Fentanyl, Any Opioid</v>
      </c>
    </row>
    <row r="8072">
      <c r="A8072" s="4">
        <v>41962.0</v>
      </c>
      <c r="B8072" s="1" t="s">
        <v>50</v>
      </c>
      <c r="C8072" s="1">
        <v>61.0</v>
      </c>
      <c r="D8072" s="1" t="s">
        <v>51</v>
      </c>
      <c r="E8072" s="1" t="s">
        <v>63</v>
      </c>
      <c r="G8072" s="1" t="s">
        <v>484</v>
      </c>
      <c r="J8072" s="1" t="s">
        <v>484</v>
      </c>
      <c r="L8072" s="1" t="s">
        <v>55</v>
      </c>
      <c r="M8072" s="1" t="s">
        <v>56</v>
      </c>
      <c r="N8072" s="1" t="s">
        <v>66</v>
      </c>
      <c r="O8072" s="1" t="s">
        <v>484</v>
      </c>
      <c r="P8072" s="1" t="s">
        <v>103</v>
      </c>
      <c r="R8072" s="1" t="s">
        <v>56</v>
      </c>
      <c r="T8072" s="1" t="s">
        <v>7764</v>
      </c>
      <c r="U8072" s="1" t="s">
        <v>59</v>
      </c>
      <c r="AB8072" s="1" t="s">
        <v>60</v>
      </c>
      <c r="AC8072" s="1" t="s">
        <v>60</v>
      </c>
      <c r="AD8072" s="1" t="s">
        <v>60</v>
      </c>
      <c r="AJ8072" s="1" t="s">
        <v>60</v>
      </c>
      <c r="AT8072" s="1" t="s">
        <v>682</v>
      </c>
      <c r="AU8072" s="1" t="s">
        <v>682</v>
      </c>
      <c r="AV8072" s="1" t="s">
        <v>487</v>
      </c>
      <c r="AX8072" s="3" t="str">
        <f t="array" ref="AX8072">TEXTJOIN(", ", TRUE, IF(X8072:AS8072="Y", X$1:AS$1, IF(X8072:AS8072&lt;&gt;"", X$1:AS$1 &amp; ": " &amp; X8072:AS8072, "")))
</f>
        <v>Oxycodone, Oxymorphone, Ethanol, Tramad</v>
      </c>
    </row>
    <row r="8073">
      <c r="A8073" s="2">
        <v>41872.0</v>
      </c>
      <c r="B8073" s="1" t="s">
        <v>50</v>
      </c>
      <c r="C8073" s="1">
        <v>70.0</v>
      </c>
      <c r="D8073" s="1" t="s">
        <v>51</v>
      </c>
      <c r="E8073" s="1" t="s">
        <v>1191</v>
      </c>
      <c r="G8073" s="1" t="s">
        <v>488</v>
      </c>
      <c r="J8073" s="1" t="s">
        <v>488</v>
      </c>
      <c r="L8073" s="1" t="s">
        <v>55</v>
      </c>
      <c r="M8073" s="1" t="s">
        <v>56</v>
      </c>
      <c r="N8073" s="1" t="s">
        <v>113</v>
      </c>
      <c r="O8073" s="1" t="s">
        <v>488</v>
      </c>
      <c r="P8073" s="1" t="s">
        <v>91</v>
      </c>
      <c r="R8073" s="1" t="s">
        <v>56</v>
      </c>
      <c r="T8073" s="1" t="s">
        <v>7765</v>
      </c>
      <c r="U8073" s="1" t="s">
        <v>59</v>
      </c>
      <c r="Y8073" s="1" t="s">
        <v>60</v>
      </c>
      <c r="AT8073" s="1" t="s">
        <v>492</v>
      </c>
      <c r="AU8073" s="1" t="s">
        <v>492</v>
      </c>
      <c r="AV8073" s="1" t="s">
        <v>493</v>
      </c>
      <c r="AX8073" s="3" t="str">
        <f t="array" ref="AX8073">TEXTJOIN(", ", TRUE, IF(X8073:AS8073="Y", X$1:AS$1, IF(X8073:AS8073&lt;&gt;"", X$1:AS$1 &amp; ": " &amp; X8073:AS8073, "")))
</f>
        <v>Cocaine</v>
      </c>
    </row>
    <row r="8074">
      <c r="A8074" s="4">
        <v>43796.0</v>
      </c>
      <c r="B8074" s="1" t="s">
        <v>50</v>
      </c>
      <c r="C8074" s="1">
        <v>34.0</v>
      </c>
      <c r="D8074" s="1" t="s">
        <v>51</v>
      </c>
      <c r="E8074" s="1" t="s">
        <v>63</v>
      </c>
      <c r="G8074" s="1" t="s">
        <v>318</v>
      </c>
      <c r="H8074" s="1" t="s">
        <v>125</v>
      </c>
      <c r="I8074" s="1" t="s">
        <v>55</v>
      </c>
      <c r="J8074" s="1" t="s">
        <v>318</v>
      </c>
      <c r="K8074" s="1" t="s">
        <v>125</v>
      </c>
      <c r="L8074" s="1" t="s">
        <v>55</v>
      </c>
      <c r="M8074" s="1" t="s">
        <v>56</v>
      </c>
      <c r="N8074" s="1" t="s">
        <v>66</v>
      </c>
      <c r="O8074" s="1" t="s">
        <v>318</v>
      </c>
      <c r="P8074" s="1" t="s">
        <v>125</v>
      </c>
      <c r="Q8074" s="1" t="s">
        <v>55</v>
      </c>
      <c r="R8074" s="1" t="s">
        <v>56</v>
      </c>
      <c r="T8074" s="1" t="s">
        <v>4578</v>
      </c>
      <c r="U8074" s="1" t="s">
        <v>59</v>
      </c>
      <c r="Z8074" s="1" t="s">
        <v>60</v>
      </c>
      <c r="AR8074" s="1" t="s">
        <v>60</v>
      </c>
      <c r="AS8074" s="1" t="s">
        <v>38</v>
      </c>
      <c r="AT8074" s="1" t="s">
        <v>320</v>
      </c>
      <c r="AU8074" s="1" t="s">
        <v>320</v>
      </c>
      <c r="AV8074" s="1" t="s">
        <v>321</v>
      </c>
      <c r="AX8074" s="3" t="str">
        <f t="array" ref="AX8074">TEXTJOIN(", ", TRUE, IF(X8074:AS8074="Y", X$1:AS$1, IF(X8074:AS8074&lt;&gt;"", X$1:AS$1 &amp; ": " &amp; X8074:AS8074, "")))
</f>
        <v>Fentanyl, Any Opioid, Other: Xylazine</v>
      </c>
    </row>
    <row r="8075">
      <c r="A8075" s="2">
        <v>43488.0</v>
      </c>
      <c r="B8075" s="1" t="s">
        <v>50</v>
      </c>
      <c r="C8075" s="1">
        <v>52.0</v>
      </c>
      <c r="D8075" s="1" t="s">
        <v>76</v>
      </c>
      <c r="E8075" s="1" t="s">
        <v>63</v>
      </c>
      <c r="G8075" s="1" t="s">
        <v>82</v>
      </c>
      <c r="H8075" s="1" t="s">
        <v>54</v>
      </c>
      <c r="I8075" s="1" t="s">
        <v>55</v>
      </c>
      <c r="J8075" s="1" t="s">
        <v>82</v>
      </c>
      <c r="K8075" s="1" t="s">
        <v>54</v>
      </c>
      <c r="L8075" s="1" t="s">
        <v>55</v>
      </c>
      <c r="M8075" s="1" t="s">
        <v>56</v>
      </c>
      <c r="N8075" s="1" t="s">
        <v>7766</v>
      </c>
      <c r="O8075" s="1" t="s">
        <v>82</v>
      </c>
      <c r="P8075" s="1" t="s">
        <v>54</v>
      </c>
      <c r="Q8075" s="1" t="s">
        <v>55</v>
      </c>
      <c r="R8075" s="1" t="s">
        <v>67</v>
      </c>
      <c r="T8075" s="1" t="s">
        <v>7767</v>
      </c>
      <c r="U8075" s="1" t="s">
        <v>59</v>
      </c>
      <c r="AD8075" s="1" t="s">
        <v>60</v>
      </c>
      <c r="AJ8075" s="1" t="s">
        <v>60</v>
      </c>
      <c r="AO8075" s="1" t="s">
        <v>60</v>
      </c>
      <c r="AP8075" s="1" t="s">
        <v>60</v>
      </c>
      <c r="AR8075" s="1" t="s">
        <v>60</v>
      </c>
      <c r="AT8075" s="1" t="s">
        <v>329</v>
      </c>
      <c r="AU8075" s="1" t="s">
        <v>329</v>
      </c>
      <c r="AV8075" s="1" t="s">
        <v>85</v>
      </c>
      <c r="AX8075" s="3" t="str">
        <f t="array" ref="AX8075">TEXTJOIN(", ", TRUE, IF(X8075:AS8075="Y", X$1:AS$1, IF(X8075:AS8075&lt;&gt;"", X$1:AS$1 &amp; ": " &amp; X8075:AS8075, "")))
</f>
        <v>Ethanol, Tramad, Opiate NOS, Heroin/Morph/Codeine, Any Opioid</v>
      </c>
    </row>
    <row r="8076">
      <c r="A8076" s="2">
        <v>44167.0</v>
      </c>
      <c r="B8076" s="1" t="s">
        <v>50</v>
      </c>
      <c r="C8076" s="1">
        <v>50.0</v>
      </c>
      <c r="D8076" s="1" t="s">
        <v>51</v>
      </c>
      <c r="E8076" s="1" t="s">
        <v>63</v>
      </c>
      <c r="F8076" s="1" t="s">
        <v>137</v>
      </c>
      <c r="G8076" s="1" t="s">
        <v>185</v>
      </c>
      <c r="H8076" s="1" t="s">
        <v>91</v>
      </c>
      <c r="I8076" s="1" t="s">
        <v>55</v>
      </c>
      <c r="J8076" s="1" t="s">
        <v>185</v>
      </c>
      <c r="K8076" s="1" t="s">
        <v>91</v>
      </c>
      <c r="L8076" s="1" t="s">
        <v>55</v>
      </c>
      <c r="M8076" s="1" t="s">
        <v>404</v>
      </c>
      <c r="N8076" s="1" t="s">
        <v>155</v>
      </c>
      <c r="O8076" s="1" t="s">
        <v>185</v>
      </c>
      <c r="P8076" s="1" t="s">
        <v>91</v>
      </c>
      <c r="Q8076" s="1" t="s">
        <v>55</v>
      </c>
      <c r="R8076" s="1" t="s">
        <v>44</v>
      </c>
      <c r="T8076" s="1" t="s">
        <v>2341</v>
      </c>
      <c r="U8076" s="1" t="s">
        <v>59</v>
      </c>
      <c r="Z8076" s="1" t="s">
        <v>60</v>
      </c>
      <c r="AM8076" s="1" t="s">
        <v>60</v>
      </c>
      <c r="AR8076" s="1" t="s">
        <v>60</v>
      </c>
      <c r="AT8076" s="1" t="s">
        <v>188</v>
      </c>
      <c r="AU8076" s="1" t="s">
        <v>188</v>
      </c>
      <c r="AV8076" s="1" t="s">
        <v>189</v>
      </c>
      <c r="AX8076" s="3" t="str">
        <f t="array" ref="AX8076">TEXTJOIN(", ", TRUE, IF(X8076:AS8076="Y", X$1:AS$1, IF(X8076:AS8076&lt;&gt;"", X$1:AS$1 &amp; ": " &amp; X8076:AS8076, "")))
</f>
        <v>Fentanyl, Xylazine, Any Opioid</v>
      </c>
    </row>
    <row r="8077">
      <c r="A8077" s="4">
        <v>41243.0</v>
      </c>
      <c r="B8077" s="1" t="s">
        <v>50</v>
      </c>
      <c r="C8077" s="1">
        <v>24.0</v>
      </c>
      <c r="D8077" s="1" t="s">
        <v>51</v>
      </c>
      <c r="E8077" s="1" t="s">
        <v>63</v>
      </c>
      <c r="G8077" s="1" t="s">
        <v>82</v>
      </c>
      <c r="H8077" s="1" t="s">
        <v>54</v>
      </c>
      <c r="J8077" s="1" t="s">
        <v>82</v>
      </c>
      <c r="L8077" s="1" t="s">
        <v>55</v>
      </c>
      <c r="M8077" s="1" t="s">
        <v>56</v>
      </c>
      <c r="N8077" s="1" t="s">
        <v>104</v>
      </c>
      <c r="O8077" s="1" t="s">
        <v>82</v>
      </c>
      <c r="P8077" s="1" t="s">
        <v>54</v>
      </c>
      <c r="R8077" s="1" t="s">
        <v>56</v>
      </c>
      <c r="T8077" s="1" t="s">
        <v>232</v>
      </c>
      <c r="U8077" s="1" t="s">
        <v>59</v>
      </c>
      <c r="AB8077" s="1" t="s">
        <v>60</v>
      </c>
      <c r="AD8077" s="1" t="s">
        <v>60</v>
      </c>
      <c r="AF8077" s="1" t="s">
        <v>60</v>
      </c>
      <c r="AT8077" s="1" t="s">
        <v>329</v>
      </c>
      <c r="AU8077" s="1" t="s">
        <v>329</v>
      </c>
      <c r="AV8077" s="1" t="s">
        <v>85</v>
      </c>
      <c r="AX8077" s="3" t="str">
        <f t="array" ref="AX8077">TEXTJOIN(", ", TRUE, IF(X8077:AS8077="Y", X$1:AS$1, IF(X8077:AS8077&lt;&gt;"", X$1:AS$1 &amp; ": " &amp; X8077:AS8077, "")))
</f>
        <v>Oxycodone, Ethanol, Benzodiazepine</v>
      </c>
    </row>
    <row r="8078">
      <c r="A8078" s="2">
        <v>43197.0</v>
      </c>
      <c r="B8078" s="1" t="s">
        <v>50</v>
      </c>
      <c r="C8078" s="1">
        <v>55.0</v>
      </c>
      <c r="D8078" s="1" t="s">
        <v>51</v>
      </c>
      <c r="E8078" s="1" t="s">
        <v>63</v>
      </c>
      <c r="F8078" s="1" t="s">
        <v>137</v>
      </c>
      <c r="G8078" s="1" t="s">
        <v>91</v>
      </c>
      <c r="H8078" s="1" t="s">
        <v>91</v>
      </c>
      <c r="I8078" s="1" t="s">
        <v>55</v>
      </c>
      <c r="J8078" s="1" t="s">
        <v>91</v>
      </c>
      <c r="K8078" s="1" t="s">
        <v>91</v>
      </c>
      <c r="M8078" s="1" t="s">
        <v>56</v>
      </c>
      <c r="N8078" s="1" t="s">
        <v>136</v>
      </c>
      <c r="O8078" s="1" t="s">
        <v>91</v>
      </c>
      <c r="P8078" s="1" t="s">
        <v>91</v>
      </c>
      <c r="Q8078" s="1" t="s">
        <v>55</v>
      </c>
      <c r="R8078" s="1" t="s">
        <v>56</v>
      </c>
      <c r="T8078" s="1" t="s">
        <v>7768</v>
      </c>
      <c r="U8078" s="1" t="s">
        <v>59</v>
      </c>
      <c r="X8078" s="1" t="s">
        <v>60</v>
      </c>
      <c r="Z8078" s="1" t="s">
        <v>60</v>
      </c>
      <c r="AA8078" s="1" t="s">
        <v>60</v>
      </c>
      <c r="AP8078" s="1" t="s">
        <v>60</v>
      </c>
      <c r="AR8078" s="1" t="s">
        <v>60</v>
      </c>
      <c r="AT8078" s="1" t="s">
        <v>110</v>
      </c>
      <c r="AU8078" s="1" t="s">
        <v>110</v>
      </c>
      <c r="AV8078" s="1" t="s">
        <v>111</v>
      </c>
      <c r="AX8078" s="3" t="str">
        <f t="array" ref="AX8078">TEXTJOIN(", ", TRUE, IF(X8078:AS8078="Y", X$1:AS$1, IF(X8078:AS8078&lt;&gt;"", X$1:AS$1 &amp; ": " &amp; X8078:AS8078, "")))
</f>
        <v>Heroin, Fentanyl, Fentanyl Analogue, Heroin/Morph/Codeine, Any Opioid</v>
      </c>
    </row>
    <row r="8079">
      <c r="A8079" s="2">
        <v>44431.0</v>
      </c>
      <c r="B8079" s="1" t="s">
        <v>50</v>
      </c>
      <c r="C8079" s="1">
        <v>51.0</v>
      </c>
      <c r="D8079" s="1" t="s">
        <v>51</v>
      </c>
      <c r="E8079" s="1" t="s">
        <v>502</v>
      </c>
      <c r="G8079" s="1" t="s">
        <v>65</v>
      </c>
      <c r="H8079" s="1" t="s">
        <v>65</v>
      </c>
      <c r="I8079" s="1" t="s">
        <v>55</v>
      </c>
      <c r="J8079" s="1" t="s">
        <v>65</v>
      </c>
      <c r="K8079" s="1" t="s">
        <v>65</v>
      </c>
      <c r="L8079" s="1" t="s">
        <v>55</v>
      </c>
      <c r="M8079" s="1" t="s">
        <v>743</v>
      </c>
      <c r="N8079" s="1" t="s">
        <v>136</v>
      </c>
      <c r="O8079" s="1" t="s">
        <v>65</v>
      </c>
      <c r="P8079" s="1" t="s">
        <v>65</v>
      </c>
      <c r="Q8079" s="1" t="s">
        <v>55</v>
      </c>
      <c r="R8079" s="1" t="s">
        <v>56</v>
      </c>
      <c r="T8079" s="1" t="s">
        <v>3713</v>
      </c>
      <c r="U8079" s="1" t="s">
        <v>59</v>
      </c>
      <c r="Y8079" s="1" t="s">
        <v>60</v>
      </c>
      <c r="Z8079" s="1" t="s">
        <v>60</v>
      </c>
      <c r="AD8079" s="1" t="s">
        <v>60</v>
      </c>
      <c r="AM8079" s="1" t="s">
        <v>60</v>
      </c>
      <c r="AR8079" s="1" t="s">
        <v>60</v>
      </c>
      <c r="AT8079" s="1" t="s">
        <v>410</v>
      </c>
      <c r="AU8079" s="1" t="s">
        <v>410</v>
      </c>
      <c r="AV8079" s="1" t="s">
        <v>150</v>
      </c>
      <c r="AX8079" s="3" t="str">
        <f t="array" ref="AX8079">TEXTJOIN(", ", TRUE, IF(X8079:AS8079="Y", X$1:AS$1, IF(X8079:AS8079&lt;&gt;"", X$1:AS$1 &amp; ": " &amp; X8079:AS8079, "")))
</f>
        <v>Cocaine, Fentanyl, Ethanol, Xylazine, Any Opioid</v>
      </c>
    </row>
    <row r="8080">
      <c r="A8080" s="2">
        <v>42228.0</v>
      </c>
      <c r="B8080" s="1" t="s">
        <v>86</v>
      </c>
      <c r="C8080" s="1">
        <v>54.0</v>
      </c>
      <c r="D8080" s="1" t="s">
        <v>51</v>
      </c>
      <c r="E8080" s="1" t="s">
        <v>63</v>
      </c>
      <c r="F8080" s="1" t="s">
        <v>137</v>
      </c>
      <c r="G8080" s="1" t="s">
        <v>82</v>
      </c>
      <c r="H8080" s="1" t="s">
        <v>54</v>
      </c>
      <c r="I8080" s="1" t="s">
        <v>55</v>
      </c>
      <c r="J8080" s="1" t="s">
        <v>81</v>
      </c>
      <c r="M8080" s="1" t="s">
        <v>44</v>
      </c>
      <c r="O8080" s="1" t="s">
        <v>81</v>
      </c>
      <c r="P8080" s="1" t="s">
        <v>54</v>
      </c>
      <c r="Q8080" s="1" t="s">
        <v>55</v>
      </c>
      <c r="R8080" s="1" t="s">
        <v>44</v>
      </c>
      <c r="T8080" s="1" t="s">
        <v>7769</v>
      </c>
      <c r="U8080" s="1" t="s">
        <v>59</v>
      </c>
      <c r="W8080" s="1" t="s">
        <v>60</v>
      </c>
      <c r="X8080" s="1" t="s">
        <v>60</v>
      </c>
      <c r="Y8080" s="1" t="s">
        <v>60</v>
      </c>
      <c r="AD8080" s="1" t="s">
        <v>60</v>
      </c>
      <c r="AP8080" s="1" t="s">
        <v>60</v>
      </c>
      <c r="AR8080" s="1" t="s">
        <v>60</v>
      </c>
      <c r="AT8080" s="1" t="s">
        <v>329</v>
      </c>
      <c r="AU8080" s="1" t="s">
        <v>84</v>
      </c>
      <c r="AV8080" s="1" t="s">
        <v>598</v>
      </c>
      <c r="AX8080" s="3" t="str">
        <f t="array" ref="AX8080">TEXTJOIN(", ", TRUE, IF(X8080:AS8080="Y", X$1:AS$1, IF(X8080:AS8080&lt;&gt;"", X$1:AS$1 &amp; ": " &amp; X8080:AS8080, "")))
</f>
        <v>Heroin, Cocaine, Ethanol, Heroin/Morph/Codeine, Any Opioid</v>
      </c>
    </row>
    <row r="8081">
      <c r="A8081" s="2">
        <v>42060.0</v>
      </c>
      <c r="B8081" s="1" t="s">
        <v>86</v>
      </c>
      <c r="C8081" s="1">
        <v>54.0</v>
      </c>
      <c r="D8081" s="1" t="s">
        <v>51</v>
      </c>
      <c r="E8081" s="1" t="s">
        <v>63</v>
      </c>
      <c r="G8081" s="1" t="s">
        <v>185</v>
      </c>
      <c r="H8081" s="1" t="s">
        <v>91</v>
      </c>
      <c r="I8081" s="1" t="s">
        <v>55</v>
      </c>
      <c r="J8081" s="1" t="s">
        <v>185</v>
      </c>
      <c r="M8081" s="1" t="s">
        <v>56</v>
      </c>
      <c r="O8081" s="1" t="s">
        <v>185</v>
      </c>
      <c r="P8081" s="1" t="s">
        <v>91</v>
      </c>
      <c r="Q8081" s="1" t="s">
        <v>55</v>
      </c>
      <c r="R8081" s="1" t="s">
        <v>56</v>
      </c>
      <c r="T8081" s="1" t="s">
        <v>73</v>
      </c>
      <c r="U8081" s="1" t="s">
        <v>59</v>
      </c>
      <c r="W8081" s="1" t="s">
        <v>60</v>
      </c>
      <c r="X8081" s="1" t="s">
        <v>60</v>
      </c>
      <c r="AP8081" s="1" t="s">
        <v>60</v>
      </c>
      <c r="AR8081" s="1" t="s">
        <v>60</v>
      </c>
      <c r="AT8081" s="1" t="s">
        <v>188</v>
      </c>
      <c r="AU8081" s="1" t="s">
        <v>188</v>
      </c>
      <c r="AV8081" s="1" t="s">
        <v>189</v>
      </c>
      <c r="AX8081" s="3" t="str">
        <f t="array" ref="AX8081">TEXTJOIN(", ", TRUE, IF(X8081:AS8081="Y", X$1:AS$1, IF(X8081:AS8081&lt;&gt;"", X$1:AS$1 &amp; ": " &amp; X8081:AS8081, "")))
</f>
        <v>Heroin, Heroin/Morph/Codeine, Any Opioid</v>
      </c>
    </row>
    <row r="8082">
      <c r="A8082" s="2">
        <v>43340.0</v>
      </c>
      <c r="B8082" s="1" t="s">
        <v>50</v>
      </c>
      <c r="C8082" s="1">
        <v>30.0</v>
      </c>
      <c r="D8082" s="1" t="s">
        <v>51</v>
      </c>
      <c r="E8082" s="1" t="s">
        <v>63</v>
      </c>
      <c r="G8082" s="1" t="s">
        <v>1430</v>
      </c>
      <c r="H8082" s="1" t="s">
        <v>91</v>
      </c>
      <c r="I8082" s="1" t="s">
        <v>55</v>
      </c>
      <c r="J8082" s="1" t="s">
        <v>91</v>
      </c>
      <c r="K8082" s="1" t="s">
        <v>91</v>
      </c>
      <c r="M8082" s="1" t="s">
        <v>401</v>
      </c>
      <c r="N8082" s="1" t="s">
        <v>7770</v>
      </c>
      <c r="O8082" s="1" t="s">
        <v>91</v>
      </c>
      <c r="P8082" s="1" t="s">
        <v>91</v>
      </c>
      <c r="Q8082" s="1" t="s">
        <v>55</v>
      </c>
      <c r="R8082" s="1" t="s">
        <v>67</v>
      </c>
      <c r="T8082" s="1" t="s">
        <v>7771</v>
      </c>
      <c r="U8082" s="1" t="s">
        <v>59</v>
      </c>
      <c r="AD8082" s="1" t="s">
        <v>60</v>
      </c>
      <c r="AT8082" s="1" t="s">
        <v>1432</v>
      </c>
      <c r="AU8082" s="1" t="s">
        <v>110</v>
      </c>
      <c r="AV8082" s="1" t="s">
        <v>111</v>
      </c>
      <c r="AX8082" s="3" t="str">
        <f t="array" ref="AX8082">TEXTJOIN(", ", TRUE, IF(X8082:AS8082="Y", X$1:AS$1, IF(X8082:AS8082&lt;&gt;"", X$1:AS$1 &amp; ": " &amp; X8082:AS8082, "")))
</f>
        <v>Ethanol</v>
      </c>
    </row>
    <row r="8083">
      <c r="A8083" s="2">
        <v>43577.0</v>
      </c>
      <c r="B8083" s="1" t="s">
        <v>50</v>
      </c>
      <c r="C8083" s="1">
        <v>30.0</v>
      </c>
      <c r="D8083" s="1" t="s">
        <v>76</v>
      </c>
      <c r="E8083" s="1" t="s">
        <v>63</v>
      </c>
      <c r="G8083" s="1" t="s">
        <v>562</v>
      </c>
      <c r="H8083" s="1" t="s">
        <v>91</v>
      </c>
      <c r="I8083" s="1" t="s">
        <v>55</v>
      </c>
      <c r="J8083" s="1" t="s">
        <v>562</v>
      </c>
      <c r="K8083" s="1" t="s">
        <v>91</v>
      </c>
      <c r="L8083" s="1" t="s">
        <v>55</v>
      </c>
      <c r="M8083" s="1" t="s">
        <v>56</v>
      </c>
      <c r="N8083" s="1" t="s">
        <v>713</v>
      </c>
      <c r="O8083" s="1" t="s">
        <v>562</v>
      </c>
      <c r="P8083" s="1" t="s">
        <v>91</v>
      </c>
      <c r="Q8083" s="1" t="s">
        <v>55</v>
      </c>
      <c r="R8083" s="1" t="s">
        <v>56</v>
      </c>
      <c r="T8083" s="1" t="s">
        <v>7772</v>
      </c>
      <c r="U8083" s="1" t="s">
        <v>59</v>
      </c>
      <c r="X8083" s="1" t="s">
        <v>60</v>
      </c>
      <c r="Y8083" s="1" t="s">
        <v>60</v>
      </c>
      <c r="Z8083" s="1" t="s">
        <v>60</v>
      </c>
      <c r="AA8083" s="1" t="s">
        <v>60</v>
      </c>
      <c r="AP8083" s="1" t="s">
        <v>60</v>
      </c>
      <c r="AR8083" s="1" t="s">
        <v>60</v>
      </c>
      <c r="AT8083" s="1" t="s">
        <v>564</v>
      </c>
      <c r="AU8083" s="1" t="s">
        <v>564</v>
      </c>
      <c r="AV8083" s="1" t="s">
        <v>565</v>
      </c>
      <c r="AX8083" s="3" t="str">
        <f t="array" ref="AX8083">TEXTJOIN(", ", TRUE, IF(X8083:AS8083="Y", X$1:AS$1, IF(X8083:AS8083&lt;&gt;"", X$1:AS$1 &amp; ": " &amp; X8083:AS8083, "")))
</f>
        <v>Heroin, Cocaine, Fentanyl, Fentanyl Analogue, Heroin/Morph/Codeine, Any Opioid</v>
      </c>
    </row>
    <row r="8084">
      <c r="A8084" s="2">
        <v>42155.0</v>
      </c>
      <c r="B8084" s="1" t="s">
        <v>86</v>
      </c>
      <c r="C8084" s="1">
        <v>47.0</v>
      </c>
      <c r="D8084" s="1" t="s">
        <v>51</v>
      </c>
      <c r="E8084" s="1" t="s">
        <v>63</v>
      </c>
      <c r="G8084" s="1" t="s">
        <v>82</v>
      </c>
      <c r="H8084" s="1" t="s">
        <v>54</v>
      </c>
      <c r="I8084" s="1" t="s">
        <v>55</v>
      </c>
      <c r="J8084" s="1" t="s">
        <v>82</v>
      </c>
      <c r="M8084" s="1" t="s">
        <v>56</v>
      </c>
      <c r="O8084" s="1" t="s">
        <v>82</v>
      </c>
      <c r="P8084" s="1" t="s">
        <v>54</v>
      </c>
      <c r="Q8084" s="1" t="s">
        <v>55</v>
      </c>
      <c r="R8084" s="1" t="s">
        <v>56</v>
      </c>
      <c r="T8084" s="1" t="s">
        <v>7773</v>
      </c>
      <c r="X8084" s="1" t="s">
        <v>60</v>
      </c>
      <c r="Z8084" s="1" t="s">
        <v>60</v>
      </c>
      <c r="AD8084" s="1" t="s">
        <v>60</v>
      </c>
      <c r="AT8084" s="1" t="s">
        <v>329</v>
      </c>
      <c r="AU8084" s="1" t="s">
        <v>329</v>
      </c>
      <c r="AV8084" s="1" t="s">
        <v>85</v>
      </c>
      <c r="AX8084" s="3" t="str">
        <f t="array" ref="AX8084">TEXTJOIN(", ", TRUE, IF(X8084:AS8084="Y", X$1:AS$1, IF(X8084:AS8084&lt;&gt;"", X$1:AS$1 &amp; ": " &amp; X8084:AS8084, "")))
</f>
        <v>Heroin, Fentanyl, Ethanol</v>
      </c>
    </row>
    <row r="8085">
      <c r="A8085" s="4">
        <v>43460.0</v>
      </c>
      <c r="B8085" s="1" t="s">
        <v>50</v>
      </c>
      <c r="C8085" s="1">
        <v>28.0</v>
      </c>
      <c r="D8085" s="1" t="s">
        <v>51</v>
      </c>
      <c r="E8085" s="1" t="s">
        <v>63</v>
      </c>
      <c r="F8085" s="1" t="s">
        <v>137</v>
      </c>
      <c r="G8085" s="1" t="s">
        <v>488</v>
      </c>
      <c r="H8085" s="1" t="s">
        <v>91</v>
      </c>
      <c r="I8085" s="1" t="s">
        <v>55</v>
      </c>
      <c r="J8085" s="1" t="s">
        <v>488</v>
      </c>
      <c r="K8085" s="1" t="s">
        <v>91</v>
      </c>
      <c r="M8085" s="1" t="s">
        <v>56</v>
      </c>
      <c r="N8085" s="1" t="s">
        <v>119</v>
      </c>
      <c r="O8085" s="1" t="s">
        <v>91</v>
      </c>
      <c r="P8085" s="1" t="s">
        <v>91</v>
      </c>
      <c r="Q8085" s="1" t="s">
        <v>55</v>
      </c>
      <c r="R8085" s="1" t="s">
        <v>67</v>
      </c>
      <c r="T8085" s="1" t="s">
        <v>5928</v>
      </c>
      <c r="U8085" s="1" t="s">
        <v>59</v>
      </c>
      <c r="X8085" s="1" t="s">
        <v>60</v>
      </c>
      <c r="Y8085" s="1" t="s">
        <v>60</v>
      </c>
      <c r="AP8085" s="1" t="s">
        <v>60</v>
      </c>
      <c r="AR8085" s="1" t="s">
        <v>60</v>
      </c>
      <c r="AT8085" s="1" t="s">
        <v>492</v>
      </c>
      <c r="AU8085" s="1" t="s">
        <v>492</v>
      </c>
      <c r="AV8085" s="1" t="s">
        <v>111</v>
      </c>
      <c r="AX8085" s="3" t="str">
        <f t="array" ref="AX8085">TEXTJOIN(", ", TRUE, IF(X8085:AS8085="Y", X$1:AS$1, IF(X8085:AS8085&lt;&gt;"", X$1:AS$1 &amp; ": " &amp; X8085:AS8085, "")))
</f>
        <v>Heroin, Cocaine, Heroin/Morph/Codeine, Any Opioid</v>
      </c>
    </row>
    <row r="8086">
      <c r="A8086" s="2">
        <v>41809.0</v>
      </c>
      <c r="B8086" s="1" t="s">
        <v>50</v>
      </c>
      <c r="C8086" s="1">
        <v>46.0</v>
      </c>
      <c r="D8086" s="1" t="s">
        <v>51</v>
      </c>
      <c r="E8086" s="1" t="s">
        <v>63</v>
      </c>
      <c r="G8086" s="1" t="s">
        <v>361</v>
      </c>
      <c r="J8086" s="1" t="s">
        <v>361</v>
      </c>
      <c r="L8086" s="1" t="s">
        <v>55</v>
      </c>
      <c r="M8086" s="1" t="s">
        <v>56</v>
      </c>
      <c r="N8086" s="1" t="s">
        <v>104</v>
      </c>
      <c r="O8086" s="1" t="s">
        <v>361</v>
      </c>
      <c r="P8086" s="1" t="s">
        <v>65</v>
      </c>
      <c r="R8086" s="1" t="s">
        <v>56</v>
      </c>
      <c r="T8086" s="1" t="s">
        <v>914</v>
      </c>
      <c r="U8086" s="1" t="s">
        <v>59</v>
      </c>
      <c r="Z8086" s="1" t="s">
        <v>60</v>
      </c>
      <c r="AT8086" s="1" t="s">
        <v>363</v>
      </c>
      <c r="AU8086" s="1" t="s">
        <v>363</v>
      </c>
      <c r="AV8086" s="1" t="s">
        <v>1023</v>
      </c>
      <c r="AX8086" s="3" t="str">
        <f t="array" ref="AX8086">TEXTJOIN(", ", TRUE, IF(X8086:AS8086="Y", X$1:AS$1, IF(X8086:AS8086&lt;&gt;"", X$1:AS$1 &amp; ": " &amp; X8086:AS8086, "")))
</f>
        <v>Fentanyl</v>
      </c>
    </row>
    <row r="8087">
      <c r="A8087" s="2">
        <v>44064.0</v>
      </c>
      <c r="B8087" s="1" t="s">
        <v>50</v>
      </c>
      <c r="C8087" s="1">
        <v>59.0</v>
      </c>
      <c r="D8087" s="1" t="s">
        <v>76</v>
      </c>
      <c r="E8087" s="1" t="s">
        <v>63</v>
      </c>
      <c r="G8087" s="1" t="s">
        <v>103</v>
      </c>
      <c r="H8087" s="1" t="s">
        <v>103</v>
      </c>
      <c r="I8087" s="1" t="s">
        <v>55</v>
      </c>
      <c r="J8087" s="1" t="s">
        <v>103</v>
      </c>
      <c r="K8087" s="1" t="s">
        <v>103</v>
      </c>
      <c r="L8087" s="1" t="s">
        <v>55</v>
      </c>
      <c r="M8087" s="1" t="s">
        <v>56</v>
      </c>
      <c r="N8087" s="1" t="s">
        <v>104</v>
      </c>
      <c r="O8087" s="1" t="s">
        <v>103</v>
      </c>
      <c r="P8087" s="1" t="s">
        <v>103</v>
      </c>
      <c r="Q8087" s="1" t="s">
        <v>55</v>
      </c>
      <c r="R8087" s="1" t="s">
        <v>56</v>
      </c>
      <c r="T8087" s="1" t="s">
        <v>7774</v>
      </c>
      <c r="U8087" s="1" t="s">
        <v>59</v>
      </c>
      <c r="AG8087" s="1" t="s">
        <v>60</v>
      </c>
      <c r="AR8087" s="1" t="s">
        <v>60</v>
      </c>
      <c r="AT8087" s="1" t="s">
        <v>167</v>
      </c>
      <c r="AU8087" s="1" t="s">
        <v>167</v>
      </c>
      <c r="AV8087" s="1" t="s">
        <v>168</v>
      </c>
      <c r="AX8087" s="3" t="str">
        <f t="array" ref="AX8087">TEXTJOIN(", ", TRUE, IF(X8087:AS8087="Y", X$1:AS$1, IF(X8087:AS8087&lt;&gt;"", X$1:AS$1 &amp; ": " &amp; X8087:AS8087, "")))
</f>
        <v>Methadone, Any Opioid</v>
      </c>
    </row>
    <row r="8088">
      <c r="A8088" s="2">
        <v>44351.0</v>
      </c>
      <c r="B8088" s="1" t="s">
        <v>50</v>
      </c>
      <c r="C8088" s="1">
        <v>39.0</v>
      </c>
      <c r="D8088" s="1" t="s">
        <v>51</v>
      </c>
      <c r="E8088" s="1" t="s">
        <v>63</v>
      </c>
      <c r="G8088" s="1" t="s">
        <v>185</v>
      </c>
      <c r="H8088" s="1" t="s">
        <v>91</v>
      </c>
      <c r="I8088" s="1" t="s">
        <v>55</v>
      </c>
      <c r="J8088" s="1" t="s">
        <v>185</v>
      </c>
      <c r="K8088" s="1" t="s">
        <v>91</v>
      </c>
      <c r="L8088" s="1" t="s">
        <v>55</v>
      </c>
      <c r="M8088" s="1" t="s">
        <v>56</v>
      </c>
      <c r="N8088" s="1" t="s">
        <v>155</v>
      </c>
      <c r="O8088" s="1" t="s">
        <v>185</v>
      </c>
      <c r="P8088" s="1" t="s">
        <v>91</v>
      </c>
      <c r="Q8088" s="1" t="s">
        <v>55</v>
      </c>
      <c r="R8088" s="1" t="s">
        <v>56</v>
      </c>
      <c r="T8088" s="1" t="s">
        <v>7775</v>
      </c>
      <c r="U8088" s="1" t="s">
        <v>59</v>
      </c>
      <c r="Y8088" s="1" t="s">
        <v>60</v>
      </c>
      <c r="Z8088" s="1" t="s">
        <v>60</v>
      </c>
      <c r="AD8088" s="1" t="s">
        <v>60</v>
      </c>
      <c r="AF8088" s="1" t="s">
        <v>60</v>
      </c>
      <c r="AG8088" s="1" t="s">
        <v>60</v>
      </c>
      <c r="AR8088" s="1" t="s">
        <v>60</v>
      </c>
      <c r="AT8088" s="1" t="s">
        <v>188</v>
      </c>
      <c r="AU8088" s="1" t="s">
        <v>188</v>
      </c>
      <c r="AV8088" s="1" t="s">
        <v>189</v>
      </c>
      <c r="AX8088" s="3" t="str">
        <f t="array" ref="AX8088">TEXTJOIN(", ", TRUE, IF(X8088:AS8088="Y", X$1:AS$1, IF(X8088:AS8088&lt;&gt;"", X$1:AS$1 &amp; ": " &amp; X8088:AS8088, "")))
</f>
        <v>Cocaine, Fentanyl, Ethanol, Benzodiazepine, Methadone, Any Opioid</v>
      </c>
    </row>
    <row r="8089">
      <c r="A8089" s="4">
        <v>43415.0</v>
      </c>
      <c r="B8089" s="1" t="s">
        <v>50</v>
      </c>
      <c r="C8089" s="1">
        <v>32.0</v>
      </c>
      <c r="D8089" s="1" t="s">
        <v>51</v>
      </c>
      <c r="E8089" s="1" t="s">
        <v>63</v>
      </c>
      <c r="G8089" s="1" t="s">
        <v>90</v>
      </c>
      <c r="H8089" s="1" t="s">
        <v>91</v>
      </c>
      <c r="I8089" s="1" t="s">
        <v>55</v>
      </c>
      <c r="J8089" s="1" t="s">
        <v>90</v>
      </c>
      <c r="K8089" s="1" t="s">
        <v>91</v>
      </c>
      <c r="M8089" s="1" t="s">
        <v>56</v>
      </c>
      <c r="N8089" s="1" t="s">
        <v>136</v>
      </c>
      <c r="O8089" s="1" t="s">
        <v>90</v>
      </c>
      <c r="P8089" s="1" t="s">
        <v>91</v>
      </c>
      <c r="Q8089" s="1" t="s">
        <v>55</v>
      </c>
      <c r="R8089" s="1" t="s">
        <v>56</v>
      </c>
      <c r="T8089" s="1" t="s">
        <v>83</v>
      </c>
      <c r="U8089" s="1" t="s">
        <v>59</v>
      </c>
      <c r="Z8089" s="1" t="s">
        <v>60</v>
      </c>
      <c r="AR8089" s="1" t="s">
        <v>60</v>
      </c>
      <c r="AT8089" s="1" t="s">
        <v>96</v>
      </c>
      <c r="AU8089" s="1" t="s">
        <v>96</v>
      </c>
      <c r="AV8089" s="1" t="s">
        <v>97</v>
      </c>
      <c r="AX8089" s="3" t="str">
        <f t="array" ref="AX8089">TEXTJOIN(", ", TRUE, IF(X8089:AS8089="Y", X$1:AS$1, IF(X8089:AS8089&lt;&gt;"", X$1:AS$1 &amp; ": " &amp; X8089:AS8089, "")))
</f>
        <v>Fentanyl, Any Opioid</v>
      </c>
    </row>
    <row r="8090">
      <c r="A8090" s="4">
        <v>43828.0</v>
      </c>
      <c r="B8090" s="1" t="s">
        <v>50</v>
      </c>
      <c r="C8090" s="1">
        <v>50.0</v>
      </c>
      <c r="D8090" s="1" t="s">
        <v>51</v>
      </c>
      <c r="E8090" s="1" t="s">
        <v>63</v>
      </c>
      <c r="G8090" s="1" t="s">
        <v>82</v>
      </c>
      <c r="H8090" s="1" t="s">
        <v>54</v>
      </c>
      <c r="I8090" s="1" t="s">
        <v>55</v>
      </c>
      <c r="J8090" s="1" t="s">
        <v>82</v>
      </c>
      <c r="K8090" s="1" t="s">
        <v>54</v>
      </c>
      <c r="L8090" s="1" t="s">
        <v>55</v>
      </c>
      <c r="M8090" s="1" t="s">
        <v>56</v>
      </c>
      <c r="N8090" s="1" t="s">
        <v>119</v>
      </c>
      <c r="O8090" s="1" t="s">
        <v>82</v>
      </c>
      <c r="P8090" s="1" t="s">
        <v>54</v>
      </c>
      <c r="Q8090" s="1" t="s">
        <v>55</v>
      </c>
      <c r="R8090" s="1" t="s">
        <v>67</v>
      </c>
      <c r="T8090" s="1" t="s">
        <v>83</v>
      </c>
      <c r="U8090" s="1" t="s">
        <v>59</v>
      </c>
      <c r="Z8090" s="1" t="s">
        <v>60</v>
      </c>
      <c r="AP8090" s="1" t="s">
        <v>60</v>
      </c>
      <c r="AR8090" s="1" t="s">
        <v>60</v>
      </c>
      <c r="AT8090" s="1" t="s">
        <v>329</v>
      </c>
      <c r="AU8090" s="1" t="s">
        <v>329</v>
      </c>
      <c r="AV8090" s="1" t="s">
        <v>85</v>
      </c>
      <c r="AX8090" s="3" t="str">
        <f t="array" ref="AX8090">TEXTJOIN(", ", TRUE, IF(X8090:AS8090="Y", X$1:AS$1, IF(X8090:AS8090&lt;&gt;"", X$1:AS$1 &amp; ": " &amp; X8090:AS8090, "")))
</f>
        <v>Fentanyl, Heroin/Morph/Codeine, Any Opioid</v>
      </c>
    </row>
    <row r="8091">
      <c r="A8091" s="2">
        <v>42459.0</v>
      </c>
      <c r="B8091" s="1" t="s">
        <v>50</v>
      </c>
      <c r="C8091" s="1">
        <v>41.0</v>
      </c>
      <c r="D8091" s="1" t="s">
        <v>76</v>
      </c>
      <c r="E8091" s="1" t="s">
        <v>63</v>
      </c>
      <c r="G8091" s="1" t="s">
        <v>143</v>
      </c>
      <c r="H8091" s="1" t="s">
        <v>91</v>
      </c>
      <c r="I8091" s="1" t="s">
        <v>55</v>
      </c>
      <c r="J8091" s="1" t="s">
        <v>143</v>
      </c>
      <c r="M8091" s="1" t="s">
        <v>56</v>
      </c>
      <c r="N8091" s="1" t="s">
        <v>136</v>
      </c>
      <c r="O8091" s="1" t="s">
        <v>143</v>
      </c>
      <c r="R8091" s="1" t="s">
        <v>67</v>
      </c>
      <c r="T8091" s="1" t="s">
        <v>7776</v>
      </c>
      <c r="U8091" s="1" t="s">
        <v>59</v>
      </c>
      <c r="W8091" s="1" t="s">
        <v>60</v>
      </c>
      <c r="X8091" s="1" t="s">
        <v>60</v>
      </c>
      <c r="AE8091" s="1" t="s">
        <v>60</v>
      </c>
      <c r="AP8091" s="1" t="s">
        <v>60</v>
      </c>
      <c r="AR8091" s="1" t="s">
        <v>60</v>
      </c>
      <c r="AT8091" s="1" t="s">
        <v>145</v>
      </c>
      <c r="AU8091" s="1" t="s">
        <v>145</v>
      </c>
      <c r="AV8091" s="1" t="s">
        <v>146</v>
      </c>
      <c r="AX8091" s="3" t="str">
        <f t="array" ref="AX8091">TEXTJOIN(", ", TRUE, IF(X8091:AS8091="Y", X$1:AS$1, IF(X8091:AS8091&lt;&gt;"", X$1:AS$1 &amp; ": " &amp; X8091:AS8091, "")))
</f>
        <v>Heroin, Hydrocodone, Heroin/Morph/Codeine, Any Opioid</v>
      </c>
    </row>
    <row r="8092">
      <c r="A8092" s="2">
        <v>42906.0</v>
      </c>
      <c r="B8092" s="1" t="s">
        <v>86</v>
      </c>
      <c r="C8092" s="1">
        <v>38.0</v>
      </c>
      <c r="D8092" s="1" t="s">
        <v>51</v>
      </c>
      <c r="E8092" s="1" t="s">
        <v>63</v>
      </c>
      <c r="G8092" s="1" t="s">
        <v>82</v>
      </c>
      <c r="H8092" s="1" t="s">
        <v>54</v>
      </c>
      <c r="I8092" s="1" t="s">
        <v>55</v>
      </c>
      <c r="J8092" s="1" t="s">
        <v>82</v>
      </c>
      <c r="K8092" s="1" t="s">
        <v>54</v>
      </c>
      <c r="L8092" s="1" t="s">
        <v>55</v>
      </c>
      <c r="M8092" s="1" t="s">
        <v>56</v>
      </c>
      <c r="N8092" s="1" t="s">
        <v>66</v>
      </c>
      <c r="O8092" s="1" t="s">
        <v>82</v>
      </c>
      <c r="P8092" s="1" t="s">
        <v>54</v>
      </c>
      <c r="Q8092" s="1" t="s">
        <v>55</v>
      </c>
      <c r="R8092" s="1" t="s">
        <v>67</v>
      </c>
      <c r="T8092" s="1" t="s">
        <v>1104</v>
      </c>
      <c r="U8092" s="1" t="s">
        <v>59</v>
      </c>
      <c r="X8092" s="1" t="s">
        <v>60</v>
      </c>
      <c r="Z8092" s="1" t="s">
        <v>60</v>
      </c>
      <c r="AT8092" s="1" t="s">
        <v>329</v>
      </c>
      <c r="AU8092" s="1" t="s">
        <v>329</v>
      </c>
      <c r="AV8092" s="1" t="s">
        <v>85</v>
      </c>
      <c r="AX8092" s="3" t="str">
        <f t="array" ref="AX8092">TEXTJOIN(", ", TRUE, IF(X8092:AS8092="Y", X$1:AS$1, IF(X8092:AS8092&lt;&gt;"", X$1:AS$1 &amp; ": " &amp; X8092:AS8092, "")))
</f>
        <v>Heroin, Fentanyl</v>
      </c>
    </row>
    <row r="8093">
      <c r="A8093" s="2">
        <v>43661.0</v>
      </c>
      <c r="B8093" s="1" t="s">
        <v>50</v>
      </c>
      <c r="C8093" s="1">
        <v>58.0</v>
      </c>
      <c r="D8093" s="1" t="s">
        <v>51</v>
      </c>
      <c r="E8093" s="1" t="s">
        <v>63</v>
      </c>
      <c r="F8093" s="1" t="s">
        <v>137</v>
      </c>
      <c r="G8093" s="1" t="s">
        <v>256</v>
      </c>
      <c r="H8093" s="1" t="s">
        <v>103</v>
      </c>
      <c r="I8093" s="1" t="s">
        <v>55</v>
      </c>
      <c r="J8093" s="1" t="s">
        <v>256</v>
      </c>
      <c r="K8093" s="1" t="s">
        <v>103</v>
      </c>
      <c r="L8093" s="1" t="s">
        <v>55</v>
      </c>
      <c r="M8093" s="1" t="s">
        <v>56</v>
      </c>
      <c r="N8093" s="1" t="s">
        <v>272</v>
      </c>
      <c r="O8093" s="1" t="s">
        <v>256</v>
      </c>
      <c r="P8093" s="1" t="s">
        <v>103</v>
      </c>
      <c r="Q8093" s="1" t="s">
        <v>55</v>
      </c>
      <c r="R8093" s="1" t="s">
        <v>56</v>
      </c>
      <c r="T8093" s="1" t="s">
        <v>7777</v>
      </c>
      <c r="U8093" s="1" t="s">
        <v>59</v>
      </c>
      <c r="X8093" s="1" t="s">
        <v>60</v>
      </c>
      <c r="Z8093" s="1" t="s">
        <v>60</v>
      </c>
      <c r="AA8093" s="1" t="s">
        <v>60</v>
      </c>
      <c r="AD8093" s="1" t="s">
        <v>60</v>
      </c>
      <c r="AP8093" s="1" t="s">
        <v>60</v>
      </c>
      <c r="AR8093" s="1" t="s">
        <v>60</v>
      </c>
      <c r="AS8093" s="1" t="s">
        <v>38</v>
      </c>
      <c r="AT8093" s="1" t="s">
        <v>282</v>
      </c>
      <c r="AU8093" s="1" t="s">
        <v>282</v>
      </c>
      <c r="AV8093" s="1" t="s">
        <v>260</v>
      </c>
      <c r="AX8093" s="3" t="str">
        <f t="array" ref="AX8093">TEXTJOIN(", ", TRUE, IF(X8093:AS8093="Y", X$1:AS$1, IF(X8093:AS8093&lt;&gt;"", X$1:AS$1 &amp; ": " &amp; X8093:AS8093, "")))
</f>
        <v>Heroin, Fentanyl, Fentanyl Analogue, Ethanol, Heroin/Morph/Codeine, Any Opioid, Other: Xylazine</v>
      </c>
    </row>
    <row r="8094">
      <c r="A8094" s="4">
        <v>43386.0</v>
      </c>
      <c r="B8094" s="1" t="s">
        <v>50</v>
      </c>
      <c r="C8094" s="1">
        <v>41.0</v>
      </c>
      <c r="D8094" s="1" t="s">
        <v>51</v>
      </c>
      <c r="E8094" s="1" t="s">
        <v>63</v>
      </c>
      <c r="G8094" s="1" t="s">
        <v>2502</v>
      </c>
      <c r="H8094" s="1" t="s">
        <v>91</v>
      </c>
      <c r="I8094" s="1" t="s">
        <v>55</v>
      </c>
      <c r="J8094" s="1" t="s">
        <v>2502</v>
      </c>
      <c r="K8094" s="1" t="s">
        <v>91</v>
      </c>
      <c r="M8094" s="1" t="s">
        <v>56</v>
      </c>
      <c r="N8094" s="1" t="s">
        <v>93</v>
      </c>
      <c r="O8094" s="1" t="s">
        <v>2502</v>
      </c>
      <c r="P8094" s="1" t="s">
        <v>91</v>
      </c>
      <c r="Q8094" s="1" t="s">
        <v>55</v>
      </c>
      <c r="R8094" s="1" t="s">
        <v>56</v>
      </c>
      <c r="T8094" s="1" t="s">
        <v>509</v>
      </c>
      <c r="U8094" s="1" t="s">
        <v>59</v>
      </c>
      <c r="X8094" s="1" t="s">
        <v>60</v>
      </c>
      <c r="Z8094" s="1" t="s">
        <v>60</v>
      </c>
      <c r="AP8094" s="1" t="s">
        <v>60</v>
      </c>
      <c r="AR8094" s="1" t="s">
        <v>60</v>
      </c>
      <c r="AT8094" s="1" t="s">
        <v>2504</v>
      </c>
      <c r="AU8094" s="1" t="s">
        <v>2504</v>
      </c>
      <c r="AV8094" s="1" t="s">
        <v>2505</v>
      </c>
      <c r="AX8094" s="3" t="str">
        <f t="array" ref="AX8094">TEXTJOIN(", ", TRUE, IF(X8094:AS8094="Y", X$1:AS$1, IF(X8094:AS8094&lt;&gt;"", X$1:AS$1 &amp; ": " &amp; X8094:AS8094, "")))
</f>
        <v>Heroin, Fentanyl, Heroin/Morph/Codeine, Any Opioid</v>
      </c>
    </row>
    <row r="8095">
      <c r="A8095" s="2">
        <v>42395.0</v>
      </c>
      <c r="B8095" s="1" t="s">
        <v>50</v>
      </c>
      <c r="C8095" s="1">
        <v>30.0</v>
      </c>
      <c r="D8095" s="1" t="s">
        <v>76</v>
      </c>
      <c r="E8095" s="1" t="s">
        <v>63</v>
      </c>
      <c r="G8095" s="1" t="s">
        <v>255</v>
      </c>
      <c r="H8095" s="1" t="s">
        <v>103</v>
      </c>
      <c r="I8095" s="1" t="s">
        <v>55</v>
      </c>
      <c r="J8095" s="1" t="s">
        <v>255</v>
      </c>
      <c r="M8095" s="1" t="s">
        <v>56</v>
      </c>
      <c r="N8095" s="1" t="s">
        <v>66</v>
      </c>
      <c r="O8095" s="1" t="s">
        <v>256</v>
      </c>
      <c r="R8095" s="1" t="s">
        <v>67</v>
      </c>
      <c r="T8095" s="1" t="s">
        <v>7778</v>
      </c>
      <c r="U8095" s="1" t="s">
        <v>59</v>
      </c>
      <c r="Y8095" s="1" t="s">
        <v>60</v>
      </c>
      <c r="AG8095" s="1" t="s">
        <v>60</v>
      </c>
      <c r="AR8095" s="1" t="s">
        <v>60</v>
      </c>
      <c r="AS8095" s="1" t="s">
        <v>417</v>
      </c>
      <c r="AT8095" s="1" t="s">
        <v>259</v>
      </c>
      <c r="AU8095" s="1" t="s">
        <v>259</v>
      </c>
      <c r="AV8095" s="1" t="s">
        <v>260</v>
      </c>
      <c r="AX8095" s="3" t="str">
        <f t="array" ref="AX8095">TEXTJOIN(", ", TRUE, IF(X8095:AS8095="Y", X$1:AS$1, IF(X8095:AS8095&lt;&gt;"", X$1:AS$1 &amp; ": " &amp; X8095:AS8095, "")))
</f>
        <v>Cocaine, Methadone, Any Opioid, Other: PCP</v>
      </c>
    </row>
    <row r="8096">
      <c r="A8096" s="2">
        <v>43173.0</v>
      </c>
      <c r="B8096" s="1" t="s">
        <v>50</v>
      </c>
      <c r="C8096" s="1">
        <v>50.0</v>
      </c>
      <c r="D8096" s="1" t="s">
        <v>51</v>
      </c>
      <c r="E8096" s="1" t="s">
        <v>63</v>
      </c>
      <c r="G8096" s="1" t="s">
        <v>143</v>
      </c>
      <c r="H8096" s="1" t="s">
        <v>91</v>
      </c>
      <c r="I8096" s="1" t="s">
        <v>55</v>
      </c>
      <c r="J8096" s="1" t="s">
        <v>185</v>
      </c>
      <c r="K8096" s="1" t="s">
        <v>91</v>
      </c>
      <c r="M8096" s="1" t="s">
        <v>522</v>
      </c>
      <c r="N8096" s="1" t="s">
        <v>119</v>
      </c>
      <c r="O8096" s="1" t="s">
        <v>185</v>
      </c>
      <c r="P8096" s="1" t="s">
        <v>91</v>
      </c>
      <c r="Q8096" s="1" t="s">
        <v>55</v>
      </c>
      <c r="R8096" s="1" t="s">
        <v>67</v>
      </c>
      <c r="T8096" s="1" t="s">
        <v>7779</v>
      </c>
      <c r="U8096" s="1" t="s">
        <v>59</v>
      </c>
      <c r="Z8096" s="1" t="s">
        <v>60</v>
      </c>
      <c r="AA8096" s="1" t="s">
        <v>60</v>
      </c>
      <c r="AR8096" s="1" t="s">
        <v>60</v>
      </c>
      <c r="AT8096" s="1" t="s">
        <v>145</v>
      </c>
      <c r="AU8096" s="1" t="s">
        <v>188</v>
      </c>
      <c r="AV8096" s="1" t="s">
        <v>189</v>
      </c>
      <c r="AX8096" s="3" t="str">
        <f t="array" ref="AX8096">TEXTJOIN(", ", TRUE, IF(X8096:AS8096="Y", X$1:AS$1, IF(X8096:AS8096&lt;&gt;"", X$1:AS$1 &amp; ": " &amp; X8096:AS8096, "")))
</f>
        <v>Fentanyl, Fentanyl Analogue, Any Opioid</v>
      </c>
    </row>
    <row r="8097">
      <c r="A8097" s="2">
        <v>42836.0</v>
      </c>
      <c r="B8097" s="1" t="s">
        <v>86</v>
      </c>
      <c r="C8097" s="1">
        <v>49.0</v>
      </c>
      <c r="D8097" s="1" t="s">
        <v>51</v>
      </c>
      <c r="E8097" s="1" t="s">
        <v>63</v>
      </c>
      <c r="F8097" s="1" t="s">
        <v>137</v>
      </c>
      <c r="G8097" s="1" t="s">
        <v>474</v>
      </c>
      <c r="H8097" s="1" t="s">
        <v>91</v>
      </c>
      <c r="I8097" s="1" t="s">
        <v>55</v>
      </c>
      <c r="J8097" s="1" t="s">
        <v>474</v>
      </c>
      <c r="K8097" s="1" t="s">
        <v>91</v>
      </c>
      <c r="L8097" s="1" t="s">
        <v>55</v>
      </c>
      <c r="M8097" s="1" t="s">
        <v>177</v>
      </c>
      <c r="N8097" s="1" t="s">
        <v>119</v>
      </c>
      <c r="O8097" s="1" t="s">
        <v>474</v>
      </c>
      <c r="P8097" s="1" t="s">
        <v>91</v>
      </c>
      <c r="Q8097" s="1" t="s">
        <v>55</v>
      </c>
      <c r="R8097" s="1" t="s">
        <v>56</v>
      </c>
      <c r="S8097" s="1" t="s">
        <v>4712</v>
      </c>
      <c r="T8097" s="1" t="s">
        <v>7780</v>
      </c>
      <c r="U8097" s="1" t="s">
        <v>59</v>
      </c>
      <c r="X8097" s="1" t="s">
        <v>60</v>
      </c>
      <c r="Y8097" s="1" t="s">
        <v>60</v>
      </c>
      <c r="AT8097" s="1" t="s">
        <v>477</v>
      </c>
      <c r="AU8097" s="1" t="s">
        <v>477</v>
      </c>
      <c r="AV8097" s="1" t="s">
        <v>478</v>
      </c>
      <c r="AX8097" s="3" t="str">
        <f t="array" ref="AX8097">TEXTJOIN(", ", TRUE, IF(X8097:AS8097="Y", X$1:AS$1, IF(X8097:AS8097&lt;&gt;"", X$1:AS$1 &amp; ": " &amp; X8097:AS8097, "")))
</f>
        <v>Heroin, Cocaine</v>
      </c>
    </row>
    <row r="8098">
      <c r="A8098" s="2">
        <v>43775.0</v>
      </c>
      <c r="B8098" s="1" t="s">
        <v>50</v>
      </c>
      <c r="C8098" s="1">
        <v>62.0</v>
      </c>
      <c r="D8098" s="1" t="s">
        <v>51</v>
      </c>
      <c r="E8098" s="1" t="s">
        <v>52</v>
      </c>
      <c r="G8098" s="1" t="s">
        <v>91</v>
      </c>
      <c r="H8098" s="1" t="s">
        <v>91</v>
      </c>
      <c r="I8098" s="1" t="s">
        <v>55</v>
      </c>
      <c r="J8098" s="1" t="s">
        <v>91</v>
      </c>
      <c r="K8098" s="1" t="s">
        <v>91</v>
      </c>
      <c r="L8098" s="1" t="s">
        <v>55</v>
      </c>
      <c r="M8098" s="1" t="s">
        <v>56</v>
      </c>
      <c r="N8098" s="1" t="s">
        <v>119</v>
      </c>
      <c r="O8098" s="1" t="s">
        <v>91</v>
      </c>
      <c r="P8098" s="1" t="s">
        <v>91</v>
      </c>
      <c r="Q8098" s="1" t="s">
        <v>55</v>
      </c>
      <c r="R8098" s="1" t="s">
        <v>56</v>
      </c>
      <c r="T8098" s="1" t="s">
        <v>7781</v>
      </c>
      <c r="U8098" s="1" t="s">
        <v>59</v>
      </c>
      <c r="V8098" s="1" t="s">
        <v>109</v>
      </c>
      <c r="Y8098" s="1" t="s">
        <v>60</v>
      </c>
      <c r="AT8098" s="1" t="s">
        <v>110</v>
      </c>
      <c r="AU8098" s="1" t="s">
        <v>110</v>
      </c>
      <c r="AV8098" s="1" t="s">
        <v>111</v>
      </c>
      <c r="AX8098" s="3" t="str">
        <f t="array" ref="AX8098">TEXTJOIN(", ", TRUE, IF(X8098:AS8098="Y", X$1:AS$1, IF(X8098:AS8098&lt;&gt;"", X$1:AS$1 &amp; ": " &amp; X8098:AS8098, "")))
</f>
        <v>Cocaine</v>
      </c>
    </row>
    <row r="8099">
      <c r="A8099" s="4">
        <v>44491.0</v>
      </c>
      <c r="B8099" s="1" t="s">
        <v>50</v>
      </c>
      <c r="C8099" s="1">
        <v>21.0</v>
      </c>
      <c r="D8099" s="1" t="s">
        <v>76</v>
      </c>
      <c r="E8099" s="1" t="s">
        <v>63</v>
      </c>
      <c r="G8099" s="1" t="s">
        <v>238</v>
      </c>
      <c r="H8099" s="1" t="s">
        <v>125</v>
      </c>
      <c r="I8099" s="1" t="s">
        <v>55</v>
      </c>
      <c r="J8099" s="1" t="s">
        <v>488</v>
      </c>
      <c r="K8099" s="1" t="s">
        <v>91</v>
      </c>
      <c r="L8099" s="1" t="s">
        <v>55</v>
      </c>
      <c r="M8099" s="1" t="s">
        <v>92</v>
      </c>
      <c r="N8099" s="1" t="s">
        <v>136</v>
      </c>
      <c r="O8099" s="1" t="s">
        <v>91</v>
      </c>
      <c r="P8099" s="1" t="s">
        <v>91</v>
      </c>
      <c r="Q8099" s="1" t="s">
        <v>55</v>
      </c>
      <c r="R8099" s="1" t="s">
        <v>173</v>
      </c>
      <c r="T8099" s="1" t="s">
        <v>7782</v>
      </c>
      <c r="U8099" s="1" t="s">
        <v>59</v>
      </c>
      <c r="Z8099" s="1" t="s">
        <v>60</v>
      </c>
      <c r="AF8099" s="1" t="s">
        <v>60</v>
      </c>
      <c r="AI8099" s="1" t="s">
        <v>60</v>
      </c>
      <c r="AR8099" s="1" t="s">
        <v>60</v>
      </c>
      <c r="AT8099" s="1" t="s">
        <v>567</v>
      </c>
      <c r="AU8099" s="1" t="s">
        <v>492</v>
      </c>
      <c r="AV8099" s="1" t="s">
        <v>111</v>
      </c>
      <c r="AX8099" s="3" t="str">
        <f t="array" ref="AX8099">TEXTJOIN(", ", TRUE, IF(X8099:AS8099="Y", X$1:AS$1, IF(X8099:AS8099&lt;&gt;"", X$1:AS$1 &amp; ": " &amp; X8099:AS8099, "")))
</f>
        <v>Fentanyl, Benzodiazepine, Amphet, Any Opioid</v>
      </c>
    </row>
    <row r="8100">
      <c r="A8100" s="2">
        <v>43175.0</v>
      </c>
      <c r="B8100" s="1" t="s">
        <v>50</v>
      </c>
      <c r="C8100" s="1">
        <v>30.0</v>
      </c>
      <c r="D8100" s="1" t="s">
        <v>51</v>
      </c>
      <c r="E8100" s="1" t="s">
        <v>52</v>
      </c>
      <c r="G8100" s="1" t="s">
        <v>271</v>
      </c>
      <c r="H8100" s="1" t="s">
        <v>91</v>
      </c>
      <c r="I8100" s="1" t="s">
        <v>55</v>
      </c>
      <c r="J8100" s="1" t="s">
        <v>211</v>
      </c>
      <c r="K8100" s="1" t="s">
        <v>91</v>
      </c>
      <c r="M8100" s="1" t="s">
        <v>177</v>
      </c>
      <c r="N8100" s="1" t="s">
        <v>136</v>
      </c>
      <c r="O8100" s="1" t="s">
        <v>211</v>
      </c>
      <c r="P8100" s="1" t="s">
        <v>91</v>
      </c>
      <c r="Q8100" s="1" t="s">
        <v>55</v>
      </c>
      <c r="R8100" s="1" t="s">
        <v>44</v>
      </c>
      <c r="T8100" s="1" t="s">
        <v>5092</v>
      </c>
      <c r="U8100" s="1" t="s">
        <v>59</v>
      </c>
      <c r="Y8100" s="1" t="s">
        <v>60</v>
      </c>
      <c r="Z8100" s="1" t="s">
        <v>60</v>
      </c>
      <c r="AR8100" s="1" t="s">
        <v>60</v>
      </c>
      <c r="AT8100" s="1" t="s">
        <v>274</v>
      </c>
      <c r="AU8100" s="1" t="s">
        <v>214</v>
      </c>
      <c r="AV8100" s="1" t="s">
        <v>215</v>
      </c>
      <c r="AX8100" s="3" t="str">
        <f t="array" ref="AX8100">TEXTJOIN(", ", TRUE, IF(X8100:AS8100="Y", X$1:AS$1, IF(X8100:AS8100&lt;&gt;"", X$1:AS$1 &amp; ": " &amp; X8100:AS8100, "")))
</f>
        <v>Cocaine, Fentanyl, Any Opioid</v>
      </c>
    </row>
    <row r="8101">
      <c r="A8101" s="2">
        <v>44422.0</v>
      </c>
      <c r="B8101" s="1" t="s">
        <v>50</v>
      </c>
      <c r="C8101" s="1">
        <v>53.0</v>
      </c>
      <c r="D8101" s="1" t="s">
        <v>51</v>
      </c>
      <c r="E8101" s="1" t="s">
        <v>63</v>
      </c>
      <c r="F8101" s="1" t="s">
        <v>267</v>
      </c>
      <c r="G8101" s="1" t="s">
        <v>103</v>
      </c>
      <c r="H8101" s="1" t="s">
        <v>103</v>
      </c>
      <c r="I8101" s="1" t="s">
        <v>55</v>
      </c>
      <c r="J8101" s="1" t="s">
        <v>103</v>
      </c>
      <c r="K8101" s="1" t="s">
        <v>103</v>
      </c>
      <c r="L8101" s="1" t="s">
        <v>55</v>
      </c>
      <c r="M8101" s="1" t="s">
        <v>56</v>
      </c>
      <c r="N8101" s="1" t="s">
        <v>136</v>
      </c>
      <c r="O8101" s="1" t="s">
        <v>103</v>
      </c>
      <c r="P8101" s="1" t="s">
        <v>103</v>
      </c>
      <c r="Q8101" s="1" t="s">
        <v>55</v>
      </c>
      <c r="R8101" s="1" t="s">
        <v>56</v>
      </c>
      <c r="T8101" s="1" t="s">
        <v>1524</v>
      </c>
      <c r="U8101" s="1" t="s">
        <v>59</v>
      </c>
      <c r="Y8101" s="1" t="s">
        <v>60</v>
      </c>
      <c r="Z8101" s="1" t="s">
        <v>60</v>
      </c>
      <c r="AR8101" s="1" t="s">
        <v>60</v>
      </c>
      <c r="AT8101" s="1" t="s">
        <v>167</v>
      </c>
      <c r="AU8101" s="1" t="s">
        <v>167</v>
      </c>
      <c r="AV8101" s="1" t="s">
        <v>168</v>
      </c>
      <c r="AX8101" s="3" t="str">
        <f t="array" ref="AX8101">TEXTJOIN(", ", TRUE, IF(X8101:AS8101="Y", X$1:AS$1, IF(X8101:AS8101&lt;&gt;"", X$1:AS$1 &amp; ": " &amp; X8101:AS8101, "")))
</f>
        <v>Cocaine, Fentanyl, Any Opioid</v>
      </c>
    </row>
    <row r="8102">
      <c r="A8102" s="2">
        <v>42812.0</v>
      </c>
      <c r="B8102" s="1" t="s">
        <v>86</v>
      </c>
      <c r="C8102" s="1">
        <v>53.0</v>
      </c>
      <c r="D8102" s="1" t="s">
        <v>51</v>
      </c>
      <c r="E8102" s="1" t="s">
        <v>52</v>
      </c>
      <c r="G8102" s="1" t="s">
        <v>91</v>
      </c>
      <c r="H8102" s="1" t="s">
        <v>91</v>
      </c>
      <c r="I8102" s="1" t="s">
        <v>55</v>
      </c>
      <c r="J8102" s="1" t="s">
        <v>91</v>
      </c>
      <c r="K8102" s="1" t="s">
        <v>91</v>
      </c>
      <c r="L8102" s="1" t="s">
        <v>55</v>
      </c>
      <c r="M8102" s="1" t="s">
        <v>56</v>
      </c>
      <c r="N8102" s="1" t="s">
        <v>66</v>
      </c>
      <c r="O8102" s="1" t="s">
        <v>91</v>
      </c>
      <c r="P8102" s="1" t="s">
        <v>91</v>
      </c>
      <c r="Q8102" s="1" t="s">
        <v>55</v>
      </c>
      <c r="R8102" s="1" t="s">
        <v>67</v>
      </c>
      <c r="T8102" s="1" t="s">
        <v>7783</v>
      </c>
      <c r="U8102" s="1" t="s">
        <v>59</v>
      </c>
      <c r="Y8102" s="1" t="s">
        <v>60</v>
      </c>
      <c r="AG8102" s="1" t="s">
        <v>60</v>
      </c>
      <c r="AT8102" s="1" t="s">
        <v>110</v>
      </c>
      <c r="AU8102" s="1" t="s">
        <v>110</v>
      </c>
      <c r="AV8102" s="1" t="s">
        <v>111</v>
      </c>
      <c r="AX8102" s="3" t="str">
        <f t="array" ref="AX8102">TEXTJOIN(", ", TRUE, IF(X8102:AS8102="Y", X$1:AS$1, IF(X8102:AS8102&lt;&gt;"", X$1:AS$1 &amp; ": " &amp; X8102:AS8102, "")))
</f>
        <v>Cocaine, Methadone</v>
      </c>
    </row>
    <row r="8103">
      <c r="A8103" s="2">
        <v>44394.0</v>
      </c>
      <c r="B8103" s="1" t="s">
        <v>50</v>
      </c>
      <c r="C8103" s="1">
        <v>56.0</v>
      </c>
      <c r="D8103" s="1" t="s">
        <v>76</v>
      </c>
      <c r="E8103" s="1" t="s">
        <v>63</v>
      </c>
      <c r="G8103" s="1" t="s">
        <v>238</v>
      </c>
      <c r="H8103" s="1" t="s">
        <v>125</v>
      </c>
      <c r="I8103" s="1" t="s">
        <v>55</v>
      </c>
      <c r="J8103" s="1" t="s">
        <v>238</v>
      </c>
      <c r="K8103" s="1" t="s">
        <v>125</v>
      </c>
      <c r="L8103" s="1" t="s">
        <v>55</v>
      </c>
      <c r="M8103" s="1" t="s">
        <v>56</v>
      </c>
      <c r="N8103" s="1" t="s">
        <v>136</v>
      </c>
      <c r="O8103" s="1" t="s">
        <v>238</v>
      </c>
      <c r="P8103" s="1" t="s">
        <v>125</v>
      </c>
      <c r="Q8103" s="1" t="s">
        <v>55</v>
      </c>
      <c r="R8103" s="1" t="s">
        <v>56</v>
      </c>
      <c r="T8103" s="1" t="s">
        <v>7784</v>
      </c>
      <c r="U8103" s="1" t="s">
        <v>59</v>
      </c>
      <c r="Z8103" s="1" t="s">
        <v>60</v>
      </c>
      <c r="AD8103" s="1" t="s">
        <v>60</v>
      </c>
      <c r="AM8103" s="1" t="s">
        <v>60</v>
      </c>
      <c r="AR8103" s="1" t="s">
        <v>60</v>
      </c>
      <c r="AT8103" s="1" t="s">
        <v>567</v>
      </c>
      <c r="AU8103" s="1" t="s">
        <v>567</v>
      </c>
      <c r="AV8103" s="1" t="s">
        <v>241</v>
      </c>
      <c r="AX8103" s="3" t="str">
        <f t="array" ref="AX8103">TEXTJOIN(", ", TRUE, IF(X8103:AS8103="Y", X$1:AS$1, IF(X8103:AS8103&lt;&gt;"", X$1:AS$1 &amp; ": " &amp; X8103:AS8103, "")))
</f>
        <v>Fentanyl, Ethanol, Xylazine, Any Opioid</v>
      </c>
    </row>
    <row r="8104">
      <c r="A8104" s="2">
        <v>42906.0</v>
      </c>
      <c r="B8104" s="1" t="s">
        <v>86</v>
      </c>
      <c r="C8104" s="1">
        <v>41.0</v>
      </c>
      <c r="D8104" s="1" t="s">
        <v>51</v>
      </c>
      <c r="E8104" s="1" t="s">
        <v>63</v>
      </c>
      <c r="F8104" s="1" t="s">
        <v>137</v>
      </c>
      <c r="G8104" s="1" t="s">
        <v>91</v>
      </c>
      <c r="H8104" s="1" t="s">
        <v>91</v>
      </c>
      <c r="I8104" s="1" t="s">
        <v>55</v>
      </c>
      <c r="J8104" s="1" t="s">
        <v>91</v>
      </c>
      <c r="K8104" s="1" t="s">
        <v>91</v>
      </c>
      <c r="L8104" s="1" t="s">
        <v>55</v>
      </c>
      <c r="M8104" s="1" t="s">
        <v>56</v>
      </c>
      <c r="N8104" s="1" t="s">
        <v>1957</v>
      </c>
      <c r="O8104" s="1" t="s">
        <v>91</v>
      </c>
      <c r="P8104" s="1" t="s">
        <v>91</v>
      </c>
      <c r="Q8104" s="1" t="s">
        <v>55</v>
      </c>
      <c r="R8104" s="1" t="s">
        <v>56</v>
      </c>
      <c r="T8104" s="1" t="s">
        <v>921</v>
      </c>
      <c r="U8104" s="1" t="s">
        <v>59</v>
      </c>
      <c r="Z8104" s="1" t="s">
        <v>60</v>
      </c>
      <c r="AT8104" s="1" t="s">
        <v>110</v>
      </c>
      <c r="AU8104" s="1" t="s">
        <v>110</v>
      </c>
      <c r="AV8104" s="1" t="s">
        <v>111</v>
      </c>
      <c r="AX8104" s="3" t="str">
        <f t="array" ref="AX8104">TEXTJOIN(", ", TRUE, IF(X8104:AS8104="Y", X$1:AS$1, IF(X8104:AS8104&lt;&gt;"", X$1:AS$1 &amp; ": " &amp; X8104:AS8104, "")))
</f>
        <v>Fentanyl</v>
      </c>
    </row>
    <row r="8105">
      <c r="A8105" s="2">
        <v>43734.0</v>
      </c>
      <c r="B8105" s="1" t="s">
        <v>50</v>
      </c>
      <c r="C8105" s="1">
        <v>61.0</v>
      </c>
      <c r="D8105" s="1" t="s">
        <v>51</v>
      </c>
      <c r="E8105" s="1" t="s">
        <v>63</v>
      </c>
      <c r="G8105" s="1" t="s">
        <v>82</v>
      </c>
      <c r="H8105" s="1" t="s">
        <v>54</v>
      </c>
      <c r="I8105" s="1" t="s">
        <v>55</v>
      </c>
      <c r="J8105" s="1" t="s">
        <v>82</v>
      </c>
      <c r="K8105" s="1" t="s">
        <v>54</v>
      </c>
      <c r="L8105" s="1" t="s">
        <v>55</v>
      </c>
      <c r="M8105" s="1" t="s">
        <v>56</v>
      </c>
      <c r="N8105" s="1" t="s">
        <v>66</v>
      </c>
      <c r="O8105" s="1" t="s">
        <v>82</v>
      </c>
      <c r="P8105" s="1" t="s">
        <v>54</v>
      </c>
      <c r="Q8105" s="1" t="s">
        <v>55</v>
      </c>
      <c r="R8105" s="1" t="s">
        <v>67</v>
      </c>
      <c r="T8105" s="1" t="s">
        <v>7785</v>
      </c>
      <c r="U8105" s="1" t="s">
        <v>59</v>
      </c>
      <c r="X8105" s="1" t="s">
        <v>60</v>
      </c>
      <c r="Z8105" s="1" t="s">
        <v>60</v>
      </c>
      <c r="AA8105" s="1" t="s">
        <v>60</v>
      </c>
      <c r="AF8105" s="1" t="s">
        <v>60</v>
      </c>
      <c r="AP8105" s="1" t="s">
        <v>60</v>
      </c>
      <c r="AR8105" s="1" t="s">
        <v>60</v>
      </c>
      <c r="AT8105" s="1" t="s">
        <v>329</v>
      </c>
      <c r="AU8105" s="1" t="s">
        <v>329</v>
      </c>
      <c r="AV8105" s="1" t="s">
        <v>85</v>
      </c>
      <c r="AX8105" s="3" t="str">
        <f t="array" ref="AX8105">TEXTJOIN(", ", TRUE, IF(X8105:AS8105="Y", X$1:AS$1, IF(X8105:AS8105&lt;&gt;"", X$1:AS$1 &amp; ": " &amp; X8105:AS8105, "")))
</f>
        <v>Heroin, Fentanyl, Fentanyl Analogue, Benzodiazepine, Heroin/Morph/Codeine, Any Opioid</v>
      </c>
    </row>
    <row r="8106">
      <c r="A8106" s="2">
        <v>43153.0</v>
      </c>
      <c r="B8106" s="1" t="s">
        <v>50</v>
      </c>
      <c r="C8106" s="1">
        <v>46.0</v>
      </c>
      <c r="D8106" s="1" t="s">
        <v>51</v>
      </c>
      <c r="E8106" s="1" t="s">
        <v>63</v>
      </c>
      <c r="F8106" s="1" t="s">
        <v>137</v>
      </c>
      <c r="G8106" s="1" t="s">
        <v>185</v>
      </c>
      <c r="H8106" s="1" t="s">
        <v>91</v>
      </c>
      <c r="I8106" s="1" t="s">
        <v>55</v>
      </c>
      <c r="J8106" s="1" t="s">
        <v>185</v>
      </c>
      <c r="K8106" s="1" t="s">
        <v>91</v>
      </c>
      <c r="M8106" s="1" t="s">
        <v>56</v>
      </c>
      <c r="N8106" s="1" t="s">
        <v>93</v>
      </c>
      <c r="O8106" s="1" t="s">
        <v>185</v>
      </c>
      <c r="P8106" s="1" t="s">
        <v>91</v>
      </c>
      <c r="Q8106" s="1" t="s">
        <v>55</v>
      </c>
      <c r="R8106" s="1" t="s">
        <v>56</v>
      </c>
      <c r="T8106" s="1" t="s">
        <v>7786</v>
      </c>
      <c r="U8106" s="1" t="s">
        <v>59</v>
      </c>
      <c r="X8106" s="1" t="s">
        <v>60</v>
      </c>
      <c r="Y8106" s="1" t="s">
        <v>60</v>
      </c>
      <c r="AD8106" s="1" t="s">
        <v>60</v>
      </c>
      <c r="AP8106" s="1" t="s">
        <v>60</v>
      </c>
      <c r="AR8106" s="1" t="s">
        <v>60</v>
      </c>
      <c r="AT8106" s="1" t="s">
        <v>188</v>
      </c>
      <c r="AU8106" s="1" t="s">
        <v>188</v>
      </c>
      <c r="AV8106" s="1" t="s">
        <v>189</v>
      </c>
      <c r="AX8106" s="3" t="str">
        <f t="array" ref="AX8106">TEXTJOIN(", ", TRUE, IF(X8106:AS8106="Y", X$1:AS$1, IF(X8106:AS8106&lt;&gt;"", X$1:AS$1 &amp; ": " &amp; X8106:AS8106, "")))
</f>
        <v>Heroin, Cocaine, Ethanol, Heroin/Morph/Codeine, Any Opioid</v>
      </c>
    </row>
    <row r="8107">
      <c r="A8107" s="2">
        <v>41515.0</v>
      </c>
      <c r="B8107" s="1" t="s">
        <v>50</v>
      </c>
      <c r="C8107" s="1">
        <v>39.0</v>
      </c>
      <c r="D8107" s="1" t="s">
        <v>51</v>
      </c>
      <c r="E8107" s="1" t="s">
        <v>63</v>
      </c>
      <c r="G8107" s="1" t="s">
        <v>540</v>
      </c>
      <c r="H8107" s="1" t="s">
        <v>91</v>
      </c>
      <c r="J8107" s="1" t="s">
        <v>540</v>
      </c>
      <c r="L8107" s="1" t="s">
        <v>55</v>
      </c>
      <c r="M8107" s="1" t="s">
        <v>56</v>
      </c>
      <c r="N8107" s="1" t="s">
        <v>113</v>
      </c>
      <c r="O8107" s="1" t="s">
        <v>540</v>
      </c>
      <c r="P8107" s="1" t="s">
        <v>91</v>
      </c>
      <c r="R8107" s="1" t="s">
        <v>56</v>
      </c>
      <c r="T8107" s="1" t="s">
        <v>7787</v>
      </c>
      <c r="U8107" s="1" t="s">
        <v>59</v>
      </c>
      <c r="X8107" s="1" t="s">
        <v>60</v>
      </c>
      <c r="AF8107" s="1" t="s">
        <v>60</v>
      </c>
      <c r="AT8107" s="1" t="s">
        <v>542</v>
      </c>
      <c r="AU8107" s="1" t="s">
        <v>542</v>
      </c>
      <c r="AV8107" s="1" t="s">
        <v>543</v>
      </c>
      <c r="AX8107" s="3" t="str">
        <f t="array" ref="AX8107">TEXTJOIN(", ", TRUE, IF(X8107:AS8107="Y", X$1:AS$1, IF(X8107:AS8107&lt;&gt;"", X$1:AS$1 &amp; ": " &amp; X8107:AS8107, "")))
</f>
        <v>Heroin, Benzodiazepine</v>
      </c>
    </row>
    <row r="8108">
      <c r="A8108" s="2">
        <v>41082.0</v>
      </c>
      <c r="B8108" s="1" t="s">
        <v>50</v>
      </c>
      <c r="C8108" s="1">
        <v>26.0</v>
      </c>
      <c r="D8108" s="1" t="s">
        <v>51</v>
      </c>
      <c r="E8108" s="1" t="s">
        <v>63</v>
      </c>
      <c r="G8108" s="1" t="s">
        <v>64</v>
      </c>
      <c r="H8108" s="1" t="s">
        <v>65</v>
      </c>
      <c r="J8108" s="1" t="s">
        <v>64</v>
      </c>
      <c r="L8108" s="1" t="s">
        <v>55</v>
      </c>
      <c r="M8108" s="1" t="s">
        <v>56</v>
      </c>
      <c r="N8108" s="1" t="s">
        <v>104</v>
      </c>
      <c r="O8108" s="1" t="s">
        <v>64</v>
      </c>
      <c r="P8108" s="1" t="s">
        <v>65</v>
      </c>
      <c r="R8108" s="1" t="s">
        <v>56</v>
      </c>
      <c r="T8108" s="1" t="s">
        <v>232</v>
      </c>
      <c r="U8108" s="1" t="s">
        <v>59</v>
      </c>
      <c r="AE8108" s="1" t="s">
        <v>60</v>
      </c>
      <c r="AS8108" s="1" t="s">
        <v>1548</v>
      </c>
      <c r="AT8108" s="1" t="s">
        <v>69</v>
      </c>
      <c r="AU8108" s="1" t="s">
        <v>69</v>
      </c>
      <c r="AV8108" s="1" t="s">
        <v>70</v>
      </c>
      <c r="AX8108" s="3" t="str">
        <f t="array" ref="AX8108">TEXTJOIN(", ", TRUE, IF(X8108:AS8108="Y", X$1:AS$1, IF(X8108:AS8108&lt;&gt;"", X$1:AS$1 &amp; ": " &amp; X8108:AS8108, "")))
</f>
        <v>Hydrocodone, Other: hydromorph</v>
      </c>
    </row>
    <row r="8109">
      <c r="A8109" s="2">
        <v>43534.0</v>
      </c>
      <c r="B8109" s="1" t="s">
        <v>50</v>
      </c>
      <c r="C8109" s="1">
        <v>49.0</v>
      </c>
      <c r="D8109" s="1" t="s">
        <v>51</v>
      </c>
      <c r="E8109" s="1" t="s">
        <v>63</v>
      </c>
      <c r="G8109" s="1" t="s">
        <v>432</v>
      </c>
      <c r="H8109" s="1" t="s">
        <v>91</v>
      </c>
      <c r="I8109" s="1" t="s">
        <v>55</v>
      </c>
      <c r="J8109" s="1" t="s">
        <v>432</v>
      </c>
      <c r="K8109" s="1" t="s">
        <v>91</v>
      </c>
      <c r="L8109" s="1" t="s">
        <v>158</v>
      </c>
      <c r="M8109" s="1" t="s">
        <v>56</v>
      </c>
      <c r="N8109" s="1" t="s">
        <v>66</v>
      </c>
      <c r="O8109" s="1" t="s">
        <v>432</v>
      </c>
      <c r="P8109" s="1" t="s">
        <v>91</v>
      </c>
      <c r="Q8109" s="1" t="s">
        <v>55</v>
      </c>
      <c r="R8109" s="1" t="s">
        <v>56</v>
      </c>
      <c r="T8109" s="1" t="s">
        <v>7788</v>
      </c>
      <c r="U8109" s="1" t="s">
        <v>59</v>
      </c>
      <c r="X8109" s="1" t="s">
        <v>60</v>
      </c>
      <c r="Y8109" s="1" t="s">
        <v>60</v>
      </c>
      <c r="AF8109" s="1" t="s">
        <v>60</v>
      </c>
      <c r="AP8109" s="1" t="s">
        <v>60</v>
      </c>
      <c r="AR8109" s="1" t="s">
        <v>60</v>
      </c>
      <c r="AT8109" s="1" t="s">
        <v>434</v>
      </c>
      <c r="AU8109" s="1" t="s">
        <v>434</v>
      </c>
      <c r="AV8109" s="1" t="s">
        <v>435</v>
      </c>
      <c r="AX8109" s="3" t="str">
        <f t="array" ref="AX8109">TEXTJOIN(", ", TRUE, IF(X8109:AS8109="Y", X$1:AS$1, IF(X8109:AS8109&lt;&gt;"", X$1:AS$1 &amp; ": " &amp; X8109:AS8109, "")))
</f>
        <v>Heroin, Cocaine, Benzodiazepine, Heroin/Morph/Codeine, Any Opioid</v>
      </c>
    </row>
    <row r="8110">
      <c r="A8110" s="2">
        <v>43291.0</v>
      </c>
      <c r="B8110" s="1" t="s">
        <v>50</v>
      </c>
      <c r="C8110" s="1">
        <v>48.0</v>
      </c>
      <c r="D8110" s="1" t="s">
        <v>51</v>
      </c>
      <c r="E8110" s="1" t="s">
        <v>63</v>
      </c>
      <c r="F8110" s="1" t="s">
        <v>137</v>
      </c>
      <c r="G8110" s="1" t="s">
        <v>91</v>
      </c>
      <c r="H8110" s="1" t="s">
        <v>91</v>
      </c>
      <c r="I8110" s="1" t="s">
        <v>55</v>
      </c>
      <c r="J8110" s="1" t="s">
        <v>91</v>
      </c>
      <c r="K8110" s="1" t="s">
        <v>91</v>
      </c>
      <c r="M8110" s="1" t="s">
        <v>56</v>
      </c>
      <c r="N8110" s="1" t="s">
        <v>93</v>
      </c>
      <c r="O8110" s="1" t="s">
        <v>91</v>
      </c>
      <c r="P8110" s="1" t="s">
        <v>91</v>
      </c>
      <c r="Q8110" s="1" t="s">
        <v>55</v>
      </c>
      <c r="R8110" s="1" t="s">
        <v>56</v>
      </c>
      <c r="T8110" s="1" t="s">
        <v>3703</v>
      </c>
      <c r="U8110" s="1" t="s">
        <v>59</v>
      </c>
      <c r="X8110" s="1" t="s">
        <v>60</v>
      </c>
      <c r="Z8110" s="1" t="s">
        <v>60</v>
      </c>
      <c r="AA8110" s="1" t="s">
        <v>60</v>
      </c>
      <c r="AP8110" s="1" t="s">
        <v>60</v>
      </c>
      <c r="AR8110" s="1" t="s">
        <v>60</v>
      </c>
      <c r="AT8110" s="1" t="s">
        <v>110</v>
      </c>
      <c r="AU8110" s="1" t="s">
        <v>110</v>
      </c>
      <c r="AV8110" s="1" t="s">
        <v>111</v>
      </c>
      <c r="AX8110" s="3" t="str">
        <f t="array" ref="AX8110">TEXTJOIN(", ", TRUE, IF(X8110:AS8110="Y", X$1:AS$1, IF(X8110:AS8110&lt;&gt;"", X$1:AS$1 &amp; ": " &amp; X8110:AS8110, "")))
</f>
        <v>Heroin, Fentanyl, Fentanyl Analogue, Heroin/Morph/Codeine, Any Opioid</v>
      </c>
    </row>
    <row r="8111">
      <c r="A8111" s="2">
        <v>41280.0</v>
      </c>
      <c r="B8111" s="1" t="s">
        <v>50</v>
      </c>
      <c r="C8111" s="1">
        <v>55.0</v>
      </c>
      <c r="D8111" s="1" t="s">
        <v>51</v>
      </c>
      <c r="E8111" s="1" t="s">
        <v>52</v>
      </c>
      <c r="G8111" s="1" t="s">
        <v>143</v>
      </c>
      <c r="H8111" s="1" t="s">
        <v>91</v>
      </c>
      <c r="J8111" s="1" t="s">
        <v>143</v>
      </c>
      <c r="L8111" s="1" t="s">
        <v>55</v>
      </c>
      <c r="M8111" s="1" t="s">
        <v>44</v>
      </c>
      <c r="N8111" s="1" t="s">
        <v>3049</v>
      </c>
      <c r="O8111" s="1" t="s">
        <v>143</v>
      </c>
      <c r="P8111" s="1" t="s">
        <v>91</v>
      </c>
      <c r="R8111" s="1" t="s">
        <v>44</v>
      </c>
      <c r="S8111" s="1" t="s">
        <v>2992</v>
      </c>
      <c r="T8111" s="1" t="s">
        <v>3050</v>
      </c>
      <c r="U8111" s="1" t="s">
        <v>59</v>
      </c>
      <c r="X8111" s="1" t="s">
        <v>60</v>
      </c>
      <c r="Y8111" s="1" t="s">
        <v>60</v>
      </c>
      <c r="AT8111" s="1" t="s">
        <v>145</v>
      </c>
      <c r="AU8111" s="1" t="s">
        <v>145</v>
      </c>
      <c r="AV8111" s="1" t="s">
        <v>146</v>
      </c>
      <c r="AX8111" s="3" t="str">
        <f t="array" ref="AX8111">TEXTJOIN(", ", TRUE, IF(X8111:AS8111="Y", X$1:AS$1, IF(X8111:AS8111&lt;&gt;"", X$1:AS$1 &amp; ": " &amp; X8111:AS8111, "")))
</f>
        <v>Heroin, Cocaine</v>
      </c>
    </row>
    <row r="8112">
      <c r="A8112" s="2">
        <v>41105.0</v>
      </c>
      <c r="B8112" s="1" t="s">
        <v>50</v>
      </c>
      <c r="C8112" s="1">
        <v>29.0</v>
      </c>
      <c r="D8112" s="1" t="s">
        <v>51</v>
      </c>
      <c r="E8112" s="1" t="s">
        <v>118</v>
      </c>
      <c r="G8112" s="1" t="s">
        <v>81</v>
      </c>
      <c r="H8112" s="1" t="s">
        <v>54</v>
      </c>
      <c r="J8112" s="1" t="s">
        <v>81</v>
      </c>
      <c r="L8112" s="1" t="s">
        <v>55</v>
      </c>
      <c r="M8112" s="1" t="s">
        <v>56</v>
      </c>
      <c r="N8112" s="1" t="s">
        <v>104</v>
      </c>
      <c r="O8112" s="1" t="s">
        <v>81</v>
      </c>
      <c r="P8112" s="1" t="s">
        <v>54</v>
      </c>
      <c r="R8112" s="1" t="s">
        <v>56</v>
      </c>
      <c r="T8112" s="1" t="s">
        <v>232</v>
      </c>
      <c r="U8112" s="1" t="s">
        <v>59</v>
      </c>
      <c r="X8112" s="1" t="s">
        <v>60</v>
      </c>
      <c r="AB8112" s="1" t="s">
        <v>60</v>
      </c>
      <c r="AC8112" s="1" t="s">
        <v>60</v>
      </c>
      <c r="AD8112" s="1" t="s">
        <v>60</v>
      </c>
      <c r="AT8112" s="1" t="s">
        <v>84</v>
      </c>
      <c r="AU8112" s="1" t="s">
        <v>84</v>
      </c>
      <c r="AV8112" s="1" t="s">
        <v>598</v>
      </c>
      <c r="AX8112" s="3" t="str">
        <f t="array" ref="AX8112">TEXTJOIN(", ", TRUE, IF(X8112:AS8112="Y", X$1:AS$1, IF(X8112:AS8112&lt;&gt;"", X$1:AS$1 &amp; ": " &amp; X8112:AS8112, "")))
</f>
        <v>Heroin, Oxycodone, Oxymorphone, Ethanol</v>
      </c>
    </row>
    <row r="8113">
      <c r="A8113" s="4">
        <v>41589.0</v>
      </c>
      <c r="B8113" s="1" t="s">
        <v>50</v>
      </c>
      <c r="C8113" s="1">
        <v>31.0</v>
      </c>
      <c r="D8113" s="1" t="s">
        <v>51</v>
      </c>
      <c r="E8113" s="1" t="s">
        <v>63</v>
      </c>
      <c r="F8113" s="1" t="s">
        <v>137</v>
      </c>
      <c r="G8113" s="1" t="s">
        <v>185</v>
      </c>
      <c r="H8113" s="1" t="s">
        <v>91</v>
      </c>
      <c r="J8113" s="1" t="s">
        <v>185</v>
      </c>
      <c r="L8113" s="1" t="s">
        <v>55</v>
      </c>
      <c r="M8113" s="1" t="s">
        <v>56</v>
      </c>
      <c r="N8113" s="1" t="s">
        <v>66</v>
      </c>
      <c r="O8113" s="1" t="s">
        <v>185</v>
      </c>
      <c r="P8113" s="1" t="s">
        <v>91</v>
      </c>
      <c r="R8113" s="1" t="s">
        <v>56</v>
      </c>
      <c r="T8113" s="1" t="s">
        <v>729</v>
      </c>
      <c r="U8113" s="1" t="s">
        <v>59</v>
      </c>
      <c r="Y8113" s="1" t="s">
        <v>60</v>
      </c>
      <c r="AT8113" s="1" t="s">
        <v>188</v>
      </c>
      <c r="AU8113" s="1" t="s">
        <v>188</v>
      </c>
      <c r="AV8113" s="1" t="s">
        <v>189</v>
      </c>
      <c r="AX8113" s="3" t="str">
        <f t="array" ref="AX8113">TEXTJOIN(", ", TRUE, IF(X8113:AS8113="Y", X$1:AS$1, IF(X8113:AS8113&lt;&gt;"", X$1:AS$1 &amp; ": " &amp; X8113:AS8113, "")))
</f>
        <v>Cocaine</v>
      </c>
    </row>
    <row r="8114">
      <c r="A8114" s="2">
        <v>44298.0</v>
      </c>
      <c r="B8114" s="1" t="s">
        <v>50</v>
      </c>
      <c r="C8114" s="1">
        <v>35.0</v>
      </c>
      <c r="D8114" s="1" t="s">
        <v>51</v>
      </c>
      <c r="E8114" s="1" t="s">
        <v>63</v>
      </c>
      <c r="G8114" s="1" t="s">
        <v>102</v>
      </c>
      <c r="H8114" s="1" t="s">
        <v>103</v>
      </c>
      <c r="I8114" s="1" t="s">
        <v>55</v>
      </c>
      <c r="J8114" s="1" t="s">
        <v>117</v>
      </c>
      <c r="M8114" s="1" t="s">
        <v>118</v>
      </c>
      <c r="N8114" s="1" t="s">
        <v>155</v>
      </c>
      <c r="O8114" s="1" t="s">
        <v>160</v>
      </c>
      <c r="P8114" s="1" t="s">
        <v>54</v>
      </c>
      <c r="Q8114" s="1" t="s">
        <v>55</v>
      </c>
      <c r="R8114" s="1" t="s">
        <v>44</v>
      </c>
      <c r="S8114" s="1" t="s">
        <v>7789</v>
      </c>
      <c r="T8114" s="1" t="s">
        <v>2763</v>
      </c>
      <c r="U8114" s="1" t="s">
        <v>59</v>
      </c>
      <c r="Y8114" s="1" t="s">
        <v>60</v>
      </c>
      <c r="Z8114" s="1" t="s">
        <v>60</v>
      </c>
      <c r="AD8114" s="1" t="s">
        <v>60</v>
      </c>
      <c r="AR8114" s="1" t="s">
        <v>60</v>
      </c>
      <c r="AT8114" s="1" t="s">
        <v>106</v>
      </c>
      <c r="AV8114" s="1" t="s">
        <v>164</v>
      </c>
      <c r="AX8114" s="3" t="str">
        <f t="array" ref="AX8114">TEXTJOIN(", ", TRUE, IF(X8114:AS8114="Y", X$1:AS$1, IF(X8114:AS8114&lt;&gt;"", X$1:AS$1 &amp; ": " &amp; X8114:AS8114, "")))
</f>
        <v>Cocaine, Fentanyl, Ethanol, Any Opioid</v>
      </c>
    </row>
    <row r="8115">
      <c r="A8115" s="2">
        <v>43896.0</v>
      </c>
      <c r="B8115" s="1" t="s">
        <v>50</v>
      </c>
      <c r="C8115" s="1">
        <v>60.0</v>
      </c>
      <c r="D8115" s="1" t="s">
        <v>51</v>
      </c>
      <c r="E8115" s="1" t="s">
        <v>63</v>
      </c>
      <c r="G8115" s="1" t="s">
        <v>311</v>
      </c>
      <c r="H8115" s="1" t="s">
        <v>299</v>
      </c>
      <c r="I8115" s="1" t="s">
        <v>55</v>
      </c>
      <c r="J8115" s="1" t="s">
        <v>311</v>
      </c>
      <c r="K8115" s="1" t="s">
        <v>299</v>
      </c>
      <c r="L8115" s="1" t="s">
        <v>55</v>
      </c>
      <c r="N8115" s="1" t="s">
        <v>136</v>
      </c>
      <c r="O8115" s="1" t="s">
        <v>311</v>
      </c>
      <c r="P8115" s="1" t="s">
        <v>299</v>
      </c>
      <c r="Q8115" s="1" t="s">
        <v>55</v>
      </c>
      <c r="R8115" s="1" t="s">
        <v>56</v>
      </c>
      <c r="T8115" s="1" t="s">
        <v>7790</v>
      </c>
      <c r="U8115" s="1" t="s">
        <v>59</v>
      </c>
      <c r="X8115" s="1" t="s">
        <v>60</v>
      </c>
      <c r="AF8115" s="1" t="s">
        <v>60</v>
      </c>
      <c r="AI8115" s="1" t="s">
        <v>60</v>
      </c>
      <c r="AR8115" s="1" t="s">
        <v>60</v>
      </c>
      <c r="AT8115" s="1" t="s">
        <v>313</v>
      </c>
      <c r="AU8115" s="1" t="s">
        <v>313</v>
      </c>
      <c r="AV8115" s="1" t="s">
        <v>314</v>
      </c>
      <c r="AX8115" s="3" t="str">
        <f t="array" ref="AX8115">TEXTJOIN(", ", TRUE, IF(X8115:AS8115="Y", X$1:AS$1, IF(X8115:AS8115&lt;&gt;"", X$1:AS$1 &amp; ": " &amp; X8115:AS8115, "")))
</f>
        <v>Heroin, Benzodiazepine, Amphet, Any Opioid</v>
      </c>
    </row>
    <row r="8116">
      <c r="A8116" s="2">
        <v>42777.0</v>
      </c>
      <c r="B8116" s="1" t="s">
        <v>86</v>
      </c>
      <c r="C8116" s="1">
        <v>26.0</v>
      </c>
      <c r="D8116" s="1" t="s">
        <v>51</v>
      </c>
      <c r="E8116" s="1" t="s">
        <v>63</v>
      </c>
      <c r="G8116" s="1" t="s">
        <v>1062</v>
      </c>
      <c r="H8116" s="1" t="s">
        <v>125</v>
      </c>
      <c r="I8116" s="1" t="s">
        <v>55</v>
      </c>
      <c r="J8116" s="1" t="s">
        <v>1062</v>
      </c>
      <c r="K8116" s="1" t="s">
        <v>125</v>
      </c>
      <c r="L8116" s="1" t="s">
        <v>55</v>
      </c>
      <c r="M8116" s="1" t="s">
        <v>56</v>
      </c>
      <c r="N8116" s="1" t="s">
        <v>136</v>
      </c>
      <c r="O8116" s="1" t="s">
        <v>1062</v>
      </c>
      <c r="P8116" s="1" t="s">
        <v>125</v>
      </c>
      <c r="Q8116" s="1" t="s">
        <v>55</v>
      </c>
      <c r="R8116" s="1" t="s">
        <v>56</v>
      </c>
      <c r="T8116" s="1" t="s">
        <v>3888</v>
      </c>
      <c r="U8116" s="1" t="s">
        <v>59</v>
      </c>
      <c r="Z8116" s="1" t="s">
        <v>60</v>
      </c>
      <c r="AA8116" s="1" t="s">
        <v>60</v>
      </c>
      <c r="AT8116" s="1" t="s">
        <v>1064</v>
      </c>
      <c r="AU8116" s="1" t="s">
        <v>1064</v>
      </c>
      <c r="AV8116" s="1" t="s">
        <v>1065</v>
      </c>
      <c r="AX8116" s="3" t="str">
        <f t="array" ref="AX8116">TEXTJOIN(", ", TRUE, IF(X8116:AS8116="Y", X$1:AS$1, IF(X8116:AS8116&lt;&gt;"", X$1:AS$1 &amp; ": " &amp; X8116:AS8116, "")))
</f>
        <v>Fentanyl, Fentanyl Analogue</v>
      </c>
    </row>
    <row r="8117">
      <c r="A8117" s="2">
        <v>42994.0</v>
      </c>
      <c r="B8117" s="1" t="s">
        <v>86</v>
      </c>
      <c r="C8117" s="1">
        <v>29.0</v>
      </c>
      <c r="D8117" s="1" t="s">
        <v>51</v>
      </c>
      <c r="E8117" s="1" t="s">
        <v>63</v>
      </c>
      <c r="G8117" s="1" t="s">
        <v>125</v>
      </c>
      <c r="H8117" s="1" t="s">
        <v>125</v>
      </c>
      <c r="I8117" s="1" t="s">
        <v>55</v>
      </c>
      <c r="J8117" s="1" t="s">
        <v>125</v>
      </c>
      <c r="K8117" s="1" t="s">
        <v>125</v>
      </c>
      <c r="L8117" s="1" t="s">
        <v>55</v>
      </c>
      <c r="M8117" s="1" t="s">
        <v>56</v>
      </c>
      <c r="N8117" s="1" t="s">
        <v>119</v>
      </c>
      <c r="O8117" s="1" t="s">
        <v>125</v>
      </c>
      <c r="P8117" s="1" t="s">
        <v>125</v>
      </c>
      <c r="Q8117" s="1" t="s">
        <v>55</v>
      </c>
      <c r="R8117" s="1" t="s">
        <v>56</v>
      </c>
      <c r="T8117" s="1" t="s">
        <v>7791</v>
      </c>
      <c r="U8117" s="1" t="s">
        <v>59</v>
      </c>
      <c r="Y8117" s="1" t="s">
        <v>60</v>
      </c>
      <c r="Z8117" s="1" t="s">
        <v>60</v>
      </c>
      <c r="AF8117" s="1" t="s">
        <v>60</v>
      </c>
      <c r="AT8117" s="1" t="s">
        <v>939</v>
      </c>
      <c r="AU8117" s="1" t="s">
        <v>939</v>
      </c>
      <c r="AV8117" s="1" t="s">
        <v>2270</v>
      </c>
      <c r="AX8117" s="3" t="str">
        <f t="array" ref="AX8117">TEXTJOIN(", ", TRUE, IF(X8117:AS8117="Y", X$1:AS$1, IF(X8117:AS8117&lt;&gt;"", X$1:AS$1 &amp; ": " &amp; X8117:AS8117, "")))
</f>
        <v>Cocaine, Fentanyl, Benzodiazepine</v>
      </c>
    </row>
    <row r="8118">
      <c r="A8118" s="2">
        <v>43888.0</v>
      </c>
      <c r="B8118" s="1" t="s">
        <v>50</v>
      </c>
      <c r="C8118" s="1">
        <v>36.0</v>
      </c>
      <c r="D8118" s="1" t="s">
        <v>76</v>
      </c>
      <c r="E8118" s="1" t="s">
        <v>63</v>
      </c>
      <c r="G8118" s="1" t="s">
        <v>1430</v>
      </c>
      <c r="H8118" s="1" t="s">
        <v>91</v>
      </c>
      <c r="I8118" s="1" t="s">
        <v>55</v>
      </c>
      <c r="J8118" s="1" t="s">
        <v>1430</v>
      </c>
      <c r="K8118" s="1" t="s">
        <v>91</v>
      </c>
      <c r="L8118" s="1" t="s">
        <v>55</v>
      </c>
      <c r="M8118" s="1" t="s">
        <v>56</v>
      </c>
      <c r="N8118" s="1" t="s">
        <v>178</v>
      </c>
      <c r="O8118" s="1" t="s">
        <v>1430</v>
      </c>
      <c r="P8118" s="1" t="s">
        <v>91</v>
      </c>
      <c r="Q8118" s="1" t="s">
        <v>55</v>
      </c>
      <c r="R8118" s="1" t="s">
        <v>56</v>
      </c>
      <c r="T8118" s="1" t="s">
        <v>7792</v>
      </c>
      <c r="U8118" s="1" t="s">
        <v>59</v>
      </c>
      <c r="Z8118" s="1" t="s">
        <v>60</v>
      </c>
      <c r="AF8118" s="1" t="s">
        <v>60</v>
      </c>
      <c r="AI8118" s="1" t="s">
        <v>60</v>
      </c>
      <c r="AR8118" s="1" t="s">
        <v>60</v>
      </c>
      <c r="AT8118" s="1" t="s">
        <v>1432</v>
      </c>
      <c r="AU8118" s="1" t="s">
        <v>1432</v>
      </c>
      <c r="AV8118" s="1" t="s">
        <v>1433</v>
      </c>
      <c r="AX8118" s="3" t="str">
        <f t="array" ref="AX8118">TEXTJOIN(", ", TRUE, IF(X8118:AS8118="Y", X$1:AS$1, IF(X8118:AS8118&lt;&gt;"", X$1:AS$1 &amp; ": " &amp; X8118:AS8118, "")))
</f>
        <v>Fentanyl, Benzodiazepine, Amphet, Any Opioid</v>
      </c>
    </row>
    <row r="8119">
      <c r="A8119" s="2">
        <v>44429.0</v>
      </c>
      <c r="B8119" s="1" t="s">
        <v>50</v>
      </c>
      <c r="C8119" s="1">
        <v>26.0</v>
      </c>
      <c r="D8119" s="1" t="s">
        <v>51</v>
      </c>
      <c r="E8119" s="1" t="s">
        <v>63</v>
      </c>
      <c r="G8119" s="1" t="s">
        <v>1430</v>
      </c>
      <c r="H8119" s="1" t="s">
        <v>91</v>
      </c>
      <c r="I8119" s="1" t="s">
        <v>55</v>
      </c>
      <c r="J8119" s="1" t="s">
        <v>1430</v>
      </c>
      <c r="K8119" s="1" t="s">
        <v>91</v>
      </c>
      <c r="L8119" s="1" t="s">
        <v>55</v>
      </c>
      <c r="M8119" s="1" t="s">
        <v>56</v>
      </c>
      <c r="N8119" s="1" t="s">
        <v>119</v>
      </c>
      <c r="O8119" s="1" t="s">
        <v>1430</v>
      </c>
      <c r="P8119" s="1" t="s">
        <v>91</v>
      </c>
      <c r="Q8119" s="1" t="s">
        <v>55</v>
      </c>
      <c r="R8119" s="1" t="s">
        <v>56</v>
      </c>
      <c r="T8119" s="1" t="s">
        <v>7793</v>
      </c>
      <c r="U8119" s="1" t="s">
        <v>59</v>
      </c>
      <c r="Z8119" s="1" t="s">
        <v>60</v>
      </c>
      <c r="AF8119" s="1" t="s">
        <v>60</v>
      </c>
      <c r="AI8119" s="1" t="s">
        <v>60</v>
      </c>
      <c r="AR8119" s="1" t="s">
        <v>60</v>
      </c>
      <c r="AT8119" s="1" t="s">
        <v>1432</v>
      </c>
      <c r="AU8119" s="1" t="s">
        <v>1432</v>
      </c>
      <c r="AV8119" s="1" t="s">
        <v>1433</v>
      </c>
      <c r="AX8119" s="3" t="str">
        <f t="array" ref="AX8119">TEXTJOIN(", ", TRUE, IF(X8119:AS8119="Y", X$1:AS$1, IF(X8119:AS8119&lt;&gt;"", X$1:AS$1 &amp; ": " &amp; X8119:AS8119, "")))
</f>
        <v>Fentanyl, Benzodiazepine, Amphet, Any Opioid</v>
      </c>
    </row>
    <row r="8120">
      <c r="A8120" s="4">
        <v>43027.0</v>
      </c>
      <c r="B8120" s="1" t="s">
        <v>86</v>
      </c>
      <c r="C8120" s="1">
        <v>28.0</v>
      </c>
      <c r="D8120" s="1" t="s">
        <v>51</v>
      </c>
      <c r="E8120" s="1" t="s">
        <v>63</v>
      </c>
      <c r="G8120" s="1" t="s">
        <v>125</v>
      </c>
      <c r="H8120" s="1" t="s">
        <v>125</v>
      </c>
      <c r="I8120" s="1" t="s">
        <v>55</v>
      </c>
      <c r="J8120" s="1" t="s">
        <v>125</v>
      </c>
      <c r="K8120" s="1" t="s">
        <v>125</v>
      </c>
      <c r="L8120" s="1" t="s">
        <v>55</v>
      </c>
      <c r="M8120" s="1" t="s">
        <v>56</v>
      </c>
      <c r="N8120" s="1" t="s">
        <v>136</v>
      </c>
      <c r="O8120" s="1" t="s">
        <v>125</v>
      </c>
      <c r="P8120" s="1" t="s">
        <v>125</v>
      </c>
      <c r="Q8120" s="1" t="s">
        <v>55</v>
      </c>
      <c r="R8120" s="1" t="s">
        <v>56</v>
      </c>
      <c r="T8120" s="1" t="s">
        <v>2767</v>
      </c>
      <c r="U8120" s="1" t="s">
        <v>59</v>
      </c>
      <c r="X8120" s="1" t="s">
        <v>60</v>
      </c>
      <c r="Z8120" s="1" t="s">
        <v>60</v>
      </c>
      <c r="AF8120" s="1" t="s">
        <v>60</v>
      </c>
      <c r="AT8120" s="1" t="s">
        <v>939</v>
      </c>
      <c r="AU8120" s="1" t="s">
        <v>939</v>
      </c>
      <c r="AV8120" s="1" t="s">
        <v>2270</v>
      </c>
      <c r="AX8120" s="3" t="str">
        <f t="array" ref="AX8120">TEXTJOIN(", ", TRUE, IF(X8120:AS8120="Y", X$1:AS$1, IF(X8120:AS8120&lt;&gt;"", X$1:AS$1 &amp; ": " &amp; X8120:AS8120, "")))
</f>
        <v>Heroin, Fentanyl, Benzodiazepine</v>
      </c>
    </row>
    <row r="8121">
      <c r="A8121" s="2">
        <v>40934.0</v>
      </c>
      <c r="B8121" s="1" t="s">
        <v>50</v>
      </c>
      <c r="C8121" s="1">
        <v>35.0</v>
      </c>
      <c r="D8121" s="1" t="s">
        <v>51</v>
      </c>
      <c r="E8121" s="1" t="s">
        <v>63</v>
      </c>
      <c r="G8121" s="1" t="s">
        <v>2367</v>
      </c>
      <c r="H8121" s="1" t="s">
        <v>65</v>
      </c>
      <c r="J8121" s="1" t="s">
        <v>2367</v>
      </c>
      <c r="L8121" s="1" t="s">
        <v>55</v>
      </c>
      <c r="M8121" s="1" t="s">
        <v>56</v>
      </c>
      <c r="N8121" s="1" t="s">
        <v>104</v>
      </c>
      <c r="O8121" s="1" t="s">
        <v>2367</v>
      </c>
      <c r="P8121" s="1" t="s">
        <v>65</v>
      </c>
      <c r="R8121" s="1" t="s">
        <v>56</v>
      </c>
      <c r="T8121" s="1" t="s">
        <v>7794</v>
      </c>
      <c r="U8121" s="1" t="s">
        <v>59</v>
      </c>
      <c r="AB8121" s="1" t="s">
        <v>60</v>
      </c>
      <c r="AT8121" s="1" t="s">
        <v>2370</v>
      </c>
      <c r="AU8121" s="1" t="s">
        <v>2370</v>
      </c>
      <c r="AV8121" s="1" t="s">
        <v>5329</v>
      </c>
      <c r="AX8121" s="3" t="str">
        <f t="array" ref="AX8121">TEXTJOIN(", ", TRUE, IF(X8121:AS8121="Y", X$1:AS$1, IF(X8121:AS8121&lt;&gt;"", X$1:AS$1 &amp; ": " &amp; X8121:AS8121, "")))
</f>
        <v>Oxycodone</v>
      </c>
    </row>
    <row r="8122">
      <c r="A8122" s="2">
        <v>43226.0</v>
      </c>
      <c r="B8122" s="1" t="s">
        <v>50</v>
      </c>
      <c r="C8122" s="1">
        <v>42.0</v>
      </c>
      <c r="D8122" s="1" t="s">
        <v>76</v>
      </c>
      <c r="E8122" s="1" t="s">
        <v>63</v>
      </c>
      <c r="G8122" s="1" t="s">
        <v>185</v>
      </c>
      <c r="H8122" s="1" t="s">
        <v>91</v>
      </c>
      <c r="I8122" s="1" t="s">
        <v>55</v>
      </c>
      <c r="J8122" s="1" t="s">
        <v>185</v>
      </c>
      <c r="K8122" s="1" t="s">
        <v>91</v>
      </c>
      <c r="M8122" s="1" t="s">
        <v>56</v>
      </c>
      <c r="N8122" s="1" t="s">
        <v>119</v>
      </c>
      <c r="O8122" s="1" t="s">
        <v>185</v>
      </c>
      <c r="P8122" s="1" t="s">
        <v>91</v>
      </c>
      <c r="Q8122" s="1" t="s">
        <v>55</v>
      </c>
      <c r="R8122" s="1" t="s">
        <v>56</v>
      </c>
      <c r="T8122" s="1" t="s">
        <v>83</v>
      </c>
      <c r="U8122" s="1" t="s">
        <v>59</v>
      </c>
      <c r="Z8122" s="1" t="s">
        <v>60</v>
      </c>
      <c r="AR8122" s="1" t="s">
        <v>60</v>
      </c>
      <c r="AT8122" s="1" t="s">
        <v>188</v>
      </c>
      <c r="AU8122" s="1" t="s">
        <v>188</v>
      </c>
      <c r="AV8122" s="1" t="s">
        <v>189</v>
      </c>
      <c r="AX8122" s="3" t="str">
        <f t="array" ref="AX8122">TEXTJOIN(", ", TRUE, IF(X8122:AS8122="Y", X$1:AS$1, IF(X8122:AS8122&lt;&gt;"", X$1:AS$1 &amp; ": " &amp; X8122:AS8122, "")))
</f>
        <v>Fentanyl, Any Opioid</v>
      </c>
    </row>
    <row r="8123">
      <c r="A8123" s="2">
        <v>43240.0</v>
      </c>
      <c r="B8123" s="1" t="s">
        <v>50</v>
      </c>
      <c r="C8123" s="1">
        <v>52.0</v>
      </c>
      <c r="D8123" s="1" t="s">
        <v>51</v>
      </c>
      <c r="E8123" s="1" t="s">
        <v>63</v>
      </c>
      <c r="G8123" s="1" t="s">
        <v>262</v>
      </c>
      <c r="H8123" s="1" t="s">
        <v>263</v>
      </c>
      <c r="I8123" s="1" t="s">
        <v>55</v>
      </c>
      <c r="J8123" s="1" t="s">
        <v>262</v>
      </c>
      <c r="K8123" s="1" t="s">
        <v>263</v>
      </c>
      <c r="M8123" s="1" t="s">
        <v>56</v>
      </c>
      <c r="N8123" s="1" t="s">
        <v>1868</v>
      </c>
      <c r="O8123" s="1" t="s">
        <v>91</v>
      </c>
      <c r="P8123" s="1" t="s">
        <v>91</v>
      </c>
      <c r="Q8123" s="1" t="s">
        <v>55</v>
      </c>
      <c r="R8123" s="1" t="s">
        <v>67</v>
      </c>
      <c r="T8123" s="1" t="s">
        <v>2454</v>
      </c>
      <c r="U8123" s="1" t="s">
        <v>59</v>
      </c>
      <c r="Z8123" s="1" t="s">
        <v>60</v>
      </c>
      <c r="AD8123" s="1" t="s">
        <v>60</v>
      </c>
      <c r="AR8123" s="1" t="s">
        <v>60</v>
      </c>
      <c r="AT8123" s="1" t="s">
        <v>556</v>
      </c>
      <c r="AU8123" s="1" t="s">
        <v>556</v>
      </c>
      <c r="AV8123" s="1" t="s">
        <v>111</v>
      </c>
      <c r="AX8123" s="3" t="str">
        <f t="array" ref="AX8123">TEXTJOIN(", ", TRUE, IF(X8123:AS8123="Y", X$1:AS$1, IF(X8123:AS8123&lt;&gt;"", X$1:AS$1 &amp; ": " &amp; X8123:AS8123, "")))
</f>
        <v>Fentanyl, Ethanol, Any Opioid</v>
      </c>
    </row>
    <row r="8124">
      <c r="A8124" s="2">
        <v>43411.0</v>
      </c>
      <c r="B8124" s="1" t="s">
        <v>50</v>
      </c>
      <c r="C8124" s="1">
        <v>58.0</v>
      </c>
      <c r="D8124" s="1" t="s">
        <v>51</v>
      </c>
      <c r="E8124" s="1" t="s">
        <v>63</v>
      </c>
      <c r="G8124" s="1" t="s">
        <v>322</v>
      </c>
      <c r="H8124" s="1" t="s">
        <v>91</v>
      </c>
      <c r="I8124" s="1" t="s">
        <v>55</v>
      </c>
      <c r="J8124" s="1" t="s">
        <v>322</v>
      </c>
      <c r="K8124" s="1" t="s">
        <v>91</v>
      </c>
      <c r="M8124" s="1" t="s">
        <v>56</v>
      </c>
      <c r="N8124" s="1" t="s">
        <v>136</v>
      </c>
      <c r="O8124" s="1" t="s">
        <v>185</v>
      </c>
      <c r="P8124" s="1" t="s">
        <v>91</v>
      </c>
      <c r="Q8124" s="1" t="s">
        <v>55</v>
      </c>
      <c r="R8124" s="1" t="s">
        <v>67</v>
      </c>
      <c r="T8124" s="1" t="s">
        <v>7795</v>
      </c>
      <c r="U8124" s="1" t="s">
        <v>59</v>
      </c>
      <c r="Z8124" s="1" t="s">
        <v>60</v>
      </c>
      <c r="AD8124" s="1" t="s">
        <v>60</v>
      </c>
      <c r="AF8124" s="1" t="s">
        <v>60</v>
      </c>
      <c r="AG8124" s="1" t="s">
        <v>60</v>
      </c>
      <c r="AR8124" s="1" t="s">
        <v>60</v>
      </c>
      <c r="AT8124" s="1" t="s">
        <v>324</v>
      </c>
      <c r="AU8124" s="1" t="s">
        <v>324</v>
      </c>
      <c r="AV8124" s="1" t="s">
        <v>189</v>
      </c>
      <c r="AX8124" s="3" t="str">
        <f t="array" ref="AX8124">TEXTJOIN(", ", TRUE, IF(X8124:AS8124="Y", X$1:AS$1, IF(X8124:AS8124&lt;&gt;"", X$1:AS$1 &amp; ": " &amp; X8124:AS8124, "")))
</f>
        <v>Fentanyl, Ethanol, Benzodiazepine, Methadone, Any Opioid</v>
      </c>
    </row>
    <row r="8125">
      <c r="A8125" s="2">
        <v>43075.0</v>
      </c>
      <c r="B8125" s="1" t="s">
        <v>86</v>
      </c>
      <c r="C8125" s="1">
        <v>40.0</v>
      </c>
      <c r="D8125" s="1" t="s">
        <v>51</v>
      </c>
      <c r="E8125" s="1" t="s">
        <v>63</v>
      </c>
      <c r="F8125" s="1" t="s">
        <v>137</v>
      </c>
      <c r="G8125" s="1" t="s">
        <v>256</v>
      </c>
      <c r="H8125" s="1" t="s">
        <v>103</v>
      </c>
      <c r="I8125" s="1" t="s">
        <v>55</v>
      </c>
      <c r="J8125" s="1" t="s">
        <v>256</v>
      </c>
      <c r="K8125" s="1" t="s">
        <v>103</v>
      </c>
      <c r="L8125" s="1" t="s">
        <v>55</v>
      </c>
      <c r="M8125" s="1" t="s">
        <v>778</v>
      </c>
      <c r="N8125" s="1" t="s">
        <v>119</v>
      </c>
      <c r="O8125" s="1" t="s">
        <v>256</v>
      </c>
      <c r="P8125" s="1" t="s">
        <v>103</v>
      </c>
      <c r="Q8125" s="1" t="s">
        <v>55</v>
      </c>
      <c r="R8125" s="1" t="s">
        <v>67</v>
      </c>
      <c r="T8125" s="1" t="s">
        <v>83</v>
      </c>
      <c r="U8125" s="1" t="s">
        <v>59</v>
      </c>
      <c r="Z8125" s="1" t="s">
        <v>60</v>
      </c>
      <c r="AT8125" s="1" t="s">
        <v>282</v>
      </c>
      <c r="AU8125" s="1" t="s">
        <v>282</v>
      </c>
      <c r="AV8125" s="1" t="s">
        <v>260</v>
      </c>
      <c r="AX8125" s="3" t="str">
        <f t="array" ref="AX8125">TEXTJOIN(", ", TRUE, IF(X8125:AS8125="Y", X$1:AS$1, IF(X8125:AS8125&lt;&gt;"", X$1:AS$1 &amp; ": " &amp; X8125:AS8125, "")))
</f>
        <v>Fentanyl</v>
      </c>
    </row>
    <row r="8126">
      <c r="A8126" s="2">
        <v>44360.0</v>
      </c>
      <c r="B8126" s="1" t="s">
        <v>50</v>
      </c>
      <c r="C8126" s="1">
        <v>56.0</v>
      </c>
      <c r="D8126" s="1" t="s">
        <v>51</v>
      </c>
      <c r="E8126" s="1" t="s">
        <v>63</v>
      </c>
      <c r="J8126" s="1" t="s">
        <v>120</v>
      </c>
      <c r="K8126" s="1" t="s">
        <v>121</v>
      </c>
      <c r="L8126" s="1" t="s">
        <v>55</v>
      </c>
      <c r="M8126" s="1" t="s">
        <v>92</v>
      </c>
      <c r="N8126" s="1" t="s">
        <v>136</v>
      </c>
      <c r="O8126" s="1" t="s">
        <v>120</v>
      </c>
      <c r="P8126" s="1" t="s">
        <v>121</v>
      </c>
      <c r="Q8126" s="1" t="s">
        <v>55</v>
      </c>
      <c r="R8126" s="1" t="s">
        <v>44</v>
      </c>
      <c r="S8126" s="1" t="s">
        <v>7796</v>
      </c>
      <c r="T8126" s="1" t="s">
        <v>7797</v>
      </c>
      <c r="U8126" s="1" t="s">
        <v>59</v>
      </c>
      <c r="Y8126" s="1" t="s">
        <v>60</v>
      </c>
      <c r="Z8126" s="1" t="s">
        <v>60</v>
      </c>
      <c r="AD8126" s="1" t="s">
        <v>60</v>
      </c>
      <c r="AM8126" s="1" t="s">
        <v>60</v>
      </c>
      <c r="AR8126" s="1" t="s">
        <v>60</v>
      </c>
      <c r="AT8126" s="1" t="s">
        <v>62</v>
      </c>
      <c r="AU8126" s="1" t="s">
        <v>236</v>
      </c>
      <c r="AV8126" s="1" t="s">
        <v>123</v>
      </c>
      <c r="AX8126" s="3" t="str">
        <f t="array" ref="AX8126">TEXTJOIN(", ", TRUE, IF(X8126:AS8126="Y", X$1:AS$1, IF(X8126:AS8126&lt;&gt;"", X$1:AS$1 &amp; ": " &amp; X8126:AS8126, "")))
</f>
        <v>Cocaine, Fentanyl, Ethanol, Xylazine, Any Opioid</v>
      </c>
    </row>
    <row r="8127">
      <c r="A8127" s="2">
        <v>43949.0</v>
      </c>
      <c r="B8127" s="1" t="s">
        <v>50</v>
      </c>
      <c r="C8127" s="1">
        <v>34.0</v>
      </c>
      <c r="D8127" s="1" t="s">
        <v>51</v>
      </c>
      <c r="E8127" s="1" t="s">
        <v>63</v>
      </c>
      <c r="G8127" s="1" t="s">
        <v>98</v>
      </c>
      <c r="H8127" s="1" t="s">
        <v>54</v>
      </c>
      <c r="I8127" s="1" t="s">
        <v>55</v>
      </c>
      <c r="J8127" s="1" t="s">
        <v>98</v>
      </c>
      <c r="K8127" s="1" t="s">
        <v>54</v>
      </c>
      <c r="L8127" s="1" t="s">
        <v>55</v>
      </c>
      <c r="M8127" s="1" t="s">
        <v>56</v>
      </c>
      <c r="N8127" s="1" t="s">
        <v>136</v>
      </c>
      <c r="O8127" s="1" t="s">
        <v>536</v>
      </c>
      <c r="P8127" s="1" t="s">
        <v>299</v>
      </c>
      <c r="Q8127" s="1" t="s">
        <v>55</v>
      </c>
      <c r="R8127" s="1" t="s">
        <v>67</v>
      </c>
      <c r="T8127" s="1" t="s">
        <v>7798</v>
      </c>
      <c r="U8127" s="1" t="s">
        <v>59</v>
      </c>
      <c r="V8127" s="1" t="s">
        <v>1003</v>
      </c>
      <c r="X8127" s="1" t="s">
        <v>60</v>
      </c>
      <c r="AR8127" s="1" t="s">
        <v>60</v>
      </c>
      <c r="AT8127" s="1" t="s">
        <v>100</v>
      </c>
      <c r="AU8127" s="1" t="s">
        <v>100</v>
      </c>
      <c r="AV8127" s="1" t="s">
        <v>539</v>
      </c>
      <c r="AX8127" s="3" t="str">
        <f t="array" ref="AX8127">TEXTJOIN(", ", TRUE, IF(X8127:AS8127="Y", X$1:AS$1, IF(X8127:AS8127&lt;&gt;"", X$1:AS$1 &amp; ": " &amp; X8127:AS8127, "")))
</f>
        <v>Heroin, Any Opioid</v>
      </c>
    </row>
    <row r="8128">
      <c r="A8128" s="2">
        <v>44440.0</v>
      </c>
      <c r="B8128" s="1" t="s">
        <v>50</v>
      </c>
      <c r="C8128" s="1">
        <v>38.0</v>
      </c>
      <c r="D8128" s="1" t="s">
        <v>76</v>
      </c>
      <c r="E8128" s="1" t="s">
        <v>63</v>
      </c>
      <c r="G8128" s="1" t="s">
        <v>262</v>
      </c>
      <c r="H8128" s="1" t="s">
        <v>263</v>
      </c>
      <c r="I8128" s="1" t="s">
        <v>55</v>
      </c>
      <c r="J8128" s="1" t="s">
        <v>1172</v>
      </c>
      <c r="M8128" s="1" t="s">
        <v>1207</v>
      </c>
      <c r="N8128" s="1" t="s">
        <v>136</v>
      </c>
      <c r="O8128" s="1" t="s">
        <v>545</v>
      </c>
      <c r="P8128" s="1" t="s">
        <v>263</v>
      </c>
      <c r="Q8128" s="1" t="s">
        <v>55</v>
      </c>
      <c r="R8128" s="1" t="s">
        <v>180</v>
      </c>
      <c r="T8128" s="1" t="s">
        <v>7799</v>
      </c>
      <c r="U8128" s="1" t="s">
        <v>59</v>
      </c>
      <c r="Y8128" s="1" t="s">
        <v>60</v>
      </c>
      <c r="Z8128" s="1" t="s">
        <v>60</v>
      </c>
      <c r="AN8128" s="1" t="s">
        <v>60</v>
      </c>
      <c r="AR8128" s="1" t="s">
        <v>60</v>
      </c>
      <c r="AT8128" s="1" t="s">
        <v>556</v>
      </c>
      <c r="AV8128" s="1" t="s">
        <v>548</v>
      </c>
      <c r="AX8128" s="3" t="str">
        <f t="array" ref="AX8128">TEXTJOIN(", ", TRUE, IF(X8128:AS8128="Y", X$1:AS$1, IF(X8128:AS8128&lt;&gt;"", X$1:AS$1 &amp; ": " &amp; X8128:AS8128, "")))
</f>
        <v>Cocaine, Fentanyl, Gabapentin, Any Opioid</v>
      </c>
    </row>
    <row r="8129">
      <c r="A8129" s="2">
        <v>43466.0</v>
      </c>
      <c r="B8129" s="1" t="s">
        <v>50</v>
      </c>
      <c r="C8129" s="1">
        <v>22.0</v>
      </c>
      <c r="D8129" s="1" t="s">
        <v>51</v>
      </c>
      <c r="E8129" s="1" t="s">
        <v>52</v>
      </c>
      <c r="G8129" s="1" t="s">
        <v>352</v>
      </c>
      <c r="H8129" s="1" t="s">
        <v>54</v>
      </c>
      <c r="I8129" s="1" t="s">
        <v>55</v>
      </c>
      <c r="J8129" s="1" t="s">
        <v>352</v>
      </c>
      <c r="K8129" s="1" t="s">
        <v>54</v>
      </c>
      <c r="L8129" s="1" t="s">
        <v>55</v>
      </c>
      <c r="M8129" s="1" t="s">
        <v>728</v>
      </c>
      <c r="N8129" s="1" t="s">
        <v>136</v>
      </c>
      <c r="O8129" s="1" t="s">
        <v>352</v>
      </c>
      <c r="P8129" s="1" t="s">
        <v>54</v>
      </c>
      <c r="Q8129" s="1" t="s">
        <v>55</v>
      </c>
      <c r="R8129" s="1" t="s">
        <v>44</v>
      </c>
      <c r="T8129" s="1" t="s">
        <v>7800</v>
      </c>
      <c r="U8129" s="1" t="s">
        <v>59</v>
      </c>
      <c r="Y8129" s="1" t="s">
        <v>60</v>
      </c>
      <c r="AB8129" s="1" t="s">
        <v>60</v>
      </c>
      <c r="AC8129" s="1" t="s">
        <v>60</v>
      </c>
      <c r="AF8129" s="1" t="s">
        <v>60</v>
      </c>
      <c r="AR8129" s="1" t="s">
        <v>60</v>
      </c>
      <c r="AS8129" s="1" t="s">
        <v>7801</v>
      </c>
      <c r="AT8129" s="1" t="s">
        <v>354</v>
      </c>
      <c r="AU8129" s="1" t="s">
        <v>354</v>
      </c>
      <c r="AV8129" s="1" t="s">
        <v>355</v>
      </c>
      <c r="AX8129" s="3" t="str">
        <f t="array" ref="AX8129">TEXTJOIN(", ", TRUE, IF(X8129:AS8129="Y", X$1:AS$1, IF(X8129:AS8129&lt;&gt;"", X$1:AS$1 &amp; ": " &amp; X8129:AS8129, "")))
</f>
        <v>Cocaine, Oxycodone, Oxymorphone, Benzodiazepine, Any Opioid, Other: N-Ethyl Pentylone</v>
      </c>
    </row>
    <row r="8130">
      <c r="A8130" s="2">
        <v>42619.0</v>
      </c>
      <c r="B8130" s="1" t="s">
        <v>50</v>
      </c>
      <c r="C8130" s="1">
        <v>56.0</v>
      </c>
      <c r="D8130" s="1" t="s">
        <v>51</v>
      </c>
      <c r="E8130" s="1" t="s">
        <v>63</v>
      </c>
      <c r="G8130" s="1" t="s">
        <v>64</v>
      </c>
      <c r="H8130" s="1" t="s">
        <v>65</v>
      </c>
      <c r="I8130" s="1" t="s">
        <v>55</v>
      </c>
      <c r="J8130" s="1" t="s">
        <v>64</v>
      </c>
      <c r="M8130" s="1" t="s">
        <v>56</v>
      </c>
      <c r="N8130" s="1" t="s">
        <v>136</v>
      </c>
      <c r="O8130" s="1" t="s">
        <v>64</v>
      </c>
      <c r="R8130" s="1" t="s">
        <v>56</v>
      </c>
      <c r="T8130" s="1" t="s">
        <v>7802</v>
      </c>
      <c r="U8130" s="1" t="s">
        <v>59</v>
      </c>
      <c r="W8130" s="1" t="s">
        <v>60</v>
      </c>
      <c r="X8130" s="1" t="s">
        <v>60</v>
      </c>
      <c r="Z8130" s="1" t="s">
        <v>60</v>
      </c>
      <c r="AF8130" s="1" t="s">
        <v>60</v>
      </c>
      <c r="AP8130" s="1" t="s">
        <v>60</v>
      </c>
      <c r="AR8130" s="1" t="s">
        <v>60</v>
      </c>
      <c r="AT8130" s="1" t="s">
        <v>69</v>
      </c>
      <c r="AU8130" s="1" t="s">
        <v>69</v>
      </c>
      <c r="AV8130" s="1" t="s">
        <v>70</v>
      </c>
      <c r="AX8130" s="3" t="str">
        <f t="array" ref="AX8130">TEXTJOIN(", ", TRUE, IF(X8130:AS8130="Y", X$1:AS$1, IF(X8130:AS8130&lt;&gt;"", X$1:AS$1 &amp; ": " &amp; X8130:AS8130, "")))
</f>
        <v>Heroin, Fentanyl, Benzodiazepine, Heroin/Morph/Codeine, Any Opioid</v>
      </c>
    </row>
    <row r="8131">
      <c r="A8131" s="2">
        <v>43929.0</v>
      </c>
      <c r="B8131" s="1" t="s">
        <v>50</v>
      </c>
      <c r="C8131" s="1">
        <v>61.0</v>
      </c>
      <c r="D8131" s="1" t="s">
        <v>51</v>
      </c>
      <c r="E8131" s="1" t="s">
        <v>63</v>
      </c>
      <c r="G8131" s="1" t="s">
        <v>82</v>
      </c>
      <c r="H8131" s="1" t="s">
        <v>54</v>
      </c>
      <c r="I8131" s="1" t="s">
        <v>55</v>
      </c>
      <c r="J8131" s="1" t="s">
        <v>82</v>
      </c>
      <c r="K8131" s="1" t="s">
        <v>54</v>
      </c>
      <c r="L8131" s="1" t="s">
        <v>55</v>
      </c>
      <c r="M8131" s="1" t="s">
        <v>56</v>
      </c>
      <c r="N8131" s="1" t="s">
        <v>136</v>
      </c>
      <c r="O8131" s="1" t="s">
        <v>82</v>
      </c>
      <c r="P8131" s="1" t="s">
        <v>54</v>
      </c>
      <c r="Q8131" s="1" t="s">
        <v>55</v>
      </c>
      <c r="R8131" s="1" t="s">
        <v>56</v>
      </c>
      <c r="T8131" s="1" t="s">
        <v>7803</v>
      </c>
      <c r="U8131" s="1" t="s">
        <v>59</v>
      </c>
      <c r="AF8131" s="1" t="s">
        <v>60</v>
      </c>
      <c r="AG8131" s="1" t="s">
        <v>60</v>
      </c>
      <c r="AR8131" s="1" t="s">
        <v>60</v>
      </c>
      <c r="AT8131" s="1" t="s">
        <v>329</v>
      </c>
      <c r="AU8131" s="1" t="s">
        <v>329</v>
      </c>
      <c r="AV8131" s="1" t="s">
        <v>85</v>
      </c>
      <c r="AX8131" s="3" t="str">
        <f t="array" ref="AX8131">TEXTJOIN(", ", TRUE, IF(X8131:AS8131="Y", X$1:AS$1, IF(X8131:AS8131&lt;&gt;"", X$1:AS$1 &amp; ": " &amp; X8131:AS8131, "")))
</f>
        <v>Benzodiazepine, Methadone, Any Opioid</v>
      </c>
    </row>
    <row r="8132">
      <c r="A8132" s="2">
        <v>41397.0</v>
      </c>
      <c r="B8132" s="1" t="s">
        <v>50</v>
      </c>
      <c r="C8132" s="1">
        <v>43.0</v>
      </c>
      <c r="D8132" s="1" t="s">
        <v>51</v>
      </c>
      <c r="E8132" s="1" t="s">
        <v>63</v>
      </c>
      <c r="F8132" s="1" t="s">
        <v>137</v>
      </c>
      <c r="M8132" s="1" t="s">
        <v>118</v>
      </c>
      <c r="N8132" s="1" t="s">
        <v>148</v>
      </c>
      <c r="O8132" s="1" t="s">
        <v>91</v>
      </c>
      <c r="P8132" s="1" t="s">
        <v>91</v>
      </c>
      <c r="R8132" s="1" t="s">
        <v>67</v>
      </c>
      <c r="T8132" s="1" t="s">
        <v>73</v>
      </c>
      <c r="U8132" s="1" t="s">
        <v>59</v>
      </c>
      <c r="X8132" s="1" t="s">
        <v>60</v>
      </c>
      <c r="AT8132" s="1" t="s">
        <v>62</v>
      </c>
      <c r="AU8132" s="1" t="s">
        <v>62</v>
      </c>
      <c r="AV8132" s="1" t="s">
        <v>111</v>
      </c>
      <c r="AX8132" s="3" t="str">
        <f t="array" ref="AX8132">TEXTJOIN(", ", TRUE, IF(X8132:AS8132="Y", X$1:AS$1, IF(X8132:AS8132&lt;&gt;"", X$1:AS$1 &amp; ": " &amp; X8132:AS8132, "")))
</f>
        <v>Heroin</v>
      </c>
    </row>
    <row r="8133">
      <c r="A8133" s="2">
        <v>43133.0</v>
      </c>
      <c r="B8133" s="1" t="s">
        <v>50</v>
      </c>
      <c r="C8133" s="1">
        <v>55.0</v>
      </c>
      <c r="D8133" s="1" t="s">
        <v>51</v>
      </c>
      <c r="E8133" s="1" t="s">
        <v>63</v>
      </c>
      <c r="G8133" s="1" t="s">
        <v>311</v>
      </c>
      <c r="H8133" s="1" t="s">
        <v>299</v>
      </c>
      <c r="I8133" s="1" t="s">
        <v>55</v>
      </c>
      <c r="J8133" s="1" t="s">
        <v>311</v>
      </c>
      <c r="K8133" s="1" t="s">
        <v>299</v>
      </c>
      <c r="M8133" s="1" t="s">
        <v>56</v>
      </c>
      <c r="N8133" s="1" t="s">
        <v>136</v>
      </c>
      <c r="O8133" s="1" t="s">
        <v>256</v>
      </c>
      <c r="P8133" s="1" t="s">
        <v>103</v>
      </c>
      <c r="Q8133" s="1" t="s">
        <v>55</v>
      </c>
      <c r="R8133" s="1" t="s">
        <v>67</v>
      </c>
      <c r="T8133" s="1" t="s">
        <v>7804</v>
      </c>
      <c r="U8133" s="1" t="s">
        <v>59</v>
      </c>
      <c r="X8133" s="1" t="s">
        <v>60</v>
      </c>
      <c r="Z8133" s="1" t="s">
        <v>60</v>
      </c>
      <c r="AP8133" s="1" t="s">
        <v>60</v>
      </c>
      <c r="AR8133" s="1" t="s">
        <v>60</v>
      </c>
      <c r="AT8133" s="1" t="s">
        <v>313</v>
      </c>
      <c r="AU8133" s="1" t="s">
        <v>313</v>
      </c>
      <c r="AV8133" s="1" t="s">
        <v>260</v>
      </c>
      <c r="AX8133" s="3" t="str">
        <f t="array" ref="AX8133">TEXTJOIN(", ", TRUE, IF(X8133:AS8133="Y", X$1:AS$1, IF(X8133:AS8133&lt;&gt;"", X$1:AS$1 &amp; ": " &amp; X8133:AS8133, "")))
</f>
        <v>Heroin, Fentanyl, Heroin/Morph/Codeine, Any Opioid</v>
      </c>
    </row>
    <row r="8134">
      <c r="A8134" s="2">
        <v>44028.0</v>
      </c>
      <c r="B8134" s="1" t="s">
        <v>50</v>
      </c>
      <c r="C8134" s="1">
        <v>31.0</v>
      </c>
      <c r="D8134" s="1" t="s">
        <v>76</v>
      </c>
      <c r="E8134" s="1" t="s">
        <v>63</v>
      </c>
      <c r="G8134" s="1" t="s">
        <v>201</v>
      </c>
      <c r="H8134" s="1" t="s">
        <v>54</v>
      </c>
      <c r="I8134" s="1" t="s">
        <v>55</v>
      </c>
      <c r="J8134" s="1" t="s">
        <v>53</v>
      </c>
      <c r="K8134" s="1" t="s">
        <v>54</v>
      </c>
      <c r="L8134" s="1" t="s">
        <v>55</v>
      </c>
      <c r="M8134" s="1" t="s">
        <v>92</v>
      </c>
      <c r="N8134" s="1" t="s">
        <v>155</v>
      </c>
      <c r="O8134" s="1" t="s">
        <v>53</v>
      </c>
      <c r="P8134" s="1" t="s">
        <v>54</v>
      </c>
      <c r="Q8134" s="1" t="s">
        <v>55</v>
      </c>
      <c r="R8134" s="1" t="s">
        <v>44</v>
      </c>
      <c r="T8134" s="1" t="s">
        <v>7805</v>
      </c>
      <c r="U8134" s="1" t="s">
        <v>59</v>
      </c>
      <c r="Y8134" s="1" t="s">
        <v>60</v>
      </c>
      <c r="Z8134" s="1" t="s">
        <v>60</v>
      </c>
      <c r="AI8134" s="1" t="s">
        <v>60</v>
      </c>
      <c r="AR8134" s="1" t="s">
        <v>60</v>
      </c>
      <c r="AT8134" s="1" t="s">
        <v>205</v>
      </c>
      <c r="AU8134" s="1" t="s">
        <v>61</v>
      </c>
      <c r="AV8134" s="1" t="s">
        <v>294</v>
      </c>
      <c r="AX8134" s="3" t="str">
        <f t="array" ref="AX8134">TEXTJOIN(", ", TRUE, IF(X8134:AS8134="Y", X$1:AS$1, IF(X8134:AS8134&lt;&gt;"", X$1:AS$1 &amp; ": " &amp; X8134:AS8134, "")))
</f>
        <v>Cocaine, Fentanyl, Amphet, Any Opioid</v>
      </c>
    </row>
    <row r="8135">
      <c r="A8135" s="2">
        <v>41917.0</v>
      </c>
      <c r="B8135" s="1" t="s">
        <v>50</v>
      </c>
      <c r="C8135" s="1">
        <v>59.0</v>
      </c>
      <c r="D8135" s="1" t="s">
        <v>51</v>
      </c>
      <c r="E8135" s="1" t="s">
        <v>63</v>
      </c>
      <c r="G8135" s="1" t="s">
        <v>143</v>
      </c>
      <c r="J8135" s="1" t="s">
        <v>143</v>
      </c>
      <c r="L8135" s="1" t="s">
        <v>55</v>
      </c>
      <c r="M8135" s="1" t="s">
        <v>56</v>
      </c>
      <c r="N8135" s="1" t="s">
        <v>104</v>
      </c>
      <c r="O8135" s="1" t="s">
        <v>143</v>
      </c>
      <c r="P8135" s="1" t="s">
        <v>91</v>
      </c>
      <c r="R8135" s="1" t="s">
        <v>56</v>
      </c>
      <c r="T8135" s="1" t="s">
        <v>7806</v>
      </c>
      <c r="U8135" s="1" t="s">
        <v>59</v>
      </c>
      <c r="V8135" s="1" t="s">
        <v>2219</v>
      </c>
      <c r="AJ8135" s="1" t="s">
        <v>60</v>
      </c>
      <c r="AT8135" s="1" t="s">
        <v>145</v>
      </c>
      <c r="AU8135" s="1" t="s">
        <v>145</v>
      </c>
      <c r="AV8135" s="1" t="s">
        <v>146</v>
      </c>
      <c r="AX8135" s="3" t="str">
        <f t="array" ref="AX8135">TEXTJOIN(", ", TRUE, IF(X8135:AS8135="Y", X$1:AS$1, IF(X8135:AS8135&lt;&gt;"", X$1:AS$1 &amp; ": " &amp; X8135:AS8135, "")))
</f>
        <v>Tramad</v>
      </c>
    </row>
    <row r="8136">
      <c r="A8136" s="2">
        <v>42171.0</v>
      </c>
      <c r="B8136" s="1" t="s">
        <v>86</v>
      </c>
      <c r="C8136" s="1">
        <v>61.0</v>
      </c>
      <c r="D8136" s="1" t="s">
        <v>51</v>
      </c>
      <c r="E8136" s="1" t="s">
        <v>63</v>
      </c>
      <c r="G8136" s="1" t="s">
        <v>484</v>
      </c>
      <c r="H8136" s="1" t="s">
        <v>103</v>
      </c>
      <c r="I8136" s="1" t="s">
        <v>55</v>
      </c>
      <c r="J8136" s="1" t="s">
        <v>117</v>
      </c>
      <c r="M8136" s="1" t="s">
        <v>118</v>
      </c>
      <c r="O8136" s="1" t="s">
        <v>484</v>
      </c>
      <c r="P8136" s="1" t="s">
        <v>103</v>
      </c>
      <c r="Q8136" s="1" t="s">
        <v>55</v>
      </c>
      <c r="R8136" s="1" t="s">
        <v>56</v>
      </c>
      <c r="T8136" s="1" t="s">
        <v>7807</v>
      </c>
      <c r="U8136" s="1" t="s">
        <v>59</v>
      </c>
      <c r="AB8136" s="1" t="s">
        <v>60</v>
      </c>
      <c r="AF8136" s="1" t="s">
        <v>60</v>
      </c>
      <c r="AL8136" s="1" t="s">
        <v>60</v>
      </c>
      <c r="AO8136" s="1" t="s">
        <v>60</v>
      </c>
      <c r="AP8136" s="1" t="s">
        <v>60</v>
      </c>
      <c r="AR8136" s="1" t="s">
        <v>60</v>
      </c>
      <c r="AS8136" s="1" t="s">
        <v>469</v>
      </c>
      <c r="AT8136" s="1" t="s">
        <v>682</v>
      </c>
      <c r="AV8136" s="1" t="s">
        <v>487</v>
      </c>
      <c r="AX8136" s="3" t="str">
        <f t="array" ref="AX8136">TEXTJOIN(", ", TRUE, IF(X8136:AS8136="Y", X$1:AS$1, IF(X8136:AS8136&lt;&gt;"", X$1:AS$1 &amp; ": " &amp; X8136:AS8136, "")))
</f>
        <v>Oxycodone, Benzodiazepine, Morphine (Not Heroin), Opiate NOS, Heroin/Morph/Codeine, Any Opioid, Other: morphine RX</v>
      </c>
    </row>
    <row r="8137">
      <c r="A8137" s="4">
        <v>43428.0</v>
      </c>
      <c r="B8137" s="1" t="s">
        <v>50</v>
      </c>
      <c r="C8137" s="1">
        <v>64.0</v>
      </c>
      <c r="D8137" s="1" t="s">
        <v>51</v>
      </c>
      <c r="E8137" s="1" t="s">
        <v>63</v>
      </c>
      <c r="G8137" s="1" t="s">
        <v>53</v>
      </c>
      <c r="H8137" s="1" t="s">
        <v>54</v>
      </c>
      <c r="I8137" s="1" t="s">
        <v>55</v>
      </c>
      <c r="J8137" s="1" t="s">
        <v>53</v>
      </c>
      <c r="K8137" s="1" t="s">
        <v>54</v>
      </c>
      <c r="M8137" s="1" t="s">
        <v>56</v>
      </c>
      <c r="N8137" s="1" t="s">
        <v>93</v>
      </c>
      <c r="O8137" s="1" t="s">
        <v>53</v>
      </c>
      <c r="P8137" s="1" t="s">
        <v>54</v>
      </c>
      <c r="Q8137" s="1" t="s">
        <v>55</v>
      </c>
      <c r="R8137" s="1" t="s">
        <v>56</v>
      </c>
      <c r="T8137" s="1" t="s">
        <v>7808</v>
      </c>
      <c r="U8137" s="1" t="s">
        <v>59</v>
      </c>
      <c r="Z8137" s="1" t="s">
        <v>60</v>
      </c>
      <c r="AF8137" s="1" t="s">
        <v>60</v>
      </c>
      <c r="AR8137" s="1" t="s">
        <v>60</v>
      </c>
      <c r="AT8137" s="1" t="s">
        <v>61</v>
      </c>
      <c r="AU8137" s="1" t="s">
        <v>61</v>
      </c>
      <c r="AV8137" s="1" t="s">
        <v>294</v>
      </c>
      <c r="AX8137" s="3" t="str">
        <f t="array" ref="AX8137">TEXTJOIN(", ", TRUE, IF(X8137:AS8137="Y", X$1:AS$1, IF(X8137:AS8137&lt;&gt;"", X$1:AS$1 &amp; ": " &amp; X8137:AS8137, "")))
</f>
        <v>Fentanyl, Benzodiazepine, Any Opioid</v>
      </c>
    </row>
    <row r="8138">
      <c r="A8138" s="4">
        <v>43100.0</v>
      </c>
      <c r="B8138" s="1" t="s">
        <v>86</v>
      </c>
      <c r="C8138" s="1">
        <v>26.0</v>
      </c>
      <c r="D8138" s="1" t="s">
        <v>51</v>
      </c>
      <c r="E8138" s="1" t="s">
        <v>63</v>
      </c>
      <c r="G8138" s="1" t="s">
        <v>54</v>
      </c>
      <c r="H8138" s="1" t="s">
        <v>54</v>
      </c>
      <c r="I8138" s="1" t="s">
        <v>55</v>
      </c>
      <c r="J8138" s="1" t="s">
        <v>120</v>
      </c>
      <c r="K8138" s="1" t="s">
        <v>121</v>
      </c>
      <c r="L8138" s="1" t="s">
        <v>55</v>
      </c>
      <c r="M8138" s="1" t="s">
        <v>778</v>
      </c>
      <c r="N8138" s="1" t="s">
        <v>66</v>
      </c>
      <c r="O8138" s="1" t="s">
        <v>120</v>
      </c>
      <c r="P8138" s="1" t="s">
        <v>121</v>
      </c>
      <c r="Q8138" s="1" t="s">
        <v>55</v>
      </c>
      <c r="R8138" s="1" t="s">
        <v>67</v>
      </c>
      <c r="T8138" s="1" t="s">
        <v>347</v>
      </c>
      <c r="U8138" s="1" t="s">
        <v>59</v>
      </c>
      <c r="Y8138" s="1" t="s">
        <v>60</v>
      </c>
      <c r="AD8138" s="1" t="s">
        <v>60</v>
      </c>
      <c r="AS8138" s="1" t="s">
        <v>1802</v>
      </c>
      <c r="AT8138" s="1" t="s">
        <v>234</v>
      </c>
      <c r="AU8138" s="1" t="s">
        <v>236</v>
      </c>
      <c r="AV8138" s="1" t="s">
        <v>123</v>
      </c>
      <c r="AX8138" s="3" t="str">
        <f t="array" ref="AX8138">TEXTJOIN(", ", TRUE, IF(X8138:AS8138="Y", X$1:AS$1, IF(X8138:AS8138&lt;&gt;"", X$1:AS$1 &amp; ": " &amp; X8138:AS8138, "")))
</f>
        <v>Cocaine, Ethanol, Other: Buprenor</v>
      </c>
    </row>
    <row r="8139">
      <c r="A8139" s="2">
        <v>43693.0</v>
      </c>
      <c r="B8139" s="1" t="s">
        <v>50</v>
      </c>
      <c r="C8139" s="1">
        <v>37.0</v>
      </c>
      <c r="D8139" s="1" t="s">
        <v>51</v>
      </c>
      <c r="E8139" s="1" t="s">
        <v>63</v>
      </c>
      <c r="F8139" s="1" t="s">
        <v>137</v>
      </c>
      <c r="G8139" s="1" t="s">
        <v>91</v>
      </c>
      <c r="H8139" s="1" t="s">
        <v>91</v>
      </c>
      <c r="I8139" s="1" t="s">
        <v>55</v>
      </c>
      <c r="J8139" s="1" t="s">
        <v>91</v>
      </c>
      <c r="K8139" s="1" t="s">
        <v>91</v>
      </c>
      <c r="L8139" s="1" t="s">
        <v>55</v>
      </c>
      <c r="M8139" s="1" t="s">
        <v>2332</v>
      </c>
      <c r="N8139" s="1" t="s">
        <v>119</v>
      </c>
      <c r="O8139" s="1" t="s">
        <v>91</v>
      </c>
      <c r="P8139" s="1" t="s">
        <v>91</v>
      </c>
      <c r="Q8139" s="1" t="s">
        <v>55</v>
      </c>
      <c r="R8139" s="1" t="s">
        <v>67</v>
      </c>
      <c r="T8139" s="1" t="s">
        <v>7809</v>
      </c>
      <c r="U8139" s="1" t="s">
        <v>59</v>
      </c>
      <c r="V8139" s="1" t="s">
        <v>335</v>
      </c>
      <c r="Y8139" s="1" t="s">
        <v>60</v>
      </c>
      <c r="AO8139" s="1" t="s">
        <v>60</v>
      </c>
      <c r="AR8139" s="1" t="s">
        <v>60</v>
      </c>
      <c r="AT8139" s="1" t="s">
        <v>110</v>
      </c>
      <c r="AU8139" s="1" t="s">
        <v>110</v>
      </c>
      <c r="AV8139" s="1" t="s">
        <v>111</v>
      </c>
      <c r="AX8139" s="3" t="str">
        <f t="array" ref="AX8139">TEXTJOIN(", ", TRUE, IF(X8139:AS8139="Y", X$1:AS$1, IF(X8139:AS8139&lt;&gt;"", X$1:AS$1 &amp; ": " &amp; X8139:AS8139, "")))
</f>
        <v>Cocaine, Opiate NOS, Any Opioid</v>
      </c>
    </row>
    <row r="8140">
      <c r="A8140" s="4">
        <v>43083.0</v>
      </c>
      <c r="B8140" s="1" t="s">
        <v>86</v>
      </c>
      <c r="C8140" s="1">
        <v>39.0</v>
      </c>
      <c r="D8140" s="1" t="s">
        <v>51</v>
      </c>
      <c r="E8140" s="1" t="s">
        <v>63</v>
      </c>
      <c r="G8140" s="1" t="s">
        <v>562</v>
      </c>
      <c r="H8140" s="1" t="s">
        <v>91</v>
      </c>
      <c r="I8140" s="1" t="s">
        <v>55</v>
      </c>
      <c r="J8140" s="1" t="s">
        <v>91</v>
      </c>
      <c r="K8140" s="1" t="s">
        <v>91</v>
      </c>
      <c r="L8140" s="1" t="s">
        <v>55</v>
      </c>
      <c r="M8140" s="1" t="s">
        <v>522</v>
      </c>
      <c r="N8140" s="1" t="s">
        <v>119</v>
      </c>
      <c r="O8140" s="1" t="s">
        <v>91</v>
      </c>
      <c r="P8140" s="1" t="s">
        <v>91</v>
      </c>
      <c r="Q8140" s="1" t="s">
        <v>55</v>
      </c>
      <c r="R8140" s="1" t="s">
        <v>44</v>
      </c>
      <c r="S8140" s="1" t="s">
        <v>92</v>
      </c>
      <c r="T8140" s="1" t="s">
        <v>7810</v>
      </c>
      <c r="U8140" s="1" t="s">
        <v>59</v>
      </c>
      <c r="X8140" s="1" t="s">
        <v>60</v>
      </c>
      <c r="Z8140" s="1" t="s">
        <v>60</v>
      </c>
      <c r="AT8140" s="1" t="s">
        <v>564</v>
      </c>
      <c r="AU8140" s="1" t="s">
        <v>110</v>
      </c>
      <c r="AV8140" s="1" t="s">
        <v>111</v>
      </c>
      <c r="AX8140" s="3" t="str">
        <f t="array" ref="AX8140">TEXTJOIN(", ", TRUE, IF(X8140:AS8140="Y", X$1:AS$1, IF(X8140:AS8140&lt;&gt;"", X$1:AS$1 &amp; ": " &amp; X8140:AS8140, "")))
</f>
        <v>Heroin, Fentanyl</v>
      </c>
    </row>
    <row r="8141">
      <c r="A8141" s="2">
        <v>44407.0</v>
      </c>
      <c r="B8141" s="1" t="s">
        <v>50</v>
      </c>
      <c r="C8141" s="1">
        <v>23.0</v>
      </c>
      <c r="D8141" s="1" t="s">
        <v>51</v>
      </c>
      <c r="E8141" s="1" t="s">
        <v>63</v>
      </c>
      <c r="G8141" s="1" t="s">
        <v>255</v>
      </c>
      <c r="H8141" s="1" t="s">
        <v>103</v>
      </c>
      <c r="I8141" s="1" t="s">
        <v>55</v>
      </c>
      <c r="J8141" s="1" t="s">
        <v>255</v>
      </c>
      <c r="K8141" s="1" t="s">
        <v>103</v>
      </c>
      <c r="L8141" s="1" t="s">
        <v>55</v>
      </c>
      <c r="M8141" s="1" t="s">
        <v>56</v>
      </c>
      <c r="N8141" s="1" t="s">
        <v>442</v>
      </c>
      <c r="O8141" s="1" t="s">
        <v>255</v>
      </c>
      <c r="P8141" s="1" t="s">
        <v>103</v>
      </c>
      <c r="Q8141" s="1" t="s">
        <v>55</v>
      </c>
      <c r="R8141" s="1" t="s">
        <v>56</v>
      </c>
      <c r="T8141" s="1" t="s">
        <v>7811</v>
      </c>
      <c r="U8141" s="1" t="s">
        <v>59</v>
      </c>
      <c r="Z8141" s="1" t="s">
        <v>60</v>
      </c>
      <c r="AF8141" s="1" t="s">
        <v>60</v>
      </c>
      <c r="AR8141" s="1" t="s">
        <v>60</v>
      </c>
      <c r="AT8141" s="1" t="s">
        <v>259</v>
      </c>
      <c r="AU8141" s="1" t="s">
        <v>259</v>
      </c>
      <c r="AV8141" s="1" t="s">
        <v>520</v>
      </c>
      <c r="AX8141" s="3" t="str">
        <f t="array" ref="AX8141">TEXTJOIN(", ", TRUE, IF(X8141:AS8141="Y", X$1:AS$1, IF(X8141:AS8141&lt;&gt;"", X$1:AS$1 &amp; ": " &amp; X8141:AS8141, "")))
</f>
        <v>Fentanyl, Benzodiazepine, Any Opioid</v>
      </c>
    </row>
    <row r="8142">
      <c r="A8142" s="2">
        <v>42182.0</v>
      </c>
      <c r="B8142" s="1" t="s">
        <v>86</v>
      </c>
      <c r="C8142" s="1">
        <v>34.0</v>
      </c>
      <c r="D8142" s="1" t="s">
        <v>51</v>
      </c>
      <c r="E8142" s="1" t="s">
        <v>63</v>
      </c>
      <c r="G8142" s="1" t="s">
        <v>256</v>
      </c>
      <c r="H8142" s="1" t="s">
        <v>103</v>
      </c>
      <c r="I8142" s="1" t="s">
        <v>55</v>
      </c>
      <c r="J8142" s="1" t="s">
        <v>256</v>
      </c>
      <c r="M8142" s="1" t="s">
        <v>522</v>
      </c>
      <c r="O8142" s="1" t="s">
        <v>256</v>
      </c>
      <c r="P8142" s="1" t="s">
        <v>103</v>
      </c>
      <c r="Q8142" s="1" t="s">
        <v>55</v>
      </c>
      <c r="R8142" s="1" t="s">
        <v>44</v>
      </c>
      <c r="T8142" s="1" t="s">
        <v>7812</v>
      </c>
      <c r="U8142" s="1" t="s">
        <v>59</v>
      </c>
      <c r="W8142" s="1" t="s">
        <v>60</v>
      </c>
      <c r="X8142" s="1" t="s">
        <v>60</v>
      </c>
      <c r="Z8142" s="1" t="s">
        <v>60</v>
      </c>
      <c r="AP8142" s="1" t="s">
        <v>60</v>
      </c>
      <c r="AR8142" s="1" t="s">
        <v>60</v>
      </c>
      <c r="AT8142" s="1" t="s">
        <v>282</v>
      </c>
      <c r="AU8142" s="1" t="s">
        <v>282</v>
      </c>
      <c r="AV8142" s="1" t="s">
        <v>260</v>
      </c>
      <c r="AX8142" s="3" t="str">
        <f t="array" ref="AX8142">TEXTJOIN(", ", TRUE, IF(X8142:AS8142="Y", X$1:AS$1, IF(X8142:AS8142&lt;&gt;"", X$1:AS$1 &amp; ": " &amp; X8142:AS8142, "")))
</f>
        <v>Heroin, Fentanyl, Heroin/Morph/Codeine, Any Opioid</v>
      </c>
    </row>
    <row r="8143">
      <c r="A8143" s="4">
        <v>42334.0</v>
      </c>
      <c r="B8143" s="1" t="s">
        <v>86</v>
      </c>
      <c r="C8143" s="1">
        <v>55.0</v>
      </c>
      <c r="D8143" s="1" t="s">
        <v>51</v>
      </c>
      <c r="E8143" s="1" t="s">
        <v>63</v>
      </c>
      <c r="G8143" s="1" t="s">
        <v>731</v>
      </c>
      <c r="H8143" s="1" t="s">
        <v>103</v>
      </c>
      <c r="I8143" s="1" t="s">
        <v>55</v>
      </c>
      <c r="J8143" s="1" t="s">
        <v>731</v>
      </c>
      <c r="M8143" s="1" t="s">
        <v>56</v>
      </c>
      <c r="O8143" s="1" t="s">
        <v>731</v>
      </c>
      <c r="P8143" s="1" t="s">
        <v>103</v>
      </c>
      <c r="Q8143" s="1" t="s">
        <v>55</v>
      </c>
      <c r="R8143" s="1" t="s">
        <v>56</v>
      </c>
      <c r="T8143" s="1" t="s">
        <v>7813</v>
      </c>
      <c r="U8143" s="1" t="s">
        <v>59</v>
      </c>
      <c r="W8143" s="1" t="s">
        <v>60</v>
      </c>
      <c r="X8143" s="1" t="s">
        <v>60</v>
      </c>
      <c r="AD8143" s="1" t="s">
        <v>60</v>
      </c>
      <c r="AF8143" s="1" t="s">
        <v>60</v>
      </c>
      <c r="AG8143" s="1" t="s">
        <v>60</v>
      </c>
      <c r="AP8143" s="1" t="s">
        <v>60</v>
      </c>
      <c r="AR8143" s="1" t="s">
        <v>60</v>
      </c>
      <c r="AT8143" s="1" t="s">
        <v>735</v>
      </c>
      <c r="AU8143" s="1" t="s">
        <v>735</v>
      </c>
      <c r="AV8143" s="1" t="s">
        <v>736</v>
      </c>
      <c r="AX8143" s="3" t="str">
        <f t="array" ref="AX8143">TEXTJOIN(", ", TRUE, IF(X8143:AS8143="Y", X$1:AS$1, IF(X8143:AS8143&lt;&gt;"", X$1:AS$1 &amp; ": " &amp; X8143:AS8143, "")))
</f>
        <v>Heroin, Ethanol, Benzodiazepine, Methadone, Heroin/Morph/Codeine, Any Opioid</v>
      </c>
    </row>
    <row r="8144">
      <c r="A8144" s="2">
        <v>42959.0</v>
      </c>
      <c r="B8144" s="1" t="s">
        <v>86</v>
      </c>
      <c r="C8144" s="1">
        <v>62.0</v>
      </c>
      <c r="D8144" s="1" t="s">
        <v>51</v>
      </c>
      <c r="E8144" s="1" t="s">
        <v>63</v>
      </c>
      <c r="G8144" s="1" t="s">
        <v>103</v>
      </c>
      <c r="H8144" s="1" t="s">
        <v>103</v>
      </c>
      <c r="I8144" s="1" t="s">
        <v>55</v>
      </c>
      <c r="J8144" s="1" t="s">
        <v>103</v>
      </c>
      <c r="K8144" s="1" t="s">
        <v>103</v>
      </c>
      <c r="L8144" s="1" t="s">
        <v>55</v>
      </c>
      <c r="M8144" s="1" t="s">
        <v>56</v>
      </c>
      <c r="N8144" s="1" t="s">
        <v>93</v>
      </c>
      <c r="O8144" s="1" t="s">
        <v>103</v>
      </c>
      <c r="P8144" s="1" t="s">
        <v>103</v>
      </c>
      <c r="Q8144" s="1" t="s">
        <v>55</v>
      </c>
      <c r="R8144" s="1" t="s">
        <v>56</v>
      </c>
      <c r="T8144" s="1" t="s">
        <v>7814</v>
      </c>
      <c r="U8144" s="1" t="s">
        <v>59</v>
      </c>
      <c r="X8144" s="1" t="s">
        <v>60</v>
      </c>
      <c r="Y8144" s="1" t="s">
        <v>60</v>
      </c>
      <c r="Z8144" s="1" t="s">
        <v>60</v>
      </c>
      <c r="AJ8144" s="1" t="s">
        <v>60</v>
      </c>
      <c r="AT8144" s="1" t="s">
        <v>167</v>
      </c>
      <c r="AU8144" s="1" t="s">
        <v>167</v>
      </c>
      <c r="AV8144" s="1" t="s">
        <v>168</v>
      </c>
      <c r="AX8144" s="3" t="str">
        <f t="array" ref="AX8144">TEXTJOIN(", ", TRUE, IF(X8144:AS8144="Y", X$1:AS$1, IF(X8144:AS8144&lt;&gt;"", X$1:AS$1 &amp; ": " &amp; X8144:AS8144, "")))
</f>
        <v>Heroin, Cocaine, Fentanyl, Tramad</v>
      </c>
    </row>
    <row r="8145">
      <c r="A8145" s="2">
        <v>42550.0</v>
      </c>
      <c r="B8145" s="1" t="s">
        <v>50</v>
      </c>
      <c r="C8145" s="1">
        <v>25.0</v>
      </c>
      <c r="D8145" s="1" t="s">
        <v>76</v>
      </c>
      <c r="E8145" s="1" t="s">
        <v>63</v>
      </c>
      <c r="F8145" s="1" t="s">
        <v>137</v>
      </c>
      <c r="G8145" s="1" t="s">
        <v>82</v>
      </c>
      <c r="H8145" s="1" t="s">
        <v>54</v>
      </c>
      <c r="I8145" s="1" t="s">
        <v>55</v>
      </c>
      <c r="J8145" s="1" t="s">
        <v>82</v>
      </c>
      <c r="M8145" s="1" t="s">
        <v>193</v>
      </c>
      <c r="N8145" s="1" t="s">
        <v>136</v>
      </c>
      <c r="O8145" s="1" t="s">
        <v>82</v>
      </c>
      <c r="R8145" s="1" t="s">
        <v>44</v>
      </c>
      <c r="S8145" s="1" t="s">
        <v>7815</v>
      </c>
      <c r="T8145" s="1" t="s">
        <v>7816</v>
      </c>
      <c r="U8145" s="1" t="s">
        <v>59</v>
      </c>
      <c r="X8145" s="1" t="s">
        <v>60</v>
      </c>
      <c r="Y8145" s="1" t="s">
        <v>60</v>
      </c>
      <c r="AD8145" s="1" t="s">
        <v>60</v>
      </c>
      <c r="AP8145" s="1" t="s">
        <v>60</v>
      </c>
      <c r="AR8145" s="1" t="s">
        <v>60</v>
      </c>
      <c r="AT8145" s="1" t="s">
        <v>329</v>
      </c>
      <c r="AU8145" s="1" t="s">
        <v>329</v>
      </c>
      <c r="AV8145" s="1" t="s">
        <v>85</v>
      </c>
      <c r="AX8145" s="3" t="str">
        <f t="array" ref="AX8145">TEXTJOIN(", ", TRUE, IF(X8145:AS8145="Y", X$1:AS$1, IF(X8145:AS8145&lt;&gt;"", X$1:AS$1 &amp; ": " &amp; X8145:AS8145, "")))
</f>
        <v>Heroin, Cocaine, Ethanol, Heroin/Morph/Codeine, Any Opioid</v>
      </c>
    </row>
    <row r="8146">
      <c r="A8146" s="2">
        <v>43908.0</v>
      </c>
      <c r="B8146" s="1" t="s">
        <v>50</v>
      </c>
      <c r="C8146" s="1">
        <v>60.0</v>
      </c>
      <c r="D8146" s="1" t="s">
        <v>51</v>
      </c>
      <c r="E8146" s="1" t="s">
        <v>63</v>
      </c>
      <c r="G8146" s="1" t="s">
        <v>211</v>
      </c>
      <c r="H8146" s="1" t="s">
        <v>91</v>
      </c>
      <c r="I8146" s="1" t="s">
        <v>55</v>
      </c>
      <c r="J8146" s="1" t="s">
        <v>211</v>
      </c>
      <c r="K8146" s="1" t="s">
        <v>91</v>
      </c>
      <c r="L8146" s="1" t="s">
        <v>55</v>
      </c>
      <c r="M8146" s="1" t="s">
        <v>56</v>
      </c>
      <c r="N8146" s="1" t="s">
        <v>66</v>
      </c>
      <c r="O8146" s="1" t="s">
        <v>211</v>
      </c>
      <c r="P8146" s="1" t="s">
        <v>91</v>
      </c>
      <c r="Q8146" s="1" t="s">
        <v>55</v>
      </c>
      <c r="R8146" s="1" t="s">
        <v>56</v>
      </c>
      <c r="T8146" s="1" t="s">
        <v>7257</v>
      </c>
      <c r="U8146" s="1" t="s">
        <v>59</v>
      </c>
      <c r="Z8146" s="1" t="s">
        <v>60</v>
      </c>
      <c r="AG8146" s="1" t="s">
        <v>60</v>
      </c>
      <c r="AR8146" s="1" t="s">
        <v>60</v>
      </c>
      <c r="AT8146" s="1" t="s">
        <v>214</v>
      </c>
      <c r="AU8146" s="1" t="s">
        <v>214</v>
      </c>
      <c r="AV8146" s="1" t="s">
        <v>215</v>
      </c>
      <c r="AX8146" s="3" t="str">
        <f t="array" ref="AX8146">TEXTJOIN(", ", TRUE, IF(X8146:AS8146="Y", X$1:AS$1, IF(X8146:AS8146&lt;&gt;"", X$1:AS$1 &amp; ": " &amp; X8146:AS8146, "")))
</f>
        <v>Fentanyl, Methadone, Any Opioid</v>
      </c>
    </row>
    <row r="8147">
      <c r="A8147" s="2">
        <v>43579.0</v>
      </c>
      <c r="B8147" s="1" t="s">
        <v>50</v>
      </c>
      <c r="C8147" s="1">
        <v>42.0</v>
      </c>
      <c r="D8147" s="1" t="s">
        <v>76</v>
      </c>
      <c r="E8147" s="1" t="s">
        <v>63</v>
      </c>
      <c r="G8147" s="1" t="s">
        <v>185</v>
      </c>
      <c r="H8147" s="1" t="s">
        <v>91</v>
      </c>
      <c r="I8147" s="1" t="s">
        <v>55</v>
      </c>
      <c r="J8147" s="1" t="s">
        <v>185</v>
      </c>
      <c r="K8147" s="1" t="s">
        <v>91</v>
      </c>
      <c r="L8147" s="1" t="s">
        <v>55</v>
      </c>
      <c r="M8147" s="1" t="s">
        <v>56</v>
      </c>
      <c r="N8147" s="1" t="s">
        <v>136</v>
      </c>
      <c r="O8147" s="1" t="s">
        <v>185</v>
      </c>
      <c r="P8147" s="1" t="s">
        <v>91</v>
      </c>
      <c r="Q8147" s="1" t="s">
        <v>55</v>
      </c>
      <c r="R8147" s="1" t="s">
        <v>67</v>
      </c>
      <c r="T8147" s="1" t="s">
        <v>7817</v>
      </c>
      <c r="U8147" s="1" t="s">
        <v>59</v>
      </c>
      <c r="Z8147" s="1" t="s">
        <v>60</v>
      </c>
      <c r="AA8147" s="1" t="s">
        <v>60</v>
      </c>
      <c r="AD8147" s="1" t="s">
        <v>60</v>
      </c>
      <c r="AR8147" s="1" t="s">
        <v>60</v>
      </c>
      <c r="AT8147" s="1" t="s">
        <v>188</v>
      </c>
      <c r="AU8147" s="1" t="s">
        <v>188</v>
      </c>
      <c r="AV8147" s="1" t="s">
        <v>189</v>
      </c>
      <c r="AX8147" s="3" t="str">
        <f t="array" ref="AX8147">TEXTJOIN(", ", TRUE, IF(X8147:AS8147="Y", X$1:AS$1, IF(X8147:AS8147&lt;&gt;"", X$1:AS$1 &amp; ": " &amp; X8147:AS8147, "")))
</f>
        <v>Fentanyl, Fentanyl Analogue, Ethanol, Any Opioid</v>
      </c>
    </row>
    <row r="8148">
      <c r="A8148" s="2">
        <v>43595.0</v>
      </c>
      <c r="B8148" s="1" t="s">
        <v>50</v>
      </c>
      <c r="C8148" s="1">
        <v>40.0</v>
      </c>
      <c r="D8148" s="1" t="s">
        <v>51</v>
      </c>
      <c r="E8148" s="1" t="s">
        <v>63</v>
      </c>
      <c r="F8148" s="1" t="s">
        <v>137</v>
      </c>
      <c r="G8148" s="1" t="s">
        <v>7818</v>
      </c>
      <c r="H8148" s="1" t="s">
        <v>7819</v>
      </c>
      <c r="I8148" s="1" t="s">
        <v>248</v>
      </c>
      <c r="J8148" s="1" t="s">
        <v>256</v>
      </c>
      <c r="K8148" s="1" t="s">
        <v>103</v>
      </c>
      <c r="L8148" s="1" t="s">
        <v>55</v>
      </c>
      <c r="M8148" s="1" t="s">
        <v>557</v>
      </c>
      <c r="N8148" s="1" t="s">
        <v>93</v>
      </c>
      <c r="O8148" s="1" t="s">
        <v>256</v>
      </c>
      <c r="P8148" s="1" t="s">
        <v>103</v>
      </c>
      <c r="Q8148" s="1" t="s">
        <v>55</v>
      </c>
      <c r="R8148" s="1" t="s">
        <v>44</v>
      </c>
      <c r="T8148" s="1" t="s">
        <v>7820</v>
      </c>
      <c r="U8148" s="1" t="s">
        <v>59</v>
      </c>
      <c r="V8148" s="1" t="s">
        <v>258</v>
      </c>
      <c r="X8148" s="1" t="s">
        <v>60</v>
      </c>
      <c r="Y8148" s="1" t="s">
        <v>60</v>
      </c>
      <c r="Z8148" s="1" t="s">
        <v>60</v>
      </c>
      <c r="AA8148" s="1" t="s">
        <v>60</v>
      </c>
      <c r="AP8148" s="1" t="s">
        <v>60</v>
      </c>
      <c r="AR8148" s="1" t="s">
        <v>60</v>
      </c>
      <c r="AS8148" s="1" t="s">
        <v>38</v>
      </c>
      <c r="AU8148" s="1" t="s">
        <v>282</v>
      </c>
      <c r="AV8148" s="1" t="s">
        <v>260</v>
      </c>
      <c r="AX8148" s="3" t="str">
        <f t="array" ref="AX8148">TEXTJOIN(", ", TRUE, IF(X8148:AS8148="Y", X$1:AS$1, IF(X8148:AS8148&lt;&gt;"", X$1:AS$1 &amp; ": " &amp; X8148:AS8148, "")))
</f>
        <v>Heroin, Cocaine, Fentanyl, Fentanyl Analogue, Heroin/Morph/Codeine, Any Opioid, Other: Xylazine</v>
      </c>
    </row>
    <row r="8149">
      <c r="A8149" s="2">
        <v>43015.0</v>
      </c>
      <c r="B8149" s="1" t="s">
        <v>86</v>
      </c>
      <c r="C8149" s="1">
        <v>36.0</v>
      </c>
      <c r="D8149" s="1" t="s">
        <v>51</v>
      </c>
      <c r="E8149" s="1" t="s">
        <v>63</v>
      </c>
      <c r="G8149" s="1" t="s">
        <v>82</v>
      </c>
      <c r="H8149" s="1" t="s">
        <v>54</v>
      </c>
      <c r="I8149" s="1" t="s">
        <v>55</v>
      </c>
      <c r="J8149" s="1" t="s">
        <v>82</v>
      </c>
      <c r="K8149" s="1" t="s">
        <v>54</v>
      </c>
      <c r="L8149" s="1" t="s">
        <v>55</v>
      </c>
      <c r="M8149" s="1" t="s">
        <v>56</v>
      </c>
      <c r="N8149" s="1" t="s">
        <v>66</v>
      </c>
      <c r="O8149" s="1" t="s">
        <v>82</v>
      </c>
      <c r="P8149" s="1" t="s">
        <v>54</v>
      </c>
      <c r="Q8149" s="1" t="s">
        <v>55</v>
      </c>
      <c r="R8149" s="1" t="s">
        <v>56</v>
      </c>
      <c r="T8149" s="1" t="s">
        <v>7821</v>
      </c>
      <c r="U8149" s="1" t="s">
        <v>59</v>
      </c>
      <c r="Y8149" s="1" t="s">
        <v>60</v>
      </c>
      <c r="Z8149" s="1" t="s">
        <v>60</v>
      </c>
      <c r="AA8149" s="1" t="s">
        <v>60</v>
      </c>
      <c r="AD8149" s="1" t="s">
        <v>60</v>
      </c>
      <c r="AT8149" s="1" t="s">
        <v>329</v>
      </c>
      <c r="AU8149" s="1" t="s">
        <v>329</v>
      </c>
      <c r="AV8149" s="1" t="s">
        <v>85</v>
      </c>
      <c r="AX8149" s="3" t="str">
        <f t="array" ref="AX8149">TEXTJOIN(", ", TRUE, IF(X8149:AS8149="Y", X$1:AS$1, IF(X8149:AS8149&lt;&gt;"", X$1:AS$1 &amp; ": " &amp; X8149:AS8149, "")))
</f>
        <v>Cocaine, Fentanyl, Fentanyl Analogue, Ethanol</v>
      </c>
    </row>
    <row r="8150">
      <c r="A8150" s="2">
        <v>42097.0</v>
      </c>
      <c r="B8150" s="1" t="s">
        <v>86</v>
      </c>
      <c r="C8150" s="1">
        <v>53.0</v>
      </c>
      <c r="D8150" s="1" t="s">
        <v>51</v>
      </c>
      <c r="E8150" s="1" t="s">
        <v>63</v>
      </c>
      <c r="G8150" s="1" t="s">
        <v>300</v>
      </c>
      <c r="H8150" s="1" t="s">
        <v>299</v>
      </c>
      <c r="I8150" s="1" t="s">
        <v>55</v>
      </c>
      <c r="J8150" s="1" t="s">
        <v>300</v>
      </c>
      <c r="M8150" s="1" t="s">
        <v>56</v>
      </c>
      <c r="O8150" s="1" t="s">
        <v>300</v>
      </c>
      <c r="P8150" s="1" t="s">
        <v>299</v>
      </c>
      <c r="Q8150" s="1" t="s">
        <v>55</v>
      </c>
      <c r="R8150" s="1" t="s">
        <v>67</v>
      </c>
      <c r="T8150" s="1" t="s">
        <v>7822</v>
      </c>
      <c r="U8150" s="1" t="s">
        <v>59</v>
      </c>
      <c r="AD8150" s="1" t="s">
        <v>60</v>
      </c>
      <c r="AF8150" s="1" t="s">
        <v>60</v>
      </c>
      <c r="AG8150" s="1" t="s">
        <v>60</v>
      </c>
      <c r="AR8150" s="1" t="s">
        <v>60</v>
      </c>
      <c r="AT8150" s="1" t="s">
        <v>304</v>
      </c>
      <c r="AU8150" s="1" t="s">
        <v>304</v>
      </c>
      <c r="AV8150" s="1" t="s">
        <v>302</v>
      </c>
      <c r="AX8150" s="3" t="str">
        <f t="array" ref="AX8150">TEXTJOIN(", ", TRUE, IF(X8150:AS8150="Y", X$1:AS$1, IF(X8150:AS8150&lt;&gt;"", X$1:AS$1 &amp; ": " &amp; X8150:AS8150, "")))
</f>
        <v>Ethanol, Benzodiazepine, Methadone, Any Opioid</v>
      </c>
    </row>
    <row r="8151">
      <c r="A8151" s="2">
        <v>43945.0</v>
      </c>
      <c r="B8151" s="1" t="s">
        <v>50</v>
      </c>
      <c r="C8151" s="1">
        <v>57.0</v>
      </c>
      <c r="D8151" s="1" t="s">
        <v>76</v>
      </c>
      <c r="E8151" s="1" t="s">
        <v>63</v>
      </c>
      <c r="G8151" s="1" t="s">
        <v>201</v>
      </c>
      <c r="H8151" s="1" t="s">
        <v>54</v>
      </c>
      <c r="I8151" s="1" t="s">
        <v>55</v>
      </c>
      <c r="J8151" s="1" t="s">
        <v>201</v>
      </c>
      <c r="K8151" s="1" t="s">
        <v>54</v>
      </c>
      <c r="L8151" s="1" t="s">
        <v>55</v>
      </c>
      <c r="M8151" s="1" t="s">
        <v>56</v>
      </c>
      <c r="N8151" s="1" t="s">
        <v>7823</v>
      </c>
      <c r="O8151" s="1" t="s">
        <v>201</v>
      </c>
      <c r="P8151" s="1" t="s">
        <v>54</v>
      </c>
      <c r="Q8151" s="1" t="s">
        <v>55</v>
      </c>
      <c r="R8151" s="1" t="s">
        <v>56</v>
      </c>
      <c r="T8151" s="1" t="s">
        <v>7824</v>
      </c>
      <c r="U8151" s="1" t="s">
        <v>59</v>
      </c>
      <c r="AF8151" s="1" t="s">
        <v>60</v>
      </c>
      <c r="AG8151" s="1" t="s">
        <v>60</v>
      </c>
      <c r="AI8151" s="1" t="s">
        <v>60</v>
      </c>
      <c r="AR8151" s="1" t="s">
        <v>60</v>
      </c>
      <c r="AT8151" s="1" t="s">
        <v>205</v>
      </c>
      <c r="AU8151" s="1" t="s">
        <v>205</v>
      </c>
      <c r="AV8151" s="1" t="s">
        <v>206</v>
      </c>
      <c r="AX8151" s="3" t="str">
        <f t="array" ref="AX8151">TEXTJOIN(", ", TRUE, IF(X8151:AS8151="Y", X$1:AS$1, IF(X8151:AS8151&lt;&gt;"", X$1:AS$1 &amp; ": " &amp; X8151:AS8151, "")))
</f>
        <v>Benzodiazepine, Methadone, Amphet, Any Opioid</v>
      </c>
    </row>
    <row r="8152">
      <c r="A8152" s="2">
        <v>42605.0</v>
      </c>
      <c r="B8152" s="1" t="s">
        <v>50</v>
      </c>
      <c r="C8152" s="1">
        <v>66.0</v>
      </c>
      <c r="D8152" s="1" t="s">
        <v>51</v>
      </c>
      <c r="E8152" s="1" t="s">
        <v>63</v>
      </c>
      <c r="G8152" s="1" t="s">
        <v>1055</v>
      </c>
      <c r="H8152" s="1" t="s">
        <v>91</v>
      </c>
      <c r="I8152" s="1" t="s">
        <v>55</v>
      </c>
      <c r="J8152" s="1" t="s">
        <v>1055</v>
      </c>
      <c r="M8152" s="1" t="s">
        <v>56</v>
      </c>
      <c r="N8152" s="1" t="s">
        <v>136</v>
      </c>
      <c r="O8152" s="1" t="s">
        <v>1055</v>
      </c>
      <c r="R8152" s="1" t="s">
        <v>56</v>
      </c>
      <c r="T8152" s="1" t="s">
        <v>5791</v>
      </c>
      <c r="U8152" s="1" t="s">
        <v>59</v>
      </c>
      <c r="W8152" s="1" t="s">
        <v>60</v>
      </c>
      <c r="X8152" s="1" t="s">
        <v>60</v>
      </c>
      <c r="Z8152" s="1" t="s">
        <v>60</v>
      </c>
      <c r="AF8152" s="1" t="s">
        <v>60</v>
      </c>
      <c r="AP8152" s="1" t="s">
        <v>60</v>
      </c>
      <c r="AR8152" s="1" t="s">
        <v>60</v>
      </c>
      <c r="AT8152" s="1" t="s">
        <v>1056</v>
      </c>
      <c r="AU8152" s="1" t="s">
        <v>1056</v>
      </c>
      <c r="AV8152" s="1" t="s">
        <v>1057</v>
      </c>
      <c r="AX8152" s="3" t="str">
        <f t="array" ref="AX8152">TEXTJOIN(", ", TRUE, IF(X8152:AS8152="Y", X$1:AS$1, IF(X8152:AS8152&lt;&gt;"", X$1:AS$1 &amp; ": " &amp; X8152:AS8152, "")))
</f>
        <v>Heroin, Fentanyl, Benzodiazepine, Heroin/Morph/Codeine, Any Opioid</v>
      </c>
    </row>
    <row r="8153">
      <c r="A8153" s="2">
        <v>41828.0</v>
      </c>
      <c r="B8153" s="1" t="s">
        <v>50</v>
      </c>
      <c r="C8153" s="1">
        <v>43.0</v>
      </c>
      <c r="D8153" s="1" t="s">
        <v>76</v>
      </c>
      <c r="E8153" s="1" t="s">
        <v>63</v>
      </c>
      <c r="G8153" s="1" t="s">
        <v>102</v>
      </c>
      <c r="J8153" s="1" t="s">
        <v>102</v>
      </c>
      <c r="L8153" s="1" t="s">
        <v>55</v>
      </c>
      <c r="M8153" s="1" t="s">
        <v>56</v>
      </c>
      <c r="N8153" s="1" t="s">
        <v>113</v>
      </c>
      <c r="O8153" s="1" t="s">
        <v>102</v>
      </c>
      <c r="P8153" s="1" t="s">
        <v>103</v>
      </c>
      <c r="R8153" s="1" t="s">
        <v>56</v>
      </c>
      <c r="T8153" s="1" t="s">
        <v>648</v>
      </c>
      <c r="U8153" s="1" t="s">
        <v>59</v>
      </c>
      <c r="Y8153" s="1" t="s">
        <v>60</v>
      </c>
      <c r="AB8153" s="1" t="s">
        <v>60</v>
      </c>
      <c r="AT8153" s="1" t="s">
        <v>106</v>
      </c>
      <c r="AU8153" s="1" t="s">
        <v>106</v>
      </c>
      <c r="AV8153" s="1" t="s">
        <v>107</v>
      </c>
      <c r="AX8153" s="3" t="str">
        <f t="array" ref="AX8153">TEXTJOIN(", ", TRUE, IF(X8153:AS8153="Y", X$1:AS$1, IF(X8153:AS8153&lt;&gt;"", X$1:AS$1 &amp; ": " &amp; X8153:AS8153, "")))
</f>
        <v>Cocaine, Oxycodone</v>
      </c>
    </row>
    <row r="8154">
      <c r="A8154" s="2">
        <v>41690.0</v>
      </c>
      <c r="B8154" s="1" t="s">
        <v>50</v>
      </c>
      <c r="C8154" s="1">
        <v>43.0</v>
      </c>
      <c r="D8154" s="1" t="s">
        <v>51</v>
      </c>
      <c r="E8154" s="1" t="s">
        <v>63</v>
      </c>
      <c r="G8154" s="1" t="s">
        <v>352</v>
      </c>
      <c r="M8154" s="1" t="s">
        <v>118</v>
      </c>
      <c r="N8154" s="1" t="s">
        <v>136</v>
      </c>
      <c r="O8154" s="1" t="s">
        <v>352</v>
      </c>
      <c r="R8154" s="1" t="s">
        <v>67</v>
      </c>
      <c r="T8154" s="1" t="s">
        <v>7825</v>
      </c>
      <c r="U8154" s="1" t="s">
        <v>59</v>
      </c>
      <c r="X8154" s="1" t="s">
        <v>60</v>
      </c>
      <c r="Y8154" s="1" t="s">
        <v>60</v>
      </c>
      <c r="AB8154" s="1" t="s">
        <v>60</v>
      </c>
      <c r="AD8154" s="1" t="s">
        <v>60</v>
      </c>
      <c r="AT8154" s="1" t="s">
        <v>354</v>
      </c>
      <c r="AU8154" s="1" t="s">
        <v>62</v>
      </c>
      <c r="AV8154" s="1" t="s">
        <v>355</v>
      </c>
      <c r="AX8154" s="3" t="str">
        <f t="array" ref="AX8154">TEXTJOIN(", ", TRUE, IF(X8154:AS8154="Y", X$1:AS$1, IF(X8154:AS8154&lt;&gt;"", X$1:AS$1 &amp; ": " &amp; X8154:AS8154, "")))
</f>
        <v>Heroin, Cocaine, Oxycodone, Ethanol</v>
      </c>
    </row>
    <row r="8155">
      <c r="A8155" s="2">
        <v>41467.0</v>
      </c>
      <c r="B8155" s="1" t="s">
        <v>50</v>
      </c>
      <c r="C8155" s="1">
        <v>20.0</v>
      </c>
      <c r="D8155" s="1" t="s">
        <v>51</v>
      </c>
      <c r="E8155" s="1" t="s">
        <v>63</v>
      </c>
      <c r="G8155" s="1" t="s">
        <v>769</v>
      </c>
      <c r="H8155" s="1" t="s">
        <v>65</v>
      </c>
      <c r="J8155" s="1" t="s">
        <v>488</v>
      </c>
      <c r="L8155" s="1" t="s">
        <v>55</v>
      </c>
      <c r="M8155" s="1" t="s">
        <v>44</v>
      </c>
      <c r="N8155" s="1" t="s">
        <v>148</v>
      </c>
      <c r="O8155" s="1" t="s">
        <v>488</v>
      </c>
      <c r="P8155" s="1" t="s">
        <v>91</v>
      </c>
      <c r="R8155" s="1" t="s">
        <v>56</v>
      </c>
      <c r="T8155" s="1" t="s">
        <v>73</v>
      </c>
      <c r="U8155" s="1" t="s">
        <v>59</v>
      </c>
      <c r="X8155" s="1" t="s">
        <v>60</v>
      </c>
      <c r="AT8155" s="1" t="s">
        <v>772</v>
      </c>
      <c r="AU8155" s="1" t="s">
        <v>492</v>
      </c>
      <c r="AV8155" s="1" t="s">
        <v>493</v>
      </c>
      <c r="AX8155" s="3" t="str">
        <f t="array" ref="AX8155">TEXTJOIN(", ", TRUE, IF(X8155:AS8155="Y", X$1:AS$1, IF(X8155:AS8155&lt;&gt;"", X$1:AS$1 &amp; ": " &amp; X8155:AS8155, "")))
</f>
        <v>Heroin</v>
      </c>
    </row>
    <row r="8156">
      <c r="A8156" s="2">
        <v>42907.0</v>
      </c>
      <c r="B8156" s="1" t="s">
        <v>86</v>
      </c>
      <c r="C8156" s="1">
        <v>48.0</v>
      </c>
      <c r="D8156" s="1" t="s">
        <v>51</v>
      </c>
      <c r="E8156" s="1" t="s">
        <v>63</v>
      </c>
      <c r="G8156" s="1" t="s">
        <v>322</v>
      </c>
      <c r="H8156" s="1" t="s">
        <v>91</v>
      </c>
      <c r="I8156" s="1" t="s">
        <v>55</v>
      </c>
      <c r="J8156" s="1" t="s">
        <v>322</v>
      </c>
      <c r="K8156" s="1" t="s">
        <v>91</v>
      </c>
      <c r="L8156" s="1" t="s">
        <v>55</v>
      </c>
      <c r="M8156" s="1" t="s">
        <v>56</v>
      </c>
      <c r="N8156" s="1" t="s">
        <v>136</v>
      </c>
      <c r="O8156" s="1" t="s">
        <v>322</v>
      </c>
      <c r="P8156" s="1" t="s">
        <v>91</v>
      </c>
      <c r="Q8156" s="1" t="s">
        <v>55</v>
      </c>
      <c r="R8156" s="1" t="s">
        <v>56</v>
      </c>
      <c r="T8156" s="1" t="s">
        <v>7826</v>
      </c>
      <c r="U8156" s="1" t="s">
        <v>59</v>
      </c>
      <c r="X8156" s="1" t="s">
        <v>60</v>
      </c>
      <c r="Z8156" s="1" t="s">
        <v>60</v>
      </c>
      <c r="AF8156" s="1" t="s">
        <v>60</v>
      </c>
      <c r="AT8156" s="1" t="s">
        <v>324</v>
      </c>
      <c r="AU8156" s="1" t="s">
        <v>324</v>
      </c>
      <c r="AV8156" s="1" t="s">
        <v>325</v>
      </c>
      <c r="AX8156" s="3" t="str">
        <f t="array" ref="AX8156">TEXTJOIN(", ", TRUE, IF(X8156:AS8156="Y", X$1:AS$1, IF(X8156:AS8156&lt;&gt;"", X$1:AS$1 &amp; ": " &amp; X8156:AS8156, "")))
</f>
        <v>Heroin, Fentanyl, Benzodiazepine</v>
      </c>
    </row>
    <row r="8157">
      <c r="A8157" s="2">
        <v>42009.0</v>
      </c>
      <c r="B8157" s="1" t="s">
        <v>86</v>
      </c>
      <c r="C8157" s="1">
        <v>51.0</v>
      </c>
      <c r="D8157" s="1" t="s">
        <v>51</v>
      </c>
      <c r="E8157" s="1" t="s">
        <v>118</v>
      </c>
      <c r="G8157" s="1" t="s">
        <v>91</v>
      </c>
      <c r="H8157" s="1" t="s">
        <v>91</v>
      </c>
      <c r="I8157" s="1" t="s">
        <v>55</v>
      </c>
      <c r="J8157" s="1" t="s">
        <v>91</v>
      </c>
      <c r="M8157" s="1" t="s">
        <v>56</v>
      </c>
      <c r="O8157" s="1" t="s">
        <v>91</v>
      </c>
      <c r="P8157" s="1" t="s">
        <v>91</v>
      </c>
      <c r="Q8157" s="1" t="s">
        <v>55</v>
      </c>
      <c r="R8157" s="1" t="s">
        <v>67</v>
      </c>
      <c r="T8157" s="1" t="s">
        <v>7827</v>
      </c>
      <c r="U8157" s="1" t="s">
        <v>59</v>
      </c>
      <c r="W8157" s="1" t="s">
        <v>60</v>
      </c>
      <c r="X8157" s="1" t="s">
        <v>60</v>
      </c>
      <c r="AB8157" s="1" t="s">
        <v>60</v>
      </c>
      <c r="AG8157" s="1" t="s">
        <v>60</v>
      </c>
      <c r="AP8157" s="1" t="s">
        <v>60</v>
      </c>
      <c r="AR8157" s="1" t="s">
        <v>60</v>
      </c>
      <c r="AT8157" s="1" t="s">
        <v>110</v>
      </c>
      <c r="AU8157" s="1" t="s">
        <v>110</v>
      </c>
      <c r="AV8157" s="1" t="s">
        <v>111</v>
      </c>
      <c r="AX8157" s="3" t="str">
        <f t="array" ref="AX8157">TEXTJOIN(", ", TRUE, IF(X8157:AS8157="Y", X$1:AS$1, IF(X8157:AS8157&lt;&gt;"", X$1:AS$1 &amp; ": " &amp; X8157:AS8157, "")))
</f>
        <v>Heroin, Oxycodone, Methadone, Heroin/Morph/Codeine, Any Opioid</v>
      </c>
    </row>
    <row r="8158">
      <c r="A8158" s="2">
        <v>43918.0</v>
      </c>
      <c r="B8158" s="1" t="s">
        <v>50</v>
      </c>
      <c r="C8158" s="1">
        <v>25.0</v>
      </c>
      <c r="D8158" s="1" t="s">
        <v>51</v>
      </c>
      <c r="E8158" s="1" t="s">
        <v>63</v>
      </c>
      <c r="G8158" s="1" t="s">
        <v>90</v>
      </c>
      <c r="H8158" s="1" t="s">
        <v>91</v>
      </c>
      <c r="I8158" s="1" t="s">
        <v>55</v>
      </c>
      <c r="J8158" s="1" t="s">
        <v>90</v>
      </c>
      <c r="K8158" s="1" t="s">
        <v>91</v>
      </c>
      <c r="L8158" s="1" t="s">
        <v>55</v>
      </c>
      <c r="M8158" s="1" t="s">
        <v>333</v>
      </c>
      <c r="N8158" s="1" t="s">
        <v>93</v>
      </c>
      <c r="O8158" s="1" t="s">
        <v>90</v>
      </c>
      <c r="P8158" s="1" t="s">
        <v>91</v>
      </c>
      <c r="Q8158" s="1" t="s">
        <v>55</v>
      </c>
      <c r="R8158" s="1" t="s">
        <v>44</v>
      </c>
      <c r="T8158" s="1" t="s">
        <v>2707</v>
      </c>
      <c r="U8158" s="1" t="s">
        <v>59</v>
      </c>
      <c r="Y8158" s="1" t="s">
        <v>60</v>
      </c>
      <c r="Z8158" s="1" t="s">
        <v>60</v>
      </c>
      <c r="AD8158" s="1" t="s">
        <v>60</v>
      </c>
      <c r="AR8158" s="1" t="s">
        <v>60</v>
      </c>
      <c r="AT8158" s="1" t="s">
        <v>96</v>
      </c>
      <c r="AU8158" s="1" t="s">
        <v>96</v>
      </c>
      <c r="AV8158" s="1" t="s">
        <v>97</v>
      </c>
      <c r="AX8158" s="3" t="str">
        <f t="array" ref="AX8158">TEXTJOIN(", ", TRUE, IF(X8158:AS8158="Y", X$1:AS$1, IF(X8158:AS8158&lt;&gt;"", X$1:AS$1 &amp; ": " &amp; X8158:AS8158, "")))
</f>
        <v>Cocaine, Fentanyl, Ethanol, Any Opioid</v>
      </c>
    </row>
    <row r="8159">
      <c r="A8159" s="2">
        <v>43621.0</v>
      </c>
      <c r="B8159" s="1" t="s">
        <v>50</v>
      </c>
      <c r="C8159" s="1">
        <v>41.0</v>
      </c>
      <c r="D8159" s="1" t="s">
        <v>51</v>
      </c>
      <c r="E8159" s="1" t="s">
        <v>63</v>
      </c>
      <c r="F8159" s="1" t="s">
        <v>137</v>
      </c>
      <c r="G8159" s="1" t="s">
        <v>91</v>
      </c>
      <c r="H8159" s="1" t="s">
        <v>91</v>
      </c>
      <c r="I8159" s="1" t="s">
        <v>55</v>
      </c>
      <c r="J8159" s="1" t="s">
        <v>91</v>
      </c>
      <c r="K8159" s="1" t="s">
        <v>91</v>
      </c>
      <c r="L8159" s="1" t="s">
        <v>55</v>
      </c>
      <c r="M8159" s="1" t="s">
        <v>333</v>
      </c>
      <c r="N8159" s="1" t="s">
        <v>713</v>
      </c>
      <c r="O8159" s="1" t="s">
        <v>91</v>
      </c>
      <c r="P8159" s="1" t="s">
        <v>91</v>
      </c>
      <c r="Q8159" s="1" t="s">
        <v>55</v>
      </c>
      <c r="R8159" s="1" t="s">
        <v>67</v>
      </c>
      <c r="T8159" s="1" t="s">
        <v>4157</v>
      </c>
      <c r="U8159" s="1" t="s">
        <v>59</v>
      </c>
      <c r="X8159" s="1" t="s">
        <v>60</v>
      </c>
      <c r="Z8159" s="1" t="s">
        <v>60</v>
      </c>
      <c r="AP8159" s="1" t="s">
        <v>60</v>
      </c>
      <c r="AR8159" s="1" t="s">
        <v>60</v>
      </c>
      <c r="AT8159" s="1" t="s">
        <v>110</v>
      </c>
      <c r="AU8159" s="1" t="s">
        <v>110</v>
      </c>
      <c r="AV8159" s="1" t="s">
        <v>111</v>
      </c>
      <c r="AX8159" s="3" t="str">
        <f t="array" ref="AX8159">TEXTJOIN(", ", TRUE, IF(X8159:AS8159="Y", X$1:AS$1, IF(X8159:AS8159&lt;&gt;"", X$1:AS$1 &amp; ": " &amp; X8159:AS8159, "")))
</f>
        <v>Heroin, Fentanyl, Heroin/Morph/Codeine, Any Opioid</v>
      </c>
    </row>
    <row r="8160">
      <c r="A8160" s="2">
        <v>43670.0</v>
      </c>
      <c r="B8160" s="1" t="s">
        <v>50</v>
      </c>
      <c r="C8160" s="1">
        <v>40.0</v>
      </c>
      <c r="D8160" s="1" t="s">
        <v>51</v>
      </c>
      <c r="E8160" s="1" t="s">
        <v>63</v>
      </c>
      <c r="J8160" s="1" t="s">
        <v>91</v>
      </c>
      <c r="K8160" s="1" t="s">
        <v>91</v>
      </c>
      <c r="L8160" s="1" t="s">
        <v>55</v>
      </c>
      <c r="M8160" s="1" t="s">
        <v>1561</v>
      </c>
      <c r="N8160" s="1" t="s">
        <v>1471</v>
      </c>
      <c r="O8160" s="1" t="s">
        <v>91</v>
      </c>
      <c r="P8160" s="1" t="s">
        <v>91</v>
      </c>
      <c r="Q8160" s="1" t="s">
        <v>55</v>
      </c>
      <c r="R8160" s="1" t="s">
        <v>44</v>
      </c>
      <c r="T8160" s="1" t="s">
        <v>1882</v>
      </c>
      <c r="U8160" s="1" t="s">
        <v>59</v>
      </c>
      <c r="V8160" s="1" t="s">
        <v>507</v>
      </c>
      <c r="Y8160" s="1" t="s">
        <v>60</v>
      </c>
      <c r="Z8160" s="1" t="s">
        <v>60</v>
      </c>
      <c r="AD8160" s="1" t="s">
        <v>60</v>
      </c>
      <c r="AR8160" s="1" t="s">
        <v>60</v>
      </c>
      <c r="AT8160" s="1" t="s">
        <v>62</v>
      </c>
      <c r="AU8160" s="1" t="s">
        <v>110</v>
      </c>
      <c r="AV8160" s="1" t="s">
        <v>111</v>
      </c>
      <c r="AX8160" s="3" t="str">
        <f t="array" ref="AX8160">TEXTJOIN(", ", TRUE, IF(X8160:AS8160="Y", X$1:AS$1, IF(X8160:AS8160&lt;&gt;"", X$1:AS$1 &amp; ": " &amp; X8160:AS8160, "")))
</f>
        <v>Cocaine, Fentanyl, Ethanol, Any Opioid</v>
      </c>
    </row>
    <row r="8161">
      <c r="A8161" s="2">
        <v>41533.0</v>
      </c>
      <c r="B8161" s="1" t="s">
        <v>50</v>
      </c>
      <c r="C8161" s="1">
        <v>52.0</v>
      </c>
      <c r="D8161" s="1" t="s">
        <v>51</v>
      </c>
      <c r="E8161" s="1" t="s">
        <v>63</v>
      </c>
      <c r="G8161" s="1" t="s">
        <v>1430</v>
      </c>
      <c r="H8161" s="1" t="s">
        <v>91</v>
      </c>
      <c r="J8161" s="1" t="s">
        <v>7828</v>
      </c>
      <c r="M8161" s="1" t="s">
        <v>56</v>
      </c>
      <c r="N8161" s="1" t="s">
        <v>136</v>
      </c>
      <c r="O8161" s="1" t="s">
        <v>1430</v>
      </c>
      <c r="P8161" s="1" t="s">
        <v>91</v>
      </c>
      <c r="R8161" s="1" t="s">
        <v>56</v>
      </c>
      <c r="T8161" s="1" t="s">
        <v>105</v>
      </c>
      <c r="U8161" s="1" t="s">
        <v>59</v>
      </c>
      <c r="AB8161" s="1" t="s">
        <v>60</v>
      </c>
      <c r="AT8161" s="1" t="s">
        <v>1432</v>
      </c>
      <c r="AU8161" s="1" t="s">
        <v>7829</v>
      </c>
      <c r="AV8161" s="1" t="s">
        <v>1433</v>
      </c>
      <c r="AX8161" s="3" t="str">
        <f t="array" ref="AX8161">TEXTJOIN(", ", TRUE, IF(X8161:AS8161="Y", X$1:AS$1, IF(X8161:AS8161&lt;&gt;"", X$1:AS$1 &amp; ": " &amp; X8161:AS8161, "")))
</f>
        <v>Oxycodone</v>
      </c>
    </row>
    <row r="8162">
      <c r="A8162" s="2">
        <v>42490.0</v>
      </c>
      <c r="B8162" s="1" t="s">
        <v>50</v>
      </c>
      <c r="C8162" s="1">
        <v>48.0</v>
      </c>
      <c r="D8162" s="1" t="s">
        <v>76</v>
      </c>
      <c r="E8162" s="1" t="s">
        <v>63</v>
      </c>
      <c r="G8162" s="1" t="s">
        <v>271</v>
      </c>
      <c r="H8162" s="1" t="s">
        <v>91</v>
      </c>
      <c r="I8162" s="1" t="s">
        <v>55</v>
      </c>
      <c r="J8162" s="1" t="s">
        <v>271</v>
      </c>
      <c r="M8162" s="1" t="s">
        <v>56</v>
      </c>
      <c r="N8162" s="1" t="s">
        <v>276</v>
      </c>
      <c r="O8162" s="1" t="s">
        <v>271</v>
      </c>
      <c r="R8162" s="1" t="s">
        <v>56</v>
      </c>
      <c r="T8162" s="1" t="s">
        <v>7830</v>
      </c>
      <c r="U8162" s="1" t="s">
        <v>59</v>
      </c>
      <c r="X8162" s="1" t="s">
        <v>60</v>
      </c>
      <c r="Z8162" s="1" t="s">
        <v>60</v>
      </c>
      <c r="AG8162" s="1" t="s">
        <v>60</v>
      </c>
      <c r="AP8162" s="1" t="s">
        <v>60</v>
      </c>
      <c r="AR8162" s="1" t="s">
        <v>60</v>
      </c>
      <c r="AT8162" s="1" t="s">
        <v>274</v>
      </c>
      <c r="AU8162" s="1" t="s">
        <v>274</v>
      </c>
      <c r="AV8162" s="1" t="s">
        <v>275</v>
      </c>
      <c r="AX8162" s="3" t="str">
        <f t="array" ref="AX8162">TEXTJOIN(", ", TRUE, IF(X8162:AS8162="Y", X$1:AS$1, IF(X8162:AS8162&lt;&gt;"", X$1:AS$1 &amp; ": " &amp; X8162:AS8162, "")))
</f>
        <v>Heroin, Fentanyl, Methadone, Heroin/Morph/Codeine, Any Opioid</v>
      </c>
    </row>
    <row r="8163">
      <c r="A8163" s="2">
        <v>44399.0</v>
      </c>
      <c r="B8163" s="1" t="s">
        <v>50</v>
      </c>
      <c r="C8163" s="1">
        <v>48.0</v>
      </c>
      <c r="D8163" s="1" t="s">
        <v>51</v>
      </c>
      <c r="E8163" s="1" t="s">
        <v>63</v>
      </c>
      <c r="G8163" s="1" t="s">
        <v>103</v>
      </c>
      <c r="H8163" s="1" t="s">
        <v>103</v>
      </c>
      <c r="I8163" s="1" t="s">
        <v>55</v>
      </c>
      <c r="J8163" s="1" t="s">
        <v>103</v>
      </c>
      <c r="K8163" s="1" t="s">
        <v>103</v>
      </c>
      <c r="L8163" s="1" t="s">
        <v>55</v>
      </c>
      <c r="M8163" s="1" t="s">
        <v>56</v>
      </c>
      <c r="N8163" s="1" t="s">
        <v>178</v>
      </c>
      <c r="O8163" s="1" t="s">
        <v>103</v>
      </c>
      <c r="P8163" s="1" t="s">
        <v>103</v>
      </c>
      <c r="Q8163" s="1" t="s">
        <v>55</v>
      </c>
      <c r="R8163" s="1" t="s">
        <v>180</v>
      </c>
      <c r="T8163" s="1" t="s">
        <v>7831</v>
      </c>
      <c r="U8163" s="1" t="s">
        <v>59</v>
      </c>
      <c r="V8163" s="1" t="s">
        <v>6415</v>
      </c>
      <c r="Z8163" s="1" t="s">
        <v>60</v>
      </c>
      <c r="AF8163" s="1" t="s">
        <v>60</v>
      </c>
      <c r="AN8163" s="1" t="s">
        <v>60</v>
      </c>
      <c r="AR8163" s="1" t="s">
        <v>60</v>
      </c>
      <c r="AT8163" s="1" t="s">
        <v>167</v>
      </c>
      <c r="AU8163" s="1" t="s">
        <v>167</v>
      </c>
      <c r="AV8163" s="1" t="s">
        <v>168</v>
      </c>
      <c r="AX8163" s="3" t="str">
        <f t="array" ref="AX8163">TEXTJOIN(", ", TRUE, IF(X8163:AS8163="Y", X$1:AS$1, IF(X8163:AS8163&lt;&gt;"", X$1:AS$1 &amp; ": " &amp; X8163:AS8163, "")))
</f>
        <v>Fentanyl, Benzodiazepine, Gabapentin, Any Opioid</v>
      </c>
    </row>
    <row r="8164">
      <c r="A8164" s="2">
        <v>44310.0</v>
      </c>
      <c r="B8164" s="1" t="s">
        <v>50</v>
      </c>
      <c r="C8164" s="1">
        <v>61.0</v>
      </c>
      <c r="D8164" s="1" t="s">
        <v>51</v>
      </c>
      <c r="E8164" s="1" t="s">
        <v>63</v>
      </c>
      <c r="G8164" s="1" t="s">
        <v>102</v>
      </c>
      <c r="H8164" s="1" t="s">
        <v>103</v>
      </c>
      <c r="I8164" s="1" t="s">
        <v>55</v>
      </c>
      <c r="J8164" s="1" t="s">
        <v>102</v>
      </c>
      <c r="K8164" s="1" t="s">
        <v>103</v>
      </c>
      <c r="L8164" s="1" t="s">
        <v>55</v>
      </c>
      <c r="M8164" s="1" t="s">
        <v>56</v>
      </c>
      <c r="N8164" s="1" t="s">
        <v>136</v>
      </c>
      <c r="O8164" s="1" t="s">
        <v>102</v>
      </c>
      <c r="P8164" s="1" t="s">
        <v>103</v>
      </c>
      <c r="Q8164" s="1" t="s">
        <v>55</v>
      </c>
      <c r="R8164" s="1" t="s">
        <v>56</v>
      </c>
      <c r="T8164" s="1" t="s">
        <v>83</v>
      </c>
      <c r="U8164" s="1" t="s">
        <v>59</v>
      </c>
      <c r="Z8164" s="1" t="s">
        <v>60</v>
      </c>
      <c r="AR8164" s="1" t="s">
        <v>60</v>
      </c>
      <c r="AT8164" s="1" t="s">
        <v>106</v>
      </c>
      <c r="AU8164" s="1" t="s">
        <v>106</v>
      </c>
      <c r="AV8164" s="1" t="s">
        <v>107</v>
      </c>
      <c r="AX8164" s="3" t="str">
        <f t="array" ref="AX8164">TEXTJOIN(", ", TRUE, IF(X8164:AS8164="Y", X$1:AS$1, IF(X8164:AS8164&lt;&gt;"", X$1:AS$1 &amp; ": " &amp; X8164:AS8164, "")))
</f>
        <v>Fentanyl, Any Opioid</v>
      </c>
    </row>
    <row r="8165">
      <c r="A8165" s="2">
        <v>44430.0</v>
      </c>
      <c r="B8165" s="1" t="s">
        <v>50</v>
      </c>
      <c r="C8165" s="1">
        <v>38.0</v>
      </c>
      <c r="D8165" s="1" t="s">
        <v>51</v>
      </c>
      <c r="E8165" s="1" t="s">
        <v>63</v>
      </c>
      <c r="G8165" s="1" t="s">
        <v>643</v>
      </c>
      <c r="H8165" s="1" t="s">
        <v>644</v>
      </c>
      <c r="I8165" s="1" t="s">
        <v>342</v>
      </c>
      <c r="J8165" s="1" t="s">
        <v>643</v>
      </c>
      <c r="K8165" s="1" t="s">
        <v>644</v>
      </c>
      <c r="L8165" s="1" t="s">
        <v>342</v>
      </c>
      <c r="M8165" s="1" t="s">
        <v>56</v>
      </c>
      <c r="N8165" s="1" t="s">
        <v>136</v>
      </c>
      <c r="O8165" s="1" t="s">
        <v>201</v>
      </c>
      <c r="P8165" s="1" t="s">
        <v>54</v>
      </c>
      <c r="Q8165" s="1" t="s">
        <v>55</v>
      </c>
      <c r="R8165" s="1" t="s">
        <v>180</v>
      </c>
      <c r="T8165" s="1" t="s">
        <v>7832</v>
      </c>
      <c r="U8165" s="1" t="s">
        <v>59</v>
      </c>
      <c r="Z8165" s="1" t="s">
        <v>60</v>
      </c>
      <c r="AF8165" s="1" t="s">
        <v>60</v>
      </c>
      <c r="AN8165" s="1" t="s">
        <v>60</v>
      </c>
      <c r="AR8165" s="1" t="s">
        <v>60</v>
      </c>
      <c r="AT8165" s="1" t="s">
        <v>646</v>
      </c>
      <c r="AU8165" s="1" t="s">
        <v>646</v>
      </c>
      <c r="AV8165" s="1" t="s">
        <v>206</v>
      </c>
      <c r="AX8165" s="3" t="str">
        <f t="array" ref="AX8165">TEXTJOIN(", ", TRUE, IF(X8165:AS8165="Y", X$1:AS$1, IF(X8165:AS8165&lt;&gt;"", X$1:AS$1 &amp; ": " &amp; X8165:AS8165, "")))
</f>
        <v>Fentanyl, Benzodiazepine, Gabapentin, Any Opioid</v>
      </c>
    </row>
    <row r="8166">
      <c r="A8166" s="2">
        <v>44143.0</v>
      </c>
      <c r="B8166" s="1" t="s">
        <v>50</v>
      </c>
      <c r="C8166" s="1">
        <v>32.0</v>
      </c>
      <c r="D8166" s="1" t="s">
        <v>76</v>
      </c>
      <c r="E8166" s="1" t="s">
        <v>63</v>
      </c>
      <c r="F8166" s="1" t="s">
        <v>137</v>
      </c>
      <c r="G8166" s="1" t="s">
        <v>256</v>
      </c>
      <c r="H8166" s="1" t="s">
        <v>103</v>
      </c>
      <c r="I8166" s="1" t="s">
        <v>55</v>
      </c>
      <c r="J8166" s="1" t="s">
        <v>256</v>
      </c>
      <c r="K8166" s="1" t="s">
        <v>103</v>
      </c>
      <c r="L8166" s="1" t="s">
        <v>55</v>
      </c>
      <c r="M8166" s="1" t="s">
        <v>56</v>
      </c>
      <c r="N8166" s="1" t="s">
        <v>136</v>
      </c>
      <c r="O8166" s="1" t="s">
        <v>256</v>
      </c>
      <c r="P8166" s="1" t="s">
        <v>103</v>
      </c>
      <c r="Q8166" s="1" t="s">
        <v>55</v>
      </c>
      <c r="R8166" s="1" t="s">
        <v>56</v>
      </c>
      <c r="T8166" s="1" t="s">
        <v>7833</v>
      </c>
      <c r="U8166" s="1" t="s">
        <v>59</v>
      </c>
      <c r="AB8166" s="1" t="s">
        <v>60</v>
      </c>
      <c r="AD8166" s="1" t="s">
        <v>60</v>
      </c>
      <c r="AF8166" s="1" t="s">
        <v>60</v>
      </c>
      <c r="AR8166" s="1" t="s">
        <v>60</v>
      </c>
      <c r="AT8166" s="1" t="s">
        <v>282</v>
      </c>
      <c r="AU8166" s="1" t="s">
        <v>282</v>
      </c>
      <c r="AV8166" s="1" t="s">
        <v>260</v>
      </c>
      <c r="AX8166" s="3" t="str">
        <f t="array" ref="AX8166">TEXTJOIN(", ", TRUE, IF(X8166:AS8166="Y", X$1:AS$1, IF(X8166:AS8166&lt;&gt;"", X$1:AS$1 &amp; ": " &amp; X8166:AS8166, "")))
</f>
        <v>Oxycodone, Ethanol, Benzodiazepine, Any Opioid</v>
      </c>
    </row>
    <row r="8167">
      <c r="A8167" s="2">
        <v>41880.0</v>
      </c>
      <c r="B8167" s="1" t="s">
        <v>50</v>
      </c>
      <c r="C8167" s="1">
        <v>46.0</v>
      </c>
      <c r="D8167" s="1" t="s">
        <v>51</v>
      </c>
      <c r="E8167" s="1" t="s">
        <v>63</v>
      </c>
      <c r="G8167" s="1" t="s">
        <v>488</v>
      </c>
      <c r="J8167" s="1" t="s">
        <v>488</v>
      </c>
      <c r="L8167" s="1" t="s">
        <v>55</v>
      </c>
      <c r="M8167" s="1" t="s">
        <v>56</v>
      </c>
      <c r="N8167" s="1" t="s">
        <v>136</v>
      </c>
      <c r="O8167" s="1" t="s">
        <v>488</v>
      </c>
      <c r="P8167" s="1" t="s">
        <v>91</v>
      </c>
      <c r="R8167" s="1" t="s">
        <v>56</v>
      </c>
      <c r="T8167" s="1" t="s">
        <v>7834</v>
      </c>
      <c r="U8167" s="1" t="s">
        <v>59</v>
      </c>
      <c r="X8167" s="1" t="s">
        <v>60</v>
      </c>
      <c r="AB8167" s="1" t="s">
        <v>60</v>
      </c>
      <c r="AD8167" s="1" t="s">
        <v>60</v>
      </c>
      <c r="AE8167" s="1" t="s">
        <v>60</v>
      </c>
      <c r="AI8167" s="1" t="s">
        <v>60</v>
      </c>
      <c r="AT8167" s="1" t="s">
        <v>492</v>
      </c>
      <c r="AU8167" s="1" t="s">
        <v>492</v>
      </c>
      <c r="AV8167" s="1" t="s">
        <v>493</v>
      </c>
      <c r="AX8167" s="3" t="str">
        <f t="array" ref="AX8167">TEXTJOIN(", ", TRUE, IF(X8167:AS8167="Y", X$1:AS$1, IF(X8167:AS8167&lt;&gt;"", X$1:AS$1 &amp; ": " &amp; X8167:AS8167, "")))
</f>
        <v>Heroin, Oxycodone, Ethanol, Hydrocodone, Amphet</v>
      </c>
    </row>
    <row r="8168">
      <c r="A8168" s="2">
        <v>43588.0</v>
      </c>
      <c r="B8168" s="1" t="s">
        <v>50</v>
      </c>
      <c r="C8168" s="1">
        <v>65.0</v>
      </c>
      <c r="D8168" s="1" t="s">
        <v>51</v>
      </c>
      <c r="E8168" s="1" t="s">
        <v>63</v>
      </c>
      <c r="G8168" s="1" t="s">
        <v>1041</v>
      </c>
      <c r="H8168" s="1" t="s">
        <v>103</v>
      </c>
      <c r="I8168" s="1" t="s">
        <v>55</v>
      </c>
      <c r="J8168" s="1" t="s">
        <v>1041</v>
      </c>
      <c r="K8168" s="1" t="s">
        <v>103</v>
      </c>
      <c r="L8168" s="1" t="s">
        <v>55</v>
      </c>
      <c r="M8168" s="1" t="s">
        <v>56</v>
      </c>
      <c r="N8168" s="1" t="s">
        <v>93</v>
      </c>
      <c r="O8168" s="1" t="s">
        <v>1041</v>
      </c>
      <c r="P8168" s="1" t="s">
        <v>103</v>
      </c>
      <c r="Q8168" s="1" t="s">
        <v>55</v>
      </c>
      <c r="R8168" s="1" t="s">
        <v>56</v>
      </c>
      <c r="T8168" s="1" t="s">
        <v>7835</v>
      </c>
      <c r="U8168" s="1" t="s">
        <v>59</v>
      </c>
      <c r="X8168" s="1" t="s">
        <v>60</v>
      </c>
      <c r="Y8168" s="1" t="s">
        <v>60</v>
      </c>
      <c r="Z8168" s="1" t="s">
        <v>60</v>
      </c>
      <c r="AA8168" s="1" t="s">
        <v>60</v>
      </c>
      <c r="AP8168" s="1" t="s">
        <v>60</v>
      </c>
      <c r="AR8168" s="1" t="s">
        <v>60</v>
      </c>
      <c r="AT8168" s="1" t="s">
        <v>1043</v>
      </c>
      <c r="AU8168" s="1" t="s">
        <v>1043</v>
      </c>
      <c r="AV8168" s="1" t="s">
        <v>1044</v>
      </c>
      <c r="AX8168" s="3" t="str">
        <f t="array" ref="AX8168">TEXTJOIN(", ", TRUE, IF(X8168:AS8168="Y", X$1:AS$1, IF(X8168:AS8168&lt;&gt;"", X$1:AS$1 &amp; ": " &amp; X8168:AS8168, "")))
</f>
        <v>Heroin, Cocaine, Fentanyl, Fentanyl Analogue, Heroin/Morph/Codeine, Any Opioid</v>
      </c>
    </row>
    <row r="8169">
      <c r="A8169" s="2">
        <v>42213.0</v>
      </c>
      <c r="B8169" s="1" t="s">
        <v>86</v>
      </c>
      <c r="C8169" s="1">
        <v>25.0</v>
      </c>
      <c r="D8169" s="1" t="s">
        <v>76</v>
      </c>
      <c r="E8169" s="1" t="s">
        <v>63</v>
      </c>
      <c r="G8169" s="1" t="s">
        <v>125</v>
      </c>
      <c r="H8169" s="1" t="s">
        <v>125</v>
      </c>
      <c r="I8169" s="1" t="s">
        <v>55</v>
      </c>
      <c r="J8169" s="1" t="s">
        <v>125</v>
      </c>
      <c r="M8169" s="1" t="s">
        <v>56</v>
      </c>
      <c r="O8169" s="1" t="s">
        <v>91</v>
      </c>
      <c r="P8169" s="1" t="s">
        <v>91</v>
      </c>
      <c r="Q8169" s="1" t="s">
        <v>55</v>
      </c>
      <c r="R8169" s="1" t="s">
        <v>67</v>
      </c>
      <c r="T8169" s="1" t="s">
        <v>73</v>
      </c>
      <c r="U8169" s="1" t="s">
        <v>59</v>
      </c>
      <c r="W8169" s="1" t="s">
        <v>60</v>
      </c>
      <c r="X8169" s="1" t="s">
        <v>60</v>
      </c>
      <c r="AP8169" s="1" t="s">
        <v>60</v>
      </c>
      <c r="AR8169" s="1" t="s">
        <v>60</v>
      </c>
      <c r="AT8169" s="1" t="s">
        <v>939</v>
      </c>
      <c r="AU8169" s="1" t="s">
        <v>939</v>
      </c>
      <c r="AV8169" s="1" t="s">
        <v>111</v>
      </c>
      <c r="AX8169" s="3" t="str">
        <f t="array" ref="AX8169">TEXTJOIN(", ", TRUE, IF(X8169:AS8169="Y", X$1:AS$1, IF(X8169:AS8169&lt;&gt;"", X$1:AS$1 &amp; ": " &amp; X8169:AS8169, "")))
</f>
        <v>Heroin, Heroin/Morph/Codeine, Any Opioid</v>
      </c>
    </row>
    <row r="8170">
      <c r="A8170" s="2">
        <v>41316.0</v>
      </c>
      <c r="B8170" s="1" t="s">
        <v>50</v>
      </c>
      <c r="C8170" s="1">
        <v>22.0</v>
      </c>
      <c r="D8170" s="1" t="s">
        <v>51</v>
      </c>
      <c r="E8170" s="1" t="s">
        <v>63</v>
      </c>
      <c r="G8170" s="1" t="s">
        <v>98</v>
      </c>
      <c r="H8170" s="1" t="s">
        <v>54</v>
      </c>
      <c r="J8170" s="1" t="s">
        <v>98</v>
      </c>
      <c r="L8170" s="1" t="s">
        <v>55</v>
      </c>
      <c r="M8170" s="1" t="s">
        <v>56</v>
      </c>
      <c r="N8170" s="1" t="s">
        <v>113</v>
      </c>
      <c r="O8170" s="1" t="s">
        <v>98</v>
      </c>
      <c r="P8170" s="1" t="s">
        <v>54</v>
      </c>
      <c r="R8170" s="1" t="s">
        <v>67</v>
      </c>
      <c r="T8170" s="1" t="s">
        <v>648</v>
      </c>
      <c r="U8170" s="1" t="s">
        <v>59</v>
      </c>
      <c r="Y8170" s="1" t="s">
        <v>60</v>
      </c>
      <c r="AB8170" s="1" t="s">
        <v>60</v>
      </c>
      <c r="AT8170" s="1" t="s">
        <v>100</v>
      </c>
      <c r="AU8170" s="1" t="s">
        <v>100</v>
      </c>
      <c r="AV8170" s="1" t="s">
        <v>101</v>
      </c>
      <c r="AX8170" s="3" t="str">
        <f t="array" ref="AX8170">TEXTJOIN(", ", TRUE, IF(X8170:AS8170="Y", X$1:AS$1, IF(X8170:AS8170&lt;&gt;"", X$1:AS$1 &amp; ": " &amp; X8170:AS8170, "")))
</f>
        <v>Cocaine, Oxycodone</v>
      </c>
    </row>
    <row r="8171">
      <c r="A8171" s="2">
        <v>43948.0</v>
      </c>
      <c r="B8171" s="1" t="s">
        <v>50</v>
      </c>
      <c r="C8171" s="1">
        <v>37.0</v>
      </c>
      <c r="D8171" s="1" t="s">
        <v>51</v>
      </c>
      <c r="E8171" s="1" t="s">
        <v>63</v>
      </c>
      <c r="G8171" s="1" t="s">
        <v>1853</v>
      </c>
      <c r="H8171" s="1" t="s">
        <v>263</v>
      </c>
      <c r="I8171" s="1" t="s">
        <v>55</v>
      </c>
      <c r="J8171" s="1" t="s">
        <v>1853</v>
      </c>
      <c r="K8171" s="1" t="s">
        <v>263</v>
      </c>
      <c r="L8171" s="1" t="s">
        <v>55</v>
      </c>
      <c r="M8171" s="1" t="s">
        <v>92</v>
      </c>
      <c r="N8171" s="1" t="s">
        <v>178</v>
      </c>
      <c r="O8171" s="1" t="s">
        <v>1853</v>
      </c>
      <c r="P8171" s="1" t="s">
        <v>263</v>
      </c>
      <c r="Q8171" s="1" t="s">
        <v>55</v>
      </c>
      <c r="R8171" s="1" t="s">
        <v>44</v>
      </c>
      <c r="T8171" s="1" t="s">
        <v>1477</v>
      </c>
      <c r="U8171" s="1" t="s">
        <v>59</v>
      </c>
      <c r="Z8171" s="1" t="s">
        <v>60</v>
      </c>
      <c r="AD8171" s="1" t="s">
        <v>60</v>
      </c>
      <c r="AR8171" s="1" t="s">
        <v>60</v>
      </c>
      <c r="AT8171" s="1" t="s">
        <v>1855</v>
      </c>
      <c r="AU8171" s="1" t="s">
        <v>1855</v>
      </c>
      <c r="AV8171" s="1" t="s">
        <v>1856</v>
      </c>
      <c r="AX8171" s="3" t="str">
        <f t="array" ref="AX8171">TEXTJOIN(", ", TRUE, IF(X8171:AS8171="Y", X$1:AS$1, IF(X8171:AS8171&lt;&gt;"", X$1:AS$1 &amp; ": " &amp; X8171:AS8171, "")))
</f>
        <v>Fentanyl, Ethanol, Any Opioid</v>
      </c>
    </row>
    <row r="8172">
      <c r="A8172" s="2">
        <v>42471.0</v>
      </c>
      <c r="B8172" s="1" t="s">
        <v>50</v>
      </c>
      <c r="C8172" s="1">
        <v>26.0</v>
      </c>
      <c r="D8172" s="1" t="s">
        <v>51</v>
      </c>
      <c r="E8172" s="1" t="s">
        <v>63</v>
      </c>
      <c r="F8172" s="1" t="s">
        <v>137</v>
      </c>
      <c r="J8172" s="1" t="s">
        <v>91</v>
      </c>
      <c r="M8172" s="1" t="s">
        <v>1867</v>
      </c>
      <c r="N8172" s="1" t="s">
        <v>276</v>
      </c>
      <c r="O8172" s="1" t="s">
        <v>91</v>
      </c>
      <c r="R8172" s="1" t="s">
        <v>44</v>
      </c>
      <c r="S8172" s="1" t="s">
        <v>7836</v>
      </c>
      <c r="T8172" s="1" t="s">
        <v>7837</v>
      </c>
      <c r="U8172" s="1" t="s">
        <v>59</v>
      </c>
      <c r="X8172" s="1" t="s">
        <v>60</v>
      </c>
      <c r="Y8172" s="1" t="s">
        <v>60</v>
      </c>
      <c r="Z8172" s="1" t="s">
        <v>60</v>
      </c>
      <c r="AD8172" s="1" t="s">
        <v>60</v>
      </c>
      <c r="AP8172" s="1" t="s">
        <v>60</v>
      </c>
      <c r="AR8172" s="1" t="s">
        <v>60</v>
      </c>
      <c r="AT8172" s="1" t="s">
        <v>62</v>
      </c>
      <c r="AU8172" s="1" t="s">
        <v>110</v>
      </c>
      <c r="AV8172" s="1" t="s">
        <v>111</v>
      </c>
      <c r="AX8172" s="3" t="str">
        <f t="array" ref="AX8172">TEXTJOIN(", ", TRUE, IF(X8172:AS8172="Y", X$1:AS$1, IF(X8172:AS8172&lt;&gt;"", X$1:AS$1 &amp; ": " &amp; X8172:AS8172, "")))
</f>
        <v>Heroin, Cocaine, Fentanyl, Ethanol, Heroin/Morph/Codeine, Any Opioid</v>
      </c>
    </row>
    <row r="8173">
      <c r="A8173" s="2">
        <v>44090.0</v>
      </c>
      <c r="B8173" s="1" t="s">
        <v>50</v>
      </c>
      <c r="C8173" s="1">
        <v>53.0</v>
      </c>
      <c r="D8173" s="1" t="s">
        <v>51</v>
      </c>
      <c r="E8173" s="1" t="s">
        <v>63</v>
      </c>
      <c r="G8173" s="1" t="s">
        <v>474</v>
      </c>
      <c r="H8173" s="1" t="s">
        <v>91</v>
      </c>
      <c r="I8173" s="1" t="s">
        <v>55</v>
      </c>
      <c r="J8173" s="1" t="s">
        <v>322</v>
      </c>
      <c r="K8173" s="1" t="s">
        <v>91</v>
      </c>
      <c r="L8173" s="1" t="s">
        <v>55</v>
      </c>
      <c r="M8173" s="1" t="s">
        <v>651</v>
      </c>
      <c r="N8173" s="1" t="s">
        <v>136</v>
      </c>
      <c r="O8173" s="1" t="s">
        <v>322</v>
      </c>
      <c r="P8173" s="1" t="s">
        <v>91</v>
      </c>
      <c r="Q8173" s="1" t="s">
        <v>55</v>
      </c>
      <c r="R8173" s="1" t="s">
        <v>44</v>
      </c>
      <c r="T8173" s="1" t="s">
        <v>7838</v>
      </c>
      <c r="U8173" s="1" t="s">
        <v>59</v>
      </c>
      <c r="Y8173" s="1" t="s">
        <v>60</v>
      </c>
      <c r="Z8173" s="1" t="s">
        <v>60</v>
      </c>
      <c r="AD8173" s="1" t="s">
        <v>60</v>
      </c>
      <c r="AR8173" s="1" t="s">
        <v>60</v>
      </c>
      <c r="AT8173" s="1" t="s">
        <v>477</v>
      </c>
      <c r="AU8173" s="1" t="s">
        <v>324</v>
      </c>
      <c r="AV8173" s="1" t="s">
        <v>325</v>
      </c>
      <c r="AX8173" s="3" t="str">
        <f t="array" ref="AX8173">TEXTJOIN(", ", TRUE, IF(X8173:AS8173="Y", X$1:AS$1, IF(X8173:AS8173&lt;&gt;"", X$1:AS$1 &amp; ": " &amp; X8173:AS8173, "")))
</f>
        <v>Cocaine, Fentanyl, Ethanol, Any Opioid</v>
      </c>
    </row>
    <row r="8174">
      <c r="A8174" s="4">
        <v>43827.0</v>
      </c>
      <c r="B8174" s="1" t="s">
        <v>50</v>
      </c>
      <c r="C8174" s="1">
        <v>26.0</v>
      </c>
      <c r="D8174" s="1" t="s">
        <v>51</v>
      </c>
      <c r="E8174" s="1" t="s">
        <v>63</v>
      </c>
      <c r="G8174" s="1" t="s">
        <v>455</v>
      </c>
      <c r="H8174" s="1" t="s">
        <v>103</v>
      </c>
      <c r="I8174" s="1" t="s">
        <v>55</v>
      </c>
      <c r="J8174" s="1" t="s">
        <v>455</v>
      </c>
      <c r="K8174" s="1" t="s">
        <v>103</v>
      </c>
      <c r="L8174" s="1" t="s">
        <v>55</v>
      </c>
      <c r="M8174" s="1" t="s">
        <v>56</v>
      </c>
      <c r="N8174" s="1" t="s">
        <v>93</v>
      </c>
      <c r="O8174" s="1" t="s">
        <v>455</v>
      </c>
      <c r="P8174" s="1" t="s">
        <v>103</v>
      </c>
      <c r="Q8174" s="1" t="s">
        <v>55</v>
      </c>
      <c r="R8174" s="1" t="s">
        <v>56</v>
      </c>
      <c r="T8174" s="1" t="s">
        <v>7839</v>
      </c>
      <c r="U8174" s="1" t="s">
        <v>59</v>
      </c>
      <c r="Y8174" s="1" t="s">
        <v>60</v>
      </c>
      <c r="Z8174" s="1" t="s">
        <v>60</v>
      </c>
      <c r="AR8174" s="1" t="s">
        <v>60</v>
      </c>
      <c r="AT8174" s="1" t="s">
        <v>457</v>
      </c>
      <c r="AU8174" s="1" t="s">
        <v>457</v>
      </c>
      <c r="AV8174" s="1" t="s">
        <v>458</v>
      </c>
      <c r="AX8174" s="3" t="str">
        <f t="array" ref="AX8174">TEXTJOIN(", ", TRUE, IF(X8174:AS8174="Y", X$1:AS$1, IF(X8174:AS8174&lt;&gt;"", X$1:AS$1 &amp; ": " &amp; X8174:AS8174, "")))
</f>
        <v>Cocaine, Fentanyl, Any Opioid</v>
      </c>
    </row>
    <row r="8175">
      <c r="A8175" s="2">
        <v>43553.0</v>
      </c>
      <c r="B8175" s="1" t="s">
        <v>50</v>
      </c>
      <c r="C8175" s="1">
        <v>43.0</v>
      </c>
      <c r="D8175" s="1" t="s">
        <v>51</v>
      </c>
      <c r="E8175" s="1" t="s">
        <v>52</v>
      </c>
      <c r="G8175" s="1" t="s">
        <v>277</v>
      </c>
      <c r="H8175" s="1" t="s">
        <v>103</v>
      </c>
      <c r="I8175" s="1" t="s">
        <v>55</v>
      </c>
      <c r="J8175" s="1" t="s">
        <v>82</v>
      </c>
      <c r="K8175" s="1" t="s">
        <v>54</v>
      </c>
      <c r="L8175" s="1" t="s">
        <v>55</v>
      </c>
      <c r="M8175" s="1" t="s">
        <v>44</v>
      </c>
      <c r="N8175" s="1" t="s">
        <v>1893</v>
      </c>
      <c r="O8175" s="1" t="s">
        <v>82</v>
      </c>
      <c r="P8175" s="1" t="s">
        <v>54</v>
      </c>
      <c r="Q8175" s="1" t="s">
        <v>55</v>
      </c>
      <c r="R8175" s="1" t="s">
        <v>44</v>
      </c>
      <c r="T8175" s="1" t="s">
        <v>7840</v>
      </c>
      <c r="U8175" s="1" t="s">
        <v>59</v>
      </c>
      <c r="X8175" s="1" t="s">
        <v>60</v>
      </c>
      <c r="AP8175" s="1" t="s">
        <v>60</v>
      </c>
      <c r="AR8175" s="1" t="s">
        <v>60</v>
      </c>
      <c r="AT8175" s="1" t="s">
        <v>1136</v>
      </c>
      <c r="AU8175" s="1" t="s">
        <v>329</v>
      </c>
      <c r="AV8175" s="1" t="s">
        <v>85</v>
      </c>
      <c r="AX8175" s="3" t="str">
        <f t="array" ref="AX8175">TEXTJOIN(", ", TRUE, IF(X8175:AS8175="Y", X$1:AS$1, IF(X8175:AS8175&lt;&gt;"", X$1:AS$1 &amp; ": " &amp; X8175:AS8175, "")))
</f>
        <v>Heroin, Heroin/Morph/Codeine, Any Opioid</v>
      </c>
    </row>
    <row r="8176">
      <c r="A8176" s="4">
        <v>43818.0</v>
      </c>
      <c r="B8176" s="1" t="s">
        <v>50</v>
      </c>
      <c r="C8176" s="1">
        <v>27.0</v>
      </c>
      <c r="D8176" s="1" t="s">
        <v>51</v>
      </c>
      <c r="E8176" s="1" t="s">
        <v>63</v>
      </c>
      <c r="G8176" s="1" t="s">
        <v>7841</v>
      </c>
      <c r="H8176" s="1" t="s">
        <v>5047</v>
      </c>
      <c r="I8176" s="1" t="s">
        <v>606</v>
      </c>
      <c r="J8176" s="1" t="s">
        <v>238</v>
      </c>
      <c r="K8176" s="1" t="s">
        <v>125</v>
      </c>
      <c r="L8176" s="1" t="s">
        <v>55</v>
      </c>
      <c r="M8176" s="1" t="s">
        <v>177</v>
      </c>
      <c r="N8176" s="1" t="s">
        <v>93</v>
      </c>
      <c r="O8176" s="1" t="s">
        <v>238</v>
      </c>
      <c r="P8176" s="1" t="s">
        <v>125</v>
      </c>
      <c r="Q8176" s="1" t="s">
        <v>55</v>
      </c>
      <c r="R8176" s="1" t="s">
        <v>44</v>
      </c>
      <c r="T8176" s="1" t="s">
        <v>6907</v>
      </c>
      <c r="U8176" s="1" t="s">
        <v>59</v>
      </c>
      <c r="Z8176" s="1" t="s">
        <v>60</v>
      </c>
      <c r="AF8176" s="1" t="s">
        <v>60</v>
      </c>
      <c r="AR8176" s="1" t="s">
        <v>60</v>
      </c>
      <c r="AT8176" s="1" t="s">
        <v>7842</v>
      </c>
      <c r="AU8176" s="1" t="s">
        <v>567</v>
      </c>
      <c r="AV8176" s="1" t="s">
        <v>241</v>
      </c>
      <c r="AX8176" s="3" t="str">
        <f t="array" ref="AX8176">TEXTJOIN(", ", TRUE, IF(X8176:AS8176="Y", X$1:AS$1, IF(X8176:AS8176&lt;&gt;"", X$1:AS$1 &amp; ": " &amp; X8176:AS8176, "")))
</f>
        <v>Fentanyl, Benzodiazepine, Any Opioid</v>
      </c>
    </row>
    <row r="8177">
      <c r="A8177" s="2">
        <v>41853.0</v>
      </c>
      <c r="B8177" s="1" t="s">
        <v>50</v>
      </c>
      <c r="C8177" s="1">
        <v>27.0</v>
      </c>
      <c r="D8177" s="1" t="s">
        <v>51</v>
      </c>
      <c r="E8177" s="1" t="s">
        <v>63</v>
      </c>
      <c r="F8177" s="1" t="s">
        <v>137</v>
      </c>
      <c r="G8177" s="1" t="s">
        <v>488</v>
      </c>
      <c r="J8177" s="1" t="s">
        <v>91</v>
      </c>
      <c r="L8177" s="1" t="s">
        <v>55</v>
      </c>
      <c r="M8177" s="1" t="s">
        <v>327</v>
      </c>
      <c r="N8177" s="1" t="s">
        <v>113</v>
      </c>
      <c r="O8177" s="1" t="s">
        <v>91</v>
      </c>
      <c r="P8177" s="1" t="s">
        <v>91</v>
      </c>
      <c r="R8177" s="1" t="s">
        <v>67</v>
      </c>
      <c r="T8177" s="1" t="s">
        <v>7843</v>
      </c>
      <c r="U8177" s="1" t="s">
        <v>59</v>
      </c>
      <c r="X8177" s="1" t="s">
        <v>60</v>
      </c>
      <c r="Y8177" s="1" t="s">
        <v>60</v>
      </c>
      <c r="AD8177" s="1" t="s">
        <v>60</v>
      </c>
      <c r="AT8177" s="1" t="s">
        <v>492</v>
      </c>
      <c r="AU8177" s="1" t="s">
        <v>110</v>
      </c>
      <c r="AV8177" s="1" t="s">
        <v>111</v>
      </c>
      <c r="AX8177" s="3" t="str">
        <f t="array" ref="AX8177">TEXTJOIN(", ", TRUE, IF(X8177:AS8177="Y", X$1:AS$1, IF(X8177:AS8177&lt;&gt;"", X$1:AS$1 &amp; ": " &amp; X8177:AS8177, "")))
</f>
        <v>Heroin, Cocaine, Ethanol</v>
      </c>
    </row>
    <row r="8178">
      <c r="A8178" s="2">
        <v>43958.0</v>
      </c>
      <c r="B8178" s="1" t="s">
        <v>50</v>
      </c>
      <c r="C8178" s="1">
        <v>40.0</v>
      </c>
      <c r="D8178" s="1" t="s">
        <v>51</v>
      </c>
      <c r="E8178" s="1" t="s">
        <v>63</v>
      </c>
      <c r="F8178" s="1" t="s">
        <v>137</v>
      </c>
      <c r="G8178" s="1" t="s">
        <v>82</v>
      </c>
      <c r="H8178" s="1" t="s">
        <v>54</v>
      </c>
      <c r="I8178" s="1" t="s">
        <v>55</v>
      </c>
      <c r="J8178" s="1" t="s">
        <v>82</v>
      </c>
      <c r="K8178" s="1" t="s">
        <v>54</v>
      </c>
      <c r="L8178" s="1" t="s">
        <v>55</v>
      </c>
      <c r="M8178" s="1" t="s">
        <v>56</v>
      </c>
      <c r="N8178" s="1" t="s">
        <v>66</v>
      </c>
      <c r="O8178" s="1" t="s">
        <v>82</v>
      </c>
      <c r="P8178" s="1" t="s">
        <v>54</v>
      </c>
      <c r="Q8178" s="1" t="s">
        <v>55</v>
      </c>
      <c r="R8178" s="1" t="s">
        <v>56</v>
      </c>
      <c r="T8178" s="1" t="s">
        <v>7844</v>
      </c>
      <c r="U8178" s="1" t="s">
        <v>59</v>
      </c>
      <c r="X8178" s="1" t="s">
        <v>60</v>
      </c>
      <c r="Y8178" s="1" t="s">
        <v>60</v>
      </c>
      <c r="Z8178" s="1" t="s">
        <v>60</v>
      </c>
      <c r="AA8178" s="1" t="s">
        <v>60</v>
      </c>
      <c r="AD8178" s="1" t="s">
        <v>60</v>
      </c>
      <c r="AJ8178" s="1" t="s">
        <v>60</v>
      </c>
      <c r="AR8178" s="1" t="s">
        <v>60</v>
      </c>
      <c r="AT8178" s="1" t="s">
        <v>329</v>
      </c>
      <c r="AU8178" s="1" t="s">
        <v>329</v>
      </c>
      <c r="AV8178" s="1" t="s">
        <v>85</v>
      </c>
      <c r="AX8178" s="3" t="str">
        <f t="array" ref="AX8178">TEXTJOIN(", ", TRUE, IF(X8178:AS8178="Y", X$1:AS$1, IF(X8178:AS8178&lt;&gt;"", X$1:AS$1 &amp; ": " &amp; X8178:AS8178, "")))
</f>
        <v>Heroin, Cocaine, Fentanyl, Fentanyl Analogue, Ethanol, Tramad, Any Opioid</v>
      </c>
    </row>
    <row r="8179">
      <c r="A8179" s="4">
        <v>42703.0</v>
      </c>
      <c r="B8179" s="1" t="s">
        <v>50</v>
      </c>
      <c r="C8179" s="1">
        <v>41.0</v>
      </c>
      <c r="D8179" s="1" t="s">
        <v>51</v>
      </c>
      <c r="E8179" s="1" t="s">
        <v>63</v>
      </c>
      <c r="F8179" s="1" t="s">
        <v>137</v>
      </c>
      <c r="G8179" s="1" t="s">
        <v>103</v>
      </c>
      <c r="H8179" s="1" t="s">
        <v>103</v>
      </c>
      <c r="I8179" s="1" t="s">
        <v>55</v>
      </c>
      <c r="J8179" s="1" t="s">
        <v>103</v>
      </c>
      <c r="O8179" s="1" t="s">
        <v>103</v>
      </c>
      <c r="R8179" s="1" t="s">
        <v>67</v>
      </c>
      <c r="T8179" s="1" t="s">
        <v>83</v>
      </c>
      <c r="U8179" s="1" t="s">
        <v>516</v>
      </c>
      <c r="Z8179" s="1" t="s">
        <v>60</v>
      </c>
      <c r="AR8179" s="1" t="s">
        <v>60</v>
      </c>
      <c r="AT8179" s="1" t="s">
        <v>167</v>
      </c>
      <c r="AU8179" s="1" t="s">
        <v>167</v>
      </c>
      <c r="AV8179" s="1" t="s">
        <v>168</v>
      </c>
      <c r="AX8179" s="3" t="str">
        <f t="array" ref="AX8179">TEXTJOIN(", ", TRUE, IF(X8179:AS8179="Y", X$1:AS$1, IF(X8179:AS8179&lt;&gt;"", X$1:AS$1 &amp; ": " &amp; X8179:AS8179, "")))
</f>
        <v>Fentanyl, Any Opioid</v>
      </c>
    </row>
    <row r="8180">
      <c r="A8180" s="2">
        <v>44370.0</v>
      </c>
      <c r="B8180" s="1" t="s">
        <v>50</v>
      </c>
      <c r="C8180" s="1">
        <v>54.0</v>
      </c>
      <c r="D8180" s="1" t="s">
        <v>51</v>
      </c>
      <c r="E8180" s="1" t="s">
        <v>63</v>
      </c>
      <c r="F8180" s="1" t="s">
        <v>267</v>
      </c>
      <c r="G8180" s="1" t="s">
        <v>65</v>
      </c>
      <c r="H8180" s="1" t="s">
        <v>65</v>
      </c>
      <c r="I8180" s="1" t="s">
        <v>55</v>
      </c>
      <c r="J8180" s="1" t="s">
        <v>65</v>
      </c>
      <c r="K8180" s="1" t="s">
        <v>65</v>
      </c>
      <c r="L8180" s="1" t="s">
        <v>55</v>
      </c>
      <c r="M8180" s="1" t="s">
        <v>177</v>
      </c>
      <c r="N8180" s="1" t="s">
        <v>119</v>
      </c>
      <c r="O8180" s="1" t="s">
        <v>65</v>
      </c>
      <c r="P8180" s="1" t="s">
        <v>65</v>
      </c>
      <c r="Q8180" s="1" t="s">
        <v>55</v>
      </c>
      <c r="R8180" s="1" t="s">
        <v>44</v>
      </c>
      <c r="S8180" s="1" t="s">
        <v>3293</v>
      </c>
      <c r="T8180" s="1" t="s">
        <v>5205</v>
      </c>
      <c r="U8180" s="1" t="s">
        <v>59</v>
      </c>
      <c r="Z8180" s="1" t="s">
        <v>60</v>
      </c>
      <c r="AD8180" s="1" t="s">
        <v>60</v>
      </c>
      <c r="AM8180" s="1" t="s">
        <v>60</v>
      </c>
      <c r="AR8180" s="1" t="s">
        <v>60</v>
      </c>
      <c r="AT8180" s="1" t="s">
        <v>410</v>
      </c>
      <c r="AU8180" s="1" t="s">
        <v>410</v>
      </c>
      <c r="AV8180" s="1" t="s">
        <v>150</v>
      </c>
      <c r="AX8180" s="3" t="str">
        <f t="array" ref="AX8180">TEXTJOIN(", ", TRUE, IF(X8180:AS8180="Y", X$1:AS$1, IF(X8180:AS8180&lt;&gt;"", X$1:AS$1 &amp; ": " &amp; X8180:AS8180, "")))
</f>
        <v>Fentanyl, Ethanol, Xylazine, Any Opioid</v>
      </c>
    </row>
    <row r="8181">
      <c r="A8181" s="2">
        <v>41335.0</v>
      </c>
      <c r="B8181" s="1" t="s">
        <v>50</v>
      </c>
      <c r="C8181" s="1">
        <v>25.0</v>
      </c>
      <c r="D8181" s="1" t="s">
        <v>51</v>
      </c>
      <c r="E8181" s="1" t="s">
        <v>63</v>
      </c>
      <c r="G8181" s="1" t="s">
        <v>498</v>
      </c>
      <c r="H8181" s="1" t="s">
        <v>65</v>
      </c>
      <c r="J8181" s="1" t="s">
        <v>498</v>
      </c>
      <c r="L8181" s="1" t="s">
        <v>55</v>
      </c>
      <c r="M8181" s="1" t="s">
        <v>56</v>
      </c>
      <c r="N8181" s="1" t="s">
        <v>148</v>
      </c>
      <c r="O8181" s="1" t="s">
        <v>65</v>
      </c>
      <c r="P8181" s="1" t="s">
        <v>65</v>
      </c>
      <c r="R8181" s="1" t="s">
        <v>67</v>
      </c>
      <c r="T8181" s="1" t="s">
        <v>73</v>
      </c>
      <c r="U8181" s="1" t="s">
        <v>59</v>
      </c>
      <c r="X8181" s="1" t="s">
        <v>60</v>
      </c>
      <c r="AT8181" s="1" t="s">
        <v>500</v>
      </c>
      <c r="AU8181" s="1" t="s">
        <v>500</v>
      </c>
      <c r="AV8181" s="1" t="s">
        <v>150</v>
      </c>
      <c r="AX8181" s="3" t="str">
        <f t="array" ref="AX8181">TEXTJOIN(", ", TRUE, IF(X8181:AS8181="Y", X$1:AS$1, IF(X8181:AS8181&lt;&gt;"", X$1:AS$1 &amp; ": " &amp; X8181:AS8181, "")))
</f>
        <v>Heroin</v>
      </c>
    </row>
    <row r="8182">
      <c r="A8182" s="2">
        <v>41674.0</v>
      </c>
      <c r="B8182" s="1" t="s">
        <v>50</v>
      </c>
      <c r="C8182" s="1">
        <v>51.0</v>
      </c>
      <c r="D8182" s="1" t="s">
        <v>51</v>
      </c>
      <c r="E8182" s="1" t="s">
        <v>63</v>
      </c>
      <c r="G8182" s="1" t="s">
        <v>120</v>
      </c>
      <c r="J8182" s="1" t="s">
        <v>120</v>
      </c>
      <c r="L8182" s="1" t="s">
        <v>55</v>
      </c>
      <c r="M8182" s="1" t="s">
        <v>56</v>
      </c>
      <c r="N8182" s="1" t="s">
        <v>7845</v>
      </c>
      <c r="O8182" s="1" t="s">
        <v>120</v>
      </c>
      <c r="R8182" s="1" t="s">
        <v>67</v>
      </c>
      <c r="T8182" s="1" t="s">
        <v>7846</v>
      </c>
      <c r="U8182" s="1" t="s">
        <v>59</v>
      </c>
      <c r="AD8182" s="1" t="s">
        <v>60</v>
      </c>
      <c r="AJ8182" s="1" t="s">
        <v>60</v>
      </c>
      <c r="AS8182" s="1" t="s">
        <v>586</v>
      </c>
      <c r="AT8182" s="1" t="s">
        <v>236</v>
      </c>
      <c r="AU8182" s="1" t="s">
        <v>236</v>
      </c>
      <c r="AV8182" s="1" t="s">
        <v>123</v>
      </c>
      <c r="AX8182" s="3" t="str">
        <f t="array" ref="AX8182">TEXTJOIN(", ", TRUE, IF(X8182:AS8182="Y", X$1:AS$1, IF(X8182:AS8182&lt;&gt;"", X$1:AS$1 &amp; ": " &amp; X8182:AS8182, "")))
</f>
        <v>Ethanol, Tramad, Other: MORPH</v>
      </c>
    </row>
    <row r="8183">
      <c r="A8183" s="4">
        <v>42691.0</v>
      </c>
      <c r="B8183" s="1" t="s">
        <v>50</v>
      </c>
      <c r="C8183" s="1">
        <v>51.0</v>
      </c>
      <c r="D8183" s="1" t="s">
        <v>51</v>
      </c>
      <c r="E8183" s="1" t="s">
        <v>63</v>
      </c>
      <c r="F8183" s="1" t="s">
        <v>137</v>
      </c>
      <c r="G8183" s="1" t="s">
        <v>82</v>
      </c>
      <c r="H8183" s="1" t="s">
        <v>54</v>
      </c>
      <c r="I8183" s="1" t="s">
        <v>55</v>
      </c>
      <c r="J8183" s="1" t="s">
        <v>82</v>
      </c>
      <c r="M8183" s="1" t="s">
        <v>56</v>
      </c>
      <c r="N8183" s="1" t="s">
        <v>66</v>
      </c>
      <c r="O8183" s="1" t="s">
        <v>82</v>
      </c>
      <c r="R8183" s="1" t="s">
        <v>67</v>
      </c>
      <c r="T8183" s="1" t="s">
        <v>7847</v>
      </c>
      <c r="U8183" s="1" t="s">
        <v>59</v>
      </c>
      <c r="W8183" s="1" t="s">
        <v>60</v>
      </c>
      <c r="X8183" s="1" t="s">
        <v>60</v>
      </c>
      <c r="Z8183" s="1" t="s">
        <v>60</v>
      </c>
      <c r="AF8183" s="1" t="s">
        <v>60</v>
      </c>
      <c r="AP8183" s="1" t="s">
        <v>60</v>
      </c>
      <c r="AR8183" s="1" t="s">
        <v>60</v>
      </c>
      <c r="AT8183" s="1" t="s">
        <v>329</v>
      </c>
      <c r="AU8183" s="1" t="s">
        <v>329</v>
      </c>
      <c r="AV8183" s="1" t="s">
        <v>85</v>
      </c>
      <c r="AX8183" s="3" t="str">
        <f t="array" ref="AX8183">TEXTJOIN(", ", TRUE, IF(X8183:AS8183="Y", X$1:AS$1, IF(X8183:AS8183&lt;&gt;"", X$1:AS$1 &amp; ": " &amp; X8183:AS8183, "")))
</f>
        <v>Heroin, Fentanyl, Benzodiazepine, Heroin/Morph/Codeine, Any Opioid</v>
      </c>
    </row>
    <row r="8184">
      <c r="A8184" s="2">
        <v>42346.0</v>
      </c>
      <c r="B8184" s="1" t="s">
        <v>86</v>
      </c>
      <c r="C8184" s="1">
        <v>26.0</v>
      </c>
      <c r="D8184" s="1" t="s">
        <v>51</v>
      </c>
      <c r="E8184" s="1" t="s">
        <v>63</v>
      </c>
      <c r="G8184" s="1" t="s">
        <v>201</v>
      </c>
      <c r="H8184" s="1" t="s">
        <v>54</v>
      </c>
      <c r="I8184" s="1" t="s">
        <v>55</v>
      </c>
      <c r="J8184" s="1" t="s">
        <v>201</v>
      </c>
      <c r="M8184" s="1" t="s">
        <v>56</v>
      </c>
      <c r="O8184" s="1" t="s">
        <v>201</v>
      </c>
      <c r="P8184" s="1" t="s">
        <v>54</v>
      </c>
      <c r="Q8184" s="1" t="s">
        <v>55</v>
      </c>
      <c r="R8184" s="1" t="s">
        <v>56</v>
      </c>
      <c r="T8184" s="1" t="s">
        <v>130</v>
      </c>
      <c r="U8184" s="1" t="s">
        <v>59</v>
      </c>
      <c r="W8184" s="1" t="s">
        <v>60</v>
      </c>
      <c r="X8184" s="1" t="s">
        <v>60</v>
      </c>
      <c r="AP8184" s="1" t="s">
        <v>60</v>
      </c>
      <c r="AR8184" s="1" t="s">
        <v>60</v>
      </c>
      <c r="AT8184" s="1" t="s">
        <v>205</v>
      </c>
      <c r="AU8184" s="1" t="s">
        <v>205</v>
      </c>
      <c r="AV8184" s="1" t="s">
        <v>206</v>
      </c>
      <c r="AX8184" s="3" t="str">
        <f t="array" ref="AX8184">TEXTJOIN(", ", TRUE, IF(X8184:AS8184="Y", X$1:AS$1, IF(X8184:AS8184&lt;&gt;"", X$1:AS$1 &amp; ": " &amp; X8184:AS8184, "")))
</f>
        <v>Heroin, Heroin/Morph/Codeine, Any Opioid</v>
      </c>
    </row>
    <row r="8185">
      <c r="A8185" s="2">
        <v>43855.0</v>
      </c>
      <c r="B8185" s="1" t="s">
        <v>50</v>
      </c>
      <c r="C8185" s="1">
        <v>53.0</v>
      </c>
      <c r="D8185" s="1" t="s">
        <v>51</v>
      </c>
      <c r="E8185" s="1" t="s">
        <v>63</v>
      </c>
      <c r="G8185" s="1" t="s">
        <v>160</v>
      </c>
      <c r="I8185" s="1" t="s">
        <v>55</v>
      </c>
      <c r="J8185" s="1" t="s">
        <v>160</v>
      </c>
      <c r="K8185" s="1" t="s">
        <v>54</v>
      </c>
      <c r="L8185" s="1" t="s">
        <v>55</v>
      </c>
      <c r="M8185" s="1" t="s">
        <v>56</v>
      </c>
      <c r="N8185" s="1" t="s">
        <v>136</v>
      </c>
      <c r="O8185" s="1" t="s">
        <v>160</v>
      </c>
      <c r="Q8185" s="1" t="s">
        <v>55</v>
      </c>
      <c r="R8185" s="1" t="s">
        <v>56</v>
      </c>
      <c r="T8185" s="1" t="s">
        <v>7848</v>
      </c>
      <c r="U8185" s="1" t="s">
        <v>59</v>
      </c>
      <c r="Z8185" s="1" t="s">
        <v>60</v>
      </c>
      <c r="AD8185" s="1" t="s">
        <v>60</v>
      </c>
      <c r="AF8185" s="1" t="s">
        <v>60</v>
      </c>
      <c r="AM8185" s="1" t="s">
        <v>60</v>
      </c>
      <c r="AR8185" s="1" t="s">
        <v>60</v>
      </c>
      <c r="AT8185" s="1" t="s">
        <v>163</v>
      </c>
      <c r="AU8185" s="1" t="s">
        <v>163</v>
      </c>
      <c r="AV8185" s="1" t="s">
        <v>164</v>
      </c>
      <c r="AX8185" s="3" t="str">
        <f t="array" ref="AX8185">TEXTJOIN(", ", TRUE, IF(X8185:AS8185="Y", X$1:AS$1, IF(X8185:AS8185&lt;&gt;"", X$1:AS$1 &amp; ": " &amp; X8185:AS8185, "")))
</f>
        <v>Fentanyl, Ethanol, Benzodiazepine, Xylazine, Any Opioid</v>
      </c>
    </row>
    <row r="8186">
      <c r="A8186" s="2">
        <v>42483.0</v>
      </c>
      <c r="B8186" s="1" t="s">
        <v>50</v>
      </c>
      <c r="C8186" s="1">
        <v>36.0</v>
      </c>
      <c r="D8186" s="1" t="s">
        <v>51</v>
      </c>
      <c r="E8186" s="1" t="s">
        <v>63</v>
      </c>
      <c r="G8186" s="1" t="s">
        <v>256</v>
      </c>
      <c r="H8186" s="1" t="s">
        <v>103</v>
      </c>
      <c r="I8186" s="1" t="s">
        <v>55</v>
      </c>
      <c r="J8186" s="1" t="s">
        <v>256</v>
      </c>
      <c r="M8186" s="1" t="s">
        <v>56</v>
      </c>
      <c r="N8186" s="1" t="s">
        <v>276</v>
      </c>
      <c r="O8186" s="1" t="s">
        <v>256</v>
      </c>
      <c r="R8186" s="1" t="s">
        <v>67</v>
      </c>
      <c r="T8186" s="1" t="s">
        <v>1283</v>
      </c>
      <c r="U8186" s="1" t="s">
        <v>59</v>
      </c>
      <c r="Z8186" s="1" t="s">
        <v>60</v>
      </c>
      <c r="AD8186" s="1" t="s">
        <v>60</v>
      </c>
      <c r="AR8186" s="1" t="s">
        <v>60</v>
      </c>
      <c r="AT8186" s="1" t="s">
        <v>282</v>
      </c>
      <c r="AU8186" s="1" t="s">
        <v>282</v>
      </c>
      <c r="AV8186" s="1" t="s">
        <v>260</v>
      </c>
      <c r="AX8186" s="3" t="str">
        <f t="array" ref="AX8186">TEXTJOIN(", ", TRUE, IF(X8186:AS8186="Y", X$1:AS$1, IF(X8186:AS8186&lt;&gt;"", X$1:AS$1 &amp; ": " &amp; X8186:AS8186, "")))
</f>
        <v>Fentanyl, Ethanol, Any Opioid</v>
      </c>
    </row>
    <row r="8187">
      <c r="A8187" s="2">
        <v>43625.0</v>
      </c>
      <c r="B8187" s="1" t="s">
        <v>50</v>
      </c>
      <c r="C8187" s="1">
        <v>59.0</v>
      </c>
      <c r="D8187" s="1" t="s">
        <v>76</v>
      </c>
      <c r="E8187" s="1" t="s">
        <v>63</v>
      </c>
      <c r="G8187" s="1" t="s">
        <v>474</v>
      </c>
      <c r="H8187" s="1" t="s">
        <v>91</v>
      </c>
      <c r="I8187" s="1" t="s">
        <v>55</v>
      </c>
      <c r="J8187" s="1" t="s">
        <v>91</v>
      </c>
      <c r="K8187" s="1" t="s">
        <v>91</v>
      </c>
      <c r="L8187" s="1" t="s">
        <v>55</v>
      </c>
      <c r="M8187" s="1" t="s">
        <v>177</v>
      </c>
      <c r="N8187" s="1" t="s">
        <v>136</v>
      </c>
      <c r="O8187" s="1" t="s">
        <v>91</v>
      </c>
      <c r="P8187" s="1" t="s">
        <v>91</v>
      </c>
      <c r="Q8187" s="1" t="s">
        <v>55</v>
      </c>
      <c r="R8187" s="1" t="s">
        <v>67</v>
      </c>
      <c r="T8187" s="1" t="s">
        <v>7849</v>
      </c>
      <c r="U8187" s="1" t="s">
        <v>59</v>
      </c>
      <c r="V8187" s="1" t="s">
        <v>197</v>
      </c>
      <c r="Y8187" s="1" t="s">
        <v>60</v>
      </c>
      <c r="Z8187" s="1" t="s">
        <v>60</v>
      </c>
      <c r="AE8187" s="1" t="s">
        <v>60</v>
      </c>
      <c r="AR8187" s="1" t="s">
        <v>60</v>
      </c>
      <c r="AT8187" s="1" t="s">
        <v>477</v>
      </c>
      <c r="AU8187" s="1" t="s">
        <v>110</v>
      </c>
      <c r="AV8187" s="1" t="s">
        <v>111</v>
      </c>
      <c r="AX8187" s="3" t="str">
        <f t="array" ref="AX8187">TEXTJOIN(", ", TRUE, IF(X8187:AS8187="Y", X$1:AS$1, IF(X8187:AS8187&lt;&gt;"", X$1:AS$1 &amp; ": " &amp; X8187:AS8187, "")))
</f>
        <v>Cocaine, Fentanyl, Hydrocodone, Any Opioid</v>
      </c>
    </row>
    <row r="8188">
      <c r="A8188" s="2">
        <v>43989.0</v>
      </c>
      <c r="B8188" s="1" t="s">
        <v>50</v>
      </c>
      <c r="C8188" s="1">
        <v>41.0</v>
      </c>
      <c r="D8188" s="1" t="s">
        <v>76</v>
      </c>
      <c r="E8188" s="1" t="s">
        <v>63</v>
      </c>
      <c r="G8188" s="1" t="s">
        <v>1665</v>
      </c>
      <c r="H8188" s="1" t="s">
        <v>121</v>
      </c>
      <c r="I8188" s="1" t="s">
        <v>55</v>
      </c>
      <c r="J8188" s="1" t="s">
        <v>1665</v>
      </c>
      <c r="K8188" s="1" t="s">
        <v>121</v>
      </c>
      <c r="L8188" s="1" t="s">
        <v>55</v>
      </c>
      <c r="M8188" s="1" t="s">
        <v>56</v>
      </c>
      <c r="N8188" s="1" t="s">
        <v>7850</v>
      </c>
      <c r="O8188" s="1" t="s">
        <v>1665</v>
      </c>
      <c r="P8188" s="1" t="s">
        <v>121</v>
      </c>
      <c r="Q8188" s="1" t="s">
        <v>55</v>
      </c>
      <c r="R8188" s="1" t="s">
        <v>56</v>
      </c>
      <c r="T8188" s="1" t="s">
        <v>7851</v>
      </c>
      <c r="U8188" s="1" t="s">
        <v>59</v>
      </c>
      <c r="V8188" s="1" t="s">
        <v>530</v>
      </c>
      <c r="AD8188" s="1" t="s">
        <v>60</v>
      </c>
      <c r="AF8188" s="1" t="s">
        <v>60</v>
      </c>
      <c r="AT8188" s="1" t="s">
        <v>2645</v>
      </c>
      <c r="AU8188" s="1" t="s">
        <v>2645</v>
      </c>
      <c r="AV8188" s="1" t="s">
        <v>1669</v>
      </c>
      <c r="AX8188" s="3" t="str">
        <f t="array" ref="AX8188">TEXTJOIN(", ", TRUE, IF(X8188:AS8188="Y", X$1:AS$1, IF(X8188:AS8188&lt;&gt;"", X$1:AS$1 &amp; ": " &amp; X8188:AS8188, "")))
</f>
        <v>Ethanol, Benzodiazepine</v>
      </c>
    </row>
    <row r="8189">
      <c r="A8189" s="2">
        <v>44293.0</v>
      </c>
      <c r="B8189" s="1" t="s">
        <v>50</v>
      </c>
      <c r="C8189" s="1">
        <v>43.0</v>
      </c>
      <c r="D8189" s="1" t="s">
        <v>76</v>
      </c>
      <c r="E8189" s="1" t="s">
        <v>63</v>
      </c>
      <c r="F8189" s="1" t="s">
        <v>267</v>
      </c>
      <c r="G8189" s="1" t="s">
        <v>91</v>
      </c>
      <c r="H8189" s="1" t="s">
        <v>91</v>
      </c>
      <c r="I8189" s="1" t="s">
        <v>55</v>
      </c>
      <c r="J8189" s="1" t="s">
        <v>91</v>
      </c>
      <c r="K8189" s="1" t="s">
        <v>91</v>
      </c>
      <c r="L8189" s="1" t="s">
        <v>55</v>
      </c>
      <c r="M8189" s="1" t="s">
        <v>56</v>
      </c>
      <c r="N8189" s="1" t="s">
        <v>155</v>
      </c>
      <c r="O8189" s="1" t="s">
        <v>91</v>
      </c>
      <c r="P8189" s="1" t="s">
        <v>91</v>
      </c>
      <c r="Q8189" s="1" t="s">
        <v>55</v>
      </c>
      <c r="R8189" s="1" t="s">
        <v>180</v>
      </c>
      <c r="T8189" s="1" t="s">
        <v>83</v>
      </c>
      <c r="U8189" s="1" t="s">
        <v>59</v>
      </c>
      <c r="Z8189" s="1" t="s">
        <v>60</v>
      </c>
      <c r="AR8189" s="1" t="s">
        <v>60</v>
      </c>
      <c r="AT8189" s="1" t="s">
        <v>110</v>
      </c>
      <c r="AU8189" s="1" t="s">
        <v>110</v>
      </c>
      <c r="AV8189" s="1" t="s">
        <v>111</v>
      </c>
      <c r="AX8189" s="3" t="str">
        <f t="array" ref="AX8189">TEXTJOIN(", ", TRUE, IF(X8189:AS8189="Y", X$1:AS$1, IF(X8189:AS8189&lt;&gt;"", X$1:AS$1 &amp; ": " &amp; X8189:AS8189, "")))
</f>
        <v>Fentanyl, Any Opioid</v>
      </c>
    </row>
    <row r="8190">
      <c r="A8190" s="2">
        <v>42827.0</v>
      </c>
      <c r="B8190" s="1" t="s">
        <v>86</v>
      </c>
      <c r="C8190" s="1">
        <v>56.0</v>
      </c>
      <c r="D8190" s="1" t="s">
        <v>51</v>
      </c>
      <c r="E8190" s="1" t="s">
        <v>63</v>
      </c>
      <c r="F8190" s="1" t="s">
        <v>137</v>
      </c>
      <c r="G8190" s="1" t="s">
        <v>474</v>
      </c>
      <c r="H8190" s="1" t="s">
        <v>91</v>
      </c>
      <c r="I8190" s="1" t="s">
        <v>55</v>
      </c>
      <c r="J8190" s="1" t="s">
        <v>474</v>
      </c>
      <c r="K8190" s="1" t="s">
        <v>91</v>
      </c>
      <c r="L8190" s="1" t="s">
        <v>55</v>
      </c>
      <c r="M8190" s="1" t="s">
        <v>56</v>
      </c>
      <c r="N8190" s="1" t="s">
        <v>136</v>
      </c>
      <c r="O8190" s="1" t="s">
        <v>474</v>
      </c>
      <c r="P8190" s="1" t="s">
        <v>91</v>
      </c>
      <c r="Q8190" s="1" t="s">
        <v>55</v>
      </c>
      <c r="R8190" s="1" t="s">
        <v>56</v>
      </c>
      <c r="T8190" s="1" t="s">
        <v>109</v>
      </c>
      <c r="U8190" s="1" t="s">
        <v>59</v>
      </c>
      <c r="Y8190" s="1" t="s">
        <v>60</v>
      </c>
      <c r="AT8190" s="1" t="s">
        <v>477</v>
      </c>
      <c r="AU8190" s="1" t="s">
        <v>477</v>
      </c>
      <c r="AV8190" s="1" t="s">
        <v>478</v>
      </c>
      <c r="AX8190" s="3" t="str">
        <f t="array" ref="AX8190">TEXTJOIN(", ", TRUE, IF(X8190:AS8190="Y", X$1:AS$1, IF(X8190:AS8190&lt;&gt;"", X$1:AS$1 &amp; ": " &amp; X8190:AS8190, "")))
</f>
        <v>Cocaine</v>
      </c>
    </row>
    <row r="8191">
      <c r="A8191" s="2">
        <v>44090.0</v>
      </c>
      <c r="B8191" s="1" t="s">
        <v>50</v>
      </c>
      <c r="C8191" s="1">
        <v>54.0</v>
      </c>
      <c r="D8191" s="1" t="s">
        <v>76</v>
      </c>
      <c r="E8191" s="1" t="s">
        <v>63</v>
      </c>
      <c r="G8191" s="1" t="s">
        <v>1395</v>
      </c>
      <c r="H8191" s="1" t="s">
        <v>65</v>
      </c>
      <c r="I8191" s="1" t="s">
        <v>55</v>
      </c>
      <c r="J8191" s="1" t="s">
        <v>1395</v>
      </c>
      <c r="K8191" s="1" t="s">
        <v>65</v>
      </c>
      <c r="L8191" s="1" t="s">
        <v>55</v>
      </c>
      <c r="M8191" s="1" t="s">
        <v>56</v>
      </c>
      <c r="N8191" s="1" t="s">
        <v>7852</v>
      </c>
      <c r="O8191" s="1" t="s">
        <v>91</v>
      </c>
      <c r="P8191" s="1" t="s">
        <v>91</v>
      </c>
      <c r="Q8191" s="1" t="s">
        <v>55</v>
      </c>
      <c r="R8191" s="1" t="s">
        <v>67</v>
      </c>
      <c r="T8191" s="1" t="s">
        <v>7853</v>
      </c>
      <c r="U8191" s="1" t="s">
        <v>59</v>
      </c>
      <c r="V8191" s="1" t="s">
        <v>530</v>
      </c>
      <c r="AB8191" s="1" t="s">
        <v>60</v>
      </c>
      <c r="AR8191" s="1" t="s">
        <v>60</v>
      </c>
      <c r="AT8191" s="1" t="s">
        <v>1398</v>
      </c>
      <c r="AU8191" s="1" t="s">
        <v>1398</v>
      </c>
      <c r="AV8191" s="1" t="s">
        <v>111</v>
      </c>
      <c r="AX8191" s="3" t="str">
        <f t="array" ref="AX8191">TEXTJOIN(", ", TRUE, IF(X8191:AS8191="Y", X$1:AS$1, IF(X8191:AS8191&lt;&gt;"", X$1:AS$1 &amp; ": " &amp; X8191:AS8191, "")))
</f>
        <v>Oxycodone, Any Opioid</v>
      </c>
    </row>
    <row r="8192">
      <c r="A8192" s="2">
        <v>43700.0</v>
      </c>
      <c r="B8192" s="1" t="s">
        <v>50</v>
      </c>
      <c r="C8192" s="1">
        <v>39.0</v>
      </c>
      <c r="D8192" s="1" t="s">
        <v>51</v>
      </c>
      <c r="E8192" s="1" t="s">
        <v>63</v>
      </c>
      <c r="F8192" s="1" t="s">
        <v>137</v>
      </c>
      <c r="G8192" s="1" t="s">
        <v>82</v>
      </c>
      <c r="H8192" s="1" t="s">
        <v>54</v>
      </c>
      <c r="I8192" s="1" t="s">
        <v>55</v>
      </c>
      <c r="J8192" s="1" t="s">
        <v>82</v>
      </c>
      <c r="K8192" s="1" t="s">
        <v>54</v>
      </c>
      <c r="L8192" s="1" t="s">
        <v>55</v>
      </c>
      <c r="M8192" s="1" t="s">
        <v>56</v>
      </c>
      <c r="N8192" s="1" t="s">
        <v>119</v>
      </c>
      <c r="O8192" s="1" t="s">
        <v>82</v>
      </c>
      <c r="P8192" s="1" t="s">
        <v>54</v>
      </c>
      <c r="Q8192" s="1" t="s">
        <v>55</v>
      </c>
      <c r="R8192" s="1" t="s">
        <v>67</v>
      </c>
      <c r="T8192" s="1" t="s">
        <v>7854</v>
      </c>
      <c r="U8192" s="1" t="s">
        <v>59</v>
      </c>
      <c r="Z8192" s="1" t="s">
        <v>60</v>
      </c>
      <c r="AA8192" s="1" t="s">
        <v>60</v>
      </c>
      <c r="AB8192" s="1" t="s">
        <v>60</v>
      </c>
      <c r="AF8192" s="1" t="s">
        <v>60</v>
      </c>
      <c r="AR8192" s="1" t="s">
        <v>60</v>
      </c>
      <c r="AT8192" s="1" t="s">
        <v>329</v>
      </c>
      <c r="AU8192" s="1" t="s">
        <v>329</v>
      </c>
      <c r="AV8192" s="1" t="s">
        <v>85</v>
      </c>
      <c r="AX8192" s="3" t="str">
        <f t="array" ref="AX8192">TEXTJOIN(", ", TRUE, IF(X8192:AS8192="Y", X$1:AS$1, IF(X8192:AS8192&lt;&gt;"", X$1:AS$1 &amp; ": " &amp; X8192:AS8192, "")))
</f>
        <v>Fentanyl, Fentanyl Analogue, Oxycodone, Benzodiazepine, Any Opioid</v>
      </c>
    </row>
    <row r="8193">
      <c r="A8193" s="2">
        <v>42608.0</v>
      </c>
      <c r="B8193" s="1" t="s">
        <v>50</v>
      </c>
      <c r="C8193" s="1">
        <v>22.0</v>
      </c>
      <c r="D8193" s="1" t="s">
        <v>76</v>
      </c>
      <c r="E8193" s="1" t="s">
        <v>63</v>
      </c>
      <c r="G8193" s="1" t="s">
        <v>1166</v>
      </c>
      <c r="H8193" s="1" t="s">
        <v>65</v>
      </c>
      <c r="I8193" s="1" t="s">
        <v>55</v>
      </c>
      <c r="J8193" s="1" t="s">
        <v>1166</v>
      </c>
      <c r="M8193" s="1" t="s">
        <v>56</v>
      </c>
      <c r="N8193" s="1" t="s">
        <v>670</v>
      </c>
      <c r="O8193" s="1" t="s">
        <v>1166</v>
      </c>
      <c r="R8193" s="1" t="s">
        <v>56</v>
      </c>
      <c r="T8193" s="1" t="s">
        <v>7855</v>
      </c>
      <c r="U8193" s="1" t="s">
        <v>59</v>
      </c>
      <c r="W8193" s="1" t="s">
        <v>60</v>
      </c>
      <c r="X8193" s="1" t="s">
        <v>60</v>
      </c>
      <c r="Y8193" s="1" t="s">
        <v>60</v>
      </c>
      <c r="AJ8193" s="1" t="s">
        <v>60</v>
      </c>
      <c r="AP8193" s="1" t="s">
        <v>60</v>
      </c>
      <c r="AR8193" s="1" t="s">
        <v>60</v>
      </c>
      <c r="AT8193" s="1" t="s">
        <v>1167</v>
      </c>
      <c r="AU8193" s="1" t="s">
        <v>1167</v>
      </c>
      <c r="AV8193" s="1" t="s">
        <v>1168</v>
      </c>
      <c r="AX8193" s="3" t="str">
        <f t="array" ref="AX8193">TEXTJOIN(", ", TRUE, IF(X8193:AS8193="Y", X$1:AS$1, IF(X8193:AS8193&lt;&gt;"", X$1:AS$1 &amp; ": " &amp; X8193:AS8193, "")))
</f>
        <v>Heroin, Cocaine, Tramad, Heroin/Morph/Codeine, Any Opioid</v>
      </c>
    </row>
    <row r="8194">
      <c r="A8194" s="2">
        <v>42783.0</v>
      </c>
      <c r="B8194" s="1" t="s">
        <v>86</v>
      </c>
      <c r="C8194" s="1">
        <v>49.0</v>
      </c>
      <c r="D8194" s="1" t="s">
        <v>51</v>
      </c>
      <c r="E8194" s="1" t="s">
        <v>52</v>
      </c>
      <c r="G8194" s="1" t="s">
        <v>103</v>
      </c>
      <c r="H8194" s="1" t="s">
        <v>103</v>
      </c>
      <c r="I8194" s="1" t="s">
        <v>55</v>
      </c>
      <c r="J8194" s="1" t="s">
        <v>103</v>
      </c>
      <c r="K8194" s="1" t="s">
        <v>103</v>
      </c>
      <c r="L8194" s="1" t="s">
        <v>55</v>
      </c>
      <c r="M8194" s="1" t="s">
        <v>56</v>
      </c>
      <c r="N8194" s="1" t="s">
        <v>430</v>
      </c>
      <c r="O8194" s="1" t="s">
        <v>103</v>
      </c>
      <c r="P8194" s="1" t="s">
        <v>103</v>
      </c>
      <c r="Q8194" s="1" t="s">
        <v>55</v>
      </c>
      <c r="R8194" s="1" t="s">
        <v>67</v>
      </c>
      <c r="T8194" s="1" t="s">
        <v>7856</v>
      </c>
      <c r="U8194" s="1" t="s">
        <v>59</v>
      </c>
      <c r="Y8194" s="1" t="s">
        <v>60</v>
      </c>
      <c r="AT8194" s="1" t="s">
        <v>167</v>
      </c>
      <c r="AU8194" s="1" t="s">
        <v>167</v>
      </c>
      <c r="AV8194" s="1" t="s">
        <v>168</v>
      </c>
      <c r="AX8194" s="3" t="str">
        <f t="array" ref="AX8194">TEXTJOIN(", ", TRUE, IF(X8194:AS8194="Y", X$1:AS$1, IF(X8194:AS8194&lt;&gt;"", X$1:AS$1 &amp; ": " &amp; X8194:AS8194, "")))
</f>
        <v>Cocaine</v>
      </c>
    </row>
    <row r="8195">
      <c r="A8195" s="2">
        <v>42780.0</v>
      </c>
      <c r="B8195" s="1" t="s">
        <v>86</v>
      </c>
      <c r="C8195" s="1">
        <v>41.0</v>
      </c>
      <c r="D8195" s="1" t="s">
        <v>51</v>
      </c>
      <c r="E8195" s="1" t="s">
        <v>63</v>
      </c>
      <c r="F8195" s="1" t="s">
        <v>137</v>
      </c>
      <c r="G8195" s="1" t="s">
        <v>185</v>
      </c>
      <c r="H8195" s="1" t="s">
        <v>91</v>
      </c>
      <c r="I8195" s="1" t="s">
        <v>55</v>
      </c>
      <c r="J8195" s="1" t="s">
        <v>117</v>
      </c>
      <c r="L8195" s="1" t="s">
        <v>55</v>
      </c>
      <c r="M8195" s="1" t="s">
        <v>118</v>
      </c>
      <c r="N8195" s="1" t="s">
        <v>136</v>
      </c>
      <c r="O8195" s="1" t="s">
        <v>256</v>
      </c>
      <c r="P8195" s="1" t="s">
        <v>103</v>
      </c>
      <c r="Q8195" s="1" t="s">
        <v>55</v>
      </c>
      <c r="R8195" s="1" t="s">
        <v>67</v>
      </c>
      <c r="T8195" s="1" t="s">
        <v>1666</v>
      </c>
      <c r="U8195" s="1" t="s">
        <v>59</v>
      </c>
      <c r="Z8195" s="1" t="s">
        <v>60</v>
      </c>
      <c r="AB8195" s="1" t="s">
        <v>60</v>
      </c>
      <c r="AT8195" s="1" t="s">
        <v>188</v>
      </c>
      <c r="AV8195" s="1" t="s">
        <v>260</v>
      </c>
      <c r="AX8195" s="3" t="str">
        <f t="array" ref="AX8195">TEXTJOIN(", ", TRUE, IF(X8195:AS8195="Y", X$1:AS$1, IF(X8195:AS8195&lt;&gt;"", X$1:AS$1 &amp; ": " &amp; X8195:AS8195, "")))
</f>
        <v>Fentanyl, Oxycodone</v>
      </c>
    </row>
    <row r="8196">
      <c r="A8196" s="4">
        <v>44123.0</v>
      </c>
      <c r="B8196" s="1" t="s">
        <v>50</v>
      </c>
      <c r="C8196" s="1">
        <v>41.0</v>
      </c>
      <c r="D8196" s="1" t="s">
        <v>51</v>
      </c>
      <c r="E8196" s="1" t="s">
        <v>52</v>
      </c>
      <c r="G8196" s="1" t="s">
        <v>185</v>
      </c>
      <c r="H8196" s="1" t="s">
        <v>91</v>
      </c>
      <c r="I8196" s="1" t="s">
        <v>55</v>
      </c>
      <c r="J8196" s="1" t="s">
        <v>185</v>
      </c>
      <c r="K8196" s="1" t="s">
        <v>91</v>
      </c>
      <c r="L8196" s="1" t="s">
        <v>55</v>
      </c>
      <c r="M8196" s="1" t="s">
        <v>56</v>
      </c>
      <c r="N8196" s="1" t="s">
        <v>66</v>
      </c>
      <c r="O8196" s="1" t="s">
        <v>185</v>
      </c>
      <c r="P8196" s="1" t="s">
        <v>91</v>
      </c>
      <c r="Q8196" s="1" t="s">
        <v>55</v>
      </c>
      <c r="R8196" s="1" t="s">
        <v>56</v>
      </c>
      <c r="T8196" s="1" t="s">
        <v>7857</v>
      </c>
      <c r="U8196" s="1" t="s">
        <v>59</v>
      </c>
      <c r="V8196" s="1" t="s">
        <v>7858</v>
      </c>
      <c r="AT8196" s="1" t="s">
        <v>188</v>
      </c>
      <c r="AU8196" s="1" t="s">
        <v>188</v>
      </c>
      <c r="AV8196" s="1" t="s">
        <v>189</v>
      </c>
      <c r="AX8196" s="3" t="str">
        <f t="array" ref="AX8196">TEXTJOIN(", ", TRUE, IF(X8196:AS8196="Y", X$1:AS$1, IF(X8196:AS8196&lt;&gt;"", X$1:AS$1 &amp; ": " &amp; X8196:AS8196, "")))
</f>
        <v/>
      </c>
    </row>
    <row r="8197">
      <c r="A8197" s="2">
        <v>43521.0</v>
      </c>
      <c r="B8197" s="1" t="s">
        <v>50</v>
      </c>
      <c r="C8197" s="1">
        <v>40.0</v>
      </c>
      <c r="D8197" s="1" t="s">
        <v>51</v>
      </c>
      <c r="E8197" s="1" t="s">
        <v>63</v>
      </c>
      <c r="G8197" s="1" t="s">
        <v>125</v>
      </c>
      <c r="H8197" s="1" t="s">
        <v>125</v>
      </c>
      <c r="I8197" s="1" t="s">
        <v>55</v>
      </c>
      <c r="J8197" s="1" t="s">
        <v>125</v>
      </c>
      <c r="K8197" s="1" t="s">
        <v>125</v>
      </c>
      <c r="L8197" s="1" t="s">
        <v>55</v>
      </c>
      <c r="M8197" s="1" t="s">
        <v>56</v>
      </c>
      <c r="N8197" s="1" t="s">
        <v>66</v>
      </c>
      <c r="O8197" s="1" t="s">
        <v>125</v>
      </c>
      <c r="P8197" s="1" t="s">
        <v>125</v>
      </c>
      <c r="Q8197" s="1" t="s">
        <v>55</v>
      </c>
      <c r="R8197" s="1" t="s">
        <v>56</v>
      </c>
      <c r="T8197" s="1" t="s">
        <v>7859</v>
      </c>
      <c r="U8197" s="1" t="s">
        <v>59</v>
      </c>
      <c r="Y8197" s="1" t="s">
        <v>60</v>
      </c>
      <c r="Z8197" s="1" t="s">
        <v>60</v>
      </c>
      <c r="AF8197" s="1" t="s">
        <v>60</v>
      </c>
      <c r="AR8197" s="1" t="s">
        <v>60</v>
      </c>
      <c r="AT8197" s="1" t="s">
        <v>939</v>
      </c>
      <c r="AU8197" s="1" t="s">
        <v>939</v>
      </c>
      <c r="AV8197" s="1" t="s">
        <v>2270</v>
      </c>
      <c r="AX8197" s="3" t="str">
        <f t="array" ref="AX8197">TEXTJOIN(", ", TRUE, IF(X8197:AS8197="Y", X$1:AS$1, IF(X8197:AS8197&lt;&gt;"", X$1:AS$1 &amp; ": " &amp; X8197:AS8197, "")))
</f>
        <v>Cocaine, Fentanyl, Benzodiazepine, Any Opioid</v>
      </c>
    </row>
    <row r="8198">
      <c r="A8198" s="2">
        <v>42267.0</v>
      </c>
      <c r="B8198" s="1" t="s">
        <v>86</v>
      </c>
      <c r="C8198" s="1">
        <v>48.0</v>
      </c>
      <c r="D8198" s="1" t="s">
        <v>51</v>
      </c>
      <c r="E8198" s="1" t="s">
        <v>63</v>
      </c>
      <c r="G8198" s="1" t="s">
        <v>160</v>
      </c>
      <c r="H8198" s="1" t="s">
        <v>54</v>
      </c>
      <c r="I8198" s="1" t="s">
        <v>55</v>
      </c>
      <c r="J8198" s="1" t="s">
        <v>160</v>
      </c>
      <c r="M8198" s="1" t="s">
        <v>56</v>
      </c>
      <c r="O8198" s="1" t="s">
        <v>160</v>
      </c>
      <c r="P8198" s="1" t="s">
        <v>54</v>
      </c>
      <c r="Q8198" s="1" t="s">
        <v>55</v>
      </c>
      <c r="R8198" s="1" t="s">
        <v>56</v>
      </c>
      <c r="T8198" s="1" t="s">
        <v>7860</v>
      </c>
      <c r="U8198" s="1" t="s">
        <v>516</v>
      </c>
      <c r="AB8198" s="1" t="s">
        <v>60</v>
      </c>
      <c r="AF8198" s="1" t="s">
        <v>60</v>
      </c>
      <c r="AR8198" s="1" t="s">
        <v>60</v>
      </c>
      <c r="AT8198" s="1" t="s">
        <v>163</v>
      </c>
      <c r="AU8198" s="1" t="s">
        <v>163</v>
      </c>
      <c r="AV8198" s="1" t="s">
        <v>164</v>
      </c>
      <c r="AX8198" s="3" t="str">
        <f t="array" ref="AX8198">TEXTJOIN(", ", TRUE, IF(X8198:AS8198="Y", X$1:AS$1, IF(X8198:AS8198&lt;&gt;"", X$1:AS$1 &amp; ": " &amp; X8198:AS8198, "")))
</f>
        <v>Oxycodone, Benzodiazepine, Any Opioid</v>
      </c>
    </row>
    <row r="8199">
      <c r="A8199" s="2">
        <v>43437.0</v>
      </c>
      <c r="B8199" s="1" t="s">
        <v>50</v>
      </c>
      <c r="C8199" s="1">
        <v>30.0</v>
      </c>
      <c r="D8199" s="1" t="s">
        <v>51</v>
      </c>
      <c r="E8199" s="1" t="s">
        <v>412</v>
      </c>
      <c r="G8199" s="1" t="s">
        <v>255</v>
      </c>
      <c r="H8199" s="1" t="s">
        <v>103</v>
      </c>
      <c r="I8199" s="1" t="s">
        <v>55</v>
      </c>
      <c r="J8199" s="1" t="s">
        <v>255</v>
      </c>
      <c r="K8199" s="1" t="s">
        <v>103</v>
      </c>
      <c r="M8199" s="1" t="s">
        <v>56</v>
      </c>
      <c r="N8199" s="1" t="s">
        <v>136</v>
      </c>
      <c r="O8199" s="1" t="s">
        <v>256</v>
      </c>
      <c r="P8199" s="1" t="s">
        <v>103</v>
      </c>
      <c r="Q8199" s="1" t="s">
        <v>55</v>
      </c>
      <c r="R8199" s="1" t="s">
        <v>67</v>
      </c>
      <c r="T8199" s="1" t="s">
        <v>7861</v>
      </c>
      <c r="U8199" s="1" t="s">
        <v>59</v>
      </c>
      <c r="X8199" s="1" t="s">
        <v>60</v>
      </c>
      <c r="Y8199" s="1" t="s">
        <v>60</v>
      </c>
      <c r="Z8199" s="1" t="s">
        <v>60</v>
      </c>
      <c r="AA8199" s="1" t="s">
        <v>60</v>
      </c>
      <c r="AF8199" s="1" t="s">
        <v>60</v>
      </c>
      <c r="AP8199" s="1" t="s">
        <v>60</v>
      </c>
      <c r="AR8199" s="1" t="s">
        <v>60</v>
      </c>
      <c r="AT8199" s="1" t="s">
        <v>259</v>
      </c>
      <c r="AU8199" s="1" t="s">
        <v>259</v>
      </c>
      <c r="AV8199" s="1" t="s">
        <v>260</v>
      </c>
      <c r="AX8199" s="3" t="str">
        <f t="array" ref="AX8199">TEXTJOIN(", ", TRUE, IF(X8199:AS8199="Y", X$1:AS$1, IF(X8199:AS8199&lt;&gt;"", X$1:AS$1 &amp; ": " &amp; X8199:AS8199, "")))
</f>
        <v>Heroin, Cocaine, Fentanyl, Fentanyl Analogue, Benzodiazepine, Heroin/Morph/Codeine, Any Opioid</v>
      </c>
    </row>
    <row r="8200">
      <c r="A8200" s="2">
        <v>43377.0</v>
      </c>
      <c r="B8200" s="1" t="s">
        <v>50</v>
      </c>
      <c r="C8200" s="1">
        <v>63.0</v>
      </c>
      <c r="D8200" s="1" t="s">
        <v>51</v>
      </c>
      <c r="E8200" s="1" t="s">
        <v>63</v>
      </c>
      <c r="G8200" s="1" t="s">
        <v>82</v>
      </c>
      <c r="H8200" s="1" t="s">
        <v>54</v>
      </c>
      <c r="I8200" s="1" t="s">
        <v>55</v>
      </c>
      <c r="J8200" s="1" t="s">
        <v>82</v>
      </c>
      <c r="K8200" s="1" t="s">
        <v>54</v>
      </c>
      <c r="M8200" s="1" t="s">
        <v>56</v>
      </c>
      <c r="N8200" s="1" t="s">
        <v>119</v>
      </c>
      <c r="O8200" s="1" t="s">
        <v>82</v>
      </c>
      <c r="P8200" s="1" t="s">
        <v>54</v>
      </c>
      <c r="Q8200" s="1" t="s">
        <v>55</v>
      </c>
      <c r="R8200" s="1" t="s">
        <v>56</v>
      </c>
      <c r="T8200" s="1" t="s">
        <v>662</v>
      </c>
      <c r="U8200" s="1" t="s">
        <v>59</v>
      </c>
      <c r="X8200" s="1" t="s">
        <v>60</v>
      </c>
      <c r="Z8200" s="1" t="s">
        <v>60</v>
      </c>
      <c r="AP8200" s="1" t="s">
        <v>60</v>
      </c>
      <c r="AR8200" s="1" t="s">
        <v>60</v>
      </c>
      <c r="AT8200" s="1" t="s">
        <v>329</v>
      </c>
      <c r="AU8200" s="1" t="s">
        <v>329</v>
      </c>
      <c r="AV8200" s="1" t="s">
        <v>85</v>
      </c>
      <c r="AX8200" s="3" t="str">
        <f t="array" ref="AX8200">TEXTJOIN(", ", TRUE, IF(X8200:AS8200="Y", X$1:AS$1, IF(X8200:AS8200&lt;&gt;"", X$1:AS$1 &amp; ": " &amp; X8200:AS8200, "")))
</f>
        <v>Heroin, Fentanyl, Heroin/Morph/Codeine, Any Opioid</v>
      </c>
    </row>
    <row r="8201">
      <c r="A8201" s="4">
        <v>42728.0</v>
      </c>
      <c r="B8201" s="1" t="s">
        <v>50</v>
      </c>
      <c r="C8201" s="1">
        <v>25.0</v>
      </c>
      <c r="D8201" s="1" t="s">
        <v>51</v>
      </c>
      <c r="E8201" s="1" t="s">
        <v>63</v>
      </c>
      <c r="F8201" s="1" t="s">
        <v>137</v>
      </c>
      <c r="G8201" s="1" t="s">
        <v>91</v>
      </c>
      <c r="H8201" s="1" t="s">
        <v>91</v>
      </c>
      <c r="I8201" s="1" t="s">
        <v>55</v>
      </c>
      <c r="J8201" s="1" t="s">
        <v>91</v>
      </c>
      <c r="M8201" s="1" t="s">
        <v>193</v>
      </c>
      <c r="N8201" s="1" t="s">
        <v>136</v>
      </c>
      <c r="O8201" s="1" t="s">
        <v>91</v>
      </c>
      <c r="R8201" s="1" t="s">
        <v>67</v>
      </c>
      <c r="T8201" s="1" t="s">
        <v>796</v>
      </c>
      <c r="U8201" s="1" t="s">
        <v>59</v>
      </c>
      <c r="Y8201" s="1" t="s">
        <v>60</v>
      </c>
      <c r="Z8201" s="1" t="s">
        <v>60</v>
      </c>
      <c r="AD8201" s="1" t="s">
        <v>60</v>
      </c>
      <c r="AR8201" s="1" t="s">
        <v>60</v>
      </c>
      <c r="AT8201" s="1" t="s">
        <v>110</v>
      </c>
      <c r="AU8201" s="1" t="s">
        <v>110</v>
      </c>
      <c r="AV8201" s="1" t="s">
        <v>111</v>
      </c>
      <c r="AX8201" s="3" t="str">
        <f t="array" ref="AX8201">TEXTJOIN(", ", TRUE, IF(X8201:AS8201="Y", X$1:AS$1, IF(X8201:AS8201&lt;&gt;"", X$1:AS$1 &amp; ": " &amp; X8201:AS8201, "")))
</f>
        <v>Cocaine, Fentanyl, Ethanol, Any Opioid</v>
      </c>
    </row>
    <row r="8202">
      <c r="A8202" s="2">
        <v>43566.0</v>
      </c>
      <c r="B8202" s="1" t="s">
        <v>50</v>
      </c>
      <c r="C8202" s="1">
        <v>36.0</v>
      </c>
      <c r="D8202" s="1" t="s">
        <v>51</v>
      </c>
      <c r="E8202" s="1" t="s">
        <v>63</v>
      </c>
      <c r="G8202" s="1" t="s">
        <v>143</v>
      </c>
      <c r="H8202" s="1" t="s">
        <v>91</v>
      </c>
      <c r="I8202" s="1" t="s">
        <v>55</v>
      </c>
      <c r="J8202" s="1" t="s">
        <v>143</v>
      </c>
      <c r="K8202" s="1" t="s">
        <v>91</v>
      </c>
      <c r="L8202" s="1" t="s">
        <v>55</v>
      </c>
      <c r="M8202" s="1" t="s">
        <v>56</v>
      </c>
      <c r="N8202" s="1" t="s">
        <v>136</v>
      </c>
      <c r="O8202" s="1" t="s">
        <v>143</v>
      </c>
      <c r="P8202" s="1" t="s">
        <v>91</v>
      </c>
      <c r="Q8202" s="1" t="s">
        <v>55</v>
      </c>
      <c r="R8202" s="1" t="s">
        <v>56</v>
      </c>
      <c r="T8202" s="1" t="s">
        <v>7862</v>
      </c>
      <c r="U8202" s="1" t="s">
        <v>59</v>
      </c>
      <c r="Z8202" s="1" t="s">
        <v>60</v>
      </c>
      <c r="AH8202" s="1" t="s">
        <v>60</v>
      </c>
      <c r="AR8202" s="1" t="s">
        <v>60</v>
      </c>
      <c r="AT8202" s="1" t="s">
        <v>145</v>
      </c>
      <c r="AU8202" s="1" t="s">
        <v>145</v>
      </c>
      <c r="AV8202" s="1" t="s">
        <v>146</v>
      </c>
      <c r="AX8202" s="3" t="str">
        <f t="array" ref="AX8202">TEXTJOIN(", ", TRUE, IF(X8202:AS8202="Y", X$1:AS$1, IF(X8202:AS8202&lt;&gt;"", X$1:AS$1 &amp; ": " &amp; X8202:AS8202, "")))
</f>
        <v>Fentanyl, Meth/Amphetamine, Any Opioid</v>
      </c>
    </row>
    <row r="8203">
      <c r="A8203" s="4">
        <v>41624.0</v>
      </c>
      <c r="B8203" s="1" t="s">
        <v>50</v>
      </c>
      <c r="C8203" s="1">
        <v>27.0</v>
      </c>
      <c r="D8203" s="1" t="s">
        <v>76</v>
      </c>
      <c r="E8203" s="1" t="s">
        <v>63</v>
      </c>
      <c r="G8203" s="1" t="s">
        <v>143</v>
      </c>
      <c r="H8203" s="1" t="s">
        <v>91</v>
      </c>
      <c r="J8203" s="1" t="s">
        <v>540</v>
      </c>
      <c r="L8203" s="1" t="s">
        <v>55</v>
      </c>
      <c r="M8203" s="1" t="s">
        <v>56</v>
      </c>
      <c r="N8203" s="1" t="s">
        <v>3004</v>
      </c>
      <c r="O8203" s="1" t="s">
        <v>540</v>
      </c>
      <c r="P8203" s="1" t="s">
        <v>91</v>
      </c>
      <c r="R8203" s="1" t="s">
        <v>67</v>
      </c>
      <c r="T8203" s="1" t="s">
        <v>7863</v>
      </c>
      <c r="U8203" s="1" t="s">
        <v>59</v>
      </c>
      <c r="AB8203" s="1" t="s">
        <v>60</v>
      </c>
      <c r="AD8203" s="1" t="s">
        <v>60</v>
      </c>
      <c r="AT8203" s="1" t="s">
        <v>145</v>
      </c>
      <c r="AU8203" s="1" t="s">
        <v>542</v>
      </c>
      <c r="AV8203" s="1" t="s">
        <v>543</v>
      </c>
      <c r="AX8203" s="3" t="str">
        <f t="array" ref="AX8203">TEXTJOIN(", ", TRUE, IF(X8203:AS8203="Y", X$1:AS$1, IF(X8203:AS8203&lt;&gt;"", X$1:AS$1 &amp; ": " &amp; X8203:AS8203, "")))
</f>
        <v>Oxycodone, Ethanol</v>
      </c>
    </row>
    <row r="8204">
      <c r="A8204" s="2">
        <v>43231.0</v>
      </c>
      <c r="B8204" s="1" t="s">
        <v>50</v>
      </c>
      <c r="C8204" s="1">
        <v>41.0</v>
      </c>
      <c r="D8204" s="1" t="s">
        <v>51</v>
      </c>
      <c r="E8204" s="1" t="s">
        <v>63</v>
      </c>
      <c r="G8204" s="1" t="s">
        <v>98</v>
      </c>
      <c r="H8204" s="1" t="s">
        <v>54</v>
      </c>
      <c r="I8204" s="1" t="s">
        <v>55</v>
      </c>
      <c r="J8204" s="1" t="s">
        <v>98</v>
      </c>
      <c r="K8204" s="1" t="s">
        <v>54</v>
      </c>
      <c r="M8204" s="1" t="s">
        <v>56</v>
      </c>
      <c r="N8204" s="1" t="s">
        <v>119</v>
      </c>
      <c r="O8204" s="1" t="s">
        <v>98</v>
      </c>
      <c r="P8204" s="1" t="s">
        <v>54</v>
      </c>
      <c r="Q8204" s="1" t="s">
        <v>55</v>
      </c>
      <c r="R8204" s="1" t="s">
        <v>56</v>
      </c>
      <c r="T8204" s="1" t="s">
        <v>7864</v>
      </c>
      <c r="U8204" s="1" t="s">
        <v>59</v>
      </c>
      <c r="X8204" s="1" t="s">
        <v>60</v>
      </c>
      <c r="Y8204" s="1" t="s">
        <v>60</v>
      </c>
      <c r="Z8204" s="1" t="s">
        <v>60</v>
      </c>
      <c r="AA8204" s="1" t="s">
        <v>60</v>
      </c>
      <c r="AC8204" s="1" t="s">
        <v>60</v>
      </c>
      <c r="AH8204" s="1" t="s">
        <v>60</v>
      </c>
      <c r="AP8204" s="1" t="s">
        <v>60</v>
      </c>
      <c r="AR8204" s="1" t="s">
        <v>60</v>
      </c>
      <c r="AT8204" s="1" t="s">
        <v>100</v>
      </c>
      <c r="AU8204" s="1" t="s">
        <v>100</v>
      </c>
      <c r="AV8204" s="1" t="s">
        <v>101</v>
      </c>
      <c r="AX8204" s="3" t="str">
        <f t="array" ref="AX8204">TEXTJOIN(", ", TRUE, IF(X8204:AS8204="Y", X$1:AS$1, IF(X8204:AS8204&lt;&gt;"", X$1:AS$1 &amp; ": " &amp; X8204:AS8204, "")))
</f>
        <v>Heroin, Cocaine, Fentanyl, Fentanyl Analogue, Oxymorphone, Meth/Amphetamine, Heroin/Morph/Codeine, Any Opioid</v>
      </c>
    </row>
    <row r="8205">
      <c r="A8205" s="2">
        <v>44276.0</v>
      </c>
      <c r="B8205" s="1" t="s">
        <v>50</v>
      </c>
      <c r="C8205" s="1">
        <v>28.0</v>
      </c>
      <c r="D8205" s="1" t="s">
        <v>51</v>
      </c>
      <c r="E8205" s="1" t="s">
        <v>63</v>
      </c>
      <c r="J8205" s="1" t="s">
        <v>467</v>
      </c>
      <c r="K8205" s="1" t="s">
        <v>65</v>
      </c>
      <c r="L8205" s="1" t="s">
        <v>55</v>
      </c>
      <c r="M8205" s="1" t="s">
        <v>820</v>
      </c>
      <c r="N8205" s="1" t="s">
        <v>136</v>
      </c>
      <c r="O8205" s="1" t="s">
        <v>467</v>
      </c>
      <c r="P8205" s="1" t="s">
        <v>65</v>
      </c>
      <c r="Q8205" s="1" t="s">
        <v>55</v>
      </c>
      <c r="R8205" s="1" t="s">
        <v>44</v>
      </c>
      <c r="S8205" s="1" t="s">
        <v>2129</v>
      </c>
      <c r="T8205" s="1" t="s">
        <v>7865</v>
      </c>
      <c r="U8205" s="1" t="s">
        <v>59</v>
      </c>
      <c r="Y8205" s="1" t="s">
        <v>60</v>
      </c>
      <c r="Z8205" s="1" t="s">
        <v>60</v>
      </c>
      <c r="AI8205" s="1" t="s">
        <v>60</v>
      </c>
      <c r="AM8205" s="1" t="s">
        <v>60</v>
      </c>
      <c r="AR8205" s="1" t="s">
        <v>60</v>
      </c>
      <c r="AT8205" s="1" t="s">
        <v>62</v>
      </c>
      <c r="AU8205" s="1" t="s">
        <v>470</v>
      </c>
      <c r="AV8205" s="1" t="s">
        <v>471</v>
      </c>
      <c r="AX8205" s="3" t="str">
        <f t="array" ref="AX8205">TEXTJOIN(", ", TRUE, IF(X8205:AS8205="Y", X$1:AS$1, IF(X8205:AS8205&lt;&gt;"", X$1:AS$1 &amp; ": " &amp; X8205:AS8205, "")))
</f>
        <v>Cocaine, Fentanyl, Amphet, Xylazine, Any Opioid</v>
      </c>
    </row>
    <row r="8206">
      <c r="A8206" s="4">
        <v>43087.0</v>
      </c>
      <c r="B8206" s="1" t="s">
        <v>86</v>
      </c>
      <c r="C8206" s="1">
        <v>25.0</v>
      </c>
      <c r="D8206" s="1" t="s">
        <v>51</v>
      </c>
      <c r="E8206" s="1" t="s">
        <v>63</v>
      </c>
      <c r="G8206" s="1" t="s">
        <v>271</v>
      </c>
      <c r="H8206" s="1" t="s">
        <v>91</v>
      </c>
      <c r="I8206" s="1" t="s">
        <v>55</v>
      </c>
      <c r="J8206" s="1" t="s">
        <v>238</v>
      </c>
      <c r="K8206" s="1" t="s">
        <v>125</v>
      </c>
      <c r="L8206" s="1" t="s">
        <v>55</v>
      </c>
      <c r="M8206" s="1" t="s">
        <v>193</v>
      </c>
      <c r="N8206" s="1" t="s">
        <v>136</v>
      </c>
      <c r="O8206" s="1" t="s">
        <v>238</v>
      </c>
      <c r="P8206" s="1" t="s">
        <v>125</v>
      </c>
      <c r="Q8206" s="1" t="s">
        <v>55</v>
      </c>
      <c r="R8206" s="1" t="s">
        <v>44</v>
      </c>
      <c r="S8206" s="1" t="s">
        <v>1317</v>
      </c>
      <c r="T8206" s="1" t="s">
        <v>83</v>
      </c>
      <c r="U8206" s="1" t="s">
        <v>59</v>
      </c>
      <c r="Z8206" s="1" t="s">
        <v>60</v>
      </c>
      <c r="AT8206" s="1" t="s">
        <v>274</v>
      </c>
      <c r="AU8206" s="1" t="s">
        <v>567</v>
      </c>
      <c r="AV8206" s="1" t="s">
        <v>241</v>
      </c>
      <c r="AX8206" s="3" t="str">
        <f t="array" ref="AX8206">TEXTJOIN(", ", TRUE, IF(X8206:AS8206="Y", X$1:AS$1, IF(X8206:AS8206&lt;&gt;"", X$1:AS$1 &amp; ": " &amp; X8206:AS8206, "")))
</f>
        <v>Fentanyl</v>
      </c>
    </row>
    <row r="8207">
      <c r="A8207" s="2">
        <v>42979.0</v>
      </c>
      <c r="B8207" s="1" t="s">
        <v>86</v>
      </c>
      <c r="C8207" s="1">
        <v>41.0</v>
      </c>
      <c r="D8207" s="1" t="s">
        <v>51</v>
      </c>
      <c r="E8207" s="1" t="s">
        <v>63</v>
      </c>
      <c r="G8207" s="1" t="s">
        <v>255</v>
      </c>
      <c r="H8207" s="1" t="s">
        <v>103</v>
      </c>
      <c r="I8207" s="1" t="s">
        <v>55</v>
      </c>
      <c r="J8207" s="1" t="s">
        <v>255</v>
      </c>
      <c r="K8207" s="1" t="s">
        <v>103</v>
      </c>
      <c r="L8207" s="1" t="s">
        <v>55</v>
      </c>
      <c r="M8207" s="1" t="s">
        <v>56</v>
      </c>
      <c r="N8207" s="1" t="s">
        <v>272</v>
      </c>
      <c r="O8207" s="1" t="s">
        <v>255</v>
      </c>
      <c r="P8207" s="1" t="s">
        <v>103</v>
      </c>
      <c r="Q8207" s="1" t="s">
        <v>55</v>
      </c>
      <c r="R8207" s="1" t="s">
        <v>56</v>
      </c>
      <c r="T8207" s="1" t="s">
        <v>7866</v>
      </c>
      <c r="U8207" s="1" t="s">
        <v>59</v>
      </c>
      <c r="Y8207" s="1" t="s">
        <v>60</v>
      </c>
      <c r="Z8207" s="1" t="s">
        <v>60</v>
      </c>
      <c r="AA8207" s="1" t="s">
        <v>60</v>
      </c>
      <c r="AJ8207" s="1" t="s">
        <v>60</v>
      </c>
      <c r="AT8207" s="1" t="s">
        <v>259</v>
      </c>
      <c r="AU8207" s="1" t="s">
        <v>259</v>
      </c>
      <c r="AV8207" s="1" t="s">
        <v>520</v>
      </c>
      <c r="AX8207" s="3" t="str">
        <f t="array" ref="AX8207">TEXTJOIN(", ", TRUE, IF(X8207:AS8207="Y", X$1:AS$1, IF(X8207:AS8207&lt;&gt;"", X$1:AS$1 &amp; ": " &amp; X8207:AS8207, "")))
</f>
        <v>Cocaine, Fentanyl, Fentanyl Analogue, Tramad</v>
      </c>
    </row>
    <row r="8208">
      <c r="A8208" s="2">
        <v>44368.0</v>
      </c>
      <c r="B8208" s="1" t="s">
        <v>50</v>
      </c>
      <c r="C8208" s="1">
        <v>53.0</v>
      </c>
      <c r="D8208" s="1" t="s">
        <v>51</v>
      </c>
      <c r="E8208" s="1" t="s">
        <v>63</v>
      </c>
      <c r="G8208" s="1" t="s">
        <v>116</v>
      </c>
      <c r="H8208" s="1" t="s">
        <v>103</v>
      </c>
      <c r="I8208" s="1" t="s">
        <v>55</v>
      </c>
      <c r="J8208" s="1" t="s">
        <v>116</v>
      </c>
      <c r="K8208" s="1" t="s">
        <v>103</v>
      </c>
      <c r="L8208" s="1" t="s">
        <v>55</v>
      </c>
      <c r="M8208" s="1" t="s">
        <v>177</v>
      </c>
      <c r="N8208" s="1" t="s">
        <v>155</v>
      </c>
      <c r="O8208" s="1" t="s">
        <v>116</v>
      </c>
      <c r="P8208" s="1" t="s">
        <v>103</v>
      </c>
      <c r="Q8208" s="1" t="s">
        <v>55</v>
      </c>
      <c r="R8208" s="1" t="s">
        <v>44</v>
      </c>
      <c r="S8208" s="1" t="s">
        <v>3293</v>
      </c>
      <c r="T8208" s="1" t="s">
        <v>7867</v>
      </c>
      <c r="U8208" s="1" t="s">
        <v>59</v>
      </c>
      <c r="Y8208" s="1" t="s">
        <v>60</v>
      </c>
      <c r="Z8208" s="1" t="s">
        <v>60</v>
      </c>
      <c r="AD8208" s="1" t="s">
        <v>60</v>
      </c>
      <c r="AM8208" s="1" t="s">
        <v>60</v>
      </c>
      <c r="AN8208" s="1" t="s">
        <v>60</v>
      </c>
      <c r="AR8208" s="1" t="s">
        <v>60</v>
      </c>
      <c r="AT8208" s="1" t="s">
        <v>122</v>
      </c>
      <c r="AU8208" s="1" t="s">
        <v>122</v>
      </c>
      <c r="AV8208" s="1" t="s">
        <v>139</v>
      </c>
      <c r="AX8208" s="3" t="str">
        <f t="array" ref="AX8208">TEXTJOIN(", ", TRUE, IF(X8208:AS8208="Y", X$1:AS$1, IF(X8208:AS8208&lt;&gt;"", X$1:AS$1 &amp; ": " &amp; X8208:AS8208, "")))
</f>
        <v>Cocaine, Fentanyl, Ethanol, Xylazine, Gabapentin, Any Opioid</v>
      </c>
    </row>
    <row r="8209">
      <c r="A8209" s="2">
        <v>44273.0</v>
      </c>
      <c r="B8209" s="1" t="s">
        <v>50</v>
      </c>
      <c r="C8209" s="1">
        <v>21.0</v>
      </c>
      <c r="D8209" s="1" t="s">
        <v>51</v>
      </c>
      <c r="E8209" s="1" t="s">
        <v>63</v>
      </c>
      <c r="G8209" s="1" t="s">
        <v>116</v>
      </c>
      <c r="H8209" s="1" t="s">
        <v>103</v>
      </c>
      <c r="I8209" s="1" t="s">
        <v>55</v>
      </c>
      <c r="J8209" s="1" t="s">
        <v>116</v>
      </c>
      <c r="K8209" s="1" t="s">
        <v>103</v>
      </c>
      <c r="L8209" s="1" t="s">
        <v>55</v>
      </c>
      <c r="M8209" s="1" t="s">
        <v>56</v>
      </c>
      <c r="N8209" s="1" t="s">
        <v>178</v>
      </c>
      <c r="O8209" s="1" t="s">
        <v>116</v>
      </c>
      <c r="P8209" s="1" t="s">
        <v>103</v>
      </c>
      <c r="Q8209" s="1" t="s">
        <v>55</v>
      </c>
      <c r="R8209" s="1" t="s">
        <v>56</v>
      </c>
      <c r="T8209" s="1" t="s">
        <v>7868</v>
      </c>
      <c r="U8209" s="1" t="s">
        <v>59</v>
      </c>
      <c r="Z8209" s="1" t="s">
        <v>60</v>
      </c>
      <c r="AF8209" s="1" t="s">
        <v>60</v>
      </c>
      <c r="AJ8209" s="1" t="s">
        <v>60</v>
      </c>
      <c r="AR8209" s="1" t="s">
        <v>60</v>
      </c>
      <c r="AT8209" s="1" t="s">
        <v>122</v>
      </c>
      <c r="AU8209" s="1" t="s">
        <v>122</v>
      </c>
      <c r="AV8209" s="1" t="s">
        <v>139</v>
      </c>
      <c r="AX8209" s="3" t="str">
        <f t="array" ref="AX8209">TEXTJOIN(", ", TRUE, IF(X8209:AS8209="Y", X$1:AS$1, IF(X8209:AS8209&lt;&gt;"", X$1:AS$1 &amp; ": " &amp; X8209:AS8209, "")))
</f>
        <v>Fentanyl, Benzodiazepine, Tramad, Any Opioid</v>
      </c>
    </row>
    <row r="8210">
      <c r="A8210" s="2">
        <v>42408.0</v>
      </c>
      <c r="B8210" s="1" t="s">
        <v>50</v>
      </c>
      <c r="C8210" s="1">
        <v>54.0</v>
      </c>
      <c r="D8210" s="1" t="s">
        <v>51</v>
      </c>
      <c r="E8210" s="1" t="s">
        <v>63</v>
      </c>
      <c r="G8210" s="1" t="s">
        <v>455</v>
      </c>
      <c r="H8210" s="1" t="s">
        <v>103</v>
      </c>
      <c r="I8210" s="1" t="s">
        <v>55</v>
      </c>
      <c r="J8210" s="1" t="s">
        <v>103</v>
      </c>
      <c r="M8210" s="1" t="s">
        <v>193</v>
      </c>
      <c r="N8210" s="1" t="s">
        <v>136</v>
      </c>
      <c r="O8210" s="1" t="s">
        <v>103</v>
      </c>
      <c r="R8210" s="1" t="s">
        <v>67</v>
      </c>
      <c r="T8210" s="1" t="s">
        <v>7869</v>
      </c>
      <c r="U8210" s="1" t="s">
        <v>59</v>
      </c>
      <c r="W8210" s="1" t="s">
        <v>60</v>
      </c>
      <c r="X8210" s="1" t="s">
        <v>60</v>
      </c>
      <c r="Z8210" s="1" t="s">
        <v>60</v>
      </c>
      <c r="AD8210" s="1" t="s">
        <v>60</v>
      </c>
      <c r="AJ8210" s="1" t="s">
        <v>60</v>
      </c>
      <c r="AP8210" s="1" t="s">
        <v>60</v>
      </c>
      <c r="AR8210" s="1" t="s">
        <v>60</v>
      </c>
      <c r="AT8210" s="1" t="s">
        <v>457</v>
      </c>
      <c r="AU8210" s="1" t="s">
        <v>167</v>
      </c>
      <c r="AV8210" s="1" t="s">
        <v>168</v>
      </c>
      <c r="AX8210" s="3" t="str">
        <f t="array" ref="AX8210">TEXTJOIN(", ", TRUE, IF(X8210:AS8210="Y", X$1:AS$1, IF(X8210:AS8210&lt;&gt;"", X$1:AS$1 &amp; ": " &amp; X8210:AS8210, "")))
</f>
        <v>Heroin, Fentanyl, Ethanol, Tramad, Heroin/Morph/Codeine, Any Opioid</v>
      </c>
    </row>
    <row r="8211">
      <c r="A8211" s="2">
        <v>41769.0</v>
      </c>
      <c r="B8211" s="1" t="s">
        <v>50</v>
      </c>
      <c r="C8211" s="1">
        <v>55.0</v>
      </c>
      <c r="D8211" s="1" t="s">
        <v>51</v>
      </c>
      <c r="E8211" s="1" t="s">
        <v>63</v>
      </c>
      <c r="G8211" s="1" t="s">
        <v>3692</v>
      </c>
      <c r="J8211" s="1" t="s">
        <v>3692</v>
      </c>
      <c r="L8211" s="1" t="s">
        <v>55</v>
      </c>
      <c r="M8211" s="1" t="s">
        <v>56</v>
      </c>
      <c r="N8211" s="1" t="s">
        <v>148</v>
      </c>
      <c r="O8211" s="1" t="s">
        <v>300</v>
      </c>
      <c r="P8211" s="1" t="s">
        <v>299</v>
      </c>
      <c r="R8211" s="1" t="s">
        <v>67</v>
      </c>
      <c r="T8211" s="1" t="s">
        <v>73</v>
      </c>
      <c r="U8211" s="1" t="s">
        <v>59</v>
      </c>
      <c r="X8211" s="1" t="s">
        <v>60</v>
      </c>
      <c r="AT8211" s="1" t="s">
        <v>3693</v>
      </c>
      <c r="AU8211" s="1" t="s">
        <v>3693</v>
      </c>
      <c r="AV8211" s="1" t="s">
        <v>302</v>
      </c>
      <c r="AX8211" s="3" t="str">
        <f t="array" ref="AX8211">TEXTJOIN(", ", TRUE, IF(X8211:AS8211="Y", X$1:AS$1, IF(X8211:AS8211&lt;&gt;"", X$1:AS$1 &amp; ": " &amp; X8211:AS8211, "")))
</f>
        <v>Heroin</v>
      </c>
    </row>
    <row r="8212">
      <c r="A8212" s="2">
        <v>43935.0</v>
      </c>
      <c r="B8212" s="1" t="s">
        <v>50</v>
      </c>
      <c r="C8212" s="1">
        <v>63.0</v>
      </c>
      <c r="D8212" s="1" t="s">
        <v>76</v>
      </c>
      <c r="E8212" s="1" t="s">
        <v>63</v>
      </c>
      <c r="G8212" s="1" t="s">
        <v>271</v>
      </c>
      <c r="H8212" s="1" t="s">
        <v>91</v>
      </c>
      <c r="I8212" s="1" t="s">
        <v>55</v>
      </c>
      <c r="J8212" s="1" t="s">
        <v>271</v>
      </c>
      <c r="K8212" s="1" t="s">
        <v>91</v>
      </c>
      <c r="L8212" s="1" t="s">
        <v>55</v>
      </c>
      <c r="M8212" s="1" t="s">
        <v>56</v>
      </c>
      <c r="N8212" s="1" t="s">
        <v>155</v>
      </c>
      <c r="O8212" s="1" t="s">
        <v>271</v>
      </c>
      <c r="P8212" s="1" t="s">
        <v>91</v>
      </c>
      <c r="Q8212" s="1" t="s">
        <v>55</v>
      </c>
      <c r="R8212" s="1" t="s">
        <v>56</v>
      </c>
      <c r="T8212" s="1" t="s">
        <v>7870</v>
      </c>
      <c r="U8212" s="1" t="s">
        <v>59</v>
      </c>
      <c r="Z8212" s="1" t="s">
        <v>60</v>
      </c>
      <c r="AR8212" s="1" t="s">
        <v>60</v>
      </c>
      <c r="AT8212" s="1" t="s">
        <v>274</v>
      </c>
      <c r="AU8212" s="1" t="s">
        <v>274</v>
      </c>
      <c r="AV8212" s="1" t="s">
        <v>275</v>
      </c>
      <c r="AX8212" s="3" t="str">
        <f t="array" ref="AX8212">TEXTJOIN(", ", TRUE, IF(X8212:AS8212="Y", X$1:AS$1, IF(X8212:AS8212&lt;&gt;"", X$1:AS$1 &amp; ": " &amp; X8212:AS8212, "")))
</f>
        <v>Fentanyl, Any Opioid</v>
      </c>
    </row>
    <row r="8213">
      <c r="A8213" s="2">
        <v>41478.0</v>
      </c>
      <c r="B8213" s="1" t="s">
        <v>50</v>
      </c>
      <c r="C8213" s="1">
        <v>21.0</v>
      </c>
      <c r="D8213" s="1" t="s">
        <v>51</v>
      </c>
      <c r="E8213" s="1" t="s">
        <v>63</v>
      </c>
      <c r="G8213" s="1" t="s">
        <v>536</v>
      </c>
      <c r="H8213" s="1" t="s">
        <v>299</v>
      </c>
      <c r="J8213" s="1" t="s">
        <v>536</v>
      </c>
      <c r="L8213" s="1" t="s">
        <v>55</v>
      </c>
      <c r="M8213" s="1" t="s">
        <v>56</v>
      </c>
      <c r="N8213" s="1" t="s">
        <v>104</v>
      </c>
      <c r="O8213" s="1" t="s">
        <v>536</v>
      </c>
      <c r="P8213" s="1" t="s">
        <v>299</v>
      </c>
      <c r="R8213" s="1" t="s">
        <v>56</v>
      </c>
      <c r="T8213" s="1" t="s">
        <v>7871</v>
      </c>
      <c r="U8213" s="1" t="s">
        <v>59</v>
      </c>
      <c r="Z8213" s="1" t="s">
        <v>60</v>
      </c>
      <c r="AJ8213" s="1" t="s">
        <v>60</v>
      </c>
      <c r="AS8213" s="1" t="s">
        <v>1967</v>
      </c>
      <c r="AT8213" s="1" t="s">
        <v>538</v>
      </c>
      <c r="AU8213" s="1" t="s">
        <v>538</v>
      </c>
      <c r="AV8213" s="1" t="s">
        <v>539</v>
      </c>
      <c r="AX8213" s="3" t="str">
        <f t="array" ref="AX8213">TEXTJOIN(", ", TRUE, IF(X8213:AS8213="Y", X$1:AS$1, IF(X8213:AS8213&lt;&gt;"", X$1:AS$1 &amp; ": " &amp; X8213:AS8213, "")))
</f>
        <v>Fentanyl, Tramad, Other: MORPHINE</v>
      </c>
    </row>
    <row r="8214">
      <c r="A8214" s="2">
        <v>42640.0</v>
      </c>
      <c r="B8214" s="1" t="s">
        <v>50</v>
      </c>
      <c r="C8214" s="1">
        <v>34.0</v>
      </c>
      <c r="D8214" s="1" t="s">
        <v>51</v>
      </c>
      <c r="E8214" s="1" t="s">
        <v>63</v>
      </c>
      <c r="F8214" s="1" t="s">
        <v>137</v>
      </c>
      <c r="G8214" s="1" t="s">
        <v>397</v>
      </c>
      <c r="H8214" s="1" t="s">
        <v>103</v>
      </c>
      <c r="I8214" s="1" t="s">
        <v>55</v>
      </c>
      <c r="J8214" s="1" t="s">
        <v>397</v>
      </c>
      <c r="M8214" s="1" t="s">
        <v>56</v>
      </c>
      <c r="N8214" s="1" t="s">
        <v>136</v>
      </c>
      <c r="O8214" s="1" t="s">
        <v>397</v>
      </c>
      <c r="R8214" s="1" t="s">
        <v>56</v>
      </c>
      <c r="T8214" s="1" t="s">
        <v>7872</v>
      </c>
      <c r="U8214" s="1" t="s">
        <v>59</v>
      </c>
      <c r="Z8214" s="1" t="s">
        <v>60</v>
      </c>
      <c r="AR8214" s="1" t="s">
        <v>60</v>
      </c>
      <c r="AS8214" s="1" t="s">
        <v>417</v>
      </c>
      <c r="AT8214" s="1" t="s">
        <v>399</v>
      </c>
      <c r="AU8214" s="1" t="s">
        <v>399</v>
      </c>
      <c r="AV8214" s="1" t="s">
        <v>709</v>
      </c>
      <c r="AX8214" s="3" t="str">
        <f t="array" ref="AX8214">TEXTJOIN(", ", TRUE, IF(X8214:AS8214="Y", X$1:AS$1, IF(X8214:AS8214&lt;&gt;"", X$1:AS$1 &amp; ": " &amp; X8214:AS8214, "")))
</f>
        <v>Fentanyl, Any Opioid, Other: PCP</v>
      </c>
    </row>
    <row r="8215">
      <c r="A8215" s="2">
        <v>42044.0</v>
      </c>
      <c r="B8215" s="1" t="s">
        <v>86</v>
      </c>
      <c r="C8215" s="1">
        <v>52.0</v>
      </c>
      <c r="D8215" s="1" t="s">
        <v>51</v>
      </c>
      <c r="E8215" s="1" t="s">
        <v>63</v>
      </c>
      <c r="G8215" s="1" t="s">
        <v>300</v>
      </c>
      <c r="H8215" s="1" t="s">
        <v>299</v>
      </c>
      <c r="I8215" s="1" t="s">
        <v>55</v>
      </c>
      <c r="J8215" s="1" t="s">
        <v>300</v>
      </c>
      <c r="M8215" s="1" t="s">
        <v>56</v>
      </c>
      <c r="O8215" s="1" t="s">
        <v>300</v>
      </c>
      <c r="P8215" s="1" t="s">
        <v>299</v>
      </c>
      <c r="Q8215" s="1" t="s">
        <v>55</v>
      </c>
      <c r="R8215" s="1" t="s">
        <v>56</v>
      </c>
      <c r="T8215" s="1" t="s">
        <v>588</v>
      </c>
      <c r="U8215" s="1" t="s">
        <v>59</v>
      </c>
      <c r="AG8215" s="1" t="s">
        <v>60</v>
      </c>
      <c r="AR8215" s="1" t="s">
        <v>60</v>
      </c>
      <c r="AT8215" s="1" t="s">
        <v>304</v>
      </c>
      <c r="AU8215" s="1" t="s">
        <v>304</v>
      </c>
      <c r="AV8215" s="1" t="s">
        <v>302</v>
      </c>
      <c r="AX8215" s="3" t="str">
        <f t="array" ref="AX8215">TEXTJOIN(", ", TRUE, IF(X8215:AS8215="Y", X$1:AS$1, IF(X8215:AS8215&lt;&gt;"", X$1:AS$1 &amp; ": " &amp; X8215:AS8215, "")))
</f>
        <v>Methadone, Any Opioid</v>
      </c>
    </row>
    <row r="8216">
      <c r="A8216" s="2">
        <v>42927.0</v>
      </c>
      <c r="B8216" s="1" t="s">
        <v>86</v>
      </c>
      <c r="C8216" s="1">
        <v>60.0</v>
      </c>
      <c r="D8216" s="1" t="s">
        <v>51</v>
      </c>
      <c r="E8216" s="1" t="s">
        <v>63</v>
      </c>
      <c r="G8216" s="1" t="s">
        <v>103</v>
      </c>
      <c r="H8216" s="1" t="s">
        <v>103</v>
      </c>
      <c r="I8216" s="1" t="s">
        <v>55</v>
      </c>
      <c r="J8216" s="1" t="s">
        <v>103</v>
      </c>
      <c r="K8216" s="1" t="s">
        <v>103</v>
      </c>
      <c r="L8216" s="1" t="s">
        <v>55</v>
      </c>
      <c r="M8216" s="1" t="s">
        <v>56</v>
      </c>
      <c r="N8216" s="1" t="s">
        <v>136</v>
      </c>
      <c r="O8216" s="1" t="s">
        <v>103</v>
      </c>
      <c r="P8216" s="1" t="s">
        <v>103</v>
      </c>
      <c r="Q8216" s="1" t="s">
        <v>55</v>
      </c>
      <c r="R8216" s="1" t="s">
        <v>56</v>
      </c>
      <c r="T8216" s="1" t="s">
        <v>6681</v>
      </c>
      <c r="U8216" s="1" t="s">
        <v>59</v>
      </c>
      <c r="X8216" s="1" t="s">
        <v>60</v>
      </c>
      <c r="AS8216" s="1" t="s">
        <v>1802</v>
      </c>
      <c r="AT8216" s="1" t="s">
        <v>167</v>
      </c>
      <c r="AU8216" s="1" t="s">
        <v>167</v>
      </c>
      <c r="AV8216" s="1" t="s">
        <v>168</v>
      </c>
      <c r="AX8216" s="3" t="str">
        <f t="array" ref="AX8216">TEXTJOIN(", ", TRUE, IF(X8216:AS8216="Y", X$1:AS$1, IF(X8216:AS8216&lt;&gt;"", X$1:AS$1 &amp; ": " &amp; X8216:AS8216, "")))
</f>
        <v>Heroin, Other: Buprenor</v>
      </c>
    </row>
    <row r="8217">
      <c r="A8217" s="2">
        <v>43507.0</v>
      </c>
      <c r="B8217" s="1" t="s">
        <v>50</v>
      </c>
      <c r="C8217" s="1">
        <v>61.0</v>
      </c>
      <c r="D8217" s="1" t="s">
        <v>51</v>
      </c>
      <c r="E8217" s="1" t="s">
        <v>63</v>
      </c>
      <c r="G8217" s="1" t="s">
        <v>226</v>
      </c>
      <c r="H8217" s="1" t="s">
        <v>103</v>
      </c>
      <c r="I8217" s="1" t="s">
        <v>55</v>
      </c>
      <c r="J8217" s="1" t="s">
        <v>397</v>
      </c>
      <c r="K8217" s="1" t="s">
        <v>103</v>
      </c>
      <c r="L8217" s="1" t="s">
        <v>55</v>
      </c>
      <c r="M8217" s="1" t="s">
        <v>1412</v>
      </c>
      <c r="N8217" s="1" t="s">
        <v>66</v>
      </c>
      <c r="O8217" s="1" t="s">
        <v>397</v>
      </c>
      <c r="P8217" s="1" t="s">
        <v>103</v>
      </c>
      <c r="Q8217" s="1" t="s">
        <v>55</v>
      </c>
      <c r="R8217" s="1" t="s">
        <v>44</v>
      </c>
      <c r="T8217" s="1" t="s">
        <v>109</v>
      </c>
      <c r="U8217" s="1" t="s">
        <v>59</v>
      </c>
      <c r="Y8217" s="1" t="s">
        <v>60</v>
      </c>
      <c r="AT8217" s="1" t="s">
        <v>228</v>
      </c>
      <c r="AU8217" s="1" t="s">
        <v>399</v>
      </c>
      <c r="AV8217" s="1" t="s">
        <v>709</v>
      </c>
      <c r="AX8217" s="3" t="str">
        <f t="array" ref="AX8217">TEXTJOIN(", ", TRUE, IF(X8217:AS8217="Y", X$1:AS$1, IF(X8217:AS8217&lt;&gt;"", X$1:AS$1 &amp; ": " &amp; X8217:AS8217, "")))
</f>
        <v>Cocaine</v>
      </c>
    </row>
    <row r="8218">
      <c r="A8218" s="2">
        <v>43644.0</v>
      </c>
      <c r="B8218" s="1" t="s">
        <v>50</v>
      </c>
      <c r="C8218" s="1">
        <v>58.0</v>
      </c>
      <c r="D8218" s="1" t="s">
        <v>76</v>
      </c>
      <c r="E8218" s="1" t="s">
        <v>63</v>
      </c>
      <c r="G8218" s="1" t="s">
        <v>284</v>
      </c>
      <c r="H8218" s="1" t="s">
        <v>263</v>
      </c>
      <c r="I8218" s="1" t="s">
        <v>55</v>
      </c>
      <c r="J8218" s="1" t="s">
        <v>284</v>
      </c>
      <c r="K8218" s="1" t="s">
        <v>263</v>
      </c>
      <c r="L8218" s="1" t="s">
        <v>55</v>
      </c>
      <c r="M8218" s="1" t="s">
        <v>56</v>
      </c>
      <c r="N8218" s="1" t="s">
        <v>93</v>
      </c>
      <c r="O8218" s="1" t="s">
        <v>284</v>
      </c>
      <c r="P8218" s="1" t="s">
        <v>263</v>
      </c>
      <c r="Q8218" s="1" t="s">
        <v>55</v>
      </c>
      <c r="R8218" s="1" t="s">
        <v>56</v>
      </c>
      <c r="T8218" s="1" t="s">
        <v>7873</v>
      </c>
      <c r="U8218" s="1" t="s">
        <v>59</v>
      </c>
      <c r="Z8218" s="1" t="s">
        <v>60</v>
      </c>
      <c r="AR8218" s="1" t="s">
        <v>60</v>
      </c>
      <c r="AT8218" s="1" t="s">
        <v>288</v>
      </c>
      <c r="AU8218" s="1" t="s">
        <v>288</v>
      </c>
      <c r="AV8218" s="1" t="s">
        <v>716</v>
      </c>
      <c r="AX8218" s="3" t="str">
        <f t="array" ref="AX8218">TEXTJOIN(", ", TRUE, IF(X8218:AS8218="Y", X$1:AS$1, IF(X8218:AS8218&lt;&gt;"", X$1:AS$1 &amp; ": " &amp; X8218:AS8218, "")))
</f>
        <v>Fentanyl, Any Opioid</v>
      </c>
    </row>
    <row r="8219">
      <c r="A8219" s="2">
        <v>44234.0</v>
      </c>
      <c r="B8219" s="1" t="s">
        <v>50</v>
      </c>
      <c r="C8219" s="1">
        <v>54.0</v>
      </c>
      <c r="D8219" s="1" t="s">
        <v>51</v>
      </c>
      <c r="E8219" s="1" t="s">
        <v>63</v>
      </c>
      <c r="G8219" s="1" t="s">
        <v>311</v>
      </c>
      <c r="H8219" s="1" t="s">
        <v>299</v>
      </c>
      <c r="I8219" s="1" t="s">
        <v>55</v>
      </c>
      <c r="J8219" s="1" t="s">
        <v>311</v>
      </c>
      <c r="K8219" s="1" t="s">
        <v>299</v>
      </c>
      <c r="L8219" s="1" t="s">
        <v>55</v>
      </c>
      <c r="M8219" s="1" t="s">
        <v>56</v>
      </c>
      <c r="N8219" s="1" t="s">
        <v>93</v>
      </c>
      <c r="O8219" s="1" t="s">
        <v>311</v>
      </c>
      <c r="P8219" s="1" t="s">
        <v>299</v>
      </c>
      <c r="Q8219" s="1" t="s">
        <v>55</v>
      </c>
      <c r="R8219" s="1" t="s">
        <v>56</v>
      </c>
      <c r="T8219" s="1" t="s">
        <v>4758</v>
      </c>
      <c r="U8219" s="1" t="s">
        <v>59</v>
      </c>
      <c r="V8219" s="1" t="s">
        <v>258</v>
      </c>
      <c r="X8219" s="1" t="s">
        <v>60</v>
      </c>
      <c r="Y8219" s="1" t="s">
        <v>60</v>
      </c>
      <c r="Z8219" s="1" t="s">
        <v>60</v>
      </c>
      <c r="AP8219" s="1" t="s">
        <v>60</v>
      </c>
      <c r="AR8219" s="1" t="s">
        <v>60</v>
      </c>
      <c r="AT8219" s="1" t="s">
        <v>313</v>
      </c>
      <c r="AU8219" s="1" t="s">
        <v>313</v>
      </c>
      <c r="AV8219" s="1" t="s">
        <v>314</v>
      </c>
      <c r="AX8219" s="3" t="str">
        <f t="array" ref="AX8219">TEXTJOIN(", ", TRUE, IF(X8219:AS8219="Y", X$1:AS$1, IF(X8219:AS8219&lt;&gt;"", X$1:AS$1 &amp; ": " &amp; X8219:AS8219, "")))
</f>
        <v>Heroin, Cocaine, Fentanyl, Heroin/Morph/Codeine, Any Opioid</v>
      </c>
    </row>
    <row r="8220">
      <c r="A8220" s="2">
        <v>43859.0</v>
      </c>
      <c r="B8220" s="1" t="s">
        <v>50</v>
      </c>
      <c r="C8220" s="1">
        <v>31.0</v>
      </c>
      <c r="D8220" s="1" t="s">
        <v>51</v>
      </c>
      <c r="E8220" s="1" t="s">
        <v>63</v>
      </c>
      <c r="F8220" s="1" t="s">
        <v>137</v>
      </c>
      <c r="G8220" s="1" t="s">
        <v>91</v>
      </c>
      <c r="H8220" s="1" t="s">
        <v>91</v>
      </c>
      <c r="I8220" s="1" t="s">
        <v>55</v>
      </c>
      <c r="J8220" s="1" t="s">
        <v>91</v>
      </c>
      <c r="K8220" s="1" t="s">
        <v>91</v>
      </c>
      <c r="L8220" s="1" t="s">
        <v>55</v>
      </c>
      <c r="M8220" s="1" t="s">
        <v>1867</v>
      </c>
      <c r="N8220" s="1" t="s">
        <v>66</v>
      </c>
      <c r="O8220" s="1" t="s">
        <v>91</v>
      </c>
      <c r="P8220" s="1" t="s">
        <v>91</v>
      </c>
      <c r="Q8220" s="1" t="s">
        <v>55</v>
      </c>
      <c r="R8220" s="1" t="s">
        <v>67</v>
      </c>
      <c r="T8220" s="1" t="s">
        <v>7874</v>
      </c>
      <c r="U8220" s="1" t="s">
        <v>59</v>
      </c>
      <c r="Z8220" s="1" t="s">
        <v>60</v>
      </c>
      <c r="AB8220" s="1" t="s">
        <v>60</v>
      </c>
      <c r="AD8220" s="1" t="s">
        <v>60</v>
      </c>
      <c r="AR8220" s="1" t="s">
        <v>60</v>
      </c>
      <c r="AT8220" s="1" t="s">
        <v>110</v>
      </c>
      <c r="AU8220" s="1" t="s">
        <v>110</v>
      </c>
      <c r="AV8220" s="1" t="s">
        <v>111</v>
      </c>
      <c r="AX8220" s="3" t="str">
        <f t="array" ref="AX8220">TEXTJOIN(", ", TRUE, IF(X8220:AS8220="Y", X$1:AS$1, IF(X8220:AS8220&lt;&gt;"", X$1:AS$1 &amp; ": " &amp; X8220:AS8220, "")))
</f>
        <v>Fentanyl, Oxycodone, Ethanol, Any Opioid</v>
      </c>
    </row>
    <row r="8221">
      <c r="A8221" s="2">
        <v>44461.0</v>
      </c>
      <c r="B8221" s="1" t="s">
        <v>50</v>
      </c>
      <c r="C8221" s="1">
        <v>41.0</v>
      </c>
      <c r="D8221" s="1" t="s">
        <v>51</v>
      </c>
      <c r="E8221" s="1" t="s">
        <v>63</v>
      </c>
      <c r="J8221" s="1" t="s">
        <v>562</v>
      </c>
      <c r="K8221" s="1" t="s">
        <v>91</v>
      </c>
      <c r="L8221" s="1" t="s">
        <v>55</v>
      </c>
      <c r="M8221" s="1" t="s">
        <v>56</v>
      </c>
      <c r="N8221" s="1" t="s">
        <v>178</v>
      </c>
      <c r="O8221" s="1" t="s">
        <v>931</v>
      </c>
      <c r="P8221" s="1" t="s">
        <v>91</v>
      </c>
      <c r="Q8221" s="1" t="s">
        <v>55</v>
      </c>
      <c r="R8221" s="1" t="s">
        <v>443</v>
      </c>
      <c r="T8221" s="1" t="s">
        <v>463</v>
      </c>
      <c r="U8221" s="1" t="s">
        <v>59</v>
      </c>
      <c r="Z8221" s="1" t="s">
        <v>60</v>
      </c>
      <c r="AD8221" s="1" t="s">
        <v>60</v>
      </c>
      <c r="AR8221" s="1" t="s">
        <v>60</v>
      </c>
      <c r="AT8221" s="1" t="s">
        <v>62</v>
      </c>
      <c r="AU8221" s="1" t="s">
        <v>564</v>
      </c>
      <c r="AV8221" s="1" t="s">
        <v>934</v>
      </c>
      <c r="AX8221" s="3" t="str">
        <f t="array" ref="AX8221">TEXTJOIN(", ", TRUE, IF(X8221:AS8221="Y", X$1:AS$1, IF(X8221:AS8221&lt;&gt;"", X$1:AS$1 &amp; ": " &amp; X8221:AS8221, "")))
</f>
        <v>Fentanyl, Ethanol, Any Opioid</v>
      </c>
    </row>
    <row r="8222">
      <c r="A8222" s="2">
        <v>43145.0</v>
      </c>
      <c r="B8222" s="1" t="s">
        <v>50</v>
      </c>
      <c r="C8222" s="1">
        <v>59.0</v>
      </c>
      <c r="D8222" s="1" t="s">
        <v>51</v>
      </c>
      <c r="E8222" s="1" t="s">
        <v>63</v>
      </c>
      <c r="G8222" s="1" t="s">
        <v>3906</v>
      </c>
      <c r="H8222" s="1" t="s">
        <v>91</v>
      </c>
      <c r="I8222" s="1" t="s">
        <v>55</v>
      </c>
      <c r="J8222" s="1" t="s">
        <v>3906</v>
      </c>
      <c r="K8222" s="1" t="s">
        <v>91</v>
      </c>
      <c r="M8222" s="1" t="s">
        <v>56</v>
      </c>
      <c r="N8222" s="1" t="s">
        <v>119</v>
      </c>
      <c r="O8222" s="1" t="s">
        <v>116</v>
      </c>
      <c r="P8222" s="1" t="s">
        <v>103</v>
      </c>
      <c r="Q8222" s="1" t="s">
        <v>55</v>
      </c>
      <c r="R8222" s="1" t="s">
        <v>67</v>
      </c>
      <c r="T8222" s="1" t="s">
        <v>7875</v>
      </c>
      <c r="U8222" s="1" t="s">
        <v>59</v>
      </c>
      <c r="X8222" s="1" t="s">
        <v>60</v>
      </c>
      <c r="Z8222" s="1" t="s">
        <v>60</v>
      </c>
      <c r="AA8222" s="1" t="s">
        <v>60</v>
      </c>
      <c r="AH8222" s="1" t="s">
        <v>60</v>
      </c>
      <c r="AK8222" s="1" t="s">
        <v>60</v>
      </c>
      <c r="AP8222" s="1" t="s">
        <v>60</v>
      </c>
      <c r="AR8222" s="1" t="s">
        <v>60</v>
      </c>
      <c r="AT8222" s="1" t="s">
        <v>3908</v>
      </c>
      <c r="AU8222" s="1" t="s">
        <v>3908</v>
      </c>
      <c r="AV8222" s="1" t="s">
        <v>139</v>
      </c>
      <c r="AX8222" s="3" t="str">
        <f t="array" ref="AX8222">TEXTJOIN(", ", TRUE, IF(X8222:AS8222="Y", X$1:AS$1, IF(X8222:AS8222&lt;&gt;"", X$1:AS$1 &amp; ": " &amp; X8222:AS8222, "")))
</f>
        <v>Heroin, Fentanyl, Fentanyl Analogue, Meth/Amphetamine, Hydromorphone, Heroin/Morph/Codeine, Any Opioid</v>
      </c>
    </row>
    <row r="8223">
      <c r="A8223" s="2">
        <v>42566.0</v>
      </c>
      <c r="B8223" s="1" t="s">
        <v>50</v>
      </c>
      <c r="C8223" s="1">
        <v>51.0</v>
      </c>
      <c r="D8223" s="1" t="s">
        <v>76</v>
      </c>
      <c r="E8223" s="1" t="s">
        <v>63</v>
      </c>
      <c r="G8223" s="1" t="s">
        <v>90</v>
      </c>
      <c r="H8223" s="1" t="s">
        <v>91</v>
      </c>
      <c r="I8223" s="1" t="s">
        <v>55</v>
      </c>
      <c r="J8223" s="1" t="s">
        <v>90</v>
      </c>
      <c r="M8223" s="1" t="s">
        <v>56</v>
      </c>
      <c r="N8223" s="1" t="s">
        <v>276</v>
      </c>
      <c r="O8223" s="1" t="s">
        <v>90</v>
      </c>
      <c r="R8223" s="1" t="s">
        <v>56</v>
      </c>
      <c r="T8223" s="1" t="s">
        <v>7876</v>
      </c>
      <c r="U8223" s="1" t="s">
        <v>59</v>
      </c>
      <c r="W8223" s="1" t="s">
        <v>60</v>
      </c>
      <c r="X8223" s="1" t="s">
        <v>60</v>
      </c>
      <c r="Z8223" s="1" t="s">
        <v>60</v>
      </c>
      <c r="AP8223" s="1" t="s">
        <v>60</v>
      </c>
      <c r="AR8223" s="1" t="s">
        <v>60</v>
      </c>
      <c r="AT8223" s="1" t="s">
        <v>96</v>
      </c>
      <c r="AU8223" s="1" t="s">
        <v>96</v>
      </c>
      <c r="AV8223" s="1" t="s">
        <v>97</v>
      </c>
      <c r="AX8223" s="3" t="str">
        <f t="array" ref="AX8223">TEXTJOIN(", ", TRUE, IF(X8223:AS8223="Y", X$1:AS$1, IF(X8223:AS8223&lt;&gt;"", X$1:AS$1 &amp; ": " &amp; X8223:AS8223, "")))
</f>
        <v>Heroin, Fentanyl, Heroin/Morph/Codeine, Any Opioid</v>
      </c>
    </row>
    <row r="8224">
      <c r="A8224" s="2">
        <v>42864.0</v>
      </c>
      <c r="B8224" s="1" t="s">
        <v>86</v>
      </c>
      <c r="C8224" s="1">
        <v>43.0</v>
      </c>
      <c r="D8224" s="1" t="s">
        <v>51</v>
      </c>
      <c r="E8224" s="1" t="s">
        <v>63</v>
      </c>
      <c r="F8224" s="1" t="s">
        <v>137</v>
      </c>
      <c r="G8224" s="1" t="s">
        <v>7877</v>
      </c>
      <c r="I8224" s="1" t="s">
        <v>89</v>
      </c>
      <c r="J8224" s="1" t="s">
        <v>185</v>
      </c>
      <c r="K8224" s="1" t="s">
        <v>91</v>
      </c>
      <c r="L8224" s="1" t="s">
        <v>55</v>
      </c>
      <c r="M8224" s="1" t="s">
        <v>193</v>
      </c>
      <c r="N8224" s="1" t="s">
        <v>136</v>
      </c>
      <c r="O8224" s="1" t="s">
        <v>185</v>
      </c>
      <c r="P8224" s="1" t="s">
        <v>91</v>
      </c>
      <c r="Q8224" s="1" t="s">
        <v>55</v>
      </c>
      <c r="R8224" s="1" t="s">
        <v>44</v>
      </c>
      <c r="S8224" s="1" t="s">
        <v>1414</v>
      </c>
      <c r="T8224" s="1" t="s">
        <v>4939</v>
      </c>
      <c r="U8224" s="1" t="s">
        <v>59</v>
      </c>
      <c r="Z8224" s="1" t="s">
        <v>60</v>
      </c>
      <c r="AF8224" s="1" t="s">
        <v>60</v>
      </c>
      <c r="AT8224" s="1" t="s">
        <v>7878</v>
      </c>
      <c r="AU8224" s="1" t="s">
        <v>188</v>
      </c>
      <c r="AV8224" s="1" t="s">
        <v>189</v>
      </c>
      <c r="AX8224" s="3" t="str">
        <f t="array" ref="AX8224">TEXTJOIN(", ", TRUE, IF(X8224:AS8224="Y", X$1:AS$1, IF(X8224:AS8224&lt;&gt;"", X$1:AS$1 &amp; ": " &amp; X8224:AS8224, "")))
</f>
        <v>Fentanyl, Benzodiazepine</v>
      </c>
    </row>
    <row r="8225">
      <c r="A8225" s="4">
        <v>43392.0</v>
      </c>
      <c r="B8225" s="1" t="s">
        <v>50</v>
      </c>
      <c r="C8225" s="1">
        <v>54.0</v>
      </c>
      <c r="D8225" s="1" t="s">
        <v>51</v>
      </c>
      <c r="E8225" s="1" t="s">
        <v>52</v>
      </c>
      <c r="G8225" s="1" t="s">
        <v>91</v>
      </c>
      <c r="H8225" s="1" t="s">
        <v>91</v>
      </c>
      <c r="I8225" s="1" t="s">
        <v>55</v>
      </c>
      <c r="J8225" s="1" t="s">
        <v>91</v>
      </c>
      <c r="K8225" s="1" t="s">
        <v>91</v>
      </c>
      <c r="M8225" s="1" t="s">
        <v>56</v>
      </c>
      <c r="N8225" s="1" t="s">
        <v>136</v>
      </c>
      <c r="O8225" s="1" t="s">
        <v>91</v>
      </c>
      <c r="P8225" s="1" t="s">
        <v>91</v>
      </c>
      <c r="Q8225" s="1" t="s">
        <v>55</v>
      </c>
      <c r="R8225" s="1" t="s">
        <v>56</v>
      </c>
      <c r="T8225" s="1" t="s">
        <v>83</v>
      </c>
      <c r="U8225" s="1" t="s">
        <v>59</v>
      </c>
      <c r="Z8225" s="1" t="s">
        <v>60</v>
      </c>
      <c r="AR8225" s="1" t="s">
        <v>60</v>
      </c>
      <c r="AT8225" s="1" t="s">
        <v>110</v>
      </c>
      <c r="AU8225" s="1" t="s">
        <v>110</v>
      </c>
      <c r="AV8225" s="1" t="s">
        <v>111</v>
      </c>
      <c r="AX8225" s="3" t="str">
        <f t="array" ref="AX8225">TEXTJOIN(", ", TRUE, IF(X8225:AS8225="Y", X$1:AS$1, IF(X8225:AS8225&lt;&gt;"", X$1:AS$1 &amp; ": " &amp; X8225:AS8225, "")))
</f>
        <v>Fentanyl, Any Opioid</v>
      </c>
    </row>
    <row r="8226">
      <c r="A8226" s="2">
        <v>43923.0</v>
      </c>
      <c r="B8226" s="1" t="s">
        <v>50</v>
      </c>
      <c r="C8226" s="1">
        <v>58.0</v>
      </c>
      <c r="D8226" s="1" t="s">
        <v>51</v>
      </c>
      <c r="E8226" s="1" t="s">
        <v>63</v>
      </c>
      <c r="F8226" s="1" t="s">
        <v>137</v>
      </c>
      <c r="G8226" s="1" t="s">
        <v>91</v>
      </c>
      <c r="H8226" s="1" t="s">
        <v>91</v>
      </c>
      <c r="I8226" s="1" t="s">
        <v>55</v>
      </c>
      <c r="J8226" s="1" t="s">
        <v>91</v>
      </c>
      <c r="K8226" s="1" t="s">
        <v>91</v>
      </c>
      <c r="L8226" s="1" t="s">
        <v>55</v>
      </c>
      <c r="M8226" s="1" t="s">
        <v>56</v>
      </c>
      <c r="N8226" s="1" t="s">
        <v>93</v>
      </c>
      <c r="O8226" s="1" t="s">
        <v>91</v>
      </c>
      <c r="P8226" s="1" t="s">
        <v>91</v>
      </c>
      <c r="Q8226" s="1" t="s">
        <v>55</v>
      </c>
      <c r="R8226" s="1" t="s">
        <v>56</v>
      </c>
      <c r="T8226" s="1" t="s">
        <v>7879</v>
      </c>
      <c r="U8226" s="1" t="s">
        <v>59</v>
      </c>
      <c r="Z8226" s="1" t="s">
        <v>60</v>
      </c>
      <c r="AM8226" s="1" t="s">
        <v>60</v>
      </c>
      <c r="AQ8226" s="1" t="s">
        <v>60</v>
      </c>
      <c r="AR8226" s="1" t="s">
        <v>60</v>
      </c>
      <c r="AT8226" s="1" t="s">
        <v>110</v>
      </c>
      <c r="AU8226" s="1" t="s">
        <v>110</v>
      </c>
      <c r="AV8226" s="1" t="s">
        <v>111</v>
      </c>
      <c r="AX8226" s="3" t="str">
        <f t="array" ref="AX8226">TEXTJOIN(", ", TRUE, IF(X8226:AS8226="Y", X$1:AS$1, IF(X8226:AS8226&lt;&gt;"", X$1:AS$1 &amp; ": " &amp; X8226:AS8226, "")))
</f>
        <v>Fentanyl, Xylazine, Other Opioid, Any Opioid</v>
      </c>
    </row>
    <row r="8227">
      <c r="A8227" s="2">
        <v>41556.0</v>
      </c>
      <c r="B8227" s="1" t="s">
        <v>50</v>
      </c>
      <c r="C8227" s="1">
        <v>23.0</v>
      </c>
      <c r="D8227" s="1" t="s">
        <v>51</v>
      </c>
      <c r="E8227" s="1" t="s">
        <v>63</v>
      </c>
      <c r="G8227" s="1" t="s">
        <v>129</v>
      </c>
      <c r="H8227" s="1" t="s">
        <v>121</v>
      </c>
      <c r="J8227" s="1" t="s">
        <v>129</v>
      </c>
      <c r="L8227" s="1" t="s">
        <v>55</v>
      </c>
      <c r="M8227" s="1" t="s">
        <v>56</v>
      </c>
      <c r="N8227" s="1" t="s">
        <v>4735</v>
      </c>
      <c r="O8227" s="1" t="s">
        <v>605</v>
      </c>
      <c r="P8227" s="1" t="s">
        <v>121</v>
      </c>
      <c r="R8227" s="1" t="s">
        <v>67</v>
      </c>
      <c r="T8227" s="1" t="s">
        <v>68</v>
      </c>
      <c r="U8227" s="1" t="s">
        <v>59</v>
      </c>
      <c r="X8227" s="1" t="s">
        <v>60</v>
      </c>
      <c r="AT8227" s="1" t="s">
        <v>131</v>
      </c>
      <c r="AU8227" s="1" t="s">
        <v>131</v>
      </c>
      <c r="AV8227" s="1" t="s">
        <v>2541</v>
      </c>
      <c r="AX8227" s="3" t="str">
        <f t="array" ref="AX8227">TEXTJOIN(", ", TRUE, IF(X8227:AS8227="Y", X$1:AS$1, IF(X8227:AS8227&lt;&gt;"", X$1:AS$1 &amp; ": " &amp; X8227:AS8227, "")))
</f>
        <v>Heroin</v>
      </c>
    </row>
    <row r="8228">
      <c r="A8228" s="2">
        <v>43858.0</v>
      </c>
      <c r="B8228" s="1" t="s">
        <v>50</v>
      </c>
      <c r="C8228" s="1">
        <v>59.0</v>
      </c>
      <c r="D8228" s="1" t="s">
        <v>76</v>
      </c>
      <c r="E8228" s="1" t="s">
        <v>63</v>
      </c>
      <c r="G8228" s="1" t="s">
        <v>226</v>
      </c>
      <c r="H8228" s="1" t="s">
        <v>103</v>
      </c>
      <c r="I8228" s="1" t="s">
        <v>55</v>
      </c>
      <c r="J8228" s="1" t="s">
        <v>226</v>
      </c>
      <c r="K8228" s="1" t="s">
        <v>103</v>
      </c>
      <c r="L8228" s="1" t="s">
        <v>55</v>
      </c>
      <c r="M8228" s="1" t="s">
        <v>56</v>
      </c>
      <c r="N8228" s="1" t="s">
        <v>66</v>
      </c>
      <c r="O8228" s="1" t="s">
        <v>103</v>
      </c>
      <c r="P8228" s="1" t="s">
        <v>103</v>
      </c>
      <c r="Q8228" s="1" t="s">
        <v>55</v>
      </c>
      <c r="R8228" s="1" t="s">
        <v>67</v>
      </c>
      <c r="T8228" s="1" t="s">
        <v>7880</v>
      </c>
      <c r="U8228" s="1" t="s">
        <v>59</v>
      </c>
      <c r="Z8228" s="1" t="s">
        <v>60</v>
      </c>
      <c r="AF8228" s="1" t="s">
        <v>60</v>
      </c>
      <c r="AG8228" s="1" t="s">
        <v>60</v>
      </c>
      <c r="AI8228" s="1" t="s">
        <v>60</v>
      </c>
      <c r="AR8228" s="1" t="s">
        <v>60</v>
      </c>
      <c r="AT8228" s="1" t="s">
        <v>228</v>
      </c>
      <c r="AU8228" s="1" t="s">
        <v>228</v>
      </c>
      <c r="AV8228" s="1" t="s">
        <v>168</v>
      </c>
      <c r="AX8228" s="3" t="str">
        <f t="array" ref="AX8228">TEXTJOIN(", ", TRUE, IF(X8228:AS8228="Y", X$1:AS$1, IF(X8228:AS8228&lt;&gt;"", X$1:AS$1 &amp; ": " &amp; X8228:AS8228, "")))
</f>
        <v>Fentanyl, Benzodiazepine, Methadone, Amphet, Any Opioid</v>
      </c>
    </row>
    <row r="8229">
      <c r="A8229" s="2">
        <v>41892.0</v>
      </c>
      <c r="B8229" s="1" t="s">
        <v>50</v>
      </c>
      <c r="C8229" s="1">
        <v>43.0</v>
      </c>
      <c r="D8229" s="1" t="s">
        <v>76</v>
      </c>
      <c r="E8229" s="1" t="s">
        <v>63</v>
      </c>
      <c r="G8229" s="1" t="s">
        <v>201</v>
      </c>
      <c r="J8229" s="1" t="s">
        <v>53</v>
      </c>
      <c r="L8229" s="1" t="s">
        <v>55</v>
      </c>
      <c r="M8229" s="1" t="s">
        <v>401</v>
      </c>
      <c r="N8229" s="1" t="s">
        <v>66</v>
      </c>
      <c r="O8229" s="1" t="s">
        <v>53</v>
      </c>
      <c r="P8229" s="1" t="s">
        <v>54</v>
      </c>
      <c r="R8229" s="1" t="s">
        <v>44</v>
      </c>
      <c r="S8229" s="1" t="s">
        <v>7881</v>
      </c>
      <c r="T8229" s="1" t="s">
        <v>7882</v>
      </c>
      <c r="U8229" s="1" t="s">
        <v>59</v>
      </c>
      <c r="X8229" s="1" t="s">
        <v>60</v>
      </c>
      <c r="Y8229" s="1" t="s">
        <v>60</v>
      </c>
      <c r="AF8229" s="1" t="s">
        <v>60</v>
      </c>
      <c r="AT8229" s="1" t="s">
        <v>205</v>
      </c>
      <c r="AU8229" s="1" t="s">
        <v>61</v>
      </c>
      <c r="AV8229" s="1" t="s">
        <v>294</v>
      </c>
      <c r="AX8229" s="3" t="str">
        <f t="array" ref="AX8229">TEXTJOIN(", ", TRUE, IF(X8229:AS8229="Y", X$1:AS$1, IF(X8229:AS8229&lt;&gt;"", X$1:AS$1 &amp; ": " &amp; X8229:AS8229, "")))
</f>
        <v>Heroin, Cocaine, Benzodiazepine</v>
      </c>
    </row>
    <row r="8230">
      <c r="A8230" s="4">
        <v>42324.0</v>
      </c>
      <c r="B8230" s="1" t="s">
        <v>86</v>
      </c>
      <c r="C8230" s="1">
        <v>56.0</v>
      </c>
      <c r="D8230" s="1" t="s">
        <v>76</v>
      </c>
      <c r="E8230" s="1" t="s">
        <v>63</v>
      </c>
      <c r="G8230" s="1" t="s">
        <v>160</v>
      </c>
      <c r="H8230" s="1" t="s">
        <v>54</v>
      </c>
      <c r="I8230" s="1" t="s">
        <v>55</v>
      </c>
      <c r="J8230" s="1" t="s">
        <v>160</v>
      </c>
      <c r="M8230" s="1" t="s">
        <v>56</v>
      </c>
      <c r="O8230" s="1" t="s">
        <v>160</v>
      </c>
      <c r="P8230" s="1" t="s">
        <v>54</v>
      </c>
      <c r="Q8230" s="1" t="s">
        <v>55</v>
      </c>
      <c r="R8230" s="1" t="s">
        <v>56</v>
      </c>
      <c r="T8230" s="1" t="s">
        <v>7883</v>
      </c>
      <c r="U8230" s="1" t="s">
        <v>59</v>
      </c>
      <c r="W8230" s="1" t="s">
        <v>60</v>
      </c>
      <c r="X8230" s="1" t="s">
        <v>60</v>
      </c>
      <c r="Z8230" s="1" t="s">
        <v>60</v>
      </c>
      <c r="AF8230" s="1" t="s">
        <v>60</v>
      </c>
      <c r="AI8230" s="1" t="s">
        <v>60</v>
      </c>
      <c r="AP8230" s="1" t="s">
        <v>60</v>
      </c>
      <c r="AR8230" s="1" t="s">
        <v>60</v>
      </c>
      <c r="AT8230" s="1" t="s">
        <v>163</v>
      </c>
      <c r="AU8230" s="1" t="s">
        <v>163</v>
      </c>
      <c r="AV8230" s="1" t="s">
        <v>164</v>
      </c>
      <c r="AX8230" s="3" t="str">
        <f t="array" ref="AX8230">TEXTJOIN(", ", TRUE, IF(X8230:AS8230="Y", X$1:AS$1, IF(X8230:AS8230&lt;&gt;"", X$1:AS$1 &amp; ": " &amp; X8230:AS8230, "")))
</f>
        <v>Heroin, Fentanyl, Benzodiazepine, Amphet, Heroin/Morph/Codeine, Any Opioid</v>
      </c>
    </row>
    <row r="8231">
      <c r="A8231" s="2">
        <v>41377.0</v>
      </c>
      <c r="B8231" s="1" t="s">
        <v>50</v>
      </c>
      <c r="C8231" s="1">
        <v>49.0</v>
      </c>
      <c r="D8231" s="1" t="s">
        <v>51</v>
      </c>
      <c r="E8231" s="1" t="s">
        <v>63</v>
      </c>
      <c r="G8231" s="1" t="s">
        <v>53</v>
      </c>
      <c r="H8231" s="1" t="s">
        <v>54</v>
      </c>
      <c r="J8231" s="1" t="s">
        <v>53</v>
      </c>
      <c r="L8231" s="1" t="s">
        <v>55</v>
      </c>
      <c r="M8231" s="1" t="s">
        <v>56</v>
      </c>
      <c r="N8231" s="1" t="s">
        <v>104</v>
      </c>
      <c r="O8231" s="1" t="s">
        <v>53</v>
      </c>
      <c r="P8231" s="1" t="s">
        <v>54</v>
      </c>
      <c r="R8231" s="1" t="s">
        <v>56</v>
      </c>
      <c r="T8231" s="1" t="s">
        <v>7884</v>
      </c>
      <c r="U8231" s="1" t="s">
        <v>59</v>
      </c>
      <c r="AD8231" s="1" t="s">
        <v>60</v>
      </c>
      <c r="AF8231" s="1" t="s">
        <v>60</v>
      </c>
      <c r="AT8231" s="1" t="s">
        <v>61</v>
      </c>
      <c r="AU8231" s="1" t="s">
        <v>61</v>
      </c>
      <c r="AV8231" s="1" t="s">
        <v>294</v>
      </c>
      <c r="AX8231" s="3" t="str">
        <f t="array" ref="AX8231">TEXTJOIN(", ", TRUE, IF(X8231:AS8231="Y", X$1:AS$1, IF(X8231:AS8231&lt;&gt;"", X$1:AS$1 &amp; ": " &amp; X8231:AS8231, "")))
</f>
        <v>Ethanol, Benzodiazepine</v>
      </c>
    </row>
    <row r="8232">
      <c r="A8232" s="4">
        <v>43753.0</v>
      </c>
      <c r="B8232" s="1" t="s">
        <v>50</v>
      </c>
      <c r="C8232" s="1">
        <v>25.0</v>
      </c>
      <c r="D8232" s="1" t="s">
        <v>51</v>
      </c>
      <c r="E8232" s="1" t="s">
        <v>63</v>
      </c>
      <c r="G8232" s="1" t="s">
        <v>256</v>
      </c>
      <c r="H8232" s="1" t="s">
        <v>103</v>
      </c>
      <c r="I8232" s="1" t="s">
        <v>55</v>
      </c>
      <c r="J8232" s="1" t="s">
        <v>256</v>
      </c>
      <c r="K8232" s="1" t="s">
        <v>103</v>
      </c>
      <c r="L8232" s="1" t="s">
        <v>55</v>
      </c>
      <c r="M8232" s="1" t="s">
        <v>56</v>
      </c>
      <c r="N8232" s="1" t="s">
        <v>136</v>
      </c>
      <c r="O8232" s="1" t="s">
        <v>256</v>
      </c>
      <c r="P8232" s="1" t="s">
        <v>103</v>
      </c>
      <c r="Q8232" s="1" t="s">
        <v>55</v>
      </c>
      <c r="R8232" s="1" t="s">
        <v>56</v>
      </c>
      <c r="T8232" s="1" t="s">
        <v>7885</v>
      </c>
      <c r="U8232" s="1" t="s">
        <v>59</v>
      </c>
      <c r="Z8232" s="1" t="s">
        <v>60</v>
      </c>
      <c r="AH8232" s="1" t="s">
        <v>60</v>
      </c>
      <c r="AR8232" s="1" t="s">
        <v>60</v>
      </c>
      <c r="AT8232" s="1" t="s">
        <v>282</v>
      </c>
      <c r="AU8232" s="1" t="s">
        <v>282</v>
      </c>
      <c r="AV8232" s="1" t="s">
        <v>260</v>
      </c>
      <c r="AX8232" s="3" t="str">
        <f t="array" ref="AX8232">TEXTJOIN(", ", TRUE, IF(X8232:AS8232="Y", X$1:AS$1, IF(X8232:AS8232&lt;&gt;"", X$1:AS$1 &amp; ": " &amp; X8232:AS8232, "")))
</f>
        <v>Fentanyl, Meth/Amphetamine, Any Opioid</v>
      </c>
    </row>
    <row r="8233">
      <c r="A8233" s="2">
        <v>43999.0</v>
      </c>
      <c r="B8233" s="1" t="s">
        <v>50</v>
      </c>
      <c r="C8233" s="1">
        <v>57.0</v>
      </c>
      <c r="D8233" s="1" t="s">
        <v>51</v>
      </c>
      <c r="E8233" s="1" t="s">
        <v>63</v>
      </c>
      <c r="G8233" s="1" t="s">
        <v>64</v>
      </c>
      <c r="H8233" s="1" t="s">
        <v>65</v>
      </c>
      <c r="I8233" s="1" t="s">
        <v>55</v>
      </c>
      <c r="J8233" s="1" t="s">
        <v>116</v>
      </c>
      <c r="K8233" s="1" t="s">
        <v>103</v>
      </c>
      <c r="L8233" s="1" t="s">
        <v>55</v>
      </c>
      <c r="M8233" s="1" t="s">
        <v>177</v>
      </c>
      <c r="N8233" s="1" t="s">
        <v>155</v>
      </c>
      <c r="O8233" s="1" t="s">
        <v>116</v>
      </c>
      <c r="P8233" s="1" t="s">
        <v>103</v>
      </c>
      <c r="Q8233" s="1" t="s">
        <v>55</v>
      </c>
      <c r="R8233" s="1" t="s">
        <v>44</v>
      </c>
      <c r="T8233" s="1" t="s">
        <v>5609</v>
      </c>
      <c r="U8233" s="1" t="s">
        <v>59</v>
      </c>
      <c r="Z8233" s="1" t="s">
        <v>60</v>
      </c>
      <c r="AR8233" s="1" t="s">
        <v>60</v>
      </c>
      <c r="AT8233" s="1" t="s">
        <v>69</v>
      </c>
      <c r="AU8233" s="1" t="s">
        <v>122</v>
      </c>
      <c r="AV8233" s="1" t="s">
        <v>139</v>
      </c>
      <c r="AX8233" s="3" t="str">
        <f t="array" ref="AX8233">TEXTJOIN(", ", TRUE, IF(X8233:AS8233="Y", X$1:AS$1, IF(X8233:AS8233&lt;&gt;"", X$1:AS$1 &amp; ": " &amp; X8233:AS8233, "")))
</f>
        <v>Fentanyl, Any Opioid</v>
      </c>
    </row>
    <row r="8234">
      <c r="A8234" s="2">
        <v>41416.0</v>
      </c>
      <c r="B8234" s="1" t="s">
        <v>50</v>
      </c>
      <c r="C8234" s="1">
        <v>37.0</v>
      </c>
      <c r="D8234" s="1" t="s">
        <v>51</v>
      </c>
      <c r="E8234" s="1" t="s">
        <v>63</v>
      </c>
      <c r="G8234" s="1" t="s">
        <v>7886</v>
      </c>
      <c r="H8234" s="1" t="s">
        <v>299</v>
      </c>
      <c r="J8234" s="1" t="s">
        <v>103</v>
      </c>
      <c r="L8234" s="1" t="s">
        <v>55</v>
      </c>
      <c r="M8234" s="1" t="s">
        <v>44</v>
      </c>
      <c r="N8234" s="1" t="s">
        <v>104</v>
      </c>
      <c r="O8234" s="1" t="s">
        <v>103</v>
      </c>
      <c r="P8234" s="1" t="s">
        <v>103</v>
      </c>
      <c r="R8234" s="1" t="s">
        <v>56</v>
      </c>
      <c r="T8234" s="1" t="s">
        <v>3697</v>
      </c>
      <c r="U8234" s="1" t="s">
        <v>59</v>
      </c>
      <c r="AF8234" s="1" t="s">
        <v>60</v>
      </c>
      <c r="AT8234" s="1" t="s">
        <v>7887</v>
      </c>
      <c r="AU8234" s="1" t="s">
        <v>167</v>
      </c>
      <c r="AV8234" s="1" t="s">
        <v>168</v>
      </c>
      <c r="AX8234" s="3" t="str">
        <f t="array" ref="AX8234">TEXTJOIN(", ", TRUE, IF(X8234:AS8234="Y", X$1:AS$1, IF(X8234:AS8234&lt;&gt;"", X$1:AS$1 &amp; ": " &amp; X8234:AS8234, "")))
</f>
        <v>Benzodiazepine</v>
      </c>
    </row>
    <row r="8235">
      <c r="A8235" s="2">
        <v>42461.0</v>
      </c>
      <c r="B8235" s="1" t="s">
        <v>50</v>
      </c>
      <c r="C8235" s="1">
        <v>52.0</v>
      </c>
      <c r="D8235" s="1" t="s">
        <v>51</v>
      </c>
      <c r="E8235" s="1" t="s">
        <v>63</v>
      </c>
      <c r="G8235" s="1" t="s">
        <v>185</v>
      </c>
      <c r="H8235" s="1" t="s">
        <v>91</v>
      </c>
      <c r="I8235" s="1" t="s">
        <v>55</v>
      </c>
      <c r="J8235" s="1" t="s">
        <v>185</v>
      </c>
      <c r="M8235" s="1" t="s">
        <v>56</v>
      </c>
      <c r="N8235" s="1" t="s">
        <v>7888</v>
      </c>
      <c r="O8235" s="1" t="s">
        <v>185</v>
      </c>
      <c r="R8235" s="1" t="s">
        <v>56</v>
      </c>
      <c r="T8235" s="1" t="s">
        <v>7889</v>
      </c>
      <c r="U8235" s="1" t="s">
        <v>59</v>
      </c>
      <c r="AB8235" s="1" t="s">
        <v>60</v>
      </c>
      <c r="AE8235" s="1" t="s">
        <v>60</v>
      </c>
      <c r="AF8235" s="1" t="s">
        <v>60</v>
      </c>
      <c r="AL8235" s="1" t="s">
        <v>60</v>
      </c>
      <c r="AP8235" s="1" t="s">
        <v>60</v>
      </c>
      <c r="AR8235" s="1" t="s">
        <v>60</v>
      </c>
      <c r="AS8235" s="1" t="s">
        <v>7890</v>
      </c>
      <c r="AT8235" s="1" t="s">
        <v>188</v>
      </c>
      <c r="AU8235" s="1" t="s">
        <v>188</v>
      </c>
      <c r="AV8235" s="1" t="s">
        <v>189</v>
      </c>
      <c r="AX8235" s="3" t="str">
        <f t="array" ref="AX8235">TEXTJOIN(", ", TRUE, IF(X8235:AS8235="Y", X$1:AS$1, IF(X8235:AS8235&lt;&gt;"", X$1:AS$1 &amp; ": " &amp; X8235:AS8235, "")))
</f>
        <v>Oxycodone, Hydrocodone, Benzodiazepine, Morphine (Not Heroin), Heroin/Morph/Codeine, Any Opioid, Other: Rx morphine</v>
      </c>
    </row>
    <row r="8236">
      <c r="A8236" s="2">
        <v>42589.0</v>
      </c>
      <c r="B8236" s="1" t="s">
        <v>50</v>
      </c>
      <c r="C8236" s="1">
        <v>25.0</v>
      </c>
      <c r="D8236" s="1" t="s">
        <v>76</v>
      </c>
      <c r="E8236" s="1" t="s">
        <v>63</v>
      </c>
      <c r="G8236" s="1" t="s">
        <v>455</v>
      </c>
      <c r="H8236" s="1" t="s">
        <v>103</v>
      </c>
      <c r="I8236" s="1" t="s">
        <v>55</v>
      </c>
      <c r="J8236" s="1" t="s">
        <v>455</v>
      </c>
      <c r="M8236" s="1" t="s">
        <v>56</v>
      </c>
      <c r="N8236" s="1" t="s">
        <v>276</v>
      </c>
      <c r="O8236" s="1" t="s">
        <v>455</v>
      </c>
      <c r="R8236" s="1" t="s">
        <v>56</v>
      </c>
      <c r="T8236" s="1" t="s">
        <v>7891</v>
      </c>
      <c r="U8236" s="1" t="s">
        <v>59</v>
      </c>
      <c r="W8236" s="1" t="s">
        <v>60</v>
      </c>
      <c r="X8236" s="1" t="s">
        <v>60</v>
      </c>
      <c r="Z8236" s="1" t="s">
        <v>60</v>
      </c>
      <c r="AP8236" s="1" t="s">
        <v>60</v>
      </c>
      <c r="AT8236" s="1" t="s">
        <v>457</v>
      </c>
      <c r="AU8236" s="1" t="s">
        <v>457</v>
      </c>
      <c r="AV8236" s="1" t="s">
        <v>458</v>
      </c>
      <c r="AX8236" s="3" t="str">
        <f t="array" ref="AX8236">TEXTJOIN(", ", TRUE, IF(X8236:AS8236="Y", X$1:AS$1, IF(X8236:AS8236&lt;&gt;"", X$1:AS$1 &amp; ": " &amp; X8236:AS8236, "")))
</f>
        <v>Heroin, Fentanyl, Heroin/Morph/Codeine</v>
      </c>
    </row>
    <row r="8237">
      <c r="A8237" s="4">
        <v>41998.0</v>
      </c>
      <c r="B8237" s="1" t="s">
        <v>50</v>
      </c>
      <c r="C8237" s="1">
        <v>27.0</v>
      </c>
      <c r="D8237" s="1" t="s">
        <v>51</v>
      </c>
      <c r="E8237" s="1" t="s">
        <v>63</v>
      </c>
      <c r="G8237" s="1" t="s">
        <v>120</v>
      </c>
      <c r="J8237" s="1" t="s">
        <v>120</v>
      </c>
      <c r="L8237" s="1" t="s">
        <v>55</v>
      </c>
      <c r="M8237" s="1" t="s">
        <v>56</v>
      </c>
      <c r="N8237" s="1" t="s">
        <v>66</v>
      </c>
      <c r="O8237" s="1" t="s">
        <v>120</v>
      </c>
      <c r="P8237" s="1" t="s">
        <v>121</v>
      </c>
      <c r="R8237" s="1" t="s">
        <v>56</v>
      </c>
      <c r="T8237" s="1" t="s">
        <v>7892</v>
      </c>
      <c r="U8237" s="1" t="s">
        <v>59</v>
      </c>
      <c r="X8237" s="1" t="s">
        <v>60</v>
      </c>
      <c r="AF8237" s="1" t="s">
        <v>60</v>
      </c>
      <c r="AT8237" s="1" t="s">
        <v>236</v>
      </c>
      <c r="AU8237" s="1" t="s">
        <v>236</v>
      </c>
      <c r="AV8237" s="1" t="s">
        <v>123</v>
      </c>
      <c r="AX8237" s="3" t="str">
        <f t="array" ref="AX8237">TEXTJOIN(", ", TRUE, IF(X8237:AS8237="Y", X$1:AS$1, IF(X8237:AS8237&lt;&gt;"", X$1:AS$1 &amp; ": " &amp; X8237:AS8237, "")))
</f>
        <v>Heroin, Benzodiazepine</v>
      </c>
    </row>
    <row r="8238">
      <c r="A8238" s="2">
        <v>44092.0</v>
      </c>
      <c r="B8238" s="1" t="s">
        <v>50</v>
      </c>
      <c r="C8238" s="1">
        <v>27.0</v>
      </c>
      <c r="D8238" s="1" t="s">
        <v>51</v>
      </c>
      <c r="E8238" s="1" t="s">
        <v>63</v>
      </c>
      <c r="F8238" s="1" t="s">
        <v>137</v>
      </c>
      <c r="J8238" s="1" t="s">
        <v>143</v>
      </c>
      <c r="K8238" s="1" t="s">
        <v>91</v>
      </c>
      <c r="L8238" s="1" t="s">
        <v>55</v>
      </c>
      <c r="M8238" s="1" t="s">
        <v>56</v>
      </c>
      <c r="N8238" s="1" t="s">
        <v>136</v>
      </c>
      <c r="O8238" s="1" t="s">
        <v>143</v>
      </c>
      <c r="P8238" s="1" t="s">
        <v>91</v>
      </c>
      <c r="Q8238" s="1" t="s">
        <v>55</v>
      </c>
      <c r="R8238" s="1" t="s">
        <v>44</v>
      </c>
      <c r="T8238" s="1" t="s">
        <v>5553</v>
      </c>
      <c r="U8238" s="1" t="s">
        <v>59</v>
      </c>
      <c r="Z8238" s="1" t="s">
        <v>60</v>
      </c>
      <c r="AR8238" s="1" t="s">
        <v>60</v>
      </c>
      <c r="AT8238" s="1" t="s">
        <v>62</v>
      </c>
      <c r="AU8238" s="1" t="s">
        <v>145</v>
      </c>
      <c r="AV8238" s="1" t="s">
        <v>146</v>
      </c>
      <c r="AX8238" s="3" t="str">
        <f t="array" ref="AX8238">TEXTJOIN(", ", TRUE, IF(X8238:AS8238="Y", X$1:AS$1, IF(X8238:AS8238&lt;&gt;"", X$1:AS$1 &amp; ": " &amp; X8238:AS8238, "")))
</f>
        <v>Fentanyl, Any Opioid</v>
      </c>
    </row>
    <row r="8239">
      <c r="A8239" s="2">
        <v>44005.0</v>
      </c>
      <c r="B8239" s="1" t="s">
        <v>50</v>
      </c>
      <c r="C8239" s="1">
        <v>35.0</v>
      </c>
      <c r="D8239" s="1" t="s">
        <v>51</v>
      </c>
      <c r="E8239" s="1" t="s">
        <v>63</v>
      </c>
      <c r="J8239" s="1" t="s">
        <v>432</v>
      </c>
      <c r="K8239" s="1" t="s">
        <v>91</v>
      </c>
      <c r="L8239" s="1" t="s">
        <v>55</v>
      </c>
      <c r="M8239" s="1" t="s">
        <v>2535</v>
      </c>
      <c r="N8239" s="1" t="s">
        <v>155</v>
      </c>
      <c r="O8239" s="1" t="s">
        <v>432</v>
      </c>
      <c r="P8239" s="1" t="s">
        <v>91</v>
      </c>
      <c r="Q8239" s="1" t="s">
        <v>55</v>
      </c>
      <c r="R8239" s="1" t="s">
        <v>44</v>
      </c>
      <c r="T8239" s="1" t="s">
        <v>156</v>
      </c>
      <c r="U8239" s="1" t="s">
        <v>59</v>
      </c>
      <c r="Y8239" s="1" t="s">
        <v>60</v>
      </c>
      <c r="Z8239" s="1" t="s">
        <v>60</v>
      </c>
      <c r="AR8239" s="1" t="s">
        <v>60</v>
      </c>
      <c r="AT8239" s="1" t="s">
        <v>62</v>
      </c>
      <c r="AU8239" s="1" t="s">
        <v>434</v>
      </c>
      <c r="AV8239" s="1" t="s">
        <v>435</v>
      </c>
      <c r="AX8239" s="3" t="str">
        <f t="array" ref="AX8239">TEXTJOIN(", ", TRUE, IF(X8239:AS8239="Y", X$1:AS$1, IF(X8239:AS8239&lt;&gt;"", X$1:AS$1 &amp; ": " &amp; X8239:AS8239, "")))
</f>
        <v>Cocaine, Fentanyl, Any Opioid</v>
      </c>
    </row>
    <row r="8240">
      <c r="A8240" s="4">
        <v>44518.0</v>
      </c>
      <c r="B8240" s="1" t="s">
        <v>50</v>
      </c>
      <c r="C8240" s="1">
        <v>25.0</v>
      </c>
      <c r="D8240" s="1" t="s">
        <v>76</v>
      </c>
      <c r="E8240" s="1" t="s">
        <v>63</v>
      </c>
      <c r="G8240" s="1" t="s">
        <v>185</v>
      </c>
      <c r="H8240" s="1" t="s">
        <v>91</v>
      </c>
      <c r="I8240" s="1" t="s">
        <v>55</v>
      </c>
      <c r="J8240" s="1" t="s">
        <v>185</v>
      </c>
      <c r="K8240" s="1" t="s">
        <v>91</v>
      </c>
      <c r="L8240" s="1" t="s">
        <v>55</v>
      </c>
      <c r="M8240" s="1" t="s">
        <v>743</v>
      </c>
      <c r="N8240" s="1" t="s">
        <v>136</v>
      </c>
      <c r="O8240" s="1" t="s">
        <v>185</v>
      </c>
      <c r="P8240" s="1" t="s">
        <v>91</v>
      </c>
      <c r="Q8240" s="1" t="s">
        <v>55</v>
      </c>
      <c r="R8240" s="1" t="s">
        <v>56</v>
      </c>
      <c r="T8240" s="1" t="s">
        <v>7893</v>
      </c>
      <c r="U8240" s="1" t="s">
        <v>59</v>
      </c>
      <c r="Z8240" s="1" t="s">
        <v>60</v>
      </c>
      <c r="AM8240" s="1" t="s">
        <v>60</v>
      </c>
      <c r="AR8240" s="1" t="s">
        <v>60</v>
      </c>
      <c r="AT8240" s="1" t="s">
        <v>188</v>
      </c>
      <c r="AU8240" s="1" t="s">
        <v>188</v>
      </c>
      <c r="AV8240" s="1" t="s">
        <v>189</v>
      </c>
      <c r="AX8240" s="3" t="str">
        <f t="array" ref="AX8240">TEXTJOIN(", ", TRUE, IF(X8240:AS8240="Y", X$1:AS$1, IF(X8240:AS8240&lt;&gt;"", X$1:AS$1 &amp; ": " &amp; X8240:AS8240, "")))
</f>
        <v>Fentanyl, Xylazine, Any Opioid</v>
      </c>
    </row>
    <row r="8241">
      <c r="A8241" s="4">
        <v>42735.0</v>
      </c>
      <c r="B8241" s="1" t="s">
        <v>50</v>
      </c>
      <c r="C8241" s="1">
        <v>22.0</v>
      </c>
      <c r="D8241" s="1" t="s">
        <v>51</v>
      </c>
      <c r="E8241" s="1" t="s">
        <v>63</v>
      </c>
      <c r="F8241" s="1" t="s">
        <v>137</v>
      </c>
      <c r="G8241" s="1" t="s">
        <v>143</v>
      </c>
      <c r="H8241" s="1" t="s">
        <v>91</v>
      </c>
      <c r="I8241" s="1" t="s">
        <v>55</v>
      </c>
      <c r="J8241" s="1" t="s">
        <v>143</v>
      </c>
      <c r="M8241" s="1" t="s">
        <v>44</v>
      </c>
      <c r="N8241" s="1" t="s">
        <v>430</v>
      </c>
      <c r="O8241" s="1" t="s">
        <v>143</v>
      </c>
      <c r="R8241" s="1" t="s">
        <v>67</v>
      </c>
      <c r="T8241" s="1" t="s">
        <v>7894</v>
      </c>
      <c r="U8241" s="1" t="s">
        <v>59</v>
      </c>
      <c r="W8241" s="1" t="s">
        <v>60</v>
      </c>
      <c r="X8241" s="1" t="s">
        <v>60</v>
      </c>
      <c r="Y8241" s="1" t="s">
        <v>60</v>
      </c>
      <c r="Z8241" s="1" t="s">
        <v>60</v>
      </c>
      <c r="AF8241" s="1" t="s">
        <v>60</v>
      </c>
      <c r="AP8241" s="1" t="s">
        <v>60</v>
      </c>
      <c r="AR8241" s="1" t="s">
        <v>60</v>
      </c>
      <c r="AT8241" s="1" t="s">
        <v>145</v>
      </c>
      <c r="AU8241" s="1" t="s">
        <v>145</v>
      </c>
      <c r="AV8241" s="1" t="s">
        <v>146</v>
      </c>
      <c r="AX8241" s="3" t="str">
        <f t="array" ref="AX8241">TEXTJOIN(", ", TRUE, IF(X8241:AS8241="Y", X$1:AS$1, IF(X8241:AS8241&lt;&gt;"", X$1:AS$1 &amp; ": " &amp; X8241:AS8241, "")))
</f>
        <v>Heroin, Cocaine, Fentanyl, Benzodiazepine, Heroin/Morph/Codeine, Any Opioid</v>
      </c>
    </row>
    <row r="8242">
      <c r="A8242" s="4">
        <v>44481.0</v>
      </c>
      <c r="B8242" s="1" t="s">
        <v>50</v>
      </c>
      <c r="C8242" s="1">
        <v>42.0</v>
      </c>
      <c r="D8242" s="1" t="s">
        <v>51</v>
      </c>
      <c r="E8242" s="1" t="s">
        <v>63</v>
      </c>
      <c r="G8242" s="1" t="s">
        <v>54</v>
      </c>
      <c r="H8242" s="1" t="s">
        <v>54</v>
      </c>
      <c r="I8242" s="1" t="s">
        <v>55</v>
      </c>
      <c r="J8242" s="1" t="s">
        <v>54</v>
      </c>
      <c r="K8242" s="1" t="s">
        <v>54</v>
      </c>
      <c r="L8242" s="1" t="s">
        <v>55</v>
      </c>
      <c r="M8242" s="1" t="s">
        <v>56</v>
      </c>
      <c r="N8242" s="1" t="s">
        <v>136</v>
      </c>
      <c r="O8242" s="1" t="s">
        <v>54</v>
      </c>
      <c r="P8242" s="1" t="s">
        <v>54</v>
      </c>
      <c r="Q8242" s="1" t="s">
        <v>55</v>
      </c>
      <c r="R8242" s="1" t="s">
        <v>56</v>
      </c>
      <c r="T8242" s="1" t="s">
        <v>7895</v>
      </c>
      <c r="U8242" s="1" t="s">
        <v>59</v>
      </c>
      <c r="Y8242" s="1" t="s">
        <v>60</v>
      </c>
      <c r="Z8242" s="1" t="s">
        <v>60</v>
      </c>
      <c r="AD8242" s="1" t="s">
        <v>60</v>
      </c>
      <c r="AG8242" s="1" t="s">
        <v>60</v>
      </c>
      <c r="AR8242" s="1" t="s">
        <v>60</v>
      </c>
      <c r="AT8242" s="1" t="s">
        <v>234</v>
      </c>
      <c r="AU8242" s="1" t="s">
        <v>234</v>
      </c>
      <c r="AV8242" s="1" t="s">
        <v>641</v>
      </c>
      <c r="AX8242" s="3" t="str">
        <f t="array" ref="AX8242">TEXTJOIN(", ", TRUE, IF(X8242:AS8242="Y", X$1:AS$1, IF(X8242:AS8242&lt;&gt;"", X$1:AS$1 &amp; ": " &amp; X8242:AS8242, "")))
</f>
        <v>Cocaine, Fentanyl, Ethanol, Methadone, Any Opioid</v>
      </c>
    </row>
    <row r="8243">
      <c r="A8243" s="2">
        <v>42889.0</v>
      </c>
      <c r="B8243" s="1" t="s">
        <v>86</v>
      </c>
      <c r="C8243" s="1">
        <v>50.0</v>
      </c>
      <c r="D8243" s="1" t="s">
        <v>76</v>
      </c>
      <c r="E8243" s="1" t="s">
        <v>63</v>
      </c>
      <c r="G8243" s="1" t="s">
        <v>64</v>
      </c>
      <c r="H8243" s="1" t="s">
        <v>65</v>
      </c>
      <c r="I8243" s="1" t="s">
        <v>55</v>
      </c>
      <c r="J8243" s="1" t="s">
        <v>64</v>
      </c>
      <c r="K8243" s="1" t="s">
        <v>65</v>
      </c>
      <c r="L8243" s="1" t="s">
        <v>55</v>
      </c>
      <c r="M8243" s="1" t="s">
        <v>56</v>
      </c>
      <c r="N8243" s="1" t="s">
        <v>119</v>
      </c>
      <c r="O8243" s="1" t="s">
        <v>64</v>
      </c>
      <c r="P8243" s="1" t="s">
        <v>65</v>
      </c>
      <c r="Q8243" s="1" t="s">
        <v>55</v>
      </c>
      <c r="R8243" s="1" t="s">
        <v>56</v>
      </c>
      <c r="T8243" s="1" t="s">
        <v>7896</v>
      </c>
      <c r="U8243" s="1" t="s">
        <v>59</v>
      </c>
      <c r="Z8243" s="1" t="s">
        <v>60</v>
      </c>
      <c r="AD8243" s="1" t="s">
        <v>60</v>
      </c>
      <c r="AT8243" s="1" t="s">
        <v>69</v>
      </c>
      <c r="AU8243" s="1" t="s">
        <v>69</v>
      </c>
      <c r="AV8243" s="1" t="s">
        <v>70</v>
      </c>
      <c r="AX8243" s="3" t="str">
        <f t="array" ref="AX8243">TEXTJOIN(", ", TRUE, IF(X8243:AS8243="Y", X$1:AS$1, IF(X8243:AS8243&lt;&gt;"", X$1:AS$1 &amp; ": " &amp; X8243:AS8243, "")))
</f>
        <v>Fentanyl, Ethanol</v>
      </c>
    </row>
    <row r="8244">
      <c r="A8244" s="2">
        <v>43493.0</v>
      </c>
      <c r="B8244" s="1" t="s">
        <v>50</v>
      </c>
      <c r="C8244" s="1">
        <v>56.0</v>
      </c>
      <c r="D8244" s="1" t="s">
        <v>51</v>
      </c>
      <c r="E8244" s="1" t="s">
        <v>63</v>
      </c>
      <c r="G8244" s="1" t="s">
        <v>488</v>
      </c>
      <c r="H8244" s="1" t="s">
        <v>91</v>
      </c>
      <c r="I8244" s="1" t="s">
        <v>55</v>
      </c>
      <c r="J8244" s="1" t="s">
        <v>488</v>
      </c>
      <c r="K8244" s="1" t="s">
        <v>91</v>
      </c>
      <c r="L8244" s="1" t="s">
        <v>55</v>
      </c>
      <c r="M8244" s="1" t="s">
        <v>56</v>
      </c>
      <c r="N8244" s="1" t="s">
        <v>1893</v>
      </c>
      <c r="O8244" s="1" t="s">
        <v>488</v>
      </c>
      <c r="P8244" s="1" t="s">
        <v>91</v>
      </c>
      <c r="Q8244" s="1" t="s">
        <v>55</v>
      </c>
      <c r="R8244" s="1" t="s">
        <v>56</v>
      </c>
      <c r="T8244" s="1" t="s">
        <v>7897</v>
      </c>
      <c r="U8244" s="1" t="s">
        <v>59</v>
      </c>
      <c r="Y8244" s="1" t="s">
        <v>60</v>
      </c>
      <c r="Z8244" s="1" t="s">
        <v>60</v>
      </c>
      <c r="AR8244" s="1" t="s">
        <v>60</v>
      </c>
      <c r="AT8244" s="1" t="s">
        <v>492</v>
      </c>
      <c r="AU8244" s="1" t="s">
        <v>492</v>
      </c>
      <c r="AV8244" s="1" t="s">
        <v>493</v>
      </c>
      <c r="AX8244" s="3" t="str">
        <f t="array" ref="AX8244">TEXTJOIN(", ", TRUE, IF(X8244:AS8244="Y", X$1:AS$1, IF(X8244:AS8244&lt;&gt;"", X$1:AS$1 &amp; ": " &amp; X8244:AS8244, "")))
</f>
        <v>Cocaine, Fentanyl, Any Opioid</v>
      </c>
    </row>
    <row r="8245">
      <c r="A8245" s="2">
        <v>43013.0</v>
      </c>
      <c r="B8245" s="1" t="s">
        <v>86</v>
      </c>
      <c r="C8245" s="1">
        <v>33.0</v>
      </c>
      <c r="D8245" s="1" t="s">
        <v>51</v>
      </c>
      <c r="E8245" s="1" t="s">
        <v>63</v>
      </c>
      <c r="F8245" s="1" t="s">
        <v>137</v>
      </c>
      <c r="G8245" s="1" t="s">
        <v>82</v>
      </c>
      <c r="H8245" s="1" t="s">
        <v>54</v>
      </c>
      <c r="I8245" s="1" t="s">
        <v>55</v>
      </c>
      <c r="J8245" s="1" t="s">
        <v>82</v>
      </c>
      <c r="K8245" s="1" t="s">
        <v>54</v>
      </c>
      <c r="L8245" s="1" t="s">
        <v>55</v>
      </c>
      <c r="M8245" s="1" t="s">
        <v>118</v>
      </c>
      <c r="N8245" s="1" t="s">
        <v>119</v>
      </c>
      <c r="O8245" s="1" t="s">
        <v>82</v>
      </c>
      <c r="P8245" s="1" t="s">
        <v>54</v>
      </c>
      <c r="Q8245" s="1" t="s">
        <v>55</v>
      </c>
      <c r="R8245" s="1" t="s">
        <v>67</v>
      </c>
      <c r="T8245" s="1" t="s">
        <v>1884</v>
      </c>
      <c r="U8245" s="1" t="s">
        <v>59</v>
      </c>
      <c r="Y8245" s="1" t="s">
        <v>60</v>
      </c>
      <c r="Z8245" s="1" t="s">
        <v>60</v>
      </c>
      <c r="AT8245" s="1" t="s">
        <v>329</v>
      </c>
      <c r="AU8245" s="1" t="s">
        <v>329</v>
      </c>
      <c r="AV8245" s="1" t="s">
        <v>85</v>
      </c>
      <c r="AX8245" s="3" t="str">
        <f t="array" ref="AX8245">TEXTJOIN(", ", TRUE, IF(X8245:AS8245="Y", X$1:AS$1, IF(X8245:AS8245&lt;&gt;"", X$1:AS$1 &amp; ": " &amp; X8245:AS8245, "")))
</f>
        <v>Cocaine, Fentanyl</v>
      </c>
    </row>
    <row r="8246">
      <c r="A8246" s="2">
        <v>43501.0</v>
      </c>
      <c r="B8246" s="1" t="s">
        <v>50</v>
      </c>
      <c r="C8246" s="1">
        <v>34.0</v>
      </c>
      <c r="D8246" s="1" t="s">
        <v>51</v>
      </c>
      <c r="E8246" s="1" t="s">
        <v>63</v>
      </c>
      <c r="G8246" s="1" t="s">
        <v>247</v>
      </c>
      <c r="H8246" s="1" t="s">
        <v>103</v>
      </c>
      <c r="I8246" s="1" t="s">
        <v>55</v>
      </c>
      <c r="J8246" s="1" t="s">
        <v>247</v>
      </c>
      <c r="K8246" s="1" t="s">
        <v>103</v>
      </c>
      <c r="L8246" s="1" t="s">
        <v>55</v>
      </c>
      <c r="M8246" s="1" t="s">
        <v>1843</v>
      </c>
      <c r="N8246" s="1" t="s">
        <v>136</v>
      </c>
      <c r="O8246" s="1" t="s">
        <v>247</v>
      </c>
      <c r="P8246" s="1" t="s">
        <v>103</v>
      </c>
      <c r="Q8246" s="1" t="s">
        <v>55</v>
      </c>
      <c r="R8246" s="1" t="s">
        <v>56</v>
      </c>
      <c r="T8246" s="1" t="s">
        <v>78</v>
      </c>
      <c r="U8246" s="1" t="s">
        <v>59</v>
      </c>
      <c r="X8246" s="1" t="s">
        <v>60</v>
      </c>
      <c r="AP8246" s="1" t="s">
        <v>60</v>
      </c>
      <c r="AR8246" s="1" t="s">
        <v>60</v>
      </c>
      <c r="AT8246" s="1" t="s">
        <v>1232</v>
      </c>
      <c r="AU8246" s="1" t="s">
        <v>1232</v>
      </c>
      <c r="AV8246" s="1" t="s">
        <v>3551</v>
      </c>
      <c r="AX8246" s="3" t="str">
        <f t="array" ref="AX8246">TEXTJOIN(", ", TRUE, IF(X8246:AS8246="Y", X$1:AS$1, IF(X8246:AS8246&lt;&gt;"", X$1:AS$1 &amp; ": " &amp; X8246:AS8246, "")))
</f>
        <v>Heroin, Heroin/Morph/Codeine, Any Opioid</v>
      </c>
    </row>
    <row r="8247">
      <c r="A8247" s="2">
        <v>41762.0</v>
      </c>
      <c r="B8247" s="1" t="s">
        <v>50</v>
      </c>
      <c r="C8247" s="1">
        <v>52.0</v>
      </c>
      <c r="D8247" s="1" t="s">
        <v>51</v>
      </c>
      <c r="E8247" s="1" t="s">
        <v>63</v>
      </c>
      <c r="M8247" s="1" t="s">
        <v>118</v>
      </c>
      <c r="N8247" s="1" t="s">
        <v>66</v>
      </c>
      <c r="O8247" s="1" t="s">
        <v>103</v>
      </c>
      <c r="P8247" s="1" t="s">
        <v>103</v>
      </c>
      <c r="R8247" s="1" t="s">
        <v>67</v>
      </c>
      <c r="T8247" s="1" t="s">
        <v>2517</v>
      </c>
      <c r="U8247" s="1" t="s">
        <v>59</v>
      </c>
      <c r="X8247" s="1" t="s">
        <v>60</v>
      </c>
      <c r="AD8247" s="1" t="s">
        <v>60</v>
      </c>
      <c r="AT8247" s="1" t="s">
        <v>62</v>
      </c>
      <c r="AU8247" s="1" t="s">
        <v>62</v>
      </c>
      <c r="AV8247" s="1" t="s">
        <v>168</v>
      </c>
      <c r="AX8247" s="3" t="str">
        <f t="array" ref="AX8247">TEXTJOIN(", ", TRUE, IF(X8247:AS8247="Y", X$1:AS$1, IF(X8247:AS8247&lt;&gt;"", X$1:AS$1 &amp; ": " &amp; X8247:AS8247, "")))
</f>
        <v>Heroin, Ethanol</v>
      </c>
    </row>
    <row r="8248">
      <c r="A8248" s="2">
        <v>42940.0</v>
      </c>
      <c r="B8248" s="1" t="s">
        <v>86</v>
      </c>
      <c r="C8248" s="1">
        <v>60.0</v>
      </c>
      <c r="D8248" s="1" t="s">
        <v>51</v>
      </c>
      <c r="E8248" s="1" t="s">
        <v>63</v>
      </c>
      <c r="F8248" s="1" t="s">
        <v>137</v>
      </c>
      <c r="G8248" s="1" t="s">
        <v>103</v>
      </c>
      <c r="H8248" s="1" t="s">
        <v>103</v>
      </c>
      <c r="I8248" s="1" t="s">
        <v>55</v>
      </c>
      <c r="M8248" s="1" t="s">
        <v>118</v>
      </c>
      <c r="N8248" s="1" t="s">
        <v>136</v>
      </c>
      <c r="O8248" s="1" t="s">
        <v>103</v>
      </c>
      <c r="P8248" s="1" t="s">
        <v>103</v>
      </c>
      <c r="Q8248" s="1" t="s">
        <v>55</v>
      </c>
      <c r="R8248" s="1" t="s">
        <v>67</v>
      </c>
      <c r="T8248" s="1" t="s">
        <v>7898</v>
      </c>
      <c r="U8248" s="1" t="s">
        <v>59</v>
      </c>
      <c r="Y8248" s="1" t="s">
        <v>60</v>
      </c>
      <c r="Z8248" s="1" t="s">
        <v>60</v>
      </c>
      <c r="AD8248" s="1" t="s">
        <v>60</v>
      </c>
      <c r="AT8248" s="1" t="s">
        <v>167</v>
      </c>
      <c r="AU8248" s="1" t="s">
        <v>62</v>
      </c>
      <c r="AV8248" s="1" t="s">
        <v>168</v>
      </c>
      <c r="AX8248" s="3" t="str">
        <f t="array" ref="AX8248">TEXTJOIN(", ", TRUE, IF(X8248:AS8248="Y", X$1:AS$1, IF(X8248:AS8248&lt;&gt;"", X$1:AS$1 &amp; ": " &amp; X8248:AS8248, "")))
</f>
        <v>Cocaine, Fentanyl, Ethanol</v>
      </c>
    </row>
    <row r="8249">
      <c r="A8249" s="2">
        <v>43532.0</v>
      </c>
      <c r="B8249" s="1" t="s">
        <v>50</v>
      </c>
      <c r="C8249" s="1">
        <v>34.0</v>
      </c>
      <c r="D8249" s="1" t="s">
        <v>51</v>
      </c>
      <c r="E8249" s="1" t="s">
        <v>63</v>
      </c>
      <c r="G8249" s="1" t="s">
        <v>271</v>
      </c>
      <c r="H8249" s="1" t="s">
        <v>91</v>
      </c>
      <c r="I8249" s="1" t="s">
        <v>55</v>
      </c>
      <c r="J8249" s="1" t="s">
        <v>271</v>
      </c>
      <c r="K8249" s="1" t="s">
        <v>91</v>
      </c>
      <c r="L8249" s="1" t="s">
        <v>55</v>
      </c>
      <c r="M8249" s="1" t="s">
        <v>56</v>
      </c>
      <c r="N8249" s="1" t="s">
        <v>136</v>
      </c>
      <c r="O8249" s="1" t="s">
        <v>271</v>
      </c>
      <c r="P8249" s="1" t="s">
        <v>91</v>
      </c>
      <c r="Q8249" s="1" t="s">
        <v>55</v>
      </c>
      <c r="R8249" s="1" t="s">
        <v>56</v>
      </c>
      <c r="T8249" s="1" t="s">
        <v>7899</v>
      </c>
      <c r="U8249" s="1" t="s">
        <v>59</v>
      </c>
      <c r="Z8249" s="1" t="s">
        <v>60</v>
      </c>
      <c r="AD8249" s="1" t="s">
        <v>60</v>
      </c>
      <c r="AF8249" s="1" t="s">
        <v>60</v>
      </c>
      <c r="AH8249" s="1" t="s">
        <v>60</v>
      </c>
      <c r="AR8249" s="1" t="s">
        <v>60</v>
      </c>
      <c r="AT8249" s="1" t="s">
        <v>274</v>
      </c>
      <c r="AU8249" s="1" t="s">
        <v>274</v>
      </c>
      <c r="AV8249" s="1" t="s">
        <v>275</v>
      </c>
      <c r="AX8249" s="3" t="str">
        <f t="array" ref="AX8249">TEXTJOIN(", ", TRUE, IF(X8249:AS8249="Y", X$1:AS$1, IF(X8249:AS8249&lt;&gt;"", X$1:AS$1 &amp; ": " &amp; X8249:AS8249, "")))
</f>
        <v>Fentanyl, Ethanol, Benzodiazepine, Meth/Amphetamine, Any Opioid</v>
      </c>
    </row>
    <row r="8250">
      <c r="A8250" s="4">
        <v>43822.0</v>
      </c>
      <c r="B8250" s="1" t="s">
        <v>50</v>
      </c>
      <c r="C8250" s="1">
        <v>62.0</v>
      </c>
      <c r="D8250" s="1" t="s">
        <v>51</v>
      </c>
      <c r="E8250" s="1" t="s">
        <v>63</v>
      </c>
      <c r="G8250" s="1" t="s">
        <v>479</v>
      </c>
      <c r="H8250" s="1" t="s">
        <v>263</v>
      </c>
      <c r="I8250" s="1" t="s">
        <v>55</v>
      </c>
      <c r="L8250" s="1" t="s">
        <v>55</v>
      </c>
      <c r="M8250" s="1" t="s">
        <v>118</v>
      </c>
      <c r="N8250" s="1" t="s">
        <v>155</v>
      </c>
      <c r="O8250" s="1" t="s">
        <v>479</v>
      </c>
      <c r="P8250" s="1" t="s">
        <v>263</v>
      </c>
      <c r="Q8250" s="1" t="s">
        <v>55</v>
      </c>
      <c r="R8250" s="1" t="s">
        <v>44</v>
      </c>
      <c r="T8250" s="1" t="s">
        <v>7900</v>
      </c>
      <c r="U8250" s="1" t="s">
        <v>59</v>
      </c>
      <c r="X8250" s="1" t="s">
        <v>60</v>
      </c>
      <c r="Z8250" s="1" t="s">
        <v>60</v>
      </c>
      <c r="AP8250" s="1" t="s">
        <v>60</v>
      </c>
      <c r="AR8250" s="1" t="s">
        <v>60</v>
      </c>
      <c r="AT8250" s="1" t="s">
        <v>482</v>
      </c>
      <c r="AU8250" s="1" t="s">
        <v>62</v>
      </c>
      <c r="AV8250" s="1" t="s">
        <v>483</v>
      </c>
      <c r="AX8250" s="3" t="str">
        <f t="array" ref="AX8250">TEXTJOIN(", ", TRUE, IF(X8250:AS8250="Y", X$1:AS$1, IF(X8250:AS8250&lt;&gt;"", X$1:AS$1 &amp; ": " &amp; X8250:AS8250, "")))
</f>
        <v>Heroin, Fentanyl, Heroin/Morph/Codeine, Any Opioid</v>
      </c>
    </row>
    <row r="8251">
      <c r="A8251" s="2">
        <v>42315.0</v>
      </c>
      <c r="B8251" s="1" t="s">
        <v>86</v>
      </c>
      <c r="C8251" s="1">
        <v>33.0</v>
      </c>
      <c r="D8251" s="1" t="s">
        <v>76</v>
      </c>
      <c r="E8251" s="1" t="s">
        <v>63</v>
      </c>
      <c r="G8251" s="1" t="s">
        <v>1402</v>
      </c>
      <c r="H8251" s="1" t="s">
        <v>121</v>
      </c>
      <c r="I8251" s="1" t="s">
        <v>55</v>
      </c>
      <c r="J8251" s="1" t="s">
        <v>117</v>
      </c>
      <c r="M8251" s="1" t="s">
        <v>118</v>
      </c>
      <c r="O8251" s="1" t="s">
        <v>1402</v>
      </c>
      <c r="P8251" s="1" t="s">
        <v>121</v>
      </c>
      <c r="Q8251" s="1" t="s">
        <v>55</v>
      </c>
      <c r="R8251" s="1" t="s">
        <v>56</v>
      </c>
      <c r="T8251" s="1" t="s">
        <v>7901</v>
      </c>
      <c r="U8251" s="1" t="s">
        <v>59</v>
      </c>
      <c r="AB8251" s="1" t="s">
        <v>60</v>
      </c>
      <c r="AF8251" s="1" t="s">
        <v>60</v>
      </c>
      <c r="AR8251" s="1" t="s">
        <v>60</v>
      </c>
      <c r="AS8251" s="1" t="s">
        <v>243</v>
      </c>
      <c r="AT8251" s="1" t="s">
        <v>1404</v>
      </c>
      <c r="AV8251" s="1" t="s">
        <v>1405</v>
      </c>
      <c r="AX8251" s="3" t="str">
        <f t="array" ref="AX8251">TEXTJOIN(", ", TRUE, IF(X8251:AS8251="Y", X$1:AS$1, IF(X8251:AS8251&lt;&gt;"", X$1:AS$1 &amp; ": " &amp; X8251:AS8251, "")))
</f>
        <v>Oxycodone, Benzodiazepine, Any Opioid, Other: HYDROMORPH</v>
      </c>
    </row>
    <row r="8252">
      <c r="A8252" s="2">
        <v>43546.0</v>
      </c>
      <c r="B8252" s="1" t="s">
        <v>50</v>
      </c>
      <c r="C8252" s="1">
        <v>33.0</v>
      </c>
      <c r="D8252" s="1" t="s">
        <v>51</v>
      </c>
      <c r="E8252" s="1" t="s">
        <v>63</v>
      </c>
      <c r="G8252" s="1" t="s">
        <v>1048</v>
      </c>
      <c r="H8252" s="1" t="s">
        <v>65</v>
      </c>
      <c r="I8252" s="1" t="s">
        <v>55</v>
      </c>
      <c r="J8252" s="1" t="s">
        <v>1048</v>
      </c>
      <c r="K8252" s="1" t="s">
        <v>65</v>
      </c>
      <c r="L8252" s="1" t="s">
        <v>55</v>
      </c>
      <c r="M8252" s="1" t="s">
        <v>56</v>
      </c>
      <c r="N8252" s="1" t="s">
        <v>136</v>
      </c>
      <c r="O8252" s="1" t="s">
        <v>1048</v>
      </c>
      <c r="P8252" s="1" t="s">
        <v>65</v>
      </c>
      <c r="Q8252" s="1" t="s">
        <v>55</v>
      </c>
      <c r="R8252" s="1" t="s">
        <v>56</v>
      </c>
      <c r="T8252" s="1" t="s">
        <v>7902</v>
      </c>
      <c r="U8252" s="1" t="s">
        <v>59</v>
      </c>
      <c r="Z8252" s="1" t="s">
        <v>60</v>
      </c>
      <c r="AD8252" s="1" t="s">
        <v>60</v>
      </c>
      <c r="AR8252" s="1" t="s">
        <v>60</v>
      </c>
      <c r="AS8252" s="1" t="s">
        <v>182</v>
      </c>
      <c r="AT8252" s="1" t="s">
        <v>1049</v>
      </c>
      <c r="AU8252" s="1" t="s">
        <v>1049</v>
      </c>
      <c r="AV8252" s="1" t="s">
        <v>1379</v>
      </c>
      <c r="AX8252" s="3" t="str">
        <f t="array" ref="AX8252">TEXTJOIN(", ", TRUE, IF(X8252:AS8252="Y", X$1:AS$1, IF(X8252:AS8252&lt;&gt;"", X$1:AS$1 &amp; ": " &amp; X8252:AS8252, "")))
</f>
        <v>Fentanyl, Ethanol, Any Opioid, Other: Bupren</v>
      </c>
    </row>
    <row r="8253">
      <c r="A8253" s="4">
        <v>42685.0</v>
      </c>
      <c r="B8253" s="1" t="s">
        <v>50</v>
      </c>
      <c r="C8253" s="1">
        <v>40.0</v>
      </c>
      <c r="D8253" s="1" t="s">
        <v>51</v>
      </c>
      <c r="E8253" s="1" t="s">
        <v>63</v>
      </c>
      <c r="G8253" s="1" t="s">
        <v>484</v>
      </c>
      <c r="H8253" s="1" t="s">
        <v>103</v>
      </c>
      <c r="I8253" s="1" t="s">
        <v>55</v>
      </c>
      <c r="J8253" s="1" t="s">
        <v>484</v>
      </c>
      <c r="M8253" s="1" t="s">
        <v>56</v>
      </c>
      <c r="N8253" s="1" t="s">
        <v>430</v>
      </c>
      <c r="O8253" s="1" t="s">
        <v>484</v>
      </c>
      <c r="R8253" s="1" t="s">
        <v>56</v>
      </c>
      <c r="T8253" s="1" t="s">
        <v>7285</v>
      </c>
      <c r="U8253" s="1" t="s">
        <v>59</v>
      </c>
      <c r="Y8253" s="1" t="s">
        <v>60</v>
      </c>
      <c r="Z8253" s="1" t="s">
        <v>60</v>
      </c>
      <c r="AR8253" s="1" t="s">
        <v>60</v>
      </c>
      <c r="AT8253" s="1" t="s">
        <v>682</v>
      </c>
      <c r="AU8253" s="1" t="s">
        <v>682</v>
      </c>
      <c r="AV8253" s="1" t="s">
        <v>487</v>
      </c>
      <c r="AX8253" s="3" t="str">
        <f t="array" ref="AX8253">TEXTJOIN(", ", TRUE, IF(X8253:AS8253="Y", X$1:AS$1, IF(X8253:AS8253&lt;&gt;"", X$1:AS$1 &amp; ": " &amp; X8253:AS8253, "")))
</f>
        <v>Cocaine, Fentanyl, Any Opioid</v>
      </c>
    </row>
    <row r="8254">
      <c r="A8254" s="4">
        <v>41926.0</v>
      </c>
      <c r="B8254" s="1" t="s">
        <v>50</v>
      </c>
      <c r="C8254" s="1">
        <v>43.0</v>
      </c>
      <c r="D8254" s="1" t="s">
        <v>51</v>
      </c>
      <c r="E8254" s="1" t="s">
        <v>63</v>
      </c>
      <c r="G8254" s="1" t="s">
        <v>256</v>
      </c>
      <c r="J8254" s="1" t="s">
        <v>256</v>
      </c>
      <c r="L8254" s="1" t="s">
        <v>55</v>
      </c>
      <c r="M8254" s="1" t="s">
        <v>56</v>
      </c>
      <c r="N8254" s="1" t="s">
        <v>2846</v>
      </c>
      <c r="O8254" s="1" t="s">
        <v>256</v>
      </c>
      <c r="P8254" s="1" t="s">
        <v>103</v>
      </c>
      <c r="R8254" s="1" t="s">
        <v>67</v>
      </c>
      <c r="T8254" s="1" t="s">
        <v>7903</v>
      </c>
      <c r="U8254" s="1" t="s">
        <v>59</v>
      </c>
      <c r="AF8254" s="1" t="s">
        <v>60</v>
      </c>
      <c r="AG8254" s="1" t="s">
        <v>60</v>
      </c>
      <c r="AT8254" s="1" t="s">
        <v>282</v>
      </c>
      <c r="AU8254" s="1" t="s">
        <v>282</v>
      </c>
      <c r="AV8254" s="1" t="s">
        <v>260</v>
      </c>
      <c r="AX8254" s="3" t="str">
        <f t="array" ref="AX8254">TEXTJOIN(", ", TRUE, IF(X8254:AS8254="Y", X$1:AS$1, IF(X8254:AS8254&lt;&gt;"", X$1:AS$1 &amp; ": " &amp; X8254:AS8254, "")))
</f>
        <v>Benzodiazepine, Methadone</v>
      </c>
    </row>
    <row r="8255">
      <c r="A8255" s="4">
        <v>42331.0</v>
      </c>
      <c r="B8255" s="1" t="s">
        <v>86</v>
      </c>
      <c r="C8255" s="1">
        <v>63.0</v>
      </c>
      <c r="D8255" s="1" t="s">
        <v>51</v>
      </c>
      <c r="E8255" s="1" t="s">
        <v>63</v>
      </c>
      <c r="F8255" s="1" t="s">
        <v>137</v>
      </c>
      <c r="G8255" s="1" t="s">
        <v>91</v>
      </c>
      <c r="H8255" s="1" t="s">
        <v>91</v>
      </c>
      <c r="I8255" s="1" t="s">
        <v>55</v>
      </c>
      <c r="J8255" s="1" t="s">
        <v>91</v>
      </c>
      <c r="M8255" s="1" t="s">
        <v>56</v>
      </c>
      <c r="O8255" s="1" t="s">
        <v>91</v>
      </c>
      <c r="P8255" s="1" t="s">
        <v>91</v>
      </c>
      <c r="Q8255" s="1" t="s">
        <v>55</v>
      </c>
      <c r="R8255" s="1" t="s">
        <v>56</v>
      </c>
      <c r="T8255" s="1" t="s">
        <v>130</v>
      </c>
      <c r="U8255" s="1" t="s">
        <v>59</v>
      </c>
      <c r="W8255" s="1" t="s">
        <v>60</v>
      </c>
      <c r="X8255" s="1" t="s">
        <v>60</v>
      </c>
      <c r="AP8255" s="1" t="s">
        <v>60</v>
      </c>
      <c r="AR8255" s="1" t="s">
        <v>60</v>
      </c>
      <c r="AT8255" s="1" t="s">
        <v>110</v>
      </c>
      <c r="AU8255" s="1" t="s">
        <v>110</v>
      </c>
      <c r="AV8255" s="1" t="s">
        <v>111</v>
      </c>
      <c r="AX8255" s="3" t="str">
        <f t="array" ref="AX8255">TEXTJOIN(", ", TRUE, IF(X8255:AS8255="Y", X$1:AS$1, IF(X8255:AS8255&lt;&gt;"", X$1:AS$1 &amp; ": " &amp; X8255:AS8255, "")))
</f>
        <v>Heroin, Heroin/Morph/Codeine, Any Opioid</v>
      </c>
    </row>
    <row r="8256">
      <c r="A8256" s="2">
        <v>42124.0</v>
      </c>
      <c r="B8256" s="1" t="s">
        <v>86</v>
      </c>
      <c r="C8256" s="1">
        <v>35.0</v>
      </c>
      <c r="D8256" s="1" t="s">
        <v>51</v>
      </c>
      <c r="E8256" s="1" t="s">
        <v>63</v>
      </c>
      <c r="G8256" s="1" t="s">
        <v>65</v>
      </c>
      <c r="H8256" s="1" t="s">
        <v>65</v>
      </c>
      <c r="I8256" s="1" t="s">
        <v>55</v>
      </c>
      <c r="J8256" s="1" t="s">
        <v>65</v>
      </c>
      <c r="M8256" s="1" t="s">
        <v>56</v>
      </c>
      <c r="O8256" s="1" t="s">
        <v>65</v>
      </c>
      <c r="P8256" s="1" t="s">
        <v>65</v>
      </c>
      <c r="Q8256" s="1" t="s">
        <v>55</v>
      </c>
      <c r="R8256" s="1" t="s">
        <v>67</v>
      </c>
      <c r="T8256" s="1" t="s">
        <v>7904</v>
      </c>
      <c r="U8256" s="1" t="s">
        <v>59</v>
      </c>
      <c r="W8256" s="1" t="s">
        <v>60</v>
      </c>
      <c r="X8256" s="1" t="s">
        <v>60</v>
      </c>
      <c r="Y8256" s="1" t="s">
        <v>60</v>
      </c>
      <c r="AP8256" s="1" t="s">
        <v>60</v>
      </c>
      <c r="AR8256" s="1" t="s">
        <v>60</v>
      </c>
      <c r="AS8256" s="1" t="s">
        <v>243</v>
      </c>
      <c r="AT8256" s="1" t="s">
        <v>410</v>
      </c>
      <c r="AU8256" s="1" t="s">
        <v>410</v>
      </c>
      <c r="AV8256" s="1" t="s">
        <v>150</v>
      </c>
      <c r="AX8256" s="3" t="str">
        <f t="array" ref="AX8256">TEXTJOIN(", ", TRUE, IF(X8256:AS8256="Y", X$1:AS$1, IF(X8256:AS8256&lt;&gt;"", X$1:AS$1 &amp; ": " &amp; X8256:AS8256, "")))
</f>
        <v>Heroin, Cocaine, Heroin/Morph/Codeine, Any Opioid, Other: HYDROMORPH</v>
      </c>
    </row>
    <row r="8257">
      <c r="A8257" s="2">
        <v>43832.0</v>
      </c>
      <c r="B8257" s="1" t="s">
        <v>50</v>
      </c>
      <c r="C8257" s="1">
        <v>36.0</v>
      </c>
      <c r="D8257" s="1" t="s">
        <v>51</v>
      </c>
      <c r="E8257" s="1" t="s">
        <v>52</v>
      </c>
      <c r="G8257" s="1" t="s">
        <v>82</v>
      </c>
      <c r="H8257" s="1" t="s">
        <v>54</v>
      </c>
      <c r="I8257" s="1" t="s">
        <v>55</v>
      </c>
      <c r="J8257" s="1" t="s">
        <v>82</v>
      </c>
      <c r="K8257" s="1" t="s">
        <v>54</v>
      </c>
      <c r="L8257" s="1" t="s">
        <v>55</v>
      </c>
      <c r="M8257" s="1" t="s">
        <v>56</v>
      </c>
      <c r="N8257" s="1" t="s">
        <v>178</v>
      </c>
      <c r="O8257" s="1" t="s">
        <v>82</v>
      </c>
      <c r="P8257" s="1" t="s">
        <v>54</v>
      </c>
      <c r="Q8257" s="1" t="s">
        <v>55</v>
      </c>
      <c r="R8257" s="1" t="s">
        <v>56</v>
      </c>
      <c r="T8257" s="1" t="s">
        <v>7905</v>
      </c>
      <c r="U8257" s="1" t="s">
        <v>59</v>
      </c>
      <c r="X8257" s="1" t="s">
        <v>60</v>
      </c>
      <c r="Z8257" s="1" t="s">
        <v>60</v>
      </c>
      <c r="AR8257" s="1" t="s">
        <v>60</v>
      </c>
      <c r="AT8257" s="1" t="s">
        <v>329</v>
      </c>
      <c r="AU8257" s="1" t="s">
        <v>329</v>
      </c>
      <c r="AV8257" s="1" t="s">
        <v>85</v>
      </c>
      <c r="AX8257" s="3" t="str">
        <f t="array" ref="AX8257">TEXTJOIN(", ", TRUE, IF(X8257:AS8257="Y", X$1:AS$1, IF(X8257:AS8257&lt;&gt;"", X$1:AS$1 &amp; ": " &amp; X8257:AS8257, "")))
</f>
        <v>Heroin, Fentanyl, Any Opioid</v>
      </c>
    </row>
    <row r="8258">
      <c r="A8258" s="2">
        <v>43468.0</v>
      </c>
      <c r="B8258" s="1" t="s">
        <v>50</v>
      </c>
      <c r="C8258" s="1">
        <v>40.0</v>
      </c>
      <c r="D8258" s="1" t="s">
        <v>51</v>
      </c>
      <c r="E8258" s="1" t="s">
        <v>63</v>
      </c>
      <c r="G8258" s="1" t="s">
        <v>256</v>
      </c>
      <c r="H8258" s="1" t="s">
        <v>103</v>
      </c>
      <c r="I8258" s="1" t="s">
        <v>55</v>
      </c>
      <c r="J8258" s="1" t="s">
        <v>256</v>
      </c>
      <c r="K8258" s="1" t="s">
        <v>103</v>
      </c>
      <c r="L8258" s="1" t="s">
        <v>55</v>
      </c>
      <c r="M8258" s="1" t="s">
        <v>56</v>
      </c>
      <c r="N8258" s="1" t="s">
        <v>136</v>
      </c>
      <c r="O8258" s="1" t="s">
        <v>256</v>
      </c>
      <c r="P8258" s="1" t="s">
        <v>103</v>
      </c>
      <c r="Q8258" s="1" t="s">
        <v>55</v>
      </c>
      <c r="R8258" s="1" t="s">
        <v>56</v>
      </c>
      <c r="T8258" s="1" t="s">
        <v>596</v>
      </c>
      <c r="U8258" s="1" t="s">
        <v>59</v>
      </c>
      <c r="X8258" s="1" t="s">
        <v>60</v>
      </c>
      <c r="Z8258" s="1" t="s">
        <v>60</v>
      </c>
      <c r="AP8258" s="1" t="s">
        <v>60</v>
      </c>
      <c r="AR8258" s="1" t="s">
        <v>60</v>
      </c>
      <c r="AT8258" s="1" t="s">
        <v>282</v>
      </c>
      <c r="AU8258" s="1" t="s">
        <v>282</v>
      </c>
      <c r="AV8258" s="1" t="s">
        <v>260</v>
      </c>
      <c r="AX8258" s="3" t="str">
        <f t="array" ref="AX8258">TEXTJOIN(", ", TRUE, IF(X8258:AS8258="Y", X$1:AS$1, IF(X8258:AS8258&lt;&gt;"", X$1:AS$1 &amp; ": " &amp; X8258:AS8258, "")))
</f>
        <v>Heroin, Fentanyl, Heroin/Morph/Codeine, Any Opioid</v>
      </c>
    </row>
    <row r="8259">
      <c r="A8259" s="2">
        <v>41139.0</v>
      </c>
      <c r="B8259" s="1" t="s">
        <v>50</v>
      </c>
      <c r="C8259" s="1">
        <v>19.0</v>
      </c>
      <c r="D8259" s="1" t="s">
        <v>76</v>
      </c>
      <c r="E8259" s="1" t="s">
        <v>118</v>
      </c>
      <c r="G8259" s="1" t="s">
        <v>1166</v>
      </c>
      <c r="H8259" s="1" t="s">
        <v>65</v>
      </c>
      <c r="J8259" s="1" t="s">
        <v>1166</v>
      </c>
      <c r="L8259" s="1" t="s">
        <v>55</v>
      </c>
      <c r="M8259" s="1" t="s">
        <v>56</v>
      </c>
      <c r="N8259" s="1" t="s">
        <v>118</v>
      </c>
      <c r="O8259" s="1" t="s">
        <v>262</v>
      </c>
      <c r="P8259" s="1" t="s">
        <v>263</v>
      </c>
      <c r="R8259" s="1" t="s">
        <v>67</v>
      </c>
      <c r="T8259" s="1" t="s">
        <v>73</v>
      </c>
      <c r="U8259" s="1" t="s">
        <v>59</v>
      </c>
      <c r="X8259" s="1" t="s">
        <v>60</v>
      </c>
      <c r="AT8259" s="1" t="s">
        <v>1167</v>
      </c>
      <c r="AU8259" s="1" t="s">
        <v>1167</v>
      </c>
      <c r="AV8259" s="1" t="s">
        <v>266</v>
      </c>
      <c r="AX8259" s="3" t="str">
        <f t="array" ref="AX8259">TEXTJOIN(", ", TRUE, IF(X8259:AS8259="Y", X$1:AS$1, IF(X8259:AS8259&lt;&gt;"", X$1:AS$1 &amp; ": " &amp; X8259:AS8259, "")))
</f>
        <v>Heroin</v>
      </c>
    </row>
    <row r="8260">
      <c r="A8260" s="2">
        <v>42994.0</v>
      </c>
      <c r="B8260" s="1" t="s">
        <v>86</v>
      </c>
      <c r="C8260" s="1">
        <v>39.0</v>
      </c>
      <c r="D8260" s="1" t="s">
        <v>51</v>
      </c>
      <c r="E8260" s="1" t="s">
        <v>63</v>
      </c>
      <c r="G8260" s="1" t="s">
        <v>370</v>
      </c>
      <c r="H8260" s="1" t="s">
        <v>65</v>
      </c>
      <c r="I8260" s="1" t="s">
        <v>55</v>
      </c>
      <c r="J8260" s="1" t="s">
        <v>370</v>
      </c>
      <c r="K8260" s="1" t="s">
        <v>65</v>
      </c>
      <c r="L8260" s="1" t="s">
        <v>55</v>
      </c>
      <c r="M8260" s="1" t="s">
        <v>56</v>
      </c>
      <c r="N8260" s="1" t="s">
        <v>119</v>
      </c>
      <c r="O8260" s="1" t="s">
        <v>370</v>
      </c>
      <c r="P8260" s="1" t="s">
        <v>65</v>
      </c>
      <c r="Q8260" s="1" t="s">
        <v>55</v>
      </c>
      <c r="R8260" s="1" t="s">
        <v>44</v>
      </c>
      <c r="S8260" s="1" t="s">
        <v>726</v>
      </c>
      <c r="T8260" s="1" t="s">
        <v>418</v>
      </c>
      <c r="U8260" s="1" t="s">
        <v>59</v>
      </c>
      <c r="X8260" s="1" t="s">
        <v>60</v>
      </c>
      <c r="AD8260" s="1" t="s">
        <v>60</v>
      </c>
      <c r="AT8260" s="1" t="s">
        <v>372</v>
      </c>
      <c r="AU8260" s="1" t="s">
        <v>372</v>
      </c>
      <c r="AV8260" s="1" t="s">
        <v>572</v>
      </c>
      <c r="AX8260" s="3" t="str">
        <f t="array" ref="AX8260">TEXTJOIN(", ", TRUE, IF(X8260:AS8260="Y", X$1:AS$1, IF(X8260:AS8260&lt;&gt;"", X$1:AS$1 &amp; ": " &amp; X8260:AS8260, "")))
</f>
        <v>Heroin, Ethanol</v>
      </c>
    </row>
    <row r="8261">
      <c r="A8261" s="2">
        <v>43588.0</v>
      </c>
      <c r="B8261" s="1" t="s">
        <v>50</v>
      </c>
      <c r="C8261" s="1">
        <v>35.0</v>
      </c>
      <c r="D8261" s="1" t="s">
        <v>51</v>
      </c>
      <c r="E8261" s="1" t="s">
        <v>63</v>
      </c>
      <c r="G8261" s="1" t="s">
        <v>540</v>
      </c>
      <c r="H8261" s="1" t="s">
        <v>91</v>
      </c>
      <c r="I8261" s="1" t="s">
        <v>55</v>
      </c>
      <c r="J8261" s="1" t="s">
        <v>540</v>
      </c>
      <c r="K8261" s="1" t="s">
        <v>91</v>
      </c>
      <c r="L8261" s="1" t="s">
        <v>55</v>
      </c>
      <c r="M8261" s="1" t="s">
        <v>56</v>
      </c>
      <c r="N8261" s="1" t="s">
        <v>66</v>
      </c>
      <c r="O8261" s="1" t="s">
        <v>540</v>
      </c>
      <c r="P8261" s="1" t="s">
        <v>91</v>
      </c>
      <c r="Q8261" s="1" t="s">
        <v>55</v>
      </c>
      <c r="R8261" s="1" t="s">
        <v>67</v>
      </c>
      <c r="T8261" s="1" t="s">
        <v>7906</v>
      </c>
      <c r="U8261" s="1" t="s">
        <v>59</v>
      </c>
      <c r="Z8261" s="1" t="s">
        <v>60</v>
      </c>
      <c r="AR8261" s="1" t="s">
        <v>60</v>
      </c>
      <c r="AT8261" s="1" t="s">
        <v>542</v>
      </c>
      <c r="AU8261" s="1" t="s">
        <v>542</v>
      </c>
      <c r="AV8261" s="1" t="s">
        <v>543</v>
      </c>
      <c r="AX8261" s="3" t="str">
        <f t="array" ref="AX8261">TEXTJOIN(", ", TRUE, IF(X8261:AS8261="Y", X$1:AS$1, IF(X8261:AS8261&lt;&gt;"", X$1:AS$1 &amp; ": " &amp; X8261:AS8261, "")))
</f>
        <v>Fentanyl, Any Opioid</v>
      </c>
    </row>
    <row r="8262">
      <c r="A8262" s="2">
        <v>42582.0</v>
      </c>
      <c r="B8262" s="1" t="s">
        <v>50</v>
      </c>
      <c r="C8262" s="1">
        <v>25.0</v>
      </c>
      <c r="D8262" s="1" t="s">
        <v>51</v>
      </c>
      <c r="E8262" s="1" t="s">
        <v>63</v>
      </c>
      <c r="G8262" s="1" t="s">
        <v>64</v>
      </c>
      <c r="H8262" s="1" t="s">
        <v>65</v>
      </c>
      <c r="I8262" s="1" t="s">
        <v>55</v>
      </c>
      <c r="J8262" s="1" t="s">
        <v>64</v>
      </c>
      <c r="M8262" s="1" t="s">
        <v>56</v>
      </c>
      <c r="N8262" s="1" t="s">
        <v>276</v>
      </c>
      <c r="O8262" s="1" t="s">
        <v>64</v>
      </c>
      <c r="R8262" s="1" t="s">
        <v>56</v>
      </c>
      <c r="T8262" s="1" t="s">
        <v>78</v>
      </c>
      <c r="U8262" s="1" t="s">
        <v>59</v>
      </c>
      <c r="W8262" s="1" t="s">
        <v>60</v>
      </c>
      <c r="X8262" s="1" t="s">
        <v>60</v>
      </c>
      <c r="AP8262" s="1" t="s">
        <v>60</v>
      </c>
      <c r="AR8262" s="1" t="s">
        <v>60</v>
      </c>
      <c r="AT8262" s="1" t="s">
        <v>69</v>
      </c>
      <c r="AU8262" s="1" t="s">
        <v>69</v>
      </c>
      <c r="AV8262" s="1" t="s">
        <v>70</v>
      </c>
      <c r="AX8262" s="3" t="str">
        <f t="array" ref="AX8262">TEXTJOIN(", ", TRUE, IF(X8262:AS8262="Y", X$1:AS$1, IF(X8262:AS8262&lt;&gt;"", X$1:AS$1 &amp; ": " &amp; X8262:AS8262, "")))
</f>
        <v>Heroin, Heroin/Morph/Codeine, Any Opioid</v>
      </c>
    </row>
    <row r="8263">
      <c r="A8263" s="2">
        <v>43900.0</v>
      </c>
      <c r="B8263" s="1" t="s">
        <v>50</v>
      </c>
      <c r="C8263" s="1">
        <v>51.0</v>
      </c>
      <c r="D8263" s="1" t="s">
        <v>51</v>
      </c>
      <c r="E8263" s="1" t="s">
        <v>63</v>
      </c>
      <c r="F8263" s="1" t="s">
        <v>137</v>
      </c>
      <c r="G8263" s="1" t="s">
        <v>7907</v>
      </c>
      <c r="H8263" s="1" t="s">
        <v>4423</v>
      </c>
      <c r="I8263" s="1" t="s">
        <v>2326</v>
      </c>
      <c r="J8263" s="1" t="s">
        <v>256</v>
      </c>
      <c r="K8263" s="1" t="s">
        <v>103</v>
      </c>
      <c r="L8263" s="1" t="s">
        <v>55</v>
      </c>
      <c r="M8263" s="1" t="s">
        <v>728</v>
      </c>
      <c r="N8263" s="1" t="s">
        <v>136</v>
      </c>
      <c r="O8263" s="1" t="s">
        <v>256</v>
      </c>
      <c r="P8263" s="1" t="s">
        <v>103</v>
      </c>
      <c r="Q8263" s="1" t="s">
        <v>55</v>
      </c>
      <c r="R8263" s="1" t="s">
        <v>44</v>
      </c>
      <c r="T8263" s="1" t="s">
        <v>83</v>
      </c>
      <c r="U8263" s="1" t="s">
        <v>59</v>
      </c>
      <c r="Z8263" s="1" t="s">
        <v>60</v>
      </c>
      <c r="AR8263" s="1" t="s">
        <v>60</v>
      </c>
      <c r="AT8263" s="1" t="s">
        <v>7908</v>
      </c>
      <c r="AU8263" s="1" t="s">
        <v>282</v>
      </c>
      <c r="AV8263" s="1" t="s">
        <v>260</v>
      </c>
      <c r="AX8263" s="3" t="str">
        <f t="array" ref="AX8263">TEXTJOIN(", ", TRUE, IF(X8263:AS8263="Y", X$1:AS$1, IF(X8263:AS8263&lt;&gt;"", X$1:AS$1 &amp; ": " &amp; X8263:AS8263, "")))
</f>
        <v>Fentanyl, Any Opioid</v>
      </c>
    </row>
    <row r="8264">
      <c r="A8264" s="2">
        <v>42635.0</v>
      </c>
      <c r="B8264" s="1" t="s">
        <v>50</v>
      </c>
      <c r="C8264" s="1">
        <v>44.0</v>
      </c>
      <c r="D8264" s="1" t="s">
        <v>51</v>
      </c>
      <c r="E8264" s="1" t="s">
        <v>63</v>
      </c>
      <c r="G8264" s="1" t="s">
        <v>71</v>
      </c>
      <c r="H8264" s="1" t="s">
        <v>125</v>
      </c>
      <c r="I8264" s="1" t="s">
        <v>55</v>
      </c>
      <c r="J8264" s="1" t="s">
        <v>71</v>
      </c>
      <c r="M8264" s="1" t="s">
        <v>56</v>
      </c>
      <c r="N8264" s="1" t="s">
        <v>430</v>
      </c>
      <c r="O8264" s="1" t="s">
        <v>71</v>
      </c>
      <c r="R8264" s="1" t="s">
        <v>56</v>
      </c>
      <c r="T8264" s="1" t="s">
        <v>5720</v>
      </c>
      <c r="U8264" s="1" t="s">
        <v>59</v>
      </c>
      <c r="W8264" s="1" t="s">
        <v>60</v>
      </c>
      <c r="X8264" s="1" t="s">
        <v>60</v>
      </c>
      <c r="Y8264" s="1" t="s">
        <v>60</v>
      </c>
      <c r="Z8264" s="1" t="s">
        <v>60</v>
      </c>
      <c r="AP8264" s="1" t="s">
        <v>60</v>
      </c>
      <c r="AR8264" s="1" t="s">
        <v>60</v>
      </c>
      <c r="AT8264" s="1" t="s">
        <v>74</v>
      </c>
      <c r="AU8264" s="1" t="s">
        <v>74</v>
      </c>
      <c r="AV8264" s="1" t="s">
        <v>704</v>
      </c>
      <c r="AX8264" s="3" t="str">
        <f t="array" ref="AX8264">TEXTJOIN(", ", TRUE, IF(X8264:AS8264="Y", X$1:AS$1, IF(X8264:AS8264&lt;&gt;"", X$1:AS$1 &amp; ": " &amp; X8264:AS8264, "")))
</f>
        <v>Heroin, Cocaine, Fentanyl, Heroin/Morph/Codeine, Any Opioid</v>
      </c>
    </row>
    <row r="8265">
      <c r="A8265" s="4">
        <v>44190.0</v>
      </c>
      <c r="B8265" s="1" t="s">
        <v>50</v>
      </c>
      <c r="C8265" s="1">
        <v>46.0</v>
      </c>
      <c r="D8265" s="1" t="s">
        <v>76</v>
      </c>
      <c r="E8265" s="1" t="s">
        <v>63</v>
      </c>
      <c r="F8265" s="1" t="s">
        <v>137</v>
      </c>
      <c r="G8265" s="1" t="s">
        <v>455</v>
      </c>
      <c r="H8265" s="1" t="s">
        <v>103</v>
      </c>
      <c r="I8265" s="1" t="s">
        <v>55</v>
      </c>
      <c r="J8265" s="1" t="s">
        <v>455</v>
      </c>
      <c r="K8265" s="1" t="s">
        <v>103</v>
      </c>
      <c r="L8265" s="1" t="s">
        <v>55</v>
      </c>
      <c r="M8265" s="1" t="s">
        <v>56</v>
      </c>
      <c r="N8265" s="1" t="s">
        <v>136</v>
      </c>
      <c r="O8265" s="1" t="s">
        <v>455</v>
      </c>
      <c r="P8265" s="1" t="s">
        <v>103</v>
      </c>
      <c r="Q8265" s="1" t="s">
        <v>55</v>
      </c>
      <c r="R8265" s="1" t="s">
        <v>56</v>
      </c>
      <c r="T8265" s="1" t="s">
        <v>7909</v>
      </c>
      <c r="U8265" s="1" t="s">
        <v>59</v>
      </c>
      <c r="Z8265" s="1" t="s">
        <v>60</v>
      </c>
      <c r="AR8265" s="1" t="s">
        <v>60</v>
      </c>
      <c r="AT8265" s="1" t="s">
        <v>457</v>
      </c>
      <c r="AU8265" s="1" t="s">
        <v>457</v>
      </c>
      <c r="AV8265" s="1" t="s">
        <v>458</v>
      </c>
      <c r="AX8265" s="3" t="str">
        <f t="array" ref="AX8265">TEXTJOIN(", ", TRUE, IF(X8265:AS8265="Y", X$1:AS$1, IF(X8265:AS8265&lt;&gt;"", X$1:AS$1 &amp; ": " &amp; X8265:AS8265, "")))
</f>
        <v>Fentanyl, Any Opioid</v>
      </c>
    </row>
    <row r="8266">
      <c r="A8266" s="4">
        <v>41572.0</v>
      </c>
      <c r="B8266" s="1" t="s">
        <v>50</v>
      </c>
      <c r="C8266" s="1">
        <v>52.0</v>
      </c>
      <c r="D8266" s="1" t="s">
        <v>51</v>
      </c>
      <c r="E8266" s="1" t="s">
        <v>63</v>
      </c>
      <c r="G8266" s="1" t="s">
        <v>64</v>
      </c>
      <c r="H8266" s="1" t="s">
        <v>65</v>
      </c>
      <c r="J8266" s="1" t="s">
        <v>64</v>
      </c>
      <c r="L8266" s="1" t="s">
        <v>55</v>
      </c>
      <c r="M8266" s="1" t="s">
        <v>118</v>
      </c>
      <c r="N8266" s="1" t="s">
        <v>119</v>
      </c>
      <c r="O8266" s="1" t="s">
        <v>64</v>
      </c>
      <c r="P8266" s="1" t="s">
        <v>65</v>
      </c>
      <c r="R8266" s="1" t="s">
        <v>56</v>
      </c>
      <c r="T8266" s="1" t="s">
        <v>3245</v>
      </c>
      <c r="U8266" s="1" t="s">
        <v>59</v>
      </c>
      <c r="Y8266" s="1" t="s">
        <v>60</v>
      </c>
      <c r="AT8266" s="1" t="s">
        <v>69</v>
      </c>
      <c r="AU8266" s="1" t="s">
        <v>69</v>
      </c>
      <c r="AV8266" s="1" t="s">
        <v>70</v>
      </c>
      <c r="AX8266" s="3" t="str">
        <f t="array" ref="AX8266">TEXTJOIN(", ", TRUE, IF(X8266:AS8266="Y", X$1:AS$1, IF(X8266:AS8266&lt;&gt;"", X$1:AS$1 &amp; ": " &amp; X8266:AS8266, "")))
</f>
        <v>Cocaine</v>
      </c>
    </row>
    <row r="8267">
      <c r="A8267" s="2">
        <v>44199.0</v>
      </c>
      <c r="B8267" s="1" t="s">
        <v>50</v>
      </c>
      <c r="C8267" s="1">
        <v>60.0</v>
      </c>
      <c r="D8267" s="1" t="s">
        <v>51</v>
      </c>
      <c r="E8267" s="1" t="s">
        <v>63</v>
      </c>
      <c r="G8267" s="1" t="s">
        <v>256</v>
      </c>
      <c r="H8267" s="1" t="s">
        <v>103</v>
      </c>
      <c r="I8267" s="1" t="s">
        <v>55</v>
      </c>
      <c r="J8267" s="1" t="s">
        <v>256</v>
      </c>
      <c r="K8267" s="1" t="s">
        <v>103</v>
      </c>
      <c r="L8267" s="1" t="s">
        <v>55</v>
      </c>
      <c r="M8267" s="1" t="s">
        <v>56</v>
      </c>
      <c r="N8267" s="1" t="s">
        <v>136</v>
      </c>
      <c r="O8267" s="1" t="s">
        <v>256</v>
      </c>
      <c r="P8267" s="1" t="s">
        <v>103</v>
      </c>
      <c r="Q8267" s="1" t="s">
        <v>55</v>
      </c>
      <c r="R8267" s="1" t="s">
        <v>56</v>
      </c>
      <c r="T8267" s="1" t="s">
        <v>1173</v>
      </c>
      <c r="U8267" s="1" t="s">
        <v>59</v>
      </c>
      <c r="Z8267" s="1" t="s">
        <v>60</v>
      </c>
      <c r="AD8267" s="1" t="s">
        <v>60</v>
      </c>
      <c r="AR8267" s="1" t="s">
        <v>60</v>
      </c>
      <c r="AT8267" s="1" t="s">
        <v>282</v>
      </c>
      <c r="AU8267" s="1" t="s">
        <v>282</v>
      </c>
      <c r="AV8267" s="1" t="s">
        <v>260</v>
      </c>
      <c r="AX8267" s="3" t="str">
        <f t="array" ref="AX8267">TEXTJOIN(", ", TRUE, IF(X8267:AS8267="Y", X$1:AS$1, IF(X8267:AS8267&lt;&gt;"", X$1:AS$1 &amp; ": " &amp; X8267:AS8267, "")))
</f>
        <v>Fentanyl, Ethanol, Any Opioid</v>
      </c>
    </row>
    <row r="8268">
      <c r="A8268" s="2">
        <v>43548.0</v>
      </c>
      <c r="B8268" s="1" t="s">
        <v>50</v>
      </c>
      <c r="C8268" s="1">
        <v>50.0</v>
      </c>
      <c r="D8268" s="1" t="s">
        <v>51</v>
      </c>
      <c r="E8268" s="1" t="s">
        <v>52</v>
      </c>
      <c r="G8268" s="1" t="s">
        <v>82</v>
      </c>
      <c r="H8268" s="1" t="s">
        <v>54</v>
      </c>
      <c r="I8268" s="1" t="s">
        <v>55</v>
      </c>
      <c r="J8268" s="1" t="s">
        <v>103</v>
      </c>
      <c r="K8268" s="1" t="s">
        <v>103</v>
      </c>
      <c r="L8268" s="1" t="s">
        <v>55</v>
      </c>
      <c r="M8268" s="1" t="s">
        <v>1624</v>
      </c>
      <c r="N8268" s="1" t="s">
        <v>119</v>
      </c>
      <c r="O8268" s="1" t="s">
        <v>103</v>
      </c>
      <c r="P8268" s="1" t="s">
        <v>103</v>
      </c>
      <c r="Q8268" s="1" t="s">
        <v>55</v>
      </c>
      <c r="R8268" s="1" t="s">
        <v>67</v>
      </c>
      <c r="T8268" s="1" t="s">
        <v>3135</v>
      </c>
      <c r="U8268" s="1" t="s">
        <v>59</v>
      </c>
      <c r="X8268" s="1" t="s">
        <v>60</v>
      </c>
      <c r="Z8268" s="1" t="s">
        <v>60</v>
      </c>
      <c r="AP8268" s="1" t="s">
        <v>60</v>
      </c>
      <c r="AR8268" s="1" t="s">
        <v>60</v>
      </c>
      <c r="AT8268" s="1" t="s">
        <v>329</v>
      </c>
      <c r="AU8268" s="1" t="s">
        <v>167</v>
      </c>
      <c r="AV8268" s="1" t="s">
        <v>168</v>
      </c>
      <c r="AX8268" s="3" t="str">
        <f t="array" ref="AX8268">TEXTJOIN(", ", TRUE, IF(X8268:AS8268="Y", X$1:AS$1, IF(X8268:AS8268&lt;&gt;"", X$1:AS$1 &amp; ": " &amp; X8268:AS8268, "")))
</f>
        <v>Heroin, Fentanyl, Heroin/Morph/Codeine, Any Opioid</v>
      </c>
    </row>
    <row r="8269">
      <c r="A8269" s="2">
        <v>41102.0</v>
      </c>
      <c r="B8269" s="1" t="s">
        <v>50</v>
      </c>
      <c r="C8269" s="1">
        <v>46.0</v>
      </c>
      <c r="D8269" s="1" t="s">
        <v>51</v>
      </c>
      <c r="E8269" s="1" t="s">
        <v>63</v>
      </c>
      <c r="G8269" s="1" t="s">
        <v>474</v>
      </c>
      <c r="H8269" s="1" t="s">
        <v>91</v>
      </c>
      <c r="J8269" s="1" t="s">
        <v>474</v>
      </c>
      <c r="L8269" s="1" t="s">
        <v>55</v>
      </c>
      <c r="M8269" s="1" t="s">
        <v>56</v>
      </c>
      <c r="N8269" s="1" t="s">
        <v>57</v>
      </c>
      <c r="O8269" s="1" t="s">
        <v>185</v>
      </c>
      <c r="P8269" s="1" t="s">
        <v>91</v>
      </c>
      <c r="R8269" s="1" t="s">
        <v>67</v>
      </c>
      <c r="T8269" s="1" t="s">
        <v>58</v>
      </c>
      <c r="U8269" s="1" t="s">
        <v>59</v>
      </c>
      <c r="Y8269" s="1" t="s">
        <v>60</v>
      </c>
      <c r="AT8269" s="1" t="s">
        <v>477</v>
      </c>
      <c r="AU8269" s="1" t="s">
        <v>477</v>
      </c>
      <c r="AV8269" s="1" t="s">
        <v>189</v>
      </c>
      <c r="AX8269" s="3" t="str">
        <f t="array" ref="AX8269">TEXTJOIN(", ", TRUE, IF(X8269:AS8269="Y", X$1:AS$1, IF(X8269:AS8269&lt;&gt;"", X$1:AS$1 &amp; ": " &amp; X8269:AS8269, "")))
</f>
        <v>Cocaine</v>
      </c>
    </row>
    <row r="8270">
      <c r="A8270" s="4">
        <v>44156.0</v>
      </c>
      <c r="B8270" s="1" t="s">
        <v>50</v>
      </c>
      <c r="C8270" s="1">
        <v>50.0</v>
      </c>
      <c r="D8270" s="1" t="s">
        <v>76</v>
      </c>
      <c r="E8270" s="1" t="s">
        <v>63</v>
      </c>
      <c r="G8270" s="1" t="s">
        <v>91</v>
      </c>
      <c r="H8270" s="1" t="s">
        <v>91</v>
      </c>
      <c r="I8270" s="1" t="s">
        <v>55</v>
      </c>
      <c r="J8270" s="1" t="s">
        <v>120</v>
      </c>
      <c r="K8270" s="1" t="s">
        <v>121</v>
      </c>
      <c r="L8270" s="1" t="s">
        <v>55</v>
      </c>
      <c r="M8270" s="1" t="s">
        <v>56</v>
      </c>
      <c r="N8270" s="1" t="s">
        <v>136</v>
      </c>
      <c r="O8270" s="1" t="s">
        <v>91</v>
      </c>
      <c r="P8270" s="1" t="s">
        <v>91</v>
      </c>
      <c r="Q8270" s="1" t="s">
        <v>55</v>
      </c>
      <c r="R8270" s="1" t="s">
        <v>67</v>
      </c>
      <c r="T8270" s="1" t="s">
        <v>7910</v>
      </c>
      <c r="U8270" s="1" t="s">
        <v>59</v>
      </c>
      <c r="AD8270" s="1" t="s">
        <v>60</v>
      </c>
      <c r="AO8270" s="1" t="s">
        <v>60</v>
      </c>
      <c r="AR8270" s="1" t="s">
        <v>60</v>
      </c>
      <c r="AT8270" s="1" t="s">
        <v>110</v>
      </c>
      <c r="AU8270" s="1" t="s">
        <v>236</v>
      </c>
      <c r="AV8270" s="1" t="s">
        <v>111</v>
      </c>
      <c r="AX8270" s="3" t="str">
        <f t="array" ref="AX8270">TEXTJOIN(", ", TRUE, IF(X8270:AS8270="Y", X$1:AS$1, IF(X8270:AS8270&lt;&gt;"", X$1:AS$1 &amp; ": " &amp; X8270:AS8270, "")))
</f>
        <v>Ethanol, Opiate NOS, Any Opioid</v>
      </c>
    </row>
    <row r="8271">
      <c r="A8271" s="2">
        <v>43188.0</v>
      </c>
      <c r="B8271" s="1" t="s">
        <v>50</v>
      </c>
      <c r="C8271" s="1">
        <v>47.0</v>
      </c>
      <c r="D8271" s="1" t="s">
        <v>76</v>
      </c>
      <c r="E8271" s="1" t="s">
        <v>63</v>
      </c>
      <c r="G8271" s="1" t="s">
        <v>256</v>
      </c>
      <c r="H8271" s="1" t="s">
        <v>103</v>
      </c>
      <c r="I8271" s="1" t="s">
        <v>55</v>
      </c>
      <c r="J8271" s="1" t="s">
        <v>256</v>
      </c>
      <c r="K8271" s="1" t="s">
        <v>103</v>
      </c>
      <c r="M8271" s="1" t="s">
        <v>56</v>
      </c>
      <c r="N8271" s="1" t="s">
        <v>136</v>
      </c>
      <c r="O8271" s="1" t="s">
        <v>256</v>
      </c>
      <c r="P8271" s="1" t="s">
        <v>103</v>
      </c>
      <c r="Q8271" s="1" t="s">
        <v>55</v>
      </c>
      <c r="R8271" s="1" t="s">
        <v>67</v>
      </c>
      <c r="T8271" s="1" t="s">
        <v>7911</v>
      </c>
      <c r="U8271" s="1" t="s">
        <v>59</v>
      </c>
      <c r="Y8271" s="1" t="s">
        <v>60</v>
      </c>
      <c r="Z8271" s="1" t="s">
        <v>60</v>
      </c>
      <c r="AF8271" s="1" t="s">
        <v>60</v>
      </c>
      <c r="AR8271" s="1" t="s">
        <v>60</v>
      </c>
      <c r="AT8271" s="1" t="s">
        <v>282</v>
      </c>
      <c r="AU8271" s="1" t="s">
        <v>282</v>
      </c>
      <c r="AV8271" s="1" t="s">
        <v>260</v>
      </c>
      <c r="AX8271" s="3" t="str">
        <f t="array" ref="AX8271">TEXTJOIN(", ", TRUE, IF(X8271:AS8271="Y", X$1:AS$1, IF(X8271:AS8271&lt;&gt;"", X$1:AS$1 &amp; ": " &amp; X8271:AS8271, "")))
</f>
        <v>Cocaine, Fentanyl, Benzodiazepine, Any Opioid</v>
      </c>
    </row>
    <row r="8272">
      <c r="A8272" s="2">
        <v>41681.0</v>
      </c>
      <c r="B8272" s="1" t="s">
        <v>50</v>
      </c>
      <c r="C8272" s="1">
        <v>57.0</v>
      </c>
      <c r="D8272" s="1" t="s">
        <v>51</v>
      </c>
      <c r="E8272" s="1" t="s">
        <v>63</v>
      </c>
      <c r="G8272" s="1" t="s">
        <v>53</v>
      </c>
      <c r="J8272" s="1" t="s">
        <v>352</v>
      </c>
      <c r="L8272" s="1" t="s">
        <v>55</v>
      </c>
      <c r="M8272" s="1" t="s">
        <v>522</v>
      </c>
      <c r="N8272" s="1" t="s">
        <v>136</v>
      </c>
      <c r="O8272" s="1" t="s">
        <v>352</v>
      </c>
      <c r="R8272" s="1" t="s">
        <v>44</v>
      </c>
      <c r="S8272" s="1" t="s">
        <v>7912</v>
      </c>
      <c r="T8272" s="1" t="s">
        <v>594</v>
      </c>
      <c r="U8272" s="1" t="s">
        <v>59</v>
      </c>
      <c r="X8272" s="1" t="s">
        <v>60</v>
      </c>
      <c r="AD8272" s="1" t="s">
        <v>60</v>
      </c>
      <c r="AF8272" s="1" t="s">
        <v>60</v>
      </c>
      <c r="AT8272" s="1" t="s">
        <v>61</v>
      </c>
      <c r="AU8272" s="1" t="s">
        <v>354</v>
      </c>
      <c r="AV8272" s="1" t="s">
        <v>355</v>
      </c>
      <c r="AX8272" s="3" t="str">
        <f t="array" ref="AX8272">TEXTJOIN(", ", TRUE, IF(X8272:AS8272="Y", X$1:AS$1, IF(X8272:AS8272&lt;&gt;"", X$1:AS$1 &amp; ": " &amp; X8272:AS8272, "")))
</f>
        <v>Heroin, Ethanol, Benzodiazepine</v>
      </c>
    </row>
    <row r="8273">
      <c r="A8273" s="2">
        <v>44237.0</v>
      </c>
      <c r="B8273" s="1" t="s">
        <v>50</v>
      </c>
      <c r="C8273" s="1">
        <v>26.0</v>
      </c>
      <c r="D8273" s="1" t="s">
        <v>51</v>
      </c>
      <c r="E8273" s="1" t="s">
        <v>63</v>
      </c>
      <c r="G8273" s="1" t="s">
        <v>498</v>
      </c>
      <c r="H8273" s="1" t="s">
        <v>65</v>
      </c>
      <c r="I8273" s="1" t="s">
        <v>55</v>
      </c>
      <c r="J8273" s="1" t="s">
        <v>498</v>
      </c>
      <c r="K8273" s="1" t="s">
        <v>65</v>
      </c>
      <c r="L8273" s="1" t="s">
        <v>55</v>
      </c>
      <c r="M8273" s="1" t="s">
        <v>56</v>
      </c>
      <c r="N8273" s="1" t="s">
        <v>93</v>
      </c>
      <c r="O8273" s="1" t="s">
        <v>65</v>
      </c>
      <c r="P8273" s="1" t="s">
        <v>65</v>
      </c>
      <c r="Q8273" s="1" t="s">
        <v>55</v>
      </c>
      <c r="R8273" s="1" t="s">
        <v>173</v>
      </c>
      <c r="T8273" s="1" t="s">
        <v>7913</v>
      </c>
      <c r="U8273" s="1" t="s">
        <v>59</v>
      </c>
      <c r="Z8273" s="1" t="s">
        <v>60</v>
      </c>
      <c r="AF8273" s="1" t="s">
        <v>60</v>
      </c>
      <c r="AR8273" s="1" t="s">
        <v>60</v>
      </c>
      <c r="AT8273" s="1" t="s">
        <v>500</v>
      </c>
      <c r="AU8273" s="1" t="s">
        <v>500</v>
      </c>
      <c r="AV8273" s="1" t="s">
        <v>150</v>
      </c>
      <c r="AX8273" s="3" t="str">
        <f t="array" ref="AX8273">TEXTJOIN(", ", TRUE, IF(X8273:AS8273="Y", X$1:AS$1, IF(X8273:AS8273&lt;&gt;"", X$1:AS$1 &amp; ": " &amp; X8273:AS8273, "")))
</f>
        <v>Fentanyl, Benzodiazepine, Any Opioid</v>
      </c>
    </row>
    <row r="8274">
      <c r="A8274" s="2">
        <v>42193.0</v>
      </c>
      <c r="B8274" s="1" t="s">
        <v>86</v>
      </c>
      <c r="C8274" s="1">
        <v>43.0</v>
      </c>
      <c r="D8274" s="1" t="s">
        <v>51</v>
      </c>
      <c r="E8274" s="1" t="s">
        <v>63</v>
      </c>
      <c r="G8274" s="1" t="s">
        <v>255</v>
      </c>
      <c r="H8274" s="1" t="s">
        <v>103</v>
      </c>
      <c r="I8274" s="1" t="s">
        <v>55</v>
      </c>
      <c r="J8274" s="1" t="s">
        <v>256</v>
      </c>
      <c r="M8274" s="1" t="s">
        <v>177</v>
      </c>
      <c r="O8274" s="1" t="s">
        <v>256</v>
      </c>
      <c r="P8274" s="1" t="s">
        <v>103</v>
      </c>
      <c r="Q8274" s="1" t="s">
        <v>55</v>
      </c>
      <c r="R8274" s="1" t="s">
        <v>44</v>
      </c>
      <c r="T8274" s="1" t="s">
        <v>2940</v>
      </c>
      <c r="U8274" s="1" t="s">
        <v>59</v>
      </c>
      <c r="W8274" s="1" t="s">
        <v>60</v>
      </c>
      <c r="X8274" s="1" t="s">
        <v>60</v>
      </c>
      <c r="Y8274" s="1" t="s">
        <v>60</v>
      </c>
      <c r="Z8274" s="1" t="s">
        <v>60</v>
      </c>
      <c r="AP8274" s="1" t="s">
        <v>60</v>
      </c>
      <c r="AR8274" s="1" t="s">
        <v>60</v>
      </c>
      <c r="AT8274" s="1" t="s">
        <v>259</v>
      </c>
      <c r="AU8274" s="1" t="s">
        <v>282</v>
      </c>
      <c r="AV8274" s="1" t="s">
        <v>260</v>
      </c>
      <c r="AX8274" s="3" t="str">
        <f t="array" ref="AX8274">TEXTJOIN(", ", TRUE, IF(X8274:AS8274="Y", X$1:AS$1, IF(X8274:AS8274&lt;&gt;"", X$1:AS$1 &amp; ": " &amp; X8274:AS8274, "")))
</f>
        <v>Heroin, Cocaine, Fentanyl, Heroin/Morph/Codeine, Any Opioid</v>
      </c>
    </row>
    <row r="8275">
      <c r="A8275" s="4">
        <v>43821.0</v>
      </c>
      <c r="B8275" s="1" t="s">
        <v>50</v>
      </c>
      <c r="C8275" s="1">
        <v>26.0</v>
      </c>
      <c r="D8275" s="1" t="s">
        <v>51</v>
      </c>
      <c r="E8275" s="1" t="s">
        <v>63</v>
      </c>
      <c r="F8275" s="1" t="s">
        <v>137</v>
      </c>
      <c r="G8275" s="1" t="s">
        <v>256</v>
      </c>
      <c r="H8275" s="1" t="s">
        <v>103</v>
      </c>
      <c r="I8275" s="1" t="s">
        <v>55</v>
      </c>
      <c r="J8275" s="1" t="s">
        <v>256</v>
      </c>
      <c r="K8275" s="1" t="s">
        <v>103</v>
      </c>
      <c r="L8275" s="1" t="s">
        <v>55</v>
      </c>
      <c r="M8275" s="1" t="s">
        <v>56</v>
      </c>
      <c r="N8275" s="1" t="s">
        <v>119</v>
      </c>
      <c r="O8275" s="1" t="s">
        <v>256</v>
      </c>
      <c r="P8275" s="1" t="s">
        <v>103</v>
      </c>
      <c r="Q8275" s="1" t="s">
        <v>55</v>
      </c>
      <c r="R8275" s="1" t="s">
        <v>56</v>
      </c>
      <c r="T8275" s="1" t="s">
        <v>2107</v>
      </c>
      <c r="U8275" s="1" t="s">
        <v>59</v>
      </c>
      <c r="Z8275" s="1" t="s">
        <v>60</v>
      </c>
      <c r="AB8275" s="1" t="s">
        <v>60</v>
      </c>
      <c r="AD8275" s="1" t="s">
        <v>60</v>
      </c>
      <c r="AR8275" s="1" t="s">
        <v>60</v>
      </c>
      <c r="AT8275" s="1" t="s">
        <v>282</v>
      </c>
      <c r="AU8275" s="1" t="s">
        <v>282</v>
      </c>
      <c r="AV8275" s="1" t="s">
        <v>260</v>
      </c>
      <c r="AX8275" s="3" t="str">
        <f t="array" ref="AX8275">TEXTJOIN(", ", TRUE, IF(X8275:AS8275="Y", X$1:AS$1, IF(X8275:AS8275&lt;&gt;"", X$1:AS$1 &amp; ": " &amp; X8275:AS8275, "")))
</f>
        <v>Fentanyl, Oxycodone, Ethanol, Any Opioid</v>
      </c>
    </row>
    <row r="8276">
      <c r="A8276" s="2">
        <v>43892.0</v>
      </c>
      <c r="B8276" s="1" t="s">
        <v>50</v>
      </c>
      <c r="C8276" s="1">
        <v>33.0</v>
      </c>
      <c r="D8276" s="1" t="s">
        <v>51</v>
      </c>
      <c r="E8276" s="1" t="s">
        <v>63</v>
      </c>
      <c r="G8276" s="1" t="s">
        <v>903</v>
      </c>
      <c r="H8276" s="1" t="s">
        <v>54</v>
      </c>
      <c r="I8276" s="1" t="s">
        <v>55</v>
      </c>
      <c r="J8276" s="1" t="s">
        <v>82</v>
      </c>
      <c r="K8276" s="1" t="s">
        <v>54</v>
      </c>
      <c r="L8276" s="1" t="s">
        <v>55</v>
      </c>
      <c r="M8276" s="1" t="s">
        <v>522</v>
      </c>
      <c r="N8276" s="1" t="s">
        <v>66</v>
      </c>
      <c r="O8276" s="1" t="s">
        <v>82</v>
      </c>
      <c r="P8276" s="1" t="s">
        <v>54</v>
      </c>
      <c r="Q8276" s="1" t="s">
        <v>55</v>
      </c>
      <c r="R8276" s="1" t="s">
        <v>67</v>
      </c>
      <c r="T8276" s="1" t="s">
        <v>1562</v>
      </c>
      <c r="U8276" s="1" t="s">
        <v>59</v>
      </c>
      <c r="Y8276" s="1" t="s">
        <v>60</v>
      </c>
      <c r="Z8276" s="1" t="s">
        <v>60</v>
      </c>
      <c r="AR8276" s="1" t="s">
        <v>60</v>
      </c>
      <c r="AT8276" s="1" t="s">
        <v>905</v>
      </c>
      <c r="AU8276" s="1" t="s">
        <v>329</v>
      </c>
      <c r="AV8276" s="1" t="s">
        <v>85</v>
      </c>
      <c r="AX8276" s="3" t="str">
        <f t="array" ref="AX8276">TEXTJOIN(", ", TRUE, IF(X8276:AS8276="Y", X$1:AS$1, IF(X8276:AS8276&lt;&gt;"", X$1:AS$1 &amp; ": " &amp; X8276:AS8276, "")))
</f>
        <v>Cocaine, Fentanyl, Any Opioid</v>
      </c>
    </row>
    <row r="8277">
      <c r="A8277" s="2">
        <v>42540.0</v>
      </c>
      <c r="B8277" s="1" t="s">
        <v>50</v>
      </c>
      <c r="C8277" s="1">
        <v>29.0</v>
      </c>
      <c r="D8277" s="1" t="s">
        <v>51</v>
      </c>
      <c r="E8277" s="1" t="s">
        <v>63</v>
      </c>
      <c r="G8277" s="1" t="s">
        <v>81</v>
      </c>
      <c r="H8277" s="1" t="s">
        <v>54</v>
      </c>
      <c r="I8277" s="1" t="s">
        <v>55</v>
      </c>
      <c r="J8277" s="1" t="s">
        <v>81</v>
      </c>
      <c r="M8277" s="1" t="s">
        <v>56</v>
      </c>
      <c r="N8277" s="1" t="s">
        <v>670</v>
      </c>
      <c r="O8277" s="1" t="s">
        <v>103</v>
      </c>
      <c r="R8277" s="1" t="s">
        <v>67</v>
      </c>
      <c r="T8277" s="1" t="s">
        <v>7914</v>
      </c>
      <c r="U8277" s="1" t="s">
        <v>59</v>
      </c>
      <c r="X8277" s="1" t="s">
        <v>60</v>
      </c>
      <c r="Y8277" s="1" t="s">
        <v>60</v>
      </c>
      <c r="Z8277" s="1" t="s">
        <v>60</v>
      </c>
      <c r="AB8277" s="1" t="s">
        <v>60</v>
      </c>
      <c r="AP8277" s="1" t="s">
        <v>60</v>
      </c>
      <c r="AR8277" s="1" t="s">
        <v>60</v>
      </c>
      <c r="AT8277" s="1" t="s">
        <v>84</v>
      </c>
      <c r="AU8277" s="1" t="s">
        <v>84</v>
      </c>
      <c r="AV8277" s="1" t="s">
        <v>168</v>
      </c>
      <c r="AX8277" s="3" t="str">
        <f t="array" ref="AX8277">TEXTJOIN(", ", TRUE, IF(X8277:AS8277="Y", X$1:AS$1, IF(X8277:AS8277&lt;&gt;"", X$1:AS$1 &amp; ": " &amp; X8277:AS8277, "")))
</f>
        <v>Heroin, Cocaine, Fentanyl, Oxycodone, Heroin/Morph/Codeine, Any Opioid</v>
      </c>
    </row>
    <row r="8278">
      <c r="A8278" s="2">
        <v>44036.0</v>
      </c>
      <c r="B8278" s="1" t="s">
        <v>50</v>
      </c>
      <c r="C8278" s="1">
        <v>37.0</v>
      </c>
      <c r="D8278" s="1" t="s">
        <v>76</v>
      </c>
      <c r="E8278" s="1" t="s">
        <v>63</v>
      </c>
      <c r="F8278" s="1" t="s">
        <v>137</v>
      </c>
      <c r="G8278" s="1" t="s">
        <v>65</v>
      </c>
      <c r="H8278" s="1" t="s">
        <v>65</v>
      </c>
      <c r="I8278" s="1" t="s">
        <v>55</v>
      </c>
      <c r="J8278" s="1" t="s">
        <v>117</v>
      </c>
      <c r="M8278" s="1" t="s">
        <v>118</v>
      </c>
      <c r="N8278" s="1" t="s">
        <v>155</v>
      </c>
      <c r="O8278" s="1" t="s">
        <v>65</v>
      </c>
      <c r="P8278" s="1" t="s">
        <v>65</v>
      </c>
      <c r="Q8278" s="1" t="s">
        <v>55</v>
      </c>
      <c r="R8278" s="1" t="s">
        <v>56</v>
      </c>
      <c r="T8278" s="1" t="s">
        <v>7915</v>
      </c>
      <c r="U8278" s="1" t="s">
        <v>59</v>
      </c>
      <c r="Z8278" s="1" t="s">
        <v>60</v>
      </c>
      <c r="AG8278" s="1" t="s">
        <v>60</v>
      </c>
      <c r="AJ8278" s="1" t="s">
        <v>60</v>
      </c>
      <c r="AM8278" s="1" t="s">
        <v>60</v>
      </c>
      <c r="AR8278" s="1" t="s">
        <v>60</v>
      </c>
      <c r="AT8278" s="1" t="s">
        <v>410</v>
      </c>
      <c r="AV8278" s="1" t="s">
        <v>150</v>
      </c>
      <c r="AX8278" s="3" t="str">
        <f t="array" ref="AX8278">TEXTJOIN(", ", TRUE, IF(X8278:AS8278="Y", X$1:AS$1, IF(X8278:AS8278&lt;&gt;"", X$1:AS$1 &amp; ": " &amp; X8278:AS8278, "")))
</f>
        <v>Fentanyl, Methadone, Tramad, Xylazine, Any Opioid</v>
      </c>
    </row>
    <row r="8279">
      <c r="A8279" s="2">
        <v>41722.0</v>
      </c>
      <c r="B8279" s="1" t="s">
        <v>50</v>
      </c>
      <c r="C8279" s="1">
        <v>26.0</v>
      </c>
      <c r="D8279" s="1" t="s">
        <v>76</v>
      </c>
      <c r="E8279" s="1" t="s">
        <v>63</v>
      </c>
      <c r="G8279" s="1" t="s">
        <v>226</v>
      </c>
      <c r="J8279" s="1" t="s">
        <v>484</v>
      </c>
      <c r="L8279" s="1" t="s">
        <v>55</v>
      </c>
      <c r="M8279" s="1" t="s">
        <v>44</v>
      </c>
      <c r="N8279" s="1" t="s">
        <v>148</v>
      </c>
      <c r="O8279" s="1" t="s">
        <v>484</v>
      </c>
      <c r="R8279" s="1" t="s">
        <v>44</v>
      </c>
      <c r="S8279" s="1" t="s">
        <v>1339</v>
      </c>
      <c r="T8279" s="1" t="s">
        <v>7916</v>
      </c>
      <c r="U8279" s="1" t="s">
        <v>59</v>
      </c>
      <c r="X8279" s="1" t="s">
        <v>60</v>
      </c>
      <c r="Y8279" s="1" t="s">
        <v>60</v>
      </c>
      <c r="AT8279" s="1" t="s">
        <v>228</v>
      </c>
      <c r="AU8279" s="1" t="s">
        <v>682</v>
      </c>
      <c r="AV8279" s="1" t="s">
        <v>487</v>
      </c>
      <c r="AX8279" s="3" t="str">
        <f t="array" ref="AX8279">TEXTJOIN(", ", TRUE, IF(X8279:AS8279="Y", X$1:AS$1, IF(X8279:AS8279&lt;&gt;"", X$1:AS$1 &amp; ": " &amp; X8279:AS8279, "")))
</f>
        <v>Heroin, Cocaine</v>
      </c>
    </row>
    <row r="8280">
      <c r="A8280" s="2">
        <v>44358.0</v>
      </c>
      <c r="B8280" s="1" t="s">
        <v>50</v>
      </c>
      <c r="C8280" s="1">
        <v>56.0</v>
      </c>
      <c r="D8280" s="1" t="s">
        <v>51</v>
      </c>
      <c r="E8280" s="1" t="s">
        <v>63</v>
      </c>
      <c r="F8280" s="1" t="s">
        <v>267</v>
      </c>
      <c r="G8280" s="1" t="s">
        <v>91</v>
      </c>
      <c r="H8280" s="1" t="s">
        <v>91</v>
      </c>
      <c r="I8280" s="1" t="s">
        <v>55</v>
      </c>
      <c r="J8280" s="1" t="s">
        <v>91</v>
      </c>
      <c r="K8280" s="1" t="s">
        <v>91</v>
      </c>
      <c r="L8280" s="1" t="s">
        <v>55</v>
      </c>
      <c r="M8280" s="1" t="s">
        <v>56</v>
      </c>
      <c r="N8280" s="1" t="s">
        <v>119</v>
      </c>
      <c r="O8280" s="1" t="s">
        <v>91</v>
      </c>
      <c r="P8280" s="1" t="s">
        <v>91</v>
      </c>
      <c r="Q8280" s="1" t="s">
        <v>55</v>
      </c>
      <c r="R8280" s="1" t="s">
        <v>56</v>
      </c>
      <c r="T8280" s="1" t="s">
        <v>3979</v>
      </c>
      <c r="U8280" s="1" t="s">
        <v>59</v>
      </c>
      <c r="X8280" s="1" t="s">
        <v>60</v>
      </c>
      <c r="Z8280" s="1" t="s">
        <v>60</v>
      </c>
      <c r="AP8280" s="1" t="s">
        <v>60</v>
      </c>
      <c r="AR8280" s="1" t="s">
        <v>60</v>
      </c>
      <c r="AT8280" s="1" t="s">
        <v>110</v>
      </c>
      <c r="AU8280" s="1" t="s">
        <v>110</v>
      </c>
      <c r="AV8280" s="1" t="s">
        <v>111</v>
      </c>
      <c r="AX8280" s="3" t="str">
        <f t="array" ref="AX8280">TEXTJOIN(", ", TRUE, IF(X8280:AS8280="Y", X$1:AS$1, IF(X8280:AS8280&lt;&gt;"", X$1:AS$1 &amp; ": " &amp; X8280:AS8280, "")))
</f>
        <v>Heroin, Fentanyl, Heroin/Morph/Codeine, Any Opioid</v>
      </c>
    </row>
    <row r="8281">
      <c r="A8281" s="2">
        <v>41356.0</v>
      </c>
      <c r="B8281" s="1" t="s">
        <v>50</v>
      </c>
      <c r="C8281" s="1">
        <v>53.0</v>
      </c>
      <c r="D8281" s="1" t="s">
        <v>51</v>
      </c>
      <c r="E8281" s="1" t="s">
        <v>63</v>
      </c>
      <c r="G8281" s="1" t="s">
        <v>91</v>
      </c>
      <c r="H8281" s="1" t="s">
        <v>91</v>
      </c>
      <c r="J8281" s="1" t="s">
        <v>91</v>
      </c>
      <c r="L8281" s="1" t="s">
        <v>55</v>
      </c>
      <c r="M8281" s="1" t="s">
        <v>56</v>
      </c>
      <c r="N8281" s="1" t="s">
        <v>113</v>
      </c>
      <c r="O8281" s="1" t="s">
        <v>91</v>
      </c>
      <c r="P8281" s="1" t="s">
        <v>91</v>
      </c>
      <c r="R8281" s="1" t="s">
        <v>56</v>
      </c>
      <c r="T8281" s="1" t="s">
        <v>2058</v>
      </c>
      <c r="U8281" s="1" t="s">
        <v>59</v>
      </c>
      <c r="X8281" s="1" t="s">
        <v>60</v>
      </c>
      <c r="Y8281" s="1" t="s">
        <v>60</v>
      </c>
      <c r="AT8281" s="1" t="s">
        <v>110</v>
      </c>
      <c r="AU8281" s="1" t="s">
        <v>110</v>
      </c>
      <c r="AV8281" s="1" t="s">
        <v>111</v>
      </c>
      <c r="AX8281" s="3" t="str">
        <f t="array" ref="AX8281">TEXTJOIN(", ", TRUE, IF(X8281:AS8281="Y", X$1:AS$1, IF(X8281:AS8281&lt;&gt;"", X$1:AS$1 &amp; ": " &amp; X8281:AS8281, "")))
</f>
        <v>Heroin, Cocaine</v>
      </c>
    </row>
    <row r="8282">
      <c r="A8282" s="2">
        <v>41916.0</v>
      </c>
      <c r="B8282" s="1" t="s">
        <v>50</v>
      </c>
      <c r="C8282" s="1">
        <v>36.0</v>
      </c>
      <c r="D8282" s="1" t="s">
        <v>51</v>
      </c>
      <c r="E8282" s="1" t="s">
        <v>63</v>
      </c>
      <c r="G8282" s="1" t="s">
        <v>432</v>
      </c>
      <c r="J8282" s="1" t="s">
        <v>432</v>
      </c>
      <c r="L8282" s="1" t="s">
        <v>55</v>
      </c>
      <c r="M8282" s="1" t="s">
        <v>56</v>
      </c>
      <c r="N8282" s="1" t="s">
        <v>113</v>
      </c>
      <c r="O8282" s="1" t="s">
        <v>432</v>
      </c>
      <c r="P8282" s="1" t="s">
        <v>91</v>
      </c>
      <c r="R8282" s="1" t="s">
        <v>56</v>
      </c>
      <c r="T8282" s="1" t="s">
        <v>73</v>
      </c>
      <c r="U8282" s="1" t="s">
        <v>59</v>
      </c>
      <c r="X8282" s="1" t="s">
        <v>60</v>
      </c>
      <c r="AT8282" s="1" t="s">
        <v>434</v>
      </c>
      <c r="AU8282" s="1" t="s">
        <v>434</v>
      </c>
      <c r="AV8282" s="1" t="s">
        <v>435</v>
      </c>
      <c r="AX8282" s="3" t="str">
        <f t="array" ref="AX8282">TEXTJOIN(", ", TRUE, IF(X8282:AS8282="Y", X$1:AS$1, IF(X8282:AS8282&lt;&gt;"", X$1:AS$1 &amp; ": " &amp; X8282:AS8282, "")))
</f>
        <v>Heroin</v>
      </c>
    </row>
    <row r="8283">
      <c r="A8283" s="2">
        <v>42282.0</v>
      </c>
      <c r="B8283" s="1" t="s">
        <v>86</v>
      </c>
      <c r="C8283" s="1">
        <v>33.0</v>
      </c>
      <c r="D8283" s="1" t="s">
        <v>51</v>
      </c>
      <c r="E8283" s="1" t="s">
        <v>63</v>
      </c>
      <c r="G8283" s="1" t="s">
        <v>277</v>
      </c>
      <c r="H8283" s="1" t="s">
        <v>103</v>
      </c>
      <c r="I8283" s="1" t="s">
        <v>55</v>
      </c>
      <c r="J8283" s="1" t="s">
        <v>277</v>
      </c>
      <c r="M8283" s="1" t="s">
        <v>56</v>
      </c>
      <c r="O8283" s="1" t="s">
        <v>277</v>
      </c>
      <c r="P8283" s="1" t="s">
        <v>103</v>
      </c>
      <c r="Q8283" s="1" t="s">
        <v>55</v>
      </c>
      <c r="R8283" s="1" t="s">
        <v>56</v>
      </c>
      <c r="T8283" s="1" t="s">
        <v>7917</v>
      </c>
      <c r="U8283" s="1" t="s">
        <v>59</v>
      </c>
      <c r="W8283" s="1" t="s">
        <v>60</v>
      </c>
      <c r="X8283" s="1" t="s">
        <v>60</v>
      </c>
      <c r="AF8283" s="1" t="s">
        <v>60</v>
      </c>
      <c r="AP8283" s="1" t="s">
        <v>60</v>
      </c>
      <c r="AR8283" s="1" t="s">
        <v>60</v>
      </c>
      <c r="AT8283" s="1" t="s">
        <v>1136</v>
      </c>
      <c r="AU8283" s="1" t="s">
        <v>1136</v>
      </c>
      <c r="AV8283" s="1" t="s">
        <v>279</v>
      </c>
      <c r="AX8283" s="3" t="str">
        <f t="array" ref="AX8283">TEXTJOIN(", ", TRUE, IF(X8283:AS8283="Y", X$1:AS$1, IF(X8283:AS8283&lt;&gt;"", X$1:AS$1 &amp; ": " &amp; X8283:AS8283, "")))
</f>
        <v>Heroin, Benzodiazepine, Heroin/Morph/Codeine, Any Opioid</v>
      </c>
    </row>
    <row r="8284">
      <c r="A8284" s="2">
        <v>41328.0</v>
      </c>
      <c r="B8284" s="1" t="s">
        <v>50</v>
      </c>
      <c r="C8284" s="1">
        <v>18.0</v>
      </c>
      <c r="D8284" s="1" t="s">
        <v>51</v>
      </c>
      <c r="E8284" s="1" t="s">
        <v>63</v>
      </c>
      <c r="G8284" s="1" t="s">
        <v>654</v>
      </c>
      <c r="H8284" s="1" t="s">
        <v>65</v>
      </c>
      <c r="J8284" s="1" t="s">
        <v>654</v>
      </c>
      <c r="L8284" s="1" t="s">
        <v>55</v>
      </c>
      <c r="M8284" s="1" t="s">
        <v>56</v>
      </c>
      <c r="N8284" s="1" t="s">
        <v>7918</v>
      </c>
      <c r="O8284" s="1" t="s">
        <v>64</v>
      </c>
      <c r="P8284" s="1" t="s">
        <v>65</v>
      </c>
      <c r="R8284" s="1" t="s">
        <v>67</v>
      </c>
      <c r="T8284" s="1" t="s">
        <v>232</v>
      </c>
      <c r="U8284" s="1" t="s">
        <v>59</v>
      </c>
      <c r="X8284" s="1" t="s">
        <v>60</v>
      </c>
      <c r="Y8284" s="1" t="s">
        <v>60</v>
      </c>
      <c r="AT8284" s="1" t="s">
        <v>657</v>
      </c>
      <c r="AU8284" s="1" t="s">
        <v>657</v>
      </c>
      <c r="AV8284" s="1" t="s">
        <v>70</v>
      </c>
      <c r="AX8284" s="3" t="str">
        <f t="array" ref="AX8284">TEXTJOIN(", ", TRUE, IF(X8284:AS8284="Y", X$1:AS$1, IF(X8284:AS8284&lt;&gt;"", X$1:AS$1 &amp; ": " &amp; X8284:AS8284, "")))
</f>
        <v>Heroin, Cocaine</v>
      </c>
    </row>
    <row r="8285">
      <c r="A8285" s="2">
        <v>43930.0</v>
      </c>
      <c r="B8285" s="1" t="s">
        <v>50</v>
      </c>
      <c r="C8285" s="1">
        <v>51.0</v>
      </c>
      <c r="D8285" s="1" t="s">
        <v>76</v>
      </c>
      <c r="E8285" s="1" t="s">
        <v>52</v>
      </c>
      <c r="G8285" s="1" t="s">
        <v>91</v>
      </c>
      <c r="H8285" s="1" t="s">
        <v>91</v>
      </c>
      <c r="I8285" s="1" t="s">
        <v>55</v>
      </c>
      <c r="J8285" s="1" t="s">
        <v>91</v>
      </c>
      <c r="K8285" s="1" t="s">
        <v>91</v>
      </c>
      <c r="L8285" s="1" t="s">
        <v>55</v>
      </c>
      <c r="M8285" s="1" t="s">
        <v>404</v>
      </c>
      <c r="N8285" s="1" t="s">
        <v>119</v>
      </c>
      <c r="O8285" s="1" t="s">
        <v>91</v>
      </c>
      <c r="P8285" s="1" t="s">
        <v>91</v>
      </c>
      <c r="Q8285" s="1" t="s">
        <v>55</v>
      </c>
      <c r="R8285" s="1" t="s">
        <v>44</v>
      </c>
      <c r="T8285" s="1" t="s">
        <v>83</v>
      </c>
      <c r="U8285" s="1" t="s">
        <v>59</v>
      </c>
      <c r="V8285" s="1" t="s">
        <v>258</v>
      </c>
      <c r="Y8285" s="1" t="s">
        <v>60</v>
      </c>
      <c r="Z8285" s="1" t="s">
        <v>60</v>
      </c>
      <c r="AR8285" s="1" t="s">
        <v>60</v>
      </c>
      <c r="AT8285" s="1" t="s">
        <v>110</v>
      </c>
      <c r="AU8285" s="1" t="s">
        <v>110</v>
      </c>
      <c r="AV8285" s="1" t="s">
        <v>111</v>
      </c>
      <c r="AX8285" s="3" t="str">
        <f t="array" ref="AX8285">TEXTJOIN(", ", TRUE, IF(X8285:AS8285="Y", X$1:AS$1, IF(X8285:AS8285&lt;&gt;"", X$1:AS$1 &amp; ": " &amp; X8285:AS8285, "")))
</f>
        <v>Cocaine, Fentanyl, Any Opioid</v>
      </c>
    </row>
    <row r="8286">
      <c r="A8286" s="2">
        <v>43843.0</v>
      </c>
      <c r="B8286" s="1" t="s">
        <v>50</v>
      </c>
      <c r="C8286" s="1">
        <v>34.0</v>
      </c>
      <c r="D8286" s="1" t="s">
        <v>51</v>
      </c>
      <c r="E8286" s="1" t="s">
        <v>63</v>
      </c>
      <c r="G8286" s="1" t="s">
        <v>322</v>
      </c>
      <c r="H8286" s="1" t="s">
        <v>91</v>
      </c>
      <c r="I8286" s="1" t="s">
        <v>55</v>
      </c>
      <c r="J8286" s="1" t="s">
        <v>322</v>
      </c>
      <c r="K8286" s="1" t="s">
        <v>91</v>
      </c>
      <c r="L8286" s="1" t="s">
        <v>55</v>
      </c>
      <c r="M8286" s="1" t="s">
        <v>56</v>
      </c>
      <c r="N8286" s="1" t="s">
        <v>136</v>
      </c>
      <c r="O8286" s="1" t="s">
        <v>322</v>
      </c>
      <c r="P8286" s="1" t="s">
        <v>91</v>
      </c>
      <c r="Q8286" s="1" t="s">
        <v>55</v>
      </c>
      <c r="R8286" s="1" t="s">
        <v>56</v>
      </c>
      <c r="T8286" s="1" t="s">
        <v>7919</v>
      </c>
      <c r="U8286" s="1" t="s">
        <v>59</v>
      </c>
      <c r="Y8286" s="1" t="s">
        <v>60</v>
      </c>
      <c r="Z8286" s="1" t="s">
        <v>60</v>
      </c>
      <c r="AD8286" s="1" t="s">
        <v>60</v>
      </c>
      <c r="AR8286" s="1" t="s">
        <v>60</v>
      </c>
      <c r="AT8286" s="1" t="s">
        <v>324</v>
      </c>
      <c r="AU8286" s="1" t="s">
        <v>324</v>
      </c>
      <c r="AV8286" s="1" t="s">
        <v>325</v>
      </c>
      <c r="AX8286" s="3" t="str">
        <f t="array" ref="AX8286">TEXTJOIN(", ", TRUE, IF(X8286:AS8286="Y", X$1:AS$1, IF(X8286:AS8286&lt;&gt;"", X$1:AS$1 &amp; ": " &amp; X8286:AS8286, "")))
</f>
        <v>Cocaine, Fentanyl, Ethanol, Any Opioid</v>
      </c>
    </row>
    <row r="8287">
      <c r="A8287" s="2">
        <v>41360.0</v>
      </c>
      <c r="B8287" s="1" t="s">
        <v>50</v>
      </c>
      <c r="C8287" s="1">
        <v>37.0</v>
      </c>
      <c r="D8287" s="1" t="s">
        <v>51</v>
      </c>
      <c r="E8287" s="1" t="s">
        <v>63</v>
      </c>
      <c r="G8287" s="1" t="s">
        <v>479</v>
      </c>
      <c r="H8287" s="1" t="s">
        <v>263</v>
      </c>
      <c r="J8287" s="1" t="s">
        <v>7920</v>
      </c>
      <c r="L8287" s="1" t="s">
        <v>55</v>
      </c>
      <c r="M8287" s="1" t="s">
        <v>56</v>
      </c>
      <c r="N8287" s="1" t="s">
        <v>104</v>
      </c>
      <c r="O8287" s="1" t="s">
        <v>91</v>
      </c>
      <c r="P8287" s="1" t="s">
        <v>91</v>
      </c>
      <c r="R8287" s="1" t="s">
        <v>67</v>
      </c>
      <c r="T8287" s="1" t="s">
        <v>7921</v>
      </c>
      <c r="AS8287" s="1" t="s">
        <v>1529</v>
      </c>
      <c r="AT8287" s="1" t="s">
        <v>482</v>
      </c>
      <c r="AU8287" s="1" t="s">
        <v>7922</v>
      </c>
      <c r="AV8287" s="1" t="s">
        <v>111</v>
      </c>
      <c r="AX8287" s="3" t="str">
        <f t="array" ref="AX8287">TEXTJOIN(", ", TRUE, IF(X8287:AS8287="Y", X$1:AS$1, IF(X8287:AS8287&lt;&gt;"", X$1:AS$1 &amp; ": " &amp; X8287:AS8287, "")))
</f>
        <v>Other: opiate</v>
      </c>
    </row>
    <row r="8288">
      <c r="A8288" s="2">
        <v>42466.0</v>
      </c>
      <c r="B8288" s="1" t="s">
        <v>50</v>
      </c>
      <c r="C8288" s="1">
        <v>44.0</v>
      </c>
      <c r="D8288" s="1" t="s">
        <v>51</v>
      </c>
      <c r="E8288" s="1" t="s">
        <v>52</v>
      </c>
      <c r="G8288" s="1" t="s">
        <v>64</v>
      </c>
      <c r="H8288" s="1" t="s">
        <v>65</v>
      </c>
      <c r="I8288" s="1" t="s">
        <v>55</v>
      </c>
      <c r="J8288" s="1" t="s">
        <v>64</v>
      </c>
      <c r="M8288" s="1" t="s">
        <v>92</v>
      </c>
      <c r="N8288" s="1" t="s">
        <v>136</v>
      </c>
      <c r="O8288" s="1" t="s">
        <v>103</v>
      </c>
      <c r="R8288" s="1" t="s">
        <v>67</v>
      </c>
      <c r="T8288" s="1" t="s">
        <v>2317</v>
      </c>
      <c r="U8288" s="1" t="s">
        <v>59</v>
      </c>
      <c r="X8288" s="1" t="s">
        <v>60</v>
      </c>
      <c r="Z8288" s="1" t="s">
        <v>60</v>
      </c>
      <c r="AP8288" s="1" t="s">
        <v>60</v>
      </c>
      <c r="AR8288" s="1" t="s">
        <v>60</v>
      </c>
      <c r="AT8288" s="1" t="s">
        <v>69</v>
      </c>
      <c r="AU8288" s="1" t="s">
        <v>69</v>
      </c>
      <c r="AV8288" s="1" t="s">
        <v>168</v>
      </c>
      <c r="AX8288" s="3" t="str">
        <f t="array" ref="AX8288">TEXTJOIN(", ", TRUE, IF(X8288:AS8288="Y", X$1:AS$1, IF(X8288:AS8288&lt;&gt;"", X$1:AS$1 &amp; ": " &amp; X8288:AS8288, "")))
</f>
        <v>Heroin, Fentanyl, Heroin/Morph/Codeine, Any Opioid</v>
      </c>
    </row>
    <row r="8289">
      <c r="A8289" s="4">
        <v>41632.0</v>
      </c>
      <c r="B8289" s="1" t="s">
        <v>50</v>
      </c>
      <c r="C8289" s="1">
        <v>51.0</v>
      </c>
      <c r="D8289" s="1" t="s">
        <v>51</v>
      </c>
      <c r="E8289" s="1" t="s">
        <v>63</v>
      </c>
      <c r="F8289" s="1" t="s">
        <v>137</v>
      </c>
      <c r="G8289" s="1" t="s">
        <v>82</v>
      </c>
      <c r="H8289" s="1" t="s">
        <v>54</v>
      </c>
      <c r="J8289" s="1" t="s">
        <v>82</v>
      </c>
      <c r="L8289" s="1" t="s">
        <v>55</v>
      </c>
      <c r="M8289" s="1" t="s">
        <v>56</v>
      </c>
      <c r="N8289" s="1" t="s">
        <v>136</v>
      </c>
      <c r="O8289" s="1" t="s">
        <v>82</v>
      </c>
      <c r="P8289" s="1" t="s">
        <v>54</v>
      </c>
      <c r="R8289" s="1" t="s">
        <v>56</v>
      </c>
      <c r="T8289" s="1" t="s">
        <v>1524</v>
      </c>
      <c r="U8289" s="1" t="s">
        <v>59</v>
      </c>
      <c r="Y8289" s="1" t="s">
        <v>60</v>
      </c>
      <c r="Z8289" s="1" t="s">
        <v>60</v>
      </c>
      <c r="AT8289" s="1" t="s">
        <v>329</v>
      </c>
      <c r="AU8289" s="1" t="s">
        <v>329</v>
      </c>
      <c r="AV8289" s="1" t="s">
        <v>85</v>
      </c>
      <c r="AX8289" s="3" t="str">
        <f t="array" ref="AX8289">TEXTJOIN(", ", TRUE, IF(X8289:AS8289="Y", X$1:AS$1, IF(X8289:AS8289&lt;&gt;"", X$1:AS$1 &amp; ": " &amp; X8289:AS8289, "")))
</f>
        <v>Cocaine, Fentanyl</v>
      </c>
    </row>
    <row r="8290">
      <c r="A8290" s="2">
        <v>43528.0</v>
      </c>
      <c r="B8290" s="1" t="s">
        <v>50</v>
      </c>
      <c r="C8290" s="1">
        <v>29.0</v>
      </c>
      <c r="D8290" s="1" t="s">
        <v>51</v>
      </c>
      <c r="E8290" s="1" t="s">
        <v>52</v>
      </c>
      <c r="G8290" s="1" t="s">
        <v>256</v>
      </c>
      <c r="H8290" s="1" t="s">
        <v>103</v>
      </c>
      <c r="I8290" s="1" t="s">
        <v>55</v>
      </c>
      <c r="J8290" s="1" t="s">
        <v>256</v>
      </c>
      <c r="K8290" s="1" t="s">
        <v>103</v>
      </c>
      <c r="L8290" s="1" t="s">
        <v>55</v>
      </c>
      <c r="M8290" s="1" t="s">
        <v>820</v>
      </c>
      <c r="N8290" s="1" t="s">
        <v>7923</v>
      </c>
      <c r="O8290" s="1" t="s">
        <v>256</v>
      </c>
      <c r="P8290" s="1" t="s">
        <v>103</v>
      </c>
      <c r="Q8290" s="1" t="s">
        <v>55</v>
      </c>
      <c r="R8290" s="1" t="s">
        <v>67</v>
      </c>
      <c r="T8290" s="1" t="s">
        <v>7924</v>
      </c>
      <c r="U8290" s="1" t="s">
        <v>59</v>
      </c>
      <c r="X8290" s="1" t="s">
        <v>60</v>
      </c>
      <c r="Z8290" s="1" t="s">
        <v>60</v>
      </c>
      <c r="AP8290" s="1" t="s">
        <v>60</v>
      </c>
      <c r="AR8290" s="1" t="s">
        <v>60</v>
      </c>
      <c r="AS8290" s="1" t="s">
        <v>3649</v>
      </c>
      <c r="AT8290" s="1" t="s">
        <v>282</v>
      </c>
      <c r="AU8290" s="1" t="s">
        <v>282</v>
      </c>
      <c r="AV8290" s="1" t="s">
        <v>260</v>
      </c>
      <c r="AX8290" s="3" t="str">
        <f t="array" ref="AX8290">TEXTJOIN(", ", TRUE, IF(X8290:AS8290="Y", X$1:AS$1, IF(X8290:AS8290&lt;&gt;"", X$1:AS$1 &amp; ": " &amp; X8290:AS8290, "")))
</f>
        <v>Heroin, Fentanyl, Heroin/Morph/Codeine, Any Opioid, Other: Xylazine, PCP</v>
      </c>
    </row>
    <row r="8291">
      <c r="A8291" s="2">
        <v>44271.0</v>
      </c>
      <c r="B8291" s="1" t="s">
        <v>50</v>
      </c>
      <c r="C8291" s="1">
        <v>37.0</v>
      </c>
      <c r="D8291" s="1" t="s">
        <v>76</v>
      </c>
      <c r="E8291" s="1" t="s">
        <v>63</v>
      </c>
      <c r="G8291" s="1" t="s">
        <v>1048</v>
      </c>
      <c r="H8291" s="1" t="s">
        <v>65</v>
      </c>
      <c r="I8291" s="1" t="s">
        <v>55</v>
      </c>
      <c r="J8291" s="1" t="s">
        <v>64</v>
      </c>
      <c r="K8291" s="1" t="s">
        <v>65</v>
      </c>
      <c r="L8291" s="1" t="s">
        <v>55</v>
      </c>
      <c r="M8291" s="1" t="s">
        <v>333</v>
      </c>
      <c r="N8291" s="1" t="s">
        <v>119</v>
      </c>
      <c r="O8291" s="1" t="s">
        <v>64</v>
      </c>
      <c r="P8291" s="1" t="s">
        <v>65</v>
      </c>
      <c r="Q8291" s="1" t="s">
        <v>55</v>
      </c>
      <c r="R8291" s="1" t="s">
        <v>173</v>
      </c>
      <c r="T8291" s="1" t="s">
        <v>7925</v>
      </c>
      <c r="U8291" s="1" t="s">
        <v>59</v>
      </c>
      <c r="Z8291" s="1" t="s">
        <v>60</v>
      </c>
      <c r="AD8291" s="1" t="s">
        <v>60</v>
      </c>
      <c r="AF8291" s="1" t="s">
        <v>60</v>
      </c>
      <c r="AR8291" s="1" t="s">
        <v>60</v>
      </c>
      <c r="AT8291" s="1" t="s">
        <v>1049</v>
      </c>
      <c r="AU8291" s="1" t="s">
        <v>69</v>
      </c>
      <c r="AV8291" s="1" t="s">
        <v>70</v>
      </c>
      <c r="AX8291" s="3" t="str">
        <f t="array" ref="AX8291">TEXTJOIN(", ", TRUE, IF(X8291:AS8291="Y", X$1:AS$1, IF(X8291:AS8291&lt;&gt;"", X$1:AS$1 &amp; ": " &amp; X8291:AS8291, "")))
</f>
        <v>Fentanyl, Ethanol, Benzodiazepine, Any Opioid</v>
      </c>
    </row>
    <row r="8292">
      <c r="A8292" s="2">
        <v>44470.0</v>
      </c>
      <c r="B8292" s="1" t="s">
        <v>50</v>
      </c>
      <c r="C8292" s="1">
        <v>40.0</v>
      </c>
      <c r="D8292" s="1" t="s">
        <v>51</v>
      </c>
      <c r="E8292" s="1" t="s">
        <v>502</v>
      </c>
      <c r="G8292" s="1" t="s">
        <v>91</v>
      </c>
      <c r="H8292" s="1" t="s">
        <v>91</v>
      </c>
      <c r="I8292" s="1" t="s">
        <v>55</v>
      </c>
      <c r="J8292" s="1" t="s">
        <v>91</v>
      </c>
      <c r="K8292" s="1" t="s">
        <v>91</v>
      </c>
      <c r="L8292" s="1" t="s">
        <v>55</v>
      </c>
      <c r="M8292" s="1" t="s">
        <v>728</v>
      </c>
      <c r="N8292" s="1" t="s">
        <v>136</v>
      </c>
      <c r="O8292" s="1" t="s">
        <v>91</v>
      </c>
      <c r="P8292" s="1" t="s">
        <v>91</v>
      </c>
      <c r="Q8292" s="1" t="s">
        <v>55</v>
      </c>
      <c r="R8292" s="1" t="s">
        <v>44</v>
      </c>
      <c r="S8292" s="1" t="s">
        <v>1262</v>
      </c>
      <c r="T8292" s="1" t="s">
        <v>7926</v>
      </c>
      <c r="U8292" s="1" t="s">
        <v>59</v>
      </c>
      <c r="Z8292" s="1" t="s">
        <v>60</v>
      </c>
      <c r="AA8292" s="1" t="s">
        <v>60</v>
      </c>
      <c r="AD8292" s="1" t="s">
        <v>60</v>
      </c>
      <c r="AR8292" s="1" t="s">
        <v>60</v>
      </c>
      <c r="AS8292" s="1" t="s">
        <v>417</v>
      </c>
      <c r="AT8292" s="1" t="s">
        <v>110</v>
      </c>
      <c r="AU8292" s="1" t="s">
        <v>110</v>
      </c>
      <c r="AV8292" s="1" t="s">
        <v>111</v>
      </c>
      <c r="AX8292" s="3" t="str">
        <f t="array" ref="AX8292">TEXTJOIN(", ", TRUE, IF(X8292:AS8292="Y", X$1:AS$1, IF(X8292:AS8292&lt;&gt;"", X$1:AS$1 &amp; ": " &amp; X8292:AS8292, "")))
</f>
        <v>Fentanyl, Fentanyl Analogue, Ethanol, Any Opioid, Other: PCP</v>
      </c>
    </row>
    <row r="8293">
      <c r="A8293" s="2">
        <v>43985.0</v>
      </c>
      <c r="B8293" s="1" t="s">
        <v>50</v>
      </c>
      <c r="C8293" s="1">
        <v>54.0</v>
      </c>
      <c r="D8293" s="1" t="s">
        <v>51</v>
      </c>
      <c r="E8293" s="1" t="s">
        <v>52</v>
      </c>
      <c r="G8293" s="1" t="s">
        <v>277</v>
      </c>
      <c r="H8293" s="1" t="s">
        <v>103</v>
      </c>
      <c r="I8293" s="1" t="s">
        <v>55</v>
      </c>
      <c r="J8293" s="1" t="s">
        <v>103</v>
      </c>
      <c r="K8293" s="1" t="s">
        <v>103</v>
      </c>
      <c r="L8293" s="1" t="s">
        <v>55</v>
      </c>
      <c r="M8293" s="1" t="s">
        <v>193</v>
      </c>
      <c r="N8293" s="1" t="s">
        <v>136</v>
      </c>
      <c r="O8293" s="1" t="s">
        <v>103</v>
      </c>
      <c r="P8293" s="1" t="s">
        <v>103</v>
      </c>
      <c r="Q8293" s="1" t="s">
        <v>55</v>
      </c>
      <c r="R8293" s="1" t="s">
        <v>44</v>
      </c>
      <c r="T8293" s="1" t="s">
        <v>7927</v>
      </c>
      <c r="U8293" s="1" t="s">
        <v>59</v>
      </c>
      <c r="X8293" s="1" t="s">
        <v>60</v>
      </c>
      <c r="Y8293" s="1" t="s">
        <v>60</v>
      </c>
      <c r="Z8293" s="1" t="s">
        <v>60</v>
      </c>
      <c r="AD8293" s="1" t="s">
        <v>60</v>
      </c>
      <c r="AQ8293" s="1" t="s">
        <v>60</v>
      </c>
      <c r="AR8293" s="1" t="s">
        <v>60</v>
      </c>
      <c r="AT8293" s="1" t="s">
        <v>1136</v>
      </c>
      <c r="AU8293" s="1" t="s">
        <v>167</v>
      </c>
      <c r="AV8293" s="1" t="s">
        <v>168</v>
      </c>
      <c r="AX8293" s="3" t="str">
        <f t="array" ref="AX8293">TEXTJOIN(", ", TRUE, IF(X8293:AS8293="Y", X$1:AS$1, IF(X8293:AS8293&lt;&gt;"", X$1:AS$1 &amp; ": " &amp; X8293:AS8293, "")))
</f>
        <v>Heroin, Cocaine, Fentanyl, Ethanol, Other Opioid, Any Opioid</v>
      </c>
    </row>
    <row r="8294">
      <c r="A8294" s="2">
        <v>44475.0</v>
      </c>
      <c r="B8294" s="1" t="s">
        <v>50</v>
      </c>
      <c r="C8294" s="1">
        <v>46.0</v>
      </c>
      <c r="D8294" s="1" t="s">
        <v>51</v>
      </c>
      <c r="E8294" s="1" t="s">
        <v>63</v>
      </c>
      <c r="G8294" s="1" t="s">
        <v>103</v>
      </c>
      <c r="H8294" s="1" t="s">
        <v>103</v>
      </c>
      <c r="I8294" s="1" t="s">
        <v>55</v>
      </c>
      <c r="J8294" s="1" t="s">
        <v>103</v>
      </c>
      <c r="K8294" s="1" t="s">
        <v>103</v>
      </c>
      <c r="L8294" s="1" t="s">
        <v>55</v>
      </c>
      <c r="M8294" s="1" t="s">
        <v>56</v>
      </c>
      <c r="N8294" s="1" t="s">
        <v>1377</v>
      </c>
      <c r="O8294" s="1" t="s">
        <v>103</v>
      </c>
      <c r="P8294" s="1" t="s">
        <v>103</v>
      </c>
      <c r="Q8294" s="1" t="s">
        <v>55</v>
      </c>
      <c r="R8294" s="1" t="s">
        <v>56</v>
      </c>
      <c r="T8294" s="1" t="s">
        <v>7928</v>
      </c>
      <c r="U8294" s="1" t="s">
        <v>59</v>
      </c>
      <c r="Y8294" s="1" t="s">
        <v>60</v>
      </c>
      <c r="Z8294" s="1" t="s">
        <v>60</v>
      </c>
      <c r="AR8294" s="1" t="s">
        <v>60</v>
      </c>
      <c r="AT8294" s="1" t="s">
        <v>167</v>
      </c>
      <c r="AU8294" s="1" t="s">
        <v>167</v>
      </c>
      <c r="AV8294" s="1" t="s">
        <v>168</v>
      </c>
      <c r="AX8294" s="3" t="str">
        <f t="array" ref="AX8294">TEXTJOIN(", ", TRUE, IF(X8294:AS8294="Y", X$1:AS$1, IF(X8294:AS8294&lt;&gt;"", X$1:AS$1 &amp; ": " &amp; X8294:AS8294, "")))
</f>
        <v>Cocaine, Fentanyl, Any Opioid</v>
      </c>
    </row>
    <row r="8295">
      <c r="A8295" s="2">
        <v>41439.0</v>
      </c>
      <c r="B8295" s="1" t="s">
        <v>50</v>
      </c>
      <c r="C8295" s="1">
        <v>36.0</v>
      </c>
      <c r="D8295" s="1" t="s">
        <v>76</v>
      </c>
      <c r="E8295" s="1" t="s">
        <v>63</v>
      </c>
      <c r="F8295" s="1" t="s">
        <v>137</v>
      </c>
      <c r="G8295" s="1" t="s">
        <v>185</v>
      </c>
      <c r="H8295" s="1" t="s">
        <v>91</v>
      </c>
      <c r="J8295" s="1" t="s">
        <v>185</v>
      </c>
      <c r="L8295" s="1" t="s">
        <v>55</v>
      </c>
      <c r="M8295" s="1" t="s">
        <v>44</v>
      </c>
      <c r="N8295" s="1" t="s">
        <v>104</v>
      </c>
      <c r="O8295" s="1" t="s">
        <v>185</v>
      </c>
      <c r="P8295" s="1" t="s">
        <v>91</v>
      </c>
      <c r="R8295" s="1" t="s">
        <v>44</v>
      </c>
      <c r="S8295" s="1" t="s">
        <v>7929</v>
      </c>
      <c r="T8295" s="1" t="s">
        <v>7930</v>
      </c>
      <c r="U8295" s="1" t="s">
        <v>59</v>
      </c>
      <c r="AJ8295" s="1" t="s">
        <v>60</v>
      </c>
      <c r="AT8295" s="1" t="s">
        <v>188</v>
      </c>
      <c r="AU8295" s="1" t="s">
        <v>188</v>
      </c>
      <c r="AV8295" s="1" t="s">
        <v>189</v>
      </c>
      <c r="AX8295" s="3" t="str">
        <f t="array" ref="AX8295">TEXTJOIN(", ", TRUE, IF(X8295:AS8295="Y", X$1:AS$1, IF(X8295:AS8295&lt;&gt;"", X$1:AS$1 &amp; ": " &amp; X8295:AS8295, "")))
</f>
        <v>Tramad</v>
      </c>
    </row>
    <row r="8296">
      <c r="A8296" s="4">
        <v>43396.0</v>
      </c>
      <c r="B8296" s="1" t="s">
        <v>50</v>
      </c>
      <c r="C8296" s="1">
        <v>30.0</v>
      </c>
      <c r="D8296" s="1" t="s">
        <v>51</v>
      </c>
      <c r="E8296" s="1" t="s">
        <v>63</v>
      </c>
      <c r="G8296" s="1" t="s">
        <v>361</v>
      </c>
      <c r="H8296" s="1" t="s">
        <v>65</v>
      </c>
      <c r="I8296" s="1" t="s">
        <v>55</v>
      </c>
      <c r="J8296" s="1" t="s">
        <v>361</v>
      </c>
      <c r="K8296" s="1" t="s">
        <v>65</v>
      </c>
      <c r="M8296" s="1" t="s">
        <v>56</v>
      </c>
      <c r="N8296" s="1" t="s">
        <v>1916</v>
      </c>
      <c r="O8296" s="1" t="s">
        <v>361</v>
      </c>
      <c r="P8296" s="1" t="s">
        <v>65</v>
      </c>
      <c r="Q8296" s="1" t="s">
        <v>55</v>
      </c>
      <c r="R8296" s="1" t="s">
        <v>56</v>
      </c>
      <c r="T8296" s="1" t="s">
        <v>7931</v>
      </c>
      <c r="U8296" s="1" t="s">
        <v>59</v>
      </c>
      <c r="Z8296" s="1" t="s">
        <v>60</v>
      </c>
      <c r="AR8296" s="1" t="s">
        <v>60</v>
      </c>
      <c r="AT8296" s="1" t="s">
        <v>363</v>
      </c>
      <c r="AU8296" s="1" t="s">
        <v>363</v>
      </c>
      <c r="AV8296" s="1" t="s">
        <v>1023</v>
      </c>
      <c r="AX8296" s="3" t="str">
        <f t="array" ref="AX8296">TEXTJOIN(", ", TRUE, IF(X8296:AS8296="Y", X$1:AS$1, IF(X8296:AS8296&lt;&gt;"", X$1:AS$1 &amp; ": " &amp; X8296:AS8296, "")))
</f>
        <v>Fentanyl, Any Opioid</v>
      </c>
    </row>
    <row r="8297">
      <c r="A8297" s="2">
        <v>42800.0</v>
      </c>
      <c r="B8297" s="1" t="s">
        <v>86</v>
      </c>
      <c r="C8297" s="1">
        <v>36.0</v>
      </c>
      <c r="D8297" s="1" t="s">
        <v>51</v>
      </c>
      <c r="E8297" s="1" t="s">
        <v>63</v>
      </c>
      <c r="G8297" s="1" t="s">
        <v>510</v>
      </c>
      <c r="H8297" s="1" t="s">
        <v>103</v>
      </c>
      <c r="I8297" s="1" t="s">
        <v>55</v>
      </c>
      <c r="J8297" s="1" t="s">
        <v>510</v>
      </c>
      <c r="K8297" s="1" t="s">
        <v>103</v>
      </c>
      <c r="L8297" s="1" t="s">
        <v>55</v>
      </c>
      <c r="M8297" s="1" t="s">
        <v>56</v>
      </c>
      <c r="N8297" s="1" t="s">
        <v>430</v>
      </c>
      <c r="O8297" s="1" t="s">
        <v>510</v>
      </c>
      <c r="P8297" s="1" t="s">
        <v>103</v>
      </c>
      <c r="Q8297" s="1" t="s">
        <v>55</v>
      </c>
      <c r="R8297" s="1" t="s">
        <v>56</v>
      </c>
      <c r="T8297" s="1" t="s">
        <v>7932</v>
      </c>
      <c r="U8297" s="1" t="s">
        <v>59</v>
      </c>
      <c r="X8297" s="1" t="s">
        <v>60</v>
      </c>
      <c r="Y8297" s="1" t="s">
        <v>60</v>
      </c>
      <c r="Z8297" s="1" t="s">
        <v>60</v>
      </c>
      <c r="AF8297" s="1" t="s">
        <v>60</v>
      </c>
      <c r="AG8297" s="1" t="s">
        <v>60</v>
      </c>
      <c r="AT8297" s="1" t="s">
        <v>512</v>
      </c>
      <c r="AU8297" s="1" t="s">
        <v>512</v>
      </c>
      <c r="AV8297" s="1" t="s">
        <v>513</v>
      </c>
      <c r="AX8297" s="3" t="str">
        <f t="array" ref="AX8297">TEXTJOIN(", ", TRUE, IF(X8297:AS8297="Y", X$1:AS$1, IF(X8297:AS8297&lt;&gt;"", X$1:AS$1 &amp; ": " &amp; X8297:AS8297, "")))
</f>
        <v>Heroin, Cocaine, Fentanyl, Benzodiazepine, Methadone</v>
      </c>
    </row>
    <row r="8298">
      <c r="A8298" s="2">
        <v>41469.0</v>
      </c>
      <c r="B8298" s="1" t="s">
        <v>50</v>
      </c>
      <c r="C8298" s="1">
        <v>87.0</v>
      </c>
      <c r="D8298" s="1" t="s">
        <v>51</v>
      </c>
      <c r="E8298" s="1" t="s">
        <v>63</v>
      </c>
      <c r="F8298" s="1" t="s">
        <v>137</v>
      </c>
      <c r="G8298" s="1" t="s">
        <v>103</v>
      </c>
      <c r="H8298" s="1" t="s">
        <v>103</v>
      </c>
      <c r="J8298" s="1" t="s">
        <v>103</v>
      </c>
      <c r="L8298" s="1" t="s">
        <v>55</v>
      </c>
      <c r="M8298" s="1" t="s">
        <v>56</v>
      </c>
      <c r="N8298" s="1" t="s">
        <v>554</v>
      </c>
      <c r="O8298" s="1" t="s">
        <v>103</v>
      </c>
      <c r="P8298" s="1" t="s">
        <v>103</v>
      </c>
      <c r="R8298" s="1" t="s">
        <v>56</v>
      </c>
      <c r="T8298" s="1" t="s">
        <v>166</v>
      </c>
      <c r="U8298" s="1" t="s">
        <v>59</v>
      </c>
      <c r="AB8298" s="1" t="s">
        <v>60</v>
      </c>
      <c r="AT8298" s="1" t="s">
        <v>167</v>
      </c>
      <c r="AU8298" s="1" t="s">
        <v>167</v>
      </c>
      <c r="AV8298" s="1" t="s">
        <v>168</v>
      </c>
      <c r="AX8298" s="3" t="str">
        <f t="array" ref="AX8298">TEXTJOIN(", ", TRUE, IF(X8298:AS8298="Y", X$1:AS$1, IF(X8298:AS8298&lt;&gt;"", X$1:AS$1 &amp; ": " &amp; X8298:AS8298, "")))
</f>
        <v>Oxycodone</v>
      </c>
    </row>
    <row r="8299">
      <c r="A8299" s="2">
        <v>41728.0</v>
      </c>
      <c r="B8299" s="1" t="s">
        <v>50</v>
      </c>
      <c r="C8299" s="1">
        <v>51.0</v>
      </c>
      <c r="D8299" s="1" t="s">
        <v>76</v>
      </c>
      <c r="E8299" s="1" t="s">
        <v>63</v>
      </c>
      <c r="G8299" s="1" t="s">
        <v>102</v>
      </c>
      <c r="J8299" s="1" t="s">
        <v>102</v>
      </c>
      <c r="L8299" s="1" t="s">
        <v>55</v>
      </c>
      <c r="M8299" s="1" t="s">
        <v>56</v>
      </c>
      <c r="N8299" s="1" t="s">
        <v>104</v>
      </c>
      <c r="O8299" s="1" t="s">
        <v>102</v>
      </c>
      <c r="R8299" s="1" t="s">
        <v>56</v>
      </c>
      <c r="T8299" s="1" t="s">
        <v>7933</v>
      </c>
      <c r="U8299" s="1" t="s">
        <v>59</v>
      </c>
      <c r="AB8299" s="1" t="s">
        <v>60</v>
      </c>
      <c r="AF8299" s="1" t="s">
        <v>60</v>
      </c>
      <c r="AT8299" s="1" t="s">
        <v>106</v>
      </c>
      <c r="AU8299" s="1" t="s">
        <v>106</v>
      </c>
      <c r="AV8299" s="1" t="s">
        <v>107</v>
      </c>
      <c r="AX8299" s="3" t="str">
        <f t="array" ref="AX8299">TEXTJOIN(", ", TRUE, IF(X8299:AS8299="Y", X$1:AS$1, IF(X8299:AS8299&lt;&gt;"", X$1:AS$1 &amp; ": " &amp; X8299:AS8299, "")))
</f>
        <v>Oxycodone, Benzodiazepine</v>
      </c>
    </row>
    <row r="8300">
      <c r="A8300" s="2">
        <v>42524.0</v>
      </c>
      <c r="B8300" s="1" t="s">
        <v>50</v>
      </c>
      <c r="C8300" s="1">
        <v>55.0</v>
      </c>
      <c r="D8300" s="1" t="s">
        <v>51</v>
      </c>
      <c r="E8300" s="1" t="s">
        <v>63</v>
      </c>
      <c r="J8300" s="1" t="s">
        <v>91</v>
      </c>
      <c r="M8300" s="1" t="s">
        <v>820</v>
      </c>
      <c r="N8300" s="1" t="s">
        <v>276</v>
      </c>
      <c r="O8300" s="1" t="s">
        <v>211</v>
      </c>
      <c r="R8300" s="1" t="s">
        <v>44</v>
      </c>
      <c r="S8300" s="1" t="s">
        <v>7934</v>
      </c>
      <c r="T8300" s="1" t="s">
        <v>7935</v>
      </c>
      <c r="U8300" s="1" t="s">
        <v>59</v>
      </c>
      <c r="X8300" s="1" t="s">
        <v>60</v>
      </c>
      <c r="AD8300" s="1" t="s">
        <v>60</v>
      </c>
      <c r="AE8300" s="1" t="s">
        <v>60</v>
      </c>
      <c r="AP8300" s="1" t="s">
        <v>60</v>
      </c>
      <c r="AR8300" s="1" t="s">
        <v>60</v>
      </c>
      <c r="AT8300" s="1" t="s">
        <v>62</v>
      </c>
      <c r="AU8300" s="1" t="s">
        <v>110</v>
      </c>
      <c r="AV8300" s="1" t="s">
        <v>215</v>
      </c>
      <c r="AX8300" s="3" t="str">
        <f t="array" ref="AX8300">TEXTJOIN(", ", TRUE, IF(X8300:AS8300="Y", X$1:AS$1, IF(X8300:AS8300&lt;&gt;"", X$1:AS$1 &amp; ": " &amp; X8300:AS8300, "")))
</f>
        <v>Heroin, Ethanol, Hydrocodone, Heroin/Morph/Codeine, Any Opioid</v>
      </c>
    </row>
    <row r="8301">
      <c r="A8301" s="2">
        <v>43958.0</v>
      </c>
      <c r="B8301" s="1" t="s">
        <v>50</v>
      </c>
      <c r="C8301" s="1">
        <v>24.0</v>
      </c>
      <c r="D8301" s="1" t="s">
        <v>51</v>
      </c>
      <c r="E8301" s="1" t="s">
        <v>63</v>
      </c>
      <c r="G8301" s="1" t="s">
        <v>147</v>
      </c>
      <c r="H8301" s="1" t="s">
        <v>65</v>
      </c>
      <c r="I8301" s="1" t="s">
        <v>55</v>
      </c>
      <c r="J8301" s="1" t="s">
        <v>147</v>
      </c>
      <c r="K8301" s="1" t="s">
        <v>65</v>
      </c>
      <c r="L8301" s="1" t="s">
        <v>55</v>
      </c>
      <c r="M8301" s="1" t="s">
        <v>56</v>
      </c>
      <c r="N8301" s="1" t="s">
        <v>136</v>
      </c>
      <c r="O8301" s="1" t="s">
        <v>147</v>
      </c>
      <c r="P8301" s="1" t="s">
        <v>65</v>
      </c>
      <c r="Q8301" s="1" t="s">
        <v>55</v>
      </c>
      <c r="R8301" s="1" t="s">
        <v>56</v>
      </c>
      <c r="T8301" s="1" t="s">
        <v>7936</v>
      </c>
      <c r="U8301" s="1" t="s">
        <v>59</v>
      </c>
      <c r="X8301" s="1" t="s">
        <v>60</v>
      </c>
      <c r="Z8301" s="1" t="s">
        <v>60</v>
      </c>
      <c r="AB8301" s="1" t="s">
        <v>60</v>
      </c>
      <c r="AF8301" s="1" t="s">
        <v>60</v>
      </c>
      <c r="AR8301" s="1" t="s">
        <v>60</v>
      </c>
      <c r="AT8301" s="1" t="s">
        <v>149</v>
      </c>
      <c r="AU8301" s="1" t="s">
        <v>149</v>
      </c>
      <c r="AV8301" s="1" t="s">
        <v>1505</v>
      </c>
      <c r="AX8301" s="3" t="str">
        <f t="array" ref="AX8301">TEXTJOIN(", ", TRUE, IF(X8301:AS8301="Y", X$1:AS$1, IF(X8301:AS8301&lt;&gt;"", X$1:AS$1 &amp; ": " &amp; X8301:AS8301, "")))
</f>
        <v>Heroin, Fentanyl, Oxycodone, Benzodiazepine, Any Opioid</v>
      </c>
    </row>
    <row r="8302">
      <c r="A8302" s="2">
        <v>42416.0</v>
      </c>
      <c r="B8302" s="1" t="s">
        <v>50</v>
      </c>
      <c r="C8302" s="1">
        <v>66.0</v>
      </c>
      <c r="D8302" s="1" t="s">
        <v>51</v>
      </c>
      <c r="E8302" s="1" t="s">
        <v>63</v>
      </c>
      <c r="G8302" s="1" t="s">
        <v>731</v>
      </c>
      <c r="H8302" s="1" t="s">
        <v>103</v>
      </c>
      <c r="I8302" s="1" t="s">
        <v>55</v>
      </c>
      <c r="J8302" s="1" t="s">
        <v>731</v>
      </c>
      <c r="M8302" s="1" t="s">
        <v>56</v>
      </c>
      <c r="N8302" s="1" t="s">
        <v>7937</v>
      </c>
      <c r="O8302" s="1" t="s">
        <v>731</v>
      </c>
      <c r="R8302" s="1" t="s">
        <v>56</v>
      </c>
      <c r="T8302" s="1" t="s">
        <v>7938</v>
      </c>
      <c r="U8302" s="1" t="s">
        <v>59</v>
      </c>
      <c r="W8302" s="1" t="s">
        <v>60</v>
      </c>
      <c r="X8302" s="1" t="s">
        <v>60</v>
      </c>
      <c r="AF8302" s="1" t="s">
        <v>60</v>
      </c>
      <c r="AP8302" s="1" t="s">
        <v>60</v>
      </c>
      <c r="AR8302" s="1" t="s">
        <v>60</v>
      </c>
      <c r="AT8302" s="1" t="s">
        <v>735</v>
      </c>
      <c r="AU8302" s="1" t="s">
        <v>735</v>
      </c>
      <c r="AV8302" s="1" t="s">
        <v>736</v>
      </c>
      <c r="AX8302" s="3" t="str">
        <f t="array" ref="AX8302">TEXTJOIN(", ", TRUE, IF(X8302:AS8302="Y", X$1:AS$1, IF(X8302:AS8302&lt;&gt;"", X$1:AS$1 &amp; ": " &amp; X8302:AS8302, "")))
</f>
        <v>Heroin, Benzodiazepine, Heroin/Morph/Codeine, Any Opioid</v>
      </c>
    </row>
    <row r="8303">
      <c r="A8303" s="2">
        <v>44072.0</v>
      </c>
      <c r="B8303" s="1" t="s">
        <v>50</v>
      </c>
      <c r="C8303" s="1">
        <v>22.0</v>
      </c>
      <c r="D8303" s="1" t="s">
        <v>51</v>
      </c>
      <c r="E8303" s="1" t="s">
        <v>63</v>
      </c>
      <c r="G8303" s="1" t="s">
        <v>455</v>
      </c>
      <c r="H8303" s="1" t="s">
        <v>103</v>
      </c>
      <c r="I8303" s="1" t="s">
        <v>55</v>
      </c>
      <c r="J8303" s="1" t="s">
        <v>455</v>
      </c>
      <c r="K8303" s="1" t="s">
        <v>103</v>
      </c>
      <c r="L8303" s="1" t="s">
        <v>55</v>
      </c>
      <c r="M8303" s="1" t="s">
        <v>56</v>
      </c>
      <c r="N8303" s="1" t="s">
        <v>119</v>
      </c>
      <c r="O8303" s="1" t="s">
        <v>103</v>
      </c>
      <c r="P8303" s="1" t="s">
        <v>103</v>
      </c>
      <c r="Q8303" s="1" t="s">
        <v>55</v>
      </c>
      <c r="R8303" s="1" t="s">
        <v>67</v>
      </c>
      <c r="T8303" s="1" t="s">
        <v>83</v>
      </c>
      <c r="U8303" s="1" t="s">
        <v>59</v>
      </c>
      <c r="Z8303" s="1" t="s">
        <v>60</v>
      </c>
      <c r="AR8303" s="1" t="s">
        <v>60</v>
      </c>
      <c r="AT8303" s="1" t="s">
        <v>457</v>
      </c>
      <c r="AU8303" s="1" t="s">
        <v>457</v>
      </c>
      <c r="AV8303" s="1" t="s">
        <v>168</v>
      </c>
      <c r="AX8303" s="3" t="str">
        <f t="array" ref="AX8303">TEXTJOIN(", ", TRUE, IF(X8303:AS8303="Y", X$1:AS$1, IF(X8303:AS8303&lt;&gt;"", X$1:AS$1 &amp; ": " &amp; X8303:AS8303, "")))
</f>
        <v>Fentanyl, Any Opioid</v>
      </c>
    </row>
    <row r="8304">
      <c r="A8304" s="2">
        <v>41799.0</v>
      </c>
      <c r="B8304" s="1" t="s">
        <v>50</v>
      </c>
      <c r="C8304" s="1">
        <v>45.0</v>
      </c>
      <c r="D8304" s="1" t="s">
        <v>51</v>
      </c>
      <c r="E8304" s="1" t="s">
        <v>63</v>
      </c>
      <c r="G8304" s="1" t="s">
        <v>2567</v>
      </c>
      <c r="M8304" s="1" t="s">
        <v>1142</v>
      </c>
      <c r="N8304" s="1" t="s">
        <v>136</v>
      </c>
      <c r="O8304" s="1" t="s">
        <v>65</v>
      </c>
      <c r="P8304" s="1" t="s">
        <v>65</v>
      </c>
      <c r="R8304" s="1" t="s">
        <v>67</v>
      </c>
      <c r="T8304" s="1" t="s">
        <v>7939</v>
      </c>
      <c r="U8304" s="1" t="s">
        <v>59</v>
      </c>
      <c r="X8304" s="1" t="s">
        <v>60</v>
      </c>
      <c r="Z8304" s="1" t="s">
        <v>60</v>
      </c>
      <c r="AD8304" s="1" t="s">
        <v>60</v>
      </c>
      <c r="AT8304" s="1" t="s">
        <v>2569</v>
      </c>
      <c r="AU8304" s="1" t="s">
        <v>62</v>
      </c>
      <c r="AV8304" s="1" t="s">
        <v>150</v>
      </c>
      <c r="AX8304" s="3" t="str">
        <f t="array" ref="AX8304">TEXTJOIN(", ", TRUE, IF(X8304:AS8304="Y", X$1:AS$1, IF(X8304:AS8304&lt;&gt;"", X$1:AS$1 &amp; ": " &amp; X8304:AS8304, "")))
</f>
        <v>Heroin, Fentanyl, Ethanol</v>
      </c>
    </row>
    <row r="8305">
      <c r="A8305" s="2">
        <v>43719.0</v>
      </c>
      <c r="B8305" s="1" t="s">
        <v>50</v>
      </c>
      <c r="C8305" s="1">
        <v>47.0</v>
      </c>
      <c r="D8305" s="1" t="s">
        <v>51</v>
      </c>
      <c r="E8305" s="1" t="s">
        <v>63</v>
      </c>
      <c r="F8305" s="1" t="s">
        <v>137</v>
      </c>
      <c r="G8305" s="1" t="s">
        <v>90</v>
      </c>
      <c r="H8305" s="1" t="s">
        <v>91</v>
      </c>
      <c r="I8305" s="1" t="s">
        <v>55</v>
      </c>
      <c r="J8305" s="1" t="s">
        <v>91</v>
      </c>
      <c r="K8305" s="1" t="s">
        <v>91</v>
      </c>
      <c r="L8305" s="1" t="s">
        <v>55</v>
      </c>
      <c r="M8305" s="1" t="s">
        <v>820</v>
      </c>
      <c r="N8305" s="1" t="s">
        <v>136</v>
      </c>
      <c r="O8305" s="1" t="s">
        <v>91</v>
      </c>
      <c r="P8305" s="1" t="s">
        <v>91</v>
      </c>
      <c r="Q8305" s="1" t="s">
        <v>55</v>
      </c>
      <c r="R8305" s="1" t="s">
        <v>44</v>
      </c>
      <c r="T8305" s="1" t="s">
        <v>1190</v>
      </c>
      <c r="U8305" s="1" t="s">
        <v>59</v>
      </c>
      <c r="Y8305" s="1" t="s">
        <v>60</v>
      </c>
      <c r="Z8305" s="1" t="s">
        <v>60</v>
      </c>
      <c r="AR8305" s="1" t="s">
        <v>60</v>
      </c>
      <c r="AT8305" s="1" t="s">
        <v>96</v>
      </c>
      <c r="AU8305" s="1" t="s">
        <v>110</v>
      </c>
      <c r="AV8305" s="1" t="s">
        <v>111</v>
      </c>
      <c r="AX8305" s="3" t="str">
        <f t="array" ref="AX8305">TEXTJOIN(", ", TRUE, IF(X8305:AS8305="Y", X$1:AS$1, IF(X8305:AS8305&lt;&gt;"", X$1:AS$1 &amp; ": " &amp; X8305:AS8305, "")))
</f>
        <v>Cocaine, Fentanyl, Any Opioid</v>
      </c>
    </row>
    <row r="8306">
      <c r="A8306" s="2">
        <v>43801.0</v>
      </c>
      <c r="B8306" s="1" t="s">
        <v>50</v>
      </c>
      <c r="C8306" s="1">
        <v>49.0</v>
      </c>
      <c r="D8306" s="1" t="s">
        <v>51</v>
      </c>
      <c r="E8306" s="1" t="s">
        <v>63</v>
      </c>
      <c r="G8306" s="1" t="s">
        <v>352</v>
      </c>
      <c r="H8306" s="1" t="s">
        <v>54</v>
      </c>
      <c r="I8306" s="1" t="s">
        <v>55</v>
      </c>
      <c r="J8306" s="1" t="s">
        <v>352</v>
      </c>
      <c r="K8306" s="1" t="s">
        <v>54</v>
      </c>
      <c r="L8306" s="1" t="s">
        <v>55</v>
      </c>
      <c r="M8306" s="1" t="s">
        <v>56</v>
      </c>
      <c r="N8306" s="1" t="s">
        <v>155</v>
      </c>
      <c r="O8306" s="1" t="s">
        <v>352</v>
      </c>
      <c r="P8306" s="1" t="s">
        <v>54</v>
      </c>
      <c r="Q8306" s="1" t="s">
        <v>55</v>
      </c>
      <c r="R8306" s="1" t="s">
        <v>56</v>
      </c>
      <c r="T8306" s="1" t="s">
        <v>7940</v>
      </c>
      <c r="U8306" s="1" t="s">
        <v>59</v>
      </c>
      <c r="X8306" s="1" t="s">
        <v>60</v>
      </c>
      <c r="Y8306" s="1" t="s">
        <v>60</v>
      </c>
      <c r="Z8306" s="1" t="s">
        <v>60</v>
      </c>
      <c r="AP8306" s="1" t="s">
        <v>60</v>
      </c>
      <c r="AR8306" s="1" t="s">
        <v>60</v>
      </c>
      <c r="AT8306" s="1" t="s">
        <v>354</v>
      </c>
      <c r="AU8306" s="1" t="s">
        <v>354</v>
      </c>
      <c r="AV8306" s="1" t="s">
        <v>355</v>
      </c>
      <c r="AX8306" s="3" t="str">
        <f t="array" ref="AX8306">TEXTJOIN(", ", TRUE, IF(X8306:AS8306="Y", X$1:AS$1, IF(X8306:AS8306&lt;&gt;"", X$1:AS$1 &amp; ": " &amp; X8306:AS8306, "")))
</f>
        <v>Heroin, Cocaine, Fentanyl, Heroin/Morph/Codeine, Any Opioid</v>
      </c>
    </row>
    <row r="8307">
      <c r="A8307" s="2">
        <v>43606.0</v>
      </c>
      <c r="B8307" s="1" t="s">
        <v>50</v>
      </c>
      <c r="C8307" s="1">
        <v>23.0</v>
      </c>
      <c r="D8307" s="1" t="s">
        <v>51</v>
      </c>
      <c r="E8307" s="1" t="s">
        <v>52</v>
      </c>
      <c r="G8307" s="1" t="s">
        <v>103</v>
      </c>
      <c r="H8307" s="1" t="s">
        <v>103</v>
      </c>
      <c r="I8307" s="1" t="s">
        <v>55</v>
      </c>
      <c r="J8307" s="1" t="s">
        <v>103</v>
      </c>
      <c r="K8307" s="1" t="s">
        <v>103</v>
      </c>
      <c r="L8307" s="1" t="s">
        <v>55</v>
      </c>
      <c r="M8307" s="1" t="s">
        <v>108</v>
      </c>
      <c r="N8307" s="1" t="s">
        <v>7941</v>
      </c>
      <c r="O8307" s="1" t="s">
        <v>103</v>
      </c>
      <c r="P8307" s="1" t="s">
        <v>103</v>
      </c>
      <c r="Q8307" s="1" t="s">
        <v>55</v>
      </c>
      <c r="R8307" s="1" t="s">
        <v>67</v>
      </c>
      <c r="T8307" s="1" t="s">
        <v>7942</v>
      </c>
      <c r="U8307" s="1" t="s">
        <v>59</v>
      </c>
      <c r="AO8307" s="1" t="s">
        <v>60</v>
      </c>
      <c r="AP8307" s="1" t="s">
        <v>60</v>
      </c>
      <c r="AR8307" s="1" t="s">
        <v>60</v>
      </c>
      <c r="AT8307" s="1" t="s">
        <v>167</v>
      </c>
      <c r="AU8307" s="1" t="s">
        <v>167</v>
      </c>
      <c r="AV8307" s="1" t="s">
        <v>168</v>
      </c>
      <c r="AX8307" s="3" t="str">
        <f t="array" ref="AX8307">TEXTJOIN(", ", TRUE, IF(X8307:AS8307="Y", X$1:AS$1, IF(X8307:AS8307&lt;&gt;"", X$1:AS$1 &amp; ": " &amp; X8307:AS8307, "")))
</f>
        <v>Opiate NOS, Heroin/Morph/Codeine, Any Opioid</v>
      </c>
    </row>
    <row r="8308">
      <c r="A8308" s="4">
        <v>42367.0</v>
      </c>
      <c r="B8308" s="1" t="s">
        <v>86</v>
      </c>
      <c r="C8308" s="1">
        <v>28.0</v>
      </c>
      <c r="D8308" s="1" t="s">
        <v>51</v>
      </c>
      <c r="E8308" s="1" t="s">
        <v>63</v>
      </c>
      <c r="G8308" s="1" t="s">
        <v>90</v>
      </c>
      <c r="H8308" s="1" t="s">
        <v>91</v>
      </c>
      <c r="I8308" s="1" t="s">
        <v>55</v>
      </c>
      <c r="J8308" s="1" t="s">
        <v>90</v>
      </c>
      <c r="M8308" s="1" t="s">
        <v>56</v>
      </c>
      <c r="O8308" s="1" t="s">
        <v>90</v>
      </c>
      <c r="P8308" s="1" t="s">
        <v>91</v>
      </c>
      <c r="Q8308" s="1" t="s">
        <v>55</v>
      </c>
      <c r="R8308" s="1" t="s">
        <v>56</v>
      </c>
      <c r="T8308" s="1" t="s">
        <v>130</v>
      </c>
      <c r="U8308" s="1" t="s">
        <v>59</v>
      </c>
      <c r="W8308" s="1" t="s">
        <v>60</v>
      </c>
      <c r="X8308" s="1" t="s">
        <v>60</v>
      </c>
      <c r="AP8308" s="1" t="s">
        <v>60</v>
      </c>
      <c r="AR8308" s="1" t="s">
        <v>60</v>
      </c>
      <c r="AT8308" s="1" t="s">
        <v>96</v>
      </c>
      <c r="AU8308" s="1" t="s">
        <v>96</v>
      </c>
      <c r="AV8308" s="1" t="s">
        <v>97</v>
      </c>
      <c r="AX8308" s="3" t="str">
        <f t="array" ref="AX8308">TEXTJOIN(", ", TRUE, IF(X8308:AS8308="Y", X$1:AS$1, IF(X8308:AS8308&lt;&gt;"", X$1:AS$1 &amp; ": " &amp; X8308:AS8308, "")))
</f>
        <v>Heroin, Heroin/Morph/Codeine, Any Opioid</v>
      </c>
    </row>
    <row r="8309">
      <c r="A8309" s="2">
        <v>43371.0</v>
      </c>
      <c r="B8309" s="1" t="s">
        <v>50</v>
      </c>
      <c r="C8309" s="1">
        <v>57.0</v>
      </c>
      <c r="D8309" s="1" t="s">
        <v>76</v>
      </c>
      <c r="E8309" s="1" t="s">
        <v>52</v>
      </c>
      <c r="G8309" s="1" t="s">
        <v>256</v>
      </c>
      <c r="H8309" s="1" t="s">
        <v>103</v>
      </c>
      <c r="I8309" s="1" t="s">
        <v>55</v>
      </c>
      <c r="J8309" s="1" t="s">
        <v>256</v>
      </c>
      <c r="K8309" s="1" t="s">
        <v>103</v>
      </c>
      <c r="M8309" s="1" t="s">
        <v>1213</v>
      </c>
      <c r="N8309" s="1" t="s">
        <v>136</v>
      </c>
      <c r="O8309" s="1" t="s">
        <v>256</v>
      </c>
      <c r="P8309" s="1" t="s">
        <v>103</v>
      </c>
      <c r="Q8309" s="1" t="s">
        <v>55</v>
      </c>
      <c r="R8309" s="1" t="s">
        <v>67</v>
      </c>
      <c r="T8309" s="1" t="s">
        <v>3875</v>
      </c>
      <c r="U8309" s="1" t="s">
        <v>59</v>
      </c>
      <c r="Z8309" s="1" t="s">
        <v>60</v>
      </c>
      <c r="AD8309" s="1" t="s">
        <v>60</v>
      </c>
      <c r="AF8309" s="1" t="s">
        <v>60</v>
      </c>
      <c r="AJ8309" s="1" t="s">
        <v>60</v>
      </c>
      <c r="AR8309" s="1" t="s">
        <v>60</v>
      </c>
      <c r="AT8309" s="1" t="s">
        <v>282</v>
      </c>
      <c r="AU8309" s="1" t="s">
        <v>282</v>
      </c>
      <c r="AV8309" s="1" t="s">
        <v>260</v>
      </c>
      <c r="AX8309" s="3" t="str">
        <f t="array" ref="AX8309">TEXTJOIN(", ", TRUE, IF(X8309:AS8309="Y", X$1:AS$1, IF(X8309:AS8309&lt;&gt;"", X$1:AS$1 &amp; ": " &amp; X8309:AS8309, "")))
</f>
        <v>Fentanyl, Ethanol, Benzodiazepine, Tramad, Any Opioid</v>
      </c>
    </row>
    <row r="8310">
      <c r="A8310" s="2">
        <v>44416.0</v>
      </c>
      <c r="B8310" s="1" t="s">
        <v>50</v>
      </c>
      <c r="C8310" s="1">
        <v>31.0</v>
      </c>
      <c r="D8310" s="1" t="s">
        <v>51</v>
      </c>
      <c r="E8310" s="1" t="s">
        <v>502</v>
      </c>
      <c r="G8310" s="1" t="s">
        <v>91</v>
      </c>
      <c r="H8310" s="1" t="s">
        <v>91</v>
      </c>
      <c r="I8310" s="1" t="s">
        <v>55</v>
      </c>
      <c r="J8310" s="1" t="s">
        <v>91</v>
      </c>
      <c r="K8310" s="1" t="s">
        <v>91</v>
      </c>
      <c r="L8310" s="1" t="s">
        <v>55</v>
      </c>
      <c r="M8310" s="1" t="s">
        <v>56</v>
      </c>
      <c r="N8310" s="1" t="s">
        <v>178</v>
      </c>
      <c r="O8310" s="1" t="s">
        <v>91</v>
      </c>
      <c r="P8310" s="1" t="s">
        <v>91</v>
      </c>
      <c r="Q8310" s="1" t="s">
        <v>55</v>
      </c>
      <c r="R8310" s="1" t="s">
        <v>56</v>
      </c>
      <c r="T8310" s="1" t="s">
        <v>331</v>
      </c>
      <c r="U8310" s="1" t="s">
        <v>59</v>
      </c>
      <c r="Z8310" s="1" t="s">
        <v>60</v>
      </c>
      <c r="AR8310" s="1" t="s">
        <v>60</v>
      </c>
      <c r="AT8310" s="1" t="s">
        <v>110</v>
      </c>
      <c r="AU8310" s="1" t="s">
        <v>110</v>
      </c>
      <c r="AV8310" s="1" t="s">
        <v>111</v>
      </c>
      <c r="AX8310" s="3" t="str">
        <f t="array" ref="AX8310">TEXTJOIN(", ", TRUE, IF(X8310:AS8310="Y", X$1:AS$1, IF(X8310:AS8310&lt;&gt;"", X$1:AS$1 &amp; ": " &amp; X8310:AS8310, "")))
</f>
        <v>Fentanyl, Any Opioid</v>
      </c>
    </row>
    <row r="8311">
      <c r="A8311" s="2">
        <v>42382.0</v>
      </c>
      <c r="B8311" s="1" t="s">
        <v>50</v>
      </c>
      <c r="C8311" s="1">
        <v>29.0</v>
      </c>
      <c r="D8311" s="1" t="s">
        <v>51</v>
      </c>
      <c r="E8311" s="1" t="s">
        <v>52</v>
      </c>
      <c r="G8311" s="1" t="s">
        <v>103</v>
      </c>
      <c r="H8311" s="1" t="s">
        <v>103</v>
      </c>
      <c r="I8311" s="1" t="s">
        <v>55</v>
      </c>
      <c r="J8311" s="1" t="s">
        <v>103</v>
      </c>
      <c r="M8311" s="1" t="s">
        <v>56</v>
      </c>
      <c r="N8311" s="1" t="s">
        <v>136</v>
      </c>
      <c r="O8311" s="1" t="s">
        <v>103</v>
      </c>
      <c r="R8311" s="1" t="s">
        <v>56</v>
      </c>
      <c r="T8311" s="1" t="s">
        <v>7943</v>
      </c>
      <c r="U8311" s="1" t="s">
        <v>59</v>
      </c>
      <c r="W8311" s="1" t="s">
        <v>60</v>
      </c>
      <c r="X8311" s="1" t="s">
        <v>60</v>
      </c>
      <c r="AF8311" s="1" t="s">
        <v>60</v>
      </c>
      <c r="AI8311" s="1" t="s">
        <v>60</v>
      </c>
      <c r="AP8311" s="1" t="s">
        <v>60</v>
      </c>
      <c r="AR8311" s="1" t="s">
        <v>60</v>
      </c>
      <c r="AT8311" s="1" t="s">
        <v>167</v>
      </c>
      <c r="AU8311" s="1" t="s">
        <v>167</v>
      </c>
      <c r="AV8311" s="1" t="s">
        <v>168</v>
      </c>
      <c r="AX8311" s="3" t="str">
        <f t="array" ref="AX8311">TEXTJOIN(", ", TRUE, IF(X8311:AS8311="Y", X$1:AS$1, IF(X8311:AS8311&lt;&gt;"", X$1:AS$1 &amp; ": " &amp; X8311:AS8311, "")))
</f>
        <v>Heroin, Benzodiazepine, Amphet, Heroin/Morph/Codeine, Any Opioid</v>
      </c>
    </row>
    <row r="8312">
      <c r="A8312" s="4">
        <v>44160.0</v>
      </c>
      <c r="B8312" s="1" t="s">
        <v>50</v>
      </c>
      <c r="C8312" s="1">
        <v>65.0</v>
      </c>
      <c r="D8312" s="1" t="s">
        <v>51</v>
      </c>
      <c r="E8312" s="1" t="s">
        <v>63</v>
      </c>
      <c r="G8312" s="1" t="s">
        <v>1395</v>
      </c>
      <c r="H8312" s="1" t="s">
        <v>65</v>
      </c>
      <c r="I8312" s="1" t="s">
        <v>55</v>
      </c>
      <c r="J8312" s="1" t="s">
        <v>1395</v>
      </c>
      <c r="K8312" s="1" t="s">
        <v>65</v>
      </c>
      <c r="L8312" s="1" t="s">
        <v>55</v>
      </c>
      <c r="M8312" s="1" t="s">
        <v>56</v>
      </c>
      <c r="N8312" s="1" t="s">
        <v>136</v>
      </c>
      <c r="O8312" s="1" t="s">
        <v>1395</v>
      </c>
      <c r="P8312" s="1" t="s">
        <v>65</v>
      </c>
      <c r="Q8312" s="1" t="s">
        <v>55</v>
      </c>
      <c r="R8312" s="1" t="s">
        <v>56</v>
      </c>
      <c r="T8312" s="1" t="s">
        <v>7944</v>
      </c>
      <c r="U8312" s="1" t="s">
        <v>59</v>
      </c>
      <c r="Z8312" s="1" t="s">
        <v>60</v>
      </c>
      <c r="AE8312" s="1" t="s">
        <v>60</v>
      </c>
      <c r="AG8312" s="1" t="s">
        <v>60</v>
      </c>
      <c r="AJ8312" s="1" t="s">
        <v>60</v>
      </c>
      <c r="AR8312" s="1" t="s">
        <v>60</v>
      </c>
      <c r="AT8312" s="1" t="s">
        <v>1398</v>
      </c>
      <c r="AU8312" s="1" t="s">
        <v>1398</v>
      </c>
      <c r="AV8312" s="1" t="s">
        <v>1399</v>
      </c>
      <c r="AX8312" s="3" t="str">
        <f t="array" ref="AX8312">TEXTJOIN(", ", TRUE, IF(X8312:AS8312="Y", X$1:AS$1, IF(X8312:AS8312&lt;&gt;"", X$1:AS$1 &amp; ": " &amp; X8312:AS8312, "")))
</f>
        <v>Fentanyl, Hydrocodone, Methadone, Tramad, Any Opioid</v>
      </c>
    </row>
    <row r="8313">
      <c r="A8313" s="4">
        <v>43781.0</v>
      </c>
      <c r="B8313" s="1" t="s">
        <v>50</v>
      </c>
      <c r="C8313" s="1">
        <v>53.0</v>
      </c>
      <c r="D8313" s="1" t="s">
        <v>76</v>
      </c>
      <c r="E8313" s="1" t="s">
        <v>63</v>
      </c>
      <c r="F8313" s="1" t="s">
        <v>137</v>
      </c>
      <c r="G8313" s="1" t="s">
        <v>185</v>
      </c>
      <c r="H8313" s="1" t="s">
        <v>91</v>
      </c>
      <c r="I8313" s="1" t="s">
        <v>55</v>
      </c>
      <c r="J8313" s="1" t="s">
        <v>185</v>
      </c>
      <c r="K8313" s="1" t="s">
        <v>91</v>
      </c>
      <c r="L8313" s="1" t="s">
        <v>55</v>
      </c>
      <c r="M8313" s="1" t="s">
        <v>56</v>
      </c>
      <c r="N8313" s="1" t="s">
        <v>119</v>
      </c>
      <c r="O8313" s="1" t="s">
        <v>185</v>
      </c>
      <c r="P8313" s="1" t="s">
        <v>91</v>
      </c>
      <c r="Q8313" s="1" t="s">
        <v>55</v>
      </c>
      <c r="R8313" s="1" t="s">
        <v>67</v>
      </c>
      <c r="T8313" s="1" t="s">
        <v>7945</v>
      </c>
      <c r="U8313" s="1" t="s">
        <v>59</v>
      </c>
      <c r="Z8313" s="1" t="s">
        <v>60</v>
      </c>
      <c r="AB8313" s="1" t="s">
        <v>60</v>
      </c>
      <c r="AR8313" s="1" t="s">
        <v>60</v>
      </c>
      <c r="AT8313" s="1" t="s">
        <v>188</v>
      </c>
      <c r="AU8313" s="1" t="s">
        <v>188</v>
      </c>
      <c r="AV8313" s="1" t="s">
        <v>189</v>
      </c>
      <c r="AX8313" s="3" t="str">
        <f t="array" ref="AX8313">TEXTJOIN(", ", TRUE, IF(X8313:AS8313="Y", X$1:AS$1, IF(X8313:AS8313&lt;&gt;"", X$1:AS$1 &amp; ": " &amp; X8313:AS8313, "")))
</f>
        <v>Fentanyl, Oxycodone, Any Opioid</v>
      </c>
    </row>
    <row r="8314">
      <c r="A8314" s="2">
        <v>42843.0</v>
      </c>
      <c r="B8314" s="1" t="s">
        <v>86</v>
      </c>
      <c r="C8314" s="1">
        <v>29.0</v>
      </c>
      <c r="D8314" s="1" t="s">
        <v>51</v>
      </c>
      <c r="E8314" s="1" t="s">
        <v>63</v>
      </c>
      <c r="G8314" s="1" t="s">
        <v>306</v>
      </c>
      <c r="H8314" s="1" t="s">
        <v>65</v>
      </c>
      <c r="I8314" s="1" t="s">
        <v>55</v>
      </c>
      <c r="J8314" s="1" t="s">
        <v>306</v>
      </c>
      <c r="K8314" s="1" t="s">
        <v>65</v>
      </c>
      <c r="L8314" s="1" t="s">
        <v>55</v>
      </c>
      <c r="M8314" s="1" t="s">
        <v>56</v>
      </c>
      <c r="N8314" s="1" t="s">
        <v>66</v>
      </c>
      <c r="O8314" s="1" t="s">
        <v>306</v>
      </c>
      <c r="P8314" s="1" t="s">
        <v>65</v>
      </c>
      <c r="Q8314" s="1" t="s">
        <v>55</v>
      </c>
      <c r="R8314" s="1" t="s">
        <v>56</v>
      </c>
      <c r="T8314" s="1" t="s">
        <v>7946</v>
      </c>
      <c r="U8314" s="1" t="s">
        <v>59</v>
      </c>
      <c r="Z8314" s="1" t="s">
        <v>60</v>
      </c>
      <c r="AF8314" s="1" t="s">
        <v>60</v>
      </c>
      <c r="AT8314" s="1" t="s">
        <v>309</v>
      </c>
      <c r="AU8314" s="1" t="s">
        <v>309</v>
      </c>
      <c r="AV8314" s="1" t="s">
        <v>310</v>
      </c>
      <c r="AX8314" s="3" t="str">
        <f t="array" ref="AX8314">TEXTJOIN(", ", TRUE, IF(X8314:AS8314="Y", X$1:AS$1, IF(X8314:AS8314&lt;&gt;"", X$1:AS$1 &amp; ": " &amp; X8314:AS8314, "")))
</f>
        <v>Fentanyl, Benzodiazepine</v>
      </c>
    </row>
    <row r="8315">
      <c r="A8315" s="2">
        <v>42646.0</v>
      </c>
      <c r="B8315" s="1" t="s">
        <v>50</v>
      </c>
      <c r="C8315" s="1">
        <v>40.0</v>
      </c>
      <c r="D8315" s="1" t="s">
        <v>76</v>
      </c>
      <c r="E8315" s="1" t="s">
        <v>63</v>
      </c>
      <c r="G8315" s="1" t="s">
        <v>90</v>
      </c>
      <c r="H8315" s="1" t="s">
        <v>91</v>
      </c>
      <c r="I8315" s="1" t="s">
        <v>55</v>
      </c>
      <c r="J8315" s="1" t="s">
        <v>117</v>
      </c>
      <c r="M8315" s="1" t="s">
        <v>118</v>
      </c>
      <c r="N8315" s="1" t="s">
        <v>7947</v>
      </c>
      <c r="O8315" s="1" t="s">
        <v>1062</v>
      </c>
      <c r="R8315" s="1" t="s">
        <v>67</v>
      </c>
      <c r="T8315" s="1" t="s">
        <v>7948</v>
      </c>
      <c r="U8315" s="1" t="s">
        <v>59</v>
      </c>
      <c r="AI8315" s="1" t="s">
        <v>60</v>
      </c>
      <c r="AT8315" s="1" t="s">
        <v>96</v>
      </c>
      <c r="AV8315" s="1" t="s">
        <v>1065</v>
      </c>
      <c r="AX8315" s="3" t="str">
        <f t="array" ref="AX8315">TEXTJOIN(", ", TRUE, IF(X8315:AS8315="Y", X$1:AS$1, IF(X8315:AS8315&lt;&gt;"", X$1:AS$1 &amp; ": " &amp; X8315:AS8315, "")))
</f>
        <v>Amphet</v>
      </c>
    </row>
    <row r="8316">
      <c r="A8316" s="4">
        <v>41938.0</v>
      </c>
      <c r="B8316" s="1" t="s">
        <v>50</v>
      </c>
      <c r="C8316" s="1">
        <v>57.0</v>
      </c>
      <c r="D8316" s="1" t="s">
        <v>51</v>
      </c>
      <c r="E8316" s="1" t="s">
        <v>63</v>
      </c>
      <c r="G8316" s="1" t="s">
        <v>397</v>
      </c>
      <c r="J8316" s="1" t="s">
        <v>397</v>
      </c>
      <c r="L8316" s="1" t="s">
        <v>55</v>
      </c>
      <c r="M8316" s="1" t="s">
        <v>56</v>
      </c>
      <c r="N8316" s="1" t="s">
        <v>66</v>
      </c>
      <c r="O8316" s="1" t="s">
        <v>397</v>
      </c>
      <c r="P8316" s="1" t="s">
        <v>103</v>
      </c>
      <c r="R8316" s="1" t="s">
        <v>56</v>
      </c>
      <c r="T8316" s="1" t="s">
        <v>7949</v>
      </c>
      <c r="U8316" s="1" t="s">
        <v>59</v>
      </c>
      <c r="AB8316" s="1" t="s">
        <v>60</v>
      </c>
      <c r="AC8316" s="1" t="s">
        <v>60</v>
      </c>
      <c r="AD8316" s="1" t="s">
        <v>60</v>
      </c>
      <c r="AF8316" s="1" t="s">
        <v>60</v>
      </c>
      <c r="AT8316" s="1" t="s">
        <v>399</v>
      </c>
      <c r="AU8316" s="1" t="s">
        <v>399</v>
      </c>
      <c r="AV8316" s="1" t="s">
        <v>709</v>
      </c>
      <c r="AX8316" s="3" t="str">
        <f t="array" ref="AX8316">TEXTJOIN(", ", TRUE, IF(X8316:AS8316="Y", X$1:AS$1, IF(X8316:AS8316&lt;&gt;"", X$1:AS$1 &amp; ": " &amp; X8316:AS8316, "")))
</f>
        <v>Oxycodone, Oxymorphone, Ethanol, Benzodiazepine</v>
      </c>
    </row>
    <row r="8317">
      <c r="A8317" s="2">
        <v>42614.0</v>
      </c>
      <c r="B8317" s="1" t="s">
        <v>50</v>
      </c>
      <c r="C8317" s="1">
        <v>46.0</v>
      </c>
      <c r="D8317" s="1" t="s">
        <v>51</v>
      </c>
      <c r="E8317" s="1" t="s">
        <v>63</v>
      </c>
      <c r="G8317" s="1" t="s">
        <v>361</v>
      </c>
      <c r="H8317" s="1" t="s">
        <v>65</v>
      </c>
      <c r="I8317" s="1" t="s">
        <v>55</v>
      </c>
      <c r="J8317" s="1" t="s">
        <v>361</v>
      </c>
      <c r="M8317" s="1" t="s">
        <v>56</v>
      </c>
      <c r="N8317" s="1" t="s">
        <v>136</v>
      </c>
      <c r="O8317" s="1" t="s">
        <v>361</v>
      </c>
      <c r="R8317" s="1" t="s">
        <v>56</v>
      </c>
      <c r="T8317" s="1" t="s">
        <v>7950</v>
      </c>
      <c r="U8317" s="1" t="s">
        <v>59</v>
      </c>
      <c r="W8317" s="1" t="s">
        <v>60</v>
      </c>
      <c r="X8317" s="1" t="s">
        <v>60</v>
      </c>
      <c r="Z8317" s="1" t="s">
        <v>60</v>
      </c>
      <c r="AG8317" s="1" t="s">
        <v>60</v>
      </c>
      <c r="AP8317" s="1" t="s">
        <v>60</v>
      </c>
      <c r="AR8317" s="1" t="s">
        <v>60</v>
      </c>
      <c r="AT8317" s="1" t="s">
        <v>363</v>
      </c>
      <c r="AU8317" s="1" t="s">
        <v>363</v>
      </c>
      <c r="AV8317" s="1" t="s">
        <v>1023</v>
      </c>
      <c r="AX8317" s="3" t="str">
        <f t="array" ref="AX8317">TEXTJOIN(", ", TRUE, IF(X8317:AS8317="Y", X$1:AS$1, IF(X8317:AS8317&lt;&gt;"", X$1:AS$1 &amp; ": " &amp; X8317:AS8317, "")))
</f>
        <v>Heroin, Fentanyl, Methadone, Heroin/Morph/Codeine, Any Opioid</v>
      </c>
    </row>
    <row r="8318">
      <c r="A8318" s="2">
        <v>41445.0</v>
      </c>
      <c r="B8318" s="1" t="s">
        <v>50</v>
      </c>
      <c r="C8318" s="1">
        <v>22.0</v>
      </c>
      <c r="D8318" s="1" t="s">
        <v>51</v>
      </c>
      <c r="E8318" s="1" t="s">
        <v>63</v>
      </c>
      <c r="G8318" s="1" t="s">
        <v>290</v>
      </c>
      <c r="H8318" s="1" t="s">
        <v>91</v>
      </c>
      <c r="J8318" s="1" t="s">
        <v>290</v>
      </c>
      <c r="L8318" s="1" t="s">
        <v>55</v>
      </c>
      <c r="M8318" s="1" t="s">
        <v>56</v>
      </c>
      <c r="N8318" s="1" t="s">
        <v>148</v>
      </c>
      <c r="O8318" s="1" t="s">
        <v>290</v>
      </c>
      <c r="P8318" s="1" t="s">
        <v>91</v>
      </c>
      <c r="R8318" s="1" t="s">
        <v>56</v>
      </c>
      <c r="T8318" s="1" t="s">
        <v>68</v>
      </c>
      <c r="U8318" s="1" t="s">
        <v>59</v>
      </c>
      <c r="X8318" s="1" t="s">
        <v>60</v>
      </c>
      <c r="AT8318" s="1" t="s">
        <v>292</v>
      </c>
      <c r="AU8318" s="1" t="s">
        <v>292</v>
      </c>
      <c r="AV8318" s="1" t="s">
        <v>653</v>
      </c>
      <c r="AX8318" s="3" t="str">
        <f t="array" ref="AX8318">TEXTJOIN(", ", TRUE, IF(X8318:AS8318="Y", X$1:AS$1, IF(X8318:AS8318&lt;&gt;"", X$1:AS$1 &amp; ": " &amp; X8318:AS8318, "")))
</f>
        <v>Heroin</v>
      </c>
    </row>
    <row r="8319">
      <c r="A8319" s="2">
        <v>43503.0</v>
      </c>
      <c r="B8319" s="1" t="s">
        <v>50</v>
      </c>
      <c r="C8319" s="1">
        <v>57.0</v>
      </c>
      <c r="D8319" s="1" t="s">
        <v>51</v>
      </c>
      <c r="E8319" s="1" t="s">
        <v>63</v>
      </c>
      <c r="G8319" s="1" t="s">
        <v>185</v>
      </c>
      <c r="H8319" s="1" t="s">
        <v>91</v>
      </c>
      <c r="I8319" s="1" t="s">
        <v>55</v>
      </c>
      <c r="J8319" s="1" t="s">
        <v>185</v>
      </c>
      <c r="K8319" s="1" t="s">
        <v>91</v>
      </c>
      <c r="L8319" s="1" t="s">
        <v>55</v>
      </c>
      <c r="M8319" s="1" t="s">
        <v>56</v>
      </c>
      <c r="N8319" s="1" t="s">
        <v>93</v>
      </c>
      <c r="O8319" s="1" t="s">
        <v>185</v>
      </c>
      <c r="P8319" s="1" t="s">
        <v>91</v>
      </c>
      <c r="Q8319" s="1" t="s">
        <v>55</v>
      </c>
      <c r="R8319" s="1" t="s">
        <v>56</v>
      </c>
      <c r="T8319" s="1" t="s">
        <v>7951</v>
      </c>
      <c r="U8319" s="1" t="s">
        <v>59</v>
      </c>
      <c r="Z8319" s="1" t="s">
        <v>60</v>
      </c>
      <c r="AF8319" s="1" t="s">
        <v>60</v>
      </c>
      <c r="AR8319" s="1" t="s">
        <v>60</v>
      </c>
      <c r="AT8319" s="1" t="s">
        <v>188</v>
      </c>
      <c r="AU8319" s="1" t="s">
        <v>188</v>
      </c>
      <c r="AV8319" s="1" t="s">
        <v>189</v>
      </c>
      <c r="AX8319" s="3" t="str">
        <f t="array" ref="AX8319">TEXTJOIN(", ", TRUE, IF(X8319:AS8319="Y", X$1:AS$1, IF(X8319:AS8319&lt;&gt;"", X$1:AS$1 &amp; ": " &amp; X8319:AS8319, "")))
</f>
        <v>Fentanyl, Benzodiazepine, Any Opioid</v>
      </c>
    </row>
    <row r="8320">
      <c r="A8320" s="2">
        <v>42765.0</v>
      </c>
      <c r="B8320" s="1" t="s">
        <v>86</v>
      </c>
      <c r="C8320" s="1">
        <v>45.0</v>
      </c>
      <c r="D8320" s="1" t="s">
        <v>76</v>
      </c>
      <c r="E8320" s="1" t="s">
        <v>63</v>
      </c>
      <c r="G8320" s="1" t="s">
        <v>82</v>
      </c>
      <c r="H8320" s="1" t="s">
        <v>54</v>
      </c>
      <c r="I8320" s="1" t="s">
        <v>55</v>
      </c>
      <c r="J8320" s="1" t="s">
        <v>82</v>
      </c>
      <c r="K8320" s="1" t="s">
        <v>54</v>
      </c>
      <c r="L8320" s="1" t="s">
        <v>55</v>
      </c>
      <c r="M8320" s="1" t="s">
        <v>56</v>
      </c>
      <c r="N8320" s="1" t="s">
        <v>430</v>
      </c>
      <c r="O8320" s="1" t="s">
        <v>82</v>
      </c>
      <c r="P8320" s="1" t="s">
        <v>54</v>
      </c>
      <c r="Q8320" s="1" t="s">
        <v>55</v>
      </c>
      <c r="R8320" s="1" t="s">
        <v>56</v>
      </c>
      <c r="T8320" s="1" t="s">
        <v>6545</v>
      </c>
      <c r="U8320" s="1" t="s">
        <v>59</v>
      </c>
      <c r="X8320" s="1" t="s">
        <v>60</v>
      </c>
      <c r="Z8320" s="1" t="s">
        <v>60</v>
      </c>
      <c r="AA8320" s="1" t="s">
        <v>60</v>
      </c>
      <c r="AT8320" s="1" t="s">
        <v>329</v>
      </c>
      <c r="AU8320" s="1" t="s">
        <v>329</v>
      </c>
      <c r="AV8320" s="1" t="s">
        <v>85</v>
      </c>
      <c r="AX8320" s="3" t="str">
        <f t="array" ref="AX8320">TEXTJOIN(", ", TRUE, IF(X8320:AS8320="Y", X$1:AS$1, IF(X8320:AS8320&lt;&gt;"", X$1:AS$1 &amp; ": " &amp; X8320:AS8320, "")))
</f>
        <v>Heroin, Fentanyl, Fentanyl Analogue</v>
      </c>
    </row>
    <row r="8321">
      <c r="A8321" s="2">
        <v>43120.0</v>
      </c>
      <c r="B8321" s="1" t="s">
        <v>50</v>
      </c>
      <c r="C8321" s="1">
        <v>66.0</v>
      </c>
      <c r="D8321" s="1" t="s">
        <v>51</v>
      </c>
      <c r="E8321" s="1" t="s">
        <v>63</v>
      </c>
      <c r="G8321" s="1" t="s">
        <v>474</v>
      </c>
      <c r="H8321" s="1" t="s">
        <v>91</v>
      </c>
      <c r="I8321" s="1" t="s">
        <v>55</v>
      </c>
      <c r="J8321" s="1" t="s">
        <v>474</v>
      </c>
      <c r="K8321" s="1" t="s">
        <v>91</v>
      </c>
      <c r="M8321" s="1" t="s">
        <v>56</v>
      </c>
      <c r="N8321" s="1" t="s">
        <v>2890</v>
      </c>
      <c r="O8321" s="1" t="s">
        <v>474</v>
      </c>
      <c r="P8321" s="1" t="s">
        <v>91</v>
      </c>
      <c r="Q8321" s="1" t="s">
        <v>55</v>
      </c>
      <c r="R8321" s="1" t="s">
        <v>56</v>
      </c>
      <c r="T8321" s="1" t="s">
        <v>7952</v>
      </c>
      <c r="U8321" s="1" t="s">
        <v>59</v>
      </c>
      <c r="V8321" s="1" t="s">
        <v>7953</v>
      </c>
      <c r="AB8321" s="1" t="s">
        <v>60</v>
      </c>
      <c r="AG8321" s="1" t="s">
        <v>60</v>
      </c>
      <c r="AJ8321" s="1" t="s">
        <v>60</v>
      </c>
      <c r="AK8321" s="1" t="s">
        <v>60</v>
      </c>
      <c r="AR8321" s="1" t="s">
        <v>60</v>
      </c>
      <c r="AT8321" s="1" t="s">
        <v>477</v>
      </c>
      <c r="AU8321" s="1" t="s">
        <v>477</v>
      </c>
      <c r="AV8321" s="1" t="s">
        <v>478</v>
      </c>
      <c r="AX8321" s="3" t="str">
        <f t="array" ref="AX8321">TEXTJOIN(", ", TRUE, IF(X8321:AS8321="Y", X$1:AS$1, IF(X8321:AS8321&lt;&gt;"", X$1:AS$1 &amp; ": " &amp; X8321:AS8321, "")))
</f>
        <v>Oxycodone, Methadone, Tramad, Hydromorphone, Any Opioid</v>
      </c>
    </row>
    <row r="8322">
      <c r="A8322" s="2">
        <v>42233.0</v>
      </c>
      <c r="B8322" s="1" t="s">
        <v>86</v>
      </c>
      <c r="C8322" s="1">
        <v>55.0</v>
      </c>
      <c r="D8322" s="1" t="s">
        <v>51</v>
      </c>
      <c r="E8322" s="1" t="s">
        <v>63</v>
      </c>
      <c r="G8322" s="1" t="s">
        <v>256</v>
      </c>
      <c r="H8322" s="1" t="s">
        <v>103</v>
      </c>
      <c r="I8322" s="1" t="s">
        <v>55</v>
      </c>
      <c r="J8322" s="1" t="s">
        <v>256</v>
      </c>
      <c r="M8322" s="1" t="s">
        <v>56</v>
      </c>
      <c r="O8322" s="1" t="s">
        <v>256</v>
      </c>
      <c r="P8322" s="1" t="s">
        <v>103</v>
      </c>
      <c r="Q8322" s="1" t="s">
        <v>55</v>
      </c>
      <c r="R8322" s="1" t="s">
        <v>56</v>
      </c>
      <c r="T8322" s="1" t="s">
        <v>1724</v>
      </c>
      <c r="U8322" s="1" t="s">
        <v>59</v>
      </c>
      <c r="W8322" s="1" t="s">
        <v>60</v>
      </c>
      <c r="X8322" s="1" t="s">
        <v>60</v>
      </c>
      <c r="AF8322" s="1" t="s">
        <v>60</v>
      </c>
      <c r="AP8322" s="1" t="s">
        <v>60</v>
      </c>
      <c r="AR8322" s="1" t="s">
        <v>60</v>
      </c>
      <c r="AT8322" s="1" t="s">
        <v>282</v>
      </c>
      <c r="AU8322" s="1" t="s">
        <v>282</v>
      </c>
      <c r="AV8322" s="1" t="s">
        <v>260</v>
      </c>
      <c r="AX8322" s="3" t="str">
        <f t="array" ref="AX8322">TEXTJOIN(", ", TRUE, IF(X8322:AS8322="Y", X$1:AS$1, IF(X8322:AS8322&lt;&gt;"", X$1:AS$1 &amp; ": " &amp; X8322:AS8322, "")))
</f>
        <v>Heroin, Benzodiazepine, Heroin/Morph/Codeine, Any Opioid</v>
      </c>
    </row>
    <row r="8323">
      <c r="A8323" s="2">
        <v>44314.0</v>
      </c>
      <c r="B8323" s="1" t="s">
        <v>50</v>
      </c>
      <c r="C8323" s="1">
        <v>33.0</v>
      </c>
      <c r="D8323" s="1" t="s">
        <v>51</v>
      </c>
      <c r="E8323" s="1" t="s">
        <v>502</v>
      </c>
      <c r="G8323" s="1" t="s">
        <v>271</v>
      </c>
      <c r="H8323" s="1" t="s">
        <v>91</v>
      </c>
      <c r="I8323" s="1" t="s">
        <v>55</v>
      </c>
      <c r="J8323" s="1" t="s">
        <v>271</v>
      </c>
      <c r="K8323" s="1" t="s">
        <v>91</v>
      </c>
      <c r="L8323" s="1" t="s">
        <v>55</v>
      </c>
      <c r="M8323" s="1" t="s">
        <v>56</v>
      </c>
      <c r="N8323" s="1" t="s">
        <v>155</v>
      </c>
      <c r="O8323" s="1" t="s">
        <v>271</v>
      </c>
      <c r="P8323" s="1" t="s">
        <v>91</v>
      </c>
      <c r="Q8323" s="1" t="s">
        <v>55</v>
      </c>
      <c r="R8323" s="1" t="s">
        <v>180</v>
      </c>
      <c r="T8323" s="1" t="s">
        <v>2018</v>
      </c>
      <c r="U8323" s="1" t="s">
        <v>59</v>
      </c>
      <c r="Z8323" s="1" t="s">
        <v>60</v>
      </c>
      <c r="AM8323" s="1" t="s">
        <v>60</v>
      </c>
      <c r="AR8323" s="1" t="s">
        <v>60</v>
      </c>
      <c r="AT8323" s="1" t="s">
        <v>274</v>
      </c>
      <c r="AU8323" s="1" t="s">
        <v>274</v>
      </c>
      <c r="AV8323" s="1" t="s">
        <v>275</v>
      </c>
      <c r="AX8323" s="3" t="str">
        <f t="array" ref="AX8323">TEXTJOIN(", ", TRUE, IF(X8323:AS8323="Y", X$1:AS$1, IF(X8323:AS8323&lt;&gt;"", X$1:AS$1 &amp; ": " &amp; X8323:AS8323, "")))
</f>
        <v>Fentanyl, Xylazine, Any Opioid</v>
      </c>
    </row>
    <row r="8324">
      <c r="A8324" s="4">
        <v>42300.0</v>
      </c>
      <c r="B8324" s="1" t="s">
        <v>86</v>
      </c>
      <c r="C8324" s="1">
        <v>36.0</v>
      </c>
      <c r="D8324" s="1" t="s">
        <v>51</v>
      </c>
      <c r="E8324" s="1" t="s">
        <v>63</v>
      </c>
      <c r="G8324" s="1" t="s">
        <v>488</v>
      </c>
      <c r="H8324" s="1" t="s">
        <v>91</v>
      </c>
      <c r="I8324" s="1" t="s">
        <v>55</v>
      </c>
      <c r="J8324" s="1" t="s">
        <v>488</v>
      </c>
      <c r="M8324" s="1" t="s">
        <v>56</v>
      </c>
      <c r="O8324" s="1" t="s">
        <v>488</v>
      </c>
      <c r="P8324" s="1" t="s">
        <v>91</v>
      </c>
      <c r="Q8324" s="1" t="s">
        <v>55</v>
      </c>
      <c r="R8324" s="1" t="s">
        <v>56</v>
      </c>
      <c r="T8324" s="1" t="s">
        <v>7954</v>
      </c>
      <c r="U8324" s="1" t="s">
        <v>59</v>
      </c>
      <c r="W8324" s="1" t="s">
        <v>60</v>
      </c>
      <c r="X8324" s="1" t="s">
        <v>60</v>
      </c>
      <c r="AF8324" s="1" t="s">
        <v>60</v>
      </c>
      <c r="AP8324" s="1" t="s">
        <v>60</v>
      </c>
      <c r="AR8324" s="1" t="s">
        <v>60</v>
      </c>
      <c r="AS8324" s="1" t="s">
        <v>473</v>
      </c>
      <c r="AT8324" s="1" t="s">
        <v>492</v>
      </c>
      <c r="AU8324" s="1" t="s">
        <v>492</v>
      </c>
      <c r="AV8324" s="1" t="s">
        <v>493</v>
      </c>
      <c r="AX8324" s="3" t="str">
        <f t="array" ref="AX8324">TEXTJOIN(", ", TRUE, IF(X8324:AS8324="Y", X$1:AS$1, IF(X8324:AS8324&lt;&gt;"", X$1:AS$1 &amp; ": " &amp; X8324:AS8324, "")))
</f>
        <v>Heroin, Benzodiazepine, Heroin/Morph/Codeine, Any Opioid, Other: pcp</v>
      </c>
    </row>
    <row r="8325">
      <c r="A8325" s="4">
        <v>41212.0</v>
      </c>
      <c r="B8325" s="1" t="s">
        <v>50</v>
      </c>
      <c r="C8325" s="1">
        <v>31.0</v>
      </c>
      <c r="D8325" s="1" t="s">
        <v>76</v>
      </c>
      <c r="E8325" s="1" t="s">
        <v>63</v>
      </c>
      <c r="F8325" s="1" t="s">
        <v>137</v>
      </c>
      <c r="M8325" s="1" t="s">
        <v>2822</v>
      </c>
      <c r="N8325" s="1" t="s">
        <v>66</v>
      </c>
      <c r="O8325" s="1" t="s">
        <v>91</v>
      </c>
      <c r="P8325" s="1" t="s">
        <v>91</v>
      </c>
      <c r="R8325" s="1" t="s">
        <v>67</v>
      </c>
      <c r="T8325" s="1" t="s">
        <v>58</v>
      </c>
      <c r="U8325" s="1" t="s">
        <v>59</v>
      </c>
      <c r="Y8325" s="1" t="s">
        <v>60</v>
      </c>
      <c r="AT8325" s="1" t="s">
        <v>62</v>
      </c>
      <c r="AU8325" s="1" t="s">
        <v>62</v>
      </c>
      <c r="AV8325" s="1" t="s">
        <v>111</v>
      </c>
      <c r="AX8325" s="3" t="str">
        <f t="array" ref="AX8325">TEXTJOIN(", ", TRUE, IF(X8325:AS8325="Y", X$1:AS$1, IF(X8325:AS8325&lt;&gt;"", X$1:AS$1 &amp; ": " &amp; X8325:AS8325, "")))
</f>
        <v>Cocaine</v>
      </c>
    </row>
    <row r="8326">
      <c r="A8326" s="4">
        <v>41957.0</v>
      </c>
      <c r="B8326" s="1" t="s">
        <v>50</v>
      </c>
      <c r="C8326" s="1">
        <v>23.0</v>
      </c>
      <c r="D8326" s="1" t="s">
        <v>76</v>
      </c>
      <c r="E8326" s="1" t="s">
        <v>63</v>
      </c>
      <c r="G8326" s="1" t="s">
        <v>1780</v>
      </c>
      <c r="M8326" s="1" t="s">
        <v>56</v>
      </c>
      <c r="N8326" s="1" t="s">
        <v>276</v>
      </c>
      <c r="O8326" s="1" t="s">
        <v>91</v>
      </c>
      <c r="P8326" s="1" t="s">
        <v>91</v>
      </c>
      <c r="R8326" s="1" t="s">
        <v>67</v>
      </c>
      <c r="T8326" s="1" t="s">
        <v>2335</v>
      </c>
      <c r="U8326" s="1" t="s">
        <v>59</v>
      </c>
      <c r="X8326" s="1" t="s">
        <v>60</v>
      </c>
      <c r="AT8326" s="1" t="s">
        <v>1782</v>
      </c>
      <c r="AU8326" s="1" t="s">
        <v>62</v>
      </c>
      <c r="AV8326" s="1" t="s">
        <v>111</v>
      </c>
      <c r="AX8326" s="3" t="str">
        <f t="array" ref="AX8326">TEXTJOIN(", ", TRUE, IF(X8326:AS8326="Y", X$1:AS$1, IF(X8326:AS8326&lt;&gt;"", X$1:AS$1 &amp; ": " &amp; X8326:AS8326, "")))
</f>
        <v>Heroin</v>
      </c>
    </row>
    <row r="8327">
      <c r="A8327" s="2">
        <v>43686.0</v>
      </c>
      <c r="B8327" s="1" t="s">
        <v>50</v>
      </c>
      <c r="C8327" s="1">
        <v>33.0</v>
      </c>
      <c r="D8327" s="1" t="s">
        <v>51</v>
      </c>
      <c r="E8327" s="1" t="s">
        <v>52</v>
      </c>
      <c r="G8327" s="1" t="s">
        <v>65</v>
      </c>
      <c r="H8327" s="1" t="s">
        <v>65</v>
      </c>
      <c r="I8327" s="1" t="s">
        <v>55</v>
      </c>
      <c r="J8327" s="1" t="s">
        <v>65</v>
      </c>
      <c r="K8327" s="1" t="s">
        <v>65</v>
      </c>
      <c r="L8327" s="1" t="s">
        <v>55</v>
      </c>
      <c r="M8327" s="1" t="s">
        <v>56</v>
      </c>
      <c r="N8327" s="1" t="s">
        <v>713</v>
      </c>
      <c r="O8327" s="1" t="s">
        <v>65</v>
      </c>
      <c r="P8327" s="1" t="s">
        <v>65</v>
      </c>
      <c r="Q8327" s="1" t="s">
        <v>55</v>
      </c>
      <c r="R8327" s="1" t="s">
        <v>67</v>
      </c>
      <c r="T8327" s="1" t="s">
        <v>1024</v>
      </c>
      <c r="U8327" s="1" t="s">
        <v>59</v>
      </c>
      <c r="X8327" s="1" t="s">
        <v>60</v>
      </c>
      <c r="Y8327" s="1" t="s">
        <v>60</v>
      </c>
      <c r="Z8327" s="1" t="s">
        <v>60</v>
      </c>
      <c r="AP8327" s="1" t="s">
        <v>60</v>
      </c>
      <c r="AR8327" s="1" t="s">
        <v>60</v>
      </c>
      <c r="AT8327" s="1" t="s">
        <v>410</v>
      </c>
      <c r="AU8327" s="1" t="s">
        <v>410</v>
      </c>
      <c r="AV8327" s="1" t="s">
        <v>150</v>
      </c>
      <c r="AX8327" s="3" t="str">
        <f t="array" ref="AX8327">TEXTJOIN(", ", TRUE, IF(X8327:AS8327="Y", X$1:AS$1, IF(X8327:AS8327&lt;&gt;"", X$1:AS$1 &amp; ": " &amp; X8327:AS8327, "")))
</f>
        <v>Heroin, Cocaine, Fentanyl, Heroin/Morph/Codeine, Any Opioid</v>
      </c>
    </row>
    <row r="8328">
      <c r="A8328" s="4">
        <v>43063.0</v>
      </c>
      <c r="B8328" s="1" t="s">
        <v>86</v>
      </c>
      <c r="C8328" s="1">
        <v>60.0</v>
      </c>
      <c r="D8328" s="1" t="s">
        <v>51</v>
      </c>
      <c r="E8328" s="1" t="s">
        <v>63</v>
      </c>
      <c r="G8328" s="1" t="s">
        <v>731</v>
      </c>
      <c r="H8328" s="1" t="s">
        <v>103</v>
      </c>
      <c r="I8328" s="1" t="s">
        <v>55</v>
      </c>
      <c r="J8328" s="1" t="s">
        <v>731</v>
      </c>
      <c r="K8328" s="1" t="s">
        <v>103</v>
      </c>
      <c r="L8328" s="1" t="s">
        <v>55</v>
      </c>
      <c r="M8328" s="1" t="s">
        <v>56</v>
      </c>
      <c r="N8328" s="1" t="s">
        <v>104</v>
      </c>
      <c r="O8328" s="1" t="s">
        <v>731</v>
      </c>
      <c r="P8328" s="1" t="s">
        <v>103</v>
      </c>
      <c r="Q8328" s="1" t="s">
        <v>55</v>
      </c>
      <c r="R8328" s="1" t="s">
        <v>56</v>
      </c>
      <c r="T8328" s="1" t="s">
        <v>7955</v>
      </c>
      <c r="U8328" s="1" t="s">
        <v>59</v>
      </c>
      <c r="AF8328" s="1" t="s">
        <v>60</v>
      </c>
      <c r="AG8328" s="1" t="s">
        <v>60</v>
      </c>
      <c r="AT8328" s="1" t="s">
        <v>735</v>
      </c>
      <c r="AU8328" s="1" t="s">
        <v>735</v>
      </c>
      <c r="AV8328" s="1" t="s">
        <v>736</v>
      </c>
      <c r="AX8328" s="3" t="str">
        <f t="array" ref="AX8328">TEXTJOIN(", ", TRUE, IF(X8328:AS8328="Y", X$1:AS$1, IF(X8328:AS8328&lt;&gt;"", X$1:AS$1 &amp; ": " &amp; X8328:AS8328, "")))
</f>
        <v>Benzodiazepine, Methadone</v>
      </c>
    </row>
    <row r="8329">
      <c r="A8329" s="2">
        <v>44352.0</v>
      </c>
      <c r="B8329" s="1" t="s">
        <v>50</v>
      </c>
      <c r="C8329" s="1">
        <v>32.0</v>
      </c>
      <c r="D8329" s="1" t="s">
        <v>51</v>
      </c>
      <c r="E8329" s="1" t="s">
        <v>63</v>
      </c>
      <c r="G8329" s="1" t="s">
        <v>185</v>
      </c>
      <c r="H8329" s="1" t="s">
        <v>91</v>
      </c>
      <c r="I8329" s="1" t="s">
        <v>55</v>
      </c>
      <c r="J8329" s="1" t="s">
        <v>91</v>
      </c>
      <c r="K8329" s="1" t="s">
        <v>91</v>
      </c>
      <c r="L8329" s="1" t="s">
        <v>55</v>
      </c>
      <c r="M8329" s="1" t="s">
        <v>404</v>
      </c>
      <c r="N8329" s="1" t="s">
        <v>136</v>
      </c>
      <c r="O8329" s="1" t="s">
        <v>91</v>
      </c>
      <c r="P8329" s="1" t="s">
        <v>91</v>
      </c>
      <c r="Q8329" s="1" t="s">
        <v>55</v>
      </c>
      <c r="R8329" s="1" t="s">
        <v>44</v>
      </c>
      <c r="S8329" s="1" t="s">
        <v>5321</v>
      </c>
      <c r="T8329" s="1" t="s">
        <v>2139</v>
      </c>
      <c r="U8329" s="1" t="s">
        <v>59</v>
      </c>
      <c r="Y8329" s="1" t="s">
        <v>60</v>
      </c>
      <c r="Z8329" s="1" t="s">
        <v>60</v>
      </c>
      <c r="AR8329" s="1" t="s">
        <v>60</v>
      </c>
      <c r="AT8329" s="1" t="s">
        <v>188</v>
      </c>
      <c r="AU8329" s="1" t="s">
        <v>110</v>
      </c>
      <c r="AV8329" s="1" t="s">
        <v>111</v>
      </c>
      <c r="AX8329" s="3" t="str">
        <f t="array" ref="AX8329">TEXTJOIN(", ", TRUE, IF(X8329:AS8329="Y", X$1:AS$1, IF(X8329:AS8329&lt;&gt;"", X$1:AS$1 &amp; ": " &amp; X8329:AS8329, "")))
</f>
        <v>Cocaine, Fentanyl, Any Opioid</v>
      </c>
    </row>
    <row r="8330">
      <c r="A8330" s="4">
        <v>42727.0</v>
      </c>
      <c r="B8330" s="1" t="s">
        <v>50</v>
      </c>
      <c r="C8330" s="1">
        <v>34.0</v>
      </c>
      <c r="D8330" s="1" t="s">
        <v>51</v>
      </c>
      <c r="E8330" s="1" t="s">
        <v>63</v>
      </c>
      <c r="G8330" s="1" t="s">
        <v>605</v>
      </c>
      <c r="H8330" s="1" t="s">
        <v>121</v>
      </c>
      <c r="I8330" s="1" t="s">
        <v>55</v>
      </c>
      <c r="J8330" s="1" t="s">
        <v>605</v>
      </c>
      <c r="M8330" s="1" t="s">
        <v>56</v>
      </c>
      <c r="N8330" s="1" t="s">
        <v>66</v>
      </c>
      <c r="O8330" s="1" t="s">
        <v>179</v>
      </c>
      <c r="R8330" s="1" t="s">
        <v>67</v>
      </c>
      <c r="T8330" s="1" t="s">
        <v>6242</v>
      </c>
      <c r="U8330" s="1" t="s">
        <v>59</v>
      </c>
      <c r="W8330" s="1" t="s">
        <v>60</v>
      </c>
      <c r="X8330" s="1" t="s">
        <v>60</v>
      </c>
      <c r="Z8330" s="1" t="s">
        <v>60</v>
      </c>
      <c r="AP8330" s="1" t="s">
        <v>60</v>
      </c>
      <c r="AR8330" s="1" t="s">
        <v>60</v>
      </c>
      <c r="AT8330" s="1" t="s">
        <v>2540</v>
      </c>
      <c r="AU8330" s="1" t="s">
        <v>2540</v>
      </c>
      <c r="AV8330" s="1" t="s">
        <v>184</v>
      </c>
      <c r="AX8330" s="3" t="str">
        <f t="array" ref="AX8330">TEXTJOIN(", ", TRUE, IF(X8330:AS8330="Y", X$1:AS$1, IF(X8330:AS8330&lt;&gt;"", X$1:AS$1 &amp; ": " &amp; X8330:AS8330, "")))
</f>
        <v>Heroin, Fentanyl, Heroin/Morph/Codeine, Any Opioid</v>
      </c>
    </row>
    <row r="8331">
      <c r="A8331" s="2">
        <v>42233.0</v>
      </c>
      <c r="B8331" s="1" t="s">
        <v>86</v>
      </c>
      <c r="C8331" s="1">
        <v>34.0</v>
      </c>
      <c r="D8331" s="1" t="s">
        <v>76</v>
      </c>
      <c r="E8331" s="1" t="s">
        <v>63</v>
      </c>
      <c r="G8331" s="1" t="s">
        <v>185</v>
      </c>
      <c r="H8331" s="1" t="s">
        <v>91</v>
      </c>
      <c r="I8331" s="1" t="s">
        <v>55</v>
      </c>
      <c r="J8331" s="1" t="s">
        <v>185</v>
      </c>
      <c r="M8331" s="1" t="s">
        <v>56</v>
      </c>
      <c r="O8331" s="1" t="s">
        <v>185</v>
      </c>
      <c r="P8331" s="1" t="s">
        <v>91</v>
      </c>
      <c r="Q8331" s="1" t="s">
        <v>55</v>
      </c>
      <c r="R8331" s="1" t="s">
        <v>56</v>
      </c>
      <c r="T8331" s="1" t="s">
        <v>7956</v>
      </c>
      <c r="U8331" s="1" t="s">
        <v>59</v>
      </c>
      <c r="AE8331" s="1" t="s">
        <v>60</v>
      </c>
      <c r="AF8331" s="1" t="s">
        <v>60</v>
      </c>
      <c r="AR8331" s="1" t="s">
        <v>60</v>
      </c>
      <c r="AT8331" s="1" t="s">
        <v>188</v>
      </c>
      <c r="AU8331" s="1" t="s">
        <v>188</v>
      </c>
      <c r="AV8331" s="1" t="s">
        <v>189</v>
      </c>
      <c r="AX8331" s="3" t="str">
        <f t="array" ref="AX8331">TEXTJOIN(", ", TRUE, IF(X8331:AS8331="Y", X$1:AS$1, IF(X8331:AS8331&lt;&gt;"", X$1:AS$1 &amp; ": " &amp; X8331:AS8331, "")))
</f>
        <v>Hydrocodone, Benzodiazepine, Any Opioid</v>
      </c>
    </row>
    <row r="8332">
      <c r="A8332" s="2">
        <v>44257.0</v>
      </c>
      <c r="B8332" s="1" t="s">
        <v>50</v>
      </c>
      <c r="C8332" s="1">
        <v>36.0</v>
      </c>
      <c r="D8332" s="1" t="s">
        <v>51</v>
      </c>
      <c r="E8332" s="1" t="s">
        <v>502</v>
      </c>
      <c r="G8332" s="1" t="s">
        <v>91</v>
      </c>
      <c r="H8332" s="1" t="s">
        <v>91</v>
      </c>
      <c r="I8332" s="1" t="s">
        <v>55</v>
      </c>
      <c r="J8332" s="1" t="s">
        <v>91</v>
      </c>
      <c r="K8332" s="1" t="s">
        <v>91</v>
      </c>
      <c r="L8332" s="1" t="s">
        <v>55</v>
      </c>
      <c r="M8332" s="1" t="s">
        <v>177</v>
      </c>
      <c r="N8332" s="1" t="s">
        <v>136</v>
      </c>
      <c r="O8332" s="1" t="s">
        <v>91</v>
      </c>
      <c r="P8332" s="1" t="s">
        <v>91</v>
      </c>
      <c r="Q8332" s="1" t="s">
        <v>55</v>
      </c>
      <c r="R8332" s="1" t="s">
        <v>56</v>
      </c>
      <c r="T8332" s="1" t="s">
        <v>1440</v>
      </c>
      <c r="U8332" s="1" t="s">
        <v>59</v>
      </c>
      <c r="Z8332" s="1" t="s">
        <v>60</v>
      </c>
      <c r="AR8332" s="1" t="s">
        <v>60</v>
      </c>
      <c r="AT8332" s="1" t="s">
        <v>110</v>
      </c>
      <c r="AU8332" s="1" t="s">
        <v>110</v>
      </c>
      <c r="AV8332" s="1" t="s">
        <v>111</v>
      </c>
      <c r="AX8332" s="3" t="str">
        <f t="array" ref="AX8332">TEXTJOIN(", ", TRUE, IF(X8332:AS8332="Y", X$1:AS$1, IF(X8332:AS8332&lt;&gt;"", X$1:AS$1 &amp; ": " &amp; X8332:AS8332, "")))
</f>
        <v>Fentanyl, Any Opioid</v>
      </c>
    </row>
    <row r="8333">
      <c r="A8333" s="2">
        <v>41766.0</v>
      </c>
      <c r="B8333" s="1" t="s">
        <v>50</v>
      </c>
      <c r="C8333" s="1">
        <v>54.0</v>
      </c>
      <c r="D8333" s="1" t="s">
        <v>76</v>
      </c>
      <c r="E8333" s="1" t="s">
        <v>63</v>
      </c>
      <c r="G8333" s="1" t="s">
        <v>211</v>
      </c>
      <c r="J8333" s="1" t="s">
        <v>211</v>
      </c>
      <c r="L8333" s="1" t="s">
        <v>55</v>
      </c>
      <c r="M8333" s="1" t="s">
        <v>56</v>
      </c>
      <c r="N8333" s="1" t="s">
        <v>104</v>
      </c>
      <c r="O8333" s="1" t="s">
        <v>211</v>
      </c>
      <c r="P8333" s="1" t="s">
        <v>91</v>
      </c>
      <c r="R8333" s="1" t="s">
        <v>56</v>
      </c>
      <c r="T8333" s="1" t="s">
        <v>7957</v>
      </c>
      <c r="U8333" s="1" t="s">
        <v>59</v>
      </c>
      <c r="AD8333" s="1" t="s">
        <v>60</v>
      </c>
      <c r="AS8333" s="1" t="s">
        <v>7958</v>
      </c>
      <c r="AT8333" s="1" t="s">
        <v>214</v>
      </c>
      <c r="AU8333" s="1" t="s">
        <v>214</v>
      </c>
      <c r="AV8333" s="1" t="s">
        <v>215</v>
      </c>
      <c r="AX8333" s="3" t="str">
        <f t="array" ref="AX8333">TEXTJOIN(", ", TRUE, IF(X8333:AS8333="Y", X$1:AS$1, IF(X8333:AS8333&lt;&gt;"", X$1:AS$1 &amp; ": " &amp; X8333:AS8333, "")))
</f>
        <v>Ethanol, Other: zolpidem</v>
      </c>
    </row>
    <row r="8334">
      <c r="A8334" s="4">
        <v>42704.0</v>
      </c>
      <c r="B8334" s="1" t="s">
        <v>50</v>
      </c>
      <c r="C8334" s="1">
        <v>49.0</v>
      </c>
      <c r="D8334" s="1" t="s">
        <v>51</v>
      </c>
      <c r="E8334" s="1" t="s">
        <v>52</v>
      </c>
      <c r="G8334" s="1" t="s">
        <v>65</v>
      </c>
      <c r="H8334" s="1" t="s">
        <v>65</v>
      </c>
      <c r="I8334" s="1" t="s">
        <v>55</v>
      </c>
      <c r="J8334" s="1" t="s">
        <v>65</v>
      </c>
      <c r="M8334" s="1" t="s">
        <v>56</v>
      </c>
      <c r="N8334" s="1" t="s">
        <v>136</v>
      </c>
      <c r="O8334" s="1" t="s">
        <v>65</v>
      </c>
      <c r="R8334" s="1" t="s">
        <v>56</v>
      </c>
      <c r="T8334" s="1" t="s">
        <v>109</v>
      </c>
      <c r="U8334" s="1" t="s">
        <v>59</v>
      </c>
      <c r="Y8334" s="1" t="s">
        <v>60</v>
      </c>
      <c r="AT8334" s="1" t="s">
        <v>410</v>
      </c>
      <c r="AU8334" s="1" t="s">
        <v>410</v>
      </c>
      <c r="AV8334" s="1" t="s">
        <v>150</v>
      </c>
      <c r="AX8334" s="3" t="str">
        <f t="array" ref="AX8334">TEXTJOIN(", ", TRUE, IF(X8334:AS8334="Y", X$1:AS$1, IF(X8334:AS8334&lt;&gt;"", X$1:AS$1 &amp; ": " &amp; X8334:AS8334, "")))
</f>
        <v>Cocaine</v>
      </c>
    </row>
    <row r="8335">
      <c r="A8335" s="2">
        <v>44108.0</v>
      </c>
      <c r="B8335" s="1" t="s">
        <v>50</v>
      </c>
      <c r="C8335" s="1">
        <v>38.0</v>
      </c>
      <c r="D8335" s="1" t="s">
        <v>51</v>
      </c>
      <c r="E8335" s="1" t="s">
        <v>63</v>
      </c>
      <c r="G8335" s="1" t="s">
        <v>568</v>
      </c>
      <c r="H8335" s="1" t="s">
        <v>121</v>
      </c>
      <c r="I8335" s="1" t="s">
        <v>55</v>
      </c>
      <c r="J8335" s="1" t="s">
        <v>568</v>
      </c>
      <c r="K8335" s="1" t="s">
        <v>121</v>
      </c>
      <c r="L8335" s="1" t="s">
        <v>55</v>
      </c>
      <c r="M8335" s="1" t="s">
        <v>56</v>
      </c>
      <c r="N8335" s="1" t="s">
        <v>66</v>
      </c>
      <c r="O8335" s="1" t="s">
        <v>568</v>
      </c>
      <c r="P8335" s="1" t="s">
        <v>121</v>
      </c>
      <c r="Q8335" s="1" t="s">
        <v>55</v>
      </c>
      <c r="R8335" s="1" t="s">
        <v>56</v>
      </c>
      <c r="T8335" s="1" t="s">
        <v>83</v>
      </c>
      <c r="U8335" s="1" t="s">
        <v>59</v>
      </c>
      <c r="Z8335" s="1" t="s">
        <v>60</v>
      </c>
      <c r="AR8335" s="1" t="s">
        <v>60</v>
      </c>
      <c r="AT8335" s="1" t="s">
        <v>570</v>
      </c>
      <c r="AU8335" s="1" t="s">
        <v>570</v>
      </c>
      <c r="AV8335" s="1" t="s">
        <v>1661</v>
      </c>
      <c r="AX8335" s="3" t="str">
        <f t="array" ref="AX8335">TEXTJOIN(", ", TRUE, IF(X8335:AS8335="Y", X$1:AS$1, IF(X8335:AS8335&lt;&gt;"", X$1:AS$1 &amp; ": " &amp; X8335:AS8335, "")))
</f>
        <v>Fentanyl, Any Opioid</v>
      </c>
    </row>
    <row r="8336">
      <c r="A8336" s="2">
        <v>43833.0</v>
      </c>
      <c r="B8336" s="1" t="s">
        <v>50</v>
      </c>
      <c r="C8336" s="1">
        <v>54.0</v>
      </c>
      <c r="D8336" s="1" t="s">
        <v>51</v>
      </c>
      <c r="E8336" s="1" t="s">
        <v>63</v>
      </c>
      <c r="F8336" s="1" t="s">
        <v>137</v>
      </c>
      <c r="G8336" s="1" t="s">
        <v>256</v>
      </c>
      <c r="H8336" s="1" t="s">
        <v>103</v>
      </c>
      <c r="I8336" s="1" t="s">
        <v>55</v>
      </c>
      <c r="J8336" s="1" t="s">
        <v>256</v>
      </c>
      <c r="K8336" s="1" t="s">
        <v>103</v>
      </c>
      <c r="L8336" s="1" t="s">
        <v>55</v>
      </c>
      <c r="M8336" s="1" t="s">
        <v>820</v>
      </c>
      <c r="N8336" s="1" t="s">
        <v>334</v>
      </c>
      <c r="O8336" s="1" t="s">
        <v>256</v>
      </c>
      <c r="P8336" s="1" t="s">
        <v>103</v>
      </c>
      <c r="Q8336" s="1" t="s">
        <v>55</v>
      </c>
      <c r="R8336" s="1" t="s">
        <v>67</v>
      </c>
      <c r="T8336" s="1" t="s">
        <v>4012</v>
      </c>
      <c r="U8336" s="1" t="s">
        <v>59</v>
      </c>
      <c r="Z8336" s="1" t="s">
        <v>60</v>
      </c>
      <c r="AR8336" s="1" t="s">
        <v>60</v>
      </c>
      <c r="AT8336" s="1" t="s">
        <v>282</v>
      </c>
      <c r="AU8336" s="1" t="s">
        <v>282</v>
      </c>
      <c r="AV8336" s="1" t="s">
        <v>260</v>
      </c>
      <c r="AX8336" s="3" t="str">
        <f t="array" ref="AX8336">TEXTJOIN(", ", TRUE, IF(X8336:AS8336="Y", X$1:AS$1, IF(X8336:AS8336&lt;&gt;"", X$1:AS$1 &amp; ": " &amp; X8336:AS8336, "")))
</f>
        <v>Fentanyl, Any Opioid</v>
      </c>
    </row>
    <row r="8337">
      <c r="A8337" s="2">
        <v>42495.0</v>
      </c>
      <c r="B8337" s="1" t="s">
        <v>50</v>
      </c>
      <c r="C8337" s="1">
        <v>44.0</v>
      </c>
      <c r="D8337" s="1" t="s">
        <v>51</v>
      </c>
      <c r="E8337" s="1" t="s">
        <v>63</v>
      </c>
      <c r="G8337" s="1" t="s">
        <v>262</v>
      </c>
      <c r="H8337" s="1" t="s">
        <v>263</v>
      </c>
      <c r="I8337" s="1" t="s">
        <v>55</v>
      </c>
      <c r="J8337" s="1" t="s">
        <v>117</v>
      </c>
      <c r="M8337" s="1" t="s">
        <v>118</v>
      </c>
      <c r="N8337" s="1" t="s">
        <v>276</v>
      </c>
      <c r="O8337" s="1" t="s">
        <v>91</v>
      </c>
      <c r="R8337" s="1" t="s">
        <v>67</v>
      </c>
      <c r="T8337" s="1" t="s">
        <v>7959</v>
      </c>
      <c r="U8337" s="1" t="s">
        <v>59</v>
      </c>
      <c r="Z8337" s="1" t="s">
        <v>60</v>
      </c>
      <c r="AD8337" s="1" t="s">
        <v>60</v>
      </c>
      <c r="AR8337" s="1" t="s">
        <v>60</v>
      </c>
      <c r="AT8337" s="1" t="s">
        <v>556</v>
      </c>
      <c r="AV8337" s="1" t="s">
        <v>111</v>
      </c>
      <c r="AX8337" s="3" t="str">
        <f t="array" ref="AX8337">TEXTJOIN(", ", TRUE, IF(X8337:AS8337="Y", X$1:AS$1, IF(X8337:AS8337&lt;&gt;"", X$1:AS$1 &amp; ": " &amp; X8337:AS8337, "")))
</f>
        <v>Fentanyl, Ethanol, Any Opioid</v>
      </c>
    </row>
    <row r="8338">
      <c r="A8338" s="2">
        <v>43954.0</v>
      </c>
      <c r="B8338" s="1" t="s">
        <v>50</v>
      </c>
      <c r="C8338" s="1">
        <v>32.0</v>
      </c>
      <c r="D8338" s="1" t="s">
        <v>51</v>
      </c>
      <c r="E8338" s="1" t="s">
        <v>63</v>
      </c>
      <c r="F8338" s="1" t="s">
        <v>137</v>
      </c>
      <c r="G8338" s="1" t="s">
        <v>91</v>
      </c>
      <c r="H8338" s="1" t="s">
        <v>91</v>
      </c>
      <c r="I8338" s="1" t="s">
        <v>55</v>
      </c>
      <c r="J8338" s="1" t="s">
        <v>91</v>
      </c>
      <c r="K8338" s="1" t="s">
        <v>91</v>
      </c>
      <c r="L8338" s="1" t="s">
        <v>55</v>
      </c>
      <c r="M8338" s="1" t="s">
        <v>728</v>
      </c>
      <c r="N8338" s="1" t="s">
        <v>119</v>
      </c>
      <c r="O8338" s="1" t="s">
        <v>91</v>
      </c>
      <c r="P8338" s="1" t="s">
        <v>91</v>
      </c>
      <c r="Q8338" s="1" t="s">
        <v>55</v>
      </c>
      <c r="R8338" s="1" t="s">
        <v>56</v>
      </c>
      <c r="T8338" s="1" t="s">
        <v>7960</v>
      </c>
      <c r="U8338" s="1" t="s">
        <v>59</v>
      </c>
      <c r="Z8338" s="1" t="s">
        <v>60</v>
      </c>
      <c r="AM8338" s="1" t="s">
        <v>60</v>
      </c>
      <c r="AR8338" s="1" t="s">
        <v>60</v>
      </c>
      <c r="AT8338" s="1" t="s">
        <v>110</v>
      </c>
      <c r="AU8338" s="1" t="s">
        <v>110</v>
      </c>
      <c r="AV8338" s="1" t="s">
        <v>111</v>
      </c>
      <c r="AX8338" s="3" t="str">
        <f t="array" ref="AX8338">TEXTJOIN(", ", TRUE, IF(X8338:AS8338="Y", X$1:AS$1, IF(X8338:AS8338&lt;&gt;"", X$1:AS$1 &amp; ": " &amp; X8338:AS8338, "")))
</f>
        <v>Fentanyl, Xylazine, Any Opioid</v>
      </c>
    </row>
    <row r="8339">
      <c r="A8339" s="2">
        <v>43772.0</v>
      </c>
      <c r="B8339" s="1" t="s">
        <v>50</v>
      </c>
      <c r="C8339" s="1">
        <v>54.0</v>
      </c>
      <c r="D8339" s="1" t="s">
        <v>76</v>
      </c>
      <c r="E8339" s="1" t="s">
        <v>63</v>
      </c>
      <c r="G8339" s="1" t="s">
        <v>143</v>
      </c>
      <c r="H8339" s="1" t="s">
        <v>91</v>
      </c>
      <c r="I8339" s="1" t="s">
        <v>55</v>
      </c>
      <c r="J8339" s="1" t="s">
        <v>143</v>
      </c>
      <c r="K8339" s="1" t="s">
        <v>91</v>
      </c>
      <c r="L8339" s="1" t="s">
        <v>55</v>
      </c>
      <c r="M8339" s="1" t="s">
        <v>56</v>
      </c>
      <c r="N8339" s="1" t="s">
        <v>119</v>
      </c>
      <c r="O8339" s="1" t="s">
        <v>143</v>
      </c>
      <c r="P8339" s="1" t="s">
        <v>91</v>
      </c>
      <c r="Q8339" s="1" t="s">
        <v>55</v>
      </c>
      <c r="R8339" s="1" t="s">
        <v>56</v>
      </c>
      <c r="T8339" s="1" t="s">
        <v>7961</v>
      </c>
      <c r="U8339" s="1" t="s">
        <v>59</v>
      </c>
      <c r="X8339" s="1" t="s">
        <v>60</v>
      </c>
      <c r="Y8339" s="1" t="s">
        <v>60</v>
      </c>
      <c r="AP8339" s="1" t="s">
        <v>60</v>
      </c>
      <c r="AR8339" s="1" t="s">
        <v>60</v>
      </c>
      <c r="AS8339" s="1" t="s">
        <v>661</v>
      </c>
      <c r="AT8339" s="1" t="s">
        <v>145</v>
      </c>
      <c r="AU8339" s="1" t="s">
        <v>145</v>
      </c>
      <c r="AV8339" s="1" t="s">
        <v>146</v>
      </c>
      <c r="AX8339" s="3" t="str">
        <f t="array" ref="AX8339">TEXTJOIN(", ", TRUE, IF(X8339:AS8339="Y", X$1:AS$1, IF(X8339:AS8339&lt;&gt;"", X$1:AS$1 &amp; ": " &amp; X8339:AS8339, "")))
</f>
        <v>Heroin, Cocaine, Heroin/Morph/Codeine, Any Opioid, Other: bupren</v>
      </c>
    </row>
    <row r="8340">
      <c r="A8340" s="2">
        <v>44384.0</v>
      </c>
      <c r="B8340" s="1" t="s">
        <v>50</v>
      </c>
      <c r="C8340" s="1">
        <v>60.0</v>
      </c>
      <c r="D8340" s="1" t="s">
        <v>51</v>
      </c>
      <c r="E8340" s="1" t="s">
        <v>502</v>
      </c>
      <c r="G8340" s="1" t="s">
        <v>91</v>
      </c>
      <c r="H8340" s="1" t="s">
        <v>91</v>
      </c>
      <c r="I8340" s="1" t="s">
        <v>55</v>
      </c>
      <c r="J8340" s="1" t="s">
        <v>91</v>
      </c>
      <c r="K8340" s="1" t="s">
        <v>91</v>
      </c>
      <c r="L8340" s="1" t="s">
        <v>55</v>
      </c>
      <c r="M8340" s="1" t="s">
        <v>56</v>
      </c>
      <c r="N8340" s="1" t="s">
        <v>136</v>
      </c>
      <c r="O8340" s="1" t="s">
        <v>91</v>
      </c>
      <c r="P8340" s="1" t="s">
        <v>91</v>
      </c>
      <c r="Q8340" s="1" t="s">
        <v>55</v>
      </c>
      <c r="R8340" s="1" t="s">
        <v>56</v>
      </c>
      <c r="T8340" s="1" t="s">
        <v>7962</v>
      </c>
      <c r="U8340" s="1" t="s">
        <v>59</v>
      </c>
      <c r="X8340" s="1" t="s">
        <v>60</v>
      </c>
      <c r="Z8340" s="1" t="s">
        <v>60</v>
      </c>
      <c r="AD8340" s="1" t="s">
        <v>60</v>
      </c>
      <c r="AF8340" s="1" t="s">
        <v>60</v>
      </c>
      <c r="AN8340" s="1" t="s">
        <v>60</v>
      </c>
      <c r="AP8340" s="1" t="s">
        <v>60</v>
      </c>
      <c r="AR8340" s="1" t="s">
        <v>60</v>
      </c>
      <c r="AT8340" s="1" t="s">
        <v>110</v>
      </c>
      <c r="AU8340" s="1" t="s">
        <v>110</v>
      </c>
      <c r="AV8340" s="1" t="s">
        <v>111</v>
      </c>
      <c r="AX8340" s="3" t="str">
        <f t="array" ref="AX8340">TEXTJOIN(", ", TRUE, IF(X8340:AS8340="Y", X$1:AS$1, IF(X8340:AS8340&lt;&gt;"", X$1:AS$1 &amp; ": " &amp; X8340:AS8340, "")))
</f>
        <v>Heroin, Fentanyl, Ethanol, Benzodiazepine, Gabapentin, Heroin/Morph/Codeine, Any Opioid</v>
      </c>
    </row>
    <row r="8341">
      <c r="A8341" s="2">
        <v>42903.0</v>
      </c>
      <c r="B8341" s="1" t="s">
        <v>86</v>
      </c>
      <c r="C8341" s="1">
        <v>62.0</v>
      </c>
      <c r="D8341" s="1" t="s">
        <v>51</v>
      </c>
      <c r="E8341" s="1" t="s">
        <v>63</v>
      </c>
      <c r="G8341" s="1" t="s">
        <v>1218</v>
      </c>
      <c r="H8341" s="1" t="s">
        <v>125</v>
      </c>
      <c r="I8341" s="1" t="s">
        <v>55</v>
      </c>
      <c r="J8341" s="1" t="s">
        <v>1218</v>
      </c>
      <c r="K8341" s="1" t="s">
        <v>125</v>
      </c>
      <c r="L8341" s="1" t="s">
        <v>55</v>
      </c>
      <c r="M8341" s="1" t="s">
        <v>56</v>
      </c>
      <c r="N8341" s="1" t="s">
        <v>136</v>
      </c>
      <c r="O8341" s="1" t="s">
        <v>238</v>
      </c>
      <c r="P8341" s="1" t="s">
        <v>125</v>
      </c>
      <c r="Q8341" s="1" t="s">
        <v>55</v>
      </c>
      <c r="R8341" s="1" t="s">
        <v>67</v>
      </c>
      <c r="T8341" s="1" t="s">
        <v>7963</v>
      </c>
      <c r="U8341" s="1" t="s">
        <v>59</v>
      </c>
      <c r="Z8341" s="1" t="s">
        <v>60</v>
      </c>
      <c r="AE8341" s="1" t="s">
        <v>60</v>
      </c>
      <c r="AT8341" s="1" t="s">
        <v>1220</v>
      </c>
      <c r="AU8341" s="1" t="s">
        <v>1220</v>
      </c>
      <c r="AV8341" s="1" t="s">
        <v>241</v>
      </c>
      <c r="AX8341" s="3" t="str">
        <f t="array" ref="AX8341">TEXTJOIN(", ", TRUE, IF(X8341:AS8341="Y", X$1:AS$1, IF(X8341:AS8341&lt;&gt;"", X$1:AS$1 &amp; ": " &amp; X8341:AS8341, "")))
</f>
        <v>Fentanyl, Hydrocodone</v>
      </c>
    </row>
    <row r="8342">
      <c r="A8342" s="2">
        <v>41785.0</v>
      </c>
      <c r="B8342" s="1" t="s">
        <v>50</v>
      </c>
      <c r="C8342" s="1">
        <v>50.0</v>
      </c>
      <c r="D8342" s="1" t="s">
        <v>51</v>
      </c>
      <c r="E8342" s="1" t="s">
        <v>63</v>
      </c>
      <c r="G8342" s="1" t="s">
        <v>290</v>
      </c>
      <c r="J8342" s="1" t="s">
        <v>290</v>
      </c>
      <c r="L8342" s="1" t="s">
        <v>55</v>
      </c>
      <c r="M8342" s="1" t="s">
        <v>56</v>
      </c>
      <c r="N8342" s="1" t="s">
        <v>1908</v>
      </c>
      <c r="O8342" s="1" t="s">
        <v>290</v>
      </c>
      <c r="P8342" s="1" t="s">
        <v>91</v>
      </c>
      <c r="R8342" s="1" t="s">
        <v>56</v>
      </c>
      <c r="T8342" s="1" t="s">
        <v>7964</v>
      </c>
      <c r="U8342" s="1" t="s">
        <v>59</v>
      </c>
      <c r="Z8342" s="1" t="s">
        <v>60</v>
      </c>
      <c r="AE8342" s="1" t="s">
        <v>60</v>
      </c>
      <c r="AT8342" s="1" t="s">
        <v>292</v>
      </c>
      <c r="AU8342" s="1" t="s">
        <v>292</v>
      </c>
      <c r="AV8342" s="1" t="s">
        <v>653</v>
      </c>
      <c r="AX8342" s="3" t="str">
        <f t="array" ref="AX8342">TEXTJOIN(", ", TRUE, IF(X8342:AS8342="Y", X$1:AS$1, IF(X8342:AS8342&lt;&gt;"", X$1:AS$1 &amp; ": " &amp; X8342:AS8342, "")))
</f>
        <v>Fentanyl, Hydrocodone</v>
      </c>
    </row>
    <row r="8343">
      <c r="A8343" s="2">
        <v>44290.0</v>
      </c>
      <c r="B8343" s="1" t="s">
        <v>50</v>
      </c>
      <c r="C8343" s="1">
        <v>61.0</v>
      </c>
      <c r="D8343" s="1" t="s">
        <v>76</v>
      </c>
      <c r="E8343" s="1" t="s">
        <v>502</v>
      </c>
      <c r="G8343" s="1" t="s">
        <v>256</v>
      </c>
      <c r="H8343" s="1" t="s">
        <v>103</v>
      </c>
      <c r="I8343" s="1" t="s">
        <v>55</v>
      </c>
      <c r="J8343" s="1" t="s">
        <v>256</v>
      </c>
      <c r="K8343" s="1" t="s">
        <v>103</v>
      </c>
      <c r="L8343" s="1" t="s">
        <v>55</v>
      </c>
      <c r="M8343" s="1" t="s">
        <v>56</v>
      </c>
      <c r="N8343" s="1" t="s">
        <v>136</v>
      </c>
      <c r="O8343" s="1" t="s">
        <v>256</v>
      </c>
      <c r="P8343" s="1" t="s">
        <v>103</v>
      </c>
      <c r="Q8343" s="1" t="s">
        <v>55</v>
      </c>
      <c r="R8343" s="1" t="s">
        <v>56</v>
      </c>
      <c r="T8343" s="1" t="s">
        <v>7965</v>
      </c>
      <c r="U8343" s="1" t="s">
        <v>59</v>
      </c>
      <c r="Z8343" s="1" t="s">
        <v>60</v>
      </c>
      <c r="AF8343" s="1" t="s">
        <v>60</v>
      </c>
      <c r="AR8343" s="1" t="s">
        <v>60</v>
      </c>
      <c r="AT8343" s="1" t="s">
        <v>282</v>
      </c>
      <c r="AU8343" s="1" t="s">
        <v>282</v>
      </c>
      <c r="AV8343" s="1" t="s">
        <v>260</v>
      </c>
      <c r="AX8343" s="3" t="str">
        <f t="array" ref="AX8343">TEXTJOIN(", ", TRUE, IF(X8343:AS8343="Y", X$1:AS$1, IF(X8343:AS8343&lt;&gt;"", X$1:AS$1 &amp; ": " &amp; X8343:AS8343, "")))
</f>
        <v>Fentanyl, Benzodiazepine, Any Opioid</v>
      </c>
    </row>
    <row r="8344">
      <c r="A8344" s="4">
        <v>41599.0</v>
      </c>
      <c r="B8344" s="1" t="s">
        <v>50</v>
      </c>
      <c r="C8344" s="1">
        <v>51.0</v>
      </c>
      <c r="D8344" s="1" t="s">
        <v>51</v>
      </c>
      <c r="E8344" s="1" t="s">
        <v>63</v>
      </c>
      <c r="G8344" s="1" t="s">
        <v>654</v>
      </c>
      <c r="H8344" s="1" t="s">
        <v>65</v>
      </c>
      <c r="J8344" s="1" t="s">
        <v>654</v>
      </c>
      <c r="L8344" s="1" t="s">
        <v>55</v>
      </c>
      <c r="M8344" s="1" t="s">
        <v>56</v>
      </c>
      <c r="N8344" s="1" t="s">
        <v>136</v>
      </c>
      <c r="O8344" s="1" t="s">
        <v>654</v>
      </c>
      <c r="P8344" s="1" t="s">
        <v>65</v>
      </c>
      <c r="R8344" s="1" t="s">
        <v>56</v>
      </c>
      <c r="T8344" s="1" t="s">
        <v>7966</v>
      </c>
      <c r="U8344" s="1" t="s">
        <v>59</v>
      </c>
      <c r="X8344" s="1" t="s">
        <v>60</v>
      </c>
      <c r="AD8344" s="1" t="s">
        <v>60</v>
      </c>
      <c r="AF8344" s="1" t="s">
        <v>60</v>
      </c>
      <c r="AT8344" s="1" t="s">
        <v>657</v>
      </c>
      <c r="AU8344" s="1" t="s">
        <v>657</v>
      </c>
      <c r="AV8344" s="1" t="s">
        <v>3433</v>
      </c>
      <c r="AX8344" s="3" t="str">
        <f t="array" ref="AX8344">TEXTJOIN(", ", TRUE, IF(X8344:AS8344="Y", X$1:AS$1, IF(X8344:AS8344&lt;&gt;"", X$1:AS$1 &amp; ": " &amp; X8344:AS8344, "")))
</f>
        <v>Heroin, Ethanol, Benzodiazepine</v>
      </c>
    </row>
    <row r="8345">
      <c r="A8345" s="2">
        <v>42955.0</v>
      </c>
      <c r="B8345" s="1" t="s">
        <v>86</v>
      </c>
      <c r="C8345" s="1">
        <v>42.0</v>
      </c>
      <c r="D8345" s="1" t="s">
        <v>51</v>
      </c>
      <c r="E8345" s="1" t="s">
        <v>63</v>
      </c>
      <c r="G8345" s="1" t="s">
        <v>160</v>
      </c>
      <c r="H8345" s="1" t="s">
        <v>54</v>
      </c>
      <c r="I8345" s="1" t="s">
        <v>55</v>
      </c>
      <c r="J8345" s="1" t="s">
        <v>103</v>
      </c>
      <c r="K8345" s="1" t="s">
        <v>103</v>
      </c>
      <c r="L8345" s="1" t="s">
        <v>55</v>
      </c>
      <c r="M8345" s="1" t="s">
        <v>193</v>
      </c>
      <c r="N8345" s="1" t="s">
        <v>136</v>
      </c>
      <c r="O8345" s="1" t="s">
        <v>103</v>
      </c>
      <c r="P8345" s="1" t="s">
        <v>103</v>
      </c>
      <c r="Q8345" s="1" t="s">
        <v>55</v>
      </c>
      <c r="R8345" s="1" t="s">
        <v>44</v>
      </c>
      <c r="S8345" s="1" t="s">
        <v>4334</v>
      </c>
      <c r="T8345" s="1" t="s">
        <v>7967</v>
      </c>
      <c r="U8345" s="1" t="s">
        <v>59</v>
      </c>
      <c r="Y8345" s="1" t="s">
        <v>60</v>
      </c>
      <c r="Z8345" s="1" t="s">
        <v>60</v>
      </c>
      <c r="AF8345" s="1" t="s">
        <v>60</v>
      </c>
      <c r="AT8345" s="1" t="s">
        <v>163</v>
      </c>
      <c r="AU8345" s="1" t="s">
        <v>167</v>
      </c>
      <c r="AV8345" s="1" t="s">
        <v>168</v>
      </c>
      <c r="AX8345" s="3" t="str">
        <f t="array" ref="AX8345">TEXTJOIN(", ", TRUE, IF(X8345:AS8345="Y", X$1:AS$1, IF(X8345:AS8345&lt;&gt;"", X$1:AS$1 &amp; ": " &amp; X8345:AS8345, "")))
</f>
        <v>Cocaine, Fentanyl, Benzodiazepine</v>
      </c>
    </row>
    <row r="8346">
      <c r="A8346" s="2">
        <v>44103.0</v>
      </c>
      <c r="B8346" s="1" t="s">
        <v>50</v>
      </c>
      <c r="C8346" s="1">
        <v>27.0</v>
      </c>
      <c r="D8346" s="1" t="s">
        <v>51</v>
      </c>
      <c r="E8346" s="1" t="s">
        <v>63</v>
      </c>
      <c r="G8346" s="1" t="s">
        <v>612</v>
      </c>
      <c r="H8346" s="1" t="s">
        <v>121</v>
      </c>
      <c r="I8346" s="1" t="s">
        <v>55</v>
      </c>
      <c r="J8346" s="1" t="s">
        <v>605</v>
      </c>
      <c r="K8346" s="1" t="s">
        <v>121</v>
      </c>
      <c r="L8346" s="1" t="s">
        <v>55</v>
      </c>
      <c r="M8346" s="1" t="s">
        <v>177</v>
      </c>
      <c r="N8346" s="1" t="s">
        <v>178</v>
      </c>
      <c r="O8346" s="1" t="s">
        <v>605</v>
      </c>
      <c r="P8346" s="1" t="s">
        <v>121</v>
      </c>
      <c r="Q8346" s="1" t="s">
        <v>55</v>
      </c>
      <c r="R8346" s="1" t="s">
        <v>44</v>
      </c>
      <c r="T8346" s="1" t="s">
        <v>7968</v>
      </c>
      <c r="U8346" s="1" t="s">
        <v>59</v>
      </c>
      <c r="Z8346" s="1" t="s">
        <v>60</v>
      </c>
      <c r="AD8346" s="1" t="s">
        <v>60</v>
      </c>
      <c r="AF8346" s="1" t="s">
        <v>60</v>
      </c>
      <c r="AR8346" s="1" t="s">
        <v>60</v>
      </c>
      <c r="AT8346" s="1" t="s">
        <v>614</v>
      </c>
      <c r="AU8346" s="1" t="s">
        <v>2540</v>
      </c>
      <c r="AV8346" s="1" t="s">
        <v>2541</v>
      </c>
      <c r="AX8346" s="3" t="str">
        <f t="array" ref="AX8346">TEXTJOIN(", ", TRUE, IF(X8346:AS8346="Y", X$1:AS$1, IF(X8346:AS8346&lt;&gt;"", X$1:AS$1 &amp; ": " &amp; X8346:AS8346, "")))
</f>
        <v>Fentanyl, Ethanol, Benzodiazepine, Any Opioid</v>
      </c>
    </row>
    <row r="8347">
      <c r="A8347" s="2">
        <v>44412.0</v>
      </c>
      <c r="B8347" s="1" t="s">
        <v>50</v>
      </c>
      <c r="C8347" s="1">
        <v>37.0</v>
      </c>
      <c r="D8347" s="1" t="s">
        <v>51</v>
      </c>
      <c r="E8347" s="1" t="s">
        <v>63</v>
      </c>
      <c r="F8347" s="1" t="s">
        <v>267</v>
      </c>
      <c r="G8347" s="1" t="s">
        <v>64</v>
      </c>
      <c r="H8347" s="1" t="s">
        <v>65</v>
      </c>
      <c r="I8347" s="1" t="s">
        <v>55</v>
      </c>
      <c r="J8347" s="1" t="s">
        <v>64</v>
      </c>
      <c r="K8347" s="1" t="s">
        <v>65</v>
      </c>
      <c r="L8347" s="1" t="s">
        <v>55</v>
      </c>
      <c r="M8347" s="1" t="s">
        <v>56</v>
      </c>
      <c r="N8347" s="1" t="s">
        <v>93</v>
      </c>
      <c r="O8347" s="1" t="s">
        <v>64</v>
      </c>
      <c r="P8347" s="1" t="s">
        <v>65</v>
      </c>
      <c r="Q8347" s="1" t="s">
        <v>55</v>
      </c>
      <c r="R8347" s="1" t="s">
        <v>56</v>
      </c>
      <c r="T8347" s="1" t="s">
        <v>7969</v>
      </c>
      <c r="U8347" s="1" t="s">
        <v>59</v>
      </c>
      <c r="Y8347" s="1" t="s">
        <v>60</v>
      </c>
      <c r="Z8347" s="1" t="s">
        <v>60</v>
      </c>
      <c r="AJ8347" s="1" t="s">
        <v>60</v>
      </c>
      <c r="AR8347" s="1" t="s">
        <v>60</v>
      </c>
      <c r="AT8347" s="1" t="s">
        <v>69</v>
      </c>
      <c r="AU8347" s="1" t="s">
        <v>69</v>
      </c>
      <c r="AV8347" s="1" t="s">
        <v>70</v>
      </c>
      <c r="AX8347" s="3" t="str">
        <f t="array" ref="AX8347">TEXTJOIN(", ", TRUE, IF(X8347:AS8347="Y", X$1:AS$1, IF(X8347:AS8347&lt;&gt;"", X$1:AS$1 &amp; ": " &amp; X8347:AS8347, "")))
</f>
        <v>Cocaine, Fentanyl, Tramad, Any Opioid</v>
      </c>
    </row>
    <row r="8348">
      <c r="A8348" s="2">
        <v>41978.0</v>
      </c>
      <c r="B8348" s="1" t="s">
        <v>50</v>
      </c>
      <c r="C8348" s="1">
        <v>44.0</v>
      </c>
      <c r="D8348" s="1" t="s">
        <v>76</v>
      </c>
      <c r="E8348" s="1" t="s">
        <v>63</v>
      </c>
      <c r="G8348" s="1" t="s">
        <v>760</v>
      </c>
      <c r="J8348" s="1" t="s">
        <v>760</v>
      </c>
      <c r="L8348" s="1" t="s">
        <v>55</v>
      </c>
      <c r="M8348" s="1" t="s">
        <v>56</v>
      </c>
      <c r="N8348" s="1" t="s">
        <v>113</v>
      </c>
      <c r="O8348" s="1" t="s">
        <v>120</v>
      </c>
      <c r="P8348" s="1" t="s">
        <v>121</v>
      </c>
      <c r="R8348" s="1" t="s">
        <v>67</v>
      </c>
      <c r="T8348" s="1" t="s">
        <v>7970</v>
      </c>
      <c r="U8348" s="1" t="s">
        <v>59</v>
      </c>
      <c r="X8348" s="1" t="s">
        <v>60</v>
      </c>
      <c r="Y8348" s="1" t="s">
        <v>60</v>
      </c>
      <c r="Z8348" s="1" t="s">
        <v>60</v>
      </c>
      <c r="AT8348" s="1" t="s">
        <v>762</v>
      </c>
      <c r="AU8348" s="1" t="s">
        <v>762</v>
      </c>
      <c r="AV8348" s="1" t="s">
        <v>123</v>
      </c>
      <c r="AX8348" s="3" t="str">
        <f t="array" ref="AX8348">TEXTJOIN(", ", TRUE, IF(X8348:AS8348="Y", X$1:AS$1, IF(X8348:AS8348&lt;&gt;"", X$1:AS$1 &amp; ": " &amp; X8348:AS8348, "")))
</f>
        <v>Heroin, Cocaine, Fentanyl</v>
      </c>
    </row>
    <row r="8349">
      <c r="A8349" s="2">
        <v>41379.0</v>
      </c>
      <c r="B8349" s="1" t="s">
        <v>50</v>
      </c>
      <c r="C8349" s="1">
        <v>52.0</v>
      </c>
      <c r="D8349" s="1" t="s">
        <v>51</v>
      </c>
      <c r="E8349" s="1" t="s">
        <v>52</v>
      </c>
      <c r="G8349" s="1" t="s">
        <v>91</v>
      </c>
      <c r="H8349" s="1" t="s">
        <v>91</v>
      </c>
      <c r="J8349" s="1" t="s">
        <v>91</v>
      </c>
      <c r="L8349" s="1" t="s">
        <v>55</v>
      </c>
      <c r="M8349" s="1" t="s">
        <v>56</v>
      </c>
      <c r="N8349" s="1" t="s">
        <v>136</v>
      </c>
      <c r="O8349" s="1" t="s">
        <v>91</v>
      </c>
      <c r="P8349" s="1" t="s">
        <v>91</v>
      </c>
      <c r="R8349" s="1" t="s">
        <v>67</v>
      </c>
      <c r="T8349" s="1" t="s">
        <v>7395</v>
      </c>
      <c r="U8349" s="1" t="s">
        <v>59</v>
      </c>
      <c r="X8349" s="1" t="s">
        <v>60</v>
      </c>
      <c r="Y8349" s="1" t="s">
        <v>60</v>
      </c>
      <c r="AT8349" s="1" t="s">
        <v>110</v>
      </c>
      <c r="AU8349" s="1" t="s">
        <v>110</v>
      </c>
      <c r="AV8349" s="1" t="s">
        <v>111</v>
      </c>
      <c r="AX8349" s="3" t="str">
        <f t="array" ref="AX8349">TEXTJOIN(", ", TRUE, IF(X8349:AS8349="Y", X$1:AS$1, IF(X8349:AS8349&lt;&gt;"", X$1:AS$1 &amp; ": " &amp; X8349:AS8349, "")))
</f>
        <v>Heroin, Cocaine</v>
      </c>
    </row>
    <row r="8350">
      <c r="A8350" s="2">
        <v>43485.0</v>
      </c>
      <c r="B8350" s="1" t="s">
        <v>50</v>
      </c>
      <c r="C8350" s="1">
        <v>31.0</v>
      </c>
      <c r="D8350" s="1" t="s">
        <v>51</v>
      </c>
      <c r="E8350" s="1" t="s">
        <v>63</v>
      </c>
      <c r="G8350" s="1" t="s">
        <v>82</v>
      </c>
      <c r="H8350" s="1" t="s">
        <v>54</v>
      </c>
      <c r="I8350" s="1" t="s">
        <v>55</v>
      </c>
      <c r="J8350" s="1" t="s">
        <v>82</v>
      </c>
      <c r="K8350" s="1" t="s">
        <v>54</v>
      </c>
      <c r="L8350" s="1" t="s">
        <v>55</v>
      </c>
      <c r="M8350" s="1" t="s">
        <v>56</v>
      </c>
      <c r="N8350" s="1" t="s">
        <v>136</v>
      </c>
      <c r="O8350" s="1" t="s">
        <v>82</v>
      </c>
      <c r="P8350" s="1" t="s">
        <v>54</v>
      </c>
      <c r="Q8350" s="1" t="s">
        <v>55</v>
      </c>
      <c r="R8350" s="1" t="s">
        <v>67</v>
      </c>
      <c r="T8350" s="1" t="s">
        <v>684</v>
      </c>
      <c r="U8350" s="1" t="s">
        <v>59</v>
      </c>
      <c r="X8350" s="1" t="s">
        <v>60</v>
      </c>
      <c r="Z8350" s="1" t="s">
        <v>60</v>
      </c>
      <c r="AP8350" s="1" t="s">
        <v>60</v>
      </c>
      <c r="AR8350" s="1" t="s">
        <v>60</v>
      </c>
      <c r="AT8350" s="1" t="s">
        <v>329</v>
      </c>
      <c r="AU8350" s="1" t="s">
        <v>329</v>
      </c>
      <c r="AV8350" s="1" t="s">
        <v>85</v>
      </c>
      <c r="AX8350" s="3" t="str">
        <f t="array" ref="AX8350">TEXTJOIN(", ", TRUE, IF(X8350:AS8350="Y", X$1:AS$1, IF(X8350:AS8350&lt;&gt;"", X$1:AS$1 &amp; ": " &amp; X8350:AS8350, "")))
</f>
        <v>Heroin, Fentanyl, Heroin/Morph/Codeine, Any Opioid</v>
      </c>
    </row>
    <row r="8351">
      <c r="A8351" s="2">
        <v>43651.0</v>
      </c>
      <c r="B8351" s="1" t="s">
        <v>50</v>
      </c>
      <c r="C8351" s="1">
        <v>42.0</v>
      </c>
      <c r="D8351" s="1" t="s">
        <v>76</v>
      </c>
      <c r="E8351" s="1" t="s">
        <v>63</v>
      </c>
      <c r="G8351" s="1" t="s">
        <v>484</v>
      </c>
      <c r="H8351" s="1" t="s">
        <v>103</v>
      </c>
      <c r="I8351" s="1" t="s">
        <v>55</v>
      </c>
      <c r="J8351" s="1" t="s">
        <v>116</v>
      </c>
      <c r="K8351" s="1" t="s">
        <v>103</v>
      </c>
      <c r="L8351" s="1" t="s">
        <v>55</v>
      </c>
      <c r="M8351" s="1" t="s">
        <v>522</v>
      </c>
      <c r="N8351" s="1" t="s">
        <v>713</v>
      </c>
      <c r="O8351" s="1" t="s">
        <v>116</v>
      </c>
      <c r="P8351" s="1" t="s">
        <v>103</v>
      </c>
      <c r="Q8351" s="1" t="s">
        <v>55</v>
      </c>
      <c r="R8351" s="1" t="s">
        <v>67</v>
      </c>
      <c r="T8351" s="1" t="s">
        <v>817</v>
      </c>
      <c r="U8351" s="1" t="s">
        <v>59</v>
      </c>
      <c r="Y8351" s="1" t="s">
        <v>60</v>
      </c>
      <c r="Z8351" s="1" t="s">
        <v>60</v>
      </c>
      <c r="AR8351" s="1" t="s">
        <v>60</v>
      </c>
      <c r="AT8351" s="1" t="s">
        <v>682</v>
      </c>
      <c r="AU8351" s="1" t="s">
        <v>122</v>
      </c>
      <c r="AV8351" s="1" t="s">
        <v>139</v>
      </c>
      <c r="AX8351" s="3" t="str">
        <f t="array" ref="AX8351">TEXTJOIN(", ", TRUE, IF(X8351:AS8351="Y", X$1:AS$1, IF(X8351:AS8351&lt;&gt;"", X$1:AS$1 &amp; ": " &amp; X8351:AS8351, "")))
</f>
        <v>Cocaine, Fentanyl, Any Opioid</v>
      </c>
    </row>
    <row r="8352">
      <c r="A8352" s="2">
        <v>42739.0</v>
      </c>
      <c r="B8352" s="1" t="s">
        <v>86</v>
      </c>
      <c r="C8352" s="1">
        <v>27.0</v>
      </c>
      <c r="D8352" s="1" t="s">
        <v>51</v>
      </c>
      <c r="E8352" s="1" t="s">
        <v>63</v>
      </c>
      <c r="G8352" s="1" t="s">
        <v>98</v>
      </c>
      <c r="H8352" s="1" t="s">
        <v>54</v>
      </c>
      <c r="I8352" s="1" t="s">
        <v>55</v>
      </c>
      <c r="J8352" s="1" t="s">
        <v>98</v>
      </c>
      <c r="K8352" s="1" t="s">
        <v>54</v>
      </c>
      <c r="L8352" s="1" t="s">
        <v>55</v>
      </c>
      <c r="M8352" s="1" t="s">
        <v>56</v>
      </c>
      <c r="N8352" s="1" t="s">
        <v>136</v>
      </c>
      <c r="O8352" s="1" t="s">
        <v>98</v>
      </c>
      <c r="P8352" s="1" t="s">
        <v>54</v>
      </c>
      <c r="Q8352" s="1" t="s">
        <v>55</v>
      </c>
      <c r="R8352" s="1" t="s">
        <v>56</v>
      </c>
      <c r="T8352" s="1" t="s">
        <v>3675</v>
      </c>
      <c r="U8352" s="1" t="s">
        <v>59</v>
      </c>
      <c r="X8352" s="1" t="s">
        <v>60</v>
      </c>
      <c r="Y8352" s="1" t="s">
        <v>60</v>
      </c>
      <c r="AF8352" s="1" t="s">
        <v>60</v>
      </c>
      <c r="AT8352" s="1" t="s">
        <v>100</v>
      </c>
      <c r="AU8352" s="1" t="s">
        <v>100</v>
      </c>
      <c r="AV8352" s="1" t="s">
        <v>101</v>
      </c>
      <c r="AX8352" s="3" t="str">
        <f t="array" ref="AX8352">TEXTJOIN(", ", TRUE, IF(X8352:AS8352="Y", X$1:AS$1, IF(X8352:AS8352&lt;&gt;"", X$1:AS$1 &amp; ": " &amp; X8352:AS8352, "")))
</f>
        <v>Heroin, Cocaine, Benzodiazepine</v>
      </c>
    </row>
    <row r="8353">
      <c r="A8353" s="4">
        <v>43790.0</v>
      </c>
      <c r="B8353" s="1" t="s">
        <v>50</v>
      </c>
      <c r="C8353" s="1">
        <v>52.0</v>
      </c>
      <c r="D8353" s="1" t="s">
        <v>51</v>
      </c>
      <c r="E8353" s="1" t="s">
        <v>63</v>
      </c>
      <c r="G8353" s="1" t="s">
        <v>4907</v>
      </c>
      <c r="H8353" s="1" t="s">
        <v>263</v>
      </c>
      <c r="I8353" s="1" t="s">
        <v>55</v>
      </c>
      <c r="J8353" s="1" t="s">
        <v>4907</v>
      </c>
      <c r="K8353" s="1" t="s">
        <v>263</v>
      </c>
      <c r="L8353" s="1" t="s">
        <v>55</v>
      </c>
      <c r="M8353" s="1" t="s">
        <v>56</v>
      </c>
      <c r="N8353" s="1" t="s">
        <v>136</v>
      </c>
      <c r="O8353" s="1" t="s">
        <v>4907</v>
      </c>
      <c r="P8353" s="1" t="s">
        <v>263</v>
      </c>
      <c r="Q8353" s="1" t="s">
        <v>55</v>
      </c>
      <c r="R8353" s="1" t="s">
        <v>56</v>
      </c>
      <c r="T8353" s="1" t="s">
        <v>2274</v>
      </c>
      <c r="U8353" s="1" t="s">
        <v>59</v>
      </c>
      <c r="Z8353" s="1" t="s">
        <v>60</v>
      </c>
      <c r="AD8353" s="1" t="s">
        <v>60</v>
      </c>
      <c r="AR8353" s="1" t="s">
        <v>60</v>
      </c>
      <c r="AT8353" s="1" t="s">
        <v>4909</v>
      </c>
      <c r="AU8353" s="1" t="s">
        <v>4909</v>
      </c>
      <c r="AV8353" s="1" t="s">
        <v>4910</v>
      </c>
      <c r="AX8353" s="3" t="str">
        <f t="array" ref="AX8353">TEXTJOIN(", ", TRUE, IF(X8353:AS8353="Y", X$1:AS$1, IF(X8353:AS8353&lt;&gt;"", X$1:AS$1 &amp; ": " &amp; X8353:AS8353, "")))
</f>
        <v>Fentanyl, Ethanol, Any Opioid</v>
      </c>
    </row>
    <row r="8354">
      <c r="A8354" s="2">
        <v>42645.0</v>
      </c>
      <c r="B8354" s="1" t="s">
        <v>50</v>
      </c>
      <c r="C8354" s="1">
        <v>50.0</v>
      </c>
      <c r="D8354" s="1" t="s">
        <v>51</v>
      </c>
      <c r="E8354" s="1" t="s">
        <v>63</v>
      </c>
      <c r="G8354" s="1" t="s">
        <v>98</v>
      </c>
      <c r="H8354" s="1" t="s">
        <v>54</v>
      </c>
      <c r="I8354" s="1" t="s">
        <v>55</v>
      </c>
      <c r="J8354" s="1" t="s">
        <v>98</v>
      </c>
      <c r="M8354" s="1" t="s">
        <v>56</v>
      </c>
      <c r="N8354" s="1" t="s">
        <v>276</v>
      </c>
      <c r="O8354" s="1" t="s">
        <v>98</v>
      </c>
      <c r="R8354" s="1" t="s">
        <v>67</v>
      </c>
      <c r="T8354" s="1" t="s">
        <v>78</v>
      </c>
      <c r="U8354" s="1" t="s">
        <v>59</v>
      </c>
      <c r="W8354" s="1" t="s">
        <v>60</v>
      </c>
      <c r="X8354" s="1" t="s">
        <v>60</v>
      </c>
      <c r="AP8354" s="1" t="s">
        <v>60</v>
      </c>
      <c r="AR8354" s="1" t="s">
        <v>60</v>
      </c>
      <c r="AT8354" s="1" t="s">
        <v>100</v>
      </c>
      <c r="AU8354" s="1" t="s">
        <v>100</v>
      </c>
      <c r="AV8354" s="1" t="s">
        <v>101</v>
      </c>
      <c r="AX8354" s="3" t="str">
        <f t="array" ref="AX8354">TEXTJOIN(", ", TRUE, IF(X8354:AS8354="Y", X$1:AS$1, IF(X8354:AS8354&lt;&gt;"", X$1:AS$1 &amp; ": " &amp; X8354:AS8354, "")))
</f>
        <v>Heroin, Heroin/Morph/Codeine, Any Opioid</v>
      </c>
    </row>
    <row r="8355">
      <c r="A8355" s="2">
        <v>43162.0</v>
      </c>
      <c r="B8355" s="1" t="s">
        <v>50</v>
      </c>
      <c r="C8355" s="1">
        <v>67.0</v>
      </c>
      <c r="D8355" s="1" t="s">
        <v>51</v>
      </c>
      <c r="E8355" s="1" t="s">
        <v>63</v>
      </c>
      <c r="G8355" s="1" t="s">
        <v>488</v>
      </c>
      <c r="H8355" s="1" t="s">
        <v>91</v>
      </c>
      <c r="I8355" s="1" t="s">
        <v>55</v>
      </c>
      <c r="J8355" s="1" t="s">
        <v>91</v>
      </c>
      <c r="K8355" s="1" t="s">
        <v>91</v>
      </c>
      <c r="M8355" s="1" t="s">
        <v>177</v>
      </c>
      <c r="N8355" s="1" t="s">
        <v>136</v>
      </c>
      <c r="O8355" s="1" t="s">
        <v>91</v>
      </c>
      <c r="P8355" s="1" t="s">
        <v>91</v>
      </c>
      <c r="Q8355" s="1" t="s">
        <v>55</v>
      </c>
      <c r="R8355" s="1" t="s">
        <v>44</v>
      </c>
      <c r="T8355" s="1" t="s">
        <v>7971</v>
      </c>
      <c r="U8355" s="1" t="s">
        <v>59</v>
      </c>
      <c r="X8355" s="1" t="s">
        <v>60</v>
      </c>
      <c r="Z8355" s="1" t="s">
        <v>60</v>
      </c>
      <c r="AF8355" s="1" t="s">
        <v>60</v>
      </c>
      <c r="AP8355" s="1" t="s">
        <v>60</v>
      </c>
      <c r="AR8355" s="1" t="s">
        <v>60</v>
      </c>
      <c r="AT8355" s="1" t="s">
        <v>492</v>
      </c>
      <c r="AU8355" s="1" t="s">
        <v>110</v>
      </c>
      <c r="AV8355" s="1" t="s">
        <v>111</v>
      </c>
      <c r="AX8355" s="3" t="str">
        <f t="array" ref="AX8355">TEXTJOIN(", ", TRUE, IF(X8355:AS8355="Y", X$1:AS$1, IF(X8355:AS8355&lt;&gt;"", X$1:AS$1 &amp; ": " &amp; X8355:AS8355, "")))
</f>
        <v>Heroin, Fentanyl, Benzodiazepine, Heroin/Morph/Codeine, Any Opioid</v>
      </c>
    </row>
    <row r="8356">
      <c r="A8356" s="2">
        <v>44174.0</v>
      </c>
      <c r="B8356" s="1" t="s">
        <v>50</v>
      </c>
      <c r="C8356" s="1">
        <v>47.0</v>
      </c>
      <c r="D8356" s="1" t="s">
        <v>51</v>
      </c>
      <c r="E8356" s="1" t="s">
        <v>63</v>
      </c>
      <c r="G8356" s="1" t="s">
        <v>256</v>
      </c>
      <c r="H8356" s="1" t="s">
        <v>103</v>
      </c>
      <c r="I8356" s="1" t="s">
        <v>55</v>
      </c>
      <c r="J8356" s="1" t="s">
        <v>256</v>
      </c>
      <c r="K8356" s="1" t="s">
        <v>103</v>
      </c>
      <c r="L8356" s="1" t="s">
        <v>55</v>
      </c>
      <c r="M8356" s="1" t="s">
        <v>56</v>
      </c>
      <c r="N8356" s="1" t="s">
        <v>66</v>
      </c>
      <c r="O8356" s="1" t="s">
        <v>256</v>
      </c>
      <c r="P8356" s="1" t="s">
        <v>103</v>
      </c>
      <c r="Q8356" s="1" t="s">
        <v>55</v>
      </c>
      <c r="R8356" s="1" t="s">
        <v>56</v>
      </c>
      <c r="T8356" s="1" t="s">
        <v>7972</v>
      </c>
      <c r="U8356" s="1" t="s">
        <v>59</v>
      </c>
      <c r="Z8356" s="1" t="s">
        <v>60</v>
      </c>
      <c r="AR8356" s="1" t="s">
        <v>60</v>
      </c>
      <c r="AT8356" s="1" t="s">
        <v>282</v>
      </c>
      <c r="AU8356" s="1" t="s">
        <v>282</v>
      </c>
      <c r="AV8356" s="1" t="s">
        <v>260</v>
      </c>
      <c r="AX8356" s="3" t="str">
        <f t="array" ref="AX8356">TEXTJOIN(", ", TRUE, IF(X8356:AS8356="Y", X$1:AS$1, IF(X8356:AS8356&lt;&gt;"", X$1:AS$1 &amp; ": " &amp; X8356:AS8356, "")))
</f>
        <v>Fentanyl, Any Opioid</v>
      </c>
    </row>
    <row r="8357">
      <c r="A8357" s="2">
        <v>42081.0</v>
      </c>
      <c r="B8357" s="1" t="s">
        <v>86</v>
      </c>
      <c r="C8357" s="1">
        <v>29.0</v>
      </c>
      <c r="D8357" s="1" t="s">
        <v>51</v>
      </c>
      <c r="E8357" s="1" t="s">
        <v>52</v>
      </c>
      <c r="G8357" s="1" t="s">
        <v>143</v>
      </c>
      <c r="H8357" s="1" t="s">
        <v>91</v>
      </c>
      <c r="I8357" s="1" t="s">
        <v>55</v>
      </c>
      <c r="J8357" s="1" t="s">
        <v>143</v>
      </c>
      <c r="M8357" s="1" t="s">
        <v>44</v>
      </c>
      <c r="O8357" s="1" t="s">
        <v>143</v>
      </c>
      <c r="P8357" s="1" t="s">
        <v>91</v>
      </c>
      <c r="Q8357" s="1" t="s">
        <v>55</v>
      </c>
      <c r="R8357" s="1" t="s">
        <v>44</v>
      </c>
      <c r="T8357" s="1" t="s">
        <v>7973</v>
      </c>
      <c r="U8357" s="1" t="s">
        <v>59</v>
      </c>
      <c r="AD8357" s="1" t="s">
        <v>60</v>
      </c>
      <c r="AF8357" s="1" t="s">
        <v>60</v>
      </c>
      <c r="AR8357" s="1" t="s">
        <v>60</v>
      </c>
      <c r="AS8357" s="1" t="s">
        <v>581</v>
      </c>
      <c r="AT8357" s="1" t="s">
        <v>145</v>
      </c>
      <c r="AU8357" s="1" t="s">
        <v>145</v>
      </c>
      <c r="AV8357" s="1" t="s">
        <v>146</v>
      </c>
      <c r="AX8357" s="3" t="str">
        <f t="array" ref="AX8357">TEXTJOIN(", ", TRUE, IF(X8357:AS8357="Y", X$1:AS$1, IF(X8357:AS8357&lt;&gt;"", X$1:AS$1 &amp; ": " &amp; X8357:AS8357, "")))
</f>
        <v>Ethanol, Benzodiazepine, Any Opioid, Other: BUPREN</v>
      </c>
    </row>
    <row r="8358">
      <c r="A8358" s="2">
        <v>43968.0</v>
      </c>
      <c r="B8358" s="1" t="s">
        <v>50</v>
      </c>
      <c r="C8358" s="1">
        <v>56.0</v>
      </c>
      <c r="D8358" s="1" t="s">
        <v>51</v>
      </c>
      <c r="E8358" s="1" t="s">
        <v>63</v>
      </c>
      <c r="G8358" s="1" t="s">
        <v>1410</v>
      </c>
      <c r="H8358" s="1" t="s">
        <v>299</v>
      </c>
      <c r="I8358" s="1" t="s">
        <v>55</v>
      </c>
      <c r="J8358" s="1" t="s">
        <v>1410</v>
      </c>
      <c r="K8358" s="1" t="s">
        <v>299</v>
      </c>
      <c r="L8358" s="1" t="s">
        <v>55</v>
      </c>
      <c r="M8358" s="1" t="s">
        <v>56</v>
      </c>
      <c r="N8358" s="1" t="s">
        <v>66</v>
      </c>
      <c r="O8358" s="1" t="s">
        <v>1410</v>
      </c>
      <c r="P8358" s="1" t="s">
        <v>299</v>
      </c>
      <c r="Q8358" s="1" t="s">
        <v>55</v>
      </c>
      <c r="R8358" s="1" t="s">
        <v>56</v>
      </c>
      <c r="T8358" s="1" t="s">
        <v>7974</v>
      </c>
      <c r="U8358" s="1" t="s">
        <v>59</v>
      </c>
      <c r="Y8358" s="1" t="s">
        <v>60</v>
      </c>
      <c r="AB8358" s="1" t="s">
        <v>60</v>
      </c>
      <c r="AR8358" s="1" t="s">
        <v>60</v>
      </c>
      <c r="AT8358" s="1" t="s">
        <v>1411</v>
      </c>
      <c r="AU8358" s="1" t="s">
        <v>1411</v>
      </c>
      <c r="AV8358" s="1" t="s">
        <v>1574</v>
      </c>
      <c r="AX8358" s="3" t="str">
        <f t="array" ref="AX8358">TEXTJOIN(", ", TRUE, IF(X8358:AS8358="Y", X$1:AS$1, IF(X8358:AS8358&lt;&gt;"", X$1:AS$1 &amp; ": " &amp; X8358:AS8358, "")))
</f>
        <v>Cocaine, Oxycodone, Any Opioid</v>
      </c>
    </row>
    <row r="8359">
      <c r="A8359" s="2">
        <v>43837.0</v>
      </c>
      <c r="B8359" s="1" t="s">
        <v>50</v>
      </c>
      <c r="C8359" s="1">
        <v>30.0</v>
      </c>
      <c r="D8359" s="1" t="s">
        <v>51</v>
      </c>
      <c r="E8359" s="1" t="s">
        <v>63</v>
      </c>
      <c r="G8359" s="1" t="s">
        <v>198</v>
      </c>
      <c r="H8359" s="1" t="s">
        <v>54</v>
      </c>
      <c r="I8359" s="1" t="s">
        <v>55</v>
      </c>
      <c r="J8359" s="1" t="s">
        <v>198</v>
      </c>
      <c r="K8359" s="1" t="s">
        <v>54</v>
      </c>
      <c r="L8359" s="1" t="s">
        <v>55</v>
      </c>
      <c r="M8359" s="1" t="s">
        <v>56</v>
      </c>
      <c r="N8359" s="1" t="s">
        <v>66</v>
      </c>
      <c r="O8359" s="1" t="s">
        <v>98</v>
      </c>
      <c r="P8359" s="1" t="s">
        <v>54</v>
      </c>
      <c r="Q8359" s="1" t="s">
        <v>55</v>
      </c>
      <c r="R8359" s="1" t="s">
        <v>67</v>
      </c>
      <c r="T8359" s="1" t="s">
        <v>7975</v>
      </c>
      <c r="U8359" s="1" t="s">
        <v>59</v>
      </c>
      <c r="X8359" s="1" t="s">
        <v>60</v>
      </c>
      <c r="Y8359" s="1" t="s">
        <v>60</v>
      </c>
      <c r="Z8359" s="1" t="s">
        <v>60</v>
      </c>
      <c r="AA8359" s="1" t="s">
        <v>60</v>
      </c>
      <c r="AD8359" s="1" t="s">
        <v>60</v>
      </c>
      <c r="AF8359" s="1" t="s">
        <v>60</v>
      </c>
      <c r="AJ8359" s="1" t="s">
        <v>60</v>
      </c>
      <c r="AM8359" s="1" t="s">
        <v>60</v>
      </c>
      <c r="AQ8359" s="1" t="s">
        <v>60</v>
      </c>
      <c r="AR8359" s="1" t="s">
        <v>60</v>
      </c>
      <c r="AT8359" s="1" t="s">
        <v>199</v>
      </c>
      <c r="AU8359" s="1" t="s">
        <v>199</v>
      </c>
      <c r="AV8359" s="1" t="s">
        <v>101</v>
      </c>
      <c r="AX8359" s="3" t="str">
        <f t="array" ref="AX8359">TEXTJOIN(", ", TRUE, IF(X8359:AS8359="Y", X$1:AS$1, IF(X8359:AS8359&lt;&gt;"", X$1:AS$1 &amp; ": " &amp; X8359:AS8359, "")))
</f>
        <v>Heroin, Cocaine, Fentanyl, Fentanyl Analogue, Ethanol, Benzodiazepine, Tramad, Xylazine, Other Opioid, Any Opioid</v>
      </c>
    </row>
    <row r="8360">
      <c r="A8360" s="2">
        <v>44076.0</v>
      </c>
      <c r="B8360" s="1" t="s">
        <v>50</v>
      </c>
      <c r="C8360" s="1">
        <v>25.0</v>
      </c>
      <c r="D8360" s="1" t="s">
        <v>76</v>
      </c>
      <c r="E8360" s="1" t="s">
        <v>63</v>
      </c>
      <c r="G8360" s="1" t="s">
        <v>256</v>
      </c>
      <c r="H8360" s="1" t="s">
        <v>103</v>
      </c>
      <c r="I8360" s="1" t="s">
        <v>55</v>
      </c>
      <c r="J8360" s="1" t="s">
        <v>256</v>
      </c>
      <c r="K8360" s="1" t="s">
        <v>103</v>
      </c>
      <c r="L8360" s="1" t="s">
        <v>55</v>
      </c>
      <c r="M8360" s="1" t="s">
        <v>56</v>
      </c>
      <c r="N8360" s="1" t="s">
        <v>93</v>
      </c>
      <c r="O8360" s="1" t="s">
        <v>256</v>
      </c>
      <c r="P8360" s="1" t="s">
        <v>103</v>
      </c>
      <c r="Q8360" s="1" t="s">
        <v>55</v>
      </c>
      <c r="R8360" s="1" t="s">
        <v>56</v>
      </c>
      <c r="T8360" s="1" t="s">
        <v>7976</v>
      </c>
      <c r="U8360" s="1" t="s">
        <v>59</v>
      </c>
      <c r="Y8360" s="1" t="s">
        <v>60</v>
      </c>
      <c r="Z8360" s="1" t="s">
        <v>60</v>
      </c>
      <c r="AR8360" s="1" t="s">
        <v>60</v>
      </c>
      <c r="AT8360" s="1" t="s">
        <v>282</v>
      </c>
      <c r="AU8360" s="1" t="s">
        <v>282</v>
      </c>
      <c r="AV8360" s="1" t="s">
        <v>260</v>
      </c>
      <c r="AX8360" s="3" t="str">
        <f t="array" ref="AX8360">TEXTJOIN(", ", TRUE, IF(X8360:AS8360="Y", X$1:AS$1, IF(X8360:AS8360&lt;&gt;"", X$1:AS$1 &amp; ": " &amp; X8360:AS8360, "")))
</f>
        <v>Cocaine, Fentanyl, Any Opioid</v>
      </c>
    </row>
    <row r="8361">
      <c r="A8361" s="2">
        <v>41652.0</v>
      </c>
      <c r="B8361" s="1" t="s">
        <v>50</v>
      </c>
      <c r="C8361" s="1">
        <v>35.0</v>
      </c>
      <c r="D8361" s="1" t="s">
        <v>51</v>
      </c>
      <c r="E8361" s="1" t="s">
        <v>63</v>
      </c>
      <c r="G8361" s="1" t="s">
        <v>300</v>
      </c>
      <c r="J8361" s="1" t="s">
        <v>300</v>
      </c>
      <c r="L8361" s="1" t="s">
        <v>55</v>
      </c>
      <c r="M8361" s="1" t="s">
        <v>56</v>
      </c>
      <c r="N8361" s="1" t="s">
        <v>836</v>
      </c>
      <c r="O8361" s="1" t="s">
        <v>300</v>
      </c>
      <c r="R8361" s="1" t="s">
        <v>67</v>
      </c>
      <c r="T8361" s="1" t="s">
        <v>771</v>
      </c>
      <c r="U8361" s="1" t="s">
        <v>59</v>
      </c>
      <c r="X8361" s="1" t="s">
        <v>60</v>
      </c>
      <c r="AD8361" s="1" t="s">
        <v>60</v>
      </c>
      <c r="AT8361" s="1" t="s">
        <v>304</v>
      </c>
      <c r="AU8361" s="1" t="s">
        <v>304</v>
      </c>
      <c r="AV8361" s="1" t="s">
        <v>302</v>
      </c>
      <c r="AX8361" s="3" t="str">
        <f t="array" ref="AX8361">TEXTJOIN(", ", TRUE, IF(X8361:AS8361="Y", X$1:AS$1, IF(X8361:AS8361&lt;&gt;"", X$1:AS$1 &amp; ": " &amp; X8361:AS8361, "")))
</f>
        <v>Heroin, Ethanol</v>
      </c>
    </row>
    <row r="8362">
      <c r="A8362" s="2">
        <v>43355.0</v>
      </c>
      <c r="B8362" s="1" t="s">
        <v>50</v>
      </c>
      <c r="C8362" s="1">
        <v>47.0</v>
      </c>
      <c r="D8362" s="1" t="s">
        <v>51</v>
      </c>
      <c r="E8362" s="1" t="s">
        <v>52</v>
      </c>
      <c r="G8362" s="1" t="s">
        <v>65</v>
      </c>
      <c r="H8362" s="1" t="s">
        <v>65</v>
      </c>
      <c r="I8362" s="1" t="s">
        <v>55</v>
      </c>
      <c r="J8362" s="1" t="s">
        <v>65</v>
      </c>
      <c r="K8362" s="1" t="s">
        <v>65</v>
      </c>
      <c r="M8362" s="1" t="s">
        <v>56</v>
      </c>
      <c r="N8362" s="1" t="s">
        <v>136</v>
      </c>
      <c r="O8362" s="1" t="s">
        <v>65</v>
      </c>
      <c r="P8362" s="1" t="s">
        <v>65</v>
      </c>
      <c r="Q8362" s="1" t="s">
        <v>55</v>
      </c>
      <c r="R8362" s="1" t="s">
        <v>56</v>
      </c>
      <c r="T8362" s="1" t="s">
        <v>7977</v>
      </c>
      <c r="U8362" s="1" t="s">
        <v>59</v>
      </c>
      <c r="Y8362" s="1" t="s">
        <v>60</v>
      </c>
      <c r="Z8362" s="1" t="s">
        <v>60</v>
      </c>
      <c r="AR8362" s="1" t="s">
        <v>60</v>
      </c>
      <c r="AT8362" s="1" t="s">
        <v>410</v>
      </c>
      <c r="AU8362" s="1" t="s">
        <v>410</v>
      </c>
      <c r="AV8362" s="1" t="s">
        <v>150</v>
      </c>
      <c r="AX8362" s="3" t="str">
        <f t="array" ref="AX8362">TEXTJOIN(", ", TRUE, IF(X8362:AS8362="Y", X$1:AS$1, IF(X8362:AS8362&lt;&gt;"", X$1:AS$1 &amp; ": " &amp; X8362:AS8362, "")))
</f>
        <v>Cocaine, Fentanyl, Any Opioid</v>
      </c>
    </row>
    <row r="8363">
      <c r="A8363" s="4">
        <v>42665.0</v>
      </c>
      <c r="B8363" s="1" t="s">
        <v>50</v>
      </c>
      <c r="C8363" s="1">
        <v>70.0</v>
      </c>
      <c r="D8363" s="1" t="s">
        <v>51</v>
      </c>
      <c r="E8363" s="1" t="s">
        <v>63</v>
      </c>
      <c r="G8363" s="1" t="s">
        <v>116</v>
      </c>
      <c r="H8363" s="1" t="s">
        <v>103</v>
      </c>
      <c r="I8363" s="1" t="s">
        <v>55</v>
      </c>
      <c r="J8363" s="1" t="s">
        <v>116</v>
      </c>
      <c r="M8363" s="1" t="s">
        <v>522</v>
      </c>
      <c r="N8363" s="1" t="s">
        <v>136</v>
      </c>
      <c r="O8363" s="1" t="s">
        <v>116</v>
      </c>
      <c r="R8363" s="1" t="s">
        <v>67</v>
      </c>
      <c r="T8363" s="1" t="s">
        <v>7978</v>
      </c>
      <c r="U8363" s="1" t="s">
        <v>59</v>
      </c>
      <c r="AD8363" s="1" t="s">
        <v>60</v>
      </c>
      <c r="AO8363" s="1" t="s">
        <v>60</v>
      </c>
      <c r="AP8363" s="1" t="s">
        <v>60</v>
      </c>
      <c r="AR8363" s="1" t="s">
        <v>60</v>
      </c>
      <c r="AT8363" s="1" t="s">
        <v>122</v>
      </c>
      <c r="AU8363" s="1" t="s">
        <v>122</v>
      </c>
      <c r="AV8363" s="1" t="s">
        <v>139</v>
      </c>
      <c r="AX8363" s="3" t="str">
        <f t="array" ref="AX8363">TEXTJOIN(", ", TRUE, IF(X8363:AS8363="Y", X$1:AS$1, IF(X8363:AS8363&lt;&gt;"", X$1:AS$1 &amp; ": " &amp; X8363:AS8363, "")))
</f>
        <v>Ethanol, Opiate NOS, Heroin/Morph/Codeine, Any Opioid</v>
      </c>
    </row>
    <row r="8364">
      <c r="A8364" s="2">
        <v>42558.0</v>
      </c>
      <c r="B8364" s="1" t="s">
        <v>50</v>
      </c>
      <c r="C8364" s="1">
        <v>57.0</v>
      </c>
      <c r="D8364" s="1" t="s">
        <v>51</v>
      </c>
      <c r="E8364" s="1" t="s">
        <v>63</v>
      </c>
      <c r="G8364" s="1" t="s">
        <v>474</v>
      </c>
      <c r="H8364" s="1" t="s">
        <v>91</v>
      </c>
      <c r="I8364" s="1" t="s">
        <v>55</v>
      </c>
      <c r="J8364" s="1" t="s">
        <v>117</v>
      </c>
      <c r="M8364" s="1" t="s">
        <v>118</v>
      </c>
      <c r="N8364" s="1" t="s">
        <v>136</v>
      </c>
      <c r="O8364" s="1" t="s">
        <v>474</v>
      </c>
      <c r="R8364" s="1" t="s">
        <v>56</v>
      </c>
      <c r="T8364" s="1" t="s">
        <v>1963</v>
      </c>
      <c r="U8364" s="1" t="s">
        <v>59</v>
      </c>
      <c r="W8364" s="1" t="s">
        <v>60</v>
      </c>
      <c r="X8364" s="1" t="s">
        <v>60</v>
      </c>
      <c r="AB8364" s="1" t="s">
        <v>60</v>
      </c>
      <c r="AP8364" s="1" t="s">
        <v>60</v>
      </c>
      <c r="AR8364" s="1" t="s">
        <v>60</v>
      </c>
      <c r="AT8364" s="1" t="s">
        <v>477</v>
      </c>
      <c r="AV8364" s="1" t="s">
        <v>478</v>
      </c>
      <c r="AX8364" s="3" t="str">
        <f t="array" ref="AX8364">TEXTJOIN(", ", TRUE, IF(X8364:AS8364="Y", X$1:AS$1, IF(X8364:AS8364&lt;&gt;"", X$1:AS$1 &amp; ": " &amp; X8364:AS8364, "")))
</f>
        <v>Heroin, Oxycodone, Heroin/Morph/Codeine, Any Opioid</v>
      </c>
    </row>
    <row r="8365">
      <c r="A8365" s="2">
        <v>43686.0</v>
      </c>
      <c r="B8365" s="1" t="s">
        <v>50</v>
      </c>
      <c r="C8365" s="1">
        <v>69.0</v>
      </c>
      <c r="D8365" s="1" t="s">
        <v>51</v>
      </c>
      <c r="E8365" s="1" t="s">
        <v>63</v>
      </c>
      <c r="G8365" s="1" t="s">
        <v>255</v>
      </c>
      <c r="H8365" s="1" t="s">
        <v>103</v>
      </c>
      <c r="I8365" s="1" t="s">
        <v>55</v>
      </c>
      <c r="J8365" s="1" t="s">
        <v>255</v>
      </c>
      <c r="K8365" s="1" t="s">
        <v>103</v>
      </c>
      <c r="L8365" s="1" t="s">
        <v>55</v>
      </c>
      <c r="M8365" s="1" t="s">
        <v>56</v>
      </c>
      <c r="N8365" s="1" t="s">
        <v>136</v>
      </c>
      <c r="O8365" s="1" t="s">
        <v>255</v>
      </c>
      <c r="P8365" s="1" t="s">
        <v>103</v>
      </c>
      <c r="Q8365" s="1" t="s">
        <v>55</v>
      </c>
      <c r="R8365" s="1" t="s">
        <v>56</v>
      </c>
      <c r="T8365" s="1" t="s">
        <v>7979</v>
      </c>
      <c r="U8365" s="1" t="s">
        <v>59</v>
      </c>
      <c r="Z8365" s="1" t="s">
        <v>60</v>
      </c>
      <c r="AA8365" s="1" t="s">
        <v>60</v>
      </c>
      <c r="AR8365" s="1" t="s">
        <v>60</v>
      </c>
      <c r="AT8365" s="1" t="s">
        <v>259</v>
      </c>
      <c r="AU8365" s="1" t="s">
        <v>259</v>
      </c>
      <c r="AV8365" s="1" t="s">
        <v>520</v>
      </c>
      <c r="AX8365" s="3" t="str">
        <f t="array" ref="AX8365">TEXTJOIN(", ", TRUE, IF(X8365:AS8365="Y", X$1:AS$1, IF(X8365:AS8365&lt;&gt;"", X$1:AS$1 &amp; ": " &amp; X8365:AS8365, "")))
</f>
        <v>Fentanyl, Fentanyl Analogue, Any Opioid</v>
      </c>
    </row>
    <row r="8366">
      <c r="A8366" s="2">
        <v>43207.0</v>
      </c>
      <c r="B8366" s="1" t="s">
        <v>50</v>
      </c>
      <c r="C8366" s="1">
        <v>28.0</v>
      </c>
      <c r="D8366" s="1" t="s">
        <v>76</v>
      </c>
      <c r="E8366" s="1" t="s">
        <v>63</v>
      </c>
      <c r="G8366" s="1" t="s">
        <v>488</v>
      </c>
      <c r="H8366" s="1" t="s">
        <v>91</v>
      </c>
      <c r="I8366" s="1" t="s">
        <v>55</v>
      </c>
      <c r="J8366" s="1" t="s">
        <v>488</v>
      </c>
      <c r="K8366" s="1" t="s">
        <v>91</v>
      </c>
      <c r="M8366" s="1" t="s">
        <v>56</v>
      </c>
      <c r="N8366" s="1" t="s">
        <v>66</v>
      </c>
      <c r="O8366" s="1" t="s">
        <v>488</v>
      </c>
      <c r="P8366" s="1" t="s">
        <v>91</v>
      </c>
      <c r="Q8366" s="1" t="s">
        <v>55</v>
      </c>
      <c r="R8366" s="1" t="s">
        <v>56</v>
      </c>
      <c r="T8366" s="1" t="s">
        <v>7980</v>
      </c>
      <c r="U8366" s="1" t="s">
        <v>59</v>
      </c>
      <c r="Y8366" s="1" t="s">
        <v>60</v>
      </c>
      <c r="Z8366" s="1" t="s">
        <v>60</v>
      </c>
      <c r="AJ8366" s="1" t="s">
        <v>60</v>
      </c>
      <c r="AR8366" s="1" t="s">
        <v>60</v>
      </c>
      <c r="AT8366" s="1" t="s">
        <v>492</v>
      </c>
      <c r="AU8366" s="1" t="s">
        <v>492</v>
      </c>
      <c r="AV8366" s="1" t="s">
        <v>493</v>
      </c>
      <c r="AX8366" s="3" t="str">
        <f t="array" ref="AX8366">TEXTJOIN(", ", TRUE, IF(X8366:AS8366="Y", X$1:AS$1, IF(X8366:AS8366&lt;&gt;"", X$1:AS$1 &amp; ": " &amp; X8366:AS8366, "")))
</f>
        <v>Cocaine, Fentanyl, Tramad, Any Opioid</v>
      </c>
    </row>
    <row r="8367">
      <c r="A8367" s="2">
        <v>42909.0</v>
      </c>
      <c r="B8367" s="1" t="s">
        <v>86</v>
      </c>
      <c r="C8367" s="1">
        <v>33.0</v>
      </c>
      <c r="D8367" s="1" t="s">
        <v>51</v>
      </c>
      <c r="E8367" s="1" t="s">
        <v>63</v>
      </c>
      <c r="G8367" s="1" t="s">
        <v>467</v>
      </c>
      <c r="H8367" s="1" t="s">
        <v>65</v>
      </c>
      <c r="I8367" s="1" t="s">
        <v>55</v>
      </c>
      <c r="J8367" s="1" t="s">
        <v>467</v>
      </c>
      <c r="K8367" s="1" t="s">
        <v>65</v>
      </c>
      <c r="L8367" s="1" t="s">
        <v>55</v>
      </c>
      <c r="M8367" s="1" t="s">
        <v>56</v>
      </c>
      <c r="N8367" s="1" t="s">
        <v>119</v>
      </c>
      <c r="O8367" s="1" t="s">
        <v>467</v>
      </c>
      <c r="P8367" s="1" t="s">
        <v>65</v>
      </c>
      <c r="Q8367" s="1" t="s">
        <v>55</v>
      </c>
      <c r="R8367" s="1" t="s">
        <v>56</v>
      </c>
      <c r="T8367" s="1" t="s">
        <v>7981</v>
      </c>
      <c r="U8367" s="1" t="s">
        <v>59</v>
      </c>
      <c r="Z8367" s="1" t="s">
        <v>60</v>
      </c>
      <c r="AF8367" s="1" t="s">
        <v>60</v>
      </c>
      <c r="AT8367" s="1" t="s">
        <v>470</v>
      </c>
      <c r="AU8367" s="1" t="s">
        <v>470</v>
      </c>
      <c r="AV8367" s="1" t="s">
        <v>471</v>
      </c>
      <c r="AX8367" s="3" t="str">
        <f t="array" ref="AX8367">TEXTJOIN(", ", TRUE, IF(X8367:AS8367="Y", X$1:AS$1, IF(X8367:AS8367&lt;&gt;"", X$1:AS$1 &amp; ": " &amp; X8367:AS8367, "")))
</f>
        <v>Fentanyl, Benzodiazepine</v>
      </c>
    </row>
    <row r="8368">
      <c r="A8368" s="4">
        <v>41984.0</v>
      </c>
      <c r="B8368" s="1" t="s">
        <v>50</v>
      </c>
      <c r="C8368" s="1">
        <v>48.0</v>
      </c>
      <c r="D8368" s="1" t="s">
        <v>76</v>
      </c>
      <c r="E8368" s="1" t="s">
        <v>52</v>
      </c>
      <c r="G8368" s="1" t="s">
        <v>103</v>
      </c>
      <c r="O8368" s="1" t="s">
        <v>103</v>
      </c>
      <c r="P8368" s="1" t="s">
        <v>103</v>
      </c>
      <c r="R8368" s="1" t="s">
        <v>67</v>
      </c>
      <c r="T8368" s="1" t="s">
        <v>764</v>
      </c>
      <c r="U8368" s="1" t="s">
        <v>59</v>
      </c>
      <c r="Y8368" s="1" t="s">
        <v>60</v>
      </c>
      <c r="AT8368" s="1" t="s">
        <v>167</v>
      </c>
      <c r="AU8368" s="1" t="s">
        <v>62</v>
      </c>
      <c r="AV8368" s="1" t="s">
        <v>168</v>
      </c>
      <c r="AX8368" s="3" t="str">
        <f t="array" ref="AX8368">TEXTJOIN(", ", TRUE, IF(X8368:AS8368="Y", X$1:AS$1, IF(X8368:AS8368&lt;&gt;"", X$1:AS$1 &amp; ": " &amp; X8368:AS8368, "")))
</f>
        <v>Cocaine</v>
      </c>
    </row>
    <row r="8369">
      <c r="A8369" s="2">
        <v>42920.0</v>
      </c>
      <c r="B8369" s="1" t="s">
        <v>86</v>
      </c>
      <c r="C8369" s="1">
        <v>54.0</v>
      </c>
      <c r="D8369" s="1" t="s">
        <v>51</v>
      </c>
      <c r="E8369" s="1" t="s">
        <v>63</v>
      </c>
      <c r="G8369" s="1" t="s">
        <v>290</v>
      </c>
      <c r="H8369" s="1" t="s">
        <v>91</v>
      </c>
      <c r="I8369" s="1" t="s">
        <v>55</v>
      </c>
      <c r="J8369" s="1" t="s">
        <v>290</v>
      </c>
      <c r="K8369" s="1" t="s">
        <v>91</v>
      </c>
      <c r="L8369" s="1" t="s">
        <v>55</v>
      </c>
      <c r="M8369" s="1" t="s">
        <v>56</v>
      </c>
      <c r="N8369" s="1" t="s">
        <v>119</v>
      </c>
      <c r="O8369" s="1" t="s">
        <v>290</v>
      </c>
      <c r="P8369" s="1" t="s">
        <v>91</v>
      </c>
      <c r="Q8369" s="1" t="s">
        <v>55</v>
      </c>
      <c r="R8369" s="1" t="s">
        <v>56</v>
      </c>
      <c r="T8369" s="1" t="s">
        <v>78</v>
      </c>
      <c r="U8369" s="1" t="s">
        <v>59</v>
      </c>
      <c r="X8369" s="1" t="s">
        <v>60</v>
      </c>
      <c r="AT8369" s="1" t="s">
        <v>292</v>
      </c>
      <c r="AU8369" s="1" t="s">
        <v>292</v>
      </c>
      <c r="AV8369" s="1" t="s">
        <v>653</v>
      </c>
      <c r="AX8369" s="3" t="str">
        <f t="array" ref="AX8369">TEXTJOIN(", ", TRUE, IF(X8369:AS8369="Y", X$1:AS$1, IF(X8369:AS8369&lt;&gt;"", X$1:AS$1 &amp; ": " &amp; X8369:AS8369, "")))
</f>
        <v>Heroin</v>
      </c>
    </row>
    <row r="8370">
      <c r="A8370" s="2">
        <v>42860.0</v>
      </c>
      <c r="B8370" s="1" t="s">
        <v>86</v>
      </c>
      <c r="C8370" s="1">
        <v>35.0</v>
      </c>
      <c r="D8370" s="1" t="s">
        <v>51</v>
      </c>
      <c r="E8370" s="1" t="s">
        <v>52</v>
      </c>
      <c r="G8370" s="1" t="s">
        <v>256</v>
      </c>
      <c r="H8370" s="1" t="s">
        <v>103</v>
      </c>
      <c r="I8370" s="1" t="s">
        <v>55</v>
      </c>
      <c r="J8370" s="1" t="s">
        <v>256</v>
      </c>
      <c r="K8370" s="1" t="s">
        <v>103</v>
      </c>
      <c r="L8370" s="1" t="s">
        <v>55</v>
      </c>
      <c r="M8370" s="1" t="s">
        <v>56</v>
      </c>
      <c r="N8370" s="1" t="s">
        <v>136</v>
      </c>
      <c r="O8370" s="1" t="s">
        <v>256</v>
      </c>
      <c r="P8370" s="1" t="s">
        <v>103</v>
      </c>
      <c r="Q8370" s="1" t="s">
        <v>55</v>
      </c>
      <c r="R8370" s="1" t="s">
        <v>56</v>
      </c>
      <c r="T8370" s="1" t="s">
        <v>1884</v>
      </c>
      <c r="U8370" s="1" t="s">
        <v>59</v>
      </c>
      <c r="Y8370" s="1" t="s">
        <v>60</v>
      </c>
      <c r="Z8370" s="1" t="s">
        <v>60</v>
      </c>
      <c r="AT8370" s="1" t="s">
        <v>282</v>
      </c>
      <c r="AU8370" s="1" t="s">
        <v>282</v>
      </c>
      <c r="AV8370" s="1" t="s">
        <v>260</v>
      </c>
      <c r="AX8370" s="3" t="str">
        <f t="array" ref="AX8370">TEXTJOIN(", ", TRUE, IF(X8370:AS8370="Y", X$1:AS$1, IF(X8370:AS8370&lt;&gt;"", X$1:AS$1 &amp; ": " &amp; X8370:AS8370, "")))
</f>
        <v>Cocaine, Fentanyl</v>
      </c>
    </row>
    <row r="8371">
      <c r="A8371" s="2">
        <v>42517.0</v>
      </c>
      <c r="B8371" s="1" t="s">
        <v>50</v>
      </c>
      <c r="C8371" s="1">
        <v>46.0</v>
      </c>
      <c r="D8371" s="1" t="s">
        <v>51</v>
      </c>
      <c r="E8371" s="1" t="s">
        <v>63</v>
      </c>
      <c r="G8371" s="1" t="s">
        <v>1962</v>
      </c>
      <c r="H8371" s="1" t="s">
        <v>65</v>
      </c>
      <c r="I8371" s="1" t="s">
        <v>55</v>
      </c>
      <c r="J8371" s="1" t="s">
        <v>1962</v>
      </c>
      <c r="M8371" s="1" t="s">
        <v>56</v>
      </c>
      <c r="N8371" s="1" t="s">
        <v>670</v>
      </c>
      <c r="O8371" s="1" t="s">
        <v>65</v>
      </c>
      <c r="R8371" s="1" t="s">
        <v>67</v>
      </c>
      <c r="T8371" s="1" t="s">
        <v>83</v>
      </c>
      <c r="U8371" s="1" t="s">
        <v>59</v>
      </c>
      <c r="Z8371" s="1" t="s">
        <v>60</v>
      </c>
      <c r="AR8371" s="1" t="s">
        <v>60</v>
      </c>
      <c r="AT8371" s="1" t="s">
        <v>1964</v>
      </c>
      <c r="AU8371" s="1" t="s">
        <v>1964</v>
      </c>
      <c r="AV8371" s="1" t="s">
        <v>150</v>
      </c>
      <c r="AX8371" s="3" t="str">
        <f t="array" ref="AX8371">TEXTJOIN(", ", TRUE, IF(X8371:AS8371="Y", X$1:AS$1, IF(X8371:AS8371&lt;&gt;"", X$1:AS$1 &amp; ": " &amp; X8371:AS8371, "")))
</f>
        <v>Fentanyl, Any Opioid</v>
      </c>
    </row>
    <row r="8372">
      <c r="A8372" s="4">
        <v>44153.0</v>
      </c>
      <c r="B8372" s="1" t="s">
        <v>50</v>
      </c>
      <c r="C8372" s="1">
        <v>31.0</v>
      </c>
      <c r="D8372" s="1" t="s">
        <v>51</v>
      </c>
      <c r="E8372" s="1" t="s">
        <v>63</v>
      </c>
      <c r="G8372" s="1" t="s">
        <v>103</v>
      </c>
      <c r="H8372" s="1" t="s">
        <v>103</v>
      </c>
      <c r="I8372" s="1" t="s">
        <v>55</v>
      </c>
      <c r="J8372" s="1" t="s">
        <v>226</v>
      </c>
      <c r="K8372" s="1" t="s">
        <v>103</v>
      </c>
      <c r="L8372" s="1" t="s">
        <v>55</v>
      </c>
      <c r="M8372" s="1" t="s">
        <v>177</v>
      </c>
      <c r="N8372" s="1" t="s">
        <v>119</v>
      </c>
      <c r="O8372" s="1" t="s">
        <v>226</v>
      </c>
      <c r="P8372" s="1" t="s">
        <v>103</v>
      </c>
      <c r="Q8372" s="1" t="s">
        <v>55</v>
      </c>
      <c r="R8372" s="1" t="s">
        <v>44</v>
      </c>
      <c r="T8372" s="1" t="s">
        <v>83</v>
      </c>
      <c r="U8372" s="1" t="s">
        <v>59</v>
      </c>
      <c r="V8372" s="1" t="s">
        <v>258</v>
      </c>
      <c r="Y8372" s="1" t="s">
        <v>60</v>
      </c>
      <c r="Z8372" s="1" t="s">
        <v>60</v>
      </c>
      <c r="AR8372" s="1" t="s">
        <v>60</v>
      </c>
      <c r="AT8372" s="1" t="s">
        <v>167</v>
      </c>
      <c r="AU8372" s="1" t="s">
        <v>228</v>
      </c>
      <c r="AV8372" s="1" t="s">
        <v>229</v>
      </c>
      <c r="AX8372" s="3" t="str">
        <f t="array" ref="AX8372">TEXTJOIN(", ", TRUE, IF(X8372:AS8372="Y", X$1:AS$1, IF(X8372:AS8372&lt;&gt;"", X$1:AS$1 &amp; ": " &amp; X8372:AS8372, "")))
</f>
        <v>Cocaine, Fentanyl, Any Opioid</v>
      </c>
    </row>
    <row r="8373">
      <c r="A8373" s="2">
        <v>42082.0</v>
      </c>
      <c r="B8373" s="1" t="s">
        <v>86</v>
      </c>
      <c r="C8373" s="1">
        <v>60.0</v>
      </c>
      <c r="D8373" s="1" t="s">
        <v>76</v>
      </c>
      <c r="E8373" s="1" t="s">
        <v>63</v>
      </c>
      <c r="G8373" s="1" t="s">
        <v>263</v>
      </c>
      <c r="H8373" s="1" t="s">
        <v>263</v>
      </c>
      <c r="I8373" s="1" t="s">
        <v>55</v>
      </c>
      <c r="J8373" s="1" t="s">
        <v>263</v>
      </c>
      <c r="M8373" s="1" t="s">
        <v>56</v>
      </c>
      <c r="O8373" s="1" t="s">
        <v>263</v>
      </c>
      <c r="P8373" s="1" t="s">
        <v>263</v>
      </c>
      <c r="Q8373" s="1" t="s">
        <v>55</v>
      </c>
      <c r="R8373" s="1" t="s">
        <v>56</v>
      </c>
      <c r="T8373" s="1" t="s">
        <v>2249</v>
      </c>
      <c r="U8373" s="1" t="s">
        <v>59</v>
      </c>
      <c r="W8373" s="1" t="s">
        <v>60</v>
      </c>
      <c r="X8373" s="1" t="s">
        <v>60</v>
      </c>
      <c r="Y8373" s="1" t="s">
        <v>60</v>
      </c>
      <c r="Z8373" s="1" t="s">
        <v>60</v>
      </c>
      <c r="AP8373" s="1" t="s">
        <v>60</v>
      </c>
      <c r="AR8373" s="1" t="s">
        <v>60</v>
      </c>
      <c r="AT8373" s="1" t="s">
        <v>387</v>
      </c>
      <c r="AU8373" s="1" t="s">
        <v>387</v>
      </c>
      <c r="AV8373" s="1" t="s">
        <v>289</v>
      </c>
      <c r="AX8373" s="3" t="str">
        <f t="array" ref="AX8373">TEXTJOIN(", ", TRUE, IF(X8373:AS8373="Y", X$1:AS$1, IF(X8373:AS8373&lt;&gt;"", X$1:AS$1 &amp; ": " &amp; X8373:AS8373, "")))
</f>
        <v>Heroin, Cocaine, Fentanyl, Heroin/Morph/Codeine, Any Opioid</v>
      </c>
    </row>
    <row r="8374">
      <c r="A8374" s="2">
        <v>43412.0</v>
      </c>
      <c r="B8374" s="1" t="s">
        <v>50</v>
      </c>
      <c r="C8374" s="1">
        <v>53.0</v>
      </c>
      <c r="D8374" s="1" t="s">
        <v>51</v>
      </c>
      <c r="E8374" s="1" t="s">
        <v>63</v>
      </c>
      <c r="G8374" s="1" t="s">
        <v>271</v>
      </c>
      <c r="H8374" s="1" t="s">
        <v>91</v>
      </c>
      <c r="I8374" s="1" t="s">
        <v>55</v>
      </c>
      <c r="J8374" s="1" t="s">
        <v>271</v>
      </c>
      <c r="K8374" s="1" t="s">
        <v>91</v>
      </c>
      <c r="M8374" s="1" t="s">
        <v>56</v>
      </c>
      <c r="N8374" s="1" t="s">
        <v>119</v>
      </c>
      <c r="O8374" s="1" t="s">
        <v>271</v>
      </c>
      <c r="P8374" s="1" t="s">
        <v>91</v>
      </c>
      <c r="Q8374" s="1" t="s">
        <v>55</v>
      </c>
      <c r="R8374" s="1" t="s">
        <v>56</v>
      </c>
      <c r="T8374" s="1" t="s">
        <v>6977</v>
      </c>
      <c r="U8374" s="1" t="s">
        <v>59</v>
      </c>
      <c r="X8374" s="1" t="s">
        <v>60</v>
      </c>
      <c r="Z8374" s="1" t="s">
        <v>60</v>
      </c>
      <c r="AG8374" s="1" t="s">
        <v>60</v>
      </c>
      <c r="AP8374" s="1" t="s">
        <v>60</v>
      </c>
      <c r="AR8374" s="1" t="s">
        <v>60</v>
      </c>
      <c r="AT8374" s="1" t="s">
        <v>274</v>
      </c>
      <c r="AU8374" s="1" t="s">
        <v>274</v>
      </c>
      <c r="AV8374" s="1" t="s">
        <v>275</v>
      </c>
      <c r="AX8374" s="3" t="str">
        <f t="array" ref="AX8374">TEXTJOIN(", ", TRUE, IF(X8374:AS8374="Y", X$1:AS$1, IF(X8374:AS8374&lt;&gt;"", X$1:AS$1 &amp; ": " &amp; X8374:AS8374, "")))
</f>
        <v>Heroin, Fentanyl, Methadone, Heroin/Morph/Codeine, Any Opioid</v>
      </c>
    </row>
    <row r="8375">
      <c r="A8375" s="2">
        <v>43482.0</v>
      </c>
      <c r="B8375" s="1" t="s">
        <v>50</v>
      </c>
      <c r="C8375" s="1">
        <v>56.0</v>
      </c>
      <c r="D8375" s="1" t="s">
        <v>51</v>
      </c>
      <c r="E8375" s="1" t="s">
        <v>63</v>
      </c>
      <c r="G8375" s="1" t="s">
        <v>397</v>
      </c>
      <c r="H8375" s="1" t="s">
        <v>103</v>
      </c>
      <c r="I8375" s="1" t="s">
        <v>55</v>
      </c>
      <c r="J8375" s="1" t="s">
        <v>397</v>
      </c>
      <c r="K8375" s="1" t="s">
        <v>103</v>
      </c>
      <c r="L8375" s="1" t="s">
        <v>55</v>
      </c>
      <c r="M8375" s="1" t="s">
        <v>56</v>
      </c>
      <c r="N8375" s="1" t="s">
        <v>136</v>
      </c>
      <c r="O8375" s="1" t="s">
        <v>397</v>
      </c>
      <c r="P8375" s="1" t="s">
        <v>103</v>
      </c>
      <c r="Q8375" s="1" t="s">
        <v>55</v>
      </c>
      <c r="R8375" s="1" t="s">
        <v>56</v>
      </c>
      <c r="T8375" s="1" t="s">
        <v>7982</v>
      </c>
      <c r="U8375" s="1" t="s">
        <v>59</v>
      </c>
      <c r="X8375" s="1" t="s">
        <v>60</v>
      </c>
      <c r="Z8375" s="1" t="s">
        <v>60</v>
      </c>
      <c r="AB8375" s="1" t="s">
        <v>60</v>
      </c>
      <c r="AC8375" s="1" t="s">
        <v>60</v>
      </c>
      <c r="AF8375" s="1" t="s">
        <v>60</v>
      </c>
      <c r="AP8375" s="1" t="s">
        <v>60</v>
      </c>
      <c r="AR8375" s="1" t="s">
        <v>60</v>
      </c>
      <c r="AT8375" s="1" t="s">
        <v>399</v>
      </c>
      <c r="AU8375" s="1" t="s">
        <v>399</v>
      </c>
      <c r="AV8375" s="1" t="s">
        <v>709</v>
      </c>
      <c r="AX8375" s="3" t="str">
        <f t="array" ref="AX8375">TEXTJOIN(", ", TRUE, IF(X8375:AS8375="Y", X$1:AS$1, IF(X8375:AS8375&lt;&gt;"", X$1:AS$1 &amp; ": " &amp; X8375:AS8375, "")))
</f>
        <v>Heroin, Fentanyl, Oxycodone, Oxymorphone, Benzodiazepine, Heroin/Morph/Codeine, Any Opioid</v>
      </c>
    </row>
    <row r="8376">
      <c r="A8376" s="2">
        <v>44268.0</v>
      </c>
      <c r="B8376" s="1" t="s">
        <v>50</v>
      </c>
      <c r="C8376" s="1">
        <v>64.0</v>
      </c>
      <c r="D8376" s="1" t="s">
        <v>51</v>
      </c>
      <c r="E8376" s="1" t="s">
        <v>502</v>
      </c>
      <c r="G8376" s="1" t="s">
        <v>185</v>
      </c>
      <c r="H8376" s="1" t="s">
        <v>91</v>
      </c>
      <c r="I8376" s="1" t="s">
        <v>55</v>
      </c>
      <c r="J8376" s="1" t="s">
        <v>185</v>
      </c>
      <c r="K8376" s="1" t="s">
        <v>91</v>
      </c>
      <c r="L8376" s="1" t="s">
        <v>55</v>
      </c>
      <c r="M8376" s="1" t="s">
        <v>728</v>
      </c>
      <c r="N8376" s="1" t="s">
        <v>136</v>
      </c>
      <c r="O8376" s="1" t="s">
        <v>185</v>
      </c>
      <c r="P8376" s="1" t="s">
        <v>91</v>
      </c>
      <c r="Q8376" s="1" t="s">
        <v>55</v>
      </c>
      <c r="R8376" s="1" t="s">
        <v>44</v>
      </c>
      <c r="S8376" s="1" t="s">
        <v>404</v>
      </c>
      <c r="T8376" s="1" t="s">
        <v>3428</v>
      </c>
      <c r="U8376" s="1" t="s">
        <v>59</v>
      </c>
      <c r="Z8376" s="1" t="s">
        <v>60</v>
      </c>
      <c r="AD8376" s="1" t="s">
        <v>60</v>
      </c>
      <c r="AM8376" s="1" t="s">
        <v>60</v>
      </c>
      <c r="AR8376" s="1" t="s">
        <v>60</v>
      </c>
      <c r="AT8376" s="1" t="s">
        <v>188</v>
      </c>
      <c r="AU8376" s="1" t="s">
        <v>188</v>
      </c>
      <c r="AV8376" s="1" t="s">
        <v>189</v>
      </c>
      <c r="AX8376" s="3" t="str">
        <f t="array" ref="AX8376">TEXTJOIN(", ", TRUE, IF(X8376:AS8376="Y", X$1:AS$1, IF(X8376:AS8376&lt;&gt;"", X$1:AS$1 &amp; ": " &amp; X8376:AS8376, "")))
</f>
        <v>Fentanyl, Ethanol, Xylazine, Any Opioid</v>
      </c>
    </row>
    <row r="8377">
      <c r="A8377" s="2">
        <v>43870.0</v>
      </c>
      <c r="B8377" s="1" t="s">
        <v>50</v>
      </c>
      <c r="C8377" s="1">
        <v>29.0</v>
      </c>
      <c r="D8377" s="1" t="s">
        <v>51</v>
      </c>
      <c r="E8377" s="1" t="s">
        <v>52</v>
      </c>
      <c r="J8377" s="1" t="s">
        <v>397</v>
      </c>
      <c r="K8377" s="1" t="s">
        <v>103</v>
      </c>
      <c r="L8377" s="1" t="s">
        <v>55</v>
      </c>
      <c r="M8377" s="1" t="s">
        <v>177</v>
      </c>
      <c r="N8377" s="1" t="s">
        <v>119</v>
      </c>
      <c r="O8377" s="1" t="s">
        <v>103</v>
      </c>
      <c r="P8377" s="1" t="s">
        <v>103</v>
      </c>
      <c r="Q8377" s="1" t="s">
        <v>55</v>
      </c>
      <c r="R8377" s="1" t="s">
        <v>67</v>
      </c>
      <c r="T8377" s="1" t="s">
        <v>7983</v>
      </c>
      <c r="U8377" s="1" t="s">
        <v>59</v>
      </c>
      <c r="X8377" s="1" t="s">
        <v>60</v>
      </c>
      <c r="Y8377" s="1" t="s">
        <v>60</v>
      </c>
      <c r="Z8377" s="1" t="s">
        <v>60</v>
      </c>
      <c r="AD8377" s="1" t="s">
        <v>60</v>
      </c>
      <c r="AR8377" s="1" t="s">
        <v>60</v>
      </c>
      <c r="AT8377" s="1" t="s">
        <v>62</v>
      </c>
      <c r="AU8377" s="1" t="s">
        <v>399</v>
      </c>
      <c r="AV8377" s="1" t="s">
        <v>168</v>
      </c>
      <c r="AX8377" s="3" t="str">
        <f t="array" ref="AX8377">TEXTJOIN(", ", TRUE, IF(X8377:AS8377="Y", X$1:AS$1, IF(X8377:AS8377&lt;&gt;"", X$1:AS$1 &amp; ": " &amp; X8377:AS8377, "")))
</f>
        <v>Heroin, Cocaine, Fentanyl, Ethanol, Any Opioid</v>
      </c>
    </row>
    <row r="8378">
      <c r="A8378" s="2">
        <v>42842.0</v>
      </c>
      <c r="B8378" s="1" t="s">
        <v>86</v>
      </c>
      <c r="C8378" s="1">
        <v>32.0</v>
      </c>
      <c r="D8378" s="1" t="s">
        <v>51</v>
      </c>
      <c r="E8378" s="1" t="s">
        <v>63</v>
      </c>
      <c r="G8378" s="1" t="s">
        <v>352</v>
      </c>
      <c r="H8378" s="1" t="s">
        <v>54</v>
      </c>
      <c r="I8378" s="1" t="s">
        <v>55</v>
      </c>
      <c r="J8378" s="1" t="s">
        <v>352</v>
      </c>
      <c r="K8378" s="1" t="s">
        <v>54</v>
      </c>
      <c r="L8378" s="1" t="s">
        <v>55</v>
      </c>
      <c r="M8378" s="1" t="s">
        <v>56</v>
      </c>
      <c r="N8378" s="1" t="s">
        <v>136</v>
      </c>
      <c r="O8378" s="1" t="s">
        <v>352</v>
      </c>
      <c r="P8378" s="1" t="s">
        <v>54</v>
      </c>
      <c r="Q8378" s="1" t="s">
        <v>55</v>
      </c>
      <c r="R8378" s="1" t="s">
        <v>56</v>
      </c>
      <c r="T8378" s="1" t="s">
        <v>7984</v>
      </c>
      <c r="U8378" s="1" t="s">
        <v>59</v>
      </c>
      <c r="X8378" s="1" t="s">
        <v>60</v>
      </c>
      <c r="Z8378" s="1" t="s">
        <v>60</v>
      </c>
      <c r="AA8378" s="1" t="s">
        <v>60</v>
      </c>
      <c r="AF8378" s="1" t="s">
        <v>60</v>
      </c>
      <c r="AG8378" s="1" t="s">
        <v>60</v>
      </c>
      <c r="AS8378" s="1" t="s">
        <v>7297</v>
      </c>
      <c r="AT8378" s="1" t="s">
        <v>354</v>
      </c>
      <c r="AU8378" s="1" t="s">
        <v>354</v>
      </c>
      <c r="AV8378" s="1" t="s">
        <v>355</v>
      </c>
      <c r="AX8378" s="3" t="str">
        <f t="array" ref="AX8378">TEXTJOIN(", ", TRUE, IF(X8378:AS8378="Y", X$1:AS$1, IF(X8378:AS8378&lt;&gt;"", X$1:AS$1 &amp; ": " &amp; X8378:AS8378, "")))
</f>
        <v>Heroin, Fentanyl, Fentanyl Analogue, Benzodiazepine, Methadone, Other: U-47700, carfentanil</v>
      </c>
    </row>
    <row r="8379">
      <c r="A8379" s="2">
        <v>44461.0</v>
      </c>
      <c r="B8379" s="1" t="s">
        <v>50</v>
      </c>
      <c r="C8379" s="1">
        <v>57.0</v>
      </c>
      <c r="D8379" s="1" t="s">
        <v>51</v>
      </c>
      <c r="E8379" s="1" t="s">
        <v>63</v>
      </c>
      <c r="G8379" s="1" t="s">
        <v>143</v>
      </c>
      <c r="H8379" s="1" t="s">
        <v>91</v>
      </c>
      <c r="I8379" s="1" t="s">
        <v>55</v>
      </c>
      <c r="J8379" s="1" t="s">
        <v>143</v>
      </c>
      <c r="K8379" s="1" t="s">
        <v>91</v>
      </c>
      <c r="L8379" s="1" t="s">
        <v>55</v>
      </c>
      <c r="M8379" s="1" t="s">
        <v>56</v>
      </c>
      <c r="N8379" s="1" t="s">
        <v>136</v>
      </c>
      <c r="O8379" s="1" t="s">
        <v>143</v>
      </c>
      <c r="P8379" s="1" t="s">
        <v>91</v>
      </c>
      <c r="Q8379" s="1" t="s">
        <v>55</v>
      </c>
      <c r="R8379" s="1" t="s">
        <v>56</v>
      </c>
      <c r="T8379" s="1" t="s">
        <v>1524</v>
      </c>
      <c r="U8379" s="1" t="s">
        <v>59</v>
      </c>
      <c r="Y8379" s="1" t="s">
        <v>60</v>
      </c>
      <c r="Z8379" s="1" t="s">
        <v>60</v>
      </c>
      <c r="AR8379" s="1" t="s">
        <v>60</v>
      </c>
      <c r="AT8379" s="1" t="s">
        <v>145</v>
      </c>
      <c r="AU8379" s="1" t="s">
        <v>145</v>
      </c>
      <c r="AV8379" s="1" t="s">
        <v>146</v>
      </c>
      <c r="AX8379" s="3" t="str">
        <f t="array" ref="AX8379">TEXTJOIN(", ", TRUE, IF(X8379:AS8379="Y", X$1:AS$1, IF(X8379:AS8379&lt;&gt;"", X$1:AS$1 &amp; ": " &amp; X8379:AS8379, "")))
</f>
        <v>Cocaine, Fentanyl, Any Opioid</v>
      </c>
    </row>
    <row r="8380">
      <c r="A8380" s="4">
        <v>41629.0</v>
      </c>
      <c r="B8380" s="1" t="s">
        <v>50</v>
      </c>
      <c r="C8380" s="1">
        <v>41.0</v>
      </c>
      <c r="D8380" s="1" t="s">
        <v>51</v>
      </c>
      <c r="E8380" s="1" t="s">
        <v>63</v>
      </c>
      <c r="G8380" s="1" t="s">
        <v>112</v>
      </c>
      <c r="H8380" s="1" t="s">
        <v>54</v>
      </c>
      <c r="J8380" s="1" t="s">
        <v>112</v>
      </c>
      <c r="L8380" s="1" t="s">
        <v>55</v>
      </c>
      <c r="M8380" s="1" t="s">
        <v>56</v>
      </c>
      <c r="N8380" s="1" t="s">
        <v>136</v>
      </c>
      <c r="O8380" s="1" t="s">
        <v>112</v>
      </c>
      <c r="P8380" s="1" t="s">
        <v>54</v>
      </c>
      <c r="R8380" s="1" t="s">
        <v>56</v>
      </c>
      <c r="T8380" s="1" t="s">
        <v>78</v>
      </c>
      <c r="U8380" s="1" t="s">
        <v>59</v>
      </c>
      <c r="X8380" s="1" t="s">
        <v>60</v>
      </c>
      <c r="AT8380" s="1" t="s">
        <v>114</v>
      </c>
      <c r="AU8380" s="1" t="s">
        <v>114</v>
      </c>
      <c r="AV8380" s="1" t="s">
        <v>115</v>
      </c>
      <c r="AX8380" s="3" t="str">
        <f t="array" ref="AX8380">TEXTJOIN(", ", TRUE, IF(X8380:AS8380="Y", X$1:AS$1, IF(X8380:AS8380&lt;&gt;"", X$1:AS$1 &amp; ": " &amp; X8380:AS8380, "")))
</f>
        <v>Heroin</v>
      </c>
    </row>
    <row r="8381">
      <c r="A8381" s="2">
        <v>41981.0</v>
      </c>
      <c r="B8381" s="1" t="s">
        <v>50</v>
      </c>
      <c r="C8381" s="1">
        <v>31.0</v>
      </c>
      <c r="D8381" s="1" t="s">
        <v>76</v>
      </c>
      <c r="E8381" s="1" t="s">
        <v>63</v>
      </c>
      <c r="G8381" s="1" t="s">
        <v>474</v>
      </c>
      <c r="O8381" s="1" t="s">
        <v>143</v>
      </c>
      <c r="P8381" s="1" t="s">
        <v>91</v>
      </c>
      <c r="R8381" s="1" t="s">
        <v>67</v>
      </c>
      <c r="T8381" s="1" t="s">
        <v>764</v>
      </c>
      <c r="U8381" s="1" t="s">
        <v>59</v>
      </c>
      <c r="Y8381" s="1" t="s">
        <v>60</v>
      </c>
      <c r="AS8381" s="1" t="s">
        <v>661</v>
      </c>
      <c r="AT8381" s="1" t="s">
        <v>477</v>
      </c>
      <c r="AU8381" s="1" t="s">
        <v>62</v>
      </c>
      <c r="AV8381" s="1" t="s">
        <v>146</v>
      </c>
      <c r="AX8381" s="3" t="str">
        <f t="array" ref="AX8381">TEXTJOIN(", ", TRUE, IF(X8381:AS8381="Y", X$1:AS$1, IF(X8381:AS8381&lt;&gt;"", X$1:AS$1 &amp; ": " &amp; X8381:AS8381, "")))
</f>
        <v>Cocaine, Other: bupren</v>
      </c>
    </row>
    <row r="8382">
      <c r="A8382" s="2">
        <v>43642.0</v>
      </c>
      <c r="B8382" s="1" t="s">
        <v>50</v>
      </c>
      <c r="C8382" s="1">
        <v>63.0</v>
      </c>
      <c r="D8382" s="1" t="s">
        <v>51</v>
      </c>
      <c r="E8382" s="1" t="s">
        <v>63</v>
      </c>
      <c r="G8382" s="1" t="s">
        <v>455</v>
      </c>
      <c r="H8382" s="1" t="s">
        <v>103</v>
      </c>
      <c r="I8382" s="1" t="s">
        <v>55</v>
      </c>
      <c r="J8382" s="1" t="s">
        <v>455</v>
      </c>
      <c r="K8382" s="1" t="s">
        <v>103</v>
      </c>
      <c r="L8382" s="1" t="s">
        <v>55</v>
      </c>
      <c r="M8382" s="1" t="s">
        <v>56</v>
      </c>
      <c r="N8382" s="1" t="s">
        <v>66</v>
      </c>
      <c r="O8382" s="1" t="s">
        <v>455</v>
      </c>
      <c r="P8382" s="1" t="s">
        <v>103</v>
      </c>
      <c r="Q8382" s="1" t="s">
        <v>55</v>
      </c>
      <c r="R8382" s="1" t="s">
        <v>56</v>
      </c>
      <c r="T8382" s="1" t="s">
        <v>7985</v>
      </c>
      <c r="U8382" s="1" t="s">
        <v>59</v>
      </c>
      <c r="X8382" s="1" t="s">
        <v>60</v>
      </c>
      <c r="AD8382" s="1" t="s">
        <v>60</v>
      </c>
      <c r="AG8382" s="1" t="s">
        <v>60</v>
      </c>
      <c r="AP8382" s="1" t="s">
        <v>60</v>
      </c>
      <c r="AR8382" s="1" t="s">
        <v>60</v>
      </c>
      <c r="AT8382" s="1" t="s">
        <v>457</v>
      </c>
      <c r="AU8382" s="1" t="s">
        <v>457</v>
      </c>
      <c r="AV8382" s="1" t="s">
        <v>458</v>
      </c>
      <c r="AX8382" s="3" t="str">
        <f t="array" ref="AX8382">TEXTJOIN(", ", TRUE, IF(X8382:AS8382="Y", X$1:AS$1, IF(X8382:AS8382&lt;&gt;"", X$1:AS$1 &amp; ": " &amp; X8382:AS8382, "")))
</f>
        <v>Heroin, Ethanol, Methadone, Heroin/Morph/Codeine, Any Opioid</v>
      </c>
    </row>
    <row r="8383">
      <c r="A8383" s="2">
        <v>42105.0</v>
      </c>
      <c r="B8383" s="1" t="s">
        <v>86</v>
      </c>
      <c r="C8383" s="1">
        <v>46.0</v>
      </c>
      <c r="D8383" s="1" t="s">
        <v>51</v>
      </c>
      <c r="E8383" s="1" t="s">
        <v>63</v>
      </c>
      <c r="G8383" s="1" t="s">
        <v>1871</v>
      </c>
      <c r="H8383" s="1" t="s">
        <v>54</v>
      </c>
      <c r="I8383" s="1" t="s">
        <v>55</v>
      </c>
      <c r="J8383" s="1" t="s">
        <v>1871</v>
      </c>
      <c r="M8383" s="1" t="s">
        <v>56</v>
      </c>
      <c r="O8383" s="1" t="s">
        <v>1871</v>
      </c>
      <c r="P8383" s="1" t="s">
        <v>54</v>
      </c>
      <c r="Q8383" s="1" t="s">
        <v>55</v>
      </c>
      <c r="R8383" s="1" t="s">
        <v>56</v>
      </c>
      <c r="T8383" s="1" t="s">
        <v>7986</v>
      </c>
      <c r="U8383" s="1" t="s">
        <v>59</v>
      </c>
      <c r="Z8383" s="1" t="s">
        <v>60</v>
      </c>
      <c r="AF8383" s="1" t="s">
        <v>60</v>
      </c>
      <c r="AR8383" s="1" t="s">
        <v>60</v>
      </c>
      <c r="AT8383" s="1" t="s">
        <v>1873</v>
      </c>
      <c r="AU8383" s="1" t="s">
        <v>1873</v>
      </c>
      <c r="AV8383" s="1" t="s">
        <v>1874</v>
      </c>
      <c r="AX8383" s="3" t="str">
        <f t="array" ref="AX8383">TEXTJOIN(", ", TRUE, IF(X8383:AS8383="Y", X$1:AS$1, IF(X8383:AS8383&lt;&gt;"", X$1:AS$1 &amp; ": " &amp; X8383:AS8383, "")))
</f>
        <v>Fentanyl, Benzodiazepine, Any Opioid</v>
      </c>
    </row>
    <row r="8384">
      <c r="A8384" s="2">
        <v>42427.0</v>
      </c>
      <c r="B8384" s="1" t="s">
        <v>50</v>
      </c>
      <c r="C8384" s="1">
        <v>64.0</v>
      </c>
      <c r="D8384" s="1" t="s">
        <v>51</v>
      </c>
      <c r="E8384" s="1" t="s">
        <v>63</v>
      </c>
      <c r="G8384" s="1" t="s">
        <v>160</v>
      </c>
      <c r="H8384" s="1" t="s">
        <v>54</v>
      </c>
      <c r="I8384" s="1" t="s">
        <v>55</v>
      </c>
      <c r="J8384" s="1" t="s">
        <v>102</v>
      </c>
      <c r="M8384" s="1" t="s">
        <v>1414</v>
      </c>
      <c r="N8384" s="1" t="s">
        <v>276</v>
      </c>
      <c r="O8384" s="1" t="s">
        <v>102</v>
      </c>
      <c r="R8384" s="1" t="s">
        <v>44</v>
      </c>
      <c r="S8384" s="1" t="s">
        <v>1414</v>
      </c>
      <c r="T8384" s="1" t="s">
        <v>7987</v>
      </c>
      <c r="U8384" s="1" t="s">
        <v>59</v>
      </c>
      <c r="X8384" s="1" t="s">
        <v>60</v>
      </c>
      <c r="Y8384" s="1" t="s">
        <v>60</v>
      </c>
      <c r="AD8384" s="1" t="s">
        <v>60</v>
      </c>
      <c r="AP8384" s="1" t="s">
        <v>60</v>
      </c>
      <c r="AR8384" s="1" t="s">
        <v>60</v>
      </c>
      <c r="AT8384" s="1" t="s">
        <v>163</v>
      </c>
      <c r="AU8384" s="1" t="s">
        <v>106</v>
      </c>
      <c r="AV8384" s="1" t="s">
        <v>107</v>
      </c>
      <c r="AX8384" s="3" t="str">
        <f t="array" ref="AX8384">TEXTJOIN(", ", TRUE, IF(X8384:AS8384="Y", X$1:AS$1, IF(X8384:AS8384&lt;&gt;"", X$1:AS$1 &amp; ": " &amp; X8384:AS8384, "")))
</f>
        <v>Heroin, Cocaine, Ethanol, Heroin/Morph/Codeine, Any Opioid</v>
      </c>
    </row>
    <row r="8385">
      <c r="A8385" s="2">
        <v>43115.0</v>
      </c>
      <c r="B8385" s="1" t="s">
        <v>50</v>
      </c>
      <c r="C8385" s="1">
        <v>45.0</v>
      </c>
      <c r="D8385" s="1" t="s">
        <v>51</v>
      </c>
      <c r="E8385" s="1" t="s">
        <v>63</v>
      </c>
      <c r="F8385" s="1" t="s">
        <v>137</v>
      </c>
      <c r="G8385" s="1" t="s">
        <v>91</v>
      </c>
      <c r="H8385" s="1" t="s">
        <v>91</v>
      </c>
      <c r="I8385" s="1" t="s">
        <v>55</v>
      </c>
      <c r="J8385" s="1" t="s">
        <v>91</v>
      </c>
      <c r="K8385" s="1" t="s">
        <v>91</v>
      </c>
      <c r="M8385" s="1" t="s">
        <v>56</v>
      </c>
      <c r="N8385" s="1" t="s">
        <v>93</v>
      </c>
      <c r="O8385" s="1" t="s">
        <v>91</v>
      </c>
      <c r="P8385" s="1" t="s">
        <v>91</v>
      </c>
      <c r="Q8385" s="1" t="s">
        <v>55</v>
      </c>
      <c r="R8385" s="1" t="s">
        <v>56</v>
      </c>
      <c r="T8385" s="1" t="s">
        <v>1040</v>
      </c>
      <c r="U8385" s="1" t="s">
        <v>59</v>
      </c>
      <c r="V8385" s="1" t="s">
        <v>258</v>
      </c>
      <c r="Y8385" s="1" t="s">
        <v>60</v>
      </c>
      <c r="Z8385" s="1" t="s">
        <v>60</v>
      </c>
      <c r="AR8385" s="1" t="s">
        <v>60</v>
      </c>
      <c r="AT8385" s="1" t="s">
        <v>110</v>
      </c>
      <c r="AU8385" s="1" t="s">
        <v>110</v>
      </c>
      <c r="AV8385" s="1" t="s">
        <v>111</v>
      </c>
      <c r="AX8385" s="3" t="str">
        <f t="array" ref="AX8385">TEXTJOIN(", ", TRUE, IF(X8385:AS8385="Y", X$1:AS$1, IF(X8385:AS8385&lt;&gt;"", X$1:AS$1 &amp; ": " &amp; X8385:AS8385, "")))
</f>
        <v>Cocaine, Fentanyl, Any Opioid</v>
      </c>
    </row>
    <row r="8386">
      <c r="A8386" s="4">
        <v>43022.0</v>
      </c>
      <c r="B8386" s="1" t="s">
        <v>86</v>
      </c>
      <c r="C8386" s="1">
        <v>31.0</v>
      </c>
      <c r="D8386" s="1" t="s">
        <v>51</v>
      </c>
      <c r="E8386" s="1" t="s">
        <v>63</v>
      </c>
      <c r="G8386" s="1" t="s">
        <v>364</v>
      </c>
      <c r="H8386" s="1" t="s">
        <v>263</v>
      </c>
      <c r="I8386" s="1" t="s">
        <v>55</v>
      </c>
      <c r="J8386" s="1" t="s">
        <v>364</v>
      </c>
      <c r="K8386" s="1" t="s">
        <v>263</v>
      </c>
      <c r="L8386" s="1" t="s">
        <v>55</v>
      </c>
      <c r="M8386" s="1" t="s">
        <v>56</v>
      </c>
      <c r="N8386" s="1" t="s">
        <v>119</v>
      </c>
      <c r="O8386" s="1" t="s">
        <v>364</v>
      </c>
      <c r="P8386" s="1" t="s">
        <v>263</v>
      </c>
      <c r="Q8386" s="1" t="s">
        <v>55</v>
      </c>
      <c r="R8386" s="1" t="s">
        <v>56</v>
      </c>
      <c r="T8386" s="1" t="s">
        <v>7988</v>
      </c>
      <c r="U8386" s="1" t="s">
        <v>59</v>
      </c>
      <c r="Y8386" s="1" t="s">
        <v>60</v>
      </c>
      <c r="Z8386" s="1" t="s">
        <v>60</v>
      </c>
      <c r="AB8386" s="1" t="s">
        <v>60</v>
      </c>
      <c r="AF8386" s="1" t="s">
        <v>60</v>
      </c>
      <c r="AT8386" s="1" t="s">
        <v>365</v>
      </c>
      <c r="AU8386" s="1" t="s">
        <v>365</v>
      </c>
      <c r="AV8386" s="1" t="s">
        <v>366</v>
      </c>
      <c r="AX8386" s="3" t="str">
        <f t="array" ref="AX8386">TEXTJOIN(", ", TRUE, IF(X8386:AS8386="Y", X$1:AS$1, IF(X8386:AS8386&lt;&gt;"", X$1:AS$1 &amp; ": " &amp; X8386:AS8386, "")))
</f>
        <v>Cocaine, Fentanyl, Oxycodone, Benzodiazepine</v>
      </c>
    </row>
    <row r="8387">
      <c r="A8387" s="2">
        <v>44015.0</v>
      </c>
      <c r="B8387" s="1" t="s">
        <v>50</v>
      </c>
      <c r="C8387" s="1">
        <v>64.0</v>
      </c>
      <c r="D8387" s="1" t="s">
        <v>51</v>
      </c>
      <c r="E8387" s="1" t="s">
        <v>63</v>
      </c>
      <c r="G8387" s="1" t="s">
        <v>488</v>
      </c>
      <c r="H8387" s="1" t="s">
        <v>91</v>
      </c>
      <c r="I8387" s="1" t="s">
        <v>55</v>
      </c>
      <c r="J8387" s="1" t="s">
        <v>488</v>
      </c>
      <c r="K8387" s="1" t="s">
        <v>91</v>
      </c>
      <c r="L8387" s="1" t="s">
        <v>55</v>
      </c>
      <c r="M8387" s="1" t="s">
        <v>56</v>
      </c>
      <c r="N8387" s="1" t="s">
        <v>178</v>
      </c>
      <c r="O8387" s="1" t="s">
        <v>488</v>
      </c>
      <c r="P8387" s="1" t="s">
        <v>91</v>
      </c>
      <c r="Q8387" s="1" t="s">
        <v>55</v>
      </c>
      <c r="R8387" s="1" t="s">
        <v>56</v>
      </c>
      <c r="T8387" s="1" t="s">
        <v>7989</v>
      </c>
      <c r="U8387" s="1" t="s">
        <v>59</v>
      </c>
      <c r="V8387" s="1" t="s">
        <v>7990</v>
      </c>
      <c r="Y8387" s="1" t="s">
        <v>60</v>
      </c>
      <c r="AD8387" s="1" t="s">
        <v>60</v>
      </c>
      <c r="AT8387" s="1" t="s">
        <v>492</v>
      </c>
      <c r="AU8387" s="1" t="s">
        <v>492</v>
      </c>
      <c r="AV8387" s="1" t="s">
        <v>493</v>
      </c>
      <c r="AX8387" s="3" t="str">
        <f t="array" ref="AX8387">TEXTJOIN(", ", TRUE, IF(X8387:AS8387="Y", X$1:AS$1, IF(X8387:AS8387&lt;&gt;"", X$1:AS$1 &amp; ": " &amp; X8387:AS8387, "")))
</f>
        <v>Cocaine, Ethanol</v>
      </c>
    </row>
    <row r="8388">
      <c r="A8388" s="2">
        <v>41834.0</v>
      </c>
      <c r="B8388" s="1" t="s">
        <v>50</v>
      </c>
      <c r="C8388" s="1">
        <v>24.0</v>
      </c>
      <c r="D8388" s="1" t="s">
        <v>51</v>
      </c>
      <c r="E8388" s="1" t="s">
        <v>63</v>
      </c>
      <c r="G8388" s="1" t="s">
        <v>1492</v>
      </c>
      <c r="J8388" s="1" t="s">
        <v>1492</v>
      </c>
      <c r="L8388" s="1" t="s">
        <v>55</v>
      </c>
      <c r="M8388" s="1" t="s">
        <v>56</v>
      </c>
      <c r="N8388" s="1" t="s">
        <v>136</v>
      </c>
      <c r="O8388" s="1" t="s">
        <v>1492</v>
      </c>
      <c r="P8388" s="1" t="s">
        <v>299</v>
      </c>
      <c r="R8388" s="1" t="s">
        <v>56</v>
      </c>
      <c r="T8388" s="1" t="s">
        <v>130</v>
      </c>
      <c r="U8388" s="1" t="s">
        <v>59</v>
      </c>
      <c r="X8388" s="1" t="s">
        <v>60</v>
      </c>
      <c r="AT8388" s="1" t="s">
        <v>1495</v>
      </c>
      <c r="AU8388" s="1" t="s">
        <v>1495</v>
      </c>
      <c r="AV8388" s="1" t="s">
        <v>1496</v>
      </c>
      <c r="AX8388" s="3" t="str">
        <f t="array" ref="AX8388">TEXTJOIN(", ", TRUE, IF(X8388:AS8388="Y", X$1:AS$1, IF(X8388:AS8388&lt;&gt;"", X$1:AS$1 &amp; ": " &amp; X8388:AS8388, "")))
</f>
        <v>Heroin</v>
      </c>
    </row>
    <row r="8389">
      <c r="A8389" s="2">
        <v>44304.0</v>
      </c>
      <c r="B8389" s="1" t="s">
        <v>50</v>
      </c>
      <c r="C8389" s="1">
        <v>28.0</v>
      </c>
      <c r="D8389" s="1" t="s">
        <v>76</v>
      </c>
      <c r="E8389" s="1" t="s">
        <v>63</v>
      </c>
      <c r="G8389" s="1" t="s">
        <v>7991</v>
      </c>
      <c r="H8389" s="1" t="s">
        <v>7992</v>
      </c>
      <c r="I8389" s="1" t="s">
        <v>248</v>
      </c>
      <c r="J8389" s="1" t="s">
        <v>361</v>
      </c>
      <c r="K8389" s="1" t="s">
        <v>65</v>
      </c>
      <c r="L8389" s="1" t="s">
        <v>55</v>
      </c>
      <c r="M8389" s="1" t="s">
        <v>193</v>
      </c>
      <c r="N8389" s="1" t="s">
        <v>136</v>
      </c>
      <c r="O8389" s="1" t="s">
        <v>361</v>
      </c>
      <c r="P8389" s="1" t="s">
        <v>65</v>
      </c>
      <c r="Q8389" s="1" t="s">
        <v>55</v>
      </c>
      <c r="R8389" s="1" t="s">
        <v>44</v>
      </c>
      <c r="S8389" s="1" t="s">
        <v>1339</v>
      </c>
      <c r="T8389" s="1" t="s">
        <v>7993</v>
      </c>
      <c r="U8389" s="1" t="s">
        <v>59</v>
      </c>
      <c r="X8389" s="1" t="s">
        <v>60</v>
      </c>
      <c r="Z8389" s="1" t="s">
        <v>60</v>
      </c>
      <c r="AF8389" s="1" t="s">
        <v>60</v>
      </c>
      <c r="AM8389" s="1" t="s">
        <v>60</v>
      </c>
      <c r="AN8389" s="1" t="s">
        <v>60</v>
      </c>
      <c r="AP8389" s="1" t="s">
        <v>60</v>
      </c>
      <c r="AR8389" s="1" t="s">
        <v>60</v>
      </c>
      <c r="AT8389" s="1" t="s">
        <v>7994</v>
      </c>
      <c r="AU8389" s="1" t="s">
        <v>363</v>
      </c>
      <c r="AV8389" s="1" t="s">
        <v>1023</v>
      </c>
      <c r="AX8389" s="3" t="str">
        <f t="array" ref="AX8389">TEXTJOIN(", ", TRUE, IF(X8389:AS8389="Y", X$1:AS$1, IF(X8389:AS8389&lt;&gt;"", X$1:AS$1 &amp; ": " &amp; X8389:AS8389, "")))
</f>
        <v>Heroin, Fentanyl, Benzodiazepine, Xylazine, Gabapentin, Heroin/Morph/Codeine, Any Opioid</v>
      </c>
    </row>
    <row r="8390">
      <c r="A8390" s="2">
        <v>43624.0</v>
      </c>
      <c r="B8390" s="1" t="s">
        <v>50</v>
      </c>
      <c r="C8390" s="1">
        <v>54.0</v>
      </c>
      <c r="D8390" s="1" t="s">
        <v>51</v>
      </c>
      <c r="E8390" s="1" t="s">
        <v>52</v>
      </c>
      <c r="G8390" s="1" t="s">
        <v>91</v>
      </c>
      <c r="H8390" s="1" t="s">
        <v>91</v>
      </c>
      <c r="I8390" s="1" t="s">
        <v>55</v>
      </c>
      <c r="J8390" s="1" t="s">
        <v>91</v>
      </c>
      <c r="K8390" s="1" t="s">
        <v>91</v>
      </c>
      <c r="L8390" s="1" t="s">
        <v>55</v>
      </c>
      <c r="M8390" s="1" t="s">
        <v>56</v>
      </c>
      <c r="N8390" s="1" t="s">
        <v>119</v>
      </c>
      <c r="O8390" s="1" t="s">
        <v>91</v>
      </c>
      <c r="P8390" s="1" t="s">
        <v>91</v>
      </c>
      <c r="Q8390" s="1" t="s">
        <v>55</v>
      </c>
      <c r="R8390" s="1" t="s">
        <v>56</v>
      </c>
      <c r="T8390" s="1" t="s">
        <v>4922</v>
      </c>
      <c r="U8390" s="1" t="s">
        <v>59</v>
      </c>
      <c r="Z8390" s="1" t="s">
        <v>60</v>
      </c>
      <c r="AA8390" s="1" t="s">
        <v>60</v>
      </c>
      <c r="AR8390" s="1" t="s">
        <v>60</v>
      </c>
      <c r="AT8390" s="1" t="s">
        <v>110</v>
      </c>
      <c r="AU8390" s="1" t="s">
        <v>110</v>
      </c>
      <c r="AV8390" s="1" t="s">
        <v>111</v>
      </c>
      <c r="AX8390" s="3" t="str">
        <f t="array" ref="AX8390">TEXTJOIN(", ", TRUE, IF(X8390:AS8390="Y", X$1:AS$1, IF(X8390:AS8390&lt;&gt;"", X$1:AS$1 &amp; ": " &amp; X8390:AS8390, "")))
</f>
        <v>Fentanyl, Fentanyl Analogue, Any Opioid</v>
      </c>
    </row>
    <row r="8391">
      <c r="A8391" s="2">
        <v>41552.0</v>
      </c>
      <c r="B8391" s="1" t="s">
        <v>50</v>
      </c>
      <c r="C8391" s="1">
        <v>32.0</v>
      </c>
      <c r="D8391" s="1" t="s">
        <v>51</v>
      </c>
      <c r="E8391" s="1" t="s">
        <v>63</v>
      </c>
      <c r="G8391" s="1" t="s">
        <v>2169</v>
      </c>
      <c r="H8391" s="1" t="s">
        <v>121</v>
      </c>
      <c r="J8391" s="1" t="s">
        <v>2169</v>
      </c>
      <c r="L8391" s="1" t="s">
        <v>55</v>
      </c>
      <c r="M8391" s="1" t="s">
        <v>56</v>
      </c>
      <c r="N8391" s="1" t="s">
        <v>136</v>
      </c>
      <c r="O8391" s="1" t="s">
        <v>2169</v>
      </c>
      <c r="P8391" s="1" t="s">
        <v>121</v>
      </c>
      <c r="R8391" s="1" t="s">
        <v>56</v>
      </c>
      <c r="T8391" s="1" t="s">
        <v>130</v>
      </c>
      <c r="U8391" s="1" t="s">
        <v>59</v>
      </c>
      <c r="X8391" s="1" t="s">
        <v>60</v>
      </c>
      <c r="AT8391" s="1" t="s">
        <v>2171</v>
      </c>
      <c r="AU8391" s="1" t="s">
        <v>2171</v>
      </c>
      <c r="AV8391" s="1" t="s">
        <v>2172</v>
      </c>
      <c r="AX8391" s="3" t="str">
        <f t="array" ref="AX8391">TEXTJOIN(", ", TRUE, IF(X8391:AS8391="Y", X$1:AS$1, IF(X8391:AS8391&lt;&gt;"", X$1:AS$1 &amp; ": " &amp; X8391:AS8391, "")))
</f>
        <v>Heroin</v>
      </c>
    </row>
    <row r="8392">
      <c r="A8392" s="2">
        <v>43806.0</v>
      </c>
      <c r="B8392" s="1" t="s">
        <v>50</v>
      </c>
      <c r="C8392" s="1">
        <v>32.0</v>
      </c>
      <c r="D8392" s="1" t="s">
        <v>51</v>
      </c>
      <c r="E8392" s="1" t="s">
        <v>63</v>
      </c>
      <c r="G8392" s="1" t="s">
        <v>6901</v>
      </c>
      <c r="H8392" s="1" t="s">
        <v>6901</v>
      </c>
      <c r="I8392" s="1" t="s">
        <v>6084</v>
      </c>
      <c r="J8392" s="1" t="s">
        <v>300</v>
      </c>
      <c r="K8392" s="1" t="s">
        <v>299</v>
      </c>
      <c r="L8392" s="1" t="s">
        <v>55</v>
      </c>
      <c r="M8392" s="1" t="s">
        <v>177</v>
      </c>
      <c r="N8392" s="1" t="s">
        <v>66</v>
      </c>
      <c r="O8392" s="1" t="s">
        <v>300</v>
      </c>
      <c r="P8392" s="1" t="s">
        <v>299</v>
      </c>
      <c r="Q8392" s="1" t="s">
        <v>55</v>
      </c>
      <c r="R8392" s="1" t="s">
        <v>44</v>
      </c>
      <c r="T8392" s="1" t="s">
        <v>7995</v>
      </c>
      <c r="U8392" s="1" t="s">
        <v>59</v>
      </c>
      <c r="V8392" s="1" t="s">
        <v>258</v>
      </c>
      <c r="Y8392" s="1" t="s">
        <v>60</v>
      </c>
      <c r="Z8392" s="1" t="s">
        <v>60</v>
      </c>
      <c r="AR8392" s="1" t="s">
        <v>60</v>
      </c>
      <c r="AU8392" s="1" t="s">
        <v>304</v>
      </c>
      <c r="AV8392" s="1" t="s">
        <v>302</v>
      </c>
      <c r="AX8392" s="3" t="str">
        <f t="array" ref="AX8392">TEXTJOIN(", ", TRUE, IF(X8392:AS8392="Y", X$1:AS$1, IF(X8392:AS8392&lt;&gt;"", X$1:AS$1 &amp; ": " &amp; X8392:AS8392, "")))
</f>
        <v>Cocaine, Fentanyl, Any Opioid</v>
      </c>
    </row>
    <row r="8393">
      <c r="A8393" s="2">
        <v>43940.0</v>
      </c>
      <c r="B8393" s="1" t="s">
        <v>50</v>
      </c>
      <c r="C8393" s="1">
        <v>61.0</v>
      </c>
      <c r="D8393" s="1" t="s">
        <v>76</v>
      </c>
      <c r="E8393" s="1" t="s">
        <v>52</v>
      </c>
      <c r="G8393" s="1" t="s">
        <v>91</v>
      </c>
      <c r="H8393" s="1" t="s">
        <v>91</v>
      </c>
      <c r="I8393" s="1" t="s">
        <v>55</v>
      </c>
      <c r="J8393" s="1" t="s">
        <v>91</v>
      </c>
      <c r="K8393" s="1" t="s">
        <v>91</v>
      </c>
      <c r="L8393" s="1" t="s">
        <v>55</v>
      </c>
      <c r="M8393" s="1" t="s">
        <v>56</v>
      </c>
      <c r="N8393" s="1" t="s">
        <v>178</v>
      </c>
      <c r="O8393" s="1" t="s">
        <v>91</v>
      </c>
      <c r="P8393" s="1" t="s">
        <v>91</v>
      </c>
      <c r="Q8393" s="1" t="s">
        <v>55</v>
      </c>
      <c r="R8393" s="1" t="s">
        <v>67</v>
      </c>
      <c r="T8393" s="1" t="s">
        <v>7996</v>
      </c>
      <c r="U8393" s="1" t="s">
        <v>59</v>
      </c>
      <c r="V8393" s="1" t="s">
        <v>286</v>
      </c>
      <c r="Z8393" s="1" t="s">
        <v>60</v>
      </c>
      <c r="AG8393" s="1" t="s">
        <v>60</v>
      </c>
      <c r="AR8393" s="1" t="s">
        <v>60</v>
      </c>
      <c r="AT8393" s="1" t="s">
        <v>110</v>
      </c>
      <c r="AU8393" s="1" t="s">
        <v>110</v>
      </c>
      <c r="AV8393" s="1" t="s">
        <v>111</v>
      </c>
      <c r="AX8393" s="3" t="str">
        <f t="array" ref="AX8393">TEXTJOIN(", ", TRUE, IF(X8393:AS8393="Y", X$1:AS$1, IF(X8393:AS8393&lt;&gt;"", X$1:AS$1 &amp; ": " &amp; X8393:AS8393, "")))
</f>
        <v>Fentanyl, Methadone, Any Opioid</v>
      </c>
    </row>
    <row r="8394">
      <c r="A8394" s="2">
        <v>42509.0</v>
      </c>
      <c r="B8394" s="1" t="s">
        <v>50</v>
      </c>
      <c r="C8394" s="1">
        <v>38.0</v>
      </c>
      <c r="D8394" s="1" t="s">
        <v>76</v>
      </c>
      <c r="E8394" s="1" t="s">
        <v>63</v>
      </c>
      <c r="G8394" s="1" t="s">
        <v>98</v>
      </c>
      <c r="H8394" s="1" t="s">
        <v>54</v>
      </c>
      <c r="I8394" s="1" t="s">
        <v>55</v>
      </c>
      <c r="J8394" s="1" t="s">
        <v>98</v>
      </c>
      <c r="M8394" s="1" t="s">
        <v>193</v>
      </c>
      <c r="N8394" s="1" t="s">
        <v>136</v>
      </c>
      <c r="O8394" s="1" t="s">
        <v>98</v>
      </c>
      <c r="R8394" s="1" t="s">
        <v>67</v>
      </c>
      <c r="T8394" s="1" t="s">
        <v>6423</v>
      </c>
      <c r="U8394" s="1" t="s">
        <v>59</v>
      </c>
      <c r="X8394" s="1" t="s">
        <v>60</v>
      </c>
      <c r="Y8394" s="1" t="s">
        <v>60</v>
      </c>
      <c r="AP8394" s="1" t="s">
        <v>60</v>
      </c>
      <c r="AR8394" s="1" t="s">
        <v>60</v>
      </c>
      <c r="AT8394" s="1" t="s">
        <v>100</v>
      </c>
      <c r="AU8394" s="1" t="s">
        <v>100</v>
      </c>
      <c r="AV8394" s="1" t="s">
        <v>101</v>
      </c>
      <c r="AX8394" s="3" t="str">
        <f t="array" ref="AX8394">TEXTJOIN(", ", TRUE, IF(X8394:AS8394="Y", X$1:AS$1, IF(X8394:AS8394&lt;&gt;"", X$1:AS$1 &amp; ": " &amp; X8394:AS8394, "")))
</f>
        <v>Heroin, Cocaine, Heroin/Morph/Codeine, Any Opioid</v>
      </c>
    </row>
    <row r="8395">
      <c r="A8395" s="2">
        <v>43853.0</v>
      </c>
      <c r="B8395" s="1" t="s">
        <v>50</v>
      </c>
      <c r="C8395" s="1">
        <v>43.0</v>
      </c>
      <c r="D8395" s="1" t="s">
        <v>51</v>
      </c>
      <c r="E8395" s="1" t="s">
        <v>63</v>
      </c>
      <c r="G8395" s="1" t="s">
        <v>318</v>
      </c>
      <c r="H8395" s="1" t="s">
        <v>125</v>
      </c>
      <c r="I8395" s="1" t="s">
        <v>55</v>
      </c>
      <c r="J8395" s="1" t="s">
        <v>318</v>
      </c>
      <c r="K8395" s="1" t="s">
        <v>125</v>
      </c>
      <c r="L8395" s="1" t="s">
        <v>55</v>
      </c>
      <c r="M8395" s="1" t="s">
        <v>56</v>
      </c>
      <c r="N8395" s="1" t="s">
        <v>136</v>
      </c>
      <c r="O8395" s="1" t="s">
        <v>318</v>
      </c>
      <c r="P8395" s="1" t="s">
        <v>125</v>
      </c>
      <c r="Q8395" s="1" t="s">
        <v>55</v>
      </c>
      <c r="R8395" s="1" t="s">
        <v>67</v>
      </c>
      <c r="T8395" s="1" t="s">
        <v>1045</v>
      </c>
      <c r="U8395" s="1" t="s">
        <v>59</v>
      </c>
      <c r="Z8395" s="1" t="s">
        <v>60</v>
      </c>
      <c r="AR8395" s="1" t="s">
        <v>60</v>
      </c>
      <c r="AT8395" s="1" t="s">
        <v>320</v>
      </c>
      <c r="AU8395" s="1" t="s">
        <v>320</v>
      </c>
      <c r="AV8395" s="1" t="s">
        <v>321</v>
      </c>
      <c r="AX8395" s="3" t="str">
        <f t="array" ref="AX8395">TEXTJOIN(", ", TRUE, IF(X8395:AS8395="Y", X$1:AS$1, IF(X8395:AS8395&lt;&gt;"", X$1:AS$1 &amp; ": " &amp; X8395:AS8395, "")))
</f>
        <v>Fentanyl, Any Opioid</v>
      </c>
    </row>
    <row r="8396">
      <c r="A8396" s="2">
        <v>42982.0</v>
      </c>
      <c r="B8396" s="1" t="s">
        <v>86</v>
      </c>
      <c r="C8396" s="1">
        <v>30.0</v>
      </c>
      <c r="D8396" s="1" t="s">
        <v>51</v>
      </c>
      <c r="E8396" s="1" t="s">
        <v>63</v>
      </c>
      <c r="G8396" s="1" t="s">
        <v>147</v>
      </c>
      <c r="H8396" s="1" t="s">
        <v>65</v>
      </c>
      <c r="I8396" s="1" t="s">
        <v>55</v>
      </c>
      <c r="J8396" s="1" t="s">
        <v>65</v>
      </c>
      <c r="K8396" s="1" t="s">
        <v>65</v>
      </c>
      <c r="L8396" s="1" t="s">
        <v>55</v>
      </c>
      <c r="M8396" s="1" t="s">
        <v>1122</v>
      </c>
      <c r="N8396" s="1" t="s">
        <v>7997</v>
      </c>
      <c r="O8396" s="1" t="s">
        <v>65</v>
      </c>
      <c r="P8396" s="1" t="s">
        <v>65</v>
      </c>
      <c r="Q8396" s="1" t="s">
        <v>55</v>
      </c>
      <c r="R8396" s="1" t="s">
        <v>67</v>
      </c>
      <c r="T8396" s="1" t="s">
        <v>7998</v>
      </c>
      <c r="U8396" s="1" t="s">
        <v>59</v>
      </c>
      <c r="AB8396" s="1" t="s">
        <v>60</v>
      </c>
      <c r="AT8396" s="1" t="s">
        <v>149</v>
      </c>
      <c r="AU8396" s="1" t="s">
        <v>410</v>
      </c>
      <c r="AV8396" s="1" t="s">
        <v>150</v>
      </c>
      <c r="AX8396" s="3" t="str">
        <f t="array" ref="AX8396">TEXTJOIN(", ", TRUE, IF(X8396:AS8396="Y", X$1:AS$1, IF(X8396:AS8396&lt;&gt;"", X$1:AS$1 &amp; ": " &amp; X8396:AS8396, "")))
</f>
        <v>Oxycodone</v>
      </c>
    </row>
    <row r="8397">
      <c r="A8397" s="4">
        <v>43446.0</v>
      </c>
      <c r="B8397" s="1" t="s">
        <v>50</v>
      </c>
      <c r="C8397" s="1">
        <v>44.0</v>
      </c>
      <c r="D8397" s="1" t="s">
        <v>51</v>
      </c>
      <c r="E8397" s="1" t="s">
        <v>63</v>
      </c>
      <c r="G8397" s="1" t="s">
        <v>143</v>
      </c>
      <c r="H8397" s="1" t="s">
        <v>91</v>
      </c>
      <c r="I8397" s="1" t="s">
        <v>55</v>
      </c>
      <c r="M8397" s="1" t="s">
        <v>56</v>
      </c>
      <c r="N8397" s="1" t="s">
        <v>136</v>
      </c>
      <c r="O8397" s="1" t="s">
        <v>143</v>
      </c>
      <c r="P8397" s="1" t="s">
        <v>91</v>
      </c>
      <c r="Q8397" s="1" t="s">
        <v>55</v>
      </c>
      <c r="R8397" s="1" t="s">
        <v>56</v>
      </c>
      <c r="T8397" s="1" t="s">
        <v>7387</v>
      </c>
      <c r="U8397" s="1" t="s">
        <v>59</v>
      </c>
      <c r="Z8397" s="1" t="s">
        <v>60</v>
      </c>
      <c r="AD8397" s="1" t="s">
        <v>60</v>
      </c>
      <c r="AH8397" s="1" t="s">
        <v>60</v>
      </c>
      <c r="AR8397" s="1" t="s">
        <v>60</v>
      </c>
      <c r="AT8397" s="1" t="s">
        <v>145</v>
      </c>
      <c r="AU8397" s="1" t="s">
        <v>62</v>
      </c>
      <c r="AV8397" s="1" t="s">
        <v>146</v>
      </c>
      <c r="AX8397" s="3" t="str">
        <f t="array" ref="AX8397">TEXTJOIN(", ", TRUE, IF(X8397:AS8397="Y", X$1:AS$1, IF(X8397:AS8397&lt;&gt;"", X$1:AS$1 &amp; ": " &amp; X8397:AS8397, "")))
</f>
        <v>Fentanyl, Ethanol, Meth/Amphetamine, Any Opioid</v>
      </c>
    </row>
    <row r="8398">
      <c r="A8398" s="2">
        <v>43856.0</v>
      </c>
      <c r="B8398" s="1" t="s">
        <v>50</v>
      </c>
      <c r="C8398" s="1">
        <v>22.0</v>
      </c>
      <c r="D8398" s="1" t="s">
        <v>76</v>
      </c>
      <c r="E8398" s="1" t="s">
        <v>63</v>
      </c>
      <c r="G8398" s="1" t="s">
        <v>91</v>
      </c>
      <c r="H8398" s="1" t="s">
        <v>91</v>
      </c>
      <c r="I8398" s="1" t="s">
        <v>55</v>
      </c>
      <c r="J8398" s="1" t="s">
        <v>91</v>
      </c>
      <c r="K8398" s="1" t="s">
        <v>91</v>
      </c>
      <c r="L8398" s="1" t="s">
        <v>55</v>
      </c>
      <c r="M8398" s="1" t="s">
        <v>56</v>
      </c>
      <c r="N8398" s="1" t="s">
        <v>136</v>
      </c>
      <c r="O8398" s="1" t="s">
        <v>91</v>
      </c>
      <c r="P8398" s="1" t="s">
        <v>91</v>
      </c>
      <c r="Q8398" s="1" t="s">
        <v>55</v>
      </c>
      <c r="R8398" s="1" t="s">
        <v>56</v>
      </c>
      <c r="T8398" s="1" t="s">
        <v>1477</v>
      </c>
      <c r="U8398" s="1" t="s">
        <v>59</v>
      </c>
      <c r="Z8398" s="1" t="s">
        <v>60</v>
      </c>
      <c r="AD8398" s="1" t="s">
        <v>60</v>
      </c>
      <c r="AR8398" s="1" t="s">
        <v>60</v>
      </c>
      <c r="AT8398" s="1" t="s">
        <v>110</v>
      </c>
      <c r="AU8398" s="1" t="s">
        <v>110</v>
      </c>
      <c r="AV8398" s="1" t="s">
        <v>111</v>
      </c>
      <c r="AX8398" s="3" t="str">
        <f t="array" ref="AX8398">TEXTJOIN(", ", TRUE, IF(X8398:AS8398="Y", X$1:AS$1, IF(X8398:AS8398&lt;&gt;"", X$1:AS$1 &amp; ": " &amp; X8398:AS8398, "")))
</f>
        <v>Fentanyl, Ethanol, Any Opioid</v>
      </c>
    </row>
    <row r="8399">
      <c r="A8399" s="2">
        <v>43380.0</v>
      </c>
      <c r="B8399" s="1" t="s">
        <v>50</v>
      </c>
      <c r="C8399" s="1">
        <v>62.0</v>
      </c>
      <c r="D8399" s="1" t="s">
        <v>76</v>
      </c>
      <c r="E8399" s="1" t="s">
        <v>63</v>
      </c>
      <c r="G8399" s="1" t="s">
        <v>64</v>
      </c>
      <c r="H8399" s="1" t="s">
        <v>65</v>
      </c>
      <c r="I8399" s="1" t="s">
        <v>55</v>
      </c>
      <c r="J8399" s="1" t="s">
        <v>64</v>
      </c>
      <c r="K8399" s="1" t="s">
        <v>65</v>
      </c>
      <c r="M8399" s="1" t="s">
        <v>56</v>
      </c>
      <c r="N8399" s="1" t="s">
        <v>136</v>
      </c>
      <c r="O8399" s="1" t="s">
        <v>64</v>
      </c>
      <c r="P8399" s="1" t="s">
        <v>65</v>
      </c>
      <c r="Q8399" s="1" t="s">
        <v>55</v>
      </c>
      <c r="R8399" s="1" t="s">
        <v>56</v>
      </c>
      <c r="T8399" s="1" t="s">
        <v>7999</v>
      </c>
      <c r="U8399" s="1" t="s">
        <v>59</v>
      </c>
      <c r="AD8399" s="1" t="s">
        <v>60</v>
      </c>
      <c r="AF8399" s="1" t="s">
        <v>60</v>
      </c>
      <c r="AG8399" s="1" t="s">
        <v>60</v>
      </c>
      <c r="AR8399" s="1" t="s">
        <v>60</v>
      </c>
      <c r="AT8399" s="1" t="s">
        <v>69</v>
      </c>
      <c r="AU8399" s="1" t="s">
        <v>69</v>
      </c>
      <c r="AV8399" s="1" t="s">
        <v>70</v>
      </c>
      <c r="AX8399" s="3" t="str">
        <f t="array" ref="AX8399">TEXTJOIN(", ", TRUE, IF(X8399:AS8399="Y", X$1:AS$1, IF(X8399:AS8399&lt;&gt;"", X$1:AS$1 &amp; ": " &amp; X8399:AS8399, "")))
</f>
        <v>Ethanol, Benzodiazepine, Methadone, Any Opioid</v>
      </c>
    </row>
    <row r="8400">
      <c r="A8400" s="4">
        <v>44497.0</v>
      </c>
      <c r="B8400" s="1" t="s">
        <v>50</v>
      </c>
      <c r="C8400" s="1">
        <v>18.0</v>
      </c>
      <c r="D8400" s="1" t="s">
        <v>51</v>
      </c>
      <c r="E8400" s="1" t="s">
        <v>63</v>
      </c>
      <c r="G8400" s="1" t="s">
        <v>6808</v>
      </c>
      <c r="H8400" s="1" t="s">
        <v>54</v>
      </c>
      <c r="I8400" s="1" t="s">
        <v>55</v>
      </c>
      <c r="J8400" s="1" t="s">
        <v>6808</v>
      </c>
      <c r="K8400" s="1" t="s">
        <v>54</v>
      </c>
      <c r="L8400" s="1" t="s">
        <v>55</v>
      </c>
      <c r="M8400" s="1" t="s">
        <v>56</v>
      </c>
      <c r="N8400" s="1" t="s">
        <v>93</v>
      </c>
      <c r="O8400" s="1" t="s">
        <v>6808</v>
      </c>
      <c r="P8400" s="1" t="s">
        <v>54</v>
      </c>
      <c r="Q8400" s="1" t="s">
        <v>55</v>
      </c>
      <c r="R8400" s="1" t="s">
        <v>56</v>
      </c>
      <c r="T8400" s="1" t="s">
        <v>8000</v>
      </c>
      <c r="U8400" s="1" t="s">
        <v>59</v>
      </c>
      <c r="Y8400" s="1" t="s">
        <v>60</v>
      </c>
      <c r="Z8400" s="1" t="s">
        <v>60</v>
      </c>
      <c r="AF8400" s="1" t="s">
        <v>60</v>
      </c>
      <c r="AI8400" s="1" t="s">
        <v>60</v>
      </c>
      <c r="AR8400" s="1" t="s">
        <v>60</v>
      </c>
      <c r="AT8400" s="1" t="s">
        <v>6809</v>
      </c>
      <c r="AU8400" s="1" t="s">
        <v>6809</v>
      </c>
      <c r="AV8400" s="1" t="s">
        <v>8001</v>
      </c>
      <c r="AX8400" s="3" t="str">
        <f t="array" ref="AX8400">TEXTJOIN(", ", TRUE, IF(X8400:AS8400="Y", X$1:AS$1, IF(X8400:AS8400&lt;&gt;"", X$1:AS$1 &amp; ": " &amp; X8400:AS8400, "")))
</f>
        <v>Cocaine, Fentanyl, Benzodiazepine, Amphet, Any Opioid</v>
      </c>
    </row>
    <row r="8401">
      <c r="A8401" s="4">
        <v>42299.0</v>
      </c>
      <c r="B8401" s="1" t="s">
        <v>86</v>
      </c>
      <c r="C8401" s="1">
        <v>52.0</v>
      </c>
      <c r="D8401" s="1" t="s">
        <v>51</v>
      </c>
      <c r="E8401" s="1" t="s">
        <v>63</v>
      </c>
      <c r="G8401" s="1" t="s">
        <v>185</v>
      </c>
      <c r="H8401" s="1" t="s">
        <v>91</v>
      </c>
      <c r="I8401" s="1" t="s">
        <v>55</v>
      </c>
      <c r="J8401" s="1" t="s">
        <v>185</v>
      </c>
      <c r="M8401" s="1" t="s">
        <v>56</v>
      </c>
      <c r="O8401" s="1" t="s">
        <v>185</v>
      </c>
      <c r="P8401" s="1" t="s">
        <v>91</v>
      </c>
      <c r="Q8401" s="1" t="s">
        <v>55</v>
      </c>
      <c r="R8401" s="1" t="s">
        <v>56</v>
      </c>
      <c r="T8401" s="1" t="s">
        <v>8002</v>
      </c>
      <c r="U8401" s="1" t="s">
        <v>59</v>
      </c>
      <c r="W8401" s="1" t="s">
        <v>60</v>
      </c>
      <c r="X8401" s="1" t="s">
        <v>60</v>
      </c>
      <c r="Y8401" s="1" t="s">
        <v>60</v>
      </c>
      <c r="AD8401" s="1" t="s">
        <v>60</v>
      </c>
      <c r="AP8401" s="1" t="s">
        <v>60</v>
      </c>
      <c r="AR8401" s="1" t="s">
        <v>60</v>
      </c>
      <c r="AT8401" s="1" t="s">
        <v>188</v>
      </c>
      <c r="AU8401" s="1" t="s">
        <v>188</v>
      </c>
      <c r="AV8401" s="1" t="s">
        <v>189</v>
      </c>
      <c r="AX8401" s="3" t="str">
        <f t="array" ref="AX8401">TEXTJOIN(", ", TRUE, IF(X8401:AS8401="Y", X$1:AS$1, IF(X8401:AS8401&lt;&gt;"", X$1:AS$1 &amp; ": " &amp; X8401:AS8401, "")))
</f>
        <v>Heroin, Cocaine, Ethanol, Heroin/Morph/Codeine, Any Opioid</v>
      </c>
    </row>
    <row r="8402">
      <c r="A8402" s="2">
        <v>41546.0</v>
      </c>
      <c r="B8402" s="1" t="s">
        <v>50</v>
      </c>
      <c r="C8402" s="1">
        <v>35.0</v>
      </c>
      <c r="D8402" s="1" t="s">
        <v>51</v>
      </c>
      <c r="E8402" s="1" t="s">
        <v>52</v>
      </c>
      <c r="G8402" s="1" t="s">
        <v>749</v>
      </c>
      <c r="H8402" s="1" t="s">
        <v>91</v>
      </c>
      <c r="O8402" s="1" t="s">
        <v>749</v>
      </c>
      <c r="P8402" s="1" t="s">
        <v>91</v>
      </c>
      <c r="R8402" s="1" t="s">
        <v>56</v>
      </c>
      <c r="T8402" s="1" t="s">
        <v>4503</v>
      </c>
      <c r="U8402" s="1" t="s">
        <v>187</v>
      </c>
      <c r="AS8402" s="1" t="s">
        <v>473</v>
      </c>
      <c r="AT8402" s="1" t="s">
        <v>752</v>
      </c>
      <c r="AU8402" s="1" t="s">
        <v>62</v>
      </c>
      <c r="AV8402" s="1" t="s">
        <v>753</v>
      </c>
      <c r="AX8402" s="3" t="str">
        <f t="array" ref="AX8402">TEXTJOIN(", ", TRUE, IF(X8402:AS8402="Y", X$1:AS$1, IF(X8402:AS8402&lt;&gt;"", X$1:AS$1 &amp; ": " &amp; X8402:AS8402, "")))
</f>
        <v>Other: pcp</v>
      </c>
    </row>
    <row r="8403">
      <c r="A8403" s="2">
        <v>44321.0</v>
      </c>
      <c r="B8403" s="1" t="s">
        <v>50</v>
      </c>
      <c r="C8403" s="1">
        <v>40.0</v>
      </c>
      <c r="D8403" s="1" t="s">
        <v>51</v>
      </c>
      <c r="E8403" s="1" t="s">
        <v>63</v>
      </c>
      <c r="G8403" s="1" t="s">
        <v>91</v>
      </c>
      <c r="H8403" s="1" t="s">
        <v>91</v>
      </c>
      <c r="I8403" s="1" t="s">
        <v>55</v>
      </c>
      <c r="J8403" s="1" t="s">
        <v>1172</v>
      </c>
      <c r="M8403" s="1" t="s">
        <v>118</v>
      </c>
      <c r="N8403" s="1" t="s">
        <v>136</v>
      </c>
      <c r="O8403" s="1" t="s">
        <v>91</v>
      </c>
      <c r="P8403" s="1" t="s">
        <v>91</v>
      </c>
      <c r="Q8403" s="1" t="s">
        <v>55</v>
      </c>
      <c r="R8403" s="1" t="s">
        <v>173</v>
      </c>
      <c r="T8403" s="1" t="s">
        <v>8003</v>
      </c>
      <c r="U8403" s="1" t="s">
        <v>59</v>
      </c>
      <c r="Y8403" s="1" t="s">
        <v>60</v>
      </c>
      <c r="Z8403" s="1" t="s">
        <v>60</v>
      </c>
      <c r="AR8403" s="1" t="s">
        <v>60</v>
      </c>
      <c r="AT8403" s="1" t="s">
        <v>110</v>
      </c>
      <c r="AV8403" s="1" t="s">
        <v>111</v>
      </c>
      <c r="AX8403" s="3" t="str">
        <f t="array" ref="AX8403">TEXTJOIN(", ", TRUE, IF(X8403:AS8403="Y", X$1:AS$1, IF(X8403:AS8403&lt;&gt;"", X$1:AS$1 &amp; ": " &amp; X8403:AS8403, "")))
</f>
        <v>Cocaine, Fentanyl, Any Opioid</v>
      </c>
    </row>
    <row r="8404">
      <c r="A8404" s="2">
        <v>43728.0</v>
      </c>
      <c r="B8404" s="1" t="s">
        <v>50</v>
      </c>
      <c r="C8404" s="1">
        <v>32.0</v>
      </c>
      <c r="D8404" s="1" t="s">
        <v>51</v>
      </c>
      <c r="E8404" s="1" t="s">
        <v>63</v>
      </c>
      <c r="G8404" s="1" t="s">
        <v>479</v>
      </c>
      <c r="H8404" s="1" t="s">
        <v>263</v>
      </c>
      <c r="I8404" s="1" t="s">
        <v>55</v>
      </c>
      <c r="J8404" s="1" t="s">
        <v>479</v>
      </c>
      <c r="K8404" s="1" t="s">
        <v>263</v>
      </c>
      <c r="L8404" s="1" t="s">
        <v>55</v>
      </c>
      <c r="M8404" s="1" t="s">
        <v>56</v>
      </c>
      <c r="N8404" s="1" t="s">
        <v>136</v>
      </c>
      <c r="O8404" s="1" t="s">
        <v>479</v>
      </c>
      <c r="P8404" s="1" t="s">
        <v>263</v>
      </c>
      <c r="Q8404" s="1" t="s">
        <v>55</v>
      </c>
      <c r="R8404" s="1" t="s">
        <v>56</v>
      </c>
      <c r="T8404" s="1" t="s">
        <v>8004</v>
      </c>
      <c r="U8404" s="1" t="s">
        <v>59</v>
      </c>
      <c r="Z8404" s="1" t="s">
        <v>60</v>
      </c>
      <c r="AD8404" s="1" t="s">
        <v>60</v>
      </c>
      <c r="AF8404" s="1" t="s">
        <v>60</v>
      </c>
      <c r="AH8404" s="1" t="s">
        <v>60</v>
      </c>
      <c r="AR8404" s="1" t="s">
        <v>60</v>
      </c>
      <c r="AT8404" s="1" t="s">
        <v>482</v>
      </c>
      <c r="AU8404" s="1" t="s">
        <v>482</v>
      </c>
      <c r="AV8404" s="1" t="s">
        <v>483</v>
      </c>
      <c r="AX8404" s="3" t="str">
        <f t="array" ref="AX8404">TEXTJOIN(", ", TRUE, IF(X8404:AS8404="Y", X$1:AS$1, IF(X8404:AS8404&lt;&gt;"", X$1:AS$1 &amp; ": " &amp; X8404:AS8404, "")))
</f>
        <v>Fentanyl, Ethanol, Benzodiazepine, Meth/Amphetamine, Any Opioid</v>
      </c>
    </row>
    <row r="8405">
      <c r="A8405" s="2">
        <v>42091.0</v>
      </c>
      <c r="B8405" s="1" t="s">
        <v>86</v>
      </c>
      <c r="C8405" s="1">
        <v>31.0</v>
      </c>
      <c r="D8405" s="1" t="s">
        <v>51</v>
      </c>
      <c r="E8405" s="1" t="s">
        <v>63</v>
      </c>
      <c r="G8405" s="1" t="s">
        <v>98</v>
      </c>
      <c r="H8405" s="1" t="s">
        <v>54</v>
      </c>
      <c r="I8405" s="1" t="s">
        <v>55</v>
      </c>
      <c r="J8405" s="1" t="s">
        <v>98</v>
      </c>
      <c r="M8405" s="1" t="s">
        <v>56</v>
      </c>
      <c r="O8405" s="1" t="s">
        <v>98</v>
      </c>
      <c r="P8405" s="1" t="s">
        <v>54</v>
      </c>
      <c r="Q8405" s="1" t="s">
        <v>55</v>
      </c>
      <c r="R8405" s="1" t="s">
        <v>56</v>
      </c>
      <c r="T8405" s="1" t="s">
        <v>8005</v>
      </c>
      <c r="U8405" s="1" t="s">
        <v>59</v>
      </c>
      <c r="X8405" s="1" t="s">
        <v>60</v>
      </c>
      <c r="Z8405" s="1" t="s">
        <v>60</v>
      </c>
      <c r="AP8405" s="1" t="s">
        <v>60</v>
      </c>
      <c r="AR8405" s="1" t="s">
        <v>60</v>
      </c>
      <c r="AT8405" s="1" t="s">
        <v>100</v>
      </c>
      <c r="AU8405" s="1" t="s">
        <v>100</v>
      </c>
      <c r="AV8405" s="1" t="s">
        <v>101</v>
      </c>
      <c r="AX8405" s="3" t="str">
        <f t="array" ref="AX8405">TEXTJOIN(", ", TRUE, IF(X8405:AS8405="Y", X$1:AS$1, IF(X8405:AS8405&lt;&gt;"", X$1:AS$1 &amp; ": " &amp; X8405:AS8405, "")))
</f>
        <v>Heroin, Fentanyl, Heroin/Morph/Codeine, Any Opioid</v>
      </c>
    </row>
    <row r="8406">
      <c r="A8406" s="2">
        <v>43805.0</v>
      </c>
      <c r="B8406" s="1" t="s">
        <v>50</v>
      </c>
      <c r="C8406" s="1">
        <v>55.0</v>
      </c>
      <c r="D8406" s="1" t="s">
        <v>51</v>
      </c>
      <c r="E8406" s="1" t="s">
        <v>52</v>
      </c>
      <c r="G8406" s="1" t="s">
        <v>82</v>
      </c>
      <c r="H8406" s="1" t="s">
        <v>54</v>
      </c>
      <c r="I8406" s="1" t="s">
        <v>55</v>
      </c>
      <c r="J8406" s="1" t="s">
        <v>82</v>
      </c>
      <c r="K8406" s="1" t="s">
        <v>54</v>
      </c>
      <c r="L8406" s="1" t="s">
        <v>55</v>
      </c>
      <c r="M8406" s="1" t="s">
        <v>404</v>
      </c>
      <c r="N8406" s="1" t="s">
        <v>136</v>
      </c>
      <c r="O8406" s="1" t="s">
        <v>82</v>
      </c>
      <c r="P8406" s="1" t="s">
        <v>54</v>
      </c>
      <c r="Q8406" s="1" t="s">
        <v>55</v>
      </c>
      <c r="R8406" s="1" t="s">
        <v>44</v>
      </c>
      <c r="T8406" s="1" t="s">
        <v>2139</v>
      </c>
      <c r="U8406" s="1" t="s">
        <v>59</v>
      </c>
      <c r="Y8406" s="1" t="s">
        <v>60</v>
      </c>
      <c r="Z8406" s="1" t="s">
        <v>60</v>
      </c>
      <c r="AR8406" s="1" t="s">
        <v>60</v>
      </c>
      <c r="AT8406" s="1" t="s">
        <v>329</v>
      </c>
      <c r="AU8406" s="1" t="s">
        <v>329</v>
      </c>
      <c r="AV8406" s="1" t="s">
        <v>85</v>
      </c>
      <c r="AX8406" s="3" t="str">
        <f t="array" ref="AX8406">TEXTJOIN(", ", TRUE, IF(X8406:AS8406="Y", X$1:AS$1, IF(X8406:AS8406&lt;&gt;"", X$1:AS$1 &amp; ": " &amp; X8406:AS8406, "")))
</f>
        <v>Cocaine, Fentanyl, Any Opioid</v>
      </c>
    </row>
    <row r="8407">
      <c r="A8407" s="4">
        <v>43417.0</v>
      </c>
      <c r="B8407" s="1" t="s">
        <v>50</v>
      </c>
      <c r="C8407" s="1">
        <v>62.0</v>
      </c>
      <c r="D8407" s="1" t="s">
        <v>51</v>
      </c>
      <c r="E8407" s="1" t="s">
        <v>63</v>
      </c>
      <c r="G8407" s="1" t="s">
        <v>82</v>
      </c>
      <c r="H8407" s="1" t="s">
        <v>54</v>
      </c>
      <c r="I8407" s="1" t="s">
        <v>55</v>
      </c>
      <c r="J8407" s="1" t="s">
        <v>82</v>
      </c>
      <c r="K8407" s="1" t="s">
        <v>54</v>
      </c>
      <c r="M8407" s="1" t="s">
        <v>56</v>
      </c>
      <c r="N8407" s="1" t="s">
        <v>66</v>
      </c>
      <c r="O8407" s="1" t="s">
        <v>82</v>
      </c>
      <c r="P8407" s="1" t="s">
        <v>54</v>
      </c>
      <c r="Q8407" s="1" t="s">
        <v>55</v>
      </c>
      <c r="R8407" s="1" t="s">
        <v>56</v>
      </c>
      <c r="T8407" s="1" t="s">
        <v>8006</v>
      </c>
      <c r="U8407" s="1" t="s">
        <v>59</v>
      </c>
      <c r="Z8407" s="1" t="s">
        <v>60</v>
      </c>
      <c r="AF8407" s="1" t="s">
        <v>60</v>
      </c>
      <c r="AR8407" s="1" t="s">
        <v>60</v>
      </c>
      <c r="AT8407" s="1" t="s">
        <v>329</v>
      </c>
      <c r="AU8407" s="1" t="s">
        <v>329</v>
      </c>
      <c r="AV8407" s="1" t="s">
        <v>85</v>
      </c>
      <c r="AX8407" s="3" t="str">
        <f t="array" ref="AX8407">TEXTJOIN(", ", TRUE, IF(X8407:AS8407="Y", X$1:AS$1, IF(X8407:AS8407&lt;&gt;"", X$1:AS$1 &amp; ": " &amp; X8407:AS8407, "")))
</f>
        <v>Fentanyl, Benzodiazepine, Any Opioid</v>
      </c>
    </row>
    <row r="8408">
      <c r="A8408" s="2">
        <v>44139.0</v>
      </c>
      <c r="B8408" s="1" t="s">
        <v>50</v>
      </c>
      <c r="C8408" s="1">
        <v>44.0</v>
      </c>
      <c r="D8408" s="1" t="s">
        <v>51</v>
      </c>
      <c r="E8408" s="1" t="s">
        <v>63</v>
      </c>
      <c r="F8408" s="1" t="s">
        <v>137</v>
      </c>
      <c r="G8408" s="1" t="s">
        <v>65</v>
      </c>
      <c r="H8408" s="1" t="s">
        <v>65</v>
      </c>
      <c r="I8408" s="1" t="s">
        <v>55</v>
      </c>
      <c r="J8408" s="1" t="s">
        <v>3351</v>
      </c>
      <c r="K8408" s="1" t="s">
        <v>65</v>
      </c>
      <c r="L8408" s="1" t="s">
        <v>55</v>
      </c>
      <c r="M8408" s="1" t="s">
        <v>333</v>
      </c>
      <c r="N8408" s="1" t="s">
        <v>136</v>
      </c>
      <c r="O8408" s="1" t="s">
        <v>3351</v>
      </c>
      <c r="P8408" s="1" t="s">
        <v>65</v>
      </c>
      <c r="Q8408" s="1" t="s">
        <v>55</v>
      </c>
      <c r="R8408" s="1" t="s">
        <v>44</v>
      </c>
      <c r="T8408" s="1" t="s">
        <v>8007</v>
      </c>
      <c r="U8408" s="1" t="s">
        <v>59</v>
      </c>
      <c r="Z8408" s="1" t="s">
        <v>60</v>
      </c>
      <c r="AM8408" s="1" t="s">
        <v>60</v>
      </c>
      <c r="AR8408" s="1" t="s">
        <v>60</v>
      </c>
      <c r="AT8408" s="1" t="s">
        <v>410</v>
      </c>
      <c r="AU8408" s="1" t="s">
        <v>3353</v>
      </c>
      <c r="AV8408" s="1" t="s">
        <v>5504</v>
      </c>
      <c r="AX8408" s="3" t="str">
        <f t="array" ref="AX8408">TEXTJOIN(", ", TRUE, IF(X8408:AS8408="Y", X$1:AS$1, IF(X8408:AS8408&lt;&gt;"", X$1:AS$1 &amp; ": " &amp; X8408:AS8408, "")))
</f>
        <v>Fentanyl, Xylazine, Any Opioid</v>
      </c>
    </row>
    <row r="8409">
      <c r="A8409" s="2">
        <v>41951.0</v>
      </c>
      <c r="B8409" s="1" t="s">
        <v>50</v>
      </c>
      <c r="C8409" s="1">
        <v>37.0</v>
      </c>
      <c r="D8409" s="1" t="s">
        <v>51</v>
      </c>
      <c r="E8409" s="1" t="s">
        <v>63</v>
      </c>
      <c r="G8409" s="1" t="s">
        <v>1326</v>
      </c>
      <c r="J8409" s="1" t="s">
        <v>1326</v>
      </c>
      <c r="L8409" s="1" t="s">
        <v>55</v>
      </c>
      <c r="M8409" s="1" t="s">
        <v>56</v>
      </c>
      <c r="N8409" s="1" t="s">
        <v>1908</v>
      </c>
      <c r="O8409" s="1" t="s">
        <v>1326</v>
      </c>
      <c r="P8409" s="1" t="s">
        <v>125</v>
      </c>
      <c r="R8409" s="1" t="s">
        <v>56</v>
      </c>
      <c r="T8409" s="1" t="s">
        <v>105</v>
      </c>
      <c r="U8409" s="1" t="s">
        <v>59</v>
      </c>
      <c r="V8409" s="1" t="s">
        <v>8008</v>
      </c>
      <c r="AB8409" s="1" t="s">
        <v>60</v>
      </c>
      <c r="AS8409" s="1" t="s">
        <v>5080</v>
      </c>
      <c r="AT8409" s="1" t="s">
        <v>1328</v>
      </c>
      <c r="AU8409" s="1" t="s">
        <v>1328</v>
      </c>
      <c r="AV8409" s="1" t="s">
        <v>1329</v>
      </c>
      <c r="AX8409" s="3" t="str">
        <f t="array" ref="AX8409">TEXTJOIN(", ", TRUE, IF(X8409:AS8409="Y", X$1:AS$1, IF(X8409:AS8409&lt;&gt;"", X$1:AS$1 &amp; ": " &amp; X8409:AS8409, "")))
</f>
        <v>Oxycodone, Other: BUPRENO</v>
      </c>
    </row>
    <row r="8410">
      <c r="A8410" s="2">
        <v>43254.0</v>
      </c>
      <c r="B8410" s="1" t="s">
        <v>50</v>
      </c>
      <c r="C8410" s="1">
        <v>29.0</v>
      </c>
      <c r="D8410" s="1" t="s">
        <v>51</v>
      </c>
      <c r="E8410" s="1" t="s">
        <v>63</v>
      </c>
      <c r="F8410" s="1" t="s">
        <v>137</v>
      </c>
      <c r="G8410" s="1" t="s">
        <v>256</v>
      </c>
      <c r="H8410" s="1" t="s">
        <v>103</v>
      </c>
      <c r="I8410" s="1" t="s">
        <v>55</v>
      </c>
      <c r="J8410" s="1" t="s">
        <v>256</v>
      </c>
      <c r="K8410" s="1" t="s">
        <v>103</v>
      </c>
      <c r="M8410" s="1" t="s">
        <v>56</v>
      </c>
      <c r="N8410" s="1" t="s">
        <v>66</v>
      </c>
      <c r="O8410" s="1" t="s">
        <v>256</v>
      </c>
      <c r="P8410" s="1" t="s">
        <v>103</v>
      </c>
      <c r="Q8410" s="1" t="s">
        <v>55</v>
      </c>
      <c r="R8410" s="1" t="s">
        <v>56</v>
      </c>
      <c r="T8410" s="1" t="s">
        <v>3368</v>
      </c>
      <c r="U8410" s="1" t="s">
        <v>59</v>
      </c>
      <c r="X8410" s="1" t="s">
        <v>60</v>
      </c>
      <c r="Y8410" s="1" t="s">
        <v>60</v>
      </c>
      <c r="Z8410" s="1" t="s">
        <v>60</v>
      </c>
      <c r="AA8410" s="1" t="s">
        <v>60</v>
      </c>
      <c r="AP8410" s="1" t="s">
        <v>60</v>
      </c>
      <c r="AR8410" s="1" t="s">
        <v>60</v>
      </c>
      <c r="AT8410" s="1" t="s">
        <v>282</v>
      </c>
      <c r="AU8410" s="1" t="s">
        <v>282</v>
      </c>
      <c r="AV8410" s="1" t="s">
        <v>260</v>
      </c>
      <c r="AX8410" s="3" t="str">
        <f t="array" ref="AX8410">TEXTJOIN(", ", TRUE, IF(X8410:AS8410="Y", X$1:AS$1, IF(X8410:AS8410&lt;&gt;"", X$1:AS$1 &amp; ": " &amp; X8410:AS8410, "")))
</f>
        <v>Heroin, Cocaine, Fentanyl, Fentanyl Analogue, Heroin/Morph/Codeine, Any Opioid</v>
      </c>
    </row>
    <row r="8411">
      <c r="A8411" s="2">
        <v>41436.0</v>
      </c>
      <c r="B8411" s="1" t="s">
        <v>50</v>
      </c>
      <c r="C8411" s="1">
        <v>48.0</v>
      </c>
      <c r="D8411" s="1" t="s">
        <v>76</v>
      </c>
      <c r="E8411" s="1" t="s">
        <v>63</v>
      </c>
      <c r="G8411" s="1" t="s">
        <v>103</v>
      </c>
      <c r="H8411" s="1" t="s">
        <v>103</v>
      </c>
      <c r="J8411" s="1" t="s">
        <v>103</v>
      </c>
      <c r="L8411" s="1" t="s">
        <v>55</v>
      </c>
      <c r="M8411" s="1" t="s">
        <v>56</v>
      </c>
      <c r="N8411" s="1" t="s">
        <v>136</v>
      </c>
      <c r="O8411" s="1" t="s">
        <v>103</v>
      </c>
      <c r="P8411" s="1" t="s">
        <v>103</v>
      </c>
      <c r="R8411" s="1" t="s">
        <v>56</v>
      </c>
      <c r="T8411" s="1" t="s">
        <v>8009</v>
      </c>
      <c r="U8411" s="1" t="s">
        <v>59</v>
      </c>
      <c r="X8411" s="1" t="s">
        <v>60</v>
      </c>
      <c r="AD8411" s="1" t="s">
        <v>60</v>
      </c>
      <c r="AG8411" s="1" t="s">
        <v>60</v>
      </c>
      <c r="AT8411" s="1" t="s">
        <v>167</v>
      </c>
      <c r="AU8411" s="1" t="s">
        <v>167</v>
      </c>
      <c r="AV8411" s="1" t="s">
        <v>168</v>
      </c>
      <c r="AX8411" s="3" t="str">
        <f t="array" ref="AX8411">TEXTJOIN(", ", TRUE, IF(X8411:AS8411="Y", X$1:AS$1, IF(X8411:AS8411&lt;&gt;"", X$1:AS$1 &amp; ": " &amp; X8411:AS8411, "")))
</f>
        <v>Heroin, Ethanol, Methadone</v>
      </c>
    </row>
    <row r="8412">
      <c r="A8412" s="2">
        <v>43884.0</v>
      </c>
      <c r="B8412" s="1" t="s">
        <v>50</v>
      </c>
      <c r="C8412" s="1">
        <v>35.0</v>
      </c>
      <c r="D8412" s="1" t="s">
        <v>51</v>
      </c>
      <c r="E8412" s="1" t="s">
        <v>63</v>
      </c>
      <c r="G8412" s="1" t="s">
        <v>498</v>
      </c>
      <c r="H8412" s="1" t="s">
        <v>65</v>
      </c>
      <c r="I8412" s="1" t="s">
        <v>55</v>
      </c>
      <c r="J8412" s="1" t="s">
        <v>498</v>
      </c>
      <c r="K8412" s="1" t="s">
        <v>65</v>
      </c>
      <c r="L8412" s="1" t="s">
        <v>55</v>
      </c>
      <c r="M8412" s="1" t="s">
        <v>56</v>
      </c>
      <c r="N8412" s="1" t="s">
        <v>119</v>
      </c>
      <c r="O8412" s="1" t="s">
        <v>65</v>
      </c>
      <c r="P8412" s="1" t="s">
        <v>65</v>
      </c>
      <c r="Q8412" s="1" t="s">
        <v>55</v>
      </c>
      <c r="R8412" s="1" t="s">
        <v>67</v>
      </c>
      <c r="T8412" s="1" t="s">
        <v>8010</v>
      </c>
      <c r="U8412" s="1" t="s">
        <v>59</v>
      </c>
      <c r="Y8412" s="1" t="s">
        <v>60</v>
      </c>
      <c r="Z8412" s="1" t="s">
        <v>60</v>
      </c>
      <c r="AR8412" s="1" t="s">
        <v>60</v>
      </c>
      <c r="AT8412" s="1" t="s">
        <v>500</v>
      </c>
      <c r="AU8412" s="1" t="s">
        <v>500</v>
      </c>
      <c r="AV8412" s="1" t="s">
        <v>150</v>
      </c>
      <c r="AX8412" s="3" t="str">
        <f t="array" ref="AX8412">TEXTJOIN(", ", TRUE, IF(X8412:AS8412="Y", X$1:AS$1, IF(X8412:AS8412&lt;&gt;"", X$1:AS$1 &amp; ": " &amp; X8412:AS8412, "")))
</f>
        <v>Cocaine, Fentanyl, Any Opioid</v>
      </c>
    </row>
    <row r="8413">
      <c r="A8413" s="2">
        <v>42553.0</v>
      </c>
      <c r="B8413" s="1" t="s">
        <v>50</v>
      </c>
      <c r="C8413" s="1">
        <v>52.0</v>
      </c>
      <c r="D8413" s="1" t="s">
        <v>76</v>
      </c>
      <c r="E8413" s="1" t="s">
        <v>63</v>
      </c>
      <c r="G8413" s="1" t="s">
        <v>81</v>
      </c>
      <c r="H8413" s="1" t="s">
        <v>54</v>
      </c>
      <c r="I8413" s="1" t="s">
        <v>55</v>
      </c>
      <c r="J8413" s="1" t="s">
        <v>81</v>
      </c>
      <c r="M8413" s="1" t="s">
        <v>56</v>
      </c>
      <c r="N8413" s="1" t="s">
        <v>670</v>
      </c>
      <c r="O8413" s="1" t="s">
        <v>81</v>
      </c>
      <c r="R8413" s="1" t="s">
        <v>56</v>
      </c>
      <c r="T8413" s="1" t="s">
        <v>8011</v>
      </c>
      <c r="U8413" s="1" t="s">
        <v>59</v>
      </c>
      <c r="Z8413" s="1" t="s">
        <v>60</v>
      </c>
      <c r="AF8413" s="1" t="s">
        <v>60</v>
      </c>
      <c r="AR8413" s="1" t="s">
        <v>60</v>
      </c>
      <c r="AT8413" s="1" t="s">
        <v>84</v>
      </c>
      <c r="AU8413" s="1" t="s">
        <v>84</v>
      </c>
      <c r="AV8413" s="1" t="s">
        <v>598</v>
      </c>
      <c r="AX8413" s="3" t="str">
        <f t="array" ref="AX8413">TEXTJOIN(", ", TRUE, IF(X8413:AS8413="Y", X$1:AS$1, IF(X8413:AS8413&lt;&gt;"", X$1:AS$1 &amp; ": " &amp; X8413:AS8413, "")))
</f>
        <v>Fentanyl, Benzodiazepine, Any Opioid</v>
      </c>
    </row>
    <row r="8414">
      <c r="A8414" s="2">
        <v>44035.0</v>
      </c>
      <c r="B8414" s="1" t="s">
        <v>50</v>
      </c>
      <c r="C8414" s="1">
        <v>35.0</v>
      </c>
      <c r="D8414" s="1" t="s">
        <v>51</v>
      </c>
      <c r="E8414" s="1" t="s">
        <v>63</v>
      </c>
      <c r="G8414" s="1" t="s">
        <v>237</v>
      </c>
      <c r="H8414" s="1" t="s">
        <v>125</v>
      </c>
      <c r="I8414" s="1" t="s">
        <v>55</v>
      </c>
      <c r="J8414" s="1" t="s">
        <v>91</v>
      </c>
      <c r="K8414" s="1" t="s">
        <v>91</v>
      </c>
      <c r="L8414" s="1" t="s">
        <v>55</v>
      </c>
      <c r="M8414" s="1" t="s">
        <v>820</v>
      </c>
      <c r="N8414" s="1" t="s">
        <v>136</v>
      </c>
      <c r="O8414" s="1" t="s">
        <v>91</v>
      </c>
      <c r="P8414" s="1" t="s">
        <v>91</v>
      </c>
      <c r="Q8414" s="1" t="s">
        <v>55</v>
      </c>
      <c r="R8414" s="1" t="s">
        <v>56</v>
      </c>
      <c r="T8414" s="1" t="s">
        <v>1533</v>
      </c>
      <c r="U8414" s="1" t="s">
        <v>59</v>
      </c>
      <c r="V8414" s="1" t="s">
        <v>258</v>
      </c>
      <c r="Y8414" s="1" t="s">
        <v>60</v>
      </c>
      <c r="Z8414" s="1" t="s">
        <v>60</v>
      </c>
      <c r="AD8414" s="1" t="s">
        <v>60</v>
      </c>
      <c r="AR8414" s="1" t="s">
        <v>60</v>
      </c>
      <c r="AT8414" s="1" t="s">
        <v>240</v>
      </c>
      <c r="AU8414" s="1" t="s">
        <v>110</v>
      </c>
      <c r="AV8414" s="1" t="s">
        <v>111</v>
      </c>
      <c r="AX8414" s="3" t="str">
        <f t="array" ref="AX8414">TEXTJOIN(", ", TRUE, IF(X8414:AS8414="Y", X$1:AS$1, IF(X8414:AS8414&lt;&gt;"", X$1:AS$1 &amp; ": " &amp; X8414:AS8414, "")))
</f>
        <v>Cocaine, Fentanyl, Ethanol, Any Opioid</v>
      </c>
    </row>
    <row r="8415">
      <c r="A8415" s="2">
        <v>42805.0</v>
      </c>
      <c r="B8415" s="1" t="s">
        <v>86</v>
      </c>
      <c r="C8415" s="1">
        <v>60.0</v>
      </c>
      <c r="D8415" s="1" t="s">
        <v>51</v>
      </c>
      <c r="E8415" s="1" t="s">
        <v>63</v>
      </c>
      <c r="G8415" s="1" t="s">
        <v>185</v>
      </c>
      <c r="H8415" s="1" t="s">
        <v>91</v>
      </c>
      <c r="I8415" s="1" t="s">
        <v>55</v>
      </c>
      <c r="J8415" s="1" t="s">
        <v>185</v>
      </c>
      <c r="K8415" s="1" t="s">
        <v>91</v>
      </c>
      <c r="L8415" s="1" t="s">
        <v>55</v>
      </c>
      <c r="M8415" s="1" t="s">
        <v>56</v>
      </c>
      <c r="N8415" s="1" t="s">
        <v>136</v>
      </c>
      <c r="O8415" s="1" t="s">
        <v>185</v>
      </c>
      <c r="P8415" s="1" t="s">
        <v>91</v>
      </c>
      <c r="Q8415" s="1" t="s">
        <v>55</v>
      </c>
      <c r="R8415" s="1" t="s">
        <v>56</v>
      </c>
      <c r="T8415" s="1" t="s">
        <v>8012</v>
      </c>
      <c r="U8415" s="1" t="s">
        <v>59</v>
      </c>
      <c r="X8415" s="1" t="s">
        <v>60</v>
      </c>
      <c r="AD8415" s="1" t="s">
        <v>60</v>
      </c>
      <c r="AJ8415" s="1" t="s">
        <v>60</v>
      </c>
      <c r="AT8415" s="1" t="s">
        <v>188</v>
      </c>
      <c r="AU8415" s="1" t="s">
        <v>188</v>
      </c>
      <c r="AV8415" s="1" t="s">
        <v>189</v>
      </c>
      <c r="AX8415" s="3" t="str">
        <f t="array" ref="AX8415">TEXTJOIN(", ", TRUE, IF(X8415:AS8415="Y", X$1:AS$1, IF(X8415:AS8415&lt;&gt;"", X$1:AS$1 &amp; ": " &amp; X8415:AS8415, "")))
</f>
        <v>Heroin, Ethanol, Tramad</v>
      </c>
    </row>
    <row r="8416">
      <c r="A8416" s="4">
        <v>43096.0</v>
      </c>
      <c r="B8416" s="1" t="s">
        <v>86</v>
      </c>
      <c r="C8416" s="1">
        <v>46.0</v>
      </c>
      <c r="D8416" s="1" t="s">
        <v>51</v>
      </c>
      <c r="E8416" s="1" t="s">
        <v>63</v>
      </c>
      <c r="G8416" s="1" t="s">
        <v>103</v>
      </c>
      <c r="H8416" s="1" t="s">
        <v>103</v>
      </c>
      <c r="I8416" s="1" t="s">
        <v>55</v>
      </c>
      <c r="J8416" s="1" t="s">
        <v>484</v>
      </c>
      <c r="K8416" s="1" t="s">
        <v>103</v>
      </c>
      <c r="L8416" s="1" t="s">
        <v>55</v>
      </c>
      <c r="M8416" s="1" t="s">
        <v>92</v>
      </c>
      <c r="N8416" s="1" t="s">
        <v>136</v>
      </c>
      <c r="O8416" s="1" t="s">
        <v>116</v>
      </c>
      <c r="P8416" s="1" t="s">
        <v>103</v>
      </c>
      <c r="Q8416" s="1" t="s">
        <v>55</v>
      </c>
      <c r="R8416" s="1" t="s">
        <v>67</v>
      </c>
      <c r="T8416" s="1" t="s">
        <v>953</v>
      </c>
      <c r="U8416" s="1" t="s">
        <v>59</v>
      </c>
      <c r="X8416" s="1" t="s">
        <v>60</v>
      </c>
      <c r="Y8416" s="1" t="s">
        <v>60</v>
      </c>
      <c r="Z8416" s="1" t="s">
        <v>60</v>
      </c>
      <c r="AT8416" s="1" t="s">
        <v>167</v>
      </c>
      <c r="AU8416" s="1" t="s">
        <v>682</v>
      </c>
      <c r="AV8416" s="1" t="s">
        <v>139</v>
      </c>
      <c r="AX8416" s="3" t="str">
        <f t="array" ref="AX8416">TEXTJOIN(", ", TRUE, IF(X8416:AS8416="Y", X$1:AS$1, IF(X8416:AS8416&lt;&gt;"", X$1:AS$1 &amp; ": " &amp; X8416:AS8416, "")))
</f>
        <v>Heroin, Cocaine, Fentanyl</v>
      </c>
    </row>
    <row r="8417">
      <c r="A8417" s="2">
        <v>43244.0</v>
      </c>
      <c r="B8417" s="1" t="s">
        <v>50</v>
      </c>
      <c r="C8417" s="1">
        <v>34.0</v>
      </c>
      <c r="D8417" s="1" t="s">
        <v>51</v>
      </c>
      <c r="E8417" s="1" t="s">
        <v>63</v>
      </c>
      <c r="G8417" s="1" t="s">
        <v>455</v>
      </c>
      <c r="H8417" s="1" t="s">
        <v>103</v>
      </c>
      <c r="I8417" s="1" t="s">
        <v>55</v>
      </c>
      <c r="J8417" s="1" t="s">
        <v>455</v>
      </c>
      <c r="K8417" s="1" t="s">
        <v>103</v>
      </c>
      <c r="M8417" s="1" t="s">
        <v>56</v>
      </c>
      <c r="N8417" s="1" t="s">
        <v>136</v>
      </c>
      <c r="O8417" s="1" t="s">
        <v>455</v>
      </c>
      <c r="P8417" s="1" t="s">
        <v>103</v>
      </c>
      <c r="Q8417" s="1" t="s">
        <v>55</v>
      </c>
      <c r="R8417" s="1" t="s">
        <v>56</v>
      </c>
      <c r="T8417" s="1" t="s">
        <v>8013</v>
      </c>
      <c r="U8417" s="1" t="s">
        <v>59</v>
      </c>
      <c r="X8417" s="1" t="s">
        <v>60</v>
      </c>
      <c r="Z8417" s="1" t="s">
        <v>60</v>
      </c>
      <c r="AD8417" s="1" t="s">
        <v>60</v>
      </c>
      <c r="AH8417" s="1" t="s">
        <v>60</v>
      </c>
      <c r="AP8417" s="1" t="s">
        <v>60</v>
      </c>
      <c r="AR8417" s="1" t="s">
        <v>60</v>
      </c>
      <c r="AT8417" s="1" t="s">
        <v>457</v>
      </c>
      <c r="AU8417" s="1" t="s">
        <v>457</v>
      </c>
      <c r="AV8417" s="1" t="s">
        <v>458</v>
      </c>
      <c r="AX8417" s="3" t="str">
        <f t="array" ref="AX8417">TEXTJOIN(", ", TRUE, IF(X8417:AS8417="Y", X$1:AS$1, IF(X8417:AS8417&lt;&gt;"", X$1:AS$1 &amp; ": " &amp; X8417:AS8417, "")))
</f>
        <v>Heroin, Fentanyl, Ethanol, Meth/Amphetamine, Heroin/Morph/Codeine, Any Opioid</v>
      </c>
    </row>
    <row r="8418">
      <c r="A8418" s="2">
        <v>44213.0</v>
      </c>
      <c r="B8418" s="1" t="s">
        <v>50</v>
      </c>
      <c r="C8418" s="1">
        <v>37.0</v>
      </c>
      <c r="D8418" s="1" t="s">
        <v>51</v>
      </c>
      <c r="E8418" s="1" t="s">
        <v>63</v>
      </c>
      <c r="G8418" s="1" t="s">
        <v>300</v>
      </c>
      <c r="H8418" s="1" t="s">
        <v>299</v>
      </c>
      <c r="I8418" s="1" t="s">
        <v>55</v>
      </c>
      <c r="J8418" s="1" t="s">
        <v>300</v>
      </c>
      <c r="K8418" s="1" t="s">
        <v>299</v>
      </c>
      <c r="L8418" s="1" t="s">
        <v>55</v>
      </c>
      <c r="M8418" s="1" t="s">
        <v>56</v>
      </c>
      <c r="N8418" s="1" t="s">
        <v>136</v>
      </c>
      <c r="O8418" s="1" t="s">
        <v>300</v>
      </c>
      <c r="P8418" s="1" t="s">
        <v>299</v>
      </c>
      <c r="Q8418" s="1" t="s">
        <v>55</v>
      </c>
      <c r="R8418" s="1" t="s">
        <v>180</v>
      </c>
      <c r="T8418" s="1" t="s">
        <v>8014</v>
      </c>
      <c r="U8418" s="1" t="s">
        <v>59</v>
      </c>
      <c r="Z8418" s="1" t="s">
        <v>60</v>
      </c>
      <c r="AR8418" s="1" t="s">
        <v>60</v>
      </c>
      <c r="AT8418" s="1" t="s">
        <v>304</v>
      </c>
      <c r="AU8418" s="1" t="s">
        <v>304</v>
      </c>
      <c r="AV8418" s="1" t="s">
        <v>302</v>
      </c>
      <c r="AX8418" s="3" t="str">
        <f t="array" ref="AX8418">TEXTJOIN(", ", TRUE, IF(X8418:AS8418="Y", X$1:AS$1, IF(X8418:AS8418&lt;&gt;"", X$1:AS$1 &amp; ": " &amp; X8418:AS8418, "")))
</f>
        <v>Fentanyl, Any Opioid</v>
      </c>
    </row>
    <row r="8419">
      <c r="A8419" s="2">
        <v>43530.0</v>
      </c>
      <c r="B8419" s="1" t="s">
        <v>50</v>
      </c>
      <c r="C8419" s="1">
        <v>36.0</v>
      </c>
      <c r="D8419" s="1" t="s">
        <v>51</v>
      </c>
      <c r="E8419" s="1" t="s">
        <v>63</v>
      </c>
      <c r="G8419" s="1" t="s">
        <v>82</v>
      </c>
      <c r="H8419" s="1" t="s">
        <v>54</v>
      </c>
      <c r="I8419" s="1" t="s">
        <v>55</v>
      </c>
      <c r="J8419" s="1" t="s">
        <v>82</v>
      </c>
      <c r="K8419" s="1" t="s">
        <v>54</v>
      </c>
      <c r="L8419" s="1" t="s">
        <v>55</v>
      </c>
      <c r="M8419" s="1" t="s">
        <v>56</v>
      </c>
      <c r="N8419" s="1" t="s">
        <v>136</v>
      </c>
      <c r="O8419" s="1" t="s">
        <v>82</v>
      </c>
      <c r="P8419" s="1" t="s">
        <v>54</v>
      </c>
      <c r="Q8419" s="1" t="s">
        <v>55</v>
      </c>
      <c r="R8419" s="1" t="s">
        <v>67</v>
      </c>
      <c r="T8419" s="1" t="s">
        <v>2257</v>
      </c>
      <c r="U8419" s="1" t="s">
        <v>59</v>
      </c>
      <c r="X8419" s="1" t="s">
        <v>60</v>
      </c>
      <c r="Y8419" s="1" t="s">
        <v>60</v>
      </c>
      <c r="Z8419" s="1" t="s">
        <v>60</v>
      </c>
      <c r="AP8419" s="1" t="s">
        <v>60</v>
      </c>
      <c r="AR8419" s="1" t="s">
        <v>60</v>
      </c>
      <c r="AT8419" s="1" t="s">
        <v>329</v>
      </c>
      <c r="AU8419" s="1" t="s">
        <v>329</v>
      </c>
      <c r="AV8419" s="1" t="s">
        <v>85</v>
      </c>
      <c r="AX8419" s="3" t="str">
        <f t="array" ref="AX8419">TEXTJOIN(", ", TRUE, IF(X8419:AS8419="Y", X$1:AS$1, IF(X8419:AS8419&lt;&gt;"", X$1:AS$1 &amp; ": " &amp; X8419:AS8419, "")))
</f>
        <v>Heroin, Cocaine, Fentanyl, Heroin/Morph/Codeine, Any Opioid</v>
      </c>
    </row>
    <row r="8420">
      <c r="A8420" s="2">
        <v>41702.0</v>
      </c>
      <c r="B8420" s="1" t="s">
        <v>50</v>
      </c>
      <c r="C8420" s="1">
        <v>33.0</v>
      </c>
      <c r="D8420" s="1" t="s">
        <v>51</v>
      </c>
      <c r="E8420" s="1" t="s">
        <v>63</v>
      </c>
      <c r="G8420" s="1" t="s">
        <v>2313</v>
      </c>
      <c r="J8420" s="1" t="s">
        <v>2313</v>
      </c>
      <c r="L8420" s="1" t="s">
        <v>55</v>
      </c>
      <c r="M8420" s="1" t="s">
        <v>56</v>
      </c>
      <c r="N8420" s="1" t="s">
        <v>113</v>
      </c>
      <c r="O8420" s="1" t="s">
        <v>82</v>
      </c>
      <c r="R8420" s="1" t="s">
        <v>67</v>
      </c>
      <c r="T8420" s="1" t="s">
        <v>1532</v>
      </c>
      <c r="U8420" s="1" t="s">
        <v>59</v>
      </c>
      <c r="X8420" s="1" t="s">
        <v>60</v>
      </c>
      <c r="AD8420" s="1" t="s">
        <v>60</v>
      </c>
      <c r="AT8420" s="1" t="s">
        <v>2315</v>
      </c>
      <c r="AU8420" s="1" t="s">
        <v>2315</v>
      </c>
      <c r="AV8420" s="1" t="s">
        <v>85</v>
      </c>
      <c r="AX8420" s="3" t="str">
        <f t="array" ref="AX8420">TEXTJOIN(", ", TRUE, IF(X8420:AS8420="Y", X$1:AS$1, IF(X8420:AS8420&lt;&gt;"", X$1:AS$1 &amp; ": " &amp; X8420:AS8420, "")))
</f>
        <v>Heroin, Ethanol</v>
      </c>
    </row>
    <row r="8421">
      <c r="A8421" s="2">
        <v>44240.0</v>
      </c>
      <c r="B8421" s="1" t="s">
        <v>50</v>
      </c>
      <c r="C8421" s="1">
        <v>62.0</v>
      </c>
      <c r="D8421" s="1" t="s">
        <v>51</v>
      </c>
      <c r="E8421" s="1" t="s">
        <v>63</v>
      </c>
      <c r="G8421" s="1" t="s">
        <v>484</v>
      </c>
      <c r="H8421" s="1" t="s">
        <v>103</v>
      </c>
      <c r="I8421" s="1" t="s">
        <v>55</v>
      </c>
      <c r="J8421" s="1" t="s">
        <v>484</v>
      </c>
      <c r="K8421" s="1" t="s">
        <v>103</v>
      </c>
      <c r="L8421" s="1" t="s">
        <v>55</v>
      </c>
      <c r="M8421" s="1" t="s">
        <v>56</v>
      </c>
      <c r="N8421" s="1" t="s">
        <v>119</v>
      </c>
      <c r="O8421" s="1" t="s">
        <v>484</v>
      </c>
      <c r="P8421" s="1" t="s">
        <v>103</v>
      </c>
      <c r="Q8421" s="1" t="s">
        <v>55</v>
      </c>
      <c r="R8421" s="1" t="s">
        <v>56</v>
      </c>
      <c r="T8421" s="1" t="s">
        <v>2467</v>
      </c>
      <c r="U8421" s="1" t="s">
        <v>59</v>
      </c>
      <c r="Z8421" s="1" t="s">
        <v>60</v>
      </c>
      <c r="AM8421" s="1" t="s">
        <v>60</v>
      </c>
      <c r="AN8421" s="1" t="s">
        <v>60</v>
      </c>
      <c r="AR8421" s="1" t="s">
        <v>60</v>
      </c>
      <c r="AT8421" s="1" t="s">
        <v>682</v>
      </c>
      <c r="AU8421" s="1" t="s">
        <v>682</v>
      </c>
      <c r="AV8421" s="1" t="s">
        <v>487</v>
      </c>
      <c r="AX8421" s="3" t="str">
        <f t="array" ref="AX8421">TEXTJOIN(", ", TRUE, IF(X8421:AS8421="Y", X$1:AS$1, IF(X8421:AS8421&lt;&gt;"", X$1:AS$1 &amp; ": " &amp; X8421:AS8421, "")))
</f>
        <v>Fentanyl, Xylazine, Gabapentin, Any Opioid</v>
      </c>
    </row>
    <row r="8422">
      <c r="A8422" s="2">
        <v>42884.0</v>
      </c>
      <c r="B8422" s="1" t="s">
        <v>86</v>
      </c>
      <c r="C8422" s="1">
        <v>69.0</v>
      </c>
      <c r="D8422" s="1" t="s">
        <v>51</v>
      </c>
      <c r="E8422" s="1" t="s">
        <v>63</v>
      </c>
      <c r="G8422" s="1" t="s">
        <v>82</v>
      </c>
      <c r="H8422" s="1" t="s">
        <v>54</v>
      </c>
      <c r="I8422" s="1" t="s">
        <v>55</v>
      </c>
      <c r="J8422" s="1" t="s">
        <v>82</v>
      </c>
      <c r="K8422" s="1" t="s">
        <v>54</v>
      </c>
      <c r="L8422" s="1" t="s">
        <v>55</v>
      </c>
      <c r="M8422" s="1" t="s">
        <v>56</v>
      </c>
      <c r="N8422" s="1" t="s">
        <v>430</v>
      </c>
      <c r="O8422" s="1" t="s">
        <v>82</v>
      </c>
      <c r="P8422" s="1" t="s">
        <v>54</v>
      </c>
      <c r="Q8422" s="1" t="s">
        <v>55</v>
      </c>
      <c r="R8422" s="1" t="s">
        <v>56</v>
      </c>
      <c r="T8422" s="1" t="s">
        <v>8015</v>
      </c>
      <c r="U8422" s="1" t="s">
        <v>59</v>
      </c>
      <c r="X8422" s="1" t="s">
        <v>60</v>
      </c>
      <c r="AE8422" s="1" t="s">
        <v>60</v>
      </c>
      <c r="AJ8422" s="1" t="s">
        <v>60</v>
      </c>
      <c r="AT8422" s="1" t="s">
        <v>329</v>
      </c>
      <c r="AU8422" s="1" t="s">
        <v>329</v>
      </c>
      <c r="AV8422" s="1" t="s">
        <v>85</v>
      </c>
      <c r="AX8422" s="3" t="str">
        <f t="array" ref="AX8422">TEXTJOIN(", ", TRUE, IF(X8422:AS8422="Y", X$1:AS$1, IF(X8422:AS8422&lt;&gt;"", X$1:AS$1 &amp; ": " &amp; X8422:AS8422, "")))
</f>
        <v>Heroin, Hydrocodone, Tramad</v>
      </c>
    </row>
    <row r="8423">
      <c r="A8423" s="2">
        <v>41802.0</v>
      </c>
      <c r="B8423" s="1" t="s">
        <v>50</v>
      </c>
      <c r="C8423" s="1">
        <v>44.0</v>
      </c>
      <c r="D8423" s="1" t="s">
        <v>51</v>
      </c>
      <c r="E8423" s="1" t="s">
        <v>63</v>
      </c>
      <c r="G8423" s="1" t="s">
        <v>256</v>
      </c>
      <c r="J8423" s="1" t="s">
        <v>256</v>
      </c>
      <c r="L8423" s="1" t="s">
        <v>55</v>
      </c>
      <c r="M8423" s="1" t="s">
        <v>56</v>
      </c>
      <c r="N8423" s="1" t="s">
        <v>148</v>
      </c>
      <c r="O8423" s="1" t="s">
        <v>256</v>
      </c>
      <c r="P8423" s="1" t="s">
        <v>103</v>
      </c>
      <c r="R8423" s="1" t="s">
        <v>67</v>
      </c>
      <c r="T8423" s="1" t="s">
        <v>73</v>
      </c>
      <c r="U8423" s="1" t="s">
        <v>59</v>
      </c>
      <c r="X8423" s="1" t="s">
        <v>60</v>
      </c>
      <c r="AT8423" s="1" t="s">
        <v>282</v>
      </c>
      <c r="AU8423" s="1" t="s">
        <v>282</v>
      </c>
      <c r="AV8423" s="1" t="s">
        <v>260</v>
      </c>
      <c r="AX8423" s="3" t="str">
        <f t="array" ref="AX8423">TEXTJOIN(", ", TRUE, IF(X8423:AS8423="Y", X$1:AS$1, IF(X8423:AS8423&lt;&gt;"", X$1:AS$1 &amp; ": " &amp; X8423:AS8423, "")))
</f>
        <v>Heroin</v>
      </c>
    </row>
    <row r="8424">
      <c r="A8424" s="4">
        <v>44181.0</v>
      </c>
      <c r="B8424" s="1" t="s">
        <v>50</v>
      </c>
      <c r="C8424" s="1">
        <v>41.0</v>
      </c>
      <c r="D8424" s="1" t="s">
        <v>51</v>
      </c>
      <c r="E8424" s="1" t="s">
        <v>63</v>
      </c>
      <c r="F8424" s="1" t="s">
        <v>137</v>
      </c>
      <c r="G8424" s="1" t="s">
        <v>103</v>
      </c>
      <c r="H8424" s="1" t="s">
        <v>103</v>
      </c>
      <c r="I8424" s="1" t="s">
        <v>55</v>
      </c>
      <c r="J8424" s="1" t="s">
        <v>103</v>
      </c>
      <c r="K8424" s="1" t="s">
        <v>103</v>
      </c>
      <c r="L8424" s="1" t="s">
        <v>55</v>
      </c>
      <c r="M8424" s="1" t="s">
        <v>56</v>
      </c>
      <c r="N8424" s="1" t="s">
        <v>119</v>
      </c>
      <c r="O8424" s="1" t="s">
        <v>103</v>
      </c>
      <c r="P8424" s="1" t="s">
        <v>103</v>
      </c>
      <c r="Q8424" s="1" t="s">
        <v>55</v>
      </c>
      <c r="R8424" s="1" t="s">
        <v>44</v>
      </c>
      <c r="T8424" s="1" t="s">
        <v>83</v>
      </c>
      <c r="U8424" s="1" t="s">
        <v>59</v>
      </c>
      <c r="Z8424" s="1" t="s">
        <v>60</v>
      </c>
      <c r="AR8424" s="1" t="s">
        <v>60</v>
      </c>
      <c r="AT8424" s="1" t="s">
        <v>167</v>
      </c>
      <c r="AU8424" s="1" t="s">
        <v>167</v>
      </c>
      <c r="AV8424" s="1" t="s">
        <v>168</v>
      </c>
      <c r="AX8424" s="3" t="str">
        <f t="array" ref="AX8424">TEXTJOIN(", ", TRUE, IF(X8424:AS8424="Y", X$1:AS$1, IF(X8424:AS8424&lt;&gt;"", X$1:AS$1 &amp; ": " &amp; X8424:AS8424, "")))
</f>
        <v>Fentanyl, Any Opioid</v>
      </c>
    </row>
    <row r="8425">
      <c r="A8425" s="2">
        <v>43001.0</v>
      </c>
      <c r="B8425" s="1" t="s">
        <v>86</v>
      </c>
      <c r="C8425" s="1">
        <v>39.0</v>
      </c>
      <c r="D8425" s="1" t="s">
        <v>76</v>
      </c>
      <c r="E8425" s="1" t="s">
        <v>63</v>
      </c>
      <c r="G8425" s="1" t="s">
        <v>370</v>
      </c>
      <c r="H8425" s="1" t="s">
        <v>65</v>
      </c>
      <c r="I8425" s="1" t="s">
        <v>55</v>
      </c>
      <c r="J8425" s="1" t="s">
        <v>370</v>
      </c>
      <c r="K8425" s="1" t="s">
        <v>65</v>
      </c>
      <c r="L8425" s="1" t="s">
        <v>55</v>
      </c>
      <c r="M8425" s="1" t="s">
        <v>56</v>
      </c>
      <c r="N8425" s="1" t="s">
        <v>93</v>
      </c>
      <c r="O8425" s="1" t="s">
        <v>370</v>
      </c>
      <c r="P8425" s="1" t="s">
        <v>65</v>
      </c>
      <c r="Q8425" s="1" t="s">
        <v>55</v>
      </c>
      <c r="R8425" s="1" t="s">
        <v>56</v>
      </c>
      <c r="T8425" s="1" t="s">
        <v>8016</v>
      </c>
      <c r="U8425" s="1" t="s">
        <v>59</v>
      </c>
      <c r="Z8425" s="1" t="s">
        <v>60</v>
      </c>
      <c r="AD8425" s="1" t="s">
        <v>60</v>
      </c>
      <c r="AT8425" s="1" t="s">
        <v>372</v>
      </c>
      <c r="AU8425" s="1" t="s">
        <v>372</v>
      </c>
      <c r="AV8425" s="1" t="s">
        <v>572</v>
      </c>
      <c r="AX8425" s="3" t="str">
        <f t="array" ref="AX8425">TEXTJOIN(", ", TRUE, IF(X8425:AS8425="Y", X$1:AS$1, IF(X8425:AS8425&lt;&gt;"", X$1:AS$1 &amp; ": " &amp; X8425:AS8425, "")))
</f>
        <v>Fentanyl, Ethanol</v>
      </c>
    </row>
    <row r="8426">
      <c r="A8426" s="2">
        <v>42062.0</v>
      </c>
      <c r="B8426" s="1" t="s">
        <v>86</v>
      </c>
      <c r="C8426" s="1">
        <v>45.0</v>
      </c>
      <c r="D8426" s="1" t="s">
        <v>51</v>
      </c>
      <c r="E8426" s="1" t="s">
        <v>63</v>
      </c>
      <c r="G8426" s="1" t="s">
        <v>91</v>
      </c>
      <c r="H8426" s="1" t="s">
        <v>91</v>
      </c>
      <c r="I8426" s="1" t="s">
        <v>55</v>
      </c>
      <c r="J8426" s="1" t="s">
        <v>91</v>
      </c>
      <c r="M8426" s="1" t="s">
        <v>56</v>
      </c>
      <c r="O8426" s="1" t="s">
        <v>91</v>
      </c>
      <c r="P8426" s="1" t="s">
        <v>91</v>
      </c>
      <c r="Q8426" s="1" t="s">
        <v>55</v>
      </c>
      <c r="R8426" s="1" t="s">
        <v>56</v>
      </c>
      <c r="T8426" s="1" t="s">
        <v>8017</v>
      </c>
      <c r="U8426" s="1" t="s">
        <v>59</v>
      </c>
      <c r="W8426" s="1" t="s">
        <v>60</v>
      </c>
      <c r="X8426" s="1" t="s">
        <v>60</v>
      </c>
      <c r="Z8426" s="1" t="s">
        <v>60</v>
      </c>
      <c r="AD8426" s="1" t="s">
        <v>60</v>
      </c>
      <c r="AP8426" s="1" t="s">
        <v>60</v>
      </c>
      <c r="AR8426" s="1" t="s">
        <v>60</v>
      </c>
      <c r="AT8426" s="1" t="s">
        <v>110</v>
      </c>
      <c r="AU8426" s="1" t="s">
        <v>110</v>
      </c>
      <c r="AV8426" s="1" t="s">
        <v>111</v>
      </c>
      <c r="AX8426" s="3" t="str">
        <f t="array" ref="AX8426">TEXTJOIN(", ", TRUE, IF(X8426:AS8426="Y", X$1:AS$1, IF(X8426:AS8426&lt;&gt;"", X$1:AS$1 &amp; ": " &amp; X8426:AS8426, "")))
</f>
        <v>Heroin, Fentanyl, Ethanol, Heroin/Morph/Codeine, Any Opioid</v>
      </c>
    </row>
    <row r="8427">
      <c r="A8427" s="2">
        <v>43882.0</v>
      </c>
      <c r="B8427" s="1" t="s">
        <v>50</v>
      </c>
      <c r="C8427" s="1">
        <v>43.0</v>
      </c>
      <c r="D8427" s="1" t="s">
        <v>76</v>
      </c>
      <c r="E8427" s="1" t="s">
        <v>63</v>
      </c>
      <c r="G8427" s="1" t="s">
        <v>64</v>
      </c>
      <c r="H8427" s="1" t="s">
        <v>65</v>
      </c>
      <c r="I8427" s="1" t="s">
        <v>55</v>
      </c>
      <c r="J8427" s="1" t="s">
        <v>64</v>
      </c>
      <c r="K8427" s="1" t="s">
        <v>65</v>
      </c>
      <c r="L8427" s="1" t="s">
        <v>55</v>
      </c>
      <c r="M8427" s="1" t="s">
        <v>56</v>
      </c>
      <c r="N8427" s="1" t="s">
        <v>136</v>
      </c>
      <c r="O8427" s="1" t="s">
        <v>64</v>
      </c>
      <c r="P8427" s="1" t="s">
        <v>65</v>
      </c>
      <c r="Q8427" s="1" t="s">
        <v>55</v>
      </c>
      <c r="R8427" s="1" t="s">
        <v>56</v>
      </c>
      <c r="T8427" s="1" t="s">
        <v>8018</v>
      </c>
      <c r="U8427" s="1" t="s">
        <v>59</v>
      </c>
      <c r="Y8427" s="1" t="s">
        <v>60</v>
      </c>
      <c r="Z8427" s="1" t="s">
        <v>60</v>
      </c>
      <c r="AF8427" s="1" t="s">
        <v>60</v>
      </c>
      <c r="AR8427" s="1" t="s">
        <v>60</v>
      </c>
      <c r="AT8427" s="1" t="s">
        <v>69</v>
      </c>
      <c r="AU8427" s="1" t="s">
        <v>69</v>
      </c>
      <c r="AV8427" s="1" t="s">
        <v>70</v>
      </c>
      <c r="AX8427" s="3" t="str">
        <f t="array" ref="AX8427">TEXTJOIN(", ", TRUE, IF(X8427:AS8427="Y", X$1:AS$1, IF(X8427:AS8427&lt;&gt;"", X$1:AS$1 &amp; ": " &amp; X8427:AS8427, "")))
</f>
        <v>Cocaine, Fentanyl, Benzodiazepine, Any Opioid</v>
      </c>
    </row>
    <row r="8428">
      <c r="A8428" s="2">
        <v>44024.0</v>
      </c>
      <c r="B8428" s="1" t="s">
        <v>50</v>
      </c>
      <c r="C8428" s="1">
        <v>31.0</v>
      </c>
      <c r="D8428" s="1" t="s">
        <v>51</v>
      </c>
      <c r="E8428" s="1" t="s">
        <v>63</v>
      </c>
      <c r="G8428" s="1" t="s">
        <v>731</v>
      </c>
      <c r="H8428" s="1" t="s">
        <v>103</v>
      </c>
      <c r="I8428" s="1" t="s">
        <v>55</v>
      </c>
      <c r="J8428" s="1" t="s">
        <v>731</v>
      </c>
      <c r="K8428" s="1" t="s">
        <v>103</v>
      </c>
      <c r="L8428" s="1" t="s">
        <v>55</v>
      </c>
      <c r="M8428" s="1" t="s">
        <v>333</v>
      </c>
      <c r="N8428" s="1" t="s">
        <v>155</v>
      </c>
      <c r="O8428" s="1" t="s">
        <v>103</v>
      </c>
      <c r="P8428" s="1" t="s">
        <v>103</v>
      </c>
      <c r="Q8428" s="1" t="s">
        <v>55</v>
      </c>
      <c r="R8428" s="1" t="s">
        <v>67</v>
      </c>
      <c r="T8428" s="1" t="s">
        <v>5559</v>
      </c>
      <c r="U8428" s="1" t="s">
        <v>59</v>
      </c>
      <c r="Y8428" s="1" t="s">
        <v>60</v>
      </c>
      <c r="AO8428" s="1" t="s">
        <v>60</v>
      </c>
      <c r="AR8428" s="1" t="s">
        <v>60</v>
      </c>
      <c r="AT8428" s="1" t="s">
        <v>735</v>
      </c>
      <c r="AU8428" s="1" t="s">
        <v>735</v>
      </c>
      <c r="AV8428" s="1" t="s">
        <v>168</v>
      </c>
      <c r="AX8428" s="3" t="str">
        <f t="array" ref="AX8428">TEXTJOIN(", ", TRUE, IF(X8428:AS8428="Y", X$1:AS$1, IF(X8428:AS8428&lt;&gt;"", X$1:AS$1 &amp; ": " &amp; X8428:AS8428, "")))
</f>
        <v>Cocaine, Opiate NOS, Any Opioid</v>
      </c>
    </row>
    <row r="8429">
      <c r="A8429" s="4">
        <v>43059.0</v>
      </c>
      <c r="B8429" s="1" t="s">
        <v>86</v>
      </c>
      <c r="C8429" s="1">
        <v>43.0</v>
      </c>
      <c r="D8429" s="1" t="s">
        <v>51</v>
      </c>
      <c r="E8429" s="1" t="s">
        <v>63</v>
      </c>
      <c r="G8429" s="1" t="s">
        <v>8019</v>
      </c>
      <c r="H8429" s="1" t="s">
        <v>8020</v>
      </c>
      <c r="I8429" s="1" t="s">
        <v>2201</v>
      </c>
      <c r="J8429" s="1" t="s">
        <v>120</v>
      </c>
      <c r="K8429" s="1" t="s">
        <v>121</v>
      </c>
      <c r="L8429" s="1" t="s">
        <v>55</v>
      </c>
      <c r="M8429" s="1" t="s">
        <v>56</v>
      </c>
      <c r="N8429" s="1" t="s">
        <v>119</v>
      </c>
      <c r="O8429" s="1" t="s">
        <v>120</v>
      </c>
      <c r="P8429" s="1" t="s">
        <v>121</v>
      </c>
      <c r="Q8429" s="1" t="s">
        <v>55</v>
      </c>
      <c r="R8429" s="1" t="s">
        <v>44</v>
      </c>
      <c r="S8429" s="1" t="s">
        <v>1414</v>
      </c>
      <c r="T8429" s="1" t="s">
        <v>8021</v>
      </c>
      <c r="U8429" s="1" t="s">
        <v>59</v>
      </c>
      <c r="Y8429" s="1" t="s">
        <v>60</v>
      </c>
      <c r="Z8429" s="1" t="s">
        <v>60</v>
      </c>
      <c r="AU8429" s="1" t="s">
        <v>236</v>
      </c>
      <c r="AV8429" s="1" t="s">
        <v>123</v>
      </c>
      <c r="AX8429" s="3" t="str">
        <f t="array" ref="AX8429">TEXTJOIN(", ", TRUE, IF(X8429:AS8429="Y", X$1:AS$1, IF(X8429:AS8429&lt;&gt;"", X$1:AS$1 &amp; ": " &amp; X8429:AS8429, "")))
</f>
        <v>Cocaine, Fentanyl</v>
      </c>
    </row>
    <row r="8430">
      <c r="A8430" s="2">
        <v>42280.0</v>
      </c>
      <c r="B8430" s="1" t="s">
        <v>86</v>
      </c>
      <c r="C8430" s="1">
        <v>49.0</v>
      </c>
      <c r="D8430" s="1" t="s">
        <v>76</v>
      </c>
      <c r="E8430" s="1" t="s">
        <v>63</v>
      </c>
      <c r="G8430" s="1" t="s">
        <v>352</v>
      </c>
      <c r="H8430" s="1" t="s">
        <v>54</v>
      </c>
      <c r="I8430" s="1" t="s">
        <v>55</v>
      </c>
      <c r="J8430" s="1" t="s">
        <v>54</v>
      </c>
      <c r="O8430" s="1" t="s">
        <v>160</v>
      </c>
      <c r="P8430" s="1" t="s">
        <v>54</v>
      </c>
      <c r="Q8430" s="1" t="s">
        <v>55</v>
      </c>
      <c r="R8430" s="1" t="s">
        <v>44</v>
      </c>
      <c r="T8430" s="1" t="s">
        <v>8022</v>
      </c>
      <c r="U8430" s="1" t="s">
        <v>59</v>
      </c>
      <c r="AD8430" s="1" t="s">
        <v>60</v>
      </c>
      <c r="AF8430" s="1" t="s">
        <v>60</v>
      </c>
      <c r="AR8430" s="1" t="s">
        <v>1107</v>
      </c>
      <c r="AT8430" s="1" t="s">
        <v>354</v>
      </c>
      <c r="AU8430" s="1" t="s">
        <v>234</v>
      </c>
      <c r="AV8430" s="1" t="s">
        <v>164</v>
      </c>
      <c r="AX8430" s="3" t="str">
        <f t="array" ref="AX8430">TEXTJOIN(", ", TRUE, IF(X8430:AS8430="Y", X$1:AS$1, IF(X8430:AS8430&lt;&gt;"", X$1:AS$1 &amp; ": " &amp; X8430:AS8430, "")))
</f>
        <v>Ethanol, Benzodiazepine, Any Opioid: N</v>
      </c>
    </row>
    <row r="8431">
      <c r="A8431" s="2">
        <v>42797.0</v>
      </c>
      <c r="B8431" s="1" t="s">
        <v>86</v>
      </c>
      <c r="C8431" s="1">
        <v>23.0</v>
      </c>
      <c r="D8431" s="1" t="s">
        <v>76</v>
      </c>
      <c r="E8431" s="1" t="s">
        <v>63</v>
      </c>
      <c r="G8431" s="1" t="s">
        <v>185</v>
      </c>
      <c r="H8431" s="1" t="s">
        <v>91</v>
      </c>
      <c r="I8431" s="1" t="s">
        <v>55</v>
      </c>
      <c r="J8431" s="1" t="s">
        <v>185</v>
      </c>
      <c r="K8431" s="1" t="s">
        <v>91</v>
      </c>
      <c r="L8431" s="1" t="s">
        <v>55</v>
      </c>
      <c r="M8431" s="1" t="s">
        <v>56</v>
      </c>
      <c r="N8431" s="1" t="s">
        <v>136</v>
      </c>
      <c r="O8431" s="1" t="s">
        <v>185</v>
      </c>
      <c r="P8431" s="1" t="s">
        <v>91</v>
      </c>
      <c r="Q8431" s="1" t="s">
        <v>55</v>
      </c>
      <c r="R8431" s="1" t="s">
        <v>67</v>
      </c>
      <c r="T8431" s="1" t="s">
        <v>8023</v>
      </c>
      <c r="U8431" s="1" t="s">
        <v>59</v>
      </c>
      <c r="Y8431" s="1" t="s">
        <v>60</v>
      </c>
      <c r="AT8431" s="1" t="s">
        <v>188</v>
      </c>
      <c r="AU8431" s="1" t="s">
        <v>188</v>
      </c>
      <c r="AV8431" s="1" t="s">
        <v>189</v>
      </c>
      <c r="AX8431" s="3" t="str">
        <f t="array" ref="AX8431">TEXTJOIN(", ", TRUE, IF(X8431:AS8431="Y", X$1:AS$1, IF(X8431:AS8431&lt;&gt;"", X$1:AS$1 &amp; ": " &amp; X8431:AS8431, "")))
</f>
        <v>Cocaine</v>
      </c>
    </row>
    <row r="8432">
      <c r="A8432" s="2">
        <v>41432.0</v>
      </c>
      <c r="B8432" s="1" t="s">
        <v>50</v>
      </c>
      <c r="C8432" s="1">
        <v>63.0</v>
      </c>
      <c r="D8432" s="1" t="s">
        <v>51</v>
      </c>
      <c r="E8432" s="1" t="s">
        <v>63</v>
      </c>
      <c r="G8432" s="1" t="s">
        <v>91</v>
      </c>
      <c r="H8432" s="1" t="s">
        <v>91</v>
      </c>
      <c r="J8432" s="1" t="s">
        <v>91</v>
      </c>
      <c r="L8432" s="1" t="s">
        <v>55</v>
      </c>
      <c r="M8432" s="1" t="s">
        <v>56</v>
      </c>
      <c r="N8432" s="1" t="s">
        <v>136</v>
      </c>
      <c r="O8432" s="1" t="s">
        <v>91</v>
      </c>
      <c r="P8432" s="1" t="s">
        <v>91</v>
      </c>
      <c r="R8432" s="1" t="s">
        <v>67</v>
      </c>
      <c r="T8432" s="1" t="s">
        <v>729</v>
      </c>
      <c r="U8432" s="1" t="s">
        <v>59</v>
      </c>
      <c r="Y8432" s="1" t="s">
        <v>60</v>
      </c>
      <c r="AT8432" s="1" t="s">
        <v>110</v>
      </c>
      <c r="AU8432" s="1" t="s">
        <v>110</v>
      </c>
      <c r="AV8432" s="1" t="s">
        <v>111</v>
      </c>
      <c r="AX8432" s="3" t="str">
        <f t="array" ref="AX8432">TEXTJOIN(", ", TRUE, IF(X8432:AS8432="Y", X$1:AS$1, IF(X8432:AS8432&lt;&gt;"", X$1:AS$1 &amp; ": " &amp; X8432:AS8432, "")))
</f>
        <v>Cocaine</v>
      </c>
    </row>
    <row r="8433">
      <c r="A8433" s="2">
        <v>43654.0</v>
      </c>
      <c r="B8433" s="1" t="s">
        <v>50</v>
      </c>
      <c r="C8433" s="1">
        <v>66.0</v>
      </c>
      <c r="D8433" s="1" t="s">
        <v>51</v>
      </c>
      <c r="E8433" s="1" t="s">
        <v>63</v>
      </c>
      <c r="G8433" s="1" t="s">
        <v>64</v>
      </c>
      <c r="H8433" s="1" t="s">
        <v>65</v>
      </c>
      <c r="I8433" s="1" t="s">
        <v>55</v>
      </c>
      <c r="J8433" s="1" t="s">
        <v>64</v>
      </c>
      <c r="K8433" s="1" t="s">
        <v>65</v>
      </c>
      <c r="L8433" s="1" t="s">
        <v>55</v>
      </c>
      <c r="M8433" s="1" t="s">
        <v>56</v>
      </c>
      <c r="N8433" s="1" t="s">
        <v>136</v>
      </c>
      <c r="O8433" s="1" t="s">
        <v>64</v>
      </c>
      <c r="P8433" s="1" t="s">
        <v>65</v>
      </c>
      <c r="Q8433" s="1" t="s">
        <v>55</v>
      </c>
      <c r="R8433" s="1" t="s">
        <v>56</v>
      </c>
      <c r="T8433" s="1" t="s">
        <v>1193</v>
      </c>
      <c r="U8433" s="1" t="s">
        <v>59</v>
      </c>
      <c r="V8433" s="1" t="s">
        <v>360</v>
      </c>
      <c r="Y8433" s="1" t="s">
        <v>60</v>
      </c>
      <c r="AD8433" s="1" t="s">
        <v>60</v>
      </c>
      <c r="AT8433" s="1" t="s">
        <v>69</v>
      </c>
      <c r="AU8433" s="1" t="s">
        <v>69</v>
      </c>
      <c r="AV8433" s="1" t="s">
        <v>70</v>
      </c>
      <c r="AX8433" s="3" t="str">
        <f t="array" ref="AX8433">TEXTJOIN(", ", TRUE, IF(X8433:AS8433="Y", X$1:AS$1, IF(X8433:AS8433&lt;&gt;"", X$1:AS$1 &amp; ": " &amp; X8433:AS8433, "")))
</f>
        <v>Cocaine, Ethanol</v>
      </c>
    </row>
    <row r="8434">
      <c r="A8434" s="4">
        <v>43446.0</v>
      </c>
      <c r="B8434" s="1" t="s">
        <v>50</v>
      </c>
      <c r="C8434" s="1">
        <v>55.0</v>
      </c>
      <c r="D8434" s="1" t="s">
        <v>51</v>
      </c>
      <c r="E8434" s="1" t="s">
        <v>63</v>
      </c>
      <c r="F8434" s="1" t="s">
        <v>137</v>
      </c>
      <c r="G8434" s="1" t="s">
        <v>91</v>
      </c>
      <c r="H8434" s="1" t="s">
        <v>91</v>
      </c>
      <c r="I8434" s="1" t="s">
        <v>55</v>
      </c>
      <c r="J8434" s="1" t="s">
        <v>91</v>
      </c>
      <c r="K8434" s="1" t="s">
        <v>91</v>
      </c>
      <c r="M8434" s="1" t="s">
        <v>56</v>
      </c>
      <c r="N8434" s="1" t="s">
        <v>119</v>
      </c>
      <c r="O8434" s="1" t="s">
        <v>91</v>
      </c>
      <c r="P8434" s="1" t="s">
        <v>91</v>
      </c>
      <c r="Q8434" s="1" t="s">
        <v>55</v>
      </c>
      <c r="R8434" s="1" t="s">
        <v>56</v>
      </c>
      <c r="T8434" s="1" t="s">
        <v>83</v>
      </c>
      <c r="U8434" s="1" t="s">
        <v>59</v>
      </c>
      <c r="Z8434" s="1" t="s">
        <v>60</v>
      </c>
      <c r="AR8434" s="1" t="s">
        <v>60</v>
      </c>
      <c r="AT8434" s="1" t="s">
        <v>110</v>
      </c>
      <c r="AU8434" s="1" t="s">
        <v>110</v>
      </c>
      <c r="AV8434" s="1" t="s">
        <v>111</v>
      </c>
      <c r="AX8434" s="3" t="str">
        <f t="array" ref="AX8434">TEXTJOIN(", ", TRUE, IF(X8434:AS8434="Y", X$1:AS$1, IF(X8434:AS8434&lt;&gt;"", X$1:AS$1 &amp; ": " &amp; X8434:AS8434, "")))
</f>
        <v>Fentanyl, Any Opioid</v>
      </c>
    </row>
    <row r="8435">
      <c r="A8435" s="4">
        <v>44491.0</v>
      </c>
      <c r="B8435" s="1" t="s">
        <v>50</v>
      </c>
      <c r="C8435" s="1">
        <v>26.0</v>
      </c>
      <c r="D8435" s="1" t="s">
        <v>51</v>
      </c>
      <c r="E8435" s="1" t="s">
        <v>63</v>
      </c>
      <c r="G8435" s="1" t="s">
        <v>545</v>
      </c>
      <c r="H8435" s="1" t="s">
        <v>263</v>
      </c>
      <c r="I8435" s="1" t="s">
        <v>55</v>
      </c>
      <c r="J8435" s="1" t="s">
        <v>283</v>
      </c>
      <c r="K8435" s="1" t="s">
        <v>263</v>
      </c>
      <c r="L8435" s="1" t="s">
        <v>55</v>
      </c>
      <c r="M8435" s="1" t="s">
        <v>56</v>
      </c>
      <c r="N8435" s="1" t="s">
        <v>155</v>
      </c>
      <c r="O8435" s="1" t="s">
        <v>545</v>
      </c>
      <c r="P8435" s="1" t="s">
        <v>263</v>
      </c>
      <c r="Q8435" s="1" t="s">
        <v>55</v>
      </c>
      <c r="R8435" s="1" t="s">
        <v>56</v>
      </c>
      <c r="T8435" s="1" t="s">
        <v>8024</v>
      </c>
      <c r="U8435" s="1" t="s">
        <v>59</v>
      </c>
      <c r="Z8435" s="1" t="s">
        <v>60</v>
      </c>
      <c r="AD8435" s="1" t="s">
        <v>60</v>
      </c>
      <c r="AM8435" s="1" t="s">
        <v>60</v>
      </c>
      <c r="AR8435" s="1" t="s">
        <v>60</v>
      </c>
      <c r="AT8435" s="1" t="s">
        <v>547</v>
      </c>
      <c r="AU8435" s="1" t="s">
        <v>287</v>
      </c>
      <c r="AV8435" s="1" t="s">
        <v>548</v>
      </c>
      <c r="AX8435" s="3" t="str">
        <f t="array" ref="AX8435">TEXTJOIN(", ", TRUE, IF(X8435:AS8435="Y", X$1:AS$1, IF(X8435:AS8435&lt;&gt;"", X$1:AS$1 &amp; ": " &amp; X8435:AS8435, "")))
</f>
        <v>Fentanyl, Ethanol, Xylazine, Any Opioid</v>
      </c>
    </row>
    <row r="8436">
      <c r="A8436" s="2">
        <v>43222.0</v>
      </c>
      <c r="B8436" s="1" t="s">
        <v>50</v>
      </c>
      <c r="C8436" s="1">
        <v>48.0</v>
      </c>
      <c r="D8436" s="1" t="s">
        <v>51</v>
      </c>
      <c r="E8436" s="1" t="s">
        <v>52</v>
      </c>
      <c r="J8436" s="1" t="s">
        <v>256</v>
      </c>
      <c r="K8436" s="1" t="s">
        <v>103</v>
      </c>
      <c r="M8436" s="1" t="s">
        <v>1120</v>
      </c>
      <c r="N8436" s="1" t="s">
        <v>276</v>
      </c>
      <c r="O8436" s="1" t="s">
        <v>256</v>
      </c>
      <c r="P8436" s="1" t="s">
        <v>103</v>
      </c>
      <c r="Q8436" s="1" t="s">
        <v>55</v>
      </c>
      <c r="R8436" s="1" t="s">
        <v>67</v>
      </c>
      <c r="T8436" s="1" t="s">
        <v>8025</v>
      </c>
      <c r="U8436" s="1" t="s">
        <v>59</v>
      </c>
      <c r="X8436" s="1" t="s">
        <v>60</v>
      </c>
      <c r="Y8436" s="1" t="s">
        <v>60</v>
      </c>
      <c r="Z8436" s="1" t="s">
        <v>60</v>
      </c>
      <c r="AD8436" s="1" t="s">
        <v>60</v>
      </c>
      <c r="AP8436" s="1" t="s">
        <v>60</v>
      </c>
      <c r="AR8436" s="1" t="s">
        <v>60</v>
      </c>
      <c r="AT8436" s="1" t="s">
        <v>62</v>
      </c>
      <c r="AU8436" s="1" t="s">
        <v>282</v>
      </c>
      <c r="AV8436" s="1" t="s">
        <v>260</v>
      </c>
      <c r="AX8436" s="3" t="str">
        <f t="array" ref="AX8436">TEXTJOIN(", ", TRUE, IF(X8436:AS8436="Y", X$1:AS$1, IF(X8436:AS8436&lt;&gt;"", X$1:AS$1 &amp; ": " &amp; X8436:AS8436, "")))
</f>
        <v>Heroin, Cocaine, Fentanyl, Ethanol, Heroin/Morph/Codeine, Any Opioid</v>
      </c>
    </row>
    <row r="8437">
      <c r="A8437" s="4">
        <v>42724.0</v>
      </c>
      <c r="B8437" s="1" t="s">
        <v>50</v>
      </c>
      <c r="C8437" s="1">
        <v>72.0</v>
      </c>
      <c r="D8437" s="1" t="s">
        <v>76</v>
      </c>
      <c r="E8437" s="1" t="s">
        <v>63</v>
      </c>
      <c r="G8437" s="1" t="s">
        <v>3458</v>
      </c>
      <c r="H8437" s="1" t="s">
        <v>91</v>
      </c>
      <c r="I8437" s="1" t="s">
        <v>55</v>
      </c>
      <c r="J8437" s="1" t="s">
        <v>3458</v>
      </c>
      <c r="O8437" s="1" t="s">
        <v>3458</v>
      </c>
      <c r="R8437" s="1" t="s">
        <v>56</v>
      </c>
      <c r="T8437" s="1" t="s">
        <v>8026</v>
      </c>
      <c r="U8437" s="1" t="s">
        <v>59</v>
      </c>
      <c r="AB8437" s="1" t="s">
        <v>60</v>
      </c>
      <c r="AD8437" s="1" t="s">
        <v>60</v>
      </c>
      <c r="AE8437" s="1" t="s">
        <v>60</v>
      </c>
      <c r="AR8437" s="1" t="s">
        <v>60</v>
      </c>
      <c r="AT8437" s="1" t="s">
        <v>3460</v>
      </c>
      <c r="AU8437" s="1" t="s">
        <v>3460</v>
      </c>
      <c r="AV8437" s="1" t="s">
        <v>3461</v>
      </c>
      <c r="AX8437" s="3" t="str">
        <f t="array" ref="AX8437">TEXTJOIN(", ", TRUE, IF(X8437:AS8437="Y", X$1:AS$1, IF(X8437:AS8437&lt;&gt;"", X$1:AS$1 &amp; ": " &amp; X8437:AS8437, "")))
</f>
        <v>Oxycodone, Ethanol, Hydrocodone, Any Opioid</v>
      </c>
    </row>
    <row r="8438">
      <c r="A8438" s="2">
        <v>43162.0</v>
      </c>
      <c r="B8438" s="1" t="s">
        <v>50</v>
      </c>
      <c r="C8438" s="1">
        <v>51.0</v>
      </c>
      <c r="D8438" s="1" t="s">
        <v>76</v>
      </c>
      <c r="E8438" s="1" t="s">
        <v>63</v>
      </c>
      <c r="G8438" s="1" t="s">
        <v>1085</v>
      </c>
      <c r="H8438" s="1" t="s">
        <v>103</v>
      </c>
      <c r="I8438" s="1" t="s">
        <v>55</v>
      </c>
      <c r="J8438" s="1" t="s">
        <v>216</v>
      </c>
      <c r="K8438" s="1" t="s">
        <v>103</v>
      </c>
      <c r="M8438" s="1" t="s">
        <v>56</v>
      </c>
      <c r="N8438" s="1" t="s">
        <v>119</v>
      </c>
      <c r="O8438" s="1" t="s">
        <v>82</v>
      </c>
      <c r="P8438" s="1" t="s">
        <v>54</v>
      </c>
      <c r="Q8438" s="1" t="s">
        <v>55</v>
      </c>
      <c r="R8438" s="1" t="s">
        <v>67</v>
      </c>
      <c r="T8438" s="1" t="s">
        <v>8027</v>
      </c>
      <c r="U8438" s="1" t="s">
        <v>59</v>
      </c>
      <c r="X8438" s="1" t="s">
        <v>60</v>
      </c>
      <c r="Y8438" s="1" t="s">
        <v>60</v>
      </c>
      <c r="Z8438" s="1" t="s">
        <v>60</v>
      </c>
      <c r="AP8438" s="1" t="s">
        <v>60</v>
      </c>
      <c r="AR8438" s="1" t="s">
        <v>60</v>
      </c>
      <c r="AT8438" s="1" t="s">
        <v>1087</v>
      </c>
      <c r="AU8438" s="1" t="s">
        <v>218</v>
      </c>
      <c r="AV8438" s="1" t="s">
        <v>85</v>
      </c>
      <c r="AX8438" s="3" t="str">
        <f t="array" ref="AX8438">TEXTJOIN(", ", TRUE, IF(X8438:AS8438="Y", X$1:AS$1, IF(X8438:AS8438&lt;&gt;"", X$1:AS$1 &amp; ": " &amp; X8438:AS8438, "")))
</f>
        <v>Heroin, Cocaine, Fentanyl, Heroin/Morph/Codeine, Any Opioid</v>
      </c>
    </row>
    <row r="8439">
      <c r="A8439" s="4">
        <v>43811.0</v>
      </c>
      <c r="B8439" s="1" t="s">
        <v>50</v>
      </c>
      <c r="C8439" s="1">
        <v>42.0</v>
      </c>
      <c r="D8439" s="1" t="s">
        <v>51</v>
      </c>
      <c r="E8439" s="1" t="s">
        <v>63</v>
      </c>
      <c r="G8439" s="1" t="s">
        <v>91</v>
      </c>
      <c r="H8439" s="1" t="s">
        <v>91</v>
      </c>
      <c r="I8439" s="1" t="s">
        <v>55</v>
      </c>
      <c r="J8439" s="1" t="s">
        <v>91</v>
      </c>
      <c r="K8439" s="1" t="s">
        <v>91</v>
      </c>
      <c r="L8439" s="1" t="s">
        <v>55</v>
      </c>
      <c r="M8439" s="1" t="s">
        <v>56</v>
      </c>
      <c r="N8439" s="1" t="s">
        <v>136</v>
      </c>
      <c r="O8439" s="1" t="s">
        <v>91</v>
      </c>
      <c r="P8439" s="1" t="s">
        <v>91</v>
      </c>
      <c r="Q8439" s="1" t="s">
        <v>55</v>
      </c>
      <c r="R8439" s="1" t="s">
        <v>56</v>
      </c>
      <c r="T8439" s="1" t="s">
        <v>2272</v>
      </c>
      <c r="U8439" s="1" t="s">
        <v>59</v>
      </c>
      <c r="Z8439" s="1" t="s">
        <v>60</v>
      </c>
      <c r="AR8439" s="1" t="s">
        <v>60</v>
      </c>
      <c r="AT8439" s="1" t="s">
        <v>110</v>
      </c>
      <c r="AU8439" s="1" t="s">
        <v>110</v>
      </c>
      <c r="AV8439" s="1" t="s">
        <v>111</v>
      </c>
      <c r="AX8439" s="3" t="str">
        <f t="array" ref="AX8439">TEXTJOIN(", ", TRUE, IF(X8439:AS8439="Y", X$1:AS$1, IF(X8439:AS8439&lt;&gt;"", X$1:AS$1 &amp; ": " &amp; X8439:AS8439, "")))
</f>
        <v>Fentanyl, Any Opioid</v>
      </c>
    </row>
    <row r="8440">
      <c r="A8440" s="2">
        <v>41611.0</v>
      </c>
      <c r="B8440" s="1" t="s">
        <v>50</v>
      </c>
      <c r="C8440" s="1">
        <v>66.0</v>
      </c>
      <c r="D8440" s="1" t="s">
        <v>51</v>
      </c>
      <c r="E8440" s="1" t="s">
        <v>63</v>
      </c>
      <c r="F8440" s="1" t="s">
        <v>137</v>
      </c>
      <c r="G8440" s="1" t="s">
        <v>256</v>
      </c>
      <c r="H8440" s="1" t="s">
        <v>103</v>
      </c>
      <c r="J8440" s="1" t="s">
        <v>256</v>
      </c>
      <c r="L8440" s="1" t="s">
        <v>55</v>
      </c>
      <c r="M8440" s="1" t="s">
        <v>56</v>
      </c>
      <c r="N8440" s="1" t="s">
        <v>104</v>
      </c>
      <c r="O8440" s="1" t="s">
        <v>256</v>
      </c>
      <c r="P8440" s="1" t="s">
        <v>103</v>
      </c>
      <c r="R8440" s="1" t="s">
        <v>67</v>
      </c>
      <c r="T8440" s="1" t="s">
        <v>8028</v>
      </c>
      <c r="U8440" s="1" t="s">
        <v>59</v>
      </c>
      <c r="AD8440" s="1" t="s">
        <v>60</v>
      </c>
      <c r="AF8440" s="1" t="s">
        <v>60</v>
      </c>
      <c r="AT8440" s="1" t="s">
        <v>282</v>
      </c>
      <c r="AU8440" s="1" t="s">
        <v>282</v>
      </c>
      <c r="AV8440" s="1" t="s">
        <v>260</v>
      </c>
      <c r="AX8440" s="3" t="str">
        <f t="array" ref="AX8440">TEXTJOIN(", ", TRUE, IF(X8440:AS8440="Y", X$1:AS$1, IF(X8440:AS8440&lt;&gt;"", X$1:AS$1 &amp; ": " &amp; X8440:AS8440, "")))
</f>
        <v>Ethanol, Benzodiazepine</v>
      </c>
    </row>
    <row r="8441">
      <c r="A8441" s="4">
        <v>44116.0</v>
      </c>
      <c r="B8441" s="1" t="s">
        <v>50</v>
      </c>
      <c r="C8441" s="1">
        <v>41.0</v>
      </c>
      <c r="D8441" s="1" t="s">
        <v>76</v>
      </c>
      <c r="E8441" s="1" t="s">
        <v>63</v>
      </c>
      <c r="G8441" s="1" t="s">
        <v>90</v>
      </c>
      <c r="H8441" s="1" t="s">
        <v>91</v>
      </c>
      <c r="I8441" s="1" t="s">
        <v>55</v>
      </c>
      <c r="J8441" s="1" t="s">
        <v>90</v>
      </c>
      <c r="K8441" s="1" t="s">
        <v>91</v>
      </c>
      <c r="L8441" s="1" t="s">
        <v>55</v>
      </c>
      <c r="M8441" s="1" t="s">
        <v>56</v>
      </c>
      <c r="N8441" s="1" t="s">
        <v>7671</v>
      </c>
      <c r="O8441" s="1" t="s">
        <v>90</v>
      </c>
      <c r="P8441" s="1" t="s">
        <v>91</v>
      </c>
      <c r="Q8441" s="1" t="s">
        <v>55</v>
      </c>
      <c r="R8441" s="1" t="s">
        <v>56</v>
      </c>
      <c r="T8441" s="1" t="s">
        <v>8029</v>
      </c>
      <c r="U8441" s="1" t="s">
        <v>59</v>
      </c>
      <c r="V8441" s="1" t="s">
        <v>8030</v>
      </c>
      <c r="AT8441" s="1" t="s">
        <v>96</v>
      </c>
      <c r="AU8441" s="1" t="s">
        <v>96</v>
      </c>
      <c r="AV8441" s="1" t="s">
        <v>97</v>
      </c>
      <c r="AX8441" s="3" t="str">
        <f t="array" ref="AX8441">TEXTJOIN(", ", TRUE, IF(X8441:AS8441="Y", X$1:AS$1, IF(X8441:AS8441&lt;&gt;"", X$1:AS$1 &amp; ": " &amp; X8441:AS8441, "")))
</f>
        <v/>
      </c>
    </row>
    <row r="8442">
      <c r="A8442" s="4">
        <v>44149.0</v>
      </c>
      <c r="B8442" s="1" t="s">
        <v>50</v>
      </c>
      <c r="C8442" s="1">
        <v>51.0</v>
      </c>
      <c r="D8442" s="1" t="s">
        <v>51</v>
      </c>
      <c r="E8442" s="1" t="s">
        <v>63</v>
      </c>
      <c r="G8442" s="1" t="s">
        <v>54</v>
      </c>
      <c r="H8442" s="1" t="s">
        <v>54</v>
      </c>
      <c r="I8442" s="1" t="s">
        <v>55</v>
      </c>
      <c r="J8442" s="1" t="s">
        <v>54</v>
      </c>
      <c r="K8442" s="1" t="s">
        <v>54</v>
      </c>
      <c r="L8442" s="1" t="s">
        <v>55</v>
      </c>
      <c r="M8442" s="1" t="s">
        <v>56</v>
      </c>
      <c r="N8442" s="1" t="s">
        <v>119</v>
      </c>
      <c r="O8442" s="1" t="s">
        <v>54</v>
      </c>
      <c r="P8442" s="1" t="s">
        <v>54</v>
      </c>
      <c r="Q8442" s="1" t="s">
        <v>55</v>
      </c>
      <c r="R8442" s="1" t="s">
        <v>56</v>
      </c>
      <c r="T8442" s="1" t="s">
        <v>8031</v>
      </c>
      <c r="U8442" s="1" t="s">
        <v>59</v>
      </c>
      <c r="X8442" s="1" t="s">
        <v>60</v>
      </c>
      <c r="AD8442" s="1" t="s">
        <v>60</v>
      </c>
      <c r="AG8442" s="1" t="s">
        <v>60</v>
      </c>
      <c r="AR8442" s="1" t="s">
        <v>60</v>
      </c>
      <c r="AT8442" s="1" t="s">
        <v>234</v>
      </c>
      <c r="AU8442" s="1" t="s">
        <v>234</v>
      </c>
      <c r="AV8442" s="1" t="s">
        <v>641</v>
      </c>
      <c r="AX8442" s="3" t="str">
        <f t="array" ref="AX8442">TEXTJOIN(", ", TRUE, IF(X8442:AS8442="Y", X$1:AS$1, IF(X8442:AS8442&lt;&gt;"", X$1:AS$1 &amp; ": " &amp; X8442:AS8442, "")))
</f>
        <v>Heroin, Ethanol, Methadone, Any Opioid</v>
      </c>
    </row>
    <row r="8443">
      <c r="A8443" s="2">
        <v>43365.0</v>
      </c>
      <c r="B8443" s="1" t="s">
        <v>50</v>
      </c>
      <c r="C8443" s="1">
        <v>34.0</v>
      </c>
      <c r="D8443" s="1" t="s">
        <v>51</v>
      </c>
      <c r="E8443" s="1" t="s">
        <v>63</v>
      </c>
      <c r="F8443" s="1" t="s">
        <v>137</v>
      </c>
      <c r="G8443" s="1" t="s">
        <v>82</v>
      </c>
      <c r="H8443" s="1" t="s">
        <v>54</v>
      </c>
      <c r="I8443" s="1" t="s">
        <v>55</v>
      </c>
      <c r="J8443" s="1" t="s">
        <v>82</v>
      </c>
      <c r="K8443" s="1" t="s">
        <v>54</v>
      </c>
      <c r="M8443" s="1" t="s">
        <v>92</v>
      </c>
      <c r="N8443" s="1" t="s">
        <v>136</v>
      </c>
      <c r="O8443" s="1" t="s">
        <v>82</v>
      </c>
      <c r="P8443" s="1" t="s">
        <v>54</v>
      </c>
      <c r="Q8443" s="1" t="s">
        <v>55</v>
      </c>
      <c r="R8443" s="1" t="s">
        <v>44</v>
      </c>
      <c r="T8443" s="1" t="s">
        <v>8032</v>
      </c>
      <c r="U8443" s="1" t="s">
        <v>59</v>
      </c>
      <c r="X8443" s="1" t="s">
        <v>60</v>
      </c>
      <c r="Z8443" s="1" t="s">
        <v>60</v>
      </c>
      <c r="AA8443" s="1" t="s">
        <v>60</v>
      </c>
      <c r="AP8443" s="1" t="s">
        <v>60</v>
      </c>
      <c r="AR8443" s="1" t="s">
        <v>60</v>
      </c>
      <c r="AT8443" s="1" t="s">
        <v>329</v>
      </c>
      <c r="AU8443" s="1" t="s">
        <v>329</v>
      </c>
      <c r="AV8443" s="1" t="s">
        <v>85</v>
      </c>
      <c r="AX8443" s="3" t="str">
        <f t="array" ref="AX8443">TEXTJOIN(", ", TRUE, IF(X8443:AS8443="Y", X$1:AS$1, IF(X8443:AS8443&lt;&gt;"", X$1:AS$1 &amp; ": " &amp; X8443:AS8443, "")))
</f>
        <v>Heroin, Fentanyl, Fentanyl Analogue, Heroin/Morph/Codeine, Any Opioid</v>
      </c>
    </row>
    <row r="8444">
      <c r="A8444" s="2">
        <v>44205.0</v>
      </c>
      <c r="B8444" s="1" t="s">
        <v>50</v>
      </c>
      <c r="C8444" s="1">
        <v>59.0</v>
      </c>
      <c r="D8444" s="1" t="s">
        <v>51</v>
      </c>
      <c r="E8444" s="1" t="s">
        <v>63</v>
      </c>
      <c r="G8444" s="1" t="s">
        <v>82</v>
      </c>
      <c r="H8444" s="1" t="s">
        <v>54</v>
      </c>
      <c r="I8444" s="1" t="s">
        <v>55</v>
      </c>
      <c r="J8444" s="1" t="s">
        <v>82</v>
      </c>
      <c r="K8444" s="1" t="s">
        <v>54</v>
      </c>
      <c r="L8444" s="1" t="s">
        <v>55</v>
      </c>
      <c r="M8444" s="1" t="s">
        <v>56</v>
      </c>
      <c r="N8444" s="1" t="s">
        <v>66</v>
      </c>
      <c r="O8444" s="1" t="s">
        <v>82</v>
      </c>
      <c r="P8444" s="1" t="s">
        <v>54</v>
      </c>
      <c r="Q8444" s="1" t="s">
        <v>55</v>
      </c>
      <c r="R8444" s="1" t="s">
        <v>44</v>
      </c>
      <c r="S8444" s="1" t="s">
        <v>910</v>
      </c>
      <c r="T8444" s="1" t="s">
        <v>319</v>
      </c>
      <c r="U8444" s="1" t="s">
        <v>59</v>
      </c>
      <c r="Y8444" s="1" t="s">
        <v>60</v>
      </c>
      <c r="Z8444" s="1" t="s">
        <v>60</v>
      </c>
      <c r="AD8444" s="1" t="s">
        <v>60</v>
      </c>
      <c r="AR8444" s="1" t="s">
        <v>60</v>
      </c>
      <c r="AT8444" s="1" t="s">
        <v>329</v>
      </c>
      <c r="AU8444" s="1" t="s">
        <v>329</v>
      </c>
      <c r="AV8444" s="1" t="s">
        <v>85</v>
      </c>
      <c r="AX8444" s="3" t="str">
        <f t="array" ref="AX8444">TEXTJOIN(", ", TRUE, IF(X8444:AS8444="Y", X$1:AS$1, IF(X8444:AS8444&lt;&gt;"", X$1:AS$1 &amp; ": " &amp; X8444:AS8444, "")))
</f>
        <v>Cocaine, Fentanyl, Ethanol, Any Opioid</v>
      </c>
    </row>
    <row r="8445">
      <c r="A8445" s="2">
        <v>42525.0</v>
      </c>
      <c r="B8445" s="1" t="s">
        <v>50</v>
      </c>
      <c r="C8445" s="1">
        <v>41.0</v>
      </c>
      <c r="D8445" s="1" t="s">
        <v>51</v>
      </c>
      <c r="E8445" s="1" t="s">
        <v>63</v>
      </c>
      <c r="F8445" s="1" t="s">
        <v>137</v>
      </c>
      <c r="G8445" s="1" t="s">
        <v>256</v>
      </c>
      <c r="H8445" s="1" t="s">
        <v>103</v>
      </c>
      <c r="I8445" s="1" t="s">
        <v>55</v>
      </c>
      <c r="J8445" s="1" t="s">
        <v>256</v>
      </c>
      <c r="M8445" s="1" t="s">
        <v>56</v>
      </c>
      <c r="N8445" s="1" t="s">
        <v>1252</v>
      </c>
      <c r="O8445" s="1" t="s">
        <v>256</v>
      </c>
      <c r="R8445" s="1" t="s">
        <v>56</v>
      </c>
      <c r="T8445" s="1" t="s">
        <v>8033</v>
      </c>
      <c r="U8445" s="1" t="s">
        <v>59</v>
      </c>
      <c r="Z8445" s="1" t="s">
        <v>60</v>
      </c>
      <c r="AB8445" s="1" t="s">
        <v>60</v>
      </c>
      <c r="AD8445" s="1" t="s">
        <v>60</v>
      </c>
      <c r="AR8445" s="1" t="s">
        <v>60</v>
      </c>
      <c r="AT8445" s="1" t="s">
        <v>282</v>
      </c>
      <c r="AU8445" s="1" t="s">
        <v>282</v>
      </c>
      <c r="AV8445" s="1" t="s">
        <v>260</v>
      </c>
      <c r="AX8445" s="3" t="str">
        <f t="array" ref="AX8445">TEXTJOIN(", ", TRUE, IF(X8445:AS8445="Y", X$1:AS$1, IF(X8445:AS8445&lt;&gt;"", X$1:AS$1 &amp; ": " &amp; X8445:AS8445, "")))
</f>
        <v>Fentanyl, Oxycodone, Ethanol, Any Opioid</v>
      </c>
    </row>
    <row r="8446">
      <c r="A8446" s="2">
        <v>44112.0</v>
      </c>
      <c r="B8446" s="1" t="s">
        <v>50</v>
      </c>
      <c r="C8446" s="1">
        <v>50.0</v>
      </c>
      <c r="D8446" s="1" t="s">
        <v>51</v>
      </c>
      <c r="E8446" s="1" t="s">
        <v>63</v>
      </c>
      <c r="G8446" s="1" t="s">
        <v>98</v>
      </c>
      <c r="H8446" s="1" t="s">
        <v>54</v>
      </c>
      <c r="I8446" s="1" t="s">
        <v>55</v>
      </c>
      <c r="J8446" s="1" t="s">
        <v>98</v>
      </c>
      <c r="K8446" s="1" t="s">
        <v>54</v>
      </c>
      <c r="L8446" s="1" t="s">
        <v>55</v>
      </c>
      <c r="M8446" s="1" t="s">
        <v>56</v>
      </c>
      <c r="N8446" s="1" t="s">
        <v>119</v>
      </c>
      <c r="O8446" s="1" t="s">
        <v>98</v>
      </c>
      <c r="P8446" s="1" t="s">
        <v>54</v>
      </c>
      <c r="Q8446" s="1" t="s">
        <v>55</v>
      </c>
      <c r="R8446" s="1" t="s">
        <v>56</v>
      </c>
      <c r="T8446" s="1" t="s">
        <v>4228</v>
      </c>
      <c r="U8446" s="1" t="s">
        <v>59</v>
      </c>
      <c r="X8446" s="1" t="s">
        <v>60</v>
      </c>
      <c r="Y8446" s="1" t="s">
        <v>60</v>
      </c>
      <c r="Z8446" s="1" t="s">
        <v>60</v>
      </c>
      <c r="AR8446" s="1" t="s">
        <v>60</v>
      </c>
      <c r="AT8446" s="1" t="s">
        <v>100</v>
      </c>
      <c r="AU8446" s="1" t="s">
        <v>100</v>
      </c>
      <c r="AV8446" s="1" t="s">
        <v>101</v>
      </c>
      <c r="AX8446" s="3" t="str">
        <f t="array" ref="AX8446">TEXTJOIN(", ", TRUE, IF(X8446:AS8446="Y", X$1:AS$1, IF(X8446:AS8446&lt;&gt;"", X$1:AS$1 &amp; ": " &amp; X8446:AS8446, "")))
</f>
        <v>Heroin, Cocaine, Fentanyl, Any Opioid</v>
      </c>
    </row>
    <row r="8447">
      <c r="A8447" s="4">
        <v>43768.0</v>
      </c>
      <c r="B8447" s="1" t="s">
        <v>50</v>
      </c>
      <c r="C8447" s="1">
        <v>34.0</v>
      </c>
      <c r="D8447" s="1" t="s">
        <v>51</v>
      </c>
      <c r="E8447" s="1" t="s">
        <v>63</v>
      </c>
      <c r="G8447" s="1" t="s">
        <v>1492</v>
      </c>
      <c r="H8447" s="1" t="s">
        <v>299</v>
      </c>
      <c r="I8447" s="1" t="s">
        <v>55</v>
      </c>
      <c r="J8447" s="1" t="s">
        <v>1492</v>
      </c>
      <c r="K8447" s="1" t="s">
        <v>299</v>
      </c>
      <c r="L8447" s="1" t="s">
        <v>55</v>
      </c>
      <c r="M8447" s="1" t="s">
        <v>56</v>
      </c>
      <c r="N8447" s="1" t="s">
        <v>178</v>
      </c>
      <c r="O8447" s="1" t="s">
        <v>1492</v>
      </c>
      <c r="P8447" s="1" t="s">
        <v>299</v>
      </c>
      <c r="Q8447" s="1" t="s">
        <v>55</v>
      </c>
      <c r="R8447" s="1" t="s">
        <v>56</v>
      </c>
      <c r="T8447" s="1" t="s">
        <v>8034</v>
      </c>
      <c r="U8447" s="1" t="s">
        <v>59</v>
      </c>
      <c r="Z8447" s="1" t="s">
        <v>60</v>
      </c>
      <c r="AF8447" s="1" t="s">
        <v>60</v>
      </c>
      <c r="AR8447" s="1" t="s">
        <v>60</v>
      </c>
      <c r="AS8447" s="1" t="s">
        <v>38</v>
      </c>
      <c r="AT8447" s="1" t="s">
        <v>1495</v>
      </c>
      <c r="AU8447" s="1" t="s">
        <v>1495</v>
      </c>
      <c r="AV8447" s="1" t="s">
        <v>1496</v>
      </c>
      <c r="AX8447" s="3" t="str">
        <f t="array" ref="AX8447">TEXTJOIN(", ", TRUE, IF(X8447:AS8447="Y", X$1:AS$1, IF(X8447:AS8447&lt;&gt;"", X$1:AS$1 &amp; ": " &amp; X8447:AS8447, "")))
</f>
        <v>Fentanyl, Benzodiazepine, Any Opioid, Other: Xylazine</v>
      </c>
    </row>
    <row r="8448">
      <c r="A8448" s="2">
        <v>43723.0</v>
      </c>
      <c r="B8448" s="1" t="s">
        <v>50</v>
      </c>
      <c r="C8448" s="1">
        <v>37.0</v>
      </c>
      <c r="D8448" s="1" t="s">
        <v>76</v>
      </c>
      <c r="E8448" s="1" t="s">
        <v>63</v>
      </c>
      <c r="G8448" s="1" t="s">
        <v>467</v>
      </c>
      <c r="H8448" s="1" t="s">
        <v>65</v>
      </c>
      <c r="I8448" s="1" t="s">
        <v>55</v>
      </c>
      <c r="J8448" s="1" t="s">
        <v>467</v>
      </c>
      <c r="K8448" s="1" t="s">
        <v>65</v>
      </c>
      <c r="L8448" s="1" t="s">
        <v>55</v>
      </c>
      <c r="M8448" s="1" t="s">
        <v>56</v>
      </c>
      <c r="N8448" s="1" t="s">
        <v>178</v>
      </c>
      <c r="O8448" s="1" t="s">
        <v>467</v>
      </c>
      <c r="P8448" s="1" t="s">
        <v>65</v>
      </c>
      <c r="Q8448" s="1" t="s">
        <v>55</v>
      </c>
      <c r="R8448" s="1" t="s">
        <v>56</v>
      </c>
      <c r="T8448" s="1" t="s">
        <v>8035</v>
      </c>
      <c r="U8448" s="1" t="s">
        <v>59</v>
      </c>
      <c r="V8448" s="1" t="s">
        <v>8036</v>
      </c>
      <c r="AB8448" s="1" t="s">
        <v>60</v>
      </c>
      <c r="AF8448" s="1" t="s">
        <v>60</v>
      </c>
      <c r="AG8448" s="1" t="s">
        <v>60</v>
      </c>
      <c r="AR8448" s="1" t="s">
        <v>60</v>
      </c>
      <c r="AT8448" s="1" t="s">
        <v>470</v>
      </c>
      <c r="AU8448" s="1" t="s">
        <v>470</v>
      </c>
      <c r="AV8448" s="1" t="s">
        <v>471</v>
      </c>
      <c r="AX8448" s="3" t="str">
        <f t="array" ref="AX8448">TEXTJOIN(", ", TRUE, IF(X8448:AS8448="Y", X$1:AS$1, IF(X8448:AS8448&lt;&gt;"", X$1:AS$1 &amp; ": " &amp; X8448:AS8448, "")))
</f>
        <v>Oxycodone, Benzodiazepine, Methadone, Any Opioid</v>
      </c>
    </row>
    <row r="8449">
      <c r="A8449" s="2">
        <v>42854.0</v>
      </c>
      <c r="B8449" s="1" t="s">
        <v>86</v>
      </c>
      <c r="C8449" s="1">
        <v>54.0</v>
      </c>
      <c r="D8449" s="1" t="s">
        <v>76</v>
      </c>
      <c r="E8449" s="1" t="s">
        <v>63</v>
      </c>
      <c r="G8449" s="1" t="s">
        <v>256</v>
      </c>
      <c r="H8449" s="1" t="s">
        <v>103</v>
      </c>
      <c r="I8449" s="1" t="s">
        <v>55</v>
      </c>
      <c r="J8449" s="1" t="s">
        <v>256</v>
      </c>
      <c r="K8449" s="1" t="s">
        <v>103</v>
      </c>
      <c r="L8449" s="1" t="s">
        <v>55</v>
      </c>
      <c r="M8449" s="1" t="s">
        <v>56</v>
      </c>
      <c r="N8449" s="1" t="s">
        <v>136</v>
      </c>
      <c r="O8449" s="1" t="s">
        <v>256</v>
      </c>
      <c r="P8449" s="1" t="s">
        <v>103</v>
      </c>
      <c r="Q8449" s="1" t="s">
        <v>55</v>
      </c>
      <c r="R8449" s="1" t="s">
        <v>56</v>
      </c>
      <c r="T8449" s="1" t="s">
        <v>8037</v>
      </c>
      <c r="U8449" s="1" t="s">
        <v>59</v>
      </c>
      <c r="X8449" s="1" t="s">
        <v>60</v>
      </c>
      <c r="Z8449" s="1" t="s">
        <v>60</v>
      </c>
      <c r="AT8449" s="1" t="s">
        <v>282</v>
      </c>
      <c r="AU8449" s="1" t="s">
        <v>282</v>
      </c>
      <c r="AV8449" s="1" t="s">
        <v>260</v>
      </c>
      <c r="AX8449" s="3" t="str">
        <f t="array" ref="AX8449">TEXTJOIN(", ", TRUE, IF(X8449:AS8449="Y", X$1:AS$1, IF(X8449:AS8449&lt;&gt;"", X$1:AS$1 &amp; ": " &amp; X8449:AS8449, "")))
</f>
        <v>Heroin, Fentanyl</v>
      </c>
    </row>
    <row r="8450">
      <c r="A8450" s="4">
        <v>41204.0</v>
      </c>
      <c r="B8450" s="1" t="s">
        <v>50</v>
      </c>
      <c r="C8450" s="1">
        <v>28.0</v>
      </c>
      <c r="D8450" s="1" t="s">
        <v>51</v>
      </c>
      <c r="E8450" s="1" t="s">
        <v>63</v>
      </c>
      <c r="G8450" s="1" t="s">
        <v>216</v>
      </c>
      <c r="H8450" s="1" t="s">
        <v>103</v>
      </c>
      <c r="J8450" s="1" t="s">
        <v>102</v>
      </c>
      <c r="L8450" s="1" t="s">
        <v>55</v>
      </c>
      <c r="M8450" s="1" t="s">
        <v>522</v>
      </c>
      <c r="N8450" s="1" t="s">
        <v>8038</v>
      </c>
      <c r="O8450" s="1" t="s">
        <v>102</v>
      </c>
      <c r="P8450" s="1" t="s">
        <v>103</v>
      </c>
      <c r="R8450" s="1" t="s">
        <v>44</v>
      </c>
      <c r="S8450" s="1" t="s">
        <v>8039</v>
      </c>
      <c r="T8450" s="1" t="s">
        <v>8040</v>
      </c>
      <c r="U8450" s="1" t="s">
        <v>59</v>
      </c>
      <c r="X8450" s="1" t="s">
        <v>60</v>
      </c>
      <c r="Y8450" s="1" t="s">
        <v>60</v>
      </c>
      <c r="AT8450" s="1" t="s">
        <v>218</v>
      </c>
      <c r="AU8450" s="1" t="s">
        <v>106</v>
      </c>
      <c r="AV8450" s="1" t="s">
        <v>107</v>
      </c>
      <c r="AX8450" s="3" t="str">
        <f t="array" ref="AX8450">TEXTJOIN(", ", TRUE, IF(X8450:AS8450="Y", X$1:AS$1, IF(X8450:AS8450&lt;&gt;"", X$1:AS$1 &amp; ": " &amp; X8450:AS8450, "")))
</f>
        <v>Heroin, Cocaine</v>
      </c>
    </row>
    <row r="8451">
      <c r="A8451" s="2">
        <v>44411.0</v>
      </c>
      <c r="B8451" s="1" t="s">
        <v>50</v>
      </c>
      <c r="C8451" s="1">
        <v>61.0</v>
      </c>
      <c r="D8451" s="1" t="s">
        <v>51</v>
      </c>
      <c r="E8451" s="1" t="s">
        <v>63</v>
      </c>
      <c r="G8451" s="1" t="s">
        <v>540</v>
      </c>
      <c r="H8451" s="1" t="s">
        <v>91</v>
      </c>
      <c r="I8451" s="1" t="s">
        <v>55</v>
      </c>
      <c r="J8451" s="1" t="s">
        <v>540</v>
      </c>
      <c r="K8451" s="1" t="s">
        <v>91</v>
      </c>
      <c r="L8451" s="1" t="s">
        <v>55</v>
      </c>
      <c r="M8451" s="1" t="s">
        <v>56</v>
      </c>
      <c r="N8451" s="1" t="s">
        <v>155</v>
      </c>
      <c r="O8451" s="1" t="s">
        <v>540</v>
      </c>
      <c r="P8451" s="1" t="s">
        <v>91</v>
      </c>
      <c r="Q8451" s="1" t="s">
        <v>55</v>
      </c>
      <c r="R8451" s="1" t="s">
        <v>180</v>
      </c>
      <c r="T8451" s="1" t="s">
        <v>8041</v>
      </c>
      <c r="U8451" s="1" t="s">
        <v>59</v>
      </c>
      <c r="Y8451" s="1" t="s">
        <v>60</v>
      </c>
      <c r="Z8451" s="1" t="s">
        <v>60</v>
      </c>
      <c r="AB8451" s="1" t="s">
        <v>60</v>
      </c>
      <c r="AR8451" s="1" t="s">
        <v>60</v>
      </c>
      <c r="AT8451" s="1" t="s">
        <v>542</v>
      </c>
      <c r="AU8451" s="1" t="s">
        <v>542</v>
      </c>
      <c r="AV8451" s="1" t="s">
        <v>543</v>
      </c>
      <c r="AX8451" s="3" t="str">
        <f t="array" ref="AX8451">TEXTJOIN(", ", TRUE, IF(X8451:AS8451="Y", X$1:AS$1, IF(X8451:AS8451&lt;&gt;"", X$1:AS$1 &amp; ": " &amp; X8451:AS8451, "")))
</f>
        <v>Cocaine, Fentanyl, Oxycodone, Any Opioid</v>
      </c>
    </row>
    <row r="8452">
      <c r="A8452" s="2">
        <v>43677.0</v>
      </c>
      <c r="B8452" s="1" t="s">
        <v>50</v>
      </c>
      <c r="C8452" s="1">
        <v>29.0</v>
      </c>
      <c r="D8452" s="1" t="s">
        <v>76</v>
      </c>
      <c r="E8452" s="1" t="s">
        <v>63</v>
      </c>
      <c r="G8452" s="1" t="s">
        <v>116</v>
      </c>
      <c r="H8452" s="1" t="s">
        <v>103</v>
      </c>
      <c r="I8452" s="1" t="s">
        <v>55</v>
      </c>
      <c r="J8452" s="1" t="s">
        <v>116</v>
      </c>
      <c r="K8452" s="1" t="s">
        <v>103</v>
      </c>
      <c r="L8452" s="1" t="s">
        <v>55</v>
      </c>
      <c r="M8452" s="1" t="s">
        <v>56</v>
      </c>
      <c r="N8452" s="1" t="s">
        <v>119</v>
      </c>
      <c r="O8452" s="1" t="s">
        <v>116</v>
      </c>
      <c r="P8452" s="1" t="s">
        <v>103</v>
      </c>
      <c r="Q8452" s="1" t="s">
        <v>55</v>
      </c>
      <c r="R8452" s="1" t="s">
        <v>56</v>
      </c>
      <c r="T8452" s="1" t="s">
        <v>5383</v>
      </c>
      <c r="U8452" s="1" t="s">
        <v>59</v>
      </c>
      <c r="X8452" s="1" t="s">
        <v>60</v>
      </c>
      <c r="Z8452" s="1" t="s">
        <v>60</v>
      </c>
      <c r="AF8452" s="1" t="s">
        <v>60</v>
      </c>
      <c r="AG8452" s="1" t="s">
        <v>60</v>
      </c>
      <c r="AP8452" s="1" t="s">
        <v>60</v>
      </c>
      <c r="AR8452" s="1" t="s">
        <v>60</v>
      </c>
      <c r="AT8452" s="1" t="s">
        <v>122</v>
      </c>
      <c r="AU8452" s="1" t="s">
        <v>122</v>
      </c>
      <c r="AV8452" s="1" t="s">
        <v>139</v>
      </c>
      <c r="AX8452" s="3" t="str">
        <f t="array" ref="AX8452">TEXTJOIN(", ", TRUE, IF(X8452:AS8452="Y", X$1:AS$1, IF(X8452:AS8452&lt;&gt;"", X$1:AS$1 &amp; ": " &amp; X8452:AS8452, "")))
</f>
        <v>Heroin, Fentanyl, Benzodiazepine, Methadone, Heroin/Morph/Codeine, Any Opioid</v>
      </c>
    </row>
    <row r="8453">
      <c r="A8453" s="2">
        <v>44022.0</v>
      </c>
      <c r="B8453" s="1" t="s">
        <v>50</v>
      </c>
      <c r="C8453" s="1">
        <v>65.0</v>
      </c>
      <c r="D8453" s="1" t="s">
        <v>51</v>
      </c>
      <c r="E8453" s="1" t="s">
        <v>63</v>
      </c>
      <c r="G8453" s="1" t="s">
        <v>160</v>
      </c>
      <c r="H8453" s="1" t="s">
        <v>54</v>
      </c>
      <c r="I8453" s="1" t="s">
        <v>55</v>
      </c>
      <c r="J8453" s="1" t="s">
        <v>160</v>
      </c>
      <c r="K8453" s="1" t="s">
        <v>54</v>
      </c>
      <c r="L8453" s="1" t="s">
        <v>55</v>
      </c>
      <c r="M8453" s="1" t="s">
        <v>170</v>
      </c>
      <c r="N8453" s="1" t="s">
        <v>8042</v>
      </c>
      <c r="O8453" s="1" t="s">
        <v>160</v>
      </c>
      <c r="P8453" s="1" t="s">
        <v>54</v>
      </c>
      <c r="Q8453" s="1" t="s">
        <v>55</v>
      </c>
      <c r="R8453" s="1" t="s">
        <v>56</v>
      </c>
      <c r="T8453" s="1" t="s">
        <v>8043</v>
      </c>
      <c r="U8453" s="1" t="s">
        <v>59</v>
      </c>
      <c r="Z8453" s="1" t="s">
        <v>60</v>
      </c>
      <c r="AC8453" s="1" t="s">
        <v>60</v>
      </c>
      <c r="AE8453" s="1" t="s">
        <v>60</v>
      </c>
      <c r="AR8453" s="1" t="s">
        <v>60</v>
      </c>
      <c r="AT8453" s="1" t="s">
        <v>163</v>
      </c>
      <c r="AU8453" s="1" t="s">
        <v>163</v>
      </c>
      <c r="AV8453" s="1" t="s">
        <v>164</v>
      </c>
      <c r="AX8453" s="3" t="str">
        <f t="array" ref="AX8453">TEXTJOIN(", ", TRUE, IF(X8453:AS8453="Y", X$1:AS$1, IF(X8453:AS8453&lt;&gt;"", X$1:AS$1 &amp; ": " &amp; X8453:AS8453, "")))
</f>
        <v>Fentanyl, Oxymorphone, Hydrocodone, Any Opioid</v>
      </c>
    </row>
    <row r="8454">
      <c r="A8454" s="2">
        <v>43637.0</v>
      </c>
      <c r="B8454" s="1" t="s">
        <v>50</v>
      </c>
      <c r="C8454" s="1">
        <v>39.0</v>
      </c>
      <c r="D8454" s="1" t="s">
        <v>76</v>
      </c>
      <c r="E8454" s="1" t="s">
        <v>63</v>
      </c>
      <c r="G8454" s="1" t="s">
        <v>82</v>
      </c>
      <c r="H8454" s="1" t="s">
        <v>54</v>
      </c>
      <c r="I8454" s="1" t="s">
        <v>55</v>
      </c>
      <c r="J8454" s="1" t="s">
        <v>82</v>
      </c>
      <c r="K8454" s="1" t="s">
        <v>54</v>
      </c>
      <c r="L8454" s="1" t="s">
        <v>55</v>
      </c>
      <c r="M8454" s="1" t="s">
        <v>56</v>
      </c>
      <c r="N8454" s="1" t="s">
        <v>66</v>
      </c>
      <c r="O8454" s="1" t="s">
        <v>82</v>
      </c>
      <c r="P8454" s="1" t="s">
        <v>54</v>
      </c>
      <c r="Q8454" s="1" t="s">
        <v>55</v>
      </c>
      <c r="R8454" s="1" t="s">
        <v>56</v>
      </c>
      <c r="T8454" s="1" t="s">
        <v>8044</v>
      </c>
      <c r="U8454" s="1" t="s">
        <v>59</v>
      </c>
      <c r="Y8454" s="1" t="s">
        <v>60</v>
      </c>
      <c r="Z8454" s="1" t="s">
        <v>60</v>
      </c>
      <c r="AA8454" s="1" t="s">
        <v>60</v>
      </c>
      <c r="AF8454" s="1" t="s">
        <v>60</v>
      </c>
      <c r="AH8454" s="1" t="s">
        <v>60</v>
      </c>
      <c r="AR8454" s="1" t="s">
        <v>60</v>
      </c>
      <c r="AT8454" s="1" t="s">
        <v>329</v>
      </c>
      <c r="AU8454" s="1" t="s">
        <v>329</v>
      </c>
      <c r="AV8454" s="1" t="s">
        <v>85</v>
      </c>
      <c r="AX8454" s="3" t="str">
        <f t="array" ref="AX8454">TEXTJOIN(", ", TRUE, IF(X8454:AS8454="Y", X$1:AS$1, IF(X8454:AS8454&lt;&gt;"", X$1:AS$1 &amp; ": " &amp; X8454:AS8454, "")))
</f>
        <v>Cocaine, Fentanyl, Fentanyl Analogue, Benzodiazepine, Meth/Amphetamine, Any Opioid</v>
      </c>
    </row>
    <row r="8455">
      <c r="A8455" s="2">
        <v>41028.0</v>
      </c>
      <c r="B8455" s="1" t="s">
        <v>50</v>
      </c>
      <c r="C8455" s="1">
        <v>32.0</v>
      </c>
      <c r="D8455" s="1" t="s">
        <v>76</v>
      </c>
      <c r="E8455" s="1" t="s">
        <v>63</v>
      </c>
      <c r="G8455" s="1" t="s">
        <v>1326</v>
      </c>
      <c r="H8455" s="1" t="s">
        <v>125</v>
      </c>
      <c r="J8455" s="1" t="s">
        <v>1326</v>
      </c>
      <c r="L8455" s="1" t="s">
        <v>55</v>
      </c>
      <c r="M8455" s="1" t="s">
        <v>56</v>
      </c>
      <c r="N8455" s="1" t="s">
        <v>66</v>
      </c>
      <c r="O8455" s="1" t="s">
        <v>1326</v>
      </c>
      <c r="P8455" s="1" t="s">
        <v>125</v>
      </c>
      <c r="R8455" s="1" t="s">
        <v>56</v>
      </c>
      <c r="T8455" s="1" t="s">
        <v>703</v>
      </c>
      <c r="U8455" s="1" t="s">
        <v>59</v>
      </c>
      <c r="X8455" s="1" t="s">
        <v>60</v>
      </c>
      <c r="Y8455" s="1" t="s">
        <v>60</v>
      </c>
      <c r="AT8455" s="1" t="s">
        <v>1328</v>
      </c>
      <c r="AU8455" s="1" t="s">
        <v>1328</v>
      </c>
      <c r="AV8455" s="1" t="s">
        <v>1329</v>
      </c>
      <c r="AX8455" s="3" t="str">
        <f t="array" ref="AX8455">TEXTJOIN(", ", TRUE, IF(X8455:AS8455="Y", X$1:AS$1, IF(X8455:AS8455&lt;&gt;"", X$1:AS$1 &amp; ": " &amp; X8455:AS8455, "")))
</f>
        <v>Heroin, Cocaine</v>
      </c>
    </row>
    <row r="8456">
      <c r="A8456" s="2">
        <v>43841.0</v>
      </c>
      <c r="B8456" s="1" t="s">
        <v>50</v>
      </c>
      <c r="C8456" s="1">
        <v>46.0</v>
      </c>
      <c r="D8456" s="1" t="s">
        <v>51</v>
      </c>
      <c r="E8456" s="1" t="s">
        <v>63</v>
      </c>
      <c r="J8456" s="1" t="s">
        <v>256</v>
      </c>
      <c r="K8456" s="1" t="s">
        <v>103</v>
      </c>
      <c r="L8456" s="1" t="s">
        <v>55</v>
      </c>
      <c r="M8456" s="1" t="s">
        <v>44</v>
      </c>
      <c r="N8456" s="1" t="s">
        <v>136</v>
      </c>
      <c r="O8456" s="1" t="s">
        <v>256</v>
      </c>
      <c r="Q8456" s="1" t="s">
        <v>55</v>
      </c>
      <c r="R8456" s="1" t="s">
        <v>44</v>
      </c>
      <c r="T8456" s="1" t="s">
        <v>8045</v>
      </c>
      <c r="U8456" s="1" t="s">
        <v>59</v>
      </c>
      <c r="V8456" s="1" t="s">
        <v>286</v>
      </c>
      <c r="Y8456" s="1" t="s">
        <v>60</v>
      </c>
      <c r="Z8456" s="1" t="s">
        <v>60</v>
      </c>
      <c r="AF8456" s="1" t="s">
        <v>60</v>
      </c>
      <c r="AR8456" s="1" t="s">
        <v>60</v>
      </c>
      <c r="AT8456" s="1" t="s">
        <v>62</v>
      </c>
      <c r="AU8456" s="1" t="s">
        <v>282</v>
      </c>
      <c r="AV8456" s="1" t="s">
        <v>260</v>
      </c>
      <c r="AX8456" s="3" t="str">
        <f t="array" ref="AX8456">TEXTJOIN(", ", TRUE, IF(X8456:AS8456="Y", X$1:AS$1, IF(X8456:AS8456&lt;&gt;"", X$1:AS$1 &amp; ": " &amp; X8456:AS8456, "")))
</f>
        <v>Cocaine, Fentanyl, Benzodiazepine, Any Opioid</v>
      </c>
    </row>
    <row r="8457">
      <c r="A8457" s="4">
        <v>44132.0</v>
      </c>
      <c r="B8457" s="1" t="s">
        <v>50</v>
      </c>
      <c r="C8457" s="1">
        <v>43.0</v>
      </c>
      <c r="D8457" s="1" t="s">
        <v>51</v>
      </c>
      <c r="E8457" s="1" t="s">
        <v>63</v>
      </c>
      <c r="G8457" s="1" t="s">
        <v>1358</v>
      </c>
      <c r="H8457" s="1" t="s">
        <v>103</v>
      </c>
      <c r="I8457" s="1" t="s">
        <v>55</v>
      </c>
      <c r="J8457" s="1" t="s">
        <v>117</v>
      </c>
      <c r="M8457" s="1" t="s">
        <v>118</v>
      </c>
      <c r="N8457" s="1" t="s">
        <v>155</v>
      </c>
      <c r="O8457" s="1" t="s">
        <v>103</v>
      </c>
      <c r="P8457" s="1" t="s">
        <v>103</v>
      </c>
      <c r="Q8457" s="1" t="s">
        <v>55</v>
      </c>
      <c r="R8457" s="1" t="s">
        <v>67</v>
      </c>
      <c r="T8457" s="1" t="s">
        <v>1754</v>
      </c>
      <c r="U8457" s="1" t="s">
        <v>59</v>
      </c>
      <c r="Z8457" s="1" t="s">
        <v>60</v>
      </c>
      <c r="AD8457" s="1" t="s">
        <v>60</v>
      </c>
      <c r="AR8457" s="1" t="s">
        <v>60</v>
      </c>
      <c r="AT8457" s="1" t="s">
        <v>1360</v>
      </c>
      <c r="AV8457" s="1" t="s">
        <v>168</v>
      </c>
      <c r="AX8457" s="3" t="str">
        <f t="array" ref="AX8457">TEXTJOIN(", ", TRUE, IF(X8457:AS8457="Y", X$1:AS$1, IF(X8457:AS8457&lt;&gt;"", X$1:AS$1 &amp; ": " &amp; X8457:AS8457, "")))
</f>
        <v>Fentanyl, Ethanol, Any Opioid</v>
      </c>
    </row>
    <row r="8458">
      <c r="A8458" s="2">
        <v>43159.0</v>
      </c>
      <c r="B8458" s="1" t="s">
        <v>50</v>
      </c>
      <c r="C8458" s="1">
        <v>38.0</v>
      </c>
      <c r="D8458" s="1" t="s">
        <v>51</v>
      </c>
      <c r="E8458" s="1" t="s">
        <v>63</v>
      </c>
      <c r="G8458" s="1" t="s">
        <v>120</v>
      </c>
      <c r="H8458" s="1" t="s">
        <v>121</v>
      </c>
      <c r="I8458" s="1" t="s">
        <v>55</v>
      </c>
      <c r="J8458" s="1" t="s">
        <v>120</v>
      </c>
      <c r="K8458" s="1" t="s">
        <v>121</v>
      </c>
      <c r="M8458" s="1" t="s">
        <v>56</v>
      </c>
      <c r="N8458" s="1" t="s">
        <v>136</v>
      </c>
      <c r="O8458" s="1" t="s">
        <v>120</v>
      </c>
      <c r="P8458" s="1" t="s">
        <v>121</v>
      </c>
      <c r="Q8458" s="1" t="s">
        <v>55</v>
      </c>
      <c r="R8458" s="1" t="s">
        <v>56</v>
      </c>
      <c r="T8458" s="1" t="s">
        <v>8046</v>
      </c>
      <c r="U8458" s="1" t="s">
        <v>59</v>
      </c>
      <c r="Z8458" s="1" t="s">
        <v>60</v>
      </c>
      <c r="AA8458" s="1" t="s">
        <v>60</v>
      </c>
      <c r="AR8458" s="1" t="s">
        <v>60</v>
      </c>
      <c r="AS8458" s="1" t="s">
        <v>5480</v>
      </c>
      <c r="AT8458" s="1" t="s">
        <v>236</v>
      </c>
      <c r="AU8458" s="1" t="s">
        <v>236</v>
      </c>
      <c r="AV8458" s="1" t="s">
        <v>123</v>
      </c>
      <c r="AX8458" s="3" t="str">
        <f t="array" ref="AX8458">TEXTJOIN(", ", TRUE, IF(X8458:AS8458="Y", X$1:AS$1, IF(X8458:AS8458&lt;&gt;"", X$1:AS$1 &amp; ": " &amp; X8458:AS8458, "")))
</f>
        <v>Fentanyl, Fentanyl Analogue, Any Opioid, Other: 4-anpp</v>
      </c>
    </row>
    <row r="8459">
      <c r="A8459" s="2">
        <v>43440.0</v>
      </c>
      <c r="B8459" s="1" t="s">
        <v>50</v>
      </c>
      <c r="C8459" s="1">
        <v>57.0</v>
      </c>
      <c r="D8459" s="1" t="s">
        <v>51</v>
      </c>
      <c r="E8459" s="1" t="s">
        <v>63</v>
      </c>
      <c r="G8459" s="1" t="s">
        <v>283</v>
      </c>
      <c r="H8459" s="1" t="s">
        <v>263</v>
      </c>
      <c r="I8459" s="1" t="s">
        <v>55</v>
      </c>
      <c r="M8459" s="1" t="s">
        <v>118</v>
      </c>
      <c r="N8459" s="1" t="s">
        <v>119</v>
      </c>
      <c r="O8459" s="1" t="s">
        <v>91</v>
      </c>
      <c r="P8459" s="1" t="s">
        <v>91</v>
      </c>
      <c r="Q8459" s="1" t="s">
        <v>55</v>
      </c>
      <c r="R8459" s="1" t="s">
        <v>67</v>
      </c>
      <c r="T8459" s="1" t="s">
        <v>83</v>
      </c>
      <c r="U8459" s="1" t="s">
        <v>59</v>
      </c>
      <c r="Z8459" s="1" t="s">
        <v>60</v>
      </c>
      <c r="AR8459" s="1" t="s">
        <v>60</v>
      </c>
      <c r="AT8459" s="1" t="s">
        <v>287</v>
      </c>
      <c r="AU8459" s="1" t="s">
        <v>62</v>
      </c>
      <c r="AV8459" s="1" t="s">
        <v>111</v>
      </c>
      <c r="AX8459" s="3" t="str">
        <f t="array" ref="AX8459">TEXTJOIN(", ", TRUE, IF(X8459:AS8459="Y", X$1:AS$1, IF(X8459:AS8459&lt;&gt;"", X$1:AS$1 &amp; ": " &amp; X8459:AS8459, "")))
</f>
        <v>Fentanyl, Any Opioid</v>
      </c>
    </row>
    <row r="8460">
      <c r="A8460" s="2">
        <v>43919.0</v>
      </c>
      <c r="B8460" s="1" t="s">
        <v>50</v>
      </c>
      <c r="C8460" s="1">
        <v>50.0</v>
      </c>
      <c r="D8460" s="1" t="s">
        <v>51</v>
      </c>
      <c r="E8460" s="1" t="s">
        <v>63</v>
      </c>
      <c r="G8460" s="1" t="s">
        <v>299</v>
      </c>
      <c r="H8460" s="1" t="s">
        <v>299</v>
      </c>
      <c r="I8460" s="1" t="s">
        <v>55</v>
      </c>
      <c r="J8460" s="1" t="s">
        <v>299</v>
      </c>
      <c r="K8460" s="1" t="s">
        <v>299</v>
      </c>
      <c r="L8460" s="1" t="s">
        <v>55</v>
      </c>
      <c r="M8460" s="1" t="s">
        <v>56</v>
      </c>
      <c r="N8460" s="1" t="s">
        <v>178</v>
      </c>
      <c r="O8460" s="1" t="s">
        <v>299</v>
      </c>
      <c r="P8460" s="1" t="s">
        <v>299</v>
      </c>
      <c r="Q8460" s="1" t="s">
        <v>55</v>
      </c>
      <c r="R8460" s="1" t="s">
        <v>56</v>
      </c>
      <c r="T8460" s="1" t="s">
        <v>8047</v>
      </c>
      <c r="U8460" s="1" t="s">
        <v>59</v>
      </c>
      <c r="X8460" s="1" t="s">
        <v>60</v>
      </c>
      <c r="Z8460" s="1" t="s">
        <v>60</v>
      </c>
      <c r="AM8460" s="1" t="s">
        <v>60</v>
      </c>
      <c r="AQ8460" s="1" t="s">
        <v>60</v>
      </c>
      <c r="AR8460" s="1" t="s">
        <v>60</v>
      </c>
      <c r="AT8460" s="1" t="s">
        <v>1715</v>
      </c>
      <c r="AU8460" s="1" t="s">
        <v>1715</v>
      </c>
      <c r="AV8460" s="1" t="s">
        <v>5013</v>
      </c>
      <c r="AX8460" s="3" t="str">
        <f t="array" ref="AX8460">TEXTJOIN(", ", TRUE, IF(X8460:AS8460="Y", X$1:AS$1, IF(X8460:AS8460&lt;&gt;"", X$1:AS$1 &amp; ": " &amp; X8460:AS8460, "")))
</f>
        <v>Heroin, Fentanyl, Xylazine, Other Opioid, Any Opioid</v>
      </c>
    </row>
    <row r="8461">
      <c r="A8461" s="2">
        <v>40947.0</v>
      </c>
      <c r="B8461" s="1" t="s">
        <v>50</v>
      </c>
      <c r="C8461" s="1">
        <v>45.0</v>
      </c>
      <c r="D8461" s="1" t="s">
        <v>51</v>
      </c>
      <c r="E8461" s="1" t="s">
        <v>63</v>
      </c>
      <c r="F8461" s="1" t="s">
        <v>137</v>
      </c>
      <c r="G8461" s="1" t="s">
        <v>488</v>
      </c>
      <c r="H8461" s="1" t="s">
        <v>91</v>
      </c>
      <c r="J8461" s="1" t="s">
        <v>488</v>
      </c>
      <c r="L8461" s="1" t="s">
        <v>55</v>
      </c>
      <c r="M8461" s="1" t="s">
        <v>56</v>
      </c>
      <c r="N8461" s="1" t="s">
        <v>1528</v>
      </c>
      <c r="O8461" s="1" t="s">
        <v>488</v>
      </c>
      <c r="P8461" s="1" t="s">
        <v>91</v>
      </c>
      <c r="R8461" s="1" t="s">
        <v>56</v>
      </c>
      <c r="T8461" s="1" t="s">
        <v>881</v>
      </c>
      <c r="U8461" s="1" t="s">
        <v>59</v>
      </c>
      <c r="X8461" s="1" t="s">
        <v>60</v>
      </c>
      <c r="AT8461" s="1" t="s">
        <v>492</v>
      </c>
      <c r="AU8461" s="1" t="s">
        <v>492</v>
      </c>
      <c r="AV8461" s="1" t="s">
        <v>493</v>
      </c>
      <c r="AX8461" s="3" t="str">
        <f t="array" ref="AX8461">TEXTJOIN(", ", TRUE, IF(X8461:AS8461="Y", X$1:AS$1, IF(X8461:AS8461&lt;&gt;"", X$1:AS$1 &amp; ": " &amp; X8461:AS8461, "")))
</f>
        <v>Heroin</v>
      </c>
    </row>
    <row r="8462">
      <c r="A8462" s="2">
        <v>43152.0</v>
      </c>
      <c r="B8462" s="1" t="s">
        <v>50</v>
      </c>
      <c r="C8462" s="1">
        <v>53.0</v>
      </c>
      <c r="D8462" s="1" t="s">
        <v>51</v>
      </c>
      <c r="E8462" s="1" t="s">
        <v>63</v>
      </c>
      <c r="G8462" s="1" t="s">
        <v>562</v>
      </c>
      <c r="H8462" s="1" t="s">
        <v>91</v>
      </c>
      <c r="I8462" s="1" t="s">
        <v>55</v>
      </c>
      <c r="J8462" s="1" t="s">
        <v>562</v>
      </c>
      <c r="K8462" s="1" t="s">
        <v>91</v>
      </c>
      <c r="M8462" s="1" t="s">
        <v>56</v>
      </c>
      <c r="N8462" s="1" t="s">
        <v>136</v>
      </c>
      <c r="O8462" s="1" t="s">
        <v>562</v>
      </c>
      <c r="P8462" s="1" t="s">
        <v>91</v>
      </c>
      <c r="Q8462" s="1" t="s">
        <v>55</v>
      </c>
      <c r="R8462" s="1" t="s">
        <v>56</v>
      </c>
      <c r="T8462" s="1" t="s">
        <v>83</v>
      </c>
      <c r="U8462" s="1" t="s">
        <v>59</v>
      </c>
      <c r="Z8462" s="1" t="s">
        <v>60</v>
      </c>
      <c r="AR8462" s="1" t="s">
        <v>60</v>
      </c>
      <c r="AT8462" s="1" t="s">
        <v>564</v>
      </c>
      <c r="AU8462" s="1" t="s">
        <v>564</v>
      </c>
      <c r="AV8462" s="1" t="s">
        <v>565</v>
      </c>
      <c r="AX8462" s="3" t="str">
        <f t="array" ref="AX8462">TEXTJOIN(", ", TRUE, IF(X8462:AS8462="Y", X$1:AS$1, IF(X8462:AS8462&lt;&gt;"", X$1:AS$1 &amp; ": " &amp; X8462:AS8462, "")))
</f>
        <v>Fentanyl, Any Opioid</v>
      </c>
    </row>
    <row r="8463">
      <c r="A8463" s="2">
        <v>44219.0</v>
      </c>
      <c r="B8463" s="1" t="s">
        <v>50</v>
      </c>
      <c r="C8463" s="1">
        <v>55.0</v>
      </c>
      <c r="D8463" s="1" t="s">
        <v>51</v>
      </c>
      <c r="E8463" s="1" t="s">
        <v>63</v>
      </c>
      <c r="G8463" s="1" t="s">
        <v>216</v>
      </c>
      <c r="H8463" s="1" t="s">
        <v>103</v>
      </c>
      <c r="I8463" s="1" t="s">
        <v>55</v>
      </c>
      <c r="J8463" s="1" t="s">
        <v>216</v>
      </c>
      <c r="K8463" s="1" t="s">
        <v>103</v>
      </c>
      <c r="L8463" s="1" t="s">
        <v>55</v>
      </c>
      <c r="M8463" s="1" t="s">
        <v>56</v>
      </c>
      <c r="N8463" s="1" t="s">
        <v>136</v>
      </c>
      <c r="O8463" s="1" t="s">
        <v>216</v>
      </c>
      <c r="P8463" s="1" t="s">
        <v>103</v>
      </c>
      <c r="Q8463" s="1" t="s">
        <v>55</v>
      </c>
      <c r="R8463" s="1" t="s">
        <v>56</v>
      </c>
      <c r="T8463" s="1" t="s">
        <v>8048</v>
      </c>
      <c r="U8463" s="1" t="s">
        <v>59</v>
      </c>
      <c r="V8463" s="1" t="s">
        <v>197</v>
      </c>
      <c r="Y8463" s="1" t="s">
        <v>60</v>
      </c>
      <c r="Z8463" s="1" t="s">
        <v>60</v>
      </c>
      <c r="AR8463" s="1" t="s">
        <v>60</v>
      </c>
      <c r="AS8463" s="1" t="s">
        <v>417</v>
      </c>
      <c r="AT8463" s="1" t="s">
        <v>218</v>
      </c>
      <c r="AU8463" s="1" t="s">
        <v>218</v>
      </c>
      <c r="AV8463" s="1" t="s">
        <v>317</v>
      </c>
      <c r="AX8463" s="3" t="str">
        <f t="array" ref="AX8463">TEXTJOIN(", ", TRUE, IF(X8463:AS8463="Y", X$1:AS$1, IF(X8463:AS8463&lt;&gt;"", X$1:AS$1 &amp; ": " &amp; X8463:AS8463, "")))
</f>
        <v>Cocaine, Fentanyl, Any Opioid, Other: PCP</v>
      </c>
    </row>
    <row r="8464">
      <c r="A8464" s="2">
        <v>43679.0</v>
      </c>
      <c r="B8464" s="1" t="s">
        <v>50</v>
      </c>
      <c r="C8464" s="1">
        <v>29.0</v>
      </c>
      <c r="D8464" s="1" t="s">
        <v>51</v>
      </c>
      <c r="E8464" s="1" t="s">
        <v>63</v>
      </c>
      <c r="G8464" s="1" t="s">
        <v>1046</v>
      </c>
      <c r="H8464" s="1" t="s">
        <v>65</v>
      </c>
      <c r="I8464" s="1" t="s">
        <v>55</v>
      </c>
      <c r="J8464" s="1" t="s">
        <v>1046</v>
      </c>
      <c r="K8464" s="1" t="s">
        <v>65</v>
      </c>
      <c r="L8464" s="1" t="s">
        <v>55</v>
      </c>
      <c r="M8464" s="1" t="s">
        <v>56</v>
      </c>
      <c r="N8464" s="1" t="s">
        <v>119</v>
      </c>
      <c r="O8464" s="1" t="s">
        <v>1046</v>
      </c>
      <c r="P8464" s="1" t="s">
        <v>65</v>
      </c>
      <c r="Q8464" s="1" t="s">
        <v>55</v>
      </c>
      <c r="R8464" s="1" t="s">
        <v>56</v>
      </c>
      <c r="T8464" s="1" t="s">
        <v>8049</v>
      </c>
      <c r="U8464" s="1" t="s">
        <v>59</v>
      </c>
      <c r="Z8464" s="1" t="s">
        <v>60</v>
      </c>
      <c r="AF8464" s="1" t="s">
        <v>60</v>
      </c>
      <c r="AR8464" s="1" t="s">
        <v>60</v>
      </c>
      <c r="AT8464" s="1" t="s">
        <v>1047</v>
      </c>
      <c r="AU8464" s="1" t="s">
        <v>1047</v>
      </c>
      <c r="AV8464" s="1" t="s">
        <v>2682</v>
      </c>
      <c r="AX8464" s="3" t="str">
        <f t="array" ref="AX8464">TEXTJOIN(", ", TRUE, IF(X8464:AS8464="Y", X$1:AS$1, IF(X8464:AS8464&lt;&gt;"", X$1:AS$1 &amp; ": " &amp; X8464:AS8464, "")))
</f>
        <v>Fentanyl, Benzodiazepine, Any Opioid</v>
      </c>
    </row>
    <row r="8465">
      <c r="A8465" s="2">
        <v>43299.0</v>
      </c>
      <c r="B8465" s="1" t="s">
        <v>50</v>
      </c>
      <c r="C8465" s="1">
        <v>27.0</v>
      </c>
      <c r="D8465" s="1" t="s">
        <v>76</v>
      </c>
      <c r="E8465" s="1" t="s">
        <v>63</v>
      </c>
      <c r="G8465" s="1" t="s">
        <v>64</v>
      </c>
      <c r="H8465" s="1" t="s">
        <v>65</v>
      </c>
      <c r="I8465" s="1" t="s">
        <v>55</v>
      </c>
      <c r="J8465" s="1" t="s">
        <v>64</v>
      </c>
      <c r="K8465" s="1" t="s">
        <v>65</v>
      </c>
      <c r="M8465" s="1" t="s">
        <v>56</v>
      </c>
      <c r="N8465" s="1" t="s">
        <v>119</v>
      </c>
      <c r="O8465" s="1" t="s">
        <v>64</v>
      </c>
      <c r="P8465" s="1" t="s">
        <v>65</v>
      </c>
      <c r="Q8465" s="1" t="s">
        <v>55</v>
      </c>
      <c r="R8465" s="1" t="s">
        <v>56</v>
      </c>
      <c r="T8465" s="1" t="s">
        <v>3382</v>
      </c>
      <c r="U8465" s="1" t="s">
        <v>59</v>
      </c>
      <c r="X8465" s="1" t="s">
        <v>60</v>
      </c>
      <c r="Z8465" s="1" t="s">
        <v>60</v>
      </c>
      <c r="AP8465" s="1" t="s">
        <v>60</v>
      </c>
      <c r="AR8465" s="1" t="s">
        <v>60</v>
      </c>
      <c r="AT8465" s="1" t="s">
        <v>69</v>
      </c>
      <c r="AU8465" s="1" t="s">
        <v>69</v>
      </c>
      <c r="AV8465" s="1" t="s">
        <v>70</v>
      </c>
      <c r="AX8465" s="3" t="str">
        <f t="array" ref="AX8465">TEXTJOIN(", ", TRUE, IF(X8465:AS8465="Y", X$1:AS$1, IF(X8465:AS8465&lt;&gt;"", X$1:AS$1 &amp; ": " &amp; X8465:AS8465, "")))
</f>
        <v>Heroin, Fentanyl, Heroin/Morph/Codeine, Any Opioid</v>
      </c>
    </row>
    <row r="8466">
      <c r="A8466" s="2">
        <v>42899.0</v>
      </c>
      <c r="B8466" s="1" t="s">
        <v>86</v>
      </c>
      <c r="C8466" s="1">
        <v>60.0</v>
      </c>
      <c r="D8466" s="1" t="s">
        <v>51</v>
      </c>
      <c r="E8466" s="1" t="s">
        <v>63</v>
      </c>
      <c r="G8466" s="1" t="s">
        <v>160</v>
      </c>
      <c r="H8466" s="1" t="s">
        <v>54</v>
      </c>
      <c r="I8466" s="1" t="s">
        <v>55</v>
      </c>
      <c r="J8466" s="1" t="s">
        <v>160</v>
      </c>
      <c r="K8466" s="1" t="s">
        <v>54</v>
      </c>
      <c r="L8466" s="1" t="s">
        <v>55</v>
      </c>
      <c r="M8466" s="1" t="s">
        <v>56</v>
      </c>
      <c r="N8466" s="1" t="s">
        <v>5111</v>
      </c>
      <c r="O8466" s="1" t="s">
        <v>160</v>
      </c>
      <c r="P8466" s="1" t="s">
        <v>54</v>
      </c>
      <c r="Q8466" s="1" t="s">
        <v>55</v>
      </c>
      <c r="R8466" s="1" t="s">
        <v>56</v>
      </c>
      <c r="T8466" s="1" t="s">
        <v>8050</v>
      </c>
      <c r="U8466" s="1" t="s">
        <v>59</v>
      </c>
      <c r="AB8466" s="1" t="s">
        <v>60</v>
      </c>
      <c r="AC8466" s="1" t="s">
        <v>60</v>
      </c>
      <c r="AF8466" s="1" t="s">
        <v>60</v>
      </c>
      <c r="AK8466" s="1" t="s">
        <v>60</v>
      </c>
      <c r="AL8466" s="1" t="s">
        <v>60</v>
      </c>
      <c r="AS8466" s="1" t="s">
        <v>617</v>
      </c>
      <c r="AT8466" s="1" t="s">
        <v>163</v>
      </c>
      <c r="AU8466" s="1" t="s">
        <v>163</v>
      </c>
      <c r="AV8466" s="1" t="s">
        <v>164</v>
      </c>
      <c r="AX8466" s="3" t="str">
        <f t="array" ref="AX8466">TEXTJOIN(", ", TRUE, IF(X8466:AS8466="Y", X$1:AS$1, IF(X8466:AS8466&lt;&gt;"", X$1:AS$1 &amp; ": " &amp; X8466:AS8466, "")))
</f>
        <v>Oxycodone, Oxymorphone, Benzodiazepine, Hydromorphone, Morphine (Not Heroin), Other: morphine</v>
      </c>
    </row>
    <row r="8467">
      <c r="A8467" s="2">
        <v>42280.0</v>
      </c>
      <c r="B8467" s="1" t="s">
        <v>86</v>
      </c>
      <c r="C8467" s="1">
        <v>23.0</v>
      </c>
      <c r="D8467" s="1" t="s">
        <v>51</v>
      </c>
      <c r="E8467" s="1" t="s">
        <v>52</v>
      </c>
      <c r="J8467" s="1" t="s">
        <v>117</v>
      </c>
      <c r="M8467" s="1" t="s">
        <v>118</v>
      </c>
      <c r="O8467" s="1" t="s">
        <v>91</v>
      </c>
      <c r="P8467" s="1" t="s">
        <v>91</v>
      </c>
      <c r="Q8467" s="1" t="s">
        <v>55</v>
      </c>
      <c r="R8467" s="1" t="s">
        <v>67</v>
      </c>
      <c r="T8467" s="1" t="s">
        <v>8051</v>
      </c>
      <c r="U8467" s="1" t="s">
        <v>59</v>
      </c>
      <c r="AB8467" s="1" t="s">
        <v>60</v>
      </c>
      <c r="AD8467" s="1" t="s">
        <v>60</v>
      </c>
      <c r="AF8467" s="1" t="s">
        <v>60</v>
      </c>
      <c r="AR8467" s="1" t="s">
        <v>60</v>
      </c>
      <c r="AT8467" s="1" t="s">
        <v>62</v>
      </c>
      <c r="AV8467" s="1" t="s">
        <v>111</v>
      </c>
      <c r="AX8467" s="3" t="str">
        <f t="array" ref="AX8467">TEXTJOIN(", ", TRUE, IF(X8467:AS8467="Y", X$1:AS$1, IF(X8467:AS8467&lt;&gt;"", X$1:AS$1 &amp; ": " &amp; X8467:AS8467, "")))
</f>
        <v>Oxycodone, Ethanol, Benzodiazepine, Any Opioid</v>
      </c>
    </row>
    <row r="8468">
      <c r="A8468" s="2">
        <v>43320.0</v>
      </c>
      <c r="B8468" s="1" t="s">
        <v>50</v>
      </c>
      <c r="C8468" s="1">
        <v>59.0</v>
      </c>
      <c r="D8468" s="1" t="s">
        <v>76</v>
      </c>
      <c r="E8468" s="1" t="s">
        <v>63</v>
      </c>
      <c r="G8468" s="1" t="s">
        <v>82</v>
      </c>
      <c r="H8468" s="1" t="s">
        <v>54</v>
      </c>
      <c r="I8468" s="1" t="s">
        <v>55</v>
      </c>
      <c r="J8468" s="1" t="s">
        <v>82</v>
      </c>
      <c r="K8468" s="1" t="s">
        <v>54</v>
      </c>
      <c r="M8468" s="1" t="s">
        <v>56</v>
      </c>
      <c r="N8468" s="1" t="s">
        <v>136</v>
      </c>
      <c r="O8468" s="1" t="s">
        <v>82</v>
      </c>
      <c r="P8468" s="1" t="s">
        <v>54</v>
      </c>
      <c r="Q8468" s="1" t="s">
        <v>55</v>
      </c>
      <c r="R8468" s="1" t="s">
        <v>56</v>
      </c>
      <c r="T8468" s="1" t="s">
        <v>8052</v>
      </c>
      <c r="U8468" s="1" t="s">
        <v>59</v>
      </c>
      <c r="Z8468" s="1" t="s">
        <v>60</v>
      </c>
      <c r="AA8468" s="1" t="s">
        <v>60</v>
      </c>
      <c r="AB8468" s="1" t="s">
        <v>60</v>
      </c>
      <c r="AD8468" s="1" t="s">
        <v>60</v>
      </c>
      <c r="AF8468" s="1" t="s">
        <v>60</v>
      </c>
      <c r="AR8468" s="1" t="s">
        <v>60</v>
      </c>
      <c r="AT8468" s="1" t="s">
        <v>329</v>
      </c>
      <c r="AU8468" s="1" t="s">
        <v>329</v>
      </c>
      <c r="AV8468" s="1" t="s">
        <v>85</v>
      </c>
      <c r="AX8468" s="3" t="str">
        <f t="array" ref="AX8468">TEXTJOIN(", ", TRUE, IF(X8468:AS8468="Y", X$1:AS$1, IF(X8468:AS8468&lt;&gt;"", X$1:AS$1 &amp; ": " &amp; X8468:AS8468, "")))
</f>
        <v>Fentanyl, Fentanyl Analogue, Oxycodone, Ethanol, Benzodiazepine, Any Opioid</v>
      </c>
    </row>
    <row r="8469">
      <c r="A8469" s="2">
        <v>43877.0</v>
      </c>
      <c r="B8469" s="1" t="s">
        <v>50</v>
      </c>
      <c r="C8469" s="1">
        <v>32.0</v>
      </c>
      <c r="D8469" s="1" t="s">
        <v>76</v>
      </c>
      <c r="E8469" s="1" t="s">
        <v>63</v>
      </c>
      <c r="F8469" s="1" t="s">
        <v>137</v>
      </c>
      <c r="G8469" s="1" t="s">
        <v>91</v>
      </c>
      <c r="H8469" s="1" t="s">
        <v>91</v>
      </c>
      <c r="I8469" s="1" t="s">
        <v>55</v>
      </c>
      <c r="J8469" s="1" t="s">
        <v>91</v>
      </c>
      <c r="K8469" s="1" t="s">
        <v>91</v>
      </c>
      <c r="L8469" s="1" t="s">
        <v>55</v>
      </c>
      <c r="M8469" s="1" t="s">
        <v>56</v>
      </c>
      <c r="N8469" s="1" t="s">
        <v>119</v>
      </c>
      <c r="O8469" s="1" t="s">
        <v>91</v>
      </c>
      <c r="P8469" s="1" t="s">
        <v>91</v>
      </c>
      <c r="Q8469" s="1" t="s">
        <v>55</v>
      </c>
      <c r="R8469" s="1" t="s">
        <v>56</v>
      </c>
      <c r="T8469" s="1" t="s">
        <v>83</v>
      </c>
      <c r="U8469" s="1" t="s">
        <v>59</v>
      </c>
      <c r="V8469" s="1" t="s">
        <v>258</v>
      </c>
      <c r="Y8469" s="1" t="s">
        <v>60</v>
      </c>
      <c r="Z8469" s="1" t="s">
        <v>60</v>
      </c>
      <c r="AR8469" s="1" t="s">
        <v>60</v>
      </c>
      <c r="AT8469" s="1" t="s">
        <v>110</v>
      </c>
      <c r="AU8469" s="1" t="s">
        <v>110</v>
      </c>
      <c r="AV8469" s="1" t="s">
        <v>111</v>
      </c>
      <c r="AX8469" s="3" t="str">
        <f t="array" ref="AX8469">TEXTJOIN(", ", TRUE, IF(X8469:AS8469="Y", X$1:AS$1, IF(X8469:AS8469&lt;&gt;"", X$1:AS$1 &amp; ": " &amp; X8469:AS8469, "")))
</f>
        <v>Cocaine, Fentanyl, Any Opioid</v>
      </c>
    </row>
    <row r="8470">
      <c r="A8470" s="4">
        <v>43031.0</v>
      </c>
      <c r="B8470" s="1" t="s">
        <v>86</v>
      </c>
      <c r="C8470" s="1">
        <v>42.0</v>
      </c>
      <c r="D8470" s="1" t="s">
        <v>51</v>
      </c>
      <c r="E8470" s="1" t="s">
        <v>63</v>
      </c>
      <c r="G8470" s="1" t="s">
        <v>116</v>
      </c>
      <c r="H8470" s="1" t="s">
        <v>103</v>
      </c>
      <c r="I8470" s="1" t="s">
        <v>55</v>
      </c>
      <c r="J8470" s="1" t="s">
        <v>116</v>
      </c>
      <c r="K8470" s="1" t="s">
        <v>103</v>
      </c>
      <c r="L8470" s="1" t="s">
        <v>55</v>
      </c>
      <c r="M8470" s="1" t="s">
        <v>3251</v>
      </c>
      <c r="N8470" s="1" t="s">
        <v>136</v>
      </c>
      <c r="O8470" s="1" t="s">
        <v>116</v>
      </c>
      <c r="P8470" s="1" t="s">
        <v>103</v>
      </c>
      <c r="Q8470" s="1" t="s">
        <v>55</v>
      </c>
      <c r="R8470" s="1" t="s">
        <v>44</v>
      </c>
      <c r="S8470" s="1" t="s">
        <v>8053</v>
      </c>
      <c r="T8470" s="1" t="s">
        <v>8054</v>
      </c>
      <c r="U8470" s="1" t="s">
        <v>59</v>
      </c>
      <c r="X8470" s="1" t="s">
        <v>60</v>
      </c>
      <c r="Z8470" s="1" t="s">
        <v>60</v>
      </c>
      <c r="AA8470" s="1" t="s">
        <v>60</v>
      </c>
      <c r="AF8470" s="1" t="s">
        <v>60</v>
      </c>
      <c r="AT8470" s="1" t="s">
        <v>122</v>
      </c>
      <c r="AU8470" s="1" t="s">
        <v>122</v>
      </c>
      <c r="AV8470" s="1" t="s">
        <v>139</v>
      </c>
      <c r="AX8470" s="3" t="str">
        <f t="array" ref="AX8470">TEXTJOIN(", ", TRUE, IF(X8470:AS8470="Y", X$1:AS$1, IF(X8470:AS8470&lt;&gt;"", X$1:AS$1 &amp; ": " &amp; X8470:AS8470, "")))
</f>
        <v>Heroin, Fentanyl, Fentanyl Analogue, Benzodiazepine</v>
      </c>
    </row>
    <row r="8471">
      <c r="A8471" s="2">
        <v>44224.0</v>
      </c>
      <c r="B8471" s="1" t="s">
        <v>50</v>
      </c>
      <c r="C8471" s="1">
        <v>39.0</v>
      </c>
      <c r="D8471" s="1" t="s">
        <v>51</v>
      </c>
      <c r="E8471" s="1" t="s">
        <v>63</v>
      </c>
      <c r="F8471" s="1" t="s">
        <v>267</v>
      </c>
      <c r="G8471" s="1" t="s">
        <v>262</v>
      </c>
      <c r="H8471" s="1" t="s">
        <v>263</v>
      </c>
      <c r="I8471" s="1" t="s">
        <v>55</v>
      </c>
      <c r="J8471" s="1" t="s">
        <v>262</v>
      </c>
      <c r="K8471" s="1" t="s">
        <v>263</v>
      </c>
      <c r="L8471" s="1" t="s">
        <v>55</v>
      </c>
      <c r="M8471" s="1" t="s">
        <v>56</v>
      </c>
      <c r="N8471" s="1" t="s">
        <v>178</v>
      </c>
      <c r="O8471" s="1" t="s">
        <v>262</v>
      </c>
      <c r="P8471" s="1" t="s">
        <v>263</v>
      </c>
      <c r="Q8471" s="1" t="s">
        <v>55</v>
      </c>
      <c r="R8471" s="1" t="s">
        <v>443</v>
      </c>
      <c r="T8471" s="1" t="s">
        <v>1346</v>
      </c>
      <c r="U8471" s="1" t="s">
        <v>59</v>
      </c>
      <c r="Y8471" s="1" t="s">
        <v>60</v>
      </c>
      <c r="Z8471" s="1" t="s">
        <v>60</v>
      </c>
      <c r="AR8471" s="1" t="s">
        <v>60</v>
      </c>
      <c r="AT8471" s="1" t="s">
        <v>556</v>
      </c>
      <c r="AU8471" s="1" t="s">
        <v>556</v>
      </c>
      <c r="AV8471" s="1" t="s">
        <v>266</v>
      </c>
      <c r="AX8471" s="3" t="str">
        <f t="array" ref="AX8471">TEXTJOIN(", ", TRUE, IF(X8471:AS8471="Y", X$1:AS$1, IF(X8471:AS8471&lt;&gt;"", X$1:AS$1 &amp; ": " &amp; X8471:AS8471, "")))
</f>
        <v>Cocaine, Fentanyl, Any Opioid</v>
      </c>
    </row>
    <row r="8472">
      <c r="A8472" s="4">
        <v>44181.0</v>
      </c>
      <c r="B8472" s="1" t="s">
        <v>50</v>
      </c>
      <c r="C8472" s="1">
        <v>34.0</v>
      </c>
      <c r="D8472" s="1" t="s">
        <v>51</v>
      </c>
      <c r="E8472" s="1" t="s">
        <v>412</v>
      </c>
      <c r="G8472" s="1" t="s">
        <v>65</v>
      </c>
      <c r="H8472" s="1" t="s">
        <v>65</v>
      </c>
      <c r="I8472" s="1" t="s">
        <v>55</v>
      </c>
      <c r="J8472" s="1" t="s">
        <v>65</v>
      </c>
      <c r="K8472" s="1" t="s">
        <v>65</v>
      </c>
      <c r="L8472" s="1" t="s">
        <v>55</v>
      </c>
      <c r="M8472" s="1" t="s">
        <v>56</v>
      </c>
      <c r="N8472" s="1" t="s">
        <v>119</v>
      </c>
      <c r="O8472" s="1" t="s">
        <v>65</v>
      </c>
      <c r="P8472" s="1" t="s">
        <v>65</v>
      </c>
      <c r="Q8472" s="1" t="s">
        <v>55</v>
      </c>
      <c r="R8472" s="1" t="s">
        <v>56</v>
      </c>
      <c r="T8472" s="1" t="s">
        <v>83</v>
      </c>
      <c r="U8472" s="1" t="s">
        <v>59</v>
      </c>
      <c r="Z8472" s="1" t="s">
        <v>60</v>
      </c>
      <c r="AR8472" s="1" t="s">
        <v>60</v>
      </c>
      <c r="AT8472" s="1" t="s">
        <v>410</v>
      </c>
      <c r="AU8472" s="1" t="s">
        <v>410</v>
      </c>
      <c r="AV8472" s="1" t="s">
        <v>150</v>
      </c>
      <c r="AX8472" s="3" t="str">
        <f t="array" ref="AX8472">TEXTJOIN(", ", TRUE, IF(X8472:AS8472="Y", X$1:AS$1, IF(X8472:AS8472&lt;&gt;"", X$1:AS$1 &amp; ": " &amp; X8472:AS8472, "")))
</f>
        <v>Fentanyl, Any Opioid</v>
      </c>
    </row>
    <row r="8473">
      <c r="A8473" s="2">
        <v>43515.0</v>
      </c>
      <c r="B8473" s="1" t="s">
        <v>50</v>
      </c>
      <c r="C8473" s="1">
        <v>56.0</v>
      </c>
      <c r="D8473" s="1" t="s">
        <v>76</v>
      </c>
      <c r="E8473" s="1" t="s">
        <v>63</v>
      </c>
      <c r="G8473" s="1" t="s">
        <v>632</v>
      </c>
      <c r="H8473" s="1" t="s">
        <v>65</v>
      </c>
      <c r="I8473" s="1" t="s">
        <v>55</v>
      </c>
      <c r="J8473" s="1" t="s">
        <v>632</v>
      </c>
      <c r="K8473" s="1" t="s">
        <v>65</v>
      </c>
      <c r="L8473" s="1" t="s">
        <v>55</v>
      </c>
      <c r="M8473" s="1" t="s">
        <v>56</v>
      </c>
      <c r="N8473" s="1" t="s">
        <v>136</v>
      </c>
      <c r="O8473" s="1" t="s">
        <v>65</v>
      </c>
      <c r="P8473" s="1" t="s">
        <v>65</v>
      </c>
      <c r="Q8473" s="1" t="s">
        <v>55</v>
      </c>
      <c r="R8473" s="1" t="s">
        <v>67</v>
      </c>
      <c r="T8473" s="1" t="s">
        <v>8055</v>
      </c>
      <c r="U8473" s="1" t="s">
        <v>59</v>
      </c>
      <c r="Z8473" s="1" t="s">
        <v>60</v>
      </c>
      <c r="AF8473" s="1" t="s">
        <v>60</v>
      </c>
      <c r="AR8473" s="1" t="s">
        <v>60</v>
      </c>
      <c r="AT8473" s="1" t="s">
        <v>635</v>
      </c>
      <c r="AU8473" s="1" t="s">
        <v>635</v>
      </c>
      <c r="AV8473" s="1" t="s">
        <v>150</v>
      </c>
      <c r="AX8473" s="3" t="str">
        <f t="array" ref="AX8473">TEXTJOIN(", ", TRUE, IF(X8473:AS8473="Y", X$1:AS$1, IF(X8473:AS8473&lt;&gt;"", X$1:AS$1 &amp; ": " &amp; X8473:AS8473, "")))
</f>
        <v>Fentanyl, Benzodiazepine, Any Opioid</v>
      </c>
    </row>
    <row r="8474">
      <c r="A8474" s="2">
        <v>44414.0</v>
      </c>
      <c r="B8474" s="1" t="s">
        <v>50</v>
      </c>
      <c r="C8474" s="1">
        <v>54.0</v>
      </c>
      <c r="D8474" s="1" t="s">
        <v>76</v>
      </c>
      <c r="E8474" s="1" t="s">
        <v>63</v>
      </c>
      <c r="G8474" s="1" t="s">
        <v>54</v>
      </c>
      <c r="H8474" s="1" t="s">
        <v>54</v>
      </c>
      <c r="I8474" s="1" t="s">
        <v>55</v>
      </c>
      <c r="J8474" s="1" t="s">
        <v>54</v>
      </c>
      <c r="K8474" s="1" t="s">
        <v>54</v>
      </c>
      <c r="L8474" s="1" t="s">
        <v>55</v>
      </c>
      <c r="M8474" s="1" t="s">
        <v>56</v>
      </c>
      <c r="N8474" s="1" t="s">
        <v>66</v>
      </c>
      <c r="O8474" s="1" t="s">
        <v>54</v>
      </c>
      <c r="P8474" s="1" t="s">
        <v>54</v>
      </c>
      <c r="Q8474" s="1" t="s">
        <v>55</v>
      </c>
      <c r="R8474" s="1" t="s">
        <v>56</v>
      </c>
      <c r="T8474" s="1" t="s">
        <v>8056</v>
      </c>
      <c r="U8474" s="1" t="s">
        <v>59</v>
      </c>
      <c r="Y8474" s="1" t="s">
        <v>60</v>
      </c>
      <c r="Z8474" s="1" t="s">
        <v>60</v>
      </c>
      <c r="AM8474" s="1" t="s">
        <v>60</v>
      </c>
      <c r="AN8474" s="1" t="s">
        <v>60</v>
      </c>
      <c r="AR8474" s="1" t="s">
        <v>60</v>
      </c>
      <c r="AT8474" s="1" t="s">
        <v>234</v>
      </c>
      <c r="AU8474" s="1" t="s">
        <v>234</v>
      </c>
      <c r="AV8474" s="1" t="s">
        <v>641</v>
      </c>
      <c r="AX8474" s="3" t="str">
        <f t="array" ref="AX8474">TEXTJOIN(", ", TRUE, IF(X8474:AS8474="Y", X$1:AS$1, IF(X8474:AS8474&lt;&gt;"", X$1:AS$1 &amp; ": " &amp; X8474:AS8474, "")))
</f>
        <v>Cocaine, Fentanyl, Xylazine, Gabapentin, Any Opioid</v>
      </c>
    </row>
    <row r="8475">
      <c r="A8475" s="2">
        <v>43043.0</v>
      </c>
      <c r="B8475" s="1" t="s">
        <v>86</v>
      </c>
      <c r="C8475" s="1">
        <v>37.0</v>
      </c>
      <c r="D8475" s="1" t="s">
        <v>51</v>
      </c>
      <c r="E8475" s="1" t="s">
        <v>63</v>
      </c>
      <c r="G8475" s="1" t="s">
        <v>455</v>
      </c>
      <c r="H8475" s="1" t="s">
        <v>103</v>
      </c>
      <c r="I8475" s="1" t="s">
        <v>55</v>
      </c>
      <c r="J8475" s="1" t="s">
        <v>455</v>
      </c>
      <c r="K8475" s="1" t="s">
        <v>103</v>
      </c>
      <c r="L8475" s="1" t="s">
        <v>55</v>
      </c>
      <c r="M8475" s="1" t="s">
        <v>56</v>
      </c>
      <c r="N8475" s="1" t="s">
        <v>6493</v>
      </c>
      <c r="O8475" s="1" t="s">
        <v>455</v>
      </c>
      <c r="P8475" s="1" t="s">
        <v>103</v>
      </c>
      <c r="Q8475" s="1" t="s">
        <v>55</v>
      </c>
      <c r="R8475" s="1" t="s">
        <v>56</v>
      </c>
      <c r="T8475" s="1" t="s">
        <v>8057</v>
      </c>
      <c r="U8475" s="1" t="s">
        <v>59</v>
      </c>
      <c r="AF8475" s="1" t="s">
        <v>60</v>
      </c>
      <c r="AG8475" s="1" t="s">
        <v>60</v>
      </c>
      <c r="AT8475" s="1" t="s">
        <v>457</v>
      </c>
      <c r="AU8475" s="1" t="s">
        <v>457</v>
      </c>
      <c r="AV8475" s="1" t="s">
        <v>458</v>
      </c>
      <c r="AX8475" s="3" t="str">
        <f t="array" ref="AX8475">TEXTJOIN(", ", TRUE, IF(X8475:AS8475="Y", X$1:AS$1, IF(X8475:AS8475&lt;&gt;"", X$1:AS$1 &amp; ": " &amp; X8475:AS8475, "")))
</f>
        <v>Benzodiazepine, Methadone</v>
      </c>
    </row>
    <row r="8476">
      <c r="A8476" s="2">
        <v>44038.0</v>
      </c>
      <c r="B8476" s="1" t="s">
        <v>50</v>
      </c>
      <c r="C8476" s="1">
        <v>41.0</v>
      </c>
      <c r="D8476" s="1" t="s">
        <v>51</v>
      </c>
      <c r="E8476" s="1" t="s">
        <v>52</v>
      </c>
      <c r="G8476" s="1" t="s">
        <v>91</v>
      </c>
      <c r="H8476" s="1" t="s">
        <v>91</v>
      </c>
      <c r="I8476" s="1" t="s">
        <v>55</v>
      </c>
      <c r="J8476" s="1" t="s">
        <v>91</v>
      </c>
      <c r="K8476" s="1" t="s">
        <v>91</v>
      </c>
      <c r="L8476" s="1" t="s">
        <v>55</v>
      </c>
      <c r="M8476" s="1" t="s">
        <v>56</v>
      </c>
      <c r="N8476" s="1" t="s">
        <v>136</v>
      </c>
      <c r="O8476" s="1" t="s">
        <v>91</v>
      </c>
      <c r="P8476" s="1" t="s">
        <v>91</v>
      </c>
      <c r="Q8476" s="1" t="s">
        <v>55</v>
      </c>
      <c r="R8476" s="1" t="s">
        <v>56</v>
      </c>
      <c r="T8476" s="1" t="s">
        <v>8058</v>
      </c>
      <c r="U8476" s="1" t="s">
        <v>59</v>
      </c>
      <c r="V8476" s="1" t="s">
        <v>491</v>
      </c>
      <c r="AT8476" s="1" t="s">
        <v>110</v>
      </c>
      <c r="AU8476" s="1" t="s">
        <v>110</v>
      </c>
      <c r="AV8476" s="1" t="s">
        <v>111</v>
      </c>
      <c r="AX8476" s="3" t="str">
        <f t="array" ref="AX8476">TEXTJOIN(", ", TRUE, IF(X8476:AS8476="Y", X$1:AS$1, IF(X8476:AS8476&lt;&gt;"", X$1:AS$1 &amp; ": " &amp; X8476:AS8476, "")))
</f>
        <v/>
      </c>
    </row>
    <row r="8477">
      <c r="A8477" s="2">
        <v>43689.0</v>
      </c>
      <c r="B8477" s="1" t="s">
        <v>50</v>
      </c>
      <c r="C8477" s="1">
        <v>52.0</v>
      </c>
      <c r="D8477" s="1" t="s">
        <v>51</v>
      </c>
      <c r="E8477" s="1" t="s">
        <v>63</v>
      </c>
      <c r="F8477" s="1" t="s">
        <v>137</v>
      </c>
      <c r="G8477" s="1" t="s">
        <v>185</v>
      </c>
      <c r="H8477" s="1" t="s">
        <v>91</v>
      </c>
      <c r="I8477" s="1" t="s">
        <v>55</v>
      </c>
      <c r="J8477" s="1" t="s">
        <v>185</v>
      </c>
      <c r="K8477" s="1" t="s">
        <v>91</v>
      </c>
      <c r="L8477" s="1" t="s">
        <v>55</v>
      </c>
      <c r="M8477" s="1" t="s">
        <v>193</v>
      </c>
      <c r="N8477" s="1" t="s">
        <v>119</v>
      </c>
      <c r="O8477" s="1" t="s">
        <v>185</v>
      </c>
      <c r="P8477" s="1" t="s">
        <v>91</v>
      </c>
      <c r="Q8477" s="1" t="s">
        <v>55</v>
      </c>
      <c r="R8477" s="1" t="s">
        <v>44</v>
      </c>
      <c r="T8477" s="1" t="s">
        <v>2760</v>
      </c>
      <c r="U8477" s="1" t="s">
        <v>59</v>
      </c>
      <c r="Z8477" s="1" t="s">
        <v>60</v>
      </c>
      <c r="AR8477" s="1" t="s">
        <v>60</v>
      </c>
      <c r="AS8477" s="1" t="s">
        <v>38</v>
      </c>
      <c r="AT8477" s="1" t="s">
        <v>188</v>
      </c>
      <c r="AU8477" s="1" t="s">
        <v>188</v>
      </c>
      <c r="AV8477" s="1" t="s">
        <v>189</v>
      </c>
      <c r="AX8477" s="3" t="str">
        <f t="array" ref="AX8477">TEXTJOIN(", ", TRUE, IF(X8477:AS8477="Y", X$1:AS$1, IF(X8477:AS8477&lt;&gt;"", X$1:AS$1 &amp; ": " &amp; X8477:AS8477, "")))
</f>
        <v>Fentanyl, Any Opioid, Other: Xylazine</v>
      </c>
    </row>
    <row r="8478">
      <c r="A8478" s="2">
        <v>44229.0</v>
      </c>
      <c r="B8478" s="1" t="s">
        <v>50</v>
      </c>
      <c r="C8478" s="1">
        <v>42.0</v>
      </c>
      <c r="D8478" s="1" t="s">
        <v>76</v>
      </c>
      <c r="E8478" s="1" t="s">
        <v>63</v>
      </c>
      <c r="J8478" s="1" t="s">
        <v>91</v>
      </c>
      <c r="K8478" s="1" t="s">
        <v>91</v>
      </c>
      <c r="L8478" s="1" t="s">
        <v>55</v>
      </c>
      <c r="M8478" s="1" t="s">
        <v>44</v>
      </c>
      <c r="N8478" s="1" t="s">
        <v>119</v>
      </c>
      <c r="O8478" s="1" t="s">
        <v>91</v>
      </c>
      <c r="P8478" s="1" t="s">
        <v>91</v>
      </c>
      <c r="Q8478" s="1" t="s">
        <v>55</v>
      </c>
      <c r="R8478" s="1" t="s">
        <v>180</v>
      </c>
      <c r="T8478" s="1" t="s">
        <v>2760</v>
      </c>
      <c r="U8478" s="1" t="s">
        <v>59</v>
      </c>
      <c r="Z8478" s="1" t="s">
        <v>60</v>
      </c>
      <c r="AM8478" s="1" t="s">
        <v>60</v>
      </c>
      <c r="AR8478" s="1" t="s">
        <v>60</v>
      </c>
      <c r="AT8478" s="1" t="s">
        <v>62</v>
      </c>
      <c r="AU8478" s="1" t="s">
        <v>110</v>
      </c>
      <c r="AV8478" s="1" t="s">
        <v>111</v>
      </c>
      <c r="AX8478" s="3" t="str">
        <f t="array" ref="AX8478">TEXTJOIN(", ", TRUE, IF(X8478:AS8478="Y", X$1:AS$1, IF(X8478:AS8478&lt;&gt;"", X$1:AS$1 &amp; ": " &amp; X8478:AS8478, "")))
</f>
        <v>Fentanyl, Xylazine, Any Opioid</v>
      </c>
    </row>
    <row r="8479">
      <c r="A8479" s="2">
        <v>44438.0</v>
      </c>
      <c r="B8479" s="1" t="s">
        <v>50</v>
      </c>
      <c r="C8479" s="1">
        <v>37.0</v>
      </c>
      <c r="D8479" s="1" t="s">
        <v>51</v>
      </c>
      <c r="E8479" s="1" t="s">
        <v>502</v>
      </c>
      <c r="J8479" s="1" t="s">
        <v>53</v>
      </c>
      <c r="K8479" s="1" t="s">
        <v>54</v>
      </c>
      <c r="L8479" s="1" t="s">
        <v>55</v>
      </c>
      <c r="M8479" s="1" t="s">
        <v>92</v>
      </c>
      <c r="N8479" s="1" t="s">
        <v>178</v>
      </c>
      <c r="O8479" s="1" t="s">
        <v>53</v>
      </c>
      <c r="P8479" s="1" t="s">
        <v>54</v>
      </c>
      <c r="Q8479" s="1" t="s">
        <v>55</v>
      </c>
      <c r="R8479" s="1" t="s">
        <v>180</v>
      </c>
      <c r="T8479" s="1" t="s">
        <v>8059</v>
      </c>
      <c r="U8479" s="1" t="s">
        <v>59</v>
      </c>
      <c r="Y8479" s="1" t="s">
        <v>60</v>
      </c>
      <c r="Z8479" s="1" t="s">
        <v>60</v>
      </c>
      <c r="AR8479" s="1" t="s">
        <v>60</v>
      </c>
      <c r="AT8479" s="1" t="s">
        <v>62</v>
      </c>
      <c r="AU8479" s="1" t="s">
        <v>61</v>
      </c>
      <c r="AV8479" s="1" t="s">
        <v>294</v>
      </c>
      <c r="AX8479" s="3" t="str">
        <f t="array" ref="AX8479">TEXTJOIN(", ", TRUE, IF(X8479:AS8479="Y", X$1:AS$1, IF(X8479:AS8479&lt;&gt;"", X$1:AS$1 &amp; ": " &amp; X8479:AS8479, "")))
</f>
        <v>Cocaine, Fentanyl, Any Opioid</v>
      </c>
    </row>
    <row r="8480">
      <c r="A8480" s="4">
        <v>43403.0</v>
      </c>
      <c r="B8480" s="1" t="s">
        <v>50</v>
      </c>
      <c r="C8480" s="1">
        <v>53.0</v>
      </c>
      <c r="D8480" s="1" t="s">
        <v>51</v>
      </c>
      <c r="E8480" s="1" t="s">
        <v>52</v>
      </c>
      <c r="G8480" s="1" t="s">
        <v>271</v>
      </c>
      <c r="H8480" s="1" t="s">
        <v>91</v>
      </c>
      <c r="I8480" s="1" t="s">
        <v>55</v>
      </c>
      <c r="J8480" s="1" t="s">
        <v>91</v>
      </c>
      <c r="K8480" s="1" t="s">
        <v>91</v>
      </c>
      <c r="M8480" s="1" t="s">
        <v>92</v>
      </c>
      <c r="N8480" s="1" t="s">
        <v>1211</v>
      </c>
      <c r="O8480" s="1" t="s">
        <v>91</v>
      </c>
      <c r="P8480" s="1" t="s">
        <v>91</v>
      </c>
      <c r="Q8480" s="1" t="s">
        <v>55</v>
      </c>
      <c r="R8480" s="1" t="s">
        <v>44</v>
      </c>
      <c r="T8480" s="1" t="s">
        <v>6248</v>
      </c>
      <c r="U8480" s="1" t="s">
        <v>59</v>
      </c>
      <c r="Y8480" s="1" t="s">
        <v>60</v>
      </c>
      <c r="Z8480" s="1" t="s">
        <v>60</v>
      </c>
      <c r="AA8480" s="1" t="s">
        <v>60</v>
      </c>
      <c r="AD8480" s="1" t="s">
        <v>60</v>
      </c>
      <c r="AR8480" s="1" t="s">
        <v>60</v>
      </c>
      <c r="AT8480" s="1" t="s">
        <v>274</v>
      </c>
      <c r="AU8480" s="1" t="s">
        <v>110</v>
      </c>
      <c r="AV8480" s="1" t="s">
        <v>111</v>
      </c>
      <c r="AX8480" s="3" t="str">
        <f t="array" ref="AX8480">TEXTJOIN(", ", TRUE, IF(X8480:AS8480="Y", X$1:AS$1, IF(X8480:AS8480&lt;&gt;"", X$1:AS$1 &amp; ": " &amp; X8480:AS8480, "")))
</f>
        <v>Cocaine, Fentanyl, Fentanyl Analogue, Ethanol, Any Opioid</v>
      </c>
    </row>
    <row r="8481">
      <c r="A8481" s="2">
        <v>44445.0</v>
      </c>
      <c r="B8481" s="1" t="s">
        <v>50</v>
      </c>
      <c r="C8481" s="1">
        <v>44.0</v>
      </c>
      <c r="D8481" s="1" t="s">
        <v>51</v>
      </c>
      <c r="E8481" s="1" t="s">
        <v>63</v>
      </c>
      <c r="G8481" s="1" t="s">
        <v>886</v>
      </c>
      <c r="H8481" s="1" t="s">
        <v>125</v>
      </c>
      <c r="I8481" s="1" t="s">
        <v>55</v>
      </c>
      <c r="J8481" s="1" t="s">
        <v>886</v>
      </c>
      <c r="K8481" s="1" t="s">
        <v>125</v>
      </c>
      <c r="L8481" s="1" t="s">
        <v>55</v>
      </c>
      <c r="M8481" s="1" t="s">
        <v>56</v>
      </c>
      <c r="N8481" s="1" t="s">
        <v>136</v>
      </c>
      <c r="O8481" s="1" t="s">
        <v>238</v>
      </c>
      <c r="P8481" s="1" t="s">
        <v>125</v>
      </c>
      <c r="Q8481" s="1" t="s">
        <v>55</v>
      </c>
      <c r="R8481" s="1" t="s">
        <v>180</v>
      </c>
      <c r="T8481" s="1" t="s">
        <v>8060</v>
      </c>
      <c r="U8481" s="1" t="s">
        <v>59</v>
      </c>
      <c r="Y8481" s="1" t="s">
        <v>60</v>
      </c>
      <c r="Z8481" s="1" t="s">
        <v>60</v>
      </c>
      <c r="AF8481" s="1" t="s">
        <v>60</v>
      </c>
      <c r="AM8481" s="1" t="s">
        <v>60</v>
      </c>
      <c r="AR8481" s="1" t="s">
        <v>60</v>
      </c>
      <c r="AT8481" s="1" t="s">
        <v>888</v>
      </c>
      <c r="AU8481" s="1" t="s">
        <v>888</v>
      </c>
      <c r="AV8481" s="1" t="s">
        <v>241</v>
      </c>
      <c r="AX8481" s="3" t="str">
        <f t="array" ref="AX8481">TEXTJOIN(", ", TRUE, IF(X8481:AS8481="Y", X$1:AS$1, IF(X8481:AS8481&lt;&gt;"", X$1:AS$1 &amp; ": " &amp; X8481:AS8481, "")))
</f>
        <v>Cocaine, Fentanyl, Benzodiazepine, Xylazine, Any Opioid</v>
      </c>
    </row>
    <row r="8482">
      <c r="A8482" s="2">
        <v>43773.0</v>
      </c>
      <c r="B8482" s="1" t="s">
        <v>50</v>
      </c>
      <c r="C8482" s="1">
        <v>36.0</v>
      </c>
      <c r="D8482" s="1" t="s">
        <v>76</v>
      </c>
      <c r="E8482" s="1" t="s">
        <v>63</v>
      </c>
      <c r="G8482" s="1" t="s">
        <v>5926</v>
      </c>
      <c r="H8482" s="1" t="s">
        <v>5926</v>
      </c>
      <c r="I8482" s="1" t="s">
        <v>606</v>
      </c>
      <c r="J8482" s="1" t="s">
        <v>488</v>
      </c>
      <c r="K8482" s="1" t="s">
        <v>91</v>
      </c>
      <c r="L8482" s="1" t="s">
        <v>55</v>
      </c>
      <c r="M8482" s="1" t="s">
        <v>404</v>
      </c>
      <c r="N8482" s="1" t="s">
        <v>93</v>
      </c>
      <c r="O8482" s="1" t="s">
        <v>488</v>
      </c>
      <c r="P8482" s="1" t="s">
        <v>91</v>
      </c>
      <c r="Q8482" s="1" t="s">
        <v>55</v>
      </c>
      <c r="R8482" s="1" t="s">
        <v>44</v>
      </c>
      <c r="T8482" s="1" t="s">
        <v>8061</v>
      </c>
      <c r="U8482" s="1" t="s">
        <v>59</v>
      </c>
      <c r="Y8482" s="1" t="s">
        <v>60</v>
      </c>
      <c r="Z8482" s="1" t="s">
        <v>60</v>
      </c>
      <c r="AH8482" s="1" t="s">
        <v>60</v>
      </c>
      <c r="AR8482" s="1" t="s">
        <v>60</v>
      </c>
      <c r="AT8482" s="1" t="s">
        <v>8062</v>
      </c>
      <c r="AU8482" s="1" t="s">
        <v>492</v>
      </c>
      <c r="AV8482" s="1" t="s">
        <v>493</v>
      </c>
      <c r="AX8482" s="3" t="str">
        <f t="array" ref="AX8482">TEXTJOIN(", ", TRUE, IF(X8482:AS8482="Y", X$1:AS$1, IF(X8482:AS8482&lt;&gt;"", X$1:AS$1 &amp; ": " &amp; X8482:AS8482, "")))
</f>
        <v>Cocaine, Fentanyl, Meth/Amphetamine, Any Opioid</v>
      </c>
    </row>
    <row r="8483">
      <c r="A8483" s="4">
        <v>41259.0</v>
      </c>
      <c r="B8483" s="1" t="s">
        <v>50</v>
      </c>
      <c r="C8483" s="1">
        <v>31.0</v>
      </c>
      <c r="D8483" s="1" t="s">
        <v>51</v>
      </c>
      <c r="E8483" s="1" t="s">
        <v>63</v>
      </c>
      <c r="G8483" s="1" t="s">
        <v>91</v>
      </c>
      <c r="H8483" s="1" t="s">
        <v>91</v>
      </c>
      <c r="J8483" s="1" t="s">
        <v>91</v>
      </c>
      <c r="L8483" s="1" t="s">
        <v>55</v>
      </c>
      <c r="M8483" s="1" t="s">
        <v>56</v>
      </c>
      <c r="N8483" s="1" t="s">
        <v>126</v>
      </c>
      <c r="O8483" s="1" t="s">
        <v>91</v>
      </c>
      <c r="P8483" s="1" t="s">
        <v>91</v>
      </c>
      <c r="R8483" s="1" t="s">
        <v>56</v>
      </c>
      <c r="T8483" s="1" t="s">
        <v>68</v>
      </c>
      <c r="U8483" s="1" t="s">
        <v>59</v>
      </c>
      <c r="X8483" s="1" t="s">
        <v>60</v>
      </c>
      <c r="AT8483" s="1" t="s">
        <v>110</v>
      </c>
      <c r="AU8483" s="1" t="s">
        <v>110</v>
      </c>
      <c r="AV8483" s="1" t="s">
        <v>111</v>
      </c>
      <c r="AX8483" s="3" t="str">
        <f t="array" ref="AX8483">TEXTJOIN(", ", TRUE, IF(X8483:AS8483="Y", X$1:AS$1, IF(X8483:AS8483&lt;&gt;"", X$1:AS$1 &amp; ": " &amp; X8483:AS8483, "")))
</f>
        <v>Heroin</v>
      </c>
    </row>
    <row r="8484">
      <c r="A8484" s="2">
        <v>40940.0</v>
      </c>
      <c r="B8484" s="1" t="s">
        <v>50</v>
      </c>
      <c r="C8484" s="1">
        <v>34.0</v>
      </c>
      <c r="D8484" s="1" t="s">
        <v>76</v>
      </c>
      <c r="E8484" s="1" t="s">
        <v>63</v>
      </c>
      <c r="G8484" s="1" t="s">
        <v>143</v>
      </c>
      <c r="H8484" s="1" t="s">
        <v>91</v>
      </c>
      <c r="J8484" s="1" t="s">
        <v>143</v>
      </c>
      <c r="L8484" s="1" t="s">
        <v>55</v>
      </c>
      <c r="M8484" s="1" t="s">
        <v>56</v>
      </c>
      <c r="N8484" s="1" t="s">
        <v>113</v>
      </c>
      <c r="O8484" s="1" t="s">
        <v>143</v>
      </c>
      <c r="P8484" s="1" t="s">
        <v>91</v>
      </c>
      <c r="R8484" s="1" t="s">
        <v>56</v>
      </c>
      <c r="T8484" s="1" t="s">
        <v>5136</v>
      </c>
      <c r="U8484" s="1" t="s">
        <v>59</v>
      </c>
      <c r="AS8484" s="1" t="s">
        <v>3466</v>
      </c>
      <c r="AT8484" s="1" t="s">
        <v>145</v>
      </c>
      <c r="AU8484" s="1" t="s">
        <v>145</v>
      </c>
      <c r="AV8484" s="1" t="s">
        <v>146</v>
      </c>
      <c r="AX8484" s="3" t="str">
        <f t="array" ref="AX8484">TEXTJOIN(", ", TRUE, IF(X8484:AS8484="Y", X$1:AS$1, IF(X8484:AS8484&lt;&gt;"", X$1:AS$1 &amp; ": " &amp; X8484:AS8484, "")))
</f>
        <v>Other: duster</v>
      </c>
    </row>
    <row r="8485">
      <c r="A8485" s="2">
        <v>43213.0</v>
      </c>
      <c r="B8485" s="1" t="s">
        <v>50</v>
      </c>
      <c r="C8485" s="1">
        <v>17.0</v>
      </c>
      <c r="D8485" s="1" t="s">
        <v>51</v>
      </c>
      <c r="E8485" s="1" t="s">
        <v>63</v>
      </c>
      <c r="F8485" s="1" t="s">
        <v>137</v>
      </c>
      <c r="G8485" s="1" t="s">
        <v>65</v>
      </c>
      <c r="H8485" s="1" t="s">
        <v>65</v>
      </c>
      <c r="I8485" s="1" t="s">
        <v>55</v>
      </c>
      <c r="J8485" s="1" t="s">
        <v>65</v>
      </c>
      <c r="K8485" s="1" t="s">
        <v>65</v>
      </c>
      <c r="M8485" s="1" t="s">
        <v>56</v>
      </c>
      <c r="N8485" s="1" t="s">
        <v>93</v>
      </c>
      <c r="O8485" s="1" t="s">
        <v>65</v>
      </c>
      <c r="P8485" s="1" t="s">
        <v>65</v>
      </c>
      <c r="Q8485" s="1" t="s">
        <v>55</v>
      </c>
      <c r="R8485" s="1" t="s">
        <v>67</v>
      </c>
      <c r="T8485" s="1" t="s">
        <v>1040</v>
      </c>
      <c r="U8485" s="1" t="s">
        <v>59</v>
      </c>
      <c r="Z8485" s="1" t="s">
        <v>60</v>
      </c>
      <c r="AR8485" s="1" t="s">
        <v>60</v>
      </c>
      <c r="AT8485" s="1" t="s">
        <v>410</v>
      </c>
      <c r="AU8485" s="1" t="s">
        <v>410</v>
      </c>
      <c r="AV8485" s="1" t="s">
        <v>150</v>
      </c>
      <c r="AX8485" s="3" t="str">
        <f t="array" ref="AX8485">TEXTJOIN(", ", TRUE, IF(X8485:AS8485="Y", X$1:AS$1, IF(X8485:AS8485&lt;&gt;"", X$1:AS$1 &amp; ": " &amp; X8485:AS8485, "")))
</f>
        <v>Fentanyl, Any Opioid</v>
      </c>
    </row>
    <row r="8486">
      <c r="A8486" s="2">
        <v>43508.0</v>
      </c>
      <c r="B8486" s="1" t="s">
        <v>50</v>
      </c>
      <c r="C8486" s="1">
        <v>47.0</v>
      </c>
      <c r="D8486" s="1" t="s">
        <v>51</v>
      </c>
      <c r="E8486" s="1" t="s">
        <v>63</v>
      </c>
      <c r="F8486" s="1" t="s">
        <v>137</v>
      </c>
      <c r="G8486" s="1" t="s">
        <v>91</v>
      </c>
      <c r="H8486" s="1" t="s">
        <v>91</v>
      </c>
      <c r="I8486" s="1" t="s">
        <v>55</v>
      </c>
      <c r="J8486" s="1" t="s">
        <v>91</v>
      </c>
      <c r="K8486" s="1" t="s">
        <v>91</v>
      </c>
      <c r="L8486" s="1" t="s">
        <v>55</v>
      </c>
      <c r="M8486" s="1" t="s">
        <v>56</v>
      </c>
      <c r="N8486" s="1" t="s">
        <v>136</v>
      </c>
      <c r="O8486" s="1" t="s">
        <v>91</v>
      </c>
      <c r="P8486" s="1" t="s">
        <v>91</v>
      </c>
      <c r="Q8486" s="1" t="s">
        <v>55</v>
      </c>
      <c r="R8486" s="1" t="s">
        <v>56</v>
      </c>
      <c r="T8486" s="1" t="s">
        <v>83</v>
      </c>
      <c r="U8486" s="1" t="s">
        <v>59</v>
      </c>
      <c r="Z8486" s="1" t="s">
        <v>60</v>
      </c>
      <c r="AR8486" s="1" t="s">
        <v>60</v>
      </c>
      <c r="AT8486" s="1" t="s">
        <v>110</v>
      </c>
      <c r="AU8486" s="1" t="s">
        <v>110</v>
      </c>
      <c r="AV8486" s="1" t="s">
        <v>111</v>
      </c>
      <c r="AX8486" s="3" t="str">
        <f t="array" ref="AX8486">TEXTJOIN(", ", TRUE, IF(X8486:AS8486="Y", X$1:AS$1, IF(X8486:AS8486&lt;&gt;"", X$1:AS$1 &amp; ": " &amp; X8486:AS8486, "")))
</f>
        <v>Fentanyl, Any Opioid</v>
      </c>
    </row>
    <row r="8487">
      <c r="A8487" s="2">
        <v>44348.0</v>
      </c>
      <c r="B8487" s="1" t="s">
        <v>50</v>
      </c>
      <c r="C8487" s="1">
        <v>43.0</v>
      </c>
      <c r="D8487" s="1" t="s">
        <v>51</v>
      </c>
      <c r="E8487" s="1" t="s">
        <v>63</v>
      </c>
      <c r="F8487" s="1" t="s">
        <v>267</v>
      </c>
      <c r="G8487" s="1" t="s">
        <v>352</v>
      </c>
      <c r="H8487" s="1" t="s">
        <v>54</v>
      </c>
      <c r="I8487" s="1" t="s">
        <v>55</v>
      </c>
      <c r="J8487" s="1" t="s">
        <v>352</v>
      </c>
      <c r="K8487" s="1" t="s">
        <v>54</v>
      </c>
      <c r="L8487" s="1" t="s">
        <v>55</v>
      </c>
      <c r="M8487" s="1" t="s">
        <v>56</v>
      </c>
      <c r="N8487" s="1" t="s">
        <v>136</v>
      </c>
      <c r="O8487" s="1" t="s">
        <v>352</v>
      </c>
      <c r="P8487" s="1" t="s">
        <v>54</v>
      </c>
      <c r="Q8487" s="1" t="s">
        <v>55</v>
      </c>
      <c r="R8487" s="1" t="s">
        <v>56</v>
      </c>
      <c r="T8487" s="1" t="s">
        <v>8063</v>
      </c>
      <c r="U8487" s="1" t="s">
        <v>59</v>
      </c>
      <c r="X8487" s="1" t="s">
        <v>60</v>
      </c>
      <c r="Z8487" s="1" t="s">
        <v>60</v>
      </c>
      <c r="AD8487" s="1" t="s">
        <v>60</v>
      </c>
      <c r="AP8487" s="1" t="s">
        <v>60</v>
      </c>
      <c r="AR8487" s="1" t="s">
        <v>60</v>
      </c>
      <c r="AT8487" s="1" t="s">
        <v>354</v>
      </c>
      <c r="AU8487" s="1" t="s">
        <v>354</v>
      </c>
      <c r="AV8487" s="1" t="s">
        <v>355</v>
      </c>
      <c r="AX8487" s="3" t="str">
        <f t="array" ref="AX8487">TEXTJOIN(", ", TRUE, IF(X8487:AS8487="Y", X$1:AS$1, IF(X8487:AS8487&lt;&gt;"", X$1:AS$1 &amp; ": " &amp; X8487:AS8487, "")))
</f>
        <v>Heroin, Fentanyl, Ethanol, Heroin/Morph/Codeine, Any Opioid</v>
      </c>
    </row>
    <row r="8488">
      <c r="A8488" s="2">
        <v>43191.0</v>
      </c>
      <c r="B8488" s="1" t="s">
        <v>50</v>
      </c>
      <c r="C8488" s="1">
        <v>44.0</v>
      </c>
      <c r="D8488" s="1" t="s">
        <v>51</v>
      </c>
      <c r="E8488" s="1" t="s">
        <v>63</v>
      </c>
      <c r="G8488" s="1" t="s">
        <v>8064</v>
      </c>
      <c r="H8488" s="1" t="s">
        <v>8065</v>
      </c>
      <c r="I8488" s="1" t="s">
        <v>248</v>
      </c>
      <c r="J8488" s="1" t="s">
        <v>731</v>
      </c>
      <c r="K8488" s="1" t="s">
        <v>103</v>
      </c>
      <c r="M8488" s="1" t="s">
        <v>56</v>
      </c>
      <c r="N8488" s="1" t="s">
        <v>66</v>
      </c>
      <c r="O8488" s="1" t="s">
        <v>731</v>
      </c>
      <c r="P8488" s="1" t="s">
        <v>103</v>
      </c>
      <c r="Q8488" s="1" t="s">
        <v>55</v>
      </c>
      <c r="R8488" s="1" t="s">
        <v>44</v>
      </c>
      <c r="T8488" s="1" t="s">
        <v>8066</v>
      </c>
      <c r="U8488" s="1" t="s">
        <v>59</v>
      </c>
      <c r="X8488" s="1" t="s">
        <v>60</v>
      </c>
      <c r="Z8488" s="1" t="s">
        <v>60</v>
      </c>
      <c r="AA8488" s="1" t="s">
        <v>60</v>
      </c>
      <c r="AP8488" s="1" t="s">
        <v>60</v>
      </c>
      <c r="AR8488" s="1" t="s">
        <v>60</v>
      </c>
      <c r="AT8488" s="1" t="s">
        <v>8067</v>
      </c>
      <c r="AU8488" s="1" t="s">
        <v>735</v>
      </c>
      <c r="AV8488" s="1" t="s">
        <v>736</v>
      </c>
      <c r="AX8488" s="3" t="str">
        <f t="array" ref="AX8488">TEXTJOIN(", ", TRUE, IF(X8488:AS8488="Y", X$1:AS$1, IF(X8488:AS8488&lt;&gt;"", X$1:AS$1 &amp; ": " &amp; X8488:AS8488, "")))
</f>
        <v>Heroin, Fentanyl, Fentanyl Analogue, Heroin/Morph/Codeine, Any Opioid</v>
      </c>
    </row>
    <row r="8489">
      <c r="A8489" s="2">
        <v>43597.0</v>
      </c>
      <c r="B8489" s="1" t="s">
        <v>50</v>
      </c>
      <c r="C8489" s="1">
        <v>46.0</v>
      </c>
      <c r="D8489" s="1" t="s">
        <v>76</v>
      </c>
      <c r="E8489" s="1" t="s">
        <v>63</v>
      </c>
      <c r="G8489" s="1" t="s">
        <v>98</v>
      </c>
      <c r="H8489" s="1" t="s">
        <v>54</v>
      </c>
      <c r="I8489" s="1" t="s">
        <v>55</v>
      </c>
      <c r="J8489" s="1" t="s">
        <v>98</v>
      </c>
      <c r="K8489" s="1" t="s">
        <v>54</v>
      </c>
      <c r="L8489" s="1" t="s">
        <v>55</v>
      </c>
      <c r="M8489" s="1" t="s">
        <v>56</v>
      </c>
      <c r="N8489" s="1" t="s">
        <v>6335</v>
      </c>
      <c r="O8489" s="1" t="s">
        <v>98</v>
      </c>
      <c r="P8489" s="1" t="s">
        <v>54</v>
      </c>
      <c r="Q8489" s="1" t="s">
        <v>55</v>
      </c>
      <c r="R8489" s="1" t="s">
        <v>67</v>
      </c>
      <c r="T8489" s="1" t="s">
        <v>8068</v>
      </c>
      <c r="U8489" s="1" t="s">
        <v>59</v>
      </c>
      <c r="AF8489" s="1" t="s">
        <v>60</v>
      </c>
      <c r="AR8489" s="1" t="s">
        <v>60</v>
      </c>
      <c r="AS8489" s="1" t="s">
        <v>182</v>
      </c>
      <c r="AT8489" s="1" t="s">
        <v>100</v>
      </c>
      <c r="AU8489" s="1" t="s">
        <v>100</v>
      </c>
      <c r="AV8489" s="1" t="s">
        <v>101</v>
      </c>
      <c r="AX8489" s="3" t="str">
        <f t="array" ref="AX8489">TEXTJOIN(", ", TRUE, IF(X8489:AS8489="Y", X$1:AS$1, IF(X8489:AS8489&lt;&gt;"", X$1:AS$1 &amp; ": " &amp; X8489:AS8489, "")))
</f>
        <v>Benzodiazepine, Any Opioid, Other: Bupren</v>
      </c>
    </row>
    <row r="8490">
      <c r="A8490" s="4">
        <v>43051.0</v>
      </c>
      <c r="B8490" s="1" t="s">
        <v>86</v>
      </c>
      <c r="C8490" s="1">
        <v>53.0</v>
      </c>
      <c r="D8490" s="1" t="s">
        <v>51</v>
      </c>
      <c r="E8490" s="1" t="s">
        <v>63</v>
      </c>
      <c r="G8490" s="1" t="s">
        <v>91</v>
      </c>
      <c r="H8490" s="1" t="s">
        <v>91</v>
      </c>
      <c r="I8490" s="1" t="s">
        <v>55</v>
      </c>
      <c r="J8490" s="1" t="s">
        <v>91</v>
      </c>
      <c r="K8490" s="1" t="s">
        <v>91</v>
      </c>
      <c r="L8490" s="1" t="s">
        <v>55</v>
      </c>
      <c r="M8490" s="1" t="s">
        <v>56</v>
      </c>
      <c r="N8490" s="1" t="s">
        <v>136</v>
      </c>
      <c r="O8490" s="1" t="s">
        <v>91</v>
      </c>
      <c r="P8490" s="1" t="s">
        <v>91</v>
      </c>
      <c r="Q8490" s="1" t="s">
        <v>55</v>
      </c>
      <c r="R8490" s="1" t="s">
        <v>56</v>
      </c>
      <c r="T8490" s="1" t="s">
        <v>83</v>
      </c>
      <c r="U8490" s="1" t="s">
        <v>59</v>
      </c>
      <c r="Z8490" s="1" t="s">
        <v>60</v>
      </c>
      <c r="AT8490" s="1" t="s">
        <v>110</v>
      </c>
      <c r="AU8490" s="1" t="s">
        <v>110</v>
      </c>
      <c r="AV8490" s="1" t="s">
        <v>111</v>
      </c>
      <c r="AX8490" s="3" t="str">
        <f t="array" ref="AX8490">TEXTJOIN(", ", TRUE, IF(X8490:AS8490="Y", X$1:AS$1, IF(X8490:AS8490&lt;&gt;"", X$1:AS$1 &amp; ": " &amp; X8490:AS8490, "")))
</f>
        <v>Fentanyl</v>
      </c>
    </row>
    <row r="8491">
      <c r="A8491" s="2">
        <v>42537.0</v>
      </c>
      <c r="B8491" s="1" t="s">
        <v>50</v>
      </c>
      <c r="C8491" s="1">
        <v>49.0</v>
      </c>
      <c r="D8491" s="1" t="s">
        <v>51</v>
      </c>
      <c r="E8491" s="1" t="s">
        <v>63</v>
      </c>
      <c r="G8491" s="1" t="s">
        <v>160</v>
      </c>
      <c r="H8491" s="1" t="s">
        <v>54</v>
      </c>
      <c r="I8491" s="1" t="s">
        <v>55</v>
      </c>
      <c r="J8491" s="1" t="s">
        <v>160</v>
      </c>
      <c r="M8491" s="1" t="s">
        <v>56</v>
      </c>
      <c r="N8491" s="1" t="s">
        <v>276</v>
      </c>
      <c r="O8491" s="1" t="s">
        <v>160</v>
      </c>
      <c r="R8491" s="1" t="s">
        <v>56</v>
      </c>
      <c r="T8491" s="1" t="s">
        <v>8069</v>
      </c>
      <c r="U8491" s="1" t="s">
        <v>59</v>
      </c>
      <c r="X8491" s="1" t="s">
        <v>60</v>
      </c>
      <c r="Z8491" s="1" t="s">
        <v>60</v>
      </c>
      <c r="AD8491" s="1" t="s">
        <v>60</v>
      </c>
      <c r="AP8491" s="1" t="s">
        <v>60</v>
      </c>
      <c r="AR8491" s="1" t="s">
        <v>60</v>
      </c>
      <c r="AT8491" s="1" t="s">
        <v>163</v>
      </c>
      <c r="AU8491" s="1" t="s">
        <v>163</v>
      </c>
      <c r="AV8491" s="1" t="s">
        <v>164</v>
      </c>
      <c r="AX8491" s="3" t="str">
        <f t="array" ref="AX8491">TEXTJOIN(", ", TRUE, IF(X8491:AS8491="Y", X$1:AS$1, IF(X8491:AS8491&lt;&gt;"", X$1:AS$1 &amp; ": " &amp; X8491:AS8491, "")))
</f>
        <v>Heroin, Fentanyl, Ethanol, Heroin/Morph/Codeine, Any Opioid</v>
      </c>
    </row>
    <row r="8492">
      <c r="A8492" s="2">
        <v>44083.0</v>
      </c>
      <c r="B8492" s="1" t="s">
        <v>50</v>
      </c>
      <c r="C8492" s="1">
        <v>46.0</v>
      </c>
      <c r="D8492" s="1" t="s">
        <v>51</v>
      </c>
      <c r="E8492" s="1" t="s">
        <v>63</v>
      </c>
      <c r="G8492" s="1" t="s">
        <v>1041</v>
      </c>
      <c r="H8492" s="1" t="s">
        <v>103</v>
      </c>
      <c r="I8492" s="1" t="s">
        <v>55</v>
      </c>
      <c r="J8492" s="1" t="s">
        <v>1041</v>
      </c>
      <c r="K8492" s="1" t="s">
        <v>103</v>
      </c>
      <c r="L8492" s="1" t="s">
        <v>55</v>
      </c>
      <c r="M8492" s="1" t="s">
        <v>56</v>
      </c>
      <c r="N8492" s="1" t="s">
        <v>178</v>
      </c>
      <c r="O8492" s="1" t="s">
        <v>1041</v>
      </c>
      <c r="P8492" s="1" t="s">
        <v>103</v>
      </c>
      <c r="Q8492" s="1" t="s">
        <v>55</v>
      </c>
      <c r="R8492" s="1" t="s">
        <v>56</v>
      </c>
      <c r="T8492" s="1" t="s">
        <v>8070</v>
      </c>
      <c r="U8492" s="1" t="s">
        <v>59</v>
      </c>
      <c r="Z8492" s="1" t="s">
        <v>60</v>
      </c>
      <c r="AD8492" s="1" t="s">
        <v>60</v>
      </c>
      <c r="AF8492" s="1" t="s">
        <v>60</v>
      </c>
      <c r="AI8492" s="1" t="s">
        <v>60</v>
      </c>
      <c r="AR8492" s="1" t="s">
        <v>60</v>
      </c>
      <c r="AT8492" s="1" t="s">
        <v>1043</v>
      </c>
      <c r="AU8492" s="1" t="s">
        <v>1043</v>
      </c>
      <c r="AV8492" s="1" t="s">
        <v>1044</v>
      </c>
      <c r="AX8492" s="3" t="str">
        <f t="array" ref="AX8492">TEXTJOIN(", ", TRUE, IF(X8492:AS8492="Y", X$1:AS$1, IF(X8492:AS8492&lt;&gt;"", X$1:AS$1 &amp; ": " &amp; X8492:AS8492, "")))
</f>
        <v>Fentanyl, Ethanol, Benzodiazepine, Amphet, Any Opioid</v>
      </c>
    </row>
    <row r="8493">
      <c r="A8493" s="2">
        <v>41646.0</v>
      </c>
      <c r="B8493" s="1" t="s">
        <v>50</v>
      </c>
      <c r="C8493" s="1">
        <v>34.0</v>
      </c>
      <c r="D8493" s="1" t="s">
        <v>51</v>
      </c>
      <c r="E8493" s="1" t="s">
        <v>63</v>
      </c>
      <c r="G8493" s="1" t="s">
        <v>300</v>
      </c>
      <c r="J8493" s="1" t="s">
        <v>300</v>
      </c>
      <c r="L8493" s="1" t="s">
        <v>55</v>
      </c>
      <c r="M8493" s="1" t="s">
        <v>56</v>
      </c>
      <c r="N8493" s="1" t="s">
        <v>136</v>
      </c>
      <c r="O8493" s="1" t="s">
        <v>300</v>
      </c>
      <c r="R8493" s="1" t="s">
        <v>67</v>
      </c>
      <c r="T8493" s="1" t="s">
        <v>8071</v>
      </c>
      <c r="U8493" s="1" t="s">
        <v>59</v>
      </c>
      <c r="X8493" s="1" t="s">
        <v>60</v>
      </c>
      <c r="AF8493" s="1" t="s">
        <v>60</v>
      </c>
      <c r="AT8493" s="1" t="s">
        <v>304</v>
      </c>
      <c r="AU8493" s="1" t="s">
        <v>304</v>
      </c>
      <c r="AV8493" s="1" t="s">
        <v>302</v>
      </c>
      <c r="AX8493" s="3" t="str">
        <f t="array" ref="AX8493">TEXTJOIN(", ", TRUE, IF(X8493:AS8493="Y", X$1:AS$1, IF(X8493:AS8493&lt;&gt;"", X$1:AS$1 &amp; ": " &amp; X8493:AS8493, "")))
</f>
        <v>Heroin, Benzodiazepine</v>
      </c>
    </row>
    <row r="8494">
      <c r="A8494" s="2">
        <v>43290.0</v>
      </c>
      <c r="B8494" s="1" t="s">
        <v>50</v>
      </c>
      <c r="C8494" s="1">
        <v>29.0</v>
      </c>
      <c r="D8494" s="1" t="s">
        <v>51</v>
      </c>
      <c r="E8494" s="1" t="s">
        <v>63</v>
      </c>
      <c r="G8494" s="1" t="s">
        <v>8072</v>
      </c>
      <c r="H8494" s="1" t="s">
        <v>1075</v>
      </c>
      <c r="I8494" s="1" t="s">
        <v>342</v>
      </c>
      <c r="J8494" s="1" t="s">
        <v>185</v>
      </c>
      <c r="K8494" s="1" t="s">
        <v>91</v>
      </c>
      <c r="M8494" s="1" t="s">
        <v>92</v>
      </c>
      <c r="N8494" s="1" t="s">
        <v>136</v>
      </c>
      <c r="O8494" s="1" t="s">
        <v>185</v>
      </c>
      <c r="P8494" s="1" t="s">
        <v>91</v>
      </c>
      <c r="Q8494" s="1" t="s">
        <v>55</v>
      </c>
      <c r="R8494" s="1" t="s">
        <v>44</v>
      </c>
      <c r="T8494" s="1" t="s">
        <v>83</v>
      </c>
      <c r="U8494" s="1" t="s">
        <v>59</v>
      </c>
      <c r="Z8494" s="1" t="s">
        <v>60</v>
      </c>
      <c r="AR8494" s="1" t="s">
        <v>60</v>
      </c>
      <c r="AU8494" s="1" t="s">
        <v>188</v>
      </c>
      <c r="AV8494" s="1" t="s">
        <v>189</v>
      </c>
      <c r="AX8494" s="3" t="str">
        <f t="array" ref="AX8494">TEXTJOIN(", ", TRUE, IF(X8494:AS8494="Y", X$1:AS$1, IF(X8494:AS8494&lt;&gt;"", X$1:AS$1 &amp; ": " &amp; X8494:AS8494, "")))
</f>
        <v>Fentanyl, Any Opioid</v>
      </c>
    </row>
    <row r="8495">
      <c r="A8495" s="2">
        <v>44471.0</v>
      </c>
      <c r="B8495" s="1" t="s">
        <v>50</v>
      </c>
      <c r="C8495" s="1">
        <v>30.0</v>
      </c>
      <c r="D8495" s="1" t="s">
        <v>51</v>
      </c>
      <c r="E8495" s="1" t="s">
        <v>502</v>
      </c>
      <c r="G8495" s="1" t="s">
        <v>82</v>
      </c>
      <c r="H8495" s="1" t="s">
        <v>54</v>
      </c>
      <c r="I8495" s="1" t="s">
        <v>55</v>
      </c>
      <c r="J8495" s="1" t="s">
        <v>82</v>
      </c>
      <c r="K8495" s="1" t="s">
        <v>54</v>
      </c>
      <c r="L8495" s="1" t="s">
        <v>55</v>
      </c>
      <c r="M8495" s="1" t="s">
        <v>649</v>
      </c>
      <c r="N8495" s="1" t="s">
        <v>136</v>
      </c>
      <c r="O8495" s="1" t="s">
        <v>82</v>
      </c>
      <c r="P8495" s="1" t="s">
        <v>54</v>
      </c>
      <c r="Q8495" s="1" t="s">
        <v>55</v>
      </c>
      <c r="R8495" s="1" t="s">
        <v>180</v>
      </c>
      <c r="T8495" s="1" t="s">
        <v>2930</v>
      </c>
      <c r="U8495" s="1" t="s">
        <v>59</v>
      </c>
      <c r="Z8495" s="1" t="s">
        <v>60</v>
      </c>
      <c r="AD8495" s="1" t="s">
        <v>60</v>
      </c>
      <c r="AF8495" s="1" t="s">
        <v>60</v>
      </c>
      <c r="AR8495" s="1" t="s">
        <v>60</v>
      </c>
      <c r="AT8495" s="1" t="s">
        <v>329</v>
      </c>
      <c r="AU8495" s="1" t="s">
        <v>329</v>
      </c>
      <c r="AV8495" s="1" t="s">
        <v>85</v>
      </c>
      <c r="AX8495" s="3" t="str">
        <f t="array" ref="AX8495">TEXTJOIN(", ", TRUE, IF(X8495:AS8495="Y", X$1:AS$1, IF(X8495:AS8495&lt;&gt;"", X$1:AS$1 &amp; ": " &amp; X8495:AS8495, "")))
</f>
        <v>Fentanyl, Ethanol, Benzodiazepine, Any Opioid</v>
      </c>
    </row>
    <row r="8496">
      <c r="A8496" s="2">
        <v>42183.0</v>
      </c>
      <c r="B8496" s="1" t="s">
        <v>86</v>
      </c>
      <c r="C8496" s="1">
        <v>52.0</v>
      </c>
      <c r="D8496" s="1" t="s">
        <v>76</v>
      </c>
      <c r="E8496" s="1" t="s">
        <v>63</v>
      </c>
      <c r="G8496" s="1" t="s">
        <v>116</v>
      </c>
      <c r="H8496" s="1" t="s">
        <v>103</v>
      </c>
      <c r="I8496" s="1" t="s">
        <v>55</v>
      </c>
      <c r="J8496" s="1" t="s">
        <v>116</v>
      </c>
      <c r="M8496" s="1" t="s">
        <v>56</v>
      </c>
      <c r="O8496" s="1" t="s">
        <v>116</v>
      </c>
      <c r="P8496" s="1" t="s">
        <v>103</v>
      </c>
      <c r="Q8496" s="1" t="s">
        <v>55</v>
      </c>
      <c r="R8496" s="1" t="s">
        <v>56</v>
      </c>
      <c r="T8496" s="1" t="s">
        <v>8073</v>
      </c>
      <c r="U8496" s="1" t="s">
        <v>59</v>
      </c>
      <c r="AD8496" s="1" t="s">
        <v>60</v>
      </c>
      <c r="AF8496" s="1" t="s">
        <v>60</v>
      </c>
      <c r="AT8496" s="1" t="s">
        <v>122</v>
      </c>
      <c r="AU8496" s="1" t="s">
        <v>122</v>
      </c>
      <c r="AV8496" s="1" t="s">
        <v>139</v>
      </c>
      <c r="AX8496" s="3" t="str">
        <f t="array" ref="AX8496">TEXTJOIN(", ", TRUE, IF(X8496:AS8496="Y", X$1:AS$1, IF(X8496:AS8496&lt;&gt;"", X$1:AS$1 &amp; ": " &amp; X8496:AS8496, "")))
</f>
        <v>Ethanol, Benzodiazepine</v>
      </c>
    </row>
    <row r="8497">
      <c r="A8497" s="2">
        <v>43706.0</v>
      </c>
      <c r="B8497" s="1" t="s">
        <v>50</v>
      </c>
      <c r="C8497" s="1">
        <v>37.0</v>
      </c>
      <c r="D8497" s="1" t="s">
        <v>51</v>
      </c>
      <c r="E8497" s="1" t="s">
        <v>63</v>
      </c>
      <c r="G8497" s="1" t="s">
        <v>437</v>
      </c>
      <c r="H8497" s="1" t="s">
        <v>91</v>
      </c>
      <c r="I8497" s="1" t="s">
        <v>55</v>
      </c>
      <c r="J8497" s="1" t="s">
        <v>437</v>
      </c>
      <c r="K8497" s="1" t="s">
        <v>91</v>
      </c>
      <c r="L8497" s="1" t="s">
        <v>55</v>
      </c>
      <c r="M8497" s="1" t="s">
        <v>778</v>
      </c>
      <c r="N8497" s="1" t="s">
        <v>713</v>
      </c>
      <c r="O8497" s="1" t="s">
        <v>437</v>
      </c>
      <c r="P8497" s="1" t="s">
        <v>91</v>
      </c>
      <c r="Q8497" s="1" t="s">
        <v>55</v>
      </c>
      <c r="R8497" s="1" t="s">
        <v>44</v>
      </c>
      <c r="T8497" s="1" t="s">
        <v>8074</v>
      </c>
      <c r="U8497" s="1" t="s">
        <v>59</v>
      </c>
      <c r="X8497" s="1" t="s">
        <v>60</v>
      </c>
      <c r="Z8497" s="1" t="s">
        <v>60</v>
      </c>
      <c r="AA8497" s="1" t="s">
        <v>60</v>
      </c>
      <c r="AP8497" s="1" t="s">
        <v>60</v>
      </c>
      <c r="AR8497" s="1" t="s">
        <v>60</v>
      </c>
      <c r="AT8497" s="1" t="s">
        <v>439</v>
      </c>
      <c r="AU8497" s="1" t="s">
        <v>439</v>
      </c>
      <c r="AV8497" s="1" t="s">
        <v>440</v>
      </c>
      <c r="AX8497" s="3" t="str">
        <f t="array" ref="AX8497">TEXTJOIN(", ", TRUE, IF(X8497:AS8497="Y", X$1:AS$1, IF(X8497:AS8497&lt;&gt;"", X$1:AS$1 &amp; ": " &amp; X8497:AS8497, "")))
</f>
        <v>Heroin, Fentanyl, Fentanyl Analogue, Heroin/Morph/Codeine, Any Opioid</v>
      </c>
    </row>
    <row r="8498">
      <c r="A8498" s="2">
        <v>41081.0</v>
      </c>
      <c r="B8498" s="1" t="s">
        <v>50</v>
      </c>
      <c r="C8498" s="1">
        <v>29.0</v>
      </c>
      <c r="D8498" s="1" t="s">
        <v>51</v>
      </c>
      <c r="E8498" s="1" t="s">
        <v>63</v>
      </c>
      <c r="G8498" s="1" t="s">
        <v>1303</v>
      </c>
      <c r="H8498" s="1" t="s">
        <v>91</v>
      </c>
      <c r="J8498" s="1" t="s">
        <v>1430</v>
      </c>
      <c r="L8498" s="1" t="s">
        <v>55</v>
      </c>
      <c r="M8498" s="1" t="s">
        <v>522</v>
      </c>
      <c r="N8498" s="1" t="s">
        <v>126</v>
      </c>
      <c r="O8498" s="1" t="s">
        <v>91</v>
      </c>
      <c r="P8498" s="1" t="s">
        <v>91</v>
      </c>
      <c r="R8498" s="1" t="s">
        <v>67</v>
      </c>
      <c r="T8498" s="1" t="s">
        <v>68</v>
      </c>
      <c r="U8498" s="1" t="s">
        <v>59</v>
      </c>
      <c r="X8498" s="1" t="s">
        <v>60</v>
      </c>
      <c r="AT8498" s="1" t="s">
        <v>1305</v>
      </c>
      <c r="AU8498" s="1" t="s">
        <v>1432</v>
      </c>
      <c r="AV8498" s="1" t="s">
        <v>111</v>
      </c>
      <c r="AX8498" s="3" t="str">
        <f t="array" ref="AX8498">TEXTJOIN(", ", TRUE, IF(X8498:AS8498="Y", X$1:AS$1, IF(X8498:AS8498&lt;&gt;"", X$1:AS$1 &amp; ": " &amp; X8498:AS8498, "")))
</f>
        <v>Heroin</v>
      </c>
    </row>
    <row r="8499">
      <c r="A8499" s="2">
        <v>43557.0</v>
      </c>
      <c r="B8499" s="1" t="s">
        <v>50</v>
      </c>
      <c r="C8499" s="1">
        <v>59.0</v>
      </c>
      <c r="D8499" s="1" t="s">
        <v>51</v>
      </c>
      <c r="E8499" s="1" t="s">
        <v>63</v>
      </c>
      <c r="G8499" s="1" t="s">
        <v>91</v>
      </c>
      <c r="H8499" s="1" t="s">
        <v>91</v>
      </c>
      <c r="I8499" s="1" t="s">
        <v>55</v>
      </c>
      <c r="J8499" s="1" t="s">
        <v>91</v>
      </c>
      <c r="K8499" s="1" t="s">
        <v>91</v>
      </c>
      <c r="L8499" s="1" t="s">
        <v>55</v>
      </c>
      <c r="M8499" s="1" t="s">
        <v>56</v>
      </c>
      <c r="N8499" s="1" t="s">
        <v>93</v>
      </c>
      <c r="O8499" s="1" t="s">
        <v>91</v>
      </c>
      <c r="P8499" s="1" t="s">
        <v>91</v>
      </c>
      <c r="Q8499" s="1" t="s">
        <v>55</v>
      </c>
      <c r="R8499" s="1" t="s">
        <v>56</v>
      </c>
      <c r="T8499" s="1" t="s">
        <v>1040</v>
      </c>
      <c r="U8499" s="1" t="s">
        <v>59</v>
      </c>
      <c r="Z8499" s="1" t="s">
        <v>60</v>
      </c>
      <c r="AR8499" s="1" t="s">
        <v>60</v>
      </c>
      <c r="AT8499" s="1" t="s">
        <v>110</v>
      </c>
      <c r="AU8499" s="1" t="s">
        <v>110</v>
      </c>
      <c r="AV8499" s="1" t="s">
        <v>111</v>
      </c>
      <c r="AX8499" s="3" t="str">
        <f t="array" ref="AX8499">TEXTJOIN(", ", TRUE, IF(X8499:AS8499="Y", X$1:AS$1, IF(X8499:AS8499&lt;&gt;"", X$1:AS$1 &amp; ": " &amp; X8499:AS8499, "")))
</f>
        <v>Fentanyl, Any Opioid</v>
      </c>
    </row>
    <row r="8500">
      <c r="A8500" s="2">
        <v>44338.0</v>
      </c>
      <c r="B8500" s="1" t="s">
        <v>50</v>
      </c>
      <c r="C8500" s="1">
        <v>48.0</v>
      </c>
      <c r="D8500" s="1" t="s">
        <v>51</v>
      </c>
      <c r="E8500" s="1" t="s">
        <v>63</v>
      </c>
      <c r="G8500" s="1" t="s">
        <v>521</v>
      </c>
      <c r="H8500" s="1" t="s">
        <v>103</v>
      </c>
      <c r="I8500" s="1" t="s">
        <v>55</v>
      </c>
      <c r="J8500" s="1" t="s">
        <v>521</v>
      </c>
      <c r="K8500" s="1" t="s">
        <v>103</v>
      </c>
      <c r="L8500" s="1" t="s">
        <v>55</v>
      </c>
      <c r="M8500" s="1" t="s">
        <v>56</v>
      </c>
      <c r="N8500" s="1" t="s">
        <v>119</v>
      </c>
      <c r="O8500" s="1" t="s">
        <v>521</v>
      </c>
      <c r="P8500" s="1" t="s">
        <v>103</v>
      </c>
      <c r="Q8500" s="1" t="s">
        <v>55</v>
      </c>
      <c r="R8500" s="1" t="s">
        <v>56</v>
      </c>
      <c r="T8500" s="1" t="s">
        <v>8075</v>
      </c>
      <c r="U8500" s="1" t="s">
        <v>59</v>
      </c>
      <c r="X8500" s="1" t="s">
        <v>60</v>
      </c>
      <c r="Y8500" s="1" t="s">
        <v>60</v>
      </c>
      <c r="Z8500" s="1" t="s">
        <v>60</v>
      </c>
      <c r="AF8500" s="1" t="s">
        <v>60</v>
      </c>
      <c r="AI8500" s="1" t="s">
        <v>60</v>
      </c>
      <c r="AP8500" s="1" t="s">
        <v>60</v>
      </c>
      <c r="AR8500" s="1" t="s">
        <v>60</v>
      </c>
      <c r="AT8500" s="1" t="s">
        <v>524</v>
      </c>
      <c r="AU8500" s="1" t="s">
        <v>524</v>
      </c>
      <c r="AV8500" s="1" t="s">
        <v>1355</v>
      </c>
      <c r="AX8500" s="3" t="str">
        <f t="array" ref="AX8500">TEXTJOIN(", ", TRUE, IF(X8500:AS8500="Y", X$1:AS$1, IF(X8500:AS8500&lt;&gt;"", X$1:AS$1 &amp; ": " &amp; X8500:AS8500, "")))
</f>
        <v>Heroin, Cocaine, Fentanyl, Benzodiazepine, Amphet, Heroin/Morph/Codeine, Any Opioid</v>
      </c>
    </row>
    <row r="8501">
      <c r="A8501" s="2">
        <v>42115.0</v>
      </c>
      <c r="B8501" s="1" t="s">
        <v>86</v>
      </c>
      <c r="C8501" s="1">
        <v>50.0</v>
      </c>
      <c r="D8501" s="1" t="s">
        <v>76</v>
      </c>
      <c r="E8501" s="1" t="s">
        <v>63</v>
      </c>
      <c r="G8501" s="1" t="s">
        <v>361</v>
      </c>
      <c r="H8501" s="1" t="s">
        <v>65</v>
      </c>
      <c r="I8501" s="1" t="s">
        <v>55</v>
      </c>
      <c r="J8501" s="1" t="s">
        <v>361</v>
      </c>
      <c r="M8501" s="1" t="s">
        <v>56</v>
      </c>
      <c r="O8501" s="1" t="s">
        <v>361</v>
      </c>
      <c r="P8501" s="1" t="s">
        <v>65</v>
      </c>
      <c r="Q8501" s="1" t="s">
        <v>55</v>
      </c>
      <c r="R8501" s="1" t="s">
        <v>56</v>
      </c>
      <c r="T8501" s="1" t="s">
        <v>73</v>
      </c>
      <c r="U8501" s="1" t="s">
        <v>59</v>
      </c>
      <c r="W8501" s="1" t="s">
        <v>60</v>
      </c>
      <c r="X8501" s="1" t="s">
        <v>60</v>
      </c>
      <c r="AP8501" s="1" t="s">
        <v>60</v>
      </c>
      <c r="AR8501" s="1" t="s">
        <v>60</v>
      </c>
      <c r="AT8501" s="1" t="s">
        <v>363</v>
      </c>
      <c r="AU8501" s="1" t="s">
        <v>363</v>
      </c>
      <c r="AV8501" s="1" t="s">
        <v>1023</v>
      </c>
      <c r="AX8501" s="3" t="str">
        <f t="array" ref="AX8501">TEXTJOIN(", ", TRUE, IF(X8501:AS8501="Y", X$1:AS$1, IF(X8501:AS8501&lt;&gt;"", X$1:AS$1 &amp; ": " &amp; X8501:AS8501, "")))
</f>
        <v>Heroin, Heroin/Morph/Codeine, Any Opioid</v>
      </c>
    </row>
    <row r="8502">
      <c r="A8502" s="2">
        <v>44503.0</v>
      </c>
      <c r="B8502" s="1" t="s">
        <v>50</v>
      </c>
      <c r="C8502" s="1">
        <v>47.0</v>
      </c>
      <c r="D8502" s="1" t="s">
        <v>51</v>
      </c>
      <c r="E8502" s="1" t="s">
        <v>502</v>
      </c>
      <c r="G8502" s="1" t="s">
        <v>103</v>
      </c>
      <c r="H8502" s="1" t="s">
        <v>103</v>
      </c>
      <c r="I8502" s="1" t="s">
        <v>55</v>
      </c>
      <c r="J8502" s="1" t="s">
        <v>103</v>
      </c>
      <c r="K8502" s="1" t="s">
        <v>103</v>
      </c>
      <c r="L8502" s="1" t="s">
        <v>55</v>
      </c>
      <c r="M8502" s="1" t="s">
        <v>649</v>
      </c>
      <c r="N8502" s="1" t="s">
        <v>178</v>
      </c>
      <c r="O8502" s="1" t="s">
        <v>103</v>
      </c>
      <c r="P8502" s="1" t="s">
        <v>103</v>
      </c>
      <c r="Q8502" s="1" t="s">
        <v>55</v>
      </c>
      <c r="R8502" s="1" t="s">
        <v>44</v>
      </c>
      <c r="S8502" s="1" t="s">
        <v>8076</v>
      </c>
      <c r="T8502" s="1" t="s">
        <v>8077</v>
      </c>
      <c r="U8502" s="1" t="s">
        <v>59</v>
      </c>
      <c r="Z8502" s="1" t="s">
        <v>60</v>
      </c>
      <c r="AM8502" s="1" t="s">
        <v>60</v>
      </c>
      <c r="AR8502" s="1" t="s">
        <v>60</v>
      </c>
      <c r="AS8502" s="1" t="s">
        <v>417</v>
      </c>
      <c r="AT8502" s="1" t="s">
        <v>167</v>
      </c>
      <c r="AU8502" s="1" t="s">
        <v>167</v>
      </c>
      <c r="AV8502" s="1" t="s">
        <v>168</v>
      </c>
      <c r="AX8502" s="3" t="str">
        <f t="array" ref="AX8502">TEXTJOIN(", ", TRUE, IF(X8502:AS8502="Y", X$1:AS$1, IF(X8502:AS8502&lt;&gt;"", X$1:AS$1 &amp; ": " &amp; X8502:AS8502, "")))
</f>
        <v>Fentanyl, Xylazine, Any Opioid, Other: PCP</v>
      </c>
    </row>
    <row r="8503">
      <c r="A8503" s="2">
        <v>42600.0</v>
      </c>
      <c r="B8503" s="1" t="s">
        <v>50</v>
      </c>
      <c r="C8503" s="1">
        <v>50.0</v>
      </c>
      <c r="D8503" s="1" t="s">
        <v>76</v>
      </c>
      <c r="E8503" s="1" t="s">
        <v>63</v>
      </c>
      <c r="G8503" s="1" t="s">
        <v>103</v>
      </c>
      <c r="H8503" s="1" t="s">
        <v>103</v>
      </c>
      <c r="I8503" s="1" t="s">
        <v>55</v>
      </c>
      <c r="J8503" s="1" t="s">
        <v>103</v>
      </c>
      <c r="M8503" s="1" t="s">
        <v>56</v>
      </c>
      <c r="N8503" s="1" t="s">
        <v>670</v>
      </c>
      <c r="O8503" s="1" t="s">
        <v>103</v>
      </c>
      <c r="R8503" s="1" t="s">
        <v>56</v>
      </c>
      <c r="T8503" s="1" t="s">
        <v>8078</v>
      </c>
      <c r="U8503" s="1" t="s">
        <v>59</v>
      </c>
      <c r="W8503" s="1" t="s">
        <v>60</v>
      </c>
      <c r="X8503" s="1" t="s">
        <v>60</v>
      </c>
      <c r="Z8503" s="1" t="s">
        <v>60</v>
      </c>
      <c r="AB8503" s="1" t="s">
        <v>60</v>
      </c>
      <c r="AD8503" s="1" t="s">
        <v>60</v>
      </c>
      <c r="AP8503" s="1" t="s">
        <v>60</v>
      </c>
      <c r="AR8503" s="1" t="s">
        <v>60</v>
      </c>
      <c r="AT8503" s="1" t="s">
        <v>167</v>
      </c>
      <c r="AU8503" s="1" t="s">
        <v>167</v>
      </c>
      <c r="AV8503" s="1" t="s">
        <v>168</v>
      </c>
      <c r="AX8503" s="3" t="str">
        <f t="array" ref="AX8503">TEXTJOIN(", ", TRUE, IF(X8503:AS8503="Y", X$1:AS$1, IF(X8503:AS8503&lt;&gt;"", X$1:AS$1 &amp; ": " &amp; X8503:AS8503, "")))
</f>
        <v>Heroin, Fentanyl, Oxycodone, Ethanol, Heroin/Morph/Codeine, Any Opioid</v>
      </c>
    </row>
    <row r="8504">
      <c r="A8504" s="4">
        <v>42673.0</v>
      </c>
      <c r="B8504" s="1" t="s">
        <v>50</v>
      </c>
      <c r="C8504" s="1">
        <v>61.0</v>
      </c>
      <c r="D8504" s="1" t="s">
        <v>51</v>
      </c>
      <c r="E8504" s="1" t="s">
        <v>63</v>
      </c>
      <c r="G8504" s="1" t="s">
        <v>397</v>
      </c>
      <c r="H8504" s="1" t="s">
        <v>103</v>
      </c>
      <c r="I8504" s="1" t="s">
        <v>55</v>
      </c>
      <c r="J8504" s="1" t="s">
        <v>397</v>
      </c>
      <c r="M8504" s="1" t="s">
        <v>56</v>
      </c>
      <c r="N8504" s="1" t="s">
        <v>136</v>
      </c>
      <c r="O8504" s="1" t="s">
        <v>397</v>
      </c>
      <c r="R8504" s="1" t="s">
        <v>56</v>
      </c>
      <c r="T8504" s="1" t="s">
        <v>8079</v>
      </c>
      <c r="U8504" s="1" t="s">
        <v>59</v>
      </c>
      <c r="Y8504" s="1" t="s">
        <v>60</v>
      </c>
      <c r="Z8504" s="1" t="s">
        <v>60</v>
      </c>
      <c r="AF8504" s="1" t="s">
        <v>60</v>
      </c>
      <c r="AR8504" s="1" t="s">
        <v>60</v>
      </c>
      <c r="AT8504" s="1" t="s">
        <v>399</v>
      </c>
      <c r="AU8504" s="1" t="s">
        <v>399</v>
      </c>
      <c r="AV8504" s="1" t="s">
        <v>709</v>
      </c>
      <c r="AX8504" s="3" t="str">
        <f t="array" ref="AX8504">TEXTJOIN(", ", TRUE, IF(X8504:AS8504="Y", X$1:AS$1, IF(X8504:AS8504&lt;&gt;"", X$1:AS$1 &amp; ": " &amp; X8504:AS8504, "")))
</f>
        <v>Cocaine, Fentanyl, Benzodiazepine, Any Opioid</v>
      </c>
    </row>
    <row r="8505">
      <c r="A8505" s="2">
        <v>41792.0</v>
      </c>
      <c r="B8505" s="1" t="s">
        <v>50</v>
      </c>
      <c r="C8505" s="1">
        <v>47.0</v>
      </c>
      <c r="D8505" s="1" t="s">
        <v>51</v>
      </c>
      <c r="E8505" s="1" t="s">
        <v>63</v>
      </c>
      <c r="G8505" s="1" t="s">
        <v>2087</v>
      </c>
      <c r="J8505" s="1" t="s">
        <v>2087</v>
      </c>
      <c r="L8505" s="1" t="s">
        <v>55</v>
      </c>
      <c r="M8505" s="1" t="s">
        <v>56</v>
      </c>
      <c r="N8505" s="1" t="s">
        <v>136</v>
      </c>
      <c r="O8505" s="1" t="s">
        <v>545</v>
      </c>
      <c r="R8505" s="1" t="s">
        <v>67</v>
      </c>
      <c r="T8505" s="1" t="s">
        <v>8080</v>
      </c>
      <c r="U8505" s="1" t="s">
        <v>59</v>
      </c>
      <c r="X8505" s="1" t="s">
        <v>60</v>
      </c>
      <c r="AB8505" s="1" t="s">
        <v>60</v>
      </c>
      <c r="AF8505" s="1" t="s">
        <v>60</v>
      </c>
      <c r="AT8505" s="1" t="s">
        <v>2089</v>
      </c>
      <c r="AU8505" s="1" t="s">
        <v>2089</v>
      </c>
      <c r="AV8505" s="1" t="s">
        <v>548</v>
      </c>
      <c r="AX8505" s="3" t="str">
        <f t="array" ref="AX8505">TEXTJOIN(", ", TRUE, IF(X8505:AS8505="Y", X$1:AS$1, IF(X8505:AS8505&lt;&gt;"", X$1:AS$1 &amp; ": " &amp; X8505:AS8505, "")))
</f>
        <v>Heroin, Oxycodone, Benzodiazepine</v>
      </c>
    </row>
    <row r="8506">
      <c r="A8506" s="2">
        <v>41070.0</v>
      </c>
      <c r="B8506" s="1" t="s">
        <v>50</v>
      </c>
      <c r="C8506" s="1">
        <v>23.0</v>
      </c>
      <c r="D8506" s="1" t="s">
        <v>51</v>
      </c>
      <c r="E8506" s="1" t="s">
        <v>63</v>
      </c>
      <c r="G8506" s="1" t="s">
        <v>143</v>
      </c>
      <c r="H8506" s="1" t="s">
        <v>91</v>
      </c>
      <c r="J8506" s="1" t="s">
        <v>143</v>
      </c>
      <c r="L8506" s="1" t="s">
        <v>55</v>
      </c>
      <c r="M8506" s="1" t="s">
        <v>56</v>
      </c>
      <c r="N8506" s="1" t="s">
        <v>148</v>
      </c>
      <c r="O8506" s="1" t="s">
        <v>143</v>
      </c>
      <c r="P8506" s="1" t="s">
        <v>91</v>
      </c>
      <c r="R8506" s="1" t="s">
        <v>56</v>
      </c>
      <c r="T8506" s="1" t="s">
        <v>881</v>
      </c>
      <c r="U8506" s="1" t="s">
        <v>59</v>
      </c>
      <c r="X8506" s="1" t="s">
        <v>60</v>
      </c>
      <c r="AT8506" s="1" t="s">
        <v>145</v>
      </c>
      <c r="AU8506" s="1" t="s">
        <v>145</v>
      </c>
      <c r="AV8506" s="1" t="s">
        <v>146</v>
      </c>
      <c r="AX8506" s="3" t="str">
        <f t="array" ref="AX8506">TEXTJOIN(", ", TRUE, IF(X8506:AS8506="Y", X$1:AS$1, IF(X8506:AS8506&lt;&gt;"", X$1:AS$1 &amp; ": " &amp; X8506:AS8506, "")))
</f>
        <v>Heroin</v>
      </c>
    </row>
    <row r="8507">
      <c r="A8507" s="2">
        <v>42966.0</v>
      </c>
      <c r="B8507" s="1" t="s">
        <v>86</v>
      </c>
      <c r="C8507" s="1">
        <v>42.0</v>
      </c>
      <c r="D8507" s="1" t="s">
        <v>51</v>
      </c>
      <c r="E8507" s="1" t="s">
        <v>63</v>
      </c>
      <c r="G8507" s="1" t="s">
        <v>277</v>
      </c>
      <c r="H8507" s="1" t="s">
        <v>103</v>
      </c>
      <c r="I8507" s="1" t="s">
        <v>55</v>
      </c>
      <c r="J8507" s="1" t="s">
        <v>277</v>
      </c>
      <c r="K8507" s="1" t="s">
        <v>103</v>
      </c>
      <c r="L8507" s="1" t="s">
        <v>55</v>
      </c>
      <c r="M8507" s="1" t="s">
        <v>56</v>
      </c>
      <c r="N8507" s="1" t="s">
        <v>66</v>
      </c>
      <c r="O8507" s="1" t="s">
        <v>277</v>
      </c>
      <c r="P8507" s="1" t="s">
        <v>103</v>
      </c>
      <c r="Q8507" s="1" t="s">
        <v>55</v>
      </c>
      <c r="R8507" s="1" t="s">
        <v>56</v>
      </c>
      <c r="T8507" s="1" t="s">
        <v>78</v>
      </c>
      <c r="U8507" s="1" t="s">
        <v>59</v>
      </c>
      <c r="X8507" s="1" t="s">
        <v>60</v>
      </c>
      <c r="AT8507" s="1" t="s">
        <v>1136</v>
      </c>
      <c r="AU8507" s="1" t="s">
        <v>1136</v>
      </c>
      <c r="AV8507" s="1" t="s">
        <v>279</v>
      </c>
      <c r="AX8507" s="3" t="str">
        <f t="array" ref="AX8507">TEXTJOIN(", ", TRUE, IF(X8507:AS8507="Y", X$1:AS$1, IF(X8507:AS8507&lt;&gt;"", X$1:AS$1 &amp; ": " &amp; X8507:AS8507, "")))
</f>
        <v>Heroin</v>
      </c>
    </row>
    <row r="8508">
      <c r="A8508" s="2">
        <v>42262.0</v>
      </c>
      <c r="B8508" s="1" t="s">
        <v>86</v>
      </c>
      <c r="C8508" s="1">
        <v>55.0</v>
      </c>
      <c r="D8508" s="1" t="s">
        <v>51</v>
      </c>
      <c r="E8508" s="1" t="s">
        <v>63</v>
      </c>
      <c r="J8508" s="1" t="s">
        <v>54</v>
      </c>
      <c r="M8508" s="1" t="s">
        <v>4557</v>
      </c>
      <c r="O8508" s="1" t="s">
        <v>103</v>
      </c>
      <c r="P8508" s="1" t="s">
        <v>103</v>
      </c>
      <c r="Q8508" s="1" t="s">
        <v>55</v>
      </c>
      <c r="R8508" s="1" t="s">
        <v>44</v>
      </c>
      <c r="T8508" s="1" t="s">
        <v>2267</v>
      </c>
      <c r="U8508" s="1" t="s">
        <v>59</v>
      </c>
      <c r="W8508" s="1" t="s">
        <v>60</v>
      </c>
      <c r="X8508" s="1" t="s">
        <v>60</v>
      </c>
      <c r="Y8508" s="1" t="s">
        <v>60</v>
      </c>
      <c r="AD8508" s="1" t="s">
        <v>60</v>
      </c>
      <c r="AP8508" s="1" t="s">
        <v>60</v>
      </c>
      <c r="AR8508" s="1" t="s">
        <v>60</v>
      </c>
      <c r="AT8508" s="1" t="s">
        <v>62</v>
      </c>
      <c r="AU8508" s="1" t="s">
        <v>234</v>
      </c>
      <c r="AV8508" s="1" t="s">
        <v>168</v>
      </c>
      <c r="AX8508" s="3" t="str">
        <f t="array" ref="AX8508">TEXTJOIN(", ", TRUE, IF(X8508:AS8508="Y", X$1:AS$1, IF(X8508:AS8508&lt;&gt;"", X$1:AS$1 &amp; ": " &amp; X8508:AS8508, "")))
</f>
        <v>Heroin, Cocaine, Ethanol, Heroin/Morph/Codeine, Any Opioid</v>
      </c>
    </row>
    <row r="8509">
      <c r="A8509" s="2">
        <v>42020.0</v>
      </c>
      <c r="B8509" s="1" t="s">
        <v>86</v>
      </c>
      <c r="C8509" s="1">
        <v>51.0</v>
      </c>
      <c r="D8509" s="1" t="s">
        <v>51</v>
      </c>
      <c r="E8509" s="1" t="s">
        <v>63</v>
      </c>
      <c r="G8509" s="1" t="s">
        <v>103</v>
      </c>
      <c r="H8509" s="1" t="s">
        <v>103</v>
      </c>
      <c r="I8509" s="1" t="s">
        <v>55</v>
      </c>
      <c r="J8509" s="1" t="s">
        <v>103</v>
      </c>
      <c r="M8509" s="1" t="s">
        <v>56</v>
      </c>
      <c r="O8509" s="1" t="s">
        <v>103</v>
      </c>
      <c r="P8509" s="1" t="s">
        <v>103</v>
      </c>
      <c r="Q8509" s="1" t="s">
        <v>55</v>
      </c>
      <c r="R8509" s="1" t="s">
        <v>56</v>
      </c>
      <c r="T8509" s="1" t="s">
        <v>8081</v>
      </c>
      <c r="U8509" s="1" t="s">
        <v>59</v>
      </c>
      <c r="AG8509" s="1" t="s">
        <v>60</v>
      </c>
      <c r="AR8509" s="1" t="s">
        <v>60</v>
      </c>
      <c r="AT8509" s="1" t="s">
        <v>167</v>
      </c>
      <c r="AU8509" s="1" t="s">
        <v>167</v>
      </c>
      <c r="AV8509" s="1" t="s">
        <v>168</v>
      </c>
      <c r="AX8509" s="3" t="str">
        <f t="array" ref="AX8509">TEXTJOIN(", ", TRUE, IF(X8509:AS8509="Y", X$1:AS$1, IF(X8509:AS8509&lt;&gt;"", X$1:AS$1 &amp; ": " &amp; X8509:AS8509, "")))
</f>
        <v>Methadone, Any Opioid</v>
      </c>
    </row>
    <row r="8510">
      <c r="A8510" s="2">
        <v>41818.0</v>
      </c>
      <c r="B8510" s="1" t="s">
        <v>50</v>
      </c>
      <c r="C8510" s="1">
        <v>31.0</v>
      </c>
      <c r="D8510" s="1" t="s">
        <v>51</v>
      </c>
      <c r="E8510" s="1" t="s">
        <v>63</v>
      </c>
      <c r="G8510" s="1" t="s">
        <v>311</v>
      </c>
      <c r="M8510" s="1" t="s">
        <v>56</v>
      </c>
      <c r="N8510" s="1" t="s">
        <v>276</v>
      </c>
      <c r="O8510" s="1" t="s">
        <v>256</v>
      </c>
      <c r="P8510" s="1" t="s">
        <v>103</v>
      </c>
      <c r="R8510" s="1" t="s">
        <v>67</v>
      </c>
      <c r="T8510" s="1" t="s">
        <v>78</v>
      </c>
      <c r="U8510" s="1" t="s">
        <v>59</v>
      </c>
      <c r="X8510" s="1" t="s">
        <v>60</v>
      </c>
      <c r="AT8510" s="1" t="s">
        <v>313</v>
      </c>
      <c r="AU8510" s="1" t="s">
        <v>62</v>
      </c>
      <c r="AV8510" s="1" t="s">
        <v>260</v>
      </c>
      <c r="AX8510" s="3" t="str">
        <f t="array" ref="AX8510">TEXTJOIN(", ", TRUE, IF(X8510:AS8510="Y", X$1:AS$1, IF(X8510:AS8510&lt;&gt;"", X$1:AS$1 &amp; ": " &amp; X8510:AS8510, "")))
</f>
        <v>Heroin</v>
      </c>
    </row>
    <row r="8511">
      <c r="A8511" s="2">
        <v>43774.0</v>
      </c>
      <c r="B8511" s="1" t="s">
        <v>50</v>
      </c>
      <c r="C8511" s="1">
        <v>61.0</v>
      </c>
      <c r="D8511" s="1" t="s">
        <v>51</v>
      </c>
      <c r="E8511" s="1" t="s">
        <v>52</v>
      </c>
      <c r="G8511" s="1" t="s">
        <v>256</v>
      </c>
      <c r="H8511" s="1" t="s">
        <v>103</v>
      </c>
      <c r="I8511" s="1" t="s">
        <v>55</v>
      </c>
      <c r="J8511" s="1" t="s">
        <v>256</v>
      </c>
      <c r="K8511" s="1" t="s">
        <v>103</v>
      </c>
      <c r="L8511" s="1" t="s">
        <v>55</v>
      </c>
      <c r="M8511" s="1" t="s">
        <v>56</v>
      </c>
      <c r="N8511" s="1" t="s">
        <v>178</v>
      </c>
      <c r="O8511" s="1" t="s">
        <v>256</v>
      </c>
      <c r="P8511" s="1" t="s">
        <v>103</v>
      </c>
      <c r="Q8511" s="1" t="s">
        <v>55</v>
      </c>
      <c r="R8511" s="1" t="s">
        <v>67</v>
      </c>
      <c r="T8511" s="1" t="s">
        <v>1648</v>
      </c>
      <c r="U8511" s="1" t="s">
        <v>59</v>
      </c>
      <c r="X8511" s="1" t="s">
        <v>60</v>
      </c>
      <c r="Z8511" s="1" t="s">
        <v>60</v>
      </c>
      <c r="AP8511" s="1" t="s">
        <v>60</v>
      </c>
      <c r="AR8511" s="1" t="s">
        <v>60</v>
      </c>
      <c r="AT8511" s="1" t="s">
        <v>282</v>
      </c>
      <c r="AU8511" s="1" t="s">
        <v>282</v>
      </c>
      <c r="AV8511" s="1" t="s">
        <v>260</v>
      </c>
      <c r="AX8511" s="3" t="str">
        <f t="array" ref="AX8511">TEXTJOIN(", ", TRUE, IF(X8511:AS8511="Y", X$1:AS$1, IF(X8511:AS8511&lt;&gt;"", X$1:AS$1 &amp; ": " &amp; X8511:AS8511, "")))
</f>
        <v>Heroin, Fentanyl, Heroin/Morph/Codeine, Any Opioid</v>
      </c>
    </row>
    <row r="8512">
      <c r="A8512" s="2">
        <v>43408.0</v>
      </c>
      <c r="B8512" s="1" t="s">
        <v>50</v>
      </c>
      <c r="C8512" s="1">
        <v>49.0</v>
      </c>
      <c r="D8512" s="1" t="s">
        <v>51</v>
      </c>
      <c r="E8512" s="1" t="s">
        <v>52</v>
      </c>
      <c r="G8512" s="1" t="s">
        <v>256</v>
      </c>
      <c r="H8512" s="1" t="s">
        <v>103</v>
      </c>
      <c r="I8512" s="1" t="s">
        <v>55</v>
      </c>
      <c r="J8512" s="1" t="s">
        <v>256</v>
      </c>
      <c r="K8512" s="1" t="s">
        <v>103</v>
      </c>
      <c r="M8512" s="1" t="s">
        <v>56</v>
      </c>
      <c r="N8512" s="1" t="s">
        <v>136</v>
      </c>
      <c r="O8512" s="1" t="s">
        <v>256</v>
      </c>
      <c r="P8512" s="1" t="s">
        <v>103</v>
      </c>
      <c r="Q8512" s="1" t="s">
        <v>55</v>
      </c>
      <c r="R8512" s="1" t="s">
        <v>56</v>
      </c>
      <c r="T8512" s="1" t="s">
        <v>8082</v>
      </c>
      <c r="U8512" s="1" t="s">
        <v>59</v>
      </c>
      <c r="Z8512" s="1" t="s">
        <v>60</v>
      </c>
      <c r="AA8512" s="1" t="s">
        <v>60</v>
      </c>
      <c r="AD8512" s="1" t="s">
        <v>60</v>
      </c>
      <c r="AR8512" s="1" t="s">
        <v>60</v>
      </c>
      <c r="AT8512" s="1" t="s">
        <v>282</v>
      </c>
      <c r="AU8512" s="1" t="s">
        <v>282</v>
      </c>
      <c r="AV8512" s="1" t="s">
        <v>260</v>
      </c>
      <c r="AX8512" s="3" t="str">
        <f t="array" ref="AX8512">TEXTJOIN(", ", TRUE, IF(X8512:AS8512="Y", X$1:AS$1, IF(X8512:AS8512&lt;&gt;"", X$1:AS$1 &amp; ": " &amp; X8512:AS8512, "")))
</f>
        <v>Fentanyl, Fentanyl Analogue, Ethanol, Any Opioid</v>
      </c>
    </row>
    <row r="8513">
      <c r="A8513" s="4">
        <v>43082.0</v>
      </c>
      <c r="B8513" s="1" t="s">
        <v>86</v>
      </c>
      <c r="C8513" s="1">
        <v>33.0</v>
      </c>
      <c r="D8513" s="1" t="s">
        <v>51</v>
      </c>
      <c r="E8513" s="1" t="s">
        <v>63</v>
      </c>
      <c r="G8513" s="1" t="s">
        <v>3458</v>
      </c>
      <c r="H8513" s="1" t="s">
        <v>91</v>
      </c>
      <c r="I8513" s="1" t="s">
        <v>55</v>
      </c>
      <c r="J8513" s="1" t="s">
        <v>3458</v>
      </c>
      <c r="K8513" s="1" t="s">
        <v>91</v>
      </c>
      <c r="L8513" s="1" t="s">
        <v>55</v>
      </c>
      <c r="M8513" s="1" t="s">
        <v>56</v>
      </c>
      <c r="N8513" s="1" t="s">
        <v>136</v>
      </c>
      <c r="O8513" s="1" t="s">
        <v>931</v>
      </c>
      <c r="P8513" s="1" t="s">
        <v>91</v>
      </c>
      <c r="Q8513" s="1" t="s">
        <v>55</v>
      </c>
      <c r="R8513" s="1" t="s">
        <v>67</v>
      </c>
      <c r="T8513" s="1" t="s">
        <v>8083</v>
      </c>
      <c r="U8513" s="1" t="s">
        <v>59</v>
      </c>
      <c r="Z8513" s="1" t="s">
        <v>60</v>
      </c>
      <c r="AA8513" s="1" t="s">
        <v>60</v>
      </c>
      <c r="AT8513" s="1" t="s">
        <v>3460</v>
      </c>
      <c r="AU8513" s="1" t="s">
        <v>3460</v>
      </c>
      <c r="AV8513" s="1" t="s">
        <v>934</v>
      </c>
      <c r="AX8513" s="3" t="str">
        <f t="array" ref="AX8513">TEXTJOIN(", ", TRUE, IF(X8513:AS8513="Y", X$1:AS$1, IF(X8513:AS8513&lt;&gt;"", X$1:AS$1 &amp; ": " &amp; X8513:AS8513, "")))
</f>
        <v>Fentanyl, Fentanyl Analogue</v>
      </c>
    </row>
    <row r="8514">
      <c r="A8514" s="2">
        <v>44201.0</v>
      </c>
      <c r="B8514" s="1" t="s">
        <v>50</v>
      </c>
      <c r="C8514" s="1">
        <v>38.0</v>
      </c>
      <c r="D8514" s="1" t="s">
        <v>51</v>
      </c>
      <c r="E8514" s="1" t="s">
        <v>63</v>
      </c>
      <c r="G8514" s="1" t="s">
        <v>102</v>
      </c>
      <c r="H8514" s="1" t="s">
        <v>103</v>
      </c>
      <c r="I8514" s="1" t="s">
        <v>55</v>
      </c>
      <c r="J8514" s="1" t="s">
        <v>102</v>
      </c>
      <c r="K8514" s="1" t="s">
        <v>103</v>
      </c>
      <c r="L8514" s="1" t="s">
        <v>55</v>
      </c>
      <c r="M8514" s="1" t="s">
        <v>177</v>
      </c>
      <c r="N8514" s="1" t="s">
        <v>119</v>
      </c>
      <c r="O8514" s="1" t="s">
        <v>102</v>
      </c>
      <c r="P8514" s="1" t="s">
        <v>103</v>
      </c>
      <c r="Q8514" s="1" t="s">
        <v>55</v>
      </c>
      <c r="R8514" s="1" t="s">
        <v>56</v>
      </c>
      <c r="T8514" s="1" t="s">
        <v>8084</v>
      </c>
      <c r="U8514" s="1" t="s">
        <v>59</v>
      </c>
      <c r="Z8514" s="1" t="s">
        <v>60</v>
      </c>
      <c r="AD8514" s="1" t="s">
        <v>60</v>
      </c>
      <c r="AI8514" s="1" t="s">
        <v>60</v>
      </c>
      <c r="AR8514" s="1" t="s">
        <v>60</v>
      </c>
      <c r="AT8514" s="1" t="s">
        <v>106</v>
      </c>
      <c r="AU8514" s="1" t="s">
        <v>106</v>
      </c>
      <c r="AV8514" s="1" t="s">
        <v>107</v>
      </c>
      <c r="AX8514" s="3" t="str">
        <f t="array" ref="AX8514">TEXTJOIN(", ", TRUE, IF(X8514:AS8514="Y", X$1:AS$1, IF(X8514:AS8514&lt;&gt;"", X$1:AS$1 &amp; ": " &amp; X8514:AS8514, "")))
</f>
        <v>Fentanyl, Ethanol, Amphet, Any Opioid</v>
      </c>
    </row>
    <row r="8515">
      <c r="A8515" s="2">
        <v>41126.0</v>
      </c>
      <c r="B8515" s="1" t="s">
        <v>50</v>
      </c>
      <c r="C8515" s="1">
        <v>40.0</v>
      </c>
      <c r="D8515" s="1" t="s">
        <v>76</v>
      </c>
      <c r="E8515" s="1" t="s">
        <v>63</v>
      </c>
      <c r="G8515" s="1" t="s">
        <v>1166</v>
      </c>
      <c r="H8515" s="1" t="s">
        <v>65</v>
      </c>
      <c r="J8515" s="1" t="s">
        <v>1166</v>
      </c>
      <c r="L8515" s="1" t="s">
        <v>55</v>
      </c>
      <c r="M8515" s="1" t="s">
        <v>56</v>
      </c>
      <c r="N8515" s="1" t="s">
        <v>104</v>
      </c>
      <c r="O8515" s="1" t="s">
        <v>1166</v>
      </c>
      <c r="P8515" s="1" t="s">
        <v>65</v>
      </c>
      <c r="R8515" s="1" t="s">
        <v>56</v>
      </c>
      <c r="T8515" s="1" t="s">
        <v>881</v>
      </c>
      <c r="U8515" s="1" t="s">
        <v>59</v>
      </c>
      <c r="AF8515" s="1" t="s">
        <v>60</v>
      </c>
      <c r="AS8515" s="1" t="s">
        <v>617</v>
      </c>
      <c r="AT8515" s="1" t="s">
        <v>1167</v>
      </c>
      <c r="AU8515" s="1" t="s">
        <v>1167</v>
      </c>
      <c r="AV8515" s="1" t="s">
        <v>1168</v>
      </c>
      <c r="AX8515" s="3" t="str">
        <f t="array" ref="AX8515">TEXTJOIN(", ", TRUE, IF(X8515:AS8515="Y", X$1:AS$1, IF(X8515:AS8515&lt;&gt;"", X$1:AS$1 &amp; ": " &amp; X8515:AS8515, "")))
</f>
        <v>Benzodiazepine, Other: morphine</v>
      </c>
    </row>
    <row r="8516">
      <c r="A8516" s="2">
        <v>41841.0</v>
      </c>
      <c r="B8516" s="1" t="s">
        <v>50</v>
      </c>
      <c r="C8516" s="1">
        <v>59.0</v>
      </c>
      <c r="D8516" s="1" t="s">
        <v>76</v>
      </c>
      <c r="E8516" s="1" t="s">
        <v>63</v>
      </c>
      <c r="G8516" s="1" t="s">
        <v>6808</v>
      </c>
      <c r="M8516" s="1" t="s">
        <v>118</v>
      </c>
      <c r="N8516" s="1" t="s">
        <v>8085</v>
      </c>
      <c r="O8516" s="1" t="s">
        <v>53</v>
      </c>
      <c r="P8516" s="1" t="s">
        <v>54</v>
      </c>
      <c r="R8516" s="1" t="s">
        <v>67</v>
      </c>
      <c r="T8516" s="1" t="s">
        <v>8086</v>
      </c>
      <c r="U8516" s="1" t="s">
        <v>59</v>
      </c>
      <c r="AD8516" s="1" t="s">
        <v>60</v>
      </c>
      <c r="AF8516" s="1" t="s">
        <v>60</v>
      </c>
      <c r="AT8516" s="1" t="s">
        <v>6809</v>
      </c>
      <c r="AU8516" s="1" t="s">
        <v>62</v>
      </c>
      <c r="AV8516" s="1" t="s">
        <v>294</v>
      </c>
      <c r="AX8516" s="3" t="str">
        <f t="array" ref="AX8516">TEXTJOIN(", ", TRUE, IF(X8516:AS8516="Y", X$1:AS$1, IF(X8516:AS8516&lt;&gt;"", X$1:AS$1 &amp; ": " &amp; X8516:AS8516, "")))
</f>
        <v>Ethanol, Benzodiazepine</v>
      </c>
    </row>
    <row r="8517">
      <c r="A8517" s="2">
        <v>42745.0</v>
      </c>
      <c r="B8517" s="1" t="s">
        <v>86</v>
      </c>
      <c r="C8517" s="1">
        <v>40.0</v>
      </c>
      <c r="D8517" s="1" t="s">
        <v>76</v>
      </c>
      <c r="E8517" s="1" t="s">
        <v>63</v>
      </c>
      <c r="G8517" s="1" t="s">
        <v>255</v>
      </c>
      <c r="H8517" s="1" t="s">
        <v>103</v>
      </c>
      <c r="I8517" s="1" t="s">
        <v>55</v>
      </c>
      <c r="J8517" s="1" t="s">
        <v>255</v>
      </c>
      <c r="K8517" s="1" t="s">
        <v>103</v>
      </c>
      <c r="L8517" s="1" t="s">
        <v>55</v>
      </c>
      <c r="M8517" s="1" t="s">
        <v>56</v>
      </c>
      <c r="N8517" s="1" t="s">
        <v>66</v>
      </c>
      <c r="O8517" s="1" t="s">
        <v>255</v>
      </c>
      <c r="P8517" s="1" t="s">
        <v>103</v>
      </c>
      <c r="Q8517" s="1" t="s">
        <v>55</v>
      </c>
      <c r="R8517" s="1" t="s">
        <v>56</v>
      </c>
      <c r="T8517" s="1" t="s">
        <v>8087</v>
      </c>
      <c r="U8517" s="1" t="s">
        <v>59</v>
      </c>
      <c r="AB8517" s="1" t="s">
        <v>60</v>
      </c>
      <c r="AD8517" s="1" t="s">
        <v>60</v>
      </c>
      <c r="AT8517" s="1" t="s">
        <v>259</v>
      </c>
      <c r="AU8517" s="1" t="s">
        <v>259</v>
      </c>
      <c r="AV8517" s="1" t="s">
        <v>520</v>
      </c>
      <c r="AX8517" s="3" t="str">
        <f t="array" ref="AX8517">TEXTJOIN(", ", TRUE, IF(X8517:AS8517="Y", X$1:AS$1, IF(X8517:AS8517&lt;&gt;"", X$1:AS$1 &amp; ": " &amp; X8517:AS8517, "")))
</f>
        <v>Oxycodone, Ethanol</v>
      </c>
    </row>
    <row r="8518">
      <c r="A8518" s="4">
        <v>43097.0</v>
      </c>
      <c r="B8518" s="1" t="s">
        <v>86</v>
      </c>
      <c r="C8518" s="1">
        <v>36.0</v>
      </c>
      <c r="D8518" s="1" t="s">
        <v>51</v>
      </c>
      <c r="E8518" s="1" t="s">
        <v>63</v>
      </c>
      <c r="G8518" s="1" t="s">
        <v>1430</v>
      </c>
      <c r="H8518" s="1" t="s">
        <v>91</v>
      </c>
      <c r="I8518" s="1" t="s">
        <v>55</v>
      </c>
      <c r="J8518" s="1" t="s">
        <v>1430</v>
      </c>
      <c r="K8518" s="1" t="s">
        <v>91</v>
      </c>
      <c r="L8518" s="1" t="s">
        <v>55</v>
      </c>
      <c r="M8518" s="1" t="s">
        <v>56</v>
      </c>
      <c r="N8518" s="1" t="s">
        <v>136</v>
      </c>
      <c r="O8518" s="1" t="s">
        <v>1430</v>
      </c>
      <c r="P8518" s="1" t="s">
        <v>91</v>
      </c>
      <c r="Q8518" s="1" t="s">
        <v>55</v>
      </c>
      <c r="R8518" s="1" t="s">
        <v>56</v>
      </c>
      <c r="T8518" s="1" t="s">
        <v>421</v>
      </c>
      <c r="U8518" s="1" t="s">
        <v>59</v>
      </c>
      <c r="X8518" s="1" t="s">
        <v>60</v>
      </c>
      <c r="Z8518" s="1" t="s">
        <v>60</v>
      </c>
      <c r="AT8518" s="1" t="s">
        <v>1432</v>
      </c>
      <c r="AU8518" s="1" t="s">
        <v>1432</v>
      </c>
      <c r="AV8518" s="1" t="s">
        <v>1433</v>
      </c>
      <c r="AX8518" s="3" t="str">
        <f t="array" ref="AX8518">TEXTJOIN(", ", TRUE, IF(X8518:AS8518="Y", X$1:AS$1, IF(X8518:AS8518&lt;&gt;"", X$1:AS$1 &amp; ": " &amp; X8518:AS8518, "")))
</f>
        <v>Heroin, Fentanyl</v>
      </c>
    </row>
    <row r="8519">
      <c r="A8519" s="2">
        <v>42757.0</v>
      </c>
      <c r="B8519" s="1" t="s">
        <v>86</v>
      </c>
      <c r="C8519" s="1">
        <v>35.0</v>
      </c>
      <c r="D8519" s="1" t="s">
        <v>51</v>
      </c>
      <c r="E8519" s="1" t="s">
        <v>63</v>
      </c>
      <c r="G8519" s="1" t="s">
        <v>90</v>
      </c>
      <c r="H8519" s="1" t="s">
        <v>91</v>
      </c>
      <c r="I8519" s="1" t="s">
        <v>55</v>
      </c>
      <c r="J8519" s="1" t="s">
        <v>90</v>
      </c>
      <c r="K8519" s="1" t="s">
        <v>91</v>
      </c>
      <c r="L8519" s="1" t="s">
        <v>55</v>
      </c>
      <c r="M8519" s="1" t="s">
        <v>56</v>
      </c>
      <c r="N8519" s="1" t="s">
        <v>136</v>
      </c>
      <c r="O8519" s="1" t="s">
        <v>90</v>
      </c>
      <c r="P8519" s="1" t="s">
        <v>91</v>
      </c>
      <c r="Q8519" s="1" t="s">
        <v>55</v>
      </c>
      <c r="R8519" s="1" t="s">
        <v>56</v>
      </c>
      <c r="T8519" s="1" t="s">
        <v>1918</v>
      </c>
      <c r="U8519" s="1" t="s">
        <v>59</v>
      </c>
      <c r="X8519" s="1" t="s">
        <v>60</v>
      </c>
      <c r="Y8519" s="1" t="s">
        <v>60</v>
      </c>
      <c r="AD8519" s="1" t="s">
        <v>60</v>
      </c>
      <c r="AT8519" s="1" t="s">
        <v>96</v>
      </c>
      <c r="AU8519" s="1" t="s">
        <v>96</v>
      </c>
      <c r="AV8519" s="1" t="s">
        <v>97</v>
      </c>
      <c r="AX8519" s="3" t="str">
        <f t="array" ref="AX8519">TEXTJOIN(", ", TRUE, IF(X8519:AS8519="Y", X$1:AS$1, IF(X8519:AS8519&lt;&gt;"", X$1:AS$1 &amp; ": " &amp; X8519:AS8519, "")))
</f>
        <v>Heroin, Cocaine, Ethanol</v>
      </c>
    </row>
    <row r="8520">
      <c r="A8520" s="2">
        <v>43994.0</v>
      </c>
      <c r="B8520" s="1" t="s">
        <v>50</v>
      </c>
      <c r="C8520" s="1">
        <v>42.0</v>
      </c>
      <c r="D8520" s="1" t="s">
        <v>51</v>
      </c>
      <c r="E8520" s="1" t="s">
        <v>63</v>
      </c>
      <c r="F8520" s="1" t="s">
        <v>137</v>
      </c>
      <c r="G8520" s="1" t="s">
        <v>185</v>
      </c>
      <c r="H8520" s="1" t="s">
        <v>91</v>
      </c>
      <c r="I8520" s="1" t="s">
        <v>55</v>
      </c>
      <c r="J8520" s="1" t="s">
        <v>185</v>
      </c>
      <c r="K8520" s="1" t="s">
        <v>91</v>
      </c>
      <c r="L8520" s="1" t="s">
        <v>55</v>
      </c>
      <c r="M8520" s="1" t="s">
        <v>56</v>
      </c>
      <c r="N8520" s="1" t="s">
        <v>178</v>
      </c>
      <c r="O8520" s="1" t="s">
        <v>185</v>
      </c>
      <c r="P8520" s="1" t="s">
        <v>91</v>
      </c>
      <c r="Q8520" s="1" t="s">
        <v>55</v>
      </c>
      <c r="R8520" s="1" t="s">
        <v>56</v>
      </c>
      <c r="T8520" s="1" t="s">
        <v>725</v>
      </c>
      <c r="U8520" s="1" t="s">
        <v>59</v>
      </c>
      <c r="V8520" s="1" t="s">
        <v>258</v>
      </c>
      <c r="Y8520" s="1" t="s">
        <v>60</v>
      </c>
      <c r="AT8520" s="1" t="s">
        <v>188</v>
      </c>
      <c r="AU8520" s="1" t="s">
        <v>188</v>
      </c>
      <c r="AV8520" s="1" t="s">
        <v>189</v>
      </c>
      <c r="AX8520" s="3" t="str">
        <f t="array" ref="AX8520">TEXTJOIN(", ", TRUE, IF(X8520:AS8520="Y", X$1:AS$1, IF(X8520:AS8520&lt;&gt;"", X$1:AS$1 &amp; ": " &amp; X8520:AS8520, "")))
</f>
        <v>Cocaine</v>
      </c>
    </row>
    <row r="8521">
      <c r="A8521" s="2">
        <v>41095.0</v>
      </c>
      <c r="B8521" s="1" t="s">
        <v>50</v>
      </c>
      <c r="C8521" s="1">
        <v>59.0</v>
      </c>
      <c r="D8521" s="1" t="s">
        <v>76</v>
      </c>
      <c r="E8521" s="1" t="s">
        <v>63</v>
      </c>
      <c r="G8521" s="1" t="s">
        <v>1492</v>
      </c>
      <c r="H8521" s="1" t="s">
        <v>299</v>
      </c>
      <c r="J8521" s="1" t="s">
        <v>1492</v>
      </c>
      <c r="L8521" s="1" t="s">
        <v>55</v>
      </c>
      <c r="M8521" s="1" t="s">
        <v>56</v>
      </c>
      <c r="N8521" s="1" t="s">
        <v>104</v>
      </c>
      <c r="O8521" s="1" t="s">
        <v>1492</v>
      </c>
      <c r="P8521" s="1" t="s">
        <v>299</v>
      </c>
      <c r="R8521" s="1" t="s">
        <v>56</v>
      </c>
      <c r="T8521" s="1" t="s">
        <v>232</v>
      </c>
      <c r="U8521" s="1" t="s">
        <v>59</v>
      </c>
      <c r="AB8521" s="1" t="s">
        <v>60</v>
      </c>
      <c r="AC8521" s="1" t="s">
        <v>60</v>
      </c>
      <c r="AF8521" s="1" t="s">
        <v>60</v>
      </c>
      <c r="AT8521" s="1" t="s">
        <v>1495</v>
      </c>
      <c r="AU8521" s="1" t="s">
        <v>1495</v>
      </c>
      <c r="AV8521" s="1" t="s">
        <v>1496</v>
      </c>
      <c r="AX8521" s="3" t="str">
        <f t="array" ref="AX8521">TEXTJOIN(", ", TRUE, IF(X8521:AS8521="Y", X$1:AS$1, IF(X8521:AS8521&lt;&gt;"", X$1:AS$1 &amp; ": " &amp; X8521:AS8521, "")))
</f>
        <v>Oxycodone, Oxymorphone, Benzodiazepine</v>
      </c>
    </row>
    <row r="8522">
      <c r="A8522" s="2">
        <v>42272.0</v>
      </c>
      <c r="B8522" s="1" t="s">
        <v>86</v>
      </c>
      <c r="C8522" s="1">
        <v>46.0</v>
      </c>
      <c r="D8522" s="1" t="s">
        <v>51</v>
      </c>
      <c r="E8522" s="1" t="s">
        <v>63</v>
      </c>
      <c r="G8522" s="1" t="s">
        <v>222</v>
      </c>
      <c r="H8522" s="1" t="s">
        <v>103</v>
      </c>
      <c r="I8522" s="1" t="s">
        <v>55</v>
      </c>
      <c r="J8522" s="1" t="s">
        <v>222</v>
      </c>
      <c r="M8522" s="1" t="s">
        <v>56</v>
      </c>
      <c r="O8522" s="1" t="s">
        <v>222</v>
      </c>
      <c r="P8522" s="1" t="s">
        <v>103</v>
      </c>
      <c r="Q8522" s="1" t="s">
        <v>55</v>
      </c>
      <c r="R8522" s="1" t="s">
        <v>56</v>
      </c>
      <c r="T8522" s="1" t="s">
        <v>8088</v>
      </c>
      <c r="U8522" s="1" t="s">
        <v>59</v>
      </c>
      <c r="W8522" s="1" t="s">
        <v>60</v>
      </c>
      <c r="X8522" s="1" t="s">
        <v>60</v>
      </c>
      <c r="AP8522" s="1" t="s">
        <v>60</v>
      </c>
      <c r="AR8522" s="1" t="s">
        <v>60</v>
      </c>
      <c r="AT8522" s="1" t="s">
        <v>224</v>
      </c>
      <c r="AU8522" s="1" t="s">
        <v>224</v>
      </c>
      <c r="AV8522" s="1" t="s">
        <v>225</v>
      </c>
      <c r="AX8522" s="3" t="str">
        <f t="array" ref="AX8522">TEXTJOIN(", ", TRUE, IF(X8522:AS8522="Y", X$1:AS$1, IF(X8522:AS8522&lt;&gt;"", X$1:AS$1 &amp; ": " &amp; X8522:AS8522, "")))
</f>
        <v>Heroin, Heroin/Morph/Codeine, Any Opioid</v>
      </c>
    </row>
    <row r="8523">
      <c r="A8523" s="2">
        <v>43565.0</v>
      </c>
      <c r="B8523" s="1" t="s">
        <v>50</v>
      </c>
      <c r="C8523" s="1">
        <v>26.0</v>
      </c>
      <c r="D8523" s="1" t="s">
        <v>51</v>
      </c>
      <c r="E8523" s="1" t="s">
        <v>63</v>
      </c>
      <c r="F8523" s="1" t="s">
        <v>137</v>
      </c>
      <c r="G8523" s="1" t="s">
        <v>91</v>
      </c>
      <c r="H8523" s="1" t="s">
        <v>91</v>
      </c>
      <c r="I8523" s="1" t="s">
        <v>55</v>
      </c>
      <c r="J8523" s="1" t="s">
        <v>91</v>
      </c>
      <c r="K8523" s="1" t="s">
        <v>91</v>
      </c>
      <c r="L8523" s="1" t="s">
        <v>55</v>
      </c>
      <c r="M8523" s="1" t="s">
        <v>56</v>
      </c>
      <c r="N8523" s="1" t="s">
        <v>119</v>
      </c>
      <c r="O8523" s="1" t="s">
        <v>91</v>
      </c>
      <c r="P8523" s="1" t="s">
        <v>91</v>
      </c>
      <c r="Q8523" s="1" t="s">
        <v>55</v>
      </c>
      <c r="R8523" s="1" t="s">
        <v>67</v>
      </c>
      <c r="T8523" s="1" t="s">
        <v>2018</v>
      </c>
      <c r="U8523" s="1" t="s">
        <v>59</v>
      </c>
      <c r="V8523" s="1" t="s">
        <v>507</v>
      </c>
      <c r="Y8523" s="1" t="s">
        <v>60</v>
      </c>
      <c r="Z8523" s="1" t="s">
        <v>60</v>
      </c>
      <c r="AR8523" s="1" t="s">
        <v>60</v>
      </c>
      <c r="AS8523" s="1" t="s">
        <v>38</v>
      </c>
      <c r="AT8523" s="1" t="s">
        <v>110</v>
      </c>
      <c r="AU8523" s="1" t="s">
        <v>110</v>
      </c>
      <c r="AV8523" s="1" t="s">
        <v>111</v>
      </c>
      <c r="AX8523" s="3" t="str">
        <f t="array" ref="AX8523">TEXTJOIN(", ", TRUE, IF(X8523:AS8523="Y", X$1:AS$1, IF(X8523:AS8523&lt;&gt;"", X$1:AS$1 &amp; ": " &amp; X8523:AS8523, "")))
</f>
        <v>Cocaine, Fentanyl, Any Opioid, Other: Xylazine</v>
      </c>
    </row>
    <row r="8524">
      <c r="A8524" s="2">
        <v>42864.0</v>
      </c>
      <c r="B8524" s="1" t="s">
        <v>86</v>
      </c>
      <c r="C8524" s="1">
        <v>36.0</v>
      </c>
      <c r="D8524" s="1" t="s">
        <v>51</v>
      </c>
      <c r="E8524" s="1" t="s">
        <v>52</v>
      </c>
      <c r="J8524" s="1" t="s">
        <v>82</v>
      </c>
      <c r="K8524" s="1" t="s">
        <v>54</v>
      </c>
      <c r="L8524" s="1" t="s">
        <v>55</v>
      </c>
      <c r="M8524" s="1" t="s">
        <v>193</v>
      </c>
      <c r="N8524" s="1" t="s">
        <v>136</v>
      </c>
      <c r="O8524" s="1" t="s">
        <v>82</v>
      </c>
      <c r="P8524" s="1" t="s">
        <v>54</v>
      </c>
      <c r="Q8524" s="1" t="s">
        <v>55</v>
      </c>
      <c r="R8524" s="1" t="s">
        <v>44</v>
      </c>
      <c r="T8524" s="1" t="s">
        <v>2257</v>
      </c>
      <c r="U8524" s="1" t="s">
        <v>59</v>
      </c>
      <c r="X8524" s="1" t="s">
        <v>60</v>
      </c>
      <c r="Y8524" s="1" t="s">
        <v>60</v>
      </c>
      <c r="Z8524" s="1" t="s">
        <v>60</v>
      </c>
      <c r="AT8524" s="1" t="s">
        <v>62</v>
      </c>
      <c r="AU8524" s="1" t="s">
        <v>329</v>
      </c>
      <c r="AV8524" s="1" t="s">
        <v>85</v>
      </c>
      <c r="AX8524" s="3" t="str">
        <f t="array" ref="AX8524">TEXTJOIN(", ", TRUE, IF(X8524:AS8524="Y", X$1:AS$1, IF(X8524:AS8524&lt;&gt;"", X$1:AS$1 &amp; ": " &amp; X8524:AS8524, "")))
</f>
        <v>Heroin, Cocaine, Fentanyl</v>
      </c>
    </row>
    <row r="8525">
      <c r="A8525" s="2">
        <v>41369.0</v>
      </c>
      <c r="B8525" s="1" t="s">
        <v>50</v>
      </c>
      <c r="C8525" s="1">
        <v>31.0</v>
      </c>
      <c r="D8525" s="1" t="s">
        <v>51</v>
      </c>
      <c r="E8525" s="1" t="s">
        <v>63</v>
      </c>
      <c r="G8525" s="1" t="s">
        <v>120</v>
      </c>
      <c r="H8525" s="1" t="s">
        <v>121</v>
      </c>
      <c r="J8525" s="1" t="s">
        <v>120</v>
      </c>
      <c r="L8525" s="1" t="s">
        <v>55</v>
      </c>
      <c r="M8525" s="1" t="s">
        <v>56</v>
      </c>
      <c r="N8525" s="1" t="s">
        <v>8089</v>
      </c>
      <c r="O8525" s="1" t="s">
        <v>120</v>
      </c>
      <c r="P8525" s="1" t="s">
        <v>121</v>
      </c>
      <c r="R8525" s="1" t="s">
        <v>67</v>
      </c>
      <c r="T8525" s="1" t="s">
        <v>8090</v>
      </c>
      <c r="U8525" s="1" t="s">
        <v>59</v>
      </c>
      <c r="Z8525" s="1" t="s">
        <v>60</v>
      </c>
      <c r="AD8525" s="1" t="s">
        <v>60</v>
      </c>
      <c r="AF8525" s="1" t="s">
        <v>60</v>
      </c>
      <c r="AS8525" s="1" t="s">
        <v>417</v>
      </c>
      <c r="AT8525" s="1" t="s">
        <v>236</v>
      </c>
      <c r="AU8525" s="1" t="s">
        <v>236</v>
      </c>
      <c r="AV8525" s="1" t="s">
        <v>123</v>
      </c>
      <c r="AX8525" s="3" t="str">
        <f t="array" ref="AX8525">TEXTJOIN(", ", TRUE, IF(X8525:AS8525="Y", X$1:AS$1, IF(X8525:AS8525&lt;&gt;"", X$1:AS$1 &amp; ": " &amp; X8525:AS8525, "")))
</f>
        <v>Fentanyl, Ethanol, Benzodiazepine, Other: PCP</v>
      </c>
    </row>
    <row r="8526">
      <c r="A8526" s="2">
        <v>43960.0</v>
      </c>
      <c r="B8526" s="1" t="s">
        <v>50</v>
      </c>
      <c r="C8526" s="1">
        <v>49.0</v>
      </c>
      <c r="D8526" s="1" t="s">
        <v>51</v>
      </c>
      <c r="E8526" s="1" t="s">
        <v>63</v>
      </c>
      <c r="G8526" s="1" t="s">
        <v>474</v>
      </c>
      <c r="H8526" s="1" t="s">
        <v>91</v>
      </c>
      <c r="I8526" s="1" t="s">
        <v>55</v>
      </c>
      <c r="J8526" s="1" t="s">
        <v>474</v>
      </c>
      <c r="K8526" s="1" t="s">
        <v>91</v>
      </c>
      <c r="L8526" s="1" t="s">
        <v>55</v>
      </c>
      <c r="M8526" s="1" t="s">
        <v>56</v>
      </c>
      <c r="N8526" s="1" t="s">
        <v>66</v>
      </c>
      <c r="O8526" s="1" t="s">
        <v>474</v>
      </c>
      <c r="P8526" s="1" t="s">
        <v>91</v>
      </c>
      <c r="Q8526" s="1" t="s">
        <v>55</v>
      </c>
      <c r="R8526" s="1" t="s">
        <v>56</v>
      </c>
      <c r="T8526" s="1" t="s">
        <v>8091</v>
      </c>
      <c r="U8526" s="1" t="s">
        <v>59</v>
      </c>
      <c r="Z8526" s="1" t="s">
        <v>60</v>
      </c>
      <c r="AR8526" s="1" t="s">
        <v>60</v>
      </c>
      <c r="AT8526" s="1" t="s">
        <v>477</v>
      </c>
      <c r="AU8526" s="1" t="s">
        <v>477</v>
      </c>
      <c r="AV8526" s="1" t="s">
        <v>478</v>
      </c>
      <c r="AX8526" s="3" t="str">
        <f t="array" ref="AX8526">TEXTJOIN(", ", TRUE, IF(X8526:AS8526="Y", X$1:AS$1, IF(X8526:AS8526&lt;&gt;"", X$1:AS$1 &amp; ": " &amp; X8526:AS8526, "")))
</f>
        <v>Fentanyl, Any Opioid</v>
      </c>
    </row>
    <row r="8527">
      <c r="A8527" s="2">
        <v>44061.0</v>
      </c>
      <c r="B8527" s="1" t="s">
        <v>50</v>
      </c>
      <c r="C8527" s="1">
        <v>49.0</v>
      </c>
      <c r="D8527" s="1" t="s">
        <v>51</v>
      </c>
      <c r="E8527" s="1" t="s">
        <v>63</v>
      </c>
      <c r="G8527" s="1" t="s">
        <v>256</v>
      </c>
      <c r="H8527" s="1" t="s">
        <v>103</v>
      </c>
      <c r="I8527" s="1" t="s">
        <v>55</v>
      </c>
      <c r="J8527" s="1" t="s">
        <v>256</v>
      </c>
      <c r="K8527" s="1" t="s">
        <v>103</v>
      </c>
      <c r="L8527" s="1" t="s">
        <v>55</v>
      </c>
      <c r="M8527" s="1" t="s">
        <v>56</v>
      </c>
      <c r="N8527" s="1" t="s">
        <v>136</v>
      </c>
      <c r="O8527" s="1" t="s">
        <v>256</v>
      </c>
      <c r="P8527" s="1" t="s">
        <v>103</v>
      </c>
      <c r="Q8527" s="1" t="s">
        <v>55</v>
      </c>
      <c r="R8527" s="1" t="s">
        <v>67</v>
      </c>
      <c r="T8527" s="1" t="s">
        <v>6119</v>
      </c>
      <c r="U8527" s="1" t="s">
        <v>59</v>
      </c>
      <c r="Y8527" s="1" t="s">
        <v>60</v>
      </c>
      <c r="Z8527" s="1" t="s">
        <v>60</v>
      </c>
      <c r="AR8527" s="1" t="s">
        <v>60</v>
      </c>
      <c r="AT8527" s="1" t="s">
        <v>282</v>
      </c>
      <c r="AU8527" s="1" t="s">
        <v>282</v>
      </c>
      <c r="AV8527" s="1" t="s">
        <v>260</v>
      </c>
      <c r="AX8527" s="3" t="str">
        <f t="array" ref="AX8527">TEXTJOIN(", ", TRUE, IF(X8527:AS8527="Y", X$1:AS$1, IF(X8527:AS8527&lt;&gt;"", X$1:AS$1 &amp; ": " &amp; X8527:AS8527, "")))
</f>
        <v>Cocaine, Fentanyl, Any Opioid</v>
      </c>
    </row>
    <row r="8528">
      <c r="A8528" s="2">
        <v>42517.0</v>
      </c>
      <c r="B8528" s="1" t="s">
        <v>50</v>
      </c>
      <c r="C8528" s="1">
        <v>30.0</v>
      </c>
      <c r="D8528" s="1" t="s">
        <v>51</v>
      </c>
      <c r="E8528" s="1" t="s">
        <v>63</v>
      </c>
      <c r="G8528" s="1" t="s">
        <v>90</v>
      </c>
      <c r="H8528" s="1" t="s">
        <v>91</v>
      </c>
      <c r="I8528" s="1" t="s">
        <v>55</v>
      </c>
      <c r="J8528" s="1" t="s">
        <v>90</v>
      </c>
      <c r="M8528" s="1" t="s">
        <v>56</v>
      </c>
      <c r="N8528" s="1" t="s">
        <v>276</v>
      </c>
      <c r="O8528" s="1" t="s">
        <v>90</v>
      </c>
      <c r="R8528" s="1" t="s">
        <v>56</v>
      </c>
      <c r="T8528" s="1" t="s">
        <v>8092</v>
      </c>
      <c r="U8528" s="1" t="s">
        <v>59</v>
      </c>
      <c r="X8528" s="1" t="s">
        <v>60</v>
      </c>
      <c r="Z8528" s="1" t="s">
        <v>60</v>
      </c>
      <c r="AP8528" s="1" t="s">
        <v>60</v>
      </c>
      <c r="AR8528" s="1" t="s">
        <v>60</v>
      </c>
      <c r="AS8528" s="1" t="s">
        <v>243</v>
      </c>
      <c r="AT8528" s="1" t="s">
        <v>96</v>
      </c>
      <c r="AU8528" s="1" t="s">
        <v>96</v>
      </c>
      <c r="AV8528" s="1" t="s">
        <v>97</v>
      </c>
      <c r="AX8528" s="3" t="str">
        <f t="array" ref="AX8528">TEXTJOIN(", ", TRUE, IF(X8528:AS8528="Y", X$1:AS$1, IF(X8528:AS8528&lt;&gt;"", X$1:AS$1 &amp; ": " &amp; X8528:AS8528, "")))
</f>
        <v>Heroin, Fentanyl, Heroin/Morph/Codeine, Any Opioid, Other: HYDROMORPH</v>
      </c>
    </row>
    <row r="8529">
      <c r="A8529" s="2">
        <v>42265.0</v>
      </c>
      <c r="B8529" s="1" t="s">
        <v>86</v>
      </c>
      <c r="C8529" s="1">
        <v>57.0</v>
      </c>
      <c r="D8529" s="1" t="s">
        <v>76</v>
      </c>
      <c r="E8529" s="1" t="s">
        <v>63</v>
      </c>
      <c r="G8529" s="1" t="s">
        <v>1492</v>
      </c>
      <c r="H8529" s="1" t="s">
        <v>299</v>
      </c>
      <c r="I8529" s="1" t="s">
        <v>55</v>
      </c>
      <c r="J8529" s="1" t="s">
        <v>1492</v>
      </c>
      <c r="M8529" s="1" t="s">
        <v>56</v>
      </c>
      <c r="O8529" s="1" t="s">
        <v>1492</v>
      </c>
      <c r="P8529" s="1" t="s">
        <v>299</v>
      </c>
      <c r="Q8529" s="1" t="s">
        <v>55</v>
      </c>
      <c r="R8529" s="1" t="s">
        <v>56</v>
      </c>
      <c r="T8529" s="1" t="s">
        <v>8093</v>
      </c>
      <c r="U8529" s="1" t="s">
        <v>59</v>
      </c>
      <c r="AG8529" s="1" t="s">
        <v>60</v>
      </c>
      <c r="AR8529" s="1" t="s">
        <v>60</v>
      </c>
      <c r="AT8529" s="1" t="s">
        <v>1495</v>
      </c>
      <c r="AU8529" s="1" t="s">
        <v>1495</v>
      </c>
      <c r="AV8529" s="1" t="s">
        <v>1496</v>
      </c>
      <c r="AX8529" s="3" t="str">
        <f t="array" ref="AX8529">TEXTJOIN(", ", TRUE, IF(X8529:AS8529="Y", X$1:AS$1, IF(X8529:AS8529&lt;&gt;"", X$1:AS$1 &amp; ": " &amp; X8529:AS8529, "")))
</f>
        <v>Methadone, Any Opioid</v>
      </c>
    </row>
    <row r="8530">
      <c r="A8530" s="4">
        <v>43810.0</v>
      </c>
      <c r="B8530" s="1" t="s">
        <v>50</v>
      </c>
      <c r="C8530" s="1">
        <v>26.0</v>
      </c>
      <c r="D8530" s="1" t="s">
        <v>76</v>
      </c>
      <c r="E8530" s="1" t="s">
        <v>63</v>
      </c>
      <c r="F8530" s="1" t="s">
        <v>137</v>
      </c>
      <c r="G8530" s="1" t="s">
        <v>498</v>
      </c>
      <c r="H8530" s="1" t="s">
        <v>65</v>
      </c>
      <c r="I8530" s="1" t="s">
        <v>55</v>
      </c>
      <c r="J8530" s="1" t="s">
        <v>498</v>
      </c>
      <c r="K8530" s="1" t="s">
        <v>65</v>
      </c>
      <c r="L8530" s="1" t="s">
        <v>55</v>
      </c>
      <c r="M8530" s="1" t="s">
        <v>56</v>
      </c>
      <c r="N8530" s="1" t="s">
        <v>119</v>
      </c>
      <c r="O8530" s="1" t="s">
        <v>498</v>
      </c>
      <c r="P8530" s="1" t="s">
        <v>65</v>
      </c>
      <c r="Q8530" s="1" t="s">
        <v>55</v>
      </c>
      <c r="R8530" s="1" t="s">
        <v>44</v>
      </c>
      <c r="T8530" s="1" t="s">
        <v>83</v>
      </c>
      <c r="U8530" s="1" t="s">
        <v>59</v>
      </c>
      <c r="V8530" s="1" t="s">
        <v>507</v>
      </c>
      <c r="Y8530" s="1" t="s">
        <v>60</v>
      </c>
      <c r="Z8530" s="1" t="s">
        <v>60</v>
      </c>
      <c r="AR8530" s="1" t="s">
        <v>60</v>
      </c>
      <c r="AT8530" s="1" t="s">
        <v>500</v>
      </c>
      <c r="AU8530" s="1" t="s">
        <v>500</v>
      </c>
      <c r="AV8530" s="1" t="s">
        <v>501</v>
      </c>
      <c r="AX8530" s="3" t="str">
        <f t="array" ref="AX8530">TEXTJOIN(", ", TRUE, IF(X8530:AS8530="Y", X$1:AS$1, IF(X8530:AS8530&lt;&gt;"", X$1:AS$1 &amp; ": " &amp; X8530:AS8530, "")))
</f>
        <v>Cocaine, Fentanyl, Any Opioid</v>
      </c>
    </row>
    <row r="8531">
      <c r="A8531" s="2">
        <v>43312.0</v>
      </c>
      <c r="B8531" s="1" t="s">
        <v>50</v>
      </c>
      <c r="C8531" s="1">
        <v>41.0</v>
      </c>
      <c r="D8531" s="1" t="s">
        <v>51</v>
      </c>
      <c r="E8531" s="1" t="s">
        <v>63</v>
      </c>
      <c r="G8531" s="1" t="s">
        <v>103</v>
      </c>
      <c r="H8531" s="1" t="s">
        <v>103</v>
      </c>
      <c r="I8531" s="1" t="s">
        <v>55</v>
      </c>
      <c r="J8531" s="1" t="s">
        <v>91</v>
      </c>
      <c r="K8531" s="1" t="s">
        <v>91</v>
      </c>
      <c r="M8531" s="1" t="s">
        <v>820</v>
      </c>
      <c r="N8531" s="1" t="s">
        <v>93</v>
      </c>
      <c r="O8531" s="1" t="s">
        <v>91</v>
      </c>
      <c r="P8531" s="1" t="s">
        <v>91</v>
      </c>
      <c r="Q8531" s="1" t="s">
        <v>55</v>
      </c>
      <c r="R8531" s="1" t="s">
        <v>67</v>
      </c>
      <c r="T8531" s="1" t="s">
        <v>8094</v>
      </c>
      <c r="U8531" s="1" t="s">
        <v>59</v>
      </c>
      <c r="X8531" s="1" t="s">
        <v>60</v>
      </c>
      <c r="Z8531" s="1" t="s">
        <v>60</v>
      </c>
      <c r="AP8531" s="1" t="s">
        <v>60</v>
      </c>
      <c r="AR8531" s="1" t="s">
        <v>60</v>
      </c>
      <c r="AT8531" s="1" t="s">
        <v>167</v>
      </c>
      <c r="AU8531" s="1" t="s">
        <v>110</v>
      </c>
      <c r="AV8531" s="1" t="s">
        <v>111</v>
      </c>
      <c r="AX8531" s="3" t="str">
        <f t="array" ref="AX8531">TEXTJOIN(", ", TRUE, IF(X8531:AS8531="Y", X$1:AS$1, IF(X8531:AS8531&lt;&gt;"", X$1:AS$1 &amp; ": " &amp; X8531:AS8531, "")))
</f>
        <v>Heroin, Fentanyl, Heroin/Morph/Codeine, Any Opioid</v>
      </c>
    </row>
    <row r="8532">
      <c r="A8532" s="2">
        <v>42604.0</v>
      </c>
      <c r="B8532" s="1" t="s">
        <v>50</v>
      </c>
      <c r="C8532" s="1">
        <v>48.0</v>
      </c>
      <c r="D8532" s="1" t="s">
        <v>51</v>
      </c>
      <c r="E8532" s="1" t="s">
        <v>118</v>
      </c>
      <c r="G8532" s="1" t="s">
        <v>562</v>
      </c>
      <c r="H8532" s="1" t="s">
        <v>91</v>
      </c>
      <c r="I8532" s="1" t="s">
        <v>55</v>
      </c>
      <c r="J8532" s="1" t="s">
        <v>562</v>
      </c>
      <c r="M8532" s="1" t="s">
        <v>56</v>
      </c>
      <c r="N8532" s="1" t="s">
        <v>670</v>
      </c>
      <c r="O8532" s="1" t="s">
        <v>185</v>
      </c>
      <c r="R8532" s="1" t="s">
        <v>67</v>
      </c>
      <c r="T8532" s="1" t="s">
        <v>8095</v>
      </c>
      <c r="U8532" s="1" t="s">
        <v>59</v>
      </c>
      <c r="X8532" s="1" t="s">
        <v>60</v>
      </c>
      <c r="Y8532" s="1" t="s">
        <v>60</v>
      </c>
      <c r="Z8532" s="1" t="s">
        <v>60</v>
      </c>
      <c r="AP8532" s="1" t="s">
        <v>60</v>
      </c>
      <c r="AR8532" s="1" t="s">
        <v>60</v>
      </c>
      <c r="AS8532" s="1" t="s">
        <v>581</v>
      </c>
      <c r="AT8532" s="1" t="s">
        <v>564</v>
      </c>
      <c r="AU8532" s="1" t="s">
        <v>564</v>
      </c>
      <c r="AV8532" s="1" t="s">
        <v>189</v>
      </c>
      <c r="AX8532" s="3" t="str">
        <f t="array" ref="AX8532">TEXTJOIN(", ", TRUE, IF(X8532:AS8532="Y", X$1:AS$1, IF(X8532:AS8532&lt;&gt;"", X$1:AS$1 &amp; ": " &amp; X8532:AS8532, "")))
</f>
        <v>Heroin, Cocaine, Fentanyl, Heroin/Morph/Codeine, Any Opioid, Other: BUPREN</v>
      </c>
    </row>
    <row r="8533">
      <c r="A8533" s="2">
        <v>42997.0</v>
      </c>
      <c r="B8533" s="1" t="s">
        <v>86</v>
      </c>
      <c r="C8533" s="1">
        <v>62.0</v>
      </c>
      <c r="D8533" s="1" t="s">
        <v>76</v>
      </c>
      <c r="E8533" s="1" t="s">
        <v>63</v>
      </c>
      <c r="G8533" s="1" t="s">
        <v>474</v>
      </c>
      <c r="H8533" s="1" t="s">
        <v>91</v>
      </c>
      <c r="I8533" s="1" t="s">
        <v>55</v>
      </c>
      <c r="J8533" s="1" t="s">
        <v>474</v>
      </c>
      <c r="K8533" s="1" t="s">
        <v>91</v>
      </c>
      <c r="L8533" s="1" t="s">
        <v>55</v>
      </c>
      <c r="M8533" s="1" t="s">
        <v>56</v>
      </c>
      <c r="N8533" s="1" t="s">
        <v>230</v>
      </c>
      <c r="O8533" s="1" t="s">
        <v>474</v>
      </c>
      <c r="P8533" s="1" t="s">
        <v>91</v>
      </c>
      <c r="Q8533" s="1" t="s">
        <v>55</v>
      </c>
      <c r="R8533" s="1" t="s">
        <v>56</v>
      </c>
      <c r="T8533" s="1" t="s">
        <v>8096</v>
      </c>
      <c r="U8533" s="1" t="s">
        <v>59</v>
      </c>
      <c r="AF8533" s="1" t="s">
        <v>60</v>
      </c>
      <c r="AJ8533" s="1" t="s">
        <v>60</v>
      </c>
      <c r="AT8533" s="1" t="s">
        <v>477</v>
      </c>
      <c r="AU8533" s="1" t="s">
        <v>477</v>
      </c>
      <c r="AV8533" s="1" t="s">
        <v>478</v>
      </c>
      <c r="AX8533" s="3" t="str">
        <f t="array" ref="AX8533">TEXTJOIN(", ", TRUE, IF(X8533:AS8533="Y", X$1:AS$1, IF(X8533:AS8533&lt;&gt;"", X$1:AS$1 &amp; ": " &amp; X8533:AS8533, "")))
</f>
        <v>Benzodiazepine, Tramad</v>
      </c>
    </row>
    <row r="8534">
      <c r="A8534" s="2">
        <v>42887.0</v>
      </c>
      <c r="B8534" s="1" t="s">
        <v>86</v>
      </c>
      <c r="C8534" s="1">
        <v>53.0</v>
      </c>
      <c r="D8534" s="1" t="s">
        <v>76</v>
      </c>
      <c r="E8534" s="1" t="s">
        <v>63</v>
      </c>
      <c r="G8534" s="1" t="s">
        <v>540</v>
      </c>
      <c r="H8534" s="1" t="s">
        <v>91</v>
      </c>
      <c r="I8534" s="1" t="s">
        <v>55</v>
      </c>
      <c r="J8534" s="1" t="s">
        <v>540</v>
      </c>
      <c r="K8534" s="1" t="s">
        <v>91</v>
      </c>
      <c r="L8534" s="1" t="s">
        <v>55</v>
      </c>
      <c r="M8534" s="1" t="s">
        <v>56</v>
      </c>
      <c r="N8534" s="1" t="s">
        <v>136</v>
      </c>
      <c r="O8534" s="1" t="s">
        <v>540</v>
      </c>
      <c r="P8534" s="1" t="s">
        <v>91</v>
      </c>
      <c r="Q8534" s="1" t="s">
        <v>55</v>
      </c>
      <c r="R8534" s="1" t="s">
        <v>56</v>
      </c>
      <c r="T8534" s="1" t="s">
        <v>8097</v>
      </c>
      <c r="U8534" s="1" t="s">
        <v>59</v>
      </c>
      <c r="X8534" s="1" t="s">
        <v>60</v>
      </c>
      <c r="Z8534" s="1" t="s">
        <v>60</v>
      </c>
      <c r="AG8534" s="1" t="s">
        <v>60</v>
      </c>
      <c r="AT8534" s="1" t="s">
        <v>542</v>
      </c>
      <c r="AU8534" s="1" t="s">
        <v>542</v>
      </c>
      <c r="AV8534" s="1" t="s">
        <v>543</v>
      </c>
      <c r="AX8534" s="3" t="str">
        <f t="array" ref="AX8534">TEXTJOIN(", ", TRUE, IF(X8534:AS8534="Y", X$1:AS$1, IF(X8534:AS8534&lt;&gt;"", X$1:AS$1 &amp; ": " &amp; X8534:AS8534, "")))
</f>
        <v>Heroin, Fentanyl, Methadone</v>
      </c>
    </row>
    <row r="8535">
      <c r="A8535" s="2">
        <v>43905.0</v>
      </c>
      <c r="B8535" s="1" t="s">
        <v>50</v>
      </c>
      <c r="C8535" s="1">
        <v>54.0</v>
      </c>
      <c r="D8535" s="1" t="s">
        <v>51</v>
      </c>
      <c r="E8535" s="1" t="s">
        <v>63</v>
      </c>
      <c r="G8535" s="1" t="s">
        <v>1871</v>
      </c>
      <c r="H8535" s="1" t="s">
        <v>54</v>
      </c>
      <c r="I8535" s="1" t="s">
        <v>55</v>
      </c>
      <c r="J8535" s="1" t="s">
        <v>1871</v>
      </c>
      <c r="K8535" s="1" t="s">
        <v>54</v>
      </c>
      <c r="L8535" s="1" t="s">
        <v>55</v>
      </c>
      <c r="M8535" s="1" t="s">
        <v>56</v>
      </c>
      <c r="N8535" s="1" t="s">
        <v>93</v>
      </c>
      <c r="O8535" s="1" t="s">
        <v>1871</v>
      </c>
      <c r="P8535" s="1" t="s">
        <v>54</v>
      </c>
      <c r="Q8535" s="1" t="s">
        <v>55</v>
      </c>
      <c r="R8535" s="1" t="s">
        <v>56</v>
      </c>
      <c r="T8535" s="1" t="s">
        <v>8098</v>
      </c>
      <c r="U8535" s="1" t="s">
        <v>59</v>
      </c>
      <c r="Z8535" s="1" t="s">
        <v>60</v>
      </c>
      <c r="AB8535" s="1" t="s">
        <v>60</v>
      </c>
      <c r="AF8535" s="1" t="s">
        <v>60</v>
      </c>
      <c r="AI8535" s="1" t="s">
        <v>60</v>
      </c>
      <c r="AM8535" s="1" t="s">
        <v>60</v>
      </c>
      <c r="AQ8535" s="1" t="s">
        <v>60</v>
      </c>
      <c r="AR8535" s="1" t="s">
        <v>60</v>
      </c>
      <c r="AT8535" s="1" t="s">
        <v>1873</v>
      </c>
      <c r="AU8535" s="1" t="s">
        <v>1873</v>
      </c>
      <c r="AV8535" s="1" t="s">
        <v>1874</v>
      </c>
      <c r="AX8535" s="3" t="str">
        <f t="array" ref="AX8535">TEXTJOIN(", ", TRUE, IF(X8535:AS8535="Y", X$1:AS$1, IF(X8535:AS8535&lt;&gt;"", X$1:AS$1 &amp; ": " &amp; X8535:AS8535, "")))
</f>
        <v>Fentanyl, Oxycodone, Benzodiazepine, Amphet, Xylazine, Other Opioid, Any Opioid</v>
      </c>
    </row>
    <row r="8536">
      <c r="A8536" s="2">
        <v>44442.0</v>
      </c>
      <c r="B8536" s="1" t="s">
        <v>50</v>
      </c>
      <c r="C8536" s="1">
        <v>46.0</v>
      </c>
      <c r="D8536" s="1" t="s">
        <v>51</v>
      </c>
      <c r="E8536" s="1" t="s">
        <v>63</v>
      </c>
      <c r="G8536" s="1" t="s">
        <v>3195</v>
      </c>
      <c r="H8536" s="1" t="s">
        <v>121</v>
      </c>
      <c r="I8536" s="1" t="s">
        <v>89</v>
      </c>
      <c r="J8536" s="1" t="s">
        <v>91</v>
      </c>
      <c r="K8536" s="1" t="s">
        <v>91</v>
      </c>
      <c r="L8536" s="1" t="s">
        <v>55</v>
      </c>
      <c r="M8536" s="1" t="s">
        <v>177</v>
      </c>
      <c r="N8536" s="1" t="s">
        <v>136</v>
      </c>
      <c r="O8536" s="1" t="s">
        <v>91</v>
      </c>
      <c r="P8536" s="1" t="s">
        <v>91</v>
      </c>
      <c r="Q8536" s="1" t="s">
        <v>55</v>
      </c>
      <c r="R8536" s="1" t="s">
        <v>44</v>
      </c>
      <c r="S8536" s="1" t="s">
        <v>8099</v>
      </c>
      <c r="T8536" s="1" t="s">
        <v>8100</v>
      </c>
      <c r="U8536" s="1" t="s">
        <v>59</v>
      </c>
      <c r="Y8536" s="1" t="s">
        <v>60</v>
      </c>
      <c r="Z8536" s="1" t="s">
        <v>60</v>
      </c>
      <c r="AF8536" s="1" t="s">
        <v>60</v>
      </c>
      <c r="AN8536" s="1" t="s">
        <v>60</v>
      </c>
      <c r="AR8536" s="1" t="s">
        <v>60</v>
      </c>
      <c r="AU8536" s="1" t="s">
        <v>110</v>
      </c>
      <c r="AV8536" s="1" t="s">
        <v>111</v>
      </c>
      <c r="AX8536" s="3" t="str">
        <f t="array" ref="AX8536">TEXTJOIN(", ", TRUE, IF(X8536:AS8536="Y", X$1:AS$1, IF(X8536:AS8536&lt;&gt;"", X$1:AS$1 &amp; ": " &amp; X8536:AS8536, "")))
</f>
        <v>Cocaine, Fentanyl, Benzodiazepine, Gabapentin, Any Opioid</v>
      </c>
    </row>
    <row r="8537">
      <c r="A8537" s="2">
        <v>41417.0</v>
      </c>
      <c r="B8537" s="1" t="s">
        <v>50</v>
      </c>
      <c r="C8537" s="1">
        <v>30.0</v>
      </c>
      <c r="D8537" s="1" t="s">
        <v>51</v>
      </c>
      <c r="E8537" s="1" t="s">
        <v>63</v>
      </c>
      <c r="G8537" s="1" t="s">
        <v>98</v>
      </c>
      <c r="H8537" s="1" t="s">
        <v>54</v>
      </c>
      <c r="J8537" s="1" t="s">
        <v>98</v>
      </c>
      <c r="L8537" s="1" t="s">
        <v>55</v>
      </c>
      <c r="M8537" s="1" t="s">
        <v>56</v>
      </c>
      <c r="N8537" s="1" t="s">
        <v>136</v>
      </c>
      <c r="O8537" s="1" t="s">
        <v>98</v>
      </c>
      <c r="P8537" s="1" t="s">
        <v>54</v>
      </c>
      <c r="R8537" s="1" t="s">
        <v>56</v>
      </c>
      <c r="T8537" s="1" t="s">
        <v>2181</v>
      </c>
      <c r="U8537" s="1" t="s">
        <v>59</v>
      </c>
      <c r="X8537" s="1" t="s">
        <v>60</v>
      </c>
      <c r="Y8537" s="1" t="s">
        <v>60</v>
      </c>
      <c r="AD8537" s="1" t="s">
        <v>60</v>
      </c>
      <c r="AT8537" s="1" t="s">
        <v>100</v>
      </c>
      <c r="AU8537" s="1" t="s">
        <v>100</v>
      </c>
      <c r="AV8537" s="1" t="s">
        <v>101</v>
      </c>
      <c r="AX8537" s="3" t="str">
        <f t="array" ref="AX8537">TEXTJOIN(", ", TRUE, IF(X8537:AS8537="Y", X$1:AS$1, IF(X8537:AS8537&lt;&gt;"", X$1:AS$1 &amp; ": " &amp; X8537:AS8537, "")))
</f>
        <v>Heroin, Cocaine, Ethanol</v>
      </c>
    </row>
    <row r="8538">
      <c r="A8538" s="2">
        <v>43645.0</v>
      </c>
      <c r="B8538" s="1" t="s">
        <v>50</v>
      </c>
      <c r="C8538" s="1">
        <v>40.0</v>
      </c>
      <c r="D8538" s="1" t="s">
        <v>51</v>
      </c>
      <c r="E8538" s="1" t="s">
        <v>63</v>
      </c>
      <c r="G8538" s="1" t="s">
        <v>2532</v>
      </c>
      <c r="H8538" s="1" t="s">
        <v>103</v>
      </c>
      <c r="I8538" s="1" t="s">
        <v>55</v>
      </c>
      <c r="J8538" s="1" t="s">
        <v>255</v>
      </c>
      <c r="K8538" s="1" t="s">
        <v>103</v>
      </c>
      <c r="L8538" s="1" t="s">
        <v>55</v>
      </c>
      <c r="M8538" s="1" t="s">
        <v>177</v>
      </c>
      <c r="N8538" s="1" t="s">
        <v>66</v>
      </c>
      <c r="O8538" s="1" t="s">
        <v>255</v>
      </c>
      <c r="P8538" s="1" t="s">
        <v>103</v>
      </c>
      <c r="Q8538" s="1" t="s">
        <v>55</v>
      </c>
      <c r="R8538" s="1" t="s">
        <v>44</v>
      </c>
      <c r="T8538" s="1" t="s">
        <v>83</v>
      </c>
      <c r="U8538" s="1" t="s">
        <v>59</v>
      </c>
      <c r="Z8538" s="1" t="s">
        <v>60</v>
      </c>
      <c r="AR8538" s="1" t="s">
        <v>60</v>
      </c>
      <c r="AT8538" s="1" t="s">
        <v>2533</v>
      </c>
      <c r="AU8538" s="1" t="s">
        <v>259</v>
      </c>
      <c r="AV8538" s="1" t="s">
        <v>520</v>
      </c>
      <c r="AX8538" s="3" t="str">
        <f t="array" ref="AX8538">TEXTJOIN(", ", TRUE, IF(X8538:AS8538="Y", X$1:AS$1, IF(X8538:AS8538&lt;&gt;"", X$1:AS$1 &amp; ": " &amp; X8538:AS8538, "")))
</f>
        <v>Fentanyl, Any Opioid</v>
      </c>
    </row>
    <row r="8539">
      <c r="A8539" s="2">
        <v>44408.0</v>
      </c>
      <c r="B8539" s="1" t="s">
        <v>50</v>
      </c>
      <c r="C8539" s="1">
        <v>31.0</v>
      </c>
      <c r="D8539" s="1" t="s">
        <v>76</v>
      </c>
      <c r="E8539" s="1" t="s">
        <v>502</v>
      </c>
      <c r="G8539" s="1" t="s">
        <v>64</v>
      </c>
      <c r="H8539" s="1" t="s">
        <v>65</v>
      </c>
      <c r="I8539" s="1" t="s">
        <v>55</v>
      </c>
      <c r="J8539" s="1" t="s">
        <v>498</v>
      </c>
      <c r="K8539" s="1" t="s">
        <v>65</v>
      </c>
      <c r="L8539" s="1" t="s">
        <v>55</v>
      </c>
      <c r="M8539" s="1" t="s">
        <v>177</v>
      </c>
      <c r="N8539" s="1" t="s">
        <v>136</v>
      </c>
      <c r="O8539" s="1" t="s">
        <v>498</v>
      </c>
      <c r="P8539" s="1" t="s">
        <v>65</v>
      </c>
      <c r="Q8539" s="1" t="s">
        <v>55</v>
      </c>
      <c r="R8539" s="1" t="s">
        <v>44</v>
      </c>
      <c r="S8539" s="1" t="s">
        <v>212</v>
      </c>
      <c r="T8539" s="1" t="s">
        <v>1440</v>
      </c>
      <c r="U8539" s="1" t="s">
        <v>59</v>
      </c>
      <c r="Z8539" s="1" t="s">
        <v>60</v>
      </c>
      <c r="AR8539" s="1" t="s">
        <v>60</v>
      </c>
      <c r="AT8539" s="1" t="s">
        <v>69</v>
      </c>
      <c r="AU8539" s="1" t="s">
        <v>500</v>
      </c>
      <c r="AV8539" s="1" t="s">
        <v>501</v>
      </c>
      <c r="AX8539" s="3" t="str">
        <f t="array" ref="AX8539">TEXTJOIN(", ", TRUE, IF(X8539:AS8539="Y", X$1:AS$1, IF(X8539:AS8539&lt;&gt;"", X$1:AS$1 &amp; ": " &amp; X8539:AS8539, "")))
</f>
        <v>Fentanyl, Any Opioid</v>
      </c>
    </row>
    <row r="8540">
      <c r="A8540" s="2">
        <v>43196.0</v>
      </c>
      <c r="B8540" s="1" t="s">
        <v>50</v>
      </c>
      <c r="C8540" s="1">
        <v>52.0</v>
      </c>
      <c r="D8540" s="1" t="s">
        <v>51</v>
      </c>
      <c r="E8540" s="1" t="s">
        <v>63</v>
      </c>
      <c r="G8540" s="1" t="s">
        <v>143</v>
      </c>
      <c r="H8540" s="1" t="s">
        <v>91</v>
      </c>
      <c r="I8540" s="1" t="s">
        <v>55</v>
      </c>
      <c r="J8540" s="1" t="s">
        <v>143</v>
      </c>
      <c r="K8540" s="1" t="s">
        <v>91</v>
      </c>
      <c r="M8540" s="1" t="s">
        <v>56</v>
      </c>
      <c r="N8540" s="1" t="s">
        <v>136</v>
      </c>
      <c r="O8540" s="1" t="s">
        <v>143</v>
      </c>
      <c r="P8540" s="1" t="s">
        <v>91</v>
      </c>
      <c r="Q8540" s="1" t="s">
        <v>55</v>
      </c>
      <c r="R8540" s="1" t="s">
        <v>56</v>
      </c>
      <c r="T8540" s="1" t="s">
        <v>8101</v>
      </c>
      <c r="U8540" s="1" t="s">
        <v>59</v>
      </c>
      <c r="X8540" s="1" t="s">
        <v>60</v>
      </c>
      <c r="Z8540" s="1" t="s">
        <v>60</v>
      </c>
      <c r="AF8540" s="1" t="s">
        <v>60</v>
      </c>
      <c r="AG8540" s="1" t="s">
        <v>60</v>
      </c>
      <c r="AP8540" s="1" t="s">
        <v>60</v>
      </c>
      <c r="AR8540" s="1" t="s">
        <v>60</v>
      </c>
      <c r="AT8540" s="1" t="s">
        <v>145</v>
      </c>
      <c r="AU8540" s="1" t="s">
        <v>145</v>
      </c>
      <c r="AV8540" s="1" t="s">
        <v>146</v>
      </c>
      <c r="AX8540" s="3" t="str">
        <f t="array" ref="AX8540">TEXTJOIN(", ", TRUE, IF(X8540:AS8540="Y", X$1:AS$1, IF(X8540:AS8540&lt;&gt;"", X$1:AS$1 &amp; ": " &amp; X8540:AS8540, "")))
</f>
        <v>Heroin, Fentanyl, Benzodiazepine, Methadone, Heroin/Morph/Codeine, Any Opioid</v>
      </c>
    </row>
    <row r="8541">
      <c r="A8541" s="2">
        <v>41668.0</v>
      </c>
      <c r="B8541" s="1" t="s">
        <v>50</v>
      </c>
      <c r="C8541" s="1">
        <v>29.0</v>
      </c>
      <c r="D8541" s="1" t="s">
        <v>76</v>
      </c>
      <c r="E8541" s="1" t="s">
        <v>63</v>
      </c>
      <c r="G8541" s="1" t="s">
        <v>3535</v>
      </c>
      <c r="M8541" s="1" t="s">
        <v>118</v>
      </c>
      <c r="N8541" s="1" t="s">
        <v>136</v>
      </c>
      <c r="O8541" s="1" t="s">
        <v>91</v>
      </c>
      <c r="R8541" s="1" t="s">
        <v>67</v>
      </c>
      <c r="T8541" s="1" t="s">
        <v>8102</v>
      </c>
      <c r="U8541" s="1" t="s">
        <v>59</v>
      </c>
      <c r="X8541" s="1" t="s">
        <v>60</v>
      </c>
      <c r="AF8541" s="1" t="s">
        <v>60</v>
      </c>
      <c r="AT8541" s="1" t="s">
        <v>3537</v>
      </c>
      <c r="AU8541" s="1" t="s">
        <v>62</v>
      </c>
      <c r="AV8541" s="1" t="s">
        <v>111</v>
      </c>
      <c r="AX8541" s="3" t="str">
        <f t="array" ref="AX8541">TEXTJOIN(", ", TRUE, IF(X8541:AS8541="Y", X$1:AS$1, IF(X8541:AS8541&lt;&gt;"", X$1:AS$1 &amp; ": " &amp; X8541:AS8541, "")))
</f>
        <v>Heroin, Benzodiazepine</v>
      </c>
    </row>
    <row r="8542">
      <c r="A8542" s="2">
        <v>44378.0</v>
      </c>
      <c r="B8542" s="1" t="s">
        <v>50</v>
      </c>
      <c r="C8542" s="1">
        <v>43.0</v>
      </c>
      <c r="D8542" s="1" t="s">
        <v>76</v>
      </c>
      <c r="E8542" s="1" t="s">
        <v>502</v>
      </c>
      <c r="G8542" s="1" t="s">
        <v>103</v>
      </c>
      <c r="H8542" s="1" t="s">
        <v>103</v>
      </c>
      <c r="I8542" s="1" t="s">
        <v>55</v>
      </c>
      <c r="J8542" s="1" t="s">
        <v>103</v>
      </c>
      <c r="K8542" s="1" t="s">
        <v>103</v>
      </c>
      <c r="L8542" s="1" t="s">
        <v>55</v>
      </c>
      <c r="M8542" s="1" t="s">
        <v>56</v>
      </c>
      <c r="N8542" s="1" t="s">
        <v>119</v>
      </c>
      <c r="O8542" s="1" t="s">
        <v>103</v>
      </c>
      <c r="P8542" s="1" t="s">
        <v>103</v>
      </c>
      <c r="Q8542" s="1" t="s">
        <v>55</v>
      </c>
      <c r="R8542" s="1" t="s">
        <v>180</v>
      </c>
      <c r="T8542" s="1" t="s">
        <v>8103</v>
      </c>
      <c r="U8542" s="1" t="s">
        <v>59</v>
      </c>
      <c r="Y8542" s="1" t="s">
        <v>60</v>
      </c>
      <c r="Z8542" s="1" t="s">
        <v>60</v>
      </c>
      <c r="AJ8542" s="1" t="s">
        <v>60</v>
      </c>
      <c r="AR8542" s="1" t="s">
        <v>60</v>
      </c>
      <c r="AT8542" s="1" t="s">
        <v>167</v>
      </c>
      <c r="AU8542" s="1" t="s">
        <v>167</v>
      </c>
      <c r="AV8542" s="1" t="s">
        <v>168</v>
      </c>
      <c r="AX8542" s="3" t="str">
        <f t="array" ref="AX8542">TEXTJOIN(", ", TRUE, IF(X8542:AS8542="Y", X$1:AS$1, IF(X8542:AS8542&lt;&gt;"", X$1:AS$1 &amp; ": " &amp; X8542:AS8542, "")))
</f>
        <v>Cocaine, Fentanyl, Tramad, Any Opioid</v>
      </c>
    </row>
    <row r="8543">
      <c r="A8543" s="2">
        <v>44081.0</v>
      </c>
      <c r="B8543" s="1" t="s">
        <v>50</v>
      </c>
      <c r="C8543" s="1">
        <v>43.0</v>
      </c>
      <c r="D8543" s="1" t="s">
        <v>51</v>
      </c>
      <c r="E8543" s="1" t="s">
        <v>52</v>
      </c>
      <c r="G8543" s="1" t="s">
        <v>185</v>
      </c>
      <c r="H8543" s="1" t="s">
        <v>91</v>
      </c>
      <c r="I8543" s="1" t="s">
        <v>55</v>
      </c>
      <c r="J8543" s="1" t="s">
        <v>117</v>
      </c>
      <c r="K8543" s="1" t="s">
        <v>117</v>
      </c>
      <c r="L8543" s="1" t="s">
        <v>55</v>
      </c>
      <c r="M8543" s="1" t="s">
        <v>118</v>
      </c>
      <c r="N8543" s="1" t="s">
        <v>136</v>
      </c>
      <c r="O8543" s="1" t="s">
        <v>91</v>
      </c>
      <c r="P8543" s="1" t="s">
        <v>91</v>
      </c>
      <c r="Q8543" s="1" t="s">
        <v>55</v>
      </c>
      <c r="R8543" s="1" t="s">
        <v>67</v>
      </c>
      <c r="T8543" s="1" t="s">
        <v>8104</v>
      </c>
      <c r="U8543" s="1" t="s">
        <v>59</v>
      </c>
      <c r="X8543" s="1" t="s">
        <v>60</v>
      </c>
      <c r="Z8543" s="1" t="s">
        <v>60</v>
      </c>
      <c r="AR8543" s="1" t="s">
        <v>60</v>
      </c>
      <c r="AT8543" s="1" t="s">
        <v>188</v>
      </c>
      <c r="AV8543" s="1" t="s">
        <v>111</v>
      </c>
      <c r="AX8543" s="3" t="str">
        <f t="array" ref="AX8543">TEXTJOIN(", ", TRUE, IF(X8543:AS8543="Y", X$1:AS$1, IF(X8543:AS8543&lt;&gt;"", X$1:AS$1 &amp; ": " &amp; X8543:AS8543, "")))
</f>
        <v>Heroin, Fentanyl, Any Opioid</v>
      </c>
    </row>
    <row r="8544">
      <c r="A8544" s="2">
        <v>43778.0</v>
      </c>
      <c r="B8544" s="1" t="s">
        <v>50</v>
      </c>
      <c r="C8544" s="1">
        <v>55.0</v>
      </c>
      <c r="D8544" s="1" t="s">
        <v>51</v>
      </c>
      <c r="E8544" s="1" t="s">
        <v>63</v>
      </c>
      <c r="G8544" s="1" t="s">
        <v>185</v>
      </c>
      <c r="H8544" s="1" t="s">
        <v>91</v>
      </c>
      <c r="I8544" s="1" t="s">
        <v>55</v>
      </c>
      <c r="J8544" s="1" t="s">
        <v>185</v>
      </c>
      <c r="K8544" s="1" t="s">
        <v>91</v>
      </c>
      <c r="L8544" s="1" t="s">
        <v>55</v>
      </c>
      <c r="M8544" s="1" t="s">
        <v>56</v>
      </c>
      <c r="N8544" s="1" t="s">
        <v>66</v>
      </c>
      <c r="O8544" s="1" t="s">
        <v>185</v>
      </c>
      <c r="P8544" s="1" t="s">
        <v>91</v>
      </c>
      <c r="Q8544" s="1" t="s">
        <v>55</v>
      </c>
      <c r="R8544" s="1" t="s">
        <v>56</v>
      </c>
      <c r="T8544" s="1" t="s">
        <v>5971</v>
      </c>
      <c r="U8544" s="1" t="s">
        <v>59</v>
      </c>
      <c r="Z8544" s="1" t="s">
        <v>60</v>
      </c>
      <c r="AA8544" s="1" t="s">
        <v>60</v>
      </c>
      <c r="AF8544" s="1" t="s">
        <v>60</v>
      </c>
      <c r="AR8544" s="1" t="s">
        <v>60</v>
      </c>
      <c r="AT8544" s="1" t="s">
        <v>188</v>
      </c>
      <c r="AU8544" s="1" t="s">
        <v>188</v>
      </c>
      <c r="AV8544" s="1" t="s">
        <v>189</v>
      </c>
      <c r="AX8544" s="3" t="str">
        <f t="array" ref="AX8544">TEXTJOIN(", ", TRUE, IF(X8544:AS8544="Y", X$1:AS$1, IF(X8544:AS8544&lt;&gt;"", X$1:AS$1 &amp; ": " &amp; X8544:AS8544, "")))
</f>
        <v>Fentanyl, Fentanyl Analogue, Benzodiazepine, Any Opioid</v>
      </c>
    </row>
    <row r="8545">
      <c r="A8545" s="2">
        <v>43253.0</v>
      </c>
      <c r="B8545" s="1" t="s">
        <v>50</v>
      </c>
      <c r="C8545" s="1">
        <v>55.0</v>
      </c>
      <c r="D8545" s="1" t="s">
        <v>51</v>
      </c>
      <c r="E8545" s="1" t="s">
        <v>52</v>
      </c>
      <c r="F8545" s="1" t="s">
        <v>137</v>
      </c>
      <c r="G8545" s="1" t="s">
        <v>256</v>
      </c>
      <c r="H8545" s="1" t="s">
        <v>103</v>
      </c>
      <c r="I8545" s="1" t="s">
        <v>55</v>
      </c>
      <c r="J8545" s="1" t="s">
        <v>256</v>
      </c>
      <c r="K8545" s="1" t="s">
        <v>103</v>
      </c>
      <c r="M8545" s="1" t="s">
        <v>56</v>
      </c>
      <c r="N8545" s="1" t="s">
        <v>66</v>
      </c>
      <c r="O8545" s="1" t="s">
        <v>256</v>
      </c>
      <c r="P8545" s="1" t="s">
        <v>103</v>
      </c>
      <c r="Q8545" s="1" t="s">
        <v>55</v>
      </c>
      <c r="R8545" s="1" t="s">
        <v>67</v>
      </c>
      <c r="T8545" s="1" t="s">
        <v>8105</v>
      </c>
      <c r="U8545" s="1" t="s">
        <v>59</v>
      </c>
      <c r="Y8545" s="1" t="s">
        <v>60</v>
      </c>
      <c r="Z8545" s="1" t="s">
        <v>60</v>
      </c>
      <c r="AA8545" s="1" t="s">
        <v>60</v>
      </c>
      <c r="AD8545" s="1" t="s">
        <v>60</v>
      </c>
      <c r="AR8545" s="1" t="s">
        <v>60</v>
      </c>
      <c r="AT8545" s="1" t="s">
        <v>282</v>
      </c>
      <c r="AU8545" s="1" t="s">
        <v>282</v>
      </c>
      <c r="AV8545" s="1" t="s">
        <v>260</v>
      </c>
      <c r="AX8545" s="3" t="str">
        <f t="array" ref="AX8545">TEXTJOIN(", ", TRUE, IF(X8545:AS8545="Y", X$1:AS$1, IF(X8545:AS8545&lt;&gt;"", X$1:AS$1 &amp; ": " &amp; X8545:AS8545, "")))
</f>
        <v>Cocaine, Fentanyl, Fentanyl Analogue, Ethanol, Any Opioid</v>
      </c>
    </row>
    <row r="8546">
      <c r="A8546" s="2">
        <v>44094.0</v>
      </c>
      <c r="B8546" s="1" t="s">
        <v>50</v>
      </c>
      <c r="C8546" s="1">
        <v>34.0</v>
      </c>
      <c r="D8546" s="1" t="s">
        <v>51</v>
      </c>
      <c r="E8546" s="1" t="s">
        <v>63</v>
      </c>
      <c r="J8546" s="1" t="s">
        <v>117</v>
      </c>
      <c r="K8546" s="1" t="s">
        <v>117</v>
      </c>
      <c r="M8546" s="1" t="s">
        <v>118</v>
      </c>
      <c r="N8546" s="1" t="s">
        <v>155</v>
      </c>
      <c r="O8546" s="1" t="s">
        <v>91</v>
      </c>
      <c r="P8546" s="1" t="s">
        <v>91</v>
      </c>
      <c r="Q8546" s="1" t="s">
        <v>55</v>
      </c>
      <c r="R8546" s="1" t="s">
        <v>67</v>
      </c>
      <c r="T8546" s="1" t="s">
        <v>1970</v>
      </c>
      <c r="U8546" s="1" t="s">
        <v>59</v>
      </c>
      <c r="V8546" s="1" t="s">
        <v>8106</v>
      </c>
      <c r="Y8546" s="1" t="s">
        <v>60</v>
      </c>
      <c r="Z8546" s="1" t="s">
        <v>60</v>
      </c>
      <c r="AR8546" s="1" t="s">
        <v>60</v>
      </c>
      <c r="AT8546" s="1" t="s">
        <v>62</v>
      </c>
      <c r="AV8546" s="1" t="s">
        <v>111</v>
      </c>
      <c r="AX8546" s="3" t="str">
        <f t="array" ref="AX8546">TEXTJOIN(", ", TRUE, IF(X8546:AS8546="Y", X$1:AS$1, IF(X8546:AS8546&lt;&gt;"", X$1:AS$1 &amp; ": " &amp; X8546:AS8546, "")))
</f>
        <v>Cocaine, Fentanyl, Any Opioid</v>
      </c>
    </row>
    <row r="8547">
      <c r="A8547" s="2">
        <v>42063.0</v>
      </c>
      <c r="B8547" s="1" t="s">
        <v>86</v>
      </c>
      <c r="C8547" s="1">
        <v>32.0</v>
      </c>
      <c r="D8547" s="1" t="s">
        <v>51</v>
      </c>
      <c r="E8547" s="1" t="s">
        <v>63</v>
      </c>
      <c r="G8547" s="1" t="s">
        <v>90</v>
      </c>
      <c r="H8547" s="1" t="s">
        <v>91</v>
      </c>
      <c r="I8547" s="1" t="s">
        <v>55</v>
      </c>
      <c r="J8547" s="1" t="s">
        <v>90</v>
      </c>
      <c r="M8547" s="1" t="s">
        <v>56</v>
      </c>
      <c r="O8547" s="1" t="s">
        <v>90</v>
      </c>
      <c r="P8547" s="1" t="s">
        <v>91</v>
      </c>
      <c r="Q8547" s="1" t="s">
        <v>55</v>
      </c>
      <c r="R8547" s="1" t="s">
        <v>56</v>
      </c>
      <c r="T8547" s="1" t="s">
        <v>535</v>
      </c>
      <c r="U8547" s="1" t="s">
        <v>59</v>
      </c>
      <c r="W8547" s="1" t="s">
        <v>60</v>
      </c>
      <c r="X8547" s="1" t="s">
        <v>60</v>
      </c>
      <c r="Y8547" s="1" t="s">
        <v>60</v>
      </c>
      <c r="AP8547" s="1" t="s">
        <v>60</v>
      </c>
      <c r="AR8547" s="1" t="s">
        <v>60</v>
      </c>
      <c r="AT8547" s="1" t="s">
        <v>96</v>
      </c>
      <c r="AU8547" s="1" t="s">
        <v>96</v>
      </c>
      <c r="AV8547" s="1" t="s">
        <v>97</v>
      </c>
      <c r="AX8547" s="3" t="str">
        <f t="array" ref="AX8547">TEXTJOIN(", ", TRUE, IF(X8547:AS8547="Y", X$1:AS$1, IF(X8547:AS8547&lt;&gt;"", X$1:AS$1 &amp; ": " &amp; X8547:AS8547, "")))
</f>
        <v>Heroin, Cocaine, Heroin/Morph/Codeine, Any Opioid</v>
      </c>
    </row>
    <row r="8548">
      <c r="A8548" s="4">
        <v>42001.0</v>
      </c>
      <c r="B8548" s="1" t="s">
        <v>50</v>
      </c>
      <c r="C8548" s="1">
        <v>30.0</v>
      </c>
      <c r="D8548" s="1" t="s">
        <v>76</v>
      </c>
      <c r="E8548" s="1" t="s">
        <v>63</v>
      </c>
      <c r="F8548" s="1" t="s">
        <v>137</v>
      </c>
      <c r="G8548" s="1" t="s">
        <v>277</v>
      </c>
      <c r="O8548" s="1" t="s">
        <v>103</v>
      </c>
      <c r="P8548" s="1" t="s">
        <v>103</v>
      </c>
      <c r="R8548" s="1" t="s">
        <v>44</v>
      </c>
      <c r="S8548" s="1" t="s">
        <v>1414</v>
      </c>
      <c r="T8548" s="1" t="s">
        <v>8107</v>
      </c>
      <c r="U8548" s="1" t="s">
        <v>59</v>
      </c>
      <c r="AF8548" s="1" t="s">
        <v>60</v>
      </c>
      <c r="AG8548" s="1" t="s">
        <v>60</v>
      </c>
      <c r="AT8548" s="1" t="s">
        <v>1136</v>
      </c>
      <c r="AU8548" s="1" t="s">
        <v>62</v>
      </c>
      <c r="AV8548" s="1" t="s">
        <v>168</v>
      </c>
      <c r="AX8548" s="3" t="str">
        <f t="array" ref="AX8548">TEXTJOIN(", ", TRUE, IF(X8548:AS8548="Y", X$1:AS$1, IF(X8548:AS8548&lt;&gt;"", X$1:AS$1 &amp; ": " &amp; X8548:AS8548, "")))
</f>
        <v>Benzodiazepine, Methadone</v>
      </c>
    </row>
    <row r="8549">
      <c r="A8549" s="2">
        <v>43170.0</v>
      </c>
      <c r="B8549" s="1" t="s">
        <v>50</v>
      </c>
      <c r="C8549" s="1">
        <v>43.0</v>
      </c>
      <c r="D8549" s="1" t="s">
        <v>51</v>
      </c>
      <c r="E8549" s="1" t="s">
        <v>63</v>
      </c>
      <c r="G8549" s="1" t="s">
        <v>1410</v>
      </c>
      <c r="H8549" s="1" t="s">
        <v>299</v>
      </c>
      <c r="I8549" s="1" t="s">
        <v>55</v>
      </c>
      <c r="J8549" s="1" t="s">
        <v>1410</v>
      </c>
      <c r="K8549" s="1" t="s">
        <v>299</v>
      </c>
      <c r="M8549" s="1" t="s">
        <v>56</v>
      </c>
      <c r="N8549" s="1" t="s">
        <v>136</v>
      </c>
      <c r="O8549" s="1" t="s">
        <v>1410</v>
      </c>
      <c r="P8549" s="1" t="s">
        <v>299</v>
      </c>
      <c r="Q8549" s="1" t="s">
        <v>55</v>
      </c>
      <c r="R8549" s="1" t="s">
        <v>56</v>
      </c>
      <c r="T8549" s="1" t="s">
        <v>8108</v>
      </c>
      <c r="U8549" s="1" t="s">
        <v>59</v>
      </c>
      <c r="X8549" s="1" t="s">
        <v>60</v>
      </c>
      <c r="Z8549" s="1" t="s">
        <v>60</v>
      </c>
      <c r="AA8549" s="1" t="s">
        <v>60</v>
      </c>
      <c r="AD8549" s="1" t="s">
        <v>60</v>
      </c>
      <c r="AF8549" s="1" t="s">
        <v>60</v>
      </c>
      <c r="AP8549" s="1" t="s">
        <v>60</v>
      </c>
      <c r="AR8549" s="1" t="s">
        <v>60</v>
      </c>
      <c r="AT8549" s="1" t="s">
        <v>1411</v>
      </c>
      <c r="AU8549" s="1" t="s">
        <v>1411</v>
      </c>
      <c r="AV8549" s="1" t="s">
        <v>1574</v>
      </c>
      <c r="AX8549" s="3" t="str">
        <f t="array" ref="AX8549">TEXTJOIN(", ", TRUE, IF(X8549:AS8549="Y", X$1:AS$1, IF(X8549:AS8549&lt;&gt;"", X$1:AS$1 &amp; ": " &amp; X8549:AS8549, "")))
</f>
        <v>Heroin, Fentanyl, Fentanyl Analogue, Ethanol, Benzodiazepine, Heroin/Morph/Codeine, Any Opioid</v>
      </c>
    </row>
    <row r="8550">
      <c r="A8550" s="2">
        <v>44102.0</v>
      </c>
      <c r="B8550" s="1" t="s">
        <v>50</v>
      </c>
      <c r="C8550" s="1">
        <v>50.0</v>
      </c>
      <c r="D8550" s="1" t="s">
        <v>51</v>
      </c>
      <c r="E8550" s="1" t="s">
        <v>63</v>
      </c>
      <c r="G8550" s="1" t="s">
        <v>198</v>
      </c>
      <c r="H8550" s="1" t="s">
        <v>54</v>
      </c>
      <c r="I8550" s="1" t="s">
        <v>55</v>
      </c>
      <c r="J8550" s="1" t="s">
        <v>198</v>
      </c>
      <c r="K8550" s="1" t="s">
        <v>54</v>
      </c>
      <c r="L8550" s="1" t="s">
        <v>55</v>
      </c>
      <c r="M8550" s="1" t="s">
        <v>56</v>
      </c>
      <c r="N8550" s="1" t="s">
        <v>66</v>
      </c>
      <c r="O8550" s="1" t="s">
        <v>198</v>
      </c>
      <c r="P8550" s="1" t="s">
        <v>54</v>
      </c>
      <c r="Q8550" s="1" t="s">
        <v>55</v>
      </c>
      <c r="R8550" s="1" t="s">
        <v>56</v>
      </c>
      <c r="T8550" s="1" t="s">
        <v>8109</v>
      </c>
      <c r="U8550" s="1" t="s">
        <v>59</v>
      </c>
      <c r="Z8550" s="1" t="s">
        <v>60</v>
      </c>
      <c r="AM8550" s="1" t="s">
        <v>60</v>
      </c>
      <c r="AR8550" s="1" t="s">
        <v>60</v>
      </c>
      <c r="AT8550" s="1" t="s">
        <v>199</v>
      </c>
      <c r="AU8550" s="1" t="s">
        <v>199</v>
      </c>
      <c r="AV8550" s="1" t="s">
        <v>200</v>
      </c>
      <c r="AX8550" s="3" t="str">
        <f t="array" ref="AX8550">TEXTJOIN(", ", TRUE, IF(X8550:AS8550="Y", X$1:AS$1, IF(X8550:AS8550&lt;&gt;"", X$1:AS$1 &amp; ": " &amp; X8550:AS8550, "")))
</f>
        <v>Fentanyl, Xylazine, Any Opioid</v>
      </c>
    </row>
    <row r="8551">
      <c r="A8551" s="2">
        <v>42429.0</v>
      </c>
      <c r="B8551" s="1" t="s">
        <v>50</v>
      </c>
      <c r="C8551" s="1">
        <v>49.0</v>
      </c>
      <c r="D8551" s="1" t="s">
        <v>51</v>
      </c>
      <c r="E8551" s="1" t="s">
        <v>63</v>
      </c>
      <c r="G8551" s="1" t="s">
        <v>397</v>
      </c>
      <c r="H8551" s="1" t="s">
        <v>103</v>
      </c>
      <c r="I8551" s="1" t="s">
        <v>55</v>
      </c>
      <c r="J8551" s="1" t="s">
        <v>397</v>
      </c>
      <c r="M8551" s="1" t="s">
        <v>56</v>
      </c>
      <c r="N8551" s="1" t="s">
        <v>136</v>
      </c>
      <c r="O8551" s="1" t="s">
        <v>397</v>
      </c>
      <c r="R8551" s="1" t="s">
        <v>56</v>
      </c>
      <c r="T8551" s="1" t="s">
        <v>8110</v>
      </c>
      <c r="U8551" s="1" t="s">
        <v>59</v>
      </c>
      <c r="Y8551" s="1" t="s">
        <v>60</v>
      </c>
      <c r="AB8551" s="1" t="s">
        <v>60</v>
      </c>
      <c r="AD8551" s="1" t="s">
        <v>60</v>
      </c>
      <c r="AR8551" s="1" t="s">
        <v>60</v>
      </c>
      <c r="AT8551" s="1" t="s">
        <v>399</v>
      </c>
      <c r="AU8551" s="1" t="s">
        <v>399</v>
      </c>
      <c r="AV8551" s="1" t="s">
        <v>709</v>
      </c>
      <c r="AX8551" s="3" t="str">
        <f t="array" ref="AX8551">TEXTJOIN(", ", TRUE, IF(X8551:AS8551="Y", X$1:AS$1, IF(X8551:AS8551&lt;&gt;"", X$1:AS$1 &amp; ": " &amp; X8551:AS8551, "")))
</f>
        <v>Cocaine, Oxycodone, Ethanol, Any Opioid</v>
      </c>
    </row>
    <row r="8552">
      <c r="A8552" s="2">
        <v>42131.0</v>
      </c>
      <c r="B8552" s="1" t="s">
        <v>86</v>
      </c>
      <c r="C8552" s="1">
        <v>60.0</v>
      </c>
      <c r="D8552" s="1" t="s">
        <v>76</v>
      </c>
      <c r="E8552" s="1" t="s">
        <v>63</v>
      </c>
      <c r="G8552" s="1" t="s">
        <v>124</v>
      </c>
      <c r="H8552" s="1" t="s">
        <v>125</v>
      </c>
      <c r="I8552" s="1" t="s">
        <v>55</v>
      </c>
      <c r="J8552" s="1" t="s">
        <v>124</v>
      </c>
      <c r="M8552" s="1" t="s">
        <v>44</v>
      </c>
      <c r="O8552" s="1" t="s">
        <v>124</v>
      </c>
      <c r="P8552" s="1" t="s">
        <v>125</v>
      </c>
      <c r="Q8552" s="1" t="s">
        <v>55</v>
      </c>
      <c r="R8552" s="1" t="s">
        <v>44</v>
      </c>
      <c r="T8552" s="1" t="s">
        <v>8111</v>
      </c>
      <c r="U8552" s="1" t="s">
        <v>59</v>
      </c>
      <c r="Z8552" s="1" t="s">
        <v>60</v>
      </c>
      <c r="AB8552" s="1" t="s">
        <v>60</v>
      </c>
      <c r="AR8552" s="1" t="s">
        <v>60</v>
      </c>
      <c r="AT8552" s="1" t="s">
        <v>127</v>
      </c>
      <c r="AU8552" s="1" t="s">
        <v>127</v>
      </c>
      <c r="AV8552" s="1" t="s">
        <v>128</v>
      </c>
      <c r="AX8552" s="3" t="str">
        <f t="array" ref="AX8552">TEXTJOIN(", ", TRUE, IF(X8552:AS8552="Y", X$1:AS$1, IF(X8552:AS8552&lt;&gt;"", X$1:AS$1 &amp; ": " &amp; X8552:AS8552, "")))
</f>
        <v>Fentanyl, Oxycodone, Any Opioid</v>
      </c>
    </row>
    <row r="8553">
      <c r="A8553" s="2">
        <v>43965.0</v>
      </c>
      <c r="B8553" s="1" t="s">
        <v>50</v>
      </c>
      <c r="C8553" s="1">
        <v>56.0</v>
      </c>
      <c r="D8553" s="1" t="s">
        <v>76</v>
      </c>
      <c r="E8553" s="1" t="s">
        <v>63</v>
      </c>
      <c r="G8553" s="1" t="s">
        <v>1127</v>
      </c>
      <c r="H8553" s="1" t="s">
        <v>299</v>
      </c>
      <c r="I8553" s="1" t="s">
        <v>55</v>
      </c>
      <c r="J8553" s="1" t="s">
        <v>1127</v>
      </c>
      <c r="K8553" s="1" t="s">
        <v>299</v>
      </c>
      <c r="L8553" s="1" t="s">
        <v>55</v>
      </c>
      <c r="M8553" s="1" t="s">
        <v>56</v>
      </c>
      <c r="N8553" s="1" t="s">
        <v>119</v>
      </c>
      <c r="O8553" s="1" t="s">
        <v>256</v>
      </c>
      <c r="P8553" s="1" t="s">
        <v>103</v>
      </c>
      <c r="Q8553" s="1" t="s">
        <v>55</v>
      </c>
      <c r="R8553" s="1" t="s">
        <v>67</v>
      </c>
      <c r="T8553" s="1" t="s">
        <v>2953</v>
      </c>
      <c r="U8553" s="1" t="s">
        <v>59</v>
      </c>
      <c r="Y8553" s="1" t="s">
        <v>60</v>
      </c>
      <c r="Z8553" s="1" t="s">
        <v>60</v>
      </c>
      <c r="AR8553" s="1" t="s">
        <v>60</v>
      </c>
      <c r="AT8553" s="1" t="s">
        <v>1129</v>
      </c>
      <c r="AU8553" s="1" t="s">
        <v>1129</v>
      </c>
      <c r="AV8553" s="1" t="s">
        <v>260</v>
      </c>
      <c r="AX8553" s="3" t="str">
        <f t="array" ref="AX8553">TEXTJOIN(", ", TRUE, IF(X8553:AS8553="Y", X$1:AS$1, IF(X8553:AS8553&lt;&gt;"", X$1:AS$1 &amp; ": " &amp; X8553:AS8553, "")))
</f>
        <v>Cocaine, Fentanyl, Any Opioid</v>
      </c>
    </row>
    <row r="8554">
      <c r="A8554" s="2">
        <v>43102.0</v>
      </c>
      <c r="B8554" s="1" t="s">
        <v>50</v>
      </c>
      <c r="C8554" s="1">
        <v>25.0</v>
      </c>
      <c r="D8554" s="1" t="s">
        <v>51</v>
      </c>
      <c r="E8554" s="1" t="s">
        <v>63</v>
      </c>
      <c r="F8554" s="1" t="s">
        <v>137</v>
      </c>
      <c r="G8554" s="1" t="s">
        <v>91</v>
      </c>
      <c r="H8554" s="1" t="s">
        <v>91</v>
      </c>
      <c r="I8554" s="1" t="s">
        <v>55</v>
      </c>
      <c r="J8554" s="1" t="s">
        <v>91</v>
      </c>
      <c r="K8554" s="1" t="s">
        <v>91</v>
      </c>
      <c r="M8554" s="1" t="s">
        <v>56</v>
      </c>
      <c r="N8554" s="1" t="s">
        <v>136</v>
      </c>
      <c r="O8554" s="1" t="s">
        <v>91</v>
      </c>
      <c r="P8554" s="1" t="s">
        <v>91</v>
      </c>
      <c r="Q8554" s="1" t="s">
        <v>55</v>
      </c>
      <c r="R8554" s="1" t="s">
        <v>56</v>
      </c>
      <c r="T8554" s="1" t="s">
        <v>8112</v>
      </c>
      <c r="U8554" s="1" t="s">
        <v>59</v>
      </c>
      <c r="X8554" s="1" t="s">
        <v>60</v>
      </c>
      <c r="Z8554" s="1" t="s">
        <v>60</v>
      </c>
      <c r="AP8554" s="1" t="s">
        <v>60</v>
      </c>
      <c r="AR8554" s="1" t="s">
        <v>60</v>
      </c>
      <c r="AT8554" s="1" t="s">
        <v>110</v>
      </c>
      <c r="AU8554" s="1" t="s">
        <v>110</v>
      </c>
      <c r="AV8554" s="1" t="s">
        <v>111</v>
      </c>
      <c r="AX8554" s="3" t="str">
        <f t="array" ref="AX8554">TEXTJOIN(", ", TRUE, IF(X8554:AS8554="Y", X$1:AS$1, IF(X8554:AS8554&lt;&gt;"", X$1:AS$1 &amp; ": " &amp; X8554:AS8554, "")))
</f>
        <v>Heroin, Fentanyl, Heroin/Morph/Codeine, Any Opioid</v>
      </c>
    </row>
    <row r="8555">
      <c r="A8555" s="2">
        <v>44080.0</v>
      </c>
      <c r="B8555" s="1" t="s">
        <v>50</v>
      </c>
      <c r="C8555" s="1">
        <v>38.0</v>
      </c>
      <c r="D8555" s="1" t="s">
        <v>51</v>
      </c>
      <c r="E8555" s="1" t="s">
        <v>63</v>
      </c>
      <c r="G8555" s="1" t="s">
        <v>271</v>
      </c>
      <c r="H8555" s="1" t="s">
        <v>91</v>
      </c>
      <c r="I8555" s="1" t="s">
        <v>55</v>
      </c>
      <c r="J8555" s="1" t="s">
        <v>271</v>
      </c>
      <c r="K8555" s="1" t="s">
        <v>91</v>
      </c>
      <c r="L8555" s="1" t="s">
        <v>55</v>
      </c>
      <c r="M8555" s="1" t="s">
        <v>56</v>
      </c>
      <c r="N8555" s="1" t="s">
        <v>178</v>
      </c>
      <c r="O8555" s="1" t="s">
        <v>271</v>
      </c>
      <c r="P8555" s="1" t="s">
        <v>91</v>
      </c>
      <c r="Q8555" s="1" t="s">
        <v>55</v>
      </c>
      <c r="R8555" s="1" t="s">
        <v>56</v>
      </c>
      <c r="T8555" s="1" t="s">
        <v>1477</v>
      </c>
      <c r="U8555" s="1" t="s">
        <v>59</v>
      </c>
      <c r="Z8555" s="1" t="s">
        <v>60</v>
      </c>
      <c r="AD8555" s="1" t="s">
        <v>60</v>
      </c>
      <c r="AR8555" s="1" t="s">
        <v>60</v>
      </c>
      <c r="AT8555" s="1" t="s">
        <v>274</v>
      </c>
      <c r="AU8555" s="1" t="s">
        <v>274</v>
      </c>
      <c r="AV8555" s="1" t="s">
        <v>275</v>
      </c>
      <c r="AX8555" s="3" t="str">
        <f t="array" ref="AX8555">TEXTJOIN(", ", TRUE, IF(X8555:AS8555="Y", X$1:AS$1, IF(X8555:AS8555&lt;&gt;"", X$1:AS$1 &amp; ": " &amp; X8555:AS8555, "")))
</f>
        <v>Fentanyl, Ethanol, Any Opioid</v>
      </c>
    </row>
    <row r="8556">
      <c r="A8556" s="2">
        <v>41949.0</v>
      </c>
      <c r="B8556" s="1" t="s">
        <v>50</v>
      </c>
      <c r="C8556" s="1">
        <v>25.0</v>
      </c>
      <c r="D8556" s="1" t="s">
        <v>51</v>
      </c>
      <c r="E8556" s="1" t="s">
        <v>63</v>
      </c>
      <c r="G8556" s="1" t="s">
        <v>2064</v>
      </c>
      <c r="J8556" s="1" t="s">
        <v>2064</v>
      </c>
      <c r="L8556" s="1" t="s">
        <v>55</v>
      </c>
      <c r="M8556" s="1" t="s">
        <v>56</v>
      </c>
      <c r="N8556" s="1" t="s">
        <v>136</v>
      </c>
      <c r="O8556" s="1" t="s">
        <v>2064</v>
      </c>
      <c r="P8556" s="1" t="s">
        <v>65</v>
      </c>
      <c r="R8556" s="1" t="s">
        <v>56</v>
      </c>
      <c r="T8556" s="1" t="s">
        <v>312</v>
      </c>
      <c r="U8556" s="1" t="s">
        <v>59</v>
      </c>
      <c r="X8556" s="1" t="s">
        <v>60</v>
      </c>
      <c r="Z8556" s="1" t="s">
        <v>60</v>
      </c>
      <c r="AT8556" s="1" t="s">
        <v>2065</v>
      </c>
      <c r="AU8556" s="1" t="s">
        <v>2065</v>
      </c>
      <c r="AV8556" s="1" t="s">
        <v>2066</v>
      </c>
      <c r="AX8556" s="3" t="str">
        <f t="array" ref="AX8556">TEXTJOIN(", ", TRUE, IF(X8556:AS8556="Y", X$1:AS$1, IF(X8556:AS8556&lt;&gt;"", X$1:AS$1 &amp; ": " &amp; X8556:AS8556, "")))
</f>
        <v>Heroin, Fentanyl</v>
      </c>
    </row>
    <row r="8557">
      <c r="A8557" s="2">
        <v>44169.0</v>
      </c>
      <c r="B8557" s="1" t="s">
        <v>50</v>
      </c>
      <c r="C8557" s="1">
        <v>58.0</v>
      </c>
      <c r="D8557" s="1" t="s">
        <v>76</v>
      </c>
      <c r="E8557" s="1" t="s">
        <v>63</v>
      </c>
      <c r="G8557" s="1" t="s">
        <v>455</v>
      </c>
      <c r="H8557" s="1" t="s">
        <v>103</v>
      </c>
      <c r="I8557" s="1" t="s">
        <v>55</v>
      </c>
      <c r="J8557" s="1" t="s">
        <v>455</v>
      </c>
      <c r="K8557" s="1" t="s">
        <v>103</v>
      </c>
      <c r="L8557" s="1" t="s">
        <v>55</v>
      </c>
      <c r="M8557" s="1" t="s">
        <v>56</v>
      </c>
      <c r="N8557" s="1" t="s">
        <v>155</v>
      </c>
      <c r="O8557" s="1" t="s">
        <v>455</v>
      </c>
      <c r="P8557" s="1" t="s">
        <v>103</v>
      </c>
      <c r="Q8557" s="1" t="s">
        <v>55</v>
      </c>
      <c r="R8557" s="1" t="s">
        <v>56</v>
      </c>
      <c r="T8557" s="1" t="s">
        <v>83</v>
      </c>
      <c r="U8557" s="1" t="s">
        <v>59</v>
      </c>
      <c r="V8557" s="1" t="s">
        <v>1003</v>
      </c>
      <c r="Z8557" s="1" t="s">
        <v>60</v>
      </c>
      <c r="AR8557" s="1" t="s">
        <v>60</v>
      </c>
      <c r="AT8557" s="1" t="s">
        <v>457</v>
      </c>
      <c r="AU8557" s="1" t="s">
        <v>457</v>
      </c>
      <c r="AV8557" s="1" t="s">
        <v>458</v>
      </c>
      <c r="AX8557" s="3" t="str">
        <f t="array" ref="AX8557">TEXTJOIN(", ", TRUE, IF(X8557:AS8557="Y", X$1:AS$1, IF(X8557:AS8557&lt;&gt;"", X$1:AS$1 &amp; ": " &amp; X8557:AS8557, "")))
</f>
        <v>Fentanyl, Any Opioid</v>
      </c>
    </row>
    <row r="8558">
      <c r="A8558" s="2">
        <v>43157.0</v>
      </c>
      <c r="B8558" s="1" t="s">
        <v>50</v>
      </c>
      <c r="C8558" s="1">
        <v>29.0</v>
      </c>
      <c r="D8558" s="1" t="s">
        <v>76</v>
      </c>
      <c r="E8558" s="1" t="s">
        <v>63</v>
      </c>
      <c r="G8558" s="1" t="s">
        <v>769</v>
      </c>
      <c r="H8558" s="1" t="s">
        <v>65</v>
      </c>
      <c r="I8558" s="1" t="s">
        <v>55</v>
      </c>
      <c r="J8558" s="1" t="s">
        <v>1079</v>
      </c>
      <c r="K8558" s="1" t="s">
        <v>125</v>
      </c>
      <c r="M8558" s="1" t="s">
        <v>193</v>
      </c>
      <c r="N8558" s="1" t="s">
        <v>119</v>
      </c>
      <c r="O8558" s="1" t="s">
        <v>91</v>
      </c>
      <c r="P8558" s="1" t="s">
        <v>91</v>
      </c>
      <c r="Q8558" s="1" t="s">
        <v>55</v>
      </c>
      <c r="R8558" s="1" t="s">
        <v>67</v>
      </c>
      <c r="T8558" s="1" t="s">
        <v>8113</v>
      </c>
      <c r="U8558" s="1" t="s">
        <v>59</v>
      </c>
      <c r="Z8558" s="1" t="s">
        <v>60</v>
      </c>
      <c r="AA8558" s="1" t="s">
        <v>60</v>
      </c>
      <c r="AF8558" s="1" t="s">
        <v>60</v>
      </c>
      <c r="AR8558" s="1" t="s">
        <v>60</v>
      </c>
      <c r="AT8558" s="1" t="s">
        <v>772</v>
      </c>
      <c r="AU8558" s="1" t="s">
        <v>1080</v>
      </c>
      <c r="AV8558" s="1" t="s">
        <v>111</v>
      </c>
      <c r="AX8558" s="3" t="str">
        <f t="array" ref="AX8558">TEXTJOIN(", ", TRUE, IF(X8558:AS8558="Y", X$1:AS$1, IF(X8558:AS8558&lt;&gt;"", X$1:AS$1 &amp; ": " &amp; X8558:AS8558, "")))
</f>
        <v>Fentanyl, Fentanyl Analogue, Benzodiazepine, Any Opioid</v>
      </c>
    </row>
    <row r="8559">
      <c r="A8559" s="2">
        <v>41511.0</v>
      </c>
      <c r="B8559" s="1" t="s">
        <v>50</v>
      </c>
      <c r="C8559" s="1">
        <v>51.0</v>
      </c>
      <c r="D8559" s="1" t="s">
        <v>76</v>
      </c>
      <c r="E8559" s="1" t="s">
        <v>63</v>
      </c>
      <c r="G8559" s="1" t="s">
        <v>731</v>
      </c>
      <c r="H8559" s="1" t="s">
        <v>103</v>
      </c>
      <c r="J8559" s="1" t="s">
        <v>731</v>
      </c>
      <c r="L8559" s="1" t="s">
        <v>55</v>
      </c>
      <c r="M8559" s="1" t="s">
        <v>56</v>
      </c>
      <c r="N8559" s="1" t="s">
        <v>113</v>
      </c>
      <c r="O8559" s="1" t="s">
        <v>731</v>
      </c>
      <c r="P8559" s="1" t="s">
        <v>103</v>
      </c>
      <c r="R8559" s="1" t="s">
        <v>56</v>
      </c>
      <c r="T8559" s="1" t="s">
        <v>2058</v>
      </c>
      <c r="U8559" s="1" t="s">
        <v>59</v>
      </c>
      <c r="X8559" s="1" t="s">
        <v>60</v>
      </c>
      <c r="Y8559" s="1" t="s">
        <v>60</v>
      </c>
      <c r="AT8559" s="1" t="s">
        <v>735</v>
      </c>
      <c r="AU8559" s="1" t="s">
        <v>735</v>
      </c>
      <c r="AV8559" s="1" t="s">
        <v>736</v>
      </c>
      <c r="AX8559" s="3" t="str">
        <f t="array" ref="AX8559">TEXTJOIN(", ", TRUE, IF(X8559:AS8559="Y", X$1:AS$1, IF(X8559:AS8559&lt;&gt;"", X$1:AS$1 &amp; ": " &amp; X8559:AS8559, "")))
</f>
        <v>Heroin, Cocaine</v>
      </c>
    </row>
    <row r="8560">
      <c r="A8560" s="2">
        <v>43200.0</v>
      </c>
      <c r="B8560" s="1" t="s">
        <v>50</v>
      </c>
      <c r="C8560" s="1">
        <v>33.0</v>
      </c>
      <c r="D8560" s="1" t="s">
        <v>51</v>
      </c>
      <c r="E8560" s="1" t="s">
        <v>1191</v>
      </c>
      <c r="G8560" s="1" t="s">
        <v>474</v>
      </c>
      <c r="H8560" s="1" t="s">
        <v>91</v>
      </c>
      <c r="I8560" s="1" t="s">
        <v>55</v>
      </c>
      <c r="J8560" s="1" t="s">
        <v>1303</v>
      </c>
      <c r="K8560" s="1" t="s">
        <v>91</v>
      </c>
      <c r="M8560" s="1" t="s">
        <v>92</v>
      </c>
      <c r="N8560" s="1" t="s">
        <v>136</v>
      </c>
      <c r="O8560" s="1" t="s">
        <v>91</v>
      </c>
      <c r="P8560" s="1" t="s">
        <v>91</v>
      </c>
      <c r="Q8560" s="1" t="s">
        <v>55</v>
      </c>
      <c r="R8560" s="1" t="s">
        <v>67</v>
      </c>
      <c r="T8560" s="1" t="s">
        <v>8114</v>
      </c>
      <c r="U8560" s="1" t="s">
        <v>59</v>
      </c>
      <c r="X8560" s="1" t="s">
        <v>60</v>
      </c>
      <c r="Y8560" s="1" t="s">
        <v>60</v>
      </c>
      <c r="Z8560" s="1" t="s">
        <v>60</v>
      </c>
      <c r="AH8560" s="1" t="s">
        <v>60</v>
      </c>
      <c r="AP8560" s="1" t="s">
        <v>60</v>
      </c>
      <c r="AR8560" s="1" t="s">
        <v>60</v>
      </c>
      <c r="AT8560" s="1" t="s">
        <v>477</v>
      </c>
      <c r="AU8560" s="1" t="s">
        <v>1305</v>
      </c>
      <c r="AV8560" s="1" t="s">
        <v>111</v>
      </c>
      <c r="AX8560" s="3" t="str">
        <f t="array" ref="AX8560">TEXTJOIN(", ", TRUE, IF(X8560:AS8560="Y", X$1:AS$1, IF(X8560:AS8560&lt;&gt;"", X$1:AS$1 &amp; ": " &amp; X8560:AS8560, "")))
</f>
        <v>Heroin, Cocaine, Fentanyl, Meth/Amphetamine, Heroin/Morph/Codeine, Any Opioid</v>
      </c>
    </row>
    <row r="8561">
      <c r="A8561" s="2">
        <v>43598.0</v>
      </c>
      <c r="B8561" s="1" t="s">
        <v>50</v>
      </c>
      <c r="C8561" s="1">
        <v>29.0</v>
      </c>
      <c r="D8561" s="1" t="s">
        <v>51</v>
      </c>
      <c r="E8561" s="1" t="s">
        <v>63</v>
      </c>
      <c r="G8561" s="1" t="s">
        <v>185</v>
      </c>
      <c r="H8561" s="1" t="s">
        <v>91</v>
      </c>
      <c r="I8561" s="1" t="s">
        <v>55</v>
      </c>
      <c r="J8561" s="1" t="s">
        <v>91</v>
      </c>
      <c r="K8561" s="1" t="s">
        <v>91</v>
      </c>
      <c r="L8561" s="1" t="s">
        <v>55</v>
      </c>
      <c r="M8561" s="1" t="s">
        <v>92</v>
      </c>
      <c r="N8561" s="1" t="s">
        <v>136</v>
      </c>
      <c r="O8561" s="1" t="s">
        <v>91</v>
      </c>
      <c r="P8561" s="1" t="s">
        <v>91</v>
      </c>
      <c r="Q8561" s="1" t="s">
        <v>55</v>
      </c>
      <c r="R8561" s="1" t="s">
        <v>44</v>
      </c>
      <c r="T8561" s="1" t="s">
        <v>83</v>
      </c>
      <c r="U8561" s="1" t="s">
        <v>59</v>
      </c>
      <c r="Z8561" s="1" t="s">
        <v>60</v>
      </c>
      <c r="AR8561" s="1" t="s">
        <v>60</v>
      </c>
      <c r="AT8561" s="1" t="s">
        <v>188</v>
      </c>
      <c r="AU8561" s="1" t="s">
        <v>110</v>
      </c>
      <c r="AV8561" s="1" t="s">
        <v>111</v>
      </c>
      <c r="AX8561" s="3" t="str">
        <f t="array" ref="AX8561">TEXTJOIN(", ", TRUE, IF(X8561:AS8561="Y", X$1:AS$1, IF(X8561:AS8561&lt;&gt;"", X$1:AS$1 &amp; ": " &amp; X8561:AS8561, "")))
</f>
        <v>Fentanyl, Any Opioid</v>
      </c>
    </row>
    <row r="8562">
      <c r="A8562" s="2">
        <v>43930.0</v>
      </c>
      <c r="B8562" s="1" t="s">
        <v>50</v>
      </c>
      <c r="C8562" s="1">
        <v>59.0</v>
      </c>
      <c r="D8562" s="1" t="s">
        <v>51</v>
      </c>
      <c r="E8562" s="1" t="s">
        <v>52</v>
      </c>
      <c r="F8562" s="1" t="s">
        <v>137</v>
      </c>
      <c r="G8562" s="1" t="s">
        <v>103</v>
      </c>
      <c r="H8562" s="1" t="s">
        <v>103</v>
      </c>
      <c r="I8562" s="1" t="s">
        <v>55</v>
      </c>
      <c r="J8562" s="1" t="s">
        <v>103</v>
      </c>
      <c r="K8562" s="1" t="s">
        <v>103</v>
      </c>
      <c r="L8562" s="1" t="s">
        <v>55</v>
      </c>
      <c r="M8562" s="1" t="s">
        <v>92</v>
      </c>
      <c r="N8562" s="1" t="s">
        <v>93</v>
      </c>
      <c r="O8562" s="1" t="s">
        <v>103</v>
      </c>
      <c r="P8562" s="1" t="s">
        <v>103</v>
      </c>
      <c r="Q8562" s="1" t="s">
        <v>55</v>
      </c>
      <c r="R8562" s="1" t="s">
        <v>44</v>
      </c>
      <c r="T8562" s="1" t="s">
        <v>8115</v>
      </c>
      <c r="U8562" s="1" t="s">
        <v>59</v>
      </c>
      <c r="X8562" s="1" t="s">
        <v>60</v>
      </c>
      <c r="Z8562" s="1" t="s">
        <v>60</v>
      </c>
      <c r="AD8562" s="1" t="s">
        <v>60</v>
      </c>
      <c r="AR8562" s="1" t="s">
        <v>60</v>
      </c>
      <c r="AT8562" s="1" t="s">
        <v>167</v>
      </c>
      <c r="AU8562" s="1" t="s">
        <v>167</v>
      </c>
      <c r="AV8562" s="1" t="s">
        <v>168</v>
      </c>
      <c r="AX8562" s="3" t="str">
        <f t="array" ref="AX8562">TEXTJOIN(", ", TRUE, IF(X8562:AS8562="Y", X$1:AS$1, IF(X8562:AS8562&lt;&gt;"", X$1:AS$1 &amp; ": " &amp; X8562:AS8562, "")))
</f>
        <v>Heroin, Fentanyl, Ethanol, Any Opioid</v>
      </c>
    </row>
    <row r="8563">
      <c r="A8563" s="2">
        <v>42472.0</v>
      </c>
      <c r="B8563" s="1" t="s">
        <v>50</v>
      </c>
      <c r="C8563" s="1">
        <v>48.0</v>
      </c>
      <c r="D8563" s="1" t="s">
        <v>51</v>
      </c>
      <c r="E8563" s="1" t="s">
        <v>63</v>
      </c>
      <c r="G8563" s="1" t="s">
        <v>112</v>
      </c>
      <c r="H8563" s="1" t="s">
        <v>54</v>
      </c>
      <c r="I8563" s="1" t="s">
        <v>55</v>
      </c>
      <c r="J8563" s="1" t="s">
        <v>117</v>
      </c>
      <c r="M8563" s="1" t="s">
        <v>118</v>
      </c>
      <c r="N8563" s="1" t="s">
        <v>136</v>
      </c>
      <c r="O8563" s="1" t="s">
        <v>98</v>
      </c>
      <c r="R8563" s="1" t="s">
        <v>67</v>
      </c>
      <c r="T8563" s="1" t="s">
        <v>78</v>
      </c>
      <c r="U8563" s="1" t="s">
        <v>59</v>
      </c>
      <c r="X8563" s="1" t="s">
        <v>60</v>
      </c>
      <c r="AP8563" s="1" t="s">
        <v>60</v>
      </c>
      <c r="AR8563" s="1" t="s">
        <v>60</v>
      </c>
      <c r="AT8563" s="1" t="s">
        <v>114</v>
      </c>
      <c r="AV8563" s="1" t="s">
        <v>101</v>
      </c>
      <c r="AX8563" s="3" t="str">
        <f t="array" ref="AX8563">TEXTJOIN(", ", TRUE, IF(X8563:AS8563="Y", X$1:AS$1, IF(X8563:AS8563&lt;&gt;"", X$1:AS$1 &amp; ": " &amp; X8563:AS8563, "")))
</f>
        <v>Heroin, Heroin/Morph/Codeine, Any Opioid</v>
      </c>
    </row>
    <row r="8564">
      <c r="A8564" s="4">
        <v>44119.0</v>
      </c>
      <c r="B8564" s="1" t="s">
        <v>50</v>
      </c>
      <c r="C8564" s="1">
        <v>44.0</v>
      </c>
      <c r="D8564" s="1" t="s">
        <v>51</v>
      </c>
      <c r="E8564" s="1" t="s">
        <v>63</v>
      </c>
      <c r="J8564" s="1" t="s">
        <v>117</v>
      </c>
      <c r="L8564" s="1" t="s">
        <v>117</v>
      </c>
      <c r="M8564" s="1" t="s">
        <v>118</v>
      </c>
      <c r="N8564" s="1" t="s">
        <v>155</v>
      </c>
      <c r="O8564" s="1" t="s">
        <v>143</v>
      </c>
      <c r="P8564" s="1" t="s">
        <v>91</v>
      </c>
      <c r="Q8564" s="1" t="s">
        <v>55</v>
      </c>
      <c r="R8564" s="1" t="s">
        <v>67</v>
      </c>
      <c r="T8564" s="1" t="s">
        <v>1754</v>
      </c>
      <c r="U8564" s="1" t="s">
        <v>59</v>
      </c>
      <c r="Z8564" s="1" t="s">
        <v>60</v>
      </c>
      <c r="AD8564" s="1" t="s">
        <v>60</v>
      </c>
      <c r="AR8564" s="1" t="s">
        <v>60</v>
      </c>
      <c r="AT8564" s="1" t="s">
        <v>62</v>
      </c>
      <c r="AV8564" s="1" t="s">
        <v>146</v>
      </c>
      <c r="AX8564" s="3" t="str">
        <f t="array" ref="AX8564">TEXTJOIN(", ", TRUE, IF(X8564:AS8564="Y", X$1:AS$1, IF(X8564:AS8564&lt;&gt;"", X$1:AS$1 &amp; ": " &amp; X8564:AS8564, "")))
</f>
        <v>Fentanyl, Ethanol, Any Opioid</v>
      </c>
    </row>
    <row r="8565">
      <c r="A8565" s="2">
        <v>43695.0</v>
      </c>
      <c r="B8565" s="1" t="s">
        <v>50</v>
      </c>
      <c r="C8565" s="1">
        <v>63.0</v>
      </c>
      <c r="D8565" s="1" t="s">
        <v>51</v>
      </c>
      <c r="E8565" s="1" t="s">
        <v>63</v>
      </c>
      <c r="G8565" s="1" t="s">
        <v>256</v>
      </c>
      <c r="H8565" s="1" t="s">
        <v>103</v>
      </c>
      <c r="I8565" s="1" t="s">
        <v>55</v>
      </c>
      <c r="J8565" s="1" t="s">
        <v>256</v>
      </c>
      <c r="K8565" s="1" t="s">
        <v>103</v>
      </c>
      <c r="L8565" s="1" t="s">
        <v>55</v>
      </c>
      <c r="M8565" s="1" t="s">
        <v>56</v>
      </c>
      <c r="N8565" s="1" t="s">
        <v>66</v>
      </c>
      <c r="O8565" s="1" t="s">
        <v>256</v>
      </c>
      <c r="P8565" s="1" t="s">
        <v>103</v>
      </c>
      <c r="Q8565" s="1" t="s">
        <v>55</v>
      </c>
      <c r="R8565" s="1" t="s">
        <v>56</v>
      </c>
      <c r="T8565" s="1" t="s">
        <v>8116</v>
      </c>
      <c r="U8565" s="1" t="s">
        <v>59</v>
      </c>
      <c r="X8565" s="1" t="s">
        <v>60</v>
      </c>
      <c r="Y8565" s="1" t="s">
        <v>60</v>
      </c>
      <c r="Z8565" s="1" t="s">
        <v>60</v>
      </c>
      <c r="AD8565" s="1" t="s">
        <v>60</v>
      </c>
      <c r="AP8565" s="1" t="s">
        <v>60</v>
      </c>
      <c r="AR8565" s="1" t="s">
        <v>60</v>
      </c>
      <c r="AT8565" s="1" t="s">
        <v>282</v>
      </c>
      <c r="AU8565" s="1" t="s">
        <v>282</v>
      </c>
      <c r="AV8565" s="1" t="s">
        <v>260</v>
      </c>
      <c r="AX8565" s="3" t="str">
        <f t="array" ref="AX8565">TEXTJOIN(", ", TRUE, IF(X8565:AS8565="Y", X$1:AS$1, IF(X8565:AS8565&lt;&gt;"", X$1:AS$1 &amp; ": " &amp; X8565:AS8565, "")))
</f>
        <v>Heroin, Cocaine, Fentanyl, Ethanol, Heroin/Morph/Codeine, Any Opioid</v>
      </c>
    </row>
    <row r="8566">
      <c r="A8566" s="2">
        <v>41304.0</v>
      </c>
      <c r="B8566" s="1" t="s">
        <v>50</v>
      </c>
      <c r="C8566" s="1">
        <v>57.0</v>
      </c>
      <c r="D8566" s="1" t="s">
        <v>51</v>
      </c>
      <c r="E8566" s="1" t="s">
        <v>63</v>
      </c>
      <c r="G8566" s="1" t="s">
        <v>185</v>
      </c>
      <c r="H8566" s="1" t="s">
        <v>91</v>
      </c>
      <c r="J8566" s="1" t="s">
        <v>185</v>
      </c>
      <c r="L8566" s="1" t="s">
        <v>55</v>
      </c>
      <c r="M8566" s="1" t="s">
        <v>56</v>
      </c>
      <c r="N8566" s="1" t="s">
        <v>136</v>
      </c>
      <c r="O8566" s="1" t="s">
        <v>185</v>
      </c>
      <c r="P8566" s="1" t="s">
        <v>91</v>
      </c>
      <c r="R8566" s="1" t="s">
        <v>67</v>
      </c>
      <c r="T8566" s="1" t="s">
        <v>78</v>
      </c>
      <c r="U8566" s="1" t="s">
        <v>59</v>
      </c>
      <c r="X8566" s="1" t="s">
        <v>60</v>
      </c>
      <c r="AT8566" s="1" t="s">
        <v>188</v>
      </c>
      <c r="AU8566" s="1" t="s">
        <v>188</v>
      </c>
      <c r="AV8566" s="1" t="s">
        <v>189</v>
      </c>
      <c r="AX8566" s="3" t="str">
        <f t="array" ref="AX8566">TEXTJOIN(", ", TRUE, IF(X8566:AS8566="Y", X$1:AS$1, IF(X8566:AS8566&lt;&gt;"", X$1:AS$1 &amp; ": " &amp; X8566:AS8566, "")))
</f>
        <v>Heroin</v>
      </c>
    </row>
    <row r="8567">
      <c r="A8567" s="4">
        <v>41638.0</v>
      </c>
      <c r="B8567" s="1" t="s">
        <v>50</v>
      </c>
      <c r="C8567" s="1">
        <v>55.0</v>
      </c>
      <c r="D8567" s="1" t="s">
        <v>76</v>
      </c>
      <c r="E8567" s="1" t="s">
        <v>63</v>
      </c>
      <c r="G8567" s="1" t="s">
        <v>455</v>
      </c>
      <c r="H8567" s="1" t="s">
        <v>103</v>
      </c>
      <c r="J8567" s="1" t="s">
        <v>455</v>
      </c>
      <c r="L8567" s="1" t="s">
        <v>55</v>
      </c>
      <c r="M8567" s="1" t="s">
        <v>56</v>
      </c>
      <c r="N8567" s="1" t="s">
        <v>136</v>
      </c>
      <c r="O8567" s="1" t="s">
        <v>455</v>
      </c>
      <c r="P8567" s="1" t="s">
        <v>103</v>
      </c>
      <c r="R8567" s="1" t="s">
        <v>56</v>
      </c>
      <c r="T8567" s="1" t="s">
        <v>2498</v>
      </c>
      <c r="U8567" s="1" t="s">
        <v>59</v>
      </c>
      <c r="X8567" s="1" t="s">
        <v>60</v>
      </c>
      <c r="AD8567" s="1" t="s">
        <v>60</v>
      </c>
      <c r="AF8567" s="1" t="s">
        <v>60</v>
      </c>
      <c r="AT8567" s="1" t="s">
        <v>457</v>
      </c>
      <c r="AU8567" s="1" t="s">
        <v>457</v>
      </c>
      <c r="AV8567" s="1" t="s">
        <v>458</v>
      </c>
      <c r="AX8567" s="3" t="str">
        <f t="array" ref="AX8567">TEXTJOIN(", ", TRUE, IF(X8567:AS8567="Y", X$1:AS$1, IF(X8567:AS8567&lt;&gt;"", X$1:AS$1 &amp; ": " &amp; X8567:AS8567, "")))
</f>
        <v>Heroin, Ethanol, Benzodiazepine</v>
      </c>
    </row>
    <row r="8568">
      <c r="A8568" s="2">
        <v>43554.0</v>
      </c>
      <c r="B8568" s="1" t="s">
        <v>50</v>
      </c>
      <c r="C8568" s="1">
        <v>27.0</v>
      </c>
      <c r="D8568" s="1" t="s">
        <v>51</v>
      </c>
      <c r="E8568" s="1" t="s">
        <v>63</v>
      </c>
      <c r="G8568" s="1" t="s">
        <v>185</v>
      </c>
      <c r="H8568" s="1" t="s">
        <v>91</v>
      </c>
      <c r="I8568" s="1" t="s">
        <v>55</v>
      </c>
      <c r="J8568" s="1" t="s">
        <v>185</v>
      </c>
      <c r="K8568" s="1" t="s">
        <v>91</v>
      </c>
      <c r="L8568" s="1" t="s">
        <v>55</v>
      </c>
      <c r="M8568" s="1" t="s">
        <v>56</v>
      </c>
      <c r="N8568" s="1" t="s">
        <v>119</v>
      </c>
      <c r="O8568" s="1" t="s">
        <v>185</v>
      </c>
      <c r="P8568" s="1" t="s">
        <v>91</v>
      </c>
      <c r="Q8568" s="1" t="s">
        <v>55</v>
      </c>
      <c r="R8568" s="1" t="s">
        <v>67</v>
      </c>
      <c r="T8568" s="1" t="s">
        <v>8117</v>
      </c>
      <c r="U8568" s="1" t="s">
        <v>59</v>
      </c>
      <c r="Z8568" s="1" t="s">
        <v>60</v>
      </c>
      <c r="AA8568" s="1" t="s">
        <v>60</v>
      </c>
      <c r="AD8568" s="1" t="s">
        <v>60</v>
      </c>
      <c r="AR8568" s="1" t="s">
        <v>60</v>
      </c>
      <c r="AS8568" s="1" t="s">
        <v>7801</v>
      </c>
      <c r="AT8568" s="1" t="s">
        <v>188</v>
      </c>
      <c r="AU8568" s="1" t="s">
        <v>188</v>
      </c>
      <c r="AV8568" s="1" t="s">
        <v>189</v>
      </c>
      <c r="AX8568" s="3" t="str">
        <f t="array" ref="AX8568">TEXTJOIN(", ", TRUE, IF(X8568:AS8568="Y", X$1:AS$1, IF(X8568:AS8568&lt;&gt;"", X$1:AS$1 &amp; ": " &amp; X8568:AS8568, "")))
</f>
        <v>Fentanyl, Fentanyl Analogue, Ethanol, Any Opioid, Other: N-Ethyl Pentylone</v>
      </c>
    </row>
    <row r="8569">
      <c r="A8569" s="2">
        <v>44421.0</v>
      </c>
      <c r="B8569" s="1" t="s">
        <v>50</v>
      </c>
      <c r="C8569" s="1">
        <v>65.0</v>
      </c>
      <c r="D8569" s="1" t="s">
        <v>51</v>
      </c>
      <c r="E8569" s="1" t="s">
        <v>63</v>
      </c>
      <c r="G8569" s="1" t="s">
        <v>4118</v>
      </c>
      <c r="H8569" s="1" t="s">
        <v>299</v>
      </c>
      <c r="I8569" s="1" t="s">
        <v>55</v>
      </c>
      <c r="J8569" s="1" t="s">
        <v>4118</v>
      </c>
      <c r="K8569" s="1" t="s">
        <v>299</v>
      </c>
      <c r="L8569" s="1" t="s">
        <v>55</v>
      </c>
      <c r="M8569" s="1" t="s">
        <v>56</v>
      </c>
      <c r="N8569" s="1" t="s">
        <v>119</v>
      </c>
      <c r="O8569" s="1" t="s">
        <v>91</v>
      </c>
      <c r="P8569" s="1" t="s">
        <v>91</v>
      </c>
      <c r="Q8569" s="1" t="s">
        <v>55</v>
      </c>
      <c r="R8569" s="1" t="s">
        <v>67</v>
      </c>
      <c r="T8569" s="1" t="s">
        <v>8118</v>
      </c>
      <c r="U8569" s="1" t="s">
        <v>59</v>
      </c>
      <c r="V8569" s="1" t="s">
        <v>197</v>
      </c>
      <c r="Z8569" s="1" t="s">
        <v>60</v>
      </c>
      <c r="AR8569" s="1" t="s">
        <v>60</v>
      </c>
      <c r="AT8569" s="1" t="s">
        <v>4120</v>
      </c>
      <c r="AU8569" s="1" t="s">
        <v>4120</v>
      </c>
      <c r="AV8569" s="1" t="s">
        <v>111</v>
      </c>
      <c r="AX8569" s="3" t="str">
        <f t="array" ref="AX8569">TEXTJOIN(", ", TRUE, IF(X8569:AS8569="Y", X$1:AS$1, IF(X8569:AS8569&lt;&gt;"", X$1:AS$1 &amp; ": " &amp; X8569:AS8569, "")))
</f>
        <v>Fentanyl, Any Opioid</v>
      </c>
    </row>
    <row r="8570">
      <c r="A8570" s="2">
        <v>42371.0</v>
      </c>
      <c r="B8570" s="1" t="s">
        <v>50</v>
      </c>
      <c r="C8570" s="1">
        <v>55.0</v>
      </c>
      <c r="D8570" s="1" t="s">
        <v>51</v>
      </c>
      <c r="E8570" s="1" t="s">
        <v>63</v>
      </c>
      <c r="G8570" s="1" t="s">
        <v>256</v>
      </c>
      <c r="H8570" s="1" t="s">
        <v>103</v>
      </c>
      <c r="I8570" s="1" t="s">
        <v>55</v>
      </c>
      <c r="J8570" s="1" t="s">
        <v>256</v>
      </c>
      <c r="M8570" s="1" t="s">
        <v>56</v>
      </c>
      <c r="N8570" s="1" t="s">
        <v>104</v>
      </c>
      <c r="O8570" s="1" t="s">
        <v>256</v>
      </c>
      <c r="R8570" s="1" t="s">
        <v>44</v>
      </c>
      <c r="S8570" s="1" t="s">
        <v>1414</v>
      </c>
      <c r="T8570" s="1" t="s">
        <v>8119</v>
      </c>
      <c r="U8570" s="1" t="s">
        <v>59</v>
      </c>
      <c r="AD8570" s="1" t="s">
        <v>60</v>
      </c>
      <c r="AF8570" s="1" t="s">
        <v>60</v>
      </c>
      <c r="AG8570" s="1" t="s">
        <v>60</v>
      </c>
      <c r="AR8570" s="1" t="s">
        <v>60</v>
      </c>
      <c r="AT8570" s="1" t="s">
        <v>282</v>
      </c>
      <c r="AU8570" s="1" t="s">
        <v>282</v>
      </c>
      <c r="AV8570" s="1" t="s">
        <v>260</v>
      </c>
      <c r="AX8570" s="3" t="str">
        <f t="array" ref="AX8570">TEXTJOIN(", ", TRUE, IF(X8570:AS8570="Y", X$1:AS$1, IF(X8570:AS8570&lt;&gt;"", X$1:AS$1 &amp; ": " &amp; X8570:AS8570, "")))
</f>
        <v>Ethanol, Benzodiazepine, Methadone, Any Opioid</v>
      </c>
    </row>
    <row r="8571">
      <c r="A8571" s="2">
        <v>42835.0</v>
      </c>
      <c r="B8571" s="1" t="s">
        <v>86</v>
      </c>
      <c r="C8571" s="1">
        <v>68.0</v>
      </c>
      <c r="D8571" s="1" t="s">
        <v>76</v>
      </c>
      <c r="E8571" s="1" t="s">
        <v>63</v>
      </c>
      <c r="G8571" s="1" t="s">
        <v>91</v>
      </c>
      <c r="H8571" s="1" t="s">
        <v>91</v>
      </c>
      <c r="I8571" s="1" t="s">
        <v>55</v>
      </c>
      <c r="J8571" s="1" t="s">
        <v>91</v>
      </c>
      <c r="K8571" s="1" t="s">
        <v>91</v>
      </c>
      <c r="L8571" s="1" t="s">
        <v>55</v>
      </c>
      <c r="M8571" s="1" t="s">
        <v>56</v>
      </c>
      <c r="N8571" s="1" t="s">
        <v>7252</v>
      </c>
      <c r="O8571" s="1" t="s">
        <v>91</v>
      </c>
      <c r="P8571" s="1" t="s">
        <v>91</v>
      </c>
      <c r="Q8571" s="1" t="s">
        <v>55</v>
      </c>
      <c r="R8571" s="1" t="s">
        <v>67</v>
      </c>
      <c r="T8571" s="1" t="s">
        <v>6609</v>
      </c>
      <c r="U8571" s="1" t="s">
        <v>59</v>
      </c>
      <c r="AF8571" s="1" t="s">
        <v>60</v>
      </c>
      <c r="AG8571" s="1" t="s">
        <v>60</v>
      </c>
      <c r="AT8571" s="1" t="s">
        <v>110</v>
      </c>
      <c r="AU8571" s="1" t="s">
        <v>110</v>
      </c>
      <c r="AV8571" s="1" t="s">
        <v>111</v>
      </c>
      <c r="AX8571" s="3" t="str">
        <f t="array" ref="AX8571">TEXTJOIN(", ", TRUE, IF(X8571:AS8571="Y", X$1:AS$1, IF(X8571:AS8571&lt;&gt;"", X$1:AS$1 &amp; ": " &amp; X8571:AS8571, "")))
</f>
        <v>Benzodiazepine, Methadone</v>
      </c>
    </row>
    <row r="8572">
      <c r="A8572" s="2">
        <v>43865.0</v>
      </c>
      <c r="B8572" s="1" t="s">
        <v>50</v>
      </c>
      <c r="C8572" s="1">
        <v>58.0</v>
      </c>
      <c r="D8572" s="1" t="s">
        <v>51</v>
      </c>
      <c r="E8572" s="1" t="s">
        <v>52</v>
      </c>
      <c r="G8572" s="1" t="s">
        <v>256</v>
      </c>
      <c r="H8572" s="1" t="s">
        <v>103</v>
      </c>
      <c r="I8572" s="1" t="s">
        <v>55</v>
      </c>
      <c r="J8572" s="1" t="s">
        <v>256</v>
      </c>
      <c r="K8572" s="1" t="s">
        <v>103</v>
      </c>
      <c r="L8572" s="1" t="s">
        <v>55</v>
      </c>
      <c r="M8572" s="1" t="s">
        <v>177</v>
      </c>
      <c r="N8572" s="1" t="s">
        <v>136</v>
      </c>
      <c r="O8572" s="1" t="s">
        <v>256</v>
      </c>
      <c r="P8572" s="1" t="s">
        <v>103</v>
      </c>
      <c r="Q8572" s="1" t="s">
        <v>55</v>
      </c>
      <c r="R8572" s="1" t="s">
        <v>44</v>
      </c>
      <c r="T8572" s="1" t="s">
        <v>8120</v>
      </c>
      <c r="U8572" s="1" t="s">
        <v>59</v>
      </c>
      <c r="X8572" s="1" t="s">
        <v>60</v>
      </c>
      <c r="Z8572" s="1" t="s">
        <v>60</v>
      </c>
      <c r="AK8572" s="1" t="s">
        <v>60</v>
      </c>
      <c r="AR8572" s="1" t="s">
        <v>60</v>
      </c>
      <c r="AT8572" s="1" t="s">
        <v>282</v>
      </c>
      <c r="AU8572" s="1" t="s">
        <v>282</v>
      </c>
      <c r="AV8572" s="1" t="s">
        <v>260</v>
      </c>
      <c r="AX8572" s="3" t="str">
        <f t="array" ref="AX8572">TEXTJOIN(", ", TRUE, IF(X8572:AS8572="Y", X$1:AS$1, IF(X8572:AS8572&lt;&gt;"", X$1:AS$1 &amp; ": " &amp; X8572:AS8572, "")))
</f>
        <v>Heroin, Fentanyl, Hydromorphone, Any Opioid</v>
      </c>
    </row>
    <row r="8573">
      <c r="A8573" s="2">
        <v>43304.0</v>
      </c>
      <c r="B8573" s="1" t="s">
        <v>50</v>
      </c>
      <c r="C8573" s="1">
        <v>50.0</v>
      </c>
      <c r="D8573" s="1" t="s">
        <v>51</v>
      </c>
      <c r="E8573" s="1" t="s">
        <v>63</v>
      </c>
      <c r="G8573" s="1" t="s">
        <v>238</v>
      </c>
      <c r="H8573" s="1" t="s">
        <v>125</v>
      </c>
      <c r="I8573" s="1" t="s">
        <v>55</v>
      </c>
      <c r="J8573" s="1" t="s">
        <v>290</v>
      </c>
      <c r="K8573" s="1" t="s">
        <v>91</v>
      </c>
      <c r="M8573" s="1" t="s">
        <v>522</v>
      </c>
      <c r="N8573" s="1" t="s">
        <v>66</v>
      </c>
      <c r="O8573" s="1" t="s">
        <v>91</v>
      </c>
      <c r="P8573" s="1" t="s">
        <v>91</v>
      </c>
      <c r="Q8573" s="1" t="s">
        <v>55</v>
      </c>
      <c r="R8573" s="1" t="s">
        <v>67</v>
      </c>
      <c r="T8573" s="1" t="s">
        <v>8121</v>
      </c>
      <c r="U8573" s="1" t="s">
        <v>59</v>
      </c>
      <c r="Z8573" s="1" t="s">
        <v>60</v>
      </c>
      <c r="AB8573" s="1" t="s">
        <v>60</v>
      </c>
      <c r="AH8573" s="1" t="s">
        <v>60</v>
      </c>
      <c r="AR8573" s="1" t="s">
        <v>60</v>
      </c>
      <c r="AT8573" s="1" t="s">
        <v>567</v>
      </c>
      <c r="AU8573" s="1" t="s">
        <v>292</v>
      </c>
      <c r="AV8573" s="1" t="s">
        <v>111</v>
      </c>
      <c r="AX8573" s="3" t="str">
        <f t="array" ref="AX8573">TEXTJOIN(", ", TRUE, IF(X8573:AS8573="Y", X$1:AS$1, IF(X8573:AS8573&lt;&gt;"", X$1:AS$1 &amp; ": " &amp; X8573:AS8573, "")))
</f>
        <v>Fentanyl, Oxycodone, Meth/Amphetamine, Any Opioid</v>
      </c>
    </row>
    <row r="8574">
      <c r="A8574" s="2">
        <v>42972.0</v>
      </c>
      <c r="B8574" s="1" t="s">
        <v>86</v>
      </c>
      <c r="C8574" s="1">
        <v>58.0</v>
      </c>
      <c r="D8574" s="1" t="s">
        <v>51</v>
      </c>
      <c r="E8574" s="1" t="s">
        <v>63</v>
      </c>
      <c r="G8574" s="1" t="s">
        <v>222</v>
      </c>
      <c r="H8574" s="1" t="s">
        <v>103</v>
      </c>
      <c r="I8574" s="1" t="s">
        <v>55</v>
      </c>
      <c r="J8574" s="1" t="s">
        <v>222</v>
      </c>
      <c r="K8574" s="1" t="s">
        <v>103</v>
      </c>
      <c r="L8574" s="1" t="s">
        <v>55</v>
      </c>
      <c r="M8574" s="1" t="s">
        <v>778</v>
      </c>
      <c r="N8574" s="1" t="s">
        <v>66</v>
      </c>
      <c r="O8574" s="1" t="s">
        <v>222</v>
      </c>
      <c r="P8574" s="1" t="s">
        <v>103</v>
      </c>
      <c r="Q8574" s="1" t="s">
        <v>55</v>
      </c>
      <c r="R8574" s="1" t="s">
        <v>56</v>
      </c>
      <c r="T8574" s="1" t="s">
        <v>8122</v>
      </c>
      <c r="U8574" s="1" t="s">
        <v>59</v>
      </c>
      <c r="X8574" s="1" t="s">
        <v>60</v>
      </c>
      <c r="Y8574" s="1" t="s">
        <v>60</v>
      </c>
      <c r="AF8574" s="1" t="s">
        <v>60</v>
      </c>
      <c r="AT8574" s="1" t="s">
        <v>224</v>
      </c>
      <c r="AU8574" s="1" t="s">
        <v>224</v>
      </c>
      <c r="AV8574" s="1" t="s">
        <v>225</v>
      </c>
      <c r="AX8574" s="3" t="str">
        <f t="array" ref="AX8574">TEXTJOIN(", ", TRUE, IF(X8574:AS8574="Y", X$1:AS$1, IF(X8574:AS8574&lt;&gt;"", X$1:AS$1 &amp; ": " &amp; X8574:AS8574, "")))
</f>
        <v>Heroin, Cocaine, Benzodiazepine</v>
      </c>
    </row>
    <row r="8575">
      <c r="A8575" s="2">
        <v>43263.0</v>
      </c>
      <c r="B8575" s="1" t="s">
        <v>50</v>
      </c>
      <c r="C8575" s="1">
        <v>52.0</v>
      </c>
      <c r="D8575" s="1" t="s">
        <v>51</v>
      </c>
      <c r="E8575" s="1" t="s">
        <v>63</v>
      </c>
      <c r="G8575" s="1" t="s">
        <v>903</v>
      </c>
      <c r="H8575" s="1" t="s">
        <v>54</v>
      </c>
      <c r="I8575" s="1" t="s">
        <v>55</v>
      </c>
      <c r="J8575" s="1" t="s">
        <v>82</v>
      </c>
      <c r="K8575" s="1" t="s">
        <v>54</v>
      </c>
      <c r="M8575" s="1" t="s">
        <v>269</v>
      </c>
      <c r="N8575" s="1" t="s">
        <v>119</v>
      </c>
      <c r="O8575" s="1" t="s">
        <v>82</v>
      </c>
      <c r="P8575" s="1" t="s">
        <v>54</v>
      </c>
      <c r="Q8575" s="1" t="s">
        <v>55</v>
      </c>
      <c r="R8575" s="1" t="s">
        <v>67</v>
      </c>
      <c r="T8575" s="1" t="s">
        <v>8123</v>
      </c>
      <c r="U8575" s="1" t="s">
        <v>59</v>
      </c>
      <c r="Y8575" s="1" t="s">
        <v>60</v>
      </c>
      <c r="Z8575" s="1" t="s">
        <v>60</v>
      </c>
      <c r="AD8575" s="1" t="s">
        <v>60</v>
      </c>
      <c r="AR8575" s="1" t="s">
        <v>60</v>
      </c>
      <c r="AT8575" s="1" t="s">
        <v>905</v>
      </c>
      <c r="AU8575" s="1" t="s">
        <v>329</v>
      </c>
      <c r="AV8575" s="1" t="s">
        <v>85</v>
      </c>
      <c r="AX8575" s="3" t="str">
        <f t="array" ref="AX8575">TEXTJOIN(", ", TRUE, IF(X8575:AS8575="Y", X$1:AS$1, IF(X8575:AS8575&lt;&gt;"", X$1:AS$1 &amp; ": " &amp; X8575:AS8575, "")))
</f>
        <v>Cocaine, Fentanyl, Ethanol, Any Opioid</v>
      </c>
    </row>
    <row r="8576">
      <c r="A8576" s="4">
        <v>43035.0</v>
      </c>
      <c r="B8576" s="1" t="s">
        <v>86</v>
      </c>
      <c r="C8576" s="1">
        <v>41.0</v>
      </c>
      <c r="D8576" s="1" t="s">
        <v>51</v>
      </c>
      <c r="E8576" s="1" t="s">
        <v>63</v>
      </c>
      <c r="G8576" s="1" t="s">
        <v>103</v>
      </c>
      <c r="H8576" s="1" t="s">
        <v>103</v>
      </c>
      <c r="I8576" s="1" t="s">
        <v>55</v>
      </c>
      <c r="J8576" s="1" t="s">
        <v>103</v>
      </c>
      <c r="K8576" s="1" t="s">
        <v>103</v>
      </c>
      <c r="L8576" s="1" t="s">
        <v>55</v>
      </c>
      <c r="M8576" s="1" t="s">
        <v>56</v>
      </c>
      <c r="N8576" s="1" t="s">
        <v>136</v>
      </c>
      <c r="O8576" s="1" t="s">
        <v>103</v>
      </c>
      <c r="P8576" s="1" t="s">
        <v>103</v>
      </c>
      <c r="Q8576" s="1" t="s">
        <v>55</v>
      </c>
      <c r="R8576" s="1" t="s">
        <v>56</v>
      </c>
      <c r="T8576" s="1" t="s">
        <v>6977</v>
      </c>
      <c r="U8576" s="1" t="s">
        <v>59</v>
      </c>
      <c r="X8576" s="1" t="s">
        <v>60</v>
      </c>
      <c r="Z8576" s="1" t="s">
        <v>60</v>
      </c>
      <c r="AG8576" s="1" t="s">
        <v>60</v>
      </c>
      <c r="AT8576" s="1" t="s">
        <v>167</v>
      </c>
      <c r="AU8576" s="1" t="s">
        <v>167</v>
      </c>
      <c r="AV8576" s="1" t="s">
        <v>168</v>
      </c>
      <c r="AX8576" s="3" t="str">
        <f t="array" ref="AX8576">TEXTJOIN(", ", TRUE, IF(X8576:AS8576="Y", X$1:AS$1, IF(X8576:AS8576&lt;&gt;"", X$1:AS$1 &amp; ": " &amp; X8576:AS8576, "")))
</f>
        <v>Heroin, Fentanyl, Methadone</v>
      </c>
    </row>
    <row r="8577">
      <c r="A8577" s="2">
        <v>41135.0</v>
      </c>
      <c r="B8577" s="1" t="s">
        <v>50</v>
      </c>
      <c r="C8577" s="1">
        <v>21.0</v>
      </c>
      <c r="D8577" s="1" t="s">
        <v>51</v>
      </c>
      <c r="E8577" s="1" t="s">
        <v>63</v>
      </c>
      <c r="G8577" s="1" t="s">
        <v>90</v>
      </c>
      <c r="J8577" s="1" t="s">
        <v>90</v>
      </c>
      <c r="L8577" s="1" t="s">
        <v>55</v>
      </c>
      <c r="M8577" s="1" t="s">
        <v>56</v>
      </c>
      <c r="N8577" s="1" t="s">
        <v>148</v>
      </c>
      <c r="O8577" s="1" t="s">
        <v>90</v>
      </c>
      <c r="P8577" s="1" t="s">
        <v>91</v>
      </c>
      <c r="R8577" s="1" t="s">
        <v>56</v>
      </c>
      <c r="T8577" s="1" t="s">
        <v>232</v>
      </c>
      <c r="U8577" s="1" t="s">
        <v>59</v>
      </c>
      <c r="X8577" s="1" t="s">
        <v>60</v>
      </c>
      <c r="AT8577" s="1" t="s">
        <v>96</v>
      </c>
      <c r="AU8577" s="1" t="s">
        <v>96</v>
      </c>
      <c r="AV8577" s="1" t="s">
        <v>97</v>
      </c>
      <c r="AX8577" s="3" t="str">
        <f t="array" ref="AX8577">TEXTJOIN(", ", TRUE, IF(X8577:AS8577="Y", X$1:AS$1, IF(X8577:AS8577&lt;&gt;"", X$1:AS$1 &amp; ": " &amp; X8577:AS8577, "")))
</f>
        <v>Heroin</v>
      </c>
    </row>
    <row r="8578">
      <c r="A8578" s="2">
        <v>41159.0</v>
      </c>
      <c r="B8578" s="1" t="s">
        <v>50</v>
      </c>
      <c r="C8578" s="1">
        <v>50.0</v>
      </c>
      <c r="D8578" s="1" t="s">
        <v>51</v>
      </c>
      <c r="E8578" s="1" t="s">
        <v>52</v>
      </c>
      <c r="G8578" s="1" t="s">
        <v>256</v>
      </c>
      <c r="H8578" s="1" t="s">
        <v>103</v>
      </c>
      <c r="J8578" s="1" t="s">
        <v>256</v>
      </c>
      <c r="L8578" s="1" t="s">
        <v>55</v>
      </c>
      <c r="M8578" s="1" t="s">
        <v>56</v>
      </c>
      <c r="N8578" s="1" t="s">
        <v>148</v>
      </c>
      <c r="O8578" s="1" t="s">
        <v>256</v>
      </c>
      <c r="P8578" s="1" t="s">
        <v>103</v>
      </c>
      <c r="R8578" s="1" t="s">
        <v>67</v>
      </c>
      <c r="T8578" s="1" t="s">
        <v>232</v>
      </c>
      <c r="U8578" s="1" t="s">
        <v>59</v>
      </c>
      <c r="X8578" s="1" t="s">
        <v>60</v>
      </c>
      <c r="Y8578" s="1" t="s">
        <v>60</v>
      </c>
      <c r="AT8578" s="1" t="s">
        <v>282</v>
      </c>
      <c r="AU8578" s="1" t="s">
        <v>282</v>
      </c>
      <c r="AV8578" s="1" t="s">
        <v>260</v>
      </c>
      <c r="AX8578" s="3" t="str">
        <f t="array" ref="AX8578">TEXTJOIN(", ", TRUE, IF(X8578:AS8578="Y", X$1:AS$1, IF(X8578:AS8578&lt;&gt;"", X$1:AS$1 &amp; ": " &amp; X8578:AS8578, "")))
</f>
        <v>Heroin, Cocaine</v>
      </c>
    </row>
    <row r="8579">
      <c r="A8579" s="4">
        <v>42720.0</v>
      </c>
      <c r="B8579" s="1" t="s">
        <v>50</v>
      </c>
      <c r="C8579" s="1">
        <v>28.0</v>
      </c>
      <c r="D8579" s="1" t="s">
        <v>51</v>
      </c>
      <c r="E8579" s="1" t="s">
        <v>63</v>
      </c>
      <c r="G8579" s="1" t="s">
        <v>300</v>
      </c>
      <c r="H8579" s="1" t="s">
        <v>299</v>
      </c>
      <c r="I8579" s="1" t="s">
        <v>55</v>
      </c>
      <c r="J8579" s="1" t="s">
        <v>300</v>
      </c>
      <c r="M8579" s="1" t="s">
        <v>56</v>
      </c>
      <c r="N8579" s="1" t="s">
        <v>66</v>
      </c>
      <c r="O8579" s="1" t="s">
        <v>300</v>
      </c>
      <c r="R8579" s="1" t="s">
        <v>67</v>
      </c>
      <c r="T8579" s="1" t="s">
        <v>319</v>
      </c>
      <c r="U8579" s="1" t="s">
        <v>59</v>
      </c>
      <c r="Y8579" s="1" t="s">
        <v>60</v>
      </c>
      <c r="Z8579" s="1" t="s">
        <v>60</v>
      </c>
      <c r="AD8579" s="1" t="s">
        <v>60</v>
      </c>
      <c r="AR8579" s="1" t="s">
        <v>60</v>
      </c>
      <c r="AT8579" s="1" t="s">
        <v>304</v>
      </c>
      <c r="AU8579" s="1" t="s">
        <v>304</v>
      </c>
      <c r="AV8579" s="1" t="s">
        <v>302</v>
      </c>
      <c r="AX8579" s="3" t="str">
        <f t="array" ref="AX8579">TEXTJOIN(", ", TRUE, IF(X8579:AS8579="Y", X$1:AS$1, IF(X8579:AS8579&lt;&gt;"", X$1:AS$1 &amp; ": " &amp; X8579:AS8579, "")))
</f>
        <v>Cocaine, Fentanyl, Ethanol, Any Opioid</v>
      </c>
    </row>
    <row r="8580">
      <c r="A8580" s="2">
        <v>42896.0</v>
      </c>
      <c r="B8580" s="1" t="s">
        <v>86</v>
      </c>
      <c r="C8580" s="1">
        <v>24.0</v>
      </c>
      <c r="D8580" s="1" t="s">
        <v>51</v>
      </c>
      <c r="E8580" s="1" t="s">
        <v>63</v>
      </c>
      <c r="G8580" s="1" t="s">
        <v>731</v>
      </c>
      <c r="H8580" s="1" t="s">
        <v>103</v>
      </c>
      <c r="I8580" s="1" t="s">
        <v>55</v>
      </c>
      <c r="J8580" s="1" t="s">
        <v>103</v>
      </c>
      <c r="K8580" s="1" t="s">
        <v>103</v>
      </c>
      <c r="L8580" s="1" t="s">
        <v>55</v>
      </c>
      <c r="M8580" s="1" t="s">
        <v>193</v>
      </c>
      <c r="N8580" s="1" t="s">
        <v>136</v>
      </c>
      <c r="O8580" s="1" t="s">
        <v>103</v>
      </c>
      <c r="P8580" s="1" t="s">
        <v>103</v>
      </c>
      <c r="Q8580" s="1" t="s">
        <v>55</v>
      </c>
      <c r="R8580" s="1" t="s">
        <v>67</v>
      </c>
      <c r="T8580" s="1" t="s">
        <v>596</v>
      </c>
      <c r="U8580" s="1" t="s">
        <v>59</v>
      </c>
      <c r="X8580" s="1" t="s">
        <v>60</v>
      </c>
      <c r="Z8580" s="1" t="s">
        <v>60</v>
      </c>
      <c r="AT8580" s="1" t="s">
        <v>735</v>
      </c>
      <c r="AU8580" s="1" t="s">
        <v>167</v>
      </c>
      <c r="AV8580" s="1" t="s">
        <v>168</v>
      </c>
      <c r="AX8580" s="3" t="str">
        <f t="array" ref="AX8580">TEXTJOIN(", ", TRUE, IF(X8580:AS8580="Y", X$1:AS$1, IF(X8580:AS8580&lt;&gt;"", X$1:AS$1 &amp; ": " &amp; X8580:AS8580, "")))
</f>
        <v>Heroin, Fentanyl</v>
      </c>
    </row>
    <row r="8581">
      <c r="A8581" s="4">
        <v>43056.0</v>
      </c>
      <c r="B8581" s="1" t="s">
        <v>86</v>
      </c>
      <c r="C8581" s="1">
        <v>27.0</v>
      </c>
      <c r="D8581" s="1" t="s">
        <v>51</v>
      </c>
      <c r="E8581" s="1" t="s">
        <v>63</v>
      </c>
      <c r="G8581" s="1" t="s">
        <v>300</v>
      </c>
      <c r="H8581" s="1" t="s">
        <v>299</v>
      </c>
      <c r="I8581" s="1" t="s">
        <v>55</v>
      </c>
      <c r="J8581" s="1" t="s">
        <v>300</v>
      </c>
      <c r="K8581" s="1" t="s">
        <v>299</v>
      </c>
      <c r="L8581" s="1" t="s">
        <v>55</v>
      </c>
      <c r="M8581" s="1" t="s">
        <v>56</v>
      </c>
      <c r="N8581" s="1" t="s">
        <v>119</v>
      </c>
      <c r="O8581" s="1" t="s">
        <v>300</v>
      </c>
      <c r="P8581" s="1" t="s">
        <v>299</v>
      </c>
      <c r="Q8581" s="1" t="s">
        <v>55</v>
      </c>
      <c r="R8581" s="1" t="s">
        <v>56</v>
      </c>
      <c r="T8581" s="1" t="s">
        <v>3691</v>
      </c>
      <c r="U8581" s="1" t="s">
        <v>59</v>
      </c>
      <c r="X8581" s="1" t="s">
        <v>60</v>
      </c>
      <c r="Z8581" s="1" t="s">
        <v>60</v>
      </c>
      <c r="AT8581" s="1" t="s">
        <v>304</v>
      </c>
      <c r="AU8581" s="1" t="s">
        <v>304</v>
      </c>
      <c r="AV8581" s="1" t="s">
        <v>302</v>
      </c>
      <c r="AX8581" s="3" t="str">
        <f t="array" ref="AX8581">TEXTJOIN(", ", TRUE, IF(X8581:AS8581="Y", X$1:AS$1, IF(X8581:AS8581&lt;&gt;"", X$1:AS$1 &amp; ": " &amp; X8581:AS8581, "")))
</f>
        <v>Heroin, Fentanyl</v>
      </c>
    </row>
    <row r="8582">
      <c r="A8582" s="2">
        <v>44472.0</v>
      </c>
      <c r="B8582" s="1" t="s">
        <v>50</v>
      </c>
      <c r="C8582" s="1">
        <v>49.0</v>
      </c>
      <c r="D8582" s="1" t="s">
        <v>51</v>
      </c>
      <c r="E8582" s="1" t="s">
        <v>63</v>
      </c>
      <c r="G8582" s="1" t="s">
        <v>8124</v>
      </c>
      <c r="H8582" s="1" t="s">
        <v>125</v>
      </c>
      <c r="I8582" s="1" t="s">
        <v>55</v>
      </c>
      <c r="J8582" s="1" t="s">
        <v>8124</v>
      </c>
      <c r="K8582" s="1" t="s">
        <v>125</v>
      </c>
      <c r="L8582" s="1" t="s">
        <v>55</v>
      </c>
      <c r="M8582" s="1" t="s">
        <v>56</v>
      </c>
      <c r="N8582" s="1" t="s">
        <v>430</v>
      </c>
      <c r="O8582" s="1" t="s">
        <v>8124</v>
      </c>
      <c r="P8582" s="1" t="s">
        <v>125</v>
      </c>
      <c r="Q8582" s="1" t="s">
        <v>55</v>
      </c>
      <c r="R8582" s="1" t="s">
        <v>56</v>
      </c>
      <c r="T8582" s="1" t="s">
        <v>8125</v>
      </c>
      <c r="U8582" s="1" t="s">
        <v>59</v>
      </c>
      <c r="Y8582" s="1" t="s">
        <v>60</v>
      </c>
      <c r="Z8582" s="1" t="s">
        <v>60</v>
      </c>
      <c r="AR8582" s="1" t="s">
        <v>60</v>
      </c>
      <c r="AT8582" s="1" t="s">
        <v>8126</v>
      </c>
      <c r="AU8582" s="1" t="s">
        <v>8126</v>
      </c>
      <c r="AV8582" s="1" t="s">
        <v>8127</v>
      </c>
      <c r="AX8582" s="3" t="str">
        <f t="array" ref="AX8582">TEXTJOIN(", ", TRUE, IF(X8582:AS8582="Y", X$1:AS$1, IF(X8582:AS8582&lt;&gt;"", X$1:AS$1 &amp; ": " &amp; X8582:AS8582, "")))
</f>
        <v>Cocaine, Fentanyl, Any Opioid</v>
      </c>
    </row>
    <row r="8583">
      <c r="A8583" s="2">
        <v>44067.0</v>
      </c>
      <c r="B8583" s="1" t="s">
        <v>50</v>
      </c>
      <c r="C8583" s="1">
        <v>64.0</v>
      </c>
      <c r="D8583" s="1" t="s">
        <v>51</v>
      </c>
      <c r="E8583" s="1" t="s">
        <v>52</v>
      </c>
      <c r="G8583" s="1" t="s">
        <v>82</v>
      </c>
      <c r="H8583" s="1" t="s">
        <v>54</v>
      </c>
      <c r="I8583" s="1" t="s">
        <v>55</v>
      </c>
      <c r="J8583" s="1" t="s">
        <v>82</v>
      </c>
      <c r="K8583" s="1" t="s">
        <v>54</v>
      </c>
      <c r="L8583" s="1" t="s">
        <v>55</v>
      </c>
      <c r="M8583" s="1" t="s">
        <v>56</v>
      </c>
      <c r="N8583" s="1" t="s">
        <v>66</v>
      </c>
      <c r="O8583" s="1" t="s">
        <v>82</v>
      </c>
      <c r="P8583" s="1" t="s">
        <v>54</v>
      </c>
      <c r="Q8583" s="1" t="s">
        <v>55</v>
      </c>
      <c r="R8583" s="1" t="s">
        <v>56</v>
      </c>
      <c r="T8583" s="1" t="s">
        <v>8128</v>
      </c>
      <c r="U8583" s="1" t="s">
        <v>59</v>
      </c>
      <c r="X8583" s="1" t="s">
        <v>60</v>
      </c>
      <c r="Z8583" s="1" t="s">
        <v>60</v>
      </c>
      <c r="AG8583" s="1" t="s">
        <v>60</v>
      </c>
      <c r="AR8583" s="1" t="s">
        <v>60</v>
      </c>
      <c r="AT8583" s="1" t="s">
        <v>329</v>
      </c>
      <c r="AU8583" s="1" t="s">
        <v>329</v>
      </c>
      <c r="AV8583" s="1" t="s">
        <v>85</v>
      </c>
      <c r="AX8583" s="3" t="str">
        <f t="array" ref="AX8583">TEXTJOIN(", ", TRUE, IF(X8583:AS8583="Y", X$1:AS$1, IF(X8583:AS8583&lt;&gt;"", X$1:AS$1 &amp; ": " &amp; X8583:AS8583, "")))
</f>
        <v>Heroin, Fentanyl, Methadone, Any Opioid</v>
      </c>
    </row>
    <row r="8584">
      <c r="A8584" s="2">
        <v>44041.0</v>
      </c>
      <c r="B8584" s="1" t="s">
        <v>50</v>
      </c>
      <c r="C8584" s="1">
        <v>37.0</v>
      </c>
      <c r="D8584" s="1" t="s">
        <v>51</v>
      </c>
      <c r="E8584" s="1" t="s">
        <v>63</v>
      </c>
      <c r="G8584" s="1" t="s">
        <v>103</v>
      </c>
      <c r="H8584" s="1" t="s">
        <v>103</v>
      </c>
      <c r="I8584" s="1" t="s">
        <v>55</v>
      </c>
      <c r="J8584" s="1" t="s">
        <v>103</v>
      </c>
      <c r="K8584" s="1" t="s">
        <v>103</v>
      </c>
      <c r="L8584" s="1" t="s">
        <v>55</v>
      </c>
      <c r="M8584" s="1" t="s">
        <v>778</v>
      </c>
      <c r="N8584" s="1" t="s">
        <v>136</v>
      </c>
      <c r="O8584" s="1" t="s">
        <v>103</v>
      </c>
      <c r="P8584" s="1" t="s">
        <v>103</v>
      </c>
      <c r="Q8584" s="1" t="s">
        <v>55</v>
      </c>
      <c r="R8584" s="1" t="s">
        <v>44</v>
      </c>
      <c r="T8584" s="1" t="s">
        <v>8129</v>
      </c>
      <c r="U8584" s="1" t="s">
        <v>59</v>
      </c>
      <c r="X8584" s="1" t="s">
        <v>60</v>
      </c>
      <c r="Z8584" s="1" t="s">
        <v>60</v>
      </c>
      <c r="AQ8584" s="1" t="s">
        <v>60</v>
      </c>
      <c r="AR8584" s="1" t="s">
        <v>60</v>
      </c>
      <c r="AT8584" s="1" t="s">
        <v>167</v>
      </c>
      <c r="AU8584" s="1" t="s">
        <v>167</v>
      </c>
      <c r="AV8584" s="1" t="s">
        <v>168</v>
      </c>
      <c r="AX8584" s="3" t="str">
        <f t="array" ref="AX8584">TEXTJOIN(", ", TRUE, IF(X8584:AS8584="Y", X$1:AS$1, IF(X8584:AS8584&lt;&gt;"", X$1:AS$1 &amp; ": " &amp; X8584:AS8584, "")))
</f>
        <v>Heroin, Fentanyl, Other Opioid, Any Opioid</v>
      </c>
    </row>
    <row r="8585">
      <c r="A8585" s="2">
        <v>41909.0</v>
      </c>
      <c r="B8585" s="1" t="s">
        <v>50</v>
      </c>
      <c r="C8585" s="1">
        <v>35.0</v>
      </c>
      <c r="D8585" s="1" t="s">
        <v>51</v>
      </c>
      <c r="E8585" s="1" t="s">
        <v>63</v>
      </c>
      <c r="G8585" s="1" t="s">
        <v>8130</v>
      </c>
      <c r="J8585" s="1" t="s">
        <v>1520</v>
      </c>
      <c r="L8585" s="1" t="s">
        <v>55</v>
      </c>
      <c r="M8585" s="1" t="s">
        <v>401</v>
      </c>
      <c r="N8585" s="1" t="s">
        <v>66</v>
      </c>
      <c r="O8585" s="1" t="s">
        <v>1520</v>
      </c>
      <c r="P8585" s="1" t="s">
        <v>65</v>
      </c>
      <c r="R8585" s="1" t="s">
        <v>44</v>
      </c>
      <c r="S8585" s="1" t="s">
        <v>8131</v>
      </c>
      <c r="T8585" s="1" t="s">
        <v>8132</v>
      </c>
      <c r="U8585" s="1" t="s">
        <v>59</v>
      </c>
      <c r="Z8585" s="1" t="s">
        <v>60</v>
      </c>
      <c r="AF8585" s="1" t="s">
        <v>60</v>
      </c>
      <c r="AU8585" s="1" t="s">
        <v>1522</v>
      </c>
      <c r="AV8585" s="1" t="s">
        <v>1523</v>
      </c>
      <c r="AX8585" s="3" t="str">
        <f t="array" ref="AX8585">TEXTJOIN(", ", TRUE, IF(X8585:AS8585="Y", X$1:AS$1, IF(X8585:AS8585&lt;&gt;"", X$1:AS$1 &amp; ": " &amp; X8585:AS8585, "")))
</f>
        <v>Fentanyl, Benzodiazepine</v>
      </c>
    </row>
    <row r="8586">
      <c r="A8586" s="2">
        <v>44264.0</v>
      </c>
      <c r="B8586" s="1" t="s">
        <v>50</v>
      </c>
      <c r="C8586" s="1">
        <v>36.0</v>
      </c>
      <c r="D8586" s="1" t="s">
        <v>51</v>
      </c>
      <c r="E8586" s="1" t="s">
        <v>63</v>
      </c>
      <c r="G8586" s="1" t="s">
        <v>8133</v>
      </c>
      <c r="H8586" s="1" t="s">
        <v>8134</v>
      </c>
      <c r="I8586" s="1" t="s">
        <v>8135</v>
      </c>
      <c r="J8586" s="1" t="s">
        <v>64</v>
      </c>
      <c r="K8586" s="1" t="s">
        <v>65</v>
      </c>
      <c r="L8586" s="1" t="s">
        <v>55</v>
      </c>
      <c r="M8586" s="1" t="s">
        <v>177</v>
      </c>
      <c r="N8586" s="1" t="s">
        <v>66</v>
      </c>
      <c r="O8586" s="1" t="s">
        <v>64</v>
      </c>
      <c r="P8586" s="1" t="s">
        <v>65</v>
      </c>
      <c r="Q8586" s="1" t="s">
        <v>55</v>
      </c>
      <c r="R8586" s="1" t="s">
        <v>44</v>
      </c>
      <c r="S8586" s="1" t="s">
        <v>2732</v>
      </c>
      <c r="T8586" s="1" t="s">
        <v>8136</v>
      </c>
      <c r="U8586" s="1" t="s">
        <v>59</v>
      </c>
      <c r="Y8586" s="1" t="s">
        <v>60</v>
      </c>
      <c r="Z8586" s="1" t="s">
        <v>60</v>
      </c>
      <c r="AG8586" s="1" t="s">
        <v>60</v>
      </c>
      <c r="AM8586" s="1" t="s">
        <v>60</v>
      </c>
      <c r="AR8586" s="1" t="s">
        <v>60</v>
      </c>
      <c r="AT8586" s="1" t="s">
        <v>8137</v>
      </c>
      <c r="AU8586" s="1" t="s">
        <v>69</v>
      </c>
      <c r="AV8586" s="1" t="s">
        <v>70</v>
      </c>
      <c r="AX8586" s="3" t="str">
        <f t="array" ref="AX8586">TEXTJOIN(", ", TRUE, IF(X8586:AS8586="Y", X$1:AS$1, IF(X8586:AS8586&lt;&gt;"", X$1:AS$1 &amp; ": " &amp; X8586:AS8586, "")))
</f>
        <v>Cocaine, Fentanyl, Methadone, Xylazine, Any Opioid</v>
      </c>
    </row>
    <row r="8587">
      <c r="A8587" s="2">
        <v>41053.0</v>
      </c>
      <c r="B8587" s="1" t="s">
        <v>50</v>
      </c>
      <c r="C8587" s="1">
        <v>27.0</v>
      </c>
      <c r="D8587" s="1" t="s">
        <v>51</v>
      </c>
      <c r="E8587" s="1" t="s">
        <v>63</v>
      </c>
      <c r="G8587" s="1" t="s">
        <v>380</v>
      </c>
      <c r="H8587" s="1" t="s">
        <v>299</v>
      </c>
      <c r="J8587" s="1" t="s">
        <v>143</v>
      </c>
      <c r="L8587" s="1" t="s">
        <v>55</v>
      </c>
      <c r="M8587" s="1" t="s">
        <v>44</v>
      </c>
      <c r="N8587" s="1" t="s">
        <v>8138</v>
      </c>
      <c r="O8587" s="1" t="s">
        <v>143</v>
      </c>
      <c r="P8587" s="1" t="s">
        <v>91</v>
      </c>
      <c r="R8587" s="1" t="s">
        <v>44</v>
      </c>
      <c r="S8587" s="1" t="s">
        <v>2129</v>
      </c>
      <c r="T8587" s="1" t="s">
        <v>786</v>
      </c>
      <c r="U8587" s="1" t="s">
        <v>59</v>
      </c>
      <c r="V8587" s="1" t="s">
        <v>2234</v>
      </c>
      <c r="AG8587" s="1" t="s">
        <v>60</v>
      </c>
      <c r="AT8587" s="1" t="s">
        <v>383</v>
      </c>
      <c r="AU8587" s="1" t="s">
        <v>145</v>
      </c>
      <c r="AV8587" s="1" t="s">
        <v>146</v>
      </c>
      <c r="AX8587" s="3" t="str">
        <f t="array" ref="AX8587">TEXTJOIN(", ", TRUE, IF(X8587:AS8587="Y", X$1:AS$1, IF(X8587:AS8587&lt;&gt;"", X$1:AS$1 &amp; ": " &amp; X8587:AS8587, "")))
</f>
        <v>Methadone</v>
      </c>
    </row>
    <row r="8588">
      <c r="A8588" s="2">
        <v>40985.0</v>
      </c>
      <c r="B8588" s="1" t="s">
        <v>50</v>
      </c>
      <c r="C8588" s="1">
        <v>21.0</v>
      </c>
      <c r="D8588" s="1" t="s">
        <v>51</v>
      </c>
      <c r="E8588" s="1" t="s">
        <v>63</v>
      </c>
      <c r="G8588" s="1" t="s">
        <v>98</v>
      </c>
      <c r="H8588" s="1" t="s">
        <v>54</v>
      </c>
      <c r="J8588" s="1" t="s">
        <v>98</v>
      </c>
      <c r="L8588" s="1" t="s">
        <v>55</v>
      </c>
      <c r="M8588" s="1" t="s">
        <v>56</v>
      </c>
      <c r="N8588" s="1" t="s">
        <v>104</v>
      </c>
      <c r="O8588" s="1" t="s">
        <v>98</v>
      </c>
      <c r="P8588" s="1" t="s">
        <v>54</v>
      </c>
      <c r="R8588" s="1" t="s">
        <v>67</v>
      </c>
      <c r="T8588" s="1" t="s">
        <v>232</v>
      </c>
      <c r="U8588" s="1" t="s">
        <v>59</v>
      </c>
      <c r="AF8588" s="1" t="s">
        <v>60</v>
      </c>
      <c r="AT8588" s="1" t="s">
        <v>100</v>
      </c>
      <c r="AU8588" s="1" t="s">
        <v>100</v>
      </c>
      <c r="AV8588" s="1" t="s">
        <v>101</v>
      </c>
      <c r="AX8588" s="3" t="str">
        <f t="array" ref="AX8588">TEXTJOIN(", ", TRUE, IF(X8588:AS8588="Y", X$1:AS$1, IF(X8588:AS8588&lt;&gt;"", X$1:AS$1 &amp; ": " &amp; X8588:AS8588, "")))
</f>
        <v>Benzodiazepine</v>
      </c>
    </row>
    <row r="8589">
      <c r="A8589" s="2">
        <v>42119.0</v>
      </c>
      <c r="B8589" s="1" t="s">
        <v>86</v>
      </c>
      <c r="C8589" s="1">
        <v>55.0</v>
      </c>
      <c r="D8589" s="1" t="s">
        <v>51</v>
      </c>
      <c r="E8589" s="1" t="s">
        <v>63</v>
      </c>
      <c r="G8589" s="1" t="s">
        <v>397</v>
      </c>
      <c r="H8589" s="1" t="s">
        <v>103</v>
      </c>
      <c r="I8589" s="1" t="s">
        <v>55</v>
      </c>
      <c r="J8589" s="1" t="s">
        <v>103</v>
      </c>
      <c r="M8589" s="1" t="s">
        <v>1122</v>
      </c>
      <c r="O8589" s="1" t="s">
        <v>103</v>
      </c>
      <c r="P8589" s="1" t="s">
        <v>103</v>
      </c>
      <c r="Q8589" s="1" t="s">
        <v>55</v>
      </c>
      <c r="R8589" s="1" t="s">
        <v>67</v>
      </c>
      <c r="T8589" s="1" t="s">
        <v>8139</v>
      </c>
      <c r="U8589" s="1" t="s">
        <v>59</v>
      </c>
      <c r="AB8589" s="1" t="s">
        <v>60</v>
      </c>
      <c r="AF8589" s="1" t="s">
        <v>60</v>
      </c>
      <c r="AR8589" s="1" t="s">
        <v>60</v>
      </c>
      <c r="AT8589" s="1" t="s">
        <v>399</v>
      </c>
      <c r="AU8589" s="1" t="s">
        <v>167</v>
      </c>
      <c r="AV8589" s="1" t="s">
        <v>168</v>
      </c>
      <c r="AX8589" s="3" t="str">
        <f t="array" ref="AX8589">TEXTJOIN(", ", TRUE, IF(X8589:AS8589="Y", X$1:AS$1, IF(X8589:AS8589&lt;&gt;"", X$1:AS$1 &amp; ": " &amp; X8589:AS8589, "")))
</f>
        <v>Oxycodone, Benzodiazepine, Any Opioid</v>
      </c>
    </row>
    <row r="8590">
      <c r="A8590" s="2">
        <v>42879.0</v>
      </c>
      <c r="B8590" s="1" t="s">
        <v>86</v>
      </c>
      <c r="C8590" s="1">
        <v>54.0</v>
      </c>
      <c r="D8590" s="1" t="s">
        <v>76</v>
      </c>
      <c r="E8590" s="1" t="s">
        <v>63</v>
      </c>
      <c r="G8590" s="1" t="s">
        <v>98</v>
      </c>
      <c r="H8590" s="1" t="s">
        <v>54</v>
      </c>
      <c r="I8590" s="1" t="s">
        <v>55</v>
      </c>
      <c r="J8590" s="1" t="s">
        <v>98</v>
      </c>
      <c r="K8590" s="1" t="s">
        <v>54</v>
      </c>
      <c r="L8590" s="1" t="s">
        <v>55</v>
      </c>
      <c r="M8590" s="1" t="s">
        <v>56</v>
      </c>
      <c r="N8590" s="1" t="s">
        <v>66</v>
      </c>
      <c r="O8590" s="1" t="s">
        <v>98</v>
      </c>
      <c r="P8590" s="1" t="s">
        <v>54</v>
      </c>
      <c r="Q8590" s="1" t="s">
        <v>55</v>
      </c>
      <c r="R8590" s="1" t="s">
        <v>67</v>
      </c>
      <c r="T8590" s="1" t="s">
        <v>8140</v>
      </c>
      <c r="U8590" s="1" t="s">
        <v>59</v>
      </c>
      <c r="X8590" s="1" t="s">
        <v>60</v>
      </c>
      <c r="Z8590" s="1" t="s">
        <v>60</v>
      </c>
      <c r="AF8590" s="1" t="s">
        <v>60</v>
      </c>
      <c r="AT8590" s="1" t="s">
        <v>100</v>
      </c>
      <c r="AU8590" s="1" t="s">
        <v>100</v>
      </c>
      <c r="AV8590" s="1" t="s">
        <v>101</v>
      </c>
      <c r="AX8590" s="3" t="str">
        <f t="array" ref="AX8590">TEXTJOIN(", ", TRUE, IF(X8590:AS8590="Y", X$1:AS$1, IF(X8590:AS8590&lt;&gt;"", X$1:AS$1 &amp; ": " &amp; X8590:AS8590, "")))
</f>
        <v>Heroin, Fentanyl, Benzodiazepine</v>
      </c>
    </row>
    <row r="8591">
      <c r="A8591" s="2">
        <v>43983.0</v>
      </c>
      <c r="B8591" s="1" t="s">
        <v>50</v>
      </c>
      <c r="C8591" s="1">
        <v>46.0</v>
      </c>
      <c r="D8591" s="1" t="s">
        <v>51</v>
      </c>
      <c r="E8591" s="1" t="s">
        <v>52</v>
      </c>
      <c r="G8591" s="1" t="s">
        <v>103</v>
      </c>
      <c r="H8591" s="1" t="s">
        <v>103</v>
      </c>
      <c r="I8591" s="1" t="s">
        <v>55</v>
      </c>
      <c r="J8591" s="1" t="s">
        <v>103</v>
      </c>
      <c r="K8591" s="1" t="s">
        <v>103</v>
      </c>
      <c r="L8591" s="1" t="s">
        <v>55</v>
      </c>
      <c r="N8591" s="1" t="s">
        <v>119</v>
      </c>
      <c r="O8591" s="1" t="s">
        <v>103</v>
      </c>
      <c r="P8591" s="1" t="s">
        <v>103</v>
      </c>
      <c r="Q8591" s="1" t="s">
        <v>55</v>
      </c>
      <c r="R8591" s="1" t="s">
        <v>56</v>
      </c>
      <c r="T8591" s="1" t="s">
        <v>8141</v>
      </c>
      <c r="U8591" s="1" t="s">
        <v>59</v>
      </c>
      <c r="Y8591" s="1" t="s">
        <v>60</v>
      </c>
      <c r="Z8591" s="1" t="s">
        <v>60</v>
      </c>
      <c r="AR8591" s="1" t="s">
        <v>60</v>
      </c>
      <c r="AT8591" s="1" t="s">
        <v>167</v>
      </c>
      <c r="AU8591" s="1" t="s">
        <v>167</v>
      </c>
      <c r="AV8591" s="1" t="s">
        <v>168</v>
      </c>
      <c r="AX8591" s="3" t="str">
        <f t="array" ref="AX8591">TEXTJOIN(", ", TRUE, IF(X8591:AS8591="Y", X$1:AS$1, IF(X8591:AS8591&lt;&gt;"", X$1:AS$1 &amp; ": " &amp; X8591:AS8591, "")))
</f>
        <v>Cocaine, Fentanyl, Any Opioid</v>
      </c>
    </row>
    <row r="8592">
      <c r="A8592" s="2">
        <v>42896.0</v>
      </c>
      <c r="B8592" s="1" t="s">
        <v>86</v>
      </c>
      <c r="C8592" s="1">
        <v>43.0</v>
      </c>
      <c r="D8592" s="1" t="s">
        <v>51</v>
      </c>
      <c r="E8592" s="1" t="s">
        <v>63</v>
      </c>
      <c r="F8592" s="1" t="s">
        <v>137</v>
      </c>
      <c r="G8592" s="1" t="s">
        <v>160</v>
      </c>
      <c r="H8592" s="1" t="s">
        <v>54</v>
      </c>
      <c r="I8592" s="1" t="s">
        <v>55</v>
      </c>
      <c r="J8592" s="1" t="s">
        <v>160</v>
      </c>
      <c r="K8592" s="1" t="s">
        <v>54</v>
      </c>
      <c r="L8592" s="1" t="s">
        <v>55</v>
      </c>
      <c r="M8592" s="1" t="s">
        <v>56</v>
      </c>
      <c r="N8592" s="1" t="s">
        <v>93</v>
      </c>
      <c r="O8592" s="1" t="s">
        <v>160</v>
      </c>
      <c r="P8592" s="1" t="s">
        <v>54</v>
      </c>
      <c r="Q8592" s="1" t="s">
        <v>55</v>
      </c>
      <c r="R8592" s="1" t="s">
        <v>56</v>
      </c>
      <c r="T8592" s="1" t="s">
        <v>5583</v>
      </c>
      <c r="U8592" s="1" t="s">
        <v>59</v>
      </c>
      <c r="X8592" s="1" t="s">
        <v>60</v>
      </c>
      <c r="Z8592" s="1" t="s">
        <v>60</v>
      </c>
      <c r="AS8592" s="1" t="s">
        <v>473</v>
      </c>
      <c r="AT8592" s="1" t="s">
        <v>163</v>
      </c>
      <c r="AU8592" s="1" t="s">
        <v>163</v>
      </c>
      <c r="AV8592" s="1" t="s">
        <v>164</v>
      </c>
      <c r="AX8592" s="3" t="str">
        <f t="array" ref="AX8592">TEXTJOIN(", ", TRUE, IF(X8592:AS8592="Y", X$1:AS$1, IF(X8592:AS8592&lt;&gt;"", X$1:AS$1 &amp; ": " &amp; X8592:AS8592, "")))
</f>
        <v>Heroin, Fentanyl, Other: pcp</v>
      </c>
    </row>
    <row r="8593">
      <c r="A8593" s="2">
        <v>42622.0</v>
      </c>
      <c r="B8593" s="1" t="s">
        <v>50</v>
      </c>
      <c r="C8593" s="1">
        <v>40.0</v>
      </c>
      <c r="D8593" s="1" t="s">
        <v>51</v>
      </c>
      <c r="E8593" s="1" t="s">
        <v>63</v>
      </c>
      <c r="G8593" s="1" t="s">
        <v>81</v>
      </c>
      <c r="H8593" s="1" t="s">
        <v>54</v>
      </c>
      <c r="I8593" s="1" t="s">
        <v>55</v>
      </c>
      <c r="J8593" s="1" t="s">
        <v>81</v>
      </c>
      <c r="M8593" s="1" t="s">
        <v>56</v>
      </c>
      <c r="N8593" s="1" t="s">
        <v>670</v>
      </c>
      <c r="O8593" s="1" t="s">
        <v>81</v>
      </c>
      <c r="R8593" s="1" t="s">
        <v>56</v>
      </c>
      <c r="T8593" s="1" t="s">
        <v>8142</v>
      </c>
      <c r="U8593" s="1" t="s">
        <v>59</v>
      </c>
      <c r="Z8593" s="1" t="s">
        <v>60</v>
      </c>
      <c r="AB8593" s="1" t="s">
        <v>60</v>
      </c>
      <c r="AF8593" s="1" t="s">
        <v>60</v>
      </c>
      <c r="AR8593" s="1" t="s">
        <v>60</v>
      </c>
      <c r="AT8593" s="1" t="s">
        <v>84</v>
      </c>
      <c r="AU8593" s="1" t="s">
        <v>84</v>
      </c>
      <c r="AV8593" s="1" t="s">
        <v>598</v>
      </c>
      <c r="AX8593" s="3" t="str">
        <f t="array" ref="AX8593">TEXTJOIN(", ", TRUE, IF(X8593:AS8593="Y", X$1:AS$1, IF(X8593:AS8593&lt;&gt;"", X$1:AS$1 &amp; ": " &amp; X8593:AS8593, "")))
</f>
        <v>Fentanyl, Oxycodone, Benzodiazepine, Any Opioid</v>
      </c>
    </row>
    <row r="8594">
      <c r="A8594" s="2">
        <v>43187.0</v>
      </c>
      <c r="B8594" s="1" t="s">
        <v>50</v>
      </c>
      <c r="C8594" s="1">
        <v>46.0</v>
      </c>
      <c r="D8594" s="1" t="s">
        <v>51</v>
      </c>
      <c r="E8594" s="1" t="s">
        <v>52</v>
      </c>
      <c r="G8594" s="1" t="s">
        <v>256</v>
      </c>
      <c r="H8594" s="1" t="s">
        <v>103</v>
      </c>
      <c r="I8594" s="1" t="s">
        <v>55</v>
      </c>
      <c r="J8594" s="1" t="s">
        <v>256</v>
      </c>
      <c r="K8594" s="1" t="s">
        <v>103</v>
      </c>
      <c r="M8594" s="1" t="s">
        <v>56</v>
      </c>
      <c r="N8594" s="1" t="s">
        <v>66</v>
      </c>
      <c r="O8594" s="1" t="s">
        <v>256</v>
      </c>
      <c r="P8594" s="1" t="s">
        <v>103</v>
      </c>
      <c r="Q8594" s="1" t="s">
        <v>55</v>
      </c>
      <c r="R8594" s="1" t="s">
        <v>67</v>
      </c>
      <c r="T8594" s="1" t="s">
        <v>8143</v>
      </c>
      <c r="U8594" s="1" t="s">
        <v>59</v>
      </c>
      <c r="X8594" s="1" t="s">
        <v>60</v>
      </c>
      <c r="Y8594" s="1" t="s">
        <v>60</v>
      </c>
      <c r="AP8594" s="1" t="s">
        <v>60</v>
      </c>
      <c r="AR8594" s="1" t="s">
        <v>60</v>
      </c>
      <c r="AT8594" s="1" t="s">
        <v>282</v>
      </c>
      <c r="AU8594" s="1" t="s">
        <v>282</v>
      </c>
      <c r="AV8594" s="1" t="s">
        <v>260</v>
      </c>
      <c r="AX8594" s="3" t="str">
        <f t="array" ref="AX8594">TEXTJOIN(", ", TRUE, IF(X8594:AS8594="Y", X$1:AS$1, IF(X8594:AS8594&lt;&gt;"", X$1:AS$1 &amp; ": " &amp; X8594:AS8594, "")))
</f>
        <v>Heroin, Cocaine, Heroin/Morph/Codeine, Any Opioid</v>
      </c>
    </row>
    <row r="8595">
      <c r="A8595" s="2">
        <v>43492.0</v>
      </c>
      <c r="B8595" s="1" t="s">
        <v>50</v>
      </c>
      <c r="C8595" s="1">
        <v>30.0</v>
      </c>
      <c r="D8595" s="1" t="s">
        <v>51</v>
      </c>
      <c r="E8595" s="1" t="s">
        <v>63</v>
      </c>
      <c r="G8595" s="1" t="s">
        <v>424</v>
      </c>
      <c r="H8595" s="1" t="s">
        <v>54</v>
      </c>
      <c r="I8595" s="1" t="s">
        <v>55</v>
      </c>
      <c r="J8595" s="1" t="s">
        <v>424</v>
      </c>
      <c r="K8595" s="1" t="s">
        <v>54</v>
      </c>
      <c r="L8595" s="1" t="s">
        <v>55</v>
      </c>
      <c r="M8595" s="1" t="s">
        <v>56</v>
      </c>
      <c r="N8595" s="1" t="s">
        <v>136</v>
      </c>
      <c r="O8595" s="1" t="s">
        <v>424</v>
      </c>
      <c r="P8595" s="1" t="s">
        <v>54</v>
      </c>
      <c r="Q8595" s="1" t="s">
        <v>55</v>
      </c>
      <c r="R8595" s="1" t="s">
        <v>56</v>
      </c>
      <c r="T8595" s="1" t="s">
        <v>8144</v>
      </c>
      <c r="U8595" s="1" t="s">
        <v>59</v>
      </c>
      <c r="X8595" s="1" t="s">
        <v>60</v>
      </c>
      <c r="Z8595" s="1" t="s">
        <v>60</v>
      </c>
      <c r="AH8595" s="1" t="s">
        <v>60</v>
      </c>
      <c r="AP8595" s="1" t="s">
        <v>60</v>
      </c>
      <c r="AR8595" s="1" t="s">
        <v>60</v>
      </c>
      <c r="AT8595" s="1" t="s">
        <v>425</v>
      </c>
      <c r="AU8595" s="1" t="s">
        <v>425</v>
      </c>
      <c r="AV8595" s="1" t="s">
        <v>426</v>
      </c>
      <c r="AX8595" s="3" t="str">
        <f t="array" ref="AX8595">TEXTJOIN(", ", TRUE, IF(X8595:AS8595="Y", X$1:AS$1, IF(X8595:AS8595&lt;&gt;"", X$1:AS$1 &amp; ": " &amp; X8595:AS8595, "")))
</f>
        <v>Heroin, Fentanyl, Meth/Amphetamine, Heroin/Morph/Codeine, Any Opioid</v>
      </c>
    </row>
    <row r="8596">
      <c r="A8596" s="4">
        <v>41201.0</v>
      </c>
      <c r="B8596" s="1" t="s">
        <v>50</v>
      </c>
      <c r="C8596" s="1">
        <v>62.0</v>
      </c>
      <c r="D8596" s="1" t="s">
        <v>51</v>
      </c>
      <c r="E8596" s="1" t="s">
        <v>63</v>
      </c>
      <c r="G8596" s="1" t="s">
        <v>397</v>
      </c>
      <c r="H8596" s="1" t="s">
        <v>103</v>
      </c>
      <c r="J8596" s="1" t="s">
        <v>397</v>
      </c>
      <c r="L8596" s="1" t="s">
        <v>55</v>
      </c>
      <c r="M8596" s="1" t="s">
        <v>56</v>
      </c>
      <c r="N8596" s="1" t="s">
        <v>165</v>
      </c>
      <c r="O8596" s="1" t="s">
        <v>397</v>
      </c>
      <c r="P8596" s="1" t="s">
        <v>103</v>
      </c>
      <c r="R8596" s="1" t="s">
        <v>56</v>
      </c>
      <c r="T8596" s="1" t="s">
        <v>1632</v>
      </c>
      <c r="U8596" s="1" t="s">
        <v>8145</v>
      </c>
      <c r="V8596" s="1" t="s">
        <v>725</v>
      </c>
      <c r="AB8596" s="1" t="s">
        <v>60</v>
      </c>
      <c r="AT8596" s="1" t="s">
        <v>399</v>
      </c>
      <c r="AU8596" s="1" t="s">
        <v>399</v>
      </c>
      <c r="AV8596" s="1" t="s">
        <v>709</v>
      </c>
      <c r="AX8596" s="3" t="str">
        <f t="array" ref="AX8596">TEXTJOIN(", ", TRUE, IF(X8596:AS8596="Y", X$1:AS$1, IF(X8596:AS8596&lt;&gt;"", X$1:AS$1 &amp; ": " &amp; X8596:AS8596, "")))
</f>
        <v>Oxycodone</v>
      </c>
    </row>
    <row r="8597">
      <c r="A8597" s="2">
        <v>44505.0</v>
      </c>
      <c r="B8597" s="1" t="s">
        <v>50</v>
      </c>
      <c r="C8597" s="1">
        <v>43.0</v>
      </c>
      <c r="D8597" s="1" t="s">
        <v>76</v>
      </c>
      <c r="E8597" s="1" t="s">
        <v>63</v>
      </c>
      <c r="G8597" s="1" t="s">
        <v>769</v>
      </c>
      <c r="H8597" s="1" t="s">
        <v>65</v>
      </c>
      <c r="I8597" s="1" t="s">
        <v>55</v>
      </c>
      <c r="J8597" s="1" t="s">
        <v>769</v>
      </c>
      <c r="M8597" s="1" t="s">
        <v>1207</v>
      </c>
      <c r="N8597" s="1" t="s">
        <v>178</v>
      </c>
      <c r="O8597" s="1" t="s">
        <v>769</v>
      </c>
      <c r="P8597" s="1" t="s">
        <v>65</v>
      </c>
      <c r="Q8597" s="1" t="s">
        <v>55</v>
      </c>
      <c r="R8597" s="1" t="s">
        <v>44</v>
      </c>
      <c r="S8597" s="1" t="s">
        <v>1412</v>
      </c>
      <c r="T8597" s="1" t="s">
        <v>8146</v>
      </c>
      <c r="U8597" s="1" t="s">
        <v>59</v>
      </c>
      <c r="Z8597" s="1" t="s">
        <v>60</v>
      </c>
      <c r="AD8597" s="1" t="s">
        <v>60</v>
      </c>
      <c r="AM8597" s="1" t="s">
        <v>60</v>
      </c>
      <c r="AN8597" s="1" t="s">
        <v>60</v>
      </c>
      <c r="AR8597" s="1" t="s">
        <v>60</v>
      </c>
      <c r="AT8597" s="1" t="s">
        <v>772</v>
      </c>
      <c r="AU8597" s="1" t="s">
        <v>772</v>
      </c>
      <c r="AV8597" s="1" t="s">
        <v>1798</v>
      </c>
      <c r="AX8597" s="3" t="str">
        <f t="array" ref="AX8597">TEXTJOIN(", ", TRUE, IF(X8597:AS8597="Y", X$1:AS$1, IF(X8597:AS8597&lt;&gt;"", X$1:AS$1 &amp; ": " &amp; X8597:AS8597, "")))
</f>
        <v>Fentanyl, Ethanol, Xylazine, Gabapentin, Any Opioid</v>
      </c>
    </row>
    <row r="8598">
      <c r="A8598" s="2">
        <v>43364.0</v>
      </c>
      <c r="B8598" s="1" t="s">
        <v>50</v>
      </c>
      <c r="C8598" s="1">
        <v>20.0</v>
      </c>
      <c r="D8598" s="1" t="s">
        <v>51</v>
      </c>
      <c r="E8598" s="1" t="s">
        <v>63</v>
      </c>
      <c r="F8598" s="1" t="s">
        <v>137</v>
      </c>
      <c r="G8598" s="1" t="s">
        <v>65</v>
      </c>
      <c r="H8598" s="1" t="s">
        <v>65</v>
      </c>
      <c r="I8598" s="1" t="s">
        <v>55</v>
      </c>
      <c r="J8598" s="1" t="s">
        <v>65</v>
      </c>
      <c r="K8598" s="1" t="s">
        <v>65</v>
      </c>
      <c r="M8598" s="1" t="s">
        <v>193</v>
      </c>
      <c r="N8598" s="1" t="s">
        <v>136</v>
      </c>
      <c r="O8598" s="1" t="s">
        <v>65</v>
      </c>
      <c r="P8598" s="1" t="s">
        <v>65</v>
      </c>
      <c r="Q8598" s="1" t="s">
        <v>55</v>
      </c>
      <c r="R8598" s="1" t="s">
        <v>67</v>
      </c>
      <c r="T8598" s="1" t="s">
        <v>8147</v>
      </c>
      <c r="U8598" s="1" t="s">
        <v>59</v>
      </c>
      <c r="Z8598" s="1" t="s">
        <v>60</v>
      </c>
      <c r="AF8598" s="1" t="s">
        <v>60</v>
      </c>
      <c r="AJ8598" s="1" t="s">
        <v>60</v>
      </c>
      <c r="AR8598" s="1" t="s">
        <v>60</v>
      </c>
      <c r="AT8598" s="1" t="s">
        <v>410</v>
      </c>
      <c r="AU8598" s="1" t="s">
        <v>410</v>
      </c>
      <c r="AV8598" s="1" t="s">
        <v>150</v>
      </c>
      <c r="AX8598" s="3" t="str">
        <f t="array" ref="AX8598">TEXTJOIN(", ", TRUE, IF(X8598:AS8598="Y", X$1:AS$1, IF(X8598:AS8598&lt;&gt;"", X$1:AS$1 &amp; ": " &amp; X8598:AS8598, "")))
</f>
        <v>Fentanyl, Benzodiazepine, Tramad, Any Opioid</v>
      </c>
    </row>
    <row r="8599">
      <c r="A8599" s="2">
        <v>44345.0</v>
      </c>
      <c r="B8599" s="1" t="s">
        <v>50</v>
      </c>
      <c r="C8599" s="1">
        <v>36.0</v>
      </c>
      <c r="D8599" s="1" t="s">
        <v>51</v>
      </c>
      <c r="E8599" s="1" t="s">
        <v>502</v>
      </c>
      <c r="G8599" s="1" t="s">
        <v>91</v>
      </c>
      <c r="H8599" s="1" t="s">
        <v>91</v>
      </c>
      <c r="I8599" s="1" t="s">
        <v>55</v>
      </c>
      <c r="J8599" s="1" t="s">
        <v>91</v>
      </c>
      <c r="K8599" s="1" t="s">
        <v>91</v>
      </c>
      <c r="L8599" s="1" t="s">
        <v>55</v>
      </c>
      <c r="M8599" s="1" t="s">
        <v>728</v>
      </c>
      <c r="N8599" s="1" t="s">
        <v>136</v>
      </c>
      <c r="O8599" s="1" t="s">
        <v>91</v>
      </c>
      <c r="P8599" s="1" t="s">
        <v>91</v>
      </c>
      <c r="Q8599" s="1" t="s">
        <v>55</v>
      </c>
      <c r="R8599" s="1" t="s">
        <v>173</v>
      </c>
      <c r="T8599" s="1" t="s">
        <v>8148</v>
      </c>
      <c r="U8599" s="1" t="s">
        <v>59</v>
      </c>
      <c r="Z8599" s="1" t="s">
        <v>60</v>
      </c>
      <c r="AD8599" s="1" t="s">
        <v>60</v>
      </c>
      <c r="AM8599" s="1" t="s">
        <v>60</v>
      </c>
      <c r="AR8599" s="1" t="s">
        <v>60</v>
      </c>
      <c r="AS8599" s="1" t="s">
        <v>417</v>
      </c>
      <c r="AT8599" s="1" t="s">
        <v>110</v>
      </c>
      <c r="AU8599" s="1" t="s">
        <v>110</v>
      </c>
      <c r="AV8599" s="1" t="s">
        <v>111</v>
      </c>
      <c r="AX8599" s="3" t="str">
        <f t="array" ref="AX8599">TEXTJOIN(", ", TRUE, IF(X8599:AS8599="Y", X$1:AS$1, IF(X8599:AS8599&lt;&gt;"", X$1:AS$1 &amp; ": " &amp; X8599:AS8599, "")))
</f>
        <v>Fentanyl, Ethanol, Xylazine, Any Opioid, Other: PCP</v>
      </c>
    </row>
    <row r="8600">
      <c r="A8600" s="4">
        <v>44164.0</v>
      </c>
      <c r="B8600" s="1" t="s">
        <v>50</v>
      </c>
      <c r="C8600" s="1">
        <v>57.0</v>
      </c>
      <c r="D8600" s="1" t="s">
        <v>51</v>
      </c>
      <c r="E8600" s="1" t="s">
        <v>52</v>
      </c>
      <c r="G8600" s="1" t="s">
        <v>103</v>
      </c>
      <c r="H8600" s="1" t="s">
        <v>103</v>
      </c>
      <c r="I8600" s="1" t="s">
        <v>55</v>
      </c>
      <c r="J8600" s="1" t="s">
        <v>103</v>
      </c>
      <c r="K8600" s="1" t="s">
        <v>103</v>
      </c>
      <c r="L8600" s="1" t="s">
        <v>55</v>
      </c>
      <c r="M8600" s="1" t="s">
        <v>118</v>
      </c>
      <c r="N8600" s="1" t="s">
        <v>136</v>
      </c>
      <c r="O8600" s="1" t="s">
        <v>103</v>
      </c>
      <c r="P8600" s="1" t="s">
        <v>103</v>
      </c>
      <c r="Q8600" s="1" t="s">
        <v>55</v>
      </c>
      <c r="R8600" s="1" t="s">
        <v>44</v>
      </c>
      <c r="T8600" s="1" t="s">
        <v>8149</v>
      </c>
      <c r="U8600" s="1" t="s">
        <v>59</v>
      </c>
      <c r="X8600" s="1" t="s">
        <v>60</v>
      </c>
      <c r="Y8600" s="1" t="s">
        <v>60</v>
      </c>
      <c r="Z8600" s="1" t="s">
        <v>60</v>
      </c>
      <c r="AD8600" s="1" t="s">
        <v>60</v>
      </c>
      <c r="AR8600" s="1" t="s">
        <v>60</v>
      </c>
      <c r="AT8600" s="1" t="s">
        <v>167</v>
      </c>
      <c r="AU8600" s="1" t="s">
        <v>167</v>
      </c>
      <c r="AV8600" s="1" t="s">
        <v>168</v>
      </c>
      <c r="AX8600" s="3" t="str">
        <f t="array" ref="AX8600">TEXTJOIN(", ", TRUE, IF(X8600:AS8600="Y", X$1:AS$1, IF(X8600:AS8600&lt;&gt;"", X$1:AS$1 &amp; ": " &amp; X8600:AS8600, "")))
</f>
        <v>Heroin, Cocaine, Fentanyl, Ethanol, Any Opioid</v>
      </c>
    </row>
    <row r="8601">
      <c r="A8601" s="4">
        <v>43829.0</v>
      </c>
      <c r="B8601" s="1" t="s">
        <v>50</v>
      </c>
      <c r="C8601" s="1">
        <v>32.0</v>
      </c>
      <c r="D8601" s="1" t="s">
        <v>76</v>
      </c>
      <c r="E8601" s="1" t="s">
        <v>63</v>
      </c>
      <c r="G8601" s="1" t="s">
        <v>71</v>
      </c>
      <c r="H8601" s="1" t="s">
        <v>125</v>
      </c>
      <c r="I8601" s="1" t="s">
        <v>55</v>
      </c>
      <c r="J8601" s="1" t="s">
        <v>72</v>
      </c>
      <c r="K8601" s="1" t="s">
        <v>91</v>
      </c>
      <c r="L8601" s="1" t="s">
        <v>55</v>
      </c>
      <c r="M8601" s="1" t="s">
        <v>56</v>
      </c>
      <c r="N8601" s="1" t="s">
        <v>119</v>
      </c>
      <c r="O8601" s="1" t="s">
        <v>72</v>
      </c>
      <c r="P8601" s="1" t="s">
        <v>91</v>
      </c>
      <c r="Q8601" s="1" t="s">
        <v>55</v>
      </c>
      <c r="R8601" s="1" t="s">
        <v>44</v>
      </c>
      <c r="T8601" s="1" t="s">
        <v>7446</v>
      </c>
      <c r="U8601" s="1" t="s">
        <v>59</v>
      </c>
      <c r="Z8601" s="1" t="s">
        <v>60</v>
      </c>
      <c r="AF8601" s="1" t="s">
        <v>60</v>
      </c>
      <c r="AH8601" s="1" t="s">
        <v>60</v>
      </c>
      <c r="AR8601" s="1" t="s">
        <v>60</v>
      </c>
      <c r="AT8601" s="1" t="s">
        <v>74</v>
      </c>
      <c r="AU8601" s="1" t="s">
        <v>619</v>
      </c>
      <c r="AV8601" s="1" t="s">
        <v>75</v>
      </c>
      <c r="AX8601" s="3" t="str">
        <f t="array" ref="AX8601">TEXTJOIN(", ", TRUE, IF(X8601:AS8601="Y", X$1:AS$1, IF(X8601:AS8601&lt;&gt;"", X$1:AS$1 &amp; ": " &amp; X8601:AS8601, "")))
</f>
        <v>Fentanyl, Benzodiazepine, Meth/Amphetamine, Any Opioid</v>
      </c>
    </row>
    <row r="8602">
      <c r="A8602" s="2">
        <v>41483.0</v>
      </c>
      <c r="B8602" s="1" t="s">
        <v>50</v>
      </c>
      <c r="C8602" s="1">
        <v>62.0</v>
      </c>
      <c r="D8602" s="1" t="s">
        <v>51</v>
      </c>
      <c r="E8602" s="1" t="s">
        <v>63</v>
      </c>
      <c r="G8602" s="1" t="s">
        <v>407</v>
      </c>
      <c r="H8602" s="1" t="s">
        <v>299</v>
      </c>
      <c r="J8602" s="1" t="s">
        <v>536</v>
      </c>
      <c r="L8602" s="1" t="s">
        <v>55</v>
      </c>
      <c r="M8602" s="1" t="s">
        <v>177</v>
      </c>
      <c r="N8602" s="1" t="s">
        <v>136</v>
      </c>
      <c r="O8602" s="1" t="s">
        <v>536</v>
      </c>
      <c r="P8602" s="1" t="s">
        <v>299</v>
      </c>
      <c r="R8602" s="1" t="s">
        <v>44</v>
      </c>
      <c r="T8602" s="1" t="s">
        <v>8150</v>
      </c>
      <c r="U8602" s="1" t="s">
        <v>59</v>
      </c>
      <c r="X8602" s="1" t="s">
        <v>60</v>
      </c>
      <c r="Z8602" s="1" t="s">
        <v>60</v>
      </c>
      <c r="AT8602" s="1" t="s">
        <v>1204</v>
      </c>
      <c r="AU8602" s="1" t="s">
        <v>538</v>
      </c>
      <c r="AV8602" s="1" t="s">
        <v>539</v>
      </c>
      <c r="AX8602" s="3" t="str">
        <f t="array" ref="AX8602">TEXTJOIN(", ", TRUE, IF(X8602:AS8602="Y", X$1:AS$1, IF(X8602:AS8602&lt;&gt;"", X$1:AS$1 &amp; ": " &amp; X8602:AS8602, "")))
</f>
        <v>Heroin, Fentanyl</v>
      </c>
    </row>
    <row r="8603">
      <c r="A8603" s="2">
        <v>43298.0</v>
      </c>
      <c r="B8603" s="1" t="s">
        <v>50</v>
      </c>
      <c r="C8603" s="1">
        <v>49.0</v>
      </c>
      <c r="D8603" s="1" t="s">
        <v>51</v>
      </c>
      <c r="E8603" s="1" t="s">
        <v>52</v>
      </c>
      <c r="G8603" s="1" t="s">
        <v>82</v>
      </c>
      <c r="H8603" s="1" t="s">
        <v>54</v>
      </c>
      <c r="I8603" s="1" t="s">
        <v>55</v>
      </c>
      <c r="J8603" s="1" t="s">
        <v>53</v>
      </c>
      <c r="K8603" s="1" t="s">
        <v>54</v>
      </c>
      <c r="M8603" s="1" t="s">
        <v>1412</v>
      </c>
      <c r="N8603" s="1" t="s">
        <v>119</v>
      </c>
      <c r="O8603" s="1" t="s">
        <v>53</v>
      </c>
      <c r="P8603" s="1" t="s">
        <v>54</v>
      </c>
      <c r="Q8603" s="1" t="s">
        <v>55</v>
      </c>
      <c r="R8603" s="1" t="s">
        <v>67</v>
      </c>
      <c r="T8603" s="1" t="s">
        <v>8151</v>
      </c>
      <c r="U8603" s="1" t="s">
        <v>59</v>
      </c>
      <c r="X8603" s="1" t="s">
        <v>60</v>
      </c>
      <c r="Y8603" s="1" t="s">
        <v>60</v>
      </c>
      <c r="Z8603" s="1" t="s">
        <v>60</v>
      </c>
      <c r="AA8603" s="1" t="s">
        <v>60</v>
      </c>
      <c r="AP8603" s="1" t="s">
        <v>60</v>
      </c>
      <c r="AR8603" s="1" t="s">
        <v>60</v>
      </c>
      <c r="AT8603" s="1" t="s">
        <v>329</v>
      </c>
      <c r="AU8603" s="1" t="s">
        <v>61</v>
      </c>
      <c r="AV8603" s="1" t="s">
        <v>294</v>
      </c>
      <c r="AX8603" s="3" t="str">
        <f t="array" ref="AX8603">TEXTJOIN(", ", TRUE, IF(X8603:AS8603="Y", X$1:AS$1, IF(X8603:AS8603&lt;&gt;"", X$1:AS$1 &amp; ": " &amp; X8603:AS8603, "")))
</f>
        <v>Heroin, Cocaine, Fentanyl, Fentanyl Analogue, Heroin/Morph/Codeine, Any Opioid</v>
      </c>
    </row>
    <row r="8604">
      <c r="A8604" s="2">
        <v>42595.0</v>
      </c>
      <c r="B8604" s="1" t="s">
        <v>50</v>
      </c>
      <c r="C8604" s="1">
        <v>38.0</v>
      </c>
      <c r="D8604" s="1" t="s">
        <v>51</v>
      </c>
      <c r="E8604" s="1" t="s">
        <v>63</v>
      </c>
      <c r="G8604" s="1" t="s">
        <v>536</v>
      </c>
      <c r="H8604" s="1" t="s">
        <v>299</v>
      </c>
      <c r="I8604" s="1" t="s">
        <v>55</v>
      </c>
      <c r="J8604" s="1" t="s">
        <v>536</v>
      </c>
      <c r="M8604" s="1" t="s">
        <v>56</v>
      </c>
      <c r="N8604" s="1" t="s">
        <v>276</v>
      </c>
      <c r="O8604" s="1" t="s">
        <v>536</v>
      </c>
      <c r="R8604" s="1" t="s">
        <v>56</v>
      </c>
      <c r="T8604" s="1" t="s">
        <v>8152</v>
      </c>
      <c r="U8604" s="1" t="s">
        <v>59</v>
      </c>
      <c r="W8604" s="1" t="s">
        <v>60</v>
      </c>
      <c r="X8604" s="1" t="s">
        <v>60</v>
      </c>
      <c r="Y8604" s="1" t="s">
        <v>60</v>
      </c>
      <c r="Z8604" s="1" t="s">
        <v>60</v>
      </c>
      <c r="AB8604" s="1" t="s">
        <v>60</v>
      </c>
      <c r="AP8604" s="1" t="s">
        <v>60</v>
      </c>
      <c r="AR8604" s="1" t="s">
        <v>60</v>
      </c>
      <c r="AS8604" s="1" t="s">
        <v>243</v>
      </c>
      <c r="AT8604" s="1" t="s">
        <v>538</v>
      </c>
      <c r="AU8604" s="1" t="s">
        <v>538</v>
      </c>
      <c r="AV8604" s="1" t="s">
        <v>539</v>
      </c>
      <c r="AX8604" s="3" t="str">
        <f t="array" ref="AX8604">TEXTJOIN(", ", TRUE, IF(X8604:AS8604="Y", X$1:AS$1, IF(X8604:AS8604&lt;&gt;"", X$1:AS$1 &amp; ": " &amp; X8604:AS8604, "")))
</f>
        <v>Heroin, Cocaine, Fentanyl, Oxycodone, Heroin/Morph/Codeine, Any Opioid, Other: HYDROMORPH</v>
      </c>
    </row>
    <row r="8605">
      <c r="A8605" s="2">
        <v>42680.0</v>
      </c>
      <c r="B8605" s="1" t="s">
        <v>50</v>
      </c>
      <c r="C8605" s="1">
        <v>33.0</v>
      </c>
      <c r="D8605" s="1" t="s">
        <v>76</v>
      </c>
      <c r="E8605" s="1" t="s">
        <v>52</v>
      </c>
      <c r="G8605" s="1" t="s">
        <v>82</v>
      </c>
      <c r="H8605" s="1" t="s">
        <v>54</v>
      </c>
      <c r="I8605" s="1" t="s">
        <v>55</v>
      </c>
      <c r="J8605" s="1" t="s">
        <v>82</v>
      </c>
      <c r="M8605" s="1" t="s">
        <v>56</v>
      </c>
      <c r="N8605" s="1" t="s">
        <v>8153</v>
      </c>
      <c r="O8605" s="1" t="s">
        <v>82</v>
      </c>
      <c r="R8605" s="1" t="s">
        <v>56</v>
      </c>
      <c r="T8605" s="1" t="s">
        <v>8154</v>
      </c>
      <c r="U8605" s="1" t="s">
        <v>59</v>
      </c>
      <c r="AB8605" s="1" t="s">
        <v>60</v>
      </c>
      <c r="AD8605" s="1" t="s">
        <v>60</v>
      </c>
      <c r="AR8605" s="1" t="s">
        <v>60</v>
      </c>
      <c r="AT8605" s="1" t="s">
        <v>329</v>
      </c>
      <c r="AU8605" s="1" t="s">
        <v>329</v>
      </c>
      <c r="AV8605" s="1" t="s">
        <v>85</v>
      </c>
      <c r="AX8605" s="3" t="str">
        <f t="array" ref="AX8605">TEXTJOIN(", ", TRUE, IF(X8605:AS8605="Y", X$1:AS$1, IF(X8605:AS8605&lt;&gt;"", X$1:AS$1 &amp; ": " &amp; X8605:AS8605, "")))
</f>
        <v>Oxycodone, Ethanol, Any Opioid</v>
      </c>
    </row>
    <row r="8606">
      <c r="A8606" s="2">
        <v>42574.0</v>
      </c>
      <c r="B8606" s="1" t="s">
        <v>50</v>
      </c>
      <c r="C8606" s="1">
        <v>58.0</v>
      </c>
      <c r="D8606" s="1" t="s">
        <v>51</v>
      </c>
      <c r="E8606" s="1" t="s">
        <v>63</v>
      </c>
      <c r="G8606" s="1" t="s">
        <v>160</v>
      </c>
      <c r="H8606" s="1" t="s">
        <v>54</v>
      </c>
      <c r="I8606" s="1" t="s">
        <v>55</v>
      </c>
      <c r="J8606" s="1" t="s">
        <v>160</v>
      </c>
      <c r="M8606" s="1" t="s">
        <v>56</v>
      </c>
      <c r="N8606" s="1" t="s">
        <v>136</v>
      </c>
      <c r="O8606" s="1" t="s">
        <v>160</v>
      </c>
      <c r="R8606" s="1" t="s">
        <v>56</v>
      </c>
      <c r="T8606" s="1" t="s">
        <v>1318</v>
      </c>
      <c r="U8606" s="1" t="s">
        <v>59</v>
      </c>
      <c r="W8606" s="1" t="s">
        <v>60</v>
      </c>
      <c r="X8606" s="1" t="s">
        <v>60</v>
      </c>
      <c r="Y8606" s="1" t="s">
        <v>60</v>
      </c>
      <c r="AP8606" s="1" t="s">
        <v>60</v>
      </c>
      <c r="AR8606" s="1" t="s">
        <v>60</v>
      </c>
      <c r="AT8606" s="1" t="s">
        <v>163</v>
      </c>
      <c r="AU8606" s="1" t="s">
        <v>163</v>
      </c>
      <c r="AV8606" s="1" t="s">
        <v>164</v>
      </c>
      <c r="AX8606" s="3" t="str">
        <f t="array" ref="AX8606">TEXTJOIN(", ", TRUE, IF(X8606:AS8606="Y", X$1:AS$1, IF(X8606:AS8606&lt;&gt;"", X$1:AS$1 &amp; ": " &amp; X8606:AS8606, "")))
</f>
        <v>Heroin, Cocaine, Heroin/Morph/Codeine, Any Opioid</v>
      </c>
    </row>
    <row r="8607">
      <c r="A8607" s="2">
        <v>43719.0</v>
      </c>
      <c r="B8607" s="1" t="s">
        <v>50</v>
      </c>
      <c r="C8607" s="1">
        <v>37.0</v>
      </c>
      <c r="D8607" s="1" t="s">
        <v>51</v>
      </c>
      <c r="E8607" s="1" t="s">
        <v>63</v>
      </c>
      <c r="G8607" s="1" t="s">
        <v>474</v>
      </c>
      <c r="H8607" s="1" t="s">
        <v>91</v>
      </c>
      <c r="I8607" s="1" t="s">
        <v>55</v>
      </c>
      <c r="M8607" s="1" t="s">
        <v>118</v>
      </c>
      <c r="N8607" s="1" t="s">
        <v>136</v>
      </c>
      <c r="O8607" s="1" t="s">
        <v>91</v>
      </c>
      <c r="P8607" s="1" t="s">
        <v>91</v>
      </c>
      <c r="Q8607" s="1" t="s">
        <v>55</v>
      </c>
      <c r="R8607" s="1" t="s">
        <v>67</v>
      </c>
      <c r="T8607" s="1" t="s">
        <v>8155</v>
      </c>
      <c r="U8607" s="1" t="s">
        <v>59</v>
      </c>
      <c r="AD8607" s="1" t="s">
        <v>60</v>
      </c>
      <c r="AO8607" s="1" t="s">
        <v>60</v>
      </c>
      <c r="AR8607" s="1" t="s">
        <v>60</v>
      </c>
      <c r="AT8607" s="1" t="s">
        <v>477</v>
      </c>
      <c r="AU8607" s="1" t="s">
        <v>62</v>
      </c>
      <c r="AV8607" s="1" t="s">
        <v>111</v>
      </c>
      <c r="AX8607" s="3" t="str">
        <f t="array" ref="AX8607">TEXTJOIN(", ", TRUE, IF(X8607:AS8607="Y", X$1:AS$1, IF(X8607:AS8607&lt;&gt;"", X$1:AS$1 &amp; ": " &amp; X8607:AS8607, "")))
</f>
        <v>Ethanol, Opiate NOS, Any Opioid</v>
      </c>
    </row>
    <row r="8608">
      <c r="A8608" s="2">
        <v>41587.0</v>
      </c>
      <c r="B8608" s="1" t="s">
        <v>50</v>
      </c>
      <c r="C8608" s="1">
        <v>53.0</v>
      </c>
      <c r="D8608" s="1" t="s">
        <v>76</v>
      </c>
      <c r="E8608" s="1" t="s">
        <v>63</v>
      </c>
      <c r="G8608" s="1" t="s">
        <v>498</v>
      </c>
      <c r="H8608" s="1" t="s">
        <v>65</v>
      </c>
      <c r="O8608" s="1" t="s">
        <v>498</v>
      </c>
      <c r="P8608" s="1" t="s">
        <v>65</v>
      </c>
      <c r="R8608" s="1" t="s">
        <v>56</v>
      </c>
      <c r="T8608" s="1" t="s">
        <v>8156</v>
      </c>
      <c r="U8608" s="1" t="s">
        <v>59</v>
      </c>
      <c r="AB8608" s="1" t="s">
        <v>60</v>
      </c>
      <c r="AC8608" s="1" t="s">
        <v>60</v>
      </c>
      <c r="AF8608" s="1" t="s">
        <v>60</v>
      </c>
      <c r="AT8608" s="1" t="s">
        <v>500</v>
      </c>
      <c r="AU8608" s="1" t="s">
        <v>62</v>
      </c>
      <c r="AV8608" s="1" t="s">
        <v>501</v>
      </c>
      <c r="AX8608" s="3" t="str">
        <f t="array" ref="AX8608">TEXTJOIN(", ", TRUE, IF(X8608:AS8608="Y", X$1:AS$1, IF(X8608:AS8608&lt;&gt;"", X$1:AS$1 &amp; ": " &amp; X8608:AS8608, "")))
</f>
        <v>Oxycodone, Oxymorphone, Benzodiazepine</v>
      </c>
    </row>
    <row r="8609">
      <c r="A8609" s="2">
        <v>42868.0</v>
      </c>
      <c r="B8609" s="1" t="s">
        <v>86</v>
      </c>
      <c r="C8609" s="1">
        <v>31.0</v>
      </c>
      <c r="D8609" s="1" t="s">
        <v>51</v>
      </c>
      <c r="E8609" s="1" t="s">
        <v>63</v>
      </c>
      <c r="G8609" s="1" t="s">
        <v>903</v>
      </c>
      <c r="H8609" s="1" t="s">
        <v>54</v>
      </c>
      <c r="I8609" s="1" t="s">
        <v>55</v>
      </c>
      <c r="J8609" s="1" t="s">
        <v>903</v>
      </c>
      <c r="K8609" s="1" t="s">
        <v>54</v>
      </c>
      <c r="L8609" s="1" t="s">
        <v>55</v>
      </c>
      <c r="M8609" s="1" t="s">
        <v>56</v>
      </c>
      <c r="N8609" s="1" t="s">
        <v>66</v>
      </c>
      <c r="O8609" s="1" t="s">
        <v>82</v>
      </c>
      <c r="P8609" s="1" t="s">
        <v>54</v>
      </c>
      <c r="Q8609" s="1" t="s">
        <v>55</v>
      </c>
      <c r="R8609" s="1" t="s">
        <v>67</v>
      </c>
      <c r="T8609" s="1" t="s">
        <v>8157</v>
      </c>
      <c r="U8609" s="1" t="s">
        <v>59</v>
      </c>
      <c r="AO8609" s="1" t="s">
        <v>60</v>
      </c>
      <c r="AT8609" s="1" t="s">
        <v>905</v>
      </c>
      <c r="AU8609" s="1" t="s">
        <v>905</v>
      </c>
      <c r="AV8609" s="1" t="s">
        <v>85</v>
      </c>
      <c r="AX8609" s="3" t="str">
        <f t="array" ref="AX8609">TEXTJOIN(", ", TRUE, IF(X8609:AS8609="Y", X$1:AS$1, IF(X8609:AS8609&lt;&gt;"", X$1:AS$1 &amp; ": " &amp; X8609:AS8609, "")))
</f>
        <v>Opiate NOS</v>
      </c>
    </row>
    <row r="8610">
      <c r="A8610" s="2">
        <v>43486.0</v>
      </c>
      <c r="B8610" s="1" t="s">
        <v>50</v>
      </c>
      <c r="C8610" s="1">
        <v>33.0</v>
      </c>
      <c r="D8610" s="1" t="s">
        <v>51</v>
      </c>
      <c r="E8610" s="1" t="s">
        <v>63</v>
      </c>
      <c r="F8610" s="1" t="s">
        <v>137</v>
      </c>
      <c r="G8610" s="1" t="s">
        <v>82</v>
      </c>
      <c r="H8610" s="1" t="s">
        <v>54</v>
      </c>
      <c r="J8610" s="1" t="s">
        <v>82</v>
      </c>
      <c r="K8610" s="1" t="s">
        <v>54</v>
      </c>
      <c r="L8610" s="1" t="s">
        <v>55</v>
      </c>
      <c r="M8610" s="1" t="s">
        <v>56</v>
      </c>
      <c r="N8610" s="1" t="s">
        <v>1893</v>
      </c>
      <c r="O8610" s="1" t="s">
        <v>82</v>
      </c>
      <c r="P8610" s="1" t="s">
        <v>54</v>
      </c>
      <c r="R8610" s="1" t="s">
        <v>56</v>
      </c>
      <c r="T8610" s="1" t="s">
        <v>83</v>
      </c>
      <c r="U8610" s="1" t="s">
        <v>59</v>
      </c>
      <c r="Z8610" s="1" t="s">
        <v>60</v>
      </c>
      <c r="AR8610" s="1" t="s">
        <v>60</v>
      </c>
      <c r="AT8610" s="1" t="s">
        <v>329</v>
      </c>
      <c r="AU8610" s="1" t="s">
        <v>329</v>
      </c>
      <c r="AV8610" s="1" t="s">
        <v>85</v>
      </c>
      <c r="AX8610" s="3" t="str">
        <f t="array" ref="AX8610">TEXTJOIN(", ", TRUE, IF(X8610:AS8610="Y", X$1:AS$1, IF(X8610:AS8610&lt;&gt;"", X$1:AS$1 &amp; ": " &amp; X8610:AS8610, "")))
</f>
        <v>Fentanyl, Any Opioid</v>
      </c>
    </row>
    <row r="8611">
      <c r="A8611" s="4">
        <v>43054.0</v>
      </c>
      <c r="B8611" s="1" t="s">
        <v>86</v>
      </c>
      <c r="C8611" s="1">
        <v>35.0</v>
      </c>
      <c r="D8611" s="1" t="s">
        <v>76</v>
      </c>
      <c r="E8611" s="1" t="s">
        <v>52</v>
      </c>
      <c r="J8611" s="1" t="s">
        <v>488</v>
      </c>
      <c r="K8611" s="1" t="s">
        <v>91</v>
      </c>
      <c r="L8611" s="1" t="s">
        <v>55</v>
      </c>
      <c r="M8611" s="1" t="s">
        <v>193</v>
      </c>
      <c r="N8611" s="1" t="s">
        <v>136</v>
      </c>
      <c r="O8611" s="1" t="s">
        <v>488</v>
      </c>
      <c r="P8611" s="1" t="s">
        <v>91</v>
      </c>
      <c r="Q8611" s="1" t="s">
        <v>55</v>
      </c>
      <c r="R8611" s="1" t="s">
        <v>44</v>
      </c>
      <c r="S8611" s="1" t="s">
        <v>1414</v>
      </c>
      <c r="T8611" s="1" t="s">
        <v>2183</v>
      </c>
      <c r="U8611" s="1" t="s">
        <v>59</v>
      </c>
      <c r="Y8611" s="1" t="s">
        <v>60</v>
      </c>
      <c r="Z8611" s="1" t="s">
        <v>60</v>
      </c>
      <c r="AA8611" s="1" t="s">
        <v>60</v>
      </c>
      <c r="AD8611" s="1" t="s">
        <v>60</v>
      </c>
      <c r="AT8611" s="1" t="s">
        <v>62</v>
      </c>
      <c r="AU8611" s="1" t="s">
        <v>492</v>
      </c>
      <c r="AV8611" s="1" t="s">
        <v>493</v>
      </c>
      <c r="AX8611" s="3" t="str">
        <f t="array" ref="AX8611">TEXTJOIN(", ", TRUE, IF(X8611:AS8611="Y", X$1:AS$1, IF(X8611:AS8611&lt;&gt;"", X$1:AS$1 &amp; ": " &amp; X8611:AS8611, "")))
</f>
        <v>Cocaine, Fentanyl, Fentanyl Analogue, Ethanol</v>
      </c>
    </row>
    <row r="8612">
      <c r="A8612" s="4">
        <v>44165.0</v>
      </c>
      <c r="B8612" s="1" t="s">
        <v>50</v>
      </c>
      <c r="C8612" s="1">
        <v>62.0</v>
      </c>
      <c r="D8612" s="1" t="s">
        <v>51</v>
      </c>
      <c r="E8612" s="1" t="s">
        <v>63</v>
      </c>
      <c r="G8612" s="1" t="s">
        <v>64</v>
      </c>
      <c r="H8612" s="1" t="s">
        <v>65</v>
      </c>
      <c r="I8612" s="1" t="s">
        <v>55</v>
      </c>
      <c r="J8612" s="1" t="s">
        <v>64</v>
      </c>
      <c r="K8612" s="1" t="s">
        <v>65</v>
      </c>
      <c r="L8612" s="1" t="s">
        <v>55</v>
      </c>
      <c r="M8612" s="1" t="s">
        <v>56</v>
      </c>
      <c r="N8612" s="1" t="s">
        <v>155</v>
      </c>
      <c r="O8612" s="1" t="s">
        <v>64</v>
      </c>
      <c r="P8612" s="1" t="s">
        <v>65</v>
      </c>
      <c r="Q8612" s="1" t="s">
        <v>55</v>
      </c>
      <c r="R8612" s="1" t="s">
        <v>56</v>
      </c>
      <c r="T8612" s="1" t="s">
        <v>8158</v>
      </c>
      <c r="U8612" s="1" t="s">
        <v>59</v>
      </c>
      <c r="Z8612" s="1" t="s">
        <v>60</v>
      </c>
      <c r="AF8612" s="1" t="s">
        <v>60</v>
      </c>
      <c r="AI8612" s="1" t="s">
        <v>60</v>
      </c>
      <c r="AR8612" s="1" t="s">
        <v>60</v>
      </c>
      <c r="AT8612" s="1" t="s">
        <v>69</v>
      </c>
      <c r="AU8612" s="1" t="s">
        <v>69</v>
      </c>
      <c r="AV8612" s="1" t="s">
        <v>70</v>
      </c>
      <c r="AX8612" s="3" t="str">
        <f t="array" ref="AX8612">TEXTJOIN(", ", TRUE, IF(X8612:AS8612="Y", X$1:AS$1, IF(X8612:AS8612&lt;&gt;"", X$1:AS$1 &amp; ": " &amp; X8612:AS8612, "")))
</f>
        <v>Fentanyl, Benzodiazepine, Amphet, Any Opioid</v>
      </c>
    </row>
    <row r="8613">
      <c r="A8613" s="2">
        <v>43348.0</v>
      </c>
      <c r="B8613" s="1" t="s">
        <v>50</v>
      </c>
      <c r="C8613" s="1">
        <v>23.0</v>
      </c>
      <c r="D8613" s="1" t="s">
        <v>51</v>
      </c>
      <c r="E8613" s="1" t="s">
        <v>63</v>
      </c>
      <c r="G8613" s="1" t="s">
        <v>211</v>
      </c>
      <c r="H8613" s="1" t="s">
        <v>91</v>
      </c>
      <c r="I8613" s="1" t="s">
        <v>55</v>
      </c>
      <c r="J8613" s="1" t="s">
        <v>91</v>
      </c>
      <c r="K8613" s="1" t="s">
        <v>91</v>
      </c>
      <c r="M8613" s="1" t="s">
        <v>820</v>
      </c>
      <c r="N8613" s="1" t="s">
        <v>136</v>
      </c>
      <c r="O8613" s="1" t="s">
        <v>91</v>
      </c>
      <c r="P8613" s="1" t="s">
        <v>91</v>
      </c>
      <c r="Q8613" s="1" t="s">
        <v>55</v>
      </c>
      <c r="R8613" s="1" t="s">
        <v>67</v>
      </c>
      <c r="T8613" s="1" t="s">
        <v>83</v>
      </c>
      <c r="U8613" s="1" t="s">
        <v>59</v>
      </c>
      <c r="Z8613" s="1" t="s">
        <v>60</v>
      </c>
      <c r="AR8613" s="1" t="s">
        <v>60</v>
      </c>
      <c r="AT8613" s="1" t="s">
        <v>214</v>
      </c>
      <c r="AU8613" s="1" t="s">
        <v>110</v>
      </c>
      <c r="AV8613" s="1" t="s">
        <v>111</v>
      </c>
      <c r="AX8613" s="3" t="str">
        <f t="array" ref="AX8613">TEXTJOIN(", ", TRUE, IF(X8613:AS8613="Y", X$1:AS$1, IF(X8613:AS8613&lt;&gt;"", X$1:AS$1 &amp; ": " &amp; X8613:AS8613, "")))
</f>
        <v>Fentanyl, Any Opioid</v>
      </c>
    </row>
    <row r="8614">
      <c r="A8614" s="4">
        <v>43434.0</v>
      </c>
      <c r="B8614" s="1" t="s">
        <v>50</v>
      </c>
      <c r="C8614" s="1">
        <v>47.0</v>
      </c>
      <c r="D8614" s="1" t="s">
        <v>51</v>
      </c>
      <c r="E8614" s="1" t="s">
        <v>63</v>
      </c>
      <c r="G8614" s="1" t="s">
        <v>116</v>
      </c>
      <c r="H8614" s="1" t="s">
        <v>103</v>
      </c>
      <c r="I8614" s="1" t="s">
        <v>55</v>
      </c>
      <c r="J8614" s="1" t="s">
        <v>116</v>
      </c>
      <c r="K8614" s="1" t="s">
        <v>103</v>
      </c>
      <c r="M8614" s="1" t="s">
        <v>56</v>
      </c>
      <c r="N8614" s="1" t="s">
        <v>119</v>
      </c>
      <c r="O8614" s="1" t="s">
        <v>116</v>
      </c>
      <c r="P8614" s="1" t="s">
        <v>103</v>
      </c>
      <c r="Q8614" s="1" t="s">
        <v>55</v>
      </c>
      <c r="R8614" s="1" t="s">
        <v>67</v>
      </c>
      <c r="T8614" s="1" t="s">
        <v>109</v>
      </c>
      <c r="U8614" s="1" t="s">
        <v>59</v>
      </c>
      <c r="Y8614" s="1" t="s">
        <v>60</v>
      </c>
      <c r="AT8614" s="1" t="s">
        <v>122</v>
      </c>
      <c r="AU8614" s="1" t="s">
        <v>122</v>
      </c>
      <c r="AV8614" s="1" t="s">
        <v>139</v>
      </c>
      <c r="AX8614" s="3" t="str">
        <f t="array" ref="AX8614">TEXTJOIN(", ", TRUE, IF(X8614:AS8614="Y", X$1:AS$1, IF(X8614:AS8614&lt;&gt;"", X$1:AS$1 &amp; ": " &amp; X8614:AS8614, "")))
</f>
        <v>Cocaine</v>
      </c>
    </row>
    <row r="8615">
      <c r="A8615" s="2">
        <v>44111.0</v>
      </c>
      <c r="B8615" s="1" t="s">
        <v>50</v>
      </c>
      <c r="C8615" s="1">
        <v>59.0</v>
      </c>
      <c r="D8615" s="1" t="s">
        <v>76</v>
      </c>
      <c r="E8615" s="1" t="s">
        <v>63</v>
      </c>
      <c r="G8615" s="1" t="s">
        <v>125</v>
      </c>
      <c r="H8615" s="1" t="s">
        <v>125</v>
      </c>
      <c r="I8615" s="1" t="s">
        <v>55</v>
      </c>
      <c r="J8615" s="1" t="s">
        <v>125</v>
      </c>
      <c r="K8615" s="1" t="s">
        <v>125</v>
      </c>
      <c r="L8615" s="1" t="s">
        <v>55</v>
      </c>
      <c r="M8615" s="1" t="s">
        <v>56</v>
      </c>
      <c r="N8615" s="1" t="s">
        <v>93</v>
      </c>
      <c r="O8615" s="1" t="s">
        <v>125</v>
      </c>
      <c r="P8615" s="1" t="s">
        <v>125</v>
      </c>
      <c r="Q8615" s="1" t="s">
        <v>55</v>
      </c>
      <c r="R8615" s="1" t="s">
        <v>56</v>
      </c>
      <c r="T8615" s="1" t="s">
        <v>8159</v>
      </c>
      <c r="U8615" s="1" t="s">
        <v>59</v>
      </c>
      <c r="Z8615" s="1" t="s">
        <v>60</v>
      </c>
      <c r="AB8615" s="1" t="s">
        <v>60</v>
      </c>
      <c r="AF8615" s="1" t="s">
        <v>60</v>
      </c>
      <c r="AR8615" s="1" t="s">
        <v>60</v>
      </c>
      <c r="AT8615" s="1" t="s">
        <v>939</v>
      </c>
      <c r="AU8615" s="1" t="s">
        <v>939</v>
      </c>
      <c r="AV8615" s="1" t="s">
        <v>2270</v>
      </c>
      <c r="AX8615" s="3" t="str">
        <f t="array" ref="AX8615">TEXTJOIN(", ", TRUE, IF(X8615:AS8615="Y", X$1:AS$1, IF(X8615:AS8615&lt;&gt;"", X$1:AS$1 &amp; ": " &amp; X8615:AS8615, "")))
</f>
        <v>Fentanyl, Oxycodone, Benzodiazepine, Any Opioid</v>
      </c>
    </row>
    <row r="8616">
      <c r="A8616" s="2">
        <v>42915.0</v>
      </c>
      <c r="B8616" s="1" t="s">
        <v>86</v>
      </c>
      <c r="C8616" s="1">
        <v>58.0</v>
      </c>
      <c r="D8616" s="1" t="s">
        <v>51</v>
      </c>
      <c r="E8616" s="1" t="s">
        <v>63</v>
      </c>
      <c r="G8616" s="1" t="s">
        <v>102</v>
      </c>
      <c r="H8616" s="1" t="s">
        <v>103</v>
      </c>
      <c r="I8616" s="1" t="s">
        <v>55</v>
      </c>
      <c r="J8616" s="1" t="s">
        <v>102</v>
      </c>
      <c r="K8616" s="1" t="s">
        <v>103</v>
      </c>
      <c r="L8616" s="1" t="s">
        <v>55</v>
      </c>
      <c r="M8616" s="1" t="s">
        <v>177</v>
      </c>
      <c r="N8616" s="1" t="s">
        <v>119</v>
      </c>
      <c r="O8616" s="1" t="s">
        <v>102</v>
      </c>
      <c r="P8616" s="1" t="s">
        <v>103</v>
      </c>
      <c r="Q8616" s="1" t="s">
        <v>55</v>
      </c>
      <c r="R8616" s="1" t="s">
        <v>56</v>
      </c>
      <c r="S8616" s="1" t="s">
        <v>8160</v>
      </c>
      <c r="T8616" s="1" t="s">
        <v>8161</v>
      </c>
      <c r="U8616" s="1" t="s">
        <v>59</v>
      </c>
      <c r="X8616" s="1" t="s">
        <v>60</v>
      </c>
      <c r="Z8616" s="1" t="s">
        <v>60</v>
      </c>
      <c r="AF8616" s="1" t="s">
        <v>60</v>
      </c>
      <c r="AI8616" s="1" t="s">
        <v>60</v>
      </c>
      <c r="AT8616" s="1" t="s">
        <v>106</v>
      </c>
      <c r="AU8616" s="1" t="s">
        <v>106</v>
      </c>
      <c r="AV8616" s="1" t="s">
        <v>107</v>
      </c>
      <c r="AX8616" s="3" t="str">
        <f t="array" ref="AX8616">TEXTJOIN(", ", TRUE, IF(X8616:AS8616="Y", X$1:AS$1, IF(X8616:AS8616&lt;&gt;"", X$1:AS$1 &amp; ": " &amp; X8616:AS8616, "")))
</f>
        <v>Heroin, Fentanyl, Benzodiazepine, Amphet</v>
      </c>
    </row>
    <row r="8617">
      <c r="A8617" s="2">
        <v>42876.0</v>
      </c>
      <c r="B8617" s="1" t="s">
        <v>86</v>
      </c>
      <c r="C8617" s="1">
        <v>37.0</v>
      </c>
      <c r="D8617" s="1" t="s">
        <v>51</v>
      </c>
      <c r="E8617" s="1" t="s">
        <v>63</v>
      </c>
      <c r="G8617" s="1" t="s">
        <v>143</v>
      </c>
      <c r="H8617" s="1" t="s">
        <v>91</v>
      </c>
      <c r="I8617" s="1" t="s">
        <v>55</v>
      </c>
      <c r="J8617" s="1" t="s">
        <v>143</v>
      </c>
      <c r="K8617" s="1" t="s">
        <v>91</v>
      </c>
      <c r="L8617" s="1" t="s">
        <v>55</v>
      </c>
      <c r="M8617" s="1" t="s">
        <v>56</v>
      </c>
      <c r="N8617" s="1" t="s">
        <v>93</v>
      </c>
      <c r="O8617" s="1" t="s">
        <v>143</v>
      </c>
      <c r="P8617" s="1" t="s">
        <v>91</v>
      </c>
      <c r="Q8617" s="1" t="s">
        <v>55</v>
      </c>
      <c r="R8617" s="1" t="s">
        <v>56</v>
      </c>
      <c r="T8617" s="1" t="s">
        <v>8162</v>
      </c>
      <c r="U8617" s="1" t="s">
        <v>59</v>
      </c>
      <c r="X8617" s="1" t="s">
        <v>60</v>
      </c>
      <c r="Z8617" s="1" t="s">
        <v>60</v>
      </c>
      <c r="AF8617" s="1" t="s">
        <v>60</v>
      </c>
      <c r="AT8617" s="1" t="s">
        <v>145</v>
      </c>
      <c r="AU8617" s="1" t="s">
        <v>145</v>
      </c>
      <c r="AV8617" s="1" t="s">
        <v>146</v>
      </c>
      <c r="AX8617" s="3" t="str">
        <f t="array" ref="AX8617">TEXTJOIN(", ", TRUE, IF(X8617:AS8617="Y", X$1:AS$1, IF(X8617:AS8617&lt;&gt;"", X$1:AS$1 &amp; ": " &amp; X8617:AS8617, "")))
</f>
        <v>Heroin, Fentanyl, Benzodiazepine</v>
      </c>
    </row>
    <row r="8618">
      <c r="A8618" s="2">
        <v>41886.0</v>
      </c>
      <c r="B8618" s="1" t="s">
        <v>50</v>
      </c>
      <c r="C8618" s="1">
        <v>22.0</v>
      </c>
      <c r="D8618" s="1" t="s">
        <v>51</v>
      </c>
      <c r="E8618" s="1" t="s">
        <v>63</v>
      </c>
      <c r="G8618" s="1" t="s">
        <v>65</v>
      </c>
      <c r="J8618" s="1" t="s">
        <v>65</v>
      </c>
      <c r="L8618" s="1" t="s">
        <v>55</v>
      </c>
      <c r="M8618" s="1" t="s">
        <v>56</v>
      </c>
      <c r="N8618" s="1" t="s">
        <v>8163</v>
      </c>
      <c r="O8618" s="1" t="s">
        <v>65</v>
      </c>
      <c r="P8618" s="1" t="s">
        <v>65</v>
      </c>
      <c r="R8618" s="1" t="s">
        <v>56</v>
      </c>
      <c r="T8618" s="1" t="s">
        <v>1956</v>
      </c>
      <c r="U8618" s="1" t="s">
        <v>59</v>
      </c>
      <c r="AG8618" s="1" t="s">
        <v>60</v>
      </c>
      <c r="AT8618" s="1" t="s">
        <v>410</v>
      </c>
      <c r="AU8618" s="1" t="s">
        <v>410</v>
      </c>
      <c r="AV8618" s="1" t="s">
        <v>150</v>
      </c>
      <c r="AX8618" s="3" t="str">
        <f t="array" ref="AX8618">TEXTJOIN(", ", TRUE, IF(X8618:AS8618="Y", X$1:AS$1, IF(X8618:AS8618&lt;&gt;"", X$1:AS$1 &amp; ": " &amp; X8618:AS8618, "")))
</f>
        <v>Methadone</v>
      </c>
    </row>
    <row r="8619">
      <c r="A8619" s="2">
        <v>43703.0</v>
      </c>
      <c r="B8619" s="1" t="s">
        <v>50</v>
      </c>
      <c r="C8619" s="1">
        <v>61.0</v>
      </c>
      <c r="D8619" s="1" t="s">
        <v>51</v>
      </c>
      <c r="E8619" s="1" t="s">
        <v>63</v>
      </c>
      <c r="G8619" s="1" t="s">
        <v>562</v>
      </c>
      <c r="H8619" s="1" t="s">
        <v>91</v>
      </c>
      <c r="I8619" s="1" t="s">
        <v>55</v>
      </c>
      <c r="J8619" s="1" t="s">
        <v>562</v>
      </c>
      <c r="K8619" s="1" t="s">
        <v>91</v>
      </c>
      <c r="L8619" s="1" t="s">
        <v>55</v>
      </c>
      <c r="M8619" s="1" t="s">
        <v>56</v>
      </c>
      <c r="N8619" s="1" t="s">
        <v>66</v>
      </c>
      <c r="O8619" s="1" t="s">
        <v>562</v>
      </c>
      <c r="P8619" s="1" t="s">
        <v>91</v>
      </c>
      <c r="Q8619" s="1" t="s">
        <v>55</v>
      </c>
      <c r="R8619" s="1" t="s">
        <v>56</v>
      </c>
      <c r="T8619" s="1" t="s">
        <v>8164</v>
      </c>
      <c r="U8619" s="1" t="s">
        <v>59</v>
      </c>
      <c r="Z8619" s="1" t="s">
        <v>60</v>
      </c>
      <c r="AF8619" s="1" t="s">
        <v>60</v>
      </c>
      <c r="AR8619" s="1" t="s">
        <v>60</v>
      </c>
      <c r="AT8619" s="1" t="s">
        <v>564</v>
      </c>
      <c r="AU8619" s="1" t="s">
        <v>564</v>
      </c>
      <c r="AV8619" s="1" t="s">
        <v>565</v>
      </c>
      <c r="AX8619" s="3" t="str">
        <f t="array" ref="AX8619">TEXTJOIN(", ", TRUE, IF(X8619:AS8619="Y", X$1:AS$1, IF(X8619:AS8619&lt;&gt;"", X$1:AS$1 &amp; ": " &amp; X8619:AS8619, "")))
</f>
        <v>Fentanyl, Benzodiazepine, Any Opioid</v>
      </c>
    </row>
    <row r="8620">
      <c r="A8620" s="4">
        <v>44480.0</v>
      </c>
      <c r="B8620" s="1" t="s">
        <v>50</v>
      </c>
      <c r="C8620" s="1">
        <v>67.0</v>
      </c>
      <c r="D8620" s="1" t="s">
        <v>51</v>
      </c>
      <c r="E8620" s="1" t="s">
        <v>63</v>
      </c>
      <c r="F8620" s="1" t="s">
        <v>267</v>
      </c>
      <c r="G8620" s="1" t="s">
        <v>91</v>
      </c>
      <c r="H8620" s="1" t="s">
        <v>91</v>
      </c>
      <c r="I8620" s="1" t="s">
        <v>55</v>
      </c>
      <c r="J8620" s="1" t="s">
        <v>91</v>
      </c>
      <c r="K8620" s="1" t="s">
        <v>91</v>
      </c>
      <c r="L8620" s="1" t="s">
        <v>55</v>
      </c>
      <c r="M8620" s="1" t="s">
        <v>56</v>
      </c>
      <c r="N8620" s="1" t="s">
        <v>1377</v>
      </c>
      <c r="O8620" s="1" t="s">
        <v>91</v>
      </c>
      <c r="P8620" s="1" t="s">
        <v>91</v>
      </c>
      <c r="Q8620" s="1" t="s">
        <v>55</v>
      </c>
      <c r="R8620" s="1" t="s">
        <v>56</v>
      </c>
      <c r="T8620" s="1" t="s">
        <v>6108</v>
      </c>
      <c r="U8620" s="1" t="s">
        <v>59</v>
      </c>
      <c r="Z8620" s="1" t="s">
        <v>60</v>
      </c>
      <c r="AM8620" s="1" t="s">
        <v>60</v>
      </c>
      <c r="AR8620" s="1" t="s">
        <v>60</v>
      </c>
      <c r="AT8620" s="1" t="s">
        <v>110</v>
      </c>
      <c r="AU8620" s="1" t="s">
        <v>110</v>
      </c>
      <c r="AV8620" s="1" t="s">
        <v>111</v>
      </c>
      <c r="AX8620" s="3" t="str">
        <f t="array" ref="AX8620">TEXTJOIN(", ", TRUE, IF(X8620:AS8620="Y", X$1:AS$1, IF(X8620:AS8620&lt;&gt;"", X$1:AS$1 &amp; ": " &amp; X8620:AS8620, "")))
</f>
        <v>Fentanyl, Xylazine, Any Opioid</v>
      </c>
    </row>
    <row r="8621">
      <c r="A8621" s="2">
        <v>43626.0</v>
      </c>
      <c r="B8621" s="1" t="s">
        <v>50</v>
      </c>
      <c r="C8621" s="1">
        <v>27.0</v>
      </c>
      <c r="D8621" s="1" t="s">
        <v>51</v>
      </c>
      <c r="E8621" s="1" t="s">
        <v>63</v>
      </c>
      <c r="F8621" s="1" t="s">
        <v>137</v>
      </c>
      <c r="G8621" s="1" t="s">
        <v>1730</v>
      </c>
      <c r="H8621" s="1" t="s">
        <v>54</v>
      </c>
      <c r="I8621" s="1" t="s">
        <v>55</v>
      </c>
      <c r="J8621" s="1" t="s">
        <v>8165</v>
      </c>
      <c r="K8621" s="1" t="s">
        <v>54</v>
      </c>
      <c r="L8621" s="1" t="s">
        <v>55</v>
      </c>
      <c r="M8621" s="1" t="s">
        <v>2535</v>
      </c>
      <c r="N8621" s="1" t="s">
        <v>119</v>
      </c>
      <c r="O8621" s="1" t="s">
        <v>201</v>
      </c>
      <c r="P8621" s="1" t="s">
        <v>54</v>
      </c>
      <c r="Q8621" s="1" t="s">
        <v>55</v>
      </c>
      <c r="R8621" s="1" t="s">
        <v>67</v>
      </c>
      <c r="T8621" s="1" t="s">
        <v>8166</v>
      </c>
      <c r="U8621" s="1" t="s">
        <v>59</v>
      </c>
      <c r="Z8621" s="1" t="s">
        <v>60</v>
      </c>
      <c r="AF8621" s="1" t="s">
        <v>60</v>
      </c>
      <c r="AG8621" s="1" t="s">
        <v>60</v>
      </c>
      <c r="AR8621" s="1" t="s">
        <v>60</v>
      </c>
      <c r="AT8621" s="1" t="s">
        <v>1731</v>
      </c>
      <c r="AU8621" s="1" t="s">
        <v>8167</v>
      </c>
      <c r="AV8621" s="1" t="s">
        <v>206</v>
      </c>
      <c r="AX8621" s="3" t="str">
        <f t="array" ref="AX8621">TEXTJOIN(", ", TRUE, IF(X8621:AS8621="Y", X$1:AS$1, IF(X8621:AS8621&lt;&gt;"", X$1:AS$1 &amp; ": " &amp; X8621:AS8621, "")))
</f>
        <v>Fentanyl, Benzodiazepine, Methadone, Any Opioid</v>
      </c>
    </row>
    <row r="8622">
      <c r="A8622" s="2">
        <v>43710.0</v>
      </c>
      <c r="B8622" s="1" t="s">
        <v>50</v>
      </c>
      <c r="C8622" s="1">
        <v>24.0</v>
      </c>
      <c r="D8622" s="1" t="s">
        <v>76</v>
      </c>
      <c r="E8622" s="1" t="s">
        <v>63</v>
      </c>
      <c r="F8622" s="1" t="s">
        <v>137</v>
      </c>
      <c r="J8622" s="1" t="s">
        <v>91</v>
      </c>
      <c r="K8622" s="1" t="s">
        <v>91</v>
      </c>
      <c r="L8622" s="1" t="s">
        <v>55</v>
      </c>
      <c r="M8622" s="1" t="s">
        <v>728</v>
      </c>
      <c r="N8622" s="1" t="s">
        <v>136</v>
      </c>
      <c r="O8622" s="1" t="s">
        <v>91</v>
      </c>
      <c r="P8622" s="1" t="s">
        <v>91</v>
      </c>
      <c r="Q8622" s="1" t="s">
        <v>55</v>
      </c>
      <c r="R8622" s="1" t="s">
        <v>44</v>
      </c>
      <c r="T8622" s="1" t="s">
        <v>83</v>
      </c>
      <c r="U8622" s="1" t="s">
        <v>59</v>
      </c>
      <c r="V8622" s="1" t="s">
        <v>258</v>
      </c>
      <c r="Y8622" s="1" t="s">
        <v>60</v>
      </c>
      <c r="Z8622" s="1" t="s">
        <v>60</v>
      </c>
      <c r="AR8622" s="1" t="s">
        <v>60</v>
      </c>
      <c r="AT8622" s="1" t="s">
        <v>62</v>
      </c>
      <c r="AU8622" s="1" t="s">
        <v>110</v>
      </c>
      <c r="AV8622" s="1" t="s">
        <v>111</v>
      </c>
      <c r="AX8622" s="3" t="str">
        <f t="array" ref="AX8622">TEXTJOIN(", ", TRUE, IF(X8622:AS8622="Y", X$1:AS$1, IF(X8622:AS8622&lt;&gt;"", X$1:AS$1 &amp; ": " &amp; X8622:AS8622, "")))
</f>
        <v>Cocaine, Fentanyl, Any Opioid</v>
      </c>
    </row>
    <row r="8623">
      <c r="A8623" s="4">
        <v>43797.0</v>
      </c>
      <c r="B8623" s="1" t="s">
        <v>50</v>
      </c>
      <c r="C8623" s="1">
        <v>37.0</v>
      </c>
      <c r="D8623" s="1" t="s">
        <v>51</v>
      </c>
      <c r="E8623" s="1" t="s">
        <v>63</v>
      </c>
      <c r="F8623" s="1" t="s">
        <v>137</v>
      </c>
      <c r="G8623" s="1" t="s">
        <v>256</v>
      </c>
      <c r="H8623" s="1" t="s">
        <v>103</v>
      </c>
      <c r="I8623" s="1" t="s">
        <v>55</v>
      </c>
      <c r="J8623" s="1" t="s">
        <v>256</v>
      </c>
      <c r="K8623" s="1" t="s">
        <v>103</v>
      </c>
      <c r="L8623" s="1" t="s">
        <v>55</v>
      </c>
      <c r="M8623" s="1" t="s">
        <v>1120</v>
      </c>
      <c r="N8623" s="1" t="s">
        <v>1957</v>
      </c>
      <c r="O8623" s="1" t="s">
        <v>256</v>
      </c>
      <c r="P8623" s="1" t="s">
        <v>103</v>
      </c>
      <c r="Q8623" s="1" t="s">
        <v>55</v>
      </c>
      <c r="R8623" s="1" t="s">
        <v>67</v>
      </c>
      <c r="T8623" s="1" t="s">
        <v>83</v>
      </c>
      <c r="U8623" s="1" t="s">
        <v>59</v>
      </c>
      <c r="Z8623" s="1" t="s">
        <v>60</v>
      </c>
      <c r="AR8623" s="1" t="s">
        <v>60</v>
      </c>
      <c r="AT8623" s="1" t="s">
        <v>282</v>
      </c>
      <c r="AU8623" s="1" t="s">
        <v>282</v>
      </c>
      <c r="AV8623" s="1" t="s">
        <v>260</v>
      </c>
      <c r="AX8623" s="3" t="str">
        <f t="array" ref="AX8623">TEXTJOIN(", ", TRUE, IF(X8623:AS8623="Y", X$1:AS$1, IF(X8623:AS8623&lt;&gt;"", X$1:AS$1 &amp; ": " &amp; X8623:AS8623, "")))
</f>
        <v>Fentanyl, Any Opioid</v>
      </c>
    </row>
    <row r="8624">
      <c r="A8624" s="4">
        <v>43451.0</v>
      </c>
      <c r="B8624" s="1" t="s">
        <v>50</v>
      </c>
      <c r="C8624" s="1">
        <v>55.0</v>
      </c>
      <c r="D8624" s="1" t="s">
        <v>76</v>
      </c>
      <c r="E8624" s="1" t="s">
        <v>63</v>
      </c>
      <c r="G8624" s="1" t="s">
        <v>2502</v>
      </c>
      <c r="H8624" s="1" t="s">
        <v>91</v>
      </c>
      <c r="I8624" s="1" t="s">
        <v>55</v>
      </c>
      <c r="J8624" s="1" t="s">
        <v>2502</v>
      </c>
      <c r="K8624" s="1" t="s">
        <v>91</v>
      </c>
      <c r="M8624" s="1" t="s">
        <v>56</v>
      </c>
      <c r="N8624" s="1" t="s">
        <v>93</v>
      </c>
      <c r="O8624" s="1" t="s">
        <v>91</v>
      </c>
      <c r="P8624" s="1" t="s">
        <v>91</v>
      </c>
      <c r="Q8624" s="1" t="s">
        <v>55</v>
      </c>
      <c r="R8624" s="1" t="s">
        <v>67</v>
      </c>
      <c r="T8624" s="1" t="s">
        <v>8168</v>
      </c>
      <c r="U8624" s="1" t="s">
        <v>59</v>
      </c>
      <c r="V8624" s="1" t="s">
        <v>258</v>
      </c>
      <c r="X8624" s="1" t="s">
        <v>60</v>
      </c>
      <c r="Y8624" s="1" t="s">
        <v>60</v>
      </c>
      <c r="Z8624" s="1" t="s">
        <v>60</v>
      </c>
      <c r="AA8624" s="1" t="s">
        <v>60</v>
      </c>
      <c r="AF8624" s="1" t="s">
        <v>60</v>
      </c>
      <c r="AP8624" s="1" t="s">
        <v>60</v>
      </c>
      <c r="AR8624" s="1" t="s">
        <v>60</v>
      </c>
      <c r="AT8624" s="1" t="s">
        <v>2504</v>
      </c>
      <c r="AU8624" s="1" t="s">
        <v>2504</v>
      </c>
      <c r="AV8624" s="1" t="s">
        <v>111</v>
      </c>
      <c r="AX8624" s="3" t="str">
        <f t="array" ref="AX8624">TEXTJOIN(", ", TRUE, IF(X8624:AS8624="Y", X$1:AS$1, IF(X8624:AS8624&lt;&gt;"", X$1:AS$1 &amp; ": " &amp; X8624:AS8624, "")))
</f>
        <v>Heroin, Cocaine, Fentanyl, Fentanyl Analogue, Benzodiazepine, Heroin/Morph/Codeine, Any Opioid</v>
      </c>
    </row>
    <row r="8625">
      <c r="A8625" s="2">
        <v>41304.0</v>
      </c>
      <c r="B8625" s="1" t="s">
        <v>50</v>
      </c>
      <c r="C8625" s="1">
        <v>44.0</v>
      </c>
      <c r="D8625" s="1" t="s">
        <v>51</v>
      </c>
      <c r="E8625" s="1" t="s">
        <v>63</v>
      </c>
      <c r="G8625" s="1" t="s">
        <v>455</v>
      </c>
      <c r="H8625" s="1" t="s">
        <v>103</v>
      </c>
      <c r="J8625" s="1" t="s">
        <v>455</v>
      </c>
      <c r="L8625" s="1" t="s">
        <v>55</v>
      </c>
      <c r="M8625" s="1" t="s">
        <v>56</v>
      </c>
      <c r="N8625" s="1" t="s">
        <v>104</v>
      </c>
      <c r="O8625" s="1" t="s">
        <v>103</v>
      </c>
      <c r="P8625" s="1" t="s">
        <v>103</v>
      </c>
      <c r="R8625" s="1" t="s">
        <v>67</v>
      </c>
      <c r="T8625" s="1" t="s">
        <v>786</v>
      </c>
      <c r="U8625" s="1" t="s">
        <v>59</v>
      </c>
      <c r="AG8625" s="1" t="s">
        <v>60</v>
      </c>
      <c r="AT8625" s="1" t="s">
        <v>457</v>
      </c>
      <c r="AU8625" s="1" t="s">
        <v>457</v>
      </c>
      <c r="AV8625" s="1" t="s">
        <v>168</v>
      </c>
      <c r="AX8625" s="3" t="str">
        <f t="array" ref="AX8625">TEXTJOIN(", ", TRUE, IF(X8625:AS8625="Y", X$1:AS$1, IF(X8625:AS8625&lt;&gt;"", X$1:AS$1 &amp; ": " &amp; X8625:AS8625, "")))
</f>
        <v>Methadone</v>
      </c>
    </row>
    <row r="8626">
      <c r="A8626" s="2">
        <v>44006.0</v>
      </c>
      <c r="B8626" s="1" t="s">
        <v>50</v>
      </c>
      <c r="C8626" s="1">
        <v>36.0</v>
      </c>
      <c r="D8626" s="1" t="s">
        <v>51</v>
      </c>
      <c r="E8626" s="1" t="s">
        <v>63</v>
      </c>
      <c r="G8626" s="1" t="s">
        <v>277</v>
      </c>
      <c r="H8626" s="1" t="s">
        <v>103</v>
      </c>
      <c r="I8626" s="1" t="s">
        <v>55</v>
      </c>
      <c r="J8626" s="1" t="s">
        <v>277</v>
      </c>
      <c r="K8626" s="1" t="s">
        <v>103</v>
      </c>
      <c r="L8626" s="1" t="s">
        <v>55</v>
      </c>
      <c r="M8626" s="1" t="s">
        <v>56</v>
      </c>
      <c r="N8626" s="1" t="s">
        <v>442</v>
      </c>
      <c r="O8626" s="1" t="s">
        <v>277</v>
      </c>
      <c r="P8626" s="1" t="s">
        <v>103</v>
      </c>
      <c r="Q8626" s="1" t="s">
        <v>55</v>
      </c>
      <c r="R8626" s="1" t="s">
        <v>56</v>
      </c>
      <c r="T8626" s="1" t="s">
        <v>8169</v>
      </c>
      <c r="U8626" s="1" t="s">
        <v>59</v>
      </c>
      <c r="V8626" s="1" t="s">
        <v>8170</v>
      </c>
      <c r="X8626" s="1" t="s">
        <v>60</v>
      </c>
      <c r="Z8626" s="1" t="s">
        <v>60</v>
      </c>
      <c r="AD8626" s="1" t="s">
        <v>60</v>
      </c>
      <c r="AF8626" s="1" t="s">
        <v>60</v>
      </c>
      <c r="AG8626" s="1" t="s">
        <v>60</v>
      </c>
      <c r="AR8626" s="1" t="s">
        <v>60</v>
      </c>
      <c r="AT8626" s="1" t="s">
        <v>1136</v>
      </c>
      <c r="AU8626" s="1" t="s">
        <v>1136</v>
      </c>
      <c r="AV8626" s="1" t="s">
        <v>279</v>
      </c>
      <c r="AX8626" s="3" t="str">
        <f t="array" ref="AX8626">TEXTJOIN(", ", TRUE, IF(X8626:AS8626="Y", X$1:AS$1, IF(X8626:AS8626&lt;&gt;"", X$1:AS$1 &amp; ": " &amp; X8626:AS8626, "")))
</f>
        <v>Heroin, Fentanyl, Ethanol, Benzodiazepine, Methadone, Any Opioid</v>
      </c>
    </row>
    <row r="8627">
      <c r="A8627" s="2">
        <v>44223.0</v>
      </c>
      <c r="B8627" s="1" t="s">
        <v>50</v>
      </c>
      <c r="C8627" s="1">
        <v>36.0</v>
      </c>
      <c r="D8627" s="1" t="s">
        <v>51</v>
      </c>
      <c r="E8627" s="1" t="s">
        <v>502</v>
      </c>
      <c r="G8627" s="1" t="s">
        <v>397</v>
      </c>
      <c r="H8627" s="1" t="s">
        <v>103</v>
      </c>
      <c r="I8627" s="1" t="s">
        <v>55</v>
      </c>
      <c r="J8627" s="1" t="s">
        <v>498</v>
      </c>
      <c r="K8627" s="1" t="s">
        <v>65</v>
      </c>
      <c r="L8627" s="1" t="s">
        <v>55</v>
      </c>
      <c r="M8627" s="1" t="s">
        <v>177</v>
      </c>
      <c r="N8627" s="1" t="s">
        <v>136</v>
      </c>
      <c r="O8627" s="1" t="s">
        <v>498</v>
      </c>
      <c r="P8627" s="1" t="s">
        <v>65</v>
      </c>
      <c r="Q8627" s="1" t="s">
        <v>55</v>
      </c>
      <c r="R8627" s="1" t="s">
        <v>44</v>
      </c>
      <c r="S8627" s="1" t="s">
        <v>1427</v>
      </c>
      <c r="T8627" s="1" t="s">
        <v>1270</v>
      </c>
      <c r="U8627" s="1" t="s">
        <v>59</v>
      </c>
      <c r="Y8627" s="1" t="s">
        <v>60</v>
      </c>
      <c r="Z8627" s="1" t="s">
        <v>60</v>
      </c>
      <c r="AD8627" s="1" t="s">
        <v>60</v>
      </c>
      <c r="AR8627" s="1" t="s">
        <v>60</v>
      </c>
      <c r="AT8627" s="1" t="s">
        <v>399</v>
      </c>
      <c r="AU8627" s="1" t="s">
        <v>500</v>
      </c>
      <c r="AV8627" s="1" t="s">
        <v>501</v>
      </c>
      <c r="AX8627" s="3" t="str">
        <f t="array" ref="AX8627">TEXTJOIN(", ", TRUE, IF(X8627:AS8627="Y", X$1:AS$1, IF(X8627:AS8627&lt;&gt;"", X$1:AS$1 &amp; ": " &amp; X8627:AS8627, "")))
</f>
        <v>Cocaine, Fentanyl, Ethanol, Any Opioid</v>
      </c>
    </row>
    <row r="8628">
      <c r="A8628" s="4">
        <v>41230.0</v>
      </c>
      <c r="B8628" s="1" t="s">
        <v>50</v>
      </c>
      <c r="C8628" s="1">
        <v>50.0</v>
      </c>
      <c r="D8628" s="1" t="s">
        <v>51</v>
      </c>
      <c r="E8628" s="1" t="s">
        <v>63</v>
      </c>
      <c r="G8628" s="1" t="s">
        <v>1303</v>
      </c>
      <c r="H8628" s="1" t="s">
        <v>91</v>
      </c>
      <c r="J8628" s="1" t="s">
        <v>1303</v>
      </c>
      <c r="L8628" s="1" t="s">
        <v>55</v>
      </c>
      <c r="M8628" s="1" t="s">
        <v>56</v>
      </c>
      <c r="N8628" s="1" t="s">
        <v>66</v>
      </c>
      <c r="O8628" s="1" t="s">
        <v>1303</v>
      </c>
      <c r="P8628" s="1" t="s">
        <v>91</v>
      </c>
      <c r="R8628" s="1" t="s">
        <v>56</v>
      </c>
      <c r="T8628" s="1" t="s">
        <v>58</v>
      </c>
      <c r="U8628" s="1" t="s">
        <v>59</v>
      </c>
      <c r="Y8628" s="1" t="s">
        <v>60</v>
      </c>
      <c r="AT8628" s="1" t="s">
        <v>1305</v>
      </c>
      <c r="AU8628" s="1" t="s">
        <v>1305</v>
      </c>
      <c r="AV8628" s="1" t="s">
        <v>1306</v>
      </c>
      <c r="AX8628" s="3" t="str">
        <f t="array" ref="AX8628">TEXTJOIN(", ", TRUE, IF(X8628:AS8628="Y", X$1:AS$1, IF(X8628:AS8628&lt;&gt;"", X$1:AS$1 &amp; ": " &amp; X8628:AS8628, "")))
</f>
        <v>Cocaine</v>
      </c>
    </row>
    <row r="8629">
      <c r="A8629" s="2">
        <v>41183.0</v>
      </c>
      <c r="B8629" s="1" t="s">
        <v>50</v>
      </c>
      <c r="C8629" s="1">
        <v>67.0</v>
      </c>
      <c r="D8629" s="1" t="s">
        <v>76</v>
      </c>
      <c r="E8629" s="1" t="s">
        <v>63</v>
      </c>
      <c r="G8629" s="1" t="s">
        <v>54</v>
      </c>
      <c r="H8629" s="1" t="s">
        <v>54</v>
      </c>
      <c r="J8629" s="1" t="s">
        <v>54</v>
      </c>
      <c r="L8629" s="1" t="s">
        <v>55</v>
      </c>
      <c r="M8629" s="1" t="s">
        <v>56</v>
      </c>
      <c r="N8629" s="1" t="s">
        <v>148</v>
      </c>
      <c r="O8629" s="1" t="s">
        <v>54</v>
      </c>
      <c r="P8629" s="1" t="s">
        <v>54</v>
      </c>
      <c r="R8629" s="1" t="s">
        <v>56</v>
      </c>
      <c r="T8629" s="1" t="s">
        <v>68</v>
      </c>
      <c r="U8629" s="1" t="s">
        <v>59</v>
      </c>
      <c r="X8629" s="1" t="s">
        <v>60</v>
      </c>
      <c r="AT8629" s="1" t="s">
        <v>234</v>
      </c>
      <c r="AU8629" s="1" t="s">
        <v>234</v>
      </c>
      <c r="AV8629" s="1" t="s">
        <v>641</v>
      </c>
      <c r="AX8629" s="3" t="str">
        <f t="array" ref="AX8629">TEXTJOIN(", ", TRUE, IF(X8629:AS8629="Y", X$1:AS$1, IF(X8629:AS8629&lt;&gt;"", X$1:AS$1 &amp; ": " &amp; X8629:AS8629, "")))
</f>
        <v>Heroin</v>
      </c>
    </row>
    <row r="8630">
      <c r="A8630" s="2">
        <v>43257.0</v>
      </c>
      <c r="B8630" s="1" t="s">
        <v>50</v>
      </c>
      <c r="C8630" s="1">
        <v>30.0</v>
      </c>
      <c r="D8630" s="1" t="s">
        <v>51</v>
      </c>
      <c r="E8630" s="1" t="s">
        <v>63</v>
      </c>
      <c r="G8630" s="1" t="s">
        <v>90</v>
      </c>
      <c r="H8630" s="1" t="s">
        <v>91</v>
      </c>
      <c r="I8630" s="1" t="s">
        <v>55</v>
      </c>
      <c r="J8630" s="1" t="s">
        <v>90</v>
      </c>
      <c r="K8630" s="1" t="s">
        <v>91</v>
      </c>
      <c r="M8630" s="1" t="s">
        <v>56</v>
      </c>
      <c r="N8630" s="1" t="s">
        <v>119</v>
      </c>
      <c r="O8630" s="1" t="s">
        <v>90</v>
      </c>
      <c r="P8630" s="1" t="s">
        <v>91</v>
      </c>
      <c r="Q8630" s="1" t="s">
        <v>55</v>
      </c>
      <c r="R8630" s="1" t="s">
        <v>56</v>
      </c>
      <c r="T8630" s="1" t="s">
        <v>8171</v>
      </c>
      <c r="U8630" s="1" t="s">
        <v>59</v>
      </c>
      <c r="X8630" s="1" t="s">
        <v>60</v>
      </c>
      <c r="Z8630" s="1" t="s">
        <v>60</v>
      </c>
      <c r="AP8630" s="1" t="s">
        <v>60</v>
      </c>
      <c r="AR8630" s="1" t="s">
        <v>60</v>
      </c>
      <c r="AT8630" s="1" t="s">
        <v>96</v>
      </c>
      <c r="AU8630" s="1" t="s">
        <v>96</v>
      </c>
      <c r="AV8630" s="1" t="s">
        <v>97</v>
      </c>
      <c r="AX8630" s="3" t="str">
        <f t="array" ref="AX8630">TEXTJOIN(", ", TRUE, IF(X8630:AS8630="Y", X$1:AS$1, IF(X8630:AS8630&lt;&gt;"", X$1:AS$1 &amp; ": " &amp; X8630:AS8630, "")))
</f>
        <v>Heroin, Fentanyl, Heroin/Morph/Codeine, Any Opioid</v>
      </c>
    </row>
    <row r="8631">
      <c r="A8631" s="2">
        <v>44332.0</v>
      </c>
      <c r="B8631" s="1" t="s">
        <v>50</v>
      </c>
      <c r="C8631" s="1">
        <v>56.0</v>
      </c>
      <c r="D8631" s="1" t="s">
        <v>51</v>
      </c>
      <c r="E8631" s="1" t="s">
        <v>63</v>
      </c>
      <c r="F8631" s="1" t="s">
        <v>267</v>
      </c>
      <c r="G8631" s="1" t="s">
        <v>91</v>
      </c>
      <c r="H8631" s="1" t="s">
        <v>91</v>
      </c>
      <c r="I8631" s="1" t="s">
        <v>55</v>
      </c>
      <c r="J8631" s="1" t="s">
        <v>91</v>
      </c>
      <c r="K8631" s="1" t="s">
        <v>91</v>
      </c>
      <c r="L8631" s="1" t="s">
        <v>55</v>
      </c>
      <c r="M8631" s="1" t="s">
        <v>56</v>
      </c>
      <c r="N8631" s="1" t="s">
        <v>136</v>
      </c>
      <c r="O8631" s="1" t="s">
        <v>91</v>
      </c>
      <c r="P8631" s="1" t="s">
        <v>91</v>
      </c>
      <c r="Q8631" s="1" t="s">
        <v>55</v>
      </c>
      <c r="R8631" s="1" t="s">
        <v>180</v>
      </c>
      <c r="T8631" s="1" t="s">
        <v>83</v>
      </c>
      <c r="U8631" s="1" t="s">
        <v>59</v>
      </c>
      <c r="Z8631" s="1" t="s">
        <v>60</v>
      </c>
      <c r="AR8631" s="1" t="s">
        <v>60</v>
      </c>
      <c r="AT8631" s="1" t="s">
        <v>110</v>
      </c>
      <c r="AU8631" s="1" t="s">
        <v>110</v>
      </c>
      <c r="AV8631" s="1" t="s">
        <v>111</v>
      </c>
      <c r="AX8631" s="3" t="str">
        <f t="array" ref="AX8631">TEXTJOIN(", ", TRUE, IF(X8631:AS8631="Y", X$1:AS$1, IF(X8631:AS8631&lt;&gt;"", X$1:AS$1 &amp; ": " &amp; X8631:AS8631, "")))
</f>
        <v>Fentanyl, Any Opioid</v>
      </c>
    </row>
    <row r="8632">
      <c r="A8632" s="2">
        <v>44432.0</v>
      </c>
      <c r="B8632" s="1" t="s">
        <v>50</v>
      </c>
      <c r="C8632" s="1">
        <v>53.0</v>
      </c>
      <c r="D8632" s="1" t="s">
        <v>51</v>
      </c>
      <c r="E8632" s="1" t="s">
        <v>502</v>
      </c>
      <c r="J8632" s="1" t="s">
        <v>91</v>
      </c>
      <c r="K8632" s="1" t="s">
        <v>91</v>
      </c>
      <c r="L8632" s="1" t="s">
        <v>55</v>
      </c>
      <c r="M8632" s="1" t="s">
        <v>177</v>
      </c>
      <c r="N8632" s="1" t="s">
        <v>93</v>
      </c>
      <c r="O8632" s="1" t="s">
        <v>91</v>
      </c>
      <c r="P8632" s="1" t="s">
        <v>91</v>
      </c>
      <c r="Q8632" s="1" t="s">
        <v>55</v>
      </c>
      <c r="R8632" s="1" t="s">
        <v>44</v>
      </c>
      <c r="S8632" s="1" t="s">
        <v>8172</v>
      </c>
      <c r="T8632" s="1" t="s">
        <v>1818</v>
      </c>
      <c r="U8632" s="1" t="s">
        <v>59</v>
      </c>
      <c r="V8632" s="1" t="s">
        <v>1003</v>
      </c>
      <c r="Z8632" s="1" t="s">
        <v>60</v>
      </c>
      <c r="AR8632" s="1" t="s">
        <v>60</v>
      </c>
      <c r="AT8632" s="1" t="s">
        <v>62</v>
      </c>
      <c r="AU8632" s="1" t="s">
        <v>110</v>
      </c>
      <c r="AV8632" s="1" t="s">
        <v>111</v>
      </c>
      <c r="AX8632" s="3" t="str">
        <f t="array" ref="AX8632">TEXTJOIN(", ", TRUE, IF(X8632:AS8632="Y", X$1:AS$1, IF(X8632:AS8632&lt;&gt;"", X$1:AS$1 &amp; ": " &amp; X8632:AS8632, "")))
</f>
        <v>Fentanyl, Any Opioid</v>
      </c>
    </row>
    <row r="8633">
      <c r="A8633" s="2">
        <v>43171.0</v>
      </c>
      <c r="B8633" s="1" t="s">
        <v>50</v>
      </c>
      <c r="C8633" s="1">
        <v>69.0</v>
      </c>
      <c r="D8633" s="1" t="s">
        <v>51</v>
      </c>
      <c r="E8633" s="1" t="s">
        <v>52</v>
      </c>
      <c r="G8633" s="1" t="s">
        <v>290</v>
      </c>
      <c r="H8633" s="1" t="s">
        <v>91</v>
      </c>
      <c r="I8633" s="1" t="s">
        <v>55</v>
      </c>
      <c r="J8633" s="1" t="s">
        <v>290</v>
      </c>
      <c r="K8633" s="1" t="s">
        <v>91</v>
      </c>
      <c r="M8633" s="1" t="s">
        <v>56</v>
      </c>
      <c r="N8633" s="1" t="s">
        <v>119</v>
      </c>
      <c r="O8633" s="1" t="s">
        <v>290</v>
      </c>
      <c r="P8633" s="1" t="s">
        <v>91</v>
      </c>
      <c r="Q8633" s="1" t="s">
        <v>55</v>
      </c>
      <c r="R8633" s="1" t="s">
        <v>56</v>
      </c>
      <c r="T8633" s="1" t="s">
        <v>8173</v>
      </c>
      <c r="U8633" s="1" t="s">
        <v>59</v>
      </c>
      <c r="Y8633" s="1" t="s">
        <v>60</v>
      </c>
      <c r="Z8633" s="1" t="s">
        <v>60</v>
      </c>
      <c r="AA8633" s="1" t="s">
        <v>60</v>
      </c>
      <c r="AR8633" s="1" t="s">
        <v>60</v>
      </c>
      <c r="AT8633" s="1" t="s">
        <v>292</v>
      </c>
      <c r="AU8633" s="1" t="s">
        <v>292</v>
      </c>
      <c r="AV8633" s="1" t="s">
        <v>653</v>
      </c>
      <c r="AX8633" s="3" t="str">
        <f t="array" ref="AX8633">TEXTJOIN(", ", TRUE, IF(X8633:AS8633="Y", X$1:AS$1, IF(X8633:AS8633&lt;&gt;"", X$1:AS$1 &amp; ": " &amp; X8633:AS8633, "")))
</f>
        <v>Cocaine, Fentanyl, Fentanyl Analogue, Any Opioid</v>
      </c>
    </row>
    <row r="8634">
      <c r="A8634" s="2">
        <v>42452.0</v>
      </c>
      <c r="B8634" s="1" t="s">
        <v>50</v>
      </c>
      <c r="C8634" s="1">
        <v>45.0</v>
      </c>
      <c r="D8634" s="1" t="s">
        <v>76</v>
      </c>
      <c r="E8634" s="1" t="s">
        <v>63</v>
      </c>
      <c r="G8634" s="1" t="s">
        <v>81</v>
      </c>
      <c r="H8634" s="1" t="s">
        <v>54</v>
      </c>
      <c r="I8634" s="1" t="s">
        <v>55</v>
      </c>
      <c r="J8634" s="1" t="s">
        <v>81</v>
      </c>
      <c r="M8634" s="1" t="s">
        <v>56</v>
      </c>
      <c r="N8634" s="1" t="s">
        <v>136</v>
      </c>
      <c r="O8634" s="1" t="s">
        <v>81</v>
      </c>
      <c r="R8634" s="1" t="s">
        <v>56</v>
      </c>
      <c r="T8634" s="1" t="s">
        <v>78</v>
      </c>
      <c r="U8634" s="1" t="s">
        <v>59</v>
      </c>
      <c r="W8634" s="1" t="s">
        <v>60</v>
      </c>
      <c r="X8634" s="1" t="s">
        <v>60</v>
      </c>
      <c r="AP8634" s="1" t="s">
        <v>60</v>
      </c>
      <c r="AR8634" s="1" t="s">
        <v>60</v>
      </c>
      <c r="AT8634" s="1" t="s">
        <v>84</v>
      </c>
      <c r="AU8634" s="1" t="s">
        <v>84</v>
      </c>
      <c r="AV8634" s="1" t="s">
        <v>598</v>
      </c>
      <c r="AX8634" s="3" t="str">
        <f t="array" ref="AX8634">TEXTJOIN(", ", TRUE, IF(X8634:AS8634="Y", X$1:AS$1, IF(X8634:AS8634&lt;&gt;"", X$1:AS$1 &amp; ": " &amp; X8634:AS8634, "")))
</f>
        <v>Heroin, Heroin/Morph/Codeine, Any Opioid</v>
      </c>
    </row>
    <row r="8635">
      <c r="A8635" s="2">
        <v>43294.0</v>
      </c>
      <c r="B8635" s="1" t="s">
        <v>50</v>
      </c>
      <c r="C8635" s="1">
        <v>36.0</v>
      </c>
      <c r="D8635" s="1" t="s">
        <v>51</v>
      </c>
      <c r="E8635" s="1" t="s">
        <v>63</v>
      </c>
      <c r="G8635" s="1" t="s">
        <v>3228</v>
      </c>
      <c r="H8635" s="1" t="s">
        <v>299</v>
      </c>
      <c r="I8635" s="1" t="s">
        <v>55</v>
      </c>
      <c r="J8635" s="1" t="s">
        <v>3228</v>
      </c>
      <c r="K8635" s="1" t="s">
        <v>299</v>
      </c>
      <c r="M8635" s="1" t="s">
        <v>56</v>
      </c>
      <c r="N8635" s="1" t="s">
        <v>136</v>
      </c>
      <c r="O8635" s="1" t="s">
        <v>3228</v>
      </c>
      <c r="P8635" s="1" t="s">
        <v>299</v>
      </c>
      <c r="Q8635" s="1" t="s">
        <v>55</v>
      </c>
      <c r="R8635" s="1" t="s">
        <v>56</v>
      </c>
      <c r="T8635" s="1" t="s">
        <v>1455</v>
      </c>
      <c r="U8635" s="1" t="s">
        <v>59</v>
      </c>
      <c r="Z8635" s="1" t="s">
        <v>60</v>
      </c>
      <c r="AA8635" s="1" t="s">
        <v>60</v>
      </c>
      <c r="AR8635" s="1" t="s">
        <v>60</v>
      </c>
      <c r="AT8635" s="1" t="s">
        <v>3230</v>
      </c>
      <c r="AU8635" s="1" t="s">
        <v>3230</v>
      </c>
      <c r="AV8635" s="1" t="s">
        <v>8174</v>
      </c>
      <c r="AX8635" s="3" t="str">
        <f t="array" ref="AX8635">TEXTJOIN(", ", TRUE, IF(X8635:AS8635="Y", X$1:AS$1, IF(X8635:AS8635&lt;&gt;"", X$1:AS$1 &amp; ": " &amp; X8635:AS8635, "")))
</f>
        <v>Fentanyl, Fentanyl Analogue, Any Opioid</v>
      </c>
    </row>
    <row r="8636">
      <c r="A8636" s="2">
        <v>42152.0</v>
      </c>
      <c r="B8636" s="1" t="s">
        <v>86</v>
      </c>
      <c r="C8636" s="1">
        <v>23.0</v>
      </c>
      <c r="D8636" s="1" t="s">
        <v>51</v>
      </c>
      <c r="E8636" s="1" t="s">
        <v>63</v>
      </c>
      <c r="G8636" s="1" t="s">
        <v>112</v>
      </c>
      <c r="H8636" s="1" t="s">
        <v>54</v>
      </c>
      <c r="I8636" s="1" t="s">
        <v>55</v>
      </c>
      <c r="J8636" s="1" t="s">
        <v>98</v>
      </c>
      <c r="M8636" s="1" t="s">
        <v>177</v>
      </c>
      <c r="O8636" s="1" t="s">
        <v>98</v>
      </c>
      <c r="P8636" s="1" t="s">
        <v>54</v>
      </c>
      <c r="Q8636" s="1" t="s">
        <v>55</v>
      </c>
      <c r="R8636" s="1" t="s">
        <v>44</v>
      </c>
      <c r="T8636" s="1" t="s">
        <v>2215</v>
      </c>
      <c r="U8636" s="1" t="s">
        <v>59</v>
      </c>
      <c r="W8636" s="1" t="s">
        <v>60</v>
      </c>
      <c r="X8636" s="1" t="s">
        <v>60</v>
      </c>
      <c r="AD8636" s="1" t="s">
        <v>60</v>
      </c>
      <c r="AP8636" s="1" t="s">
        <v>60</v>
      </c>
      <c r="AR8636" s="1" t="s">
        <v>60</v>
      </c>
      <c r="AT8636" s="1" t="s">
        <v>114</v>
      </c>
      <c r="AU8636" s="1" t="s">
        <v>100</v>
      </c>
      <c r="AV8636" s="1" t="s">
        <v>101</v>
      </c>
      <c r="AX8636" s="3" t="str">
        <f t="array" ref="AX8636">TEXTJOIN(", ", TRUE, IF(X8636:AS8636="Y", X$1:AS$1, IF(X8636:AS8636&lt;&gt;"", X$1:AS$1 &amp; ": " &amp; X8636:AS8636, "")))
</f>
        <v>Heroin, Ethanol, Heroin/Morph/Codeine, Any Opioid</v>
      </c>
    </row>
    <row r="8637">
      <c r="A8637" s="2">
        <v>42863.0</v>
      </c>
      <c r="B8637" s="1" t="s">
        <v>86</v>
      </c>
      <c r="C8637" s="1">
        <v>50.0</v>
      </c>
      <c r="D8637" s="1" t="s">
        <v>76</v>
      </c>
      <c r="E8637" s="1" t="s">
        <v>118</v>
      </c>
      <c r="G8637" s="1" t="s">
        <v>185</v>
      </c>
      <c r="H8637" s="1" t="s">
        <v>91</v>
      </c>
      <c r="I8637" s="1" t="s">
        <v>55</v>
      </c>
      <c r="J8637" s="1" t="s">
        <v>185</v>
      </c>
      <c r="K8637" s="1" t="s">
        <v>91</v>
      </c>
      <c r="L8637" s="1" t="s">
        <v>55</v>
      </c>
      <c r="M8637" s="1" t="s">
        <v>56</v>
      </c>
      <c r="N8637" s="1" t="s">
        <v>136</v>
      </c>
      <c r="O8637" s="1" t="s">
        <v>185</v>
      </c>
      <c r="P8637" s="1" t="s">
        <v>91</v>
      </c>
      <c r="Q8637" s="1" t="s">
        <v>55</v>
      </c>
      <c r="R8637" s="1" t="s">
        <v>56</v>
      </c>
      <c r="T8637" s="1" t="s">
        <v>83</v>
      </c>
      <c r="U8637" s="1" t="s">
        <v>59</v>
      </c>
      <c r="Z8637" s="1" t="s">
        <v>60</v>
      </c>
      <c r="AT8637" s="1" t="s">
        <v>188</v>
      </c>
      <c r="AU8637" s="1" t="s">
        <v>188</v>
      </c>
      <c r="AV8637" s="1" t="s">
        <v>189</v>
      </c>
      <c r="AX8637" s="3" t="str">
        <f t="array" ref="AX8637">TEXTJOIN(", ", TRUE, IF(X8637:AS8637="Y", X$1:AS$1, IF(X8637:AS8637&lt;&gt;"", X$1:AS$1 &amp; ": " &amp; X8637:AS8637, "")))
</f>
        <v>Fentanyl</v>
      </c>
    </row>
    <row r="8638">
      <c r="A8638" s="4">
        <v>44157.0</v>
      </c>
      <c r="B8638" s="1" t="s">
        <v>50</v>
      </c>
      <c r="C8638" s="1">
        <v>32.0</v>
      </c>
      <c r="D8638" s="1" t="s">
        <v>51</v>
      </c>
      <c r="E8638" s="1" t="s">
        <v>63</v>
      </c>
      <c r="G8638" s="1" t="s">
        <v>300</v>
      </c>
      <c r="H8638" s="1" t="s">
        <v>299</v>
      </c>
      <c r="I8638" s="1" t="s">
        <v>55</v>
      </c>
      <c r="J8638" s="1" t="s">
        <v>300</v>
      </c>
      <c r="K8638" s="1" t="s">
        <v>299</v>
      </c>
      <c r="L8638" s="1" t="s">
        <v>55</v>
      </c>
      <c r="M8638" s="1" t="s">
        <v>56</v>
      </c>
      <c r="N8638" s="1" t="s">
        <v>178</v>
      </c>
      <c r="O8638" s="1" t="s">
        <v>300</v>
      </c>
      <c r="P8638" s="1" t="s">
        <v>299</v>
      </c>
      <c r="Q8638" s="1" t="s">
        <v>55</v>
      </c>
      <c r="R8638" s="1" t="s">
        <v>56</v>
      </c>
      <c r="T8638" s="1" t="s">
        <v>8175</v>
      </c>
      <c r="U8638" s="1" t="s">
        <v>59</v>
      </c>
      <c r="Y8638" s="1" t="s">
        <v>60</v>
      </c>
      <c r="Z8638" s="1" t="s">
        <v>60</v>
      </c>
      <c r="AD8638" s="1" t="s">
        <v>60</v>
      </c>
      <c r="AR8638" s="1" t="s">
        <v>60</v>
      </c>
      <c r="AT8638" s="1" t="s">
        <v>304</v>
      </c>
      <c r="AU8638" s="1" t="s">
        <v>304</v>
      </c>
      <c r="AV8638" s="1" t="s">
        <v>302</v>
      </c>
      <c r="AX8638" s="3" t="str">
        <f t="array" ref="AX8638">TEXTJOIN(", ", TRUE, IF(X8638:AS8638="Y", X$1:AS$1, IF(X8638:AS8638&lt;&gt;"", X$1:AS$1 &amp; ": " &amp; X8638:AS8638, "")))
</f>
        <v>Cocaine, Fentanyl, Ethanol, Any Opioid</v>
      </c>
    </row>
    <row r="8639">
      <c r="A8639" s="2">
        <v>41459.0</v>
      </c>
      <c r="B8639" s="1" t="s">
        <v>50</v>
      </c>
      <c r="C8639" s="1">
        <v>46.0</v>
      </c>
      <c r="D8639" s="1" t="s">
        <v>51</v>
      </c>
      <c r="E8639" s="1" t="s">
        <v>63</v>
      </c>
      <c r="G8639" s="1" t="s">
        <v>185</v>
      </c>
      <c r="H8639" s="1" t="s">
        <v>91</v>
      </c>
      <c r="J8639" s="1" t="s">
        <v>185</v>
      </c>
      <c r="L8639" s="1" t="s">
        <v>55</v>
      </c>
      <c r="M8639" s="1" t="s">
        <v>56</v>
      </c>
      <c r="N8639" s="1" t="s">
        <v>148</v>
      </c>
      <c r="O8639" s="1" t="s">
        <v>185</v>
      </c>
      <c r="P8639" s="1" t="s">
        <v>91</v>
      </c>
      <c r="R8639" s="1" t="s">
        <v>67</v>
      </c>
      <c r="T8639" s="1" t="s">
        <v>8176</v>
      </c>
      <c r="U8639" s="1" t="s">
        <v>59</v>
      </c>
      <c r="X8639" s="1" t="s">
        <v>60</v>
      </c>
      <c r="Z8639" s="1" t="s">
        <v>60</v>
      </c>
      <c r="AT8639" s="1" t="s">
        <v>188</v>
      </c>
      <c r="AU8639" s="1" t="s">
        <v>188</v>
      </c>
      <c r="AV8639" s="1" t="s">
        <v>189</v>
      </c>
      <c r="AX8639" s="3" t="str">
        <f t="array" ref="AX8639">TEXTJOIN(", ", TRUE, IF(X8639:AS8639="Y", X$1:AS$1, IF(X8639:AS8639&lt;&gt;"", X$1:AS$1 &amp; ": " &amp; X8639:AS8639, "")))
</f>
        <v>Heroin, Fentanyl</v>
      </c>
    </row>
    <row r="8640">
      <c r="A8640" s="4">
        <v>42287.0</v>
      </c>
      <c r="B8640" s="1" t="s">
        <v>86</v>
      </c>
      <c r="C8640" s="1">
        <v>29.0</v>
      </c>
      <c r="D8640" s="1" t="s">
        <v>51</v>
      </c>
      <c r="E8640" s="1" t="s">
        <v>63</v>
      </c>
      <c r="G8640" s="1" t="s">
        <v>397</v>
      </c>
      <c r="H8640" s="1" t="s">
        <v>103</v>
      </c>
      <c r="I8640" s="1" t="s">
        <v>55</v>
      </c>
      <c r="J8640" s="1" t="s">
        <v>103</v>
      </c>
      <c r="M8640" s="1" t="s">
        <v>177</v>
      </c>
      <c r="O8640" s="1" t="s">
        <v>397</v>
      </c>
      <c r="P8640" s="1" t="s">
        <v>103</v>
      </c>
      <c r="Q8640" s="1" t="s">
        <v>55</v>
      </c>
      <c r="R8640" s="1" t="s">
        <v>56</v>
      </c>
      <c r="T8640" s="1" t="s">
        <v>78</v>
      </c>
      <c r="U8640" s="1" t="s">
        <v>59</v>
      </c>
      <c r="W8640" s="1" t="s">
        <v>60</v>
      </c>
      <c r="X8640" s="1" t="s">
        <v>60</v>
      </c>
      <c r="AP8640" s="1" t="s">
        <v>60</v>
      </c>
      <c r="AR8640" s="1" t="s">
        <v>60</v>
      </c>
      <c r="AT8640" s="1" t="s">
        <v>399</v>
      </c>
      <c r="AU8640" s="1" t="s">
        <v>167</v>
      </c>
      <c r="AV8640" s="1" t="s">
        <v>709</v>
      </c>
      <c r="AX8640" s="3" t="str">
        <f t="array" ref="AX8640">TEXTJOIN(", ", TRUE, IF(X8640:AS8640="Y", X$1:AS$1, IF(X8640:AS8640&lt;&gt;"", X$1:AS$1 &amp; ": " &amp; X8640:AS8640, "")))
</f>
        <v>Heroin, Heroin/Morph/Codeine, Any Opioid</v>
      </c>
    </row>
    <row r="8641">
      <c r="A8641" s="2">
        <v>43316.0</v>
      </c>
      <c r="B8641" s="1" t="s">
        <v>50</v>
      </c>
      <c r="C8641" s="1">
        <v>48.0</v>
      </c>
      <c r="D8641" s="1" t="s">
        <v>51</v>
      </c>
      <c r="E8641" s="1" t="s">
        <v>63</v>
      </c>
      <c r="G8641" s="1" t="s">
        <v>120</v>
      </c>
      <c r="H8641" s="1" t="s">
        <v>121</v>
      </c>
      <c r="I8641" s="1" t="s">
        <v>55</v>
      </c>
      <c r="J8641" s="1" t="s">
        <v>120</v>
      </c>
      <c r="K8641" s="1" t="s">
        <v>121</v>
      </c>
      <c r="M8641" s="1" t="s">
        <v>56</v>
      </c>
      <c r="N8641" s="1" t="s">
        <v>136</v>
      </c>
      <c r="O8641" s="1" t="s">
        <v>120</v>
      </c>
      <c r="P8641" s="1" t="s">
        <v>121</v>
      </c>
      <c r="Q8641" s="1" t="s">
        <v>55</v>
      </c>
      <c r="R8641" s="1" t="s">
        <v>56</v>
      </c>
      <c r="T8641" s="1" t="s">
        <v>109</v>
      </c>
      <c r="U8641" s="1" t="s">
        <v>59</v>
      </c>
      <c r="Y8641" s="1" t="s">
        <v>60</v>
      </c>
      <c r="AT8641" s="1" t="s">
        <v>236</v>
      </c>
      <c r="AU8641" s="1" t="s">
        <v>236</v>
      </c>
      <c r="AV8641" s="1" t="s">
        <v>123</v>
      </c>
      <c r="AX8641" s="3" t="str">
        <f t="array" ref="AX8641">TEXTJOIN(", ", TRUE, IF(X8641:AS8641="Y", X$1:AS$1, IF(X8641:AS8641&lt;&gt;"", X$1:AS$1 &amp; ": " &amp; X8641:AS8641, "")))
</f>
        <v>Cocaine</v>
      </c>
    </row>
    <row r="8642">
      <c r="A8642" s="4">
        <v>41967.0</v>
      </c>
      <c r="B8642" s="1" t="s">
        <v>50</v>
      </c>
      <c r="C8642" s="1">
        <v>55.0</v>
      </c>
      <c r="D8642" s="1" t="s">
        <v>51</v>
      </c>
      <c r="E8642" s="1" t="s">
        <v>63</v>
      </c>
      <c r="G8642" s="1" t="s">
        <v>103</v>
      </c>
      <c r="J8642" s="1" t="s">
        <v>103</v>
      </c>
      <c r="L8642" s="1" t="s">
        <v>55</v>
      </c>
      <c r="M8642" s="1" t="s">
        <v>56</v>
      </c>
      <c r="N8642" s="1" t="s">
        <v>66</v>
      </c>
      <c r="O8642" s="1" t="s">
        <v>103</v>
      </c>
      <c r="P8642" s="1" t="s">
        <v>103</v>
      </c>
      <c r="R8642" s="1" t="s">
        <v>56</v>
      </c>
      <c r="T8642" s="1" t="s">
        <v>7660</v>
      </c>
      <c r="U8642" s="1" t="s">
        <v>59</v>
      </c>
      <c r="Y8642" s="1" t="s">
        <v>60</v>
      </c>
      <c r="AB8642" s="1" t="s">
        <v>60</v>
      </c>
      <c r="AC8642" s="1" t="s">
        <v>60</v>
      </c>
      <c r="AT8642" s="1" t="s">
        <v>167</v>
      </c>
      <c r="AU8642" s="1" t="s">
        <v>167</v>
      </c>
      <c r="AV8642" s="1" t="s">
        <v>168</v>
      </c>
      <c r="AX8642" s="3" t="str">
        <f t="array" ref="AX8642">TEXTJOIN(", ", TRUE, IF(X8642:AS8642="Y", X$1:AS$1, IF(X8642:AS8642&lt;&gt;"", X$1:AS$1 &amp; ": " &amp; X8642:AS8642, "")))
</f>
        <v>Cocaine, Oxycodone, Oxymorphone</v>
      </c>
    </row>
    <row r="8643">
      <c r="A8643" s="2">
        <v>43618.0</v>
      </c>
      <c r="B8643" s="1" t="s">
        <v>50</v>
      </c>
      <c r="C8643" s="1">
        <v>31.0</v>
      </c>
      <c r="D8643" s="1" t="s">
        <v>76</v>
      </c>
      <c r="E8643" s="1" t="s">
        <v>63</v>
      </c>
      <c r="G8643" s="1" t="s">
        <v>749</v>
      </c>
      <c r="H8643" s="1" t="s">
        <v>91</v>
      </c>
      <c r="I8643" s="1" t="s">
        <v>55</v>
      </c>
      <c r="J8643" s="1" t="s">
        <v>432</v>
      </c>
      <c r="K8643" s="1" t="s">
        <v>91</v>
      </c>
      <c r="L8643" s="1" t="s">
        <v>55</v>
      </c>
      <c r="M8643" s="1" t="s">
        <v>177</v>
      </c>
      <c r="N8643" s="1" t="s">
        <v>136</v>
      </c>
      <c r="O8643" s="1" t="s">
        <v>432</v>
      </c>
      <c r="P8643" s="1" t="s">
        <v>91</v>
      </c>
      <c r="Q8643" s="1" t="s">
        <v>55</v>
      </c>
      <c r="R8643" s="1" t="s">
        <v>44</v>
      </c>
      <c r="T8643" s="1" t="s">
        <v>8177</v>
      </c>
      <c r="U8643" s="1" t="s">
        <v>59</v>
      </c>
      <c r="Y8643" s="1" t="s">
        <v>60</v>
      </c>
      <c r="Z8643" s="1" t="s">
        <v>60</v>
      </c>
      <c r="AA8643" s="1" t="s">
        <v>60</v>
      </c>
      <c r="AF8643" s="1" t="s">
        <v>60</v>
      </c>
      <c r="AR8643" s="1" t="s">
        <v>60</v>
      </c>
      <c r="AS8643" s="1" t="s">
        <v>5542</v>
      </c>
      <c r="AT8643" s="1" t="s">
        <v>752</v>
      </c>
      <c r="AU8643" s="1" t="s">
        <v>434</v>
      </c>
      <c r="AV8643" s="1" t="s">
        <v>435</v>
      </c>
      <c r="AX8643" s="3" t="str">
        <f t="array" ref="AX8643">TEXTJOIN(", ", TRUE, IF(X8643:AS8643="Y", X$1:AS$1, IF(X8643:AS8643&lt;&gt;"", X$1:AS$1 &amp; ": " &amp; X8643:AS8643, "")))
</f>
        <v>Cocaine, Fentanyl, Fentanyl Analogue, Benzodiazepine, Any Opioid, Other: Xylazine, Bupren</v>
      </c>
    </row>
    <row r="8644">
      <c r="A8644" s="2">
        <v>41742.0</v>
      </c>
      <c r="B8644" s="1" t="s">
        <v>50</v>
      </c>
      <c r="C8644" s="1">
        <v>62.0</v>
      </c>
      <c r="D8644" s="1" t="s">
        <v>51</v>
      </c>
      <c r="E8644" s="1" t="s">
        <v>63</v>
      </c>
      <c r="G8644" s="1" t="s">
        <v>1085</v>
      </c>
      <c r="J8644" s="1" t="s">
        <v>1085</v>
      </c>
      <c r="L8644" s="1" t="s">
        <v>55</v>
      </c>
      <c r="M8644" s="1" t="s">
        <v>56</v>
      </c>
      <c r="N8644" s="1" t="s">
        <v>66</v>
      </c>
      <c r="O8644" s="1" t="s">
        <v>1085</v>
      </c>
      <c r="P8644" s="1" t="s">
        <v>103</v>
      </c>
      <c r="R8644" s="1" t="s">
        <v>56</v>
      </c>
      <c r="T8644" s="1" t="s">
        <v>4329</v>
      </c>
      <c r="U8644" s="1" t="s">
        <v>59</v>
      </c>
      <c r="X8644" s="1" t="s">
        <v>60</v>
      </c>
      <c r="AG8644" s="1" t="s">
        <v>60</v>
      </c>
      <c r="AT8644" s="1" t="s">
        <v>1087</v>
      </c>
      <c r="AU8644" s="1" t="s">
        <v>1087</v>
      </c>
      <c r="AV8644" s="1" t="s">
        <v>1888</v>
      </c>
      <c r="AX8644" s="3" t="str">
        <f t="array" ref="AX8644">TEXTJOIN(", ", TRUE, IF(X8644:AS8644="Y", X$1:AS$1, IF(X8644:AS8644&lt;&gt;"", X$1:AS$1 &amp; ": " &amp; X8644:AS8644, "")))
</f>
        <v>Heroin, Methadone</v>
      </c>
    </row>
    <row r="8645">
      <c r="A8645" s="2">
        <v>44438.0</v>
      </c>
      <c r="B8645" s="1" t="s">
        <v>50</v>
      </c>
      <c r="C8645" s="1">
        <v>56.0</v>
      </c>
      <c r="D8645" s="1" t="s">
        <v>51</v>
      </c>
      <c r="E8645" s="1" t="s">
        <v>502</v>
      </c>
      <c r="G8645" s="1" t="s">
        <v>82</v>
      </c>
      <c r="H8645" s="1" t="s">
        <v>54</v>
      </c>
      <c r="I8645" s="1" t="s">
        <v>55</v>
      </c>
      <c r="J8645" s="1" t="s">
        <v>82</v>
      </c>
      <c r="K8645" s="1" t="s">
        <v>54</v>
      </c>
      <c r="L8645" s="1" t="s">
        <v>55</v>
      </c>
      <c r="M8645" s="1" t="s">
        <v>820</v>
      </c>
      <c r="N8645" s="1" t="s">
        <v>119</v>
      </c>
      <c r="O8645" s="1" t="s">
        <v>82</v>
      </c>
      <c r="P8645" s="1" t="s">
        <v>54</v>
      </c>
      <c r="Q8645" s="1" t="s">
        <v>55</v>
      </c>
      <c r="R8645" s="1" t="s">
        <v>180</v>
      </c>
      <c r="T8645" s="1" t="s">
        <v>8178</v>
      </c>
      <c r="U8645" s="1" t="s">
        <v>59</v>
      </c>
      <c r="V8645" s="1" t="s">
        <v>725</v>
      </c>
      <c r="Z8645" s="1" t="s">
        <v>60</v>
      </c>
      <c r="AD8645" s="1" t="s">
        <v>60</v>
      </c>
      <c r="AR8645" s="1" t="s">
        <v>60</v>
      </c>
      <c r="AT8645" s="1" t="s">
        <v>329</v>
      </c>
      <c r="AU8645" s="1" t="s">
        <v>329</v>
      </c>
      <c r="AV8645" s="1" t="s">
        <v>85</v>
      </c>
      <c r="AX8645" s="3" t="str">
        <f t="array" ref="AX8645">TEXTJOIN(", ", TRUE, IF(X8645:AS8645="Y", X$1:AS$1, IF(X8645:AS8645&lt;&gt;"", X$1:AS$1 &amp; ": " &amp; X8645:AS8645, "")))
</f>
        <v>Fentanyl, Ethanol, Any Opioid</v>
      </c>
    </row>
    <row r="8646">
      <c r="A8646" s="2">
        <v>43278.0</v>
      </c>
      <c r="B8646" s="1" t="s">
        <v>50</v>
      </c>
      <c r="C8646" s="1">
        <v>59.0</v>
      </c>
      <c r="D8646" s="1" t="s">
        <v>51</v>
      </c>
      <c r="E8646" s="1" t="s">
        <v>52</v>
      </c>
      <c r="G8646" s="1" t="s">
        <v>488</v>
      </c>
      <c r="H8646" s="1" t="s">
        <v>91</v>
      </c>
      <c r="I8646" s="1" t="s">
        <v>55</v>
      </c>
      <c r="J8646" s="1" t="s">
        <v>91</v>
      </c>
      <c r="K8646" s="1" t="s">
        <v>91</v>
      </c>
      <c r="M8646" s="1" t="s">
        <v>522</v>
      </c>
      <c r="N8646" s="1" t="s">
        <v>119</v>
      </c>
      <c r="O8646" s="1" t="s">
        <v>91</v>
      </c>
      <c r="P8646" s="1" t="s">
        <v>91</v>
      </c>
      <c r="Q8646" s="1" t="s">
        <v>55</v>
      </c>
      <c r="R8646" s="1" t="s">
        <v>44</v>
      </c>
      <c r="T8646" s="1" t="s">
        <v>1335</v>
      </c>
      <c r="U8646" s="1" t="s">
        <v>59</v>
      </c>
      <c r="Z8646" s="1" t="s">
        <v>60</v>
      </c>
      <c r="AD8646" s="1" t="s">
        <v>60</v>
      </c>
      <c r="AR8646" s="1" t="s">
        <v>60</v>
      </c>
      <c r="AT8646" s="1" t="s">
        <v>492</v>
      </c>
      <c r="AU8646" s="1" t="s">
        <v>110</v>
      </c>
      <c r="AV8646" s="1" t="s">
        <v>111</v>
      </c>
      <c r="AX8646" s="3" t="str">
        <f t="array" ref="AX8646">TEXTJOIN(", ", TRUE, IF(X8646:AS8646="Y", X$1:AS$1, IF(X8646:AS8646&lt;&gt;"", X$1:AS$1 &amp; ": " &amp; X8646:AS8646, "")))
</f>
        <v>Fentanyl, Ethanol, Any Opioid</v>
      </c>
    </row>
    <row r="8647">
      <c r="A8647" s="4">
        <v>42295.0</v>
      </c>
      <c r="B8647" s="1" t="s">
        <v>86</v>
      </c>
      <c r="C8647" s="1">
        <v>55.0</v>
      </c>
      <c r="D8647" s="1" t="s">
        <v>76</v>
      </c>
      <c r="E8647" s="1" t="s">
        <v>63</v>
      </c>
      <c r="G8647" s="1" t="s">
        <v>103</v>
      </c>
      <c r="H8647" s="1" t="s">
        <v>103</v>
      </c>
      <c r="I8647" s="1" t="s">
        <v>55</v>
      </c>
      <c r="J8647" s="1" t="s">
        <v>103</v>
      </c>
      <c r="M8647" s="1" t="s">
        <v>56</v>
      </c>
      <c r="O8647" s="1" t="s">
        <v>103</v>
      </c>
      <c r="P8647" s="1" t="s">
        <v>103</v>
      </c>
      <c r="Q8647" s="1" t="s">
        <v>55</v>
      </c>
      <c r="R8647" s="1" t="s">
        <v>56</v>
      </c>
      <c r="T8647" s="1" t="s">
        <v>8179</v>
      </c>
      <c r="U8647" s="1" t="s">
        <v>59</v>
      </c>
      <c r="AF8647" s="1" t="s">
        <v>60</v>
      </c>
      <c r="AG8647" s="1" t="s">
        <v>60</v>
      </c>
      <c r="AR8647" s="1" t="s">
        <v>60</v>
      </c>
      <c r="AT8647" s="1" t="s">
        <v>167</v>
      </c>
      <c r="AU8647" s="1" t="s">
        <v>167</v>
      </c>
      <c r="AV8647" s="1" t="s">
        <v>168</v>
      </c>
      <c r="AX8647" s="3" t="str">
        <f t="array" ref="AX8647">TEXTJOIN(", ", TRUE, IF(X8647:AS8647="Y", X$1:AS$1, IF(X8647:AS8647&lt;&gt;"", X$1:AS$1 &amp; ": " &amp; X8647:AS8647, "")))
</f>
        <v>Benzodiazepine, Methadone, Any Opioid</v>
      </c>
    </row>
    <row r="8648">
      <c r="A8648" s="2">
        <v>44063.0</v>
      </c>
      <c r="B8648" s="1" t="s">
        <v>50</v>
      </c>
      <c r="C8648" s="1">
        <v>39.0</v>
      </c>
      <c r="D8648" s="1" t="s">
        <v>51</v>
      </c>
      <c r="E8648" s="1" t="s">
        <v>63</v>
      </c>
      <c r="J8648" s="1" t="s">
        <v>271</v>
      </c>
      <c r="K8648" s="1" t="s">
        <v>91</v>
      </c>
      <c r="L8648" s="1" t="s">
        <v>55</v>
      </c>
      <c r="M8648" s="1" t="s">
        <v>820</v>
      </c>
      <c r="N8648" s="1" t="s">
        <v>136</v>
      </c>
      <c r="O8648" s="1" t="s">
        <v>271</v>
      </c>
      <c r="P8648" s="1" t="s">
        <v>91</v>
      </c>
      <c r="Q8648" s="1" t="s">
        <v>55</v>
      </c>
      <c r="R8648" s="1" t="s">
        <v>44</v>
      </c>
      <c r="T8648" s="1" t="s">
        <v>2378</v>
      </c>
      <c r="U8648" s="1" t="s">
        <v>59</v>
      </c>
      <c r="Z8648" s="1" t="s">
        <v>60</v>
      </c>
      <c r="AJ8648" s="1" t="s">
        <v>60</v>
      </c>
      <c r="AR8648" s="1" t="s">
        <v>60</v>
      </c>
      <c r="AT8648" s="1" t="s">
        <v>62</v>
      </c>
      <c r="AU8648" s="1" t="s">
        <v>274</v>
      </c>
      <c r="AV8648" s="1" t="s">
        <v>275</v>
      </c>
      <c r="AX8648" s="3" t="str">
        <f t="array" ref="AX8648">TEXTJOIN(", ", TRUE, IF(X8648:AS8648="Y", X$1:AS$1, IF(X8648:AS8648&lt;&gt;"", X$1:AS$1 &amp; ": " &amp; X8648:AS8648, "")))
</f>
        <v>Fentanyl, Tramad, Any Opioid</v>
      </c>
    </row>
    <row r="8649">
      <c r="A8649" s="2">
        <v>42546.0</v>
      </c>
      <c r="B8649" s="1" t="s">
        <v>50</v>
      </c>
      <c r="C8649" s="1">
        <v>28.0</v>
      </c>
      <c r="D8649" s="1" t="s">
        <v>51</v>
      </c>
      <c r="E8649" s="1" t="s">
        <v>63</v>
      </c>
      <c r="F8649" s="1" t="s">
        <v>137</v>
      </c>
      <c r="J8649" s="1" t="s">
        <v>82</v>
      </c>
      <c r="M8649" s="1" t="s">
        <v>56</v>
      </c>
      <c r="N8649" s="1" t="s">
        <v>136</v>
      </c>
      <c r="O8649" s="1" t="s">
        <v>82</v>
      </c>
      <c r="R8649" s="1" t="s">
        <v>44</v>
      </c>
      <c r="S8649" s="1" t="s">
        <v>1159</v>
      </c>
      <c r="T8649" s="1" t="s">
        <v>6469</v>
      </c>
      <c r="U8649" s="1" t="s">
        <v>59</v>
      </c>
      <c r="Z8649" s="1" t="s">
        <v>60</v>
      </c>
      <c r="AD8649" s="1" t="s">
        <v>60</v>
      </c>
      <c r="AR8649" s="1" t="s">
        <v>60</v>
      </c>
      <c r="AT8649" s="1" t="s">
        <v>62</v>
      </c>
      <c r="AU8649" s="1" t="s">
        <v>329</v>
      </c>
      <c r="AV8649" s="1" t="s">
        <v>85</v>
      </c>
      <c r="AX8649" s="3" t="str">
        <f t="array" ref="AX8649">TEXTJOIN(", ", TRUE, IF(X8649:AS8649="Y", X$1:AS$1, IF(X8649:AS8649&lt;&gt;"", X$1:AS$1 &amp; ": " &amp; X8649:AS8649, "")))
</f>
        <v>Fentanyl, Ethanol, Any Opioid</v>
      </c>
    </row>
    <row r="8650">
      <c r="A8650" s="2">
        <v>43047.0</v>
      </c>
      <c r="B8650" s="1" t="s">
        <v>86</v>
      </c>
      <c r="C8650" s="1">
        <v>50.0</v>
      </c>
      <c r="D8650" s="1" t="s">
        <v>51</v>
      </c>
      <c r="E8650" s="1" t="s">
        <v>63</v>
      </c>
      <c r="F8650" s="1" t="s">
        <v>137</v>
      </c>
      <c r="G8650" s="1" t="s">
        <v>91</v>
      </c>
      <c r="H8650" s="1" t="s">
        <v>91</v>
      </c>
      <c r="I8650" s="1" t="s">
        <v>55</v>
      </c>
      <c r="J8650" s="1" t="s">
        <v>91</v>
      </c>
      <c r="K8650" s="1" t="s">
        <v>91</v>
      </c>
      <c r="L8650" s="1" t="s">
        <v>55</v>
      </c>
      <c r="M8650" s="1" t="s">
        <v>56</v>
      </c>
      <c r="N8650" s="1" t="s">
        <v>136</v>
      </c>
      <c r="O8650" s="1" t="s">
        <v>91</v>
      </c>
      <c r="P8650" s="1" t="s">
        <v>91</v>
      </c>
      <c r="Q8650" s="1" t="s">
        <v>55</v>
      </c>
      <c r="R8650" s="1" t="s">
        <v>56</v>
      </c>
      <c r="T8650" s="1" t="s">
        <v>83</v>
      </c>
      <c r="U8650" s="1" t="s">
        <v>59</v>
      </c>
      <c r="Z8650" s="1" t="s">
        <v>60</v>
      </c>
      <c r="AT8650" s="1" t="s">
        <v>110</v>
      </c>
      <c r="AU8650" s="1" t="s">
        <v>110</v>
      </c>
      <c r="AV8650" s="1" t="s">
        <v>111</v>
      </c>
      <c r="AX8650" s="3" t="str">
        <f t="array" ref="AX8650">TEXTJOIN(", ", TRUE, IF(X8650:AS8650="Y", X$1:AS$1, IF(X8650:AS8650&lt;&gt;"", X$1:AS$1 &amp; ": " &amp; X8650:AS8650, "")))
</f>
        <v>Fentanyl</v>
      </c>
    </row>
    <row r="8651">
      <c r="A8651" s="2">
        <v>43542.0</v>
      </c>
      <c r="B8651" s="1" t="s">
        <v>50</v>
      </c>
      <c r="C8651" s="1">
        <v>36.0</v>
      </c>
      <c r="D8651" s="1" t="s">
        <v>51</v>
      </c>
      <c r="E8651" s="1" t="s">
        <v>63</v>
      </c>
      <c r="G8651" s="1" t="s">
        <v>455</v>
      </c>
      <c r="H8651" s="1" t="s">
        <v>103</v>
      </c>
      <c r="I8651" s="1" t="s">
        <v>55</v>
      </c>
      <c r="J8651" s="1" t="s">
        <v>455</v>
      </c>
      <c r="K8651" s="1" t="s">
        <v>103</v>
      </c>
      <c r="L8651" s="1" t="s">
        <v>55</v>
      </c>
      <c r="M8651" s="1" t="s">
        <v>56</v>
      </c>
      <c r="N8651" s="1" t="s">
        <v>136</v>
      </c>
      <c r="O8651" s="1" t="s">
        <v>455</v>
      </c>
      <c r="P8651" s="1" t="s">
        <v>103</v>
      </c>
      <c r="Q8651" s="1" t="s">
        <v>55</v>
      </c>
      <c r="R8651" s="1" t="s">
        <v>56</v>
      </c>
      <c r="T8651" s="1" t="s">
        <v>8180</v>
      </c>
      <c r="U8651" s="1" t="s">
        <v>59</v>
      </c>
      <c r="Z8651" s="1" t="s">
        <v>60</v>
      </c>
      <c r="AB8651" s="1" t="s">
        <v>60</v>
      </c>
      <c r="AD8651" s="1" t="s">
        <v>60</v>
      </c>
      <c r="AR8651" s="1" t="s">
        <v>60</v>
      </c>
      <c r="AT8651" s="1" t="s">
        <v>457</v>
      </c>
      <c r="AU8651" s="1" t="s">
        <v>457</v>
      </c>
      <c r="AV8651" s="1" t="s">
        <v>458</v>
      </c>
      <c r="AX8651" s="3" t="str">
        <f t="array" ref="AX8651">TEXTJOIN(", ", TRUE, IF(X8651:AS8651="Y", X$1:AS$1, IF(X8651:AS8651&lt;&gt;"", X$1:AS$1 &amp; ": " &amp; X8651:AS8651, "")))
</f>
        <v>Fentanyl, Oxycodone, Ethanol, Any Opioid</v>
      </c>
    </row>
    <row r="8652">
      <c r="A8652" s="2">
        <v>42680.0</v>
      </c>
      <c r="B8652" s="1" t="s">
        <v>50</v>
      </c>
      <c r="C8652" s="1">
        <v>58.0</v>
      </c>
      <c r="D8652" s="1" t="s">
        <v>51</v>
      </c>
      <c r="E8652" s="1" t="s">
        <v>63</v>
      </c>
      <c r="G8652" s="1" t="s">
        <v>91</v>
      </c>
      <c r="H8652" s="1" t="s">
        <v>91</v>
      </c>
      <c r="I8652" s="1" t="s">
        <v>55</v>
      </c>
      <c r="J8652" s="1" t="s">
        <v>91</v>
      </c>
      <c r="M8652" s="1" t="s">
        <v>56</v>
      </c>
      <c r="N8652" s="1" t="s">
        <v>136</v>
      </c>
      <c r="O8652" s="1" t="s">
        <v>91</v>
      </c>
      <c r="R8652" s="1" t="s">
        <v>56</v>
      </c>
      <c r="T8652" s="1" t="s">
        <v>8181</v>
      </c>
      <c r="U8652" s="1" t="s">
        <v>59</v>
      </c>
      <c r="W8652" s="1" t="s">
        <v>60</v>
      </c>
      <c r="X8652" s="1" t="s">
        <v>60</v>
      </c>
      <c r="Z8652" s="1" t="s">
        <v>60</v>
      </c>
      <c r="AP8652" s="1" t="s">
        <v>60</v>
      </c>
      <c r="AR8652" s="1" t="s">
        <v>60</v>
      </c>
      <c r="AS8652" s="1" t="s">
        <v>243</v>
      </c>
      <c r="AT8652" s="1" t="s">
        <v>110</v>
      </c>
      <c r="AU8652" s="1" t="s">
        <v>110</v>
      </c>
      <c r="AV8652" s="1" t="s">
        <v>111</v>
      </c>
      <c r="AX8652" s="3" t="str">
        <f t="array" ref="AX8652">TEXTJOIN(", ", TRUE, IF(X8652:AS8652="Y", X$1:AS$1, IF(X8652:AS8652&lt;&gt;"", X$1:AS$1 &amp; ": " &amp; X8652:AS8652, "")))
</f>
        <v>Heroin, Fentanyl, Heroin/Morph/Codeine, Any Opioid, Other: HYDROMORPH</v>
      </c>
    </row>
    <row r="8653">
      <c r="A8653" s="2">
        <v>43733.0</v>
      </c>
      <c r="B8653" s="1" t="s">
        <v>50</v>
      </c>
      <c r="C8653" s="1">
        <v>42.0</v>
      </c>
      <c r="D8653" s="1" t="s">
        <v>51</v>
      </c>
      <c r="E8653" s="1" t="s">
        <v>63</v>
      </c>
      <c r="G8653" s="1" t="s">
        <v>488</v>
      </c>
      <c r="H8653" s="1" t="s">
        <v>91</v>
      </c>
      <c r="I8653" s="1" t="s">
        <v>55</v>
      </c>
      <c r="J8653" s="1" t="s">
        <v>1853</v>
      </c>
      <c r="K8653" s="1" t="s">
        <v>263</v>
      </c>
      <c r="L8653" s="1" t="s">
        <v>55</v>
      </c>
      <c r="M8653" s="1" t="s">
        <v>1561</v>
      </c>
      <c r="N8653" s="1" t="s">
        <v>155</v>
      </c>
      <c r="O8653" s="1" t="s">
        <v>1853</v>
      </c>
      <c r="P8653" s="1" t="s">
        <v>263</v>
      </c>
      <c r="Q8653" s="1" t="s">
        <v>55</v>
      </c>
      <c r="R8653" s="1" t="s">
        <v>44</v>
      </c>
      <c r="T8653" s="1" t="s">
        <v>2274</v>
      </c>
      <c r="U8653" s="1" t="s">
        <v>59</v>
      </c>
      <c r="Z8653" s="1" t="s">
        <v>60</v>
      </c>
      <c r="AD8653" s="1" t="s">
        <v>60</v>
      </c>
      <c r="AR8653" s="1" t="s">
        <v>60</v>
      </c>
      <c r="AT8653" s="1" t="s">
        <v>492</v>
      </c>
      <c r="AU8653" s="1" t="s">
        <v>1855</v>
      </c>
      <c r="AV8653" s="1" t="s">
        <v>1856</v>
      </c>
      <c r="AX8653" s="3" t="str">
        <f t="array" ref="AX8653">TEXTJOIN(", ", TRUE, IF(X8653:AS8653="Y", X$1:AS$1, IF(X8653:AS8653&lt;&gt;"", X$1:AS$1 &amp; ": " &amp; X8653:AS8653, "")))
</f>
        <v>Fentanyl, Ethanol, Any Opioid</v>
      </c>
    </row>
    <row r="8654">
      <c r="A8654" s="2">
        <v>42925.0</v>
      </c>
      <c r="B8654" s="1" t="s">
        <v>86</v>
      </c>
      <c r="C8654" s="1">
        <v>50.0</v>
      </c>
      <c r="D8654" s="1" t="s">
        <v>51</v>
      </c>
      <c r="E8654" s="1" t="s">
        <v>63</v>
      </c>
      <c r="F8654" s="1" t="s">
        <v>137</v>
      </c>
      <c r="G8654" s="1" t="s">
        <v>160</v>
      </c>
      <c r="H8654" s="1" t="s">
        <v>54</v>
      </c>
      <c r="I8654" s="1" t="s">
        <v>55</v>
      </c>
      <c r="J8654" s="1" t="s">
        <v>82</v>
      </c>
      <c r="K8654" s="1" t="s">
        <v>54</v>
      </c>
      <c r="L8654" s="1" t="s">
        <v>55</v>
      </c>
      <c r="M8654" s="1" t="s">
        <v>3251</v>
      </c>
      <c r="N8654" s="1" t="s">
        <v>136</v>
      </c>
      <c r="O8654" s="1" t="s">
        <v>82</v>
      </c>
      <c r="P8654" s="1" t="s">
        <v>54</v>
      </c>
      <c r="Q8654" s="1" t="s">
        <v>55</v>
      </c>
      <c r="R8654" s="1" t="s">
        <v>67</v>
      </c>
      <c r="T8654" s="1" t="s">
        <v>421</v>
      </c>
      <c r="U8654" s="1" t="s">
        <v>59</v>
      </c>
      <c r="X8654" s="1" t="s">
        <v>60</v>
      </c>
      <c r="Z8654" s="1" t="s">
        <v>60</v>
      </c>
      <c r="AT8654" s="1" t="s">
        <v>163</v>
      </c>
      <c r="AU8654" s="1" t="s">
        <v>329</v>
      </c>
      <c r="AV8654" s="1" t="s">
        <v>85</v>
      </c>
      <c r="AX8654" s="3" t="str">
        <f t="array" ref="AX8654">TEXTJOIN(", ", TRUE, IF(X8654:AS8654="Y", X$1:AS$1, IF(X8654:AS8654&lt;&gt;"", X$1:AS$1 &amp; ": " &amp; X8654:AS8654, "")))
</f>
        <v>Heroin, Fentanyl</v>
      </c>
    </row>
    <row r="8655">
      <c r="A8655" s="2">
        <v>43543.0</v>
      </c>
      <c r="B8655" s="1" t="s">
        <v>50</v>
      </c>
      <c r="C8655" s="1">
        <v>36.0</v>
      </c>
      <c r="D8655" s="1" t="s">
        <v>76</v>
      </c>
      <c r="E8655" s="1" t="s">
        <v>63</v>
      </c>
      <c r="G8655" s="1" t="s">
        <v>185</v>
      </c>
      <c r="H8655" s="1" t="s">
        <v>91</v>
      </c>
      <c r="I8655" s="1" t="s">
        <v>55</v>
      </c>
      <c r="J8655" s="1" t="s">
        <v>143</v>
      </c>
      <c r="K8655" s="1" t="s">
        <v>91</v>
      </c>
      <c r="L8655" s="1" t="s">
        <v>55</v>
      </c>
      <c r="M8655" s="1" t="s">
        <v>56</v>
      </c>
      <c r="N8655" s="1" t="s">
        <v>104</v>
      </c>
      <c r="O8655" s="1" t="s">
        <v>143</v>
      </c>
      <c r="P8655" s="1" t="s">
        <v>91</v>
      </c>
      <c r="Q8655" s="1" t="s">
        <v>55</v>
      </c>
      <c r="R8655" s="1" t="s">
        <v>56</v>
      </c>
      <c r="T8655" s="1" t="s">
        <v>8182</v>
      </c>
      <c r="U8655" s="1" t="s">
        <v>59</v>
      </c>
      <c r="AF8655" s="1" t="s">
        <v>60</v>
      </c>
      <c r="AG8655" s="1" t="s">
        <v>60</v>
      </c>
      <c r="AH8655" s="1" t="s">
        <v>60</v>
      </c>
      <c r="AR8655" s="1" t="s">
        <v>60</v>
      </c>
      <c r="AT8655" s="1" t="s">
        <v>188</v>
      </c>
      <c r="AU8655" s="1" t="s">
        <v>145</v>
      </c>
      <c r="AV8655" s="1" t="s">
        <v>146</v>
      </c>
      <c r="AX8655" s="3" t="str">
        <f t="array" ref="AX8655">TEXTJOIN(", ", TRUE, IF(X8655:AS8655="Y", X$1:AS$1, IF(X8655:AS8655&lt;&gt;"", X$1:AS$1 &amp; ": " &amp; X8655:AS8655, "")))
</f>
        <v>Benzodiazepine, Methadone, Meth/Amphetamine, Any Opioid</v>
      </c>
    </row>
    <row r="8656">
      <c r="A8656" s="2">
        <v>43604.0</v>
      </c>
      <c r="B8656" s="1" t="s">
        <v>50</v>
      </c>
      <c r="C8656" s="1">
        <v>47.0</v>
      </c>
      <c r="D8656" s="1" t="s">
        <v>76</v>
      </c>
      <c r="E8656" s="1" t="s">
        <v>63</v>
      </c>
      <c r="G8656" s="1" t="s">
        <v>82</v>
      </c>
      <c r="H8656" s="1" t="s">
        <v>54</v>
      </c>
      <c r="I8656" s="1" t="s">
        <v>55</v>
      </c>
      <c r="J8656" s="1" t="s">
        <v>82</v>
      </c>
      <c r="K8656" s="1" t="s">
        <v>54</v>
      </c>
      <c r="L8656" s="1" t="s">
        <v>55</v>
      </c>
      <c r="M8656" s="1" t="s">
        <v>56</v>
      </c>
      <c r="N8656" s="1" t="s">
        <v>136</v>
      </c>
      <c r="O8656" s="1" t="s">
        <v>82</v>
      </c>
      <c r="P8656" s="1" t="s">
        <v>54</v>
      </c>
      <c r="Q8656" s="1" t="s">
        <v>55</v>
      </c>
      <c r="R8656" s="1" t="s">
        <v>56</v>
      </c>
      <c r="T8656" s="1" t="s">
        <v>8183</v>
      </c>
      <c r="U8656" s="1" t="s">
        <v>59</v>
      </c>
      <c r="Z8656" s="1" t="s">
        <v>60</v>
      </c>
      <c r="AR8656" s="1" t="s">
        <v>60</v>
      </c>
      <c r="AT8656" s="1" t="s">
        <v>329</v>
      </c>
      <c r="AU8656" s="1" t="s">
        <v>329</v>
      </c>
      <c r="AV8656" s="1" t="s">
        <v>85</v>
      </c>
      <c r="AX8656" s="3" t="str">
        <f t="array" ref="AX8656">TEXTJOIN(", ", TRUE, IF(X8656:AS8656="Y", X$1:AS$1, IF(X8656:AS8656&lt;&gt;"", X$1:AS$1 &amp; ": " &amp; X8656:AS8656, "")))
</f>
        <v>Fentanyl, Any Opioid</v>
      </c>
    </row>
    <row r="8657">
      <c r="A8657" s="2">
        <v>44299.0</v>
      </c>
      <c r="B8657" s="1" t="s">
        <v>50</v>
      </c>
      <c r="C8657" s="1">
        <v>38.0</v>
      </c>
      <c r="D8657" s="1" t="s">
        <v>76</v>
      </c>
      <c r="E8657" s="1" t="s">
        <v>63</v>
      </c>
      <c r="G8657" s="1" t="s">
        <v>271</v>
      </c>
      <c r="H8657" s="1" t="s">
        <v>91</v>
      </c>
      <c r="I8657" s="1" t="s">
        <v>55</v>
      </c>
      <c r="J8657" s="1" t="s">
        <v>271</v>
      </c>
      <c r="K8657" s="1" t="s">
        <v>91</v>
      </c>
      <c r="L8657" s="1" t="s">
        <v>55</v>
      </c>
      <c r="M8657" s="1" t="s">
        <v>56</v>
      </c>
      <c r="N8657" s="1" t="s">
        <v>136</v>
      </c>
      <c r="O8657" s="1" t="s">
        <v>271</v>
      </c>
      <c r="P8657" s="1" t="s">
        <v>91</v>
      </c>
      <c r="Q8657" s="1" t="s">
        <v>55</v>
      </c>
      <c r="R8657" s="1" t="s">
        <v>56</v>
      </c>
      <c r="T8657" s="1" t="s">
        <v>8184</v>
      </c>
      <c r="U8657" s="1" t="s">
        <v>59</v>
      </c>
      <c r="Z8657" s="1" t="s">
        <v>60</v>
      </c>
      <c r="AD8657" s="1" t="s">
        <v>60</v>
      </c>
      <c r="AM8657" s="1" t="s">
        <v>60</v>
      </c>
      <c r="AN8657" s="1" t="s">
        <v>60</v>
      </c>
      <c r="AR8657" s="1" t="s">
        <v>60</v>
      </c>
      <c r="AT8657" s="1" t="s">
        <v>274</v>
      </c>
      <c r="AU8657" s="1" t="s">
        <v>274</v>
      </c>
      <c r="AV8657" s="1" t="s">
        <v>275</v>
      </c>
      <c r="AX8657" s="3" t="str">
        <f t="array" ref="AX8657">TEXTJOIN(", ", TRUE, IF(X8657:AS8657="Y", X$1:AS$1, IF(X8657:AS8657&lt;&gt;"", X$1:AS$1 &amp; ": " &amp; X8657:AS8657, "")))
</f>
        <v>Fentanyl, Ethanol, Xylazine, Gabapentin, Any Opioid</v>
      </c>
    </row>
    <row r="8658">
      <c r="A8658" s="4">
        <v>41272.0</v>
      </c>
      <c r="B8658" s="1" t="s">
        <v>50</v>
      </c>
      <c r="C8658" s="1">
        <v>30.0</v>
      </c>
      <c r="D8658" s="1" t="s">
        <v>51</v>
      </c>
      <c r="E8658" s="1" t="s">
        <v>63</v>
      </c>
      <c r="G8658" s="1" t="s">
        <v>967</v>
      </c>
      <c r="H8658" s="1" t="s">
        <v>103</v>
      </c>
      <c r="J8658" s="1" t="s">
        <v>256</v>
      </c>
      <c r="L8658" s="1" t="s">
        <v>55</v>
      </c>
      <c r="M8658" s="1" t="s">
        <v>56</v>
      </c>
      <c r="N8658" s="1" t="s">
        <v>66</v>
      </c>
      <c r="O8658" s="1" t="s">
        <v>256</v>
      </c>
      <c r="P8658" s="1" t="s">
        <v>103</v>
      </c>
      <c r="R8658" s="1" t="s">
        <v>67</v>
      </c>
      <c r="T8658" s="1" t="s">
        <v>8185</v>
      </c>
      <c r="U8658" s="1" t="s">
        <v>59</v>
      </c>
      <c r="Y8658" s="1" t="s">
        <v>60</v>
      </c>
      <c r="AB8658" s="1" t="s">
        <v>60</v>
      </c>
      <c r="AT8658" s="1" t="s">
        <v>969</v>
      </c>
      <c r="AU8658" s="1" t="s">
        <v>282</v>
      </c>
      <c r="AV8658" s="1" t="s">
        <v>260</v>
      </c>
      <c r="AX8658" s="3" t="str">
        <f t="array" ref="AX8658">TEXTJOIN(", ", TRUE, IF(X8658:AS8658="Y", X$1:AS$1, IF(X8658:AS8658&lt;&gt;"", X$1:AS$1 &amp; ": " &amp; X8658:AS8658, "")))
</f>
        <v>Cocaine, Oxycodone</v>
      </c>
    </row>
    <row r="8659">
      <c r="A8659" s="2">
        <v>43931.0</v>
      </c>
      <c r="B8659" s="1" t="s">
        <v>50</v>
      </c>
      <c r="C8659" s="1">
        <v>65.0</v>
      </c>
      <c r="D8659" s="1" t="s">
        <v>51</v>
      </c>
      <c r="E8659" s="1" t="s">
        <v>63</v>
      </c>
      <c r="G8659" s="1" t="s">
        <v>300</v>
      </c>
      <c r="H8659" s="1" t="s">
        <v>299</v>
      </c>
      <c r="I8659" s="1" t="s">
        <v>55</v>
      </c>
      <c r="J8659" s="1" t="s">
        <v>300</v>
      </c>
      <c r="K8659" s="1" t="s">
        <v>299</v>
      </c>
      <c r="L8659" s="1" t="s">
        <v>55</v>
      </c>
      <c r="M8659" s="1" t="s">
        <v>56</v>
      </c>
      <c r="N8659" s="1" t="s">
        <v>93</v>
      </c>
      <c r="O8659" s="1" t="s">
        <v>300</v>
      </c>
      <c r="P8659" s="1" t="s">
        <v>299</v>
      </c>
      <c r="Q8659" s="1" t="s">
        <v>55</v>
      </c>
      <c r="R8659" s="1" t="s">
        <v>56</v>
      </c>
      <c r="T8659" s="1" t="s">
        <v>8186</v>
      </c>
      <c r="U8659" s="1" t="s">
        <v>59</v>
      </c>
      <c r="Z8659" s="1" t="s">
        <v>60</v>
      </c>
      <c r="AA8659" s="1" t="s">
        <v>60</v>
      </c>
      <c r="AF8659" s="1" t="s">
        <v>60</v>
      </c>
      <c r="AM8659" s="1" t="s">
        <v>60</v>
      </c>
      <c r="AR8659" s="1" t="s">
        <v>60</v>
      </c>
      <c r="AT8659" s="1" t="s">
        <v>304</v>
      </c>
      <c r="AU8659" s="1" t="s">
        <v>304</v>
      </c>
      <c r="AV8659" s="1" t="s">
        <v>302</v>
      </c>
      <c r="AX8659" s="3" t="str">
        <f t="array" ref="AX8659">TEXTJOIN(", ", TRUE, IF(X8659:AS8659="Y", X$1:AS$1, IF(X8659:AS8659&lt;&gt;"", X$1:AS$1 &amp; ": " &amp; X8659:AS8659, "")))
</f>
        <v>Fentanyl, Fentanyl Analogue, Benzodiazepine, Xylazine, Any Opioid</v>
      </c>
    </row>
    <row r="8660">
      <c r="A8660" s="4">
        <v>43791.0</v>
      </c>
      <c r="B8660" s="1" t="s">
        <v>50</v>
      </c>
      <c r="C8660" s="1">
        <v>39.0</v>
      </c>
      <c r="D8660" s="1" t="s">
        <v>51</v>
      </c>
      <c r="E8660" s="1" t="s">
        <v>63</v>
      </c>
      <c r="G8660" s="1" t="s">
        <v>521</v>
      </c>
      <c r="H8660" s="1" t="s">
        <v>103</v>
      </c>
      <c r="I8660" s="1" t="s">
        <v>55</v>
      </c>
      <c r="J8660" s="1" t="s">
        <v>521</v>
      </c>
      <c r="K8660" s="1" t="s">
        <v>103</v>
      </c>
      <c r="L8660" s="1" t="s">
        <v>55</v>
      </c>
      <c r="M8660" s="1" t="s">
        <v>56</v>
      </c>
      <c r="N8660" s="1" t="s">
        <v>136</v>
      </c>
      <c r="O8660" s="1" t="s">
        <v>521</v>
      </c>
      <c r="P8660" s="1" t="s">
        <v>103</v>
      </c>
      <c r="Q8660" s="1" t="s">
        <v>55</v>
      </c>
      <c r="R8660" s="1" t="s">
        <v>56</v>
      </c>
      <c r="T8660" s="1" t="s">
        <v>8187</v>
      </c>
      <c r="U8660" s="1" t="s">
        <v>59</v>
      </c>
      <c r="X8660" s="1" t="s">
        <v>60</v>
      </c>
      <c r="Z8660" s="1" t="s">
        <v>60</v>
      </c>
      <c r="AF8660" s="1" t="s">
        <v>60</v>
      </c>
      <c r="AH8660" s="1" t="s">
        <v>60</v>
      </c>
      <c r="AP8660" s="1" t="s">
        <v>60</v>
      </c>
      <c r="AR8660" s="1" t="s">
        <v>60</v>
      </c>
      <c r="AT8660" s="1" t="s">
        <v>524</v>
      </c>
      <c r="AU8660" s="1" t="s">
        <v>524</v>
      </c>
      <c r="AV8660" s="1" t="s">
        <v>1355</v>
      </c>
      <c r="AX8660" s="3" t="str">
        <f t="array" ref="AX8660">TEXTJOIN(", ", TRUE, IF(X8660:AS8660="Y", X$1:AS$1, IF(X8660:AS8660&lt;&gt;"", X$1:AS$1 &amp; ": " &amp; X8660:AS8660, "")))
</f>
        <v>Heroin, Fentanyl, Benzodiazepine, Meth/Amphetamine, Heroin/Morph/Codeine, Any Opioid</v>
      </c>
    </row>
    <row r="8661">
      <c r="A8661" s="4">
        <v>43385.0</v>
      </c>
      <c r="B8661" s="1" t="s">
        <v>50</v>
      </c>
      <c r="C8661" s="1">
        <v>55.0</v>
      </c>
      <c r="D8661" s="1" t="s">
        <v>51</v>
      </c>
      <c r="E8661" s="1" t="s">
        <v>63</v>
      </c>
      <c r="G8661" s="1" t="s">
        <v>185</v>
      </c>
      <c r="H8661" s="1" t="s">
        <v>91</v>
      </c>
      <c r="I8661" s="1" t="s">
        <v>55</v>
      </c>
      <c r="J8661" s="1" t="s">
        <v>185</v>
      </c>
      <c r="K8661" s="1" t="s">
        <v>91</v>
      </c>
      <c r="M8661" s="1" t="s">
        <v>56</v>
      </c>
      <c r="N8661" s="1" t="s">
        <v>119</v>
      </c>
      <c r="O8661" s="1" t="s">
        <v>185</v>
      </c>
      <c r="P8661" s="1" t="s">
        <v>91</v>
      </c>
      <c r="Q8661" s="1" t="s">
        <v>55</v>
      </c>
      <c r="R8661" s="1" t="s">
        <v>56</v>
      </c>
      <c r="T8661" s="1" t="s">
        <v>8188</v>
      </c>
      <c r="U8661" s="1" t="s">
        <v>59</v>
      </c>
      <c r="AF8661" s="1" t="s">
        <v>60</v>
      </c>
      <c r="AG8661" s="1" t="s">
        <v>60</v>
      </c>
      <c r="AR8661" s="1" t="s">
        <v>60</v>
      </c>
      <c r="AT8661" s="1" t="s">
        <v>188</v>
      </c>
      <c r="AU8661" s="1" t="s">
        <v>188</v>
      </c>
      <c r="AV8661" s="1" t="s">
        <v>189</v>
      </c>
      <c r="AX8661" s="3" t="str">
        <f t="array" ref="AX8661">TEXTJOIN(", ", TRUE, IF(X8661:AS8661="Y", X$1:AS$1, IF(X8661:AS8661&lt;&gt;"", X$1:AS$1 &amp; ": " &amp; X8661:AS8661, "")))
</f>
        <v>Benzodiazepine, Methadone, Any Opioid</v>
      </c>
    </row>
    <row r="8662">
      <c r="A8662" s="2">
        <v>44361.0</v>
      </c>
      <c r="B8662" s="1" t="s">
        <v>50</v>
      </c>
      <c r="C8662" s="1">
        <v>60.0</v>
      </c>
      <c r="D8662" s="1" t="s">
        <v>51</v>
      </c>
      <c r="E8662" s="1" t="s">
        <v>502</v>
      </c>
      <c r="F8662" s="1" t="s">
        <v>267</v>
      </c>
      <c r="G8662" s="1" t="s">
        <v>91</v>
      </c>
      <c r="H8662" s="1" t="s">
        <v>91</v>
      </c>
      <c r="I8662" s="1" t="s">
        <v>55</v>
      </c>
      <c r="J8662" s="1" t="s">
        <v>91</v>
      </c>
      <c r="K8662" s="1" t="s">
        <v>91</v>
      </c>
      <c r="L8662" s="1" t="s">
        <v>55</v>
      </c>
      <c r="M8662" s="1" t="s">
        <v>56</v>
      </c>
      <c r="N8662" s="1" t="s">
        <v>93</v>
      </c>
      <c r="O8662" s="1" t="s">
        <v>91</v>
      </c>
      <c r="P8662" s="1" t="s">
        <v>91</v>
      </c>
      <c r="Q8662" s="1" t="s">
        <v>55</v>
      </c>
      <c r="R8662" s="1" t="s">
        <v>56</v>
      </c>
      <c r="T8662" s="1" t="s">
        <v>2961</v>
      </c>
      <c r="U8662" s="1" t="s">
        <v>59</v>
      </c>
      <c r="Z8662" s="1" t="s">
        <v>60</v>
      </c>
      <c r="AM8662" s="1" t="s">
        <v>60</v>
      </c>
      <c r="AR8662" s="1" t="s">
        <v>60</v>
      </c>
      <c r="AT8662" s="1" t="s">
        <v>110</v>
      </c>
      <c r="AU8662" s="1" t="s">
        <v>110</v>
      </c>
      <c r="AV8662" s="1" t="s">
        <v>111</v>
      </c>
      <c r="AX8662" s="3" t="str">
        <f t="array" ref="AX8662">TEXTJOIN(", ", TRUE, IF(X8662:AS8662="Y", X$1:AS$1, IF(X8662:AS8662&lt;&gt;"", X$1:AS$1 &amp; ": " &amp; X8662:AS8662, "")))
</f>
        <v>Fentanyl, Xylazine, Any Opioid</v>
      </c>
    </row>
    <row r="8663">
      <c r="A8663" s="2">
        <v>43660.0</v>
      </c>
      <c r="B8663" s="1" t="s">
        <v>50</v>
      </c>
      <c r="C8663" s="1">
        <v>43.0</v>
      </c>
      <c r="D8663" s="1" t="s">
        <v>76</v>
      </c>
      <c r="E8663" s="1" t="s">
        <v>63</v>
      </c>
      <c r="G8663" s="1" t="s">
        <v>64</v>
      </c>
      <c r="H8663" s="1" t="s">
        <v>65</v>
      </c>
      <c r="I8663" s="1" t="s">
        <v>55</v>
      </c>
      <c r="J8663" s="1" t="s">
        <v>64</v>
      </c>
      <c r="K8663" s="1" t="s">
        <v>65</v>
      </c>
      <c r="L8663" s="1" t="s">
        <v>55</v>
      </c>
      <c r="M8663" s="1" t="s">
        <v>56</v>
      </c>
      <c r="N8663" s="1" t="s">
        <v>119</v>
      </c>
      <c r="O8663" s="1" t="s">
        <v>64</v>
      </c>
      <c r="P8663" s="1" t="s">
        <v>65</v>
      </c>
      <c r="Q8663" s="1" t="s">
        <v>55</v>
      </c>
      <c r="R8663" s="1" t="s">
        <v>67</v>
      </c>
      <c r="T8663" s="1" t="s">
        <v>8189</v>
      </c>
      <c r="U8663" s="1" t="s">
        <v>59</v>
      </c>
      <c r="V8663" s="1" t="s">
        <v>8190</v>
      </c>
      <c r="Y8663" s="1" t="s">
        <v>60</v>
      </c>
      <c r="AD8663" s="1" t="s">
        <v>60</v>
      </c>
      <c r="AT8663" s="1" t="s">
        <v>69</v>
      </c>
      <c r="AU8663" s="1" t="s">
        <v>69</v>
      </c>
      <c r="AV8663" s="1" t="s">
        <v>70</v>
      </c>
      <c r="AX8663" s="3" t="str">
        <f t="array" ref="AX8663">TEXTJOIN(", ", TRUE, IF(X8663:AS8663="Y", X$1:AS$1, IF(X8663:AS8663&lt;&gt;"", X$1:AS$1 &amp; ": " &amp; X8663:AS8663, "")))
</f>
        <v>Cocaine, Ethanol</v>
      </c>
    </row>
    <row r="8664">
      <c r="A8664" s="2">
        <v>41118.0</v>
      </c>
      <c r="B8664" s="1" t="s">
        <v>50</v>
      </c>
      <c r="C8664" s="1">
        <v>56.0</v>
      </c>
      <c r="D8664" s="1" t="s">
        <v>76</v>
      </c>
      <c r="E8664" s="1" t="s">
        <v>63</v>
      </c>
      <c r="G8664" s="1" t="s">
        <v>562</v>
      </c>
      <c r="H8664" s="1" t="s">
        <v>91</v>
      </c>
      <c r="J8664" s="1" t="s">
        <v>562</v>
      </c>
      <c r="L8664" s="1" t="s">
        <v>55</v>
      </c>
      <c r="M8664" s="1" t="s">
        <v>193</v>
      </c>
      <c r="N8664" s="1" t="s">
        <v>3393</v>
      </c>
      <c r="O8664" s="1" t="s">
        <v>562</v>
      </c>
      <c r="P8664" s="1" t="s">
        <v>91</v>
      </c>
      <c r="R8664" s="1" t="s">
        <v>44</v>
      </c>
      <c r="S8664" s="1" t="s">
        <v>1262</v>
      </c>
      <c r="T8664" s="1" t="s">
        <v>232</v>
      </c>
      <c r="U8664" s="1" t="s">
        <v>59</v>
      </c>
      <c r="X8664" s="1" t="s">
        <v>60</v>
      </c>
      <c r="AF8664" s="1" t="s">
        <v>60</v>
      </c>
      <c r="AS8664" s="1" t="s">
        <v>5778</v>
      </c>
      <c r="AT8664" s="1" t="s">
        <v>564</v>
      </c>
      <c r="AU8664" s="1" t="s">
        <v>564</v>
      </c>
      <c r="AV8664" s="1" t="s">
        <v>565</v>
      </c>
      <c r="AX8664" s="3" t="str">
        <f t="array" ref="AX8664">TEXTJOIN(", ", TRUE, IF(X8664:AS8664="Y", X$1:AS$1, IF(X8664:AS8664&lt;&gt;"", X$1:AS$1 &amp; ": " &amp; X8664:AS8664, "")))
</f>
        <v>Heroin, Benzodiazepine, Other: tapentadol</v>
      </c>
    </row>
    <row r="8665">
      <c r="A8665" s="2">
        <v>41735.0</v>
      </c>
      <c r="B8665" s="1" t="s">
        <v>50</v>
      </c>
      <c r="C8665" s="1">
        <v>46.0</v>
      </c>
      <c r="D8665" s="1" t="s">
        <v>51</v>
      </c>
      <c r="E8665" s="1" t="s">
        <v>63</v>
      </c>
      <c r="G8665" s="1" t="s">
        <v>256</v>
      </c>
      <c r="J8665" s="1" t="s">
        <v>300</v>
      </c>
      <c r="L8665" s="1" t="s">
        <v>55</v>
      </c>
      <c r="M8665" s="1" t="s">
        <v>44</v>
      </c>
      <c r="N8665" s="1" t="s">
        <v>148</v>
      </c>
      <c r="O8665" s="1" t="s">
        <v>300</v>
      </c>
      <c r="P8665" s="1" t="s">
        <v>299</v>
      </c>
      <c r="R8665" s="1" t="s">
        <v>56</v>
      </c>
      <c r="T8665" s="1" t="s">
        <v>2058</v>
      </c>
      <c r="U8665" s="1" t="s">
        <v>59</v>
      </c>
      <c r="X8665" s="1" t="s">
        <v>60</v>
      </c>
      <c r="Y8665" s="1" t="s">
        <v>60</v>
      </c>
      <c r="AT8665" s="1" t="s">
        <v>282</v>
      </c>
      <c r="AU8665" s="1" t="s">
        <v>304</v>
      </c>
      <c r="AV8665" s="1" t="s">
        <v>302</v>
      </c>
      <c r="AX8665" s="3" t="str">
        <f t="array" ref="AX8665">TEXTJOIN(", ", TRUE, IF(X8665:AS8665="Y", X$1:AS$1, IF(X8665:AS8665&lt;&gt;"", X$1:AS$1 &amp; ": " &amp; X8665:AS8665, "")))
</f>
        <v>Heroin, Cocaine</v>
      </c>
    </row>
    <row r="8666">
      <c r="A8666" s="4">
        <v>42287.0</v>
      </c>
      <c r="B8666" s="1" t="s">
        <v>86</v>
      </c>
      <c r="C8666" s="1">
        <v>57.0</v>
      </c>
      <c r="D8666" s="1" t="s">
        <v>51</v>
      </c>
      <c r="E8666" s="1" t="s">
        <v>52</v>
      </c>
      <c r="F8666" s="1" t="s">
        <v>137</v>
      </c>
      <c r="J8666" s="1" t="s">
        <v>82</v>
      </c>
      <c r="M8666" s="1" t="s">
        <v>193</v>
      </c>
      <c r="O8666" s="1" t="s">
        <v>82</v>
      </c>
      <c r="P8666" s="1" t="s">
        <v>54</v>
      </c>
      <c r="Q8666" s="1" t="s">
        <v>55</v>
      </c>
      <c r="R8666" s="1" t="s">
        <v>56</v>
      </c>
      <c r="T8666" s="1" t="s">
        <v>8191</v>
      </c>
      <c r="U8666" s="1" t="s">
        <v>59</v>
      </c>
      <c r="AD8666" s="1" t="s">
        <v>60</v>
      </c>
      <c r="AJ8666" s="1" t="s">
        <v>60</v>
      </c>
      <c r="AR8666" s="1" t="s">
        <v>60</v>
      </c>
      <c r="AT8666" s="1" t="s">
        <v>62</v>
      </c>
      <c r="AU8666" s="1" t="s">
        <v>329</v>
      </c>
      <c r="AV8666" s="1" t="s">
        <v>85</v>
      </c>
      <c r="AX8666" s="3" t="str">
        <f t="array" ref="AX8666">TEXTJOIN(", ", TRUE, IF(X8666:AS8666="Y", X$1:AS$1, IF(X8666:AS8666&lt;&gt;"", X$1:AS$1 &amp; ": " &amp; X8666:AS8666, "")))
</f>
        <v>Ethanol, Tramad, Any Opioid</v>
      </c>
    </row>
    <row r="8667">
      <c r="A8667" s="2">
        <v>44393.0</v>
      </c>
      <c r="B8667" s="1" t="s">
        <v>50</v>
      </c>
      <c r="C8667" s="1">
        <v>63.0</v>
      </c>
      <c r="D8667" s="1" t="s">
        <v>51</v>
      </c>
      <c r="E8667" s="1" t="s">
        <v>63</v>
      </c>
      <c r="G8667" s="1" t="s">
        <v>90</v>
      </c>
      <c r="H8667" s="1" t="s">
        <v>91</v>
      </c>
      <c r="I8667" s="1" t="s">
        <v>55</v>
      </c>
      <c r="J8667" s="1" t="s">
        <v>432</v>
      </c>
      <c r="K8667" s="1" t="s">
        <v>91</v>
      </c>
      <c r="L8667" s="1" t="s">
        <v>55</v>
      </c>
      <c r="M8667" s="1" t="s">
        <v>177</v>
      </c>
      <c r="N8667" s="1" t="s">
        <v>119</v>
      </c>
      <c r="O8667" s="1" t="s">
        <v>432</v>
      </c>
      <c r="P8667" s="1" t="s">
        <v>91</v>
      </c>
      <c r="Q8667" s="1" t="s">
        <v>55</v>
      </c>
      <c r="R8667" s="1" t="s">
        <v>44</v>
      </c>
      <c r="S8667" s="1" t="s">
        <v>8192</v>
      </c>
      <c r="T8667" s="1" t="s">
        <v>8193</v>
      </c>
      <c r="U8667" s="1" t="s">
        <v>59</v>
      </c>
      <c r="Y8667" s="1" t="s">
        <v>60</v>
      </c>
      <c r="Z8667" s="1" t="s">
        <v>60</v>
      </c>
      <c r="AA8667" s="1" t="s">
        <v>60</v>
      </c>
      <c r="AR8667" s="1" t="s">
        <v>60</v>
      </c>
      <c r="AT8667" s="1" t="s">
        <v>96</v>
      </c>
      <c r="AU8667" s="1" t="s">
        <v>434</v>
      </c>
      <c r="AV8667" s="1" t="s">
        <v>435</v>
      </c>
      <c r="AX8667" s="3" t="str">
        <f t="array" ref="AX8667">TEXTJOIN(", ", TRUE, IF(X8667:AS8667="Y", X$1:AS$1, IF(X8667:AS8667&lt;&gt;"", X$1:AS$1 &amp; ": " &amp; X8667:AS8667, "")))
</f>
        <v>Cocaine, Fentanyl, Fentanyl Analogue, Any Opioid</v>
      </c>
    </row>
    <row r="8668">
      <c r="A8668" s="2">
        <v>42790.0</v>
      </c>
      <c r="B8668" s="1" t="s">
        <v>86</v>
      </c>
      <c r="C8668" s="1">
        <v>57.0</v>
      </c>
      <c r="D8668" s="1" t="s">
        <v>76</v>
      </c>
      <c r="E8668" s="1" t="s">
        <v>52</v>
      </c>
      <c r="G8668" s="1" t="s">
        <v>116</v>
      </c>
      <c r="H8668" s="1" t="s">
        <v>103</v>
      </c>
      <c r="I8668" s="1" t="s">
        <v>55</v>
      </c>
      <c r="J8668" s="1" t="s">
        <v>116</v>
      </c>
      <c r="K8668" s="1" t="s">
        <v>103</v>
      </c>
      <c r="L8668" s="1" t="s">
        <v>55</v>
      </c>
      <c r="M8668" s="1" t="s">
        <v>56</v>
      </c>
      <c r="N8668" s="1" t="s">
        <v>104</v>
      </c>
      <c r="O8668" s="1" t="s">
        <v>116</v>
      </c>
      <c r="P8668" s="1" t="s">
        <v>103</v>
      </c>
      <c r="Q8668" s="1" t="s">
        <v>55</v>
      </c>
      <c r="R8668" s="1" t="s">
        <v>56</v>
      </c>
      <c r="T8668" s="1" t="s">
        <v>8194</v>
      </c>
      <c r="U8668" s="1" t="s">
        <v>59</v>
      </c>
      <c r="AF8668" s="1" t="s">
        <v>60</v>
      </c>
      <c r="AI8668" s="1" t="s">
        <v>60</v>
      </c>
      <c r="AJ8668" s="1" t="s">
        <v>60</v>
      </c>
      <c r="AT8668" s="1" t="s">
        <v>122</v>
      </c>
      <c r="AU8668" s="1" t="s">
        <v>122</v>
      </c>
      <c r="AV8668" s="1" t="s">
        <v>139</v>
      </c>
      <c r="AX8668" s="3" t="str">
        <f t="array" ref="AX8668">TEXTJOIN(", ", TRUE, IF(X8668:AS8668="Y", X$1:AS$1, IF(X8668:AS8668&lt;&gt;"", X$1:AS$1 &amp; ": " &amp; X8668:AS8668, "")))
</f>
        <v>Benzodiazepine, Amphet, Tramad</v>
      </c>
    </row>
    <row r="8669">
      <c r="A8669" s="2">
        <v>44245.0</v>
      </c>
      <c r="B8669" s="1" t="s">
        <v>50</v>
      </c>
      <c r="C8669" s="1">
        <v>52.0</v>
      </c>
      <c r="D8669" s="1" t="s">
        <v>76</v>
      </c>
      <c r="E8669" s="1" t="s">
        <v>502</v>
      </c>
      <c r="G8669" s="1" t="s">
        <v>1041</v>
      </c>
      <c r="H8669" s="1" t="s">
        <v>103</v>
      </c>
      <c r="I8669" s="1" t="s">
        <v>55</v>
      </c>
      <c r="J8669" s="1" t="s">
        <v>1041</v>
      </c>
      <c r="K8669" s="1" t="s">
        <v>103</v>
      </c>
      <c r="L8669" s="1" t="s">
        <v>55</v>
      </c>
      <c r="M8669" s="1" t="s">
        <v>56</v>
      </c>
      <c r="N8669" s="1" t="s">
        <v>136</v>
      </c>
      <c r="O8669" s="1" t="s">
        <v>1041</v>
      </c>
      <c r="P8669" s="1" t="s">
        <v>103</v>
      </c>
      <c r="Q8669" s="1" t="s">
        <v>55</v>
      </c>
      <c r="R8669" s="1" t="s">
        <v>56</v>
      </c>
      <c r="T8669" s="1" t="s">
        <v>8195</v>
      </c>
      <c r="U8669" s="1" t="s">
        <v>59</v>
      </c>
      <c r="Y8669" s="1" t="s">
        <v>60</v>
      </c>
      <c r="Z8669" s="1" t="s">
        <v>60</v>
      </c>
      <c r="AF8669" s="1" t="s">
        <v>60</v>
      </c>
      <c r="AN8669" s="1" t="s">
        <v>60</v>
      </c>
      <c r="AR8669" s="1" t="s">
        <v>60</v>
      </c>
      <c r="AT8669" s="1" t="s">
        <v>1043</v>
      </c>
      <c r="AU8669" s="1" t="s">
        <v>1043</v>
      </c>
      <c r="AV8669" s="1" t="s">
        <v>1044</v>
      </c>
      <c r="AX8669" s="3" t="str">
        <f t="array" ref="AX8669">TEXTJOIN(", ", TRUE, IF(X8669:AS8669="Y", X$1:AS$1, IF(X8669:AS8669&lt;&gt;"", X$1:AS$1 &amp; ": " &amp; X8669:AS8669, "")))
</f>
        <v>Cocaine, Fentanyl, Benzodiazepine, Gabapentin, Any Opioid</v>
      </c>
    </row>
    <row r="8670">
      <c r="A8670" s="2">
        <v>42819.0</v>
      </c>
      <c r="B8670" s="1" t="s">
        <v>86</v>
      </c>
      <c r="C8670" s="1">
        <v>43.0</v>
      </c>
      <c r="D8670" s="1" t="s">
        <v>51</v>
      </c>
      <c r="E8670" s="1" t="s">
        <v>63</v>
      </c>
      <c r="G8670" s="1" t="s">
        <v>3535</v>
      </c>
      <c r="H8670" s="1" t="s">
        <v>263</v>
      </c>
      <c r="I8670" s="1" t="s">
        <v>55</v>
      </c>
      <c r="J8670" s="1" t="s">
        <v>3535</v>
      </c>
      <c r="K8670" s="1" t="s">
        <v>263</v>
      </c>
      <c r="L8670" s="1" t="s">
        <v>55</v>
      </c>
      <c r="M8670" s="1" t="s">
        <v>56</v>
      </c>
      <c r="N8670" s="1" t="s">
        <v>136</v>
      </c>
      <c r="O8670" s="1" t="s">
        <v>3535</v>
      </c>
      <c r="P8670" s="1" t="s">
        <v>263</v>
      </c>
      <c r="Q8670" s="1" t="s">
        <v>55</v>
      </c>
      <c r="R8670" s="1" t="s">
        <v>56</v>
      </c>
      <c r="T8670" s="1" t="s">
        <v>8196</v>
      </c>
      <c r="U8670" s="1" t="s">
        <v>59</v>
      </c>
      <c r="X8670" s="1" t="s">
        <v>60</v>
      </c>
      <c r="Z8670" s="1" t="s">
        <v>60</v>
      </c>
      <c r="AS8670" s="1" t="s">
        <v>1297</v>
      </c>
      <c r="AT8670" s="1" t="s">
        <v>3537</v>
      </c>
      <c r="AU8670" s="1" t="s">
        <v>3537</v>
      </c>
      <c r="AV8670" s="1" t="s">
        <v>3538</v>
      </c>
      <c r="AX8670" s="3" t="str">
        <f t="array" ref="AX8670">TEXTJOIN(", ", TRUE, IF(X8670:AS8670="Y", X$1:AS$1, IF(X8670:AS8670&lt;&gt;"", X$1:AS$1 &amp; ": " &amp; X8670:AS8670, "")))
</f>
        <v>Heroin, Fentanyl, Other: U-47700</v>
      </c>
    </row>
    <row r="8671">
      <c r="A8671" s="2">
        <v>41820.0</v>
      </c>
      <c r="B8671" s="1" t="s">
        <v>50</v>
      </c>
      <c r="C8671" s="1">
        <v>53.0</v>
      </c>
      <c r="D8671" s="1" t="s">
        <v>51</v>
      </c>
      <c r="E8671" s="1" t="s">
        <v>63</v>
      </c>
      <c r="G8671" s="1" t="s">
        <v>467</v>
      </c>
      <c r="J8671" s="1" t="s">
        <v>467</v>
      </c>
      <c r="L8671" s="1" t="s">
        <v>55</v>
      </c>
      <c r="M8671" s="1" t="s">
        <v>44</v>
      </c>
      <c r="N8671" s="1" t="s">
        <v>66</v>
      </c>
      <c r="O8671" s="1" t="s">
        <v>467</v>
      </c>
      <c r="P8671" s="1" t="s">
        <v>65</v>
      </c>
      <c r="R8671" s="1" t="s">
        <v>44</v>
      </c>
      <c r="S8671" s="1" t="s">
        <v>1262</v>
      </c>
      <c r="T8671" s="1" t="s">
        <v>8197</v>
      </c>
      <c r="U8671" s="1" t="s">
        <v>59</v>
      </c>
      <c r="X8671" s="1" t="s">
        <v>60</v>
      </c>
      <c r="Y8671" s="1" t="s">
        <v>60</v>
      </c>
      <c r="Z8671" s="1" t="s">
        <v>60</v>
      </c>
      <c r="AT8671" s="1" t="s">
        <v>470</v>
      </c>
      <c r="AU8671" s="1" t="s">
        <v>470</v>
      </c>
      <c r="AV8671" s="1" t="s">
        <v>471</v>
      </c>
      <c r="AX8671" s="3" t="str">
        <f t="array" ref="AX8671">TEXTJOIN(", ", TRUE, IF(X8671:AS8671="Y", X$1:AS$1, IF(X8671:AS8671&lt;&gt;"", X$1:AS$1 &amp; ": " &amp; X8671:AS8671, "")))
</f>
        <v>Heroin, Cocaine, Fentanyl</v>
      </c>
    </row>
    <row r="8672">
      <c r="A8672" s="2">
        <v>43324.0</v>
      </c>
      <c r="B8672" s="1" t="s">
        <v>50</v>
      </c>
      <c r="C8672" s="1">
        <v>23.0</v>
      </c>
      <c r="D8672" s="1" t="s">
        <v>76</v>
      </c>
      <c r="E8672" s="1" t="s">
        <v>52</v>
      </c>
      <c r="G8672" s="1" t="s">
        <v>160</v>
      </c>
      <c r="H8672" s="1" t="s">
        <v>54</v>
      </c>
      <c r="I8672" s="1" t="s">
        <v>55</v>
      </c>
      <c r="J8672" s="1" t="s">
        <v>160</v>
      </c>
      <c r="K8672" s="1" t="s">
        <v>54</v>
      </c>
      <c r="M8672" s="1" t="s">
        <v>56</v>
      </c>
      <c r="N8672" s="1" t="s">
        <v>136</v>
      </c>
      <c r="O8672" s="1" t="s">
        <v>160</v>
      </c>
      <c r="P8672" s="1" t="s">
        <v>54</v>
      </c>
      <c r="Q8672" s="1" t="s">
        <v>55</v>
      </c>
      <c r="R8672" s="1" t="s">
        <v>56</v>
      </c>
      <c r="T8672" s="1" t="s">
        <v>8198</v>
      </c>
      <c r="U8672" s="1" t="s">
        <v>59</v>
      </c>
      <c r="Z8672" s="1" t="s">
        <v>60</v>
      </c>
      <c r="AR8672" s="1" t="s">
        <v>60</v>
      </c>
      <c r="AT8672" s="1" t="s">
        <v>163</v>
      </c>
      <c r="AU8672" s="1" t="s">
        <v>163</v>
      </c>
      <c r="AV8672" s="1" t="s">
        <v>164</v>
      </c>
      <c r="AX8672" s="3" t="str">
        <f t="array" ref="AX8672">TEXTJOIN(", ", TRUE, IF(X8672:AS8672="Y", X$1:AS$1, IF(X8672:AS8672&lt;&gt;"", X$1:AS$1 &amp; ": " &amp; X8672:AS8672, "")))
</f>
        <v>Fentanyl, Any Opioid</v>
      </c>
    </row>
    <row r="8673">
      <c r="A8673" s="2">
        <v>43978.0</v>
      </c>
      <c r="B8673" s="1" t="s">
        <v>50</v>
      </c>
      <c r="C8673" s="1">
        <v>25.0</v>
      </c>
      <c r="D8673" s="1" t="s">
        <v>51</v>
      </c>
      <c r="E8673" s="1" t="s">
        <v>63</v>
      </c>
      <c r="G8673" s="1" t="s">
        <v>903</v>
      </c>
      <c r="H8673" s="1" t="s">
        <v>54</v>
      </c>
      <c r="I8673" s="1" t="s">
        <v>55</v>
      </c>
      <c r="J8673" s="1" t="s">
        <v>903</v>
      </c>
      <c r="K8673" s="1" t="s">
        <v>54</v>
      </c>
      <c r="L8673" s="1" t="s">
        <v>55</v>
      </c>
      <c r="M8673" s="1" t="s">
        <v>56</v>
      </c>
      <c r="N8673" s="1" t="s">
        <v>136</v>
      </c>
      <c r="O8673" s="1" t="s">
        <v>903</v>
      </c>
      <c r="P8673" s="1" t="s">
        <v>54</v>
      </c>
      <c r="Q8673" s="1" t="s">
        <v>55</v>
      </c>
      <c r="R8673" s="1" t="s">
        <v>56</v>
      </c>
      <c r="T8673" s="1" t="s">
        <v>8199</v>
      </c>
      <c r="U8673" s="1" t="s">
        <v>59</v>
      </c>
      <c r="Z8673" s="1" t="s">
        <v>60</v>
      </c>
      <c r="AF8673" s="1" t="s">
        <v>60</v>
      </c>
      <c r="AR8673" s="1" t="s">
        <v>60</v>
      </c>
      <c r="AT8673" s="1" t="s">
        <v>905</v>
      </c>
      <c r="AU8673" s="1" t="s">
        <v>905</v>
      </c>
      <c r="AV8673" s="1" t="s">
        <v>906</v>
      </c>
      <c r="AX8673" s="3" t="str">
        <f t="array" ref="AX8673">TEXTJOIN(", ", TRUE, IF(X8673:AS8673="Y", X$1:AS$1, IF(X8673:AS8673&lt;&gt;"", X$1:AS$1 &amp; ": " &amp; X8673:AS8673, "")))
</f>
        <v>Fentanyl, Benzodiazepine, Any Opioid</v>
      </c>
    </row>
    <row r="8674">
      <c r="A8674" s="2">
        <v>43647.0</v>
      </c>
      <c r="B8674" s="1" t="s">
        <v>50</v>
      </c>
      <c r="C8674" s="1">
        <v>48.0</v>
      </c>
      <c r="D8674" s="1" t="s">
        <v>76</v>
      </c>
      <c r="E8674" s="1" t="s">
        <v>63</v>
      </c>
      <c r="G8674" s="1" t="s">
        <v>2087</v>
      </c>
      <c r="H8674" s="1" t="s">
        <v>263</v>
      </c>
      <c r="I8674" s="1" t="s">
        <v>55</v>
      </c>
      <c r="J8674" s="1" t="s">
        <v>2087</v>
      </c>
      <c r="K8674" s="1" t="s">
        <v>263</v>
      </c>
      <c r="L8674" s="1" t="s">
        <v>55</v>
      </c>
      <c r="M8674" s="1" t="s">
        <v>56</v>
      </c>
      <c r="N8674" s="1" t="s">
        <v>119</v>
      </c>
      <c r="O8674" s="1" t="s">
        <v>2087</v>
      </c>
      <c r="P8674" s="1" t="s">
        <v>263</v>
      </c>
      <c r="Q8674" s="1" t="s">
        <v>55</v>
      </c>
      <c r="R8674" s="1" t="s">
        <v>56</v>
      </c>
      <c r="T8674" s="1" t="s">
        <v>8200</v>
      </c>
      <c r="U8674" s="1" t="s">
        <v>59</v>
      </c>
      <c r="Y8674" s="1" t="s">
        <v>60</v>
      </c>
      <c r="Z8674" s="1" t="s">
        <v>60</v>
      </c>
      <c r="AF8674" s="1" t="s">
        <v>60</v>
      </c>
      <c r="AH8674" s="1" t="s">
        <v>60</v>
      </c>
      <c r="AR8674" s="1" t="s">
        <v>60</v>
      </c>
      <c r="AS8674" s="1" t="s">
        <v>38</v>
      </c>
      <c r="AT8674" s="1" t="s">
        <v>2089</v>
      </c>
      <c r="AU8674" s="1" t="s">
        <v>2089</v>
      </c>
      <c r="AV8674" s="1" t="s">
        <v>2090</v>
      </c>
      <c r="AX8674" s="3" t="str">
        <f t="array" ref="AX8674">TEXTJOIN(", ", TRUE, IF(X8674:AS8674="Y", X$1:AS$1, IF(X8674:AS8674&lt;&gt;"", X$1:AS$1 &amp; ": " &amp; X8674:AS8674, "")))
</f>
        <v>Cocaine, Fentanyl, Benzodiazepine, Meth/Amphetamine, Any Opioid, Other: Xylazine</v>
      </c>
    </row>
    <row r="8675">
      <c r="A8675" s="2">
        <v>43593.0</v>
      </c>
      <c r="B8675" s="1" t="s">
        <v>50</v>
      </c>
      <c r="C8675" s="1">
        <v>58.0</v>
      </c>
      <c r="D8675" s="1" t="s">
        <v>76</v>
      </c>
      <c r="E8675" s="1" t="s">
        <v>63</v>
      </c>
      <c r="G8675" s="1" t="s">
        <v>116</v>
      </c>
      <c r="H8675" s="1" t="s">
        <v>103</v>
      </c>
      <c r="I8675" s="1" t="s">
        <v>55</v>
      </c>
      <c r="J8675" s="1" t="s">
        <v>322</v>
      </c>
      <c r="K8675" s="1" t="s">
        <v>91</v>
      </c>
      <c r="L8675" s="1" t="s">
        <v>55</v>
      </c>
      <c r="M8675" s="1" t="s">
        <v>177</v>
      </c>
      <c r="N8675" s="1" t="s">
        <v>93</v>
      </c>
      <c r="O8675" s="1" t="s">
        <v>322</v>
      </c>
      <c r="P8675" s="1" t="s">
        <v>91</v>
      </c>
      <c r="Q8675" s="1" t="s">
        <v>55</v>
      </c>
      <c r="R8675" s="1" t="s">
        <v>44</v>
      </c>
      <c r="T8675" s="1" t="s">
        <v>8201</v>
      </c>
      <c r="U8675" s="1" t="s">
        <v>59</v>
      </c>
      <c r="Y8675" s="1" t="s">
        <v>60</v>
      </c>
      <c r="Z8675" s="1" t="s">
        <v>60</v>
      </c>
      <c r="AB8675" s="1" t="s">
        <v>60</v>
      </c>
      <c r="AR8675" s="1" t="s">
        <v>60</v>
      </c>
      <c r="AT8675" s="1" t="s">
        <v>122</v>
      </c>
      <c r="AU8675" s="1" t="s">
        <v>324</v>
      </c>
      <c r="AV8675" s="1" t="s">
        <v>325</v>
      </c>
      <c r="AX8675" s="3" t="str">
        <f t="array" ref="AX8675">TEXTJOIN(", ", TRUE, IF(X8675:AS8675="Y", X$1:AS$1, IF(X8675:AS8675&lt;&gt;"", X$1:AS$1 &amp; ": " &amp; X8675:AS8675, "")))
</f>
        <v>Cocaine, Fentanyl, Oxycodone, Any Opioid</v>
      </c>
    </row>
    <row r="8676">
      <c r="A8676" s="2">
        <v>43269.0</v>
      </c>
      <c r="B8676" s="1" t="s">
        <v>50</v>
      </c>
      <c r="C8676" s="1">
        <v>25.0</v>
      </c>
      <c r="D8676" s="1" t="s">
        <v>51</v>
      </c>
      <c r="E8676" s="1" t="s">
        <v>63</v>
      </c>
      <c r="F8676" s="1" t="s">
        <v>137</v>
      </c>
      <c r="G8676" s="1" t="s">
        <v>98</v>
      </c>
      <c r="H8676" s="1" t="s">
        <v>54</v>
      </c>
      <c r="I8676" s="1" t="s">
        <v>55</v>
      </c>
      <c r="J8676" s="1" t="s">
        <v>98</v>
      </c>
      <c r="K8676" s="1" t="s">
        <v>54</v>
      </c>
      <c r="M8676" s="1" t="s">
        <v>56</v>
      </c>
      <c r="N8676" s="1" t="s">
        <v>119</v>
      </c>
      <c r="O8676" s="1" t="s">
        <v>98</v>
      </c>
      <c r="P8676" s="1" t="s">
        <v>54</v>
      </c>
      <c r="Q8676" s="1" t="s">
        <v>55</v>
      </c>
      <c r="R8676" s="1" t="s">
        <v>67</v>
      </c>
      <c r="T8676" s="1" t="s">
        <v>83</v>
      </c>
      <c r="U8676" s="1" t="s">
        <v>59</v>
      </c>
      <c r="Z8676" s="1" t="s">
        <v>60</v>
      </c>
      <c r="AR8676" s="1" t="s">
        <v>60</v>
      </c>
      <c r="AT8676" s="1" t="s">
        <v>100</v>
      </c>
      <c r="AU8676" s="1" t="s">
        <v>100</v>
      </c>
      <c r="AV8676" s="1" t="s">
        <v>101</v>
      </c>
      <c r="AX8676" s="3" t="str">
        <f t="array" ref="AX8676">TEXTJOIN(", ", TRUE, IF(X8676:AS8676="Y", X$1:AS$1, IF(X8676:AS8676&lt;&gt;"", X$1:AS$1 &amp; ": " &amp; X8676:AS8676, "")))
</f>
        <v>Fentanyl, Any Opioid</v>
      </c>
    </row>
    <row r="8677">
      <c r="A8677" s="2">
        <v>41718.0</v>
      </c>
      <c r="B8677" s="1" t="s">
        <v>50</v>
      </c>
      <c r="C8677" s="1">
        <v>25.0</v>
      </c>
      <c r="D8677" s="1" t="s">
        <v>51</v>
      </c>
      <c r="E8677" s="1" t="s">
        <v>63</v>
      </c>
      <c r="G8677" s="1" t="s">
        <v>102</v>
      </c>
      <c r="J8677" s="1" t="s">
        <v>211</v>
      </c>
      <c r="L8677" s="1" t="s">
        <v>55</v>
      </c>
      <c r="M8677" s="1" t="s">
        <v>177</v>
      </c>
      <c r="N8677" s="1" t="s">
        <v>113</v>
      </c>
      <c r="O8677" s="1" t="s">
        <v>211</v>
      </c>
      <c r="R8677" s="1" t="s">
        <v>44</v>
      </c>
      <c r="S8677" s="1" t="s">
        <v>3704</v>
      </c>
      <c r="T8677" s="1" t="s">
        <v>73</v>
      </c>
      <c r="U8677" s="1" t="s">
        <v>59</v>
      </c>
      <c r="X8677" s="1" t="s">
        <v>60</v>
      </c>
      <c r="AT8677" s="1" t="s">
        <v>106</v>
      </c>
      <c r="AU8677" s="1" t="s">
        <v>214</v>
      </c>
      <c r="AV8677" s="1" t="s">
        <v>215</v>
      </c>
      <c r="AX8677" s="3" t="str">
        <f t="array" ref="AX8677">TEXTJOIN(", ", TRUE, IF(X8677:AS8677="Y", X$1:AS$1, IF(X8677:AS8677&lt;&gt;"", X$1:AS$1 &amp; ": " &amp; X8677:AS8677, "")))
</f>
        <v>Heroin</v>
      </c>
    </row>
    <row r="8678">
      <c r="A8678" s="2">
        <v>42751.0</v>
      </c>
      <c r="B8678" s="1" t="s">
        <v>86</v>
      </c>
      <c r="C8678" s="1">
        <v>25.0</v>
      </c>
      <c r="D8678" s="1" t="s">
        <v>51</v>
      </c>
      <c r="E8678" s="1" t="s">
        <v>63</v>
      </c>
      <c r="G8678" s="1" t="s">
        <v>1085</v>
      </c>
      <c r="H8678" s="1" t="s">
        <v>103</v>
      </c>
      <c r="I8678" s="1" t="s">
        <v>55</v>
      </c>
      <c r="J8678" s="1" t="s">
        <v>91</v>
      </c>
      <c r="K8678" s="1" t="s">
        <v>91</v>
      </c>
      <c r="L8678" s="1" t="s">
        <v>55</v>
      </c>
      <c r="M8678" s="1" t="s">
        <v>595</v>
      </c>
      <c r="N8678" s="1" t="s">
        <v>136</v>
      </c>
      <c r="O8678" s="1" t="s">
        <v>91</v>
      </c>
      <c r="P8678" s="1" t="s">
        <v>91</v>
      </c>
      <c r="Q8678" s="1" t="s">
        <v>55</v>
      </c>
      <c r="R8678" s="1" t="s">
        <v>67</v>
      </c>
      <c r="T8678" s="1" t="s">
        <v>3463</v>
      </c>
      <c r="U8678" s="1" t="s">
        <v>59</v>
      </c>
      <c r="X8678" s="1" t="s">
        <v>60</v>
      </c>
      <c r="Z8678" s="1" t="s">
        <v>60</v>
      </c>
      <c r="AT8678" s="1" t="s">
        <v>1087</v>
      </c>
      <c r="AU8678" s="1" t="s">
        <v>110</v>
      </c>
      <c r="AV8678" s="1" t="s">
        <v>111</v>
      </c>
      <c r="AX8678" s="3" t="str">
        <f t="array" ref="AX8678">TEXTJOIN(", ", TRUE, IF(X8678:AS8678="Y", X$1:AS$1, IF(X8678:AS8678&lt;&gt;"", X$1:AS$1 &amp; ": " &amp; X8678:AS8678, "")))
</f>
        <v>Heroin, Fentanyl</v>
      </c>
    </row>
    <row r="8679">
      <c r="A8679" s="2">
        <v>43016.0</v>
      </c>
      <c r="B8679" s="1" t="s">
        <v>86</v>
      </c>
      <c r="C8679" s="1">
        <v>55.0</v>
      </c>
      <c r="D8679" s="1" t="s">
        <v>51</v>
      </c>
      <c r="E8679" s="1" t="s">
        <v>63</v>
      </c>
      <c r="G8679" s="1" t="s">
        <v>787</v>
      </c>
      <c r="H8679" s="1" t="s">
        <v>263</v>
      </c>
      <c r="I8679" s="1" t="s">
        <v>55</v>
      </c>
      <c r="J8679" s="1" t="s">
        <v>787</v>
      </c>
      <c r="K8679" s="1" t="s">
        <v>263</v>
      </c>
      <c r="L8679" s="1" t="s">
        <v>55</v>
      </c>
      <c r="M8679" s="1" t="s">
        <v>56</v>
      </c>
      <c r="N8679" s="1" t="s">
        <v>93</v>
      </c>
      <c r="O8679" s="1" t="s">
        <v>787</v>
      </c>
      <c r="P8679" s="1" t="s">
        <v>263</v>
      </c>
      <c r="Q8679" s="1" t="s">
        <v>55</v>
      </c>
      <c r="R8679" s="1" t="s">
        <v>56</v>
      </c>
      <c r="T8679" s="1" t="s">
        <v>2859</v>
      </c>
      <c r="U8679" s="1" t="s">
        <v>59</v>
      </c>
      <c r="Y8679" s="1" t="s">
        <v>60</v>
      </c>
      <c r="Z8679" s="1" t="s">
        <v>60</v>
      </c>
      <c r="AT8679" s="1" t="s">
        <v>789</v>
      </c>
      <c r="AU8679" s="1" t="s">
        <v>789</v>
      </c>
      <c r="AV8679" s="1" t="s">
        <v>790</v>
      </c>
      <c r="AX8679" s="3" t="str">
        <f t="array" ref="AX8679">TEXTJOIN(", ", TRUE, IF(X8679:AS8679="Y", X$1:AS$1, IF(X8679:AS8679&lt;&gt;"", X$1:AS$1 &amp; ": " &amp; X8679:AS8679, "")))
</f>
        <v>Cocaine, Fentanyl</v>
      </c>
    </row>
    <row r="8680">
      <c r="A8680" s="2">
        <v>42401.0</v>
      </c>
      <c r="B8680" s="1" t="s">
        <v>50</v>
      </c>
      <c r="C8680" s="1">
        <v>45.0</v>
      </c>
      <c r="D8680" s="1" t="s">
        <v>51</v>
      </c>
      <c r="E8680" s="1" t="s">
        <v>63</v>
      </c>
      <c r="G8680" s="1" t="s">
        <v>238</v>
      </c>
      <c r="H8680" s="1" t="s">
        <v>125</v>
      </c>
      <c r="I8680" s="1" t="s">
        <v>55</v>
      </c>
      <c r="J8680" s="1" t="s">
        <v>238</v>
      </c>
      <c r="M8680" s="1" t="s">
        <v>56</v>
      </c>
      <c r="N8680" s="1" t="s">
        <v>136</v>
      </c>
      <c r="O8680" s="1" t="s">
        <v>238</v>
      </c>
      <c r="R8680" s="1" t="s">
        <v>56</v>
      </c>
      <c r="T8680" s="1" t="s">
        <v>8202</v>
      </c>
      <c r="U8680" s="1" t="s">
        <v>59</v>
      </c>
      <c r="W8680" s="1" t="s">
        <v>60</v>
      </c>
      <c r="X8680" s="1" t="s">
        <v>60</v>
      </c>
      <c r="Z8680" s="1" t="s">
        <v>60</v>
      </c>
      <c r="AD8680" s="1" t="s">
        <v>60</v>
      </c>
      <c r="AF8680" s="1" t="s">
        <v>60</v>
      </c>
      <c r="AP8680" s="1" t="s">
        <v>60</v>
      </c>
      <c r="AR8680" s="1" t="s">
        <v>60</v>
      </c>
      <c r="AT8680" s="1" t="s">
        <v>567</v>
      </c>
      <c r="AU8680" s="1" t="s">
        <v>567</v>
      </c>
      <c r="AV8680" s="1" t="s">
        <v>241</v>
      </c>
      <c r="AX8680" s="3" t="str">
        <f t="array" ref="AX8680">TEXTJOIN(", ", TRUE, IF(X8680:AS8680="Y", X$1:AS$1, IF(X8680:AS8680&lt;&gt;"", X$1:AS$1 &amp; ": " &amp; X8680:AS8680, "")))
</f>
        <v>Heroin, Fentanyl, Ethanol, Benzodiazepine, Heroin/Morph/Codeine, Any Opioid</v>
      </c>
    </row>
    <row r="8681">
      <c r="A8681" s="2">
        <v>43497.0</v>
      </c>
      <c r="B8681" s="1" t="s">
        <v>50</v>
      </c>
      <c r="C8681" s="1">
        <v>39.0</v>
      </c>
      <c r="D8681" s="1" t="s">
        <v>51</v>
      </c>
      <c r="E8681" s="1" t="s">
        <v>63</v>
      </c>
      <c r="G8681" s="1" t="s">
        <v>8203</v>
      </c>
      <c r="H8681" s="1" t="s">
        <v>8204</v>
      </c>
      <c r="I8681" s="1" t="s">
        <v>3197</v>
      </c>
      <c r="M8681" s="1" t="s">
        <v>522</v>
      </c>
      <c r="N8681" s="1" t="s">
        <v>119</v>
      </c>
      <c r="O8681" s="1" t="s">
        <v>717</v>
      </c>
      <c r="P8681" s="1" t="s">
        <v>263</v>
      </c>
      <c r="Q8681" s="1" t="s">
        <v>55</v>
      </c>
      <c r="R8681" s="1" t="s">
        <v>44</v>
      </c>
      <c r="T8681" s="1" t="s">
        <v>8205</v>
      </c>
      <c r="U8681" s="1" t="s">
        <v>59</v>
      </c>
      <c r="Z8681" s="1" t="s">
        <v>60</v>
      </c>
      <c r="AD8681" s="1" t="s">
        <v>60</v>
      </c>
      <c r="AE8681" s="1" t="s">
        <v>60</v>
      </c>
      <c r="AR8681" s="1" t="s">
        <v>60</v>
      </c>
      <c r="AU8681" s="1" t="s">
        <v>62</v>
      </c>
      <c r="AV8681" s="1" t="s">
        <v>722</v>
      </c>
      <c r="AX8681" s="3" t="str">
        <f t="array" ref="AX8681">TEXTJOIN(", ", TRUE, IF(X8681:AS8681="Y", X$1:AS$1, IF(X8681:AS8681&lt;&gt;"", X$1:AS$1 &amp; ": " &amp; X8681:AS8681, "")))
</f>
        <v>Fentanyl, Ethanol, Hydrocodone, Any Opioid</v>
      </c>
    </row>
    <row r="8682">
      <c r="A8682" s="2">
        <v>43682.0</v>
      </c>
      <c r="B8682" s="1" t="s">
        <v>50</v>
      </c>
      <c r="C8682" s="1">
        <v>36.0</v>
      </c>
      <c r="D8682" s="1" t="s">
        <v>51</v>
      </c>
      <c r="E8682" s="1" t="s">
        <v>63</v>
      </c>
      <c r="G8682" s="1" t="s">
        <v>731</v>
      </c>
      <c r="H8682" s="1" t="s">
        <v>103</v>
      </c>
      <c r="I8682" s="1" t="s">
        <v>55</v>
      </c>
      <c r="J8682" s="1" t="s">
        <v>731</v>
      </c>
      <c r="K8682" s="1" t="s">
        <v>103</v>
      </c>
      <c r="L8682" s="1" t="s">
        <v>55</v>
      </c>
      <c r="M8682" s="1" t="s">
        <v>56</v>
      </c>
      <c r="N8682" s="1" t="s">
        <v>66</v>
      </c>
      <c r="O8682" s="1" t="s">
        <v>731</v>
      </c>
      <c r="P8682" s="1" t="s">
        <v>103</v>
      </c>
      <c r="Q8682" s="1" t="s">
        <v>55</v>
      </c>
      <c r="R8682" s="1" t="s">
        <v>56</v>
      </c>
      <c r="T8682" s="1" t="s">
        <v>8206</v>
      </c>
      <c r="U8682" s="1" t="s">
        <v>59</v>
      </c>
      <c r="X8682" s="1" t="s">
        <v>60</v>
      </c>
      <c r="Y8682" s="1" t="s">
        <v>60</v>
      </c>
      <c r="Z8682" s="1" t="s">
        <v>60</v>
      </c>
      <c r="AB8682" s="1" t="s">
        <v>60</v>
      </c>
      <c r="AF8682" s="1" t="s">
        <v>60</v>
      </c>
      <c r="AP8682" s="1" t="s">
        <v>60</v>
      </c>
      <c r="AR8682" s="1" t="s">
        <v>60</v>
      </c>
      <c r="AT8682" s="1" t="s">
        <v>735</v>
      </c>
      <c r="AU8682" s="1" t="s">
        <v>735</v>
      </c>
      <c r="AV8682" s="1" t="s">
        <v>736</v>
      </c>
      <c r="AX8682" s="3" t="str">
        <f t="array" ref="AX8682">TEXTJOIN(", ", TRUE, IF(X8682:AS8682="Y", X$1:AS$1, IF(X8682:AS8682&lt;&gt;"", X$1:AS$1 &amp; ": " &amp; X8682:AS8682, "")))
</f>
        <v>Heroin, Cocaine, Fentanyl, Oxycodone, Benzodiazepine, Heroin/Morph/Codeine, Any Opioid</v>
      </c>
    </row>
    <row r="8683">
      <c r="A8683" s="2">
        <v>44207.0</v>
      </c>
      <c r="B8683" s="1" t="s">
        <v>50</v>
      </c>
      <c r="C8683" s="1">
        <v>36.0</v>
      </c>
      <c r="D8683" s="1" t="s">
        <v>76</v>
      </c>
      <c r="E8683" s="1" t="s">
        <v>502</v>
      </c>
      <c r="F8683" s="1" t="s">
        <v>267</v>
      </c>
      <c r="G8683" s="1" t="s">
        <v>143</v>
      </c>
      <c r="H8683" s="1" t="s">
        <v>91</v>
      </c>
      <c r="I8683" s="1" t="s">
        <v>55</v>
      </c>
      <c r="J8683" s="1" t="s">
        <v>143</v>
      </c>
      <c r="M8683" s="1" t="s">
        <v>118</v>
      </c>
      <c r="N8683" s="1" t="s">
        <v>93</v>
      </c>
      <c r="O8683" s="1" t="s">
        <v>931</v>
      </c>
      <c r="P8683" s="1" t="s">
        <v>91</v>
      </c>
      <c r="Q8683" s="1" t="s">
        <v>55</v>
      </c>
      <c r="R8683" s="1" t="s">
        <v>44</v>
      </c>
      <c r="S8683" s="1" t="s">
        <v>8207</v>
      </c>
      <c r="T8683" s="1" t="s">
        <v>2025</v>
      </c>
      <c r="U8683" s="1" t="s">
        <v>59</v>
      </c>
      <c r="Z8683" s="1" t="s">
        <v>60</v>
      </c>
      <c r="AD8683" s="1" t="s">
        <v>60</v>
      </c>
      <c r="AR8683" s="1" t="s">
        <v>60</v>
      </c>
      <c r="AT8683" s="1" t="s">
        <v>145</v>
      </c>
      <c r="AU8683" s="1" t="s">
        <v>145</v>
      </c>
      <c r="AV8683" s="1" t="s">
        <v>934</v>
      </c>
      <c r="AX8683" s="3" t="str">
        <f t="array" ref="AX8683">TEXTJOIN(", ", TRUE, IF(X8683:AS8683="Y", X$1:AS$1, IF(X8683:AS8683&lt;&gt;"", X$1:AS$1 &amp; ": " &amp; X8683:AS8683, "")))
</f>
        <v>Fentanyl, Ethanol, Any Opioid</v>
      </c>
    </row>
    <row r="8684">
      <c r="A8684" s="2">
        <v>43949.0</v>
      </c>
      <c r="B8684" s="1" t="s">
        <v>50</v>
      </c>
      <c r="C8684" s="1">
        <v>51.0</v>
      </c>
      <c r="D8684" s="1" t="s">
        <v>51</v>
      </c>
      <c r="E8684" s="1" t="s">
        <v>63</v>
      </c>
      <c r="G8684" s="1" t="s">
        <v>116</v>
      </c>
      <c r="H8684" s="1" t="s">
        <v>103</v>
      </c>
      <c r="I8684" s="1" t="s">
        <v>55</v>
      </c>
      <c r="J8684" s="1" t="s">
        <v>116</v>
      </c>
      <c r="K8684" s="1" t="s">
        <v>103</v>
      </c>
      <c r="L8684" s="1" t="s">
        <v>55</v>
      </c>
      <c r="M8684" s="1" t="s">
        <v>56</v>
      </c>
      <c r="N8684" s="1" t="s">
        <v>272</v>
      </c>
      <c r="O8684" s="1" t="s">
        <v>116</v>
      </c>
      <c r="P8684" s="1" t="s">
        <v>103</v>
      </c>
      <c r="Q8684" s="1" t="s">
        <v>55</v>
      </c>
      <c r="R8684" s="1" t="s">
        <v>56</v>
      </c>
      <c r="T8684" s="1" t="s">
        <v>8208</v>
      </c>
      <c r="U8684" s="1" t="s">
        <v>59</v>
      </c>
      <c r="Z8684" s="1" t="s">
        <v>60</v>
      </c>
      <c r="AB8684" s="1" t="s">
        <v>60</v>
      </c>
      <c r="AD8684" s="1" t="s">
        <v>60</v>
      </c>
      <c r="AR8684" s="1" t="s">
        <v>60</v>
      </c>
      <c r="AT8684" s="1" t="s">
        <v>122</v>
      </c>
      <c r="AU8684" s="1" t="s">
        <v>122</v>
      </c>
      <c r="AV8684" s="1" t="s">
        <v>139</v>
      </c>
      <c r="AX8684" s="3" t="str">
        <f t="array" ref="AX8684">TEXTJOIN(", ", TRUE, IF(X8684:AS8684="Y", X$1:AS$1, IF(X8684:AS8684&lt;&gt;"", X$1:AS$1 &amp; ": " &amp; X8684:AS8684, "")))
</f>
        <v>Fentanyl, Oxycodone, Ethanol, Any Opioid</v>
      </c>
    </row>
    <row r="8685">
      <c r="A8685" s="2">
        <v>43634.0</v>
      </c>
      <c r="B8685" s="1" t="s">
        <v>50</v>
      </c>
      <c r="C8685" s="1">
        <v>58.0</v>
      </c>
      <c r="D8685" s="1" t="s">
        <v>76</v>
      </c>
      <c r="E8685" s="1" t="s">
        <v>63</v>
      </c>
      <c r="G8685" s="1" t="s">
        <v>201</v>
      </c>
      <c r="H8685" s="1" t="s">
        <v>54</v>
      </c>
      <c r="I8685" s="1" t="s">
        <v>55</v>
      </c>
      <c r="J8685" s="1" t="s">
        <v>201</v>
      </c>
      <c r="K8685" s="1" t="s">
        <v>54</v>
      </c>
      <c r="L8685" s="1" t="s">
        <v>55</v>
      </c>
      <c r="M8685" s="1" t="s">
        <v>56</v>
      </c>
      <c r="N8685" s="1" t="s">
        <v>8209</v>
      </c>
      <c r="O8685" s="1" t="s">
        <v>201</v>
      </c>
      <c r="P8685" s="1" t="s">
        <v>54</v>
      </c>
      <c r="Q8685" s="1" t="s">
        <v>55</v>
      </c>
      <c r="R8685" s="1" t="s">
        <v>56</v>
      </c>
      <c r="T8685" s="1" t="s">
        <v>8210</v>
      </c>
      <c r="U8685" s="1" t="s">
        <v>59</v>
      </c>
      <c r="AB8685" s="1" t="s">
        <v>60</v>
      </c>
      <c r="AR8685" s="1" t="s">
        <v>60</v>
      </c>
      <c r="AT8685" s="1" t="s">
        <v>205</v>
      </c>
      <c r="AU8685" s="1" t="s">
        <v>205</v>
      </c>
      <c r="AV8685" s="1" t="s">
        <v>206</v>
      </c>
      <c r="AX8685" s="3" t="str">
        <f t="array" ref="AX8685">TEXTJOIN(", ", TRUE, IF(X8685:AS8685="Y", X$1:AS$1, IF(X8685:AS8685&lt;&gt;"", X$1:AS$1 &amp; ": " &amp; X8685:AS8685, "")))
</f>
        <v>Oxycodone, Any Opioid</v>
      </c>
    </row>
    <row r="8686">
      <c r="A8686" s="2">
        <v>43351.0</v>
      </c>
      <c r="B8686" s="1" t="s">
        <v>50</v>
      </c>
      <c r="C8686" s="1">
        <v>34.0</v>
      </c>
      <c r="D8686" s="1" t="s">
        <v>51</v>
      </c>
      <c r="E8686" s="1" t="s">
        <v>63</v>
      </c>
      <c r="G8686" s="1" t="s">
        <v>693</v>
      </c>
      <c r="H8686" s="1" t="s">
        <v>263</v>
      </c>
      <c r="I8686" s="1" t="s">
        <v>55</v>
      </c>
      <c r="J8686" s="1" t="s">
        <v>693</v>
      </c>
      <c r="K8686" s="1" t="s">
        <v>263</v>
      </c>
      <c r="M8686" s="1" t="s">
        <v>56</v>
      </c>
      <c r="N8686" s="1" t="s">
        <v>119</v>
      </c>
      <c r="O8686" s="1" t="s">
        <v>693</v>
      </c>
      <c r="P8686" s="1" t="s">
        <v>263</v>
      </c>
      <c r="Q8686" s="1" t="s">
        <v>55</v>
      </c>
      <c r="R8686" s="1" t="s">
        <v>56</v>
      </c>
      <c r="T8686" s="1" t="s">
        <v>8211</v>
      </c>
      <c r="U8686" s="1" t="s">
        <v>59</v>
      </c>
      <c r="Y8686" s="1" t="s">
        <v>60</v>
      </c>
      <c r="Z8686" s="1" t="s">
        <v>60</v>
      </c>
      <c r="AD8686" s="1" t="s">
        <v>60</v>
      </c>
      <c r="AF8686" s="1" t="s">
        <v>60</v>
      </c>
      <c r="AR8686" s="1" t="s">
        <v>60</v>
      </c>
      <c r="AT8686" s="1" t="s">
        <v>697</v>
      </c>
      <c r="AU8686" s="1" t="s">
        <v>697</v>
      </c>
      <c r="AV8686" s="1" t="s">
        <v>698</v>
      </c>
      <c r="AX8686" s="3" t="str">
        <f t="array" ref="AX8686">TEXTJOIN(", ", TRUE, IF(X8686:AS8686="Y", X$1:AS$1, IF(X8686:AS8686&lt;&gt;"", X$1:AS$1 &amp; ": " &amp; X8686:AS8686, "")))
</f>
        <v>Cocaine, Fentanyl, Ethanol, Benzodiazepine, Any Opioid</v>
      </c>
    </row>
    <row r="8687">
      <c r="A8687" s="2">
        <v>44235.0</v>
      </c>
      <c r="B8687" s="1" t="s">
        <v>50</v>
      </c>
      <c r="C8687" s="1">
        <v>44.0</v>
      </c>
      <c r="D8687" s="1" t="s">
        <v>51</v>
      </c>
      <c r="E8687" s="1" t="s">
        <v>63</v>
      </c>
      <c r="F8687" s="1" t="s">
        <v>267</v>
      </c>
      <c r="G8687" s="1" t="s">
        <v>256</v>
      </c>
      <c r="H8687" s="1" t="s">
        <v>103</v>
      </c>
      <c r="I8687" s="1" t="s">
        <v>55</v>
      </c>
      <c r="J8687" s="1" t="s">
        <v>256</v>
      </c>
      <c r="K8687" s="1" t="s">
        <v>103</v>
      </c>
      <c r="L8687" s="1" t="s">
        <v>55</v>
      </c>
      <c r="M8687" s="1" t="s">
        <v>56</v>
      </c>
      <c r="N8687" s="1" t="s">
        <v>93</v>
      </c>
      <c r="O8687" s="1" t="s">
        <v>256</v>
      </c>
      <c r="P8687" s="1" t="s">
        <v>103</v>
      </c>
      <c r="Q8687" s="1" t="s">
        <v>55</v>
      </c>
      <c r="R8687" s="1" t="s">
        <v>56</v>
      </c>
      <c r="T8687" s="1" t="s">
        <v>8212</v>
      </c>
      <c r="U8687" s="1" t="s">
        <v>59</v>
      </c>
      <c r="Z8687" s="1" t="s">
        <v>60</v>
      </c>
      <c r="AD8687" s="1" t="s">
        <v>60</v>
      </c>
      <c r="AM8687" s="1" t="s">
        <v>60</v>
      </c>
      <c r="AR8687" s="1" t="s">
        <v>60</v>
      </c>
      <c r="AT8687" s="1" t="s">
        <v>282</v>
      </c>
      <c r="AU8687" s="1" t="s">
        <v>282</v>
      </c>
      <c r="AV8687" s="1" t="s">
        <v>260</v>
      </c>
      <c r="AX8687" s="3" t="str">
        <f t="array" ref="AX8687">TEXTJOIN(", ", TRUE, IF(X8687:AS8687="Y", X$1:AS$1, IF(X8687:AS8687&lt;&gt;"", X$1:AS$1 &amp; ": " &amp; X8687:AS8687, "")))
</f>
        <v>Fentanyl, Ethanol, Xylazine, Any Opioid</v>
      </c>
    </row>
    <row r="8688">
      <c r="A8688" s="2">
        <v>42191.0</v>
      </c>
      <c r="B8688" s="1" t="s">
        <v>86</v>
      </c>
      <c r="C8688" s="1">
        <v>42.0</v>
      </c>
      <c r="D8688" s="1" t="s">
        <v>51</v>
      </c>
      <c r="E8688" s="1" t="s">
        <v>63</v>
      </c>
      <c r="J8688" s="1" t="s">
        <v>256</v>
      </c>
      <c r="M8688" s="1" t="s">
        <v>2332</v>
      </c>
      <c r="O8688" s="1" t="s">
        <v>256</v>
      </c>
      <c r="P8688" s="1" t="s">
        <v>103</v>
      </c>
      <c r="Q8688" s="1" t="s">
        <v>55</v>
      </c>
      <c r="R8688" s="1" t="s">
        <v>44</v>
      </c>
      <c r="T8688" s="1" t="s">
        <v>8213</v>
      </c>
      <c r="U8688" s="1" t="s">
        <v>59</v>
      </c>
      <c r="W8688" s="1" t="s">
        <v>60</v>
      </c>
      <c r="X8688" s="1" t="s">
        <v>60</v>
      </c>
      <c r="AF8688" s="1" t="s">
        <v>60</v>
      </c>
      <c r="AP8688" s="1" t="s">
        <v>60</v>
      </c>
      <c r="AR8688" s="1" t="s">
        <v>60</v>
      </c>
      <c r="AS8688" s="1" t="s">
        <v>7240</v>
      </c>
      <c r="AT8688" s="1" t="s">
        <v>62</v>
      </c>
      <c r="AU8688" s="1" t="s">
        <v>282</v>
      </c>
      <c r="AV8688" s="1" t="s">
        <v>260</v>
      </c>
      <c r="AX8688" s="3" t="str">
        <f t="array" ref="AX8688">TEXTJOIN(", ", TRUE, IF(X8688:AS8688="Y", X$1:AS$1, IF(X8688:AS8688&lt;&gt;"", X$1:AS$1 &amp; ": " &amp; X8688:AS8688, "")))
</f>
        <v>Heroin, Benzodiazepine, Heroin/Morph/Codeine, Any Opioid, Other: mdma</v>
      </c>
    </row>
    <row r="8689">
      <c r="A8689" s="2">
        <v>44096.0</v>
      </c>
      <c r="B8689" s="1" t="s">
        <v>50</v>
      </c>
      <c r="C8689" s="1">
        <v>43.0</v>
      </c>
      <c r="D8689" s="1" t="s">
        <v>51</v>
      </c>
      <c r="E8689" s="1" t="s">
        <v>63</v>
      </c>
      <c r="G8689" s="1" t="s">
        <v>787</v>
      </c>
      <c r="H8689" s="1" t="s">
        <v>263</v>
      </c>
      <c r="I8689" s="1" t="s">
        <v>55</v>
      </c>
      <c r="J8689" s="1" t="s">
        <v>787</v>
      </c>
      <c r="K8689" s="1" t="s">
        <v>263</v>
      </c>
      <c r="L8689" s="1" t="s">
        <v>55</v>
      </c>
      <c r="M8689" s="1" t="s">
        <v>728</v>
      </c>
      <c r="N8689" s="1" t="s">
        <v>178</v>
      </c>
      <c r="O8689" s="1" t="s">
        <v>91</v>
      </c>
      <c r="P8689" s="1" t="s">
        <v>91</v>
      </c>
      <c r="Q8689" s="1" t="s">
        <v>55</v>
      </c>
      <c r="R8689" s="1" t="s">
        <v>67</v>
      </c>
      <c r="T8689" s="1" t="s">
        <v>8214</v>
      </c>
      <c r="U8689" s="1" t="s">
        <v>59</v>
      </c>
      <c r="Y8689" s="1" t="s">
        <v>60</v>
      </c>
      <c r="AD8689" s="1" t="s">
        <v>60</v>
      </c>
      <c r="AF8689" s="1" t="s">
        <v>60</v>
      </c>
      <c r="AO8689" s="1" t="s">
        <v>60</v>
      </c>
      <c r="AR8689" s="1" t="s">
        <v>60</v>
      </c>
      <c r="AT8689" s="1" t="s">
        <v>789</v>
      </c>
      <c r="AU8689" s="1" t="s">
        <v>789</v>
      </c>
      <c r="AV8689" s="1" t="s">
        <v>111</v>
      </c>
      <c r="AX8689" s="3" t="str">
        <f t="array" ref="AX8689">TEXTJOIN(", ", TRUE, IF(X8689:AS8689="Y", X$1:AS$1, IF(X8689:AS8689&lt;&gt;"", X$1:AS$1 &amp; ": " &amp; X8689:AS8689, "")))
</f>
        <v>Cocaine, Ethanol, Benzodiazepine, Opiate NOS, Any Opioid</v>
      </c>
    </row>
    <row r="8690">
      <c r="A8690" s="2">
        <v>42164.0</v>
      </c>
      <c r="B8690" s="1" t="s">
        <v>86</v>
      </c>
      <c r="C8690" s="1">
        <v>55.0</v>
      </c>
      <c r="D8690" s="1" t="s">
        <v>76</v>
      </c>
      <c r="E8690" s="1" t="s">
        <v>63</v>
      </c>
      <c r="G8690" s="1" t="s">
        <v>6256</v>
      </c>
      <c r="H8690" s="1" t="s">
        <v>125</v>
      </c>
      <c r="I8690" s="1" t="s">
        <v>55</v>
      </c>
      <c r="J8690" s="1" t="s">
        <v>1062</v>
      </c>
      <c r="M8690" s="1" t="s">
        <v>56</v>
      </c>
      <c r="O8690" s="1" t="s">
        <v>6256</v>
      </c>
      <c r="P8690" s="1" t="s">
        <v>125</v>
      </c>
      <c r="Q8690" s="1" t="s">
        <v>55</v>
      </c>
      <c r="R8690" s="1" t="s">
        <v>56</v>
      </c>
      <c r="T8690" s="1" t="s">
        <v>105</v>
      </c>
      <c r="U8690" s="1" t="s">
        <v>59</v>
      </c>
      <c r="AB8690" s="1" t="s">
        <v>60</v>
      </c>
      <c r="AR8690" s="1" t="s">
        <v>60</v>
      </c>
      <c r="AT8690" s="1" t="s">
        <v>6257</v>
      </c>
      <c r="AU8690" s="1" t="s">
        <v>1064</v>
      </c>
      <c r="AV8690" s="1" t="s">
        <v>8215</v>
      </c>
      <c r="AX8690" s="3" t="str">
        <f t="array" ref="AX8690">TEXTJOIN(", ", TRUE, IF(X8690:AS8690="Y", X$1:AS$1, IF(X8690:AS8690&lt;&gt;"", X$1:AS$1 &amp; ": " &amp; X8690:AS8690, "")))
</f>
        <v>Oxycodone, Any Opioid</v>
      </c>
    </row>
    <row r="8691">
      <c r="A8691" s="2">
        <v>42682.0</v>
      </c>
      <c r="B8691" s="1" t="s">
        <v>50</v>
      </c>
      <c r="C8691" s="1">
        <v>21.0</v>
      </c>
      <c r="D8691" s="1" t="s">
        <v>51</v>
      </c>
      <c r="E8691" s="1" t="s">
        <v>63</v>
      </c>
      <c r="G8691" s="1" t="s">
        <v>536</v>
      </c>
      <c r="H8691" s="1" t="s">
        <v>299</v>
      </c>
      <c r="I8691" s="1" t="s">
        <v>55</v>
      </c>
      <c r="J8691" s="1" t="s">
        <v>536</v>
      </c>
      <c r="M8691" s="1" t="s">
        <v>56</v>
      </c>
      <c r="N8691" s="1" t="s">
        <v>136</v>
      </c>
      <c r="O8691" s="1" t="s">
        <v>536</v>
      </c>
      <c r="R8691" s="1" t="s">
        <v>56</v>
      </c>
      <c r="T8691" s="1" t="s">
        <v>1678</v>
      </c>
      <c r="U8691" s="1" t="s">
        <v>59</v>
      </c>
      <c r="W8691" s="1" t="s">
        <v>60</v>
      </c>
      <c r="X8691" s="1" t="s">
        <v>60</v>
      </c>
      <c r="AD8691" s="1" t="s">
        <v>60</v>
      </c>
      <c r="AP8691" s="1" t="s">
        <v>60</v>
      </c>
      <c r="AR8691" s="1" t="s">
        <v>60</v>
      </c>
      <c r="AT8691" s="1" t="s">
        <v>538</v>
      </c>
      <c r="AU8691" s="1" t="s">
        <v>538</v>
      </c>
      <c r="AV8691" s="1" t="s">
        <v>539</v>
      </c>
      <c r="AX8691" s="3" t="str">
        <f t="array" ref="AX8691">TEXTJOIN(", ", TRUE, IF(X8691:AS8691="Y", X$1:AS$1, IF(X8691:AS8691&lt;&gt;"", X$1:AS$1 &amp; ": " &amp; X8691:AS8691, "")))
</f>
        <v>Heroin, Ethanol, Heroin/Morph/Codeine, Any Opioid</v>
      </c>
    </row>
    <row r="8692">
      <c r="A8692" s="2">
        <v>43407.0</v>
      </c>
      <c r="B8692" s="1" t="s">
        <v>50</v>
      </c>
      <c r="C8692" s="1">
        <v>23.0</v>
      </c>
      <c r="D8692" s="1" t="s">
        <v>76</v>
      </c>
      <c r="E8692" s="1" t="s">
        <v>63</v>
      </c>
      <c r="G8692" s="1" t="s">
        <v>91</v>
      </c>
      <c r="H8692" s="1" t="s">
        <v>91</v>
      </c>
      <c r="I8692" s="1" t="s">
        <v>55</v>
      </c>
      <c r="J8692" s="1" t="s">
        <v>91</v>
      </c>
      <c r="K8692" s="1" t="s">
        <v>91</v>
      </c>
      <c r="M8692" s="1" t="s">
        <v>56</v>
      </c>
      <c r="N8692" s="1" t="s">
        <v>136</v>
      </c>
      <c r="O8692" s="1" t="s">
        <v>91</v>
      </c>
      <c r="P8692" s="1" t="s">
        <v>91</v>
      </c>
      <c r="Q8692" s="1" t="s">
        <v>55</v>
      </c>
      <c r="R8692" s="1" t="s">
        <v>56</v>
      </c>
      <c r="T8692" s="1" t="s">
        <v>8216</v>
      </c>
      <c r="U8692" s="1" t="s">
        <v>59</v>
      </c>
      <c r="Z8692" s="1" t="s">
        <v>60</v>
      </c>
      <c r="AR8692" s="1" t="s">
        <v>60</v>
      </c>
      <c r="AT8692" s="1" t="s">
        <v>110</v>
      </c>
      <c r="AU8692" s="1" t="s">
        <v>110</v>
      </c>
      <c r="AV8692" s="1" t="s">
        <v>111</v>
      </c>
      <c r="AX8692" s="3" t="str">
        <f t="array" ref="AX8692">TEXTJOIN(", ", TRUE, IF(X8692:AS8692="Y", X$1:AS$1, IF(X8692:AS8692&lt;&gt;"", X$1:AS$1 &amp; ": " &amp; X8692:AS8692, "")))
</f>
        <v>Fentanyl, Any Opioid</v>
      </c>
    </row>
    <row r="8693">
      <c r="A8693" s="2">
        <v>43344.0</v>
      </c>
      <c r="B8693" s="1" t="s">
        <v>50</v>
      </c>
      <c r="C8693" s="1">
        <v>45.0</v>
      </c>
      <c r="D8693" s="1" t="s">
        <v>51</v>
      </c>
      <c r="E8693" s="1" t="s">
        <v>63</v>
      </c>
      <c r="F8693" s="1" t="s">
        <v>137</v>
      </c>
      <c r="G8693" s="1" t="s">
        <v>185</v>
      </c>
      <c r="H8693" s="1" t="s">
        <v>91</v>
      </c>
      <c r="I8693" s="1" t="s">
        <v>55</v>
      </c>
      <c r="J8693" s="1" t="s">
        <v>185</v>
      </c>
      <c r="K8693" s="1" t="s">
        <v>91</v>
      </c>
      <c r="M8693" s="1" t="s">
        <v>1476</v>
      </c>
      <c r="N8693" s="1" t="s">
        <v>136</v>
      </c>
      <c r="O8693" s="1" t="s">
        <v>185</v>
      </c>
      <c r="P8693" s="1" t="s">
        <v>91</v>
      </c>
      <c r="Q8693" s="1" t="s">
        <v>55</v>
      </c>
      <c r="R8693" s="1" t="s">
        <v>44</v>
      </c>
      <c r="T8693" s="1" t="s">
        <v>8217</v>
      </c>
      <c r="U8693" s="1" t="s">
        <v>59</v>
      </c>
      <c r="X8693" s="1" t="s">
        <v>60</v>
      </c>
      <c r="Z8693" s="1" t="s">
        <v>60</v>
      </c>
      <c r="AP8693" s="1" t="s">
        <v>60</v>
      </c>
      <c r="AR8693" s="1" t="s">
        <v>60</v>
      </c>
      <c r="AT8693" s="1" t="s">
        <v>188</v>
      </c>
      <c r="AU8693" s="1" t="s">
        <v>188</v>
      </c>
      <c r="AV8693" s="1" t="s">
        <v>189</v>
      </c>
      <c r="AX8693" s="3" t="str">
        <f t="array" ref="AX8693">TEXTJOIN(", ", TRUE, IF(X8693:AS8693="Y", X$1:AS$1, IF(X8693:AS8693&lt;&gt;"", X$1:AS$1 &amp; ": " &amp; X8693:AS8693, "")))
</f>
        <v>Heroin, Fentanyl, Heroin/Morph/Codeine, Any Opioid</v>
      </c>
    </row>
    <row r="8694">
      <c r="A8694" s="2">
        <v>41649.0</v>
      </c>
      <c r="B8694" s="1" t="s">
        <v>50</v>
      </c>
      <c r="C8694" s="1">
        <v>22.0</v>
      </c>
      <c r="D8694" s="1" t="s">
        <v>51</v>
      </c>
      <c r="E8694" s="1" t="s">
        <v>63</v>
      </c>
      <c r="G8694" s="1" t="s">
        <v>263</v>
      </c>
      <c r="J8694" s="1" t="s">
        <v>263</v>
      </c>
      <c r="L8694" s="1" t="s">
        <v>55</v>
      </c>
      <c r="M8694" s="1" t="s">
        <v>56</v>
      </c>
      <c r="N8694" s="1" t="s">
        <v>5944</v>
      </c>
      <c r="O8694" s="1" t="s">
        <v>262</v>
      </c>
      <c r="R8694" s="1" t="s">
        <v>67</v>
      </c>
      <c r="T8694" s="1" t="s">
        <v>914</v>
      </c>
      <c r="U8694" s="1" t="s">
        <v>59</v>
      </c>
      <c r="Z8694" s="1" t="s">
        <v>60</v>
      </c>
      <c r="AT8694" s="1" t="s">
        <v>387</v>
      </c>
      <c r="AU8694" s="1" t="s">
        <v>387</v>
      </c>
      <c r="AV8694" s="1" t="s">
        <v>266</v>
      </c>
      <c r="AX8694" s="3" t="str">
        <f t="array" ref="AX8694">TEXTJOIN(", ", TRUE, IF(X8694:AS8694="Y", X$1:AS$1, IF(X8694:AS8694&lt;&gt;"", X$1:AS$1 &amp; ": " &amp; X8694:AS8694, "")))
</f>
        <v>Fentanyl</v>
      </c>
    </row>
    <row r="8695">
      <c r="A8695" s="2">
        <v>42858.0</v>
      </c>
      <c r="B8695" s="1" t="s">
        <v>86</v>
      </c>
      <c r="C8695" s="1">
        <v>54.0</v>
      </c>
      <c r="D8695" s="1" t="s">
        <v>51</v>
      </c>
      <c r="E8695" s="1" t="s">
        <v>63</v>
      </c>
      <c r="G8695" s="1" t="s">
        <v>91</v>
      </c>
      <c r="H8695" s="1" t="s">
        <v>91</v>
      </c>
      <c r="I8695" s="1" t="s">
        <v>55</v>
      </c>
      <c r="J8695" s="1" t="s">
        <v>91</v>
      </c>
      <c r="K8695" s="1" t="s">
        <v>91</v>
      </c>
      <c r="L8695" s="1" t="s">
        <v>55</v>
      </c>
      <c r="M8695" s="1" t="s">
        <v>56</v>
      </c>
      <c r="N8695" s="1" t="s">
        <v>136</v>
      </c>
      <c r="O8695" s="1" t="s">
        <v>91</v>
      </c>
      <c r="P8695" s="1" t="s">
        <v>91</v>
      </c>
      <c r="Q8695" s="1" t="s">
        <v>55</v>
      </c>
      <c r="R8695" s="1" t="s">
        <v>56</v>
      </c>
      <c r="T8695" s="1" t="s">
        <v>8218</v>
      </c>
      <c r="U8695" s="1" t="s">
        <v>59</v>
      </c>
      <c r="X8695" s="1" t="s">
        <v>60</v>
      </c>
      <c r="AD8695" s="1" t="s">
        <v>60</v>
      </c>
      <c r="AG8695" s="1" t="s">
        <v>60</v>
      </c>
      <c r="AT8695" s="1" t="s">
        <v>110</v>
      </c>
      <c r="AU8695" s="1" t="s">
        <v>110</v>
      </c>
      <c r="AV8695" s="1" t="s">
        <v>111</v>
      </c>
      <c r="AX8695" s="3" t="str">
        <f t="array" ref="AX8695">TEXTJOIN(", ", TRUE, IF(X8695:AS8695="Y", X$1:AS$1, IF(X8695:AS8695&lt;&gt;"", X$1:AS$1 &amp; ": " &amp; X8695:AS8695, "")))
</f>
        <v>Heroin, Ethanol, Methadone</v>
      </c>
    </row>
    <row r="8696">
      <c r="A8696" s="4">
        <v>42335.0</v>
      </c>
      <c r="B8696" s="1" t="s">
        <v>86</v>
      </c>
      <c r="C8696" s="1">
        <v>44.0</v>
      </c>
      <c r="D8696" s="1" t="s">
        <v>51</v>
      </c>
      <c r="E8696" s="1" t="s">
        <v>63</v>
      </c>
      <c r="G8696" s="1" t="s">
        <v>624</v>
      </c>
      <c r="H8696" s="1" t="s">
        <v>299</v>
      </c>
      <c r="I8696" s="1" t="s">
        <v>55</v>
      </c>
      <c r="J8696" s="1" t="s">
        <v>624</v>
      </c>
      <c r="M8696" s="1" t="s">
        <v>56</v>
      </c>
      <c r="O8696" s="1" t="s">
        <v>624</v>
      </c>
      <c r="P8696" s="1" t="s">
        <v>299</v>
      </c>
      <c r="Q8696" s="1" t="s">
        <v>55</v>
      </c>
      <c r="R8696" s="1" t="s">
        <v>67</v>
      </c>
      <c r="T8696" s="1" t="s">
        <v>8219</v>
      </c>
      <c r="U8696" s="1" t="s">
        <v>59</v>
      </c>
      <c r="W8696" s="1" t="s">
        <v>60</v>
      </c>
      <c r="X8696" s="1" t="s">
        <v>60</v>
      </c>
      <c r="AD8696" s="1" t="s">
        <v>60</v>
      </c>
      <c r="AP8696" s="1" t="s">
        <v>60</v>
      </c>
      <c r="AR8696" s="1" t="s">
        <v>60</v>
      </c>
      <c r="AT8696" s="1" t="s">
        <v>626</v>
      </c>
      <c r="AU8696" s="1" t="s">
        <v>626</v>
      </c>
      <c r="AV8696" s="1" t="s">
        <v>627</v>
      </c>
      <c r="AX8696" s="3" t="str">
        <f t="array" ref="AX8696">TEXTJOIN(", ", TRUE, IF(X8696:AS8696="Y", X$1:AS$1, IF(X8696:AS8696&lt;&gt;"", X$1:AS$1 &amp; ": " &amp; X8696:AS8696, "")))
</f>
        <v>Heroin, Ethanol, Heroin/Morph/Codeine, Any Opioid</v>
      </c>
    </row>
    <row r="8697">
      <c r="A8697" s="2">
        <v>44029.0</v>
      </c>
      <c r="B8697" s="1" t="s">
        <v>50</v>
      </c>
      <c r="C8697" s="1">
        <v>35.0</v>
      </c>
      <c r="D8697" s="1" t="s">
        <v>76</v>
      </c>
      <c r="E8697" s="1" t="s">
        <v>63</v>
      </c>
      <c r="G8697" s="1" t="s">
        <v>498</v>
      </c>
      <c r="H8697" s="1" t="s">
        <v>65</v>
      </c>
      <c r="I8697" s="1" t="s">
        <v>55</v>
      </c>
      <c r="J8697" s="1" t="s">
        <v>117</v>
      </c>
      <c r="L8697" s="1" t="s">
        <v>55</v>
      </c>
      <c r="M8697" s="1" t="s">
        <v>118</v>
      </c>
      <c r="N8697" s="1" t="s">
        <v>136</v>
      </c>
      <c r="O8697" s="1" t="s">
        <v>103</v>
      </c>
      <c r="P8697" s="1" t="s">
        <v>103</v>
      </c>
      <c r="Q8697" s="1" t="s">
        <v>55</v>
      </c>
      <c r="R8697" s="1" t="s">
        <v>67</v>
      </c>
      <c r="T8697" s="1" t="s">
        <v>8220</v>
      </c>
      <c r="U8697" s="1" t="s">
        <v>59</v>
      </c>
      <c r="Y8697" s="1" t="s">
        <v>60</v>
      </c>
      <c r="Z8697" s="1" t="s">
        <v>60</v>
      </c>
      <c r="AR8697" s="1" t="s">
        <v>60</v>
      </c>
      <c r="AT8697" s="1" t="s">
        <v>500</v>
      </c>
      <c r="AV8697" s="1" t="s">
        <v>168</v>
      </c>
      <c r="AX8697" s="3" t="str">
        <f t="array" ref="AX8697">TEXTJOIN(", ", TRUE, IF(X8697:AS8697="Y", X$1:AS$1, IF(X8697:AS8697&lt;&gt;"", X$1:AS$1 &amp; ": " &amp; X8697:AS8697, "")))
</f>
        <v>Cocaine, Fentanyl, Any Opioid</v>
      </c>
    </row>
    <row r="8698">
      <c r="A8698" s="2">
        <v>41177.0</v>
      </c>
      <c r="B8698" s="1" t="s">
        <v>50</v>
      </c>
      <c r="C8698" s="1">
        <v>49.0</v>
      </c>
      <c r="D8698" s="1" t="s">
        <v>76</v>
      </c>
      <c r="E8698" s="1" t="s">
        <v>52</v>
      </c>
      <c r="G8698" s="1" t="s">
        <v>103</v>
      </c>
      <c r="H8698" s="1" t="s">
        <v>103</v>
      </c>
      <c r="M8698" s="1" t="s">
        <v>118</v>
      </c>
      <c r="N8698" s="1" t="s">
        <v>57</v>
      </c>
      <c r="O8698" s="1" t="s">
        <v>103</v>
      </c>
      <c r="P8698" s="1" t="s">
        <v>103</v>
      </c>
      <c r="R8698" s="1" t="s">
        <v>67</v>
      </c>
      <c r="T8698" s="1" t="s">
        <v>58</v>
      </c>
      <c r="U8698" s="1" t="s">
        <v>59</v>
      </c>
      <c r="V8698" s="1" t="s">
        <v>8221</v>
      </c>
      <c r="Y8698" s="1" t="s">
        <v>60</v>
      </c>
      <c r="AT8698" s="1" t="s">
        <v>167</v>
      </c>
      <c r="AU8698" s="1" t="s">
        <v>62</v>
      </c>
      <c r="AV8698" s="1" t="s">
        <v>168</v>
      </c>
      <c r="AX8698" s="3" t="str">
        <f t="array" ref="AX8698">TEXTJOIN(", ", TRUE, IF(X8698:AS8698="Y", X$1:AS$1, IF(X8698:AS8698&lt;&gt;"", X$1:AS$1 &amp; ": " &amp; X8698:AS8698, "")))
</f>
        <v>Cocaine</v>
      </c>
    </row>
    <row r="8699">
      <c r="A8699" s="2">
        <v>42601.0</v>
      </c>
      <c r="B8699" s="1" t="s">
        <v>50</v>
      </c>
      <c r="C8699" s="1">
        <v>42.0</v>
      </c>
      <c r="D8699" s="1" t="s">
        <v>51</v>
      </c>
      <c r="E8699" s="1" t="s">
        <v>63</v>
      </c>
      <c r="G8699" s="1" t="s">
        <v>498</v>
      </c>
      <c r="H8699" s="1" t="s">
        <v>65</v>
      </c>
      <c r="I8699" s="1" t="s">
        <v>55</v>
      </c>
      <c r="J8699" s="1" t="s">
        <v>498</v>
      </c>
      <c r="M8699" s="1" t="s">
        <v>56</v>
      </c>
      <c r="N8699" s="1" t="s">
        <v>136</v>
      </c>
      <c r="O8699" s="1" t="s">
        <v>498</v>
      </c>
      <c r="R8699" s="1" t="s">
        <v>56</v>
      </c>
      <c r="T8699" s="1" t="s">
        <v>631</v>
      </c>
      <c r="U8699" s="1" t="s">
        <v>59</v>
      </c>
      <c r="W8699" s="1" t="s">
        <v>60</v>
      </c>
      <c r="X8699" s="1" t="s">
        <v>60</v>
      </c>
      <c r="AD8699" s="1" t="s">
        <v>60</v>
      </c>
      <c r="AP8699" s="1" t="s">
        <v>60</v>
      </c>
      <c r="AR8699" s="1" t="s">
        <v>60</v>
      </c>
      <c r="AT8699" s="1" t="s">
        <v>500</v>
      </c>
      <c r="AU8699" s="1" t="s">
        <v>500</v>
      </c>
      <c r="AV8699" s="1" t="s">
        <v>501</v>
      </c>
      <c r="AX8699" s="3" t="str">
        <f t="array" ref="AX8699">TEXTJOIN(", ", TRUE, IF(X8699:AS8699="Y", X$1:AS$1, IF(X8699:AS8699&lt;&gt;"", X$1:AS$1 &amp; ": " &amp; X8699:AS8699, "")))
</f>
        <v>Heroin, Ethanol, Heroin/Morph/Codeine, Any Opioid</v>
      </c>
    </row>
    <row r="8700">
      <c r="A8700" s="2">
        <v>42039.0</v>
      </c>
      <c r="B8700" s="1" t="s">
        <v>86</v>
      </c>
      <c r="C8700" s="1">
        <v>49.0</v>
      </c>
      <c r="D8700" s="1" t="s">
        <v>51</v>
      </c>
      <c r="E8700" s="1" t="s">
        <v>52</v>
      </c>
      <c r="G8700" s="1" t="s">
        <v>256</v>
      </c>
      <c r="H8700" s="1" t="s">
        <v>103</v>
      </c>
      <c r="I8700" s="1" t="s">
        <v>55</v>
      </c>
      <c r="J8700" s="1" t="s">
        <v>256</v>
      </c>
      <c r="M8700" s="1" t="s">
        <v>44</v>
      </c>
      <c r="O8700" s="1" t="s">
        <v>256</v>
      </c>
      <c r="P8700" s="1" t="s">
        <v>103</v>
      </c>
      <c r="Q8700" s="1" t="s">
        <v>55</v>
      </c>
      <c r="R8700" s="1" t="s">
        <v>67</v>
      </c>
      <c r="T8700" s="1" t="s">
        <v>8222</v>
      </c>
      <c r="U8700" s="1" t="s">
        <v>59</v>
      </c>
      <c r="W8700" s="1" t="s">
        <v>60</v>
      </c>
      <c r="X8700" s="1" t="s">
        <v>60</v>
      </c>
      <c r="Y8700" s="1" t="s">
        <v>60</v>
      </c>
      <c r="AF8700" s="1" t="s">
        <v>60</v>
      </c>
      <c r="AP8700" s="1" t="s">
        <v>60</v>
      </c>
      <c r="AR8700" s="1" t="s">
        <v>60</v>
      </c>
      <c r="AT8700" s="1" t="s">
        <v>282</v>
      </c>
      <c r="AU8700" s="1" t="s">
        <v>282</v>
      </c>
      <c r="AV8700" s="1" t="s">
        <v>260</v>
      </c>
      <c r="AX8700" s="3" t="str">
        <f t="array" ref="AX8700">TEXTJOIN(", ", TRUE, IF(X8700:AS8700="Y", X$1:AS$1, IF(X8700:AS8700&lt;&gt;"", X$1:AS$1 &amp; ": " &amp; X8700:AS8700, "")))
</f>
        <v>Heroin, Cocaine, Benzodiazepine, Heroin/Morph/Codeine, Any Opioid</v>
      </c>
    </row>
    <row r="8701">
      <c r="A8701" s="4">
        <v>43787.0</v>
      </c>
      <c r="B8701" s="1" t="s">
        <v>50</v>
      </c>
      <c r="C8701" s="1">
        <v>37.0</v>
      </c>
      <c r="D8701" s="1" t="s">
        <v>51</v>
      </c>
      <c r="E8701" s="1" t="s">
        <v>63</v>
      </c>
      <c r="G8701" s="1" t="s">
        <v>632</v>
      </c>
      <c r="H8701" s="1" t="s">
        <v>65</v>
      </c>
      <c r="I8701" s="1" t="s">
        <v>55</v>
      </c>
      <c r="J8701" s="1" t="s">
        <v>632</v>
      </c>
      <c r="K8701" s="1" t="s">
        <v>65</v>
      </c>
      <c r="L8701" s="1" t="s">
        <v>55</v>
      </c>
      <c r="M8701" s="1" t="s">
        <v>56</v>
      </c>
      <c r="N8701" s="1" t="s">
        <v>119</v>
      </c>
      <c r="O8701" s="1" t="s">
        <v>632</v>
      </c>
      <c r="P8701" s="1" t="s">
        <v>65</v>
      </c>
      <c r="Q8701" s="1" t="s">
        <v>55</v>
      </c>
      <c r="R8701" s="1" t="s">
        <v>56</v>
      </c>
      <c r="T8701" s="1" t="s">
        <v>331</v>
      </c>
      <c r="U8701" s="1" t="s">
        <v>59</v>
      </c>
      <c r="Z8701" s="1" t="s">
        <v>60</v>
      </c>
      <c r="AR8701" s="1" t="s">
        <v>60</v>
      </c>
      <c r="AT8701" s="1" t="s">
        <v>635</v>
      </c>
      <c r="AU8701" s="1" t="s">
        <v>635</v>
      </c>
      <c r="AV8701" s="1" t="s">
        <v>636</v>
      </c>
      <c r="AX8701" s="3" t="str">
        <f t="array" ref="AX8701">TEXTJOIN(", ", TRUE, IF(X8701:AS8701="Y", X$1:AS$1, IF(X8701:AS8701&lt;&gt;"", X$1:AS$1 &amp; ": " &amp; X8701:AS8701, "")))
</f>
        <v>Fentanyl, Any Opioid</v>
      </c>
    </row>
    <row r="8702">
      <c r="A8702" s="2">
        <v>44099.0</v>
      </c>
      <c r="B8702" s="1" t="s">
        <v>50</v>
      </c>
      <c r="C8702" s="1">
        <v>54.0</v>
      </c>
      <c r="D8702" s="1" t="s">
        <v>51</v>
      </c>
      <c r="E8702" s="1" t="s">
        <v>63</v>
      </c>
      <c r="F8702" s="1" t="s">
        <v>137</v>
      </c>
      <c r="G8702" s="1" t="s">
        <v>91</v>
      </c>
      <c r="H8702" s="1" t="s">
        <v>91</v>
      </c>
      <c r="I8702" s="1" t="s">
        <v>55</v>
      </c>
      <c r="J8702" s="1" t="s">
        <v>91</v>
      </c>
      <c r="K8702" s="1" t="s">
        <v>91</v>
      </c>
      <c r="L8702" s="1" t="s">
        <v>55</v>
      </c>
      <c r="M8702" s="1" t="s">
        <v>56</v>
      </c>
      <c r="N8702" s="1" t="s">
        <v>136</v>
      </c>
      <c r="O8702" s="1" t="s">
        <v>91</v>
      </c>
      <c r="P8702" s="1" t="s">
        <v>91</v>
      </c>
      <c r="Q8702" s="1" t="s">
        <v>55</v>
      </c>
      <c r="R8702" s="1" t="s">
        <v>56</v>
      </c>
      <c r="T8702" s="1" t="s">
        <v>8223</v>
      </c>
      <c r="U8702" s="1" t="s">
        <v>59</v>
      </c>
      <c r="X8702" s="1" t="s">
        <v>60</v>
      </c>
      <c r="Z8702" s="1" t="s">
        <v>60</v>
      </c>
      <c r="AR8702" s="1" t="s">
        <v>60</v>
      </c>
      <c r="AT8702" s="1" t="s">
        <v>110</v>
      </c>
      <c r="AU8702" s="1" t="s">
        <v>110</v>
      </c>
      <c r="AV8702" s="1" t="s">
        <v>111</v>
      </c>
      <c r="AX8702" s="3" t="str">
        <f t="array" ref="AX8702">TEXTJOIN(", ", TRUE, IF(X8702:AS8702="Y", X$1:AS$1, IF(X8702:AS8702&lt;&gt;"", X$1:AS$1 &amp; ": " &amp; X8702:AS8702, "")))
</f>
        <v>Heroin, Fentanyl, Any Opioid</v>
      </c>
    </row>
    <row r="8703">
      <c r="A8703" s="4">
        <v>42715.0</v>
      </c>
      <c r="B8703" s="1" t="s">
        <v>50</v>
      </c>
      <c r="C8703" s="1">
        <v>41.0</v>
      </c>
      <c r="D8703" s="1" t="s">
        <v>76</v>
      </c>
      <c r="E8703" s="1" t="s">
        <v>63</v>
      </c>
      <c r="G8703" s="1" t="s">
        <v>251</v>
      </c>
      <c r="H8703" s="1" t="s">
        <v>103</v>
      </c>
      <c r="I8703" s="1" t="s">
        <v>55</v>
      </c>
      <c r="J8703" s="1" t="s">
        <v>251</v>
      </c>
      <c r="M8703" s="1" t="s">
        <v>56</v>
      </c>
      <c r="N8703" s="1" t="s">
        <v>136</v>
      </c>
      <c r="O8703" s="1" t="s">
        <v>251</v>
      </c>
      <c r="R8703" s="1" t="s">
        <v>56</v>
      </c>
      <c r="T8703" s="1" t="s">
        <v>8224</v>
      </c>
      <c r="U8703" s="1" t="s">
        <v>59</v>
      </c>
      <c r="W8703" s="1" t="s">
        <v>60</v>
      </c>
      <c r="X8703" s="1" t="s">
        <v>60</v>
      </c>
      <c r="Z8703" s="1" t="s">
        <v>60</v>
      </c>
      <c r="AF8703" s="1" t="s">
        <v>60</v>
      </c>
      <c r="AP8703" s="1" t="s">
        <v>60</v>
      </c>
      <c r="AR8703" s="1" t="s">
        <v>60</v>
      </c>
      <c r="AT8703" s="1" t="s">
        <v>253</v>
      </c>
      <c r="AU8703" s="1" t="s">
        <v>253</v>
      </c>
      <c r="AV8703" s="1" t="s">
        <v>574</v>
      </c>
      <c r="AX8703" s="3" t="str">
        <f t="array" ref="AX8703">TEXTJOIN(", ", TRUE, IF(X8703:AS8703="Y", X$1:AS$1, IF(X8703:AS8703&lt;&gt;"", X$1:AS$1 &amp; ": " &amp; X8703:AS8703, "")))
</f>
        <v>Heroin, Fentanyl, Benzodiazepine, Heroin/Morph/Codeine, Any Opioid</v>
      </c>
    </row>
    <row r="8704">
      <c r="A8704" s="2">
        <v>42098.0</v>
      </c>
      <c r="B8704" s="1" t="s">
        <v>86</v>
      </c>
      <c r="C8704" s="1">
        <v>35.0</v>
      </c>
      <c r="D8704" s="1" t="s">
        <v>51</v>
      </c>
      <c r="E8704" s="1" t="s">
        <v>63</v>
      </c>
      <c r="F8704" s="1" t="s">
        <v>137</v>
      </c>
      <c r="G8704" s="1" t="s">
        <v>488</v>
      </c>
      <c r="H8704" s="1" t="s">
        <v>91</v>
      </c>
      <c r="I8704" s="1" t="s">
        <v>55</v>
      </c>
      <c r="J8704" s="1" t="s">
        <v>488</v>
      </c>
      <c r="M8704" s="1" t="s">
        <v>56</v>
      </c>
      <c r="O8704" s="1" t="s">
        <v>488</v>
      </c>
      <c r="Q8704" s="1" t="s">
        <v>55</v>
      </c>
      <c r="R8704" s="1" t="s">
        <v>56</v>
      </c>
      <c r="T8704" s="1" t="s">
        <v>8225</v>
      </c>
      <c r="U8704" s="1" t="s">
        <v>59</v>
      </c>
      <c r="W8704" s="1" t="s">
        <v>60</v>
      </c>
      <c r="X8704" s="1" t="s">
        <v>60</v>
      </c>
      <c r="AP8704" s="1" t="s">
        <v>60</v>
      </c>
      <c r="AR8704" s="1" t="s">
        <v>60</v>
      </c>
      <c r="AT8704" s="1" t="s">
        <v>492</v>
      </c>
      <c r="AU8704" s="1" t="s">
        <v>492</v>
      </c>
      <c r="AV8704" s="1" t="s">
        <v>493</v>
      </c>
      <c r="AX8704" s="3" t="str">
        <f t="array" ref="AX8704">TEXTJOIN(", ", TRUE, IF(X8704:AS8704="Y", X$1:AS$1, IF(X8704:AS8704&lt;&gt;"", X$1:AS$1 &amp; ": " &amp; X8704:AS8704, "")))
</f>
        <v>Heroin, Heroin/Morph/Codeine, Any Opioid</v>
      </c>
    </row>
    <row r="8705">
      <c r="A8705" s="4">
        <v>44492.0</v>
      </c>
      <c r="B8705" s="1" t="s">
        <v>50</v>
      </c>
      <c r="C8705" s="1">
        <v>54.0</v>
      </c>
      <c r="D8705" s="1" t="s">
        <v>51</v>
      </c>
      <c r="E8705" s="1" t="s">
        <v>63</v>
      </c>
      <c r="F8705" s="1" t="s">
        <v>267</v>
      </c>
      <c r="J8705" s="1" t="s">
        <v>1172</v>
      </c>
      <c r="M8705" s="1" t="s">
        <v>1207</v>
      </c>
      <c r="N8705" s="1" t="s">
        <v>4025</v>
      </c>
      <c r="O8705" s="1" t="s">
        <v>91</v>
      </c>
      <c r="P8705" s="1" t="s">
        <v>91</v>
      </c>
      <c r="Q8705" s="1" t="s">
        <v>55</v>
      </c>
      <c r="R8705" s="1" t="s">
        <v>44</v>
      </c>
      <c r="S8705" s="1" t="s">
        <v>8226</v>
      </c>
      <c r="T8705" s="1" t="s">
        <v>8227</v>
      </c>
      <c r="U8705" s="1" t="s">
        <v>59</v>
      </c>
      <c r="Z8705" s="1" t="s">
        <v>60</v>
      </c>
      <c r="AR8705" s="1" t="s">
        <v>60</v>
      </c>
      <c r="AT8705" s="1" t="s">
        <v>62</v>
      </c>
      <c r="AV8705" s="1" t="s">
        <v>111</v>
      </c>
      <c r="AX8705" s="3" t="str">
        <f t="array" ref="AX8705">TEXTJOIN(", ", TRUE, IF(X8705:AS8705="Y", X$1:AS$1, IF(X8705:AS8705&lt;&gt;"", X$1:AS$1 &amp; ": " &amp; X8705:AS8705, "")))
</f>
        <v>Fentanyl, Any Opioid</v>
      </c>
    </row>
    <row r="8706">
      <c r="A8706" s="2">
        <v>43946.0</v>
      </c>
      <c r="B8706" s="1" t="s">
        <v>50</v>
      </c>
      <c r="C8706" s="1">
        <v>51.0</v>
      </c>
      <c r="D8706" s="1" t="s">
        <v>51</v>
      </c>
      <c r="E8706" s="1" t="s">
        <v>52</v>
      </c>
      <c r="G8706" s="1" t="s">
        <v>91</v>
      </c>
      <c r="H8706" s="1" t="s">
        <v>91</v>
      </c>
      <c r="I8706" s="1" t="s">
        <v>55</v>
      </c>
      <c r="J8706" s="1" t="s">
        <v>91</v>
      </c>
      <c r="K8706" s="1" t="s">
        <v>91</v>
      </c>
      <c r="L8706" s="1" t="s">
        <v>55</v>
      </c>
      <c r="M8706" s="1" t="s">
        <v>56</v>
      </c>
      <c r="N8706" s="1" t="s">
        <v>119</v>
      </c>
      <c r="O8706" s="1" t="s">
        <v>91</v>
      </c>
      <c r="P8706" s="1" t="s">
        <v>91</v>
      </c>
      <c r="Q8706" s="1" t="s">
        <v>55</v>
      </c>
      <c r="R8706" s="1" t="s">
        <v>67</v>
      </c>
      <c r="T8706" s="1" t="s">
        <v>8228</v>
      </c>
      <c r="U8706" s="1" t="s">
        <v>59</v>
      </c>
      <c r="Y8706" s="1" t="s">
        <v>60</v>
      </c>
      <c r="Z8706" s="1" t="s">
        <v>60</v>
      </c>
      <c r="AO8706" s="1" t="s">
        <v>60</v>
      </c>
      <c r="AR8706" s="1" t="s">
        <v>60</v>
      </c>
      <c r="AT8706" s="1" t="s">
        <v>110</v>
      </c>
      <c r="AU8706" s="1" t="s">
        <v>110</v>
      </c>
      <c r="AV8706" s="1" t="s">
        <v>111</v>
      </c>
      <c r="AX8706" s="3" t="str">
        <f t="array" ref="AX8706">TEXTJOIN(", ", TRUE, IF(X8706:AS8706="Y", X$1:AS$1, IF(X8706:AS8706&lt;&gt;"", X$1:AS$1 &amp; ": " &amp; X8706:AS8706, "")))
</f>
        <v>Cocaine, Fentanyl, Opiate NOS, Any Opioid</v>
      </c>
    </row>
    <row r="8707">
      <c r="A8707" s="2">
        <v>44318.0</v>
      </c>
      <c r="B8707" s="1" t="s">
        <v>50</v>
      </c>
      <c r="C8707" s="1">
        <v>58.0</v>
      </c>
      <c r="D8707" s="1" t="s">
        <v>51</v>
      </c>
      <c r="E8707" s="1" t="s">
        <v>502</v>
      </c>
      <c r="G8707" s="1" t="s">
        <v>82</v>
      </c>
      <c r="H8707" s="1" t="s">
        <v>54</v>
      </c>
      <c r="I8707" s="1" t="s">
        <v>55</v>
      </c>
      <c r="J8707" s="1" t="s">
        <v>82</v>
      </c>
      <c r="K8707" s="1" t="s">
        <v>54</v>
      </c>
      <c r="L8707" s="1" t="s">
        <v>55</v>
      </c>
      <c r="M8707" s="1" t="s">
        <v>404</v>
      </c>
      <c r="N8707" s="1" t="s">
        <v>119</v>
      </c>
      <c r="O8707" s="1" t="s">
        <v>82</v>
      </c>
      <c r="P8707" s="1" t="s">
        <v>54</v>
      </c>
      <c r="Q8707" s="1" t="s">
        <v>55</v>
      </c>
      <c r="R8707" s="1" t="s">
        <v>180</v>
      </c>
      <c r="T8707" s="1" t="s">
        <v>8229</v>
      </c>
      <c r="U8707" s="1" t="s">
        <v>59</v>
      </c>
      <c r="Y8707" s="1" t="s">
        <v>60</v>
      </c>
      <c r="Z8707" s="1" t="s">
        <v>60</v>
      </c>
      <c r="AD8707" s="1" t="s">
        <v>60</v>
      </c>
      <c r="AM8707" s="1" t="s">
        <v>60</v>
      </c>
      <c r="AR8707" s="1" t="s">
        <v>60</v>
      </c>
      <c r="AT8707" s="1" t="s">
        <v>329</v>
      </c>
      <c r="AU8707" s="1" t="s">
        <v>329</v>
      </c>
      <c r="AV8707" s="1" t="s">
        <v>85</v>
      </c>
      <c r="AX8707" s="3" t="str">
        <f t="array" ref="AX8707">TEXTJOIN(", ", TRUE, IF(X8707:AS8707="Y", X$1:AS$1, IF(X8707:AS8707&lt;&gt;"", X$1:AS$1 &amp; ": " &amp; X8707:AS8707, "")))
</f>
        <v>Cocaine, Fentanyl, Ethanol, Xylazine, Any Opioid</v>
      </c>
    </row>
    <row r="8708">
      <c r="A8708" s="4">
        <v>41569.0</v>
      </c>
      <c r="B8708" s="1" t="s">
        <v>50</v>
      </c>
      <c r="C8708" s="1">
        <v>27.0</v>
      </c>
      <c r="D8708" s="1" t="s">
        <v>76</v>
      </c>
      <c r="E8708" s="1" t="s">
        <v>63</v>
      </c>
      <c r="G8708" s="1" t="s">
        <v>4877</v>
      </c>
      <c r="H8708" s="1" t="s">
        <v>2394</v>
      </c>
      <c r="J8708" s="1" t="s">
        <v>536</v>
      </c>
      <c r="L8708" s="1" t="s">
        <v>55</v>
      </c>
      <c r="M8708" s="1" t="s">
        <v>177</v>
      </c>
      <c r="N8708" s="1" t="s">
        <v>148</v>
      </c>
      <c r="O8708" s="1" t="s">
        <v>536</v>
      </c>
      <c r="P8708" s="1" t="s">
        <v>299</v>
      </c>
      <c r="R8708" s="1" t="s">
        <v>67</v>
      </c>
      <c r="T8708" s="1" t="s">
        <v>2058</v>
      </c>
      <c r="U8708" s="1" t="s">
        <v>59</v>
      </c>
      <c r="X8708" s="1" t="s">
        <v>60</v>
      </c>
      <c r="Y8708" s="1" t="s">
        <v>60</v>
      </c>
      <c r="AT8708" s="1" t="s">
        <v>4879</v>
      </c>
      <c r="AU8708" s="1" t="s">
        <v>538</v>
      </c>
      <c r="AV8708" s="1" t="s">
        <v>539</v>
      </c>
      <c r="AX8708" s="3" t="str">
        <f t="array" ref="AX8708">TEXTJOIN(", ", TRUE, IF(X8708:AS8708="Y", X$1:AS$1, IF(X8708:AS8708&lt;&gt;"", X$1:AS$1 &amp; ": " &amp; X8708:AS8708, "")))
</f>
        <v>Heroin, Cocaine</v>
      </c>
    </row>
    <row r="8709">
      <c r="A8709" s="2">
        <v>42313.0</v>
      </c>
      <c r="B8709" s="1" t="s">
        <v>86</v>
      </c>
      <c r="C8709" s="1">
        <v>62.0</v>
      </c>
      <c r="D8709" s="1" t="s">
        <v>51</v>
      </c>
      <c r="E8709" s="1" t="s">
        <v>52</v>
      </c>
      <c r="G8709" s="1" t="s">
        <v>749</v>
      </c>
      <c r="H8709" s="1" t="s">
        <v>91</v>
      </c>
      <c r="I8709" s="1" t="s">
        <v>55</v>
      </c>
      <c r="J8709" s="1" t="s">
        <v>749</v>
      </c>
      <c r="M8709" s="1" t="s">
        <v>177</v>
      </c>
      <c r="O8709" s="1" t="s">
        <v>749</v>
      </c>
      <c r="P8709" s="1" t="s">
        <v>91</v>
      </c>
      <c r="Q8709" s="1" t="s">
        <v>55</v>
      </c>
      <c r="R8709" s="1" t="s">
        <v>56</v>
      </c>
      <c r="T8709" s="1" t="s">
        <v>8230</v>
      </c>
      <c r="U8709" s="1" t="s">
        <v>59</v>
      </c>
      <c r="Y8709" s="1" t="s">
        <v>60</v>
      </c>
      <c r="AD8709" s="1" t="s">
        <v>60</v>
      </c>
      <c r="AR8709" s="1" t="s">
        <v>60</v>
      </c>
      <c r="AT8709" s="1" t="s">
        <v>752</v>
      </c>
      <c r="AU8709" s="1" t="s">
        <v>752</v>
      </c>
      <c r="AV8709" s="1" t="s">
        <v>753</v>
      </c>
      <c r="AX8709" s="3" t="str">
        <f t="array" ref="AX8709">TEXTJOIN(", ", TRUE, IF(X8709:AS8709="Y", X$1:AS$1, IF(X8709:AS8709&lt;&gt;"", X$1:AS$1 &amp; ": " &amp; X8709:AS8709, "")))
</f>
        <v>Cocaine, Ethanol, Any Opioid</v>
      </c>
    </row>
    <row r="8710">
      <c r="A8710" s="4">
        <v>42674.0</v>
      </c>
      <c r="B8710" s="1" t="s">
        <v>50</v>
      </c>
      <c r="C8710" s="1">
        <v>54.0</v>
      </c>
      <c r="D8710" s="1" t="s">
        <v>76</v>
      </c>
      <c r="E8710" s="1" t="s">
        <v>63</v>
      </c>
      <c r="G8710" s="1" t="s">
        <v>510</v>
      </c>
      <c r="H8710" s="1" t="s">
        <v>103</v>
      </c>
      <c r="I8710" s="1" t="s">
        <v>55</v>
      </c>
      <c r="J8710" s="1" t="s">
        <v>510</v>
      </c>
      <c r="M8710" s="1" t="s">
        <v>56</v>
      </c>
      <c r="N8710" s="1" t="s">
        <v>136</v>
      </c>
      <c r="O8710" s="1" t="s">
        <v>510</v>
      </c>
      <c r="R8710" s="1" t="s">
        <v>56</v>
      </c>
      <c r="T8710" s="1" t="s">
        <v>8231</v>
      </c>
      <c r="U8710" s="1" t="s">
        <v>59</v>
      </c>
      <c r="AF8710" s="1" t="s">
        <v>60</v>
      </c>
      <c r="AG8710" s="1" t="s">
        <v>60</v>
      </c>
      <c r="AR8710" s="1" t="s">
        <v>60</v>
      </c>
      <c r="AT8710" s="1" t="s">
        <v>512</v>
      </c>
      <c r="AU8710" s="1" t="s">
        <v>512</v>
      </c>
      <c r="AV8710" s="1" t="s">
        <v>513</v>
      </c>
      <c r="AX8710" s="3" t="str">
        <f t="array" ref="AX8710">TEXTJOIN(", ", TRUE, IF(X8710:AS8710="Y", X$1:AS$1, IF(X8710:AS8710&lt;&gt;"", X$1:AS$1 &amp; ": " &amp; X8710:AS8710, "")))
</f>
        <v>Benzodiazepine, Methadone, Any Opioid</v>
      </c>
    </row>
    <row r="8711">
      <c r="A8711" s="2">
        <v>43134.0</v>
      </c>
      <c r="B8711" s="1" t="s">
        <v>50</v>
      </c>
      <c r="C8711" s="1">
        <v>47.0</v>
      </c>
      <c r="D8711" s="1" t="s">
        <v>51</v>
      </c>
      <c r="E8711" s="1" t="s">
        <v>63</v>
      </c>
      <c r="G8711" s="1" t="s">
        <v>120</v>
      </c>
      <c r="H8711" s="1" t="s">
        <v>121</v>
      </c>
      <c r="I8711" s="1" t="s">
        <v>55</v>
      </c>
      <c r="J8711" s="1" t="s">
        <v>120</v>
      </c>
      <c r="K8711" s="1" t="s">
        <v>121</v>
      </c>
      <c r="M8711" s="1" t="s">
        <v>56</v>
      </c>
      <c r="N8711" s="1" t="s">
        <v>136</v>
      </c>
      <c r="O8711" s="1" t="s">
        <v>120</v>
      </c>
      <c r="P8711" s="1" t="s">
        <v>121</v>
      </c>
      <c r="Q8711" s="1" t="s">
        <v>55</v>
      </c>
      <c r="R8711" s="1" t="s">
        <v>56</v>
      </c>
      <c r="T8711" s="1" t="s">
        <v>5092</v>
      </c>
      <c r="U8711" s="1" t="s">
        <v>59</v>
      </c>
      <c r="Y8711" s="1" t="s">
        <v>60</v>
      </c>
      <c r="Z8711" s="1" t="s">
        <v>60</v>
      </c>
      <c r="AR8711" s="1" t="s">
        <v>60</v>
      </c>
      <c r="AT8711" s="1" t="s">
        <v>236</v>
      </c>
      <c r="AU8711" s="1" t="s">
        <v>236</v>
      </c>
      <c r="AV8711" s="1" t="s">
        <v>123</v>
      </c>
      <c r="AX8711" s="3" t="str">
        <f t="array" ref="AX8711">TEXTJOIN(", ", TRUE, IF(X8711:AS8711="Y", X$1:AS$1, IF(X8711:AS8711&lt;&gt;"", X$1:AS$1 &amp; ": " &amp; X8711:AS8711, "")))
</f>
        <v>Cocaine, Fentanyl, Any Opioid</v>
      </c>
    </row>
    <row r="8712">
      <c r="A8712" s="4">
        <v>42657.0</v>
      </c>
      <c r="B8712" s="1" t="s">
        <v>50</v>
      </c>
      <c r="C8712" s="1">
        <v>53.0</v>
      </c>
      <c r="D8712" s="1" t="s">
        <v>51</v>
      </c>
      <c r="E8712" s="1" t="s">
        <v>52</v>
      </c>
      <c r="F8712" s="1" t="s">
        <v>137</v>
      </c>
      <c r="G8712" s="1" t="s">
        <v>116</v>
      </c>
      <c r="H8712" s="1" t="s">
        <v>103</v>
      </c>
      <c r="I8712" s="1" t="s">
        <v>55</v>
      </c>
      <c r="J8712" s="1" t="s">
        <v>116</v>
      </c>
      <c r="M8712" s="1" t="s">
        <v>56</v>
      </c>
      <c r="N8712" s="1" t="s">
        <v>136</v>
      </c>
      <c r="O8712" s="1" t="s">
        <v>116</v>
      </c>
      <c r="R8712" s="1" t="s">
        <v>56</v>
      </c>
      <c r="T8712" s="1" t="s">
        <v>312</v>
      </c>
      <c r="U8712" s="1" t="s">
        <v>59</v>
      </c>
      <c r="W8712" s="1" t="s">
        <v>60</v>
      </c>
      <c r="X8712" s="1" t="s">
        <v>60</v>
      </c>
      <c r="Z8712" s="1" t="s">
        <v>60</v>
      </c>
      <c r="AP8712" s="1" t="s">
        <v>60</v>
      </c>
      <c r="AR8712" s="1" t="s">
        <v>60</v>
      </c>
      <c r="AT8712" s="1" t="s">
        <v>122</v>
      </c>
      <c r="AU8712" s="1" t="s">
        <v>122</v>
      </c>
      <c r="AV8712" s="1" t="s">
        <v>139</v>
      </c>
      <c r="AX8712" s="3" t="str">
        <f t="array" ref="AX8712">TEXTJOIN(", ", TRUE, IF(X8712:AS8712="Y", X$1:AS$1, IF(X8712:AS8712&lt;&gt;"", X$1:AS$1 &amp; ": " &amp; X8712:AS8712, "")))
</f>
        <v>Heroin, Fentanyl, Heroin/Morph/Codeine, Any Opioid</v>
      </c>
    </row>
    <row r="8713">
      <c r="A8713" s="2">
        <v>43682.0</v>
      </c>
      <c r="B8713" s="1" t="s">
        <v>50</v>
      </c>
      <c r="C8713" s="1">
        <v>71.0</v>
      </c>
      <c r="D8713" s="1" t="s">
        <v>51</v>
      </c>
      <c r="E8713" s="1" t="s">
        <v>63</v>
      </c>
      <c r="G8713" s="1" t="s">
        <v>731</v>
      </c>
      <c r="H8713" s="1" t="s">
        <v>103</v>
      </c>
      <c r="I8713" s="1" t="s">
        <v>55</v>
      </c>
      <c r="J8713" s="1" t="s">
        <v>731</v>
      </c>
      <c r="K8713" s="1" t="s">
        <v>103</v>
      </c>
      <c r="L8713" s="1" t="s">
        <v>55</v>
      </c>
      <c r="M8713" s="1" t="s">
        <v>56</v>
      </c>
      <c r="N8713" s="1" t="s">
        <v>66</v>
      </c>
      <c r="O8713" s="1" t="s">
        <v>731</v>
      </c>
      <c r="P8713" s="1" t="s">
        <v>103</v>
      </c>
      <c r="Q8713" s="1" t="s">
        <v>55</v>
      </c>
      <c r="R8713" s="1" t="s">
        <v>56</v>
      </c>
      <c r="T8713" s="1" t="s">
        <v>8232</v>
      </c>
      <c r="U8713" s="1" t="s">
        <v>59</v>
      </c>
      <c r="X8713" s="1" t="s">
        <v>60</v>
      </c>
      <c r="Z8713" s="1" t="s">
        <v>60</v>
      </c>
      <c r="AF8713" s="1" t="s">
        <v>60</v>
      </c>
      <c r="AP8713" s="1" t="s">
        <v>60</v>
      </c>
      <c r="AR8713" s="1" t="s">
        <v>60</v>
      </c>
      <c r="AT8713" s="1" t="s">
        <v>735</v>
      </c>
      <c r="AU8713" s="1" t="s">
        <v>735</v>
      </c>
      <c r="AV8713" s="1" t="s">
        <v>736</v>
      </c>
      <c r="AX8713" s="3" t="str">
        <f t="array" ref="AX8713">TEXTJOIN(", ", TRUE, IF(X8713:AS8713="Y", X$1:AS$1, IF(X8713:AS8713&lt;&gt;"", X$1:AS$1 &amp; ": " &amp; X8713:AS8713, "")))
</f>
        <v>Heroin, Fentanyl, Benzodiazepine, Heroin/Morph/Codeine, Any Opioid</v>
      </c>
    </row>
    <row r="8714">
      <c r="A8714" s="2">
        <v>44012.0</v>
      </c>
      <c r="B8714" s="1" t="s">
        <v>50</v>
      </c>
      <c r="C8714" s="1">
        <v>42.0</v>
      </c>
      <c r="D8714" s="1" t="s">
        <v>76</v>
      </c>
      <c r="E8714" s="1" t="s">
        <v>63</v>
      </c>
      <c r="F8714" s="1" t="s">
        <v>137</v>
      </c>
      <c r="G8714" s="1" t="s">
        <v>185</v>
      </c>
      <c r="H8714" s="1" t="s">
        <v>91</v>
      </c>
      <c r="I8714" s="1" t="s">
        <v>55</v>
      </c>
      <c r="J8714" s="1" t="s">
        <v>256</v>
      </c>
      <c r="K8714" s="1" t="s">
        <v>103</v>
      </c>
      <c r="L8714" s="1" t="s">
        <v>55</v>
      </c>
      <c r="M8714" s="1" t="s">
        <v>177</v>
      </c>
      <c r="N8714" s="1" t="s">
        <v>136</v>
      </c>
      <c r="O8714" s="1" t="s">
        <v>256</v>
      </c>
      <c r="P8714" s="1" t="s">
        <v>103</v>
      </c>
      <c r="Q8714" s="1" t="s">
        <v>55</v>
      </c>
      <c r="R8714" s="1" t="s">
        <v>44</v>
      </c>
      <c r="T8714" s="1" t="s">
        <v>3933</v>
      </c>
      <c r="U8714" s="1" t="s">
        <v>59</v>
      </c>
      <c r="Y8714" s="1" t="s">
        <v>60</v>
      </c>
      <c r="Z8714" s="1" t="s">
        <v>60</v>
      </c>
      <c r="AD8714" s="1" t="s">
        <v>60</v>
      </c>
      <c r="AR8714" s="1" t="s">
        <v>60</v>
      </c>
      <c r="AT8714" s="1" t="s">
        <v>188</v>
      </c>
      <c r="AU8714" s="1" t="s">
        <v>282</v>
      </c>
      <c r="AV8714" s="1" t="s">
        <v>260</v>
      </c>
      <c r="AX8714" s="3" t="str">
        <f t="array" ref="AX8714">TEXTJOIN(", ", TRUE, IF(X8714:AS8714="Y", X$1:AS$1, IF(X8714:AS8714&lt;&gt;"", X$1:AS$1 &amp; ": " &amp; X8714:AS8714, "")))
</f>
        <v>Cocaine, Fentanyl, Ethanol, Any Opioid</v>
      </c>
    </row>
    <row r="8715">
      <c r="A8715" s="2">
        <v>43525.0</v>
      </c>
      <c r="B8715" s="1" t="s">
        <v>50</v>
      </c>
      <c r="C8715" s="1">
        <v>24.0</v>
      </c>
      <c r="D8715" s="1" t="s">
        <v>76</v>
      </c>
      <c r="E8715" s="1" t="s">
        <v>63</v>
      </c>
      <c r="G8715" s="1" t="s">
        <v>450</v>
      </c>
      <c r="H8715" s="1" t="s">
        <v>299</v>
      </c>
      <c r="I8715" s="1" t="s">
        <v>55</v>
      </c>
      <c r="J8715" s="1" t="s">
        <v>256</v>
      </c>
      <c r="K8715" s="1" t="s">
        <v>103</v>
      </c>
      <c r="L8715" s="1" t="s">
        <v>55</v>
      </c>
      <c r="M8715" s="1" t="s">
        <v>728</v>
      </c>
      <c r="N8715" s="1" t="s">
        <v>136</v>
      </c>
      <c r="O8715" s="1" t="s">
        <v>256</v>
      </c>
      <c r="P8715" s="1" t="s">
        <v>103</v>
      </c>
      <c r="Q8715" s="1" t="s">
        <v>55</v>
      </c>
      <c r="R8715" s="1" t="s">
        <v>44</v>
      </c>
      <c r="T8715" s="1" t="s">
        <v>8233</v>
      </c>
      <c r="U8715" s="1" t="s">
        <v>59</v>
      </c>
      <c r="X8715" s="1" t="s">
        <v>60</v>
      </c>
      <c r="Y8715" s="1" t="s">
        <v>60</v>
      </c>
      <c r="Z8715" s="1" t="s">
        <v>60</v>
      </c>
      <c r="AP8715" s="1" t="s">
        <v>60</v>
      </c>
      <c r="AR8715" s="1" t="s">
        <v>60</v>
      </c>
      <c r="AT8715" s="1" t="s">
        <v>452</v>
      </c>
      <c r="AU8715" s="1" t="s">
        <v>282</v>
      </c>
      <c r="AV8715" s="1" t="s">
        <v>260</v>
      </c>
      <c r="AX8715" s="3" t="str">
        <f t="array" ref="AX8715">TEXTJOIN(", ", TRUE, IF(X8715:AS8715="Y", X$1:AS$1, IF(X8715:AS8715&lt;&gt;"", X$1:AS$1 &amp; ": " &amp; X8715:AS8715, "")))
</f>
        <v>Heroin, Cocaine, Fentanyl, Heroin/Morph/Codeine, Any Opioid</v>
      </c>
    </row>
    <row r="8716">
      <c r="A8716" s="2">
        <v>44344.0</v>
      </c>
      <c r="B8716" s="1" t="s">
        <v>50</v>
      </c>
      <c r="C8716" s="1">
        <v>39.0</v>
      </c>
      <c r="D8716" s="1" t="s">
        <v>76</v>
      </c>
      <c r="E8716" s="1" t="s">
        <v>63</v>
      </c>
      <c r="F8716" s="1" t="s">
        <v>267</v>
      </c>
      <c r="J8716" s="1" t="s">
        <v>82</v>
      </c>
      <c r="K8716" s="1" t="s">
        <v>54</v>
      </c>
      <c r="L8716" s="1" t="s">
        <v>55</v>
      </c>
      <c r="M8716" s="1" t="s">
        <v>2431</v>
      </c>
      <c r="N8716" s="1" t="s">
        <v>66</v>
      </c>
      <c r="O8716" s="1" t="s">
        <v>82</v>
      </c>
      <c r="P8716" s="1" t="s">
        <v>54</v>
      </c>
      <c r="Q8716" s="1" t="s">
        <v>55</v>
      </c>
      <c r="R8716" s="1" t="s">
        <v>180</v>
      </c>
      <c r="T8716" s="1" t="s">
        <v>8234</v>
      </c>
      <c r="U8716" s="1" t="s">
        <v>59</v>
      </c>
      <c r="Y8716" s="1" t="s">
        <v>60</v>
      </c>
      <c r="Z8716" s="1" t="s">
        <v>60</v>
      </c>
      <c r="AB8716" s="1" t="s">
        <v>60</v>
      </c>
      <c r="AF8716" s="1" t="s">
        <v>60</v>
      </c>
      <c r="AR8716" s="1" t="s">
        <v>60</v>
      </c>
      <c r="AT8716" s="1" t="s">
        <v>62</v>
      </c>
      <c r="AU8716" s="1" t="s">
        <v>329</v>
      </c>
      <c r="AV8716" s="1" t="s">
        <v>85</v>
      </c>
      <c r="AX8716" s="3" t="str">
        <f t="array" ref="AX8716">TEXTJOIN(", ", TRUE, IF(X8716:AS8716="Y", X$1:AS$1, IF(X8716:AS8716&lt;&gt;"", X$1:AS$1 &amp; ": " &amp; X8716:AS8716, "")))
</f>
        <v>Cocaine, Fentanyl, Oxycodone, Benzodiazepine, Any Opioid</v>
      </c>
    </row>
    <row r="8717">
      <c r="A8717" s="2">
        <v>43588.0</v>
      </c>
      <c r="B8717" s="1" t="s">
        <v>50</v>
      </c>
      <c r="C8717" s="1">
        <v>37.0</v>
      </c>
      <c r="D8717" s="1" t="s">
        <v>51</v>
      </c>
      <c r="E8717" s="1" t="s">
        <v>63</v>
      </c>
      <c r="G8717" s="1" t="s">
        <v>143</v>
      </c>
      <c r="H8717" s="1" t="s">
        <v>91</v>
      </c>
      <c r="I8717" s="1" t="s">
        <v>55</v>
      </c>
      <c r="J8717" s="1" t="s">
        <v>143</v>
      </c>
      <c r="K8717" s="1" t="s">
        <v>91</v>
      </c>
      <c r="L8717" s="1" t="s">
        <v>55</v>
      </c>
      <c r="M8717" s="1" t="s">
        <v>56</v>
      </c>
      <c r="N8717" s="1" t="s">
        <v>66</v>
      </c>
      <c r="O8717" s="1" t="s">
        <v>143</v>
      </c>
      <c r="P8717" s="1" t="s">
        <v>91</v>
      </c>
      <c r="Q8717" s="1" t="s">
        <v>55</v>
      </c>
      <c r="R8717" s="1" t="s">
        <v>67</v>
      </c>
      <c r="T8717" s="1" t="s">
        <v>8235</v>
      </c>
      <c r="U8717" s="1" t="s">
        <v>59</v>
      </c>
      <c r="X8717" s="1" t="s">
        <v>60</v>
      </c>
      <c r="Y8717" s="1" t="s">
        <v>60</v>
      </c>
      <c r="Z8717" s="1" t="s">
        <v>60</v>
      </c>
      <c r="AD8717" s="1" t="s">
        <v>60</v>
      </c>
      <c r="AF8717" s="1" t="s">
        <v>60</v>
      </c>
      <c r="AP8717" s="1" t="s">
        <v>60</v>
      </c>
      <c r="AR8717" s="1" t="s">
        <v>60</v>
      </c>
      <c r="AS8717" s="1" t="s">
        <v>38</v>
      </c>
      <c r="AT8717" s="1" t="s">
        <v>145</v>
      </c>
      <c r="AU8717" s="1" t="s">
        <v>145</v>
      </c>
      <c r="AV8717" s="1" t="s">
        <v>146</v>
      </c>
      <c r="AX8717" s="3" t="str">
        <f t="array" ref="AX8717">TEXTJOIN(", ", TRUE, IF(X8717:AS8717="Y", X$1:AS$1, IF(X8717:AS8717&lt;&gt;"", X$1:AS$1 &amp; ": " &amp; X8717:AS8717, "")))
</f>
        <v>Heroin, Cocaine, Fentanyl, Ethanol, Benzodiazepine, Heroin/Morph/Codeine, Any Opioid, Other: Xylazine</v>
      </c>
    </row>
    <row r="8718">
      <c r="A8718" s="2">
        <v>43267.0</v>
      </c>
      <c r="B8718" s="1" t="s">
        <v>50</v>
      </c>
      <c r="C8718" s="1">
        <v>32.0</v>
      </c>
      <c r="D8718" s="1" t="s">
        <v>51</v>
      </c>
      <c r="E8718" s="1" t="s">
        <v>63</v>
      </c>
      <c r="G8718" s="1" t="s">
        <v>769</v>
      </c>
      <c r="H8718" s="1" t="s">
        <v>65</v>
      </c>
      <c r="I8718" s="1" t="s">
        <v>55</v>
      </c>
      <c r="J8718" s="1" t="s">
        <v>769</v>
      </c>
      <c r="K8718" s="1" t="s">
        <v>65</v>
      </c>
      <c r="M8718" s="1" t="s">
        <v>56</v>
      </c>
      <c r="N8718" s="1" t="s">
        <v>136</v>
      </c>
      <c r="O8718" s="1" t="s">
        <v>769</v>
      </c>
      <c r="P8718" s="1" t="s">
        <v>65</v>
      </c>
      <c r="Q8718" s="1" t="s">
        <v>55</v>
      </c>
      <c r="R8718" s="1" t="s">
        <v>56</v>
      </c>
      <c r="T8718" s="1" t="s">
        <v>902</v>
      </c>
      <c r="U8718" s="1" t="s">
        <v>59</v>
      </c>
      <c r="Z8718" s="1" t="s">
        <v>60</v>
      </c>
      <c r="AD8718" s="1" t="s">
        <v>60</v>
      </c>
      <c r="AR8718" s="1" t="s">
        <v>60</v>
      </c>
      <c r="AT8718" s="1" t="s">
        <v>772</v>
      </c>
      <c r="AU8718" s="1" t="s">
        <v>772</v>
      </c>
      <c r="AV8718" s="1" t="s">
        <v>1798</v>
      </c>
      <c r="AX8718" s="3" t="str">
        <f t="array" ref="AX8718">TEXTJOIN(", ", TRUE, IF(X8718:AS8718="Y", X$1:AS$1, IF(X8718:AS8718&lt;&gt;"", X$1:AS$1 &amp; ": " &amp; X8718:AS8718, "")))
</f>
        <v>Fentanyl, Ethanol, Any Opioid</v>
      </c>
    </row>
    <row r="8719">
      <c r="A8719" s="2">
        <v>42496.0</v>
      </c>
      <c r="B8719" s="1" t="s">
        <v>50</v>
      </c>
      <c r="C8719" s="1">
        <v>48.0</v>
      </c>
      <c r="D8719" s="1" t="s">
        <v>51</v>
      </c>
      <c r="E8719" s="1" t="s">
        <v>63</v>
      </c>
      <c r="G8719" s="1" t="s">
        <v>256</v>
      </c>
      <c r="H8719" s="1" t="s">
        <v>103</v>
      </c>
      <c r="I8719" s="1" t="s">
        <v>55</v>
      </c>
      <c r="J8719" s="1" t="s">
        <v>256</v>
      </c>
      <c r="M8719" s="1" t="s">
        <v>56</v>
      </c>
      <c r="N8719" s="1" t="s">
        <v>136</v>
      </c>
      <c r="O8719" s="1" t="s">
        <v>256</v>
      </c>
      <c r="R8719" s="1" t="s">
        <v>67</v>
      </c>
      <c r="T8719" s="1" t="s">
        <v>78</v>
      </c>
      <c r="U8719" s="1" t="s">
        <v>59</v>
      </c>
      <c r="X8719" s="1" t="s">
        <v>60</v>
      </c>
      <c r="AP8719" s="1" t="s">
        <v>60</v>
      </c>
      <c r="AR8719" s="1" t="s">
        <v>60</v>
      </c>
      <c r="AT8719" s="1" t="s">
        <v>282</v>
      </c>
      <c r="AU8719" s="1" t="s">
        <v>282</v>
      </c>
      <c r="AV8719" s="1" t="s">
        <v>260</v>
      </c>
      <c r="AX8719" s="3" t="str">
        <f t="array" ref="AX8719">TEXTJOIN(", ", TRUE, IF(X8719:AS8719="Y", X$1:AS$1, IF(X8719:AS8719&lt;&gt;"", X$1:AS$1 &amp; ": " &amp; X8719:AS8719, "")))
</f>
        <v>Heroin, Heroin/Morph/Codeine, Any Opioid</v>
      </c>
    </row>
    <row r="8720">
      <c r="A8720" s="4">
        <v>44519.0</v>
      </c>
      <c r="B8720" s="1" t="s">
        <v>50</v>
      </c>
      <c r="C8720" s="1">
        <v>31.0</v>
      </c>
      <c r="D8720" s="1" t="s">
        <v>51</v>
      </c>
      <c r="E8720" s="1" t="s">
        <v>63</v>
      </c>
      <c r="G8720" s="1" t="s">
        <v>255</v>
      </c>
      <c r="H8720" s="1" t="s">
        <v>103</v>
      </c>
      <c r="I8720" s="1" t="s">
        <v>55</v>
      </c>
      <c r="J8720" s="1" t="s">
        <v>255</v>
      </c>
      <c r="K8720" s="1" t="s">
        <v>103</v>
      </c>
      <c r="L8720" s="1" t="s">
        <v>55</v>
      </c>
      <c r="M8720" s="1" t="s">
        <v>649</v>
      </c>
      <c r="N8720" s="1" t="s">
        <v>178</v>
      </c>
      <c r="O8720" s="1" t="s">
        <v>255</v>
      </c>
      <c r="P8720" s="1" t="s">
        <v>103</v>
      </c>
      <c r="Q8720" s="1" t="s">
        <v>55</v>
      </c>
      <c r="R8720" s="1" t="s">
        <v>44</v>
      </c>
      <c r="S8720" s="1" t="s">
        <v>4127</v>
      </c>
      <c r="T8720" s="1" t="s">
        <v>476</v>
      </c>
      <c r="U8720" s="1" t="s">
        <v>59</v>
      </c>
      <c r="Y8720" s="1" t="s">
        <v>60</v>
      </c>
      <c r="Z8720" s="1" t="s">
        <v>60</v>
      </c>
      <c r="AD8720" s="1" t="s">
        <v>60</v>
      </c>
      <c r="AR8720" s="1" t="s">
        <v>60</v>
      </c>
      <c r="AT8720" s="1" t="s">
        <v>259</v>
      </c>
      <c r="AU8720" s="1" t="s">
        <v>259</v>
      </c>
      <c r="AV8720" s="1" t="s">
        <v>520</v>
      </c>
      <c r="AX8720" s="3" t="str">
        <f t="array" ref="AX8720">TEXTJOIN(", ", TRUE, IF(X8720:AS8720="Y", X$1:AS$1, IF(X8720:AS8720&lt;&gt;"", X$1:AS$1 &amp; ": " &amp; X8720:AS8720, "")))
</f>
        <v>Cocaine, Fentanyl, Ethanol, Any Opioid</v>
      </c>
    </row>
    <row r="8721">
      <c r="A8721" s="2">
        <v>44252.0</v>
      </c>
      <c r="B8721" s="1" t="s">
        <v>50</v>
      </c>
      <c r="C8721" s="1">
        <v>61.0</v>
      </c>
      <c r="D8721" s="1" t="s">
        <v>51</v>
      </c>
      <c r="E8721" s="1" t="s">
        <v>63</v>
      </c>
      <c r="G8721" s="1" t="s">
        <v>256</v>
      </c>
      <c r="H8721" s="1" t="s">
        <v>103</v>
      </c>
      <c r="I8721" s="1" t="s">
        <v>55</v>
      </c>
      <c r="J8721" s="1" t="s">
        <v>256</v>
      </c>
      <c r="K8721" s="1" t="s">
        <v>103</v>
      </c>
      <c r="L8721" s="1" t="s">
        <v>55</v>
      </c>
      <c r="M8721" s="1" t="s">
        <v>56</v>
      </c>
      <c r="N8721" s="1" t="s">
        <v>155</v>
      </c>
      <c r="O8721" s="1" t="s">
        <v>256</v>
      </c>
      <c r="P8721" s="1" t="s">
        <v>103</v>
      </c>
      <c r="Q8721" s="1" t="s">
        <v>55</v>
      </c>
      <c r="R8721" s="1" t="s">
        <v>56</v>
      </c>
      <c r="T8721" s="1" t="s">
        <v>8236</v>
      </c>
      <c r="U8721" s="1" t="s">
        <v>59</v>
      </c>
      <c r="Z8721" s="1" t="s">
        <v>60</v>
      </c>
      <c r="AF8721" s="1" t="s">
        <v>60</v>
      </c>
      <c r="AG8721" s="1" t="s">
        <v>60</v>
      </c>
      <c r="AR8721" s="1" t="s">
        <v>60</v>
      </c>
      <c r="AT8721" s="1" t="s">
        <v>282</v>
      </c>
      <c r="AU8721" s="1" t="s">
        <v>282</v>
      </c>
      <c r="AV8721" s="1" t="s">
        <v>260</v>
      </c>
      <c r="AX8721" s="3" t="str">
        <f t="array" ref="AX8721">TEXTJOIN(", ", TRUE, IF(X8721:AS8721="Y", X$1:AS$1, IF(X8721:AS8721&lt;&gt;"", X$1:AS$1 &amp; ": " &amp; X8721:AS8721, "")))
</f>
        <v>Fentanyl, Benzodiazepine, Methadone, Any Opioid</v>
      </c>
    </row>
    <row r="8722">
      <c r="A8722" s="2">
        <v>44090.0</v>
      </c>
      <c r="B8722" s="1" t="s">
        <v>50</v>
      </c>
      <c r="C8722" s="1">
        <v>41.0</v>
      </c>
      <c r="D8722" s="1" t="s">
        <v>76</v>
      </c>
      <c r="E8722" s="1" t="s">
        <v>63</v>
      </c>
      <c r="G8722" s="1" t="s">
        <v>967</v>
      </c>
      <c r="H8722" s="1" t="s">
        <v>103</v>
      </c>
      <c r="I8722" s="1" t="s">
        <v>55</v>
      </c>
      <c r="J8722" s="1" t="s">
        <v>967</v>
      </c>
      <c r="K8722" s="1" t="s">
        <v>103</v>
      </c>
      <c r="L8722" s="1" t="s">
        <v>55</v>
      </c>
      <c r="M8722" s="1" t="s">
        <v>56</v>
      </c>
      <c r="N8722" s="1" t="s">
        <v>8237</v>
      </c>
      <c r="O8722" s="1" t="s">
        <v>256</v>
      </c>
      <c r="P8722" s="1" t="s">
        <v>103</v>
      </c>
      <c r="Q8722" s="1" t="s">
        <v>55</v>
      </c>
      <c r="R8722" s="1" t="s">
        <v>67</v>
      </c>
      <c r="T8722" s="1" t="s">
        <v>8238</v>
      </c>
      <c r="U8722" s="1" t="s">
        <v>59</v>
      </c>
      <c r="AD8722" s="1" t="s">
        <v>60</v>
      </c>
      <c r="AF8722" s="1" t="s">
        <v>60</v>
      </c>
      <c r="AT8722" s="1" t="s">
        <v>969</v>
      </c>
      <c r="AU8722" s="1" t="s">
        <v>969</v>
      </c>
      <c r="AV8722" s="1" t="s">
        <v>260</v>
      </c>
      <c r="AX8722" s="3" t="str">
        <f t="array" ref="AX8722">TEXTJOIN(", ", TRUE, IF(X8722:AS8722="Y", X$1:AS$1, IF(X8722:AS8722&lt;&gt;"", X$1:AS$1 &amp; ": " &amp; X8722:AS8722, "")))
</f>
        <v>Ethanol, Benzodiazepine</v>
      </c>
    </row>
    <row r="8723">
      <c r="A8723" s="2">
        <v>44452.0</v>
      </c>
      <c r="B8723" s="1" t="s">
        <v>50</v>
      </c>
      <c r="C8723" s="1">
        <v>52.0</v>
      </c>
      <c r="D8723" s="1" t="s">
        <v>51</v>
      </c>
      <c r="E8723" s="1" t="s">
        <v>63</v>
      </c>
      <c r="F8723" s="1" t="s">
        <v>267</v>
      </c>
      <c r="G8723" s="1" t="s">
        <v>8239</v>
      </c>
      <c r="H8723" s="1" t="s">
        <v>8240</v>
      </c>
      <c r="I8723" s="1" t="s">
        <v>248</v>
      </c>
      <c r="J8723" s="1" t="s">
        <v>98</v>
      </c>
      <c r="K8723" s="1" t="s">
        <v>54</v>
      </c>
      <c r="L8723" s="1" t="s">
        <v>55</v>
      </c>
      <c r="M8723" s="1" t="s">
        <v>177</v>
      </c>
      <c r="N8723" s="1" t="s">
        <v>136</v>
      </c>
      <c r="O8723" s="1" t="s">
        <v>98</v>
      </c>
      <c r="P8723" s="1" t="s">
        <v>54</v>
      </c>
      <c r="Q8723" s="1" t="s">
        <v>55</v>
      </c>
      <c r="R8723" s="1" t="s">
        <v>44</v>
      </c>
      <c r="S8723" s="1" t="s">
        <v>5502</v>
      </c>
      <c r="T8723" s="1" t="s">
        <v>8241</v>
      </c>
      <c r="U8723" s="1" t="s">
        <v>59</v>
      </c>
      <c r="X8723" s="1" t="s">
        <v>60</v>
      </c>
      <c r="Y8723" s="1" t="s">
        <v>60</v>
      </c>
      <c r="Z8723" s="1" t="s">
        <v>60</v>
      </c>
      <c r="AA8723" s="1" t="s">
        <v>60</v>
      </c>
      <c r="AF8723" s="1" t="s">
        <v>60</v>
      </c>
      <c r="AM8723" s="1" t="s">
        <v>60</v>
      </c>
      <c r="AP8723" s="1" t="s">
        <v>60</v>
      </c>
      <c r="AR8723" s="1" t="s">
        <v>60</v>
      </c>
      <c r="AU8723" s="1" t="s">
        <v>100</v>
      </c>
      <c r="AV8723" s="1" t="s">
        <v>101</v>
      </c>
      <c r="AX8723" s="3" t="str">
        <f t="array" ref="AX8723">TEXTJOIN(", ", TRUE, IF(X8723:AS8723="Y", X$1:AS$1, IF(X8723:AS8723&lt;&gt;"", X$1:AS$1 &amp; ": " &amp; X8723:AS8723, "")))
</f>
        <v>Heroin, Cocaine, Fentanyl, Fentanyl Analogue, Benzodiazepine, Xylazine, Heroin/Morph/Codeine, Any Opioid</v>
      </c>
    </row>
    <row r="8724">
      <c r="A8724" s="4">
        <v>44178.0</v>
      </c>
      <c r="B8724" s="1" t="s">
        <v>50</v>
      </c>
      <c r="C8724" s="1">
        <v>29.0</v>
      </c>
      <c r="D8724" s="1" t="s">
        <v>51</v>
      </c>
      <c r="E8724" s="1" t="s">
        <v>63</v>
      </c>
      <c r="G8724" s="1" t="s">
        <v>263</v>
      </c>
      <c r="H8724" s="1" t="s">
        <v>263</v>
      </c>
      <c r="I8724" s="1" t="s">
        <v>55</v>
      </c>
      <c r="J8724" s="1" t="s">
        <v>263</v>
      </c>
      <c r="K8724" s="1" t="s">
        <v>263</v>
      </c>
      <c r="L8724" s="1" t="s">
        <v>55</v>
      </c>
      <c r="M8724" s="1" t="s">
        <v>56</v>
      </c>
      <c r="N8724" s="1" t="s">
        <v>136</v>
      </c>
      <c r="O8724" s="1" t="s">
        <v>263</v>
      </c>
      <c r="P8724" s="1" t="s">
        <v>263</v>
      </c>
      <c r="Q8724" s="1" t="s">
        <v>55</v>
      </c>
      <c r="R8724" s="1" t="s">
        <v>56</v>
      </c>
      <c r="T8724" s="1" t="s">
        <v>8242</v>
      </c>
      <c r="U8724" s="1" t="s">
        <v>59</v>
      </c>
      <c r="AD8724" s="1" t="s">
        <v>60</v>
      </c>
      <c r="AG8724" s="1" t="s">
        <v>60</v>
      </c>
      <c r="AR8724" s="1" t="s">
        <v>60</v>
      </c>
      <c r="AT8724" s="1" t="s">
        <v>387</v>
      </c>
      <c r="AU8724" s="1" t="s">
        <v>387</v>
      </c>
      <c r="AV8724" s="1" t="s">
        <v>289</v>
      </c>
      <c r="AX8724" s="3" t="str">
        <f t="array" ref="AX8724">TEXTJOIN(", ", TRUE, IF(X8724:AS8724="Y", X$1:AS$1, IF(X8724:AS8724&lt;&gt;"", X$1:AS$1 &amp; ": " &amp; X8724:AS8724, "")))
</f>
        <v>Ethanol, Methadone, Any Opioid</v>
      </c>
    </row>
    <row r="8725">
      <c r="A8725" s="2">
        <v>42247.0</v>
      </c>
      <c r="B8725" s="1" t="s">
        <v>86</v>
      </c>
      <c r="C8725" s="1">
        <v>44.0</v>
      </c>
      <c r="D8725" s="1" t="s">
        <v>51</v>
      </c>
      <c r="E8725" s="1" t="s">
        <v>63</v>
      </c>
      <c r="F8725" s="1" t="s">
        <v>137</v>
      </c>
      <c r="G8725" s="1" t="s">
        <v>82</v>
      </c>
      <c r="H8725" s="1" t="s">
        <v>54</v>
      </c>
      <c r="I8725" s="1" t="s">
        <v>55</v>
      </c>
      <c r="J8725" s="1" t="s">
        <v>82</v>
      </c>
      <c r="M8725" s="1" t="s">
        <v>56</v>
      </c>
      <c r="O8725" s="1" t="s">
        <v>82</v>
      </c>
      <c r="P8725" s="1" t="s">
        <v>54</v>
      </c>
      <c r="Q8725" s="1" t="s">
        <v>55</v>
      </c>
      <c r="R8725" s="1" t="s">
        <v>67</v>
      </c>
      <c r="T8725" s="1" t="s">
        <v>8243</v>
      </c>
      <c r="U8725" s="1" t="s">
        <v>59</v>
      </c>
      <c r="W8725" s="1" t="s">
        <v>60</v>
      </c>
      <c r="X8725" s="1" t="s">
        <v>60</v>
      </c>
      <c r="AD8725" s="1" t="s">
        <v>60</v>
      </c>
      <c r="AP8725" s="1" t="s">
        <v>60</v>
      </c>
      <c r="AR8725" s="1" t="s">
        <v>60</v>
      </c>
      <c r="AT8725" s="1" t="s">
        <v>329</v>
      </c>
      <c r="AU8725" s="1" t="s">
        <v>329</v>
      </c>
      <c r="AV8725" s="1" t="s">
        <v>85</v>
      </c>
      <c r="AX8725" s="3" t="str">
        <f t="array" ref="AX8725">TEXTJOIN(", ", TRUE, IF(X8725:AS8725="Y", X$1:AS$1, IF(X8725:AS8725&lt;&gt;"", X$1:AS$1 &amp; ": " &amp; X8725:AS8725, "")))
</f>
        <v>Heroin, Ethanol, Heroin/Morph/Codeine, Any Opioid</v>
      </c>
    </row>
    <row r="8726">
      <c r="A8726" s="4">
        <v>42329.0</v>
      </c>
      <c r="B8726" s="1" t="s">
        <v>86</v>
      </c>
      <c r="C8726" s="1">
        <v>23.0</v>
      </c>
      <c r="D8726" s="1" t="s">
        <v>51</v>
      </c>
      <c r="E8726" s="1" t="s">
        <v>63</v>
      </c>
      <c r="G8726" s="1" t="s">
        <v>1248</v>
      </c>
      <c r="H8726" s="1" t="s">
        <v>54</v>
      </c>
      <c r="I8726" s="1" t="s">
        <v>55</v>
      </c>
      <c r="J8726" s="1" t="s">
        <v>352</v>
      </c>
      <c r="M8726" s="1" t="s">
        <v>193</v>
      </c>
      <c r="O8726" s="1" t="s">
        <v>352</v>
      </c>
      <c r="P8726" s="1" t="s">
        <v>54</v>
      </c>
      <c r="Q8726" s="1" t="s">
        <v>55</v>
      </c>
      <c r="R8726" s="1" t="s">
        <v>67</v>
      </c>
      <c r="T8726" s="1" t="s">
        <v>8244</v>
      </c>
      <c r="U8726" s="1" t="s">
        <v>59</v>
      </c>
      <c r="W8726" s="1" t="s">
        <v>60</v>
      </c>
      <c r="X8726" s="1" t="s">
        <v>60</v>
      </c>
      <c r="Y8726" s="1" t="s">
        <v>60</v>
      </c>
      <c r="Z8726" s="1" t="s">
        <v>60</v>
      </c>
      <c r="AP8726" s="1" t="s">
        <v>60</v>
      </c>
      <c r="AR8726" s="1" t="s">
        <v>60</v>
      </c>
      <c r="AT8726" s="1" t="s">
        <v>1250</v>
      </c>
      <c r="AU8726" s="1" t="s">
        <v>354</v>
      </c>
      <c r="AV8726" s="1" t="s">
        <v>355</v>
      </c>
      <c r="AX8726" s="3" t="str">
        <f t="array" ref="AX8726">TEXTJOIN(", ", TRUE, IF(X8726:AS8726="Y", X$1:AS$1, IF(X8726:AS8726&lt;&gt;"", X$1:AS$1 &amp; ": " &amp; X8726:AS8726, "")))
</f>
        <v>Heroin, Cocaine, Fentanyl, Heroin/Morph/Codeine, Any Opioid</v>
      </c>
    </row>
    <row r="8727">
      <c r="A8727" s="2">
        <v>44294.0</v>
      </c>
      <c r="B8727" s="1" t="s">
        <v>50</v>
      </c>
      <c r="C8727" s="1">
        <v>38.0</v>
      </c>
      <c r="D8727" s="1" t="s">
        <v>51</v>
      </c>
      <c r="E8727" s="1" t="s">
        <v>63</v>
      </c>
      <c r="G8727" s="1" t="s">
        <v>277</v>
      </c>
      <c r="H8727" s="1" t="s">
        <v>103</v>
      </c>
      <c r="I8727" s="1" t="s">
        <v>55</v>
      </c>
      <c r="J8727" s="1" t="s">
        <v>277</v>
      </c>
      <c r="K8727" s="1" t="s">
        <v>103</v>
      </c>
      <c r="L8727" s="1" t="s">
        <v>55</v>
      </c>
      <c r="M8727" s="1" t="s">
        <v>56</v>
      </c>
      <c r="N8727" s="1" t="s">
        <v>119</v>
      </c>
      <c r="O8727" s="1" t="s">
        <v>277</v>
      </c>
      <c r="P8727" s="1" t="s">
        <v>103</v>
      </c>
      <c r="Q8727" s="1" t="s">
        <v>55</v>
      </c>
      <c r="R8727" s="1" t="s">
        <v>56</v>
      </c>
      <c r="T8727" s="1" t="s">
        <v>8245</v>
      </c>
      <c r="U8727" s="1" t="s">
        <v>59</v>
      </c>
      <c r="Z8727" s="1" t="s">
        <v>60</v>
      </c>
      <c r="AF8727" s="1" t="s">
        <v>60</v>
      </c>
      <c r="AR8727" s="1" t="s">
        <v>60</v>
      </c>
      <c r="AT8727" s="1" t="s">
        <v>1136</v>
      </c>
      <c r="AU8727" s="1" t="s">
        <v>1136</v>
      </c>
      <c r="AV8727" s="1" t="s">
        <v>279</v>
      </c>
      <c r="AX8727" s="3" t="str">
        <f t="array" ref="AX8727">TEXTJOIN(", ", TRUE, IF(X8727:AS8727="Y", X$1:AS$1, IF(X8727:AS8727&lt;&gt;"", X$1:AS$1 &amp; ": " &amp; X8727:AS8727, "")))
</f>
        <v>Fentanyl, Benzodiazepine, Any Opioid</v>
      </c>
    </row>
    <row r="8728">
      <c r="A8728" s="2">
        <v>43622.0</v>
      </c>
      <c r="B8728" s="1" t="s">
        <v>50</v>
      </c>
      <c r="C8728" s="1">
        <v>41.0</v>
      </c>
      <c r="D8728" s="1" t="s">
        <v>51</v>
      </c>
      <c r="E8728" s="1" t="s">
        <v>63</v>
      </c>
      <c r="G8728" s="1" t="s">
        <v>116</v>
      </c>
      <c r="H8728" s="1" t="s">
        <v>103</v>
      </c>
      <c r="I8728" s="1" t="s">
        <v>55</v>
      </c>
      <c r="J8728" s="1" t="s">
        <v>116</v>
      </c>
      <c r="K8728" s="1" t="s">
        <v>103</v>
      </c>
      <c r="L8728" s="1" t="s">
        <v>55</v>
      </c>
      <c r="M8728" s="1" t="s">
        <v>56</v>
      </c>
      <c r="N8728" s="1" t="s">
        <v>1565</v>
      </c>
      <c r="O8728" s="1" t="s">
        <v>116</v>
      </c>
      <c r="P8728" s="1" t="s">
        <v>103</v>
      </c>
      <c r="Q8728" s="1" t="s">
        <v>55</v>
      </c>
      <c r="R8728" s="1" t="s">
        <v>67</v>
      </c>
      <c r="T8728" s="1" t="s">
        <v>8246</v>
      </c>
      <c r="U8728" s="1" t="s">
        <v>59</v>
      </c>
      <c r="Z8728" s="1" t="s">
        <v>60</v>
      </c>
      <c r="AA8728" s="1" t="s">
        <v>60</v>
      </c>
      <c r="AB8728" s="1" t="s">
        <v>60</v>
      </c>
      <c r="AC8728" s="1" t="s">
        <v>60</v>
      </c>
      <c r="AF8728" s="1" t="s">
        <v>60</v>
      </c>
      <c r="AR8728" s="1" t="s">
        <v>60</v>
      </c>
      <c r="AT8728" s="1" t="s">
        <v>122</v>
      </c>
      <c r="AU8728" s="1" t="s">
        <v>122</v>
      </c>
      <c r="AV8728" s="1" t="s">
        <v>139</v>
      </c>
      <c r="AX8728" s="3" t="str">
        <f t="array" ref="AX8728">TEXTJOIN(", ", TRUE, IF(X8728:AS8728="Y", X$1:AS$1, IF(X8728:AS8728&lt;&gt;"", X$1:AS$1 &amp; ": " &amp; X8728:AS8728, "")))
</f>
        <v>Fentanyl, Fentanyl Analogue, Oxycodone, Oxymorphone, Benzodiazepine, Any Opioid</v>
      </c>
    </row>
    <row r="8729">
      <c r="A8729" s="2">
        <v>43982.0</v>
      </c>
      <c r="B8729" s="1" t="s">
        <v>50</v>
      </c>
      <c r="C8729" s="1">
        <v>36.0</v>
      </c>
      <c r="D8729" s="1" t="s">
        <v>76</v>
      </c>
      <c r="E8729" s="1" t="s">
        <v>63</v>
      </c>
      <c r="G8729" s="1" t="s">
        <v>731</v>
      </c>
      <c r="H8729" s="1" t="s">
        <v>103</v>
      </c>
      <c r="I8729" s="1" t="s">
        <v>55</v>
      </c>
      <c r="J8729" s="1" t="s">
        <v>731</v>
      </c>
      <c r="K8729" s="1" t="s">
        <v>103</v>
      </c>
      <c r="L8729" s="1" t="s">
        <v>55</v>
      </c>
      <c r="M8729" s="1" t="s">
        <v>56</v>
      </c>
      <c r="O8729" s="1" t="s">
        <v>731</v>
      </c>
      <c r="P8729" s="1" t="s">
        <v>103</v>
      </c>
      <c r="Q8729" s="1" t="s">
        <v>55</v>
      </c>
      <c r="R8729" s="1" t="s">
        <v>56</v>
      </c>
      <c r="T8729" s="1" t="s">
        <v>8247</v>
      </c>
      <c r="U8729" s="1" t="s">
        <v>59</v>
      </c>
      <c r="V8729" s="1" t="s">
        <v>136</v>
      </c>
      <c r="X8729" s="1" t="s">
        <v>60</v>
      </c>
      <c r="Z8729" s="1" t="s">
        <v>60</v>
      </c>
      <c r="AD8729" s="1" t="s">
        <v>60</v>
      </c>
      <c r="AF8729" s="1" t="s">
        <v>60</v>
      </c>
      <c r="AJ8729" s="1" t="s">
        <v>60</v>
      </c>
      <c r="AQ8729" s="1" t="s">
        <v>60</v>
      </c>
      <c r="AR8729" s="1" t="s">
        <v>60</v>
      </c>
      <c r="AT8729" s="1" t="s">
        <v>735</v>
      </c>
      <c r="AU8729" s="1" t="s">
        <v>735</v>
      </c>
      <c r="AV8729" s="1" t="s">
        <v>736</v>
      </c>
      <c r="AX8729" s="3" t="str">
        <f t="array" ref="AX8729">TEXTJOIN(", ", TRUE, IF(X8729:AS8729="Y", X$1:AS$1, IF(X8729:AS8729&lt;&gt;"", X$1:AS$1 &amp; ": " &amp; X8729:AS8729, "")))
</f>
        <v>Heroin, Fentanyl, Ethanol, Benzodiazepine, Tramad, Other Opioid, Any Opioid</v>
      </c>
    </row>
    <row r="8730">
      <c r="A8730" s="2">
        <v>40967.0</v>
      </c>
      <c r="B8730" s="1" t="s">
        <v>50</v>
      </c>
      <c r="C8730" s="1">
        <v>49.0</v>
      </c>
      <c r="D8730" s="1" t="s">
        <v>51</v>
      </c>
      <c r="E8730" s="1" t="s">
        <v>63</v>
      </c>
      <c r="G8730" s="1" t="s">
        <v>112</v>
      </c>
      <c r="H8730" s="1" t="s">
        <v>54</v>
      </c>
      <c r="J8730" s="1" t="s">
        <v>112</v>
      </c>
      <c r="L8730" s="1" t="s">
        <v>55</v>
      </c>
      <c r="M8730" s="1" t="s">
        <v>56</v>
      </c>
      <c r="N8730" s="1" t="s">
        <v>104</v>
      </c>
      <c r="O8730" s="1" t="s">
        <v>112</v>
      </c>
      <c r="P8730" s="1" t="s">
        <v>54</v>
      </c>
      <c r="R8730" s="1" t="s">
        <v>56</v>
      </c>
      <c r="T8730" s="1" t="s">
        <v>232</v>
      </c>
      <c r="U8730" s="1" t="s">
        <v>59</v>
      </c>
      <c r="AB8730" s="1" t="s">
        <v>60</v>
      </c>
      <c r="AJ8730" s="1" t="s">
        <v>60</v>
      </c>
      <c r="AT8730" s="1" t="s">
        <v>114</v>
      </c>
      <c r="AU8730" s="1" t="s">
        <v>114</v>
      </c>
      <c r="AV8730" s="1" t="s">
        <v>115</v>
      </c>
      <c r="AX8730" s="3" t="str">
        <f t="array" ref="AX8730">TEXTJOIN(", ", TRUE, IF(X8730:AS8730="Y", X$1:AS$1, IF(X8730:AS8730&lt;&gt;"", X$1:AS$1 &amp; ": " &amp; X8730:AS8730, "")))
</f>
        <v>Oxycodone, Tramad</v>
      </c>
    </row>
    <row r="8731">
      <c r="A8731" s="2">
        <v>42497.0</v>
      </c>
      <c r="B8731" s="1" t="s">
        <v>50</v>
      </c>
      <c r="C8731" s="1">
        <v>31.0</v>
      </c>
      <c r="D8731" s="1" t="s">
        <v>51</v>
      </c>
      <c r="E8731" s="1" t="s">
        <v>63</v>
      </c>
      <c r="G8731" s="1" t="s">
        <v>90</v>
      </c>
      <c r="H8731" s="1" t="s">
        <v>91</v>
      </c>
      <c r="I8731" s="1" t="s">
        <v>55</v>
      </c>
      <c r="J8731" s="1" t="s">
        <v>90</v>
      </c>
      <c r="M8731" s="1" t="s">
        <v>56</v>
      </c>
      <c r="N8731" s="1" t="s">
        <v>136</v>
      </c>
      <c r="O8731" s="1" t="s">
        <v>90</v>
      </c>
      <c r="R8731" s="1" t="s">
        <v>56</v>
      </c>
      <c r="T8731" s="1" t="s">
        <v>696</v>
      </c>
      <c r="U8731" s="1" t="s">
        <v>59</v>
      </c>
      <c r="X8731" s="1" t="s">
        <v>60</v>
      </c>
      <c r="Z8731" s="1" t="s">
        <v>60</v>
      </c>
      <c r="AP8731" s="1" t="s">
        <v>60</v>
      </c>
      <c r="AR8731" s="1" t="s">
        <v>60</v>
      </c>
      <c r="AT8731" s="1" t="s">
        <v>96</v>
      </c>
      <c r="AU8731" s="1" t="s">
        <v>96</v>
      </c>
      <c r="AV8731" s="1" t="s">
        <v>97</v>
      </c>
      <c r="AX8731" s="3" t="str">
        <f t="array" ref="AX8731">TEXTJOIN(", ", TRUE, IF(X8731:AS8731="Y", X$1:AS$1, IF(X8731:AS8731&lt;&gt;"", X$1:AS$1 &amp; ": " &amp; X8731:AS8731, "")))
</f>
        <v>Heroin, Fentanyl, Heroin/Morph/Codeine, Any Opioid</v>
      </c>
    </row>
    <row r="8732">
      <c r="A8732" s="2">
        <v>42414.0</v>
      </c>
      <c r="B8732" s="1" t="s">
        <v>50</v>
      </c>
      <c r="C8732" s="1">
        <v>55.0</v>
      </c>
      <c r="D8732" s="1" t="s">
        <v>51</v>
      </c>
      <c r="E8732" s="1" t="s">
        <v>63</v>
      </c>
      <c r="G8732" s="1" t="s">
        <v>792</v>
      </c>
      <c r="H8732" s="1" t="s">
        <v>91</v>
      </c>
      <c r="I8732" s="1" t="s">
        <v>55</v>
      </c>
      <c r="J8732" s="1" t="s">
        <v>792</v>
      </c>
      <c r="M8732" s="1" t="s">
        <v>56</v>
      </c>
      <c r="N8732" s="1" t="s">
        <v>670</v>
      </c>
      <c r="O8732" s="1" t="s">
        <v>792</v>
      </c>
      <c r="R8732" s="1" t="s">
        <v>56</v>
      </c>
      <c r="T8732" s="1" t="s">
        <v>109</v>
      </c>
      <c r="U8732" s="1" t="s">
        <v>59</v>
      </c>
      <c r="Y8732" s="1" t="s">
        <v>60</v>
      </c>
      <c r="AT8732" s="1" t="s">
        <v>794</v>
      </c>
      <c r="AU8732" s="1" t="s">
        <v>794</v>
      </c>
      <c r="AV8732" s="1" t="s">
        <v>795</v>
      </c>
      <c r="AX8732" s="3" t="str">
        <f t="array" ref="AX8732">TEXTJOIN(", ", TRUE, IF(X8732:AS8732="Y", X$1:AS$1, IF(X8732:AS8732&lt;&gt;"", X$1:AS$1 &amp; ": " &amp; X8732:AS8732, "")))
</f>
        <v>Cocaine</v>
      </c>
    </row>
    <row r="8733">
      <c r="A8733" s="2">
        <v>42059.0</v>
      </c>
      <c r="B8733" s="1" t="s">
        <v>86</v>
      </c>
      <c r="C8733" s="1">
        <v>58.0</v>
      </c>
      <c r="D8733" s="1" t="s">
        <v>51</v>
      </c>
      <c r="E8733" s="1" t="s">
        <v>63</v>
      </c>
      <c r="G8733" s="1" t="s">
        <v>300</v>
      </c>
      <c r="H8733" s="1" t="s">
        <v>299</v>
      </c>
      <c r="I8733" s="1" t="s">
        <v>55</v>
      </c>
      <c r="J8733" s="1" t="s">
        <v>300</v>
      </c>
      <c r="M8733" s="1" t="s">
        <v>56</v>
      </c>
      <c r="O8733" s="1" t="s">
        <v>91</v>
      </c>
      <c r="P8733" s="1" t="s">
        <v>91</v>
      </c>
      <c r="Q8733" s="1" t="s">
        <v>55</v>
      </c>
      <c r="R8733" s="1" t="s">
        <v>67</v>
      </c>
      <c r="T8733" s="1" t="s">
        <v>8248</v>
      </c>
      <c r="U8733" s="1" t="s">
        <v>59</v>
      </c>
      <c r="AD8733" s="1" t="s">
        <v>60</v>
      </c>
      <c r="AS8733" s="1" t="s">
        <v>8249</v>
      </c>
      <c r="AT8733" s="1" t="s">
        <v>304</v>
      </c>
      <c r="AU8733" s="1" t="s">
        <v>304</v>
      </c>
      <c r="AV8733" s="1" t="s">
        <v>111</v>
      </c>
      <c r="AX8733" s="3" t="str">
        <f t="array" ref="AX8733">TEXTJOIN(", ", TRUE, IF(X8733:AS8733="Y", X$1:AS$1, IF(X8733:AS8733&lt;&gt;"", X$1:AS$1 &amp; ": " &amp; X8733:AS8733, "")))
</f>
        <v>Ethanol, Other: TOPIRAMATE</v>
      </c>
    </row>
    <row r="8734">
      <c r="A8734" s="2">
        <v>43338.0</v>
      </c>
      <c r="B8734" s="1" t="s">
        <v>50</v>
      </c>
      <c r="C8734" s="1">
        <v>43.0</v>
      </c>
      <c r="D8734" s="1" t="s">
        <v>51</v>
      </c>
      <c r="E8734" s="1" t="s">
        <v>63</v>
      </c>
      <c r="F8734" s="1" t="s">
        <v>137</v>
      </c>
      <c r="G8734" s="1" t="s">
        <v>256</v>
      </c>
      <c r="H8734" s="1" t="s">
        <v>103</v>
      </c>
      <c r="I8734" s="1" t="s">
        <v>55</v>
      </c>
      <c r="J8734" s="1" t="s">
        <v>256</v>
      </c>
      <c r="K8734" s="1" t="s">
        <v>103</v>
      </c>
      <c r="M8734" s="1" t="s">
        <v>778</v>
      </c>
      <c r="N8734" s="1" t="s">
        <v>136</v>
      </c>
      <c r="O8734" s="1" t="s">
        <v>256</v>
      </c>
      <c r="P8734" s="1" t="s">
        <v>103</v>
      </c>
      <c r="Q8734" s="1" t="s">
        <v>55</v>
      </c>
      <c r="R8734" s="1" t="s">
        <v>67</v>
      </c>
      <c r="T8734" s="1" t="s">
        <v>8250</v>
      </c>
      <c r="U8734" s="1" t="s">
        <v>59</v>
      </c>
      <c r="Z8734" s="1" t="s">
        <v>60</v>
      </c>
      <c r="AA8734" s="1" t="s">
        <v>60</v>
      </c>
      <c r="AR8734" s="1" t="s">
        <v>60</v>
      </c>
      <c r="AT8734" s="1" t="s">
        <v>282</v>
      </c>
      <c r="AU8734" s="1" t="s">
        <v>282</v>
      </c>
      <c r="AV8734" s="1" t="s">
        <v>260</v>
      </c>
      <c r="AX8734" s="3" t="str">
        <f t="array" ref="AX8734">TEXTJOIN(", ", TRUE, IF(X8734:AS8734="Y", X$1:AS$1, IF(X8734:AS8734&lt;&gt;"", X$1:AS$1 &amp; ": " &amp; X8734:AS8734, "")))
</f>
        <v>Fentanyl, Fentanyl Analogue, Any Opioid</v>
      </c>
    </row>
    <row r="8735">
      <c r="A8735" s="2">
        <v>41857.0</v>
      </c>
      <c r="B8735" s="1" t="s">
        <v>50</v>
      </c>
      <c r="C8735" s="1">
        <v>28.0</v>
      </c>
      <c r="D8735" s="1" t="s">
        <v>51</v>
      </c>
      <c r="E8735" s="1" t="s">
        <v>63</v>
      </c>
      <c r="G8735" s="1" t="s">
        <v>488</v>
      </c>
      <c r="J8735" s="1" t="s">
        <v>488</v>
      </c>
      <c r="L8735" s="1" t="s">
        <v>55</v>
      </c>
      <c r="M8735" s="1" t="s">
        <v>56</v>
      </c>
      <c r="N8735" s="1" t="s">
        <v>8251</v>
      </c>
      <c r="O8735" s="1" t="s">
        <v>488</v>
      </c>
      <c r="P8735" s="1" t="s">
        <v>91</v>
      </c>
      <c r="R8735" s="1" t="s">
        <v>56</v>
      </c>
      <c r="T8735" s="1" t="s">
        <v>8252</v>
      </c>
      <c r="U8735" s="1" t="s">
        <v>59</v>
      </c>
      <c r="X8735" s="1" t="s">
        <v>60</v>
      </c>
      <c r="Y8735" s="1" t="s">
        <v>60</v>
      </c>
      <c r="AD8735" s="1" t="s">
        <v>60</v>
      </c>
      <c r="AE8735" s="1" t="s">
        <v>60</v>
      </c>
      <c r="AT8735" s="1" t="s">
        <v>492</v>
      </c>
      <c r="AU8735" s="1" t="s">
        <v>492</v>
      </c>
      <c r="AV8735" s="1" t="s">
        <v>493</v>
      </c>
      <c r="AX8735" s="3" t="str">
        <f t="array" ref="AX8735">TEXTJOIN(", ", TRUE, IF(X8735:AS8735="Y", X$1:AS$1, IF(X8735:AS8735&lt;&gt;"", X$1:AS$1 &amp; ": " &amp; X8735:AS8735, "")))
</f>
        <v>Heroin, Cocaine, Ethanol, Hydrocodone</v>
      </c>
    </row>
    <row r="8736">
      <c r="A8736" s="2">
        <v>43335.0</v>
      </c>
      <c r="B8736" s="1" t="s">
        <v>50</v>
      </c>
      <c r="C8736" s="1">
        <v>39.0</v>
      </c>
      <c r="D8736" s="1" t="s">
        <v>51</v>
      </c>
      <c r="E8736" s="1" t="s">
        <v>63</v>
      </c>
      <c r="G8736" s="1" t="s">
        <v>397</v>
      </c>
      <c r="H8736" s="1" t="s">
        <v>103</v>
      </c>
      <c r="I8736" s="1" t="s">
        <v>55</v>
      </c>
      <c r="J8736" s="1" t="s">
        <v>397</v>
      </c>
      <c r="K8736" s="1" t="s">
        <v>103</v>
      </c>
      <c r="M8736" s="1" t="s">
        <v>56</v>
      </c>
      <c r="N8736" s="1" t="s">
        <v>119</v>
      </c>
      <c r="O8736" s="1" t="s">
        <v>397</v>
      </c>
      <c r="P8736" s="1" t="s">
        <v>103</v>
      </c>
      <c r="Q8736" s="1" t="s">
        <v>55</v>
      </c>
      <c r="R8736" s="1" t="s">
        <v>56</v>
      </c>
      <c r="T8736" s="1" t="s">
        <v>8253</v>
      </c>
      <c r="U8736" s="1" t="s">
        <v>59</v>
      </c>
      <c r="X8736" s="1" t="s">
        <v>60</v>
      </c>
      <c r="Y8736" s="1" t="s">
        <v>60</v>
      </c>
      <c r="Z8736" s="1" t="s">
        <v>60</v>
      </c>
      <c r="AA8736" s="1" t="s">
        <v>60</v>
      </c>
      <c r="AB8736" s="1" t="s">
        <v>60</v>
      </c>
      <c r="AF8736" s="1" t="s">
        <v>60</v>
      </c>
      <c r="AP8736" s="1" t="s">
        <v>60</v>
      </c>
      <c r="AR8736" s="1" t="s">
        <v>60</v>
      </c>
      <c r="AT8736" s="1" t="s">
        <v>399</v>
      </c>
      <c r="AU8736" s="1" t="s">
        <v>399</v>
      </c>
      <c r="AV8736" s="1" t="s">
        <v>709</v>
      </c>
      <c r="AX8736" s="3" t="str">
        <f t="array" ref="AX8736">TEXTJOIN(", ", TRUE, IF(X8736:AS8736="Y", X$1:AS$1, IF(X8736:AS8736&lt;&gt;"", X$1:AS$1 &amp; ": " &amp; X8736:AS8736, "")))
</f>
        <v>Heroin, Cocaine, Fentanyl, Fentanyl Analogue, Oxycodone, Benzodiazepine, Heroin/Morph/Codeine, Any Opioid</v>
      </c>
    </row>
    <row r="8737">
      <c r="A8737" s="2">
        <v>42442.0</v>
      </c>
      <c r="B8737" s="1" t="s">
        <v>50</v>
      </c>
      <c r="C8737" s="1">
        <v>25.0</v>
      </c>
      <c r="D8737" s="1" t="s">
        <v>51</v>
      </c>
      <c r="E8737" s="1" t="s">
        <v>63</v>
      </c>
      <c r="G8737" s="1" t="s">
        <v>352</v>
      </c>
      <c r="H8737" s="1" t="s">
        <v>54</v>
      </c>
      <c r="I8737" s="1" t="s">
        <v>55</v>
      </c>
      <c r="J8737" s="1" t="s">
        <v>352</v>
      </c>
      <c r="M8737" s="1" t="s">
        <v>56</v>
      </c>
      <c r="N8737" s="1" t="s">
        <v>136</v>
      </c>
      <c r="O8737" s="1" t="s">
        <v>352</v>
      </c>
      <c r="R8737" s="1" t="s">
        <v>67</v>
      </c>
      <c r="T8737" s="1" t="s">
        <v>8254</v>
      </c>
      <c r="U8737" s="1" t="s">
        <v>59</v>
      </c>
      <c r="W8737" s="1" t="s">
        <v>60</v>
      </c>
      <c r="X8737" s="1" t="s">
        <v>60</v>
      </c>
      <c r="Y8737" s="1" t="s">
        <v>60</v>
      </c>
      <c r="AF8737" s="1" t="s">
        <v>60</v>
      </c>
      <c r="AP8737" s="1" t="s">
        <v>60</v>
      </c>
      <c r="AR8737" s="1" t="s">
        <v>60</v>
      </c>
      <c r="AT8737" s="1" t="s">
        <v>354</v>
      </c>
      <c r="AU8737" s="1" t="s">
        <v>354</v>
      </c>
      <c r="AV8737" s="1" t="s">
        <v>355</v>
      </c>
      <c r="AX8737" s="3" t="str">
        <f t="array" ref="AX8737">TEXTJOIN(", ", TRUE, IF(X8737:AS8737="Y", X$1:AS$1, IF(X8737:AS8737&lt;&gt;"", X$1:AS$1 &amp; ": " &amp; X8737:AS8737, "")))
</f>
        <v>Heroin, Cocaine, Benzodiazepine, Heroin/Morph/Codeine, Any Opioid</v>
      </c>
    </row>
    <row r="8738">
      <c r="A8738" s="2">
        <v>43184.0</v>
      </c>
      <c r="B8738" s="1" t="s">
        <v>50</v>
      </c>
      <c r="C8738" s="1">
        <v>55.0</v>
      </c>
      <c r="D8738" s="1" t="s">
        <v>76</v>
      </c>
      <c r="E8738" s="1" t="s">
        <v>63</v>
      </c>
      <c r="F8738" s="1" t="s">
        <v>137</v>
      </c>
      <c r="G8738" s="1" t="s">
        <v>256</v>
      </c>
      <c r="H8738" s="1" t="s">
        <v>103</v>
      </c>
      <c r="I8738" s="1" t="s">
        <v>55</v>
      </c>
      <c r="J8738" s="1" t="s">
        <v>256</v>
      </c>
      <c r="K8738" s="1" t="s">
        <v>103</v>
      </c>
      <c r="M8738" s="1" t="s">
        <v>56</v>
      </c>
      <c r="N8738" s="1" t="s">
        <v>136</v>
      </c>
      <c r="O8738" s="1" t="s">
        <v>256</v>
      </c>
      <c r="P8738" s="1" t="s">
        <v>103</v>
      </c>
      <c r="Q8738" s="1" t="s">
        <v>55</v>
      </c>
      <c r="R8738" s="1" t="s">
        <v>56</v>
      </c>
      <c r="T8738" s="1" t="s">
        <v>4504</v>
      </c>
      <c r="U8738" s="1" t="s">
        <v>59</v>
      </c>
      <c r="X8738" s="1" t="s">
        <v>60</v>
      </c>
      <c r="Z8738" s="1" t="s">
        <v>60</v>
      </c>
      <c r="AA8738" s="1" t="s">
        <v>60</v>
      </c>
      <c r="AF8738" s="1" t="s">
        <v>60</v>
      </c>
      <c r="AG8738" s="1" t="s">
        <v>60</v>
      </c>
      <c r="AP8738" s="1" t="s">
        <v>60</v>
      </c>
      <c r="AR8738" s="1" t="s">
        <v>60</v>
      </c>
      <c r="AT8738" s="1" t="s">
        <v>282</v>
      </c>
      <c r="AU8738" s="1" t="s">
        <v>282</v>
      </c>
      <c r="AV8738" s="1" t="s">
        <v>260</v>
      </c>
      <c r="AX8738" s="3" t="str">
        <f t="array" ref="AX8738">TEXTJOIN(", ", TRUE, IF(X8738:AS8738="Y", X$1:AS$1, IF(X8738:AS8738&lt;&gt;"", X$1:AS$1 &amp; ": " &amp; X8738:AS8738, "")))
</f>
        <v>Heroin, Fentanyl, Fentanyl Analogue, Benzodiazepine, Methadone, Heroin/Morph/Codeine, Any Opioid</v>
      </c>
    </row>
    <row r="8739">
      <c r="A8739" s="2">
        <v>41542.0</v>
      </c>
      <c r="B8739" s="1" t="s">
        <v>50</v>
      </c>
      <c r="C8739" s="1">
        <v>30.0</v>
      </c>
      <c r="D8739" s="1" t="s">
        <v>51</v>
      </c>
      <c r="E8739" s="1" t="s">
        <v>63</v>
      </c>
      <c r="G8739" s="1" t="s">
        <v>2064</v>
      </c>
      <c r="H8739" s="1" t="s">
        <v>65</v>
      </c>
      <c r="J8739" s="1" t="s">
        <v>2064</v>
      </c>
      <c r="L8739" s="1" t="s">
        <v>55</v>
      </c>
      <c r="M8739" s="1" t="s">
        <v>56</v>
      </c>
      <c r="N8739" s="1" t="s">
        <v>113</v>
      </c>
      <c r="O8739" s="1" t="s">
        <v>64</v>
      </c>
      <c r="P8739" s="1" t="s">
        <v>65</v>
      </c>
      <c r="R8739" s="1" t="s">
        <v>67</v>
      </c>
      <c r="T8739" s="1" t="s">
        <v>729</v>
      </c>
      <c r="U8739" s="1" t="s">
        <v>59</v>
      </c>
      <c r="Y8739" s="1" t="s">
        <v>60</v>
      </c>
      <c r="AT8739" s="1" t="s">
        <v>2065</v>
      </c>
      <c r="AU8739" s="1" t="s">
        <v>2065</v>
      </c>
      <c r="AV8739" s="1" t="s">
        <v>70</v>
      </c>
      <c r="AX8739" s="3" t="str">
        <f t="array" ref="AX8739">TEXTJOIN(", ", TRUE, IF(X8739:AS8739="Y", X$1:AS$1, IF(X8739:AS8739&lt;&gt;"", X$1:AS$1 &amp; ": " &amp; X8739:AS8739, "")))
</f>
        <v>Cocaine</v>
      </c>
    </row>
    <row r="8740">
      <c r="A8740" s="4">
        <v>43817.0</v>
      </c>
      <c r="B8740" s="1" t="s">
        <v>50</v>
      </c>
      <c r="C8740" s="1">
        <v>58.0</v>
      </c>
      <c r="D8740" s="1" t="s">
        <v>51</v>
      </c>
      <c r="E8740" s="1" t="s">
        <v>63</v>
      </c>
      <c r="F8740" s="1" t="s">
        <v>137</v>
      </c>
      <c r="G8740" s="1" t="s">
        <v>185</v>
      </c>
      <c r="H8740" s="1" t="s">
        <v>91</v>
      </c>
      <c r="I8740" s="1" t="s">
        <v>55</v>
      </c>
      <c r="J8740" s="1" t="s">
        <v>185</v>
      </c>
      <c r="K8740" s="1" t="s">
        <v>91</v>
      </c>
      <c r="L8740" s="1" t="s">
        <v>55</v>
      </c>
      <c r="M8740" s="1" t="s">
        <v>56</v>
      </c>
      <c r="N8740" s="1" t="s">
        <v>66</v>
      </c>
      <c r="O8740" s="1" t="s">
        <v>185</v>
      </c>
      <c r="P8740" s="1" t="s">
        <v>91</v>
      </c>
      <c r="Q8740" s="1" t="s">
        <v>55</v>
      </c>
      <c r="R8740" s="1" t="s">
        <v>56</v>
      </c>
      <c r="T8740" s="1" t="s">
        <v>962</v>
      </c>
      <c r="U8740" s="1" t="s">
        <v>59</v>
      </c>
      <c r="Z8740" s="1" t="s">
        <v>60</v>
      </c>
      <c r="AD8740" s="1" t="s">
        <v>60</v>
      </c>
      <c r="AR8740" s="1" t="s">
        <v>60</v>
      </c>
      <c r="AT8740" s="1" t="s">
        <v>188</v>
      </c>
      <c r="AU8740" s="1" t="s">
        <v>188</v>
      </c>
      <c r="AV8740" s="1" t="s">
        <v>189</v>
      </c>
      <c r="AX8740" s="3" t="str">
        <f t="array" ref="AX8740">TEXTJOIN(", ", TRUE, IF(X8740:AS8740="Y", X$1:AS$1, IF(X8740:AS8740&lt;&gt;"", X$1:AS$1 &amp; ": " &amp; X8740:AS8740, "")))
</f>
        <v>Fentanyl, Ethanol, Any Opioid</v>
      </c>
    </row>
    <row r="8741">
      <c r="A8741" s="2">
        <v>43523.0</v>
      </c>
      <c r="B8741" s="1" t="s">
        <v>50</v>
      </c>
      <c r="C8741" s="1">
        <v>35.0</v>
      </c>
      <c r="D8741" s="1" t="s">
        <v>51</v>
      </c>
      <c r="E8741" s="1" t="s">
        <v>63</v>
      </c>
      <c r="G8741" s="1" t="s">
        <v>450</v>
      </c>
      <c r="H8741" s="1" t="s">
        <v>299</v>
      </c>
      <c r="I8741" s="1" t="s">
        <v>55</v>
      </c>
      <c r="J8741" s="1" t="s">
        <v>450</v>
      </c>
      <c r="K8741" s="1" t="s">
        <v>299</v>
      </c>
      <c r="L8741" s="1" t="s">
        <v>55</v>
      </c>
      <c r="M8741" s="1" t="s">
        <v>333</v>
      </c>
      <c r="N8741" s="1" t="s">
        <v>136</v>
      </c>
      <c r="O8741" s="1" t="s">
        <v>256</v>
      </c>
      <c r="P8741" s="1" t="s">
        <v>103</v>
      </c>
      <c r="Q8741" s="1" t="s">
        <v>55</v>
      </c>
      <c r="R8741" s="1" t="s">
        <v>67</v>
      </c>
      <c r="T8741" s="1" t="s">
        <v>83</v>
      </c>
      <c r="U8741" s="1" t="s">
        <v>59</v>
      </c>
      <c r="Z8741" s="1" t="s">
        <v>60</v>
      </c>
      <c r="AR8741" s="1" t="s">
        <v>60</v>
      </c>
      <c r="AT8741" s="1" t="s">
        <v>452</v>
      </c>
      <c r="AU8741" s="1" t="s">
        <v>452</v>
      </c>
      <c r="AV8741" s="1" t="s">
        <v>260</v>
      </c>
      <c r="AX8741" s="3" t="str">
        <f t="array" ref="AX8741">TEXTJOIN(", ", TRUE, IF(X8741:AS8741="Y", X$1:AS$1, IF(X8741:AS8741&lt;&gt;"", X$1:AS$1 &amp; ": " &amp; X8741:AS8741, "")))
</f>
        <v>Fentanyl, Any Opioid</v>
      </c>
    </row>
    <row r="8742">
      <c r="A8742" s="2">
        <v>43958.0</v>
      </c>
      <c r="B8742" s="1" t="s">
        <v>50</v>
      </c>
      <c r="C8742" s="1">
        <v>52.0</v>
      </c>
      <c r="D8742" s="1" t="s">
        <v>51</v>
      </c>
      <c r="E8742" s="1" t="s">
        <v>63</v>
      </c>
      <c r="G8742" s="1" t="s">
        <v>216</v>
      </c>
      <c r="H8742" s="1" t="s">
        <v>103</v>
      </c>
      <c r="I8742" s="1" t="s">
        <v>55</v>
      </c>
      <c r="J8742" s="1" t="s">
        <v>103</v>
      </c>
      <c r="K8742" s="1" t="s">
        <v>103</v>
      </c>
      <c r="L8742" s="1" t="s">
        <v>55</v>
      </c>
      <c r="M8742" s="1" t="s">
        <v>2283</v>
      </c>
      <c r="N8742" s="1" t="s">
        <v>93</v>
      </c>
      <c r="O8742" s="1" t="s">
        <v>103</v>
      </c>
      <c r="P8742" s="1" t="s">
        <v>103</v>
      </c>
      <c r="Q8742" s="1" t="s">
        <v>55</v>
      </c>
      <c r="R8742" s="1" t="s">
        <v>67</v>
      </c>
      <c r="T8742" s="1" t="s">
        <v>8255</v>
      </c>
      <c r="U8742" s="1" t="s">
        <v>59</v>
      </c>
      <c r="V8742" s="1" t="s">
        <v>8256</v>
      </c>
      <c r="Y8742" s="1" t="s">
        <v>60</v>
      </c>
      <c r="Z8742" s="1" t="s">
        <v>60</v>
      </c>
      <c r="AD8742" s="1" t="s">
        <v>60</v>
      </c>
      <c r="AR8742" s="1" t="s">
        <v>60</v>
      </c>
      <c r="AT8742" s="1" t="s">
        <v>218</v>
      </c>
      <c r="AU8742" s="1" t="s">
        <v>167</v>
      </c>
      <c r="AV8742" s="1" t="s">
        <v>168</v>
      </c>
      <c r="AX8742" s="3" t="str">
        <f t="array" ref="AX8742">TEXTJOIN(", ", TRUE, IF(X8742:AS8742="Y", X$1:AS$1, IF(X8742:AS8742&lt;&gt;"", X$1:AS$1 &amp; ": " &amp; X8742:AS8742, "")))
</f>
        <v>Cocaine, Fentanyl, Ethanol, Any Opioid</v>
      </c>
    </row>
    <row r="8743">
      <c r="A8743" s="2">
        <v>41585.0</v>
      </c>
      <c r="B8743" s="1" t="s">
        <v>50</v>
      </c>
      <c r="C8743" s="1">
        <v>25.0</v>
      </c>
      <c r="D8743" s="1" t="s">
        <v>76</v>
      </c>
      <c r="E8743" s="1" t="s">
        <v>63</v>
      </c>
      <c r="G8743" s="1" t="s">
        <v>102</v>
      </c>
      <c r="H8743" s="1" t="s">
        <v>103</v>
      </c>
      <c r="J8743" s="1" t="s">
        <v>102</v>
      </c>
      <c r="L8743" s="1" t="s">
        <v>55</v>
      </c>
      <c r="M8743" s="1" t="s">
        <v>56</v>
      </c>
      <c r="N8743" s="1" t="s">
        <v>136</v>
      </c>
      <c r="O8743" s="1" t="s">
        <v>102</v>
      </c>
      <c r="P8743" s="1" t="s">
        <v>103</v>
      </c>
      <c r="R8743" s="1" t="s">
        <v>67</v>
      </c>
      <c r="T8743" s="1" t="s">
        <v>130</v>
      </c>
      <c r="U8743" s="1" t="s">
        <v>59</v>
      </c>
      <c r="X8743" s="1" t="s">
        <v>60</v>
      </c>
      <c r="AT8743" s="1" t="s">
        <v>106</v>
      </c>
      <c r="AU8743" s="1" t="s">
        <v>106</v>
      </c>
      <c r="AV8743" s="1" t="s">
        <v>107</v>
      </c>
      <c r="AX8743" s="3" t="str">
        <f t="array" ref="AX8743">TEXTJOIN(", ", TRUE, IF(X8743:AS8743="Y", X$1:AS$1, IF(X8743:AS8743&lt;&gt;"", X$1:AS$1 &amp; ": " &amp; X8743:AS8743, "")))
</f>
        <v>Heroin</v>
      </c>
    </row>
    <row r="8744">
      <c r="A8744" s="2">
        <v>44369.0</v>
      </c>
      <c r="B8744" s="1" t="s">
        <v>50</v>
      </c>
      <c r="C8744" s="1">
        <v>38.0</v>
      </c>
      <c r="D8744" s="1" t="s">
        <v>76</v>
      </c>
      <c r="E8744" s="1" t="s">
        <v>63</v>
      </c>
      <c r="F8744" s="1" t="s">
        <v>267</v>
      </c>
      <c r="G8744" s="1" t="s">
        <v>103</v>
      </c>
      <c r="H8744" s="1" t="s">
        <v>103</v>
      </c>
      <c r="I8744" s="1" t="s">
        <v>55</v>
      </c>
      <c r="J8744" s="1" t="s">
        <v>103</v>
      </c>
      <c r="K8744" s="1" t="s">
        <v>103</v>
      </c>
      <c r="L8744" s="1" t="s">
        <v>55</v>
      </c>
      <c r="M8744" s="1" t="s">
        <v>401</v>
      </c>
      <c r="N8744" s="1" t="s">
        <v>119</v>
      </c>
      <c r="O8744" s="1" t="s">
        <v>103</v>
      </c>
      <c r="P8744" s="1" t="s">
        <v>103</v>
      </c>
      <c r="Q8744" s="1" t="s">
        <v>55</v>
      </c>
      <c r="R8744" s="1" t="s">
        <v>443</v>
      </c>
      <c r="T8744" s="1" t="s">
        <v>8257</v>
      </c>
      <c r="U8744" s="1" t="s">
        <v>59</v>
      </c>
      <c r="Z8744" s="1" t="s">
        <v>60</v>
      </c>
      <c r="AD8744" s="1" t="s">
        <v>60</v>
      </c>
      <c r="AF8744" s="1" t="s">
        <v>60</v>
      </c>
      <c r="AR8744" s="1" t="s">
        <v>60</v>
      </c>
      <c r="AT8744" s="1" t="s">
        <v>167</v>
      </c>
      <c r="AU8744" s="1" t="s">
        <v>167</v>
      </c>
      <c r="AV8744" s="1" t="s">
        <v>168</v>
      </c>
      <c r="AX8744" s="3" t="str">
        <f t="array" ref="AX8744">TEXTJOIN(", ", TRUE, IF(X8744:AS8744="Y", X$1:AS$1, IF(X8744:AS8744&lt;&gt;"", X$1:AS$1 &amp; ": " &amp; X8744:AS8744, "")))
</f>
        <v>Fentanyl, Ethanol, Benzodiazepine, Any Opioid</v>
      </c>
    </row>
    <row r="8745">
      <c r="A8745" s="2">
        <v>42870.0</v>
      </c>
      <c r="B8745" s="1" t="s">
        <v>86</v>
      </c>
      <c r="C8745" s="1">
        <v>55.0</v>
      </c>
      <c r="D8745" s="1" t="s">
        <v>51</v>
      </c>
      <c r="E8745" s="1" t="s">
        <v>63</v>
      </c>
      <c r="G8745" s="1" t="s">
        <v>967</v>
      </c>
      <c r="H8745" s="1" t="s">
        <v>103</v>
      </c>
      <c r="I8745" s="1" t="s">
        <v>55</v>
      </c>
      <c r="J8745" s="1" t="s">
        <v>117</v>
      </c>
      <c r="L8745" s="1" t="s">
        <v>55</v>
      </c>
      <c r="M8745" s="1" t="s">
        <v>118</v>
      </c>
      <c r="N8745" s="1" t="s">
        <v>136</v>
      </c>
      <c r="O8745" s="1" t="s">
        <v>256</v>
      </c>
      <c r="P8745" s="1" t="s">
        <v>103</v>
      </c>
      <c r="Q8745" s="1" t="s">
        <v>55</v>
      </c>
      <c r="R8745" s="1" t="s">
        <v>5866</v>
      </c>
      <c r="T8745" s="1" t="s">
        <v>8258</v>
      </c>
      <c r="U8745" s="1" t="s">
        <v>59</v>
      </c>
      <c r="X8745" s="1" t="s">
        <v>60</v>
      </c>
      <c r="Y8745" s="1" t="s">
        <v>60</v>
      </c>
      <c r="AT8745" s="1" t="s">
        <v>969</v>
      </c>
      <c r="AV8745" s="1" t="s">
        <v>260</v>
      </c>
      <c r="AX8745" s="3" t="str">
        <f t="array" ref="AX8745">TEXTJOIN(", ", TRUE, IF(X8745:AS8745="Y", X$1:AS$1, IF(X8745:AS8745&lt;&gt;"", X$1:AS$1 &amp; ": " &amp; X8745:AS8745, "")))
</f>
        <v>Heroin, Cocaine</v>
      </c>
    </row>
    <row r="8746">
      <c r="A8746" s="2">
        <v>43589.0</v>
      </c>
      <c r="B8746" s="1" t="s">
        <v>50</v>
      </c>
      <c r="C8746" s="1">
        <v>33.0</v>
      </c>
      <c r="D8746" s="1" t="s">
        <v>51</v>
      </c>
      <c r="E8746" s="1" t="s">
        <v>63</v>
      </c>
      <c r="G8746" s="1" t="s">
        <v>238</v>
      </c>
      <c r="H8746" s="1" t="s">
        <v>125</v>
      </c>
      <c r="I8746" s="1" t="s">
        <v>55</v>
      </c>
      <c r="J8746" s="1" t="s">
        <v>238</v>
      </c>
      <c r="K8746" s="1" t="s">
        <v>125</v>
      </c>
      <c r="L8746" s="1" t="s">
        <v>55</v>
      </c>
      <c r="M8746" s="1" t="s">
        <v>56</v>
      </c>
      <c r="N8746" s="1" t="s">
        <v>713</v>
      </c>
      <c r="O8746" s="1" t="s">
        <v>238</v>
      </c>
      <c r="P8746" s="1" t="s">
        <v>125</v>
      </c>
      <c r="Q8746" s="1" t="s">
        <v>55</v>
      </c>
      <c r="R8746" s="1" t="s">
        <v>67</v>
      </c>
      <c r="T8746" s="1" t="s">
        <v>2139</v>
      </c>
      <c r="U8746" s="1" t="s">
        <v>59</v>
      </c>
      <c r="Y8746" s="1" t="s">
        <v>60</v>
      </c>
      <c r="Z8746" s="1" t="s">
        <v>60</v>
      </c>
      <c r="AR8746" s="1" t="s">
        <v>60</v>
      </c>
      <c r="AT8746" s="1" t="s">
        <v>567</v>
      </c>
      <c r="AU8746" s="1" t="s">
        <v>567</v>
      </c>
      <c r="AV8746" s="1" t="s">
        <v>241</v>
      </c>
      <c r="AX8746" s="3" t="str">
        <f t="array" ref="AX8746">TEXTJOIN(", ", TRUE, IF(X8746:AS8746="Y", X$1:AS$1, IF(X8746:AS8746&lt;&gt;"", X$1:AS$1 &amp; ": " &amp; X8746:AS8746, "")))
</f>
        <v>Cocaine, Fentanyl, Any Opioid</v>
      </c>
    </row>
    <row r="8747">
      <c r="A8747" s="2">
        <v>44042.0</v>
      </c>
      <c r="B8747" s="1" t="s">
        <v>50</v>
      </c>
      <c r="C8747" s="1">
        <v>62.0</v>
      </c>
      <c r="D8747" s="1" t="s">
        <v>51</v>
      </c>
      <c r="E8747" s="1" t="s">
        <v>63</v>
      </c>
      <c r="G8747" s="1" t="s">
        <v>271</v>
      </c>
      <c r="H8747" s="1" t="s">
        <v>91</v>
      </c>
      <c r="I8747" s="1" t="s">
        <v>55</v>
      </c>
      <c r="J8747" s="1" t="s">
        <v>117</v>
      </c>
      <c r="M8747" s="1" t="s">
        <v>118</v>
      </c>
      <c r="N8747" s="1" t="s">
        <v>2890</v>
      </c>
      <c r="O8747" s="1" t="s">
        <v>271</v>
      </c>
      <c r="P8747" s="1" t="s">
        <v>91</v>
      </c>
      <c r="Q8747" s="1" t="s">
        <v>55</v>
      </c>
      <c r="R8747" s="1" t="s">
        <v>56</v>
      </c>
      <c r="T8747" s="1" t="s">
        <v>8259</v>
      </c>
      <c r="U8747" s="1" t="s">
        <v>59</v>
      </c>
      <c r="V8747" s="1" t="s">
        <v>8260</v>
      </c>
      <c r="AF8747" s="1" t="s">
        <v>60</v>
      </c>
      <c r="AG8747" s="1" t="s">
        <v>60</v>
      </c>
      <c r="AR8747" s="1" t="s">
        <v>60</v>
      </c>
      <c r="AT8747" s="1" t="s">
        <v>274</v>
      </c>
      <c r="AV8747" s="1" t="s">
        <v>275</v>
      </c>
      <c r="AX8747" s="3" t="str">
        <f t="array" ref="AX8747">TEXTJOIN(", ", TRUE, IF(X8747:AS8747="Y", X$1:AS$1, IF(X8747:AS8747&lt;&gt;"", X$1:AS$1 &amp; ": " &amp; X8747:AS8747, "")))
</f>
        <v>Benzodiazepine, Methadone, Any Opioid</v>
      </c>
    </row>
    <row r="8748">
      <c r="A8748" s="2">
        <v>43969.0</v>
      </c>
      <c r="B8748" s="1" t="s">
        <v>50</v>
      </c>
      <c r="C8748" s="1">
        <v>62.0</v>
      </c>
      <c r="D8748" s="1" t="s">
        <v>51</v>
      </c>
      <c r="E8748" s="1" t="s">
        <v>63</v>
      </c>
      <c r="G8748" s="1" t="s">
        <v>1685</v>
      </c>
      <c r="H8748" s="1" t="s">
        <v>299</v>
      </c>
      <c r="I8748" s="1" t="s">
        <v>55</v>
      </c>
      <c r="J8748" s="1" t="s">
        <v>1685</v>
      </c>
      <c r="K8748" s="1" t="s">
        <v>299</v>
      </c>
      <c r="L8748" s="1" t="s">
        <v>55</v>
      </c>
      <c r="M8748" s="1" t="s">
        <v>56</v>
      </c>
      <c r="N8748" s="1" t="s">
        <v>178</v>
      </c>
      <c r="O8748" s="1" t="s">
        <v>1685</v>
      </c>
      <c r="P8748" s="1" t="s">
        <v>299</v>
      </c>
      <c r="Q8748" s="1" t="s">
        <v>55</v>
      </c>
      <c r="R8748" s="1" t="s">
        <v>56</v>
      </c>
      <c r="T8748" s="1" t="s">
        <v>6734</v>
      </c>
      <c r="U8748" s="1" t="s">
        <v>59</v>
      </c>
      <c r="X8748" s="1" t="s">
        <v>60</v>
      </c>
      <c r="Y8748" s="1" t="s">
        <v>60</v>
      </c>
      <c r="Z8748" s="1" t="s">
        <v>60</v>
      </c>
      <c r="AR8748" s="1" t="s">
        <v>60</v>
      </c>
      <c r="AT8748" s="1" t="s">
        <v>1687</v>
      </c>
      <c r="AU8748" s="1" t="s">
        <v>1687</v>
      </c>
      <c r="AV8748" s="1" t="s">
        <v>3838</v>
      </c>
      <c r="AX8748" s="3" t="str">
        <f t="array" ref="AX8748">TEXTJOIN(", ", TRUE, IF(X8748:AS8748="Y", X$1:AS$1, IF(X8748:AS8748&lt;&gt;"", X$1:AS$1 &amp; ": " &amp; X8748:AS8748, "")))
</f>
        <v>Heroin, Cocaine, Fentanyl, Any Opioid</v>
      </c>
    </row>
    <row r="8749">
      <c r="A8749" s="4">
        <v>43765.0</v>
      </c>
      <c r="B8749" s="1" t="s">
        <v>50</v>
      </c>
      <c r="C8749" s="1">
        <v>42.0</v>
      </c>
      <c r="D8749" s="1" t="s">
        <v>76</v>
      </c>
      <c r="E8749" s="1" t="s">
        <v>52</v>
      </c>
      <c r="G8749" s="1" t="s">
        <v>103</v>
      </c>
      <c r="H8749" s="1" t="s">
        <v>103</v>
      </c>
      <c r="I8749" s="1" t="s">
        <v>55</v>
      </c>
      <c r="J8749" s="1" t="s">
        <v>103</v>
      </c>
      <c r="K8749" s="1" t="s">
        <v>103</v>
      </c>
      <c r="L8749" s="1" t="s">
        <v>55</v>
      </c>
      <c r="M8749" s="1" t="s">
        <v>193</v>
      </c>
      <c r="N8749" s="1" t="s">
        <v>178</v>
      </c>
      <c r="O8749" s="1" t="s">
        <v>103</v>
      </c>
      <c r="P8749" s="1" t="s">
        <v>103</v>
      </c>
      <c r="Q8749" s="1" t="s">
        <v>55</v>
      </c>
      <c r="R8749" s="1" t="s">
        <v>44</v>
      </c>
      <c r="T8749" s="1" t="s">
        <v>378</v>
      </c>
      <c r="U8749" s="1" t="s">
        <v>59</v>
      </c>
      <c r="Y8749" s="1" t="s">
        <v>60</v>
      </c>
      <c r="AT8749" s="1" t="s">
        <v>167</v>
      </c>
      <c r="AU8749" s="1" t="s">
        <v>167</v>
      </c>
      <c r="AV8749" s="1" t="s">
        <v>168</v>
      </c>
      <c r="AX8749" s="3" t="str">
        <f t="array" ref="AX8749">TEXTJOIN(", ", TRUE, IF(X8749:AS8749="Y", X$1:AS$1, IF(X8749:AS8749&lt;&gt;"", X$1:AS$1 &amp; ": " &amp; X8749:AS8749, "")))
</f>
        <v>Cocaine</v>
      </c>
    </row>
    <row r="8750">
      <c r="A8750" s="2">
        <v>44311.0</v>
      </c>
      <c r="B8750" s="1" t="s">
        <v>50</v>
      </c>
      <c r="C8750" s="1">
        <v>52.0</v>
      </c>
      <c r="D8750" s="1" t="s">
        <v>51</v>
      </c>
      <c r="E8750" s="1" t="s">
        <v>63</v>
      </c>
      <c r="F8750" s="1" t="s">
        <v>267</v>
      </c>
      <c r="G8750" s="1" t="s">
        <v>256</v>
      </c>
      <c r="H8750" s="1" t="s">
        <v>103</v>
      </c>
      <c r="I8750" s="1" t="s">
        <v>55</v>
      </c>
      <c r="J8750" s="1" t="s">
        <v>256</v>
      </c>
      <c r="K8750" s="1" t="s">
        <v>103</v>
      </c>
      <c r="L8750" s="1" t="s">
        <v>55</v>
      </c>
      <c r="M8750" s="1" t="s">
        <v>56</v>
      </c>
      <c r="N8750" s="1" t="s">
        <v>119</v>
      </c>
      <c r="O8750" s="1" t="s">
        <v>256</v>
      </c>
      <c r="P8750" s="1" t="s">
        <v>103</v>
      </c>
      <c r="Q8750" s="1" t="s">
        <v>55</v>
      </c>
      <c r="R8750" s="1" t="s">
        <v>180</v>
      </c>
      <c r="T8750" s="1" t="s">
        <v>1104</v>
      </c>
      <c r="U8750" s="1" t="s">
        <v>59</v>
      </c>
      <c r="X8750" s="1" t="s">
        <v>60</v>
      </c>
      <c r="Z8750" s="1" t="s">
        <v>60</v>
      </c>
      <c r="AP8750" s="1" t="s">
        <v>60</v>
      </c>
      <c r="AR8750" s="1" t="s">
        <v>60</v>
      </c>
      <c r="AT8750" s="1" t="s">
        <v>282</v>
      </c>
      <c r="AU8750" s="1" t="s">
        <v>282</v>
      </c>
      <c r="AV8750" s="1" t="s">
        <v>260</v>
      </c>
      <c r="AX8750" s="3" t="str">
        <f t="array" ref="AX8750">TEXTJOIN(", ", TRUE, IF(X8750:AS8750="Y", X$1:AS$1, IF(X8750:AS8750&lt;&gt;"", X$1:AS$1 &amp; ": " &amp; X8750:AS8750, "")))
</f>
        <v>Heroin, Fentanyl, Heroin/Morph/Codeine, Any Opioid</v>
      </c>
    </row>
    <row r="8751">
      <c r="A8751" s="2">
        <v>42011.0</v>
      </c>
      <c r="B8751" s="1" t="s">
        <v>86</v>
      </c>
      <c r="C8751" s="1">
        <v>45.0</v>
      </c>
      <c r="D8751" s="1" t="s">
        <v>76</v>
      </c>
      <c r="E8751" s="1" t="s">
        <v>63</v>
      </c>
      <c r="G8751" s="1" t="s">
        <v>256</v>
      </c>
      <c r="H8751" s="1" t="s">
        <v>103</v>
      </c>
      <c r="I8751" s="1" t="s">
        <v>55</v>
      </c>
      <c r="J8751" s="1" t="s">
        <v>256</v>
      </c>
      <c r="M8751" s="1" t="s">
        <v>56</v>
      </c>
      <c r="O8751" s="1" t="s">
        <v>256</v>
      </c>
      <c r="P8751" s="1" t="s">
        <v>103</v>
      </c>
      <c r="Q8751" s="1" t="s">
        <v>55</v>
      </c>
      <c r="R8751" s="1" t="s">
        <v>56</v>
      </c>
      <c r="T8751" s="1" t="s">
        <v>2355</v>
      </c>
      <c r="U8751" s="1" t="s">
        <v>59</v>
      </c>
      <c r="W8751" s="1" t="s">
        <v>60</v>
      </c>
      <c r="X8751" s="1" t="s">
        <v>60</v>
      </c>
      <c r="Y8751" s="1" t="s">
        <v>60</v>
      </c>
      <c r="AP8751" s="1" t="s">
        <v>60</v>
      </c>
      <c r="AR8751" s="1" t="s">
        <v>60</v>
      </c>
      <c r="AT8751" s="1" t="s">
        <v>282</v>
      </c>
      <c r="AU8751" s="1" t="s">
        <v>282</v>
      </c>
      <c r="AV8751" s="1" t="s">
        <v>260</v>
      </c>
      <c r="AX8751" s="3" t="str">
        <f t="array" ref="AX8751">TEXTJOIN(", ", TRUE, IF(X8751:AS8751="Y", X$1:AS$1, IF(X8751:AS8751&lt;&gt;"", X$1:AS$1 &amp; ": " &amp; X8751:AS8751, "")))
</f>
        <v>Heroin, Cocaine, Heroin/Morph/Codeine, Any Opioid</v>
      </c>
    </row>
    <row r="8752">
      <c r="A8752" s="4">
        <v>44145.0</v>
      </c>
      <c r="B8752" s="1" t="s">
        <v>50</v>
      </c>
      <c r="C8752" s="1">
        <v>36.0</v>
      </c>
      <c r="D8752" s="1" t="s">
        <v>51</v>
      </c>
      <c r="E8752" s="1" t="s">
        <v>63</v>
      </c>
      <c r="G8752" s="1" t="s">
        <v>103</v>
      </c>
      <c r="H8752" s="1" t="s">
        <v>103</v>
      </c>
      <c r="I8752" s="1" t="s">
        <v>55</v>
      </c>
      <c r="J8752" s="1" t="s">
        <v>185</v>
      </c>
      <c r="K8752" s="1" t="s">
        <v>91</v>
      </c>
      <c r="L8752" s="1" t="s">
        <v>55</v>
      </c>
      <c r="M8752" s="1" t="s">
        <v>333</v>
      </c>
      <c r="N8752" s="1" t="s">
        <v>93</v>
      </c>
      <c r="O8752" s="1" t="s">
        <v>185</v>
      </c>
      <c r="P8752" s="1" t="s">
        <v>91</v>
      </c>
      <c r="Q8752" s="1" t="s">
        <v>55</v>
      </c>
      <c r="R8752" s="1" t="s">
        <v>67</v>
      </c>
      <c r="T8752" s="1" t="s">
        <v>2046</v>
      </c>
      <c r="U8752" s="1" t="s">
        <v>59</v>
      </c>
      <c r="V8752" s="1" t="s">
        <v>258</v>
      </c>
      <c r="Y8752" s="1" t="s">
        <v>60</v>
      </c>
      <c r="Z8752" s="1" t="s">
        <v>60</v>
      </c>
      <c r="AR8752" s="1" t="s">
        <v>60</v>
      </c>
      <c r="AT8752" s="1" t="s">
        <v>167</v>
      </c>
      <c r="AU8752" s="1" t="s">
        <v>188</v>
      </c>
      <c r="AV8752" s="1" t="s">
        <v>189</v>
      </c>
      <c r="AX8752" s="3" t="str">
        <f t="array" ref="AX8752">TEXTJOIN(", ", TRUE, IF(X8752:AS8752="Y", X$1:AS$1, IF(X8752:AS8752&lt;&gt;"", X$1:AS$1 &amp; ": " &amp; X8752:AS8752, "")))
</f>
        <v>Cocaine, Fentanyl, Any Opioid</v>
      </c>
    </row>
    <row r="8753">
      <c r="A8753" s="2">
        <v>44366.0</v>
      </c>
      <c r="B8753" s="1" t="s">
        <v>50</v>
      </c>
      <c r="C8753" s="1">
        <v>54.0</v>
      </c>
      <c r="D8753" s="1" t="s">
        <v>51</v>
      </c>
      <c r="E8753" s="1" t="s">
        <v>63</v>
      </c>
      <c r="F8753" s="1" t="s">
        <v>267</v>
      </c>
      <c r="J8753" s="1" t="s">
        <v>120</v>
      </c>
      <c r="K8753" s="1" t="s">
        <v>121</v>
      </c>
      <c r="L8753" s="1" t="s">
        <v>55</v>
      </c>
      <c r="M8753" s="1" t="s">
        <v>404</v>
      </c>
      <c r="N8753" s="1" t="s">
        <v>93</v>
      </c>
      <c r="O8753" s="1" t="s">
        <v>120</v>
      </c>
      <c r="P8753" s="1" t="s">
        <v>121</v>
      </c>
      <c r="Q8753" s="1" t="s">
        <v>55</v>
      </c>
      <c r="R8753" s="1" t="s">
        <v>44</v>
      </c>
      <c r="S8753" s="1" t="s">
        <v>1414</v>
      </c>
      <c r="T8753" s="1" t="s">
        <v>2961</v>
      </c>
      <c r="U8753" s="1" t="s">
        <v>59</v>
      </c>
      <c r="V8753" s="1" t="s">
        <v>258</v>
      </c>
      <c r="Y8753" s="1" t="s">
        <v>60</v>
      </c>
      <c r="Z8753" s="1" t="s">
        <v>60</v>
      </c>
      <c r="AM8753" s="1" t="s">
        <v>60</v>
      </c>
      <c r="AR8753" s="1" t="s">
        <v>60</v>
      </c>
      <c r="AT8753" s="1" t="s">
        <v>62</v>
      </c>
      <c r="AU8753" s="1" t="s">
        <v>236</v>
      </c>
      <c r="AV8753" s="1" t="s">
        <v>123</v>
      </c>
      <c r="AX8753" s="3" t="str">
        <f t="array" ref="AX8753">TEXTJOIN(", ", TRUE, IF(X8753:AS8753="Y", X$1:AS$1, IF(X8753:AS8753&lt;&gt;"", X$1:AS$1 &amp; ": " &amp; X8753:AS8753, "")))
</f>
        <v>Cocaine, Fentanyl, Xylazine, Any Opioid</v>
      </c>
    </row>
    <row r="8754">
      <c r="A8754" s="2">
        <v>43957.0</v>
      </c>
      <c r="B8754" s="1" t="s">
        <v>50</v>
      </c>
      <c r="C8754" s="1">
        <v>54.0</v>
      </c>
      <c r="D8754" s="1" t="s">
        <v>76</v>
      </c>
      <c r="E8754" s="1" t="s">
        <v>52</v>
      </c>
      <c r="G8754" s="1" t="s">
        <v>103</v>
      </c>
      <c r="H8754" s="1" t="s">
        <v>103</v>
      </c>
      <c r="I8754" s="1" t="s">
        <v>55</v>
      </c>
      <c r="J8754" s="1" t="s">
        <v>103</v>
      </c>
      <c r="K8754" s="1" t="s">
        <v>103</v>
      </c>
      <c r="L8754" s="1" t="s">
        <v>55</v>
      </c>
      <c r="M8754" s="1" t="s">
        <v>56</v>
      </c>
      <c r="N8754" s="1" t="s">
        <v>93</v>
      </c>
      <c r="O8754" s="1" t="s">
        <v>103</v>
      </c>
      <c r="P8754" s="1" t="s">
        <v>103</v>
      </c>
      <c r="Q8754" s="1" t="s">
        <v>55</v>
      </c>
      <c r="R8754" s="1" t="s">
        <v>56</v>
      </c>
      <c r="T8754" s="1" t="s">
        <v>2707</v>
      </c>
      <c r="U8754" s="1" t="s">
        <v>59</v>
      </c>
      <c r="Y8754" s="1" t="s">
        <v>60</v>
      </c>
      <c r="Z8754" s="1" t="s">
        <v>60</v>
      </c>
      <c r="AD8754" s="1" t="s">
        <v>60</v>
      </c>
      <c r="AR8754" s="1" t="s">
        <v>60</v>
      </c>
      <c r="AT8754" s="1" t="s">
        <v>167</v>
      </c>
      <c r="AU8754" s="1" t="s">
        <v>167</v>
      </c>
      <c r="AV8754" s="1" t="s">
        <v>168</v>
      </c>
      <c r="AX8754" s="3" t="str">
        <f t="array" ref="AX8754">TEXTJOIN(", ", TRUE, IF(X8754:AS8754="Y", X$1:AS$1, IF(X8754:AS8754&lt;&gt;"", X$1:AS$1 &amp; ": " &amp; X8754:AS8754, "")))
</f>
        <v>Cocaine, Fentanyl, Ethanol, Any Opioid</v>
      </c>
    </row>
    <row r="8755">
      <c r="A8755" s="2">
        <v>43776.0</v>
      </c>
      <c r="B8755" s="1" t="s">
        <v>50</v>
      </c>
      <c r="C8755" s="1">
        <v>57.0</v>
      </c>
      <c r="D8755" s="1" t="s">
        <v>76</v>
      </c>
      <c r="E8755" s="1" t="s">
        <v>63</v>
      </c>
      <c r="F8755" s="1" t="s">
        <v>137</v>
      </c>
      <c r="G8755" s="1" t="s">
        <v>290</v>
      </c>
      <c r="H8755" s="1" t="s">
        <v>91</v>
      </c>
      <c r="I8755" s="1" t="s">
        <v>55</v>
      </c>
      <c r="M8755" s="1" t="s">
        <v>118</v>
      </c>
      <c r="N8755" s="1" t="s">
        <v>136</v>
      </c>
      <c r="O8755" s="1" t="s">
        <v>91</v>
      </c>
      <c r="P8755" s="1" t="s">
        <v>91</v>
      </c>
      <c r="Q8755" s="1" t="s">
        <v>55</v>
      </c>
      <c r="R8755" s="1" t="s">
        <v>67</v>
      </c>
      <c r="T8755" s="1" t="s">
        <v>6780</v>
      </c>
      <c r="U8755" s="1" t="s">
        <v>59</v>
      </c>
      <c r="Z8755" s="1" t="s">
        <v>60</v>
      </c>
      <c r="AR8755" s="1" t="s">
        <v>60</v>
      </c>
      <c r="AT8755" s="1" t="s">
        <v>292</v>
      </c>
      <c r="AU8755" s="1" t="s">
        <v>62</v>
      </c>
      <c r="AV8755" s="1" t="s">
        <v>111</v>
      </c>
      <c r="AX8755" s="3" t="str">
        <f t="array" ref="AX8755">TEXTJOIN(", ", TRUE, IF(X8755:AS8755="Y", X$1:AS$1, IF(X8755:AS8755&lt;&gt;"", X$1:AS$1 &amp; ": " &amp; X8755:AS8755, "")))
</f>
        <v>Fentanyl, Any Opioid</v>
      </c>
    </row>
    <row r="8756">
      <c r="A8756" s="2">
        <v>44332.0</v>
      </c>
      <c r="B8756" s="1" t="s">
        <v>50</v>
      </c>
      <c r="C8756" s="1">
        <v>57.0</v>
      </c>
      <c r="D8756" s="1" t="s">
        <v>76</v>
      </c>
      <c r="E8756" s="1" t="s">
        <v>63</v>
      </c>
      <c r="G8756" s="1" t="s">
        <v>300</v>
      </c>
      <c r="H8756" s="1" t="s">
        <v>299</v>
      </c>
      <c r="I8756" s="1" t="s">
        <v>55</v>
      </c>
      <c r="J8756" s="1" t="s">
        <v>300</v>
      </c>
      <c r="K8756" s="1" t="s">
        <v>299</v>
      </c>
      <c r="L8756" s="1" t="s">
        <v>55</v>
      </c>
      <c r="M8756" s="1" t="s">
        <v>56</v>
      </c>
      <c r="N8756" s="1" t="s">
        <v>119</v>
      </c>
      <c r="O8756" s="1" t="s">
        <v>300</v>
      </c>
      <c r="P8756" s="1" t="s">
        <v>299</v>
      </c>
      <c r="Q8756" s="1" t="s">
        <v>55</v>
      </c>
      <c r="R8756" s="1" t="s">
        <v>56</v>
      </c>
      <c r="T8756" s="1" t="s">
        <v>4157</v>
      </c>
      <c r="U8756" s="1" t="s">
        <v>59</v>
      </c>
      <c r="V8756" s="1" t="s">
        <v>8261</v>
      </c>
      <c r="X8756" s="1" t="s">
        <v>60</v>
      </c>
      <c r="Y8756" s="1" t="s">
        <v>60</v>
      </c>
      <c r="Z8756" s="1" t="s">
        <v>60</v>
      </c>
      <c r="AP8756" s="1" t="s">
        <v>60</v>
      </c>
      <c r="AR8756" s="1" t="s">
        <v>60</v>
      </c>
      <c r="AT8756" s="1" t="s">
        <v>304</v>
      </c>
      <c r="AU8756" s="1" t="s">
        <v>304</v>
      </c>
      <c r="AV8756" s="1" t="s">
        <v>302</v>
      </c>
      <c r="AX8756" s="3" t="str">
        <f t="array" ref="AX8756">TEXTJOIN(", ", TRUE, IF(X8756:AS8756="Y", X$1:AS$1, IF(X8756:AS8756&lt;&gt;"", X$1:AS$1 &amp; ": " &amp; X8756:AS8756, "")))
</f>
        <v>Heroin, Cocaine, Fentanyl, Heroin/Morph/Codeine, Any Opioid</v>
      </c>
    </row>
    <row r="8757">
      <c r="A8757" s="2">
        <v>41488.0</v>
      </c>
      <c r="B8757" s="1" t="s">
        <v>50</v>
      </c>
      <c r="C8757" s="1">
        <v>60.0</v>
      </c>
      <c r="D8757" s="1" t="s">
        <v>76</v>
      </c>
      <c r="E8757" s="1" t="s">
        <v>63</v>
      </c>
      <c r="G8757" s="1" t="s">
        <v>1174</v>
      </c>
      <c r="H8757" s="1" t="s">
        <v>91</v>
      </c>
      <c r="J8757" s="1" t="s">
        <v>1174</v>
      </c>
      <c r="L8757" s="1" t="s">
        <v>55</v>
      </c>
      <c r="M8757" s="1" t="s">
        <v>56</v>
      </c>
      <c r="N8757" s="1" t="s">
        <v>119</v>
      </c>
      <c r="O8757" s="1" t="s">
        <v>1174</v>
      </c>
      <c r="P8757" s="1" t="s">
        <v>91</v>
      </c>
      <c r="R8757" s="1" t="s">
        <v>56</v>
      </c>
      <c r="T8757" s="1" t="s">
        <v>8262</v>
      </c>
      <c r="U8757" s="1" t="s">
        <v>59</v>
      </c>
      <c r="AD8757" s="1" t="s">
        <v>60</v>
      </c>
      <c r="AF8757" s="1" t="s">
        <v>60</v>
      </c>
      <c r="AS8757" s="1" t="s">
        <v>8263</v>
      </c>
      <c r="AT8757" s="1" t="s">
        <v>1176</v>
      </c>
      <c r="AU8757" s="1" t="s">
        <v>1176</v>
      </c>
      <c r="AV8757" s="1" t="s">
        <v>1806</v>
      </c>
      <c r="AX8757" s="3" t="str">
        <f t="array" ref="AX8757">TEXTJOIN(", ", TRUE, IF(X8757:AS8757="Y", X$1:AS$1, IF(X8757:AS8757&lt;&gt;"", X$1:AS$1 &amp; ": " &amp; X8757:AS8757, "")))
</f>
        <v>Ethanol, Benzodiazepine, Other: mORPHINE</v>
      </c>
    </row>
    <row r="8758">
      <c r="A8758" s="2">
        <v>42830.0</v>
      </c>
      <c r="B8758" s="1" t="s">
        <v>86</v>
      </c>
      <c r="C8758" s="1">
        <v>51.0</v>
      </c>
      <c r="D8758" s="1" t="s">
        <v>76</v>
      </c>
      <c r="E8758" s="1" t="s">
        <v>63</v>
      </c>
      <c r="G8758" s="1" t="s">
        <v>263</v>
      </c>
      <c r="H8758" s="1" t="s">
        <v>263</v>
      </c>
      <c r="I8758" s="1" t="s">
        <v>55</v>
      </c>
      <c r="J8758" s="1" t="s">
        <v>263</v>
      </c>
      <c r="K8758" s="1" t="s">
        <v>263</v>
      </c>
      <c r="L8758" s="1" t="s">
        <v>55</v>
      </c>
      <c r="M8758" s="1" t="s">
        <v>56</v>
      </c>
      <c r="N8758" s="1" t="s">
        <v>136</v>
      </c>
      <c r="O8758" s="1" t="s">
        <v>263</v>
      </c>
      <c r="P8758" s="1" t="s">
        <v>263</v>
      </c>
      <c r="Q8758" s="1" t="s">
        <v>55</v>
      </c>
      <c r="R8758" s="1" t="s">
        <v>56</v>
      </c>
      <c r="T8758" s="1" t="s">
        <v>696</v>
      </c>
      <c r="U8758" s="1" t="s">
        <v>59</v>
      </c>
      <c r="X8758" s="1" t="s">
        <v>60</v>
      </c>
      <c r="Z8758" s="1" t="s">
        <v>60</v>
      </c>
      <c r="AT8758" s="1" t="s">
        <v>387</v>
      </c>
      <c r="AU8758" s="1" t="s">
        <v>387</v>
      </c>
      <c r="AV8758" s="1" t="s">
        <v>289</v>
      </c>
      <c r="AX8758" s="3" t="str">
        <f t="array" ref="AX8758">TEXTJOIN(", ", TRUE, IF(X8758:AS8758="Y", X$1:AS$1, IF(X8758:AS8758&lt;&gt;"", X$1:AS$1 &amp; ": " &amp; X8758:AS8758, "")))
</f>
        <v>Heroin, Fentanyl</v>
      </c>
    </row>
    <row r="8759">
      <c r="A8759" s="2">
        <v>42564.0</v>
      </c>
      <c r="B8759" s="1" t="s">
        <v>50</v>
      </c>
      <c r="C8759" s="1">
        <v>31.0</v>
      </c>
      <c r="D8759" s="1" t="s">
        <v>51</v>
      </c>
      <c r="E8759" s="1" t="s">
        <v>63</v>
      </c>
      <c r="G8759" s="1" t="s">
        <v>1664</v>
      </c>
      <c r="H8759" s="1" t="s">
        <v>121</v>
      </c>
      <c r="I8759" s="1" t="s">
        <v>55</v>
      </c>
      <c r="J8759" s="1" t="s">
        <v>1664</v>
      </c>
      <c r="M8759" s="1" t="s">
        <v>56</v>
      </c>
      <c r="N8759" s="1" t="s">
        <v>136</v>
      </c>
      <c r="O8759" s="1" t="s">
        <v>1664</v>
      </c>
      <c r="R8759" s="1" t="s">
        <v>56</v>
      </c>
      <c r="T8759" s="1" t="s">
        <v>8264</v>
      </c>
      <c r="U8759" s="1" t="s">
        <v>59</v>
      </c>
      <c r="W8759" s="1" t="s">
        <v>60</v>
      </c>
      <c r="X8759" s="1" t="s">
        <v>60</v>
      </c>
      <c r="Y8759" s="1" t="s">
        <v>60</v>
      </c>
      <c r="Z8759" s="1" t="s">
        <v>60</v>
      </c>
      <c r="AP8759" s="1" t="s">
        <v>60</v>
      </c>
      <c r="AR8759" s="1" t="s">
        <v>60</v>
      </c>
      <c r="AT8759" s="1" t="s">
        <v>1668</v>
      </c>
      <c r="AU8759" s="1" t="s">
        <v>1668</v>
      </c>
      <c r="AV8759" s="1" t="s">
        <v>4324</v>
      </c>
      <c r="AX8759" s="3" t="str">
        <f t="array" ref="AX8759">TEXTJOIN(", ", TRUE, IF(X8759:AS8759="Y", X$1:AS$1, IF(X8759:AS8759&lt;&gt;"", X$1:AS$1 &amp; ": " &amp; X8759:AS8759, "")))
</f>
        <v>Heroin, Cocaine, Fentanyl, Heroin/Morph/Codeine, Any Opioid</v>
      </c>
    </row>
    <row r="8760">
      <c r="A8760" s="2">
        <v>44448.0</v>
      </c>
      <c r="B8760" s="1" t="s">
        <v>50</v>
      </c>
      <c r="C8760" s="1">
        <v>21.0</v>
      </c>
      <c r="D8760" s="1" t="s">
        <v>51</v>
      </c>
      <c r="E8760" s="1" t="s">
        <v>63</v>
      </c>
      <c r="F8760" s="1" t="s">
        <v>267</v>
      </c>
      <c r="G8760" s="1" t="s">
        <v>82</v>
      </c>
      <c r="H8760" s="1" t="s">
        <v>54</v>
      </c>
      <c r="I8760" s="1" t="s">
        <v>55</v>
      </c>
      <c r="J8760" s="1" t="s">
        <v>82</v>
      </c>
      <c r="K8760" s="1" t="s">
        <v>54</v>
      </c>
      <c r="L8760" s="1" t="s">
        <v>55</v>
      </c>
      <c r="M8760" s="1" t="s">
        <v>743</v>
      </c>
      <c r="N8760" s="1" t="s">
        <v>136</v>
      </c>
      <c r="O8760" s="1" t="s">
        <v>82</v>
      </c>
      <c r="P8760" s="1" t="s">
        <v>54</v>
      </c>
      <c r="Q8760" s="1" t="s">
        <v>55</v>
      </c>
      <c r="R8760" s="1" t="s">
        <v>180</v>
      </c>
      <c r="T8760" s="1" t="s">
        <v>323</v>
      </c>
      <c r="U8760" s="1" t="s">
        <v>59</v>
      </c>
      <c r="Z8760" s="1" t="s">
        <v>60</v>
      </c>
      <c r="AD8760" s="1" t="s">
        <v>60</v>
      </c>
      <c r="AR8760" s="1" t="s">
        <v>60</v>
      </c>
      <c r="AT8760" s="1" t="s">
        <v>329</v>
      </c>
      <c r="AU8760" s="1" t="s">
        <v>329</v>
      </c>
      <c r="AV8760" s="1" t="s">
        <v>85</v>
      </c>
      <c r="AX8760" s="3" t="str">
        <f t="array" ref="AX8760">TEXTJOIN(", ", TRUE, IF(X8760:AS8760="Y", X$1:AS$1, IF(X8760:AS8760&lt;&gt;"", X$1:AS$1 &amp; ": " &amp; X8760:AS8760, "")))
</f>
        <v>Fentanyl, Ethanol, Any Opioid</v>
      </c>
    </row>
    <row r="8761">
      <c r="A8761" s="2">
        <v>44088.0</v>
      </c>
      <c r="B8761" s="1" t="s">
        <v>50</v>
      </c>
      <c r="C8761" s="1">
        <v>35.0</v>
      </c>
      <c r="D8761" s="1" t="s">
        <v>51</v>
      </c>
      <c r="E8761" s="1" t="s">
        <v>63</v>
      </c>
      <c r="G8761" s="1" t="s">
        <v>2858</v>
      </c>
      <c r="H8761" s="1" t="s">
        <v>2224</v>
      </c>
      <c r="I8761" s="1" t="s">
        <v>248</v>
      </c>
      <c r="J8761" s="1" t="s">
        <v>271</v>
      </c>
      <c r="K8761" s="1" t="s">
        <v>91</v>
      </c>
      <c r="L8761" s="1" t="s">
        <v>55</v>
      </c>
      <c r="M8761" s="1" t="s">
        <v>404</v>
      </c>
      <c r="N8761" s="1" t="s">
        <v>93</v>
      </c>
      <c r="O8761" s="1" t="s">
        <v>271</v>
      </c>
      <c r="P8761" s="1" t="s">
        <v>91</v>
      </c>
      <c r="Q8761" s="1" t="s">
        <v>55</v>
      </c>
      <c r="R8761" s="1" t="s">
        <v>44</v>
      </c>
      <c r="T8761" s="1" t="s">
        <v>511</v>
      </c>
      <c r="U8761" s="1" t="s">
        <v>59</v>
      </c>
      <c r="Z8761" s="1" t="s">
        <v>60</v>
      </c>
      <c r="AD8761" s="1" t="s">
        <v>60</v>
      </c>
      <c r="AR8761" s="1" t="s">
        <v>60</v>
      </c>
      <c r="AU8761" s="1" t="s">
        <v>274</v>
      </c>
      <c r="AV8761" s="1" t="s">
        <v>275</v>
      </c>
      <c r="AX8761" s="3" t="str">
        <f t="array" ref="AX8761">TEXTJOIN(", ", TRUE, IF(X8761:AS8761="Y", X$1:AS$1, IF(X8761:AS8761&lt;&gt;"", X$1:AS$1 &amp; ": " &amp; X8761:AS8761, "")))
</f>
        <v>Fentanyl, Ethanol, Any Opioid</v>
      </c>
    </row>
    <row r="8762">
      <c r="A8762" s="2">
        <v>42203.0</v>
      </c>
      <c r="B8762" s="1" t="s">
        <v>86</v>
      </c>
      <c r="C8762" s="1">
        <v>54.0</v>
      </c>
      <c r="D8762" s="1" t="s">
        <v>51</v>
      </c>
      <c r="E8762" s="1" t="s">
        <v>63</v>
      </c>
      <c r="G8762" s="1" t="s">
        <v>562</v>
      </c>
      <c r="H8762" s="1" t="s">
        <v>91</v>
      </c>
      <c r="I8762" s="1" t="s">
        <v>55</v>
      </c>
      <c r="J8762" s="1" t="s">
        <v>562</v>
      </c>
      <c r="M8762" s="1" t="s">
        <v>56</v>
      </c>
      <c r="O8762" s="1" t="s">
        <v>185</v>
      </c>
      <c r="P8762" s="1" t="s">
        <v>91</v>
      </c>
      <c r="Q8762" s="1" t="s">
        <v>55</v>
      </c>
      <c r="R8762" s="1" t="s">
        <v>67</v>
      </c>
      <c r="T8762" s="1" t="s">
        <v>8265</v>
      </c>
      <c r="U8762" s="1" t="s">
        <v>59</v>
      </c>
      <c r="AF8762" s="1" t="s">
        <v>60</v>
      </c>
      <c r="AO8762" s="1" t="s">
        <v>60</v>
      </c>
      <c r="AP8762" s="1" t="s">
        <v>60</v>
      </c>
      <c r="AR8762" s="1" t="s">
        <v>60</v>
      </c>
      <c r="AS8762" s="1" t="s">
        <v>1967</v>
      </c>
      <c r="AT8762" s="1" t="s">
        <v>564</v>
      </c>
      <c r="AU8762" s="1" t="s">
        <v>564</v>
      </c>
      <c r="AV8762" s="1" t="s">
        <v>189</v>
      </c>
      <c r="AX8762" s="3" t="str">
        <f t="array" ref="AX8762">TEXTJOIN(", ", TRUE, IF(X8762:AS8762="Y", X$1:AS$1, IF(X8762:AS8762&lt;&gt;"", X$1:AS$1 &amp; ": " &amp; X8762:AS8762, "")))
</f>
        <v>Benzodiazepine, Opiate NOS, Heroin/Morph/Codeine, Any Opioid, Other: MORPHINE</v>
      </c>
    </row>
    <row r="8763">
      <c r="A8763" s="2">
        <v>43913.0</v>
      </c>
      <c r="B8763" s="1" t="s">
        <v>50</v>
      </c>
      <c r="C8763" s="1">
        <v>36.0</v>
      </c>
      <c r="D8763" s="1" t="s">
        <v>51</v>
      </c>
      <c r="E8763" s="1" t="s">
        <v>63</v>
      </c>
      <c r="G8763" s="1" t="s">
        <v>424</v>
      </c>
      <c r="H8763" s="1" t="s">
        <v>54</v>
      </c>
      <c r="I8763" s="1" t="s">
        <v>55</v>
      </c>
      <c r="J8763" s="1" t="s">
        <v>424</v>
      </c>
      <c r="K8763" s="1" t="s">
        <v>54</v>
      </c>
      <c r="L8763" s="1" t="s">
        <v>55</v>
      </c>
      <c r="M8763" s="1" t="s">
        <v>56</v>
      </c>
      <c r="N8763" s="1" t="s">
        <v>136</v>
      </c>
      <c r="O8763" s="1" t="s">
        <v>82</v>
      </c>
      <c r="P8763" s="1" t="s">
        <v>54</v>
      </c>
      <c r="Q8763" s="1" t="s">
        <v>55</v>
      </c>
      <c r="R8763" s="1" t="s">
        <v>67</v>
      </c>
      <c r="T8763" s="1" t="s">
        <v>8266</v>
      </c>
      <c r="U8763" s="1" t="s">
        <v>59</v>
      </c>
      <c r="X8763" s="1" t="s">
        <v>60</v>
      </c>
      <c r="Z8763" s="1" t="s">
        <v>60</v>
      </c>
      <c r="AD8763" s="1" t="s">
        <v>60</v>
      </c>
      <c r="AF8763" s="1" t="s">
        <v>60</v>
      </c>
      <c r="AG8763" s="1" t="s">
        <v>60</v>
      </c>
      <c r="AR8763" s="1" t="s">
        <v>60</v>
      </c>
      <c r="AT8763" s="1" t="s">
        <v>425</v>
      </c>
      <c r="AU8763" s="1" t="s">
        <v>425</v>
      </c>
      <c r="AV8763" s="1" t="s">
        <v>85</v>
      </c>
      <c r="AX8763" s="3" t="str">
        <f t="array" ref="AX8763">TEXTJOIN(", ", TRUE, IF(X8763:AS8763="Y", X$1:AS$1, IF(X8763:AS8763&lt;&gt;"", X$1:AS$1 &amp; ": " &amp; X8763:AS8763, "")))
</f>
        <v>Heroin, Fentanyl, Ethanol, Benzodiazepine, Methadone, Any Opioid</v>
      </c>
    </row>
    <row r="8764">
      <c r="A8764" s="2">
        <v>44085.0</v>
      </c>
      <c r="B8764" s="1" t="s">
        <v>50</v>
      </c>
      <c r="C8764" s="1">
        <v>54.0</v>
      </c>
      <c r="D8764" s="1" t="s">
        <v>51</v>
      </c>
      <c r="E8764" s="1" t="s">
        <v>63</v>
      </c>
      <c r="F8764" s="1" t="s">
        <v>137</v>
      </c>
      <c r="G8764" s="1" t="s">
        <v>91</v>
      </c>
      <c r="H8764" s="1" t="s">
        <v>91</v>
      </c>
      <c r="I8764" s="1" t="s">
        <v>55</v>
      </c>
      <c r="J8764" s="1" t="s">
        <v>91</v>
      </c>
      <c r="K8764" s="1" t="s">
        <v>91</v>
      </c>
      <c r="L8764" s="1" t="s">
        <v>55</v>
      </c>
      <c r="M8764" s="1" t="s">
        <v>56</v>
      </c>
      <c r="N8764" s="1" t="s">
        <v>178</v>
      </c>
      <c r="O8764" s="1" t="s">
        <v>91</v>
      </c>
      <c r="P8764" s="1" t="s">
        <v>91</v>
      </c>
      <c r="Q8764" s="1" t="s">
        <v>55</v>
      </c>
      <c r="R8764" s="1" t="s">
        <v>67</v>
      </c>
      <c r="T8764" s="1" t="s">
        <v>8267</v>
      </c>
      <c r="U8764" s="1" t="s">
        <v>59</v>
      </c>
      <c r="Y8764" s="1" t="s">
        <v>60</v>
      </c>
      <c r="AO8764" s="1" t="s">
        <v>60</v>
      </c>
      <c r="AR8764" s="1" t="s">
        <v>60</v>
      </c>
      <c r="AT8764" s="1" t="s">
        <v>110</v>
      </c>
      <c r="AU8764" s="1" t="s">
        <v>110</v>
      </c>
      <c r="AV8764" s="1" t="s">
        <v>111</v>
      </c>
      <c r="AX8764" s="3" t="str">
        <f t="array" ref="AX8764">TEXTJOIN(", ", TRUE, IF(X8764:AS8764="Y", X$1:AS$1, IF(X8764:AS8764&lt;&gt;"", X$1:AS$1 &amp; ": " &amp; X8764:AS8764, "")))
</f>
        <v>Cocaine, Opiate NOS, Any Opioid</v>
      </c>
    </row>
    <row r="8765">
      <c r="A8765" s="2">
        <v>43413.0</v>
      </c>
      <c r="B8765" s="1" t="s">
        <v>50</v>
      </c>
      <c r="C8765" s="1">
        <v>49.0</v>
      </c>
      <c r="D8765" s="1" t="s">
        <v>51</v>
      </c>
      <c r="E8765" s="1" t="s">
        <v>63</v>
      </c>
      <c r="G8765" s="1" t="s">
        <v>103</v>
      </c>
      <c r="H8765" s="1" t="s">
        <v>103</v>
      </c>
      <c r="I8765" s="1" t="s">
        <v>55</v>
      </c>
      <c r="J8765" s="1" t="s">
        <v>103</v>
      </c>
      <c r="K8765" s="1" t="s">
        <v>103</v>
      </c>
      <c r="M8765" s="1" t="s">
        <v>56</v>
      </c>
      <c r="N8765" s="1" t="s">
        <v>93</v>
      </c>
      <c r="O8765" s="1" t="s">
        <v>103</v>
      </c>
      <c r="P8765" s="1" t="s">
        <v>103</v>
      </c>
      <c r="Q8765" s="1" t="s">
        <v>55</v>
      </c>
      <c r="R8765" s="1" t="s">
        <v>67</v>
      </c>
      <c r="T8765" s="1" t="s">
        <v>68</v>
      </c>
      <c r="U8765" s="1" t="s">
        <v>59</v>
      </c>
      <c r="X8765" s="1" t="s">
        <v>60</v>
      </c>
      <c r="AP8765" s="1" t="s">
        <v>60</v>
      </c>
      <c r="AR8765" s="1" t="s">
        <v>60</v>
      </c>
      <c r="AT8765" s="1" t="s">
        <v>167</v>
      </c>
      <c r="AU8765" s="1" t="s">
        <v>167</v>
      </c>
      <c r="AV8765" s="1" t="s">
        <v>168</v>
      </c>
      <c r="AX8765" s="3" t="str">
        <f t="array" ref="AX8765">TEXTJOIN(", ", TRUE, IF(X8765:AS8765="Y", X$1:AS$1, IF(X8765:AS8765&lt;&gt;"", X$1:AS$1 &amp; ": " &amp; X8765:AS8765, "")))
</f>
        <v>Heroin, Heroin/Morph/Codeine, Any Opioid</v>
      </c>
    </row>
    <row r="8766">
      <c r="A8766" s="2">
        <v>43225.0</v>
      </c>
      <c r="B8766" s="1" t="s">
        <v>50</v>
      </c>
      <c r="C8766" s="1">
        <v>32.0</v>
      </c>
      <c r="D8766" s="1" t="s">
        <v>51</v>
      </c>
      <c r="E8766" s="1" t="s">
        <v>63</v>
      </c>
      <c r="G8766" s="1" t="s">
        <v>488</v>
      </c>
      <c r="H8766" s="1" t="s">
        <v>91</v>
      </c>
      <c r="I8766" s="1" t="s">
        <v>55</v>
      </c>
      <c r="J8766" s="1" t="s">
        <v>488</v>
      </c>
      <c r="K8766" s="1" t="s">
        <v>91</v>
      </c>
      <c r="M8766" s="1" t="s">
        <v>56</v>
      </c>
      <c r="N8766" s="1" t="s">
        <v>136</v>
      </c>
      <c r="O8766" s="1" t="s">
        <v>488</v>
      </c>
      <c r="P8766" s="1" t="s">
        <v>91</v>
      </c>
      <c r="Q8766" s="1" t="s">
        <v>55</v>
      </c>
      <c r="R8766" s="1" t="s">
        <v>56</v>
      </c>
      <c r="T8766" s="1" t="s">
        <v>902</v>
      </c>
      <c r="U8766" s="1" t="s">
        <v>59</v>
      </c>
      <c r="Z8766" s="1" t="s">
        <v>60</v>
      </c>
      <c r="AD8766" s="1" t="s">
        <v>60</v>
      </c>
      <c r="AR8766" s="1" t="s">
        <v>60</v>
      </c>
      <c r="AT8766" s="1" t="s">
        <v>492</v>
      </c>
      <c r="AU8766" s="1" t="s">
        <v>492</v>
      </c>
      <c r="AV8766" s="1" t="s">
        <v>493</v>
      </c>
      <c r="AX8766" s="3" t="str">
        <f t="array" ref="AX8766">TEXTJOIN(", ", TRUE, IF(X8766:AS8766="Y", X$1:AS$1, IF(X8766:AS8766&lt;&gt;"", X$1:AS$1 &amp; ": " &amp; X8766:AS8766, "")))
</f>
        <v>Fentanyl, Ethanol, Any Opioid</v>
      </c>
    </row>
    <row r="8767">
      <c r="A8767" s="4">
        <v>43390.0</v>
      </c>
      <c r="B8767" s="1" t="s">
        <v>50</v>
      </c>
      <c r="C8767" s="1">
        <v>30.0</v>
      </c>
      <c r="D8767" s="1" t="s">
        <v>51</v>
      </c>
      <c r="E8767" s="1" t="s">
        <v>63</v>
      </c>
      <c r="G8767" s="1" t="s">
        <v>8268</v>
      </c>
      <c r="H8767" s="1" t="s">
        <v>8269</v>
      </c>
      <c r="I8767" s="1" t="s">
        <v>2077</v>
      </c>
      <c r="J8767" s="1" t="s">
        <v>91</v>
      </c>
      <c r="K8767" s="1" t="s">
        <v>91</v>
      </c>
      <c r="M8767" s="1" t="s">
        <v>177</v>
      </c>
      <c r="N8767" s="1" t="s">
        <v>119</v>
      </c>
      <c r="O8767" s="1" t="s">
        <v>91</v>
      </c>
      <c r="P8767" s="1" t="s">
        <v>91</v>
      </c>
      <c r="Q8767" s="1" t="s">
        <v>55</v>
      </c>
      <c r="R8767" s="1" t="s">
        <v>44</v>
      </c>
      <c r="T8767" s="1" t="s">
        <v>78</v>
      </c>
      <c r="U8767" s="1" t="s">
        <v>59</v>
      </c>
      <c r="X8767" s="1" t="s">
        <v>60</v>
      </c>
      <c r="AP8767" s="1" t="s">
        <v>60</v>
      </c>
      <c r="AR8767" s="1" t="s">
        <v>60</v>
      </c>
      <c r="AT8767" s="1" t="s">
        <v>8270</v>
      </c>
      <c r="AU8767" s="1" t="s">
        <v>110</v>
      </c>
      <c r="AV8767" s="1" t="s">
        <v>111</v>
      </c>
      <c r="AX8767" s="3" t="str">
        <f t="array" ref="AX8767">TEXTJOIN(", ", TRUE, IF(X8767:AS8767="Y", X$1:AS$1, IF(X8767:AS8767&lt;&gt;"", X$1:AS$1 &amp; ": " &amp; X8767:AS8767, "")))
</f>
        <v>Heroin, Heroin/Morph/Codeine, Any Opioid</v>
      </c>
    </row>
    <row r="8768">
      <c r="A8768" s="2">
        <v>42278.0</v>
      </c>
      <c r="B8768" s="1" t="s">
        <v>86</v>
      </c>
      <c r="C8768" s="1">
        <v>50.0</v>
      </c>
      <c r="D8768" s="1" t="s">
        <v>76</v>
      </c>
      <c r="E8768" s="1" t="s">
        <v>63</v>
      </c>
      <c r="G8768" s="1" t="s">
        <v>91</v>
      </c>
      <c r="H8768" s="1" t="s">
        <v>91</v>
      </c>
      <c r="I8768" s="1" t="s">
        <v>55</v>
      </c>
      <c r="J8768" s="1" t="s">
        <v>91</v>
      </c>
      <c r="M8768" s="1" t="s">
        <v>56</v>
      </c>
      <c r="O8768" s="1" t="s">
        <v>91</v>
      </c>
      <c r="P8768" s="1" t="s">
        <v>91</v>
      </c>
      <c r="Q8768" s="1" t="s">
        <v>55</v>
      </c>
      <c r="R8768" s="1" t="s">
        <v>56</v>
      </c>
      <c r="T8768" s="1" t="s">
        <v>8271</v>
      </c>
      <c r="U8768" s="1" t="s">
        <v>59</v>
      </c>
      <c r="AB8768" s="1" t="s">
        <v>60</v>
      </c>
      <c r="AC8768" s="1" t="s">
        <v>60</v>
      </c>
      <c r="AF8768" s="1" t="s">
        <v>60</v>
      </c>
      <c r="AR8768" s="1" t="s">
        <v>60</v>
      </c>
      <c r="AT8768" s="1" t="s">
        <v>110</v>
      </c>
      <c r="AU8768" s="1" t="s">
        <v>110</v>
      </c>
      <c r="AV8768" s="1" t="s">
        <v>111</v>
      </c>
      <c r="AX8768" s="3" t="str">
        <f t="array" ref="AX8768">TEXTJOIN(", ", TRUE, IF(X8768:AS8768="Y", X$1:AS$1, IF(X8768:AS8768&lt;&gt;"", X$1:AS$1 &amp; ": " &amp; X8768:AS8768, "")))
</f>
        <v>Oxycodone, Oxymorphone, Benzodiazepine, Any Opioid</v>
      </c>
    </row>
    <row r="8769">
      <c r="A8769" s="2">
        <v>41504.0</v>
      </c>
      <c r="B8769" s="1" t="s">
        <v>50</v>
      </c>
      <c r="C8769" s="1">
        <v>30.0</v>
      </c>
      <c r="D8769" s="1" t="s">
        <v>76</v>
      </c>
      <c r="E8769" s="1" t="s">
        <v>63</v>
      </c>
      <c r="G8769" s="1" t="s">
        <v>582</v>
      </c>
      <c r="H8769" s="1" t="s">
        <v>65</v>
      </c>
      <c r="J8769" s="1" t="s">
        <v>582</v>
      </c>
      <c r="L8769" s="1" t="s">
        <v>55</v>
      </c>
      <c r="M8769" s="1" t="s">
        <v>56</v>
      </c>
      <c r="N8769" s="1" t="s">
        <v>3021</v>
      </c>
      <c r="O8769" s="1" t="s">
        <v>582</v>
      </c>
      <c r="P8769" s="1" t="s">
        <v>65</v>
      </c>
      <c r="R8769" s="1" t="s">
        <v>56</v>
      </c>
      <c r="T8769" s="1" t="s">
        <v>8272</v>
      </c>
      <c r="U8769" s="1" t="s">
        <v>59</v>
      </c>
      <c r="AB8769" s="1" t="s">
        <v>60</v>
      </c>
      <c r="AE8769" s="1" t="s">
        <v>60</v>
      </c>
      <c r="AT8769" s="1" t="s">
        <v>587</v>
      </c>
      <c r="AU8769" s="1" t="s">
        <v>587</v>
      </c>
      <c r="AV8769" s="1" t="s">
        <v>3792</v>
      </c>
      <c r="AX8769" s="3" t="str">
        <f t="array" ref="AX8769">TEXTJOIN(", ", TRUE, IF(X8769:AS8769="Y", X$1:AS$1, IF(X8769:AS8769&lt;&gt;"", X$1:AS$1 &amp; ": " &amp; X8769:AS8769, "")))
</f>
        <v>Oxycodone, Hydrocodone</v>
      </c>
    </row>
    <row r="8770">
      <c r="A8770" s="2">
        <v>41341.0</v>
      </c>
      <c r="B8770" s="1" t="s">
        <v>50</v>
      </c>
      <c r="C8770" s="1">
        <v>64.0</v>
      </c>
      <c r="D8770" s="1" t="s">
        <v>51</v>
      </c>
      <c r="E8770" s="1" t="s">
        <v>63</v>
      </c>
      <c r="G8770" s="1" t="s">
        <v>8273</v>
      </c>
      <c r="H8770" s="1" t="s">
        <v>2111</v>
      </c>
      <c r="J8770" s="1" t="s">
        <v>160</v>
      </c>
      <c r="L8770" s="1" t="s">
        <v>55</v>
      </c>
      <c r="M8770" s="1" t="s">
        <v>177</v>
      </c>
      <c r="N8770" s="1" t="s">
        <v>113</v>
      </c>
      <c r="O8770" s="1" t="s">
        <v>160</v>
      </c>
      <c r="P8770" s="1" t="s">
        <v>54</v>
      </c>
      <c r="R8770" s="1" t="s">
        <v>44</v>
      </c>
      <c r="S8770" s="1" t="s">
        <v>8274</v>
      </c>
      <c r="T8770" s="1" t="s">
        <v>729</v>
      </c>
      <c r="U8770" s="1" t="s">
        <v>59</v>
      </c>
      <c r="Y8770" s="1" t="s">
        <v>60</v>
      </c>
      <c r="AU8770" s="1" t="s">
        <v>163</v>
      </c>
      <c r="AV8770" s="1" t="s">
        <v>164</v>
      </c>
      <c r="AX8770" s="3" t="str">
        <f t="array" ref="AX8770">TEXTJOIN(", ", TRUE, IF(X8770:AS8770="Y", X$1:AS$1, IF(X8770:AS8770&lt;&gt;"", X$1:AS$1 &amp; ": " &amp; X8770:AS8770, "")))
</f>
        <v>Cocaine</v>
      </c>
    </row>
    <row r="8771">
      <c r="A8771" s="2">
        <v>42503.0</v>
      </c>
      <c r="B8771" s="1" t="s">
        <v>50</v>
      </c>
      <c r="C8771" s="1">
        <v>45.0</v>
      </c>
      <c r="D8771" s="1" t="s">
        <v>51</v>
      </c>
      <c r="E8771" s="1" t="s">
        <v>63</v>
      </c>
      <c r="G8771" s="1" t="s">
        <v>81</v>
      </c>
      <c r="H8771" s="1" t="s">
        <v>54</v>
      </c>
      <c r="I8771" s="1" t="s">
        <v>55</v>
      </c>
      <c r="J8771" s="1" t="s">
        <v>82</v>
      </c>
      <c r="M8771" s="1" t="s">
        <v>193</v>
      </c>
      <c r="N8771" s="1" t="s">
        <v>276</v>
      </c>
      <c r="O8771" s="1" t="s">
        <v>82</v>
      </c>
      <c r="R8771" s="1" t="s">
        <v>67</v>
      </c>
      <c r="T8771" s="1" t="s">
        <v>8275</v>
      </c>
      <c r="U8771" s="1" t="s">
        <v>59</v>
      </c>
      <c r="X8771" s="1" t="s">
        <v>60</v>
      </c>
      <c r="Y8771" s="1" t="s">
        <v>60</v>
      </c>
      <c r="Z8771" s="1" t="s">
        <v>60</v>
      </c>
      <c r="AD8771" s="1" t="s">
        <v>60</v>
      </c>
      <c r="AP8771" s="1" t="s">
        <v>60</v>
      </c>
      <c r="AR8771" s="1" t="s">
        <v>60</v>
      </c>
      <c r="AT8771" s="1" t="s">
        <v>84</v>
      </c>
      <c r="AU8771" s="1" t="s">
        <v>329</v>
      </c>
      <c r="AV8771" s="1" t="s">
        <v>85</v>
      </c>
      <c r="AX8771" s="3" t="str">
        <f t="array" ref="AX8771">TEXTJOIN(", ", TRUE, IF(X8771:AS8771="Y", X$1:AS$1, IF(X8771:AS8771&lt;&gt;"", X$1:AS$1 &amp; ": " &amp; X8771:AS8771, "")))
</f>
        <v>Heroin, Cocaine, Fentanyl, Ethanol, Heroin/Morph/Codeine, Any Opioid</v>
      </c>
    </row>
    <row r="8772">
      <c r="A8772" s="4">
        <v>43094.0</v>
      </c>
      <c r="B8772" s="1" t="s">
        <v>86</v>
      </c>
      <c r="C8772" s="1">
        <v>43.0</v>
      </c>
      <c r="D8772" s="1" t="s">
        <v>51</v>
      </c>
      <c r="E8772" s="1" t="s">
        <v>63</v>
      </c>
      <c r="G8772" s="1" t="s">
        <v>82</v>
      </c>
      <c r="H8772" s="1" t="s">
        <v>54</v>
      </c>
      <c r="I8772" s="1" t="s">
        <v>55</v>
      </c>
      <c r="J8772" s="1" t="s">
        <v>82</v>
      </c>
      <c r="K8772" s="1" t="s">
        <v>54</v>
      </c>
      <c r="L8772" s="1" t="s">
        <v>55</v>
      </c>
      <c r="M8772" s="1" t="s">
        <v>193</v>
      </c>
      <c r="N8772" s="1" t="s">
        <v>136</v>
      </c>
      <c r="O8772" s="1" t="s">
        <v>82</v>
      </c>
      <c r="P8772" s="1" t="s">
        <v>54</v>
      </c>
      <c r="Q8772" s="1" t="s">
        <v>55</v>
      </c>
      <c r="R8772" s="1" t="s">
        <v>56</v>
      </c>
      <c r="T8772" s="1" t="s">
        <v>953</v>
      </c>
      <c r="U8772" s="1" t="s">
        <v>59</v>
      </c>
      <c r="X8772" s="1" t="s">
        <v>60</v>
      </c>
      <c r="Y8772" s="1" t="s">
        <v>60</v>
      </c>
      <c r="Z8772" s="1" t="s">
        <v>60</v>
      </c>
      <c r="AT8772" s="1" t="s">
        <v>329</v>
      </c>
      <c r="AU8772" s="1" t="s">
        <v>329</v>
      </c>
      <c r="AV8772" s="1" t="s">
        <v>85</v>
      </c>
      <c r="AX8772" s="3" t="str">
        <f t="array" ref="AX8772">TEXTJOIN(", ", TRUE, IF(X8772:AS8772="Y", X$1:AS$1, IF(X8772:AS8772&lt;&gt;"", X$1:AS$1 &amp; ": " &amp; X8772:AS8772, "")))
</f>
        <v>Heroin, Cocaine, Fentanyl</v>
      </c>
    </row>
    <row r="8773">
      <c r="A8773" s="2">
        <v>43936.0</v>
      </c>
      <c r="B8773" s="1" t="s">
        <v>50</v>
      </c>
      <c r="C8773" s="1">
        <v>37.0</v>
      </c>
      <c r="D8773" s="1" t="s">
        <v>76</v>
      </c>
      <c r="E8773" s="1" t="s">
        <v>63</v>
      </c>
      <c r="G8773" s="1" t="s">
        <v>540</v>
      </c>
      <c r="H8773" s="1" t="s">
        <v>91</v>
      </c>
      <c r="I8773" s="1" t="s">
        <v>55</v>
      </c>
      <c r="J8773" s="1" t="s">
        <v>540</v>
      </c>
      <c r="K8773" s="1" t="s">
        <v>91</v>
      </c>
      <c r="L8773" s="1" t="s">
        <v>55</v>
      </c>
      <c r="M8773" s="1" t="s">
        <v>728</v>
      </c>
      <c r="N8773" s="1" t="s">
        <v>136</v>
      </c>
      <c r="O8773" s="1" t="s">
        <v>540</v>
      </c>
      <c r="P8773" s="1" t="s">
        <v>91</v>
      </c>
      <c r="Q8773" s="1" t="s">
        <v>55</v>
      </c>
      <c r="R8773" s="1" t="s">
        <v>44</v>
      </c>
      <c r="T8773" s="1" t="s">
        <v>8276</v>
      </c>
      <c r="U8773" s="1" t="s">
        <v>59</v>
      </c>
      <c r="AB8773" s="1" t="s">
        <v>60</v>
      </c>
      <c r="AD8773" s="1" t="s">
        <v>60</v>
      </c>
      <c r="AR8773" s="1" t="s">
        <v>60</v>
      </c>
      <c r="AT8773" s="1" t="s">
        <v>542</v>
      </c>
      <c r="AU8773" s="1" t="s">
        <v>542</v>
      </c>
      <c r="AV8773" s="1" t="s">
        <v>543</v>
      </c>
      <c r="AX8773" s="3" t="str">
        <f t="array" ref="AX8773">TEXTJOIN(", ", TRUE, IF(X8773:AS8773="Y", X$1:AS$1, IF(X8773:AS8773&lt;&gt;"", X$1:AS$1 &amp; ": " &amp; X8773:AS8773, "")))
</f>
        <v>Oxycodone, Ethanol, Any Opioid</v>
      </c>
    </row>
    <row r="8774">
      <c r="A8774" s="2">
        <v>42737.0</v>
      </c>
      <c r="B8774" s="1" t="s">
        <v>86</v>
      </c>
      <c r="C8774" s="1">
        <v>54.0</v>
      </c>
      <c r="D8774" s="1" t="s">
        <v>51</v>
      </c>
      <c r="E8774" s="1" t="s">
        <v>63</v>
      </c>
      <c r="G8774" s="1" t="s">
        <v>455</v>
      </c>
      <c r="H8774" s="1" t="s">
        <v>103</v>
      </c>
      <c r="I8774" s="1" t="s">
        <v>55</v>
      </c>
      <c r="J8774" s="1" t="s">
        <v>117</v>
      </c>
      <c r="L8774" s="1" t="s">
        <v>55</v>
      </c>
      <c r="M8774" s="1" t="s">
        <v>118</v>
      </c>
      <c r="N8774" s="1" t="s">
        <v>8277</v>
      </c>
      <c r="O8774" s="1" t="s">
        <v>103</v>
      </c>
      <c r="P8774" s="1" t="s">
        <v>103</v>
      </c>
      <c r="Q8774" s="1" t="s">
        <v>55</v>
      </c>
      <c r="R8774" s="1" t="s">
        <v>67</v>
      </c>
      <c r="T8774" s="1" t="s">
        <v>8278</v>
      </c>
      <c r="U8774" s="1" t="s">
        <v>59</v>
      </c>
      <c r="Z8774" s="1" t="s">
        <v>60</v>
      </c>
      <c r="AD8774" s="1" t="s">
        <v>60</v>
      </c>
      <c r="AT8774" s="1" t="s">
        <v>457</v>
      </c>
      <c r="AV8774" s="1" t="s">
        <v>168</v>
      </c>
      <c r="AX8774" s="3" t="str">
        <f t="array" ref="AX8774">TEXTJOIN(", ", TRUE, IF(X8774:AS8774="Y", X$1:AS$1, IF(X8774:AS8774&lt;&gt;"", X$1:AS$1 &amp; ": " &amp; X8774:AS8774, "")))
</f>
        <v>Fentanyl, Ethanol</v>
      </c>
    </row>
    <row r="8775">
      <c r="A8775" s="2">
        <v>42929.0</v>
      </c>
      <c r="B8775" s="1" t="s">
        <v>86</v>
      </c>
      <c r="C8775" s="1">
        <v>33.0</v>
      </c>
      <c r="D8775" s="1" t="s">
        <v>51</v>
      </c>
      <c r="E8775" s="1" t="s">
        <v>63</v>
      </c>
      <c r="J8775" s="1" t="s">
        <v>271</v>
      </c>
      <c r="K8775" s="1" t="s">
        <v>91</v>
      </c>
      <c r="L8775" s="1" t="s">
        <v>55</v>
      </c>
      <c r="M8775" s="1" t="s">
        <v>56</v>
      </c>
      <c r="N8775" s="1" t="s">
        <v>119</v>
      </c>
      <c r="O8775" s="1" t="s">
        <v>271</v>
      </c>
      <c r="P8775" s="1" t="s">
        <v>91</v>
      </c>
      <c r="Q8775" s="1" t="s">
        <v>55</v>
      </c>
      <c r="R8775" s="1" t="s">
        <v>44</v>
      </c>
      <c r="S8775" s="1" t="s">
        <v>2724</v>
      </c>
      <c r="T8775" s="1" t="s">
        <v>8279</v>
      </c>
      <c r="U8775" s="1" t="s">
        <v>59</v>
      </c>
      <c r="Z8775" s="1" t="s">
        <v>60</v>
      </c>
      <c r="AA8775" s="1" t="s">
        <v>60</v>
      </c>
      <c r="AJ8775" s="1" t="s">
        <v>60</v>
      </c>
      <c r="AS8775" s="1" t="s">
        <v>8280</v>
      </c>
      <c r="AT8775" s="1" t="s">
        <v>62</v>
      </c>
      <c r="AU8775" s="1" t="s">
        <v>274</v>
      </c>
      <c r="AV8775" s="1" t="s">
        <v>275</v>
      </c>
      <c r="AX8775" s="3" t="str">
        <f t="array" ref="AX8775">TEXTJOIN(", ", TRUE, IF(X8775:AS8775="Y", X$1:AS$1, IF(X8775:AS8775&lt;&gt;"", X$1:AS$1 &amp; ": " &amp; X8775:AS8775, "")))
</f>
        <v>Fentanyl, Fentanyl Analogue, Tramad, Other: U47700</v>
      </c>
    </row>
    <row r="8776">
      <c r="A8776" s="2">
        <v>43861.0</v>
      </c>
      <c r="B8776" s="1" t="s">
        <v>50</v>
      </c>
      <c r="C8776" s="1">
        <v>44.0</v>
      </c>
      <c r="D8776" s="1" t="s">
        <v>51</v>
      </c>
      <c r="E8776" s="1" t="s">
        <v>63</v>
      </c>
      <c r="F8776" s="1" t="s">
        <v>137</v>
      </c>
      <c r="G8776" s="1" t="s">
        <v>103</v>
      </c>
      <c r="H8776" s="1" t="s">
        <v>103</v>
      </c>
      <c r="I8776" s="1" t="s">
        <v>55</v>
      </c>
      <c r="J8776" s="1" t="s">
        <v>103</v>
      </c>
      <c r="K8776" s="1" t="s">
        <v>103</v>
      </c>
      <c r="L8776" s="1" t="s">
        <v>55</v>
      </c>
      <c r="M8776" s="1" t="s">
        <v>56</v>
      </c>
      <c r="N8776" s="1" t="s">
        <v>155</v>
      </c>
      <c r="O8776" s="1" t="s">
        <v>103</v>
      </c>
      <c r="P8776" s="1" t="s">
        <v>103</v>
      </c>
      <c r="Q8776" s="1" t="s">
        <v>55</v>
      </c>
      <c r="R8776" s="1" t="s">
        <v>56</v>
      </c>
      <c r="T8776" s="1" t="s">
        <v>156</v>
      </c>
      <c r="U8776" s="1" t="s">
        <v>59</v>
      </c>
      <c r="Y8776" s="1" t="s">
        <v>60</v>
      </c>
      <c r="Z8776" s="1" t="s">
        <v>60</v>
      </c>
      <c r="AR8776" s="1" t="s">
        <v>60</v>
      </c>
      <c r="AT8776" s="1" t="s">
        <v>167</v>
      </c>
      <c r="AU8776" s="1" t="s">
        <v>167</v>
      </c>
      <c r="AV8776" s="1" t="s">
        <v>168</v>
      </c>
      <c r="AX8776" s="3" t="str">
        <f t="array" ref="AX8776">TEXTJOIN(", ", TRUE, IF(X8776:AS8776="Y", X$1:AS$1, IF(X8776:AS8776&lt;&gt;"", X$1:AS$1 &amp; ": " &amp; X8776:AS8776, "")))
</f>
        <v>Cocaine, Fentanyl, Any Opioid</v>
      </c>
    </row>
    <row r="8777">
      <c r="A8777" s="2">
        <v>43377.0</v>
      </c>
      <c r="B8777" s="1" t="s">
        <v>50</v>
      </c>
      <c r="C8777" s="1">
        <v>38.0</v>
      </c>
      <c r="D8777" s="1" t="s">
        <v>76</v>
      </c>
      <c r="E8777" s="1" t="s">
        <v>63</v>
      </c>
      <c r="G8777" s="1" t="s">
        <v>352</v>
      </c>
      <c r="H8777" s="1" t="s">
        <v>54</v>
      </c>
      <c r="I8777" s="1" t="s">
        <v>55</v>
      </c>
      <c r="J8777" s="1" t="s">
        <v>352</v>
      </c>
      <c r="K8777" s="1" t="s">
        <v>54</v>
      </c>
      <c r="M8777" s="1" t="s">
        <v>56</v>
      </c>
      <c r="N8777" s="1" t="s">
        <v>4061</v>
      </c>
      <c r="O8777" s="1" t="s">
        <v>352</v>
      </c>
      <c r="P8777" s="1" t="s">
        <v>54</v>
      </c>
      <c r="Q8777" s="1" t="s">
        <v>55</v>
      </c>
      <c r="R8777" s="1" t="s">
        <v>56</v>
      </c>
      <c r="T8777" s="1" t="s">
        <v>8281</v>
      </c>
      <c r="U8777" s="1" t="s">
        <v>59</v>
      </c>
      <c r="AD8777" s="1" t="s">
        <v>60</v>
      </c>
      <c r="AF8777" s="1" t="s">
        <v>60</v>
      </c>
      <c r="AH8777" s="1" t="s">
        <v>60</v>
      </c>
      <c r="AT8777" s="1" t="s">
        <v>354</v>
      </c>
      <c r="AU8777" s="1" t="s">
        <v>354</v>
      </c>
      <c r="AV8777" s="1" t="s">
        <v>355</v>
      </c>
      <c r="AX8777" s="3" t="str">
        <f t="array" ref="AX8777">TEXTJOIN(", ", TRUE, IF(X8777:AS8777="Y", X$1:AS$1, IF(X8777:AS8777&lt;&gt;"", X$1:AS$1 &amp; ": " &amp; X8777:AS8777, "")))
</f>
        <v>Ethanol, Benzodiazepine, Meth/Amphetamine</v>
      </c>
    </row>
    <row r="8778">
      <c r="A8778" s="2">
        <v>42825.0</v>
      </c>
      <c r="B8778" s="1" t="s">
        <v>86</v>
      </c>
      <c r="C8778" s="1">
        <v>29.0</v>
      </c>
      <c r="D8778" s="1" t="s">
        <v>76</v>
      </c>
      <c r="E8778" s="1" t="s">
        <v>63</v>
      </c>
      <c r="J8778" s="1" t="s">
        <v>117</v>
      </c>
      <c r="L8778" s="1" t="s">
        <v>55</v>
      </c>
      <c r="M8778" s="1" t="s">
        <v>118</v>
      </c>
      <c r="N8778" s="1" t="s">
        <v>136</v>
      </c>
      <c r="O8778" s="1" t="s">
        <v>91</v>
      </c>
      <c r="P8778" s="1" t="s">
        <v>91</v>
      </c>
      <c r="Q8778" s="1" t="s">
        <v>55</v>
      </c>
      <c r="R8778" s="1" t="s">
        <v>44</v>
      </c>
      <c r="S8778" s="1" t="s">
        <v>1412</v>
      </c>
      <c r="T8778" s="1" t="s">
        <v>8282</v>
      </c>
      <c r="U8778" s="1" t="s">
        <v>59</v>
      </c>
      <c r="X8778" s="1" t="s">
        <v>60</v>
      </c>
      <c r="Y8778" s="1" t="s">
        <v>60</v>
      </c>
      <c r="Z8778" s="1" t="s">
        <v>60</v>
      </c>
      <c r="AT8778" s="1" t="s">
        <v>62</v>
      </c>
      <c r="AV8778" s="1" t="s">
        <v>111</v>
      </c>
      <c r="AX8778" s="3" t="str">
        <f t="array" ref="AX8778">TEXTJOIN(", ", TRUE, IF(X8778:AS8778="Y", X$1:AS$1, IF(X8778:AS8778&lt;&gt;"", X$1:AS$1 &amp; ": " &amp; X8778:AS8778, "")))
</f>
        <v>Heroin, Cocaine, Fentanyl</v>
      </c>
    </row>
    <row r="8779">
      <c r="A8779" s="2">
        <v>42389.0</v>
      </c>
      <c r="B8779" s="1" t="s">
        <v>50</v>
      </c>
      <c r="C8779" s="1">
        <v>39.0</v>
      </c>
      <c r="D8779" s="1" t="s">
        <v>51</v>
      </c>
      <c r="E8779" s="1" t="s">
        <v>63</v>
      </c>
      <c r="G8779" s="1" t="s">
        <v>599</v>
      </c>
      <c r="H8779" s="1" t="s">
        <v>91</v>
      </c>
      <c r="I8779" s="1" t="s">
        <v>55</v>
      </c>
      <c r="J8779" s="1" t="s">
        <v>3458</v>
      </c>
      <c r="M8779" s="1" t="s">
        <v>193</v>
      </c>
      <c r="N8779" s="1" t="s">
        <v>136</v>
      </c>
      <c r="O8779" s="1" t="s">
        <v>3458</v>
      </c>
      <c r="R8779" s="1" t="s">
        <v>44</v>
      </c>
      <c r="S8779" s="1" t="s">
        <v>480</v>
      </c>
      <c r="T8779" s="1" t="s">
        <v>312</v>
      </c>
      <c r="U8779" s="1" t="s">
        <v>59</v>
      </c>
      <c r="W8779" s="1" t="s">
        <v>60</v>
      </c>
      <c r="X8779" s="1" t="s">
        <v>60</v>
      </c>
      <c r="Z8779" s="1" t="s">
        <v>60</v>
      </c>
      <c r="AP8779" s="1" t="s">
        <v>60</v>
      </c>
      <c r="AR8779" s="1" t="s">
        <v>60</v>
      </c>
      <c r="AT8779" s="1" t="s">
        <v>601</v>
      </c>
      <c r="AU8779" s="1" t="s">
        <v>3460</v>
      </c>
      <c r="AV8779" s="1" t="s">
        <v>3461</v>
      </c>
      <c r="AX8779" s="3" t="str">
        <f t="array" ref="AX8779">TEXTJOIN(", ", TRUE, IF(X8779:AS8779="Y", X$1:AS$1, IF(X8779:AS8779&lt;&gt;"", X$1:AS$1 &amp; ": " &amp; X8779:AS8779, "")))
</f>
        <v>Heroin, Fentanyl, Heroin/Morph/Codeine, Any Opioid</v>
      </c>
    </row>
    <row r="8780">
      <c r="A8780" s="4">
        <v>42658.0</v>
      </c>
      <c r="B8780" s="1" t="s">
        <v>50</v>
      </c>
      <c r="C8780" s="1">
        <v>33.0</v>
      </c>
      <c r="D8780" s="1" t="s">
        <v>51</v>
      </c>
      <c r="E8780" s="1" t="s">
        <v>63</v>
      </c>
      <c r="G8780" s="1" t="s">
        <v>8283</v>
      </c>
      <c r="H8780" s="1" t="s">
        <v>7215</v>
      </c>
      <c r="I8780" s="1" t="s">
        <v>8135</v>
      </c>
      <c r="J8780" s="1" t="s">
        <v>2532</v>
      </c>
      <c r="M8780" s="1" t="s">
        <v>333</v>
      </c>
      <c r="N8780" s="1" t="s">
        <v>66</v>
      </c>
      <c r="O8780" s="1" t="s">
        <v>2532</v>
      </c>
      <c r="R8780" s="1" t="s">
        <v>44</v>
      </c>
      <c r="S8780" s="1" t="s">
        <v>2724</v>
      </c>
      <c r="T8780" s="1" t="s">
        <v>8284</v>
      </c>
      <c r="U8780" s="1" t="s">
        <v>59</v>
      </c>
      <c r="Y8780" s="1" t="s">
        <v>60</v>
      </c>
      <c r="Z8780" s="1" t="s">
        <v>60</v>
      </c>
      <c r="AG8780" s="1" t="s">
        <v>60</v>
      </c>
      <c r="AR8780" s="1" t="s">
        <v>60</v>
      </c>
      <c r="AU8780" s="1" t="s">
        <v>2533</v>
      </c>
      <c r="AV8780" s="1" t="s">
        <v>3084</v>
      </c>
      <c r="AX8780" s="3" t="str">
        <f t="array" ref="AX8780">TEXTJOIN(", ", TRUE, IF(X8780:AS8780="Y", X$1:AS$1, IF(X8780:AS8780&lt;&gt;"", X$1:AS$1 &amp; ": " &amp; X8780:AS8780, "")))
</f>
        <v>Cocaine, Fentanyl, Methadone, Any Opioid</v>
      </c>
    </row>
    <row r="8781">
      <c r="A8781" s="2">
        <v>43650.0</v>
      </c>
      <c r="B8781" s="1" t="s">
        <v>50</v>
      </c>
      <c r="C8781" s="1">
        <v>49.0</v>
      </c>
      <c r="D8781" s="1" t="s">
        <v>76</v>
      </c>
      <c r="E8781" s="1" t="s">
        <v>63</v>
      </c>
      <c r="G8781" s="1" t="s">
        <v>125</v>
      </c>
      <c r="H8781" s="1" t="s">
        <v>125</v>
      </c>
      <c r="I8781" s="1" t="s">
        <v>55</v>
      </c>
      <c r="J8781" s="1" t="s">
        <v>125</v>
      </c>
      <c r="K8781" s="1" t="s">
        <v>125</v>
      </c>
      <c r="L8781" s="1" t="s">
        <v>55</v>
      </c>
      <c r="M8781" s="1" t="s">
        <v>56</v>
      </c>
      <c r="N8781" s="1" t="s">
        <v>136</v>
      </c>
      <c r="O8781" s="1" t="s">
        <v>125</v>
      </c>
      <c r="P8781" s="1" t="s">
        <v>125</v>
      </c>
      <c r="Q8781" s="1" t="s">
        <v>55</v>
      </c>
      <c r="R8781" s="1" t="s">
        <v>56</v>
      </c>
      <c r="T8781" s="1" t="s">
        <v>8285</v>
      </c>
      <c r="U8781" s="1" t="s">
        <v>59</v>
      </c>
      <c r="Z8781" s="1" t="s">
        <v>60</v>
      </c>
      <c r="AF8781" s="1" t="s">
        <v>60</v>
      </c>
      <c r="AR8781" s="1" t="s">
        <v>60</v>
      </c>
      <c r="AS8781" s="1" t="s">
        <v>38</v>
      </c>
      <c r="AT8781" s="1" t="s">
        <v>939</v>
      </c>
      <c r="AU8781" s="1" t="s">
        <v>939</v>
      </c>
      <c r="AV8781" s="1" t="s">
        <v>2270</v>
      </c>
      <c r="AX8781" s="3" t="str">
        <f t="array" ref="AX8781">TEXTJOIN(", ", TRUE, IF(X8781:AS8781="Y", X$1:AS$1, IF(X8781:AS8781&lt;&gt;"", X$1:AS$1 &amp; ": " &amp; X8781:AS8781, "")))
</f>
        <v>Fentanyl, Benzodiazepine, Any Opioid, Other: Xylazine</v>
      </c>
    </row>
    <row r="8782">
      <c r="A8782" s="2">
        <v>43926.0</v>
      </c>
      <c r="B8782" s="1" t="s">
        <v>50</v>
      </c>
      <c r="C8782" s="1">
        <v>32.0</v>
      </c>
      <c r="D8782" s="1" t="s">
        <v>51</v>
      </c>
      <c r="E8782" s="1" t="s">
        <v>63</v>
      </c>
      <c r="G8782" s="1" t="s">
        <v>1395</v>
      </c>
      <c r="I8782" s="1" t="s">
        <v>55</v>
      </c>
      <c r="J8782" s="1" t="s">
        <v>1395</v>
      </c>
      <c r="K8782" s="1" t="s">
        <v>65</v>
      </c>
      <c r="L8782" s="1" t="s">
        <v>55</v>
      </c>
      <c r="M8782" s="1" t="s">
        <v>177</v>
      </c>
      <c r="N8782" s="1" t="s">
        <v>155</v>
      </c>
      <c r="O8782" s="1" t="s">
        <v>1395</v>
      </c>
      <c r="P8782" s="1" t="s">
        <v>65</v>
      </c>
      <c r="Q8782" s="1" t="s">
        <v>55</v>
      </c>
      <c r="R8782" s="1" t="s">
        <v>44</v>
      </c>
      <c r="T8782" s="1" t="s">
        <v>156</v>
      </c>
      <c r="U8782" s="1" t="s">
        <v>59</v>
      </c>
      <c r="Y8782" s="1" t="s">
        <v>60</v>
      </c>
      <c r="Z8782" s="1" t="s">
        <v>60</v>
      </c>
      <c r="AR8782" s="1" t="s">
        <v>60</v>
      </c>
      <c r="AT8782" s="1" t="s">
        <v>1398</v>
      </c>
      <c r="AU8782" s="1" t="s">
        <v>1398</v>
      </c>
      <c r="AV8782" s="1" t="s">
        <v>1399</v>
      </c>
      <c r="AX8782" s="3" t="str">
        <f t="array" ref="AX8782">TEXTJOIN(", ", TRUE, IF(X8782:AS8782="Y", X$1:AS$1, IF(X8782:AS8782&lt;&gt;"", X$1:AS$1 &amp; ": " &amp; X8782:AS8782, "")))
</f>
        <v>Cocaine, Fentanyl, Any Opioid</v>
      </c>
    </row>
    <row r="8783">
      <c r="A8783" s="2">
        <v>43978.0</v>
      </c>
      <c r="B8783" s="1" t="s">
        <v>50</v>
      </c>
      <c r="C8783" s="1">
        <v>37.0</v>
      </c>
      <c r="D8783" s="1" t="s">
        <v>76</v>
      </c>
      <c r="E8783" s="1" t="s">
        <v>63</v>
      </c>
      <c r="G8783" s="1" t="s">
        <v>72</v>
      </c>
      <c r="H8783" s="1" t="s">
        <v>91</v>
      </c>
      <c r="I8783" s="1" t="s">
        <v>55</v>
      </c>
      <c r="J8783" s="1" t="s">
        <v>72</v>
      </c>
      <c r="K8783" s="1" t="s">
        <v>91</v>
      </c>
      <c r="L8783" s="1" t="s">
        <v>55</v>
      </c>
      <c r="M8783" s="1" t="s">
        <v>56</v>
      </c>
      <c r="N8783" s="1" t="s">
        <v>66</v>
      </c>
      <c r="O8783" s="1" t="s">
        <v>72</v>
      </c>
      <c r="P8783" s="1" t="s">
        <v>91</v>
      </c>
      <c r="Q8783" s="1" t="s">
        <v>55</v>
      </c>
      <c r="R8783" s="1" t="s">
        <v>56</v>
      </c>
      <c r="T8783" s="1" t="s">
        <v>8286</v>
      </c>
      <c r="U8783" s="1" t="s">
        <v>59</v>
      </c>
      <c r="Z8783" s="1" t="s">
        <v>60</v>
      </c>
      <c r="AR8783" s="1" t="s">
        <v>60</v>
      </c>
      <c r="AT8783" s="1" t="s">
        <v>619</v>
      </c>
      <c r="AU8783" s="1" t="s">
        <v>619</v>
      </c>
      <c r="AV8783" s="1" t="s">
        <v>75</v>
      </c>
      <c r="AX8783" s="3" t="str">
        <f t="array" ref="AX8783">TEXTJOIN(", ", TRUE, IF(X8783:AS8783="Y", X$1:AS$1, IF(X8783:AS8783&lt;&gt;"", X$1:AS$1 &amp; ": " &amp; X8783:AS8783, "")))
</f>
        <v>Fentanyl, Any Opioid</v>
      </c>
    </row>
    <row r="8784">
      <c r="A8784" s="2">
        <v>42466.0</v>
      </c>
      <c r="B8784" s="1" t="s">
        <v>50</v>
      </c>
      <c r="C8784" s="1">
        <v>57.0</v>
      </c>
      <c r="D8784" s="1" t="s">
        <v>51</v>
      </c>
      <c r="E8784" s="1" t="s">
        <v>63</v>
      </c>
      <c r="G8784" s="1" t="s">
        <v>8287</v>
      </c>
      <c r="H8784" s="1" t="s">
        <v>152</v>
      </c>
      <c r="I8784" s="1" t="s">
        <v>89</v>
      </c>
      <c r="J8784" s="1" t="s">
        <v>1520</v>
      </c>
      <c r="M8784" s="1" t="s">
        <v>177</v>
      </c>
      <c r="N8784" s="1" t="s">
        <v>136</v>
      </c>
      <c r="O8784" s="1" t="s">
        <v>64</v>
      </c>
      <c r="R8784" s="1" t="s">
        <v>67</v>
      </c>
      <c r="T8784" s="1" t="s">
        <v>8288</v>
      </c>
      <c r="U8784" s="1" t="s">
        <v>59</v>
      </c>
      <c r="X8784" s="1" t="s">
        <v>60</v>
      </c>
      <c r="Z8784" s="1" t="s">
        <v>60</v>
      </c>
      <c r="AD8784" s="1" t="s">
        <v>60</v>
      </c>
      <c r="AI8784" s="1" t="s">
        <v>60</v>
      </c>
      <c r="AP8784" s="1" t="s">
        <v>60</v>
      </c>
      <c r="AR8784" s="1" t="s">
        <v>60</v>
      </c>
      <c r="AU8784" s="1" t="s">
        <v>1522</v>
      </c>
      <c r="AV8784" s="1" t="s">
        <v>70</v>
      </c>
      <c r="AX8784" s="3" t="str">
        <f t="array" ref="AX8784">TEXTJOIN(", ", TRUE, IF(X8784:AS8784="Y", X$1:AS$1, IF(X8784:AS8784&lt;&gt;"", X$1:AS$1 &amp; ": " &amp; X8784:AS8784, "")))
</f>
        <v>Heroin, Fentanyl, Ethanol, Amphet, Heroin/Morph/Codeine, Any Opioid</v>
      </c>
    </row>
    <row r="8785">
      <c r="A8785" s="4">
        <v>43783.0</v>
      </c>
      <c r="B8785" s="1" t="s">
        <v>50</v>
      </c>
      <c r="C8785" s="1">
        <v>49.0</v>
      </c>
      <c r="D8785" s="1" t="s">
        <v>51</v>
      </c>
      <c r="E8785" s="1" t="s">
        <v>63</v>
      </c>
      <c r="F8785" s="1" t="s">
        <v>137</v>
      </c>
      <c r="G8785" s="1" t="s">
        <v>769</v>
      </c>
      <c r="H8785" s="1" t="s">
        <v>65</v>
      </c>
      <c r="I8785" s="1" t="s">
        <v>55</v>
      </c>
      <c r="J8785" s="1" t="s">
        <v>769</v>
      </c>
      <c r="K8785" s="1" t="s">
        <v>65</v>
      </c>
      <c r="L8785" s="1" t="s">
        <v>55</v>
      </c>
      <c r="M8785" s="1" t="s">
        <v>56</v>
      </c>
      <c r="N8785" s="1" t="s">
        <v>66</v>
      </c>
      <c r="O8785" s="1" t="s">
        <v>91</v>
      </c>
      <c r="P8785" s="1" t="s">
        <v>91</v>
      </c>
      <c r="Q8785" s="1" t="s">
        <v>55</v>
      </c>
      <c r="R8785" s="1" t="s">
        <v>67</v>
      </c>
      <c r="T8785" s="1" t="s">
        <v>3781</v>
      </c>
      <c r="U8785" s="1" t="s">
        <v>59</v>
      </c>
      <c r="Y8785" s="1" t="s">
        <v>60</v>
      </c>
      <c r="AH8785" s="1" t="s">
        <v>60</v>
      </c>
      <c r="AT8785" s="1" t="s">
        <v>772</v>
      </c>
      <c r="AU8785" s="1" t="s">
        <v>772</v>
      </c>
      <c r="AV8785" s="1" t="s">
        <v>111</v>
      </c>
      <c r="AX8785" s="3" t="str">
        <f t="array" ref="AX8785">TEXTJOIN(", ", TRUE, IF(X8785:AS8785="Y", X$1:AS$1, IF(X8785:AS8785&lt;&gt;"", X$1:AS$1 &amp; ": " &amp; X8785:AS8785, "")))
</f>
        <v>Cocaine, Meth/Amphetamine</v>
      </c>
    </row>
    <row r="8786">
      <c r="A8786" s="2">
        <v>43144.0</v>
      </c>
      <c r="B8786" s="1" t="s">
        <v>50</v>
      </c>
      <c r="C8786" s="1">
        <v>29.0</v>
      </c>
      <c r="D8786" s="1" t="s">
        <v>51</v>
      </c>
      <c r="E8786" s="1" t="s">
        <v>63</v>
      </c>
      <c r="G8786" s="1" t="s">
        <v>903</v>
      </c>
      <c r="H8786" s="1" t="s">
        <v>54</v>
      </c>
      <c r="I8786" s="1" t="s">
        <v>55</v>
      </c>
      <c r="M8786" s="1" t="s">
        <v>118</v>
      </c>
      <c r="N8786" s="1" t="s">
        <v>136</v>
      </c>
      <c r="O8786" s="1" t="s">
        <v>82</v>
      </c>
      <c r="P8786" s="1" t="s">
        <v>54</v>
      </c>
      <c r="Q8786" s="1" t="s">
        <v>55</v>
      </c>
      <c r="R8786" s="1" t="s">
        <v>67</v>
      </c>
      <c r="T8786" s="1" t="s">
        <v>8289</v>
      </c>
      <c r="U8786" s="1" t="s">
        <v>59</v>
      </c>
      <c r="Z8786" s="1" t="s">
        <v>60</v>
      </c>
      <c r="AR8786" s="1" t="s">
        <v>60</v>
      </c>
      <c r="AT8786" s="1" t="s">
        <v>905</v>
      </c>
      <c r="AU8786" s="1" t="s">
        <v>62</v>
      </c>
      <c r="AV8786" s="1" t="s">
        <v>85</v>
      </c>
      <c r="AX8786" s="3" t="str">
        <f t="array" ref="AX8786">TEXTJOIN(", ", TRUE, IF(X8786:AS8786="Y", X$1:AS$1, IF(X8786:AS8786&lt;&gt;"", X$1:AS$1 &amp; ": " &amp; X8786:AS8786, "")))
</f>
        <v>Fentanyl, Any Opioid</v>
      </c>
    </row>
    <row r="8787">
      <c r="A8787" s="2">
        <v>44395.0</v>
      </c>
      <c r="B8787" s="1" t="s">
        <v>50</v>
      </c>
      <c r="C8787" s="1">
        <v>49.0</v>
      </c>
      <c r="D8787" s="1" t="s">
        <v>51</v>
      </c>
      <c r="E8787" s="1" t="s">
        <v>63</v>
      </c>
      <c r="G8787" s="1" t="s">
        <v>185</v>
      </c>
      <c r="H8787" s="1" t="s">
        <v>91</v>
      </c>
      <c r="I8787" s="1" t="s">
        <v>55</v>
      </c>
      <c r="J8787" s="1" t="s">
        <v>185</v>
      </c>
      <c r="K8787" s="1" t="s">
        <v>91</v>
      </c>
      <c r="L8787" s="1" t="s">
        <v>55</v>
      </c>
      <c r="M8787" s="1" t="s">
        <v>56</v>
      </c>
      <c r="N8787" s="1" t="s">
        <v>178</v>
      </c>
      <c r="O8787" s="1" t="s">
        <v>185</v>
      </c>
      <c r="P8787" s="1" t="s">
        <v>91</v>
      </c>
      <c r="Q8787" s="1" t="s">
        <v>55</v>
      </c>
      <c r="R8787" s="1" t="s">
        <v>56</v>
      </c>
      <c r="T8787" s="1" t="s">
        <v>8290</v>
      </c>
      <c r="U8787" s="1" t="s">
        <v>59</v>
      </c>
      <c r="Z8787" s="1" t="s">
        <v>60</v>
      </c>
      <c r="AG8787" s="1" t="s">
        <v>60</v>
      </c>
      <c r="AR8787" s="1" t="s">
        <v>60</v>
      </c>
      <c r="AT8787" s="1" t="s">
        <v>188</v>
      </c>
      <c r="AU8787" s="1" t="s">
        <v>188</v>
      </c>
      <c r="AV8787" s="1" t="s">
        <v>189</v>
      </c>
      <c r="AX8787" s="3" t="str">
        <f t="array" ref="AX8787">TEXTJOIN(", ", TRUE, IF(X8787:AS8787="Y", X$1:AS$1, IF(X8787:AS8787&lt;&gt;"", X$1:AS$1 &amp; ": " &amp; X8787:AS8787, "")))
</f>
        <v>Fentanyl, Methadone, Any Opioid</v>
      </c>
    </row>
    <row r="8788">
      <c r="A8788" s="2">
        <v>41492.0</v>
      </c>
      <c r="B8788" s="1" t="s">
        <v>50</v>
      </c>
      <c r="C8788" s="1">
        <v>35.0</v>
      </c>
      <c r="D8788" s="1" t="s">
        <v>76</v>
      </c>
      <c r="E8788" s="1" t="s">
        <v>63</v>
      </c>
      <c r="G8788" s="1" t="s">
        <v>143</v>
      </c>
      <c r="H8788" s="1" t="s">
        <v>91</v>
      </c>
      <c r="J8788" s="1" t="s">
        <v>143</v>
      </c>
      <c r="L8788" s="1" t="s">
        <v>55</v>
      </c>
      <c r="M8788" s="1" t="s">
        <v>56</v>
      </c>
      <c r="N8788" s="1" t="s">
        <v>136</v>
      </c>
      <c r="O8788" s="1" t="s">
        <v>143</v>
      </c>
      <c r="P8788" s="1" t="s">
        <v>91</v>
      </c>
      <c r="R8788" s="1" t="s">
        <v>56</v>
      </c>
      <c r="T8788" s="1" t="s">
        <v>1488</v>
      </c>
      <c r="U8788" s="1" t="s">
        <v>59</v>
      </c>
      <c r="X8788" s="1" t="s">
        <v>60</v>
      </c>
      <c r="Y8788" s="1" t="s">
        <v>60</v>
      </c>
      <c r="AT8788" s="1" t="s">
        <v>145</v>
      </c>
      <c r="AU8788" s="1" t="s">
        <v>145</v>
      </c>
      <c r="AV8788" s="1" t="s">
        <v>146</v>
      </c>
      <c r="AX8788" s="3" t="str">
        <f t="array" ref="AX8788">TEXTJOIN(", ", TRUE, IF(X8788:AS8788="Y", X$1:AS$1, IF(X8788:AS8788&lt;&gt;"", X$1:AS$1 &amp; ": " &amp; X8788:AS8788, "")))
</f>
        <v>Heroin, Cocaine</v>
      </c>
    </row>
    <row r="8789">
      <c r="A8789" s="2">
        <v>43668.0</v>
      </c>
      <c r="B8789" s="1" t="s">
        <v>50</v>
      </c>
      <c r="C8789" s="1">
        <v>45.0</v>
      </c>
      <c r="D8789" s="1" t="s">
        <v>51</v>
      </c>
      <c r="E8789" s="1" t="s">
        <v>63</v>
      </c>
      <c r="G8789" s="1" t="s">
        <v>256</v>
      </c>
      <c r="H8789" s="1" t="s">
        <v>103</v>
      </c>
      <c r="I8789" s="1" t="s">
        <v>55</v>
      </c>
      <c r="J8789" s="1" t="s">
        <v>256</v>
      </c>
      <c r="K8789" s="1" t="s">
        <v>103</v>
      </c>
      <c r="L8789" s="1" t="s">
        <v>55</v>
      </c>
      <c r="M8789" s="1" t="s">
        <v>56</v>
      </c>
      <c r="N8789" s="1" t="s">
        <v>136</v>
      </c>
      <c r="O8789" s="1" t="s">
        <v>256</v>
      </c>
      <c r="P8789" s="1" t="s">
        <v>103</v>
      </c>
      <c r="Q8789" s="1" t="s">
        <v>55</v>
      </c>
      <c r="R8789" s="1" t="s">
        <v>56</v>
      </c>
      <c r="T8789" s="1" t="s">
        <v>7362</v>
      </c>
      <c r="U8789" s="1" t="s">
        <v>59</v>
      </c>
      <c r="X8789" s="1" t="s">
        <v>60</v>
      </c>
      <c r="Z8789" s="1" t="s">
        <v>60</v>
      </c>
      <c r="AG8789" s="1" t="s">
        <v>60</v>
      </c>
      <c r="AP8789" s="1" t="s">
        <v>60</v>
      </c>
      <c r="AR8789" s="1" t="s">
        <v>60</v>
      </c>
      <c r="AT8789" s="1" t="s">
        <v>282</v>
      </c>
      <c r="AU8789" s="1" t="s">
        <v>282</v>
      </c>
      <c r="AV8789" s="1" t="s">
        <v>260</v>
      </c>
      <c r="AX8789" s="3" t="str">
        <f t="array" ref="AX8789">TEXTJOIN(", ", TRUE, IF(X8789:AS8789="Y", X$1:AS$1, IF(X8789:AS8789&lt;&gt;"", X$1:AS$1 &amp; ": " &amp; X8789:AS8789, "")))
</f>
        <v>Heroin, Fentanyl, Methadone, Heroin/Morph/Codeine, Any Opioid</v>
      </c>
    </row>
    <row r="8790">
      <c r="A8790" s="2">
        <v>41914.0</v>
      </c>
      <c r="B8790" s="1" t="s">
        <v>50</v>
      </c>
      <c r="C8790" s="1">
        <v>45.0</v>
      </c>
      <c r="D8790" s="1" t="s">
        <v>51</v>
      </c>
      <c r="E8790" s="1" t="s">
        <v>63</v>
      </c>
      <c r="G8790" s="1" t="s">
        <v>256</v>
      </c>
      <c r="J8790" s="1" t="s">
        <v>256</v>
      </c>
      <c r="L8790" s="1" t="s">
        <v>55</v>
      </c>
      <c r="M8790" s="1" t="s">
        <v>56</v>
      </c>
      <c r="N8790" s="1" t="s">
        <v>66</v>
      </c>
      <c r="O8790" s="1" t="s">
        <v>256</v>
      </c>
      <c r="P8790" s="1" t="s">
        <v>103</v>
      </c>
      <c r="R8790" s="1" t="s">
        <v>56</v>
      </c>
      <c r="T8790" s="1" t="s">
        <v>73</v>
      </c>
      <c r="U8790" s="1" t="s">
        <v>59</v>
      </c>
      <c r="X8790" s="1" t="s">
        <v>60</v>
      </c>
      <c r="AT8790" s="1" t="s">
        <v>282</v>
      </c>
      <c r="AU8790" s="1" t="s">
        <v>282</v>
      </c>
      <c r="AV8790" s="1" t="s">
        <v>260</v>
      </c>
      <c r="AX8790" s="3" t="str">
        <f t="array" ref="AX8790">TEXTJOIN(", ", TRUE, IF(X8790:AS8790="Y", X$1:AS$1, IF(X8790:AS8790&lt;&gt;"", X$1:AS$1 &amp; ": " &amp; X8790:AS8790, "")))
</f>
        <v>Heroin</v>
      </c>
    </row>
    <row r="8791">
      <c r="A8791" s="2">
        <v>42713.0</v>
      </c>
      <c r="B8791" s="1" t="s">
        <v>50</v>
      </c>
      <c r="C8791" s="1">
        <v>34.0</v>
      </c>
      <c r="D8791" s="1" t="s">
        <v>51</v>
      </c>
      <c r="E8791" s="1" t="s">
        <v>63</v>
      </c>
      <c r="G8791" s="1" t="s">
        <v>81</v>
      </c>
      <c r="H8791" s="1" t="s">
        <v>54</v>
      </c>
      <c r="I8791" s="1" t="s">
        <v>55</v>
      </c>
      <c r="J8791" s="1" t="s">
        <v>81</v>
      </c>
      <c r="M8791" s="1" t="s">
        <v>56</v>
      </c>
      <c r="N8791" s="1" t="s">
        <v>136</v>
      </c>
      <c r="O8791" s="1" t="s">
        <v>277</v>
      </c>
      <c r="R8791" s="1" t="s">
        <v>67</v>
      </c>
      <c r="T8791" s="1" t="s">
        <v>8291</v>
      </c>
      <c r="U8791" s="1" t="s">
        <v>59</v>
      </c>
      <c r="W8791" s="1" t="s">
        <v>60</v>
      </c>
      <c r="X8791" s="1" t="s">
        <v>60</v>
      </c>
      <c r="Z8791" s="1" t="s">
        <v>60</v>
      </c>
      <c r="AF8791" s="1" t="s">
        <v>60</v>
      </c>
      <c r="AP8791" s="1" t="s">
        <v>60</v>
      </c>
      <c r="AR8791" s="1" t="s">
        <v>60</v>
      </c>
      <c r="AT8791" s="1" t="s">
        <v>84</v>
      </c>
      <c r="AU8791" s="1" t="s">
        <v>84</v>
      </c>
      <c r="AV8791" s="1" t="s">
        <v>279</v>
      </c>
      <c r="AX8791" s="3" t="str">
        <f t="array" ref="AX8791">TEXTJOIN(", ", TRUE, IF(X8791:AS8791="Y", X$1:AS$1, IF(X8791:AS8791&lt;&gt;"", X$1:AS$1 &amp; ": " &amp; X8791:AS8791, "")))
</f>
        <v>Heroin, Fentanyl, Benzodiazepine, Heroin/Morph/Codeine, Any Opioid</v>
      </c>
    </row>
    <row r="8792">
      <c r="A8792" s="4">
        <v>43752.0</v>
      </c>
      <c r="B8792" s="1" t="s">
        <v>50</v>
      </c>
      <c r="C8792" s="1">
        <v>41.0</v>
      </c>
      <c r="D8792" s="1" t="s">
        <v>51</v>
      </c>
      <c r="E8792" s="1" t="s">
        <v>63</v>
      </c>
      <c r="J8792" s="1" t="s">
        <v>437</v>
      </c>
      <c r="K8792" s="1" t="s">
        <v>91</v>
      </c>
      <c r="L8792" s="1" t="s">
        <v>55</v>
      </c>
      <c r="M8792" s="1" t="s">
        <v>522</v>
      </c>
      <c r="N8792" s="1" t="s">
        <v>66</v>
      </c>
      <c r="O8792" s="1" t="s">
        <v>437</v>
      </c>
      <c r="P8792" s="1" t="s">
        <v>91</v>
      </c>
      <c r="Q8792" s="1" t="s">
        <v>55</v>
      </c>
      <c r="R8792" s="1" t="s">
        <v>44</v>
      </c>
      <c r="T8792" s="1" t="s">
        <v>2738</v>
      </c>
      <c r="U8792" s="1" t="s">
        <v>59</v>
      </c>
      <c r="X8792" s="1" t="s">
        <v>60</v>
      </c>
      <c r="Y8792" s="1" t="s">
        <v>60</v>
      </c>
      <c r="Z8792" s="1" t="s">
        <v>60</v>
      </c>
      <c r="AP8792" s="1" t="s">
        <v>60</v>
      </c>
      <c r="AR8792" s="1" t="s">
        <v>60</v>
      </c>
      <c r="AT8792" s="1" t="s">
        <v>62</v>
      </c>
      <c r="AU8792" s="1" t="s">
        <v>439</v>
      </c>
      <c r="AV8792" s="1" t="s">
        <v>440</v>
      </c>
      <c r="AX8792" s="3" t="str">
        <f t="array" ref="AX8792">TEXTJOIN(", ", TRUE, IF(X8792:AS8792="Y", X$1:AS$1, IF(X8792:AS8792&lt;&gt;"", X$1:AS$1 &amp; ": " &amp; X8792:AS8792, "")))
</f>
        <v>Heroin, Cocaine, Fentanyl, Heroin/Morph/Codeine, Any Opioid</v>
      </c>
    </row>
    <row r="8793">
      <c r="A8793" s="2">
        <v>42784.0</v>
      </c>
      <c r="B8793" s="1" t="s">
        <v>86</v>
      </c>
      <c r="C8793" s="1">
        <v>33.0</v>
      </c>
      <c r="D8793" s="1" t="s">
        <v>51</v>
      </c>
      <c r="E8793" s="1" t="s">
        <v>63</v>
      </c>
      <c r="F8793" s="1" t="s">
        <v>137</v>
      </c>
      <c r="J8793" s="1" t="s">
        <v>256</v>
      </c>
      <c r="K8793" s="1" t="s">
        <v>103</v>
      </c>
      <c r="L8793" s="1" t="s">
        <v>55</v>
      </c>
      <c r="M8793" s="1" t="s">
        <v>56</v>
      </c>
      <c r="N8793" s="1" t="s">
        <v>66</v>
      </c>
      <c r="O8793" s="1" t="s">
        <v>256</v>
      </c>
      <c r="P8793" s="1" t="s">
        <v>103</v>
      </c>
      <c r="Q8793" s="1" t="s">
        <v>55</v>
      </c>
      <c r="R8793" s="1" t="s">
        <v>67</v>
      </c>
      <c r="T8793" s="1" t="s">
        <v>996</v>
      </c>
      <c r="U8793" s="1" t="s">
        <v>59</v>
      </c>
      <c r="Y8793" s="1" t="s">
        <v>60</v>
      </c>
      <c r="Z8793" s="1" t="s">
        <v>60</v>
      </c>
      <c r="AT8793" s="1" t="s">
        <v>62</v>
      </c>
      <c r="AU8793" s="1" t="s">
        <v>282</v>
      </c>
      <c r="AV8793" s="1" t="s">
        <v>260</v>
      </c>
      <c r="AX8793" s="3" t="str">
        <f t="array" ref="AX8793">TEXTJOIN(", ", TRUE, IF(X8793:AS8793="Y", X$1:AS$1, IF(X8793:AS8793&lt;&gt;"", X$1:AS$1 &amp; ": " &amp; X8793:AS8793, "")))
</f>
        <v>Cocaine, Fentanyl</v>
      </c>
    </row>
    <row r="8794">
      <c r="A8794" s="2">
        <v>42397.0</v>
      </c>
      <c r="B8794" s="1" t="s">
        <v>50</v>
      </c>
      <c r="C8794" s="1">
        <v>46.0</v>
      </c>
      <c r="D8794" s="1" t="s">
        <v>51</v>
      </c>
      <c r="E8794" s="1" t="s">
        <v>63</v>
      </c>
      <c r="G8794" s="1" t="s">
        <v>2313</v>
      </c>
      <c r="H8794" s="1" t="s">
        <v>54</v>
      </c>
      <c r="I8794" s="1" t="s">
        <v>55</v>
      </c>
      <c r="J8794" s="1" t="s">
        <v>2313</v>
      </c>
      <c r="M8794" s="1" t="s">
        <v>56</v>
      </c>
      <c r="N8794" s="1" t="s">
        <v>136</v>
      </c>
      <c r="O8794" s="1" t="s">
        <v>2313</v>
      </c>
      <c r="R8794" s="1" t="s">
        <v>56</v>
      </c>
      <c r="T8794" s="1" t="s">
        <v>8292</v>
      </c>
      <c r="U8794" s="1" t="s">
        <v>59</v>
      </c>
      <c r="X8794" s="1" t="s">
        <v>60</v>
      </c>
      <c r="Z8794" s="1" t="s">
        <v>60</v>
      </c>
      <c r="AD8794" s="1" t="s">
        <v>60</v>
      </c>
      <c r="AP8794" s="1" t="s">
        <v>60</v>
      </c>
      <c r="AR8794" s="1" t="s">
        <v>60</v>
      </c>
      <c r="AT8794" s="1" t="s">
        <v>2315</v>
      </c>
      <c r="AU8794" s="1" t="s">
        <v>2315</v>
      </c>
      <c r="AV8794" s="1" t="s">
        <v>2951</v>
      </c>
      <c r="AX8794" s="3" t="str">
        <f t="array" ref="AX8794">TEXTJOIN(", ", TRUE, IF(X8794:AS8794="Y", X$1:AS$1, IF(X8794:AS8794&lt;&gt;"", X$1:AS$1 &amp; ": " &amp; X8794:AS8794, "")))
</f>
        <v>Heroin, Fentanyl, Ethanol, Heroin/Morph/Codeine, Any Opioid</v>
      </c>
    </row>
    <row r="8795">
      <c r="A8795" s="2">
        <v>41685.0</v>
      </c>
      <c r="B8795" s="1" t="s">
        <v>50</v>
      </c>
      <c r="C8795" s="1">
        <v>51.0</v>
      </c>
      <c r="D8795" s="1" t="s">
        <v>51</v>
      </c>
      <c r="E8795" s="1" t="s">
        <v>63</v>
      </c>
      <c r="G8795" s="1" t="s">
        <v>116</v>
      </c>
      <c r="J8795" s="1" t="s">
        <v>116</v>
      </c>
      <c r="L8795" s="1" t="s">
        <v>55</v>
      </c>
      <c r="M8795" s="1" t="s">
        <v>56</v>
      </c>
      <c r="N8795" s="1" t="s">
        <v>8293</v>
      </c>
      <c r="O8795" s="1" t="s">
        <v>116</v>
      </c>
      <c r="R8795" s="1" t="s">
        <v>56</v>
      </c>
      <c r="T8795" s="1" t="s">
        <v>4697</v>
      </c>
      <c r="U8795" s="1" t="s">
        <v>59</v>
      </c>
      <c r="Y8795" s="1" t="s">
        <v>60</v>
      </c>
      <c r="Z8795" s="1" t="s">
        <v>60</v>
      </c>
      <c r="AT8795" s="1" t="s">
        <v>122</v>
      </c>
      <c r="AU8795" s="1" t="s">
        <v>122</v>
      </c>
      <c r="AV8795" s="1" t="s">
        <v>139</v>
      </c>
      <c r="AX8795" s="3" t="str">
        <f t="array" ref="AX8795">TEXTJOIN(", ", TRUE, IF(X8795:AS8795="Y", X$1:AS$1, IF(X8795:AS8795&lt;&gt;"", X$1:AS$1 &amp; ": " &amp; X8795:AS8795, "")))
</f>
        <v>Cocaine, Fentanyl</v>
      </c>
    </row>
    <row r="8796">
      <c r="A8796" s="4">
        <v>43820.0</v>
      </c>
      <c r="B8796" s="1" t="s">
        <v>50</v>
      </c>
      <c r="C8796" s="1">
        <v>54.0</v>
      </c>
      <c r="D8796" s="1" t="s">
        <v>76</v>
      </c>
      <c r="E8796" s="1" t="s">
        <v>52</v>
      </c>
      <c r="G8796" s="1" t="s">
        <v>91</v>
      </c>
      <c r="H8796" s="1" t="s">
        <v>91</v>
      </c>
      <c r="I8796" s="1" t="s">
        <v>55</v>
      </c>
      <c r="J8796" s="1" t="s">
        <v>488</v>
      </c>
      <c r="K8796" s="1" t="s">
        <v>91</v>
      </c>
      <c r="L8796" s="1" t="s">
        <v>55</v>
      </c>
      <c r="M8796" s="1" t="s">
        <v>44</v>
      </c>
      <c r="N8796" s="1" t="s">
        <v>136</v>
      </c>
      <c r="O8796" s="1" t="s">
        <v>488</v>
      </c>
      <c r="P8796" s="1" t="s">
        <v>91</v>
      </c>
      <c r="Q8796" s="1" t="s">
        <v>55</v>
      </c>
      <c r="R8796" s="1" t="s">
        <v>44</v>
      </c>
      <c r="T8796" s="1" t="s">
        <v>8294</v>
      </c>
      <c r="U8796" s="1" t="s">
        <v>59</v>
      </c>
      <c r="V8796" s="1" t="s">
        <v>197</v>
      </c>
      <c r="Y8796" s="1" t="s">
        <v>60</v>
      </c>
      <c r="Z8796" s="1" t="s">
        <v>60</v>
      </c>
      <c r="AR8796" s="1" t="s">
        <v>60</v>
      </c>
      <c r="AT8796" s="1" t="s">
        <v>110</v>
      </c>
      <c r="AU8796" s="1" t="s">
        <v>492</v>
      </c>
      <c r="AV8796" s="1" t="s">
        <v>493</v>
      </c>
      <c r="AX8796" s="3" t="str">
        <f t="array" ref="AX8796">TEXTJOIN(", ", TRUE, IF(X8796:AS8796="Y", X$1:AS$1, IF(X8796:AS8796&lt;&gt;"", X$1:AS$1 &amp; ": " &amp; X8796:AS8796, "")))
</f>
        <v>Cocaine, Fentanyl, Any Opioid</v>
      </c>
    </row>
    <row r="8797">
      <c r="A8797" s="2">
        <v>42034.0</v>
      </c>
      <c r="B8797" s="1" t="s">
        <v>86</v>
      </c>
      <c r="C8797" s="1">
        <v>44.0</v>
      </c>
      <c r="D8797" s="1" t="s">
        <v>76</v>
      </c>
      <c r="E8797" s="1" t="s">
        <v>52</v>
      </c>
      <c r="G8797" s="1" t="s">
        <v>82</v>
      </c>
      <c r="H8797" s="1" t="s">
        <v>54</v>
      </c>
      <c r="I8797" s="1" t="s">
        <v>55</v>
      </c>
      <c r="J8797" s="1" t="s">
        <v>82</v>
      </c>
      <c r="M8797" s="1" t="s">
        <v>56</v>
      </c>
      <c r="O8797" s="1" t="s">
        <v>82</v>
      </c>
      <c r="P8797" s="1" t="s">
        <v>54</v>
      </c>
      <c r="Q8797" s="1" t="s">
        <v>55</v>
      </c>
      <c r="R8797" s="1" t="s">
        <v>56</v>
      </c>
      <c r="T8797" s="1" t="s">
        <v>8295</v>
      </c>
      <c r="U8797" s="1" t="s">
        <v>59</v>
      </c>
      <c r="W8797" s="1" t="s">
        <v>60</v>
      </c>
      <c r="X8797" s="1" t="s">
        <v>60</v>
      </c>
      <c r="Y8797" s="1" t="s">
        <v>60</v>
      </c>
      <c r="AF8797" s="1" t="s">
        <v>60</v>
      </c>
      <c r="AP8797" s="1" t="s">
        <v>60</v>
      </c>
      <c r="AR8797" s="1" t="s">
        <v>60</v>
      </c>
      <c r="AT8797" s="1" t="s">
        <v>329</v>
      </c>
      <c r="AU8797" s="1" t="s">
        <v>329</v>
      </c>
      <c r="AV8797" s="1" t="s">
        <v>85</v>
      </c>
      <c r="AX8797" s="3" t="str">
        <f t="array" ref="AX8797">TEXTJOIN(", ", TRUE, IF(X8797:AS8797="Y", X$1:AS$1, IF(X8797:AS8797&lt;&gt;"", X$1:AS$1 &amp; ": " &amp; X8797:AS8797, "")))
</f>
        <v>Heroin, Cocaine, Benzodiazepine, Heroin/Morph/Codeine, Any Opioid</v>
      </c>
    </row>
    <row r="8798">
      <c r="A8798" s="2">
        <v>43932.0</v>
      </c>
      <c r="B8798" s="1" t="s">
        <v>50</v>
      </c>
      <c r="C8798" s="1">
        <v>50.0</v>
      </c>
      <c r="D8798" s="1" t="s">
        <v>51</v>
      </c>
      <c r="E8798" s="1" t="s">
        <v>63</v>
      </c>
      <c r="G8798" s="1" t="s">
        <v>54</v>
      </c>
      <c r="H8798" s="1" t="s">
        <v>54</v>
      </c>
      <c r="I8798" s="1" t="s">
        <v>55</v>
      </c>
      <c r="J8798" s="1" t="s">
        <v>54</v>
      </c>
      <c r="K8798" s="1" t="s">
        <v>54</v>
      </c>
      <c r="L8798" s="1" t="s">
        <v>55</v>
      </c>
      <c r="M8798" s="1" t="s">
        <v>56</v>
      </c>
      <c r="N8798" s="1" t="s">
        <v>66</v>
      </c>
      <c r="O8798" s="1" t="s">
        <v>54</v>
      </c>
      <c r="P8798" s="1" t="s">
        <v>54</v>
      </c>
      <c r="Q8798" s="1" t="s">
        <v>55</v>
      </c>
      <c r="R8798" s="1" t="s">
        <v>56</v>
      </c>
      <c r="T8798" s="1" t="s">
        <v>8296</v>
      </c>
      <c r="U8798" s="1" t="s">
        <v>59</v>
      </c>
      <c r="Z8798" s="1" t="s">
        <v>60</v>
      </c>
      <c r="AD8798" s="1" t="s">
        <v>60</v>
      </c>
      <c r="AR8798" s="1" t="s">
        <v>60</v>
      </c>
      <c r="AT8798" s="1" t="s">
        <v>234</v>
      </c>
      <c r="AU8798" s="1" t="s">
        <v>234</v>
      </c>
      <c r="AV8798" s="1" t="s">
        <v>641</v>
      </c>
      <c r="AX8798" s="3" t="str">
        <f t="array" ref="AX8798">TEXTJOIN(", ", TRUE, IF(X8798:AS8798="Y", X$1:AS$1, IF(X8798:AS8798&lt;&gt;"", X$1:AS$1 &amp; ": " &amp; X8798:AS8798, "")))
</f>
        <v>Fentanyl, Ethanol, Any Opioid</v>
      </c>
    </row>
    <row r="8799">
      <c r="A8799" s="2">
        <v>42226.0</v>
      </c>
      <c r="B8799" s="1" t="s">
        <v>86</v>
      </c>
      <c r="C8799" s="1">
        <v>36.0</v>
      </c>
      <c r="D8799" s="1" t="s">
        <v>76</v>
      </c>
      <c r="E8799" s="1" t="s">
        <v>63</v>
      </c>
      <c r="G8799" s="1" t="s">
        <v>82</v>
      </c>
      <c r="H8799" s="1" t="s">
        <v>54</v>
      </c>
      <c r="I8799" s="1" t="s">
        <v>55</v>
      </c>
      <c r="J8799" s="1" t="s">
        <v>82</v>
      </c>
      <c r="M8799" s="1" t="s">
        <v>56</v>
      </c>
      <c r="O8799" s="1" t="s">
        <v>82</v>
      </c>
      <c r="P8799" s="1" t="s">
        <v>54</v>
      </c>
      <c r="Q8799" s="1" t="s">
        <v>55</v>
      </c>
      <c r="R8799" s="1" t="s">
        <v>56</v>
      </c>
      <c r="T8799" s="1" t="s">
        <v>8297</v>
      </c>
      <c r="U8799" s="1" t="s">
        <v>59</v>
      </c>
      <c r="AD8799" s="1" t="s">
        <v>60</v>
      </c>
      <c r="AF8799" s="1" t="s">
        <v>60</v>
      </c>
      <c r="AT8799" s="1" t="s">
        <v>329</v>
      </c>
      <c r="AU8799" s="1" t="s">
        <v>329</v>
      </c>
      <c r="AV8799" s="1" t="s">
        <v>85</v>
      </c>
      <c r="AX8799" s="3" t="str">
        <f t="array" ref="AX8799">TEXTJOIN(", ", TRUE, IF(X8799:AS8799="Y", X$1:AS$1, IF(X8799:AS8799&lt;&gt;"", X$1:AS$1 &amp; ": " &amp; X8799:AS8799, "")))
</f>
        <v>Ethanol, Benzodiazepine</v>
      </c>
    </row>
    <row r="8800">
      <c r="A8800" s="4">
        <v>42353.0</v>
      </c>
      <c r="B8800" s="1" t="s">
        <v>86</v>
      </c>
      <c r="C8800" s="1">
        <v>54.0</v>
      </c>
      <c r="D8800" s="1" t="s">
        <v>51</v>
      </c>
      <c r="E8800" s="1" t="s">
        <v>63</v>
      </c>
      <c r="G8800" s="1" t="s">
        <v>256</v>
      </c>
      <c r="H8800" s="1" t="s">
        <v>103</v>
      </c>
      <c r="I8800" s="1" t="s">
        <v>55</v>
      </c>
      <c r="J8800" s="1" t="s">
        <v>256</v>
      </c>
      <c r="M8800" s="1" t="s">
        <v>56</v>
      </c>
      <c r="O8800" s="1" t="s">
        <v>256</v>
      </c>
      <c r="P8800" s="1" t="s">
        <v>103</v>
      </c>
      <c r="Q8800" s="1" t="s">
        <v>55</v>
      </c>
      <c r="R8800" s="1" t="s">
        <v>56</v>
      </c>
      <c r="T8800" s="1" t="s">
        <v>1318</v>
      </c>
      <c r="U8800" s="1" t="s">
        <v>59</v>
      </c>
      <c r="W8800" s="1" t="s">
        <v>60</v>
      </c>
      <c r="X8800" s="1" t="s">
        <v>60</v>
      </c>
      <c r="Y8800" s="1" t="s">
        <v>60</v>
      </c>
      <c r="AP8800" s="1" t="s">
        <v>60</v>
      </c>
      <c r="AR8800" s="1" t="s">
        <v>60</v>
      </c>
      <c r="AT8800" s="1" t="s">
        <v>282</v>
      </c>
      <c r="AU8800" s="1" t="s">
        <v>282</v>
      </c>
      <c r="AV8800" s="1" t="s">
        <v>260</v>
      </c>
      <c r="AX8800" s="3" t="str">
        <f t="array" ref="AX8800">TEXTJOIN(", ", TRUE, IF(X8800:AS8800="Y", X$1:AS$1, IF(X8800:AS8800&lt;&gt;"", X$1:AS$1 &amp; ": " &amp; X8800:AS8800, "")))
</f>
        <v>Heroin, Cocaine, Heroin/Morph/Codeine, Any Opioid</v>
      </c>
    </row>
    <row r="8801">
      <c r="A8801" s="2">
        <v>40977.0</v>
      </c>
      <c r="B8801" s="1" t="s">
        <v>50</v>
      </c>
      <c r="C8801" s="1">
        <v>37.0</v>
      </c>
      <c r="D8801" s="1" t="s">
        <v>76</v>
      </c>
      <c r="E8801" s="1" t="s">
        <v>63</v>
      </c>
      <c r="G8801" s="1" t="s">
        <v>300</v>
      </c>
      <c r="J8801" s="1" t="s">
        <v>300</v>
      </c>
      <c r="L8801" s="1" t="s">
        <v>55</v>
      </c>
      <c r="M8801" s="1" t="s">
        <v>56</v>
      </c>
      <c r="N8801" s="1" t="s">
        <v>104</v>
      </c>
      <c r="O8801" s="1" t="s">
        <v>300</v>
      </c>
      <c r="P8801" s="1" t="s">
        <v>299</v>
      </c>
      <c r="R8801" s="1" t="s">
        <v>67</v>
      </c>
      <c r="T8801" s="1" t="s">
        <v>232</v>
      </c>
      <c r="U8801" s="1" t="s">
        <v>59</v>
      </c>
      <c r="V8801" s="1" t="s">
        <v>3052</v>
      </c>
      <c r="AF8801" s="1" t="s">
        <v>60</v>
      </c>
      <c r="AG8801" s="1" t="s">
        <v>60</v>
      </c>
      <c r="AT8801" s="1" t="s">
        <v>304</v>
      </c>
      <c r="AU8801" s="1" t="s">
        <v>304</v>
      </c>
      <c r="AV8801" s="1" t="s">
        <v>302</v>
      </c>
      <c r="AX8801" s="3" t="str">
        <f t="array" ref="AX8801">TEXTJOIN(", ", TRUE, IF(X8801:AS8801="Y", X$1:AS$1, IF(X8801:AS8801&lt;&gt;"", X$1:AS$1 &amp; ": " &amp; X8801:AS8801, "")))
</f>
        <v>Benzodiazepine, Methadone</v>
      </c>
    </row>
    <row r="8802">
      <c r="A8802" s="2">
        <v>42343.0</v>
      </c>
      <c r="B8802" s="1" t="s">
        <v>86</v>
      </c>
      <c r="C8802" s="1">
        <v>59.0</v>
      </c>
      <c r="D8802" s="1" t="s">
        <v>51</v>
      </c>
      <c r="E8802" s="1" t="s">
        <v>63</v>
      </c>
      <c r="J8802" s="1" t="s">
        <v>1319</v>
      </c>
      <c r="M8802" s="1" t="s">
        <v>177</v>
      </c>
      <c r="O8802" s="1" t="s">
        <v>1319</v>
      </c>
      <c r="P8802" s="1" t="s">
        <v>125</v>
      </c>
      <c r="Q8802" s="1" t="s">
        <v>55</v>
      </c>
      <c r="R8802" s="1" t="s">
        <v>44</v>
      </c>
      <c r="T8802" s="1" t="s">
        <v>8298</v>
      </c>
      <c r="U8802" s="1" t="s">
        <v>59</v>
      </c>
      <c r="W8802" s="1" t="s">
        <v>60</v>
      </c>
      <c r="X8802" s="1" t="s">
        <v>60</v>
      </c>
      <c r="Y8802" s="1" t="s">
        <v>60</v>
      </c>
      <c r="AP8802" s="1" t="s">
        <v>60</v>
      </c>
      <c r="AR8802" s="1" t="s">
        <v>60</v>
      </c>
      <c r="AT8802" s="1" t="s">
        <v>62</v>
      </c>
      <c r="AU8802" s="1" t="s">
        <v>1321</v>
      </c>
      <c r="AV8802" s="1" t="s">
        <v>1322</v>
      </c>
      <c r="AX8802" s="3" t="str">
        <f t="array" ref="AX8802">TEXTJOIN(", ", TRUE, IF(X8802:AS8802="Y", X$1:AS$1, IF(X8802:AS8802&lt;&gt;"", X$1:AS$1 &amp; ": " &amp; X8802:AS8802, "")))
</f>
        <v>Heroin, Cocaine, Heroin/Morph/Codeine, Any Opioid</v>
      </c>
    </row>
    <row r="8803">
      <c r="A8803" s="2">
        <v>44262.0</v>
      </c>
      <c r="B8803" s="1" t="s">
        <v>50</v>
      </c>
      <c r="C8803" s="1">
        <v>57.0</v>
      </c>
      <c r="D8803" s="1" t="s">
        <v>51</v>
      </c>
      <c r="E8803" s="1" t="s">
        <v>63</v>
      </c>
      <c r="G8803" s="1" t="s">
        <v>256</v>
      </c>
      <c r="H8803" s="1" t="s">
        <v>103</v>
      </c>
      <c r="I8803" s="1" t="s">
        <v>55</v>
      </c>
      <c r="J8803" s="1" t="s">
        <v>256</v>
      </c>
      <c r="K8803" s="1" t="s">
        <v>103</v>
      </c>
      <c r="L8803" s="1" t="s">
        <v>55</v>
      </c>
      <c r="M8803" s="1" t="s">
        <v>56</v>
      </c>
      <c r="N8803" s="1" t="s">
        <v>178</v>
      </c>
      <c r="O8803" s="1" t="s">
        <v>256</v>
      </c>
      <c r="P8803" s="1" t="s">
        <v>103</v>
      </c>
      <c r="Q8803" s="1" t="s">
        <v>55</v>
      </c>
      <c r="R8803" s="1" t="s">
        <v>56</v>
      </c>
      <c r="T8803" s="1" t="s">
        <v>3891</v>
      </c>
      <c r="U8803" s="1" t="s">
        <v>59</v>
      </c>
      <c r="V8803" s="1" t="s">
        <v>8299</v>
      </c>
      <c r="Z8803" s="1" t="s">
        <v>60</v>
      </c>
      <c r="AA8803" s="1" t="s">
        <v>60</v>
      </c>
      <c r="AR8803" s="1" t="s">
        <v>60</v>
      </c>
      <c r="AT8803" s="1" t="s">
        <v>282</v>
      </c>
      <c r="AU8803" s="1" t="s">
        <v>282</v>
      </c>
      <c r="AV8803" s="1" t="s">
        <v>260</v>
      </c>
      <c r="AX8803" s="3" t="str">
        <f t="array" ref="AX8803">TEXTJOIN(", ", TRUE, IF(X8803:AS8803="Y", X$1:AS$1, IF(X8803:AS8803&lt;&gt;"", X$1:AS$1 &amp; ": " &amp; X8803:AS8803, "")))
</f>
        <v>Fentanyl, Fentanyl Analogue, Any Opioid</v>
      </c>
    </row>
    <row r="8804">
      <c r="A8804" s="2">
        <v>43951.0</v>
      </c>
      <c r="B8804" s="1" t="s">
        <v>50</v>
      </c>
      <c r="C8804" s="1">
        <v>24.0</v>
      </c>
      <c r="D8804" s="1" t="s">
        <v>51</v>
      </c>
      <c r="E8804" s="1" t="s">
        <v>52</v>
      </c>
      <c r="G8804" s="1" t="s">
        <v>769</v>
      </c>
      <c r="H8804" s="1" t="s">
        <v>65</v>
      </c>
      <c r="I8804" s="1" t="s">
        <v>55</v>
      </c>
      <c r="J8804" s="1" t="s">
        <v>769</v>
      </c>
      <c r="K8804" s="1" t="s">
        <v>65</v>
      </c>
      <c r="L8804" s="1" t="s">
        <v>55</v>
      </c>
      <c r="M8804" s="1" t="s">
        <v>56</v>
      </c>
      <c r="N8804" s="1" t="s">
        <v>136</v>
      </c>
      <c r="O8804" s="1" t="s">
        <v>769</v>
      </c>
      <c r="P8804" s="1" t="s">
        <v>65</v>
      </c>
      <c r="Q8804" s="1" t="s">
        <v>55</v>
      </c>
      <c r="R8804" s="1" t="s">
        <v>56</v>
      </c>
      <c r="T8804" s="1" t="s">
        <v>2889</v>
      </c>
      <c r="U8804" s="1" t="s">
        <v>59</v>
      </c>
      <c r="Z8804" s="1" t="s">
        <v>60</v>
      </c>
      <c r="AF8804" s="1" t="s">
        <v>60</v>
      </c>
      <c r="AR8804" s="1" t="s">
        <v>60</v>
      </c>
      <c r="AT8804" s="1" t="s">
        <v>772</v>
      </c>
      <c r="AU8804" s="1" t="s">
        <v>772</v>
      </c>
      <c r="AV8804" s="1" t="s">
        <v>1798</v>
      </c>
      <c r="AX8804" s="3" t="str">
        <f t="array" ref="AX8804">TEXTJOIN(", ", TRUE, IF(X8804:AS8804="Y", X$1:AS$1, IF(X8804:AS8804&lt;&gt;"", X$1:AS$1 &amp; ": " &amp; X8804:AS8804, "")))
</f>
        <v>Fentanyl, Benzodiazepine, Any Opioid</v>
      </c>
    </row>
    <row r="8805">
      <c r="A8805" s="2">
        <v>43048.0</v>
      </c>
      <c r="B8805" s="1" t="s">
        <v>86</v>
      </c>
      <c r="C8805" s="1">
        <v>53.0</v>
      </c>
      <c r="D8805" s="1" t="s">
        <v>51</v>
      </c>
      <c r="E8805" s="1" t="s">
        <v>63</v>
      </c>
      <c r="G8805" s="1" t="s">
        <v>53</v>
      </c>
      <c r="H8805" s="1" t="s">
        <v>54</v>
      </c>
      <c r="I8805" s="1" t="s">
        <v>55</v>
      </c>
      <c r="J8805" s="1" t="s">
        <v>53</v>
      </c>
      <c r="K8805" s="1" t="s">
        <v>54</v>
      </c>
      <c r="L8805" s="1" t="s">
        <v>55</v>
      </c>
      <c r="M8805" s="1" t="s">
        <v>56</v>
      </c>
      <c r="N8805" s="1" t="s">
        <v>119</v>
      </c>
      <c r="O8805" s="1" t="s">
        <v>53</v>
      </c>
      <c r="P8805" s="1" t="s">
        <v>54</v>
      </c>
      <c r="Q8805" s="1" t="s">
        <v>55</v>
      </c>
      <c r="R8805" s="1" t="s">
        <v>56</v>
      </c>
      <c r="T8805" s="1" t="s">
        <v>8300</v>
      </c>
      <c r="U8805" s="1" t="s">
        <v>59</v>
      </c>
      <c r="AI8805" s="1" t="s">
        <v>60</v>
      </c>
      <c r="AT8805" s="1" t="s">
        <v>61</v>
      </c>
      <c r="AU8805" s="1" t="s">
        <v>61</v>
      </c>
      <c r="AV8805" s="1" t="s">
        <v>294</v>
      </c>
      <c r="AX8805" s="3" t="str">
        <f t="array" ref="AX8805">TEXTJOIN(", ", TRUE, IF(X8805:AS8805="Y", X$1:AS$1, IF(X8805:AS8805&lt;&gt;"", X$1:AS$1 &amp; ": " &amp; X8805:AS8805, "")))
</f>
        <v>Amphet</v>
      </c>
    </row>
    <row r="8806">
      <c r="A8806" s="2">
        <v>42904.0</v>
      </c>
      <c r="B8806" s="1" t="s">
        <v>86</v>
      </c>
      <c r="C8806" s="1">
        <v>44.0</v>
      </c>
      <c r="D8806" s="1" t="s">
        <v>51</v>
      </c>
      <c r="E8806" s="1" t="s">
        <v>52</v>
      </c>
      <c r="G8806" s="1" t="s">
        <v>262</v>
      </c>
      <c r="H8806" s="1" t="s">
        <v>263</v>
      </c>
      <c r="I8806" s="1" t="s">
        <v>55</v>
      </c>
      <c r="J8806" s="1" t="s">
        <v>262</v>
      </c>
      <c r="K8806" s="1" t="s">
        <v>263</v>
      </c>
      <c r="L8806" s="1" t="s">
        <v>55</v>
      </c>
      <c r="M8806" s="1" t="s">
        <v>56</v>
      </c>
      <c r="N8806" s="1" t="s">
        <v>93</v>
      </c>
      <c r="O8806" s="1" t="s">
        <v>262</v>
      </c>
      <c r="P8806" s="1" t="s">
        <v>263</v>
      </c>
      <c r="Q8806" s="1" t="s">
        <v>55</v>
      </c>
      <c r="R8806" s="1" t="s">
        <v>56</v>
      </c>
      <c r="T8806" s="1" t="s">
        <v>8301</v>
      </c>
      <c r="U8806" s="1" t="s">
        <v>59</v>
      </c>
      <c r="X8806" s="1" t="s">
        <v>60</v>
      </c>
      <c r="Z8806" s="1" t="s">
        <v>60</v>
      </c>
      <c r="AD8806" s="1" t="s">
        <v>60</v>
      </c>
      <c r="AT8806" s="1" t="s">
        <v>556</v>
      </c>
      <c r="AU8806" s="1" t="s">
        <v>556</v>
      </c>
      <c r="AV8806" s="1" t="s">
        <v>266</v>
      </c>
      <c r="AX8806" s="3" t="str">
        <f t="array" ref="AX8806">TEXTJOIN(", ", TRUE, IF(X8806:AS8806="Y", X$1:AS$1, IF(X8806:AS8806&lt;&gt;"", X$1:AS$1 &amp; ": " &amp; X8806:AS8806, "")))
</f>
        <v>Heroin, Fentanyl, Ethanol</v>
      </c>
    </row>
    <row r="8807">
      <c r="A8807" s="2">
        <v>44030.0</v>
      </c>
      <c r="B8807" s="1" t="s">
        <v>50</v>
      </c>
      <c r="C8807" s="1">
        <v>43.0</v>
      </c>
      <c r="D8807" s="1" t="s">
        <v>76</v>
      </c>
      <c r="E8807" s="1" t="s">
        <v>63</v>
      </c>
      <c r="G8807" s="1" t="s">
        <v>510</v>
      </c>
      <c r="H8807" s="1" t="s">
        <v>103</v>
      </c>
      <c r="I8807" s="1" t="s">
        <v>55</v>
      </c>
      <c r="J8807" s="1" t="s">
        <v>731</v>
      </c>
      <c r="K8807" s="1" t="s">
        <v>103</v>
      </c>
      <c r="L8807" s="1" t="s">
        <v>55</v>
      </c>
      <c r="M8807" s="1" t="s">
        <v>177</v>
      </c>
      <c r="N8807" s="1" t="s">
        <v>93</v>
      </c>
      <c r="O8807" s="1" t="s">
        <v>731</v>
      </c>
      <c r="P8807" s="1" t="s">
        <v>103</v>
      </c>
      <c r="Q8807" s="1" t="s">
        <v>55</v>
      </c>
      <c r="R8807" s="1" t="s">
        <v>44</v>
      </c>
      <c r="T8807" s="1" t="s">
        <v>8302</v>
      </c>
      <c r="U8807" s="1" t="s">
        <v>59</v>
      </c>
      <c r="X8807" s="1" t="s">
        <v>60</v>
      </c>
      <c r="Y8807" s="1" t="s">
        <v>60</v>
      </c>
      <c r="Z8807" s="1" t="s">
        <v>60</v>
      </c>
      <c r="AR8807" s="1" t="s">
        <v>60</v>
      </c>
      <c r="AT8807" s="1" t="s">
        <v>512</v>
      </c>
      <c r="AU8807" s="1" t="s">
        <v>735</v>
      </c>
      <c r="AV8807" s="1" t="s">
        <v>736</v>
      </c>
      <c r="AX8807" s="3" t="str">
        <f t="array" ref="AX8807">TEXTJOIN(", ", TRUE, IF(X8807:AS8807="Y", X$1:AS$1, IF(X8807:AS8807&lt;&gt;"", X$1:AS$1 &amp; ": " &amp; X8807:AS8807, "")))
</f>
        <v>Heroin, Cocaine, Fentanyl, Any Opioid</v>
      </c>
    </row>
    <row r="8808">
      <c r="A8808" s="2">
        <v>43535.0</v>
      </c>
      <c r="B8808" s="1" t="s">
        <v>50</v>
      </c>
      <c r="C8808" s="1">
        <v>35.0</v>
      </c>
      <c r="D8808" s="1" t="s">
        <v>51</v>
      </c>
      <c r="E8808" s="1" t="s">
        <v>63</v>
      </c>
      <c r="G8808" s="1" t="s">
        <v>4984</v>
      </c>
      <c r="H8808" s="1" t="s">
        <v>65</v>
      </c>
      <c r="I8808" s="1" t="s">
        <v>55</v>
      </c>
      <c r="J8808" s="1" t="s">
        <v>4984</v>
      </c>
      <c r="K8808" s="1" t="s">
        <v>65</v>
      </c>
      <c r="L8808" s="1" t="s">
        <v>55</v>
      </c>
      <c r="M8808" s="1" t="s">
        <v>56</v>
      </c>
      <c r="N8808" s="1" t="s">
        <v>136</v>
      </c>
      <c r="O8808" s="1" t="s">
        <v>4984</v>
      </c>
      <c r="P8808" s="1" t="s">
        <v>65</v>
      </c>
      <c r="Q8808" s="1" t="s">
        <v>55</v>
      </c>
      <c r="R8808" s="1" t="s">
        <v>56</v>
      </c>
      <c r="T8808" s="1" t="s">
        <v>8303</v>
      </c>
      <c r="U8808" s="1" t="s">
        <v>59</v>
      </c>
      <c r="Z8808" s="1" t="s">
        <v>60</v>
      </c>
      <c r="AF8808" s="1" t="s">
        <v>60</v>
      </c>
      <c r="AR8808" s="1" t="s">
        <v>60</v>
      </c>
      <c r="AT8808" s="1" t="s">
        <v>4988</v>
      </c>
      <c r="AU8808" s="1" t="s">
        <v>4988</v>
      </c>
      <c r="AV8808" s="1" t="s">
        <v>4989</v>
      </c>
      <c r="AX8808" s="3" t="str">
        <f t="array" ref="AX8808">TEXTJOIN(", ", TRUE, IF(X8808:AS8808="Y", X$1:AS$1, IF(X8808:AS8808&lt;&gt;"", X$1:AS$1 &amp; ": " &amp; X8808:AS8808, "")))
</f>
        <v>Fentanyl, Benzodiazepine, Any Opioid</v>
      </c>
    </row>
    <row r="8809">
      <c r="A8809" s="2">
        <v>44092.0</v>
      </c>
      <c r="B8809" s="1" t="s">
        <v>50</v>
      </c>
      <c r="C8809" s="1">
        <v>36.0</v>
      </c>
      <c r="D8809" s="1" t="s">
        <v>76</v>
      </c>
      <c r="E8809" s="1" t="s">
        <v>63</v>
      </c>
      <c r="J8809" s="1" t="s">
        <v>103</v>
      </c>
      <c r="K8809" s="1" t="s">
        <v>103</v>
      </c>
      <c r="L8809" s="1" t="s">
        <v>55</v>
      </c>
      <c r="M8809" s="1" t="s">
        <v>404</v>
      </c>
      <c r="N8809" s="1" t="s">
        <v>93</v>
      </c>
      <c r="O8809" s="1" t="s">
        <v>103</v>
      </c>
      <c r="P8809" s="1" t="s">
        <v>103</v>
      </c>
      <c r="Q8809" s="1" t="s">
        <v>55</v>
      </c>
      <c r="R8809" s="1" t="s">
        <v>56</v>
      </c>
      <c r="T8809" s="1" t="s">
        <v>8304</v>
      </c>
      <c r="U8809" s="1" t="s">
        <v>59</v>
      </c>
      <c r="X8809" s="1" t="s">
        <v>60</v>
      </c>
      <c r="Z8809" s="1" t="s">
        <v>60</v>
      </c>
      <c r="AA8809" s="1" t="s">
        <v>60</v>
      </c>
      <c r="AQ8809" s="1" t="s">
        <v>60</v>
      </c>
      <c r="AR8809" s="1" t="s">
        <v>60</v>
      </c>
      <c r="AT8809" s="1" t="s">
        <v>62</v>
      </c>
      <c r="AU8809" s="1" t="s">
        <v>167</v>
      </c>
      <c r="AV8809" s="1" t="s">
        <v>168</v>
      </c>
      <c r="AX8809" s="3" t="str">
        <f t="array" ref="AX8809">TEXTJOIN(", ", TRUE, IF(X8809:AS8809="Y", X$1:AS$1, IF(X8809:AS8809&lt;&gt;"", X$1:AS$1 &amp; ": " &amp; X8809:AS8809, "")))
</f>
        <v>Heroin, Fentanyl, Fentanyl Analogue, Other Opioid, Any Opioid</v>
      </c>
    </row>
    <row r="8810">
      <c r="A8810" s="2">
        <v>43233.0</v>
      </c>
      <c r="B8810" s="1" t="s">
        <v>50</v>
      </c>
      <c r="C8810" s="1">
        <v>61.0</v>
      </c>
      <c r="D8810" s="1" t="s">
        <v>51</v>
      </c>
      <c r="E8810" s="1" t="s">
        <v>63</v>
      </c>
      <c r="G8810" s="1" t="s">
        <v>160</v>
      </c>
      <c r="H8810" s="1" t="s">
        <v>54</v>
      </c>
      <c r="I8810" s="1" t="s">
        <v>55</v>
      </c>
      <c r="J8810" s="1" t="s">
        <v>160</v>
      </c>
      <c r="K8810" s="1" t="s">
        <v>54</v>
      </c>
      <c r="M8810" s="1" t="s">
        <v>56</v>
      </c>
      <c r="N8810" s="1" t="s">
        <v>8305</v>
      </c>
      <c r="O8810" s="1" t="s">
        <v>160</v>
      </c>
      <c r="P8810" s="1" t="s">
        <v>54</v>
      </c>
      <c r="Q8810" s="1" t="s">
        <v>55</v>
      </c>
      <c r="R8810" s="1" t="s">
        <v>56</v>
      </c>
      <c r="T8810" s="1" t="s">
        <v>5094</v>
      </c>
      <c r="U8810" s="1" t="s">
        <v>59</v>
      </c>
      <c r="AD8810" s="1" t="s">
        <v>60</v>
      </c>
      <c r="AG8810" s="1" t="s">
        <v>60</v>
      </c>
      <c r="AR8810" s="1" t="s">
        <v>60</v>
      </c>
      <c r="AT8810" s="1" t="s">
        <v>163</v>
      </c>
      <c r="AU8810" s="1" t="s">
        <v>163</v>
      </c>
      <c r="AV8810" s="1" t="s">
        <v>164</v>
      </c>
      <c r="AX8810" s="3" t="str">
        <f t="array" ref="AX8810">TEXTJOIN(", ", TRUE, IF(X8810:AS8810="Y", X$1:AS$1, IF(X8810:AS8810&lt;&gt;"", X$1:AS$1 &amp; ": " &amp; X8810:AS8810, "")))
</f>
        <v>Ethanol, Methadone, Any Opioid</v>
      </c>
    </row>
    <row r="8811">
      <c r="A8811" s="4">
        <v>41623.0</v>
      </c>
      <c r="B8811" s="1" t="s">
        <v>50</v>
      </c>
      <c r="C8811" s="1">
        <v>34.0</v>
      </c>
      <c r="D8811" s="1" t="s">
        <v>51</v>
      </c>
      <c r="E8811" s="1" t="s">
        <v>63</v>
      </c>
      <c r="G8811" s="1" t="s">
        <v>262</v>
      </c>
      <c r="H8811" s="1" t="s">
        <v>263</v>
      </c>
      <c r="J8811" s="1" t="s">
        <v>262</v>
      </c>
      <c r="L8811" s="1" t="s">
        <v>55</v>
      </c>
      <c r="M8811" s="1" t="s">
        <v>56</v>
      </c>
      <c r="N8811" s="1" t="s">
        <v>136</v>
      </c>
      <c r="O8811" s="1" t="s">
        <v>262</v>
      </c>
      <c r="P8811" s="1" t="s">
        <v>263</v>
      </c>
      <c r="R8811" s="1" t="s">
        <v>56</v>
      </c>
      <c r="T8811" s="1" t="s">
        <v>8306</v>
      </c>
      <c r="U8811" s="1" t="s">
        <v>59</v>
      </c>
      <c r="X8811" s="1" t="s">
        <v>60</v>
      </c>
      <c r="AD8811" s="1" t="s">
        <v>60</v>
      </c>
      <c r="AG8811" s="1" t="s">
        <v>60</v>
      </c>
      <c r="AT8811" s="1" t="s">
        <v>556</v>
      </c>
      <c r="AU8811" s="1" t="s">
        <v>556</v>
      </c>
      <c r="AV8811" s="1" t="s">
        <v>266</v>
      </c>
      <c r="AX8811" s="3" t="str">
        <f t="array" ref="AX8811">TEXTJOIN(", ", TRUE, IF(X8811:AS8811="Y", X$1:AS$1, IF(X8811:AS8811&lt;&gt;"", X$1:AS$1 &amp; ": " &amp; X8811:AS8811, "")))
</f>
        <v>Heroin, Ethanol, Methadone</v>
      </c>
    </row>
    <row r="8812">
      <c r="A8812" s="4">
        <v>44517.0</v>
      </c>
      <c r="B8812" s="1" t="s">
        <v>50</v>
      </c>
      <c r="C8812" s="1">
        <v>50.0</v>
      </c>
      <c r="D8812" s="1" t="s">
        <v>51</v>
      </c>
      <c r="E8812" s="1" t="s">
        <v>63</v>
      </c>
      <c r="F8812" s="1" t="s">
        <v>267</v>
      </c>
      <c r="G8812" s="1" t="s">
        <v>91</v>
      </c>
      <c r="H8812" s="1" t="s">
        <v>91</v>
      </c>
      <c r="I8812" s="1" t="s">
        <v>55</v>
      </c>
      <c r="J8812" s="1" t="s">
        <v>185</v>
      </c>
      <c r="N8812" s="1" t="s">
        <v>136</v>
      </c>
      <c r="O8812" s="1" t="s">
        <v>185</v>
      </c>
      <c r="P8812" s="1" t="s">
        <v>91</v>
      </c>
      <c r="Q8812" s="1" t="s">
        <v>55</v>
      </c>
      <c r="R8812" s="1" t="s">
        <v>180</v>
      </c>
      <c r="T8812" s="1" t="s">
        <v>8307</v>
      </c>
      <c r="U8812" s="1" t="s">
        <v>59</v>
      </c>
      <c r="Z8812" s="1" t="s">
        <v>60</v>
      </c>
      <c r="AD8812" s="1" t="s">
        <v>60</v>
      </c>
      <c r="AR8812" s="1" t="s">
        <v>60</v>
      </c>
      <c r="AT8812" s="1" t="s">
        <v>110</v>
      </c>
      <c r="AU8812" s="1" t="s">
        <v>188</v>
      </c>
      <c r="AV8812" s="1" t="s">
        <v>189</v>
      </c>
      <c r="AX8812" s="3" t="str">
        <f t="array" ref="AX8812">TEXTJOIN(", ", TRUE, IF(X8812:AS8812="Y", X$1:AS$1, IF(X8812:AS8812&lt;&gt;"", X$1:AS$1 &amp; ": " &amp; X8812:AS8812, "")))
</f>
        <v>Fentanyl, Ethanol, Any Opioid</v>
      </c>
    </row>
    <row r="8813">
      <c r="A8813" s="2">
        <v>43374.0</v>
      </c>
      <c r="B8813" s="1" t="s">
        <v>50</v>
      </c>
      <c r="C8813" s="1">
        <v>22.0</v>
      </c>
      <c r="D8813" s="1" t="s">
        <v>51</v>
      </c>
      <c r="E8813" s="1" t="s">
        <v>63</v>
      </c>
      <c r="G8813" s="1" t="s">
        <v>474</v>
      </c>
      <c r="H8813" s="1" t="s">
        <v>91</v>
      </c>
      <c r="I8813" s="1" t="s">
        <v>55</v>
      </c>
      <c r="J8813" s="1" t="s">
        <v>185</v>
      </c>
      <c r="K8813" s="1" t="s">
        <v>91</v>
      </c>
      <c r="M8813" s="1" t="s">
        <v>333</v>
      </c>
      <c r="N8813" s="1" t="s">
        <v>136</v>
      </c>
      <c r="O8813" s="1" t="s">
        <v>185</v>
      </c>
      <c r="P8813" s="1" t="s">
        <v>91</v>
      </c>
      <c r="Q8813" s="1" t="s">
        <v>55</v>
      </c>
      <c r="R8813" s="1" t="s">
        <v>44</v>
      </c>
      <c r="T8813" s="1" t="s">
        <v>8308</v>
      </c>
      <c r="U8813" s="1" t="s">
        <v>59</v>
      </c>
      <c r="Y8813" s="1" t="s">
        <v>60</v>
      </c>
      <c r="AT8813" s="1" t="s">
        <v>477</v>
      </c>
      <c r="AU8813" s="1" t="s">
        <v>188</v>
      </c>
      <c r="AV8813" s="1" t="s">
        <v>189</v>
      </c>
      <c r="AX8813" s="3" t="str">
        <f t="array" ref="AX8813">TEXTJOIN(", ", TRUE, IF(X8813:AS8813="Y", X$1:AS$1, IF(X8813:AS8813&lt;&gt;"", X$1:AS$1 &amp; ": " &amp; X8813:AS8813, "")))
</f>
        <v>Cocaine</v>
      </c>
    </row>
    <row r="8814">
      <c r="A8814" s="4">
        <v>44128.0</v>
      </c>
      <c r="B8814" s="1" t="s">
        <v>50</v>
      </c>
      <c r="C8814" s="1">
        <v>30.0</v>
      </c>
      <c r="D8814" s="1" t="s">
        <v>51</v>
      </c>
      <c r="E8814" s="1" t="s">
        <v>63</v>
      </c>
      <c r="G8814" s="1" t="s">
        <v>255</v>
      </c>
      <c r="H8814" s="1" t="s">
        <v>103</v>
      </c>
      <c r="I8814" s="1" t="s">
        <v>55</v>
      </c>
      <c r="J8814" s="1" t="s">
        <v>300</v>
      </c>
      <c r="K8814" s="1" t="s">
        <v>299</v>
      </c>
      <c r="L8814" s="1" t="s">
        <v>55</v>
      </c>
      <c r="M8814" s="1" t="s">
        <v>333</v>
      </c>
      <c r="N8814" s="1" t="s">
        <v>93</v>
      </c>
      <c r="O8814" s="1" t="s">
        <v>300</v>
      </c>
      <c r="P8814" s="1" t="s">
        <v>299</v>
      </c>
      <c r="Q8814" s="1" t="s">
        <v>55</v>
      </c>
      <c r="R8814" s="1" t="s">
        <v>44</v>
      </c>
      <c r="T8814" s="1" t="s">
        <v>8309</v>
      </c>
      <c r="U8814" s="1" t="s">
        <v>59</v>
      </c>
      <c r="X8814" s="1" t="s">
        <v>60</v>
      </c>
      <c r="Y8814" s="1" t="s">
        <v>60</v>
      </c>
      <c r="Z8814" s="1" t="s">
        <v>60</v>
      </c>
      <c r="AD8814" s="1" t="s">
        <v>60</v>
      </c>
      <c r="AR8814" s="1" t="s">
        <v>60</v>
      </c>
      <c r="AT8814" s="1" t="s">
        <v>259</v>
      </c>
      <c r="AU8814" s="1" t="s">
        <v>304</v>
      </c>
      <c r="AV8814" s="1" t="s">
        <v>302</v>
      </c>
      <c r="AX8814" s="3" t="str">
        <f t="array" ref="AX8814">TEXTJOIN(", ", TRUE, IF(X8814:AS8814="Y", X$1:AS$1, IF(X8814:AS8814&lt;&gt;"", X$1:AS$1 &amp; ": " &amp; X8814:AS8814, "")))
</f>
        <v>Heroin, Cocaine, Fentanyl, Ethanol, Any Opioid</v>
      </c>
    </row>
    <row r="8815">
      <c r="A8815" s="2">
        <v>42042.0</v>
      </c>
      <c r="B8815" s="1" t="s">
        <v>86</v>
      </c>
      <c r="C8815" s="1">
        <v>49.0</v>
      </c>
      <c r="D8815" s="1" t="s">
        <v>51</v>
      </c>
      <c r="E8815" s="1" t="s">
        <v>63</v>
      </c>
      <c r="G8815" s="1" t="s">
        <v>185</v>
      </c>
      <c r="H8815" s="1" t="s">
        <v>91</v>
      </c>
      <c r="I8815" s="1" t="s">
        <v>55</v>
      </c>
      <c r="J8815" s="1" t="s">
        <v>185</v>
      </c>
      <c r="M8815" s="1" t="s">
        <v>56</v>
      </c>
      <c r="O8815" s="1" t="s">
        <v>185</v>
      </c>
      <c r="P8815" s="1" t="s">
        <v>91</v>
      </c>
      <c r="Q8815" s="1" t="s">
        <v>55</v>
      </c>
      <c r="R8815" s="1" t="s">
        <v>67</v>
      </c>
      <c r="T8815" s="1" t="s">
        <v>8310</v>
      </c>
      <c r="U8815" s="1" t="s">
        <v>59</v>
      </c>
      <c r="Y8815" s="1" t="s">
        <v>60</v>
      </c>
      <c r="Z8815" s="1" t="s">
        <v>60</v>
      </c>
      <c r="AF8815" s="1" t="s">
        <v>60</v>
      </c>
      <c r="AR8815" s="1" t="s">
        <v>60</v>
      </c>
      <c r="AT8815" s="1" t="s">
        <v>188</v>
      </c>
      <c r="AU8815" s="1" t="s">
        <v>188</v>
      </c>
      <c r="AV8815" s="1" t="s">
        <v>189</v>
      </c>
      <c r="AX8815" s="3" t="str">
        <f t="array" ref="AX8815">TEXTJOIN(", ", TRUE, IF(X8815:AS8815="Y", X$1:AS$1, IF(X8815:AS8815&lt;&gt;"", X$1:AS$1 &amp; ": " &amp; X8815:AS8815, "")))
</f>
        <v>Cocaine, Fentanyl, Benzodiazepine, Any Opioid</v>
      </c>
    </row>
    <row r="8816">
      <c r="A8816" s="4">
        <v>42735.0</v>
      </c>
      <c r="B8816" s="1" t="s">
        <v>50</v>
      </c>
      <c r="C8816" s="1">
        <v>27.0</v>
      </c>
      <c r="D8816" s="1" t="s">
        <v>76</v>
      </c>
      <c r="E8816" s="1" t="s">
        <v>63</v>
      </c>
      <c r="G8816" s="1" t="s">
        <v>226</v>
      </c>
      <c r="H8816" s="1" t="s">
        <v>103</v>
      </c>
      <c r="I8816" s="1" t="s">
        <v>55</v>
      </c>
      <c r="J8816" s="1" t="s">
        <v>8311</v>
      </c>
      <c r="N8816" s="1" t="s">
        <v>119</v>
      </c>
      <c r="O8816" s="1" t="s">
        <v>226</v>
      </c>
      <c r="R8816" s="1" t="s">
        <v>56</v>
      </c>
      <c r="T8816" s="1" t="s">
        <v>8312</v>
      </c>
      <c r="U8816" s="1" t="s">
        <v>59</v>
      </c>
      <c r="W8816" s="1" t="s">
        <v>60</v>
      </c>
      <c r="X8816" s="1" t="s">
        <v>60</v>
      </c>
      <c r="Y8816" s="1" t="s">
        <v>60</v>
      </c>
      <c r="Z8816" s="1" t="s">
        <v>60</v>
      </c>
      <c r="AF8816" s="1" t="s">
        <v>60</v>
      </c>
      <c r="AP8816" s="1" t="s">
        <v>60</v>
      </c>
      <c r="AR8816" s="1" t="s">
        <v>60</v>
      </c>
      <c r="AT8816" s="1" t="s">
        <v>228</v>
      </c>
      <c r="AU8816" s="1" t="s">
        <v>8313</v>
      </c>
      <c r="AV8816" s="1" t="s">
        <v>229</v>
      </c>
      <c r="AX8816" s="3" t="str">
        <f t="array" ref="AX8816">TEXTJOIN(", ", TRUE, IF(X8816:AS8816="Y", X$1:AS$1, IF(X8816:AS8816&lt;&gt;"", X$1:AS$1 &amp; ": " &amp; X8816:AS8816, "")))
</f>
        <v>Heroin, Cocaine, Fentanyl, Benzodiazepine, Heroin/Morph/Codeine, Any Opioid</v>
      </c>
    </row>
    <row r="8817">
      <c r="A8817" s="2">
        <v>42510.0</v>
      </c>
      <c r="B8817" s="1" t="s">
        <v>50</v>
      </c>
      <c r="C8817" s="1">
        <v>25.0</v>
      </c>
      <c r="D8817" s="1" t="s">
        <v>51</v>
      </c>
      <c r="E8817" s="1" t="s">
        <v>44</v>
      </c>
      <c r="G8817" s="1" t="s">
        <v>8314</v>
      </c>
      <c r="H8817" s="1" t="s">
        <v>1075</v>
      </c>
      <c r="I8817" s="1" t="s">
        <v>342</v>
      </c>
      <c r="J8817" s="1" t="s">
        <v>102</v>
      </c>
      <c r="M8817" s="1" t="s">
        <v>177</v>
      </c>
      <c r="N8817" s="1" t="s">
        <v>276</v>
      </c>
      <c r="O8817" s="1" t="s">
        <v>102</v>
      </c>
      <c r="R8817" s="1" t="s">
        <v>44</v>
      </c>
      <c r="S8817" s="1" t="s">
        <v>8315</v>
      </c>
      <c r="T8817" s="1" t="s">
        <v>8316</v>
      </c>
      <c r="U8817" s="1" t="s">
        <v>59</v>
      </c>
      <c r="X8817" s="1" t="s">
        <v>60</v>
      </c>
      <c r="Y8817" s="1" t="s">
        <v>60</v>
      </c>
      <c r="AD8817" s="1" t="s">
        <v>60</v>
      </c>
      <c r="AF8817" s="1" t="s">
        <v>60</v>
      </c>
      <c r="AP8817" s="1" t="s">
        <v>60</v>
      </c>
      <c r="AR8817" s="1" t="s">
        <v>60</v>
      </c>
      <c r="AT8817" s="1" t="s">
        <v>8317</v>
      </c>
      <c r="AU8817" s="1" t="s">
        <v>106</v>
      </c>
      <c r="AV8817" s="1" t="s">
        <v>107</v>
      </c>
      <c r="AX8817" s="3" t="str">
        <f t="array" ref="AX8817">TEXTJOIN(", ", TRUE, IF(X8817:AS8817="Y", X$1:AS$1, IF(X8817:AS8817&lt;&gt;"", X$1:AS$1 &amp; ": " &amp; X8817:AS8817, "")))
</f>
        <v>Heroin, Cocaine, Ethanol, Benzodiazepine, Heroin/Morph/Codeine, Any Opioid</v>
      </c>
    </row>
    <row r="8818">
      <c r="A8818" s="2">
        <v>41503.0</v>
      </c>
      <c r="B8818" s="1" t="s">
        <v>50</v>
      </c>
      <c r="C8818" s="1">
        <v>64.0</v>
      </c>
      <c r="D8818" s="1" t="s">
        <v>51</v>
      </c>
      <c r="E8818" s="1" t="s">
        <v>63</v>
      </c>
      <c r="G8818" s="1" t="s">
        <v>1478</v>
      </c>
      <c r="H8818" s="1" t="s">
        <v>91</v>
      </c>
      <c r="J8818" s="1" t="s">
        <v>1478</v>
      </c>
      <c r="L8818" s="1" t="s">
        <v>55</v>
      </c>
      <c r="M8818" s="1" t="s">
        <v>56</v>
      </c>
      <c r="N8818" s="1" t="s">
        <v>148</v>
      </c>
      <c r="O8818" s="1" t="s">
        <v>143</v>
      </c>
      <c r="P8818" s="1" t="s">
        <v>91</v>
      </c>
      <c r="R8818" s="1" t="s">
        <v>67</v>
      </c>
      <c r="T8818" s="1" t="s">
        <v>1532</v>
      </c>
      <c r="U8818" s="1" t="s">
        <v>59</v>
      </c>
      <c r="X8818" s="1" t="s">
        <v>60</v>
      </c>
      <c r="AD8818" s="1" t="s">
        <v>60</v>
      </c>
      <c r="AT8818" s="1" t="s">
        <v>1479</v>
      </c>
      <c r="AU8818" s="1" t="s">
        <v>1479</v>
      </c>
      <c r="AV8818" s="1" t="s">
        <v>146</v>
      </c>
      <c r="AX8818" s="3" t="str">
        <f t="array" ref="AX8818">TEXTJOIN(", ", TRUE, IF(X8818:AS8818="Y", X$1:AS$1, IF(X8818:AS8818&lt;&gt;"", X$1:AS$1 &amp; ": " &amp; X8818:AS8818, "")))
</f>
        <v>Heroin, Ethanol</v>
      </c>
    </row>
    <row r="8819">
      <c r="A8819" s="2">
        <v>42962.0</v>
      </c>
      <c r="B8819" s="1" t="s">
        <v>86</v>
      </c>
      <c r="C8819" s="1">
        <v>44.0</v>
      </c>
      <c r="D8819" s="1" t="s">
        <v>51</v>
      </c>
      <c r="E8819" s="1" t="s">
        <v>63</v>
      </c>
      <c r="G8819" s="1" t="s">
        <v>1402</v>
      </c>
      <c r="H8819" s="1" t="s">
        <v>121</v>
      </c>
      <c r="I8819" s="1" t="s">
        <v>55</v>
      </c>
      <c r="J8819" s="1" t="s">
        <v>1402</v>
      </c>
      <c r="K8819" s="1" t="s">
        <v>121</v>
      </c>
      <c r="L8819" s="1" t="s">
        <v>55</v>
      </c>
      <c r="M8819" s="1" t="s">
        <v>56</v>
      </c>
      <c r="N8819" s="1" t="s">
        <v>136</v>
      </c>
      <c r="O8819" s="1" t="s">
        <v>1402</v>
      </c>
      <c r="P8819" s="1" t="s">
        <v>121</v>
      </c>
      <c r="Q8819" s="1" t="s">
        <v>55</v>
      </c>
      <c r="R8819" s="1" t="s">
        <v>56</v>
      </c>
      <c r="T8819" s="1" t="s">
        <v>796</v>
      </c>
      <c r="U8819" s="1" t="s">
        <v>59</v>
      </c>
      <c r="Y8819" s="1" t="s">
        <v>60</v>
      </c>
      <c r="Z8819" s="1" t="s">
        <v>60</v>
      </c>
      <c r="AD8819" s="1" t="s">
        <v>60</v>
      </c>
      <c r="AT8819" s="1" t="s">
        <v>1404</v>
      </c>
      <c r="AU8819" s="1" t="s">
        <v>1404</v>
      </c>
      <c r="AV8819" s="1" t="s">
        <v>1405</v>
      </c>
      <c r="AX8819" s="3" t="str">
        <f t="array" ref="AX8819">TEXTJOIN(", ", TRUE, IF(X8819:AS8819="Y", X$1:AS$1, IF(X8819:AS8819&lt;&gt;"", X$1:AS$1 &amp; ": " &amp; X8819:AS8819, "")))
</f>
        <v>Cocaine, Fentanyl, Ethanol</v>
      </c>
    </row>
    <row r="8820">
      <c r="A8820" s="2">
        <v>41432.0</v>
      </c>
      <c r="B8820" s="1" t="s">
        <v>50</v>
      </c>
      <c r="C8820" s="1">
        <v>24.0</v>
      </c>
      <c r="D8820" s="1" t="s">
        <v>51</v>
      </c>
      <c r="E8820" s="1" t="s">
        <v>63</v>
      </c>
      <c r="G8820" s="1" t="s">
        <v>91</v>
      </c>
      <c r="H8820" s="1" t="s">
        <v>91</v>
      </c>
      <c r="J8820" s="1" t="s">
        <v>91</v>
      </c>
      <c r="L8820" s="1" t="s">
        <v>55</v>
      </c>
      <c r="M8820" s="1" t="s">
        <v>56</v>
      </c>
      <c r="N8820" s="1" t="s">
        <v>1528</v>
      </c>
      <c r="O8820" s="1" t="s">
        <v>91</v>
      </c>
      <c r="P8820" s="1" t="s">
        <v>91</v>
      </c>
      <c r="R8820" s="1" t="s">
        <v>56</v>
      </c>
      <c r="T8820" s="1" t="s">
        <v>881</v>
      </c>
      <c r="U8820" s="1" t="s">
        <v>59</v>
      </c>
      <c r="X8820" s="1" t="s">
        <v>60</v>
      </c>
      <c r="AT8820" s="1" t="s">
        <v>110</v>
      </c>
      <c r="AU8820" s="1" t="s">
        <v>110</v>
      </c>
      <c r="AV8820" s="1" t="s">
        <v>111</v>
      </c>
      <c r="AX8820" s="3" t="str">
        <f t="array" ref="AX8820">TEXTJOIN(", ", TRUE, IF(X8820:AS8820="Y", X$1:AS$1, IF(X8820:AS8820&lt;&gt;"", X$1:AS$1 &amp; ": " &amp; X8820:AS8820, "")))
</f>
        <v>Heroin</v>
      </c>
    </row>
    <row r="8821">
      <c r="A8821" s="2">
        <v>43137.0</v>
      </c>
      <c r="B8821" s="1" t="s">
        <v>50</v>
      </c>
      <c r="C8821" s="1">
        <v>39.0</v>
      </c>
      <c r="D8821" s="1" t="s">
        <v>51</v>
      </c>
      <c r="E8821" s="1" t="s">
        <v>63</v>
      </c>
      <c r="G8821" s="1" t="s">
        <v>1478</v>
      </c>
      <c r="H8821" s="1" t="s">
        <v>91</v>
      </c>
      <c r="I8821" s="1" t="s">
        <v>55</v>
      </c>
      <c r="J8821" s="1" t="s">
        <v>1478</v>
      </c>
      <c r="K8821" s="1" t="s">
        <v>91</v>
      </c>
      <c r="M8821" s="1" t="s">
        <v>56</v>
      </c>
      <c r="N8821" s="1" t="s">
        <v>119</v>
      </c>
      <c r="O8821" s="1" t="s">
        <v>143</v>
      </c>
      <c r="P8821" s="1" t="s">
        <v>91</v>
      </c>
      <c r="Q8821" s="1" t="s">
        <v>55</v>
      </c>
      <c r="R8821" s="1" t="s">
        <v>67</v>
      </c>
      <c r="T8821" s="1" t="s">
        <v>8318</v>
      </c>
      <c r="U8821" s="1" t="s">
        <v>59</v>
      </c>
      <c r="X8821" s="1" t="s">
        <v>60</v>
      </c>
      <c r="Y8821" s="1" t="s">
        <v>60</v>
      </c>
      <c r="AF8821" s="1" t="s">
        <v>60</v>
      </c>
      <c r="AP8821" s="1" t="s">
        <v>60</v>
      </c>
      <c r="AR8821" s="1" t="s">
        <v>60</v>
      </c>
      <c r="AT8821" s="1" t="s">
        <v>1479</v>
      </c>
      <c r="AU8821" s="1" t="s">
        <v>1479</v>
      </c>
      <c r="AV8821" s="1" t="s">
        <v>146</v>
      </c>
      <c r="AX8821" s="3" t="str">
        <f t="array" ref="AX8821">TEXTJOIN(", ", TRUE, IF(X8821:AS8821="Y", X$1:AS$1, IF(X8821:AS8821&lt;&gt;"", X$1:AS$1 &amp; ": " &amp; X8821:AS8821, "")))
</f>
        <v>Heroin, Cocaine, Benzodiazepine, Heroin/Morph/Codeine, Any Opioid</v>
      </c>
    </row>
    <row r="8822">
      <c r="A8822" s="2">
        <v>44017.0</v>
      </c>
      <c r="B8822" s="1" t="s">
        <v>50</v>
      </c>
      <c r="C8822" s="1">
        <v>40.0</v>
      </c>
      <c r="D8822" s="1" t="s">
        <v>51</v>
      </c>
      <c r="E8822" s="1" t="s">
        <v>63</v>
      </c>
      <c r="G8822" s="1" t="s">
        <v>536</v>
      </c>
      <c r="H8822" s="1" t="s">
        <v>299</v>
      </c>
      <c r="I8822" s="1" t="s">
        <v>55</v>
      </c>
      <c r="J8822" s="1" t="s">
        <v>536</v>
      </c>
      <c r="K8822" s="1" t="s">
        <v>299</v>
      </c>
      <c r="L8822" s="1" t="s">
        <v>55</v>
      </c>
      <c r="M8822" s="1" t="s">
        <v>56</v>
      </c>
      <c r="N8822" s="1" t="s">
        <v>136</v>
      </c>
      <c r="O8822" s="1" t="s">
        <v>536</v>
      </c>
      <c r="P8822" s="1" t="s">
        <v>299</v>
      </c>
      <c r="Q8822" s="1" t="s">
        <v>55</v>
      </c>
      <c r="R8822" s="1" t="s">
        <v>67</v>
      </c>
      <c r="T8822" s="1" t="s">
        <v>8319</v>
      </c>
      <c r="U8822" s="1" t="s">
        <v>59</v>
      </c>
      <c r="V8822" s="1" t="s">
        <v>258</v>
      </c>
      <c r="Y8822" s="1" t="s">
        <v>60</v>
      </c>
      <c r="Z8822" s="1" t="s">
        <v>60</v>
      </c>
      <c r="AG8822" s="1" t="s">
        <v>60</v>
      </c>
      <c r="AR8822" s="1" t="s">
        <v>60</v>
      </c>
      <c r="AT8822" s="1" t="s">
        <v>538</v>
      </c>
      <c r="AU8822" s="1" t="s">
        <v>538</v>
      </c>
      <c r="AV8822" s="1" t="s">
        <v>539</v>
      </c>
      <c r="AX8822" s="3" t="str">
        <f t="array" ref="AX8822">TEXTJOIN(", ", TRUE, IF(X8822:AS8822="Y", X$1:AS$1, IF(X8822:AS8822&lt;&gt;"", X$1:AS$1 &amp; ": " &amp; X8822:AS8822, "")))
</f>
        <v>Cocaine, Fentanyl, Methadone, Any Opioid</v>
      </c>
    </row>
    <row r="8823">
      <c r="A8823" s="2">
        <v>44403.0</v>
      </c>
      <c r="B8823" s="1" t="s">
        <v>50</v>
      </c>
      <c r="C8823" s="1">
        <v>45.0</v>
      </c>
      <c r="D8823" s="1" t="s">
        <v>51</v>
      </c>
      <c r="E8823" s="1" t="s">
        <v>63</v>
      </c>
      <c r="G8823" s="1" t="s">
        <v>271</v>
      </c>
      <c r="H8823" s="1" t="s">
        <v>91</v>
      </c>
      <c r="I8823" s="1" t="s">
        <v>55</v>
      </c>
      <c r="J8823" s="1" t="s">
        <v>271</v>
      </c>
      <c r="K8823" s="1" t="s">
        <v>91</v>
      </c>
      <c r="L8823" s="1" t="s">
        <v>55</v>
      </c>
      <c r="M8823" s="1" t="s">
        <v>56</v>
      </c>
      <c r="N8823" s="1" t="s">
        <v>66</v>
      </c>
      <c r="O8823" s="1" t="s">
        <v>91</v>
      </c>
      <c r="P8823" s="1" t="s">
        <v>91</v>
      </c>
      <c r="Q8823" s="1" t="s">
        <v>55</v>
      </c>
      <c r="R8823" s="1" t="s">
        <v>180</v>
      </c>
      <c r="T8823" s="1" t="s">
        <v>3539</v>
      </c>
      <c r="U8823" s="1" t="s">
        <v>59</v>
      </c>
      <c r="Y8823" s="1" t="s">
        <v>60</v>
      </c>
      <c r="Z8823" s="1" t="s">
        <v>60</v>
      </c>
      <c r="AM8823" s="1" t="s">
        <v>60</v>
      </c>
      <c r="AR8823" s="1" t="s">
        <v>60</v>
      </c>
      <c r="AT8823" s="1" t="s">
        <v>274</v>
      </c>
      <c r="AU8823" s="1" t="s">
        <v>274</v>
      </c>
      <c r="AV8823" s="1" t="s">
        <v>111</v>
      </c>
      <c r="AX8823" s="3" t="str">
        <f t="array" ref="AX8823">TEXTJOIN(", ", TRUE, IF(X8823:AS8823="Y", X$1:AS$1, IF(X8823:AS8823&lt;&gt;"", X$1:AS$1 &amp; ": " &amp; X8823:AS8823, "")))
</f>
        <v>Cocaine, Fentanyl, Xylazine, Any Opioid</v>
      </c>
    </row>
    <row r="8824">
      <c r="A8824" s="2">
        <v>44004.0</v>
      </c>
      <c r="B8824" s="1" t="s">
        <v>50</v>
      </c>
      <c r="C8824" s="1">
        <v>57.0</v>
      </c>
      <c r="D8824" s="1" t="s">
        <v>51</v>
      </c>
      <c r="E8824" s="1" t="s">
        <v>63</v>
      </c>
      <c r="F8824" s="1" t="s">
        <v>137</v>
      </c>
      <c r="G8824" s="1" t="s">
        <v>91</v>
      </c>
      <c r="H8824" s="1" t="s">
        <v>91</v>
      </c>
      <c r="I8824" s="1" t="s">
        <v>55</v>
      </c>
      <c r="J8824" s="1" t="s">
        <v>91</v>
      </c>
      <c r="K8824" s="1" t="s">
        <v>91</v>
      </c>
      <c r="L8824" s="1" t="s">
        <v>55</v>
      </c>
      <c r="M8824" s="1" t="s">
        <v>56</v>
      </c>
      <c r="N8824" s="1" t="s">
        <v>119</v>
      </c>
      <c r="O8824" s="1" t="s">
        <v>91</v>
      </c>
      <c r="P8824" s="1" t="s">
        <v>91</v>
      </c>
      <c r="Q8824" s="1" t="s">
        <v>55</v>
      </c>
      <c r="R8824" s="1" t="s">
        <v>56</v>
      </c>
      <c r="T8824" s="1" t="s">
        <v>8320</v>
      </c>
      <c r="U8824" s="1" t="s">
        <v>59</v>
      </c>
      <c r="V8824" s="1" t="s">
        <v>303</v>
      </c>
      <c r="Y8824" s="1" t="s">
        <v>60</v>
      </c>
      <c r="AQ8824" s="1" t="s">
        <v>60</v>
      </c>
      <c r="AR8824" s="1" t="s">
        <v>60</v>
      </c>
      <c r="AT8824" s="1" t="s">
        <v>110</v>
      </c>
      <c r="AU8824" s="1" t="s">
        <v>110</v>
      </c>
      <c r="AV8824" s="1" t="s">
        <v>111</v>
      </c>
      <c r="AX8824" s="3" t="str">
        <f t="array" ref="AX8824">TEXTJOIN(", ", TRUE, IF(X8824:AS8824="Y", X$1:AS$1, IF(X8824:AS8824&lt;&gt;"", X$1:AS$1 &amp; ": " &amp; X8824:AS8824, "")))
</f>
        <v>Cocaine, Other Opioid, Any Opioid</v>
      </c>
    </row>
    <row r="8825">
      <c r="A8825" s="2">
        <v>41899.0</v>
      </c>
      <c r="B8825" s="1" t="s">
        <v>50</v>
      </c>
      <c r="C8825" s="1">
        <v>55.0</v>
      </c>
      <c r="D8825" s="1" t="s">
        <v>76</v>
      </c>
      <c r="E8825" s="1" t="s">
        <v>63</v>
      </c>
      <c r="J8825" s="1" t="s">
        <v>98</v>
      </c>
      <c r="L8825" s="1" t="s">
        <v>55</v>
      </c>
      <c r="M8825" s="1" t="s">
        <v>193</v>
      </c>
      <c r="N8825" s="1" t="s">
        <v>276</v>
      </c>
      <c r="O8825" s="1" t="s">
        <v>98</v>
      </c>
      <c r="P8825" s="1" t="s">
        <v>54</v>
      </c>
      <c r="R8825" s="1" t="s">
        <v>44</v>
      </c>
      <c r="S8825" s="1" t="s">
        <v>1414</v>
      </c>
      <c r="T8825" s="1" t="s">
        <v>6841</v>
      </c>
      <c r="U8825" s="1" t="s">
        <v>59</v>
      </c>
      <c r="X8825" s="1" t="s">
        <v>60</v>
      </c>
      <c r="AF8825" s="1" t="s">
        <v>60</v>
      </c>
      <c r="AT8825" s="1" t="s">
        <v>62</v>
      </c>
      <c r="AU8825" s="1" t="s">
        <v>100</v>
      </c>
      <c r="AV8825" s="1" t="s">
        <v>101</v>
      </c>
      <c r="AX8825" s="3" t="str">
        <f t="array" ref="AX8825">TEXTJOIN(", ", TRUE, IF(X8825:AS8825="Y", X$1:AS$1, IF(X8825:AS8825&lt;&gt;"", X$1:AS$1 &amp; ": " &amp; X8825:AS8825, "")))
</f>
        <v>Heroin, Benzodiazepine</v>
      </c>
    </row>
    <row r="8826">
      <c r="A8826" s="2">
        <v>44238.0</v>
      </c>
      <c r="B8826" s="1" t="s">
        <v>50</v>
      </c>
      <c r="C8826" s="1">
        <v>42.0</v>
      </c>
      <c r="D8826" s="1" t="s">
        <v>76</v>
      </c>
      <c r="E8826" s="1" t="s">
        <v>63</v>
      </c>
      <c r="G8826" s="1" t="s">
        <v>5528</v>
      </c>
      <c r="H8826" s="1" t="s">
        <v>263</v>
      </c>
      <c r="I8826" s="1" t="s">
        <v>55</v>
      </c>
      <c r="J8826" s="1" t="s">
        <v>5528</v>
      </c>
      <c r="K8826" s="1" t="s">
        <v>263</v>
      </c>
      <c r="L8826" s="1" t="s">
        <v>55</v>
      </c>
      <c r="M8826" s="1" t="s">
        <v>56</v>
      </c>
      <c r="N8826" s="1" t="s">
        <v>66</v>
      </c>
      <c r="O8826" s="1" t="s">
        <v>5528</v>
      </c>
      <c r="P8826" s="1" t="s">
        <v>263</v>
      </c>
      <c r="Q8826" s="1" t="s">
        <v>55</v>
      </c>
      <c r="R8826" s="1" t="s">
        <v>56</v>
      </c>
      <c r="T8826" s="1" t="s">
        <v>8321</v>
      </c>
      <c r="U8826" s="1" t="s">
        <v>59</v>
      </c>
      <c r="Z8826" s="1" t="s">
        <v>60</v>
      </c>
      <c r="AI8826" s="1" t="s">
        <v>60</v>
      </c>
      <c r="AN8826" s="1" t="s">
        <v>60</v>
      </c>
      <c r="AR8826" s="1" t="s">
        <v>60</v>
      </c>
      <c r="AT8826" s="1" t="s">
        <v>5529</v>
      </c>
      <c r="AU8826" s="1" t="s">
        <v>5529</v>
      </c>
      <c r="AV8826" s="1" t="s">
        <v>5530</v>
      </c>
      <c r="AX8826" s="3" t="str">
        <f t="array" ref="AX8826">TEXTJOIN(", ", TRUE, IF(X8826:AS8826="Y", X$1:AS$1, IF(X8826:AS8826&lt;&gt;"", X$1:AS$1 &amp; ": " &amp; X8826:AS8826, "")))
</f>
        <v>Fentanyl, Amphet, Gabapentin, Any Opioid</v>
      </c>
    </row>
    <row r="8827">
      <c r="A8827" s="2">
        <v>43946.0</v>
      </c>
      <c r="B8827" s="1" t="s">
        <v>50</v>
      </c>
      <c r="C8827" s="1">
        <v>40.0</v>
      </c>
      <c r="D8827" s="1" t="s">
        <v>51</v>
      </c>
      <c r="E8827" s="1" t="s">
        <v>63</v>
      </c>
      <c r="G8827" s="1" t="s">
        <v>98</v>
      </c>
      <c r="H8827" s="1" t="s">
        <v>54</v>
      </c>
      <c r="I8827" s="1" t="s">
        <v>55</v>
      </c>
      <c r="J8827" s="1" t="s">
        <v>256</v>
      </c>
      <c r="K8827" s="1" t="s">
        <v>103</v>
      </c>
      <c r="L8827" s="1" t="s">
        <v>55</v>
      </c>
      <c r="M8827" s="1" t="s">
        <v>522</v>
      </c>
      <c r="N8827" s="1" t="s">
        <v>66</v>
      </c>
      <c r="O8827" s="1" t="s">
        <v>256</v>
      </c>
      <c r="P8827" s="1" t="s">
        <v>103</v>
      </c>
      <c r="Q8827" s="1" t="s">
        <v>55</v>
      </c>
      <c r="R8827" s="1" t="s">
        <v>67</v>
      </c>
      <c r="T8827" s="1" t="s">
        <v>8322</v>
      </c>
      <c r="U8827" s="1" t="s">
        <v>59</v>
      </c>
      <c r="Y8827" s="1" t="s">
        <v>60</v>
      </c>
      <c r="Z8827" s="1" t="s">
        <v>60</v>
      </c>
      <c r="AF8827" s="1" t="s">
        <v>60</v>
      </c>
      <c r="AM8827" s="1" t="s">
        <v>60</v>
      </c>
      <c r="AR8827" s="1" t="s">
        <v>60</v>
      </c>
      <c r="AT8827" s="1" t="s">
        <v>100</v>
      </c>
      <c r="AU8827" s="1" t="s">
        <v>282</v>
      </c>
      <c r="AV8827" s="1" t="s">
        <v>260</v>
      </c>
      <c r="AX8827" s="3" t="str">
        <f t="array" ref="AX8827">TEXTJOIN(", ", TRUE, IF(X8827:AS8827="Y", X$1:AS$1, IF(X8827:AS8827&lt;&gt;"", X$1:AS$1 &amp; ": " &amp; X8827:AS8827, "")))
</f>
        <v>Cocaine, Fentanyl, Benzodiazepine, Xylazine, Any Opioid</v>
      </c>
    </row>
    <row r="8828">
      <c r="A8828" s="2">
        <v>44285.0</v>
      </c>
      <c r="B8828" s="1" t="s">
        <v>50</v>
      </c>
      <c r="C8828" s="1">
        <v>29.0</v>
      </c>
      <c r="D8828" s="1" t="s">
        <v>51</v>
      </c>
      <c r="E8828" s="1" t="s">
        <v>63</v>
      </c>
      <c r="F8828" s="1" t="s">
        <v>267</v>
      </c>
      <c r="G8828" s="1" t="s">
        <v>103</v>
      </c>
      <c r="H8828" s="1" t="s">
        <v>103</v>
      </c>
      <c r="I8828" s="1" t="s">
        <v>55</v>
      </c>
      <c r="J8828" s="1" t="s">
        <v>103</v>
      </c>
      <c r="K8828" s="1" t="s">
        <v>103</v>
      </c>
      <c r="L8828" s="1" t="s">
        <v>55</v>
      </c>
      <c r="M8828" s="1" t="s">
        <v>5326</v>
      </c>
      <c r="N8828" s="1" t="s">
        <v>119</v>
      </c>
      <c r="O8828" s="1" t="s">
        <v>103</v>
      </c>
      <c r="P8828" s="1" t="s">
        <v>103</v>
      </c>
      <c r="Q8828" s="1" t="s">
        <v>55</v>
      </c>
      <c r="R8828" s="1" t="s">
        <v>44</v>
      </c>
      <c r="S8828" s="1" t="s">
        <v>8323</v>
      </c>
      <c r="T8828" s="1" t="s">
        <v>83</v>
      </c>
      <c r="U8828" s="1" t="s">
        <v>59</v>
      </c>
      <c r="Z8828" s="1" t="s">
        <v>60</v>
      </c>
      <c r="AR8828" s="1" t="s">
        <v>60</v>
      </c>
      <c r="AT8828" s="1" t="s">
        <v>167</v>
      </c>
      <c r="AU8828" s="1" t="s">
        <v>167</v>
      </c>
      <c r="AV8828" s="1" t="s">
        <v>168</v>
      </c>
      <c r="AX8828" s="3" t="str">
        <f t="array" ref="AX8828">TEXTJOIN(", ", TRUE, IF(X8828:AS8828="Y", X$1:AS$1, IF(X8828:AS8828&lt;&gt;"", X$1:AS$1 &amp; ": " &amp; X8828:AS8828, "")))
</f>
        <v>Fentanyl, Any Opioid</v>
      </c>
    </row>
    <row r="8829">
      <c r="A8829" s="2">
        <v>44435.0</v>
      </c>
      <c r="B8829" s="1" t="s">
        <v>50</v>
      </c>
      <c r="C8829" s="1">
        <v>31.0</v>
      </c>
      <c r="D8829" s="1" t="s">
        <v>51</v>
      </c>
      <c r="E8829" s="1" t="s">
        <v>63</v>
      </c>
      <c r="G8829" s="1" t="s">
        <v>488</v>
      </c>
      <c r="H8829" s="1" t="s">
        <v>91</v>
      </c>
      <c r="I8829" s="1" t="s">
        <v>55</v>
      </c>
      <c r="J8829" s="1" t="s">
        <v>488</v>
      </c>
      <c r="K8829" s="1" t="s">
        <v>91</v>
      </c>
      <c r="L8829" s="1" t="s">
        <v>55</v>
      </c>
      <c r="M8829" s="1" t="s">
        <v>56</v>
      </c>
      <c r="N8829" s="1" t="s">
        <v>93</v>
      </c>
      <c r="O8829" s="1" t="s">
        <v>488</v>
      </c>
      <c r="P8829" s="1" t="s">
        <v>91</v>
      </c>
      <c r="Q8829" s="1" t="s">
        <v>55</v>
      </c>
      <c r="R8829" s="1" t="s">
        <v>56</v>
      </c>
      <c r="T8829" s="1" t="s">
        <v>2025</v>
      </c>
      <c r="U8829" s="1" t="s">
        <v>59</v>
      </c>
      <c r="Z8829" s="1" t="s">
        <v>60</v>
      </c>
      <c r="AD8829" s="1" t="s">
        <v>60</v>
      </c>
      <c r="AR8829" s="1" t="s">
        <v>60</v>
      </c>
      <c r="AT8829" s="1" t="s">
        <v>492</v>
      </c>
      <c r="AU8829" s="1" t="s">
        <v>492</v>
      </c>
      <c r="AV8829" s="1" t="s">
        <v>493</v>
      </c>
      <c r="AX8829" s="3" t="str">
        <f t="array" ref="AX8829">TEXTJOIN(", ", TRUE, IF(X8829:AS8829="Y", X$1:AS$1, IF(X8829:AS8829&lt;&gt;"", X$1:AS$1 &amp; ": " &amp; X8829:AS8829, "")))
</f>
        <v>Fentanyl, Ethanol, Any Opioid</v>
      </c>
    </row>
    <row r="8830">
      <c r="A8830" s="2">
        <v>41290.0</v>
      </c>
      <c r="B8830" s="1" t="s">
        <v>50</v>
      </c>
      <c r="C8830" s="1">
        <v>20.0</v>
      </c>
      <c r="D8830" s="1" t="s">
        <v>76</v>
      </c>
      <c r="E8830" s="1" t="s">
        <v>63</v>
      </c>
      <c r="G8830" s="1" t="s">
        <v>484</v>
      </c>
      <c r="H8830" s="1" t="s">
        <v>103</v>
      </c>
      <c r="J8830" s="1" t="s">
        <v>484</v>
      </c>
      <c r="L8830" s="1" t="s">
        <v>55</v>
      </c>
      <c r="M8830" s="1" t="s">
        <v>44</v>
      </c>
      <c r="N8830" s="1" t="s">
        <v>113</v>
      </c>
      <c r="O8830" s="1" t="s">
        <v>116</v>
      </c>
      <c r="P8830" s="1" t="s">
        <v>103</v>
      </c>
      <c r="R8830" s="1" t="s">
        <v>67</v>
      </c>
      <c r="T8830" s="1" t="s">
        <v>232</v>
      </c>
      <c r="U8830" s="1" t="s">
        <v>59</v>
      </c>
      <c r="X8830" s="1" t="s">
        <v>60</v>
      </c>
      <c r="AD8830" s="1" t="s">
        <v>60</v>
      </c>
      <c r="AT8830" s="1" t="s">
        <v>682</v>
      </c>
      <c r="AU8830" s="1" t="s">
        <v>682</v>
      </c>
      <c r="AV8830" s="1" t="s">
        <v>139</v>
      </c>
      <c r="AX8830" s="3" t="str">
        <f t="array" ref="AX8830">TEXTJOIN(", ", TRUE, IF(X8830:AS8830="Y", X$1:AS$1, IF(X8830:AS8830&lt;&gt;"", X$1:AS$1 &amp; ": " &amp; X8830:AS8830, "")))
</f>
        <v>Heroin, Ethanol</v>
      </c>
    </row>
    <row r="8831">
      <c r="A8831" s="2">
        <v>44358.0</v>
      </c>
      <c r="B8831" s="1" t="s">
        <v>50</v>
      </c>
      <c r="C8831" s="1">
        <v>54.0</v>
      </c>
      <c r="D8831" s="1" t="s">
        <v>51</v>
      </c>
      <c r="E8831" s="1" t="s">
        <v>63</v>
      </c>
      <c r="G8831" s="1" t="s">
        <v>256</v>
      </c>
      <c r="H8831" s="1" t="s">
        <v>103</v>
      </c>
      <c r="I8831" s="1" t="s">
        <v>55</v>
      </c>
      <c r="J8831" s="1" t="s">
        <v>117</v>
      </c>
      <c r="M8831" s="1" t="s">
        <v>118</v>
      </c>
      <c r="N8831" s="1" t="s">
        <v>155</v>
      </c>
      <c r="O8831" s="1" t="s">
        <v>256</v>
      </c>
      <c r="P8831" s="1" t="s">
        <v>103</v>
      </c>
      <c r="Q8831" s="1" t="s">
        <v>55</v>
      </c>
      <c r="R8831" s="1" t="s">
        <v>56</v>
      </c>
      <c r="T8831" s="1" t="s">
        <v>8324</v>
      </c>
      <c r="U8831" s="1" t="s">
        <v>59</v>
      </c>
      <c r="Y8831" s="1" t="s">
        <v>60</v>
      </c>
      <c r="Z8831" s="1" t="s">
        <v>60</v>
      </c>
      <c r="AB8831" s="1" t="s">
        <v>60</v>
      </c>
      <c r="AD8831" s="1" t="s">
        <v>60</v>
      </c>
      <c r="AR8831" s="1" t="s">
        <v>60</v>
      </c>
      <c r="AS8831" s="1" t="s">
        <v>182</v>
      </c>
      <c r="AT8831" s="1" t="s">
        <v>282</v>
      </c>
      <c r="AV8831" s="1" t="s">
        <v>260</v>
      </c>
      <c r="AX8831" s="3" t="str">
        <f t="array" ref="AX8831">TEXTJOIN(", ", TRUE, IF(X8831:AS8831="Y", X$1:AS$1, IF(X8831:AS8831&lt;&gt;"", X$1:AS$1 &amp; ": " &amp; X8831:AS8831, "")))
</f>
        <v>Cocaine, Fentanyl, Oxycodone, Ethanol, Any Opioid, Other: Bupren</v>
      </c>
    </row>
    <row r="8832">
      <c r="A8832" s="2">
        <v>42819.0</v>
      </c>
      <c r="B8832" s="1" t="s">
        <v>86</v>
      </c>
      <c r="C8832" s="1">
        <v>43.0</v>
      </c>
      <c r="D8832" s="1" t="s">
        <v>76</v>
      </c>
      <c r="E8832" s="1" t="s">
        <v>63</v>
      </c>
      <c r="G8832" s="1" t="s">
        <v>8325</v>
      </c>
      <c r="H8832" s="1" t="s">
        <v>644</v>
      </c>
      <c r="I8832" s="1" t="s">
        <v>342</v>
      </c>
      <c r="J8832" s="1" t="s">
        <v>868</v>
      </c>
      <c r="K8832" s="1" t="s">
        <v>299</v>
      </c>
      <c r="L8832" s="1" t="s">
        <v>55</v>
      </c>
      <c r="M8832" s="1" t="s">
        <v>170</v>
      </c>
      <c r="N8832" s="1" t="s">
        <v>8326</v>
      </c>
      <c r="O8832" s="1" t="s">
        <v>256</v>
      </c>
      <c r="P8832" s="1" t="s">
        <v>103</v>
      </c>
      <c r="Q8832" s="1" t="s">
        <v>55</v>
      </c>
      <c r="R8832" s="1" t="s">
        <v>67</v>
      </c>
      <c r="T8832" s="1" t="s">
        <v>8327</v>
      </c>
      <c r="U8832" s="1" t="s">
        <v>59</v>
      </c>
      <c r="AD8832" s="1" t="s">
        <v>60</v>
      </c>
      <c r="AE8832" s="1" t="s">
        <v>60</v>
      </c>
      <c r="AT8832" s="1" t="s">
        <v>8328</v>
      </c>
      <c r="AU8832" s="1" t="s">
        <v>870</v>
      </c>
      <c r="AV8832" s="1" t="s">
        <v>260</v>
      </c>
      <c r="AX8832" s="3" t="str">
        <f t="array" ref="AX8832">TEXTJOIN(", ", TRUE, IF(X8832:AS8832="Y", X$1:AS$1, IF(X8832:AS8832&lt;&gt;"", X$1:AS$1 &amp; ": " &amp; X8832:AS8832, "")))
</f>
        <v>Ethanol, Hydrocodone</v>
      </c>
    </row>
    <row r="8833">
      <c r="A8833" s="2">
        <v>43986.0</v>
      </c>
      <c r="B8833" s="1" t="s">
        <v>50</v>
      </c>
      <c r="C8833" s="1">
        <v>39.0</v>
      </c>
      <c r="D8833" s="1" t="s">
        <v>51</v>
      </c>
      <c r="E8833" s="1" t="s">
        <v>63</v>
      </c>
      <c r="G8833" s="1" t="s">
        <v>3458</v>
      </c>
      <c r="H8833" s="1" t="s">
        <v>91</v>
      </c>
      <c r="I8833" s="1" t="s">
        <v>55</v>
      </c>
      <c r="J8833" s="1" t="s">
        <v>3458</v>
      </c>
      <c r="K8833" s="1" t="s">
        <v>91</v>
      </c>
      <c r="L8833" s="1" t="s">
        <v>55</v>
      </c>
      <c r="M8833" s="1" t="s">
        <v>56</v>
      </c>
      <c r="N8833" s="1" t="s">
        <v>93</v>
      </c>
      <c r="O8833" s="1" t="s">
        <v>3458</v>
      </c>
      <c r="P8833" s="1" t="s">
        <v>91</v>
      </c>
      <c r="Q8833" s="1" t="s">
        <v>55</v>
      </c>
      <c r="R8833" s="1" t="s">
        <v>56</v>
      </c>
      <c r="T8833" s="1" t="s">
        <v>8329</v>
      </c>
      <c r="U8833" s="1" t="s">
        <v>59</v>
      </c>
      <c r="Z8833" s="1" t="s">
        <v>60</v>
      </c>
      <c r="AJ8833" s="1" t="s">
        <v>60</v>
      </c>
      <c r="AM8833" s="1" t="s">
        <v>60</v>
      </c>
      <c r="AR8833" s="1" t="s">
        <v>60</v>
      </c>
      <c r="AT8833" s="1" t="s">
        <v>3460</v>
      </c>
      <c r="AU8833" s="1" t="s">
        <v>3460</v>
      </c>
      <c r="AV8833" s="1" t="s">
        <v>3461</v>
      </c>
      <c r="AX8833" s="3" t="str">
        <f t="array" ref="AX8833">TEXTJOIN(", ", TRUE, IF(X8833:AS8833="Y", X$1:AS$1, IF(X8833:AS8833&lt;&gt;"", X$1:AS$1 &amp; ": " &amp; X8833:AS8833, "")))
</f>
        <v>Fentanyl, Tramad, Xylazine, Any Opioid</v>
      </c>
    </row>
    <row r="8834">
      <c r="A8834" s="2">
        <v>43771.0</v>
      </c>
      <c r="B8834" s="1" t="s">
        <v>50</v>
      </c>
      <c r="C8834" s="1">
        <v>41.0</v>
      </c>
      <c r="D8834" s="1" t="s">
        <v>51</v>
      </c>
      <c r="E8834" s="1" t="s">
        <v>63</v>
      </c>
      <c r="G8834" s="1" t="s">
        <v>91</v>
      </c>
      <c r="H8834" s="1" t="s">
        <v>91</v>
      </c>
      <c r="I8834" s="1" t="s">
        <v>55</v>
      </c>
      <c r="J8834" s="1" t="s">
        <v>91</v>
      </c>
      <c r="K8834" s="1" t="s">
        <v>91</v>
      </c>
      <c r="L8834" s="1" t="s">
        <v>55</v>
      </c>
      <c r="M8834" s="1" t="s">
        <v>56</v>
      </c>
      <c r="N8834" s="1" t="s">
        <v>66</v>
      </c>
      <c r="O8834" s="1" t="s">
        <v>91</v>
      </c>
      <c r="P8834" s="1" t="s">
        <v>91</v>
      </c>
      <c r="Q8834" s="1" t="s">
        <v>55</v>
      </c>
      <c r="R8834" s="1" t="s">
        <v>67</v>
      </c>
      <c r="T8834" s="1" t="s">
        <v>8330</v>
      </c>
      <c r="U8834" s="1" t="s">
        <v>59</v>
      </c>
      <c r="Z8834" s="1" t="s">
        <v>60</v>
      </c>
      <c r="AD8834" s="1" t="s">
        <v>60</v>
      </c>
      <c r="AR8834" s="1" t="s">
        <v>60</v>
      </c>
      <c r="AT8834" s="1" t="s">
        <v>110</v>
      </c>
      <c r="AU8834" s="1" t="s">
        <v>110</v>
      </c>
      <c r="AV8834" s="1" t="s">
        <v>111</v>
      </c>
      <c r="AX8834" s="3" t="str">
        <f t="array" ref="AX8834">TEXTJOIN(", ", TRUE, IF(X8834:AS8834="Y", X$1:AS$1, IF(X8834:AS8834&lt;&gt;"", X$1:AS$1 &amp; ": " &amp; X8834:AS8834, "")))
</f>
        <v>Fentanyl, Ethanol, Any Opioid</v>
      </c>
    </row>
    <row r="8835">
      <c r="A8835" s="2">
        <v>44468.0</v>
      </c>
      <c r="B8835" s="1" t="s">
        <v>50</v>
      </c>
      <c r="C8835" s="1">
        <v>35.0</v>
      </c>
      <c r="D8835" s="1" t="s">
        <v>51</v>
      </c>
      <c r="E8835" s="1" t="s">
        <v>63</v>
      </c>
      <c r="G8835" s="1" t="s">
        <v>102</v>
      </c>
      <c r="H8835" s="1" t="s">
        <v>103</v>
      </c>
      <c r="I8835" s="1" t="s">
        <v>55</v>
      </c>
      <c r="J8835" s="1" t="s">
        <v>102</v>
      </c>
      <c r="K8835" s="1" t="s">
        <v>103</v>
      </c>
      <c r="L8835" s="1" t="s">
        <v>55</v>
      </c>
      <c r="M8835" s="1" t="s">
        <v>56</v>
      </c>
      <c r="N8835" s="1" t="s">
        <v>119</v>
      </c>
      <c r="O8835" s="1" t="s">
        <v>102</v>
      </c>
      <c r="P8835" s="1" t="s">
        <v>103</v>
      </c>
      <c r="Q8835" s="1" t="s">
        <v>55</v>
      </c>
      <c r="R8835" s="1" t="s">
        <v>180</v>
      </c>
      <c r="T8835" s="1" t="s">
        <v>3343</v>
      </c>
      <c r="U8835" s="1" t="s">
        <v>59</v>
      </c>
      <c r="Z8835" s="1" t="s">
        <v>60</v>
      </c>
      <c r="AN8835" s="1" t="s">
        <v>60</v>
      </c>
      <c r="AR8835" s="1" t="s">
        <v>60</v>
      </c>
      <c r="AT8835" s="1" t="s">
        <v>106</v>
      </c>
      <c r="AU8835" s="1" t="s">
        <v>106</v>
      </c>
      <c r="AV8835" s="1" t="s">
        <v>107</v>
      </c>
      <c r="AX8835" s="3" t="str">
        <f t="array" ref="AX8835">TEXTJOIN(", ", TRUE, IF(X8835:AS8835="Y", X$1:AS$1, IF(X8835:AS8835&lt;&gt;"", X$1:AS$1 &amp; ": " &amp; X8835:AS8835, "")))
</f>
        <v>Fentanyl, Gabapentin, Any Opioid</v>
      </c>
    </row>
    <row r="8836">
      <c r="A8836" s="4">
        <v>43404.0</v>
      </c>
      <c r="B8836" s="1" t="s">
        <v>50</v>
      </c>
      <c r="C8836" s="1">
        <v>38.0</v>
      </c>
      <c r="D8836" s="1" t="s">
        <v>51</v>
      </c>
      <c r="E8836" s="1" t="s">
        <v>63</v>
      </c>
      <c r="G8836" s="1" t="s">
        <v>65</v>
      </c>
      <c r="H8836" s="1" t="s">
        <v>65</v>
      </c>
      <c r="I8836" s="1" t="s">
        <v>55</v>
      </c>
      <c r="J8836" s="1" t="s">
        <v>65</v>
      </c>
      <c r="K8836" s="1" t="s">
        <v>65</v>
      </c>
      <c r="M8836" s="1" t="s">
        <v>56</v>
      </c>
      <c r="N8836" s="1" t="s">
        <v>8331</v>
      </c>
      <c r="O8836" s="1" t="s">
        <v>65</v>
      </c>
      <c r="P8836" s="1" t="s">
        <v>65</v>
      </c>
      <c r="Q8836" s="1" t="s">
        <v>55</v>
      </c>
      <c r="R8836" s="1" t="s">
        <v>67</v>
      </c>
      <c r="T8836" s="1" t="s">
        <v>5903</v>
      </c>
      <c r="U8836" s="1" t="s">
        <v>59</v>
      </c>
      <c r="V8836" s="1" t="s">
        <v>197</v>
      </c>
      <c r="AT8836" s="1" t="s">
        <v>410</v>
      </c>
      <c r="AU8836" s="1" t="s">
        <v>410</v>
      </c>
      <c r="AV8836" s="1" t="s">
        <v>150</v>
      </c>
      <c r="AX8836" s="3" t="str">
        <f t="array" ref="AX8836">TEXTJOIN(", ", TRUE, IF(X8836:AS8836="Y", X$1:AS$1, IF(X8836:AS8836&lt;&gt;"", X$1:AS$1 &amp; ": " &amp; X8836:AS8836, "")))
</f>
        <v/>
      </c>
    </row>
    <row r="8837">
      <c r="A8837" s="2">
        <v>43623.0</v>
      </c>
      <c r="B8837" s="1" t="s">
        <v>50</v>
      </c>
      <c r="C8837" s="1">
        <v>45.0</v>
      </c>
      <c r="D8837" s="1" t="s">
        <v>51</v>
      </c>
      <c r="E8837" s="1" t="s">
        <v>63</v>
      </c>
      <c r="G8837" s="1" t="s">
        <v>256</v>
      </c>
      <c r="H8837" s="1" t="s">
        <v>103</v>
      </c>
      <c r="I8837" s="1" t="s">
        <v>55</v>
      </c>
      <c r="J8837" s="1" t="s">
        <v>256</v>
      </c>
      <c r="K8837" s="1" t="s">
        <v>103</v>
      </c>
      <c r="L8837" s="1" t="s">
        <v>55</v>
      </c>
      <c r="M8837" s="1" t="s">
        <v>44</v>
      </c>
      <c r="N8837" s="1" t="s">
        <v>136</v>
      </c>
      <c r="O8837" s="1" t="s">
        <v>256</v>
      </c>
      <c r="P8837" s="1" t="s">
        <v>103</v>
      </c>
      <c r="Q8837" s="1" t="s">
        <v>55</v>
      </c>
      <c r="R8837" s="1" t="s">
        <v>56</v>
      </c>
      <c r="T8837" s="1" t="s">
        <v>8332</v>
      </c>
      <c r="U8837" s="1" t="s">
        <v>59</v>
      </c>
      <c r="X8837" s="1" t="s">
        <v>60</v>
      </c>
      <c r="Z8837" s="1" t="s">
        <v>60</v>
      </c>
      <c r="AF8837" s="1" t="s">
        <v>60</v>
      </c>
      <c r="AP8837" s="1" t="s">
        <v>60</v>
      </c>
      <c r="AR8837" s="1" t="s">
        <v>60</v>
      </c>
      <c r="AT8837" s="1" t="s">
        <v>282</v>
      </c>
      <c r="AU8837" s="1" t="s">
        <v>282</v>
      </c>
      <c r="AV8837" s="1" t="s">
        <v>260</v>
      </c>
      <c r="AX8837" s="3" t="str">
        <f t="array" ref="AX8837">TEXTJOIN(", ", TRUE, IF(X8837:AS8837="Y", X$1:AS$1, IF(X8837:AS8837&lt;&gt;"", X$1:AS$1 &amp; ": " &amp; X8837:AS8837, "")))
</f>
        <v>Heroin, Fentanyl, Benzodiazepine, Heroin/Morph/Codeine, Any Opioid</v>
      </c>
    </row>
    <row r="8838">
      <c r="A8838" s="2">
        <v>41397.0</v>
      </c>
      <c r="B8838" s="1" t="s">
        <v>50</v>
      </c>
      <c r="C8838" s="1">
        <v>45.0</v>
      </c>
      <c r="D8838" s="1" t="s">
        <v>51</v>
      </c>
      <c r="E8838" s="1" t="s">
        <v>63</v>
      </c>
      <c r="G8838" s="1" t="s">
        <v>256</v>
      </c>
      <c r="H8838" s="1" t="s">
        <v>103</v>
      </c>
      <c r="J8838" s="1" t="s">
        <v>256</v>
      </c>
      <c r="L8838" s="1" t="s">
        <v>55</v>
      </c>
      <c r="M8838" s="1" t="s">
        <v>56</v>
      </c>
      <c r="N8838" s="1" t="s">
        <v>136</v>
      </c>
      <c r="O8838" s="1" t="s">
        <v>256</v>
      </c>
      <c r="P8838" s="1" t="s">
        <v>103</v>
      </c>
      <c r="R8838" s="1" t="s">
        <v>67</v>
      </c>
      <c r="T8838" s="1" t="s">
        <v>729</v>
      </c>
      <c r="U8838" s="1" t="s">
        <v>59</v>
      </c>
      <c r="Y8838" s="1" t="s">
        <v>60</v>
      </c>
      <c r="AT8838" s="1" t="s">
        <v>282</v>
      </c>
      <c r="AU8838" s="1" t="s">
        <v>282</v>
      </c>
      <c r="AV8838" s="1" t="s">
        <v>260</v>
      </c>
      <c r="AX8838" s="3" t="str">
        <f t="array" ref="AX8838">TEXTJOIN(", ", TRUE, IF(X8838:AS8838="Y", X$1:AS$1, IF(X8838:AS8838&lt;&gt;"", X$1:AS$1 &amp; ": " &amp; X8838:AS8838, "")))
</f>
        <v>Cocaine</v>
      </c>
    </row>
    <row r="8839">
      <c r="A8839" s="2">
        <v>40995.0</v>
      </c>
      <c r="B8839" s="1" t="s">
        <v>50</v>
      </c>
      <c r="C8839" s="1">
        <v>57.0</v>
      </c>
      <c r="D8839" s="1" t="s">
        <v>51</v>
      </c>
      <c r="E8839" s="1" t="s">
        <v>63</v>
      </c>
      <c r="G8839" s="1" t="s">
        <v>65</v>
      </c>
      <c r="H8839" s="1" t="s">
        <v>65</v>
      </c>
      <c r="J8839" s="1" t="s">
        <v>65</v>
      </c>
      <c r="L8839" s="1" t="s">
        <v>55</v>
      </c>
      <c r="M8839" s="1" t="s">
        <v>56</v>
      </c>
      <c r="N8839" s="1" t="s">
        <v>104</v>
      </c>
      <c r="O8839" s="1" t="s">
        <v>65</v>
      </c>
      <c r="P8839" s="1" t="s">
        <v>65</v>
      </c>
      <c r="R8839" s="1" t="s">
        <v>56</v>
      </c>
      <c r="T8839" s="1" t="s">
        <v>232</v>
      </c>
      <c r="U8839" s="1" t="s">
        <v>59</v>
      </c>
      <c r="AD8839" s="1" t="s">
        <v>60</v>
      </c>
      <c r="AE8839" s="1" t="s">
        <v>60</v>
      </c>
      <c r="AF8839" s="1" t="s">
        <v>60</v>
      </c>
      <c r="AT8839" s="1" t="s">
        <v>410</v>
      </c>
      <c r="AU8839" s="1" t="s">
        <v>410</v>
      </c>
      <c r="AV8839" s="1" t="s">
        <v>150</v>
      </c>
      <c r="AX8839" s="3" t="str">
        <f t="array" ref="AX8839">TEXTJOIN(", ", TRUE, IF(X8839:AS8839="Y", X$1:AS$1, IF(X8839:AS8839&lt;&gt;"", X$1:AS$1 &amp; ": " &amp; X8839:AS8839, "")))
</f>
        <v>Ethanol, Hydrocodone, Benzodiazepine</v>
      </c>
    </row>
    <row r="8840">
      <c r="A8840" s="2">
        <v>43991.0</v>
      </c>
      <c r="B8840" s="1" t="s">
        <v>50</v>
      </c>
      <c r="C8840" s="1">
        <v>28.0</v>
      </c>
      <c r="D8840" s="1" t="s">
        <v>51</v>
      </c>
      <c r="E8840" s="1" t="s">
        <v>63</v>
      </c>
      <c r="F8840" s="1" t="s">
        <v>137</v>
      </c>
      <c r="G8840" s="1" t="s">
        <v>116</v>
      </c>
      <c r="H8840" s="1" t="s">
        <v>103</v>
      </c>
      <c r="I8840" s="1" t="s">
        <v>55</v>
      </c>
      <c r="J8840" s="1" t="s">
        <v>116</v>
      </c>
      <c r="K8840" s="1" t="s">
        <v>103</v>
      </c>
      <c r="L8840" s="1" t="s">
        <v>55</v>
      </c>
      <c r="M8840" s="1" t="s">
        <v>177</v>
      </c>
      <c r="N8840" s="1" t="s">
        <v>119</v>
      </c>
      <c r="O8840" s="1" t="s">
        <v>116</v>
      </c>
      <c r="P8840" s="1" t="s">
        <v>103</v>
      </c>
      <c r="Q8840" s="1" t="s">
        <v>55</v>
      </c>
      <c r="R8840" s="1" t="s">
        <v>44</v>
      </c>
      <c r="T8840" s="1" t="s">
        <v>2378</v>
      </c>
      <c r="U8840" s="1" t="s">
        <v>59</v>
      </c>
      <c r="Z8840" s="1" t="s">
        <v>60</v>
      </c>
      <c r="AJ8840" s="1" t="s">
        <v>60</v>
      </c>
      <c r="AR8840" s="1" t="s">
        <v>60</v>
      </c>
      <c r="AT8840" s="1" t="s">
        <v>122</v>
      </c>
      <c r="AU8840" s="1" t="s">
        <v>122</v>
      </c>
      <c r="AV8840" s="1" t="s">
        <v>139</v>
      </c>
      <c r="AX8840" s="3" t="str">
        <f t="array" ref="AX8840">TEXTJOIN(", ", TRUE, IF(X8840:AS8840="Y", X$1:AS$1, IF(X8840:AS8840&lt;&gt;"", X$1:AS$1 &amp; ": " &amp; X8840:AS8840, "")))
</f>
        <v>Fentanyl, Tramad, Any Opioid</v>
      </c>
    </row>
    <row r="8841">
      <c r="A8841" s="2">
        <v>42277.0</v>
      </c>
      <c r="B8841" s="1" t="s">
        <v>86</v>
      </c>
      <c r="C8841" s="1">
        <v>52.0</v>
      </c>
      <c r="D8841" s="1" t="s">
        <v>51</v>
      </c>
      <c r="E8841" s="1" t="s">
        <v>63</v>
      </c>
      <c r="G8841" s="1" t="s">
        <v>4465</v>
      </c>
      <c r="H8841" s="1" t="s">
        <v>338</v>
      </c>
      <c r="I8841" s="1" t="s">
        <v>342</v>
      </c>
      <c r="J8841" s="1" t="s">
        <v>256</v>
      </c>
      <c r="M8841" s="1" t="s">
        <v>401</v>
      </c>
      <c r="O8841" s="1" t="s">
        <v>256</v>
      </c>
      <c r="P8841" s="1" t="s">
        <v>103</v>
      </c>
      <c r="Q8841" s="1" t="s">
        <v>55</v>
      </c>
      <c r="R8841" s="1" t="s">
        <v>67</v>
      </c>
      <c r="T8841" s="1" t="s">
        <v>8333</v>
      </c>
      <c r="U8841" s="1" t="s">
        <v>59</v>
      </c>
      <c r="W8841" s="1" t="s">
        <v>60</v>
      </c>
      <c r="X8841" s="1" t="s">
        <v>60</v>
      </c>
      <c r="Z8841" s="1" t="s">
        <v>60</v>
      </c>
      <c r="AD8841" s="1" t="s">
        <v>60</v>
      </c>
      <c r="AF8841" s="1" t="s">
        <v>60</v>
      </c>
      <c r="AP8841" s="1" t="s">
        <v>60</v>
      </c>
      <c r="AR8841" s="1" t="s">
        <v>60</v>
      </c>
      <c r="AT8841" s="1" t="s">
        <v>4467</v>
      </c>
      <c r="AU8841" s="1" t="s">
        <v>282</v>
      </c>
      <c r="AV8841" s="1" t="s">
        <v>260</v>
      </c>
      <c r="AX8841" s="3" t="str">
        <f t="array" ref="AX8841">TEXTJOIN(", ", TRUE, IF(X8841:AS8841="Y", X$1:AS$1, IF(X8841:AS8841&lt;&gt;"", X$1:AS$1 &amp; ": " &amp; X8841:AS8841, "")))
</f>
        <v>Heroin, Fentanyl, Ethanol, Benzodiazepine, Heroin/Morph/Codeine, Any Opioid</v>
      </c>
    </row>
    <row r="8842">
      <c r="A8842" s="2">
        <v>43710.0</v>
      </c>
      <c r="B8842" s="1" t="s">
        <v>50</v>
      </c>
      <c r="C8842" s="1">
        <v>40.0</v>
      </c>
      <c r="D8842" s="1" t="s">
        <v>51</v>
      </c>
      <c r="E8842" s="1" t="s">
        <v>63</v>
      </c>
      <c r="F8842" s="1" t="s">
        <v>137</v>
      </c>
      <c r="G8842" s="1" t="s">
        <v>91</v>
      </c>
      <c r="H8842" s="1" t="s">
        <v>91</v>
      </c>
      <c r="I8842" s="1" t="s">
        <v>55</v>
      </c>
      <c r="J8842" s="1" t="s">
        <v>91</v>
      </c>
      <c r="K8842" s="1" t="s">
        <v>91</v>
      </c>
      <c r="L8842" s="1" t="s">
        <v>55</v>
      </c>
      <c r="M8842" s="1" t="s">
        <v>56</v>
      </c>
      <c r="N8842" s="1" t="s">
        <v>136</v>
      </c>
      <c r="O8842" s="1" t="s">
        <v>91</v>
      </c>
      <c r="P8842" s="1" t="s">
        <v>91</v>
      </c>
      <c r="Q8842" s="1" t="s">
        <v>55</v>
      </c>
      <c r="R8842" s="1" t="s">
        <v>56</v>
      </c>
      <c r="T8842" s="1" t="s">
        <v>1889</v>
      </c>
      <c r="U8842" s="1" t="s">
        <v>59</v>
      </c>
      <c r="Y8842" s="1" t="s">
        <v>60</v>
      </c>
      <c r="Z8842" s="1" t="s">
        <v>60</v>
      </c>
      <c r="AD8842" s="1" t="s">
        <v>60</v>
      </c>
      <c r="AR8842" s="1" t="s">
        <v>60</v>
      </c>
      <c r="AT8842" s="1" t="s">
        <v>110</v>
      </c>
      <c r="AU8842" s="1" t="s">
        <v>110</v>
      </c>
      <c r="AV8842" s="1" t="s">
        <v>111</v>
      </c>
      <c r="AX8842" s="3" t="str">
        <f t="array" ref="AX8842">TEXTJOIN(", ", TRUE, IF(X8842:AS8842="Y", X$1:AS$1, IF(X8842:AS8842&lt;&gt;"", X$1:AS$1 &amp; ": " &amp; X8842:AS8842, "")))
</f>
        <v>Cocaine, Fentanyl, Ethanol, Any Opioid</v>
      </c>
    </row>
    <row r="8843">
      <c r="A8843" s="2">
        <v>43988.0</v>
      </c>
      <c r="B8843" s="1" t="s">
        <v>50</v>
      </c>
      <c r="C8843" s="1">
        <v>39.0</v>
      </c>
      <c r="D8843" s="1" t="s">
        <v>51</v>
      </c>
      <c r="E8843" s="1" t="s">
        <v>63</v>
      </c>
      <c r="G8843" s="1" t="s">
        <v>318</v>
      </c>
      <c r="H8843" s="1" t="s">
        <v>125</v>
      </c>
      <c r="I8843" s="1" t="s">
        <v>55</v>
      </c>
      <c r="J8843" s="1" t="s">
        <v>1062</v>
      </c>
      <c r="L8843" s="1" t="s">
        <v>55</v>
      </c>
      <c r="M8843" s="1" t="s">
        <v>56</v>
      </c>
      <c r="O8843" s="1" t="s">
        <v>318</v>
      </c>
      <c r="P8843" s="1" t="s">
        <v>125</v>
      </c>
      <c r="Q8843" s="1" t="s">
        <v>55</v>
      </c>
      <c r="R8843" s="1" t="s">
        <v>44</v>
      </c>
      <c r="T8843" s="1" t="s">
        <v>5221</v>
      </c>
      <c r="U8843" s="1" t="s">
        <v>59</v>
      </c>
      <c r="Z8843" s="1" t="s">
        <v>60</v>
      </c>
      <c r="AD8843" s="1" t="s">
        <v>60</v>
      </c>
      <c r="AR8843" s="1" t="s">
        <v>60</v>
      </c>
      <c r="AT8843" s="1" t="s">
        <v>320</v>
      </c>
      <c r="AU8843" s="1" t="s">
        <v>1064</v>
      </c>
      <c r="AV8843" s="1" t="s">
        <v>321</v>
      </c>
      <c r="AX8843" s="3" t="str">
        <f t="array" ref="AX8843">TEXTJOIN(", ", TRUE, IF(X8843:AS8843="Y", X$1:AS$1, IF(X8843:AS8843&lt;&gt;"", X$1:AS$1 &amp; ": " &amp; X8843:AS8843, "")))
</f>
        <v>Fentanyl, Ethanol, Any Opioid</v>
      </c>
    </row>
    <row r="8844">
      <c r="A8844" s="2">
        <v>44456.0</v>
      </c>
      <c r="B8844" s="1" t="s">
        <v>50</v>
      </c>
      <c r="C8844" s="1">
        <v>39.0</v>
      </c>
      <c r="D8844" s="1" t="s">
        <v>51</v>
      </c>
      <c r="E8844" s="1" t="s">
        <v>63</v>
      </c>
      <c r="G8844" s="1" t="s">
        <v>1871</v>
      </c>
      <c r="H8844" s="1" t="s">
        <v>54</v>
      </c>
      <c r="I8844" s="1" t="s">
        <v>55</v>
      </c>
      <c r="J8844" s="1" t="s">
        <v>420</v>
      </c>
      <c r="K8844" s="1" t="s">
        <v>54</v>
      </c>
      <c r="L8844" s="1" t="s">
        <v>55</v>
      </c>
      <c r="M8844" s="1" t="s">
        <v>333</v>
      </c>
      <c r="N8844" s="1" t="s">
        <v>155</v>
      </c>
      <c r="O8844" s="1" t="s">
        <v>420</v>
      </c>
      <c r="P8844" s="1" t="s">
        <v>54</v>
      </c>
      <c r="Q8844" s="1" t="s">
        <v>55</v>
      </c>
      <c r="R8844" s="1" t="s">
        <v>44</v>
      </c>
      <c r="S8844" s="1" t="s">
        <v>1159</v>
      </c>
      <c r="T8844" s="1" t="s">
        <v>8334</v>
      </c>
      <c r="U8844" s="1" t="s">
        <v>59</v>
      </c>
      <c r="Y8844" s="1" t="s">
        <v>60</v>
      </c>
      <c r="Z8844" s="1" t="s">
        <v>60</v>
      </c>
      <c r="AF8844" s="1" t="s">
        <v>60</v>
      </c>
      <c r="AR8844" s="1" t="s">
        <v>60</v>
      </c>
      <c r="AT8844" s="1" t="s">
        <v>1873</v>
      </c>
      <c r="AU8844" s="1" t="s">
        <v>422</v>
      </c>
      <c r="AV8844" s="1" t="s">
        <v>3180</v>
      </c>
      <c r="AX8844" s="3" t="str">
        <f t="array" ref="AX8844">TEXTJOIN(", ", TRUE, IF(X8844:AS8844="Y", X$1:AS$1, IF(X8844:AS8844&lt;&gt;"", X$1:AS$1 &amp; ": " &amp; X8844:AS8844, "")))
</f>
        <v>Cocaine, Fentanyl, Benzodiazepine, Any Opioid</v>
      </c>
    </row>
    <row r="8845">
      <c r="A8845" s="2">
        <v>42709.0</v>
      </c>
      <c r="B8845" s="1" t="s">
        <v>50</v>
      </c>
      <c r="C8845" s="1">
        <v>34.0</v>
      </c>
      <c r="D8845" s="1" t="s">
        <v>76</v>
      </c>
      <c r="E8845" s="1" t="s">
        <v>63</v>
      </c>
      <c r="F8845" s="1" t="s">
        <v>137</v>
      </c>
      <c r="G8845" s="1" t="s">
        <v>488</v>
      </c>
      <c r="H8845" s="1" t="s">
        <v>91</v>
      </c>
      <c r="I8845" s="1" t="s">
        <v>55</v>
      </c>
      <c r="J8845" s="1" t="s">
        <v>488</v>
      </c>
      <c r="M8845" s="1" t="s">
        <v>56</v>
      </c>
      <c r="N8845" s="1" t="s">
        <v>136</v>
      </c>
      <c r="O8845" s="1" t="s">
        <v>488</v>
      </c>
      <c r="R8845" s="1" t="s">
        <v>56</v>
      </c>
      <c r="T8845" s="1" t="s">
        <v>83</v>
      </c>
      <c r="U8845" s="1" t="s">
        <v>59</v>
      </c>
      <c r="Z8845" s="1" t="s">
        <v>60</v>
      </c>
      <c r="AR8845" s="1" t="s">
        <v>60</v>
      </c>
      <c r="AT8845" s="1" t="s">
        <v>492</v>
      </c>
      <c r="AU8845" s="1" t="s">
        <v>492</v>
      </c>
      <c r="AV8845" s="1" t="s">
        <v>493</v>
      </c>
      <c r="AX8845" s="3" t="str">
        <f t="array" ref="AX8845">TEXTJOIN(", ", TRUE, IF(X8845:AS8845="Y", X$1:AS$1, IF(X8845:AS8845&lt;&gt;"", X$1:AS$1 &amp; ": " &amp; X8845:AS8845, "")))
</f>
        <v>Fentanyl, Any Opioid</v>
      </c>
    </row>
    <row r="8846">
      <c r="A8846" s="4">
        <v>42731.0</v>
      </c>
      <c r="B8846" s="1" t="s">
        <v>50</v>
      </c>
      <c r="C8846" s="1">
        <v>37.0</v>
      </c>
      <c r="D8846" s="1" t="s">
        <v>51</v>
      </c>
      <c r="E8846" s="1" t="s">
        <v>63</v>
      </c>
      <c r="G8846" s="1" t="s">
        <v>91</v>
      </c>
      <c r="H8846" s="1" t="s">
        <v>91</v>
      </c>
      <c r="I8846" s="1" t="s">
        <v>55</v>
      </c>
      <c r="J8846" s="1" t="s">
        <v>91</v>
      </c>
      <c r="M8846" s="1" t="s">
        <v>56</v>
      </c>
      <c r="N8846" s="1" t="s">
        <v>66</v>
      </c>
      <c r="O8846" s="1" t="s">
        <v>91</v>
      </c>
      <c r="R8846" s="1" t="s">
        <v>56</v>
      </c>
      <c r="T8846" s="1" t="s">
        <v>109</v>
      </c>
      <c r="U8846" s="1" t="s">
        <v>59</v>
      </c>
      <c r="Y8846" s="1" t="s">
        <v>60</v>
      </c>
      <c r="AT8846" s="1" t="s">
        <v>110</v>
      </c>
      <c r="AU8846" s="1" t="s">
        <v>110</v>
      </c>
      <c r="AV8846" s="1" t="s">
        <v>111</v>
      </c>
      <c r="AX8846" s="3" t="str">
        <f t="array" ref="AX8846">TEXTJOIN(", ", TRUE, IF(X8846:AS8846="Y", X$1:AS$1, IF(X8846:AS8846&lt;&gt;"", X$1:AS$1 &amp; ": " &amp; X8846:AS8846, "")))
</f>
        <v>Cocaine</v>
      </c>
    </row>
    <row r="8847">
      <c r="A8847" s="2">
        <v>42912.0</v>
      </c>
      <c r="B8847" s="1" t="s">
        <v>86</v>
      </c>
      <c r="C8847" s="1">
        <v>37.0</v>
      </c>
      <c r="D8847" s="1" t="s">
        <v>51</v>
      </c>
      <c r="E8847" s="1" t="s">
        <v>63</v>
      </c>
      <c r="J8847" s="1" t="s">
        <v>262</v>
      </c>
      <c r="K8847" s="1" t="s">
        <v>263</v>
      </c>
      <c r="L8847" s="1" t="s">
        <v>55</v>
      </c>
      <c r="N8847" s="1" t="s">
        <v>119</v>
      </c>
      <c r="O8847" s="1" t="s">
        <v>262</v>
      </c>
      <c r="P8847" s="1" t="s">
        <v>263</v>
      </c>
      <c r="Q8847" s="1" t="s">
        <v>55</v>
      </c>
      <c r="R8847" s="1" t="s">
        <v>44</v>
      </c>
      <c r="S8847" s="1" t="s">
        <v>92</v>
      </c>
      <c r="T8847" s="1" t="s">
        <v>8335</v>
      </c>
      <c r="U8847" s="1" t="s">
        <v>59</v>
      </c>
      <c r="Z8847" s="1" t="s">
        <v>60</v>
      </c>
      <c r="AA8847" s="1" t="s">
        <v>60</v>
      </c>
      <c r="AS8847" s="1" t="s">
        <v>8280</v>
      </c>
      <c r="AT8847" s="1" t="s">
        <v>62</v>
      </c>
      <c r="AU8847" s="1" t="s">
        <v>556</v>
      </c>
      <c r="AV8847" s="1" t="s">
        <v>266</v>
      </c>
      <c r="AX8847" s="3" t="str">
        <f t="array" ref="AX8847">TEXTJOIN(", ", TRUE, IF(X8847:AS8847="Y", X$1:AS$1, IF(X8847:AS8847&lt;&gt;"", X$1:AS$1 &amp; ": " &amp; X8847:AS8847, "")))
</f>
        <v>Fentanyl, Fentanyl Analogue, Other: U47700</v>
      </c>
    </row>
    <row r="8848">
      <c r="A8848" s="2">
        <v>41675.0</v>
      </c>
      <c r="B8848" s="1" t="s">
        <v>50</v>
      </c>
      <c r="C8848" s="1">
        <v>34.0</v>
      </c>
      <c r="D8848" s="1" t="s">
        <v>76</v>
      </c>
      <c r="E8848" s="1" t="s">
        <v>63</v>
      </c>
      <c r="G8848" s="1" t="s">
        <v>238</v>
      </c>
      <c r="J8848" s="1" t="s">
        <v>238</v>
      </c>
      <c r="L8848" s="1" t="s">
        <v>55</v>
      </c>
      <c r="M8848" s="1" t="s">
        <v>56</v>
      </c>
      <c r="N8848" s="1" t="s">
        <v>136</v>
      </c>
      <c r="O8848" s="1" t="s">
        <v>238</v>
      </c>
      <c r="R8848" s="1" t="s">
        <v>56</v>
      </c>
      <c r="T8848" s="1" t="s">
        <v>8336</v>
      </c>
      <c r="U8848" s="1" t="s">
        <v>59</v>
      </c>
      <c r="X8848" s="1" t="s">
        <v>60</v>
      </c>
      <c r="Y8848" s="1" t="s">
        <v>60</v>
      </c>
      <c r="AD8848" s="1" t="s">
        <v>60</v>
      </c>
      <c r="AF8848" s="1" t="s">
        <v>60</v>
      </c>
      <c r="AT8848" s="1" t="s">
        <v>567</v>
      </c>
      <c r="AU8848" s="1" t="s">
        <v>567</v>
      </c>
      <c r="AV8848" s="1" t="s">
        <v>241</v>
      </c>
      <c r="AX8848" s="3" t="str">
        <f t="array" ref="AX8848">TEXTJOIN(", ", TRUE, IF(X8848:AS8848="Y", X$1:AS$1, IF(X8848:AS8848&lt;&gt;"", X$1:AS$1 &amp; ": " &amp; X8848:AS8848, "")))
</f>
        <v>Heroin, Cocaine, Ethanol, Benzodiazepine</v>
      </c>
    </row>
    <row r="8849">
      <c r="A8849" s="2">
        <v>43269.0</v>
      </c>
      <c r="B8849" s="1" t="s">
        <v>50</v>
      </c>
      <c r="C8849" s="1">
        <v>43.0</v>
      </c>
      <c r="D8849" s="1" t="s">
        <v>51</v>
      </c>
      <c r="E8849" s="1" t="s">
        <v>63</v>
      </c>
      <c r="G8849" s="1" t="s">
        <v>53</v>
      </c>
      <c r="H8849" s="1" t="s">
        <v>54</v>
      </c>
      <c r="I8849" s="1" t="s">
        <v>55</v>
      </c>
      <c r="J8849" s="1" t="s">
        <v>53</v>
      </c>
      <c r="K8849" s="1" t="s">
        <v>54</v>
      </c>
      <c r="M8849" s="1" t="s">
        <v>56</v>
      </c>
      <c r="N8849" s="1" t="s">
        <v>119</v>
      </c>
      <c r="O8849" s="1" t="s">
        <v>53</v>
      </c>
      <c r="P8849" s="1" t="s">
        <v>54</v>
      </c>
      <c r="Q8849" s="1" t="s">
        <v>55</v>
      </c>
      <c r="R8849" s="1" t="s">
        <v>56</v>
      </c>
      <c r="T8849" s="1" t="s">
        <v>8337</v>
      </c>
      <c r="U8849" s="1" t="s">
        <v>59</v>
      </c>
      <c r="Y8849" s="1" t="s">
        <v>60</v>
      </c>
      <c r="Z8849" s="1" t="s">
        <v>60</v>
      </c>
      <c r="AF8849" s="1" t="s">
        <v>60</v>
      </c>
      <c r="AH8849" s="1" t="s">
        <v>60</v>
      </c>
      <c r="AR8849" s="1" t="s">
        <v>60</v>
      </c>
      <c r="AT8849" s="1" t="s">
        <v>61</v>
      </c>
      <c r="AU8849" s="1" t="s">
        <v>61</v>
      </c>
      <c r="AV8849" s="1" t="s">
        <v>294</v>
      </c>
      <c r="AX8849" s="3" t="str">
        <f t="array" ref="AX8849">TEXTJOIN(", ", TRUE, IF(X8849:AS8849="Y", X$1:AS$1, IF(X8849:AS8849&lt;&gt;"", X$1:AS$1 &amp; ": " &amp; X8849:AS8849, "")))
</f>
        <v>Cocaine, Fentanyl, Benzodiazepine, Meth/Amphetamine, Any Opioid</v>
      </c>
    </row>
    <row r="8850">
      <c r="A8850" s="2">
        <v>42392.0</v>
      </c>
      <c r="B8850" s="1" t="s">
        <v>50</v>
      </c>
      <c r="C8850" s="1">
        <v>43.0</v>
      </c>
      <c r="D8850" s="1" t="s">
        <v>51</v>
      </c>
      <c r="E8850" s="1" t="s">
        <v>63</v>
      </c>
      <c r="G8850" s="1" t="s">
        <v>116</v>
      </c>
      <c r="I8850" s="1" t="s">
        <v>55</v>
      </c>
      <c r="J8850" s="1" t="s">
        <v>536</v>
      </c>
      <c r="M8850" s="1" t="s">
        <v>44</v>
      </c>
      <c r="N8850" s="1" t="s">
        <v>136</v>
      </c>
      <c r="O8850" s="1" t="s">
        <v>536</v>
      </c>
      <c r="R8850" s="1" t="s">
        <v>67</v>
      </c>
      <c r="T8850" s="1" t="s">
        <v>151</v>
      </c>
      <c r="U8850" s="1" t="s">
        <v>59</v>
      </c>
      <c r="Y8850" s="1" t="s">
        <v>60</v>
      </c>
      <c r="Z8850" s="1" t="s">
        <v>60</v>
      </c>
      <c r="AR8850" s="1" t="s">
        <v>60</v>
      </c>
      <c r="AT8850" s="1" t="s">
        <v>122</v>
      </c>
      <c r="AU8850" s="1" t="s">
        <v>538</v>
      </c>
      <c r="AV8850" s="1" t="s">
        <v>539</v>
      </c>
      <c r="AX8850" s="3" t="str">
        <f t="array" ref="AX8850">TEXTJOIN(", ", TRUE, IF(X8850:AS8850="Y", X$1:AS$1, IF(X8850:AS8850&lt;&gt;"", X$1:AS$1 &amp; ": " &amp; X8850:AS8850, "")))
</f>
        <v>Cocaine, Fentanyl, Any Opioid</v>
      </c>
    </row>
    <row r="8851">
      <c r="A8851" s="2">
        <v>41144.0</v>
      </c>
      <c r="B8851" s="1" t="s">
        <v>50</v>
      </c>
      <c r="C8851" s="1">
        <v>26.0</v>
      </c>
      <c r="D8851" s="1" t="s">
        <v>76</v>
      </c>
      <c r="E8851" s="1" t="s">
        <v>63</v>
      </c>
      <c r="F8851" s="1" t="s">
        <v>137</v>
      </c>
      <c r="J8851" s="1" t="s">
        <v>160</v>
      </c>
      <c r="L8851" s="1" t="s">
        <v>55</v>
      </c>
      <c r="M8851" s="1" t="s">
        <v>177</v>
      </c>
      <c r="N8851" s="1" t="s">
        <v>8338</v>
      </c>
      <c r="O8851" s="1" t="s">
        <v>160</v>
      </c>
      <c r="P8851" s="1" t="s">
        <v>54</v>
      </c>
      <c r="R8851" s="1" t="s">
        <v>44</v>
      </c>
      <c r="S8851" s="1" t="s">
        <v>8339</v>
      </c>
      <c r="T8851" s="1" t="s">
        <v>232</v>
      </c>
      <c r="U8851" s="1" t="s">
        <v>59</v>
      </c>
      <c r="X8851" s="1" t="s">
        <v>60</v>
      </c>
      <c r="Y8851" s="1" t="s">
        <v>60</v>
      </c>
      <c r="AT8851" s="1" t="s">
        <v>62</v>
      </c>
      <c r="AU8851" s="1" t="s">
        <v>163</v>
      </c>
      <c r="AV8851" s="1" t="s">
        <v>164</v>
      </c>
      <c r="AX8851" s="3" t="str">
        <f t="array" ref="AX8851">TEXTJOIN(", ", TRUE, IF(X8851:AS8851="Y", X$1:AS$1, IF(X8851:AS8851&lt;&gt;"", X$1:AS$1 &amp; ": " &amp; X8851:AS8851, "")))
</f>
        <v>Heroin, Cocaine</v>
      </c>
    </row>
    <row r="8852">
      <c r="A8852" s="2">
        <v>44417.0</v>
      </c>
      <c r="B8852" s="1" t="s">
        <v>50</v>
      </c>
      <c r="C8852" s="1">
        <v>44.0</v>
      </c>
      <c r="D8852" s="1" t="s">
        <v>51</v>
      </c>
      <c r="E8852" s="1" t="s">
        <v>63</v>
      </c>
      <c r="G8852" s="1" t="s">
        <v>64</v>
      </c>
      <c r="H8852" s="1" t="s">
        <v>65</v>
      </c>
      <c r="I8852" s="1" t="s">
        <v>55</v>
      </c>
      <c r="J8852" s="1" t="s">
        <v>64</v>
      </c>
      <c r="K8852" s="1" t="s">
        <v>65</v>
      </c>
      <c r="L8852" s="1" t="s">
        <v>55</v>
      </c>
      <c r="M8852" s="1" t="s">
        <v>56</v>
      </c>
      <c r="N8852" s="1" t="s">
        <v>136</v>
      </c>
      <c r="O8852" s="1" t="s">
        <v>64</v>
      </c>
      <c r="P8852" s="1" t="s">
        <v>65</v>
      </c>
      <c r="Q8852" s="1" t="s">
        <v>55</v>
      </c>
      <c r="R8852" s="1" t="s">
        <v>56</v>
      </c>
      <c r="T8852" s="1" t="s">
        <v>600</v>
      </c>
      <c r="U8852" s="1" t="s">
        <v>59</v>
      </c>
      <c r="Z8852" s="1" t="s">
        <v>60</v>
      </c>
      <c r="AM8852" s="1" t="s">
        <v>60</v>
      </c>
      <c r="AR8852" s="1" t="s">
        <v>60</v>
      </c>
      <c r="AT8852" s="1" t="s">
        <v>69</v>
      </c>
      <c r="AU8852" s="1" t="s">
        <v>69</v>
      </c>
      <c r="AV8852" s="1" t="s">
        <v>70</v>
      </c>
      <c r="AX8852" s="3" t="str">
        <f t="array" ref="AX8852">TEXTJOIN(", ", TRUE, IF(X8852:AS8852="Y", X$1:AS$1, IF(X8852:AS8852&lt;&gt;"", X$1:AS$1 &amp; ": " &amp; X8852:AS8852, "")))
</f>
        <v>Fentanyl, Xylazine, Any Opioid</v>
      </c>
    </row>
    <row r="8853">
      <c r="A8853" s="2">
        <v>43178.0</v>
      </c>
      <c r="B8853" s="1" t="s">
        <v>50</v>
      </c>
      <c r="C8853" s="1">
        <v>63.0</v>
      </c>
      <c r="D8853" s="1" t="s">
        <v>76</v>
      </c>
      <c r="E8853" s="1" t="s">
        <v>63</v>
      </c>
      <c r="G8853" s="1" t="s">
        <v>568</v>
      </c>
      <c r="H8853" s="1" t="s">
        <v>121</v>
      </c>
      <c r="I8853" s="1" t="s">
        <v>55</v>
      </c>
      <c r="J8853" s="1" t="s">
        <v>568</v>
      </c>
      <c r="K8853" s="1" t="s">
        <v>121</v>
      </c>
      <c r="M8853" s="1" t="s">
        <v>56</v>
      </c>
      <c r="N8853" s="1" t="s">
        <v>912</v>
      </c>
      <c r="O8853" s="1" t="s">
        <v>568</v>
      </c>
      <c r="P8853" s="1" t="s">
        <v>121</v>
      </c>
      <c r="Q8853" s="1" t="s">
        <v>55</v>
      </c>
      <c r="R8853" s="1" t="s">
        <v>56</v>
      </c>
      <c r="T8853" s="1" t="s">
        <v>8340</v>
      </c>
      <c r="U8853" s="1" t="s">
        <v>59</v>
      </c>
      <c r="AD8853" s="1" t="s">
        <v>60</v>
      </c>
      <c r="AF8853" s="1" t="s">
        <v>60</v>
      </c>
      <c r="AT8853" s="1" t="s">
        <v>570</v>
      </c>
      <c r="AU8853" s="1" t="s">
        <v>570</v>
      </c>
      <c r="AV8853" s="1" t="s">
        <v>1661</v>
      </c>
      <c r="AX8853" s="3" t="str">
        <f t="array" ref="AX8853">TEXTJOIN(", ", TRUE, IF(X8853:AS8853="Y", X$1:AS$1, IF(X8853:AS8853&lt;&gt;"", X$1:AS$1 &amp; ": " &amp; X8853:AS8853, "")))
</f>
        <v>Ethanol, Benzodiazepine</v>
      </c>
    </row>
    <row r="8854">
      <c r="A8854" s="2">
        <v>44000.0</v>
      </c>
      <c r="B8854" s="1" t="s">
        <v>50</v>
      </c>
      <c r="C8854" s="1">
        <v>63.0</v>
      </c>
      <c r="D8854" s="1" t="s">
        <v>76</v>
      </c>
      <c r="E8854" s="1" t="s">
        <v>63</v>
      </c>
      <c r="G8854" s="1" t="s">
        <v>82</v>
      </c>
      <c r="H8854" s="1" t="s">
        <v>54</v>
      </c>
      <c r="I8854" s="1" t="s">
        <v>55</v>
      </c>
      <c r="J8854" s="1" t="s">
        <v>82</v>
      </c>
      <c r="K8854" s="1" t="s">
        <v>54</v>
      </c>
      <c r="L8854" s="1" t="s">
        <v>55</v>
      </c>
      <c r="M8854" s="1" t="s">
        <v>56</v>
      </c>
      <c r="N8854" s="1" t="s">
        <v>6335</v>
      </c>
      <c r="O8854" s="1" t="s">
        <v>82</v>
      </c>
      <c r="P8854" s="1" t="s">
        <v>54</v>
      </c>
      <c r="Q8854" s="1" t="s">
        <v>55</v>
      </c>
      <c r="R8854" s="1" t="s">
        <v>56</v>
      </c>
      <c r="T8854" s="1" t="s">
        <v>8341</v>
      </c>
      <c r="U8854" s="1" t="s">
        <v>59</v>
      </c>
      <c r="V8854" s="1" t="s">
        <v>286</v>
      </c>
      <c r="AJ8854" s="1" t="s">
        <v>60</v>
      </c>
      <c r="AQ8854" s="1" t="s">
        <v>60</v>
      </c>
      <c r="AR8854" s="1" t="s">
        <v>60</v>
      </c>
      <c r="AT8854" s="1" t="s">
        <v>329</v>
      </c>
      <c r="AU8854" s="1" t="s">
        <v>329</v>
      </c>
      <c r="AV8854" s="1" t="s">
        <v>85</v>
      </c>
      <c r="AX8854" s="3" t="str">
        <f t="array" ref="AX8854">TEXTJOIN(", ", TRUE, IF(X8854:AS8854="Y", X$1:AS$1, IF(X8854:AS8854&lt;&gt;"", X$1:AS$1 &amp; ": " &amp; X8854:AS8854, "")))
</f>
        <v>Tramad, Other Opioid, Any Opioid</v>
      </c>
    </row>
    <row r="8855">
      <c r="A8855" s="2">
        <v>42584.0</v>
      </c>
      <c r="B8855" s="1" t="s">
        <v>50</v>
      </c>
      <c r="C8855" s="1">
        <v>44.0</v>
      </c>
      <c r="D8855" s="1" t="s">
        <v>51</v>
      </c>
      <c r="E8855" s="1" t="s">
        <v>63</v>
      </c>
      <c r="F8855" s="1" t="s">
        <v>137</v>
      </c>
      <c r="G8855" s="1" t="s">
        <v>91</v>
      </c>
      <c r="H8855" s="1" t="s">
        <v>91</v>
      </c>
      <c r="I8855" s="1" t="s">
        <v>55</v>
      </c>
      <c r="J8855" s="1" t="s">
        <v>91</v>
      </c>
      <c r="M8855" s="1" t="s">
        <v>56</v>
      </c>
      <c r="N8855" s="1" t="s">
        <v>276</v>
      </c>
      <c r="O8855" s="1" t="s">
        <v>91</v>
      </c>
      <c r="R8855" s="1" t="s">
        <v>56</v>
      </c>
      <c r="T8855" s="1" t="s">
        <v>8342</v>
      </c>
      <c r="U8855" s="1" t="s">
        <v>59</v>
      </c>
      <c r="W8855" s="1" t="s">
        <v>60</v>
      </c>
      <c r="X8855" s="1" t="s">
        <v>60</v>
      </c>
      <c r="AP8855" s="1" t="s">
        <v>60</v>
      </c>
      <c r="AR8855" s="1" t="s">
        <v>60</v>
      </c>
      <c r="AS8855" s="1" t="s">
        <v>581</v>
      </c>
      <c r="AT8855" s="1" t="s">
        <v>110</v>
      </c>
      <c r="AU8855" s="1" t="s">
        <v>110</v>
      </c>
      <c r="AV8855" s="1" t="s">
        <v>111</v>
      </c>
      <c r="AX8855" s="3" t="str">
        <f t="array" ref="AX8855">TEXTJOIN(", ", TRUE, IF(X8855:AS8855="Y", X$1:AS$1, IF(X8855:AS8855&lt;&gt;"", X$1:AS$1 &amp; ": " &amp; X8855:AS8855, "")))
</f>
        <v>Heroin, Heroin/Morph/Codeine, Any Opioid, Other: BUPREN</v>
      </c>
    </row>
    <row r="8856">
      <c r="A8856" s="2">
        <v>43073.0</v>
      </c>
      <c r="B8856" s="1" t="s">
        <v>86</v>
      </c>
      <c r="C8856" s="1">
        <v>37.0</v>
      </c>
      <c r="D8856" s="1" t="s">
        <v>51</v>
      </c>
      <c r="E8856" s="1" t="s">
        <v>63</v>
      </c>
      <c r="G8856" s="1" t="s">
        <v>98</v>
      </c>
      <c r="H8856" s="1" t="s">
        <v>54</v>
      </c>
      <c r="I8856" s="1" t="s">
        <v>55</v>
      </c>
      <c r="M8856" s="1" t="s">
        <v>118</v>
      </c>
      <c r="O8856" s="1" t="s">
        <v>98</v>
      </c>
      <c r="P8856" s="1" t="s">
        <v>54</v>
      </c>
      <c r="Q8856" s="1" t="s">
        <v>55</v>
      </c>
      <c r="R8856" s="1" t="s">
        <v>67</v>
      </c>
      <c r="T8856" s="1" t="s">
        <v>8343</v>
      </c>
      <c r="U8856" s="1" t="s">
        <v>516</v>
      </c>
      <c r="AF8856" s="1" t="s">
        <v>60</v>
      </c>
      <c r="AG8856" s="1" t="s">
        <v>60</v>
      </c>
      <c r="AT8856" s="1" t="s">
        <v>100</v>
      </c>
      <c r="AU8856" s="1" t="s">
        <v>62</v>
      </c>
      <c r="AV8856" s="1" t="s">
        <v>101</v>
      </c>
      <c r="AX8856" s="3" t="str">
        <f t="array" ref="AX8856">TEXTJOIN(", ", TRUE, IF(X8856:AS8856="Y", X$1:AS$1, IF(X8856:AS8856&lt;&gt;"", X$1:AS$1 &amp; ": " &amp; X8856:AS8856, "")))
</f>
        <v>Benzodiazepine, Methadone</v>
      </c>
    </row>
    <row r="8857">
      <c r="A8857" s="2">
        <v>41824.0</v>
      </c>
      <c r="B8857" s="1" t="s">
        <v>50</v>
      </c>
      <c r="C8857" s="1">
        <v>28.0</v>
      </c>
      <c r="D8857" s="1" t="s">
        <v>51</v>
      </c>
      <c r="E8857" s="1" t="s">
        <v>63</v>
      </c>
      <c r="G8857" s="1" t="s">
        <v>102</v>
      </c>
      <c r="J8857" s="1" t="s">
        <v>102</v>
      </c>
      <c r="L8857" s="1" t="s">
        <v>55</v>
      </c>
      <c r="M8857" s="1" t="s">
        <v>56</v>
      </c>
      <c r="N8857" s="1" t="s">
        <v>66</v>
      </c>
      <c r="O8857" s="1" t="s">
        <v>102</v>
      </c>
      <c r="P8857" s="1" t="s">
        <v>103</v>
      </c>
      <c r="R8857" s="1" t="s">
        <v>56</v>
      </c>
      <c r="T8857" s="1" t="s">
        <v>8344</v>
      </c>
      <c r="U8857" s="1" t="s">
        <v>59</v>
      </c>
      <c r="X8857" s="1" t="s">
        <v>60</v>
      </c>
      <c r="Y8857" s="1" t="s">
        <v>60</v>
      </c>
      <c r="AF8857" s="1" t="s">
        <v>60</v>
      </c>
      <c r="AT8857" s="1" t="s">
        <v>106</v>
      </c>
      <c r="AU8857" s="1" t="s">
        <v>106</v>
      </c>
      <c r="AV8857" s="1" t="s">
        <v>107</v>
      </c>
      <c r="AX8857" s="3" t="str">
        <f t="array" ref="AX8857">TEXTJOIN(", ", TRUE, IF(X8857:AS8857="Y", X$1:AS$1, IF(X8857:AS8857&lt;&gt;"", X$1:AS$1 &amp; ": " &amp; X8857:AS8857, "")))
</f>
        <v>Heroin, Cocaine, Benzodiazepine</v>
      </c>
    </row>
    <row r="8858">
      <c r="A8858" s="2">
        <v>42011.0</v>
      </c>
      <c r="B8858" s="1" t="s">
        <v>86</v>
      </c>
      <c r="C8858" s="1">
        <v>39.0</v>
      </c>
      <c r="D8858" s="1" t="s">
        <v>51</v>
      </c>
      <c r="E8858" s="1" t="s">
        <v>52</v>
      </c>
      <c r="G8858" s="1" t="s">
        <v>256</v>
      </c>
      <c r="H8858" s="1" t="s">
        <v>103</v>
      </c>
      <c r="I8858" s="1" t="s">
        <v>55</v>
      </c>
      <c r="J8858" s="1" t="s">
        <v>256</v>
      </c>
      <c r="M8858" s="1" t="s">
        <v>56</v>
      </c>
      <c r="O8858" s="1" t="s">
        <v>256</v>
      </c>
      <c r="P8858" s="1" t="s">
        <v>103</v>
      </c>
      <c r="Q8858" s="1" t="s">
        <v>55</v>
      </c>
      <c r="R8858" s="1" t="s">
        <v>56</v>
      </c>
      <c r="T8858" s="1" t="s">
        <v>3707</v>
      </c>
      <c r="U8858" s="1" t="s">
        <v>59</v>
      </c>
      <c r="W8858" s="1" t="s">
        <v>60</v>
      </c>
      <c r="X8858" s="1" t="s">
        <v>60</v>
      </c>
      <c r="Y8858" s="1" t="s">
        <v>60</v>
      </c>
      <c r="AD8858" s="1" t="s">
        <v>60</v>
      </c>
      <c r="AP8858" s="1" t="s">
        <v>60</v>
      </c>
      <c r="AR8858" s="1" t="s">
        <v>60</v>
      </c>
      <c r="AT8858" s="1" t="s">
        <v>282</v>
      </c>
      <c r="AU8858" s="1" t="s">
        <v>282</v>
      </c>
      <c r="AV8858" s="1" t="s">
        <v>260</v>
      </c>
      <c r="AX8858" s="3" t="str">
        <f t="array" ref="AX8858">TEXTJOIN(", ", TRUE, IF(X8858:AS8858="Y", X$1:AS$1, IF(X8858:AS8858&lt;&gt;"", X$1:AS$1 &amp; ": " &amp; X8858:AS8858, "")))
</f>
        <v>Heroin, Cocaine, Ethanol, Heroin/Morph/Codeine, Any Opioid</v>
      </c>
    </row>
    <row r="8859">
      <c r="A8859" s="2">
        <v>42257.0</v>
      </c>
      <c r="B8859" s="1" t="s">
        <v>86</v>
      </c>
      <c r="C8859" s="1">
        <v>28.0</v>
      </c>
      <c r="D8859" s="1" t="s">
        <v>51</v>
      </c>
      <c r="E8859" s="1" t="s">
        <v>63</v>
      </c>
      <c r="G8859" s="1" t="s">
        <v>846</v>
      </c>
      <c r="H8859" s="1" t="s">
        <v>121</v>
      </c>
      <c r="I8859" s="1" t="s">
        <v>55</v>
      </c>
      <c r="J8859" s="1" t="s">
        <v>846</v>
      </c>
      <c r="M8859" s="1" t="s">
        <v>193</v>
      </c>
      <c r="O8859" s="1" t="s">
        <v>91</v>
      </c>
      <c r="P8859" s="1" t="s">
        <v>91</v>
      </c>
      <c r="Q8859" s="1" t="s">
        <v>55</v>
      </c>
      <c r="R8859" s="1" t="s">
        <v>67</v>
      </c>
      <c r="T8859" s="1" t="s">
        <v>105</v>
      </c>
      <c r="U8859" s="1" t="s">
        <v>59</v>
      </c>
      <c r="AB8859" s="1" t="s">
        <v>60</v>
      </c>
      <c r="AR8859" s="1" t="s">
        <v>60</v>
      </c>
      <c r="AT8859" s="1" t="s">
        <v>847</v>
      </c>
      <c r="AU8859" s="1" t="s">
        <v>847</v>
      </c>
      <c r="AV8859" s="1" t="s">
        <v>111</v>
      </c>
      <c r="AX8859" s="3" t="str">
        <f t="array" ref="AX8859">TEXTJOIN(", ", TRUE, IF(X8859:AS8859="Y", X$1:AS$1, IF(X8859:AS8859&lt;&gt;"", X$1:AS$1 &amp; ": " &amp; X8859:AS8859, "")))
</f>
        <v>Oxycodone, Any Opioid</v>
      </c>
    </row>
    <row r="8860">
      <c r="A8860" s="2">
        <v>44389.0</v>
      </c>
      <c r="B8860" s="1" t="s">
        <v>50</v>
      </c>
      <c r="C8860" s="1">
        <v>40.0</v>
      </c>
      <c r="D8860" s="1" t="s">
        <v>51</v>
      </c>
      <c r="E8860" s="1" t="s">
        <v>63</v>
      </c>
      <c r="F8860" s="1" t="s">
        <v>267</v>
      </c>
      <c r="G8860" s="1" t="s">
        <v>91</v>
      </c>
      <c r="H8860" s="1" t="s">
        <v>91</v>
      </c>
      <c r="I8860" s="1" t="s">
        <v>55</v>
      </c>
      <c r="J8860" s="1" t="s">
        <v>91</v>
      </c>
      <c r="K8860" s="1" t="s">
        <v>91</v>
      </c>
      <c r="L8860" s="1" t="s">
        <v>55</v>
      </c>
      <c r="M8860" s="1" t="s">
        <v>56</v>
      </c>
      <c r="N8860" s="1" t="s">
        <v>136</v>
      </c>
      <c r="O8860" s="1" t="s">
        <v>91</v>
      </c>
      <c r="P8860" s="1" t="s">
        <v>91</v>
      </c>
      <c r="Q8860" s="1" t="s">
        <v>55</v>
      </c>
      <c r="R8860" s="1" t="s">
        <v>56</v>
      </c>
      <c r="T8860" s="1" t="s">
        <v>83</v>
      </c>
      <c r="U8860" s="1" t="s">
        <v>59</v>
      </c>
      <c r="Z8860" s="1" t="s">
        <v>60</v>
      </c>
      <c r="AR8860" s="1" t="s">
        <v>60</v>
      </c>
      <c r="AT8860" s="1" t="s">
        <v>110</v>
      </c>
      <c r="AU8860" s="1" t="s">
        <v>110</v>
      </c>
      <c r="AV8860" s="1" t="s">
        <v>111</v>
      </c>
      <c r="AX8860" s="3" t="str">
        <f t="array" ref="AX8860">TEXTJOIN(", ", TRUE, IF(X8860:AS8860="Y", X$1:AS$1, IF(X8860:AS8860&lt;&gt;"", X$1:AS$1 &amp; ": " &amp; X8860:AS8860, "")))
</f>
        <v>Fentanyl, Any Opioid</v>
      </c>
    </row>
    <row r="8861">
      <c r="A8861" s="2">
        <v>42938.0</v>
      </c>
      <c r="B8861" s="1" t="s">
        <v>86</v>
      </c>
      <c r="C8861" s="1">
        <v>47.0</v>
      </c>
      <c r="D8861" s="1" t="s">
        <v>51</v>
      </c>
      <c r="E8861" s="1" t="s">
        <v>63</v>
      </c>
      <c r="G8861" s="1" t="s">
        <v>397</v>
      </c>
      <c r="H8861" s="1" t="s">
        <v>103</v>
      </c>
      <c r="I8861" s="1" t="s">
        <v>55</v>
      </c>
      <c r="J8861" s="1" t="s">
        <v>397</v>
      </c>
      <c r="K8861" s="1" t="s">
        <v>103</v>
      </c>
      <c r="L8861" s="1" t="s">
        <v>55</v>
      </c>
      <c r="M8861" s="1" t="s">
        <v>56</v>
      </c>
      <c r="N8861" s="1" t="s">
        <v>136</v>
      </c>
      <c r="O8861" s="1" t="s">
        <v>397</v>
      </c>
      <c r="P8861" s="1" t="s">
        <v>103</v>
      </c>
      <c r="Q8861" s="1" t="s">
        <v>55</v>
      </c>
      <c r="R8861" s="1" t="s">
        <v>56</v>
      </c>
      <c r="T8861" s="1" t="s">
        <v>8345</v>
      </c>
      <c r="U8861" s="1" t="s">
        <v>59</v>
      </c>
      <c r="Z8861" s="1" t="s">
        <v>60</v>
      </c>
      <c r="AT8861" s="1" t="s">
        <v>399</v>
      </c>
      <c r="AU8861" s="1" t="s">
        <v>399</v>
      </c>
      <c r="AV8861" s="1" t="s">
        <v>709</v>
      </c>
      <c r="AX8861" s="3" t="str">
        <f t="array" ref="AX8861">TEXTJOIN(", ", TRUE, IF(X8861:AS8861="Y", X$1:AS$1, IF(X8861:AS8861&lt;&gt;"", X$1:AS$1 &amp; ": " &amp; X8861:AS8861, "")))
</f>
        <v>Fentanyl</v>
      </c>
    </row>
    <row r="8862">
      <c r="A8862" s="2">
        <v>43330.0</v>
      </c>
      <c r="B8862" s="1" t="s">
        <v>50</v>
      </c>
      <c r="C8862" s="1">
        <v>32.0</v>
      </c>
      <c r="D8862" s="1" t="s">
        <v>76</v>
      </c>
      <c r="E8862" s="1" t="s">
        <v>63</v>
      </c>
      <c r="G8862" s="1" t="s">
        <v>256</v>
      </c>
      <c r="H8862" s="1" t="s">
        <v>103</v>
      </c>
      <c r="I8862" s="1" t="s">
        <v>55</v>
      </c>
      <c r="J8862" s="1" t="s">
        <v>256</v>
      </c>
      <c r="K8862" s="1" t="s">
        <v>103</v>
      </c>
      <c r="M8862" s="1" t="s">
        <v>56</v>
      </c>
      <c r="N8862" s="1" t="s">
        <v>66</v>
      </c>
      <c r="O8862" s="1" t="s">
        <v>256</v>
      </c>
      <c r="P8862" s="1" t="s">
        <v>103</v>
      </c>
      <c r="Q8862" s="1" t="s">
        <v>55</v>
      </c>
      <c r="R8862" s="1" t="s">
        <v>67</v>
      </c>
      <c r="T8862" s="1" t="s">
        <v>8346</v>
      </c>
      <c r="U8862" s="1" t="s">
        <v>59</v>
      </c>
      <c r="Z8862" s="1" t="s">
        <v>60</v>
      </c>
      <c r="AR8862" s="1" t="s">
        <v>60</v>
      </c>
      <c r="AT8862" s="1" t="s">
        <v>282</v>
      </c>
      <c r="AU8862" s="1" t="s">
        <v>282</v>
      </c>
      <c r="AV8862" s="1" t="s">
        <v>260</v>
      </c>
      <c r="AX8862" s="3" t="str">
        <f t="array" ref="AX8862">TEXTJOIN(", ", TRUE, IF(X8862:AS8862="Y", X$1:AS$1, IF(X8862:AS8862&lt;&gt;"", X$1:AS$1 &amp; ": " &amp; X8862:AS8862, "")))
</f>
        <v>Fentanyl, Any Opioid</v>
      </c>
    </row>
    <row r="8863">
      <c r="A8863" s="2">
        <v>44342.0</v>
      </c>
      <c r="B8863" s="1" t="s">
        <v>50</v>
      </c>
      <c r="C8863" s="1">
        <v>36.0</v>
      </c>
      <c r="D8863" s="1" t="s">
        <v>76</v>
      </c>
      <c r="E8863" s="1" t="s">
        <v>63</v>
      </c>
      <c r="G8863" s="1" t="s">
        <v>185</v>
      </c>
      <c r="H8863" s="1" t="s">
        <v>91</v>
      </c>
      <c r="I8863" s="1" t="s">
        <v>55</v>
      </c>
      <c r="J8863" s="1" t="s">
        <v>185</v>
      </c>
      <c r="K8863" s="1" t="s">
        <v>91</v>
      </c>
      <c r="L8863" s="1" t="s">
        <v>55</v>
      </c>
      <c r="M8863" s="1" t="s">
        <v>333</v>
      </c>
      <c r="N8863" s="1" t="s">
        <v>1377</v>
      </c>
      <c r="O8863" s="1" t="s">
        <v>185</v>
      </c>
      <c r="P8863" s="1" t="s">
        <v>91</v>
      </c>
      <c r="Q8863" s="1" t="s">
        <v>55</v>
      </c>
      <c r="R8863" s="1" t="s">
        <v>44</v>
      </c>
      <c r="S8863" s="1" t="s">
        <v>1262</v>
      </c>
      <c r="T8863" s="1" t="s">
        <v>1378</v>
      </c>
      <c r="U8863" s="1" t="s">
        <v>59</v>
      </c>
      <c r="Z8863" s="1" t="s">
        <v>60</v>
      </c>
      <c r="AG8863" s="1" t="s">
        <v>60</v>
      </c>
      <c r="AR8863" s="1" t="s">
        <v>60</v>
      </c>
      <c r="AT8863" s="1" t="s">
        <v>188</v>
      </c>
      <c r="AU8863" s="1" t="s">
        <v>188</v>
      </c>
      <c r="AV8863" s="1" t="s">
        <v>189</v>
      </c>
      <c r="AX8863" s="3" t="str">
        <f t="array" ref="AX8863">TEXTJOIN(", ", TRUE, IF(X8863:AS8863="Y", X$1:AS$1, IF(X8863:AS8863&lt;&gt;"", X$1:AS$1 &amp; ": " &amp; X8863:AS8863, "")))
</f>
        <v>Fentanyl, Methadone, Any Opioid</v>
      </c>
    </row>
    <row r="8864">
      <c r="A8864" s="2">
        <v>41781.0</v>
      </c>
      <c r="B8864" s="1" t="s">
        <v>50</v>
      </c>
      <c r="C8864" s="1">
        <v>55.0</v>
      </c>
      <c r="D8864" s="1" t="s">
        <v>51</v>
      </c>
      <c r="E8864" s="1" t="s">
        <v>63</v>
      </c>
      <c r="J8864" s="1" t="s">
        <v>98</v>
      </c>
      <c r="L8864" s="1" t="s">
        <v>55</v>
      </c>
      <c r="M8864" s="1" t="s">
        <v>44</v>
      </c>
      <c r="N8864" s="1" t="s">
        <v>148</v>
      </c>
      <c r="O8864" s="1" t="s">
        <v>98</v>
      </c>
      <c r="P8864" s="1" t="s">
        <v>54</v>
      </c>
      <c r="R8864" s="1" t="s">
        <v>44</v>
      </c>
      <c r="S8864" s="1" t="s">
        <v>8347</v>
      </c>
      <c r="T8864" s="1" t="s">
        <v>73</v>
      </c>
      <c r="U8864" s="1" t="s">
        <v>59</v>
      </c>
      <c r="V8864" s="1" t="s">
        <v>5358</v>
      </c>
      <c r="X8864" s="1" t="s">
        <v>60</v>
      </c>
      <c r="AT8864" s="1" t="s">
        <v>62</v>
      </c>
      <c r="AU8864" s="1" t="s">
        <v>100</v>
      </c>
      <c r="AV8864" s="1" t="s">
        <v>101</v>
      </c>
      <c r="AX8864" s="3" t="str">
        <f t="array" ref="AX8864">TEXTJOIN(", ", TRUE, IF(X8864:AS8864="Y", X$1:AS$1, IF(X8864:AS8864&lt;&gt;"", X$1:AS$1 &amp; ": " &amp; X8864:AS8864, "")))
</f>
        <v>Heroin</v>
      </c>
    </row>
    <row r="8865">
      <c r="A8865" s="4">
        <v>44155.0</v>
      </c>
      <c r="B8865" s="1" t="s">
        <v>50</v>
      </c>
      <c r="C8865" s="1">
        <v>52.0</v>
      </c>
      <c r="D8865" s="1" t="s">
        <v>51</v>
      </c>
      <c r="E8865" s="1" t="s">
        <v>63</v>
      </c>
      <c r="G8865" s="1" t="s">
        <v>98</v>
      </c>
      <c r="H8865" s="1" t="s">
        <v>54</v>
      </c>
      <c r="I8865" s="1" t="s">
        <v>55</v>
      </c>
      <c r="J8865" s="1" t="s">
        <v>98</v>
      </c>
      <c r="K8865" s="1" t="s">
        <v>54</v>
      </c>
      <c r="L8865" s="1" t="s">
        <v>55</v>
      </c>
      <c r="M8865" s="1" t="s">
        <v>56</v>
      </c>
      <c r="N8865" s="1" t="s">
        <v>119</v>
      </c>
      <c r="O8865" s="1" t="s">
        <v>98</v>
      </c>
      <c r="P8865" s="1" t="s">
        <v>54</v>
      </c>
      <c r="Q8865" s="1" t="s">
        <v>55</v>
      </c>
      <c r="R8865" s="1" t="s">
        <v>56</v>
      </c>
      <c r="T8865" s="1" t="s">
        <v>699</v>
      </c>
      <c r="U8865" s="1" t="s">
        <v>59</v>
      </c>
      <c r="X8865" s="1" t="s">
        <v>60</v>
      </c>
      <c r="Z8865" s="1" t="s">
        <v>60</v>
      </c>
      <c r="AR8865" s="1" t="s">
        <v>60</v>
      </c>
      <c r="AT8865" s="1" t="s">
        <v>100</v>
      </c>
      <c r="AU8865" s="1" t="s">
        <v>100</v>
      </c>
      <c r="AV8865" s="1" t="s">
        <v>101</v>
      </c>
      <c r="AX8865" s="3" t="str">
        <f t="array" ref="AX8865">TEXTJOIN(", ", TRUE, IF(X8865:AS8865="Y", X$1:AS$1, IF(X8865:AS8865&lt;&gt;"", X$1:AS$1 &amp; ": " &amp; X8865:AS8865, "")))
</f>
        <v>Heroin, Fentanyl, Any Opioid</v>
      </c>
    </row>
    <row r="8866">
      <c r="A8866" s="4">
        <v>44135.0</v>
      </c>
      <c r="B8866" s="1" t="s">
        <v>50</v>
      </c>
      <c r="C8866" s="1">
        <v>48.0</v>
      </c>
      <c r="D8866" s="1" t="s">
        <v>76</v>
      </c>
      <c r="E8866" s="1" t="s">
        <v>63</v>
      </c>
      <c r="G8866" s="1" t="s">
        <v>256</v>
      </c>
      <c r="H8866" s="1" t="s">
        <v>103</v>
      </c>
      <c r="I8866" s="1" t="s">
        <v>55</v>
      </c>
      <c r="J8866" s="1" t="s">
        <v>256</v>
      </c>
      <c r="K8866" s="1" t="s">
        <v>103</v>
      </c>
      <c r="L8866" s="1" t="s">
        <v>55</v>
      </c>
      <c r="M8866" s="1" t="s">
        <v>56</v>
      </c>
      <c r="N8866" s="1" t="s">
        <v>136</v>
      </c>
      <c r="O8866" s="1" t="s">
        <v>256</v>
      </c>
      <c r="P8866" s="1" t="s">
        <v>103</v>
      </c>
      <c r="Q8866" s="1" t="s">
        <v>55</v>
      </c>
      <c r="R8866" s="1" t="s">
        <v>56</v>
      </c>
      <c r="T8866" s="1" t="s">
        <v>8348</v>
      </c>
      <c r="U8866" s="1" t="s">
        <v>59</v>
      </c>
      <c r="Y8866" s="1" t="s">
        <v>60</v>
      </c>
      <c r="AF8866" s="1" t="s">
        <v>60</v>
      </c>
      <c r="AG8866" s="1" t="s">
        <v>60</v>
      </c>
      <c r="AR8866" s="1" t="s">
        <v>60</v>
      </c>
      <c r="AT8866" s="1" t="s">
        <v>282</v>
      </c>
      <c r="AU8866" s="1" t="s">
        <v>282</v>
      </c>
      <c r="AV8866" s="1" t="s">
        <v>260</v>
      </c>
      <c r="AX8866" s="3" t="str">
        <f t="array" ref="AX8866">TEXTJOIN(", ", TRUE, IF(X8866:AS8866="Y", X$1:AS$1, IF(X8866:AS8866&lt;&gt;"", X$1:AS$1 &amp; ": " &amp; X8866:AS8866, "")))
</f>
        <v>Cocaine, Benzodiazepine, Methadone, Any Opioid</v>
      </c>
    </row>
    <row r="8867">
      <c r="A8867" s="2">
        <v>42630.0</v>
      </c>
      <c r="B8867" s="1" t="s">
        <v>50</v>
      </c>
      <c r="C8867" s="1">
        <v>53.0</v>
      </c>
      <c r="D8867" s="1" t="s">
        <v>51</v>
      </c>
      <c r="E8867" s="1" t="s">
        <v>52</v>
      </c>
      <c r="G8867" s="1" t="s">
        <v>91</v>
      </c>
      <c r="H8867" s="1" t="s">
        <v>91</v>
      </c>
      <c r="I8867" s="1" t="s">
        <v>55</v>
      </c>
      <c r="J8867" s="1" t="s">
        <v>91</v>
      </c>
      <c r="M8867" s="1" t="s">
        <v>56</v>
      </c>
      <c r="N8867" s="1" t="s">
        <v>136</v>
      </c>
      <c r="O8867" s="1" t="s">
        <v>91</v>
      </c>
      <c r="R8867" s="1" t="s">
        <v>56</v>
      </c>
      <c r="T8867" s="1" t="s">
        <v>8349</v>
      </c>
      <c r="U8867" s="1" t="s">
        <v>59</v>
      </c>
      <c r="W8867" s="1" t="s">
        <v>60</v>
      </c>
      <c r="X8867" s="1" t="s">
        <v>60</v>
      </c>
      <c r="Z8867" s="1" t="s">
        <v>60</v>
      </c>
      <c r="AD8867" s="1" t="s">
        <v>60</v>
      </c>
      <c r="AP8867" s="1" t="s">
        <v>60</v>
      </c>
      <c r="AR8867" s="1" t="s">
        <v>60</v>
      </c>
      <c r="AT8867" s="1" t="s">
        <v>110</v>
      </c>
      <c r="AU8867" s="1" t="s">
        <v>110</v>
      </c>
      <c r="AV8867" s="1" t="s">
        <v>111</v>
      </c>
      <c r="AX8867" s="3" t="str">
        <f t="array" ref="AX8867">TEXTJOIN(", ", TRUE, IF(X8867:AS8867="Y", X$1:AS$1, IF(X8867:AS8867&lt;&gt;"", X$1:AS$1 &amp; ": " &amp; X8867:AS8867, "")))
</f>
        <v>Heroin, Fentanyl, Ethanol, Heroin/Morph/Codeine, Any Opioid</v>
      </c>
    </row>
    <row r="8868">
      <c r="A8868" s="4">
        <v>43763.0</v>
      </c>
      <c r="B8868" s="1" t="s">
        <v>50</v>
      </c>
      <c r="C8868" s="1">
        <v>60.0</v>
      </c>
      <c r="D8868" s="1" t="s">
        <v>51</v>
      </c>
      <c r="E8868" s="1" t="s">
        <v>63</v>
      </c>
      <c r="G8868" s="1" t="s">
        <v>65</v>
      </c>
      <c r="H8868" s="1" t="s">
        <v>65</v>
      </c>
      <c r="I8868" s="1" t="s">
        <v>55</v>
      </c>
      <c r="J8868" s="1" t="s">
        <v>65</v>
      </c>
      <c r="K8868" s="1" t="s">
        <v>65</v>
      </c>
      <c r="L8868" s="1" t="s">
        <v>55</v>
      </c>
      <c r="M8868" s="1" t="s">
        <v>56</v>
      </c>
      <c r="N8868" s="1" t="s">
        <v>1266</v>
      </c>
      <c r="O8868" s="1" t="s">
        <v>65</v>
      </c>
      <c r="P8868" s="1" t="s">
        <v>65</v>
      </c>
      <c r="Q8868" s="1" t="s">
        <v>55</v>
      </c>
      <c r="R8868" s="1" t="s">
        <v>56</v>
      </c>
      <c r="T8868" s="1" t="s">
        <v>8350</v>
      </c>
      <c r="U8868" s="1" t="s">
        <v>59</v>
      </c>
      <c r="V8868" s="1" t="s">
        <v>491</v>
      </c>
      <c r="AD8868" s="1" t="s">
        <v>60</v>
      </c>
      <c r="AT8868" s="1" t="s">
        <v>410</v>
      </c>
      <c r="AU8868" s="1" t="s">
        <v>410</v>
      </c>
      <c r="AV8868" s="1" t="s">
        <v>150</v>
      </c>
      <c r="AX8868" s="3" t="str">
        <f t="array" ref="AX8868">TEXTJOIN(", ", TRUE, IF(X8868:AS8868="Y", X$1:AS$1, IF(X8868:AS8868&lt;&gt;"", X$1:AS$1 &amp; ": " &amp; X8868:AS8868, "")))
</f>
        <v>Ethanol</v>
      </c>
    </row>
    <row r="8869">
      <c r="A8869" s="4">
        <v>44544.0</v>
      </c>
      <c r="B8869" s="1" t="s">
        <v>50</v>
      </c>
      <c r="C8869" s="1">
        <v>38.0</v>
      </c>
      <c r="D8869" s="1" t="s">
        <v>51</v>
      </c>
      <c r="E8869" s="1" t="s">
        <v>63</v>
      </c>
      <c r="F8869" s="1" t="s">
        <v>2752</v>
      </c>
      <c r="G8869" s="1" t="s">
        <v>488</v>
      </c>
      <c r="H8869" s="1" t="s">
        <v>91</v>
      </c>
      <c r="I8869" s="1" t="s">
        <v>55</v>
      </c>
      <c r="J8869" s="1" t="s">
        <v>488</v>
      </c>
      <c r="K8869" s="1" t="s">
        <v>91</v>
      </c>
      <c r="L8869" s="1" t="s">
        <v>55</v>
      </c>
      <c r="M8869" s="1" t="s">
        <v>649</v>
      </c>
      <c r="N8869" s="1" t="s">
        <v>119</v>
      </c>
      <c r="O8869" s="1" t="s">
        <v>488</v>
      </c>
      <c r="P8869" s="1" t="s">
        <v>91</v>
      </c>
      <c r="Q8869" s="1" t="s">
        <v>55</v>
      </c>
      <c r="R8869" s="1" t="s">
        <v>1726</v>
      </c>
      <c r="S8869" s="1" t="s">
        <v>401</v>
      </c>
      <c r="T8869" s="1" t="s">
        <v>8351</v>
      </c>
      <c r="U8869" s="1" t="s">
        <v>59</v>
      </c>
      <c r="Y8869" s="1" t="s">
        <v>60</v>
      </c>
      <c r="Z8869" s="1" t="s">
        <v>60</v>
      </c>
      <c r="AF8869" s="1" t="s">
        <v>60</v>
      </c>
      <c r="AG8869" s="1" t="s">
        <v>60</v>
      </c>
      <c r="AM8869" s="1" t="s">
        <v>60</v>
      </c>
      <c r="AR8869" s="1" t="s">
        <v>60</v>
      </c>
      <c r="AT8869" s="1" t="s">
        <v>492</v>
      </c>
      <c r="AU8869" s="1" t="s">
        <v>492</v>
      </c>
      <c r="AV8869" s="1" t="s">
        <v>493</v>
      </c>
      <c r="AX8869" s="3" t="str">
        <f t="array" ref="AX8869">TEXTJOIN(", ", TRUE, IF(X8869:AS8869="Y", X$1:AS$1, IF(X8869:AS8869&lt;&gt;"", X$1:AS$1 &amp; ": " &amp; X8869:AS8869, "")))
</f>
        <v>Cocaine, Fentanyl, Benzodiazepine, Methadone, Xylazine, Any Opioid</v>
      </c>
    </row>
    <row r="8870">
      <c r="A8870" s="2">
        <v>44221.0</v>
      </c>
      <c r="B8870" s="1" t="s">
        <v>50</v>
      </c>
      <c r="C8870" s="1">
        <v>45.0</v>
      </c>
      <c r="D8870" s="1" t="s">
        <v>76</v>
      </c>
      <c r="E8870" s="1" t="s">
        <v>63</v>
      </c>
      <c r="G8870" s="1" t="s">
        <v>72</v>
      </c>
      <c r="H8870" s="1" t="s">
        <v>91</v>
      </c>
      <c r="I8870" s="1" t="s">
        <v>55</v>
      </c>
      <c r="J8870" s="1" t="s">
        <v>72</v>
      </c>
      <c r="K8870" s="1" t="s">
        <v>91</v>
      </c>
      <c r="L8870" s="1" t="s">
        <v>55</v>
      </c>
      <c r="M8870" s="1" t="s">
        <v>56</v>
      </c>
      <c r="N8870" s="1" t="s">
        <v>891</v>
      </c>
      <c r="O8870" s="1" t="s">
        <v>72</v>
      </c>
      <c r="P8870" s="1" t="s">
        <v>91</v>
      </c>
      <c r="Q8870" s="1" t="s">
        <v>55</v>
      </c>
      <c r="R8870" s="1" t="s">
        <v>56</v>
      </c>
      <c r="T8870" s="1" t="s">
        <v>8352</v>
      </c>
      <c r="U8870" s="1" t="s">
        <v>59</v>
      </c>
      <c r="X8870" s="1" t="s">
        <v>60</v>
      </c>
      <c r="AF8870" s="1" t="s">
        <v>60</v>
      </c>
      <c r="AN8870" s="1" t="s">
        <v>60</v>
      </c>
      <c r="AP8870" s="1" t="s">
        <v>60</v>
      </c>
      <c r="AR8870" s="1" t="s">
        <v>60</v>
      </c>
      <c r="AT8870" s="1" t="s">
        <v>619</v>
      </c>
      <c r="AU8870" s="1" t="s">
        <v>619</v>
      </c>
      <c r="AV8870" s="1" t="s">
        <v>75</v>
      </c>
      <c r="AX8870" s="3" t="str">
        <f t="array" ref="AX8870">TEXTJOIN(", ", TRUE, IF(X8870:AS8870="Y", X$1:AS$1, IF(X8870:AS8870&lt;&gt;"", X$1:AS$1 &amp; ": " &amp; X8870:AS8870, "")))
</f>
        <v>Heroin, Benzodiazepine, Gabapentin, Heroin/Morph/Codeine, Any Opioid</v>
      </c>
    </row>
    <row r="8871">
      <c r="A8871" s="4">
        <v>44554.0</v>
      </c>
      <c r="B8871" s="1" t="s">
        <v>50</v>
      </c>
      <c r="C8871" s="1">
        <v>34.0</v>
      </c>
      <c r="D8871" s="1" t="s">
        <v>51</v>
      </c>
      <c r="E8871" s="1" t="s">
        <v>63</v>
      </c>
      <c r="F8871" s="1" t="s">
        <v>2752</v>
      </c>
      <c r="G8871" s="1" t="s">
        <v>82</v>
      </c>
      <c r="H8871" s="1" t="s">
        <v>54</v>
      </c>
      <c r="I8871" s="1" t="s">
        <v>55</v>
      </c>
      <c r="J8871" s="1" t="s">
        <v>82</v>
      </c>
      <c r="K8871" s="1" t="s">
        <v>54</v>
      </c>
      <c r="L8871" s="1" t="s">
        <v>55</v>
      </c>
      <c r="M8871" s="1" t="s">
        <v>743</v>
      </c>
      <c r="N8871" s="1" t="s">
        <v>178</v>
      </c>
      <c r="O8871" s="1" t="s">
        <v>82</v>
      </c>
      <c r="P8871" s="1" t="s">
        <v>54</v>
      </c>
      <c r="Q8871" s="1" t="s">
        <v>55</v>
      </c>
      <c r="R8871" s="1" t="s">
        <v>8353</v>
      </c>
      <c r="T8871" s="1" t="s">
        <v>8354</v>
      </c>
      <c r="U8871" s="1" t="s">
        <v>59</v>
      </c>
      <c r="Z8871" s="1" t="s">
        <v>60</v>
      </c>
      <c r="AR8871" s="1" t="s">
        <v>60</v>
      </c>
      <c r="AT8871" s="1" t="s">
        <v>329</v>
      </c>
      <c r="AU8871" s="1" t="s">
        <v>329</v>
      </c>
      <c r="AV8871" s="1" t="s">
        <v>85</v>
      </c>
      <c r="AX8871" s="3" t="str">
        <f t="array" ref="AX8871">TEXTJOIN(", ", TRUE, IF(X8871:AS8871="Y", X$1:AS$1, IF(X8871:AS8871&lt;&gt;"", X$1:AS$1 &amp; ": " &amp; X8871:AS8871, "")))
</f>
        <v>Fentanyl, Any Opioid</v>
      </c>
    </row>
    <row r="8872">
      <c r="A8872" s="2">
        <v>44533.0</v>
      </c>
      <c r="B8872" s="1" t="s">
        <v>50</v>
      </c>
      <c r="C8872" s="1">
        <v>42.0</v>
      </c>
      <c r="E8872" s="1" t="s">
        <v>63</v>
      </c>
      <c r="F8872" s="1" t="s">
        <v>2752</v>
      </c>
      <c r="G8872" s="1" t="s">
        <v>82</v>
      </c>
      <c r="H8872" s="1" t="s">
        <v>54</v>
      </c>
      <c r="I8872" s="1" t="s">
        <v>55</v>
      </c>
      <c r="J8872" s="1" t="s">
        <v>117</v>
      </c>
      <c r="L8872" s="1" t="s">
        <v>158</v>
      </c>
      <c r="M8872" s="1" t="s">
        <v>1207</v>
      </c>
      <c r="N8872" s="1" t="s">
        <v>155</v>
      </c>
      <c r="O8872" s="1" t="s">
        <v>82</v>
      </c>
      <c r="P8872" s="1" t="s">
        <v>54</v>
      </c>
      <c r="Q8872" s="1" t="s">
        <v>55</v>
      </c>
      <c r="R8872" s="1" t="s">
        <v>173</v>
      </c>
      <c r="T8872" s="1" t="s">
        <v>8355</v>
      </c>
      <c r="U8872" s="1" t="s">
        <v>59</v>
      </c>
      <c r="Y8872" s="1" t="s">
        <v>60</v>
      </c>
      <c r="AD8872" s="1" t="s">
        <v>60</v>
      </c>
      <c r="AO8872" s="1" t="s">
        <v>60</v>
      </c>
      <c r="AR8872" s="1" t="s">
        <v>60</v>
      </c>
      <c r="AS8872" s="1" t="s">
        <v>417</v>
      </c>
      <c r="AT8872" s="1" t="s">
        <v>329</v>
      </c>
      <c r="AV8872" s="1" t="s">
        <v>85</v>
      </c>
      <c r="AX8872" s="3" t="str">
        <f t="array" ref="AX8872">TEXTJOIN(", ", TRUE, IF(X8872:AS8872="Y", X$1:AS$1, IF(X8872:AS8872&lt;&gt;"", X$1:AS$1 &amp; ": " &amp; X8872:AS8872, "")))
</f>
        <v>Cocaine, Ethanol, Opiate NOS, Any Opioid, Other: PCP</v>
      </c>
    </row>
    <row r="8873">
      <c r="A8873" s="2">
        <v>44376.0</v>
      </c>
      <c r="B8873" s="1" t="s">
        <v>50</v>
      </c>
      <c r="C8873" s="1">
        <v>33.0</v>
      </c>
      <c r="D8873" s="1" t="s">
        <v>51</v>
      </c>
      <c r="E8873" s="1" t="s">
        <v>63</v>
      </c>
      <c r="G8873" s="1" t="s">
        <v>397</v>
      </c>
      <c r="H8873" s="1" t="s">
        <v>103</v>
      </c>
      <c r="I8873" s="1" t="s">
        <v>55</v>
      </c>
      <c r="J8873" s="1" t="s">
        <v>397</v>
      </c>
      <c r="K8873" s="1" t="s">
        <v>103</v>
      </c>
      <c r="L8873" s="1" t="s">
        <v>55</v>
      </c>
      <c r="M8873" s="1" t="s">
        <v>56</v>
      </c>
      <c r="N8873" s="1" t="s">
        <v>178</v>
      </c>
      <c r="O8873" s="1" t="s">
        <v>397</v>
      </c>
      <c r="P8873" s="1" t="s">
        <v>103</v>
      </c>
      <c r="Q8873" s="1" t="s">
        <v>55</v>
      </c>
      <c r="R8873" s="1" t="s">
        <v>56</v>
      </c>
      <c r="T8873" s="1" t="s">
        <v>378</v>
      </c>
      <c r="U8873" s="1" t="s">
        <v>59</v>
      </c>
      <c r="Y8873" s="1" t="s">
        <v>60</v>
      </c>
      <c r="AT8873" s="1" t="s">
        <v>399</v>
      </c>
      <c r="AU8873" s="1" t="s">
        <v>399</v>
      </c>
      <c r="AV8873" s="1" t="s">
        <v>709</v>
      </c>
      <c r="AX8873" s="3" t="str">
        <f t="array" ref="AX8873">TEXTJOIN(", ", TRUE, IF(X8873:AS8873="Y", X$1:AS$1, IF(X8873:AS8873&lt;&gt;"", X$1:AS$1 &amp; ": " &amp; X8873:AS8873, "")))
</f>
        <v>Cocaine</v>
      </c>
    </row>
    <row r="8874">
      <c r="A8874" s="2">
        <v>44346.0</v>
      </c>
      <c r="B8874" s="1" t="s">
        <v>50</v>
      </c>
      <c r="C8874" s="1">
        <v>62.0</v>
      </c>
      <c r="D8874" s="1" t="s">
        <v>76</v>
      </c>
      <c r="E8874" s="1" t="s">
        <v>63</v>
      </c>
      <c r="G8874" s="1" t="s">
        <v>731</v>
      </c>
      <c r="H8874" s="1" t="s">
        <v>103</v>
      </c>
      <c r="I8874" s="1" t="s">
        <v>55</v>
      </c>
      <c r="J8874" s="1" t="s">
        <v>731</v>
      </c>
      <c r="K8874" s="1" t="s">
        <v>103</v>
      </c>
      <c r="L8874" s="1" t="s">
        <v>55</v>
      </c>
      <c r="M8874" s="1" t="s">
        <v>56</v>
      </c>
      <c r="N8874" s="1" t="s">
        <v>119</v>
      </c>
      <c r="O8874" s="1" t="s">
        <v>731</v>
      </c>
      <c r="P8874" s="1" t="s">
        <v>103</v>
      </c>
      <c r="Q8874" s="1" t="s">
        <v>55</v>
      </c>
      <c r="R8874" s="1" t="s">
        <v>56</v>
      </c>
      <c r="T8874" s="1" t="s">
        <v>8356</v>
      </c>
      <c r="U8874" s="1" t="s">
        <v>59</v>
      </c>
      <c r="V8874" s="1" t="s">
        <v>464</v>
      </c>
      <c r="AD8874" s="1" t="s">
        <v>60</v>
      </c>
      <c r="AF8874" s="1" t="s">
        <v>60</v>
      </c>
      <c r="AG8874" s="1" t="s">
        <v>60</v>
      </c>
      <c r="AR8874" s="1" t="s">
        <v>60</v>
      </c>
      <c r="AT8874" s="1" t="s">
        <v>735</v>
      </c>
      <c r="AU8874" s="1" t="s">
        <v>735</v>
      </c>
      <c r="AV8874" s="1" t="s">
        <v>736</v>
      </c>
      <c r="AX8874" s="3" t="str">
        <f t="array" ref="AX8874">TEXTJOIN(", ", TRUE, IF(X8874:AS8874="Y", X$1:AS$1, IF(X8874:AS8874&lt;&gt;"", X$1:AS$1 &amp; ": " &amp; X8874:AS8874, "")))
</f>
        <v>Ethanol, Benzodiazepine, Methadone, Any Opioid</v>
      </c>
    </row>
    <row r="8875">
      <c r="A8875" s="4">
        <v>44524.0</v>
      </c>
      <c r="B8875" s="1" t="s">
        <v>50</v>
      </c>
      <c r="C8875" s="1">
        <v>42.0</v>
      </c>
      <c r="D8875" s="1" t="s">
        <v>51</v>
      </c>
      <c r="E8875" s="1" t="s">
        <v>63</v>
      </c>
      <c r="G8875" s="1" t="s">
        <v>81</v>
      </c>
      <c r="H8875" s="1" t="s">
        <v>54</v>
      </c>
      <c r="I8875" s="1" t="s">
        <v>55</v>
      </c>
      <c r="J8875" s="1" t="s">
        <v>81</v>
      </c>
      <c r="K8875" s="1" t="s">
        <v>54</v>
      </c>
      <c r="L8875" s="1" t="s">
        <v>55</v>
      </c>
      <c r="M8875" s="1" t="s">
        <v>743</v>
      </c>
      <c r="N8875" s="1" t="s">
        <v>66</v>
      </c>
      <c r="O8875" s="1" t="s">
        <v>81</v>
      </c>
      <c r="P8875" s="1" t="s">
        <v>54</v>
      </c>
      <c r="Q8875" s="1" t="s">
        <v>55</v>
      </c>
      <c r="R8875" s="1" t="s">
        <v>56</v>
      </c>
      <c r="T8875" s="1" t="s">
        <v>8357</v>
      </c>
      <c r="U8875" s="1" t="s">
        <v>59</v>
      </c>
      <c r="X8875" s="1" t="s">
        <v>60</v>
      </c>
      <c r="Z8875" s="1" t="s">
        <v>60</v>
      </c>
      <c r="AJ8875" s="1" t="s">
        <v>60</v>
      </c>
      <c r="AM8875" s="1" t="s">
        <v>60</v>
      </c>
      <c r="AP8875" s="1" t="s">
        <v>60</v>
      </c>
      <c r="AR8875" s="1" t="s">
        <v>60</v>
      </c>
      <c r="AT8875" s="1" t="s">
        <v>84</v>
      </c>
      <c r="AU8875" s="1" t="s">
        <v>84</v>
      </c>
      <c r="AV8875" s="1" t="s">
        <v>598</v>
      </c>
      <c r="AX8875" s="3" t="str">
        <f t="array" ref="AX8875">TEXTJOIN(", ", TRUE, IF(X8875:AS8875="Y", X$1:AS$1, IF(X8875:AS8875&lt;&gt;"", X$1:AS$1 &amp; ": " &amp; X8875:AS8875, "")))
</f>
        <v>Heroin, Fentanyl, Tramad, Xylazine, Heroin/Morph/Codeine, Any Opioid</v>
      </c>
    </row>
    <row r="8876">
      <c r="A8876" s="4">
        <v>44550.0</v>
      </c>
      <c r="B8876" s="1" t="s">
        <v>50</v>
      </c>
      <c r="C8876" s="1">
        <v>59.0</v>
      </c>
      <c r="D8876" s="1" t="s">
        <v>76</v>
      </c>
      <c r="E8876" s="1" t="s">
        <v>502</v>
      </c>
      <c r="G8876" s="1" t="s">
        <v>65</v>
      </c>
      <c r="H8876" s="1" t="s">
        <v>65</v>
      </c>
      <c r="I8876" s="1" t="s">
        <v>55</v>
      </c>
      <c r="J8876" s="1" t="s">
        <v>65</v>
      </c>
      <c r="K8876" s="1" t="s">
        <v>65</v>
      </c>
      <c r="L8876" s="1" t="s">
        <v>55</v>
      </c>
      <c r="M8876" s="1" t="s">
        <v>743</v>
      </c>
      <c r="N8876" s="1" t="s">
        <v>119</v>
      </c>
      <c r="O8876" s="1" t="s">
        <v>65</v>
      </c>
      <c r="P8876" s="1" t="s">
        <v>65</v>
      </c>
      <c r="Q8876" s="1" t="s">
        <v>55</v>
      </c>
      <c r="R8876" s="1" t="s">
        <v>8353</v>
      </c>
      <c r="T8876" s="1" t="s">
        <v>8358</v>
      </c>
      <c r="U8876" s="1" t="s">
        <v>59</v>
      </c>
      <c r="Y8876" s="1" t="s">
        <v>60</v>
      </c>
      <c r="Z8876" s="1" t="s">
        <v>60</v>
      </c>
      <c r="AA8876" s="1" t="s">
        <v>60</v>
      </c>
      <c r="AF8876" s="1" t="s">
        <v>60</v>
      </c>
      <c r="AN8876" s="1" t="s">
        <v>60</v>
      </c>
      <c r="AR8876" s="1" t="s">
        <v>60</v>
      </c>
      <c r="AT8876" s="1" t="s">
        <v>410</v>
      </c>
      <c r="AU8876" s="1" t="s">
        <v>410</v>
      </c>
      <c r="AV8876" s="1" t="s">
        <v>150</v>
      </c>
      <c r="AX8876" s="3" t="str">
        <f t="array" ref="AX8876">TEXTJOIN(", ", TRUE, IF(X8876:AS8876="Y", X$1:AS$1, IF(X8876:AS8876&lt;&gt;"", X$1:AS$1 &amp; ": " &amp; X8876:AS8876, "")))
</f>
        <v>Cocaine, Fentanyl, Fentanyl Analogue, Benzodiazepine, Gabapentin, Any Opioid</v>
      </c>
    </row>
    <row r="8877">
      <c r="A8877" s="2">
        <v>44261.0</v>
      </c>
      <c r="B8877" s="1" t="s">
        <v>50</v>
      </c>
      <c r="C8877" s="1">
        <v>59.0</v>
      </c>
      <c r="D8877" s="1" t="s">
        <v>76</v>
      </c>
      <c r="E8877" s="1" t="s">
        <v>63</v>
      </c>
      <c r="G8877" s="1" t="s">
        <v>455</v>
      </c>
      <c r="H8877" s="1" t="s">
        <v>103</v>
      </c>
      <c r="I8877" s="1" t="s">
        <v>55</v>
      </c>
      <c r="J8877" s="1" t="s">
        <v>455</v>
      </c>
      <c r="K8877" s="1" t="s">
        <v>103</v>
      </c>
      <c r="L8877" s="1" t="s">
        <v>55</v>
      </c>
      <c r="M8877" s="1" t="s">
        <v>56</v>
      </c>
      <c r="N8877" s="1" t="s">
        <v>119</v>
      </c>
      <c r="O8877" s="1" t="s">
        <v>455</v>
      </c>
      <c r="P8877" s="1" t="s">
        <v>103</v>
      </c>
      <c r="Q8877" s="1" t="s">
        <v>55</v>
      </c>
      <c r="R8877" s="1" t="s">
        <v>56</v>
      </c>
      <c r="T8877" s="1" t="s">
        <v>8359</v>
      </c>
      <c r="U8877" s="1" t="s">
        <v>59</v>
      </c>
      <c r="Y8877" s="1" t="s">
        <v>60</v>
      </c>
      <c r="AB8877" s="1" t="s">
        <v>60</v>
      </c>
      <c r="AD8877" s="1" t="s">
        <v>60</v>
      </c>
      <c r="AR8877" s="1" t="s">
        <v>60</v>
      </c>
      <c r="AT8877" s="1" t="s">
        <v>457</v>
      </c>
      <c r="AU8877" s="1" t="s">
        <v>457</v>
      </c>
      <c r="AV8877" s="1" t="s">
        <v>458</v>
      </c>
      <c r="AX8877" s="3" t="str">
        <f t="array" ref="AX8877">TEXTJOIN(", ", TRUE, IF(X8877:AS8877="Y", X$1:AS$1, IF(X8877:AS8877&lt;&gt;"", X$1:AS$1 &amp; ": " &amp; X8877:AS8877, "")))
</f>
        <v>Cocaine, Oxycodone, Ethanol, Any Opioid</v>
      </c>
    </row>
    <row r="8878">
      <c r="A8878" s="4">
        <v>44558.0</v>
      </c>
      <c r="B8878" s="1" t="s">
        <v>50</v>
      </c>
      <c r="C8878" s="1">
        <v>51.0</v>
      </c>
      <c r="D8878" s="1" t="s">
        <v>51</v>
      </c>
      <c r="E8878" s="1" t="s">
        <v>63</v>
      </c>
      <c r="F8878" s="1" t="s">
        <v>2752</v>
      </c>
      <c r="J8878" s="1" t="s">
        <v>103</v>
      </c>
      <c r="K8878" s="1" t="s">
        <v>103</v>
      </c>
      <c r="L8878" s="1" t="s">
        <v>55</v>
      </c>
      <c r="M8878" s="1" t="s">
        <v>8360</v>
      </c>
      <c r="N8878" s="1" t="s">
        <v>136</v>
      </c>
      <c r="O8878" s="1" t="s">
        <v>103</v>
      </c>
      <c r="P8878" s="1" t="s">
        <v>103</v>
      </c>
      <c r="Q8878" s="1" t="s">
        <v>55</v>
      </c>
      <c r="R8878" s="1" t="s">
        <v>180</v>
      </c>
      <c r="T8878" s="1" t="s">
        <v>8361</v>
      </c>
      <c r="U8878" s="1" t="s">
        <v>59</v>
      </c>
      <c r="X8878" s="1" t="s">
        <v>60</v>
      </c>
      <c r="Y8878" s="1" t="s">
        <v>60</v>
      </c>
      <c r="Z8878" s="1" t="s">
        <v>60</v>
      </c>
      <c r="AD8878" s="1" t="s">
        <v>60</v>
      </c>
      <c r="AP8878" s="1" t="s">
        <v>60</v>
      </c>
      <c r="AR8878" s="1" t="s">
        <v>60</v>
      </c>
      <c r="AT8878" s="1" t="s">
        <v>62</v>
      </c>
      <c r="AU8878" s="1" t="s">
        <v>167</v>
      </c>
      <c r="AV8878" s="1" t="s">
        <v>168</v>
      </c>
      <c r="AX8878" s="3" t="str">
        <f t="array" ref="AX8878">TEXTJOIN(", ", TRUE, IF(X8878:AS8878="Y", X$1:AS$1, IF(X8878:AS8878&lt;&gt;"", X$1:AS$1 &amp; ": " &amp; X8878:AS8878, "")))
</f>
        <v>Heroin, Cocaine, Fentanyl, Ethanol, Heroin/Morph/Codeine, Any Opioid</v>
      </c>
    </row>
    <row r="8879">
      <c r="A8879" s="2">
        <v>44323.0</v>
      </c>
      <c r="B8879" s="1" t="s">
        <v>50</v>
      </c>
      <c r="C8879" s="1">
        <v>54.0</v>
      </c>
      <c r="D8879" s="1" t="s">
        <v>51</v>
      </c>
      <c r="E8879" s="1" t="s">
        <v>502</v>
      </c>
      <c r="G8879" s="1" t="s">
        <v>53</v>
      </c>
      <c r="H8879" s="1" t="s">
        <v>54</v>
      </c>
      <c r="I8879" s="1" t="s">
        <v>55</v>
      </c>
      <c r="J8879" s="1" t="s">
        <v>53</v>
      </c>
      <c r="K8879" s="1" t="s">
        <v>54</v>
      </c>
      <c r="L8879" s="1" t="s">
        <v>55</v>
      </c>
      <c r="M8879" s="1" t="s">
        <v>56</v>
      </c>
      <c r="N8879" s="1" t="s">
        <v>155</v>
      </c>
      <c r="O8879" s="1" t="s">
        <v>53</v>
      </c>
      <c r="P8879" s="1" t="s">
        <v>54</v>
      </c>
      <c r="Q8879" s="1" t="s">
        <v>55</v>
      </c>
      <c r="R8879" s="1" t="s">
        <v>56</v>
      </c>
      <c r="T8879" s="1" t="s">
        <v>8362</v>
      </c>
      <c r="U8879" s="1" t="s">
        <v>59</v>
      </c>
      <c r="X8879" s="1" t="s">
        <v>60</v>
      </c>
      <c r="AD8879" s="1" t="s">
        <v>60</v>
      </c>
      <c r="AP8879" s="1" t="s">
        <v>60</v>
      </c>
      <c r="AR8879" s="1" t="s">
        <v>60</v>
      </c>
      <c r="AT8879" s="1" t="s">
        <v>61</v>
      </c>
      <c r="AU8879" s="1" t="s">
        <v>61</v>
      </c>
      <c r="AV8879" s="1" t="s">
        <v>294</v>
      </c>
      <c r="AX8879" s="3" t="str">
        <f t="array" ref="AX8879">TEXTJOIN(", ", TRUE, IF(X8879:AS8879="Y", X$1:AS$1, IF(X8879:AS8879&lt;&gt;"", X$1:AS$1 &amp; ": " &amp; X8879:AS8879, "")))
</f>
        <v>Heroin, Ethanol, Heroin/Morph/Codeine, Any Opioid</v>
      </c>
    </row>
    <row r="8880">
      <c r="A8880" s="2">
        <v>44430.0</v>
      </c>
      <c r="B8880" s="1" t="s">
        <v>50</v>
      </c>
      <c r="C8880" s="1">
        <v>55.0</v>
      </c>
      <c r="D8880" s="1" t="s">
        <v>51</v>
      </c>
      <c r="E8880" s="1" t="s">
        <v>63</v>
      </c>
      <c r="G8880" s="1" t="s">
        <v>65</v>
      </c>
      <c r="H8880" s="1" t="s">
        <v>65</v>
      </c>
      <c r="I8880" s="1" t="s">
        <v>55</v>
      </c>
      <c r="J8880" s="1" t="s">
        <v>65</v>
      </c>
      <c r="M8880" s="1" t="s">
        <v>56</v>
      </c>
      <c r="N8880" s="1" t="s">
        <v>2890</v>
      </c>
      <c r="O8880" s="1" t="s">
        <v>65</v>
      </c>
      <c r="P8880" s="1" t="s">
        <v>65</v>
      </c>
      <c r="Q8880" s="1" t="s">
        <v>55</v>
      </c>
      <c r="R8880" s="1" t="s">
        <v>56</v>
      </c>
      <c r="T8880" s="1" t="s">
        <v>8363</v>
      </c>
      <c r="U8880" s="1" t="s">
        <v>59</v>
      </c>
      <c r="AR8880" s="1" t="s">
        <v>1107</v>
      </c>
      <c r="AS8880" s="1" t="s">
        <v>8364</v>
      </c>
      <c r="AT8880" s="1" t="s">
        <v>410</v>
      </c>
      <c r="AU8880" s="1" t="s">
        <v>410</v>
      </c>
      <c r="AV8880" s="1" t="s">
        <v>150</v>
      </c>
      <c r="AX8880" s="3" t="str">
        <f t="array" ref="AX8880">TEXTJOIN(", ", TRUE, IF(X8880:AS8880="Y", X$1:AS$1, IF(X8880:AS8880&lt;&gt;"", X$1:AS$1 &amp; ": " &amp; X8880:AS8880, "")))
</f>
        <v>Any Opioid: N, Other: Clozapine</v>
      </c>
    </row>
    <row r="8881">
      <c r="A8881" s="4">
        <v>44486.0</v>
      </c>
      <c r="B8881" s="1" t="s">
        <v>50</v>
      </c>
      <c r="C8881" s="1">
        <v>65.0</v>
      </c>
      <c r="D8881" s="1" t="s">
        <v>51</v>
      </c>
      <c r="E8881" s="1" t="s">
        <v>63</v>
      </c>
      <c r="G8881" s="1" t="s">
        <v>950</v>
      </c>
      <c r="H8881" s="1" t="s">
        <v>125</v>
      </c>
      <c r="I8881" s="1" t="s">
        <v>55</v>
      </c>
      <c r="J8881" s="1" t="s">
        <v>950</v>
      </c>
      <c r="K8881" s="1" t="s">
        <v>125</v>
      </c>
      <c r="L8881" s="1" t="s">
        <v>55</v>
      </c>
      <c r="M8881" s="1" t="s">
        <v>56</v>
      </c>
      <c r="N8881" s="1" t="s">
        <v>6493</v>
      </c>
      <c r="O8881" s="1" t="s">
        <v>950</v>
      </c>
      <c r="P8881" s="1" t="s">
        <v>125</v>
      </c>
      <c r="Q8881" s="1" t="s">
        <v>55</v>
      </c>
      <c r="R8881" s="1" t="s">
        <v>56</v>
      </c>
      <c r="T8881" s="1" t="s">
        <v>8365</v>
      </c>
      <c r="U8881" s="1" t="s">
        <v>59</v>
      </c>
      <c r="V8881" s="1" t="s">
        <v>197</v>
      </c>
      <c r="X8881" s="1" t="s">
        <v>60</v>
      </c>
      <c r="AE8881" s="1" t="s">
        <v>60</v>
      </c>
      <c r="AF8881" s="1" t="s">
        <v>60</v>
      </c>
      <c r="AJ8881" s="1" t="s">
        <v>60</v>
      </c>
      <c r="AN8881" s="1" t="s">
        <v>60</v>
      </c>
      <c r="AP8881" s="1" t="s">
        <v>60</v>
      </c>
      <c r="AR8881" s="1" t="s">
        <v>60</v>
      </c>
      <c r="AT8881" s="1" t="s">
        <v>951</v>
      </c>
      <c r="AU8881" s="1" t="s">
        <v>951</v>
      </c>
      <c r="AV8881" s="1" t="s">
        <v>952</v>
      </c>
      <c r="AX8881" s="3" t="str">
        <f t="array" ref="AX8881">TEXTJOIN(", ", TRUE, IF(X8881:AS8881="Y", X$1:AS$1, IF(X8881:AS8881&lt;&gt;"", X$1:AS$1 &amp; ": " &amp; X8881:AS8881, "")))
</f>
        <v>Heroin, Hydrocodone, Benzodiazepine, Tramad, Gabapentin, Heroin/Morph/Codeine, Any Opioid</v>
      </c>
    </row>
    <row r="8882">
      <c r="A8882" s="4">
        <v>44524.0</v>
      </c>
      <c r="B8882" s="1" t="s">
        <v>50</v>
      </c>
      <c r="C8882" s="1">
        <v>68.0</v>
      </c>
      <c r="D8882" s="1" t="s">
        <v>51</v>
      </c>
      <c r="E8882" s="1" t="s">
        <v>502</v>
      </c>
      <c r="G8882" s="1" t="s">
        <v>82</v>
      </c>
      <c r="H8882" s="1" t="s">
        <v>54</v>
      </c>
      <c r="I8882" s="1" t="s">
        <v>55</v>
      </c>
      <c r="J8882" s="1" t="s">
        <v>82</v>
      </c>
      <c r="K8882" s="1" t="s">
        <v>54</v>
      </c>
      <c r="L8882" s="1" t="s">
        <v>55</v>
      </c>
      <c r="M8882" s="1" t="s">
        <v>743</v>
      </c>
      <c r="N8882" s="1" t="s">
        <v>136</v>
      </c>
      <c r="O8882" s="1" t="s">
        <v>82</v>
      </c>
      <c r="P8882" s="1" t="s">
        <v>54</v>
      </c>
      <c r="Q8882" s="1" t="s">
        <v>55</v>
      </c>
      <c r="R8882" s="1" t="s">
        <v>180</v>
      </c>
      <c r="T8882" s="1" t="s">
        <v>8366</v>
      </c>
      <c r="U8882" s="1" t="s">
        <v>59</v>
      </c>
      <c r="X8882" s="1" t="s">
        <v>60</v>
      </c>
      <c r="Z8882" s="1" t="s">
        <v>60</v>
      </c>
      <c r="AA8882" s="1" t="s">
        <v>60</v>
      </c>
      <c r="AN8882" s="1" t="s">
        <v>60</v>
      </c>
      <c r="AP8882" s="1" t="s">
        <v>60</v>
      </c>
      <c r="AR8882" s="1" t="s">
        <v>60</v>
      </c>
      <c r="AT8882" s="1" t="s">
        <v>329</v>
      </c>
      <c r="AU8882" s="1" t="s">
        <v>329</v>
      </c>
      <c r="AV8882" s="1" t="s">
        <v>85</v>
      </c>
      <c r="AX8882" s="3" t="str">
        <f t="array" ref="AX8882">TEXTJOIN(", ", TRUE, IF(X8882:AS8882="Y", X$1:AS$1, IF(X8882:AS8882&lt;&gt;"", X$1:AS$1 &amp; ": " &amp; X8882:AS8882, "")))
</f>
        <v>Heroin, Fentanyl, Fentanyl Analogue, Gabapentin, Heroin/Morph/Codeine, Any Opioid</v>
      </c>
    </row>
    <row r="8883">
      <c r="A8883" s="4">
        <v>44560.0</v>
      </c>
      <c r="B8883" s="1" t="s">
        <v>50</v>
      </c>
      <c r="C8883" s="1">
        <v>21.0</v>
      </c>
      <c r="D8883" s="1" t="s">
        <v>76</v>
      </c>
      <c r="E8883" s="1" t="s">
        <v>63</v>
      </c>
      <c r="F8883" s="1" t="s">
        <v>2752</v>
      </c>
      <c r="G8883" s="1" t="s">
        <v>300</v>
      </c>
      <c r="H8883" s="1" t="s">
        <v>299</v>
      </c>
      <c r="I8883" s="1" t="s">
        <v>55</v>
      </c>
      <c r="J8883" s="1" t="s">
        <v>256</v>
      </c>
      <c r="K8883" s="1" t="s">
        <v>103</v>
      </c>
      <c r="L8883" s="1" t="s">
        <v>55</v>
      </c>
      <c r="M8883" s="1" t="s">
        <v>649</v>
      </c>
      <c r="N8883" s="1" t="s">
        <v>155</v>
      </c>
      <c r="O8883" s="1" t="s">
        <v>256</v>
      </c>
      <c r="P8883" s="1" t="s">
        <v>103</v>
      </c>
      <c r="Q8883" s="1" t="s">
        <v>55</v>
      </c>
      <c r="R8883" s="1" t="s">
        <v>180</v>
      </c>
      <c r="T8883" s="1" t="s">
        <v>8367</v>
      </c>
      <c r="U8883" s="1" t="s">
        <v>59</v>
      </c>
      <c r="Y8883" s="1" t="s">
        <v>60</v>
      </c>
      <c r="Z8883" s="1" t="s">
        <v>60</v>
      </c>
      <c r="AF8883" s="1" t="s">
        <v>60</v>
      </c>
      <c r="AM8883" s="1" t="s">
        <v>60</v>
      </c>
      <c r="AR8883" s="1" t="s">
        <v>60</v>
      </c>
      <c r="AT8883" s="1" t="s">
        <v>304</v>
      </c>
      <c r="AU8883" s="1" t="s">
        <v>282</v>
      </c>
      <c r="AV8883" s="1" t="s">
        <v>260</v>
      </c>
      <c r="AX8883" s="3" t="str">
        <f t="array" ref="AX8883">TEXTJOIN(", ", TRUE, IF(X8883:AS8883="Y", X$1:AS$1, IF(X8883:AS8883&lt;&gt;"", X$1:AS$1 &amp; ": " &amp; X8883:AS8883, "")))
</f>
        <v>Cocaine, Fentanyl, Benzodiazepine, Xylazine, Any Opioid</v>
      </c>
    </row>
    <row r="8884">
      <c r="A8884" s="2">
        <v>44375.0</v>
      </c>
      <c r="B8884" s="1" t="s">
        <v>50</v>
      </c>
      <c r="C8884" s="1">
        <v>52.0</v>
      </c>
      <c r="D8884" s="1" t="s">
        <v>51</v>
      </c>
      <c r="E8884" s="1" t="s">
        <v>63</v>
      </c>
      <c r="G8884" s="1" t="s">
        <v>731</v>
      </c>
      <c r="H8884" s="1" t="s">
        <v>103</v>
      </c>
      <c r="I8884" s="1" t="s">
        <v>55</v>
      </c>
      <c r="J8884" s="1" t="s">
        <v>117</v>
      </c>
      <c r="M8884" s="1" t="s">
        <v>118</v>
      </c>
      <c r="N8884" s="1" t="s">
        <v>2890</v>
      </c>
      <c r="O8884" s="1" t="s">
        <v>103</v>
      </c>
      <c r="P8884" s="1" t="s">
        <v>103</v>
      </c>
      <c r="Q8884" s="1" t="s">
        <v>55</v>
      </c>
      <c r="R8884" s="1" t="s">
        <v>173</v>
      </c>
      <c r="T8884" s="1" t="s">
        <v>8368</v>
      </c>
      <c r="U8884" s="1" t="s">
        <v>59</v>
      </c>
      <c r="AB8884" s="1" t="s">
        <v>60</v>
      </c>
      <c r="AR8884" s="1" t="s">
        <v>60</v>
      </c>
      <c r="AT8884" s="1" t="s">
        <v>735</v>
      </c>
      <c r="AV8884" s="1" t="s">
        <v>168</v>
      </c>
      <c r="AX8884" s="3" t="str">
        <f t="array" ref="AX8884">TEXTJOIN(", ", TRUE, IF(X8884:AS8884="Y", X$1:AS$1, IF(X8884:AS8884&lt;&gt;"", X$1:AS$1 &amp; ": " &amp; X8884:AS8884, "")))
</f>
        <v>Oxycodone, Any Opioid</v>
      </c>
    </row>
    <row r="8885">
      <c r="A8885" s="2">
        <v>44414.0</v>
      </c>
      <c r="B8885" s="1" t="s">
        <v>50</v>
      </c>
      <c r="C8885" s="1">
        <v>40.0</v>
      </c>
      <c r="D8885" s="1" t="s">
        <v>51</v>
      </c>
      <c r="E8885" s="1" t="s">
        <v>502</v>
      </c>
      <c r="G8885" s="1" t="s">
        <v>120</v>
      </c>
      <c r="H8885" s="1" t="s">
        <v>121</v>
      </c>
      <c r="I8885" s="1" t="s">
        <v>55</v>
      </c>
      <c r="J8885" s="1" t="s">
        <v>120</v>
      </c>
      <c r="K8885" s="1" t="s">
        <v>121</v>
      </c>
      <c r="L8885" s="1" t="s">
        <v>55</v>
      </c>
      <c r="M8885" s="1" t="s">
        <v>177</v>
      </c>
      <c r="N8885" s="1" t="s">
        <v>119</v>
      </c>
      <c r="O8885" s="1" t="s">
        <v>120</v>
      </c>
      <c r="P8885" s="1" t="s">
        <v>121</v>
      </c>
      <c r="Q8885" s="1" t="s">
        <v>55</v>
      </c>
      <c r="R8885" s="1" t="s">
        <v>44</v>
      </c>
      <c r="S8885" s="1" t="s">
        <v>3704</v>
      </c>
      <c r="T8885" s="1" t="s">
        <v>109</v>
      </c>
      <c r="U8885" s="1" t="s">
        <v>59</v>
      </c>
      <c r="Y8885" s="1" t="s">
        <v>60</v>
      </c>
      <c r="AT8885" s="1" t="s">
        <v>236</v>
      </c>
      <c r="AU8885" s="1" t="s">
        <v>236</v>
      </c>
      <c r="AV8885" s="1" t="s">
        <v>123</v>
      </c>
      <c r="AX8885" s="3" t="str">
        <f t="array" ref="AX8885">TEXTJOIN(", ", TRUE, IF(X8885:AS8885="Y", X$1:AS$1, IF(X8885:AS8885&lt;&gt;"", X$1:AS$1 &amp; ": " &amp; X8885:AS8885, "")))
</f>
        <v>Cocaine</v>
      </c>
    </row>
    <row r="8886">
      <c r="A8886" s="2">
        <v>44306.0</v>
      </c>
      <c r="B8886" s="1" t="s">
        <v>50</v>
      </c>
      <c r="C8886" s="1">
        <v>57.0</v>
      </c>
      <c r="D8886" s="1" t="s">
        <v>51</v>
      </c>
      <c r="E8886" s="1" t="s">
        <v>63</v>
      </c>
      <c r="G8886" s="1" t="s">
        <v>262</v>
      </c>
      <c r="H8886" s="1" t="s">
        <v>263</v>
      </c>
      <c r="I8886" s="1" t="s">
        <v>55</v>
      </c>
      <c r="J8886" s="1" t="s">
        <v>262</v>
      </c>
      <c r="K8886" s="1" t="s">
        <v>263</v>
      </c>
      <c r="L8886" s="1" t="s">
        <v>55</v>
      </c>
      <c r="M8886" s="1" t="s">
        <v>56</v>
      </c>
      <c r="N8886" s="1" t="s">
        <v>178</v>
      </c>
      <c r="O8886" s="1" t="s">
        <v>262</v>
      </c>
      <c r="P8886" s="1" t="s">
        <v>263</v>
      </c>
      <c r="Q8886" s="1" t="s">
        <v>55</v>
      </c>
      <c r="R8886" s="1" t="s">
        <v>56</v>
      </c>
      <c r="T8886" s="1" t="s">
        <v>8369</v>
      </c>
      <c r="U8886" s="1" t="s">
        <v>59</v>
      </c>
      <c r="V8886" s="1" t="s">
        <v>464</v>
      </c>
      <c r="X8886" s="1" t="s">
        <v>60</v>
      </c>
      <c r="AB8886" s="1" t="s">
        <v>60</v>
      </c>
      <c r="AG8886" s="1" t="s">
        <v>60</v>
      </c>
      <c r="AN8886" s="1" t="s">
        <v>60</v>
      </c>
      <c r="AP8886" s="1" t="s">
        <v>60</v>
      </c>
      <c r="AR8886" s="1" t="s">
        <v>60</v>
      </c>
      <c r="AT8886" s="1" t="s">
        <v>556</v>
      </c>
      <c r="AU8886" s="1" t="s">
        <v>556</v>
      </c>
      <c r="AV8886" s="1" t="s">
        <v>266</v>
      </c>
      <c r="AX8886" s="3" t="str">
        <f t="array" ref="AX8886">TEXTJOIN(", ", TRUE, IF(X8886:AS8886="Y", X$1:AS$1, IF(X8886:AS8886&lt;&gt;"", X$1:AS$1 &amp; ": " &amp; X8886:AS8886, "")))
</f>
        <v>Heroin, Oxycodone, Methadone, Gabapentin, Heroin/Morph/Codeine, Any Opioid</v>
      </c>
    </row>
    <row r="8887">
      <c r="A8887" s="4">
        <v>44525.0</v>
      </c>
      <c r="B8887" s="1" t="s">
        <v>50</v>
      </c>
      <c r="C8887" s="1">
        <v>58.0</v>
      </c>
      <c r="D8887" s="1" t="s">
        <v>51</v>
      </c>
      <c r="E8887" s="1" t="s">
        <v>63</v>
      </c>
      <c r="G8887" s="1" t="s">
        <v>211</v>
      </c>
      <c r="H8887" s="1" t="s">
        <v>91</v>
      </c>
      <c r="I8887" s="1" t="s">
        <v>55</v>
      </c>
      <c r="J8887" s="1" t="s">
        <v>211</v>
      </c>
      <c r="K8887" s="1" t="s">
        <v>91</v>
      </c>
      <c r="L8887" s="1" t="s">
        <v>55</v>
      </c>
      <c r="M8887" s="1" t="s">
        <v>743</v>
      </c>
      <c r="N8887" s="1" t="s">
        <v>66</v>
      </c>
      <c r="O8887" s="1" t="s">
        <v>211</v>
      </c>
      <c r="P8887" s="1" t="s">
        <v>91</v>
      </c>
      <c r="Q8887" s="1" t="s">
        <v>55</v>
      </c>
      <c r="R8887" s="1" t="s">
        <v>56</v>
      </c>
      <c r="S8887" s="1" t="s">
        <v>8370</v>
      </c>
      <c r="T8887" s="1" t="s">
        <v>8371</v>
      </c>
      <c r="U8887" s="1" t="s">
        <v>59</v>
      </c>
      <c r="Z8887" s="1" t="s">
        <v>60</v>
      </c>
      <c r="AA8887" s="1" t="s">
        <v>60</v>
      </c>
      <c r="AM8887" s="1" t="s">
        <v>60</v>
      </c>
      <c r="AR8887" s="1" t="s">
        <v>60</v>
      </c>
      <c r="AT8887" s="1" t="s">
        <v>214</v>
      </c>
      <c r="AU8887" s="1" t="s">
        <v>214</v>
      </c>
      <c r="AV8887" s="1" t="s">
        <v>215</v>
      </c>
      <c r="AX8887" s="3" t="str">
        <f t="array" ref="AX8887">TEXTJOIN(", ", TRUE, IF(X8887:AS8887="Y", X$1:AS$1, IF(X8887:AS8887&lt;&gt;"", X$1:AS$1 &amp; ": " &amp; X8887:AS8887, "")))
</f>
        <v>Fentanyl, Fentanyl Analogue, Xylazine, Any Opioid</v>
      </c>
    </row>
    <row r="8888">
      <c r="A8888" s="2">
        <v>44539.0</v>
      </c>
      <c r="B8888" s="1" t="s">
        <v>50</v>
      </c>
      <c r="C8888" s="1">
        <v>54.0</v>
      </c>
      <c r="D8888" s="1" t="s">
        <v>51</v>
      </c>
      <c r="E8888" s="1" t="s">
        <v>44</v>
      </c>
      <c r="F8888" s="1" t="s">
        <v>8372</v>
      </c>
      <c r="J8888" s="1" t="s">
        <v>103</v>
      </c>
      <c r="M8888" s="1" t="s">
        <v>1207</v>
      </c>
      <c r="N8888" s="1" t="s">
        <v>442</v>
      </c>
      <c r="O8888" s="1" t="s">
        <v>103</v>
      </c>
      <c r="P8888" s="1" t="s">
        <v>103</v>
      </c>
      <c r="Q8888" s="1" t="s">
        <v>55</v>
      </c>
      <c r="R8888" s="1" t="s">
        <v>1726</v>
      </c>
      <c r="S8888" s="1" t="s">
        <v>1120</v>
      </c>
      <c r="T8888" s="1" t="s">
        <v>8373</v>
      </c>
      <c r="U8888" s="1" t="s">
        <v>59</v>
      </c>
      <c r="Y8888" s="1" t="s">
        <v>60</v>
      </c>
      <c r="Z8888" s="1" t="s">
        <v>60</v>
      </c>
      <c r="AR8888" s="1" t="s">
        <v>60</v>
      </c>
      <c r="AT8888" s="1" t="s">
        <v>62</v>
      </c>
      <c r="AU8888" s="1" t="s">
        <v>167</v>
      </c>
      <c r="AV8888" s="1" t="s">
        <v>168</v>
      </c>
      <c r="AX8888" s="3" t="str">
        <f t="array" ref="AX8888">TEXTJOIN(", ", TRUE, IF(X8888:AS8888="Y", X$1:AS$1, IF(X8888:AS8888&lt;&gt;"", X$1:AS$1 &amp; ": " &amp; X8888:AS8888, "")))
</f>
        <v>Cocaine, Fentanyl, Any Opioid</v>
      </c>
    </row>
    <row r="8889">
      <c r="A8889" s="2">
        <v>44229.0</v>
      </c>
      <c r="B8889" s="1" t="s">
        <v>50</v>
      </c>
      <c r="C8889" s="1">
        <v>28.0</v>
      </c>
      <c r="D8889" s="1" t="s">
        <v>51</v>
      </c>
      <c r="E8889" s="1" t="s">
        <v>63</v>
      </c>
      <c r="G8889" s="1" t="s">
        <v>103</v>
      </c>
      <c r="H8889" s="1" t="s">
        <v>103</v>
      </c>
      <c r="I8889" s="1" t="s">
        <v>55</v>
      </c>
      <c r="J8889" s="1" t="s">
        <v>103</v>
      </c>
      <c r="K8889" s="1" t="s">
        <v>103</v>
      </c>
      <c r="L8889" s="1" t="s">
        <v>55</v>
      </c>
      <c r="M8889" s="1" t="s">
        <v>56</v>
      </c>
      <c r="N8889" s="1" t="s">
        <v>93</v>
      </c>
      <c r="O8889" s="1" t="s">
        <v>103</v>
      </c>
      <c r="P8889" s="1" t="s">
        <v>103</v>
      </c>
      <c r="Q8889" s="1" t="s">
        <v>55</v>
      </c>
      <c r="R8889" s="1" t="s">
        <v>56</v>
      </c>
      <c r="T8889" s="1" t="s">
        <v>8374</v>
      </c>
      <c r="U8889" s="1" t="s">
        <v>59</v>
      </c>
      <c r="AG8889" s="1" t="s">
        <v>60</v>
      </c>
      <c r="AN8889" s="1" t="s">
        <v>60</v>
      </c>
      <c r="AR8889" s="1" t="s">
        <v>60</v>
      </c>
      <c r="AT8889" s="1" t="s">
        <v>167</v>
      </c>
      <c r="AU8889" s="1" t="s">
        <v>167</v>
      </c>
      <c r="AV8889" s="1" t="s">
        <v>168</v>
      </c>
      <c r="AX8889" s="3" t="str">
        <f t="array" ref="AX8889">TEXTJOIN(", ", TRUE, IF(X8889:AS8889="Y", X$1:AS$1, IF(X8889:AS8889&lt;&gt;"", X$1:AS$1 &amp; ": " &amp; X8889:AS8889, "")))
</f>
        <v>Methadone, Gabapentin, Any Opioid</v>
      </c>
    </row>
    <row r="8890">
      <c r="A8890" s="4">
        <v>44552.0</v>
      </c>
      <c r="B8890" s="1" t="s">
        <v>50</v>
      </c>
      <c r="C8890" s="1">
        <v>53.0</v>
      </c>
      <c r="D8890" s="1" t="s">
        <v>51</v>
      </c>
      <c r="E8890" s="1" t="s">
        <v>63</v>
      </c>
      <c r="F8890" s="1" t="s">
        <v>2752</v>
      </c>
      <c r="G8890" s="1" t="s">
        <v>256</v>
      </c>
      <c r="H8890" s="1" t="s">
        <v>103</v>
      </c>
      <c r="I8890" s="1" t="s">
        <v>55</v>
      </c>
      <c r="J8890" s="1" t="s">
        <v>1172</v>
      </c>
      <c r="M8890" s="1" t="s">
        <v>1207</v>
      </c>
      <c r="N8890" s="1" t="s">
        <v>136</v>
      </c>
      <c r="O8890" s="1" t="s">
        <v>256</v>
      </c>
      <c r="P8890" s="1" t="s">
        <v>103</v>
      </c>
      <c r="Q8890" s="1" t="s">
        <v>55</v>
      </c>
      <c r="R8890" s="1" t="s">
        <v>8353</v>
      </c>
      <c r="T8890" s="1" t="s">
        <v>109</v>
      </c>
      <c r="U8890" s="1" t="s">
        <v>59</v>
      </c>
      <c r="Y8890" s="1" t="s">
        <v>60</v>
      </c>
      <c r="AT8890" s="1" t="s">
        <v>282</v>
      </c>
      <c r="AV8890" s="1" t="s">
        <v>260</v>
      </c>
      <c r="AX8890" s="3" t="str">
        <f t="array" ref="AX8890">TEXTJOIN(", ", TRUE, IF(X8890:AS8890="Y", X$1:AS$1, IF(X8890:AS8890&lt;&gt;"", X$1:AS$1 &amp; ": " &amp; X8890:AS8890, "")))
</f>
        <v>Cocaine</v>
      </c>
    </row>
    <row r="8891">
      <c r="A8891" s="2">
        <v>44235.0</v>
      </c>
      <c r="B8891" s="1" t="s">
        <v>50</v>
      </c>
      <c r="C8891" s="1">
        <v>45.0</v>
      </c>
      <c r="D8891" s="1" t="s">
        <v>76</v>
      </c>
      <c r="E8891" s="1" t="s">
        <v>63</v>
      </c>
      <c r="G8891" s="1" t="s">
        <v>185</v>
      </c>
      <c r="H8891" s="1" t="s">
        <v>91</v>
      </c>
      <c r="I8891" s="1" t="s">
        <v>55</v>
      </c>
      <c r="J8891" s="1" t="s">
        <v>185</v>
      </c>
      <c r="K8891" s="1" t="s">
        <v>91</v>
      </c>
      <c r="L8891" s="1" t="s">
        <v>55</v>
      </c>
      <c r="M8891" s="1" t="s">
        <v>56</v>
      </c>
      <c r="N8891" s="1" t="s">
        <v>104</v>
      </c>
      <c r="O8891" s="1" t="s">
        <v>185</v>
      </c>
      <c r="P8891" s="1" t="s">
        <v>91</v>
      </c>
      <c r="Q8891" s="1" t="s">
        <v>55</v>
      </c>
      <c r="R8891" s="1" t="s">
        <v>56</v>
      </c>
      <c r="T8891" s="1" t="s">
        <v>8375</v>
      </c>
      <c r="U8891" s="1" t="s">
        <v>59</v>
      </c>
      <c r="AT8891" s="1" t="s">
        <v>188</v>
      </c>
      <c r="AU8891" s="1" t="s">
        <v>188</v>
      </c>
      <c r="AV8891" s="1" t="s">
        <v>189</v>
      </c>
      <c r="AX8891" s="3" t="str">
        <f t="array" ref="AX8891">TEXTJOIN(", ", TRUE, IF(X8891:AS8891="Y", X$1:AS$1, IF(X8891:AS8891&lt;&gt;"", X$1:AS$1 &amp; ": " &amp; X8891:AS8891, "")))
</f>
        <v/>
      </c>
    </row>
    <row r="8892">
      <c r="A8892" s="2">
        <v>44266.0</v>
      </c>
      <c r="B8892" s="1" t="s">
        <v>50</v>
      </c>
      <c r="C8892" s="1">
        <v>61.0</v>
      </c>
      <c r="D8892" s="1" t="s">
        <v>51</v>
      </c>
      <c r="E8892" s="1" t="s">
        <v>63</v>
      </c>
      <c r="G8892" s="1" t="s">
        <v>484</v>
      </c>
      <c r="H8892" s="1" t="s">
        <v>103</v>
      </c>
      <c r="I8892" s="1" t="s">
        <v>55</v>
      </c>
      <c r="J8892" s="1" t="s">
        <v>484</v>
      </c>
      <c r="K8892" s="1" t="s">
        <v>103</v>
      </c>
      <c r="L8892" s="1" t="s">
        <v>55</v>
      </c>
      <c r="M8892" s="1" t="s">
        <v>56</v>
      </c>
      <c r="N8892" s="1" t="s">
        <v>155</v>
      </c>
      <c r="O8892" s="1" t="s">
        <v>484</v>
      </c>
      <c r="P8892" s="1" t="s">
        <v>103</v>
      </c>
      <c r="Q8892" s="1" t="s">
        <v>55</v>
      </c>
      <c r="R8892" s="1" t="s">
        <v>56</v>
      </c>
      <c r="T8892" s="1" t="s">
        <v>8376</v>
      </c>
      <c r="U8892" s="1" t="s">
        <v>59</v>
      </c>
      <c r="Y8892" s="1" t="s">
        <v>60</v>
      </c>
      <c r="AB8892" s="1" t="s">
        <v>60</v>
      </c>
      <c r="AF8892" s="1" t="s">
        <v>60</v>
      </c>
      <c r="AJ8892" s="1" t="s">
        <v>60</v>
      </c>
      <c r="AR8892" s="1" t="s">
        <v>60</v>
      </c>
      <c r="AT8892" s="1" t="s">
        <v>682</v>
      </c>
      <c r="AU8892" s="1" t="s">
        <v>682</v>
      </c>
      <c r="AV8892" s="1" t="s">
        <v>487</v>
      </c>
      <c r="AX8892" s="3" t="str">
        <f t="array" ref="AX8892">TEXTJOIN(", ", TRUE, IF(X8892:AS8892="Y", X$1:AS$1, IF(X8892:AS8892&lt;&gt;"", X$1:AS$1 &amp; ": " &amp; X8892:AS8892, "")))
</f>
        <v>Cocaine, Oxycodone, Benzodiazepine, Tramad, Any Opioid</v>
      </c>
    </row>
    <row r="8893">
      <c r="A8893" s="2">
        <v>44281.0</v>
      </c>
      <c r="B8893" s="1" t="s">
        <v>50</v>
      </c>
      <c r="C8893" s="1">
        <v>33.0</v>
      </c>
      <c r="D8893" s="1" t="s">
        <v>76</v>
      </c>
      <c r="E8893" s="1" t="s">
        <v>502</v>
      </c>
      <c r="G8893" s="1" t="s">
        <v>1554</v>
      </c>
      <c r="H8893" s="1" t="s">
        <v>88</v>
      </c>
      <c r="I8893" s="1" t="s">
        <v>89</v>
      </c>
      <c r="J8893" s="1" t="s">
        <v>120</v>
      </c>
      <c r="K8893" s="1" t="s">
        <v>121</v>
      </c>
      <c r="L8893" s="1" t="s">
        <v>55</v>
      </c>
      <c r="M8893" s="1" t="s">
        <v>820</v>
      </c>
      <c r="N8893" s="1" t="s">
        <v>119</v>
      </c>
      <c r="O8893" s="1" t="s">
        <v>120</v>
      </c>
      <c r="P8893" s="1" t="s">
        <v>121</v>
      </c>
      <c r="Q8893" s="1" t="s">
        <v>55</v>
      </c>
      <c r="R8893" s="1" t="s">
        <v>180</v>
      </c>
      <c r="T8893" s="1" t="s">
        <v>8377</v>
      </c>
      <c r="U8893" s="1" t="s">
        <v>59</v>
      </c>
      <c r="Y8893" s="1" t="s">
        <v>60</v>
      </c>
      <c r="AS8893" s="1" t="s">
        <v>417</v>
      </c>
      <c r="AT8893" s="1" t="s">
        <v>1556</v>
      </c>
      <c r="AU8893" s="1" t="s">
        <v>236</v>
      </c>
      <c r="AV8893" s="1" t="s">
        <v>123</v>
      </c>
      <c r="AX8893" s="3" t="str">
        <f t="array" ref="AX8893">TEXTJOIN(", ", TRUE, IF(X8893:AS8893="Y", X$1:AS$1, IF(X8893:AS8893&lt;&gt;"", X$1:AS$1 &amp; ": " &amp; X8893:AS8893, "")))
</f>
        <v>Cocaine, Other: PCP</v>
      </c>
    </row>
    <row r="8894">
      <c r="A8894" s="2">
        <v>44536.0</v>
      </c>
      <c r="B8894" s="1" t="s">
        <v>50</v>
      </c>
      <c r="C8894" s="1">
        <v>38.0</v>
      </c>
      <c r="D8894" s="1" t="s">
        <v>76</v>
      </c>
      <c r="E8894" s="1" t="s">
        <v>44</v>
      </c>
      <c r="F8894" s="1" t="s">
        <v>267</v>
      </c>
      <c r="G8894" s="1" t="s">
        <v>103</v>
      </c>
      <c r="H8894" s="1" t="s">
        <v>103</v>
      </c>
      <c r="I8894" s="1" t="s">
        <v>55</v>
      </c>
      <c r="J8894" s="1" t="s">
        <v>455</v>
      </c>
      <c r="K8894" s="1" t="s">
        <v>103</v>
      </c>
      <c r="L8894" s="1" t="s">
        <v>55</v>
      </c>
      <c r="M8894" s="1" t="s">
        <v>649</v>
      </c>
      <c r="N8894" s="1" t="s">
        <v>178</v>
      </c>
      <c r="O8894" s="1" t="s">
        <v>455</v>
      </c>
      <c r="P8894" s="1" t="s">
        <v>103</v>
      </c>
      <c r="Q8894" s="1" t="s">
        <v>55</v>
      </c>
      <c r="R8894" s="1" t="s">
        <v>1726</v>
      </c>
      <c r="S8894" s="1" t="s">
        <v>404</v>
      </c>
      <c r="T8894" s="1" t="s">
        <v>8378</v>
      </c>
      <c r="U8894" s="1" t="s">
        <v>59</v>
      </c>
      <c r="Z8894" s="1" t="s">
        <v>60</v>
      </c>
      <c r="AF8894" s="1" t="s">
        <v>60</v>
      </c>
      <c r="AR8894" s="1" t="s">
        <v>60</v>
      </c>
      <c r="AT8894" s="1" t="s">
        <v>167</v>
      </c>
      <c r="AU8894" s="1" t="s">
        <v>457</v>
      </c>
      <c r="AV8894" s="1" t="s">
        <v>458</v>
      </c>
      <c r="AX8894" s="3" t="str">
        <f t="array" ref="AX8894">TEXTJOIN(", ", TRUE, IF(X8894:AS8894="Y", X$1:AS$1, IF(X8894:AS8894&lt;&gt;"", X$1:AS$1 &amp; ": " &amp; X8894:AS8894, "")))
</f>
        <v>Fentanyl, Benzodiazepine, Any Opioid</v>
      </c>
    </row>
    <row r="8895">
      <c r="A8895" s="2">
        <v>44531.0</v>
      </c>
      <c r="B8895" s="1" t="s">
        <v>50</v>
      </c>
      <c r="C8895" s="1">
        <v>63.0</v>
      </c>
      <c r="D8895" s="1" t="s">
        <v>51</v>
      </c>
      <c r="E8895" s="1" t="s">
        <v>63</v>
      </c>
      <c r="G8895" s="1" t="s">
        <v>256</v>
      </c>
      <c r="H8895" s="1" t="s">
        <v>103</v>
      </c>
      <c r="I8895" s="1" t="s">
        <v>55</v>
      </c>
      <c r="J8895" s="1" t="s">
        <v>256</v>
      </c>
      <c r="K8895" s="1" t="s">
        <v>103</v>
      </c>
      <c r="L8895" s="1" t="s">
        <v>55</v>
      </c>
      <c r="M8895" s="1" t="s">
        <v>8379</v>
      </c>
      <c r="N8895" s="1" t="s">
        <v>155</v>
      </c>
      <c r="O8895" s="1" t="s">
        <v>256</v>
      </c>
      <c r="Q8895" s="1" t="s">
        <v>55</v>
      </c>
      <c r="R8895" s="1" t="s">
        <v>1794</v>
      </c>
      <c r="T8895" s="1" t="s">
        <v>8380</v>
      </c>
      <c r="U8895" s="1" t="s">
        <v>59</v>
      </c>
      <c r="Z8895" s="1" t="s">
        <v>60</v>
      </c>
      <c r="AN8895" s="1" t="s">
        <v>60</v>
      </c>
      <c r="AR8895" s="1" t="s">
        <v>60</v>
      </c>
      <c r="AT8895" s="1" t="s">
        <v>282</v>
      </c>
      <c r="AU8895" s="1" t="s">
        <v>282</v>
      </c>
      <c r="AV8895" s="1" t="s">
        <v>260</v>
      </c>
      <c r="AX8895" s="3" t="str">
        <f t="array" ref="AX8895">TEXTJOIN(", ", TRUE, IF(X8895:AS8895="Y", X$1:AS$1, IF(X8895:AS8895&lt;&gt;"", X$1:AS$1 &amp; ": " &amp; X8895:AS8895, "")))
</f>
        <v>Fentanyl, Gabapentin, Any Opioid</v>
      </c>
    </row>
    <row r="8896">
      <c r="A8896" s="2">
        <v>44451.0</v>
      </c>
      <c r="B8896" s="1" t="s">
        <v>50</v>
      </c>
      <c r="C8896" s="1">
        <v>66.0</v>
      </c>
      <c r="D8896" s="1" t="s">
        <v>51</v>
      </c>
      <c r="E8896" s="1" t="s">
        <v>63</v>
      </c>
      <c r="G8896" s="1" t="s">
        <v>1402</v>
      </c>
      <c r="H8896" s="1" t="s">
        <v>121</v>
      </c>
      <c r="I8896" s="1" t="s">
        <v>55</v>
      </c>
      <c r="J8896" s="1" t="s">
        <v>1402</v>
      </c>
      <c r="K8896" s="1" t="s">
        <v>121</v>
      </c>
      <c r="L8896" s="1" t="s">
        <v>55</v>
      </c>
      <c r="M8896" s="1" t="s">
        <v>56</v>
      </c>
      <c r="N8896" s="1" t="s">
        <v>1330</v>
      </c>
      <c r="O8896" s="1" t="s">
        <v>1402</v>
      </c>
      <c r="P8896" s="1" t="s">
        <v>121</v>
      </c>
      <c r="Q8896" s="1" t="s">
        <v>55</v>
      </c>
      <c r="R8896" s="1" t="s">
        <v>56</v>
      </c>
      <c r="T8896" s="1" t="s">
        <v>8381</v>
      </c>
      <c r="U8896" s="1" t="s">
        <v>59</v>
      </c>
      <c r="V8896" s="1" t="s">
        <v>197</v>
      </c>
      <c r="AB8896" s="1" t="s">
        <v>60</v>
      </c>
      <c r="AC8896" s="1" t="s">
        <v>60</v>
      </c>
      <c r="AF8896" s="1" t="s">
        <v>60</v>
      </c>
      <c r="AR8896" s="1" t="s">
        <v>60</v>
      </c>
      <c r="AT8896" s="1" t="s">
        <v>1404</v>
      </c>
      <c r="AU8896" s="1" t="s">
        <v>1404</v>
      </c>
      <c r="AV8896" s="1" t="s">
        <v>1405</v>
      </c>
      <c r="AX8896" s="3" t="str">
        <f t="array" ref="AX8896">TEXTJOIN(", ", TRUE, IF(X8896:AS8896="Y", X$1:AS$1, IF(X8896:AS8896&lt;&gt;"", X$1:AS$1 &amp; ": " &amp; X8896:AS8896, "")))
</f>
        <v>Oxycodone, Oxymorphone, Benzodiazepine, Any Opioid</v>
      </c>
    </row>
    <row r="8897">
      <c r="A8897" s="2">
        <v>44466.0</v>
      </c>
      <c r="B8897" s="1" t="s">
        <v>50</v>
      </c>
      <c r="C8897" s="1">
        <v>70.0</v>
      </c>
      <c r="D8897" s="1" t="s">
        <v>51</v>
      </c>
      <c r="E8897" s="1" t="s">
        <v>63</v>
      </c>
      <c r="G8897" s="1" t="s">
        <v>1780</v>
      </c>
      <c r="H8897" s="1" t="s">
        <v>103</v>
      </c>
      <c r="I8897" s="1" t="s">
        <v>55</v>
      </c>
      <c r="J8897" s="1" t="s">
        <v>1780</v>
      </c>
      <c r="K8897" s="1" t="s">
        <v>103</v>
      </c>
      <c r="L8897" s="1" t="s">
        <v>55</v>
      </c>
      <c r="M8897" s="1" t="s">
        <v>56</v>
      </c>
      <c r="N8897" s="1" t="s">
        <v>136</v>
      </c>
      <c r="O8897" s="1" t="s">
        <v>1780</v>
      </c>
      <c r="P8897" s="1" t="s">
        <v>103</v>
      </c>
      <c r="Q8897" s="1" t="s">
        <v>55</v>
      </c>
      <c r="R8897" s="1" t="s">
        <v>56</v>
      </c>
      <c r="T8897" s="1" t="s">
        <v>8382</v>
      </c>
      <c r="U8897" s="1" t="s">
        <v>59</v>
      </c>
      <c r="V8897" s="1" t="s">
        <v>1968</v>
      </c>
      <c r="Y8897" s="1" t="s">
        <v>60</v>
      </c>
      <c r="AD8897" s="1" t="s">
        <v>60</v>
      </c>
      <c r="AT8897" s="1" t="s">
        <v>1782</v>
      </c>
      <c r="AU8897" s="1" t="s">
        <v>1782</v>
      </c>
      <c r="AV8897" s="1" t="s">
        <v>1783</v>
      </c>
      <c r="AX8897" s="3" t="str">
        <f t="array" ref="AX8897">TEXTJOIN(", ", TRUE, IF(X8897:AS8897="Y", X$1:AS$1, IF(X8897:AS8897&lt;&gt;"", X$1:AS$1 &amp; ": " &amp; X8897:AS8897, "")))
</f>
        <v>Cocaine, Ethanol</v>
      </c>
    </row>
    <row r="8898">
      <c r="A8898" s="4">
        <v>44513.0</v>
      </c>
      <c r="B8898" s="1" t="s">
        <v>50</v>
      </c>
      <c r="C8898" s="1">
        <v>52.0</v>
      </c>
      <c r="D8898" s="1" t="s">
        <v>51</v>
      </c>
      <c r="E8898" s="1" t="s">
        <v>63</v>
      </c>
      <c r="F8898" s="1" t="s">
        <v>267</v>
      </c>
      <c r="G8898" s="1" t="s">
        <v>255</v>
      </c>
      <c r="H8898" s="1" t="s">
        <v>103</v>
      </c>
      <c r="I8898" s="1" t="s">
        <v>55</v>
      </c>
      <c r="J8898" s="1" t="s">
        <v>255</v>
      </c>
      <c r="K8898" s="1" t="s">
        <v>103</v>
      </c>
      <c r="L8898" s="1" t="s">
        <v>55</v>
      </c>
      <c r="M8898" s="1" t="s">
        <v>743</v>
      </c>
      <c r="N8898" s="1" t="s">
        <v>178</v>
      </c>
      <c r="O8898" s="1" t="s">
        <v>255</v>
      </c>
      <c r="P8898" s="1" t="s">
        <v>103</v>
      </c>
      <c r="Q8898" s="1" t="s">
        <v>55</v>
      </c>
      <c r="R8898" s="1" t="s">
        <v>56</v>
      </c>
      <c r="T8898" s="1" t="s">
        <v>8383</v>
      </c>
      <c r="U8898" s="1" t="s">
        <v>59</v>
      </c>
      <c r="V8898" s="1" t="s">
        <v>6415</v>
      </c>
      <c r="AD8898" s="1" t="s">
        <v>60</v>
      </c>
      <c r="AF8898" s="1" t="s">
        <v>60</v>
      </c>
      <c r="AG8898" s="1" t="s">
        <v>60</v>
      </c>
      <c r="AR8898" s="1" t="s">
        <v>60</v>
      </c>
      <c r="AT8898" s="1" t="s">
        <v>259</v>
      </c>
      <c r="AU8898" s="1" t="s">
        <v>259</v>
      </c>
      <c r="AV8898" s="1" t="s">
        <v>520</v>
      </c>
      <c r="AX8898" s="3" t="str">
        <f t="array" ref="AX8898">TEXTJOIN(", ", TRUE, IF(X8898:AS8898="Y", X$1:AS$1, IF(X8898:AS8898&lt;&gt;"", X$1:AS$1 &amp; ": " &amp; X8898:AS8898, "")))
</f>
        <v>Ethanol, Benzodiazepine, Methadone, Any Opioid</v>
      </c>
    </row>
    <row r="8899">
      <c r="A8899" s="2">
        <v>44534.0</v>
      </c>
      <c r="B8899" s="1" t="s">
        <v>50</v>
      </c>
      <c r="C8899" s="1">
        <v>48.0</v>
      </c>
      <c r="D8899" s="1" t="s">
        <v>76</v>
      </c>
      <c r="E8899" s="1" t="s">
        <v>63</v>
      </c>
      <c r="F8899" s="1" t="s">
        <v>2752</v>
      </c>
      <c r="G8899" s="1" t="s">
        <v>8384</v>
      </c>
      <c r="H8899" s="1" t="s">
        <v>644</v>
      </c>
      <c r="I8899" s="1" t="s">
        <v>342</v>
      </c>
      <c r="J8899" s="1" t="s">
        <v>624</v>
      </c>
      <c r="K8899" s="1" t="s">
        <v>299</v>
      </c>
      <c r="L8899" s="1" t="s">
        <v>55</v>
      </c>
      <c r="M8899" s="1" t="s">
        <v>743</v>
      </c>
      <c r="N8899" s="1" t="s">
        <v>66</v>
      </c>
      <c r="O8899" s="1" t="s">
        <v>624</v>
      </c>
      <c r="P8899" s="1" t="s">
        <v>299</v>
      </c>
      <c r="Q8899" s="1" t="s">
        <v>55</v>
      </c>
      <c r="R8899" s="1" t="s">
        <v>1726</v>
      </c>
      <c r="S8899" s="1" t="s">
        <v>1414</v>
      </c>
      <c r="T8899" s="1" t="s">
        <v>8385</v>
      </c>
      <c r="U8899" s="1" t="s">
        <v>59</v>
      </c>
      <c r="Y8899" s="1" t="s">
        <v>60</v>
      </c>
      <c r="Z8899" s="1" t="s">
        <v>60</v>
      </c>
      <c r="AF8899" s="1" t="s">
        <v>60</v>
      </c>
      <c r="AI8899" s="1" t="s">
        <v>60</v>
      </c>
      <c r="AR8899" s="1" t="s">
        <v>60</v>
      </c>
      <c r="AU8899" s="1" t="s">
        <v>626</v>
      </c>
      <c r="AV8899" s="1" t="s">
        <v>627</v>
      </c>
      <c r="AX8899" s="3" t="str">
        <f t="array" ref="AX8899">TEXTJOIN(", ", TRUE, IF(X8899:AS8899="Y", X$1:AS$1, IF(X8899:AS8899&lt;&gt;"", X$1:AS$1 &amp; ": " &amp; X8899:AS8899, "")))
</f>
        <v>Cocaine, Fentanyl, Benzodiazepine, Amphet, Any Opioid</v>
      </c>
    </row>
    <row r="8900">
      <c r="A8900" s="2">
        <v>44531.0</v>
      </c>
      <c r="B8900" s="1" t="s">
        <v>50</v>
      </c>
      <c r="C8900" s="1">
        <v>60.0</v>
      </c>
      <c r="D8900" s="1" t="s">
        <v>76</v>
      </c>
      <c r="E8900" s="1" t="s">
        <v>63</v>
      </c>
      <c r="G8900" s="1" t="s">
        <v>81</v>
      </c>
      <c r="H8900" s="1" t="s">
        <v>54</v>
      </c>
      <c r="I8900" s="1" t="s">
        <v>55</v>
      </c>
      <c r="J8900" s="1" t="s">
        <v>81</v>
      </c>
      <c r="K8900" s="1" t="s">
        <v>54</v>
      </c>
      <c r="L8900" s="1" t="s">
        <v>55</v>
      </c>
      <c r="M8900" s="1" t="s">
        <v>743</v>
      </c>
      <c r="N8900" s="1" t="s">
        <v>136</v>
      </c>
      <c r="O8900" s="1" t="s">
        <v>81</v>
      </c>
      <c r="P8900" s="1" t="s">
        <v>54</v>
      </c>
      <c r="Q8900" s="1" t="s">
        <v>55</v>
      </c>
      <c r="R8900" s="1" t="s">
        <v>56</v>
      </c>
      <c r="T8900" s="1" t="s">
        <v>8386</v>
      </c>
      <c r="U8900" s="1" t="s">
        <v>59</v>
      </c>
      <c r="Y8900" s="1" t="s">
        <v>60</v>
      </c>
      <c r="Z8900" s="1" t="s">
        <v>60</v>
      </c>
      <c r="AM8900" s="1" t="s">
        <v>60</v>
      </c>
      <c r="AR8900" s="1" t="s">
        <v>60</v>
      </c>
      <c r="AT8900" s="1" t="s">
        <v>84</v>
      </c>
      <c r="AU8900" s="1" t="s">
        <v>84</v>
      </c>
      <c r="AV8900" s="1" t="s">
        <v>598</v>
      </c>
      <c r="AX8900" s="3" t="str">
        <f t="array" ref="AX8900">TEXTJOIN(", ", TRUE, IF(X8900:AS8900="Y", X$1:AS$1, IF(X8900:AS8900&lt;&gt;"", X$1:AS$1 &amp; ": " &amp; X8900:AS8900, "")))
</f>
        <v>Cocaine, Fentanyl, Xylazine, Any Opioid</v>
      </c>
    </row>
    <row r="8901">
      <c r="A8901" s="2">
        <v>44394.0</v>
      </c>
      <c r="B8901" s="1" t="s">
        <v>50</v>
      </c>
      <c r="C8901" s="1">
        <v>49.0</v>
      </c>
      <c r="D8901" s="1" t="s">
        <v>76</v>
      </c>
      <c r="E8901" s="1" t="s">
        <v>63</v>
      </c>
      <c r="G8901" s="1" t="s">
        <v>455</v>
      </c>
      <c r="H8901" s="1" t="s">
        <v>103</v>
      </c>
      <c r="I8901" s="1" t="s">
        <v>55</v>
      </c>
      <c r="J8901" s="1" t="s">
        <v>455</v>
      </c>
      <c r="K8901" s="1" t="s">
        <v>103</v>
      </c>
      <c r="L8901" s="1" t="s">
        <v>55</v>
      </c>
      <c r="M8901" s="1" t="s">
        <v>56</v>
      </c>
      <c r="N8901" s="1" t="s">
        <v>66</v>
      </c>
      <c r="O8901" s="1" t="s">
        <v>455</v>
      </c>
      <c r="P8901" s="1" t="s">
        <v>103</v>
      </c>
      <c r="Q8901" s="1" t="s">
        <v>55</v>
      </c>
      <c r="R8901" s="1" t="s">
        <v>56</v>
      </c>
      <c r="T8901" s="1" t="s">
        <v>8387</v>
      </c>
      <c r="U8901" s="1" t="s">
        <v>59</v>
      </c>
      <c r="AF8901" s="1" t="s">
        <v>60</v>
      </c>
      <c r="AG8901" s="1" t="s">
        <v>60</v>
      </c>
      <c r="AI8901" s="1" t="s">
        <v>60</v>
      </c>
      <c r="AN8901" s="1" t="s">
        <v>60</v>
      </c>
      <c r="AR8901" s="1" t="s">
        <v>60</v>
      </c>
      <c r="AT8901" s="1" t="s">
        <v>457</v>
      </c>
      <c r="AU8901" s="1" t="s">
        <v>457</v>
      </c>
      <c r="AV8901" s="1" t="s">
        <v>458</v>
      </c>
      <c r="AX8901" s="3" t="str">
        <f t="array" ref="AX8901">TEXTJOIN(", ", TRUE, IF(X8901:AS8901="Y", X$1:AS$1, IF(X8901:AS8901&lt;&gt;"", X$1:AS$1 &amp; ": " &amp; X8901:AS8901, "")))
</f>
        <v>Benzodiazepine, Methadone, Amphet, Gabapentin, Any Opioid</v>
      </c>
    </row>
    <row r="8902">
      <c r="A8902" s="2">
        <v>44538.0</v>
      </c>
      <c r="B8902" s="1" t="s">
        <v>50</v>
      </c>
      <c r="C8902" s="1">
        <v>42.0</v>
      </c>
      <c r="D8902" s="1" t="s">
        <v>51</v>
      </c>
      <c r="E8902" s="1" t="s">
        <v>63</v>
      </c>
      <c r="F8902" s="1" t="s">
        <v>8372</v>
      </c>
      <c r="G8902" s="1" t="s">
        <v>91</v>
      </c>
      <c r="H8902" s="1" t="s">
        <v>91</v>
      </c>
      <c r="I8902" s="1" t="s">
        <v>55</v>
      </c>
      <c r="J8902" s="1" t="s">
        <v>91</v>
      </c>
      <c r="K8902" s="1" t="s">
        <v>91</v>
      </c>
      <c r="L8902" s="1" t="s">
        <v>55</v>
      </c>
      <c r="M8902" s="1" t="s">
        <v>743</v>
      </c>
      <c r="N8902" s="1" t="s">
        <v>119</v>
      </c>
      <c r="O8902" s="1" t="s">
        <v>91</v>
      </c>
      <c r="P8902" s="1" t="s">
        <v>91</v>
      </c>
      <c r="Q8902" s="1" t="s">
        <v>55</v>
      </c>
      <c r="R8902" s="1" t="s">
        <v>8353</v>
      </c>
      <c r="T8902" s="1" t="s">
        <v>8388</v>
      </c>
      <c r="U8902" s="1" t="s">
        <v>59</v>
      </c>
      <c r="V8902" s="1" t="s">
        <v>8389</v>
      </c>
      <c r="Y8902" s="1" t="s">
        <v>60</v>
      </c>
      <c r="Z8902" s="1" t="s">
        <v>60</v>
      </c>
      <c r="AR8902" s="1" t="s">
        <v>60</v>
      </c>
      <c r="AT8902" s="1" t="s">
        <v>110</v>
      </c>
      <c r="AU8902" s="1" t="s">
        <v>110</v>
      </c>
      <c r="AV8902" s="1" t="s">
        <v>111</v>
      </c>
      <c r="AX8902" s="3" t="str">
        <f t="array" ref="AX8902">TEXTJOIN(", ", TRUE, IF(X8902:AS8902="Y", X$1:AS$1, IF(X8902:AS8902&lt;&gt;"", X$1:AS$1 &amp; ": " &amp; X8902:AS8902, "")))
</f>
        <v>Cocaine, Fentanyl, Any Opioid</v>
      </c>
    </row>
    <row r="8903">
      <c r="A8903" s="4">
        <v>44526.0</v>
      </c>
      <c r="B8903" s="1" t="s">
        <v>50</v>
      </c>
      <c r="C8903" s="1">
        <v>58.0</v>
      </c>
      <c r="D8903" s="1" t="s">
        <v>76</v>
      </c>
      <c r="E8903" s="1" t="s">
        <v>63</v>
      </c>
      <c r="G8903" s="1" t="s">
        <v>568</v>
      </c>
      <c r="H8903" s="1" t="s">
        <v>121</v>
      </c>
      <c r="I8903" s="1" t="s">
        <v>55</v>
      </c>
      <c r="J8903" s="1" t="s">
        <v>568</v>
      </c>
      <c r="K8903" s="1" t="s">
        <v>121</v>
      </c>
      <c r="L8903" s="1" t="s">
        <v>55</v>
      </c>
      <c r="M8903" s="1" t="s">
        <v>743</v>
      </c>
      <c r="N8903" s="1" t="s">
        <v>155</v>
      </c>
      <c r="O8903" s="1" t="s">
        <v>568</v>
      </c>
      <c r="P8903" s="1" t="s">
        <v>121</v>
      </c>
      <c r="Q8903" s="1" t="s">
        <v>55</v>
      </c>
      <c r="R8903" s="1" t="s">
        <v>56</v>
      </c>
      <c r="T8903" s="1" t="s">
        <v>8390</v>
      </c>
      <c r="U8903" s="1" t="s">
        <v>59</v>
      </c>
      <c r="Y8903" s="1" t="s">
        <v>60</v>
      </c>
      <c r="Z8903" s="1" t="s">
        <v>60</v>
      </c>
      <c r="AI8903" s="1" t="s">
        <v>60</v>
      </c>
      <c r="AM8903" s="1" t="s">
        <v>60</v>
      </c>
      <c r="AR8903" s="1" t="s">
        <v>60</v>
      </c>
      <c r="AT8903" s="1" t="s">
        <v>570</v>
      </c>
      <c r="AU8903" s="1" t="s">
        <v>570</v>
      </c>
      <c r="AV8903" s="1" t="s">
        <v>1661</v>
      </c>
      <c r="AX8903" s="3" t="str">
        <f t="array" ref="AX8903">TEXTJOIN(", ", TRUE, IF(X8903:AS8903="Y", X$1:AS$1, IF(X8903:AS8903&lt;&gt;"", X$1:AS$1 &amp; ": " &amp; X8903:AS8903, "")))
</f>
        <v>Cocaine, Fentanyl, Amphet, Xylazine, Any Opioid</v>
      </c>
    </row>
    <row r="8904">
      <c r="A8904" s="2">
        <v>44280.0</v>
      </c>
      <c r="B8904" s="1" t="s">
        <v>50</v>
      </c>
      <c r="C8904" s="1">
        <v>38.0</v>
      </c>
      <c r="D8904" s="1" t="s">
        <v>51</v>
      </c>
      <c r="E8904" s="1" t="s">
        <v>63</v>
      </c>
      <c r="G8904" s="1" t="s">
        <v>226</v>
      </c>
      <c r="H8904" s="1" t="s">
        <v>103</v>
      </c>
      <c r="I8904" s="1" t="s">
        <v>55</v>
      </c>
      <c r="J8904" s="1" t="s">
        <v>226</v>
      </c>
      <c r="K8904" s="1" t="s">
        <v>103</v>
      </c>
      <c r="L8904" s="1" t="s">
        <v>55</v>
      </c>
      <c r="M8904" s="1" t="s">
        <v>56</v>
      </c>
      <c r="N8904" s="1" t="s">
        <v>178</v>
      </c>
      <c r="O8904" s="1" t="s">
        <v>226</v>
      </c>
      <c r="P8904" s="1" t="s">
        <v>103</v>
      </c>
      <c r="Q8904" s="1" t="s">
        <v>55</v>
      </c>
      <c r="R8904" s="1" t="s">
        <v>56</v>
      </c>
      <c r="T8904" s="1" t="s">
        <v>8391</v>
      </c>
      <c r="U8904" s="1" t="s">
        <v>59</v>
      </c>
      <c r="AD8904" s="1" t="s">
        <v>60</v>
      </c>
      <c r="AF8904" s="1" t="s">
        <v>60</v>
      </c>
      <c r="AG8904" s="1" t="s">
        <v>60</v>
      </c>
      <c r="AN8904" s="1" t="s">
        <v>60</v>
      </c>
      <c r="AR8904" s="1" t="s">
        <v>60</v>
      </c>
      <c r="AT8904" s="1" t="s">
        <v>228</v>
      </c>
      <c r="AU8904" s="1" t="s">
        <v>228</v>
      </c>
      <c r="AV8904" s="1" t="s">
        <v>229</v>
      </c>
      <c r="AX8904" s="3" t="str">
        <f t="array" ref="AX8904">TEXTJOIN(", ", TRUE, IF(X8904:AS8904="Y", X$1:AS$1, IF(X8904:AS8904&lt;&gt;"", X$1:AS$1 &amp; ": " &amp; X8904:AS8904, "")))
</f>
        <v>Ethanol, Benzodiazepine, Methadone, Gabapentin, Any Opioid</v>
      </c>
    </row>
    <row r="8905">
      <c r="A8905" s="4">
        <v>44556.0</v>
      </c>
      <c r="B8905" s="1" t="s">
        <v>50</v>
      </c>
      <c r="C8905" s="1">
        <v>54.0</v>
      </c>
      <c r="D8905" s="1" t="s">
        <v>51</v>
      </c>
      <c r="E8905" s="1" t="s">
        <v>63</v>
      </c>
      <c r="F8905" s="1" t="s">
        <v>2752</v>
      </c>
      <c r="G8905" s="1" t="s">
        <v>116</v>
      </c>
      <c r="H8905" s="1" t="s">
        <v>103</v>
      </c>
      <c r="I8905" s="1" t="s">
        <v>55</v>
      </c>
      <c r="J8905" s="1" t="s">
        <v>116</v>
      </c>
      <c r="K8905" s="1" t="s">
        <v>103</v>
      </c>
      <c r="L8905" s="1" t="s">
        <v>55</v>
      </c>
      <c r="M8905" s="1" t="s">
        <v>743</v>
      </c>
      <c r="N8905" s="1" t="s">
        <v>136</v>
      </c>
      <c r="O8905" s="1" t="s">
        <v>116</v>
      </c>
      <c r="P8905" s="1" t="s">
        <v>103</v>
      </c>
      <c r="Q8905" s="1" t="s">
        <v>55</v>
      </c>
      <c r="R8905" s="1" t="s">
        <v>8353</v>
      </c>
      <c r="T8905" s="1" t="s">
        <v>8392</v>
      </c>
      <c r="U8905" s="1" t="s">
        <v>59</v>
      </c>
      <c r="Y8905" s="1" t="s">
        <v>60</v>
      </c>
      <c r="Z8905" s="1" t="s">
        <v>60</v>
      </c>
      <c r="AJ8905" s="1" t="s">
        <v>60</v>
      </c>
      <c r="AR8905" s="1" t="s">
        <v>60</v>
      </c>
      <c r="AT8905" s="1" t="s">
        <v>122</v>
      </c>
      <c r="AU8905" s="1" t="s">
        <v>122</v>
      </c>
      <c r="AV8905" s="1" t="s">
        <v>139</v>
      </c>
      <c r="AX8905" s="3" t="str">
        <f t="array" ref="AX8905">TEXTJOIN(", ", TRUE, IF(X8905:AS8905="Y", X$1:AS$1, IF(X8905:AS8905&lt;&gt;"", X$1:AS$1 &amp; ": " &amp; X8905:AS8905, "")))
</f>
        <v>Cocaine, Fentanyl, Tramad, Any Opioid</v>
      </c>
    </row>
    <row r="8906">
      <c r="A8906" s="2">
        <v>44205.0</v>
      </c>
      <c r="B8906" s="1" t="s">
        <v>50</v>
      </c>
      <c r="C8906" s="1">
        <v>38.0</v>
      </c>
      <c r="D8906" s="1" t="s">
        <v>51</v>
      </c>
      <c r="E8906" s="1" t="s">
        <v>63</v>
      </c>
      <c r="G8906" s="1" t="s">
        <v>237</v>
      </c>
      <c r="H8906" s="1" t="s">
        <v>125</v>
      </c>
      <c r="I8906" s="1" t="s">
        <v>55</v>
      </c>
      <c r="J8906" s="1" t="s">
        <v>488</v>
      </c>
      <c r="K8906" s="1" t="s">
        <v>91</v>
      </c>
      <c r="L8906" s="1" t="s">
        <v>55</v>
      </c>
      <c r="M8906" s="1" t="s">
        <v>401</v>
      </c>
      <c r="N8906" s="1" t="s">
        <v>119</v>
      </c>
      <c r="O8906" s="1" t="s">
        <v>488</v>
      </c>
      <c r="P8906" s="1" t="s">
        <v>91</v>
      </c>
      <c r="Q8906" s="1" t="s">
        <v>55</v>
      </c>
      <c r="R8906" s="1" t="s">
        <v>44</v>
      </c>
      <c r="S8906" s="1" t="s">
        <v>8393</v>
      </c>
      <c r="T8906" s="1" t="s">
        <v>8394</v>
      </c>
      <c r="U8906" s="1" t="s">
        <v>59</v>
      </c>
      <c r="V8906" s="1" t="s">
        <v>197</v>
      </c>
      <c r="Y8906" s="1" t="s">
        <v>60</v>
      </c>
      <c r="AI8906" s="1" t="s">
        <v>60</v>
      </c>
      <c r="AT8906" s="1" t="s">
        <v>240</v>
      </c>
      <c r="AU8906" s="1" t="s">
        <v>492</v>
      </c>
      <c r="AV8906" s="1" t="s">
        <v>493</v>
      </c>
      <c r="AX8906" s="3" t="str">
        <f t="array" ref="AX8906">TEXTJOIN(", ", TRUE, IF(X8906:AS8906="Y", X$1:AS$1, IF(X8906:AS8906&lt;&gt;"", X$1:AS$1 &amp; ": " &amp; X8906:AS8906, "")))
</f>
        <v>Cocaine, Amphet</v>
      </c>
    </row>
    <row r="8907">
      <c r="A8907" s="4">
        <v>44560.0</v>
      </c>
      <c r="B8907" s="1" t="s">
        <v>50</v>
      </c>
      <c r="C8907" s="1">
        <v>56.0</v>
      </c>
      <c r="D8907" s="1" t="s">
        <v>51</v>
      </c>
      <c r="E8907" s="1" t="s">
        <v>63</v>
      </c>
      <c r="F8907" s="1" t="s">
        <v>2752</v>
      </c>
      <c r="G8907" s="1" t="s">
        <v>255</v>
      </c>
      <c r="H8907" s="1" t="s">
        <v>103</v>
      </c>
      <c r="I8907" s="1" t="s">
        <v>55</v>
      </c>
      <c r="J8907" s="1" t="s">
        <v>255</v>
      </c>
      <c r="K8907" s="1" t="s">
        <v>103</v>
      </c>
      <c r="L8907" s="1" t="s">
        <v>55</v>
      </c>
      <c r="M8907" s="1" t="s">
        <v>743</v>
      </c>
      <c r="N8907" s="1" t="s">
        <v>891</v>
      </c>
      <c r="O8907" s="1" t="s">
        <v>255</v>
      </c>
      <c r="P8907" s="1" t="s">
        <v>103</v>
      </c>
      <c r="Q8907" s="1" t="s">
        <v>55</v>
      </c>
      <c r="R8907" s="1" t="s">
        <v>8353</v>
      </c>
      <c r="T8907" s="1" t="s">
        <v>8395</v>
      </c>
      <c r="U8907" s="1" t="s">
        <v>59</v>
      </c>
      <c r="AB8907" s="1" t="s">
        <v>60</v>
      </c>
      <c r="AJ8907" s="1" t="s">
        <v>60</v>
      </c>
      <c r="AR8907" s="1" t="s">
        <v>60</v>
      </c>
      <c r="AT8907" s="1" t="s">
        <v>259</v>
      </c>
      <c r="AU8907" s="1" t="s">
        <v>259</v>
      </c>
      <c r="AV8907" s="1" t="s">
        <v>520</v>
      </c>
      <c r="AX8907" s="3" t="str">
        <f t="array" ref="AX8907">TEXTJOIN(", ", TRUE, IF(X8907:AS8907="Y", X$1:AS$1, IF(X8907:AS8907&lt;&gt;"", X$1:AS$1 &amp; ": " &amp; X8907:AS8907, "")))
</f>
        <v>Oxycodone, Tramad, Any Opioid</v>
      </c>
    </row>
    <row r="8908">
      <c r="A8908" s="2">
        <v>44291.0</v>
      </c>
      <c r="B8908" s="1" t="s">
        <v>50</v>
      </c>
      <c r="C8908" s="1">
        <v>34.0</v>
      </c>
      <c r="D8908" s="1" t="s">
        <v>76</v>
      </c>
      <c r="E8908" s="1" t="s">
        <v>63</v>
      </c>
      <c r="F8908" s="1" t="s">
        <v>267</v>
      </c>
      <c r="G8908" s="1" t="s">
        <v>256</v>
      </c>
      <c r="H8908" s="1" t="s">
        <v>103</v>
      </c>
      <c r="I8908" s="1" t="s">
        <v>55</v>
      </c>
      <c r="J8908" s="1" t="s">
        <v>256</v>
      </c>
      <c r="K8908" s="1" t="s">
        <v>103</v>
      </c>
      <c r="L8908" s="1" t="s">
        <v>55</v>
      </c>
      <c r="M8908" s="1" t="s">
        <v>56</v>
      </c>
      <c r="N8908" s="1" t="s">
        <v>66</v>
      </c>
      <c r="O8908" s="1" t="s">
        <v>256</v>
      </c>
      <c r="P8908" s="1" t="s">
        <v>103</v>
      </c>
      <c r="Q8908" s="1" t="s">
        <v>55</v>
      </c>
      <c r="R8908" s="1" t="s">
        <v>56</v>
      </c>
      <c r="T8908" s="1" t="s">
        <v>8396</v>
      </c>
      <c r="U8908" s="1" t="s">
        <v>59</v>
      </c>
      <c r="Y8908" s="1" t="s">
        <v>60</v>
      </c>
      <c r="AD8908" s="1" t="s">
        <v>60</v>
      </c>
      <c r="AT8908" s="1" t="s">
        <v>282</v>
      </c>
      <c r="AU8908" s="1" t="s">
        <v>282</v>
      </c>
      <c r="AV8908" s="1" t="s">
        <v>260</v>
      </c>
      <c r="AX8908" s="3" t="str">
        <f t="array" ref="AX8908">TEXTJOIN(", ", TRUE, IF(X8908:AS8908="Y", X$1:AS$1, IF(X8908:AS8908&lt;&gt;"", X$1:AS$1 &amp; ": " &amp; X8908:AS8908, "")))
</f>
        <v>Cocaine, Ethanol</v>
      </c>
    </row>
    <row r="8909">
      <c r="A8909" s="2">
        <v>44239.0</v>
      </c>
      <c r="B8909" s="1" t="s">
        <v>50</v>
      </c>
      <c r="C8909" s="1">
        <v>64.0</v>
      </c>
      <c r="D8909" s="1" t="s">
        <v>76</v>
      </c>
      <c r="E8909" s="1" t="s">
        <v>63</v>
      </c>
      <c r="G8909" s="1" t="s">
        <v>322</v>
      </c>
      <c r="H8909" s="1" t="s">
        <v>91</v>
      </c>
      <c r="I8909" s="1" t="s">
        <v>55</v>
      </c>
      <c r="J8909" s="1" t="s">
        <v>322</v>
      </c>
      <c r="K8909" s="1" t="s">
        <v>91</v>
      </c>
      <c r="L8909" s="1" t="s">
        <v>55</v>
      </c>
      <c r="M8909" s="1" t="s">
        <v>177</v>
      </c>
      <c r="N8909" s="1" t="s">
        <v>104</v>
      </c>
      <c r="O8909" s="1" t="s">
        <v>322</v>
      </c>
      <c r="P8909" s="1" t="s">
        <v>91</v>
      </c>
      <c r="Q8909" s="1" t="s">
        <v>55</v>
      </c>
      <c r="R8909" s="1" t="s">
        <v>44</v>
      </c>
      <c r="S8909" s="1" t="s">
        <v>2509</v>
      </c>
      <c r="T8909" s="1" t="s">
        <v>588</v>
      </c>
      <c r="U8909" s="1" t="s">
        <v>59</v>
      </c>
      <c r="AG8909" s="1" t="s">
        <v>60</v>
      </c>
      <c r="AR8909" s="1" t="s">
        <v>60</v>
      </c>
      <c r="AT8909" s="1" t="s">
        <v>324</v>
      </c>
      <c r="AU8909" s="1" t="s">
        <v>324</v>
      </c>
      <c r="AV8909" s="1" t="s">
        <v>325</v>
      </c>
      <c r="AX8909" s="3" t="str">
        <f t="array" ref="AX8909">TEXTJOIN(", ", TRUE, IF(X8909:AS8909="Y", X$1:AS$1, IF(X8909:AS8909&lt;&gt;"", X$1:AS$1 &amp; ": " &amp; X8909:AS8909, "")))
</f>
        <v>Methadone, Any Opioid</v>
      </c>
    </row>
    <row r="8910">
      <c r="A8910" s="2">
        <v>44286.0</v>
      </c>
      <c r="B8910" s="1" t="s">
        <v>50</v>
      </c>
      <c r="C8910" s="1">
        <v>58.0</v>
      </c>
      <c r="D8910" s="1" t="s">
        <v>76</v>
      </c>
      <c r="E8910" s="1" t="s">
        <v>63</v>
      </c>
      <c r="G8910" s="1" t="s">
        <v>54</v>
      </c>
      <c r="H8910" s="1" t="s">
        <v>54</v>
      </c>
      <c r="I8910" s="1" t="s">
        <v>55</v>
      </c>
      <c r="J8910" s="1" t="s">
        <v>54</v>
      </c>
      <c r="K8910" s="1" t="s">
        <v>54</v>
      </c>
      <c r="L8910" s="1" t="s">
        <v>55</v>
      </c>
      <c r="M8910" s="1" t="s">
        <v>56</v>
      </c>
      <c r="N8910" s="1" t="s">
        <v>8397</v>
      </c>
      <c r="O8910" s="1" t="s">
        <v>54</v>
      </c>
      <c r="P8910" s="1" t="s">
        <v>54</v>
      </c>
      <c r="Q8910" s="1" t="s">
        <v>55</v>
      </c>
      <c r="R8910" s="1" t="s">
        <v>56</v>
      </c>
      <c r="T8910" s="1" t="s">
        <v>8398</v>
      </c>
      <c r="U8910" s="1" t="s">
        <v>59</v>
      </c>
      <c r="V8910" s="1" t="s">
        <v>8399</v>
      </c>
      <c r="AG8910" s="1" t="s">
        <v>60</v>
      </c>
      <c r="AN8910" s="1" t="s">
        <v>60</v>
      </c>
      <c r="AR8910" s="1" t="s">
        <v>60</v>
      </c>
      <c r="AT8910" s="1" t="s">
        <v>234</v>
      </c>
      <c r="AU8910" s="1" t="s">
        <v>234</v>
      </c>
      <c r="AV8910" s="1" t="s">
        <v>641</v>
      </c>
      <c r="AX8910" s="3" t="str">
        <f t="array" ref="AX8910">TEXTJOIN(", ", TRUE, IF(X8910:AS8910="Y", X$1:AS$1, IF(X8910:AS8910&lt;&gt;"", X$1:AS$1 &amp; ": " &amp; X8910:AS8910, "")))
</f>
        <v>Methadone, Gabapentin, Any Opioid</v>
      </c>
    </row>
    <row r="8911">
      <c r="A8911" s="4">
        <v>44529.0</v>
      </c>
      <c r="B8911" s="1" t="s">
        <v>50</v>
      </c>
      <c r="C8911" s="1">
        <v>43.0</v>
      </c>
      <c r="D8911" s="1" t="s">
        <v>51</v>
      </c>
      <c r="E8911" s="1" t="s">
        <v>63</v>
      </c>
      <c r="G8911" s="1" t="s">
        <v>103</v>
      </c>
      <c r="H8911" s="1" t="s">
        <v>103</v>
      </c>
      <c r="I8911" s="1" t="s">
        <v>55</v>
      </c>
      <c r="J8911" s="1" t="s">
        <v>103</v>
      </c>
      <c r="K8911" s="1" t="s">
        <v>103</v>
      </c>
      <c r="L8911" s="1" t="s">
        <v>55</v>
      </c>
      <c r="M8911" s="1" t="s">
        <v>743</v>
      </c>
      <c r="N8911" s="1" t="s">
        <v>1377</v>
      </c>
      <c r="O8911" s="1" t="s">
        <v>103</v>
      </c>
      <c r="P8911" s="1" t="s">
        <v>103</v>
      </c>
      <c r="Q8911" s="1" t="s">
        <v>55</v>
      </c>
      <c r="R8911" s="1" t="s">
        <v>56</v>
      </c>
      <c r="T8911" s="1" t="s">
        <v>1510</v>
      </c>
      <c r="U8911" s="1" t="s">
        <v>59</v>
      </c>
      <c r="Y8911" s="1" t="s">
        <v>60</v>
      </c>
      <c r="Z8911" s="1" t="s">
        <v>60</v>
      </c>
      <c r="AR8911" s="1" t="s">
        <v>60</v>
      </c>
      <c r="AT8911" s="1" t="s">
        <v>167</v>
      </c>
      <c r="AU8911" s="1" t="s">
        <v>167</v>
      </c>
      <c r="AV8911" s="1" t="s">
        <v>168</v>
      </c>
      <c r="AX8911" s="3" t="str">
        <f t="array" ref="AX8911">TEXTJOIN(", ", TRUE, IF(X8911:AS8911="Y", X$1:AS$1, IF(X8911:AS8911&lt;&gt;"", X$1:AS$1 &amp; ": " &amp; X8911:AS8911, "")))
</f>
        <v>Cocaine, Fentanyl, Any Opioid</v>
      </c>
    </row>
    <row r="8912">
      <c r="A8912" s="2">
        <v>44537.0</v>
      </c>
      <c r="B8912" s="1" t="s">
        <v>50</v>
      </c>
      <c r="C8912" s="1">
        <v>66.0</v>
      </c>
      <c r="D8912" s="1" t="s">
        <v>51</v>
      </c>
      <c r="E8912" s="1" t="s">
        <v>502</v>
      </c>
      <c r="G8912" s="1" t="s">
        <v>397</v>
      </c>
      <c r="H8912" s="1" t="s">
        <v>103</v>
      </c>
      <c r="I8912" s="1" t="s">
        <v>55</v>
      </c>
      <c r="J8912" s="1" t="s">
        <v>397</v>
      </c>
      <c r="K8912" s="1" t="s">
        <v>103</v>
      </c>
      <c r="L8912" s="1" t="s">
        <v>55</v>
      </c>
      <c r="M8912" s="1" t="s">
        <v>743</v>
      </c>
      <c r="N8912" s="1" t="s">
        <v>1377</v>
      </c>
      <c r="O8912" s="1" t="s">
        <v>397</v>
      </c>
      <c r="P8912" s="1" t="s">
        <v>103</v>
      </c>
      <c r="Q8912" s="1" t="s">
        <v>55</v>
      </c>
      <c r="R8912" s="1" t="s">
        <v>8353</v>
      </c>
      <c r="T8912" s="1" t="s">
        <v>4112</v>
      </c>
      <c r="U8912" s="1" t="s">
        <v>59</v>
      </c>
      <c r="Y8912" s="1" t="s">
        <v>60</v>
      </c>
      <c r="Z8912" s="1" t="s">
        <v>60</v>
      </c>
      <c r="AD8912" s="1" t="s">
        <v>60</v>
      </c>
      <c r="AR8912" s="1" t="s">
        <v>60</v>
      </c>
      <c r="AT8912" s="1" t="s">
        <v>399</v>
      </c>
      <c r="AU8912" s="1" t="s">
        <v>399</v>
      </c>
      <c r="AV8912" s="1" t="s">
        <v>709</v>
      </c>
      <c r="AX8912" s="3" t="str">
        <f t="array" ref="AX8912">TEXTJOIN(", ", TRUE, IF(X8912:AS8912="Y", X$1:AS$1, IF(X8912:AS8912&lt;&gt;"", X$1:AS$1 &amp; ": " &amp; X8912:AS8912, "")))
</f>
        <v>Cocaine, Fentanyl, Ethanol, Any Opioid</v>
      </c>
    </row>
    <row r="8913">
      <c r="A8913" s="4">
        <v>44551.0</v>
      </c>
      <c r="B8913" s="1" t="s">
        <v>50</v>
      </c>
      <c r="C8913" s="1">
        <v>30.0</v>
      </c>
      <c r="D8913" s="1" t="s">
        <v>76</v>
      </c>
      <c r="E8913" s="1" t="s">
        <v>63</v>
      </c>
      <c r="F8913" s="1" t="s">
        <v>2752</v>
      </c>
      <c r="G8913" s="1" t="s">
        <v>256</v>
      </c>
      <c r="H8913" s="1" t="s">
        <v>103</v>
      </c>
      <c r="I8913" s="1" t="s">
        <v>55</v>
      </c>
      <c r="J8913" s="1" t="s">
        <v>488</v>
      </c>
      <c r="K8913" s="1" t="s">
        <v>91</v>
      </c>
      <c r="L8913" s="1" t="s">
        <v>55</v>
      </c>
      <c r="M8913" s="1" t="s">
        <v>1207</v>
      </c>
      <c r="N8913" s="1" t="s">
        <v>119</v>
      </c>
      <c r="O8913" s="1" t="s">
        <v>91</v>
      </c>
      <c r="P8913" s="1" t="s">
        <v>91</v>
      </c>
      <c r="Q8913" s="1" t="s">
        <v>55</v>
      </c>
      <c r="R8913" s="1" t="s">
        <v>443</v>
      </c>
      <c r="T8913" s="1" t="s">
        <v>8400</v>
      </c>
      <c r="U8913" s="1" t="s">
        <v>59</v>
      </c>
      <c r="Y8913" s="1" t="s">
        <v>60</v>
      </c>
      <c r="Z8913" s="1" t="s">
        <v>60</v>
      </c>
      <c r="AA8913" s="1" t="s">
        <v>60</v>
      </c>
      <c r="AF8913" s="1" t="s">
        <v>60</v>
      </c>
      <c r="AR8913" s="1" t="s">
        <v>60</v>
      </c>
      <c r="AT8913" s="1" t="s">
        <v>282</v>
      </c>
      <c r="AU8913" s="1" t="s">
        <v>492</v>
      </c>
      <c r="AV8913" s="1" t="s">
        <v>111</v>
      </c>
      <c r="AX8913" s="3" t="str">
        <f t="array" ref="AX8913">TEXTJOIN(", ", TRUE, IF(X8913:AS8913="Y", X$1:AS$1, IF(X8913:AS8913&lt;&gt;"", X$1:AS$1 &amp; ": " &amp; X8913:AS8913, "")))
</f>
        <v>Cocaine, Fentanyl, Fentanyl Analogue, Benzodiazepine, Any Opioid</v>
      </c>
    </row>
    <row r="8914">
      <c r="A8914" s="2">
        <v>44446.0</v>
      </c>
      <c r="B8914" s="1" t="s">
        <v>50</v>
      </c>
      <c r="C8914" s="1">
        <v>69.0</v>
      </c>
      <c r="D8914" s="1" t="s">
        <v>51</v>
      </c>
      <c r="E8914" s="1" t="s">
        <v>63</v>
      </c>
      <c r="G8914" s="1" t="s">
        <v>560</v>
      </c>
      <c r="H8914" s="1" t="s">
        <v>65</v>
      </c>
      <c r="I8914" s="1" t="s">
        <v>55</v>
      </c>
      <c r="J8914" s="1" t="s">
        <v>2087</v>
      </c>
      <c r="K8914" s="1" t="s">
        <v>263</v>
      </c>
      <c r="L8914" s="1" t="s">
        <v>55</v>
      </c>
      <c r="M8914" s="1" t="s">
        <v>177</v>
      </c>
      <c r="N8914" s="1" t="s">
        <v>178</v>
      </c>
      <c r="O8914" s="1" t="s">
        <v>2087</v>
      </c>
      <c r="P8914" s="1" t="s">
        <v>263</v>
      </c>
      <c r="Q8914" s="1" t="s">
        <v>55</v>
      </c>
      <c r="R8914" s="1" t="s">
        <v>44</v>
      </c>
      <c r="S8914" s="1" t="s">
        <v>8401</v>
      </c>
      <c r="T8914" s="1" t="s">
        <v>8402</v>
      </c>
      <c r="U8914" s="1" t="s">
        <v>59</v>
      </c>
      <c r="V8914" s="1" t="s">
        <v>507</v>
      </c>
      <c r="Y8914" s="1" t="s">
        <v>60</v>
      </c>
      <c r="AT8914" s="1" t="s">
        <v>561</v>
      </c>
      <c r="AU8914" s="1" t="s">
        <v>2089</v>
      </c>
      <c r="AV8914" s="1" t="s">
        <v>2090</v>
      </c>
      <c r="AX8914" s="3" t="str">
        <f t="array" ref="AX8914">TEXTJOIN(", ", TRUE, IF(X8914:AS8914="Y", X$1:AS$1, IF(X8914:AS8914&lt;&gt;"", X$1:AS$1 &amp; ": " &amp; X8914:AS8914, "")))
</f>
        <v>Cocaine</v>
      </c>
    </row>
    <row r="8915">
      <c r="A8915" s="4">
        <v>44520.0</v>
      </c>
      <c r="B8915" s="1" t="s">
        <v>50</v>
      </c>
      <c r="C8915" s="1">
        <v>53.0</v>
      </c>
      <c r="D8915" s="1" t="s">
        <v>76</v>
      </c>
      <c r="E8915" s="1" t="s">
        <v>63</v>
      </c>
      <c r="G8915" s="1" t="s">
        <v>731</v>
      </c>
      <c r="H8915" s="1" t="s">
        <v>103</v>
      </c>
      <c r="I8915" s="1" t="s">
        <v>55</v>
      </c>
      <c r="J8915" s="1" t="s">
        <v>731</v>
      </c>
      <c r="K8915" s="1" t="s">
        <v>103</v>
      </c>
      <c r="L8915" s="1" t="s">
        <v>55</v>
      </c>
      <c r="M8915" s="1" t="s">
        <v>743</v>
      </c>
      <c r="N8915" s="1" t="s">
        <v>119</v>
      </c>
      <c r="O8915" s="1" t="s">
        <v>731</v>
      </c>
      <c r="P8915" s="1" t="s">
        <v>103</v>
      </c>
      <c r="Q8915" s="1" t="s">
        <v>55</v>
      </c>
      <c r="R8915" s="1" t="s">
        <v>56</v>
      </c>
      <c r="T8915" s="1" t="s">
        <v>8403</v>
      </c>
      <c r="U8915" s="1" t="s">
        <v>59</v>
      </c>
      <c r="AD8915" s="1" t="s">
        <v>60</v>
      </c>
      <c r="AG8915" s="1" t="s">
        <v>60</v>
      </c>
      <c r="AR8915" s="1" t="s">
        <v>60</v>
      </c>
      <c r="AT8915" s="1" t="s">
        <v>735</v>
      </c>
      <c r="AU8915" s="1" t="s">
        <v>735</v>
      </c>
      <c r="AV8915" s="1" t="s">
        <v>736</v>
      </c>
      <c r="AX8915" s="3" t="str">
        <f t="array" ref="AX8915">TEXTJOIN(", ", TRUE, IF(X8915:AS8915="Y", X$1:AS$1, IF(X8915:AS8915&lt;&gt;"", X$1:AS$1 &amp; ": " &amp; X8915:AS8915, "")))
</f>
        <v>Ethanol, Methadone, Any Opioid</v>
      </c>
    </row>
    <row r="8916">
      <c r="A8916" s="2">
        <v>44233.0</v>
      </c>
      <c r="B8916" s="1" t="s">
        <v>50</v>
      </c>
      <c r="C8916" s="1">
        <v>60.0</v>
      </c>
      <c r="D8916" s="1" t="s">
        <v>51</v>
      </c>
      <c r="E8916" s="1" t="s">
        <v>63</v>
      </c>
      <c r="G8916" s="1" t="s">
        <v>397</v>
      </c>
      <c r="H8916" s="1" t="s">
        <v>103</v>
      </c>
      <c r="I8916" s="1" t="s">
        <v>55</v>
      </c>
      <c r="J8916" s="1" t="s">
        <v>102</v>
      </c>
      <c r="K8916" s="1" t="s">
        <v>103</v>
      </c>
      <c r="L8916" s="1" t="s">
        <v>55</v>
      </c>
      <c r="M8916" s="1" t="s">
        <v>56</v>
      </c>
      <c r="N8916" s="1" t="s">
        <v>66</v>
      </c>
      <c r="O8916" s="1" t="s">
        <v>102</v>
      </c>
      <c r="P8916" s="1" t="s">
        <v>103</v>
      </c>
      <c r="Q8916" s="1" t="s">
        <v>55</v>
      </c>
      <c r="R8916" s="1" t="s">
        <v>44</v>
      </c>
      <c r="T8916" s="1" t="s">
        <v>8404</v>
      </c>
      <c r="U8916" s="1" t="s">
        <v>59</v>
      </c>
      <c r="AD8916" s="1" t="s">
        <v>60</v>
      </c>
      <c r="AF8916" s="1" t="s">
        <v>60</v>
      </c>
      <c r="AG8916" s="1" t="s">
        <v>60</v>
      </c>
      <c r="AR8916" s="1" t="s">
        <v>60</v>
      </c>
      <c r="AT8916" s="1" t="s">
        <v>399</v>
      </c>
      <c r="AU8916" s="1" t="s">
        <v>106</v>
      </c>
      <c r="AV8916" s="1" t="s">
        <v>107</v>
      </c>
      <c r="AX8916" s="3" t="str">
        <f t="array" ref="AX8916">TEXTJOIN(", ", TRUE, IF(X8916:AS8916="Y", X$1:AS$1, IF(X8916:AS8916&lt;&gt;"", X$1:AS$1 &amp; ": " &amp; X8916:AS8916, "")))
</f>
        <v>Ethanol, Benzodiazepine, Methadone, Any Opioid</v>
      </c>
    </row>
    <row r="8917">
      <c r="A8917" s="2">
        <v>44334.0</v>
      </c>
      <c r="B8917" s="1" t="s">
        <v>50</v>
      </c>
      <c r="C8917" s="1">
        <v>53.0</v>
      </c>
      <c r="D8917" s="1" t="s">
        <v>76</v>
      </c>
      <c r="E8917" s="1" t="s">
        <v>502</v>
      </c>
      <c r="G8917" s="1" t="s">
        <v>256</v>
      </c>
      <c r="H8917" s="1" t="s">
        <v>103</v>
      </c>
      <c r="I8917" s="1" t="s">
        <v>55</v>
      </c>
      <c r="J8917" s="1" t="s">
        <v>256</v>
      </c>
      <c r="K8917" s="1" t="s">
        <v>103</v>
      </c>
      <c r="L8917" s="1" t="s">
        <v>55</v>
      </c>
      <c r="M8917" s="1" t="s">
        <v>56</v>
      </c>
      <c r="N8917" s="1" t="s">
        <v>178</v>
      </c>
      <c r="O8917" s="1" t="s">
        <v>256</v>
      </c>
      <c r="P8917" s="1" t="s">
        <v>103</v>
      </c>
      <c r="Q8917" s="1" t="s">
        <v>55</v>
      </c>
      <c r="R8917" s="1" t="s">
        <v>67</v>
      </c>
      <c r="T8917" s="1" t="s">
        <v>8405</v>
      </c>
      <c r="U8917" s="1" t="s">
        <v>59</v>
      </c>
      <c r="Y8917" s="1" t="s">
        <v>60</v>
      </c>
      <c r="AO8917" s="1" t="s">
        <v>60</v>
      </c>
      <c r="AR8917" s="1" t="s">
        <v>60</v>
      </c>
      <c r="AT8917" s="1" t="s">
        <v>282</v>
      </c>
      <c r="AU8917" s="1" t="s">
        <v>282</v>
      </c>
      <c r="AV8917" s="1" t="s">
        <v>260</v>
      </c>
      <c r="AX8917" s="3" t="str">
        <f t="array" ref="AX8917">TEXTJOIN(", ", TRUE, IF(X8917:AS8917="Y", X$1:AS$1, IF(X8917:AS8917&lt;&gt;"", X$1:AS$1 &amp; ": " &amp; X8917:AS8917, "")))
</f>
        <v>Cocaine, Opiate NOS, Any Opioid</v>
      </c>
    </row>
    <row r="8918">
      <c r="A8918" s="2">
        <v>44455.0</v>
      </c>
      <c r="B8918" s="1" t="s">
        <v>50</v>
      </c>
      <c r="C8918" s="1">
        <v>61.0</v>
      </c>
      <c r="D8918" s="1" t="s">
        <v>51</v>
      </c>
      <c r="E8918" s="1" t="s">
        <v>63</v>
      </c>
      <c r="G8918" s="1" t="s">
        <v>147</v>
      </c>
      <c r="H8918" s="1" t="s">
        <v>65</v>
      </c>
      <c r="I8918" s="1" t="s">
        <v>55</v>
      </c>
      <c r="J8918" s="1" t="s">
        <v>1962</v>
      </c>
      <c r="K8918" s="1" t="s">
        <v>65</v>
      </c>
      <c r="L8918" s="1" t="s">
        <v>55</v>
      </c>
      <c r="M8918" s="1" t="s">
        <v>56</v>
      </c>
      <c r="N8918" s="1" t="s">
        <v>136</v>
      </c>
      <c r="O8918" s="1" t="s">
        <v>147</v>
      </c>
      <c r="P8918" s="1" t="s">
        <v>65</v>
      </c>
      <c r="Q8918" s="1" t="s">
        <v>55</v>
      </c>
      <c r="R8918" s="1" t="s">
        <v>56</v>
      </c>
      <c r="T8918" s="1" t="s">
        <v>8406</v>
      </c>
      <c r="U8918" s="1" t="s">
        <v>59</v>
      </c>
      <c r="V8918" s="1" t="s">
        <v>197</v>
      </c>
      <c r="Y8918" s="1" t="s">
        <v>60</v>
      </c>
      <c r="AT8918" s="1" t="s">
        <v>149</v>
      </c>
      <c r="AU8918" s="1" t="s">
        <v>1964</v>
      </c>
      <c r="AV8918" s="1" t="s">
        <v>1505</v>
      </c>
      <c r="AX8918" s="3" t="str">
        <f t="array" ref="AX8918">TEXTJOIN(", ", TRUE, IF(X8918:AS8918="Y", X$1:AS$1, IF(X8918:AS8918&lt;&gt;"", X$1:AS$1 &amp; ": " &amp; X8918:AS8918, "")))
</f>
        <v>Cocaine</v>
      </c>
    </row>
    <row r="8919">
      <c r="A8919" s="4">
        <v>44540.0</v>
      </c>
      <c r="B8919" s="1" t="s">
        <v>50</v>
      </c>
      <c r="C8919" s="1">
        <v>29.0</v>
      </c>
      <c r="D8919" s="1" t="s">
        <v>51</v>
      </c>
      <c r="E8919" s="1" t="s">
        <v>63</v>
      </c>
      <c r="F8919" s="1" t="s">
        <v>2752</v>
      </c>
      <c r="G8919" s="1" t="s">
        <v>82</v>
      </c>
      <c r="H8919" s="1" t="s">
        <v>54</v>
      </c>
      <c r="I8919" s="1" t="s">
        <v>55</v>
      </c>
      <c r="J8919" s="1" t="s">
        <v>82</v>
      </c>
      <c r="K8919" s="1" t="s">
        <v>54</v>
      </c>
      <c r="L8919" s="1" t="s">
        <v>55</v>
      </c>
      <c r="M8919" s="1" t="s">
        <v>649</v>
      </c>
      <c r="N8919" s="1" t="s">
        <v>442</v>
      </c>
      <c r="O8919" s="1" t="s">
        <v>82</v>
      </c>
      <c r="P8919" s="1" t="s">
        <v>54</v>
      </c>
      <c r="Q8919" s="1" t="s">
        <v>55</v>
      </c>
      <c r="R8919" s="1" t="s">
        <v>1726</v>
      </c>
      <c r="S8919" s="1" t="s">
        <v>3532</v>
      </c>
      <c r="T8919" s="1" t="s">
        <v>331</v>
      </c>
      <c r="U8919" s="1" t="s">
        <v>59</v>
      </c>
      <c r="Z8919" s="1" t="s">
        <v>60</v>
      </c>
      <c r="AR8919" s="1" t="s">
        <v>60</v>
      </c>
      <c r="AT8919" s="1" t="s">
        <v>329</v>
      </c>
      <c r="AU8919" s="1" t="s">
        <v>329</v>
      </c>
      <c r="AV8919" s="1" t="s">
        <v>85</v>
      </c>
      <c r="AX8919" s="3" t="str">
        <f t="array" ref="AX8919">TEXTJOIN(", ", TRUE, IF(X8919:AS8919="Y", X$1:AS$1, IF(X8919:AS8919&lt;&gt;"", X$1:AS$1 &amp; ": " &amp; X8919:AS8919, "")))
</f>
        <v>Fentanyl, Any Opioid</v>
      </c>
    </row>
    <row r="8920">
      <c r="A8920" s="2">
        <v>44504.0</v>
      </c>
      <c r="B8920" s="1" t="s">
        <v>50</v>
      </c>
      <c r="C8920" s="1">
        <v>41.0</v>
      </c>
      <c r="D8920" s="1" t="s">
        <v>51</v>
      </c>
      <c r="E8920" s="1" t="s">
        <v>63</v>
      </c>
      <c r="G8920" s="1" t="s">
        <v>98</v>
      </c>
      <c r="H8920" s="1" t="s">
        <v>54</v>
      </c>
      <c r="I8920" s="1" t="s">
        <v>55</v>
      </c>
      <c r="J8920" s="1" t="s">
        <v>98</v>
      </c>
      <c r="N8920" s="1" t="s">
        <v>1377</v>
      </c>
      <c r="O8920" s="1" t="s">
        <v>98</v>
      </c>
      <c r="P8920" s="1" t="s">
        <v>54</v>
      </c>
      <c r="Q8920" s="1" t="s">
        <v>55</v>
      </c>
      <c r="R8920" s="1" t="s">
        <v>56</v>
      </c>
      <c r="T8920" s="1" t="s">
        <v>8407</v>
      </c>
      <c r="U8920" s="1" t="s">
        <v>59</v>
      </c>
      <c r="AF8920" s="1" t="s">
        <v>60</v>
      </c>
      <c r="AT8920" s="1" t="s">
        <v>100</v>
      </c>
      <c r="AU8920" s="1" t="s">
        <v>100</v>
      </c>
      <c r="AV8920" s="1" t="s">
        <v>101</v>
      </c>
      <c r="AX8920" s="3" t="str">
        <f t="array" ref="AX8920">TEXTJOIN(", ", TRUE, IF(X8920:AS8920="Y", X$1:AS$1, IF(X8920:AS8920&lt;&gt;"", X$1:AS$1 &amp; ": " &amp; X8920:AS8920, "")))
</f>
        <v>Benzodiazepine</v>
      </c>
    </row>
    <row r="8921">
      <c r="A8921" s="4">
        <v>44547.0</v>
      </c>
      <c r="B8921" s="1" t="s">
        <v>50</v>
      </c>
      <c r="C8921" s="1">
        <v>60.0</v>
      </c>
      <c r="D8921" s="1" t="s">
        <v>51</v>
      </c>
      <c r="E8921" s="1" t="s">
        <v>502</v>
      </c>
      <c r="G8921" s="1" t="s">
        <v>82</v>
      </c>
      <c r="H8921" s="1" t="s">
        <v>54</v>
      </c>
      <c r="I8921" s="1" t="s">
        <v>55</v>
      </c>
      <c r="J8921" s="1" t="s">
        <v>82</v>
      </c>
      <c r="K8921" s="1" t="s">
        <v>54</v>
      </c>
      <c r="L8921" s="1" t="s">
        <v>55</v>
      </c>
      <c r="M8921" s="1" t="s">
        <v>743</v>
      </c>
      <c r="N8921" s="1" t="s">
        <v>93</v>
      </c>
      <c r="O8921" s="1" t="s">
        <v>82</v>
      </c>
      <c r="P8921" s="1" t="s">
        <v>54</v>
      </c>
      <c r="Q8921" s="1" t="s">
        <v>55</v>
      </c>
      <c r="R8921" s="1" t="s">
        <v>8353</v>
      </c>
      <c r="T8921" s="1" t="s">
        <v>8408</v>
      </c>
      <c r="U8921" s="1" t="s">
        <v>59</v>
      </c>
      <c r="V8921" s="1" t="s">
        <v>8409</v>
      </c>
      <c r="Y8921" s="1" t="s">
        <v>60</v>
      </c>
      <c r="Z8921" s="1" t="s">
        <v>60</v>
      </c>
      <c r="AM8921" s="1" t="s">
        <v>60</v>
      </c>
      <c r="AR8921" s="1" t="s">
        <v>60</v>
      </c>
      <c r="AT8921" s="1" t="s">
        <v>329</v>
      </c>
      <c r="AU8921" s="1" t="s">
        <v>329</v>
      </c>
      <c r="AV8921" s="1" t="s">
        <v>85</v>
      </c>
      <c r="AX8921" s="3" t="str">
        <f t="array" ref="AX8921">TEXTJOIN(", ", TRUE, IF(X8921:AS8921="Y", X$1:AS$1, IF(X8921:AS8921&lt;&gt;"", X$1:AS$1 &amp; ": " &amp; X8921:AS8921, "")))
</f>
        <v>Cocaine, Fentanyl, Xylazine, Any Opioid</v>
      </c>
    </row>
    <row r="8922">
      <c r="A8922" s="2">
        <v>44399.0</v>
      </c>
      <c r="B8922" s="1" t="s">
        <v>50</v>
      </c>
      <c r="C8922" s="1">
        <v>21.0</v>
      </c>
      <c r="D8922" s="1" t="s">
        <v>51</v>
      </c>
      <c r="E8922" s="1" t="s">
        <v>63</v>
      </c>
      <c r="G8922" s="1" t="s">
        <v>525</v>
      </c>
      <c r="H8922" s="1" t="s">
        <v>91</v>
      </c>
      <c r="I8922" s="1" t="s">
        <v>55</v>
      </c>
      <c r="J8922" s="1" t="s">
        <v>525</v>
      </c>
      <c r="K8922" s="1" t="s">
        <v>91</v>
      </c>
      <c r="L8922" s="1" t="s">
        <v>55</v>
      </c>
      <c r="M8922" s="1" t="s">
        <v>56</v>
      </c>
      <c r="N8922" s="1" t="s">
        <v>8410</v>
      </c>
      <c r="O8922" s="1" t="s">
        <v>525</v>
      </c>
      <c r="P8922" s="1" t="s">
        <v>91</v>
      </c>
      <c r="Q8922" s="1" t="s">
        <v>55</v>
      </c>
      <c r="R8922" s="1" t="s">
        <v>56</v>
      </c>
      <c r="T8922" s="1" t="s">
        <v>8411</v>
      </c>
      <c r="U8922" s="1" t="s">
        <v>59</v>
      </c>
      <c r="AD8922" s="1" t="s">
        <v>60</v>
      </c>
      <c r="AT8922" s="1" t="s">
        <v>528</v>
      </c>
      <c r="AU8922" s="1" t="s">
        <v>528</v>
      </c>
      <c r="AV8922" s="1" t="s">
        <v>529</v>
      </c>
      <c r="AX8922" s="3" t="str">
        <f t="array" ref="AX8922">TEXTJOIN(", ", TRUE, IF(X8922:AS8922="Y", X$1:AS$1, IF(X8922:AS8922&lt;&gt;"", X$1:AS$1 &amp; ": " &amp; X8922:AS8922, "")))
</f>
        <v>Ethanol</v>
      </c>
    </row>
    <row r="8923">
      <c r="A8923" s="2">
        <v>44533.0</v>
      </c>
      <c r="B8923" s="1" t="s">
        <v>50</v>
      </c>
      <c r="C8923" s="1">
        <v>64.0</v>
      </c>
      <c r="D8923" s="1" t="s">
        <v>51</v>
      </c>
      <c r="E8923" s="1" t="s">
        <v>63</v>
      </c>
      <c r="G8923" s="1" t="s">
        <v>397</v>
      </c>
      <c r="H8923" s="1" t="s">
        <v>103</v>
      </c>
      <c r="I8923" s="1" t="s">
        <v>55</v>
      </c>
      <c r="J8923" s="1" t="s">
        <v>397</v>
      </c>
      <c r="K8923" s="1" t="s">
        <v>103</v>
      </c>
      <c r="L8923" s="1" t="s">
        <v>55</v>
      </c>
      <c r="M8923" s="1" t="s">
        <v>743</v>
      </c>
      <c r="N8923" s="1" t="s">
        <v>119</v>
      </c>
      <c r="O8923" s="1" t="s">
        <v>397</v>
      </c>
      <c r="P8923" s="1" t="s">
        <v>103</v>
      </c>
      <c r="Q8923" s="1" t="s">
        <v>55</v>
      </c>
      <c r="R8923" s="1" t="s">
        <v>8353</v>
      </c>
      <c r="T8923" s="1" t="s">
        <v>8412</v>
      </c>
      <c r="U8923" s="1" t="s">
        <v>59</v>
      </c>
      <c r="Y8923" s="1" t="s">
        <v>60</v>
      </c>
      <c r="Z8923" s="1" t="s">
        <v>60</v>
      </c>
      <c r="AD8923" s="1" t="s">
        <v>60</v>
      </c>
      <c r="AR8923" s="1" t="s">
        <v>60</v>
      </c>
      <c r="AT8923" s="1" t="s">
        <v>399</v>
      </c>
      <c r="AU8923" s="1" t="s">
        <v>399</v>
      </c>
      <c r="AV8923" s="1" t="s">
        <v>709</v>
      </c>
      <c r="AX8923" s="3" t="str">
        <f t="array" ref="AX8923">TEXTJOIN(", ", TRUE, IF(X8923:AS8923="Y", X$1:AS$1, IF(X8923:AS8923&lt;&gt;"", X$1:AS$1 &amp; ": " &amp; X8923:AS8923, "")))
</f>
        <v>Cocaine, Fentanyl, Ethanol, Any Opioid</v>
      </c>
    </row>
    <row r="8924">
      <c r="A8924" s="2">
        <v>44322.0</v>
      </c>
      <c r="B8924" s="1" t="s">
        <v>50</v>
      </c>
      <c r="C8924" s="1">
        <v>52.0</v>
      </c>
      <c r="D8924" s="1" t="s">
        <v>76</v>
      </c>
      <c r="E8924" s="1" t="s">
        <v>63</v>
      </c>
      <c r="G8924" s="1" t="s">
        <v>102</v>
      </c>
      <c r="H8924" s="1" t="s">
        <v>103</v>
      </c>
      <c r="I8924" s="1" t="s">
        <v>55</v>
      </c>
      <c r="J8924" s="1" t="s">
        <v>102</v>
      </c>
      <c r="K8924" s="1" t="s">
        <v>103</v>
      </c>
      <c r="L8924" s="1" t="s">
        <v>55</v>
      </c>
      <c r="M8924" s="1" t="s">
        <v>56</v>
      </c>
      <c r="N8924" s="1" t="s">
        <v>806</v>
      </c>
      <c r="O8924" s="1" t="s">
        <v>102</v>
      </c>
      <c r="P8924" s="1" t="s">
        <v>103</v>
      </c>
      <c r="Q8924" s="1" t="s">
        <v>55</v>
      </c>
      <c r="R8924" s="1" t="s">
        <v>56</v>
      </c>
      <c r="T8924" s="1" t="s">
        <v>8413</v>
      </c>
      <c r="U8924" s="1" t="s">
        <v>59</v>
      </c>
      <c r="AF8924" s="1" t="s">
        <v>60</v>
      </c>
      <c r="AG8924" s="1" t="s">
        <v>60</v>
      </c>
      <c r="AN8924" s="1" t="s">
        <v>60</v>
      </c>
      <c r="AR8924" s="1" t="s">
        <v>60</v>
      </c>
      <c r="AT8924" s="1" t="s">
        <v>106</v>
      </c>
      <c r="AU8924" s="1" t="s">
        <v>106</v>
      </c>
      <c r="AV8924" s="1" t="s">
        <v>107</v>
      </c>
      <c r="AX8924" s="3" t="str">
        <f t="array" ref="AX8924">TEXTJOIN(", ", TRUE, IF(X8924:AS8924="Y", X$1:AS$1, IF(X8924:AS8924&lt;&gt;"", X$1:AS$1 &amp; ": " &amp; X8924:AS8924, "")))
</f>
        <v>Benzodiazepine, Methadone, Gabapentin, Any Opioid</v>
      </c>
    </row>
    <row r="8925">
      <c r="A8925" s="2">
        <v>44246.0</v>
      </c>
      <c r="B8925" s="1" t="s">
        <v>50</v>
      </c>
      <c r="C8925" s="1">
        <v>48.0</v>
      </c>
      <c r="D8925" s="1" t="s">
        <v>51</v>
      </c>
      <c r="E8925" s="1" t="s">
        <v>63</v>
      </c>
      <c r="G8925" s="1" t="s">
        <v>120</v>
      </c>
      <c r="H8925" s="1" t="s">
        <v>121</v>
      </c>
      <c r="I8925" s="1" t="s">
        <v>55</v>
      </c>
      <c r="J8925" s="1" t="s">
        <v>120</v>
      </c>
      <c r="K8925" s="1" t="s">
        <v>121</v>
      </c>
      <c r="L8925" s="1" t="s">
        <v>55</v>
      </c>
      <c r="M8925" s="1" t="s">
        <v>56</v>
      </c>
      <c r="N8925" s="1" t="s">
        <v>119</v>
      </c>
      <c r="O8925" s="1" t="s">
        <v>120</v>
      </c>
      <c r="P8925" s="1" t="s">
        <v>121</v>
      </c>
      <c r="Q8925" s="1" t="s">
        <v>55</v>
      </c>
      <c r="R8925" s="1" t="s">
        <v>56</v>
      </c>
      <c r="T8925" s="1" t="s">
        <v>8414</v>
      </c>
      <c r="U8925" s="1" t="s">
        <v>59</v>
      </c>
      <c r="V8925" s="1" t="s">
        <v>992</v>
      </c>
      <c r="Y8925" s="1" t="s">
        <v>60</v>
      </c>
      <c r="AF8925" s="1" t="s">
        <v>60</v>
      </c>
      <c r="AT8925" s="1" t="s">
        <v>236</v>
      </c>
      <c r="AU8925" s="1" t="s">
        <v>236</v>
      </c>
      <c r="AV8925" s="1" t="s">
        <v>123</v>
      </c>
      <c r="AX8925" s="3" t="str">
        <f t="array" ref="AX8925">TEXTJOIN(", ", TRUE, IF(X8925:AS8925="Y", X$1:AS$1, IF(X8925:AS8925&lt;&gt;"", X$1:AS$1 &amp; ": " &amp; X8925:AS8925, "")))
</f>
        <v>Cocaine, Benzodiazepine</v>
      </c>
    </row>
    <row r="8926">
      <c r="A8926" s="2">
        <v>44273.0</v>
      </c>
      <c r="B8926" s="1" t="s">
        <v>50</v>
      </c>
      <c r="C8926" s="1">
        <v>70.0</v>
      </c>
      <c r="D8926" s="1" t="s">
        <v>51</v>
      </c>
      <c r="E8926" s="1" t="s">
        <v>502</v>
      </c>
      <c r="G8926" s="1" t="s">
        <v>103</v>
      </c>
      <c r="H8926" s="1" t="s">
        <v>103</v>
      </c>
      <c r="I8926" s="1" t="s">
        <v>55</v>
      </c>
      <c r="J8926" s="1" t="s">
        <v>103</v>
      </c>
      <c r="K8926" s="1" t="s">
        <v>103</v>
      </c>
      <c r="L8926" s="1" t="s">
        <v>55</v>
      </c>
      <c r="M8926" s="1" t="s">
        <v>56</v>
      </c>
      <c r="N8926" s="1" t="s">
        <v>119</v>
      </c>
      <c r="O8926" s="1" t="s">
        <v>103</v>
      </c>
      <c r="P8926" s="1" t="s">
        <v>103</v>
      </c>
      <c r="Q8926" s="1" t="s">
        <v>55</v>
      </c>
      <c r="R8926" s="1" t="s">
        <v>56</v>
      </c>
      <c r="T8926" s="1" t="s">
        <v>109</v>
      </c>
      <c r="U8926" s="1" t="s">
        <v>59</v>
      </c>
      <c r="V8926" s="1" t="s">
        <v>197</v>
      </c>
      <c r="Y8926" s="1" t="s">
        <v>60</v>
      </c>
      <c r="AT8926" s="1" t="s">
        <v>167</v>
      </c>
      <c r="AU8926" s="1" t="s">
        <v>167</v>
      </c>
      <c r="AV8926" s="1" t="s">
        <v>168</v>
      </c>
      <c r="AX8926" s="3" t="str">
        <f t="array" ref="AX8926">TEXTJOIN(", ", TRUE, IF(X8926:AS8926="Y", X$1:AS$1, IF(X8926:AS8926&lt;&gt;"", X$1:AS$1 &amp; ": " &amp; X8926:AS8926, "")))
</f>
        <v>Cocaine</v>
      </c>
    </row>
    <row r="8927">
      <c r="A8927" s="4">
        <v>44514.0</v>
      </c>
      <c r="B8927" s="1" t="s">
        <v>50</v>
      </c>
      <c r="C8927" s="1">
        <v>34.0</v>
      </c>
      <c r="D8927" s="1" t="s">
        <v>76</v>
      </c>
      <c r="E8927" s="1" t="s">
        <v>63</v>
      </c>
      <c r="G8927" s="1" t="s">
        <v>967</v>
      </c>
      <c r="H8927" s="1" t="s">
        <v>103</v>
      </c>
      <c r="I8927" s="1" t="s">
        <v>55</v>
      </c>
      <c r="J8927" s="1" t="s">
        <v>256</v>
      </c>
      <c r="K8927" s="1" t="s">
        <v>103</v>
      </c>
      <c r="L8927" s="1" t="s">
        <v>55</v>
      </c>
      <c r="M8927" s="1" t="s">
        <v>743</v>
      </c>
      <c r="N8927" s="1" t="s">
        <v>8415</v>
      </c>
      <c r="O8927" s="1" t="s">
        <v>256</v>
      </c>
      <c r="P8927" s="1" t="s">
        <v>103</v>
      </c>
      <c r="Q8927" s="1" t="s">
        <v>55</v>
      </c>
      <c r="R8927" s="1" t="s">
        <v>180</v>
      </c>
      <c r="T8927" s="1" t="s">
        <v>8416</v>
      </c>
      <c r="U8927" s="1" t="s">
        <v>59</v>
      </c>
      <c r="AB8927" s="1" t="s">
        <v>60</v>
      </c>
      <c r="AD8927" s="1" t="s">
        <v>60</v>
      </c>
      <c r="AR8927" s="1" t="s">
        <v>60</v>
      </c>
      <c r="AT8927" s="1" t="s">
        <v>969</v>
      </c>
      <c r="AU8927" s="1" t="s">
        <v>282</v>
      </c>
      <c r="AV8927" s="1" t="s">
        <v>260</v>
      </c>
      <c r="AX8927" s="3" t="str">
        <f t="array" ref="AX8927">TEXTJOIN(", ", TRUE, IF(X8927:AS8927="Y", X$1:AS$1, IF(X8927:AS8927&lt;&gt;"", X$1:AS$1 &amp; ": " &amp; X8927:AS8927, "")))
</f>
        <v>Oxycodone, Ethanol, Any Opioid</v>
      </c>
    </row>
    <row r="8928">
      <c r="A8928" s="2">
        <v>44317.0</v>
      </c>
      <c r="B8928" s="1" t="s">
        <v>50</v>
      </c>
      <c r="C8928" s="1">
        <v>35.0</v>
      </c>
      <c r="D8928" s="1" t="s">
        <v>76</v>
      </c>
      <c r="E8928" s="1" t="s">
        <v>63</v>
      </c>
      <c r="F8928" s="1" t="s">
        <v>267</v>
      </c>
      <c r="G8928" s="1" t="s">
        <v>82</v>
      </c>
      <c r="H8928" s="1" t="s">
        <v>54</v>
      </c>
      <c r="I8928" s="1" t="s">
        <v>55</v>
      </c>
      <c r="J8928" s="1" t="s">
        <v>82</v>
      </c>
      <c r="K8928" s="1" t="s">
        <v>54</v>
      </c>
      <c r="L8928" s="1" t="s">
        <v>55</v>
      </c>
      <c r="M8928" s="1" t="s">
        <v>522</v>
      </c>
      <c r="N8928" s="1" t="s">
        <v>66</v>
      </c>
      <c r="O8928" s="1" t="s">
        <v>82</v>
      </c>
      <c r="P8928" s="1" t="s">
        <v>54</v>
      </c>
      <c r="Q8928" s="1" t="s">
        <v>55</v>
      </c>
      <c r="R8928" s="1" t="s">
        <v>180</v>
      </c>
      <c r="T8928" s="1" t="s">
        <v>8417</v>
      </c>
      <c r="U8928" s="1" t="s">
        <v>59</v>
      </c>
      <c r="Y8928" s="1" t="s">
        <v>60</v>
      </c>
      <c r="AG8928" s="1" t="s">
        <v>60</v>
      </c>
      <c r="AR8928" s="1" t="s">
        <v>60</v>
      </c>
      <c r="AT8928" s="1" t="s">
        <v>329</v>
      </c>
      <c r="AU8928" s="1" t="s">
        <v>329</v>
      </c>
      <c r="AV8928" s="1" t="s">
        <v>85</v>
      </c>
      <c r="AX8928" s="3" t="str">
        <f t="array" ref="AX8928">TEXTJOIN(", ", TRUE, IF(X8928:AS8928="Y", X$1:AS$1, IF(X8928:AS8928&lt;&gt;"", X$1:AS$1 &amp; ": " &amp; X8928:AS8928, "")))
</f>
        <v>Cocaine, Methadone, Any Opioid</v>
      </c>
    </row>
    <row r="8929">
      <c r="A8929" s="2">
        <v>44385.0</v>
      </c>
      <c r="B8929" s="1" t="s">
        <v>50</v>
      </c>
      <c r="C8929" s="1">
        <v>25.0</v>
      </c>
      <c r="D8929" s="1" t="s">
        <v>51</v>
      </c>
      <c r="E8929" s="1" t="s">
        <v>63</v>
      </c>
      <c r="G8929" s="1" t="s">
        <v>65</v>
      </c>
      <c r="H8929" s="1" t="s">
        <v>65</v>
      </c>
      <c r="I8929" s="1" t="s">
        <v>55</v>
      </c>
      <c r="J8929" s="1" t="s">
        <v>65</v>
      </c>
      <c r="K8929" s="1" t="s">
        <v>65</v>
      </c>
      <c r="L8929" s="1" t="s">
        <v>55</v>
      </c>
      <c r="M8929" s="1" t="s">
        <v>56</v>
      </c>
      <c r="N8929" s="1" t="s">
        <v>136</v>
      </c>
      <c r="O8929" s="1" t="s">
        <v>65</v>
      </c>
      <c r="P8929" s="1" t="s">
        <v>65</v>
      </c>
      <c r="Q8929" s="1" t="s">
        <v>55</v>
      </c>
      <c r="R8929" s="1" t="s">
        <v>56</v>
      </c>
      <c r="T8929" s="1" t="s">
        <v>1193</v>
      </c>
      <c r="U8929" s="1" t="s">
        <v>59</v>
      </c>
      <c r="Y8929" s="1" t="s">
        <v>60</v>
      </c>
      <c r="AD8929" s="1" t="s">
        <v>60</v>
      </c>
      <c r="AT8929" s="1" t="s">
        <v>410</v>
      </c>
      <c r="AU8929" s="1" t="s">
        <v>410</v>
      </c>
      <c r="AV8929" s="1" t="s">
        <v>150</v>
      </c>
      <c r="AX8929" s="3" t="str">
        <f t="array" ref="AX8929">TEXTJOIN(", ", TRUE, IF(X8929:AS8929="Y", X$1:AS$1, IF(X8929:AS8929&lt;&gt;"", X$1:AS$1 &amp; ": " &amp; X8929:AS8929, "")))
</f>
        <v>Cocaine, Ethanol</v>
      </c>
    </row>
    <row r="8930">
      <c r="A8930" s="4">
        <v>44555.0</v>
      </c>
      <c r="B8930" s="1" t="s">
        <v>50</v>
      </c>
      <c r="C8930" s="1">
        <v>52.0</v>
      </c>
      <c r="D8930" s="1" t="s">
        <v>76</v>
      </c>
      <c r="E8930" s="1" t="s">
        <v>63</v>
      </c>
      <c r="F8930" s="1" t="s">
        <v>2752</v>
      </c>
      <c r="G8930" s="1" t="s">
        <v>185</v>
      </c>
      <c r="H8930" s="1" t="s">
        <v>91</v>
      </c>
      <c r="I8930" s="1" t="s">
        <v>55</v>
      </c>
      <c r="J8930" s="1" t="s">
        <v>185</v>
      </c>
      <c r="K8930" s="1" t="s">
        <v>91</v>
      </c>
      <c r="L8930" s="1" t="s">
        <v>55</v>
      </c>
      <c r="M8930" s="1" t="s">
        <v>743</v>
      </c>
      <c r="N8930" s="1" t="s">
        <v>155</v>
      </c>
      <c r="O8930" s="1" t="s">
        <v>185</v>
      </c>
      <c r="P8930" s="1" t="s">
        <v>91</v>
      </c>
      <c r="Q8930" s="1" t="s">
        <v>55</v>
      </c>
      <c r="R8930" s="1" t="s">
        <v>8353</v>
      </c>
      <c r="T8930" s="1" t="s">
        <v>2671</v>
      </c>
      <c r="U8930" s="1" t="s">
        <v>59</v>
      </c>
      <c r="Z8930" s="1" t="s">
        <v>60</v>
      </c>
      <c r="AA8930" s="1" t="s">
        <v>60</v>
      </c>
      <c r="AR8930" s="1" t="s">
        <v>60</v>
      </c>
      <c r="AT8930" s="1" t="s">
        <v>188</v>
      </c>
      <c r="AU8930" s="1" t="s">
        <v>188</v>
      </c>
      <c r="AV8930" s="1" t="s">
        <v>189</v>
      </c>
      <c r="AX8930" s="3" t="str">
        <f t="array" ref="AX8930">TEXTJOIN(", ", TRUE, IF(X8930:AS8930="Y", X$1:AS$1, IF(X8930:AS8930&lt;&gt;"", X$1:AS$1 &amp; ": " &amp; X8930:AS8930, "")))
</f>
        <v>Fentanyl, Fentanyl Analogue, Any Opioid</v>
      </c>
    </row>
    <row r="8931">
      <c r="A8931" s="2">
        <v>44353.0</v>
      </c>
      <c r="B8931" s="1" t="s">
        <v>50</v>
      </c>
      <c r="C8931" s="1">
        <v>67.0</v>
      </c>
      <c r="D8931" s="1" t="s">
        <v>51</v>
      </c>
      <c r="E8931" s="1" t="s">
        <v>63</v>
      </c>
      <c r="G8931" s="1" t="s">
        <v>488</v>
      </c>
      <c r="H8931" s="1" t="s">
        <v>91</v>
      </c>
      <c r="I8931" s="1" t="s">
        <v>55</v>
      </c>
      <c r="J8931" s="1" t="s">
        <v>91</v>
      </c>
      <c r="K8931" s="1" t="s">
        <v>91</v>
      </c>
      <c r="L8931" s="1" t="s">
        <v>55</v>
      </c>
      <c r="M8931" s="1" t="s">
        <v>92</v>
      </c>
      <c r="N8931" s="1" t="s">
        <v>136</v>
      </c>
      <c r="O8931" s="1" t="s">
        <v>91</v>
      </c>
      <c r="P8931" s="1" t="s">
        <v>91</v>
      </c>
      <c r="Q8931" s="1" t="s">
        <v>55</v>
      </c>
      <c r="R8931" s="1" t="s">
        <v>44</v>
      </c>
      <c r="S8931" s="1" t="s">
        <v>92</v>
      </c>
      <c r="T8931" s="1" t="s">
        <v>8418</v>
      </c>
      <c r="U8931" s="1" t="s">
        <v>59</v>
      </c>
      <c r="X8931" s="1" t="s">
        <v>60</v>
      </c>
      <c r="AD8931" s="1" t="s">
        <v>60</v>
      </c>
      <c r="AP8931" s="1" t="s">
        <v>60</v>
      </c>
      <c r="AR8931" s="1" t="s">
        <v>60</v>
      </c>
      <c r="AT8931" s="1" t="s">
        <v>492</v>
      </c>
      <c r="AU8931" s="1" t="s">
        <v>110</v>
      </c>
      <c r="AV8931" s="1" t="s">
        <v>111</v>
      </c>
      <c r="AX8931" s="3" t="str">
        <f t="array" ref="AX8931">TEXTJOIN(", ", TRUE, IF(X8931:AS8931="Y", X$1:AS$1, IF(X8931:AS8931&lt;&gt;"", X$1:AS$1 &amp; ": " &amp; X8931:AS8931, "")))
</f>
        <v>Heroin, Ethanol, Heroin/Morph/Codeine, Any Opioid</v>
      </c>
    </row>
    <row r="8932">
      <c r="A8932" s="4">
        <v>44560.0</v>
      </c>
      <c r="B8932" s="1" t="s">
        <v>50</v>
      </c>
      <c r="C8932" s="1">
        <v>46.0</v>
      </c>
      <c r="D8932" s="1" t="s">
        <v>76</v>
      </c>
      <c r="E8932" s="1" t="s">
        <v>63</v>
      </c>
      <c r="G8932" s="1" t="s">
        <v>143</v>
      </c>
      <c r="H8932" s="1" t="s">
        <v>91</v>
      </c>
      <c r="I8932" s="1" t="s">
        <v>55</v>
      </c>
      <c r="J8932" s="1" t="s">
        <v>143</v>
      </c>
      <c r="K8932" s="1" t="s">
        <v>91</v>
      </c>
      <c r="L8932" s="1" t="s">
        <v>55</v>
      </c>
      <c r="N8932" s="1" t="s">
        <v>155</v>
      </c>
      <c r="O8932" s="1" t="s">
        <v>143</v>
      </c>
      <c r="P8932" s="1" t="s">
        <v>91</v>
      </c>
      <c r="Q8932" s="1" t="s">
        <v>55</v>
      </c>
      <c r="R8932" s="1" t="s">
        <v>8353</v>
      </c>
      <c r="T8932" s="1" t="s">
        <v>83</v>
      </c>
      <c r="U8932" s="1" t="s">
        <v>59</v>
      </c>
      <c r="V8932" s="1" t="s">
        <v>8419</v>
      </c>
      <c r="Z8932" s="1" t="s">
        <v>60</v>
      </c>
      <c r="AR8932" s="1" t="s">
        <v>60</v>
      </c>
      <c r="AT8932" s="1" t="s">
        <v>145</v>
      </c>
      <c r="AU8932" s="1" t="s">
        <v>145</v>
      </c>
      <c r="AV8932" s="1" t="s">
        <v>146</v>
      </c>
      <c r="AX8932" s="3" t="str">
        <f t="array" ref="AX8932">TEXTJOIN(", ", TRUE, IF(X8932:AS8932="Y", X$1:AS$1, IF(X8932:AS8932&lt;&gt;"", X$1:AS$1 &amp; ": " &amp; X8932:AS8932, "")))
</f>
        <v>Fentanyl, Any Opioid</v>
      </c>
    </row>
    <row r="8933">
      <c r="A8933" s="4">
        <v>44548.0</v>
      </c>
      <c r="B8933" s="1" t="s">
        <v>50</v>
      </c>
      <c r="C8933" s="1">
        <v>61.0</v>
      </c>
      <c r="D8933" s="1" t="s">
        <v>51</v>
      </c>
      <c r="E8933" s="1" t="s">
        <v>63</v>
      </c>
      <c r="G8933" s="1" t="s">
        <v>352</v>
      </c>
      <c r="H8933" s="1" t="s">
        <v>54</v>
      </c>
      <c r="I8933" s="1" t="s">
        <v>55</v>
      </c>
      <c r="J8933" s="1" t="s">
        <v>352</v>
      </c>
      <c r="K8933" s="1" t="s">
        <v>54</v>
      </c>
      <c r="L8933" s="1" t="s">
        <v>55</v>
      </c>
      <c r="M8933" s="1" t="s">
        <v>743</v>
      </c>
      <c r="N8933" s="1" t="s">
        <v>136</v>
      </c>
      <c r="O8933" s="1" t="s">
        <v>352</v>
      </c>
      <c r="P8933" s="1" t="s">
        <v>54</v>
      </c>
      <c r="Q8933" s="1" t="s">
        <v>55</v>
      </c>
      <c r="R8933" s="1" t="s">
        <v>8353</v>
      </c>
      <c r="T8933" s="1" t="s">
        <v>8420</v>
      </c>
      <c r="U8933" s="1" t="s">
        <v>59</v>
      </c>
      <c r="Z8933" s="1" t="s">
        <v>60</v>
      </c>
      <c r="AF8933" s="1" t="s">
        <v>60</v>
      </c>
      <c r="AR8933" s="1" t="s">
        <v>60</v>
      </c>
      <c r="AT8933" s="1" t="s">
        <v>354</v>
      </c>
      <c r="AU8933" s="1" t="s">
        <v>354</v>
      </c>
      <c r="AV8933" s="1" t="s">
        <v>355</v>
      </c>
      <c r="AX8933" s="3" t="str">
        <f t="array" ref="AX8933">TEXTJOIN(", ", TRUE, IF(X8933:AS8933="Y", X$1:AS$1, IF(X8933:AS8933&lt;&gt;"", X$1:AS$1 &amp; ": " &amp; X8933:AS8933, "")))
</f>
        <v>Fentanyl, Benzodiazepine, Any Opioid</v>
      </c>
    </row>
    <row r="8934">
      <c r="A8934" s="2">
        <v>44231.0</v>
      </c>
      <c r="B8934" s="1" t="s">
        <v>50</v>
      </c>
      <c r="C8934" s="1">
        <v>55.0</v>
      </c>
      <c r="D8934" s="1" t="s">
        <v>51</v>
      </c>
      <c r="E8934" s="1" t="s">
        <v>63</v>
      </c>
      <c r="G8934" s="1" t="s">
        <v>160</v>
      </c>
      <c r="H8934" s="1" t="s">
        <v>54</v>
      </c>
      <c r="I8934" s="1" t="s">
        <v>55</v>
      </c>
      <c r="J8934" s="1" t="s">
        <v>160</v>
      </c>
      <c r="K8934" s="1" t="s">
        <v>54</v>
      </c>
      <c r="L8934" s="1" t="s">
        <v>55</v>
      </c>
      <c r="M8934" s="1" t="s">
        <v>56</v>
      </c>
      <c r="N8934" s="1" t="s">
        <v>66</v>
      </c>
      <c r="O8934" s="1" t="s">
        <v>82</v>
      </c>
      <c r="P8934" s="1" t="s">
        <v>54</v>
      </c>
      <c r="Q8934" s="1" t="s">
        <v>55</v>
      </c>
      <c r="R8934" s="1" t="s">
        <v>180</v>
      </c>
      <c r="T8934" s="1" t="s">
        <v>8421</v>
      </c>
      <c r="U8934" s="1" t="s">
        <v>59</v>
      </c>
      <c r="X8934" s="1" t="s">
        <v>60</v>
      </c>
      <c r="AF8934" s="1" t="s">
        <v>60</v>
      </c>
      <c r="AP8934" s="1" t="s">
        <v>60</v>
      </c>
      <c r="AR8934" s="1" t="s">
        <v>60</v>
      </c>
      <c r="AT8934" s="1" t="s">
        <v>163</v>
      </c>
      <c r="AU8934" s="1" t="s">
        <v>163</v>
      </c>
      <c r="AV8934" s="1" t="s">
        <v>85</v>
      </c>
      <c r="AX8934" s="3" t="str">
        <f t="array" ref="AX8934">TEXTJOIN(", ", TRUE, IF(X8934:AS8934="Y", X$1:AS$1, IF(X8934:AS8934&lt;&gt;"", X$1:AS$1 &amp; ": " &amp; X8934:AS8934, "")))
</f>
        <v>Heroin, Benzodiazepine, Heroin/Morph/Codeine, Any Opioid</v>
      </c>
    </row>
    <row r="8935">
      <c r="A8935" s="2">
        <v>44432.0</v>
      </c>
      <c r="B8935" s="1" t="s">
        <v>50</v>
      </c>
      <c r="C8935" s="1">
        <v>54.0</v>
      </c>
      <c r="D8935" s="1" t="s">
        <v>76</v>
      </c>
      <c r="E8935" s="1" t="s">
        <v>63</v>
      </c>
      <c r="G8935" s="1" t="s">
        <v>731</v>
      </c>
      <c r="H8935" s="1" t="s">
        <v>103</v>
      </c>
      <c r="I8935" s="1" t="s">
        <v>55</v>
      </c>
      <c r="J8935" s="1" t="s">
        <v>226</v>
      </c>
      <c r="K8935" s="1" t="s">
        <v>103</v>
      </c>
      <c r="L8935" s="1" t="s">
        <v>55</v>
      </c>
      <c r="M8935" s="1" t="s">
        <v>1867</v>
      </c>
      <c r="N8935" s="1" t="s">
        <v>66</v>
      </c>
      <c r="O8935" s="1" t="s">
        <v>103</v>
      </c>
      <c r="P8935" s="1" t="s">
        <v>103</v>
      </c>
      <c r="Q8935" s="1" t="s">
        <v>55</v>
      </c>
      <c r="R8935" s="1" t="s">
        <v>173</v>
      </c>
      <c r="T8935" s="1" t="s">
        <v>8422</v>
      </c>
      <c r="U8935" s="1" t="s">
        <v>59</v>
      </c>
      <c r="V8935" s="1" t="s">
        <v>258</v>
      </c>
      <c r="Y8935" s="1" t="s">
        <v>60</v>
      </c>
      <c r="AT8935" s="1" t="s">
        <v>735</v>
      </c>
      <c r="AU8935" s="1" t="s">
        <v>228</v>
      </c>
      <c r="AV8935" s="1" t="s">
        <v>168</v>
      </c>
      <c r="AX8935" s="3" t="str">
        <f t="array" ref="AX8935">TEXTJOIN(", ", TRUE, IF(X8935:AS8935="Y", X$1:AS$1, IF(X8935:AS8935&lt;&gt;"", X$1:AS$1 &amp; ": " &amp; X8935:AS8935, "")))
</f>
        <v>Cocaine</v>
      </c>
    </row>
    <row r="8936">
      <c r="A8936" s="4">
        <v>44542.0</v>
      </c>
      <c r="B8936" s="1" t="s">
        <v>50</v>
      </c>
      <c r="C8936" s="1">
        <v>23.0</v>
      </c>
      <c r="D8936" s="1" t="s">
        <v>76</v>
      </c>
      <c r="E8936" s="1" t="s">
        <v>502</v>
      </c>
      <c r="F8936" s="1" t="s">
        <v>2752</v>
      </c>
      <c r="G8936" s="1" t="s">
        <v>82</v>
      </c>
      <c r="H8936" s="1" t="s">
        <v>54</v>
      </c>
      <c r="I8936" s="1" t="s">
        <v>55</v>
      </c>
      <c r="J8936" s="1" t="s">
        <v>82</v>
      </c>
      <c r="K8936" s="1" t="s">
        <v>54</v>
      </c>
      <c r="L8936" s="1" t="s">
        <v>55</v>
      </c>
      <c r="M8936" s="1" t="s">
        <v>743</v>
      </c>
      <c r="N8936" s="1" t="s">
        <v>178</v>
      </c>
      <c r="O8936" s="1" t="s">
        <v>82</v>
      </c>
      <c r="P8936" s="1" t="s">
        <v>54</v>
      </c>
      <c r="Q8936" s="1" t="s">
        <v>55</v>
      </c>
      <c r="R8936" s="1" t="s">
        <v>8353</v>
      </c>
      <c r="T8936" s="1" t="s">
        <v>8423</v>
      </c>
      <c r="U8936" s="1" t="s">
        <v>59</v>
      </c>
      <c r="Z8936" s="1" t="s">
        <v>60</v>
      </c>
      <c r="AD8936" s="1" t="s">
        <v>60</v>
      </c>
      <c r="AR8936" s="1" t="s">
        <v>60</v>
      </c>
      <c r="AT8936" s="1" t="s">
        <v>329</v>
      </c>
      <c r="AU8936" s="1" t="s">
        <v>329</v>
      </c>
      <c r="AV8936" s="1" t="s">
        <v>85</v>
      </c>
      <c r="AX8936" s="3" t="str">
        <f t="array" ref="AX8936">TEXTJOIN(", ", TRUE, IF(X8936:AS8936="Y", X$1:AS$1, IF(X8936:AS8936&lt;&gt;"", X$1:AS$1 &amp; ": " &amp; X8936:AS8936, "")))
</f>
        <v>Fentanyl, Ethanol, Any Opioid</v>
      </c>
    </row>
    <row r="8937">
      <c r="A8937" s="2">
        <v>44326.0</v>
      </c>
      <c r="B8937" s="1" t="s">
        <v>50</v>
      </c>
      <c r="C8937" s="1">
        <v>59.0</v>
      </c>
      <c r="D8937" s="1" t="s">
        <v>76</v>
      </c>
      <c r="E8937" s="1" t="s">
        <v>63</v>
      </c>
      <c r="G8937" s="1" t="s">
        <v>143</v>
      </c>
      <c r="H8937" s="1" t="s">
        <v>91</v>
      </c>
      <c r="I8937" s="1" t="s">
        <v>55</v>
      </c>
      <c r="J8937" s="1" t="s">
        <v>967</v>
      </c>
      <c r="K8937" s="1" t="s">
        <v>103</v>
      </c>
      <c r="L8937" s="1" t="s">
        <v>55</v>
      </c>
      <c r="M8937" s="1" t="s">
        <v>177</v>
      </c>
      <c r="N8937" s="1" t="s">
        <v>66</v>
      </c>
      <c r="O8937" s="1" t="s">
        <v>82</v>
      </c>
      <c r="P8937" s="1" t="s">
        <v>54</v>
      </c>
      <c r="Q8937" s="1" t="s">
        <v>55</v>
      </c>
      <c r="R8937" s="1" t="s">
        <v>173</v>
      </c>
      <c r="T8937" s="1" t="s">
        <v>8424</v>
      </c>
      <c r="U8937" s="1" t="s">
        <v>59</v>
      </c>
      <c r="Y8937" s="1" t="s">
        <v>60</v>
      </c>
      <c r="AB8937" s="1" t="s">
        <v>60</v>
      </c>
      <c r="AR8937" s="1" t="s">
        <v>60</v>
      </c>
      <c r="AT8937" s="1" t="s">
        <v>145</v>
      </c>
      <c r="AU8937" s="1" t="s">
        <v>969</v>
      </c>
      <c r="AV8937" s="1" t="s">
        <v>85</v>
      </c>
      <c r="AX8937" s="3" t="str">
        <f t="array" ref="AX8937">TEXTJOIN(", ", TRUE, IF(X8937:AS8937="Y", X$1:AS$1, IF(X8937:AS8937&lt;&gt;"", X$1:AS$1 &amp; ": " &amp; X8937:AS8937, "")))
</f>
        <v>Cocaine, Oxycodone, Any Opioid</v>
      </c>
    </row>
    <row r="8938">
      <c r="A8938" s="2">
        <v>44458.0</v>
      </c>
      <c r="B8938" s="1" t="s">
        <v>50</v>
      </c>
      <c r="C8938" s="1">
        <v>32.0</v>
      </c>
      <c r="D8938" s="1" t="s">
        <v>76</v>
      </c>
      <c r="E8938" s="1" t="s">
        <v>502</v>
      </c>
      <c r="G8938" s="1" t="s">
        <v>103</v>
      </c>
      <c r="H8938" s="1" t="s">
        <v>103</v>
      </c>
      <c r="I8938" s="1" t="s">
        <v>55</v>
      </c>
      <c r="J8938" s="1" t="s">
        <v>103</v>
      </c>
      <c r="K8938" s="1" t="s">
        <v>103</v>
      </c>
      <c r="L8938" s="1" t="s">
        <v>55</v>
      </c>
      <c r="M8938" s="1" t="s">
        <v>56</v>
      </c>
      <c r="N8938" s="1" t="s">
        <v>66</v>
      </c>
      <c r="O8938" s="1" t="s">
        <v>103</v>
      </c>
      <c r="P8938" s="1" t="s">
        <v>103</v>
      </c>
      <c r="Q8938" s="1" t="s">
        <v>55</v>
      </c>
      <c r="R8938" s="1" t="s">
        <v>56</v>
      </c>
      <c r="T8938" s="1" t="s">
        <v>8425</v>
      </c>
      <c r="U8938" s="1" t="s">
        <v>59</v>
      </c>
      <c r="Y8938" s="1" t="s">
        <v>60</v>
      </c>
      <c r="AD8938" s="1" t="s">
        <v>60</v>
      </c>
      <c r="AG8938" s="1" t="s">
        <v>60</v>
      </c>
      <c r="AR8938" s="1" t="s">
        <v>60</v>
      </c>
      <c r="AT8938" s="1" t="s">
        <v>167</v>
      </c>
      <c r="AU8938" s="1" t="s">
        <v>167</v>
      </c>
      <c r="AV8938" s="1" t="s">
        <v>168</v>
      </c>
      <c r="AX8938" s="3" t="str">
        <f t="array" ref="AX8938">TEXTJOIN(", ", TRUE, IF(X8938:AS8938="Y", X$1:AS$1, IF(X8938:AS8938&lt;&gt;"", X$1:AS$1 &amp; ": " &amp; X8938:AS8938, "")))
</f>
        <v>Cocaine, Ethanol, Methadone, Any Opioid</v>
      </c>
    </row>
    <row r="8939">
      <c r="A8939" s="2">
        <v>44210.0</v>
      </c>
      <c r="B8939" s="1" t="s">
        <v>50</v>
      </c>
      <c r="C8939" s="1">
        <v>60.0</v>
      </c>
      <c r="D8939" s="1" t="s">
        <v>76</v>
      </c>
      <c r="E8939" s="1" t="s">
        <v>63</v>
      </c>
      <c r="G8939" s="1" t="s">
        <v>65</v>
      </c>
      <c r="H8939" s="1" t="s">
        <v>65</v>
      </c>
      <c r="I8939" s="1" t="s">
        <v>55</v>
      </c>
      <c r="J8939" s="1" t="s">
        <v>65</v>
      </c>
      <c r="K8939" s="1" t="s">
        <v>65</v>
      </c>
      <c r="L8939" s="1" t="s">
        <v>55</v>
      </c>
      <c r="M8939" s="1" t="s">
        <v>56</v>
      </c>
      <c r="N8939" s="1" t="s">
        <v>891</v>
      </c>
      <c r="O8939" s="1" t="s">
        <v>65</v>
      </c>
      <c r="P8939" s="1" t="s">
        <v>65</v>
      </c>
      <c r="Q8939" s="1" t="s">
        <v>55</v>
      </c>
      <c r="R8939" s="1" t="s">
        <v>56</v>
      </c>
      <c r="T8939" s="1" t="s">
        <v>8426</v>
      </c>
      <c r="U8939" s="1" t="s">
        <v>59</v>
      </c>
      <c r="AB8939" s="1" t="s">
        <v>60</v>
      </c>
      <c r="AF8939" s="1" t="s">
        <v>60</v>
      </c>
      <c r="AN8939" s="1" t="s">
        <v>60</v>
      </c>
      <c r="AR8939" s="1" t="s">
        <v>60</v>
      </c>
      <c r="AT8939" s="1" t="s">
        <v>410</v>
      </c>
      <c r="AU8939" s="1" t="s">
        <v>410</v>
      </c>
      <c r="AV8939" s="1" t="s">
        <v>150</v>
      </c>
      <c r="AX8939" s="3" t="str">
        <f t="array" ref="AX8939">TEXTJOIN(", ", TRUE, IF(X8939:AS8939="Y", X$1:AS$1, IF(X8939:AS8939&lt;&gt;"", X$1:AS$1 &amp; ": " &amp; X8939:AS8939, "")))
</f>
        <v>Oxycodone, Benzodiazepine, Gabapentin, Any Opioid</v>
      </c>
    </row>
    <row r="8940">
      <c r="A8940" s="4">
        <v>44550.0</v>
      </c>
      <c r="B8940" s="1" t="s">
        <v>50</v>
      </c>
      <c r="C8940" s="1">
        <v>46.0</v>
      </c>
      <c r="D8940" s="1" t="s">
        <v>51</v>
      </c>
      <c r="E8940" s="1" t="s">
        <v>63</v>
      </c>
      <c r="F8940" s="1" t="s">
        <v>2752</v>
      </c>
      <c r="G8940" s="1" t="s">
        <v>143</v>
      </c>
      <c r="H8940" s="1" t="s">
        <v>91</v>
      </c>
      <c r="I8940" s="1" t="s">
        <v>55</v>
      </c>
      <c r="J8940" s="1" t="s">
        <v>484</v>
      </c>
      <c r="K8940" s="1" t="s">
        <v>103</v>
      </c>
      <c r="L8940" s="1" t="s">
        <v>55</v>
      </c>
      <c r="M8940" s="1" t="s">
        <v>649</v>
      </c>
      <c r="N8940" s="1" t="s">
        <v>136</v>
      </c>
      <c r="O8940" s="1" t="s">
        <v>484</v>
      </c>
      <c r="P8940" s="1" t="s">
        <v>103</v>
      </c>
      <c r="Q8940" s="1" t="s">
        <v>55</v>
      </c>
      <c r="R8940" s="1" t="s">
        <v>1726</v>
      </c>
      <c r="S8940" s="1" t="s">
        <v>3354</v>
      </c>
      <c r="T8940" s="1" t="s">
        <v>8427</v>
      </c>
      <c r="U8940" s="1" t="s">
        <v>59</v>
      </c>
      <c r="Y8940" s="1" t="s">
        <v>60</v>
      </c>
      <c r="Z8940" s="1" t="s">
        <v>60</v>
      </c>
      <c r="AD8940" s="1" t="s">
        <v>60</v>
      </c>
      <c r="AR8940" s="1" t="s">
        <v>60</v>
      </c>
      <c r="AT8940" s="1" t="s">
        <v>145</v>
      </c>
      <c r="AU8940" s="1" t="s">
        <v>682</v>
      </c>
      <c r="AV8940" s="1" t="s">
        <v>487</v>
      </c>
      <c r="AX8940" s="3" t="str">
        <f t="array" ref="AX8940">TEXTJOIN(", ", TRUE, IF(X8940:AS8940="Y", X$1:AS$1, IF(X8940:AS8940&lt;&gt;"", X$1:AS$1 &amp; ": " &amp; X8940:AS8940, "")))
</f>
        <v>Cocaine, Fentanyl, Ethanol, Any Opioid</v>
      </c>
    </row>
    <row r="8941">
      <c r="A8941" s="2">
        <v>44212.0</v>
      </c>
      <c r="B8941" s="1" t="s">
        <v>50</v>
      </c>
      <c r="C8941" s="1">
        <v>66.0</v>
      </c>
      <c r="D8941" s="1" t="s">
        <v>76</v>
      </c>
      <c r="E8941" s="1" t="s">
        <v>63</v>
      </c>
      <c r="G8941" s="1" t="s">
        <v>474</v>
      </c>
      <c r="H8941" s="1" t="s">
        <v>91</v>
      </c>
      <c r="I8941" s="1" t="s">
        <v>55</v>
      </c>
      <c r="J8941" s="1" t="s">
        <v>474</v>
      </c>
      <c r="K8941" s="1" t="s">
        <v>91</v>
      </c>
      <c r="L8941" s="1" t="s">
        <v>55</v>
      </c>
      <c r="M8941" s="1" t="s">
        <v>56</v>
      </c>
      <c r="N8941" s="1" t="s">
        <v>136</v>
      </c>
      <c r="O8941" s="1" t="s">
        <v>474</v>
      </c>
      <c r="P8941" s="1" t="s">
        <v>91</v>
      </c>
      <c r="Q8941" s="1" t="s">
        <v>55</v>
      </c>
      <c r="R8941" s="1" t="s">
        <v>56</v>
      </c>
      <c r="T8941" s="1" t="s">
        <v>109</v>
      </c>
      <c r="U8941" s="1" t="s">
        <v>59</v>
      </c>
      <c r="V8941" s="1" t="s">
        <v>8428</v>
      </c>
      <c r="Y8941" s="1" t="s">
        <v>60</v>
      </c>
      <c r="AT8941" s="1" t="s">
        <v>477</v>
      </c>
      <c r="AU8941" s="1" t="s">
        <v>477</v>
      </c>
      <c r="AV8941" s="1" t="s">
        <v>478</v>
      </c>
      <c r="AX8941" s="3" t="str">
        <f t="array" ref="AX8941">TEXTJOIN(", ", TRUE, IF(X8941:AS8941="Y", X$1:AS$1, IF(X8941:AS8941&lt;&gt;"", X$1:AS$1 &amp; ": " &amp; X8941:AS8941, "")))
</f>
        <v>Cocaine</v>
      </c>
    </row>
    <row r="8942">
      <c r="A8942" s="4">
        <v>44559.0</v>
      </c>
      <c r="B8942" s="1" t="s">
        <v>50</v>
      </c>
      <c r="C8942" s="1">
        <v>52.0</v>
      </c>
      <c r="D8942" s="1" t="s">
        <v>51</v>
      </c>
      <c r="E8942" s="1" t="s">
        <v>502</v>
      </c>
      <c r="F8942" s="1" t="s">
        <v>2752</v>
      </c>
      <c r="G8942" s="1" t="s">
        <v>256</v>
      </c>
      <c r="H8942" s="1" t="s">
        <v>103</v>
      </c>
      <c r="I8942" s="1" t="s">
        <v>55</v>
      </c>
      <c r="J8942" s="1" t="s">
        <v>256</v>
      </c>
      <c r="O8942" s="1" t="s">
        <v>256</v>
      </c>
      <c r="P8942" s="1" t="s">
        <v>103</v>
      </c>
      <c r="Q8942" s="1" t="s">
        <v>55</v>
      </c>
      <c r="R8942" s="1" t="s">
        <v>8353</v>
      </c>
      <c r="T8942" s="1" t="s">
        <v>8429</v>
      </c>
      <c r="U8942" s="1" t="s">
        <v>59</v>
      </c>
      <c r="Y8942" s="1" t="s">
        <v>60</v>
      </c>
      <c r="Z8942" s="1" t="s">
        <v>60</v>
      </c>
      <c r="AD8942" s="1" t="s">
        <v>60</v>
      </c>
      <c r="AR8942" s="1" t="s">
        <v>60</v>
      </c>
      <c r="AT8942" s="1" t="s">
        <v>282</v>
      </c>
      <c r="AU8942" s="1" t="s">
        <v>282</v>
      </c>
      <c r="AV8942" s="1" t="s">
        <v>260</v>
      </c>
      <c r="AX8942" s="3" t="str">
        <f t="array" ref="AX8942">TEXTJOIN(", ", TRUE, IF(X8942:AS8942="Y", X$1:AS$1, IF(X8942:AS8942&lt;&gt;"", X$1:AS$1 &amp; ": " &amp; X8942:AS8942, "")))
</f>
        <v>Cocaine, Fentanyl, Ethanol, Any Opioid</v>
      </c>
    </row>
    <row r="8943">
      <c r="A8943" s="2">
        <v>44368.0</v>
      </c>
      <c r="B8943" s="1" t="s">
        <v>50</v>
      </c>
      <c r="C8943" s="1">
        <v>61.0</v>
      </c>
      <c r="D8943" s="1" t="s">
        <v>51</v>
      </c>
      <c r="E8943" s="1" t="s">
        <v>63</v>
      </c>
      <c r="G8943" s="1" t="s">
        <v>380</v>
      </c>
      <c r="H8943" s="1" t="s">
        <v>299</v>
      </c>
      <c r="I8943" s="1" t="s">
        <v>55</v>
      </c>
      <c r="J8943" s="1" t="s">
        <v>380</v>
      </c>
      <c r="K8943" s="1" t="s">
        <v>299</v>
      </c>
      <c r="L8943" s="1" t="s">
        <v>55</v>
      </c>
      <c r="M8943" s="1" t="s">
        <v>56</v>
      </c>
      <c r="N8943" s="1" t="s">
        <v>66</v>
      </c>
      <c r="O8943" s="1" t="s">
        <v>380</v>
      </c>
      <c r="P8943" s="1" t="s">
        <v>299</v>
      </c>
      <c r="Q8943" s="1" t="s">
        <v>55</v>
      </c>
      <c r="R8943" s="1" t="s">
        <v>56</v>
      </c>
      <c r="T8943" s="1" t="s">
        <v>8430</v>
      </c>
      <c r="U8943" s="1" t="s">
        <v>59</v>
      </c>
      <c r="AL8943" s="1" t="s">
        <v>60</v>
      </c>
      <c r="AP8943" s="1" t="s">
        <v>60</v>
      </c>
      <c r="AR8943" s="1" t="s">
        <v>60</v>
      </c>
      <c r="AT8943" s="1" t="s">
        <v>383</v>
      </c>
      <c r="AU8943" s="1" t="s">
        <v>383</v>
      </c>
      <c r="AV8943" s="1" t="s">
        <v>987</v>
      </c>
      <c r="AX8943" s="3" t="str">
        <f t="array" ref="AX8943">TEXTJOIN(", ", TRUE, IF(X8943:AS8943="Y", X$1:AS$1, IF(X8943:AS8943&lt;&gt;"", X$1:AS$1 &amp; ": " &amp; X8943:AS8943, "")))
</f>
        <v>Morphine (Not Heroin), Heroin/Morph/Codeine, Any Opioid</v>
      </c>
    </row>
    <row r="8944">
      <c r="A8944" s="4">
        <v>44524.0</v>
      </c>
      <c r="B8944" s="1" t="s">
        <v>50</v>
      </c>
      <c r="C8944" s="1">
        <v>22.0</v>
      </c>
      <c r="D8944" s="1" t="s">
        <v>76</v>
      </c>
      <c r="E8944" s="1" t="s">
        <v>63</v>
      </c>
      <c r="F8944" s="1" t="s">
        <v>267</v>
      </c>
      <c r="G8944" s="1" t="s">
        <v>82</v>
      </c>
      <c r="H8944" s="1" t="s">
        <v>54</v>
      </c>
      <c r="I8944" s="1" t="s">
        <v>55</v>
      </c>
      <c r="J8944" s="1" t="s">
        <v>82</v>
      </c>
      <c r="K8944" s="1" t="s">
        <v>54</v>
      </c>
      <c r="L8944" s="1" t="s">
        <v>55</v>
      </c>
      <c r="M8944" s="1" t="s">
        <v>743</v>
      </c>
      <c r="N8944" s="1" t="s">
        <v>66</v>
      </c>
      <c r="O8944" s="1" t="s">
        <v>82</v>
      </c>
      <c r="P8944" s="1" t="s">
        <v>54</v>
      </c>
      <c r="Q8944" s="1" t="s">
        <v>55</v>
      </c>
      <c r="R8944" s="1" t="s">
        <v>44</v>
      </c>
      <c r="S8944" s="1" t="s">
        <v>8431</v>
      </c>
      <c r="T8944" s="1" t="s">
        <v>962</v>
      </c>
      <c r="U8944" s="1" t="s">
        <v>59</v>
      </c>
      <c r="Z8944" s="1" t="s">
        <v>60</v>
      </c>
      <c r="AD8944" s="1" t="s">
        <v>60</v>
      </c>
      <c r="AR8944" s="1" t="s">
        <v>60</v>
      </c>
      <c r="AT8944" s="1" t="s">
        <v>329</v>
      </c>
      <c r="AU8944" s="1" t="s">
        <v>329</v>
      </c>
      <c r="AV8944" s="1" t="s">
        <v>85</v>
      </c>
      <c r="AX8944" s="3" t="str">
        <f t="array" ref="AX8944">TEXTJOIN(", ", TRUE, IF(X8944:AS8944="Y", X$1:AS$1, IF(X8944:AS8944&lt;&gt;"", X$1:AS$1 &amp; ": " &amp; X8944:AS8944, "")))
</f>
        <v>Fentanyl, Ethanol, Any Opioid</v>
      </c>
    </row>
    <row r="8945">
      <c r="A8945" s="2">
        <v>44409.0</v>
      </c>
      <c r="B8945" s="1" t="s">
        <v>50</v>
      </c>
      <c r="C8945" s="1">
        <v>38.0</v>
      </c>
      <c r="D8945" s="1" t="s">
        <v>76</v>
      </c>
      <c r="E8945" s="1" t="s">
        <v>63</v>
      </c>
      <c r="G8945" s="1" t="s">
        <v>65</v>
      </c>
      <c r="H8945" s="1" t="s">
        <v>65</v>
      </c>
      <c r="I8945" s="1" t="s">
        <v>55</v>
      </c>
      <c r="J8945" s="1" t="s">
        <v>65</v>
      </c>
      <c r="K8945" s="1" t="s">
        <v>65</v>
      </c>
      <c r="L8945" s="1" t="s">
        <v>55</v>
      </c>
      <c r="M8945" s="1" t="s">
        <v>56</v>
      </c>
      <c r="N8945" s="1" t="s">
        <v>66</v>
      </c>
      <c r="O8945" s="1" t="s">
        <v>65</v>
      </c>
      <c r="P8945" s="1" t="s">
        <v>65</v>
      </c>
      <c r="Q8945" s="1" t="s">
        <v>55</v>
      </c>
      <c r="R8945" s="1" t="s">
        <v>56</v>
      </c>
      <c r="T8945" s="1" t="s">
        <v>8432</v>
      </c>
      <c r="U8945" s="1" t="s">
        <v>59</v>
      </c>
      <c r="Y8945" s="1" t="s">
        <v>60</v>
      </c>
      <c r="AF8945" s="1" t="s">
        <v>60</v>
      </c>
      <c r="AN8945" s="1" t="s">
        <v>60</v>
      </c>
      <c r="AR8945" s="1" t="s">
        <v>60</v>
      </c>
      <c r="AS8945" s="1" t="s">
        <v>182</v>
      </c>
      <c r="AT8945" s="1" t="s">
        <v>410</v>
      </c>
      <c r="AU8945" s="1" t="s">
        <v>410</v>
      </c>
      <c r="AV8945" s="1" t="s">
        <v>150</v>
      </c>
      <c r="AX8945" s="3" t="str">
        <f t="array" ref="AX8945">TEXTJOIN(", ", TRUE, IF(X8945:AS8945="Y", X$1:AS$1, IF(X8945:AS8945&lt;&gt;"", X$1:AS$1 &amp; ": " &amp; X8945:AS8945, "")))
</f>
        <v>Cocaine, Benzodiazepine, Gabapentin, Any Opioid, Other: Bupren</v>
      </c>
    </row>
    <row r="8946">
      <c r="A8946" s="4">
        <v>44492.0</v>
      </c>
      <c r="B8946" s="1" t="s">
        <v>50</v>
      </c>
      <c r="C8946" s="1">
        <v>47.0</v>
      </c>
      <c r="D8946" s="1" t="s">
        <v>76</v>
      </c>
      <c r="E8946" s="1" t="s">
        <v>63</v>
      </c>
      <c r="G8946" s="1" t="s">
        <v>545</v>
      </c>
      <c r="H8946" s="1" t="s">
        <v>263</v>
      </c>
      <c r="I8946" s="1" t="s">
        <v>55</v>
      </c>
      <c r="J8946" s="1" t="s">
        <v>545</v>
      </c>
      <c r="K8946" s="1" t="s">
        <v>263</v>
      </c>
      <c r="L8946" s="1" t="s">
        <v>55</v>
      </c>
      <c r="M8946" s="1" t="s">
        <v>743</v>
      </c>
      <c r="N8946" s="1" t="s">
        <v>178</v>
      </c>
      <c r="O8946" s="1" t="s">
        <v>545</v>
      </c>
      <c r="P8946" s="1" t="s">
        <v>263</v>
      </c>
      <c r="Q8946" s="1" t="s">
        <v>55</v>
      </c>
      <c r="R8946" s="1" t="s">
        <v>56</v>
      </c>
      <c r="T8946" s="1" t="s">
        <v>8433</v>
      </c>
      <c r="U8946" s="1" t="s">
        <v>59</v>
      </c>
      <c r="AG8946" s="1" t="s">
        <v>60</v>
      </c>
      <c r="AR8946" s="1" t="s">
        <v>60</v>
      </c>
      <c r="AT8946" s="1" t="s">
        <v>547</v>
      </c>
      <c r="AU8946" s="1" t="s">
        <v>547</v>
      </c>
      <c r="AV8946" s="1" t="s">
        <v>548</v>
      </c>
      <c r="AX8946" s="3" t="str">
        <f t="array" ref="AX8946">TEXTJOIN(", ", TRUE, IF(X8946:AS8946="Y", X$1:AS$1, IF(X8946:AS8946&lt;&gt;"", X$1:AS$1 &amp; ": " &amp; X8946:AS8946, "")))
</f>
        <v>Methadone, Any Opioid</v>
      </c>
    </row>
    <row r="8947">
      <c r="A8947" s="4">
        <v>44544.0</v>
      </c>
      <c r="B8947" s="1" t="s">
        <v>50</v>
      </c>
      <c r="C8947" s="1">
        <v>24.0</v>
      </c>
      <c r="D8947" s="1" t="s">
        <v>51</v>
      </c>
      <c r="E8947" s="1" t="s">
        <v>63</v>
      </c>
      <c r="F8947" s="1" t="s">
        <v>2752</v>
      </c>
      <c r="G8947" s="1" t="s">
        <v>91</v>
      </c>
      <c r="H8947" s="1" t="s">
        <v>91</v>
      </c>
      <c r="I8947" s="1" t="s">
        <v>55</v>
      </c>
      <c r="J8947" s="1" t="s">
        <v>91</v>
      </c>
      <c r="N8947" s="1" t="s">
        <v>136</v>
      </c>
      <c r="O8947" s="1" t="s">
        <v>91</v>
      </c>
      <c r="P8947" s="1" t="s">
        <v>91</v>
      </c>
      <c r="Q8947" s="1" t="s">
        <v>55</v>
      </c>
      <c r="R8947" s="1" t="s">
        <v>8353</v>
      </c>
      <c r="T8947" s="1" t="s">
        <v>83</v>
      </c>
      <c r="U8947" s="1" t="s">
        <v>59</v>
      </c>
      <c r="Z8947" s="1" t="s">
        <v>60</v>
      </c>
      <c r="AR8947" s="1" t="s">
        <v>60</v>
      </c>
      <c r="AT8947" s="1" t="s">
        <v>110</v>
      </c>
      <c r="AU8947" s="1" t="s">
        <v>110</v>
      </c>
      <c r="AV8947" s="1" t="s">
        <v>111</v>
      </c>
      <c r="AX8947" s="3" t="str">
        <f t="array" ref="AX8947">TEXTJOIN(", ", TRUE, IF(X8947:AS8947="Y", X$1:AS$1, IF(X8947:AS8947&lt;&gt;"", X$1:AS$1 &amp; ": " &amp; X8947:AS8947, "")))
</f>
        <v>Fentanyl, Any Opioid</v>
      </c>
    </row>
    <row r="8948">
      <c r="A8948" s="2">
        <v>44293.0</v>
      </c>
      <c r="B8948" s="1" t="s">
        <v>50</v>
      </c>
      <c r="C8948" s="1">
        <v>29.0</v>
      </c>
      <c r="D8948" s="1" t="s">
        <v>51</v>
      </c>
      <c r="E8948" s="1" t="s">
        <v>63</v>
      </c>
      <c r="G8948" s="1" t="s">
        <v>185</v>
      </c>
      <c r="H8948" s="1" t="s">
        <v>91</v>
      </c>
      <c r="I8948" s="1" t="s">
        <v>55</v>
      </c>
      <c r="J8948" s="1" t="s">
        <v>1172</v>
      </c>
      <c r="M8948" s="1" t="s">
        <v>118</v>
      </c>
      <c r="N8948" s="1" t="s">
        <v>93</v>
      </c>
      <c r="O8948" s="1" t="s">
        <v>143</v>
      </c>
      <c r="P8948" s="1" t="s">
        <v>91</v>
      </c>
      <c r="Q8948" s="1" t="s">
        <v>55</v>
      </c>
      <c r="R8948" s="1" t="s">
        <v>173</v>
      </c>
      <c r="T8948" s="1" t="s">
        <v>8434</v>
      </c>
      <c r="U8948" s="1" t="s">
        <v>59</v>
      </c>
      <c r="Y8948" s="1" t="s">
        <v>60</v>
      </c>
      <c r="AF8948" s="1" t="s">
        <v>60</v>
      </c>
      <c r="AT8948" s="1" t="s">
        <v>188</v>
      </c>
      <c r="AV8948" s="1" t="s">
        <v>146</v>
      </c>
      <c r="AX8948" s="3" t="str">
        <f t="array" ref="AX8948">TEXTJOIN(", ", TRUE, IF(X8948:AS8948="Y", X$1:AS$1, IF(X8948:AS8948&lt;&gt;"", X$1:AS$1 &amp; ": " &amp; X8948:AS8948, "")))
</f>
        <v>Cocaine, Benzodiazepine</v>
      </c>
    </row>
    <row r="8949">
      <c r="A8949" s="4">
        <v>44485.0</v>
      </c>
      <c r="B8949" s="1" t="s">
        <v>50</v>
      </c>
      <c r="C8949" s="1">
        <v>36.0</v>
      </c>
      <c r="D8949" s="1" t="s">
        <v>76</v>
      </c>
      <c r="E8949" s="1" t="s">
        <v>63</v>
      </c>
      <c r="G8949" s="1" t="s">
        <v>300</v>
      </c>
      <c r="H8949" s="1" t="s">
        <v>299</v>
      </c>
      <c r="I8949" s="1" t="s">
        <v>55</v>
      </c>
      <c r="J8949" s="1" t="s">
        <v>300</v>
      </c>
      <c r="K8949" s="1" t="s">
        <v>299</v>
      </c>
      <c r="L8949" s="1" t="s">
        <v>55</v>
      </c>
      <c r="M8949" s="1" t="s">
        <v>56</v>
      </c>
      <c r="N8949" s="1" t="s">
        <v>6425</v>
      </c>
      <c r="O8949" s="1" t="s">
        <v>300</v>
      </c>
      <c r="P8949" s="1" t="s">
        <v>299</v>
      </c>
      <c r="Q8949" s="1" t="s">
        <v>55</v>
      </c>
      <c r="R8949" s="1" t="s">
        <v>56</v>
      </c>
      <c r="T8949" s="1" t="s">
        <v>8435</v>
      </c>
      <c r="U8949" s="1" t="s">
        <v>59</v>
      </c>
      <c r="V8949" s="1" t="s">
        <v>1003</v>
      </c>
      <c r="AG8949" s="1" t="s">
        <v>60</v>
      </c>
      <c r="AR8949" s="1" t="s">
        <v>60</v>
      </c>
      <c r="AT8949" s="1" t="s">
        <v>304</v>
      </c>
      <c r="AU8949" s="1" t="s">
        <v>304</v>
      </c>
      <c r="AV8949" s="1" t="s">
        <v>302</v>
      </c>
      <c r="AX8949" s="3" t="str">
        <f t="array" ref="AX8949">TEXTJOIN(", ", TRUE, IF(X8949:AS8949="Y", X$1:AS$1, IF(X8949:AS8949&lt;&gt;"", X$1:AS$1 &amp; ": " &amp; X8949:AS8949, "")))
</f>
        <v>Methadone, Any Opioid</v>
      </c>
    </row>
    <row r="8950">
      <c r="A8950" s="2">
        <v>44458.0</v>
      </c>
      <c r="B8950" s="1" t="s">
        <v>50</v>
      </c>
      <c r="C8950" s="1">
        <v>28.0</v>
      </c>
      <c r="D8950" s="1" t="s">
        <v>51</v>
      </c>
      <c r="E8950" s="1" t="s">
        <v>63</v>
      </c>
      <c r="J8950" s="1" t="s">
        <v>226</v>
      </c>
      <c r="K8950" s="1" t="s">
        <v>103</v>
      </c>
      <c r="L8950" s="1" t="s">
        <v>55</v>
      </c>
      <c r="M8950" s="1" t="s">
        <v>193</v>
      </c>
      <c r="N8950" s="1" t="s">
        <v>136</v>
      </c>
      <c r="O8950" s="1" t="s">
        <v>226</v>
      </c>
      <c r="P8950" s="1" t="s">
        <v>103</v>
      </c>
      <c r="Q8950" s="1" t="s">
        <v>55</v>
      </c>
      <c r="R8950" s="1" t="s">
        <v>44</v>
      </c>
      <c r="S8950" s="1" t="s">
        <v>480</v>
      </c>
      <c r="T8950" s="1" t="s">
        <v>8436</v>
      </c>
      <c r="U8950" s="1" t="s">
        <v>59</v>
      </c>
      <c r="Y8950" s="1" t="s">
        <v>60</v>
      </c>
      <c r="AB8950" s="1" t="s">
        <v>60</v>
      </c>
      <c r="AF8950" s="1" t="s">
        <v>60</v>
      </c>
      <c r="AR8950" s="1" t="s">
        <v>60</v>
      </c>
      <c r="AT8950" s="1" t="s">
        <v>62</v>
      </c>
      <c r="AU8950" s="1" t="s">
        <v>228</v>
      </c>
      <c r="AV8950" s="1" t="s">
        <v>229</v>
      </c>
      <c r="AX8950" s="3" t="str">
        <f t="array" ref="AX8950">TEXTJOIN(", ", TRUE, IF(X8950:AS8950="Y", X$1:AS$1, IF(X8950:AS8950&lt;&gt;"", X$1:AS$1 &amp; ": " &amp; X8950:AS8950, "")))
</f>
        <v>Cocaine, Oxycodone, Benzodiazepine, Any Opioid</v>
      </c>
    </row>
    <row r="8951">
      <c r="A8951" s="2">
        <v>44345.0</v>
      </c>
      <c r="B8951" s="1" t="s">
        <v>50</v>
      </c>
      <c r="C8951" s="1">
        <v>44.0</v>
      </c>
      <c r="D8951" s="1" t="s">
        <v>51</v>
      </c>
      <c r="E8951" s="1" t="s">
        <v>63</v>
      </c>
      <c r="G8951" s="1" t="s">
        <v>271</v>
      </c>
      <c r="H8951" s="1" t="s">
        <v>91</v>
      </c>
      <c r="I8951" s="1" t="s">
        <v>55</v>
      </c>
      <c r="J8951" s="1" t="s">
        <v>271</v>
      </c>
      <c r="K8951" s="1" t="s">
        <v>91</v>
      </c>
      <c r="L8951" s="1" t="s">
        <v>55</v>
      </c>
      <c r="M8951" s="1" t="s">
        <v>56</v>
      </c>
      <c r="N8951" s="1" t="s">
        <v>66</v>
      </c>
      <c r="O8951" s="1" t="s">
        <v>271</v>
      </c>
      <c r="P8951" s="1" t="s">
        <v>91</v>
      </c>
      <c r="Q8951" s="1" t="s">
        <v>55</v>
      </c>
      <c r="R8951" s="1" t="s">
        <v>56</v>
      </c>
      <c r="T8951" s="1" t="s">
        <v>8437</v>
      </c>
      <c r="U8951" s="1" t="s">
        <v>59</v>
      </c>
      <c r="Y8951" s="1" t="s">
        <v>60</v>
      </c>
      <c r="AA8951" s="1" t="s">
        <v>60</v>
      </c>
      <c r="AD8951" s="1" t="s">
        <v>60</v>
      </c>
      <c r="AR8951" s="1" t="s">
        <v>60</v>
      </c>
      <c r="AT8951" s="1" t="s">
        <v>274</v>
      </c>
      <c r="AU8951" s="1" t="s">
        <v>274</v>
      </c>
      <c r="AV8951" s="1" t="s">
        <v>275</v>
      </c>
      <c r="AX8951" s="3" t="str">
        <f t="array" ref="AX8951">TEXTJOIN(", ", TRUE, IF(X8951:AS8951="Y", X$1:AS$1, IF(X8951:AS8951&lt;&gt;"", X$1:AS$1 &amp; ": " &amp; X8951:AS8951, "")))
</f>
        <v>Cocaine, Fentanyl Analogue, Ethanol, Any Opioid</v>
      </c>
    </row>
    <row r="8952">
      <c r="A8952" s="4">
        <v>44524.0</v>
      </c>
      <c r="B8952" s="1" t="s">
        <v>50</v>
      </c>
      <c r="C8952" s="1">
        <v>36.0</v>
      </c>
      <c r="D8952" s="1" t="s">
        <v>51</v>
      </c>
      <c r="E8952" s="1" t="s">
        <v>63</v>
      </c>
      <c r="J8952" s="1" t="s">
        <v>82</v>
      </c>
      <c r="K8952" s="1" t="s">
        <v>54</v>
      </c>
      <c r="L8952" s="1" t="s">
        <v>55</v>
      </c>
      <c r="M8952" s="1" t="s">
        <v>743</v>
      </c>
      <c r="N8952" s="1" t="s">
        <v>136</v>
      </c>
      <c r="O8952" s="1" t="s">
        <v>82</v>
      </c>
      <c r="P8952" s="1" t="s">
        <v>54</v>
      </c>
      <c r="Q8952" s="1" t="s">
        <v>55</v>
      </c>
      <c r="R8952" s="1" t="s">
        <v>180</v>
      </c>
      <c r="T8952" s="1" t="s">
        <v>350</v>
      </c>
      <c r="U8952" s="1" t="s">
        <v>59</v>
      </c>
      <c r="Z8952" s="1" t="s">
        <v>60</v>
      </c>
      <c r="AD8952" s="1" t="s">
        <v>60</v>
      </c>
      <c r="AR8952" s="1" t="s">
        <v>60</v>
      </c>
      <c r="AT8952" s="1" t="s">
        <v>62</v>
      </c>
      <c r="AU8952" s="1" t="s">
        <v>329</v>
      </c>
      <c r="AV8952" s="1" t="s">
        <v>85</v>
      </c>
      <c r="AX8952" s="3" t="str">
        <f t="array" ref="AX8952">TEXTJOIN(", ", TRUE, IF(X8952:AS8952="Y", X$1:AS$1, IF(X8952:AS8952&lt;&gt;"", X$1:AS$1 &amp; ": " &amp; X8952:AS8952, "")))
</f>
        <v>Fentanyl, Ethanol, Any Opioid</v>
      </c>
    </row>
    <row r="8953">
      <c r="A8953" s="2">
        <v>44375.0</v>
      </c>
      <c r="B8953" s="1" t="s">
        <v>50</v>
      </c>
      <c r="C8953" s="1">
        <v>45.0</v>
      </c>
      <c r="D8953" s="1" t="s">
        <v>51</v>
      </c>
      <c r="E8953" s="1" t="s">
        <v>63</v>
      </c>
      <c r="F8953" s="1" t="s">
        <v>267</v>
      </c>
      <c r="G8953" s="1" t="s">
        <v>256</v>
      </c>
      <c r="H8953" s="1" t="s">
        <v>103</v>
      </c>
      <c r="I8953" s="1" t="s">
        <v>55</v>
      </c>
      <c r="J8953" s="1" t="s">
        <v>256</v>
      </c>
      <c r="K8953" s="1" t="s">
        <v>103</v>
      </c>
      <c r="L8953" s="1" t="s">
        <v>55</v>
      </c>
      <c r="M8953" s="1" t="s">
        <v>56</v>
      </c>
      <c r="N8953" s="1" t="s">
        <v>666</v>
      </c>
      <c r="O8953" s="1" t="s">
        <v>256</v>
      </c>
      <c r="P8953" s="1" t="s">
        <v>103</v>
      </c>
      <c r="Q8953" s="1" t="s">
        <v>55</v>
      </c>
      <c r="R8953" s="1" t="s">
        <v>44</v>
      </c>
      <c r="S8953" s="1" t="s">
        <v>8438</v>
      </c>
      <c r="T8953" s="1" t="s">
        <v>8439</v>
      </c>
      <c r="U8953" s="1" t="s">
        <v>59</v>
      </c>
      <c r="AA8953" s="1" t="s">
        <v>60</v>
      </c>
      <c r="AD8953" s="1" t="s">
        <v>60</v>
      </c>
      <c r="AM8953" s="1" t="s">
        <v>60</v>
      </c>
      <c r="AR8953" s="1" t="s">
        <v>60</v>
      </c>
      <c r="AT8953" s="1" t="s">
        <v>282</v>
      </c>
      <c r="AU8953" s="1" t="s">
        <v>282</v>
      </c>
      <c r="AV8953" s="1" t="s">
        <v>260</v>
      </c>
      <c r="AX8953" s="3" t="str">
        <f t="array" ref="AX8953">TEXTJOIN(", ", TRUE, IF(X8953:AS8953="Y", X$1:AS$1, IF(X8953:AS8953&lt;&gt;"", X$1:AS$1 &amp; ": " &amp; X8953:AS8953, "")))
</f>
        <v>Fentanyl Analogue, Ethanol, Xylazine, Any Opioid</v>
      </c>
    </row>
    <row r="8954">
      <c r="A8954" s="4">
        <v>44541.0</v>
      </c>
      <c r="B8954" s="1" t="s">
        <v>50</v>
      </c>
      <c r="C8954" s="1">
        <v>50.0</v>
      </c>
      <c r="D8954" s="1" t="s">
        <v>51</v>
      </c>
      <c r="E8954" s="1" t="s">
        <v>63</v>
      </c>
      <c r="F8954" s="1" t="s">
        <v>267</v>
      </c>
      <c r="G8954" s="1" t="s">
        <v>256</v>
      </c>
      <c r="H8954" s="1" t="s">
        <v>103</v>
      </c>
      <c r="I8954" s="1" t="s">
        <v>55</v>
      </c>
      <c r="J8954" s="1" t="s">
        <v>256</v>
      </c>
      <c r="K8954" s="1" t="s">
        <v>103</v>
      </c>
      <c r="L8954" s="1" t="s">
        <v>55</v>
      </c>
      <c r="M8954" s="1" t="s">
        <v>743</v>
      </c>
      <c r="N8954" s="1" t="s">
        <v>136</v>
      </c>
      <c r="O8954" s="1" t="s">
        <v>256</v>
      </c>
      <c r="P8954" s="1" t="s">
        <v>103</v>
      </c>
      <c r="Q8954" s="1" t="s">
        <v>55</v>
      </c>
      <c r="R8954" s="1" t="s">
        <v>8353</v>
      </c>
      <c r="T8954" s="1" t="s">
        <v>1190</v>
      </c>
      <c r="U8954" s="1" t="s">
        <v>59</v>
      </c>
      <c r="Y8954" s="1" t="s">
        <v>60</v>
      </c>
      <c r="Z8954" s="1" t="s">
        <v>60</v>
      </c>
      <c r="AR8954" s="1" t="s">
        <v>60</v>
      </c>
      <c r="AT8954" s="1" t="s">
        <v>282</v>
      </c>
      <c r="AU8954" s="1" t="s">
        <v>282</v>
      </c>
      <c r="AV8954" s="1" t="s">
        <v>260</v>
      </c>
      <c r="AX8954" s="3" t="str">
        <f t="array" ref="AX8954">TEXTJOIN(", ", TRUE, IF(X8954:AS8954="Y", X$1:AS$1, IF(X8954:AS8954&lt;&gt;"", X$1:AS$1 &amp; ": " &amp; X8954:AS8954, "")))
</f>
        <v>Cocaine, Fentanyl, Any Opioid</v>
      </c>
    </row>
    <row r="8955">
      <c r="A8955" s="4">
        <v>44559.0</v>
      </c>
      <c r="B8955" s="1" t="s">
        <v>50</v>
      </c>
      <c r="C8955" s="1">
        <v>51.0</v>
      </c>
      <c r="D8955" s="1" t="s">
        <v>51</v>
      </c>
      <c r="E8955" s="1" t="s">
        <v>63</v>
      </c>
      <c r="F8955" s="1" t="s">
        <v>2752</v>
      </c>
      <c r="G8955" s="1" t="s">
        <v>455</v>
      </c>
      <c r="H8955" s="1" t="s">
        <v>103</v>
      </c>
      <c r="I8955" s="1" t="s">
        <v>55</v>
      </c>
      <c r="J8955" s="1" t="s">
        <v>455</v>
      </c>
      <c r="N8955" s="1" t="s">
        <v>666</v>
      </c>
      <c r="O8955" s="1" t="s">
        <v>455</v>
      </c>
      <c r="P8955" s="1" t="s">
        <v>103</v>
      </c>
      <c r="Q8955" s="1" t="s">
        <v>55</v>
      </c>
      <c r="R8955" s="1" t="s">
        <v>8353</v>
      </c>
      <c r="T8955" s="1" t="s">
        <v>8440</v>
      </c>
      <c r="U8955" s="1" t="s">
        <v>59</v>
      </c>
      <c r="Z8955" s="1" t="s">
        <v>60</v>
      </c>
      <c r="AD8955" s="1" t="s">
        <v>60</v>
      </c>
      <c r="AF8955" s="1" t="s">
        <v>60</v>
      </c>
      <c r="AR8955" s="1" t="s">
        <v>60</v>
      </c>
      <c r="AT8955" s="1" t="s">
        <v>457</v>
      </c>
      <c r="AU8955" s="1" t="s">
        <v>457</v>
      </c>
      <c r="AV8955" s="1" t="s">
        <v>458</v>
      </c>
      <c r="AX8955" s="3" t="str">
        <f t="array" ref="AX8955">TEXTJOIN(", ", TRUE, IF(X8955:AS8955="Y", X$1:AS$1, IF(X8955:AS8955&lt;&gt;"", X$1:AS$1 &amp; ": " &amp; X8955:AS8955, "")))
</f>
        <v>Fentanyl, Ethanol, Benzodiazepine, Any Opioid</v>
      </c>
    </row>
    <row r="8956">
      <c r="A8956" s="2">
        <v>44416.0</v>
      </c>
      <c r="B8956" s="1" t="s">
        <v>50</v>
      </c>
      <c r="C8956" s="1">
        <v>46.0</v>
      </c>
      <c r="D8956" s="1" t="s">
        <v>76</v>
      </c>
      <c r="E8956" s="1" t="s">
        <v>63</v>
      </c>
      <c r="F8956" s="1" t="s">
        <v>267</v>
      </c>
      <c r="G8956" s="1" t="s">
        <v>510</v>
      </c>
      <c r="H8956" s="1" t="s">
        <v>103</v>
      </c>
      <c r="I8956" s="1" t="s">
        <v>55</v>
      </c>
      <c r="J8956" s="1" t="s">
        <v>510</v>
      </c>
      <c r="K8956" s="1" t="s">
        <v>103</v>
      </c>
      <c r="L8956" s="1" t="s">
        <v>55</v>
      </c>
      <c r="M8956" s="1" t="s">
        <v>56</v>
      </c>
      <c r="N8956" s="1" t="s">
        <v>2411</v>
      </c>
      <c r="O8956" s="1" t="s">
        <v>510</v>
      </c>
      <c r="P8956" s="1" t="s">
        <v>103</v>
      </c>
      <c r="Q8956" s="1" t="s">
        <v>55</v>
      </c>
      <c r="R8956" s="1" t="s">
        <v>56</v>
      </c>
      <c r="T8956" s="1" t="s">
        <v>8441</v>
      </c>
      <c r="U8956" s="1" t="s">
        <v>59</v>
      </c>
      <c r="AB8956" s="1" t="s">
        <v>60</v>
      </c>
      <c r="AF8956" s="1" t="s">
        <v>60</v>
      </c>
      <c r="AN8956" s="1" t="s">
        <v>60</v>
      </c>
      <c r="AR8956" s="1" t="s">
        <v>60</v>
      </c>
      <c r="AT8956" s="1" t="s">
        <v>512</v>
      </c>
      <c r="AU8956" s="1" t="s">
        <v>512</v>
      </c>
      <c r="AV8956" s="1" t="s">
        <v>513</v>
      </c>
      <c r="AX8956" s="3" t="str">
        <f t="array" ref="AX8956">TEXTJOIN(", ", TRUE, IF(X8956:AS8956="Y", X$1:AS$1, IF(X8956:AS8956&lt;&gt;"", X$1:AS$1 &amp; ": " &amp; X8956:AS8956, "")))
</f>
        <v>Oxycodone, Benzodiazepine, Gabapentin, Any Opioid</v>
      </c>
    </row>
    <row r="8957">
      <c r="A8957" s="4">
        <v>44549.0</v>
      </c>
      <c r="B8957" s="1" t="s">
        <v>50</v>
      </c>
      <c r="C8957" s="1">
        <v>44.0</v>
      </c>
      <c r="D8957" s="1" t="s">
        <v>51</v>
      </c>
      <c r="E8957" s="1" t="s">
        <v>63</v>
      </c>
      <c r="F8957" s="1" t="s">
        <v>267</v>
      </c>
      <c r="G8957" s="1" t="s">
        <v>91</v>
      </c>
      <c r="H8957" s="1" t="s">
        <v>91</v>
      </c>
      <c r="I8957" s="1" t="s">
        <v>55</v>
      </c>
      <c r="J8957" s="1" t="s">
        <v>91</v>
      </c>
      <c r="N8957" s="1" t="s">
        <v>136</v>
      </c>
      <c r="O8957" s="1" t="s">
        <v>91</v>
      </c>
      <c r="P8957" s="1" t="s">
        <v>91</v>
      </c>
      <c r="Q8957" s="1" t="s">
        <v>55</v>
      </c>
      <c r="R8957" s="1" t="s">
        <v>8353</v>
      </c>
      <c r="T8957" s="1" t="s">
        <v>8442</v>
      </c>
      <c r="U8957" s="1" t="s">
        <v>59</v>
      </c>
      <c r="Z8957" s="1" t="s">
        <v>60</v>
      </c>
      <c r="AM8957" s="1" t="s">
        <v>60</v>
      </c>
      <c r="AR8957" s="1" t="s">
        <v>60</v>
      </c>
      <c r="AT8957" s="1" t="s">
        <v>110</v>
      </c>
      <c r="AU8957" s="1" t="s">
        <v>110</v>
      </c>
      <c r="AV8957" s="1" t="s">
        <v>111</v>
      </c>
      <c r="AX8957" s="3" t="str">
        <f t="array" ref="AX8957">TEXTJOIN(", ", TRUE, IF(X8957:AS8957="Y", X$1:AS$1, IF(X8957:AS8957&lt;&gt;"", X$1:AS$1 &amp; ": " &amp; X8957:AS8957, "")))
</f>
        <v>Fentanyl, Xylazine, Any Opioid</v>
      </c>
    </row>
    <row r="8958">
      <c r="A8958" s="2">
        <v>44299.0</v>
      </c>
      <c r="B8958" s="1" t="s">
        <v>50</v>
      </c>
      <c r="C8958" s="1">
        <v>51.0</v>
      </c>
      <c r="D8958" s="1" t="s">
        <v>51</v>
      </c>
      <c r="E8958" s="1" t="s">
        <v>63</v>
      </c>
      <c r="G8958" s="1" t="s">
        <v>1248</v>
      </c>
      <c r="H8958" s="1" t="s">
        <v>54</v>
      </c>
      <c r="I8958" s="1" t="s">
        <v>55</v>
      </c>
      <c r="J8958" s="1" t="s">
        <v>98</v>
      </c>
      <c r="K8958" s="1" t="s">
        <v>54</v>
      </c>
      <c r="L8958" s="1" t="s">
        <v>55</v>
      </c>
      <c r="M8958" s="1" t="s">
        <v>92</v>
      </c>
      <c r="N8958" s="1" t="s">
        <v>136</v>
      </c>
      <c r="O8958" s="1" t="s">
        <v>98</v>
      </c>
      <c r="P8958" s="1" t="s">
        <v>54</v>
      </c>
      <c r="Q8958" s="1" t="s">
        <v>55</v>
      </c>
      <c r="R8958" s="1" t="s">
        <v>180</v>
      </c>
      <c r="T8958" s="1" t="s">
        <v>8443</v>
      </c>
      <c r="U8958" s="1" t="s">
        <v>59</v>
      </c>
      <c r="V8958" s="1" t="s">
        <v>258</v>
      </c>
      <c r="Y8958" s="1" t="s">
        <v>60</v>
      </c>
      <c r="AT8958" s="1" t="s">
        <v>1250</v>
      </c>
      <c r="AU8958" s="1" t="s">
        <v>100</v>
      </c>
      <c r="AV8958" s="1" t="s">
        <v>101</v>
      </c>
      <c r="AX8958" s="3" t="str">
        <f t="array" ref="AX8958">TEXTJOIN(", ", TRUE, IF(X8958:AS8958="Y", X$1:AS$1, IF(X8958:AS8958&lt;&gt;"", X$1:AS$1 &amp; ": " &amp; X8958:AS8958, "")))
</f>
        <v>Cocaine</v>
      </c>
    </row>
    <row r="8959">
      <c r="A8959" s="2">
        <v>44326.0</v>
      </c>
      <c r="B8959" s="1" t="s">
        <v>50</v>
      </c>
      <c r="C8959" s="1">
        <v>48.0</v>
      </c>
      <c r="D8959" s="1" t="s">
        <v>76</v>
      </c>
      <c r="E8959" s="1" t="s">
        <v>63</v>
      </c>
      <c r="G8959" s="1" t="s">
        <v>338</v>
      </c>
      <c r="H8959" s="1" t="s">
        <v>263</v>
      </c>
      <c r="I8959" s="1" t="s">
        <v>55</v>
      </c>
      <c r="J8959" s="1" t="s">
        <v>338</v>
      </c>
      <c r="K8959" s="1" t="s">
        <v>263</v>
      </c>
      <c r="L8959" s="1" t="s">
        <v>55</v>
      </c>
      <c r="M8959" s="1" t="s">
        <v>56</v>
      </c>
      <c r="N8959" s="1" t="s">
        <v>178</v>
      </c>
      <c r="O8959" s="1" t="s">
        <v>91</v>
      </c>
      <c r="P8959" s="1" t="s">
        <v>91</v>
      </c>
      <c r="Q8959" s="1" t="s">
        <v>55</v>
      </c>
      <c r="R8959" s="1" t="s">
        <v>173</v>
      </c>
      <c r="T8959" s="1" t="s">
        <v>8444</v>
      </c>
      <c r="U8959" s="1" t="s">
        <v>59</v>
      </c>
      <c r="AO8959" s="1" t="s">
        <v>60</v>
      </c>
      <c r="AR8959" s="1" t="s">
        <v>60</v>
      </c>
      <c r="AT8959" s="1" t="s">
        <v>339</v>
      </c>
      <c r="AU8959" s="1" t="s">
        <v>339</v>
      </c>
      <c r="AV8959" s="1" t="s">
        <v>111</v>
      </c>
      <c r="AX8959" s="3" t="str">
        <f t="array" ref="AX8959">TEXTJOIN(", ", TRUE, IF(X8959:AS8959="Y", X$1:AS$1, IF(X8959:AS8959&lt;&gt;"", X$1:AS$1 &amp; ": " &amp; X8959:AS8959, "")))
</f>
        <v>Opiate NOS, Any Opioid</v>
      </c>
    </row>
    <row r="8960">
      <c r="A8960" s="4">
        <v>44554.0</v>
      </c>
      <c r="B8960" s="1" t="s">
        <v>50</v>
      </c>
      <c r="C8960" s="1">
        <v>46.0</v>
      </c>
      <c r="D8960" s="1" t="s">
        <v>51</v>
      </c>
      <c r="E8960" s="1" t="s">
        <v>502</v>
      </c>
      <c r="F8960" s="1" t="s">
        <v>2752</v>
      </c>
      <c r="G8960" s="1" t="s">
        <v>103</v>
      </c>
      <c r="H8960" s="1" t="s">
        <v>103</v>
      </c>
      <c r="I8960" s="1" t="s">
        <v>55</v>
      </c>
      <c r="J8960" s="1" t="s">
        <v>103</v>
      </c>
      <c r="K8960" s="1" t="s">
        <v>103</v>
      </c>
      <c r="L8960" s="1" t="s">
        <v>55</v>
      </c>
      <c r="M8960" s="1" t="s">
        <v>743</v>
      </c>
      <c r="N8960" s="1" t="s">
        <v>178</v>
      </c>
      <c r="O8960" s="1" t="s">
        <v>103</v>
      </c>
      <c r="P8960" s="1" t="s">
        <v>103</v>
      </c>
      <c r="Q8960" s="1" t="s">
        <v>55</v>
      </c>
      <c r="R8960" s="1" t="s">
        <v>8353</v>
      </c>
      <c r="T8960" s="1" t="s">
        <v>1346</v>
      </c>
      <c r="U8960" s="1" t="s">
        <v>59</v>
      </c>
      <c r="V8960" s="1" t="s">
        <v>8445</v>
      </c>
      <c r="Y8960" s="1" t="s">
        <v>60</v>
      </c>
      <c r="Z8960" s="1" t="s">
        <v>60</v>
      </c>
      <c r="AR8960" s="1" t="s">
        <v>60</v>
      </c>
      <c r="AT8960" s="1" t="s">
        <v>167</v>
      </c>
      <c r="AU8960" s="1" t="s">
        <v>167</v>
      </c>
      <c r="AV8960" s="1" t="s">
        <v>168</v>
      </c>
      <c r="AX8960" s="3" t="str">
        <f t="array" ref="AX8960">TEXTJOIN(", ", TRUE, IF(X8960:AS8960="Y", X$1:AS$1, IF(X8960:AS8960&lt;&gt;"", X$1:AS$1 &amp; ": " &amp; X8960:AS8960, "")))
</f>
        <v>Cocaine, Fentanyl, Any Opioid</v>
      </c>
    </row>
    <row r="8961">
      <c r="A8961" s="2">
        <v>44539.0</v>
      </c>
      <c r="B8961" s="1" t="s">
        <v>50</v>
      </c>
      <c r="C8961" s="1">
        <v>59.0</v>
      </c>
      <c r="D8961" s="1" t="s">
        <v>51</v>
      </c>
      <c r="E8961" s="1" t="s">
        <v>63</v>
      </c>
      <c r="F8961" s="1" t="s">
        <v>2752</v>
      </c>
      <c r="G8961" s="1" t="s">
        <v>8446</v>
      </c>
      <c r="H8961" s="1" t="s">
        <v>88</v>
      </c>
      <c r="I8961" s="1" t="s">
        <v>89</v>
      </c>
      <c r="J8961" s="1" t="s">
        <v>1172</v>
      </c>
      <c r="M8961" s="1" t="s">
        <v>649</v>
      </c>
      <c r="N8961" s="1" t="s">
        <v>136</v>
      </c>
      <c r="O8961" s="1" t="s">
        <v>91</v>
      </c>
      <c r="P8961" s="1" t="s">
        <v>91</v>
      </c>
      <c r="Q8961" s="1" t="s">
        <v>55</v>
      </c>
      <c r="R8961" s="1" t="s">
        <v>180</v>
      </c>
      <c r="T8961" s="1" t="s">
        <v>109</v>
      </c>
      <c r="U8961" s="1" t="s">
        <v>59</v>
      </c>
      <c r="V8961" s="1" t="s">
        <v>197</v>
      </c>
      <c r="Y8961" s="1" t="s">
        <v>60</v>
      </c>
      <c r="AV8961" s="1" t="s">
        <v>111</v>
      </c>
      <c r="AX8961" s="3" t="str">
        <f t="array" ref="AX8961">TEXTJOIN(", ", TRUE, IF(X8961:AS8961="Y", X$1:AS$1, IF(X8961:AS8961&lt;&gt;"", X$1:AS$1 &amp; ": " &amp; X8961:AS8961, "")))
</f>
        <v>Cocaine</v>
      </c>
    </row>
    <row r="8962">
      <c r="A8962" s="2">
        <v>44467.0</v>
      </c>
      <c r="B8962" s="1" t="s">
        <v>50</v>
      </c>
      <c r="C8962" s="1">
        <v>51.0</v>
      </c>
      <c r="D8962" s="1" t="s">
        <v>51</v>
      </c>
      <c r="E8962" s="1" t="s">
        <v>63</v>
      </c>
      <c r="G8962" s="1" t="s">
        <v>226</v>
      </c>
      <c r="H8962" s="1" t="s">
        <v>103</v>
      </c>
      <c r="I8962" s="1" t="s">
        <v>55</v>
      </c>
      <c r="J8962" s="1" t="s">
        <v>226</v>
      </c>
      <c r="K8962" s="1" t="s">
        <v>103</v>
      </c>
      <c r="L8962" s="1" t="s">
        <v>55</v>
      </c>
      <c r="M8962" s="1" t="s">
        <v>56</v>
      </c>
      <c r="N8962" s="1" t="s">
        <v>119</v>
      </c>
      <c r="O8962" s="1" t="s">
        <v>226</v>
      </c>
      <c r="P8962" s="1" t="s">
        <v>103</v>
      </c>
      <c r="Q8962" s="1" t="s">
        <v>55</v>
      </c>
      <c r="R8962" s="1" t="s">
        <v>56</v>
      </c>
      <c r="T8962" s="1" t="s">
        <v>109</v>
      </c>
      <c r="U8962" s="1" t="s">
        <v>59</v>
      </c>
      <c r="Y8962" s="1" t="s">
        <v>60</v>
      </c>
      <c r="AT8962" s="1" t="s">
        <v>228</v>
      </c>
      <c r="AU8962" s="1" t="s">
        <v>228</v>
      </c>
      <c r="AV8962" s="1" t="s">
        <v>229</v>
      </c>
      <c r="AX8962" s="3" t="str">
        <f t="array" ref="AX8962">TEXTJOIN(", ", TRUE, IF(X8962:AS8962="Y", X$1:AS$1, IF(X8962:AS8962&lt;&gt;"", X$1:AS$1 &amp; ": " &amp; X8962:AS8962, "")))
</f>
        <v>Cocaine</v>
      </c>
    </row>
    <row r="8963">
      <c r="A8963" s="2">
        <v>44397.0</v>
      </c>
      <c r="B8963" s="1" t="s">
        <v>50</v>
      </c>
      <c r="C8963" s="1">
        <v>62.0</v>
      </c>
      <c r="D8963" s="1" t="s">
        <v>51</v>
      </c>
      <c r="E8963" s="1" t="s">
        <v>63</v>
      </c>
      <c r="G8963" s="1" t="s">
        <v>256</v>
      </c>
      <c r="H8963" s="1" t="s">
        <v>103</v>
      </c>
      <c r="I8963" s="1" t="s">
        <v>55</v>
      </c>
      <c r="J8963" s="1" t="s">
        <v>256</v>
      </c>
      <c r="K8963" s="1" t="s">
        <v>103</v>
      </c>
      <c r="L8963" s="1" t="s">
        <v>55</v>
      </c>
      <c r="M8963" s="1" t="s">
        <v>56</v>
      </c>
      <c r="N8963" s="1" t="s">
        <v>1377</v>
      </c>
      <c r="O8963" s="1" t="s">
        <v>256</v>
      </c>
      <c r="P8963" s="1" t="s">
        <v>103</v>
      </c>
      <c r="Q8963" s="1" t="s">
        <v>55</v>
      </c>
      <c r="R8963" s="1" t="s">
        <v>56</v>
      </c>
      <c r="T8963" s="1" t="s">
        <v>378</v>
      </c>
      <c r="U8963" s="1" t="s">
        <v>59</v>
      </c>
      <c r="Y8963" s="1" t="s">
        <v>60</v>
      </c>
      <c r="AT8963" s="1" t="s">
        <v>282</v>
      </c>
      <c r="AU8963" s="1" t="s">
        <v>282</v>
      </c>
      <c r="AV8963" s="1" t="s">
        <v>260</v>
      </c>
      <c r="AX8963" s="3" t="str">
        <f t="array" ref="AX8963">TEXTJOIN(", ", TRUE, IF(X8963:AS8963="Y", X$1:AS$1, IF(X8963:AS8963&lt;&gt;"", X$1:AS$1 &amp; ": " &amp; X8963:AS8963, "")))
</f>
        <v>Cocaine</v>
      </c>
    </row>
    <row r="8964">
      <c r="A8964" s="2">
        <v>44532.0</v>
      </c>
      <c r="B8964" s="1" t="s">
        <v>50</v>
      </c>
      <c r="C8964" s="1">
        <v>31.0</v>
      </c>
      <c r="D8964" s="1" t="s">
        <v>51</v>
      </c>
      <c r="E8964" s="1" t="s">
        <v>63</v>
      </c>
      <c r="G8964" s="1" t="s">
        <v>185</v>
      </c>
      <c r="H8964" s="1" t="s">
        <v>91</v>
      </c>
      <c r="I8964" s="1" t="s">
        <v>55</v>
      </c>
      <c r="J8964" s="1" t="s">
        <v>185</v>
      </c>
      <c r="K8964" s="1" t="s">
        <v>91</v>
      </c>
      <c r="L8964" s="1" t="s">
        <v>55</v>
      </c>
      <c r="M8964" s="1" t="s">
        <v>743</v>
      </c>
      <c r="N8964" s="1" t="s">
        <v>136</v>
      </c>
      <c r="O8964" s="1" t="s">
        <v>185</v>
      </c>
      <c r="P8964" s="1" t="s">
        <v>91</v>
      </c>
      <c r="Q8964" s="1" t="s">
        <v>55</v>
      </c>
      <c r="R8964" s="1" t="s">
        <v>56</v>
      </c>
      <c r="T8964" s="1" t="s">
        <v>8447</v>
      </c>
      <c r="U8964" s="1" t="s">
        <v>59</v>
      </c>
      <c r="X8964" s="1" t="s">
        <v>60</v>
      </c>
      <c r="Y8964" s="1" t="s">
        <v>60</v>
      </c>
      <c r="Z8964" s="1" t="s">
        <v>60</v>
      </c>
      <c r="AD8964" s="1" t="s">
        <v>60</v>
      </c>
      <c r="AP8964" s="1" t="s">
        <v>60</v>
      </c>
      <c r="AR8964" s="1" t="s">
        <v>60</v>
      </c>
      <c r="AT8964" s="1" t="s">
        <v>188</v>
      </c>
      <c r="AU8964" s="1" t="s">
        <v>188</v>
      </c>
      <c r="AV8964" s="1" t="s">
        <v>189</v>
      </c>
      <c r="AX8964" s="3" t="str">
        <f t="array" ref="AX8964">TEXTJOIN(", ", TRUE, IF(X8964:AS8964="Y", X$1:AS$1, IF(X8964:AS8964&lt;&gt;"", X$1:AS$1 &amp; ": " &amp; X8964:AS8964, "")))
</f>
        <v>Heroin, Cocaine, Fentanyl, Ethanol, Heroin/Morph/Codeine, Any Opioid</v>
      </c>
    </row>
    <row r="8965">
      <c r="A8965" s="2">
        <v>44535.0</v>
      </c>
      <c r="B8965" s="1" t="s">
        <v>50</v>
      </c>
      <c r="C8965" s="1">
        <v>59.0</v>
      </c>
      <c r="D8965" s="1" t="s">
        <v>51</v>
      </c>
      <c r="E8965" s="1" t="s">
        <v>63</v>
      </c>
      <c r="G8965" s="1" t="s">
        <v>368</v>
      </c>
      <c r="H8965" s="1" t="s">
        <v>91</v>
      </c>
      <c r="I8965" s="1" t="s">
        <v>55</v>
      </c>
      <c r="J8965" s="1" t="s">
        <v>368</v>
      </c>
      <c r="K8965" s="1" t="s">
        <v>91</v>
      </c>
      <c r="L8965" s="1" t="s">
        <v>55</v>
      </c>
      <c r="M8965" s="1" t="s">
        <v>743</v>
      </c>
      <c r="N8965" s="1" t="s">
        <v>430</v>
      </c>
      <c r="O8965" s="1" t="s">
        <v>368</v>
      </c>
      <c r="P8965" s="1" t="s">
        <v>91</v>
      </c>
      <c r="Q8965" s="1" t="s">
        <v>55</v>
      </c>
      <c r="R8965" s="1" t="s">
        <v>8353</v>
      </c>
      <c r="T8965" s="1" t="s">
        <v>8448</v>
      </c>
      <c r="U8965" s="1" t="s">
        <v>59</v>
      </c>
      <c r="Z8965" s="1" t="s">
        <v>60</v>
      </c>
      <c r="AM8965" s="1" t="s">
        <v>60</v>
      </c>
      <c r="AR8965" s="1" t="s">
        <v>60</v>
      </c>
      <c r="AT8965" s="1" t="s">
        <v>369</v>
      </c>
      <c r="AU8965" s="1" t="s">
        <v>369</v>
      </c>
      <c r="AV8965" s="1" t="s">
        <v>909</v>
      </c>
      <c r="AX8965" s="3" t="str">
        <f t="array" ref="AX8965">TEXTJOIN(", ", TRUE, IF(X8965:AS8965="Y", X$1:AS$1, IF(X8965:AS8965&lt;&gt;"", X$1:AS$1 &amp; ": " &amp; X8965:AS8965, "")))
</f>
        <v>Fentanyl, Xylazine, Any Opioid</v>
      </c>
    </row>
    <row r="8966">
      <c r="A8966" s="2">
        <v>44243.0</v>
      </c>
      <c r="B8966" s="1" t="s">
        <v>50</v>
      </c>
      <c r="C8966" s="1">
        <v>56.0</v>
      </c>
      <c r="D8966" s="1" t="s">
        <v>51</v>
      </c>
      <c r="E8966" s="1" t="s">
        <v>63</v>
      </c>
      <c r="G8966" s="1" t="s">
        <v>271</v>
      </c>
      <c r="H8966" s="1" t="s">
        <v>91</v>
      </c>
      <c r="I8966" s="1" t="s">
        <v>55</v>
      </c>
      <c r="J8966" s="1" t="s">
        <v>271</v>
      </c>
      <c r="K8966" s="1" t="s">
        <v>91</v>
      </c>
      <c r="L8966" s="1" t="s">
        <v>55</v>
      </c>
      <c r="M8966" s="1" t="s">
        <v>56</v>
      </c>
      <c r="N8966" s="1" t="s">
        <v>136</v>
      </c>
      <c r="O8966" s="1" t="s">
        <v>271</v>
      </c>
      <c r="P8966" s="1" t="s">
        <v>91</v>
      </c>
      <c r="Q8966" s="1" t="s">
        <v>55</v>
      </c>
      <c r="R8966" s="1" t="s">
        <v>56</v>
      </c>
      <c r="T8966" s="1" t="s">
        <v>8449</v>
      </c>
      <c r="U8966" s="1" t="s">
        <v>59</v>
      </c>
      <c r="X8966" s="1" t="s">
        <v>60</v>
      </c>
      <c r="AF8966" s="1" t="s">
        <v>60</v>
      </c>
      <c r="AN8966" s="1" t="s">
        <v>60</v>
      </c>
      <c r="AP8966" s="1" t="s">
        <v>60</v>
      </c>
      <c r="AR8966" s="1" t="s">
        <v>60</v>
      </c>
      <c r="AT8966" s="1" t="s">
        <v>274</v>
      </c>
      <c r="AU8966" s="1" t="s">
        <v>274</v>
      </c>
      <c r="AV8966" s="1" t="s">
        <v>275</v>
      </c>
      <c r="AX8966" s="3" t="str">
        <f t="array" ref="AX8966">TEXTJOIN(", ", TRUE, IF(X8966:AS8966="Y", X$1:AS$1, IF(X8966:AS8966&lt;&gt;"", X$1:AS$1 &amp; ": " &amp; X8966:AS8966, "")))
</f>
        <v>Heroin, Benzodiazepine, Gabapentin, Heroin/Morph/Codeine, Any Opioid</v>
      </c>
    </row>
    <row r="8967">
      <c r="A8967" s="2">
        <v>44461.0</v>
      </c>
      <c r="B8967" s="1" t="s">
        <v>50</v>
      </c>
      <c r="C8967" s="1">
        <v>51.0</v>
      </c>
      <c r="D8967" s="1" t="s">
        <v>51</v>
      </c>
      <c r="E8967" s="1" t="s">
        <v>502</v>
      </c>
      <c r="G8967" s="1" t="s">
        <v>397</v>
      </c>
      <c r="H8967" s="1" t="s">
        <v>103</v>
      </c>
      <c r="I8967" s="1" t="s">
        <v>55</v>
      </c>
      <c r="J8967" s="1" t="s">
        <v>103</v>
      </c>
      <c r="K8967" s="1" t="s">
        <v>103</v>
      </c>
      <c r="L8967" s="1" t="s">
        <v>55</v>
      </c>
      <c r="M8967" s="1" t="s">
        <v>5333</v>
      </c>
      <c r="N8967" s="1" t="s">
        <v>66</v>
      </c>
      <c r="O8967" s="1" t="s">
        <v>103</v>
      </c>
      <c r="P8967" s="1" t="s">
        <v>103</v>
      </c>
      <c r="Q8967" s="1" t="s">
        <v>55</v>
      </c>
      <c r="R8967" s="1" t="s">
        <v>180</v>
      </c>
      <c r="T8967" s="1" t="s">
        <v>8450</v>
      </c>
      <c r="U8967" s="1" t="s">
        <v>59</v>
      </c>
      <c r="Y8967" s="1" t="s">
        <v>60</v>
      </c>
      <c r="AN8967" s="1" t="s">
        <v>60</v>
      </c>
      <c r="AS8967" s="1" t="s">
        <v>417</v>
      </c>
      <c r="AT8967" s="1" t="s">
        <v>399</v>
      </c>
      <c r="AU8967" s="1" t="s">
        <v>167</v>
      </c>
      <c r="AV8967" s="1" t="s">
        <v>168</v>
      </c>
      <c r="AX8967" s="3" t="str">
        <f t="array" ref="AX8967">TEXTJOIN(", ", TRUE, IF(X8967:AS8967="Y", X$1:AS$1, IF(X8967:AS8967&lt;&gt;"", X$1:AS$1 &amp; ": " &amp; X8967:AS8967, "")))
</f>
        <v>Cocaine, Gabapentin, Other: PCP</v>
      </c>
    </row>
    <row r="8968">
      <c r="A8968" s="4">
        <v>44544.0</v>
      </c>
      <c r="B8968" s="1" t="s">
        <v>50</v>
      </c>
      <c r="C8968" s="1">
        <v>49.0</v>
      </c>
      <c r="D8968" s="1" t="s">
        <v>51</v>
      </c>
      <c r="E8968" s="1" t="s">
        <v>44</v>
      </c>
      <c r="F8968" s="1" t="s">
        <v>8372</v>
      </c>
      <c r="J8968" s="1" t="s">
        <v>103</v>
      </c>
      <c r="K8968" s="1" t="s">
        <v>103</v>
      </c>
      <c r="L8968" s="1" t="s">
        <v>55</v>
      </c>
      <c r="M8968" s="1" t="s">
        <v>649</v>
      </c>
      <c r="N8968" s="1" t="s">
        <v>136</v>
      </c>
      <c r="O8968" s="1" t="s">
        <v>103</v>
      </c>
      <c r="P8968" s="1" t="s">
        <v>103</v>
      </c>
      <c r="Q8968" s="1" t="s">
        <v>55</v>
      </c>
      <c r="R8968" s="1" t="s">
        <v>1726</v>
      </c>
      <c r="S8968" s="1" t="s">
        <v>1159</v>
      </c>
      <c r="T8968" s="1" t="s">
        <v>8451</v>
      </c>
      <c r="U8968" s="1" t="s">
        <v>59</v>
      </c>
      <c r="X8968" s="1" t="s">
        <v>60</v>
      </c>
      <c r="Y8968" s="1" t="s">
        <v>60</v>
      </c>
      <c r="Z8968" s="1" t="s">
        <v>60</v>
      </c>
      <c r="AP8968" s="1" t="s">
        <v>60</v>
      </c>
      <c r="AR8968" s="1" t="s">
        <v>60</v>
      </c>
      <c r="AT8968" s="1" t="s">
        <v>62</v>
      </c>
      <c r="AU8968" s="1" t="s">
        <v>167</v>
      </c>
      <c r="AV8968" s="1" t="s">
        <v>168</v>
      </c>
      <c r="AX8968" s="3" t="str">
        <f t="array" ref="AX8968">TEXTJOIN(", ", TRUE, IF(X8968:AS8968="Y", X$1:AS$1, IF(X8968:AS8968&lt;&gt;"", X$1:AS$1 &amp; ": " &amp; X8968:AS8968, "")))
</f>
        <v>Heroin, Cocaine, Fentanyl, Heroin/Morph/Codeine, Any Opioid</v>
      </c>
    </row>
    <row r="8969">
      <c r="A8969" s="2">
        <v>44288.0</v>
      </c>
      <c r="B8969" s="1" t="s">
        <v>50</v>
      </c>
      <c r="C8969" s="1">
        <v>33.0</v>
      </c>
      <c r="D8969" s="1" t="s">
        <v>76</v>
      </c>
      <c r="E8969" s="1" t="s">
        <v>63</v>
      </c>
      <c r="G8969" s="1" t="s">
        <v>1127</v>
      </c>
      <c r="H8969" s="1" t="s">
        <v>299</v>
      </c>
      <c r="I8969" s="1" t="s">
        <v>55</v>
      </c>
      <c r="J8969" s="1" t="s">
        <v>8452</v>
      </c>
      <c r="M8969" s="1" t="s">
        <v>56</v>
      </c>
      <c r="N8969" s="1" t="s">
        <v>119</v>
      </c>
      <c r="O8969" s="1" t="s">
        <v>1127</v>
      </c>
      <c r="P8969" s="1" t="s">
        <v>299</v>
      </c>
      <c r="Q8969" s="1" t="s">
        <v>55</v>
      </c>
      <c r="R8969" s="1" t="s">
        <v>56</v>
      </c>
      <c r="T8969" s="1" t="s">
        <v>1397</v>
      </c>
      <c r="U8969" s="1" t="s">
        <v>59</v>
      </c>
      <c r="V8969" s="1" t="s">
        <v>8453</v>
      </c>
      <c r="AI8969" s="1" t="s">
        <v>60</v>
      </c>
      <c r="AR8969" s="1" t="s">
        <v>1107</v>
      </c>
      <c r="AT8969" s="1" t="s">
        <v>1129</v>
      </c>
      <c r="AU8969" s="1" t="s">
        <v>8454</v>
      </c>
      <c r="AV8969" s="1" t="s">
        <v>1130</v>
      </c>
      <c r="AX8969" s="3" t="str">
        <f t="array" ref="AX8969">TEXTJOIN(", ", TRUE, IF(X8969:AS8969="Y", X$1:AS$1, IF(X8969:AS8969&lt;&gt;"", X$1:AS$1 &amp; ": " &amp; X8969:AS8969, "")))
</f>
        <v>Amphet, Any Opioid: N</v>
      </c>
    </row>
    <row r="8970">
      <c r="A8970" s="2">
        <v>44427.0</v>
      </c>
      <c r="B8970" s="1" t="s">
        <v>50</v>
      </c>
      <c r="C8970" s="1">
        <v>38.0</v>
      </c>
      <c r="D8970" s="1" t="s">
        <v>51</v>
      </c>
      <c r="E8970" s="1" t="s">
        <v>63</v>
      </c>
      <c r="G8970" s="1" t="s">
        <v>1929</v>
      </c>
      <c r="H8970" s="1" t="s">
        <v>299</v>
      </c>
      <c r="I8970" s="1" t="s">
        <v>55</v>
      </c>
      <c r="J8970" s="1" t="s">
        <v>1929</v>
      </c>
      <c r="K8970" s="1" t="s">
        <v>299</v>
      </c>
      <c r="L8970" s="1" t="s">
        <v>55</v>
      </c>
      <c r="M8970" s="1" t="s">
        <v>743</v>
      </c>
      <c r="N8970" s="1" t="s">
        <v>136</v>
      </c>
      <c r="O8970" s="1" t="s">
        <v>1929</v>
      </c>
      <c r="P8970" s="1" t="s">
        <v>299</v>
      </c>
      <c r="Q8970" s="1" t="s">
        <v>55</v>
      </c>
      <c r="R8970" s="1" t="s">
        <v>56</v>
      </c>
      <c r="T8970" s="1" t="s">
        <v>8455</v>
      </c>
      <c r="U8970" s="1" t="s">
        <v>59</v>
      </c>
      <c r="AD8970" s="1" t="s">
        <v>60</v>
      </c>
      <c r="AT8970" s="1" t="s">
        <v>1930</v>
      </c>
      <c r="AU8970" s="1" t="s">
        <v>1930</v>
      </c>
      <c r="AV8970" s="1" t="s">
        <v>2500</v>
      </c>
      <c r="AX8970" s="3" t="str">
        <f t="array" ref="AX8970">TEXTJOIN(", ", TRUE, IF(X8970:AS8970="Y", X$1:AS$1, IF(X8970:AS8970&lt;&gt;"", X$1:AS$1 &amp; ": " &amp; X8970:AS8970, "")))
</f>
        <v>Ethanol</v>
      </c>
    </row>
    <row r="8971">
      <c r="A8971" s="4">
        <v>44530.0</v>
      </c>
      <c r="B8971" s="1" t="s">
        <v>50</v>
      </c>
      <c r="C8971" s="1">
        <v>53.0</v>
      </c>
      <c r="D8971" s="1" t="s">
        <v>76</v>
      </c>
      <c r="E8971" s="1" t="s">
        <v>63</v>
      </c>
      <c r="G8971" s="1" t="s">
        <v>125</v>
      </c>
      <c r="H8971" s="1" t="s">
        <v>125</v>
      </c>
      <c r="I8971" s="1" t="s">
        <v>55</v>
      </c>
      <c r="J8971" s="1" t="s">
        <v>125</v>
      </c>
      <c r="K8971" s="1" t="s">
        <v>125</v>
      </c>
      <c r="L8971" s="1" t="s">
        <v>55</v>
      </c>
      <c r="M8971" s="1" t="s">
        <v>743</v>
      </c>
      <c r="N8971" s="1" t="s">
        <v>136</v>
      </c>
      <c r="O8971" s="1" t="s">
        <v>238</v>
      </c>
      <c r="P8971" s="1" t="s">
        <v>125</v>
      </c>
      <c r="Q8971" s="1" t="s">
        <v>55</v>
      </c>
      <c r="R8971" s="1" t="s">
        <v>180</v>
      </c>
      <c r="T8971" s="1" t="s">
        <v>8456</v>
      </c>
      <c r="U8971" s="1" t="s">
        <v>59</v>
      </c>
      <c r="Z8971" s="1" t="s">
        <v>60</v>
      </c>
      <c r="AM8971" s="1" t="s">
        <v>60</v>
      </c>
      <c r="AR8971" s="1" t="s">
        <v>60</v>
      </c>
      <c r="AS8971" s="1" t="s">
        <v>182</v>
      </c>
      <c r="AT8971" s="1" t="s">
        <v>939</v>
      </c>
      <c r="AU8971" s="1" t="s">
        <v>939</v>
      </c>
      <c r="AV8971" s="1" t="s">
        <v>241</v>
      </c>
      <c r="AX8971" s="3" t="str">
        <f t="array" ref="AX8971">TEXTJOIN(", ", TRUE, IF(X8971:AS8971="Y", X$1:AS$1, IF(X8971:AS8971&lt;&gt;"", X$1:AS$1 &amp; ": " &amp; X8971:AS8971, "")))
</f>
        <v>Fentanyl, Xylazine, Any Opioid, Other: Bupren</v>
      </c>
    </row>
    <row r="8972">
      <c r="A8972" s="2">
        <v>44221.0</v>
      </c>
      <c r="B8972" s="1" t="s">
        <v>50</v>
      </c>
      <c r="C8972" s="1">
        <v>68.0</v>
      </c>
      <c r="D8972" s="1" t="s">
        <v>76</v>
      </c>
      <c r="E8972" s="1" t="s">
        <v>502</v>
      </c>
      <c r="G8972" s="1" t="s">
        <v>256</v>
      </c>
      <c r="H8972" s="1" t="s">
        <v>103</v>
      </c>
      <c r="I8972" s="1" t="s">
        <v>55</v>
      </c>
      <c r="J8972" s="1" t="s">
        <v>256</v>
      </c>
      <c r="K8972" s="1" t="s">
        <v>103</v>
      </c>
      <c r="L8972" s="1" t="s">
        <v>55</v>
      </c>
      <c r="M8972" s="1" t="s">
        <v>56</v>
      </c>
      <c r="N8972" s="1" t="s">
        <v>136</v>
      </c>
      <c r="O8972" s="1" t="s">
        <v>256</v>
      </c>
      <c r="P8972" s="1" t="s">
        <v>103</v>
      </c>
      <c r="Q8972" s="1" t="s">
        <v>55</v>
      </c>
      <c r="R8972" s="1" t="s">
        <v>180</v>
      </c>
      <c r="T8972" s="1" t="s">
        <v>360</v>
      </c>
      <c r="U8972" s="1" t="s">
        <v>59</v>
      </c>
      <c r="V8972" s="1" t="s">
        <v>258</v>
      </c>
      <c r="Y8972" s="1" t="s">
        <v>60</v>
      </c>
      <c r="AT8972" s="1" t="s">
        <v>282</v>
      </c>
      <c r="AU8972" s="1" t="s">
        <v>282</v>
      </c>
      <c r="AV8972" s="1" t="s">
        <v>260</v>
      </c>
      <c r="AX8972" s="3" t="str">
        <f t="array" ref="AX8972">TEXTJOIN(", ", TRUE, IF(X8972:AS8972="Y", X$1:AS$1, IF(X8972:AS8972&lt;&gt;"", X$1:AS$1 &amp; ": " &amp; X8972:AS8972, "")))
</f>
        <v>Cocaine</v>
      </c>
    </row>
    <row r="8973">
      <c r="A8973" s="2">
        <v>44246.0</v>
      </c>
      <c r="B8973" s="1" t="s">
        <v>50</v>
      </c>
      <c r="C8973" s="1">
        <v>67.0</v>
      </c>
      <c r="D8973" s="1" t="s">
        <v>76</v>
      </c>
      <c r="E8973" s="1" t="s">
        <v>502</v>
      </c>
      <c r="G8973" s="1" t="s">
        <v>91</v>
      </c>
      <c r="H8973" s="1" t="s">
        <v>91</v>
      </c>
      <c r="I8973" s="1" t="s">
        <v>55</v>
      </c>
      <c r="J8973" s="1" t="s">
        <v>91</v>
      </c>
      <c r="K8973" s="1" t="s">
        <v>91</v>
      </c>
      <c r="L8973" s="1" t="s">
        <v>55</v>
      </c>
      <c r="M8973" s="1" t="s">
        <v>44</v>
      </c>
      <c r="N8973" s="1" t="s">
        <v>178</v>
      </c>
      <c r="O8973" s="1" t="s">
        <v>91</v>
      </c>
      <c r="P8973" s="1" t="s">
        <v>91</v>
      </c>
      <c r="Q8973" s="1" t="s">
        <v>55</v>
      </c>
      <c r="R8973" s="1" t="s">
        <v>180</v>
      </c>
      <c r="T8973" s="1" t="s">
        <v>378</v>
      </c>
      <c r="U8973" s="1" t="s">
        <v>59</v>
      </c>
      <c r="Y8973" s="1" t="s">
        <v>60</v>
      </c>
      <c r="AT8973" s="1" t="s">
        <v>110</v>
      </c>
      <c r="AU8973" s="1" t="s">
        <v>110</v>
      </c>
      <c r="AV8973" s="1" t="s">
        <v>111</v>
      </c>
      <c r="AX8973" s="3" t="str">
        <f t="array" ref="AX8973">TEXTJOIN(", ", TRUE, IF(X8973:AS8973="Y", X$1:AS$1, IF(X8973:AS8973&lt;&gt;"", X$1:AS$1 &amp; ": " &amp; X8973:AS8973, "")))
</f>
        <v>Cocaine</v>
      </c>
    </row>
    <row r="8974">
      <c r="A8974" s="2">
        <v>44534.0</v>
      </c>
      <c r="B8974" s="1" t="s">
        <v>50</v>
      </c>
      <c r="C8974" s="1">
        <v>56.0</v>
      </c>
      <c r="D8974" s="1" t="s">
        <v>51</v>
      </c>
      <c r="E8974" s="1" t="s">
        <v>502</v>
      </c>
      <c r="G8974" s="1" t="s">
        <v>185</v>
      </c>
      <c r="H8974" s="1" t="s">
        <v>91</v>
      </c>
      <c r="I8974" s="1" t="s">
        <v>55</v>
      </c>
      <c r="J8974" s="1" t="s">
        <v>185</v>
      </c>
      <c r="K8974" s="1" t="s">
        <v>91</v>
      </c>
      <c r="L8974" s="1" t="s">
        <v>55</v>
      </c>
      <c r="M8974" s="1" t="s">
        <v>743</v>
      </c>
      <c r="N8974" s="1" t="s">
        <v>136</v>
      </c>
      <c r="O8974" s="1" t="s">
        <v>103</v>
      </c>
      <c r="P8974" s="1" t="s">
        <v>103</v>
      </c>
      <c r="Q8974" s="1" t="s">
        <v>55</v>
      </c>
      <c r="R8974" s="1" t="s">
        <v>1726</v>
      </c>
      <c r="S8974" s="1" t="s">
        <v>404</v>
      </c>
      <c r="T8974" s="1" t="s">
        <v>8457</v>
      </c>
      <c r="U8974" s="1" t="s">
        <v>59</v>
      </c>
      <c r="Y8974" s="1" t="s">
        <v>60</v>
      </c>
      <c r="Z8974" s="1" t="s">
        <v>60</v>
      </c>
      <c r="AD8974" s="1" t="s">
        <v>60</v>
      </c>
      <c r="AR8974" s="1" t="s">
        <v>60</v>
      </c>
      <c r="AT8974" s="1" t="s">
        <v>188</v>
      </c>
      <c r="AU8974" s="1" t="s">
        <v>188</v>
      </c>
      <c r="AV8974" s="1" t="s">
        <v>168</v>
      </c>
      <c r="AX8974" s="3" t="str">
        <f t="array" ref="AX8974">TEXTJOIN(", ", TRUE, IF(X8974:AS8974="Y", X$1:AS$1, IF(X8974:AS8974&lt;&gt;"", X$1:AS$1 &amp; ": " &amp; X8974:AS8974, "")))
</f>
        <v>Cocaine, Fentanyl, Ethanol, Any Opioid</v>
      </c>
    </row>
    <row r="8975">
      <c r="A8975" s="4">
        <v>44550.0</v>
      </c>
      <c r="B8975" s="1" t="s">
        <v>50</v>
      </c>
      <c r="C8975" s="1">
        <v>40.0</v>
      </c>
      <c r="D8975" s="1" t="s">
        <v>51</v>
      </c>
      <c r="E8975" s="1" t="s">
        <v>63</v>
      </c>
      <c r="F8975" s="1" t="s">
        <v>2752</v>
      </c>
      <c r="G8975" s="1" t="s">
        <v>364</v>
      </c>
      <c r="H8975" s="1" t="s">
        <v>263</v>
      </c>
      <c r="I8975" s="1" t="s">
        <v>55</v>
      </c>
      <c r="J8975" s="1" t="s">
        <v>364</v>
      </c>
      <c r="N8975" s="1" t="s">
        <v>8458</v>
      </c>
      <c r="O8975" s="1" t="s">
        <v>364</v>
      </c>
      <c r="P8975" s="1" t="s">
        <v>263</v>
      </c>
      <c r="Q8975" s="1" t="s">
        <v>55</v>
      </c>
      <c r="R8975" s="1" t="s">
        <v>8353</v>
      </c>
      <c r="T8975" s="1" t="s">
        <v>83</v>
      </c>
      <c r="U8975" s="1" t="s">
        <v>59</v>
      </c>
      <c r="Z8975" s="1" t="s">
        <v>60</v>
      </c>
      <c r="AR8975" s="1" t="s">
        <v>60</v>
      </c>
      <c r="AT8975" s="1" t="s">
        <v>365</v>
      </c>
      <c r="AU8975" s="1" t="s">
        <v>365</v>
      </c>
      <c r="AV8975" s="1" t="s">
        <v>366</v>
      </c>
      <c r="AX8975" s="3" t="str">
        <f t="array" ref="AX8975">TEXTJOIN(", ", TRUE, IF(X8975:AS8975="Y", X$1:AS$1, IF(X8975:AS8975&lt;&gt;"", X$1:AS$1 &amp; ": " &amp; X8975:AS8975, "")))
</f>
        <v>Fentanyl, Any Opioid</v>
      </c>
    </row>
    <row r="8976">
      <c r="A8976" s="2">
        <v>44338.0</v>
      </c>
      <c r="B8976" s="1" t="s">
        <v>50</v>
      </c>
      <c r="C8976" s="1">
        <v>37.0</v>
      </c>
      <c r="D8976" s="1" t="s">
        <v>51</v>
      </c>
      <c r="E8976" s="1" t="s">
        <v>63</v>
      </c>
      <c r="F8976" s="1" t="s">
        <v>267</v>
      </c>
      <c r="G8976" s="1" t="s">
        <v>536</v>
      </c>
      <c r="H8976" s="1" t="s">
        <v>299</v>
      </c>
      <c r="I8976" s="1" t="s">
        <v>55</v>
      </c>
      <c r="J8976" s="1" t="s">
        <v>536</v>
      </c>
      <c r="K8976" s="1" t="s">
        <v>299</v>
      </c>
      <c r="L8976" s="1" t="s">
        <v>55</v>
      </c>
      <c r="M8976" s="1" t="s">
        <v>56</v>
      </c>
      <c r="N8976" s="1" t="s">
        <v>178</v>
      </c>
      <c r="O8976" s="1" t="s">
        <v>536</v>
      </c>
      <c r="P8976" s="1" t="s">
        <v>299</v>
      </c>
      <c r="Q8976" s="1" t="s">
        <v>55</v>
      </c>
      <c r="R8976" s="1" t="s">
        <v>180</v>
      </c>
      <c r="T8976" s="1" t="s">
        <v>8459</v>
      </c>
      <c r="U8976" s="1" t="s">
        <v>59</v>
      </c>
      <c r="V8976" s="1" t="s">
        <v>378</v>
      </c>
      <c r="Y8976" s="1" t="s">
        <v>60</v>
      </c>
      <c r="AT8976" s="1" t="s">
        <v>538</v>
      </c>
      <c r="AU8976" s="1" t="s">
        <v>538</v>
      </c>
      <c r="AV8976" s="1" t="s">
        <v>539</v>
      </c>
      <c r="AX8976" s="3" t="str">
        <f t="array" ref="AX8976">TEXTJOIN(", ", TRUE, IF(X8976:AS8976="Y", X$1:AS$1, IF(X8976:AS8976&lt;&gt;"", X$1:AS$1 &amp; ": " &amp; X8976:AS8976, "")))
</f>
        <v>Cocaine</v>
      </c>
    </row>
    <row r="8977">
      <c r="A8977" s="2">
        <v>44382.0</v>
      </c>
      <c r="B8977" s="1" t="s">
        <v>50</v>
      </c>
      <c r="C8977" s="1">
        <v>37.0</v>
      </c>
      <c r="D8977" s="1" t="s">
        <v>51</v>
      </c>
      <c r="E8977" s="1" t="s">
        <v>63</v>
      </c>
      <c r="G8977" s="1" t="s">
        <v>65</v>
      </c>
      <c r="H8977" s="1" t="s">
        <v>65</v>
      </c>
      <c r="I8977" s="1" t="s">
        <v>55</v>
      </c>
      <c r="J8977" s="1" t="s">
        <v>65</v>
      </c>
      <c r="K8977" s="1" t="s">
        <v>65</v>
      </c>
      <c r="L8977" s="1" t="s">
        <v>55</v>
      </c>
      <c r="M8977" s="1" t="s">
        <v>56</v>
      </c>
      <c r="N8977" s="1" t="s">
        <v>93</v>
      </c>
      <c r="O8977" s="1" t="s">
        <v>103</v>
      </c>
      <c r="P8977" s="1" t="s">
        <v>103</v>
      </c>
      <c r="Q8977" s="1" t="s">
        <v>55</v>
      </c>
      <c r="R8977" s="1" t="s">
        <v>173</v>
      </c>
      <c r="T8977" s="1" t="s">
        <v>8460</v>
      </c>
      <c r="U8977" s="1" t="s">
        <v>59</v>
      </c>
      <c r="Y8977" s="1" t="s">
        <v>60</v>
      </c>
      <c r="AT8977" s="1" t="s">
        <v>410</v>
      </c>
      <c r="AU8977" s="1" t="s">
        <v>410</v>
      </c>
      <c r="AV8977" s="1" t="s">
        <v>168</v>
      </c>
      <c r="AX8977" s="3" t="str">
        <f t="array" ref="AX8977">TEXTJOIN(", ", TRUE, IF(X8977:AS8977="Y", X$1:AS$1, IF(X8977:AS8977&lt;&gt;"", X$1:AS$1 &amp; ": " &amp; X8977:AS8977, "")))
</f>
        <v>Cocaine</v>
      </c>
    </row>
    <row r="8978">
      <c r="A8978" s="2">
        <v>44294.0</v>
      </c>
      <c r="B8978" s="1" t="s">
        <v>50</v>
      </c>
      <c r="C8978" s="1">
        <v>60.0</v>
      </c>
      <c r="D8978" s="1" t="s">
        <v>76</v>
      </c>
      <c r="E8978" s="1" t="s">
        <v>502</v>
      </c>
      <c r="G8978" s="1" t="s">
        <v>262</v>
      </c>
      <c r="H8978" s="1" t="s">
        <v>263</v>
      </c>
      <c r="I8978" s="1" t="s">
        <v>55</v>
      </c>
      <c r="J8978" s="1" t="s">
        <v>262</v>
      </c>
      <c r="K8978" s="1" t="s">
        <v>263</v>
      </c>
      <c r="L8978" s="1" t="s">
        <v>55</v>
      </c>
      <c r="M8978" s="1" t="s">
        <v>333</v>
      </c>
      <c r="N8978" s="1" t="s">
        <v>155</v>
      </c>
      <c r="O8978" s="1" t="s">
        <v>262</v>
      </c>
      <c r="P8978" s="1" t="s">
        <v>263</v>
      </c>
      <c r="Q8978" s="1" t="s">
        <v>55</v>
      </c>
      <c r="R8978" s="1" t="s">
        <v>56</v>
      </c>
      <c r="T8978" s="1" t="s">
        <v>4897</v>
      </c>
      <c r="U8978" s="1" t="s">
        <v>59</v>
      </c>
      <c r="V8978" s="1" t="s">
        <v>197</v>
      </c>
      <c r="Y8978" s="1" t="s">
        <v>60</v>
      </c>
      <c r="AD8978" s="1" t="s">
        <v>60</v>
      </c>
      <c r="AT8978" s="1" t="s">
        <v>556</v>
      </c>
      <c r="AU8978" s="1" t="s">
        <v>556</v>
      </c>
      <c r="AV8978" s="1" t="s">
        <v>266</v>
      </c>
      <c r="AX8978" s="3" t="str">
        <f t="array" ref="AX8978">TEXTJOIN(", ", TRUE, IF(X8978:AS8978="Y", X$1:AS$1, IF(X8978:AS8978&lt;&gt;"", X$1:AS$1 &amp; ": " &amp; X8978:AS8978, "")))
</f>
        <v>Cocaine, Ethanol</v>
      </c>
    </row>
    <row r="8979">
      <c r="A8979" s="4">
        <v>44543.0</v>
      </c>
      <c r="B8979" s="1" t="s">
        <v>50</v>
      </c>
      <c r="C8979" s="1">
        <v>32.0</v>
      </c>
      <c r="D8979" s="1" t="s">
        <v>51</v>
      </c>
      <c r="E8979" s="1" t="s">
        <v>1376</v>
      </c>
      <c r="G8979" s="1" t="s">
        <v>91</v>
      </c>
      <c r="H8979" s="1" t="s">
        <v>91</v>
      </c>
      <c r="I8979" s="1" t="s">
        <v>55</v>
      </c>
      <c r="J8979" s="1" t="s">
        <v>91</v>
      </c>
      <c r="K8979" s="1" t="s">
        <v>91</v>
      </c>
      <c r="L8979" s="1" t="s">
        <v>55</v>
      </c>
      <c r="M8979" s="1" t="s">
        <v>743</v>
      </c>
      <c r="N8979" s="1" t="s">
        <v>136</v>
      </c>
      <c r="O8979" s="1" t="s">
        <v>91</v>
      </c>
      <c r="P8979" s="1" t="s">
        <v>91</v>
      </c>
      <c r="Q8979" s="1" t="s">
        <v>55</v>
      </c>
      <c r="R8979" s="1" t="s">
        <v>173</v>
      </c>
      <c r="T8979" s="1" t="s">
        <v>1629</v>
      </c>
      <c r="U8979" s="1" t="s">
        <v>59</v>
      </c>
      <c r="Y8979" s="1" t="s">
        <v>60</v>
      </c>
      <c r="Z8979" s="1" t="s">
        <v>60</v>
      </c>
      <c r="AR8979" s="1" t="s">
        <v>60</v>
      </c>
      <c r="AT8979" s="1" t="s">
        <v>110</v>
      </c>
      <c r="AU8979" s="1" t="s">
        <v>110</v>
      </c>
      <c r="AV8979" s="1" t="s">
        <v>111</v>
      </c>
      <c r="AX8979" s="3" t="str">
        <f t="array" ref="AX8979">TEXTJOIN(", ", TRUE, IF(X8979:AS8979="Y", X$1:AS$1, IF(X8979:AS8979&lt;&gt;"", X$1:AS$1 &amp; ": " &amp; X8979:AS8979, "")))
</f>
        <v>Cocaine, Fentanyl, Any Opioid</v>
      </c>
    </row>
    <row r="8980">
      <c r="A8980" s="4">
        <v>44553.0</v>
      </c>
      <c r="B8980" s="1" t="s">
        <v>50</v>
      </c>
      <c r="C8980" s="1">
        <v>53.0</v>
      </c>
      <c r="D8980" s="1" t="s">
        <v>51</v>
      </c>
      <c r="E8980" s="1" t="s">
        <v>63</v>
      </c>
      <c r="F8980" s="1" t="s">
        <v>2752</v>
      </c>
      <c r="G8980" s="1" t="s">
        <v>91</v>
      </c>
      <c r="H8980" s="1" t="s">
        <v>91</v>
      </c>
      <c r="I8980" s="1" t="s">
        <v>55</v>
      </c>
      <c r="J8980" s="1" t="s">
        <v>91</v>
      </c>
      <c r="K8980" s="1" t="s">
        <v>91</v>
      </c>
      <c r="L8980" s="1" t="s">
        <v>55</v>
      </c>
      <c r="M8980" s="1" t="s">
        <v>649</v>
      </c>
      <c r="N8980" s="1" t="s">
        <v>430</v>
      </c>
      <c r="O8980" s="1" t="s">
        <v>91</v>
      </c>
      <c r="P8980" s="1" t="s">
        <v>91</v>
      </c>
      <c r="Q8980" s="1" t="s">
        <v>55</v>
      </c>
      <c r="R8980" s="1" t="s">
        <v>1726</v>
      </c>
      <c r="S8980" s="1" t="s">
        <v>8461</v>
      </c>
      <c r="T8980" s="1" t="s">
        <v>8462</v>
      </c>
      <c r="U8980" s="1" t="s">
        <v>59</v>
      </c>
      <c r="Z8980" s="1" t="s">
        <v>60</v>
      </c>
      <c r="AA8980" s="1" t="s">
        <v>60</v>
      </c>
      <c r="AM8980" s="1" t="s">
        <v>60</v>
      </c>
      <c r="AR8980" s="1" t="s">
        <v>60</v>
      </c>
      <c r="AT8980" s="1" t="s">
        <v>110</v>
      </c>
      <c r="AU8980" s="1" t="s">
        <v>110</v>
      </c>
      <c r="AV8980" s="1" t="s">
        <v>111</v>
      </c>
      <c r="AX8980" s="3" t="str">
        <f t="array" ref="AX8980">TEXTJOIN(", ", TRUE, IF(X8980:AS8980="Y", X$1:AS$1, IF(X8980:AS8980&lt;&gt;"", X$1:AS$1 &amp; ": " &amp; X8980:AS8980, "")))
</f>
        <v>Fentanyl, Fentanyl Analogue, Xylazine, Any Opioid</v>
      </c>
    </row>
    <row r="8981">
      <c r="A8981" s="4">
        <v>44529.0</v>
      </c>
      <c r="B8981" s="1" t="s">
        <v>50</v>
      </c>
      <c r="C8981" s="1">
        <v>56.0</v>
      </c>
      <c r="D8981" s="1" t="s">
        <v>51</v>
      </c>
      <c r="E8981" s="1" t="s">
        <v>63</v>
      </c>
      <c r="G8981" s="1" t="s">
        <v>53</v>
      </c>
      <c r="H8981" s="1" t="s">
        <v>54</v>
      </c>
      <c r="I8981" s="1" t="s">
        <v>55</v>
      </c>
      <c r="J8981" s="1" t="s">
        <v>53</v>
      </c>
      <c r="K8981" s="1" t="s">
        <v>54</v>
      </c>
      <c r="L8981" s="1" t="s">
        <v>55</v>
      </c>
      <c r="M8981" s="1" t="s">
        <v>743</v>
      </c>
      <c r="N8981" s="1" t="s">
        <v>119</v>
      </c>
      <c r="O8981" s="1" t="s">
        <v>53</v>
      </c>
      <c r="P8981" s="1" t="s">
        <v>54</v>
      </c>
      <c r="Q8981" s="1" t="s">
        <v>55</v>
      </c>
      <c r="R8981" s="1" t="s">
        <v>56</v>
      </c>
      <c r="T8981" s="1" t="s">
        <v>8463</v>
      </c>
      <c r="U8981" s="1" t="s">
        <v>59</v>
      </c>
      <c r="AD8981" s="1" t="s">
        <v>60</v>
      </c>
      <c r="AF8981" s="1" t="s">
        <v>60</v>
      </c>
      <c r="AT8981" s="1" t="s">
        <v>61</v>
      </c>
      <c r="AU8981" s="1" t="s">
        <v>61</v>
      </c>
      <c r="AV8981" s="1" t="s">
        <v>294</v>
      </c>
      <c r="AX8981" s="3" t="str">
        <f t="array" ref="AX8981">TEXTJOIN(", ", TRUE, IF(X8981:AS8981="Y", X$1:AS$1, IF(X8981:AS8981&lt;&gt;"", X$1:AS$1 &amp; ": " &amp; X8981:AS8981, "")))
</f>
        <v>Ethanol, Benzodiazepine</v>
      </c>
    </row>
    <row r="8982">
      <c r="A8982" s="4">
        <v>44520.0</v>
      </c>
      <c r="B8982" s="1" t="s">
        <v>50</v>
      </c>
      <c r="C8982" s="1">
        <v>37.0</v>
      </c>
      <c r="D8982" s="1" t="s">
        <v>51</v>
      </c>
      <c r="E8982" s="1" t="s">
        <v>502</v>
      </c>
      <c r="G8982" s="1" t="s">
        <v>103</v>
      </c>
      <c r="H8982" s="1" t="s">
        <v>103</v>
      </c>
      <c r="I8982" s="1" t="s">
        <v>55</v>
      </c>
      <c r="J8982" s="1" t="s">
        <v>103</v>
      </c>
      <c r="K8982" s="1" t="s">
        <v>103</v>
      </c>
      <c r="L8982" s="1" t="s">
        <v>55</v>
      </c>
      <c r="M8982" s="1" t="s">
        <v>743</v>
      </c>
      <c r="N8982" s="1" t="s">
        <v>178</v>
      </c>
      <c r="O8982" s="1" t="s">
        <v>103</v>
      </c>
      <c r="P8982" s="1" t="s">
        <v>103</v>
      </c>
      <c r="Q8982" s="1" t="s">
        <v>55</v>
      </c>
      <c r="R8982" s="1" t="s">
        <v>180</v>
      </c>
      <c r="T8982" s="1" t="s">
        <v>8464</v>
      </c>
      <c r="U8982" s="1" t="s">
        <v>59</v>
      </c>
      <c r="AI8982" s="1" t="s">
        <v>60</v>
      </c>
      <c r="AT8982" s="1" t="s">
        <v>167</v>
      </c>
      <c r="AU8982" s="1" t="s">
        <v>167</v>
      </c>
      <c r="AV8982" s="1" t="s">
        <v>168</v>
      </c>
      <c r="AX8982" s="3" t="str">
        <f t="array" ref="AX8982">TEXTJOIN(", ", TRUE, IF(X8982:AS8982="Y", X$1:AS$1, IF(X8982:AS8982&lt;&gt;"", X$1:AS$1 &amp; ": " &amp; X8982:AS8982, "")))
</f>
        <v>Amphet</v>
      </c>
    </row>
    <row r="8983">
      <c r="A8983" s="2">
        <v>44335.0</v>
      </c>
      <c r="B8983" s="1" t="s">
        <v>50</v>
      </c>
      <c r="C8983" s="1">
        <v>64.0</v>
      </c>
      <c r="D8983" s="1" t="s">
        <v>76</v>
      </c>
      <c r="E8983" s="1" t="s">
        <v>63</v>
      </c>
      <c r="G8983" s="1" t="s">
        <v>731</v>
      </c>
      <c r="H8983" s="1" t="s">
        <v>103</v>
      </c>
      <c r="I8983" s="1" t="s">
        <v>55</v>
      </c>
      <c r="J8983" s="1" t="s">
        <v>731</v>
      </c>
      <c r="K8983" s="1" t="s">
        <v>103</v>
      </c>
      <c r="L8983" s="1" t="s">
        <v>55</v>
      </c>
      <c r="M8983" s="1" t="s">
        <v>56</v>
      </c>
      <c r="N8983" s="1" t="s">
        <v>8465</v>
      </c>
      <c r="O8983" s="1" t="s">
        <v>731</v>
      </c>
      <c r="P8983" s="1" t="s">
        <v>103</v>
      </c>
      <c r="Q8983" s="1" t="s">
        <v>55</v>
      </c>
      <c r="R8983" s="1" t="s">
        <v>56</v>
      </c>
      <c r="T8983" s="1" t="s">
        <v>8466</v>
      </c>
      <c r="U8983" s="1" t="s">
        <v>59</v>
      </c>
      <c r="AD8983" s="1" t="s">
        <v>60</v>
      </c>
      <c r="AF8983" s="1" t="s">
        <v>60</v>
      </c>
      <c r="AT8983" s="1" t="s">
        <v>735</v>
      </c>
      <c r="AU8983" s="1" t="s">
        <v>735</v>
      </c>
      <c r="AV8983" s="1" t="s">
        <v>736</v>
      </c>
      <c r="AX8983" s="3" t="str">
        <f t="array" ref="AX8983">TEXTJOIN(", ", TRUE, IF(X8983:AS8983="Y", X$1:AS$1, IF(X8983:AS8983&lt;&gt;"", X$1:AS$1 &amp; ": " &amp; X8983:AS8983, "")))
</f>
        <v>Ethanol, Benzodiazepine</v>
      </c>
    </row>
    <row r="8984">
      <c r="A8984" s="2">
        <v>44506.0</v>
      </c>
      <c r="B8984" s="1" t="s">
        <v>50</v>
      </c>
      <c r="C8984" s="1">
        <v>57.0</v>
      </c>
      <c r="D8984" s="1" t="s">
        <v>76</v>
      </c>
      <c r="E8984" s="1" t="s">
        <v>502</v>
      </c>
      <c r="G8984" s="1" t="s">
        <v>116</v>
      </c>
      <c r="H8984" s="1" t="s">
        <v>103</v>
      </c>
      <c r="I8984" s="1" t="s">
        <v>55</v>
      </c>
      <c r="J8984" s="1" t="s">
        <v>116</v>
      </c>
      <c r="K8984" s="1" t="s">
        <v>103</v>
      </c>
      <c r="L8984" s="1" t="s">
        <v>55</v>
      </c>
      <c r="M8984" s="1" t="s">
        <v>743</v>
      </c>
      <c r="N8984" s="1" t="s">
        <v>5860</v>
      </c>
      <c r="O8984" s="1" t="s">
        <v>116</v>
      </c>
      <c r="P8984" s="1" t="s">
        <v>103</v>
      </c>
      <c r="Q8984" s="1" t="s">
        <v>55</v>
      </c>
      <c r="R8984" s="1" t="s">
        <v>56</v>
      </c>
      <c r="T8984" s="1" t="s">
        <v>8467</v>
      </c>
      <c r="U8984" s="1" t="s">
        <v>59</v>
      </c>
      <c r="V8984" s="1" t="s">
        <v>8468</v>
      </c>
      <c r="AB8984" s="1" t="s">
        <v>60</v>
      </c>
      <c r="AF8984" s="1" t="s">
        <v>60</v>
      </c>
      <c r="AN8984" s="1" t="s">
        <v>60</v>
      </c>
      <c r="AR8984" s="1" t="s">
        <v>60</v>
      </c>
      <c r="AT8984" s="1" t="s">
        <v>122</v>
      </c>
      <c r="AU8984" s="1" t="s">
        <v>122</v>
      </c>
      <c r="AV8984" s="1" t="s">
        <v>139</v>
      </c>
      <c r="AX8984" s="3" t="str">
        <f t="array" ref="AX8984">TEXTJOIN(", ", TRUE, IF(X8984:AS8984="Y", X$1:AS$1, IF(X8984:AS8984&lt;&gt;"", X$1:AS$1 &amp; ": " &amp; X8984:AS8984, "")))
</f>
        <v>Oxycodone, Benzodiazepine, Gabapentin, Any Opioid</v>
      </c>
    </row>
    <row r="8985">
      <c r="A8985" s="2">
        <v>44239.0</v>
      </c>
      <c r="B8985" s="1" t="s">
        <v>50</v>
      </c>
      <c r="C8985" s="1">
        <v>39.0</v>
      </c>
      <c r="D8985" s="1" t="s">
        <v>51</v>
      </c>
      <c r="E8985" s="1" t="s">
        <v>63</v>
      </c>
      <c r="G8985" s="1" t="s">
        <v>277</v>
      </c>
      <c r="H8985" s="1" t="s">
        <v>103</v>
      </c>
      <c r="I8985" s="1" t="s">
        <v>55</v>
      </c>
      <c r="J8985" s="1" t="s">
        <v>277</v>
      </c>
      <c r="K8985" s="1" t="s">
        <v>103</v>
      </c>
      <c r="L8985" s="1" t="s">
        <v>55</v>
      </c>
      <c r="M8985" s="1" t="s">
        <v>56</v>
      </c>
      <c r="N8985" s="1" t="s">
        <v>66</v>
      </c>
      <c r="O8985" s="1" t="s">
        <v>397</v>
      </c>
      <c r="P8985" s="1" t="s">
        <v>103</v>
      </c>
      <c r="Q8985" s="1" t="s">
        <v>55</v>
      </c>
      <c r="R8985" s="1" t="s">
        <v>1213</v>
      </c>
      <c r="T8985" s="1" t="s">
        <v>8469</v>
      </c>
      <c r="U8985" s="1" t="s">
        <v>59</v>
      </c>
      <c r="Y8985" s="1" t="s">
        <v>60</v>
      </c>
      <c r="AT8985" s="1" t="s">
        <v>1136</v>
      </c>
      <c r="AU8985" s="1" t="s">
        <v>1136</v>
      </c>
      <c r="AV8985" s="1" t="s">
        <v>709</v>
      </c>
      <c r="AX8985" s="3" t="str">
        <f t="array" ref="AX8985">TEXTJOIN(", ", TRUE, IF(X8985:AS8985="Y", X$1:AS$1, IF(X8985:AS8985&lt;&gt;"", X$1:AS$1 &amp; ": " &amp; X8985:AS8985, "")))
</f>
        <v>Cocaine</v>
      </c>
    </row>
    <row r="8986">
      <c r="A8986" s="4">
        <v>44525.0</v>
      </c>
      <c r="B8986" s="1" t="s">
        <v>50</v>
      </c>
      <c r="C8986" s="1">
        <v>39.0</v>
      </c>
      <c r="D8986" s="1" t="s">
        <v>51</v>
      </c>
      <c r="E8986" s="1" t="s">
        <v>63</v>
      </c>
      <c r="F8986" s="1" t="s">
        <v>267</v>
      </c>
      <c r="G8986" s="1" t="s">
        <v>211</v>
      </c>
      <c r="H8986" s="1" t="s">
        <v>91</v>
      </c>
      <c r="I8986" s="1" t="s">
        <v>55</v>
      </c>
      <c r="J8986" s="1" t="s">
        <v>91</v>
      </c>
      <c r="K8986" s="1" t="s">
        <v>91</v>
      </c>
      <c r="L8986" s="1" t="s">
        <v>55</v>
      </c>
      <c r="M8986" s="1" t="s">
        <v>649</v>
      </c>
      <c r="N8986" s="1" t="s">
        <v>136</v>
      </c>
      <c r="O8986" s="1" t="s">
        <v>91</v>
      </c>
      <c r="P8986" s="1" t="s">
        <v>91</v>
      </c>
      <c r="Q8986" s="1" t="s">
        <v>55</v>
      </c>
      <c r="R8986" s="1" t="s">
        <v>44</v>
      </c>
      <c r="S8986" s="1" t="s">
        <v>8470</v>
      </c>
      <c r="T8986" s="1" t="s">
        <v>3428</v>
      </c>
      <c r="U8986" s="1" t="s">
        <v>59</v>
      </c>
      <c r="Z8986" s="1" t="s">
        <v>60</v>
      </c>
      <c r="AD8986" s="1" t="s">
        <v>60</v>
      </c>
      <c r="AM8986" s="1" t="s">
        <v>60</v>
      </c>
      <c r="AR8986" s="1" t="s">
        <v>60</v>
      </c>
      <c r="AT8986" s="1" t="s">
        <v>214</v>
      </c>
      <c r="AU8986" s="1" t="s">
        <v>110</v>
      </c>
      <c r="AV8986" s="1" t="s">
        <v>111</v>
      </c>
      <c r="AX8986" s="3" t="str">
        <f t="array" ref="AX8986">TEXTJOIN(", ", TRUE, IF(X8986:AS8986="Y", X$1:AS$1, IF(X8986:AS8986&lt;&gt;"", X$1:AS$1 &amp; ": " &amp; X8986:AS8986, "")))
</f>
        <v>Fentanyl, Ethanol, Xylazine, Any Opioid</v>
      </c>
    </row>
    <row r="8987">
      <c r="A8987" s="2">
        <v>44284.0</v>
      </c>
      <c r="B8987" s="1" t="s">
        <v>50</v>
      </c>
      <c r="C8987" s="1">
        <v>62.0</v>
      </c>
      <c r="D8987" s="1" t="s">
        <v>51</v>
      </c>
      <c r="E8987" s="1" t="s">
        <v>63</v>
      </c>
      <c r="G8987" s="1" t="s">
        <v>116</v>
      </c>
      <c r="H8987" s="1" t="s">
        <v>103</v>
      </c>
      <c r="I8987" s="1" t="s">
        <v>55</v>
      </c>
      <c r="J8987" s="1" t="s">
        <v>116</v>
      </c>
      <c r="K8987" s="1" t="s">
        <v>103</v>
      </c>
      <c r="L8987" s="1" t="s">
        <v>55</v>
      </c>
      <c r="M8987" s="1" t="s">
        <v>333</v>
      </c>
      <c r="N8987" s="1" t="s">
        <v>155</v>
      </c>
      <c r="O8987" s="1" t="s">
        <v>116</v>
      </c>
      <c r="P8987" s="1" t="s">
        <v>103</v>
      </c>
      <c r="Q8987" s="1" t="s">
        <v>55</v>
      </c>
      <c r="R8987" s="1" t="s">
        <v>180</v>
      </c>
      <c r="T8987" s="1" t="s">
        <v>1193</v>
      </c>
      <c r="U8987" s="1" t="s">
        <v>59</v>
      </c>
      <c r="V8987" s="1" t="s">
        <v>8471</v>
      </c>
      <c r="Y8987" s="1" t="s">
        <v>60</v>
      </c>
      <c r="AD8987" s="1" t="s">
        <v>60</v>
      </c>
      <c r="AT8987" s="1" t="s">
        <v>122</v>
      </c>
      <c r="AU8987" s="1" t="s">
        <v>122</v>
      </c>
      <c r="AV8987" s="1" t="s">
        <v>139</v>
      </c>
      <c r="AX8987" s="3" t="str">
        <f t="array" ref="AX8987">TEXTJOIN(", ", TRUE, IF(X8987:AS8987="Y", X$1:AS$1, IF(X8987:AS8987&lt;&gt;"", X$1:AS$1 &amp; ": " &amp; X8987:AS8987, "")))
</f>
        <v>Cocaine, Ethanol</v>
      </c>
    </row>
    <row r="8988">
      <c r="A8988" s="2">
        <v>44538.0</v>
      </c>
      <c r="B8988" s="1" t="s">
        <v>50</v>
      </c>
      <c r="C8988" s="1">
        <v>50.0</v>
      </c>
      <c r="D8988" s="1" t="s">
        <v>51</v>
      </c>
      <c r="E8988" s="1" t="s">
        <v>63</v>
      </c>
      <c r="G8988" s="1" t="s">
        <v>886</v>
      </c>
      <c r="H8988" s="1" t="s">
        <v>125</v>
      </c>
      <c r="I8988" s="1" t="s">
        <v>55</v>
      </c>
      <c r="J8988" s="1" t="s">
        <v>769</v>
      </c>
      <c r="K8988" s="1" t="s">
        <v>65</v>
      </c>
      <c r="L8988" s="1" t="s">
        <v>55</v>
      </c>
      <c r="M8988" s="1" t="s">
        <v>743</v>
      </c>
      <c r="N8988" s="1" t="s">
        <v>442</v>
      </c>
      <c r="O8988" s="1" t="s">
        <v>769</v>
      </c>
      <c r="P8988" s="1" t="s">
        <v>65</v>
      </c>
      <c r="Q8988" s="1" t="s">
        <v>55</v>
      </c>
      <c r="R8988" s="1" t="s">
        <v>1726</v>
      </c>
      <c r="S8988" s="1" t="s">
        <v>743</v>
      </c>
      <c r="T8988" s="1" t="s">
        <v>5856</v>
      </c>
      <c r="U8988" s="1" t="s">
        <v>59</v>
      </c>
      <c r="Y8988" s="1" t="s">
        <v>60</v>
      </c>
      <c r="Z8988" s="1" t="s">
        <v>60</v>
      </c>
      <c r="AR8988" s="1" t="s">
        <v>60</v>
      </c>
      <c r="AT8988" s="1" t="s">
        <v>888</v>
      </c>
      <c r="AU8988" s="1" t="s">
        <v>772</v>
      </c>
      <c r="AV8988" s="1" t="s">
        <v>1798</v>
      </c>
      <c r="AX8988" s="3" t="str">
        <f t="array" ref="AX8988">TEXTJOIN(", ", TRUE, IF(X8988:AS8988="Y", X$1:AS$1, IF(X8988:AS8988&lt;&gt;"", X$1:AS$1 &amp; ": " &amp; X8988:AS8988, "")))
</f>
        <v>Cocaine, Fentanyl, Any Opioid</v>
      </c>
    </row>
    <row r="8989">
      <c r="A8989" s="2">
        <v>44255.0</v>
      </c>
      <c r="B8989" s="1" t="s">
        <v>50</v>
      </c>
      <c r="C8989" s="1">
        <v>39.0</v>
      </c>
      <c r="D8989" s="1" t="s">
        <v>51</v>
      </c>
      <c r="E8989" s="1" t="s">
        <v>63</v>
      </c>
      <c r="F8989" s="1" t="s">
        <v>267</v>
      </c>
      <c r="G8989" s="1" t="s">
        <v>116</v>
      </c>
      <c r="H8989" s="1" t="s">
        <v>103</v>
      </c>
      <c r="I8989" s="1" t="s">
        <v>55</v>
      </c>
      <c r="J8989" s="1" t="s">
        <v>116</v>
      </c>
      <c r="K8989" s="1" t="s">
        <v>103</v>
      </c>
      <c r="L8989" s="1" t="s">
        <v>55</v>
      </c>
      <c r="M8989" s="1" t="s">
        <v>56</v>
      </c>
      <c r="N8989" s="1" t="s">
        <v>178</v>
      </c>
      <c r="O8989" s="1" t="s">
        <v>116</v>
      </c>
      <c r="P8989" s="1" t="s">
        <v>103</v>
      </c>
      <c r="Q8989" s="1" t="s">
        <v>55</v>
      </c>
      <c r="R8989" s="1" t="s">
        <v>56</v>
      </c>
      <c r="T8989" s="1" t="s">
        <v>8472</v>
      </c>
      <c r="U8989" s="1" t="s">
        <v>59</v>
      </c>
      <c r="V8989" s="1" t="s">
        <v>8473</v>
      </c>
      <c r="Y8989" s="1" t="s">
        <v>60</v>
      </c>
      <c r="AT8989" s="1" t="s">
        <v>122</v>
      </c>
      <c r="AU8989" s="1" t="s">
        <v>122</v>
      </c>
      <c r="AV8989" s="1" t="s">
        <v>139</v>
      </c>
      <c r="AX8989" s="3" t="str">
        <f t="array" ref="AX8989">TEXTJOIN(", ", TRUE, IF(X8989:AS8989="Y", X$1:AS$1, IF(X8989:AS8989&lt;&gt;"", X$1:AS$1 &amp; ": " &amp; X8989:AS8989, "")))
</f>
        <v>Cocaine</v>
      </c>
    </row>
    <row r="8990">
      <c r="A8990" s="2">
        <v>44226.0</v>
      </c>
      <c r="B8990" s="1" t="s">
        <v>50</v>
      </c>
      <c r="C8990" s="1">
        <v>61.0</v>
      </c>
      <c r="D8990" s="1" t="s">
        <v>51</v>
      </c>
      <c r="E8990" s="1" t="s">
        <v>63</v>
      </c>
      <c r="G8990" s="1" t="s">
        <v>82</v>
      </c>
      <c r="H8990" s="1" t="s">
        <v>54</v>
      </c>
      <c r="I8990" s="1" t="s">
        <v>55</v>
      </c>
      <c r="J8990" s="1" t="s">
        <v>82</v>
      </c>
      <c r="K8990" s="1" t="s">
        <v>54</v>
      </c>
      <c r="L8990" s="1" t="s">
        <v>55</v>
      </c>
      <c r="M8990" s="1" t="s">
        <v>177</v>
      </c>
      <c r="N8990" s="1" t="s">
        <v>136</v>
      </c>
      <c r="O8990" s="1" t="s">
        <v>82</v>
      </c>
      <c r="P8990" s="1" t="s">
        <v>54</v>
      </c>
      <c r="Q8990" s="1" t="s">
        <v>55</v>
      </c>
      <c r="R8990" s="1" t="s">
        <v>44</v>
      </c>
      <c r="S8990" s="1" t="s">
        <v>8474</v>
      </c>
      <c r="T8990" s="1" t="s">
        <v>8475</v>
      </c>
      <c r="U8990" s="1" t="s">
        <v>59</v>
      </c>
      <c r="V8990" s="1" t="s">
        <v>360</v>
      </c>
      <c r="Y8990" s="1" t="s">
        <v>60</v>
      </c>
      <c r="AD8990" s="1" t="s">
        <v>60</v>
      </c>
      <c r="AT8990" s="1" t="s">
        <v>329</v>
      </c>
      <c r="AU8990" s="1" t="s">
        <v>329</v>
      </c>
      <c r="AV8990" s="1" t="s">
        <v>85</v>
      </c>
      <c r="AX8990" s="3" t="str">
        <f t="array" ref="AX8990">TEXTJOIN(", ", TRUE, IF(X8990:AS8990="Y", X$1:AS$1, IF(X8990:AS8990&lt;&gt;"", X$1:AS$1 &amp; ": " &amp; X8990:AS8990, "")))
</f>
        <v>Cocaine, Ethanol</v>
      </c>
    </row>
    <row r="8991">
      <c r="A8991" s="4">
        <v>44556.0</v>
      </c>
      <c r="B8991" s="1" t="s">
        <v>50</v>
      </c>
      <c r="C8991" s="1">
        <v>63.0</v>
      </c>
      <c r="D8991" s="1" t="s">
        <v>51</v>
      </c>
      <c r="E8991" s="1" t="s">
        <v>63</v>
      </c>
      <c r="G8991" s="1" t="s">
        <v>143</v>
      </c>
      <c r="H8991" s="1" t="s">
        <v>91</v>
      </c>
      <c r="I8991" s="1" t="s">
        <v>55</v>
      </c>
      <c r="J8991" s="1" t="s">
        <v>143</v>
      </c>
      <c r="K8991" s="1" t="s">
        <v>91</v>
      </c>
      <c r="L8991" s="1" t="s">
        <v>55</v>
      </c>
      <c r="M8991" s="1" t="s">
        <v>743</v>
      </c>
      <c r="N8991" s="1" t="s">
        <v>119</v>
      </c>
      <c r="O8991" s="1" t="s">
        <v>143</v>
      </c>
      <c r="P8991" s="1" t="s">
        <v>91</v>
      </c>
      <c r="Q8991" s="1" t="s">
        <v>55</v>
      </c>
      <c r="R8991" s="1" t="s">
        <v>8353</v>
      </c>
      <c r="T8991" s="1" t="s">
        <v>83</v>
      </c>
      <c r="U8991" s="1" t="s">
        <v>59</v>
      </c>
      <c r="Z8991" s="1" t="s">
        <v>60</v>
      </c>
      <c r="AR8991" s="1" t="s">
        <v>60</v>
      </c>
      <c r="AT8991" s="1" t="s">
        <v>145</v>
      </c>
      <c r="AU8991" s="1" t="s">
        <v>145</v>
      </c>
      <c r="AV8991" s="1" t="s">
        <v>146</v>
      </c>
      <c r="AX8991" s="3" t="str">
        <f t="array" ref="AX8991">TEXTJOIN(", ", TRUE, IF(X8991:AS8991="Y", X$1:AS$1, IF(X8991:AS8991&lt;&gt;"", X$1:AS$1 &amp; ": " &amp; X8991:AS8991, "")))
</f>
        <v>Fentanyl, Any Opioid</v>
      </c>
    </row>
    <row r="8992">
      <c r="A8992" s="4">
        <v>44528.0</v>
      </c>
      <c r="B8992" s="1" t="s">
        <v>50</v>
      </c>
      <c r="C8992" s="1">
        <v>34.0</v>
      </c>
      <c r="D8992" s="1" t="s">
        <v>51</v>
      </c>
      <c r="E8992" s="1" t="s">
        <v>63</v>
      </c>
      <c r="F8992" s="1" t="s">
        <v>267</v>
      </c>
      <c r="G8992" s="1" t="s">
        <v>211</v>
      </c>
      <c r="H8992" s="1" t="s">
        <v>91</v>
      </c>
      <c r="I8992" s="1" t="s">
        <v>55</v>
      </c>
      <c r="J8992" s="1" t="s">
        <v>211</v>
      </c>
      <c r="K8992" s="1" t="s">
        <v>91</v>
      </c>
      <c r="L8992" s="1" t="s">
        <v>55</v>
      </c>
      <c r="M8992" s="1" t="s">
        <v>743</v>
      </c>
      <c r="N8992" s="1" t="s">
        <v>178</v>
      </c>
      <c r="O8992" s="1" t="s">
        <v>211</v>
      </c>
      <c r="P8992" s="1" t="s">
        <v>91</v>
      </c>
      <c r="Q8992" s="1" t="s">
        <v>55</v>
      </c>
      <c r="R8992" s="1" t="s">
        <v>56</v>
      </c>
      <c r="T8992" s="1" t="s">
        <v>8476</v>
      </c>
      <c r="U8992" s="1" t="s">
        <v>59</v>
      </c>
      <c r="V8992" s="1" t="s">
        <v>507</v>
      </c>
      <c r="Y8992" s="1" t="s">
        <v>60</v>
      </c>
      <c r="AT8992" s="1" t="s">
        <v>214</v>
      </c>
      <c r="AU8992" s="1" t="s">
        <v>214</v>
      </c>
      <c r="AV8992" s="1" t="s">
        <v>215</v>
      </c>
      <c r="AX8992" s="3" t="str">
        <f t="array" ref="AX8992">TEXTJOIN(", ", TRUE, IF(X8992:AS8992="Y", X$1:AS$1, IF(X8992:AS8992&lt;&gt;"", X$1:AS$1 &amp; ": " &amp; X8992:AS8992, "")))
</f>
        <v>Cocaine</v>
      </c>
    </row>
    <row r="8993">
      <c r="A8993" s="2">
        <v>44392.0</v>
      </c>
      <c r="B8993" s="1" t="s">
        <v>50</v>
      </c>
      <c r="C8993" s="1">
        <v>51.0</v>
      </c>
      <c r="D8993" s="1" t="s">
        <v>51</v>
      </c>
      <c r="E8993" s="1" t="s">
        <v>63</v>
      </c>
      <c r="F8993" s="1" t="s">
        <v>267</v>
      </c>
      <c r="G8993" s="1" t="s">
        <v>91</v>
      </c>
      <c r="H8993" s="1" t="s">
        <v>91</v>
      </c>
      <c r="I8993" s="1" t="s">
        <v>55</v>
      </c>
      <c r="J8993" s="1" t="s">
        <v>91</v>
      </c>
      <c r="K8993" s="1" t="s">
        <v>91</v>
      </c>
      <c r="L8993" s="1" t="s">
        <v>55</v>
      </c>
      <c r="M8993" s="1" t="s">
        <v>1090</v>
      </c>
      <c r="N8993" s="1" t="s">
        <v>136</v>
      </c>
      <c r="O8993" s="1" t="s">
        <v>91</v>
      </c>
      <c r="P8993" s="1" t="s">
        <v>91</v>
      </c>
      <c r="Q8993" s="1" t="s">
        <v>55</v>
      </c>
      <c r="R8993" s="1" t="s">
        <v>180</v>
      </c>
      <c r="T8993" s="1" t="s">
        <v>8477</v>
      </c>
      <c r="U8993" s="1" t="s">
        <v>59</v>
      </c>
      <c r="Y8993" s="1" t="s">
        <v>60</v>
      </c>
      <c r="AA8993" s="1" t="s">
        <v>60</v>
      </c>
      <c r="AD8993" s="1" t="s">
        <v>60</v>
      </c>
      <c r="AR8993" s="1" t="s">
        <v>60</v>
      </c>
      <c r="AT8993" s="1" t="s">
        <v>110</v>
      </c>
      <c r="AU8993" s="1" t="s">
        <v>110</v>
      </c>
      <c r="AV8993" s="1" t="s">
        <v>111</v>
      </c>
      <c r="AX8993" s="3" t="str">
        <f t="array" ref="AX8993">TEXTJOIN(", ", TRUE, IF(X8993:AS8993="Y", X$1:AS$1, IF(X8993:AS8993&lt;&gt;"", X$1:AS$1 &amp; ": " &amp; X8993:AS8993, "")))
</f>
        <v>Cocaine, Fentanyl Analogue, Ethanol, Any Opioid</v>
      </c>
    </row>
    <row r="8994">
      <c r="A8994" s="2">
        <v>44199.0</v>
      </c>
      <c r="B8994" s="1" t="s">
        <v>50</v>
      </c>
      <c r="C8994" s="1">
        <v>40.0</v>
      </c>
      <c r="D8994" s="1" t="s">
        <v>51</v>
      </c>
      <c r="E8994" s="1" t="s">
        <v>63</v>
      </c>
      <c r="G8994" s="1" t="s">
        <v>255</v>
      </c>
      <c r="H8994" s="1" t="s">
        <v>103</v>
      </c>
      <c r="I8994" s="1" t="s">
        <v>55</v>
      </c>
      <c r="J8994" s="1" t="s">
        <v>255</v>
      </c>
      <c r="K8994" s="1" t="s">
        <v>103</v>
      </c>
      <c r="L8994" s="1" t="s">
        <v>55</v>
      </c>
      <c r="M8994" s="1" t="s">
        <v>56</v>
      </c>
      <c r="N8994" s="1" t="s">
        <v>66</v>
      </c>
      <c r="O8994" s="1" t="s">
        <v>255</v>
      </c>
      <c r="P8994" s="1" t="s">
        <v>103</v>
      </c>
      <c r="Q8994" s="1" t="s">
        <v>55</v>
      </c>
      <c r="R8994" s="1" t="s">
        <v>56</v>
      </c>
      <c r="T8994" s="1" t="s">
        <v>8478</v>
      </c>
      <c r="U8994" s="1" t="s">
        <v>59</v>
      </c>
      <c r="AB8994" s="1" t="s">
        <v>60</v>
      </c>
      <c r="AF8994" s="1" t="s">
        <v>60</v>
      </c>
      <c r="AG8994" s="1" t="s">
        <v>60</v>
      </c>
      <c r="AR8994" s="1" t="s">
        <v>60</v>
      </c>
      <c r="AT8994" s="1" t="s">
        <v>259</v>
      </c>
      <c r="AU8994" s="1" t="s">
        <v>259</v>
      </c>
      <c r="AV8994" s="1" t="s">
        <v>520</v>
      </c>
      <c r="AX8994" s="3" t="str">
        <f t="array" ref="AX8994">TEXTJOIN(", ", TRUE, IF(X8994:AS8994="Y", X$1:AS$1, IF(X8994:AS8994&lt;&gt;"", X$1:AS$1 &amp; ": " &amp; X8994:AS8994, "")))
</f>
        <v>Oxycodone, Benzodiazepine, Methadone, Any Opioid</v>
      </c>
    </row>
    <row r="8995">
      <c r="A8995" s="2">
        <v>44335.0</v>
      </c>
      <c r="B8995" s="1" t="s">
        <v>50</v>
      </c>
      <c r="C8995" s="1">
        <v>46.0</v>
      </c>
      <c r="D8995" s="1" t="s">
        <v>76</v>
      </c>
      <c r="E8995" s="1" t="s">
        <v>63</v>
      </c>
      <c r="F8995" s="1" t="s">
        <v>267</v>
      </c>
      <c r="G8995" s="1" t="s">
        <v>352</v>
      </c>
      <c r="H8995" s="1" t="s">
        <v>54</v>
      </c>
      <c r="I8995" s="1" t="s">
        <v>55</v>
      </c>
      <c r="J8995" s="1" t="s">
        <v>352</v>
      </c>
      <c r="K8995" s="1" t="s">
        <v>54</v>
      </c>
      <c r="L8995" s="1" t="s">
        <v>55</v>
      </c>
      <c r="M8995" s="1" t="s">
        <v>118</v>
      </c>
      <c r="N8995" s="1" t="s">
        <v>136</v>
      </c>
      <c r="O8995" s="1" t="s">
        <v>352</v>
      </c>
      <c r="P8995" s="1" t="s">
        <v>54</v>
      </c>
      <c r="Q8995" s="1" t="s">
        <v>55</v>
      </c>
      <c r="R8995" s="1" t="s">
        <v>173</v>
      </c>
      <c r="T8995" s="1" t="s">
        <v>8479</v>
      </c>
      <c r="U8995" s="1" t="s">
        <v>59</v>
      </c>
      <c r="AF8995" s="1" t="s">
        <v>60</v>
      </c>
      <c r="AT8995" s="1" t="s">
        <v>354</v>
      </c>
      <c r="AU8995" s="1" t="s">
        <v>354</v>
      </c>
      <c r="AV8995" s="1" t="s">
        <v>355</v>
      </c>
      <c r="AX8995" s="3" t="str">
        <f t="array" ref="AX8995">TEXTJOIN(", ", TRUE, IF(X8995:AS8995="Y", X$1:AS$1, IF(X8995:AS8995&lt;&gt;"", X$1:AS$1 &amp; ": " &amp; X8995:AS8995, "")))
</f>
        <v>Benzodiazepine</v>
      </c>
    </row>
    <row r="8996">
      <c r="A8996" s="4">
        <v>44552.0</v>
      </c>
      <c r="B8996" s="1" t="s">
        <v>50</v>
      </c>
      <c r="C8996" s="1">
        <v>50.0</v>
      </c>
      <c r="D8996" s="1" t="s">
        <v>51</v>
      </c>
      <c r="E8996" s="1" t="s">
        <v>63</v>
      </c>
      <c r="G8996" s="1" t="s">
        <v>71</v>
      </c>
      <c r="H8996" s="1" t="s">
        <v>125</v>
      </c>
      <c r="I8996" s="1" t="s">
        <v>55</v>
      </c>
      <c r="J8996" s="1" t="s">
        <v>125</v>
      </c>
      <c r="N8996" s="1" t="s">
        <v>136</v>
      </c>
      <c r="O8996" s="1" t="s">
        <v>71</v>
      </c>
      <c r="P8996" s="1" t="s">
        <v>125</v>
      </c>
      <c r="Q8996" s="1" t="s">
        <v>55</v>
      </c>
      <c r="R8996" s="1" t="s">
        <v>8353</v>
      </c>
      <c r="T8996" s="1" t="s">
        <v>8480</v>
      </c>
      <c r="U8996" s="1" t="s">
        <v>59</v>
      </c>
      <c r="V8996" s="1" t="s">
        <v>8481</v>
      </c>
      <c r="AL8996" s="1" t="s">
        <v>60</v>
      </c>
      <c r="AN8996" s="1" t="s">
        <v>60</v>
      </c>
      <c r="AP8996" s="1" t="s">
        <v>60</v>
      </c>
      <c r="AR8996" s="1" t="s">
        <v>60</v>
      </c>
      <c r="AT8996" s="1" t="s">
        <v>74</v>
      </c>
      <c r="AU8996" s="1" t="s">
        <v>939</v>
      </c>
      <c r="AV8996" s="1" t="s">
        <v>704</v>
      </c>
      <c r="AX8996" s="3" t="str">
        <f t="array" ref="AX8996">TEXTJOIN(", ", TRUE, IF(X8996:AS8996="Y", X$1:AS$1, IF(X8996:AS8996&lt;&gt;"", X$1:AS$1 &amp; ": " &amp; X8996:AS8996, "")))
</f>
        <v>Morphine (Not Heroin), Gabapentin, Heroin/Morph/Codeine, Any Opioid</v>
      </c>
    </row>
    <row r="8997">
      <c r="A8997" s="4">
        <v>44547.0</v>
      </c>
      <c r="B8997" s="1" t="s">
        <v>50</v>
      </c>
      <c r="C8997" s="1">
        <v>67.0</v>
      </c>
      <c r="D8997" s="1" t="s">
        <v>51</v>
      </c>
      <c r="E8997" s="1" t="s">
        <v>63</v>
      </c>
      <c r="G8997" s="1" t="s">
        <v>116</v>
      </c>
      <c r="H8997" s="1" t="s">
        <v>103</v>
      </c>
      <c r="I8997" s="1" t="s">
        <v>55</v>
      </c>
      <c r="J8997" s="1" t="s">
        <v>116</v>
      </c>
      <c r="K8997" s="1" t="s">
        <v>103</v>
      </c>
      <c r="L8997" s="1" t="s">
        <v>55</v>
      </c>
      <c r="M8997" s="1" t="s">
        <v>743</v>
      </c>
      <c r="N8997" s="1" t="s">
        <v>136</v>
      </c>
      <c r="O8997" s="1" t="s">
        <v>116</v>
      </c>
      <c r="P8997" s="1" t="s">
        <v>103</v>
      </c>
      <c r="Q8997" s="1" t="s">
        <v>55</v>
      </c>
      <c r="R8997" s="1" t="s">
        <v>8353</v>
      </c>
      <c r="T8997" s="1" t="s">
        <v>323</v>
      </c>
      <c r="U8997" s="1" t="s">
        <v>59</v>
      </c>
      <c r="Z8997" s="1" t="s">
        <v>60</v>
      </c>
      <c r="AD8997" s="1" t="s">
        <v>60</v>
      </c>
      <c r="AR8997" s="1" t="s">
        <v>60</v>
      </c>
      <c r="AT8997" s="1" t="s">
        <v>122</v>
      </c>
      <c r="AU8997" s="1" t="s">
        <v>122</v>
      </c>
      <c r="AV8997" s="1" t="s">
        <v>139</v>
      </c>
      <c r="AX8997" s="3" t="str">
        <f t="array" ref="AX8997">TEXTJOIN(", ", TRUE, IF(X8997:AS8997="Y", X$1:AS$1, IF(X8997:AS8997&lt;&gt;"", X$1:AS$1 &amp; ": " &amp; X8997:AS8997, "")))
</f>
        <v>Fentanyl, Ethanol, Any Opioid</v>
      </c>
    </row>
    <row r="8998">
      <c r="A8998" s="2">
        <v>44289.0</v>
      </c>
      <c r="B8998" s="1" t="s">
        <v>50</v>
      </c>
      <c r="C8998" s="1">
        <v>60.0</v>
      </c>
      <c r="D8998" s="1" t="s">
        <v>51</v>
      </c>
      <c r="E8998" s="1" t="s">
        <v>63</v>
      </c>
      <c r="J8998" s="1" t="s">
        <v>120</v>
      </c>
      <c r="K8998" s="1" t="s">
        <v>121</v>
      </c>
      <c r="L8998" s="1" t="s">
        <v>55</v>
      </c>
      <c r="M8998" s="1" t="s">
        <v>177</v>
      </c>
      <c r="N8998" s="1" t="s">
        <v>136</v>
      </c>
      <c r="O8998" s="1" t="s">
        <v>120</v>
      </c>
      <c r="P8998" s="1" t="s">
        <v>121</v>
      </c>
      <c r="Q8998" s="1" t="s">
        <v>55</v>
      </c>
      <c r="R8998" s="1" t="s">
        <v>173</v>
      </c>
      <c r="T8998" s="1" t="s">
        <v>8482</v>
      </c>
      <c r="U8998" s="1" t="s">
        <v>59</v>
      </c>
      <c r="Y8998" s="1" t="s">
        <v>60</v>
      </c>
      <c r="AD8998" s="1" t="s">
        <v>60</v>
      </c>
      <c r="AT8998" s="1" t="s">
        <v>62</v>
      </c>
      <c r="AU8998" s="1" t="s">
        <v>236</v>
      </c>
      <c r="AV8998" s="1" t="s">
        <v>123</v>
      </c>
      <c r="AX8998" s="3" t="str">
        <f t="array" ref="AX8998">TEXTJOIN(", ", TRUE, IF(X8998:AS8998="Y", X$1:AS$1, IF(X8998:AS8998&lt;&gt;"", X$1:AS$1 &amp; ": " &amp; X8998:AS8998, "")))
</f>
        <v>Cocaine, Ethanol</v>
      </c>
    </row>
    <row r="8999">
      <c r="A8999" s="2">
        <v>44317.0</v>
      </c>
      <c r="B8999" s="1" t="s">
        <v>50</v>
      </c>
      <c r="C8999" s="1">
        <v>32.0</v>
      </c>
      <c r="D8999" s="1" t="s">
        <v>51</v>
      </c>
      <c r="E8999" s="1" t="s">
        <v>63</v>
      </c>
      <c r="G8999" s="1" t="s">
        <v>65</v>
      </c>
      <c r="H8999" s="1" t="s">
        <v>65</v>
      </c>
      <c r="I8999" s="1" t="s">
        <v>55</v>
      </c>
      <c r="J8999" s="1" t="s">
        <v>65</v>
      </c>
      <c r="K8999" s="1" t="s">
        <v>65</v>
      </c>
      <c r="L8999" s="1" t="s">
        <v>55</v>
      </c>
      <c r="M8999" s="1" t="s">
        <v>56</v>
      </c>
      <c r="N8999" s="1" t="s">
        <v>119</v>
      </c>
      <c r="O8999" s="1" t="s">
        <v>65</v>
      </c>
      <c r="P8999" s="1" t="s">
        <v>65</v>
      </c>
      <c r="Q8999" s="1" t="s">
        <v>55</v>
      </c>
      <c r="R8999" s="1" t="s">
        <v>56</v>
      </c>
      <c r="T8999" s="1" t="s">
        <v>8483</v>
      </c>
      <c r="U8999" s="1" t="s">
        <v>59</v>
      </c>
      <c r="V8999" s="1" t="s">
        <v>507</v>
      </c>
      <c r="Y8999" s="1" t="s">
        <v>60</v>
      </c>
      <c r="AI8999" s="1" t="s">
        <v>60</v>
      </c>
      <c r="AN8999" s="1" t="s">
        <v>60</v>
      </c>
      <c r="AR8999" s="1" t="s">
        <v>60</v>
      </c>
      <c r="AS8999" s="1" t="s">
        <v>182</v>
      </c>
      <c r="AT8999" s="1" t="s">
        <v>410</v>
      </c>
      <c r="AU8999" s="1" t="s">
        <v>410</v>
      </c>
      <c r="AV8999" s="1" t="s">
        <v>150</v>
      </c>
      <c r="AX8999" s="3" t="str">
        <f t="array" ref="AX8999">TEXTJOIN(", ", TRUE, IF(X8999:AS8999="Y", X$1:AS$1, IF(X8999:AS8999&lt;&gt;"", X$1:AS$1 &amp; ": " &amp; X8999:AS8999, "")))
</f>
        <v>Cocaine, Amphet, Gabapentin, Any Opioid, Other: Bupren</v>
      </c>
    </row>
    <row r="9000">
      <c r="A9000" s="4">
        <v>44552.0</v>
      </c>
      <c r="B9000" s="1" t="s">
        <v>50</v>
      </c>
      <c r="C9000" s="1">
        <v>42.0</v>
      </c>
      <c r="D9000" s="1" t="s">
        <v>51</v>
      </c>
      <c r="E9000" s="1" t="s">
        <v>63</v>
      </c>
      <c r="F9000" s="1" t="s">
        <v>2752</v>
      </c>
      <c r="G9000" s="1" t="s">
        <v>850</v>
      </c>
      <c r="H9000" s="1" t="s">
        <v>121</v>
      </c>
      <c r="I9000" s="1" t="s">
        <v>55</v>
      </c>
      <c r="J9000" s="1" t="s">
        <v>850</v>
      </c>
      <c r="K9000" s="1" t="s">
        <v>121</v>
      </c>
      <c r="L9000" s="1" t="s">
        <v>55</v>
      </c>
      <c r="M9000" s="1" t="s">
        <v>743</v>
      </c>
      <c r="N9000" s="1" t="s">
        <v>430</v>
      </c>
      <c r="O9000" s="1" t="s">
        <v>850</v>
      </c>
      <c r="P9000" s="1" t="s">
        <v>121</v>
      </c>
      <c r="Q9000" s="1" t="s">
        <v>55</v>
      </c>
      <c r="R9000" s="1" t="s">
        <v>8353</v>
      </c>
      <c r="T9000" s="1" t="s">
        <v>4548</v>
      </c>
      <c r="U9000" s="1" t="s">
        <v>59</v>
      </c>
      <c r="Z9000" s="1" t="s">
        <v>60</v>
      </c>
      <c r="AR9000" s="1" t="s">
        <v>60</v>
      </c>
      <c r="AT9000" s="1" t="s">
        <v>853</v>
      </c>
      <c r="AU9000" s="1" t="s">
        <v>853</v>
      </c>
      <c r="AV9000" s="1" t="s">
        <v>854</v>
      </c>
      <c r="AX9000" s="3" t="str">
        <f t="array" ref="AX9000">TEXTJOIN(", ", TRUE, IF(X9000:AS9000="Y", X$1:AS$1, IF(X9000:AS9000&lt;&gt;"", X$1:AS$1 &amp; ": " &amp; X9000:AS9000, "")))
</f>
        <v>Fentanyl, Any Opioid</v>
      </c>
    </row>
    <row r="9001">
      <c r="A9001" s="2">
        <v>44266.0</v>
      </c>
      <c r="B9001" s="1" t="s">
        <v>50</v>
      </c>
      <c r="C9001" s="1">
        <v>34.0</v>
      </c>
      <c r="D9001" s="1" t="s">
        <v>76</v>
      </c>
      <c r="E9001" s="1" t="s">
        <v>63</v>
      </c>
      <c r="G9001" s="1" t="s">
        <v>1402</v>
      </c>
      <c r="H9001" s="1" t="s">
        <v>121</v>
      </c>
      <c r="I9001" s="1" t="s">
        <v>55</v>
      </c>
      <c r="J9001" s="1" t="s">
        <v>1402</v>
      </c>
      <c r="K9001" s="1" t="s">
        <v>121</v>
      </c>
      <c r="L9001" s="1" t="s">
        <v>55</v>
      </c>
      <c r="M9001" s="1" t="s">
        <v>56</v>
      </c>
      <c r="N9001" s="1" t="s">
        <v>155</v>
      </c>
      <c r="O9001" s="1" t="s">
        <v>1402</v>
      </c>
      <c r="P9001" s="1" t="s">
        <v>121</v>
      </c>
      <c r="Q9001" s="1" t="s">
        <v>55</v>
      </c>
      <c r="R9001" s="1" t="s">
        <v>56</v>
      </c>
      <c r="T9001" s="1" t="s">
        <v>8484</v>
      </c>
      <c r="U9001" s="1" t="s">
        <v>59</v>
      </c>
      <c r="AD9001" s="1" t="s">
        <v>60</v>
      </c>
      <c r="AF9001" s="1" t="s">
        <v>60</v>
      </c>
      <c r="AT9001" s="1" t="s">
        <v>1404</v>
      </c>
      <c r="AU9001" s="1" t="s">
        <v>1404</v>
      </c>
      <c r="AV9001" s="1" t="s">
        <v>1405</v>
      </c>
      <c r="AX9001" s="3" t="str">
        <f t="array" ref="AX9001">TEXTJOIN(", ", TRUE, IF(X9001:AS9001="Y", X$1:AS$1, IF(X9001:AS9001&lt;&gt;"", X$1:AS$1 &amp; ": " &amp; X9001:AS9001, "")))
</f>
        <v>Ethanol, Benzodiazepine</v>
      </c>
    </row>
    <row r="9002">
      <c r="A9002" s="4">
        <v>44526.0</v>
      </c>
      <c r="B9002" s="1" t="s">
        <v>50</v>
      </c>
      <c r="C9002" s="1">
        <v>65.0</v>
      </c>
      <c r="D9002" s="1" t="s">
        <v>51</v>
      </c>
      <c r="E9002" s="1" t="s">
        <v>63</v>
      </c>
      <c r="G9002" s="1" t="s">
        <v>255</v>
      </c>
      <c r="H9002" s="1" t="s">
        <v>103</v>
      </c>
      <c r="I9002" s="1" t="s">
        <v>55</v>
      </c>
      <c r="J9002" s="1" t="s">
        <v>255</v>
      </c>
      <c r="K9002" s="1" t="s">
        <v>103</v>
      </c>
      <c r="L9002" s="1" t="s">
        <v>55</v>
      </c>
      <c r="M9002" s="1" t="s">
        <v>743</v>
      </c>
      <c r="N9002" s="1" t="s">
        <v>93</v>
      </c>
      <c r="O9002" s="1" t="s">
        <v>255</v>
      </c>
      <c r="P9002" s="1" t="s">
        <v>103</v>
      </c>
      <c r="Q9002" s="1" t="s">
        <v>55</v>
      </c>
      <c r="R9002" s="1" t="s">
        <v>56</v>
      </c>
      <c r="T9002" s="1" t="s">
        <v>8485</v>
      </c>
      <c r="U9002" s="1" t="s">
        <v>59</v>
      </c>
      <c r="Y9002" s="1" t="s">
        <v>60</v>
      </c>
      <c r="Z9002" s="1" t="s">
        <v>60</v>
      </c>
      <c r="AM9002" s="1" t="s">
        <v>60</v>
      </c>
      <c r="AR9002" s="1" t="s">
        <v>60</v>
      </c>
      <c r="AT9002" s="1" t="s">
        <v>259</v>
      </c>
      <c r="AU9002" s="1" t="s">
        <v>259</v>
      </c>
      <c r="AV9002" s="1" t="s">
        <v>520</v>
      </c>
      <c r="AX9002" s="3" t="str">
        <f t="array" ref="AX9002">TEXTJOIN(", ", TRUE, IF(X9002:AS9002="Y", X$1:AS$1, IF(X9002:AS9002&lt;&gt;"", X$1:AS$1 &amp; ": " &amp; X9002:AS9002, "")))
</f>
        <v>Cocaine, Fentanyl, Xylazine, Any Opioid</v>
      </c>
    </row>
    <row r="9003">
      <c r="A9003" s="2">
        <v>44209.0</v>
      </c>
      <c r="B9003" s="1" t="s">
        <v>50</v>
      </c>
      <c r="C9003" s="1">
        <v>55.0</v>
      </c>
      <c r="D9003" s="1" t="s">
        <v>51</v>
      </c>
      <c r="E9003" s="1" t="s">
        <v>63</v>
      </c>
      <c r="F9003" s="1" t="s">
        <v>267</v>
      </c>
      <c r="G9003" s="1" t="s">
        <v>91</v>
      </c>
      <c r="H9003" s="1" t="s">
        <v>91</v>
      </c>
      <c r="I9003" s="1" t="s">
        <v>55</v>
      </c>
      <c r="J9003" s="1" t="s">
        <v>91</v>
      </c>
      <c r="K9003" s="1" t="s">
        <v>91</v>
      </c>
      <c r="L9003" s="1" t="s">
        <v>55</v>
      </c>
      <c r="M9003" s="1" t="s">
        <v>56</v>
      </c>
      <c r="N9003" s="1" t="s">
        <v>4560</v>
      </c>
      <c r="O9003" s="1" t="s">
        <v>91</v>
      </c>
      <c r="P9003" s="1" t="s">
        <v>91</v>
      </c>
      <c r="Q9003" s="1" t="s">
        <v>55</v>
      </c>
      <c r="R9003" s="1" t="s">
        <v>56</v>
      </c>
      <c r="T9003" s="1" t="s">
        <v>8486</v>
      </c>
      <c r="U9003" s="1" t="s">
        <v>59</v>
      </c>
      <c r="V9003" s="1" t="s">
        <v>8487</v>
      </c>
      <c r="AB9003" s="1" t="s">
        <v>60</v>
      </c>
      <c r="AR9003" s="1" t="s">
        <v>60</v>
      </c>
      <c r="AT9003" s="1" t="s">
        <v>110</v>
      </c>
      <c r="AU9003" s="1" t="s">
        <v>110</v>
      </c>
      <c r="AV9003" s="1" t="s">
        <v>111</v>
      </c>
      <c r="AX9003" s="3" t="str">
        <f t="array" ref="AX9003">TEXTJOIN(", ", TRUE, IF(X9003:AS9003="Y", X$1:AS$1, IF(X9003:AS9003&lt;&gt;"", X$1:AS$1 &amp; ": " &amp; X9003:AS9003, "")))
</f>
        <v>Oxycodone, Any Opioid</v>
      </c>
    </row>
    <row r="9004">
      <c r="A9004" s="2">
        <v>44536.0</v>
      </c>
      <c r="B9004" s="1" t="s">
        <v>50</v>
      </c>
      <c r="C9004" s="1">
        <v>38.0</v>
      </c>
      <c r="D9004" s="1" t="s">
        <v>51</v>
      </c>
      <c r="E9004" s="1" t="s">
        <v>63</v>
      </c>
      <c r="G9004" s="1" t="s">
        <v>832</v>
      </c>
      <c r="H9004" s="1" t="s">
        <v>125</v>
      </c>
      <c r="I9004" s="1" t="s">
        <v>55</v>
      </c>
      <c r="J9004" s="1" t="s">
        <v>832</v>
      </c>
      <c r="K9004" s="1" t="s">
        <v>125</v>
      </c>
      <c r="L9004" s="1" t="s">
        <v>55</v>
      </c>
      <c r="M9004" s="1" t="s">
        <v>743</v>
      </c>
      <c r="N9004" s="1" t="s">
        <v>2599</v>
      </c>
      <c r="O9004" s="1" t="s">
        <v>832</v>
      </c>
      <c r="P9004" s="1" t="s">
        <v>125</v>
      </c>
      <c r="Q9004" s="1" t="s">
        <v>55</v>
      </c>
      <c r="R9004" s="1" t="s">
        <v>8353</v>
      </c>
      <c r="T9004" s="1" t="s">
        <v>8488</v>
      </c>
      <c r="U9004" s="1" t="s">
        <v>59</v>
      </c>
      <c r="V9004" s="1" t="s">
        <v>725</v>
      </c>
      <c r="Y9004" s="1" t="s">
        <v>60</v>
      </c>
      <c r="Z9004" s="1" t="s">
        <v>60</v>
      </c>
      <c r="AG9004" s="1" t="s">
        <v>60</v>
      </c>
      <c r="AR9004" s="1" t="s">
        <v>60</v>
      </c>
      <c r="AT9004" s="1" t="s">
        <v>834</v>
      </c>
      <c r="AU9004" s="1" t="s">
        <v>834</v>
      </c>
      <c r="AV9004" s="1" t="s">
        <v>3524</v>
      </c>
      <c r="AX9004" s="3" t="str">
        <f t="array" ref="AX9004">TEXTJOIN(", ", TRUE, IF(X9004:AS9004="Y", X$1:AS$1, IF(X9004:AS9004&lt;&gt;"", X$1:AS$1 &amp; ": " &amp; X9004:AS9004, "")))
</f>
        <v>Cocaine, Fentanyl, Methadone, Any Opioid</v>
      </c>
    </row>
    <row r="9005">
      <c r="A9005" s="2">
        <v>44212.0</v>
      </c>
      <c r="B9005" s="1" t="s">
        <v>50</v>
      </c>
      <c r="C9005" s="1">
        <v>56.0</v>
      </c>
      <c r="D9005" s="1" t="s">
        <v>76</v>
      </c>
      <c r="E9005" s="1" t="s">
        <v>502</v>
      </c>
      <c r="G9005" s="1" t="s">
        <v>103</v>
      </c>
      <c r="H9005" s="1" t="s">
        <v>103</v>
      </c>
      <c r="I9005" s="1" t="s">
        <v>55</v>
      </c>
      <c r="J9005" s="1" t="s">
        <v>103</v>
      </c>
      <c r="K9005" s="1" t="s">
        <v>103</v>
      </c>
      <c r="L9005" s="1" t="s">
        <v>55</v>
      </c>
      <c r="M9005" s="1" t="s">
        <v>56</v>
      </c>
      <c r="N9005" s="1" t="s">
        <v>178</v>
      </c>
      <c r="O9005" s="1" t="s">
        <v>103</v>
      </c>
      <c r="P9005" s="1" t="s">
        <v>103</v>
      </c>
      <c r="Q9005" s="1" t="s">
        <v>55</v>
      </c>
      <c r="R9005" s="1" t="s">
        <v>173</v>
      </c>
      <c r="T9005" s="1" t="s">
        <v>8489</v>
      </c>
      <c r="U9005" s="1" t="s">
        <v>59</v>
      </c>
      <c r="Y9005" s="1" t="s">
        <v>60</v>
      </c>
      <c r="AD9005" s="1" t="s">
        <v>60</v>
      </c>
      <c r="AO9005" s="1" t="s">
        <v>60</v>
      </c>
      <c r="AR9005" s="1" t="s">
        <v>60</v>
      </c>
      <c r="AT9005" s="1" t="s">
        <v>167</v>
      </c>
      <c r="AU9005" s="1" t="s">
        <v>167</v>
      </c>
      <c r="AV9005" s="1" t="s">
        <v>168</v>
      </c>
      <c r="AX9005" s="3" t="str">
        <f t="array" ref="AX9005">TEXTJOIN(", ", TRUE, IF(X9005:AS9005="Y", X$1:AS$1, IF(X9005:AS9005&lt;&gt;"", X$1:AS$1 &amp; ": " &amp; X9005:AS9005, "")))
</f>
        <v>Cocaine, Ethanol, Opiate NOS, Any Opioid</v>
      </c>
    </row>
    <row r="9006">
      <c r="A9006" s="4">
        <v>44544.0</v>
      </c>
      <c r="B9006" s="1" t="s">
        <v>50</v>
      </c>
      <c r="C9006" s="1">
        <v>28.0</v>
      </c>
      <c r="D9006" s="1" t="s">
        <v>51</v>
      </c>
      <c r="E9006" s="1" t="s">
        <v>63</v>
      </c>
      <c r="F9006" s="1" t="s">
        <v>2752</v>
      </c>
      <c r="G9006" s="1" t="s">
        <v>1248</v>
      </c>
      <c r="H9006" s="1" t="s">
        <v>54</v>
      </c>
      <c r="I9006" s="1" t="s">
        <v>55</v>
      </c>
      <c r="J9006" s="1" t="s">
        <v>1248</v>
      </c>
      <c r="K9006" s="1" t="s">
        <v>54</v>
      </c>
      <c r="L9006" s="1" t="s">
        <v>55</v>
      </c>
      <c r="M9006" s="1" t="s">
        <v>743</v>
      </c>
      <c r="N9006" s="1" t="s">
        <v>4025</v>
      </c>
      <c r="O9006" s="1" t="s">
        <v>98</v>
      </c>
      <c r="P9006" s="1" t="s">
        <v>54</v>
      </c>
      <c r="Q9006" s="1" t="s">
        <v>55</v>
      </c>
      <c r="R9006" s="1" t="s">
        <v>180</v>
      </c>
      <c r="T9006" s="1" t="s">
        <v>8490</v>
      </c>
      <c r="U9006" s="1" t="s">
        <v>59</v>
      </c>
      <c r="Z9006" s="1" t="s">
        <v>60</v>
      </c>
      <c r="AF9006" s="1" t="s">
        <v>60</v>
      </c>
      <c r="AR9006" s="1" t="s">
        <v>60</v>
      </c>
      <c r="AT9006" s="1" t="s">
        <v>1250</v>
      </c>
      <c r="AU9006" s="1" t="s">
        <v>1250</v>
      </c>
      <c r="AV9006" s="1" t="s">
        <v>101</v>
      </c>
      <c r="AX9006" s="3" t="str">
        <f t="array" ref="AX9006">TEXTJOIN(", ", TRUE, IF(X9006:AS9006="Y", X$1:AS$1, IF(X9006:AS9006&lt;&gt;"", X$1:AS$1 &amp; ": " &amp; X9006:AS9006, "")))
</f>
        <v>Fentanyl, Benzodiazepine, Any Opioid</v>
      </c>
    </row>
    <row r="9007">
      <c r="A9007" s="2">
        <v>44208.0</v>
      </c>
      <c r="B9007" s="1" t="s">
        <v>50</v>
      </c>
      <c r="C9007" s="1">
        <v>55.0</v>
      </c>
      <c r="D9007" s="1" t="s">
        <v>51</v>
      </c>
      <c r="E9007" s="1" t="s">
        <v>63</v>
      </c>
      <c r="G9007" s="1" t="s">
        <v>352</v>
      </c>
      <c r="H9007" s="1" t="s">
        <v>54</v>
      </c>
      <c r="I9007" s="1" t="s">
        <v>55</v>
      </c>
      <c r="J9007" s="1" t="s">
        <v>352</v>
      </c>
      <c r="K9007" s="1" t="s">
        <v>54</v>
      </c>
      <c r="L9007" s="1" t="s">
        <v>55</v>
      </c>
      <c r="M9007" s="1" t="s">
        <v>56</v>
      </c>
      <c r="N9007" s="1" t="s">
        <v>136</v>
      </c>
      <c r="O9007" s="1" t="s">
        <v>352</v>
      </c>
      <c r="P9007" s="1" t="s">
        <v>54</v>
      </c>
      <c r="Q9007" s="1" t="s">
        <v>55</v>
      </c>
      <c r="R9007" s="1" t="s">
        <v>56</v>
      </c>
      <c r="T9007" s="1" t="s">
        <v>2773</v>
      </c>
      <c r="U9007" s="1" t="s">
        <v>59</v>
      </c>
      <c r="V9007" s="1" t="s">
        <v>360</v>
      </c>
      <c r="AI9007" s="1" t="s">
        <v>60</v>
      </c>
      <c r="AT9007" s="1" t="s">
        <v>354</v>
      </c>
      <c r="AU9007" s="1" t="s">
        <v>354</v>
      </c>
      <c r="AV9007" s="1" t="s">
        <v>355</v>
      </c>
      <c r="AX9007" s="3" t="str">
        <f t="array" ref="AX9007">TEXTJOIN(", ", TRUE, IF(X9007:AS9007="Y", X$1:AS$1, IF(X9007:AS9007&lt;&gt;"", X$1:AS$1 &amp; ": " &amp; X9007:AS9007, "")))
</f>
        <v>Amphet</v>
      </c>
    </row>
    <row r="9008">
      <c r="A9008" s="4">
        <v>44559.0</v>
      </c>
      <c r="B9008" s="1" t="s">
        <v>50</v>
      </c>
      <c r="C9008" s="1">
        <v>44.0</v>
      </c>
      <c r="D9008" s="1" t="s">
        <v>51</v>
      </c>
      <c r="E9008" s="1" t="s">
        <v>502</v>
      </c>
      <c r="F9008" s="1" t="s">
        <v>267</v>
      </c>
      <c r="G9008" s="1" t="s">
        <v>82</v>
      </c>
      <c r="H9008" s="1" t="s">
        <v>54</v>
      </c>
      <c r="I9008" s="1" t="s">
        <v>55</v>
      </c>
      <c r="J9008" s="1" t="s">
        <v>82</v>
      </c>
      <c r="N9008" s="1" t="s">
        <v>1377</v>
      </c>
      <c r="O9008" s="1" t="s">
        <v>82</v>
      </c>
      <c r="P9008" s="1" t="s">
        <v>54</v>
      </c>
      <c r="Q9008" s="1" t="s">
        <v>55</v>
      </c>
      <c r="R9008" s="1" t="s">
        <v>8353</v>
      </c>
      <c r="T9008" s="1" t="s">
        <v>8491</v>
      </c>
      <c r="U9008" s="1" t="s">
        <v>59</v>
      </c>
      <c r="AS9008" s="1" t="s">
        <v>417</v>
      </c>
      <c r="AT9008" s="1" t="s">
        <v>329</v>
      </c>
      <c r="AU9008" s="1" t="s">
        <v>329</v>
      </c>
      <c r="AV9008" s="1" t="s">
        <v>85</v>
      </c>
      <c r="AX9008" s="3" t="str">
        <f t="array" ref="AX9008">TEXTJOIN(", ", TRUE, IF(X9008:AS9008="Y", X$1:AS$1, IF(X9008:AS9008&lt;&gt;"", X$1:AS$1 &amp; ": " &amp; X9008:AS9008, "")))
</f>
        <v>Other: PCP</v>
      </c>
    </row>
    <row r="9009">
      <c r="A9009" s="2">
        <v>44349.0</v>
      </c>
      <c r="B9009" s="1" t="s">
        <v>50</v>
      </c>
      <c r="C9009" s="1">
        <v>63.0</v>
      </c>
      <c r="D9009" s="1" t="s">
        <v>51</v>
      </c>
      <c r="E9009" s="1" t="s">
        <v>502</v>
      </c>
      <c r="G9009" s="1" t="s">
        <v>53</v>
      </c>
      <c r="H9009" s="1" t="s">
        <v>54</v>
      </c>
      <c r="I9009" s="1" t="s">
        <v>55</v>
      </c>
      <c r="J9009" s="1" t="s">
        <v>53</v>
      </c>
      <c r="K9009" s="1" t="s">
        <v>54</v>
      </c>
      <c r="L9009" s="1" t="s">
        <v>55</v>
      </c>
      <c r="M9009" s="1" t="s">
        <v>56</v>
      </c>
      <c r="N9009" s="1" t="s">
        <v>155</v>
      </c>
      <c r="O9009" s="1" t="s">
        <v>53</v>
      </c>
      <c r="P9009" s="1" t="s">
        <v>54</v>
      </c>
      <c r="Q9009" s="1" t="s">
        <v>55</v>
      </c>
      <c r="R9009" s="1" t="s">
        <v>56</v>
      </c>
      <c r="T9009" s="1" t="s">
        <v>8492</v>
      </c>
      <c r="U9009" s="1" t="s">
        <v>59</v>
      </c>
      <c r="Y9009" s="1" t="s">
        <v>60</v>
      </c>
      <c r="AS9009" s="1" t="s">
        <v>417</v>
      </c>
      <c r="AT9009" s="1" t="s">
        <v>61</v>
      </c>
      <c r="AU9009" s="1" t="s">
        <v>61</v>
      </c>
      <c r="AV9009" s="1" t="s">
        <v>294</v>
      </c>
      <c r="AX9009" s="3" t="str">
        <f t="array" ref="AX9009">TEXTJOIN(", ", TRUE, IF(X9009:AS9009="Y", X$1:AS$1, IF(X9009:AS9009&lt;&gt;"", X$1:AS$1 &amp; ": " &amp; X9009:AS9009, "")))
</f>
        <v>Cocaine, Other: PCP</v>
      </c>
    </row>
    <row r="9010">
      <c r="A9010" s="4">
        <v>44555.0</v>
      </c>
      <c r="B9010" s="1" t="s">
        <v>50</v>
      </c>
      <c r="C9010" s="1">
        <v>36.0</v>
      </c>
      <c r="D9010" s="1" t="s">
        <v>51</v>
      </c>
      <c r="E9010" s="1" t="s">
        <v>63</v>
      </c>
      <c r="F9010" s="1" t="s">
        <v>2752</v>
      </c>
      <c r="G9010" s="1" t="s">
        <v>120</v>
      </c>
      <c r="H9010" s="1" t="s">
        <v>121</v>
      </c>
      <c r="I9010" s="1" t="s">
        <v>55</v>
      </c>
      <c r="J9010" s="1" t="s">
        <v>120</v>
      </c>
      <c r="K9010" s="1" t="s">
        <v>121</v>
      </c>
      <c r="L9010" s="1" t="s">
        <v>55</v>
      </c>
      <c r="M9010" s="1" t="s">
        <v>743</v>
      </c>
      <c r="N9010" s="1" t="s">
        <v>136</v>
      </c>
      <c r="O9010" s="1" t="s">
        <v>120</v>
      </c>
      <c r="P9010" s="1" t="s">
        <v>121</v>
      </c>
      <c r="Q9010" s="1" t="s">
        <v>55</v>
      </c>
      <c r="R9010" s="1" t="s">
        <v>8353</v>
      </c>
      <c r="T9010" s="1" t="s">
        <v>8493</v>
      </c>
      <c r="U9010" s="1" t="s">
        <v>59</v>
      </c>
      <c r="V9010" s="1" t="s">
        <v>258</v>
      </c>
      <c r="Y9010" s="1" t="s">
        <v>60</v>
      </c>
      <c r="Z9010" s="1" t="s">
        <v>60</v>
      </c>
      <c r="AJ9010" s="1" t="s">
        <v>60</v>
      </c>
      <c r="AM9010" s="1" t="s">
        <v>60</v>
      </c>
      <c r="AR9010" s="1" t="s">
        <v>60</v>
      </c>
      <c r="AT9010" s="1" t="s">
        <v>236</v>
      </c>
      <c r="AU9010" s="1" t="s">
        <v>236</v>
      </c>
      <c r="AV9010" s="1" t="s">
        <v>123</v>
      </c>
      <c r="AX9010" s="3" t="str">
        <f t="array" ref="AX9010">TEXTJOIN(", ", TRUE, IF(X9010:AS9010="Y", X$1:AS$1, IF(X9010:AS9010&lt;&gt;"", X$1:AS$1 &amp; ": " &amp; X9010:AS9010, "")))
</f>
        <v>Cocaine, Fentanyl, Tramad, Xylazine, Any Opioid</v>
      </c>
    </row>
    <row r="9011">
      <c r="A9011" s="2">
        <v>44370.0</v>
      </c>
      <c r="B9011" s="1" t="s">
        <v>50</v>
      </c>
      <c r="C9011" s="1">
        <v>60.0</v>
      </c>
      <c r="D9011" s="1" t="s">
        <v>51</v>
      </c>
      <c r="E9011" s="1" t="s">
        <v>63</v>
      </c>
      <c r="G9011" s="1" t="s">
        <v>176</v>
      </c>
      <c r="H9011" s="1" t="s">
        <v>121</v>
      </c>
      <c r="I9011" s="1" t="s">
        <v>55</v>
      </c>
      <c r="J9011" s="1" t="s">
        <v>103</v>
      </c>
      <c r="K9011" s="1" t="s">
        <v>103</v>
      </c>
      <c r="L9011" s="1" t="s">
        <v>55</v>
      </c>
      <c r="M9011" s="1" t="s">
        <v>118</v>
      </c>
      <c r="N9011" s="1" t="s">
        <v>93</v>
      </c>
      <c r="O9011" s="1" t="s">
        <v>103</v>
      </c>
      <c r="P9011" s="1" t="s">
        <v>103</v>
      </c>
      <c r="Q9011" s="1" t="s">
        <v>55</v>
      </c>
      <c r="R9011" s="1" t="s">
        <v>180</v>
      </c>
      <c r="T9011" s="1" t="s">
        <v>360</v>
      </c>
      <c r="U9011" s="1" t="s">
        <v>59</v>
      </c>
      <c r="V9011" s="1" t="s">
        <v>911</v>
      </c>
      <c r="Y9011" s="1" t="s">
        <v>60</v>
      </c>
      <c r="AT9011" s="1" t="s">
        <v>183</v>
      </c>
      <c r="AU9011" s="1" t="s">
        <v>167</v>
      </c>
      <c r="AV9011" s="1" t="s">
        <v>168</v>
      </c>
      <c r="AX9011" s="3" t="str">
        <f t="array" ref="AX9011">TEXTJOIN(", ", TRUE, IF(X9011:AS9011="Y", X$1:AS$1, IF(X9011:AS9011&lt;&gt;"", X$1:AS$1 &amp; ": " &amp; X9011:AS9011, "")))
</f>
        <v>Cocaine</v>
      </c>
    </row>
    <row r="9012">
      <c r="A9012" s="4">
        <v>44524.0</v>
      </c>
      <c r="B9012" s="1" t="s">
        <v>50</v>
      </c>
      <c r="C9012" s="1">
        <v>56.0</v>
      </c>
      <c r="D9012" s="1" t="s">
        <v>51</v>
      </c>
      <c r="E9012" s="1" t="s">
        <v>63</v>
      </c>
      <c r="F9012" s="1" t="s">
        <v>267</v>
      </c>
      <c r="G9012" s="1" t="s">
        <v>103</v>
      </c>
      <c r="H9012" s="1" t="s">
        <v>103</v>
      </c>
      <c r="I9012" s="1" t="s">
        <v>55</v>
      </c>
      <c r="J9012" s="1" t="s">
        <v>103</v>
      </c>
      <c r="K9012" s="1" t="s">
        <v>103</v>
      </c>
      <c r="L9012" s="1" t="s">
        <v>55</v>
      </c>
      <c r="M9012" s="1" t="s">
        <v>743</v>
      </c>
      <c r="N9012" s="1" t="s">
        <v>66</v>
      </c>
      <c r="O9012" s="1" t="s">
        <v>103</v>
      </c>
      <c r="P9012" s="1" t="s">
        <v>103</v>
      </c>
      <c r="Q9012" s="1" t="s">
        <v>55</v>
      </c>
      <c r="R9012" s="1" t="s">
        <v>180</v>
      </c>
      <c r="T9012" s="1" t="s">
        <v>3143</v>
      </c>
      <c r="U9012" s="1" t="s">
        <v>59</v>
      </c>
      <c r="Z9012" s="1" t="s">
        <v>60</v>
      </c>
      <c r="AG9012" s="1" t="s">
        <v>60</v>
      </c>
      <c r="AR9012" s="1" t="s">
        <v>60</v>
      </c>
      <c r="AT9012" s="1" t="s">
        <v>167</v>
      </c>
      <c r="AU9012" s="1" t="s">
        <v>167</v>
      </c>
      <c r="AV9012" s="1" t="s">
        <v>168</v>
      </c>
      <c r="AX9012" s="3" t="str">
        <f t="array" ref="AX9012">TEXTJOIN(", ", TRUE, IF(X9012:AS9012="Y", X$1:AS$1, IF(X9012:AS9012&lt;&gt;"", X$1:AS$1 &amp; ": " &amp; X9012:AS9012, "")))
</f>
        <v>Fentanyl, Methadone, Any Opioid</v>
      </c>
    </row>
    <row r="9013">
      <c r="A9013" s="2">
        <v>44409.0</v>
      </c>
      <c r="B9013" s="1" t="s">
        <v>50</v>
      </c>
      <c r="C9013" s="1">
        <v>43.0</v>
      </c>
      <c r="D9013" s="1" t="s">
        <v>51</v>
      </c>
      <c r="E9013" s="1" t="s">
        <v>502</v>
      </c>
      <c r="G9013" s="1" t="s">
        <v>103</v>
      </c>
      <c r="H9013" s="1" t="s">
        <v>103</v>
      </c>
      <c r="I9013" s="1" t="s">
        <v>55</v>
      </c>
      <c r="J9013" s="1" t="s">
        <v>117</v>
      </c>
      <c r="M9013" s="1" t="s">
        <v>118</v>
      </c>
      <c r="N9013" s="1" t="s">
        <v>155</v>
      </c>
      <c r="O9013" s="1" t="s">
        <v>103</v>
      </c>
      <c r="P9013" s="1" t="s">
        <v>103</v>
      </c>
      <c r="Q9013" s="1" t="s">
        <v>55</v>
      </c>
      <c r="R9013" s="1" t="s">
        <v>56</v>
      </c>
      <c r="T9013" s="1" t="s">
        <v>8494</v>
      </c>
      <c r="U9013" s="1" t="s">
        <v>59</v>
      </c>
      <c r="V9013" s="1" t="s">
        <v>8495</v>
      </c>
      <c r="AS9013" s="1" t="s">
        <v>417</v>
      </c>
      <c r="AT9013" s="1" t="s">
        <v>167</v>
      </c>
      <c r="AV9013" s="1" t="s">
        <v>168</v>
      </c>
      <c r="AX9013" s="3" t="str">
        <f t="array" ref="AX9013">TEXTJOIN(", ", TRUE, IF(X9013:AS9013="Y", X$1:AS$1, IF(X9013:AS9013&lt;&gt;"", X$1:AS$1 &amp; ": " &amp; X9013:AS9013, "")))
</f>
        <v>Other: PCP</v>
      </c>
    </row>
    <row r="9014">
      <c r="A9014" s="2">
        <v>44309.0</v>
      </c>
      <c r="B9014" s="1" t="s">
        <v>50</v>
      </c>
      <c r="C9014" s="1">
        <v>64.0</v>
      </c>
      <c r="D9014" s="1" t="s">
        <v>51</v>
      </c>
      <c r="E9014" s="1" t="s">
        <v>63</v>
      </c>
      <c r="G9014" s="1" t="s">
        <v>474</v>
      </c>
      <c r="H9014" s="1" t="s">
        <v>91</v>
      </c>
      <c r="I9014" s="1" t="s">
        <v>55</v>
      </c>
      <c r="J9014" s="1" t="s">
        <v>474</v>
      </c>
      <c r="K9014" s="1" t="s">
        <v>91</v>
      </c>
      <c r="L9014" s="1" t="s">
        <v>55</v>
      </c>
      <c r="M9014" s="1" t="s">
        <v>56</v>
      </c>
      <c r="N9014" s="1" t="s">
        <v>136</v>
      </c>
      <c r="O9014" s="1" t="s">
        <v>474</v>
      </c>
      <c r="P9014" s="1" t="s">
        <v>91</v>
      </c>
      <c r="Q9014" s="1" t="s">
        <v>55</v>
      </c>
      <c r="R9014" s="1" t="s">
        <v>56</v>
      </c>
      <c r="T9014" s="1" t="s">
        <v>8496</v>
      </c>
      <c r="U9014" s="1" t="s">
        <v>59</v>
      </c>
      <c r="AJ9014" s="1" t="s">
        <v>60</v>
      </c>
      <c r="AN9014" s="1" t="s">
        <v>60</v>
      </c>
      <c r="AR9014" s="1" t="s">
        <v>60</v>
      </c>
      <c r="AS9014" s="1" t="s">
        <v>182</v>
      </c>
      <c r="AT9014" s="1" t="s">
        <v>477</v>
      </c>
      <c r="AU9014" s="1" t="s">
        <v>477</v>
      </c>
      <c r="AV9014" s="1" t="s">
        <v>478</v>
      </c>
      <c r="AX9014" s="3" t="str">
        <f t="array" ref="AX9014">TEXTJOIN(", ", TRUE, IF(X9014:AS9014="Y", X$1:AS$1, IF(X9014:AS9014&lt;&gt;"", X$1:AS$1 &amp; ": " &amp; X9014:AS9014, "")))
</f>
        <v>Tramad, Gabapentin, Any Opioid, Other: Bupren</v>
      </c>
    </row>
    <row r="9015">
      <c r="A9015" s="4">
        <v>44492.0</v>
      </c>
      <c r="B9015" s="1" t="s">
        <v>50</v>
      </c>
      <c r="C9015" s="1">
        <v>32.0</v>
      </c>
      <c r="D9015" s="1" t="s">
        <v>51</v>
      </c>
      <c r="E9015" s="1" t="s">
        <v>63</v>
      </c>
      <c r="G9015" s="1" t="s">
        <v>256</v>
      </c>
      <c r="H9015" s="1" t="s">
        <v>103</v>
      </c>
      <c r="I9015" s="1" t="s">
        <v>55</v>
      </c>
      <c r="J9015" s="1" t="s">
        <v>256</v>
      </c>
      <c r="K9015" s="1" t="s">
        <v>103</v>
      </c>
      <c r="L9015" s="1" t="s">
        <v>55</v>
      </c>
      <c r="M9015" s="1" t="s">
        <v>743</v>
      </c>
      <c r="N9015" s="1" t="s">
        <v>806</v>
      </c>
      <c r="O9015" s="1" t="s">
        <v>256</v>
      </c>
      <c r="P9015" s="1" t="s">
        <v>103</v>
      </c>
      <c r="Q9015" s="1" t="s">
        <v>55</v>
      </c>
      <c r="R9015" s="1" t="s">
        <v>56</v>
      </c>
      <c r="T9015" s="1" t="s">
        <v>8497</v>
      </c>
      <c r="U9015" s="1" t="s">
        <v>59</v>
      </c>
      <c r="V9015" s="1" t="s">
        <v>8498</v>
      </c>
      <c r="AG9015" s="1" t="s">
        <v>60</v>
      </c>
      <c r="AR9015" s="1" t="s">
        <v>60</v>
      </c>
      <c r="AT9015" s="1" t="s">
        <v>282</v>
      </c>
      <c r="AU9015" s="1" t="s">
        <v>282</v>
      </c>
      <c r="AV9015" s="1" t="s">
        <v>260</v>
      </c>
      <c r="AX9015" s="3" t="str">
        <f t="array" ref="AX9015">TEXTJOIN(", ", TRUE, IF(X9015:AS9015="Y", X$1:AS$1, IF(X9015:AS9015&lt;&gt;"", X$1:AS$1 &amp; ": " &amp; X9015:AS9015, "")))
</f>
        <v>Methadone, Any Opioid</v>
      </c>
    </row>
    <row r="9016">
      <c r="A9016" s="2">
        <v>44458.0</v>
      </c>
      <c r="B9016" s="1" t="s">
        <v>50</v>
      </c>
      <c r="C9016" s="1">
        <v>34.0</v>
      </c>
      <c r="D9016" s="1" t="s">
        <v>76</v>
      </c>
      <c r="E9016" s="1" t="s">
        <v>502</v>
      </c>
      <c r="G9016" s="1" t="s">
        <v>160</v>
      </c>
      <c r="H9016" s="1" t="s">
        <v>54</v>
      </c>
      <c r="I9016" s="1" t="s">
        <v>55</v>
      </c>
      <c r="J9016" s="1" t="s">
        <v>82</v>
      </c>
      <c r="K9016" s="1" t="s">
        <v>54</v>
      </c>
      <c r="L9016" s="1" t="s">
        <v>55</v>
      </c>
      <c r="M9016" s="1" t="s">
        <v>193</v>
      </c>
      <c r="N9016" s="1" t="s">
        <v>155</v>
      </c>
      <c r="O9016" s="1" t="s">
        <v>82</v>
      </c>
      <c r="P9016" s="1" t="s">
        <v>54</v>
      </c>
      <c r="Q9016" s="1" t="s">
        <v>55</v>
      </c>
      <c r="R9016" s="1" t="s">
        <v>173</v>
      </c>
      <c r="T9016" s="1" t="s">
        <v>8499</v>
      </c>
      <c r="U9016" s="1" t="s">
        <v>59</v>
      </c>
      <c r="AD9016" s="1" t="s">
        <v>60</v>
      </c>
      <c r="AF9016" s="1" t="s">
        <v>60</v>
      </c>
      <c r="AT9016" s="1" t="s">
        <v>163</v>
      </c>
      <c r="AU9016" s="1" t="s">
        <v>329</v>
      </c>
      <c r="AV9016" s="1" t="s">
        <v>85</v>
      </c>
      <c r="AX9016" s="3" t="str">
        <f t="array" ref="AX9016">TEXTJOIN(", ", TRUE, IF(X9016:AS9016="Y", X$1:AS$1, IF(X9016:AS9016&lt;&gt;"", X$1:AS$1 &amp; ": " &amp; X9016:AS9016, "")))
</f>
        <v>Ethanol, Benzodiazepine</v>
      </c>
    </row>
    <row r="9017">
      <c r="A9017" s="2">
        <v>44244.0</v>
      </c>
      <c r="B9017" s="1" t="s">
        <v>50</v>
      </c>
      <c r="C9017" s="1">
        <v>39.0</v>
      </c>
      <c r="D9017" s="1" t="s">
        <v>51</v>
      </c>
      <c r="E9017" s="1" t="s">
        <v>502</v>
      </c>
      <c r="G9017" s="1" t="s">
        <v>143</v>
      </c>
      <c r="H9017" s="1" t="s">
        <v>91</v>
      </c>
      <c r="I9017" s="1" t="s">
        <v>55</v>
      </c>
      <c r="J9017" s="1" t="s">
        <v>185</v>
      </c>
      <c r="K9017" s="1" t="s">
        <v>91</v>
      </c>
      <c r="L9017" s="1" t="s">
        <v>55</v>
      </c>
      <c r="M9017" s="1" t="s">
        <v>404</v>
      </c>
      <c r="N9017" s="1" t="s">
        <v>119</v>
      </c>
      <c r="O9017" s="1" t="s">
        <v>185</v>
      </c>
      <c r="P9017" s="1" t="s">
        <v>91</v>
      </c>
      <c r="Q9017" s="1" t="s">
        <v>55</v>
      </c>
      <c r="R9017" s="1" t="s">
        <v>173</v>
      </c>
      <c r="T9017" s="1" t="s">
        <v>99</v>
      </c>
      <c r="U9017" s="1" t="s">
        <v>59</v>
      </c>
      <c r="AO9017" s="1" t="s">
        <v>60</v>
      </c>
      <c r="AR9017" s="1" t="s">
        <v>60</v>
      </c>
      <c r="AT9017" s="1" t="s">
        <v>145</v>
      </c>
      <c r="AU9017" s="1" t="s">
        <v>188</v>
      </c>
      <c r="AV9017" s="1" t="s">
        <v>189</v>
      </c>
      <c r="AX9017" s="3" t="str">
        <f t="array" ref="AX9017">TEXTJOIN(", ", TRUE, IF(X9017:AS9017="Y", X$1:AS$1, IF(X9017:AS9017&lt;&gt;"", X$1:AS$1 &amp; ": " &amp; X9017:AS9017, "")))
</f>
        <v>Opiate NOS, Any Opioid</v>
      </c>
    </row>
    <row r="9018">
      <c r="A9018" s="2">
        <v>44533.0</v>
      </c>
      <c r="B9018" s="1" t="s">
        <v>50</v>
      </c>
      <c r="C9018" s="1">
        <v>60.0</v>
      </c>
      <c r="D9018" s="1" t="s">
        <v>51</v>
      </c>
      <c r="E9018" s="1" t="s">
        <v>502</v>
      </c>
      <c r="G9018" s="1" t="s">
        <v>455</v>
      </c>
      <c r="H9018" s="1" t="s">
        <v>103</v>
      </c>
      <c r="I9018" s="1" t="s">
        <v>55</v>
      </c>
      <c r="J9018" s="1" t="s">
        <v>455</v>
      </c>
      <c r="K9018" s="1" t="s">
        <v>103</v>
      </c>
      <c r="L9018" s="1" t="s">
        <v>55</v>
      </c>
      <c r="M9018" s="1" t="s">
        <v>743</v>
      </c>
      <c r="N9018" s="1" t="s">
        <v>136</v>
      </c>
      <c r="O9018" s="1" t="s">
        <v>455</v>
      </c>
      <c r="P9018" s="1" t="s">
        <v>103</v>
      </c>
      <c r="Q9018" s="1" t="s">
        <v>55</v>
      </c>
      <c r="R9018" s="1" t="s">
        <v>56</v>
      </c>
      <c r="T9018" s="1" t="s">
        <v>83</v>
      </c>
      <c r="U9018" s="1" t="s">
        <v>59</v>
      </c>
      <c r="Z9018" s="1" t="s">
        <v>60</v>
      </c>
      <c r="AR9018" s="1" t="s">
        <v>60</v>
      </c>
      <c r="AT9018" s="1" t="s">
        <v>457</v>
      </c>
      <c r="AU9018" s="1" t="s">
        <v>457</v>
      </c>
      <c r="AV9018" s="1" t="s">
        <v>458</v>
      </c>
      <c r="AX9018" s="3" t="str">
        <f t="array" ref="AX9018">TEXTJOIN(", ", TRUE, IF(X9018:AS9018="Y", X$1:AS$1, IF(X9018:AS9018&lt;&gt;"", X$1:AS$1 &amp; ": " &amp; X9018:AS9018, "")))
</f>
        <v>Fentanyl, Any Opioid</v>
      </c>
    </row>
    <row r="9019">
      <c r="A9019" s="2">
        <v>44534.0</v>
      </c>
      <c r="B9019" s="1" t="s">
        <v>50</v>
      </c>
      <c r="C9019" s="1">
        <v>58.0</v>
      </c>
      <c r="D9019" s="1" t="s">
        <v>51</v>
      </c>
      <c r="E9019" s="1" t="s">
        <v>502</v>
      </c>
      <c r="F9019" s="1" t="s">
        <v>2752</v>
      </c>
      <c r="G9019" s="1" t="s">
        <v>103</v>
      </c>
      <c r="H9019" s="1" t="s">
        <v>103</v>
      </c>
      <c r="I9019" s="1" t="s">
        <v>55</v>
      </c>
      <c r="J9019" s="1" t="s">
        <v>185</v>
      </c>
      <c r="K9019" s="1" t="s">
        <v>91</v>
      </c>
      <c r="L9019" s="1" t="s">
        <v>55</v>
      </c>
      <c r="M9019" s="1" t="s">
        <v>743</v>
      </c>
      <c r="N9019" s="1" t="s">
        <v>136</v>
      </c>
      <c r="O9019" s="1" t="s">
        <v>103</v>
      </c>
      <c r="P9019" s="1" t="s">
        <v>103</v>
      </c>
      <c r="Q9019" s="1" t="s">
        <v>55</v>
      </c>
      <c r="R9019" s="1" t="s">
        <v>180</v>
      </c>
      <c r="T9019" s="1" t="s">
        <v>8500</v>
      </c>
      <c r="U9019" s="1" t="s">
        <v>59</v>
      </c>
      <c r="Y9019" s="1" t="s">
        <v>60</v>
      </c>
      <c r="Z9019" s="1" t="s">
        <v>60</v>
      </c>
      <c r="AI9019" s="1" t="s">
        <v>60</v>
      </c>
      <c r="AR9019" s="1" t="s">
        <v>60</v>
      </c>
      <c r="AT9019" s="1" t="s">
        <v>167</v>
      </c>
      <c r="AU9019" s="1" t="s">
        <v>188</v>
      </c>
      <c r="AV9019" s="1" t="s">
        <v>168</v>
      </c>
      <c r="AX9019" s="3" t="str">
        <f t="array" ref="AX9019">TEXTJOIN(", ", TRUE, IF(X9019:AS9019="Y", X$1:AS$1, IF(X9019:AS9019&lt;&gt;"", X$1:AS$1 &amp; ": " &amp; X9019:AS9019, "")))
</f>
        <v>Cocaine, Fentanyl, Amphet, Any Opioid</v>
      </c>
    </row>
    <row r="9020">
      <c r="A9020" s="2">
        <v>44232.0</v>
      </c>
      <c r="B9020" s="1" t="s">
        <v>50</v>
      </c>
      <c r="C9020" s="1">
        <v>21.0</v>
      </c>
      <c r="D9020" s="1" t="s">
        <v>51</v>
      </c>
      <c r="E9020" s="1" t="s">
        <v>63</v>
      </c>
      <c r="G9020" s="1" t="s">
        <v>81</v>
      </c>
      <c r="H9020" s="1" t="s">
        <v>54</v>
      </c>
      <c r="I9020" s="1" t="s">
        <v>55</v>
      </c>
      <c r="J9020" s="1" t="s">
        <v>81</v>
      </c>
      <c r="M9020" s="1" t="s">
        <v>56</v>
      </c>
      <c r="N9020" s="1" t="s">
        <v>178</v>
      </c>
      <c r="O9020" s="1" t="s">
        <v>81</v>
      </c>
      <c r="P9020" s="1" t="s">
        <v>54</v>
      </c>
      <c r="Q9020" s="1" t="s">
        <v>55</v>
      </c>
      <c r="R9020" s="1" t="s">
        <v>56</v>
      </c>
      <c r="T9020" s="1" t="s">
        <v>8501</v>
      </c>
      <c r="U9020" s="1" t="s">
        <v>59</v>
      </c>
      <c r="AT9020" s="1" t="s">
        <v>84</v>
      </c>
      <c r="AU9020" s="1" t="s">
        <v>84</v>
      </c>
      <c r="AV9020" s="1" t="s">
        <v>598</v>
      </c>
      <c r="AX9020" s="3" t="str">
        <f t="array" ref="AX9020">TEXTJOIN(", ", TRUE, IF(X9020:AS9020="Y", X$1:AS$1, IF(X9020:AS9020&lt;&gt;"", X$1:AS$1 &amp; ": " &amp; X9020:AS9020, "")))
</f>
        <v/>
      </c>
    </row>
    <row r="9021">
      <c r="A9021" s="2">
        <v>44408.0</v>
      </c>
      <c r="B9021" s="1" t="s">
        <v>50</v>
      </c>
      <c r="C9021" s="1">
        <v>48.0</v>
      </c>
      <c r="D9021" s="1" t="s">
        <v>76</v>
      </c>
      <c r="E9021" s="1" t="s">
        <v>63</v>
      </c>
      <c r="G9021" s="1" t="s">
        <v>368</v>
      </c>
      <c r="H9021" s="1" t="s">
        <v>91</v>
      </c>
      <c r="I9021" s="1" t="s">
        <v>55</v>
      </c>
      <c r="J9021" s="1" t="s">
        <v>368</v>
      </c>
      <c r="K9021" s="1" t="s">
        <v>91</v>
      </c>
      <c r="L9021" s="1" t="s">
        <v>55</v>
      </c>
      <c r="M9021" s="1" t="s">
        <v>649</v>
      </c>
      <c r="N9021" s="1" t="s">
        <v>5335</v>
      </c>
      <c r="O9021" s="1" t="s">
        <v>368</v>
      </c>
      <c r="P9021" s="1" t="s">
        <v>91</v>
      </c>
      <c r="Q9021" s="1" t="s">
        <v>55</v>
      </c>
      <c r="R9021" s="1" t="s">
        <v>56</v>
      </c>
      <c r="T9021" s="1" t="s">
        <v>8502</v>
      </c>
      <c r="U9021" s="1" t="s">
        <v>59</v>
      </c>
      <c r="V9021" s="1" t="s">
        <v>8503</v>
      </c>
      <c r="AD9021" s="1" t="s">
        <v>60</v>
      </c>
      <c r="AE9021" s="1" t="s">
        <v>60</v>
      </c>
      <c r="AR9021" s="1" t="s">
        <v>60</v>
      </c>
      <c r="AT9021" s="1" t="s">
        <v>369</v>
      </c>
      <c r="AU9021" s="1" t="s">
        <v>369</v>
      </c>
      <c r="AV9021" s="1" t="s">
        <v>909</v>
      </c>
      <c r="AX9021" s="3" t="str">
        <f t="array" ref="AX9021">TEXTJOIN(", ", TRUE, IF(X9021:AS9021="Y", X$1:AS$1, IF(X9021:AS9021&lt;&gt;"", X$1:AS$1 &amp; ": " &amp; X9021:AS9021, "")))
</f>
        <v>Ethanol, Hydrocodone, Any Opioid</v>
      </c>
    </row>
    <row r="9022">
      <c r="A9022" s="2">
        <v>44537.0</v>
      </c>
      <c r="B9022" s="1" t="s">
        <v>50</v>
      </c>
      <c r="C9022" s="1">
        <v>49.0</v>
      </c>
      <c r="D9022" s="1" t="s">
        <v>76</v>
      </c>
      <c r="E9022" s="1" t="s">
        <v>63</v>
      </c>
      <c r="F9022" s="1" t="s">
        <v>2752</v>
      </c>
      <c r="G9022" s="1" t="s">
        <v>185</v>
      </c>
      <c r="H9022" s="1" t="s">
        <v>91</v>
      </c>
      <c r="I9022" s="1" t="s">
        <v>55</v>
      </c>
      <c r="J9022" s="1" t="s">
        <v>185</v>
      </c>
      <c r="K9022" s="1" t="s">
        <v>91</v>
      </c>
      <c r="L9022" s="1" t="s">
        <v>55</v>
      </c>
      <c r="M9022" s="1" t="s">
        <v>743</v>
      </c>
      <c r="N9022" s="1" t="s">
        <v>155</v>
      </c>
      <c r="O9022" s="1" t="s">
        <v>185</v>
      </c>
      <c r="P9022" s="1" t="s">
        <v>91</v>
      </c>
      <c r="Q9022" s="1" t="s">
        <v>55</v>
      </c>
      <c r="R9022" s="1" t="s">
        <v>173</v>
      </c>
      <c r="T9022" s="1" t="s">
        <v>8504</v>
      </c>
      <c r="U9022" s="1" t="s">
        <v>59</v>
      </c>
      <c r="V9022" s="1" t="s">
        <v>258</v>
      </c>
      <c r="Y9022" s="1" t="s">
        <v>60</v>
      </c>
      <c r="Z9022" s="1" t="s">
        <v>60</v>
      </c>
      <c r="AM9022" s="1" t="s">
        <v>60</v>
      </c>
      <c r="AR9022" s="1" t="s">
        <v>60</v>
      </c>
      <c r="AT9022" s="1" t="s">
        <v>188</v>
      </c>
      <c r="AU9022" s="1" t="s">
        <v>188</v>
      </c>
      <c r="AV9022" s="1" t="s">
        <v>189</v>
      </c>
      <c r="AX9022" s="3" t="str">
        <f t="array" ref="AX9022">TEXTJOIN(", ", TRUE, IF(X9022:AS9022="Y", X$1:AS$1, IF(X9022:AS9022&lt;&gt;"", X$1:AS$1 &amp; ": " &amp; X9022:AS9022, "")))
</f>
        <v>Cocaine, Fentanyl, Xylazine, Any Opioid</v>
      </c>
    </row>
    <row r="9023">
      <c r="A9023" s="2">
        <v>44243.0</v>
      </c>
      <c r="B9023" s="1" t="s">
        <v>50</v>
      </c>
      <c r="C9023" s="1">
        <v>58.0</v>
      </c>
      <c r="D9023" s="1" t="s">
        <v>76</v>
      </c>
      <c r="E9023" s="1" t="s">
        <v>63</v>
      </c>
      <c r="G9023" s="1" t="s">
        <v>8124</v>
      </c>
      <c r="H9023" s="1" t="s">
        <v>125</v>
      </c>
      <c r="I9023" s="1" t="s">
        <v>55</v>
      </c>
      <c r="J9023" s="1" t="s">
        <v>8124</v>
      </c>
      <c r="K9023" s="1" t="s">
        <v>125</v>
      </c>
      <c r="L9023" s="1" t="s">
        <v>55</v>
      </c>
      <c r="M9023" s="1" t="s">
        <v>56</v>
      </c>
      <c r="N9023" s="1" t="s">
        <v>3980</v>
      </c>
      <c r="O9023" s="1" t="s">
        <v>8124</v>
      </c>
      <c r="P9023" s="1" t="s">
        <v>125</v>
      </c>
      <c r="Q9023" s="1" t="s">
        <v>55</v>
      </c>
      <c r="R9023" s="1" t="s">
        <v>56</v>
      </c>
      <c r="T9023" s="1" t="s">
        <v>8505</v>
      </c>
      <c r="U9023" s="1" t="s">
        <v>59</v>
      </c>
      <c r="AB9023" s="1" t="s">
        <v>60</v>
      </c>
      <c r="AC9023" s="1" t="s">
        <v>60</v>
      </c>
      <c r="AG9023" s="1" t="s">
        <v>60</v>
      </c>
      <c r="AR9023" s="1" t="s">
        <v>60</v>
      </c>
      <c r="AT9023" s="1" t="s">
        <v>8126</v>
      </c>
      <c r="AU9023" s="1" t="s">
        <v>8126</v>
      </c>
      <c r="AV9023" s="1" t="s">
        <v>8127</v>
      </c>
      <c r="AX9023" s="3" t="str">
        <f t="array" ref="AX9023">TEXTJOIN(", ", TRUE, IF(X9023:AS9023="Y", X$1:AS$1, IF(X9023:AS9023&lt;&gt;"", X$1:AS$1 &amp; ": " &amp; X9023:AS9023, "")))
</f>
        <v>Oxycodone, Oxymorphone, Methadone, Any Opioid</v>
      </c>
    </row>
    <row r="9024">
      <c r="A9024" s="2">
        <v>44432.0</v>
      </c>
      <c r="B9024" s="1" t="s">
        <v>50</v>
      </c>
      <c r="C9024" s="1">
        <v>24.0</v>
      </c>
      <c r="D9024" s="1" t="s">
        <v>51</v>
      </c>
      <c r="E9024" s="1" t="s">
        <v>63</v>
      </c>
      <c r="G9024" s="1" t="s">
        <v>850</v>
      </c>
      <c r="H9024" s="1" t="s">
        <v>121</v>
      </c>
      <c r="I9024" s="1" t="s">
        <v>55</v>
      </c>
      <c r="J9024" s="1" t="s">
        <v>850</v>
      </c>
      <c r="K9024" s="1" t="s">
        <v>121</v>
      </c>
      <c r="L9024" s="1" t="s">
        <v>55</v>
      </c>
      <c r="M9024" s="1" t="s">
        <v>56</v>
      </c>
      <c r="N9024" s="1" t="s">
        <v>93</v>
      </c>
      <c r="O9024" s="1" t="s">
        <v>91</v>
      </c>
      <c r="P9024" s="1" t="s">
        <v>91</v>
      </c>
      <c r="Q9024" s="1" t="s">
        <v>55</v>
      </c>
      <c r="R9024" s="1" t="s">
        <v>173</v>
      </c>
      <c r="T9024" s="1" t="s">
        <v>8506</v>
      </c>
      <c r="U9024" s="1" t="s">
        <v>59</v>
      </c>
      <c r="Y9024" s="1" t="s">
        <v>60</v>
      </c>
      <c r="AF9024" s="1" t="s">
        <v>60</v>
      </c>
      <c r="AT9024" s="1" t="s">
        <v>853</v>
      </c>
      <c r="AU9024" s="1" t="s">
        <v>853</v>
      </c>
      <c r="AV9024" s="1" t="s">
        <v>111</v>
      </c>
      <c r="AX9024" s="3" t="str">
        <f t="array" ref="AX9024">TEXTJOIN(", ", TRUE, IF(X9024:AS9024="Y", X$1:AS$1, IF(X9024:AS9024&lt;&gt;"", X$1:AS$1 &amp; ": " &amp; X9024:AS9024, "")))
</f>
        <v>Cocaine, Benzodiazepine</v>
      </c>
    </row>
    <row r="9025">
      <c r="A9025" s="4">
        <v>44542.0</v>
      </c>
      <c r="B9025" s="1" t="s">
        <v>50</v>
      </c>
      <c r="C9025" s="1">
        <v>60.0</v>
      </c>
      <c r="D9025" s="1" t="s">
        <v>51</v>
      </c>
      <c r="E9025" s="1" t="s">
        <v>63</v>
      </c>
      <c r="G9025" s="1" t="s">
        <v>211</v>
      </c>
      <c r="H9025" s="1" t="s">
        <v>91</v>
      </c>
      <c r="I9025" s="1" t="s">
        <v>55</v>
      </c>
      <c r="J9025" s="1" t="s">
        <v>211</v>
      </c>
      <c r="K9025" s="1" t="s">
        <v>91</v>
      </c>
      <c r="L9025" s="1" t="s">
        <v>55</v>
      </c>
      <c r="M9025" s="1" t="s">
        <v>743</v>
      </c>
      <c r="N9025" s="1" t="s">
        <v>136</v>
      </c>
      <c r="O9025" s="1" t="s">
        <v>211</v>
      </c>
      <c r="P9025" s="1" t="s">
        <v>91</v>
      </c>
      <c r="Q9025" s="1" t="s">
        <v>55</v>
      </c>
      <c r="R9025" s="1" t="s">
        <v>8353</v>
      </c>
      <c r="T9025" s="1" t="s">
        <v>1524</v>
      </c>
      <c r="U9025" s="1" t="s">
        <v>59</v>
      </c>
      <c r="Y9025" s="1" t="s">
        <v>60</v>
      </c>
      <c r="Z9025" s="1" t="s">
        <v>60</v>
      </c>
      <c r="AR9025" s="1" t="s">
        <v>60</v>
      </c>
      <c r="AT9025" s="1" t="s">
        <v>214</v>
      </c>
      <c r="AU9025" s="1" t="s">
        <v>214</v>
      </c>
      <c r="AV9025" s="1" t="s">
        <v>215</v>
      </c>
      <c r="AX9025" s="3" t="str">
        <f t="array" ref="AX9025">TEXTJOIN(", ", TRUE, IF(X9025:AS9025="Y", X$1:AS$1, IF(X9025:AS9025&lt;&gt;"", X$1:AS$1 &amp; ": " &amp; X9025:AS9025, "")))
</f>
        <v>Cocaine, Fentanyl, Any Opioid</v>
      </c>
    </row>
    <row r="9026">
      <c r="A9026" s="2">
        <v>44276.0</v>
      </c>
      <c r="B9026" s="1" t="s">
        <v>50</v>
      </c>
      <c r="C9026" s="1">
        <v>60.0</v>
      </c>
      <c r="D9026" s="1" t="s">
        <v>51</v>
      </c>
      <c r="E9026" s="1" t="s">
        <v>502</v>
      </c>
      <c r="G9026" s="1" t="s">
        <v>216</v>
      </c>
      <c r="H9026" s="1" t="s">
        <v>103</v>
      </c>
      <c r="I9026" s="1" t="s">
        <v>55</v>
      </c>
      <c r="J9026" s="1" t="s">
        <v>216</v>
      </c>
      <c r="K9026" s="1" t="s">
        <v>103</v>
      </c>
      <c r="L9026" s="1" t="s">
        <v>55</v>
      </c>
      <c r="M9026" s="1" t="s">
        <v>56</v>
      </c>
      <c r="N9026" s="1" t="s">
        <v>1350</v>
      </c>
      <c r="O9026" s="1" t="s">
        <v>277</v>
      </c>
      <c r="P9026" s="1" t="s">
        <v>103</v>
      </c>
      <c r="Q9026" s="1" t="s">
        <v>55</v>
      </c>
      <c r="R9026" s="1" t="s">
        <v>180</v>
      </c>
      <c r="T9026" s="1" t="s">
        <v>197</v>
      </c>
      <c r="U9026" s="1" t="s">
        <v>59</v>
      </c>
      <c r="V9026" s="1" t="s">
        <v>8507</v>
      </c>
      <c r="Y9026" s="1" t="s">
        <v>60</v>
      </c>
      <c r="AT9026" s="1" t="s">
        <v>218</v>
      </c>
      <c r="AU9026" s="1" t="s">
        <v>218</v>
      </c>
      <c r="AV9026" s="1" t="s">
        <v>279</v>
      </c>
      <c r="AX9026" s="3" t="str">
        <f t="array" ref="AX9026">TEXTJOIN(", ", TRUE, IF(X9026:AS9026="Y", X$1:AS$1, IF(X9026:AS9026&lt;&gt;"", X$1:AS$1 &amp; ": " &amp; X9026:AS9026, "")))
</f>
        <v>Cocaine</v>
      </c>
    </row>
    <row r="9027">
      <c r="A9027" s="2">
        <v>44461.0</v>
      </c>
      <c r="B9027" s="1" t="s">
        <v>50</v>
      </c>
      <c r="C9027" s="1">
        <v>45.0</v>
      </c>
      <c r="D9027" s="1" t="s">
        <v>76</v>
      </c>
      <c r="E9027" s="1" t="s">
        <v>63</v>
      </c>
      <c r="G9027" s="1" t="s">
        <v>3306</v>
      </c>
      <c r="H9027" s="1" t="s">
        <v>263</v>
      </c>
      <c r="I9027" s="1" t="s">
        <v>55</v>
      </c>
      <c r="J9027" s="1" t="s">
        <v>3306</v>
      </c>
      <c r="K9027" s="1" t="s">
        <v>263</v>
      </c>
      <c r="L9027" s="1" t="s">
        <v>55</v>
      </c>
      <c r="M9027" s="1" t="s">
        <v>56</v>
      </c>
      <c r="N9027" s="1" t="s">
        <v>2411</v>
      </c>
      <c r="O9027" s="1" t="s">
        <v>3306</v>
      </c>
      <c r="P9027" s="1" t="s">
        <v>263</v>
      </c>
      <c r="Q9027" s="1" t="s">
        <v>55</v>
      </c>
      <c r="R9027" s="1" t="s">
        <v>56</v>
      </c>
      <c r="T9027" s="1" t="s">
        <v>464</v>
      </c>
      <c r="U9027" s="1" t="s">
        <v>59</v>
      </c>
      <c r="V9027" s="1" t="s">
        <v>8508</v>
      </c>
      <c r="AN9027" s="1" t="s">
        <v>60</v>
      </c>
      <c r="AO9027" s="1" t="s">
        <v>60</v>
      </c>
      <c r="AR9027" s="1" t="s">
        <v>60</v>
      </c>
      <c r="AT9027" s="1" t="s">
        <v>3307</v>
      </c>
      <c r="AU9027" s="1" t="s">
        <v>3307</v>
      </c>
      <c r="AV9027" s="1" t="s">
        <v>4419</v>
      </c>
      <c r="AX9027" s="3" t="str">
        <f t="array" ref="AX9027">TEXTJOIN(", ", TRUE, IF(X9027:AS9027="Y", X$1:AS$1, IF(X9027:AS9027&lt;&gt;"", X$1:AS$1 &amp; ": " &amp; X9027:AS9027, "")))
</f>
        <v>Gabapentin, Opiate NOS, Any Opioid</v>
      </c>
    </row>
    <row r="9028">
      <c r="A9028" s="4">
        <v>44528.0</v>
      </c>
      <c r="B9028" s="1" t="s">
        <v>50</v>
      </c>
      <c r="C9028" s="1">
        <v>37.0</v>
      </c>
      <c r="D9028" s="1" t="s">
        <v>76</v>
      </c>
      <c r="E9028" s="1" t="s">
        <v>63</v>
      </c>
      <c r="G9028" s="1" t="s">
        <v>160</v>
      </c>
      <c r="H9028" s="1" t="s">
        <v>54</v>
      </c>
      <c r="I9028" s="1" t="s">
        <v>55</v>
      </c>
      <c r="J9028" s="1" t="s">
        <v>1824</v>
      </c>
      <c r="N9028" s="1" t="s">
        <v>2599</v>
      </c>
      <c r="O9028" s="1" t="s">
        <v>82</v>
      </c>
      <c r="P9028" s="1" t="s">
        <v>54</v>
      </c>
      <c r="Q9028" s="1" t="s">
        <v>55</v>
      </c>
      <c r="R9028" s="1" t="s">
        <v>44</v>
      </c>
      <c r="S9028" s="1" t="s">
        <v>2039</v>
      </c>
      <c r="T9028" s="1" t="s">
        <v>8509</v>
      </c>
      <c r="U9028" s="1" t="s">
        <v>59</v>
      </c>
      <c r="Y9028" s="1" t="s">
        <v>60</v>
      </c>
      <c r="Z9028" s="1" t="s">
        <v>60</v>
      </c>
      <c r="AF9028" s="1" t="s">
        <v>60</v>
      </c>
      <c r="AR9028" s="1" t="s">
        <v>60</v>
      </c>
      <c r="AT9028" s="1" t="s">
        <v>163</v>
      </c>
      <c r="AU9028" s="1" t="s">
        <v>1826</v>
      </c>
      <c r="AV9028" s="1" t="s">
        <v>85</v>
      </c>
      <c r="AX9028" s="3" t="str">
        <f t="array" ref="AX9028">TEXTJOIN(", ", TRUE, IF(X9028:AS9028="Y", X$1:AS$1, IF(X9028:AS9028&lt;&gt;"", X$1:AS$1 &amp; ": " &amp; X9028:AS9028, "")))
</f>
        <v>Cocaine, Fentanyl, Benzodiazepine, Any Opioid</v>
      </c>
    </row>
    <row r="9029">
      <c r="A9029" s="2">
        <v>44232.0</v>
      </c>
      <c r="B9029" s="1" t="s">
        <v>50</v>
      </c>
      <c r="C9029" s="1">
        <v>39.0</v>
      </c>
      <c r="D9029" s="1" t="s">
        <v>51</v>
      </c>
      <c r="E9029" s="1" t="s">
        <v>63</v>
      </c>
      <c r="G9029" s="1" t="s">
        <v>364</v>
      </c>
      <c r="H9029" s="1" t="s">
        <v>263</v>
      </c>
      <c r="I9029" s="1" t="s">
        <v>55</v>
      </c>
      <c r="J9029" s="1" t="s">
        <v>364</v>
      </c>
      <c r="K9029" s="1" t="s">
        <v>263</v>
      </c>
      <c r="L9029" s="1" t="s">
        <v>55</v>
      </c>
      <c r="M9029" s="1" t="s">
        <v>56</v>
      </c>
      <c r="N9029" s="1" t="s">
        <v>8510</v>
      </c>
      <c r="O9029" s="1" t="s">
        <v>364</v>
      </c>
      <c r="P9029" s="1" t="s">
        <v>263</v>
      </c>
      <c r="Q9029" s="1" t="s">
        <v>55</v>
      </c>
      <c r="R9029" s="1" t="s">
        <v>56</v>
      </c>
      <c r="T9029" s="1" t="s">
        <v>8511</v>
      </c>
      <c r="U9029" s="1" t="s">
        <v>59</v>
      </c>
      <c r="V9029" s="1" t="s">
        <v>303</v>
      </c>
      <c r="AT9029" s="1" t="s">
        <v>365</v>
      </c>
      <c r="AU9029" s="1" t="s">
        <v>365</v>
      </c>
      <c r="AV9029" s="1" t="s">
        <v>366</v>
      </c>
      <c r="AX9029" s="3" t="str">
        <f t="array" ref="AX9029">TEXTJOIN(", ", TRUE, IF(X9029:AS9029="Y", X$1:AS$1, IF(X9029:AS9029&lt;&gt;"", X$1:AS$1 &amp; ": " &amp; X9029:AS9029, "")))
</f>
        <v/>
      </c>
    </row>
    <row r="9030">
      <c r="A9030" s="2">
        <v>44266.0</v>
      </c>
      <c r="B9030" s="1" t="s">
        <v>50</v>
      </c>
      <c r="C9030" s="1">
        <v>52.0</v>
      </c>
      <c r="D9030" s="1" t="s">
        <v>76</v>
      </c>
      <c r="E9030" s="1" t="s">
        <v>63</v>
      </c>
      <c r="G9030" s="1" t="s">
        <v>160</v>
      </c>
      <c r="H9030" s="1" t="s">
        <v>54</v>
      </c>
      <c r="I9030" s="1" t="s">
        <v>55</v>
      </c>
      <c r="J9030" s="1" t="s">
        <v>160</v>
      </c>
      <c r="K9030" s="1" t="s">
        <v>54</v>
      </c>
      <c r="L9030" s="1" t="s">
        <v>55</v>
      </c>
      <c r="M9030" s="1" t="s">
        <v>56</v>
      </c>
      <c r="N9030" s="1" t="s">
        <v>136</v>
      </c>
      <c r="O9030" s="1" t="s">
        <v>731</v>
      </c>
      <c r="P9030" s="1" t="s">
        <v>103</v>
      </c>
      <c r="Q9030" s="1" t="s">
        <v>55</v>
      </c>
      <c r="R9030" s="1" t="s">
        <v>5866</v>
      </c>
      <c r="T9030" s="1" t="s">
        <v>8512</v>
      </c>
      <c r="U9030" s="1" t="s">
        <v>59</v>
      </c>
      <c r="V9030" s="1" t="s">
        <v>8513</v>
      </c>
      <c r="AB9030" s="1" t="s">
        <v>60</v>
      </c>
      <c r="AR9030" s="1" t="s">
        <v>60</v>
      </c>
      <c r="AT9030" s="1" t="s">
        <v>163</v>
      </c>
      <c r="AU9030" s="1" t="s">
        <v>163</v>
      </c>
      <c r="AV9030" s="1" t="s">
        <v>736</v>
      </c>
      <c r="AX9030" s="3" t="str">
        <f t="array" ref="AX9030">TEXTJOIN(", ", TRUE, IF(X9030:AS9030="Y", X$1:AS$1, IF(X9030:AS9030&lt;&gt;"", X$1:AS$1 &amp; ": " &amp; X9030:AS9030, "")))
</f>
        <v>Oxycodone, Any Opioid</v>
      </c>
    </row>
    <row r="9031">
      <c r="A9031" s="2">
        <v>44288.0</v>
      </c>
      <c r="B9031" s="1" t="s">
        <v>50</v>
      </c>
      <c r="C9031" s="1">
        <v>49.0</v>
      </c>
      <c r="D9031" s="1" t="s">
        <v>76</v>
      </c>
      <c r="E9031" s="1" t="s">
        <v>63</v>
      </c>
      <c r="G9031" s="1" t="s">
        <v>103</v>
      </c>
      <c r="H9031" s="1" t="s">
        <v>103</v>
      </c>
      <c r="I9031" s="1" t="s">
        <v>55</v>
      </c>
      <c r="J9031" s="1" t="s">
        <v>103</v>
      </c>
      <c r="K9031" s="1" t="s">
        <v>103</v>
      </c>
      <c r="L9031" s="1" t="s">
        <v>55</v>
      </c>
      <c r="M9031" s="1" t="s">
        <v>56</v>
      </c>
      <c r="N9031" s="1" t="s">
        <v>2717</v>
      </c>
      <c r="O9031" s="1" t="s">
        <v>103</v>
      </c>
      <c r="P9031" s="1" t="s">
        <v>103</v>
      </c>
      <c r="Q9031" s="1" t="s">
        <v>55</v>
      </c>
      <c r="R9031" s="1" t="s">
        <v>56</v>
      </c>
      <c r="T9031" s="1" t="s">
        <v>8514</v>
      </c>
      <c r="U9031" s="1" t="s">
        <v>59</v>
      </c>
      <c r="AG9031" s="1" t="s">
        <v>60</v>
      </c>
      <c r="AN9031" s="1" t="s">
        <v>60</v>
      </c>
      <c r="AR9031" s="1" t="s">
        <v>60</v>
      </c>
      <c r="AT9031" s="1" t="s">
        <v>167</v>
      </c>
      <c r="AU9031" s="1" t="s">
        <v>167</v>
      </c>
      <c r="AV9031" s="1" t="s">
        <v>168</v>
      </c>
      <c r="AX9031" s="3" t="str">
        <f t="array" ref="AX9031">TEXTJOIN(", ", TRUE, IF(X9031:AS9031="Y", X$1:AS$1, IF(X9031:AS9031&lt;&gt;"", X$1:AS$1 &amp; ": " &amp; X9031:AS9031, "")))
</f>
        <v>Methadone, Gabapentin, Any Opioid</v>
      </c>
    </row>
    <row r="9032">
      <c r="A9032" s="4">
        <v>44530.0</v>
      </c>
      <c r="B9032" s="1" t="s">
        <v>50</v>
      </c>
      <c r="C9032" s="1">
        <v>35.0</v>
      </c>
      <c r="D9032" s="1" t="s">
        <v>76</v>
      </c>
      <c r="E9032" s="1" t="s">
        <v>63</v>
      </c>
      <c r="G9032" s="1" t="s">
        <v>226</v>
      </c>
      <c r="H9032" s="1" t="s">
        <v>103</v>
      </c>
      <c r="I9032" s="1" t="s">
        <v>55</v>
      </c>
      <c r="J9032" s="1" t="s">
        <v>103</v>
      </c>
      <c r="K9032" s="1" t="s">
        <v>226</v>
      </c>
      <c r="L9032" s="1" t="s">
        <v>55</v>
      </c>
      <c r="M9032" s="1" t="s">
        <v>743</v>
      </c>
      <c r="N9032" s="1" t="s">
        <v>93</v>
      </c>
      <c r="O9032" s="1" t="s">
        <v>226</v>
      </c>
      <c r="P9032" s="1" t="s">
        <v>103</v>
      </c>
      <c r="Q9032" s="1" t="s">
        <v>55</v>
      </c>
      <c r="R9032" s="1" t="s">
        <v>56</v>
      </c>
      <c r="T9032" s="1" t="s">
        <v>8515</v>
      </c>
      <c r="U9032" s="1" t="s">
        <v>59</v>
      </c>
      <c r="X9032" s="1" t="s">
        <v>60</v>
      </c>
      <c r="Z9032" s="1" t="s">
        <v>60</v>
      </c>
      <c r="AF9032" s="1" t="s">
        <v>60</v>
      </c>
      <c r="AP9032" s="1" t="s">
        <v>60</v>
      </c>
      <c r="AR9032" s="1" t="s">
        <v>60</v>
      </c>
      <c r="AT9032" s="1" t="s">
        <v>228</v>
      </c>
      <c r="AU9032" s="1" t="s">
        <v>167</v>
      </c>
      <c r="AV9032" s="1" t="s">
        <v>229</v>
      </c>
      <c r="AX9032" s="3" t="str">
        <f t="array" ref="AX9032">TEXTJOIN(", ", TRUE, IF(X9032:AS9032="Y", X$1:AS$1, IF(X9032:AS9032&lt;&gt;"", X$1:AS$1 &amp; ": " &amp; X9032:AS9032, "")))
</f>
        <v>Heroin, Fentanyl, Benzodiazepine, Heroin/Morph/Codeine, Any Opioid</v>
      </c>
    </row>
    <row r="9033">
      <c r="A9033" s="2">
        <v>44537.0</v>
      </c>
      <c r="B9033" s="1" t="s">
        <v>50</v>
      </c>
      <c r="C9033" s="1">
        <v>31.0</v>
      </c>
      <c r="D9033" s="1" t="s">
        <v>51</v>
      </c>
      <c r="E9033" s="1" t="s">
        <v>63</v>
      </c>
      <c r="F9033" s="1" t="s">
        <v>118</v>
      </c>
      <c r="G9033" s="1" t="s">
        <v>143</v>
      </c>
      <c r="H9033" s="1" t="s">
        <v>91</v>
      </c>
      <c r="I9033" s="1" t="s">
        <v>55</v>
      </c>
      <c r="J9033" s="1" t="s">
        <v>143</v>
      </c>
      <c r="K9033" s="1" t="s">
        <v>91</v>
      </c>
      <c r="L9033" s="1" t="s">
        <v>55</v>
      </c>
      <c r="M9033" s="1" t="s">
        <v>649</v>
      </c>
      <c r="N9033" s="1" t="s">
        <v>136</v>
      </c>
      <c r="O9033" s="1" t="s">
        <v>143</v>
      </c>
      <c r="P9033" s="1" t="s">
        <v>91</v>
      </c>
      <c r="Q9033" s="1" t="s">
        <v>55</v>
      </c>
      <c r="R9033" s="1" t="s">
        <v>1726</v>
      </c>
      <c r="S9033" s="1" t="s">
        <v>1262</v>
      </c>
      <c r="T9033" s="1" t="s">
        <v>5836</v>
      </c>
      <c r="U9033" s="1" t="s">
        <v>59</v>
      </c>
      <c r="V9033" s="1" t="s">
        <v>258</v>
      </c>
      <c r="Y9033" s="1" t="s">
        <v>60</v>
      </c>
      <c r="Z9033" s="1" t="s">
        <v>60</v>
      </c>
      <c r="AB9033" s="1" t="s">
        <v>60</v>
      </c>
      <c r="AR9033" s="1" t="s">
        <v>60</v>
      </c>
      <c r="AT9033" s="1" t="s">
        <v>145</v>
      </c>
      <c r="AU9033" s="1" t="s">
        <v>145</v>
      </c>
      <c r="AV9033" s="1" t="s">
        <v>146</v>
      </c>
      <c r="AX9033" s="3" t="str">
        <f t="array" ref="AX9033">TEXTJOIN(", ", TRUE, IF(X9033:AS9033="Y", X$1:AS$1, IF(X9033:AS9033&lt;&gt;"", X$1:AS$1 &amp; ": " &amp; X9033:AS9033, "")))
</f>
        <v>Cocaine, Fentanyl, Oxycodone, Any Opioid</v>
      </c>
    </row>
    <row r="9034">
      <c r="A9034" s="2">
        <v>44448.0</v>
      </c>
      <c r="B9034" s="1" t="s">
        <v>50</v>
      </c>
      <c r="C9034" s="1">
        <v>40.0</v>
      </c>
      <c r="D9034" s="1" t="s">
        <v>76</v>
      </c>
      <c r="E9034" s="1" t="s">
        <v>63</v>
      </c>
      <c r="G9034" s="1" t="s">
        <v>120</v>
      </c>
      <c r="H9034" s="1" t="s">
        <v>121</v>
      </c>
      <c r="I9034" s="1" t="s">
        <v>55</v>
      </c>
      <c r="J9034" s="1" t="s">
        <v>120</v>
      </c>
      <c r="K9034" s="1" t="s">
        <v>121</v>
      </c>
      <c r="L9034" s="1" t="s">
        <v>55</v>
      </c>
      <c r="M9034" s="1" t="s">
        <v>743</v>
      </c>
      <c r="N9034" s="1" t="s">
        <v>178</v>
      </c>
      <c r="O9034" s="1" t="s">
        <v>120</v>
      </c>
      <c r="P9034" s="1" t="s">
        <v>121</v>
      </c>
      <c r="Q9034" s="1" t="s">
        <v>55</v>
      </c>
      <c r="R9034" s="1" t="s">
        <v>173</v>
      </c>
      <c r="T9034" s="1" t="s">
        <v>5215</v>
      </c>
      <c r="U9034" s="1" t="s">
        <v>59</v>
      </c>
      <c r="V9034" s="1" t="s">
        <v>464</v>
      </c>
      <c r="Y9034" s="1" t="s">
        <v>60</v>
      </c>
      <c r="AT9034" s="1" t="s">
        <v>236</v>
      </c>
      <c r="AU9034" s="1" t="s">
        <v>236</v>
      </c>
      <c r="AV9034" s="1" t="s">
        <v>123</v>
      </c>
      <c r="AX9034" s="3" t="str">
        <f t="array" ref="AX9034">TEXTJOIN(", ", TRUE, IF(X9034:AS9034="Y", X$1:AS$1, IF(X9034:AS9034&lt;&gt;"", X$1:AS$1 &amp; ": " &amp; X9034:AS9034, "")))
</f>
        <v>Cocaine</v>
      </c>
    </row>
    <row r="9035">
      <c r="A9035" s="2">
        <v>44457.0</v>
      </c>
      <c r="B9035" s="1" t="s">
        <v>50</v>
      </c>
      <c r="C9035" s="1">
        <v>53.0</v>
      </c>
      <c r="D9035" s="1" t="s">
        <v>51</v>
      </c>
      <c r="E9035" s="1" t="s">
        <v>502</v>
      </c>
      <c r="G9035" s="1" t="s">
        <v>82</v>
      </c>
      <c r="H9035" s="1" t="s">
        <v>54</v>
      </c>
      <c r="I9035" s="1" t="s">
        <v>55</v>
      </c>
      <c r="J9035" s="1" t="s">
        <v>117</v>
      </c>
      <c r="M9035" s="1" t="s">
        <v>118</v>
      </c>
      <c r="N9035" s="1" t="s">
        <v>155</v>
      </c>
      <c r="O9035" s="1" t="s">
        <v>82</v>
      </c>
      <c r="P9035" s="1" t="s">
        <v>54</v>
      </c>
      <c r="Q9035" s="1" t="s">
        <v>55</v>
      </c>
      <c r="R9035" s="1" t="s">
        <v>180</v>
      </c>
      <c r="T9035" s="1" t="s">
        <v>109</v>
      </c>
      <c r="U9035" s="1" t="s">
        <v>59</v>
      </c>
      <c r="V9035" s="1" t="s">
        <v>810</v>
      </c>
      <c r="Y9035" s="1" t="s">
        <v>60</v>
      </c>
      <c r="AT9035" s="1" t="s">
        <v>329</v>
      </c>
      <c r="AV9035" s="1" t="s">
        <v>85</v>
      </c>
      <c r="AX9035" s="3" t="str">
        <f t="array" ref="AX9035">TEXTJOIN(", ", TRUE, IF(X9035:AS9035="Y", X$1:AS$1, IF(X9035:AS9035&lt;&gt;"", X$1:AS$1 &amp; ": " &amp; X9035:AS9035, "")))
</f>
        <v>Cocaine</v>
      </c>
    </row>
    <row r="9036">
      <c r="A9036" s="4">
        <v>44541.0</v>
      </c>
      <c r="B9036" s="1" t="s">
        <v>50</v>
      </c>
      <c r="C9036" s="1">
        <v>44.0</v>
      </c>
      <c r="D9036" s="1" t="s">
        <v>76</v>
      </c>
      <c r="E9036" s="1" t="s">
        <v>63</v>
      </c>
      <c r="F9036" s="1" t="s">
        <v>2752</v>
      </c>
      <c r="G9036" s="1" t="s">
        <v>112</v>
      </c>
      <c r="H9036" s="1" t="s">
        <v>54</v>
      </c>
      <c r="I9036" s="1" t="s">
        <v>55</v>
      </c>
      <c r="J9036" s="1" t="s">
        <v>98</v>
      </c>
      <c r="K9036" s="1" t="s">
        <v>54</v>
      </c>
      <c r="L9036" s="1" t="s">
        <v>55</v>
      </c>
      <c r="M9036" s="1" t="s">
        <v>649</v>
      </c>
      <c r="N9036" s="1" t="s">
        <v>66</v>
      </c>
      <c r="O9036" s="1" t="s">
        <v>98</v>
      </c>
      <c r="P9036" s="1" t="s">
        <v>54</v>
      </c>
      <c r="Q9036" s="1" t="s">
        <v>55</v>
      </c>
      <c r="R9036" s="1" t="s">
        <v>173</v>
      </c>
      <c r="T9036" s="1" t="s">
        <v>8516</v>
      </c>
      <c r="U9036" s="1" t="s">
        <v>59</v>
      </c>
      <c r="Y9036" s="1" t="s">
        <v>60</v>
      </c>
      <c r="Z9036" s="1" t="s">
        <v>60</v>
      </c>
      <c r="AD9036" s="1" t="s">
        <v>60</v>
      </c>
      <c r="AN9036" s="1" t="s">
        <v>60</v>
      </c>
      <c r="AR9036" s="1" t="s">
        <v>60</v>
      </c>
      <c r="AT9036" s="1" t="s">
        <v>114</v>
      </c>
      <c r="AU9036" s="1" t="s">
        <v>100</v>
      </c>
      <c r="AV9036" s="1" t="s">
        <v>101</v>
      </c>
      <c r="AX9036" s="3" t="str">
        <f t="array" ref="AX9036">TEXTJOIN(", ", TRUE, IF(X9036:AS9036="Y", X$1:AS$1, IF(X9036:AS9036&lt;&gt;"", X$1:AS$1 &amp; ": " &amp; X9036:AS9036, "")))
</f>
        <v>Cocaine, Fentanyl, Ethanol, Gabapentin, Any Opioid</v>
      </c>
    </row>
    <row r="9037">
      <c r="A9037" s="4">
        <v>44560.0</v>
      </c>
      <c r="B9037" s="1" t="s">
        <v>50</v>
      </c>
      <c r="C9037" s="1">
        <v>38.0</v>
      </c>
      <c r="D9037" s="1" t="s">
        <v>76</v>
      </c>
      <c r="E9037" s="1" t="s">
        <v>63</v>
      </c>
      <c r="J9037" s="1" t="s">
        <v>103</v>
      </c>
      <c r="K9037" s="1" t="s">
        <v>103</v>
      </c>
      <c r="L9037" s="1" t="s">
        <v>55</v>
      </c>
      <c r="M9037" s="1" t="s">
        <v>649</v>
      </c>
      <c r="N9037" s="1" t="s">
        <v>4025</v>
      </c>
      <c r="O9037" s="1" t="s">
        <v>103</v>
      </c>
      <c r="P9037" s="1" t="s">
        <v>103</v>
      </c>
      <c r="Q9037" s="1" t="s">
        <v>55</v>
      </c>
      <c r="R9037" s="1" t="s">
        <v>180</v>
      </c>
      <c r="T9037" s="1" t="s">
        <v>8517</v>
      </c>
      <c r="U9037" s="1" t="s">
        <v>59</v>
      </c>
      <c r="Y9037" s="1" t="s">
        <v>60</v>
      </c>
      <c r="Z9037" s="1" t="s">
        <v>60</v>
      </c>
      <c r="AG9037" s="1" t="s">
        <v>60</v>
      </c>
      <c r="AN9037" s="1" t="s">
        <v>60</v>
      </c>
      <c r="AR9037" s="1" t="s">
        <v>60</v>
      </c>
      <c r="AT9037" s="1" t="s">
        <v>62</v>
      </c>
      <c r="AU9037" s="1" t="s">
        <v>167</v>
      </c>
      <c r="AV9037" s="1" t="s">
        <v>168</v>
      </c>
      <c r="AX9037" s="3" t="str">
        <f t="array" ref="AX9037">TEXTJOIN(", ", TRUE, IF(X9037:AS9037="Y", X$1:AS$1, IF(X9037:AS9037&lt;&gt;"", X$1:AS$1 &amp; ": " &amp; X9037:AS9037, "")))
</f>
        <v>Cocaine, Fentanyl, Methadone, Gabapentin, Any Opioid</v>
      </c>
    </row>
    <row r="9038">
      <c r="A9038" s="2">
        <v>44436.0</v>
      </c>
      <c r="B9038" s="1" t="s">
        <v>50</v>
      </c>
      <c r="C9038" s="1">
        <v>61.0</v>
      </c>
      <c r="D9038" s="1" t="s">
        <v>76</v>
      </c>
      <c r="E9038" s="1" t="s">
        <v>63</v>
      </c>
      <c r="G9038" s="1" t="s">
        <v>731</v>
      </c>
      <c r="H9038" s="1" t="s">
        <v>103</v>
      </c>
      <c r="I9038" s="1" t="s">
        <v>55</v>
      </c>
      <c r="J9038" s="1" t="s">
        <v>731</v>
      </c>
      <c r="K9038" s="1" t="s">
        <v>103</v>
      </c>
      <c r="L9038" s="1" t="s">
        <v>55</v>
      </c>
      <c r="M9038" s="1" t="s">
        <v>56</v>
      </c>
      <c r="N9038" s="1" t="s">
        <v>178</v>
      </c>
      <c r="O9038" s="1" t="s">
        <v>731</v>
      </c>
      <c r="P9038" s="1" t="s">
        <v>103</v>
      </c>
      <c r="Q9038" s="1" t="s">
        <v>55</v>
      </c>
      <c r="R9038" s="1" t="s">
        <v>56</v>
      </c>
      <c r="T9038" s="1" t="s">
        <v>8518</v>
      </c>
      <c r="U9038" s="1" t="s">
        <v>59</v>
      </c>
      <c r="AF9038" s="1" t="s">
        <v>60</v>
      </c>
      <c r="AG9038" s="1" t="s">
        <v>60</v>
      </c>
      <c r="AJ9038" s="1" t="s">
        <v>60</v>
      </c>
      <c r="AN9038" s="1" t="s">
        <v>60</v>
      </c>
      <c r="AR9038" s="1" t="s">
        <v>60</v>
      </c>
      <c r="AT9038" s="1" t="s">
        <v>735</v>
      </c>
      <c r="AU9038" s="1" t="s">
        <v>735</v>
      </c>
      <c r="AV9038" s="1" t="s">
        <v>736</v>
      </c>
      <c r="AX9038" s="3" t="str">
        <f t="array" ref="AX9038">TEXTJOIN(", ", TRUE, IF(X9038:AS9038="Y", X$1:AS$1, IF(X9038:AS9038&lt;&gt;"", X$1:AS$1 &amp; ": " &amp; X9038:AS9038, "")))
</f>
        <v>Benzodiazepine, Methadone, Tramad, Gabapentin, Any Opioid</v>
      </c>
    </row>
    <row r="9039">
      <c r="A9039" s="4">
        <v>44557.0</v>
      </c>
      <c r="B9039" s="1" t="s">
        <v>50</v>
      </c>
      <c r="C9039" s="1">
        <v>49.0</v>
      </c>
      <c r="D9039" s="1" t="s">
        <v>51</v>
      </c>
      <c r="E9039" s="1" t="s">
        <v>63</v>
      </c>
      <c r="G9039" s="1" t="s">
        <v>81</v>
      </c>
      <c r="H9039" s="1" t="s">
        <v>54</v>
      </c>
      <c r="I9039" s="1" t="s">
        <v>55</v>
      </c>
      <c r="J9039" s="1" t="s">
        <v>102</v>
      </c>
      <c r="K9039" s="1" t="s">
        <v>103</v>
      </c>
      <c r="L9039" s="1" t="s">
        <v>55</v>
      </c>
      <c r="M9039" s="1" t="s">
        <v>7299</v>
      </c>
      <c r="N9039" s="1" t="s">
        <v>136</v>
      </c>
      <c r="O9039" s="1" t="s">
        <v>102</v>
      </c>
      <c r="P9039" s="1" t="s">
        <v>103</v>
      </c>
      <c r="Q9039" s="1" t="s">
        <v>55</v>
      </c>
      <c r="R9039" s="1" t="s">
        <v>1726</v>
      </c>
      <c r="S9039" s="1" t="s">
        <v>4415</v>
      </c>
      <c r="T9039" s="1" t="s">
        <v>83</v>
      </c>
      <c r="U9039" s="1" t="s">
        <v>59</v>
      </c>
      <c r="Z9039" s="1" t="s">
        <v>60</v>
      </c>
      <c r="AR9039" s="1" t="s">
        <v>60</v>
      </c>
      <c r="AT9039" s="1" t="s">
        <v>84</v>
      </c>
      <c r="AU9039" s="1" t="s">
        <v>106</v>
      </c>
      <c r="AV9039" s="1" t="s">
        <v>107</v>
      </c>
      <c r="AX9039" s="3" t="str">
        <f t="array" ref="AX9039">TEXTJOIN(", ", TRUE, IF(X9039:AS9039="Y", X$1:AS$1, IF(X9039:AS9039&lt;&gt;"", X$1:AS$1 &amp; ": " &amp; X9039:AS9039, "")))
</f>
        <v>Fentanyl, Any Opioid</v>
      </c>
    </row>
    <row r="9040">
      <c r="A9040" s="2">
        <v>44309.0</v>
      </c>
      <c r="B9040" s="1" t="s">
        <v>50</v>
      </c>
      <c r="C9040" s="1">
        <v>36.0</v>
      </c>
      <c r="D9040" s="1" t="s">
        <v>76</v>
      </c>
      <c r="E9040" s="1" t="s">
        <v>63</v>
      </c>
      <c r="G9040" s="1" t="s">
        <v>407</v>
      </c>
      <c r="H9040" s="1" t="s">
        <v>299</v>
      </c>
      <c r="I9040" s="1" t="s">
        <v>55</v>
      </c>
      <c r="J9040" s="1" t="s">
        <v>1402</v>
      </c>
      <c r="K9040" s="1" t="s">
        <v>121</v>
      </c>
      <c r="L9040" s="1" t="s">
        <v>55</v>
      </c>
      <c r="M9040" s="1" t="s">
        <v>177</v>
      </c>
      <c r="N9040" s="1" t="s">
        <v>119</v>
      </c>
      <c r="O9040" s="1" t="s">
        <v>1402</v>
      </c>
      <c r="P9040" s="1" t="s">
        <v>121</v>
      </c>
      <c r="Q9040" s="1" t="s">
        <v>55</v>
      </c>
      <c r="R9040" s="1" t="s">
        <v>44</v>
      </c>
      <c r="S9040" s="1" t="s">
        <v>3045</v>
      </c>
      <c r="T9040" s="1" t="s">
        <v>8519</v>
      </c>
      <c r="U9040" s="1" t="s">
        <v>59</v>
      </c>
      <c r="V9040" s="1" t="s">
        <v>8520</v>
      </c>
      <c r="AF9040" s="1" t="s">
        <v>60</v>
      </c>
      <c r="AG9040" s="1" t="s">
        <v>60</v>
      </c>
      <c r="AR9040" s="1" t="s">
        <v>60</v>
      </c>
      <c r="AT9040" s="1" t="s">
        <v>1204</v>
      </c>
      <c r="AU9040" s="1" t="s">
        <v>1404</v>
      </c>
      <c r="AV9040" s="1" t="s">
        <v>1405</v>
      </c>
      <c r="AX9040" s="3" t="str">
        <f t="array" ref="AX9040">TEXTJOIN(", ", TRUE, IF(X9040:AS9040="Y", X$1:AS$1, IF(X9040:AS9040&lt;&gt;"", X$1:AS$1 &amp; ": " &amp; X9040:AS9040, "")))
</f>
        <v>Benzodiazepine, Methadone, Any Opioid</v>
      </c>
    </row>
    <row r="9041">
      <c r="A9041" s="2">
        <v>44395.0</v>
      </c>
      <c r="B9041" s="1" t="s">
        <v>50</v>
      </c>
      <c r="C9041" s="1">
        <v>46.0</v>
      </c>
      <c r="D9041" s="1" t="s">
        <v>51</v>
      </c>
      <c r="E9041" s="1" t="s">
        <v>63</v>
      </c>
      <c r="G9041" s="1" t="s">
        <v>103</v>
      </c>
      <c r="H9041" s="1" t="s">
        <v>103</v>
      </c>
      <c r="I9041" s="1" t="s">
        <v>55</v>
      </c>
      <c r="J9041" s="1" t="s">
        <v>103</v>
      </c>
      <c r="K9041" s="1" t="s">
        <v>103</v>
      </c>
      <c r="L9041" s="1" t="s">
        <v>55</v>
      </c>
      <c r="M9041" s="1" t="s">
        <v>56</v>
      </c>
      <c r="N9041" s="1" t="s">
        <v>136</v>
      </c>
      <c r="O9041" s="1" t="s">
        <v>103</v>
      </c>
      <c r="P9041" s="1" t="s">
        <v>103</v>
      </c>
      <c r="Q9041" s="1" t="s">
        <v>55</v>
      </c>
      <c r="R9041" s="1" t="s">
        <v>56</v>
      </c>
      <c r="T9041" s="1" t="s">
        <v>8521</v>
      </c>
      <c r="U9041" s="1" t="s">
        <v>59</v>
      </c>
      <c r="V9041" s="1" t="s">
        <v>258</v>
      </c>
      <c r="Y9041" s="1" t="s">
        <v>60</v>
      </c>
      <c r="AA9041" s="1" t="s">
        <v>60</v>
      </c>
      <c r="AD9041" s="1" t="s">
        <v>60</v>
      </c>
      <c r="AR9041" s="1" t="s">
        <v>60</v>
      </c>
      <c r="AT9041" s="1" t="s">
        <v>167</v>
      </c>
      <c r="AU9041" s="1" t="s">
        <v>167</v>
      </c>
      <c r="AV9041" s="1" t="s">
        <v>168</v>
      </c>
      <c r="AX9041" s="3" t="str">
        <f t="array" ref="AX9041">TEXTJOIN(", ", TRUE, IF(X9041:AS9041="Y", X$1:AS$1, IF(X9041:AS9041&lt;&gt;"", X$1:AS$1 &amp; ": " &amp; X9041:AS9041, "")))
</f>
        <v>Cocaine, Fentanyl Analogue, Ethanol, Any Opioid</v>
      </c>
    </row>
    <row r="9042">
      <c r="A9042" s="2">
        <v>44531.0</v>
      </c>
      <c r="B9042" s="1" t="s">
        <v>50</v>
      </c>
      <c r="C9042" s="1">
        <v>60.0</v>
      </c>
      <c r="D9042" s="1" t="s">
        <v>51</v>
      </c>
      <c r="E9042" s="1" t="s">
        <v>63</v>
      </c>
      <c r="F9042" s="1" t="s">
        <v>267</v>
      </c>
      <c r="G9042" s="1" t="s">
        <v>103</v>
      </c>
      <c r="H9042" s="1" t="s">
        <v>103</v>
      </c>
      <c r="I9042" s="1" t="s">
        <v>55</v>
      </c>
      <c r="J9042" s="1" t="s">
        <v>103</v>
      </c>
      <c r="K9042" s="1" t="s">
        <v>103</v>
      </c>
      <c r="L9042" s="1" t="s">
        <v>55</v>
      </c>
      <c r="M9042" s="1" t="s">
        <v>743</v>
      </c>
      <c r="N9042" s="1" t="s">
        <v>136</v>
      </c>
      <c r="O9042" s="1" t="s">
        <v>103</v>
      </c>
      <c r="P9042" s="1" t="s">
        <v>103</v>
      </c>
      <c r="Q9042" s="1" t="s">
        <v>55</v>
      </c>
      <c r="R9042" s="1" t="s">
        <v>56</v>
      </c>
      <c r="T9042" s="1" t="s">
        <v>7280</v>
      </c>
      <c r="U9042" s="1" t="s">
        <v>59</v>
      </c>
      <c r="Z9042" s="1" t="s">
        <v>60</v>
      </c>
      <c r="AN9042" s="1" t="s">
        <v>60</v>
      </c>
      <c r="AR9042" s="1" t="s">
        <v>60</v>
      </c>
      <c r="AT9042" s="1" t="s">
        <v>167</v>
      </c>
      <c r="AU9042" s="1" t="s">
        <v>167</v>
      </c>
      <c r="AV9042" s="1" t="s">
        <v>168</v>
      </c>
      <c r="AX9042" s="3" t="str">
        <f t="array" ref="AX9042">TEXTJOIN(", ", TRUE, IF(X9042:AS9042="Y", X$1:AS$1, IF(X9042:AS9042&lt;&gt;"", X$1:AS$1 &amp; ": " &amp; X9042:AS9042, "")))
</f>
        <v>Fentanyl, Gabapentin, Any Opioid</v>
      </c>
    </row>
    <row r="9043">
      <c r="A9043" s="4">
        <v>44545.0</v>
      </c>
      <c r="B9043" s="1" t="s">
        <v>50</v>
      </c>
      <c r="C9043" s="1">
        <v>43.0</v>
      </c>
      <c r="D9043" s="1" t="s">
        <v>51</v>
      </c>
      <c r="E9043" s="1" t="s">
        <v>63</v>
      </c>
      <c r="G9043" s="1" t="s">
        <v>322</v>
      </c>
      <c r="H9043" s="1" t="s">
        <v>91</v>
      </c>
      <c r="I9043" s="1" t="s">
        <v>55</v>
      </c>
      <c r="J9043" s="1" t="s">
        <v>185</v>
      </c>
      <c r="K9043" s="1" t="s">
        <v>91</v>
      </c>
      <c r="L9043" s="1" t="s">
        <v>55</v>
      </c>
      <c r="M9043" s="1" t="s">
        <v>649</v>
      </c>
      <c r="N9043" s="1" t="s">
        <v>178</v>
      </c>
      <c r="R9043" s="1" t="s">
        <v>173</v>
      </c>
      <c r="T9043" s="1" t="s">
        <v>8522</v>
      </c>
      <c r="U9043" s="1" t="s">
        <v>59</v>
      </c>
      <c r="Y9043" s="1" t="s">
        <v>60</v>
      </c>
      <c r="Z9043" s="1" t="s">
        <v>60</v>
      </c>
      <c r="AD9043" s="1" t="s">
        <v>60</v>
      </c>
      <c r="AR9043" s="1" t="s">
        <v>60</v>
      </c>
      <c r="AT9043" s="1" t="s">
        <v>324</v>
      </c>
      <c r="AU9043" s="1" t="s">
        <v>188</v>
      </c>
      <c r="AV9043" s="1" t="s">
        <v>62</v>
      </c>
      <c r="AX9043" s="3" t="str">
        <f t="array" ref="AX9043">TEXTJOIN(", ", TRUE, IF(X9043:AS9043="Y", X$1:AS$1, IF(X9043:AS9043&lt;&gt;"", X$1:AS$1 &amp; ": " &amp; X9043:AS9043, "")))
</f>
        <v>Cocaine, Fentanyl, Ethanol, Any Opioid</v>
      </c>
    </row>
    <row r="9044">
      <c r="A9044" s="4">
        <v>44526.0</v>
      </c>
      <c r="B9044" s="1" t="s">
        <v>50</v>
      </c>
      <c r="C9044" s="1">
        <v>58.0</v>
      </c>
      <c r="D9044" s="1" t="s">
        <v>51</v>
      </c>
      <c r="E9044" s="1" t="s">
        <v>502</v>
      </c>
      <c r="G9044" s="1" t="s">
        <v>91</v>
      </c>
      <c r="H9044" s="1" t="s">
        <v>91</v>
      </c>
      <c r="I9044" s="1" t="s">
        <v>55</v>
      </c>
      <c r="J9044" s="1" t="s">
        <v>91</v>
      </c>
      <c r="K9044" s="1" t="s">
        <v>91</v>
      </c>
      <c r="L9044" s="1" t="s">
        <v>55</v>
      </c>
      <c r="M9044" s="1" t="s">
        <v>743</v>
      </c>
      <c r="N9044" s="1" t="s">
        <v>66</v>
      </c>
      <c r="O9044" s="1" t="s">
        <v>91</v>
      </c>
      <c r="P9044" s="1" t="s">
        <v>91</v>
      </c>
      <c r="Q9044" s="1" t="s">
        <v>55</v>
      </c>
      <c r="R9044" s="1" t="s">
        <v>56</v>
      </c>
      <c r="T9044" s="1" t="s">
        <v>8523</v>
      </c>
      <c r="U9044" s="1" t="s">
        <v>59</v>
      </c>
      <c r="X9044" s="1" t="s">
        <v>60</v>
      </c>
      <c r="Y9044" s="1" t="s">
        <v>60</v>
      </c>
      <c r="Z9044" s="1" t="s">
        <v>60</v>
      </c>
      <c r="AD9044" s="1" t="s">
        <v>60</v>
      </c>
      <c r="AP9044" s="1" t="s">
        <v>60</v>
      </c>
      <c r="AR9044" s="1" t="s">
        <v>60</v>
      </c>
      <c r="AT9044" s="1" t="s">
        <v>110</v>
      </c>
      <c r="AU9044" s="1" t="s">
        <v>110</v>
      </c>
      <c r="AV9044" s="1" t="s">
        <v>111</v>
      </c>
      <c r="AX9044" s="3" t="str">
        <f t="array" ref="AX9044">TEXTJOIN(", ", TRUE, IF(X9044:AS9044="Y", X$1:AS$1, IF(X9044:AS9044&lt;&gt;"", X$1:AS$1 &amp; ": " &amp; X9044:AS9044, "")))
</f>
        <v>Heroin, Cocaine, Fentanyl, Ethanol, Heroin/Morph/Codeine, Any Opioid</v>
      </c>
    </row>
    <row r="9045">
      <c r="A9045" s="2">
        <v>44538.0</v>
      </c>
      <c r="B9045" s="1" t="s">
        <v>50</v>
      </c>
      <c r="C9045" s="1">
        <v>38.0</v>
      </c>
      <c r="D9045" s="1" t="s">
        <v>51</v>
      </c>
      <c r="E9045" s="1" t="s">
        <v>63</v>
      </c>
      <c r="F9045" s="1" t="s">
        <v>2752</v>
      </c>
      <c r="G9045" s="1" t="s">
        <v>894</v>
      </c>
      <c r="H9045" s="1" t="s">
        <v>299</v>
      </c>
      <c r="I9045" s="1" t="s">
        <v>55</v>
      </c>
      <c r="J9045" s="1" t="s">
        <v>624</v>
      </c>
      <c r="K9045" s="1" t="s">
        <v>299</v>
      </c>
      <c r="L9045" s="1" t="s">
        <v>55</v>
      </c>
      <c r="M9045" s="1" t="s">
        <v>8360</v>
      </c>
      <c r="N9045" s="1" t="s">
        <v>442</v>
      </c>
      <c r="O9045" s="1" t="s">
        <v>624</v>
      </c>
      <c r="P9045" s="1" t="s">
        <v>299</v>
      </c>
      <c r="Q9045" s="1" t="s">
        <v>55</v>
      </c>
      <c r="R9045" s="1" t="s">
        <v>1726</v>
      </c>
      <c r="S9045" s="1" t="s">
        <v>92</v>
      </c>
      <c r="T9045" s="1" t="s">
        <v>8524</v>
      </c>
      <c r="U9045" s="1" t="s">
        <v>59</v>
      </c>
      <c r="Y9045" s="1" t="s">
        <v>60</v>
      </c>
      <c r="Z9045" s="1" t="s">
        <v>60</v>
      </c>
      <c r="AR9045" s="1" t="s">
        <v>60</v>
      </c>
      <c r="AT9045" s="1" t="s">
        <v>896</v>
      </c>
      <c r="AU9045" s="1" t="s">
        <v>626</v>
      </c>
      <c r="AV9045" s="1" t="s">
        <v>627</v>
      </c>
      <c r="AX9045" s="3" t="str">
        <f t="array" ref="AX9045">TEXTJOIN(", ", TRUE, IF(X9045:AS9045="Y", X$1:AS$1, IF(X9045:AS9045&lt;&gt;"", X$1:AS$1 &amp; ": " &amp; X9045:AS9045, "")))
</f>
        <v>Cocaine, Fentanyl, Any Opioid</v>
      </c>
    </row>
    <row r="9046">
      <c r="A9046" s="4">
        <v>44495.0</v>
      </c>
      <c r="B9046" s="1" t="s">
        <v>50</v>
      </c>
      <c r="C9046" s="1">
        <v>62.0</v>
      </c>
      <c r="D9046" s="1" t="s">
        <v>76</v>
      </c>
      <c r="E9046" s="1" t="s">
        <v>63</v>
      </c>
      <c r="G9046" s="1" t="s">
        <v>455</v>
      </c>
      <c r="H9046" s="1" t="s">
        <v>103</v>
      </c>
      <c r="I9046" s="1" t="s">
        <v>55</v>
      </c>
      <c r="J9046" s="1" t="s">
        <v>103</v>
      </c>
      <c r="K9046" s="1" t="s">
        <v>103</v>
      </c>
      <c r="L9046" s="1" t="s">
        <v>55</v>
      </c>
      <c r="M9046" s="1" t="s">
        <v>649</v>
      </c>
      <c r="N9046" s="1" t="s">
        <v>1377</v>
      </c>
      <c r="O9046" s="1" t="s">
        <v>103</v>
      </c>
      <c r="P9046" s="1" t="s">
        <v>103</v>
      </c>
      <c r="Q9046" s="1" t="s">
        <v>55</v>
      </c>
      <c r="R9046" s="1" t="s">
        <v>56</v>
      </c>
      <c r="S9046" s="1" t="s">
        <v>2992</v>
      </c>
      <c r="T9046" s="1" t="s">
        <v>8525</v>
      </c>
      <c r="U9046" s="1" t="s">
        <v>59</v>
      </c>
      <c r="X9046" s="1" t="s">
        <v>60</v>
      </c>
      <c r="Y9046" s="1" t="s">
        <v>60</v>
      </c>
      <c r="AF9046" s="1" t="s">
        <v>60</v>
      </c>
      <c r="AP9046" s="1" t="s">
        <v>60</v>
      </c>
      <c r="AR9046" s="1" t="s">
        <v>60</v>
      </c>
      <c r="AT9046" s="1" t="s">
        <v>457</v>
      </c>
      <c r="AU9046" s="1" t="s">
        <v>167</v>
      </c>
      <c r="AV9046" s="1" t="s">
        <v>168</v>
      </c>
      <c r="AX9046" s="3" t="str">
        <f t="array" ref="AX9046">TEXTJOIN(", ", TRUE, IF(X9046:AS9046="Y", X$1:AS$1, IF(X9046:AS9046&lt;&gt;"", X$1:AS$1 &amp; ": " &amp; X9046:AS9046, "")))
</f>
        <v>Heroin, Cocaine, Benzodiazepine, Heroin/Morph/Codeine, Any Opioid</v>
      </c>
    </row>
    <row r="9047">
      <c r="A9047" s="2">
        <v>44228.0</v>
      </c>
      <c r="B9047" s="1" t="s">
        <v>50</v>
      </c>
      <c r="C9047" s="1">
        <v>23.0</v>
      </c>
      <c r="D9047" s="1" t="s">
        <v>51</v>
      </c>
      <c r="E9047" s="1" t="s">
        <v>63</v>
      </c>
      <c r="G9047" s="1" t="s">
        <v>632</v>
      </c>
      <c r="H9047" s="1" t="s">
        <v>65</v>
      </c>
      <c r="I9047" s="1" t="s">
        <v>55</v>
      </c>
      <c r="J9047" s="1" t="s">
        <v>632</v>
      </c>
      <c r="K9047" s="1" t="s">
        <v>65</v>
      </c>
      <c r="L9047" s="1" t="s">
        <v>55</v>
      </c>
      <c r="M9047" s="1" t="s">
        <v>56</v>
      </c>
      <c r="N9047" s="1" t="s">
        <v>136</v>
      </c>
      <c r="O9047" s="1" t="s">
        <v>185</v>
      </c>
      <c r="P9047" s="1" t="s">
        <v>91</v>
      </c>
      <c r="Q9047" s="1" t="s">
        <v>55</v>
      </c>
      <c r="R9047" s="1" t="s">
        <v>173</v>
      </c>
      <c r="T9047" s="1" t="s">
        <v>8526</v>
      </c>
      <c r="U9047" s="1" t="s">
        <v>59</v>
      </c>
      <c r="AF9047" s="1" t="s">
        <v>60</v>
      </c>
      <c r="AT9047" s="1" t="s">
        <v>635</v>
      </c>
      <c r="AU9047" s="1" t="s">
        <v>635</v>
      </c>
      <c r="AV9047" s="1" t="s">
        <v>189</v>
      </c>
      <c r="AX9047" s="3" t="str">
        <f t="array" ref="AX9047">TEXTJOIN(", ", TRUE, IF(X9047:AS9047="Y", X$1:AS$1, IF(X9047:AS9047&lt;&gt;"", X$1:AS$1 &amp; ": " &amp; X9047:AS9047, "")))
</f>
        <v>Benzodiazepine</v>
      </c>
    </row>
    <row r="9048">
      <c r="A9048" s="2">
        <v>44537.0</v>
      </c>
      <c r="B9048" s="1" t="s">
        <v>50</v>
      </c>
      <c r="C9048" s="1">
        <v>22.0</v>
      </c>
      <c r="D9048" s="1" t="s">
        <v>51</v>
      </c>
      <c r="E9048" s="1" t="s">
        <v>44</v>
      </c>
      <c r="F9048" s="1" t="s">
        <v>267</v>
      </c>
      <c r="G9048" s="1" t="s">
        <v>256</v>
      </c>
      <c r="H9048" s="1" t="s">
        <v>103</v>
      </c>
      <c r="I9048" s="1" t="s">
        <v>55</v>
      </c>
      <c r="J9048" s="1" t="s">
        <v>256</v>
      </c>
      <c r="K9048" s="1" t="s">
        <v>103</v>
      </c>
      <c r="L9048" s="1" t="s">
        <v>55</v>
      </c>
      <c r="M9048" s="1" t="s">
        <v>743</v>
      </c>
      <c r="N9048" s="1" t="s">
        <v>119</v>
      </c>
      <c r="O9048" s="1" t="s">
        <v>256</v>
      </c>
      <c r="P9048" s="1" t="s">
        <v>103</v>
      </c>
      <c r="Q9048" s="1" t="s">
        <v>55</v>
      </c>
      <c r="R9048" s="1" t="s">
        <v>8353</v>
      </c>
      <c r="T9048" s="1" t="s">
        <v>2018</v>
      </c>
      <c r="U9048" s="1" t="s">
        <v>59</v>
      </c>
      <c r="Z9048" s="1" t="s">
        <v>60</v>
      </c>
      <c r="AM9048" s="1" t="s">
        <v>60</v>
      </c>
      <c r="AR9048" s="1" t="s">
        <v>60</v>
      </c>
      <c r="AT9048" s="1" t="s">
        <v>282</v>
      </c>
      <c r="AU9048" s="1" t="s">
        <v>282</v>
      </c>
      <c r="AV9048" s="1" t="s">
        <v>260</v>
      </c>
      <c r="AX9048" s="3" t="str">
        <f t="array" ref="AX9048">TEXTJOIN(", ", TRUE, IF(X9048:AS9048="Y", X$1:AS$1, IF(X9048:AS9048&lt;&gt;"", X$1:AS$1 &amp; ": " &amp; X9048:AS9048, "")))
</f>
        <v>Fentanyl, Xylazine, Any Opioid</v>
      </c>
    </row>
    <row r="9049">
      <c r="A9049" s="4">
        <v>44542.0</v>
      </c>
      <c r="B9049" s="1" t="s">
        <v>50</v>
      </c>
      <c r="C9049" s="1">
        <v>68.0</v>
      </c>
      <c r="D9049" s="1" t="s">
        <v>51</v>
      </c>
      <c r="E9049" s="1" t="s">
        <v>63</v>
      </c>
      <c r="G9049" s="1" t="s">
        <v>198</v>
      </c>
      <c r="H9049" s="1" t="s">
        <v>54</v>
      </c>
      <c r="I9049" s="1" t="s">
        <v>55</v>
      </c>
      <c r="J9049" s="1" t="s">
        <v>198</v>
      </c>
      <c r="K9049" s="1" t="s">
        <v>54</v>
      </c>
      <c r="L9049" s="1" t="s">
        <v>55</v>
      </c>
      <c r="M9049" s="1" t="s">
        <v>743</v>
      </c>
      <c r="N9049" s="1" t="s">
        <v>8527</v>
      </c>
      <c r="O9049" s="1" t="s">
        <v>198</v>
      </c>
      <c r="P9049" s="1" t="s">
        <v>54</v>
      </c>
      <c r="Q9049" s="1" t="s">
        <v>55</v>
      </c>
      <c r="R9049" s="1" t="s">
        <v>8353</v>
      </c>
      <c r="T9049" s="1" t="s">
        <v>8528</v>
      </c>
      <c r="U9049" s="1" t="s">
        <v>59</v>
      </c>
      <c r="V9049" s="1" t="s">
        <v>8529</v>
      </c>
      <c r="AB9049" s="1" t="s">
        <v>60</v>
      </c>
      <c r="AD9049" s="1" t="s">
        <v>60</v>
      </c>
      <c r="AE9049" s="1" t="s">
        <v>60</v>
      </c>
      <c r="AP9049" s="1" t="s">
        <v>60</v>
      </c>
      <c r="AR9049" s="1" t="s">
        <v>60</v>
      </c>
      <c r="AT9049" s="1" t="s">
        <v>199</v>
      </c>
      <c r="AU9049" s="1" t="s">
        <v>199</v>
      </c>
      <c r="AV9049" s="1" t="s">
        <v>200</v>
      </c>
      <c r="AX9049" s="3" t="str">
        <f t="array" ref="AX9049">TEXTJOIN(", ", TRUE, IF(X9049:AS9049="Y", X$1:AS$1, IF(X9049:AS9049&lt;&gt;"", X$1:AS$1 &amp; ": " &amp; X9049:AS9049, "")))
</f>
        <v>Oxycodone, Ethanol, Hydrocodone, Heroin/Morph/Codeine, Any Opioid</v>
      </c>
    </row>
    <row r="9050">
      <c r="A9050" s="2">
        <v>44348.0</v>
      </c>
      <c r="B9050" s="1" t="s">
        <v>50</v>
      </c>
      <c r="C9050" s="1">
        <v>42.0</v>
      </c>
      <c r="D9050" s="1" t="s">
        <v>76</v>
      </c>
      <c r="E9050" s="1" t="s">
        <v>502</v>
      </c>
      <c r="G9050" s="1" t="s">
        <v>82</v>
      </c>
      <c r="H9050" s="1" t="s">
        <v>54</v>
      </c>
      <c r="I9050" s="1" t="s">
        <v>55</v>
      </c>
      <c r="J9050" s="1" t="s">
        <v>82</v>
      </c>
      <c r="K9050" s="1" t="s">
        <v>54</v>
      </c>
      <c r="L9050" s="1" t="s">
        <v>55</v>
      </c>
      <c r="M9050" s="1" t="s">
        <v>56</v>
      </c>
      <c r="N9050" s="1" t="s">
        <v>119</v>
      </c>
      <c r="O9050" s="1" t="s">
        <v>82</v>
      </c>
      <c r="P9050" s="1" t="s">
        <v>54</v>
      </c>
      <c r="Q9050" s="1" t="s">
        <v>55</v>
      </c>
      <c r="R9050" s="1" t="s">
        <v>56</v>
      </c>
      <c r="T9050" s="1" t="s">
        <v>8530</v>
      </c>
      <c r="U9050" s="1" t="s">
        <v>59</v>
      </c>
      <c r="V9050" s="1" t="s">
        <v>8520</v>
      </c>
      <c r="AG9050" s="1" t="s">
        <v>60</v>
      </c>
      <c r="AR9050" s="1" t="s">
        <v>60</v>
      </c>
      <c r="AT9050" s="1" t="s">
        <v>329</v>
      </c>
      <c r="AU9050" s="1" t="s">
        <v>329</v>
      </c>
      <c r="AV9050" s="1" t="s">
        <v>85</v>
      </c>
      <c r="AX9050" s="3" t="str">
        <f t="array" ref="AX9050">TEXTJOIN(", ", TRUE, IF(X9050:AS9050="Y", X$1:AS$1, IF(X9050:AS9050&lt;&gt;"", X$1:AS$1 &amp; ": " &amp; X9050:AS9050, "")))
</f>
        <v>Methadone, Any Opioid</v>
      </c>
    </row>
    <row r="9051">
      <c r="A9051" s="2">
        <v>44278.0</v>
      </c>
      <c r="B9051" s="1" t="s">
        <v>50</v>
      </c>
      <c r="C9051" s="1">
        <v>59.0</v>
      </c>
      <c r="D9051" s="1" t="s">
        <v>51</v>
      </c>
      <c r="E9051" s="1" t="s">
        <v>502</v>
      </c>
      <c r="G9051" s="1" t="s">
        <v>103</v>
      </c>
      <c r="H9051" s="1" t="s">
        <v>103</v>
      </c>
      <c r="I9051" s="1" t="s">
        <v>55</v>
      </c>
      <c r="J9051" s="1" t="s">
        <v>103</v>
      </c>
      <c r="K9051" s="1" t="s">
        <v>103</v>
      </c>
      <c r="L9051" s="1" t="s">
        <v>55</v>
      </c>
      <c r="M9051" s="1" t="s">
        <v>728</v>
      </c>
      <c r="N9051" s="1" t="s">
        <v>136</v>
      </c>
      <c r="O9051" s="1" t="s">
        <v>103</v>
      </c>
      <c r="P9051" s="1" t="s">
        <v>103</v>
      </c>
      <c r="Q9051" s="1" t="s">
        <v>55</v>
      </c>
      <c r="R9051" s="1" t="s">
        <v>44</v>
      </c>
      <c r="S9051" s="1" t="s">
        <v>480</v>
      </c>
      <c r="T9051" s="1" t="s">
        <v>8531</v>
      </c>
      <c r="U9051" s="1" t="s">
        <v>59</v>
      </c>
      <c r="V9051" s="1" t="s">
        <v>491</v>
      </c>
      <c r="Y9051" s="1" t="s">
        <v>60</v>
      </c>
      <c r="AD9051" s="1" t="s">
        <v>60</v>
      </c>
      <c r="AT9051" s="1" t="s">
        <v>167</v>
      </c>
      <c r="AU9051" s="1" t="s">
        <v>167</v>
      </c>
      <c r="AV9051" s="1" t="s">
        <v>168</v>
      </c>
      <c r="AX9051" s="3" t="str">
        <f t="array" ref="AX9051">TEXTJOIN(", ", TRUE, IF(X9051:AS9051="Y", X$1:AS$1, IF(X9051:AS9051&lt;&gt;"", X$1:AS$1 &amp; ": " &amp; X9051:AS9051, "")))
</f>
        <v>Cocaine, Ethanol</v>
      </c>
    </row>
    <row r="9052">
      <c r="A9052" s="4">
        <v>44549.0</v>
      </c>
      <c r="B9052" s="1" t="s">
        <v>50</v>
      </c>
      <c r="C9052" s="1">
        <v>60.0</v>
      </c>
      <c r="D9052" s="1" t="s">
        <v>51</v>
      </c>
      <c r="E9052" s="1" t="s">
        <v>63</v>
      </c>
      <c r="F9052" s="1" t="s">
        <v>267</v>
      </c>
      <c r="G9052" s="1" t="s">
        <v>455</v>
      </c>
      <c r="H9052" s="1" t="s">
        <v>103</v>
      </c>
      <c r="I9052" s="1" t="s">
        <v>55</v>
      </c>
      <c r="J9052" s="1" t="s">
        <v>455</v>
      </c>
      <c r="K9052" s="1" t="s">
        <v>103</v>
      </c>
      <c r="L9052" s="1" t="s">
        <v>55</v>
      </c>
      <c r="M9052" s="1" t="s">
        <v>743</v>
      </c>
      <c r="N9052" s="1" t="s">
        <v>8532</v>
      </c>
      <c r="O9052" s="1" t="s">
        <v>455</v>
      </c>
      <c r="P9052" s="1" t="s">
        <v>103</v>
      </c>
      <c r="Q9052" s="1" t="s">
        <v>55</v>
      </c>
      <c r="R9052" s="1" t="s">
        <v>8353</v>
      </c>
      <c r="T9052" s="1" t="s">
        <v>8533</v>
      </c>
      <c r="U9052" s="1" t="s">
        <v>59</v>
      </c>
      <c r="V9052" s="1" t="s">
        <v>197</v>
      </c>
      <c r="X9052" s="1" t="s">
        <v>60</v>
      </c>
      <c r="Y9052" s="1" t="s">
        <v>60</v>
      </c>
      <c r="Z9052" s="1" t="s">
        <v>60</v>
      </c>
      <c r="AD9052" s="1" t="s">
        <v>60</v>
      </c>
      <c r="AP9052" s="1" t="s">
        <v>60</v>
      </c>
      <c r="AR9052" s="1" t="s">
        <v>60</v>
      </c>
      <c r="AT9052" s="1" t="s">
        <v>457</v>
      </c>
      <c r="AU9052" s="1" t="s">
        <v>457</v>
      </c>
      <c r="AV9052" s="1" t="s">
        <v>458</v>
      </c>
      <c r="AX9052" s="3" t="str">
        <f t="array" ref="AX9052">TEXTJOIN(", ", TRUE, IF(X9052:AS9052="Y", X$1:AS$1, IF(X9052:AS9052&lt;&gt;"", X$1:AS$1 &amp; ": " &amp; X9052:AS9052, "")))
</f>
        <v>Heroin, Cocaine, Fentanyl, Ethanol, Heroin/Morph/Codeine, Any Opioid</v>
      </c>
    </row>
    <row r="9053">
      <c r="A9053" s="2">
        <v>44243.0</v>
      </c>
      <c r="B9053" s="1" t="s">
        <v>50</v>
      </c>
      <c r="C9053" s="1">
        <v>56.0</v>
      </c>
      <c r="D9053" s="1" t="s">
        <v>51</v>
      </c>
      <c r="E9053" s="1" t="s">
        <v>63</v>
      </c>
      <c r="G9053" s="1" t="s">
        <v>8534</v>
      </c>
      <c r="H9053" s="1" t="s">
        <v>65</v>
      </c>
      <c r="I9053" s="1" t="s">
        <v>55</v>
      </c>
      <c r="J9053" s="1" t="s">
        <v>8534</v>
      </c>
      <c r="K9053" s="1" t="s">
        <v>65</v>
      </c>
      <c r="L9053" s="1" t="s">
        <v>55</v>
      </c>
      <c r="M9053" s="1" t="s">
        <v>56</v>
      </c>
      <c r="N9053" s="1" t="s">
        <v>119</v>
      </c>
      <c r="O9053" s="1" t="s">
        <v>8534</v>
      </c>
      <c r="P9053" s="1" t="s">
        <v>65</v>
      </c>
      <c r="Q9053" s="1" t="s">
        <v>55</v>
      </c>
      <c r="R9053" s="1" t="s">
        <v>56</v>
      </c>
      <c r="T9053" s="1" t="s">
        <v>8535</v>
      </c>
      <c r="U9053" s="1" t="s">
        <v>59</v>
      </c>
      <c r="Y9053" s="1" t="s">
        <v>60</v>
      </c>
      <c r="AA9053" s="1" t="s">
        <v>60</v>
      </c>
      <c r="AD9053" s="1" t="s">
        <v>60</v>
      </c>
      <c r="AR9053" s="1" t="s">
        <v>60</v>
      </c>
      <c r="AT9053" s="1" t="s">
        <v>8536</v>
      </c>
      <c r="AU9053" s="1" t="s">
        <v>8536</v>
      </c>
      <c r="AV9053" s="1" t="s">
        <v>8537</v>
      </c>
      <c r="AX9053" s="3" t="str">
        <f t="array" ref="AX9053">TEXTJOIN(", ", TRUE, IF(X9053:AS9053="Y", X$1:AS$1, IF(X9053:AS9053&lt;&gt;"", X$1:AS$1 &amp; ": " &amp; X9053:AS9053, "")))
</f>
        <v>Cocaine, Fentanyl Analogue, Ethanol, Any Opioid</v>
      </c>
    </row>
    <row r="9054">
      <c r="A9054" s="2">
        <v>44281.0</v>
      </c>
      <c r="B9054" s="1" t="s">
        <v>50</v>
      </c>
      <c r="C9054" s="1">
        <v>41.0</v>
      </c>
      <c r="D9054" s="1" t="s">
        <v>51</v>
      </c>
      <c r="E9054" s="1" t="s">
        <v>502</v>
      </c>
      <c r="G9054" s="1" t="s">
        <v>91</v>
      </c>
      <c r="H9054" s="1" t="s">
        <v>91</v>
      </c>
      <c r="I9054" s="1" t="s">
        <v>55</v>
      </c>
      <c r="J9054" s="1" t="s">
        <v>91</v>
      </c>
      <c r="K9054" s="1" t="s">
        <v>91</v>
      </c>
      <c r="L9054" s="1" t="s">
        <v>55</v>
      </c>
      <c r="M9054" s="1" t="s">
        <v>92</v>
      </c>
      <c r="N9054" s="1" t="s">
        <v>136</v>
      </c>
      <c r="O9054" s="1" t="s">
        <v>91</v>
      </c>
      <c r="P9054" s="1" t="s">
        <v>91</v>
      </c>
      <c r="Q9054" s="1" t="s">
        <v>55</v>
      </c>
      <c r="R9054" s="1" t="s">
        <v>180</v>
      </c>
      <c r="T9054" s="1" t="s">
        <v>8538</v>
      </c>
      <c r="U9054" s="1" t="s">
        <v>59</v>
      </c>
      <c r="V9054" s="1" t="s">
        <v>5544</v>
      </c>
      <c r="AS9054" s="1" t="s">
        <v>417</v>
      </c>
      <c r="AT9054" s="1" t="s">
        <v>110</v>
      </c>
      <c r="AU9054" s="1" t="s">
        <v>110</v>
      </c>
      <c r="AV9054" s="1" t="s">
        <v>111</v>
      </c>
      <c r="AX9054" s="3" t="str">
        <f t="array" ref="AX9054">TEXTJOIN(", ", TRUE, IF(X9054:AS9054="Y", X$1:AS$1, IF(X9054:AS9054&lt;&gt;"", X$1:AS$1 &amp; ": " &amp; X9054:AS9054, "")))
</f>
        <v>Other: PCP</v>
      </c>
    </row>
    <row r="9055">
      <c r="A9055" s="2">
        <v>44266.0</v>
      </c>
      <c r="B9055" s="1" t="s">
        <v>50</v>
      </c>
      <c r="C9055" s="1">
        <v>53.0</v>
      </c>
      <c r="D9055" s="1" t="s">
        <v>76</v>
      </c>
      <c r="E9055" s="1" t="s">
        <v>502</v>
      </c>
      <c r="G9055" s="1" t="s">
        <v>437</v>
      </c>
      <c r="H9055" s="1" t="s">
        <v>91</v>
      </c>
      <c r="I9055" s="1" t="s">
        <v>55</v>
      </c>
      <c r="J9055" s="1" t="s">
        <v>437</v>
      </c>
      <c r="K9055" s="1" t="s">
        <v>91</v>
      </c>
      <c r="L9055" s="1" t="s">
        <v>55</v>
      </c>
      <c r="M9055" s="1" t="s">
        <v>56</v>
      </c>
      <c r="N9055" s="1" t="s">
        <v>8539</v>
      </c>
      <c r="O9055" s="1" t="s">
        <v>437</v>
      </c>
      <c r="P9055" s="1" t="s">
        <v>91</v>
      </c>
      <c r="Q9055" s="1" t="s">
        <v>55</v>
      </c>
      <c r="R9055" s="1" t="s">
        <v>56</v>
      </c>
      <c r="T9055" s="1" t="s">
        <v>8540</v>
      </c>
      <c r="U9055" s="1" t="s">
        <v>59</v>
      </c>
      <c r="AF9055" s="1" t="s">
        <v>60</v>
      </c>
      <c r="AT9055" s="1" t="s">
        <v>439</v>
      </c>
      <c r="AU9055" s="1" t="s">
        <v>439</v>
      </c>
      <c r="AV9055" s="1" t="s">
        <v>440</v>
      </c>
      <c r="AX9055" s="3" t="str">
        <f t="array" ref="AX9055">TEXTJOIN(", ", TRUE, IF(X9055:AS9055="Y", X$1:AS$1, IF(X9055:AS9055&lt;&gt;"", X$1:AS$1 &amp; ": " &amp; X9055:AS9055, "")))
</f>
        <v>Benzodiazepine</v>
      </c>
    </row>
    <row r="9056">
      <c r="A9056" s="2">
        <v>44325.0</v>
      </c>
      <c r="B9056" s="1" t="s">
        <v>50</v>
      </c>
      <c r="C9056" s="1">
        <v>56.0</v>
      </c>
      <c r="D9056" s="1" t="s">
        <v>76</v>
      </c>
      <c r="E9056" s="1" t="s">
        <v>63</v>
      </c>
      <c r="G9056" s="1" t="s">
        <v>1326</v>
      </c>
      <c r="H9056" s="1" t="s">
        <v>125</v>
      </c>
      <c r="I9056" s="1" t="s">
        <v>55</v>
      </c>
      <c r="J9056" s="1" t="s">
        <v>1326</v>
      </c>
      <c r="K9056" s="1" t="s">
        <v>125</v>
      </c>
      <c r="L9056" s="1" t="s">
        <v>55</v>
      </c>
      <c r="M9056" s="1" t="s">
        <v>56</v>
      </c>
      <c r="N9056" s="1" t="s">
        <v>2890</v>
      </c>
      <c r="O9056" s="1" t="s">
        <v>271</v>
      </c>
      <c r="P9056" s="1" t="s">
        <v>91</v>
      </c>
      <c r="Q9056" s="1" t="s">
        <v>55</v>
      </c>
      <c r="R9056" s="1" t="s">
        <v>180</v>
      </c>
      <c r="T9056" s="1" t="s">
        <v>8541</v>
      </c>
      <c r="U9056" s="1" t="s">
        <v>59</v>
      </c>
      <c r="AE9056" s="1" t="s">
        <v>60</v>
      </c>
      <c r="AF9056" s="1" t="s">
        <v>60</v>
      </c>
      <c r="AN9056" s="1" t="s">
        <v>60</v>
      </c>
      <c r="AR9056" s="1" t="s">
        <v>60</v>
      </c>
      <c r="AT9056" s="1" t="s">
        <v>1328</v>
      </c>
      <c r="AU9056" s="1" t="s">
        <v>1328</v>
      </c>
      <c r="AV9056" s="1" t="s">
        <v>275</v>
      </c>
      <c r="AX9056" s="3" t="str">
        <f t="array" ref="AX9056">TEXTJOIN(", ", TRUE, IF(X9056:AS9056="Y", X$1:AS$1, IF(X9056:AS9056&lt;&gt;"", X$1:AS$1 &amp; ": " &amp; X9056:AS9056, "")))
</f>
        <v>Hydrocodone, Benzodiazepine, Gabapentin, Any Opioid</v>
      </c>
    </row>
    <row r="9057">
      <c r="A9057" s="2">
        <v>44418.0</v>
      </c>
      <c r="B9057" s="1" t="s">
        <v>50</v>
      </c>
      <c r="C9057" s="1">
        <v>42.0</v>
      </c>
      <c r="D9057" s="1" t="s">
        <v>51</v>
      </c>
      <c r="E9057" s="1" t="s">
        <v>63</v>
      </c>
      <c r="G9057" s="1" t="s">
        <v>103</v>
      </c>
      <c r="H9057" s="1" t="s">
        <v>103</v>
      </c>
      <c r="I9057" s="1" t="s">
        <v>55</v>
      </c>
      <c r="J9057" s="1" t="s">
        <v>103</v>
      </c>
      <c r="K9057" s="1" t="s">
        <v>103</v>
      </c>
      <c r="L9057" s="1" t="s">
        <v>55</v>
      </c>
      <c r="M9057" s="1" t="s">
        <v>56</v>
      </c>
      <c r="N9057" s="1" t="s">
        <v>66</v>
      </c>
      <c r="O9057" s="1" t="s">
        <v>103</v>
      </c>
      <c r="P9057" s="1" t="s">
        <v>103</v>
      </c>
      <c r="Q9057" s="1" t="s">
        <v>55</v>
      </c>
      <c r="R9057" s="1" t="s">
        <v>56</v>
      </c>
      <c r="T9057" s="1" t="s">
        <v>8542</v>
      </c>
      <c r="U9057" s="1" t="s">
        <v>59</v>
      </c>
      <c r="Y9057" s="1" t="s">
        <v>60</v>
      </c>
      <c r="AD9057" s="1" t="s">
        <v>60</v>
      </c>
      <c r="AF9057" s="1" t="s">
        <v>60</v>
      </c>
      <c r="AG9057" s="1" t="s">
        <v>60</v>
      </c>
      <c r="AN9057" s="1" t="s">
        <v>60</v>
      </c>
      <c r="AR9057" s="1" t="s">
        <v>60</v>
      </c>
      <c r="AT9057" s="1" t="s">
        <v>167</v>
      </c>
      <c r="AU9057" s="1" t="s">
        <v>167</v>
      </c>
      <c r="AV9057" s="1" t="s">
        <v>168</v>
      </c>
      <c r="AX9057" s="3" t="str">
        <f t="array" ref="AX9057">TEXTJOIN(", ", TRUE, IF(X9057:AS9057="Y", X$1:AS$1, IF(X9057:AS9057&lt;&gt;"", X$1:AS$1 &amp; ": " &amp; X9057:AS9057, "")))
</f>
        <v>Cocaine, Ethanol, Benzodiazepine, Methadone, Gabapentin, Any Opioid</v>
      </c>
    </row>
    <row r="9058">
      <c r="A9058" s="4">
        <v>44547.0</v>
      </c>
      <c r="B9058" s="1" t="s">
        <v>50</v>
      </c>
      <c r="C9058" s="1">
        <v>45.0</v>
      </c>
      <c r="D9058" s="1" t="s">
        <v>51</v>
      </c>
      <c r="E9058" s="1" t="s">
        <v>63</v>
      </c>
      <c r="F9058" s="1" t="s">
        <v>2752</v>
      </c>
      <c r="G9058" s="1" t="s">
        <v>346</v>
      </c>
      <c r="H9058" s="1" t="s">
        <v>121</v>
      </c>
      <c r="I9058" s="1" t="s">
        <v>55</v>
      </c>
      <c r="J9058" s="1" t="s">
        <v>346</v>
      </c>
      <c r="K9058" s="1" t="s">
        <v>121</v>
      </c>
      <c r="L9058" s="1" t="s">
        <v>55</v>
      </c>
      <c r="M9058" s="1" t="s">
        <v>743</v>
      </c>
      <c r="N9058" s="1" t="s">
        <v>155</v>
      </c>
      <c r="O9058" s="1" t="s">
        <v>346</v>
      </c>
      <c r="P9058" s="1" t="s">
        <v>121</v>
      </c>
      <c r="Q9058" s="1" t="s">
        <v>55</v>
      </c>
      <c r="R9058" s="1" t="s">
        <v>8353</v>
      </c>
      <c r="T9058" s="1" t="s">
        <v>83</v>
      </c>
      <c r="U9058" s="1" t="s">
        <v>59</v>
      </c>
      <c r="Z9058" s="1" t="s">
        <v>60</v>
      </c>
      <c r="AR9058" s="1" t="s">
        <v>60</v>
      </c>
      <c r="AT9058" s="1" t="s">
        <v>348</v>
      </c>
      <c r="AU9058" s="1" t="s">
        <v>348</v>
      </c>
      <c r="AV9058" s="1" t="s">
        <v>8543</v>
      </c>
      <c r="AX9058" s="3" t="str">
        <f t="array" ref="AX9058">TEXTJOIN(", ", TRUE, IF(X9058:AS9058="Y", X$1:AS$1, IF(X9058:AS9058&lt;&gt;"", X$1:AS$1 &amp; ": " &amp; X9058:AS9058, "")))
</f>
        <v>Fentanyl, Any Opioid</v>
      </c>
    </row>
    <row r="9059">
      <c r="A9059" s="2">
        <v>44338.0</v>
      </c>
      <c r="B9059" s="1" t="s">
        <v>50</v>
      </c>
      <c r="C9059" s="1">
        <v>32.0</v>
      </c>
      <c r="D9059" s="1" t="s">
        <v>76</v>
      </c>
      <c r="E9059" s="1" t="s">
        <v>63</v>
      </c>
      <c r="G9059" s="1" t="s">
        <v>255</v>
      </c>
      <c r="H9059" s="1" t="s">
        <v>103</v>
      </c>
      <c r="I9059" s="1" t="s">
        <v>55</v>
      </c>
      <c r="J9059" s="1" t="s">
        <v>255</v>
      </c>
      <c r="K9059" s="1" t="s">
        <v>103</v>
      </c>
      <c r="L9059" s="1" t="s">
        <v>55</v>
      </c>
      <c r="M9059" s="1" t="s">
        <v>56</v>
      </c>
      <c r="N9059" s="1" t="s">
        <v>119</v>
      </c>
      <c r="O9059" s="1" t="s">
        <v>255</v>
      </c>
      <c r="P9059" s="1" t="s">
        <v>103</v>
      </c>
      <c r="Q9059" s="1" t="s">
        <v>55</v>
      </c>
      <c r="R9059" s="1" t="s">
        <v>56</v>
      </c>
      <c r="T9059" s="1" t="s">
        <v>105</v>
      </c>
      <c r="U9059" s="1" t="s">
        <v>59</v>
      </c>
      <c r="V9059" s="1" t="s">
        <v>8544</v>
      </c>
      <c r="AB9059" s="1" t="s">
        <v>60</v>
      </c>
      <c r="AR9059" s="1" t="s">
        <v>60</v>
      </c>
      <c r="AT9059" s="1" t="s">
        <v>259</v>
      </c>
      <c r="AU9059" s="1" t="s">
        <v>259</v>
      </c>
      <c r="AV9059" s="1" t="s">
        <v>520</v>
      </c>
      <c r="AX9059" s="3" t="str">
        <f t="array" ref="AX9059">TEXTJOIN(", ", TRUE, IF(X9059:AS9059="Y", X$1:AS$1, IF(X9059:AS9059&lt;&gt;"", X$1:AS$1 &amp; ": " &amp; X9059:AS9059, "")))
</f>
        <v>Oxycodone, Any Opioid</v>
      </c>
    </row>
    <row r="9060">
      <c r="A9060" s="4">
        <v>44545.0</v>
      </c>
      <c r="B9060" s="1" t="s">
        <v>50</v>
      </c>
      <c r="C9060" s="1">
        <v>41.0</v>
      </c>
      <c r="D9060" s="1" t="s">
        <v>51</v>
      </c>
      <c r="E9060" s="1" t="s">
        <v>63</v>
      </c>
      <c r="G9060" s="1" t="s">
        <v>116</v>
      </c>
      <c r="H9060" s="1" t="s">
        <v>103</v>
      </c>
      <c r="I9060" s="1" t="s">
        <v>55</v>
      </c>
      <c r="J9060" s="1" t="s">
        <v>116</v>
      </c>
      <c r="K9060" s="1" t="s">
        <v>103</v>
      </c>
      <c r="L9060" s="1" t="s">
        <v>55</v>
      </c>
      <c r="M9060" s="1" t="s">
        <v>649</v>
      </c>
      <c r="N9060" s="1" t="s">
        <v>93</v>
      </c>
      <c r="O9060" s="1" t="s">
        <v>116</v>
      </c>
      <c r="P9060" s="1" t="s">
        <v>103</v>
      </c>
      <c r="Q9060" s="1" t="s">
        <v>55</v>
      </c>
      <c r="R9060" s="1" t="s">
        <v>1726</v>
      </c>
      <c r="S9060" s="1" t="s">
        <v>8545</v>
      </c>
      <c r="T9060" s="1" t="s">
        <v>6009</v>
      </c>
      <c r="U9060" s="1" t="s">
        <v>59</v>
      </c>
      <c r="Z9060" s="1" t="s">
        <v>60</v>
      </c>
      <c r="AM9060" s="1" t="s">
        <v>60</v>
      </c>
      <c r="AR9060" s="1" t="s">
        <v>60</v>
      </c>
      <c r="AT9060" s="1" t="s">
        <v>122</v>
      </c>
      <c r="AU9060" s="1" t="s">
        <v>122</v>
      </c>
      <c r="AV9060" s="1" t="s">
        <v>139</v>
      </c>
      <c r="AX9060" s="3" t="str">
        <f t="array" ref="AX9060">TEXTJOIN(", ", TRUE, IF(X9060:AS9060="Y", X$1:AS$1, IF(X9060:AS9060&lt;&gt;"", X$1:AS$1 &amp; ": " &amp; X9060:AS9060, "")))
</f>
        <v>Fentanyl, Xylazine, Any Opioid</v>
      </c>
    </row>
    <row r="9061">
      <c r="A9061" s="4">
        <v>44525.0</v>
      </c>
      <c r="B9061" s="1" t="s">
        <v>50</v>
      </c>
      <c r="C9061" s="1">
        <v>42.0</v>
      </c>
      <c r="D9061" s="1" t="s">
        <v>51</v>
      </c>
      <c r="E9061" s="1" t="s">
        <v>63</v>
      </c>
      <c r="G9061" s="1" t="s">
        <v>488</v>
      </c>
      <c r="H9061" s="1" t="s">
        <v>91</v>
      </c>
      <c r="I9061" s="1" t="s">
        <v>55</v>
      </c>
      <c r="J9061" s="1" t="s">
        <v>488</v>
      </c>
      <c r="K9061" s="1" t="s">
        <v>91</v>
      </c>
      <c r="L9061" s="1" t="s">
        <v>55</v>
      </c>
      <c r="M9061" s="1" t="s">
        <v>743</v>
      </c>
      <c r="N9061" s="1" t="s">
        <v>136</v>
      </c>
      <c r="O9061" s="1" t="s">
        <v>488</v>
      </c>
      <c r="P9061" s="1" t="s">
        <v>91</v>
      </c>
      <c r="Q9061" s="1" t="s">
        <v>55</v>
      </c>
      <c r="R9061" s="1" t="s">
        <v>56</v>
      </c>
      <c r="T9061" s="1" t="s">
        <v>4798</v>
      </c>
      <c r="U9061" s="1" t="s">
        <v>59</v>
      </c>
      <c r="Y9061" s="1" t="s">
        <v>60</v>
      </c>
      <c r="Z9061" s="1" t="s">
        <v>60</v>
      </c>
      <c r="AR9061" s="1" t="s">
        <v>60</v>
      </c>
      <c r="AT9061" s="1" t="s">
        <v>492</v>
      </c>
      <c r="AU9061" s="1" t="s">
        <v>492</v>
      </c>
      <c r="AV9061" s="1" t="s">
        <v>493</v>
      </c>
      <c r="AX9061" s="3" t="str">
        <f t="array" ref="AX9061">TEXTJOIN(", ", TRUE, IF(X9061:AS9061="Y", X$1:AS$1, IF(X9061:AS9061&lt;&gt;"", X$1:AS$1 &amp; ": " &amp; X9061:AS9061, "")))
</f>
        <v>Cocaine, Fentanyl, Any Opioid</v>
      </c>
    </row>
    <row r="9062">
      <c r="A9062" s="2">
        <v>44372.0</v>
      </c>
      <c r="B9062" s="1" t="s">
        <v>50</v>
      </c>
      <c r="C9062" s="1">
        <v>55.0</v>
      </c>
      <c r="D9062" s="1" t="s">
        <v>51</v>
      </c>
      <c r="E9062" s="1" t="s">
        <v>63</v>
      </c>
      <c r="G9062" s="1" t="s">
        <v>116</v>
      </c>
      <c r="H9062" s="1" t="s">
        <v>103</v>
      </c>
      <c r="I9062" s="1" t="s">
        <v>55</v>
      </c>
      <c r="J9062" s="1" t="s">
        <v>116</v>
      </c>
      <c r="K9062" s="1" t="s">
        <v>103</v>
      </c>
      <c r="L9062" s="1" t="s">
        <v>55</v>
      </c>
      <c r="M9062" s="1" t="s">
        <v>56</v>
      </c>
      <c r="N9062" s="1" t="s">
        <v>442</v>
      </c>
      <c r="O9062" s="1" t="s">
        <v>116</v>
      </c>
      <c r="P9062" s="1" t="s">
        <v>103</v>
      </c>
      <c r="Q9062" s="1" t="s">
        <v>55</v>
      </c>
      <c r="R9062" s="1" t="s">
        <v>56</v>
      </c>
      <c r="T9062" s="1" t="s">
        <v>8546</v>
      </c>
      <c r="U9062" s="1" t="s">
        <v>59</v>
      </c>
      <c r="Y9062" s="1" t="s">
        <v>60</v>
      </c>
      <c r="AT9062" s="1" t="s">
        <v>122</v>
      </c>
      <c r="AU9062" s="1" t="s">
        <v>122</v>
      </c>
      <c r="AV9062" s="1" t="s">
        <v>139</v>
      </c>
      <c r="AX9062" s="3" t="str">
        <f t="array" ref="AX9062">TEXTJOIN(", ", TRUE, IF(X9062:AS9062="Y", X$1:AS$1, IF(X9062:AS9062&lt;&gt;"", X$1:AS$1 &amp; ": " &amp; X9062:AS9062, "")))
</f>
        <v>Cocaine</v>
      </c>
    </row>
    <row r="9063">
      <c r="A9063" s="2">
        <v>44509.0</v>
      </c>
      <c r="B9063" s="1" t="s">
        <v>50</v>
      </c>
      <c r="C9063" s="1">
        <v>60.0</v>
      </c>
      <c r="D9063" s="1" t="s">
        <v>76</v>
      </c>
      <c r="E9063" s="1" t="s">
        <v>63</v>
      </c>
      <c r="G9063" s="1" t="s">
        <v>102</v>
      </c>
      <c r="H9063" s="1" t="s">
        <v>103</v>
      </c>
      <c r="I9063" s="1" t="s">
        <v>55</v>
      </c>
      <c r="J9063" s="1" t="s">
        <v>102</v>
      </c>
      <c r="K9063" s="1" t="s">
        <v>103</v>
      </c>
      <c r="L9063" s="1" t="s">
        <v>55</v>
      </c>
      <c r="M9063" s="1" t="s">
        <v>743</v>
      </c>
      <c r="N9063" s="1" t="s">
        <v>2890</v>
      </c>
      <c r="O9063" s="1" t="s">
        <v>102</v>
      </c>
      <c r="P9063" s="1" t="s">
        <v>103</v>
      </c>
      <c r="Q9063" s="1" t="s">
        <v>55</v>
      </c>
      <c r="R9063" s="1" t="s">
        <v>56</v>
      </c>
      <c r="T9063" s="1" t="s">
        <v>8547</v>
      </c>
      <c r="U9063" s="1" t="s">
        <v>59</v>
      </c>
      <c r="X9063" s="1" t="s">
        <v>60</v>
      </c>
      <c r="AK9063" s="1" t="s">
        <v>60</v>
      </c>
      <c r="AN9063" s="1" t="s">
        <v>60</v>
      </c>
      <c r="AP9063" s="1" t="s">
        <v>60</v>
      </c>
      <c r="AR9063" s="1" t="s">
        <v>60</v>
      </c>
      <c r="AT9063" s="1" t="s">
        <v>106</v>
      </c>
      <c r="AU9063" s="1" t="s">
        <v>106</v>
      </c>
      <c r="AV9063" s="1" t="s">
        <v>107</v>
      </c>
      <c r="AX9063" s="3" t="str">
        <f t="array" ref="AX9063">TEXTJOIN(", ", TRUE, IF(X9063:AS9063="Y", X$1:AS$1, IF(X9063:AS9063&lt;&gt;"", X$1:AS$1 &amp; ": " &amp; X9063:AS9063, "")))
</f>
        <v>Heroin, Hydromorphone, Gabapentin, Heroin/Morph/Codeine, Any Opioid</v>
      </c>
    </row>
    <row r="9064">
      <c r="A9064" s="2">
        <v>44536.0</v>
      </c>
      <c r="B9064" s="1" t="s">
        <v>50</v>
      </c>
      <c r="C9064" s="1">
        <v>53.0</v>
      </c>
      <c r="D9064" s="1" t="s">
        <v>51</v>
      </c>
      <c r="E9064" s="1" t="s">
        <v>63</v>
      </c>
      <c r="F9064" s="1" t="s">
        <v>2752</v>
      </c>
      <c r="G9064" s="1" t="s">
        <v>211</v>
      </c>
      <c r="H9064" s="1" t="s">
        <v>91</v>
      </c>
      <c r="I9064" s="1" t="s">
        <v>55</v>
      </c>
      <c r="J9064" s="1" t="s">
        <v>1172</v>
      </c>
      <c r="M9064" s="1" t="s">
        <v>1207</v>
      </c>
      <c r="N9064" s="1" t="s">
        <v>155</v>
      </c>
      <c r="O9064" s="1" t="s">
        <v>91</v>
      </c>
      <c r="P9064" s="1" t="s">
        <v>91</v>
      </c>
      <c r="Q9064" s="1" t="s">
        <v>55</v>
      </c>
      <c r="R9064" s="1" t="s">
        <v>173</v>
      </c>
      <c r="T9064" s="1" t="s">
        <v>8548</v>
      </c>
      <c r="U9064" s="1" t="s">
        <v>59</v>
      </c>
      <c r="Z9064" s="1" t="s">
        <v>60</v>
      </c>
      <c r="AR9064" s="1" t="s">
        <v>60</v>
      </c>
      <c r="AT9064" s="1" t="s">
        <v>214</v>
      </c>
      <c r="AV9064" s="1" t="s">
        <v>111</v>
      </c>
      <c r="AX9064" s="3" t="str">
        <f t="array" ref="AX9064">TEXTJOIN(", ", TRUE, IF(X9064:AS9064="Y", X$1:AS$1, IF(X9064:AS9064&lt;&gt;"", X$1:AS$1 &amp; ": " &amp; X9064:AS9064, "")))
</f>
        <v>Fentanyl, Any Opioid</v>
      </c>
    </row>
    <row r="9065">
      <c r="A9065" s="4">
        <v>44553.0</v>
      </c>
      <c r="B9065" s="1" t="s">
        <v>50</v>
      </c>
      <c r="C9065" s="1">
        <v>56.0</v>
      </c>
      <c r="D9065" s="1" t="s">
        <v>76</v>
      </c>
      <c r="E9065" s="1" t="s">
        <v>63</v>
      </c>
      <c r="F9065" s="1" t="s">
        <v>2752</v>
      </c>
      <c r="G9065" s="1" t="s">
        <v>488</v>
      </c>
      <c r="H9065" s="1" t="s">
        <v>91</v>
      </c>
      <c r="I9065" s="1" t="s">
        <v>55</v>
      </c>
      <c r="J9065" s="1" t="s">
        <v>488</v>
      </c>
      <c r="K9065" s="1" t="s">
        <v>91</v>
      </c>
      <c r="L9065" s="1" t="s">
        <v>55</v>
      </c>
      <c r="M9065" s="1" t="s">
        <v>743</v>
      </c>
      <c r="N9065" s="1" t="s">
        <v>119</v>
      </c>
      <c r="O9065" s="1" t="s">
        <v>488</v>
      </c>
      <c r="P9065" s="1" t="s">
        <v>91</v>
      </c>
      <c r="Q9065" s="1" t="s">
        <v>55</v>
      </c>
      <c r="R9065" s="1" t="s">
        <v>8353</v>
      </c>
      <c r="T9065" s="1" t="s">
        <v>8549</v>
      </c>
      <c r="U9065" s="1" t="s">
        <v>59</v>
      </c>
      <c r="Y9065" s="1" t="s">
        <v>60</v>
      </c>
      <c r="Z9065" s="1" t="s">
        <v>60</v>
      </c>
      <c r="AA9065" s="1" t="s">
        <v>60</v>
      </c>
      <c r="AR9065" s="1" t="s">
        <v>60</v>
      </c>
      <c r="AT9065" s="1" t="s">
        <v>492</v>
      </c>
      <c r="AU9065" s="1" t="s">
        <v>492</v>
      </c>
      <c r="AV9065" s="1" t="s">
        <v>493</v>
      </c>
      <c r="AX9065" s="3" t="str">
        <f t="array" ref="AX9065">TEXTJOIN(", ", TRUE, IF(X9065:AS9065="Y", X$1:AS$1, IF(X9065:AS9065&lt;&gt;"", X$1:AS$1 &amp; ": " &amp; X9065:AS9065, "")))
</f>
        <v>Cocaine, Fentanyl, Fentanyl Analogue, Any Opioid</v>
      </c>
    </row>
    <row r="9066">
      <c r="A9066" s="2">
        <v>44473.0</v>
      </c>
      <c r="B9066" s="1" t="s">
        <v>50</v>
      </c>
      <c r="C9066" s="1">
        <v>52.0</v>
      </c>
      <c r="D9066" s="1" t="s">
        <v>76</v>
      </c>
      <c r="E9066" s="1" t="s">
        <v>63</v>
      </c>
      <c r="G9066" s="1" t="s">
        <v>102</v>
      </c>
      <c r="H9066" s="1" t="s">
        <v>103</v>
      </c>
      <c r="I9066" s="1" t="s">
        <v>55</v>
      </c>
      <c r="J9066" s="1" t="s">
        <v>102</v>
      </c>
      <c r="K9066" s="1" t="s">
        <v>103</v>
      </c>
      <c r="L9066" s="1" t="s">
        <v>55</v>
      </c>
      <c r="M9066" s="1" t="s">
        <v>743</v>
      </c>
      <c r="N9066" s="1" t="s">
        <v>891</v>
      </c>
      <c r="O9066" s="1" t="s">
        <v>102</v>
      </c>
      <c r="P9066" s="1" t="s">
        <v>103</v>
      </c>
      <c r="Q9066" s="1" t="s">
        <v>55</v>
      </c>
      <c r="R9066" s="1" t="s">
        <v>443</v>
      </c>
      <c r="T9066" s="1" t="s">
        <v>8529</v>
      </c>
      <c r="U9066" s="1" t="s">
        <v>59</v>
      </c>
      <c r="V9066" s="1" t="s">
        <v>8550</v>
      </c>
      <c r="AF9066" s="1" t="s">
        <v>60</v>
      </c>
      <c r="AR9066" s="1" t="s">
        <v>60</v>
      </c>
      <c r="AS9066" s="1" t="s">
        <v>182</v>
      </c>
      <c r="AT9066" s="1" t="s">
        <v>106</v>
      </c>
      <c r="AU9066" s="1" t="s">
        <v>106</v>
      </c>
      <c r="AV9066" s="1" t="s">
        <v>107</v>
      </c>
      <c r="AX9066" s="3" t="str">
        <f t="array" ref="AX9066">TEXTJOIN(", ", TRUE, IF(X9066:AS9066="Y", X$1:AS$1, IF(X9066:AS9066&lt;&gt;"", X$1:AS$1 &amp; ": " &amp; X9066:AS9066, "")))
</f>
        <v>Benzodiazepine, Any Opioid, Other: Bupren</v>
      </c>
    </row>
    <row r="9067">
      <c r="A9067" s="2">
        <v>44417.0</v>
      </c>
      <c r="B9067" s="1" t="s">
        <v>50</v>
      </c>
      <c r="C9067" s="1">
        <v>25.0</v>
      </c>
      <c r="D9067" s="1" t="s">
        <v>51</v>
      </c>
      <c r="E9067" s="1" t="s">
        <v>63</v>
      </c>
      <c r="F9067" s="1" t="s">
        <v>267</v>
      </c>
      <c r="G9067" s="1" t="s">
        <v>53</v>
      </c>
      <c r="H9067" s="1" t="s">
        <v>54</v>
      </c>
      <c r="I9067" s="1" t="s">
        <v>55</v>
      </c>
      <c r="J9067" s="1" t="s">
        <v>53</v>
      </c>
      <c r="K9067" s="1" t="s">
        <v>54</v>
      </c>
      <c r="L9067" s="1" t="s">
        <v>55</v>
      </c>
      <c r="M9067" s="1" t="s">
        <v>56</v>
      </c>
      <c r="N9067" s="1" t="s">
        <v>136</v>
      </c>
      <c r="O9067" s="1" t="s">
        <v>53</v>
      </c>
      <c r="P9067" s="1" t="s">
        <v>54</v>
      </c>
      <c r="Q9067" s="1" t="s">
        <v>55</v>
      </c>
      <c r="R9067" s="1" t="s">
        <v>56</v>
      </c>
      <c r="T9067" s="1" t="s">
        <v>8551</v>
      </c>
      <c r="U9067" s="1" t="s">
        <v>59</v>
      </c>
      <c r="AA9067" s="1" t="s">
        <v>60</v>
      </c>
      <c r="AR9067" s="1" t="s">
        <v>60</v>
      </c>
      <c r="AT9067" s="1" t="s">
        <v>61</v>
      </c>
      <c r="AU9067" s="1" t="s">
        <v>61</v>
      </c>
      <c r="AV9067" s="1" t="s">
        <v>294</v>
      </c>
      <c r="AX9067" s="3" t="str">
        <f t="array" ref="AX9067">TEXTJOIN(", ", TRUE, IF(X9067:AS9067="Y", X$1:AS$1, IF(X9067:AS9067&lt;&gt;"", X$1:AS$1 &amp; ": " &amp; X9067:AS9067, "")))
</f>
        <v>Fentanyl Analogue, Any Opioid</v>
      </c>
    </row>
    <row r="9068">
      <c r="A9068" s="2">
        <v>44314.0</v>
      </c>
      <c r="B9068" s="1" t="s">
        <v>50</v>
      </c>
      <c r="C9068" s="1">
        <v>57.0</v>
      </c>
      <c r="D9068" s="1" t="s">
        <v>51</v>
      </c>
      <c r="E9068" s="1" t="s">
        <v>63</v>
      </c>
      <c r="G9068" s="1" t="s">
        <v>143</v>
      </c>
      <c r="H9068" s="1" t="s">
        <v>91</v>
      </c>
      <c r="I9068" s="1" t="s">
        <v>55</v>
      </c>
      <c r="J9068" s="1" t="s">
        <v>143</v>
      </c>
      <c r="K9068" s="1" t="s">
        <v>91</v>
      </c>
      <c r="L9068" s="1" t="s">
        <v>55</v>
      </c>
      <c r="M9068" s="1" t="s">
        <v>56</v>
      </c>
      <c r="N9068" s="1" t="s">
        <v>136</v>
      </c>
      <c r="O9068" s="1" t="s">
        <v>143</v>
      </c>
      <c r="P9068" s="1" t="s">
        <v>91</v>
      </c>
      <c r="Q9068" s="1" t="s">
        <v>55</v>
      </c>
      <c r="R9068" s="1" t="s">
        <v>56</v>
      </c>
      <c r="T9068" s="1" t="s">
        <v>8552</v>
      </c>
      <c r="U9068" s="1" t="s">
        <v>59</v>
      </c>
      <c r="V9068" s="1" t="s">
        <v>197</v>
      </c>
      <c r="Y9068" s="1" t="s">
        <v>60</v>
      </c>
      <c r="AT9068" s="1" t="s">
        <v>145</v>
      </c>
      <c r="AU9068" s="1" t="s">
        <v>145</v>
      </c>
      <c r="AV9068" s="1" t="s">
        <v>146</v>
      </c>
      <c r="AX9068" s="3" t="str">
        <f t="array" ref="AX9068">TEXTJOIN(", ", TRUE, IF(X9068:AS9068="Y", X$1:AS$1, IF(X9068:AS9068&lt;&gt;"", X$1:AS$1 &amp; ": " &amp; X9068:AS9068, "")))
</f>
        <v>Cocaine</v>
      </c>
    </row>
    <row r="9069">
      <c r="A9069" s="4">
        <v>44560.0</v>
      </c>
      <c r="B9069" s="1" t="s">
        <v>50</v>
      </c>
      <c r="C9069" s="1">
        <v>33.0</v>
      </c>
      <c r="D9069" s="1" t="s">
        <v>51</v>
      </c>
      <c r="E9069" s="1" t="s">
        <v>63</v>
      </c>
      <c r="F9069" s="1" t="s">
        <v>2752</v>
      </c>
      <c r="G9069" s="1" t="s">
        <v>8553</v>
      </c>
      <c r="H9069" s="1" t="s">
        <v>299</v>
      </c>
      <c r="I9069" s="1" t="s">
        <v>55</v>
      </c>
      <c r="J9069" s="1" t="s">
        <v>8553</v>
      </c>
      <c r="K9069" s="1" t="s">
        <v>299</v>
      </c>
      <c r="L9069" s="1" t="s">
        <v>55</v>
      </c>
      <c r="M9069" s="1" t="s">
        <v>649</v>
      </c>
      <c r="N9069" s="1" t="s">
        <v>2890</v>
      </c>
      <c r="O9069" s="1" t="s">
        <v>8553</v>
      </c>
      <c r="P9069" s="1" t="s">
        <v>299</v>
      </c>
      <c r="Q9069" s="1" t="s">
        <v>55</v>
      </c>
      <c r="R9069" s="1" t="s">
        <v>1726</v>
      </c>
      <c r="S9069" s="1" t="s">
        <v>333</v>
      </c>
      <c r="T9069" s="1" t="s">
        <v>8554</v>
      </c>
      <c r="U9069" s="1" t="s">
        <v>59</v>
      </c>
      <c r="AB9069" s="1" t="s">
        <v>60</v>
      </c>
      <c r="AF9069" s="1" t="s">
        <v>60</v>
      </c>
      <c r="AI9069" s="1" t="s">
        <v>60</v>
      </c>
      <c r="AN9069" s="1" t="s">
        <v>60</v>
      </c>
      <c r="AR9069" s="1" t="s">
        <v>60</v>
      </c>
      <c r="AT9069" s="1" t="s">
        <v>8555</v>
      </c>
      <c r="AU9069" s="1" t="s">
        <v>8555</v>
      </c>
      <c r="AV9069" s="1" t="s">
        <v>8556</v>
      </c>
      <c r="AX9069" s="3" t="str">
        <f t="array" ref="AX9069">TEXTJOIN(", ", TRUE, IF(X9069:AS9069="Y", X$1:AS$1, IF(X9069:AS9069&lt;&gt;"", X$1:AS$1 &amp; ": " &amp; X9069:AS9069, "")))
</f>
        <v>Oxycodone, Benzodiazepine, Amphet, Gabapentin, Any Opioid</v>
      </c>
    </row>
    <row r="9070">
      <c r="A9070" s="4">
        <v>44554.0</v>
      </c>
      <c r="B9070" s="1" t="s">
        <v>50</v>
      </c>
      <c r="C9070" s="1">
        <v>42.0</v>
      </c>
      <c r="D9070" s="1" t="s">
        <v>76</v>
      </c>
      <c r="E9070" s="1" t="s">
        <v>63</v>
      </c>
      <c r="F9070" s="1" t="s">
        <v>2752</v>
      </c>
      <c r="G9070" s="1" t="s">
        <v>91</v>
      </c>
      <c r="H9070" s="1" t="s">
        <v>91</v>
      </c>
      <c r="I9070" s="1" t="s">
        <v>55</v>
      </c>
      <c r="J9070" s="1" t="s">
        <v>91</v>
      </c>
      <c r="K9070" s="1" t="s">
        <v>91</v>
      </c>
      <c r="L9070" s="1" t="s">
        <v>55</v>
      </c>
      <c r="M9070" s="1" t="s">
        <v>743</v>
      </c>
      <c r="N9070" s="1" t="s">
        <v>119</v>
      </c>
      <c r="O9070" s="1" t="s">
        <v>91</v>
      </c>
      <c r="P9070" s="1" t="s">
        <v>91</v>
      </c>
      <c r="Q9070" s="1" t="s">
        <v>55</v>
      </c>
      <c r="R9070" s="1" t="s">
        <v>8353</v>
      </c>
      <c r="T9070" s="1" t="s">
        <v>727</v>
      </c>
      <c r="U9070" s="1" t="s">
        <v>59</v>
      </c>
      <c r="Y9070" s="1" t="s">
        <v>60</v>
      </c>
      <c r="Z9070" s="1" t="s">
        <v>60</v>
      </c>
      <c r="AR9070" s="1" t="s">
        <v>60</v>
      </c>
      <c r="AT9070" s="1" t="s">
        <v>110</v>
      </c>
      <c r="AU9070" s="1" t="s">
        <v>110</v>
      </c>
      <c r="AV9070" s="1" t="s">
        <v>111</v>
      </c>
      <c r="AX9070" s="3" t="str">
        <f t="array" ref="AX9070">TEXTJOIN(", ", TRUE, IF(X9070:AS9070="Y", X$1:AS$1, IF(X9070:AS9070&lt;&gt;"", X$1:AS$1 &amp; ": " &amp; X9070:AS9070, "")))
</f>
        <v>Cocaine, Fentanyl, Any Opioid</v>
      </c>
    </row>
    <row r="9071">
      <c r="A9071" s="4">
        <v>44518.0</v>
      </c>
      <c r="B9071" s="1" t="s">
        <v>50</v>
      </c>
      <c r="C9071" s="1">
        <v>64.0</v>
      </c>
      <c r="D9071" s="1" t="s">
        <v>51</v>
      </c>
      <c r="E9071" s="1" t="s">
        <v>63</v>
      </c>
      <c r="G9071" s="1" t="s">
        <v>397</v>
      </c>
      <c r="H9071" s="1" t="s">
        <v>103</v>
      </c>
      <c r="I9071" s="1" t="s">
        <v>55</v>
      </c>
      <c r="J9071" s="1" t="s">
        <v>397</v>
      </c>
      <c r="K9071" s="1" t="s">
        <v>103</v>
      </c>
      <c r="L9071" s="1" t="s">
        <v>55</v>
      </c>
      <c r="M9071" s="1" t="s">
        <v>743</v>
      </c>
      <c r="N9071" s="1" t="s">
        <v>93</v>
      </c>
      <c r="O9071" s="1" t="s">
        <v>103</v>
      </c>
      <c r="P9071" s="1" t="s">
        <v>103</v>
      </c>
      <c r="Q9071" s="1" t="s">
        <v>55</v>
      </c>
      <c r="R9071" s="1" t="s">
        <v>180</v>
      </c>
      <c r="T9071" s="1" t="s">
        <v>8557</v>
      </c>
      <c r="U9071" s="1" t="s">
        <v>59</v>
      </c>
      <c r="V9071" s="1" t="s">
        <v>360</v>
      </c>
      <c r="AF9071" s="1" t="s">
        <v>60</v>
      </c>
      <c r="AG9071" s="1" t="s">
        <v>60</v>
      </c>
      <c r="AR9071" s="1" t="s">
        <v>60</v>
      </c>
      <c r="AT9071" s="1" t="s">
        <v>399</v>
      </c>
      <c r="AU9071" s="1" t="s">
        <v>399</v>
      </c>
      <c r="AV9071" s="1" t="s">
        <v>168</v>
      </c>
      <c r="AX9071" s="3" t="str">
        <f t="array" ref="AX9071">TEXTJOIN(", ", TRUE, IF(X9071:AS9071="Y", X$1:AS$1, IF(X9071:AS9071&lt;&gt;"", X$1:AS$1 &amp; ": " &amp; X9071:AS9071, "")))
</f>
        <v>Benzodiazepine, Methadone, Any Opioid</v>
      </c>
    </row>
    <row r="9072">
      <c r="A9072" s="2">
        <v>44224.0</v>
      </c>
      <c r="B9072" s="1" t="s">
        <v>50</v>
      </c>
      <c r="C9072" s="1">
        <v>49.0</v>
      </c>
      <c r="D9072" s="1" t="s">
        <v>51</v>
      </c>
      <c r="E9072" s="1" t="s">
        <v>63</v>
      </c>
      <c r="G9072" s="1" t="s">
        <v>632</v>
      </c>
      <c r="H9072" s="1" t="s">
        <v>65</v>
      </c>
      <c r="I9072" s="1" t="s">
        <v>55</v>
      </c>
      <c r="J9072" s="1" t="s">
        <v>632</v>
      </c>
      <c r="K9072" s="1" t="s">
        <v>65</v>
      </c>
      <c r="L9072" s="1" t="s">
        <v>55</v>
      </c>
      <c r="M9072" s="1" t="s">
        <v>56</v>
      </c>
      <c r="N9072" s="1" t="s">
        <v>891</v>
      </c>
      <c r="O9072" s="1" t="s">
        <v>632</v>
      </c>
      <c r="P9072" s="1" t="s">
        <v>65</v>
      </c>
      <c r="Q9072" s="1" t="s">
        <v>55</v>
      </c>
      <c r="R9072" s="1" t="s">
        <v>56</v>
      </c>
      <c r="T9072" s="1" t="s">
        <v>8558</v>
      </c>
      <c r="U9072" s="1" t="s">
        <v>59</v>
      </c>
      <c r="AF9072" s="1" t="s">
        <v>60</v>
      </c>
      <c r="AN9072" s="1" t="s">
        <v>60</v>
      </c>
      <c r="AT9072" s="1" t="s">
        <v>635</v>
      </c>
      <c r="AU9072" s="1" t="s">
        <v>635</v>
      </c>
      <c r="AV9072" s="1" t="s">
        <v>636</v>
      </c>
      <c r="AX9072" s="3" t="str">
        <f t="array" ref="AX9072">TEXTJOIN(", ", TRUE, IF(X9072:AS9072="Y", X$1:AS$1, IF(X9072:AS9072&lt;&gt;"", X$1:AS$1 &amp; ": " &amp; X9072:AS9072, "")))
</f>
        <v>Benzodiazepine, Gabapentin</v>
      </c>
    </row>
    <row r="9073">
      <c r="A9073" s="2">
        <v>44318.0</v>
      </c>
      <c r="B9073" s="1" t="s">
        <v>50</v>
      </c>
      <c r="C9073" s="1">
        <v>37.0</v>
      </c>
      <c r="D9073" s="1" t="s">
        <v>51</v>
      </c>
      <c r="E9073" s="1" t="s">
        <v>63</v>
      </c>
      <c r="F9073" s="1" t="s">
        <v>267</v>
      </c>
      <c r="G9073" s="1" t="s">
        <v>91</v>
      </c>
      <c r="H9073" s="1" t="s">
        <v>91</v>
      </c>
      <c r="I9073" s="1" t="s">
        <v>55</v>
      </c>
      <c r="J9073" s="1" t="s">
        <v>91</v>
      </c>
      <c r="K9073" s="1" t="s">
        <v>91</v>
      </c>
      <c r="L9073" s="1" t="s">
        <v>55</v>
      </c>
      <c r="M9073" s="1" t="s">
        <v>56</v>
      </c>
      <c r="N9073" s="1" t="s">
        <v>136</v>
      </c>
      <c r="O9073" s="1" t="s">
        <v>91</v>
      </c>
      <c r="P9073" s="1" t="s">
        <v>91</v>
      </c>
      <c r="Q9073" s="1" t="s">
        <v>55</v>
      </c>
      <c r="R9073" s="1" t="s">
        <v>44</v>
      </c>
      <c r="S9073" s="1" t="s">
        <v>56</v>
      </c>
      <c r="T9073" s="1" t="s">
        <v>8559</v>
      </c>
      <c r="U9073" s="1" t="s">
        <v>59</v>
      </c>
      <c r="Y9073" s="1" t="s">
        <v>60</v>
      </c>
      <c r="AM9073" s="1" t="s">
        <v>60</v>
      </c>
      <c r="AT9073" s="1" t="s">
        <v>110</v>
      </c>
      <c r="AU9073" s="1" t="s">
        <v>110</v>
      </c>
      <c r="AV9073" s="1" t="s">
        <v>111</v>
      </c>
      <c r="AX9073" s="3" t="str">
        <f t="array" ref="AX9073">TEXTJOIN(", ", TRUE, IF(X9073:AS9073="Y", X$1:AS$1, IF(X9073:AS9073&lt;&gt;"", X$1:AS$1 &amp; ": " &amp; X9073:AS9073, "")))
</f>
        <v>Cocaine, Xylazine</v>
      </c>
    </row>
    <row r="9074">
      <c r="A9074" s="4">
        <v>44550.0</v>
      </c>
      <c r="B9074" s="1" t="s">
        <v>50</v>
      </c>
      <c r="C9074" s="1">
        <v>45.0</v>
      </c>
      <c r="D9074" s="1" t="s">
        <v>76</v>
      </c>
      <c r="E9074" s="1" t="s">
        <v>1376</v>
      </c>
      <c r="G9074" s="1" t="s">
        <v>1041</v>
      </c>
      <c r="H9074" s="1" t="s">
        <v>103</v>
      </c>
      <c r="I9074" s="1" t="s">
        <v>55</v>
      </c>
      <c r="J9074" s="1" t="s">
        <v>216</v>
      </c>
      <c r="K9074" s="1" t="s">
        <v>103</v>
      </c>
      <c r="L9074" s="1" t="s">
        <v>55</v>
      </c>
      <c r="M9074" s="1" t="s">
        <v>7299</v>
      </c>
      <c r="N9074" s="1" t="s">
        <v>178</v>
      </c>
      <c r="O9074" s="1" t="s">
        <v>216</v>
      </c>
      <c r="P9074" s="1" t="s">
        <v>103</v>
      </c>
      <c r="Q9074" s="1" t="s">
        <v>55</v>
      </c>
      <c r="R9074" s="1" t="s">
        <v>1726</v>
      </c>
      <c r="S9074" s="1" t="s">
        <v>480</v>
      </c>
      <c r="T9074" s="1" t="s">
        <v>456</v>
      </c>
      <c r="U9074" s="1" t="s">
        <v>59</v>
      </c>
      <c r="Y9074" s="1" t="s">
        <v>60</v>
      </c>
      <c r="Z9074" s="1" t="s">
        <v>60</v>
      </c>
      <c r="AD9074" s="1" t="s">
        <v>60</v>
      </c>
      <c r="AR9074" s="1" t="s">
        <v>60</v>
      </c>
      <c r="AT9074" s="1" t="s">
        <v>1043</v>
      </c>
      <c r="AU9074" s="1" t="s">
        <v>218</v>
      </c>
      <c r="AV9074" s="1" t="s">
        <v>317</v>
      </c>
      <c r="AX9074" s="3" t="str">
        <f t="array" ref="AX9074">TEXTJOIN(", ", TRUE, IF(X9074:AS9074="Y", X$1:AS$1, IF(X9074:AS9074&lt;&gt;"", X$1:AS$1 &amp; ": " &amp; X9074:AS9074, "")))
</f>
        <v>Cocaine, Fentanyl, Ethanol, Any Opioid</v>
      </c>
    </row>
    <row r="9075">
      <c r="A9075" s="4">
        <v>44543.0</v>
      </c>
      <c r="B9075" s="1" t="s">
        <v>50</v>
      </c>
      <c r="C9075" s="1">
        <v>54.0</v>
      </c>
      <c r="D9075" s="1" t="s">
        <v>76</v>
      </c>
      <c r="E9075" s="1" t="s">
        <v>63</v>
      </c>
      <c r="G9075" s="1" t="s">
        <v>54</v>
      </c>
      <c r="H9075" s="1" t="s">
        <v>54</v>
      </c>
      <c r="I9075" s="1" t="s">
        <v>55</v>
      </c>
      <c r="J9075" s="1" t="s">
        <v>54</v>
      </c>
      <c r="K9075" s="1" t="s">
        <v>54</v>
      </c>
      <c r="L9075" s="1" t="s">
        <v>55</v>
      </c>
      <c r="M9075" s="1" t="s">
        <v>743</v>
      </c>
      <c r="N9075" s="1" t="s">
        <v>178</v>
      </c>
      <c r="O9075" s="1" t="s">
        <v>54</v>
      </c>
      <c r="P9075" s="1" t="s">
        <v>54</v>
      </c>
      <c r="Q9075" s="1" t="s">
        <v>55</v>
      </c>
      <c r="R9075" s="1" t="s">
        <v>8353</v>
      </c>
      <c r="T9075" s="1" t="s">
        <v>8560</v>
      </c>
      <c r="U9075" s="1" t="s">
        <v>59</v>
      </c>
      <c r="Z9075" s="1" t="s">
        <v>60</v>
      </c>
      <c r="AR9075" s="1" t="s">
        <v>60</v>
      </c>
      <c r="AT9075" s="1" t="s">
        <v>234</v>
      </c>
      <c r="AU9075" s="1" t="s">
        <v>234</v>
      </c>
      <c r="AV9075" s="1" t="s">
        <v>641</v>
      </c>
      <c r="AX9075" s="3" t="str">
        <f t="array" ref="AX9075">TEXTJOIN(", ", TRUE, IF(X9075:AS9075="Y", X$1:AS$1, IF(X9075:AS9075&lt;&gt;"", X$1:AS$1 &amp; ": " &amp; X9075:AS9075, "")))
</f>
        <v>Fentanyl, Any Opioid</v>
      </c>
    </row>
    <row r="9076">
      <c r="A9076" s="2">
        <v>44357.0</v>
      </c>
      <c r="B9076" s="1" t="s">
        <v>50</v>
      </c>
      <c r="C9076" s="1">
        <v>50.0</v>
      </c>
      <c r="D9076" s="1" t="s">
        <v>51</v>
      </c>
      <c r="E9076" s="1" t="s">
        <v>63</v>
      </c>
      <c r="G9076" s="1" t="s">
        <v>102</v>
      </c>
      <c r="H9076" s="1" t="s">
        <v>103</v>
      </c>
      <c r="I9076" s="1" t="s">
        <v>55</v>
      </c>
      <c r="J9076" s="1" t="s">
        <v>941</v>
      </c>
      <c r="K9076" s="1" t="s">
        <v>54</v>
      </c>
      <c r="L9076" s="1" t="s">
        <v>55</v>
      </c>
      <c r="M9076" s="1" t="s">
        <v>44</v>
      </c>
      <c r="N9076" s="1" t="s">
        <v>136</v>
      </c>
      <c r="O9076" s="1" t="s">
        <v>352</v>
      </c>
      <c r="P9076" s="1" t="s">
        <v>54</v>
      </c>
      <c r="Q9076" s="1" t="s">
        <v>55</v>
      </c>
      <c r="R9076" s="1" t="s">
        <v>173</v>
      </c>
      <c r="T9076" s="1" t="s">
        <v>8561</v>
      </c>
      <c r="U9076" s="1" t="s">
        <v>59</v>
      </c>
      <c r="AT9076" s="1" t="s">
        <v>106</v>
      </c>
      <c r="AU9076" s="1" t="s">
        <v>943</v>
      </c>
      <c r="AV9076" s="1" t="s">
        <v>355</v>
      </c>
      <c r="AX9076" s="3" t="str">
        <f t="array" ref="AX9076">TEXTJOIN(", ", TRUE, IF(X9076:AS9076="Y", X$1:AS$1, IF(X9076:AS9076&lt;&gt;"", X$1:AS$1 &amp; ": " &amp; X9076:AS9076, "")))
</f>
        <v/>
      </c>
    </row>
    <row r="9077">
      <c r="A9077" s="2">
        <v>44380.0</v>
      </c>
      <c r="B9077" s="1" t="s">
        <v>50</v>
      </c>
      <c r="C9077" s="1">
        <v>57.0</v>
      </c>
      <c r="D9077" s="1" t="s">
        <v>76</v>
      </c>
      <c r="E9077" s="1" t="s">
        <v>63</v>
      </c>
      <c r="G9077" s="1" t="s">
        <v>256</v>
      </c>
      <c r="H9077" s="1" t="s">
        <v>103</v>
      </c>
      <c r="I9077" s="1" t="s">
        <v>55</v>
      </c>
      <c r="J9077" s="1" t="s">
        <v>256</v>
      </c>
      <c r="K9077" s="1" t="s">
        <v>103</v>
      </c>
      <c r="L9077" s="1" t="s">
        <v>55</v>
      </c>
      <c r="M9077" s="1" t="s">
        <v>56</v>
      </c>
      <c r="N9077" s="1" t="s">
        <v>119</v>
      </c>
      <c r="O9077" s="1" t="s">
        <v>256</v>
      </c>
      <c r="P9077" s="1" t="s">
        <v>103</v>
      </c>
      <c r="Q9077" s="1" t="s">
        <v>55</v>
      </c>
      <c r="R9077" s="1" t="s">
        <v>56</v>
      </c>
      <c r="T9077" s="1" t="s">
        <v>6560</v>
      </c>
      <c r="U9077" s="1" t="s">
        <v>59</v>
      </c>
      <c r="Y9077" s="1" t="s">
        <v>60</v>
      </c>
      <c r="AD9077" s="1" t="s">
        <v>60</v>
      </c>
      <c r="AT9077" s="1" t="s">
        <v>282</v>
      </c>
      <c r="AU9077" s="1" t="s">
        <v>282</v>
      </c>
      <c r="AV9077" s="1" t="s">
        <v>260</v>
      </c>
      <c r="AX9077" s="3" t="str">
        <f t="array" ref="AX9077">TEXTJOIN(", ", TRUE, IF(X9077:AS9077="Y", X$1:AS$1, IF(X9077:AS9077&lt;&gt;"", X$1:AS$1 &amp; ": " &amp; X9077:AS9077, "")))
</f>
        <v>Cocaine, Ethanol</v>
      </c>
    </row>
    <row r="9078">
      <c r="A9078" s="2">
        <v>44236.0</v>
      </c>
      <c r="B9078" s="1" t="s">
        <v>50</v>
      </c>
      <c r="C9078" s="1">
        <v>59.0</v>
      </c>
      <c r="D9078" s="1" t="s">
        <v>51</v>
      </c>
      <c r="E9078" s="1" t="s">
        <v>63</v>
      </c>
      <c r="G9078" s="1" t="s">
        <v>256</v>
      </c>
      <c r="H9078" s="1" t="s">
        <v>103</v>
      </c>
      <c r="I9078" s="1" t="s">
        <v>55</v>
      </c>
      <c r="J9078" s="1" t="s">
        <v>256</v>
      </c>
      <c r="K9078" s="1" t="s">
        <v>103</v>
      </c>
      <c r="L9078" s="1" t="s">
        <v>55</v>
      </c>
      <c r="M9078" s="1" t="s">
        <v>56</v>
      </c>
      <c r="N9078" s="1" t="s">
        <v>891</v>
      </c>
      <c r="O9078" s="1" t="s">
        <v>256</v>
      </c>
      <c r="P9078" s="1" t="s">
        <v>103</v>
      </c>
      <c r="Q9078" s="1" t="s">
        <v>55</v>
      </c>
      <c r="R9078" s="1" t="s">
        <v>56</v>
      </c>
      <c r="T9078" s="1" t="s">
        <v>8562</v>
      </c>
      <c r="U9078" s="1" t="s">
        <v>59</v>
      </c>
      <c r="V9078" s="1" t="s">
        <v>8563</v>
      </c>
      <c r="AJ9078" s="1" t="s">
        <v>60</v>
      </c>
      <c r="AR9078" s="1" t="s">
        <v>60</v>
      </c>
      <c r="AT9078" s="1" t="s">
        <v>282</v>
      </c>
      <c r="AU9078" s="1" t="s">
        <v>282</v>
      </c>
      <c r="AV9078" s="1" t="s">
        <v>260</v>
      </c>
      <c r="AX9078" s="3" t="str">
        <f t="array" ref="AX9078">TEXTJOIN(", ", TRUE, IF(X9078:AS9078="Y", X$1:AS$1, IF(X9078:AS9078&lt;&gt;"", X$1:AS$1 &amp; ": " &amp; X9078:AS9078, "")))
</f>
        <v>Tramad, Any Opioid</v>
      </c>
    </row>
    <row r="9079">
      <c r="A9079" s="2">
        <v>44295.0</v>
      </c>
      <c r="B9079" s="1" t="s">
        <v>50</v>
      </c>
      <c r="C9079" s="1">
        <v>59.0</v>
      </c>
      <c r="D9079" s="1" t="s">
        <v>51</v>
      </c>
      <c r="E9079" s="1" t="s">
        <v>502</v>
      </c>
      <c r="G9079" s="1" t="s">
        <v>1274</v>
      </c>
      <c r="H9079" s="1" t="s">
        <v>91</v>
      </c>
      <c r="I9079" s="1" t="s">
        <v>55</v>
      </c>
      <c r="J9079" s="1" t="s">
        <v>117</v>
      </c>
      <c r="M9079" s="1" t="s">
        <v>118</v>
      </c>
      <c r="N9079" s="1" t="s">
        <v>155</v>
      </c>
      <c r="O9079" s="1" t="s">
        <v>185</v>
      </c>
      <c r="P9079" s="1" t="s">
        <v>91</v>
      </c>
      <c r="Q9079" s="1" t="s">
        <v>55</v>
      </c>
      <c r="R9079" s="1" t="s">
        <v>443</v>
      </c>
      <c r="T9079" s="1" t="s">
        <v>109</v>
      </c>
      <c r="U9079" s="1" t="s">
        <v>59</v>
      </c>
      <c r="V9079" s="1" t="s">
        <v>197</v>
      </c>
      <c r="Y9079" s="1" t="s">
        <v>60</v>
      </c>
      <c r="AT9079" s="1" t="s">
        <v>1276</v>
      </c>
      <c r="AV9079" s="1" t="s">
        <v>189</v>
      </c>
      <c r="AX9079" s="3" t="str">
        <f t="array" ref="AX9079">TEXTJOIN(", ", TRUE, IF(X9079:AS9079="Y", X$1:AS$1, IF(X9079:AS9079&lt;&gt;"", X$1:AS$1 &amp; ": " &amp; X9079:AS9079, "")))
</f>
        <v>Cocaine</v>
      </c>
    </row>
    <row r="9080">
      <c r="A9080" s="4">
        <v>44555.0</v>
      </c>
      <c r="B9080" s="1" t="s">
        <v>50</v>
      </c>
      <c r="C9080" s="1">
        <v>61.0</v>
      </c>
      <c r="D9080" s="1" t="s">
        <v>76</v>
      </c>
      <c r="E9080" s="1" t="s">
        <v>63</v>
      </c>
      <c r="F9080" s="1" t="s">
        <v>2752</v>
      </c>
      <c r="G9080" s="1" t="s">
        <v>64</v>
      </c>
      <c r="H9080" s="1" t="s">
        <v>65</v>
      </c>
      <c r="I9080" s="1" t="s">
        <v>55</v>
      </c>
      <c r="J9080" s="1" t="s">
        <v>64</v>
      </c>
      <c r="K9080" s="1" t="s">
        <v>65</v>
      </c>
      <c r="L9080" s="1" t="s">
        <v>55</v>
      </c>
      <c r="M9080" s="1" t="s">
        <v>743</v>
      </c>
      <c r="N9080" s="1" t="s">
        <v>136</v>
      </c>
      <c r="O9080" s="1" t="s">
        <v>64</v>
      </c>
      <c r="P9080" s="1" t="s">
        <v>65</v>
      </c>
      <c r="Q9080" s="1" t="s">
        <v>55</v>
      </c>
      <c r="R9080" s="1" t="s">
        <v>8353</v>
      </c>
      <c r="T9080" s="1" t="s">
        <v>8564</v>
      </c>
      <c r="U9080" s="1" t="s">
        <v>59</v>
      </c>
      <c r="Z9080" s="1" t="s">
        <v>60</v>
      </c>
      <c r="AD9080" s="1" t="s">
        <v>60</v>
      </c>
      <c r="AI9080" s="1" t="s">
        <v>60</v>
      </c>
      <c r="AM9080" s="1" t="s">
        <v>60</v>
      </c>
      <c r="AR9080" s="1" t="s">
        <v>60</v>
      </c>
      <c r="AT9080" s="1" t="s">
        <v>69</v>
      </c>
      <c r="AU9080" s="1" t="s">
        <v>69</v>
      </c>
      <c r="AV9080" s="1" t="s">
        <v>70</v>
      </c>
      <c r="AX9080" s="3" t="str">
        <f t="array" ref="AX9080">TEXTJOIN(", ", TRUE, IF(X9080:AS9080="Y", X$1:AS$1, IF(X9080:AS9080&lt;&gt;"", X$1:AS$1 &amp; ": " &amp; X9080:AS9080, "")))
</f>
        <v>Fentanyl, Ethanol, Amphet, Xylazine, Any Opioid</v>
      </c>
    </row>
    <row r="9081">
      <c r="A9081" s="2">
        <v>44532.0</v>
      </c>
      <c r="B9081" s="1" t="s">
        <v>50</v>
      </c>
      <c r="C9081" s="1">
        <v>60.0</v>
      </c>
      <c r="D9081" s="1" t="s">
        <v>76</v>
      </c>
      <c r="E9081" s="1" t="s">
        <v>63</v>
      </c>
      <c r="G9081" s="1" t="s">
        <v>81</v>
      </c>
      <c r="H9081" s="1" t="s">
        <v>54</v>
      </c>
      <c r="I9081" s="1" t="s">
        <v>55</v>
      </c>
      <c r="J9081" s="1" t="s">
        <v>81</v>
      </c>
      <c r="K9081" s="1" t="s">
        <v>54</v>
      </c>
      <c r="L9081" s="1" t="s">
        <v>55</v>
      </c>
      <c r="M9081" s="1" t="s">
        <v>743</v>
      </c>
      <c r="N9081" s="1" t="s">
        <v>119</v>
      </c>
      <c r="O9081" s="1" t="s">
        <v>81</v>
      </c>
      <c r="P9081" s="1" t="s">
        <v>54</v>
      </c>
      <c r="Q9081" s="1" t="s">
        <v>55</v>
      </c>
      <c r="R9081" s="1" t="s">
        <v>56</v>
      </c>
      <c r="T9081" s="1" t="s">
        <v>8565</v>
      </c>
      <c r="U9081" s="1" t="s">
        <v>59</v>
      </c>
      <c r="AA9081" s="1" t="s">
        <v>60</v>
      </c>
      <c r="AR9081" s="1" t="s">
        <v>60</v>
      </c>
      <c r="AT9081" s="1" t="s">
        <v>84</v>
      </c>
      <c r="AU9081" s="1" t="s">
        <v>84</v>
      </c>
      <c r="AV9081" s="1" t="s">
        <v>598</v>
      </c>
      <c r="AX9081" s="3" t="str">
        <f t="array" ref="AX9081">TEXTJOIN(", ", TRUE, IF(X9081:AS9081="Y", X$1:AS$1, IF(X9081:AS9081&lt;&gt;"", X$1:AS$1 &amp; ": " &amp; X9081:AS9081, "")))
</f>
        <v>Fentanyl Analogue, Any Opioid</v>
      </c>
    </row>
    <row r="9082">
      <c r="A9082" s="2">
        <v>44209.0</v>
      </c>
      <c r="B9082" s="1" t="s">
        <v>50</v>
      </c>
      <c r="C9082" s="1">
        <v>56.0</v>
      </c>
      <c r="D9082" s="1" t="s">
        <v>51</v>
      </c>
      <c r="E9082" s="1" t="s">
        <v>63</v>
      </c>
      <c r="G9082" s="1" t="s">
        <v>300</v>
      </c>
      <c r="H9082" s="1" t="s">
        <v>299</v>
      </c>
      <c r="I9082" s="1" t="s">
        <v>55</v>
      </c>
      <c r="J9082" s="1" t="s">
        <v>300</v>
      </c>
      <c r="K9082" s="1" t="s">
        <v>299</v>
      </c>
      <c r="L9082" s="1" t="s">
        <v>55</v>
      </c>
      <c r="M9082" s="1" t="s">
        <v>56</v>
      </c>
      <c r="N9082" s="1" t="s">
        <v>136</v>
      </c>
      <c r="O9082" s="1" t="s">
        <v>300</v>
      </c>
      <c r="P9082" s="1" t="s">
        <v>299</v>
      </c>
      <c r="Q9082" s="1" t="s">
        <v>55</v>
      </c>
      <c r="R9082" s="1" t="s">
        <v>56</v>
      </c>
      <c r="T9082" s="1" t="s">
        <v>8566</v>
      </c>
      <c r="U9082" s="1" t="s">
        <v>59</v>
      </c>
      <c r="V9082" s="1" t="s">
        <v>360</v>
      </c>
      <c r="AD9082" s="1" t="s">
        <v>60</v>
      </c>
      <c r="AI9082" s="1" t="s">
        <v>60</v>
      </c>
      <c r="AT9082" s="1" t="s">
        <v>304</v>
      </c>
      <c r="AU9082" s="1" t="s">
        <v>304</v>
      </c>
      <c r="AV9082" s="1" t="s">
        <v>302</v>
      </c>
      <c r="AX9082" s="3" t="str">
        <f t="array" ref="AX9082">TEXTJOIN(", ", TRUE, IF(X9082:AS9082="Y", X$1:AS$1, IF(X9082:AS9082&lt;&gt;"", X$1:AS$1 &amp; ": " &amp; X9082:AS9082, "")))
</f>
        <v>Ethanol, Amphet</v>
      </c>
    </row>
    <row r="9083">
      <c r="A9083" s="2">
        <v>44432.0</v>
      </c>
      <c r="B9083" s="1" t="s">
        <v>50</v>
      </c>
      <c r="C9083" s="1">
        <v>57.0</v>
      </c>
      <c r="D9083" s="1" t="s">
        <v>51</v>
      </c>
      <c r="E9083" s="1" t="s">
        <v>63</v>
      </c>
      <c r="G9083" s="1" t="s">
        <v>290</v>
      </c>
      <c r="H9083" s="1" t="s">
        <v>91</v>
      </c>
      <c r="I9083" s="1" t="s">
        <v>55</v>
      </c>
      <c r="J9083" s="1" t="s">
        <v>91</v>
      </c>
      <c r="K9083" s="1" t="s">
        <v>91</v>
      </c>
      <c r="L9083" s="1" t="s">
        <v>55</v>
      </c>
      <c r="M9083" s="1" t="s">
        <v>56</v>
      </c>
      <c r="N9083" s="1" t="s">
        <v>136</v>
      </c>
      <c r="O9083" s="1" t="s">
        <v>91</v>
      </c>
      <c r="P9083" s="1" t="s">
        <v>91</v>
      </c>
      <c r="Q9083" s="1" t="s">
        <v>55</v>
      </c>
      <c r="R9083" s="1" t="s">
        <v>44</v>
      </c>
      <c r="T9083" s="1" t="s">
        <v>8567</v>
      </c>
      <c r="U9083" s="1" t="s">
        <v>59</v>
      </c>
      <c r="Y9083" s="1" t="s">
        <v>60</v>
      </c>
      <c r="AA9083" s="1" t="s">
        <v>60</v>
      </c>
      <c r="AD9083" s="1" t="s">
        <v>60</v>
      </c>
      <c r="AR9083" s="1" t="s">
        <v>60</v>
      </c>
      <c r="AT9083" s="1" t="s">
        <v>292</v>
      </c>
      <c r="AU9083" s="1" t="s">
        <v>110</v>
      </c>
      <c r="AV9083" s="1" t="s">
        <v>111</v>
      </c>
      <c r="AX9083" s="3" t="str">
        <f t="array" ref="AX9083">TEXTJOIN(", ", TRUE, IF(X9083:AS9083="Y", X$1:AS$1, IF(X9083:AS9083&lt;&gt;"", X$1:AS$1 &amp; ": " &amp; X9083:AS9083, "")))
</f>
        <v>Cocaine, Fentanyl Analogue, Ethanol, Any Opioid</v>
      </c>
    </row>
    <row r="9084">
      <c r="A9084" s="2">
        <v>44333.0</v>
      </c>
      <c r="B9084" s="1" t="s">
        <v>50</v>
      </c>
      <c r="C9084" s="1">
        <v>55.0</v>
      </c>
      <c r="D9084" s="1" t="s">
        <v>51</v>
      </c>
      <c r="E9084" s="1" t="s">
        <v>502</v>
      </c>
      <c r="G9084" s="1" t="s">
        <v>185</v>
      </c>
      <c r="H9084" s="1" t="s">
        <v>91</v>
      </c>
      <c r="I9084" s="1" t="s">
        <v>55</v>
      </c>
      <c r="J9084" s="1" t="s">
        <v>185</v>
      </c>
      <c r="K9084" s="1" t="s">
        <v>91</v>
      </c>
      <c r="L9084" s="1" t="s">
        <v>55</v>
      </c>
      <c r="M9084" s="1" t="s">
        <v>44</v>
      </c>
      <c r="N9084" s="1" t="s">
        <v>178</v>
      </c>
      <c r="O9084" s="1" t="s">
        <v>185</v>
      </c>
      <c r="P9084" s="1" t="s">
        <v>91</v>
      </c>
      <c r="Q9084" s="1" t="s">
        <v>55</v>
      </c>
      <c r="R9084" s="1" t="s">
        <v>44</v>
      </c>
      <c r="S9084" s="1" t="s">
        <v>8568</v>
      </c>
      <c r="T9084" s="1" t="s">
        <v>378</v>
      </c>
      <c r="U9084" s="1" t="s">
        <v>59</v>
      </c>
      <c r="V9084" s="1" t="s">
        <v>8569</v>
      </c>
      <c r="Y9084" s="1" t="s">
        <v>60</v>
      </c>
      <c r="AT9084" s="1" t="s">
        <v>188</v>
      </c>
      <c r="AU9084" s="1" t="s">
        <v>188</v>
      </c>
      <c r="AV9084" s="1" t="s">
        <v>189</v>
      </c>
      <c r="AX9084" s="3" t="str">
        <f t="array" ref="AX9084">TEXTJOIN(", ", TRUE, IF(X9084:AS9084="Y", X$1:AS$1, IF(X9084:AS9084&lt;&gt;"", X$1:AS$1 &amp; ": " &amp; X9084:AS9084, "")))
</f>
        <v>Cocaine</v>
      </c>
    </row>
    <row r="9085">
      <c r="A9085" s="4">
        <v>44484.0</v>
      </c>
      <c r="B9085" s="1" t="s">
        <v>50</v>
      </c>
      <c r="C9085" s="1">
        <v>63.0</v>
      </c>
      <c r="D9085" s="1" t="s">
        <v>76</v>
      </c>
      <c r="E9085" s="1" t="s">
        <v>63</v>
      </c>
      <c r="G9085" s="1" t="s">
        <v>311</v>
      </c>
      <c r="H9085" s="1" t="s">
        <v>299</v>
      </c>
      <c r="I9085" s="1" t="s">
        <v>55</v>
      </c>
      <c r="J9085" s="1" t="s">
        <v>311</v>
      </c>
      <c r="K9085" s="1" t="s">
        <v>299</v>
      </c>
      <c r="L9085" s="1" t="s">
        <v>55</v>
      </c>
      <c r="M9085" s="1" t="s">
        <v>56</v>
      </c>
      <c r="N9085" s="1" t="s">
        <v>6493</v>
      </c>
      <c r="O9085" s="1" t="s">
        <v>311</v>
      </c>
      <c r="P9085" s="1" t="s">
        <v>299</v>
      </c>
      <c r="Q9085" s="1" t="s">
        <v>55</v>
      </c>
      <c r="R9085" s="1" t="s">
        <v>56</v>
      </c>
      <c r="T9085" s="1" t="s">
        <v>8570</v>
      </c>
      <c r="U9085" s="1" t="s">
        <v>59</v>
      </c>
      <c r="AF9085" s="1" t="s">
        <v>60</v>
      </c>
      <c r="AN9085" s="1" t="s">
        <v>60</v>
      </c>
      <c r="AR9085" s="1" t="s">
        <v>60</v>
      </c>
      <c r="AS9085" s="1" t="s">
        <v>182</v>
      </c>
      <c r="AT9085" s="1" t="s">
        <v>313</v>
      </c>
      <c r="AU9085" s="1" t="s">
        <v>313</v>
      </c>
      <c r="AV9085" s="1" t="s">
        <v>314</v>
      </c>
      <c r="AX9085" s="3" t="str">
        <f t="array" ref="AX9085">TEXTJOIN(", ", TRUE, IF(X9085:AS9085="Y", X$1:AS$1, IF(X9085:AS9085&lt;&gt;"", X$1:AS$1 &amp; ": " &amp; X9085:AS9085, "")))
</f>
        <v>Benzodiazepine, Gabapentin, Any Opioid, Other: Bupren</v>
      </c>
    </row>
    <row r="9086">
      <c r="A9086" s="2">
        <v>44213.0</v>
      </c>
      <c r="B9086" s="1" t="s">
        <v>50</v>
      </c>
      <c r="C9086" s="1">
        <v>38.0</v>
      </c>
      <c r="D9086" s="1" t="s">
        <v>51</v>
      </c>
      <c r="E9086" s="1" t="s">
        <v>502</v>
      </c>
      <c r="J9086" s="1" t="s">
        <v>256</v>
      </c>
      <c r="K9086" s="1" t="s">
        <v>103</v>
      </c>
      <c r="L9086" s="1" t="s">
        <v>55</v>
      </c>
      <c r="M9086" s="1" t="s">
        <v>1561</v>
      </c>
      <c r="N9086" s="1" t="s">
        <v>178</v>
      </c>
      <c r="O9086" s="1" t="s">
        <v>256</v>
      </c>
      <c r="P9086" s="1" t="s">
        <v>103</v>
      </c>
      <c r="Q9086" s="1" t="s">
        <v>55</v>
      </c>
      <c r="R9086" s="1" t="s">
        <v>44</v>
      </c>
      <c r="S9086" s="1" t="s">
        <v>8571</v>
      </c>
      <c r="T9086" s="1" t="s">
        <v>362</v>
      </c>
      <c r="U9086" s="1" t="s">
        <v>59</v>
      </c>
      <c r="Y9086" s="1" t="s">
        <v>60</v>
      </c>
      <c r="AD9086" s="1" t="s">
        <v>60</v>
      </c>
      <c r="AT9086" s="1" t="s">
        <v>62</v>
      </c>
      <c r="AU9086" s="1" t="s">
        <v>282</v>
      </c>
      <c r="AV9086" s="1" t="s">
        <v>260</v>
      </c>
      <c r="AX9086" s="3" t="str">
        <f t="array" ref="AX9086">TEXTJOIN(", ", TRUE, IF(X9086:AS9086="Y", X$1:AS$1, IF(X9086:AS9086&lt;&gt;"", X$1:AS$1 &amp; ": " &amp; X9086:AS9086, "")))
</f>
        <v>Cocaine, Ethanol</v>
      </c>
    </row>
    <row r="9087">
      <c r="A9087" s="2">
        <v>44464.0</v>
      </c>
      <c r="B9087" s="1" t="s">
        <v>50</v>
      </c>
      <c r="C9087" s="1">
        <v>64.0</v>
      </c>
      <c r="D9087" s="1" t="s">
        <v>51</v>
      </c>
      <c r="E9087" s="1" t="s">
        <v>63</v>
      </c>
      <c r="G9087" s="1" t="s">
        <v>352</v>
      </c>
      <c r="H9087" s="1" t="s">
        <v>54</v>
      </c>
      <c r="I9087" s="1" t="s">
        <v>55</v>
      </c>
      <c r="J9087" s="1" t="s">
        <v>352</v>
      </c>
      <c r="K9087" s="1" t="s">
        <v>54</v>
      </c>
      <c r="L9087" s="1" t="s">
        <v>55</v>
      </c>
      <c r="M9087" s="1" t="s">
        <v>56</v>
      </c>
      <c r="N9087" s="1" t="s">
        <v>178</v>
      </c>
      <c r="O9087" s="1" t="s">
        <v>352</v>
      </c>
      <c r="P9087" s="1" t="s">
        <v>54</v>
      </c>
      <c r="Q9087" s="1" t="s">
        <v>55</v>
      </c>
      <c r="R9087" s="1" t="s">
        <v>56</v>
      </c>
      <c r="T9087" s="1" t="s">
        <v>362</v>
      </c>
      <c r="U9087" s="1" t="s">
        <v>59</v>
      </c>
      <c r="V9087" s="1" t="s">
        <v>4416</v>
      </c>
      <c r="Y9087" s="1" t="s">
        <v>60</v>
      </c>
      <c r="AD9087" s="1" t="s">
        <v>60</v>
      </c>
      <c r="AT9087" s="1" t="s">
        <v>354</v>
      </c>
      <c r="AU9087" s="1" t="s">
        <v>354</v>
      </c>
      <c r="AV9087" s="1" t="s">
        <v>355</v>
      </c>
      <c r="AX9087" s="3" t="str">
        <f t="array" ref="AX9087">TEXTJOIN(", ", TRUE, IF(X9087:AS9087="Y", X$1:AS$1, IF(X9087:AS9087&lt;&gt;"", X$1:AS$1 &amp; ": " &amp; X9087:AS9087, "")))
</f>
        <v>Cocaine, Ethanol</v>
      </c>
    </row>
    <row r="9088">
      <c r="A9088" s="2">
        <v>44336.0</v>
      </c>
      <c r="B9088" s="1" t="s">
        <v>50</v>
      </c>
      <c r="C9088" s="1">
        <v>52.0</v>
      </c>
      <c r="D9088" s="1" t="s">
        <v>51</v>
      </c>
      <c r="E9088" s="1" t="s">
        <v>63</v>
      </c>
      <c r="G9088" s="1" t="s">
        <v>446</v>
      </c>
      <c r="H9088" s="1" t="s">
        <v>91</v>
      </c>
      <c r="I9088" s="1" t="s">
        <v>55</v>
      </c>
      <c r="J9088" s="1" t="s">
        <v>446</v>
      </c>
      <c r="K9088" s="1" t="s">
        <v>91</v>
      </c>
      <c r="L9088" s="1" t="s">
        <v>55</v>
      </c>
      <c r="M9088" s="1" t="s">
        <v>92</v>
      </c>
      <c r="N9088" s="1" t="s">
        <v>136</v>
      </c>
      <c r="O9088" s="1" t="s">
        <v>91</v>
      </c>
      <c r="P9088" s="1" t="s">
        <v>91</v>
      </c>
      <c r="Q9088" s="1" t="s">
        <v>55</v>
      </c>
      <c r="R9088" s="1" t="s">
        <v>173</v>
      </c>
      <c r="T9088" s="1" t="s">
        <v>8572</v>
      </c>
      <c r="U9088" s="1" t="s">
        <v>59</v>
      </c>
      <c r="Y9088" s="1" t="s">
        <v>60</v>
      </c>
      <c r="AT9088" s="1" t="s">
        <v>448</v>
      </c>
      <c r="AU9088" s="1" t="s">
        <v>448</v>
      </c>
      <c r="AV9088" s="1" t="s">
        <v>111</v>
      </c>
      <c r="AX9088" s="3" t="str">
        <f t="array" ref="AX9088">TEXTJOIN(", ", TRUE, IF(X9088:AS9088="Y", X$1:AS$1, IF(X9088:AS9088&lt;&gt;"", X$1:AS$1 &amp; ": " &amp; X9088:AS9088, "")))
</f>
        <v>Cocaine</v>
      </c>
    </row>
    <row r="9089">
      <c r="A9089" s="4">
        <v>44524.0</v>
      </c>
      <c r="B9089" s="1" t="s">
        <v>50</v>
      </c>
      <c r="C9089" s="1">
        <v>46.0</v>
      </c>
      <c r="D9089" s="1" t="s">
        <v>51</v>
      </c>
      <c r="E9089" s="1" t="s">
        <v>63</v>
      </c>
      <c r="F9089" s="1" t="s">
        <v>267</v>
      </c>
      <c r="G9089" s="1" t="s">
        <v>103</v>
      </c>
      <c r="H9089" s="1" t="s">
        <v>103</v>
      </c>
      <c r="I9089" s="1" t="s">
        <v>55</v>
      </c>
      <c r="J9089" s="1" t="s">
        <v>103</v>
      </c>
      <c r="K9089" s="1" t="s">
        <v>103</v>
      </c>
      <c r="L9089" s="1" t="s">
        <v>55</v>
      </c>
      <c r="M9089" s="1" t="s">
        <v>743</v>
      </c>
      <c r="N9089" s="1" t="s">
        <v>66</v>
      </c>
      <c r="O9089" s="1" t="s">
        <v>103</v>
      </c>
      <c r="P9089" s="1" t="s">
        <v>103</v>
      </c>
      <c r="Q9089" s="1" t="s">
        <v>55</v>
      </c>
      <c r="R9089" s="1" t="s">
        <v>56</v>
      </c>
      <c r="T9089" s="1" t="s">
        <v>319</v>
      </c>
      <c r="U9089" s="1" t="s">
        <v>59</v>
      </c>
      <c r="Y9089" s="1" t="s">
        <v>60</v>
      </c>
      <c r="Z9089" s="1" t="s">
        <v>60</v>
      </c>
      <c r="AD9089" s="1" t="s">
        <v>60</v>
      </c>
      <c r="AR9089" s="1" t="s">
        <v>60</v>
      </c>
      <c r="AT9089" s="1" t="s">
        <v>167</v>
      </c>
      <c r="AU9089" s="1" t="s">
        <v>167</v>
      </c>
      <c r="AV9089" s="1" t="s">
        <v>168</v>
      </c>
      <c r="AX9089" s="3" t="str">
        <f t="array" ref="AX9089">TEXTJOIN(", ", TRUE, IF(X9089:AS9089="Y", X$1:AS$1, IF(X9089:AS9089&lt;&gt;"", X$1:AS$1 &amp; ": " &amp; X9089:AS9089, "")))
</f>
        <v>Cocaine, Fentanyl, Ethanol, Any Opioid</v>
      </c>
    </row>
    <row r="9090">
      <c r="A9090" s="2">
        <v>44409.0</v>
      </c>
      <c r="B9090" s="1" t="s">
        <v>50</v>
      </c>
      <c r="C9090" s="1">
        <v>67.0</v>
      </c>
      <c r="D9090" s="1" t="s">
        <v>51</v>
      </c>
      <c r="E9090" s="1" t="s">
        <v>63</v>
      </c>
      <c r="G9090" s="1" t="s">
        <v>261</v>
      </c>
      <c r="H9090" s="1" t="s">
        <v>125</v>
      </c>
      <c r="I9090" s="1" t="s">
        <v>55</v>
      </c>
      <c r="J9090" s="1" t="s">
        <v>261</v>
      </c>
      <c r="K9090" s="1" t="s">
        <v>125</v>
      </c>
      <c r="L9090" s="1" t="s">
        <v>55</v>
      </c>
      <c r="M9090" s="1" t="s">
        <v>56</v>
      </c>
      <c r="N9090" s="1" t="s">
        <v>104</v>
      </c>
      <c r="O9090" s="1" t="s">
        <v>262</v>
      </c>
      <c r="P9090" s="1" t="s">
        <v>263</v>
      </c>
      <c r="Q9090" s="1" t="s">
        <v>55</v>
      </c>
      <c r="R9090" s="1" t="s">
        <v>443</v>
      </c>
      <c r="T9090" s="1" t="s">
        <v>8573</v>
      </c>
      <c r="U9090" s="1" t="s">
        <v>59</v>
      </c>
      <c r="AD9090" s="1" t="s">
        <v>60</v>
      </c>
      <c r="AF9090" s="1" t="s">
        <v>60</v>
      </c>
      <c r="AG9090" s="1" t="s">
        <v>60</v>
      </c>
      <c r="AN9090" s="1" t="s">
        <v>60</v>
      </c>
      <c r="AR9090" s="1" t="s">
        <v>60</v>
      </c>
      <c r="AT9090" s="1" t="s">
        <v>265</v>
      </c>
      <c r="AU9090" s="1" t="s">
        <v>265</v>
      </c>
      <c r="AV9090" s="1" t="s">
        <v>266</v>
      </c>
      <c r="AX9090" s="3" t="str">
        <f t="array" ref="AX9090">TEXTJOIN(", ", TRUE, IF(X9090:AS9090="Y", X$1:AS$1, IF(X9090:AS9090&lt;&gt;"", X$1:AS$1 &amp; ": " &amp; X9090:AS9090, "")))
</f>
        <v>Ethanol, Benzodiazepine, Methadone, Gabapentin, Any Opioid</v>
      </c>
    </row>
    <row r="9091">
      <c r="A9091" s="2">
        <v>44358.0</v>
      </c>
      <c r="B9091" s="1" t="s">
        <v>50</v>
      </c>
      <c r="C9091" s="1">
        <v>56.0</v>
      </c>
      <c r="D9091" s="1" t="s">
        <v>76</v>
      </c>
      <c r="E9091" s="1" t="s">
        <v>63</v>
      </c>
      <c r="G9091" s="1" t="s">
        <v>1509</v>
      </c>
      <c r="H9091" s="1" t="s">
        <v>65</v>
      </c>
      <c r="I9091" s="1" t="s">
        <v>55</v>
      </c>
      <c r="J9091" s="1" t="s">
        <v>1509</v>
      </c>
      <c r="K9091" s="1" t="s">
        <v>65</v>
      </c>
      <c r="L9091" s="1" t="s">
        <v>55</v>
      </c>
      <c r="M9091" s="1" t="s">
        <v>1412</v>
      </c>
      <c r="N9091" s="1" t="s">
        <v>1350</v>
      </c>
      <c r="O9091" s="1" t="s">
        <v>64</v>
      </c>
      <c r="P9091" s="1" t="s">
        <v>65</v>
      </c>
      <c r="Q9091" s="1" t="s">
        <v>55</v>
      </c>
      <c r="R9091" s="1" t="s">
        <v>173</v>
      </c>
      <c r="T9091" s="1" t="s">
        <v>8574</v>
      </c>
      <c r="U9091" s="1" t="s">
        <v>59</v>
      </c>
      <c r="Y9091" s="1" t="s">
        <v>60</v>
      </c>
      <c r="AT9091" s="1" t="s">
        <v>1511</v>
      </c>
      <c r="AU9091" s="1" t="s">
        <v>1511</v>
      </c>
      <c r="AV9091" s="1" t="s">
        <v>70</v>
      </c>
      <c r="AX9091" s="3" t="str">
        <f t="array" ref="AX9091">TEXTJOIN(", ", TRUE, IF(X9091:AS9091="Y", X$1:AS$1, IF(X9091:AS9091&lt;&gt;"", X$1:AS$1 &amp; ": " &amp; X9091:AS9091, "")))
</f>
        <v>Cocaine</v>
      </c>
    </row>
    <row r="9092">
      <c r="A9092" s="4">
        <v>44547.0</v>
      </c>
      <c r="B9092" s="1" t="s">
        <v>50</v>
      </c>
      <c r="C9092" s="1">
        <v>52.0</v>
      </c>
      <c r="D9092" s="1" t="s">
        <v>51</v>
      </c>
      <c r="E9092" s="1" t="s">
        <v>63</v>
      </c>
      <c r="F9092" s="1" t="s">
        <v>2752</v>
      </c>
      <c r="G9092" s="1" t="s">
        <v>868</v>
      </c>
      <c r="H9092" s="1" t="s">
        <v>299</v>
      </c>
      <c r="I9092" s="1" t="s">
        <v>55</v>
      </c>
      <c r="J9092" s="1" t="s">
        <v>256</v>
      </c>
      <c r="K9092" s="1" t="s">
        <v>103</v>
      </c>
      <c r="L9092" s="1" t="s">
        <v>55</v>
      </c>
      <c r="M9092" s="1" t="s">
        <v>7299</v>
      </c>
      <c r="N9092" s="1" t="s">
        <v>119</v>
      </c>
      <c r="O9092" s="1" t="s">
        <v>256</v>
      </c>
      <c r="P9092" s="1" t="s">
        <v>103</v>
      </c>
      <c r="Q9092" s="1" t="s">
        <v>55</v>
      </c>
      <c r="R9092" s="1" t="s">
        <v>173</v>
      </c>
      <c r="T9092" s="1" t="s">
        <v>8575</v>
      </c>
      <c r="U9092" s="1" t="s">
        <v>59</v>
      </c>
      <c r="Z9092" s="1" t="s">
        <v>60</v>
      </c>
      <c r="AF9092" s="1" t="s">
        <v>60</v>
      </c>
      <c r="AR9092" s="1" t="s">
        <v>60</v>
      </c>
      <c r="AT9092" s="1" t="s">
        <v>870</v>
      </c>
      <c r="AU9092" s="1" t="s">
        <v>282</v>
      </c>
      <c r="AV9092" s="1" t="s">
        <v>260</v>
      </c>
      <c r="AX9092" s="3" t="str">
        <f t="array" ref="AX9092">TEXTJOIN(", ", TRUE, IF(X9092:AS9092="Y", X$1:AS$1, IF(X9092:AS9092&lt;&gt;"", X$1:AS$1 &amp; ": " &amp; X9092:AS9092, "")))
</f>
        <v>Fentanyl, Benzodiazepine, Any Opioid</v>
      </c>
    </row>
    <row r="9093">
      <c r="A9093" s="2">
        <v>44253.0</v>
      </c>
      <c r="B9093" s="1" t="s">
        <v>50</v>
      </c>
      <c r="C9093" s="1">
        <v>47.0</v>
      </c>
      <c r="D9093" s="1" t="s">
        <v>51</v>
      </c>
      <c r="E9093" s="1" t="s">
        <v>63</v>
      </c>
      <c r="G9093" s="1" t="s">
        <v>1402</v>
      </c>
      <c r="H9093" s="1" t="s">
        <v>121</v>
      </c>
      <c r="I9093" s="1" t="s">
        <v>55</v>
      </c>
      <c r="J9093" s="1" t="s">
        <v>1402</v>
      </c>
      <c r="K9093" s="1" t="s">
        <v>121</v>
      </c>
      <c r="L9093" s="1" t="s">
        <v>55</v>
      </c>
      <c r="M9093" s="1" t="s">
        <v>177</v>
      </c>
      <c r="N9093" s="1" t="s">
        <v>93</v>
      </c>
      <c r="O9093" s="1" t="s">
        <v>1402</v>
      </c>
      <c r="P9093" s="1" t="s">
        <v>121</v>
      </c>
      <c r="Q9093" s="1" t="s">
        <v>55</v>
      </c>
      <c r="R9093" s="1" t="s">
        <v>44</v>
      </c>
      <c r="S9093" s="1" t="s">
        <v>8576</v>
      </c>
      <c r="T9093" s="1" t="s">
        <v>8577</v>
      </c>
      <c r="U9093" s="1" t="s">
        <v>59</v>
      </c>
      <c r="AF9093" s="1" t="s">
        <v>60</v>
      </c>
      <c r="AR9093" s="1" t="s">
        <v>60</v>
      </c>
      <c r="AS9093" s="1" t="s">
        <v>182</v>
      </c>
      <c r="AT9093" s="1" t="s">
        <v>1404</v>
      </c>
      <c r="AU9093" s="1" t="s">
        <v>1404</v>
      </c>
      <c r="AV9093" s="1" t="s">
        <v>1405</v>
      </c>
      <c r="AX9093" s="3" t="str">
        <f t="array" ref="AX9093">TEXTJOIN(", ", TRUE, IF(X9093:AS9093="Y", X$1:AS$1, IF(X9093:AS9093&lt;&gt;"", X$1:AS$1 &amp; ": " &amp; X9093:AS9093, "")))
</f>
        <v>Benzodiazepine, Any Opioid, Other: Bupren</v>
      </c>
    </row>
    <row r="9094">
      <c r="A9094" s="2">
        <v>44534.0</v>
      </c>
      <c r="B9094" s="1" t="s">
        <v>50</v>
      </c>
      <c r="C9094" s="1">
        <v>65.0</v>
      </c>
      <c r="D9094" s="1" t="s">
        <v>51</v>
      </c>
      <c r="E9094" s="1" t="s">
        <v>63</v>
      </c>
      <c r="F9094" s="1" t="s">
        <v>2752</v>
      </c>
      <c r="G9094" s="1" t="s">
        <v>300</v>
      </c>
      <c r="H9094" s="1" t="s">
        <v>299</v>
      </c>
      <c r="I9094" s="1" t="s">
        <v>55</v>
      </c>
      <c r="J9094" s="1" t="s">
        <v>300</v>
      </c>
      <c r="K9094" s="1" t="s">
        <v>299</v>
      </c>
      <c r="L9094" s="1" t="s">
        <v>55</v>
      </c>
      <c r="M9094" s="1" t="s">
        <v>743</v>
      </c>
      <c r="N9094" s="1" t="s">
        <v>136</v>
      </c>
      <c r="O9094" s="1" t="s">
        <v>300</v>
      </c>
      <c r="P9094" s="1" t="s">
        <v>299</v>
      </c>
      <c r="Q9094" s="1" t="s">
        <v>55</v>
      </c>
      <c r="R9094" s="1" t="s">
        <v>173</v>
      </c>
      <c r="T9094" s="1" t="s">
        <v>804</v>
      </c>
      <c r="U9094" s="1" t="s">
        <v>59</v>
      </c>
      <c r="Z9094" s="1" t="s">
        <v>60</v>
      </c>
      <c r="AR9094" s="1" t="s">
        <v>60</v>
      </c>
      <c r="AT9094" s="1" t="s">
        <v>304</v>
      </c>
      <c r="AU9094" s="1" t="s">
        <v>304</v>
      </c>
      <c r="AV9094" s="1" t="s">
        <v>302</v>
      </c>
      <c r="AX9094" s="3" t="str">
        <f t="array" ref="AX9094">TEXTJOIN(", ", TRUE, IF(X9094:AS9094="Y", X$1:AS$1, IF(X9094:AS9094&lt;&gt;"", X$1:AS$1 &amp; ": " &amp; X9094:AS9094, "")))
</f>
        <v>Fentanyl, Any Opioid</v>
      </c>
    </row>
    <row r="9095">
      <c r="A9095" s="2">
        <v>44244.0</v>
      </c>
      <c r="B9095" s="1" t="s">
        <v>50</v>
      </c>
      <c r="C9095" s="1">
        <v>49.0</v>
      </c>
      <c r="D9095" s="1" t="s">
        <v>76</v>
      </c>
      <c r="E9095" s="1" t="s">
        <v>63</v>
      </c>
      <c r="G9095" s="1" t="s">
        <v>82</v>
      </c>
      <c r="H9095" s="1" t="s">
        <v>54</v>
      </c>
      <c r="I9095" s="1" t="s">
        <v>55</v>
      </c>
      <c r="J9095" s="1" t="s">
        <v>82</v>
      </c>
      <c r="K9095" s="1" t="s">
        <v>54</v>
      </c>
      <c r="L9095" s="1" t="s">
        <v>55</v>
      </c>
      <c r="M9095" s="1" t="s">
        <v>56</v>
      </c>
      <c r="N9095" s="1" t="s">
        <v>891</v>
      </c>
      <c r="O9095" s="1" t="s">
        <v>82</v>
      </c>
      <c r="P9095" s="1" t="s">
        <v>54</v>
      </c>
      <c r="Q9095" s="1" t="s">
        <v>55</v>
      </c>
      <c r="R9095" s="1" t="s">
        <v>180</v>
      </c>
      <c r="T9095" s="1" t="s">
        <v>8578</v>
      </c>
      <c r="U9095" s="1" t="s">
        <v>59</v>
      </c>
      <c r="AB9095" s="1" t="s">
        <v>60</v>
      </c>
      <c r="AF9095" s="1" t="s">
        <v>60</v>
      </c>
      <c r="AL9095" s="1" t="s">
        <v>60</v>
      </c>
      <c r="AN9095" s="1" t="s">
        <v>60</v>
      </c>
      <c r="AP9095" s="1" t="s">
        <v>60</v>
      </c>
      <c r="AR9095" s="1" t="s">
        <v>60</v>
      </c>
      <c r="AT9095" s="1" t="s">
        <v>329</v>
      </c>
      <c r="AU9095" s="1" t="s">
        <v>329</v>
      </c>
      <c r="AV9095" s="1" t="s">
        <v>85</v>
      </c>
      <c r="AX9095" s="3" t="str">
        <f t="array" ref="AX9095">TEXTJOIN(", ", TRUE, IF(X9095:AS9095="Y", X$1:AS$1, IF(X9095:AS9095&lt;&gt;"", X$1:AS$1 &amp; ": " &amp; X9095:AS9095, "")))
</f>
        <v>Oxycodone, Benzodiazepine, Morphine (Not Heroin), Gabapentin, Heroin/Morph/Codeine, Any Opioid</v>
      </c>
    </row>
    <row r="9096">
      <c r="A9096" s="2">
        <v>44392.0</v>
      </c>
      <c r="B9096" s="1" t="s">
        <v>50</v>
      </c>
      <c r="C9096" s="1">
        <v>54.0</v>
      </c>
      <c r="D9096" s="1" t="s">
        <v>51</v>
      </c>
      <c r="E9096" s="1" t="s">
        <v>63</v>
      </c>
      <c r="G9096" s="1" t="s">
        <v>455</v>
      </c>
      <c r="H9096" s="1" t="s">
        <v>103</v>
      </c>
      <c r="I9096" s="1" t="s">
        <v>55</v>
      </c>
      <c r="J9096" s="1" t="s">
        <v>455</v>
      </c>
      <c r="K9096" s="1" t="s">
        <v>103</v>
      </c>
      <c r="L9096" s="1" t="s">
        <v>55</v>
      </c>
      <c r="M9096" s="1" t="s">
        <v>56</v>
      </c>
      <c r="N9096" s="1" t="s">
        <v>178</v>
      </c>
      <c r="O9096" s="1" t="s">
        <v>103</v>
      </c>
      <c r="P9096" s="1" t="s">
        <v>103</v>
      </c>
      <c r="Q9096" s="1" t="s">
        <v>55</v>
      </c>
      <c r="R9096" s="1" t="s">
        <v>173</v>
      </c>
      <c r="T9096" s="1" t="s">
        <v>8579</v>
      </c>
      <c r="U9096" s="1" t="s">
        <v>59</v>
      </c>
      <c r="AA9096" s="1" t="s">
        <v>60</v>
      </c>
      <c r="AD9096" s="1" t="s">
        <v>60</v>
      </c>
      <c r="AM9096" s="1" t="s">
        <v>60</v>
      </c>
      <c r="AR9096" s="1" t="s">
        <v>60</v>
      </c>
      <c r="AT9096" s="1" t="s">
        <v>457</v>
      </c>
      <c r="AU9096" s="1" t="s">
        <v>457</v>
      </c>
      <c r="AV9096" s="1" t="s">
        <v>168</v>
      </c>
      <c r="AX9096" s="3" t="str">
        <f t="array" ref="AX9096">TEXTJOIN(", ", TRUE, IF(X9096:AS9096="Y", X$1:AS$1, IF(X9096:AS9096&lt;&gt;"", X$1:AS$1 &amp; ": " &amp; X9096:AS9096, "")))
</f>
        <v>Fentanyl Analogue, Ethanol, Xylazine, Any Opioid</v>
      </c>
    </row>
    <row r="9097">
      <c r="A9097" s="2">
        <v>44314.0</v>
      </c>
      <c r="B9097" s="1" t="s">
        <v>50</v>
      </c>
      <c r="C9097" s="1">
        <v>54.0</v>
      </c>
      <c r="D9097" s="1" t="s">
        <v>51</v>
      </c>
      <c r="E9097" s="1" t="s">
        <v>63</v>
      </c>
      <c r="G9097" s="1" t="s">
        <v>1929</v>
      </c>
      <c r="H9097" s="1" t="s">
        <v>299</v>
      </c>
      <c r="I9097" s="1" t="s">
        <v>55</v>
      </c>
      <c r="J9097" s="1" t="s">
        <v>1929</v>
      </c>
      <c r="K9097" s="1" t="s">
        <v>299</v>
      </c>
      <c r="L9097" s="1" t="s">
        <v>55</v>
      </c>
      <c r="M9097" s="1" t="s">
        <v>56</v>
      </c>
      <c r="N9097" s="1" t="s">
        <v>136</v>
      </c>
      <c r="O9097" s="1" t="s">
        <v>1929</v>
      </c>
      <c r="P9097" s="1" t="s">
        <v>299</v>
      </c>
      <c r="Q9097" s="1" t="s">
        <v>55</v>
      </c>
      <c r="R9097" s="1" t="s">
        <v>56</v>
      </c>
      <c r="T9097" s="1" t="s">
        <v>8580</v>
      </c>
      <c r="U9097" s="1" t="s">
        <v>59</v>
      </c>
      <c r="V9097" s="1" t="s">
        <v>360</v>
      </c>
      <c r="AI9097" s="1" t="s">
        <v>60</v>
      </c>
      <c r="AT9097" s="1" t="s">
        <v>1930</v>
      </c>
      <c r="AU9097" s="1" t="s">
        <v>1930</v>
      </c>
      <c r="AV9097" s="1" t="s">
        <v>2500</v>
      </c>
      <c r="AX9097" s="3" t="str">
        <f t="array" ref="AX9097">TEXTJOIN(", ", TRUE, IF(X9097:AS9097="Y", X$1:AS$1, IF(X9097:AS9097&lt;&gt;"", X$1:AS$1 &amp; ": " &amp; X9097:AS9097, "")))
</f>
        <v>Amphet</v>
      </c>
    </row>
    <row r="9098">
      <c r="A9098" s="4">
        <v>44556.0</v>
      </c>
      <c r="B9098" s="1" t="s">
        <v>50</v>
      </c>
      <c r="C9098" s="1">
        <v>39.0</v>
      </c>
      <c r="D9098" s="1" t="s">
        <v>51</v>
      </c>
      <c r="E9098" s="1" t="s">
        <v>63</v>
      </c>
      <c r="F9098" s="1" t="s">
        <v>267</v>
      </c>
      <c r="G9098" s="1" t="s">
        <v>256</v>
      </c>
      <c r="H9098" s="1" t="s">
        <v>103</v>
      </c>
      <c r="I9098" s="1" t="s">
        <v>55</v>
      </c>
      <c r="J9098" s="1" t="s">
        <v>256</v>
      </c>
      <c r="K9098" s="1" t="s">
        <v>103</v>
      </c>
      <c r="L9098" s="1" t="s">
        <v>55</v>
      </c>
      <c r="M9098" s="1" t="s">
        <v>743</v>
      </c>
      <c r="N9098" s="1" t="s">
        <v>119</v>
      </c>
      <c r="O9098" s="1" t="s">
        <v>256</v>
      </c>
      <c r="P9098" s="1" t="s">
        <v>103</v>
      </c>
      <c r="Q9098" s="1" t="s">
        <v>55</v>
      </c>
      <c r="R9098" s="1" t="s">
        <v>8353</v>
      </c>
      <c r="T9098" s="1" t="s">
        <v>8581</v>
      </c>
      <c r="U9098" s="1" t="s">
        <v>59</v>
      </c>
      <c r="Y9098" s="1" t="s">
        <v>60</v>
      </c>
      <c r="Z9098" s="1" t="s">
        <v>60</v>
      </c>
      <c r="AF9098" s="1" t="s">
        <v>60</v>
      </c>
      <c r="AR9098" s="1" t="s">
        <v>60</v>
      </c>
      <c r="AS9098" s="1" t="s">
        <v>417</v>
      </c>
      <c r="AT9098" s="1" t="s">
        <v>282</v>
      </c>
      <c r="AU9098" s="1" t="s">
        <v>282</v>
      </c>
      <c r="AV9098" s="1" t="s">
        <v>260</v>
      </c>
      <c r="AX9098" s="3" t="str">
        <f t="array" ref="AX9098">TEXTJOIN(", ", TRUE, IF(X9098:AS9098="Y", X$1:AS$1, IF(X9098:AS9098&lt;&gt;"", X$1:AS$1 &amp; ": " &amp; X9098:AS9098, "")))
</f>
        <v>Cocaine, Fentanyl, Benzodiazepine, Any Opioid, Other: PCP</v>
      </c>
    </row>
    <row r="9099">
      <c r="A9099" s="4">
        <v>44557.0</v>
      </c>
      <c r="B9099" s="1" t="s">
        <v>50</v>
      </c>
      <c r="C9099" s="1">
        <v>40.0</v>
      </c>
      <c r="D9099" s="1" t="s">
        <v>76</v>
      </c>
      <c r="E9099" s="1" t="s">
        <v>63</v>
      </c>
      <c r="F9099" s="1" t="s">
        <v>2752</v>
      </c>
      <c r="G9099" s="1" t="s">
        <v>120</v>
      </c>
      <c r="H9099" s="1" t="s">
        <v>121</v>
      </c>
      <c r="I9099" s="1" t="s">
        <v>55</v>
      </c>
      <c r="J9099" s="1" t="s">
        <v>120</v>
      </c>
      <c r="K9099" s="1" t="s">
        <v>121</v>
      </c>
      <c r="L9099" s="1" t="s">
        <v>55</v>
      </c>
      <c r="M9099" s="1" t="s">
        <v>743</v>
      </c>
      <c r="N9099" s="1" t="s">
        <v>136</v>
      </c>
      <c r="O9099" s="1" t="s">
        <v>120</v>
      </c>
      <c r="P9099" s="1" t="s">
        <v>121</v>
      </c>
      <c r="Q9099" s="1" t="s">
        <v>55</v>
      </c>
      <c r="R9099" s="1" t="s">
        <v>8353</v>
      </c>
      <c r="T9099" s="1" t="s">
        <v>8582</v>
      </c>
      <c r="U9099" s="1" t="s">
        <v>59</v>
      </c>
      <c r="AJ9099" s="1" t="s">
        <v>60</v>
      </c>
      <c r="AN9099" s="1" t="s">
        <v>60</v>
      </c>
      <c r="AR9099" s="1" t="s">
        <v>60</v>
      </c>
      <c r="AS9099" s="1" t="s">
        <v>417</v>
      </c>
      <c r="AT9099" s="1" t="s">
        <v>236</v>
      </c>
      <c r="AU9099" s="1" t="s">
        <v>236</v>
      </c>
      <c r="AV9099" s="1" t="s">
        <v>123</v>
      </c>
      <c r="AX9099" s="3" t="str">
        <f t="array" ref="AX9099">TEXTJOIN(", ", TRUE, IF(X9099:AS9099="Y", X$1:AS$1, IF(X9099:AS9099&lt;&gt;"", X$1:AS$1 &amp; ": " &amp; X9099:AS9099, "")))
</f>
        <v>Tramad, Gabapentin, Any Opioid, Other: PCP</v>
      </c>
    </row>
    <row r="9100">
      <c r="A9100" s="4">
        <v>44561.0</v>
      </c>
      <c r="B9100" s="1" t="s">
        <v>50</v>
      </c>
      <c r="C9100" s="1">
        <v>51.0</v>
      </c>
      <c r="D9100" s="1" t="s">
        <v>76</v>
      </c>
      <c r="E9100" s="1" t="s">
        <v>502</v>
      </c>
      <c r="F9100" s="1" t="s">
        <v>2752</v>
      </c>
      <c r="G9100" s="1" t="s">
        <v>256</v>
      </c>
      <c r="H9100" s="1" t="s">
        <v>103</v>
      </c>
      <c r="I9100" s="1" t="s">
        <v>55</v>
      </c>
      <c r="J9100" s="1" t="s">
        <v>256</v>
      </c>
      <c r="K9100" s="1" t="s">
        <v>103</v>
      </c>
      <c r="L9100" s="1" t="s">
        <v>55</v>
      </c>
      <c r="M9100" s="1" t="s">
        <v>743</v>
      </c>
      <c r="N9100" s="1" t="s">
        <v>136</v>
      </c>
      <c r="O9100" s="1" t="s">
        <v>256</v>
      </c>
      <c r="P9100" s="1" t="s">
        <v>103</v>
      </c>
      <c r="Q9100" s="1" t="s">
        <v>55</v>
      </c>
      <c r="R9100" s="1" t="s">
        <v>8353</v>
      </c>
      <c r="T9100" s="1" t="s">
        <v>8583</v>
      </c>
      <c r="U9100" s="1" t="s">
        <v>59</v>
      </c>
      <c r="Y9100" s="1" t="s">
        <v>60</v>
      </c>
      <c r="Z9100" s="1" t="s">
        <v>60</v>
      </c>
      <c r="AA9100" s="1" t="s">
        <v>60</v>
      </c>
      <c r="AI9100" s="1" t="s">
        <v>60</v>
      </c>
      <c r="AR9100" s="1" t="s">
        <v>60</v>
      </c>
      <c r="AT9100" s="1" t="s">
        <v>282</v>
      </c>
      <c r="AU9100" s="1" t="s">
        <v>282</v>
      </c>
      <c r="AV9100" s="1" t="s">
        <v>260</v>
      </c>
      <c r="AX9100" s="3" t="str">
        <f t="array" ref="AX9100">TEXTJOIN(", ", TRUE, IF(X9100:AS9100="Y", X$1:AS$1, IF(X9100:AS9100&lt;&gt;"", X$1:AS$1 &amp; ": " &amp; X9100:AS9100, "")))
</f>
        <v>Cocaine, Fentanyl, Fentanyl Analogue, Amphet, Any Opioid</v>
      </c>
    </row>
    <row r="9101">
      <c r="A9101" s="2">
        <v>44289.0</v>
      </c>
      <c r="B9101" s="1" t="s">
        <v>50</v>
      </c>
      <c r="C9101" s="1">
        <v>64.0</v>
      </c>
      <c r="D9101" s="1" t="s">
        <v>76</v>
      </c>
      <c r="E9101" s="1" t="s">
        <v>63</v>
      </c>
      <c r="G9101" s="1" t="s">
        <v>90</v>
      </c>
      <c r="H9101" s="1" t="s">
        <v>91</v>
      </c>
      <c r="I9101" s="1" t="s">
        <v>55</v>
      </c>
      <c r="J9101" s="1" t="s">
        <v>90</v>
      </c>
      <c r="K9101" s="1" t="s">
        <v>91</v>
      </c>
      <c r="L9101" s="1" t="s">
        <v>55</v>
      </c>
      <c r="M9101" s="1" t="s">
        <v>56</v>
      </c>
      <c r="N9101" s="1" t="s">
        <v>891</v>
      </c>
      <c r="O9101" s="1" t="s">
        <v>90</v>
      </c>
      <c r="P9101" s="1" t="s">
        <v>91</v>
      </c>
      <c r="Q9101" s="1" t="s">
        <v>55</v>
      </c>
      <c r="R9101" s="1" t="s">
        <v>56</v>
      </c>
      <c r="T9101" s="1" t="s">
        <v>8584</v>
      </c>
      <c r="U9101" s="1" t="s">
        <v>59</v>
      </c>
      <c r="V9101" s="1" t="s">
        <v>197</v>
      </c>
      <c r="X9101" s="1" t="s">
        <v>60</v>
      </c>
      <c r="AK9101" s="1" t="s">
        <v>60</v>
      </c>
      <c r="AP9101" s="1" t="s">
        <v>60</v>
      </c>
      <c r="AR9101" s="1" t="s">
        <v>60</v>
      </c>
      <c r="AT9101" s="1" t="s">
        <v>96</v>
      </c>
      <c r="AU9101" s="1" t="s">
        <v>96</v>
      </c>
      <c r="AV9101" s="1" t="s">
        <v>97</v>
      </c>
      <c r="AX9101" s="3" t="str">
        <f t="array" ref="AX9101">TEXTJOIN(", ", TRUE, IF(X9101:AS9101="Y", X$1:AS$1, IF(X9101:AS9101&lt;&gt;"", X$1:AS$1 &amp; ": " &amp; X9101:AS9101, "")))
</f>
        <v>Heroin, Hydromorphone, Heroin/Morph/Codeine, Any Opioid</v>
      </c>
    </row>
    <row r="9102">
      <c r="A9102" s="2">
        <v>44231.0</v>
      </c>
      <c r="B9102" s="1" t="s">
        <v>50</v>
      </c>
      <c r="C9102" s="1">
        <v>50.0</v>
      </c>
      <c r="D9102" s="1" t="s">
        <v>51</v>
      </c>
      <c r="E9102" s="1" t="s">
        <v>63</v>
      </c>
      <c r="G9102" s="1" t="s">
        <v>98</v>
      </c>
      <c r="H9102" s="1" t="s">
        <v>54</v>
      </c>
      <c r="I9102" s="1" t="s">
        <v>55</v>
      </c>
      <c r="J9102" s="1" t="s">
        <v>98</v>
      </c>
      <c r="K9102" s="1" t="s">
        <v>54</v>
      </c>
      <c r="L9102" s="1" t="s">
        <v>55</v>
      </c>
      <c r="M9102" s="1" t="s">
        <v>56</v>
      </c>
      <c r="N9102" s="1" t="s">
        <v>119</v>
      </c>
      <c r="O9102" s="1" t="s">
        <v>98</v>
      </c>
      <c r="P9102" s="1" t="s">
        <v>54</v>
      </c>
      <c r="Q9102" s="1" t="s">
        <v>55</v>
      </c>
      <c r="R9102" s="1" t="s">
        <v>56</v>
      </c>
      <c r="T9102" s="1" t="s">
        <v>6312</v>
      </c>
      <c r="U9102" s="1" t="s">
        <v>59</v>
      </c>
      <c r="Y9102" s="1" t="s">
        <v>60</v>
      </c>
      <c r="AG9102" s="1" t="s">
        <v>60</v>
      </c>
      <c r="AR9102" s="1" t="s">
        <v>60</v>
      </c>
      <c r="AT9102" s="1" t="s">
        <v>100</v>
      </c>
      <c r="AU9102" s="1" t="s">
        <v>100</v>
      </c>
      <c r="AV9102" s="1" t="s">
        <v>101</v>
      </c>
      <c r="AX9102" s="3" t="str">
        <f t="array" ref="AX9102">TEXTJOIN(", ", TRUE, IF(X9102:AS9102="Y", X$1:AS$1, IF(X9102:AS9102&lt;&gt;"", X$1:AS$1 &amp; ": " &amp; X9102:AS9102, "")))
</f>
        <v>Cocaine, Methadone, Any Opioid</v>
      </c>
    </row>
    <row r="9103">
      <c r="A9103" s="2">
        <v>44537.0</v>
      </c>
      <c r="B9103" s="1" t="s">
        <v>50</v>
      </c>
      <c r="C9103" s="1">
        <v>39.0</v>
      </c>
      <c r="D9103" s="1" t="s">
        <v>51</v>
      </c>
      <c r="E9103" s="1" t="s">
        <v>63</v>
      </c>
      <c r="F9103" s="1" t="s">
        <v>2752</v>
      </c>
      <c r="G9103" s="1" t="s">
        <v>300</v>
      </c>
      <c r="H9103" s="1" t="s">
        <v>299</v>
      </c>
      <c r="I9103" s="1" t="s">
        <v>55</v>
      </c>
      <c r="J9103" s="1" t="s">
        <v>300</v>
      </c>
      <c r="N9103" s="1" t="s">
        <v>1377</v>
      </c>
      <c r="O9103" s="1" t="s">
        <v>300</v>
      </c>
      <c r="P9103" s="1" t="s">
        <v>299</v>
      </c>
      <c r="Q9103" s="1" t="s">
        <v>55</v>
      </c>
      <c r="R9103" s="1" t="s">
        <v>8353</v>
      </c>
      <c r="T9103" s="1" t="s">
        <v>331</v>
      </c>
      <c r="U9103" s="1" t="s">
        <v>59</v>
      </c>
      <c r="Z9103" s="1" t="s">
        <v>60</v>
      </c>
      <c r="AR9103" s="1" t="s">
        <v>60</v>
      </c>
      <c r="AT9103" s="1" t="s">
        <v>304</v>
      </c>
      <c r="AU9103" s="1" t="s">
        <v>304</v>
      </c>
      <c r="AV9103" s="1" t="s">
        <v>302</v>
      </c>
      <c r="AX9103" s="3" t="str">
        <f t="array" ref="AX9103">TEXTJOIN(", ", TRUE, IF(X9103:AS9103="Y", X$1:AS$1, IF(X9103:AS9103&lt;&gt;"", X$1:AS$1 &amp; ": " &amp; X9103:AS9103, "")))
</f>
        <v>Fentanyl, Any Opioid</v>
      </c>
    </row>
    <row r="9104">
      <c r="A9104" s="4">
        <v>44542.0</v>
      </c>
      <c r="B9104" s="1" t="s">
        <v>50</v>
      </c>
      <c r="C9104" s="1">
        <v>50.0</v>
      </c>
      <c r="D9104" s="1" t="s">
        <v>51</v>
      </c>
      <c r="E9104" s="1" t="s">
        <v>63</v>
      </c>
      <c r="F9104" s="1" t="s">
        <v>2752</v>
      </c>
      <c r="G9104" s="1" t="s">
        <v>1079</v>
      </c>
      <c r="H9104" s="1" t="s">
        <v>125</v>
      </c>
      <c r="I9104" s="1" t="s">
        <v>55</v>
      </c>
      <c r="J9104" s="1" t="s">
        <v>1079</v>
      </c>
      <c r="K9104" s="1" t="s">
        <v>125</v>
      </c>
      <c r="L9104" s="1" t="s">
        <v>55</v>
      </c>
      <c r="M9104" s="1" t="s">
        <v>743</v>
      </c>
      <c r="N9104" s="1" t="s">
        <v>136</v>
      </c>
      <c r="O9104" s="1" t="s">
        <v>1079</v>
      </c>
      <c r="P9104" s="1" t="s">
        <v>125</v>
      </c>
      <c r="Q9104" s="1" t="s">
        <v>55</v>
      </c>
      <c r="R9104" s="1" t="s">
        <v>1726</v>
      </c>
      <c r="S9104" s="1" t="s">
        <v>8585</v>
      </c>
      <c r="T9104" s="1" t="s">
        <v>2029</v>
      </c>
      <c r="U9104" s="1" t="s">
        <v>59</v>
      </c>
      <c r="Y9104" s="1" t="s">
        <v>60</v>
      </c>
      <c r="Z9104" s="1" t="s">
        <v>60</v>
      </c>
      <c r="AM9104" s="1" t="s">
        <v>60</v>
      </c>
      <c r="AR9104" s="1" t="s">
        <v>60</v>
      </c>
      <c r="AT9104" s="1" t="s">
        <v>1080</v>
      </c>
      <c r="AU9104" s="1" t="s">
        <v>1080</v>
      </c>
      <c r="AV9104" s="1" t="s">
        <v>1081</v>
      </c>
      <c r="AX9104" s="3" t="str">
        <f t="array" ref="AX9104">TEXTJOIN(", ", TRUE, IF(X9104:AS9104="Y", X$1:AS$1, IF(X9104:AS9104&lt;&gt;"", X$1:AS$1 &amp; ": " &amp; X9104:AS9104, "")))
</f>
        <v>Cocaine, Fentanyl, Xylazine, Any Opioid</v>
      </c>
    </row>
    <row r="9105">
      <c r="A9105" s="2">
        <v>44460.0</v>
      </c>
      <c r="B9105" s="1" t="s">
        <v>50</v>
      </c>
      <c r="C9105" s="1">
        <v>30.0</v>
      </c>
      <c r="D9105" s="1" t="s">
        <v>76</v>
      </c>
      <c r="E9105" s="1" t="s">
        <v>63</v>
      </c>
      <c r="G9105" s="1" t="s">
        <v>53</v>
      </c>
      <c r="H9105" s="1" t="s">
        <v>54</v>
      </c>
      <c r="I9105" s="1" t="s">
        <v>55</v>
      </c>
      <c r="J9105" s="1" t="s">
        <v>53</v>
      </c>
      <c r="K9105" s="1" t="s">
        <v>54</v>
      </c>
      <c r="L9105" s="1" t="s">
        <v>55</v>
      </c>
      <c r="M9105" s="1" t="s">
        <v>56</v>
      </c>
      <c r="N9105" s="1" t="s">
        <v>136</v>
      </c>
      <c r="O9105" s="1" t="s">
        <v>53</v>
      </c>
      <c r="P9105" s="1" t="s">
        <v>54</v>
      </c>
      <c r="Q9105" s="1" t="s">
        <v>55</v>
      </c>
      <c r="R9105" s="1" t="s">
        <v>56</v>
      </c>
      <c r="T9105" s="1" t="s">
        <v>8586</v>
      </c>
      <c r="U9105" s="1" t="s">
        <v>59</v>
      </c>
      <c r="V9105" s="1" t="s">
        <v>258</v>
      </c>
      <c r="Y9105" s="1" t="s">
        <v>60</v>
      </c>
      <c r="AD9105" s="1" t="s">
        <v>60</v>
      </c>
      <c r="AF9105" s="1" t="s">
        <v>60</v>
      </c>
      <c r="AI9105" s="1" t="s">
        <v>60</v>
      </c>
      <c r="AN9105" s="1" t="s">
        <v>60</v>
      </c>
      <c r="AT9105" s="1" t="s">
        <v>61</v>
      </c>
      <c r="AU9105" s="1" t="s">
        <v>61</v>
      </c>
      <c r="AV9105" s="1" t="s">
        <v>294</v>
      </c>
      <c r="AX9105" s="3" t="str">
        <f t="array" ref="AX9105">TEXTJOIN(", ", TRUE, IF(X9105:AS9105="Y", X$1:AS$1, IF(X9105:AS9105&lt;&gt;"", X$1:AS$1 &amp; ": " &amp; X9105:AS9105, "")))
</f>
        <v>Cocaine, Ethanol, Benzodiazepine, Amphet, Gabapentin</v>
      </c>
    </row>
    <row r="9106">
      <c r="A9106" s="2">
        <v>44533.0</v>
      </c>
      <c r="B9106" s="1" t="s">
        <v>50</v>
      </c>
      <c r="C9106" s="1">
        <v>56.0</v>
      </c>
      <c r="D9106" s="1" t="s">
        <v>76</v>
      </c>
      <c r="E9106" s="1" t="s">
        <v>502</v>
      </c>
      <c r="G9106" s="1" t="s">
        <v>64</v>
      </c>
      <c r="H9106" s="1" t="s">
        <v>65</v>
      </c>
      <c r="I9106" s="1" t="s">
        <v>55</v>
      </c>
      <c r="J9106" s="1" t="s">
        <v>64</v>
      </c>
      <c r="K9106" s="1" t="s">
        <v>65</v>
      </c>
      <c r="L9106" s="1" t="s">
        <v>55</v>
      </c>
      <c r="M9106" s="1" t="s">
        <v>743</v>
      </c>
      <c r="N9106" s="1" t="s">
        <v>136</v>
      </c>
      <c r="O9106" s="1" t="s">
        <v>64</v>
      </c>
      <c r="P9106" s="1" t="s">
        <v>65</v>
      </c>
      <c r="Q9106" s="1" t="s">
        <v>55</v>
      </c>
      <c r="R9106" s="1" t="s">
        <v>56</v>
      </c>
      <c r="T9106" s="1" t="s">
        <v>8587</v>
      </c>
      <c r="U9106" s="1" t="s">
        <v>59</v>
      </c>
      <c r="Y9106" s="1" t="s">
        <v>60</v>
      </c>
      <c r="Z9106" s="1" t="s">
        <v>60</v>
      </c>
      <c r="AB9106" s="1" t="s">
        <v>60</v>
      </c>
      <c r="AI9106" s="1" t="s">
        <v>60</v>
      </c>
      <c r="AM9106" s="1" t="s">
        <v>60</v>
      </c>
      <c r="AR9106" s="1" t="s">
        <v>60</v>
      </c>
      <c r="AT9106" s="1" t="s">
        <v>69</v>
      </c>
      <c r="AU9106" s="1" t="s">
        <v>69</v>
      </c>
      <c r="AV9106" s="1" t="s">
        <v>70</v>
      </c>
      <c r="AX9106" s="3" t="str">
        <f t="array" ref="AX9106">TEXTJOIN(", ", TRUE, IF(X9106:AS9106="Y", X$1:AS$1, IF(X9106:AS9106&lt;&gt;"", X$1:AS$1 &amp; ": " &amp; X9106:AS9106, "")))
</f>
        <v>Cocaine, Fentanyl, Oxycodone, Amphet, Xylazine, Any Opioid</v>
      </c>
    </row>
    <row r="9107">
      <c r="A9107" s="4">
        <v>44529.0</v>
      </c>
      <c r="B9107" s="1" t="s">
        <v>50</v>
      </c>
      <c r="C9107" s="1">
        <v>38.0</v>
      </c>
      <c r="D9107" s="1" t="s">
        <v>76</v>
      </c>
      <c r="E9107" s="1" t="s">
        <v>502</v>
      </c>
      <c r="G9107" s="1" t="s">
        <v>103</v>
      </c>
      <c r="H9107" s="1" t="s">
        <v>103</v>
      </c>
      <c r="I9107" s="1" t="s">
        <v>55</v>
      </c>
      <c r="J9107" s="1" t="s">
        <v>103</v>
      </c>
      <c r="K9107" s="1" t="s">
        <v>103</v>
      </c>
      <c r="L9107" s="1" t="s">
        <v>55</v>
      </c>
      <c r="M9107" s="1" t="s">
        <v>743</v>
      </c>
      <c r="N9107" s="1" t="s">
        <v>178</v>
      </c>
      <c r="O9107" s="1" t="s">
        <v>103</v>
      </c>
      <c r="P9107" s="1" t="s">
        <v>103</v>
      </c>
      <c r="Q9107" s="1" t="s">
        <v>55</v>
      </c>
      <c r="R9107" s="1" t="s">
        <v>180</v>
      </c>
      <c r="T9107" s="1" t="s">
        <v>8588</v>
      </c>
      <c r="U9107" s="1" t="s">
        <v>59</v>
      </c>
      <c r="Y9107" s="1" t="s">
        <v>60</v>
      </c>
      <c r="Z9107" s="1" t="s">
        <v>60</v>
      </c>
      <c r="AD9107" s="1" t="s">
        <v>60</v>
      </c>
      <c r="AR9107" s="1" t="s">
        <v>60</v>
      </c>
      <c r="AS9107" s="1" t="s">
        <v>417</v>
      </c>
      <c r="AT9107" s="1" t="s">
        <v>167</v>
      </c>
      <c r="AU9107" s="1" t="s">
        <v>167</v>
      </c>
      <c r="AV9107" s="1" t="s">
        <v>168</v>
      </c>
      <c r="AX9107" s="3" t="str">
        <f t="array" ref="AX9107">TEXTJOIN(", ", TRUE, IF(X9107:AS9107="Y", X$1:AS$1, IF(X9107:AS9107&lt;&gt;"", X$1:AS$1 &amp; ": " &amp; X9107:AS9107, "")))
</f>
        <v>Cocaine, Fentanyl, Ethanol, Any Opioid, Other: PCP</v>
      </c>
    </row>
    <row r="9108">
      <c r="A9108" s="2">
        <v>44439.0</v>
      </c>
      <c r="B9108" s="1" t="s">
        <v>50</v>
      </c>
      <c r="C9108" s="1">
        <v>63.0</v>
      </c>
      <c r="D9108" s="1" t="s">
        <v>51</v>
      </c>
      <c r="E9108" s="1" t="s">
        <v>63</v>
      </c>
      <c r="G9108" s="1" t="s">
        <v>140</v>
      </c>
      <c r="H9108" s="1" t="s">
        <v>54</v>
      </c>
      <c r="I9108" s="1" t="s">
        <v>55</v>
      </c>
      <c r="J9108" s="1" t="s">
        <v>140</v>
      </c>
      <c r="K9108" s="1" t="s">
        <v>54</v>
      </c>
      <c r="L9108" s="1" t="s">
        <v>55</v>
      </c>
      <c r="M9108" s="1" t="s">
        <v>56</v>
      </c>
      <c r="N9108" s="1" t="s">
        <v>119</v>
      </c>
      <c r="O9108" s="1" t="s">
        <v>140</v>
      </c>
      <c r="P9108" s="1" t="s">
        <v>54</v>
      </c>
      <c r="Q9108" s="1" t="s">
        <v>55</v>
      </c>
      <c r="R9108" s="1" t="s">
        <v>56</v>
      </c>
      <c r="T9108" s="1" t="s">
        <v>8589</v>
      </c>
      <c r="U9108" s="1" t="s">
        <v>59</v>
      </c>
      <c r="AB9108" s="1" t="s">
        <v>60</v>
      </c>
      <c r="AD9108" s="1" t="s">
        <v>60</v>
      </c>
      <c r="AF9108" s="1" t="s">
        <v>60</v>
      </c>
      <c r="AR9108" s="1" t="s">
        <v>60</v>
      </c>
      <c r="AT9108" s="1" t="s">
        <v>142</v>
      </c>
      <c r="AU9108" s="1" t="s">
        <v>142</v>
      </c>
      <c r="AV9108" s="1" t="s">
        <v>1712</v>
      </c>
      <c r="AX9108" s="3" t="str">
        <f t="array" ref="AX9108">TEXTJOIN(", ", TRUE, IF(X9108:AS9108="Y", X$1:AS$1, IF(X9108:AS9108&lt;&gt;"", X$1:AS$1 &amp; ": " &amp; X9108:AS9108, "")))
</f>
        <v>Oxycodone, Ethanol, Benzodiazepine, Any Opioid</v>
      </c>
    </row>
    <row r="9109">
      <c r="A9109" s="2">
        <v>44232.0</v>
      </c>
      <c r="B9109" s="1" t="s">
        <v>50</v>
      </c>
      <c r="C9109" s="1">
        <v>51.0</v>
      </c>
      <c r="D9109" s="1" t="s">
        <v>51</v>
      </c>
      <c r="E9109" s="1" t="s">
        <v>63</v>
      </c>
      <c r="G9109" s="1" t="s">
        <v>64</v>
      </c>
      <c r="H9109" s="1" t="s">
        <v>65</v>
      </c>
      <c r="I9109" s="1" t="s">
        <v>55</v>
      </c>
      <c r="J9109" s="1" t="s">
        <v>64</v>
      </c>
      <c r="K9109" s="1" t="s">
        <v>65</v>
      </c>
      <c r="L9109" s="1" t="s">
        <v>55</v>
      </c>
      <c r="M9109" s="1" t="s">
        <v>56</v>
      </c>
      <c r="N9109" s="1" t="s">
        <v>136</v>
      </c>
      <c r="O9109" s="1" t="s">
        <v>64</v>
      </c>
      <c r="P9109" s="1" t="s">
        <v>65</v>
      </c>
      <c r="Q9109" s="1" t="s">
        <v>55</v>
      </c>
      <c r="R9109" s="1" t="s">
        <v>443</v>
      </c>
      <c r="T9109" s="1" t="s">
        <v>8590</v>
      </c>
      <c r="U9109" s="1" t="s">
        <v>59</v>
      </c>
      <c r="AT9109" s="1" t="s">
        <v>69</v>
      </c>
      <c r="AU9109" s="1" t="s">
        <v>69</v>
      </c>
      <c r="AV9109" s="1" t="s">
        <v>70</v>
      </c>
      <c r="AX9109" s="3" t="str">
        <f t="array" ref="AX9109">TEXTJOIN(", ", TRUE, IF(X9109:AS9109="Y", X$1:AS$1, IF(X9109:AS9109&lt;&gt;"", X$1:AS$1 &amp; ": " &amp; X9109:AS9109, "")))
</f>
        <v/>
      </c>
    </row>
    <row r="9110">
      <c r="A9110" s="4">
        <v>44552.0</v>
      </c>
      <c r="B9110" s="1" t="s">
        <v>50</v>
      </c>
      <c r="C9110" s="1">
        <v>43.0</v>
      </c>
      <c r="D9110" s="1" t="s">
        <v>76</v>
      </c>
      <c r="E9110" s="1" t="s">
        <v>63</v>
      </c>
      <c r="F9110" s="1" t="s">
        <v>267</v>
      </c>
      <c r="G9110" s="1" t="s">
        <v>82</v>
      </c>
      <c r="H9110" s="1" t="s">
        <v>54</v>
      </c>
      <c r="I9110" s="1" t="s">
        <v>55</v>
      </c>
      <c r="J9110" s="1" t="s">
        <v>82</v>
      </c>
      <c r="N9110" s="1" t="s">
        <v>136</v>
      </c>
      <c r="O9110" s="1" t="s">
        <v>82</v>
      </c>
      <c r="P9110" s="1" t="s">
        <v>54</v>
      </c>
      <c r="Q9110" s="1" t="s">
        <v>55</v>
      </c>
      <c r="R9110" s="1" t="s">
        <v>173</v>
      </c>
      <c r="T9110" s="1" t="s">
        <v>8591</v>
      </c>
      <c r="U9110" s="1" t="s">
        <v>59</v>
      </c>
      <c r="Z9110" s="1" t="s">
        <v>60</v>
      </c>
      <c r="AD9110" s="1" t="s">
        <v>60</v>
      </c>
      <c r="AN9110" s="1" t="s">
        <v>60</v>
      </c>
      <c r="AR9110" s="1" t="s">
        <v>60</v>
      </c>
      <c r="AT9110" s="1" t="s">
        <v>329</v>
      </c>
      <c r="AU9110" s="1" t="s">
        <v>329</v>
      </c>
      <c r="AV9110" s="1" t="s">
        <v>85</v>
      </c>
      <c r="AX9110" s="3" t="str">
        <f t="array" ref="AX9110">TEXTJOIN(", ", TRUE, IF(X9110:AS9110="Y", X$1:AS$1, IF(X9110:AS9110&lt;&gt;"", X$1:AS$1 &amp; ": " &amp; X9110:AS9110, "")))
</f>
        <v>Fentanyl, Ethanol, Gabapentin, Any Opioid</v>
      </c>
    </row>
    <row r="9111">
      <c r="A9111" s="4">
        <v>44526.0</v>
      </c>
      <c r="B9111" s="1" t="s">
        <v>50</v>
      </c>
      <c r="C9111" s="1">
        <v>46.0</v>
      </c>
      <c r="D9111" s="1" t="s">
        <v>51</v>
      </c>
      <c r="E9111" s="1" t="s">
        <v>63</v>
      </c>
      <c r="G9111" s="1" t="s">
        <v>64</v>
      </c>
      <c r="H9111" s="1" t="s">
        <v>65</v>
      </c>
      <c r="I9111" s="1" t="s">
        <v>55</v>
      </c>
      <c r="J9111" s="1" t="s">
        <v>64</v>
      </c>
      <c r="K9111" s="1" t="s">
        <v>65</v>
      </c>
      <c r="L9111" s="1" t="s">
        <v>55</v>
      </c>
      <c r="M9111" s="1" t="s">
        <v>743</v>
      </c>
      <c r="N9111" s="1" t="s">
        <v>8592</v>
      </c>
      <c r="O9111" s="1" t="s">
        <v>64</v>
      </c>
      <c r="P9111" s="1" t="s">
        <v>65</v>
      </c>
      <c r="Q9111" s="1" t="s">
        <v>55</v>
      </c>
      <c r="R9111" s="1" t="s">
        <v>56</v>
      </c>
      <c r="T9111" s="1" t="s">
        <v>8593</v>
      </c>
      <c r="U9111" s="1" t="s">
        <v>59</v>
      </c>
      <c r="AD9111" s="1" t="s">
        <v>60</v>
      </c>
      <c r="AF9111" s="1" t="s">
        <v>60</v>
      </c>
      <c r="AN9111" s="1" t="s">
        <v>60</v>
      </c>
      <c r="AT9111" s="1" t="s">
        <v>69</v>
      </c>
      <c r="AU9111" s="1" t="s">
        <v>69</v>
      </c>
      <c r="AV9111" s="1" t="s">
        <v>70</v>
      </c>
      <c r="AX9111" s="3" t="str">
        <f t="array" ref="AX9111">TEXTJOIN(", ", TRUE, IF(X9111:AS9111="Y", X$1:AS$1, IF(X9111:AS9111&lt;&gt;"", X$1:AS$1 &amp; ": " &amp; X9111:AS9111, "")))
</f>
        <v>Ethanol, Benzodiazepine, Gabapentin</v>
      </c>
    </row>
    <row r="9112">
      <c r="A9112" s="2">
        <v>44406.0</v>
      </c>
      <c r="B9112" s="1" t="s">
        <v>50</v>
      </c>
      <c r="C9112" s="1">
        <v>65.0</v>
      </c>
      <c r="D9112" s="1" t="s">
        <v>76</v>
      </c>
      <c r="E9112" s="1" t="s">
        <v>63</v>
      </c>
      <c r="G9112" s="1" t="s">
        <v>397</v>
      </c>
      <c r="H9112" s="1" t="s">
        <v>103</v>
      </c>
      <c r="I9112" s="1" t="s">
        <v>55</v>
      </c>
      <c r="J9112" s="1" t="s">
        <v>397</v>
      </c>
      <c r="K9112" s="1" t="s">
        <v>103</v>
      </c>
      <c r="L9112" s="1" t="s">
        <v>55</v>
      </c>
      <c r="M9112" s="1" t="s">
        <v>56</v>
      </c>
      <c r="N9112" s="1" t="s">
        <v>136</v>
      </c>
      <c r="O9112" s="1" t="s">
        <v>397</v>
      </c>
      <c r="P9112" s="1" t="s">
        <v>103</v>
      </c>
      <c r="Q9112" s="1" t="s">
        <v>55</v>
      </c>
      <c r="R9112" s="1" t="s">
        <v>56</v>
      </c>
      <c r="T9112" s="1" t="s">
        <v>8594</v>
      </c>
      <c r="U9112" s="1" t="s">
        <v>59</v>
      </c>
      <c r="X9112" s="1" t="s">
        <v>60</v>
      </c>
      <c r="Y9112" s="1" t="s">
        <v>60</v>
      </c>
      <c r="AD9112" s="1" t="s">
        <v>60</v>
      </c>
      <c r="AP9112" s="1" t="s">
        <v>60</v>
      </c>
      <c r="AR9112" s="1" t="s">
        <v>60</v>
      </c>
      <c r="AT9112" s="1" t="s">
        <v>399</v>
      </c>
      <c r="AU9112" s="1" t="s">
        <v>399</v>
      </c>
      <c r="AV9112" s="1" t="s">
        <v>709</v>
      </c>
      <c r="AX9112" s="3" t="str">
        <f t="array" ref="AX9112">TEXTJOIN(", ", TRUE, IF(X9112:AS9112="Y", X$1:AS$1, IF(X9112:AS9112&lt;&gt;"", X$1:AS$1 &amp; ": " &amp; X9112:AS9112, "")))
</f>
        <v>Heroin, Cocaine, Ethanol, Heroin/Morph/Codeine, Any Opioid</v>
      </c>
    </row>
    <row r="9113">
      <c r="A9113" s="4">
        <v>44490.0</v>
      </c>
      <c r="B9113" s="1" t="s">
        <v>50</v>
      </c>
      <c r="C9113" s="1">
        <v>49.0</v>
      </c>
      <c r="D9113" s="1" t="s">
        <v>51</v>
      </c>
      <c r="E9113" s="1" t="s">
        <v>63</v>
      </c>
      <c r="G9113" s="1" t="s">
        <v>318</v>
      </c>
      <c r="H9113" s="1" t="s">
        <v>125</v>
      </c>
      <c r="I9113" s="1" t="s">
        <v>55</v>
      </c>
      <c r="J9113" s="1" t="s">
        <v>318</v>
      </c>
      <c r="K9113" s="1" t="s">
        <v>91</v>
      </c>
      <c r="L9113" s="1" t="s">
        <v>55</v>
      </c>
      <c r="M9113" s="1" t="s">
        <v>743</v>
      </c>
      <c r="N9113" s="1" t="s">
        <v>1377</v>
      </c>
      <c r="O9113" s="1" t="s">
        <v>1062</v>
      </c>
      <c r="P9113" s="1" t="s">
        <v>125</v>
      </c>
      <c r="Q9113" s="1" t="s">
        <v>55</v>
      </c>
      <c r="R9113" s="1" t="s">
        <v>443</v>
      </c>
      <c r="T9113" s="1" t="s">
        <v>8595</v>
      </c>
      <c r="U9113" s="1" t="s">
        <v>59</v>
      </c>
      <c r="Y9113" s="1" t="s">
        <v>60</v>
      </c>
      <c r="AB9113" s="1" t="s">
        <v>60</v>
      </c>
      <c r="AD9113" s="1" t="s">
        <v>60</v>
      </c>
      <c r="AR9113" s="1" t="s">
        <v>60</v>
      </c>
      <c r="AT9113" s="1" t="s">
        <v>320</v>
      </c>
      <c r="AU9113" s="1" t="s">
        <v>320</v>
      </c>
      <c r="AV9113" s="1" t="s">
        <v>1065</v>
      </c>
      <c r="AX9113" s="3" t="str">
        <f t="array" ref="AX9113">TEXTJOIN(", ", TRUE, IF(X9113:AS9113="Y", X$1:AS$1, IF(X9113:AS9113&lt;&gt;"", X$1:AS$1 &amp; ": " &amp; X9113:AS9113, "")))
</f>
        <v>Cocaine, Oxycodone, Ethanol, Any Opioid</v>
      </c>
    </row>
    <row r="9114">
      <c r="A9114" s="2">
        <v>44537.0</v>
      </c>
      <c r="B9114" s="1" t="s">
        <v>50</v>
      </c>
      <c r="C9114" s="1">
        <v>29.0</v>
      </c>
      <c r="D9114" s="1" t="s">
        <v>76</v>
      </c>
      <c r="E9114" s="1" t="s">
        <v>63</v>
      </c>
      <c r="G9114" s="1" t="s">
        <v>397</v>
      </c>
      <c r="H9114" s="1" t="s">
        <v>103</v>
      </c>
      <c r="I9114" s="1" t="s">
        <v>55</v>
      </c>
      <c r="J9114" s="1" t="s">
        <v>397</v>
      </c>
      <c r="K9114" s="1" t="s">
        <v>103</v>
      </c>
      <c r="L9114" s="1" t="s">
        <v>55</v>
      </c>
      <c r="M9114" s="1" t="s">
        <v>743</v>
      </c>
      <c r="N9114" s="1" t="s">
        <v>1377</v>
      </c>
      <c r="O9114" s="1" t="s">
        <v>397</v>
      </c>
      <c r="P9114" s="1" t="s">
        <v>103</v>
      </c>
      <c r="Q9114" s="1" t="s">
        <v>55</v>
      </c>
      <c r="R9114" s="1" t="s">
        <v>8353</v>
      </c>
      <c r="T9114" s="1" t="s">
        <v>8596</v>
      </c>
      <c r="U9114" s="1" t="s">
        <v>59</v>
      </c>
      <c r="Z9114" s="1" t="s">
        <v>60</v>
      </c>
      <c r="AF9114" s="1" t="s">
        <v>60</v>
      </c>
      <c r="AR9114" s="1" t="s">
        <v>60</v>
      </c>
      <c r="AT9114" s="1" t="s">
        <v>399</v>
      </c>
      <c r="AU9114" s="1" t="s">
        <v>399</v>
      </c>
      <c r="AV9114" s="1" t="s">
        <v>709</v>
      </c>
      <c r="AX9114" s="3" t="str">
        <f t="array" ref="AX9114">TEXTJOIN(", ", TRUE, IF(X9114:AS9114="Y", X$1:AS$1, IF(X9114:AS9114&lt;&gt;"", X$1:AS$1 &amp; ": " &amp; X9114:AS9114, "")))
</f>
        <v>Fentanyl, Benzodiazepine, Any Opioid</v>
      </c>
    </row>
    <row r="9115">
      <c r="A9115" s="4">
        <v>44544.0</v>
      </c>
      <c r="B9115" s="1" t="s">
        <v>50</v>
      </c>
      <c r="C9115" s="1">
        <v>51.0</v>
      </c>
      <c r="D9115" s="1" t="s">
        <v>76</v>
      </c>
      <c r="E9115" s="1" t="s">
        <v>63</v>
      </c>
      <c r="G9115" s="1" t="s">
        <v>116</v>
      </c>
      <c r="H9115" s="1" t="s">
        <v>103</v>
      </c>
      <c r="I9115" s="1" t="s">
        <v>55</v>
      </c>
      <c r="J9115" s="1" t="s">
        <v>116</v>
      </c>
      <c r="K9115" s="1" t="s">
        <v>103</v>
      </c>
      <c r="L9115" s="1" t="s">
        <v>55</v>
      </c>
      <c r="M9115" s="1" t="s">
        <v>743</v>
      </c>
      <c r="N9115" s="1" t="s">
        <v>66</v>
      </c>
      <c r="O9115" s="1" t="s">
        <v>116</v>
      </c>
      <c r="P9115" s="1" t="s">
        <v>103</v>
      </c>
      <c r="Q9115" s="1" t="s">
        <v>55</v>
      </c>
      <c r="R9115" s="1" t="s">
        <v>1726</v>
      </c>
      <c r="S9115" s="1" t="s">
        <v>404</v>
      </c>
      <c r="T9115" s="1" t="s">
        <v>774</v>
      </c>
      <c r="U9115" s="1" t="s">
        <v>59</v>
      </c>
      <c r="Y9115" s="1" t="s">
        <v>60</v>
      </c>
      <c r="Z9115" s="1" t="s">
        <v>60</v>
      </c>
      <c r="AD9115" s="1" t="s">
        <v>60</v>
      </c>
      <c r="AM9115" s="1" t="s">
        <v>60</v>
      </c>
      <c r="AR9115" s="1" t="s">
        <v>60</v>
      </c>
      <c r="AT9115" s="1" t="s">
        <v>122</v>
      </c>
      <c r="AU9115" s="1" t="s">
        <v>122</v>
      </c>
      <c r="AV9115" s="1" t="s">
        <v>139</v>
      </c>
      <c r="AX9115" s="3" t="str">
        <f t="array" ref="AX9115">TEXTJOIN(", ", TRUE, IF(X9115:AS9115="Y", X$1:AS$1, IF(X9115:AS9115&lt;&gt;"", X$1:AS$1 &amp; ": " &amp; X9115:AS9115, "")))
</f>
        <v>Cocaine, Fentanyl, Ethanol, Xylazine, Any Opioid</v>
      </c>
    </row>
    <row r="9116">
      <c r="A9116" s="2">
        <v>44297.0</v>
      </c>
      <c r="B9116" s="1" t="s">
        <v>50</v>
      </c>
      <c r="C9116" s="1">
        <v>56.0</v>
      </c>
      <c r="D9116" s="1" t="s">
        <v>51</v>
      </c>
      <c r="E9116" s="1" t="s">
        <v>63</v>
      </c>
      <c r="G9116" s="1" t="s">
        <v>2532</v>
      </c>
      <c r="H9116" s="1" t="s">
        <v>103</v>
      </c>
      <c r="I9116" s="1" t="s">
        <v>55</v>
      </c>
      <c r="J9116" s="1" t="s">
        <v>2532</v>
      </c>
      <c r="K9116" s="1" t="s">
        <v>103</v>
      </c>
      <c r="L9116" s="1" t="s">
        <v>55</v>
      </c>
      <c r="M9116" s="1" t="s">
        <v>56</v>
      </c>
      <c r="N9116" s="1" t="s">
        <v>8597</v>
      </c>
      <c r="O9116" s="1" t="s">
        <v>2532</v>
      </c>
      <c r="P9116" s="1" t="s">
        <v>103</v>
      </c>
      <c r="Q9116" s="1" t="s">
        <v>55</v>
      </c>
      <c r="R9116" s="1" t="s">
        <v>56</v>
      </c>
      <c r="T9116" s="1" t="s">
        <v>8598</v>
      </c>
      <c r="U9116" s="1" t="s">
        <v>59</v>
      </c>
      <c r="V9116" s="1" t="s">
        <v>8599</v>
      </c>
      <c r="AB9116" s="1" t="s">
        <v>60</v>
      </c>
      <c r="AD9116" s="1" t="s">
        <v>60</v>
      </c>
      <c r="AF9116" s="1" t="s">
        <v>60</v>
      </c>
      <c r="AR9116" s="1" t="s">
        <v>60</v>
      </c>
      <c r="AT9116" s="1" t="s">
        <v>2533</v>
      </c>
      <c r="AU9116" s="1" t="s">
        <v>2533</v>
      </c>
      <c r="AV9116" s="1" t="s">
        <v>3084</v>
      </c>
      <c r="AX9116" s="3" t="str">
        <f t="array" ref="AX9116">TEXTJOIN(", ", TRUE, IF(X9116:AS9116="Y", X$1:AS$1, IF(X9116:AS9116&lt;&gt;"", X$1:AS$1 &amp; ": " &amp; X9116:AS9116, "")))
</f>
        <v>Oxycodone, Ethanol, Benzodiazepine, Any Opioid</v>
      </c>
    </row>
    <row r="9117">
      <c r="A9117" s="2">
        <v>44270.0</v>
      </c>
      <c r="B9117" s="1" t="s">
        <v>50</v>
      </c>
      <c r="C9117" s="1">
        <v>46.0</v>
      </c>
      <c r="D9117" s="1" t="s">
        <v>51</v>
      </c>
      <c r="E9117" s="1" t="s">
        <v>63</v>
      </c>
      <c r="J9117" s="1" t="s">
        <v>117</v>
      </c>
      <c r="M9117" s="1" t="s">
        <v>118</v>
      </c>
      <c r="N9117" s="1" t="s">
        <v>8600</v>
      </c>
      <c r="O9117" s="1" t="s">
        <v>201</v>
      </c>
      <c r="P9117" s="1" t="s">
        <v>54</v>
      </c>
      <c r="Q9117" s="1" t="s">
        <v>55</v>
      </c>
      <c r="R9117" s="1" t="s">
        <v>180</v>
      </c>
      <c r="T9117" s="1" t="s">
        <v>8601</v>
      </c>
      <c r="U9117" s="1" t="s">
        <v>59</v>
      </c>
      <c r="V9117" s="1" t="s">
        <v>3815</v>
      </c>
      <c r="AD9117" s="1" t="s">
        <v>60</v>
      </c>
      <c r="AF9117" s="1" t="s">
        <v>60</v>
      </c>
      <c r="AT9117" s="1" t="s">
        <v>62</v>
      </c>
      <c r="AV9117" s="1" t="s">
        <v>206</v>
      </c>
      <c r="AX9117" s="3" t="str">
        <f t="array" ref="AX9117">TEXTJOIN(", ", TRUE, IF(X9117:AS9117="Y", X$1:AS$1, IF(X9117:AS9117&lt;&gt;"", X$1:AS$1 &amp; ": " &amp; X9117:AS9117, "")))
</f>
        <v>Ethanol, Benzodiazepine</v>
      </c>
    </row>
    <row r="9118">
      <c r="A9118" s="2">
        <v>44280.0</v>
      </c>
      <c r="B9118" s="1" t="s">
        <v>50</v>
      </c>
      <c r="C9118" s="1">
        <v>52.0</v>
      </c>
      <c r="D9118" s="1" t="s">
        <v>76</v>
      </c>
      <c r="E9118" s="1" t="s">
        <v>63</v>
      </c>
      <c r="G9118" s="1" t="s">
        <v>455</v>
      </c>
      <c r="H9118" s="1" t="s">
        <v>103</v>
      </c>
      <c r="I9118" s="1" t="s">
        <v>55</v>
      </c>
      <c r="J9118" s="1" t="s">
        <v>455</v>
      </c>
      <c r="K9118" s="1" t="s">
        <v>103</v>
      </c>
      <c r="L9118" s="1" t="s">
        <v>55</v>
      </c>
      <c r="M9118" s="1" t="s">
        <v>56</v>
      </c>
      <c r="N9118" s="1" t="s">
        <v>178</v>
      </c>
      <c r="O9118" s="1" t="s">
        <v>455</v>
      </c>
      <c r="P9118" s="1" t="s">
        <v>103</v>
      </c>
      <c r="Q9118" s="1" t="s">
        <v>55</v>
      </c>
      <c r="R9118" s="1" t="s">
        <v>56</v>
      </c>
      <c r="T9118" s="1" t="s">
        <v>8602</v>
      </c>
      <c r="U9118" s="1" t="s">
        <v>59</v>
      </c>
      <c r="V9118" s="1" t="s">
        <v>464</v>
      </c>
      <c r="Y9118" s="1" t="s">
        <v>60</v>
      </c>
      <c r="AG9118" s="1" t="s">
        <v>60</v>
      </c>
      <c r="AN9118" s="1" t="s">
        <v>60</v>
      </c>
      <c r="AR9118" s="1" t="s">
        <v>60</v>
      </c>
      <c r="AT9118" s="1" t="s">
        <v>457</v>
      </c>
      <c r="AU9118" s="1" t="s">
        <v>457</v>
      </c>
      <c r="AV9118" s="1" t="s">
        <v>458</v>
      </c>
      <c r="AX9118" s="3" t="str">
        <f t="array" ref="AX9118">TEXTJOIN(", ", TRUE, IF(X9118:AS9118="Y", X$1:AS$1, IF(X9118:AS9118&lt;&gt;"", X$1:AS$1 &amp; ": " &amp; X9118:AS9118, "")))
</f>
        <v>Cocaine, Methadone, Gabapentin, Any Opioid</v>
      </c>
    </row>
    <row r="9119">
      <c r="A9119" s="2">
        <v>44533.0</v>
      </c>
      <c r="B9119" s="1" t="s">
        <v>50</v>
      </c>
      <c r="C9119" s="1">
        <v>49.0</v>
      </c>
      <c r="D9119" s="1" t="s">
        <v>76</v>
      </c>
      <c r="E9119" s="1" t="s">
        <v>63</v>
      </c>
      <c r="G9119" s="1" t="s">
        <v>160</v>
      </c>
      <c r="H9119" s="1" t="s">
        <v>54</v>
      </c>
      <c r="I9119" s="1" t="s">
        <v>55</v>
      </c>
      <c r="J9119" s="1" t="s">
        <v>160</v>
      </c>
      <c r="K9119" s="1" t="s">
        <v>54</v>
      </c>
      <c r="L9119" s="1" t="s">
        <v>55</v>
      </c>
      <c r="M9119" s="1" t="s">
        <v>743</v>
      </c>
      <c r="N9119" s="1" t="s">
        <v>5860</v>
      </c>
      <c r="O9119" s="1" t="s">
        <v>82</v>
      </c>
      <c r="P9119" s="1" t="s">
        <v>54</v>
      </c>
      <c r="Q9119" s="1" t="s">
        <v>55</v>
      </c>
      <c r="R9119" s="1" t="s">
        <v>180</v>
      </c>
      <c r="T9119" s="1" t="s">
        <v>8603</v>
      </c>
      <c r="U9119" s="1" t="s">
        <v>59</v>
      </c>
      <c r="AB9119" s="1" t="s">
        <v>60</v>
      </c>
      <c r="AN9119" s="1" t="s">
        <v>60</v>
      </c>
      <c r="AR9119" s="1" t="s">
        <v>60</v>
      </c>
      <c r="AT9119" s="1" t="s">
        <v>163</v>
      </c>
      <c r="AU9119" s="1" t="s">
        <v>163</v>
      </c>
      <c r="AV9119" s="1" t="s">
        <v>85</v>
      </c>
      <c r="AX9119" s="3" t="str">
        <f t="array" ref="AX9119">TEXTJOIN(", ", TRUE, IF(X9119:AS9119="Y", X$1:AS$1, IF(X9119:AS9119&lt;&gt;"", X$1:AS$1 &amp; ": " &amp; X9119:AS9119, "")))
</f>
        <v>Oxycodone, Gabapentin, Any Opioid</v>
      </c>
    </row>
    <row r="9120">
      <c r="A9120" s="4">
        <v>44528.0</v>
      </c>
      <c r="B9120" s="1" t="s">
        <v>50</v>
      </c>
      <c r="C9120" s="1">
        <v>41.0</v>
      </c>
      <c r="D9120" s="1" t="s">
        <v>51</v>
      </c>
      <c r="E9120" s="1" t="s">
        <v>63</v>
      </c>
      <c r="F9120" s="1" t="s">
        <v>267</v>
      </c>
      <c r="G9120" s="1" t="s">
        <v>256</v>
      </c>
      <c r="H9120" s="1" t="s">
        <v>103</v>
      </c>
      <c r="I9120" s="1" t="s">
        <v>55</v>
      </c>
      <c r="J9120" s="1" t="s">
        <v>256</v>
      </c>
      <c r="K9120" s="1" t="s">
        <v>103</v>
      </c>
      <c r="L9120" s="1" t="s">
        <v>55</v>
      </c>
      <c r="M9120" s="1" t="s">
        <v>743</v>
      </c>
      <c r="N9120" s="1" t="s">
        <v>93</v>
      </c>
      <c r="O9120" s="1" t="s">
        <v>256</v>
      </c>
      <c r="P9120" s="1" t="s">
        <v>103</v>
      </c>
      <c r="Q9120" s="1" t="s">
        <v>55</v>
      </c>
      <c r="R9120" s="1" t="s">
        <v>56</v>
      </c>
      <c r="T9120" s="1" t="s">
        <v>8604</v>
      </c>
      <c r="U9120" s="1" t="s">
        <v>59</v>
      </c>
      <c r="X9120" s="1" t="s">
        <v>60</v>
      </c>
      <c r="Y9120" s="1" t="s">
        <v>60</v>
      </c>
      <c r="Z9120" s="1" t="s">
        <v>60</v>
      </c>
      <c r="AA9120" s="1" t="s">
        <v>60</v>
      </c>
      <c r="AB9120" s="1" t="s">
        <v>60</v>
      </c>
      <c r="AF9120" s="1" t="s">
        <v>60</v>
      </c>
      <c r="AP9120" s="1" t="s">
        <v>60</v>
      </c>
      <c r="AR9120" s="1" t="s">
        <v>60</v>
      </c>
      <c r="AT9120" s="1" t="s">
        <v>282</v>
      </c>
      <c r="AU9120" s="1" t="s">
        <v>282</v>
      </c>
      <c r="AV9120" s="1" t="s">
        <v>260</v>
      </c>
      <c r="AX9120" s="3" t="str">
        <f t="array" ref="AX9120">TEXTJOIN(", ", TRUE, IF(X9120:AS9120="Y", X$1:AS$1, IF(X9120:AS9120&lt;&gt;"", X$1:AS$1 &amp; ": " &amp; X9120:AS9120, "")))
</f>
        <v>Heroin, Cocaine, Fentanyl, Fentanyl Analogue, Oxycodone, Benzodiazepine, Heroin/Morph/Codeine, Any Opioid</v>
      </c>
    </row>
    <row r="9121">
      <c r="A9121" s="2">
        <v>44208.0</v>
      </c>
      <c r="B9121" s="1" t="s">
        <v>50</v>
      </c>
      <c r="C9121" s="1">
        <v>65.0</v>
      </c>
      <c r="D9121" s="1" t="s">
        <v>51</v>
      </c>
      <c r="E9121" s="1" t="s">
        <v>63</v>
      </c>
      <c r="G9121" s="1" t="s">
        <v>90</v>
      </c>
      <c r="H9121" s="1" t="s">
        <v>91</v>
      </c>
      <c r="I9121" s="1" t="s">
        <v>55</v>
      </c>
      <c r="J9121" s="1" t="s">
        <v>90</v>
      </c>
      <c r="K9121" s="1" t="s">
        <v>91</v>
      </c>
      <c r="L9121" s="1" t="s">
        <v>55</v>
      </c>
      <c r="M9121" s="1" t="s">
        <v>56</v>
      </c>
      <c r="N9121" s="1" t="s">
        <v>155</v>
      </c>
      <c r="O9121" s="1" t="s">
        <v>90</v>
      </c>
      <c r="P9121" s="1" t="s">
        <v>91</v>
      </c>
      <c r="Q9121" s="1" t="s">
        <v>55</v>
      </c>
      <c r="R9121" s="1" t="s">
        <v>56</v>
      </c>
      <c r="T9121" s="1" t="s">
        <v>4897</v>
      </c>
      <c r="U9121" s="1" t="s">
        <v>59</v>
      </c>
      <c r="Y9121" s="1" t="s">
        <v>60</v>
      </c>
      <c r="AD9121" s="1" t="s">
        <v>60</v>
      </c>
      <c r="AT9121" s="1" t="s">
        <v>96</v>
      </c>
      <c r="AU9121" s="1" t="s">
        <v>96</v>
      </c>
      <c r="AV9121" s="1" t="s">
        <v>97</v>
      </c>
      <c r="AX9121" s="3" t="str">
        <f t="array" ref="AX9121">TEXTJOIN(", ", TRUE, IF(X9121:AS9121="Y", X$1:AS$1, IF(X9121:AS9121&lt;&gt;"", X$1:AS$1 &amp; ": " &amp; X9121:AS9121, "")))
</f>
        <v>Cocaine, Ethanol</v>
      </c>
    </row>
    <row r="9122">
      <c r="A9122" s="4">
        <v>44550.0</v>
      </c>
      <c r="B9122" s="1" t="s">
        <v>50</v>
      </c>
      <c r="C9122" s="1">
        <v>56.0</v>
      </c>
      <c r="D9122" s="1" t="s">
        <v>51</v>
      </c>
      <c r="E9122" s="1" t="s">
        <v>63</v>
      </c>
      <c r="F9122" s="1" t="s">
        <v>2752</v>
      </c>
      <c r="G9122" s="1" t="s">
        <v>160</v>
      </c>
      <c r="H9122" s="1" t="s">
        <v>54</v>
      </c>
      <c r="I9122" s="1" t="s">
        <v>55</v>
      </c>
      <c r="J9122" s="1" t="s">
        <v>160</v>
      </c>
      <c r="K9122" s="1" t="s">
        <v>54</v>
      </c>
      <c r="L9122" s="1" t="s">
        <v>55</v>
      </c>
      <c r="M9122" s="1" t="s">
        <v>649</v>
      </c>
      <c r="N9122" s="1" t="s">
        <v>155</v>
      </c>
      <c r="O9122" s="1" t="s">
        <v>82</v>
      </c>
      <c r="P9122" s="1" t="s">
        <v>54</v>
      </c>
      <c r="Q9122" s="1" t="s">
        <v>55</v>
      </c>
      <c r="R9122" s="1" t="s">
        <v>173</v>
      </c>
      <c r="T9122" s="1" t="s">
        <v>8605</v>
      </c>
      <c r="U9122" s="1" t="s">
        <v>59</v>
      </c>
      <c r="V9122" s="1" t="s">
        <v>360</v>
      </c>
      <c r="Y9122" s="1" t="s">
        <v>60</v>
      </c>
      <c r="AD9122" s="1" t="s">
        <v>60</v>
      </c>
      <c r="AF9122" s="1" t="s">
        <v>60</v>
      </c>
      <c r="AG9122" s="1" t="s">
        <v>60</v>
      </c>
      <c r="AR9122" s="1" t="s">
        <v>60</v>
      </c>
      <c r="AT9122" s="1" t="s">
        <v>163</v>
      </c>
      <c r="AU9122" s="1" t="s">
        <v>163</v>
      </c>
      <c r="AV9122" s="1" t="s">
        <v>85</v>
      </c>
      <c r="AX9122" s="3" t="str">
        <f t="array" ref="AX9122">TEXTJOIN(", ", TRUE, IF(X9122:AS9122="Y", X$1:AS$1, IF(X9122:AS9122&lt;&gt;"", X$1:AS$1 &amp; ": " &amp; X9122:AS9122, "")))
</f>
        <v>Cocaine, Ethanol, Benzodiazepine, Methadone, Any Opioid</v>
      </c>
    </row>
    <row r="9123">
      <c r="A9123" s="4">
        <v>44548.0</v>
      </c>
      <c r="B9123" s="1" t="s">
        <v>50</v>
      </c>
      <c r="C9123" s="1">
        <v>45.0</v>
      </c>
      <c r="D9123" s="1" t="s">
        <v>51</v>
      </c>
      <c r="E9123" s="1" t="s">
        <v>63</v>
      </c>
      <c r="J9123" s="1" t="s">
        <v>283</v>
      </c>
      <c r="K9123" s="1" t="s">
        <v>263</v>
      </c>
      <c r="L9123" s="1" t="s">
        <v>55</v>
      </c>
      <c r="M9123" s="1" t="s">
        <v>649</v>
      </c>
      <c r="N9123" s="1" t="s">
        <v>119</v>
      </c>
      <c r="O9123" s="1" t="s">
        <v>283</v>
      </c>
      <c r="P9123" s="1" t="s">
        <v>263</v>
      </c>
      <c r="Q9123" s="1" t="s">
        <v>55</v>
      </c>
      <c r="R9123" s="1" t="s">
        <v>1726</v>
      </c>
      <c r="S9123" s="1" t="s">
        <v>8606</v>
      </c>
      <c r="T9123" s="1" t="s">
        <v>8607</v>
      </c>
      <c r="U9123" s="1" t="s">
        <v>59</v>
      </c>
      <c r="AD9123" s="1" t="s">
        <v>60</v>
      </c>
      <c r="AI9123" s="1" t="s">
        <v>60</v>
      </c>
      <c r="AR9123" s="1" t="s">
        <v>60</v>
      </c>
      <c r="AS9123" s="1" t="s">
        <v>182</v>
      </c>
      <c r="AT9123" s="1" t="s">
        <v>62</v>
      </c>
      <c r="AU9123" s="1" t="s">
        <v>287</v>
      </c>
      <c r="AV9123" s="1" t="s">
        <v>1298</v>
      </c>
      <c r="AX9123" s="3" t="str">
        <f t="array" ref="AX9123">TEXTJOIN(", ", TRUE, IF(X9123:AS9123="Y", X$1:AS$1, IF(X9123:AS9123&lt;&gt;"", X$1:AS$1 &amp; ": " &amp; X9123:AS9123, "")))
</f>
        <v>Ethanol, Amphet, Any Opioid, Other: Bupren</v>
      </c>
    </row>
    <row r="9124">
      <c r="A9124" s="2">
        <v>44236.0</v>
      </c>
      <c r="B9124" s="1" t="s">
        <v>50</v>
      </c>
      <c r="C9124" s="1">
        <v>56.0</v>
      </c>
      <c r="D9124" s="1" t="s">
        <v>51</v>
      </c>
      <c r="E9124" s="1" t="s">
        <v>63</v>
      </c>
      <c r="G9124" s="1" t="s">
        <v>446</v>
      </c>
      <c r="H9124" s="1" t="s">
        <v>91</v>
      </c>
      <c r="I9124" s="1" t="s">
        <v>55</v>
      </c>
      <c r="J9124" s="1" t="s">
        <v>446</v>
      </c>
      <c r="K9124" s="1" t="s">
        <v>91</v>
      </c>
      <c r="L9124" s="1" t="s">
        <v>55</v>
      </c>
      <c r="M9124" s="1" t="s">
        <v>56</v>
      </c>
      <c r="N9124" s="1" t="s">
        <v>912</v>
      </c>
      <c r="O9124" s="1" t="s">
        <v>446</v>
      </c>
      <c r="P9124" s="1" t="s">
        <v>91</v>
      </c>
      <c r="Q9124" s="1" t="s">
        <v>55</v>
      </c>
      <c r="R9124" s="1" t="s">
        <v>56</v>
      </c>
      <c r="T9124" s="1" t="s">
        <v>8608</v>
      </c>
      <c r="U9124" s="1" t="s">
        <v>59</v>
      </c>
      <c r="AD9124" s="1" t="s">
        <v>60</v>
      </c>
      <c r="AF9124" s="1" t="s">
        <v>60</v>
      </c>
      <c r="AT9124" s="1" t="s">
        <v>448</v>
      </c>
      <c r="AU9124" s="1" t="s">
        <v>448</v>
      </c>
      <c r="AV9124" s="1" t="s">
        <v>449</v>
      </c>
      <c r="AX9124" s="3" t="str">
        <f t="array" ref="AX9124">TEXTJOIN(", ", TRUE, IF(X9124:AS9124="Y", X$1:AS$1, IF(X9124:AS9124&lt;&gt;"", X$1:AS$1 &amp; ": " &amp; X9124:AS9124, "")))
</f>
        <v>Ethanol, Benzodiazepine</v>
      </c>
    </row>
    <row r="9125">
      <c r="A9125" s="4">
        <v>44526.0</v>
      </c>
      <c r="B9125" s="1" t="s">
        <v>50</v>
      </c>
      <c r="C9125" s="1">
        <v>41.0</v>
      </c>
      <c r="D9125" s="1" t="s">
        <v>51</v>
      </c>
      <c r="E9125" s="1" t="s">
        <v>63</v>
      </c>
      <c r="F9125" s="1" t="s">
        <v>267</v>
      </c>
      <c r="G9125" s="1" t="s">
        <v>185</v>
      </c>
      <c r="H9125" s="1" t="s">
        <v>91</v>
      </c>
      <c r="I9125" s="1" t="s">
        <v>55</v>
      </c>
      <c r="J9125" s="1" t="s">
        <v>185</v>
      </c>
      <c r="K9125" s="1" t="s">
        <v>91</v>
      </c>
      <c r="L9125" s="1" t="s">
        <v>55</v>
      </c>
      <c r="M9125" s="1" t="s">
        <v>743</v>
      </c>
      <c r="N9125" s="1" t="s">
        <v>155</v>
      </c>
      <c r="O9125" s="1" t="s">
        <v>185</v>
      </c>
      <c r="P9125" s="1" t="s">
        <v>91</v>
      </c>
      <c r="Q9125" s="1" t="s">
        <v>55</v>
      </c>
      <c r="R9125" s="1" t="s">
        <v>56</v>
      </c>
      <c r="T9125" s="1" t="s">
        <v>727</v>
      </c>
      <c r="U9125" s="1" t="s">
        <v>59</v>
      </c>
      <c r="Y9125" s="1" t="s">
        <v>60</v>
      </c>
      <c r="Z9125" s="1" t="s">
        <v>60</v>
      </c>
      <c r="AR9125" s="1" t="s">
        <v>60</v>
      </c>
      <c r="AT9125" s="1" t="s">
        <v>188</v>
      </c>
      <c r="AU9125" s="1" t="s">
        <v>188</v>
      </c>
      <c r="AV9125" s="1" t="s">
        <v>189</v>
      </c>
      <c r="AX9125" s="3" t="str">
        <f t="array" ref="AX9125">TEXTJOIN(", ", TRUE, IF(X9125:AS9125="Y", X$1:AS$1, IF(X9125:AS9125&lt;&gt;"", X$1:AS$1 &amp; ": " &amp; X9125:AS9125, "")))
</f>
        <v>Cocaine, Fentanyl, Any Opioid</v>
      </c>
    </row>
    <row r="9126">
      <c r="A9126" s="4">
        <v>44544.0</v>
      </c>
      <c r="B9126" s="1" t="s">
        <v>50</v>
      </c>
      <c r="C9126" s="1">
        <v>36.0</v>
      </c>
      <c r="D9126" s="1" t="s">
        <v>51</v>
      </c>
      <c r="E9126" s="1" t="s">
        <v>63</v>
      </c>
      <c r="F9126" s="1" t="s">
        <v>267</v>
      </c>
      <c r="G9126" s="1" t="s">
        <v>352</v>
      </c>
      <c r="H9126" s="1" t="s">
        <v>54</v>
      </c>
      <c r="I9126" s="1" t="s">
        <v>55</v>
      </c>
      <c r="J9126" s="1" t="s">
        <v>352</v>
      </c>
      <c r="N9126" s="1" t="s">
        <v>1377</v>
      </c>
      <c r="O9126" s="1" t="s">
        <v>352</v>
      </c>
      <c r="P9126" s="1" t="s">
        <v>54</v>
      </c>
      <c r="Q9126" s="1" t="s">
        <v>55</v>
      </c>
      <c r="R9126" s="1" t="s">
        <v>8353</v>
      </c>
      <c r="T9126" s="1" t="s">
        <v>331</v>
      </c>
      <c r="U9126" s="1" t="s">
        <v>59</v>
      </c>
      <c r="Z9126" s="1" t="s">
        <v>60</v>
      </c>
      <c r="AR9126" s="1" t="s">
        <v>60</v>
      </c>
      <c r="AT9126" s="1" t="s">
        <v>354</v>
      </c>
      <c r="AU9126" s="1" t="s">
        <v>354</v>
      </c>
      <c r="AV9126" s="1" t="s">
        <v>355</v>
      </c>
      <c r="AX9126" s="3" t="str">
        <f t="array" ref="AX9126">TEXTJOIN(", ", TRUE, IF(X9126:AS9126="Y", X$1:AS$1, IF(X9126:AS9126&lt;&gt;"", X$1:AS$1 &amp; ": " &amp; X9126:AS9126, "")))
</f>
        <v>Fentanyl, Any Opioid</v>
      </c>
    </row>
    <row r="9127">
      <c r="A9127" s="2">
        <v>44269.0</v>
      </c>
      <c r="B9127" s="1" t="s">
        <v>50</v>
      </c>
      <c r="C9127" s="1">
        <v>48.0</v>
      </c>
      <c r="D9127" s="1" t="s">
        <v>51</v>
      </c>
      <c r="E9127" s="1" t="s">
        <v>63</v>
      </c>
      <c r="G9127" s="1" t="s">
        <v>8609</v>
      </c>
      <c r="H9127" s="1" t="s">
        <v>8610</v>
      </c>
      <c r="I9127" s="1" t="s">
        <v>2077</v>
      </c>
      <c r="J9127" s="1" t="s">
        <v>103</v>
      </c>
      <c r="K9127" s="1" t="s">
        <v>103</v>
      </c>
      <c r="L9127" s="1" t="s">
        <v>55</v>
      </c>
      <c r="M9127" s="1" t="s">
        <v>728</v>
      </c>
      <c r="N9127" s="1" t="s">
        <v>136</v>
      </c>
      <c r="O9127" s="1" t="s">
        <v>103</v>
      </c>
      <c r="P9127" s="1" t="s">
        <v>103</v>
      </c>
      <c r="Q9127" s="1" t="s">
        <v>55</v>
      </c>
      <c r="R9127" s="1" t="s">
        <v>173</v>
      </c>
      <c r="T9127" s="1" t="s">
        <v>8611</v>
      </c>
      <c r="U9127" s="1" t="s">
        <v>59</v>
      </c>
      <c r="AB9127" s="1" t="s">
        <v>60</v>
      </c>
      <c r="AG9127" s="1" t="s">
        <v>60</v>
      </c>
      <c r="AR9127" s="1" t="s">
        <v>60</v>
      </c>
      <c r="AT9127" s="1" t="s">
        <v>8612</v>
      </c>
      <c r="AU9127" s="1" t="s">
        <v>167</v>
      </c>
      <c r="AV9127" s="1" t="s">
        <v>168</v>
      </c>
      <c r="AX9127" s="3" t="str">
        <f t="array" ref="AX9127">TEXTJOIN(", ", TRUE, IF(X9127:AS9127="Y", X$1:AS$1, IF(X9127:AS9127&lt;&gt;"", X$1:AS$1 &amp; ": " &amp; X9127:AS9127, "")))
</f>
        <v>Oxycodone, Methadone, Any Opioid</v>
      </c>
    </row>
    <row r="9128">
      <c r="A9128" s="4">
        <v>44497.0</v>
      </c>
      <c r="B9128" s="1" t="s">
        <v>50</v>
      </c>
      <c r="C9128" s="1">
        <v>68.0</v>
      </c>
      <c r="D9128" s="1" t="s">
        <v>51</v>
      </c>
      <c r="E9128" s="1" t="s">
        <v>63</v>
      </c>
      <c r="G9128" s="1" t="s">
        <v>120</v>
      </c>
      <c r="H9128" s="1" t="s">
        <v>121</v>
      </c>
      <c r="I9128" s="1" t="s">
        <v>55</v>
      </c>
      <c r="J9128" s="1" t="s">
        <v>120</v>
      </c>
      <c r="K9128" s="1" t="s">
        <v>121</v>
      </c>
      <c r="L9128" s="1" t="s">
        <v>55</v>
      </c>
      <c r="M9128" s="1" t="s">
        <v>743</v>
      </c>
      <c r="N9128" s="1" t="s">
        <v>178</v>
      </c>
      <c r="O9128" s="1" t="s">
        <v>120</v>
      </c>
      <c r="P9128" s="1" t="s">
        <v>121</v>
      </c>
      <c r="Q9128" s="1" t="s">
        <v>55</v>
      </c>
      <c r="R9128" s="1" t="s">
        <v>56</v>
      </c>
      <c r="T9128" s="1" t="s">
        <v>8613</v>
      </c>
      <c r="U9128" s="1" t="s">
        <v>59</v>
      </c>
      <c r="V9128" s="1" t="s">
        <v>8614</v>
      </c>
      <c r="AB9128" s="1" t="s">
        <v>60</v>
      </c>
      <c r="AR9128" s="1" t="s">
        <v>60</v>
      </c>
      <c r="AT9128" s="1" t="s">
        <v>236</v>
      </c>
      <c r="AU9128" s="1" t="s">
        <v>236</v>
      </c>
      <c r="AV9128" s="1" t="s">
        <v>123</v>
      </c>
      <c r="AX9128" s="3" t="str">
        <f t="array" ref="AX9128">TEXTJOIN(", ", TRUE, IF(X9128:AS9128="Y", X$1:AS$1, IF(X9128:AS9128&lt;&gt;"", X$1:AS$1 &amp; ": " &amp; X9128:AS9128, "")))
</f>
        <v>Oxycodone, Any Opioid</v>
      </c>
    </row>
    <row r="9129">
      <c r="A9129" s="2">
        <v>44229.0</v>
      </c>
      <c r="B9129" s="1" t="s">
        <v>50</v>
      </c>
      <c r="C9129" s="1">
        <v>50.0</v>
      </c>
      <c r="D9129" s="1" t="s">
        <v>51</v>
      </c>
      <c r="E9129" s="1" t="s">
        <v>63</v>
      </c>
      <c r="G9129" s="1" t="s">
        <v>498</v>
      </c>
      <c r="H9129" s="1" t="s">
        <v>65</v>
      </c>
      <c r="I9129" s="1" t="s">
        <v>55</v>
      </c>
      <c r="J9129" s="1" t="s">
        <v>498</v>
      </c>
      <c r="K9129" s="1" t="s">
        <v>65</v>
      </c>
      <c r="L9129" s="1" t="s">
        <v>55</v>
      </c>
      <c r="M9129" s="1" t="s">
        <v>56</v>
      </c>
      <c r="N9129" s="1" t="s">
        <v>155</v>
      </c>
      <c r="O9129" s="1" t="s">
        <v>498</v>
      </c>
      <c r="P9129" s="1" t="s">
        <v>65</v>
      </c>
      <c r="Q9129" s="1" t="s">
        <v>55</v>
      </c>
      <c r="R9129" s="1" t="s">
        <v>56</v>
      </c>
      <c r="T9129" s="1" t="s">
        <v>8615</v>
      </c>
      <c r="U9129" s="1" t="s">
        <v>59</v>
      </c>
      <c r="V9129" s="1" t="s">
        <v>109</v>
      </c>
      <c r="Y9129" s="1" t="s">
        <v>60</v>
      </c>
      <c r="AT9129" s="1" t="s">
        <v>500</v>
      </c>
      <c r="AU9129" s="1" t="s">
        <v>500</v>
      </c>
      <c r="AV9129" s="1" t="s">
        <v>501</v>
      </c>
      <c r="AX9129" s="3" t="str">
        <f t="array" ref="AX9129">TEXTJOIN(", ", TRUE, IF(X9129:AS9129="Y", X$1:AS$1, IF(X9129:AS9129&lt;&gt;"", X$1:AS$1 &amp; ": " &amp; X9129:AS9129, "")))
</f>
        <v>Cocaine</v>
      </c>
    </row>
    <row r="9130">
      <c r="A9130" s="2">
        <v>44536.0</v>
      </c>
      <c r="B9130" s="1" t="s">
        <v>50</v>
      </c>
      <c r="C9130" s="1">
        <v>54.0</v>
      </c>
      <c r="D9130" s="1" t="s">
        <v>51</v>
      </c>
      <c r="E9130" s="1" t="s">
        <v>502</v>
      </c>
      <c r="G9130" s="1" t="s">
        <v>82</v>
      </c>
      <c r="H9130" s="1" t="s">
        <v>54</v>
      </c>
      <c r="I9130" s="1" t="s">
        <v>55</v>
      </c>
      <c r="J9130" s="1" t="s">
        <v>82</v>
      </c>
      <c r="K9130" s="1" t="s">
        <v>54</v>
      </c>
      <c r="L9130" s="1" t="s">
        <v>55</v>
      </c>
      <c r="M9130" s="1" t="s">
        <v>649</v>
      </c>
      <c r="N9130" s="1" t="s">
        <v>136</v>
      </c>
      <c r="O9130" s="1" t="s">
        <v>82</v>
      </c>
      <c r="P9130" s="1" t="s">
        <v>54</v>
      </c>
      <c r="Q9130" s="1" t="s">
        <v>55</v>
      </c>
      <c r="R9130" s="1" t="s">
        <v>1726</v>
      </c>
      <c r="S9130" s="1" t="s">
        <v>3035</v>
      </c>
      <c r="T9130" s="1" t="s">
        <v>1889</v>
      </c>
      <c r="U9130" s="1" t="s">
        <v>59</v>
      </c>
      <c r="Y9130" s="1" t="s">
        <v>60</v>
      </c>
      <c r="Z9130" s="1" t="s">
        <v>60</v>
      </c>
      <c r="AD9130" s="1" t="s">
        <v>60</v>
      </c>
      <c r="AR9130" s="1" t="s">
        <v>60</v>
      </c>
      <c r="AT9130" s="1" t="s">
        <v>329</v>
      </c>
      <c r="AU9130" s="1" t="s">
        <v>329</v>
      </c>
      <c r="AV9130" s="1" t="s">
        <v>85</v>
      </c>
      <c r="AX9130" s="3" t="str">
        <f t="array" ref="AX9130">TEXTJOIN(", ", TRUE, IF(X9130:AS9130="Y", X$1:AS$1, IF(X9130:AS9130&lt;&gt;"", X$1:AS$1 &amp; ": " &amp; X9130:AS9130, "")))
</f>
        <v>Cocaine, Fentanyl, Ethanol, Any Opioid</v>
      </c>
    </row>
    <row r="9131">
      <c r="A9131" s="2">
        <v>44380.0</v>
      </c>
      <c r="B9131" s="1" t="s">
        <v>50</v>
      </c>
      <c r="C9131" s="1">
        <v>51.0</v>
      </c>
      <c r="D9131" s="1" t="s">
        <v>51</v>
      </c>
      <c r="E9131" s="1" t="s">
        <v>63</v>
      </c>
      <c r="G9131" s="1" t="s">
        <v>1358</v>
      </c>
      <c r="H9131" s="1" t="s">
        <v>103</v>
      </c>
      <c r="I9131" s="1" t="s">
        <v>55</v>
      </c>
      <c r="J9131" s="1" t="s">
        <v>1358</v>
      </c>
      <c r="K9131" s="1" t="s">
        <v>103</v>
      </c>
      <c r="L9131" s="1" t="s">
        <v>55</v>
      </c>
      <c r="M9131" s="1" t="s">
        <v>56</v>
      </c>
      <c r="N9131" s="1" t="s">
        <v>93</v>
      </c>
      <c r="O9131" s="1" t="s">
        <v>103</v>
      </c>
      <c r="P9131" s="1" t="s">
        <v>103</v>
      </c>
      <c r="Q9131" s="1" t="s">
        <v>55</v>
      </c>
      <c r="R9131" s="1" t="s">
        <v>180</v>
      </c>
      <c r="T9131" s="1" t="s">
        <v>58</v>
      </c>
      <c r="U9131" s="1" t="s">
        <v>59</v>
      </c>
      <c r="V9131" s="1" t="s">
        <v>491</v>
      </c>
      <c r="Y9131" s="1" t="s">
        <v>60</v>
      </c>
      <c r="AT9131" s="1" t="s">
        <v>1360</v>
      </c>
      <c r="AU9131" s="1" t="s">
        <v>1360</v>
      </c>
      <c r="AV9131" s="1" t="s">
        <v>168</v>
      </c>
      <c r="AX9131" s="3" t="str">
        <f t="array" ref="AX9131">TEXTJOIN(", ", TRUE, IF(X9131:AS9131="Y", X$1:AS$1, IF(X9131:AS9131&lt;&gt;"", X$1:AS$1 &amp; ": " &amp; X9131:AS9131, "")))
</f>
        <v>Cocaine</v>
      </c>
    </row>
    <row r="9132">
      <c r="A9132" s="2">
        <v>44340.0</v>
      </c>
      <c r="B9132" s="1" t="s">
        <v>50</v>
      </c>
      <c r="C9132" s="1">
        <v>51.0</v>
      </c>
      <c r="D9132" s="1" t="s">
        <v>51</v>
      </c>
      <c r="E9132" s="1" t="s">
        <v>63</v>
      </c>
      <c r="G9132" s="1" t="s">
        <v>226</v>
      </c>
      <c r="H9132" s="1" t="s">
        <v>103</v>
      </c>
      <c r="I9132" s="1" t="s">
        <v>55</v>
      </c>
      <c r="J9132" s="1" t="s">
        <v>226</v>
      </c>
      <c r="K9132" s="1" t="s">
        <v>103</v>
      </c>
      <c r="L9132" s="1" t="s">
        <v>55</v>
      </c>
      <c r="M9132" s="1" t="s">
        <v>56</v>
      </c>
      <c r="N9132" s="1" t="s">
        <v>119</v>
      </c>
      <c r="O9132" s="1" t="s">
        <v>103</v>
      </c>
      <c r="P9132" s="1" t="s">
        <v>103</v>
      </c>
      <c r="Q9132" s="1" t="s">
        <v>55</v>
      </c>
      <c r="R9132" s="1" t="s">
        <v>173</v>
      </c>
      <c r="T9132" s="1" t="s">
        <v>8616</v>
      </c>
      <c r="U9132" s="1" t="s">
        <v>59</v>
      </c>
      <c r="Y9132" s="1" t="s">
        <v>60</v>
      </c>
      <c r="AT9132" s="1" t="s">
        <v>228</v>
      </c>
      <c r="AU9132" s="1" t="s">
        <v>228</v>
      </c>
      <c r="AV9132" s="1" t="s">
        <v>168</v>
      </c>
      <c r="AX9132" s="3" t="str">
        <f t="array" ref="AX9132">TEXTJOIN(", ", TRUE, IF(X9132:AS9132="Y", X$1:AS$1, IF(X9132:AS9132&lt;&gt;"", X$1:AS$1 &amp; ": " &amp; X9132:AS9132, "")))
</f>
        <v>Cocaine</v>
      </c>
    </row>
    <row r="9133">
      <c r="A9133" s="4">
        <v>44554.0</v>
      </c>
      <c r="B9133" s="1" t="s">
        <v>50</v>
      </c>
      <c r="C9133" s="1">
        <v>53.0</v>
      </c>
      <c r="D9133" s="1" t="s">
        <v>76</v>
      </c>
      <c r="E9133" s="1" t="s">
        <v>63</v>
      </c>
      <c r="F9133" s="1" t="s">
        <v>2752</v>
      </c>
      <c r="G9133" s="1" t="s">
        <v>81</v>
      </c>
      <c r="H9133" s="1" t="s">
        <v>54</v>
      </c>
      <c r="I9133" s="1" t="s">
        <v>55</v>
      </c>
      <c r="J9133" s="1" t="s">
        <v>81</v>
      </c>
      <c r="K9133" s="1" t="s">
        <v>54</v>
      </c>
      <c r="L9133" s="1" t="s">
        <v>55</v>
      </c>
      <c r="M9133" s="1" t="s">
        <v>743</v>
      </c>
      <c r="N9133" s="1" t="s">
        <v>178</v>
      </c>
      <c r="O9133" s="1" t="s">
        <v>81</v>
      </c>
      <c r="P9133" s="1" t="s">
        <v>54</v>
      </c>
      <c r="Q9133" s="1" t="s">
        <v>55</v>
      </c>
      <c r="R9133" s="1" t="s">
        <v>8353</v>
      </c>
      <c r="T9133" s="1" t="s">
        <v>8617</v>
      </c>
      <c r="U9133" s="1" t="s">
        <v>59</v>
      </c>
      <c r="Z9133" s="1" t="s">
        <v>60</v>
      </c>
      <c r="AN9133" s="1" t="s">
        <v>60</v>
      </c>
      <c r="AR9133" s="1" t="s">
        <v>60</v>
      </c>
      <c r="AT9133" s="1" t="s">
        <v>84</v>
      </c>
      <c r="AU9133" s="1" t="s">
        <v>84</v>
      </c>
      <c r="AV9133" s="1" t="s">
        <v>598</v>
      </c>
      <c r="AX9133" s="3" t="str">
        <f t="array" ref="AX9133">TEXTJOIN(", ", TRUE, IF(X9133:AS9133="Y", X$1:AS$1, IF(X9133:AS9133&lt;&gt;"", X$1:AS$1 &amp; ": " &amp; X9133:AS9133, "")))
</f>
        <v>Fentanyl, Gabapentin, Any Opioid</v>
      </c>
    </row>
    <row r="9134">
      <c r="A9134" s="4">
        <v>44550.0</v>
      </c>
      <c r="B9134" s="1" t="s">
        <v>50</v>
      </c>
      <c r="C9134" s="1">
        <v>51.0</v>
      </c>
      <c r="D9134" s="1" t="s">
        <v>51</v>
      </c>
      <c r="E9134" s="1" t="s">
        <v>63</v>
      </c>
      <c r="G9134" s="1" t="s">
        <v>160</v>
      </c>
      <c r="H9134" s="1" t="s">
        <v>54</v>
      </c>
      <c r="I9134" s="1" t="s">
        <v>55</v>
      </c>
      <c r="J9134" s="1" t="s">
        <v>160</v>
      </c>
      <c r="K9134" s="1" t="s">
        <v>54</v>
      </c>
      <c r="L9134" s="1" t="s">
        <v>55</v>
      </c>
      <c r="M9134" s="1" t="s">
        <v>649</v>
      </c>
      <c r="N9134" s="1" t="s">
        <v>4025</v>
      </c>
      <c r="O9134" s="1" t="s">
        <v>160</v>
      </c>
      <c r="P9134" s="1" t="s">
        <v>54</v>
      </c>
      <c r="Q9134" s="1" t="s">
        <v>55</v>
      </c>
      <c r="R9134" s="1" t="s">
        <v>1726</v>
      </c>
      <c r="S9134" s="1" t="s">
        <v>8618</v>
      </c>
      <c r="T9134" s="1" t="s">
        <v>1265</v>
      </c>
      <c r="U9134" s="1" t="s">
        <v>59</v>
      </c>
      <c r="X9134" s="1" t="s">
        <v>60</v>
      </c>
      <c r="Z9134" s="1" t="s">
        <v>60</v>
      </c>
      <c r="AP9134" s="1" t="s">
        <v>60</v>
      </c>
      <c r="AR9134" s="1" t="s">
        <v>60</v>
      </c>
      <c r="AT9134" s="1" t="s">
        <v>163</v>
      </c>
      <c r="AU9134" s="1" t="s">
        <v>163</v>
      </c>
      <c r="AV9134" s="1" t="s">
        <v>164</v>
      </c>
      <c r="AX9134" s="3" t="str">
        <f t="array" ref="AX9134">TEXTJOIN(", ", TRUE, IF(X9134:AS9134="Y", X$1:AS$1, IF(X9134:AS9134&lt;&gt;"", X$1:AS$1 &amp; ": " &amp; X9134:AS9134, "")))
</f>
        <v>Heroin, Fentanyl, Heroin/Morph/Codeine, Any Opioid</v>
      </c>
    </row>
    <row r="9135">
      <c r="A9135" s="2">
        <v>44308.0</v>
      </c>
      <c r="B9135" s="1" t="s">
        <v>50</v>
      </c>
      <c r="C9135" s="1">
        <v>49.0</v>
      </c>
      <c r="D9135" s="1" t="s">
        <v>76</v>
      </c>
      <c r="E9135" s="1" t="s">
        <v>63</v>
      </c>
      <c r="G9135" s="1" t="s">
        <v>65</v>
      </c>
      <c r="H9135" s="1" t="s">
        <v>65</v>
      </c>
      <c r="I9135" s="1" t="s">
        <v>55</v>
      </c>
      <c r="J9135" s="1" t="s">
        <v>498</v>
      </c>
      <c r="K9135" s="1" t="s">
        <v>65</v>
      </c>
      <c r="L9135" s="1" t="s">
        <v>55</v>
      </c>
      <c r="M9135" s="1" t="s">
        <v>177</v>
      </c>
      <c r="N9135" s="1" t="s">
        <v>119</v>
      </c>
      <c r="O9135" s="1" t="s">
        <v>498</v>
      </c>
      <c r="P9135" s="1" t="s">
        <v>65</v>
      </c>
      <c r="Q9135" s="1" t="s">
        <v>55</v>
      </c>
      <c r="R9135" s="1" t="s">
        <v>44</v>
      </c>
      <c r="S9135" s="1" t="s">
        <v>2509</v>
      </c>
      <c r="T9135" s="1" t="s">
        <v>109</v>
      </c>
      <c r="U9135" s="1" t="s">
        <v>59</v>
      </c>
      <c r="V9135" s="1" t="s">
        <v>3495</v>
      </c>
      <c r="Y9135" s="1" t="s">
        <v>60</v>
      </c>
      <c r="AT9135" s="1" t="s">
        <v>410</v>
      </c>
      <c r="AU9135" s="1" t="s">
        <v>500</v>
      </c>
      <c r="AV9135" s="1" t="s">
        <v>501</v>
      </c>
      <c r="AX9135" s="3" t="str">
        <f t="array" ref="AX9135">TEXTJOIN(", ", TRUE, IF(X9135:AS9135="Y", X$1:AS$1, IF(X9135:AS9135&lt;&gt;"", X$1:AS$1 &amp; ": " &amp; X9135:AS9135, "")))
</f>
        <v>Cocaine</v>
      </c>
    </row>
    <row r="9136">
      <c r="A9136" s="2">
        <v>44324.0</v>
      </c>
      <c r="B9136" s="1" t="s">
        <v>50</v>
      </c>
      <c r="C9136" s="1">
        <v>59.0</v>
      </c>
      <c r="D9136" s="1" t="s">
        <v>76</v>
      </c>
      <c r="E9136" s="1" t="s">
        <v>63</v>
      </c>
      <c r="G9136" s="1" t="s">
        <v>2639</v>
      </c>
      <c r="H9136" s="1" t="s">
        <v>91</v>
      </c>
      <c r="I9136" s="1" t="s">
        <v>55</v>
      </c>
      <c r="J9136" s="1" t="s">
        <v>2639</v>
      </c>
      <c r="K9136" s="1" t="s">
        <v>91</v>
      </c>
      <c r="L9136" s="1" t="s">
        <v>55</v>
      </c>
      <c r="M9136" s="1" t="s">
        <v>56</v>
      </c>
      <c r="N9136" s="1" t="s">
        <v>155</v>
      </c>
      <c r="O9136" s="1" t="s">
        <v>2639</v>
      </c>
      <c r="P9136" s="1" t="s">
        <v>91</v>
      </c>
      <c r="Q9136" s="1" t="s">
        <v>55</v>
      </c>
      <c r="R9136" s="1" t="s">
        <v>56</v>
      </c>
      <c r="T9136" s="1" t="s">
        <v>8619</v>
      </c>
      <c r="U9136" s="1" t="s">
        <v>59</v>
      </c>
      <c r="V9136" s="1" t="s">
        <v>810</v>
      </c>
      <c r="Y9136" s="1" t="s">
        <v>60</v>
      </c>
      <c r="AT9136" s="1" t="s">
        <v>2640</v>
      </c>
      <c r="AU9136" s="1" t="s">
        <v>2640</v>
      </c>
      <c r="AV9136" s="1" t="s">
        <v>2641</v>
      </c>
      <c r="AX9136" s="3" t="str">
        <f t="array" ref="AX9136">TEXTJOIN(", ", TRUE, IF(X9136:AS9136="Y", X$1:AS$1, IF(X9136:AS9136&lt;&gt;"", X$1:AS$1 &amp; ": " &amp; X9136:AS9136, "")))
</f>
        <v>Cocaine</v>
      </c>
    </row>
    <row r="9137">
      <c r="A9137" s="4">
        <v>44554.0</v>
      </c>
      <c r="B9137" s="1" t="s">
        <v>50</v>
      </c>
      <c r="C9137" s="1">
        <v>41.0</v>
      </c>
      <c r="D9137" s="1" t="s">
        <v>51</v>
      </c>
      <c r="E9137" s="1" t="s">
        <v>502</v>
      </c>
      <c r="F9137" s="1" t="s">
        <v>2752</v>
      </c>
      <c r="G9137" s="1" t="s">
        <v>82</v>
      </c>
      <c r="H9137" s="1" t="s">
        <v>54</v>
      </c>
      <c r="I9137" s="1" t="s">
        <v>55</v>
      </c>
      <c r="J9137" s="1" t="s">
        <v>103</v>
      </c>
      <c r="K9137" s="1" t="s">
        <v>103</v>
      </c>
      <c r="L9137" s="1" t="s">
        <v>55</v>
      </c>
      <c r="M9137" s="1" t="s">
        <v>649</v>
      </c>
      <c r="N9137" s="1" t="s">
        <v>119</v>
      </c>
      <c r="O9137" s="1" t="s">
        <v>103</v>
      </c>
      <c r="P9137" s="1" t="s">
        <v>103</v>
      </c>
      <c r="Q9137" s="1" t="s">
        <v>55</v>
      </c>
      <c r="R9137" s="1" t="s">
        <v>173</v>
      </c>
      <c r="T9137" s="1" t="s">
        <v>8620</v>
      </c>
      <c r="U9137" s="1" t="s">
        <v>59</v>
      </c>
      <c r="Z9137" s="1" t="s">
        <v>60</v>
      </c>
      <c r="AD9137" s="1" t="s">
        <v>60</v>
      </c>
      <c r="AR9137" s="1" t="s">
        <v>60</v>
      </c>
      <c r="AS9137" s="1" t="s">
        <v>417</v>
      </c>
      <c r="AT9137" s="1" t="s">
        <v>329</v>
      </c>
      <c r="AU9137" s="1" t="s">
        <v>167</v>
      </c>
      <c r="AV9137" s="1" t="s">
        <v>168</v>
      </c>
      <c r="AX9137" s="3" t="str">
        <f t="array" ref="AX9137">TEXTJOIN(", ", TRUE, IF(X9137:AS9137="Y", X$1:AS$1, IF(X9137:AS9137&lt;&gt;"", X$1:AS$1 &amp; ": " &amp; X9137:AS9137, "")))
</f>
        <v>Fentanyl, Ethanol, Any Opioid, Other: PCP</v>
      </c>
    </row>
    <row r="9138">
      <c r="A9138" s="4">
        <v>44510.0</v>
      </c>
      <c r="B9138" s="1" t="s">
        <v>50</v>
      </c>
      <c r="C9138" s="1">
        <v>53.0</v>
      </c>
      <c r="D9138" s="1" t="s">
        <v>51</v>
      </c>
      <c r="E9138" s="1" t="s">
        <v>63</v>
      </c>
      <c r="G9138" s="1" t="s">
        <v>216</v>
      </c>
      <c r="H9138" s="1" t="s">
        <v>103</v>
      </c>
      <c r="I9138" s="1" t="s">
        <v>55</v>
      </c>
      <c r="J9138" s="1" t="s">
        <v>216</v>
      </c>
      <c r="K9138" s="1" t="s">
        <v>103</v>
      </c>
      <c r="L9138" s="1" t="s">
        <v>55</v>
      </c>
      <c r="M9138" s="1" t="s">
        <v>743</v>
      </c>
      <c r="N9138" s="1" t="s">
        <v>8600</v>
      </c>
      <c r="O9138" s="1" t="s">
        <v>216</v>
      </c>
      <c r="P9138" s="1" t="s">
        <v>103</v>
      </c>
      <c r="Q9138" s="1" t="s">
        <v>55</v>
      </c>
      <c r="R9138" s="1" t="s">
        <v>56</v>
      </c>
      <c r="T9138" s="1" t="s">
        <v>8621</v>
      </c>
      <c r="U9138" s="1" t="s">
        <v>59</v>
      </c>
      <c r="AD9138" s="1" t="s">
        <v>60</v>
      </c>
      <c r="AT9138" s="1" t="s">
        <v>218</v>
      </c>
      <c r="AU9138" s="1" t="s">
        <v>218</v>
      </c>
      <c r="AV9138" s="1" t="s">
        <v>317</v>
      </c>
      <c r="AX9138" s="3" t="str">
        <f t="array" ref="AX9138">TEXTJOIN(", ", TRUE, IF(X9138:AS9138="Y", X$1:AS$1, IF(X9138:AS9138&lt;&gt;"", X$1:AS$1 &amp; ": " &amp; X9138:AS9138, "")))
</f>
        <v>Ethanol</v>
      </c>
    </row>
    <row r="9139">
      <c r="A9139" s="2">
        <v>44536.0</v>
      </c>
      <c r="B9139" s="1" t="s">
        <v>50</v>
      </c>
      <c r="C9139" s="1">
        <v>43.0</v>
      </c>
      <c r="D9139" s="1" t="s">
        <v>51</v>
      </c>
      <c r="E9139" s="1" t="s">
        <v>63</v>
      </c>
      <c r="F9139" s="1" t="s">
        <v>2752</v>
      </c>
      <c r="G9139" s="1" t="s">
        <v>226</v>
      </c>
      <c r="H9139" s="1" t="s">
        <v>103</v>
      </c>
      <c r="I9139" s="1" t="s">
        <v>55</v>
      </c>
      <c r="J9139" s="1" t="s">
        <v>226</v>
      </c>
      <c r="K9139" s="1" t="s">
        <v>103</v>
      </c>
      <c r="L9139" s="1" t="s">
        <v>55</v>
      </c>
      <c r="M9139" s="1" t="s">
        <v>649</v>
      </c>
      <c r="N9139" s="1" t="s">
        <v>136</v>
      </c>
      <c r="O9139" s="1" t="s">
        <v>226</v>
      </c>
      <c r="P9139" s="1" t="s">
        <v>103</v>
      </c>
      <c r="Q9139" s="1" t="s">
        <v>55</v>
      </c>
      <c r="R9139" s="1" t="s">
        <v>1726</v>
      </c>
      <c r="S9139" s="1" t="s">
        <v>333</v>
      </c>
      <c r="T9139" s="1" t="s">
        <v>8622</v>
      </c>
      <c r="U9139" s="1" t="s">
        <v>59</v>
      </c>
      <c r="X9139" s="1" t="s">
        <v>60</v>
      </c>
      <c r="Y9139" s="1" t="s">
        <v>60</v>
      </c>
      <c r="Z9139" s="1" t="s">
        <v>60</v>
      </c>
      <c r="AG9139" s="1" t="s">
        <v>60</v>
      </c>
      <c r="AN9139" s="1" t="s">
        <v>60</v>
      </c>
      <c r="AP9139" s="1" t="s">
        <v>60</v>
      </c>
      <c r="AR9139" s="1" t="s">
        <v>60</v>
      </c>
      <c r="AT9139" s="1" t="s">
        <v>228</v>
      </c>
      <c r="AU9139" s="1" t="s">
        <v>228</v>
      </c>
      <c r="AV9139" s="1" t="s">
        <v>229</v>
      </c>
      <c r="AX9139" s="3" t="str">
        <f t="array" ref="AX9139">TEXTJOIN(", ", TRUE, IF(X9139:AS9139="Y", X$1:AS$1, IF(X9139:AS9139&lt;&gt;"", X$1:AS$1 &amp; ": " &amp; X9139:AS9139, "")))
</f>
        <v>Heroin, Cocaine, Fentanyl, Methadone, Gabapentin, Heroin/Morph/Codeine, Any Opioid</v>
      </c>
    </row>
    <row r="9140">
      <c r="A9140" s="2">
        <v>44531.0</v>
      </c>
      <c r="B9140" s="1" t="s">
        <v>50</v>
      </c>
      <c r="C9140" s="1">
        <v>41.0</v>
      </c>
      <c r="D9140" s="1" t="s">
        <v>51</v>
      </c>
      <c r="E9140" s="1" t="s">
        <v>63</v>
      </c>
      <c r="G9140" s="1" t="s">
        <v>455</v>
      </c>
      <c r="H9140" s="1" t="s">
        <v>103</v>
      </c>
      <c r="I9140" s="1" t="s">
        <v>55</v>
      </c>
      <c r="J9140" s="1" t="s">
        <v>455</v>
      </c>
      <c r="K9140" s="1" t="s">
        <v>103</v>
      </c>
      <c r="L9140" s="1" t="s">
        <v>55</v>
      </c>
      <c r="M9140" s="1" t="s">
        <v>649</v>
      </c>
      <c r="N9140" s="1" t="s">
        <v>66</v>
      </c>
      <c r="O9140" s="1" t="s">
        <v>455</v>
      </c>
      <c r="P9140" s="1" t="s">
        <v>103</v>
      </c>
      <c r="Q9140" s="1" t="s">
        <v>55</v>
      </c>
      <c r="R9140" s="1" t="s">
        <v>44</v>
      </c>
      <c r="S9140" s="1" t="s">
        <v>8623</v>
      </c>
      <c r="T9140" s="1" t="s">
        <v>8624</v>
      </c>
      <c r="U9140" s="1" t="s">
        <v>59</v>
      </c>
      <c r="Y9140" s="1" t="s">
        <v>60</v>
      </c>
      <c r="Z9140" s="1" t="s">
        <v>60</v>
      </c>
      <c r="AN9140" s="1" t="s">
        <v>60</v>
      </c>
      <c r="AR9140" s="1" t="s">
        <v>60</v>
      </c>
      <c r="AT9140" s="1" t="s">
        <v>457</v>
      </c>
      <c r="AU9140" s="1" t="s">
        <v>457</v>
      </c>
      <c r="AV9140" s="1" t="s">
        <v>458</v>
      </c>
      <c r="AX9140" s="3" t="str">
        <f t="array" ref="AX9140">TEXTJOIN(", ", TRUE, IF(X9140:AS9140="Y", X$1:AS$1, IF(X9140:AS9140&lt;&gt;"", X$1:AS$1 &amp; ": " &amp; X9140:AS9140, "")))
</f>
        <v>Cocaine, Fentanyl, Gabapentin, Any Opioid</v>
      </c>
    </row>
    <row r="9141">
      <c r="A9141" s="2">
        <v>44394.0</v>
      </c>
      <c r="B9141" s="1" t="s">
        <v>50</v>
      </c>
      <c r="C9141" s="1">
        <v>58.0</v>
      </c>
      <c r="D9141" s="1" t="s">
        <v>76</v>
      </c>
      <c r="E9141" s="1" t="s">
        <v>502</v>
      </c>
      <c r="G9141" s="1" t="s">
        <v>91</v>
      </c>
      <c r="H9141" s="1" t="s">
        <v>91</v>
      </c>
      <c r="I9141" s="1" t="s">
        <v>55</v>
      </c>
      <c r="J9141" s="1" t="s">
        <v>91</v>
      </c>
      <c r="K9141" s="1" t="s">
        <v>91</v>
      </c>
      <c r="L9141" s="1" t="s">
        <v>55</v>
      </c>
      <c r="M9141" s="1" t="s">
        <v>56</v>
      </c>
      <c r="N9141" s="1" t="s">
        <v>119</v>
      </c>
      <c r="O9141" s="1" t="s">
        <v>91</v>
      </c>
      <c r="P9141" s="1" t="s">
        <v>91</v>
      </c>
      <c r="Q9141" s="1" t="s">
        <v>55</v>
      </c>
      <c r="R9141" s="1" t="s">
        <v>180</v>
      </c>
      <c r="T9141" s="1" t="s">
        <v>109</v>
      </c>
      <c r="U9141" s="1" t="s">
        <v>59</v>
      </c>
      <c r="V9141" s="1" t="s">
        <v>197</v>
      </c>
      <c r="Y9141" s="1" t="s">
        <v>60</v>
      </c>
      <c r="AT9141" s="1" t="s">
        <v>110</v>
      </c>
      <c r="AU9141" s="1" t="s">
        <v>110</v>
      </c>
      <c r="AV9141" s="1" t="s">
        <v>111</v>
      </c>
      <c r="AX9141" s="3" t="str">
        <f t="array" ref="AX9141">TEXTJOIN(", ", TRUE, IF(X9141:AS9141="Y", X$1:AS$1, IF(X9141:AS9141&lt;&gt;"", X$1:AS$1 &amp; ": " &amp; X9141:AS9141, "")))
</f>
        <v>Cocaine</v>
      </c>
    </row>
    <row r="9142">
      <c r="A9142" s="2">
        <v>44242.0</v>
      </c>
      <c r="B9142" s="1" t="s">
        <v>50</v>
      </c>
      <c r="C9142" s="1">
        <v>32.0</v>
      </c>
      <c r="D9142" s="1" t="s">
        <v>51</v>
      </c>
      <c r="E9142" s="1" t="s">
        <v>63</v>
      </c>
      <c r="G9142" s="1" t="s">
        <v>446</v>
      </c>
      <c r="H9142" s="1" t="s">
        <v>91</v>
      </c>
      <c r="I9142" s="1" t="s">
        <v>55</v>
      </c>
      <c r="J9142" s="1" t="s">
        <v>117</v>
      </c>
      <c r="M9142" s="1" t="s">
        <v>118</v>
      </c>
      <c r="N9142" s="1" t="s">
        <v>155</v>
      </c>
      <c r="O9142" s="1" t="s">
        <v>446</v>
      </c>
      <c r="P9142" s="1" t="s">
        <v>91</v>
      </c>
      <c r="Q9142" s="1" t="s">
        <v>55</v>
      </c>
      <c r="R9142" s="1" t="s">
        <v>56</v>
      </c>
      <c r="T9142" s="1" t="s">
        <v>8625</v>
      </c>
      <c r="U9142" s="1" t="s">
        <v>59</v>
      </c>
      <c r="AD9142" s="1" t="s">
        <v>60</v>
      </c>
      <c r="AF9142" s="1" t="s">
        <v>60</v>
      </c>
      <c r="AG9142" s="1" t="s">
        <v>60</v>
      </c>
      <c r="AR9142" s="1" t="s">
        <v>60</v>
      </c>
      <c r="AT9142" s="1" t="s">
        <v>448</v>
      </c>
      <c r="AV9142" s="1" t="s">
        <v>449</v>
      </c>
      <c r="AX9142" s="3" t="str">
        <f t="array" ref="AX9142">TEXTJOIN(", ", TRUE, IF(X9142:AS9142="Y", X$1:AS$1, IF(X9142:AS9142&lt;&gt;"", X$1:AS$1 &amp; ": " &amp; X9142:AS9142, "")))
</f>
        <v>Ethanol, Benzodiazepine, Methadone, Any Opioid</v>
      </c>
    </row>
    <row r="9143">
      <c r="A9143" s="2">
        <v>44281.0</v>
      </c>
      <c r="B9143" s="1" t="s">
        <v>50</v>
      </c>
      <c r="C9143" s="1">
        <v>54.0</v>
      </c>
      <c r="D9143" s="1" t="s">
        <v>51</v>
      </c>
      <c r="E9143" s="1" t="s">
        <v>118</v>
      </c>
      <c r="G9143" s="1" t="s">
        <v>300</v>
      </c>
      <c r="H9143" s="1" t="s">
        <v>299</v>
      </c>
      <c r="I9143" s="1" t="s">
        <v>55</v>
      </c>
      <c r="J9143" s="1" t="s">
        <v>300</v>
      </c>
      <c r="K9143" s="1" t="s">
        <v>299</v>
      </c>
      <c r="L9143" s="1" t="s">
        <v>55</v>
      </c>
      <c r="M9143" s="1" t="s">
        <v>177</v>
      </c>
      <c r="N9143" s="1" t="s">
        <v>66</v>
      </c>
      <c r="O9143" s="1" t="s">
        <v>300</v>
      </c>
      <c r="P9143" s="1" t="s">
        <v>299</v>
      </c>
      <c r="Q9143" s="1" t="s">
        <v>55</v>
      </c>
      <c r="R9143" s="1" t="s">
        <v>180</v>
      </c>
      <c r="T9143" s="1" t="s">
        <v>109</v>
      </c>
      <c r="U9143" s="1" t="s">
        <v>59</v>
      </c>
      <c r="V9143" s="1" t="s">
        <v>197</v>
      </c>
      <c r="Y9143" s="1" t="s">
        <v>60</v>
      </c>
      <c r="AT9143" s="1" t="s">
        <v>304</v>
      </c>
      <c r="AU9143" s="1" t="s">
        <v>304</v>
      </c>
      <c r="AV9143" s="1" t="s">
        <v>302</v>
      </c>
      <c r="AX9143" s="3" t="str">
        <f t="array" ref="AX9143">TEXTJOIN(", ", TRUE, IF(X9143:AS9143="Y", X$1:AS$1, IF(X9143:AS9143&lt;&gt;"", X$1:AS$1 &amp; ": " &amp; X9143:AS9143, "")))
</f>
        <v>Cocaine</v>
      </c>
    </row>
    <row r="9144">
      <c r="A9144" s="2">
        <v>44538.0</v>
      </c>
      <c r="B9144" s="1" t="s">
        <v>50</v>
      </c>
      <c r="C9144" s="1">
        <v>43.0</v>
      </c>
      <c r="D9144" s="1" t="s">
        <v>51</v>
      </c>
      <c r="E9144" s="1" t="s">
        <v>63</v>
      </c>
      <c r="F9144" s="1" t="s">
        <v>2752</v>
      </c>
      <c r="G9144" s="1" t="s">
        <v>536</v>
      </c>
      <c r="H9144" s="1" t="s">
        <v>299</v>
      </c>
      <c r="I9144" s="1" t="s">
        <v>55</v>
      </c>
      <c r="J9144" s="1" t="s">
        <v>536</v>
      </c>
      <c r="K9144" s="1" t="s">
        <v>299</v>
      </c>
      <c r="L9144" s="1" t="s">
        <v>55</v>
      </c>
      <c r="M9144" s="1" t="s">
        <v>743</v>
      </c>
      <c r="N9144" s="1" t="s">
        <v>155</v>
      </c>
      <c r="O9144" s="1" t="s">
        <v>536</v>
      </c>
      <c r="P9144" s="1" t="s">
        <v>299</v>
      </c>
      <c r="Q9144" s="1" t="s">
        <v>55</v>
      </c>
      <c r="R9144" s="1" t="s">
        <v>8353</v>
      </c>
      <c r="T9144" s="1" t="s">
        <v>2274</v>
      </c>
      <c r="U9144" s="1" t="s">
        <v>59</v>
      </c>
      <c r="Z9144" s="1" t="s">
        <v>60</v>
      </c>
      <c r="AD9144" s="1" t="s">
        <v>60</v>
      </c>
      <c r="AR9144" s="1" t="s">
        <v>60</v>
      </c>
      <c r="AT9144" s="1" t="s">
        <v>538</v>
      </c>
      <c r="AU9144" s="1" t="s">
        <v>538</v>
      </c>
      <c r="AV9144" s="1" t="s">
        <v>539</v>
      </c>
      <c r="AX9144" s="3" t="str">
        <f t="array" ref="AX9144">TEXTJOIN(", ", TRUE, IF(X9144:AS9144="Y", X$1:AS$1, IF(X9144:AS9144&lt;&gt;"", X$1:AS$1 &amp; ": " &amp; X9144:AS9144, "")))
</f>
        <v>Fentanyl, Ethanol, Any Opioid</v>
      </c>
    </row>
    <row r="9145">
      <c r="A9145" s="4">
        <v>44557.0</v>
      </c>
      <c r="B9145" s="1" t="s">
        <v>50</v>
      </c>
      <c r="C9145" s="1">
        <v>58.0</v>
      </c>
      <c r="D9145" s="1" t="s">
        <v>51</v>
      </c>
      <c r="E9145" s="1" t="s">
        <v>44</v>
      </c>
      <c r="F9145" s="1" t="s">
        <v>267</v>
      </c>
      <c r="G9145" s="1" t="s">
        <v>103</v>
      </c>
      <c r="H9145" s="1" t="s">
        <v>103</v>
      </c>
      <c r="I9145" s="1" t="s">
        <v>55</v>
      </c>
      <c r="J9145" s="1" t="s">
        <v>103</v>
      </c>
      <c r="K9145" s="1" t="s">
        <v>103</v>
      </c>
      <c r="L9145" s="1" t="s">
        <v>55</v>
      </c>
      <c r="M9145" s="1" t="s">
        <v>743</v>
      </c>
      <c r="N9145" s="1" t="s">
        <v>136</v>
      </c>
      <c r="O9145" s="1" t="s">
        <v>103</v>
      </c>
      <c r="P9145" s="1" t="s">
        <v>103</v>
      </c>
      <c r="Q9145" s="1" t="s">
        <v>55</v>
      </c>
      <c r="R9145" s="1" t="s">
        <v>8353</v>
      </c>
      <c r="T9145" s="1" t="s">
        <v>8626</v>
      </c>
      <c r="U9145" s="1" t="s">
        <v>59</v>
      </c>
      <c r="X9145" s="1" t="s">
        <v>60</v>
      </c>
      <c r="Z9145" s="1" t="s">
        <v>60</v>
      </c>
      <c r="AN9145" s="1" t="s">
        <v>60</v>
      </c>
      <c r="AP9145" s="1" t="s">
        <v>60</v>
      </c>
      <c r="AR9145" s="1" t="s">
        <v>60</v>
      </c>
      <c r="AT9145" s="1" t="s">
        <v>167</v>
      </c>
      <c r="AU9145" s="1" t="s">
        <v>167</v>
      </c>
      <c r="AV9145" s="1" t="s">
        <v>168</v>
      </c>
      <c r="AX9145" s="3" t="str">
        <f t="array" ref="AX9145">TEXTJOIN(", ", TRUE, IF(X9145:AS9145="Y", X$1:AS$1, IF(X9145:AS9145&lt;&gt;"", X$1:AS$1 &amp; ": " &amp; X9145:AS9145, "")))
</f>
        <v>Heroin, Fentanyl, Gabapentin, Heroin/Morph/Codeine, Any Opioid</v>
      </c>
    </row>
    <row r="9146">
      <c r="A9146" s="2">
        <v>44263.0</v>
      </c>
      <c r="B9146" s="1" t="s">
        <v>50</v>
      </c>
      <c r="C9146" s="1">
        <v>67.0</v>
      </c>
      <c r="D9146" s="1" t="s">
        <v>51</v>
      </c>
      <c r="E9146" s="1" t="s">
        <v>63</v>
      </c>
      <c r="G9146" s="1" t="s">
        <v>474</v>
      </c>
      <c r="H9146" s="1" t="s">
        <v>91</v>
      </c>
      <c r="I9146" s="1" t="s">
        <v>55</v>
      </c>
      <c r="J9146" s="1" t="s">
        <v>474</v>
      </c>
      <c r="K9146" s="1" t="s">
        <v>91</v>
      </c>
      <c r="L9146" s="1" t="s">
        <v>55</v>
      </c>
      <c r="M9146" s="1" t="s">
        <v>56</v>
      </c>
      <c r="N9146" s="1" t="s">
        <v>8627</v>
      </c>
      <c r="O9146" s="1" t="s">
        <v>474</v>
      </c>
      <c r="P9146" s="1" t="s">
        <v>91</v>
      </c>
      <c r="Q9146" s="1" t="s">
        <v>55</v>
      </c>
      <c r="R9146" s="1" t="s">
        <v>56</v>
      </c>
      <c r="T9146" s="1" t="s">
        <v>8628</v>
      </c>
      <c r="U9146" s="1" t="s">
        <v>59</v>
      </c>
      <c r="V9146" s="1" t="s">
        <v>8629</v>
      </c>
      <c r="AD9146" s="1" t="s">
        <v>60</v>
      </c>
      <c r="AT9146" s="1" t="s">
        <v>477</v>
      </c>
      <c r="AU9146" s="1" t="s">
        <v>477</v>
      </c>
      <c r="AV9146" s="1" t="s">
        <v>478</v>
      </c>
      <c r="AX9146" s="3" t="str">
        <f t="array" ref="AX9146">TEXTJOIN(", ", TRUE, IF(X9146:AS9146="Y", X$1:AS$1, IF(X9146:AS9146&lt;&gt;"", X$1:AS$1 &amp; ": " &amp; X9146:AS9146, "")))
</f>
        <v>Ethanol</v>
      </c>
    </row>
    <row r="9147">
      <c r="A9147" s="2">
        <v>44223.0</v>
      </c>
      <c r="B9147" s="1" t="s">
        <v>50</v>
      </c>
      <c r="C9147" s="1">
        <v>32.0</v>
      </c>
      <c r="D9147" s="1" t="s">
        <v>51</v>
      </c>
      <c r="E9147" s="1" t="s">
        <v>502</v>
      </c>
      <c r="G9147" s="1" t="s">
        <v>116</v>
      </c>
      <c r="H9147" s="1" t="s">
        <v>103</v>
      </c>
      <c r="I9147" s="1" t="s">
        <v>55</v>
      </c>
      <c r="J9147" s="1" t="s">
        <v>116</v>
      </c>
      <c r="K9147" s="1" t="s">
        <v>103</v>
      </c>
      <c r="L9147" s="1" t="s">
        <v>55</v>
      </c>
      <c r="M9147" s="1" t="s">
        <v>56</v>
      </c>
      <c r="N9147" s="1" t="s">
        <v>5800</v>
      </c>
      <c r="O9147" s="1" t="s">
        <v>185</v>
      </c>
      <c r="P9147" s="1" t="s">
        <v>91</v>
      </c>
      <c r="Q9147" s="1" t="s">
        <v>55</v>
      </c>
      <c r="R9147" s="1" t="s">
        <v>173</v>
      </c>
      <c r="T9147" s="1" t="s">
        <v>876</v>
      </c>
      <c r="U9147" s="1" t="s">
        <v>59</v>
      </c>
      <c r="AG9147" s="1" t="s">
        <v>60</v>
      </c>
      <c r="AR9147" s="1" t="s">
        <v>60</v>
      </c>
      <c r="AT9147" s="1" t="s">
        <v>122</v>
      </c>
      <c r="AU9147" s="1" t="s">
        <v>122</v>
      </c>
      <c r="AV9147" s="1" t="s">
        <v>189</v>
      </c>
      <c r="AX9147" s="3" t="str">
        <f t="array" ref="AX9147">TEXTJOIN(", ", TRUE, IF(X9147:AS9147="Y", X$1:AS$1, IF(X9147:AS9147&lt;&gt;"", X$1:AS$1 &amp; ": " &amp; X9147:AS9147, "")))
</f>
        <v>Methadone, Any Opioid</v>
      </c>
    </row>
    <row r="9148">
      <c r="A9148" s="4">
        <v>44530.0</v>
      </c>
      <c r="B9148" s="1" t="s">
        <v>50</v>
      </c>
      <c r="C9148" s="1">
        <v>52.0</v>
      </c>
      <c r="D9148" s="1" t="s">
        <v>51</v>
      </c>
      <c r="E9148" s="1" t="s">
        <v>63</v>
      </c>
      <c r="G9148" s="1" t="s">
        <v>256</v>
      </c>
      <c r="H9148" s="1" t="s">
        <v>103</v>
      </c>
      <c r="I9148" s="1" t="s">
        <v>55</v>
      </c>
      <c r="J9148" s="1" t="s">
        <v>256</v>
      </c>
      <c r="K9148" s="1" t="s">
        <v>103</v>
      </c>
      <c r="L9148" s="1" t="s">
        <v>55</v>
      </c>
      <c r="M9148" s="1" t="s">
        <v>743</v>
      </c>
      <c r="N9148" s="1" t="s">
        <v>93</v>
      </c>
      <c r="O9148" s="1" t="s">
        <v>256</v>
      </c>
      <c r="P9148" s="1" t="s">
        <v>103</v>
      </c>
      <c r="Q9148" s="1" t="s">
        <v>55</v>
      </c>
      <c r="R9148" s="1" t="s">
        <v>180</v>
      </c>
      <c r="T9148" s="1" t="s">
        <v>8630</v>
      </c>
      <c r="U9148" s="1" t="s">
        <v>59</v>
      </c>
      <c r="Y9148" s="1" t="s">
        <v>60</v>
      </c>
      <c r="Z9148" s="1" t="s">
        <v>60</v>
      </c>
      <c r="AB9148" s="1" t="s">
        <v>60</v>
      </c>
      <c r="AE9148" s="1" t="s">
        <v>60</v>
      </c>
      <c r="AR9148" s="1" t="s">
        <v>60</v>
      </c>
      <c r="AT9148" s="1" t="s">
        <v>282</v>
      </c>
      <c r="AU9148" s="1" t="s">
        <v>282</v>
      </c>
      <c r="AV9148" s="1" t="s">
        <v>260</v>
      </c>
      <c r="AX9148" s="3" t="str">
        <f t="array" ref="AX9148">TEXTJOIN(", ", TRUE, IF(X9148:AS9148="Y", X$1:AS$1, IF(X9148:AS9148&lt;&gt;"", X$1:AS$1 &amp; ": " &amp; X9148:AS9148, "")))
</f>
        <v>Cocaine, Fentanyl, Oxycodone, Hydrocodone, Any Opioid</v>
      </c>
    </row>
    <row r="9149">
      <c r="A9149" s="4">
        <v>44525.0</v>
      </c>
      <c r="B9149" s="1" t="s">
        <v>50</v>
      </c>
      <c r="C9149" s="1">
        <v>40.0</v>
      </c>
      <c r="D9149" s="1" t="s">
        <v>51</v>
      </c>
      <c r="E9149" s="1" t="s">
        <v>63</v>
      </c>
      <c r="G9149" s="1" t="s">
        <v>545</v>
      </c>
      <c r="H9149" s="1" t="s">
        <v>263</v>
      </c>
      <c r="I9149" s="1" t="s">
        <v>55</v>
      </c>
      <c r="J9149" s="1" t="s">
        <v>545</v>
      </c>
      <c r="K9149" s="1" t="s">
        <v>263</v>
      </c>
      <c r="L9149" s="1" t="s">
        <v>55</v>
      </c>
      <c r="M9149" s="1" t="s">
        <v>743</v>
      </c>
      <c r="N9149" s="1" t="s">
        <v>136</v>
      </c>
      <c r="O9149" s="1" t="s">
        <v>545</v>
      </c>
      <c r="P9149" s="1" t="s">
        <v>263</v>
      </c>
      <c r="Q9149" s="1" t="s">
        <v>55</v>
      </c>
      <c r="R9149" s="1" t="s">
        <v>180</v>
      </c>
      <c r="T9149" s="1" t="s">
        <v>1822</v>
      </c>
      <c r="U9149" s="1" t="s">
        <v>59</v>
      </c>
      <c r="Z9149" s="1" t="s">
        <v>60</v>
      </c>
      <c r="AF9149" s="1" t="s">
        <v>60</v>
      </c>
      <c r="AR9149" s="1" t="s">
        <v>60</v>
      </c>
      <c r="AT9149" s="1" t="s">
        <v>547</v>
      </c>
      <c r="AU9149" s="1" t="s">
        <v>547</v>
      </c>
      <c r="AV9149" s="1" t="s">
        <v>548</v>
      </c>
      <c r="AX9149" s="3" t="str">
        <f t="array" ref="AX9149">TEXTJOIN(", ", TRUE, IF(X9149:AS9149="Y", X$1:AS$1, IF(X9149:AS9149&lt;&gt;"", X$1:AS$1 &amp; ": " &amp; X9149:AS9149, "")))
</f>
        <v>Fentanyl, Benzodiazepine, Any Opioid</v>
      </c>
    </row>
    <row r="9150">
      <c r="A9150" s="4">
        <v>44545.0</v>
      </c>
      <c r="B9150" s="1" t="s">
        <v>50</v>
      </c>
      <c r="C9150" s="1">
        <v>43.0</v>
      </c>
      <c r="D9150" s="1" t="s">
        <v>76</v>
      </c>
      <c r="E9150" s="1" t="s">
        <v>63</v>
      </c>
      <c r="F9150" s="1" t="s">
        <v>267</v>
      </c>
      <c r="G9150" s="1" t="s">
        <v>91</v>
      </c>
      <c r="H9150" s="1" t="s">
        <v>91</v>
      </c>
      <c r="I9150" s="1" t="s">
        <v>55</v>
      </c>
      <c r="J9150" s="1" t="s">
        <v>91</v>
      </c>
      <c r="K9150" s="1" t="s">
        <v>91</v>
      </c>
      <c r="L9150" s="1" t="s">
        <v>55</v>
      </c>
      <c r="M9150" s="1" t="s">
        <v>743</v>
      </c>
      <c r="N9150" s="1" t="s">
        <v>178</v>
      </c>
      <c r="O9150" s="1" t="s">
        <v>91</v>
      </c>
      <c r="P9150" s="1" t="s">
        <v>91</v>
      </c>
      <c r="Q9150" s="1" t="s">
        <v>55</v>
      </c>
      <c r="R9150" s="1" t="s">
        <v>173</v>
      </c>
      <c r="T9150" s="1" t="s">
        <v>331</v>
      </c>
      <c r="U9150" s="1" t="s">
        <v>59</v>
      </c>
      <c r="V9150" s="1" t="s">
        <v>507</v>
      </c>
      <c r="Y9150" s="1" t="s">
        <v>60</v>
      </c>
      <c r="Z9150" s="1" t="s">
        <v>60</v>
      </c>
      <c r="AR9150" s="1" t="s">
        <v>60</v>
      </c>
      <c r="AT9150" s="1" t="s">
        <v>110</v>
      </c>
      <c r="AU9150" s="1" t="s">
        <v>110</v>
      </c>
      <c r="AV9150" s="1" t="s">
        <v>111</v>
      </c>
      <c r="AX9150" s="3" t="str">
        <f t="array" ref="AX9150">TEXTJOIN(", ", TRUE, IF(X9150:AS9150="Y", X$1:AS$1, IF(X9150:AS9150&lt;&gt;"", X$1:AS$1 &amp; ": " &amp; X9150:AS9150, "")))
</f>
        <v>Cocaine, Fentanyl, Any Opioid</v>
      </c>
    </row>
    <row r="9151">
      <c r="A9151" s="2">
        <v>44455.0</v>
      </c>
      <c r="B9151" s="1" t="s">
        <v>50</v>
      </c>
      <c r="C9151" s="1">
        <v>57.0</v>
      </c>
      <c r="D9151" s="1" t="s">
        <v>51</v>
      </c>
      <c r="E9151" s="1" t="s">
        <v>63</v>
      </c>
      <c r="G9151" s="1" t="s">
        <v>53</v>
      </c>
      <c r="H9151" s="1" t="s">
        <v>54</v>
      </c>
      <c r="I9151" s="1" t="s">
        <v>55</v>
      </c>
      <c r="J9151" s="1" t="s">
        <v>53</v>
      </c>
      <c r="K9151" s="1" t="s">
        <v>54</v>
      </c>
      <c r="L9151" s="1" t="s">
        <v>55</v>
      </c>
      <c r="M9151" s="1" t="s">
        <v>177</v>
      </c>
      <c r="N9151" s="1" t="s">
        <v>230</v>
      </c>
      <c r="O9151" s="1" t="s">
        <v>53</v>
      </c>
      <c r="P9151" s="1" t="s">
        <v>54</v>
      </c>
      <c r="Q9151" s="1" t="s">
        <v>55</v>
      </c>
      <c r="R9151" s="1" t="s">
        <v>44</v>
      </c>
      <c r="S9151" s="1" t="s">
        <v>8631</v>
      </c>
      <c r="T9151" s="1" t="s">
        <v>8632</v>
      </c>
      <c r="U9151" s="1" t="s">
        <v>59</v>
      </c>
      <c r="AB9151" s="1" t="s">
        <v>60</v>
      </c>
      <c r="AC9151" s="1" t="s">
        <v>60</v>
      </c>
      <c r="AF9151" s="1" t="s">
        <v>60</v>
      </c>
      <c r="AN9151" s="1" t="s">
        <v>60</v>
      </c>
      <c r="AR9151" s="1" t="s">
        <v>60</v>
      </c>
      <c r="AT9151" s="1" t="s">
        <v>61</v>
      </c>
      <c r="AU9151" s="1" t="s">
        <v>61</v>
      </c>
      <c r="AV9151" s="1" t="s">
        <v>294</v>
      </c>
      <c r="AX9151" s="3" t="str">
        <f t="array" ref="AX9151">TEXTJOIN(", ", TRUE, IF(X9151:AS9151="Y", X$1:AS$1, IF(X9151:AS9151&lt;&gt;"", X$1:AS$1 &amp; ": " &amp; X9151:AS9151, "")))
</f>
        <v>Oxycodone, Oxymorphone, Benzodiazepine, Gabapentin, Any Opioid</v>
      </c>
    </row>
    <row r="9152">
      <c r="A9152" s="4">
        <v>44560.0</v>
      </c>
      <c r="B9152" s="1" t="s">
        <v>50</v>
      </c>
      <c r="C9152" s="1">
        <v>59.0</v>
      </c>
      <c r="D9152" s="1" t="s">
        <v>76</v>
      </c>
      <c r="E9152" s="1" t="s">
        <v>502</v>
      </c>
      <c r="F9152" s="1" t="s">
        <v>2752</v>
      </c>
      <c r="G9152" s="1" t="s">
        <v>91</v>
      </c>
      <c r="H9152" s="1" t="s">
        <v>91</v>
      </c>
      <c r="I9152" s="1" t="s">
        <v>55</v>
      </c>
      <c r="J9152" s="1" t="s">
        <v>525</v>
      </c>
      <c r="K9152" s="1" t="s">
        <v>91</v>
      </c>
      <c r="L9152" s="1" t="s">
        <v>55</v>
      </c>
      <c r="M9152" s="1" t="s">
        <v>649</v>
      </c>
      <c r="N9152" s="1" t="s">
        <v>155</v>
      </c>
      <c r="O9152" s="1" t="s">
        <v>525</v>
      </c>
      <c r="P9152" s="1" t="s">
        <v>91</v>
      </c>
      <c r="Q9152" s="1" t="s">
        <v>55</v>
      </c>
      <c r="R9152" s="1" t="s">
        <v>1726</v>
      </c>
      <c r="S9152" s="1" t="s">
        <v>8633</v>
      </c>
      <c r="T9152" s="1" t="s">
        <v>83</v>
      </c>
      <c r="U9152" s="1" t="s">
        <v>59</v>
      </c>
      <c r="V9152" s="1" t="s">
        <v>8634</v>
      </c>
      <c r="Y9152" s="1" t="s">
        <v>60</v>
      </c>
      <c r="Z9152" s="1" t="s">
        <v>60</v>
      </c>
      <c r="AR9152" s="1" t="s">
        <v>60</v>
      </c>
      <c r="AT9152" s="1" t="s">
        <v>110</v>
      </c>
      <c r="AU9152" s="1" t="s">
        <v>528</v>
      </c>
      <c r="AV9152" s="1" t="s">
        <v>529</v>
      </c>
      <c r="AX9152" s="3" t="str">
        <f t="array" ref="AX9152">TEXTJOIN(", ", TRUE, IF(X9152:AS9152="Y", X$1:AS$1, IF(X9152:AS9152&lt;&gt;"", X$1:AS$1 &amp; ": " &amp; X9152:AS9152, "")))
</f>
        <v>Cocaine, Fentanyl, Any Opioid</v>
      </c>
    </row>
    <row r="9153">
      <c r="A9153" s="4">
        <v>44540.0</v>
      </c>
      <c r="B9153" s="1" t="s">
        <v>50</v>
      </c>
      <c r="C9153" s="1">
        <v>63.0</v>
      </c>
      <c r="D9153" s="1" t="s">
        <v>76</v>
      </c>
      <c r="E9153" s="1" t="s">
        <v>63</v>
      </c>
      <c r="F9153" s="1" t="s">
        <v>2752</v>
      </c>
      <c r="G9153" s="1" t="s">
        <v>222</v>
      </c>
      <c r="H9153" s="1" t="s">
        <v>103</v>
      </c>
      <c r="I9153" s="1" t="s">
        <v>55</v>
      </c>
      <c r="J9153" s="1" t="s">
        <v>251</v>
      </c>
      <c r="K9153" s="1" t="s">
        <v>103</v>
      </c>
      <c r="L9153" s="1" t="s">
        <v>55</v>
      </c>
      <c r="M9153" s="1" t="s">
        <v>649</v>
      </c>
      <c r="N9153" s="1" t="s">
        <v>119</v>
      </c>
      <c r="O9153" s="1" t="s">
        <v>251</v>
      </c>
      <c r="P9153" s="1" t="s">
        <v>103</v>
      </c>
      <c r="Q9153" s="1" t="s">
        <v>55</v>
      </c>
      <c r="R9153" s="1" t="s">
        <v>1726</v>
      </c>
      <c r="S9153" s="1" t="s">
        <v>8635</v>
      </c>
      <c r="T9153" s="1" t="s">
        <v>5856</v>
      </c>
      <c r="U9153" s="1" t="s">
        <v>59</v>
      </c>
      <c r="Y9153" s="1" t="s">
        <v>60</v>
      </c>
      <c r="Z9153" s="1" t="s">
        <v>60</v>
      </c>
      <c r="AR9153" s="1" t="s">
        <v>60</v>
      </c>
      <c r="AT9153" s="1" t="s">
        <v>224</v>
      </c>
      <c r="AU9153" s="1" t="s">
        <v>253</v>
      </c>
      <c r="AV9153" s="1" t="s">
        <v>574</v>
      </c>
      <c r="AX9153" s="3" t="str">
        <f t="array" ref="AX9153">TEXTJOIN(", ", TRUE, IF(X9153:AS9153="Y", X$1:AS$1, IF(X9153:AS9153&lt;&gt;"", X$1:AS$1 &amp; ": " &amp; X9153:AS9153, "")))
</f>
        <v>Cocaine, Fentanyl, Any Opioid</v>
      </c>
    </row>
    <row r="9154">
      <c r="A9154" s="2">
        <v>44347.0</v>
      </c>
      <c r="B9154" s="1" t="s">
        <v>50</v>
      </c>
      <c r="C9154" s="1">
        <v>33.0</v>
      </c>
      <c r="D9154" s="1" t="s">
        <v>76</v>
      </c>
      <c r="E9154" s="1" t="s">
        <v>502</v>
      </c>
      <c r="G9154" s="1" t="s">
        <v>103</v>
      </c>
      <c r="H9154" s="1" t="s">
        <v>103</v>
      </c>
      <c r="I9154" s="1" t="s">
        <v>55</v>
      </c>
      <c r="J9154" s="1" t="s">
        <v>103</v>
      </c>
      <c r="K9154" s="1" t="s">
        <v>103</v>
      </c>
      <c r="L9154" s="1" t="s">
        <v>55</v>
      </c>
      <c r="M9154" s="1" t="s">
        <v>56</v>
      </c>
      <c r="N9154" s="1" t="s">
        <v>155</v>
      </c>
      <c r="O9154" s="1" t="s">
        <v>103</v>
      </c>
      <c r="P9154" s="1" t="s">
        <v>103</v>
      </c>
      <c r="Q9154" s="1" t="s">
        <v>55</v>
      </c>
      <c r="R9154" s="1" t="s">
        <v>56</v>
      </c>
      <c r="T9154" s="1" t="s">
        <v>109</v>
      </c>
      <c r="U9154" s="1" t="s">
        <v>59</v>
      </c>
      <c r="Y9154" s="1" t="s">
        <v>60</v>
      </c>
      <c r="AT9154" s="1" t="s">
        <v>167</v>
      </c>
      <c r="AU9154" s="1" t="s">
        <v>167</v>
      </c>
      <c r="AV9154" s="1" t="s">
        <v>168</v>
      </c>
      <c r="AX9154" s="3" t="str">
        <f t="array" ref="AX9154">TEXTJOIN(", ", TRUE, IF(X9154:AS9154="Y", X$1:AS$1, IF(X9154:AS9154&lt;&gt;"", X$1:AS$1 &amp; ": " &amp; X9154:AS9154, "")))
</f>
        <v>Cocaine</v>
      </c>
    </row>
    <row r="9155">
      <c r="A9155" s="2">
        <v>44373.0</v>
      </c>
      <c r="B9155" s="1" t="s">
        <v>50</v>
      </c>
      <c r="C9155" s="1">
        <v>43.0</v>
      </c>
      <c r="D9155" s="1" t="s">
        <v>51</v>
      </c>
      <c r="E9155" s="1" t="s">
        <v>63</v>
      </c>
      <c r="G9155" s="1" t="s">
        <v>251</v>
      </c>
      <c r="H9155" s="1" t="s">
        <v>103</v>
      </c>
      <c r="I9155" s="1" t="s">
        <v>55</v>
      </c>
      <c r="J9155" s="1" t="s">
        <v>271</v>
      </c>
      <c r="K9155" s="1" t="s">
        <v>91</v>
      </c>
      <c r="L9155" s="1" t="s">
        <v>55</v>
      </c>
      <c r="M9155" s="1" t="s">
        <v>177</v>
      </c>
      <c r="N9155" s="1" t="s">
        <v>104</v>
      </c>
      <c r="O9155" s="1" t="s">
        <v>271</v>
      </c>
      <c r="P9155" s="1" t="s">
        <v>91</v>
      </c>
      <c r="Q9155" s="1" t="s">
        <v>55</v>
      </c>
      <c r="R9155" s="1" t="s">
        <v>44</v>
      </c>
      <c r="S9155" s="1" t="s">
        <v>8636</v>
      </c>
      <c r="T9155" s="1" t="s">
        <v>8637</v>
      </c>
      <c r="U9155" s="1" t="s">
        <v>59</v>
      </c>
      <c r="AD9155" s="1" t="s">
        <v>60</v>
      </c>
      <c r="AF9155" s="1" t="s">
        <v>60</v>
      </c>
      <c r="AT9155" s="1" t="s">
        <v>253</v>
      </c>
      <c r="AU9155" s="1" t="s">
        <v>274</v>
      </c>
      <c r="AV9155" s="1" t="s">
        <v>275</v>
      </c>
      <c r="AX9155" s="3" t="str">
        <f t="array" ref="AX9155">TEXTJOIN(", ", TRUE, IF(X9155:AS9155="Y", X$1:AS$1, IF(X9155:AS9155&lt;&gt;"", X$1:AS$1 &amp; ": " &amp; X9155:AS9155, "")))
</f>
        <v>Ethanol, Benzodiazepine</v>
      </c>
    </row>
    <row r="9156">
      <c r="A9156" s="2">
        <v>44310.0</v>
      </c>
      <c r="B9156" s="1" t="s">
        <v>50</v>
      </c>
      <c r="C9156" s="1">
        <v>58.0</v>
      </c>
      <c r="D9156" s="1" t="s">
        <v>76</v>
      </c>
      <c r="E9156" s="1" t="s">
        <v>63</v>
      </c>
      <c r="F9156" s="1" t="s">
        <v>267</v>
      </c>
      <c r="G9156" s="1" t="s">
        <v>488</v>
      </c>
      <c r="H9156" s="1" t="s">
        <v>91</v>
      </c>
      <c r="I9156" s="1" t="s">
        <v>55</v>
      </c>
      <c r="J9156" s="1" t="s">
        <v>488</v>
      </c>
      <c r="K9156" s="1" t="s">
        <v>91</v>
      </c>
      <c r="L9156" s="1" t="s">
        <v>55</v>
      </c>
      <c r="M9156" s="1" t="s">
        <v>56</v>
      </c>
      <c r="N9156" s="1" t="s">
        <v>891</v>
      </c>
      <c r="O9156" s="1" t="s">
        <v>488</v>
      </c>
      <c r="P9156" s="1" t="s">
        <v>91</v>
      </c>
      <c r="Q9156" s="1" t="s">
        <v>55</v>
      </c>
      <c r="R9156" s="1" t="s">
        <v>56</v>
      </c>
      <c r="T9156" s="1" t="s">
        <v>8638</v>
      </c>
      <c r="U9156" s="1" t="s">
        <v>59</v>
      </c>
      <c r="AB9156" s="1" t="s">
        <v>60</v>
      </c>
      <c r="AF9156" s="1" t="s">
        <v>60</v>
      </c>
      <c r="AN9156" s="1" t="s">
        <v>60</v>
      </c>
      <c r="AP9156" s="1" t="s">
        <v>60</v>
      </c>
      <c r="AR9156" s="1" t="s">
        <v>60</v>
      </c>
      <c r="AT9156" s="1" t="s">
        <v>492</v>
      </c>
      <c r="AU9156" s="1" t="s">
        <v>492</v>
      </c>
      <c r="AV9156" s="1" t="s">
        <v>493</v>
      </c>
      <c r="AX9156" s="3" t="str">
        <f t="array" ref="AX9156">TEXTJOIN(", ", TRUE, IF(X9156:AS9156="Y", X$1:AS$1, IF(X9156:AS9156&lt;&gt;"", X$1:AS$1 &amp; ": " &amp; X9156:AS9156, "")))
</f>
        <v>Oxycodone, Benzodiazepine, Gabapentin, Heroin/Morph/Codeine, Any Opioid</v>
      </c>
    </row>
    <row r="9157">
      <c r="A9157" s="2">
        <v>44417.0</v>
      </c>
      <c r="B9157" s="1" t="s">
        <v>50</v>
      </c>
      <c r="C9157" s="1">
        <v>66.0</v>
      </c>
      <c r="D9157" s="1" t="s">
        <v>51</v>
      </c>
      <c r="E9157" s="1" t="s">
        <v>63</v>
      </c>
      <c r="G9157" s="1" t="s">
        <v>850</v>
      </c>
      <c r="H9157" s="1" t="s">
        <v>121</v>
      </c>
      <c r="I9157" s="1" t="s">
        <v>55</v>
      </c>
      <c r="J9157" s="1" t="s">
        <v>850</v>
      </c>
      <c r="K9157" s="1" t="s">
        <v>121</v>
      </c>
      <c r="L9157" s="1" t="s">
        <v>55</v>
      </c>
      <c r="M9157" s="1" t="s">
        <v>56</v>
      </c>
      <c r="N9157" s="1" t="s">
        <v>136</v>
      </c>
      <c r="O9157" s="1" t="s">
        <v>120</v>
      </c>
      <c r="P9157" s="1" t="s">
        <v>121</v>
      </c>
      <c r="Q9157" s="1" t="s">
        <v>55</v>
      </c>
      <c r="R9157" s="1" t="s">
        <v>173</v>
      </c>
      <c r="T9157" s="1" t="s">
        <v>8639</v>
      </c>
      <c r="U9157" s="1" t="s">
        <v>59</v>
      </c>
      <c r="V9157" s="1" t="s">
        <v>810</v>
      </c>
      <c r="Y9157" s="1" t="s">
        <v>60</v>
      </c>
      <c r="AT9157" s="1" t="s">
        <v>853</v>
      </c>
      <c r="AU9157" s="1" t="s">
        <v>853</v>
      </c>
      <c r="AV9157" s="1" t="s">
        <v>123</v>
      </c>
      <c r="AX9157" s="3" t="str">
        <f t="array" ref="AX9157">TEXTJOIN(", ", TRUE, IF(X9157:AS9157="Y", X$1:AS$1, IF(X9157:AS9157&lt;&gt;"", X$1:AS$1 &amp; ": " &amp; X9157:AS9157, "")))
</f>
        <v>Cocaine</v>
      </c>
    </row>
    <row r="9158">
      <c r="A9158" s="4">
        <v>44561.0</v>
      </c>
      <c r="B9158" s="1" t="s">
        <v>50</v>
      </c>
      <c r="C9158" s="1">
        <v>42.0</v>
      </c>
      <c r="D9158" s="1" t="s">
        <v>51</v>
      </c>
      <c r="E9158" s="1" t="s">
        <v>63</v>
      </c>
      <c r="F9158" s="1" t="s">
        <v>2752</v>
      </c>
      <c r="G9158" s="1" t="s">
        <v>65</v>
      </c>
      <c r="H9158" s="1" t="s">
        <v>65</v>
      </c>
      <c r="I9158" s="1" t="s">
        <v>55</v>
      </c>
      <c r="J9158" s="1" t="s">
        <v>64</v>
      </c>
      <c r="K9158" s="1" t="s">
        <v>65</v>
      </c>
      <c r="L9158" s="1" t="s">
        <v>55</v>
      </c>
      <c r="M9158" s="1" t="s">
        <v>649</v>
      </c>
      <c r="N9158" s="1" t="s">
        <v>136</v>
      </c>
      <c r="O9158" s="1" t="s">
        <v>64</v>
      </c>
      <c r="P9158" s="1" t="s">
        <v>65</v>
      </c>
      <c r="Q9158" s="1" t="s">
        <v>55</v>
      </c>
      <c r="R9158" s="1" t="s">
        <v>1726</v>
      </c>
      <c r="S9158" s="1" t="s">
        <v>8640</v>
      </c>
      <c r="T9158" s="1" t="s">
        <v>8641</v>
      </c>
      <c r="U9158" s="1" t="s">
        <v>59</v>
      </c>
      <c r="V9158" s="1" t="s">
        <v>8642</v>
      </c>
      <c r="AD9158" s="1" t="s">
        <v>60</v>
      </c>
      <c r="AG9158" s="1" t="s">
        <v>60</v>
      </c>
      <c r="AN9158" s="1" t="s">
        <v>60</v>
      </c>
      <c r="AR9158" s="1" t="s">
        <v>60</v>
      </c>
      <c r="AT9158" s="1" t="s">
        <v>410</v>
      </c>
      <c r="AU9158" s="1" t="s">
        <v>69</v>
      </c>
      <c r="AV9158" s="1" t="s">
        <v>70</v>
      </c>
      <c r="AX9158" s="3" t="str">
        <f t="array" ref="AX9158">TEXTJOIN(", ", TRUE, IF(X9158:AS9158="Y", X$1:AS$1, IF(X9158:AS9158&lt;&gt;"", X$1:AS$1 &amp; ": " &amp; X9158:AS9158, "")))
</f>
        <v>Ethanol, Methadone, Gabapentin, Any Opioid</v>
      </c>
    </row>
    <row r="9159">
      <c r="A9159" s="4">
        <v>44548.0</v>
      </c>
      <c r="B9159" s="1" t="s">
        <v>50</v>
      </c>
      <c r="C9159" s="1">
        <v>34.0</v>
      </c>
      <c r="D9159" s="1" t="s">
        <v>76</v>
      </c>
      <c r="E9159" s="1" t="s">
        <v>502</v>
      </c>
      <c r="F9159" s="1" t="s">
        <v>2752</v>
      </c>
      <c r="G9159" s="1" t="s">
        <v>160</v>
      </c>
      <c r="H9159" s="1" t="s">
        <v>54</v>
      </c>
      <c r="I9159" s="1" t="s">
        <v>55</v>
      </c>
      <c r="J9159" s="1" t="s">
        <v>117</v>
      </c>
      <c r="M9159" s="1" t="s">
        <v>1207</v>
      </c>
      <c r="N9159" s="1" t="s">
        <v>155</v>
      </c>
      <c r="O9159" s="1" t="s">
        <v>352</v>
      </c>
      <c r="P9159" s="1" t="s">
        <v>54</v>
      </c>
      <c r="Q9159" s="1" t="s">
        <v>55</v>
      </c>
      <c r="R9159" s="1" t="s">
        <v>1726</v>
      </c>
      <c r="S9159" s="1" t="s">
        <v>92</v>
      </c>
      <c r="T9159" s="1" t="s">
        <v>8024</v>
      </c>
      <c r="U9159" s="1" t="s">
        <v>59</v>
      </c>
      <c r="Z9159" s="1" t="s">
        <v>60</v>
      </c>
      <c r="AD9159" s="1" t="s">
        <v>60</v>
      </c>
      <c r="AM9159" s="1" t="s">
        <v>60</v>
      </c>
      <c r="AR9159" s="1" t="s">
        <v>60</v>
      </c>
      <c r="AT9159" s="1" t="s">
        <v>163</v>
      </c>
      <c r="AV9159" s="1" t="s">
        <v>355</v>
      </c>
      <c r="AX9159" s="3" t="str">
        <f t="array" ref="AX9159">TEXTJOIN(", ", TRUE, IF(X9159:AS9159="Y", X$1:AS$1, IF(X9159:AS9159&lt;&gt;"", X$1:AS$1 &amp; ": " &amp; X9159:AS9159, "")))
</f>
        <v>Fentanyl, Ethanol, Xylazine, Any Opioid</v>
      </c>
    </row>
    <row r="9160">
      <c r="A9160" s="2">
        <v>44319.0</v>
      </c>
      <c r="B9160" s="1" t="s">
        <v>50</v>
      </c>
      <c r="C9160" s="1">
        <v>49.0</v>
      </c>
      <c r="D9160" s="1" t="s">
        <v>76</v>
      </c>
      <c r="E9160" s="1" t="s">
        <v>502</v>
      </c>
      <c r="G9160" s="1" t="s">
        <v>91</v>
      </c>
      <c r="H9160" s="1" t="s">
        <v>91</v>
      </c>
      <c r="I9160" s="1" t="s">
        <v>55</v>
      </c>
      <c r="J9160" s="1" t="s">
        <v>91</v>
      </c>
      <c r="K9160" s="1" t="s">
        <v>91</v>
      </c>
      <c r="L9160" s="1" t="s">
        <v>55</v>
      </c>
      <c r="M9160" s="1" t="s">
        <v>56</v>
      </c>
      <c r="N9160" s="1" t="s">
        <v>1377</v>
      </c>
      <c r="O9160" s="1" t="s">
        <v>91</v>
      </c>
      <c r="P9160" s="1" t="s">
        <v>91</v>
      </c>
      <c r="Q9160" s="1" t="s">
        <v>55</v>
      </c>
      <c r="R9160" s="1" t="s">
        <v>56</v>
      </c>
      <c r="T9160" s="1" t="s">
        <v>8643</v>
      </c>
      <c r="U9160" s="1" t="s">
        <v>59</v>
      </c>
      <c r="Y9160" s="1" t="s">
        <v>60</v>
      </c>
      <c r="AG9160" s="1" t="s">
        <v>60</v>
      </c>
      <c r="AN9160" s="1" t="s">
        <v>60</v>
      </c>
      <c r="AR9160" s="1" t="s">
        <v>60</v>
      </c>
      <c r="AT9160" s="1" t="s">
        <v>110</v>
      </c>
      <c r="AU9160" s="1" t="s">
        <v>110</v>
      </c>
      <c r="AV9160" s="1" t="s">
        <v>111</v>
      </c>
      <c r="AX9160" s="3" t="str">
        <f t="array" ref="AX9160">TEXTJOIN(", ", TRUE, IF(X9160:AS9160="Y", X$1:AS$1, IF(X9160:AS9160&lt;&gt;"", X$1:AS$1 &amp; ": " &amp; X9160:AS9160, "")))
</f>
        <v>Cocaine, Methadone, Gabapentin, Any Opioid</v>
      </c>
    </row>
    <row r="9161">
      <c r="A9161" s="2">
        <v>44449.0</v>
      </c>
      <c r="B9161" s="1" t="s">
        <v>50</v>
      </c>
      <c r="C9161" s="1">
        <v>61.0</v>
      </c>
      <c r="D9161" s="1" t="s">
        <v>51</v>
      </c>
      <c r="E9161" s="1" t="s">
        <v>63</v>
      </c>
      <c r="G9161" s="1" t="s">
        <v>290</v>
      </c>
      <c r="H9161" s="1" t="s">
        <v>91</v>
      </c>
      <c r="I9161" s="1" t="s">
        <v>55</v>
      </c>
      <c r="J9161" s="1" t="s">
        <v>290</v>
      </c>
      <c r="K9161" s="1" t="s">
        <v>91</v>
      </c>
      <c r="L9161" s="1" t="s">
        <v>55</v>
      </c>
      <c r="M9161" s="1" t="s">
        <v>401</v>
      </c>
      <c r="N9161" s="1" t="s">
        <v>136</v>
      </c>
      <c r="O9161" s="1" t="s">
        <v>91</v>
      </c>
      <c r="P9161" s="1" t="s">
        <v>91</v>
      </c>
      <c r="Q9161" s="1" t="s">
        <v>55</v>
      </c>
      <c r="R9161" s="1" t="s">
        <v>180</v>
      </c>
      <c r="T9161" s="1" t="s">
        <v>8644</v>
      </c>
      <c r="U9161" s="1" t="s">
        <v>59</v>
      </c>
      <c r="V9161" s="1" t="s">
        <v>360</v>
      </c>
      <c r="Y9161" s="1" t="s">
        <v>60</v>
      </c>
      <c r="AD9161" s="1" t="s">
        <v>60</v>
      </c>
      <c r="AF9161" s="1" t="s">
        <v>60</v>
      </c>
      <c r="AT9161" s="1" t="s">
        <v>292</v>
      </c>
      <c r="AU9161" s="1" t="s">
        <v>292</v>
      </c>
      <c r="AV9161" s="1" t="s">
        <v>111</v>
      </c>
      <c r="AX9161" s="3" t="str">
        <f t="array" ref="AX9161">TEXTJOIN(", ", TRUE, IF(X9161:AS9161="Y", X$1:AS$1, IF(X9161:AS9161&lt;&gt;"", X$1:AS$1 &amp; ": " &amp; X9161:AS9161, "")))
</f>
        <v>Cocaine, Ethanol, Benzodiazepine</v>
      </c>
    </row>
    <row r="9162">
      <c r="A9162" s="2">
        <v>44233.0</v>
      </c>
      <c r="B9162" s="1" t="s">
        <v>50</v>
      </c>
      <c r="C9162" s="1">
        <v>57.0</v>
      </c>
      <c r="D9162" s="1" t="s">
        <v>51</v>
      </c>
      <c r="E9162" s="1" t="s">
        <v>63</v>
      </c>
      <c r="G9162" s="1" t="s">
        <v>98</v>
      </c>
      <c r="H9162" s="1" t="s">
        <v>54</v>
      </c>
      <c r="I9162" s="1" t="s">
        <v>55</v>
      </c>
      <c r="J9162" s="1" t="s">
        <v>98</v>
      </c>
      <c r="K9162" s="1" t="s">
        <v>54</v>
      </c>
      <c r="L9162" s="1" t="s">
        <v>55</v>
      </c>
      <c r="M9162" s="1" t="s">
        <v>56</v>
      </c>
      <c r="N9162" s="1" t="s">
        <v>66</v>
      </c>
      <c r="O9162" s="1" t="s">
        <v>98</v>
      </c>
      <c r="P9162" s="1" t="s">
        <v>54</v>
      </c>
      <c r="Q9162" s="1" t="s">
        <v>55</v>
      </c>
      <c r="R9162" s="1" t="s">
        <v>56</v>
      </c>
      <c r="T9162" s="1" t="s">
        <v>8645</v>
      </c>
      <c r="U9162" s="1" t="s">
        <v>59</v>
      </c>
      <c r="V9162" s="1" t="s">
        <v>8562</v>
      </c>
      <c r="AD9162" s="1" t="s">
        <v>60</v>
      </c>
      <c r="AG9162" s="1" t="s">
        <v>60</v>
      </c>
      <c r="AR9162" s="1" t="s">
        <v>60</v>
      </c>
      <c r="AT9162" s="1" t="s">
        <v>100</v>
      </c>
      <c r="AU9162" s="1" t="s">
        <v>100</v>
      </c>
      <c r="AV9162" s="1" t="s">
        <v>101</v>
      </c>
      <c r="AX9162" s="3" t="str">
        <f t="array" ref="AX9162">TEXTJOIN(", ", TRUE, IF(X9162:AS9162="Y", X$1:AS$1, IF(X9162:AS9162&lt;&gt;"", X$1:AS$1 &amp; ": " &amp; X9162:AS9162, "")))
</f>
        <v>Ethanol, Methadone, Any Opioid</v>
      </c>
    </row>
    <row r="9163">
      <c r="A9163" s="2">
        <v>44466.0</v>
      </c>
      <c r="B9163" s="1" t="s">
        <v>50</v>
      </c>
      <c r="C9163" s="1">
        <v>54.0</v>
      </c>
      <c r="D9163" s="1" t="s">
        <v>76</v>
      </c>
      <c r="E9163" s="1" t="s">
        <v>63</v>
      </c>
      <c r="F9163" s="1" t="s">
        <v>267</v>
      </c>
      <c r="G9163" s="1" t="s">
        <v>82</v>
      </c>
      <c r="H9163" s="1" t="s">
        <v>54</v>
      </c>
      <c r="I9163" s="1" t="s">
        <v>55</v>
      </c>
      <c r="J9163" s="1" t="s">
        <v>82</v>
      </c>
      <c r="K9163" s="1" t="s">
        <v>54</v>
      </c>
      <c r="L9163" s="1" t="s">
        <v>55</v>
      </c>
      <c r="M9163" s="1" t="s">
        <v>118</v>
      </c>
      <c r="N9163" s="1" t="s">
        <v>442</v>
      </c>
      <c r="O9163" s="1" t="s">
        <v>82</v>
      </c>
      <c r="P9163" s="1" t="s">
        <v>54</v>
      </c>
      <c r="Q9163" s="1" t="s">
        <v>55</v>
      </c>
      <c r="R9163" s="1" t="s">
        <v>180</v>
      </c>
      <c r="T9163" s="1" t="s">
        <v>8646</v>
      </c>
      <c r="U9163" s="1" t="s">
        <v>59</v>
      </c>
      <c r="V9163" s="1" t="s">
        <v>8647</v>
      </c>
      <c r="Y9163" s="1" t="s">
        <v>60</v>
      </c>
      <c r="AG9163" s="1" t="s">
        <v>60</v>
      </c>
      <c r="AR9163" s="1" t="s">
        <v>60</v>
      </c>
      <c r="AT9163" s="1" t="s">
        <v>329</v>
      </c>
      <c r="AU9163" s="1" t="s">
        <v>329</v>
      </c>
      <c r="AV9163" s="1" t="s">
        <v>85</v>
      </c>
      <c r="AX9163" s="3" t="str">
        <f t="array" ref="AX9163">TEXTJOIN(", ", TRUE, IF(X9163:AS9163="Y", X$1:AS$1, IF(X9163:AS9163&lt;&gt;"", X$1:AS$1 &amp; ": " &amp; X9163:AS9163, "")))
</f>
        <v>Cocaine, Methadone, Any Opioid</v>
      </c>
    </row>
    <row r="9164">
      <c r="A9164" s="2">
        <v>44504.0</v>
      </c>
      <c r="B9164" s="1" t="s">
        <v>50</v>
      </c>
      <c r="C9164" s="1">
        <v>66.0</v>
      </c>
      <c r="D9164" s="1" t="s">
        <v>76</v>
      </c>
      <c r="E9164" s="1" t="s">
        <v>502</v>
      </c>
      <c r="G9164" s="1" t="s">
        <v>256</v>
      </c>
      <c r="H9164" s="1" t="s">
        <v>103</v>
      </c>
      <c r="I9164" s="1" t="s">
        <v>55</v>
      </c>
      <c r="J9164" s="1" t="s">
        <v>256</v>
      </c>
      <c r="K9164" s="1" t="s">
        <v>103</v>
      </c>
      <c r="L9164" s="1" t="s">
        <v>55</v>
      </c>
      <c r="M9164" s="1" t="s">
        <v>743</v>
      </c>
      <c r="N9164" s="1" t="s">
        <v>1377</v>
      </c>
      <c r="O9164" s="1" t="s">
        <v>256</v>
      </c>
      <c r="P9164" s="1" t="s">
        <v>103</v>
      </c>
      <c r="Q9164" s="1" t="s">
        <v>55</v>
      </c>
      <c r="R9164" s="1" t="s">
        <v>56</v>
      </c>
      <c r="T9164" s="1" t="s">
        <v>8648</v>
      </c>
      <c r="U9164" s="1" t="s">
        <v>59</v>
      </c>
      <c r="Y9164" s="1" t="s">
        <v>60</v>
      </c>
      <c r="AT9164" s="1" t="s">
        <v>282</v>
      </c>
      <c r="AU9164" s="1" t="s">
        <v>282</v>
      </c>
      <c r="AV9164" s="1" t="s">
        <v>260</v>
      </c>
      <c r="AX9164" s="3" t="str">
        <f t="array" ref="AX9164">TEXTJOIN(", ", TRUE, IF(X9164:AS9164="Y", X$1:AS$1, IF(X9164:AS9164&lt;&gt;"", X$1:AS$1 &amp; ": " &amp; X9164:AS9164, "")))
</f>
        <v>Cocaine</v>
      </c>
    </row>
    <row r="9165">
      <c r="A9165" s="2">
        <v>44534.0</v>
      </c>
      <c r="B9165" s="1" t="s">
        <v>50</v>
      </c>
      <c r="C9165" s="1">
        <v>27.0</v>
      </c>
      <c r="D9165" s="1" t="s">
        <v>51</v>
      </c>
      <c r="E9165" s="1" t="s">
        <v>63</v>
      </c>
      <c r="F9165" s="1" t="s">
        <v>267</v>
      </c>
      <c r="G9165" s="1" t="s">
        <v>256</v>
      </c>
      <c r="H9165" s="1" t="s">
        <v>103</v>
      </c>
      <c r="I9165" s="1" t="s">
        <v>55</v>
      </c>
      <c r="J9165" s="1" t="s">
        <v>256</v>
      </c>
      <c r="K9165" s="1" t="s">
        <v>103</v>
      </c>
      <c r="L9165" s="1" t="s">
        <v>55</v>
      </c>
      <c r="M9165" s="1" t="s">
        <v>649</v>
      </c>
      <c r="N9165" s="1" t="s">
        <v>66</v>
      </c>
      <c r="O9165" s="1" t="s">
        <v>256</v>
      </c>
      <c r="P9165" s="1" t="s">
        <v>103</v>
      </c>
      <c r="Q9165" s="1" t="s">
        <v>55</v>
      </c>
      <c r="R9165" s="1" t="s">
        <v>1726</v>
      </c>
      <c r="S9165" s="1" t="s">
        <v>1414</v>
      </c>
      <c r="T9165" s="1" t="s">
        <v>151</v>
      </c>
      <c r="U9165" s="1" t="s">
        <v>59</v>
      </c>
      <c r="Y9165" s="1" t="s">
        <v>60</v>
      </c>
      <c r="Z9165" s="1" t="s">
        <v>60</v>
      </c>
      <c r="AR9165" s="1" t="s">
        <v>60</v>
      </c>
      <c r="AT9165" s="1" t="s">
        <v>282</v>
      </c>
      <c r="AU9165" s="1" t="s">
        <v>282</v>
      </c>
      <c r="AV9165" s="1" t="s">
        <v>260</v>
      </c>
      <c r="AX9165" s="3" t="str">
        <f t="array" ref="AX9165">TEXTJOIN(", ", TRUE, IF(X9165:AS9165="Y", X$1:AS$1, IF(X9165:AS9165&lt;&gt;"", X$1:AS$1 &amp; ": " &amp; X9165:AS9165, "")))
</f>
        <v>Cocaine, Fentanyl, Any Opioid</v>
      </c>
    </row>
    <row r="9166">
      <c r="A9166" s="2">
        <v>44254.0</v>
      </c>
      <c r="B9166" s="1" t="s">
        <v>50</v>
      </c>
      <c r="C9166" s="1">
        <v>51.0</v>
      </c>
      <c r="D9166" s="1" t="s">
        <v>76</v>
      </c>
      <c r="E9166" s="1" t="s">
        <v>63</v>
      </c>
      <c r="G9166" s="1" t="s">
        <v>1041</v>
      </c>
      <c r="H9166" s="1" t="s">
        <v>103</v>
      </c>
      <c r="I9166" s="1" t="s">
        <v>55</v>
      </c>
      <c r="J9166" s="1" t="s">
        <v>1041</v>
      </c>
      <c r="K9166" s="1" t="s">
        <v>103</v>
      </c>
      <c r="L9166" s="1" t="s">
        <v>55</v>
      </c>
      <c r="M9166" s="1" t="s">
        <v>56</v>
      </c>
      <c r="N9166" s="1" t="s">
        <v>891</v>
      </c>
      <c r="O9166" s="1" t="s">
        <v>1041</v>
      </c>
      <c r="P9166" s="1" t="s">
        <v>103</v>
      </c>
      <c r="Q9166" s="1" t="s">
        <v>55</v>
      </c>
      <c r="R9166" s="1" t="s">
        <v>56</v>
      </c>
      <c r="T9166" s="1" t="s">
        <v>8649</v>
      </c>
      <c r="U9166" s="1" t="s">
        <v>59</v>
      </c>
      <c r="AF9166" s="1" t="s">
        <v>60</v>
      </c>
      <c r="AG9166" s="1" t="s">
        <v>60</v>
      </c>
      <c r="AR9166" s="1" t="s">
        <v>60</v>
      </c>
      <c r="AT9166" s="1" t="s">
        <v>1043</v>
      </c>
      <c r="AU9166" s="1" t="s">
        <v>1043</v>
      </c>
      <c r="AV9166" s="1" t="s">
        <v>1044</v>
      </c>
      <c r="AX9166" s="3" t="str">
        <f t="array" ref="AX9166">TEXTJOIN(", ", TRUE, IF(X9166:AS9166="Y", X$1:AS$1, IF(X9166:AS9166&lt;&gt;"", X$1:AS$1 &amp; ": " &amp; X9166:AS9166, "")))
</f>
        <v>Benzodiazepine, Methadone, Any Opioid</v>
      </c>
    </row>
    <row r="9167">
      <c r="A9167" s="2">
        <v>44399.0</v>
      </c>
      <c r="B9167" s="1" t="s">
        <v>50</v>
      </c>
      <c r="C9167" s="1">
        <v>45.0</v>
      </c>
      <c r="D9167" s="1" t="s">
        <v>76</v>
      </c>
      <c r="E9167" s="1" t="s">
        <v>502</v>
      </c>
      <c r="G9167" s="1" t="s">
        <v>82</v>
      </c>
      <c r="H9167" s="1" t="s">
        <v>54</v>
      </c>
      <c r="I9167" s="1" t="s">
        <v>55</v>
      </c>
      <c r="J9167" s="1" t="s">
        <v>117</v>
      </c>
      <c r="M9167" s="1" t="s">
        <v>118</v>
      </c>
      <c r="N9167" s="1" t="s">
        <v>2890</v>
      </c>
      <c r="O9167" s="1" t="s">
        <v>82</v>
      </c>
      <c r="P9167" s="1" t="s">
        <v>54</v>
      </c>
      <c r="Q9167" s="1" t="s">
        <v>55</v>
      </c>
      <c r="R9167" s="1" t="s">
        <v>180</v>
      </c>
      <c r="T9167" s="1" t="s">
        <v>8650</v>
      </c>
      <c r="U9167" s="1" t="s">
        <v>59</v>
      </c>
      <c r="V9167" s="1" t="s">
        <v>8651</v>
      </c>
      <c r="AB9167" s="1" t="s">
        <v>60</v>
      </c>
      <c r="AF9167" s="1" t="s">
        <v>60</v>
      </c>
      <c r="AG9167" s="1" t="s">
        <v>60</v>
      </c>
      <c r="AR9167" s="1" t="s">
        <v>60</v>
      </c>
      <c r="AT9167" s="1" t="s">
        <v>329</v>
      </c>
      <c r="AV9167" s="1" t="s">
        <v>85</v>
      </c>
      <c r="AX9167" s="3" t="str">
        <f t="array" ref="AX9167">TEXTJOIN(", ", TRUE, IF(X9167:AS9167="Y", X$1:AS$1, IF(X9167:AS9167&lt;&gt;"", X$1:AS$1 &amp; ": " &amp; X9167:AS9167, "")))
</f>
        <v>Oxycodone, Benzodiazepine, Methadone, Any Opioid</v>
      </c>
    </row>
    <row r="9168">
      <c r="A9168" s="2">
        <v>44231.0</v>
      </c>
      <c r="B9168" s="1" t="s">
        <v>50</v>
      </c>
      <c r="C9168" s="1">
        <v>41.0</v>
      </c>
      <c r="D9168" s="1" t="s">
        <v>76</v>
      </c>
      <c r="E9168" s="1" t="s">
        <v>63</v>
      </c>
      <c r="F9168" s="1" t="s">
        <v>267</v>
      </c>
      <c r="G9168" s="1" t="s">
        <v>98</v>
      </c>
      <c r="H9168" s="1" t="s">
        <v>54</v>
      </c>
      <c r="I9168" s="1" t="s">
        <v>55</v>
      </c>
      <c r="J9168" s="1" t="s">
        <v>98</v>
      </c>
      <c r="K9168" s="1" t="s">
        <v>54</v>
      </c>
      <c r="L9168" s="1" t="s">
        <v>55</v>
      </c>
      <c r="M9168" s="1" t="s">
        <v>56</v>
      </c>
      <c r="N9168" s="1" t="s">
        <v>178</v>
      </c>
      <c r="O9168" s="1" t="s">
        <v>98</v>
      </c>
      <c r="P9168" s="1" t="s">
        <v>54</v>
      </c>
      <c r="Q9168" s="1" t="s">
        <v>55</v>
      </c>
      <c r="R9168" s="1" t="s">
        <v>56</v>
      </c>
      <c r="T9168" s="1" t="s">
        <v>8652</v>
      </c>
      <c r="U9168" s="1" t="s">
        <v>59</v>
      </c>
      <c r="AD9168" s="1" t="s">
        <v>60</v>
      </c>
      <c r="AT9168" s="1" t="s">
        <v>100</v>
      </c>
      <c r="AU9168" s="1" t="s">
        <v>100</v>
      </c>
      <c r="AV9168" s="1" t="s">
        <v>101</v>
      </c>
      <c r="AX9168" s="3" t="str">
        <f t="array" ref="AX9168">TEXTJOIN(", ", TRUE, IF(X9168:AS9168="Y", X$1:AS$1, IF(X9168:AS9168&lt;&gt;"", X$1:AS$1 &amp; ": " &amp; X9168:AS9168, "")))
</f>
        <v>Ethanol</v>
      </c>
    </row>
    <row r="9169">
      <c r="A9169" s="2">
        <v>44533.0</v>
      </c>
      <c r="B9169" s="1" t="s">
        <v>50</v>
      </c>
      <c r="C9169" s="1">
        <v>63.0</v>
      </c>
      <c r="D9169" s="1" t="s">
        <v>51</v>
      </c>
      <c r="E9169" s="1" t="s">
        <v>63</v>
      </c>
      <c r="G9169" s="1" t="s">
        <v>64</v>
      </c>
      <c r="H9169" s="1" t="s">
        <v>65</v>
      </c>
      <c r="I9169" s="1" t="s">
        <v>55</v>
      </c>
      <c r="J9169" s="1" t="s">
        <v>64</v>
      </c>
      <c r="K9169" s="1" t="s">
        <v>65</v>
      </c>
      <c r="L9169" s="1" t="s">
        <v>55</v>
      </c>
      <c r="M9169" s="1" t="s">
        <v>743</v>
      </c>
      <c r="N9169" s="1" t="s">
        <v>178</v>
      </c>
      <c r="O9169" s="1" t="s">
        <v>64</v>
      </c>
      <c r="P9169" s="1" t="s">
        <v>65</v>
      </c>
      <c r="Q9169" s="1" t="s">
        <v>55</v>
      </c>
      <c r="R9169" s="1" t="s">
        <v>56</v>
      </c>
      <c r="T9169" s="1" t="s">
        <v>1648</v>
      </c>
      <c r="U9169" s="1" t="s">
        <v>59</v>
      </c>
      <c r="V9169" s="1" t="s">
        <v>507</v>
      </c>
      <c r="X9169" s="1" t="s">
        <v>60</v>
      </c>
      <c r="Y9169" s="1" t="s">
        <v>60</v>
      </c>
      <c r="Z9169" s="1" t="s">
        <v>60</v>
      </c>
      <c r="AP9169" s="1" t="s">
        <v>60</v>
      </c>
      <c r="AR9169" s="1" t="s">
        <v>60</v>
      </c>
      <c r="AT9169" s="1" t="s">
        <v>69</v>
      </c>
      <c r="AU9169" s="1" t="s">
        <v>69</v>
      </c>
      <c r="AV9169" s="1" t="s">
        <v>70</v>
      </c>
      <c r="AX9169" s="3" t="str">
        <f t="array" ref="AX9169">TEXTJOIN(", ", TRUE, IF(X9169:AS9169="Y", X$1:AS$1, IF(X9169:AS9169&lt;&gt;"", X$1:AS$1 &amp; ": " &amp; X9169:AS9169, "")))
</f>
        <v>Heroin, Cocaine, Fentanyl, Heroin/Morph/Codeine, Any Opioid</v>
      </c>
    </row>
    <row r="9170">
      <c r="A9170" s="2">
        <v>44538.0</v>
      </c>
      <c r="B9170" s="1" t="s">
        <v>50</v>
      </c>
      <c r="C9170" s="1">
        <v>58.0</v>
      </c>
      <c r="D9170" s="1" t="s">
        <v>76</v>
      </c>
      <c r="E9170" s="1" t="s">
        <v>63</v>
      </c>
      <c r="F9170" s="1" t="s">
        <v>2752</v>
      </c>
      <c r="G9170" s="1" t="s">
        <v>277</v>
      </c>
      <c r="H9170" s="1" t="s">
        <v>103</v>
      </c>
      <c r="I9170" s="1" t="s">
        <v>55</v>
      </c>
      <c r="J9170" s="1" t="s">
        <v>277</v>
      </c>
      <c r="K9170" s="1" t="s">
        <v>103</v>
      </c>
      <c r="L9170" s="1" t="s">
        <v>55</v>
      </c>
      <c r="M9170" s="1" t="s">
        <v>743</v>
      </c>
      <c r="N9170" s="1" t="s">
        <v>178</v>
      </c>
      <c r="O9170" s="1" t="s">
        <v>277</v>
      </c>
      <c r="P9170" s="1" t="s">
        <v>103</v>
      </c>
      <c r="Q9170" s="1" t="s">
        <v>55</v>
      </c>
      <c r="R9170" s="1" t="s">
        <v>8353</v>
      </c>
      <c r="T9170" s="1" t="s">
        <v>8653</v>
      </c>
      <c r="U9170" s="1" t="s">
        <v>59</v>
      </c>
      <c r="X9170" s="1" t="s">
        <v>60</v>
      </c>
      <c r="Y9170" s="1" t="s">
        <v>60</v>
      </c>
      <c r="Z9170" s="1" t="s">
        <v>60</v>
      </c>
      <c r="AD9170" s="1" t="s">
        <v>60</v>
      </c>
      <c r="AP9170" s="1" t="s">
        <v>60</v>
      </c>
      <c r="AR9170" s="1" t="s">
        <v>60</v>
      </c>
      <c r="AT9170" s="1" t="s">
        <v>1136</v>
      </c>
      <c r="AU9170" s="1" t="s">
        <v>1136</v>
      </c>
      <c r="AV9170" s="1" t="s">
        <v>279</v>
      </c>
      <c r="AX9170" s="3" t="str">
        <f t="array" ref="AX9170">TEXTJOIN(", ", TRUE, IF(X9170:AS9170="Y", X$1:AS$1, IF(X9170:AS9170&lt;&gt;"", X$1:AS$1 &amp; ": " &amp; X9170:AS9170, "")))
</f>
        <v>Heroin, Cocaine, Fentanyl, Ethanol, Heroin/Morph/Codeine, Any Opioid</v>
      </c>
    </row>
    <row r="9171">
      <c r="A9171" s="2">
        <v>44287.0</v>
      </c>
      <c r="B9171" s="1" t="s">
        <v>50</v>
      </c>
      <c r="C9171" s="1">
        <v>39.0</v>
      </c>
      <c r="D9171" s="1" t="s">
        <v>51</v>
      </c>
      <c r="E9171" s="1" t="s">
        <v>63</v>
      </c>
      <c r="G9171" s="1" t="s">
        <v>90</v>
      </c>
      <c r="H9171" s="1" t="s">
        <v>91</v>
      </c>
      <c r="I9171" s="1" t="s">
        <v>55</v>
      </c>
      <c r="J9171" s="1" t="s">
        <v>90</v>
      </c>
      <c r="K9171" s="1" t="s">
        <v>91</v>
      </c>
      <c r="L9171" s="1" t="s">
        <v>55</v>
      </c>
      <c r="M9171" s="1" t="s">
        <v>56</v>
      </c>
      <c r="N9171" s="1" t="s">
        <v>2411</v>
      </c>
      <c r="O9171" s="1" t="s">
        <v>90</v>
      </c>
      <c r="P9171" s="1" t="s">
        <v>91</v>
      </c>
      <c r="Q9171" s="1" t="s">
        <v>55</v>
      </c>
      <c r="R9171" s="1" t="s">
        <v>56</v>
      </c>
      <c r="T9171" s="1" t="s">
        <v>8654</v>
      </c>
      <c r="U9171" s="1" t="s">
        <v>59</v>
      </c>
      <c r="V9171" s="1" t="s">
        <v>1003</v>
      </c>
      <c r="AF9171" s="1" t="s">
        <v>60</v>
      </c>
      <c r="AG9171" s="1" t="s">
        <v>60</v>
      </c>
      <c r="AN9171" s="1" t="s">
        <v>60</v>
      </c>
      <c r="AR9171" s="1" t="s">
        <v>60</v>
      </c>
      <c r="AT9171" s="1" t="s">
        <v>96</v>
      </c>
      <c r="AU9171" s="1" t="s">
        <v>96</v>
      </c>
      <c r="AV9171" s="1" t="s">
        <v>97</v>
      </c>
      <c r="AX9171" s="3" t="str">
        <f t="array" ref="AX9171">TEXTJOIN(", ", TRUE, IF(X9171:AS9171="Y", X$1:AS$1, IF(X9171:AS9171&lt;&gt;"", X$1:AS$1 &amp; ": " &amp; X9171:AS9171, "")))
</f>
        <v>Benzodiazepine, Methadone, Gabapentin, Any Opioid</v>
      </c>
    </row>
    <row r="9172">
      <c r="A9172" s="2">
        <v>44280.0</v>
      </c>
      <c r="B9172" s="1" t="s">
        <v>50</v>
      </c>
      <c r="C9172" s="1">
        <v>57.0</v>
      </c>
      <c r="D9172" s="1" t="s">
        <v>76</v>
      </c>
      <c r="E9172" s="1" t="s">
        <v>63</v>
      </c>
      <c r="J9172" s="1" t="s">
        <v>120</v>
      </c>
      <c r="K9172" s="1" t="s">
        <v>121</v>
      </c>
      <c r="L9172" s="1" t="s">
        <v>55</v>
      </c>
      <c r="M9172" s="1" t="s">
        <v>2822</v>
      </c>
      <c r="N9172" s="1" t="s">
        <v>104</v>
      </c>
      <c r="O9172" s="1" t="s">
        <v>120</v>
      </c>
      <c r="P9172" s="1" t="s">
        <v>121</v>
      </c>
      <c r="Q9172" s="1" t="s">
        <v>55</v>
      </c>
      <c r="R9172" s="1" t="s">
        <v>44</v>
      </c>
      <c r="S9172" s="1" t="s">
        <v>8655</v>
      </c>
      <c r="T9172" s="1" t="s">
        <v>8656</v>
      </c>
      <c r="U9172" s="1" t="s">
        <v>59</v>
      </c>
      <c r="V9172" s="1" t="s">
        <v>725</v>
      </c>
      <c r="AD9172" s="1" t="s">
        <v>60</v>
      </c>
      <c r="AF9172" s="1" t="s">
        <v>60</v>
      </c>
      <c r="AT9172" s="1" t="s">
        <v>62</v>
      </c>
      <c r="AU9172" s="1" t="s">
        <v>236</v>
      </c>
      <c r="AV9172" s="1" t="s">
        <v>123</v>
      </c>
      <c r="AX9172" s="3" t="str">
        <f t="array" ref="AX9172">TEXTJOIN(", ", TRUE, IF(X9172:AS9172="Y", X$1:AS$1, IF(X9172:AS9172&lt;&gt;"", X$1:AS$1 &amp; ": " &amp; X9172:AS9172, "")))
</f>
        <v>Ethanol, Benzodiazepine</v>
      </c>
    </row>
    <row r="9173">
      <c r="A9173" s="4">
        <v>44529.0</v>
      </c>
      <c r="B9173" s="1" t="s">
        <v>50</v>
      </c>
      <c r="C9173" s="1">
        <v>59.0</v>
      </c>
      <c r="D9173" s="1" t="s">
        <v>51</v>
      </c>
      <c r="E9173" s="1" t="s">
        <v>63</v>
      </c>
      <c r="G9173" s="1" t="s">
        <v>277</v>
      </c>
      <c r="H9173" s="1" t="s">
        <v>103</v>
      </c>
      <c r="I9173" s="1" t="s">
        <v>55</v>
      </c>
      <c r="J9173" s="1" t="s">
        <v>277</v>
      </c>
      <c r="K9173" s="1" t="s">
        <v>103</v>
      </c>
      <c r="L9173" s="1" t="s">
        <v>55</v>
      </c>
      <c r="M9173" s="1" t="s">
        <v>743</v>
      </c>
      <c r="N9173" s="1" t="s">
        <v>1377</v>
      </c>
      <c r="O9173" s="1" t="s">
        <v>277</v>
      </c>
      <c r="P9173" s="1" t="s">
        <v>103</v>
      </c>
      <c r="Q9173" s="1" t="s">
        <v>55</v>
      </c>
      <c r="R9173" s="1" t="s">
        <v>56</v>
      </c>
      <c r="T9173" s="1" t="s">
        <v>8657</v>
      </c>
      <c r="U9173" s="1" t="s">
        <v>59</v>
      </c>
      <c r="Z9173" s="1" t="s">
        <v>60</v>
      </c>
      <c r="AD9173" s="1" t="s">
        <v>60</v>
      </c>
      <c r="AF9173" s="1" t="s">
        <v>60</v>
      </c>
      <c r="AR9173" s="1" t="s">
        <v>60</v>
      </c>
      <c r="AT9173" s="1" t="s">
        <v>1136</v>
      </c>
      <c r="AU9173" s="1" t="s">
        <v>1136</v>
      </c>
      <c r="AV9173" s="1" t="s">
        <v>279</v>
      </c>
      <c r="AX9173" s="3" t="str">
        <f t="array" ref="AX9173">TEXTJOIN(", ", TRUE, IF(X9173:AS9173="Y", X$1:AS$1, IF(X9173:AS9173&lt;&gt;"", X$1:AS$1 &amp; ": " &amp; X9173:AS9173, "")))
</f>
        <v>Fentanyl, Ethanol, Benzodiazepine, Any Opioid</v>
      </c>
    </row>
    <row r="9174">
      <c r="A9174" s="2">
        <v>44417.0</v>
      </c>
      <c r="B9174" s="1" t="s">
        <v>50</v>
      </c>
      <c r="C9174" s="1">
        <v>66.0</v>
      </c>
      <c r="D9174" s="1" t="s">
        <v>76</v>
      </c>
      <c r="E9174" s="1" t="s">
        <v>63</v>
      </c>
      <c r="G9174" s="1" t="s">
        <v>352</v>
      </c>
      <c r="H9174" s="1" t="s">
        <v>54</v>
      </c>
      <c r="I9174" s="1" t="s">
        <v>55</v>
      </c>
      <c r="J9174" s="1" t="s">
        <v>352</v>
      </c>
      <c r="K9174" s="1" t="s">
        <v>54</v>
      </c>
      <c r="L9174" s="1" t="s">
        <v>55</v>
      </c>
      <c r="M9174" s="1" t="s">
        <v>56</v>
      </c>
      <c r="N9174" s="1" t="s">
        <v>2890</v>
      </c>
      <c r="O9174" s="1" t="s">
        <v>352</v>
      </c>
      <c r="P9174" s="1" t="s">
        <v>54</v>
      </c>
      <c r="Q9174" s="1" t="s">
        <v>55</v>
      </c>
      <c r="R9174" s="1" t="s">
        <v>56</v>
      </c>
      <c r="T9174" s="1" t="s">
        <v>8658</v>
      </c>
      <c r="U9174" s="1" t="s">
        <v>59</v>
      </c>
      <c r="V9174" s="1" t="s">
        <v>197</v>
      </c>
      <c r="AF9174" s="1" t="s">
        <v>60</v>
      </c>
      <c r="AG9174" s="1" t="s">
        <v>60</v>
      </c>
      <c r="AR9174" s="1" t="s">
        <v>60</v>
      </c>
      <c r="AT9174" s="1" t="s">
        <v>354</v>
      </c>
      <c r="AU9174" s="1" t="s">
        <v>354</v>
      </c>
      <c r="AV9174" s="1" t="s">
        <v>355</v>
      </c>
      <c r="AX9174" s="3" t="str">
        <f t="array" ref="AX9174">TEXTJOIN(", ", TRUE, IF(X9174:AS9174="Y", X$1:AS$1, IF(X9174:AS9174&lt;&gt;"", X$1:AS$1 &amp; ": " &amp; X9174:AS9174, "")))
</f>
        <v>Benzodiazepine, Methadone, Any Opioid</v>
      </c>
    </row>
    <row r="9175">
      <c r="A9175" s="4">
        <v>44481.0</v>
      </c>
      <c r="B9175" s="1" t="s">
        <v>50</v>
      </c>
      <c r="C9175" s="1">
        <v>58.0</v>
      </c>
      <c r="D9175" s="1" t="s">
        <v>51</v>
      </c>
      <c r="E9175" s="1" t="s">
        <v>63</v>
      </c>
      <c r="J9175" s="1" t="s">
        <v>380</v>
      </c>
      <c r="K9175" s="1" t="s">
        <v>299</v>
      </c>
      <c r="L9175" s="1" t="s">
        <v>55</v>
      </c>
      <c r="M9175" s="1" t="s">
        <v>177</v>
      </c>
      <c r="N9175" s="1" t="s">
        <v>66</v>
      </c>
      <c r="O9175" s="1" t="s">
        <v>380</v>
      </c>
      <c r="P9175" s="1" t="s">
        <v>299</v>
      </c>
      <c r="Q9175" s="1" t="s">
        <v>55</v>
      </c>
      <c r="R9175" s="1" t="s">
        <v>44</v>
      </c>
      <c r="S9175" s="1" t="s">
        <v>8659</v>
      </c>
      <c r="T9175" s="1" t="s">
        <v>8660</v>
      </c>
      <c r="U9175" s="1" t="s">
        <v>59</v>
      </c>
      <c r="Y9175" s="1" t="s">
        <v>60</v>
      </c>
      <c r="AB9175" s="1" t="s">
        <v>60</v>
      </c>
      <c r="AD9175" s="1" t="s">
        <v>60</v>
      </c>
      <c r="AR9175" s="1" t="s">
        <v>60</v>
      </c>
      <c r="AT9175" s="1" t="s">
        <v>62</v>
      </c>
      <c r="AU9175" s="1" t="s">
        <v>383</v>
      </c>
      <c r="AV9175" s="1" t="s">
        <v>987</v>
      </c>
      <c r="AX9175" s="3" t="str">
        <f t="array" ref="AX9175">TEXTJOIN(", ", TRUE, IF(X9175:AS9175="Y", X$1:AS$1, IF(X9175:AS9175&lt;&gt;"", X$1:AS$1 &amp; ": " &amp; X9175:AS9175, "")))
</f>
        <v>Cocaine, Oxycodone, Ethanol, Any Opioid</v>
      </c>
    </row>
    <row r="9176">
      <c r="A9176" s="2">
        <v>44316.0</v>
      </c>
      <c r="B9176" s="1" t="s">
        <v>50</v>
      </c>
      <c r="C9176" s="1">
        <v>68.0</v>
      </c>
      <c r="D9176" s="1" t="s">
        <v>51</v>
      </c>
      <c r="E9176" s="1" t="s">
        <v>63</v>
      </c>
      <c r="G9176" s="1" t="s">
        <v>216</v>
      </c>
      <c r="H9176" s="1" t="s">
        <v>103</v>
      </c>
      <c r="I9176" s="1" t="s">
        <v>55</v>
      </c>
      <c r="J9176" s="1" t="s">
        <v>216</v>
      </c>
      <c r="K9176" s="1" t="s">
        <v>103</v>
      </c>
      <c r="L9176" s="1" t="s">
        <v>55</v>
      </c>
      <c r="M9176" s="1" t="s">
        <v>56</v>
      </c>
      <c r="N9176" s="1" t="s">
        <v>119</v>
      </c>
      <c r="O9176" s="1" t="s">
        <v>216</v>
      </c>
      <c r="P9176" s="1" t="s">
        <v>103</v>
      </c>
      <c r="Q9176" s="1" t="s">
        <v>55</v>
      </c>
      <c r="R9176" s="1" t="s">
        <v>56</v>
      </c>
      <c r="T9176" s="1" t="s">
        <v>109</v>
      </c>
      <c r="U9176" s="1" t="s">
        <v>59</v>
      </c>
      <c r="V9176" s="1" t="s">
        <v>197</v>
      </c>
      <c r="Y9176" s="1" t="s">
        <v>60</v>
      </c>
      <c r="AT9176" s="1" t="s">
        <v>218</v>
      </c>
      <c r="AU9176" s="1" t="s">
        <v>218</v>
      </c>
      <c r="AV9176" s="1" t="s">
        <v>317</v>
      </c>
      <c r="AX9176" s="3" t="str">
        <f t="array" ref="AX9176">TEXTJOIN(", ", TRUE, IF(X9176:AS9176="Y", X$1:AS$1, IF(X9176:AS9176&lt;&gt;"", X$1:AS$1 &amp; ": " &amp; X9176:AS9176, "")))
</f>
        <v>Cocaine</v>
      </c>
    </row>
    <row r="9177">
      <c r="A9177" s="4">
        <v>44522.0</v>
      </c>
      <c r="B9177" s="1" t="s">
        <v>50</v>
      </c>
      <c r="C9177" s="1">
        <v>55.0</v>
      </c>
      <c r="D9177" s="1" t="s">
        <v>51</v>
      </c>
      <c r="E9177" s="1" t="s">
        <v>63</v>
      </c>
      <c r="G9177" s="1" t="s">
        <v>562</v>
      </c>
      <c r="H9177" s="1" t="s">
        <v>91</v>
      </c>
      <c r="I9177" s="1" t="s">
        <v>55</v>
      </c>
      <c r="J9177" s="1" t="s">
        <v>562</v>
      </c>
      <c r="K9177" s="1" t="s">
        <v>91</v>
      </c>
      <c r="L9177" s="1" t="s">
        <v>55</v>
      </c>
      <c r="M9177" s="1" t="s">
        <v>743</v>
      </c>
      <c r="N9177" s="1" t="s">
        <v>136</v>
      </c>
      <c r="O9177" s="1" t="s">
        <v>562</v>
      </c>
      <c r="P9177" s="1" t="s">
        <v>91</v>
      </c>
      <c r="Q9177" s="1" t="s">
        <v>55</v>
      </c>
      <c r="R9177" s="1" t="s">
        <v>56</v>
      </c>
      <c r="T9177" s="1" t="s">
        <v>8661</v>
      </c>
      <c r="U9177" s="1" t="s">
        <v>59</v>
      </c>
      <c r="X9177" s="1" t="s">
        <v>60</v>
      </c>
      <c r="AF9177" s="1" t="s">
        <v>60</v>
      </c>
      <c r="AN9177" s="1" t="s">
        <v>60</v>
      </c>
      <c r="AP9177" s="1" t="s">
        <v>60</v>
      </c>
      <c r="AR9177" s="1" t="s">
        <v>60</v>
      </c>
      <c r="AT9177" s="1" t="s">
        <v>564</v>
      </c>
      <c r="AU9177" s="1" t="s">
        <v>564</v>
      </c>
      <c r="AV9177" s="1" t="s">
        <v>565</v>
      </c>
      <c r="AX9177" s="3" t="str">
        <f t="array" ref="AX9177">TEXTJOIN(", ", TRUE, IF(X9177:AS9177="Y", X$1:AS$1, IF(X9177:AS9177&lt;&gt;"", X$1:AS$1 &amp; ": " &amp; X9177:AS9177, "")))
</f>
        <v>Heroin, Benzodiazepine, Gabapentin, Heroin/Morph/Codeine, Any Opioid</v>
      </c>
    </row>
    <row r="9178">
      <c r="A9178" s="4">
        <v>44555.0</v>
      </c>
      <c r="B9178" s="1" t="s">
        <v>50</v>
      </c>
      <c r="C9178" s="1">
        <v>27.0</v>
      </c>
      <c r="D9178" s="1" t="s">
        <v>76</v>
      </c>
      <c r="E9178" s="1" t="s">
        <v>63</v>
      </c>
      <c r="F9178" s="1" t="s">
        <v>8372</v>
      </c>
      <c r="G9178" s="1" t="s">
        <v>2478</v>
      </c>
      <c r="H9178" s="1" t="s">
        <v>65</v>
      </c>
      <c r="I9178" s="1" t="s">
        <v>55</v>
      </c>
      <c r="J9178" s="1" t="s">
        <v>2478</v>
      </c>
      <c r="K9178" s="1" t="s">
        <v>65</v>
      </c>
      <c r="L9178" s="1" t="s">
        <v>55</v>
      </c>
      <c r="M9178" s="1" t="s">
        <v>743</v>
      </c>
      <c r="N9178" s="1" t="s">
        <v>119</v>
      </c>
      <c r="O9178" s="1" t="s">
        <v>2478</v>
      </c>
      <c r="P9178" s="1" t="s">
        <v>65</v>
      </c>
      <c r="Q9178" s="1" t="s">
        <v>55</v>
      </c>
      <c r="R9178" s="1" t="s">
        <v>8353</v>
      </c>
      <c r="T9178" s="1" t="s">
        <v>7725</v>
      </c>
      <c r="U9178" s="1" t="s">
        <v>59</v>
      </c>
      <c r="Y9178" s="1" t="s">
        <v>60</v>
      </c>
      <c r="Z9178" s="1" t="s">
        <v>60</v>
      </c>
      <c r="AM9178" s="1" t="s">
        <v>60</v>
      </c>
      <c r="AR9178" s="1" t="s">
        <v>60</v>
      </c>
      <c r="AT9178" s="1" t="s">
        <v>2480</v>
      </c>
      <c r="AU9178" s="1" t="s">
        <v>2480</v>
      </c>
      <c r="AV9178" s="1" t="s">
        <v>2481</v>
      </c>
      <c r="AX9178" s="3" t="str">
        <f t="array" ref="AX9178">TEXTJOIN(", ", TRUE, IF(X9178:AS9178="Y", X$1:AS$1, IF(X9178:AS9178&lt;&gt;"", X$1:AS$1 &amp; ": " &amp; X9178:AS9178, "")))
</f>
        <v>Cocaine, Fentanyl, Xylazine, Any Opioid</v>
      </c>
    </row>
    <row r="9179">
      <c r="A9179" s="2">
        <v>44356.0</v>
      </c>
      <c r="B9179" s="1" t="s">
        <v>50</v>
      </c>
      <c r="C9179" s="1">
        <v>64.0</v>
      </c>
      <c r="D9179" s="1" t="s">
        <v>51</v>
      </c>
      <c r="E9179" s="1" t="s">
        <v>502</v>
      </c>
      <c r="G9179" s="1" t="s">
        <v>82</v>
      </c>
      <c r="H9179" s="1" t="s">
        <v>54</v>
      </c>
      <c r="I9179" s="1" t="s">
        <v>55</v>
      </c>
      <c r="J9179" s="1" t="s">
        <v>82</v>
      </c>
      <c r="K9179" s="1" t="s">
        <v>54</v>
      </c>
      <c r="L9179" s="1" t="s">
        <v>55</v>
      </c>
      <c r="M9179" s="1" t="s">
        <v>56</v>
      </c>
      <c r="N9179" s="1" t="s">
        <v>119</v>
      </c>
      <c r="O9179" s="1" t="s">
        <v>82</v>
      </c>
      <c r="P9179" s="1" t="s">
        <v>54</v>
      </c>
      <c r="Q9179" s="1" t="s">
        <v>55</v>
      </c>
      <c r="R9179" s="1" t="s">
        <v>56</v>
      </c>
      <c r="T9179" s="1" t="s">
        <v>197</v>
      </c>
      <c r="U9179" s="1" t="s">
        <v>59</v>
      </c>
      <c r="V9179" s="1" t="s">
        <v>378</v>
      </c>
      <c r="Y9179" s="1" t="s">
        <v>60</v>
      </c>
      <c r="AT9179" s="1" t="s">
        <v>329</v>
      </c>
      <c r="AU9179" s="1" t="s">
        <v>329</v>
      </c>
      <c r="AV9179" s="1" t="s">
        <v>85</v>
      </c>
      <c r="AX9179" s="3" t="str">
        <f t="array" ref="AX9179">TEXTJOIN(", ", TRUE, IF(X9179:AS9179="Y", X$1:AS$1, IF(X9179:AS9179&lt;&gt;"", X$1:AS$1 &amp; ": " &amp; X9179:AS9179, "")))
</f>
        <v>Cocaine</v>
      </c>
    </row>
    <row r="9180">
      <c r="A9180" s="2">
        <v>44358.0</v>
      </c>
      <c r="B9180" s="1" t="s">
        <v>50</v>
      </c>
      <c r="C9180" s="1">
        <v>65.0</v>
      </c>
      <c r="D9180" s="1" t="s">
        <v>51</v>
      </c>
      <c r="E9180" s="1" t="s">
        <v>63</v>
      </c>
      <c r="G9180" s="1" t="s">
        <v>64</v>
      </c>
      <c r="H9180" s="1" t="s">
        <v>65</v>
      </c>
      <c r="I9180" s="1" t="s">
        <v>55</v>
      </c>
      <c r="J9180" s="1" t="s">
        <v>256</v>
      </c>
      <c r="K9180" s="1" t="s">
        <v>103</v>
      </c>
      <c r="L9180" s="1" t="s">
        <v>55</v>
      </c>
      <c r="M9180" s="1" t="s">
        <v>92</v>
      </c>
      <c r="N9180" s="1" t="s">
        <v>119</v>
      </c>
      <c r="O9180" s="1" t="s">
        <v>256</v>
      </c>
      <c r="P9180" s="1" t="s">
        <v>103</v>
      </c>
      <c r="Q9180" s="1" t="s">
        <v>55</v>
      </c>
      <c r="R9180" s="1" t="s">
        <v>180</v>
      </c>
      <c r="T9180" s="1" t="s">
        <v>109</v>
      </c>
      <c r="U9180" s="1" t="s">
        <v>59</v>
      </c>
      <c r="V9180" s="1" t="s">
        <v>197</v>
      </c>
      <c r="Y9180" s="1" t="s">
        <v>60</v>
      </c>
      <c r="AT9180" s="1" t="s">
        <v>69</v>
      </c>
      <c r="AU9180" s="1" t="s">
        <v>282</v>
      </c>
      <c r="AV9180" s="1" t="s">
        <v>260</v>
      </c>
      <c r="AX9180" s="3" t="str">
        <f t="array" ref="AX9180">TEXTJOIN(", ", TRUE, IF(X9180:AS9180="Y", X$1:AS$1, IF(X9180:AS9180&lt;&gt;"", X$1:AS$1 &amp; ": " &amp; X9180:AS9180, "")))
</f>
        <v>Cocaine</v>
      </c>
    </row>
    <row r="9181">
      <c r="A9181" s="4">
        <v>44524.0</v>
      </c>
      <c r="B9181" s="1" t="s">
        <v>50</v>
      </c>
      <c r="C9181" s="1">
        <v>38.0</v>
      </c>
      <c r="D9181" s="1" t="s">
        <v>51</v>
      </c>
      <c r="E9181" s="1" t="s">
        <v>502</v>
      </c>
      <c r="J9181" s="1" t="s">
        <v>91</v>
      </c>
      <c r="K9181" s="1" t="s">
        <v>91</v>
      </c>
      <c r="L9181" s="1" t="s">
        <v>55</v>
      </c>
      <c r="M9181" s="1" t="s">
        <v>1207</v>
      </c>
      <c r="N9181" s="1" t="s">
        <v>136</v>
      </c>
      <c r="O9181" s="1" t="s">
        <v>91</v>
      </c>
      <c r="P9181" s="1" t="s">
        <v>91</v>
      </c>
      <c r="Q9181" s="1" t="s">
        <v>55</v>
      </c>
      <c r="R9181" s="1" t="s">
        <v>180</v>
      </c>
      <c r="T9181" s="1" t="s">
        <v>8662</v>
      </c>
      <c r="U9181" s="1" t="s">
        <v>59</v>
      </c>
      <c r="Y9181" s="1" t="s">
        <v>60</v>
      </c>
      <c r="Z9181" s="1" t="s">
        <v>60</v>
      </c>
      <c r="AD9181" s="1" t="s">
        <v>60</v>
      </c>
      <c r="AF9181" s="1" t="s">
        <v>60</v>
      </c>
      <c r="AM9181" s="1" t="s">
        <v>60</v>
      </c>
      <c r="AR9181" s="1" t="s">
        <v>60</v>
      </c>
      <c r="AT9181" s="1" t="s">
        <v>62</v>
      </c>
      <c r="AU9181" s="1" t="s">
        <v>110</v>
      </c>
      <c r="AV9181" s="1" t="s">
        <v>111</v>
      </c>
      <c r="AX9181" s="3" t="str">
        <f t="array" ref="AX9181">TEXTJOIN(", ", TRUE, IF(X9181:AS9181="Y", X$1:AS$1, IF(X9181:AS9181&lt;&gt;"", X$1:AS$1 &amp; ": " &amp; X9181:AS9181, "")))
</f>
        <v>Cocaine, Fentanyl, Ethanol, Benzodiazepine, Xylazine, Any Opioid</v>
      </c>
    </row>
    <row r="9182">
      <c r="A9182" s="2">
        <v>44459.0</v>
      </c>
      <c r="B9182" s="1" t="s">
        <v>50</v>
      </c>
      <c r="C9182" s="1">
        <v>58.0</v>
      </c>
      <c r="D9182" s="1" t="s">
        <v>76</v>
      </c>
      <c r="E9182" s="1" t="s">
        <v>63</v>
      </c>
      <c r="G9182" s="1" t="s">
        <v>479</v>
      </c>
      <c r="H9182" s="1" t="s">
        <v>263</v>
      </c>
      <c r="I9182" s="1" t="s">
        <v>55</v>
      </c>
      <c r="J9182" s="1" t="s">
        <v>338</v>
      </c>
      <c r="K9182" s="1" t="s">
        <v>263</v>
      </c>
      <c r="L9182" s="1" t="s">
        <v>55</v>
      </c>
      <c r="M9182" s="1" t="s">
        <v>1122</v>
      </c>
      <c r="N9182" s="1" t="s">
        <v>8663</v>
      </c>
      <c r="O9182" s="1" t="s">
        <v>338</v>
      </c>
      <c r="P9182" s="1" t="s">
        <v>263</v>
      </c>
      <c r="Q9182" s="1" t="s">
        <v>55</v>
      </c>
      <c r="R9182" s="1" t="s">
        <v>180</v>
      </c>
      <c r="T9182" s="1" t="s">
        <v>8664</v>
      </c>
      <c r="U9182" s="1" t="s">
        <v>59</v>
      </c>
      <c r="AD9182" s="1" t="s">
        <v>60</v>
      </c>
      <c r="AF9182" s="1" t="s">
        <v>60</v>
      </c>
      <c r="AT9182" s="1" t="s">
        <v>482</v>
      </c>
      <c r="AU9182" s="1" t="s">
        <v>339</v>
      </c>
      <c r="AV9182" s="1" t="s">
        <v>534</v>
      </c>
      <c r="AX9182" s="3" t="str">
        <f t="array" ref="AX9182">TEXTJOIN(", ", TRUE, IF(X9182:AS9182="Y", X$1:AS$1, IF(X9182:AS9182&lt;&gt;"", X$1:AS$1 &amp; ": " &amp; X9182:AS9182, "")))
</f>
        <v>Ethanol, Benzodiazepine</v>
      </c>
    </row>
    <row r="9183">
      <c r="A9183" s="2">
        <v>44206.0</v>
      </c>
      <c r="B9183" s="1" t="s">
        <v>50</v>
      </c>
      <c r="C9183" s="1">
        <v>56.0</v>
      </c>
      <c r="D9183" s="1" t="s">
        <v>51</v>
      </c>
      <c r="E9183" s="1" t="s">
        <v>502</v>
      </c>
      <c r="G9183" s="1" t="s">
        <v>82</v>
      </c>
      <c r="H9183" s="1" t="s">
        <v>54</v>
      </c>
      <c r="I9183" s="1" t="s">
        <v>55</v>
      </c>
      <c r="J9183" s="1" t="s">
        <v>103</v>
      </c>
      <c r="K9183" s="1" t="s">
        <v>103</v>
      </c>
      <c r="L9183" s="1" t="s">
        <v>55</v>
      </c>
      <c r="M9183" s="1" t="s">
        <v>177</v>
      </c>
      <c r="N9183" s="1" t="s">
        <v>178</v>
      </c>
      <c r="O9183" s="1" t="s">
        <v>103</v>
      </c>
      <c r="P9183" s="1" t="s">
        <v>103</v>
      </c>
      <c r="Q9183" s="1" t="s">
        <v>55</v>
      </c>
      <c r="R9183" s="1" t="s">
        <v>44</v>
      </c>
      <c r="S9183" s="1" t="s">
        <v>4719</v>
      </c>
      <c r="T9183" s="1" t="s">
        <v>8665</v>
      </c>
      <c r="U9183" s="1" t="s">
        <v>59</v>
      </c>
      <c r="V9183" s="1" t="s">
        <v>8299</v>
      </c>
      <c r="Y9183" s="1" t="s">
        <v>60</v>
      </c>
      <c r="AN9183" s="1" t="s">
        <v>60</v>
      </c>
      <c r="AT9183" s="1" t="s">
        <v>329</v>
      </c>
      <c r="AU9183" s="1" t="s">
        <v>167</v>
      </c>
      <c r="AV9183" s="1" t="s">
        <v>168</v>
      </c>
      <c r="AX9183" s="3" t="str">
        <f t="array" ref="AX9183">TEXTJOIN(", ", TRUE, IF(X9183:AS9183="Y", X$1:AS$1, IF(X9183:AS9183&lt;&gt;"", X$1:AS$1 &amp; ": " &amp; X9183:AS9183, "")))
</f>
        <v>Cocaine, Gabapentin</v>
      </c>
    </row>
    <row r="9184">
      <c r="A9184" s="2">
        <v>44218.0</v>
      </c>
      <c r="B9184" s="1" t="s">
        <v>50</v>
      </c>
      <c r="C9184" s="1">
        <v>63.0</v>
      </c>
      <c r="D9184" s="1" t="s">
        <v>76</v>
      </c>
      <c r="E9184" s="1" t="s">
        <v>63</v>
      </c>
      <c r="G9184" s="1" t="s">
        <v>98</v>
      </c>
      <c r="H9184" s="1" t="s">
        <v>54</v>
      </c>
      <c r="I9184" s="1" t="s">
        <v>55</v>
      </c>
      <c r="J9184" s="1" t="s">
        <v>98</v>
      </c>
      <c r="K9184" s="1" t="s">
        <v>54</v>
      </c>
      <c r="L9184" s="1" t="s">
        <v>55</v>
      </c>
      <c r="M9184" s="1" t="s">
        <v>56</v>
      </c>
      <c r="N9184" s="1" t="s">
        <v>8666</v>
      </c>
      <c r="O9184" s="1" t="s">
        <v>98</v>
      </c>
      <c r="P9184" s="1" t="s">
        <v>54</v>
      </c>
      <c r="Q9184" s="1" t="s">
        <v>55</v>
      </c>
      <c r="R9184" s="1" t="s">
        <v>180</v>
      </c>
      <c r="T9184" s="1" t="s">
        <v>8667</v>
      </c>
      <c r="U9184" s="1" t="s">
        <v>59</v>
      </c>
      <c r="AD9184" s="1" t="s">
        <v>60</v>
      </c>
      <c r="AF9184" s="1" t="s">
        <v>60</v>
      </c>
      <c r="AT9184" s="1" t="s">
        <v>100</v>
      </c>
      <c r="AU9184" s="1" t="s">
        <v>100</v>
      </c>
      <c r="AV9184" s="1" t="s">
        <v>101</v>
      </c>
      <c r="AX9184" s="3" t="str">
        <f t="array" ref="AX9184">TEXTJOIN(", ", TRUE, IF(X9184:AS9184="Y", X$1:AS$1, IF(X9184:AS9184&lt;&gt;"", X$1:AS$1 &amp; ": " &amp; X9184:AS9184, "")))
</f>
        <v>Ethanol, Benzodiazepine</v>
      </c>
    </row>
    <row r="9185">
      <c r="A9185" s="4">
        <v>44553.0</v>
      </c>
      <c r="B9185" s="1" t="s">
        <v>50</v>
      </c>
      <c r="C9185" s="1">
        <v>66.0</v>
      </c>
      <c r="D9185" s="1" t="s">
        <v>51</v>
      </c>
      <c r="G9185" s="1" t="s">
        <v>65</v>
      </c>
      <c r="H9185" s="1" t="s">
        <v>65</v>
      </c>
      <c r="I9185" s="1" t="s">
        <v>55</v>
      </c>
      <c r="J9185" s="1" t="s">
        <v>65</v>
      </c>
      <c r="K9185" s="1" t="s">
        <v>65</v>
      </c>
      <c r="L9185" s="1" t="s">
        <v>55</v>
      </c>
      <c r="M9185" s="1" t="s">
        <v>649</v>
      </c>
      <c r="N9185" s="1" t="s">
        <v>119</v>
      </c>
      <c r="O9185" s="1" t="s">
        <v>65</v>
      </c>
      <c r="P9185" s="1" t="s">
        <v>65</v>
      </c>
      <c r="Q9185" s="1" t="s">
        <v>55</v>
      </c>
      <c r="R9185" s="1" t="s">
        <v>180</v>
      </c>
      <c r="T9185" s="1" t="s">
        <v>8668</v>
      </c>
      <c r="U9185" s="1" t="s">
        <v>59</v>
      </c>
      <c r="V9185" s="1" t="s">
        <v>197</v>
      </c>
      <c r="Y9185" s="1" t="s">
        <v>60</v>
      </c>
      <c r="AT9185" s="1" t="s">
        <v>410</v>
      </c>
      <c r="AU9185" s="1" t="s">
        <v>410</v>
      </c>
      <c r="AV9185" s="1" t="s">
        <v>150</v>
      </c>
      <c r="AX9185" s="3" t="str">
        <f t="array" ref="AX9185">TEXTJOIN(", ", TRUE, IF(X9185:AS9185="Y", X$1:AS$1, IF(X9185:AS9185&lt;&gt;"", X$1:AS$1 &amp; ": " &amp; X9185:AS9185, "")))
</f>
        <v>Cocaine</v>
      </c>
    </row>
    <row r="9186">
      <c r="A9186" s="2">
        <v>44410.0</v>
      </c>
      <c r="B9186" s="1" t="s">
        <v>50</v>
      </c>
      <c r="C9186" s="1">
        <v>28.0</v>
      </c>
      <c r="D9186" s="1" t="s">
        <v>76</v>
      </c>
      <c r="E9186" s="1" t="s">
        <v>63</v>
      </c>
      <c r="G9186" s="1" t="s">
        <v>540</v>
      </c>
      <c r="H9186" s="1" t="s">
        <v>91</v>
      </c>
      <c r="I9186" s="1" t="s">
        <v>55</v>
      </c>
      <c r="J9186" s="1" t="s">
        <v>540</v>
      </c>
      <c r="K9186" s="1" t="s">
        <v>91</v>
      </c>
      <c r="L9186" s="1" t="s">
        <v>55</v>
      </c>
      <c r="M9186" s="1" t="s">
        <v>56</v>
      </c>
      <c r="N9186" s="1" t="s">
        <v>2890</v>
      </c>
      <c r="O9186" s="1" t="s">
        <v>540</v>
      </c>
      <c r="P9186" s="1" t="s">
        <v>91</v>
      </c>
      <c r="Q9186" s="1" t="s">
        <v>55</v>
      </c>
      <c r="R9186" s="1" t="s">
        <v>56</v>
      </c>
      <c r="T9186" s="1" t="s">
        <v>8669</v>
      </c>
      <c r="U9186" s="1" t="s">
        <v>59</v>
      </c>
      <c r="V9186" s="1" t="s">
        <v>1003</v>
      </c>
      <c r="AF9186" s="1" t="s">
        <v>60</v>
      </c>
      <c r="AR9186" s="1" t="s">
        <v>60</v>
      </c>
      <c r="AS9186" s="1" t="s">
        <v>182</v>
      </c>
      <c r="AT9186" s="1" t="s">
        <v>542</v>
      </c>
      <c r="AU9186" s="1" t="s">
        <v>542</v>
      </c>
      <c r="AV9186" s="1" t="s">
        <v>543</v>
      </c>
      <c r="AX9186" s="3" t="str">
        <f t="array" ref="AX9186">TEXTJOIN(", ", TRUE, IF(X9186:AS9186="Y", X$1:AS$1, IF(X9186:AS9186&lt;&gt;"", X$1:AS$1 &amp; ": " &amp; X9186:AS9186, "")))
</f>
        <v>Benzodiazepine, Any Opioid, Other: Bupren</v>
      </c>
    </row>
    <row r="9187">
      <c r="A9187" s="4">
        <v>44547.0</v>
      </c>
      <c r="B9187" s="1" t="s">
        <v>50</v>
      </c>
      <c r="C9187" s="1">
        <v>53.0</v>
      </c>
      <c r="D9187" s="1" t="s">
        <v>51</v>
      </c>
      <c r="E9187" s="1" t="s">
        <v>63</v>
      </c>
      <c r="F9187" s="1" t="s">
        <v>2752</v>
      </c>
      <c r="G9187" s="1" t="s">
        <v>2567</v>
      </c>
      <c r="H9187" s="1" t="s">
        <v>65</v>
      </c>
      <c r="I9187" s="1" t="s">
        <v>55</v>
      </c>
      <c r="J9187" s="1" t="s">
        <v>1402</v>
      </c>
      <c r="K9187" s="1" t="s">
        <v>121</v>
      </c>
      <c r="L9187" s="1" t="s">
        <v>55</v>
      </c>
      <c r="M9187" s="1" t="s">
        <v>649</v>
      </c>
      <c r="N9187" s="1" t="s">
        <v>155</v>
      </c>
      <c r="O9187" s="1" t="s">
        <v>1402</v>
      </c>
      <c r="P9187" s="1" t="s">
        <v>121</v>
      </c>
      <c r="Q9187" s="1" t="s">
        <v>55</v>
      </c>
      <c r="R9187" s="1" t="s">
        <v>1726</v>
      </c>
      <c r="S9187" s="1" t="s">
        <v>8670</v>
      </c>
      <c r="T9187" s="1" t="s">
        <v>8671</v>
      </c>
      <c r="U9187" s="1" t="s">
        <v>59</v>
      </c>
      <c r="Y9187" s="1" t="s">
        <v>60</v>
      </c>
      <c r="Z9187" s="1" t="s">
        <v>60</v>
      </c>
      <c r="AR9187" s="1" t="s">
        <v>60</v>
      </c>
      <c r="AT9187" s="1" t="s">
        <v>2569</v>
      </c>
      <c r="AU9187" s="1" t="s">
        <v>1404</v>
      </c>
      <c r="AV9187" s="1" t="s">
        <v>1405</v>
      </c>
      <c r="AX9187" s="3" t="str">
        <f t="array" ref="AX9187">TEXTJOIN(", ", TRUE, IF(X9187:AS9187="Y", X$1:AS$1, IF(X9187:AS9187&lt;&gt;"", X$1:AS$1 &amp; ": " &amp; X9187:AS9187, "")))
</f>
        <v>Cocaine, Fentanyl, Any Opioid</v>
      </c>
    </row>
    <row r="9188">
      <c r="A9188" s="2">
        <v>44289.0</v>
      </c>
      <c r="B9188" s="1" t="s">
        <v>50</v>
      </c>
      <c r="C9188" s="1">
        <v>26.0</v>
      </c>
      <c r="D9188" s="1" t="s">
        <v>51</v>
      </c>
      <c r="E9188" s="1" t="s">
        <v>63</v>
      </c>
      <c r="G9188" s="1" t="s">
        <v>226</v>
      </c>
      <c r="H9188" s="1" t="s">
        <v>103</v>
      </c>
      <c r="I9188" s="1" t="s">
        <v>55</v>
      </c>
      <c r="J9188" s="1" t="s">
        <v>731</v>
      </c>
      <c r="K9188" s="1" t="s">
        <v>103</v>
      </c>
      <c r="L9188" s="1" t="s">
        <v>55</v>
      </c>
      <c r="M9188" s="1" t="s">
        <v>56</v>
      </c>
      <c r="N9188" s="1" t="s">
        <v>178</v>
      </c>
      <c r="O9188" s="1" t="s">
        <v>103</v>
      </c>
      <c r="P9188" s="1" t="s">
        <v>103</v>
      </c>
      <c r="Q9188" s="1" t="s">
        <v>55</v>
      </c>
      <c r="R9188" s="1" t="s">
        <v>173</v>
      </c>
      <c r="T9188" s="1" t="s">
        <v>393</v>
      </c>
      <c r="U9188" s="1" t="s">
        <v>59</v>
      </c>
      <c r="X9188" s="1" t="s">
        <v>60</v>
      </c>
      <c r="AP9188" s="1" t="s">
        <v>60</v>
      </c>
      <c r="AR9188" s="1" t="s">
        <v>60</v>
      </c>
      <c r="AT9188" s="1" t="s">
        <v>228</v>
      </c>
      <c r="AU9188" s="1" t="s">
        <v>735</v>
      </c>
      <c r="AV9188" s="1" t="s">
        <v>168</v>
      </c>
      <c r="AX9188" s="3" t="str">
        <f t="array" ref="AX9188">TEXTJOIN(", ", TRUE, IF(X9188:AS9188="Y", X$1:AS$1, IF(X9188:AS9188&lt;&gt;"", X$1:AS$1 &amp; ": " &amp; X9188:AS9188, "")))
</f>
        <v>Heroin, Heroin/Morph/Codeine, Any Opioid</v>
      </c>
    </row>
    <row r="9189">
      <c r="A9189" s="4">
        <v>44551.0</v>
      </c>
      <c r="B9189" s="1" t="s">
        <v>50</v>
      </c>
      <c r="C9189" s="1">
        <v>37.0</v>
      </c>
      <c r="D9189" s="1" t="s">
        <v>51</v>
      </c>
      <c r="E9189" s="1" t="s">
        <v>63</v>
      </c>
      <c r="G9189" s="1" t="s">
        <v>98</v>
      </c>
      <c r="H9189" s="1" t="s">
        <v>54</v>
      </c>
      <c r="I9189" s="1" t="s">
        <v>55</v>
      </c>
      <c r="J9189" s="1" t="s">
        <v>98</v>
      </c>
      <c r="K9189" s="1" t="s">
        <v>54</v>
      </c>
      <c r="L9189" s="1" t="s">
        <v>55</v>
      </c>
      <c r="M9189" s="1" t="s">
        <v>649</v>
      </c>
      <c r="N9189" s="1" t="s">
        <v>1377</v>
      </c>
      <c r="O9189" s="1" t="s">
        <v>98</v>
      </c>
      <c r="P9189" s="1" t="s">
        <v>54</v>
      </c>
      <c r="Q9189" s="1" t="s">
        <v>55</v>
      </c>
      <c r="R9189" s="1" t="s">
        <v>1726</v>
      </c>
      <c r="S9189" s="1" t="s">
        <v>7699</v>
      </c>
      <c r="T9189" s="1" t="s">
        <v>8672</v>
      </c>
      <c r="U9189" s="1" t="s">
        <v>59</v>
      </c>
      <c r="Y9189" s="1" t="s">
        <v>60</v>
      </c>
      <c r="Z9189" s="1" t="s">
        <v>60</v>
      </c>
      <c r="AA9189" s="1" t="s">
        <v>60</v>
      </c>
      <c r="AM9189" s="1" t="s">
        <v>60</v>
      </c>
      <c r="AR9189" s="1" t="s">
        <v>60</v>
      </c>
      <c r="AT9189" s="1" t="s">
        <v>100</v>
      </c>
      <c r="AU9189" s="1" t="s">
        <v>100</v>
      </c>
      <c r="AV9189" s="1" t="s">
        <v>101</v>
      </c>
      <c r="AX9189" s="3" t="str">
        <f t="array" ref="AX9189">TEXTJOIN(", ", TRUE, IF(X9189:AS9189="Y", X$1:AS$1, IF(X9189:AS9189&lt;&gt;"", X$1:AS$1 &amp; ": " &amp; X9189:AS9189, "")))
</f>
        <v>Cocaine, Fentanyl, Fentanyl Analogue, Xylazine, Any Opioid</v>
      </c>
    </row>
    <row r="9190">
      <c r="A9190" s="2">
        <v>44439.0</v>
      </c>
      <c r="B9190" s="1" t="s">
        <v>50</v>
      </c>
      <c r="C9190" s="1">
        <v>67.0</v>
      </c>
      <c r="D9190" s="1" t="s">
        <v>76</v>
      </c>
      <c r="E9190" s="1" t="s">
        <v>63</v>
      </c>
      <c r="G9190" s="1" t="s">
        <v>98</v>
      </c>
      <c r="H9190" s="1" t="s">
        <v>54</v>
      </c>
      <c r="I9190" s="1" t="s">
        <v>55</v>
      </c>
      <c r="J9190" s="1" t="s">
        <v>98</v>
      </c>
      <c r="K9190" s="1" t="s">
        <v>54</v>
      </c>
      <c r="L9190" s="1" t="s">
        <v>55</v>
      </c>
      <c r="M9190" s="1" t="s">
        <v>56</v>
      </c>
      <c r="N9190" s="1" t="s">
        <v>136</v>
      </c>
      <c r="O9190" s="1" t="s">
        <v>98</v>
      </c>
      <c r="P9190" s="1" t="s">
        <v>54</v>
      </c>
      <c r="Q9190" s="1" t="s">
        <v>55</v>
      </c>
      <c r="R9190" s="1" t="s">
        <v>173</v>
      </c>
      <c r="T9190" s="1" t="s">
        <v>8673</v>
      </c>
      <c r="U9190" s="1" t="s">
        <v>59</v>
      </c>
      <c r="AF9190" s="1" t="s">
        <v>60</v>
      </c>
      <c r="AT9190" s="1" t="s">
        <v>100</v>
      </c>
      <c r="AU9190" s="1" t="s">
        <v>100</v>
      </c>
      <c r="AV9190" s="1" t="s">
        <v>101</v>
      </c>
      <c r="AX9190" s="3" t="str">
        <f t="array" ref="AX9190">TEXTJOIN(", ", TRUE, IF(X9190:AS9190="Y", X$1:AS$1, IF(X9190:AS9190&lt;&gt;"", X$1:AS$1 &amp; ": " &amp; X9190:AS9190, "")))
</f>
        <v>Benzodiazepine</v>
      </c>
    </row>
    <row r="9191">
      <c r="A9191" s="2">
        <v>44533.0</v>
      </c>
      <c r="B9191" s="1" t="s">
        <v>50</v>
      </c>
      <c r="C9191" s="1">
        <v>50.0</v>
      </c>
      <c r="D9191" s="1" t="s">
        <v>51</v>
      </c>
      <c r="E9191" s="1" t="s">
        <v>63</v>
      </c>
      <c r="G9191" s="1" t="s">
        <v>116</v>
      </c>
      <c r="H9191" s="1" t="s">
        <v>103</v>
      </c>
      <c r="I9191" s="1" t="s">
        <v>55</v>
      </c>
      <c r="J9191" s="1" t="s">
        <v>103</v>
      </c>
      <c r="K9191" s="1" t="s">
        <v>103</v>
      </c>
      <c r="L9191" s="1" t="s">
        <v>55</v>
      </c>
      <c r="M9191" s="1" t="s">
        <v>649</v>
      </c>
      <c r="N9191" s="1" t="s">
        <v>136</v>
      </c>
      <c r="O9191" s="1" t="s">
        <v>103</v>
      </c>
      <c r="P9191" s="1" t="s">
        <v>103</v>
      </c>
      <c r="Q9191" s="1" t="s">
        <v>55</v>
      </c>
      <c r="R9191" s="1" t="s">
        <v>1726</v>
      </c>
      <c r="S9191" s="1" t="s">
        <v>8674</v>
      </c>
      <c r="T9191" s="1" t="s">
        <v>8675</v>
      </c>
      <c r="U9191" s="1" t="s">
        <v>59</v>
      </c>
      <c r="V9191" s="1" t="s">
        <v>303</v>
      </c>
      <c r="AG9191" s="1" t="s">
        <v>60</v>
      </c>
      <c r="AR9191" s="1" t="s">
        <v>60</v>
      </c>
      <c r="AT9191" s="1" t="s">
        <v>122</v>
      </c>
      <c r="AU9191" s="1" t="s">
        <v>167</v>
      </c>
      <c r="AV9191" s="1" t="s">
        <v>168</v>
      </c>
      <c r="AX9191" s="3" t="str">
        <f t="array" ref="AX9191">TEXTJOIN(", ", TRUE, IF(X9191:AS9191="Y", X$1:AS$1, IF(X9191:AS9191&lt;&gt;"", X$1:AS$1 &amp; ": " &amp; X9191:AS9191, "")))
</f>
        <v>Methadone, Any Opioid</v>
      </c>
    </row>
    <row r="9192">
      <c r="A9192" s="2">
        <v>44211.0</v>
      </c>
      <c r="B9192" s="1" t="s">
        <v>50</v>
      </c>
      <c r="C9192" s="1">
        <v>50.0</v>
      </c>
      <c r="D9192" s="1" t="s">
        <v>76</v>
      </c>
      <c r="E9192" s="1" t="s">
        <v>502</v>
      </c>
      <c r="G9192" s="1" t="s">
        <v>290</v>
      </c>
      <c r="H9192" s="1" t="s">
        <v>91</v>
      </c>
      <c r="I9192" s="1" t="s">
        <v>55</v>
      </c>
      <c r="J9192" s="1" t="s">
        <v>290</v>
      </c>
      <c r="K9192" s="1" t="s">
        <v>91</v>
      </c>
      <c r="L9192" s="1" t="s">
        <v>55</v>
      </c>
      <c r="M9192" s="1" t="s">
        <v>56</v>
      </c>
      <c r="N9192" s="1" t="s">
        <v>178</v>
      </c>
      <c r="O9192" s="1" t="s">
        <v>91</v>
      </c>
      <c r="P9192" s="1" t="s">
        <v>91</v>
      </c>
      <c r="Q9192" s="1" t="s">
        <v>55</v>
      </c>
      <c r="R9192" s="1" t="s">
        <v>173</v>
      </c>
      <c r="T9192" s="1" t="s">
        <v>8676</v>
      </c>
      <c r="U9192" s="1" t="s">
        <v>59</v>
      </c>
      <c r="V9192" s="1" t="s">
        <v>507</v>
      </c>
      <c r="Y9192" s="1" t="s">
        <v>60</v>
      </c>
      <c r="AT9192" s="1" t="s">
        <v>292</v>
      </c>
      <c r="AU9192" s="1" t="s">
        <v>292</v>
      </c>
      <c r="AV9192" s="1" t="s">
        <v>111</v>
      </c>
      <c r="AX9192" s="3" t="str">
        <f t="array" ref="AX9192">TEXTJOIN(", ", TRUE, IF(X9192:AS9192="Y", X$1:AS$1, IF(X9192:AS9192&lt;&gt;"", X$1:AS$1 &amp; ": " &amp; X9192:AS9192, "")))
</f>
        <v>Cocaine</v>
      </c>
    </row>
    <row r="9193">
      <c r="A9193" s="2">
        <v>44537.0</v>
      </c>
      <c r="B9193" s="1" t="s">
        <v>50</v>
      </c>
      <c r="C9193" s="1">
        <v>60.0</v>
      </c>
      <c r="D9193" s="1" t="s">
        <v>51</v>
      </c>
      <c r="E9193" s="1" t="s">
        <v>63</v>
      </c>
      <c r="G9193" s="1" t="s">
        <v>397</v>
      </c>
      <c r="H9193" s="1" t="s">
        <v>103</v>
      </c>
      <c r="I9193" s="1" t="s">
        <v>55</v>
      </c>
      <c r="J9193" s="1" t="s">
        <v>103</v>
      </c>
      <c r="K9193" s="1" t="s">
        <v>103</v>
      </c>
      <c r="L9193" s="1" t="s">
        <v>55</v>
      </c>
      <c r="M9193" s="1" t="s">
        <v>743</v>
      </c>
      <c r="N9193" s="1" t="s">
        <v>178</v>
      </c>
      <c r="O9193" s="1" t="s">
        <v>397</v>
      </c>
      <c r="P9193" s="1" t="s">
        <v>103</v>
      </c>
      <c r="Q9193" s="1" t="s">
        <v>55</v>
      </c>
      <c r="R9193" s="1" t="s">
        <v>8353</v>
      </c>
      <c r="T9193" s="1" t="s">
        <v>331</v>
      </c>
      <c r="U9193" s="1" t="s">
        <v>59</v>
      </c>
      <c r="V9193" s="1" t="s">
        <v>507</v>
      </c>
      <c r="Y9193" s="1" t="s">
        <v>60</v>
      </c>
      <c r="Z9193" s="1" t="s">
        <v>60</v>
      </c>
      <c r="AR9193" s="1" t="s">
        <v>60</v>
      </c>
      <c r="AT9193" s="1" t="s">
        <v>399</v>
      </c>
      <c r="AU9193" s="1" t="s">
        <v>167</v>
      </c>
      <c r="AV9193" s="1" t="s">
        <v>709</v>
      </c>
      <c r="AX9193" s="3" t="str">
        <f t="array" ref="AX9193">TEXTJOIN(", ", TRUE, IF(X9193:AS9193="Y", X$1:AS$1, IF(X9193:AS9193&lt;&gt;"", X$1:AS$1 &amp; ": " &amp; X9193:AS9193, "")))
</f>
        <v>Cocaine, Fentanyl, Any Opioid</v>
      </c>
    </row>
    <row r="9194">
      <c r="A9194" s="4">
        <v>44526.0</v>
      </c>
      <c r="B9194" s="1" t="s">
        <v>50</v>
      </c>
      <c r="C9194" s="1">
        <v>42.0</v>
      </c>
      <c r="D9194" s="1" t="s">
        <v>51</v>
      </c>
      <c r="E9194" s="1" t="s">
        <v>63</v>
      </c>
      <c r="G9194" s="1" t="s">
        <v>185</v>
      </c>
      <c r="H9194" s="1" t="s">
        <v>91</v>
      </c>
      <c r="I9194" s="1" t="s">
        <v>55</v>
      </c>
      <c r="J9194" s="1" t="s">
        <v>185</v>
      </c>
      <c r="K9194" s="1" t="s">
        <v>91</v>
      </c>
      <c r="L9194" s="1" t="s">
        <v>55</v>
      </c>
      <c r="M9194" s="1" t="s">
        <v>743</v>
      </c>
      <c r="N9194" s="1" t="s">
        <v>66</v>
      </c>
      <c r="O9194" s="1" t="s">
        <v>185</v>
      </c>
      <c r="P9194" s="1" t="s">
        <v>91</v>
      </c>
      <c r="Q9194" s="1" t="s">
        <v>55</v>
      </c>
      <c r="R9194" s="1" t="s">
        <v>56</v>
      </c>
      <c r="T9194" s="1" t="s">
        <v>8677</v>
      </c>
      <c r="U9194" s="1" t="s">
        <v>59</v>
      </c>
      <c r="Z9194" s="1" t="s">
        <v>60</v>
      </c>
      <c r="AD9194" s="1" t="s">
        <v>60</v>
      </c>
      <c r="AG9194" s="1" t="s">
        <v>60</v>
      </c>
      <c r="AR9194" s="1" t="s">
        <v>60</v>
      </c>
      <c r="AT9194" s="1" t="s">
        <v>188</v>
      </c>
      <c r="AU9194" s="1" t="s">
        <v>188</v>
      </c>
      <c r="AV9194" s="1" t="s">
        <v>189</v>
      </c>
      <c r="AX9194" s="3" t="str">
        <f t="array" ref="AX9194">TEXTJOIN(", ", TRUE, IF(X9194:AS9194="Y", X$1:AS$1, IF(X9194:AS9194&lt;&gt;"", X$1:AS$1 &amp; ": " &amp; X9194:AS9194, "")))
</f>
        <v>Fentanyl, Ethanol, Methadone, Any Opioid</v>
      </c>
    </row>
    <row r="9195">
      <c r="A9195" s="2">
        <v>44245.0</v>
      </c>
      <c r="B9195" s="1" t="s">
        <v>50</v>
      </c>
      <c r="C9195" s="1">
        <v>58.0</v>
      </c>
      <c r="D9195" s="1" t="s">
        <v>76</v>
      </c>
      <c r="E9195" s="1" t="s">
        <v>502</v>
      </c>
      <c r="G9195" s="1" t="s">
        <v>103</v>
      </c>
      <c r="H9195" s="1" t="s">
        <v>103</v>
      </c>
      <c r="I9195" s="1" t="s">
        <v>55</v>
      </c>
      <c r="J9195" s="1" t="s">
        <v>103</v>
      </c>
      <c r="K9195" s="1" t="s">
        <v>103</v>
      </c>
      <c r="L9195" s="1" t="s">
        <v>55</v>
      </c>
      <c r="M9195" s="1" t="s">
        <v>56</v>
      </c>
      <c r="N9195" s="1" t="s">
        <v>119</v>
      </c>
      <c r="O9195" s="1" t="s">
        <v>103</v>
      </c>
      <c r="P9195" s="1" t="s">
        <v>103</v>
      </c>
      <c r="Q9195" s="1" t="s">
        <v>55</v>
      </c>
      <c r="R9195" s="1" t="s">
        <v>173</v>
      </c>
      <c r="T9195" s="1" t="s">
        <v>8678</v>
      </c>
      <c r="U9195" s="1" t="s">
        <v>59</v>
      </c>
      <c r="Y9195" s="1" t="s">
        <v>60</v>
      </c>
      <c r="AT9195" s="1" t="s">
        <v>167</v>
      </c>
      <c r="AU9195" s="1" t="s">
        <v>167</v>
      </c>
      <c r="AV9195" s="1" t="s">
        <v>168</v>
      </c>
      <c r="AX9195" s="3" t="str">
        <f t="array" ref="AX9195">TEXTJOIN(", ", TRUE, IF(X9195:AS9195="Y", X$1:AS$1, IF(X9195:AS9195&lt;&gt;"", X$1:AS$1 &amp; ": " &amp; X9195:AS9195, "")))
</f>
        <v>Cocaine</v>
      </c>
    </row>
    <row r="9196">
      <c r="A9196" s="2">
        <v>44298.0</v>
      </c>
      <c r="B9196" s="1" t="s">
        <v>50</v>
      </c>
      <c r="C9196" s="1">
        <v>40.0</v>
      </c>
      <c r="D9196" s="1" t="s">
        <v>76</v>
      </c>
      <c r="E9196" s="1" t="s">
        <v>502</v>
      </c>
      <c r="G9196" s="1" t="s">
        <v>370</v>
      </c>
      <c r="H9196" s="1" t="s">
        <v>65</v>
      </c>
      <c r="I9196" s="1" t="s">
        <v>55</v>
      </c>
      <c r="J9196" s="1" t="s">
        <v>370</v>
      </c>
      <c r="K9196" s="1" t="s">
        <v>65</v>
      </c>
      <c r="L9196" s="1" t="s">
        <v>55</v>
      </c>
      <c r="M9196" s="1" t="s">
        <v>56</v>
      </c>
      <c r="N9196" s="1" t="s">
        <v>1377</v>
      </c>
      <c r="O9196" s="1" t="s">
        <v>370</v>
      </c>
      <c r="P9196" s="1" t="s">
        <v>65</v>
      </c>
      <c r="Q9196" s="1" t="s">
        <v>55</v>
      </c>
      <c r="R9196" s="1" t="s">
        <v>56</v>
      </c>
      <c r="T9196" s="1" t="s">
        <v>8679</v>
      </c>
      <c r="U9196" s="1" t="s">
        <v>59</v>
      </c>
      <c r="AF9196" s="1" t="s">
        <v>60</v>
      </c>
      <c r="AI9196" s="1" t="s">
        <v>60</v>
      </c>
      <c r="AO9196" s="1" t="s">
        <v>60</v>
      </c>
      <c r="AR9196" s="1" t="s">
        <v>60</v>
      </c>
      <c r="AT9196" s="1" t="s">
        <v>372</v>
      </c>
      <c r="AU9196" s="1" t="s">
        <v>372</v>
      </c>
      <c r="AV9196" s="1" t="s">
        <v>572</v>
      </c>
      <c r="AX9196" s="3" t="str">
        <f t="array" ref="AX9196">TEXTJOIN(", ", TRUE, IF(X9196:AS9196="Y", X$1:AS$1, IF(X9196:AS9196&lt;&gt;"", X$1:AS$1 &amp; ": " &amp; X9196:AS9196, "")))
</f>
        <v>Benzodiazepine, Amphet, Opiate NOS, Any Opioid</v>
      </c>
    </row>
    <row r="9197">
      <c r="A9197" s="4">
        <v>44544.0</v>
      </c>
      <c r="B9197" s="1" t="s">
        <v>50</v>
      </c>
      <c r="C9197" s="1">
        <v>16.0</v>
      </c>
      <c r="D9197" s="1" t="s">
        <v>51</v>
      </c>
      <c r="E9197" s="1" t="s">
        <v>63</v>
      </c>
      <c r="G9197" s="1" t="s">
        <v>271</v>
      </c>
      <c r="H9197" s="1" t="s">
        <v>91</v>
      </c>
      <c r="I9197" s="1" t="s">
        <v>55</v>
      </c>
      <c r="J9197" s="1" t="s">
        <v>271</v>
      </c>
      <c r="K9197" s="1" t="s">
        <v>91</v>
      </c>
      <c r="L9197" s="1" t="s">
        <v>55</v>
      </c>
      <c r="M9197" s="1" t="s">
        <v>743</v>
      </c>
      <c r="N9197" s="1" t="s">
        <v>136</v>
      </c>
      <c r="O9197" s="1" t="s">
        <v>271</v>
      </c>
      <c r="P9197" s="1" t="s">
        <v>91</v>
      </c>
      <c r="Q9197" s="1" t="s">
        <v>55</v>
      </c>
      <c r="R9197" s="1" t="s">
        <v>8353</v>
      </c>
      <c r="T9197" s="1" t="s">
        <v>83</v>
      </c>
      <c r="U9197" s="1" t="s">
        <v>59</v>
      </c>
      <c r="Z9197" s="1" t="s">
        <v>60</v>
      </c>
      <c r="AR9197" s="1" t="s">
        <v>60</v>
      </c>
      <c r="AT9197" s="1" t="s">
        <v>274</v>
      </c>
      <c r="AU9197" s="1" t="s">
        <v>274</v>
      </c>
      <c r="AV9197" s="1" t="s">
        <v>275</v>
      </c>
      <c r="AX9197" s="3" t="str">
        <f t="array" ref="AX9197">TEXTJOIN(", ", TRUE, IF(X9197:AS9197="Y", X$1:AS$1, IF(X9197:AS9197&lt;&gt;"", X$1:AS$1 &amp; ": " &amp; X9197:AS9197, "")))
</f>
        <v>Fentanyl, Any Opioid</v>
      </c>
    </row>
    <row r="9198">
      <c r="A9198" s="4">
        <v>44542.0</v>
      </c>
      <c r="B9198" s="1" t="s">
        <v>50</v>
      </c>
      <c r="C9198" s="1">
        <v>64.0</v>
      </c>
      <c r="D9198" s="1" t="s">
        <v>76</v>
      </c>
      <c r="E9198" s="1" t="s">
        <v>63</v>
      </c>
      <c r="F9198" s="1" t="s">
        <v>2752</v>
      </c>
      <c r="G9198" s="1" t="s">
        <v>4984</v>
      </c>
      <c r="H9198" s="1" t="s">
        <v>65</v>
      </c>
      <c r="I9198" s="1" t="s">
        <v>55</v>
      </c>
      <c r="J9198" s="1" t="s">
        <v>4984</v>
      </c>
      <c r="K9198" s="1" t="s">
        <v>65</v>
      </c>
      <c r="L9198" s="1" t="s">
        <v>55</v>
      </c>
      <c r="N9198" s="1" t="s">
        <v>891</v>
      </c>
      <c r="O9198" s="1" t="s">
        <v>4984</v>
      </c>
      <c r="P9198" s="1" t="s">
        <v>65</v>
      </c>
      <c r="Q9198" s="1" t="s">
        <v>55</v>
      </c>
      <c r="R9198" s="1" t="s">
        <v>1726</v>
      </c>
      <c r="S9198" s="1" t="s">
        <v>92</v>
      </c>
      <c r="T9198" s="1" t="s">
        <v>8680</v>
      </c>
      <c r="U9198" s="1" t="s">
        <v>59</v>
      </c>
      <c r="Z9198" s="1" t="s">
        <v>60</v>
      </c>
      <c r="AB9198" s="1" t="s">
        <v>60</v>
      </c>
      <c r="AF9198" s="1" t="s">
        <v>60</v>
      </c>
      <c r="AN9198" s="1" t="s">
        <v>60</v>
      </c>
      <c r="AR9198" s="1" t="s">
        <v>60</v>
      </c>
      <c r="AT9198" s="1" t="s">
        <v>4988</v>
      </c>
      <c r="AU9198" s="1" t="s">
        <v>4988</v>
      </c>
      <c r="AV9198" s="1" t="s">
        <v>4989</v>
      </c>
      <c r="AX9198" s="3" t="str">
        <f t="array" ref="AX9198">TEXTJOIN(", ", TRUE, IF(X9198:AS9198="Y", X$1:AS$1, IF(X9198:AS9198&lt;&gt;"", X$1:AS$1 &amp; ": " &amp; X9198:AS9198, "")))
</f>
        <v>Fentanyl, Oxycodone, Benzodiazepine, Gabapentin, Any Opioid</v>
      </c>
    </row>
    <row r="9199">
      <c r="A9199" s="2">
        <v>44272.0</v>
      </c>
      <c r="B9199" s="1" t="s">
        <v>50</v>
      </c>
      <c r="C9199" s="1">
        <v>55.0</v>
      </c>
      <c r="D9199" s="1" t="s">
        <v>51</v>
      </c>
      <c r="E9199" s="1" t="s">
        <v>63</v>
      </c>
      <c r="G9199" s="1" t="s">
        <v>731</v>
      </c>
      <c r="H9199" s="1" t="s">
        <v>103</v>
      </c>
      <c r="I9199" s="1" t="s">
        <v>55</v>
      </c>
      <c r="J9199" s="1" t="s">
        <v>731</v>
      </c>
      <c r="K9199" s="1" t="s">
        <v>103</v>
      </c>
      <c r="L9199" s="1" t="s">
        <v>55</v>
      </c>
      <c r="M9199" s="1" t="s">
        <v>56</v>
      </c>
      <c r="N9199" s="1" t="s">
        <v>1266</v>
      </c>
      <c r="O9199" s="1" t="s">
        <v>731</v>
      </c>
      <c r="P9199" s="1" t="s">
        <v>103</v>
      </c>
      <c r="Q9199" s="1" t="s">
        <v>55</v>
      </c>
      <c r="R9199" s="1" t="s">
        <v>56</v>
      </c>
      <c r="T9199" s="1" t="s">
        <v>8681</v>
      </c>
      <c r="U9199" s="1" t="s">
        <v>59</v>
      </c>
      <c r="V9199" s="1" t="s">
        <v>8682</v>
      </c>
      <c r="AB9199" s="1" t="s">
        <v>60</v>
      </c>
      <c r="AD9199" s="1" t="s">
        <v>60</v>
      </c>
      <c r="AF9199" s="1" t="s">
        <v>60</v>
      </c>
      <c r="AR9199" s="1" t="s">
        <v>60</v>
      </c>
      <c r="AT9199" s="1" t="s">
        <v>735</v>
      </c>
      <c r="AU9199" s="1" t="s">
        <v>735</v>
      </c>
      <c r="AV9199" s="1" t="s">
        <v>736</v>
      </c>
      <c r="AX9199" s="3" t="str">
        <f t="array" ref="AX9199">TEXTJOIN(", ", TRUE, IF(X9199:AS9199="Y", X$1:AS$1, IF(X9199:AS9199&lt;&gt;"", X$1:AS$1 &amp; ": " &amp; X9199:AS9199, "")))
</f>
        <v>Oxycodone, Ethanol, Benzodiazepine, Any Opioid</v>
      </c>
    </row>
    <row r="9200">
      <c r="A9200" s="2">
        <v>44430.0</v>
      </c>
      <c r="B9200" s="1" t="s">
        <v>50</v>
      </c>
      <c r="C9200" s="1">
        <v>51.0</v>
      </c>
      <c r="D9200" s="1" t="s">
        <v>51</v>
      </c>
      <c r="E9200" s="1" t="s">
        <v>63</v>
      </c>
      <c r="G9200" s="1" t="s">
        <v>238</v>
      </c>
      <c r="H9200" s="1" t="s">
        <v>125</v>
      </c>
      <c r="I9200" s="1" t="s">
        <v>55</v>
      </c>
      <c r="J9200" s="1" t="s">
        <v>238</v>
      </c>
      <c r="K9200" s="1" t="s">
        <v>125</v>
      </c>
      <c r="L9200" s="1" t="s">
        <v>55</v>
      </c>
      <c r="M9200" s="1" t="s">
        <v>56</v>
      </c>
      <c r="N9200" s="1" t="s">
        <v>136</v>
      </c>
      <c r="O9200" s="1" t="s">
        <v>238</v>
      </c>
      <c r="P9200" s="1" t="s">
        <v>125</v>
      </c>
      <c r="Q9200" s="1" t="s">
        <v>55</v>
      </c>
      <c r="R9200" s="1" t="s">
        <v>180</v>
      </c>
      <c r="T9200" s="1" t="s">
        <v>8683</v>
      </c>
      <c r="U9200" s="1" t="s">
        <v>59</v>
      </c>
      <c r="AD9200" s="1" t="s">
        <v>60</v>
      </c>
      <c r="AN9200" s="1" t="s">
        <v>60</v>
      </c>
      <c r="AT9200" s="1" t="s">
        <v>567</v>
      </c>
      <c r="AU9200" s="1" t="s">
        <v>567</v>
      </c>
      <c r="AV9200" s="1" t="s">
        <v>241</v>
      </c>
      <c r="AX9200" s="3" t="str">
        <f t="array" ref="AX9200">TEXTJOIN(", ", TRUE, IF(X9200:AS9200="Y", X$1:AS$1, IF(X9200:AS9200&lt;&gt;"", X$1:AS$1 &amp; ": " &amp; X9200:AS9200, "")))
</f>
        <v>Ethanol, Gabapentin</v>
      </c>
    </row>
    <row r="9201">
      <c r="A9201" s="4">
        <v>44550.0</v>
      </c>
      <c r="B9201" s="1" t="s">
        <v>50</v>
      </c>
      <c r="C9201" s="1">
        <v>66.0</v>
      </c>
      <c r="D9201" s="1" t="s">
        <v>51</v>
      </c>
      <c r="E9201" s="1" t="s">
        <v>118</v>
      </c>
      <c r="F9201" s="1" t="s">
        <v>267</v>
      </c>
      <c r="G9201" s="1" t="s">
        <v>82</v>
      </c>
      <c r="H9201" s="1" t="s">
        <v>54</v>
      </c>
      <c r="I9201" s="1" t="s">
        <v>55</v>
      </c>
      <c r="J9201" s="1" t="s">
        <v>82</v>
      </c>
      <c r="K9201" s="1" t="s">
        <v>54</v>
      </c>
      <c r="L9201" s="1" t="s">
        <v>55</v>
      </c>
      <c r="N9201" s="1" t="s">
        <v>119</v>
      </c>
      <c r="O9201" s="1" t="s">
        <v>82</v>
      </c>
      <c r="P9201" s="1" t="s">
        <v>54</v>
      </c>
      <c r="Q9201" s="1" t="s">
        <v>55</v>
      </c>
      <c r="R9201" s="1" t="s">
        <v>1726</v>
      </c>
      <c r="S9201" s="1" t="s">
        <v>4500</v>
      </c>
      <c r="T9201" s="1" t="s">
        <v>4943</v>
      </c>
      <c r="U9201" s="1" t="s">
        <v>59</v>
      </c>
      <c r="Z9201" s="1" t="s">
        <v>60</v>
      </c>
      <c r="AG9201" s="1" t="s">
        <v>60</v>
      </c>
      <c r="AR9201" s="1" t="s">
        <v>60</v>
      </c>
      <c r="AT9201" s="1" t="s">
        <v>329</v>
      </c>
      <c r="AU9201" s="1" t="s">
        <v>329</v>
      </c>
      <c r="AV9201" s="1" t="s">
        <v>85</v>
      </c>
      <c r="AX9201" s="3" t="str">
        <f t="array" ref="AX9201">TEXTJOIN(", ", TRUE, IF(X9201:AS9201="Y", X$1:AS$1, IF(X9201:AS9201&lt;&gt;"", X$1:AS$1 &amp; ": " &amp; X9201:AS9201, "")))
</f>
        <v>Fentanyl, Methadone, Any Opioid</v>
      </c>
    </row>
    <row r="9202">
      <c r="A9202" s="4">
        <v>44556.0</v>
      </c>
      <c r="B9202" s="1" t="s">
        <v>50</v>
      </c>
      <c r="C9202" s="1">
        <v>50.0</v>
      </c>
      <c r="D9202" s="1" t="s">
        <v>51</v>
      </c>
      <c r="E9202" s="1" t="s">
        <v>63</v>
      </c>
      <c r="F9202" s="1" t="s">
        <v>2752</v>
      </c>
      <c r="G9202" s="1" t="s">
        <v>352</v>
      </c>
      <c r="H9202" s="1" t="s">
        <v>54</v>
      </c>
      <c r="I9202" s="1" t="s">
        <v>55</v>
      </c>
      <c r="J9202" s="1" t="s">
        <v>54</v>
      </c>
      <c r="K9202" s="1" t="s">
        <v>54</v>
      </c>
      <c r="L9202" s="1" t="s">
        <v>55</v>
      </c>
      <c r="M9202" s="1" t="s">
        <v>649</v>
      </c>
      <c r="N9202" s="1" t="s">
        <v>136</v>
      </c>
      <c r="O9202" s="1" t="s">
        <v>54</v>
      </c>
      <c r="P9202" s="1" t="s">
        <v>54</v>
      </c>
      <c r="Q9202" s="1" t="s">
        <v>55</v>
      </c>
      <c r="R9202" s="1" t="s">
        <v>1726</v>
      </c>
      <c r="S9202" s="1" t="s">
        <v>8684</v>
      </c>
      <c r="T9202" s="1" t="s">
        <v>83</v>
      </c>
      <c r="U9202" s="1" t="s">
        <v>59</v>
      </c>
      <c r="Z9202" s="1" t="s">
        <v>60</v>
      </c>
      <c r="AR9202" s="1" t="s">
        <v>60</v>
      </c>
      <c r="AT9202" s="1" t="s">
        <v>354</v>
      </c>
      <c r="AU9202" s="1" t="s">
        <v>234</v>
      </c>
      <c r="AV9202" s="1" t="s">
        <v>641</v>
      </c>
      <c r="AX9202" s="3" t="str">
        <f t="array" ref="AX9202">TEXTJOIN(", ", TRUE, IF(X9202:AS9202="Y", X$1:AS$1, IF(X9202:AS9202&lt;&gt;"", X$1:AS$1 &amp; ": " &amp; X9202:AS9202, "")))
</f>
        <v>Fentanyl, Any Opioid</v>
      </c>
    </row>
    <row r="9203">
      <c r="A9203" s="2">
        <v>44386.0</v>
      </c>
      <c r="B9203" s="1" t="s">
        <v>50</v>
      </c>
      <c r="C9203" s="1">
        <v>27.0</v>
      </c>
      <c r="D9203" s="1" t="s">
        <v>51</v>
      </c>
      <c r="E9203" s="1" t="s">
        <v>63</v>
      </c>
      <c r="G9203" s="1" t="s">
        <v>1430</v>
      </c>
      <c r="H9203" s="1" t="s">
        <v>91</v>
      </c>
      <c r="I9203" s="1" t="s">
        <v>55</v>
      </c>
      <c r="J9203" s="1" t="s">
        <v>1430</v>
      </c>
      <c r="K9203" s="1" t="s">
        <v>91</v>
      </c>
      <c r="L9203" s="1" t="s">
        <v>55</v>
      </c>
      <c r="M9203" s="1" t="s">
        <v>56</v>
      </c>
      <c r="N9203" s="1" t="s">
        <v>155</v>
      </c>
      <c r="O9203" s="1" t="s">
        <v>1430</v>
      </c>
      <c r="P9203" s="1" t="s">
        <v>91</v>
      </c>
      <c r="Q9203" s="1" t="s">
        <v>55</v>
      </c>
      <c r="R9203" s="1" t="s">
        <v>56</v>
      </c>
      <c r="T9203" s="1" t="s">
        <v>8551</v>
      </c>
      <c r="U9203" s="1" t="s">
        <v>59</v>
      </c>
      <c r="AA9203" s="1" t="s">
        <v>60</v>
      </c>
      <c r="AR9203" s="1" t="s">
        <v>60</v>
      </c>
      <c r="AT9203" s="1" t="s">
        <v>1432</v>
      </c>
      <c r="AU9203" s="1" t="s">
        <v>1432</v>
      </c>
      <c r="AV9203" s="1" t="s">
        <v>1433</v>
      </c>
      <c r="AX9203" s="3" t="str">
        <f t="array" ref="AX9203">TEXTJOIN(", ", TRUE, IF(X9203:AS9203="Y", X$1:AS$1, IF(X9203:AS9203&lt;&gt;"", X$1:AS$1 &amp; ": " &amp; X9203:AS9203, "")))
</f>
        <v>Fentanyl Analogue, Any Opioid</v>
      </c>
    </row>
    <row r="9204">
      <c r="A9204" s="2">
        <v>44337.0</v>
      </c>
      <c r="B9204" s="1" t="s">
        <v>50</v>
      </c>
      <c r="C9204" s="1">
        <v>45.0</v>
      </c>
      <c r="D9204" s="1" t="s">
        <v>51</v>
      </c>
      <c r="E9204" s="1" t="s">
        <v>63</v>
      </c>
      <c r="G9204" s="1" t="s">
        <v>185</v>
      </c>
      <c r="H9204" s="1" t="s">
        <v>91</v>
      </c>
      <c r="I9204" s="1" t="s">
        <v>55</v>
      </c>
      <c r="J9204" s="1" t="s">
        <v>185</v>
      </c>
      <c r="K9204" s="1" t="s">
        <v>91</v>
      </c>
      <c r="L9204" s="1" t="s">
        <v>55</v>
      </c>
      <c r="M9204" s="1" t="s">
        <v>56</v>
      </c>
      <c r="N9204" s="1" t="s">
        <v>8685</v>
      </c>
      <c r="O9204" s="1" t="s">
        <v>185</v>
      </c>
      <c r="P9204" s="1" t="s">
        <v>91</v>
      </c>
      <c r="Q9204" s="1" t="s">
        <v>55</v>
      </c>
      <c r="R9204" s="1" t="s">
        <v>56</v>
      </c>
      <c r="T9204" s="1" t="s">
        <v>8686</v>
      </c>
      <c r="U9204" s="1" t="s">
        <v>59</v>
      </c>
      <c r="V9204" s="1" t="s">
        <v>8687</v>
      </c>
      <c r="AB9204" s="1" t="s">
        <v>60</v>
      </c>
      <c r="AD9204" s="1" t="s">
        <v>60</v>
      </c>
      <c r="AR9204" s="1" t="s">
        <v>60</v>
      </c>
      <c r="AT9204" s="1" t="s">
        <v>188</v>
      </c>
      <c r="AU9204" s="1" t="s">
        <v>188</v>
      </c>
      <c r="AV9204" s="1" t="s">
        <v>189</v>
      </c>
      <c r="AX9204" s="3" t="str">
        <f t="array" ref="AX9204">TEXTJOIN(", ", TRUE, IF(X9204:AS9204="Y", X$1:AS$1, IF(X9204:AS9204&lt;&gt;"", X$1:AS$1 &amp; ": " &amp; X9204:AS9204, "")))
</f>
        <v>Oxycodone, Ethanol, Any Opioid</v>
      </c>
    </row>
    <row r="9205">
      <c r="A9205" s="4">
        <v>44516.0</v>
      </c>
      <c r="B9205" s="1" t="s">
        <v>50</v>
      </c>
      <c r="C9205" s="1">
        <v>46.0</v>
      </c>
      <c r="D9205" s="1" t="s">
        <v>76</v>
      </c>
      <c r="E9205" s="1" t="s">
        <v>63</v>
      </c>
      <c r="G9205" s="1" t="s">
        <v>255</v>
      </c>
      <c r="H9205" s="1" t="s">
        <v>103</v>
      </c>
      <c r="I9205" s="1" t="s">
        <v>55</v>
      </c>
      <c r="J9205" s="1" t="s">
        <v>255</v>
      </c>
      <c r="K9205" s="1" t="s">
        <v>103</v>
      </c>
      <c r="L9205" s="1" t="s">
        <v>55</v>
      </c>
      <c r="M9205" s="1" t="s">
        <v>743</v>
      </c>
      <c r="N9205" s="1" t="s">
        <v>136</v>
      </c>
      <c r="O9205" s="1" t="s">
        <v>256</v>
      </c>
      <c r="P9205" s="1" t="s">
        <v>103</v>
      </c>
      <c r="Q9205" s="1" t="s">
        <v>55</v>
      </c>
      <c r="R9205" s="1" t="s">
        <v>180</v>
      </c>
      <c r="T9205" s="1" t="s">
        <v>8688</v>
      </c>
      <c r="U9205" s="1" t="s">
        <v>59</v>
      </c>
      <c r="V9205" s="1" t="s">
        <v>258</v>
      </c>
      <c r="Y9205" s="1" t="s">
        <v>60</v>
      </c>
      <c r="AA9205" s="1" t="s">
        <v>60</v>
      </c>
      <c r="AR9205" s="1" t="s">
        <v>60</v>
      </c>
      <c r="AT9205" s="1" t="s">
        <v>259</v>
      </c>
      <c r="AU9205" s="1" t="s">
        <v>259</v>
      </c>
      <c r="AV9205" s="1" t="s">
        <v>260</v>
      </c>
      <c r="AX9205" s="3" t="str">
        <f t="array" ref="AX9205">TEXTJOIN(", ", TRUE, IF(X9205:AS9205="Y", X$1:AS$1, IF(X9205:AS9205&lt;&gt;"", X$1:AS$1 &amp; ": " &amp; X9205:AS9205, "")))
</f>
        <v>Cocaine, Fentanyl Analogue, Any Opioid</v>
      </c>
    </row>
    <row r="9206">
      <c r="A9206" s="4">
        <v>44551.0</v>
      </c>
      <c r="B9206" s="1" t="s">
        <v>50</v>
      </c>
      <c r="C9206" s="1">
        <v>41.0</v>
      </c>
      <c r="D9206" s="1" t="s">
        <v>51</v>
      </c>
      <c r="E9206" s="1" t="s">
        <v>63</v>
      </c>
      <c r="F9206" s="1" t="s">
        <v>267</v>
      </c>
      <c r="G9206" s="1" t="s">
        <v>256</v>
      </c>
      <c r="H9206" s="1" t="s">
        <v>103</v>
      </c>
      <c r="I9206" s="1" t="s">
        <v>55</v>
      </c>
      <c r="J9206" s="1" t="s">
        <v>256</v>
      </c>
      <c r="K9206" s="1" t="s">
        <v>103</v>
      </c>
      <c r="L9206" s="1" t="s">
        <v>55</v>
      </c>
      <c r="M9206" s="1" t="s">
        <v>743</v>
      </c>
      <c r="N9206" s="1" t="s">
        <v>119</v>
      </c>
      <c r="O9206" s="1" t="s">
        <v>256</v>
      </c>
      <c r="P9206" s="1" t="s">
        <v>103</v>
      </c>
      <c r="Q9206" s="1" t="s">
        <v>55</v>
      </c>
      <c r="R9206" s="1" t="s">
        <v>443</v>
      </c>
      <c r="T9206" s="1" t="s">
        <v>8689</v>
      </c>
      <c r="U9206" s="1" t="s">
        <v>59</v>
      </c>
      <c r="V9206" s="1" t="s">
        <v>5213</v>
      </c>
      <c r="AD9206" s="1" t="s">
        <v>60</v>
      </c>
      <c r="AS9206" s="1" t="s">
        <v>417</v>
      </c>
      <c r="AT9206" s="1" t="s">
        <v>282</v>
      </c>
      <c r="AU9206" s="1" t="s">
        <v>282</v>
      </c>
      <c r="AV9206" s="1" t="s">
        <v>260</v>
      </c>
      <c r="AX9206" s="3" t="str">
        <f t="array" ref="AX9206">TEXTJOIN(", ", TRUE, IF(X9206:AS9206="Y", X$1:AS$1, IF(X9206:AS9206&lt;&gt;"", X$1:AS$1 &amp; ": " &amp; X9206:AS9206, "")))
</f>
        <v>Ethanol, Other: PCP</v>
      </c>
    </row>
    <row r="9207">
      <c r="A9207" s="4">
        <v>44561.0</v>
      </c>
      <c r="B9207" s="1" t="s">
        <v>50</v>
      </c>
      <c r="C9207" s="1">
        <v>50.0</v>
      </c>
      <c r="D9207" s="1" t="s">
        <v>76</v>
      </c>
      <c r="E9207" s="1" t="s">
        <v>63</v>
      </c>
      <c r="G9207" s="1" t="s">
        <v>446</v>
      </c>
      <c r="H9207" s="1" t="s">
        <v>91</v>
      </c>
      <c r="I9207" s="1" t="s">
        <v>55</v>
      </c>
      <c r="J9207" s="1" t="s">
        <v>446</v>
      </c>
      <c r="K9207" s="1" t="s">
        <v>91</v>
      </c>
      <c r="L9207" s="1" t="s">
        <v>55</v>
      </c>
      <c r="M9207" s="1" t="s">
        <v>649</v>
      </c>
      <c r="N9207" s="1" t="s">
        <v>136</v>
      </c>
      <c r="O9207" s="1" t="s">
        <v>446</v>
      </c>
      <c r="P9207" s="1" t="s">
        <v>91</v>
      </c>
      <c r="Q9207" s="1" t="s">
        <v>55</v>
      </c>
      <c r="R9207" s="1" t="s">
        <v>1726</v>
      </c>
      <c r="S9207" s="1" t="s">
        <v>8690</v>
      </c>
      <c r="T9207" s="1" t="s">
        <v>8691</v>
      </c>
      <c r="U9207" s="1" t="s">
        <v>59</v>
      </c>
      <c r="Z9207" s="1" t="s">
        <v>60</v>
      </c>
      <c r="AJ9207" s="1" t="s">
        <v>60</v>
      </c>
      <c r="AM9207" s="1" t="s">
        <v>60</v>
      </c>
      <c r="AN9207" s="1" t="s">
        <v>60</v>
      </c>
      <c r="AR9207" s="1" t="s">
        <v>60</v>
      </c>
      <c r="AT9207" s="1" t="s">
        <v>448</v>
      </c>
      <c r="AU9207" s="1" t="s">
        <v>448</v>
      </c>
      <c r="AV9207" s="1" t="s">
        <v>449</v>
      </c>
      <c r="AX9207" s="3" t="str">
        <f t="array" ref="AX9207">TEXTJOIN(", ", TRUE, IF(X9207:AS9207="Y", X$1:AS$1, IF(X9207:AS9207&lt;&gt;"", X$1:AS$1 &amp; ": " &amp; X9207:AS9207, "")))
</f>
        <v>Fentanyl, Tramad, Xylazine, Gabapentin, Any Opioid</v>
      </c>
    </row>
    <row r="9208">
      <c r="A9208" s="4">
        <v>44548.0</v>
      </c>
      <c r="B9208" s="1" t="s">
        <v>50</v>
      </c>
      <c r="C9208" s="1">
        <v>54.0</v>
      </c>
      <c r="D9208" s="1" t="s">
        <v>51</v>
      </c>
      <c r="E9208" s="1" t="s">
        <v>63</v>
      </c>
      <c r="F9208" s="1" t="s">
        <v>2752</v>
      </c>
      <c r="G9208" s="1" t="s">
        <v>1085</v>
      </c>
      <c r="H9208" s="1" t="s">
        <v>103</v>
      </c>
      <c r="I9208" s="1" t="s">
        <v>55</v>
      </c>
      <c r="J9208" s="1" t="s">
        <v>1085</v>
      </c>
      <c r="K9208" s="1" t="s">
        <v>103</v>
      </c>
      <c r="L9208" s="1" t="s">
        <v>55</v>
      </c>
      <c r="M9208" s="1" t="s">
        <v>743</v>
      </c>
      <c r="N9208" s="1" t="s">
        <v>136</v>
      </c>
      <c r="O9208" s="1" t="s">
        <v>1085</v>
      </c>
      <c r="P9208" s="1" t="s">
        <v>103</v>
      </c>
      <c r="Q9208" s="1" t="s">
        <v>55</v>
      </c>
      <c r="R9208" s="1" t="s">
        <v>8353</v>
      </c>
      <c r="T9208" s="1" t="s">
        <v>5877</v>
      </c>
      <c r="U9208" s="1" t="s">
        <v>59</v>
      </c>
      <c r="Z9208" s="1" t="s">
        <v>60</v>
      </c>
      <c r="AD9208" s="1" t="s">
        <v>60</v>
      </c>
      <c r="AR9208" s="1" t="s">
        <v>60</v>
      </c>
      <c r="AT9208" s="1" t="s">
        <v>1087</v>
      </c>
      <c r="AU9208" s="1" t="s">
        <v>1087</v>
      </c>
      <c r="AV9208" s="1" t="s">
        <v>1888</v>
      </c>
      <c r="AX9208" s="3" t="str">
        <f t="array" ref="AX9208">TEXTJOIN(", ", TRUE, IF(X9208:AS9208="Y", X$1:AS$1, IF(X9208:AS9208&lt;&gt;"", X$1:AS$1 &amp; ": " &amp; X9208:AS9208, "")))
</f>
        <v>Fentanyl, Ethanol, Any Opioid</v>
      </c>
    </row>
    <row r="9209">
      <c r="A9209" s="4">
        <v>44488.0</v>
      </c>
      <c r="B9209" s="1" t="s">
        <v>50</v>
      </c>
      <c r="C9209" s="1">
        <v>56.0</v>
      </c>
      <c r="D9209" s="1" t="s">
        <v>51</v>
      </c>
      <c r="E9209" s="1" t="s">
        <v>502</v>
      </c>
      <c r="G9209" s="1" t="s">
        <v>53</v>
      </c>
      <c r="H9209" s="1" t="s">
        <v>54</v>
      </c>
      <c r="I9209" s="1" t="s">
        <v>55</v>
      </c>
      <c r="J9209" s="1" t="s">
        <v>53</v>
      </c>
      <c r="K9209" s="1" t="s">
        <v>54</v>
      </c>
      <c r="L9209" s="1" t="s">
        <v>55</v>
      </c>
      <c r="M9209" s="1" t="s">
        <v>3947</v>
      </c>
      <c r="N9209" s="1" t="s">
        <v>119</v>
      </c>
      <c r="O9209" s="1" t="s">
        <v>53</v>
      </c>
      <c r="P9209" s="1" t="s">
        <v>54</v>
      </c>
      <c r="Q9209" s="1" t="s">
        <v>55</v>
      </c>
      <c r="R9209" s="1" t="s">
        <v>44</v>
      </c>
      <c r="S9209" s="1" t="s">
        <v>8692</v>
      </c>
      <c r="T9209" s="1" t="s">
        <v>8693</v>
      </c>
      <c r="U9209" s="1" t="s">
        <v>59</v>
      </c>
      <c r="Y9209" s="1" t="s">
        <v>60</v>
      </c>
      <c r="AB9209" s="1" t="s">
        <v>60</v>
      </c>
      <c r="AR9209" s="1" t="s">
        <v>60</v>
      </c>
      <c r="AS9209" s="1" t="s">
        <v>417</v>
      </c>
      <c r="AT9209" s="1" t="s">
        <v>61</v>
      </c>
      <c r="AU9209" s="1" t="s">
        <v>61</v>
      </c>
      <c r="AV9209" s="1" t="s">
        <v>294</v>
      </c>
      <c r="AX9209" s="3" t="str">
        <f t="array" ref="AX9209">TEXTJOIN(", ", TRUE, IF(X9209:AS9209="Y", X$1:AS$1, IF(X9209:AS9209&lt;&gt;"", X$1:AS$1 &amp; ": " &amp; X9209:AS9209, "")))
</f>
        <v>Cocaine, Oxycodone, Any Opioid, Other: PCP</v>
      </c>
    </row>
    <row r="9210">
      <c r="A9210" s="2">
        <v>44320.0</v>
      </c>
      <c r="B9210" s="1" t="s">
        <v>50</v>
      </c>
      <c r="C9210" s="1">
        <v>48.0</v>
      </c>
      <c r="D9210" s="1" t="s">
        <v>51</v>
      </c>
      <c r="E9210" s="1" t="s">
        <v>502</v>
      </c>
      <c r="G9210" s="1" t="s">
        <v>397</v>
      </c>
      <c r="H9210" s="1" t="s">
        <v>103</v>
      </c>
      <c r="I9210" s="1" t="s">
        <v>55</v>
      </c>
      <c r="J9210" s="1" t="s">
        <v>397</v>
      </c>
      <c r="K9210" s="1" t="s">
        <v>103</v>
      </c>
      <c r="L9210" s="1" t="s">
        <v>55</v>
      </c>
      <c r="M9210" s="1" t="s">
        <v>56</v>
      </c>
      <c r="N9210" s="1" t="s">
        <v>155</v>
      </c>
      <c r="O9210" s="1" t="s">
        <v>103</v>
      </c>
      <c r="P9210" s="1" t="s">
        <v>103</v>
      </c>
      <c r="Q9210" s="1" t="s">
        <v>55</v>
      </c>
      <c r="R9210" s="1" t="s">
        <v>173</v>
      </c>
      <c r="T9210" s="1" t="s">
        <v>8694</v>
      </c>
      <c r="U9210" s="1" t="s">
        <v>59</v>
      </c>
      <c r="Y9210" s="1" t="s">
        <v>60</v>
      </c>
      <c r="AD9210" s="1" t="s">
        <v>60</v>
      </c>
      <c r="AT9210" s="1" t="s">
        <v>399</v>
      </c>
      <c r="AU9210" s="1" t="s">
        <v>399</v>
      </c>
      <c r="AV9210" s="1" t="s">
        <v>168</v>
      </c>
      <c r="AX9210" s="3" t="str">
        <f t="array" ref="AX9210">TEXTJOIN(", ", TRUE, IF(X9210:AS9210="Y", X$1:AS$1, IF(X9210:AS9210&lt;&gt;"", X$1:AS$1 &amp; ": " &amp; X9210:AS9210, "")))
</f>
        <v>Cocaine, Ethanol</v>
      </c>
    </row>
    <row r="9211">
      <c r="A9211" s="2">
        <v>44331.0</v>
      </c>
      <c r="B9211" s="1" t="s">
        <v>50</v>
      </c>
      <c r="C9211" s="1">
        <v>59.0</v>
      </c>
      <c r="D9211" s="1" t="s">
        <v>51</v>
      </c>
      <c r="E9211" s="1" t="s">
        <v>63</v>
      </c>
      <c r="G9211" s="1" t="s">
        <v>211</v>
      </c>
      <c r="H9211" s="1" t="s">
        <v>91</v>
      </c>
      <c r="I9211" s="1" t="s">
        <v>55</v>
      </c>
      <c r="J9211" s="1" t="s">
        <v>211</v>
      </c>
      <c r="K9211" s="1" t="s">
        <v>91</v>
      </c>
      <c r="L9211" s="1" t="s">
        <v>55</v>
      </c>
      <c r="M9211" s="1" t="s">
        <v>56</v>
      </c>
      <c r="N9211" s="1" t="s">
        <v>136</v>
      </c>
      <c r="O9211" s="1" t="s">
        <v>91</v>
      </c>
      <c r="P9211" s="1" t="s">
        <v>91</v>
      </c>
      <c r="Q9211" s="1" t="s">
        <v>55</v>
      </c>
      <c r="R9211" s="1" t="s">
        <v>180</v>
      </c>
      <c r="T9211" s="1" t="s">
        <v>8695</v>
      </c>
      <c r="U9211" s="1" t="s">
        <v>59</v>
      </c>
      <c r="V9211" s="1" t="s">
        <v>360</v>
      </c>
      <c r="Y9211" s="1" t="s">
        <v>60</v>
      </c>
      <c r="AN9211" s="1" t="s">
        <v>60</v>
      </c>
      <c r="AT9211" s="1" t="s">
        <v>214</v>
      </c>
      <c r="AU9211" s="1" t="s">
        <v>214</v>
      </c>
      <c r="AV9211" s="1" t="s">
        <v>111</v>
      </c>
      <c r="AX9211" s="3" t="str">
        <f t="array" ref="AX9211">TEXTJOIN(", ", TRUE, IF(X9211:AS9211="Y", X$1:AS$1, IF(X9211:AS9211&lt;&gt;"", X$1:AS$1 &amp; ": " &amp; X9211:AS9211, "")))
</f>
        <v>Cocaine, Gabapentin</v>
      </c>
    </row>
    <row r="9212">
      <c r="A9212" s="2">
        <v>44344.0</v>
      </c>
      <c r="B9212" s="1" t="s">
        <v>50</v>
      </c>
      <c r="C9212" s="1">
        <v>68.0</v>
      </c>
      <c r="D9212" s="1" t="s">
        <v>51</v>
      </c>
      <c r="E9212" s="1" t="s">
        <v>502</v>
      </c>
      <c r="G9212" s="1" t="s">
        <v>91</v>
      </c>
      <c r="H9212" s="1" t="s">
        <v>91</v>
      </c>
      <c r="I9212" s="1" t="s">
        <v>55</v>
      </c>
      <c r="J9212" s="1" t="s">
        <v>91</v>
      </c>
      <c r="K9212" s="1" t="s">
        <v>91</v>
      </c>
      <c r="L9212" s="1" t="s">
        <v>55</v>
      </c>
      <c r="M9212" s="1" t="s">
        <v>56</v>
      </c>
      <c r="N9212" s="1" t="s">
        <v>136</v>
      </c>
      <c r="O9212" s="1" t="s">
        <v>91</v>
      </c>
      <c r="P9212" s="1" t="s">
        <v>91</v>
      </c>
      <c r="Q9212" s="1" t="s">
        <v>55</v>
      </c>
      <c r="R9212" s="1" t="s">
        <v>56</v>
      </c>
      <c r="T9212" s="1" t="s">
        <v>109</v>
      </c>
      <c r="U9212" s="1" t="s">
        <v>59</v>
      </c>
      <c r="Y9212" s="1" t="s">
        <v>60</v>
      </c>
      <c r="AT9212" s="1" t="s">
        <v>110</v>
      </c>
      <c r="AU9212" s="1" t="s">
        <v>110</v>
      </c>
      <c r="AV9212" s="1" t="s">
        <v>111</v>
      </c>
      <c r="AX9212" s="3" t="str">
        <f t="array" ref="AX9212">TEXTJOIN(", ", TRUE, IF(X9212:AS9212="Y", X$1:AS$1, IF(X9212:AS9212&lt;&gt;"", X$1:AS$1 &amp; ": " &amp; X9212:AS9212, "")))
</f>
        <v>Cocaine</v>
      </c>
    </row>
    <row r="9213">
      <c r="A9213" s="4">
        <v>44554.0</v>
      </c>
      <c r="B9213" s="1" t="s">
        <v>50</v>
      </c>
      <c r="C9213" s="1">
        <v>29.0</v>
      </c>
      <c r="D9213" s="1" t="s">
        <v>51</v>
      </c>
      <c r="E9213" s="1" t="s">
        <v>63</v>
      </c>
      <c r="F9213" s="1" t="s">
        <v>2752</v>
      </c>
      <c r="G9213" s="1" t="s">
        <v>1041</v>
      </c>
      <c r="H9213" s="1" t="s">
        <v>103</v>
      </c>
      <c r="I9213" s="1" t="s">
        <v>55</v>
      </c>
      <c r="J9213" s="1" t="s">
        <v>1041</v>
      </c>
      <c r="K9213" s="1" t="s">
        <v>103</v>
      </c>
      <c r="L9213" s="1" t="s">
        <v>55</v>
      </c>
      <c r="M9213" s="1" t="s">
        <v>743</v>
      </c>
      <c r="N9213" s="1" t="s">
        <v>119</v>
      </c>
      <c r="O9213" s="1" t="s">
        <v>1041</v>
      </c>
      <c r="P9213" s="1" t="s">
        <v>103</v>
      </c>
      <c r="Q9213" s="1" t="s">
        <v>55</v>
      </c>
      <c r="R9213" s="1" t="s">
        <v>8353</v>
      </c>
      <c r="T9213" s="1" t="s">
        <v>8696</v>
      </c>
      <c r="U9213" s="1" t="s">
        <v>59</v>
      </c>
      <c r="Z9213" s="1" t="s">
        <v>60</v>
      </c>
      <c r="AG9213" s="1" t="s">
        <v>60</v>
      </c>
      <c r="AM9213" s="1" t="s">
        <v>60</v>
      </c>
      <c r="AR9213" s="1" t="s">
        <v>60</v>
      </c>
      <c r="AT9213" s="1" t="s">
        <v>1043</v>
      </c>
      <c r="AU9213" s="1" t="s">
        <v>1043</v>
      </c>
      <c r="AV9213" s="1" t="s">
        <v>1044</v>
      </c>
      <c r="AX9213" s="3" t="str">
        <f t="array" ref="AX9213">TEXTJOIN(", ", TRUE, IF(X9213:AS9213="Y", X$1:AS$1, IF(X9213:AS9213&lt;&gt;"", X$1:AS$1 &amp; ": " &amp; X9213:AS9213, "")))
</f>
        <v>Fentanyl, Methadone, Xylazine, Any Opioid</v>
      </c>
    </row>
    <row r="9214">
      <c r="A9214" s="2">
        <v>44835.0</v>
      </c>
      <c r="B9214" s="1" t="s">
        <v>50</v>
      </c>
      <c r="C9214" s="1">
        <v>47.0</v>
      </c>
      <c r="D9214" s="1" t="s">
        <v>51</v>
      </c>
      <c r="E9214" s="1" t="s">
        <v>63</v>
      </c>
      <c r="G9214" s="1" t="s">
        <v>255</v>
      </c>
      <c r="H9214" s="1" t="s">
        <v>103</v>
      </c>
      <c r="I9214" s="1" t="s">
        <v>55</v>
      </c>
      <c r="J9214" s="1" t="s">
        <v>255</v>
      </c>
      <c r="K9214" s="1" t="s">
        <v>103</v>
      </c>
      <c r="L9214" s="1" t="s">
        <v>55</v>
      </c>
      <c r="N9214" s="1" t="s">
        <v>334</v>
      </c>
      <c r="R9214" s="1" t="s">
        <v>2646</v>
      </c>
      <c r="T9214" s="1" t="s">
        <v>270</v>
      </c>
      <c r="U9214" s="1" t="s">
        <v>59</v>
      </c>
      <c r="Z9214" s="1" t="s">
        <v>60</v>
      </c>
      <c r="AR9214" s="1" t="s">
        <v>60</v>
      </c>
      <c r="AT9214" s="1" t="s">
        <v>1728</v>
      </c>
      <c r="AU9214" s="1" t="s">
        <v>1728</v>
      </c>
      <c r="AV9214" s="1" t="s">
        <v>1420</v>
      </c>
      <c r="AX9214" s="3" t="str">
        <f t="array" ref="AX9214">TEXTJOIN(", ", TRUE, IF(X9214:AS9214="Y", X$1:AS$1, IF(X9214:AS9214&lt;&gt;"", X$1:AS$1 &amp; ": " &amp; X9214:AS9214, "")))
</f>
        <v>Fentanyl, Any Opioid</v>
      </c>
    </row>
    <row r="9215">
      <c r="A9215" s="4">
        <v>44875.0</v>
      </c>
      <c r="B9215" s="1" t="s">
        <v>50</v>
      </c>
      <c r="C9215" s="1">
        <v>37.0</v>
      </c>
      <c r="D9215" s="1" t="s">
        <v>51</v>
      </c>
      <c r="E9215" s="1" t="s">
        <v>63</v>
      </c>
      <c r="J9215" s="1" t="s">
        <v>256</v>
      </c>
      <c r="K9215" s="1" t="s">
        <v>103</v>
      </c>
      <c r="L9215" s="1" t="s">
        <v>55</v>
      </c>
      <c r="M9215" s="1" t="s">
        <v>44</v>
      </c>
      <c r="N9215" s="1" t="s">
        <v>66</v>
      </c>
      <c r="R9215" s="1" t="s">
        <v>180</v>
      </c>
      <c r="T9215" s="1" t="s">
        <v>151</v>
      </c>
      <c r="U9215" s="1" t="s">
        <v>59</v>
      </c>
      <c r="Y9215" s="1" t="s">
        <v>60</v>
      </c>
      <c r="Z9215" s="1" t="s">
        <v>60</v>
      </c>
      <c r="AR9215" s="1" t="s">
        <v>60</v>
      </c>
      <c r="AT9215" s="1" t="s">
        <v>1420</v>
      </c>
      <c r="AU9215" s="1" t="s">
        <v>2320</v>
      </c>
      <c r="AV9215" s="1" t="s">
        <v>1420</v>
      </c>
      <c r="AX9215" s="3" t="str">
        <f t="array" ref="AX9215">TEXTJOIN(", ", TRUE, IF(X9215:AS9215="Y", X$1:AS$1, IF(X9215:AS9215&lt;&gt;"", X$1:AS$1 &amp; ": " &amp; X9215:AS9215, "")))
</f>
        <v>Cocaine, Fentanyl, Any Opioid</v>
      </c>
    </row>
    <row r="9216">
      <c r="A9216" s="2">
        <v>44896.0</v>
      </c>
      <c r="B9216" s="1" t="s">
        <v>50</v>
      </c>
      <c r="C9216" s="1">
        <v>25.0</v>
      </c>
      <c r="D9216" s="1" t="s">
        <v>51</v>
      </c>
      <c r="E9216" s="1" t="s">
        <v>63</v>
      </c>
      <c r="G9216" s="1" t="s">
        <v>143</v>
      </c>
      <c r="H9216" s="1" t="s">
        <v>91</v>
      </c>
      <c r="I9216" s="1" t="s">
        <v>55</v>
      </c>
      <c r="J9216" s="1" t="s">
        <v>143</v>
      </c>
      <c r="K9216" s="1" t="s">
        <v>91</v>
      </c>
      <c r="L9216" s="1" t="s">
        <v>55</v>
      </c>
      <c r="M9216" s="1" t="s">
        <v>743</v>
      </c>
      <c r="N9216" s="1" t="s">
        <v>155</v>
      </c>
      <c r="R9216" s="1" t="s">
        <v>180</v>
      </c>
      <c r="T9216" s="1" t="s">
        <v>8697</v>
      </c>
      <c r="U9216" s="1" t="s">
        <v>59</v>
      </c>
      <c r="AT9216" s="1" t="s">
        <v>1419</v>
      </c>
      <c r="AU9216" s="1" t="s">
        <v>1419</v>
      </c>
      <c r="AV9216" s="1" t="s">
        <v>1420</v>
      </c>
      <c r="AX9216" s="3" t="str">
        <f t="array" ref="AX9216">TEXTJOIN(", ", TRUE, IF(X9216:AS9216="Y", X$1:AS$1, IF(X9216:AS9216&lt;&gt;"", X$1:AS$1 &amp; ": " &amp; X9216:AS9216, "")))
</f>
        <v/>
      </c>
    </row>
    <row r="9217">
      <c r="A9217" s="2">
        <v>44730.0</v>
      </c>
      <c r="B9217" s="1" t="s">
        <v>50</v>
      </c>
      <c r="C9217" s="1">
        <v>65.0</v>
      </c>
      <c r="D9217" s="1" t="s">
        <v>51</v>
      </c>
      <c r="E9217" s="1" t="s">
        <v>63</v>
      </c>
      <c r="G9217" s="1" t="s">
        <v>262</v>
      </c>
      <c r="H9217" s="1" t="s">
        <v>263</v>
      </c>
      <c r="I9217" s="1" t="s">
        <v>55</v>
      </c>
      <c r="J9217" s="1" t="s">
        <v>262</v>
      </c>
      <c r="K9217" s="1" t="s">
        <v>263</v>
      </c>
      <c r="L9217" s="1" t="s">
        <v>55</v>
      </c>
      <c r="M9217" s="1" t="s">
        <v>743</v>
      </c>
      <c r="N9217" s="1" t="s">
        <v>155</v>
      </c>
      <c r="R9217" s="1" t="s">
        <v>2646</v>
      </c>
      <c r="T9217" s="1" t="s">
        <v>727</v>
      </c>
      <c r="U9217" s="1" t="s">
        <v>59</v>
      </c>
      <c r="Y9217" s="1" t="s">
        <v>60</v>
      </c>
      <c r="Z9217" s="1" t="s">
        <v>60</v>
      </c>
      <c r="AR9217" s="1" t="s">
        <v>60</v>
      </c>
      <c r="AT9217" s="1" t="s">
        <v>8698</v>
      </c>
      <c r="AU9217" s="1" t="s">
        <v>8698</v>
      </c>
      <c r="AV9217" s="1" t="s">
        <v>1420</v>
      </c>
      <c r="AX9217" s="3" t="str">
        <f t="array" ref="AX9217">TEXTJOIN(", ", TRUE, IF(X9217:AS9217="Y", X$1:AS$1, IF(X9217:AS9217&lt;&gt;"", X$1:AS$1 &amp; ": " &amp; X9217:AS9217, "")))
</f>
        <v>Cocaine, Fentanyl, Any Opioid</v>
      </c>
    </row>
    <row r="9218">
      <c r="A9218" s="2">
        <v>44791.0</v>
      </c>
      <c r="B9218" s="1" t="s">
        <v>50</v>
      </c>
      <c r="C9218" s="1">
        <v>39.0</v>
      </c>
      <c r="D9218" s="1" t="s">
        <v>51</v>
      </c>
      <c r="E9218" s="1" t="s">
        <v>63</v>
      </c>
      <c r="G9218" s="1" t="s">
        <v>91</v>
      </c>
      <c r="H9218" s="1" t="s">
        <v>91</v>
      </c>
      <c r="I9218" s="1" t="s">
        <v>55</v>
      </c>
      <c r="J9218" s="1" t="s">
        <v>91</v>
      </c>
      <c r="K9218" s="1" t="s">
        <v>91</v>
      </c>
      <c r="L9218" s="1" t="s">
        <v>55</v>
      </c>
      <c r="M9218" s="1" t="s">
        <v>743</v>
      </c>
      <c r="N9218" s="1" t="s">
        <v>8699</v>
      </c>
      <c r="R9218" s="1" t="s">
        <v>2646</v>
      </c>
      <c r="T9218" s="1" t="s">
        <v>8700</v>
      </c>
      <c r="U9218" s="1" t="s">
        <v>59</v>
      </c>
      <c r="Z9218" s="1" t="s">
        <v>60</v>
      </c>
      <c r="AR9218" s="1" t="s">
        <v>60</v>
      </c>
      <c r="AT9218" s="1" t="s">
        <v>1999</v>
      </c>
      <c r="AU9218" s="1" t="s">
        <v>1999</v>
      </c>
      <c r="AV9218" s="1" t="s">
        <v>1420</v>
      </c>
      <c r="AX9218" s="3" t="str">
        <f t="array" ref="AX9218">TEXTJOIN(", ", TRUE, IF(X9218:AS9218="Y", X$1:AS$1, IF(X9218:AS9218&lt;&gt;"", X$1:AS$1 &amp; ": " &amp; X9218:AS9218, "")))
</f>
        <v>Fentanyl, Any Opioid</v>
      </c>
    </row>
    <row r="9219">
      <c r="A9219" s="2">
        <v>44580.0</v>
      </c>
      <c r="B9219" s="1" t="s">
        <v>50</v>
      </c>
      <c r="C9219" s="1">
        <v>35.0</v>
      </c>
      <c r="D9219" s="1" t="s">
        <v>51</v>
      </c>
      <c r="E9219" s="1" t="s">
        <v>502</v>
      </c>
      <c r="J9219" s="1" t="s">
        <v>474</v>
      </c>
      <c r="K9219" s="1" t="s">
        <v>91</v>
      </c>
      <c r="L9219" s="1" t="s">
        <v>55</v>
      </c>
      <c r="M9219" s="1" t="s">
        <v>743</v>
      </c>
      <c r="N9219" s="1" t="s">
        <v>119</v>
      </c>
      <c r="R9219" s="1" t="s">
        <v>180</v>
      </c>
      <c r="T9219" s="1" t="s">
        <v>8701</v>
      </c>
      <c r="U9219" s="1" t="s">
        <v>59</v>
      </c>
      <c r="Y9219" s="1" t="s">
        <v>60</v>
      </c>
      <c r="Z9219" s="1" t="s">
        <v>60</v>
      </c>
      <c r="AM9219" s="1" t="s">
        <v>60</v>
      </c>
      <c r="AR9219" s="1" t="s">
        <v>60</v>
      </c>
      <c r="AT9219" s="1" t="s">
        <v>1420</v>
      </c>
      <c r="AU9219" s="1" t="s">
        <v>8702</v>
      </c>
      <c r="AV9219" s="1" t="s">
        <v>1420</v>
      </c>
      <c r="AX9219" s="3" t="str">
        <f t="array" ref="AX9219">TEXTJOIN(", ", TRUE, IF(X9219:AS9219="Y", X$1:AS$1, IF(X9219:AS9219&lt;&gt;"", X$1:AS$1 &amp; ": " &amp; X9219:AS9219, "")))
</f>
        <v>Cocaine, Fentanyl, Xylazine, Any Opioid</v>
      </c>
    </row>
    <row r="9220">
      <c r="A9220" s="4">
        <v>44890.0</v>
      </c>
      <c r="B9220" s="1" t="s">
        <v>50</v>
      </c>
      <c r="C9220" s="1">
        <v>55.0</v>
      </c>
      <c r="D9220" s="1" t="s">
        <v>76</v>
      </c>
      <c r="E9220" s="1" t="s">
        <v>63</v>
      </c>
      <c r="G9220" s="1" t="s">
        <v>64</v>
      </c>
      <c r="H9220" s="1" t="s">
        <v>65</v>
      </c>
      <c r="I9220" s="1" t="s">
        <v>55</v>
      </c>
      <c r="J9220" s="1" t="s">
        <v>64</v>
      </c>
      <c r="K9220" s="1" t="s">
        <v>65</v>
      </c>
      <c r="L9220" s="1" t="s">
        <v>55</v>
      </c>
      <c r="M9220" s="1" t="s">
        <v>743</v>
      </c>
      <c r="N9220" s="1" t="s">
        <v>66</v>
      </c>
      <c r="R9220" s="1" t="s">
        <v>2646</v>
      </c>
      <c r="T9220" s="1" t="s">
        <v>8703</v>
      </c>
      <c r="U9220" s="1" t="s">
        <v>59</v>
      </c>
      <c r="Y9220" s="1" t="s">
        <v>60</v>
      </c>
      <c r="Z9220" s="1" t="s">
        <v>60</v>
      </c>
      <c r="AD9220" s="1" t="s">
        <v>60</v>
      </c>
      <c r="AF9220" s="1" t="s">
        <v>60</v>
      </c>
      <c r="AN9220" s="1" t="s">
        <v>60</v>
      </c>
      <c r="AR9220" s="1" t="s">
        <v>60</v>
      </c>
      <c r="AT9220" s="1" t="s">
        <v>8704</v>
      </c>
      <c r="AU9220" s="1" t="s">
        <v>8704</v>
      </c>
      <c r="AV9220" s="1" t="s">
        <v>1420</v>
      </c>
      <c r="AX9220" s="3" t="str">
        <f t="array" ref="AX9220">TEXTJOIN(", ", TRUE, IF(X9220:AS9220="Y", X$1:AS$1, IF(X9220:AS9220&lt;&gt;"", X$1:AS$1 &amp; ": " &amp; X9220:AS9220, "")))
</f>
        <v>Cocaine, Fentanyl, Ethanol, Benzodiazepine, Gabapentin, Any Opioid</v>
      </c>
    </row>
    <row r="9221">
      <c r="A9221" s="2">
        <v>44825.0</v>
      </c>
      <c r="B9221" s="1" t="s">
        <v>50</v>
      </c>
      <c r="C9221" s="1">
        <v>35.0</v>
      </c>
      <c r="D9221" s="1" t="s">
        <v>51</v>
      </c>
      <c r="E9221" s="1" t="s">
        <v>8705</v>
      </c>
      <c r="G9221" s="1" t="s">
        <v>82</v>
      </c>
      <c r="H9221" s="1" t="s">
        <v>54</v>
      </c>
      <c r="I9221" s="1" t="s">
        <v>55</v>
      </c>
      <c r="J9221" s="1" t="s">
        <v>82</v>
      </c>
      <c r="K9221" s="1" t="s">
        <v>54</v>
      </c>
      <c r="L9221" s="1" t="s">
        <v>55</v>
      </c>
      <c r="M9221" s="1" t="s">
        <v>743</v>
      </c>
      <c r="N9221" s="1" t="s">
        <v>136</v>
      </c>
      <c r="R9221" s="1" t="s">
        <v>2646</v>
      </c>
      <c r="T9221" s="1" t="s">
        <v>8706</v>
      </c>
      <c r="U9221" s="1" t="s">
        <v>59</v>
      </c>
      <c r="Y9221" s="1" t="s">
        <v>60</v>
      </c>
      <c r="Z9221" s="1" t="s">
        <v>60</v>
      </c>
      <c r="AF9221" s="1" t="s">
        <v>60</v>
      </c>
      <c r="AR9221" s="1" t="s">
        <v>60</v>
      </c>
      <c r="AT9221" s="1" t="s">
        <v>5319</v>
      </c>
      <c r="AU9221" s="1" t="s">
        <v>5319</v>
      </c>
      <c r="AV9221" s="1" t="s">
        <v>1420</v>
      </c>
      <c r="AX9221" s="3" t="str">
        <f t="array" ref="AX9221">TEXTJOIN(", ", TRUE, IF(X9221:AS9221="Y", X$1:AS$1, IF(X9221:AS9221&lt;&gt;"", X$1:AS$1 &amp; ": " &amp; X9221:AS9221, "")))
</f>
        <v>Cocaine, Fentanyl, Benzodiazepine, Any Opioid</v>
      </c>
    </row>
    <row r="9222">
      <c r="A9222" s="2">
        <v>44769.0</v>
      </c>
      <c r="B9222" s="1" t="s">
        <v>50</v>
      </c>
      <c r="C9222" s="1">
        <v>57.0</v>
      </c>
      <c r="D9222" s="1" t="s">
        <v>51</v>
      </c>
      <c r="E9222" s="1" t="s">
        <v>63</v>
      </c>
      <c r="G9222" s="1" t="s">
        <v>300</v>
      </c>
      <c r="H9222" s="1" t="s">
        <v>299</v>
      </c>
      <c r="I9222" s="1" t="s">
        <v>55</v>
      </c>
      <c r="J9222" s="1" t="s">
        <v>300</v>
      </c>
      <c r="K9222" s="1" t="s">
        <v>299</v>
      </c>
      <c r="L9222" s="1" t="s">
        <v>55</v>
      </c>
      <c r="M9222" s="1" t="s">
        <v>743</v>
      </c>
      <c r="N9222" s="1" t="s">
        <v>178</v>
      </c>
      <c r="R9222" s="1" t="s">
        <v>2646</v>
      </c>
      <c r="T9222" s="1" t="s">
        <v>2629</v>
      </c>
      <c r="U9222" s="1" t="s">
        <v>59</v>
      </c>
      <c r="Z9222" s="1" t="s">
        <v>60</v>
      </c>
      <c r="AD9222" s="1" t="s">
        <v>60</v>
      </c>
      <c r="AR9222" s="1" t="s">
        <v>60</v>
      </c>
      <c r="AT9222" s="1" t="s">
        <v>8707</v>
      </c>
      <c r="AU9222" s="1" t="s">
        <v>8707</v>
      </c>
      <c r="AV9222" s="1" t="s">
        <v>1420</v>
      </c>
      <c r="AX9222" s="3" t="str">
        <f t="array" ref="AX9222">TEXTJOIN(", ", TRUE, IF(X9222:AS9222="Y", X$1:AS$1, IF(X9222:AS9222&lt;&gt;"", X$1:AS$1 &amp; ": " &amp; X9222:AS9222, "")))
</f>
        <v>Fentanyl, Ethanol, Any Opioid</v>
      </c>
    </row>
    <row r="9223">
      <c r="A9223" s="4">
        <v>44893.0</v>
      </c>
      <c r="B9223" s="1" t="s">
        <v>50</v>
      </c>
      <c r="C9223" s="1">
        <v>36.0</v>
      </c>
      <c r="D9223" s="1" t="s">
        <v>51</v>
      </c>
      <c r="E9223" s="1" t="s">
        <v>63</v>
      </c>
      <c r="G9223" s="1" t="s">
        <v>262</v>
      </c>
      <c r="H9223" s="1" t="s">
        <v>263</v>
      </c>
      <c r="I9223" s="1" t="s">
        <v>55</v>
      </c>
      <c r="J9223" s="1" t="s">
        <v>262</v>
      </c>
      <c r="K9223" s="1" t="s">
        <v>263</v>
      </c>
      <c r="L9223" s="1" t="s">
        <v>55</v>
      </c>
      <c r="M9223" s="1" t="s">
        <v>44</v>
      </c>
      <c r="N9223" s="1" t="s">
        <v>178</v>
      </c>
      <c r="R9223" s="1" t="s">
        <v>1726</v>
      </c>
      <c r="S9223" s="1" t="s">
        <v>1650</v>
      </c>
      <c r="T9223" s="1" t="s">
        <v>8708</v>
      </c>
      <c r="U9223" s="1" t="s">
        <v>59</v>
      </c>
      <c r="Y9223" s="1" t="s">
        <v>60</v>
      </c>
      <c r="Z9223" s="1" t="s">
        <v>60</v>
      </c>
      <c r="AD9223" s="1" t="s">
        <v>60</v>
      </c>
      <c r="AM9223" s="1" t="s">
        <v>60</v>
      </c>
      <c r="AR9223" s="1" t="s">
        <v>60</v>
      </c>
      <c r="AT9223" s="1" t="s">
        <v>8698</v>
      </c>
      <c r="AU9223" s="1" t="s">
        <v>8698</v>
      </c>
      <c r="AV9223" s="1" t="s">
        <v>1420</v>
      </c>
      <c r="AX9223" s="3" t="str">
        <f t="array" ref="AX9223">TEXTJOIN(", ", TRUE, IF(X9223:AS9223="Y", X$1:AS$1, IF(X9223:AS9223&lt;&gt;"", X$1:AS$1 &amp; ": " &amp; X9223:AS9223, "")))
</f>
        <v>Cocaine, Fentanyl, Ethanol, Xylazine, Any Opioid</v>
      </c>
    </row>
    <row r="9224">
      <c r="A9224" s="4">
        <v>44913.0</v>
      </c>
      <c r="B9224" s="1" t="s">
        <v>50</v>
      </c>
      <c r="C9224" s="1">
        <v>29.0</v>
      </c>
      <c r="D9224" s="1" t="s">
        <v>51</v>
      </c>
      <c r="E9224" s="1" t="s">
        <v>63</v>
      </c>
      <c r="F9224" s="1" t="s">
        <v>1997</v>
      </c>
      <c r="J9224" s="1" t="s">
        <v>488</v>
      </c>
      <c r="K9224" s="1" t="s">
        <v>91</v>
      </c>
      <c r="L9224" s="1" t="s">
        <v>55</v>
      </c>
      <c r="N9224" s="1" t="s">
        <v>272</v>
      </c>
      <c r="R9224" s="1" t="s">
        <v>1726</v>
      </c>
      <c r="S9224" s="1" t="s">
        <v>1414</v>
      </c>
      <c r="T9224" s="1" t="s">
        <v>1346</v>
      </c>
      <c r="U9224" s="1" t="s">
        <v>59</v>
      </c>
      <c r="Y9224" s="1" t="s">
        <v>60</v>
      </c>
      <c r="Z9224" s="1" t="s">
        <v>60</v>
      </c>
      <c r="AR9224" s="1" t="s">
        <v>60</v>
      </c>
      <c r="AT9224" s="1" t="s">
        <v>1420</v>
      </c>
      <c r="AU9224" s="1" t="s">
        <v>8709</v>
      </c>
      <c r="AV9224" s="1" t="s">
        <v>1420</v>
      </c>
      <c r="AX9224" s="3" t="str">
        <f t="array" ref="AX9224">TEXTJOIN(", ", TRUE, IF(X9224:AS9224="Y", X$1:AS$1, IF(X9224:AS9224&lt;&gt;"", X$1:AS$1 &amp; ": " &amp; X9224:AS9224, "")))
</f>
        <v>Cocaine, Fentanyl, Any Opioid</v>
      </c>
    </row>
    <row r="9225">
      <c r="A9225" s="2">
        <v>44727.0</v>
      </c>
      <c r="B9225" s="1" t="s">
        <v>50</v>
      </c>
      <c r="C9225" s="1">
        <v>33.0</v>
      </c>
      <c r="D9225" s="1" t="s">
        <v>51</v>
      </c>
      <c r="E9225" s="1" t="s">
        <v>502</v>
      </c>
      <c r="G9225" s="1" t="s">
        <v>64</v>
      </c>
      <c r="H9225" s="1" t="s">
        <v>65</v>
      </c>
      <c r="I9225" s="1" t="s">
        <v>55</v>
      </c>
      <c r="J9225" s="1" t="s">
        <v>64</v>
      </c>
      <c r="K9225" s="1" t="s">
        <v>65</v>
      </c>
      <c r="L9225" s="1" t="s">
        <v>55</v>
      </c>
      <c r="N9225" s="1" t="s">
        <v>136</v>
      </c>
      <c r="R9225" s="1" t="s">
        <v>2646</v>
      </c>
      <c r="T9225" s="1" t="s">
        <v>8710</v>
      </c>
      <c r="U9225" s="1" t="s">
        <v>59</v>
      </c>
      <c r="Z9225" s="1" t="s">
        <v>60</v>
      </c>
      <c r="AD9225" s="1" t="s">
        <v>60</v>
      </c>
      <c r="AM9225" s="1" t="s">
        <v>60</v>
      </c>
      <c r="AR9225" s="1" t="s">
        <v>60</v>
      </c>
      <c r="AT9225" s="1" t="s">
        <v>8704</v>
      </c>
      <c r="AU9225" s="1" t="s">
        <v>8704</v>
      </c>
      <c r="AV9225" s="1" t="s">
        <v>1420</v>
      </c>
      <c r="AX9225" s="3" t="str">
        <f t="array" ref="AX9225">TEXTJOIN(", ", TRUE, IF(X9225:AS9225="Y", X$1:AS$1, IF(X9225:AS9225&lt;&gt;"", X$1:AS$1 &amp; ": " &amp; X9225:AS9225, "")))
</f>
        <v>Fentanyl, Ethanol, Xylazine, Any Opioid</v>
      </c>
    </row>
    <row r="9226">
      <c r="A9226" s="2">
        <v>44822.0</v>
      </c>
      <c r="B9226" s="1" t="s">
        <v>50</v>
      </c>
      <c r="C9226" s="1">
        <v>63.0</v>
      </c>
      <c r="D9226" s="1" t="s">
        <v>51</v>
      </c>
      <c r="E9226" s="1" t="s">
        <v>502</v>
      </c>
      <c r="G9226" s="1" t="s">
        <v>488</v>
      </c>
      <c r="H9226" s="1" t="s">
        <v>91</v>
      </c>
      <c r="I9226" s="1" t="s">
        <v>55</v>
      </c>
      <c r="J9226" s="1" t="s">
        <v>488</v>
      </c>
      <c r="K9226" s="1" t="s">
        <v>91</v>
      </c>
      <c r="L9226" s="1" t="s">
        <v>55</v>
      </c>
      <c r="M9226" s="1" t="s">
        <v>743</v>
      </c>
      <c r="N9226" s="1" t="s">
        <v>66</v>
      </c>
      <c r="R9226" s="1" t="s">
        <v>2646</v>
      </c>
      <c r="T9226" s="1" t="s">
        <v>151</v>
      </c>
      <c r="U9226" s="1" t="s">
        <v>59</v>
      </c>
      <c r="Y9226" s="1" t="s">
        <v>60</v>
      </c>
      <c r="Z9226" s="1" t="s">
        <v>60</v>
      </c>
      <c r="AR9226" s="1" t="s">
        <v>60</v>
      </c>
      <c r="AT9226" s="1" t="s">
        <v>8709</v>
      </c>
      <c r="AU9226" s="1" t="s">
        <v>8709</v>
      </c>
      <c r="AV9226" s="1" t="s">
        <v>1420</v>
      </c>
      <c r="AX9226" s="3" t="str">
        <f t="array" ref="AX9226">TEXTJOIN(", ", TRUE, IF(X9226:AS9226="Y", X$1:AS$1, IF(X9226:AS9226&lt;&gt;"", X$1:AS$1 &amp; ": " &amp; X9226:AS9226, "")))
</f>
        <v>Cocaine, Fentanyl, Any Opioid</v>
      </c>
    </row>
    <row r="9227">
      <c r="A9227" s="2">
        <v>44656.0</v>
      </c>
      <c r="B9227" s="1" t="s">
        <v>50</v>
      </c>
      <c r="C9227" s="1">
        <v>39.0</v>
      </c>
      <c r="D9227" s="1" t="s">
        <v>51</v>
      </c>
      <c r="E9227" s="1" t="s">
        <v>63</v>
      </c>
      <c r="G9227" s="1" t="s">
        <v>322</v>
      </c>
      <c r="H9227" s="1" t="s">
        <v>91</v>
      </c>
      <c r="I9227" s="1" t="s">
        <v>55</v>
      </c>
      <c r="J9227" s="1" t="s">
        <v>322</v>
      </c>
      <c r="K9227" s="1" t="s">
        <v>91</v>
      </c>
      <c r="L9227" s="1" t="s">
        <v>55</v>
      </c>
      <c r="M9227" s="1" t="s">
        <v>743</v>
      </c>
      <c r="N9227" s="1" t="s">
        <v>136</v>
      </c>
      <c r="R9227" s="1" t="s">
        <v>2646</v>
      </c>
      <c r="T9227" s="1" t="s">
        <v>8711</v>
      </c>
      <c r="U9227" s="1" t="s">
        <v>59</v>
      </c>
      <c r="Y9227" s="1" t="s">
        <v>60</v>
      </c>
      <c r="Z9227" s="1" t="s">
        <v>60</v>
      </c>
      <c r="AM9227" s="1" t="s">
        <v>60</v>
      </c>
      <c r="AR9227" s="1" t="s">
        <v>60</v>
      </c>
      <c r="AT9227" s="1" t="s">
        <v>8712</v>
      </c>
      <c r="AU9227" s="1" t="s">
        <v>8712</v>
      </c>
      <c r="AV9227" s="1" t="s">
        <v>1420</v>
      </c>
      <c r="AX9227" s="3" t="str">
        <f t="array" ref="AX9227">TEXTJOIN(", ", TRUE, IF(X9227:AS9227="Y", X$1:AS$1, IF(X9227:AS9227&lt;&gt;"", X$1:AS$1 &amp; ": " &amp; X9227:AS9227, "")))
</f>
        <v>Cocaine, Fentanyl, Xylazine, Any Opioid</v>
      </c>
    </row>
    <row r="9228">
      <c r="A9228" s="2">
        <v>44902.0</v>
      </c>
      <c r="B9228" s="1" t="s">
        <v>50</v>
      </c>
      <c r="C9228" s="1">
        <v>34.0</v>
      </c>
      <c r="D9228" s="1" t="s">
        <v>51</v>
      </c>
      <c r="E9228" s="1" t="s">
        <v>63</v>
      </c>
      <c r="G9228" s="1" t="s">
        <v>54</v>
      </c>
      <c r="H9228" s="1" t="s">
        <v>54</v>
      </c>
      <c r="I9228" s="1" t="s">
        <v>55</v>
      </c>
      <c r="J9228" s="1" t="s">
        <v>54</v>
      </c>
      <c r="K9228" s="1" t="s">
        <v>54</v>
      </c>
      <c r="L9228" s="1" t="s">
        <v>55</v>
      </c>
      <c r="M9228" s="1" t="s">
        <v>743</v>
      </c>
      <c r="N9228" s="1" t="s">
        <v>4883</v>
      </c>
      <c r="R9228" s="1" t="s">
        <v>2646</v>
      </c>
      <c r="T9228" s="1" t="s">
        <v>105</v>
      </c>
      <c r="U9228" s="1" t="s">
        <v>59</v>
      </c>
      <c r="AB9228" s="1" t="s">
        <v>60</v>
      </c>
      <c r="AR9228" s="1" t="s">
        <v>60</v>
      </c>
      <c r="AT9228" s="1" t="s">
        <v>8713</v>
      </c>
      <c r="AU9228" s="1" t="s">
        <v>8713</v>
      </c>
      <c r="AV9228" s="1" t="s">
        <v>1420</v>
      </c>
      <c r="AX9228" s="3" t="str">
        <f t="array" ref="AX9228">TEXTJOIN(", ", TRUE, IF(X9228:AS9228="Y", X$1:AS$1, IF(X9228:AS9228&lt;&gt;"", X$1:AS$1 &amp; ": " &amp; X9228:AS9228, "")))
</f>
        <v>Oxycodone, Any Opioid</v>
      </c>
    </row>
    <row r="9229">
      <c r="A9229" s="2">
        <v>44600.0</v>
      </c>
      <c r="B9229" s="1" t="s">
        <v>50</v>
      </c>
      <c r="C9229" s="1">
        <v>76.0</v>
      </c>
      <c r="D9229" s="1" t="s">
        <v>51</v>
      </c>
      <c r="E9229" s="1" t="s">
        <v>502</v>
      </c>
      <c r="G9229" s="1" t="s">
        <v>352</v>
      </c>
      <c r="H9229" s="1" t="s">
        <v>54</v>
      </c>
      <c r="I9229" s="1" t="s">
        <v>55</v>
      </c>
      <c r="J9229" s="1" t="s">
        <v>352</v>
      </c>
      <c r="K9229" s="1" t="s">
        <v>54</v>
      </c>
      <c r="L9229" s="1" t="s">
        <v>55</v>
      </c>
      <c r="M9229" s="1" t="s">
        <v>743</v>
      </c>
      <c r="N9229" s="1" t="s">
        <v>136</v>
      </c>
      <c r="R9229" s="1" t="s">
        <v>2646</v>
      </c>
      <c r="T9229" s="1" t="s">
        <v>3842</v>
      </c>
      <c r="U9229" s="1" t="s">
        <v>59</v>
      </c>
      <c r="X9229" s="1" t="s">
        <v>60</v>
      </c>
      <c r="Z9229" s="1" t="s">
        <v>60</v>
      </c>
      <c r="AD9229" s="1" t="s">
        <v>60</v>
      </c>
      <c r="AP9229" s="1" t="s">
        <v>60</v>
      </c>
      <c r="AR9229" s="1" t="s">
        <v>60</v>
      </c>
      <c r="AT9229" s="1" t="s">
        <v>8714</v>
      </c>
      <c r="AU9229" s="1" t="s">
        <v>8714</v>
      </c>
      <c r="AV9229" s="1" t="s">
        <v>1420</v>
      </c>
      <c r="AX9229" s="3" t="str">
        <f t="array" ref="AX9229">TEXTJOIN(", ", TRUE, IF(X9229:AS9229="Y", X$1:AS$1, IF(X9229:AS9229&lt;&gt;"", X$1:AS$1 &amp; ": " &amp; X9229:AS9229, "")))
</f>
        <v>Heroin, Fentanyl, Ethanol, Heroin/Morph/Codeine, Any Opioid</v>
      </c>
    </row>
    <row r="9230">
      <c r="A9230" s="4">
        <v>44860.0</v>
      </c>
      <c r="B9230" s="1" t="s">
        <v>50</v>
      </c>
      <c r="C9230" s="1">
        <v>67.0</v>
      </c>
      <c r="D9230" s="1" t="s">
        <v>51</v>
      </c>
      <c r="E9230" s="1" t="s">
        <v>502</v>
      </c>
      <c r="G9230" s="1" t="s">
        <v>262</v>
      </c>
      <c r="H9230" s="1" t="s">
        <v>263</v>
      </c>
      <c r="I9230" s="1" t="s">
        <v>55</v>
      </c>
      <c r="J9230" s="1" t="s">
        <v>262</v>
      </c>
      <c r="K9230" s="1" t="s">
        <v>263</v>
      </c>
      <c r="L9230" s="1" t="s">
        <v>55</v>
      </c>
      <c r="M9230" s="1" t="s">
        <v>743</v>
      </c>
      <c r="N9230" s="1" t="s">
        <v>155</v>
      </c>
      <c r="R9230" s="1" t="s">
        <v>2646</v>
      </c>
      <c r="T9230" s="1" t="s">
        <v>8715</v>
      </c>
      <c r="U9230" s="1" t="s">
        <v>59</v>
      </c>
      <c r="Y9230" s="1" t="s">
        <v>60</v>
      </c>
      <c r="Z9230" s="1" t="s">
        <v>60</v>
      </c>
      <c r="AR9230" s="1" t="s">
        <v>60</v>
      </c>
      <c r="AT9230" s="1" t="s">
        <v>8698</v>
      </c>
      <c r="AU9230" s="1" t="s">
        <v>8698</v>
      </c>
      <c r="AV9230" s="1" t="s">
        <v>1420</v>
      </c>
      <c r="AX9230" s="3" t="str">
        <f t="array" ref="AX9230">TEXTJOIN(", ", TRUE, IF(X9230:AS9230="Y", X$1:AS$1, IF(X9230:AS9230&lt;&gt;"", X$1:AS$1 &amp; ": " &amp; X9230:AS9230, "")))
</f>
        <v>Cocaine, Fentanyl, Any Opioid</v>
      </c>
    </row>
    <row r="9231">
      <c r="A9231" s="4">
        <v>44856.0</v>
      </c>
      <c r="B9231" s="1" t="s">
        <v>50</v>
      </c>
      <c r="C9231" s="1">
        <v>52.0</v>
      </c>
      <c r="D9231" s="1" t="s">
        <v>51</v>
      </c>
      <c r="E9231" s="1" t="s">
        <v>63</v>
      </c>
      <c r="G9231" s="1" t="s">
        <v>143</v>
      </c>
      <c r="H9231" s="1" t="s">
        <v>91</v>
      </c>
      <c r="I9231" s="1" t="s">
        <v>55</v>
      </c>
      <c r="J9231" s="1" t="s">
        <v>143</v>
      </c>
      <c r="K9231" s="1" t="s">
        <v>91</v>
      </c>
      <c r="L9231" s="1" t="s">
        <v>55</v>
      </c>
      <c r="M9231" s="1" t="s">
        <v>743</v>
      </c>
      <c r="N9231" s="1" t="s">
        <v>66</v>
      </c>
      <c r="R9231" s="1" t="s">
        <v>2646</v>
      </c>
      <c r="T9231" s="1" t="s">
        <v>8716</v>
      </c>
      <c r="U9231" s="1" t="s">
        <v>59</v>
      </c>
      <c r="Z9231" s="1" t="s">
        <v>60</v>
      </c>
      <c r="AD9231" s="1" t="s">
        <v>60</v>
      </c>
      <c r="AF9231" s="1" t="s">
        <v>60</v>
      </c>
      <c r="AM9231" s="1" t="s">
        <v>60</v>
      </c>
      <c r="AN9231" s="1" t="s">
        <v>60</v>
      </c>
      <c r="AR9231" s="1" t="s">
        <v>60</v>
      </c>
      <c r="AT9231" s="1" t="s">
        <v>1419</v>
      </c>
      <c r="AU9231" s="1" t="s">
        <v>1419</v>
      </c>
      <c r="AV9231" s="1" t="s">
        <v>1420</v>
      </c>
      <c r="AX9231" s="3" t="str">
        <f t="array" ref="AX9231">TEXTJOIN(", ", TRUE, IF(X9231:AS9231="Y", X$1:AS$1, IF(X9231:AS9231&lt;&gt;"", X$1:AS$1 &amp; ": " &amp; X9231:AS9231, "")))
</f>
        <v>Fentanyl, Ethanol, Benzodiazepine, Xylazine, Gabapentin, Any Opioid</v>
      </c>
    </row>
    <row r="9232">
      <c r="A9232" s="2">
        <v>44757.0</v>
      </c>
      <c r="B9232" s="1" t="s">
        <v>50</v>
      </c>
      <c r="C9232" s="1">
        <v>62.0</v>
      </c>
      <c r="D9232" s="1" t="s">
        <v>76</v>
      </c>
      <c r="E9232" s="1" t="s">
        <v>502</v>
      </c>
      <c r="G9232" s="1" t="s">
        <v>82</v>
      </c>
      <c r="H9232" s="1" t="s">
        <v>54</v>
      </c>
      <c r="I9232" s="1" t="s">
        <v>55</v>
      </c>
      <c r="J9232" s="1" t="s">
        <v>82</v>
      </c>
      <c r="K9232" s="1" t="s">
        <v>54</v>
      </c>
      <c r="L9232" s="1" t="s">
        <v>55</v>
      </c>
      <c r="M9232" s="1" t="s">
        <v>743</v>
      </c>
      <c r="N9232" s="1" t="s">
        <v>178</v>
      </c>
      <c r="R9232" s="1" t="s">
        <v>173</v>
      </c>
      <c r="T9232" s="1" t="s">
        <v>628</v>
      </c>
      <c r="U9232" s="1" t="s">
        <v>59</v>
      </c>
      <c r="V9232" s="1" t="s">
        <v>8717</v>
      </c>
      <c r="Y9232" s="1" t="s">
        <v>60</v>
      </c>
      <c r="Z9232" s="1" t="s">
        <v>60</v>
      </c>
      <c r="AR9232" s="1" t="s">
        <v>60</v>
      </c>
      <c r="AT9232" s="1" t="s">
        <v>5319</v>
      </c>
      <c r="AU9232" s="1" t="s">
        <v>5319</v>
      </c>
      <c r="AV9232" s="1" t="s">
        <v>1420</v>
      </c>
      <c r="AX9232" s="3" t="str">
        <f t="array" ref="AX9232">TEXTJOIN(", ", TRUE, IF(X9232:AS9232="Y", X$1:AS$1, IF(X9232:AS9232&lt;&gt;"", X$1:AS$1 &amp; ": " &amp; X9232:AS9232, "")))
</f>
        <v>Cocaine, Fentanyl, Any Opioid</v>
      </c>
    </row>
    <row r="9233">
      <c r="A9233" s="4">
        <v>44877.0</v>
      </c>
      <c r="B9233" s="1" t="s">
        <v>50</v>
      </c>
      <c r="C9233" s="1">
        <v>48.0</v>
      </c>
      <c r="D9233" s="1" t="s">
        <v>51</v>
      </c>
      <c r="E9233" s="1" t="s">
        <v>63</v>
      </c>
      <c r="G9233" s="1" t="s">
        <v>103</v>
      </c>
      <c r="H9233" s="1" t="s">
        <v>103</v>
      </c>
      <c r="I9233" s="1" t="s">
        <v>55</v>
      </c>
      <c r="J9233" s="1" t="s">
        <v>103</v>
      </c>
      <c r="K9233" s="1" t="s">
        <v>103</v>
      </c>
      <c r="L9233" s="1" t="s">
        <v>55</v>
      </c>
      <c r="M9233" s="1" t="s">
        <v>743</v>
      </c>
      <c r="N9233" s="1" t="s">
        <v>66</v>
      </c>
      <c r="R9233" s="1" t="s">
        <v>2646</v>
      </c>
      <c r="T9233" s="1" t="s">
        <v>8718</v>
      </c>
      <c r="U9233" s="1" t="s">
        <v>59</v>
      </c>
      <c r="X9233" s="1" t="s">
        <v>60</v>
      </c>
      <c r="Z9233" s="1" t="s">
        <v>60</v>
      </c>
      <c r="AB9233" s="1" t="s">
        <v>60</v>
      </c>
      <c r="AD9233" s="1" t="s">
        <v>60</v>
      </c>
      <c r="AP9233" s="1" t="s">
        <v>60</v>
      </c>
      <c r="AR9233" s="1" t="s">
        <v>60</v>
      </c>
      <c r="AT9233" s="1" t="s">
        <v>8719</v>
      </c>
      <c r="AU9233" s="1" t="s">
        <v>8719</v>
      </c>
      <c r="AV9233" s="1" t="s">
        <v>1420</v>
      </c>
      <c r="AX9233" s="3" t="str">
        <f t="array" ref="AX9233">TEXTJOIN(", ", TRUE, IF(X9233:AS9233="Y", X$1:AS$1, IF(X9233:AS9233&lt;&gt;"", X$1:AS$1 &amp; ": " &amp; X9233:AS9233, "")))
</f>
        <v>Heroin, Fentanyl, Oxycodone, Ethanol, Heroin/Morph/Codeine, Any Opioid</v>
      </c>
    </row>
    <row r="9234">
      <c r="A9234" s="2">
        <v>44591.0</v>
      </c>
      <c r="B9234" s="1" t="s">
        <v>50</v>
      </c>
      <c r="C9234" s="1">
        <v>36.0</v>
      </c>
      <c r="D9234" s="1" t="s">
        <v>51</v>
      </c>
      <c r="E9234" s="1" t="s">
        <v>63</v>
      </c>
      <c r="G9234" s="1" t="s">
        <v>1492</v>
      </c>
      <c r="H9234" s="1" t="s">
        <v>299</v>
      </c>
      <c r="I9234" s="1" t="s">
        <v>55</v>
      </c>
      <c r="J9234" s="1" t="s">
        <v>1492</v>
      </c>
      <c r="K9234" s="1" t="s">
        <v>299</v>
      </c>
      <c r="L9234" s="1" t="s">
        <v>55</v>
      </c>
      <c r="M9234" s="1" t="s">
        <v>743</v>
      </c>
      <c r="N9234" s="1" t="s">
        <v>155</v>
      </c>
      <c r="R9234" s="1" t="s">
        <v>2646</v>
      </c>
      <c r="T9234" s="1" t="s">
        <v>8720</v>
      </c>
      <c r="U9234" s="1" t="s">
        <v>59</v>
      </c>
      <c r="Z9234" s="1" t="s">
        <v>60</v>
      </c>
      <c r="AG9234" s="1" t="s">
        <v>60</v>
      </c>
      <c r="AM9234" s="1" t="s">
        <v>60</v>
      </c>
      <c r="AR9234" s="1" t="s">
        <v>60</v>
      </c>
      <c r="AT9234" s="1" t="s">
        <v>8721</v>
      </c>
      <c r="AU9234" s="1" t="s">
        <v>8721</v>
      </c>
      <c r="AV9234" s="1" t="s">
        <v>1420</v>
      </c>
      <c r="AX9234" s="3" t="str">
        <f t="array" ref="AX9234">TEXTJOIN(", ", TRUE, IF(X9234:AS9234="Y", X$1:AS$1, IF(X9234:AS9234&lt;&gt;"", X$1:AS$1 &amp; ": " &amp; X9234:AS9234, "")))
</f>
        <v>Fentanyl, Methadone, Xylazine, Any Opioid</v>
      </c>
    </row>
    <row r="9235">
      <c r="A9235" s="2">
        <v>44685.0</v>
      </c>
      <c r="B9235" s="1" t="s">
        <v>50</v>
      </c>
      <c r="C9235" s="1">
        <v>63.0</v>
      </c>
      <c r="D9235" s="1" t="s">
        <v>76</v>
      </c>
      <c r="E9235" s="1" t="s">
        <v>502</v>
      </c>
      <c r="G9235" s="1" t="s">
        <v>103</v>
      </c>
      <c r="H9235" s="1" t="s">
        <v>103</v>
      </c>
      <c r="I9235" s="1" t="s">
        <v>55</v>
      </c>
      <c r="J9235" s="1" t="s">
        <v>103</v>
      </c>
      <c r="K9235" s="1" t="s">
        <v>103</v>
      </c>
      <c r="L9235" s="1" t="s">
        <v>55</v>
      </c>
      <c r="M9235" s="1" t="s">
        <v>743</v>
      </c>
      <c r="N9235" s="1" t="s">
        <v>66</v>
      </c>
      <c r="R9235" s="1" t="s">
        <v>2646</v>
      </c>
      <c r="T9235" s="1" t="s">
        <v>151</v>
      </c>
      <c r="U9235" s="1" t="s">
        <v>59</v>
      </c>
      <c r="Y9235" s="1" t="s">
        <v>60</v>
      </c>
      <c r="Z9235" s="1" t="s">
        <v>60</v>
      </c>
      <c r="AR9235" s="1" t="s">
        <v>60</v>
      </c>
      <c r="AT9235" s="1" t="s">
        <v>8719</v>
      </c>
      <c r="AU9235" s="1" t="s">
        <v>8719</v>
      </c>
      <c r="AV9235" s="1" t="s">
        <v>1420</v>
      </c>
      <c r="AX9235" s="3" t="str">
        <f t="array" ref="AX9235">TEXTJOIN(", ", TRUE, IF(X9235:AS9235="Y", X$1:AS$1, IF(X9235:AS9235&lt;&gt;"", X$1:AS$1 &amp; ": " &amp; X9235:AS9235, "")))
</f>
        <v>Cocaine, Fentanyl, Any Opioid</v>
      </c>
    </row>
    <row r="9236">
      <c r="A9236" s="2">
        <v>44842.0</v>
      </c>
      <c r="B9236" s="1" t="s">
        <v>50</v>
      </c>
      <c r="C9236" s="1">
        <v>49.0</v>
      </c>
      <c r="D9236" s="1" t="s">
        <v>51</v>
      </c>
      <c r="E9236" s="1" t="s">
        <v>502</v>
      </c>
      <c r="G9236" s="1" t="s">
        <v>82</v>
      </c>
      <c r="H9236" s="1" t="s">
        <v>54</v>
      </c>
      <c r="I9236" s="1" t="s">
        <v>55</v>
      </c>
      <c r="J9236" s="1" t="s">
        <v>82</v>
      </c>
      <c r="K9236" s="1" t="s">
        <v>54</v>
      </c>
      <c r="L9236" s="1" t="s">
        <v>55</v>
      </c>
      <c r="M9236" s="1" t="s">
        <v>743</v>
      </c>
      <c r="N9236" s="1" t="s">
        <v>4025</v>
      </c>
      <c r="R9236" s="1" t="s">
        <v>180</v>
      </c>
      <c r="T9236" s="1" t="s">
        <v>8722</v>
      </c>
      <c r="U9236" s="1" t="s">
        <v>59</v>
      </c>
      <c r="V9236" s="1" t="s">
        <v>197</v>
      </c>
      <c r="Y9236" s="1" t="s">
        <v>60</v>
      </c>
      <c r="Z9236" s="1" t="s">
        <v>60</v>
      </c>
      <c r="AR9236" s="1" t="s">
        <v>60</v>
      </c>
      <c r="AT9236" s="1" t="s">
        <v>5319</v>
      </c>
      <c r="AU9236" s="1" t="s">
        <v>5319</v>
      </c>
      <c r="AV9236" s="1" t="s">
        <v>1420</v>
      </c>
      <c r="AX9236" s="3" t="str">
        <f t="array" ref="AX9236">TEXTJOIN(", ", TRUE, IF(X9236:AS9236="Y", X$1:AS$1, IF(X9236:AS9236&lt;&gt;"", X$1:AS$1 &amp; ": " &amp; X9236:AS9236, "")))
</f>
        <v>Cocaine, Fentanyl, Any Opioid</v>
      </c>
    </row>
    <row r="9237">
      <c r="A9237" s="2">
        <v>44652.0</v>
      </c>
      <c r="B9237" s="1" t="s">
        <v>50</v>
      </c>
      <c r="C9237" s="1">
        <v>43.0</v>
      </c>
      <c r="D9237" s="1" t="s">
        <v>51</v>
      </c>
      <c r="E9237" s="1" t="s">
        <v>63</v>
      </c>
      <c r="F9237" s="1" t="s">
        <v>1997</v>
      </c>
      <c r="G9237" s="1" t="s">
        <v>352</v>
      </c>
      <c r="H9237" s="1" t="s">
        <v>54</v>
      </c>
      <c r="I9237" s="1" t="s">
        <v>55</v>
      </c>
      <c r="J9237" s="1" t="s">
        <v>352</v>
      </c>
      <c r="K9237" s="1" t="s">
        <v>54</v>
      </c>
      <c r="L9237" s="1" t="s">
        <v>55</v>
      </c>
      <c r="M9237" s="1" t="s">
        <v>649</v>
      </c>
      <c r="N9237" s="1" t="s">
        <v>4025</v>
      </c>
      <c r="R9237" s="1" t="s">
        <v>1726</v>
      </c>
      <c r="S9237" s="1" t="s">
        <v>1414</v>
      </c>
      <c r="T9237" s="1" t="s">
        <v>8723</v>
      </c>
      <c r="U9237" s="1" t="s">
        <v>59</v>
      </c>
      <c r="Z9237" s="1" t="s">
        <v>60</v>
      </c>
      <c r="AM9237" s="1" t="s">
        <v>60</v>
      </c>
      <c r="AR9237" s="1" t="s">
        <v>60</v>
      </c>
      <c r="AT9237" s="1" t="s">
        <v>8714</v>
      </c>
      <c r="AU9237" s="1" t="s">
        <v>8714</v>
      </c>
      <c r="AV9237" s="1" t="s">
        <v>1420</v>
      </c>
      <c r="AX9237" s="3" t="str">
        <f t="array" ref="AX9237">TEXTJOIN(", ", TRUE, IF(X9237:AS9237="Y", X$1:AS$1, IF(X9237:AS9237&lt;&gt;"", X$1:AS$1 &amp; ": " &amp; X9237:AS9237, "")))
</f>
        <v>Fentanyl, Xylazine, Any Opioid</v>
      </c>
    </row>
    <row r="9238">
      <c r="A9238" s="2">
        <v>44870.0</v>
      </c>
      <c r="B9238" s="1" t="s">
        <v>50</v>
      </c>
      <c r="C9238" s="1">
        <v>38.0</v>
      </c>
      <c r="D9238" s="1" t="s">
        <v>51</v>
      </c>
      <c r="E9238" s="1" t="s">
        <v>63</v>
      </c>
      <c r="G9238" s="1" t="s">
        <v>102</v>
      </c>
      <c r="H9238" s="1" t="s">
        <v>103</v>
      </c>
      <c r="I9238" s="1" t="s">
        <v>55</v>
      </c>
      <c r="J9238" s="1" t="s">
        <v>102</v>
      </c>
      <c r="K9238" s="1" t="s">
        <v>103</v>
      </c>
      <c r="L9238" s="1" t="s">
        <v>55</v>
      </c>
      <c r="M9238" s="1" t="s">
        <v>743</v>
      </c>
      <c r="N9238" s="1" t="s">
        <v>155</v>
      </c>
      <c r="R9238" s="1" t="s">
        <v>2646</v>
      </c>
      <c r="T9238" s="1" t="s">
        <v>8724</v>
      </c>
      <c r="U9238" s="1" t="s">
        <v>59</v>
      </c>
      <c r="V9238" s="1" t="s">
        <v>2773</v>
      </c>
      <c r="AI9238" s="1" t="s">
        <v>60</v>
      </c>
      <c r="AT9238" s="1" t="s">
        <v>8725</v>
      </c>
      <c r="AU9238" s="1" t="s">
        <v>8725</v>
      </c>
      <c r="AV9238" s="1" t="s">
        <v>1420</v>
      </c>
      <c r="AX9238" s="3" t="str">
        <f t="array" ref="AX9238">TEXTJOIN(", ", TRUE, IF(X9238:AS9238="Y", X$1:AS$1, IF(X9238:AS9238&lt;&gt;"", X$1:AS$1 &amp; ": " &amp; X9238:AS9238, "")))
</f>
        <v>Amphet</v>
      </c>
    </row>
    <row r="9239">
      <c r="A9239" s="2">
        <v>44779.0</v>
      </c>
      <c r="B9239" s="1" t="s">
        <v>50</v>
      </c>
      <c r="C9239" s="1">
        <v>62.0</v>
      </c>
      <c r="D9239" s="1" t="s">
        <v>76</v>
      </c>
      <c r="E9239" s="1" t="s">
        <v>63</v>
      </c>
      <c r="G9239" s="1" t="s">
        <v>103</v>
      </c>
      <c r="H9239" s="1" t="s">
        <v>103</v>
      </c>
      <c r="I9239" s="1" t="s">
        <v>55</v>
      </c>
      <c r="J9239" s="1" t="s">
        <v>103</v>
      </c>
      <c r="K9239" s="1" t="s">
        <v>103</v>
      </c>
      <c r="L9239" s="1" t="s">
        <v>55</v>
      </c>
      <c r="M9239" s="1" t="s">
        <v>743</v>
      </c>
      <c r="N9239" s="1" t="s">
        <v>155</v>
      </c>
      <c r="R9239" s="1" t="s">
        <v>2646</v>
      </c>
      <c r="T9239" s="1" t="s">
        <v>5116</v>
      </c>
      <c r="U9239" s="1" t="s">
        <v>59</v>
      </c>
      <c r="Y9239" s="1" t="s">
        <v>60</v>
      </c>
      <c r="Z9239" s="1" t="s">
        <v>60</v>
      </c>
      <c r="AF9239" s="1" t="s">
        <v>60</v>
      </c>
      <c r="AR9239" s="1" t="s">
        <v>60</v>
      </c>
      <c r="AT9239" s="1" t="s">
        <v>8719</v>
      </c>
      <c r="AU9239" s="1" t="s">
        <v>8719</v>
      </c>
      <c r="AV9239" s="1" t="s">
        <v>1420</v>
      </c>
      <c r="AX9239" s="3" t="str">
        <f t="array" ref="AX9239">TEXTJOIN(", ", TRUE, IF(X9239:AS9239="Y", X$1:AS$1, IF(X9239:AS9239&lt;&gt;"", X$1:AS$1 &amp; ": " &amp; X9239:AS9239, "")))
</f>
        <v>Cocaine, Fentanyl, Benzodiazepine, Any Opioid</v>
      </c>
    </row>
    <row r="9240">
      <c r="A9240" s="2">
        <v>44797.0</v>
      </c>
      <c r="B9240" s="1" t="s">
        <v>50</v>
      </c>
      <c r="C9240" s="1">
        <v>49.0</v>
      </c>
      <c r="D9240" s="1" t="s">
        <v>76</v>
      </c>
      <c r="E9240" s="1" t="s">
        <v>63</v>
      </c>
      <c r="F9240" s="1" t="s">
        <v>1997</v>
      </c>
      <c r="G9240" s="1" t="s">
        <v>160</v>
      </c>
      <c r="H9240" s="1" t="s">
        <v>54</v>
      </c>
      <c r="I9240" s="1" t="s">
        <v>55</v>
      </c>
      <c r="J9240" s="1" t="s">
        <v>82</v>
      </c>
      <c r="K9240" s="1" t="s">
        <v>54</v>
      </c>
      <c r="L9240" s="1" t="s">
        <v>55</v>
      </c>
      <c r="N9240" s="1" t="s">
        <v>8726</v>
      </c>
      <c r="R9240" s="1" t="s">
        <v>180</v>
      </c>
      <c r="T9240" s="1" t="s">
        <v>8727</v>
      </c>
      <c r="U9240" s="1" t="s">
        <v>59</v>
      </c>
      <c r="Z9240" s="1" t="s">
        <v>60</v>
      </c>
      <c r="AI9240" s="1" t="s">
        <v>60</v>
      </c>
      <c r="AJ9240" s="1" t="s">
        <v>60</v>
      </c>
      <c r="AR9240" s="1" t="s">
        <v>60</v>
      </c>
      <c r="AT9240" s="1" t="s">
        <v>8728</v>
      </c>
      <c r="AU9240" s="1" t="s">
        <v>5319</v>
      </c>
      <c r="AV9240" s="1" t="s">
        <v>1420</v>
      </c>
      <c r="AX9240" s="3" t="str">
        <f t="array" ref="AX9240">TEXTJOIN(", ", TRUE, IF(X9240:AS9240="Y", X$1:AS$1, IF(X9240:AS9240&lt;&gt;"", X$1:AS$1 &amp; ": " &amp; X9240:AS9240, "")))
</f>
        <v>Fentanyl, Amphet, Tramad, Any Opioid</v>
      </c>
    </row>
    <row r="9241">
      <c r="A9241" s="2">
        <v>44650.0</v>
      </c>
      <c r="B9241" s="1" t="s">
        <v>50</v>
      </c>
      <c r="C9241" s="1">
        <v>48.0</v>
      </c>
      <c r="D9241" s="1" t="s">
        <v>51</v>
      </c>
      <c r="E9241" s="1" t="s">
        <v>63</v>
      </c>
      <c r="F9241" s="1" t="s">
        <v>1997</v>
      </c>
      <c r="G9241" s="1" t="s">
        <v>91</v>
      </c>
      <c r="H9241" s="1" t="s">
        <v>91</v>
      </c>
      <c r="I9241" s="1" t="s">
        <v>55</v>
      </c>
      <c r="J9241" s="1" t="s">
        <v>91</v>
      </c>
      <c r="K9241" s="1" t="s">
        <v>91</v>
      </c>
      <c r="L9241" s="1" t="s">
        <v>55</v>
      </c>
      <c r="M9241" s="1" t="s">
        <v>743</v>
      </c>
      <c r="N9241" s="1" t="s">
        <v>178</v>
      </c>
      <c r="R9241" s="1" t="s">
        <v>2646</v>
      </c>
      <c r="T9241" s="1" t="s">
        <v>8729</v>
      </c>
      <c r="U9241" s="1" t="s">
        <v>59</v>
      </c>
      <c r="V9241" s="1" t="s">
        <v>507</v>
      </c>
      <c r="Z9241" s="1" t="s">
        <v>60</v>
      </c>
      <c r="AR9241" s="1" t="s">
        <v>60</v>
      </c>
      <c r="AT9241" s="1" t="s">
        <v>1999</v>
      </c>
      <c r="AU9241" s="1" t="s">
        <v>1999</v>
      </c>
      <c r="AV9241" s="1" t="s">
        <v>1420</v>
      </c>
      <c r="AX9241" s="3" t="str">
        <f t="array" ref="AX9241">TEXTJOIN(", ", TRUE, IF(X9241:AS9241="Y", X$1:AS$1, IF(X9241:AS9241&lt;&gt;"", X$1:AS$1 &amp; ": " &amp; X9241:AS9241, "")))
</f>
        <v>Fentanyl, Any Opioid</v>
      </c>
    </row>
    <row r="9242">
      <c r="A9242" s="2">
        <v>44725.0</v>
      </c>
      <c r="B9242" s="1" t="s">
        <v>50</v>
      </c>
      <c r="C9242" s="1">
        <v>72.0</v>
      </c>
      <c r="D9242" s="1" t="s">
        <v>51</v>
      </c>
      <c r="E9242" s="1" t="s">
        <v>63</v>
      </c>
      <c r="G9242" s="1" t="s">
        <v>397</v>
      </c>
      <c r="H9242" s="1" t="s">
        <v>103</v>
      </c>
      <c r="I9242" s="1" t="s">
        <v>55</v>
      </c>
      <c r="J9242" s="1" t="s">
        <v>397</v>
      </c>
      <c r="K9242" s="1" t="s">
        <v>103</v>
      </c>
      <c r="L9242" s="1" t="s">
        <v>55</v>
      </c>
      <c r="N9242" s="1" t="s">
        <v>1377</v>
      </c>
      <c r="R9242" s="1" t="s">
        <v>2646</v>
      </c>
      <c r="T9242" s="1" t="s">
        <v>8730</v>
      </c>
      <c r="U9242" s="1" t="s">
        <v>59</v>
      </c>
      <c r="Z9242" s="1" t="s">
        <v>60</v>
      </c>
      <c r="AF9242" s="1" t="s">
        <v>60</v>
      </c>
      <c r="AR9242" s="1" t="s">
        <v>60</v>
      </c>
      <c r="AT9242" s="1" t="s">
        <v>8731</v>
      </c>
      <c r="AU9242" s="1" t="s">
        <v>8731</v>
      </c>
      <c r="AV9242" s="1" t="s">
        <v>1420</v>
      </c>
      <c r="AX9242" s="3" t="str">
        <f t="array" ref="AX9242">TEXTJOIN(", ", TRUE, IF(X9242:AS9242="Y", X$1:AS$1, IF(X9242:AS9242&lt;&gt;"", X$1:AS$1 &amp; ": " &amp; X9242:AS9242, "")))
</f>
        <v>Fentanyl, Benzodiazepine, Any Opioid</v>
      </c>
    </row>
    <row r="9243">
      <c r="A9243" s="2">
        <v>44823.0</v>
      </c>
      <c r="B9243" s="1" t="s">
        <v>50</v>
      </c>
      <c r="C9243" s="1">
        <v>63.0</v>
      </c>
      <c r="D9243" s="1" t="s">
        <v>51</v>
      </c>
      <c r="E9243" s="1" t="s">
        <v>63</v>
      </c>
      <c r="G9243" s="1" t="s">
        <v>98</v>
      </c>
      <c r="H9243" s="1" t="s">
        <v>54</v>
      </c>
      <c r="I9243" s="1" t="s">
        <v>55</v>
      </c>
      <c r="J9243" s="1" t="s">
        <v>98</v>
      </c>
      <c r="K9243" s="1" t="s">
        <v>54</v>
      </c>
      <c r="L9243" s="1" t="s">
        <v>55</v>
      </c>
      <c r="M9243" s="1" t="s">
        <v>743</v>
      </c>
      <c r="N9243" s="1" t="s">
        <v>178</v>
      </c>
      <c r="R9243" s="1" t="s">
        <v>2646</v>
      </c>
      <c r="T9243" s="1" t="s">
        <v>476</v>
      </c>
      <c r="U9243" s="1" t="s">
        <v>59</v>
      </c>
      <c r="Y9243" s="1" t="s">
        <v>60</v>
      </c>
      <c r="Z9243" s="1" t="s">
        <v>60</v>
      </c>
      <c r="AD9243" s="1" t="s">
        <v>60</v>
      </c>
      <c r="AR9243" s="1" t="s">
        <v>60</v>
      </c>
      <c r="AT9243" s="1" t="s">
        <v>8732</v>
      </c>
      <c r="AU9243" s="1" t="s">
        <v>8732</v>
      </c>
      <c r="AV9243" s="1" t="s">
        <v>1420</v>
      </c>
      <c r="AX9243" s="3" t="str">
        <f t="array" ref="AX9243">TEXTJOIN(", ", TRUE, IF(X9243:AS9243="Y", X$1:AS$1, IF(X9243:AS9243&lt;&gt;"", X$1:AS$1 &amp; ": " &amp; X9243:AS9243, "")))
</f>
        <v>Cocaine, Fentanyl, Ethanol, Any Opioid</v>
      </c>
    </row>
    <row r="9244">
      <c r="A9244" s="2">
        <v>44627.0</v>
      </c>
      <c r="B9244" s="1" t="s">
        <v>50</v>
      </c>
      <c r="C9244" s="1">
        <v>44.0</v>
      </c>
      <c r="D9244" s="1" t="s">
        <v>51</v>
      </c>
      <c r="E9244" s="1" t="s">
        <v>63</v>
      </c>
      <c r="G9244" s="1" t="s">
        <v>120</v>
      </c>
      <c r="H9244" s="1" t="s">
        <v>121</v>
      </c>
      <c r="I9244" s="1" t="s">
        <v>55</v>
      </c>
      <c r="J9244" s="1" t="s">
        <v>1410</v>
      </c>
      <c r="K9244" s="1" t="s">
        <v>299</v>
      </c>
      <c r="L9244" s="1" t="s">
        <v>55</v>
      </c>
      <c r="N9244" s="1" t="s">
        <v>136</v>
      </c>
      <c r="R9244" s="1" t="s">
        <v>1726</v>
      </c>
      <c r="S9244" s="1" t="s">
        <v>2509</v>
      </c>
      <c r="T9244" s="1" t="s">
        <v>955</v>
      </c>
      <c r="U9244" s="1" t="s">
        <v>59</v>
      </c>
      <c r="Y9244" s="1" t="s">
        <v>60</v>
      </c>
      <c r="Z9244" s="1" t="s">
        <v>60</v>
      </c>
      <c r="AN9244" s="1" t="s">
        <v>60</v>
      </c>
      <c r="AR9244" s="1" t="s">
        <v>60</v>
      </c>
      <c r="AT9244" s="1" t="s">
        <v>8733</v>
      </c>
      <c r="AU9244" s="1" t="s">
        <v>8734</v>
      </c>
      <c r="AV9244" s="1" t="s">
        <v>1420</v>
      </c>
      <c r="AX9244" s="3" t="str">
        <f t="array" ref="AX9244">TEXTJOIN(", ", TRUE, IF(X9244:AS9244="Y", X$1:AS$1, IF(X9244:AS9244&lt;&gt;"", X$1:AS$1 &amp; ": " &amp; X9244:AS9244, "")))
</f>
        <v>Cocaine, Fentanyl, Gabapentin, Any Opioid</v>
      </c>
    </row>
    <row r="9245">
      <c r="A9245" s="2">
        <v>44791.0</v>
      </c>
      <c r="B9245" s="1" t="s">
        <v>50</v>
      </c>
      <c r="C9245" s="1">
        <v>26.0</v>
      </c>
      <c r="D9245" s="1" t="s">
        <v>51</v>
      </c>
      <c r="E9245" s="1" t="s">
        <v>63</v>
      </c>
      <c r="G9245" s="1" t="s">
        <v>103</v>
      </c>
      <c r="H9245" s="1" t="s">
        <v>103</v>
      </c>
      <c r="I9245" s="1" t="s">
        <v>55</v>
      </c>
      <c r="J9245" s="1" t="s">
        <v>103</v>
      </c>
      <c r="K9245" s="1" t="s">
        <v>103</v>
      </c>
      <c r="L9245" s="1" t="s">
        <v>55</v>
      </c>
      <c r="M9245" s="1" t="s">
        <v>649</v>
      </c>
      <c r="N9245" s="1" t="s">
        <v>178</v>
      </c>
      <c r="R9245" s="1" t="s">
        <v>180</v>
      </c>
      <c r="T9245" s="1" t="s">
        <v>8735</v>
      </c>
      <c r="U9245" s="1" t="s">
        <v>59</v>
      </c>
      <c r="V9245" s="1" t="s">
        <v>507</v>
      </c>
      <c r="X9245" s="1" t="s">
        <v>60</v>
      </c>
      <c r="Y9245" s="1" t="s">
        <v>60</v>
      </c>
      <c r="Z9245" s="1" t="s">
        <v>60</v>
      </c>
      <c r="AA9245" s="1" t="s">
        <v>60</v>
      </c>
      <c r="AP9245" s="1" t="s">
        <v>8736</v>
      </c>
      <c r="AR9245" s="1" t="s">
        <v>60</v>
      </c>
      <c r="AT9245" s="1" t="s">
        <v>8719</v>
      </c>
      <c r="AU9245" s="1" t="s">
        <v>8719</v>
      </c>
      <c r="AV9245" s="1" t="s">
        <v>1420</v>
      </c>
      <c r="AX9245" s="3" t="str">
        <f t="array" ref="AX9245">TEXTJOIN(", ", TRUE, IF(X9245:AS9245="Y", X$1:AS$1, IF(X9245:AS9245&lt;&gt;"", X$1:AS$1 &amp; ": " &amp; X9245:AS9245, "")))
</f>
        <v>Heroin, Cocaine, Fentanyl, Fentanyl Analogue, Heroin/Morph/Codeine, Any Opioid</v>
      </c>
    </row>
    <row r="9246">
      <c r="A9246" s="4">
        <v>44888.0</v>
      </c>
      <c r="B9246" s="1" t="s">
        <v>50</v>
      </c>
      <c r="C9246" s="1">
        <v>43.0</v>
      </c>
      <c r="D9246" s="1" t="s">
        <v>51</v>
      </c>
      <c r="E9246" s="1" t="s">
        <v>63</v>
      </c>
      <c r="G9246" s="1" t="s">
        <v>226</v>
      </c>
      <c r="H9246" s="1" t="s">
        <v>103</v>
      </c>
      <c r="I9246" s="1" t="s">
        <v>55</v>
      </c>
      <c r="J9246" s="1" t="s">
        <v>226</v>
      </c>
      <c r="K9246" s="1" t="s">
        <v>103</v>
      </c>
      <c r="L9246" s="1" t="s">
        <v>55</v>
      </c>
      <c r="N9246" s="1" t="s">
        <v>66</v>
      </c>
      <c r="R9246" s="1" t="s">
        <v>2646</v>
      </c>
      <c r="T9246" s="1" t="s">
        <v>8737</v>
      </c>
      <c r="U9246" s="1" t="s">
        <v>59</v>
      </c>
      <c r="X9246" s="1" t="s">
        <v>60</v>
      </c>
      <c r="Z9246" s="1" t="s">
        <v>60</v>
      </c>
      <c r="AA9246" s="1" t="s">
        <v>60</v>
      </c>
      <c r="AN9246" s="1" t="s">
        <v>60</v>
      </c>
      <c r="AP9246" s="1" t="s">
        <v>60</v>
      </c>
      <c r="AR9246" s="1" t="s">
        <v>60</v>
      </c>
      <c r="AT9246" s="1" t="s">
        <v>8738</v>
      </c>
      <c r="AU9246" s="1" t="s">
        <v>8738</v>
      </c>
      <c r="AV9246" s="1" t="s">
        <v>1420</v>
      </c>
      <c r="AX9246" s="3" t="str">
        <f t="array" ref="AX9246">TEXTJOIN(", ", TRUE, IF(X9246:AS9246="Y", X$1:AS$1, IF(X9246:AS9246&lt;&gt;"", X$1:AS$1 &amp; ": " &amp; X9246:AS9246, "")))
</f>
        <v>Heroin, Fentanyl, Fentanyl Analogue, Gabapentin, Heroin/Morph/Codeine, Any Opioid</v>
      </c>
    </row>
    <row r="9247">
      <c r="A9247" s="2">
        <v>44695.0</v>
      </c>
      <c r="B9247" s="1" t="s">
        <v>50</v>
      </c>
      <c r="C9247" s="1">
        <v>73.0</v>
      </c>
      <c r="D9247" s="1" t="s">
        <v>51</v>
      </c>
      <c r="E9247" s="1" t="s">
        <v>502</v>
      </c>
      <c r="G9247" s="1" t="s">
        <v>185</v>
      </c>
      <c r="H9247" s="1" t="s">
        <v>91</v>
      </c>
      <c r="I9247" s="1" t="s">
        <v>55</v>
      </c>
      <c r="J9247" s="1" t="s">
        <v>185</v>
      </c>
      <c r="K9247" s="1" t="s">
        <v>91</v>
      </c>
      <c r="L9247" s="1" t="s">
        <v>55</v>
      </c>
      <c r="N9247" s="1" t="s">
        <v>136</v>
      </c>
      <c r="R9247" s="1" t="s">
        <v>2646</v>
      </c>
      <c r="T9247" s="1" t="s">
        <v>8739</v>
      </c>
      <c r="U9247" s="1" t="s">
        <v>59</v>
      </c>
      <c r="X9247" s="1" t="s">
        <v>60</v>
      </c>
      <c r="Z9247" s="1" t="s">
        <v>60</v>
      </c>
      <c r="AF9247" s="1" t="s">
        <v>60</v>
      </c>
      <c r="AN9247" s="1" t="s">
        <v>60</v>
      </c>
      <c r="AP9247" s="1" t="s">
        <v>60</v>
      </c>
      <c r="AR9247" s="1" t="s">
        <v>60</v>
      </c>
      <c r="AT9247" s="1" t="s">
        <v>8740</v>
      </c>
      <c r="AU9247" s="1" t="s">
        <v>8740</v>
      </c>
      <c r="AV9247" s="1" t="s">
        <v>1420</v>
      </c>
      <c r="AX9247" s="3" t="str">
        <f t="array" ref="AX9247">TEXTJOIN(", ", TRUE, IF(X9247:AS9247="Y", X$1:AS$1, IF(X9247:AS9247&lt;&gt;"", X$1:AS$1 &amp; ": " &amp; X9247:AS9247, "")))
</f>
        <v>Heroin, Fentanyl, Benzodiazepine, Gabapentin, Heroin/Morph/Codeine, Any Opioid</v>
      </c>
    </row>
    <row r="9248">
      <c r="A9248" s="2">
        <v>44836.0</v>
      </c>
      <c r="B9248" s="1" t="s">
        <v>50</v>
      </c>
      <c r="C9248" s="1">
        <v>46.0</v>
      </c>
      <c r="D9248" s="1" t="s">
        <v>51</v>
      </c>
      <c r="E9248" s="1" t="s">
        <v>502</v>
      </c>
      <c r="G9248" s="1" t="s">
        <v>370</v>
      </c>
      <c r="H9248" s="1" t="s">
        <v>65</v>
      </c>
      <c r="I9248" s="1" t="s">
        <v>55</v>
      </c>
      <c r="J9248" s="1" t="s">
        <v>370</v>
      </c>
      <c r="K9248" s="1" t="s">
        <v>65</v>
      </c>
      <c r="L9248" s="1" t="s">
        <v>55</v>
      </c>
      <c r="M9248" s="1" t="s">
        <v>743</v>
      </c>
      <c r="N9248" s="1" t="s">
        <v>155</v>
      </c>
      <c r="R9248" s="1" t="s">
        <v>2646</v>
      </c>
      <c r="T9248" s="1" t="s">
        <v>7496</v>
      </c>
      <c r="U9248" s="1" t="s">
        <v>59</v>
      </c>
      <c r="Y9248" s="1" t="s">
        <v>60</v>
      </c>
      <c r="Z9248" s="1" t="s">
        <v>60</v>
      </c>
      <c r="AR9248" s="1" t="s">
        <v>60</v>
      </c>
      <c r="AT9248" s="1" t="s">
        <v>8741</v>
      </c>
      <c r="AU9248" s="1" t="s">
        <v>8741</v>
      </c>
      <c r="AV9248" s="1" t="s">
        <v>1420</v>
      </c>
      <c r="AX9248" s="3" t="str">
        <f t="array" ref="AX9248">TEXTJOIN(", ", TRUE, IF(X9248:AS9248="Y", X$1:AS$1, IF(X9248:AS9248&lt;&gt;"", X$1:AS$1 &amp; ": " &amp; X9248:AS9248, "")))
</f>
        <v>Cocaine, Fentanyl, Any Opioid</v>
      </c>
    </row>
    <row r="9249">
      <c r="A9249" s="2">
        <v>44809.0</v>
      </c>
      <c r="B9249" s="1" t="s">
        <v>50</v>
      </c>
      <c r="C9249" s="1">
        <v>34.0</v>
      </c>
      <c r="D9249" s="1" t="s">
        <v>51</v>
      </c>
      <c r="E9249" s="1" t="s">
        <v>63</v>
      </c>
      <c r="G9249" s="1" t="s">
        <v>65</v>
      </c>
      <c r="H9249" s="1" t="s">
        <v>65</v>
      </c>
      <c r="I9249" s="1" t="s">
        <v>55</v>
      </c>
      <c r="J9249" s="1" t="s">
        <v>65</v>
      </c>
      <c r="K9249" s="1" t="s">
        <v>65</v>
      </c>
      <c r="L9249" s="1" t="s">
        <v>55</v>
      </c>
      <c r="M9249" s="1" t="s">
        <v>743</v>
      </c>
      <c r="N9249" s="1" t="s">
        <v>272</v>
      </c>
      <c r="R9249" s="1" t="s">
        <v>1726</v>
      </c>
      <c r="S9249" s="1" t="s">
        <v>8742</v>
      </c>
      <c r="T9249" s="1" t="s">
        <v>270</v>
      </c>
      <c r="U9249" s="1" t="s">
        <v>59</v>
      </c>
      <c r="Z9249" s="1" t="s">
        <v>60</v>
      </c>
      <c r="AR9249" s="1" t="s">
        <v>60</v>
      </c>
      <c r="AT9249" s="1" t="s">
        <v>8743</v>
      </c>
      <c r="AU9249" s="1" t="s">
        <v>8743</v>
      </c>
      <c r="AV9249" s="1" t="s">
        <v>1420</v>
      </c>
      <c r="AX9249" s="3" t="str">
        <f t="array" ref="AX9249">TEXTJOIN(", ", TRUE, IF(X9249:AS9249="Y", X$1:AS$1, IF(X9249:AS9249&lt;&gt;"", X$1:AS$1 &amp; ": " &amp; X9249:AS9249, "")))
</f>
        <v>Fentanyl, Any Opioid</v>
      </c>
    </row>
    <row r="9250">
      <c r="A9250" s="2">
        <v>44682.0</v>
      </c>
      <c r="B9250" s="1" t="s">
        <v>50</v>
      </c>
      <c r="C9250" s="1">
        <v>32.0</v>
      </c>
      <c r="D9250" s="1" t="s">
        <v>51</v>
      </c>
      <c r="E9250" s="1" t="s">
        <v>63</v>
      </c>
      <c r="F9250" s="1" t="s">
        <v>8744</v>
      </c>
      <c r="J9250" s="1" t="s">
        <v>352</v>
      </c>
      <c r="K9250" s="1" t="s">
        <v>54</v>
      </c>
      <c r="L9250" s="1" t="s">
        <v>55</v>
      </c>
      <c r="M9250" s="1" t="s">
        <v>649</v>
      </c>
      <c r="N9250" s="1" t="s">
        <v>178</v>
      </c>
      <c r="R9250" s="1" t="s">
        <v>1726</v>
      </c>
      <c r="S9250" s="1" t="s">
        <v>56</v>
      </c>
      <c r="T9250" s="1" t="s">
        <v>476</v>
      </c>
      <c r="U9250" s="1" t="s">
        <v>59</v>
      </c>
      <c r="Y9250" s="1" t="s">
        <v>60</v>
      </c>
      <c r="Z9250" s="1" t="s">
        <v>60</v>
      </c>
      <c r="AD9250" s="1" t="s">
        <v>60</v>
      </c>
      <c r="AR9250" s="1" t="s">
        <v>60</v>
      </c>
      <c r="AT9250" s="1" t="s">
        <v>1420</v>
      </c>
      <c r="AU9250" s="1" t="s">
        <v>8714</v>
      </c>
      <c r="AV9250" s="1" t="s">
        <v>1420</v>
      </c>
      <c r="AX9250" s="3" t="str">
        <f t="array" ref="AX9250">TEXTJOIN(", ", TRUE, IF(X9250:AS9250="Y", X$1:AS$1, IF(X9250:AS9250&lt;&gt;"", X$1:AS$1 &amp; ": " &amp; X9250:AS9250, "")))
</f>
        <v>Cocaine, Fentanyl, Ethanol, Any Opioid</v>
      </c>
    </row>
    <row r="9251">
      <c r="A9251" s="2">
        <v>44625.0</v>
      </c>
      <c r="B9251" s="1" t="s">
        <v>50</v>
      </c>
      <c r="C9251" s="1">
        <v>46.0</v>
      </c>
      <c r="D9251" s="1" t="s">
        <v>51</v>
      </c>
      <c r="E9251" s="1" t="s">
        <v>63</v>
      </c>
      <c r="G9251" s="1" t="s">
        <v>560</v>
      </c>
      <c r="H9251" s="1" t="s">
        <v>65</v>
      </c>
      <c r="I9251" s="1" t="s">
        <v>55</v>
      </c>
      <c r="J9251" s="1" t="s">
        <v>370</v>
      </c>
      <c r="K9251" s="1" t="s">
        <v>65</v>
      </c>
      <c r="L9251" s="1" t="s">
        <v>55</v>
      </c>
      <c r="M9251" s="1" t="s">
        <v>743</v>
      </c>
      <c r="N9251" s="1" t="s">
        <v>136</v>
      </c>
      <c r="R9251" s="1" t="s">
        <v>1726</v>
      </c>
      <c r="S9251" s="1" t="s">
        <v>773</v>
      </c>
      <c r="T9251" s="1" t="s">
        <v>8745</v>
      </c>
      <c r="U9251" s="1" t="s">
        <v>59</v>
      </c>
      <c r="Y9251" s="1" t="s">
        <v>60</v>
      </c>
      <c r="Z9251" s="1" t="s">
        <v>60</v>
      </c>
      <c r="AM9251" s="1" t="s">
        <v>60</v>
      </c>
      <c r="AR9251" s="1" t="s">
        <v>60</v>
      </c>
      <c r="AT9251" s="1" t="s">
        <v>8746</v>
      </c>
      <c r="AU9251" s="1" t="s">
        <v>8741</v>
      </c>
      <c r="AV9251" s="1" t="s">
        <v>1420</v>
      </c>
      <c r="AX9251" s="3" t="str">
        <f t="array" ref="AX9251">TEXTJOIN(", ", TRUE, IF(X9251:AS9251="Y", X$1:AS$1, IF(X9251:AS9251&lt;&gt;"", X$1:AS$1 &amp; ": " &amp; X9251:AS9251, "")))
</f>
        <v>Cocaine, Fentanyl, Xylazine, Any Opioid</v>
      </c>
    </row>
    <row r="9252">
      <c r="A9252" s="2">
        <v>44805.0</v>
      </c>
      <c r="B9252" s="1" t="s">
        <v>50</v>
      </c>
      <c r="C9252" s="1">
        <v>37.0</v>
      </c>
      <c r="D9252" s="1" t="s">
        <v>76</v>
      </c>
      <c r="E9252" s="1" t="s">
        <v>63</v>
      </c>
      <c r="G9252" s="1" t="s">
        <v>4576</v>
      </c>
      <c r="H9252" s="1" t="s">
        <v>644</v>
      </c>
      <c r="I9252" s="1" t="s">
        <v>342</v>
      </c>
      <c r="J9252" s="1" t="s">
        <v>102</v>
      </c>
      <c r="K9252" s="1" t="s">
        <v>103</v>
      </c>
      <c r="L9252" s="1" t="s">
        <v>55</v>
      </c>
      <c r="M9252" s="1" t="s">
        <v>649</v>
      </c>
      <c r="N9252" s="1" t="s">
        <v>155</v>
      </c>
      <c r="R9252" s="1" t="s">
        <v>1726</v>
      </c>
      <c r="S9252" s="1" t="s">
        <v>8747</v>
      </c>
      <c r="T9252" s="1" t="s">
        <v>8748</v>
      </c>
      <c r="U9252" s="1" t="s">
        <v>59</v>
      </c>
      <c r="Z9252" s="1" t="s">
        <v>60</v>
      </c>
      <c r="AM9252" s="1" t="s">
        <v>60</v>
      </c>
      <c r="AR9252" s="1" t="s">
        <v>60</v>
      </c>
      <c r="AT9252" s="1" t="s">
        <v>8749</v>
      </c>
      <c r="AU9252" s="1" t="s">
        <v>8725</v>
      </c>
      <c r="AV9252" s="1" t="s">
        <v>1420</v>
      </c>
      <c r="AX9252" s="3" t="str">
        <f t="array" ref="AX9252">TEXTJOIN(", ", TRUE, IF(X9252:AS9252="Y", X$1:AS$1, IF(X9252:AS9252&lt;&gt;"", X$1:AS$1 &amp; ": " &amp; X9252:AS9252, "")))
</f>
        <v>Fentanyl, Xylazine, Any Opioid</v>
      </c>
    </row>
    <row r="9253">
      <c r="A9253" s="2">
        <v>44562.0</v>
      </c>
      <c r="B9253" s="1" t="s">
        <v>50</v>
      </c>
      <c r="C9253" s="1">
        <v>31.0</v>
      </c>
      <c r="D9253" s="1" t="s">
        <v>76</v>
      </c>
      <c r="E9253" s="1" t="s">
        <v>502</v>
      </c>
      <c r="G9253" s="1" t="s">
        <v>82</v>
      </c>
      <c r="H9253" s="1" t="s">
        <v>54</v>
      </c>
      <c r="I9253" s="1" t="s">
        <v>55</v>
      </c>
      <c r="J9253" s="1" t="s">
        <v>82</v>
      </c>
      <c r="K9253" s="1" t="s">
        <v>54</v>
      </c>
      <c r="L9253" s="1" t="s">
        <v>55</v>
      </c>
      <c r="M9253" s="1" t="s">
        <v>649</v>
      </c>
      <c r="N9253" s="1" t="s">
        <v>155</v>
      </c>
      <c r="R9253" s="1" t="s">
        <v>1726</v>
      </c>
      <c r="S9253" s="1" t="s">
        <v>8606</v>
      </c>
      <c r="T9253" s="1" t="s">
        <v>8750</v>
      </c>
      <c r="U9253" s="1" t="s">
        <v>59</v>
      </c>
      <c r="Y9253" s="1" t="s">
        <v>60</v>
      </c>
      <c r="Z9253" s="1" t="s">
        <v>60</v>
      </c>
      <c r="AD9253" s="1" t="s">
        <v>60</v>
      </c>
      <c r="AI9253" s="1" t="s">
        <v>60</v>
      </c>
      <c r="AR9253" s="1" t="s">
        <v>60</v>
      </c>
      <c r="AT9253" s="1" t="s">
        <v>5319</v>
      </c>
      <c r="AU9253" s="1" t="s">
        <v>5319</v>
      </c>
      <c r="AV9253" s="1" t="s">
        <v>1420</v>
      </c>
      <c r="AX9253" s="3" t="str">
        <f t="array" ref="AX9253">TEXTJOIN(", ", TRUE, IF(X9253:AS9253="Y", X$1:AS$1, IF(X9253:AS9253&lt;&gt;"", X$1:AS$1 &amp; ": " &amp; X9253:AS9253, "")))
</f>
        <v>Cocaine, Fentanyl, Ethanol, Amphet, Any Opioid</v>
      </c>
    </row>
    <row r="9254">
      <c r="A9254" s="4">
        <v>44858.0</v>
      </c>
      <c r="B9254" s="1" t="s">
        <v>50</v>
      </c>
      <c r="C9254" s="1">
        <v>43.0</v>
      </c>
      <c r="D9254" s="1" t="s">
        <v>76</v>
      </c>
      <c r="E9254" s="1" t="s">
        <v>63</v>
      </c>
      <c r="F9254" s="1" t="s">
        <v>8372</v>
      </c>
      <c r="G9254" s="1" t="s">
        <v>397</v>
      </c>
      <c r="H9254" s="1" t="s">
        <v>103</v>
      </c>
      <c r="I9254" s="1" t="s">
        <v>55</v>
      </c>
      <c r="J9254" s="1" t="s">
        <v>397</v>
      </c>
      <c r="K9254" s="1" t="s">
        <v>103</v>
      </c>
      <c r="L9254" s="1" t="s">
        <v>55</v>
      </c>
      <c r="M9254" s="1" t="s">
        <v>743</v>
      </c>
      <c r="N9254" s="1" t="s">
        <v>155</v>
      </c>
      <c r="R9254" s="1" t="s">
        <v>2646</v>
      </c>
      <c r="T9254" s="1" t="s">
        <v>8751</v>
      </c>
      <c r="U9254" s="1" t="s">
        <v>59</v>
      </c>
      <c r="X9254" s="1" t="s">
        <v>60</v>
      </c>
      <c r="Y9254" s="1" t="s">
        <v>60</v>
      </c>
      <c r="Z9254" s="1" t="s">
        <v>60</v>
      </c>
      <c r="AF9254" s="1" t="s">
        <v>60</v>
      </c>
      <c r="AN9254" s="1" t="s">
        <v>60</v>
      </c>
      <c r="AP9254" s="1" t="s">
        <v>8736</v>
      </c>
      <c r="AR9254" s="1" t="s">
        <v>60</v>
      </c>
      <c r="AT9254" s="1" t="s">
        <v>8731</v>
      </c>
      <c r="AU9254" s="1" t="s">
        <v>8731</v>
      </c>
      <c r="AV9254" s="1" t="s">
        <v>1420</v>
      </c>
      <c r="AX9254" s="3" t="str">
        <f t="array" ref="AX9254">TEXTJOIN(", ", TRUE, IF(X9254:AS9254="Y", X$1:AS$1, IF(X9254:AS9254&lt;&gt;"", X$1:AS$1 &amp; ": " &amp; X9254:AS9254, "")))
</f>
        <v>Heroin, Cocaine, Fentanyl, Benzodiazepine, Gabapentin, Heroin/Morph/Codeine, Any Opioid</v>
      </c>
    </row>
    <row r="9255">
      <c r="A9255" s="2">
        <v>44761.0</v>
      </c>
      <c r="B9255" s="1" t="s">
        <v>50</v>
      </c>
      <c r="C9255" s="1">
        <v>68.0</v>
      </c>
      <c r="D9255" s="1" t="s">
        <v>51</v>
      </c>
      <c r="E9255" s="1" t="s">
        <v>63</v>
      </c>
      <c r="F9255" s="1" t="s">
        <v>1997</v>
      </c>
      <c r="G9255" s="1" t="s">
        <v>256</v>
      </c>
      <c r="H9255" s="1" t="s">
        <v>103</v>
      </c>
      <c r="I9255" s="1" t="s">
        <v>55</v>
      </c>
      <c r="J9255" s="1" t="s">
        <v>256</v>
      </c>
      <c r="K9255" s="1" t="s">
        <v>103</v>
      </c>
      <c r="L9255" s="1" t="s">
        <v>55</v>
      </c>
      <c r="M9255" s="1" t="s">
        <v>743</v>
      </c>
      <c r="N9255" s="1" t="s">
        <v>155</v>
      </c>
      <c r="R9255" s="1" t="s">
        <v>2646</v>
      </c>
      <c r="T9255" s="1" t="s">
        <v>8752</v>
      </c>
      <c r="U9255" s="1" t="s">
        <v>59</v>
      </c>
      <c r="Z9255" s="1" t="s">
        <v>60</v>
      </c>
      <c r="AR9255" s="1" t="s">
        <v>60</v>
      </c>
      <c r="AT9255" s="1" t="s">
        <v>2320</v>
      </c>
      <c r="AU9255" s="1" t="s">
        <v>2320</v>
      </c>
      <c r="AV9255" s="1" t="s">
        <v>1420</v>
      </c>
      <c r="AX9255" s="3" t="str">
        <f t="array" ref="AX9255">TEXTJOIN(", ", TRUE, IF(X9255:AS9255="Y", X$1:AS$1, IF(X9255:AS9255&lt;&gt;"", X$1:AS$1 &amp; ": " &amp; X9255:AS9255, "")))
</f>
        <v>Fentanyl, Any Opioid</v>
      </c>
    </row>
    <row r="9256">
      <c r="A9256" s="2">
        <v>44705.0</v>
      </c>
      <c r="B9256" s="1" t="s">
        <v>50</v>
      </c>
      <c r="C9256" s="1">
        <v>36.0</v>
      </c>
      <c r="D9256" s="1" t="s">
        <v>51</v>
      </c>
      <c r="E9256" s="1" t="s">
        <v>63</v>
      </c>
      <c r="G9256" s="1" t="s">
        <v>455</v>
      </c>
      <c r="H9256" s="1" t="s">
        <v>103</v>
      </c>
      <c r="I9256" s="1" t="s">
        <v>55</v>
      </c>
      <c r="J9256" s="1" t="s">
        <v>455</v>
      </c>
      <c r="K9256" s="1" t="s">
        <v>103</v>
      </c>
      <c r="L9256" s="1" t="s">
        <v>55</v>
      </c>
      <c r="M9256" s="1" t="s">
        <v>743</v>
      </c>
      <c r="N9256" s="1" t="s">
        <v>119</v>
      </c>
      <c r="R9256" s="1" t="s">
        <v>2646</v>
      </c>
      <c r="T9256" s="1" t="s">
        <v>4943</v>
      </c>
      <c r="U9256" s="1" t="s">
        <v>59</v>
      </c>
      <c r="Z9256" s="1" t="s">
        <v>60</v>
      </c>
      <c r="AG9256" s="1" t="s">
        <v>60</v>
      </c>
      <c r="AR9256" s="1" t="s">
        <v>60</v>
      </c>
      <c r="AT9256" s="1" t="s">
        <v>8753</v>
      </c>
      <c r="AU9256" s="1" t="s">
        <v>8753</v>
      </c>
      <c r="AV9256" s="1" t="s">
        <v>1420</v>
      </c>
      <c r="AX9256" s="3" t="str">
        <f t="array" ref="AX9256">TEXTJOIN(", ", TRUE, IF(X9256:AS9256="Y", X$1:AS$1, IF(X9256:AS9256&lt;&gt;"", X$1:AS$1 &amp; ": " &amp; X9256:AS9256, "")))
</f>
        <v>Fentanyl, Methadone, Any Opioid</v>
      </c>
    </row>
    <row r="9257">
      <c r="A9257" s="2">
        <v>44735.0</v>
      </c>
      <c r="B9257" s="1" t="s">
        <v>50</v>
      </c>
      <c r="C9257" s="1">
        <v>52.0</v>
      </c>
      <c r="D9257" s="1" t="s">
        <v>76</v>
      </c>
      <c r="E9257" s="1" t="s">
        <v>63</v>
      </c>
      <c r="G9257" s="1" t="s">
        <v>103</v>
      </c>
      <c r="H9257" s="1" t="s">
        <v>103</v>
      </c>
      <c r="I9257" s="1" t="s">
        <v>55</v>
      </c>
      <c r="J9257" s="1" t="s">
        <v>103</v>
      </c>
      <c r="K9257" s="1" t="s">
        <v>103</v>
      </c>
      <c r="L9257" s="1" t="s">
        <v>55</v>
      </c>
      <c r="M9257" s="1" t="s">
        <v>743</v>
      </c>
      <c r="N9257" s="1" t="s">
        <v>178</v>
      </c>
      <c r="R9257" s="1" t="s">
        <v>2646</v>
      </c>
      <c r="T9257" s="1" t="s">
        <v>8754</v>
      </c>
      <c r="U9257" s="1" t="s">
        <v>59</v>
      </c>
      <c r="Z9257" s="1" t="s">
        <v>60</v>
      </c>
      <c r="AF9257" s="1" t="s">
        <v>60</v>
      </c>
      <c r="AI9257" s="1" t="s">
        <v>60</v>
      </c>
      <c r="AM9257" s="1" t="s">
        <v>60</v>
      </c>
      <c r="AR9257" s="1" t="s">
        <v>60</v>
      </c>
      <c r="AT9257" s="1" t="s">
        <v>8719</v>
      </c>
      <c r="AU9257" s="1" t="s">
        <v>8719</v>
      </c>
      <c r="AV9257" s="1" t="s">
        <v>1420</v>
      </c>
      <c r="AX9257" s="3" t="str">
        <f t="array" ref="AX9257">TEXTJOIN(", ", TRUE, IF(X9257:AS9257="Y", X$1:AS$1, IF(X9257:AS9257&lt;&gt;"", X$1:AS$1 &amp; ": " &amp; X9257:AS9257, "")))
</f>
        <v>Fentanyl, Benzodiazepine, Amphet, Xylazine, Any Opioid</v>
      </c>
    </row>
    <row r="9258">
      <c r="A9258" s="4">
        <v>44882.0</v>
      </c>
      <c r="B9258" s="1" t="s">
        <v>50</v>
      </c>
      <c r="C9258" s="1">
        <v>46.0</v>
      </c>
      <c r="D9258" s="1" t="s">
        <v>76</v>
      </c>
      <c r="E9258" s="1" t="s">
        <v>63</v>
      </c>
      <c r="G9258" s="1" t="s">
        <v>2313</v>
      </c>
      <c r="H9258" s="1" t="s">
        <v>54</v>
      </c>
      <c r="I9258" s="1" t="s">
        <v>55</v>
      </c>
      <c r="J9258" s="1" t="s">
        <v>2313</v>
      </c>
      <c r="K9258" s="1" t="s">
        <v>54</v>
      </c>
      <c r="L9258" s="1" t="s">
        <v>55</v>
      </c>
      <c r="M9258" s="1" t="s">
        <v>743</v>
      </c>
      <c r="N9258" s="1" t="s">
        <v>178</v>
      </c>
      <c r="R9258" s="1" t="s">
        <v>2646</v>
      </c>
      <c r="T9258" s="1" t="s">
        <v>8755</v>
      </c>
      <c r="U9258" s="1" t="s">
        <v>59</v>
      </c>
      <c r="Y9258" s="1" t="s">
        <v>60</v>
      </c>
      <c r="Z9258" s="1" t="s">
        <v>60</v>
      </c>
      <c r="AM9258" s="1" t="s">
        <v>60</v>
      </c>
      <c r="AR9258" s="1" t="s">
        <v>60</v>
      </c>
      <c r="AT9258" s="1" t="s">
        <v>8756</v>
      </c>
      <c r="AU9258" s="1" t="s">
        <v>8756</v>
      </c>
      <c r="AV9258" s="1" t="s">
        <v>1420</v>
      </c>
      <c r="AX9258" s="3" t="str">
        <f t="array" ref="AX9258">TEXTJOIN(", ", TRUE, IF(X9258:AS9258="Y", X$1:AS$1, IF(X9258:AS9258&lt;&gt;"", X$1:AS$1 &amp; ": " &amp; X9258:AS9258, "")))
</f>
        <v>Cocaine, Fentanyl, Xylazine, Any Opioid</v>
      </c>
    </row>
    <row r="9259">
      <c r="A9259" s="2">
        <v>44587.0</v>
      </c>
      <c r="B9259" s="1" t="s">
        <v>50</v>
      </c>
      <c r="C9259" s="1">
        <v>34.0</v>
      </c>
      <c r="D9259" s="1" t="s">
        <v>51</v>
      </c>
      <c r="E9259" s="1" t="s">
        <v>63</v>
      </c>
      <c r="G9259" s="1" t="s">
        <v>2356</v>
      </c>
      <c r="H9259" s="1" t="s">
        <v>54</v>
      </c>
      <c r="I9259" s="1" t="s">
        <v>55</v>
      </c>
      <c r="J9259" s="1" t="s">
        <v>2356</v>
      </c>
      <c r="K9259" s="1" t="s">
        <v>54</v>
      </c>
      <c r="L9259" s="1" t="s">
        <v>55</v>
      </c>
      <c r="M9259" s="1" t="s">
        <v>743</v>
      </c>
      <c r="N9259" s="1" t="s">
        <v>136</v>
      </c>
      <c r="R9259" s="1" t="s">
        <v>2646</v>
      </c>
      <c r="T9259" s="1" t="s">
        <v>8757</v>
      </c>
      <c r="U9259" s="1" t="s">
        <v>59</v>
      </c>
      <c r="X9259" s="1" t="s">
        <v>60</v>
      </c>
      <c r="Z9259" s="1" t="s">
        <v>60</v>
      </c>
      <c r="AF9259" s="1" t="s">
        <v>60</v>
      </c>
      <c r="AM9259" s="1" t="s">
        <v>60</v>
      </c>
      <c r="AP9259" s="1" t="s">
        <v>60</v>
      </c>
      <c r="AR9259" s="1" t="s">
        <v>60</v>
      </c>
      <c r="AT9259" s="1" t="s">
        <v>8758</v>
      </c>
      <c r="AU9259" s="1" t="s">
        <v>8758</v>
      </c>
      <c r="AV9259" s="1" t="s">
        <v>1420</v>
      </c>
      <c r="AX9259" s="3" t="str">
        <f t="array" ref="AX9259">TEXTJOIN(", ", TRUE, IF(X9259:AS9259="Y", X$1:AS$1, IF(X9259:AS9259&lt;&gt;"", X$1:AS$1 &amp; ": " &amp; X9259:AS9259, "")))
</f>
        <v>Heroin, Fentanyl, Benzodiazepine, Xylazine, Heroin/Morph/Codeine, Any Opioid</v>
      </c>
    </row>
    <row r="9260">
      <c r="A9260" s="2">
        <v>44842.0</v>
      </c>
      <c r="B9260" s="1" t="s">
        <v>50</v>
      </c>
      <c r="C9260" s="1">
        <v>45.0</v>
      </c>
      <c r="D9260" s="1" t="s">
        <v>51</v>
      </c>
      <c r="E9260" s="1" t="s">
        <v>63</v>
      </c>
      <c r="G9260" s="1" t="s">
        <v>1235</v>
      </c>
      <c r="H9260" s="1" t="s">
        <v>299</v>
      </c>
      <c r="I9260" s="1" t="s">
        <v>55</v>
      </c>
      <c r="J9260" s="1" t="s">
        <v>1235</v>
      </c>
      <c r="K9260" s="1" t="s">
        <v>299</v>
      </c>
      <c r="L9260" s="1" t="s">
        <v>55</v>
      </c>
      <c r="M9260" s="1" t="s">
        <v>743</v>
      </c>
      <c r="N9260" s="1" t="s">
        <v>155</v>
      </c>
      <c r="R9260" s="1" t="s">
        <v>2646</v>
      </c>
      <c r="T9260" s="1" t="s">
        <v>8759</v>
      </c>
      <c r="U9260" s="1" t="s">
        <v>59</v>
      </c>
      <c r="X9260" s="1" t="s">
        <v>60</v>
      </c>
      <c r="Z9260" s="1" t="s">
        <v>60</v>
      </c>
      <c r="AD9260" s="1" t="s">
        <v>60</v>
      </c>
      <c r="AP9260" s="1" t="s">
        <v>60</v>
      </c>
      <c r="AR9260" s="1" t="s">
        <v>60</v>
      </c>
      <c r="AT9260" s="1" t="s">
        <v>8760</v>
      </c>
      <c r="AU9260" s="1" t="s">
        <v>8760</v>
      </c>
      <c r="AV9260" s="1" t="s">
        <v>1420</v>
      </c>
      <c r="AX9260" s="3" t="str">
        <f t="array" ref="AX9260">TEXTJOIN(", ", TRUE, IF(X9260:AS9260="Y", X$1:AS$1, IF(X9260:AS9260&lt;&gt;"", X$1:AS$1 &amp; ": " &amp; X9260:AS9260, "")))
</f>
        <v>Heroin, Fentanyl, Ethanol, Heroin/Morph/Codeine, Any Opioid</v>
      </c>
    </row>
    <row r="9261">
      <c r="A9261" s="2">
        <v>44685.0</v>
      </c>
      <c r="B9261" s="1" t="s">
        <v>50</v>
      </c>
      <c r="C9261" s="1">
        <v>41.0</v>
      </c>
      <c r="D9261" s="1" t="s">
        <v>51</v>
      </c>
      <c r="E9261" s="1" t="s">
        <v>63</v>
      </c>
      <c r="G9261" s="1" t="s">
        <v>238</v>
      </c>
      <c r="H9261" s="1" t="s">
        <v>125</v>
      </c>
      <c r="I9261" s="1" t="s">
        <v>55</v>
      </c>
      <c r="J9261" s="1" t="s">
        <v>832</v>
      </c>
      <c r="K9261" s="1" t="s">
        <v>125</v>
      </c>
      <c r="L9261" s="1" t="s">
        <v>55</v>
      </c>
      <c r="M9261" s="1" t="s">
        <v>743</v>
      </c>
      <c r="N9261" s="1" t="s">
        <v>119</v>
      </c>
      <c r="R9261" s="1" t="s">
        <v>2646</v>
      </c>
      <c r="T9261" s="1" t="s">
        <v>8761</v>
      </c>
      <c r="U9261" s="1" t="s">
        <v>59</v>
      </c>
      <c r="Z9261" s="1" t="s">
        <v>60</v>
      </c>
      <c r="AD9261" s="1" t="s">
        <v>60</v>
      </c>
      <c r="AF9261" s="1" t="s">
        <v>60</v>
      </c>
      <c r="AM9261" s="1" t="s">
        <v>60</v>
      </c>
      <c r="AR9261" s="1" t="s">
        <v>60</v>
      </c>
      <c r="AT9261" s="1" t="s">
        <v>8762</v>
      </c>
      <c r="AU9261" s="1" t="s">
        <v>8763</v>
      </c>
      <c r="AV9261" s="1" t="s">
        <v>1420</v>
      </c>
      <c r="AX9261" s="3" t="str">
        <f t="array" ref="AX9261">TEXTJOIN(", ", TRUE, IF(X9261:AS9261="Y", X$1:AS$1, IF(X9261:AS9261&lt;&gt;"", X$1:AS$1 &amp; ": " &amp; X9261:AS9261, "")))
</f>
        <v>Fentanyl, Ethanol, Benzodiazepine, Xylazine, Any Opioid</v>
      </c>
    </row>
    <row r="9262">
      <c r="A9262" s="2">
        <v>44653.0</v>
      </c>
      <c r="B9262" s="1" t="s">
        <v>50</v>
      </c>
      <c r="C9262" s="1">
        <v>42.0</v>
      </c>
      <c r="D9262" s="1" t="s">
        <v>51</v>
      </c>
      <c r="E9262" s="1" t="s">
        <v>63</v>
      </c>
      <c r="G9262" s="1" t="s">
        <v>185</v>
      </c>
      <c r="H9262" s="1" t="s">
        <v>91</v>
      </c>
      <c r="I9262" s="1" t="s">
        <v>55</v>
      </c>
      <c r="J9262" s="1" t="s">
        <v>185</v>
      </c>
      <c r="K9262" s="1" t="s">
        <v>91</v>
      </c>
      <c r="L9262" s="1" t="s">
        <v>55</v>
      </c>
      <c r="M9262" s="1" t="s">
        <v>743</v>
      </c>
      <c r="N9262" s="1" t="s">
        <v>66</v>
      </c>
      <c r="R9262" s="1" t="s">
        <v>2646</v>
      </c>
      <c r="T9262" s="1" t="s">
        <v>8764</v>
      </c>
      <c r="U9262" s="1" t="s">
        <v>59</v>
      </c>
      <c r="Y9262" s="1" t="s">
        <v>60</v>
      </c>
      <c r="Z9262" s="1" t="s">
        <v>60</v>
      </c>
      <c r="AM9262" s="1" t="s">
        <v>60</v>
      </c>
      <c r="AQ9262" s="1" t="s">
        <v>8765</v>
      </c>
      <c r="AR9262" s="1" t="s">
        <v>60</v>
      </c>
      <c r="AS9262" s="1" t="s">
        <v>8765</v>
      </c>
      <c r="AT9262" s="1" t="s">
        <v>8740</v>
      </c>
      <c r="AU9262" s="1" t="s">
        <v>8740</v>
      </c>
      <c r="AV9262" s="1" t="s">
        <v>1420</v>
      </c>
      <c r="AX9262" s="3" t="str">
        <f t="array" ref="AX9262">TEXTJOIN(", ", TRUE, IF(X9262:AS9262="Y", X$1:AS$1, IF(X9262:AS9262&lt;&gt;"", X$1:AS$1 &amp; ": " &amp; X9262:AS9262, "")))
</f>
        <v>Cocaine, Fentanyl, Xylazine, Other Opioid: Buprenorphine, Any Opioid, Other: Buprenorphine</v>
      </c>
    </row>
    <row r="9263">
      <c r="A9263" s="4">
        <v>44863.0</v>
      </c>
      <c r="B9263" s="1" t="s">
        <v>50</v>
      </c>
      <c r="C9263" s="1">
        <v>60.0</v>
      </c>
      <c r="D9263" s="1" t="s">
        <v>76</v>
      </c>
      <c r="E9263" s="1" t="s">
        <v>63</v>
      </c>
      <c r="G9263" s="1" t="s">
        <v>120</v>
      </c>
      <c r="H9263" s="1" t="s">
        <v>121</v>
      </c>
      <c r="I9263" s="1" t="s">
        <v>55</v>
      </c>
      <c r="J9263" s="1" t="s">
        <v>120</v>
      </c>
      <c r="K9263" s="1" t="s">
        <v>121</v>
      </c>
      <c r="L9263" s="1" t="s">
        <v>55</v>
      </c>
      <c r="M9263" s="1" t="s">
        <v>44</v>
      </c>
      <c r="N9263" s="1" t="s">
        <v>136</v>
      </c>
      <c r="R9263" s="1" t="s">
        <v>1726</v>
      </c>
      <c r="S9263" s="1" t="s">
        <v>8766</v>
      </c>
      <c r="T9263" s="1" t="s">
        <v>8767</v>
      </c>
      <c r="U9263" s="1" t="s">
        <v>59</v>
      </c>
      <c r="Y9263" s="1" t="s">
        <v>60</v>
      </c>
      <c r="Z9263" s="1" t="s">
        <v>60</v>
      </c>
      <c r="AR9263" s="1" t="s">
        <v>60</v>
      </c>
      <c r="AT9263" s="1" t="s">
        <v>8733</v>
      </c>
      <c r="AU9263" s="1" t="s">
        <v>8733</v>
      </c>
      <c r="AV9263" s="1" t="s">
        <v>1420</v>
      </c>
      <c r="AX9263" s="3" t="str">
        <f t="array" ref="AX9263">TEXTJOIN(", ", TRUE, IF(X9263:AS9263="Y", X$1:AS$1, IF(X9263:AS9263&lt;&gt;"", X$1:AS$1 &amp; ": " &amp; X9263:AS9263, "")))
</f>
        <v>Cocaine, Fentanyl, Any Opioid</v>
      </c>
    </row>
    <row r="9264">
      <c r="A9264" s="2">
        <v>44667.0</v>
      </c>
      <c r="B9264" s="1" t="s">
        <v>50</v>
      </c>
      <c r="C9264" s="1">
        <v>24.0</v>
      </c>
      <c r="D9264" s="1" t="s">
        <v>51</v>
      </c>
      <c r="E9264" s="1" t="s">
        <v>63</v>
      </c>
      <c r="G9264" s="1" t="s">
        <v>2064</v>
      </c>
      <c r="H9264" s="1" t="s">
        <v>65</v>
      </c>
      <c r="I9264" s="1" t="s">
        <v>55</v>
      </c>
      <c r="J9264" s="1" t="s">
        <v>2064</v>
      </c>
      <c r="K9264" s="1" t="s">
        <v>65</v>
      </c>
      <c r="L9264" s="1" t="s">
        <v>55</v>
      </c>
      <c r="M9264" s="1" t="s">
        <v>743</v>
      </c>
      <c r="N9264" s="1" t="s">
        <v>119</v>
      </c>
      <c r="R9264" s="1" t="s">
        <v>2646</v>
      </c>
      <c r="T9264" s="1" t="s">
        <v>7396</v>
      </c>
      <c r="U9264" s="1" t="s">
        <v>59</v>
      </c>
      <c r="Y9264" s="1" t="s">
        <v>60</v>
      </c>
      <c r="Z9264" s="1" t="s">
        <v>60</v>
      </c>
      <c r="AD9264" s="1" t="s">
        <v>60</v>
      </c>
      <c r="AR9264" s="1" t="s">
        <v>60</v>
      </c>
      <c r="AT9264" s="1" t="s">
        <v>8768</v>
      </c>
      <c r="AU9264" s="1" t="s">
        <v>8768</v>
      </c>
      <c r="AV9264" s="1" t="s">
        <v>1420</v>
      </c>
      <c r="AX9264" s="3" t="str">
        <f t="array" ref="AX9264">TEXTJOIN(", ", TRUE, IF(X9264:AS9264="Y", X$1:AS$1, IF(X9264:AS9264&lt;&gt;"", X$1:AS$1 &amp; ": " &amp; X9264:AS9264, "")))
</f>
        <v>Cocaine, Fentanyl, Ethanol, Any Opioid</v>
      </c>
    </row>
    <row r="9265">
      <c r="A9265" s="2">
        <v>44813.0</v>
      </c>
      <c r="B9265" s="1" t="s">
        <v>50</v>
      </c>
      <c r="C9265" s="1">
        <v>34.0</v>
      </c>
      <c r="D9265" s="1" t="s">
        <v>51</v>
      </c>
      <c r="E9265" s="1" t="s">
        <v>63</v>
      </c>
      <c r="G9265" s="1" t="s">
        <v>1101</v>
      </c>
      <c r="H9265" s="1" t="s">
        <v>91</v>
      </c>
      <c r="I9265" s="1" t="s">
        <v>55</v>
      </c>
      <c r="J9265" s="1" t="s">
        <v>117</v>
      </c>
      <c r="L9265" s="1" t="s">
        <v>55</v>
      </c>
      <c r="M9265" s="1" t="s">
        <v>1207</v>
      </c>
      <c r="N9265" s="1" t="s">
        <v>155</v>
      </c>
      <c r="R9265" s="1" t="s">
        <v>180</v>
      </c>
      <c r="T9265" s="1" t="s">
        <v>8024</v>
      </c>
      <c r="U9265" s="1" t="s">
        <v>59</v>
      </c>
      <c r="Z9265" s="1" t="s">
        <v>60</v>
      </c>
      <c r="AD9265" s="1" t="s">
        <v>60</v>
      </c>
      <c r="AM9265" s="1" t="s">
        <v>60</v>
      </c>
      <c r="AR9265" s="1" t="s">
        <v>60</v>
      </c>
      <c r="AT9265" s="1" t="s">
        <v>8769</v>
      </c>
      <c r="AV9265" s="1" t="s">
        <v>1420</v>
      </c>
      <c r="AX9265" s="3" t="str">
        <f t="array" ref="AX9265">TEXTJOIN(", ", TRUE, IF(X9265:AS9265="Y", X$1:AS$1, IF(X9265:AS9265&lt;&gt;"", X$1:AS$1 &amp; ": " &amp; X9265:AS9265, "")))
</f>
        <v>Fentanyl, Ethanol, Xylazine, Any Opioid</v>
      </c>
    </row>
    <row r="9266">
      <c r="A9266" s="2">
        <v>44607.0</v>
      </c>
      <c r="B9266" s="1" t="s">
        <v>50</v>
      </c>
      <c r="C9266" s="1">
        <v>50.0</v>
      </c>
      <c r="D9266" s="1" t="s">
        <v>51</v>
      </c>
      <c r="E9266" s="1" t="s">
        <v>63</v>
      </c>
      <c r="F9266" s="1" t="s">
        <v>1997</v>
      </c>
      <c r="G9266" s="1" t="s">
        <v>256</v>
      </c>
      <c r="H9266" s="1" t="s">
        <v>103</v>
      </c>
      <c r="I9266" s="1" t="s">
        <v>55</v>
      </c>
      <c r="J9266" s="1" t="s">
        <v>256</v>
      </c>
      <c r="K9266" s="1" t="s">
        <v>103</v>
      </c>
      <c r="L9266" s="1" t="s">
        <v>55</v>
      </c>
      <c r="M9266" s="1" t="s">
        <v>743</v>
      </c>
      <c r="N9266" s="1" t="s">
        <v>4025</v>
      </c>
      <c r="R9266" s="1" t="s">
        <v>180</v>
      </c>
      <c r="T9266" s="1" t="s">
        <v>8770</v>
      </c>
      <c r="U9266" s="1" t="s">
        <v>59</v>
      </c>
      <c r="Y9266" s="1" t="s">
        <v>60</v>
      </c>
      <c r="AN9266" s="1" t="s">
        <v>60</v>
      </c>
      <c r="AT9266" s="1" t="s">
        <v>2320</v>
      </c>
      <c r="AU9266" s="1" t="s">
        <v>2320</v>
      </c>
      <c r="AV9266" s="1" t="s">
        <v>1420</v>
      </c>
      <c r="AX9266" s="3" t="str">
        <f t="array" ref="AX9266">TEXTJOIN(", ", TRUE, IF(X9266:AS9266="Y", X$1:AS$1, IF(X9266:AS9266&lt;&gt;"", X$1:AS$1 &amp; ": " &amp; X9266:AS9266, "")))
</f>
        <v>Cocaine, Gabapentin</v>
      </c>
    </row>
    <row r="9267">
      <c r="A9267" s="4">
        <v>44865.0</v>
      </c>
      <c r="B9267" s="1" t="s">
        <v>50</v>
      </c>
      <c r="C9267" s="1">
        <v>67.0</v>
      </c>
      <c r="D9267" s="1" t="s">
        <v>51</v>
      </c>
      <c r="E9267" s="1" t="s">
        <v>63</v>
      </c>
      <c r="G9267" s="1" t="s">
        <v>484</v>
      </c>
      <c r="H9267" s="1" t="s">
        <v>103</v>
      </c>
      <c r="I9267" s="1" t="s">
        <v>55</v>
      </c>
      <c r="J9267" s="1" t="s">
        <v>484</v>
      </c>
      <c r="K9267" s="1" t="s">
        <v>103</v>
      </c>
      <c r="L9267" s="1" t="s">
        <v>55</v>
      </c>
      <c r="M9267" s="1" t="s">
        <v>743</v>
      </c>
      <c r="N9267" s="1" t="s">
        <v>178</v>
      </c>
      <c r="R9267" s="1" t="s">
        <v>2646</v>
      </c>
      <c r="T9267" s="1" t="s">
        <v>8771</v>
      </c>
      <c r="U9267" s="1" t="s">
        <v>59</v>
      </c>
      <c r="X9267" s="1" t="s">
        <v>60</v>
      </c>
      <c r="Z9267" s="1" t="s">
        <v>60</v>
      </c>
      <c r="AD9267" s="1" t="s">
        <v>60</v>
      </c>
      <c r="AF9267" s="1" t="s">
        <v>60</v>
      </c>
      <c r="AN9267" s="1" t="s">
        <v>60</v>
      </c>
      <c r="AP9267" s="1" t="s">
        <v>60</v>
      </c>
      <c r="AR9267" s="1" t="s">
        <v>60</v>
      </c>
      <c r="AT9267" s="1" t="s">
        <v>8772</v>
      </c>
      <c r="AU9267" s="1" t="s">
        <v>8772</v>
      </c>
      <c r="AV9267" s="1" t="s">
        <v>1420</v>
      </c>
      <c r="AX9267" s="3" t="str">
        <f t="array" ref="AX9267">TEXTJOIN(", ", TRUE, IF(X9267:AS9267="Y", X$1:AS$1, IF(X9267:AS9267&lt;&gt;"", X$1:AS$1 &amp; ": " &amp; X9267:AS9267, "")))
</f>
        <v>Heroin, Fentanyl, Ethanol, Benzodiazepine, Gabapentin, Heroin/Morph/Codeine, Any Opioid</v>
      </c>
    </row>
    <row r="9268">
      <c r="A9268" s="2">
        <v>44696.0</v>
      </c>
      <c r="B9268" s="1" t="s">
        <v>50</v>
      </c>
      <c r="C9268" s="1">
        <v>42.0</v>
      </c>
      <c r="D9268" s="1" t="s">
        <v>51</v>
      </c>
      <c r="J9268" s="1" t="s">
        <v>65</v>
      </c>
      <c r="K9268" s="1" t="s">
        <v>65</v>
      </c>
      <c r="L9268" s="1" t="s">
        <v>55</v>
      </c>
      <c r="M9268" s="1" t="s">
        <v>649</v>
      </c>
      <c r="N9268" s="1" t="s">
        <v>119</v>
      </c>
      <c r="R9268" s="1" t="s">
        <v>1726</v>
      </c>
      <c r="S9268" s="1" t="s">
        <v>4055</v>
      </c>
      <c r="T9268" s="1" t="s">
        <v>727</v>
      </c>
      <c r="U9268" s="1" t="s">
        <v>59</v>
      </c>
      <c r="Y9268" s="1" t="s">
        <v>60</v>
      </c>
      <c r="Z9268" s="1" t="s">
        <v>60</v>
      </c>
      <c r="AR9268" s="1" t="s">
        <v>60</v>
      </c>
      <c r="AT9268" s="1" t="s">
        <v>1420</v>
      </c>
      <c r="AU9268" s="1" t="s">
        <v>8743</v>
      </c>
      <c r="AV9268" s="1" t="s">
        <v>1420</v>
      </c>
      <c r="AX9268" s="3" t="str">
        <f t="array" ref="AX9268">TEXTJOIN(", ", TRUE, IF(X9268:AS9268="Y", X$1:AS$1, IF(X9268:AS9268&lt;&gt;"", X$1:AS$1 &amp; ": " &amp; X9268:AS9268, "")))
</f>
        <v>Cocaine, Fentanyl, Any Opioid</v>
      </c>
    </row>
    <row r="9269">
      <c r="A9269" s="4">
        <v>44854.0</v>
      </c>
      <c r="B9269" s="1" t="s">
        <v>50</v>
      </c>
      <c r="C9269" s="1">
        <v>39.0</v>
      </c>
      <c r="D9269" s="1" t="s">
        <v>51</v>
      </c>
      <c r="E9269" s="1" t="s">
        <v>63</v>
      </c>
      <c r="G9269" s="1" t="s">
        <v>82</v>
      </c>
      <c r="H9269" s="1" t="s">
        <v>54</v>
      </c>
      <c r="I9269" s="1" t="s">
        <v>55</v>
      </c>
      <c r="J9269" s="1" t="s">
        <v>82</v>
      </c>
      <c r="K9269" s="1" t="s">
        <v>54</v>
      </c>
      <c r="L9269" s="1" t="s">
        <v>55</v>
      </c>
      <c r="M9269" s="1" t="s">
        <v>44</v>
      </c>
      <c r="N9269" s="1" t="s">
        <v>4025</v>
      </c>
      <c r="R9269" s="1" t="s">
        <v>2646</v>
      </c>
      <c r="S9269" s="1" t="s">
        <v>8773</v>
      </c>
      <c r="T9269" s="1" t="s">
        <v>8774</v>
      </c>
      <c r="U9269" s="1" t="s">
        <v>59</v>
      </c>
      <c r="Z9269" s="1" t="s">
        <v>60</v>
      </c>
      <c r="AM9269" s="1" t="s">
        <v>60</v>
      </c>
      <c r="AR9269" s="1" t="s">
        <v>60</v>
      </c>
      <c r="AT9269" s="1" t="s">
        <v>5319</v>
      </c>
      <c r="AU9269" s="1" t="s">
        <v>5319</v>
      </c>
      <c r="AV9269" s="1" t="s">
        <v>1420</v>
      </c>
      <c r="AX9269" s="3" t="str">
        <f t="array" ref="AX9269">TEXTJOIN(", ", TRUE, IF(X9269:AS9269="Y", X$1:AS$1, IF(X9269:AS9269&lt;&gt;"", X$1:AS$1 &amp; ": " &amp; X9269:AS9269, "")))
</f>
        <v>Fentanyl, Xylazine, Any Opioid</v>
      </c>
    </row>
    <row r="9270">
      <c r="A9270" s="2">
        <v>44712.0</v>
      </c>
      <c r="B9270" s="1" t="s">
        <v>50</v>
      </c>
      <c r="C9270" s="1">
        <v>47.0</v>
      </c>
      <c r="D9270" s="1" t="s">
        <v>76</v>
      </c>
      <c r="E9270" s="1" t="s">
        <v>63</v>
      </c>
      <c r="G9270" s="1" t="s">
        <v>498</v>
      </c>
      <c r="H9270" s="1" t="s">
        <v>65</v>
      </c>
      <c r="I9270" s="1" t="s">
        <v>55</v>
      </c>
      <c r="J9270" s="1" t="s">
        <v>1509</v>
      </c>
      <c r="K9270" s="1" t="s">
        <v>65</v>
      </c>
      <c r="L9270" s="1" t="s">
        <v>55</v>
      </c>
      <c r="M9270" s="1" t="s">
        <v>649</v>
      </c>
      <c r="N9270" s="1" t="s">
        <v>7074</v>
      </c>
      <c r="R9270" s="1" t="s">
        <v>1726</v>
      </c>
      <c r="S9270" s="1" t="s">
        <v>1414</v>
      </c>
      <c r="T9270" s="1" t="s">
        <v>8775</v>
      </c>
      <c r="U9270" s="1" t="s">
        <v>59</v>
      </c>
      <c r="AD9270" s="1" t="s">
        <v>60</v>
      </c>
      <c r="AF9270" s="1" t="s">
        <v>60</v>
      </c>
      <c r="AI9270" s="1" t="s">
        <v>60</v>
      </c>
      <c r="AQ9270" s="1" t="s">
        <v>2816</v>
      </c>
      <c r="AS9270" s="1" t="s">
        <v>2816</v>
      </c>
      <c r="AT9270" s="1" t="s">
        <v>5378</v>
      </c>
      <c r="AU9270" s="1" t="s">
        <v>8776</v>
      </c>
      <c r="AV9270" s="1" t="s">
        <v>1420</v>
      </c>
      <c r="AX9270" s="3" t="str">
        <f t="array" ref="AX9270">TEXTJOIN(", ", TRUE, IF(X9270:AS9270="Y", X$1:AS$1, IF(X9270:AS9270&lt;&gt;"", X$1:AS$1 &amp; ": " &amp; X9270:AS9270, "")))
</f>
        <v>Ethanol, Benzodiazepine, Amphet, Other Opioid: Difluro, Other: Difluro</v>
      </c>
    </row>
    <row r="9271">
      <c r="A9271" s="2">
        <v>44757.0</v>
      </c>
      <c r="B9271" s="1" t="s">
        <v>50</v>
      </c>
      <c r="C9271" s="1">
        <v>21.0</v>
      </c>
      <c r="D9271" s="1" t="s">
        <v>51</v>
      </c>
      <c r="E9271" s="1" t="s">
        <v>63</v>
      </c>
      <c r="G9271" s="1" t="s">
        <v>568</v>
      </c>
      <c r="H9271" s="1" t="s">
        <v>121</v>
      </c>
      <c r="I9271" s="1" t="s">
        <v>55</v>
      </c>
      <c r="J9271" s="1" t="s">
        <v>568</v>
      </c>
      <c r="K9271" s="1" t="s">
        <v>121</v>
      </c>
      <c r="L9271" s="1" t="s">
        <v>55</v>
      </c>
      <c r="M9271" s="1" t="s">
        <v>743</v>
      </c>
      <c r="N9271" s="1" t="s">
        <v>119</v>
      </c>
      <c r="R9271" s="1" t="s">
        <v>2646</v>
      </c>
      <c r="T9271" s="1" t="s">
        <v>8777</v>
      </c>
      <c r="U9271" s="1" t="s">
        <v>59</v>
      </c>
      <c r="Z9271" s="1" t="s">
        <v>60</v>
      </c>
      <c r="AM9271" s="1" t="s">
        <v>60</v>
      </c>
      <c r="AR9271" s="1" t="s">
        <v>60</v>
      </c>
      <c r="AT9271" s="1" t="s">
        <v>8778</v>
      </c>
      <c r="AU9271" s="1" t="s">
        <v>8778</v>
      </c>
      <c r="AV9271" s="1" t="s">
        <v>1420</v>
      </c>
      <c r="AX9271" s="3" t="str">
        <f t="array" ref="AX9271">TEXTJOIN(", ", TRUE, IF(X9271:AS9271="Y", X$1:AS$1, IF(X9271:AS9271&lt;&gt;"", X$1:AS$1 &amp; ": " &amp; X9271:AS9271, "")))
</f>
        <v>Fentanyl, Xylazine, Any Opioid</v>
      </c>
    </row>
    <row r="9272">
      <c r="A9272" s="2">
        <v>44820.0</v>
      </c>
      <c r="B9272" s="1" t="s">
        <v>50</v>
      </c>
      <c r="C9272" s="1">
        <v>57.0</v>
      </c>
      <c r="D9272" s="1" t="s">
        <v>51</v>
      </c>
      <c r="E9272" s="1" t="s">
        <v>63</v>
      </c>
      <c r="G9272" s="1" t="s">
        <v>82</v>
      </c>
      <c r="H9272" s="1" t="s">
        <v>54</v>
      </c>
      <c r="I9272" s="1" t="s">
        <v>55</v>
      </c>
      <c r="J9272" s="1" t="s">
        <v>82</v>
      </c>
      <c r="K9272" s="1" t="s">
        <v>54</v>
      </c>
      <c r="L9272" s="1" t="s">
        <v>55</v>
      </c>
      <c r="M9272" s="1" t="s">
        <v>743</v>
      </c>
      <c r="N9272" s="1" t="s">
        <v>5860</v>
      </c>
      <c r="R9272" s="1" t="s">
        <v>2646</v>
      </c>
      <c r="T9272" s="1" t="s">
        <v>8779</v>
      </c>
      <c r="U9272" s="1" t="s">
        <v>59</v>
      </c>
      <c r="AE9272" s="1" t="s">
        <v>60</v>
      </c>
      <c r="AN9272" s="1" t="s">
        <v>60</v>
      </c>
      <c r="AR9272" s="1" t="s">
        <v>60</v>
      </c>
      <c r="AT9272" s="1" t="s">
        <v>5319</v>
      </c>
      <c r="AU9272" s="1" t="s">
        <v>5319</v>
      </c>
      <c r="AV9272" s="1" t="s">
        <v>1420</v>
      </c>
      <c r="AX9272" s="3" t="str">
        <f t="array" ref="AX9272">TEXTJOIN(", ", TRUE, IF(X9272:AS9272="Y", X$1:AS$1, IF(X9272:AS9272&lt;&gt;"", X$1:AS$1 &amp; ": " &amp; X9272:AS9272, "")))
</f>
        <v>Hydrocodone, Gabapentin, Any Opioid</v>
      </c>
    </row>
    <row r="9273">
      <c r="A9273" s="4">
        <v>44911.0</v>
      </c>
      <c r="B9273" s="1" t="s">
        <v>50</v>
      </c>
      <c r="C9273" s="1">
        <v>20.0</v>
      </c>
      <c r="D9273" s="1" t="s">
        <v>51</v>
      </c>
      <c r="E9273" s="1" t="s">
        <v>502</v>
      </c>
      <c r="G9273" s="1" t="s">
        <v>256</v>
      </c>
      <c r="H9273" s="1" t="s">
        <v>103</v>
      </c>
      <c r="I9273" s="1" t="s">
        <v>55</v>
      </c>
      <c r="J9273" s="1" t="s">
        <v>256</v>
      </c>
      <c r="K9273" s="1" t="s">
        <v>103</v>
      </c>
      <c r="L9273" s="1" t="s">
        <v>55</v>
      </c>
      <c r="M9273" s="1" t="s">
        <v>743</v>
      </c>
      <c r="N9273" s="1" t="s">
        <v>66</v>
      </c>
      <c r="R9273" s="1" t="s">
        <v>180</v>
      </c>
      <c r="T9273" s="1" t="s">
        <v>8780</v>
      </c>
      <c r="U9273" s="1" t="s">
        <v>59</v>
      </c>
      <c r="Z9273" s="1" t="s">
        <v>60</v>
      </c>
      <c r="AB9273" s="1" t="s">
        <v>60</v>
      </c>
      <c r="AR9273" s="1" t="s">
        <v>60</v>
      </c>
      <c r="AT9273" s="1" t="s">
        <v>2320</v>
      </c>
      <c r="AU9273" s="1" t="s">
        <v>2320</v>
      </c>
      <c r="AV9273" s="1" t="s">
        <v>1420</v>
      </c>
      <c r="AX9273" s="3" t="str">
        <f t="array" ref="AX9273">TEXTJOIN(", ", TRUE, IF(X9273:AS9273="Y", X$1:AS$1, IF(X9273:AS9273&lt;&gt;"", X$1:AS$1 &amp; ": " &amp; X9273:AS9273, "")))
</f>
        <v>Fentanyl, Oxycodone, Any Opioid</v>
      </c>
    </row>
    <row r="9274">
      <c r="A9274" s="2">
        <v>44595.0</v>
      </c>
      <c r="B9274" s="1" t="s">
        <v>50</v>
      </c>
      <c r="C9274" s="1">
        <v>26.0</v>
      </c>
      <c r="D9274" s="1" t="s">
        <v>51</v>
      </c>
      <c r="E9274" s="1" t="s">
        <v>63</v>
      </c>
      <c r="F9274" s="1" t="s">
        <v>1997</v>
      </c>
      <c r="G9274" s="1" t="s">
        <v>488</v>
      </c>
      <c r="H9274" s="1" t="s">
        <v>91</v>
      </c>
      <c r="I9274" s="1" t="s">
        <v>55</v>
      </c>
      <c r="J9274" s="1" t="s">
        <v>488</v>
      </c>
      <c r="K9274" s="1" t="s">
        <v>91</v>
      </c>
      <c r="L9274" s="1" t="s">
        <v>55</v>
      </c>
      <c r="R9274" s="1" t="s">
        <v>2646</v>
      </c>
      <c r="T9274" s="1" t="s">
        <v>8781</v>
      </c>
      <c r="U9274" s="1" t="s">
        <v>59</v>
      </c>
      <c r="Z9274" s="1" t="s">
        <v>60</v>
      </c>
      <c r="AA9274" s="1" t="s">
        <v>60</v>
      </c>
      <c r="AR9274" s="1" t="s">
        <v>60</v>
      </c>
      <c r="AT9274" s="1" t="s">
        <v>8709</v>
      </c>
      <c r="AU9274" s="1" t="s">
        <v>8709</v>
      </c>
      <c r="AV9274" s="1" t="s">
        <v>1420</v>
      </c>
      <c r="AX9274" s="3" t="str">
        <f t="array" ref="AX9274">TEXTJOIN(", ", TRUE, IF(X9274:AS9274="Y", X$1:AS$1, IF(X9274:AS9274&lt;&gt;"", X$1:AS$1 &amp; ": " &amp; X9274:AS9274, "")))
</f>
        <v>Fentanyl, Fentanyl Analogue, Any Opioid</v>
      </c>
    </row>
    <row r="9275">
      <c r="A9275" s="2">
        <v>44738.0</v>
      </c>
      <c r="B9275" s="1" t="s">
        <v>50</v>
      </c>
      <c r="C9275" s="1">
        <v>57.0</v>
      </c>
      <c r="D9275" s="1" t="s">
        <v>51</v>
      </c>
      <c r="E9275" s="1" t="s">
        <v>502</v>
      </c>
      <c r="J9275" s="1" t="s">
        <v>53</v>
      </c>
      <c r="K9275" s="1" t="s">
        <v>54</v>
      </c>
      <c r="L9275" s="1" t="s">
        <v>55</v>
      </c>
      <c r="M9275" s="1" t="s">
        <v>649</v>
      </c>
      <c r="N9275" s="1" t="s">
        <v>7770</v>
      </c>
      <c r="R9275" s="1" t="s">
        <v>1726</v>
      </c>
      <c r="S9275" s="1" t="s">
        <v>8782</v>
      </c>
      <c r="T9275" s="1" t="s">
        <v>8783</v>
      </c>
      <c r="U9275" s="1" t="s">
        <v>59</v>
      </c>
      <c r="Y9275" s="1" t="s">
        <v>60</v>
      </c>
      <c r="Z9275" s="1" t="s">
        <v>60</v>
      </c>
      <c r="AD9275" s="1" t="s">
        <v>60</v>
      </c>
      <c r="AR9275" s="1" t="s">
        <v>60</v>
      </c>
      <c r="AT9275" s="1" t="s">
        <v>1420</v>
      </c>
      <c r="AU9275" s="1" t="s">
        <v>8784</v>
      </c>
      <c r="AV9275" s="1" t="s">
        <v>1420</v>
      </c>
      <c r="AX9275" s="3" t="str">
        <f t="array" ref="AX9275">TEXTJOIN(", ", TRUE, IF(X9275:AS9275="Y", X$1:AS$1, IF(X9275:AS9275&lt;&gt;"", X$1:AS$1 &amp; ": " &amp; X9275:AS9275, "")))
</f>
        <v>Cocaine, Fentanyl, Ethanol, Any Opioid</v>
      </c>
    </row>
    <row r="9276">
      <c r="A9276" s="2">
        <v>44748.0</v>
      </c>
      <c r="B9276" s="1" t="s">
        <v>50</v>
      </c>
      <c r="C9276" s="1">
        <v>21.0</v>
      </c>
      <c r="D9276" s="1" t="s">
        <v>51</v>
      </c>
      <c r="E9276" s="1" t="s">
        <v>63</v>
      </c>
      <c r="F9276" s="1" t="s">
        <v>1997</v>
      </c>
      <c r="G9276" s="1" t="s">
        <v>256</v>
      </c>
      <c r="H9276" s="1" t="s">
        <v>103</v>
      </c>
      <c r="I9276" s="1" t="s">
        <v>55</v>
      </c>
      <c r="J9276" s="1" t="s">
        <v>256</v>
      </c>
      <c r="K9276" s="1" t="s">
        <v>103</v>
      </c>
      <c r="L9276" s="1" t="s">
        <v>55</v>
      </c>
      <c r="M9276" s="1" t="s">
        <v>649</v>
      </c>
      <c r="N9276" s="1" t="s">
        <v>155</v>
      </c>
      <c r="R9276" s="1" t="s">
        <v>1726</v>
      </c>
      <c r="S9276" s="1" t="s">
        <v>401</v>
      </c>
      <c r="T9276" s="1" t="s">
        <v>8785</v>
      </c>
      <c r="U9276" s="1" t="s">
        <v>59</v>
      </c>
      <c r="X9276" s="1" t="s">
        <v>60</v>
      </c>
      <c r="Y9276" s="1" t="s">
        <v>60</v>
      </c>
      <c r="Z9276" s="1" t="s">
        <v>60</v>
      </c>
      <c r="AD9276" s="1" t="s">
        <v>60</v>
      </c>
      <c r="AM9276" s="1" t="s">
        <v>60</v>
      </c>
      <c r="AP9276" s="1" t="s">
        <v>8736</v>
      </c>
      <c r="AR9276" s="1" t="s">
        <v>60</v>
      </c>
      <c r="AT9276" s="1" t="s">
        <v>2320</v>
      </c>
      <c r="AU9276" s="1" t="s">
        <v>2320</v>
      </c>
      <c r="AV9276" s="1" t="s">
        <v>1420</v>
      </c>
      <c r="AX9276" s="3" t="str">
        <f t="array" ref="AX9276">TEXTJOIN(", ", TRUE, IF(X9276:AS9276="Y", X$1:AS$1, IF(X9276:AS9276&lt;&gt;"", X$1:AS$1 &amp; ": " &amp; X9276:AS9276, "")))
</f>
        <v>Heroin, Cocaine, Fentanyl, Ethanol, Xylazine, Heroin/Morph/Codeine, Any Opioid</v>
      </c>
    </row>
    <row r="9277">
      <c r="A9277" s="4">
        <v>44882.0</v>
      </c>
      <c r="B9277" s="1" t="s">
        <v>50</v>
      </c>
      <c r="C9277" s="1">
        <v>54.0</v>
      </c>
      <c r="D9277" s="1" t="s">
        <v>51</v>
      </c>
      <c r="E9277" s="1" t="s">
        <v>63</v>
      </c>
      <c r="G9277" s="1" t="s">
        <v>91</v>
      </c>
      <c r="H9277" s="1" t="s">
        <v>91</v>
      </c>
      <c r="I9277" s="1" t="s">
        <v>55</v>
      </c>
      <c r="J9277" s="1" t="s">
        <v>91</v>
      </c>
      <c r="K9277" s="1" t="s">
        <v>91</v>
      </c>
      <c r="L9277" s="1" t="s">
        <v>55</v>
      </c>
      <c r="M9277" s="1" t="s">
        <v>743</v>
      </c>
      <c r="N9277" s="1" t="s">
        <v>8786</v>
      </c>
      <c r="R9277" s="1" t="s">
        <v>2646</v>
      </c>
      <c r="S9277" s="1" t="s">
        <v>8773</v>
      </c>
      <c r="T9277" s="1" t="s">
        <v>8787</v>
      </c>
      <c r="U9277" s="1" t="s">
        <v>59</v>
      </c>
      <c r="Y9277" s="1" t="s">
        <v>60</v>
      </c>
      <c r="Z9277" s="1" t="s">
        <v>60</v>
      </c>
      <c r="AR9277" s="1" t="s">
        <v>60</v>
      </c>
      <c r="AT9277" s="1" t="s">
        <v>1999</v>
      </c>
      <c r="AU9277" s="1" t="s">
        <v>1999</v>
      </c>
      <c r="AV9277" s="1" t="s">
        <v>1420</v>
      </c>
      <c r="AX9277" s="3" t="str">
        <f t="array" ref="AX9277">TEXTJOIN(", ", TRUE, IF(X9277:AS9277="Y", X$1:AS$1, IF(X9277:AS9277&lt;&gt;"", X$1:AS$1 &amp; ": " &amp; X9277:AS9277, "")))
</f>
        <v>Cocaine, Fentanyl, Any Opioid</v>
      </c>
    </row>
    <row r="9278">
      <c r="A9278" s="2">
        <v>44621.0</v>
      </c>
      <c r="B9278" s="1" t="s">
        <v>50</v>
      </c>
      <c r="C9278" s="1">
        <v>52.0</v>
      </c>
      <c r="D9278" s="1" t="s">
        <v>51</v>
      </c>
      <c r="E9278" s="1" t="s">
        <v>502</v>
      </c>
      <c r="G9278" s="1" t="s">
        <v>65</v>
      </c>
      <c r="H9278" s="1" t="s">
        <v>65</v>
      </c>
      <c r="I9278" s="1" t="s">
        <v>55</v>
      </c>
      <c r="J9278" s="1" t="s">
        <v>65</v>
      </c>
      <c r="K9278" s="1" t="s">
        <v>65</v>
      </c>
      <c r="L9278" s="1" t="s">
        <v>55</v>
      </c>
      <c r="M9278" s="1" t="s">
        <v>649</v>
      </c>
      <c r="N9278" s="1" t="s">
        <v>136</v>
      </c>
      <c r="R9278" s="1" t="s">
        <v>443</v>
      </c>
      <c r="T9278" s="1" t="s">
        <v>8788</v>
      </c>
      <c r="U9278" s="1" t="s">
        <v>59</v>
      </c>
      <c r="Y9278" s="1" t="s">
        <v>60</v>
      </c>
      <c r="Z9278" s="1" t="s">
        <v>60</v>
      </c>
      <c r="AJ9278" s="1" t="s">
        <v>60</v>
      </c>
      <c r="AR9278" s="1" t="s">
        <v>60</v>
      </c>
      <c r="AT9278" s="1" t="s">
        <v>8743</v>
      </c>
      <c r="AU9278" s="1" t="s">
        <v>8743</v>
      </c>
      <c r="AV9278" s="1" t="s">
        <v>1420</v>
      </c>
      <c r="AX9278" s="3" t="str">
        <f t="array" ref="AX9278">TEXTJOIN(", ", TRUE, IF(X9278:AS9278="Y", X$1:AS$1, IF(X9278:AS9278&lt;&gt;"", X$1:AS$1 &amp; ": " &amp; X9278:AS9278, "")))
</f>
        <v>Cocaine, Fentanyl, Tramad, Any Opioid</v>
      </c>
    </row>
    <row r="9279">
      <c r="A9279" s="2">
        <v>44634.0</v>
      </c>
      <c r="B9279" s="1" t="s">
        <v>50</v>
      </c>
      <c r="C9279" s="1">
        <v>29.0</v>
      </c>
      <c r="D9279" s="1" t="s">
        <v>76</v>
      </c>
      <c r="E9279" s="1" t="s">
        <v>63</v>
      </c>
      <c r="G9279" s="1" t="s">
        <v>765</v>
      </c>
      <c r="H9279" s="1" t="s">
        <v>121</v>
      </c>
      <c r="I9279" s="1" t="s">
        <v>55</v>
      </c>
      <c r="J9279" s="1" t="s">
        <v>120</v>
      </c>
      <c r="K9279" s="1" t="s">
        <v>121</v>
      </c>
      <c r="L9279" s="1" t="s">
        <v>55</v>
      </c>
      <c r="M9279" s="1" t="s">
        <v>743</v>
      </c>
      <c r="N9279" s="1" t="s">
        <v>178</v>
      </c>
      <c r="R9279" s="1" t="s">
        <v>1726</v>
      </c>
      <c r="S9279" s="1" t="s">
        <v>480</v>
      </c>
      <c r="T9279" s="1" t="s">
        <v>1882</v>
      </c>
      <c r="U9279" s="1" t="s">
        <v>59</v>
      </c>
      <c r="V9279" s="1" t="s">
        <v>507</v>
      </c>
      <c r="Z9279" s="1" t="s">
        <v>60</v>
      </c>
      <c r="AD9279" s="1" t="s">
        <v>60</v>
      </c>
      <c r="AR9279" s="1" t="s">
        <v>60</v>
      </c>
      <c r="AT9279" s="1" t="s">
        <v>8789</v>
      </c>
      <c r="AU9279" s="1" t="s">
        <v>8733</v>
      </c>
      <c r="AV9279" s="1" t="s">
        <v>1420</v>
      </c>
      <c r="AX9279" s="3" t="str">
        <f t="array" ref="AX9279">TEXTJOIN(", ", TRUE, IF(X9279:AS9279="Y", X$1:AS$1, IF(X9279:AS9279&lt;&gt;"", X$1:AS$1 &amp; ": " &amp; X9279:AS9279, "")))
</f>
        <v>Fentanyl, Ethanol, Any Opioid</v>
      </c>
    </row>
    <row r="9280">
      <c r="A9280" s="2">
        <v>44834.0</v>
      </c>
      <c r="B9280" s="1" t="s">
        <v>50</v>
      </c>
      <c r="C9280" s="1">
        <v>58.0</v>
      </c>
      <c r="D9280" s="1" t="s">
        <v>76</v>
      </c>
      <c r="E9280" s="1" t="s">
        <v>63</v>
      </c>
      <c r="F9280" s="1" t="s">
        <v>1997</v>
      </c>
      <c r="G9280" s="1" t="s">
        <v>91</v>
      </c>
      <c r="H9280" s="1" t="s">
        <v>91</v>
      </c>
      <c r="I9280" s="1" t="s">
        <v>55</v>
      </c>
      <c r="J9280" s="1" t="s">
        <v>91</v>
      </c>
      <c r="K9280" s="1" t="s">
        <v>91</v>
      </c>
      <c r="L9280" s="1" t="s">
        <v>55</v>
      </c>
      <c r="M9280" s="1" t="s">
        <v>743</v>
      </c>
      <c r="N9280" s="1" t="s">
        <v>272</v>
      </c>
      <c r="R9280" s="1" t="s">
        <v>2646</v>
      </c>
      <c r="T9280" s="1" t="s">
        <v>8790</v>
      </c>
      <c r="U9280" s="1" t="s">
        <v>59</v>
      </c>
      <c r="Z9280" s="1" t="s">
        <v>60</v>
      </c>
      <c r="AF9280" s="1" t="s">
        <v>60</v>
      </c>
      <c r="AR9280" s="1" t="s">
        <v>60</v>
      </c>
      <c r="AT9280" s="1" t="s">
        <v>1999</v>
      </c>
      <c r="AU9280" s="1" t="s">
        <v>1999</v>
      </c>
      <c r="AV9280" s="1" t="s">
        <v>1420</v>
      </c>
      <c r="AX9280" s="3" t="str">
        <f t="array" ref="AX9280">TEXTJOIN(", ", TRUE, IF(X9280:AS9280="Y", X$1:AS$1, IF(X9280:AS9280&lt;&gt;"", X$1:AS$1 &amp; ": " &amp; X9280:AS9280, "")))
</f>
        <v>Fentanyl, Benzodiazepine, Any Opioid</v>
      </c>
    </row>
    <row r="9281">
      <c r="A9281" s="4">
        <v>44923.0</v>
      </c>
      <c r="B9281" s="1" t="s">
        <v>50</v>
      </c>
      <c r="C9281" s="1">
        <v>59.0</v>
      </c>
      <c r="D9281" s="1" t="s">
        <v>76</v>
      </c>
      <c r="E9281" s="1" t="s">
        <v>63</v>
      </c>
      <c r="G9281" s="1" t="s">
        <v>90</v>
      </c>
      <c r="H9281" s="1" t="s">
        <v>91</v>
      </c>
      <c r="I9281" s="1" t="s">
        <v>55</v>
      </c>
      <c r="J9281" s="1" t="s">
        <v>90</v>
      </c>
      <c r="K9281" s="1" t="s">
        <v>91</v>
      </c>
      <c r="L9281" s="1" t="s">
        <v>55</v>
      </c>
      <c r="M9281" s="1" t="s">
        <v>743</v>
      </c>
      <c r="N9281" s="1" t="s">
        <v>178</v>
      </c>
      <c r="R9281" s="1" t="s">
        <v>2646</v>
      </c>
      <c r="S9281" s="1" t="s">
        <v>8773</v>
      </c>
      <c r="T9281" s="1" t="s">
        <v>8791</v>
      </c>
      <c r="U9281" s="1" t="s">
        <v>59</v>
      </c>
      <c r="Y9281" s="1" t="s">
        <v>60</v>
      </c>
      <c r="AF9281" s="1" t="s">
        <v>60</v>
      </c>
      <c r="AG9281" s="1" t="s">
        <v>60</v>
      </c>
      <c r="AR9281" s="1" t="s">
        <v>60</v>
      </c>
      <c r="AT9281" s="1" t="s">
        <v>8792</v>
      </c>
      <c r="AU9281" s="1" t="s">
        <v>8792</v>
      </c>
      <c r="AV9281" s="1" t="s">
        <v>1420</v>
      </c>
      <c r="AX9281" s="3" t="str">
        <f t="array" ref="AX9281">TEXTJOIN(", ", TRUE, IF(X9281:AS9281="Y", X$1:AS$1, IF(X9281:AS9281&lt;&gt;"", X$1:AS$1 &amp; ": " &amp; X9281:AS9281, "")))
</f>
        <v>Cocaine, Benzodiazepine, Methadone, Any Opioid</v>
      </c>
    </row>
    <row r="9282">
      <c r="A9282" s="2">
        <v>44816.0</v>
      </c>
      <c r="B9282" s="1" t="s">
        <v>50</v>
      </c>
      <c r="C9282" s="1">
        <v>44.0</v>
      </c>
      <c r="D9282" s="1" t="s">
        <v>51</v>
      </c>
      <c r="E9282" s="1" t="s">
        <v>502</v>
      </c>
      <c r="G9282" s="1" t="s">
        <v>185</v>
      </c>
      <c r="H9282" s="1" t="s">
        <v>91</v>
      </c>
      <c r="I9282" s="1" t="s">
        <v>55</v>
      </c>
      <c r="J9282" s="1" t="s">
        <v>117</v>
      </c>
      <c r="L9282" s="1" t="s">
        <v>55</v>
      </c>
      <c r="M9282" s="1" t="s">
        <v>1207</v>
      </c>
      <c r="N9282" s="1" t="s">
        <v>155</v>
      </c>
      <c r="R9282" s="1" t="s">
        <v>2646</v>
      </c>
      <c r="T9282" s="1" t="s">
        <v>727</v>
      </c>
      <c r="U9282" s="1" t="s">
        <v>59</v>
      </c>
      <c r="Y9282" s="1" t="s">
        <v>60</v>
      </c>
      <c r="Z9282" s="1" t="s">
        <v>60</v>
      </c>
      <c r="AR9282" s="1" t="s">
        <v>60</v>
      </c>
      <c r="AT9282" s="1" t="s">
        <v>8740</v>
      </c>
      <c r="AV9282" s="1" t="s">
        <v>1420</v>
      </c>
      <c r="AX9282" s="3" t="str">
        <f t="array" ref="AX9282">TEXTJOIN(", ", TRUE, IF(X9282:AS9282="Y", X$1:AS$1, IF(X9282:AS9282&lt;&gt;"", X$1:AS$1 &amp; ": " &amp; X9282:AS9282, "")))
</f>
        <v>Cocaine, Fentanyl, Any Opioid</v>
      </c>
    </row>
    <row r="9283">
      <c r="A9283" s="4">
        <v>44911.0</v>
      </c>
      <c r="B9283" s="1" t="s">
        <v>50</v>
      </c>
      <c r="C9283" s="1">
        <v>40.0</v>
      </c>
      <c r="D9283" s="1" t="s">
        <v>51</v>
      </c>
      <c r="E9283" s="1" t="s">
        <v>502</v>
      </c>
      <c r="G9283" s="1" t="s">
        <v>216</v>
      </c>
      <c r="H9283" s="1" t="s">
        <v>103</v>
      </c>
      <c r="I9283" s="1" t="s">
        <v>55</v>
      </c>
      <c r="J9283" s="1" t="s">
        <v>216</v>
      </c>
      <c r="K9283" s="1" t="s">
        <v>103</v>
      </c>
      <c r="L9283" s="1" t="s">
        <v>55</v>
      </c>
      <c r="M9283" s="1" t="s">
        <v>44</v>
      </c>
      <c r="N9283" s="1" t="s">
        <v>155</v>
      </c>
      <c r="R9283" s="1" t="s">
        <v>180</v>
      </c>
      <c r="T9283" s="1" t="s">
        <v>7496</v>
      </c>
      <c r="U9283" s="1" t="s">
        <v>59</v>
      </c>
      <c r="Y9283" s="1" t="s">
        <v>60</v>
      </c>
      <c r="Z9283" s="1" t="s">
        <v>60</v>
      </c>
      <c r="AR9283" s="1" t="s">
        <v>60</v>
      </c>
      <c r="AT9283" s="1" t="s">
        <v>8793</v>
      </c>
      <c r="AU9283" s="1" t="s">
        <v>8793</v>
      </c>
      <c r="AV9283" s="1" t="s">
        <v>1420</v>
      </c>
      <c r="AX9283" s="3" t="str">
        <f t="array" ref="AX9283">TEXTJOIN(", ", TRUE, IF(X9283:AS9283="Y", X$1:AS$1, IF(X9283:AS9283&lt;&gt;"", X$1:AS$1 &amp; ": " &amp; X9283:AS9283, "")))
</f>
        <v>Cocaine, Fentanyl, Any Opioid</v>
      </c>
    </row>
    <row r="9284">
      <c r="A9284" s="4">
        <v>44916.0</v>
      </c>
      <c r="B9284" s="1" t="s">
        <v>50</v>
      </c>
      <c r="C9284" s="1">
        <v>72.0</v>
      </c>
      <c r="D9284" s="1" t="s">
        <v>51</v>
      </c>
      <c r="E9284" s="1" t="s">
        <v>63</v>
      </c>
      <c r="G9284" s="1" t="s">
        <v>247</v>
      </c>
      <c r="H9284" s="1" t="s">
        <v>103</v>
      </c>
      <c r="I9284" s="1" t="s">
        <v>55</v>
      </c>
      <c r="J9284" s="1" t="s">
        <v>247</v>
      </c>
      <c r="K9284" s="1" t="s">
        <v>103</v>
      </c>
      <c r="L9284" s="1" t="s">
        <v>55</v>
      </c>
      <c r="M9284" s="1" t="s">
        <v>743</v>
      </c>
      <c r="N9284" s="1" t="s">
        <v>8794</v>
      </c>
      <c r="R9284" s="1" t="s">
        <v>2646</v>
      </c>
      <c r="T9284" s="1" t="s">
        <v>8795</v>
      </c>
      <c r="U9284" s="1" t="s">
        <v>59</v>
      </c>
      <c r="AD9284" s="1" t="s">
        <v>60</v>
      </c>
      <c r="AG9284" s="1" t="s">
        <v>60</v>
      </c>
      <c r="AR9284" s="1" t="s">
        <v>60</v>
      </c>
      <c r="AT9284" s="1" t="s">
        <v>8796</v>
      </c>
      <c r="AU9284" s="1" t="s">
        <v>8796</v>
      </c>
      <c r="AV9284" s="1" t="s">
        <v>1420</v>
      </c>
      <c r="AX9284" s="3" t="str">
        <f t="array" ref="AX9284">TEXTJOIN(", ", TRUE, IF(X9284:AS9284="Y", X$1:AS$1, IF(X9284:AS9284&lt;&gt;"", X$1:AS$1 &amp; ": " &amp; X9284:AS9284, "")))
</f>
        <v>Ethanol, Methadone, Any Opioid</v>
      </c>
    </row>
    <row r="9285">
      <c r="A9285" s="2">
        <v>44643.0</v>
      </c>
      <c r="B9285" s="1" t="s">
        <v>50</v>
      </c>
      <c r="C9285" s="1">
        <v>29.0</v>
      </c>
      <c r="D9285" s="1" t="s">
        <v>51</v>
      </c>
      <c r="E9285" s="1" t="s">
        <v>63</v>
      </c>
      <c r="G9285" s="1" t="s">
        <v>98</v>
      </c>
      <c r="H9285" s="1" t="s">
        <v>54</v>
      </c>
      <c r="I9285" s="1" t="s">
        <v>55</v>
      </c>
      <c r="J9285" s="1" t="s">
        <v>98</v>
      </c>
      <c r="K9285" s="1" t="s">
        <v>54</v>
      </c>
      <c r="L9285" s="1" t="s">
        <v>55</v>
      </c>
      <c r="M9285" s="1" t="s">
        <v>743</v>
      </c>
      <c r="N9285" s="1" t="s">
        <v>136</v>
      </c>
      <c r="R9285" s="1" t="s">
        <v>2646</v>
      </c>
      <c r="T9285" s="1" t="s">
        <v>83</v>
      </c>
      <c r="U9285" s="1" t="s">
        <v>59</v>
      </c>
      <c r="Z9285" s="1" t="s">
        <v>60</v>
      </c>
      <c r="AR9285" s="1" t="s">
        <v>60</v>
      </c>
      <c r="AT9285" s="1" t="s">
        <v>8732</v>
      </c>
      <c r="AU9285" s="1" t="s">
        <v>8732</v>
      </c>
      <c r="AV9285" s="1" t="s">
        <v>1420</v>
      </c>
      <c r="AX9285" s="3" t="str">
        <f t="array" ref="AX9285">TEXTJOIN(", ", TRUE, IF(X9285:AS9285="Y", X$1:AS$1, IF(X9285:AS9285&lt;&gt;"", X$1:AS$1 &amp; ": " &amp; X9285:AS9285, "")))
</f>
        <v>Fentanyl, Any Opioid</v>
      </c>
    </row>
    <row r="9286">
      <c r="A9286" s="2">
        <v>44752.0</v>
      </c>
      <c r="B9286" s="1" t="s">
        <v>50</v>
      </c>
      <c r="C9286" s="1">
        <v>55.0</v>
      </c>
      <c r="D9286" s="1" t="s">
        <v>51</v>
      </c>
      <c r="E9286" s="1" t="s">
        <v>63</v>
      </c>
      <c r="G9286" s="1" t="s">
        <v>488</v>
      </c>
      <c r="H9286" s="1" t="s">
        <v>91</v>
      </c>
      <c r="I9286" s="1" t="s">
        <v>55</v>
      </c>
      <c r="J9286" s="1" t="s">
        <v>488</v>
      </c>
      <c r="K9286" s="1" t="s">
        <v>91</v>
      </c>
      <c r="L9286" s="1" t="s">
        <v>55</v>
      </c>
      <c r="M9286" s="1" t="s">
        <v>743</v>
      </c>
      <c r="N9286" s="1" t="s">
        <v>155</v>
      </c>
      <c r="R9286" s="1" t="s">
        <v>2646</v>
      </c>
      <c r="T9286" s="1" t="s">
        <v>4943</v>
      </c>
      <c r="U9286" s="1" t="s">
        <v>59</v>
      </c>
      <c r="Z9286" s="1" t="s">
        <v>60</v>
      </c>
      <c r="AG9286" s="1" t="s">
        <v>60</v>
      </c>
      <c r="AR9286" s="1" t="s">
        <v>60</v>
      </c>
      <c r="AT9286" s="1" t="s">
        <v>8709</v>
      </c>
      <c r="AU9286" s="1" t="s">
        <v>8709</v>
      </c>
      <c r="AV9286" s="1" t="s">
        <v>1420</v>
      </c>
      <c r="AX9286" s="3" t="str">
        <f t="array" ref="AX9286">TEXTJOIN(", ", TRUE, IF(X9286:AS9286="Y", X$1:AS$1, IF(X9286:AS9286&lt;&gt;"", X$1:AS$1 &amp; ": " &amp; X9286:AS9286, "")))
</f>
        <v>Fentanyl, Methadone, Any Opioid</v>
      </c>
    </row>
    <row r="9287">
      <c r="A9287" s="2">
        <v>44564.0</v>
      </c>
      <c r="B9287" s="1" t="s">
        <v>50</v>
      </c>
      <c r="C9287" s="1">
        <v>59.0</v>
      </c>
      <c r="D9287" s="1" t="s">
        <v>76</v>
      </c>
      <c r="E9287" s="1" t="s">
        <v>502</v>
      </c>
      <c r="G9287" s="1" t="s">
        <v>455</v>
      </c>
      <c r="H9287" s="1" t="s">
        <v>103</v>
      </c>
      <c r="I9287" s="1" t="s">
        <v>55</v>
      </c>
      <c r="J9287" s="1" t="s">
        <v>455</v>
      </c>
      <c r="K9287" s="1" t="s">
        <v>103</v>
      </c>
      <c r="L9287" s="1" t="s">
        <v>55</v>
      </c>
      <c r="M9287" s="1" t="s">
        <v>743</v>
      </c>
      <c r="N9287" s="1" t="s">
        <v>119</v>
      </c>
      <c r="R9287" s="1" t="s">
        <v>2646</v>
      </c>
      <c r="T9287" s="1" t="s">
        <v>340</v>
      </c>
      <c r="U9287" s="1" t="s">
        <v>59</v>
      </c>
      <c r="Y9287" s="1" t="s">
        <v>60</v>
      </c>
      <c r="Z9287" s="1" t="s">
        <v>60</v>
      </c>
      <c r="AR9287" s="1" t="s">
        <v>60</v>
      </c>
      <c r="AT9287" s="1" t="s">
        <v>8753</v>
      </c>
      <c r="AU9287" s="1" t="s">
        <v>8753</v>
      </c>
      <c r="AV9287" s="1" t="s">
        <v>1420</v>
      </c>
      <c r="AX9287" s="3" t="str">
        <f t="array" ref="AX9287">TEXTJOIN(", ", TRUE, IF(X9287:AS9287="Y", X$1:AS$1, IF(X9287:AS9287&lt;&gt;"", X$1:AS$1 &amp; ": " &amp; X9287:AS9287, "")))
</f>
        <v>Cocaine, Fentanyl, Any Opioid</v>
      </c>
    </row>
    <row r="9288">
      <c r="A9288" s="2">
        <v>44787.0</v>
      </c>
      <c r="B9288" s="1" t="s">
        <v>50</v>
      </c>
      <c r="C9288" s="1">
        <v>56.0</v>
      </c>
      <c r="D9288" s="1" t="s">
        <v>51</v>
      </c>
      <c r="E9288" s="1" t="s">
        <v>502</v>
      </c>
      <c r="G9288" s="1" t="s">
        <v>91</v>
      </c>
      <c r="H9288" s="1" t="s">
        <v>91</v>
      </c>
      <c r="I9288" s="1" t="s">
        <v>55</v>
      </c>
      <c r="J9288" s="1" t="s">
        <v>91</v>
      </c>
      <c r="K9288" s="1" t="s">
        <v>91</v>
      </c>
      <c r="L9288" s="1" t="s">
        <v>55</v>
      </c>
      <c r="M9288" s="1" t="s">
        <v>649</v>
      </c>
      <c r="N9288" s="1" t="s">
        <v>178</v>
      </c>
      <c r="R9288" s="1" t="s">
        <v>180</v>
      </c>
      <c r="T9288" s="1" t="s">
        <v>8797</v>
      </c>
      <c r="U9288" s="1" t="s">
        <v>59</v>
      </c>
      <c r="Y9288" s="1" t="s">
        <v>60</v>
      </c>
      <c r="Z9288" s="1" t="s">
        <v>60</v>
      </c>
      <c r="AD9288" s="1" t="s">
        <v>60</v>
      </c>
      <c r="AR9288" s="1" t="s">
        <v>60</v>
      </c>
      <c r="AT9288" s="1" t="s">
        <v>1999</v>
      </c>
      <c r="AU9288" s="1" t="s">
        <v>1999</v>
      </c>
      <c r="AV9288" s="1" t="s">
        <v>1420</v>
      </c>
      <c r="AX9288" s="3" t="str">
        <f t="array" ref="AX9288">TEXTJOIN(", ", TRUE, IF(X9288:AS9288="Y", X$1:AS$1, IF(X9288:AS9288&lt;&gt;"", X$1:AS$1 &amp; ": " &amp; X9288:AS9288, "")))
</f>
        <v>Cocaine, Fentanyl, Ethanol, Any Opioid</v>
      </c>
    </row>
    <row r="9289">
      <c r="A9289" s="4">
        <v>44864.0</v>
      </c>
      <c r="B9289" s="1" t="s">
        <v>50</v>
      </c>
      <c r="C9289" s="1">
        <v>69.0</v>
      </c>
      <c r="D9289" s="1" t="s">
        <v>51</v>
      </c>
      <c r="E9289" s="1" t="s">
        <v>63</v>
      </c>
      <c r="G9289" s="1" t="s">
        <v>120</v>
      </c>
      <c r="H9289" s="1" t="s">
        <v>121</v>
      </c>
      <c r="I9289" s="1" t="s">
        <v>55</v>
      </c>
      <c r="J9289" s="1" t="s">
        <v>120</v>
      </c>
      <c r="K9289" s="1" t="s">
        <v>121</v>
      </c>
      <c r="L9289" s="1" t="s">
        <v>55</v>
      </c>
      <c r="M9289" s="1" t="s">
        <v>743</v>
      </c>
      <c r="N9289" s="1" t="s">
        <v>155</v>
      </c>
      <c r="R9289" s="1" t="s">
        <v>2646</v>
      </c>
      <c r="T9289" s="1" t="s">
        <v>8798</v>
      </c>
      <c r="U9289" s="1" t="s">
        <v>59</v>
      </c>
      <c r="Z9289" s="1" t="s">
        <v>60</v>
      </c>
      <c r="AF9289" s="1" t="s">
        <v>60</v>
      </c>
      <c r="AM9289" s="1" t="s">
        <v>60</v>
      </c>
      <c r="AR9289" s="1" t="s">
        <v>60</v>
      </c>
      <c r="AT9289" s="1" t="s">
        <v>8733</v>
      </c>
      <c r="AU9289" s="1" t="s">
        <v>8733</v>
      </c>
      <c r="AV9289" s="1" t="s">
        <v>1420</v>
      </c>
      <c r="AX9289" s="3" t="str">
        <f t="array" ref="AX9289">TEXTJOIN(", ", TRUE, IF(X9289:AS9289="Y", X$1:AS$1, IF(X9289:AS9289&lt;&gt;"", X$1:AS$1 &amp; ": " &amp; X9289:AS9289, "")))
</f>
        <v>Fentanyl, Benzodiazepine, Xylazine, Any Opioid</v>
      </c>
    </row>
    <row r="9290">
      <c r="A9290" s="2">
        <v>44677.0</v>
      </c>
      <c r="B9290" s="1" t="s">
        <v>50</v>
      </c>
      <c r="C9290" s="1">
        <v>59.0</v>
      </c>
      <c r="D9290" s="1" t="s">
        <v>51</v>
      </c>
      <c r="E9290" s="1" t="s">
        <v>502</v>
      </c>
      <c r="G9290" s="1" t="s">
        <v>103</v>
      </c>
      <c r="H9290" s="1" t="s">
        <v>103</v>
      </c>
      <c r="I9290" s="1" t="s">
        <v>55</v>
      </c>
      <c r="J9290" s="1" t="s">
        <v>103</v>
      </c>
      <c r="K9290" s="1" t="s">
        <v>103</v>
      </c>
      <c r="L9290" s="1" t="s">
        <v>55</v>
      </c>
      <c r="M9290" s="1" t="s">
        <v>743</v>
      </c>
      <c r="N9290" s="1" t="s">
        <v>136</v>
      </c>
      <c r="R9290" s="1" t="s">
        <v>2646</v>
      </c>
      <c r="T9290" s="1" t="s">
        <v>109</v>
      </c>
      <c r="U9290" s="1" t="s">
        <v>59</v>
      </c>
      <c r="V9290" s="1" t="s">
        <v>360</v>
      </c>
      <c r="Y9290" s="1" t="s">
        <v>60</v>
      </c>
      <c r="AT9290" s="1" t="s">
        <v>8719</v>
      </c>
      <c r="AU9290" s="1" t="s">
        <v>8719</v>
      </c>
      <c r="AV9290" s="1" t="s">
        <v>1420</v>
      </c>
      <c r="AX9290" s="3" t="str">
        <f t="array" ref="AX9290">TEXTJOIN(", ", TRUE, IF(X9290:AS9290="Y", X$1:AS$1, IF(X9290:AS9290&lt;&gt;"", X$1:AS$1 &amp; ": " &amp; X9290:AS9290, "")))
</f>
        <v>Cocaine</v>
      </c>
    </row>
    <row r="9291">
      <c r="A9291" s="2">
        <v>44597.0</v>
      </c>
      <c r="B9291" s="1" t="s">
        <v>50</v>
      </c>
      <c r="C9291" s="1">
        <v>38.0</v>
      </c>
      <c r="D9291" s="1" t="s">
        <v>51</v>
      </c>
      <c r="E9291" s="1" t="s">
        <v>502</v>
      </c>
      <c r="G9291" s="1" t="s">
        <v>271</v>
      </c>
      <c r="H9291" s="1" t="s">
        <v>91</v>
      </c>
      <c r="I9291" s="1" t="s">
        <v>55</v>
      </c>
      <c r="J9291" s="1" t="s">
        <v>437</v>
      </c>
      <c r="K9291" s="1" t="s">
        <v>91</v>
      </c>
      <c r="L9291" s="1" t="s">
        <v>55</v>
      </c>
      <c r="M9291" s="1" t="s">
        <v>8799</v>
      </c>
      <c r="N9291" s="1" t="s">
        <v>136</v>
      </c>
      <c r="R9291" s="1" t="s">
        <v>1726</v>
      </c>
      <c r="S9291" s="1" t="s">
        <v>8800</v>
      </c>
      <c r="T9291" s="1" t="s">
        <v>3871</v>
      </c>
      <c r="U9291" s="1" t="s">
        <v>59</v>
      </c>
      <c r="Z9291" s="1" t="s">
        <v>60</v>
      </c>
      <c r="AR9291" s="1" t="s">
        <v>60</v>
      </c>
      <c r="AT9291" s="1" t="s">
        <v>8801</v>
      </c>
      <c r="AU9291" s="1" t="s">
        <v>8802</v>
      </c>
      <c r="AV9291" s="1" t="s">
        <v>1420</v>
      </c>
      <c r="AX9291" s="3" t="str">
        <f t="array" ref="AX9291">TEXTJOIN(", ", TRUE, IF(X9291:AS9291="Y", X$1:AS$1, IF(X9291:AS9291&lt;&gt;"", X$1:AS$1 &amp; ": " &amp; X9291:AS9291, "")))
</f>
        <v>Fentanyl, Any Opioid</v>
      </c>
    </row>
    <row r="9292">
      <c r="A9292" s="2">
        <v>44626.0</v>
      </c>
      <c r="B9292" s="1" t="s">
        <v>50</v>
      </c>
      <c r="C9292" s="1">
        <v>44.0</v>
      </c>
      <c r="D9292" s="1" t="s">
        <v>76</v>
      </c>
      <c r="E9292" s="1" t="s">
        <v>63</v>
      </c>
      <c r="F9292" s="1" t="s">
        <v>1997</v>
      </c>
      <c r="G9292" s="1" t="s">
        <v>262</v>
      </c>
      <c r="H9292" s="1" t="s">
        <v>263</v>
      </c>
      <c r="I9292" s="1" t="s">
        <v>55</v>
      </c>
      <c r="J9292" s="1" t="s">
        <v>262</v>
      </c>
      <c r="K9292" s="1" t="s">
        <v>263</v>
      </c>
      <c r="L9292" s="1" t="s">
        <v>55</v>
      </c>
      <c r="M9292" s="1" t="s">
        <v>743</v>
      </c>
      <c r="N9292" s="1" t="s">
        <v>136</v>
      </c>
      <c r="R9292" s="1" t="s">
        <v>173</v>
      </c>
      <c r="T9292" s="1" t="s">
        <v>8803</v>
      </c>
      <c r="U9292" s="1" t="s">
        <v>59</v>
      </c>
      <c r="V9292" s="1" t="s">
        <v>136</v>
      </c>
      <c r="Z9292" s="1" t="s">
        <v>60</v>
      </c>
      <c r="AF9292" s="1" t="s">
        <v>60</v>
      </c>
      <c r="AJ9292" s="1" t="s">
        <v>60</v>
      </c>
      <c r="AN9292" s="1" t="s">
        <v>60</v>
      </c>
      <c r="AR9292" s="1" t="s">
        <v>60</v>
      </c>
      <c r="AT9292" s="1" t="s">
        <v>8698</v>
      </c>
      <c r="AU9292" s="1" t="s">
        <v>8698</v>
      </c>
      <c r="AV9292" s="1" t="s">
        <v>1420</v>
      </c>
      <c r="AX9292" s="3" t="str">
        <f t="array" ref="AX9292">TEXTJOIN(", ", TRUE, IF(X9292:AS9292="Y", X$1:AS$1, IF(X9292:AS9292&lt;&gt;"", X$1:AS$1 &amp; ": " &amp; X9292:AS9292, "")))
</f>
        <v>Fentanyl, Benzodiazepine, Tramad, Gabapentin, Any Opioid</v>
      </c>
    </row>
    <row r="9293">
      <c r="A9293" s="4">
        <v>44850.0</v>
      </c>
      <c r="B9293" s="1" t="s">
        <v>50</v>
      </c>
      <c r="C9293" s="1">
        <v>39.0</v>
      </c>
      <c r="D9293" s="1" t="s">
        <v>51</v>
      </c>
      <c r="E9293" s="1" t="s">
        <v>63</v>
      </c>
      <c r="G9293" s="1" t="s">
        <v>185</v>
      </c>
      <c r="H9293" s="1" t="s">
        <v>91</v>
      </c>
      <c r="I9293" s="1" t="s">
        <v>55</v>
      </c>
      <c r="J9293" s="1" t="s">
        <v>185</v>
      </c>
      <c r="K9293" s="1" t="s">
        <v>91</v>
      </c>
      <c r="L9293" s="1" t="s">
        <v>55</v>
      </c>
      <c r="M9293" s="1" t="s">
        <v>743</v>
      </c>
      <c r="N9293" s="1" t="s">
        <v>136</v>
      </c>
      <c r="R9293" s="1" t="s">
        <v>2646</v>
      </c>
      <c r="T9293" s="1" t="s">
        <v>8804</v>
      </c>
      <c r="U9293" s="1" t="s">
        <v>59</v>
      </c>
      <c r="Z9293" s="1" t="s">
        <v>60</v>
      </c>
      <c r="AM9293" s="1" t="s">
        <v>60</v>
      </c>
      <c r="AN9293" s="1" t="s">
        <v>60</v>
      </c>
      <c r="AR9293" s="1" t="s">
        <v>60</v>
      </c>
      <c r="AT9293" s="1" t="s">
        <v>8740</v>
      </c>
      <c r="AU9293" s="1" t="s">
        <v>8740</v>
      </c>
      <c r="AV9293" s="1" t="s">
        <v>1420</v>
      </c>
      <c r="AX9293" s="3" t="str">
        <f t="array" ref="AX9293">TEXTJOIN(", ", TRUE, IF(X9293:AS9293="Y", X$1:AS$1, IF(X9293:AS9293&lt;&gt;"", X$1:AS$1 &amp; ": " &amp; X9293:AS9293, "")))
</f>
        <v>Fentanyl, Xylazine, Gabapentin, Any Opioid</v>
      </c>
    </row>
    <row r="9294">
      <c r="A9294" s="2">
        <v>44658.0</v>
      </c>
      <c r="B9294" s="1" t="s">
        <v>50</v>
      </c>
      <c r="C9294" s="1">
        <v>62.0</v>
      </c>
      <c r="D9294" s="1" t="s">
        <v>51</v>
      </c>
      <c r="E9294" s="1" t="s">
        <v>63</v>
      </c>
      <c r="G9294" s="1" t="s">
        <v>226</v>
      </c>
      <c r="H9294" s="1" t="s">
        <v>103</v>
      </c>
      <c r="I9294" s="1" t="s">
        <v>55</v>
      </c>
      <c r="J9294" s="1" t="s">
        <v>226</v>
      </c>
      <c r="K9294" s="1" t="s">
        <v>103</v>
      </c>
      <c r="L9294" s="1" t="s">
        <v>55</v>
      </c>
      <c r="N9294" s="1" t="s">
        <v>1377</v>
      </c>
      <c r="R9294" s="1" t="s">
        <v>2646</v>
      </c>
      <c r="T9294" s="1" t="s">
        <v>8805</v>
      </c>
      <c r="U9294" s="1" t="s">
        <v>59</v>
      </c>
      <c r="Y9294" s="1" t="s">
        <v>60</v>
      </c>
      <c r="Z9294" s="1" t="s">
        <v>60</v>
      </c>
      <c r="AB9294" s="1" t="s">
        <v>60</v>
      </c>
      <c r="AD9294" s="1" t="s">
        <v>60</v>
      </c>
      <c r="AF9294" s="1" t="s">
        <v>60</v>
      </c>
      <c r="AR9294" s="1" t="s">
        <v>60</v>
      </c>
      <c r="AT9294" s="1" t="s">
        <v>8738</v>
      </c>
      <c r="AU9294" s="1" t="s">
        <v>8738</v>
      </c>
      <c r="AV9294" s="1" t="s">
        <v>1420</v>
      </c>
      <c r="AX9294" s="3" t="str">
        <f t="array" ref="AX9294">TEXTJOIN(", ", TRUE, IF(X9294:AS9294="Y", X$1:AS$1, IF(X9294:AS9294&lt;&gt;"", X$1:AS$1 &amp; ": " &amp; X9294:AS9294, "")))
</f>
        <v>Cocaine, Fentanyl, Oxycodone, Ethanol, Benzodiazepine, Any Opioid</v>
      </c>
    </row>
    <row r="9295">
      <c r="A9295" s="4">
        <v>44876.0</v>
      </c>
      <c r="B9295" s="1" t="s">
        <v>50</v>
      </c>
      <c r="C9295" s="1">
        <v>66.0</v>
      </c>
      <c r="D9295" s="1" t="s">
        <v>51</v>
      </c>
      <c r="E9295" s="1" t="s">
        <v>63</v>
      </c>
      <c r="G9295" s="1" t="s">
        <v>65</v>
      </c>
      <c r="H9295" s="1" t="s">
        <v>65</v>
      </c>
      <c r="I9295" s="1" t="s">
        <v>55</v>
      </c>
      <c r="J9295" s="1" t="s">
        <v>65</v>
      </c>
      <c r="K9295" s="1" t="s">
        <v>65</v>
      </c>
      <c r="L9295" s="1" t="s">
        <v>55</v>
      </c>
      <c r="M9295" s="1" t="s">
        <v>743</v>
      </c>
      <c r="N9295" s="1" t="s">
        <v>5829</v>
      </c>
      <c r="R9295" s="1" t="s">
        <v>2646</v>
      </c>
      <c r="T9295" s="1" t="s">
        <v>8806</v>
      </c>
      <c r="U9295" s="1" t="s">
        <v>59</v>
      </c>
      <c r="AB9295" s="1" t="s">
        <v>60</v>
      </c>
      <c r="AF9295" s="1" t="s">
        <v>60</v>
      </c>
      <c r="AR9295" s="1" t="s">
        <v>60</v>
      </c>
      <c r="AT9295" s="1" t="s">
        <v>8743</v>
      </c>
      <c r="AU9295" s="1" t="s">
        <v>8743</v>
      </c>
      <c r="AV9295" s="1" t="s">
        <v>1420</v>
      </c>
      <c r="AX9295" s="3" t="str">
        <f t="array" ref="AX9295">TEXTJOIN(", ", TRUE, IF(X9295:AS9295="Y", X$1:AS$1, IF(X9295:AS9295&lt;&gt;"", X$1:AS$1 &amp; ": " &amp; X9295:AS9295, "")))
</f>
        <v>Oxycodone, Benzodiazepine, Any Opioid</v>
      </c>
    </row>
    <row r="9296">
      <c r="A9296" s="2">
        <v>44787.0</v>
      </c>
      <c r="B9296" s="1" t="s">
        <v>50</v>
      </c>
      <c r="C9296" s="1">
        <v>56.0</v>
      </c>
      <c r="D9296" s="1" t="s">
        <v>51</v>
      </c>
      <c r="E9296" s="1" t="s">
        <v>502</v>
      </c>
      <c r="F9296" s="1" t="s">
        <v>1997</v>
      </c>
      <c r="G9296" s="1" t="s">
        <v>1055</v>
      </c>
      <c r="H9296" s="1" t="s">
        <v>91</v>
      </c>
      <c r="I9296" s="1" t="s">
        <v>55</v>
      </c>
      <c r="J9296" s="1" t="s">
        <v>446</v>
      </c>
      <c r="K9296" s="1" t="s">
        <v>91</v>
      </c>
      <c r="L9296" s="1" t="s">
        <v>55</v>
      </c>
      <c r="M9296" s="1" t="s">
        <v>44</v>
      </c>
      <c r="N9296" s="1" t="s">
        <v>136</v>
      </c>
      <c r="R9296" s="1" t="s">
        <v>1726</v>
      </c>
      <c r="S9296" s="1" t="s">
        <v>965</v>
      </c>
      <c r="T9296" s="1" t="s">
        <v>8807</v>
      </c>
      <c r="U9296" s="1" t="s">
        <v>59</v>
      </c>
      <c r="Y9296" s="1" t="s">
        <v>60</v>
      </c>
      <c r="Z9296" s="1" t="s">
        <v>60</v>
      </c>
      <c r="AM9296" s="1" t="s">
        <v>60</v>
      </c>
      <c r="AR9296" s="1" t="s">
        <v>60</v>
      </c>
      <c r="AT9296" s="1" t="s">
        <v>8808</v>
      </c>
      <c r="AU9296" s="1" t="s">
        <v>8809</v>
      </c>
      <c r="AV9296" s="1" t="s">
        <v>1420</v>
      </c>
      <c r="AX9296" s="3" t="str">
        <f t="array" ref="AX9296">TEXTJOIN(", ", TRUE, IF(X9296:AS9296="Y", X$1:AS$1, IF(X9296:AS9296&lt;&gt;"", X$1:AS$1 &amp; ": " &amp; X9296:AS9296, "")))
</f>
        <v>Cocaine, Fentanyl, Xylazine, Any Opioid</v>
      </c>
    </row>
    <row r="9297">
      <c r="A9297" s="2">
        <v>44675.0</v>
      </c>
      <c r="B9297" s="1" t="s">
        <v>50</v>
      </c>
      <c r="C9297" s="1">
        <v>51.0</v>
      </c>
      <c r="D9297" s="1" t="s">
        <v>51</v>
      </c>
      <c r="E9297" s="1" t="s">
        <v>502</v>
      </c>
      <c r="G9297" s="1" t="s">
        <v>103</v>
      </c>
      <c r="H9297" s="1" t="s">
        <v>103</v>
      </c>
      <c r="I9297" s="1" t="s">
        <v>55</v>
      </c>
      <c r="J9297" s="1" t="s">
        <v>103</v>
      </c>
      <c r="K9297" s="1" t="s">
        <v>103</v>
      </c>
      <c r="L9297" s="1" t="s">
        <v>55</v>
      </c>
      <c r="M9297" s="1" t="s">
        <v>743</v>
      </c>
      <c r="N9297" s="1" t="s">
        <v>136</v>
      </c>
      <c r="R9297" s="1" t="s">
        <v>2646</v>
      </c>
      <c r="T9297" s="1" t="s">
        <v>8810</v>
      </c>
      <c r="U9297" s="1" t="s">
        <v>59</v>
      </c>
      <c r="X9297" s="1" t="s">
        <v>60</v>
      </c>
      <c r="Z9297" s="1" t="s">
        <v>60</v>
      </c>
      <c r="AD9297" s="1" t="s">
        <v>60</v>
      </c>
      <c r="AP9297" s="1" t="s">
        <v>8736</v>
      </c>
      <c r="AR9297" s="1" t="s">
        <v>60</v>
      </c>
      <c r="AT9297" s="1" t="s">
        <v>8719</v>
      </c>
      <c r="AU9297" s="1" t="s">
        <v>8719</v>
      </c>
      <c r="AV9297" s="1" t="s">
        <v>1420</v>
      </c>
      <c r="AX9297" s="3" t="str">
        <f t="array" ref="AX9297">TEXTJOIN(", ", TRUE, IF(X9297:AS9297="Y", X$1:AS$1, IF(X9297:AS9297&lt;&gt;"", X$1:AS$1 &amp; ": " &amp; X9297:AS9297, "")))
</f>
        <v>Heroin, Fentanyl, Ethanol, Heroin/Morph/Codeine, Any Opioid</v>
      </c>
    </row>
    <row r="9298">
      <c r="A9298" s="2">
        <v>44733.0</v>
      </c>
      <c r="B9298" s="1" t="s">
        <v>50</v>
      </c>
      <c r="C9298" s="1">
        <v>33.0</v>
      </c>
      <c r="D9298" s="1" t="s">
        <v>76</v>
      </c>
      <c r="E9298" s="1" t="s">
        <v>502</v>
      </c>
      <c r="G9298" s="1" t="s">
        <v>8811</v>
      </c>
      <c r="H9298" s="1" t="s">
        <v>8812</v>
      </c>
      <c r="I9298" s="1" t="s">
        <v>2077</v>
      </c>
      <c r="J9298" s="1" t="s">
        <v>185</v>
      </c>
      <c r="K9298" s="1" t="s">
        <v>91</v>
      </c>
      <c r="L9298" s="1" t="s">
        <v>55</v>
      </c>
      <c r="M9298" s="1" t="s">
        <v>649</v>
      </c>
      <c r="N9298" s="1" t="s">
        <v>155</v>
      </c>
      <c r="R9298" s="1" t="s">
        <v>1726</v>
      </c>
      <c r="S9298" s="1" t="s">
        <v>773</v>
      </c>
      <c r="T9298" s="1" t="s">
        <v>8813</v>
      </c>
      <c r="U9298" s="1" t="s">
        <v>59</v>
      </c>
      <c r="Z9298" s="1" t="s">
        <v>60</v>
      </c>
      <c r="AB9298" s="1" t="s">
        <v>60</v>
      </c>
      <c r="AF9298" s="1" t="s">
        <v>60</v>
      </c>
      <c r="AM9298" s="1" t="s">
        <v>60</v>
      </c>
      <c r="AR9298" s="1" t="s">
        <v>60</v>
      </c>
      <c r="AT9298" s="1" t="s">
        <v>8814</v>
      </c>
      <c r="AU9298" s="1" t="s">
        <v>8740</v>
      </c>
      <c r="AV9298" s="1" t="s">
        <v>1420</v>
      </c>
      <c r="AX9298" s="3" t="str">
        <f t="array" ref="AX9298">TEXTJOIN(", ", TRUE, IF(X9298:AS9298="Y", X$1:AS$1, IF(X9298:AS9298&lt;&gt;"", X$1:AS$1 &amp; ": " &amp; X9298:AS9298, "")))
</f>
        <v>Fentanyl, Oxycodone, Benzodiazepine, Xylazine, Any Opioid</v>
      </c>
    </row>
    <row r="9299">
      <c r="A9299" s="2">
        <v>44693.0</v>
      </c>
      <c r="B9299" s="1" t="s">
        <v>50</v>
      </c>
      <c r="C9299" s="1">
        <v>18.0</v>
      </c>
      <c r="D9299" s="1" t="s">
        <v>76</v>
      </c>
      <c r="E9299" s="1" t="s">
        <v>63</v>
      </c>
      <c r="G9299" s="1" t="s">
        <v>484</v>
      </c>
      <c r="H9299" s="1" t="s">
        <v>103</v>
      </c>
      <c r="I9299" s="1" t="s">
        <v>55</v>
      </c>
      <c r="J9299" s="1" t="s">
        <v>484</v>
      </c>
      <c r="K9299" s="1" t="s">
        <v>103</v>
      </c>
      <c r="L9299" s="1" t="s">
        <v>55</v>
      </c>
      <c r="M9299" s="1" t="s">
        <v>743</v>
      </c>
      <c r="N9299" s="1" t="s">
        <v>178</v>
      </c>
      <c r="R9299" s="1" t="s">
        <v>2646</v>
      </c>
      <c r="T9299" s="1" t="s">
        <v>8815</v>
      </c>
      <c r="U9299" s="1" t="s">
        <v>59</v>
      </c>
      <c r="Z9299" s="1" t="s">
        <v>60</v>
      </c>
      <c r="AR9299" s="1" t="s">
        <v>60</v>
      </c>
      <c r="AT9299" s="1" t="s">
        <v>8772</v>
      </c>
      <c r="AU9299" s="1" t="s">
        <v>8772</v>
      </c>
      <c r="AV9299" s="1" t="s">
        <v>1420</v>
      </c>
      <c r="AX9299" s="3" t="str">
        <f t="array" ref="AX9299">TEXTJOIN(", ", TRUE, IF(X9299:AS9299="Y", X$1:AS$1, IF(X9299:AS9299&lt;&gt;"", X$1:AS$1 &amp; ": " &amp; X9299:AS9299, "")))
</f>
        <v>Fentanyl, Any Opioid</v>
      </c>
    </row>
    <row r="9300">
      <c r="A9300" s="2">
        <v>44721.0</v>
      </c>
      <c r="B9300" s="1" t="s">
        <v>50</v>
      </c>
      <c r="C9300" s="1">
        <v>43.0</v>
      </c>
      <c r="D9300" s="1" t="s">
        <v>76</v>
      </c>
      <c r="E9300" s="1" t="s">
        <v>63</v>
      </c>
      <c r="G9300" s="1" t="s">
        <v>103</v>
      </c>
      <c r="H9300" s="1" t="s">
        <v>103</v>
      </c>
      <c r="I9300" s="1" t="s">
        <v>55</v>
      </c>
      <c r="J9300" s="1" t="s">
        <v>103</v>
      </c>
      <c r="K9300" s="1" t="s">
        <v>103</v>
      </c>
      <c r="L9300" s="1" t="s">
        <v>55</v>
      </c>
      <c r="N9300" s="1" t="s">
        <v>178</v>
      </c>
      <c r="R9300" s="1" t="s">
        <v>2646</v>
      </c>
      <c r="T9300" s="1" t="s">
        <v>8816</v>
      </c>
      <c r="U9300" s="1" t="s">
        <v>59</v>
      </c>
      <c r="Y9300" s="1" t="s">
        <v>60</v>
      </c>
      <c r="Z9300" s="1" t="s">
        <v>60</v>
      </c>
      <c r="AR9300" s="1" t="s">
        <v>60</v>
      </c>
      <c r="AT9300" s="1" t="s">
        <v>8719</v>
      </c>
      <c r="AU9300" s="1" t="s">
        <v>8719</v>
      </c>
      <c r="AV9300" s="1" t="s">
        <v>1420</v>
      </c>
      <c r="AX9300" s="3" t="str">
        <f t="array" ref="AX9300">TEXTJOIN(", ", TRUE, IF(X9300:AS9300="Y", X$1:AS$1, IF(X9300:AS9300&lt;&gt;"", X$1:AS$1 &amp; ": " &amp; X9300:AS9300, "")))
</f>
        <v>Cocaine, Fentanyl, Any Opioid</v>
      </c>
    </row>
    <row r="9301">
      <c r="A9301" s="2">
        <v>44633.0</v>
      </c>
      <c r="B9301" s="1" t="s">
        <v>50</v>
      </c>
      <c r="C9301" s="1">
        <v>39.0</v>
      </c>
      <c r="D9301" s="1" t="s">
        <v>51</v>
      </c>
      <c r="E9301" s="1" t="s">
        <v>63</v>
      </c>
      <c r="G9301" s="1" t="s">
        <v>112</v>
      </c>
      <c r="H9301" s="1" t="s">
        <v>54</v>
      </c>
      <c r="I9301" s="1" t="s">
        <v>55</v>
      </c>
      <c r="J9301" s="1" t="s">
        <v>98</v>
      </c>
      <c r="K9301" s="1" t="s">
        <v>54</v>
      </c>
      <c r="L9301" s="1" t="s">
        <v>55</v>
      </c>
      <c r="M9301" s="1" t="s">
        <v>649</v>
      </c>
      <c r="N9301" s="1" t="s">
        <v>136</v>
      </c>
      <c r="R9301" s="1" t="s">
        <v>1726</v>
      </c>
      <c r="S9301" s="1" t="s">
        <v>816</v>
      </c>
      <c r="T9301" s="1" t="s">
        <v>8817</v>
      </c>
      <c r="U9301" s="1" t="s">
        <v>59</v>
      </c>
      <c r="Y9301" s="1" t="s">
        <v>60</v>
      </c>
      <c r="Z9301" s="1" t="s">
        <v>60</v>
      </c>
      <c r="AI9301" s="1" t="s">
        <v>60</v>
      </c>
      <c r="AR9301" s="1" t="s">
        <v>60</v>
      </c>
      <c r="AT9301" s="1" t="s">
        <v>8818</v>
      </c>
      <c r="AU9301" s="1" t="s">
        <v>8732</v>
      </c>
      <c r="AV9301" s="1" t="s">
        <v>1420</v>
      </c>
      <c r="AX9301" s="3" t="str">
        <f t="array" ref="AX9301">TEXTJOIN(", ", TRUE, IF(X9301:AS9301="Y", X$1:AS$1, IF(X9301:AS9301&lt;&gt;"", X$1:AS$1 &amp; ": " &amp; X9301:AS9301, "")))
</f>
        <v>Cocaine, Fentanyl, Amphet, Any Opioid</v>
      </c>
    </row>
    <row r="9302">
      <c r="A9302" s="2">
        <v>44738.0</v>
      </c>
      <c r="B9302" s="1" t="s">
        <v>50</v>
      </c>
      <c r="C9302" s="1">
        <v>61.0</v>
      </c>
      <c r="D9302" s="1" t="s">
        <v>51</v>
      </c>
      <c r="E9302" s="1" t="s">
        <v>63</v>
      </c>
      <c r="F9302" s="1" t="s">
        <v>1997</v>
      </c>
      <c r="G9302" s="1" t="s">
        <v>91</v>
      </c>
      <c r="H9302" s="1" t="s">
        <v>91</v>
      </c>
      <c r="I9302" s="1" t="s">
        <v>55</v>
      </c>
      <c r="J9302" s="1" t="s">
        <v>91</v>
      </c>
      <c r="K9302" s="1" t="s">
        <v>91</v>
      </c>
      <c r="L9302" s="1" t="s">
        <v>55</v>
      </c>
      <c r="M9302" s="1" t="s">
        <v>8379</v>
      </c>
      <c r="N9302" s="1" t="s">
        <v>155</v>
      </c>
      <c r="R9302" s="1" t="s">
        <v>180</v>
      </c>
      <c r="T9302" s="1" t="s">
        <v>8819</v>
      </c>
      <c r="U9302" s="1" t="s">
        <v>59</v>
      </c>
      <c r="Z9302" s="1" t="s">
        <v>60</v>
      </c>
      <c r="AB9302" s="1" t="s">
        <v>60</v>
      </c>
      <c r="AM9302" s="1" t="s">
        <v>60</v>
      </c>
      <c r="AN9302" s="1" t="s">
        <v>60</v>
      </c>
      <c r="AR9302" s="1" t="s">
        <v>60</v>
      </c>
      <c r="AT9302" s="1" t="s">
        <v>1999</v>
      </c>
      <c r="AU9302" s="1" t="s">
        <v>1999</v>
      </c>
      <c r="AV9302" s="1" t="s">
        <v>1420</v>
      </c>
      <c r="AX9302" s="3" t="str">
        <f t="array" ref="AX9302">TEXTJOIN(", ", TRUE, IF(X9302:AS9302="Y", X$1:AS$1, IF(X9302:AS9302&lt;&gt;"", X$1:AS$1 &amp; ": " &amp; X9302:AS9302, "")))
</f>
        <v>Fentanyl, Oxycodone, Xylazine, Gabapentin, Any Opioid</v>
      </c>
    </row>
    <row r="9303">
      <c r="A9303" s="4">
        <v>44886.0</v>
      </c>
      <c r="B9303" s="1" t="s">
        <v>50</v>
      </c>
      <c r="C9303" s="1">
        <v>69.0</v>
      </c>
      <c r="D9303" s="1" t="s">
        <v>51</v>
      </c>
      <c r="E9303" s="1" t="s">
        <v>502</v>
      </c>
      <c r="G9303" s="1" t="s">
        <v>1079</v>
      </c>
      <c r="H9303" s="1" t="s">
        <v>125</v>
      </c>
      <c r="I9303" s="1" t="s">
        <v>55</v>
      </c>
      <c r="J9303" s="1" t="s">
        <v>1319</v>
      </c>
      <c r="K9303" s="1" t="s">
        <v>125</v>
      </c>
      <c r="L9303" s="1" t="s">
        <v>55</v>
      </c>
      <c r="M9303" s="1" t="s">
        <v>1626</v>
      </c>
      <c r="N9303" s="1" t="s">
        <v>155</v>
      </c>
      <c r="R9303" s="1" t="s">
        <v>1726</v>
      </c>
      <c r="S9303" s="1" t="s">
        <v>8820</v>
      </c>
      <c r="T9303" s="1" t="s">
        <v>8821</v>
      </c>
      <c r="U9303" s="1" t="s">
        <v>59</v>
      </c>
      <c r="Z9303" s="1" t="s">
        <v>60</v>
      </c>
      <c r="AD9303" s="1" t="s">
        <v>60</v>
      </c>
      <c r="AM9303" s="1" t="s">
        <v>60</v>
      </c>
      <c r="AR9303" s="1" t="s">
        <v>60</v>
      </c>
      <c r="AT9303" s="1" t="s">
        <v>8822</v>
      </c>
      <c r="AU9303" s="1" t="s">
        <v>8823</v>
      </c>
      <c r="AV9303" s="1" t="s">
        <v>1420</v>
      </c>
      <c r="AX9303" s="3" t="str">
        <f t="array" ref="AX9303">TEXTJOIN(", ", TRUE, IF(X9303:AS9303="Y", X$1:AS$1, IF(X9303:AS9303&lt;&gt;"", X$1:AS$1 &amp; ": " &amp; X9303:AS9303, "")))
</f>
        <v>Fentanyl, Ethanol, Xylazine, Any Opioid</v>
      </c>
    </row>
    <row r="9304">
      <c r="A9304" s="2">
        <v>44616.0</v>
      </c>
      <c r="B9304" s="1" t="s">
        <v>50</v>
      </c>
      <c r="C9304" s="1">
        <v>50.0</v>
      </c>
      <c r="D9304" s="1" t="s">
        <v>51</v>
      </c>
      <c r="E9304" s="1" t="s">
        <v>63</v>
      </c>
      <c r="F9304" s="1" t="s">
        <v>1997</v>
      </c>
      <c r="G9304" s="1" t="s">
        <v>103</v>
      </c>
      <c r="H9304" s="1" t="s">
        <v>103</v>
      </c>
      <c r="I9304" s="1" t="s">
        <v>55</v>
      </c>
      <c r="J9304" s="1" t="s">
        <v>103</v>
      </c>
      <c r="K9304" s="1" t="s">
        <v>103</v>
      </c>
      <c r="L9304" s="1" t="s">
        <v>55</v>
      </c>
      <c r="M9304" s="1" t="s">
        <v>649</v>
      </c>
      <c r="N9304" s="1" t="s">
        <v>4025</v>
      </c>
      <c r="R9304" s="1" t="s">
        <v>180</v>
      </c>
      <c r="T9304" s="1" t="s">
        <v>8824</v>
      </c>
      <c r="U9304" s="1" t="s">
        <v>59</v>
      </c>
      <c r="Z9304" s="1" t="s">
        <v>60</v>
      </c>
      <c r="AN9304" s="1" t="s">
        <v>60</v>
      </c>
      <c r="AR9304" s="1" t="s">
        <v>60</v>
      </c>
      <c r="AT9304" s="1" t="s">
        <v>8719</v>
      </c>
      <c r="AU9304" s="1" t="s">
        <v>8719</v>
      </c>
      <c r="AV9304" s="1" t="s">
        <v>1420</v>
      </c>
      <c r="AX9304" s="3" t="str">
        <f t="array" ref="AX9304">TEXTJOIN(", ", TRUE, IF(X9304:AS9304="Y", X$1:AS$1, IF(X9304:AS9304&lt;&gt;"", X$1:AS$1 &amp; ": " &amp; X9304:AS9304, "")))
</f>
        <v>Fentanyl, Gabapentin, Any Opioid</v>
      </c>
    </row>
    <row r="9305">
      <c r="A9305" s="2">
        <v>44717.0</v>
      </c>
      <c r="B9305" s="1" t="s">
        <v>50</v>
      </c>
      <c r="C9305" s="1">
        <v>39.0</v>
      </c>
      <c r="D9305" s="1" t="s">
        <v>51</v>
      </c>
      <c r="E9305" s="1" t="s">
        <v>63</v>
      </c>
      <c r="F9305" s="1" t="s">
        <v>1997</v>
      </c>
      <c r="J9305" s="1" t="s">
        <v>397</v>
      </c>
      <c r="K9305" s="1" t="s">
        <v>103</v>
      </c>
      <c r="L9305" s="1" t="s">
        <v>55</v>
      </c>
      <c r="M9305" s="1" t="s">
        <v>649</v>
      </c>
      <c r="N9305" s="1" t="s">
        <v>136</v>
      </c>
      <c r="R9305" s="1" t="s">
        <v>1726</v>
      </c>
      <c r="S9305" s="1" t="s">
        <v>170</v>
      </c>
      <c r="T9305" s="1" t="s">
        <v>1889</v>
      </c>
      <c r="U9305" s="1" t="s">
        <v>59</v>
      </c>
      <c r="Y9305" s="1" t="s">
        <v>60</v>
      </c>
      <c r="Z9305" s="1" t="s">
        <v>60</v>
      </c>
      <c r="AD9305" s="1" t="s">
        <v>60</v>
      </c>
      <c r="AR9305" s="1" t="s">
        <v>60</v>
      </c>
      <c r="AT9305" s="1" t="s">
        <v>1420</v>
      </c>
      <c r="AU9305" s="1" t="s">
        <v>8731</v>
      </c>
      <c r="AV9305" s="1" t="s">
        <v>1420</v>
      </c>
      <c r="AX9305" s="3" t="str">
        <f t="array" ref="AX9305">TEXTJOIN(", ", TRUE, IF(X9305:AS9305="Y", X$1:AS$1, IF(X9305:AS9305&lt;&gt;"", X$1:AS$1 &amp; ": " &amp; X9305:AS9305, "")))
</f>
        <v>Cocaine, Fentanyl, Ethanol, Any Opioid</v>
      </c>
    </row>
    <row r="9306">
      <c r="A9306" s="2">
        <v>44828.0</v>
      </c>
      <c r="B9306" s="1" t="s">
        <v>50</v>
      </c>
      <c r="C9306" s="1">
        <v>52.0</v>
      </c>
      <c r="D9306" s="1" t="s">
        <v>51</v>
      </c>
      <c r="E9306" s="1" t="s">
        <v>63</v>
      </c>
      <c r="F9306" s="1" t="s">
        <v>1997</v>
      </c>
      <c r="G9306" s="1" t="s">
        <v>53</v>
      </c>
      <c r="H9306" s="1" t="s">
        <v>54</v>
      </c>
      <c r="I9306" s="1" t="s">
        <v>55</v>
      </c>
      <c r="J9306" s="1" t="s">
        <v>53</v>
      </c>
      <c r="K9306" s="1" t="s">
        <v>54</v>
      </c>
      <c r="L9306" s="1" t="s">
        <v>55</v>
      </c>
      <c r="M9306" s="1" t="s">
        <v>743</v>
      </c>
      <c r="N9306" s="1" t="s">
        <v>66</v>
      </c>
      <c r="R9306" s="1" t="s">
        <v>2646</v>
      </c>
      <c r="T9306" s="1" t="s">
        <v>151</v>
      </c>
      <c r="U9306" s="1" t="s">
        <v>59</v>
      </c>
      <c r="Y9306" s="1" t="s">
        <v>60</v>
      </c>
      <c r="Z9306" s="1" t="s">
        <v>60</v>
      </c>
      <c r="AR9306" s="1" t="s">
        <v>60</v>
      </c>
      <c r="AT9306" s="1" t="s">
        <v>8784</v>
      </c>
      <c r="AU9306" s="1" t="s">
        <v>8784</v>
      </c>
      <c r="AV9306" s="1" t="s">
        <v>1420</v>
      </c>
      <c r="AX9306" s="3" t="str">
        <f t="array" ref="AX9306">TEXTJOIN(", ", TRUE, IF(X9306:AS9306="Y", X$1:AS$1, IF(X9306:AS9306&lt;&gt;"", X$1:AS$1 &amp; ": " &amp; X9306:AS9306, "")))
</f>
        <v>Cocaine, Fentanyl, Any Opioid</v>
      </c>
    </row>
    <row r="9307">
      <c r="A9307" s="4">
        <v>44921.0</v>
      </c>
      <c r="B9307" s="1" t="s">
        <v>50</v>
      </c>
      <c r="C9307" s="1">
        <v>65.0</v>
      </c>
      <c r="D9307" s="1" t="s">
        <v>76</v>
      </c>
      <c r="E9307" s="1" t="s">
        <v>63</v>
      </c>
      <c r="G9307" s="1" t="s">
        <v>2532</v>
      </c>
      <c r="H9307" s="1" t="s">
        <v>103</v>
      </c>
      <c r="I9307" s="1" t="s">
        <v>55</v>
      </c>
      <c r="J9307" s="1" t="s">
        <v>2532</v>
      </c>
      <c r="K9307" s="1" t="s">
        <v>103</v>
      </c>
      <c r="L9307" s="1" t="s">
        <v>55</v>
      </c>
      <c r="M9307" s="1" t="s">
        <v>743</v>
      </c>
      <c r="N9307" s="1" t="s">
        <v>178</v>
      </c>
      <c r="R9307" s="1" t="s">
        <v>2646</v>
      </c>
      <c r="T9307" s="1" t="s">
        <v>8825</v>
      </c>
      <c r="U9307" s="1" t="s">
        <v>59</v>
      </c>
      <c r="X9307" s="1" t="s">
        <v>60</v>
      </c>
      <c r="Y9307" s="1" t="s">
        <v>60</v>
      </c>
      <c r="Z9307" s="1" t="s">
        <v>60</v>
      </c>
      <c r="AF9307" s="1" t="s">
        <v>60</v>
      </c>
      <c r="AP9307" s="1" t="s">
        <v>60</v>
      </c>
      <c r="AR9307" s="1" t="s">
        <v>60</v>
      </c>
      <c r="AT9307" s="1" t="s">
        <v>8826</v>
      </c>
      <c r="AU9307" s="1" t="s">
        <v>8826</v>
      </c>
      <c r="AV9307" s="1" t="s">
        <v>1420</v>
      </c>
      <c r="AX9307" s="3" t="str">
        <f t="array" ref="AX9307">TEXTJOIN(", ", TRUE, IF(X9307:AS9307="Y", X$1:AS$1, IF(X9307:AS9307&lt;&gt;"", X$1:AS$1 &amp; ": " &amp; X9307:AS9307, "")))
</f>
        <v>Heroin, Cocaine, Fentanyl, Benzodiazepine, Heroin/Morph/Codeine, Any Opioid</v>
      </c>
    </row>
    <row r="9308">
      <c r="A9308" s="2">
        <v>44827.0</v>
      </c>
      <c r="B9308" s="1" t="s">
        <v>50</v>
      </c>
      <c r="C9308" s="1">
        <v>51.0</v>
      </c>
      <c r="D9308" s="1" t="s">
        <v>51</v>
      </c>
      <c r="E9308" s="1" t="s">
        <v>63</v>
      </c>
      <c r="G9308" s="1" t="s">
        <v>143</v>
      </c>
      <c r="H9308" s="1" t="s">
        <v>91</v>
      </c>
      <c r="I9308" s="1" t="s">
        <v>55</v>
      </c>
      <c r="J9308" s="1" t="s">
        <v>143</v>
      </c>
      <c r="K9308" s="1" t="s">
        <v>91</v>
      </c>
      <c r="L9308" s="1" t="s">
        <v>55</v>
      </c>
      <c r="M9308" s="1" t="s">
        <v>743</v>
      </c>
      <c r="N9308" s="1" t="s">
        <v>178</v>
      </c>
      <c r="R9308" s="1" t="s">
        <v>173</v>
      </c>
      <c r="T9308" s="1" t="s">
        <v>8827</v>
      </c>
      <c r="U9308" s="1" t="s">
        <v>59</v>
      </c>
      <c r="Z9308" s="1" t="s">
        <v>60</v>
      </c>
      <c r="AD9308" s="1" t="s">
        <v>60</v>
      </c>
      <c r="AR9308" s="1" t="s">
        <v>60</v>
      </c>
      <c r="AT9308" s="1" t="s">
        <v>1419</v>
      </c>
      <c r="AU9308" s="1" t="s">
        <v>1419</v>
      </c>
      <c r="AV9308" s="1" t="s">
        <v>1420</v>
      </c>
      <c r="AX9308" s="3" t="str">
        <f t="array" ref="AX9308">TEXTJOIN(", ", TRUE, IF(X9308:AS9308="Y", X$1:AS$1, IF(X9308:AS9308&lt;&gt;"", X$1:AS$1 &amp; ": " &amp; X9308:AS9308, "")))
</f>
        <v>Fentanyl, Ethanol, Any Opioid</v>
      </c>
    </row>
    <row r="9309">
      <c r="A9309" s="2">
        <v>44782.0</v>
      </c>
      <c r="B9309" s="1" t="s">
        <v>50</v>
      </c>
      <c r="C9309" s="1">
        <v>64.0</v>
      </c>
      <c r="D9309" s="1" t="s">
        <v>51</v>
      </c>
      <c r="E9309" s="1" t="s">
        <v>502</v>
      </c>
      <c r="G9309" s="1" t="s">
        <v>103</v>
      </c>
      <c r="H9309" s="1" t="s">
        <v>103</v>
      </c>
      <c r="I9309" s="1" t="s">
        <v>55</v>
      </c>
      <c r="J9309" s="1" t="s">
        <v>103</v>
      </c>
      <c r="K9309" s="1" t="s">
        <v>103</v>
      </c>
      <c r="L9309" s="1" t="s">
        <v>55</v>
      </c>
      <c r="M9309" s="1" t="s">
        <v>743</v>
      </c>
      <c r="N9309" s="1" t="s">
        <v>155</v>
      </c>
      <c r="R9309" s="1" t="s">
        <v>2646</v>
      </c>
      <c r="T9309" s="1" t="s">
        <v>83</v>
      </c>
      <c r="U9309" s="1" t="s">
        <v>59</v>
      </c>
      <c r="V9309" s="1" t="s">
        <v>8828</v>
      </c>
      <c r="Y9309" s="1" t="s">
        <v>60</v>
      </c>
      <c r="Z9309" s="1" t="s">
        <v>60</v>
      </c>
      <c r="AR9309" s="1" t="s">
        <v>60</v>
      </c>
      <c r="AT9309" s="1" t="s">
        <v>8719</v>
      </c>
      <c r="AU9309" s="1" t="s">
        <v>8719</v>
      </c>
      <c r="AV9309" s="1" t="s">
        <v>1420</v>
      </c>
      <c r="AX9309" s="3" t="str">
        <f t="array" ref="AX9309">TEXTJOIN(", ", TRUE, IF(X9309:AS9309="Y", X$1:AS$1, IF(X9309:AS9309&lt;&gt;"", X$1:AS$1 &amp; ": " &amp; X9309:AS9309, "")))
</f>
        <v>Cocaine, Fentanyl, Any Opioid</v>
      </c>
    </row>
    <row r="9310">
      <c r="A9310" s="4">
        <v>44857.0</v>
      </c>
      <c r="B9310" s="1" t="s">
        <v>50</v>
      </c>
      <c r="C9310" s="1">
        <v>40.0</v>
      </c>
      <c r="D9310" s="1" t="s">
        <v>76</v>
      </c>
      <c r="E9310" s="1" t="s">
        <v>63</v>
      </c>
      <c r="G9310" s="1" t="s">
        <v>488</v>
      </c>
      <c r="H9310" s="1" t="s">
        <v>91</v>
      </c>
      <c r="I9310" s="1" t="s">
        <v>55</v>
      </c>
      <c r="J9310" s="1" t="s">
        <v>488</v>
      </c>
      <c r="K9310" s="1" t="s">
        <v>91</v>
      </c>
      <c r="L9310" s="1" t="s">
        <v>55</v>
      </c>
      <c r="M9310" s="1" t="s">
        <v>743</v>
      </c>
      <c r="N9310" s="1" t="s">
        <v>8829</v>
      </c>
      <c r="R9310" s="1" t="s">
        <v>2646</v>
      </c>
      <c r="T9310" s="1" t="s">
        <v>8830</v>
      </c>
      <c r="U9310" s="1" t="s">
        <v>59</v>
      </c>
      <c r="AB9310" s="1" t="s">
        <v>60</v>
      </c>
      <c r="AD9310" s="1" t="s">
        <v>60</v>
      </c>
      <c r="AR9310" s="1" t="s">
        <v>60</v>
      </c>
      <c r="AT9310" s="1" t="s">
        <v>8709</v>
      </c>
      <c r="AU9310" s="1" t="s">
        <v>8709</v>
      </c>
      <c r="AV9310" s="1" t="s">
        <v>1420</v>
      </c>
      <c r="AX9310" s="3" t="str">
        <f t="array" ref="AX9310">TEXTJOIN(", ", TRUE, IF(X9310:AS9310="Y", X$1:AS$1, IF(X9310:AS9310&lt;&gt;"", X$1:AS$1 &amp; ": " &amp; X9310:AS9310, "")))
</f>
        <v>Oxycodone, Ethanol, Any Opioid</v>
      </c>
    </row>
    <row r="9311">
      <c r="A9311" s="2">
        <v>44565.0</v>
      </c>
      <c r="B9311" s="1" t="s">
        <v>50</v>
      </c>
      <c r="C9311" s="1">
        <v>31.0</v>
      </c>
      <c r="D9311" s="1" t="s">
        <v>76</v>
      </c>
      <c r="E9311" s="1" t="s">
        <v>63</v>
      </c>
      <c r="G9311" s="1" t="s">
        <v>179</v>
      </c>
      <c r="H9311" s="1" t="s">
        <v>121</v>
      </c>
      <c r="I9311" s="1" t="s">
        <v>55</v>
      </c>
      <c r="J9311" s="1" t="s">
        <v>117</v>
      </c>
      <c r="L9311" s="1" t="s">
        <v>55</v>
      </c>
      <c r="M9311" s="1" t="s">
        <v>7299</v>
      </c>
      <c r="N9311" s="1" t="s">
        <v>119</v>
      </c>
      <c r="R9311" s="1" t="s">
        <v>180</v>
      </c>
      <c r="T9311" s="1" t="s">
        <v>8831</v>
      </c>
      <c r="U9311" s="1" t="s">
        <v>59</v>
      </c>
      <c r="V9311" s="1" t="s">
        <v>8641</v>
      </c>
      <c r="Y9311" s="1" t="s">
        <v>60</v>
      </c>
      <c r="Z9311" s="1" t="s">
        <v>60</v>
      </c>
      <c r="AG9311" s="1" t="s">
        <v>60</v>
      </c>
      <c r="AR9311" s="1" t="s">
        <v>60</v>
      </c>
      <c r="AT9311" s="1" t="s">
        <v>8832</v>
      </c>
      <c r="AV9311" s="1" t="s">
        <v>1420</v>
      </c>
      <c r="AX9311" s="3" t="str">
        <f t="array" ref="AX9311">TEXTJOIN(", ", TRUE, IF(X9311:AS9311="Y", X$1:AS$1, IF(X9311:AS9311&lt;&gt;"", X$1:AS$1 &amp; ": " &amp; X9311:AS9311, "")))
</f>
        <v>Cocaine, Fentanyl, Methadone, Any Opioid</v>
      </c>
    </row>
    <row r="9312">
      <c r="A9312" s="2">
        <v>44835.0</v>
      </c>
      <c r="B9312" s="1" t="s">
        <v>50</v>
      </c>
      <c r="C9312" s="1">
        <v>57.0</v>
      </c>
      <c r="D9312" s="1" t="s">
        <v>51</v>
      </c>
      <c r="E9312" s="1" t="s">
        <v>502</v>
      </c>
      <c r="G9312" s="1" t="s">
        <v>53</v>
      </c>
      <c r="H9312" s="1" t="s">
        <v>54</v>
      </c>
      <c r="I9312" s="1" t="s">
        <v>55</v>
      </c>
      <c r="J9312" s="1" t="s">
        <v>53</v>
      </c>
      <c r="K9312" s="1" t="s">
        <v>54</v>
      </c>
      <c r="L9312" s="1" t="s">
        <v>55</v>
      </c>
      <c r="M9312" s="1" t="s">
        <v>1207</v>
      </c>
      <c r="N9312" s="1" t="s">
        <v>1377</v>
      </c>
      <c r="R9312" s="1" t="s">
        <v>180</v>
      </c>
      <c r="T9312" s="1" t="s">
        <v>8833</v>
      </c>
      <c r="U9312" s="1" t="s">
        <v>59</v>
      </c>
      <c r="X9312" s="1" t="s">
        <v>60</v>
      </c>
      <c r="Y9312" s="1" t="s">
        <v>60</v>
      </c>
      <c r="Z9312" s="1" t="s">
        <v>60</v>
      </c>
      <c r="AG9312" s="1" t="s">
        <v>60</v>
      </c>
      <c r="AP9312" s="1" t="s">
        <v>60</v>
      </c>
      <c r="AR9312" s="1" t="s">
        <v>60</v>
      </c>
      <c r="AT9312" s="1" t="s">
        <v>8784</v>
      </c>
      <c r="AU9312" s="1" t="s">
        <v>8784</v>
      </c>
      <c r="AV9312" s="1" t="s">
        <v>1420</v>
      </c>
      <c r="AX9312" s="3" t="str">
        <f t="array" ref="AX9312">TEXTJOIN(", ", TRUE, IF(X9312:AS9312="Y", X$1:AS$1, IF(X9312:AS9312&lt;&gt;"", X$1:AS$1 &amp; ": " &amp; X9312:AS9312, "")))
</f>
        <v>Heroin, Cocaine, Fentanyl, Methadone, Heroin/Morph/Codeine, Any Opioid</v>
      </c>
    </row>
    <row r="9313">
      <c r="A9313" s="4">
        <v>44918.0</v>
      </c>
      <c r="B9313" s="1" t="s">
        <v>50</v>
      </c>
      <c r="C9313" s="1">
        <v>25.0</v>
      </c>
      <c r="D9313" s="1" t="s">
        <v>51</v>
      </c>
      <c r="E9313" s="1" t="s">
        <v>63</v>
      </c>
      <c r="G9313" s="1" t="s">
        <v>424</v>
      </c>
      <c r="H9313" s="1" t="s">
        <v>54</v>
      </c>
      <c r="I9313" s="1" t="s">
        <v>55</v>
      </c>
      <c r="J9313" s="1" t="s">
        <v>424</v>
      </c>
      <c r="K9313" s="1" t="s">
        <v>54</v>
      </c>
      <c r="L9313" s="1" t="s">
        <v>55</v>
      </c>
      <c r="M9313" s="1" t="s">
        <v>743</v>
      </c>
      <c r="N9313" s="1" t="s">
        <v>155</v>
      </c>
      <c r="R9313" s="1" t="s">
        <v>2646</v>
      </c>
      <c r="T9313" s="1" t="s">
        <v>83</v>
      </c>
      <c r="U9313" s="1" t="s">
        <v>59</v>
      </c>
      <c r="Z9313" s="1" t="s">
        <v>60</v>
      </c>
      <c r="AR9313" s="1" t="s">
        <v>60</v>
      </c>
      <c r="AT9313" s="1" t="s">
        <v>8834</v>
      </c>
      <c r="AU9313" s="1" t="s">
        <v>8834</v>
      </c>
      <c r="AV9313" s="1" t="s">
        <v>1420</v>
      </c>
      <c r="AX9313" s="3" t="str">
        <f t="array" ref="AX9313">TEXTJOIN(", ", TRUE, IF(X9313:AS9313="Y", X$1:AS$1, IF(X9313:AS9313&lt;&gt;"", X$1:AS$1 &amp; ": " &amp; X9313:AS9313, "")))
</f>
        <v>Fentanyl, Any Opioid</v>
      </c>
    </row>
    <row r="9314">
      <c r="A9314" s="2">
        <v>44660.0</v>
      </c>
      <c r="B9314" s="1" t="s">
        <v>50</v>
      </c>
      <c r="C9314" s="1">
        <v>40.0</v>
      </c>
      <c r="D9314" s="1" t="s">
        <v>51</v>
      </c>
      <c r="E9314" s="1" t="s">
        <v>63</v>
      </c>
      <c r="G9314" s="1" t="s">
        <v>255</v>
      </c>
      <c r="H9314" s="1" t="s">
        <v>103</v>
      </c>
      <c r="I9314" s="1" t="s">
        <v>55</v>
      </c>
      <c r="J9314" s="1" t="s">
        <v>117</v>
      </c>
      <c r="L9314" s="1" t="s">
        <v>55</v>
      </c>
      <c r="M9314" s="1" t="s">
        <v>1207</v>
      </c>
      <c r="N9314" s="1" t="s">
        <v>155</v>
      </c>
      <c r="R9314" s="1" t="s">
        <v>2646</v>
      </c>
      <c r="T9314" s="1" t="s">
        <v>8835</v>
      </c>
      <c r="U9314" s="1" t="s">
        <v>59</v>
      </c>
      <c r="V9314" s="1" t="s">
        <v>258</v>
      </c>
      <c r="Z9314" s="1" t="s">
        <v>60</v>
      </c>
      <c r="AI9314" s="1" t="s">
        <v>60</v>
      </c>
      <c r="AR9314" s="1" t="s">
        <v>60</v>
      </c>
      <c r="AT9314" s="1" t="s">
        <v>1728</v>
      </c>
      <c r="AV9314" s="1" t="s">
        <v>1420</v>
      </c>
      <c r="AX9314" s="3" t="str">
        <f t="array" ref="AX9314">TEXTJOIN(", ", TRUE, IF(X9314:AS9314="Y", X$1:AS$1, IF(X9314:AS9314&lt;&gt;"", X$1:AS$1 &amp; ": " &amp; X9314:AS9314, "")))
</f>
        <v>Fentanyl, Amphet, Any Opioid</v>
      </c>
    </row>
    <row r="9315">
      <c r="A9315" s="2">
        <v>44659.0</v>
      </c>
      <c r="B9315" s="1" t="s">
        <v>50</v>
      </c>
      <c r="C9315" s="1">
        <v>37.0</v>
      </c>
      <c r="D9315" s="1" t="s">
        <v>76</v>
      </c>
      <c r="E9315" s="1" t="s">
        <v>63</v>
      </c>
      <c r="G9315" s="1" t="s">
        <v>352</v>
      </c>
      <c r="H9315" s="1" t="s">
        <v>54</v>
      </c>
      <c r="I9315" s="1" t="s">
        <v>55</v>
      </c>
      <c r="J9315" s="1" t="s">
        <v>352</v>
      </c>
      <c r="K9315" s="1" t="s">
        <v>54</v>
      </c>
      <c r="L9315" s="1" t="s">
        <v>55</v>
      </c>
      <c r="M9315" s="1" t="s">
        <v>649</v>
      </c>
      <c r="N9315" s="1" t="s">
        <v>155</v>
      </c>
      <c r="R9315" s="1" t="s">
        <v>2646</v>
      </c>
      <c r="S9315" s="1" t="s">
        <v>965</v>
      </c>
      <c r="T9315" s="1" t="s">
        <v>8836</v>
      </c>
      <c r="U9315" s="1" t="s">
        <v>59</v>
      </c>
      <c r="Y9315" s="1" t="s">
        <v>60</v>
      </c>
      <c r="Z9315" s="1" t="s">
        <v>60</v>
      </c>
      <c r="AF9315" s="1" t="s">
        <v>60</v>
      </c>
      <c r="AG9315" s="1" t="s">
        <v>60</v>
      </c>
      <c r="AM9315" s="1" t="s">
        <v>60</v>
      </c>
      <c r="AR9315" s="1" t="s">
        <v>60</v>
      </c>
      <c r="AT9315" s="1" t="s">
        <v>8714</v>
      </c>
      <c r="AU9315" s="1" t="s">
        <v>8714</v>
      </c>
      <c r="AV9315" s="1" t="s">
        <v>1420</v>
      </c>
      <c r="AX9315" s="3" t="str">
        <f t="array" ref="AX9315">TEXTJOIN(", ", TRUE, IF(X9315:AS9315="Y", X$1:AS$1, IF(X9315:AS9315&lt;&gt;"", X$1:AS$1 &amp; ": " &amp; X9315:AS9315, "")))
</f>
        <v>Cocaine, Fentanyl, Benzodiazepine, Methadone, Xylazine, Any Opioid</v>
      </c>
    </row>
    <row r="9316">
      <c r="A9316" s="2">
        <v>44578.0</v>
      </c>
      <c r="B9316" s="1" t="s">
        <v>50</v>
      </c>
      <c r="C9316" s="1">
        <v>38.0</v>
      </c>
      <c r="D9316" s="1" t="s">
        <v>51</v>
      </c>
      <c r="E9316" s="1" t="s">
        <v>63</v>
      </c>
      <c r="F9316" s="1" t="s">
        <v>1997</v>
      </c>
      <c r="G9316" s="1" t="s">
        <v>91</v>
      </c>
      <c r="H9316" s="1" t="s">
        <v>91</v>
      </c>
      <c r="I9316" s="1" t="s">
        <v>55</v>
      </c>
      <c r="J9316" s="1" t="s">
        <v>91</v>
      </c>
      <c r="K9316" s="1" t="s">
        <v>91</v>
      </c>
      <c r="L9316" s="1" t="s">
        <v>55</v>
      </c>
      <c r="M9316" s="1" t="s">
        <v>743</v>
      </c>
      <c r="N9316" s="1" t="s">
        <v>155</v>
      </c>
      <c r="R9316" s="1" t="s">
        <v>2646</v>
      </c>
      <c r="T9316" s="1" t="s">
        <v>2018</v>
      </c>
      <c r="U9316" s="1" t="s">
        <v>59</v>
      </c>
      <c r="Z9316" s="1" t="s">
        <v>60</v>
      </c>
      <c r="AM9316" s="1" t="s">
        <v>60</v>
      </c>
      <c r="AR9316" s="1" t="s">
        <v>60</v>
      </c>
      <c r="AT9316" s="1" t="s">
        <v>1999</v>
      </c>
      <c r="AU9316" s="1" t="s">
        <v>1999</v>
      </c>
      <c r="AV9316" s="1" t="s">
        <v>1420</v>
      </c>
      <c r="AX9316" s="3" t="str">
        <f t="array" ref="AX9316">TEXTJOIN(", ", TRUE, IF(X9316:AS9316="Y", X$1:AS$1, IF(X9316:AS9316&lt;&gt;"", X$1:AS$1 &amp; ": " &amp; X9316:AS9316, "")))
</f>
        <v>Fentanyl, Xylazine, Any Opioid</v>
      </c>
    </row>
    <row r="9317">
      <c r="A9317" s="4">
        <v>44849.0</v>
      </c>
      <c r="B9317" s="1" t="s">
        <v>50</v>
      </c>
      <c r="C9317" s="1">
        <v>54.0</v>
      </c>
      <c r="D9317" s="1" t="s">
        <v>51</v>
      </c>
      <c r="E9317" s="1" t="s">
        <v>63</v>
      </c>
      <c r="G9317" s="1" t="s">
        <v>868</v>
      </c>
      <c r="H9317" s="1" t="s">
        <v>299</v>
      </c>
      <c r="I9317" s="1" t="s">
        <v>55</v>
      </c>
      <c r="J9317" s="1" t="s">
        <v>868</v>
      </c>
      <c r="K9317" s="1" t="s">
        <v>299</v>
      </c>
      <c r="L9317" s="1" t="s">
        <v>55</v>
      </c>
      <c r="M9317" s="1" t="s">
        <v>44</v>
      </c>
      <c r="N9317" s="1" t="s">
        <v>178</v>
      </c>
      <c r="R9317" s="1" t="s">
        <v>180</v>
      </c>
      <c r="T9317" s="1" t="s">
        <v>8837</v>
      </c>
      <c r="U9317" s="1" t="s">
        <v>59</v>
      </c>
      <c r="Z9317" s="1" t="s">
        <v>60</v>
      </c>
      <c r="AR9317" s="1" t="s">
        <v>60</v>
      </c>
      <c r="AT9317" s="1" t="s">
        <v>8838</v>
      </c>
      <c r="AU9317" s="1" t="s">
        <v>8838</v>
      </c>
      <c r="AV9317" s="1" t="s">
        <v>1420</v>
      </c>
      <c r="AX9317" s="3" t="str">
        <f t="array" ref="AX9317">TEXTJOIN(", ", TRUE, IF(X9317:AS9317="Y", X$1:AS$1, IF(X9317:AS9317&lt;&gt;"", X$1:AS$1 &amp; ": " &amp; X9317:AS9317, "")))
</f>
        <v>Fentanyl, Any Opioid</v>
      </c>
    </row>
    <row r="9318">
      <c r="A9318" s="4">
        <v>44887.0</v>
      </c>
      <c r="B9318" s="1" t="s">
        <v>50</v>
      </c>
      <c r="C9318" s="1">
        <v>68.0</v>
      </c>
      <c r="D9318" s="1" t="s">
        <v>51</v>
      </c>
      <c r="E9318" s="1" t="s">
        <v>63</v>
      </c>
      <c r="G9318" s="1" t="s">
        <v>82</v>
      </c>
      <c r="H9318" s="1" t="s">
        <v>54</v>
      </c>
      <c r="I9318" s="1" t="s">
        <v>55</v>
      </c>
      <c r="J9318" s="1" t="s">
        <v>82</v>
      </c>
      <c r="K9318" s="1" t="s">
        <v>54</v>
      </c>
      <c r="L9318" s="1" t="s">
        <v>55</v>
      </c>
      <c r="M9318" s="1" t="s">
        <v>743</v>
      </c>
      <c r="N9318" s="1" t="s">
        <v>1908</v>
      </c>
      <c r="R9318" s="1" t="s">
        <v>2646</v>
      </c>
      <c r="T9318" s="1" t="s">
        <v>8839</v>
      </c>
      <c r="U9318" s="1" t="s">
        <v>59</v>
      </c>
      <c r="V9318" s="1" t="s">
        <v>197</v>
      </c>
      <c r="AF9318" s="1" t="s">
        <v>60</v>
      </c>
      <c r="AG9318" s="1" t="s">
        <v>60</v>
      </c>
      <c r="AR9318" s="1" t="s">
        <v>60</v>
      </c>
      <c r="AT9318" s="1" t="s">
        <v>5319</v>
      </c>
      <c r="AU9318" s="1" t="s">
        <v>5319</v>
      </c>
      <c r="AV9318" s="1" t="s">
        <v>1420</v>
      </c>
      <c r="AX9318" s="3" t="str">
        <f t="array" ref="AX9318">TEXTJOIN(", ", TRUE, IF(X9318:AS9318="Y", X$1:AS$1, IF(X9318:AS9318&lt;&gt;"", X$1:AS$1 &amp; ": " &amp; X9318:AS9318, "")))
</f>
        <v>Benzodiazepine, Methadone, Any Opioid</v>
      </c>
    </row>
    <row r="9319">
      <c r="A9319" s="2">
        <v>44699.0</v>
      </c>
      <c r="B9319" s="1" t="s">
        <v>50</v>
      </c>
      <c r="C9319" s="1">
        <v>47.0</v>
      </c>
      <c r="D9319" s="1" t="s">
        <v>76</v>
      </c>
      <c r="E9319" s="1" t="s">
        <v>63</v>
      </c>
      <c r="G9319" s="1" t="s">
        <v>116</v>
      </c>
      <c r="H9319" s="1" t="s">
        <v>103</v>
      </c>
      <c r="I9319" s="1" t="s">
        <v>55</v>
      </c>
      <c r="J9319" s="1" t="s">
        <v>117</v>
      </c>
      <c r="L9319" s="1" t="s">
        <v>55</v>
      </c>
      <c r="M9319" s="1" t="s">
        <v>1207</v>
      </c>
      <c r="N9319" s="1" t="s">
        <v>2890</v>
      </c>
      <c r="R9319" s="1" t="s">
        <v>1726</v>
      </c>
      <c r="S9319" s="1" t="s">
        <v>816</v>
      </c>
      <c r="T9319" s="1" t="s">
        <v>8840</v>
      </c>
      <c r="U9319" s="1" t="s">
        <v>59</v>
      </c>
      <c r="AN9319" s="1" t="s">
        <v>60</v>
      </c>
      <c r="AQ9319" s="1" t="s">
        <v>8765</v>
      </c>
      <c r="AR9319" s="1" t="s">
        <v>60</v>
      </c>
      <c r="AS9319" s="1" t="s">
        <v>8765</v>
      </c>
      <c r="AT9319" s="1" t="s">
        <v>8841</v>
      </c>
      <c r="AV9319" s="1" t="s">
        <v>1420</v>
      </c>
      <c r="AX9319" s="3" t="str">
        <f t="array" ref="AX9319">TEXTJOIN(", ", TRUE, IF(X9319:AS9319="Y", X$1:AS$1, IF(X9319:AS9319&lt;&gt;"", X$1:AS$1 &amp; ": " &amp; X9319:AS9319, "")))
</f>
        <v>Gabapentin, Other Opioid: Buprenorphine, Any Opioid, Other: Buprenorphine</v>
      </c>
    </row>
    <row r="9320">
      <c r="A9320" s="2">
        <v>44703.0</v>
      </c>
      <c r="B9320" s="1" t="s">
        <v>50</v>
      </c>
      <c r="C9320" s="1">
        <v>68.0</v>
      </c>
      <c r="D9320" s="1" t="s">
        <v>51</v>
      </c>
      <c r="E9320" s="1" t="s">
        <v>63</v>
      </c>
      <c r="G9320" s="1" t="s">
        <v>498</v>
      </c>
      <c r="H9320" s="1" t="s">
        <v>65</v>
      </c>
      <c r="I9320" s="1" t="s">
        <v>55</v>
      </c>
      <c r="J9320" s="1" t="s">
        <v>498</v>
      </c>
      <c r="K9320" s="1" t="s">
        <v>65</v>
      </c>
      <c r="L9320" s="1" t="s">
        <v>55</v>
      </c>
      <c r="M9320" s="1" t="s">
        <v>743</v>
      </c>
      <c r="N9320" s="1" t="s">
        <v>66</v>
      </c>
      <c r="R9320" s="1" t="s">
        <v>2646</v>
      </c>
      <c r="T9320" s="1" t="s">
        <v>588</v>
      </c>
      <c r="U9320" s="1" t="s">
        <v>59</v>
      </c>
      <c r="AG9320" s="1" t="s">
        <v>60</v>
      </c>
      <c r="AR9320" s="1" t="s">
        <v>60</v>
      </c>
      <c r="AT9320" s="1" t="s">
        <v>5378</v>
      </c>
      <c r="AU9320" s="1" t="s">
        <v>5378</v>
      </c>
      <c r="AV9320" s="1" t="s">
        <v>1420</v>
      </c>
      <c r="AX9320" s="3" t="str">
        <f t="array" ref="AX9320">TEXTJOIN(", ", TRUE, IF(X9320:AS9320="Y", X$1:AS$1, IF(X9320:AS9320&lt;&gt;"", X$1:AS$1 &amp; ": " &amp; X9320:AS9320, "")))
</f>
        <v>Methadone, Any Opioid</v>
      </c>
    </row>
    <row r="9321">
      <c r="A9321" s="2">
        <v>44601.0</v>
      </c>
      <c r="B9321" s="1" t="s">
        <v>50</v>
      </c>
      <c r="C9321" s="1">
        <v>39.0</v>
      </c>
      <c r="D9321" s="1" t="s">
        <v>51</v>
      </c>
      <c r="E9321" s="1" t="s">
        <v>63</v>
      </c>
      <c r="G9321" s="1" t="s">
        <v>2242</v>
      </c>
      <c r="H9321" s="1" t="s">
        <v>121</v>
      </c>
      <c r="I9321" s="1" t="s">
        <v>55</v>
      </c>
      <c r="J9321" s="1" t="s">
        <v>179</v>
      </c>
      <c r="K9321" s="1" t="s">
        <v>121</v>
      </c>
      <c r="L9321" s="1" t="s">
        <v>55</v>
      </c>
      <c r="M9321" s="1" t="s">
        <v>743</v>
      </c>
      <c r="N9321" s="1" t="s">
        <v>136</v>
      </c>
      <c r="R9321" s="1" t="s">
        <v>1726</v>
      </c>
      <c r="S9321" s="1" t="s">
        <v>8618</v>
      </c>
      <c r="T9321" s="1" t="s">
        <v>8842</v>
      </c>
      <c r="U9321" s="1" t="s">
        <v>59</v>
      </c>
      <c r="Z9321" s="1" t="s">
        <v>60</v>
      </c>
      <c r="AM9321" s="1" t="s">
        <v>60</v>
      </c>
      <c r="AR9321" s="1" t="s">
        <v>60</v>
      </c>
      <c r="AT9321" s="1" t="s">
        <v>8843</v>
      </c>
      <c r="AU9321" s="1" t="s">
        <v>8832</v>
      </c>
      <c r="AV9321" s="1" t="s">
        <v>1420</v>
      </c>
      <c r="AX9321" s="3" t="str">
        <f t="array" ref="AX9321">TEXTJOIN(", ", TRUE, IF(X9321:AS9321="Y", X$1:AS$1, IF(X9321:AS9321&lt;&gt;"", X$1:AS$1 &amp; ": " &amp; X9321:AS9321, "")))
</f>
        <v>Fentanyl, Xylazine, Any Opioid</v>
      </c>
    </row>
    <row r="9322">
      <c r="A9322" s="2">
        <v>44690.0</v>
      </c>
      <c r="B9322" s="1" t="s">
        <v>50</v>
      </c>
      <c r="C9322" s="1">
        <v>53.0</v>
      </c>
      <c r="D9322" s="1" t="s">
        <v>51</v>
      </c>
      <c r="E9322" s="1" t="s">
        <v>63</v>
      </c>
      <c r="F9322" s="1" t="s">
        <v>1997</v>
      </c>
      <c r="G9322" s="1" t="s">
        <v>91</v>
      </c>
      <c r="H9322" s="1" t="s">
        <v>91</v>
      </c>
      <c r="I9322" s="1" t="s">
        <v>55</v>
      </c>
      <c r="J9322" s="1" t="s">
        <v>91</v>
      </c>
      <c r="K9322" s="1" t="s">
        <v>91</v>
      </c>
      <c r="L9322" s="1" t="s">
        <v>55</v>
      </c>
      <c r="M9322" s="1" t="s">
        <v>743</v>
      </c>
      <c r="N9322" s="1" t="s">
        <v>136</v>
      </c>
      <c r="R9322" s="1" t="s">
        <v>180</v>
      </c>
      <c r="T9322" s="1" t="s">
        <v>8844</v>
      </c>
      <c r="U9322" s="1" t="s">
        <v>59</v>
      </c>
      <c r="Z9322" s="1" t="s">
        <v>60</v>
      </c>
      <c r="AB9322" s="1" t="s">
        <v>60</v>
      </c>
      <c r="AM9322" s="1" t="s">
        <v>60</v>
      </c>
      <c r="AR9322" s="1" t="s">
        <v>60</v>
      </c>
      <c r="AT9322" s="1" t="s">
        <v>1999</v>
      </c>
      <c r="AU9322" s="1" t="s">
        <v>1999</v>
      </c>
      <c r="AV9322" s="1" t="s">
        <v>1420</v>
      </c>
      <c r="AX9322" s="3" t="str">
        <f t="array" ref="AX9322">TEXTJOIN(", ", TRUE, IF(X9322:AS9322="Y", X$1:AS$1, IF(X9322:AS9322&lt;&gt;"", X$1:AS$1 &amp; ": " &amp; X9322:AS9322, "")))
</f>
        <v>Fentanyl, Oxycodone, Xylazine, Any Opioid</v>
      </c>
    </row>
    <row r="9323">
      <c r="A9323" s="4">
        <v>44854.0</v>
      </c>
      <c r="B9323" s="1" t="s">
        <v>50</v>
      </c>
      <c r="C9323" s="1">
        <v>40.0</v>
      </c>
      <c r="D9323" s="1" t="s">
        <v>51</v>
      </c>
      <c r="E9323" s="1" t="s">
        <v>63</v>
      </c>
      <c r="F9323" s="1" t="s">
        <v>1997</v>
      </c>
      <c r="G9323" s="1" t="s">
        <v>102</v>
      </c>
      <c r="H9323" s="1" t="s">
        <v>103</v>
      </c>
      <c r="I9323" s="1" t="s">
        <v>55</v>
      </c>
      <c r="J9323" s="1" t="s">
        <v>102</v>
      </c>
      <c r="K9323" s="1" t="s">
        <v>103</v>
      </c>
      <c r="L9323" s="1" t="s">
        <v>55</v>
      </c>
      <c r="N9323" s="1" t="s">
        <v>8845</v>
      </c>
      <c r="R9323" s="1" t="s">
        <v>2646</v>
      </c>
      <c r="T9323" s="1" t="s">
        <v>8846</v>
      </c>
      <c r="U9323" s="1" t="s">
        <v>59</v>
      </c>
      <c r="Y9323" s="1" t="s">
        <v>60</v>
      </c>
      <c r="Z9323" s="1" t="s">
        <v>60</v>
      </c>
      <c r="AD9323" s="1" t="s">
        <v>60</v>
      </c>
      <c r="AR9323" s="1" t="s">
        <v>60</v>
      </c>
      <c r="AT9323" s="1" t="s">
        <v>8725</v>
      </c>
      <c r="AU9323" s="1" t="s">
        <v>8725</v>
      </c>
      <c r="AV9323" s="1" t="s">
        <v>1420</v>
      </c>
      <c r="AX9323" s="3" t="str">
        <f t="array" ref="AX9323">TEXTJOIN(", ", TRUE, IF(X9323:AS9323="Y", X$1:AS$1, IF(X9323:AS9323&lt;&gt;"", X$1:AS$1 &amp; ": " &amp; X9323:AS9323, "")))
</f>
        <v>Cocaine, Fentanyl, Ethanol, Any Opioid</v>
      </c>
    </row>
    <row r="9324">
      <c r="A9324" s="2">
        <v>44766.0</v>
      </c>
      <c r="B9324" s="1" t="s">
        <v>50</v>
      </c>
      <c r="C9324" s="1">
        <v>25.0</v>
      </c>
      <c r="D9324" s="1" t="s">
        <v>51</v>
      </c>
      <c r="E9324" s="1" t="s">
        <v>63</v>
      </c>
      <c r="G9324" s="1" t="s">
        <v>455</v>
      </c>
      <c r="H9324" s="1" t="s">
        <v>103</v>
      </c>
      <c r="I9324" s="1" t="s">
        <v>55</v>
      </c>
      <c r="J9324" s="1" t="s">
        <v>455</v>
      </c>
      <c r="K9324" s="1" t="s">
        <v>103</v>
      </c>
      <c r="L9324" s="1" t="s">
        <v>55</v>
      </c>
      <c r="M9324" s="1" t="s">
        <v>743</v>
      </c>
      <c r="N9324" s="1" t="s">
        <v>136</v>
      </c>
      <c r="R9324" s="1" t="s">
        <v>2646</v>
      </c>
      <c r="T9324" s="1" t="s">
        <v>8847</v>
      </c>
      <c r="U9324" s="1" t="s">
        <v>59</v>
      </c>
      <c r="Z9324" s="1" t="s">
        <v>60</v>
      </c>
      <c r="AR9324" s="1" t="s">
        <v>60</v>
      </c>
      <c r="AT9324" s="1" t="s">
        <v>8753</v>
      </c>
      <c r="AU9324" s="1" t="s">
        <v>8753</v>
      </c>
      <c r="AV9324" s="1" t="s">
        <v>1420</v>
      </c>
      <c r="AX9324" s="3" t="str">
        <f t="array" ref="AX9324">TEXTJOIN(", ", TRUE, IF(X9324:AS9324="Y", X$1:AS$1, IF(X9324:AS9324&lt;&gt;"", X$1:AS$1 &amp; ": " &amp; X9324:AS9324, "")))
</f>
        <v>Fentanyl, Any Opioid</v>
      </c>
    </row>
    <row r="9325">
      <c r="A9325" s="2">
        <v>44745.0</v>
      </c>
      <c r="B9325" s="1" t="s">
        <v>50</v>
      </c>
      <c r="C9325" s="1">
        <v>33.0</v>
      </c>
      <c r="D9325" s="1" t="s">
        <v>76</v>
      </c>
      <c r="E9325" s="1" t="s">
        <v>63</v>
      </c>
      <c r="G9325" s="1" t="s">
        <v>53</v>
      </c>
      <c r="H9325" s="1" t="s">
        <v>54</v>
      </c>
      <c r="I9325" s="1" t="s">
        <v>55</v>
      </c>
      <c r="J9325" s="1" t="s">
        <v>53</v>
      </c>
      <c r="K9325" s="1" t="s">
        <v>54</v>
      </c>
      <c r="L9325" s="1" t="s">
        <v>55</v>
      </c>
      <c r="M9325" s="1" t="s">
        <v>743</v>
      </c>
      <c r="N9325" s="1" t="s">
        <v>8331</v>
      </c>
      <c r="R9325" s="1" t="s">
        <v>2646</v>
      </c>
      <c r="T9325" s="1" t="s">
        <v>5903</v>
      </c>
      <c r="U9325" s="1" t="s">
        <v>59</v>
      </c>
      <c r="AD9325" s="1" t="s">
        <v>60</v>
      </c>
      <c r="AQ9325" s="1" t="s">
        <v>2816</v>
      </c>
      <c r="AS9325" s="1" t="s">
        <v>2816</v>
      </c>
      <c r="AT9325" s="1" t="s">
        <v>8784</v>
      </c>
      <c r="AU9325" s="1" t="s">
        <v>8784</v>
      </c>
      <c r="AV9325" s="1" t="s">
        <v>1420</v>
      </c>
      <c r="AX9325" s="3" t="str">
        <f t="array" ref="AX9325">TEXTJOIN(", ", TRUE, IF(X9325:AS9325="Y", X$1:AS$1, IF(X9325:AS9325&lt;&gt;"", X$1:AS$1 &amp; ": " &amp; X9325:AS9325, "")))
</f>
        <v>Ethanol, Other Opioid: Difluro, Other: Difluro</v>
      </c>
    </row>
    <row r="9326">
      <c r="A9326" s="2">
        <v>44683.0</v>
      </c>
      <c r="B9326" s="1" t="s">
        <v>50</v>
      </c>
      <c r="C9326" s="1">
        <v>48.0</v>
      </c>
      <c r="D9326" s="1" t="s">
        <v>76</v>
      </c>
      <c r="E9326" s="1" t="s">
        <v>63</v>
      </c>
      <c r="F9326" s="1" t="s">
        <v>8372</v>
      </c>
      <c r="G9326" s="1" t="s">
        <v>91</v>
      </c>
      <c r="H9326" s="1" t="s">
        <v>91</v>
      </c>
      <c r="I9326" s="1" t="s">
        <v>55</v>
      </c>
      <c r="J9326" s="1" t="s">
        <v>91</v>
      </c>
      <c r="K9326" s="1" t="s">
        <v>91</v>
      </c>
      <c r="L9326" s="1" t="s">
        <v>55</v>
      </c>
      <c r="M9326" s="1" t="s">
        <v>743</v>
      </c>
      <c r="N9326" s="1" t="s">
        <v>119</v>
      </c>
      <c r="R9326" s="1" t="s">
        <v>173</v>
      </c>
      <c r="T9326" s="1" t="s">
        <v>6902</v>
      </c>
      <c r="U9326" s="1" t="s">
        <v>59</v>
      </c>
      <c r="Z9326" s="1" t="s">
        <v>60</v>
      </c>
      <c r="AR9326" s="1" t="s">
        <v>60</v>
      </c>
      <c r="AT9326" s="1" t="s">
        <v>1999</v>
      </c>
      <c r="AU9326" s="1" t="s">
        <v>1999</v>
      </c>
      <c r="AV9326" s="1" t="s">
        <v>1420</v>
      </c>
      <c r="AX9326" s="3" t="str">
        <f t="array" ref="AX9326">TEXTJOIN(", ", TRUE, IF(X9326:AS9326="Y", X$1:AS$1, IF(X9326:AS9326&lt;&gt;"", X$1:AS$1 &amp; ": " &amp; X9326:AS9326, "")))
</f>
        <v>Fentanyl, Any Opioid</v>
      </c>
    </row>
    <row r="9327">
      <c r="A9327" s="2">
        <v>44870.0</v>
      </c>
      <c r="B9327" s="1" t="s">
        <v>50</v>
      </c>
      <c r="C9327" s="1">
        <v>61.0</v>
      </c>
      <c r="D9327" s="1" t="s">
        <v>76</v>
      </c>
      <c r="E9327" s="1" t="s">
        <v>63</v>
      </c>
      <c r="G9327" s="1" t="s">
        <v>90</v>
      </c>
      <c r="H9327" s="1" t="s">
        <v>91</v>
      </c>
      <c r="I9327" s="1" t="s">
        <v>55</v>
      </c>
      <c r="J9327" s="1" t="s">
        <v>90</v>
      </c>
      <c r="K9327" s="1" t="s">
        <v>91</v>
      </c>
      <c r="L9327" s="1" t="s">
        <v>55</v>
      </c>
      <c r="M9327" s="1" t="s">
        <v>743</v>
      </c>
      <c r="N9327" s="1" t="s">
        <v>66</v>
      </c>
      <c r="R9327" s="1" t="s">
        <v>2646</v>
      </c>
      <c r="T9327" s="1" t="s">
        <v>109</v>
      </c>
      <c r="U9327" s="1" t="s">
        <v>59</v>
      </c>
      <c r="Y9327" s="1" t="s">
        <v>60</v>
      </c>
      <c r="AT9327" s="1" t="s">
        <v>8792</v>
      </c>
      <c r="AU9327" s="1" t="s">
        <v>8792</v>
      </c>
      <c r="AV9327" s="1" t="s">
        <v>1420</v>
      </c>
      <c r="AX9327" s="3" t="str">
        <f t="array" ref="AX9327">TEXTJOIN(", ", TRUE, IF(X9327:AS9327="Y", X$1:AS$1, IF(X9327:AS9327&lt;&gt;"", X$1:AS$1 &amp; ": " &amp; X9327:AS9327, "")))
</f>
        <v>Cocaine</v>
      </c>
    </row>
    <row r="9328">
      <c r="A9328" s="2">
        <v>44772.0</v>
      </c>
      <c r="B9328" s="1" t="s">
        <v>50</v>
      </c>
      <c r="C9328" s="1">
        <v>43.0</v>
      </c>
      <c r="D9328" s="1" t="s">
        <v>51</v>
      </c>
      <c r="E9328" s="1" t="s">
        <v>502</v>
      </c>
      <c r="G9328" s="1" t="s">
        <v>82</v>
      </c>
      <c r="H9328" s="1" t="s">
        <v>54</v>
      </c>
      <c r="I9328" s="1" t="s">
        <v>55</v>
      </c>
      <c r="J9328" s="1" t="s">
        <v>82</v>
      </c>
      <c r="K9328" s="1" t="s">
        <v>54</v>
      </c>
      <c r="L9328" s="1" t="s">
        <v>55</v>
      </c>
      <c r="M9328" s="1" t="s">
        <v>8360</v>
      </c>
      <c r="N9328" s="1" t="s">
        <v>155</v>
      </c>
      <c r="R9328" s="1" t="s">
        <v>1726</v>
      </c>
      <c r="T9328" s="1" t="s">
        <v>8848</v>
      </c>
      <c r="U9328" s="1" t="s">
        <v>59</v>
      </c>
      <c r="Y9328" s="1" t="s">
        <v>60</v>
      </c>
      <c r="Z9328" s="1" t="s">
        <v>60</v>
      </c>
      <c r="AF9328" s="1" t="s">
        <v>60</v>
      </c>
      <c r="AM9328" s="1" t="s">
        <v>60</v>
      </c>
      <c r="AR9328" s="1" t="s">
        <v>60</v>
      </c>
      <c r="AT9328" s="1" t="s">
        <v>5319</v>
      </c>
      <c r="AU9328" s="1" t="s">
        <v>5319</v>
      </c>
      <c r="AV9328" s="1" t="s">
        <v>1420</v>
      </c>
      <c r="AX9328" s="3" t="str">
        <f t="array" ref="AX9328">TEXTJOIN(", ", TRUE, IF(X9328:AS9328="Y", X$1:AS$1, IF(X9328:AS9328&lt;&gt;"", X$1:AS$1 &amp; ": " &amp; X9328:AS9328, "")))
</f>
        <v>Cocaine, Fentanyl, Benzodiazepine, Xylazine, Any Opioid</v>
      </c>
    </row>
    <row r="9329">
      <c r="A9329" s="4">
        <v>44892.0</v>
      </c>
      <c r="B9329" s="1" t="s">
        <v>50</v>
      </c>
      <c r="C9329" s="1">
        <v>28.0</v>
      </c>
      <c r="D9329" s="1" t="s">
        <v>51</v>
      </c>
      <c r="E9329" s="1" t="s">
        <v>63</v>
      </c>
      <c r="J9329" s="1" t="s">
        <v>91</v>
      </c>
      <c r="K9329" s="1" t="s">
        <v>91</v>
      </c>
      <c r="L9329" s="1" t="s">
        <v>55</v>
      </c>
      <c r="N9329" s="1" t="s">
        <v>119</v>
      </c>
      <c r="R9329" s="1" t="s">
        <v>180</v>
      </c>
      <c r="T9329" s="1" t="s">
        <v>8849</v>
      </c>
      <c r="U9329" s="1" t="s">
        <v>59</v>
      </c>
      <c r="Z9329" s="1" t="s">
        <v>60</v>
      </c>
      <c r="AM9329" s="1" t="s">
        <v>60</v>
      </c>
      <c r="AR9329" s="1" t="s">
        <v>60</v>
      </c>
      <c r="AT9329" s="1" t="s">
        <v>1420</v>
      </c>
      <c r="AU9329" s="1" t="s">
        <v>1999</v>
      </c>
      <c r="AV9329" s="1" t="s">
        <v>1420</v>
      </c>
      <c r="AX9329" s="3" t="str">
        <f t="array" ref="AX9329">TEXTJOIN(", ", TRUE, IF(X9329:AS9329="Y", X$1:AS$1, IF(X9329:AS9329&lt;&gt;"", X$1:AS$1 &amp; ": " &amp; X9329:AS9329, "")))
</f>
        <v>Fentanyl, Xylazine, Any Opioid</v>
      </c>
    </row>
    <row r="9330">
      <c r="A9330" s="4">
        <v>44875.0</v>
      </c>
      <c r="B9330" s="1" t="s">
        <v>50</v>
      </c>
      <c r="C9330" s="1">
        <v>66.0</v>
      </c>
      <c r="D9330" s="1" t="s">
        <v>51</v>
      </c>
      <c r="E9330" s="1" t="s">
        <v>63</v>
      </c>
      <c r="G9330" s="1" t="s">
        <v>488</v>
      </c>
      <c r="H9330" s="1" t="s">
        <v>91</v>
      </c>
      <c r="I9330" s="1" t="s">
        <v>55</v>
      </c>
      <c r="J9330" s="1" t="s">
        <v>488</v>
      </c>
      <c r="K9330" s="1" t="s">
        <v>91</v>
      </c>
      <c r="L9330" s="1" t="s">
        <v>55</v>
      </c>
      <c r="M9330" s="1" t="s">
        <v>743</v>
      </c>
      <c r="N9330" s="1" t="s">
        <v>155</v>
      </c>
      <c r="R9330" s="1" t="s">
        <v>2646</v>
      </c>
      <c r="T9330" s="1" t="s">
        <v>8850</v>
      </c>
      <c r="U9330" s="1" t="s">
        <v>59</v>
      </c>
      <c r="Y9330" s="1" t="s">
        <v>60</v>
      </c>
      <c r="Z9330" s="1" t="s">
        <v>60</v>
      </c>
      <c r="AD9330" s="1" t="s">
        <v>60</v>
      </c>
      <c r="AM9330" s="1" t="s">
        <v>60</v>
      </c>
      <c r="AR9330" s="1" t="s">
        <v>60</v>
      </c>
      <c r="AT9330" s="1" t="s">
        <v>8709</v>
      </c>
      <c r="AU9330" s="1" t="s">
        <v>8709</v>
      </c>
      <c r="AV9330" s="1" t="s">
        <v>1420</v>
      </c>
      <c r="AX9330" s="3" t="str">
        <f t="array" ref="AX9330">TEXTJOIN(", ", TRUE, IF(X9330:AS9330="Y", X$1:AS$1, IF(X9330:AS9330&lt;&gt;"", X$1:AS$1 &amp; ": " &amp; X9330:AS9330, "")))
</f>
        <v>Cocaine, Fentanyl, Ethanol, Xylazine, Any Opioid</v>
      </c>
    </row>
    <row r="9331">
      <c r="A9331" s="2">
        <v>44742.0</v>
      </c>
      <c r="B9331" s="1" t="s">
        <v>50</v>
      </c>
      <c r="C9331" s="1">
        <v>57.0</v>
      </c>
      <c r="D9331" s="1" t="s">
        <v>51</v>
      </c>
      <c r="E9331" s="1" t="s">
        <v>63</v>
      </c>
      <c r="G9331" s="1" t="s">
        <v>82</v>
      </c>
      <c r="H9331" s="1" t="s">
        <v>54</v>
      </c>
      <c r="I9331" s="1" t="s">
        <v>55</v>
      </c>
      <c r="J9331" s="1" t="s">
        <v>82</v>
      </c>
      <c r="K9331" s="1" t="s">
        <v>54</v>
      </c>
      <c r="L9331" s="1" t="s">
        <v>55</v>
      </c>
      <c r="N9331" s="1" t="s">
        <v>8851</v>
      </c>
      <c r="R9331" s="1" t="s">
        <v>2646</v>
      </c>
      <c r="T9331" s="1" t="s">
        <v>8846</v>
      </c>
      <c r="U9331" s="1" t="s">
        <v>59</v>
      </c>
      <c r="Y9331" s="1" t="s">
        <v>60</v>
      </c>
      <c r="Z9331" s="1" t="s">
        <v>60</v>
      </c>
      <c r="AD9331" s="1" t="s">
        <v>60</v>
      </c>
      <c r="AR9331" s="1" t="s">
        <v>60</v>
      </c>
      <c r="AT9331" s="1" t="s">
        <v>5319</v>
      </c>
      <c r="AU9331" s="1" t="s">
        <v>5319</v>
      </c>
      <c r="AV9331" s="1" t="s">
        <v>1420</v>
      </c>
      <c r="AX9331" s="3" t="str">
        <f t="array" ref="AX9331">TEXTJOIN(", ", TRUE, IF(X9331:AS9331="Y", X$1:AS$1, IF(X9331:AS9331&lt;&gt;"", X$1:AS$1 &amp; ": " &amp; X9331:AS9331, "")))
</f>
        <v>Cocaine, Fentanyl, Ethanol, Any Opioid</v>
      </c>
    </row>
    <row r="9332">
      <c r="A9332" s="4">
        <v>44894.0</v>
      </c>
      <c r="B9332" s="1" t="s">
        <v>50</v>
      </c>
      <c r="C9332" s="1">
        <v>37.0</v>
      </c>
      <c r="D9332" s="1" t="s">
        <v>51</v>
      </c>
      <c r="E9332" s="1" t="s">
        <v>502</v>
      </c>
      <c r="G9332" s="1" t="s">
        <v>185</v>
      </c>
      <c r="H9332" s="1" t="s">
        <v>91</v>
      </c>
      <c r="I9332" s="1" t="s">
        <v>55</v>
      </c>
      <c r="J9332" s="1" t="s">
        <v>185</v>
      </c>
      <c r="K9332" s="1" t="s">
        <v>91</v>
      </c>
      <c r="L9332" s="1" t="s">
        <v>55</v>
      </c>
      <c r="N9332" s="1" t="s">
        <v>119</v>
      </c>
      <c r="R9332" s="1" t="s">
        <v>2646</v>
      </c>
      <c r="T9332" s="1" t="s">
        <v>1514</v>
      </c>
      <c r="U9332" s="1" t="s">
        <v>59</v>
      </c>
      <c r="Z9332" s="1" t="s">
        <v>60</v>
      </c>
      <c r="AR9332" s="1" t="s">
        <v>60</v>
      </c>
      <c r="AT9332" s="1" t="s">
        <v>8740</v>
      </c>
      <c r="AU9332" s="1" t="s">
        <v>8740</v>
      </c>
      <c r="AV9332" s="1" t="s">
        <v>1420</v>
      </c>
      <c r="AX9332" s="3" t="str">
        <f t="array" ref="AX9332">TEXTJOIN(", ", TRUE, IF(X9332:AS9332="Y", X$1:AS$1, IF(X9332:AS9332&lt;&gt;"", X$1:AS$1 &amp; ": " &amp; X9332:AS9332, "")))
</f>
        <v>Fentanyl, Any Opioid</v>
      </c>
    </row>
    <row r="9333">
      <c r="A9333" s="2">
        <v>44752.0</v>
      </c>
      <c r="B9333" s="1" t="s">
        <v>50</v>
      </c>
      <c r="C9333" s="1">
        <v>55.0</v>
      </c>
      <c r="D9333" s="1" t="s">
        <v>76</v>
      </c>
      <c r="E9333" s="1" t="s">
        <v>63</v>
      </c>
      <c r="G9333" s="1" t="s">
        <v>1017</v>
      </c>
      <c r="H9333" s="1" t="s">
        <v>65</v>
      </c>
      <c r="I9333" s="1" t="s">
        <v>55</v>
      </c>
      <c r="J9333" s="1" t="s">
        <v>1017</v>
      </c>
      <c r="K9333" s="1" t="s">
        <v>65</v>
      </c>
      <c r="L9333" s="1" t="s">
        <v>55</v>
      </c>
      <c r="M9333" s="1" t="s">
        <v>649</v>
      </c>
      <c r="N9333" s="1" t="s">
        <v>119</v>
      </c>
      <c r="R9333" s="1" t="s">
        <v>180</v>
      </c>
      <c r="T9333" s="1" t="s">
        <v>8852</v>
      </c>
      <c r="U9333" s="1" t="s">
        <v>59</v>
      </c>
      <c r="Y9333" s="1" t="s">
        <v>60</v>
      </c>
      <c r="Z9333" s="1" t="s">
        <v>60</v>
      </c>
      <c r="AF9333" s="1" t="s">
        <v>60</v>
      </c>
      <c r="AM9333" s="1" t="s">
        <v>60</v>
      </c>
      <c r="AR9333" s="1" t="s">
        <v>60</v>
      </c>
      <c r="AT9333" s="1" t="s">
        <v>8853</v>
      </c>
      <c r="AU9333" s="1" t="s">
        <v>8853</v>
      </c>
      <c r="AV9333" s="1" t="s">
        <v>1420</v>
      </c>
      <c r="AX9333" s="3" t="str">
        <f t="array" ref="AX9333">TEXTJOIN(", ", TRUE, IF(X9333:AS9333="Y", X$1:AS$1, IF(X9333:AS9333&lt;&gt;"", X$1:AS$1 &amp; ": " &amp; X9333:AS9333, "")))
</f>
        <v>Cocaine, Fentanyl, Benzodiazepine, Xylazine, Any Opioid</v>
      </c>
    </row>
    <row r="9334">
      <c r="A9334" s="2">
        <v>44798.0</v>
      </c>
      <c r="B9334" s="1" t="s">
        <v>50</v>
      </c>
      <c r="C9334" s="1">
        <v>59.0</v>
      </c>
      <c r="D9334" s="1" t="s">
        <v>76</v>
      </c>
      <c r="E9334" s="1" t="s">
        <v>63</v>
      </c>
      <c r="G9334" s="1" t="s">
        <v>103</v>
      </c>
      <c r="H9334" s="1" t="s">
        <v>103</v>
      </c>
      <c r="I9334" s="1" t="s">
        <v>55</v>
      </c>
      <c r="J9334" s="1" t="s">
        <v>103</v>
      </c>
      <c r="K9334" s="1" t="s">
        <v>103</v>
      </c>
      <c r="L9334" s="1" t="s">
        <v>55</v>
      </c>
      <c r="M9334" s="1" t="s">
        <v>743</v>
      </c>
      <c r="N9334" s="1" t="s">
        <v>66</v>
      </c>
      <c r="R9334" s="1" t="s">
        <v>2646</v>
      </c>
      <c r="T9334" s="1" t="s">
        <v>151</v>
      </c>
      <c r="U9334" s="1" t="s">
        <v>59</v>
      </c>
      <c r="Y9334" s="1" t="s">
        <v>60</v>
      </c>
      <c r="Z9334" s="1" t="s">
        <v>60</v>
      </c>
      <c r="AR9334" s="1" t="s">
        <v>60</v>
      </c>
      <c r="AT9334" s="1" t="s">
        <v>8719</v>
      </c>
      <c r="AU9334" s="1" t="s">
        <v>8719</v>
      </c>
      <c r="AV9334" s="1" t="s">
        <v>1420</v>
      </c>
      <c r="AX9334" s="3" t="str">
        <f t="array" ref="AX9334">TEXTJOIN(", ", TRUE, IF(X9334:AS9334="Y", X$1:AS$1, IF(X9334:AS9334&lt;&gt;"", X$1:AS$1 &amp; ": " &amp; X9334:AS9334, "")))
</f>
        <v>Cocaine, Fentanyl, Any Opioid</v>
      </c>
    </row>
    <row r="9335">
      <c r="A9335" s="2">
        <v>44806.0</v>
      </c>
      <c r="B9335" s="1" t="s">
        <v>50</v>
      </c>
      <c r="C9335" s="1">
        <v>39.0</v>
      </c>
      <c r="D9335" s="1" t="s">
        <v>51</v>
      </c>
      <c r="E9335" s="1" t="s">
        <v>502</v>
      </c>
      <c r="J9335" s="1" t="s">
        <v>116</v>
      </c>
      <c r="K9335" s="1" t="s">
        <v>103</v>
      </c>
      <c r="L9335" s="1" t="s">
        <v>55</v>
      </c>
      <c r="M9335" s="1" t="s">
        <v>649</v>
      </c>
      <c r="N9335" s="1" t="s">
        <v>4025</v>
      </c>
      <c r="R9335" s="1" t="s">
        <v>1726</v>
      </c>
      <c r="S9335" s="1" t="s">
        <v>965</v>
      </c>
      <c r="T9335" s="1" t="s">
        <v>8854</v>
      </c>
      <c r="U9335" s="1" t="s">
        <v>59</v>
      </c>
      <c r="Y9335" s="1" t="s">
        <v>60</v>
      </c>
      <c r="Z9335" s="1" t="s">
        <v>60</v>
      </c>
      <c r="AG9335" s="1" t="s">
        <v>60</v>
      </c>
      <c r="AM9335" s="1" t="s">
        <v>60</v>
      </c>
      <c r="AR9335" s="1" t="s">
        <v>60</v>
      </c>
      <c r="AT9335" s="1" t="s">
        <v>1420</v>
      </c>
      <c r="AU9335" s="1" t="s">
        <v>8841</v>
      </c>
      <c r="AV9335" s="1" t="s">
        <v>1420</v>
      </c>
      <c r="AX9335" s="3" t="str">
        <f t="array" ref="AX9335">TEXTJOIN(", ", TRUE, IF(X9335:AS9335="Y", X$1:AS$1, IF(X9335:AS9335&lt;&gt;"", X$1:AS$1 &amp; ": " &amp; X9335:AS9335, "")))
</f>
        <v>Cocaine, Fentanyl, Methadone, Xylazine, Any Opioid</v>
      </c>
    </row>
    <row r="9336">
      <c r="A9336" s="2">
        <v>44832.0</v>
      </c>
      <c r="B9336" s="1" t="s">
        <v>50</v>
      </c>
      <c r="C9336" s="1">
        <v>40.0</v>
      </c>
      <c r="D9336" s="1" t="s">
        <v>51</v>
      </c>
      <c r="E9336" s="1" t="s">
        <v>63</v>
      </c>
      <c r="J9336" s="1" t="s">
        <v>300</v>
      </c>
      <c r="K9336" s="1" t="s">
        <v>299</v>
      </c>
      <c r="L9336" s="1" t="s">
        <v>55</v>
      </c>
      <c r="M9336" s="1" t="s">
        <v>649</v>
      </c>
      <c r="N9336" s="1" t="s">
        <v>136</v>
      </c>
      <c r="R9336" s="1" t="s">
        <v>1726</v>
      </c>
      <c r="S9336" s="1" t="s">
        <v>8379</v>
      </c>
      <c r="T9336" s="1" t="s">
        <v>1524</v>
      </c>
      <c r="U9336" s="1" t="s">
        <v>59</v>
      </c>
      <c r="Y9336" s="1" t="s">
        <v>60</v>
      </c>
      <c r="Z9336" s="1" t="s">
        <v>60</v>
      </c>
      <c r="AR9336" s="1" t="s">
        <v>60</v>
      </c>
      <c r="AT9336" s="1" t="s">
        <v>1420</v>
      </c>
      <c r="AU9336" s="1" t="s">
        <v>8707</v>
      </c>
      <c r="AV9336" s="1" t="s">
        <v>1420</v>
      </c>
      <c r="AX9336" s="3" t="str">
        <f t="array" ref="AX9336">TEXTJOIN(", ", TRUE, IF(X9336:AS9336="Y", X$1:AS$1, IF(X9336:AS9336&lt;&gt;"", X$1:AS$1 &amp; ": " &amp; X9336:AS9336, "")))
</f>
        <v>Cocaine, Fentanyl, Any Opioid</v>
      </c>
    </row>
    <row r="9337">
      <c r="A9337" s="2">
        <v>44651.0</v>
      </c>
      <c r="B9337" s="1" t="s">
        <v>50</v>
      </c>
      <c r="C9337" s="1">
        <v>40.0</v>
      </c>
      <c r="D9337" s="1" t="s">
        <v>51</v>
      </c>
      <c r="E9337" s="1" t="s">
        <v>63</v>
      </c>
      <c r="G9337" s="1" t="s">
        <v>185</v>
      </c>
      <c r="H9337" s="1" t="s">
        <v>91</v>
      </c>
      <c r="I9337" s="1" t="s">
        <v>55</v>
      </c>
      <c r="J9337" s="1" t="s">
        <v>185</v>
      </c>
      <c r="K9337" s="1" t="s">
        <v>91</v>
      </c>
      <c r="L9337" s="1" t="s">
        <v>55</v>
      </c>
      <c r="M9337" s="1" t="s">
        <v>743</v>
      </c>
      <c r="N9337" s="1" t="s">
        <v>66</v>
      </c>
      <c r="R9337" s="1" t="s">
        <v>2646</v>
      </c>
      <c r="T9337" s="1" t="s">
        <v>3539</v>
      </c>
      <c r="U9337" s="1" t="s">
        <v>59</v>
      </c>
      <c r="Y9337" s="1" t="s">
        <v>60</v>
      </c>
      <c r="Z9337" s="1" t="s">
        <v>60</v>
      </c>
      <c r="AM9337" s="1" t="s">
        <v>60</v>
      </c>
      <c r="AR9337" s="1" t="s">
        <v>60</v>
      </c>
      <c r="AT9337" s="1" t="s">
        <v>8740</v>
      </c>
      <c r="AU9337" s="1" t="s">
        <v>8740</v>
      </c>
      <c r="AV9337" s="1" t="s">
        <v>1420</v>
      </c>
      <c r="AX9337" s="3" t="str">
        <f t="array" ref="AX9337">TEXTJOIN(", ", TRUE, IF(X9337:AS9337="Y", X$1:AS$1, IF(X9337:AS9337&lt;&gt;"", X$1:AS$1 &amp; ": " &amp; X9337:AS9337, "")))
</f>
        <v>Cocaine, Fentanyl, Xylazine, Any Opioid</v>
      </c>
    </row>
    <row r="9338">
      <c r="A9338" s="2">
        <v>44700.0</v>
      </c>
      <c r="B9338" s="1" t="s">
        <v>50</v>
      </c>
      <c r="C9338" s="1">
        <v>68.0</v>
      </c>
      <c r="D9338" s="1" t="s">
        <v>51</v>
      </c>
      <c r="E9338" s="1" t="s">
        <v>63</v>
      </c>
      <c r="F9338" s="1" t="s">
        <v>1997</v>
      </c>
      <c r="G9338" s="1" t="s">
        <v>103</v>
      </c>
      <c r="H9338" s="1" t="s">
        <v>103</v>
      </c>
      <c r="I9338" s="1" t="s">
        <v>55</v>
      </c>
      <c r="J9338" s="1" t="s">
        <v>103</v>
      </c>
      <c r="K9338" s="1" t="s">
        <v>103</v>
      </c>
      <c r="L9338" s="1" t="s">
        <v>55</v>
      </c>
      <c r="N9338" s="1" t="s">
        <v>155</v>
      </c>
      <c r="R9338" s="1" t="s">
        <v>2646</v>
      </c>
      <c r="T9338" s="1" t="s">
        <v>1270</v>
      </c>
      <c r="U9338" s="1" t="s">
        <v>59</v>
      </c>
      <c r="Y9338" s="1" t="s">
        <v>60</v>
      </c>
      <c r="Z9338" s="1" t="s">
        <v>60</v>
      </c>
      <c r="AD9338" s="1" t="s">
        <v>60</v>
      </c>
      <c r="AR9338" s="1" t="s">
        <v>60</v>
      </c>
      <c r="AT9338" s="1" t="s">
        <v>8719</v>
      </c>
      <c r="AU9338" s="1" t="s">
        <v>8719</v>
      </c>
      <c r="AV9338" s="1" t="s">
        <v>1420</v>
      </c>
      <c r="AX9338" s="3" t="str">
        <f t="array" ref="AX9338">TEXTJOIN(", ", TRUE, IF(X9338:AS9338="Y", X$1:AS$1, IF(X9338:AS9338&lt;&gt;"", X$1:AS$1 &amp; ": " &amp; X9338:AS9338, "")))
</f>
        <v>Cocaine, Fentanyl, Ethanol, Any Opioid</v>
      </c>
    </row>
    <row r="9339">
      <c r="A9339" s="2">
        <v>44897.0</v>
      </c>
      <c r="B9339" s="1" t="s">
        <v>50</v>
      </c>
      <c r="C9339" s="1">
        <v>53.0</v>
      </c>
      <c r="D9339" s="1" t="s">
        <v>51</v>
      </c>
      <c r="E9339" s="1" t="s">
        <v>63</v>
      </c>
      <c r="G9339" s="1" t="s">
        <v>8855</v>
      </c>
      <c r="H9339" s="1" t="s">
        <v>4178</v>
      </c>
      <c r="I9339" s="1" t="s">
        <v>248</v>
      </c>
      <c r="J9339" s="1" t="s">
        <v>967</v>
      </c>
      <c r="K9339" s="1" t="s">
        <v>103</v>
      </c>
      <c r="L9339" s="1" t="s">
        <v>55</v>
      </c>
      <c r="M9339" s="1" t="s">
        <v>44</v>
      </c>
      <c r="N9339" s="1" t="s">
        <v>66</v>
      </c>
      <c r="R9339" s="1" t="s">
        <v>180</v>
      </c>
      <c r="T9339" s="1" t="s">
        <v>8856</v>
      </c>
      <c r="U9339" s="1" t="s">
        <v>59</v>
      </c>
      <c r="X9339" s="1" t="s">
        <v>60</v>
      </c>
      <c r="Y9339" s="1" t="s">
        <v>60</v>
      </c>
      <c r="Z9339" s="1" t="s">
        <v>60</v>
      </c>
      <c r="AD9339" s="1" t="s">
        <v>60</v>
      </c>
      <c r="AM9339" s="1" t="s">
        <v>60</v>
      </c>
      <c r="AP9339" s="1" t="s">
        <v>60</v>
      </c>
      <c r="AR9339" s="1" t="s">
        <v>60</v>
      </c>
      <c r="AT9339" s="1" t="s">
        <v>8857</v>
      </c>
      <c r="AU9339" s="1" t="s">
        <v>8858</v>
      </c>
      <c r="AV9339" s="1" t="s">
        <v>1420</v>
      </c>
      <c r="AX9339" s="3" t="str">
        <f t="array" ref="AX9339">TEXTJOIN(", ", TRUE, IF(X9339:AS9339="Y", X$1:AS$1, IF(X9339:AS9339&lt;&gt;"", X$1:AS$1 &amp; ": " &amp; X9339:AS9339, "")))
</f>
        <v>Heroin, Cocaine, Fentanyl, Ethanol, Xylazine, Heroin/Morph/Codeine, Any Opioid</v>
      </c>
    </row>
    <row r="9340">
      <c r="A9340" s="2">
        <v>44604.0</v>
      </c>
      <c r="B9340" s="1" t="s">
        <v>50</v>
      </c>
      <c r="C9340" s="1">
        <v>29.0</v>
      </c>
      <c r="D9340" s="1" t="s">
        <v>51</v>
      </c>
      <c r="E9340" s="1" t="s">
        <v>63</v>
      </c>
      <c r="G9340" s="1" t="s">
        <v>540</v>
      </c>
      <c r="H9340" s="1" t="s">
        <v>91</v>
      </c>
      <c r="I9340" s="1" t="s">
        <v>55</v>
      </c>
      <c r="J9340" s="1" t="s">
        <v>540</v>
      </c>
      <c r="K9340" s="1" t="s">
        <v>91</v>
      </c>
      <c r="L9340" s="1" t="s">
        <v>55</v>
      </c>
      <c r="M9340" s="1" t="s">
        <v>743</v>
      </c>
      <c r="N9340" s="1" t="s">
        <v>155</v>
      </c>
      <c r="R9340" s="1" t="s">
        <v>2646</v>
      </c>
      <c r="T9340" s="1" t="s">
        <v>83</v>
      </c>
      <c r="U9340" s="1" t="s">
        <v>59</v>
      </c>
      <c r="Z9340" s="1" t="s">
        <v>60</v>
      </c>
      <c r="AR9340" s="1" t="s">
        <v>60</v>
      </c>
      <c r="AT9340" s="1" t="s">
        <v>8859</v>
      </c>
      <c r="AU9340" s="1" t="s">
        <v>8859</v>
      </c>
      <c r="AV9340" s="1" t="s">
        <v>1420</v>
      </c>
      <c r="AX9340" s="3" t="str">
        <f t="array" ref="AX9340">TEXTJOIN(", ", TRUE, IF(X9340:AS9340="Y", X$1:AS$1, IF(X9340:AS9340&lt;&gt;"", X$1:AS$1 &amp; ": " &amp; X9340:AS9340, "")))
</f>
        <v>Fentanyl, Any Opioid</v>
      </c>
    </row>
    <row r="9341">
      <c r="A9341" s="2">
        <v>44868.0</v>
      </c>
      <c r="B9341" s="1" t="s">
        <v>50</v>
      </c>
      <c r="C9341" s="1">
        <v>62.0</v>
      </c>
      <c r="D9341" s="1" t="s">
        <v>51</v>
      </c>
      <c r="E9341" s="1" t="s">
        <v>63</v>
      </c>
      <c r="G9341" s="1" t="s">
        <v>91</v>
      </c>
      <c r="H9341" s="1" t="s">
        <v>91</v>
      </c>
      <c r="I9341" s="1" t="s">
        <v>55</v>
      </c>
      <c r="J9341" s="1" t="s">
        <v>91</v>
      </c>
      <c r="K9341" s="1" t="s">
        <v>91</v>
      </c>
      <c r="L9341" s="1" t="s">
        <v>55</v>
      </c>
      <c r="M9341" s="1" t="s">
        <v>743</v>
      </c>
      <c r="N9341" s="1" t="s">
        <v>178</v>
      </c>
      <c r="R9341" s="1" t="s">
        <v>2646</v>
      </c>
      <c r="T9341" s="1" t="s">
        <v>8860</v>
      </c>
      <c r="U9341" s="1" t="s">
        <v>59</v>
      </c>
      <c r="AI9341" s="1" t="s">
        <v>60</v>
      </c>
      <c r="AT9341" s="1" t="s">
        <v>1999</v>
      </c>
      <c r="AU9341" s="1" t="s">
        <v>1999</v>
      </c>
      <c r="AV9341" s="1" t="s">
        <v>1420</v>
      </c>
      <c r="AX9341" s="3" t="str">
        <f t="array" ref="AX9341">TEXTJOIN(", ", TRUE, IF(X9341:AS9341="Y", X$1:AS$1, IF(X9341:AS9341&lt;&gt;"", X$1:AS$1 &amp; ": " &amp; X9341:AS9341, "")))
</f>
        <v>Amphet</v>
      </c>
    </row>
    <row r="9342">
      <c r="A9342" s="2">
        <v>44802.0</v>
      </c>
      <c r="B9342" s="1" t="s">
        <v>50</v>
      </c>
      <c r="C9342" s="1">
        <v>32.0</v>
      </c>
      <c r="D9342" s="1" t="s">
        <v>51</v>
      </c>
      <c r="E9342" s="1" t="s">
        <v>63</v>
      </c>
      <c r="G9342" s="1" t="s">
        <v>251</v>
      </c>
      <c r="H9342" s="1" t="s">
        <v>103</v>
      </c>
      <c r="I9342" s="1" t="s">
        <v>55</v>
      </c>
      <c r="J9342" s="1" t="s">
        <v>1127</v>
      </c>
      <c r="K9342" s="1" t="s">
        <v>299</v>
      </c>
      <c r="L9342" s="1" t="s">
        <v>55</v>
      </c>
      <c r="M9342" s="1" t="s">
        <v>649</v>
      </c>
      <c r="N9342" s="1" t="s">
        <v>155</v>
      </c>
      <c r="R9342" s="1" t="s">
        <v>1726</v>
      </c>
      <c r="S9342" s="1" t="s">
        <v>1414</v>
      </c>
      <c r="T9342" s="1" t="s">
        <v>8861</v>
      </c>
      <c r="U9342" s="1" t="s">
        <v>59</v>
      </c>
      <c r="Z9342" s="1" t="s">
        <v>60</v>
      </c>
      <c r="AF9342" s="1" t="s">
        <v>60</v>
      </c>
      <c r="AR9342" s="1" t="s">
        <v>60</v>
      </c>
      <c r="AT9342" s="1" t="s">
        <v>8862</v>
      </c>
      <c r="AU9342" s="1" t="s">
        <v>8863</v>
      </c>
      <c r="AV9342" s="1" t="s">
        <v>1420</v>
      </c>
      <c r="AX9342" s="3" t="str">
        <f t="array" ref="AX9342">TEXTJOIN(", ", TRUE, IF(X9342:AS9342="Y", X$1:AS$1, IF(X9342:AS9342&lt;&gt;"", X$1:AS$1 &amp; ": " &amp; X9342:AS9342, "")))
</f>
        <v>Fentanyl, Benzodiazepine, Any Opioid</v>
      </c>
    </row>
    <row r="9343">
      <c r="A9343" s="2">
        <v>44736.0</v>
      </c>
      <c r="B9343" s="1" t="s">
        <v>50</v>
      </c>
      <c r="C9343" s="1">
        <v>32.0</v>
      </c>
      <c r="D9343" s="1" t="s">
        <v>76</v>
      </c>
      <c r="E9343" s="1" t="s">
        <v>502</v>
      </c>
      <c r="G9343" s="1" t="s">
        <v>103</v>
      </c>
      <c r="H9343" s="1" t="s">
        <v>103</v>
      </c>
      <c r="I9343" s="1" t="s">
        <v>55</v>
      </c>
      <c r="J9343" s="1" t="s">
        <v>103</v>
      </c>
      <c r="K9343" s="1" t="s">
        <v>103</v>
      </c>
      <c r="L9343" s="1" t="s">
        <v>55</v>
      </c>
      <c r="M9343" s="1" t="s">
        <v>743</v>
      </c>
      <c r="N9343" s="1" t="s">
        <v>7770</v>
      </c>
      <c r="R9343" s="1" t="s">
        <v>2646</v>
      </c>
      <c r="T9343" s="1" t="s">
        <v>8864</v>
      </c>
      <c r="U9343" s="1" t="s">
        <v>59</v>
      </c>
      <c r="Z9343" s="1" t="s">
        <v>60</v>
      </c>
      <c r="AD9343" s="1" t="s">
        <v>60</v>
      </c>
      <c r="AR9343" s="1" t="s">
        <v>60</v>
      </c>
      <c r="AT9343" s="1" t="s">
        <v>8719</v>
      </c>
      <c r="AU9343" s="1" t="s">
        <v>8719</v>
      </c>
      <c r="AV9343" s="1" t="s">
        <v>1420</v>
      </c>
      <c r="AX9343" s="3" t="str">
        <f t="array" ref="AX9343">TEXTJOIN(", ", TRUE, IF(X9343:AS9343="Y", X$1:AS$1, IF(X9343:AS9343&lt;&gt;"", X$1:AS$1 &amp; ": " &amp; X9343:AS9343, "")))
</f>
        <v>Fentanyl, Ethanol, Any Opioid</v>
      </c>
    </row>
    <row r="9344">
      <c r="A9344" s="2">
        <v>44775.0</v>
      </c>
      <c r="B9344" s="1" t="s">
        <v>50</v>
      </c>
      <c r="C9344" s="1">
        <v>60.0</v>
      </c>
      <c r="D9344" s="1" t="s">
        <v>51</v>
      </c>
      <c r="E9344" s="1" t="s">
        <v>63</v>
      </c>
      <c r="J9344" s="1" t="s">
        <v>143</v>
      </c>
      <c r="K9344" s="1" t="s">
        <v>91</v>
      </c>
      <c r="L9344" s="1" t="s">
        <v>55</v>
      </c>
      <c r="M9344" s="1" t="s">
        <v>1207</v>
      </c>
      <c r="N9344" s="1" t="s">
        <v>4025</v>
      </c>
      <c r="R9344" s="1" t="s">
        <v>173</v>
      </c>
      <c r="T9344" s="1" t="s">
        <v>804</v>
      </c>
      <c r="U9344" s="1" t="s">
        <v>59</v>
      </c>
      <c r="Z9344" s="1" t="s">
        <v>60</v>
      </c>
      <c r="AR9344" s="1" t="s">
        <v>60</v>
      </c>
      <c r="AT9344" s="1" t="s">
        <v>1420</v>
      </c>
      <c r="AU9344" s="1" t="s">
        <v>1419</v>
      </c>
      <c r="AV9344" s="1" t="s">
        <v>1420</v>
      </c>
      <c r="AX9344" s="3" t="str">
        <f t="array" ref="AX9344">TEXTJOIN(", ", TRUE, IF(X9344:AS9344="Y", X$1:AS$1, IF(X9344:AS9344&lt;&gt;"", X$1:AS$1 &amp; ": " &amp; X9344:AS9344, "")))
</f>
        <v>Fentanyl, Any Opioid</v>
      </c>
    </row>
    <row r="9345">
      <c r="A9345" s="2">
        <v>44621.0</v>
      </c>
      <c r="B9345" s="1" t="s">
        <v>50</v>
      </c>
      <c r="C9345" s="1">
        <v>24.0</v>
      </c>
      <c r="D9345" s="1" t="s">
        <v>51</v>
      </c>
      <c r="E9345" s="1" t="s">
        <v>63</v>
      </c>
      <c r="G9345" s="1" t="s">
        <v>91</v>
      </c>
      <c r="H9345" s="1" t="s">
        <v>91</v>
      </c>
      <c r="I9345" s="1" t="s">
        <v>55</v>
      </c>
      <c r="J9345" s="1" t="s">
        <v>91</v>
      </c>
      <c r="K9345" s="1" t="s">
        <v>91</v>
      </c>
      <c r="L9345" s="1" t="s">
        <v>55</v>
      </c>
      <c r="M9345" s="1" t="s">
        <v>743</v>
      </c>
      <c r="N9345" s="1" t="s">
        <v>66</v>
      </c>
      <c r="R9345" s="1" t="s">
        <v>2646</v>
      </c>
      <c r="T9345" s="1" t="s">
        <v>83</v>
      </c>
      <c r="U9345" s="1" t="s">
        <v>59</v>
      </c>
      <c r="Z9345" s="1" t="s">
        <v>60</v>
      </c>
      <c r="AR9345" s="1" t="s">
        <v>60</v>
      </c>
      <c r="AT9345" s="1" t="s">
        <v>1999</v>
      </c>
      <c r="AU9345" s="1" t="s">
        <v>1999</v>
      </c>
      <c r="AV9345" s="1" t="s">
        <v>1420</v>
      </c>
      <c r="AX9345" s="3" t="str">
        <f t="array" ref="AX9345">TEXTJOIN(", ", TRUE, IF(X9345:AS9345="Y", X$1:AS$1, IF(X9345:AS9345&lt;&gt;"", X$1:AS$1 &amp; ": " &amp; X9345:AS9345, "")))
</f>
        <v>Fentanyl, Any Opioid</v>
      </c>
    </row>
    <row r="9346">
      <c r="A9346" s="2">
        <v>44608.0</v>
      </c>
      <c r="B9346" s="1" t="s">
        <v>50</v>
      </c>
      <c r="C9346" s="1">
        <v>72.0</v>
      </c>
      <c r="D9346" s="1" t="s">
        <v>76</v>
      </c>
      <c r="E9346" s="1" t="s">
        <v>502</v>
      </c>
      <c r="G9346" s="1" t="s">
        <v>82</v>
      </c>
      <c r="H9346" s="1" t="s">
        <v>54</v>
      </c>
      <c r="I9346" s="1" t="s">
        <v>55</v>
      </c>
      <c r="J9346" s="1" t="s">
        <v>361</v>
      </c>
      <c r="K9346" s="1" t="s">
        <v>65</v>
      </c>
      <c r="L9346" s="1" t="s">
        <v>55</v>
      </c>
      <c r="M9346" s="1" t="s">
        <v>649</v>
      </c>
      <c r="N9346" s="1" t="s">
        <v>806</v>
      </c>
      <c r="R9346" s="1" t="s">
        <v>180</v>
      </c>
      <c r="T9346" s="1" t="s">
        <v>8865</v>
      </c>
      <c r="U9346" s="1" t="s">
        <v>59</v>
      </c>
      <c r="V9346" s="1" t="s">
        <v>8866</v>
      </c>
      <c r="X9346" s="1" t="s">
        <v>60</v>
      </c>
      <c r="Z9346" s="1" t="s">
        <v>60</v>
      </c>
      <c r="AE9346" s="1" t="s">
        <v>60</v>
      </c>
      <c r="AP9346" s="1" t="s">
        <v>8736</v>
      </c>
      <c r="AR9346" s="1" t="s">
        <v>60</v>
      </c>
      <c r="AT9346" s="1" t="s">
        <v>5319</v>
      </c>
      <c r="AU9346" s="1" t="s">
        <v>8867</v>
      </c>
      <c r="AV9346" s="1" t="s">
        <v>1420</v>
      </c>
      <c r="AX9346" s="3" t="str">
        <f t="array" ref="AX9346">TEXTJOIN(", ", TRUE, IF(X9346:AS9346="Y", X$1:AS$1, IF(X9346:AS9346&lt;&gt;"", X$1:AS$1 &amp; ": " &amp; X9346:AS9346, "")))
</f>
        <v>Heroin, Fentanyl, Hydrocodone, Heroin/Morph/Codeine, Any Opioid</v>
      </c>
    </row>
    <row r="9347">
      <c r="A9347" s="2">
        <v>44839.0</v>
      </c>
      <c r="B9347" s="1" t="s">
        <v>50</v>
      </c>
      <c r="C9347" s="1">
        <v>53.0</v>
      </c>
      <c r="D9347" s="1" t="s">
        <v>76</v>
      </c>
      <c r="E9347" s="1" t="s">
        <v>502</v>
      </c>
      <c r="G9347" s="1" t="s">
        <v>488</v>
      </c>
      <c r="H9347" s="1" t="s">
        <v>91</v>
      </c>
      <c r="I9347" s="1" t="s">
        <v>55</v>
      </c>
      <c r="J9347" s="1" t="s">
        <v>488</v>
      </c>
      <c r="K9347" s="1" t="s">
        <v>91</v>
      </c>
      <c r="L9347" s="1" t="s">
        <v>55</v>
      </c>
      <c r="M9347" s="1" t="s">
        <v>743</v>
      </c>
      <c r="N9347" s="1" t="s">
        <v>178</v>
      </c>
      <c r="R9347" s="1" t="s">
        <v>2646</v>
      </c>
      <c r="T9347" s="1" t="s">
        <v>2139</v>
      </c>
      <c r="U9347" s="1" t="s">
        <v>59</v>
      </c>
      <c r="Y9347" s="1" t="s">
        <v>60</v>
      </c>
      <c r="Z9347" s="1" t="s">
        <v>60</v>
      </c>
      <c r="AR9347" s="1" t="s">
        <v>60</v>
      </c>
      <c r="AT9347" s="1" t="s">
        <v>8709</v>
      </c>
      <c r="AU9347" s="1" t="s">
        <v>8709</v>
      </c>
      <c r="AV9347" s="1" t="s">
        <v>1420</v>
      </c>
      <c r="AX9347" s="3" t="str">
        <f t="array" ref="AX9347">TEXTJOIN(", ", TRUE, IF(X9347:AS9347="Y", X$1:AS$1, IF(X9347:AS9347&lt;&gt;"", X$1:AS$1 &amp; ": " &amp; X9347:AS9347, "")))
</f>
        <v>Cocaine, Fentanyl, Any Opioid</v>
      </c>
    </row>
    <row r="9348">
      <c r="A9348" s="2">
        <v>44664.0</v>
      </c>
      <c r="B9348" s="1" t="s">
        <v>50</v>
      </c>
      <c r="C9348" s="1">
        <v>33.0</v>
      </c>
      <c r="D9348" s="1" t="s">
        <v>51</v>
      </c>
      <c r="E9348" s="1" t="s">
        <v>63</v>
      </c>
      <c r="F9348" s="1" t="s">
        <v>1997</v>
      </c>
      <c r="G9348" s="1" t="s">
        <v>256</v>
      </c>
      <c r="H9348" s="1" t="s">
        <v>103</v>
      </c>
      <c r="I9348" s="1" t="s">
        <v>55</v>
      </c>
      <c r="J9348" s="1" t="s">
        <v>256</v>
      </c>
      <c r="K9348" s="1" t="s">
        <v>103</v>
      </c>
      <c r="L9348" s="1" t="s">
        <v>55</v>
      </c>
      <c r="M9348" s="1" t="s">
        <v>743</v>
      </c>
      <c r="N9348" s="1" t="s">
        <v>155</v>
      </c>
      <c r="R9348" s="1" t="s">
        <v>2646</v>
      </c>
      <c r="T9348" s="1" t="s">
        <v>83</v>
      </c>
      <c r="U9348" s="1" t="s">
        <v>59</v>
      </c>
      <c r="V9348" s="1" t="s">
        <v>258</v>
      </c>
      <c r="Z9348" s="1" t="s">
        <v>60</v>
      </c>
      <c r="AR9348" s="1" t="s">
        <v>60</v>
      </c>
      <c r="AT9348" s="1" t="s">
        <v>2320</v>
      </c>
      <c r="AU9348" s="1" t="s">
        <v>2320</v>
      </c>
      <c r="AV9348" s="1" t="s">
        <v>1420</v>
      </c>
      <c r="AX9348" s="3" t="str">
        <f t="array" ref="AX9348">TEXTJOIN(", ", TRUE, IF(X9348:AS9348="Y", X$1:AS$1, IF(X9348:AS9348&lt;&gt;"", X$1:AS$1 &amp; ": " &amp; X9348:AS9348, "")))
</f>
        <v>Fentanyl, Any Opioid</v>
      </c>
    </row>
    <row r="9349">
      <c r="A9349" s="4">
        <v>44862.0</v>
      </c>
      <c r="B9349" s="1" t="s">
        <v>50</v>
      </c>
      <c r="C9349" s="1">
        <v>35.0</v>
      </c>
      <c r="D9349" s="1" t="s">
        <v>76</v>
      </c>
      <c r="E9349" s="1" t="s">
        <v>63</v>
      </c>
      <c r="G9349" s="1" t="s">
        <v>1430</v>
      </c>
      <c r="H9349" s="1" t="s">
        <v>91</v>
      </c>
      <c r="I9349" s="1" t="s">
        <v>55</v>
      </c>
      <c r="J9349" s="1" t="s">
        <v>1430</v>
      </c>
      <c r="K9349" s="1" t="s">
        <v>91</v>
      </c>
      <c r="L9349" s="1" t="s">
        <v>55</v>
      </c>
      <c r="M9349" s="1" t="s">
        <v>743</v>
      </c>
      <c r="N9349" s="1" t="s">
        <v>155</v>
      </c>
      <c r="R9349" s="1" t="s">
        <v>173</v>
      </c>
      <c r="T9349" s="1" t="s">
        <v>8868</v>
      </c>
      <c r="U9349" s="1" t="s">
        <v>59</v>
      </c>
      <c r="Y9349" s="1" t="s">
        <v>60</v>
      </c>
      <c r="Z9349" s="1" t="s">
        <v>60</v>
      </c>
      <c r="AF9349" s="1" t="s">
        <v>60</v>
      </c>
      <c r="AO9349" s="1" t="s">
        <v>60</v>
      </c>
      <c r="AP9349" s="1" t="s">
        <v>8736</v>
      </c>
      <c r="AR9349" s="1" t="s">
        <v>60</v>
      </c>
      <c r="AT9349" s="1" t="s">
        <v>8869</v>
      </c>
      <c r="AU9349" s="1" t="s">
        <v>8869</v>
      </c>
      <c r="AV9349" s="1" t="s">
        <v>1420</v>
      </c>
      <c r="AX9349" s="3" t="str">
        <f t="array" ref="AX9349">TEXTJOIN(", ", TRUE, IF(X9349:AS9349="Y", X$1:AS$1, IF(X9349:AS9349&lt;&gt;"", X$1:AS$1 &amp; ": " &amp; X9349:AS9349, "")))
</f>
        <v>Cocaine, Fentanyl, Benzodiazepine, Opiate NOS, Heroin/Morph/Codeine, Any Opioid</v>
      </c>
    </row>
    <row r="9350">
      <c r="A9350" s="2">
        <v>44793.0</v>
      </c>
      <c r="B9350" s="1" t="s">
        <v>50</v>
      </c>
      <c r="C9350" s="1">
        <v>61.0</v>
      </c>
      <c r="D9350" s="1" t="s">
        <v>51</v>
      </c>
      <c r="E9350" s="1" t="s">
        <v>63</v>
      </c>
      <c r="G9350" s="1" t="s">
        <v>685</v>
      </c>
      <c r="H9350" s="1" t="s">
        <v>103</v>
      </c>
      <c r="I9350" s="1" t="s">
        <v>55</v>
      </c>
      <c r="J9350" s="1" t="s">
        <v>685</v>
      </c>
      <c r="K9350" s="1" t="s">
        <v>103</v>
      </c>
      <c r="L9350" s="1" t="s">
        <v>55</v>
      </c>
      <c r="M9350" s="1" t="s">
        <v>743</v>
      </c>
      <c r="N9350" s="1" t="s">
        <v>178</v>
      </c>
      <c r="R9350" s="1" t="s">
        <v>2646</v>
      </c>
      <c r="T9350" s="1" t="s">
        <v>3343</v>
      </c>
      <c r="U9350" s="1" t="s">
        <v>59</v>
      </c>
      <c r="Z9350" s="1" t="s">
        <v>60</v>
      </c>
      <c r="AN9350" s="1" t="s">
        <v>60</v>
      </c>
      <c r="AR9350" s="1" t="s">
        <v>60</v>
      </c>
      <c r="AT9350" s="1" t="s">
        <v>8870</v>
      </c>
      <c r="AU9350" s="1" t="s">
        <v>8870</v>
      </c>
      <c r="AV9350" s="1" t="s">
        <v>1420</v>
      </c>
      <c r="AX9350" s="3" t="str">
        <f t="array" ref="AX9350">TEXTJOIN(", ", TRUE, IF(X9350:AS9350="Y", X$1:AS$1, IF(X9350:AS9350&lt;&gt;"", X$1:AS$1 &amp; ": " &amp; X9350:AS9350, "")))
</f>
        <v>Fentanyl, Gabapentin, Any Opioid</v>
      </c>
    </row>
    <row r="9351">
      <c r="A9351" s="2">
        <v>44610.0</v>
      </c>
      <c r="B9351" s="1" t="s">
        <v>50</v>
      </c>
      <c r="C9351" s="1">
        <v>38.0</v>
      </c>
      <c r="D9351" s="1" t="s">
        <v>51</v>
      </c>
      <c r="E9351" s="1" t="s">
        <v>63</v>
      </c>
      <c r="G9351" s="1" t="s">
        <v>256</v>
      </c>
      <c r="H9351" s="1" t="s">
        <v>103</v>
      </c>
      <c r="I9351" s="1" t="s">
        <v>55</v>
      </c>
      <c r="J9351" s="1" t="s">
        <v>256</v>
      </c>
      <c r="K9351" s="1" t="s">
        <v>103</v>
      </c>
      <c r="L9351" s="1" t="s">
        <v>55</v>
      </c>
      <c r="M9351" s="1" t="s">
        <v>743</v>
      </c>
      <c r="N9351" s="1" t="s">
        <v>272</v>
      </c>
      <c r="R9351" s="1" t="s">
        <v>180</v>
      </c>
      <c r="T9351" s="1" t="s">
        <v>8871</v>
      </c>
      <c r="U9351" s="1" t="s">
        <v>59</v>
      </c>
      <c r="X9351" s="1" t="s">
        <v>60</v>
      </c>
      <c r="Y9351" s="1" t="s">
        <v>60</v>
      </c>
      <c r="AD9351" s="1" t="s">
        <v>60</v>
      </c>
      <c r="AP9351" s="1" t="s">
        <v>60</v>
      </c>
      <c r="AR9351" s="1" t="s">
        <v>60</v>
      </c>
      <c r="AT9351" s="1" t="s">
        <v>2320</v>
      </c>
      <c r="AU9351" s="1" t="s">
        <v>2320</v>
      </c>
      <c r="AV9351" s="1" t="s">
        <v>1420</v>
      </c>
      <c r="AX9351" s="3" t="str">
        <f t="array" ref="AX9351">TEXTJOIN(", ", TRUE, IF(X9351:AS9351="Y", X$1:AS$1, IF(X9351:AS9351&lt;&gt;"", X$1:AS$1 &amp; ": " &amp; X9351:AS9351, "")))
</f>
        <v>Heroin, Cocaine, Ethanol, Heroin/Morph/Codeine, Any Opioid</v>
      </c>
    </row>
    <row r="9352">
      <c r="A9352" s="2">
        <v>44819.0</v>
      </c>
      <c r="B9352" s="1" t="s">
        <v>50</v>
      </c>
      <c r="C9352" s="1">
        <v>55.0</v>
      </c>
      <c r="D9352" s="1" t="s">
        <v>51</v>
      </c>
      <c r="E9352" s="1" t="s">
        <v>63</v>
      </c>
      <c r="F9352" s="1" t="s">
        <v>1997</v>
      </c>
      <c r="G9352" s="1" t="s">
        <v>91</v>
      </c>
      <c r="H9352" s="1" t="s">
        <v>91</v>
      </c>
      <c r="I9352" s="1" t="s">
        <v>55</v>
      </c>
      <c r="J9352" s="1" t="s">
        <v>91</v>
      </c>
      <c r="K9352" s="1" t="s">
        <v>91</v>
      </c>
      <c r="L9352" s="1" t="s">
        <v>55</v>
      </c>
      <c r="N9352" s="1" t="s">
        <v>57</v>
      </c>
      <c r="R9352" s="1" t="s">
        <v>173</v>
      </c>
      <c r="T9352" s="1" t="s">
        <v>8872</v>
      </c>
      <c r="U9352" s="1" t="s">
        <v>59</v>
      </c>
      <c r="Y9352" s="1" t="s">
        <v>60</v>
      </c>
      <c r="AT9352" s="1" t="s">
        <v>1999</v>
      </c>
      <c r="AU9352" s="1" t="s">
        <v>1999</v>
      </c>
      <c r="AV9352" s="1" t="s">
        <v>1420</v>
      </c>
      <c r="AX9352" s="3" t="str">
        <f t="array" ref="AX9352">TEXTJOIN(", ", TRUE, IF(X9352:AS9352="Y", X$1:AS$1, IF(X9352:AS9352&lt;&gt;"", X$1:AS$1 &amp; ": " &amp; X9352:AS9352, "")))
</f>
        <v>Cocaine</v>
      </c>
    </row>
    <row r="9353">
      <c r="A9353" s="2">
        <v>44871.0</v>
      </c>
      <c r="B9353" s="1" t="s">
        <v>50</v>
      </c>
      <c r="C9353" s="1">
        <v>53.0</v>
      </c>
      <c r="D9353" s="1" t="s">
        <v>76</v>
      </c>
      <c r="E9353" s="1" t="s">
        <v>63</v>
      </c>
      <c r="G9353" s="1" t="s">
        <v>120</v>
      </c>
      <c r="H9353" s="1" t="s">
        <v>121</v>
      </c>
      <c r="I9353" s="1" t="s">
        <v>55</v>
      </c>
      <c r="J9353" s="1" t="s">
        <v>120</v>
      </c>
      <c r="K9353" s="1" t="s">
        <v>121</v>
      </c>
      <c r="L9353" s="1" t="s">
        <v>55</v>
      </c>
      <c r="M9353" s="1" t="s">
        <v>743</v>
      </c>
      <c r="N9353" s="1" t="s">
        <v>155</v>
      </c>
      <c r="R9353" s="1" t="s">
        <v>2646</v>
      </c>
      <c r="S9353" s="1" t="s">
        <v>8873</v>
      </c>
      <c r="T9353" s="1" t="s">
        <v>8874</v>
      </c>
      <c r="U9353" s="1" t="s">
        <v>59</v>
      </c>
      <c r="Y9353" s="1" t="s">
        <v>60</v>
      </c>
      <c r="Z9353" s="1" t="s">
        <v>60</v>
      </c>
      <c r="AD9353" s="1" t="s">
        <v>60</v>
      </c>
      <c r="AR9353" s="1" t="s">
        <v>60</v>
      </c>
      <c r="AT9353" s="1" t="s">
        <v>8733</v>
      </c>
      <c r="AU9353" s="1" t="s">
        <v>8733</v>
      </c>
      <c r="AV9353" s="1" t="s">
        <v>1420</v>
      </c>
      <c r="AX9353" s="3" t="str">
        <f t="array" ref="AX9353">TEXTJOIN(", ", TRUE, IF(X9353:AS9353="Y", X$1:AS$1, IF(X9353:AS9353&lt;&gt;"", X$1:AS$1 &amp; ": " &amp; X9353:AS9353, "")))
</f>
        <v>Cocaine, Fentanyl, Ethanol, Any Opioid</v>
      </c>
    </row>
    <row r="9354">
      <c r="A9354" s="4">
        <v>44847.0</v>
      </c>
      <c r="B9354" s="1" t="s">
        <v>50</v>
      </c>
      <c r="C9354" s="1">
        <v>34.0</v>
      </c>
      <c r="D9354" s="1" t="s">
        <v>51</v>
      </c>
      <c r="E9354" s="1" t="s">
        <v>502</v>
      </c>
      <c r="J9354" s="1" t="s">
        <v>53</v>
      </c>
      <c r="K9354" s="1" t="s">
        <v>54</v>
      </c>
      <c r="L9354" s="1" t="s">
        <v>55</v>
      </c>
      <c r="N9354" s="1" t="s">
        <v>119</v>
      </c>
      <c r="R9354" s="1" t="s">
        <v>1726</v>
      </c>
      <c r="S9354" s="1" t="s">
        <v>773</v>
      </c>
      <c r="T9354" s="1" t="s">
        <v>8875</v>
      </c>
      <c r="U9354" s="1" t="s">
        <v>59</v>
      </c>
      <c r="Y9354" s="1" t="s">
        <v>60</v>
      </c>
      <c r="Z9354" s="1" t="s">
        <v>60</v>
      </c>
      <c r="AD9354" s="1" t="s">
        <v>60</v>
      </c>
      <c r="AR9354" s="1" t="s">
        <v>60</v>
      </c>
      <c r="AT9354" s="1" t="s">
        <v>1420</v>
      </c>
      <c r="AU9354" s="1" t="s">
        <v>8784</v>
      </c>
      <c r="AV9354" s="1" t="s">
        <v>1420</v>
      </c>
      <c r="AX9354" s="3" t="str">
        <f t="array" ref="AX9354">TEXTJOIN(", ", TRUE, IF(X9354:AS9354="Y", X$1:AS$1, IF(X9354:AS9354&lt;&gt;"", X$1:AS$1 &amp; ": " &amp; X9354:AS9354, "")))
</f>
        <v>Cocaine, Fentanyl, Ethanol, Any Opioid</v>
      </c>
    </row>
    <row r="9355">
      <c r="A9355" s="2">
        <v>44575.0</v>
      </c>
      <c r="B9355" s="1" t="s">
        <v>50</v>
      </c>
      <c r="C9355" s="1">
        <v>64.0</v>
      </c>
      <c r="D9355" s="1" t="s">
        <v>51</v>
      </c>
      <c r="E9355" s="1" t="s">
        <v>63</v>
      </c>
      <c r="G9355" s="1" t="s">
        <v>120</v>
      </c>
      <c r="H9355" s="1" t="s">
        <v>121</v>
      </c>
      <c r="I9355" s="1" t="s">
        <v>55</v>
      </c>
      <c r="J9355" s="1" t="s">
        <v>120</v>
      </c>
      <c r="K9355" s="1" t="s">
        <v>121</v>
      </c>
      <c r="L9355" s="1" t="s">
        <v>55</v>
      </c>
      <c r="M9355" s="1" t="s">
        <v>743</v>
      </c>
      <c r="N9355" s="1" t="s">
        <v>442</v>
      </c>
      <c r="R9355" s="1" t="s">
        <v>1726</v>
      </c>
      <c r="S9355" s="1" t="s">
        <v>8876</v>
      </c>
      <c r="T9355" s="1" t="s">
        <v>8877</v>
      </c>
      <c r="U9355" s="1" t="s">
        <v>59</v>
      </c>
      <c r="Y9355" s="1" t="s">
        <v>60</v>
      </c>
      <c r="Z9355" s="1" t="s">
        <v>60</v>
      </c>
      <c r="AF9355" s="1" t="s">
        <v>60</v>
      </c>
      <c r="AM9355" s="1" t="s">
        <v>60</v>
      </c>
      <c r="AN9355" s="1" t="s">
        <v>60</v>
      </c>
      <c r="AR9355" s="1" t="s">
        <v>60</v>
      </c>
      <c r="AT9355" s="1" t="s">
        <v>8733</v>
      </c>
      <c r="AU9355" s="1" t="s">
        <v>8733</v>
      </c>
      <c r="AV9355" s="1" t="s">
        <v>1420</v>
      </c>
      <c r="AX9355" s="3" t="str">
        <f t="array" ref="AX9355">TEXTJOIN(", ", TRUE, IF(X9355:AS9355="Y", X$1:AS$1, IF(X9355:AS9355&lt;&gt;"", X$1:AS$1 &amp; ": " &amp; X9355:AS9355, "")))
</f>
        <v>Cocaine, Fentanyl, Benzodiazepine, Xylazine, Gabapentin, Any Opioid</v>
      </c>
    </row>
    <row r="9356">
      <c r="A9356" s="4">
        <v>44906.0</v>
      </c>
      <c r="B9356" s="1" t="s">
        <v>50</v>
      </c>
      <c r="C9356" s="1">
        <v>52.0</v>
      </c>
      <c r="D9356" s="1" t="s">
        <v>51</v>
      </c>
      <c r="E9356" s="1" t="s">
        <v>63</v>
      </c>
      <c r="G9356" s="1" t="s">
        <v>103</v>
      </c>
      <c r="H9356" s="1" t="s">
        <v>103</v>
      </c>
      <c r="I9356" s="1" t="s">
        <v>55</v>
      </c>
      <c r="J9356" s="1" t="s">
        <v>256</v>
      </c>
      <c r="K9356" s="1" t="s">
        <v>103</v>
      </c>
      <c r="L9356" s="1" t="s">
        <v>55</v>
      </c>
      <c r="M9356" s="1" t="s">
        <v>44</v>
      </c>
      <c r="N9356" s="1" t="s">
        <v>178</v>
      </c>
      <c r="R9356" s="1" t="s">
        <v>180</v>
      </c>
      <c r="T9356" s="1" t="s">
        <v>331</v>
      </c>
      <c r="U9356" s="1" t="s">
        <v>59</v>
      </c>
      <c r="V9356" s="1" t="s">
        <v>507</v>
      </c>
      <c r="Y9356" s="1" t="s">
        <v>60</v>
      </c>
      <c r="Z9356" s="1" t="s">
        <v>60</v>
      </c>
      <c r="AR9356" s="1" t="s">
        <v>60</v>
      </c>
      <c r="AT9356" s="1" t="s">
        <v>8719</v>
      </c>
      <c r="AU9356" s="1" t="s">
        <v>2320</v>
      </c>
      <c r="AV9356" s="1" t="s">
        <v>1420</v>
      </c>
      <c r="AX9356" s="3" t="str">
        <f t="array" ref="AX9356">TEXTJOIN(", ", TRUE, IF(X9356:AS9356="Y", X$1:AS$1, IF(X9356:AS9356&lt;&gt;"", X$1:AS$1 &amp; ": " &amp; X9356:AS9356, "")))
</f>
        <v>Cocaine, Fentanyl, Any Opioid</v>
      </c>
    </row>
    <row r="9357">
      <c r="A9357" s="2">
        <v>44763.0</v>
      </c>
      <c r="B9357" s="1" t="s">
        <v>50</v>
      </c>
      <c r="C9357" s="1">
        <v>76.0</v>
      </c>
      <c r="D9357" s="1" t="s">
        <v>76</v>
      </c>
      <c r="E9357" s="1" t="s">
        <v>63</v>
      </c>
      <c r="G9357" s="1" t="s">
        <v>185</v>
      </c>
      <c r="H9357" s="1" t="s">
        <v>91</v>
      </c>
      <c r="I9357" s="1" t="s">
        <v>55</v>
      </c>
      <c r="J9357" s="1" t="s">
        <v>185</v>
      </c>
      <c r="K9357" s="1" t="s">
        <v>91</v>
      </c>
      <c r="L9357" s="1" t="s">
        <v>55</v>
      </c>
      <c r="M9357" s="1" t="s">
        <v>743</v>
      </c>
      <c r="N9357" s="1" t="s">
        <v>8878</v>
      </c>
      <c r="R9357" s="1" t="s">
        <v>2646</v>
      </c>
      <c r="T9357" s="1" t="s">
        <v>725</v>
      </c>
      <c r="U9357" s="1" t="s">
        <v>59</v>
      </c>
      <c r="V9357" s="1" t="s">
        <v>2574</v>
      </c>
      <c r="AT9357" s="1" t="s">
        <v>8740</v>
      </c>
      <c r="AU9357" s="1" t="s">
        <v>8740</v>
      </c>
      <c r="AV9357" s="1" t="s">
        <v>1420</v>
      </c>
      <c r="AX9357" s="3" t="str">
        <f t="array" ref="AX9357">TEXTJOIN(", ", TRUE, IF(X9357:AS9357="Y", X$1:AS$1, IF(X9357:AS9357&lt;&gt;"", X$1:AS$1 &amp; ": " &amp; X9357:AS9357, "")))
</f>
        <v/>
      </c>
    </row>
    <row r="9358">
      <c r="A9358" s="4">
        <v>44922.0</v>
      </c>
      <c r="B9358" s="1" t="s">
        <v>50</v>
      </c>
      <c r="C9358" s="1">
        <v>63.0</v>
      </c>
      <c r="D9358" s="1" t="s">
        <v>51</v>
      </c>
      <c r="E9358" s="1" t="s">
        <v>63</v>
      </c>
      <c r="G9358" s="1" t="s">
        <v>143</v>
      </c>
      <c r="H9358" s="1" t="s">
        <v>91</v>
      </c>
      <c r="I9358" s="1" t="s">
        <v>55</v>
      </c>
      <c r="J9358" s="1" t="s">
        <v>143</v>
      </c>
      <c r="K9358" s="1" t="s">
        <v>91</v>
      </c>
      <c r="L9358" s="1" t="s">
        <v>55</v>
      </c>
      <c r="M9358" s="1" t="s">
        <v>743</v>
      </c>
      <c r="N9358" s="1" t="s">
        <v>155</v>
      </c>
      <c r="R9358" s="1" t="s">
        <v>2646</v>
      </c>
      <c r="T9358" s="1" t="s">
        <v>8879</v>
      </c>
      <c r="U9358" s="1" t="s">
        <v>59</v>
      </c>
      <c r="Y9358" s="1" t="s">
        <v>60</v>
      </c>
      <c r="Z9358" s="1" t="s">
        <v>60</v>
      </c>
      <c r="AA9358" s="1" t="s">
        <v>60</v>
      </c>
      <c r="AM9358" s="1" t="s">
        <v>60</v>
      </c>
      <c r="AR9358" s="1" t="s">
        <v>60</v>
      </c>
      <c r="AT9358" s="1" t="s">
        <v>1419</v>
      </c>
      <c r="AU9358" s="1" t="s">
        <v>1419</v>
      </c>
      <c r="AV9358" s="1" t="s">
        <v>1420</v>
      </c>
      <c r="AX9358" s="3" t="str">
        <f t="array" ref="AX9358">TEXTJOIN(", ", TRUE, IF(X9358:AS9358="Y", X$1:AS$1, IF(X9358:AS9358&lt;&gt;"", X$1:AS$1 &amp; ": " &amp; X9358:AS9358, "")))
</f>
        <v>Cocaine, Fentanyl, Fentanyl Analogue, Xylazine, Any Opioid</v>
      </c>
    </row>
    <row r="9359">
      <c r="A9359" s="2">
        <v>44743.0</v>
      </c>
      <c r="B9359" s="1" t="s">
        <v>50</v>
      </c>
      <c r="C9359" s="1">
        <v>39.0</v>
      </c>
      <c r="D9359" s="1" t="s">
        <v>51</v>
      </c>
      <c r="E9359" s="1" t="s">
        <v>63</v>
      </c>
      <c r="F9359" s="1" t="s">
        <v>1997</v>
      </c>
      <c r="G9359" s="1" t="s">
        <v>103</v>
      </c>
      <c r="H9359" s="1" t="s">
        <v>103</v>
      </c>
      <c r="I9359" s="1" t="s">
        <v>55</v>
      </c>
      <c r="J9359" s="1" t="s">
        <v>103</v>
      </c>
      <c r="K9359" s="1" t="s">
        <v>103</v>
      </c>
      <c r="L9359" s="1" t="s">
        <v>55</v>
      </c>
      <c r="M9359" s="1" t="s">
        <v>649</v>
      </c>
      <c r="N9359" s="1" t="s">
        <v>66</v>
      </c>
      <c r="R9359" s="1" t="s">
        <v>1726</v>
      </c>
      <c r="S9359" s="1" t="s">
        <v>8880</v>
      </c>
      <c r="T9359" s="1" t="s">
        <v>650</v>
      </c>
      <c r="U9359" s="1" t="s">
        <v>59</v>
      </c>
      <c r="Z9359" s="1" t="s">
        <v>60</v>
      </c>
      <c r="AM9359" s="1" t="s">
        <v>60</v>
      </c>
      <c r="AR9359" s="1" t="s">
        <v>60</v>
      </c>
      <c r="AT9359" s="1" t="s">
        <v>8719</v>
      </c>
      <c r="AU9359" s="1" t="s">
        <v>8719</v>
      </c>
      <c r="AV9359" s="1" t="s">
        <v>1420</v>
      </c>
      <c r="AX9359" s="3" t="str">
        <f t="array" ref="AX9359">TEXTJOIN(", ", TRUE, IF(X9359:AS9359="Y", X$1:AS$1, IF(X9359:AS9359&lt;&gt;"", X$1:AS$1 &amp; ": " &amp; X9359:AS9359, "")))
</f>
        <v>Fentanyl, Xylazine, Any Opioid</v>
      </c>
    </row>
    <row r="9360">
      <c r="A9360" s="2">
        <v>44777.0</v>
      </c>
      <c r="B9360" s="1" t="s">
        <v>50</v>
      </c>
      <c r="C9360" s="1">
        <v>61.0</v>
      </c>
      <c r="D9360" s="1" t="s">
        <v>51</v>
      </c>
      <c r="E9360" s="1" t="s">
        <v>502</v>
      </c>
      <c r="G9360" s="1" t="s">
        <v>103</v>
      </c>
      <c r="H9360" s="1" t="s">
        <v>103</v>
      </c>
      <c r="I9360" s="1" t="s">
        <v>55</v>
      </c>
      <c r="J9360" s="1" t="s">
        <v>103</v>
      </c>
      <c r="K9360" s="1" t="s">
        <v>103</v>
      </c>
      <c r="L9360" s="1" t="s">
        <v>55</v>
      </c>
      <c r="M9360" s="1" t="s">
        <v>649</v>
      </c>
      <c r="N9360" s="1" t="s">
        <v>8881</v>
      </c>
      <c r="R9360" s="1" t="s">
        <v>180</v>
      </c>
      <c r="T9360" s="1" t="s">
        <v>8882</v>
      </c>
      <c r="U9360" s="1" t="s">
        <v>59</v>
      </c>
      <c r="Y9360" s="1" t="s">
        <v>60</v>
      </c>
      <c r="Z9360" s="1" t="s">
        <v>60</v>
      </c>
      <c r="AD9360" s="1" t="s">
        <v>60</v>
      </c>
      <c r="AR9360" s="1" t="s">
        <v>60</v>
      </c>
      <c r="AT9360" s="1" t="s">
        <v>8719</v>
      </c>
      <c r="AU9360" s="1" t="s">
        <v>8719</v>
      </c>
      <c r="AV9360" s="1" t="s">
        <v>1420</v>
      </c>
      <c r="AX9360" s="3" t="str">
        <f t="array" ref="AX9360">TEXTJOIN(", ", TRUE, IF(X9360:AS9360="Y", X$1:AS$1, IF(X9360:AS9360&lt;&gt;"", X$1:AS$1 &amp; ": " &amp; X9360:AS9360, "")))
</f>
        <v>Cocaine, Fentanyl, Ethanol, Any Opioid</v>
      </c>
    </row>
    <row r="9361">
      <c r="A9361" s="2">
        <v>44669.0</v>
      </c>
      <c r="B9361" s="1" t="s">
        <v>50</v>
      </c>
      <c r="C9361" s="1">
        <v>24.0</v>
      </c>
      <c r="D9361" s="1" t="s">
        <v>76</v>
      </c>
      <c r="E9361" s="1" t="s">
        <v>63</v>
      </c>
      <c r="G9361" s="1" t="s">
        <v>271</v>
      </c>
      <c r="H9361" s="1" t="s">
        <v>91</v>
      </c>
      <c r="I9361" s="1" t="s">
        <v>55</v>
      </c>
      <c r="J9361" s="1" t="s">
        <v>271</v>
      </c>
      <c r="K9361" s="1" t="s">
        <v>91</v>
      </c>
      <c r="L9361" s="1" t="s">
        <v>55</v>
      </c>
      <c r="M9361" s="1" t="s">
        <v>743</v>
      </c>
      <c r="N9361" s="1" t="s">
        <v>155</v>
      </c>
      <c r="R9361" s="1" t="s">
        <v>2646</v>
      </c>
      <c r="T9361" s="1" t="s">
        <v>8883</v>
      </c>
      <c r="U9361" s="1" t="s">
        <v>59</v>
      </c>
      <c r="Z9361" s="1" t="s">
        <v>60</v>
      </c>
      <c r="AR9361" s="1" t="s">
        <v>60</v>
      </c>
      <c r="AT9361" s="1" t="s">
        <v>8801</v>
      </c>
      <c r="AU9361" s="1" t="s">
        <v>8801</v>
      </c>
      <c r="AV9361" s="1" t="s">
        <v>1420</v>
      </c>
      <c r="AX9361" s="3" t="str">
        <f t="array" ref="AX9361">TEXTJOIN(", ", TRUE, IF(X9361:AS9361="Y", X$1:AS$1, IF(X9361:AS9361&lt;&gt;"", X$1:AS$1 &amp; ": " &amp; X9361:AS9361, "")))
</f>
        <v>Fentanyl, Any Opioid</v>
      </c>
    </row>
    <row r="9362">
      <c r="A9362" s="2">
        <v>44569.0</v>
      </c>
      <c r="B9362" s="1" t="s">
        <v>50</v>
      </c>
      <c r="C9362" s="1">
        <v>42.0</v>
      </c>
      <c r="D9362" s="1" t="s">
        <v>51</v>
      </c>
      <c r="E9362" s="1" t="s">
        <v>63</v>
      </c>
      <c r="G9362" s="1" t="s">
        <v>455</v>
      </c>
      <c r="H9362" s="1" t="s">
        <v>103</v>
      </c>
      <c r="I9362" s="1" t="s">
        <v>55</v>
      </c>
      <c r="J9362" s="1" t="s">
        <v>103</v>
      </c>
      <c r="K9362" s="1" t="s">
        <v>103</v>
      </c>
      <c r="L9362" s="1" t="s">
        <v>55</v>
      </c>
      <c r="M9362" s="1" t="s">
        <v>649</v>
      </c>
      <c r="N9362" s="1" t="s">
        <v>66</v>
      </c>
      <c r="R9362" s="1" t="s">
        <v>180</v>
      </c>
      <c r="T9362" s="1" t="s">
        <v>8884</v>
      </c>
      <c r="U9362" s="1" t="s">
        <v>59</v>
      </c>
      <c r="Y9362" s="1" t="s">
        <v>60</v>
      </c>
      <c r="Z9362" s="1" t="s">
        <v>60</v>
      </c>
      <c r="AD9362" s="1" t="s">
        <v>60</v>
      </c>
      <c r="AF9362" s="1" t="s">
        <v>60</v>
      </c>
      <c r="AR9362" s="1" t="s">
        <v>60</v>
      </c>
      <c r="AT9362" s="1" t="s">
        <v>8753</v>
      </c>
      <c r="AU9362" s="1" t="s">
        <v>8719</v>
      </c>
      <c r="AV9362" s="1" t="s">
        <v>1420</v>
      </c>
      <c r="AX9362" s="3" t="str">
        <f t="array" ref="AX9362">TEXTJOIN(", ", TRUE, IF(X9362:AS9362="Y", X$1:AS$1, IF(X9362:AS9362&lt;&gt;"", X$1:AS$1 &amp; ": " &amp; X9362:AS9362, "")))
</f>
        <v>Cocaine, Fentanyl, Ethanol, Benzodiazepine, Any Opioid</v>
      </c>
    </row>
    <row r="9363">
      <c r="A9363" s="2">
        <v>44813.0</v>
      </c>
      <c r="B9363" s="1" t="s">
        <v>50</v>
      </c>
      <c r="C9363" s="1">
        <v>42.0</v>
      </c>
      <c r="D9363" s="1" t="s">
        <v>51</v>
      </c>
      <c r="E9363" s="1" t="s">
        <v>502</v>
      </c>
      <c r="G9363" s="1" t="s">
        <v>91</v>
      </c>
      <c r="H9363" s="1" t="s">
        <v>91</v>
      </c>
      <c r="I9363" s="1" t="s">
        <v>55</v>
      </c>
      <c r="J9363" s="1" t="s">
        <v>143</v>
      </c>
      <c r="K9363" s="1" t="s">
        <v>91</v>
      </c>
      <c r="L9363" s="1" t="s">
        <v>55</v>
      </c>
      <c r="M9363" s="1" t="s">
        <v>44</v>
      </c>
      <c r="N9363" s="1" t="s">
        <v>178</v>
      </c>
      <c r="R9363" s="1" t="s">
        <v>1726</v>
      </c>
      <c r="S9363" s="1" t="s">
        <v>816</v>
      </c>
      <c r="T9363" s="1" t="s">
        <v>8885</v>
      </c>
      <c r="U9363" s="1" t="s">
        <v>59</v>
      </c>
      <c r="Y9363" s="1" t="s">
        <v>60</v>
      </c>
      <c r="Z9363" s="1" t="s">
        <v>60</v>
      </c>
      <c r="AD9363" s="1" t="s">
        <v>60</v>
      </c>
      <c r="AR9363" s="1" t="s">
        <v>60</v>
      </c>
      <c r="AT9363" s="1" t="s">
        <v>1999</v>
      </c>
      <c r="AU9363" s="1" t="s">
        <v>1419</v>
      </c>
      <c r="AV9363" s="1" t="s">
        <v>1420</v>
      </c>
      <c r="AX9363" s="3" t="str">
        <f t="array" ref="AX9363">TEXTJOIN(", ", TRUE, IF(X9363:AS9363="Y", X$1:AS$1, IF(X9363:AS9363&lt;&gt;"", X$1:AS$1 &amp; ": " &amp; X9363:AS9363, "")))
</f>
        <v>Cocaine, Fentanyl, Ethanol, Any Opioid</v>
      </c>
    </row>
    <row r="9364">
      <c r="A9364" s="2">
        <v>44789.0</v>
      </c>
      <c r="B9364" s="1" t="s">
        <v>50</v>
      </c>
      <c r="C9364" s="1">
        <v>18.0</v>
      </c>
      <c r="D9364" s="1" t="s">
        <v>51</v>
      </c>
      <c r="E9364" s="1" t="s">
        <v>63</v>
      </c>
      <c r="G9364" s="1" t="s">
        <v>91</v>
      </c>
      <c r="H9364" s="1" t="s">
        <v>91</v>
      </c>
      <c r="I9364" s="1" t="s">
        <v>55</v>
      </c>
      <c r="J9364" s="1" t="s">
        <v>91</v>
      </c>
      <c r="K9364" s="1" t="s">
        <v>91</v>
      </c>
      <c r="L9364" s="1" t="s">
        <v>55</v>
      </c>
      <c r="M9364" s="1" t="s">
        <v>743</v>
      </c>
      <c r="N9364" s="1" t="s">
        <v>155</v>
      </c>
      <c r="R9364" s="1" t="s">
        <v>180</v>
      </c>
      <c r="T9364" s="1" t="s">
        <v>1717</v>
      </c>
      <c r="U9364" s="1" t="s">
        <v>59</v>
      </c>
      <c r="Z9364" s="1" t="s">
        <v>60</v>
      </c>
      <c r="AM9364" s="1" t="s">
        <v>60</v>
      </c>
      <c r="AR9364" s="1" t="s">
        <v>60</v>
      </c>
      <c r="AT9364" s="1" t="s">
        <v>1999</v>
      </c>
      <c r="AU9364" s="1" t="s">
        <v>1999</v>
      </c>
      <c r="AV9364" s="1" t="s">
        <v>1420</v>
      </c>
      <c r="AX9364" s="3" t="str">
        <f t="array" ref="AX9364">TEXTJOIN(", ", TRUE, IF(X9364:AS9364="Y", X$1:AS$1, IF(X9364:AS9364&lt;&gt;"", X$1:AS$1 &amp; ": " &amp; X9364:AS9364, "")))
</f>
        <v>Fentanyl, Xylazine, Any Opioid</v>
      </c>
    </row>
    <row r="9365">
      <c r="A9365" s="2">
        <v>44638.0</v>
      </c>
      <c r="B9365" s="1" t="s">
        <v>50</v>
      </c>
      <c r="C9365" s="1">
        <v>52.0</v>
      </c>
      <c r="D9365" s="1" t="s">
        <v>51</v>
      </c>
      <c r="E9365" s="1" t="s">
        <v>63</v>
      </c>
      <c r="F9365" s="1" t="s">
        <v>1997</v>
      </c>
      <c r="G9365" s="1" t="s">
        <v>82</v>
      </c>
      <c r="H9365" s="1" t="s">
        <v>54</v>
      </c>
      <c r="I9365" s="1" t="s">
        <v>55</v>
      </c>
      <c r="J9365" s="1" t="s">
        <v>82</v>
      </c>
      <c r="K9365" s="1" t="s">
        <v>54</v>
      </c>
      <c r="L9365" s="1" t="s">
        <v>55</v>
      </c>
      <c r="M9365" s="1" t="s">
        <v>1207</v>
      </c>
      <c r="N9365" s="1" t="s">
        <v>178</v>
      </c>
      <c r="R9365" s="1" t="s">
        <v>180</v>
      </c>
      <c r="T9365" s="1" t="s">
        <v>2467</v>
      </c>
      <c r="U9365" s="1" t="s">
        <v>59</v>
      </c>
      <c r="Z9365" s="1" t="s">
        <v>60</v>
      </c>
      <c r="AM9365" s="1" t="s">
        <v>60</v>
      </c>
      <c r="AN9365" s="1" t="s">
        <v>60</v>
      </c>
      <c r="AR9365" s="1" t="s">
        <v>60</v>
      </c>
      <c r="AT9365" s="1" t="s">
        <v>5319</v>
      </c>
      <c r="AU9365" s="1" t="s">
        <v>5319</v>
      </c>
      <c r="AV9365" s="1" t="s">
        <v>1420</v>
      </c>
      <c r="AX9365" s="3" t="str">
        <f t="array" ref="AX9365">TEXTJOIN(", ", TRUE, IF(X9365:AS9365="Y", X$1:AS$1, IF(X9365:AS9365&lt;&gt;"", X$1:AS$1 &amp; ": " &amp; X9365:AS9365, "")))
</f>
        <v>Fentanyl, Xylazine, Gabapentin, Any Opioid</v>
      </c>
    </row>
    <row r="9366">
      <c r="A9366" s="2">
        <v>44899.0</v>
      </c>
      <c r="B9366" s="1" t="s">
        <v>50</v>
      </c>
      <c r="C9366" s="1">
        <v>54.0</v>
      </c>
      <c r="D9366" s="1" t="s">
        <v>51</v>
      </c>
      <c r="E9366" s="1" t="s">
        <v>63</v>
      </c>
      <c r="F9366" s="1" t="s">
        <v>1997</v>
      </c>
      <c r="G9366" s="1" t="s">
        <v>1685</v>
      </c>
      <c r="H9366" s="1" t="s">
        <v>299</v>
      </c>
      <c r="I9366" s="1" t="s">
        <v>55</v>
      </c>
      <c r="J9366" s="1" t="s">
        <v>1685</v>
      </c>
      <c r="K9366" s="1" t="s">
        <v>299</v>
      </c>
      <c r="L9366" s="1" t="s">
        <v>55</v>
      </c>
      <c r="M9366" s="1" t="s">
        <v>743</v>
      </c>
      <c r="N9366" s="1" t="s">
        <v>8600</v>
      </c>
      <c r="R9366" s="1" t="s">
        <v>2646</v>
      </c>
      <c r="T9366" s="1" t="s">
        <v>8886</v>
      </c>
      <c r="U9366" s="1" t="s">
        <v>59</v>
      </c>
      <c r="AD9366" s="1" t="s">
        <v>60</v>
      </c>
      <c r="AF9366" s="1" t="s">
        <v>60</v>
      </c>
      <c r="AT9366" s="1" t="s">
        <v>8887</v>
      </c>
      <c r="AU9366" s="1" t="s">
        <v>8887</v>
      </c>
      <c r="AV9366" s="1" t="s">
        <v>1420</v>
      </c>
      <c r="AX9366" s="3" t="str">
        <f t="array" ref="AX9366">TEXTJOIN(", ", TRUE, IF(X9366:AS9366="Y", X$1:AS$1, IF(X9366:AS9366&lt;&gt;"", X$1:AS$1 &amp; ": " &amp; X9366:AS9366, "")))
</f>
        <v>Ethanol, Benzodiazepine</v>
      </c>
    </row>
    <row r="9367">
      <c r="A9367" s="4">
        <v>44905.0</v>
      </c>
      <c r="B9367" s="1" t="s">
        <v>50</v>
      </c>
      <c r="C9367" s="1">
        <v>32.0</v>
      </c>
      <c r="D9367" s="1" t="s">
        <v>51</v>
      </c>
      <c r="E9367" s="1" t="s">
        <v>63</v>
      </c>
      <c r="G9367" s="1" t="s">
        <v>255</v>
      </c>
      <c r="H9367" s="1" t="s">
        <v>103</v>
      </c>
      <c r="I9367" s="1" t="s">
        <v>55</v>
      </c>
      <c r="J9367" s="1" t="s">
        <v>256</v>
      </c>
      <c r="K9367" s="1" t="s">
        <v>103</v>
      </c>
      <c r="L9367" s="1" t="s">
        <v>55</v>
      </c>
      <c r="M9367" s="1" t="s">
        <v>44</v>
      </c>
      <c r="N9367" s="1" t="s">
        <v>155</v>
      </c>
      <c r="R9367" s="1" t="s">
        <v>1726</v>
      </c>
      <c r="S9367" s="1" t="s">
        <v>8888</v>
      </c>
      <c r="T9367" s="1" t="s">
        <v>8889</v>
      </c>
      <c r="U9367" s="1" t="s">
        <v>59</v>
      </c>
      <c r="Y9367" s="1" t="s">
        <v>60</v>
      </c>
      <c r="Z9367" s="1" t="s">
        <v>60</v>
      </c>
      <c r="AR9367" s="1" t="s">
        <v>60</v>
      </c>
      <c r="AT9367" s="1" t="s">
        <v>1728</v>
      </c>
      <c r="AU9367" s="1" t="s">
        <v>2320</v>
      </c>
      <c r="AV9367" s="1" t="s">
        <v>1420</v>
      </c>
      <c r="AX9367" s="3" t="str">
        <f t="array" ref="AX9367">TEXTJOIN(", ", TRUE, IF(X9367:AS9367="Y", X$1:AS$1, IF(X9367:AS9367&lt;&gt;"", X$1:AS$1 &amp; ": " &amp; X9367:AS9367, "")))
</f>
        <v>Cocaine, Fentanyl, Any Opioid</v>
      </c>
    </row>
    <row r="9368">
      <c r="A9368" s="2">
        <v>44640.0</v>
      </c>
      <c r="B9368" s="1" t="s">
        <v>50</v>
      </c>
      <c r="C9368" s="1">
        <v>32.0</v>
      </c>
      <c r="D9368" s="1" t="s">
        <v>76</v>
      </c>
      <c r="E9368" s="1" t="s">
        <v>63</v>
      </c>
      <c r="G9368" s="1" t="s">
        <v>540</v>
      </c>
      <c r="H9368" s="1" t="s">
        <v>91</v>
      </c>
      <c r="I9368" s="1" t="s">
        <v>55</v>
      </c>
      <c r="J9368" s="1" t="s">
        <v>540</v>
      </c>
      <c r="K9368" s="1" t="s">
        <v>91</v>
      </c>
      <c r="L9368" s="1" t="s">
        <v>55</v>
      </c>
      <c r="M9368" s="1" t="s">
        <v>743</v>
      </c>
      <c r="N9368" s="1" t="s">
        <v>136</v>
      </c>
      <c r="R9368" s="1" t="s">
        <v>180</v>
      </c>
      <c r="T9368" s="1" t="s">
        <v>8890</v>
      </c>
      <c r="U9368" s="1" t="s">
        <v>59</v>
      </c>
      <c r="X9368" s="1" t="s">
        <v>60</v>
      </c>
      <c r="Y9368" s="1" t="s">
        <v>60</v>
      </c>
      <c r="Z9368" s="1" t="s">
        <v>60</v>
      </c>
      <c r="AM9368" s="1" t="s">
        <v>60</v>
      </c>
      <c r="AP9368" s="1" t="s">
        <v>60</v>
      </c>
      <c r="AR9368" s="1" t="s">
        <v>60</v>
      </c>
      <c r="AT9368" s="1" t="s">
        <v>8859</v>
      </c>
      <c r="AU9368" s="1" t="s">
        <v>8859</v>
      </c>
      <c r="AV9368" s="1" t="s">
        <v>1420</v>
      </c>
      <c r="AX9368" s="3" t="str">
        <f t="array" ref="AX9368">TEXTJOIN(", ", TRUE, IF(X9368:AS9368="Y", X$1:AS$1, IF(X9368:AS9368&lt;&gt;"", X$1:AS$1 &amp; ": " &amp; X9368:AS9368, "")))
</f>
        <v>Heroin, Cocaine, Fentanyl, Xylazine, Heroin/Morph/Codeine, Any Opioid</v>
      </c>
    </row>
    <row r="9369">
      <c r="A9369" s="2">
        <v>44646.0</v>
      </c>
      <c r="B9369" s="1" t="s">
        <v>50</v>
      </c>
      <c r="C9369" s="1">
        <v>34.0</v>
      </c>
      <c r="D9369" s="1" t="s">
        <v>51</v>
      </c>
      <c r="E9369" s="1" t="s">
        <v>63</v>
      </c>
      <c r="G9369" s="1" t="s">
        <v>53</v>
      </c>
      <c r="H9369" s="1" t="s">
        <v>54</v>
      </c>
      <c r="I9369" s="1" t="s">
        <v>55</v>
      </c>
      <c r="J9369" s="1" t="s">
        <v>53</v>
      </c>
      <c r="K9369" s="1" t="s">
        <v>54</v>
      </c>
      <c r="L9369" s="1" t="s">
        <v>55</v>
      </c>
      <c r="M9369" s="1" t="s">
        <v>743</v>
      </c>
      <c r="N9369" s="1" t="s">
        <v>66</v>
      </c>
      <c r="R9369" s="1" t="s">
        <v>173</v>
      </c>
      <c r="T9369" s="1" t="s">
        <v>8891</v>
      </c>
      <c r="U9369" s="1" t="s">
        <v>59</v>
      </c>
      <c r="Z9369" s="1" t="s">
        <v>60</v>
      </c>
      <c r="AR9369" s="1" t="s">
        <v>60</v>
      </c>
      <c r="AT9369" s="1" t="s">
        <v>8784</v>
      </c>
      <c r="AU9369" s="1" t="s">
        <v>8784</v>
      </c>
      <c r="AV9369" s="1" t="s">
        <v>1420</v>
      </c>
      <c r="AX9369" s="3" t="str">
        <f t="array" ref="AX9369">TEXTJOIN(", ", TRUE, IF(X9369:AS9369="Y", X$1:AS$1, IF(X9369:AS9369&lt;&gt;"", X$1:AS$1 &amp; ": " &amp; X9369:AS9369, "")))
</f>
        <v>Fentanyl, Any Opioid</v>
      </c>
    </row>
    <row r="9370">
      <c r="A9370" s="2">
        <v>44708.0</v>
      </c>
      <c r="B9370" s="1" t="s">
        <v>50</v>
      </c>
      <c r="C9370" s="1">
        <v>26.0</v>
      </c>
      <c r="D9370" s="1" t="s">
        <v>51</v>
      </c>
      <c r="E9370" s="1" t="s">
        <v>63</v>
      </c>
      <c r="F9370" s="1" t="s">
        <v>1997</v>
      </c>
      <c r="J9370" s="1" t="s">
        <v>91</v>
      </c>
      <c r="K9370" s="1" t="s">
        <v>91</v>
      </c>
      <c r="L9370" s="1" t="s">
        <v>55</v>
      </c>
      <c r="M9370" s="1" t="s">
        <v>649</v>
      </c>
      <c r="N9370" s="1" t="s">
        <v>155</v>
      </c>
      <c r="R9370" s="1" t="s">
        <v>180</v>
      </c>
      <c r="T9370" s="1" t="s">
        <v>8892</v>
      </c>
      <c r="U9370" s="1" t="s">
        <v>59</v>
      </c>
      <c r="AG9370" s="1" t="s">
        <v>60</v>
      </c>
      <c r="AR9370" s="1" t="s">
        <v>60</v>
      </c>
      <c r="AT9370" s="1" t="s">
        <v>1420</v>
      </c>
      <c r="AU9370" s="1" t="s">
        <v>1999</v>
      </c>
      <c r="AV9370" s="1" t="s">
        <v>1420</v>
      </c>
      <c r="AX9370" s="3" t="str">
        <f t="array" ref="AX9370">TEXTJOIN(", ", TRUE, IF(X9370:AS9370="Y", X$1:AS$1, IF(X9370:AS9370&lt;&gt;"", X$1:AS$1 &amp; ": " &amp; X9370:AS9370, "")))
</f>
        <v>Methadone, Any Opioid</v>
      </c>
    </row>
    <row r="9371">
      <c r="A9371" s="2">
        <v>44900.0</v>
      </c>
      <c r="B9371" s="1" t="s">
        <v>50</v>
      </c>
      <c r="C9371" s="1">
        <v>37.0</v>
      </c>
      <c r="D9371" s="1" t="s">
        <v>51</v>
      </c>
      <c r="E9371" s="1" t="s">
        <v>502</v>
      </c>
      <c r="F9371" s="1" t="s">
        <v>1997</v>
      </c>
      <c r="G9371" s="1" t="s">
        <v>262</v>
      </c>
      <c r="H9371" s="1" t="s">
        <v>263</v>
      </c>
      <c r="I9371" s="1" t="s">
        <v>55</v>
      </c>
      <c r="J9371" s="1" t="s">
        <v>262</v>
      </c>
      <c r="K9371" s="1" t="s">
        <v>263</v>
      </c>
      <c r="L9371" s="1" t="s">
        <v>55</v>
      </c>
      <c r="M9371" s="1" t="s">
        <v>743</v>
      </c>
      <c r="N9371" s="1" t="s">
        <v>178</v>
      </c>
      <c r="R9371" s="1" t="s">
        <v>2646</v>
      </c>
      <c r="T9371" s="1" t="s">
        <v>8893</v>
      </c>
      <c r="U9371" s="1" t="s">
        <v>59</v>
      </c>
      <c r="Z9371" s="1" t="s">
        <v>60</v>
      </c>
      <c r="AJ9371" s="1" t="s">
        <v>60</v>
      </c>
      <c r="AR9371" s="1" t="s">
        <v>60</v>
      </c>
      <c r="AT9371" s="1" t="s">
        <v>8698</v>
      </c>
      <c r="AU9371" s="1" t="s">
        <v>8698</v>
      </c>
      <c r="AV9371" s="1" t="s">
        <v>1420</v>
      </c>
      <c r="AX9371" s="3" t="str">
        <f t="array" ref="AX9371">TEXTJOIN(", ", TRUE, IF(X9371:AS9371="Y", X$1:AS$1, IF(X9371:AS9371&lt;&gt;"", X$1:AS$1 &amp; ": " &amp; X9371:AS9371, "")))
</f>
        <v>Fentanyl, Tramad, Any Opioid</v>
      </c>
    </row>
    <row r="9372">
      <c r="A9372" s="2">
        <v>44674.0</v>
      </c>
      <c r="B9372" s="1" t="s">
        <v>50</v>
      </c>
      <c r="C9372" s="1">
        <v>29.0</v>
      </c>
      <c r="D9372" s="1" t="s">
        <v>51</v>
      </c>
      <c r="E9372" s="1" t="s">
        <v>63</v>
      </c>
      <c r="F9372" s="1" t="s">
        <v>1997</v>
      </c>
      <c r="G9372" s="1" t="s">
        <v>91</v>
      </c>
      <c r="H9372" s="1" t="s">
        <v>91</v>
      </c>
      <c r="I9372" s="1" t="s">
        <v>55</v>
      </c>
      <c r="J9372" s="1" t="s">
        <v>91</v>
      </c>
      <c r="K9372" s="1" t="s">
        <v>91</v>
      </c>
      <c r="L9372" s="1" t="s">
        <v>55</v>
      </c>
      <c r="M9372" s="1" t="s">
        <v>649</v>
      </c>
      <c r="N9372" s="1" t="s">
        <v>178</v>
      </c>
      <c r="R9372" s="1" t="s">
        <v>1726</v>
      </c>
      <c r="S9372" s="1" t="s">
        <v>1414</v>
      </c>
      <c r="T9372" s="1" t="s">
        <v>8894</v>
      </c>
      <c r="U9372" s="1" t="s">
        <v>59</v>
      </c>
      <c r="Y9372" s="1" t="s">
        <v>60</v>
      </c>
      <c r="Z9372" s="1" t="s">
        <v>60</v>
      </c>
      <c r="AD9372" s="1" t="s">
        <v>60</v>
      </c>
      <c r="AR9372" s="1" t="s">
        <v>60</v>
      </c>
      <c r="AT9372" s="1" t="s">
        <v>1999</v>
      </c>
      <c r="AU9372" s="1" t="s">
        <v>1999</v>
      </c>
      <c r="AV9372" s="1" t="s">
        <v>1420</v>
      </c>
      <c r="AX9372" s="3" t="str">
        <f t="array" ref="AX9372">TEXTJOIN(", ", TRUE, IF(X9372:AS9372="Y", X$1:AS$1, IF(X9372:AS9372&lt;&gt;"", X$1:AS$1 &amp; ": " &amp; X9372:AS9372, "")))
</f>
        <v>Cocaine, Fentanyl, Ethanol, Any Opioid</v>
      </c>
    </row>
    <row r="9373">
      <c r="A9373" s="2">
        <v>44574.0</v>
      </c>
      <c r="B9373" s="1" t="s">
        <v>50</v>
      </c>
      <c r="C9373" s="1">
        <v>51.0</v>
      </c>
      <c r="D9373" s="1" t="s">
        <v>51</v>
      </c>
      <c r="E9373" s="1" t="s">
        <v>502</v>
      </c>
      <c r="G9373" s="1" t="s">
        <v>82</v>
      </c>
      <c r="H9373" s="1" t="s">
        <v>54</v>
      </c>
      <c r="I9373" s="1" t="s">
        <v>55</v>
      </c>
      <c r="J9373" s="1" t="s">
        <v>82</v>
      </c>
      <c r="K9373" s="1" t="s">
        <v>54</v>
      </c>
      <c r="L9373" s="1" t="s">
        <v>55</v>
      </c>
      <c r="N9373" s="1" t="s">
        <v>119</v>
      </c>
      <c r="R9373" s="1" t="s">
        <v>2646</v>
      </c>
      <c r="T9373" s="1" t="s">
        <v>2582</v>
      </c>
      <c r="U9373" s="1" t="s">
        <v>59</v>
      </c>
      <c r="Y9373" s="1" t="s">
        <v>60</v>
      </c>
      <c r="Z9373" s="1" t="s">
        <v>60</v>
      </c>
      <c r="AD9373" s="1" t="s">
        <v>60</v>
      </c>
      <c r="AR9373" s="1" t="s">
        <v>60</v>
      </c>
      <c r="AT9373" s="1" t="s">
        <v>5319</v>
      </c>
      <c r="AU9373" s="1" t="s">
        <v>5319</v>
      </c>
      <c r="AV9373" s="1" t="s">
        <v>1420</v>
      </c>
      <c r="AX9373" s="3" t="str">
        <f t="array" ref="AX9373">TEXTJOIN(", ", TRUE, IF(X9373:AS9373="Y", X$1:AS$1, IF(X9373:AS9373&lt;&gt;"", X$1:AS$1 &amp; ": " &amp; X9373:AS9373, "")))
</f>
        <v>Cocaine, Fentanyl, Ethanol, Any Opioid</v>
      </c>
    </row>
    <row r="9374">
      <c r="A9374" s="4">
        <v>44876.0</v>
      </c>
      <c r="B9374" s="1" t="s">
        <v>50</v>
      </c>
      <c r="C9374" s="1">
        <v>60.0</v>
      </c>
      <c r="D9374" s="1" t="s">
        <v>51</v>
      </c>
      <c r="E9374" s="1" t="s">
        <v>63</v>
      </c>
      <c r="G9374" s="1" t="s">
        <v>731</v>
      </c>
      <c r="H9374" s="1" t="s">
        <v>103</v>
      </c>
      <c r="I9374" s="1" t="s">
        <v>55</v>
      </c>
      <c r="J9374" s="1" t="s">
        <v>731</v>
      </c>
      <c r="K9374" s="1" t="s">
        <v>103</v>
      </c>
      <c r="L9374" s="1" t="s">
        <v>55</v>
      </c>
      <c r="M9374" s="1" t="s">
        <v>743</v>
      </c>
      <c r="N9374" s="1" t="s">
        <v>155</v>
      </c>
      <c r="R9374" s="1" t="s">
        <v>180</v>
      </c>
      <c r="T9374" s="1" t="s">
        <v>8895</v>
      </c>
      <c r="U9374" s="1" t="s">
        <v>59</v>
      </c>
      <c r="X9374" s="1" t="s">
        <v>60</v>
      </c>
      <c r="Z9374" s="1" t="s">
        <v>60</v>
      </c>
      <c r="AB9374" s="1" t="s">
        <v>60</v>
      </c>
      <c r="AF9374" s="1" t="s">
        <v>60</v>
      </c>
      <c r="AM9374" s="1" t="s">
        <v>60</v>
      </c>
      <c r="AP9374" s="1" t="s">
        <v>8736</v>
      </c>
      <c r="AR9374" s="1" t="s">
        <v>60</v>
      </c>
      <c r="AT9374" s="1" t="s">
        <v>8896</v>
      </c>
      <c r="AU9374" s="1" t="s">
        <v>8896</v>
      </c>
      <c r="AV9374" s="1" t="s">
        <v>1420</v>
      </c>
      <c r="AX9374" s="3" t="str">
        <f t="array" ref="AX9374">TEXTJOIN(", ", TRUE, IF(X9374:AS9374="Y", X$1:AS$1, IF(X9374:AS9374&lt;&gt;"", X$1:AS$1 &amp; ": " &amp; X9374:AS9374, "")))
</f>
        <v>Heroin, Fentanyl, Oxycodone, Benzodiazepine, Xylazine, Heroin/Morph/Codeine, Any Opioid</v>
      </c>
    </row>
    <row r="9375">
      <c r="A9375" s="2">
        <v>44869.0</v>
      </c>
      <c r="B9375" s="1" t="s">
        <v>50</v>
      </c>
      <c r="C9375" s="1">
        <v>50.0</v>
      </c>
      <c r="D9375" s="1" t="s">
        <v>51</v>
      </c>
      <c r="E9375" s="1" t="s">
        <v>63</v>
      </c>
      <c r="G9375" s="1" t="s">
        <v>226</v>
      </c>
      <c r="H9375" s="1" t="s">
        <v>103</v>
      </c>
      <c r="I9375" s="1" t="s">
        <v>55</v>
      </c>
      <c r="J9375" s="1" t="s">
        <v>103</v>
      </c>
      <c r="K9375" s="1" t="s">
        <v>103</v>
      </c>
      <c r="L9375" s="1" t="s">
        <v>55</v>
      </c>
      <c r="M9375" s="1" t="s">
        <v>44</v>
      </c>
      <c r="N9375" s="1" t="s">
        <v>155</v>
      </c>
      <c r="R9375" s="1" t="s">
        <v>173</v>
      </c>
      <c r="T9375" s="1" t="s">
        <v>8897</v>
      </c>
      <c r="U9375" s="1" t="s">
        <v>59</v>
      </c>
      <c r="Z9375" s="1" t="s">
        <v>60</v>
      </c>
      <c r="AD9375" s="1" t="s">
        <v>60</v>
      </c>
      <c r="AM9375" s="1" t="s">
        <v>60</v>
      </c>
      <c r="AN9375" s="1" t="s">
        <v>60</v>
      </c>
      <c r="AR9375" s="1" t="s">
        <v>60</v>
      </c>
      <c r="AT9375" s="1" t="s">
        <v>8738</v>
      </c>
      <c r="AU9375" s="1" t="s">
        <v>8719</v>
      </c>
      <c r="AV9375" s="1" t="s">
        <v>1420</v>
      </c>
      <c r="AX9375" s="3" t="str">
        <f t="array" ref="AX9375">TEXTJOIN(", ", TRUE, IF(X9375:AS9375="Y", X$1:AS$1, IF(X9375:AS9375&lt;&gt;"", X$1:AS$1 &amp; ": " &amp; X9375:AS9375, "")))
</f>
        <v>Fentanyl, Ethanol, Xylazine, Gabapentin, Any Opioid</v>
      </c>
    </row>
    <row r="9376">
      <c r="A9376" s="2">
        <v>44569.0</v>
      </c>
      <c r="B9376" s="1" t="s">
        <v>50</v>
      </c>
      <c r="C9376" s="1">
        <v>72.0</v>
      </c>
      <c r="D9376" s="1" t="s">
        <v>51</v>
      </c>
      <c r="E9376" s="1" t="s">
        <v>63</v>
      </c>
      <c r="G9376" s="1" t="s">
        <v>103</v>
      </c>
      <c r="H9376" s="1" t="s">
        <v>103</v>
      </c>
      <c r="I9376" s="1" t="s">
        <v>55</v>
      </c>
      <c r="J9376" s="1" t="s">
        <v>103</v>
      </c>
      <c r="K9376" s="1" t="s">
        <v>103</v>
      </c>
      <c r="L9376" s="1" t="s">
        <v>55</v>
      </c>
      <c r="M9376" s="1" t="s">
        <v>743</v>
      </c>
      <c r="N9376" s="1" t="s">
        <v>66</v>
      </c>
      <c r="R9376" s="1" t="s">
        <v>2646</v>
      </c>
      <c r="T9376" s="1" t="s">
        <v>2405</v>
      </c>
      <c r="U9376" s="1" t="s">
        <v>59</v>
      </c>
      <c r="Y9376" s="1" t="s">
        <v>60</v>
      </c>
      <c r="Z9376" s="1" t="s">
        <v>60</v>
      </c>
      <c r="AA9376" s="1" t="s">
        <v>60</v>
      </c>
      <c r="AR9376" s="1" t="s">
        <v>60</v>
      </c>
      <c r="AT9376" s="1" t="s">
        <v>8719</v>
      </c>
      <c r="AU9376" s="1" t="s">
        <v>8719</v>
      </c>
      <c r="AV9376" s="1" t="s">
        <v>1420</v>
      </c>
      <c r="AX9376" s="3" t="str">
        <f t="array" ref="AX9376">TEXTJOIN(", ", TRUE, IF(X9376:AS9376="Y", X$1:AS$1, IF(X9376:AS9376&lt;&gt;"", X$1:AS$1 &amp; ": " &amp; X9376:AS9376, "")))
</f>
        <v>Cocaine, Fentanyl, Fentanyl Analogue, Any Opioid</v>
      </c>
    </row>
    <row r="9377">
      <c r="A9377" s="2">
        <v>44873.0</v>
      </c>
      <c r="B9377" s="1" t="s">
        <v>50</v>
      </c>
      <c r="C9377" s="1">
        <v>60.0</v>
      </c>
      <c r="D9377" s="1" t="s">
        <v>76</v>
      </c>
      <c r="E9377" s="1" t="s">
        <v>63</v>
      </c>
      <c r="G9377" s="1" t="s">
        <v>256</v>
      </c>
      <c r="H9377" s="1" t="s">
        <v>103</v>
      </c>
      <c r="I9377" s="1" t="s">
        <v>55</v>
      </c>
      <c r="J9377" s="1" t="s">
        <v>256</v>
      </c>
      <c r="K9377" s="1" t="s">
        <v>103</v>
      </c>
      <c r="L9377" s="1" t="s">
        <v>55</v>
      </c>
      <c r="M9377" s="1" t="s">
        <v>743</v>
      </c>
      <c r="N9377" s="1" t="s">
        <v>155</v>
      </c>
      <c r="R9377" s="1" t="s">
        <v>443</v>
      </c>
      <c r="T9377" s="1" t="s">
        <v>8898</v>
      </c>
      <c r="U9377" s="1" t="s">
        <v>59</v>
      </c>
      <c r="Y9377" s="1" t="s">
        <v>60</v>
      </c>
      <c r="AD9377" s="1" t="s">
        <v>60</v>
      </c>
      <c r="AT9377" s="1" t="s">
        <v>2320</v>
      </c>
      <c r="AU9377" s="1" t="s">
        <v>2320</v>
      </c>
      <c r="AV9377" s="1" t="s">
        <v>1420</v>
      </c>
      <c r="AX9377" s="3" t="str">
        <f t="array" ref="AX9377">TEXTJOIN(", ", TRUE, IF(X9377:AS9377="Y", X$1:AS$1, IF(X9377:AS9377&lt;&gt;"", X$1:AS$1 &amp; ": " &amp; X9377:AS9377, "")))
</f>
        <v>Cocaine, Ethanol</v>
      </c>
    </row>
    <row r="9378">
      <c r="A9378" s="2">
        <v>44732.0</v>
      </c>
      <c r="B9378" s="1" t="s">
        <v>50</v>
      </c>
      <c r="C9378" s="1">
        <v>42.0</v>
      </c>
      <c r="D9378" s="1" t="s">
        <v>51</v>
      </c>
      <c r="E9378" s="1" t="s">
        <v>63</v>
      </c>
      <c r="F9378" s="1" t="s">
        <v>1997</v>
      </c>
      <c r="G9378" s="1" t="s">
        <v>255</v>
      </c>
      <c r="H9378" s="1" t="s">
        <v>103</v>
      </c>
      <c r="I9378" s="1" t="s">
        <v>55</v>
      </c>
      <c r="J9378" s="1" t="s">
        <v>255</v>
      </c>
      <c r="K9378" s="1" t="s">
        <v>103</v>
      </c>
      <c r="L9378" s="1" t="s">
        <v>55</v>
      </c>
      <c r="M9378" s="1" t="s">
        <v>743</v>
      </c>
      <c r="N9378" s="1" t="s">
        <v>155</v>
      </c>
      <c r="R9378" s="1" t="s">
        <v>2646</v>
      </c>
      <c r="T9378" s="1" t="s">
        <v>8899</v>
      </c>
      <c r="U9378" s="1" t="s">
        <v>59</v>
      </c>
      <c r="X9378" s="1" t="s">
        <v>60</v>
      </c>
      <c r="Y9378" s="1" t="s">
        <v>60</v>
      </c>
      <c r="Z9378" s="1" t="s">
        <v>60</v>
      </c>
      <c r="AF9378" s="1" t="s">
        <v>60</v>
      </c>
      <c r="AM9378" s="1" t="s">
        <v>60</v>
      </c>
      <c r="AP9378" s="1" t="s">
        <v>60</v>
      </c>
      <c r="AR9378" s="1" t="s">
        <v>60</v>
      </c>
      <c r="AT9378" s="1" t="s">
        <v>1728</v>
      </c>
      <c r="AU9378" s="1" t="s">
        <v>1728</v>
      </c>
      <c r="AV9378" s="1" t="s">
        <v>1420</v>
      </c>
      <c r="AX9378" s="3" t="str">
        <f t="array" ref="AX9378">TEXTJOIN(", ", TRUE, IF(X9378:AS9378="Y", X$1:AS$1, IF(X9378:AS9378&lt;&gt;"", X$1:AS$1 &amp; ": " &amp; X9378:AS9378, "")))
</f>
        <v>Heroin, Cocaine, Fentanyl, Benzodiazepine, Xylazine, Heroin/Morph/Codeine, Any Opioid</v>
      </c>
    </row>
    <row r="9379">
      <c r="A9379" s="2">
        <v>44629.0</v>
      </c>
      <c r="B9379" s="1" t="s">
        <v>50</v>
      </c>
      <c r="C9379" s="1">
        <v>35.0</v>
      </c>
      <c r="D9379" s="1" t="s">
        <v>51</v>
      </c>
      <c r="E9379" s="1" t="s">
        <v>118</v>
      </c>
      <c r="G9379" s="1" t="s">
        <v>143</v>
      </c>
      <c r="H9379" s="1" t="s">
        <v>91</v>
      </c>
      <c r="I9379" s="1" t="s">
        <v>55</v>
      </c>
      <c r="J9379" s="1" t="s">
        <v>143</v>
      </c>
      <c r="K9379" s="1" t="s">
        <v>91</v>
      </c>
      <c r="L9379" s="1" t="s">
        <v>55</v>
      </c>
      <c r="N9379" s="1" t="s">
        <v>1377</v>
      </c>
      <c r="R9379" s="1" t="s">
        <v>2646</v>
      </c>
      <c r="T9379" s="1" t="s">
        <v>1510</v>
      </c>
      <c r="U9379" s="1" t="s">
        <v>59</v>
      </c>
      <c r="Y9379" s="1" t="s">
        <v>60</v>
      </c>
      <c r="Z9379" s="1" t="s">
        <v>60</v>
      </c>
      <c r="AR9379" s="1" t="s">
        <v>60</v>
      </c>
      <c r="AT9379" s="1" t="s">
        <v>1419</v>
      </c>
      <c r="AU9379" s="1" t="s">
        <v>1419</v>
      </c>
      <c r="AV9379" s="1" t="s">
        <v>1420</v>
      </c>
      <c r="AX9379" s="3" t="str">
        <f t="array" ref="AX9379">TEXTJOIN(", ", TRUE, IF(X9379:AS9379="Y", X$1:AS$1, IF(X9379:AS9379&lt;&gt;"", X$1:AS$1 &amp; ": " &amp; X9379:AS9379, "")))
</f>
        <v>Cocaine, Fentanyl, Any Opioid</v>
      </c>
    </row>
    <row r="9380">
      <c r="A9380" s="2">
        <v>44661.0</v>
      </c>
      <c r="B9380" s="1" t="s">
        <v>50</v>
      </c>
      <c r="C9380" s="1">
        <v>43.0</v>
      </c>
      <c r="D9380" s="1" t="s">
        <v>51</v>
      </c>
      <c r="E9380" s="1" t="s">
        <v>63</v>
      </c>
      <c r="G9380" s="1" t="s">
        <v>124</v>
      </c>
      <c r="H9380" s="1" t="s">
        <v>125</v>
      </c>
      <c r="I9380" s="1" t="s">
        <v>55</v>
      </c>
      <c r="J9380" s="1" t="s">
        <v>124</v>
      </c>
      <c r="K9380" s="1" t="s">
        <v>125</v>
      </c>
      <c r="L9380" s="1" t="s">
        <v>55</v>
      </c>
      <c r="M9380" s="1" t="s">
        <v>743</v>
      </c>
      <c r="N9380" s="1" t="s">
        <v>119</v>
      </c>
      <c r="R9380" s="1" t="s">
        <v>1726</v>
      </c>
      <c r="S9380" s="1" t="s">
        <v>3704</v>
      </c>
      <c r="T9380" s="1" t="s">
        <v>83</v>
      </c>
      <c r="U9380" s="1" t="s">
        <v>59</v>
      </c>
      <c r="Z9380" s="1" t="s">
        <v>60</v>
      </c>
      <c r="AR9380" s="1" t="s">
        <v>60</v>
      </c>
      <c r="AT9380" s="1" t="s">
        <v>8900</v>
      </c>
      <c r="AU9380" s="1" t="s">
        <v>8900</v>
      </c>
      <c r="AV9380" s="1" t="s">
        <v>1420</v>
      </c>
      <c r="AX9380" s="3" t="str">
        <f t="array" ref="AX9380">TEXTJOIN(", ", TRUE, IF(X9380:AS9380="Y", X$1:AS$1, IF(X9380:AS9380&lt;&gt;"", X$1:AS$1 &amp; ": " &amp; X9380:AS9380, "")))
</f>
        <v>Fentanyl, Any Opioid</v>
      </c>
    </row>
    <row r="9381">
      <c r="A9381" s="2">
        <v>44577.0</v>
      </c>
      <c r="B9381" s="1" t="s">
        <v>50</v>
      </c>
      <c r="C9381" s="1">
        <v>49.0</v>
      </c>
      <c r="D9381" s="1" t="s">
        <v>51</v>
      </c>
      <c r="E9381" s="1" t="s">
        <v>63</v>
      </c>
      <c r="G9381" s="1" t="s">
        <v>300</v>
      </c>
      <c r="H9381" s="1" t="s">
        <v>299</v>
      </c>
      <c r="I9381" s="1" t="s">
        <v>55</v>
      </c>
      <c r="J9381" s="1" t="s">
        <v>300</v>
      </c>
      <c r="K9381" s="1" t="s">
        <v>299</v>
      </c>
      <c r="L9381" s="1" t="s">
        <v>55</v>
      </c>
      <c r="M9381" s="1" t="s">
        <v>649</v>
      </c>
      <c r="N9381" s="1" t="s">
        <v>1377</v>
      </c>
      <c r="R9381" s="1" t="s">
        <v>443</v>
      </c>
      <c r="T9381" s="1" t="s">
        <v>8901</v>
      </c>
      <c r="U9381" s="1" t="s">
        <v>59</v>
      </c>
      <c r="X9381" s="1" t="s">
        <v>60</v>
      </c>
      <c r="Y9381" s="1" t="s">
        <v>60</v>
      </c>
      <c r="Z9381" s="1" t="s">
        <v>60</v>
      </c>
      <c r="AI9381" s="1" t="s">
        <v>60</v>
      </c>
      <c r="AP9381" s="1" t="s">
        <v>60</v>
      </c>
      <c r="AR9381" s="1" t="s">
        <v>60</v>
      </c>
      <c r="AT9381" s="1" t="s">
        <v>8707</v>
      </c>
      <c r="AU9381" s="1" t="s">
        <v>8707</v>
      </c>
      <c r="AV9381" s="1" t="s">
        <v>1420</v>
      </c>
      <c r="AX9381" s="3" t="str">
        <f t="array" ref="AX9381">TEXTJOIN(", ", TRUE, IF(X9381:AS9381="Y", X$1:AS$1, IF(X9381:AS9381&lt;&gt;"", X$1:AS$1 &amp; ": " &amp; X9381:AS9381, "")))
</f>
        <v>Heroin, Cocaine, Fentanyl, Amphet, Heroin/Morph/Codeine, Any Opioid</v>
      </c>
    </row>
    <row r="9382">
      <c r="A9382" s="2">
        <v>44830.0</v>
      </c>
      <c r="B9382" s="1" t="s">
        <v>50</v>
      </c>
      <c r="C9382" s="1">
        <v>53.0</v>
      </c>
      <c r="D9382" s="1" t="s">
        <v>76</v>
      </c>
      <c r="E9382" s="1" t="s">
        <v>63</v>
      </c>
      <c r="G9382" s="1" t="s">
        <v>255</v>
      </c>
      <c r="H9382" s="1" t="s">
        <v>103</v>
      </c>
      <c r="I9382" s="1" t="s">
        <v>55</v>
      </c>
      <c r="J9382" s="1" t="s">
        <v>255</v>
      </c>
      <c r="K9382" s="1" t="s">
        <v>103</v>
      </c>
      <c r="L9382" s="1" t="s">
        <v>55</v>
      </c>
      <c r="M9382" s="1" t="s">
        <v>743</v>
      </c>
      <c r="N9382" s="1" t="s">
        <v>2896</v>
      </c>
      <c r="R9382" s="1" t="s">
        <v>8902</v>
      </c>
      <c r="T9382" s="1" t="s">
        <v>8903</v>
      </c>
      <c r="U9382" s="1" t="s">
        <v>59</v>
      </c>
      <c r="V9382" s="1" t="s">
        <v>258</v>
      </c>
      <c r="Y9382" s="1" t="s">
        <v>60</v>
      </c>
      <c r="Z9382" s="1" t="s">
        <v>60</v>
      </c>
      <c r="AF9382" s="1" t="s">
        <v>60</v>
      </c>
      <c r="AR9382" s="1" t="s">
        <v>60</v>
      </c>
      <c r="AT9382" s="1" t="s">
        <v>1728</v>
      </c>
      <c r="AU9382" s="1" t="s">
        <v>1728</v>
      </c>
      <c r="AV9382" s="1" t="s">
        <v>1420</v>
      </c>
      <c r="AX9382" s="3" t="str">
        <f t="array" ref="AX9382">TEXTJOIN(", ", TRUE, IF(X9382:AS9382="Y", X$1:AS$1, IF(X9382:AS9382&lt;&gt;"", X$1:AS$1 &amp; ": " &amp; X9382:AS9382, "")))
</f>
        <v>Cocaine, Fentanyl, Benzodiazepine, Any Opioid</v>
      </c>
    </row>
    <row r="9383">
      <c r="A9383" s="4">
        <v>44912.0</v>
      </c>
      <c r="B9383" s="1" t="s">
        <v>50</v>
      </c>
      <c r="C9383" s="1">
        <v>56.0</v>
      </c>
      <c r="D9383" s="1" t="s">
        <v>51</v>
      </c>
      <c r="E9383" s="1" t="s">
        <v>63</v>
      </c>
      <c r="F9383" s="1" t="s">
        <v>1997</v>
      </c>
      <c r="G9383" s="1" t="s">
        <v>488</v>
      </c>
      <c r="H9383" s="1" t="s">
        <v>91</v>
      </c>
      <c r="I9383" s="1" t="s">
        <v>55</v>
      </c>
      <c r="J9383" s="1" t="s">
        <v>488</v>
      </c>
      <c r="K9383" s="1" t="s">
        <v>91</v>
      </c>
      <c r="L9383" s="1" t="s">
        <v>55</v>
      </c>
      <c r="M9383" s="1" t="s">
        <v>743</v>
      </c>
      <c r="N9383" s="1" t="s">
        <v>178</v>
      </c>
      <c r="R9383" s="1" t="s">
        <v>2646</v>
      </c>
      <c r="T9383" s="1" t="s">
        <v>7361</v>
      </c>
      <c r="U9383" s="1" t="s">
        <v>59</v>
      </c>
      <c r="Z9383" s="1" t="s">
        <v>60</v>
      </c>
      <c r="AD9383" s="1" t="s">
        <v>60</v>
      </c>
      <c r="AM9383" s="1" t="s">
        <v>60</v>
      </c>
      <c r="AR9383" s="1" t="s">
        <v>60</v>
      </c>
      <c r="AT9383" s="1" t="s">
        <v>8709</v>
      </c>
      <c r="AU9383" s="1" t="s">
        <v>8709</v>
      </c>
      <c r="AV9383" s="1" t="s">
        <v>1420</v>
      </c>
      <c r="AX9383" s="3" t="str">
        <f t="array" ref="AX9383">TEXTJOIN(", ", TRUE, IF(X9383:AS9383="Y", X$1:AS$1, IF(X9383:AS9383&lt;&gt;"", X$1:AS$1 &amp; ": " &amp; X9383:AS9383, "")))
</f>
        <v>Fentanyl, Ethanol, Xylazine, Any Opioid</v>
      </c>
    </row>
    <row r="9384">
      <c r="A9384" s="2">
        <v>44747.0</v>
      </c>
      <c r="B9384" s="1" t="s">
        <v>50</v>
      </c>
      <c r="C9384" s="1">
        <v>41.0</v>
      </c>
      <c r="D9384" s="1" t="s">
        <v>76</v>
      </c>
      <c r="E9384" s="1" t="s">
        <v>63</v>
      </c>
      <c r="G9384" s="1" t="s">
        <v>300</v>
      </c>
      <c r="H9384" s="1" t="s">
        <v>299</v>
      </c>
      <c r="I9384" s="1" t="s">
        <v>55</v>
      </c>
      <c r="J9384" s="1" t="s">
        <v>300</v>
      </c>
      <c r="K9384" s="1" t="s">
        <v>299</v>
      </c>
      <c r="L9384" s="1" t="s">
        <v>55</v>
      </c>
      <c r="M9384" s="1" t="s">
        <v>743</v>
      </c>
      <c r="N9384" s="1" t="s">
        <v>178</v>
      </c>
      <c r="R9384" s="1" t="s">
        <v>2646</v>
      </c>
      <c r="T9384" s="1" t="s">
        <v>8904</v>
      </c>
      <c r="U9384" s="1" t="s">
        <v>59</v>
      </c>
      <c r="Y9384" s="1" t="s">
        <v>60</v>
      </c>
      <c r="Z9384" s="1" t="s">
        <v>60</v>
      </c>
      <c r="AF9384" s="1" t="s">
        <v>60</v>
      </c>
      <c r="AR9384" s="1" t="s">
        <v>60</v>
      </c>
      <c r="AT9384" s="1" t="s">
        <v>8707</v>
      </c>
      <c r="AU9384" s="1" t="s">
        <v>8707</v>
      </c>
      <c r="AV9384" s="1" t="s">
        <v>1420</v>
      </c>
      <c r="AX9384" s="3" t="str">
        <f t="array" ref="AX9384">TEXTJOIN(", ", TRUE, IF(X9384:AS9384="Y", X$1:AS$1, IF(X9384:AS9384&lt;&gt;"", X$1:AS$1 &amp; ": " &amp; X9384:AS9384, "")))
</f>
        <v>Cocaine, Fentanyl, Benzodiazepine, Any Opioid</v>
      </c>
    </row>
    <row r="9385">
      <c r="A9385" s="4">
        <v>44881.0</v>
      </c>
      <c r="B9385" s="1" t="s">
        <v>50</v>
      </c>
      <c r="C9385" s="1">
        <v>56.0</v>
      </c>
      <c r="D9385" s="1" t="s">
        <v>51</v>
      </c>
      <c r="E9385" s="1" t="s">
        <v>63</v>
      </c>
      <c r="J9385" s="1" t="s">
        <v>211</v>
      </c>
      <c r="K9385" s="1" t="s">
        <v>91</v>
      </c>
      <c r="L9385" s="1" t="s">
        <v>55</v>
      </c>
      <c r="M9385" s="1" t="s">
        <v>44</v>
      </c>
      <c r="N9385" s="1" t="s">
        <v>4025</v>
      </c>
      <c r="R9385" s="1" t="s">
        <v>1726</v>
      </c>
      <c r="S9385" s="1" t="s">
        <v>3704</v>
      </c>
      <c r="T9385" s="1" t="s">
        <v>8905</v>
      </c>
      <c r="U9385" s="1" t="s">
        <v>59</v>
      </c>
      <c r="Z9385" s="1" t="s">
        <v>60</v>
      </c>
      <c r="AG9385" s="1" t="s">
        <v>60</v>
      </c>
      <c r="AR9385" s="1" t="s">
        <v>60</v>
      </c>
      <c r="AT9385" s="1" t="s">
        <v>1420</v>
      </c>
      <c r="AU9385" s="1" t="s">
        <v>8906</v>
      </c>
      <c r="AV9385" s="1" t="s">
        <v>1420</v>
      </c>
      <c r="AX9385" s="3" t="str">
        <f t="array" ref="AX9385">TEXTJOIN(", ", TRUE, IF(X9385:AS9385="Y", X$1:AS$1, IF(X9385:AS9385&lt;&gt;"", X$1:AS$1 &amp; ": " &amp; X9385:AS9385, "")))
</f>
        <v>Fentanyl, Methadone, Any Opioid</v>
      </c>
    </row>
    <row r="9386">
      <c r="A9386" s="2">
        <v>44566.0</v>
      </c>
      <c r="B9386" s="1" t="s">
        <v>50</v>
      </c>
      <c r="C9386" s="1">
        <v>47.0</v>
      </c>
      <c r="D9386" s="1" t="s">
        <v>51</v>
      </c>
      <c r="E9386" s="1" t="s">
        <v>63</v>
      </c>
      <c r="G9386" s="1" t="s">
        <v>198</v>
      </c>
      <c r="H9386" s="1" t="s">
        <v>54</v>
      </c>
      <c r="I9386" s="1" t="s">
        <v>55</v>
      </c>
      <c r="J9386" s="1" t="s">
        <v>198</v>
      </c>
      <c r="K9386" s="1" t="s">
        <v>54</v>
      </c>
      <c r="L9386" s="1" t="s">
        <v>55</v>
      </c>
      <c r="M9386" s="1" t="s">
        <v>649</v>
      </c>
      <c r="N9386" s="1" t="s">
        <v>119</v>
      </c>
      <c r="R9386" s="1" t="s">
        <v>180</v>
      </c>
      <c r="T9386" s="1" t="s">
        <v>1024</v>
      </c>
      <c r="U9386" s="1" t="s">
        <v>59</v>
      </c>
      <c r="V9386" s="1" t="s">
        <v>303</v>
      </c>
      <c r="X9386" s="1" t="s">
        <v>60</v>
      </c>
      <c r="Y9386" s="1" t="s">
        <v>60</v>
      </c>
      <c r="Z9386" s="1" t="s">
        <v>60</v>
      </c>
      <c r="AP9386" s="1" t="s">
        <v>60</v>
      </c>
      <c r="AR9386" s="1" t="s">
        <v>60</v>
      </c>
      <c r="AT9386" s="1" t="s">
        <v>8907</v>
      </c>
      <c r="AU9386" s="1" t="s">
        <v>8907</v>
      </c>
      <c r="AV9386" s="1" t="s">
        <v>1420</v>
      </c>
      <c r="AX9386" s="3" t="str">
        <f t="array" ref="AX9386">TEXTJOIN(", ", TRUE, IF(X9386:AS9386="Y", X$1:AS$1, IF(X9386:AS9386&lt;&gt;"", X$1:AS$1 &amp; ": " &amp; X9386:AS9386, "")))
</f>
        <v>Heroin, Cocaine, Fentanyl, Heroin/Morph/Codeine, Any Opioid</v>
      </c>
    </row>
    <row r="9387">
      <c r="A9387" s="2">
        <v>44709.0</v>
      </c>
      <c r="B9387" s="1" t="s">
        <v>50</v>
      </c>
      <c r="C9387" s="1">
        <v>51.0</v>
      </c>
      <c r="D9387" s="1" t="s">
        <v>51</v>
      </c>
      <c r="E9387" s="1" t="s">
        <v>63</v>
      </c>
      <c r="J9387" s="1" t="s">
        <v>91</v>
      </c>
      <c r="K9387" s="1" t="s">
        <v>91</v>
      </c>
      <c r="L9387" s="1" t="s">
        <v>55</v>
      </c>
      <c r="M9387" s="1" t="s">
        <v>649</v>
      </c>
      <c r="N9387" s="1" t="s">
        <v>136</v>
      </c>
      <c r="R9387" s="1" t="s">
        <v>1726</v>
      </c>
      <c r="S9387" s="1" t="s">
        <v>8908</v>
      </c>
      <c r="T9387" s="1" t="s">
        <v>4004</v>
      </c>
      <c r="U9387" s="1" t="s">
        <v>59</v>
      </c>
      <c r="Y9387" s="1" t="s">
        <v>60</v>
      </c>
      <c r="Z9387" s="1" t="s">
        <v>60</v>
      </c>
      <c r="AM9387" s="1" t="s">
        <v>60</v>
      </c>
      <c r="AR9387" s="1" t="s">
        <v>60</v>
      </c>
      <c r="AT9387" s="1" t="s">
        <v>1420</v>
      </c>
      <c r="AU9387" s="1" t="s">
        <v>1999</v>
      </c>
      <c r="AV9387" s="1" t="s">
        <v>1420</v>
      </c>
      <c r="AX9387" s="3" t="str">
        <f t="array" ref="AX9387">TEXTJOIN(", ", TRUE, IF(X9387:AS9387="Y", X$1:AS$1, IF(X9387:AS9387&lt;&gt;"", X$1:AS$1 &amp; ": " &amp; X9387:AS9387, "")))
</f>
        <v>Cocaine, Fentanyl, Xylazine, Any Opioid</v>
      </c>
    </row>
    <row r="9388">
      <c r="A9388" s="4">
        <v>44919.0</v>
      </c>
      <c r="B9388" s="1" t="s">
        <v>50</v>
      </c>
      <c r="C9388" s="1">
        <v>59.0</v>
      </c>
      <c r="D9388" s="1" t="s">
        <v>51</v>
      </c>
      <c r="E9388" s="1" t="s">
        <v>502</v>
      </c>
      <c r="G9388" s="1" t="s">
        <v>103</v>
      </c>
      <c r="H9388" s="1" t="s">
        <v>103</v>
      </c>
      <c r="I9388" s="1" t="s">
        <v>55</v>
      </c>
      <c r="J9388" s="1" t="s">
        <v>103</v>
      </c>
      <c r="K9388" s="1" t="s">
        <v>103</v>
      </c>
      <c r="L9388" s="1" t="s">
        <v>55</v>
      </c>
      <c r="N9388" s="1" t="s">
        <v>155</v>
      </c>
      <c r="R9388" s="1" t="s">
        <v>173</v>
      </c>
      <c r="T9388" s="1" t="s">
        <v>83</v>
      </c>
      <c r="U9388" s="1" t="s">
        <v>59</v>
      </c>
      <c r="Z9388" s="1" t="s">
        <v>60</v>
      </c>
      <c r="AR9388" s="1" t="s">
        <v>60</v>
      </c>
      <c r="AT9388" s="1" t="s">
        <v>8719</v>
      </c>
      <c r="AU9388" s="1" t="s">
        <v>8719</v>
      </c>
      <c r="AV9388" s="1" t="s">
        <v>1420</v>
      </c>
      <c r="AX9388" s="3" t="str">
        <f t="array" ref="AX9388">TEXTJOIN(", ", TRUE, IF(X9388:AS9388="Y", X$1:AS$1, IF(X9388:AS9388&lt;&gt;"", X$1:AS$1 &amp; ": " &amp; X9388:AS9388, "")))
</f>
        <v>Fentanyl, Any Opioid</v>
      </c>
    </row>
    <row r="9389">
      <c r="A9389" s="2">
        <v>44610.0</v>
      </c>
      <c r="B9389" s="1" t="s">
        <v>50</v>
      </c>
      <c r="C9389" s="1">
        <v>43.0</v>
      </c>
      <c r="D9389" s="1" t="s">
        <v>51</v>
      </c>
      <c r="E9389" s="1" t="s">
        <v>63</v>
      </c>
      <c r="G9389" s="1" t="s">
        <v>64</v>
      </c>
      <c r="H9389" s="1" t="s">
        <v>65</v>
      </c>
      <c r="I9389" s="1" t="s">
        <v>55</v>
      </c>
      <c r="J9389" s="1" t="s">
        <v>64</v>
      </c>
      <c r="K9389" s="1" t="s">
        <v>65</v>
      </c>
      <c r="L9389" s="1" t="s">
        <v>55</v>
      </c>
      <c r="M9389" s="1" t="s">
        <v>4111</v>
      </c>
      <c r="N9389" s="1" t="s">
        <v>66</v>
      </c>
      <c r="R9389" s="1" t="s">
        <v>1726</v>
      </c>
      <c r="S9389" s="1" t="s">
        <v>8909</v>
      </c>
      <c r="T9389" s="1" t="s">
        <v>151</v>
      </c>
      <c r="U9389" s="1" t="s">
        <v>59</v>
      </c>
      <c r="Y9389" s="1" t="s">
        <v>60</v>
      </c>
      <c r="Z9389" s="1" t="s">
        <v>60</v>
      </c>
      <c r="AR9389" s="1" t="s">
        <v>60</v>
      </c>
      <c r="AT9389" s="1" t="s">
        <v>8704</v>
      </c>
      <c r="AU9389" s="1" t="s">
        <v>8704</v>
      </c>
      <c r="AV9389" s="1" t="s">
        <v>1420</v>
      </c>
      <c r="AX9389" s="3" t="str">
        <f t="array" ref="AX9389">TEXTJOIN(", ", TRUE, IF(X9389:AS9389="Y", X$1:AS$1, IF(X9389:AS9389&lt;&gt;"", X$1:AS$1 &amp; ": " &amp; X9389:AS9389, "")))
</f>
        <v>Cocaine, Fentanyl, Any Opioid</v>
      </c>
    </row>
    <row r="9390">
      <c r="A9390" s="4">
        <v>44883.0</v>
      </c>
      <c r="B9390" s="1" t="s">
        <v>50</v>
      </c>
      <c r="C9390" s="1">
        <v>47.0</v>
      </c>
      <c r="D9390" s="1" t="s">
        <v>51</v>
      </c>
      <c r="E9390" s="1" t="s">
        <v>63</v>
      </c>
      <c r="G9390" s="1" t="s">
        <v>102</v>
      </c>
      <c r="H9390" s="1" t="s">
        <v>103</v>
      </c>
      <c r="I9390" s="1" t="s">
        <v>55</v>
      </c>
      <c r="J9390" s="1" t="s">
        <v>102</v>
      </c>
      <c r="K9390" s="1" t="s">
        <v>103</v>
      </c>
      <c r="L9390" s="1" t="s">
        <v>55</v>
      </c>
      <c r="M9390" s="1" t="s">
        <v>743</v>
      </c>
      <c r="N9390" s="1" t="s">
        <v>155</v>
      </c>
      <c r="R9390" s="1" t="s">
        <v>180</v>
      </c>
      <c r="T9390" s="1" t="s">
        <v>8910</v>
      </c>
      <c r="U9390" s="1" t="s">
        <v>59</v>
      </c>
      <c r="Z9390" s="1" t="s">
        <v>60</v>
      </c>
      <c r="AF9390" s="1" t="s">
        <v>60</v>
      </c>
      <c r="AR9390" s="1" t="s">
        <v>60</v>
      </c>
      <c r="AT9390" s="1" t="s">
        <v>8725</v>
      </c>
      <c r="AU9390" s="1" t="s">
        <v>8725</v>
      </c>
      <c r="AV9390" s="1" t="s">
        <v>1420</v>
      </c>
      <c r="AX9390" s="3" t="str">
        <f t="array" ref="AX9390">TEXTJOIN(", ", TRUE, IF(X9390:AS9390="Y", X$1:AS$1, IF(X9390:AS9390&lt;&gt;"", X$1:AS$1 &amp; ": " &amp; X9390:AS9390, "")))
</f>
        <v>Fentanyl, Benzodiazepine, Any Opioid</v>
      </c>
    </row>
    <row r="9391">
      <c r="A9391" s="2">
        <v>44746.0</v>
      </c>
      <c r="B9391" s="1" t="s">
        <v>50</v>
      </c>
      <c r="C9391" s="1">
        <v>40.0</v>
      </c>
      <c r="D9391" s="1" t="s">
        <v>51</v>
      </c>
      <c r="E9391" s="1" t="s">
        <v>63</v>
      </c>
      <c r="J9391" s="1" t="s">
        <v>361</v>
      </c>
      <c r="K9391" s="1" t="s">
        <v>65</v>
      </c>
      <c r="L9391" s="1" t="s">
        <v>55</v>
      </c>
      <c r="M9391" s="1" t="s">
        <v>649</v>
      </c>
      <c r="N9391" s="1" t="s">
        <v>4025</v>
      </c>
      <c r="R9391" s="1" t="s">
        <v>1726</v>
      </c>
      <c r="S9391" s="1" t="s">
        <v>8911</v>
      </c>
      <c r="T9391" s="1" t="s">
        <v>8912</v>
      </c>
      <c r="U9391" s="1" t="s">
        <v>59</v>
      </c>
      <c r="Z9391" s="1" t="s">
        <v>60</v>
      </c>
      <c r="AJ9391" s="1" t="s">
        <v>60</v>
      </c>
      <c r="AN9391" s="1" t="s">
        <v>60</v>
      </c>
      <c r="AR9391" s="1" t="s">
        <v>60</v>
      </c>
      <c r="AT9391" s="1" t="s">
        <v>1420</v>
      </c>
      <c r="AU9391" s="1" t="s">
        <v>8867</v>
      </c>
      <c r="AV9391" s="1" t="s">
        <v>1420</v>
      </c>
      <c r="AX9391" s="3" t="str">
        <f t="array" ref="AX9391">TEXTJOIN(", ", TRUE, IF(X9391:AS9391="Y", X$1:AS$1, IF(X9391:AS9391&lt;&gt;"", X$1:AS$1 &amp; ": " &amp; X9391:AS9391, "")))
</f>
        <v>Fentanyl, Tramad, Gabapentin, Any Opioid</v>
      </c>
    </row>
    <row r="9392">
      <c r="A9392" s="2">
        <v>44764.0</v>
      </c>
      <c r="B9392" s="1" t="s">
        <v>50</v>
      </c>
      <c r="C9392" s="1">
        <v>53.0</v>
      </c>
      <c r="D9392" s="1" t="s">
        <v>51</v>
      </c>
      <c r="E9392" s="1" t="s">
        <v>63</v>
      </c>
      <c r="G9392" s="1" t="s">
        <v>90</v>
      </c>
      <c r="H9392" s="1" t="s">
        <v>91</v>
      </c>
      <c r="I9392" s="1" t="s">
        <v>55</v>
      </c>
      <c r="J9392" s="1" t="s">
        <v>90</v>
      </c>
      <c r="K9392" s="1" t="s">
        <v>91</v>
      </c>
      <c r="L9392" s="1" t="s">
        <v>55</v>
      </c>
      <c r="M9392" s="1" t="s">
        <v>743</v>
      </c>
      <c r="N9392" s="1" t="s">
        <v>66</v>
      </c>
      <c r="R9392" s="1" t="s">
        <v>2646</v>
      </c>
      <c r="T9392" s="1" t="s">
        <v>8913</v>
      </c>
      <c r="U9392" s="1" t="s">
        <v>59</v>
      </c>
      <c r="Z9392" s="1" t="s">
        <v>60</v>
      </c>
      <c r="AA9392" s="1" t="s">
        <v>60</v>
      </c>
      <c r="AR9392" s="1" t="s">
        <v>60</v>
      </c>
      <c r="AT9392" s="1" t="s">
        <v>8792</v>
      </c>
      <c r="AU9392" s="1" t="s">
        <v>8792</v>
      </c>
      <c r="AV9392" s="1" t="s">
        <v>1420</v>
      </c>
      <c r="AX9392" s="3" t="str">
        <f t="array" ref="AX9392">TEXTJOIN(", ", TRUE, IF(X9392:AS9392="Y", X$1:AS$1, IF(X9392:AS9392&lt;&gt;"", X$1:AS$1 &amp; ": " &amp; X9392:AS9392, "")))
</f>
        <v>Fentanyl, Fentanyl Analogue, Any Opioid</v>
      </c>
    </row>
    <row r="9393">
      <c r="A9393" s="2">
        <v>44657.0</v>
      </c>
      <c r="B9393" s="1" t="s">
        <v>50</v>
      </c>
      <c r="C9393" s="1">
        <v>52.0</v>
      </c>
      <c r="D9393" s="1" t="s">
        <v>76</v>
      </c>
      <c r="E9393" s="1" t="s">
        <v>63</v>
      </c>
      <c r="G9393" s="1" t="s">
        <v>498</v>
      </c>
      <c r="H9393" s="1" t="s">
        <v>65</v>
      </c>
      <c r="I9393" s="1" t="s">
        <v>55</v>
      </c>
      <c r="J9393" s="1" t="s">
        <v>498</v>
      </c>
      <c r="K9393" s="1" t="s">
        <v>65</v>
      </c>
      <c r="L9393" s="1" t="s">
        <v>55</v>
      </c>
      <c r="M9393" s="1" t="s">
        <v>743</v>
      </c>
      <c r="N9393" s="1" t="s">
        <v>178</v>
      </c>
      <c r="R9393" s="1" t="s">
        <v>2646</v>
      </c>
      <c r="T9393" s="1" t="s">
        <v>8914</v>
      </c>
      <c r="U9393" s="1" t="s">
        <v>59</v>
      </c>
      <c r="Y9393" s="1" t="s">
        <v>60</v>
      </c>
      <c r="Z9393" s="1" t="s">
        <v>60</v>
      </c>
      <c r="AD9393" s="1" t="s">
        <v>60</v>
      </c>
      <c r="AR9393" s="1" t="s">
        <v>60</v>
      </c>
      <c r="AT9393" s="1" t="s">
        <v>5378</v>
      </c>
      <c r="AU9393" s="1" t="s">
        <v>5378</v>
      </c>
      <c r="AV9393" s="1" t="s">
        <v>1420</v>
      </c>
      <c r="AX9393" s="3" t="str">
        <f t="array" ref="AX9393">TEXTJOIN(", ", TRUE, IF(X9393:AS9393="Y", X$1:AS$1, IF(X9393:AS9393&lt;&gt;"", X$1:AS$1 &amp; ": " &amp; X9393:AS9393, "")))
</f>
        <v>Cocaine, Fentanyl, Ethanol, Any Opioid</v>
      </c>
    </row>
    <row r="9394">
      <c r="A9394" s="2">
        <v>44691.0</v>
      </c>
      <c r="B9394" s="1" t="s">
        <v>50</v>
      </c>
      <c r="C9394" s="1">
        <v>62.0</v>
      </c>
      <c r="D9394" s="1" t="s">
        <v>76</v>
      </c>
      <c r="E9394" s="1" t="s">
        <v>63</v>
      </c>
      <c r="F9394" s="1" t="s">
        <v>8372</v>
      </c>
      <c r="G9394" s="1" t="s">
        <v>1017</v>
      </c>
      <c r="H9394" s="1" t="s">
        <v>65</v>
      </c>
      <c r="I9394" s="1" t="s">
        <v>55</v>
      </c>
      <c r="J9394" s="1" t="s">
        <v>64</v>
      </c>
      <c r="K9394" s="1" t="s">
        <v>65</v>
      </c>
      <c r="L9394" s="1" t="s">
        <v>55</v>
      </c>
      <c r="M9394" s="1" t="s">
        <v>649</v>
      </c>
      <c r="N9394" s="1" t="s">
        <v>136</v>
      </c>
      <c r="R9394" s="1" t="s">
        <v>173</v>
      </c>
      <c r="T9394" s="1" t="s">
        <v>8915</v>
      </c>
      <c r="U9394" s="1" t="s">
        <v>59</v>
      </c>
      <c r="V9394" s="1" t="s">
        <v>6878</v>
      </c>
      <c r="Z9394" s="1" t="s">
        <v>60</v>
      </c>
      <c r="AD9394" s="1" t="s">
        <v>60</v>
      </c>
      <c r="AR9394" s="1" t="s">
        <v>60</v>
      </c>
      <c r="AT9394" s="1" t="s">
        <v>8853</v>
      </c>
      <c r="AU9394" s="1" t="s">
        <v>8704</v>
      </c>
      <c r="AV9394" s="1" t="s">
        <v>1420</v>
      </c>
      <c r="AX9394" s="3" t="str">
        <f t="array" ref="AX9394">TEXTJOIN(", ", TRUE, IF(X9394:AS9394="Y", X$1:AS$1, IF(X9394:AS9394&lt;&gt;"", X$1:AS$1 &amp; ": " &amp; X9394:AS9394, "")))
</f>
        <v>Fentanyl, Ethanol, Any Opioid</v>
      </c>
    </row>
    <row r="9395">
      <c r="A9395" s="2">
        <v>44593.0</v>
      </c>
      <c r="B9395" s="1" t="s">
        <v>50</v>
      </c>
      <c r="C9395" s="1">
        <v>33.0</v>
      </c>
      <c r="D9395" s="1" t="s">
        <v>51</v>
      </c>
      <c r="E9395" s="1" t="s">
        <v>63</v>
      </c>
      <c r="G9395" s="1" t="s">
        <v>65</v>
      </c>
      <c r="H9395" s="1" t="s">
        <v>65</v>
      </c>
      <c r="I9395" s="1" t="s">
        <v>55</v>
      </c>
      <c r="J9395" s="1" t="s">
        <v>125</v>
      </c>
      <c r="K9395" s="1" t="s">
        <v>125</v>
      </c>
      <c r="L9395" s="1" t="s">
        <v>55</v>
      </c>
      <c r="M9395" s="1" t="s">
        <v>649</v>
      </c>
      <c r="N9395" s="1" t="s">
        <v>4025</v>
      </c>
      <c r="R9395" s="1" t="s">
        <v>180</v>
      </c>
      <c r="T9395" s="1" t="s">
        <v>7084</v>
      </c>
      <c r="U9395" s="1" t="s">
        <v>59</v>
      </c>
      <c r="Y9395" s="1" t="s">
        <v>60</v>
      </c>
      <c r="AD9395" s="1" t="s">
        <v>60</v>
      </c>
      <c r="AT9395" s="1" t="s">
        <v>8743</v>
      </c>
      <c r="AU9395" s="1" t="s">
        <v>8916</v>
      </c>
      <c r="AV9395" s="1" t="s">
        <v>1420</v>
      </c>
      <c r="AX9395" s="3" t="str">
        <f t="array" ref="AX9395">TEXTJOIN(", ", TRUE, IF(X9395:AS9395="Y", X$1:AS$1, IF(X9395:AS9395&lt;&gt;"", X$1:AS$1 &amp; ": " &amp; X9395:AS9395, "")))
</f>
        <v>Cocaine, Ethanol</v>
      </c>
    </row>
    <row r="9396">
      <c r="A9396" s="4">
        <v>44892.0</v>
      </c>
      <c r="B9396" s="1" t="s">
        <v>50</v>
      </c>
      <c r="C9396" s="1">
        <v>32.0</v>
      </c>
      <c r="D9396" s="1" t="s">
        <v>51</v>
      </c>
      <c r="E9396" s="1" t="s">
        <v>118</v>
      </c>
      <c r="J9396" s="1" t="s">
        <v>117</v>
      </c>
      <c r="L9396" s="1" t="s">
        <v>55</v>
      </c>
      <c r="M9396" s="1" t="s">
        <v>1207</v>
      </c>
      <c r="N9396" s="1" t="s">
        <v>155</v>
      </c>
      <c r="R9396" s="1" t="s">
        <v>173</v>
      </c>
      <c r="T9396" s="1" t="s">
        <v>8917</v>
      </c>
      <c r="U9396" s="1" t="s">
        <v>59</v>
      </c>
      <c r="Z9396" s="1" t="s">
        <v>60</v>
      </c>
      <c r="AR9396" s="1" t="s">
        <v>60</v>
      </c>
      <c r="AT9396" s="1" t="s">
        <v>1420</v>
      </c>
      <c r="AV9396" s="1" t="s">
        <v>1420</v>
      </c>
      <c r="AX9396" s="3" t="str">
        <f t="array" ref="AX9396">TEXTJOIN(", ", TRUE, IF(X9396:AS9396="Y", X$1:AS$1, IF(X9396:AS9396&lt;&gt;"", X$1:AS$1 &amp; ": " &amp; X9396:AS9396, "")))
</f>
        <v>Fentanyl, Any Opioid</v>
      </c>
    </row>
    <row r="9397">
      <c r="A9397" s="2">
        <v>44714.0</v>
      </c>
      <c r="B9397" s="1" t="s">
        <v>50</v>
      </c>
      <c r="C9397" s="1">
        <v>65.0</v>
      </c>
      <c r="D9397" s="1" t="s">
        <v>51</v>
      </c>
      <c r="E9397" s="1" t="s">
        <v>63</v>
      </c>
      <c r="G9397" s="1" t="s">
        <v>116</v>
      </c>
      <c r="H9397" s="1" t="s">
        <v>103</v>
      </c>
      <c r="I9397" s="1" t="s">
        <v>55</v>
      </c>
      <c r="J9397" s="1" t="s">
        <v>116</v>
      </c>
      <c r="K9397" s="1" t="s">
        <v>103</v>
      </c>
      <c r="L9397" s="1" t="s">
        <v>55</v>
      </c>
      <c r="M9397" s="1" t="s">
        <v>743</v>
      </c>
      <c r="N9397" s="1" t="s">
        <v>136</v>
      </c>
      <c r="R9397" s="1" t="s">
        <v>2646</v>
      </c>
      <c r="T9397" s="1" t="s">
        <v>4004</v>
      </c>
      <c r="U9397" s="1" t="s">
        <v>59</v>
      </c>
      <c r="Y9397" s="1" t="s">
        <v>60</v>
      </c>
      <c r="Z9397" s="1" t="s">
        <v>60</v>
      </c>
      <c r="AM9397" s="1" t="s">
        <v>60</v>
      </c>
      <c r="AR9397" s="1" t="s">
        <v>60</v>
      </c>
      <c r="AT9397" s="1" t="s">
        <v>8841</v>
      </c>
      <c r="AU9397" s="1" t="s">
        <v>8841</v>
      </c>
      <c r="AV9397" s="1" t="s">
        <v>1420</v>
      </c>
      <c r="AX9397" s="3" t="str">
        <f t="array" ref="AX9397">TEXTJOIN(", ", TRUE, IF(X9397:AS9397="Y", X$1:AS$1, IF(X9397:AS9397&lt;&gt;"", X$1:AS$1 &amp; ": " &amp; X9397:AS9397, "")))
</f>
        <v>Cocaine, Fentanyl, Xylazine, Any Opioid</v>
      </c>
    </row>
    <row r="9398">
      <c r="A9398" s="4">
        <v>44891.0</v>
      </c>
      <c r="B9398" s="1" t="s">
        <v>50</v>
      </c>
      <c r="C9398" s="1">
        <v>31.0</v>
      </c>
      <c r="D9398" s="1" t="s">
        <v>51</v>
      </c>
      <c r="E9398" s="1" t="s">
        <v>63</v>
      </c>
      <c r="F9398" s="1" t="s">
        <v>1997</v>
      </c>
      <c r="G9398" s="1" t="s">
        <v>82</v>
      </c>
      <c r="H9398" s="1" t="s">
        <v>54</v>
      </c>
      <c r="I9398" s="1" t="s">
        <v>55</v>
      </c>
      <c r="J9398" s="1" t="s">
        <v>82</v>
      </c>
      <c r="K9398" s="1" t="s">
        <v>54</v>
      </c>
      <c r="L9398" s="1" t="s">
        <v>55</v>
      </c>
      <c r="M9398" s="1" t="s">
        <v>743</v>
      </c>
      <c r="N9398" s="1" t="s">
        <v>155</v>
      </c>
      <c r="R9398" s="1" t="s">
        <v>2646</v>
      </c>
      <c r="T9398" s="1" t="s">
        <v>1822</v>
      </c>
      <c r="U9398" s="1" t="s">
        <v>59</v>
      </c>
      <c r="Z9398" s="1" t="s">
        <v>60</v>
      </c>
      <c r="AF9398" s="1" t="s">
        <v>60</v>
      </c>
      <c r="AR9398" s="1" t="s">
        <v>60</v>
      </c>
      <c r="AT9398" s="1" t="s">
        <v>5319</v>
      </c>
      <c r="AU9398" s="1" t="s">
        <v>5319</v>
      </c>
      <c r="AV9398" s="1" t="s">
        <v>1420</v>
      </c>
      <c r="AX9398" s="3" t="str">
        <f t="array" ref="AX9398">TEXTJOIN(", ", TRUE, IF(X9398:AS9398="Y", X$1:AS$1, IF(X9398:AS9398&lt;&gt;"", X$1:AS$1 &amp; ": " &amp; X9398:AS9398, "")))
</f>
        <v>Fentanyl, Benzodiazepine, Any Opioid</v>
      </c>
    </row>
    <row r="9399">
      <c r="A9399" s="2">
        <v>44723.0</v>
      </c>
      <c r="B9399" s="1" t="s">
        <v>50</v>
      </c>
      <c r="C9399" s="1">
        <v>64.0</v>
      </c>
      <c r="D9399" s="1" t="s">
        <v>76</v>
      </c>
      <c r="E9399" s="1" t="s">
        <v>63</v>
      </c>
      <c r="G9399" s="1" t="s">
        <v>4239</v>
      </c>
      <c r="H9399" s="1" t="s">
        <v>91</v>
      </c>
      <c r="I9399" s="1" t="s">
        <v>55</v>
      </c>
      <c r="J9399" s="1" t="s">
        <v>749</v>
      </c>
      <c r="K9399" s="1" t="s">
        <v>91</v>
      </c>
      <c r="L9399" s="1" t="s">
        <v>55</v>
      </c>
      <c r="M9399" s="1" t="s">
        <v>649</v>
      </c>
      <c r="N9399" s="1" t="s">
        <v>119</v>
      </c>
      <c r="R9399" s="1" t="s">
        <v>1726</v>
      </c>
      <c r="S9399" s="1" t="s">
        <v>2248</v>
      </c>
      <c r="T9399" s="1" t="s">
        <v>8696</v>
      </c>
      <c r="U9399" s="1" t="s">
        <v>59</v>
      </c>
      <c r="Z9399" s="1" t="s">
        <v>60</v>
      </c>
      <c r="AG9399" s="1" t="s">
        <v>60</v>
      </c>
      <c r="AM9399" s="1" t="s">
        <v>60</v>
      </c>
      <c r="AR9399" s="1" t="s">
        <v>60</v>
      </c>
      <c r="AT9399" s="1" t="s">
        <v>8918</v>
      </c>
      <c r="AU9399" s="1" t="s">
        <v>8919</v>
      </c>
      <c r="AV9399" s="1" t="s">
        <v>1420</v>
      </c>
      <c r="AX9399" s="3" t="str">
        <f t="array" ref="AX9399">TEXTJOIN(", ", TRUE, IF(X9399:AS9399="Y", X$1:AS$1, IF(X9399:AS9399&lt;&gt;"", X$1:AS$1 &amp; ": " &amp; X9399:AS9399, "")))
</f>
        <v>Fentanyl, Methadone, Xylazine, Any Opioid</v>
      </c>
    </row>
    <row r="9400">
      <c r="A9400" s="2">
        <v>44777.0</v>
      </c>
      <c r="B9400" s="1" t="s">
        <v>50</v>
      </c>
      <c r="C9400" s="1">
        <v>56.0</v>
      </c>
      <c r="D9400" s="1" t="s">
        <v>51</v>
      </c>
      <c r="E9400" s="1" t="s">
        <v>44</v>
      </c>
      <c r="F9400" s="1" t="s">
        <v>1997</v>
      </c>
      <c r="G9400" s="1" t="s">
        <v>91</v>
      </c>
      <c r="H9400" s="1" t="s">
        <v>91</v>
      </c>
      <c r="I9400" s="1" t="s">
        <v>55</v>
      </c>
      <c r="J9400" s="1" t="s">
        <v>91</v>
      </c>
      <c r="K9400" s="1" t="s">
        <v>91</v>
      </c>
      <c r="L9400" s="1" t="s">
        <v>55</v>
      </c>
      <c r="R9400" s="1" t="s">
        <v>180</v>
      </c>
      <c r="T9400" s="1" t="s">
        <v>8920</v>
      </c>
      <c r="U9400" s="1" t="s">
        <v>59</v>
      </c>
      <c r="Z9400" s="1" t="s">
        <v>60</v>
      </c>
      <c r="AD9400" s="1" t="s">
        <v>60</v>
      </c>
      <c r="AM9400" s="1" t="s">
        <v>60</v>
      </c>
      <c r="AR9400" s="1" t="s">
        <v>60</v>
      </c>
      <c r="AT9400" s="1" t="s">
        <v>1999</v>
      </c>
      <c r="AU9400" s="1" t="s">
        <v>1999</v>
      </c>
      <c r="AV9400" s="1" t="s">
        <v>1420</v>
      </c>
      <c r="AX9400" s="3" t="str">
        <f t="array" ref="AX9400">TEXTJOIN(", ", TRUE, IF(X9400:AS9400="Y", X$1:AS$1, IF(X9400:AS9400&lt;&gt;"", X$1:AS$1 &amp; ": " &amp; X9400:AS9400, "")))
</f>
        <v>Fentanyl, Ethanol, Xylazine, Any Opioid</v>
      </c>
    </row>
    <row r="9401">
      <c r="A9401" s="2">
        <v>44799.0</v>
      </c>
      <c r="B9401" s="1" t="s">
        <v>50</v>
      </c>
      <c r="C9401" s="1">
        <v>59.0</v>
      </c>
      <c r="D9401" s="1" t="s">
        <v>51</v>
      </c>
      <c r="E9401" s="1" t="s">
        <v>63</v>
      </c>
      <c r="G9401" s="1" t="s">
        <v>102</v>
      </c>
      <c r="H9401" s="1" t="s">
        <v>103</v>
      </c>
      <c r="I9401" s="1" t="s">
        <v>55</v>
      </c>
      <c r="J9401" s="1" t="s">
        <v>102</v>
      </c>
      <c r="K9401" s="1" t="s">
        <v>103</v>
      </c>
      <c r="L9401" s="1" t="s">
        <v>55</v>
      </c>
      <c r="M9401" s="1" t="s">
        <v>743</v>
      </c>
      <c r="N9401" s="1" t="s">
        <v>8921</v>
      </c>
      <c r="R9401" s="1" t="s">
        <v>1726</v>
      </c>
      <c r="S9401" s="1" t="s">
        <v>6574</v>
      </c>
      <c r="T9401" s="1" t="s">
        <v>8922</v>
      </c>
      <c r="U9401" s="1" t="s">
        <v>59</v>
      </c>
      <c r="Y9401" s="1" t="s">
        <v>60</v>
      </c>
      <c r="Z9401" s="1" t="s">
        <v>60</v>
      </c>
      <c r="AR9401" s="1" t="s">
        <v>60</v>
      </c>
      <c r="AT9401" s="1" t="s">
        <v>8725</v>
      </c>
      <c r="AU9401" s="1" t="s">
        <v>8725</v>
      </c>
      <c r="AV9401" s="1" t="s">
        <v>1420</v>
      </c>
      <c r="AX9401" s="3" t="str">
        <f t="array" ref="AX9401">TEXTJOIN(", ", TRUE, IF(X9401:AS9401="Y", X$1:AS$1, IF(X9401:AS9401&lt;&gt;"", X$1:AS$1 &amp; ": " &amp; X9401:AS9401, "")))
</f>
        <v>Cocaine, Fentanyl, Any Opioid</v>
      </c>
    </row>
    <row r="9402">
      <c r="A9402" s="2">
        <v>44742.0</v>
      </c>
      <c r="B9402" s="1" t="s">
        <v>50</v>
      </c>
      <c r="C9402" s="1">
        <v>70.0</v>
      </c>
      <c r="D9402" s="1" t="s">
        <v>51</v>
      </c>
      <c r="E9402" s="1" t="s">
        <v>63</v>
      </c>
      <c r="G9402" s="1" t="s">
        <v>562</v>
      </c>
      <c r="H9402" s="1" t="s">
        <v>91</v>
      </c>
      <c r="I9402" s="1" t="s">
        <v>55</v>
      </c>
      <c r="J9402" s="1" t="s">
        <v>562</v>
      </c>
      <c r="K9402" s="1" t="s">
        <v>91</v>
      </c>
      <c r="L9402" s="1" t="s">
        <v>55</v>
      </c>
      <c r="M9402" s="1" t="s">
        <v>743</v>
      </c>
      <c r="N9402" s="1" t="s">
        <v>178</v>
      </c>
      <c r="R9402" s="1" t="s">
        <v>2646</v>
      </c>
      <c r="T9402" s="1" t="s">
        <v>8923</v>
      </c>
      <c r="U9402" s="1" t="s">
        <v>59</v>
      </c>
      <c r="Z9402" s="1" t="s">
        <v>60</v>
      </c>
      <c r="AM9402" s="1" t="s">
        <v>60</v>
      </c>
      <c r="AR9402" s="1" t="s">
        <v>60</v>
      </c>
      <c r="AT9402" s="1" t="s">
        <v>8924</v>
      </c>
      <c r="AU9402" s="1" t="s">
        <v>8924</v>
      </c>
      <c r="AV9402" s="1" t="s">
        <v>1420</v>
      </c>
      <c r="AX9402" s="3" t="str">
        <f t="array" ref="AX9402">TEXTJOIN(", ", TRUE, IF(X9402:AS9402="Y", X$1:AS$1, IF(X9402:AS9402&lt;&gt;"", X$1:AS$1 &amp; ": " &amp; X9402:AS9402, "")))
</f>
        <v>Fentanyl, Xylazine, Any Opioid</v>
      </c>
    </row>
    <row r="9403">
      <c r="A9403" s="2">
        <v>44753.0</v>
      </c>
      <c r="B9403" s="1" t="s">
        <v>50</v>
      </c>
      <c r="C9403" s="1">
        <v>36.0</v>
      </c>
      <c r="D9403" s="1" t="s">
        <v>51</v>
      </c>
      <c r="E9403" s="1" t="s">
        <v>502</v>
      </c>
      <c r="G9403" s="1" t="s">
        <v>91</v>
      </c>
      <c r="H9403" s="1" t="s">
        <v>91</v>
      </c>
      <c r="I9403" s="1" t="s">
        <v>55</v>
      </c>
      <c r="J9403" s="1" t="s">
        <v>91</v>
      </c>
      <c r="K9403" s="1" t="s">
        <v>91</v>
      </c>
      <c r="L9403" s="1" t="s">
        <v>55</v>
      </c>
      <c r="M9403" s="1" t="s">
        <v>743</v>
      </c>
      <c r="N9403" s="1" t="s">
        <v>66</v>
      </c>
      <c r="R9403" s="1" t="s">
        <v>2646</v>
      </c>
      <c r="T9403" s="1" t="s">
        <v>8925</v>
      </c>
      <c r="U9403" s="1" t="s">
        <v>59</v>
      </c>
      <c r="V9403" s="1" t="s">
        <v>83</v>
      </c>
      <c r="Z9403" s="1" t="s">
        <v>60</v>
      </c>
      <c r="AD9403" s="1" t="s">
        <v>60</v>
      </c>
      <c r="AR9403" s="1" t="s">
        <v>60</v>
      </c>
      <c r="AT9403" s="1" t="s">
        <v>1999</v>
      </c>
      <c r="AU9403" s="1" t="s">
        <v>1999</v>
      </c>
      <c r="AV9403" s="1" t="s">
        <v>1420</v>
      </c>
      <c r="AX9403" s="3" t="str">
        <f t="array" ref="AX9403">TEXTJOIN(", ", TRUE, IF(X9403:AS9403="Y", X$1:AS$1, IF(X9403:AS9403&lt;&gt;"", X$1:AS$1 &amp; ": " &amp; X9403:AS9403, "")))
</f>
        <v>Fentanyl, Ethanol, Any Opioid</v>
      </c>
    </row>
    <row r="9404">
      <c r="A9404" s="2">
        <v>44767.0</v>
      </c>
      <c r="B9404" s="1" t="s">
        <v>50</v>
      </c>
      <c r="C9404" s="1">
        <v>49.0</v>
      </c>
      <c r="D9404" s="1" t="s">
        <v>76</v>
      </c>
      <c r="E9404" s="1" t="s">
        <v>63</v>
      </c>
      <c r="G9404" s="1" t="s">
        <v>545</v>
      </c>
      <c r="H9404" s="1" t="s">
        <v>263</v>
      </c>
      <c r="I9404" s="1" t="s">
        <v>55</v>
      </c>
      <c r="J9404" s="1" t="s">
        <v>545</v>
      </c>
      <c r="K9404" s="1" t="s">
        <v>263</v>
      </c>
      <c r="L9404" s="1" t="s">
        <v>55</v>
      </c>
      <c r="M9404" s="1" t="s">
        <v>743</v>
      </c>
      <c r="N9404" s="1" t="s">
        <v>8926</v>
      </c>
      <c r="R9404" s="1" t="s">
        <v>2646</v>
      </c>
      <c r="T9404" s="1" t="s">
        <v>105</v>
      </c>
      <c r="U9404" s="1" t="s">
        <v>59</v>
      </c>
      <c r="V9404" s="1" t="s">
        <v>8927</v>
      </c>
      <c r="AB9404" s="1" t="s">
        <v>60</v>
      </c>
      <c r="AR9404" s="1" t="s">
        <v>60</v>
      </c>
      <c r="AT9404" s="1" t="s">
        <v>8928</v>
      </c>
      <c r="AU9404" s="1" t="s">
        <v>8928</v>
      </c>
      <c r="AV9404" s="1" t="s">
        <v>1420</v>
      </c>
      <c r="AX9404" s="3" t="str">
        <f t="array" ref="AX9404">TEXTJOIN(", ", TRUE, IF(X9404:AS9404="Y", X$1:AS$1, IF(X9404:AS9404&lt;&gt;"", X$1:AS$1 &amp; ": " &amp; X9404:AS9404, "")))
</f>
        <v>Oxycodone, Any Opioid</v>
      </c>
    </row>
    <row r="9405">
      <c r="A9405" s="2">
        <v>44597.0</v>
      </c>
      <c r="B9405" s="1" t="s">
        <v>50</v>
      </c>
      <c r="C9405" s="1">
        <v>56.0</v>
      </c>
      <c r="D9405" s="1" t="s">
        <v>51</v>
      </c>
      <c r="E9405" s="1" t="s">
        <v>502</v>
      </c>
      <c r="G9405" s="1" t="s">
        <v>103</v>
      </c>
      <c r="H9405" s="1" t="s">
        <v>103</v>
      </c>
      <c r="I9405" s="1" t="s">
        <v>55</v>
      </c>
      <c r="J9405" s="1" t="s">
        <v>117</v>
      </c>
      <c r="L9405" s="1" t="s">
        <v>55</v>
      </c>
      <c r="M9405" s="1" t="s">
        <v>1207</v>
      </c>
      <c r="N9405" s="1" t="s">
        <v>1350</v>
      </c>
      <c r="R9405" s="1" t="s">
        <v>180</v>
      </c>
      <c r="T9405" s="1" t="s">
        <v>8929</v>
      </c>
      <c r="U9405" s="1" t="s">
        <v>59</v>
      </c>
      <c r="V9405" s="1" t="s">
        <v>109</v>
      </c>
      <c r="Y9405" s="1" t="s">
        <v>60</v>
      </c>
      <c r="AT9405" s="1" t="s">
        <v>8719</v>
      </c>
      <c r="AV9405" s="1" t="s">
        <v>1420</v>
      </c>
      <c r="AX9405" s="3" t="str">
        <f t="array" ref="AX9405">TEXTJOIN(", ", TRUE, IF(X9405:AS9405="Y", X$1:AS$1, IF(X9405:AS9405&lt;&gt;"", X$1:AS$1 &amp; ": " &amp; X9405:AS9405, "")))
</f>
        <v>Cocaine</v>
      </c>
    </row>
    <row r="9406">
      <c r="A9406" s="2">
        <v>44652.0</v>
      </c>
      <c r="B9406" s="1" t="s">
        <v>50</v>
      </c>
      <c r="C9406" s="1">
        <v>39.0</v>
      </c>
      <c r="D9406" s="1" t="s">
        <v>51</v>
      </c>
      <c r="E9406" s="1" t="s">
        <v>63</v>
      </c>
      <c r="F9406" s="1" t="s">
        <v>1997</v>
      </c>
      <c r="G9406" s="1" t="s">
        <v>91</v>
      </c>
      <c r="H9406" s="1" t="s">
        <v>91</v>
      </c>
      <c r="I9406" s="1" t="s">
        <v>55</v>
      </c>
      <c r="J9406" s="1" t="s">
        <v>91</v>
      </c>
      <c r="K9406" s="1" t="s">
        <v>91</v>
      </c>
      <c r="L9406" s="1" t="s">
        <v>55</v>
      </c>
      <c r="M9406" s="1" t="s">
        <v>743</v>
      </c>
      <c r="N9406" s="1" t="s">
        <v>8532</v>
      </c>
      <c r="R9406" s="1" t="s">
        <v>443</v>
      </c>
      <c r="T9406" s="1" t="s">
        <v>8930</v>
      </c>
      <c r="U9406" s="1" t="s">
        <v>59</v>
      </c>
      <c r="Z9406" s="1" t="s">
        <v>60</v>
      </c>
      <c r="AD9406" s="1" t="s">
        <v>60</v>
      </c>
      <c r="AR9406" s="1" t="s">
        <v>60</v>
      </c>
      <c r="AT9406" s="1" t="s">
        <v>1999</v>
      </c>
      <c r="AU9406" s="1" t="s">
        <v>1999</v>
      </c>
      <c r="AV9406" s="1" t="s">
        <v>1420</v>
      </c>
      <c r="AX9406" s="3" t="str">
        <f t="array" ref="AX9406">TEXTJOIN(", ", TRUE, IF(X9406:AS9406="Y", X$1:AS$1, IF(X9406:AS9406&lt;&gt;"", X$1:AS$1 &amp; ": " &amp; X9406:AS9406, "")))
</f>
        <v>Fentanyl, Ethanol, Any Opioid</v>
      </c>
    </row>
    <row r="9407">
      <c r="A9407" s="4">
        <v>44887.0</v>
      </c>
      <c r="B9407" s="1" t="s">
        <v>50</v>
      </c>
      <c r="C9407" s="1">
        <v>36.0</v>
      </c>
      <c r="D9407" s="1" t="s">
        <v>76</v>
      </c>
      <c r="E9407" s="1" t="s">
        <v>502</v>
      </c>
      <c r="G9407" s="1" t="s">
        <v>91</v>
      </c>
      <c r="H9407" s="1" t="s">
        <v>91</v>
      </c>
      <c r="I9407" s="1" t="s">
        <v>55</v>
      </c>
      <c r="J9407" s="1" t="s">
        <v>117</v>
      </c>
      <c r="L9407" s="1" t="s">
        <v>55</v>
      </c>
      <c r="M9407" s="1" t="s">
        <v>1207</v>
      </c>
      <c r="N9407" s="1" t="s">
        <v>155</v>
      </c>
      <c r="R9407" s="1" t="s">
        <v>1726</v>
      </c>
      <c r="S9407" s="1" t="s">
        <v>965</v>
      </c>
      <c r="T9407" s="1" t="s">
        <v>109</v>
      </c>
      <c r="U9407" s="1" t="s">
        <v>59</v>
      </c>
      <c r="Y9407" s="1" t="s">
        <v>60</v>
      </c>
      <c r="AT9407" s="1" t="s">
        <v>1999</v>
      </c>
      <c r="AV9407" s="1" t="s">
        <v>1420</v>
      </c>
      <c r="AX9407" s="3" t="str">
        <f t="array" ref="AX9407">TEXTJOIN(", ", TRUE, IF(X9407:AS9407="Y", X$1:AS$1, IF(X9407:AS9407&lt;&gt;"", X$1:AS$1 &amp; ": " &amp; X9407:AS9407, "")))
</f>
        <v>Cocaine</v>
      </c>
    </row>
    <row r="9408">
      <c r="A9408" s="4">
        <v>44878.0</v>
      </c>
      <c r="B9408" s="1" t="s">
        <v>50</v>
      </c>
      <c r="C9408" s="1">
        <v>21.0</v>
      </c>
      <c r="D9408" s="1" t="s">
        <v>76</v>
      </c>
      <c r="E9408" s="1" t="s">
        <v>63</v>
      </c>
      <c r="G9408" s="1" t="s">
        <v>8931</v>
      </c>
      <c r="H9408" s="1" t="s">
        <v>8932</v>
      </c>
      <c r="I9408" s="1" t="s">
        <v>342</v>
      </c>
      <c r="J9408" s="1" t="s">
        <v>102</v>
      </c>
      <c r="K9408" s="1" t="s">
        <v>103</v>
      </c>
      <c r="L9408" s="1" t="s">
        <v>55</v>
      </c>
      <c r="M9408" s="1" t="s">
        <v>44</v>
      </c>
      <c r="N9408" s="1" t="s">
        <v>136</v>
      </c>
      <c r="R9408" s="1" t="s">
        <v>1726</v>
      </c>
      <c r="S9408" s="1" t="s">
        <v>8876</v>
      </c>
      <c r="T9408" s="1" t="s">
        <v>8933</v>
      </c>
      <c r="U9408" s="1" t="s">
        <v>59</v>
      </c>
      <c r="Z9408" s="1" t="s">
        <v>60</v>
      </c>
      <c r="AF9408" s="1" t="s">
        <v>60</v>
      </c>
      <c r="AJ9408" s="1" t="s">
        <v>60</v>
      </c>
      <c r="AM9408" s="1" t="s">
        <v>60</v>
      </c>
      <c r="AR9408" s="1" t="s">
        <v>60</v>
      </c>
      <c r="AT9408" s="1" t="s">
        <v>8934</v>
      </c>
      <c r="AU9408" s="1" t="s">
        <v>8725</v>
      </c>
      <c r="AV9408" s="1" t="s">
        <v>1420</v>
      </c>
      <c r="AX9408" s="3" t="str">
        <f t="array" ref="AX9408">TEXTJOIN(", ", TRUE, IF(X9408:AS9408="Y", X$1:AS$1, IF(X9408:AS9408&lt;&gt;"", X$1:AS$1 &amp; ": " &amp; X9408:AS9408, "")))
</f>
        <v>Fentanyl, Benzodiazepine, Tramad, Xylazine, Any Opioid</v>
      </c>
    </row>
    <row r="9409">
      <c r="A9409" s="2">
        <v>44803.0</v>
      </c>
      <c r="B9409" s="1" t="s">
        <v>50</v>
      </c>
      <c r="C9409" s="1">
        <v>59.0</v>
      </c>
      <c r="D9409" s="1" t="s">
        <v>51</v>
      </c>
      <c r="E9409" s="1" t="s">
        <v>502</v>
      </c>
      <c r="G9409" s="1" t="s">
        <v>103</v>
      </c>
      <c r="H9409" s="1" t="s">
        <v>103</v>
      </c>
      <c r="I9409" s="1" t="s">
        <v>55</v>
      </c>
      <c r="J9409" s="1" t="s">
        <v>103</v>
      </c>
      <c r="K9409" s="1" t="s">
        <v>103</v>
      </c>
      <c r="L9409" s="1" t="s">
        <v>55</v>
      </c>
      <c r="M9409" s="1" t="s">
        <v>743</v>
      </c>
      <c r="N9409" s="1" t="s">
        <v>4025</v>
      </c>
      <c r="R9409" s="1" t="s">
        <v>2646</v>
      </c>
      <c r="T9409" s="1" t="s">
        <v>8935</v>
      </c>
      <c r="U9409" s="1" t="s">
        <v>59</v>
      </c>
      <c r="V9409" s="1" t="s">
        <v>360</v>
      </c>
      <c r="Z9409" s="1" t="s">
        <v>60</v>
      </c>
      <c r="AD9409" s="1" t="s">
        <v>60</v>
      </c>
      <c r="AE9409" s="1" t="s">
        <v>60</v>
      </c>
      <c r="AG9409" s="1" t="s">
        <v>60</v>
      </c>
      <c r="AK9409" s="1" t="s">
        <v>60</v>
      </c>
      <c r="AR9409" s="1" t="s">
        <v>60</v>
      </c>
      <c r="AT9409" s="1" t="s">
        <v>8719</v>
      </c>
      <c r="AU9409" s="1" t="s">
        <v>8719</v>
      </c>
      <c r="AV9409" s="1" t="s">
        <v>1420</v>
      </c>
      <c r="AX9409" s="3" t="str">
        <f t="array" ref="AX9409">TEXTJOIN(", ", TRUE, IF(X9409:AS9409="Y", X$1:AS$1, IF(X9409:AS9409&lt;&gt;"", X$1:AS$1 &amp; ": " &amp; X9409:AS9409, "")))
</f>
        <v>Fentanyl, Ethanol, Hydrocodone, Methadone, Hydromorphone, Any Opioid</v>
      </c>
    </row>
    <row r="9410">
      <c r="A9410" s="2">
        <v>44654.0</v>
      </c>
      <c r="B9410" s="1" t="s">
        <v>50</v>
      </c>
      <c r="C9410" s="1">
        <v>37.0</v>
      </c>
      <c r="D9410" s="1" t="s">
        <v>76</v>
      </c>
      <c r="E9410" s="1" t="s">
        <v>502</v>
      </c>
      <c r="G9410" s="1" t="s">
        <v>91</v>
      </c>
      <c r="H9410" s="1" t="s">
        <v>91</v>
      </c>
      <c r="I9410" s="1" t="s">
        <v>55</v>
      </c>
      <c r="J9410" s="1" t="s">
        <v>91</v>
      </c>
      <c r="K9410" s="1" t="s">
        <v>91</v>
      </c>
      <c r="L9410" s="1" t="s">
        <v>55</v>
      </c>
      <c r="M9410" s="1" t="s">
        <v>743</v>
      </c>
      <c r="N9410" s="1" t="s">
        <v>136</v>
      </c>
      <c r="R9410" s="1" t="s">
        <v>443</v>
      </c>
      <c r="T9410" s="1" t="s">
        <v>109</v>
      </c>
      <c r="U9410" s="1" t="s">
        <v>59</v>
      </c>
      <c r="V9410" s="1" t="s">
        <v>491</v>
      </c>
      <c r="Y9410" s="1" t="s">
        <v>60</v>
      </c>
      <c r="AT9410" s="1" t="s">
        <v>1999</v>
      </c>
      <c r="AU9410" s="1" t="s">
        <v>1999</v>
      </c>
      <c r="AV9410" s="1" t="s">
        <v>1420</v>
      </c>
      <c r="AX9410" s="3" t="str">
        <f t="array" ref="AX9410">TEXTJOIN(", ", TRUE, IF(X9410:AS9410="Y", X$1:AS$1, IF(X9410:AS9410&lt;&gt;"", X$1:AS$1 &amp; ": " &amp; X9410:AS9410, "")))
</f>
        <v>Cocaine</v>
      </c>
    </row>
    <row r="9411">
      <c r="A9411" s="4">
        <v>44861.0</v>
      </c>
      <c r="B9411" s="1" t="s">
        <v>50</v>
      </c>
      <c r="C9411" s="1">
        <v>34.0</v>
      </c>
      <c r="D9411" s="1" t="s">
        <v>51</v>
      </c>
      <c r="E9411" s="1" t="s">
        <v>502</v>
      </c>
      <c r="G9411" s="1" t="s">
        <v>91</v>
      </c>
      <c r="H9411" s="1" t="s">
        <v>91</v>
      </c>
      <c r="I9411" s="1" t="s">
        <v>55</v>
      </c>
      <c r="J9411" s="1" t="s">
        <v>91</v>
      </c>
      <c r="K9411" s="1" t="s">
        <v>91</v>
      </c>
      <c r="L9411" s="1" t="s">
        <v>55</v>
      </c>
      <c r="M9411" s="1" t="s">
        <v>743</v>
      </c>
      <c r="N9411" s="1" t="s">
        <v>155</v>
      </c>
      <c r="R9411" s="1" t="s">
        <v>2646</v>
      </c>
      <c r="T9411" s="1" t="s">
        <v>8936</v>
      </c>
      <c r="U9411" s="1" t="s">
        <v>59</v>
      </c>
      <c r="Z9411" s="1" t="s">
        <v>60</v>
      </c>
      <c r="AF9411" s="1" t="s">
        <v>60</v>
      </c>
      <c r="AR9411" s="1" t="s">
        <v>60</v>
      </c>
      <c r="AT9411" s="1" t="s">
        <v>1999</v>
      </c>
      <c r="AU9411" s="1" t="s">
        <v>1999</v>
      </c>
      <c r="AV9411" s="1" t="s">
        <v>1420</v>
      </c>
      <c r="AX9411" s="3" t="str">
        <f t="array" ref="AX9411">TEXTJOIN(", ", TRUE, IF(X9411:AS9411="Y", X$1:AS$1, IF(X9411:AS9411&lt;&gt;"", X$1:AS$1 &amp; ": " &amp; X9411:AS9411, "")))
</f>
        <v>Fentanyl, Benzodiazepine, Any Opioid</v>
      </c>
    </row>
    <row r="9412">
      <c r="A9412" s="2">
        <v>44616.0</v>
      </c>
      <c r="B9412" s="1" t="s">
        <v>50</v>
      </c>
      <c r="C9412" s="1">
        <v>51.0</v>
      </c>
      <c r="D9412" s="1" t="s">
        <v>76</v>
      </c>
      <c r="E9412" s="1" t="s">
        <v>502</v>
      </c>
      <c r="G9412" s="1" t="s">
        <v>455</v>
      </c>
      <c r="H9412" s="1" t="s">
        <v>103</v>
      </c>
      <c r="I9412" s="1" t="s">
        <v>55</v>
      </c>
      <c r="J9412" s="1" t="s">
        <v>455</v>
      </c>
      <c r="K9412" s="1" t="s">
        <v>103</v>
      </c>
      <c r="L9412" s="1" t="s">
        <v>55</v>
      </c>
      <c r="M9412" s="1" t="s">
        <v>743</v>
      </c>
      <c r="N9412" s="1" t="s">
        <v>178</v>
      </c>
      <c r="R9412" s="1" t="s">
        <v>2646</v>
      </c>
      <c r="T9412" s="1" t="s">
        <v>8937</v>
      </c>
      <c r="U9412" s="1" t="s">
        <v>59</v>
      </c>
      <c r="Y9412" s="1" t="s">
        <v>60</v>
      </c>
      <c r="Z9412" s="1" t="s">
        <v>60</v>
      </c>
      <c r="AR9412" s="1" t="s">
        <v>60</v>
      </c>
      <c r="AT9412" s="1" t="s">
        <v>8753</v>
      </c>
      <c r="AU9412" s="1" t="s">
        <v>8753</v>
      </c>
      <c r="AV9412" s="1" t="s">
        <v>1420</v>
      </c>
      <c r="AX9412" s="3" t="str">
        <f t="array" ref="AX9412">TEXTJOIN(", ", TRUE, IF(X9412:AS9412="Y", X$1:AS$1, IF(X9412:AS9412&lt;&gt;"", X$1:AS$1 &amp; ": " &amp; X9412:AS9412, "")))
</f>
        <v>Cocaine, Fentanyl, Any Opioid</v>
      </c>
    </row>
    <row r="9413">
      <c r="A9413" s="2">
        <v>44831.0</v>
      </c>
      <c r="B9413" s="1" t="s">
        <v>50</v>
      </c>
      <c r="C9413" s="1">
        <v>47.0</v>
      </c>
      <c r="D9413" s="1" t="s">
        <v>51</v>
      </c>
      <c r="E9413" s="1" t="s">
        <v>502</v>
      </c>
      <c r="G9413" s="1" t="s">
        <v>256</v>
      </c>
      <c r="H9413" s="1" t="s">
        <v>103</v>
      </c>
      <c r="I9413" s="1" t="s">
        <v>55</v>
      </c>
      <c r="J9413" s="1" t="s">
        <v>256</v>
      </c>
      <c r="K9413" s="1" t="s">
        <v>103</v>
      </c>
      <c r="L9413" s="1" t="s">
        <v>55</v>
      </c>
      <c r="M9413" s="1" t="s">
        <v>743</v>
      </c>
      <c r="N9413" s="1" t="s">
        <v>8938</v>
      </c>
      <c r="R9413" s="1" t="s">
        <v>2646</v>
      </c>
      <c r="T9413" s="1" t="s">
        <v>8939</v>
      </c>
      <c r="U9413" s="1" t="s">
        <v>59</v>
      </c>
      <c r="Z9413" s="1" t="s">
        <v>60</v>
      </c>
      <c r="AD9413" s="1" t="s">
        <v>60</v>
      </c>
      <c r="AN9413" s="1" t="s">
        <v>60</v>
      </c>
      <c r="AR9413" s="1" t="s">
        <v>60</v>
      </c>
      <c r="AT9413" s="1" t="s">
        <v>2320</v>
      </c>
      <c r="AU9413" s="1" t="s">
        <v>2320</v>
      </c>
      <c r="AV9413" s="1" t="s">
        <v>1420</v>
      </c>
      <c r="AX9413" s="3" t="str">
        <f t="array" ref="AX9413">TEXTJOIN(", ", TRUE, IF(X9413:AS9413="Y", X$1:AS$1, IF(X9413:AS9413&lt;&gt;"", X$1:AS$1 &amp; ": " &amp; X9413:AS9413, "")))
</f>
        <v>Fentanyl, Ethanol, Gabapentin, Any Opioid</v>
      </c>
    </row>
    <row r="9414">
      <c r="A9414" s="4">
        <v>44848.0</v>
      </c>
      <c r="B9414" s="1" t="s">
        <v>50</v>
      </c>
      <c r="C9414" s="1">
        <v>47.0</v>
      </c>
      <c r="D9414" s="1" t="s">
        <v>51</v>
      </c>
      <c r="E9414" s="1" t="s">
        <v>63</v>
      </c>
      <c r="G9414" s="1" t="s">
        <v>91</v>
      </c>
      <c r="H9414" s="1" t="s">
        <v>91</v>
      </c>
      <c r="I9414" s="1" t="s">
        <v>55</v>
      </c>
      <c r="J9414" s="1" t="s">
        <v>91</v>
      </c>
      <c r="K9414" s="1" t="s">
        <v>91</v>
      </c>
      <c r="L9414" s="1" t="s">
        <v>55</v>
      </c>
      <c r="M9414" s="1" t="s">
        <v>743</v>
      </c>
      <c r="N9414" s="1" t="s">
        <v>178</v>
      </c>
      <c r="R9414" s="1" t="s">
        <v>2646</v>
      </c>
      <c r="T9414" s="1" t="s">
        <v>8940</v>
      </c>
      <c r="U9414" s="1" t="s">
        <v>59</v>
      </c>
      <c r="Y9414" s="1" t="s">
        <v>60</v>
      </c>
      <c r="Z9414" s="1" t="s">
        <v>60</v>
      </c>
      <c r="AN9414" s="1" t="s">
        <v>60</v>
      </c>
      <c r="AR9414" s="1" t="s">
        <v>60</v>
      </c>
      <c r="AT9414" s="1" t="s">
        <v>1999</v>
      </c>
      <c r="AU9414" s="1" t="s">
        <v>1999</v>
      </c>
      <c r="AV9414" s="1" t="s">
        <v>1420</v>
      </c>
      <c r="AX9414" s="3" t="str">
        <f t="array" ref="AX9414">TEXTJOIN(", ", TRUE, IF(X9414:AS9414="Y", X$1:AS$1, IF(X9414:AS9414&lt;&gt;"", X$1:AS$1 &amp; ": " &amp; X9414:AS9414, "")))
</f>
        <v>Cocaine, Fentanyl, Gabapentin, Any Opioid</v>
      </c>
    </row>
    <row r="9415">
      <c r="A9415" s="2">
        <v>44807.0</v>
      </c>
      <c r="B9415" s="1" t="s">
        <v>50</v>
      </c>
      <c r="C9415" s="1">
        <v>53.0</v>
      </c>
      <c r="D9415" s="1" t="s">
        <v>51</v>
      </c>
      <c r="E9415" s="1" t="s">
        <v>63</v>
      </c>
      <c r="F9415" s="1" t="s">
        <v>1997</v>
      </c>
      <c r="G9415" s="1" t="s">
        <v>82</v>
      </c>
      <c r="H9415" s="1" t="s">
        <v>54</v>
      </c>
      <c r="I9415" s="1" t="s">
        <v>55</v>
      </c>
      <c r="J9415" s="1" t="s">
        <v>82</v>
      </c>
      <c r="K9415" s="1" t="s">
        <v>54</v>
      </c>
      <c r="L9415" s="1" t="s">
        <v>55</v>
      </c>
      <c r="M9415" s="1" t="s">
        <v>743</v>
      </c>
      <c r="N9415" s="1" t="s">
        <v>66</v>
      </c>
      <c r="R9415" s="1" t="s">
        <v>2646</v>
      </c>
      <c r="T9415" s="1" t="s">
        <v>83</v>
      </c>
      <c r="U9415" s="1" t="s">
        <v>59</v>
      </c>
      <c r="Z9415" s="1" t="s">
        <v>60</v>
      </c>
      <c r="AR9415" s="1" t="s">
        <v>60</v>
      </c>
      <c r="AT9415" s="1" t="s">
        <v>5319</v>
      </c>
      <c r="AU9415" s="1" t="s">
        <v>5319</v>
      </c>
      <c r="AV9415" s="1" t="s">
        <v>1420</v>
      </c>
      <c r="AX9415" s="3" t="str">
        <f t="array" ref="AX9415">TEXTJOIN(", ", TRUE, IF(X9415:AS9415="Y", X$1:AS$1, IF(X9415:AS9415&lt;&gt;"", X$1:AS$1 &amp; ": " &amp; X9415:AS9415, "")))
</f>
        <v>Fentanyl, Any Opioid</v>
      </c>
    </row>
    <row r="9416">
      <c r="A9416" s="2">
        <v>44701.0</v>
      </c>
      <c r="B9416" s="1" t="s">
        <v>50</v>
      </c>
      <c r="C9416" s="1">
        <v>52.0</v>
      </c>
      <c r="D9416" s="1" t="s">
        <v>51</v>
      </c>
      <c r="E9416" s="1" t="s">
        <v>502</v>
      </c>
      <c r="G9416" s="1" t="s">
        <v>256</v>
      </c>
      <c r="H9416" s="1" t="s">
        <v>103</v>
      </c>
      <c r="I9416" s="1" t="s">
        <v>55</v>
      </c>
      <c r="J9416" s="1" t="s">
        <v>256</v>
      </c>
      <c r="K9416" s="1" t="s">
        <v>103</v>
      </c>
      <c r="L9416" s="1" t="s">
        <v>55</v>
      </c>
      <c r="M9416" s="1" t="s">
        <v>1207</v>
      </c>
      <c r="N9416" s="1" t="s">
        <v>155</v>
      </c>
      <c r="R9416" s="1" t="s">
        <v>180</v>
      </c>
      <c r="T9416" s="1" t="s">
        <v>8874</v>
      </c>
      <c r="U9416" s="1" t="s">
        <v>59</v>
      </c>
      <c r="Y9416" s="1" t="s">
        <v>60</v>
      </c>
      <c r="Z9416" s="1" t="s">
        <v>60</v>
      </c>
      <c r="AD9416" s="1" t="s">
        <v>60</v>
      </c>
      <c r="AR9416" s="1" t="s">
        <v>60</v>
      </c>
      <c r="AT9416" s="1" t="s">
        <v>2320</v>
      </c>
      <c r="AU9416" s="1" t="s">
        <v>2320</v>
      </c>
      <c r="AV9416" s="1" t="s">
        <v>1420</v>
      </c>
      <c r="AX9416" s="3" t="str">
        <f t="array" ref="AX9416">TEXTJOIN(", ", TRUE, IF(X9416:AS9416="Y", X$1:AS$1, IF(X9416:AS9416&lt;&gt;"", X$1:AS$1 &amp; ": " &amp; X9416:AS9416, "")))
</f>
        <v>Cocaine, Fentanyl, Ethanol, Any Opioid</v>
      </c>
    </row>
    <row r="9417">
      <c r="A9417" s="2">
        <v>44680.0</v>
      </c>
      <c r="B9417" s="1" t="s">
        <v>50</v>
      </c>
      <c r="C9417" s="1">
        <v>62.0</v>
      </c>
      <c r="D9417" s="1" t="s">
        <v>51</v>
      </c>
      <c r="E9417" s="1" t="s">
        <v>502</v>
      </c>
      <c r="G9417" s="1" t="s">
        <v>256</v>
      </c>
      <c r="H9417" s="1" t="s">
        <v>103</v>
      </c>
      <c r="I9417" s="1" t="s">
        <v>55</v>
      </c>
      <c r="J9417" s="1" t="s">
        <v>256</v>
      </c>
      <c r="K9417" s="1" t="s">
        <v>103</v>
      </c>
      <c r="L9417" s="1" t="s">
        <v>55</v>
      </c>
      <c r="M9417" s="1" t="s">
        <v>743</v>
      </c>
      <c r="N9417" s="1" t="s">
        <v>178</v>
      </c>
      <c r="R9417" s="1" t="s">
        <v>2646</v>
      </c>
      <c r="T9417" s="1" t="s">
        <v>1346</v>
      </c>
      <c r="U9417" s="1" t="s">
        <v>59</v>
      </c>
      <c r="V9417" s="1" t="s">
        <v>464</v>
      </c>
      <c r="Y9417" s="1" t="s">
        <v>60</v>
      </c>
      <c r="Z9417" s="1" t="s">
        <v>60</v>
      </c>
      <c r="AR9417" s="1" t="s">
        <v>60</v>
      </c>
      <c r="AT9417" s="1" t="s">
        <v>2320</v>
      </c>
      <c r="AU9417" s="1" t="s">
        <v>2320</v>
      </c>
      <c r="AV9417" s="1" t="s">
        <v>1420</v>
      </c>
      <c r="AX9417" s="3" t="str">
        <f t="array" ref="AX9417">TEXTJOIN(", ", TRUE, IF(X9417:AS9417="Y", X$1:AS$1, IF(X9417:AS9417&lt;&gt;"", X$1:AS$1 &amp; ": " &amp; X9417:AS9417, "")))
</f>
        <v>Cocaine, Fentanyl, Any Opioid</v>
      </c>
    </row>
    <row r="9418">
      <c r="A9418" s="2">
        <v>44605.0</v>
      </c>
      <c r="B9418" s="1" t="s">
        <v>50</v>
      </c>
      <c r="C9418" s="1">
        <v>26.0</v>
      </c>
      <c r="D9418" s="1" t="s">
        <v>51</v>
      </c>
      <c r="E9418" s="1" t="s">
        <v>63</v>
      </c>
      <c r="G9418" s="1" t="s">
        <v>64</v>
      </c>
      <c r="H9418" s="1" t="s">
        <v>65</v>
      </c>
      <c r="I9418" s="1" t="s">
        <v>55</v>
      </c>
      <c r="J9418" s="1" t="s">
        <v>64</v>
      </c>
      <c r="K9418" s="1" t="s">
        <v>65</v>
      </c>
      <c r="L9418" s="1" t="s">
        <v>55</v>
      </c>
      <c r="M9418" s="1" t="s">
        <v>743</v>
      </c>
      <c r="N9418" s="1" t="s">
        <v>119</v>
      </c>
      <c r="R9418" s="1" t="s">
        <v>2646</v>
      </c>
      <c r="T9418" s="1" t="s">
        <v>8941</v>
      </c>
      <c r="U9418" s="1" t="s">
        <v>59</v>
      </c>
      <c r="Z9418" s="1" t="s">
        <v>60</v>
      </c>
      <c r="AD9418" s="1" t="s">
        <v>60</v>
      </c>
      <c r="AM9418" s="1" t="s">
        <v>60</v>
      </c>
      <c r="AR9418" s="1" t="s">
        <v>60</v>
      </c>
      <c r="AT9418" s="1" t="s">
        <v>8704</v>
      </c>
      <c r="AU9418" s="1" t="s">
        <v>8704</v>
      </c>
      <c r="AV9418" s="1" t="s">
        <v>1420</v>
      </c>
      <c r="AX9418" s="3" t="str">
        <f t="array" ref="AX9418">TEXTJOIN(", ", TRUE, IF(X9418:AS9418="Y", X$1:AS$1, IF(X9418:AS9418&lt;&gt;"", X$1:AS$1 &amp; ": " &amp; X9418:AS9418, "")))
</f>
        <v>Fentanyl, Ethanol, Xylazine, Any Opioid</v>
      </c>
    </row>
    <row r="9419">
      <c r="A9419" s="2">
        <v>44772.0</v>
      </c>
      <c r="B9419" s="1" t="s">
        <v>50</v>
      </c>
      <c r="C9419" s="1">
        <v>61.0</v>
      </c>
      <c r="D9419" s="1" t="s">
        <v>51</v>
      </c>
      <c r="E9419" s="1" t="s">
        <v>63</v>
      </c>
      <c r="G9419" s="1" t="s">
        <v>103</v>
      </c>
      <c r="H9419" s="1" t="s">
        <v>103</v>
      </c>
      <c r="I9419" s="1" t="s">
        <v>55</v>
      </c>
      <c r="J9419" s="1" t="s">
        <v>103</v>
      </c>
      <c r="K9419" s="1" t="s">
        <v>103</v>
      </c>
      <c r="L9419" s="1" t="s">
        <v>55</v>
      </c>
      <c r="M9419" s="1" t="s">
        <v>743</v>
      </c>
      <c r="N9419" s="1" t="s">
        <v>178</v>
      </c>
      <c r="R9419" s="1" t="s">
        <v>173</v>
      </c>
      <c r="T9419" s="1" t="s">
        <v>8942</v>
      </c>
      <c r="U9419" s="1" t="s">
        <v>59</v>
      </c>
      <c r="Z9419" s="1" t="s">
        <v>60</v>
      </c>
      <c r="AB9419" s="1" t="s">
        <v>60</v>
      </c>
      <c r="AN9419" s="1" t="s">
        <v>60</v>
      </c>
      <c r="AR9419" s="1" t="s">
        <v>60</v>
      </c>
      <c r="AT9419" s="1" t="s">
        <v>8719</v>
      </c>
      <c r="AU9419" s="1" t="s">
        <v>8719</v>
      </c>
      <c r="AV9419" s="1" t="s">
        <v>1420</v>
      </c>
      <c r="AX9419" s="3" t="str">
        <f t="array" ref="AX9419">TEXTJOIN(", ", TRUE, IF(X9419:AS9419="Y", X$1:AS$1, IF(X9419:AS9419&lt;&gt;"", X$1:AS$1 &amp; ": " &amp; X9419:AS9419, "")))
</f>
        <v>Fentanyl, Oxycodone, Gabapentin, Any Opioid</v>
      </c>
    </row>
    <row r="9420">
      <c r="A9420" s="2">
        <v>44794.0</v>
      </c>
      <c r="B9420" s="1" t="s">
        <v>50</v>
      </c>
      <c r="C9420" s="1">
        <v>67.0</v>
      </c>
      <c r="D9420" s="1" t="s">
        <v>51</v>
      </c>
      <c r="E9420" s="1" t="s">
        <v>63</v>
      </c>
      <c r="F9420" s="1" t="s">
        <v>1997</v>
      </c>
      <c r="G9420" s="1" t="s">
        <v>256</v>
      </c>
      <c r="H9420" s="1" t="s">
        <v>103</v>
      </c>
      <c r="I9420" s="1" t="s">
        <v>55</v>
      </c>
      <c r="J9420" s="1" t="s">
        <v>256</v>
      </c>
      <c r="K9420" s="1" t="s">
        <v>103</v>
      </c>
      <c r="L9420" s="1" t="s">
        <v>55</v>
      </c>
      <c r="M9420" s="1" t="s">
        <v>743</v>
      </c>
      <c r="N9420" s="1" t="s">
        <v>119</v>
      </c>
      <c r="R9420" s="1" t="s">
        <v>2646</v>
      </c>
      <c r="T9420" s="1" t="s">
        <v>8943</v>
      </c>
      <c r="U9420" s="1" t="s">
        <v>59</v>
      </c>
      <c r="X9420" s="1" t="s">
        <v>60</v>
      </c>
      <c r="Z9420" s="1" t="s">
        <v>60</v>
      </c>
      <c r="AA9420" s="1" t="s">
        <v>60</v>
      </c>
      <c r="AM9420" s="1" t="s">
        <v>60</v>
      </c>
      <c r="AP9420" s="1" t="s">
        <v>8736</v>
      </c>
      <c r="AR9420" s="1" t="s">
        <v>60</v>
      </c>
      <c r="AT9420" s="1" t="s">
        <v>2320</v>
      </c>
      <c r="AU9420" s="1" t="s">
        <v>2320</v>
      </c>
      <c r="AV9420" s="1" t="s">
        <v>1420</v>
      </c>
      <c r="AX9420" s="3" t="str">
        <f t="array" ref="AX9420">TEXTJOIN(", ", TRUE, IF(X9420:AS9420="Y", X$1:AS$1, IF(X9420:AS9420&lt;&gt;"", X$1:AS$1 &amp; ": " &amp; X9420:AS9420, "")))
</f>
        <v>Heroin, Fentanyl, Fentanyl Analogue, Xylazine, Heroin/Morph/Codeine, Any Opioid</v>
      </c>
    </row>
    <row r="9421">
      <c r="A9421" s="2">
        <v>44706.0</v>
      </c>
      <c r="B9421" s="1" t="s">
        <v>50</v>
      </c>
      <c r="C9421" s="1">
        <v>28.0</v>
      </c>
      <c r="D9421" s="1" t="s">
        <v>76</v>
      </c>
      <c r="E9421" s="1" t="s">
        <v>63</v>
      </c>
      <c r="G9421" s="1" t="s">
        <v>498</v>
      </c>
      <c r="H9421" s="1" t="s">
        <v>65</v>
      </c>
      <c r="I9421" s="1" t="s">
        <v>55</v>
      </c>
      <c r="J9421" s="1" t="s">
        <v>498</v>
      </c>
      <c r="K9421" s="1" t="s">
        <v>65</v>
      </c>
      <c r="L9421" s="1" t="s">
        <v>55</v>
      </c>
      <c r="M9421" s="1" t="s">
        <v>743</v>
      </c>
      <c r="N9421" s="1" t="s">
        <v>430</v>
      </c>
      <c r="R9421" s="1" t="s">
        <v>180</v>
      </c>
      <c r="T9421" s="1" t="s">
        <v>8944</v>
      </c>
      <c r="U9421" s="1" t="s">
        <v>59</v>
      </c>
      <c r="Z9421" s="1" t="s">
        <v>60</v>
      </c>
      <c r="AF9421" s="1" t="s">
        <v>60</v>
      </c>
      <c r="AK9421" s="1" t="s">
        <v>60</v>
      </c>
      <c r="AM9421" s="1" t="s">
        <v>60</v>
      </c>
      <c r="AR9421" s="1" t="s">
        <v>60</v>
      </c>
      <c r="AT9421" s="1" t="s">
        <v>5378</v>
      </c>
      <c r="AU9421" s="1" t="s">
        <v>5378</v>
      </c>
      <c r="AV9421" s="1" t="s">
        <v>1420</v>
      </c>
      <c r="AX9421" s="3" t="str">
        <f t="array" ref="AX9421">TEXTJOIN(", ", TRUE, IF(X9421:AS9421="Y", X$1:AS$1, IF(X9421:AS9421&lt;&gt;"", X$1:AS$1 &amp; ": " &amp; X9421:AS9421, "")))
</f>
        <v>Fentanyl, Benzodiazepine, Hydromorphone, Xylazine, Any Opioid</v>
      </c>
    </row>
    <row r="9422">
      <c r="A9422" s="2">
        <v>44729.0</v>
      </c>
      <c r="B9422" s="1" t="s">
        <v>50</v>
      </c>
      <c r="C9422" s="1">
        <v>31.0</v>
      </c>
      <c r="D9422" s="1" t="s">
        <v>51</v>
      </c>
      <c r="E9422" s="1" t="s">
        <v>502</v>
      </c>
      <c r="G9422" s="1" t="s">
        <v>185</v>
      </c>
      <c r="H9422" s="1" t="s">
        <v>91</v>
      </c>
      <c r="I9422" s="1" t="s">
        <v>55</v>
      </c>
      <c r="J9422" s="1" t="s">
        <v>91</v>
      </c>
      <c r="K9422" s="1" t="s">
        <v>91</v>
      </c>
      <c r="L9422" s="1" t="s">
        <v>55</v>
      </c>
      <c r="M9422" s="1" t="s">
        <v>649</v>
      </c>
      <c r="N9422" s="1" t="s">
        <v>66</v>
      </c>
      <c r="R9422" s="1" t="s">
        <v>1726</v>
      </c>
      <c r="S9422" s="1" t="s">
        <v>8945</v>
      </c>
      <c r="T9422" s="1" t="s">
        <v>3502</v>
      </c>
      <c r="U9422" s="1" t="s">
        <v>59</v>
      </c>
      <c r="Y9422" s="1" t="s">
        <v>60</v>
      </c>
      <c r="Z9422" s="1" t="s">
        <v>60</v>
      </c>
      <c r="AD9422" s="1" t="s">
        <v>60</v>
      </c>
      <c r="AR9422" s="1" t="s">
        <v>60</v>
      </c>
      <c r="AT9422" s="1" t="s">
        <v>8740</v>
      </c>
      <c r="AU9422" s="1" t="s">
        <v>1999</v>
      </c>
      <c r="AV9422" s="1" t="s">
        <v>1420</v>
      </c>
      <c r="AX9422" s="3" t="str">
        <f t="array" ref="AX9422">TEXTJOIN(", ", TRUE, IF(X9422:AS9422="Y", X$1:AS$1, IF(X9422:AS9422&lt;&gt;"", X$1:AS$1 &amp; ": " &amp; X9422:AS9422, "")))
</f>
        <v>Cocaine, Fentanyl, Ethanol, Any Opioid</v>
      </c>
    </row>
    <row r="9423">
      <c r="A9423" s="2">
        <v>44780.0</v>
      </c>
      <c r="B9423" s="1" t="s">
        <v>50</v>
      </c>
      <c r="C9423" s="1">
        <v>42.0</v>
      </c>
      <c r="D9423" s="1" t="s">
        <v>51</v>
      </c>
      <c r="E9423" s="1" t="s">
        <v>63</v>
      </c>
      <c r="G9423" s="1" t="s">
        <v>255</v>
      </c>
      <c r="H9423" s="1" t="s">
        <v>103</v>
      </c>
      <c r="I9423" s="1" t="s">
        <v>55</v>
      </c>
      <c r="J9423" s="1" t="s">
        <v>255</v>
      </c>
      <c r="K9423" s="1" t="s">
        <v>103</v>
      </c>
      <c r="L9423" s="1" t="s">
        <v>55</v>
      </c>
      <c r="M9423" s="1" t="s">
        <v>7299</v>
      </c>
      <c r="N9423" s="1" t="s">
        <v>136</v>
      </c>
      <c r="R9423" s="1" t="s">
        <v>1726</v>
      </c>
      <c r="S9423" s="1" t="s">
        <v>3704</v>
      </c>
      <c r="T9423" s="1" t="s">
        <v>8946</v>
      </c>
      <c r="U9423" s="1" t="s">
        <v>59</v>
      </c>
      <c r="Z9423" s="1" t="s">
        <v>60</v>
      </c>
      <c r="AD9423" s="1" t="s">
        <v>60</v>
      </c>
      <c r="AF9423" s="1" t="s">
        <v>60</v>
      </c>
      <c r="AR9423" s="1" t="s">
        <v>60</v>
      </c>
      <c r="AT9423" s="1" t="s">
        <v>1728</v>
      </c>
      <c r="AU9423" s="1" t="s">
        <v>1728</v>
      </c>
      <c r="AV9423" s="1" t="s">
        <v>1420</v>
      </c>
      <c r="AX9423" s="3" t="str">
        <f t="array" ref="AX9423">TEXTJOIN(", ", TRUE, IF(X9423:AS9423="Y", X$1:AS$1, IF(X9423:AS9423&lt;&gt;"", X$1:AS$1 &amp; ": " &amp; X9423:AS9423, "")))
</f>
        <v>Fentanyl, Ethanol, Benzodiazepine, Any Opioid</v>
      </c>
    </row>
    <row r="9424">
      <c r="A9424" s="2">
        <v>44904.0</v>
      </c>
      <c r="B9424" s="1" t="s">
        <v>50</v>
      </c>
      <c r="C9424" s="1">
        <v>62.0</v>
      </c>
      <c r="D9424" s="1" t="s">
        <v>51</v>
      </c>
      <c r="E9424" s="1" t="s">
        <v>502</v>
      </c>
      <c r="G9424" s="1" t="s">
        <v>120</v>
      </c>
      <c r="H9424" s="1" t="s">
        <v>121</v>
      </c>
      <c r="I9424" s="1" t="s">
        <v>55</v>
      </c>
      <c r="J9424" s="1" t="s">
        <v>120</v>
      </c>
      <c r="K9424" s="1" t="s">
        <v>121</v>
      </c>
      <c r="L9424" s="1" t="s">
        <v>55</v>
      </c>
      <c r="M9424" s="1" t="s">
        <v>743</v>
      </c>
      <c r="N9424" s="1" t="s">
        <v>178</v>
      </c>
      <c r="R9424" s="1" t="s">
        <v>2646</v>
      </c>
      <c r="T9424" s="1" t="s">
        <v>8947</v>
      </c>
      <c r="U9424" s="1" t="s">
        <v>59</v>
      </c>
      <c r="V9424" s="1" t="s">
        <v>378</v>
      </c>
      <c r="Y9424" s="1" t="s">
        <v>60</v>
      </c>
      <c r="AT9424" s="1" t="s">
        <v>8733</v>
      </c>
      <c r="AU9424" s="1" t="s">
        <v>8733</v>
      </c>
      <c r="AV9424" s="1" t="s">
        <v>1420</v>
      </c>
      <c r="AX9424" s="3" t="str">
        <f t="array" ref="AX9424">TEXTJOIN(", ", TRUE, IF(X9424:AS9424="Y", X$1:AS$1, IF(X9424:AS9424&lt;&gt;"", X$1:AS$1 &amp; ": " &amp; X9424:AS9424, "")))
</f>
        <v>Cocaine</v>
      </c>
    </row>
    <row r="9425">
      <c r="A9425" s="2">
        <v>44837.0</v>
      </c>
      <c r="B9425" s="1" t="s">
        <v>50</v>
      </c>
      <c r="C9425" s="1">
        <v>29.0</v>
      </c>
      <c r="D9425" s="1" t="s">
        <v>76</v>
      </c>
      <c r="E9425" s="1" t="s">
        <v>63</v>
      </c>
      <c r="G9425" s="1" t="s">
        <v>216</v>
      </c>
      <c r="H9425" s="1" t="s">
        <v>103</v>
      </c>
      <c r="I9425" s="1" t="s">
        <v>55</v>
      </c>
      <c r="J9425" s="1" t="s">
        <v>216</v>
      </c>
      <c r="K9425" s="1" t="s">
        <v>103</v>
      </c>
      <c r="L9425" s="1" t="s">
        <v>55</v>
      </c>
      <c r="M9425" s="1" t="s">
        <v>743</v>
      </c>
      <c r="N9425" s="1" t="s">
        <v>8948</v>
      </c>
      <c r="R9425" s="1" t="s">
        <v>2646</v>
      </c>
      <c r="T9425" s="1" t="s">
        <v>8949</v>
      </c>
      <c r="U9425" s="1" t="s">
        <v>59</v>
      </c>
      <c r="AD9425" s="1" t="s">
        <v>60</v>
      </c>
      <c r="AT9425" s="1" t="s">
        <v>8793</v>
      </c>
      <c r="AU9425" s="1" t="s">
        <v>8793</v>
      </c>
      <c r="AV9425" s="1" t="s">
        <v>1420</v>
      </c>
      <c r="AX9425" s="3" t="str">
        <f t="array" ref="AX9425">TEXTJOIN(", ", TRUE, IF(X9425:AS9425="Y", X$1:AS$1, IF(X9425:AS9425&lt;&gt;"", X$1:AS$1 &amp; ": " &amp; X9425:AS9425, "")))
</f>
        <v>Ethanol</v>
      </c>
    </row>
    <row r="9426">
      <c r="A9426" s="2">
        <v>44611.0</v>
      </c>
      <c r="B9426" s="1" t="s">
        <v>50</v>
      </c>
      <c r="C9426" s="1">
        <v>21.0</v>
      </c>
      <c r="D9426" s="1" t="s">
        <v>51</v>
      </c>
      <c r="E9426" s="1" t="s">
        <v>63</v>
      </c>
      <c r="G9426" s="1" t="s">
        <v>160</v>
      </c>
      <c r="H9426" s="1" t="s">
        <v>54</v>
      </c>
      <c r="I9426" s="1" t="s">
        <v>55</v>
      </c>
      <c r="J9426" s="1" t="s">
        <v>160</v>
      </c>
      <c r="K9426" s="1" t="s">
        <v>54</v>
      </c>
      <c r="L9426" s="1" t="s">
        <v>55</v>
      </c>
      <c r="M9426" s="1" t="s">
        <v>743</v>
      </c>
      <c r="N9426" s="1" t="s">
        <v>178</v>
      </c>
      <c r="R9426" s="1" t="s">
        <v>2646</v>
      </c>
      <c r="T9426" s="1" t="s">
        <v>8950</v>
      </c>
      <c r="U9426" s="1" t="s">
        <v>59</v>
      </c>
      <c r="X9426" s="1" t="s">
        <v>60</v>
      </c>
      <c r="Z9426" s="1" t="s">
        <v>60</v>
      </c>
      <c r="AP9426" s="1" t="s">
        <v>60</v>
      </c>
      <c r="AR9426" s="1" t="s">
        <v>60</v>
      </c>
      <c r="AT9426" s="1" t="s">
        <v>8728</v>
      </c>
      <c r="AU9426" s="1" t="s">
        <v>8728</v>
      </c>
      <c r="AV9426" s="1" t="s">
        <v>1420</v>
      </c>
      <c r="AX9426" s="3" t="str">
        <f t="array" ref="AX9426">TEXTJOIN(", ", TRUE, IF(X9426:AS9426="Y", X$1:AS$1, IF(X9426:AS9426&lt;&gt;"", X$1:AS$1 &amp; ": " &amp; X9426:AS9426, "")))
</f>
        <v>Heroin, Fentanyl, Heroin/Morph/Codeine, Any Opioid</v>
      </c>
    </row>
    <row r="9427">
      <c r="A9427" s="2">
        <v>44567.0</v>
      </c>
      <c r="B9427" s="1" t="s">
        <v>50</v>
      </c>
      <c r="C9427" s="1">
        <v>60.0</v>
      </c>
      <c r="D9427" s="1" t="s">
        <v>76</v>
      </c>
      <c r="E9427" s="1" t="s">
        <v>502</v>
      </c>
      <c r="G9427" s="1" t="s">
        <v>211</v>
      </c>
      <c r="H9427" s="1" t="s">
        <v>91</v>
      </c>
      <c r="I9427" s="1" t="s">
        <v>55</v>
      </c>
      <c r="J9427" s="1" t="s">
        <v>211</v>
      </c>
      <c r="K9427" s="1" t="s">
        <v>91</v>
      </c>
      <c r="L9427" s="1" t="s">
        <v>55</v>
      </c>
      <c r="M9427" s="1" t="s">
        <v>743</v>
      </c>
      <c r="N9427" s="1" t="s">
        <v>8600</v>
      </c>
      <c r="R9427" s="1" t="s">
        <v>2646</v>
      </c>
      <c r="T9427" s="1" t="s">
        <v>8951</v>
      </c>
      <c r="U9427" s="1" t="s">
        <v>59</v>
      </c>
      <c r="V9427" s="1" t="s">
        <v>197</v>
      </c>
      <c r="AD9427" s="1" t="s">
        <v>60</v>
      </c>
      <c r="AJ9427" s="1" t="s">
        <v>60</v>
      </c>
      <c r="AR9427" s="1" t="s">
        <v>60</v>
      </c>
      <c r="AT9427" s="1" t="s">
        <v>8906</v>
      </c>
      <c r="AU9427" s="1" t="s">
        <v>8906</v>
      </c>
      <c r="AV9427" s="1" t="s">
        <v>1420</v>
      </c>
      <c r="AX9427" s="3" t="str">
        <f t="array" ref="AX9427">TEXTJOIN(", ", TRUE, IF(X9427:AS9427="Y", X$1:AS$1, IF(X9427:AS9427&lt;&gt;"", X$1:AS$1 &amp; ": " &amp; X9427:AS9427, "")))
</f>
        <v>Ethanol, Tramad, Any Opioid</v>
      </c>
    </row>
    <row r="9428">
      <c r="A9428" s="4">
        <v>44851.0</v>
      </c>
      <c r="B9428" s="1" t="s">
        <v>50</v>
      </c>
      <c r="C9428" s="1">
        <v>28.0</v>
      </c>
      <c r="D9428" s="1" t="s">
        <v>51</v>
      </c>
      <c r="E9428" s="1" t="s">
        <v>502</v>
      </c>
      <c r="G9428" s="1" t="s">
        <v>91</v>
      </c>
      <c r="H9428" s="1" t="s">
        <v>91</v>
      </c>
      <c r="I9428" s="1" t="s">
        <v>55</v>
      </c>
      <c r="J9428" s="1" t="s">
        <v>91</v>
      </c>
      <c r="K9428" s="1" t="s">
        <v>91</v>
      </c>
      <c r="L9428" s="1" t="s">
        <v>55</v>
      </c>
      <c r="M9428" s="1" t="s">
        <v>743</v>
      </c>
      <c r="N9428" s="1" t="s">
        <v>155</v>
      </c>
      <c r="R9428" s="1" t="s">
        <v>2646</v>
      </c>
      <c r="S9428" s="1" t="s">
        <v>773</v>
      </c>
      <c r="T9428" s="1" t="s">
        <v>8952</v>
      </c>
      <c r="U9428" s="1" t="s">
        <v>59</v>
      </c>
      <c r="Y9428" s="1" t="s">
        <v>60</v>
      </c>
      <c r="Z9428" s="1" t="s">
        <v>60</v>
      </c>
      <c r="AD9428" s="1" t="s">
        <v>60</v>
      </c>
      <c r="AM9428" s="1" t="s">
        <v>60</v>
      </c>
      <c r="AR9428" s="1" t="s">
        <v>60</v>
      </c>
      <c r="AT9428" s="1" t="s">
        <v>1999</v>
      </c>
      <c r="AU9428" s="1" t="s">
        <v>1999</v>
      </c>
      <c r="AV9428" s="1" t="s">
        <v>1420</v>
      </c>
      <c r="AX9428" s="3" t="str">
        <f t="array" ref="AX9428">TEXTJOIN(", ", TRUE, IF(X9428:AS9428="Y", X$1:AS$1, IF(X9428:AS9428&lt;&gt;"", X$1:AS$1 &amp; ": " &amp; X9428:AS9428, "")))
</f>
        <v>Cocaine, Fentanyl, Ethanol, Xylazine, Any Opioid</v>
      </c>
    </row>
    <row r="9429">
      <c r="A9429" s="2">
        <v>44872.0</v>
      </c>
      <c r="B9429" s="1" t="s">
        <v>50</v>
      </c>
      <c r="C9429" s="1">
        <v>66.0</v>
      </c>
      <c r="D9429" s="1" t="s">
        <v>51</v>
      </c>
      <c r="E9429" s="1" t="s">
        <v>63</v>
      </c>
      <c r="G9429" s="1" t="s">
        <v>116</v>
      </c>
      <c r="H9429" s="1" t="s">
        <v>103</v>
      </c>
      <c r="I9429" s="1" t="s">
        <v>55</v>
      </c>
      <c r="J9429" s="1" t="s">
        <v>116</v>
      </c>
      <c r="K9429" s="1" t="s">
        <v>103</v>
      </c>
      <c r="L9429" s="1" t="s">
        <v>55</v>
      </c>
      <c r="M9429" s="1" t="s">
        <v>743</v>
      </c>
      <c r="N9429" s="1" t="s">
        <v>178</v>
      </c>
      <c r="R9429" s="1" t="s">
        <v>2646</v>
      </c>
      <c r="T9429" s="1" t="s">
        <v>8953</v>
      </c>
      <c r="U9429" s="1" t="s">
        <v>59</v>
      </c>
      <c r="Z9429" s="1" t="s">
        <v>60</v>
      </c>
      <c r="AM9429" s="1" t="s">
        <v>60</v>
      </c>
      <c r="AR9429" s="1" t="s">
        <v>60</v>
      </c>
      <c r="AT9429" s="1" t="s">
        <v>8841</v>
      </c>
      <c r="AU9429" s="1" t="s">
        <v>8841</v>
      </c>
      <c r="AV9429" s="1" t="s">
        <v>1420</v>
      </c>
      <c r="AX9429" s="3" t="str">
        <f t="array" ref="AX9429">TEXTJOIN(", ", TRUE, IF(X9429:AS9429="Y", X$1:AS$1, IF(X9429:AS9429&lt;&gt;"", X$1:AS$1 &amp; ": " &amp; X9429:AS9429, "")))
</f>
        <v>Fentanyl, Xylazine, Any Opioid</v>
      </c>
    </row>
    <row r="9430">
      <c r="A9430" s="4">
        <v>44889.0</v>
      </c>
      <c r="B9430" s="1" t="s">
        <v>50</v>
      </c>
      <c r="C9430" s="1">
        <v>68.0</v>
      </c>
      <c r="D9430" s="1" t="s">
        <v>51</v>
      </c>
      <c r="E9430" s="1" t="s">
        <v>63</v>
      </c>
      <c r="F9430" s="1" t="s">
        <v>1997</v>
      </c>
      <c r="G9430" s="1" t="s">
        <v>91</v>
      </c>
      <c r="H9430" s="1" t="s">
        <v>91</v>
      </c>
      <c r="I9430" s="1" t="s">
        <v>55</v>
      </c>
      <c r="J9430" s="1" t="s">
        <v>91</v>
      </c>
      <c r="K9430" s="1" t="s">
        <v>91</v>
      </c>
      <c r="L9430" s="1" t="s">
        <v>55</v>
      </c>
      <c r="M9430" s="1" t="s">
        <v>743</v>
      </c>
      <c r="N9430" s="1" t="s">
        <v>178</v>
      </c>
      <c r="R9430" s="1" t="s">
        <v>2646</v>
      </c>
      <c r="T9430" s="1" t="s">
        <v>8954</v>
      </c>
      <c r="U9430" s="1" t="s">
        <v>59</v>
      </c>
      <c r="X9430" s="1" t="s">
        <v>60</v>
      </c>
      <c r="AG9430" s="1" t="s">
        <v>60</v>
      </c>
      <c r="AP9430" s="1" t="s">
        <v>60</v>
      </c>
      <c r="AR9430" s="1" t="s">
        <v>60</v>
      </c>
      <c r="AT9430" s="1" t="s">
        <v>1999</v>
      </c>
      <c r="AU9430" s="1" t="s">
        <v>1999</v>
      </c>
      <c r="AV9430" s="1" t="s">
        <v>1420</v>
      </c>
      <c r="AX9430" s="3" t="str">
        <f t="array" ref="AX9430">TEXTJOIN(", ", TRUE, IF(X9430:AS9430="Y", X$1:AS$1, IF(X9430:AS9430&lt;&gt;"", X$1:AS$1 &amp; ": " &amp; X9430:AS9430, "")))
</f>
        <v>Heroin, Methadone, Heroin/Morph/Codeine, Any Opioid</v>
      </c>
    </row>
    <row r="9431">
      <c r="A9431" s="2">
        <v>44670.0</v>
      </c>
      <c r="B9431" s="1" t="s">
        <v>50</v>
      </c>
      <c r="C9431" s="1">
        <v>51.0</v>
      </c>
      <c r="D9431" s="1" t="s">
        <v>51</v>
      </c>
      <c r="E9431" s="1" t="s">
        <v>63</v>
      </c>
      <c r="G9431" s="1" t="s">
        <v>488</v>
      </c>
      <c r="H9431" s="1" t="s">
        <v>91</v>
      </c>
      <c r="I9431" s="1" t="s">
        <v>55</v>
      </c>
      <c r="J9431" s="1" t="s">
        <v>488</v>
      </c>
      <c r="K9431" s="1" t="s">
        <v>91</v>
      </c>
      <c r="L9431" s="1" t="s">
        <v>55</v>
      </c>
      <c r="M9431" s="1" t="s">
        <v>743</v>
      </c>
      <c r="N9431" s="1" t="s">
        <v>442</v>
      </c>
      <c r="R9431" s="1" t="s">
        <v>2646</v>
      </c>
      <c r="T9431" s="1" t="s">
        <v>8955</v>
      </c>
      <c r="U9431" s="1" t="s">
        <v>59</v>
      </c>
      <c r="Y9431" s="1" t="s">
        <v>60</v>
      </c>
      <c r="Z9431" s="1" t="s">
        <v>60</v>
      </c>
      <c r="AA9431" s="1" t="s">
        <v>60</v>
      </c>
      <c r="AR9431" s="1" t="s">
        <v>60</v>
      </c>
      <c r="AT9431" s="1" t="s">
        <v>8709</v>
      </c>
      <c r="AU9431" s="1" t="s">
        <v>8709</v>
      </c>
      <c r="AV9431" s="1" t="s">
        <v>1420</v>
      </c>
      <c r="AX9431" s="3" t="str">
        <f t="array" ref="AX9431">TEXTJOIN(", ", TRUE, IF(X9431:AS9431="Y", X$1:AS$1, IF(X9431:AS9431&lt;&gt;"", X$1:AS$1 &amp; ": " &amp; X9431:AS9431, "")))
</f>
        <v>Cocaine, Fentanyl, Fentanyl Analogue, Any Opioid</v>
      </c>
    </row>
    <row r="9432">
      <c r="A9432" s="2">
        <v>44786.0</v>
      </c>
      <c r="B9432" s="1" t="s">
        <v>50</v>
      </c>
      <c r="C9432" s="1">
        <v>38.0</v>
      </c>
      <c r="D9432" s="1" t="s">
        <v>76</v>
      </c>
      <c r="E9432" s="1" t="s">
        <v>63</v>
      </c>
      <c r="G9432" s="1" t="s">
        <v>498</v>
      </c>
      <c r="H9432" s="1" t="s">
        <v>65</v>
      </c>
      <c r="I9432" s="1" t="s">
        <v>55</v>
      </c>
      <c r="J9432" s="1" t="s">
        <v>498</v>
      </c>
      <c r="K9432" s="1" t="s">
        <v>65</v>
      </c>
      <c r="L9432" s="1" t="s">
        <v>55</v>
      </c>
      <c r="N9432" s="1" t="s">
        <v>136</v>
      </c>
      <c r="R9432" s="1" t="s">
        <v>2646</v>
      </c>
      <c r="S9432" s="1" t="s">
        <v>8956</v>
      </c>
      <c r="T9432" s="1" t="s">
        <v>8957</v>
      </c>
      <c r="U9432" s="1" t="s">
        <v>59</v>
      </c>
      <c r="Z9432" s="1" t="s">
        <v>60</v>
      </c>
      <c r="AA9432" s="1" t="s">
        <v>60</v>
      </c>
      <c r="AR9432" s="1" t="s">
        <v>60</v>
      </c>
      <c r="AT9432" s="1" t="s">
        <v>5378</v>
      </c>
      <c r="AU9432" s="1" t="s">
        <v>5378</v>
      </c>
      <c r="AV9432" s="1" t="s">
        <v>1420</v>
      </c>
      <c r="AX9432" s="3" t="str">
        <f t="array" ref="AX9432">TEXTJOIN(", ", TRUE, IF(X9432:AS9432="Y", X$1:AS$1, IF(X9432:AS9432&lt;&gt;"", X$1:AS$1 &amp; ": " &amp; X9432:AS9432, "")))
</f>
        <v>Fentanyl, Fentanyl Analogue, Any Opioid</v>
      </c>
    </row>
    <row r="9433">
      <c r="A9433" s="2">
        <v>44576.0</v>
      </c>
      <c r="B9433" s="1" t="s">
        <v>50</v>
      </c>
      <c r="C9433" s="1">
        <v>13.0</v>
      </c>
      <c r="D9433" s="1" t="s">
        <v>51</v>
      </c>
      <c r="E9433" s="1" t="s">
        <v>63</v>
      </c>
      <c r="F9433" s="1" t="s">
        <v>1997</v>
      </c>
      <c r="G9433" s="1" t="s">
        <v>91</v>
      </c>
      <c r="H9433" s="1" t="s">
        <v>91</v>
      </c>
      <c r="I9433" s="1" t="s">
        <v>55</v>
      </c>
      <c r="J9433" s="1" t="s">
        <v>91</v>
      </c>
      <c r="K9433" s="1" t="s">
        <v>91</v>
      </c>
      <c r="L9433" s="1" t="s">
        <v>55</v>
      </c>
      <c r="M9433" s="1" t="s">
        <v>8958</v>
      </c>
      <c r="N9433" s="1" t="s">
        <v>4025</v>
      </c>
      <c r="R9433" s="1" t="s">
        <v>173</v>
      </c>
      <c r="T9433" s="1" t="s">
        <v>8959</v>
      </c>
      <c r="U9433" s="1" t="s">
        <v>59</v>
      </c>
      <c r="Z9433" s="1" t="s">
        <v>60</v>
      </c>
      <c r="AR9433" s="1" t="s">
        <v>60</v>
      </c>
      <c r="AT9433" s="1" t="s">
        <v>1999</v>
      </c>
      <c r="AU9433" s="1" t="s">
        <v>1999</v>
      </c>
      <c r="AV9433" s="1" t="s">
        <v>1420</v>
      </c>
      <c r="AX9433" s="3" t="str">
        <f t="array" ref="AX9433">TEXTJOIN(", ", TRUE, IF(X9433:AS9433="Y", X$1:AS$1, IF(X9433:AS9433&lt;&gt;"", X$1:AS$1 &amp; ": " &amp; X9433:AS9433, "")))
</f>
        <v>Fentanyl, Any Opioid</v>
      </c>
    </row>
    <row r="9434">
      <c r="A9434" s="2">
        <v>44812.0</v>
      </c>
      <c r="B9434" s="1" t="s">
        <v>50</v>
      </c>
      <c r="C9434" s="1">
        <v>66.0</v>
      </c>
      <c r="D9434" s="1" t="s">
        <v>51</v>
      </c>
      <c r="E9434" s="1" t="s">
        <v>63</v>
      </c>
      <c r="G9434" s="1" t="s">
        <v>216</v>
      </c>
      <c r="H9434" s="1" t="s">
        <v>103</v>
      </c>
      <c r="I9434" s="1" t="s">
        <v>55</v>
      </c>
      <c r="J9434" s="1" t="s">
        <v>216</v>
      </c>
      <c r="K9434" s="1" t="s">
        <v>103</v>
      </c>
      <c r="L9434" s="1" t="s">
        <v>55</v>
      </c>
      <c r="M9434" s="1" t="s">
        <v>743</v>
      </c>
      <c r="N9434" s="1" t="s">
        <v>155</v>
      </c>
      <c r="R9434" s="1" t="s">
        <v>2646</v>
      </c>
      <c r="T9434" s="1" t="s">
        <v>3979</v>
      </c>
      <c r="U9434" s="1" t="s">
        <v>59</v>
      </c>
      <c r="X9434" s="1" t="s">
        <v>60</v>
      </c>
      <c r="Z9434" s="1" t="s">
        <v>60</v>
      </c>
      <c r="AP9434" s="1" t="s">
        <v>8736</v>
      </c>
      <c r="AR9434" s="1" t="s">
        <v>60</v>
      </c>
      <c r="AT9434" s="1" t="s">
        <v>8793</v>
      </c>
      <c r="AU9434" s="1" t="s">
        <v>8793</v>
      </c>
      <c r="AV9434" s="1" t="s">
        <v>1420</v>
      </c>
      <c r="AX9434" s="3" t="str">
        <f t="array" ref="AX9434">TEXTJOIN(", ", TRUE, IF(X9434:AS9434="Y", X$1:AS$1, IF(X9434:AS9434&lt;&gt;"", X$1:AS$1 &amp; ": " &amp; X9434:AS9434, "")))
</f>
        <v>Heroin, Fentanyl, Heroin/Morph/Codeine, Any Opioid</v>
      </c>
    </row>
    <row r="9435">
      <c r="A9435" s="2">
        <v>44589.0</v>
      </c>
      <c r="B9435" s="1" t="s">
        <v>50</v>
      </c>
      <c r="C9435" s="1">
        <v>53.0</v>
      </c>
      <c r="D9435" s="1" t="s">
        <v>76</v>
      </c>
      <c r="E9435" s="1" t="s">
        <v>63</v>
      </c>
      <c r="G9435" s="1" t="s">
        <v>82</v>
      </c>
      <c r="H9435" s="1" t="s">
        <v>54</v>
      </c>
      <c r="I9435" s="1" t="s">
        <v>55</v>
      </c>
      <c r="J9435" s="1" t="s">
        <v>82</v>
      </c>
      <c r="K9435" s="1" t="s">
        <v>54</v>
      </c>
      <c r="L9435" s="1" t="s">
        <v>55</v>
      </c>
      <c r="M9435" s="1" t="s">
        <v>743</v>
      </c>
      <c r="N9435" s="1" t="s">
        <v>4025</v>
      </c>
      <c r="R9435" s="1" t="s">
        <v>2646</v>
      </c>
      <c r="T9435" s="1" t="s">
        <v>8960</v>
      </c>
      <c r="U9435" s="1" t="s">
        <v>59</v>
      </c>
      <c r="Z9435" s="1" t="s">
        <v>60</v>
      </c>
      <c r="AF9435" s="1" t="s">
        <v>60</v>
      </c>
      <c r="AN9435" s="1" t="s">
        <v>60</v>
      </c>
      <c r="AR9435" s="1" t="s">
        <v>60</v>
      </c>
      <c r="AT9435" s="1" t="s">
        <v>5319</v>
      </c>
      <c r="AU9435" s="1" t="s">
        <v>5319</v>
      </c>
      <c r="AV9435" s="1" t="s">
        <v>1420</v>
      </c>
      <c r="AX9435" s="3" t="str">
        <f t="array" ref="AX9435">TEXTJOIN(", ", TRUE, IF(X9435:AS9435="Y", X$1:AS$1, IF(X9435:AS9435&lt;&gt;"", X$1:AS$1 &amp; ": " &amp; X9435:AS9435, "")))
</f>
        <v>Fentanyl, Benzodiazepine, Gabapentin, Any Opioid</v>
      </c>
    </row>
    <row r="9436">
      <c r="A9436" s="2">
        <v>44719.0</v>
      </c>
      <c r="B9436" s="1" t="s">
        <v>50</v>
      </c>
      <c r="C9436" s="1">
        <v>64.0</v>
      </c>
      <c r="D9436" s="1" t="s">
        <v>51</v>
      </c>
      <c r="E9436" s="1" t="s">
        <v>63</v>
      </c>
      <c r="G9436" s="1" t="s">
        <v>332</v>
      </c>
      <c r="H9436" s="1" t="s">
        <v>103</v>
      </c>
      <c r="I9436" s="1" t="s">
        <v>55</v>
      </c>
      <c r="J9436" s="1" t="s">
        <v>332</v>
      </c>
      <c r="K9436" s="1" t="s">
        <v>103</v>
      </c>
      <c r="L9436" s="1" t="s">
        <v>55</v>
      </c>
      <c r="N9436" s="1" t="s">
        <v>178</v>
      </c>
      <c r="R9436" s="1" t="s">
        <v>2646</v>
      </c>
      <c r="T9436" s="1" t="s">
        <v>8961</v>
      </c>
      <c r="U9436" s="1" t="s">
        <v>59</v>
      </c>
      <c r="X9436" s="1" t="s">
        <v>60</v>
      </c>
      <c r="Z9436" s="1" t="s">
        <v>60</v>
      </c>
      <c r="AF9436" s="1" t="s">
        <v>60</v>
      </c>
      <c r="AG9436" s="1" t="s">
        <v>60</v>
      </c>
      <c r="AP9436" s="1" t="s">
        <v>60</v>
      </c>
      <c r="AR9436" s="1" t="s">
        <v>60</v>
      </c>
      <c r="AT9436" s="1" t="s">
        <v>8962</v>
      </c>
      <c r="AU9436" s="1" t="s">
        <v>8962</v>
      </c>
      <c r="AV9436" s="1" t="s">
        <v>1420</v>
      </c>
      <c r="AX9436" s="3" t="str">
        <f t="array" ref="AX9436">TEXTJOIN(", ", TRUE, IF(X9436:AS9436="Y", X$1:AS$1, IF(X9436:AS9436&lt;&gt;"", X$1:AS$1 &amp; ": " &amp; X9436:AS9436, "")))
</f>
        <v>Heroin, Fentanyl, Benzodiazepine, Methadone, Heroin/Morph/Codeine, Any Opioid</v>
      </c>
    </row>
    <row r="9437">
      <c r="A9437" s="2">
        <v>44821.0</v>
      </c>
      <c r="B9437" s="1" t="s">
        <v>50</v>
      </c>
      <c r="C9437" s="1">
        <v>26.0</v>
      </c>
      <c r="D9437" s="1" t="s">
        <v>51</v>
      </c>
      <c r="E9437" s="1" t="s">
        <v>502</v>
      </c>
      <c r="J9437" s="1" t="s">
        <v>91</v>
      </c>
      <c r="K9437" s="1" t="s">
        <v>91</v>
      </c>
      <c r="L9437" s="1" t="s">
        <v>55</v>
      </c>
      <c r="M9437" s="1" t="s">
        <v>44</v>
      </c>
      <c r="N9437" s="1" t="s">
        <v>4025</v>
      </c>
      <c r="R9437" s="1" t="s">
        <v>443</v>
      </c>
      <c r="T9437" s="1" t="s">
        <v>8963</v>
      </c>
      <c r="U9437" s="1" t="s">
        <v>59</v>
      </c>
      <c r="Y9437" s="1" t="s">
        <v>60</v>
      </c>
      <c r="Z9437" s="1" t="s">
        <v>60</v>
      </c>
      <c r="AR9437" s="1" t="s">
        <v>60</v>
      </c>
      <c r="AT9437" s="1" t="s">
        <v>1420</v>
      </c>
      <c r="AU9437" s="1" t="s">
        <v>1999</v>
      </c>
      <c r="AV9437" s="1" t="s">
        <v>1420</v>
      </c>
      <c r="AX9437" s="3" t="str">
        <f t="array" ref="AX9437">TEXTJOIN(", ", TRUE, IF(X9437:AS9437="Y", X$1:AS$1, IF(X9437:AS9437&lt;&gt;"", X$1:AS$1 &amp; ": " &amp; X9437:AS9437, "")))
</f>
        <v>Cocaine, Fentanyl, Any Opioid</v>
      </c>
    </row>
    <row r="9438">
      <c r="A9438" s="2">
        <v>44636.0</v>
      </c>
      <c r="B9438" s="1" t="s">
        <v>50</v>
      </c>
      <c r="C9438" s="1">
        <v>64.0</v>
      </c>
      <c r="D9438" s="1" t="s">
        <v>76</v>
      </c>
      <c r="E9438" s="1" t="s">
        <v>502</v>
      </c>
      <c r="G9438" s="1" t="s">
        <v>160</v>
      </c>
      <c r="H9438" s="1" t="s">
        <v>54</v>
      </c>
      <c r="I9438" s="1" t="s">
        <v>55</v>
      </c>
      <c r="J9438" s="1" t="s">
        <v>160</v>
      </c>
      <c r="K9438" s="1" t="s">
        <v>54</v>
      </c>
      <c r="L9438" s="1" t="s">
        <v>55</v>
      </c>
      <c r="M9438" s="1" t="s">
        <v>743</v>
      </c>
      <c r="N9438" s="1" t="s">
        <v>66</v>
      </c>
      <c r="R9438" s="1" t="s">
        <v>2646</v>
      </c>
      <c r="T9438" s="1" t="s">
        <v>2738</v>
      </c>
      <c r="U9438" s="1" t="s">
        <v>59</v>
      </c>
      <c r="X9438" s="1" t="s">
        <v>60</v>
      </c>
      <c r="Y9438" s="1" t="s">
        <v>60</v>
      </c>
      <c r="Z9438" s="1" t="s">
        <v>60</v>
      </c>
      <c r="AP9438" s="1" t="s">
        <v>60</v>
      </c>
      <c r="AR9438" s="1" t="s">
        <v>60</v>
      </c>
      <c r="AT9438" s="1" t="s">
        <v>8728</v>
      </c>
      <c r="AU9438" s="1" t="s">
        <v>8728</v>
      </c>
      <c r="AV9438" s="1" t="s">
        <v>1420</v>
      </c>
      <c r="AX9438" s="3" t="str">
        <f t="array" ref="AX9438">TEXTJOIN(", ", TRUE, IF(X9438:AS9438="Y", X$1:AS$1, IF(X9438:AS9438&lt;&gt;"", X$1:AS$1 &amp; ": " &amp; X9438:AS9438, "")))
</f>
        <v>Heroin, Cocaine, Fentanyl, Heroin/Morph/Codeine, Any Opioid</v>
      </c>
    </row>
    <row r="9439">
      <c r="A9439" s="2">
        <v>44759.0</v>
      </c>
      <c r="B9439" s="1" t="s">
        <v>50</v>
      </c>
      <c r="C9439" s="1">
        <v>36.0</v>
      </c>
      <c r="D9439" s="1" t="s">
        <v>76</v>
      </c>
      <c r="E9439" s="1" t="s">
        <v>502</v>
      </c>
      <c r="G9439" s="1" t="s">
        <v>64</v>
      </c>
      <c r="H9439" s="1" t="s">
        <v>65</v>
      </c>
      <c r="I9439" s="1" t="s">
        <v>55</v>
      </c>
      <c r="J9439" s="1" t="s">
        <v>64</v>
      </c>
      <c r="K9439" s="1" t="s">
        <v>65</v>
      </c>
      <c r="L9439" s="1" t="s">
        <v>55</v>
      </c>
      <c r="M9439" s="1" t="s">
        <v>649</v>
      </c>
      <c r="N9439" s="1" t="s">
        <v>66</v>
      </c>
      <c r="R9439" s="1" t="s">
        <v>1726</v>
      </c>
      <c r="S9439" s="1" t="s">
        <v>8964</v>
      </c>
      <c r="T9439" s="1" t="s">
        <v>8965</v>
      </c>
      <c r="U9439" s="1" t="s">
        <v>59</v>
      </c>
      <c r="Z9439" s="1" t="s">
        <v>60</v>
      </c>
      <c r="AF9439" s="1" t="s">
        <v>60</v>
      </c>
      <c r="AR9439" s="1" t="s">
        <v>60</v>
      </c>
      <c r="AT9439" s="1" t="s">
        <v>8704</v>
      </c>
      <c r="AU9439" s="1" t="s">
        <v>8704</v>
      </c>
      <c r="AV9439" s="1" t="s">
        <v>1420</v>
      </c>
      <c r="AX9439" s="3" t="str">
        <f t="array" ref="AX9439">TEXTJOIN(", ", TRUE, IF(X9439:AS9439="Y", X$1:AS$1, IF(X9439:AS9439&lt;&gt;"", X$1:AS$1 &amp; ": " &amp; X9439:AS9439, "")))
</f>
        <v>Fentanyl, Benzodiazepine, Any Opioid</v>
      </c>
    </row>
    <row r="9440">
      <c r="A9440" s="4">
        <v>44909.0</v>
      </c>
      <c r="B9440" s="1" t="s">
        <v>50</v>
      </c>
      <c r="C9440" s="1">
        <v>37.0</v>
      </c>
      <c r="D9440" s="1" t="s">
        <v>51</v>
      </c>
      <c r="E9440" s="1" t="s">
        <v>63</v>
      </c>
      <c r="G9440" s="1" t="s">
        <v>277</v>
      </c>
      <c r="H9440" s="1" t="s">
        <v>103</v>
      </c>
      <c r="I9440" s="1" t="s">
        <v>55</v>
      </c>
      <c r="J9440" s="1" t="s">
        <v>277</v>
      </c>
      <c r="K9440" s="1" t="s">
        <v>103</v>
      </c>
      <c r="L9440" s="1" t="s">
        <v>55</v>
      </c>
      <c r="M9440" s="1" t="s">
        <v>743</v>
      </c>
      <c r="N9440" s="1" t="s">
        <v>155</v>
      </c>
      <c r="R9440" s="1" t="s">
        <v>2646</v>
      </c>
      <c r="T9440" s="1" t="s">
        <v>8966</v>
      </c>
      <c r="U9440" s="1" t="s">
        <v>59</v>
      </c>
      <c r="Z9440" s="1" t="s">
        <v>60</v>
      </c>
      <c r="AF9440" s="1" t="s">
        <v>60</v>
      </c>
      <c r="AG9440" s="1" t="s">
        <v>60</v>
      </c>
      <c r="AR9440" s="1" t="s">
        <v>60</v>
      </c>
      <c r="AT9440" s="1" t="s">
        <v>8967</v>
      </c>
      <c r="AU9440" s="1" t="s">
        <v>8967</v>
      </c>
      <c r="AV9440" s="1" t="s">
        <v>1420</v>
      </c>
      <c r="AX9440" s="3" t="str">
        <f t="array" ref="AX9440">TEXTJOIN(", ", TRUE, IF(X9440:AS9440="Y", X$1:AS$1, IF(X9440:AS9440&lt;&gt;"", X$1:AS$1 &amp; ": " &amp; X9440:AS9440, "")))
</f>
        <v>Fentanyl, Benzodiazepine, Methadone, Any Opioid</v>
      </c>
    </row>
    <row r="9441">
      <c r="A9441" s="2">
        <v>44788.0</v>
      </c>
      <c r="B9441" s="1" t="s">
        <v>50</v>
      </c>
      <c r="C9441" s="1">
        <v>59.0</v>
      </c>
      <c r="D9441" s="1" t="s">
        <v>51</v>
      </c>
      <c r="E9441" s="1" t="s">
        <v>63</v>
      </c>
      <c r="G9441" s="1" t="s">
        <v>64</v>
      </c>
      <c r="H9441" s="1" t="s">
        <v>65</v>
      </c>
      <c r="I9441" s="1" t="s">
        <v>55</v>
      </c>
      <c r="J9441" s="1" t="s">
        <v>64</v>
      </c>
      <c r="K9441" s="1" t="s">
        <v>65</v>
      </c>
      <c r="L9441" s="1" t="s">
        <v>55</v>
      </c>
      <c r="M9441" s="1" t="s">
        <v>649</v>
      </c>
      <c r="N9441" s="1" t="s">
        <v>66</v>
      </c>
      <c r="R9441" s="1" t="s">
        <v>1726</v>
      </c>
      <c r="S9441" s="1" t="s">
        <v>8968</v>
      </c>
      <c r="T9441" s="1" t="s">
        <v>8969</v>
      </c>
      <c r="U9441" s="1" t="s">
        <v>59</v>
      </c>
      <c r="Z9441" s="1" t="s">
        <v>60</v>
      </c>
      <c r="AD9441" s="1" t="s">
        <v>60</v>
      </c>
      <c r="AM9441" s="1" t="s">
        <v>60</v>
      </c>
      <c r="AR9441" s="1" t="s">
        <v>60</v>
      </c>
      <c r="AT9441" s="1" t="s">
        <v>8704</v>
      </c>
      <c r="AU9441" s="1" t="s">
        <v>8704</v>
      </c>
      <c r="AV9441" s="1" t="s">
        <v>1420</v>
      </c>
      <c r="AX9441" s="3" t="str">
        <f t="array" ref="AX9441">TEXTJOIN(", ", TRUE, IF(X9441:AS9441="Y", X$1:AS$1, IF(X9441:AS9441&lt;&gt;"", X$1:AS$1 &amp; ": " &amp; X9441:AS9441, "")))
</f>
        <v>Fentanyl, Ethanol, Xylazine, Any Opioid</v>
      </c>
    </row>
    <row r="9442">
      <c r="A9442" s="2">
        <v>44669.0</v>
      </c>
      <c r="B9442" s="1" t="s">
        <v>50</v>
      </c>
      <c r="C9442" s="1">
        <v>51.0</v>
      </c>
      <c r="D9442" s="1" t="s">
        <v>51</v>
      </c>
      <c r="E9442" s="1" t="s">
        <v>63</v>
      </c>
      <c r="G9442" s="1" t="s">
        <v>91</v>
      </c>
      <c r="H9442" s="1" t="s">
        <v>91</v>
      </c>
      <c r="I9442" s="1" t="s">
        <v>55</v>
      </c>
      <c r="J9442" s="1" t="s">
        <v>91</v>
      </c>
      <c r="K9442" s="1" t="s">
        <v>91</v>
      </c>
      <c r="L9442" s="1" t="s">
        <v>55</v>
      </c>
      <c r="M9442" s="1" t="s">
        <v>743</v>
      </c>
      <c r="N9442" s="1" t="s">
        <v>155</v>
      </c>
      <c r="R9442" s="1" t="s">
        <v>2646</v>
      </c>
      <c r="T9442" s="1" t="s">
        <v>8952</v>
      </c>
      <c r="U9442" s="1" t="s">
        <v>59</v>
      </c>
      <c r="Y9442" s="1" t="s">
        <v>60</v>
      </c>
      <c r="Z9442" s="1" t="s">
        <v>60</v>
      </c>
      <c r="AD9442" s="1" t="s">
        <v>60</v>
      </c>
      <c r="AM9442" s="1" t="s">
        <v>60</v>
      </c>
      <c r="AR9442" s="1" t="s">
        <v>60</v>
      </c>
      <c r="AT9442" s="1" t="s">
        <v>1999</v>
      </c>
      <c r="AU9442" s="1" t="s">
        <v>1999</v>
      </c>
      <c r="AV9442" s="1" t="s">
        <v>1420</v>
      </c>
      <c r="AX9442" s="3" t="str">
        <f t="array" ref="AX9442">TEXTJOIN(", ", TRUE, IF(X9442:AS9442="Y", X$1:AS$1, IF(X9442:AS9442&lt;&gt;"", X$1:AS$1 &amp; ": " &amp; X9442:AS9442, "")))
</f>
        <v>Cocaine, Fentanyl, Ethanol, Xylazine, Any Opioid</v>
      </c>
    </row>
    <row r="9443">
      <c r="A9443" s="4">
        <v>44845.0</v>
      </c>
      <c r="B9443" s="1" t="s">
        <v>50</v>
      </c>
      <c r="C9443" s="1">
        <v>67.0</v>
      </c>
      <c r="D9443" s="1" t="s">
        <v>76</v>
      </c>
      <c r="E9443" s="1" t="s">
        <v>63</v>
      </c>
      <c r="G9443" s="1" t="s">
        <v>91</v>
      </c>
      <c r="H9443" s="1" t="s">
        <v>91</v>
      </c>
      <c r="I9443" s="1" t="s">
        <v>55</v>
      </c>
      <c r="J9443" s="1" t="s">
        <v>91</v>
      </c>
      <c r="K9443" s="1" t="s">
        <v>91</v>
      </c>
      <c r="L9443" s="1" t="s">
        <v>55</v>
      </c>
      <c r="M9443" s="1" t="s">
        <v>743</v>
      </c>
      <c r="N9443" s="1" t="s">
        <v>4025</v>
      </c>
      <c r="R9443" s="1" t="s">
        <v>2646</v>
      </c>
      <c r="T9443" s="1" t="s">
        <v>8970</v>
      </c>
      <c r="U9443" s="1" t="s">
        <v>59</v>
      </c>
      <c r="Z9443" s="1" t="s">
        <v>60</v>
      </c>
      <c r="AN9443" s="1" t="s">
        <v>60</v>
      </c>
      <c r="AR9443" s="1" t="s">
        <v>60</v>
      </c>
      <c r="AT9443" s="1" t="s">
        <v>1999</v>
      </c>
      <c r="AU9443" s="1" t="s">
        <v>1999</v>
      </c>
      <c r="AV9443" s="1" t="s">
        <v>1420</v>
      </c>
      <c r="AX9443" s="3" t="str">
        <f t="array" ref="AX9443">TEXTJOIN(", ", TRUE, IF(X9443:AS9443="Y", X$1:AS$1, IF(X9443:AS9443&lt;&gt;"", X$1:AS$1 &amp; ": " &amp; X9443:AS9443, "")))
</f>
        <v>Fentanyl, Gabapentin, Any Opioid</v>
      </c>
    </row>
    <row r="9444">
      <c r="A9444" s="2">
        <v>44647.0</v>
      </c>
      <c r="B9444" s="1" t="s">
        <v>50</v>
      </c>
      <c r="C9444" s="1">
        <v>27.0</v>
      </c>
      <c r="D9444" s="1" t="s">
        <v>51</v>
      </c>
      <c r="E9444" s="1" t="s">
        <v>63</v>
      </c>
      <c r="F9444" s="1" t="s">
        <v>1997</v>
      </c>
      <c r="G9444" s="1" t="s">
        <v>103</v>
      </c>
      <c r="H9444" s="1" t="s">
        <v>103</v>
      </c>
      <c r="I9444" s="1" t="s">
        <v>55</v>
      </c>
      <c r="J9444" s="1" t="s">
        <v>103</v>
      </c>
      <c r="K9444" s="1" t="s">
        <v>103</v>
      </c>
      <c r="L9444" s="1" t="s">
        <v>55</v>
      </c>
      <c r="M9444" s="1" t="s">
        <v>743</v>
      </c>
      <c r="N9444" s="1" t="s">
        <v>178</v>
      </c>
      <c r="R9444" s="1" t="s">
        <v>2646</v>
      </c>
      <c r="T9444" s="1" t="s">
        <v>463</v>
      </c>
      <c r="U9444" s="1" t="s">
        <v>59</v>
      </c>
      <c r="Z9444" s="1" t="s">
        <v>60</v>
      </c>
      <c r="AD9444" s="1" t="s">
        <v>60</v>
      </c>
      <c r="AR9444" s="1" t="s">
        <v>60</v>
      </c>
      <c r="AT9444" s="1" t="s">
        <v>8719</v>
      </c>
      <c r="AU9444" s="1" t="s">
        <v>8719</v>
      </c>
      <c r="AV9444" s="1" t="s">
        <v>1420</v>
      </c>
      <c r="AX9444" s="3" t="str">
        <f t="array" ref="AX9444">TEXTJOIN(", ", TRUE, IF(X9444:AS9444="Y", X$1:AS$1, IF(X9444:AS9444&lt;&gt;"", X$1:AS$1 &amp; ": " &amp; X9444:AS9444, "")))
</f>
        <v>Fentanyl, Ethanol, Any Opioid</v>
      </c>
    </row>
    <row r="9445">
      <c r="A9445" s="2">
        <v>44604.0</v>
      </c>
      <c r="B9445" s="1" t="s">
        <v>50</v>
      </c>
      <c r="C9445" s="1">
        <v>44.0</v>
      </c>
      <c r="D9445" s="1" t="s">
        <v>76</v>
      </c>
      <c r="E9445" s="1" t="s">
        <v>63</v>
      </c>
      <c r="G9445" s="1" t="s">
        <v>64</v>
      </c>
      <c r="H9445" s="1" t="s">
        <v>65</v>
      </c>
      <c r="I9445" s="1" t="s">
        <v>55</v>
      </c>
      <c r="J9445" s="1" t="s">
        <v>64</v>
      </c>
      <c r="K9445" s="1" t="s">
        <v>65</v>
      </c>
      <c r="L9445" s="1" t="s">
        <v>55</v>
      </c>
      <c r="M9445" s="1" t="s">
        <v>743</v>
      </c>
      <c r="N9445" s="1" t="s">
        <v>8971</v>
      </c>
      <c r="R9445" s="1" t="s">
        <v>2646</v>
      </c>
      <c r="T9445" s="1" t="s">
        <v>8972</v>
      </c>
      <c r="U9445" s="1" t="s">
        <v>59</v>
      </c>
      <c r="AD9445" s="1" t="s">
        <v>60</v>
      </c>
      <c r="AT9445" s="1" t="s">
        <v>8704</v>
      </c>
      <c r="AU9445" s="1" t="s">
        <v>8704</v>
      </c>
      <c r="AV9445" s="1" t="s">
        <v>1420</v>
      </c>
      <c r="AX9445" s="3" t="str">
        <f t="array" ref="AX9445">TEXTJOIN(", ", TRUE, IF(X9445:AS9445="Y", X$1:AS$1, IF(X9445:AS9445&lt;&gt;"", X$1:AS$1 &amp; ": " &amp; X9445:AS9445, "")))
</f>
        <v>Ethanol</v>
      </c>
    </row>
    <row r="9446">
      <c r="A9446" s="2">
        <v>44623.0</v>
      </c>
      <c r="B9446" s="1" t="s">
        <v>50</v>
      </c>
      <c r="C9446" s="1">
        <v>45.0</v>
      </c>
      <c r="D9446" s="1" t="s">
        <v>51</v>
      </c>
      <c r="E9446" s="1" t="s">
        <v>502</v>
      </c>
      <c r="J9446" s="1" t="s">
        <v>103</v>
      </c>
      <c r="K9446" s="1" t="s">
        <v>103</v>
      </c>
      <c r="L9446" s="1" t="s">
        <v>55</v>
      </c>
      <c r="M9446" s="1" t="s">
        <v>649</v>
      </c>
      <c r="N9446" s="1" t="s">
        <v>136</v>
      </c>
      <c r="R9446" s="1" t="s">
        <v>1726</v>
      </c>
      <c r="S9446" s="1" t="s">
        <v>8973</v>
      </c>
      <c r="T9446" s="1" t="s">
        <v>1190</v>
      </c>
      <c r="U9446" s="1" t="s">
        <v>59</v>
      </c>
      <c r="Y9446" s="1" t="s">
        <v>60</v>
      </c>
      <c r="Z9446" s="1" t="s">
        <v>60</v>
      </c>
      <c r="AR9446" s="1" t="s">
        <v>60</v>
      </c>
      <c r="AT9446" s="1" t="s">
        <v>1420</v>
      </c>
      <c r="AU9446" s="1" t="s">
        <v>8719</v>
      </c>
      <c r="AV9446" s="1" t="s">
        <v>1420</v>
      </c>
      <c r="AX9446" s="3" t="str">
        <f t="array" ref="AX9446">TEXTJOIN(", ", TRUE, IF(X9446:AS9446="Y", X$1:AS$1, IF(X9446:AS9446&lt;&gt;"", X$1:AS$1 &amp; ": " &amp; X9446:AS9446, "")))
</f>
        <v>Cocaine, Fentanyl, Any Opioid</v>
      </c>
    </row>
    <row r="9447">
      <c r="A9447" s="2">
        <v>44638.0</v>
      </c>
      <c r="B9447" s="1" t="s">
        <v>50</v>
      </c>
      <c r="C9447" s="1">
        <v>48.0</v>
      </c>
      <c r="D9447" s="1" t="s">
        <v>51</v>
      </c>
      <c r="E9447" s="1" t="s">
        <v>63</v>
      </c>
      <c r="G9447" s="1" t="s">
        <v>143</v>
      </c>
      <c r="H9447" s="1" t="s">
        <v>91</v>
      </c>
      <c r="I9447" s="1" t="s">
        <v>55</v>
      </c>
      <c r="J9447" s="1" t="s">
        <v>143</v>
      </c>
      <c r="K9447" s="1" t="s">
        <v>91</v>
      </c>
      <c r="L9447" s="1" t="s">
        <v>55</v>
      </c>
      <c r="M9447" s="1" t="s">
        <v>743</v>
      </c>
      <c r="N9447" s="1" t="s">
        <v>178</v>
      </c>
      <c r="R9447" s="1" t="s">
        <v>2646</v>
      </c>
      <c r="T9447" s="1" t="s">
        <v>8974</v>
      </c>
      <c r="U9447" s="1" t="s">
        <v>59</v>
      </c>
      <c r="Z9447" s="1" t="s">
        <v>60</v>
      </c>
      <c r="AN9447" s="1" t="s">
        <v>60</v>
      </c>
      <c r="AR9447" s="1" t="s">
        <v>60</v>
      </c>
      <c r="AT9447" s="1" t="s">
        <v>1419</v>
      </c>
      <c r="AU9447" s="1" t="s">
        <v>1419</v>
      </c>
      <c r="AV9447" s="1" t="s">
        <v>1420</v>
      </c>
      <c r="AX9447" s="3" t="str">
        <f t="array" ref="AX9447">TEXTJOIN(", ", TRUE, IF(X9447:AS9447="Y", X$1:AS$1, IF(X9447:AS9447&lt;&gt;"", X$1:AS$1 &amp; ": " &amp; X9447:AS9447, "")))
</f>
        <v>Fentanyl, Gabapentin, Any Opioid</v>
      </c>
    </row>
    <row r="9448">
      <c r="A9448" s="2">
        <v>44677.0</v>
      </c>
      <c r="B9448" s="1" t="s">
        <v>50</v>
      </c>
      <c r="C9448" s="1">
        <v>26.0</v>
      </c>
      <c r="D9448" s="1" t="s">
        <v>51</v>
      </c>
      <c r="E9448" s="1" t="s">
        <v>63</v>
      </c>
      <c r="G9448" s="1" t="s">
        <v>116</v>
      </c>
      <c r="H9448" s="1" t="s">
        <v>103</v>
      </c>
      <c r="I9448" s="1" t="s">
        <v>55</v>
      </c>
      <c r="J9448" s="1" t="s">
        <v>120</v>
      </c>
      <c r="K9448" s="1" t="s">
        <v>121</v>
      </c>
      <c r="L9448" s="1" t="s">
        <v>55</v>
      </c>
      <c r="N9448" s="1" t="s">
        <v>136</v>
      </c>
      <c r="R9448" s="1" t="s">
        <v>1726</v>
      </c>
      <c r="S9448" s="1" t="s">
        <v>3704</v>
      </c>
      <c r="T9448" s="1" t="s">
        <v>8975</v>
      </c>
      <c r="U9448" s="1" t="s">
        <v>59</v>
      </c>
      <c r="V9448" s="1" t="s">
        <v>258</v>
      </c>
      <c r="Y9448" s="1" t="s">
        <v>60</v>
      </c>
      <c r="AD9448" s="1" t="s">
        <v>60</v>
      </c>
      <c r="AQ9448" s="1" t="s">
        <v>2816</v>
      </c>
      <c r="AS9448" s="1" t="s">
        <v>2816</v>
      </c>
      <c r="AT9448" s="1" t="s">
        <v>8841</v>
      </c>
      <c r="AU9448" s="1" t="s">
        <v>8733</v>
      </c>
      <c r="AV9448" s="1" t="s">
        <v>1420</v>
      </c>
      <c r="AX9448" s="3" t="str">
        <f t="array" ref="AX9448">TEXTJOIN(", ", TRUE, IF(X9448:AS9448="Y", X$1:AS$1, IF(X9448:AS9448&lt;&gt;"", X$1:AS$1 &amp; ": " &amp; X9448:AS9448, "")))
</f>
        <v>Cocaine, Ethanol, Other Opioid: Difluro, Other: Difluro</v>
      </c>
    </row>
    <row r="9449">
      <c r="A9449" s="2">
        <v>44578.0</v>
      </c>
      <c r="B9449" s="1" t="s">
        <v>50</v>
      </c>
      <c r="C9449" s="1">
        <v>23.0</v>
      </c>
      <c r="D9449" s="1" t="s">
        <v>76</v>
      </c>
      <c r="E9449" s="1" t="s">
        <v>63</v>
      </c>
      <c r="G9449" s="1" t="s">
        <v>116</v>
      </c>
      <c r="H9449" s="1" t="s">
        <v>103</v>
      </c>
      <c r="I9449" s="1" t="s">
        <v>55</v>
      </c>
      <c r="J9449" s="1" t="s">
        <v>116</v>
      </c>
      <c r="K9449" s="1" t="s">
        <v>103</v>
      </c>
      <c r="L9449" s="1" t="s">
        <v>55</v>
      </c>
      <c r="M9449" s="1" t="s">
        <v>743</v>
      </c>
      <c r="N9449" s="1" t="s">
        <v>136</v>
      </c>
      <c r="R9449" s="1" t="s">
        <v>2646</v>
      </c>
      <c r="T9449" s="1" t="s">
        <v>8976</v>
      </c>
      <c r="U9449" s="1" t="s">
        <v>59</v>
      </c>
      <c r="Z9449" s="1" t="s">
        <v>60</v>
      </c>
      <c r="AD9449" s="1" t="s">
        <v>60</v>
      </c>
      <c r="AM9449" s="1" t="s">
        <v>60</v>
      </c>
      <c r="AR9449" s="1" t="s">
        <v>60</v>
      </c>
      <c r="AT9449" s="1" t="s">
        <v>8841</v>
      </c>
      <c r="AU9449" s="1" t="s">
        <v>8841</v>
      </c>
      <c r="AV9449" s="1" t="s">
        <v>1420</v>
      </c>
      <c r="AX9449" s="3" t="str">
        <f t="array" ref="AX9449">TEXTJOIN(", ", TRUE, IF(X9449:AS9449="Y", X$1:AS$1, IF(X9449:AS9449&lt;&gt;"", X$1:AS$1 &amp; ": " &amp; X9449:AS9449, "")))
</f>
        <v>Fentanyl, Ethanol, Xylazine, Any Opioid</v>
      </c>
    </row>
    <row r="9450">
      <c r="A9450" s="2">
        <v>44645.0</v>
      </c>
      <c r="B9450" s="1" t="s">
        <v>50</v>
      </c>
      <c r="C9450" s="1">
        <v>69.0</v>
      </c>
      <c r="D9450" s="1" t="s">
        <v>51</v>
      </c>
      <c r="E9450" s="1" t="s">
        <v>63</v>
      </c>
      <c r="F9450" s="1" t="s">
        <v>1997</v>
      </c>
      <c r="G9450" s="1" t="s">
        <v>185</v>
      </c>
      <c r="H9450" s="1" t="s">
        <v>91</v>
      </c>
      <c r="I9450" s="1" t="s">
        <v>55</v>
      </c>
      <c r="J9450" s="1" t="s">
        <v>185</v>
      </c>
      <c r="K9450" s="1" t="s">
        <v>91</v>
      </c>
      <c r="L9450" s="1" t="s">
        <v>55</v>
      </c>
      <c r="M9450" s="1" t="s">
        <v>743</v>
      </c>
      <c r="N9450" s="1" t="s">
        <v>66</v>
      </c>
      <c r="R9450" s="1" t="s">
        <v>173</v>
      </c>
      <c r="T9450" s="1" t="s">
        <v>7734</v>
      </c>
      <c r="U9450" s="1" t="s">
        <v>59</v>
      </c>
      <c r="Z9450" s="1" t="s">
        <v>60</v>
      </c>
      <c r="AD9450" s="1" t="s">
        <v>60</v>
      </c>
      <c r="AR9450" s="1" t="s">
        <v>60</v>
      </c>
      <c r="AT9450" s="1" t="s">
        <v>8740</v>
      </c>
      <c r="AU9450" s="1" t="s">
        <v>8740</v>
      </c>
      <c r="AV9450" s="1" t="s">
        <v>1420</v>
      </c>
      <c r="AX9450" s="3" t="str">
        <f t="array" ref="AX9450">TEXTJOIN(", ", TRUE, IF(X9450:AS9450="Y", X$1:AS$1, IF(X9450:AS9450&lt;&gt;"", X$1:AS$1 &amp; ": " &amp; X9450:AS9450, "")))
</f>
        <v>Fentanyl, Ethanol, Any Opioid</v>
      </c>
    </row>
    <row r="9451">
      <c r="A9451" s="2">
        <v>44899.0</v>
      </c>
      <c r="B9451" s="1" t="s">
        <v>50</v>
      </c>
      <c r="C9451" s="1">
        <v>61.0</v>
      </c>
      <c r="D9451" s="1" t="s">
        <v>51</v>
      </c>
      <c r="E9451" s="1" t="s">
        <v>63</v>
      </c>
      <c r="F9451" s="1" t="s">
        <v>8372</v>
      </c>
      <c r="G9451" s="1" t="s">
        <v>300</v>
      </c>
      <c r="H9451" s="1" t="s">
        <v>299</v>
      </c>
      <c r="I9451" s="1" t="s">
        <v>55</v>
      </c>
      <c r="J9451" s="1" t="s">
        <v>300</v>
      </c>
      <c r="K9451" s="1" t="s">
        <v>299</v>
      </c>
      <c r="L9451" s="1" t="s">
        <v>55</v>
      </c>
      <c r="M9451" s="1" t="s">
        <v>743</v>
      </c>
      <c r="N9451" s="1" t="s">
        <v>136</v>
      </c>
      <c r="R9451" s="1" t="s">
        <v>2646</v>
      </c>
      <c r="T9451" s="1" t="s">
        <v>8977</v>
      </c>
      <c r="U9451" s="1" t="s">
        <v>59</v>
      </c>
      <c r="Z9451" s="1" t="s">
        <v>60</v>
      </c>
      <c r="AF9451" s="1" t="s">
        <v>60</v>
      </c>
      <c r="AR9451" s="1" t="s">
        <v>60</v>
      </c>
      <c r="AT9451" s="1" t="s">
        <v>8707</v>
      </c>
      <c r="AU9451" s="1" t="s">
        <v>8707</v>
      </c>
      <c r="AV9451" s="1" t="s">
        <v>1420</v>
      </c>
      <c r="AX9451" s="3" t="str">
        <f t="array" ref="AX9451">TEXTJOIN(", ", TRUE, IF(X9451:AS9451="Y", X$1:AS$1, IF(X9451:AS9451&lt;&gt;"", X$1:AS$1 &amp; ": " &amp; X9451:AS9451, "")))
</f>
        <v>Fentanyl, Benzodiazepine, Any Opioid</v>
      </c>
    </row>
    <row r="9452">
      <c r="A9452" s="2">
        <v>44583.0</v>
      </c>
      <c r="B9452" s="1" t="s">
        <v>50</v>
      </c>
      <c r="C9452" s="1">
        <v>55.0</v>
      </c>
      <c r="D9452" s="1" t="s">
        <v>51</v>
      </c>
      <c r="J9452" s="1" t="s">
        <v>117</v>
      </c>
      <c r="L9452" s="1" t="s">
        <v>55</v>
      </c>
      <c r="M9452" s="1" t="s">
        <v>1207</v>
      </c>
      <c r="N9452" s="1" t="s">
        <v>155</v>
      </c>
      <c r="R9452" s="1" t="s">
        <v>173</v>
      </c>
      <c r="T9452" s="1" t="s">
        <v>8978</v>
      </c>
      <c r="U9452" s="1" t="s">
        <v>59</v>
      </c>
      <c r="Y9452" s="1" t="s">
        <v>60</v>
      </c>
      <c r="Z9452" s="1" t="s">
        <v>60</v>
      </c>
      <c r="AR9452" s="1" t="s">
        <v>60</v>
      </c>
      <c r="AT9452" s="1" t="s">
        <v>1420</v>
      </c>
      <c r="AV9452" s="1" t="s">
        <v>1420</v>
      </c>
      <c r="AX9452" s="3" t="str">
        <f t="array" ref="AX9452">TEXTJOIN(", ", TRUE, IF(X9452:AS9452="Y", X$1:AS$1, IF(X9452:AS9452&lt;&gt;"", X$1:AS$1 &amp; ": " &amp; X9452:AS9452, "")))
</f>
        <v>Cocaine, Fentanyl, Any Opioid</v>
      </c>
    </row>
    <row r="9453">
      <c r="A9453" s="2">
        <v>44841.0</v>
      </c>
      <c r="B9453" s="1" t="s">
        <v>50</v>
      </c>
      <c r="C9453" s="1">
        <v>64.0</v>
      </c>
      <c r="D9453" s="1" t="s">
        <v>51</v>
      </c>
      <c r="E9453" s="1" t="s">
        <v>63</v>
      </c>
      <c r="G9453" s="1" t="s">
        <v>116</v>
      </c>
      <c r="H9453" s="1" t="s">
        <v>103</v>
      </c>
      <c r="I9453" s="1" t="s">
        <v>55</v>
      </c>
      <c r="J9453" s="1" t="s">
        <v>116</v>
      </c>
      <c r="K9453" s="1" t="s">
        <v>103</v>
      </c>
      <c r="L9453" s="1" t="s">
        <v>55</v>
      </c>
      <c r="M9453" s="1" t="s">
        <v>743</v>
      </c>
      <c r="N9453" s="1" t="s">
        <v>155</v>
      </c>
      <c r="R9453" s="1" t="s">
        <v>180</v>
      </c>
      <c r="T9453" s="1" t="s">
        <v>8979</v>
      </c>
      <c r="U9453" s="1" t="s">
        <v>59</v>
      </c>
      <c r="Z9453" s="1" t="s">
        <v>60</v>
      </c>
      <c r="AF9453" s="1" t="s">
        <v>60</v>
      </c>
      <c r="AM9453" s="1" t="s">
        <v>60</v>
      </c>
      <c r="AR9453" s="1" t="s">
        <v>60</v>
      </c>
      <c r="AT9453" s="1" t="s">
        <v>8841</v>
      </c>
      <c r="AU9453" s="1" t="s">
        <v>8841</v>
      </c>
      <c r="AV9453" s="1" t="s">
        <v>1420</v>
      </c>
      <c r="AX9453" s="3" t="str">
        <f t="array" ref="AX9453">TEXTJOIN(", ", TRUE, IF(X9453:AS9453="Y", X$1:AS$1, IF(X9453:AS9453&lt;&gt;"", X$1:AS$1 &amp; ": " &amp; X9453:AS9453, "")))
</f>
        <v>Fentanyl, Benzodiazepine, Xylazine, Any Opioid</v>
      </c>
    </row>
    <row r="9454">
      <c r="A9454" s="2">
        <v>44630.0</v>
      </c>
      <c r="B9454" s="1" t="s">
        <v>50</v>
      </c>
      <c r="C9454" s="1">
        <v>48.0</v>
      </c>
      <c r="D9454" s="1" t="s">
        <v>76</v>
      </c>
      <c r="E9454" s="1" t="s">
        <v>502</v>
      </c>
      <c r="G9454" s="1" t="s">
        <v>262</v>
      </c>
      <c r="H9454" s="1" t="s">
        <v>263</v>
      </c>
      <c r="I9454" s="1" t="s">
        <v>55</v>
      </c>
      <c r="J9454" s="1" t="s">
        <v>262</v>
      </c>
      <c r="K9454" s="1" t="s">
        <v>263</v>
      </c>
      <c r="L9454" s="1" t="s">
        <v>55</v>
      </c>
      <c r="N9454" s="1" t="s">
        <v>1377</v>
      </c>
      <c r="R9454" s="1" t="s">
        <v>2646</v>
      </c>
      <c r="T9454" s="1" t="s">
        <v>331</v>
      </c>
      <c r="U9454" s="1" t="s">
        <v>59</v>
      </c>
      <c r="Z9454" s="1" t="s">
        <v>60</v>
      </c>
      <c r="AR9454" s="1" t="s">
        <v>60</v>
      </c>
      <c r="AT9454" s="1" t="s">
        <v>8698</v>
      </c>
      <c r="AU9454" s="1" t="s">
        <v>8698</v>
      </c>
      <c r="AV9454" s="1" t="s">
        <v>1420</v>
      </c>
      <c r="AX9454" s="3" t="str">
        <f t="array" ref="AX9454">TEXTJOIN(", ", TRUE, IF(X9454:AS9454="Y", X$1:AS$1, IF(X9454:AS9454&lt;&gt;"", X$1:AS$1 &amp; ": " &amp; X9454:AS9454, "")))
</f>
        <v>Fentanyl, Any Opioid</v>
      </c>
    </row>
    <row r="9455">
      <c r="A9455" s="2">
        <v>44870.0</v>
      </c>
      <c r="B9455" s="1" t="s">
        <v>50</v>
      </c>
      <c r="C9455" s="1">
        <v>59.0</v>
      </c>
      <c r="D9455" s="1" t="s">
        <v>51</v>
      </c>
      <c r="E9455" s="1" t="s">
        <v>63</v>
      </c>
      <c r="F9455" s="1" t="s">
        <v>1997</v>
      </c>
      <c r="J9455" s="1" t="s">
        <v>283</v>
      </c>
      <c r="K9455" s="1" t="s">
        <v>263</v>
      </c>
      <c r="L9455" s="1" t="s">
        <v>55</v>
      </c>
      <c r="M9455" s="1" t="s">
        <v>44</v>
      </c>
      <c r="N9455" s="1" t="s">
        <v>155</v>
      </c>
      <c r="R9455" s="1" t="s">
        <v>1726</v>
      </c>
      <c r="S9455" s="1" t="s">
        <v>3916</v>
      </c>
      <c r="T9455" s="1" t="s">
        <v>8980</v>
      </c>
      <c r="U9455" s="1" t="s">
        <v>59</v>
      </c>
      <c r="Z9455" s="1" t="s">
        <v>60</v>
      </c>
      <c r="AM9455" s="1" t="s">
        <v>60</v>
      </c>
      <c r="AN9455" s="1" t="s">
        <v>60</v>
      </c>
      <c r="AR9455" s="1" t="s">
        <v>60</v>
      </c>
      <c r="AT9455" s="1" t="s">
        <v>1420</v>
      </c>
      <c r="AU9455" s="1" t="s">
        <v>8981</v>
      </c>
      <c r="AV9455" s="1" t="s">
        <v>1420</v>
      </c>
      <c r="AX9455" s="3" t="str">
        <f t="array" ref="AX9455">TEXTJOIN(", ", TRUE, IF(X9455:AS9455="Y", X$1:AS$1, IF(X9455:AS9455&lt;&gt;"", X$1:AS$1 &amp; ": " &amp; X9455:AS9455, "")))
</f>
        <v>Fentanyl, Xylazine, Gabapentin, Any Opioid</v>
      </c>
    </row>
    <row r="9456">
      <c r="A9456" s="2">
        <v>44571.0</v>
      </c>
      <c r="B9456" s="1" t="s">
        <v>50</v>
      </c>
      <c r="C9456" s="1">
        <v>65.0</v>
      </c>
      <c r="D9456" s="1" t="s">
        <v>51</v>
      </c>
      <c r="E9456" s="1" t="s">
        <v>63</v>
      </c>
      <c r="J9456" s="1" t="s">
        <v>185</v>
      </c>
      <c r="K9456" s="1" t="s">
        <v>91</v>
      </c>
      <c r="L9456" s="1" t="s">
        <v>55</v>
      </c>
      <c r="M9456" s="1" t="s">
        <v>649</v>
      </c>
      <c r="N9456" s="1" t="s">
        <v>66</v>
      </c>
      <c r="R9456" s="1" t="s">
        <v>180</v>
      </c>
      <c r="T9456" s="1" t="s">
        <v>8982</v>
      </c>
      <c r="U9456" s="1" t="s">
        <v>59</v>
      </c>
      <c r="Z9456" s="1" t="s">
        <v>60</v>
      </c>
      <c r="AB9456" s="1" t="s">
        <v>60</v>
      </c>
      <c r="AM9456" s="1" t="s">
        <v>60</v>
      </c>
      <c r="AR9456" s="1" t="s">
        <v>60</v>
      </c>
      <c r="AT9456" s="1" t="s">
        <v>1420</v>
      </c>
      <c r="AU9456" s="1" t="s">
        <v>8740</v>
      </c>
      <c r="AV9456" s="1" t="s">
        <v>1420</v>
      </c>
      <c r="AX9456" s="3" t="str">
        <f t="array" ref="AX9456">TEXTJOIN(", ", TRUE, IF(X9456:AS9456="Y", X$1:AS$1, IF(X9456:AS9456&lt;&gt;"", X$1:AS$1 &amp; ": " &amp; X9456:AS9456, "")))
</f>
        <v>Fentanyl, Oxycodone, Xylazine, Any Opioid</v>
      </c>
    </row>
    <row r="9457">
      <c r="A9457" s="4">
        <v>44914.0</v>
      </c>
      <c r="B9457" s="1" t="s">
        <v>50</v>
      </c>
      <c r="C9457" s="1">
        <v>25.0</v>
      </c>
      <c r="D9457" s="1" t="s">
        <v>51</v>
      </c>
      <c r="E9457" s="1" t="s">
        <v>63</v>
      </c>
      <c r="G9457" s="1" t="s">
        <v>1492</v>
      </c>
      <c r="H9457" s="1" t="s">
        <v>299</v>
      </c>
      <c r="I9457" s="1" t="s">
        <v>55</v>
      </c>
      <c r="J9457" s="1" t="s">
        <v>1492</v>
      </c>
      <c r="K9457" s="1" t="s">
        <v>299</v>
      </c>
      <c r="L9457" s="1" t="s">
        <v>55</v>
      </c>
      <c r="M9457" s="1" t="s">
        <v>743</v>
      </c>
      <c r="N9457" s="1" t="s">
        <v>4025</v>
      </c>
      <c r="R9457" s="1" t="s">
        <v>2646</v>
      </c>
      <c r="T9457" s="1" t="s">
        <v>8983</v>
      </c>
      <c r="U9457" s="1" t="s">
        <v>59</v>
      </c>
      <c r="Z9457" s="1" t="s">
        <v>60</v>
      </c>
      <c r="AR9457" s="1" t="s">
        <v>60</v>
      </c>
      <c r="AT9457" s="1" t="s">
        <v>8721</v>
      </c>
      <c r="AU9457" s="1" t="s">
        <v>8721</v>
      </c>
      <c r="AV9457" s="1" t="s">
        <v>1420</v>
      </c>
      <c r="AX9457" s="3" t="str">
        <f t="array" ref="AX9457">TEXTJOIN(", ", TRUE, IF(X9457:AS9457="Y", X$1:AS$1, IF(X9457:AS9457&lt;&gt;"", X$1:AS$1 &amp; ": " &amp; X9457:AS9457, "")))
</f>
        <v>Fentanyl, Any Opioid</v>
      </c>
    </row>
    <row r="9458">
      <c r="A9458" s="2">
        <v>44684.0</v>
      </c>
      <c r="B9458" s="1" t="s">
        <v>50</v>
      </c>
      <c r="C9458" s="1">
        <v>55.0</v>
      </c>
      <c r="D9458" s="1" t="s">
        <v>76</v>
      </c>
      <c r="E9458" s="1" t="s">
        <v>63</v>
      </c>
      <c r="F9458" s="1" t="s">
        <v>1997</v>
      </c>
      <c r="G9458" s="1" t="s">
        <v>91</v>
      </c>
      <c r="H9458" s="1" t="s">
        <v>91</v>
      </c>
      <c r="I9458" s="1" t="s">
        <v>55</v>
      </c>
      <c r="J9458" s="1" t="s">
        <v>91</v>
      </c>
      <c r="K9458" s="1" t="s">
        <v>91</v>
      </c>
      <c r="L9458" s="1" t="s">
        <v>55</v>
      </c>
      <c r="M9458" s="1" t="s">
        <v>743</v>
      </c>
      <c r="N9458" s="1" t="s">
        <v>66</v>
      </c>
      <c r="R9458" s="1" t="s">
        <v>173</v>
      </c>
      <c r="T9458" s="1" t="s">
        <v>151</v>
      </c>
      <c r="U9458" s="1" t="s">
        <v>59</v>
      </c>
      <c r="Y9458" s="1" t="s">
        <v>60</v>
      </c>
      <c r="Z9458" s="1" t="s">
        <v>60</v>
      </c>
      <c r="AR9458" s="1" t="s">
        <v>60</v>
      </c>
      <c r="AT9458" s="1" t="s">
        <v>1999</v>
      </c>
      <c r="AU9458" s="1" t="s">
        <v>1999</v>
      </c>
      <c r="AV9458" s="1" t="s">
        <v>1420</v>
      </c>
      <c r="AX9458" s="3" t="str">
        <f t="array" ref="AX9458">TEXTJOIN(", ", TRUE, IF(X9458:AS9458="Y", X$1:AS$1, IF(X9458:AS9458&lt;&gt;"", X$1:AS$1 &amp; ": " &amp; X9458:AS9458, "")))
</f>
        <v>Cocaine, Fentanyl, Any Opioid</v>
      </c>
    </row>
    <row r="9459">
      <c r="A9459" s="2">
        <v>44801.0</v>
      </c>
      <c r="B9459" s="1" t="s">
        <v>50</v>
      </c>
      <c r="C9459" s="1">
        <v>56.0</v>
      </c>
      <c r="D9459" s="1" t="s">
        <v>51</v>
      </c>
      <c r="E9459" s="1" t="s">
        <v>63</v>
      </c>
      <c r="G9459" s="1" t="s">
        <v>731</v>
      </c>
      <c r="H9459" s="1" t="s">
        <v>103</v>
      </c>
      <c r="I9459" s="1" t="s">
        <v>55</v>
      </c>
      <c r="J9459" s="1" t="s">
        <v>731</v>
      </c>
      <c r="K9459" s="1" t="s">
        <v>103</v>
      </c>
      <c r="L9459" s="1" t="s">
        <v>55</v>
      </c>
      <c r="M9459" s="1" t="s">
        <v>649</v>
      </c>
      <c r="N9459" s="1" t="s">
        <v>155</v>
      </c>
      <c r="R9459" s="1" t="s">
        <v>173</v>
      </c>
      <c r="T9459" s="1" t="s">
        <v>2878</v>
      </c>
      <c r="U9459" s="1" t="s">
        <v>59</v>
      </c>
      <c r="Z9459" s="1" t="s">
        <v>60</v>
      </c>
      <c r="AD9459" s="1" t="s">
        <v>60</v>
      </c>
      <c r="AR9459" s="1" t="s">
        <v>60</v>
      </c>
      <c r="AT9459" s="1" t="s">
        <v>8896</v>
      </c>
      <c r="AU9459" s="1" t="s">
        <v>8896</v>
      </c>
      <c r="AV9459" s="1" t="s">
        <v>1420</v>
      </c>
      <c r="AX9459" s="3" t="str">
        <f t="array" ref="AX9459">TEXTJOIN(", ", TRUE, IF(X9459:AS9459="Y", X$1:AS$1, IF(X9459:AS9459&lt;&gt;"", X$1:AS$1 &amp; ": " &amp; X9459:AS9459, "")))
</f>
        <v>Fentanyl, Ethanol, Any Opioid</v>
      </c>
    </row>
    <row r="9460">
      <c r="A9460" s="2">
        <v>44688.0</v>
      </c>
      <c r="B9460" s="1" t="s">
        <v>50</v>
      </c>
      <c r="C9460" s="1">
        <v>54.0</v>
      </c>
      <c r="D9460" s="1" t="s">
        <v>51</v>
      </c>
      <c r="E9460" s="1" t="s">
        <v>63</v>
      </c>
      <c r="G9460" s="1" t="s">
        <v>432</v>
      </c>
      <c r="H9460" s="1" t="s">
        <v>91</v>
      </c>
      <c r="I9460" s="1" t="s">
        <v>55</v>
      </c>
      <c r="J9460" s="1" t="s">
        <v>432</v>
      </c>
      <c r="K9460" s="1" t="s">
        <v>91</v>
      </c>
      <c r="L9460" s="1" t="s">
        <v>55</v>
      </c>
      <c r="M9460" s="1" t="s">
        <v>743</v>
      </c>
      <c r="N9460" s="1" t="s">
        <v>66</v>
      </c>
      <c r="R9460" s="1" t="s">
        <v>2646</v>
      </c>
      <c r="T9460" s="1" t="s">
        <v>8984</v>
      </c>
      <c r="U9460" s="1" t="s">
        <v>59</v>
      </c>
      <c r="X9460" s="1" t="s">
        <v>60</v>
      </c>
      <c r="Z9460" s="1" t="s">
        <v>60</v>
      </c>
      <c r="AD9460" s="1" t="s">
        <v>60</v>
      </c>
      <c r="AF9460" s="1" t="s">
        <v>60</v>
      </c>
      <c r="AN9460" s="1" t="s">
        <v>60</v>
      </c>
      <c r="AP9460" s="1" t="s">
        <v>60</v>
      </c>
      <c r="AR9460" s="1" t="s">
        <v>60</v>
      </c>
      <c r="AT9460" s="1" t="s">
        <v>8985</v>
      </c>
      <c r="AU9460" s="1" t="s">
        <v>8985</v>
      </c>
      <c r="AV9460" s="1" t="s">
        <v>1420</v>
      </c>
      <c r="AX9460" s="3" t="str">
        <f t="array" ref="AX9460">TEXTJOIN(", ", TRUE, IF(X9460:AS9460="Y", X$1:AS$1, IF(X9460:AS9460&lt;&gt;"", X$1:AS$1 &amp; ": " &amp; X9460:AS9460, "")))
</f>
        <v>Heroin, Fentanyl, Ethanol, Benzodiazepine, Gabapentin, Heroin/Morph/Codeine, Any Opioid</v>
      </c>
    </row>
    <row r="9461">
      <c r="A9461" s="2">
        <v>44607.0</v>
      </c>
      <c r="B9461" s="1" t="s">
        <v>50</v>
      </c>
      <c r="C9461" s="1">
        <v>39.0</v>
      </c>
      <c r="D9461" s="1" t="s">
        <v>76</v>
      </c>
      <c r="E9461" s="1" t="s">
        <v>63</v>
      </c>
      <c r="G9461" s="1" t="s">
        <v>98</v>
      </c>
      <c r="H9461" s="1" t="s">
        <v>54</v>
      </c>
      <c r="I9461" s="1" t="s">
        <v>55</v>
      </c>
      <c r="J9461" s="1" t="s">
        <v>98</v>
      </c>
      <c r="K9461" s="1" t="s">
        <v>54</v>
      </c>
      <c r="L9461" s="1" t="s">
        <v>55</v>
      </c>
      <c r="M9461" s="1" t="s">
        <v>743</v>
      </c>
      <c r="N9461" s="1" t="s">
        <v>155</v>
      </c>
      <c r="R9461" s="1" t="s">
        <v>2646</v>
      </c>
      <c r="T9461" s="1" t="s">
        <v>8986</v>
      </c>
      <c r="U9461" s="1" t="s">
        <v>59</v>
      </c>
      <c r="Y9461" s="1" t="s">
        <v>60</v>
      </c>
      <c r="Z9461" s="1" t="s">
        <v>60</v>
      </c>
      <c r="AN9461" s="1" t="s">
        <v>60</v>
      </c>
      <c r="AR9461" s="1" t="s">
        <v>60</v>
      </c>
      <c r="AT9461" s="1" t="s">
        <v>8732</v>
      </c>
      <c r="AU9461" s="1" t="s">
        <v>8732</v>
      </c>
      <c r="AV9461" s="1" t="s">
        <v>1420</v>
      </c>
      <c r="AX9461" s="3" t="str">
        <f t="array" ref="AX9461">TEXTJOIN(", ", TRUE, IF(X9461:AS9461="Y", X$1:AS$1, IF(X9461:AS9461&lt;&gt;"", X$1:AS$1 &amp; ": " &amp; X9461:AS9461, "")))
</f>
        <v>Cocaine, Fentanyl, Gabapentin, Any Opioid</v>
      </c>
    </row>
    <row r="9462">
      <c r="A9462" s="4">
        <v>44884.0</v>
      </c>
      <c r="B9462" s="1" t="s">
        <v>50</v>
      </c>
      <c r="C9462" s="1">
        <v>59.0</v>
      </c>
      <c r="D9462" s="1" t="s">
        <v>51</v>
      </c>
      <c r="E9462" s="1" t="s">
        <v>502</v>
      </c>
      <c r="G9462" s="1" t="s">
        <v>256</v>
      </c>
      <c r="H9462" s="1" t="s">
        <v>103</v>
      </c>
      <c r="I9462" s="1" t="s">
        <v>55</v>
      </c>
      <c r="J9462" s="1" t="s">
        <v>256</v>
      </c>
      <c r="K9462" s="1" t="s">
        <v>103</v>
      </c>
      <c r="L9462" s="1" t="s">
        <v>55</v>
      </c>
      <c r="M9462" s="1" t="s">
        <v>743</v>
      </c>
      <c r="N9462" s="1" t="s">
        <v>178</v>
      </c>
      <c r="R9462" s="1" t="s">
        <v>180</v>
      </c>
      <c r="T9462" s="1" t="s">
        <v>8987</v>
      </c>
      <c r="U9462" s="1" t="s">
        <v>59</v>
      </c>
      <c r="Z9462" s="1" t="s">
        <v>60</v>
      </c>
      <c r="AA9462" s="1" t="s">
        <v>60</v>
      </c>
      <c r="AR9462" s="1" t="s">
        <v>60</v>
      </c>
      <c r="AT9462" s="1" t="s">
        <v>2320</v>
      </c>
      <c r="AU9462" s="1" t="s">
        <v>2320</v>
      </c>
      <c r="AV9462" s="1" t="s">
        <v>1420</v>
      </c>
      <c r="AX9462" s="3" t="str">
        <f t="array" ref="AX9462">TEXTJOIN(", ", TRUE, IF(X9462:AS9462="Y", X$1:AS$1, IF(X9462:AS9462&lt;&gt;"", X$1:AS$1 &amp; ": " &amp; X9462:AS9462, "")))
</f>
        <v>Fentanyl, Fentanyl Analogue, Any Opioid</v>
      </c>
    </row>
    <row r="9463">
      <c r="A9463" s="2">
        <v>44755.0</v>
      </c>
      <c r="B9463" s="1" t="s">
        <v>50</v>
      </c>
      <c r="C9463" s="1">
        <v>31.0</v>
      </c>
      <c r="D9463" s="1" t="s">
        <v>76</v>
      </c>
      <c r="E9463" s="1" t="s">
        <v>63</v>
      </c>
      <c r="G9463" s="1" t="s">
        <v>160</v>
      </c>
      <c r="H9463" s="1" t="s">
        <v>54</v>
      </c>
      <c r="I9463" s="1" t="s">
        <v>55</v>
      </c>
      <c r="J9463" s="1" t="s">
        <v>160</v>
      </c>
      <c r="K9463" s="1" t="s">
        <v>54</v>
      </c>
      <c r="L9463" s="1" t="s">
        <v>55</v>
      </c>
      <c r="M9463" s="1" t="s">
        <v>743</v>
      </c>
      <c r="N9463" s="1" t="s">
        <v>442</v>
      </c>
      <c r="R9463" s="1" t="s">
        <v>2646</v>
      </c>
      <c r="T9463" s="1" t="s">
        <v>8988</v>
      </c>
      <c r="U9463" s="1" t="s">
        <v>59</v>
      </c>
      <c r="Z9463" s="1" t="s">
        <v>60</v>
      </c>
      <c r="AD9463" s="1" t="s">
        <v>60</v>
      </c>
      <c r="AF9463" s="1" t="s">
        <v>60</v>
      </c>
      <c r="AM9463" s="1" t="s">
        <v>60</v>
      </c>
      <c r="AR9463" s="1" t="s">
        <v>60</v>
      </c>
      <c r="AT9463" s="1" t="s">
        <v>8728</v>
      </c>
      <c r="AU9463" s="1" t="s">
        <v>8728</v>
      </c>
      <c r="AV9463" s="1" t="s">
        <v>1420</v>
      </c>
      <c r="AX9463" s="3" t="str">
        <f t="array" ref="AX9463">TEXTJOIN(", ", TRUE, IF(X9463:AS9463="Y", X$1:AS$1, IF(X9463:AS9463&lt;&gt;"", X$1:AS$1 &amp; ": " &amp; X9463:AS9463, "")))
</f>
        <v>Fentanyl, Ethanol, Benzodiazepine, Xylazine, Any Opioid</v>
      </c>
    </row>
    <row r="9464">
      <c r="A9464" s="2">
        <v>44765.0</v>
      </c>
      <c r="B9464" s="1" t="s">
        <v>50</v>
      </c>
      <c r="C9464" s="1">
        <v>36.0</v>
      </c>
      <c r="D9464" s="1" t="s">
        <v>76</v>
      </c>
      <c r="E9464" s="1" t="s">
        <v>63</v>
      </c>
      <c r="G9464" s="1" t="s">
        <v>82</v>
      </c>
      <c r="H9464" s="1" t="s">
        <v>54</v>
      </c>
      <c r="I9464" s="1" t="s">
        <v>55</v>
      </c>
      <c r="J9464" s="1" t="s">
        <v>82</v>
      </c>
      <c r="K9464" s="1" t="s">
        <v>54</v>
      </c>
      <c r="L9464" s="1" t="s">
        <v>55</v>
      </c>
      <c r="M9464" s="1" t="s">
        <v>743</v>
      </c>
      <c r="N9464" s="1" t="s">
        <v>155</v>
      </c>
      <c r="R9464" s="1" t="s">
        <v>2646</v>
      </c>
      <c r="T9464" s="1" t="s">
        <v>8989</v>
      </c>
      <c r="U9464" s="1" t="s">
        <v>59</v>
      </c>
      <c r="V9464" s="1" t="s">
        <v>8990</v>
      </c>
      <c r="Y9464" s="1" t="s">
        <v>60</v>
      </c>
      <c r="Z9464" s="1" t="s">
        <v>60</v>
      </c>
      <c r="AF9464" s="1" t="s">
        <v>60</v>
      </c>
      <c r="AR9464" s="1" t="s">
        <v>60</v>
      </c>
      <c r="AT9464" s="1" t="s">
        <v>5319</v>
      </c>
      <c r="AU9464" s="1" t="s">
        <v>5319</v>
      </c>
      <c r="AV9464" s="1" t="s">
        <v>1420</v>
      </c>
      <c r="AX9464" s="3" t="str">
        <f t="array" ref="AX9464">TEXTJOIN(", ", TRUE, IF(X9464:AS9464="Y", X$1:AS$1, IF(X9464:AS9464&lt;&gt;"", X$1:AS$1 &amp; ": " &amp; X9464:AS9464, "")))
</f>
        <v>Cocaine, Fentanyl, Benzodiazepine, Any Opioid</v>
      </c>
    </row>
    <row r="9465">
      <c r="A9465" s="2">
        <v>44609.0</v>
      </c>
      <c r="B9465" s="1" t="s">
        <v>50</v>
      </c>
      <c r="C9465" s="1">
        <v>56.0</v>
      </c>
      <c r="D9465" s="1" t="s">
        <v>76</v>
      </c>
      <c r="E9465" s="1" t="s">
        <v>63</v>
      </c>
      <c r="G9465" s="1" t="s">
        <v>91</v>
      </c>
      <c r="H9465" s="1" t="s">
        <v>91</v>
      </c>
      <c r="I9465" s="1" t="s">
        <v>55</v>
      </c>
      <c r="J9465" s="1" t="s">
        <v>91</v>
      </c>
      <c r="K9465" s="1" t="s">
        <v>91</v>
      </c>
      <c r="L9465" s="1" t="s">
        <v>55</v>
      </c>
      <c r="M9465" s="1" t="s">
        <v>649</v>
      </c>
      <c r="N9465" s="1" t="s">
        <v>8991</v>
      </c>
      <c r="R9465" s="1" t="s">
        <v>1726</v>
      </c>
      <c r="S9465" s="1" t="s">
        <v>2570</v>
      </c>
      <c r="T9465" s="1" t="s">
        <v>8992</v>
      </c>
      <c r="U9465" s="1" t="s">
        <v>59</v>
      </c>
      <c r="Y9465" s="1" t="s">
        <v>60</v>
      </c>
      <c r="AN9465" s="1" t="s">
        <v>60</v>
      </c>
      <c r="AT9465" s="1" t="s">
        <v>1999</v>
      </c>
      <c r="AU9465" s="1" t="s">
        <v>1999</v>
      </c>
      <c r="AV9465" s="1" t="s">
        <v>1420</v>
      </c>
      <c r="AX9465" s="3" t="str">
        <f t="array" ref="AX9465">TEXTJOIN(", ", TRUE, IF(X9465:AS9465="Y", X$1:AS$1, IF(X9465:AS9465&lt;&gt;"", X$1:AS$1 &amp; ": " &amp; X9465:AS9465, "")))
</f>
        <v>Cocaine, Gabapentin</v>
      </c>
    </row>
    <row r="9466">
      <c r="A9466" s="4">
        <v>44926.0</v>
      </c>
      <c r="B9466" s="1" t="s">
        <v>50</v>
      </c>
      <c r="C9466" s="1">
        <v>54.0</v>
      </c>
      <c r="D9466" s="1" t="s">
        <v>51</v>
      </c>
      <c r="E9466" s="1" t="s">
        <v>63</v>
      </c>
      <c r="G9466" s="1" t="s">
        <v>397</v>
      </c>
      <c r="H9466" s="1" t="s">
        <v>103</v>
      </c>
      <c r="I9466" s="1" t="s">
        <v>55</v>
      </c>
      <c r="J9466" s="1" t="s">
        <v>397</v>
      </c>
      <c r="K9466" s="1" t="s">
        <v>103</v>
      </c>
      <c r="L9466" s="1" t="s">
        <v>55</v>
      </c>
      <c r="M9466" s="1" t="s">
        <v>743</v>
      </c>
      <c r="N9466" s="1" t="s">
        <v>178</v>
      </c>
      <c r="R9466" s="1" t="s">
        <v>173</v>
      </c>
      <c r="T9466" s="1" t="s">
        <v>8993</v>
      </c>
      <c r="U9466" s="1" t="s">
        <v>59</v>
      </c>
      <c r="X9466" s="1" t="s">
        <v>60</v>
      </c>
      <c r="Z9466" s="1" t="s">
        <v>60</v>
      </c>
      <c r="AA9466" s="1" t="s">
        <v>60</v>
      </c>
      <c r="AD9466" s="1" t="s">
        <v>60</v>
      </c>
      <c r="AP9466" s="1" t="s">
        <v>8736</v>
      </c>
      <c r="AR9466" s="1" t="s">
        <v>60</v>
      </c>
      <c r="AT9466" s="1" t="s">
        <v>8731</v>
      </c>
      <c r="AU9466" s="1" t="s">
        <v>8731</v>
      </c>
      <c r="AV9466" s="1" t="s">
        <v>1420</v>
      </c>
      <c r="AX9466" s="3" t="str">
        <f t="array" ref="AX9466">TEXTJOIN(", ", TRUE, IF(X9466:AS9466="Y", X$1:AS$1, IF(X9466:AS9466&lt;&gt;"", X$1:AS$1 &amp; ": " &amp; X9466:AS9466, "")))
</f>
        <v>Heroin, Fentanyl, Fentanyl Analogue, Ethanol, Heroin/Morph/Codeine, Any Opioid</v>
      </c>
    </row>
    <row r="9467">
      <c r="A9467" s="2">
        <v>44716.0</v>
      </c>
      <c r="B9467" s="1" t="s">
        <v>50</v>
      </c>
      <c r="C9467" s="1">
        <v>39.0</v>
      </c>
      <c r="D9467" s="1" t="s">
        <v>51</v>
      </c>
      <c r="E9467" s="1" t="s">
        <v>63</v>
      </c>
      <c r="F9467" s="1" t="s">
        <v>8372</v>
      </c>
      <c r="G9467" s="1" t="s">
        <v>185</v>
      </c>
      <c r="H9467" s="1" t="s">
        <v>91</v>
      </c>
      <c r="I9467" s="1" t="s">
        <v>55</v>
      </c>
      <c r="J9467" s="1" t="s">
        <v>185</v>
      </c>
      <c r="K9467" s="1" t="s">
        <v>91</v>
      </c>
      <c r="L9467" s="1" t="s">
        <v>55</v>
      </c>
      <c r="M9467" s="1" t="s">
        <v>743</v>
      </c>
      <c r="N9467" s="1" t="s">
        <v>178</v>
      </c>
      <c r="R9467" s="1" t="s">
        <v>180</v>
      </c>
      <c r="T9467" s="1" t="s">
        <v>83</v>
      </c>
      <c r="U9467" s="1" t="s">
        <v>59</v>
      </c>
      <c r="V9467" s="1" t="s">
        <v>507</v>
      </c>
      <c r="Y9467" s="1" t="s">
        <v>60</v>
      </c>
      <c r="Z9467" s="1" t="s">
        <v>60</v>
      </c>
      <c r="AR9467" s="1" t="s">
        <v>60</v>
      </c>
      <c r="AT9467" s="1" t="s">
        <v>8740</v>
      </c>
      <c r="AU9467" s="1" t="s">
        <v>8740</v>
      </c>
      <c r="AV9467" s="1" t="s">
        <v>1420</v>
      </c>
      <c r="AX9467" s="3" t="str">
        <f t="array" ref="AX9467">TEXTJOIN(", ", TRUE, IF(X9467:AS9467="Y", X$1:AS$1, IF(X9467:AS9467&lt;&gt;"", X$1:AS$1 &amp; ": " &amp; X9467:AS9467, "")))
</f>
        <v>Cocaine, Fentanyl, Any Opioid</v>
      </c>
    </row>
    <row r="9468">
      <c r="A9468" s="2">
        <v>44902.0</v>
      </c>
      <c r="B9468" s="1" t="s">
        <v>50</v>
      </c>
      <c r="C9468" s="1">
        <v>51.0</v>
      </c>
      <c r="D9468" s="1" t="s">
        <v>51</v>
      </c>
      <c r="E9468" s="1" t="s">
        <v>63</v>
      </c>
      <c r="F9468" s="1" t="s">
        <v>1997</v>
      </c>
      <c r="G9468" s="1" t="s">
        <v>103</v>
      </c>
      <c r="H9468" s="1" t="s">
        <v>103</v>
      </c>
      <c r="I9468" s="1" t="s">
        <v>55</v>
      </c>
      <c r="J9468" s="1" t="s">
        <v>103</v>
      </c>
      <c r="K9468" s="1" t="s">
        <v>103</v>
      </c>
      <c r="L9468" s="1" t="s">
        <v>55</v>
      </c>
      <c r="M9468" s="1" t="s">
        <v>743</v>
      </c>
      <c r="N9468" s="1" t="s">
        <v>8921</v>
      </c>
      <c r="R9468" s="1" t="s">
        <v>2646</v>
      </c>
      <c r="T9468" s="1" t="s">
        <v>8994</v>
      </c>
      <c r="U9468" s="1" t="s">
        <v>59</v>
      </c>
      <c r="V9468" s="1" t="s">
        <v>258</v>
      </c>
      <c r="Y9468" s="1" t="s">
        <v>60</v>
      </c>
      <c r="Z9468" s="1" t="s">
        <v>60</v>
      </c>
      <c r="AM9468" s="1" t="s">
        <v>60</v>
      </c>
      <c r="AR9468" s="1" t="s">
        <v>60</v>
      </c>
      <c r="AT9468" s="1" t="s">
        <v>8719</v>
      </c>
      <c r="AU9468" s="1" t="s">
        <v>8719</v>
      </c>
      <c r="AV9468" s="1" t="s">
        <v>1420</v>
      </c>
      <c r="AX9468" s="3" t="str">
        <f t="array" ref="AX9468">TEXTJOIN(", ", TRUE, IF(X9468:AS9468="Y", X$1:AS$1, IF(X9468:AS9468&lt;&gt;"", X$1:AS$1 &amp; ": " &amp; X9468:AS9468, "")))
</f>
        <v>Cocaine, Fentanyl, Xylazine, Any Opioid</v>
      </c>
    </row>
    <row r="9469">
      <c r="A9469" s="2">
        <v>44676.0</v>
      </c>
      <c r="B9469" s="1" t="s">
        <v>50</v>
      </c>
      <c r="C9469" s="1">
        <v>53.0</v>
      </c>
      <c r="D9469" s="1" t="s">
        <v>51</v>
      </c>
      <c r="E9469" s="1" t="s">
        <v>63</v>
      </c>
      <c r="G9469" s="1" t="s">
        <v>143</v>
      </c>
      <c r="H9469" s="1" t="s">
        <v>91</v>
      </c>
      <c r="I9469" s="1" t="s">
        <v>55</v>
      </c>
      <c r="J9469" s="1" t="s">
        <v>143</v>
      </c>
      <c r="K9469" s="1" t="s">
        <v>91</v>
      </c>
      <c r="L9469" s="1" t="s">
        <v>55</v>
      </c>
      <c r="M9469" s="1" t="s">
        <v>743</v>
      </c>
      <c r="N9469" s="1" t="s">
        <v>66</v>
      </c>
      <c r="R9469" s="1" t="s">
        <v>2646</v>
      </c>
      <c r="T9469" s="1" t="s">
        <v>8995</v>
      </c>
      <c r="U9469" s="1" t="s">
        <v>59</v>
      </c>
      <c r="Z9469" s="1" t="s">
        <v>60</v>
      </c>
      <c r="AD9469" s="1" t="s">
        <v>60</v>
      </c>
      <c r="AF9469" s="1" t="s">
        <v>60</v>
      </c>
      <c r="AM9469" s="1" t="s">
        <v>60</v>
      </c>
      <c r="AR9469" s="1" t="s">
        <v>60</v>
      </c>
      <c r="AT9469" s="1" t="s">
        <v>1419</v>
      </c>
      <c r="AU9469" s="1" t="s">
        <v>1419</v>
      </c>
      <c r="AV9469" s="1" t="s">
        <v>1420</v>
      </c>
      <c r="AX9469" s="3" t="str">
        <f t="array" ref="AX9469">TEXTJOIN(", ", TRUE, IF(X9469:AS9469="Y", X$1:AS$1, IF(X9469:AS9469&lt;&gt;"", X$1:AS$1 &amp; ": " &amp; X9469:AS9469, "")))
</f>
        <v>Fentanyl, Ethanol, Benzodiazepine, Xylazine, Any Opioid</v>
      </c>
    </row>
    <row r="9470">
      <c r="A9470" s="2">
        <v>44827.0</v>
      </c>
      <c r="B9470" s="1" t="s">
        <v>50</v>
      </c>
      <c r="C9470" s="1">
        <v>41.0</v>
      </c>
      <c r="D9470" s="1" t="s">
        <v>76</v>
      </c>
      <c r="E9470" s="1" t="s">
        <v>63</v>
      </c>
      <c r="G9470" s="1" t="s">
        <v>82</v>
      </c>
      <c r="H9470" s="1" t="s">
        <v>54</v>
      </c>
      <c r="I9470" s="1" t="s">
        <v>55</v>
      </c>
      <c r="J9470" s="1" t="s">
        <v>82</v>
      </c>
      <c r="K9470" s="1" t="s">
        <v>54</v>
      </c>
      <c r="L9470" s="1" t="s">
        <v>55</v>
      </c>
      <c r="M9470" s="1" t="s">
        <v>743</v>
      </c>
      <c r="N9470" s="1" t="s">
        <v>178</v>
      </c>
      <c r="R9470" s="1" t="s">
        <v>2646</v>
      </c>
      <c r="T9470" s="1" t="s">
        <v>8996</v>
      </c>
      <c r="U9470" s="1" t="s">
        <v>59</v>
      </c>
      <c r="Y9470" s="1" t="s">
        <v>60</v>
      </c>
      <c r="AD9470" s="1" t="s">
        <v>60</v>
      </c>
      <c r="AT9470" s="1" t="s">
        <v>5319</v>
      </c>
      <c r="AU9470" s="1" t="s">
        <v>5319</v>
      </c>
      <c r="AV9470" s="1" t="s">
        <v>1420</v>
      </c>
      <c r="AX9470" s="3" t="str">
        <f t="array" ref="AX9470">TEXTJOIN(", ", TRUE, IF(X9470:AS9470="Y", X$1:AS$1, IF(X9470:AS9470&lt;&gt;"", X$1:AS$1 &amp; ": " &amp; X9470:AS9470, "")))
</f>
        <v>Cocaine, Ethanol</v>
      </c>
    </row>
    <row r="9471">
      <c r="A9471" s="2">
        <v>44842.0</v>
      </c>
      <c r="B9471" s="1" t="s">
        <v>50</v>
      </c>
      <c r="C9471" s="1">
        <v>42.0</v>
      </c>
      <c r="D9471" s="1" t="s">
        <v>51</v>
      </c>
      <c r="E9471" s="1" t="s">
        <v>63</v>
      </c>
      <c r="F9471" s="1" t="s">
        <v>1997</v>
      </c>
      <c r="G9471" s="1" t="s">
        <v>256</v>
      </c>
      <c r="H9471" s="1" t="s">
        <v>103</v>
      </c>
      <c r="I9471" s="1" t="s">
        <v>55</v>
      </c>
      <c r="J9471" s="1" t="s">
        <v>256</v>
      </c>
      <c r="K9471" s="1" t="s">
        <v>103</v>
      </c>
      <c r="L9471" s="1" t="s">
        <v>55</v>
      </c>
      <c r="M9471" s="1" t="s">
        <v>8360</v>
      </c>
      <c r="N9471" s="1" t="s">
        <v>8921</v>
      </c>
      <c r="R9471" s="1" t="s">
        <v>180</v>
      </c>
      <c r="T9471" s="1" t="s">
        <v>8997</v>
      </c>
      <c r="U9471" s="1" t="s">
        <v>59</v>
      </c>
      <c r="Y9471" s="1" t="s">
        <v>60</v>
      </c>
      <c r="Z9471" s="1" t="s">
        <v>60</v>
      </c>
      <c r="AD9471" s="1" t="s">
        <v>60</v>
      </c>
      <c r="AM9471" s="1" t="s">
        <v>60</v>
      </c>
      <c r="AR9471" s="1" t="s">
        <v>60</v>
      </c>
      <c r="AT9471" s="1" t="s">
        <v>2320</v>
      </c>
      <c r="AU9471" s="1" t="s">
        <v>2320</v>
      </c>
      <c r="AV9471" s="1" t="s">
        <v>1420</v>
      </c>
      <c r="AX9471" s="3" t="str">
        <f t="array" ref="AX9471">TEXTJOIN(", ", TRUE, IF(X9471:AS9471="Y", X$1:AS$1, IF(X9471:AS9471&lt;&gt;"", X$1:AS$1 &amp; ": " &amp; X9471:AS9471, "")))
</f>
        <v>Cocaine, Fentanyl, Ethanol, Xylazine, Any Opioid</v>
      </c>
    </row>
    <row r="9472">
      <c r="A9472" s="2">
        <v>44646.0</v>
      </c>
      <c r="B9472" s="1" t="s">
        <v>50</v>
      </c>
      <c r="C9472" s="1">
        <v>48.0</v>
      </c>
      <c r="D9472" s="1" t="s">
        <v>76</v>
      </c>
      <c r="E9472" s="1" t="s">
        <v>502</v>
      </c>
      <c r="J9472" s="1" t="s">
        <v>117</v>
      </c>
      <c r="L9472" s="1" t="s">
        <v>55</v>
      </c>
      <c r="M9472" s="1" t="s">
        <v>1207</v>
      </c>
      <c r="N9472" s="1" t="s">
        <v>155</v>
      </c>
      <c r="R9472" s="1" t="s">
        <v>173</v>
      </c>
      <c r="T9472" s="1" t="s">
        <v>8978</v>
      </c>
      <c r="U9472" s="1" t="s">
        <v>59</v>
      </c>
      <c r="Y9472" s="1" t="s">
        <v>60</v>
      </c>
      <c r="Z9472" s="1" t="s">
        <v>60</v>
      </c>
      <c r="AR9472" s="1" t="s">
        <v>60</v>
      </c>
      <c r="AT9472" s="1" t="s">
        <v>1420</v>
      </c>
      <c r="AV9472" s="1" t="s">
        <v>1420</v>
      </c>
      <c r="AX9472" s="3" t="str">
        <f t="array" ref="AX9472">TEXTJOIN(", ", TRUE, IF(X9472:AS9472="Y", X$1:AS$1, IF(X9472:AS9472&lt;&gt;"", X$1:AS$1 &amp; ": " &amp; X9472:AS9472, "")))
</f>
        <v>Cocaine, Fentanyl, Any Opioid</v>
      </c>
    </row>
    <row r="9473">
      <c r="A9473" s="2">
        <v>44657.0</v>
      </c>
      <c r="B9473" s="1" t="s">
        <v>50</v>
      </c>
      <c r="C9473" s="1">
        <v>41.0</v>
      </c>
      <c r="D9473" s="1" t="s">
        <v>51</v>
      </c>
      <c r="E9473" s="1" t="s">
        <v>63</v>
      </c>
      <c r="F9473" s="1" t="s">
        <v>1997</v>
      </c>
      <c r="G9473" s="1" t="s">
        <v>643</v>
      </c>
      <c r="H9473" s="1" t="s">
        <v>644</v>
      </c>
      <c r="I9473" s="1" t="s">
        <v>342</v>
      </c>
      <c r="J9473" s="1" t="s">
        <v>117</v>
      </c>
      <c r="L9473" s="1" t="s">
        <v>55</v>
      </c>
      <c r="M9473" s="1" t="s">
        <v>1207</v>
      </c>
      <c r="N9473" s="1" t="s">
        <v>155</v>
      </c>
      <c r="R9473" s="1" t="s">
        <v>180</v>
      </c>
      <c r="T9473" s="1" t="s">
        <v>83</v>
      </c>
      <c r="U9473" s="1" t="s">
        <v>59</v>
      </c>
      <c r="Z9473" s="1" t="s">
        <v>60</v>
      </c>
      <c r="AR9473" s="1" t="s">
        <v>60</v>
      </c>
      <c r="AT9473" s="1" t="s">
        <v>8998</v>
      </c>
      <c r="AV9473" s="1" t="s">
        <v>1420</v>
      </c>
      <c r="AX9473" s="3" t="str">
        <f t="array" ref="AX9473">TEXTJOIN(", ", TRUE, IF(X9473:AS9473="Y", X$1:AS$1, IF(X9473:AS9473&lt;&gt;"", X$1:AS$1 &amp; ": " &amp; X9473:AS9473, "")))
</f>
        <v>Fentanyl, Any Opioid</v>
      </c>
    </row>
    <row r="9474">
      <c r="A9474" s="4">
        <v>44915.0</v>
      </c>
      <c r="B9474" s="1" t="s">
        <v>50</v>
      </c>
      <c r="C9474" s="1">
        <v>50.0</v>
      </c>
      <c r="D9474" s="1" t="s">
        <v>51</v>
      </c>
      <c r="E9474" s="1" t="s">
        <v>63</v>
      </c>
      <c r="G9474" s="1" t="s">
        <v>120</v>
      </c>
      <c r="H9474" s="1" t="s">
        <v>8999</v>
      </c>
      <c r="I9474" s="1" t="s">
        <v>55</v>
      </c>
      <c r="J9474" s="1" t="s">
        <v>120</v>
      </c>
      <c r="K9474" s="1" t="s">
        <v>121</v>
      </c>
      <c r="L9474" s="1" t="s">
        <v>55</v>
      </c>
      <c r="R9474" s="1" t="s">
        <v>1726</v>
      </c>
      <c r="S9474" s="1" t="s">
        <v>333</v>
      </c>
      <c r="T9474" s="1" t="s">
        <v>9000</v>
      </c>
      <c r="U9474" s="1" t="s">
        <v>59</v>
      </c>
      <c r="V9474" s="1" t="s">
        <v>9001</v>
      </c>
      <c r="Z9474" s="1" t="s">
        <v>60</v>
      </c>
      <c r="AG9474" s="1" t="s">
        <v>60</v>
      </c>
      <c r="AR9474" s="1" t="s">
        <v>60</v>
      </c>
      <c r="AT9474" s="1" t="s">
        <v>8733</v>
      </c>
      <c r="AU9474" s="1" t="s">
        <v>8733</v>
      </c>
      <c r="AV9474" s="1" t="s">
        <v>1420</v>
      </c>
      <c r="AX9474" s="3" t="str">
        <f t="array" ref="AX9474">TEXTJOIN(", ", TRUE, IF(X9474:AS9474="Y", X$1:AS$1, IF(X9474:AS9474&lt;&gt;"", X$1:AS$1 &amp; ": " &amp; X9474:AS9474, "")))
</f>
        <v>Fentanyl, Methadone, Any Opioid</v>
      </c>
    </row>
    <row r="9475">
      <c r="A9475" s="2">
        <v>44779.0</v>
      </c>
      <c r="B9475" s="1" t="s">
        <v>50</v>
      </c>
      <c r="C9475" s="1">
        <v>24.0</v>
      </c>
      <c r="D9475" s="1" t="s">
        <v>51</v>
      </c>
      <c r="E9475" s="1" t="s">
        <v>63</v>
      </c>
      <c r="J9475" s="1" t="s">
        <v>117</v>
      </c>
      <c r="L9475" s="1" t="s">
        <v>55</v>
      </c>
      <c r="M9475" s="1" t="s">
        <v>1207</v>
      </c>
      <c r="N9475" s="1" t="s">
        <v>155</v>
      </c>
      <c r="R9475" s="1" t="s">
        <v>173</v>
      </c>
      <c r="T9475" s="1" t="s">
        <v>804</v>
      </c>
      <c r="U9475" s="1" t="s">
        <v>59</v>
      </c>
      <c r="V9475" s="1" t="s">
        <v>258</v>
      </c>
      <c r="Y9475" s="1" t="s">
        <v>60</v>
      </c>
      <c r="Z9475" s="1" t="s">
        <v>60</v>
      </c>
      <c r="AR9475" s="1" t="s">
        <v>60</v>
      </c>
      <c r="AT9475" s="1" t="s">
        <v>1420</v>
      </c>
      <c r="AV9475" s="1" t="s">
        <v>1420</v>
      </c>
      <c r="AX9475" s="3" t="str">
        <f t="array" ref="AX9475">TEXTJOIN(", ", TRUE, IF(X9475:AS9475="Y", X$1:AS$1, IF(X9475:AS9475&lt;&gt;"", X$1:AS$1 &amp; ": " &amp; X9475:AS9475, "")))
</f>
        <v>Cocaine, Fentanyl, Any Opioid</v>
      </c>
    </row>
    <row r="9476">
      <c r="A9476" s="2">
        <v>44724.0</v>
      </c>
      <c r="B9476" s="1" t="s">
        <v>50</v>
      </c>
      <c r="C9476" s="1">
        <v>51.0</v>
      </c>
      <c r="D9476" s="1" t="s">
        <v>51</v>
      </c>
      <c r="E9476" s="1" t="s">
        <v>63</v>
      </c>
      <c r="F9476" s="1" t="s">
        <v>1997</v>
      </c>
      <c r="G9476" s="1" t="s">
        <v>256</v>
      </c>
      <c r="H9476" s="1" t="s">
        <v>103</v>
      </c>
      <c r="I9476" s="1" t="s">
        <v>55</v>
      </c>
      <c r="J9476" s="1" t="s">
        <v>256</v>
      </c>
      <c r="K9476" s="1" t="s">
        <v>103</v>
      </c>
      <c r="L9476" s="1" t="s">
        <v>55</v>
      </c>
      <c r="M9476" s="1" t="s">
        <v>743</v>
      </c>
      <c r="N9476" s="1" t="s">
        <v>155</v>
      </c>
      <c r="R9476" s="1" t="s">
        <v>2646</v>
      </c>
      <c r="T9476" s="1" t="s">
        <v>2763</v>
      </c>
      <c r="U9476" s="1" t="s">
        <v>59</v>
      </c>
      <c r="Y9476" s="1" t="s">
        <v>60</v>
      </c>
      <c r="Z9476" s="1" t="s">
        <v>60</v>
      </c>
      <c r="AD9476" s="1" t="s">
        <v>60</v>
      </c>
      <c r="AR9476" s="1" t="s">
        <v>60</v>
      </c>
      <c r="AT9476" s="1" t="s">
        <v>2320</v>
      </c>
      <c r="AU9476" s="1" t="s">
        <v>2320</v>
      </c>
      <c r="AV9476" s="1" t="s">
        <v>1420</v>
      </c>
      <c r="AX9476" s="3" t="str">
        <f t="array" ref="AX9476">TEXTJOIN(", ", TRUE, IF(X9476:AS9476="Y", X$1:AS$1, IF(X9476:AS9476&lt;&gt;"", X$1:AS$1 &amp; ": " &amp; X9476:AS9476, "")))
</f>
        <v>Cocaine, Fentanyl, Ethanol, Any Opioid</v>
      </c>
    </row>
    <row r="9477">
      <c r="A9477" s="4">
        <v>44893.0</v>
      </c>
      <c r="B9477" s="1" t="s">
        <v>50</v>
      </c>
      <c r="C9477" s="1">
        <v>52.0</v>
      </c>
      <c r="D9477" s="1" t="s">
        <v>51</v>
      </c>
      <c r="E9477" s="1" t="s">
        <v>63</v>
      </c>
      <c r="G9477" s="1" t="s">
        <v>536</v>
      </c>
      <c r="H9477" s="1" t="s">
        <v>299</v>
      </c>
      <c r="I9477" s="1" t="s">
        <v>55</v>
      </c>
      <c r="J9477" s="1" t="s">
        <v>536</v>
      </c>
      <c r="K9477" s="1" t="s">
        <v>299</v>
      </c>
      <c r="L9477" s="1" t="s">
        <v>55</v>
      </c>
      <c r="M9477" s="1" t="s">
        <v>743</v>
      </c>
      <c r="N9477" s="1" t="s">
        <v>155</v>
      </c>
      <c r="R9477" s="1" t="s">
        <v>2646</v>
      </c>
      <c r="T9477" s="1" t="s">
        <v>7496</v>
      </c>
      <c r="U9477" s="1" t="s">
        <v>59</v>
      </c>
      <c r="Y9477" s="1" t="s">
        <v>60</v>
      </c>
      <c r="Z9477" s="1" t="s">
        <v>60</v>
      </c>
      <c r="AR9477" s="1" t="s">
        <v>60</v>
      </c>
      <c r="AT9477" s="1" t="s">
        <v>9002</v>
      </c>
      <c r="AU9477" s="1" t="s">
        <v>9002</v>
      </c>
      <c r="AV9477" s="1" t="s">
        <v>1420</v>
      </c>
      <c r="AX9477" s="3" t="str">
        <f t="array" ref="AX9477">TEXTJOIN(", ", TRUE, IF(X9477:AS9477="Y", X$1:AS$1, IF(X9477:AS9477&lt;&gt;"", X$1:AS$1 &amp; ": " &amp; X9477:AS9477, "")))
</f>
        <v>Cocaine, Fentanyl, Any Opioid</v>
      </c>
    </row>
    <row r="9478">
      <c r="A9478" s="2">
        <v>44619.0</v>
      </c>
      <c r="B9478" s="1" t="s">
        <v>50</v>
      </c>
      <c r="C9478" s="1">
        <v>62.0</v>
      </c>
      <c r="D9478" s="1" t="s">
        <v>51</v>
      </c>
      <c r="E9478" s="1" t="s">
        <v>63</v>
      </c>
      <c r="G9478" s="1" t="s">
        <v>300</v>
      </c>
      <c r="H9478" s="1" t="s">
        <v>299</v>
      </c>
      <c r="I9478" s="1" t="s">
        <v>55</v>
      </c>
      <c r="J9478" s="1" t="s">
        <v>300</v>
      </c>
      <c r="K9478" s="1" t="s">
        <v>299</v>
      </c>
      <c r="L9478" s="1" t="s">
        <v>55</v>
      </c>
      <c r="M9478" s="1" t="s">
        <v>743</v>
      </c>
      <c r="N9478" s="1" t="s">
        <v>66</v>
      </c>
      <c r="R9478" s="1" t="s">
        <v>2646</v>
      </c>
      <c r="T9478" s="1" t="s">
        <v>9003</v>
      </c>
      <c r="U9478" s="1" t="s">
        <v>59</v>
      </c>
      <c r="X9478" s="1" t="s">
        <v>60</v>
      </c>
      <c r="Y9478" s="1" t="s">
        <v>60</v>
      </c>
      <c r="AF9478" s="1" t="s">
        <v>60</v>
      </c>
      <c r="AN9478" s="1" t="s">
        <v>60</v>
      </c>
      <c r="AP9478" s="1" t="s">
        <v>60</v>
      </c>
      <c r="AR9478" s="1" t="s">
        <v>60</v>
      </c>
      <c r="AT9478" s="1" t="s">
        <v>8707</v>
      </c>
      <c r="AU9478" s="1" t="s">
        <v>8707</v>
      </c>
      <c r="AV9478" s="1" t="s">
        <v>1420</v>
      </c>
      <c r="AX9478" s="3" t="str">
        <f t="array" ref="AX9478">TEXTJOIN(", ", TRUE, IF(X9478:AS9478="Y", X$1:AS$1, IF(X9478:AS9478&lt;&gt;"", X$1:AS$1 &amp; ": " &amp; X9478:AS9478, "")))
</f>
        <v>Heroin, Cocaine, Benzodiazepine, Gabapentin, Heroin/Morph/Codeine, Any Opioid</v>
      </c>
    </row>
    <row r="9479">
      <c r="A9479" s="2">
        <v>44731.0</v>
      </c>
      <c r="B9479" s="1" t="s">
        <v>50</v>
      </c>
      <c r="C9479" s="1">
        <v>53.0</v>
      </c>
      <c r="D9479" s="1" t="s">
        <v>76</v>
      </c>
      <c r="E9479" s="1" t="s">
        <v>502</v>
      </c>
      <c r="G9479" s="1" t="s">
        <v>91</v>
      </c>
      <c r="H9479" s="1" t="s">
        <v>91</v>
      </c>
      <c r="I9479" s="1" t="s">
        <v>55</v>
      </c>
      <c r="J9479" s="1" t="s">
        <v>91</v>
      </c>
      <c r="K9479" s="1" t="s">
        <v>91</v>
      </c>
      <c r="L9479" s="1" t="s">
        <v>55</v>
      </c>
      <c r="M9479" s="1" t="s">
        <v>743</v>
      </c>
      <c r="N9479" s="1" t="s">
        <v>178</v>
      </c>
      <c r="R9479" s="1" t="s">
        <v>2646</v>
      </c>
      <c r="T9479" s="1" t="s">
        <v>9004</v>
      </c>
      <c r="U9479" s="1" t="s">
        <v>59</v>
      </c>
      <c r="Y9479" s="1" t="s">
        <v>60</v>
      </c>
      <c r="Z9479" s="1" t="s">
        <v>60</v>
      </c>
      <c r="AD9479" s="1" t="s">
        <v>60</v>
      </c>
      <c r="AM9479" s="1" t="s">
        <v>60</v>
      </c>
      <c r="AR9479" s="1" t="s">
        <v>60</v>
      </c>
      <c r="AT9479" s="1" t="s">
        <v>1999</v>
      </c>
      <c r="AU9479" s="1" t="s">
        <v>1999</v>
      </c>
      <c r="AV9479" s="1" t="s">
        <v>1420</v>
      </c>
      <c r="AX9479" s="3" t="str">
        <f t="array" ref="AX9479">TEXTJOIN(", ", TRUE, IF(X9479:AS9479="Y", X$1:AS$1, IF(X9479:AS9479&lt;&gt;"", X$1:AS$1 &amp; ": " &amp; X9479:AS9479, "")))
</f>
        <v>Cocaine, Fentanyl, Ethanol, Xylazine, Any Opioid</v>
      </c>
    </row>
    <row r="9480">
      <c r="A9480" s="2">
        <v>44627.0</v>
      </c>
      <c r="B9480" s="1" t="s">
        <v>50</v>
      </c>
      <c r="C9480" s="1">
        <v>62.0</v>
      </c>
      <c r="D9480" s="1" t="s">
        <v>51</v>
      </c>
      <c r="E9480" s="1" t="s">
        <v>63</v>
      </c>
      <c r="F9480" s="1" t="s">
        <v>9005</v>
      </c>
      <c r="G9480" s="1" t="s">
        <v>256</v>
      </c>
      <c r="H9480" s="1" t="s">
        <v>103</v>
      </c>
      <c r="I9480" s="1" t="s">
        <v>55</v>
      </c>
      <c r="J9480" s="1" t="s">
        <v>256</v>
      </c>
      <c r="K9480" s="1" t="s">
        <v>103</v>
      </c>
      <c r="L9480" s="1" t="s">
        <v>55</v>
      </c>
      <c r="M9480" s="1" t="s">
        <v>743</v>
      </c>
      <c r="N9480" s="1" t="s">
        <v>66</v>
      </c>
      <c r="R9480" s="1" t="s">
        <v>443</v>
      </c>
      <c r="T9480" s="1" t="s">
        <v>9006</v>
      </c>
      <c r="U9480" s="1" t="s">
        <v>59</v>
      </c>
      <c r="Z9480" s="1" t="s">
        <v>60</v>
      </c>
      <c r="AM9480" s="1" t="s">
        <v>60</v>
      </c>
      <c r="AR9480" s="1" t="s">
        <v>60</v>
      </c>
      <c r="AT9480" s="1" t="s">
        <v>2320</v>
      </c>
      <c r="AU9480" s="1" t="s">
        <v>2320</v>
      </c>
      <c r="AV9480" s="1" t="s">
        <v>1420</v>
      </c>
      <c r="AX9480" s="3" t="str">
        <f t="array" ref="AX9480">TEXTJOIN(", ", TRUE, IF(X9480:AS9480="Y", X$1:AS$1, IF(X9480:AS9480&lt;&gt;"", X$1:AS$1 &amp; ": " &amp; X9480:AS9480, "")))
</f>
        <v>Fentanyl, Xylazine, Any Opioid</v>
      </c>
    </row>
    <row r="9481">
      <c r="A9481" s="2">
        <v>44686.0</v>
      </c>
      <c r="B9481" s="1" t="s">
        <v>50</v>
      </c>
      <c r="C9481" s="1">
        <v>56.0</v>
      </c>
      <c r="D9481" s="1" t="s">
        <v>76</v>
      </c>
      <c r="E9481" s="1" t="s">
        <v>63</v>
      </c>
      <c r="G9481" s="1" t="s">
        <v>160</v>
      </c>
      <c r="H9481" s="1" t="s">
        <v>54</v>
      </c>
      <c r="I9481" s="1" t="s">
        <v>55</v>
      </c>
      <c r="J9481" s="1" t="s">
        <v>160</v>
      </c>
      <c r="K9481" s="1" t="s">
        <v>54</v>
      </c>
      <c r="L9481" s="1" t="s">
        <v>55</v>
      </c>
      <c r="N9481" s="1" t="s">
        <v>136</v>
      </c>
      <c r="R9481" s="1" t="s">
        <v>2646</v>
      </c>
      <c r="T9481" s="1" t="s">
        <v>9007</v>
      </c>
      <c r="U9481" s="1" t="s">
        <v>59</v>
      </c>
      <c r="V9481" s="1" t="s">
        <v>1848</v>
      </c>
      <c r="Y9481" s="1" t="s">
        <v>60</v>
      </c>
      <c r="Z9481" s="1" t="s">
        <v>60</v>
      </c>
      <c r="AF9481" s="1" t="s">
        <v>60</v>
      </c>
      <c r="AR9481" s="1" t="s">
        <v>60</v>
      </c>
      <c r="AT9481" s="1" t="s">
        <v>8728</v>
      </c>
      <c r="AU9481" s="1" t="s">
        <v>8728</v>
      </c>
      <c r="AV9481" s="1" t="s">
        <v>1420</v>
      </c>
      <c r="AX9481" s="3" t="str">
        <f t="array" ref="AX9481">TEXTJOIN(", ", TRUE, IF(X9481:AS9481="Y", X$1:AS$1, IF(X9481:AS9481&lt;&gt;"", X$1:AS$1 &amp; ": " &amp; X9481:AS9481, "")))
</f>
        <v>Cocaine, Fentanyl, Benzodiazepine, Any Opioid</v>
      </c>
    </row>
    <row r="9482">
      <c r="A9482" s="4">
        <v>44849.0</v>
      </c>
      <c r="B9482" s="1" t="s">
        <v>50</v>
      </c>
      <c r="C9482" s="1">
        <v>17.0</v>
      </c>
      <c r="D9482" s="1" t="s">
        <v>51</v>
      </c>
      <c r="E9482" s="1" t="s">
        <v>63</v>
      </c>
      <c r="G9482" s="1" t="s">
        <v>1780</v>
      </c>
      <c r="H9482" s="1" t="s">
        <v>103</v>
      </c>
      <c r="I9482" s="1" t="s">
        <v>55</v>
      </c>
      <c r="J9482" s="1" t="s">
        <v>1780</v>
      </c>
      <c r="K9482" s="1" t="s">
        <v>103</v>
      </c>
      <c r="L9482" s="1" t="s">
        <v>55</v>
      </c>
      <c r="N9482" s="1" t="s">
        <v>119</v>
      </c>
      <c r="R9482" s="1" t="s">
        <v>2646</v>
      </c>
      <c r="T9482" s="1" t="s">
        <v>9008</v>
      </c>
      <c r="U9482" s="1" t="s">
        <v>59</v>
      </c>
      <c r="AN9482" s="1" t="s">
        <v>60</v>
      </c>
      <c r="AQ9482" s="1" t="s">
        <v>8765</v>
      </c>
      <c r="AR9482" s="1" t="s">
        <v>60</v>
      </c>
      <c r="AS9482" s="1" t="s">
        <v>8765</v>
      </c>
      <c r="AT9482" s="1" t="s">
        <v>9009</v>
      </c>
      <c r="AU9482" s="1" t="s">
        <v>9009</v>
      </c>
      <c r="AV9482" s="1" t="s">
        <v>1420</v>
      </c>
      <c r="AX9482" s="3" t="str">
        <f t="array" ref="AX9482">TEXTJOIN(", ", TRUE, IF(X9482:AS9482="Y", X$1:AS$1, IF(X9482:AS9482&lt;&gt;"", X$1:AS$1 &amp; ": " &amp; X9482:AS9482, "")))
</f>
        <v>Gabapentin, Other Opioid: Buprenorphine, Any Opioid, Other: Buprenorphine</v>
      </c>
    </row>
    <row r="9483">
      <c r="A9483" s="2">
        <v>44777.0</v>
      </c>
      <c r="B9483" s="1" t="s">
        <v>50</v>
      </c>
      <c r="C9483" s="1">
        <v>44.0</v>
      </c>
      <c r="D9483" s="1" t="s">
        <v>76</v>
      </c>
      <c r="E9483" s="1" t="s">
        <v>63</v>
      </c>
      <c r="F9483" s="1" t="s">
        <v>1997</v>
      </c>
      <c r="G9483" s="1" t="s">
        <v>82</v>
      </c>
      <c r="H9483" s="1" t="s">
        <v>54</v>
      </c>
      <c r="I9483" s="1" t="s">
        <v>55</v>
      </c>
      <c r="J9483" s="1" t="s">
        <v>82</v>
      </c>
      <c r="K9483" s="1" t="s">
        <v>54</v>
      </c>
      <c r="L9483" s="1" t="s">
        <v>55</v>
      </c>
      <c r="M9483" s="1" t="s">
        <v>743</v>
      </c>
      <c r="N9483" s="1" t="s">
        <v>4025</v>
      </c>
      <c r="R9483" s="1" t="s">
        <v>2646</v>
      </c>
      <c r="T9483" s="1" t="s">
        <v>9010</v>
      </c>
      <c r="U9483" s="1" t="s">
        <v>59</v>
      </c>
      <c r="V9483" s="1" t="s">
        <v>197</v>
      </c>
      <c r="Y9483" s="1" t="s">
        <v>60</v>
      </c>
      <c r="Z9483" s="1" t="s">
        <v>60</v>
      </c>
      <c r="AR9483" s="1" t="s">
        <v>60</v>
      </c>
      <c r="AT9483" s="1" t="s">
        <v>5319</v>
      </c>
      <c r="AU9483" s="1" t="s">
        <v>5319</v>
      </c>
      <c r="AV9483" s="1" t="s">
        <v>1420</v>
      </c>
      <c r="AX9483" s="3" t="str">
        <f t="array" ref="AX9483">TEXTJOIN(", ", TRUE, IF(X9483:AS9483="Y", X$1:AS$1, IF(X9483:AS9483&lt;&gt;"", X$1:AS$1 &amp; ": " &amp; X9483:AS9483, "")))
</f>
        <v>Cocaine, Fentanyl, Any Opioid</v>
      </c>
    </row>
    <row r="9484">
      <c r="A9484" s="2">
        <v>44592.0</v>
      </c>
      <c r="B9484" s="1" t="s">
        <v>50</v>
      </c>
      <c r="C9484" s="1">
        <v>36.0</v>
      </c>
      <c r="D9484" s="1" t="s">
        <v>51</v>
      </c>
      <c r="E9484" s="1" t="s">
        <v>63</v>
      </c>
      <c r="F9484" s="1" t="s">
        <v>1997</v>
      </c>
      <c r="G9484" s="1" t="s">
        <v>91</v>
      </c>
      <c r="H9484" s="1" t="s">
        <v>91</v>
      </c>
      <c r="I9484" s="1" t="s">
        <v>55</v>
      </c>
      <c r="J9484" s="1" t="s">
        <v>91</v>
      </c>
      <c r="K9484" s="1" t="s">
        <v>91</v>
      </c>
      <c r="L9484" s="1" t="s">
        <v>55</v>
      </c>
      <c r="M9484" s="1" t="s">
        <v>743</v>
      </c>
      <c r="N9484" s="1" t="s">
        <v>155</v>
      </c>
      <c r="R9484" s="1" t="s">
        <v>2646</v>
      </c>
      <c r="T9484" s="1" t="s">
        <v>9011</v>
      </c>
      <c r="U9484" s="1" t="s">
        <v>59</v>
      </c>
      <c r="Y9484" s="1" t="s">
        <v>60</v>
      </c>
      <c r="Z9484" s="1" t="s">
        <v>60</v>
      </c>
      <c r="AD9484" s="1" t="s">
        <v>60</v>
      </c>
      <c r="AM9484" s="1" t="s">
        <v>60</v>
      </c>
      <c r="AR9484" s="1" t="s">
        <v>60</v>
      </c>
      <c r="AT9484" s="1" t="s">
        <v>1999</v>
      </c>
      <c r="AU9484" s="1" t="s">
        <v>1999</v>
      </c>
      <c r="AV9484" s="1" t="s">
        <v>1420</v>
      </c>
      <c r="AX9484" s="3" t="str">
        <f t="array" ref="AX9484">TEXTJOIN(", ", TRUE, IF(X9484:AS9484="Y", X$1:AS$1, IF(X9484:AS9484&lt;&gt;"", X$1:AS$1 &amp; ": " &amp; X9484:AS9484, "")))
</f>
        <v>Cocaine, Fentanyl, Ethanol, Xylazine, Any Opioid</v>
      </c>
    </row>
    <row r="9485">
      <c r="A9485" s="2">
        <v>44626.0</v>
      </c>
      <c r="B9485" s="1" t="s">
        <v>50</v>
      </c>
      <c r="C9485" s="1">
        <v>30.0</v>
      </c>
      <c r="D9485" s="1" t="s">
        <v>51</v>
      </c>
      <c r="E9485" s="1" t="s">
        <v>63</v>
      </c>
      <c r="G9485" s="1" t="s">
        <v>143</v>
      </c>
      <c r="H9485" s="1" t="s">
        <v>91</v>
      </c>
      <c r="I9485" s="1" t="s">
        <v>55</v>
      </c>
      <c r="J9485" s="1" t="s">
        <v>143</v>
      </c>
      <c r="K9485" s="1" t="s">
        <v>91</v>
      </c>
      <c r="L9485" s="1" t="s">
        <v>55</v>
      </c>
      <c r="M9485" s="1" t="s">
        <v>743</v>
      </c>
      <c r="N9485" s="1" t="s">
        <v>178</v>
      </c>
      <c r="R9485" s="1" t="s">
        <v>443</v>
      </c>
      <c r="T9485" s="1" t="s">
        <v>331</v>
      </c>
      <c r="U9485" s="1" t="s">
        <v>59</v>
      </c>
      <c r="Z9485" s="1" t="s">
        <v>60</v>
      </c>
      <c r="AR9485" s="1" t="s">
        <v>60</v>
      </c>
      <c r="AT9485" s="1" t="s">
        <v>1419</v>
      </c>
      <c r="AU9485" s="1" t="s">
        <v>1419</v>
      </c>
      <c r="AV9485" s="1" t="s">
        <v>1420</v>
      </c>
      <c r="AX9485" s="3" t="str">
        <f t="array" ref="AX9485">TEXTJOIN(", ", TRUE, IF(X9485:AS9485="Y", X$1:AS$1, IF(X9485:AS9485&lt;&gt;"", X$1:AS$1 &amp; ": " &amp; X9485:AS9485, "")))
</f>
        <v>Fentanyl, Any Opioid</v>
      </c>
    </row>
    <row r="9486">
      <c r="A9486" s="2">
        <v>44597.0</v>
      </c>
      <c r="B9486" s="1" t="s">
        <v>50</v>
      </c>
      <c r="C9486" s="1">
        <v>36.0</v>
      </c>
      <c r="D9486" s="1" t="s">
        <v>51</v>
      </c>
      <c r="E9486" s="1" t="s">
        <v>63</v>
      </c>
      <c r="F9486" s="1" t="s">
        <v>1997</v>
      </c>
      <c r="G9486" s="1" t="s">
        <v>82</v>
      </c>
      <c r="H9486" s="1" t="s">
        <v>54</v>
      </c>
      <c r="I9486" s="1" t="s">
        <v>55</v>
      </c>
      <c r="J9486" s="1" t="s">
        <v>82</v>
      </c>
      <c r="K9486" s="1" t="s">
        <v>54</v>
      </c>
      <c r="L9486" s="1" t="s">
        <v>55</v>
      </c>
      <c r="M9486" s="1" t="s">
        <v>743</v>
      </c>
      <c r="N9486" s="1" t="s">
        <v>136</v>
      </c>
      <c r="R9486" s="1" t="s">
        <v>173</v>
      </c>
      <c r="T9486" s="1" t="s">
        <v>9012</v>
      </c>
      <c r="U9486" s="1" t="s">
        <v>59</v>
      </c>
      <c r="Y9486" s="1" t="s">
        <v>60</v>
      </c>
      <c r="Z9486" s="1" t="s">
        <v>60</v>
      </c>
      <c r="AA9486" s="1" t="s">
        <v>60</v>
      </c>
      <c r="AR9486" s="1" t="s">
        <v>60</v>
      </c>
      <c r="AT9486" s="1" t="s">
        <v>5319</v>
      </c>
      <c r="AU9486" s="1" t="s">
        <v>5319</v>
      </c>
      <c r="AV9486" s="1" t="s">
        <v>1420</v>
      </c>
      <c r="AX9486" s="3" t="str">
        <f t="array" ref="AX9486">TEXTJOIN(", ", TRUE, IF(X9486:AS9486="Y", X$1:AS$1, IF(X9486:AS9486&lt;&gt;"", X$1:AS$1 &amp; ": " &amp; X9486:AS9486, "")))
</f>
        <v>Cocaine, Fentanyl, Fentanyl Analogue, Any Opioid</v>
      </c>
    </row>
    <row r="9487">
      <c r="A9487" s="2">
        <v>44694.0</v>
      </c>
      <c r="B9487" s="1" t="s">
        <v>50</v>
      </c>
      <c r="C9487" s="1">
        <v>60.0</v>
      </c>
      <c r="D9487" s="1" t="s">
        <v>51</v>
      </c>
      <c r="E9487" s="1" t="s">
        <v>63</v>
      </c>
      <c r="G9487" s="1" t="s">
        <v>256</v>
      </c>
      <c r="H9487" s="1" t="s">
        <v>103</v>
      </c>
      <c r="I9487" s="1" t="s">
        <v>55</v>
      </c>
      <c r="J9487" s="1" t="s">
        <v>256</v>
      </c>
      <c r="K9487" s="1" t="s">
        <v>103</v>
      </c>
      <c r="L9487" s="1" t="s">
        <v>55</v>
      </c>
      <c r="M9487" s="1" t="s">
        <v>743</v>
      </c>
      <c r="N9487" s="1" t="s">
        <v>119</v>
      </c>
      <c r="R9487" s="1" t="s">
        <v>2646</v>
      </c>
      <c r="T9487" s="1" t="s">
        <v>9013</v>
      </c>
      <c r="U9487" s="1" t="s">
        <v>59</v>
      </c>
      <c r="Y9487" s="1" t="s">
        <v>60</v>
      </c>
      <c r="Z9487" s="1" t="s">
        <v>60</v>
      </c>
      <c r="AD9487" s="1" t="s">
        <v>60</v>
      </c>
      <c r="AF9487" s="1" t="s">
        <v>60</v>
      </c>
      <c r="AR9487" s="1" t="s">
        <v>60</v>
      </c>
      <c r="AT9487" s="1" t="s">
        <v>2320</v>
      </c>
      <c r="AU9487" s="1" t="s">
        <v>2320</v>
      </c>
      <c r="AV9487" s="1" t="s">
        <v>1420</v>
      </c>
      <c r="AX9487" s="3" t="str">
        <f t="array" ref="AX9487">TEXTJOIN(", ", TRUE, IF(X9487:AS9487="Y", X$1:AS$1, IF(X9487:AS9487&lt;&gt;"", X$1:AS$1 &amp; ": " &amp; X9487:AS9487, "")))
</f>
        <v>Cocaine, Fentanyl, Ethanol, Benzodiazepine, Any Opioid</v>
      </c>
    </row>
    <row r="9488">
      <c r="A9488" s="4">
        <v>44851.0</v>
      </c>
      <c r="B9488" s="1" t="s">
        <v>50</v>
      </c>
      <c r="C9488" s="1">
        <v>44.0</v>
      </c>
      <c r="D9488" s="1" t="s">
        <v>51</v>
      </c>
      <c r="E9488" s="1" t="s">
        <v>63</v>
      </c>
      <c r="G9488" s="1" t="s">
        <v>261</v>
      </c>
      <c r="H9488" s="1" t="s">
        <v>125</v>
      </c>
      <c r="I9488" s="1" t="s">
        <v>55</v>
      </c>
      <c r="J9488" s="1" t="s">
        <v>261</v>
      </c>
      <c r="K9488" s="1" t="s">
        <v>125</v>
      </c>
      <c r="L9488" s="1" t="s">
        <v>55</v>
      </c>
      <c r="N9488" s="1" t="s">
        <v>1377</v>
      </c>
      <c r="R9488" s="1" t="s">
        <v>2646</v>
      </c>
      <c r="T9488" s="1" t="s">
        <v>331</v>
      </c>
      <c r="U9488" s="1" t="s">
        <v>59</v>
      </c>
      <c r="Z9488" s="1" t="s">
        <v>60</v>
      </c>
      <c r="AR9488" s="1" t="s">
        <v>60</v>
      </c>
      <c r="AT9488" s="1" t="s">
        <v>9014</v>
      </c>
      <c r="AU9488" s="1" t="s">
        <v>9014</v>
      </c>
      <c r="AV9488" s="1" t="s">
        <v>1420</v>
      </c>
      <c r="AX9488" s="3" t="str">
        <f t="array" ref="AX9488">TEXTJOIN(", ", TRUE, IF(X9488:AS9488="Y", X$1:AS$1, IF(X9488:AS9488&lt;&gt;"", X$1:AS$1 &amp; ": " &amp; X9488:AS9488, "")))
</f>
        <v>Fentanyl, Any Opioid</v>
      </c>
    </row>
    <row r="9489">
      <c r="A9489" s="2">
        <v>44804.0</v>
      </c>
      <c r="B9489" s="1" t="s">
        <v>50</v>
      </c>
      <c r="C9489" s="1">
        <v>29.0</v>
      </c>
      <c r="D9489" s="1" t="s">
        <v>51</v>
      </c>
      <c r="E9489" s="1" t="s">
        <v>63</v>
      </c>
      <c r="G9489" s="1" t="s">
        <v>370</v>
      </c>
      <c r="H9489" s="1" t="s">
        <v>65</v>
      </c>
      <c r="I9489" s="1" t="s">
        <v>55</v>
      </c>
      <c r="J9489" s="1" t="s">
        <v>370</v>
      </c>
      <c r="K9489" s="1" t="s">
        <v>65</v>
      </c>
      <c r="L9489" s="1" t="s">
        <v>55</v>
      </c>
      <c r="M9489" s="1" t="s">
        <v>743</v>
      </c>
      <c r="N9489" s="1" t="s">
        <v>178</v>
      </c>
      <c r="R9489" s="1" t="s">
        <v>2646</v>
      </c>
      <c r="T9489" s="1" t="s">
        <v>9015</v>
      </c>
      <c r="U9489" s="1" t="s">
        <v>59</v>
      </c>
      <c r="Z9489" s="1" t="s">
        <v>60</v>
      </c>
      <c r="AD9489" s="1" t="s">
        <v>60</v>
      </c>
      <c r="AR9489" s="1" t="s">
        <v>60</v>
      </c>
      <c r="AT9489" s="1" t="s">
        <v>8741</v>
      </c>
      <c r="AU9489" s="1" t="s">
        <v>8741</v>
      </c>
      <c r="AV9489" s="1" t="s">
        <v>1420</v>
      </c>
      <c r="AX9489" s="3" t="str">
        <f t="array" ref="AX9489">TEXTJOIN(", ", TRUE, IF(X9489:AS9489="Y", X$1:AS$1, IF(X9489:AS9489&lt;&gt;"", X$1:AS$1 &amp; ": " &amp; X9489:AS9489, "")))
</f>
        <v>Fentanyl, Ethanol, Any Opioid</v>
      </c>
    </row>
    <row r="9490">
      <c r="A9490" s="2">
        <v>44904.0</v>
      </c>
      <c r="B9490" s="1" t="s">
        <v>50</v>
      </c>
      <c r="C9490" s="1">
        <v>37.0</v>
      </c>
      <c r="D9490" s="1" t="s">
        <v>51</v>
      </c>
      <c r="E9490" s="1" t="s">
        <v>63</v>
      </c>
      <c r="G9490" s="1" t="s">
        <v>147</v>
      </c>
      <c r="H9490" s="1" t="s">
        <v>65</v>
      </c>
      <c r="I9490" s="1" t="s">
        <v>55</v>
      </c>
      <c r="J9490" s="1" t="s">
        <v>147</v>
      </c>
      <c r="K9490" s="1" t="s">
        <v>65</v>
      </c>
      <c r="L9490" s="1" t="s">
        <v>55</v>
      </c>
      <c r="M9490" s="1" t="s">
        <v>743</v>
      </c>
      <c r="N9490" s="1" t="s">
        <v>155</v>
      </c>
      <c r="R9490" s="1" t="s">
        <v>2646</v>
      </c>
      <c r="T9490" s="1" t="s">
        <v>2274</v>
      </c>
      <c r="U9490" s="1" t="s">
        <v>59</v>
      </c>
      <c r="Z9490" s="1" t="s">
        <v>60</v>
      </c>
      <c r="AD9490" s="1" t="s">
        <v>60</v>
      </c>
      <c r="AR9490" s="1" t="s">
        <v>60</v>
      </c>
      <c r="AT9490" s="1" t="s">
        <v>9016</v>
      </c>
      <c r="AU9490" s="1" t="s">
        <v>9016</v>
      </c>
      <c r="AV9490" s="1" t="s">
        <v>1420</v>
      </c>
      <c r="AX9490" s="3" t="str">
        <f t="array" ref="AX9490">TEXTJOIN(", ", TRUE, IF(X9490:AS9490="Y", X$1:AS$1, IF(X9490:AS9490&lt;&gt;"", X$1:AS$1 &amp; ": " &amp; X9490:AS9490, "")))
</f>
        <v>Fentanyl, Ethanol, Any Opioid</v>
      </c>
    </row>
    <row r="9491">
      <c r="A9491" s="2">
        <v>44821.0</v>
      </c>
      <c r="B9491" s="1" t="s">
        <v>50</v>
      </c>
      <c r="C9491" s="1">
        <v>36.0</v>
      </c>
      <c r="D9491" s="1" t="s">
        <v>76</v>
      </c>
      <c r="E9491" s="1" t="s">
        <v>63</v>
      </c>
      <c r="F9491" s="1" t="s">
        <v>1997</v>
      </c>
      <c r="G9491" s="1" t="s">
        <v>1871</v>
      </c>
      <c r="H9491" s="1" t="s">
        <v>54</v>
      </c>
      <c r="I9491" s="1" t="s">
        <v>55</v>
      </c>
      <c r="J9491" s="1" t="s">
        <v>256</v>
      </c>
      <c r="K9491" s="1" t="s">
        <v>103</v>
      </c>
      <c r="L9491" s="1" t="s">
        <v>55</v>
      </c>
      <c r="M9491" s="1" t="s">
        <v>44</v>
      </c>
      <c r="N9491" s="1" t="s">
        <v>155</v>
      </c>
      <c r="R9491" s="1" t="s">
        <v>1726</v>
      </c>
      <c r="S9491" s="1" t="s">
        <v>1568</v>
      </c>
      <c r="T9491" s="1" t="s">
        <v>5148</v>
      </c>
      <c r="U9491" s="1" t="s">
        <v>59</v>
      </c>
      <c r="Y9491" s="1" t="s">
        <v>60</v>
      </c>
      <c r="Z9491" s="1" t="s">
        <v>60</v>
      </c>
      <c r="AR9491" s="1" t="s">
        <v>60</v>
      </c>
      <c r="AT9491" s="1" t="s">
        <v>9017</v>
      </c>
      <c r="AU9491" s="1" t="s">
        <v>2320</v>
      </c>
      <c r="AV9491" s="1" t="s">
        <v>1420</v>
      </c>
      <c r="AX9491" s="3" t="str">
        <f t="array" ref="AX9491">TEXTJOIN(", ", TRUE, IF(X9491:AS9491="Y", X$1:AS$1, IF(X9491:AS9491&lt;&gt;"", X$1:AS$1 &amp; ": " &amp; X9491:AS9491, "")))
</f>
        <v>Cocaine, Fentanyl, Any Opioid</v>
      </c>
    </row>
    <row r="9492">
      <c r="A9492" s="2">
        <v>44652.0</v>
      </c>
      <c r="B9492" s="1" t="s">
        <v>50</v>
      </c>
      <c r="C9492" s="1">
        <v>38.0</v>
      </c>
      <c r="D9492" s="1" t="s">
        <v>51</v>
      </c>
      <c r="E9492" s="1" t="s">
        <v>8705</v>
      </c>
      <c r="G9492" s="1" t="s">
        <v>290</v>
      </c>
      <c r="H9492" s="1" t="s">
        <v>91</v>
      </c>
      <c r="I9492" s="1" t="s">
        <v>55</v>
      </c>
      <c r="J9492" s="1" t="s">
        <v>290</v>
      </c>
      <c r="K9492" s="1" t="s">
        <v>91</v>
      </c>
      <c r="L9492" s="1" t="s">
        <v>55</v>
      </c>
      <c r="M9492" s="1" t="s">
        <v>743</v>
      </c>
      <c r="N9492" s="1" t="s">
        <v>178</v>
      </c>
      <c r="R9492" s="1" t="s">
        <v>173</v>
      </c>
      <c r="T9492" s="1" t="s">
        <v>9018</v>
      </c>
      <c r="U9492" s="1" t="s">
        <v>59</v>
      </c>
      <c r="Y9492" s="1" t="s">
        <v>60</v>
      </c>
      <c r="Z9492" s="1" t="s">
        <v>60</v>
      </c>
      <c r="AI9492" s="1" t="s">
        <v>60</v>
      </c>
      <c r="AR9492" s="1" t="s">
        <v>60</v>
      </c>
      <c r="AT9492" s="1" t="s">
        <v>9019</v>
      </c>
      <c r="AU9492" s="1" t="s">
        <v>9019</v>
      </c>
      <c r="AV9492" s="1" t="s">
        <v>1420</v>
      </c>
      <c r="AX9492" s="3" t="str">
        <f t="array" ref="AX9492">TEXTJOIN(", ", TRUE, IF(X9492:AS9492="Y", X$1:AS$1, IF(X9492:AS9492&lt;&gt;"", X$1:AS$1 &amp; ": " &amp; X9492:AS9492, "")))
</f>
        <v>Cocaine, Fentanyl, Amphet, Any Opioid</v>
      </c>
    </row>
    <row r="9493">
      <c r="A9493" s="2">
        <v>44709.0</v>
      </c>
      <c r="B9493" s="1" t="s">
        <v>50</v>
      </c>
      <c r="C9493" s="1">
        <v>36.0</v>
      </c>
      <c r="D9493" s="1" t="s">
        <v>51</v>
      </c>
      <c r="E9493" s="1" t="s">
        <v>63</v>
      </c>
      <c r="G9493" s="1" t="s">
        <v>352</v>
      </c>
      <c r="H9493" s="1" t="s">
        <v>54</v>
      </c>
      <c r="I9493" s="1" t="s">
        <v>55</v>
      </c>
      <c r="J9493" s="1" t="s">
        <v>53</v>
      </c>
      <c r="K9493" s="1" t="s">
        <v>54</v>
      </c>
      <c r="L9493" s="1" t="s">
        <v>55</v>
      </c>
      <c r="M9493" s="1" t="s">
        <v>649</v>
      </c>
      <c r="N9493" s="1" t="s">
        <v>136</v>
      </c>
      <c r="R9493" s="1" t="s">
        <v>1726</v>
      </c>
      <c r="S9493" s="1" t="s">
        <v>9020</v>
      </c>
      <c r="T9493" s="1" t="s">
        <v>9021</v>
      </c>
      <c r="U9493" s="1" t="s">
        <v>59</v>
      </c>
      <c r="Z9493" s="1" t="s">
        <v>60</v>
      </c>
      <c r="AM9493" s="1" t="s">
        <v>60</v>
      </c>
      <c r="AR9493" s="1" t="s">
        <v>60</v>
      </c>
      <c r="AT9493" s="1" t="s">
        <v>8714</v>
      </c>
      <c r="AU9493" s="1" t="s">
        <v>8784</v>
      </c>
      <c r="AV9493" s="1" t="s">
        <v>1420</v>
      </c>
      <c r="AX9493" s="3" t="str">
        <f t="array" ref="AX9493">TEXTJOIN(", ", TRUE, IF(X9493:AS9493="Y", X$1:AS$1, IF(X9493:AS9493&lt;&gt;"", X$1:AS$1 &amp; ": " &amp; X9493:AS9493, "")))
</f>
        <v>Fentanyl, Xylazine, Any Opioid</v>
      </c>
    </row>
    <row r="9494">
      <c r="A9494" s="2">
        <v>44768.0</v>
      </c>
      <c r="B9494" s="1" t="s">
        <v>50</v>
      </c>
      <c r="C9494" s="1">
        <v>50.0</v>
      </c>
      <c r="D9494" s="1" t="s">
        <v>76</v>
      </c>
      <c r="E9494" s="1" t="s">
        <v>63</v>
      </c>
      <c r="G9494" s="1" t="s">
        <v>397</v>
      </c>
      <c r="H9494" s="1" t="s">
        <v>103</v>
      </c>
      <c r="I9494" s="1" t="s">
        <v>55</v>
      </c>
      <c r="J9494" s="1" t="s">
        <v>397</v>
      </c>
      <c r="K9494" s="1" t="s">
        <v>103</v>
      </c>
      <c r="L9494" s="1" t="s">
        <v>55</v>
      </c>
      <c r="M9494" s="1" t="s">
        <v>743</v>
      </c>
      <c r="N9494" s="1" t="s">
        <v>178</v>
      </c>
      <c r="R9494" s="1" t="s">
        <v>2646</v>
      </c>
      <c r="S9494" s="1" t="s">
        <v>8773</v>
      </c>
      <c r="T9494" s="1" t="s">
        <v>9022</v>
      </c>
      <c r="U9494" s="1" t="s">
        <v>59</v>
      </c>
      <c r="V9494" s="1" t="s">
        <v>9023</v>
      </c>
      <c r="Z9494" s="1" t="s">
        <v>60</v>
      </c>
      <c r="AG9494" s="1" t="s">
        <v>60</v>
      </c>
      <c r="AM9494" s="1" t="s">
        <v>60</v>
      </c>
      <c r="AR9494" s="1" t="s">
        <v>60</v>
      </c>
      <c r="AT9494" s="1" t="s">
        <v>8731</v>
      </c>
      <c r="AU9494" s="1" t="s">
        <v>8731</v>
      </c>
      <c r="AV9494" s="1" t="s">
        <v>1420</v>
      </c>
      <c r="AX9494" s="3" t="str">
        <f t="array" ref="AX9494">TEXTJOIN(", ", TRUE, IF(X9494:AS9494="Y", X$1:AS$1, IF(X9494:AS9494&lt;&gt;"", X$1:AS$1 &amp; ": " &amp; X9494:AS9494, "")))
</f>
        <v>Fentanyl, Methadone, Xylazine, Any Opioid</v>
      </c>
    </row>
    <row r="9495">
      <c r="A9495" s="2">
        <v>44585.0</v>
      </c>
      <c r="B9495" s="1" t="s">
        <v>50</v>
      </c>
      <c r="C9495" s="1">
        <v>36.0</v>
      </c>
      <c r="D9495" s="1" t="s">
        <v>51</v>
      </c>
      <c r="E9495" s="1" t="s">
        <v>63</v>
      </c>
      <c r="G9495" s="1" t="s">
        <v>116</v>
      </c>
      <c r="H9495" s="1" t="s">
        <v>103</v>
      </c>
      <c r="I9495" s="1" t="s">
        <v>55</v>
      </c>
      <c r="J9495" s="1" t="s">
        <v>116</v>
      </c>
      <c r="K9495" s="1" t="s">
        <v>103</v>
      </c>
      <c r="L9495" s="1" t="s">
        <v>55</v>
      </c>
      <c r="M9495" s="1" t="s">
        <v>1207</v>
      </c>
      <c r="N9495" s="1" t="s">
        <v>119</v>
      </c>
      <c r="R9495" s="1" t="s">
        <v>180</v>
      </c>
      <c r="T9495" s="1" t="s">
        <v>7725</v>
      </c>
      <c r="U9495" s="1" t="s">
        <v>59</v>
      </c>
      <c r="V9495" s="1" t="s">
        <v>725</v>
      </c>
      <c r="Y9495" s="1" t="s">
        <v>60</v>
      </c>
      <c r="Z9495" s="1" t="s">
        <v>60</v>
      </c>
      <c r="AM9495" s="1" t="s">
        <v>60</v>
      </c>
      <c r="AR9495" s="1" t="s">
        <v>60</v>
      </c>
      <c r="AT9495" s="1" t="s">
        <v>8841</v>
      </c>
      <c r="AU9495" s="1" t="s">
        <v>8841</v>
      </c>
      <c r="AV9495" s="1" t="s">
        <v>1420</v>
      </c>
      <c r="AX9495" s="3" t="str">
        <f t="array" ref="AX9495">TEXTJOIN(", ", TRUE, IF(X9495:AS9495="Y", X$1:AS$1, IF(X9495:AS9495&lt;&gt;"", X$1:AS$1 &amp; ": " &amp; X9495:AS9495, "")))
</f>
        <v>Cocaine, Fentanyl, Xylazine, Any Opioid</v>
      </c>
    </row>
    <row r="9496">
      <c r="A9496" s="2">
        <v>44653.0</v>
      </c>
      <c r="B9496" s="1" t="s">
        <v>50</v>
      </c>
      <c r="C9496" s="1">
        <v>30.0</v>
      </c>
      <c r="D9496" s="1" t="s">
        <v>51</v>
      </c>
      <c r="E9496" s="1" t="s">
        <v>63</v>
      </c>
      <c r="F9496" s="1" t="s">
        <v>1997</v>
      </c>
      <c r="G9496" s="1" t="s">
        <v>1492</v>
      </c>
      <c r="H9496" s="1" t="s">
        <v>299</v>
      </c>
      <c r="I9496" s="1" t="s">
        <v>55</v>
      </c>
      <c r="J9496" s="1" t="s">
        <v>1492</v>
      </c>
      <c r="K9496" s="1" t="s">
        <v>299</v>
      </c>
      <c r="L9496" s="1" t="s">
        <v>55</v>
      </c>
      <c r="M9496" s="1" t="s">
        <v>743</v>
      </c>
      <c r="N9496" s="1" t="s">
        <v>136</v>
      </c>
      <c r="R9496" s="1" t="s">
        <v>2646</v>
      </c>
      <c r="T9496" s="1" t="s">
        <v>9024</v>
      </c>
      <c r="U9496" s="1" t="s">
        <v>59</v>
      </c>
      <c r="Z9496" s="1" t="s">
        <v>60</v>
      </c>
      <c r="AM9496" s="1" t="s">
        <v>60</v>
      </c>
      <c r="AR9496" s="1" t="s">
        <v>60</v>
      </c>
      <c r="AT9496" s="1" t="s">
        <v>8721</v>
      </c>
      <c r="AU9496" s="1" t="s">
        <v>8721</v>
      </c>
      <c r="AV9496" s="1" t="s">
        <v>1420</v>
      </c>
      <c r="AX9496" s="3" t="str">
        <f t="array" ref="AX9496">TEXTJOIN(", ", TRUE, IF(X9496:AS9496="Y", X$1:AS$1, IF(X9496:AS9496&lt;&gt;"", X$1:AS$1 &amp; ": " &amp; X9496:AS9496, "")))
</f>
        <v>Fentanyl, Xylazine, Any Opioid</v>
      </c>
    </row>
    <row r="9497">
      <c r="A9497" s="2">
        <v>44811.0</v>
      </c>
      <c r="B9497" s="1" t="s">
        <v>50</v>
      </c>
      <c r="C9497" s="1">
        <v>32.0</v>
      </c>
      <c r="D9497" s="1" t="s">
        <v>51</v>
      </c>
      <c r="E9497" s="1" t="s">
        <v>502</v>
      </c>
      <c r="G9497" s="1" t="s">
        <v>91</v>
      </c>
      <c r="H9497" s="1" t="s">
        <v>91</v>
      </c>
      <c r="I9497" s="1" t="s">
        <v>55</v>
      </c>
      <c r="J9497" s="1" t="s">
        <v>91</v>
      </c>
      <c r="K9497" s="1" t="s">
        <v>91</v>
      </c>
      <c r="L9497" s="1" t="s">
        <v>55</v>
      </c>
      <c r="M9497" s="1" t="s">
        <v>649</v>
      </c>
      <c r="N9497" s="1" t="s">
        <v>178</v>
      </c>
      <c r="R9497" s="1" t="s">
        <v>173</v>
      </c>
      <c r="T9497" s="1" t="s">
        <v>9025</v>
      </c>
      <c r="U9497" s="1" t="s">
        <v>59</v>
      </c>
      <c r="Z9497" s="1" t="s">
        <v>60</v>
      </c>
      <c r="AR9497" s="1" t="s">
        <v>60</v>
      </c>
      <c r="AT9497" s="1" t="s">
        <v>1999</v>
      </c>
      <c r="AU9497" s="1" t="s">
        <v>1999</v>
      </c>
      <c r="AV9497" s="1" t="s">
        <v>1420</v>
      </c>
      <c r="AX9497" s="3" t="str">
        <f t="array" ref="AX9497">TEXTJOIN(", ", TRUE, IF(X9497:AS9497="Y", X$1:AS$1, IF(X9497:AS9497&lt;&gt;"", X$1:AS$1 &amp; ": " &amp; X9497:AS9497, "")))
</f>
        <v>Fentanyl, Any Opioid</v>
      </c>
    </row>
    <row r="9498">
      <c r="A9498" s="4">
        <v>44859.0</v>
      </c>
      <c r="B9498" s="1" t="s">
        <v>50</v>
      </c>
      <c r="C9498" s="1">
        <v>31.0</v>
      </c>
      <c r="D9498" s="1" t="s">
        <v>51</v>
      </c>
      <c r="E9498" s="1" t="s">
        <v>63</v>
      </c>
      <c r="G9498" s="1" t="s">
        <v>450</v>
      </c>
      <c r="H9498" s="1" t="s">
        <v>299</v>
      </c>
      <c r="I9498" s="1" t="s">
        <v>55</v>
      </c>
      <c r="J9498" s="1" t="s">
        <v>450</v>
      </c>
      <c r="K9498" s="1" t="s">
        <v>299</v>
      </c>
      <c r="L9498" s="1" t="s">
        <v>55</v>
      </c>
      <c r="M9498" s="1" t="s">
        <v>743</v>
      </c>
      <c r="N9498" s="1" t="s">
        <v>9026</v>
      </c>
      <c r="R9498" s="1" t="s">
        <v>2646</v>
      </c>
      <c r="T9498" s="1" t="s">
        <v>9027</v>
      </c>
      <c r="U9498" s="1" t="s">
        <v>59</v>
      </c>
      <c r="Y9498" s="1" t="s">
        <v>60</v>
      </c>
      <c r="Z9498" s="1" t="s">
        <v>60</v>
      </c>
      <c r="AM9498" s="1" t="s">
        <v>60</v>
      </c>
      <c r="AR9498" s="1" t="s">
        <v>60</v>
      </c>
      <c r="AT9498" s="1" t="s">
        <v>9028</v>
      </c>
      <c r="AU9498" s="1" t="s">
        <v>9028</v>
      </c>
      <c r="AV9498" s="1" t="s">
        <v>1420</v>
      </c>
      <c r="AX9498" s="3" t="str">
        <f t="array" ref="AX9498">TEXTJOIN(", ", TRUE, IF(X9498:AS9498="Y", X$1:AS$1, IF(X9498:AS9498&lt;&gt;"", X$1:AS$1 &amp; ": " &amp; X9498:AS9498, "")))
</f>
        <v>Cocaine, Fentanyl, Xylazine, Any Opioid</v>
      </c>
    </row>
    <row r="9499">
      <c r="A9499" s="4">
        <v>44881.0</v>
      </c>
      <c r="B9499" s="1" t="s">
        <v>50</v>
      </c>
      <c r="C9499" s="1">
        <v>32.0</v>
      </c>
      <c r="D9499" s="1" t="s">
        <v>76</v>
      </c>
      <c r="E9499" s="1" t="s">
        <v>63</v>
      </c>
      <c r="G9499" s="1" t="s">
        <v>54</v>
      </c>
      <c r="H9499" s="1" t="s">
        <v>54</v>
      </c>
      <c r="I9499" s="1" t="s">
        <v>55</v>
      </c>
      <c r="J9499" s="1" t="s">
        <v>82</v>
      </c>
      <c r="K9499" s="1" t="s">
        <v>54</v>
      </c>
      <c r="L9499" s="1" t="s">
        <v>55</v>
      </c>
      <c r="M9499" s="1" t="s">
        <v>743</v>
      </c>
      <c r="N9499" s="1" t="s">
        <v>9029</v>
      </c>
      <c r="R9499" s="1" t="s">
        <v>180</v>
      </c>
      <c r="T9499" s="1" t="s">
        <v>9030</v>
      </c>
      <c r="U9499" s="1" t="s">
        <v>59</v>
      </c>
      <c r="Y9499" s="1" t="s">
        <v>60</v>
      </c>
      <c r="Z9499" s="1" t="s">
        <v>60</v>
      </c>
      <c r="AA9499" s="1" t="s">
        <v>60</v>
      </c>
      <c r="AD9499" s="1" t="s">
        <v>60</v>
      </c>
      <c r="AF9499" s="1" t="s">
        <v>60</v>
      </c>
      <c r="AM9499" s="1" t="s">
        <v>60</v>
      </c>
      <c r="AR9499" s="1" t="s">
        <v>60</v>
      </c>
      <c r="AT9499" s="1" t="s">
        <v>8713</v>
      </c>
      <c r="AU9499" s="1" t="s">
        <v>5319</v>
      </c>
      <c r="AV9499" s="1" t="s">
        <v>1420</v>
      </c>
      <c r="AX9499" s="3" t="str">
        <f t="array" ref="AX9499">TEXTJOIN(", ", TRUE, IF(X9499:AS9499="Y", X$1:AS$1, IF(X9499:AS9499&lt;&gt;"", X$1:AS$1 &amp; ": " &amp; X9499:AS9499, "")))
</f>
        <v>Cocaine, Fentanyl, Fentanyl Analogue, Ethanol, Benzodiazepine, Xylazine, Any Opioid</v>
      </c>
    </row>
    <row r="9500">
      <c r="A9500" s="2">
        <v>44829.0</v>
      </c>
      <c r="B9500" s="1" t="s">
        <v>50</v>
      </c>
      <c r="C9500" s="1">
        <v>56.0</v>
      </c>
      <c r="D9500" s="1" t="s">
        <v>51</v>
      </c>
      <c r="E9500" s="1" t="s">
        <v>63</v>
      </c>
      <c r="F9500" s="1" t="s">
        <v>1997</v>
      </c>
      <c r="G9500" s="1" t="s">
        <v>256</v>
      </c>
      <c r="H9500" s="1" t="s">
        <v>103</v>
      </c>
      <c r="I9500" s="1" t="s">
        <v>55</v>
      </c>
      <c r="J9500" s="1" t="s">
        <v>256</v>
      </c>
      <c r="K9500" s="1" t="s">
        <v>103</v>
      </c>
      <c r="L9500" s="1" t="s">
        <v>55</v>
      </c>
      <c r="M9500" s="1" t="s">
        <v>743</v>
      </c>
      <c r="N9500" s="1" t="s">
        <v>4025</v>
      </c>
      <c r="R9500" s="1" t="s">
        <v>2646</v>
      </c>
      <c r="T9500" s="1" t="s">
        <v>7496</v>
      </c>
      <c r="U9500" s="1" t="s">
        <v>59</v>
      </c>
      <c r="V9500" s="1" t="s">
        <v>197</v>
      </c>
      <c r="Y9500" s="1" t="s">
        <v>60</v>
      </c>
      <c r="Z9500" s="1" t="s">
        <v>60</v>
      </c>
      <c r="AR9500" s="1" t="s">
        <v>60</v>
      </c>
      <c r="AT9500" s="1" t="s">
        <v>2320</v>
      </c>
      <c r="AU9500" s="1" t="s">
        <v>2320</v>
      </c>
      <c r="AV9500" s="1" t="s">
        <v>1420</v>
      </c>
      <c r="AX9500" s="3" t="str">
        <f t="array" ref="AX9500">TEXTJOIN(", ", TRUE, IF(X9500:AS9500="Y", X$1:AS$1, IF(X9500:AS9500&lt;&gt;"", X$1:AS$1 &amp; ": " &amp; X9500:AS9500, "")))
</f>
        <v>Cocaine, Fentanyl, Any Opioid</v>
      </c>
    </row>
    <row r="9501">
      <c r="A9501" s="2">
        <v>44773.0</v>
      </c>
      <c r="B9501" s="1" t="s">
        <v>50</v>
      </c>
      <c r="C9501" s="1">
        <v>51.0</v>
      </c>
      <c r="D9501" s="1" t="s">
        <v>51</v>
      </c>
      <c r="E9501" s="1" t="s">
        <v>63</v>
      </c>
      <c r="F9501" s="1" t="s">
        <v>1997</v>
      </c>
      <c r="G9501" s="1" t="s">
        <v>262</v>
      </c>
      <c r="H9501" s="1" t="s">
        <v>263</v>
      </c>
      <c r="I9501" s="1" t="s">
        <v>55</v>
      </c>
      <c r="J9501" s="1" t="s">
        <v>262</v>
      </c>
      <c r="K9501" s="1" t="s">
        <v>263</v>
      </c>
      <c r="L9501" s="1" t="s">
        <v>55</v>
      </c>
      <c r="M9501" s="1" t="s">
        <v>743</v>
      </c>
      <c r="N9501" s="1" t="s">
        <v>155</v>
      </c>
      <c r="R9501" s="1" t="s">
        <v>2646</v>
      </c>
      <c r="T9501" s="1" t="s">
        <v>9031</v>
      </c>
      <c r="U9501" s="1" t="s">
        <v>59</v>
      </c>
      <c r="Y9501" s="1" t="s">
        <v>60</v>
      </c>
      <c r="Z9501" s="1" t="s">
        <v>60</v>
      </c>
      <c r="AR9501" s="1" t="s">
        <v>60</v>
      </c>
      <c r="AT9501" s="1" t="s">
        <v>8698</v>
      </c>
      <c r="AU9501" s="1" t="s">
        <v>8698</v>
      </c>
      <c r="AV9501" s="1" t="s">
        <v>1420</v>
      </c>
      <c r="AX9501" s="3" t="str">
        <f t="array" ref="AX9501">TEXTJOIN(", ", TRUE, IF(X9501:AS9501="Y", X$1:AS$1, IF(X9501:AS9501&lt;&gt;"", X$1:AS$1 &amp; ": " &amp; X9501:AS9501, "")))
</f>
        <v>Cocaine, Fentanyl, Any Opioid</v>
      </c>
    </row>
    <row r="9502">
      <c r="A9502" s="2">
        <v>44795.0</v>
      </c>
      <c r="B9502" s="1" t="s">
        <v>50</v>
      </c>
      <c r="C9502" s="1">
        <v>43.0</v>
      </c>
      <c r="D9502" s="1" t="s">
        <v>51</v>
      </c>
      <c r="E9502" s="1" t="s">
        <v>63</v>
      </c>
      <c r="G9502" s="1" t="s">
        <v>1509</v>
      </c>
      <c r="H9502" s="1" t="s">
        <v>65</v>
      </c>
      <c r="I9502" s="1" t="s">
        <v>55</v>
      </c>
      <c r="J9502" s="1" t="s">
        <v>1509</v>
      </c>
      <c r="K9502" s="1" t="s">
        <v>65</v>
      </c>
      <c r="L9502" s="1" t="s">
        <v>55</v>
      </c>
      <c r="M9502" s="1" t="s">
        <v>743</v>
      </c>
      <c r="N9502" s="1" t="s">
        <v>155</v>
      </c>
      <c r="R9502" s="1" t="s">
        <v>173</v>
      </c>
      <c r="T9502" s="1" t="s">
        <v>9032</v>
      </c>
      <c r="U9502" s="1" t="s">
        <v>59</v>
      </c>
      <c r="Y9502" s="1" t="s">
        <v>60</v>
      </c>
      <c r="Z9502" s="1" t="s">
        <v>60</v>
      </c>
      <c r="AF9502" s="1" t="s">
        <v>60</v>
      </c>
      <c r="AO9502" s="1" t="s">
        <v>60</v>
      </c>
      <c r="AP9502" s="1" t="s">
        <v>8736</v>
      </c>
      <c r="AR9502" s="1" t="s">
        <v>60</v>
      </c>
      <c r="AT9502" s="1" t="s">
        <v>8776</v>
      </c>
      <c r="AU9502" s="1" t="s">
        <v>8776</v>
      </c>
      <c r="AV9502" s="1" t="s">
        <v>1420</v>
      </c>
      <c r="AX9502" s="3" t="str">
        <f t="array" ref="AX9502">TEXTJOIN(", ", TRUE, IF(X9502:AS9502="Y", X$1:AS$1, IF(X9502:AS9502&lt;&gt;"", X$1:AS$1 &amp; ": " &amp; X9502:AS9502, "")))
</f>
        <v>Cocaine, Fentanyl, Benzodiazepine, Opiate NOS, Heroin/Morph/Codeine, Any Opioid</v>
      </c>
    </row>
    <row r="9503">
      <c r="A9503" s="2">
        <v>44685.0</v>
      </c>
      <c r="B9503" s="1" t="s">
        <v>50</v>
      </c>
      <c r="C9503" s="1">
        <v>49.0</v>
      </c>
      <c r="D9503" s="1" t="s">
        <v>51</v>
      </c>
      <c r="E9503" s="1" t="s">
        <v>63</v>
      </c>
      <c r="G9503" s="1" t="s">
        <v>568</v>
      </c>
      <c r="H9503" s="1" t="s">
        <v>121</v>
      </c>
      <c r="I9503" s="1" t="s">
        <v>55</v>
      </c>
      <c r="J9503" s="1" t="s">
        <v>568</v>
      </c>
      <c r="K9503" s="1" t="s">
        <v>121</v>
      </c>
      <c r="L9503" s="1" t="s">
        <v>55</v>
      </c>
      <c r="M9503" s="1" t="s">
        <v>743</v>
      </c>
      <c r="N9503" s="1" t="s">
        <v>2890</v>
      </c>
      <c r="R9503" s="1" t="s">
        <v>2646</v>
      </c>
      <c r="T9503" s="1" t="s">
        <v>9033</v>
      </c>
      <c r="U9503" s="1" t="s">
        <v>59</v>
      </c>
      <c r="V9503" s="1" t="s">
        <v>9034</v>
      </c>
      <c r="AF9503" s="1" t="s">
        <v>60</v>
      </c>
      <c r="AN9503" s="1" t="s">
        <v>60</v>
      </c>
      <c r="AT9503" s="1" t="s">
        <v>8778</v>
      </c>
      <c r="AU9503" s="1" t="s">
        <v>8778</v>
      </c>
      <c r="AV9503" s="1" t="s">
        <v>1420</v>
      </c>
      <c r="AX9503" s="3" t="str">
        <f t="array" ref="AX9503">TEXTJOIN(", ", TRUE, IF(X9503:AS9503="Y", X$1:AS$1, IF(X9503:AS9503&lt;&gt;"", X$1:AS$1 &amp; ": " &amp; X9503:AS9503, "")))
</f>
        <v>Benzodiazepine, Gabapentin</v>
      </c>
    </row>
    <row r="9504">
      <c r="A9504" s="2">
        <v>44719.0</v>
      </c>
      <c r="B9504" s="1" t="s">
        <v>50</v>
      </c>
      <c r="C9504" s="1">
        <v>42.0</v>
      </c>
      <c r="D9504" s="1" t="s">
        <v>76</v>
      </c>
      <c r="E9504" s="1" t="s">
        <v>63</v>
      </c>
      <c r="F9504" s="1" t="s">
        <v>1997</v>
      </c>
      <c r="G9504" s="1" t="s">
        <v>185</v>
      </c>
      <c r="H9504" s="1" t="s">
        <v>91</v>
      </c>
      <c r="I9504" s="1" t="s">
        <v>55</v>
      </c>
      <c r="J9504" s="1" t="s">
        <v>185</v>
      </c>
      <c r="K9504" s="1" t="s">
        <v>91</v>
      </c>
      <c r="L9504" s="1" t="s">
        <v>55</v>
      </c>
      <c r="M9504" s="1" t="s">
        <v>743</v>
      </c>
      <c r="N9504" s="1" t="s">
        <v>4025</v>
      </c>
      <c r="R9504" s="1" t="s">
        <v>2646</v>
      </c>
      <c r="T9504" s="1" t="s">
        <v>9035</v>
      </c>
      <c r="U9504" s="1" t="s">
        <v>59</v>
      </c>
      <c r="Z9504" s="1" t="s">
        <v>60</v>
      </c>
      <c r="AN9504" s="1" t="s">
        <v>60</v>
      </c>
      <c r="AR9504" s="1" t="s">
        <v>60</v>
      </c>
      <c r="AT9504" s="1" t="s">
        <v>8740</v>
      </c>
      <c r="AU9504" s="1" t="s">
        <v>8740</v>
      </c>
      <c r="AV9504" s="1" t="s">
        <v>1420</v>
      </c>
      <c r="AX9504" s="3" t="str">
        <f t="array" ref="AX9504">TEXTJOIN(", ", TRUE, IF(X9504:AS9504="Y", X$1:AS$1, IF(X9504:AS9504&lt;&gt;"", X$1:AS$1 &amp; ": " &amp; X9504:AS9504, "")))
</f>
        <v>Fentanyl, Gabapentin, Any Opioid</v>
      </c>
    </row>
    <row r="9505">
      <c r="A9505" s="2">
        <v>44814.0</v>
      </c>
      <c r="B9505" s="1" t="s">
        <v>50</v>
      </c>
      <c r="C9505" s="1">
        <v>57.0</v>
      </c>
      <c r="D9505" s="1" t="s">
        <v>51</v>
      </c>
      <c r="E9505" s="1" t="s">
        <v>63</v>
      </c>
      <c r="G9505" s="1" t="s">
        <v>185</v>
      </c>
      <c r="H9505" s="1" t="s">
        <v>91</v>
      </c>
      <c r="I9505" s="1" t="s">
        <v>55</v>
      </c>
      <c r="J9505" s="1" t="s">
        <v>185</v>
      </c>
      <c r="K9505" s="1" t="s">
        <v>91</v>
      </c>
      <c r="L9505" s="1" t="s">
        <v>55</v>
      </c>
      <c r="M9505" s="1" t="s">
        <v>743</v>
      </c>
      <c r="N9505" s="1" t="s">
        <v>66</v>
      </c>
      <c r="R9505" s="1" t="s">
        <v>2646</v>
      </c>
      <c r="T9505" s="1" t="s">
        <v>9036</v>
      </c>
      <c r="U9505" s="1" t="s">
        <v>59</v>
      </c>
      <c r="Y9505" s="1" t="s">
        <v>60</v>
      </c>
      <c r="Z9505" s="1" t="s">
        <v>60</v>
      </c>
      <c r="AR9505" s="1" t="s">
        <v>60</v>
      </c>
      <c r="AT9505" s="1" t="s">
        <v>8740</v>
      </c>
      <c r="AU9505" s="1" t="s">
        <v>8740</v>
      </c>
      <c r="AV9505" s="1" t="s">
        <v>1420</v>
      </c>
      <c r="AX9505" s="3" t="str">
        <f t="array" ref="AX9505">TEXTJOIN(", ", TRUE, IF(X9505:AS9505="Y", X$1:AS$1, IF(X9505:AS9505&lt;&gt;"", X$1:AS$1 &amp; ": " &amp; X9505:AS9505, "")))
</f>
        <v>Cocaine, Fentanyl, Any Opioid</v>
      </c>
    </row>
    <row r="9506">
      <c r="A9506" s="2">
        <v>44758.0</v>
      </c>
      <c r="B9506" s="1" t="s">
        <v>50</v>
      </c>
      <c r="C9506" s="1">
        <v>32.0</v>
      </c>
      <c r="D9506" s="1" t="s">
        <v>51</v>
      </c>
      <c r="E9506" s="1" t="s">
        <v>63</v>
      </c>
      <c r="G9506" s="1" t="s">
        <v>256</v>
      </c>
      <c r="H9506" s="1" t="s">
        <v>103</v>
      </c>
      <c r="I9506" s="1" t="s">
        <v>55</v>
      </c>
      <c r="J9506" s="1" t="s">
        <v>256</v>
      </c>
      <c r="K9506" s="1" t="s">
        <v>103</v>
      </c>
      <c r="L9506" s="1" t="s">
        <v>55</v>
      </c>
      <c r="M9506" s="1" t="s">
        <v>649</v>
      </c>
      <c r="N9506" s="1" t="s">
        <v>155</v>
      </c>
      <c r="R9506" s="1" t="s">
        <v>1726</v>
      </c>
      <c r="S9506" s="1" t="s">
        <v>726</v>
      </c>
      <c r="T9506" s="1" t="s">
        <v>9037</v>
      </c>
      <c r="U9506" s="1" t="s">
        <v>59</v>
      </c>
      <c r="X9506" s="1" t="s">
        <v>60</v>
      </c>
      <c r="Z9506" s="1" t="s">
        <v>60</v>
      </c>
      <c r="AD9506" s="1" t="s">
        <v>60</v>
      </c>
      <c r="AF9506" s="1" t="s">
        <v>60</v>
      </c>
      <c r="AG9506" s="1" t="s">
        <v>60</v>
      </c>
      <c r="AM9506" s="1" t="s">
        <v>60</v>
      </c>
      <c r="AP9506" s="1" t="s">
        <v>8736</v>
      </c>
      <c r="AR9506" s="1" t="s">
        <v>60</v>
      </c>
      <c r="AT9506" s="1" t="s">
        <v>2320</v>
      </c>
      <c r="AU9506" s="1" t="s">
        <v>2320</v>
      </c>
      <c r="AV9506" s="1" t="s">
        <v>1420</v>
      </c>
      <c r="AX9506" s="3" t="str">
        <f t="array" ref="AX9506">TEXTJOIN(", ", TRUE, IF(X9506:AS9506="Y", X$1:AS$1, IF(X9506:AS9506&lt;&gt;"", X$1:AS$1 &amp; ": " &amp; X9506:AS9506, "")))
</f>
        <v>Heroin, Fentanyl, Ethanol, Benzodiazepine, Methadone, Xylazine, Heroin/Morph/Codeine, Any Opioid</v>
      </c>
    </row>
    <row r="9507">
      <c r="A9507" s="2">
        <v>44603.0</v>
      </c>
      <c r="B9507" s="1" t="s">
        <v>50</v>
      </c>
      <c r="C9507" s="1">
        <v>40.0</v>
      </c>
      <c r="D9507" s="1" t="s">
        <v>51</v>
      </c>
      <c r="E9507" s="1" t="s">
        <v>63</v>
      </c>
      <c r="F9507" s="1" t="s">
        <v>1997</v>
      </c>
      <c r="J9507" s="1" t="s">
        <v>91</v>
      </c>
      <c r="K9507" s="1" t="s">
        <v>91</v>
      </c>
      <c r="L9507" s="1" t="s">
        <v>55</v>
      </c>
      <c r="N9507" s="1" t="s">
        <v>136</v>
      </c>
      <c r="R9507" s="1" t="s">
        <v>1726</v>
      </c>
      <c r="S9507" s="1" t="s">
        <v>9038</v>
      </c>
      <c r="T9507" s="1" t="s">
        <v>9039</v>
      </c>
      <c r="U9507" s="1" t="s">
        <v>59</v>
      </c>
      <c r="Y9507" s="1" t="s">
        <v>60</v>
      </c>
      <c r="Z9507" s="1" t="s">
        <v>60</v>
      </c>
      <c r="AM9507" s="1" t="s">
        <v>60</v>
      </c>
      <c r="AR9507" s="1" t="s">
        <v>60</v>
      </c>
      <c r="AT9507" s="1" t="s">
        <v>1420</v>
      </c>
      <c r="AU9507" s="1" t="s">
        <v>1999</v>
      </c>
      <c r="AV9507" s="1" t="s">
        <v>1420</v>
      </c>
      <c r="AX9507" s="3" t="str">
        <f t="array" ref="AX9507">TEXTJOIN(", ", TRUE, IF(X9507:AS9507="Y", X$1:AS$1, IF(X9507:AS9507&lt;&gt;"", X$1:AS$1 &amp; ": " &amp; X9507:AS9507, "")))
</f>
        <v>Cocaine, Fentanyl, Xylazine, Any Opioid</v>
      </c>
    </row>
    <row r="9508">
      <c r="A9508" s="4">
        <v>44856.0</v>
      </c>
      <c r="B9508" s="1" t="s">
        <v>50</v>
      </c>
      <c r="C9508" s="1">
        <v>56.0</v>
      </c>
      <c r="D9508" s="1" t="s">
        <v>51</v>
      </c>
      <c r="E9508" s="1" t="s">
        <v>118</v>
      </c>
      <c r="G9508" s="1" t="s">
        <v>64</v>
      </c>
      <c r="H9508" s="1" t="s">
        <v>65</v>
      </c>
      <c r="I9508" s="1" t="s">
        <v>55</v>
      </c>
      <c r="J9508" s="1" t="s">
        <v>91</v>
      </c>
      <c r="K9508" s="1" t="s">
        <v>91</v>
      </c>
      <c r="L9508" s="1" t="s">
        <v>55</v>
      </c>
      <c r="M9508" s="1" t="s">
        <v>44</v>
      </c>
      <c r="N9508" s="1" t="s">
        <v>66</v>
      </c>
      <c r="R9508" s="1" t="s">
        <v>180</v>
      </c>
      <c r="T9508" s="1" t="s">
        <v>9040</v>
      </c>
      <c r="U9508" s="1" t="s">
        <v>59</v>
      </c>
      <c r="Y9508" s="1" t="s">
        <v>60</v>
      </c>
      <c r="Z9508" s="1" t="s">
        <v>60</v>
      </c>
      <c r="AG9508" s="1" t="s">
        <v>60</v>
      </c>
      <c r="AN9508" s="1" t="s">
        <v>60</v>
      </c>
      <c r="AR9508" s="1" t="s">
        <v>60</v>
      </c>
      <c r="AT9508" s="1" t="s">
        <v>8704</v>
      </c>
      <c r="AU9508" s="1" t="s">
        <v>1999</v>
      </c>
      <c r="AV9508" s="1" t="s">
        <v>1420</v>
      </c>
      <c r="AX9508" s="3" t="str">
        <f t="array" ref="AX9508">TEXTJOIN(", ", TRUE, IF(X9508:AS9508="Y", X$1:AS$1, IF(X9508:AS9508&lt;&gt;"", X$1:AS$1 &amp; ": " &amp; X9508:AS9508, "")))
</f>
        <v>Cocaine, Fentanyl, Methadone, Gabapentin, Any Opioid</v>
      </c>
    </row>
    <row r="9509">
      <c r="A9509" s="2">
        <v>44662.0</v>
      </c>
      <c r="B9509" s="1" t="s">
        <v>50</v>
      </c>
      <c r="C9509" s="1">
        <v>61.0</v>
      </c>
      <c r="D9509" s="1" t="s">
        <v>51</v>
      </c>
      <c r="E9509" s="1" t="s">
        <v>63</v>
      </c>
      <c r="J9509" s="1" t="s">
        <v>65</v>
      </c>
      <c r="K9509" s="1" t="s">
        <v>65</v>
      </c>
      <c r="L9509" s="1" t="s">
        <v>55</v>
      </c>
      <c r="M9509" s="1" t="s">
        <v>649</v>
      </c>
      <c r="N9509" s="1" t="s">
        <v>136</v>
      </c>
      <c r="R9509" s="1" t="s">
        <v>1726</v>
      </c>
      <c r="S9509" s="1" t="s">
        <v>8876</v>
      </c>
      <c r="T9509" s="1" t="s">
        <v>1533</v>
      </c>
      <c r="U9509" s="1" t="s">
        <v>59</v>
      </c>
      <c r="Z9509" s="1" t="s">
        <v>60</v>
      </c>
      <c r="AD9509" s="1" t="s">
        <v>60</v>
      </c>
      <c r="AR9509" s="1" t="s">
        <v>60</v>
      </c>
      <c r="AT9509" s="1" t="s">
        <v>1420</v>
      </c>
      <c r="AU9509" s="1" t="s">
        <v>8743</v>
      </c>
      <c r="AV9509" s="1" t="s">
        <v>1420</v>
      </c>
      <c r="AX9509" s="3" t="str">
        <f t="array" ref="AX9509">TEXTJOIN(", ", TRUE, IF(X9509:AS9509="Y", X$1:AS$1, IF(X9509:AS9509&lt;&gt;"", X$1:AS$1 &amp; ": " &amp; X9509:AS9509, "")))
</f>
        <v>Fentanyl, Ethanol, Any Opioid</v>
      </c>
    </row>
    <row r="9510">
      <c r="A9510" s="2">
        <v>44739.0</v>
      </c>
      <c r="B9510" s="1" t="s">
        <v>50</v>
      </c>
      <c r="C9510" s="1">
        <v>71.0</v>
      </c>
      <c r="D9510" s="1" t="s">
        <v>51</v>
      </c>
      <c r="E9510" s="1" t="s">
        <v>502</v>
      </c>
      <c r="G9510" s="1" t="s">
        <v>352</v>
      </c>
      <c r="H9510" s="1" t="s">
        <v>54</v>
      </c>
      <c r="I9510" s="1" t="s">
        <v>55</v>
      </c>
      <c r="J9510" s="1" t="s">
        <v>352</v>
      </c>
      <c r="K9510" s="1" t="s">
        <v>54</v>
      </c>
      <c r="L9510" s="1" t="s">
        <v>55</v>
      </c>
      <c r="M9510" s="1" t="s">
        <v>743</v>
      </c>
      <c r="N9510" s="1" t="s">
        <v>155</v>
      </c>
      <c r="R9510" s="1" t="s">
        <v>2646</v>
      </c>
      <c r="T9510" s="1" t="s">
        <v>9041</v>
      </c>
      <c r="U9510" s="1" t="s">
        <v>59</v>
      </c>
      <c r="V9510" s="1" t="s">
        <v>9042</v>
      </c>
      <c r="Z9510" s="1" t="s">
        <v>60</v>
      </c>
      <c r="AD9510" s="1" t="s">
        <v>60</v>
      </c>
      <c r="AN9510" s="1" t="s">
        <v>60</v>
      </c>
      <c r="AR9510" s="1" t="s">
        <v>60</v>
      </c>
      <c r="AT9510" s="1" t="s">
        <v>8714</v>
      </c>
      <c r="AU9510" s="1" t="s">
        <v>8714</v>
      </c>
      <c r="AV9510" s="1" t="s">
        <v>1420</v>
      </c>
      <c r="AX9510" s="3" t="str">
        <f t="array" ref="AX9510">TEXTJOIN(", ", TRUE, IF(X9510:AS9510="Y", X$1:AS$1, IF(X9510:AS9510&lt;&gt;"", X$1:AS$1 &amp; ": " &amp; X9510:AS9510, "")))
</f>
        <v>Fentanyl, Ethanol, Gabapentin, Any Opioid</v>
      </c>
    </row>
    <row r="9511">
      <c r="A9511" s="2">
        <v>44903.0</v>
      </c>
      <c r="B9511" s="1" t="s">
        <v>50</v>
      </c>
      <c r="C9511" s="1">
        <v>49.0</v>
      </c>
      <c r="D9511" s="1" t="s">
        <v>51</v>
      </c>
      <c r="E9511" s="1" t="s">
        <v>63</v>
      </c>
      <c r="G9511" s="1" t="s">
        <v>484</v>
      </c>
      <c r="H9511" s="1" t="s">
        <v>103</v>
      </c>
      <c r="I9511" s="1" t="s">
        <v>55</v>
      </c>
      <c r="J9511" s="1" t="s">
        <v>484</v>
      </c>
      <c r="K9511" s="1" t="s">
        <v>103</v>
      </c>
      <c r="L9511" s="1" t="s">
        <v>55</v>
      </c>
      <c r="M9511" s="1" t="s">
        <v>743</v>
      </c>
      <c r="N9511" s="1" t="s">
        <v>155</v>
      </c>
      <c r="R9511" s="1" t="s">
        <v>2646</v>
      </c>
      <c r="T9511" s="1" t="s">
        <v>3428</v>
      </c>
      <c r="U9511" s="1" t="s">
        <v>59</v>
      </c>
      <c r="Z9511" s="1" t="s">
        <v>60</v>
      </c>
      <c r="AD9511" s="1" t="s">
        <v>60</v>
      </c>
      <c r="AM9511" s="1" t="s">
        <v>60</v>
      </c>
      <c r="AR9511" s="1" t="s">
        <v>60</v>
      </c>
      <c r="AT9511" s="1" t="s">
        <v>8772</v>
      </c>
      <c r="AU9511" s="1" t="s">
        <v>8772</v>
      </c>
      <c r="AV9511" s="1" t="s">
        <v>1420</v>
      </c>
      <c r="AX9511" s="3" t="str">
        <f t="array" ref="AX9511">TEXTJOIN(", ", TRUE, IF(X9511:AS9511="Y", X$1:AS$1, IF(X9511:AS9511&lt;&gt;"", X$1:AS$1 &amp; ": " &amp; X9511:AS9511, "")))
</f>
        <v>Fentanyl, Ethanol, Xylazine, Any Opioid</v>
      </c>
    </row>
    <row r="9512">
      <c r="A9512" s="2">
        <v>44636.0</v>
      </c>
      <c r="B9512" s="1" t="s">
        <v>50</v>
      </c>
      <c r="C9512" s="1">
        <v>43.0</v>
      </c>
      <c r="D9512" s="1" t="s">
        <v>51</v>
      </c>
      <c r="E9512" s="1" t="s">
        <v>63</v>
      </c>
      <c r="G9512" s="1" t="s">
        <v>207</v>
      </c>
      <c r="H9512" s="1" t="s">
        <v>65</v>
      </c>
      <c r="I9512" s="1" t="s">
        <v>55</v>
      </c>
      <c r="J9512" s="1" t="s">
        <v>207</v>
      </c>
      <c r="K9512" s="1" t="s">
        <v>65</v>
      </c>
      <c r="L9512" s="1" t="s">
        <v>55</v>
      </c>
      <c r="M9512" s="1" t="s">
        <v>743</v>
      </c>
      <c r="N9512" s="1" t="s">
        <v>155</v>
      </c>
      <c r="R9512" s="1" t="s">
        <v>2646</v>
      </c>
      <c r="T9512" s="1" t="s">
        <v>293</v>
      </c>
      <c r="U9512" s="1" t="s">
        <v>59</v>
      </c>
      <c r="Z9512" s="1" t="s">
        <v>60</v>
      </c>
      <c r="AF9512" s="1" t="s">
        <v>60</v>
      </c>
      <c r="AR9512" s="1" t="s">
        <v>60</v>
      </c>
      <c r="AT9512" s="1" t="s">
        <v>9043</v>
      </c>
      <c r="AU9512" s="1" t="s">
        <v>9043</v>
      </c>
      <c r="AV9512" s="1" t="s">
        <v>1420</v>
      </c>
      <c r="AX9512" s="3" t="str">
        <f t="array" ref="AX9512">TEXTJOIN(", ", TRUE, IF(X9512:AS9512="Y", X$1:AS$1, IF(X9512:AS9512&lt;&gt;"", X$1:AS$1 &amp; ": " &amp; X9512:AS9512, "")))
</f>
        <v>Fentanyl, Benzodiazepine, Any Opioid</v>
      </c>
    </row>
    <row r="9513">
      <c r="A9513" s="2">
        <v>44866.0</v>
      </c>
      <c r="B9513" s="1" t="s">
        <v>50</v>
      </c>
      <c r="C9513" s="1">
        <v>30.0</v>
      </c>
      <c r="D9513" s="1" t="s">
        <v>51</v>
      </c>
      <c r="E9513" s="1" t="s">
        <v>63</v>
      </c>
      <c r="G9513" s="1" t="s">
        <v>72</v>
      </c>
      <c r="H9513" s="1" t="s">
        <v>91</v>
      </c>
      <c r="I9513" s="1" t="s">
        <v>55</v>
      </c>
      <c r="J9513" s="1" t="s">
        <v>72</v>
      </c>
      <c r="K9513" s="1" t="s">
        <v>91</v>
      </c>
      <c r="L9513" s="1" t="s">
        <v>55</v>
      </c>
      <c r="N9513" s="1" t="s">
        <v>1957</v>
      </c>
      <c r="R9513" s="1" t="s">
        <v>2646</v>
      </c>
      <c r="T9513" s="1" t="s">
        <v>270</v>
      </c>
      <c r="U9513" s="1" t="s">
        <v>59</v>
      </c>
      <c r="Z9513" s="1" t="s">
        <v>60</v>
      </c>
      <c r="AR9513" s="1" t="s">
        <v>60</v>
      </c>
      <c r="AT9513" s="1" t="s">
        <v>9044</v>
      </c>
      <c r="AU9513" s="1" t="s">
        <v>9044</v>
      </c>
      <c r="AV9513" s="1" t="s">
        <v>1420</v>
      </c>
      <c r="AX9513" s="3" t="str">
        <f t="array" ref="AX9513">TEXTJOIN(", ", TRUE, IF(X9513:AS9513="Y", X$1:AS$1, IF(X9513:AS9513&lt;&gt;"", X$1:AS$1 &amp; ": " &amp; X9513:AS9513, "")))
</f>
        <v>Fentanyl, Any Opioid</v>
      </c>
    </row>
    <row r="9514">
      <c r="A9514" s="2">
        <v>44579.0</v>
      </c>
      <c r="B9514" s="1" t="s">
        <v>50</v>
      </c>
      <c r="C9514" s="1">
        <v>65.0</v>
      </c>
      <c r="D9514" s="1" t="s">
        <v>51</v>
      </c>
      <c r="E9514" s="1" t="s">
        <v>63</v>
      </c>
      <c r="G9514" s="1" t="s">
        <v>886</v>
      </c>
      <c r="H9514" s="1" t="s">
        <v>125</v>
      </c>
      <c r="I9514" s="1" t="s">
        <v>55</v>
      </c>
      <c r="J9514" s="1" t="s">
        <v>886</v>
      </c>
      <c r="K9514" s="1" t="s">
        <v>125</v>
      </c>
      <c r="L9514" s="1" t="s">
        <v>55</v>
      </c>
      <c r="M9514" s="1" t="s">
        <v>743</v>
      </c>
      <c r="N9514" s="1" t="s">
        <v>230</v>
      </c>
      <c r="R9514" s="1" t="s">
        <v>2646</v>
      </c>
      <c r="T9514" s="1" t="s">
        <v>9045</v>
      </c>
      <c r="U9514" s="1" t="s">
        <v>59</v>
      </c>
      <c r="Z9514" s="1" t="s">
        <v>60</v>
      </c>
      <c r="AB9514" s="1" t="s">
        <v>60</v>
      </c>
      <c r="AC9514" s="1" t="s">
        <v>60</v>
      </c>
      <c r="AF9514" s="1" t="s">
        <v>60</v>
      </c>
      <c r="AR9514" s="1" t="s">
        <v>60</v>
      </c>
      <c r="AT9514" s="1" t="s">
        <v>9046</v>
      </c>
      <c r="AU9514" s="1" t="s">
        <v>9046</v>
      </c>
      <c r="AV9514" s="1" t="s">
        <v>1420</v>
      </c>
      <c r="AX9514" s="3" t="str">
        <f t="array" ref="AX9514">TEXTJOIN(", ", TRUE, IF(X9514:AS9514="Y", X$1:AS$1, IF(X9514:AS9514&lt;&gt;"", X$1:AS$1 &amp; ": " &amp; X9514:AS9514, "")))
</f>
        <v>Fentanyl, Oxycodone, Oxymorphone, Benzodiazepine, Any Opioid</v>
      </c>
    </row>
    <row r="9515">
      <c r="A9515" s="2">
        <v>44728.0</v>
      </c>
      <c r="B9515" s="1" t="s">
        <v>50</v>
      </c>
      <c r="C9515" s="1">
        <v>38.0</v>
      </c>
      <c r="D9515" s="1" t="s">
        <v>51</v>
      </c>
      <c r="E9515" s="1" t="s">
        <v>63</v>
      </c>
      <c r="G9515" s="1" t="s">
        <v>103</v>
      </c>
      <c r="H9515" s="1" t="s">
        <v>103</v>
      </c>
      <c r="I9515" s="1" t="s">
        <v>55</v>
      </c>
      <c r="J9515" s="1" t="s">
        <v>510</v>
      </c>
      <c r="K9515" s="1" t="s">
        <v>103</v>
      </c>
      <c r="L9515" s="1" t="s">
        <v>55</v>
      </c>
      <c r="M9515" s="1" t="s">
        <v>649</v>
      </c>
      <c r="N9515" s="1" t="s">
        <v>178</v>
      </c>
      <c r="R9515" s="1" t="s">
        <v>1726</v>
      </c>
      <c r="S9515" s="1" t="s">
        <v>3704</v>
      </c>
      <c r="T9515" s="1" t="s">
        <v>1346</v>
      </c>
      <c r="U9515" s="1" t="s">
        <v>59</v>
      </c>
      <c r="Y9515" s="1" t="s">
        <v>60</v>
      </c>
      <c r="Z9515" s="1" t="s">
        <v>60</v>
      </c>
      <c r="AR9515" s="1" t="s">
        <v>60</v>
      </c>
      <c r="AT9515" s="1" t="s">
        <v>8719</v>
      </c>
      <c r="AU9515" s="1" t="s">
        <v>9047</v>
      </c>
      <c r="AV9515" s="1" t="s">
        <v>1420</v>
      </c>
      <c r="AX9515" s="3" t="str">
        <f t="array" ref="AX9515">TEXTJOIN(", ", TRUE, IF(X9515:AS9515="Y", X$1:AS$1, IF(X9515:AS9515&lt;&gt;"", X$1:AS$1 &amp; ": " &amp; X9515:AS9515, "")))
</f>
        <v>Cocaine, Fentanyl, Any Opioid</v>
      </c>
    </row>
    <row r="9516">
      <c r="A9516" s="2">
        <v>44787.0</v>
      </c>
      <c r="B9516" s="1" t="s">
        <v>50</v>
      </c>
      <c r="C9516" s="1">
        <v>59.0</v>
      </c>
      <c r="D9516" s="1" t="s">
        <v>51</v>
      </c>
      <c r="E9516" s="1" t="s">
        <v>63</v>
      </c>
      <c r="J9516" s="1" t="s">
        <v>397</v>
      </c>
      <c r="K9516" s="1" t="s">
        <v>103</v>
      </c>
      <c r="L9516" s="1" t="s">
        <v>55</v>
      </c>
      <c r="M9516" s="1" t="s">
        <v>44</v>
      </c>
      <c r="N9516" s="1" t="s">
        <v>136</v>
      </c>
      <c r="R9516" s="1" t="s">
        <v>1726</v>
      </c>
      <c r="S9516" s="1" t="s">
        <v>9048</v>
      </c>
      <c r="T9516" s="1" t="s">
        <v>8417</v>
      </c>
      <c r="U9516" s="1" t="s">
        <v>59</v>
      </c>
      <c r="Y9516" s="1" t="s">
        <v>60</v>
      </c>
      <c r="AG9516" s="1" t="s">
        <v>60</v>
      </c>
      <c r="AR9516" s="1" t="s">
        <v>60</v>
      </c>
      <c r="AT9516" s="1" t="s">
        <v>1420</v>
      </c>
      <c r="AU9516" s="1" t="s">
        <v>8731</v>
      </c>
      <c r="AV9516" s="1" t="s">
        <v>1420</v>
      </c>
      <c r="AX9516" s="3" t="str">
        <f t="array" ref="AX9516">TEXTJOIN(", ", TRUE, IF(X9516:AS9516="Y", X$1:AS$1, IF(X9516:AS9516&lt;&gt;"", X$1:AS$1 &amp; ": " &amp; X9516:AS9516, "")))
</f>
        <v>Cocaine, Methadone, Any Opioid</v>
      </c>
    </row>
    <row r="9517">
      <c r="A9517" s="2">
        <v>44740.0</v>
      </c>
      <c r="B9517" s="1" t="s">
        <v>50</v>
      </c>
      <c r="C9517" s="1">
        <v>33.0</v>
      </c>
      <c r="D9517" s="1" t="s">
        <v>51</v>
      </c>
      <c r="E9517" s="1" t="s">
        <v>63</v>
      </c>
      <c r="G9517" s="1" t="s">
        <v>64</v>
      </c>
      <c r="H9517" s="1" t="s">
        <v>65</v>
      </c>
      <c r="I9517" s="1" t="s">
        <v>55</v>
      </c>
      <c r="J9517" s="1" t="s">
        <v>64</v>
      </c>
      <c r="K9517" s="1" t="s">
        <v>65</v>
      </c>
      <c r="L9517" s="1" t="s">
        <v>55</v>
      </c>
      <c r="M9517" s="1" t="s">
        <v>743</v>
      </c>
      <c r="N9517" s="1" t="s">
        <v>9049</v>
      </c>
      <c r="R9517" s="1" t="s">
        <v>1726</v>
      </c>
      <c r="S9517" s="1" t="s">
        <v>170</v>
      </c>
      <c r="T9517" s="1" t="s">
        <v>9050</v>
      </c>
      <c r="U9517" s="1" t="s">
        <v>59</v>
      </c>
      <c r="Y9517" s="1" t="s">
        <v>60</v>
      </c>
      <c r="Z9517" s="1" t="s">
        <v>60</v>
      </c>
      <c r="AI9517" s="1" t="s">
        <v>60</v>
      </c>
      <c r="AR9517" s="1" t="s">
        <v>60</v>
      </c>
      <c r="AT9517" s="1" t="s">
        <v>8704</v>
      </c>
      <c r="AU9517" s="1" t="s">
        <v>8704</v>
      </c>
      <c r="AV9517" s="1" t="s">
        <v>1420</v>
      </c>
      <c r="AX9517" s="3" t="str">
        <f t="array" ref="AX9517">TEXTJOIN(", ", TRUE, IF(X9517:AS9517="Y", X$1:AS$1, IF(X9517:AS9517&lt;&gt;"", X$1:AS$1 &amp; ": " &amp; X9517:AS9517, "")))
</f>
        <v>Cocaine, Fentanyl, Amphet, Any Opioid</v>
      </c>
    </row>
    <row r="9518">
      <c r="A9518" s="2">
        <v>44749.0</v>
      </c>
      <c r="B9518" s="1" t="s">
        <v>50</v>
      </c>
      <c r="C9518" s="1">
        <v>65.0</v>
      </c>
      <c r="D9518" s="1" t="s">
        <v>51</v>
      </c>
      <c r="E9518" s="1" t="s">
        <v>63</v>
      </c>
      <c r="G9518" s="1" t="s">
        <v>536</v>
      </c>
      <c r="H9518" s="1" t="s">
        <v>299</v>
      </c>
      <c r="I9518" s="1" t="s">
        <v>55</v>
      </c>
      <c r="J9518" s="1" t="s">
        <v>536</v>
      </c>
      <c r="K9518" s="1" t="s">
        <v>299</v>
      </c>
      <c r="L9518" s="1" t="s">
        <v>55</v>
      </c>
      <c r="M9518" s="1" t="s">
        <v>743</v>
      </c>
      <c r="N9518" s="1" t="s">
        <v>5860</v>
      </c>
      <c r="R9518" s="1" t="s">
        <v>2646</v>
      </c>
      <c r="T9518" s="1" t="s">
        <v>9051</v>
      </c>
      <c r="U9518" s="1" t="s">
        <v>59</v>
      </c>
      <c r="AL9518" s="1" t="s">
        <v>60</v>
      </c>
      <c r="AN9518" s="1" t="s">
        <v>60</v>
      </c>
      <c r="AP9518" s="1" t="s">
        <v>60</v>
      </c>
      <c r="AR9518" s="1" t="s">
        <v>60</v>
      </c>
      <c r="AT9518" s="1" t="s">
        <v>9002</v>
      </c>
      <c r="AU9518" s="1" t="s">
        <v>9002</v>
      </c>
      <c r="AV9518" s="1" t="s">
        <v>1420</v>
      </c>
      <c r="AX9518" s="3" t="str">
        <f t="array" ref="AX9518">TEXTJOIN(", ", TRUE, IF(X9518:AS9518="Y", X$1:AS$1, IF(X9518:AS9518&lt;&gt;"", X$1:AS$1 &amp; ": " &amp; X9518:AS9518, "")))
</f>
        <v>Morphine (Not Heroin), Gabapentin, Heroin/Morph/Codeine, Any Opioid</v>
      </c>
    </row>
    <row r="9519">
      <c r="A9519" s="2">
        <v>44622.0</v>
      </c>
      <c r="B9519" s="1" t="s">
        <v>50</v>
      </c>
      <c r="C9519" s="1">
        <v>56.0</v>
      </c>
      <c r="D9519" s="1" t="s">
        <v>51</v>
      </c>
      <c r="E9519" s="1" t="s">
        <v>63</v>
      </c>
      <c r="G9519" s="1" t="s">
        <v>116</v>
      </c>
      <c r="H9519" s="1" t="s">
        <v>103</v>
      </c>
      <c r="I9519" s="1" t="s">
        <v>55</v>
      </c>
      <c r="J9519" s="1" t="s">
        <v>116</v>
      </c>
      <c r="K9519" s="1" t="s">
        <v>103</v>
      </c>
      <c r="L9519" s="1" t="s">
        <v>55</v>
      </c>
      <c r="M9519" s="1" t="s">
        <v>743</v>
      </c>
      <c r="N9519" s="1" t="s">
        <v>4025</v>
      </c>
      <c r="R9519" s="1" t="s">
        <v>173</v>
      </c>
      <c r="T9519" s="1" t="s">
        <v>804</v>
      </c>
      <c r="U9519" s="1" t="s">
        <v>59</v>
      </c>
      <c r="Z9519" s="1" t="s">
        <v>60</v>
      </c>
      <c r="AR9519" s="1" t="s">
        <v>60</v>
      </c>
      <c r="AT9519" s="1" t="s">
        <v>8841</v>
      </c>
      <c r="AU9519" s="1" t="s">
        <v>8841</v>
      </c>
      <c r="AV9519" s="1" t="s">
        <v>1420</v>
      </c>
      <c r="AX9519" s="3" t="str">
        <f t="array" ref="AX9519">TEXTJOIN(", ", TRUE, IF(X9519:AS9519="Y", X$1:AS$1, IF(X9519:AS9519&lt;&gt;"", X$1:AS$1 &amp; ": " &amp; X9519:AS9519, "")))
</f>
        <v>Fentanyl, Any Opioid</v>
      </c>
    </row>
    <row r="9520">
      <c r="A9520" s="4">
        <v>44924.0</v>
      </c>
      <c r="B9520" s="1" t="s">
        <v>50</v>
      </c>
      <c r="C9520" s="1">
        <v>62.0</v>
      </c>
      <c r="D9520" s="1" t="s">
        <v>76</v>
      </c>
      <c r="E9520" s="1" t="s">
        <v>63</v>
      </c>
      <c r="G9520" s="1" t="s">
        <v>498</v>
      </c>
      <c r="H9520" s="1" t="s">
        <v>65</v>
      </c>
      <c r="I9520" s="1" t="s">
        <v>55</v>
      </c>
      <c r="J9520" s="1" t="s">
        <v>498</v>
      </c>
      <c r="K9520" s="1" t="s">
        <v>65</v>
      </c>
      <c r="L9520" s="1" t="s">
        <v>55</v>
      </c>
      <c r="M9520" s="1" t="s">
        <v>743</v>
      </c>
      <c r="N9520" s="1" t="s">
        <v>178</v>
      </c>
      <c r="R9520" s="1" t="s">
        <v>2646</v>
      </c>
      <c r="S9520" s="1" t="s">
        <v>9052</v>
      </c>
      <c r="T9520" s="1" t="s">
        <v>3343</v>
      </c>
      <c r="U9520" s="1" t="s">
        <v>59</v>
      </c>
      <c r="Z9520" s="1" t="s">
        <v>60</v>
      </c>
      <c r="AN9520" s="1" t="s">
        <v>60</v>
      </c>
      <c r="AR9520" s="1" t="s">
        <v>60</v>
      </c>
      <c r="AT9520" s="1" t="s">
        <v>5378</v>
      </c>
      <c r="AU9520" s="1" t="s">
        <v>5378</v>
      </c>
      <c r="AV9520" s="1" t="s">
        <v>1420</v>
      </c>
      <c r="AX9520" s="3" t="str">
        <f t="array" ref="AX9520">TEXTJOIN(", ", TRUE, IF(X9520:AS9520="Y", X$1:AS$1, IF(X9520:AS9520&lt;&gt;"", X$1:AS$1 &amp; ": " &amp; X9520:AS9520, "")))
</f>
        <v>Fentanyl, Gabapentin, Any Opioid</v>
      </c>
    </row>
    <row r="9521">
      <c r="A9521" s="2">
        <v>44638.0</v>
      </c>
      <c r="B9521" s="1" t="s">
        <v>50</v>
      </c>
      <c r="C9521" s="1">
        <v>42.0</v>
      </c>
      <c r="D9521" s="1" t="s">
        <v>76</v>
      </c>
      <c r="E9521" s="1" t="s">
        <v>63</v>
      </c>
      <c r="G9521" s="1" t="s">
        <v>540</v>
      </c>
      <c r="H9521" s="1" t="s">
        <v>91</v>
      </c>
      <c r="I9521" s="1" t="s">
        <v>55</v>
      </c>
      <c r="J9521" s="1" t="s">
        <v>540</v>
      </c>
      <c r="K9521" s="1" t="s">
        <v>91</v>
      </c>
      <c r="L9521" s="1" t="s">
        <v>55</v>
      </c>
      <c r="M9521" s="1" t="s">
        <v>649</v>
      </c>
      <c r="N9521" s="1" t="s">
        <v>136</v>
      </c>
      <c r="R9521" s="1" t="s">
        <v>1726</v>
      </c>
      <c r="S9521" s="1" t="s">
        <v>2248</v>
      </c>
      <c r="T9521" s="1" t="s">
        <v>9053</v>
      </c>
      <c r="U9521" s="1" t="s">
        <v>59</v>
      </c>
      <c r="Z9521" s="1" t="s">
        <v>60</v>
      </c>
      <c r="AD9521" s="1" t="s">
        <v>60</v>
      </c>
      <c r="AF9521" s="1" t="s">
        <v>60</v>
      </c>
      <c r="AR9521" s="1" t="s">
        <v>60</v>
      </c>
      <c r="AT9521" s="1" t="s">
        <v>8859</v>
      </c>
      <c r="AU9521" s="1" t="s">
        <v>8859</v>
      </c>
      <c r="AV9521" s="1" t="s">
        <v>1420</v>
      </c>
      <c r="AX9521" s="3" t="str">
        <f t="array" ref="AX9521">TEXTJOIN(", ", TRUE, IF(X9521:AS9521="Y", X$1:AS$1, IF(X9521:AS9521&lt;&gt;"", X$1:AS$1 &amp; ": " &amp; X9521:AS9521, "")))
</f>
        <v>Fentanyl, Ethanol, Benzodiazepine, Any Opioid</v>
      </c>
    </row>
    <row r="9522">
      <c r="A9522" s="2">
        <v>44808.0</v>
      </c>
      <c r="B9522" s="1" t="s">
        <v>50</v>
      </c>
      <c r="C9522" s="1">
        <v>53.0</v>
      </c>
      <c r="D9522" s="1" t="s">
        <v>51</v>
      </c>
      <c r="E9522" s="1" t="s">
        <v>63</v>
      </c>
      <c r="G9522" s="1" t="s">
        <v>82</v>
      </c>
      <c r="H9522" s="1" t="s">
        <v>54</v>
      </c>
      <c r="I9522" s="1" t="s">
        <v>55</v>
      </c>
      <c r="J9522" s="1" t="s">
        <v>82</v>
      </c>
      <c r="K9522" s="1" t="s">
        <v>54</v>
      </c>
      <c r="L9522" s="1" t="s">
        <v>55</v>
      </c>
      <c r="M9522" s="1" t="s">
        <v>743</v>
      </c>
      <c r="N9522" s="1" t="s">
        <v>272</v>
      </c>
      <c r="R9522" s="1" t="s">
        <v>2646</v>
      </c>
      <c r="T9522" s="1" t="s">
        <v>9036</v>
      </c>
      <c r="U9522" s="1" t="s">
        <v>59</v>
      </c>
      <c r="Y9522" s="1" t="s">
        <v>60</v>
      </c>
      <c r="Z9522" s="1" t="s">
        <v>60</v>
      </c>
      <c r="AR9522" s="1" t="s">
        <v>60</v>
      </c>
      <c r="AT9522" s="1" t="s">
        <v>5319</v>
      </c>
      <c r="AU9522" s="1" t="s">
        <v>5319</v>
      </c>
      <c r="AV9522" s="1" t="s">
        <v>1420</v>
      </c>
      <c r="AX9522" s="3" t="str">
        <f t="array" ref="AX9522">TEXTJOIN(", ", TRUE, IF(X9522:AS9522="Y", X$1:AS$1, IF(X9522:AS9522&lt;&gt;"", X$1:AS$1 &amp; ": " &amp; X9522:AS9522, "")))
</f>
        <v>Cocaine, Fentanyl, Any Opioid</v>
      </c>
    </row>
    <row r="9523">
      <c r="A9523" s="2">
        <v>44783.0</v>
      </c>
      <c r="B9523" s="1" t="s">
        <v>50</v>
      </c>
      <c r="C9523" s="1">
        <v>41.0</v>
      </c>
      <c r="D9523" s="1" t="s">
        <v>51</v>
      </c>
      <c r="E9523" s="1" t="s">
        <v>63</v>
      </c>
      <c r="G9523" s="1" t="s">
        <v>352</v>
      </c>
      <c r="H9523" s="1" t="s">
        <v>54</v>
      </c>
      <c r="I9523" s="1" t="s">
        <v>55</v>
      </c>
      <c r="J9523" s="1" t="s">
        <v>352</v>
      </c>
      <c r="K9523" s="1" t="s">
        <v>54</v>
      </c>
      <c r="L9523" s="1" t="s">
        <v>55</v>
      </c>
      <c r="M9523" s="1" t="s">
        <v>743</v>
      </c>
      <c r="N9523" s="1" t="s">
        <v>178</v>
      </c>
      <c r="R9523" s="1" t="s">
        <v>2646</v>
      </c>
      <c r="T9523" s="1" t="s">
        <v>3764</v>
      </c>
      <c r="U9523" s="1" t="s">
        <v>59</v>
      </c>
      <c r="Y9523" s="1" t="s">
        <v>60</v>
      </c>
      <c r="Z9523" s="1" t="s">
        <v>60</v>
      </c>
      <c r="AR9523" s="1" t="s">
        <v>60</v>
      </c>
      <c r="AT9523" s="1" t="s">
        <v>8714</v>
      </c>
      <c r="AU9523" s="1" t="s">
        <v>8714</v>
      </c>
      <c r="AV9523" s="1" t="s">
        <v>1420</v>
      </c>
      <c r="AX9523" s="3" t="str">
        <f t="array" ref="AX9523">TEXTJOIN(", ", TRUE, IF(X9523:AS9523="Y", X$1:AS$1, IF(X9523:AS9523&lt;&gt;"", X$1:AS$1 &amp; ": " &amp; X9523:AS9523, "")))
</f>
        <v>Cocaine, Fentanyl, Any Opioid</v>
      </c>
    </row>
    <row r="9524">
      <c r="A9524" s="2">
        <v>44835.0</v>
      </c>
      <c r="B9524" s="1" t="s">
        <v>50</v>
      </c>
      <c r="C9524" s="1">
        <v>60.0</v>
      </c>
      <c r="D9524" s="1" t="s">
        <v>51</v>
      </c>
      <c r="E9524" s="1" t="s">
        <v>63</v>
      </c>
      <c r="G9524" s="1" t="s">
        <v>82</v>
      </c>
      <c r="H9524" s="1" t="s">
        <v>54</v>
      </c>
      <c r="I9524" s="1" t="s">
        <v>55</v>
      </c>
      <c r="J9524" s="1" t="s">
        <v>82</v>
      </c>
      <c r="K9524" s="1" t="s">
        <v>54</v>
      </c>
      <c r="L9524" s="1" t="s">
        <v>55</v>
      </c>
      <c r="M9524" s="1" t="s">
        <v>743</v>
      </c>
      <c r="N9524" s="1" t="s">
        <v>66</v>
      </c>
      <c r="R9524" s="1" t="s">
        <v>2646</v>
      </c>
      <c r="T9524" s="1" t="s">
        <v>9054</v>
      </c>
      <c r="U9524" s="1" t="s">
        <v>59</v>
      </c>
      <c r="Y9524" s="1" t="s">
        <v>60</v>
      </c>
      <c r="Z9524" s="1" t="s">
        <v>60</v>
      </c>
      <c r="AR9524" s="1" t="s">
        <v>60</v>
      </c>
      <c r="AT9524" s="1" t="s">
        <v>5319</v>
      </c>
      <c r="AU9524" s="1" t="s">
        <v>5319</v>
      </c>
      <c r="AV9524" s="1" t="s">
        <v>1420</v>
      </c>
      <c r="AX9524" s="3" t="str">
        <f t="array" ref="AX9524">TEXTJOIN(", ", TRUE, IF(X9524:AS9524="Y", X$1:AS$1, IF(X9524:AS9524&lt;&gt;"", X$1:AS$1 &amp; ": " &amp; X9524:AS9524, "")))
</f>
        <v>Cocaine, Fentanyl, Any Opioid</v>
      </c>
    </row>
    <row r="9525">
      <c r="A9525" s="2">
        <v>44679.0</v>
      </c>
      <c r="B9525" s="1" t="s">
        <v>50</v>
      </c>
      <c r="C9525" s="1">
        <v>44.0</v>
      </c>
      <c r="D9525" s="1" t="s">
        <v>76</v>
      </c>
      <c r="E9525" s="1" t="s">
        <v>502</v>
      </c>
      <c r="G9525" s="1" t="s">
        <v>455</v>
      </c>
      <c r="H9525" s="1" t="s">
        <v>103</v>
      </c>
      <c r="I9525" s="1" t="s">
        <v>55</v>
      </c>
      <c r="J9525" s="1" t="s">
        <v>455</v>
      </c>
      <c r="K9525" s="1" t="s">
        <v>103</v>
      </c>
      <c r="L9525" s="1" t="s">
        <v>55</v>
      </c>
      <c r="N9525" s="1" t="s">
        <v>136</v>
      </c>
      <c r="R9525" s="1" t="s">
        <v>180</v>
      </c>
      <c r="T9525" s="1" t="s">
        <v>9055</v>
      </c>
      <c r="U9525" s="1" t="s">
        <v>59</v>
      </c>
      <c r="Z9525" s="1" t="s">
        <v>60</v>
      </c>
      <c r="AD9525" s="1" t="s">
        <v>60</v>
      </c>
      <c r="AR9525" s="1" t="s">
        <v>60</v>
      </c>
      <c r="AT9525" s="1" t="s">
        <v>8753</v>
      </c>
      <c r="AU9525" s="1" t="s">
        <v>8753</v>
      </c>
      <c r="AV9525" s="1" t="s">
        <v>1420</v>
      </c>
      <c r="AX9525" s="3" t="str">
        <f t="array" ref="AX9525">TEXTJOIN(", ", TRUE, IF(X9525:AS9525="Y", X$1:AS$1, IF(X9525:AS9525&lt;&gt;"", X$1:AS$1 &amp; ": " &amp; X9525:AS9525, "")))
</f>
        <v>Fentanyl, Ethanol, Any Opioid</v>
      </c>
    </row>
    <row r="9526">
      <c r="A9526" s="4">
        <v>44845.0</v>
      </c>
      <c r="B9526" s="1" t="s">
        <v>50</v>
      </c>
      <c r="C9526" s="1">
        <v>46.0</v>
      </c>
      <c r="D9526" s="1" t="s">
        <v>51</v>
      </c>
      <c r="E9526" s="1" t="s">
        <v>63</v>
      </c>
      <c r="G9526" s="1" t="s">
        <v>380</v>
      </c>
      <c r="H9526" s="1" t="s">
        <v>299</v>
      </c>
      <c r="I9526" s="1" t="s">
        <v>55</v>
      </c>
      <c r="J9526" s="1" t="s">
        <v>380</v>
      </c>
      <c r="K9526" s="1" t="s">
        <v>299</v>
      </c>
      <c r="L9526" s="1" t="s">
        <v>55</v>
      </c>
      <c r="M9526" s="1" t="s">
        <v>743</v>
      </c>
      <c r="N9526" s="1" t="s">
        <v>136</v>
      </c>
      <c r="R9526" s="1" t="s">
        <v>2646</v>
      </c>
      <c r="T9526" s="1" t="s">
        <v>9056</v>
      </c>
      <c r="U9526" s="1" t="s">
        <v>59</v>
      </c>
      <c r="Z9526" s="1" t="s">
        <v>60</v>
      </c>
      <c r="AD9526" s="1" t="s">
        <v>60</v>
      </c>
      <c r="AI9526" s="1" t="s">
        <v>60</v>
      </c>
      <c r="AM9526" s="1" t="s">
        <v>60</v>
      </c>
      <c r="AQ9526" s="1" t="s">
        <v>8765</v>
      </c>
      <c r="AR9526" s="1" t="s">
        <v>60</v>
      </c>
      <c r="AS9526" s="1" t="s">
        <v>8765</v>
      </c>
      <c r="AT9526" s="1" t="s">
        <v>9057</v>
      </c>
      <c r="AU9526" s="1" t="s">
        <v>9057</v>
      </c>
      <c r="AV9526" s="1" t="s">
        <v>1420</v>
      </c>
      <c r="AX9526" s="3" t="str">
        <f t="array" ref="AX9526">TEXTJOIN(", ", TRUE, IF(X9526:AS9526="Y", X$1:AS$1, IF(X9526:AS9526&lt;&gt;"", X$1:AS$1 &amp; ": " &amp; X9526:AS9526, "")))
</f>
        <v>Fentanyl, Ethanol, Amphet, Xylazine, Other Opioid: Buprenorphine, Any Opioid, Other: Buprenorphine</v>
      </c>
    </row>
    <row r="9527">
      <c r="A9527" s="2">
        <v>44599.0</v>
      </c>
      <c r="B9527" s="1" t="s">
        <v>50</v>
      </c>
      <c r="C9527" s="1">
        <v>61.0</v>
      </c>
      <c r="D9527" s="1" t="s">
        <v>51</v>
      </c>
      <c r="E9527" s="1" t="s">
        <v>502</v>
      </c>
      <c r="G9527" s="1" t="s">
        <v>103</v>
      </c>
      <c r="H9527" s="1" t="s">
        <v>103</v>
      </c>
      <c r="I9527" s="1" t="s">
        <v>55</v>
      </c>
      <c r="J9527" s="1" t="s">
        <v>103</v>
      </c>
      <c r="K9527" s="1" t="s">
        <v>103</v>
      </c>
      <c r="L9527" s="1" t="s">
        <v>55</v>
      </c>
      <c r="M9527" s="1" t="s">
        <v>743</v>
      </c>
      <c r="N9527" s="1" t="s">
        <v>178</v>
      </c>
      <c r="R9527" s="1" t="s">
        <v>2646</v>
      </c>
      <c r="T9527" s="1" t="s">
        <v>331</v>
      </c>
      <c r="U9527" s="1" t="s">
        <v>59</v>
      </c>
      <c r="Z9527" s="1" t="s">
        <v>60</v>
      </c>
      <c r="AR9527" s="1" t="s">
        <v>60</v>
      </c>
      <c r="AT9527" s="1" t="s">
        <v>8719</v>
      </c>
      <c r="AU9527" s="1" t="s">
        <v>8719</v>
      </c>
      <c r="AV9527" s="1" t="s">
        <v>1420</v>
      </c>
      <c r="AX9527" s="3" t="str">
        <f t="array" ref="AX9527">TEXTJOIN(", ", TRUE, IF(X9527:AS9527="Y", X$1:AS$1, IF(X9527:AS9527&lt;&gt;"", X$1:AS$1 &amp; ": " &amp; X9527:AS9527, "")))
</f>
        <v>Fentanyl, Any Opioid</v>
      </c>
    </row>
    <row r="9528">
      <c r="A9528" s="2">
        <v>44760.0</v>
      </c>
      <c r="B9528" s="1" t="s">
        <v>50</v>
      </c>
      <c r="C9528" s="1">
        <v>35.0</v>
      </c>
      <c r="D9528" s="1" t="s">
        <v>51</v>
      </c>
      <c r="E9528" s="1" t="s">
        <v>63</v>
      </c>
      <c r="G9528" s="1" t="s">
        <v>256</v>
      </c>
      <c r="H9528" s="1" t="s">
        <v>103</v>
      </c>
      <c r="I9528" s="1" t="s">
        <v>55</v>
      </c>
      <c r="J9528" s="1" t="s">
        <v>256</v>
      </c>
      <c r="K9528" s="1" t="s">
        <v>103</v>
      </c>
      <c r="L9528" s="1" t="s">
        <v>55</v>
      </c>
      <c r="M9528" s="1" t="s">
        <v>743</v>
      </c>
      <c r="N9528" s="1" t="s">
        <v>155</v>
      </c>
      <c r="R9528" s="1" t="s">
        <v>2646</v>
      </c>
      <c r="S9528" s="1" t="s">
        <v>8773</v>
      </c>
      <c r="T9528" s="1" t="s">
        <v>1190</v>
      </c>
      <c r="U9528" s="1" t="s">
        <v>59</v>
      </c>
      <c r="Y9528" s="1" t="s">
        <v>60</v>
      </c>
      <c r="Z9528" s="1" t="s">
        <v>60</v>
      </c>
      <c r="AR9528" s="1" t="s">
        <v>60</v>
      </c>
      <c r="AT9528" s="1" t="s">
        <v>2320</v>
      </c>
      <c r="AU9528" s="1" t="s">
        <v>2320</v>
      </c>
      <c r="AV9528" s="1" t="s">
        <v>1420</v>
      </c>
      <c r="AX9528" s="3" t="str">
        <f t="array" ref="AX9528">TEXTJOIN(", ", TRUE, IF(X9528:AS9528="Y", X$1:AS$1, IF(X9528:AS9528&lt;&gt;"", X$1:AS$1 &amp; ": " &amp; X9528:AS9528, "")))
</f>
        <v>Cocaine, Fentanyl, Any Opioid</v>
      </c>
    </row>
    <row r="9529">
      <c r="A9529" s="4">
        <v>44908.0</v>
      </c>
      <c r="B9529" s="1" t="s">
        <v>50</v>
      </c>
      <c r="C9529" s="1">
        <v>41.0</v>
      </c>
      <c r="D9529" s="1" t="s">
        <v>51</v>
      </c>
      <c r="E9529" s="1" t="s">
        <v>63</v>
      </c>
      <c r="G9529" s="1" t="s">
        <v>143</v>
      </c>
      <c r="H9529" s="1" t="s">
        <v>91</v>
      </c>
      <c r="I9529" s="1" t="s">
        <v>55</v>
      </c>
      <c r="J9529" s="1" t="s">
        <v>143</v>
      </c>
      <c r="K9529" s="1" t="s">
        <v>91</v>
      </c>
      <c r="L9529" s="1" t="s">
        <v>55</v>
      </c>
      <c r="M9529" s="1" t="s">
        <v>743</v>
      </c>
      <c r="N9529" s="1" t="s">
        <v>155</v>
      </c>
      <c r="R9529" s="1" t="s">
        <v>2646</v>
      </c>
      <c r="T9529" s="1" t="s">
        <v>2069</v>
      </c>
      <c r="U9529" s="1" t="s">
        <v>59</v>
      </c>
      <c r="Z9529" s="1" t="s">
        <v>60</v>
      </c>
      <c r="AB9529" s="1" t="s">
        <v>60</v>
      </c>
      <c r="AR9529" s="1" t="s">
        <v>60</v>
      </c>
      <c r="AT9529" s="1" t="s">
        <v>1419</v>
      </c>
      <c r="AU9529" s="1" t="s">
        <v>1419</v>
      </c>
      <c r="AV9529" s="1" t="s">
        <v>1420</v>
      </c>
      <c r="AX9529" s="3" t="str">
        <f t="array" ref="AX9529">TEXTJOIN(", ", TRUE, IF(X9529:AS9529="Y", X$1:AS$1, IF(X9529:AS9529&lt;&gt;"", X$1:AS$1 &amp; ": " &amp; X9529:AS9529, "")))
</f>
        <v>Fentanyl, Oxycodone, Any Opioid</v>
      </c>
    </row>
    <row r="9530">
      <c r="A9530" s="2">
        <v>44662.0</v>
      </c>
      <c r="B9530" s="1" t="s">
        <v>50</v>
      </c>
      <c r="C9530" s="1">
        <v>47.0</v>
      </c>
      <c r="D9530" s="1" t="s">
        <v>51</v>
      </c>
      <c r="E9530" s="1" t="s">
        <v>63</v>
      </c>
      <c r="G9530" s="1" t="s">
        <v>185</v>
      </c>
      <c r="H9530" s="1" t="s">
        <v>91</v>
      </c>
      <c r="I9530" s="1" t="s">
        <v>55</v>
      </c>
      <c r="J9530" s="1" t="s">
        <v>185</v>
      </c>
      <c r="K9530" s="1" t="s">
        <v>91</v>
      </c>
      <c r="L9530" s="1" t="s">
        <v>55</v>
      </c>
      <c r="M9530" s="1" t="s">
        <v>743</v>
      </c>
      <c r="N9530" s="1" t="s">
        <v>66</v>
      </c>
      <c r="R9530" s="1" t="s">
        <v>2646</v>
      </c>
      <c r="T9530" s="1" t="s">
        <v>9058</v>
      </c>
      <c r="U9530" s="1" t="s">
        <v>59</v>
      </c>
      <c r="Z9530" s="1" t="s">
        <v>60</v>
      </c>
      <c r="AG9530" s="1" t="s">
        <v>60</v>
      </c>
      <c r="AM9530" s="1" t="s">
        <v>60</v>
      </c>
      <c r="AR9530" s="1" t="s">
        <v>60</v>
      </c>
      <c r="AT9530" s="1" t="s">
        <v>8740</v>
      </c>
      <c r="AU9530" s="1" t="s">
        <v>8740</v>
      </c>
      <c r="AV9530" s="1" t="s">
        <v>1420</v>
      </c>
      <c r="AX9530" s="3" t="str">
        <f t="array" ref="AX9530">TEXTJOIN(", ", TRUE, IF(X9530:AS9530="Y", X$1:AS$1, IF(X9530:AS9530&lt;&gt;"", X$1:AS$1 &amp; ": " &amp; X9530:AS9530, "")))
</f>
        <v>Fentanyl, Methadone, Xylazine, Any Opioid</v>
      </c>
    </row>
    <row r="9531">
      <c r="A9531" s="2">
        <v>44587.0</v>
      </c>
      <c r="B9531" s="1" t="s">
        <v>50</v>
      </c>
      <c r="C9531" s="1">
        <v>37.0</v>
      </c>
      <c r="D9531" s="1" t="s">
        <v>51</v>
      </c>
      <c r="E9531" s="1" t="s">
        <v>63</v>
      </c>
      <c r="F9531" s="1" t="s">
        <v>1997</v>
      </c>
      <c r="J9531" s="1" t="s">
        <v>91</v>
      </c>
      <c r="K9531" s="1" t="s">
        <v>91</v>
      </c>
      <c r="L9531" s="1" t="s">
        <v>55</v>
      </c>
      <c r="M9531" s="1" t="s">
        <v>649</v>
      </c>
      <c r="N9531" s="1" t="s">
        <v>136</v>
      </c>
      <c r="R9531" s="1" t="s">
        <v>180</v>
      </c>
      <c r="T9531" s="1" t="s">
        <v>9059</v>
      </c>
      <c r="U9531" s="1" t="s">
        <v>59</v>
      </c>
      <c r="Y9531" s="1" t="s">
        <v>60</v>
      </c>
      <c r="Z9531" s="1" t="s">
        <v>60</v>
      </c>
      <c r="AM9531" s="1" t="s">
        <v>60</v>
      </c>
      <c r="AR9531" s="1" t="s">
        <v>60</v>
      </c>
      <c r="AT9531" s="1" t="s">
        <v>1420</v>
      </c>
      <c r="AU9531" s="1" t="s">
        <v>1999</v>
      </c>
      <c r="AV9531" s="1" t="s">
        <v>1420</v>
      </c>
      <c r="AX9531" s="3" t="str">
        <f t="array" ref="AX9531">TEXTJOIN(", ", TRUE, IF(X9531:AS9531="Y", X$1:AS$1, IF(X9531:AS9531&lt;&gt;"", X$1:AS$1 &amp; ": " &amp; X9531:AS9531, "")))
</f>
        <v>Cocaine, Fentanyl, Xylazine, Any Opioid</v>
      </c>
    </row>
    <row r="9532">
      <c r="A9532" s="2">
        <v>44897.0</v>
      </c>
      <c r="B9532" s="1" t="s">
        <v>50</v>
      </c>
      <c r="C9532" s="1">
        <v>55.0</v>
      </c>
      <c r="D9532" s="1" t="s">
        <v>76</v>
      </c>
      <c r="E9532" s="1" t="s">
        <v>63</v>
      </c>
      <c r="G9532" s="1" t="s">
        <v>54</v>
      </c>
      <c r="H9532" s="1" t="s">
        <v>54</v>
      </c>
      <c r="I9532" s="1" t="s">
        <v>55</v>
      </c>
      <c r="J9532" s="1" t="s">
        <v>54</v>
      </c>
      <c r="K9532" s="1" t="s">
        <v>54</v>
      </c>
      <c r="L9532" s="1" t="s">
        <v>55</v>
      </c>
      <c r="M9532" s="1" t="s">
        <v>743</v>
      </c>
      <c r="N9532" s="1" t="s">
        <v>66</v>
      </c>
      <c r="R9532" s="1" t="s">
        <v>180</v>
      </c>
      <c r="T9532" s="1" t="s">
        <v>9060</v>
      </c>
      <c r="U9532" s="1" t="s">
        <v>59</v>
      </c>
      <c r="Y9532" s="1" t="s">
        <v>60</v>
      </c>
      <c r="Z9532" s="1" t="s">
        <v>60</v>
      </c>
      <c r="AD9532" s="1" t="s">
        <v>60</v>
      </c>
      <c r="AR9532" s="1" t="s">
        <v>60</v>
      </c>
      <c r="AT9532" s="1" t="s">
        <v>8713</v>
      </c>
      <c r="AU9532" s="1" t="s">
        <v>8713</v>
      </c>
      <c r="AV9532" s="1" t="s">
        <v>1420</v>
      </c>
      <c r="AX9532" s="3" t="str">
        <f t="array" ref="AX9532">TEXTJOIN(", ", TRUE, IF(X9532:AS9532="Y", X$1:AS$1, IF(X9532:AS9532&lt;&gt;"", X$1:AS$1 &amp; ": " &amp; X9532:AS9532, "")))
</f>
        <v>Cocaine, Fentanyl, Ethanol, Any Opioid</v>
      </c>
    </row>
    <row r="9533">
      <c r="A9533" s="2">
        <v>44599.0</v>
      </c>
      <c r="B9533" s="1" t="s">
        <v>50</v>
      </c>
      <c r="C9533" s="1">
        <v>34.0</v>
      </c>
      <c r="D9533" s="1" t="s">
        <v>51</v>
      </c>
      <c r="E9533" s="1" t="s">
        <v>502</v>
      </c>
      <c r="G9533" s="1" t="s">
        <v>352</v>
      </c>
      <c r="H9533" s="1" t="s">
        <v>54</v>
      </c>
      <c r="I9533" s="1" t="s">
        <v>55</v>
      </c>
      <c r="J9533" s="1" t="s">
        <v>352</v>
      </c>
      <c r="K9533" s="1" t="s">
        <v>54</v>
      </c>
      <c r="L9533" s="1" t="s">
        <v>55</v>
      </c>
      <c r="M9533" s="1" t="s">
        <v>649</v>
      </c>
      <c r="N9533" s="1" t="s">
        <v>178</v>
      </c>
      <c r="R9533" s="1" t="s">
        <v>1726</v>
      </c>
      <c r="S9533" s="1" t="s">
        <v>2316</v>
      </c>
      <c r="T9533" s="1" t="s">
        <v>463</v>
      </c>
      <c r="U9533" s="1" t="s">
        <v>59</v>
      </c>
      <c r="V9533" s="1" t="s">
        <v>1003</v>
      </c>
      <c r="Z9533" s="1" t="s">
        <v>60</v>
      </c>
      <c r="AD9533" s="1" t="s">
        <v>60</v>
      </c>
      <c r="AR9533" s="1" t="s">
        <v>60</v>
      </c>
      <c r="AT9533" s="1" t="s">
        <v>8714</v>
      </c>
      <c r="AU9533" s="1" t="s">
        <v>8714</v>
      </c>
      <c r="AV9533" s="1" t="s">
        <v>1420</v>
      </c>
      <c r="AX9533" s="3" t="str">
        <f t="array" ref="AX9533">TEXTJOIN(", ", TRUE, IF(X9533:AS9533="Y", X$1:AS$1, IF(X9533:AS9533&lt;&gt;"", X$1:AS$1 &amp; ": " &amp; X9533:AS9533, "")))
</f>
        <v>Fentanyl, Ethanol, Any Opioid</v>
      </c>
    </row>
    <row r="9534">
      <c r="A9534" s="2">
        <v>44734.0</v>
      </c>
      <c r="B9534" s="1" t="s">
        <v>50</v>
      </c>
      <c r="C9534" s="1">
        <v>23.0</v>
      </c>
      <c r="D9534" s="1" t="s">
        <v>51</v>
      </c>
      <c r="E9534" s="1" t="s">
        <v>63</v>
      </c>
      <c r="G9534" s="1" t="s">
        <v>1177</v>
      </c>
      <c r="H9534" s="1" t="s">
        <v>407</v>
      </c>
      <c r="I9534" s="1" t="s">
        <v>1178</v>
      </c>
      <c r="J9534" s="1" t="s">
        <v>306</v>
      </c>
      <c r="K9534" s="1" t="s">
        <v>65</v>
      </c>
      <c r="L9534" s="1" t="s">
        <v>55</v>
      </c>
      <c r="M9534" s="1" t="s">
        <v>649</v>
      </c>
      <c r="N9534" s="1" t="s">
        <v>178</v>
      </c>
      <c r="R9534" s="1" t="s">
        <v>1726</v>
      </c>
      <c r="S9534" s="1" t="s">
        <v>965</v>
      </c>
      <c r="T9534" s="1" t="s">
        <v>9061</v>
      </c>
      <c r="U9534" s="1" t="s">
        <v>59</v>
      </c>
      <c r="Z9534" s="1" t="s">
        <v>60</v>
      </c>
      <c r="AA9534" s="1" t="s">
        <v>60</v>
      </c>
      <c r="AF9534" s="1" t="s">
        <v>60</v>
      </c>
      <c r="AG9534" s="1" t="s">
        <v>60</v>
      </c>
      <c r="AR9534" s="1" t="s">
        <v>60</v>
      </c>
      <c r="AT9534" s="1" t="s">
        <v>9062</v>
      </c>
      <c r="AU9534" s="1" t="s">
        <v>9063</v>
      </c>
      <c r="AV9534" s="1" t="s">
        <v>1420</v>
      </c>
      <c r="AX9534" s="3" t="str">
        <f t="array" ref="AX9534">TEXTJOIN(", ", TRUE, IF(X9534:AS9534="Y", X$1:AS$1, IF(X9534:AS9534&lt;&gt;"", X$1:AS$1 &amp; ": " &amp; X9534:AS9534, "")))
</f>
        <v>Fentanyl, Fentanyl Analogue, Benzodiazepine, Methadone, Any Opioid</v>
      </c>
    </row>
    <row r="9535">
      <c r="A9535" s="2">
        <v>44818.0</v>
      </c>
      <c r="B9535" s="1" t="s">
        <v>50</v>
      </c>
      <c r="C9535" s="1">
        <v>59.0</v>
      </c>
      <c r="D9535" s="1" t="s">
        <v>51</v>
      </c>
      <c r="E9535" s="1" t="s">
        <v>63</v>
      </c>
      <c r="F9535" s="1" t="s">
        <v>1997</v>
      </c>
      <c r="G9535" s="1" t="s">
        <v>91</v>
      </c>
      <c r="H9535" s="1" t="s">
        <v>91</v>
      </c>
      <c r="I9535" s="1" t="s">
        <v>55</v>
      </c>
      <c r="J9535" s="1" t="s">
        <v>91</v>
      </c>
      <c r="K9535" s="1" t="s">
        <v>91</v>
      </c>
      <c r="L9535" s="1" t="s">
        <v>55</v>
      </c>
      <c r="M9535" s="1" t="s">
        <v>743</v>
      </c>
      <c r="N9535" s="1" t="s">
        <v>178</v>
      </c>
      <c r="R9535" s="1" t="s">
        <v>2646</v>
      </c>
      <c r="T9535" s="1" t="s">
        <v>83</v>
      </c>
      <c r="U9535" s="1" t="s">
        <v>59</v>
      </c>
      <c r="Z9535" s="1" t="s">
        <v>60</v>
      </c>
      <c r="AR9535" s="1" t="s">
        <v>60</v>
      </c>
      <c r="AT9535" s="1" t="s">
        <v>1999</v>
      </c>
      <c r="AU9535" s="1" t="s">
        <v>1999</v>
      </c>
      <c r="AV9535" s="1" t="s">
        <v>1420</v>
      </c>
      <c r="AX9535" s="3" t="str">
        <f t="array" ref="AX9535">TEXTJOIN(", ", TRUE, IF(X9535:AS9535="Y", X$1:AS$1, IF(X9535:AS9535&lt;&gt;"", X$1:AS$1 &amp; ": " &amp; X9535:AS9535, "")))
</f>
        <v>Fentanyl, Any Opioid</v>
      </c>
    </row>
    <row r="9536">
      <c r="A9536" s="2">
        <v>44667.0</v>
      </c>
      <c r="B9536" s="1" t="s">
        <v>50</v>
      </c>
      <c r="C9536" s="1">
        <v>68.0</v>
      </c>
      <c r="D9536" s="1" t="s">
        <v>51</v>
      </c>
      <c r="E9536" s="1" t="s">
        <v>502</v>
      </c>
      <c r="G9536" s="1" t="s">
        <v>103</v>
      </c>
      <c r="H9536" s="1" t="s">
        <v>103</v>
      </c>
      <c r="I9536" s="1" t="s">
        <v>55</v>
      </c>
      <c r="J9536" s="1" t="s">
        <v>103</v>
      </c>
      <c r="K9536" s="1" t="s">
        <v>103</v>
      </c>
      <c r="L9536" s="1" t="s">
        <v>55</v>
      </c>
      <c r="M9536" s="1" t="s">
        <v>743</v>
      </c>
      <c r="N9536" s="1" t="s">
        <v>119</v>
      </c>
      <c r="R9536" s="1" t="s">
        <v>173</v>
      </c>
      <c r="T9536" s="1" t="s">
        <v>9064</v>
      </c>
      <c r="U9536" s="1" t="s">
        <v>59</v>
      </c>
      <c r="V9536" s="1" t="s">
        <v>9065</v>
      </c>
      <c r="Y9536" s="1" t="s">
        <v>60</v>
      </c>
      <c r="AT9536" s="1" t="s">
        <v>8719</v>
      </c>
      <c r="AU9536" s="1" t="s">
        <v>8719</v>
      </c>
      <c r="AV9536" s="1" t="s">
        <v>1420</v>
      </c>
      <c r="AX9536" s="3" t="str">
        <f t="array" ref="AX9536">TEXTJOIN(", ", TRUE, IF(X9536:AS9536="Y", X$1:AS$1, IF(X9536:AS9536&lt;&gt;"", X$1:AS$1 &amp; ": " &amp; X9536:AS9536, "")))
</f>
        <v>Cocaine</v>
      </c>
    </row>
    <row r="9537">
      <c r="A9537" s="2">
        <v>44896.0</v>
      </c>
      <c r="B9537" s="1" t="s">
        <v>50</v>
      </c>
      <c r="C9537" s="1">
        <v>39.0</v>
      </c>
      <c r="D9537" s="1" t="s">
        <v>51</v>
      </c>
      <c r="E9537" s="1" t="s">
        <v>63</v>
      </c>
      <c r="F9537" s="1" t="s">
        <v>1997</v>
      </c>
      <c r="G9537" s="1" t="s">
        <v>82</v>
      </c>
      <c r="H9537" s="1" t="s">
        <v>54</v>
      </c>
      <c r="I9537" s="1" t="s">
        <v>55</v>
      </c>
      <c r="J9537" s="1" t="s">
        <v>82</v>
      </c>
      <c r="K9537" s="1" t="s">
        <v>54</v>
      </c>
      <c r="L9537" s="1" t="s">
        <v>55</v>
      </c>
      <c r="M9537" s="1" t="s">
        <v>743</v>
      </c>
      <c r="N9537" s="1" t="s">
        <v>66</v>
      </c>
      <c r="R9537" s="1" t="s">
        <v>2646</v>
      </c>
      <c r="T9537" s="1" t="s">
        <v>9066</v>
      </c>
      <c r="U9537" s="1" t="s">
        <v>59</v>
      </c>
      <c r="Z9537" s="1" t="s">
        <v>60</v>
      </c>
      <c r="AB9537" s="1" t="s">
        <v>60</v>
      </c>
      <c r="AF9537" s="1" t="s">
        <v>60</v>
      </c>
      <c r="AR9537" s="1" t="s">
        <v>60</v>
      </c>
      <c r="AT9537" s="1" t="s">
        <v>5319</v>
      </c>
      <c r="AU9537" s="1" t="s">
        <v>5319</v>
      </c>
      <c r="AV9537" s="1" t="s">
        <v>1420</v>
      </c>
      <c r="AX9537" s="3" t="str">
        <f t="array" ref="AX9537">TEXTJOIN(", ", TRUE, IF(X9537:AS9537="Y", X$1:AS$1, IF(X9537:AS9537&lt;&gt;"", X$1:AS$1 &amp; ": " &amp; X9537:AS9537, "")))
</f>
        <v>Fentanyl, Oxycodone, Benzodiazepine, Any Opioid</v>
      </c>
    </row>
    <row r="9538">
      <c r="A9538" s="2">
        <v>44815.0</v>
      </c>
      <c r="B9538" s="1" t="s">
        <v>50</v>
      </c>
      <c r="C9538" s="1">
        <v>63.0</v>
      </c>
      <c r="D9538" s="1" t="s">
        <v>51</v>
      </c>
      <c r="E9538" s="1" t="s">
        <v>63</v>
      </c>
      <c r="G9538" s="1" t="s">
        <v>9067</v>
      </c>
      <c r="H9538" s="1" t="s">
        <v>9068</v>
      </c>
      <c r="I9538" s="1" t="s">
        <v>3312</v>
      </c>
      <c r="J9538" s="1" t="s">
        <v>397</v>
      </c>
      <c r="K9538" s="1" t="s">
        <v>103</v>
      </c>
      <c r="L9538" s="1" t="s">
        <v>55</v>
      </c>
      <c r="M9538" s="1" t="s">
        <v>44</v>
      </c>
      <c r="N9538" s="1" t="s">
        <v>136</v>
      </c>
      <c r="R9538" s="1" t="s">
        <v>1726</v>
      </c>
      <c r="S9538" s="1" t="s">
        <v>3704</v>
      </c>
      <c r="T9538" s="1" t="s">
        <v>9069</v>
      </c>
      <c r="U9538" s="1" t="s">
        <v>59</v>
      </c>
      <c r="Z9538" s="1" t="s">
        <v>60</v>
      </c>
      <c r="AD9538" s="1" t="s">
        <v>60</v>
      </c>
      <c r="AR9538" s="1" t="s">
        <v>60</v>
      </c>
      <c r="AT9538" s="1" t="s">
        <v>9070</v>
      </c>
      <c r="AU9538" s="1" t="s">
        <v>8731</v>
      </c>
      <c r="AV9538" s="1" t="s">
        <v>1420</v>
      </c>
      <c r="AX9538" s="3" t="str">
        <f t="array" ref="AX9538">TEXTJOIN(", ", TRUE, IF(X9538:AS9538="Y", X$1:AS$1, IF(X9538:AS9538&lt;&gt;"", X$1:AS$1 &amp; ": " &amp; X9538:AS9538, "")))
</f>
        <v>Fentanyl, Ethanol, Any Opioid</v>
      </c>
    </row>
    <row r="9539">
      <c r="A9539" s="4">
        <v>44920.0</v>
      </c>
      <c r="B9539" s="1" t="s">
        <v>50</v>
      </c>
      <c r="C9539" s="1">
        <v>48.0</v>
      </c>
      <c r="D9539" s="1" t="s">
        <v>51</v>
      </c>
      <c r="E9539" s="1" t="s">
        <v>63</v>
      </c>
      <c r="G9539" s="1" t="s">
        <v>612</v>
      </c>
      <c r="H9539" s="1" t="s">
        <v>121</v>
      </c>
      <c r="I9539" s="1" t="s">
        <v>55</v>
      </c>
      <c r="J9539" s="1" t="s">
        <v>612</v>
      </c>
      <c r="K9539" s="1" t="s">
        <v>121</v>
      </c>
      <c r="L9539" s="1" t="s">
        <v>55</v>
      </c>
      <c r="M9539" s="1" t="s">
        <v>743</v>
      </c>
      <c r="N9539" s="1" t="s">
        <v>155</v>
      </c>
      <c r="R9539" s="1" t="s">
        <v>2646</v>
      </c>
      <c r="T9539" s="1" t="s">
        <v>9071</v>
      </c>
      <c r="U9539" s="1" t="s">
        <v>59</v>
      </c>
      <c r="V9539" s="1" t="s">
        <v>303</v>
      </c>
      <c r="Y9539" s="1" t="s">
        <v>60</v>
      </c>
      <c r="AN9539" s="1" t="s">
        <v>60</v>
      </c>
      <c r="AT9539" s="1" t="s">
        <v>9072</v>
      </c>
      <c r="AU9539" s="1" t="s">
        <v>9072</v>
      </c>
      <c r="AV9539" s="1" t="s">
        <v>1420</v>
      </c>
      <c r="AX9539" s="3" t="str">
        <f t="array" ref="AX9539">TEXTJOIN(", ", TRUE, IF(X9539:AS9539="Y", X$1:AS$1, IF(X9539:AS9539&lt;&gt;"", X$1:AS$1 &amp; ": " &amp; X9539:AS9539, "")))
</f>
        <v>Cocaine, Gabapentin</v>
      </c>
    </row>
    <row r="9540">
      <c r="A9540" s="2">
        <v>44595.0</v>
      </c>
      <c r="B9540" s="1" t="s">
        <v>50</v>
      </c>
      <c r="C9540" s="1">
        <v>57.0</v>
      </c>
      <c r="D9540" s="1" t="s">
        <v>76</v>
      </c>
      <c r="E9540" s="1" t="s">
        <v>63</v>
      </c>
      <c r="G9540" s="1" t="s">
        <v>116</v>
      </c>
      <c r="H9540" s="1" t="s">
        <v>103</v>
      </c>
      <c r="I9540" s="1" t="s">
        <v>55</v>
      </c>
      <c r="J9540" s="1" t="s">
        <v>116</v>
      </c>
      <c r="K9540" s="1" t="s">
        <v>103</v>
      </c>
      <c r="L9540" s="1" t="s">
        <v>55</v>
      </c>
      <c r="M9540" s="1" t="s">
        <v>743</v>
      </c>
      <c r="N9540" s="1" t="s">
        <v>66</v>
      </c>
      <c r="R9540" s="1" t="s">
        <v>2646</v>
      </c>
      <c r="T9540" s="1" t="s">
        <v>9073</v>
      </c>
      <c r="U9540" s="1" t="s">
        <v>59</v>
      </c>
      <c r="Y9540" s="1" t="s">
        <v>60</v>
      </c>
      <c r="Z9540" s="1" t="s">
        <v>60</v>
      </c>
      <c r="AM9540" s="1" t="s">
        <v>60</v>
      </c>
      <c r="AR9540" s="1" t="s">
        <v>60</v>
      </c>
      <c r="AT9540" s="1" t="s">
        <v>8841</v>
      </c>
      <c r="AU9540" s="1" t="s">
        <v>8841</v>
      </c>
      <c r="AV9540" s="1" t="s">
        <v>1420</v>
      </c>
      <c r="AX9540" s="3" t="str">
        <f t="array" ref="AX9540">TEXTJOIN(", ", TRUE, IF(X9540:AS9540="Y", X$1:AS$1, IF(X9540:AS9540&lt;&gt;"", X$1:AS$1 &amp; ": " &amp; X9540:AS9540, "")))
</f>
        <v>Cocaine, Fentanyl, Xylazine, Any Opioid</v>
      </c>
    </row>
    <row r="9541">
      <c r="A9541" s="2">
        <v>44626.0</v>
      </c>
      <c r="B9541" s="1" t="s">
        <v>50</v>
      </c>
      <c r="C9541" s="1">
        <v>55.0</v>
      </c>
      <c r="D9541" s="1" t="s">
        <v>51</v>
      </c>
      <c r="E9541" s="1" t="s">
        <v>63</v>
      </c>
      <c r="G9541" s="1" t="s">
        <v>536</v>
      </c>
      <c r="H9541" s="1" t="s">
        <v>299</v>
      </c>
      <c r="I9541" s="1" t="s">
        <v>55</v>
      </c>
      <c r="J9541" s="1" t="s">
        <v>536</v>
      </c>
      <c r="K9541" s="1" t="s">
        <v>299</v>
      </c>
      <c r="L9541" s="1" t="s">
        <v>55</v>
      </c>
      <c r="M9541" s="1" t="s">
        <v>743</v>
      </c>
      <c r="N9541" s="1" t="s">
        <v>119</v>
      </c>
      <c r="R9541" s="1" t="s">
        <v>2646</v>
      </c>
      <c r="T9541" s="1" t="s">
        <v>83</v>
      </c>
      <c r="U9541" s="1" t="s">
        <v>59</v>
      </c>
      <c r="Z9541" s="1" t="s">
        <v>60</v>
      </c>
      <c r="AR9541" s="1" t="s">
        <v>60</v>
      </c>
      <c r="AT9541" s="1" t="s">
        <v>9002</v>
      </c>
      <c r="AU9541" s="1" t="s">
        <v>9002</v>
      </c>
      <c r="AV9541" s="1" t="s">
        <v>1420</v>
      </c>
      <c r="AX9541" s="3" t="str">
        <f t="array" ref="AX9541">TEXTJOIN(", ", TRUE, IF(X9541:AS9541="Y", X$1:AS$1, IF(X9541:AS9541&lt;&gt;"", X$1:AS$1 &amp; ": " &amp; X9541:AS9541, "")))
</f>
        <v>Fentanyl, Any Opioid</v>
      </c>
    </row>
    <row r="9542">
      <c r="A9542" s="4">
        <v>44911.0</v>
      </c>
      <c r="B9542" s="1" t="s">
        <v>50</v>
      </c>
      <c r="C9542" s="1">
        <v>62.0</v>
      </c>
      <c r="D9542" s="1" t="s">
        <v>51</v>
      </c>
      <c r="E9542" s="1" t="s">
        <v>63</v>
      </c>
      <c r="F9542" s="1" t="s">
        <v>1997</v>
      </c>
      <c r="G9542" s="1" t="s">
        <v>116</v>
      </c>
      <c r="H9542" s="1" t="s">
        <v>103</v>
      </c>
      <c r="I9542" s="1" t="s">
        <v>55</v>
      </c>
      <c r="J9542" s="1" t="s">
        <v>116</v>
      </c>
      <c r="K9542" s="1" t="s">
        <v>103</v>
      </c>
      <c r="L9542" s="1" t="s">
        <v>55</v>
      </c>
      <c r="M9542" s="1" t="s">
        <v>743</v>
      </c>
      <c r="N9542" s="1" t="s">
        <v>4025</v>
      </c>
      <c r="R9542" s="1" t="s">
        <v>2646</v>
      </c>
      <c r="S9542" s="1" t="s">
        <v>9074</v>
      </c>
      <c r="T9542" s="1" t="s">
        <v>9075</v>
      </c>
      <c r="U9542" s="1" t="s">
        <v>59</v>
      </c>
      <c r="V9542" s="1" t="s">
        <v>197</v>
      </c>
      <c r="Y9542" s="1" t="s">
        <v>60</v>
      </c>
      <c r="Z9542" s="1" t="s">
        <v>60</v>
      </c>
      <c r="AA9542" s="1" t="s">
        <v>60</v>
      </c>
      <c r="AR9542" s="1" t="s">
        <v>60</v>
      </c>
      <c r="AT9542" s="1" t="s">
        <v>8841</v>
      </c>
      <c r="AU9542" s="1" t="s">
        <v>8841</v>
      </c>
      <c r="AV9542" s="1" t="s">
        <v>1420</v>
      </c>
      <c r="AX9542" s="3" t="str">
        <f t="array" ref="AX9542">TEXTJOIN(", ", TRUE, IF(X9542:AS9542="Y", X$1:AS$1, IF(X9542:AS9542&lt;&gt;"", X$1:AS$1 &amp; ": " &amp; X9542:AS9542, "")))
</f>
        <v>Cocaine, Fentanyl, Fentanyl Analogue, Any Opioid</v>
      </c>
    </row>
    <row r="9543">
      <c r="A9543" s="2">
        <v>44671.0</v>
      </c>
      <c r="B9543" s="1" t="s">
        <v>50</v>
      </c>
      <c r="C9543" s="1">
        <v>42.0</v>
      </c>
      <c r="D9543" s="1" t="s">
        <v>76</v>
      </c>
      <c r="E9543" s="1" t="s">
        <v>63</v>
      </c>
      <c r="G9543" s="1" t="s">
        <v>256</v>
      </c>
      <c r="H9543" s="1" t="s">
        <v>103</v>
      </c>
      <c r="I9543" s="1" t="s">
        <v>55</v>
      </c>
      <c r="J9543" s="1" t="s">
        <v>256</v>
      </c>
      <c r="K9543" s="1" t="s">
        <v>103</v>
      </c>
      <c r="L9543" s="1" t="s">
        <v>55</v>
      </c>
      <c r="M9543" s="1" t="s">
        <v>743</v>
      </c>
      <c r="N9543" s="1" t="s">
        <v>6697</v>
      </c>
      <c r="R9543" s="1" t="s">
        <v>2646</v>
      </c>
      <c r="T9543" s="1" t="s">
        <v>9076</v>
      </c>
      <c r="U9543" s="1" t="s">
        <v>59</v>
      </c>
      <c r="AD9543" s="1" t="s">
        <v>60</v>
      </c>
      <c r="AF9543" s="1" t="s">
        <v>60</v>
      </c>
      <c r="AN9543" s="1" t="s">
        <v>60</v>
      </c>
      <c r="AT9543" s="1" t="s">
        <v>2320</v>
      </c>
      <c r="AU9543" s="1" t="s">
        <v>2320</v>
      </c>
      <c r="AV9543" s="1" t="s">
        <v>1420</v>
      </c>
      <c r="AX9543" s="3" t="str">
        <f t="array" ref="AX9543">TEXTJOIN(", ", TRUE, IF(X9543:AS9543="Y", X$1:AS$1, IF(X9543:AS9543&lt;&gt;"", X$1:AS$1 &amp; ": " &amp; X9543:AS9543, "")))
</f>
        <v>Ethanol, Benzodiazepine, Gabapentin</v>
      </c>
    </row>
    <row r="9544">
      <c r="A9544" s="4">
        <v>44863.0</v>
      </c>
      <c r="B9544" s="1" t="s">
        <v>50</v>
      </c>
      <c r="C9544" s="1">
        <v>34.0</v>
      </c>
      <c r="D9544" s="1" t="s">
        <v>76</v>
      </c>
      <c r="E9544" s="1" t="s">
        <v>63</v>
      </c>
      <c r="F9544" s="1" t="s">
        <v>1997</v>
      </c>
      <c r="J9544" s="1" t="s">
        <v>103</v>
      </c>
      <c r="K9544" s="1" t="s">
        <v>103</v>
      </c>
      <c r="L9544" s="1" t="s">
        <v>55</v>
      </c>
      <c r="N9544" s="1" t="s">
        <v>119</v>
      </c>
      <c r="R9544" s="1" t="s">
        <v>1726</v>
      </c>
      <c r="S9544" s="1" t="s">
        <v>3896</v>
      </c>
      <c r="T9544" s="1" t="s">
        <v>9077</v>
      </c>
      <c r="U9544" s="1" t="s">
        <v>59</v>
      </c>
      <c r="Y9544" s="1" t="s">
        <v>60</v>
      </c>
      <c r="Z9544" s="1" t="s">
        <v>60</v>
      </c>
      <c r="AN9544" s="1" t="s">
        <v>60</v>
      </c>
      <c r="AR9544" s="1" t="s">
        <v>60</v>
      </c>
      <c r="AT9544" s="1" t="s">
        <v>1420</v>
      </c>
      <c r="AU9544" s="1" t="s">
        <v>8719</v>
      </c>
      <c r="AV9544" s="1" t="s">
        <v>1420</v>
      </c>
      <c r="AX9544" s="3" t="str">
        <f t="array" ref="AX9544">TEXTJOIN(", ", TRUE, IF(X9544:AS9544="Y", X$1:AS$1, IF(X9544:AS9544&lt;&gt;"", X$1:AS$1 &amp; ": " &amp; X9544:AS9544, "")))
</f>
        <v>Cocaine, Fentanyl, Gabapentin, Any Opioid</v>
      </c>
    </row>
    <row r="9545">
      <c r="A9545" s="2">
        <v>44562.0</v>
      </c>
      <c r="B9545" s="1" t="s">
        <v>50</v>
      </c>
      <c r="C9545" s="1">
        <v>41.0</v>
      </c>
      <c r="D9545" s="1" t="s">
        <v>76</v>
      </c>
      <c r="E9545" s="1" t="s">
        <v>1376</v>
      </c>
      <c r="G9545" s="1" t="s">
        <v>91</v>
      </c>
      <c r="H9545" s="1" t="s">
        <v>91</v>
      </c>
      <c r="I9545" s="1" t="s">
        <v>55</v>
      </c>
      <c r="J9545" s="1" t="s">
        <v>91</v>
      </c>
      <c r="K9545" s="1" t="s">
        <v>91</v>
      </c>
      <c r="L9545" s="1" t="s">
        <v>55</v>
      </c>
      <c r="M9545" s="1" t="s">
        <v>743</v>
      </c>
      <c r="N9545" s="1" t="s">
        <v>119</v>
      </c>
      <c r="R9545" s="1" t="s">
        <v>2646</v>
      </c>
      <c r="T9545" s="1" t="s">
        <v>9078</v>
      </c>
      <c r="U9545" s="1" t="s">
        <v>59</v>
      </c>
      <c r="Y9545" s="1" t="s">
        <v>60</v>
      </c>
      <c r="Z9545" s="1" t="s">
        <v>60</v>
      </c>
      <c r="AN9545" s="1" t="s">
        <v>60</v>
      </c>
      <c r="AR9545" s="1" t="s">
        <v>60</v>
      </c>
      <c r="AT9545" s="1" t="s">
        <v>1999</v>
      </c>
      <c r="AU9545" s="1" t="s">
        <v>1999</v>
      </c>
      <c r="AV9545" s="1" t="s">
        <v>1420</v>
      </c>
      <c r="AX9545" s="3" t="str">
        <f t="array" ref="AX9545">TEXTJOIN(", ", TRUE, IF(X9545:AS9545="Y", X$1:AS$1, IF(X9545:AS9545&lt;&gt;"", X$1:AS$1 &amp; ": " &amp; X9545:AS9545, "")))
</f>
        <v>Cocaine, Fentanyl, Gabapentin, Any Opioid</v>
      </c>
    </row>
    <row r="9546">
      <c r="A9546" s="2">
        <v>44841.0</v>
      </c>
      <c r="B9546" s="1" t="s">
        <v>50</v>
      </c>
      <c r="C9546" s="1">
        <v>52.0</v>
      </c>
      <c r="D9546" s="1" t="s">
        <v>51</v>
      </c>
      <c r="E9546" s="1" t="s">
        <v>63</v>
      </c>
      <c r="G9546" s="1" t="s">
        <v>256</v>
      </c>
      <c r="H9546" s="1" t="s">
        <v>103</v>
      </c>
      <c r="I9546" s="1" t="s">
        <v>55</v>
      </c>
      <c r="J9546" s="1" t="s">
        <v>256</v>
      </c>
      <c r="K9546" s="1" t="s">
        <v>103</v>
      </c>
      <c r="L9546" s="1" t="s">
        <v>55</v>
      </c>
      <c r="M9546" s="1" t="s">
        <v>743</v>
      </c>
      <c r="N9546" s="1" t="s">
        <v>155</v>
      </c>
      <c r="R9546" s="1" t="s">
        <v>2646</v>
      </c>
      <c r="T9546" s="1" t="s">
        <v>9079</v>
      </c>
      <c r="U9546" s="1" t="s">
        <v>59</v>
      </c>
      <c r="V9546" s="1" t="s">
        <v>197</v>
      </c>
      <c r="AN9546" s="1" t="s">
        <v>60</v>
      </c>
      <c r="AQ9546" s="1" t="s">
        <v>8765</v>
      </c>
      <c r="AR9546" s="1" t="s">
        <v>60</v>
      </c>
      <c r="AS9546" s="1" t="s">
        <v>8765</v>
      </c>
      <c r="AT9546" s="1" t="s">
        <v>2320</v>
      </c>
      <c r="AU9546" s="1" t="s">
        <v>2320</v>
      </c>
      <c r="AV9546" s="1" t="s">
        <v>1420</v>
      </c>
      <c r="AX9546" s="3" t="str">
        <f t="array" ref="AX9546">TEXTJOIN(", ", TRUE, IF(X9546:AS9546="Y", X$1:AS$1, IF(X9546:AS9546&lt;&gt;"", X$1:AS$1 &amp; ": " &amp; X9546:AS9546, "")))
</f>
        <v>Gabapentin, Other Opioid: Buprenorphine, Any Opioid, Other: Buprenorphine</v>
      </c>
    </row>
    <row r="9547">
      <c r="A9547" s="2">
        <v>44871.0</v>
      </c>
      <c r="B9547" s="1" t="s">
        <v>50</v>
      </c>
      <c r="C9547" s="1">
        <v>46.0</v>
      </c>
      <c r="D9547" s="1" t="s">
        <v>51</v>
      </c>
      <c r="E9547" s="1" t="s">
        <v>63</v>
      </c>
      <c r="F9547" s="1" t="s">
        <v>1997</v>
      </c>
      <c r="G9547" s="1" t="s">
        <v>91</v>
      </c>
      <c r="H9547" s="1" t="s">
        <v>91</v>
      </c>
      <c r="I9547" s="1" t="s">
        <v>55</v>
      </c>
      <c r="J9547" s="1" t="s">
        <v>91</v>
      </c>
      <c r="K9547" s="1" t="s">
        <v>91</v>
      </c>
      <c r="L9547" s="1" t="s">
        <v>55</v>
      </c>
      <c r="M9547" s="1" t="s">
        <v>743</v>
      </c>
      <c r="N9547" s="1" t="s">
        <v>155</v>
      </c>
      <c r="R9547" s="1" t="s">
        <v>2646</v>
      </c>
      <c r="T9547" s="1" t="s">
        <v>9080</v>
      </c>
      <c r="U9547" s="1" t="s">
        <v>59</v>
      </c>
      <c r="V9547" s="1" t="s">
        <v>9081</v>
      </c>
      <c r="Y9547" s="1" t="s">
        <v>60</v>
      </c>
      <c r="Z9547" s="1" t="s">
        <v>60</v>
      </c>
      <c r="AD9547" s="1" t="s">
        <v>60</v>
      </c>
      <c r="AR9547" s="1" t="s">
        <v>60</v>
      </c>
      <c r="AT9547" s="1" t="s">
        <v>1999</v>
      </c>
      <c r="AU9547" s="1" t="s">
        <v>1999</v>
      </c>
      <c r="AV9547" s="1" t="s">
        <v>1420</v>
      </c>
      <c r="AX9547" s="3" t="str">
        <f t="array" ref="AX9547">TEXTJOIN(", ", TRUE, IF(X9547:AS9547="Y", X$1:AS$1, IF(X9547:AS9547&lt;&gt;"", X$1:AS$1 &amp; ": " &amp; X9547:AS9547, "")))
</f>
        <v>Cocaine, Fentanyl, Ethanol, Any Opioid</v>
      </c>
    </row>
    <row r="9548">
      <c r="A9548" s="2">
        <v>44632.0</v>
      </c>
      <c r="B9548" s="1" t="s">
        <v>50</v>
      </c>
      <c r="C9548" s="1">
        <v>34.0</v>
      </c>
      <c r="D9548" s="1" t="s">
        <v>51</v>
      </c>
      <c r="E9548" s="1" t="s">
        <v>502</v>
      </c>
      <c r="G9548" s="1" t="s">
        <v>98</v>
      </c>
      <c r="H9548" s="1" t="s">
        <v>54</v>
      </c>
      <c r="I9548" s="1" t="s">
        <v>55</v>
      </c>
      <c r="J9548" s="1" t="s">
        <v>98</v>
      </c>
      <c r="K9548" s="1" t="s">
        <v>54</v>
      </c>
      <c r="L9548" s="1" t="s">
        <v>55</v>
      </c>
      <c r="M9548" s="1" t="s">
        <v>743</v>
      </c>
      <c r="N9548" s="1" t="s">
        <v>119</v>
      </c>
      <c r="R9548" s="1" t="s">
        <v>180</v>
      </c>
      <c r="T9548" s="1" t="s">
        <v>83</v>
      </c>
      <c r="U9548" s="1" t="s">
        <v>59</v>
      </c>
      <c r="Z9548" s="1" t="s">
        <v>60</v>
      </c>
      <c r="AR9548" s="1" t="s">
        <v>60</v>
      </c>
      <c r="AT9548" s="1" t="s">
        <v>8732</v>
      </c>
      <c r="AU9548" s="1" t="s">
        <v>8732</v>
      </c>
      <c r="AV9548" s="1" t="s">
        <v>1420</v>
      </c>
      <c r="AX9548" s="3" t="str">
        <f t="array" ref="AX9548">TEXTJOIN(", ", TRUE, IF(X9548:AS9548="Y", X$1:AS$1, IF(X9548:AS9548&lt;&gt;"", X$1:AS$1 &amp; ": " &amp; X9548:AS9548, "")))
</f>
        <v>Fentanyl, Any Opioid</v>
      </c>
    </row>
    <row r="9549">
      <c r="A9549" s="2">
        <v>44693.0</v>
      </c>
      <c r="B9549" s="1" t="s">
        <v>50</v>
      </c>
      <c r="C9549" s="1">
        <v>61.0</v>
      </c>
      <c r="D9549" s="1" t="s">
        <v>51</v>
      </c>
      <c r="E9549" s="1" t="s">
        <v>63</v>
      </c>
      <c r="G9549" s="1" t="s">
        <v>9082</v>
      </c>
      <c r="I9549" s="1" t="s">
        <v>376</v>
      </c>
      <c r="J9549" s="1" t="s">
        <v>91</v>
      </c>
      <c r="K9549" s="1" t="s">
        <v>91</v>
      </c>
      <c r="L9549" s="1" t="s">
        <v>55</v>
      </c>
      <c r="M9549" s="1" t="s">
        <v>649</v>
      </c>
      <c r="N9549" s="1" t="s">
        <v>136</v>
      </c>
      <c r="R9549" s="1" t="s">
        <v>1726</v>
      </c>
      <c r="S9549" s="1" t="s">
        <v>3704</v>
      </c>
      <c r="T9549" s="1" t="s">
        <v>1190</v>
      </c>
      <c r="U9549" s="1" t="s">
        <v>59</v>
      </c>
      <c r="Y9549" s="1" t="s">
        <v>60</v>
      </c>
      <c r="Z9549" s="1" t="s">
        <v>60</v>
      </c>
      <c r="AR9549" s="1" t="s">
        <v>60</v>
      </c>
      <c r="AT9549" s="1" t="s">
        <v>9083</v>
      </c>
      <c r="AU9549" s="1" t="s">
        <v>1999</v>
      </c>
      <c r="AV9549" s="1" t="s">
        <v>1420</v>
      </c>
      <c r="AX9549" s="3" t="str">
        <f t="array" ref="AX9549">TEXTJOIN(", ", TRUE, IF(X9549:AS9549="Y", X$1:AS$1, IF(X9549:AS9549&lt;&gt;"", X$1:AS$1 &amp; ": " &amp; X9549:AS9549, "")))
</f>
        <v>Cocaine, Fentanyl, Any Opioid</v>
      </c>
    </row>
    <row r="9550">
      <c r="A9550" s="2">
        <v>44697.0</v>
      </c>
      <c r="B9550" s="1" t="s">
        <v>50</v>
      </c>
      <c r="C9550" s="1">
        <v>49.0</v>
      </c>
      <c r="D9550" s="1" t="s">
        <v>51</v>
      </c>
      <c r="E9550" s="1" t="s">
        <v>63</v>
      </c>
      <c r="G9550" s="1" t="s">
        <v>226</v>
      </c>
      <c r="H9550" s="1" t="s">
        <v>103</v>
      </c>
      <c r="I9550" s="1" t="s">
        <v>55</v>
      </c>
      <c r="J9550" s="1" t="s">
        <v>226</v>
      </c>
      <c r="K9550" s="1" t="s">
        <v>103</v>
      </c>
      <c r="L9550" s="1" t="s">
        <v>55</v>
      </c>
      <c r="M9550" s="1" t="s">
        <v>743</v>
      </c>
      <c r="N9550" s="1" t="s">
        <v>178</v>
      </c>
      <c r="R9550" s="1" t="s">
        <v>2646</v>
      </c>
      <c r="T9550" s="1" t="s">
        <v>83</v>
      </c>
      <c r="U9550" s="1" t="s">
        <v>59</v>
      </c>
      <c r="V9550" s="1" t="s">
        <v>507</v>
      </c>
      <c r="Y9550" s="1" t="s">
        <v>60</v>
      </c>
      <c r="Z9550" s="1" t="s">
        <v>60</v>
      </c>
      <c r="AR9550" s="1" t="s">
        <v>60</v>
      </c>
      <c r="AT9550" s="1" t="s">
        <v>8738</v>
      </c>
      <c r="AU9550" s="1" t="s">
        <v>8738</v>
      </c>
      <c r="AV9550" s="1" t="s">
        <v>1420</v>
      </c>
      <c r="AX9550" s="3" t="str">
        <f t="array" ref="AX9550">TEXTJOIN(", ", TRUE, IF(X9550:AS9550="Y", X$1:AS$1, IF(X9550:AS9550&lt;&gt;"", X$1:AS$1 &amp; ": " &amp; X9550:AS9550, "")))
</f>
        <v>Cocaine, Fentanyl, Any Opioid</v>
      </c>
    </row>
    <row r="9551">
      <c r="A9551" s="2">
        <v>44643.0</v>
      </c>
      <c r="B9551" s="1" t="s">
        <v>50</v>
      </c>
      <c r="C9551" s="1">
        <v>46.0</v>
      </c>
      <c r="D9551" s="1" t="s">
        <v>51</v>
      </c>
      <c r="E9551" s="1" t="s">
        <v>63</v>
      </c>
      <c r="G9551" s="1" t="s">
        <v>147</v>
      </c>
      <c r="H9551" s="1" t="s">
        <v>65</v>
      </c>
      <c r="I9551" s="1" t="s">
        <v>55</v>
      </c>
      <c r="J9551" s="1" t="s">
        <v>147</v>
      </c>
      <c r="K9551" s="1" t="s">
        <v>65</v>
      </c>
      <c r="L9551" s="1" t="s">
        <v>55</v>
      </c>
      <c r="M9551" s="1" t="s">
        <v>743</v>
      </c>
      <c r="N9551" s="1" t="s">
        <v>66</v>
      </c>
      <c r="R9551" s="1" t="s">
        <v>180</v>
      </c>
      <c r="T9551" s="1" t="s">
        <v>650</v>
      </c>
      <c r="U9551" s="1" t="s">
        <v>59</v>
      </c>
      <c r="Z9551" s="1" t="s">
        <v>60</v>
      </c>
      <c r="AM9551" s="1" t="s">
        <v>60</v>
      </c>
      <c r="AR9551" s="1" t="s">
        <v>60</v>
      </c>
      <c r="AT9551" s="1" t="s">
        <v>9016</v>
      </c>
      <c r="AU9551" s="1" t="s">
        <v>9016</v>
      </c>
      <c r="AV9551" s="1" t="s">
        <v>1420</v>
      </c>
      <c r="AX9551" s="3" t="str">
        <f t="array" ref="AX9551">TEXTJOIN(", ", TRUE, IF(X9551:AS9551="Y", X$1:AS$1, IF(X9551:AS9551&lt;&gt;"", X$1:AS$1 &amp; ": " &amp; X9551:AS9551, "")))
</f>
        <v>Fentanyl, Xylazine, Any Opioid</v>
      </c>
    </row>
    <row r="9552">
      <c r="A9552" s="2">
        <v>44582.0</v>
      </c>
      <c r="B9552" s="1" t="s">
        <v>50</v>
      </c>
      <c r="C9552" s="1">
        <v>25.0</v>
      </c>
      <c r="D9552" s="1" t="s">
        <v>51</v>
      </c>
      <c r="E9552" s="1" t="s">
        <v>63</v>
      </c>
      <c r="G9552" s="1" t="s">
        <v>91</v>
      </c>
      <c r="H9552" s="1" t="s">
        <v>91</v>
      </c>
      <c r="I9552" s="1" t="s">
        <v>55</v>
      </c>
      <c r="J9552" s="1" t="s">
        <v>91</v>
      </c>
      <c r="K9552" s="1" t="s">
        <v>91</v>
      </c>
      <c r="L9552" s="1" t="s">
        <v>55</v>
      </c>
      <c r="N9552" s="1" t="s">
        <v>136</v>
      </c>
      <c r="R9552" s="1" t="s">
        <v>2646</v>
      </c>
      <c r="T9552" s="1" t="s">
        <v>9084</v>
      </c>
      <c r="U9552" s="1" t="s">
        <v>59</v>
      </c>
      <c r="Z9552" s="1" t="s">
        <v>60</v>
      </c>
      <c r="AM9552" s="1" t="s">
        <v>60</v>
      </c>
      <c r="AR9552" s="1" t="s">
        <v>60</v>
      </c>
      <c r="AT9552" s="1" t="s">
        <v>1999</v>
      </c>
      <c r="AU9552" s="1" t="s">
        <v>1999</v>
      </c>
      <c r="AV9552" s="1" t="s">
        <v>1420</v>
      </c>
      <c r="AX9552" s="3" t="str">
        <f t="array" ref="AX9552">TEXTJOIN(", ", TRUE, IF(X9552:AS9552="Y", X$1:AS$1, IF(X9552:AS9552&lt;&gt;"", X$1:AS$1 &amp; ": " &amp; X9552:AS9552, "")))
</f>
        <v>Fentanyl, Xylazine, Any Opioid</v>
      </c>
    </row>
    <row r="9553">
      <c r="A9553" s="2">
        <v>44617.0</v>
      </c>
      <c r="B9553" s="1" t="s">
        <v>50</v>
      </c>
      <c r="C9553" s="1">
        <v>38.0</v>
      </c>
      <c r="D9553" s="1" t="s">
        <v>51</v>
      </c>
      <c r="E9553" s="1" t="s">
        <v>63</v>
      </c>
      <c r="G9553" s="1" t="s">
        <v>300</v>
      </c>
      <c r="H9553" s="1" t="s">
        <v>299</v>
      </c>
      <c r="I9553" s="1" t="s">
        <v>55</v>
      </c>
      <c r="J9553" s="1" t="s">
        <v>103</v>
      </c>
      <c r="K9553" s="1" t="s">
        <v>103</v>
      </c>
      <c r="L9553" s="1" t="s">
        <v>55</v>
      </c>
      <c r="M9553" s="1" t="s">
        <v>649</v>
      </c>
      <c r="N9553" s="1" t="s">
        <v>4025</v>
      </c>
      <c r="R9553" s="1" t="s">
        <v>1726</v>
      </c>
      <c r="S9553" s="1" t="s">
        <v>965</v>
      </c>
      <c r="T9553" s="1" t="s">
        <v>9085</v>
      </c>
      <c r="U9553" s="1" t="s">
        <v>59</v>
      </c>
      <c r="Y9553" s="1" t="s">
        <v>60</v>
      </c>
      <c r="Z9553" s="1" t="s">
        <v>60</v>
      </c>
      <c r="AM9553" s="1" t="s">
        <v>60</v>
      </c>
      <c r="AR9553" s="1" t="s">
        <v>60</v>
      </c>
      <c r="AT9553" s="1" t="s">
        <v>8707</v>
      </c>
      <c r="AU9553" s="1" t="s">
        <v>8719</v>
      </c>
      <c r="AV9553" s="1" t="s">
        <v>1420</v>
      </c>
      <c r="AX9553" s="3" t="str">
        <f t="array" ref="AX9553">TEXTJOIN(", ", TRUE, IF(X9553:AS9553="Y", X$1:AS$1, IF(X9553:AS9553&lt;&gt;"", X$1:AS$1 &amp; ": " &amp; X9553:AS9553, "")))
</f>
        <v>Cocaine, Fentanyl, Xylazine, Any Opioid</v>
      </c>
    </row>
    <row r="9554">
      <c r="A9554" s="2">
        <v>44642.0</v>
      </c>
      <c r="B9554" s="1" t="s">
        <v>50</v>
      </c>
      <c r="C9554" s="1">
        <v>34.0</v>
      </c>
      <c r="D9554" s="1" t="s">
        <v>51</v>
      </c>
      <c r="E9554" s="1" t="s">
        <v>63</v>
      </c>
      <c r="G9554" s="1" t="s">
        <v>540</v>
      </c>
      <c r="H9554" s="1" t="s">
        <v>91</v>
      </c>
      <c r="I9554" s="1" t="s">
        <v>55</v>
      </c>
      <c r="J9554" s="1" t="s">
        <v>540</v>
      </c>
      <c r="K9554" s="1" t="s">
        <v>91</v>
      </c>
      <c r="L9554" s="1" t="s">
        <v>55</v>
      </c>
      <c r="M9554" s="1" t="s">
        <v>743</v>
      </c>
      <c r="N9554" s="1" t="s">
        <v>155</v>
      </c>
      <c r="R9554" s="1" t="s">
        <v>2646</v>
      </c>
      <c r="T9554" s="1" t="s">
        <v>9086</v>
      </c>
      <c r="U9554" s="1" t="s">
        <v>59</v>
      </c>
      <c r="Y9554" s="1" t="s">
        <v>60</v>
      </c>
      <c r="Z9554" s="1" t="s">
        <v>60</v>
      </c>
      <c r="AQ9554" s="1" t="s">
        <v>8765</v>
      </c>
      <c r="AR9554" s="1" t="s">
        <v>60</v>
      </c>
      <c r="AS9554" s="1" t="s">
        <v>8765</v>
      </c>
      <c r="AT9554" s="1" t="s">
        <v>8859</v>
      </c>
      <c r="AU9554" s="1" t="s">
        <v>8859</v>
      </c>
      <c r="AV9554" s="1" t="s">
        <v>1420</v>
      </c>
      <c r="AX9554" s="3" t="str">
        <f t="array" ref="AX9554">TEXTJOIN(", ", TRUE, IF(X9554:AS9554="Y", X$1:AS$1, IF(X9554:AS9554&lt;&gt;"", X$1:AS$1 &amp; ": " &amp; X9554:AS9554, "")))
</f>
        <v>Cocaine, Fentanyl, Other Opioid: Buprenorphine, Any Opioid, Other: Buprenorphine</v>
      </c>
    </row>
    <row r="9555">
      <c r="A9555" s="2">
        <v>44835.0</v>
      </c>
      <c r="B9555" s="1" t="s">
        <v>50</v>
      </c>
      <c r="C9555" s="1">
        <v>30.0</v>
      </c>
      <c r="D9555" s="1" t="s">
        <v>51</v>
      </c>
      <c r="E9555" s="1" t="s">
        <v>502</v>
      </c>
      <c r="G9555" s="1" t="s">
        <v>103</v>
      </c>
      <c r="H9555" s="1" t="s">
        <v>103</v>
      </c>
      <c r="I9555" s="1" t="s">
        <v>55</v>
      </c>
      <c r="J9555" s="1" t="s">
        <v>103</v>
      </c>
      <c r="K9555" s="1" t="s">
        <v>103</v>
      </c>
      <c r="L9555" s="1" t="s">
        <v>55</v>
      </c>
      <c r="N9555" s="1" t="s">
        <v>66</v>
      </c>
      <c r="R9555" s="1" t="s">
        <v>180</v>
      </c>
      <c r="T9555" s="1" t="s">
        <v>9087</v>
      </c>
      <c r="U9555" s="1" t="s">
        <v>59</v>
      </c>
      <c r="Y9555" s="1" t="s">
        <v>60</v>
      </c>
      <c r="Z9555" s="1" t="s">
        <v>60</v>
      </c>
      <c r="AI9555" s="1" t="s">
        <v>60</v>
      </c>
      <c r="AR9555" s="1" t="s">
        <v>60</v>
      </c>
      <c r="AT9555" s="1" t="s">
        <v>8719</v>
      </c>
      <c r="AU9555" s="1" t="s">
        <v>8719</v>
      </c>
      <c r="AV9555" s="1" t="s">
        <v>1420</v>
      </c>
      <c r="AX9555" s="3" t="str">
        <f t="array" ref="AX9555">TEXTJOIN(", ", TRUE, IF(X9555:AS9555="Y", X$1:AS$1, IF(X9555:AS9555&lt;&gt;"", X$1:AS$1 &amp; ": " &amp; X9555:AS9555, "")))
</f>
        <v>Cocaine, Fentanyl, Amphet, Any Opioid</v>
      </c>
    </row>
    <row r="9556">
      <c r="A9556" s="2">
        <v>44638.0</v>
      </c>
      <c r="B9556" s="1" t="s">
        <v>50</v>
      </c>
      <c r="C9556" s="1">
        <v>40.0</v>
      </c>
      <c r="D9556" s="1" t="s">
        <v>51</v>
      </c>
      <c r="E9556" s="1" t="s">
        <v>63</v>
      </c>
      <c r="G9556" s="1" t="s">
        <v>1017</v>
      </c>
      <c r="H9556" s="1" t="s">
        <v>65</v>
      </c>
      <c r="I9556" s="1" t="s">
        <v>55</v>
      </c>
      <c r="J9556" s="1" t="s">
        <v>65</v>
      </c>
      <c r="K9556" s="1" t="s">
        <v>65</v>
      </c>
      <c r="L9556" s="1" t="s">
        <v>55</v>
      </c>
      <c r="M9556" s="1" t="s">
        <v>649</v>
      </c>
      <c r="N9556" s="1" t="s">
        <v>4025</v>
      </c>
      <c r="R9556" s="1" t="s">
        <v>1726</v>
      </c>
      <c r="S9556" s="1" t="s">
        <v>333</v>
      </c>
      <c r="T9556" s="1" t="s">
        <v>9088</v>
      </c>
      <c r="U9556" s="1" t="s">
        <v>59</v>
      </c>
      <c r="Y9556" s="1" t="s">
        <v>60</v>
      </c>
      <c r="Z9556" s="1" t="s">
        <v>60</v>
      </c>
      <c r="AB9556" s="1" t="s">
        <v>60</v>
      </c>
      <c r="AD9556" s="1" t="s">
        <v>60</v>
      </c>
      <c r="AR9556" s="1" t="s">
        <v>60</v>
      </c>
      <c r="AT9556" s="1" t="s">
        <v>8853</v>
      </c>
      <c r="AU9556" s="1" t="s">
        <v>8743</v>
      </c>
      <c r="AV9556" s="1" t="s">
        <v>1420</v>
      </c>
      <c r="AX9556" s="3" t="str">
        <f t="array" ref="AX9556">TEXTJOIN(", ", TRUE, IF(X9556:AS9556="Y", X$1:AS$1, IF(X9556:AS9556&lt;&gt;"", X$1:AS$1 &amp; ": " &amp; X9556:AS9556, "")))
</f>
        <v>Cocaine, Fentanyl, Oxycodone, Ethanol, Any Opioid</v>
      </c>
    </row>
    <row r="9557">
      <c r="A9557" s="4">
        <v>44864.0</v>
      </c>
      <c r="B9557" s="1" t="s">
        <v>50</v>
      </c>
      <c r="C9557" s="1">
        <v>41.0</v>
      </c>
      <c r="D9557" s="1" t="s">
        <v>51</v>
      </c>
      <c r="E9557" s="1" t="s">
        <v>63</v>
      </c>
      <c r="G9557" s="1" t="s">
        <v>65</v>
      </c>
      <c r="H9557" s="1" t="s">
        <v>65</v>
      </c>
      <c r="I9557" s="1" t="s">
        <v>55</v>
      </c>
      <c r="J9557" s="1" t="s">
        <v>65</v>
      </c>
      <c r="K9557" s="1" t="s">
        <v>65</v>
      </c>
      <c r="L9557" s="1" t="s">
        <v>55</v>
      </c>
      <c r="M9557" s="1" t="s">
        <v>743</v>
      </c>
      <c r="N9557" s="1" t="s">
        <v>136</v>
      </c>
      <c r="R9557" s="1" t="s">
        <v>2646</v>
      </c>
      <c r="T9557" s="1" t="s">
        <v>9089</v>
      </c>
      <c r="U9557" s="1" t="s">
        <v>59</v>
      </c>
      <c r="Z9557" s="1" t="s">
        <v>60</v>
      </c>
      <c r="AN9557" s="1" t="s">
        <v>60</v>
      </c>
      <c r="AR9557" s="1" t="s">
        <v>60</v>
      </c>
      <c r="AT9557" s="1" t="s">
        <v>8743</v>
      </c>
      <c r="AU9557" s="1" t="s">
        <v>8743</v>
      </c>
      <c r="AV9557" s="1" t="s">
        <v>1420</v>
      </c>
      <c r="AX9557" s="3" t="str">
        <f t="array" ref="AX9557">TEXTJOIN(", ", TRUE, IF(X9557:AS9557="Y", X$1:AS$1, IF(X9557:AS9557&lt;&gt;"", X$1:AS$1 &amp; ": " &amp; X9557:AS9557, "")))
</f>
        <v>Fentanyl, Gabapentin, Any Opioid</v>
      </c>
    </row>
    <row r="9558">
      <c r="A9558" s="2">
        <v>44625.0</v>
      </c>
      <c r="B9558" s="1" t="s">
        <v>50</v>
      </c>
      <c r="C9558" s="1">
        <v>45.0</v>
      </c>
      <c r="D9558" s="1" t="s">
        <v>76</v>
      </c>
      <c r="E9558" s="1" t="s">
        <v>63</v>
      </c>
      <c r="F9558" s="1" t="s">
        <v>1997</v>
      </c>
      <c r="G9558" s="1" t="s">
        <v>82</v>
      </c>
      <c r="H9558" s="1" t="s">
        <v>54</v>
      </c>
      <c r="I9558" s="1" t="s">
        <v>55</v>
      </c>
      <c r="J9558" s="1" t="s">
        <v>82</v>
      </c>
      <c r="K9558" s="1" t="s">
        <v>54</v>
      </c>
      <c r="L9558" s="1" t="s">
        <v>55</v>
      </c>
      <c r="M9558" s="1" t="s">
        <v>743</v>
      </c>
      <c r="N9558" s="1" t="s">
        <v>136</v>
      </c>
      <c r="R9558" s="1" t="s">
        <v>443</v>
      </c>
      <c r="T9558" s="1" t="s">
        <v>9090</v>
      </c>
      <c r="U9558" s="1" t="s">
        <v>59</v>
      </c>
      <c r="Z9558" s="1" t="s">
        <v>60</v>
      </c>
      <c r="AR9558" s="1" t="s">
        <v>60</v>
      </c>
      <c r="AT9558" s="1" t="s">
        <v>5319</v>
      </c>
      <c r="AU9558" s="1" t="s">
        <v>5319</v>
      </c>
      <c r="AV9558" s="1" t="s">
        <v>1420</v>
      </c>
      <c r="AX9558" s="3" t="str">
        <f t="array" ref="AX9558">TEXTJOIN(", ", TRUE, IF(X9558:AS9558="Y", X$1:AS$1, IF(X9558:AS9558&lt;&gt;"", X$1:AS$1 &amp; ": " &amp; X9558:AS9558, "")))
</f>
        <v>Fentanyl, Any Opioid</v>
      </c>
    </row>
    <row r="9559">
      <c r="A9559" s="2">
        <v>44679.0</v>
      </c>
      <c r="B9559" s="1" t="s">
        <v>50</v>
      </c>
      <c r="C9559" s="1">
        <v>31.0</v>
      </c>
      <c r="D9559" s="1" t="s">
        <v>51</v>
      </c>
      <c r="E9559" s="1" t="s">
        <v>63</v>
      </c>
      <c r="G9559" s="1" t="s">
        <v>226</v>
      </c>
      <c r="H9559" s="1" t="s">
        <v>103</v>
      </c>
      <c r="I9559" s="1" t="s">
        <v>55</v>
      </c>
      <c r="J9559" s="1" t="s">
        <v>226</v>
      </c>
      <c r="K9559" s="1" t="s">
        <v>103</v>
      </c>
      <c r="L9559" s="1" t="s">
        <v>55</v>
      </c>
      <c r="M9559" s="1" t="s">
        <v>743</v>
      </c>
      <c r="N9559" s="1" t="s">
        <v>119</v>
      </c>
      <c r="R9559" s="1" t="s">
        <v>173</v>
      </c>
      <c r="T9559" s="1" t="s">
        <v>83</v>
      </c>
      <c r="U9559" s="1" t="s">
        <v>59</v>
      </c>
      <c r="Z9559" s="1" t="s">
        <v>60</v>
      </c>
      <c r="AR9559" s="1" t="s">
        <v>60</v>
      </c>
      <c r="AT9559" s="1" t="s">
        <v>8738</v>
      </c>
      <c r="AU9559" s="1" t="s">
        <v>8738</v>
      </c>
      <c r="AV9559" s="1" t="s">
        <v>1420</v>
      </c>
      <c r="AX9559" s="3" t="str">
        <f t="array" ref="AX9559">TEXTJOIN(", ", TRUE, IF(X9559:AS9559="Y", X$1:AS$1, IF(X9559:AS9559&lt;&gt;"", X$1:AS$1 &amp; ": " &amp; X9559:AS9559, "")))
</f>
        <v>Fentanyl, Any Opioid</v>
      </c>
    </row>
    <row r="9560">
      <c r="A9560" s="2">
        <v>44564.0</v>
      </c>
      <c r="B9560" s="1" t="s">
        <v>50</v>
      </c>
      <c r="C9560" s="1">
        <v>39.0</v>
      </c>
      <c r="D9560" s="1" t="s">
        <v>51</v>
      </c>
      <c r="E9560" s="1" t="s">
        <v>63</v>
      </c>
      <c r="G9560" s="1" t="s">
        <v>1664</v>
      </c>
      <c r="H9560" s="1" t="s">
        <v>121</v>
      </c>
      <c r="I9560" s="1" t="s">
        <v>55</v>
      </c>
      <c r="J9560" s="1" t="s">
        <v>1664</v>
      </c>
      <c r="K9560" s="1" t="s">
        <v>121</v>
      </c>
      <c r="L9560" s="1" t="s">
        <v>55</v>
      </c>
      <c r="M9560" s="1" t="s">
        <v>743</v>
      </c>
      <c r="N9560" s="1" t="s">
        <v>136</v>
      </c>
      <c r="R9560" s="1" t="s">
        <v>2646</v>
      </c>
      <c r="T9560" s="1" t="s">
        <v>1822</v>
      </c>
      <c r="U9560" s="1" t="s">
        <v>59</v>
      </c>
      <c r="V9560" s="1" t="s">
        <v>258</v>
      </c>
      <c r="Z9560" s="1" t="s">
        <v>60</v>
      </c>
      <c r="AF9560" s="1" t="s">
        <v>60</v>
      </c>
      <c r="AR9560" s="1" t="s">
        <v>60</v>
      </c>
      <c r="AT9560" s="1" t="s">
        <v>9091</v>
      </c>
      <c r="AU9560" s="1" t="s">
        <v>9091</v>
      </c>
      <c r="AV9560" s="1" t="s">
        <v>1420</v>
      </c>
      <c r="AX9560" s="3" t="str">
        <f t="array" ref="AX9560">TEXTJOIN(", ", TRUE, IF(X9560:AS9560="Y", X$1:AS$1, IF(X9560:AS9560&lt;&gt;"", X$1:AS$1 &amp; ": " &amp; X9560:AS9560, "")))
</f>
        <v>Fentanyl, Benzodiazepine, Any Opioid</v>
      </c>
    </row>
    <row r="9561">
      <c r="A9561" s="2">
        <v>44800.0</v>
      </c>
      <c r="B9561" s="1" t="s">
        <v>50</v>
      </c>
      <c r="C9561" s="1">
        <v>42.0</v>
      </c>
      <c r="D9561" s="1" t="s">
        <v>51</v>
      </c>
      <c r="E9561" s="1" t="s">
        <v>502</v>
      </c>
      <c r="G9561" s="1" t="s">
        <v>91</v>
      </c>
      <c r="H9561" s="1" t="s">
        <v>91</v>
      </c>
      <c r="I9561" s="1" t="s">
        <v>55</v>
      </c>
      <c r="J9561" s="1" t="s">
        <v>91</v>
      </c>
      <c r="K9561" s="1" t="s">
        <v>91</v>
      </c>
      <c r="L9561" s="1" t="s">
        <v>55</v>
      </c>
      <c r="M9561" s="1" t="s">
        <v>743</v>
      </c>
      <c r="N9561" s="1" t="s">
        <v>155</v>
      </c>
      <c r="R9561" s="1" t="s">
        <v>2646</v>
      </c>
      <c r="T9561" s="1" t="s">
        <v>9092</v>
      </c>
      <c r="U9561" s="1" t="s">
        <v>59</v>
      </c>
      <c r="Z9561" s="1" t="s">
        <v>60</v>
      </c>
      <c r="AI9561" s="1" t="s">
        <v>60</v>
      </c>
      <c r="AR9561" s="1" t="s">
        <v>60</v>
      </c>
      <c r="AT9561" s="1" t="s">
        <v>1999</v>
      </c>
      <c r="AU9561" s="1" t="s">
        <v>1999</v>
      </c>
      <c r="AV9561" s="1" t="s">
        <v>1420</v>
      </c>
      <c r="AX9561" s="3" t="str">
        <f t="array" ref="AX9561">TEXTJOIN(", ", TRUE, IF(X9561:AS9561="Y", X$1:AS$1, IF(X9561:AS9561&lt;&gt;"", X$1:AS$1 &amp; ": " &amp; X9561:AS9561, "")))
</f>
        <v>Fentanyl, Amphet, Any Opioid</v>
      </c>
    </row>
    <row r="9562">
      <c r="A9562" s="2">
        <v>44627.0</v>
      </c>
      <c r="B9562" s="1" t="s">
        <v>50</v>
      </c>
      <c r="C9562" s="1">
        <v>40.0</v>
      </c>
      <c r="D9562" s="1" t="s">
        <v>51</v>
      </c>
      <c r="E9562" s="1" t="s">
        <v>502</v>
      </c>
      <c r="G9562" s="1" t="s">
        <v>91</v>
      </c>
      <c r="H9562" s="1" t="s">
        <v>91</v>
      </c>
      <c r="I9562" s="1" t="s">
        <v>55</v>
      </c>
      <c r="J9562" s="1" t="s">
        <v>91</v>
      </c>
      <c r="K9562" s="1" t="s">
        <v>91</v>
      </c>
      <c r="L9562" s="1" t="s">
        <v>55</v>
      </c>
      <c r="M9562" s="1" t="s">
        <v>743</v>
      </c>
      <c r="N9562" s="1" t="s">
        <v>136</v>
      </c>
      <c r="R9562" s="1" t="s">
        <v>2646</v>
      </c>
      <c r="T9562" s="1" t="s">
        <v>1362</v>
      </c>
      <c r="U9562" s="1" t="s">
        <v>59</v>
      </c>
      <c r="Z9562" s="1" t="s">
        <v>60</v>
      </c>
      <c r="AD9562" s="1" t="s">
        <v>60</v>
      </c>
      <c r="AR9562" s="1" t="s">
        <v>60</v>
      </c>
      <c r="AT9562" s="1" t="s">
        <v>1999</v>
      </c>
      <c r="AU9562" s="1" t="s">
        <v>1999</v>
      </c>
      <c r="AV9562" s="1" t="s">
        <v>1420</v>
      </c>
      <c r="AX9562" s="3" t="str">
        <f t="array" ref="AX9562">TEXTJOIN(", ", TRUE, IF(X9562:AS9562="Y", X$1:AS$1, IF(X9562:AS9562&lt;&gt;"", X$1:AS$1 &amp; ": " &amp; X9562:AS9562, "")))
</f>
        <v>Fentanyl, Ethanol, Any Opioid</v>
      </c>
    </row>
    <row r="9563">
      <c r="A9563" s="2">
        <v>44579.0</v>
      </c>
      <c r="B9563" s="1" t="s">
        <v>50</v>
      </c>
      <c r="C9563" s="1">
        <v>61.0</v>
      </c>
      <c r="D9563" s="1" t="s">
        <v>51</v>
      </c>
      <c r="E9563" s="1" t="s">
        <v>502</v>
      </c>
      <c r="G9563" s="1" t="s">
        <v>9093</v>
      </c>
      <c r="H9563" s="1" t="s">
        <v>9094</v>
      </c>
      <c r="I9563" s="1" t="s">
        <v>248</v>
      </c>
      <c r="J9563" s="1" t="s">
        <v>82</v>
      </c>
      <c r="K9563" s="1" t="s">
        <v>54</v>
      </c>
      <c r="L9563" s="1" t="s">
        <v>55</v>
      </c>
      <c r="M9563" s="1" t="s">
        <v>1207</v>
      </c>
      <c r="N9563" s="1" t="s">
        <v>119</v>
      </c>
      <c r="R9563" s="1" t="s">
        <v>173</v>
      </c>
      <c r="T9563" s="1" t="s">
        <v>340</v>
      </c>
      <c r="U9563" s="1" t="s">
        <v>59</v>
      </c>
      <c r="Y9563" s="1" t="s">
        <v>60</v>
      </c>
      <c r="Z9563" s="1" t="s">
        <v>60</v>
      </c>
      <c r="AR9563" s="1" t="s">
        <v>60</v>
      </c>
      <c r="AT9563" s="1" t="s">
        <v>9095</v>
      </c>
      <c r="AU9563" s="1" t="s">
        <v>5319</v>
      </c>
      <c r="AV9563" s="1" t="s">
        <v>1420</v>
      </c>
      <c r="AX9563" s="3" t="str">
        <f t="array" ref="AX9563">TEXTJOIN(", ", TRUE, IF(X9563:AS9563="Y", X$1:AS$1, IF(X9563:AS9563&lt;&gt;"", X$1:AS$1 &amp; ": " &amp; X9563:AS9563, "")))
</f>
        <v>Cocaine, Fentanyl, Any Opioid</v>
      </c>
    </row>
    <row r="9564">
      <c r="A9564" s="2">
        <v>44658.0</v>
      </c>
      <c r="B9564" s="1" t="s">
        <v>50</v>
      </c>
      <c r="C9564" s="1">
        <v>22.0</v>
      </c>
      <c r="D9564" s="1" t="s">
        <v>51</v>
      </c>
      <c r="E9564" s="1" t="s">
        <v>63</v>
      </c>
      <c r="G9564" s="1" t="s">
        <v>82</v>
      </c>
      <c r="H9564" s="1" t="s">
        <v>54</v>
      </c>
      <c r="I9564" s="1" t="s">
        <v>55</v>
      </c>
      <c r="J9564" s="1" t="s">
        <v>117</v>
      </c>
      <c r="L9564" s="1" t="s">
        <v>55</v>
      </c>
      <c r="M9564" s="1" t="s">
        <v>1207</v>
      </c>
      <c r="N9564" s="1" t="s">
        <v>155</v>
      </c>
      <c r="R9564" s="1" t="s">
        <v>173</v>
      </c>
      <c r="T9564" s="1" t="s">
        <v>9096</v>
      </c>
      <c r="U9564" s="1" t="s">
        <v>59</v>
      </c>
      <c r="AD9564" s="1" t="s">
        <v>60</v>
      </c>
      <c r="AQ9564" s="1" t="s">
        <v>417</v>
      </c>
      <c r="AS9564" s="1" t="s">
        <v>417</v>
      </c>
      <c r="AT9564" s="1" t="s">
        <v>5319</v>
      </c>
      <c r="AV9564" s="1" t="s">
        <v>1420</v>
      </c>
      <c r="AX9564" s="3" t="str">
        <f t="array" ref="AX9564">TEXTJOIN(", ", TRUE, IF(X9564:AS9564="Y", X$1:AS$1, IF(X9564:AS9564&lt;&gt;"", X$1:AS$1 &amp; ": " &amp; X9564:AS9564, "")))
</f>
        <v>Ethanol, Other Opioid: PCP, Other: PCP</v>
      </c>
    </row>
    <row r="9565">
      <c r="A9565" s="2">
        <v>44595.0</v>
      </c>
      <c r="B9565" s="1" t="s">
        <v>50</v>
      </c>
      <c r="C9565" s="1">
        <v>53.0</v>
      </c>
      <c r="D9565" s="1" t="s">
        <v>51</v>
      </c>
      <c r="E9565" s="1" t="s">
        <v>63</v>
      </c>
      <c r="G9565" s="1" t="s">
        <v>2087</v>
      </c>
      <c r="H9565" s="1" t="s">
        <v>263</v>
      </c>
      <c r="I9565" s="1" t="s">
        <v>55</v>
      </c>
      <c r="J9565" s="1" t="s">
        <v>2087</v>
      </c>
      <c r="K9565" s="1" t="s">
        <v>263</v>
      </c>
      <c r="L9565" s="1" t="s">
        <v>55</v>
      </c>
      <c r="M9565" s="1" t="s">
        <v>743</v>
      </c>
      <c r="N9565" s="1" t="s">
        <v>119</v>
      </c>
      <c r="R9565" s="1" t="s">
        <v>2646</v>
      </c>
      <c r="T9565" s="1" t="s">
        <v>3328</v>
      </c>
      <c r="U9565" s="1" t="s">
        <v>59</v>
      </c>
      <c r="Y9565" s="1" t="s">
        <v>60</v>
      </c>
      <c r="Z9565" s="1" t="s">
        <v>60</v>
      </c>
      <c r="AM9565" s="1" t="s">
        <v>60</v>
      </c>
      <c r="AR9565" s="1" t="s">
        <v>60</v>
      </c>
      <c r="AT9565" s="1" t="s">
        <v>9097</v>
      </c>
      <c r="AU9565" s="1" t="s">
        <v>9097</v>
      </c>
      <c r="AV9565" s="1" t="s">
        <v>1420</v>
      </c>
      <c r="AX9565" s="3" t="str">
        <f t="array" ref="AX9565">TEXTJOIN(", ", TRUE, IF(X9565:AS9565="Y", X$1:AS$1, IF(X9565:AS9565&lt;&gt;"", X$1:AS$1 &amp; ": " &amp; X9565:AS9565, "")))
</f>
        <v>Cocaine, Fentanyl, Xylazine, Any Opioid</v>
      </c>
    </row>
    <row r="9566">
      <c r="A9566" s="2">
        <v>44694.0</v>
      </c>
      <c r="B9566" s="1" t="s">
        <v>50</v>
      </c>
      <c r="C9566" s="1">
        <v>38.0</v>
      </c>
      <c r="D9566" s="1" t="s">
        <v>76</v>
      </c>
      <c r="E9566" s="1" t="s">
        <v>63</v>
      </c>
      <c r="G9566" s="1" t="s">
        <v>103</v>
      </c>
      <c r="H9566" s="1" t="s">
        <v>103</v>
      </c>
      <c r="I9566" s="1" t="s">
        <v>55</v>
      </c>
      <c r="J9566" s="1" t="s">
        <v>103</v>
      </c>
      <c r="K9566" s="1" t="s">
        <v>103</v>
      </c>
      <c r="L9566" s="1" t="s">
        <v>55</v>
      </c>
      <c r="M9566" s="1" t="s">
        <v>743</v>
      </c>
      <c r="N9566" s="1" t="s">
        <v>119</v>
      </c>
      <c r="R9566" s="1" t="s">
        <v>180</v>
      </c>
      <c r="T9566" s="1" t="s">
        <v>9098</v>
      </c>
      <c r="U9566" s="1" t="s">
        <v>59</v>
      </c>
      <c r="X9566" s="1" t="s">
        <v>60</v>
      </c>
      <c r="Y9566" s="1" t="s">
        <v>60</v>
      </c>
      <c r="Z9566" s="1" t="s">
        <v>60</v>
      </c>
      <c r="AD9566" s="1" t="s">
        <v>60</v>
      </c>
      <c r="AM9566" s="1" t="s">
        <v>60</v>
      </c>
      <c r="AP9566" s="1" t="s">
        <v>8736</v>
      </c>
      <c r="AR9566" s="1" t="s">
        <v>60</v>
      </c>
      <c r="AT9566" s="1" t="s">
        <v>8719</v>
      </c>
      <c r="AU9566" s="1" t="s">
        <v>8719</v>
      </c>
      <c r="AV9566" s="1" t="s">
        <v>1420</v>
      </c>
      <c r="AX9566" s="3" t="str">
        <f t="array" ref="AX9566">TEXTJOIN(", ", TRUE, IF(X9566:AS9566="Y", X$1:AS$1, IF(X9566:AS9566&lt;&gt;"", X$1:AS$1 &amp; ": " &amp; X9566:AS9566, "")))
</f>
        <v>Heroin, Cocaine, Fentanyl, Ethanol, Xylazine, Heroin/Morph/Codeine, Any Opioid</v>
      </c>
    </row>
    <row r="9567">
      <c r="A9567" s="2">
        <v>44805.0</v>
      </c>
      <c r="B9567" s="1" t="s">
        <v>50</v>
      </c>
      <c r="C9567" s="1">
        <v>49.0</v>
      </c>
      <c r="D9567" s="1" t="s">
        <v>51</v>
      </c>
      <c r="E9567" s="1" t="s">
        <v>502</v>
      </c>
      <c r="J9567" s="1" t="s">
        <v>352</v>
      </c>
      <c r="K9567" s="1" t="s">
        <v>54</v>
      </c>
      <c r="L9567" s="1" t="s">
        <v>55</v>
      </c>
      <c r="M9567" s="1" t="s">
        <v>649</v>
      </c>
      <c r="N9567" s="1" t="s">
        <v>178</v>
      </c>
      <c r="R9567" s="1" t="s">
        <v>1726</v>
      </c>
      <c r="S9567" s="1" t="s">
        <v>9099</v>
      </c>
      <c r="T9567" s="1" t="s">
        <v>9100</v>
      </c>
      <c r="U9567" s="1" t="s">
        <v>59</v>
      </c>
      <c r="Y9567" s="1" t="s">
        <v>60</v>
      </c>
      <c r="Z9567" s="1" t="s">
        <v>60</v>
      </c>
      <c r="AD9567" s="1" t="s">
        <v>60</v>
      </c>
      <c r="AR9567" s="1" t="s">
        <v>60</v>
      </c>
      <c r="AT9567" s="1" t="s">
        <v>1420</v>
      </c>
      <c r="AU9567" s="1" t="s">
        <v>8714</v>
      </c>
      <c r="AV9567" s="1" t="s">
        <v>1420</v>
      </c>
      <c r="AX9567" s="3" t="str">
        <f t="array" ref="AX9567">TEXTJOIN(", ", TRUE, IF(X9567:AS9567="Y", X$1:AS$1, IF(X9567:AS9567&lt;&gt;"", X$1:AS$1 &amp; ": " &amp; X9567:AS9567, "")))
</f>
        <v>Cocaine, Fentanyl, Ethanol, Any Opioid</v>
      </c>
    </row>
    <row r="9568">
      <c r="A9568" s="2">
        <v>44675.0</v>
      </c>
      <c r="B9568" s="1" t="s">
        <v>50</v>
      </c>
      <c r="C9568" s="1">
        <v>72.0</v>
      </c>
      <c r="D9568" s="1" t="s">
        <v>51</v>
      </c>
      <c r="E9568" s="1" t="s">
        <v>63</v>
      </c>
      <c r="G9568" s="1" t="s">
        <v>91</v>
      </c>
      <c r="H9568" s="1" t="s">
        <v>91</v>
      </c>
      <c r="I9568" s="1" t="s">
        <v>55</v>
      </c>
      <c r="J9568" s="1" t="s">
        <v>91</v>
      </c>
      <c r="K9568" s="1" t="s">
        <v>91</v>
      </c>
      <c r="L9568" s="1" t="s">
        <v>55</v>
      </c>
      <c r="M9568" s="1" t="s">
        <v>743</v>
      </c>
      <c r="N9568" s="1" t="s">
        <v>155</v>
      </c>
      <c r="R9568" s="1" t="s">
        <v>2646</v>
      </c>
      <c r="T9568" s="1" t="s">
        <v>481</v>
      </c>
      <c r="U9568" s="1" t="s">
        <v>59</v>
      </c>
      <c r="Z9568" s="1" t="s">
        <v>60</v>
      </c>
      <c r="AM9568" s="1" t="s">
        <v>60</v>
      </c>
      <c r="AR9568" s="1" t="s">
        <v>60</v>
      </c>
      <c r="AT9568" s="1" t="s">
        <v>1999</v>
      </c>
      <c r="AU9568" s="1" t="s">
        <v>1999</v>
      </c>
      <c r="AV9568" s="1" t="s">
        <v>1420</v>
      </c>
      <c r="AX9568" s="3" t="str">
        <f t="array" ref="AX9568">TEXTJOIN(", ", TRUE, IF(X9568:AS9568="Y", X$1:AS$1, IF(X9568:AS9568&lt;&gt;"", X$1:AS$1 &amp; ": " &amp; X9568:AS9568, "")))
</f>
        <v>Fentanyl, Xylazine, Any Opioid</v>
      </c>
    </row>
    <row r="9569">
      <c r="A9569" s="2">
        <v>44738.0</v>
      </c>
      <c r="B9569" s="1" t="s">
        <v>50</v>
      </c>
      <c r="C9569" s="1">
        <v>29.0</v>
      </c>
      <c r="D9569" s="1" t="s">
        <v>51</v>
      </c>
      <c r="E9569" s="1" t="s">
        <v>63</v>
      </c>
      <c r="G9569" s="1" t="s">
        <v>3054</v>
      </c>
      <c r="H9569" s="1" t="s">
        <v>9101</v>
      </c>
      <c r="I9569" s="1" t="s">
        <v>9102</v>
      </c>
      <c r="J9569" s="1" t="s">
        <v>103</v>
      </c>
      <c r="K9569" s="1" t="s">
        <v>103</v>
      </c>
      <c r="L9569" s="1" t="s">
        <v>55</v>
      </c>
      <c r="M9569" s="1" t="s">
        <v>649</v>
      </c>
      <c r="N9569" s="1" t="s">
        <v>119</v>
      </c>
      <c r="R9569" s="1" t="s">
        <v>180</v>
      </c>
      <c r="T9569" s="1" t="s">
        <v>481</v>
      </c>
      <c r="U9569" s="1" t="s">
        <v>59</v>
      </c>
      <c r="Z9569" s="1" t="s">
        <v>60</v>
      </c>
      <c r="AM9569" s="1" t="s">
        <v>60</v>
      </c>
      <c r="AR9569" s="1" t="s">
        <v>60</v>
      </c>
      <c r="AT9569" s="1" t="s">
        <v>9103</v>
      </c>
      <c r="AU9569" s="1" t="s">
        <v>8719</v>
      </c>
      <c r="AV9569" s="1" t="s">
        <v>1420</v>
      </c>
      <c r="AX9569" s="3" t="str">
        <f t="array" ref="AX9569">TEXTJOIN(", ", TRUE, IF(X9569:AS9569="Y", X$1:AS$1, IF(X9569:AS9569&lt;&gt;"", X$1:AS$1 &amp; ": " &amp; X9569:AS9569, "")))
</f>
        <v>Fentanyl, Xylazine, Any Opioid</v>
      </c>
    </row>
    <row r="9570">
      <c r="A9570" s="2">
        <v>44633.0</v>
      </c>
      <c r="B9570" s="1" t="s">
        <v>50</v>
      </c>
      <c r="C9570" s="1">
        <v>30.0</v>
      </c>
      <c r="D9570" s="1" t="s">
        <v>51</v>
      </c>
      <c r="E9570" s="1" t="s">
        <v>63</v>
      </c>
      <c r="F9570" s="1" t="s">
        <v>1997</v>
      </c>
      <c r="G9570" s="1" t="s">
        <v>91</v>
      </c>
      <c r="H9570" s="1" t="s">
        <v>91</v>
      </c>
      <c r="I9570" s="1" t="s">
        <v>55</v>
      </c>
      <c r="J9570" s="1" t="s">
        <v>91</v>
      </c>
      <c r="K9570" s="1" t="s">
        <v>91</v>
      </c>
      <c r="L9570" s="1" t="s">
        <v>55</v>
      </c>
      <c r="M9570" s="1" t="s">
        <v>743</v>
      </c>
      <c r="N9570" s="1" t="s">
        <v>136</v>
      </c>
      <c r="R9570" s="1" t="s">
        <v>2646</v>
      </c>
      <c r="T9570" s="1" t="s">
        <v>9104</v>
      </c>
      <c r="U9570" s="1" t="s">
        <v>59</v>
      </c>
      <c r="Z9570" s="1" t="s">
        <v>60</v>
      </c>
      <c r="AR9570" s="1" t="s">
        <v>60</v>
      </c>
      <c r="AT9570" s="1" t="s">
        <v>1999</v>
      </c>
      <c r="AU9570" s="1" t="s">
        <v>1999</v>
      </c>
      <c r="AV9570" s="1" t="s">
        <v>1420</v>
      </c>
      <c r="AX9570" s="3" t="str">
        <f t="array" ref="AX9570">TEXTJOIN(", ", TRUE, IF(X9570:AS9570="Y", X$1:AS$1, IF(X9570:AS9570&lt;&gt;"", X$1:AS$1 &amp; ": " &amp; X9570:AS9570, "")))
</f>
        <v>Fentanyl, Any Opioid</v>
      </c>
    </row>
    <row r="9571">
      <c r="A9571" s="2">
        <v>44697.0</v>
      </c>
      <c r="B9571" s="1" t="s">
        <v>50</v>
      </c>
      <c r="C9571" s="1">
        <v>50.0</v>
      </c>
      <c r="D9571" s="1" t="s">
        <v>51</v>
      </c>
      <c r="E9571" s="1" t="s">
        <v>63</v>
      </c>
      <c r="G9571" s="1" t="s">
        <v>256</v>
      </c>
      <c r="H9571" s="1" t="s">
        <v>103</v>
      </c>
      <c r="I9571" s="1" t="s">
        <v>55</v>
      </c>
      <c r="J9571" s="1" t="s">
        <v>256</v>
      </c>
      <c r="K9571" s="1" t="s">
        <v>103</v>
      </c>
      <c r="L9571" s="1" t="s">
        <v>55</v>
      </c>
      <c r="N9571" s="1" t="s">
        <v>136</v>
      </c>
      <c r="R9571" s="1" t="s">
        <v>2646</v>
      </c>
      <c r="T9571" s="1" t="s">
        <v>109</v>
      </c>
      <c r="U9571" s="1" t="s">
        <v>59</v>
      </c>
      <c r="V9571" s="1" t="s">
        <v>491</v>
      </c>
      <c r="Y9571" s="1" t="s">
        <v>60</v>
      </c>
      <c r="AT9571" s="1" t="s">
        <v>2320</v>
      </c>
      <c r="AU9571" s="1" t="s">
        <v>2320</v>
      </c>
      <c r="AV9571" s="1" t="s">
        <v>1420</v>
      </c>
      <c r="AX9571" s="3" t="str">
        <f t="array" ref="AX9571">TEXTJOIN(", ", TRUE, IF(X9571:AS9571="Y", X$1:AS$1, IF(X9571:AS9571&lt;&gt;"", X$1:AS$1 &amp; ": " &amp; X9571:AS9571, "")))
</f>
        <v>Cocaine</v>
      </c>
    </row>
    <row r="9572">
      <c r="A9572" s="4">
        <v>44921.0</v>
      </c>
      <c r="B9572" s="1" t="s">
        <v>50</v>
      </c>
      <c r="C9572" s="1">
        <v>54.0</v>
      </c>
      <c r="D9572" s="1" t="s">
        <v>51</v>
      </c>
      <c r="E9572" s="1" t="s">
        <v>63</v>
      </c>
      <c r="G9572" s="1" t="s">
        <v>1578</v>
      </c>
      <c r="H9572" s="1" t="s">
        <v>54</v>
      </c>
      <c r="I9572" s="1" t="s">
        <v>55</v>
      </c>
      <c r="J9572" s="1" t="s">
        <v>201</v>
      </c>
      <c r="K9572" s="1" t="s">
        <v>54</v>
      </c>
      <c r="L9572" s="1" t="s">
        <v>55</v>
      </c>
      <c r="M9572" s="1" t="s">
        <v>743</v>
      </c>
      <c r="N9572" s="1" t="s">
        <v>178</v>
      </c>
      <c r="R9572" s="1" t="s">
        <v>180</v>
      </c>
      <c r="T9572" s="1" t="s">
        <v>83</v>
      </c>
      <c r="U9572" s="1" t="s">
        <v>59</v>
      </c>
      <c r="Z9572" s="1" t="s">
        <v>60</v>
      </c>
      <c r="AR9572" s="1" t="s">
        <v>60</v>
      </c>
      <c r="AT9572" s="1" t="s">
        <v>9105</v>
      </c>
      <c r="AU9572" s="1" t="s">
        <v>9106</v>
      </c>
      <c r="AV9572" s="1" t="s">
        <v>1420</v>
      </c>
      <c r="AX9572" s="3" t="str">
        <f t="array" ref="AX9572">TEXTJOIN(", ", TRUE, IF(X9572:AS9572="Y", X$1:AS$1, IF(X9572:AS9572&lt;&gt;"", X$1:AS$1 &amp; ": " &amp; X9572:AS9572, "")))
</f>
        <v>Fentanyl, Any Opioid</v>
      </c>
    </row>
    <row r="9573">
      <c r="A9573" s="2">
        <v>44734.0</v>
      </c>
      <c r="B9573" s="1" t="s">
        <v>50</v>
      </c>
      <c r="C9573" s="1">
        <v>61.0</v>
      </c>
      <c r="D9573" s="1" t="s">
        <v>51</v>
      </c>
      <c r="E9573" s="1" t="s">
        <v>502</v>
      </c>
      <c r="G9573" s="1" t="s">
        <v>255</v>
      </c>
      <c r="H9573" s="1" t="s">
        <v>103</v>
      </c>
      <c r="I9573" s="1" t="s">
        <v>55</v>
      </c>
      <c r="J9573" s="1" t="s">
        <v>256</v>
      </c>
      <c r="K9573" s="1" t="s">
        <v>103</v>
      </c>
      <c r="L9573" s="1" t="s">
        <v>55</v>
      </c>
      <c r="M9573" s="1" t="s">
        <v>649</v>
      </c>
      <c r="N9573" s="1" t="s">
        <v>155</v>
      </c>
      <c r="R9573" s="1" t="s">
        <v>1726</v>
      </c>
      <c r="S9573" s="1" t="s">
        <v>9107</v>
      </c>
      <c r="T9573" s="1" t="s">
        <v>1889</v>
      </c>
      <c r="U9573" s="1" t="s">
        <v>59</v>
      </c>
      <c r="Y9573" s="1" t="s">
        <v>60</v>
      </c>
      <c r="Z9573" s="1" t="s">
        <v>60</v>
      </c>
      <c r="AD9573" s="1" t="s">
        <v>60</v>
      </c>
      <c r="AR9573" s="1" t="s">
        <v>60</v>
      </c>
      <c r="AT9573" s="1" t="s">
        <v>1728</v>
      </c>
      <c r="AU9573" s="1" t="s">
        <v>2320</v>
      </c>
      <c r="AV9573" s="1" t="s">
        <v>1420</v>
      </c>
      <c r="AX9573" s="3" t="str">
        <f t="array" ref="AX9573">TEXTJOIN(", ", TRUE, IF(X9573:AS9573="Y", X$1:AS$1, IF(X9573:AS9573&lt;&gt;"", X$1:AS$1 &amp; ": " &amp; X9573:AS9573, "")))
</f>
        <v>Cocaine, Fentanyl, Ethanol, Any Opioid</v>
      </c>
    </row>
    <row r="9574">
      <c r="A9574" s="2">
        <v>44702.0</v>
      </c>
      <c r="B9574" s="1" t="s">
        <v>50</v>
      </c>
      <c r="C9574" s="1">
        <v>50.0</v>
      </c>
      <c r="D9574" s="1" t="s">
        <v>51</v>
      </c>
      <c r="E9574" s="1" t="s">
        <v>63</v>
      </c>
      <c r="G9574" s="1" t="s">
        <v>536</v>
      </c>
      <c r="H9574" s="1" t="s">
        <v>299</v>
      </c>
      <c r="I9574" s="1" t="s">
        <v>55</v>
      </c>
      <c r="J9574" s="1" t="s">
        <v>536</v>
      </c>
      <c r="K9574" s="1" t="s">
        <v>299</v>
      </c>
      <c r="L9574" s="1" t="s">
        <v>55</v>
      </c>
      <c r="M9574" s="1" t="s">
        <v>743</v>
      </c>
      <c r="N9574" s="1" t="s">
        <v>8532</v>
      </c>
      <c r="R9574" s="1" t="s">
        <v>2646</v>
      </c>
      <c r="T9574" s="1" t="s">
        <v>9108</v>
      </c>
      <c r="U9574" s="1" t="s">
        <v>59</v>
      </c>
      <c r="Z9574" s="1" t="s">
        <v>60</v>
      </c>
      <c r="AD9574" s="1" t="s">
        <v>60</v>
      </c>
      <c r="AR9574" s="1" t="s">
        <v>60</v>
      </c>
      <c r="AT9574" s="1" t="s">
        <v>9002</v>
      </c>
      <c r="AU9574" s="1" t="s">
        <v>9002</v>
      </c>
      <c r="AV9574" s="1" t="s">
        <v>1420</v>
      </c>
      <c r="AX9574" s="3" t="str">
        <f t="array" ref="AX9574">TEXTJOIN(", ", TRUE, IF(X9574:AS9574="Y", X$1:AS$1, IF(X9574:AS9574&lt;&gt;"", X$1:AS$1 &amp; ": " &amp; X9574:AS9574, "")))
</f>
        <v>Fentanyl, Ethanol, Any Opioid</v>
      </c>
    </row>
    <row r="9575">
      <c r="A9575" s="2">
        <v>44765.0</v>
      </c>
      <c r="B9575" s="1" t="s">
        <v>50</v>
      </c>
      <c r="C9575" s="1">
        <v>34.0</v>
      </c>
      <c r="D9575" s="1" t="s">
        <v>51</v>
      </c>
      <c r="E9575" s="1" t="s">
        <v>63</v>
      </c>
      <c r="G9575" s="1" t="s">
        <v>256</v>
      </c>
      <c r="H9575" s="1" t="s">
        <v>103</v>
      </c>
      <c r="I9575" s="1" t="s">
        <v>55</v>
      </c>
      <c r="J9575" s="1" t="s">
        <v>256</v>
      </c>
      <c r="K9575" s="1" t="s">
        <v>103</v>
      </c>
      <c r="L9575" s="1" t="s">
        <v>55</v>
      </c>
      <c r="M9575" s="1" t="s">
        <v>743</v>
      </c>
      <c r="N9575" s="1" t="s">
        <v>155</v>
      </c>
      <c r="R9575" s="1" t="s">
        <v>2646</v>
      </c>
      <c r="T9575" s="1" t="s">
        <v>569</v>
      </c>
      <c r="U9575" s="1" t="s">
        <v>59</v>
      </c>
      <c r="Z9575" s="1" t="s">
        <v>60</v>
      </c>
      <c r="AF9575" s="1" t="s">
        <v>60</v>
      </c>
      <c r="AR9575" s="1" t="s">
        <v>60</v>
      </c>
      <c r="AT9575" s="1" t="s">
        <v>2320</v>
      </c>
      <c r="AU9575" s="1" t="s">
        <v>2320</v>
      </c>
      <c r="AV9575" s="1" t="s">
        <v>1420</v>
      </c>
      <c r="AX9575" s="3" t="str">
        <f t="array" ref="AX9575">TEXTJOIN(", ", TRUE, IF(X9575:AS9575="Y", X$1:AS$1, IF(X9575:AS9575&lt;&gt;"", X$1:AS$1 &amp; ": " &amp; X9575:AS9575, "")))
</f>
        <v>Fentanyl, Benzodiazepine, Any Opioid</v>
      </c>
    </row>
    <row r="9576">
      <c r="A9576" s="2">
        <v>44801.0</v>
      </c>
      <c r="B9576" s="1" t="s">
        <v>50</v>
      </c>
      <c r="C9576" s="1">
        <v>30.0</v>
      </c>
      <c r="D9576" s="1" t="s">
        <v>51</v>
      </c>
      <c r="E9576" s="1" t="s">
        <v>63</v>
      </c>
      <c r="G9576" s="1" t="s">
        <v>9109</v>
      </c>
      <c r="H9576" s="1" t="s">
        <v>263</v>
      </c>
      <c r="I9576" s="1" t="s">
        <v>6084</v>
      </c>
      <c r="J9576" s="1" t="s">
        <v>185</v>
      </c>
      <c r="K9576" s="1" t="s">
        <v>91</v>
      </c>
      <c r="L9576" s="1" t="s">
        <v>55</v>
      </c>
      <c r="M9576" s="1" t="s">
        <v>649</v>
      </c>
      <c r="N9576" s="1" t="s">
        <v>155</v>
      </c>
      <c r="R9576" s="1" t="s">
        <v>2646</v>
      </c>
      <c r="T9576" s="1" t="s">
        <v>7676</v>
      </c>
      <c r="U9576" s="1" t="s">
        <v>59</v>
      </c>
      <c r="Y9576" s="1" t="s">
        <v>60</v>
      </c>
      <c r="Z9576" s="1" t="s">
        <v>60</v>
      </c>
      <c r="AR9576" s="1" t="s">
        <v>60</v>
      </c>
      <c r="AT9576" s="1" t="s">
        <v>9110</v>
      </c>
      <c r="AU9576" s="1" t="s">
        <v>8740</v>
      </c>
      <c r="AV9576" s="1" t="s">
        <v>1420</v>
      </c>
      <c r="AX9576" s="3" t="str">
        <f t="array" ref="AX9576">TEXTJOIN(", ", TRUE, IF(X9576:AS9576="Y", X$1:AS$1, IF(X9576:AS9576&lt;&gt;"", X$1:AS$1 &amp; ": " &amp; X9576:AS9576, "")))
</f>
        <v>Cocaine, Fentanyl, Any Opioid</v>
      </c>
    </row>
    <row r="9577">
      <c r="A9577" s="2">
        <v>44586.0</v>
      </c>
      <c r="B9577" s="1" t="s">
        <v>50</v>
      </c>
      <c r="C9577" s="1">
        <v>60.0</v>
      </c>
      <c r="D9577" s="1" t="s">
        <v>51</v>
      </c>
      <c r="E9577" s="1" t="s">
        <v>63</v>
      </c>
      <c r="G9577" s="1" t="s">
        <v>143</v>
      </c>
      <c r="H9577" s="1" t="s">
        <v>91</v>
      </c>
      <c r="I9577" s="1" t="s">
        <v>55</v>
      </c>
      <c r="J9577" s="1" t="s">
        <v>143</v>
      </c>
      <c r="K9577" s="1" t="s">
        <v>91</v>
      </c>
      <c r="L9577" s="1" t="s">
        <v>55</v>
      </c>
      <c r="M9577" s="1" t="s">
        <v>649</v>
      </c>
      <c r="N9577" s="1" t="s">
        <v>178</v>
      </c>
      <c r="R9577" s="1" t="s">
        <v>1726</v>
      </c>
      <c r="S9577" s="1" t="s">
        <v>9111</v>
      </c>
      <c r="T9577" s="1" t="s">
        <v>9112</v>
      </c>
      <c r="U9577" s="1" t="s">
        <v>59</v>
      </c>
      <c r="Y9577" s="1" t="s">
        <v>60</v>
      </c>
      <c r="Z9577" s="1" t="s">
        <v>60</v>
      </c>
      <c r="AF9577" s="1" t="s">
        <v>60</v>
      </c>
      <c r="AM9577" s="1" t="s">
        <v>60</v>
      </c>
      <c r="AR9577" s="1" t="s">
        <v>60</v>
      </c>
      <c r="AT9577" s="1" t="s">
        <v>1419</v>
      </c>
      <c r="AU9577" s="1" t="s">
        <v>1419</v>
      </c>
      <c r="AV9577" s="1" t="s">
        <v>1420</v>
      </c>
      <c r="AX9577" s="3" t="str">
        <f t="array" ref="AX9577">TEXTJOIN(", ", TRUE, IF(X9577:AS9577="Y", X$1:AS$1, IF(X9577:AS9577&lt;&gt;"", X$1:AS$1 &amp; ": " &amp; X9577:AS9577, "")))
</f>
        <v>Cocaine, Fentanyl, Benzodiazepine, Xylazine, Any Opioid</v>
      </c>
    </row>
    <row r="9578">
      <c r="A9578" s="4">
        <v>44886.0</v>
      </c>
      <c r="B9578" s="1" t="s">
        <v>50</v>
      </c>
      <c r="C9578" s="1">
        <v>63.0</v>
      </c>
      <c r="D9578" s="1" t="s">
        <v>76</v>
      </c>
      <c r="E9578" s="1" t="s">
        <v>63</v>
      </c>
      <c r="G9578" s="1" t="s">
        <v>98</v>
      </c>
      <c r="H9578" s="1" t="s">
        <v>54</v>
      </c>
      <c r="I9578" s="1" t="s">
        <v>55</v>
      </c>
      <c r="J9578" s="1" t="s">
        <v>98</v>
      </c>
      <c r="K9578" s="1" t="s">
        <v>54</v>
      </c>
      <c r="L9578" s="1" t="s">
        <v>55</v>
      </c>
      <c r="M9578" s="1" t="s">
        <v>44</v>
      </c>
      <c r="N9578" s="1" t="s">
        <v>155</v>
      </c>
      <c r="R9578" s="1" t="s">
        <v>1726</v>
      </c>
      <c r="S9578" s="1" t="s">
        <v>965</v>
      </c>
      <c r="T9578" s="1" t="s">
        <v>9113</v>
      </c>
      <c r="U9578" s="1" t="s">
        <v>59</v>
      </c>
      <c r="Z9578" s="1" t="s">
        <v>60</v>
      </c>
      <c r="AG9578" s="1" t="s">
        <v>60</v>
      </c>
      <c r="AN9578" s="1" t="s">
        <v>60</v>
      </c>
      <c r="AR9578" s="1" t="s">
        <v>60</v>
      </c>
      <c r="AT9578" s="1" t="s">
        <v>8732</v>
      </c>
      <c r="AU9578" s="1" t="s">
        <v>8732</v>
      </c>
      <c r="AV9578" s="1" t="s">
        <v>1420</v>
      </c>
      <c r="AX9578" s="3" t="str">
        <f t="array" ref="AX9578">TEXTJOIN(", ", TRUE, IF(X9578:AS9578="Y", X$1:AS$1, IF(X9578:AS9578&lt;&gt;"", X$1:AS$1 &amp; ": " &amp; X9578:AS9578, "")))
</f>
        <v>Fentanyl, Methadone, Gabapentin, Any Opioid</v>
      </c>
    </row>
    <row r="9579">
      <c r="A9579" s="2">
        <v>44616.0</v>
      </c>
      <c r="B9579" s="1" t="s">
        <v>50</v>
      </c>
      <c r="C9579" s="1">
        <v>38.0</v>
      </c>
      <c r="D9579" s="1" t="s">
        <v>51</v>
      </c>
      <c r="E9579" s="1" t="s">
        <v>63</v>
      </c>
      <c r="F9579" s="1" t="s">
        <v>1997</v>
      </c>
      <c r="J9579" s="1" t="s">
        <v>103</v>
      </c>
      <c r="K9579" s="1" t="s">
        <v>103</v>
      </c>
      <c r="L9579" s="1" t="s">
        <v>55</v>
      </c>
      <c r="M9579" s="1" t="s">
        <v>649</v>
      </c>
      <c r="N9579" s="1" t="s">
        <v>4025</v>
      </c>
      <c r="R9579" s="1" t="s">
        <v>1726</v>
      </c>
      <c r="S9579" s="1" t="s">
        <v>8911</v>
      </c>
      <c r="T9579" s="1" t="s">
        <v>9114</v>
      </c>
      <c r="U9579" s="1" t="s">
        <v>59</v>
      </c>
      <c r="Z9579" s="1" t="s">
        <v>60</v>
      </c>
      <c r="AR9579" s="1" t="s">
        <v>60</v>
      </c>
      <c r="AT9579" s="1" t="s">
        <v>1420</v>
      </c>
      <c r="AU9579" s="1" t="s">
        <v>8719</v>
      </c>
      <c r="AV9579" s="1" t="s">
        <v>1420</v>
      </c>
      <c r="AX9579" s="3" t="str">
        <f t="array" ref="AX9579">TEXTJOIN(", ", TRUE, IF(X9579:AS9579="Y", X$1:AS$1, IF(X9579:AS9579&lt;&gt;"", X$1:AS$1 &amp; ": " &amp; X9579:AS9579, "")))
</f>
        <v>Fentanyl, Any Opioid</v>
      </c>
    </row>
    <row r="9580">
      <c r="A9580" s="4">
        <v>44863.0</v>
      </c>
      <c r="B9580" s="1" t="s">
        <v>50</v>
      </c>
      <c r="C9580" s="1">
        <v>22.0</v>
      </c>
      <c r="D9580" s="1" t="s">
        <v>51</v>
      </c>
      <c r="E9580" s="1" t="s">
        <v>63</v>
      </c>
      <c r="G9580" s="1" t="s">
        <v>1430</v>
      </c>
      <c r="H9580" s="1" t="s">
        <v>91</v>
      </c>
      <c r="I9580" s="1" t="s">
        <v>55</v>
      </c>
      <c r="J9580" s="1" t="s">
        <v>1430</v>
      </c>
      <c r="K9580" s="1" t="s">
        <v>91</v>
      </c>
      <c r="L9580" s="1" t="s">
        <v>55</v>
      </c>
      <c r="N9580" s="1" t="s">
        <v>136</v>
      </c>
      <c r="R9580" s="1" t="s">
        <v>2646</v>
      </c>
      <c r="T9580" s="1" t="s">
        <v>2123</v>
      </c>
      <c r="U9580" s="1" t="s">
        <v>59</v>
      </c>
      <c r="Z9580" s="1" t="s">
        <v>60</v>
      </c>
      <c r="AF9580" s="1" t="s">
        <v>60</v>
      </c>
      <c r="AR9580" s="1" t="s">
        <v>60</v>
      </c>
      <c r="AT9580" s="1" t="s">
        <v>8869</v>
      </c>
      <c r="AU9580" s="1" t="s">
        <v>8869</v>
      </c>
      <c r="AV9580" s="1" t="s">
        <v>1420</v>
      </c>
      <c r="AX9580" s="3" t="str">
        <f t="array" ref="AX9580">TEXTJOIN(", ", TRUE, IF(X9580:AS9580="Y", X$1:AS$1, IF(X9580:AS9580&lt;&gt;"", X$1:AS$1 &amp; ": " &amp; X9580:AS9580, "")))
</f>
        <v>Fentanyl, Benzodiazepine, Any Opioid</v>
      </c>
    </row>
    <row r="9581">
      <c r="A9581" s="4">
        <v>44852.0</v>
      </c>
      <c r="B9581" s="1" t="s">
        <v>50</v>
      </c>
      <c r="C9581" s="1">
        <v>63.0</v>
      </c>
      <c r="D9581" s="1" t="s">
        <v>51</v>
      </c>
      <c r="E9581" s="1" t="s">
        <v>63</v>
      </c>
      <c r="J9581" s="1" t="s">
        <v>484</v>
      </c>
      <c r="K9581" s="1" t="s">
        <v>103</v>
      </c>
      <c r="L9581" s="1" t="s">
        <v>55</v>
      </c>
      <c r="M9581" s="1" t="s">
        <v>44</v>
      </c>
      <c r="N9581" s="1" t="s">
        <v>178</v>
      </c>
      <c r="R9581" s="1" t="s">
        <v>1726</v>
      </c>
      <c r="S9581" s="1" t="s">
        <v>3704</v>
      </c>
      <c r="T9581" s="1" t="s">
        <v>1498</v>
      </c>
      <c r="U9581" s="1" t="s">
        <v>59</v>
      </c>
      <c r="V9581" s="1" t="s">
        <v>4416</v>
      </c>
      <c r="Y9581" s="1" t="s">
        <v>60</v>
      </c>
      <c r="Z9581" s="1" t="s">
        <v>60</v>
      </c>
      <c r="AM9581" s="1" t="s">
        <v>60</v>
      </c>
      <c r="AR9581" s="1" t="s">
        <v>60</v>
      </c>
      <c r="AT9581" s="1" t="s">
        <v>1420</v>
      </c>
      <c r="AU9581" s="1" t="s">
        <v>8772</v>
      </c>
      <c r="AV9581" s="1" t="s">
        <v>1420</v>
      </c>
      <c r="AX9581" s="3" t="str">
        <f t="array" ref="AX9581">TEXTJOIN(", ", TRUE, IF(X9581:AS9581="Y", X$1:AS$1, IF(X9581:AS9581&lt;&gt;"", X$1:AS$1 &amp; ": " &amp; X9581:AS9581, "")))
</f>
        <v>Cocaine, Fentanyl, Xylazine, Any Opioid</v>
      </c>
    </row>
    <row r="9582">
      <c r="A9582" s="2">
        <v>44757.0</v>
      </c>
      <c r="B9582" s="1" t="s">
        <v>50</v>
      </c>
      <c r="C9582" s="1">
        <v>50.0</v>
      </c>
      <c r="D9582" s="1" t="s">
        <v>51</v>
      </c>
      <c r="E9582" s="1" t="s">
        <v>63</v>
      </c>
      <c r="G9582" s="1" t="s">
        <v>185</v>
      </c>
      <c r="H9582" s="1" t="s">
        <v>91</v>
      </c>
      <c r="I9582" s="1" t="s">
        <v>55</v>
      </c>
      <c r="J9582" s="1" t="s">
        <v>931</v>
      </c>
      <c r="K9582" s="1" t="s">
        <v>91</v>
      </c>
      <c r="L9582" s="1" t="s">
        <v>55</v>
      </c>
      <c r="M9582" s="1" t="s">
        <v>649</v>
      </c>
      <c r="N9582" s="1" t="s">
        <v>442</v>
      </c>
      <c r="R9582" s="1" t="s">
        <v>1726</v>
      </c>
      <c r="S9582" s="1" t="s">
        <v>9115</v>
      </c>
      <c r="T9582" s="1" t="s">
        <v>9116</v>
      </c>
      <c r="U9582" s="1" t="s">
        <v>59</v>
      </c>
      <c r="Z9582" s="1" t="s">
        <v>60</v>
      </c>
      <c r="AB9582" s="1" t="s">
        <v>60</v>
      </c>
      <c r="AD9582" s="1" t="s">
        <v>60</v>
      </c>
      <c r="AM9582" s="1" t="s">
        <v>60</v>
      </c>
      <c r="AR9582" s="1" t="s">
        <v>60</v>
      </c>
      <c r="AT9582" s="1" t="s">
        <v>8740</v>
      </c>
      <c r="AU9582" s="1" t="s">
        <v>9117</v>
      </c>
      <c r="AV9582" s="1" t="s">
        <v>1420</v>
      </c>
      <c r="AX9582" s="3" t="str">
        <f t="array" ref="AX9582">TEXTJOIN(", ", TRUE, IF(X9582:AS9582="Y", X$1:AS$1, IF(X9582:AS9582&lt;&gt;"", X$1:AS$1 &amp; ": " &amp; X9582:AS9582, "")))
</f>
        <v>Fentanyl, Oxycodone, Ethanol, Xylazine, Any Opioid</v>
      </c>
    </row>
    <row r="9583">
      <c r="A9583" s="2">
        <v>44769.0</v>
      </c>
      <c r="B9583" s="1" t="s">
        <v>50</v>
      </c>
      <c r="C9583" s="1">
        <v>60.0</v>
      </c>
      <c r="D9583" s="1" t="s">
        <v>76</v>
      </c>
      <c r="E9583" s="1" t="s">
        <v>63</v>
      </c>
      <c r="G9583" s="1" t="s">
        <v>290</v>
      </c>
      <c r="H9583" s="1" t="s">
        <v>91</v>
      </c>
      <c r="I9583" s="1" t="s">
        <v>55</v>
      </c>
      <c r="J9583" s="1" t="s">
        <v>290</v>
      </c>
      <c r="K9583" s="1" t="s">
        <v>91</v>
      </c>
      <c r="L9583" s="1" t="s">
        <v>55</v>
      </c>
      <c r="M9583" s="1" t="s">
        <v>743</v>
      </c>
      <c r="N9583" s="1" t="s">
        <v>8600</v>
      </c>
      <c r="R9583" s="1" t="s">
        <v>2646</v>
      </c>
      <c r="T9583" s="1" t="s">
        <v>8601</v>
      </c>
      <c r="U9583" s="1" t="s">
        <v>59</v>
      </c>
      <c r="AD9583" s="1" t="s">
        <v>60</v>
      </c>
      <c r="AF9583" s="1" t="s">
        <v>60</v>
      </c>
      <c r="AT9583" s="1" t="s">
        <v>9019</v>
      </c>
      <c r="AU9583" s="1" t="s">
        <v>9019</v>
      </c>
      <c r="AV9583" s="1" t="s">
        <v>1420</v>
      </c>
      <c r="AX9583" s="3" t="str">
        <f t="array" ref="AX9583">TEXTJOIN(", ", TRUE, IF(X9583:AS9583="Y", X$1:AS$1, IF(X9583:AS9583&lt;&gt;"", X$1:AS$1 &amp; ": " &amp; X9583:AS9583, "")))
</f>
        <v>Ethanol, Benzodiazepine</v>
      </c>
    </row>
    <row r="9584">
      <c r="A9584" s="4">
        <v>44894.0</v>
      </c>
      <c r="B9584" s="1" t="s">
        <v>50</v>
      </c>
      <c r="C9584" s="1">
        <v>64.0</v>
      </c>
      <c r="D9584" s="1" t="s">
        <v>51</v>
      </c>
      <c r="E9584" s="1" t="s">
        <v>63</v>
      </c>
      <c r="J9584" s="1" t="s">
        <v>3943</v>
      </c>
      <c r="K9584" s="1" t="s">
        <v>125</v>
      </c>
      <c r="L9584" s="1" t="s">
        <v>55</v>
      </c>
      <c r="M9584" s="1" t="s">
        <v>649</v>
      </c>
      <c r="N9584" s="1" t="s">
        <v>155</v>
      </c>
      <c r="R9584" s="1" t="s">
        <v>1726</v>
      </c>
      <c r="S9584" s="1" t="s">
        <v>773</v>
      </c>
      <c r="T9584" s="1" t="s">
        <v>83</v>
      </c>
      <c r="U9584" s="1" t="s">
        <v>59</v>
      </c>
      <c r="Z9584" s="1" t="s">
        <v>60</v>
      </c>
      <c r="AR9584" s="1" t="s">
        <v>60</v>
      </c>
      <c r="AT9584" s="1" t="s">
        <v>1420</v>
      </c>
      <c r="AU9584" s="1" t="s">
        <v>9118</v>
      </c>
      <c r="AV9584" s="1" t="s">
        <v>1420</v>
      </c>
      <c r="AX9584" s="3" t="str">
        <f t="array" ref="AX9584">TEXTJOIN(", ", TRUE, IF(X9584:AS9584="Y", X$1:AS$1, IF(X9584:AS9584&lt;&gt;"", X$1:AS$1 &amp; ": " &amp; X9584:AS9584, "")))
</f>
        <v>Fentanyl, Any Opioid</v>
      </c>
    </row>
    <row r="9585">
      <c r="A9585" s="2">
        <v>44658.0</v>
      </c>
      <c r="B9585" s="1" t="s">
        <v>50</v>
      </c>
      <c r="C9585" s="1">
        <v>44.0</v>
      </c>
      <c r="D9585" s="1" t="s">
        <v>51</v>
      </c>
      <c r="E9585" s="1" t="s">
        <v>502</v>
      </c>
      <c r="J9585" s="1" t="s">
        <v>256</v>
      </c>
      <c r="K9585" s="1" t="s">
        <v>103</v>
      </c>
      <c r="L9585" s="1" t="s">
        <v>55</v>
      </c>
      <c r="N9585" s="1" t="s">
        <v>136</v>
      </c>
      <c r="R9585" s="1" t="s">
        <v>180</v>
      </c>
      <c r="T9585" s="1" t="s">
        <v>1844</v>
      </c>
      <c r="U9585" s="1" t="s">
        <v>59</v>
      </c>
      <c r="Y9585" s="1" t="s">
        <v>60</v>
      </c>
      <c r="Z9585" s="1" t="s">
        <v>60</v>
      </c>
      <c r="AD9585" s="1" t="s">
        <v>60</v>
      </c>
      <c r="AR9585" s="1" t="s">
        <v>60</v>
      </c>
      <c r="AT9585" s="1" t="s">
        <v>1420</v>
      </c>
      <c r="AU9585" s="1" t="s">
        <v>2320</v>
      </c>
      <c r="AV9585" s="1" t="s">
        <v>1420</v>
      </c>
      <c r="AX9585" s="3" t="str">
        <f t="array" ref="AX9585">TEXTJOIN(", ", TRUE, IF(X9585:AS9585="Y", X$1:AS$1, IF(X9585:AS9585&lt;&gt;"", X$1:AS$1 &amp; ": " &amp; X9585:AS9585, "")))
</f>
        <v>Cocaine, Fentanyl, Ethanol, Any Opioid</v>
      </c>
    </row>
    <row r="9586">
      <c r="A9586" s="2">
        <v>44622.0</v>
      </c>
      <c r="B9586" s="1" t="s">
        <v>50</v>
      </c>
      <c r="C9586" s="1">
        <v>23.0</v>
      </c>
      <c r="D9586" s="1" t="s">
        <v>51</v>
      </c>
      <c r="E9586" s="1" t="s">
        <v>63</v>
      </c>
      <c r="F9586" s="1" t="s">
        <v>1997</v>
      </c>
      <c r="G9586" s="1" t="s">
        <v>488</v>
      </c>
      <c r="H9586" s="1" t="s">
        <v>91</v>
      </c>
      <c r="I9586" s="1" t="s">
        <v>55</v>
      </c>
      <c r="J9586" s="1" t="s">
        <v>488</v>
      </c>
      <c r="K9586" s="1" t="s">
        <v>91</v>
      </c>
      <c r="L9586" s="1" t="s">
        <v>55</v>
      </c>
      <c r="N9586" s="1" t="s">
        <v>1377</v>
      </c>
      <c r="R9586" s="1" t="s">
        <v>2646</v>
      </c>
      <c r="T9586" s="1" t="s">
        <v>2614</v>
      </c>
      <c r="U9586" s="1" t="s">
        <v>59</v>
      </c>
      <c r="Z9586" s="1" t="s">
        <v>60</v>
      </c>
      <c r="AD9586" s="1" t="s">
        <v>60</v>
      </c>
      <c r="AR9586" s="1" t="s">
        <v>60</v>
      </c>
      <c r="AT9586" s="1" t="s">
        <v>8709</v>
      </c>
      <c r="AU9586" s="1" t="s">
        <v>8709</v>
      </c>
      <c r="AV9586" s="1" t="s">
        <v>1420</v>
      </c>
      <c r="AX9586" s="3" t="str">
        <f t="array" ref="AX9586">TEXTJOIN(", ", TRUE, IF(X9586:AS9586="Y", X$1:AS$1, IF(X9586:AS9586&lt;&gt;"", X$1:AS$1 &amp; ": " &amp; X9586:AS9586, "")))
</f>
        <v>Fentanyl, Ethanol, Any Opioid</v>
      </c>
    </row>
    <row r="9587">
      <c r="A9587" s="2">
        <v>44656.0</v>
      </c>
      <c r="B9587" s="1" t="s">
        <v>50</v>
      </c>
      <c r="C9587" s="1">
        <v>32.0</v>
      </c>
      <c r="D9587" s="1" t="s">
        <v>51</v>
      </c>
      <c r="E9587" s="1" t="s">
        <v>63</v>
      </c>
      <c r="F9587" s="1" t="s">
        <v>1997</v>
      </c>
      <c r="G9587" s="1" t="s">
        <v>82</v>
      </c>
      <c r="H9587" s="1" t="s">
        <v>54</v>
      </c>
      <c r="I9587" s="1" t="s">
        <v>55</v>
      </c>
      <c r="J9587" s="1" t="s">
        <v>82</v>
      </c>
      <c r="K9587" s="1" t="s">
        <v>54</v>
      </c>
      <c r="L9587" s="1" t="s">
        <v>55</v>
      </c>
      <c r="M9587" s="1" t="s">
        <v>743</v>
      </c>
      <c r="N9587" s="1" t="s">
        <v>136</v>
      </c>
      <c r="R9587" s="1" t="s">
        <v>2646</v>
      </c>
      <c r="T9587" s="1" t="s">
        <v>9119</v>
      </c>
      <c r="U9587" s="1" t="s">
        <v>59</v>
      </c>
      <c r="Z9587" s="1" t="s">
        <v>60</v>
      </c>
      <c r="AD9587" s="1" t="s">
        <v>60</v>
      </c>
      <c r="AM9587" s="1" t="s">
        <v>60</v>
      </c>
      <c r="AR9587" s="1" t="s">
        <v>60</v>
      </c>
      <c r="AT9587" s="1" t="s">
        <v>5319</v>
      </c>
      <c r="AU9587" s="1" t="s">
        <v>5319</v>
      </c>
      <c r="AV9587" s="1" t="s">
        <v>1420</v>
      </c>
      <c r="AX9587" s="3" t="str">
        <f t="array" ref="AX9587">TEXTJOIN(", ", TRUE, IF(X9587:AS9587="Y", X$1:AS$1, IF(X9587:AS9587&lt;&gt;"", X$1:AS$1 &amp; ": " &amp; X9587:AS9587, "")))
</f>
        <v>Fentanyl, Ethanol, Xylazine, Any Opioid</v>
      </c>
    </row>
    <row r="9588">
      <c r="A9588" s="4">
        <v>44887.0</v>
      </c>
      <c r="B9588" s="1" t="s">
        <v>50</v>
      </c>
      <c r="C9588" s="1">
        <v>47.0</v>
      </c>
      <c r="D9588" s="1" t="s">
        <v>51</v>
      </c>
      <c r="E9588" s="1" t="s">
        <v>63</v>
      </c>
      <c r="F9588" s="1" t="s">
        <v>1997</v>
      </c>
      <c r="G9588" s="1" t="s">
        <v>91</v>
      </c>
      <c r="H9588" s="1" t="s">
        <v>91</v>
      </c>
      <c r="I9588" s="1" t="s">
        <v>55</v>
      </c>
      <c r="J9588" s="1" t="s">
        <v>91</v>
      </c>
      <c r="K9588" s="1" t="s">
        <v>91</v>
      </c>
      <c r="L9588" s="1" t="s">
        <v>55</v>
      </c>
      <c r="M9588" s="1" t="s">
        <v>743</v>
      </c>
      <c r="N9588" s="1" t="s">
        <v>178</v>
      </c>
      <c r="R9588" s="1" t="s">
        <v>180</v>
      </c>
      <c r="T9588" s="1" t="s">
        <v>331</v>
      </c>
      <c r="U9588" s="1" t="s">
        <v>59</v>
      </c>
      <c r="Z9588" s="1" t="s">
        <v>60</v>
      </c>
      <c r="AR9588" s="1" t="s">
        <v>60</v>
      </c>
      <c r="AT9588" s="1" t="s">
        <v>1999</v>
      </c>
      <c r="AU9588" s="1" t="s">
        <v>1999</v>
      </c>
      <c r="AV9588" s="1" t="s">
        <v>1420</v>
      </c>
      <c r="AX9588" s="3" t="str">
        <f t="array" ref="AX9588">TEXTJOIN(", ", TRUE, IF(X9588:AS9588="Y", X$1:AS$1, IF(X9588:AS9588&lt;&gt;"", X$1:AS$1 &amp; ": " &amp; X9588:AS9588, "")))
</f>
        <v>Fentanyl, Any Opioid</v>
      </c>
    </row>
    <row r="9589">
      <c r="A9589" s="2">
        <v>44699.0</v>
      </c>
      <c r="B9589" s="1" t="s">
        <v>50</v>
      </c>
      <c r="C9589" s="1">
        <v>37.0</v>
      </c>
      <c r="D9589" s="1" t="s">
        <v>51</v>
      </c>
      <c r="E9589" s="1" t="s">
        <v>63</v>
      </c>
      <c r="G9589" s="1" t="s">
        <v>256</v>
      </c>
      <c r="H9589" s="1" t="s">
        <v>103</v>
      </c>
      <c r="I9589" s="1" t="s">
        <v>55</v>
      </c>
      <c r="J9589" s="1" t="s">
        <v>256</v>
      </c>
      <c r="K9589" s="1" t="s">
        <v>103</v>
      </c>
      <c r="L9589" s="1" t="s">
        <v>55</v>
      </c>
      <c r="M9589" s="1" t="s">
        <v>743</v>
      </c>
      <c r="N9589" s="1" t="s">
        <v>155</v>
      </c>
      <c r="R9589" s="1" t="s">
        <v>2646</v>
      </c>
      <c r="T9589" s="1" t="s">
        <v>83</v>
      </c>
      <c r="U9589" s="1" t="s">
        <v>59</v>
      </c>
      <c r="V9589" s="1" t="s">
        <v>9120</v>
      </c>
      <c r="Z9589" s="1" t="s">
        <v>60</v>
      </c>
      <c r="AR9589" s="1" t="s">
        <v>60</v>
      </c>
      <c r="AT9589" s="1" t="s">
        <v>2320</v>
      </c>
      <c r="AU9589" s="1" t="s">
        <v>2320</v>
      </c>
      <c r="AV9589" s="1" t="s">
        <v>1420</v>
      </c>
      <c r="AX9589" s="3" t="str">
        <f t="array" ref="AX9589">TEXTJOIN(", ", TRUE, IF(X9589:AS9589="Y", X$1:AS$1, IF(X9589:AS9589&lt;&gt;"", X$1:AS$1 &amp; ": " &amp; X9589:AS9589, "")))
</f>
        <v>Fentanyl, Any Opioid</v>
      </c>
    </row>
    <row r="9590">
      <c r="A9590" s="2">
        <v>44591.0</v>
      </c>
      <c r="B9590" s="1" t="s">
        <v>50</v>
      </c>
      <c r="C9590" s="1">
        <v>35.0</v>
      </c>
      <c r="D9590" s="1" t="s">
        <v>51</v>
      </c>
      <c r="E9590" s="1" t="s">
        <v>63</v>
      </c>
      <c r="F9590" s="1" t="s">
        <v>1997</v>
      </c>
      <c r="G9590" s="1" t="s">
        <v>256</v>
      </c>
      <c r="H9590" s="1" t="s">
        <v>103</v>
      </c>
      <c r="I9590" s="1" t="s">
        <v>55</v>
      </c>
      <c r="J9590" s="1" t="s">
        <v>256</v>
      </c>
      <c r="K9590" s="1" t="s">
        <v>103</v>
      </c>
      <c r="L9590" s="1" t="s">
        <v>55</v>
      </c>
      <c r="M9590" s="1" t="s">
        <v>649</v>
      </c>
      <c r="N9590" s="1" t="s">
        <v>9121</v>
      </c>
      <c r="R9590" s="1" t="s">
        <v>1726</v>
      </c>
      <c r="S9590" s="1" t="s">
        <v>9122</v>
      </c>
      <c r="T9590" s="1" t="s">
        <v>9123</v>
      </c>
      <c r="U9590" s="1" t="s">
        <v>59</v>
      </c>
      <c r="Y9590" s="1" t="s">
        <v>60</v>
      </c>
      <c r="AB9590" s="1" t="s">
        <v>60</v>
      </c>
      <c r="AR9590" s="1" t="s">
        <v>60</v>
      </c>
      <c r="AT9590" s="1" t="s">
        <v>2320</v>
      </c>
      <c r="AU9590" s="1" t="s">
        <v>2320</v>
      </c>
      <c r="AV9590" s="1" t="s">
        <v>1420</v>
      </c>
      <c r="AX9590" s="3" t="str">
        <f t="array" ref="AX9590">TEXTJOIN(", ", TRUE, IF(X9590:AS9590="Y", X$1:AS$1, IF(X9590:AS9590&lt;&gt;"", X$1:AS$1 &amp; ": " &amp; X9590:AS9590, "")))
</f>
        <v>Cocaine, Oxycodone, Any Opioid</v>
      </c>
    </row>
    <row r="9591">
      <c r="A9591" s="2">
        <v>44834.0</v>
      </c>
      <c r="B9591" s="1" t="s">
        <v>50</v>
      </c>
      <c r="C9591" s="1">
        <v>58.0</v>
      </c>
      <c r="D9591" s="1" t="s">
        <v>51</v>
      </c>
      <c r="E9591" s="1" t="s">
        <v>63</v>
      </c>
      <c r="G9591" s="1" t="s">
        <v>9124</v>
      </c>
      <c r="H9591" s="1" t="s">
        <v>65</v>
      </c>
      <c r="I9591" s="1" t="s">
        <v>55</v>
      </c>
      <c r="J9591" s="1" t="s">
        <v>91</v>
      </c>
      <c r="K9591" s="1" t="s">
        <v>91</v>
      </c>
      <c r="L9591" s="1" t="s">
        <v>55</v>
      </c>
      <c r="M9591" s="1" t="s">
        <v>44</v>
      </c>
      <c r="N9591" s="1" t="s">
        <v>66</v>
      </c>
      <c r="R9591" s="1" t="s">
        <v>173</v>
      </c>
      <c r="T9591" s="1" t="s">
        <v>9125</v>
      </c>
      <c r="U9591" s="1" t="s">
        <v>59</v>
      </c>
      <c r="Z9591" s="1" t="s">
        <v>60</v>
      </c>
      <c r="AA9591" s="1" t="s">
        <v>60</v>
      </c>
      <c r="AM9591" s="1" t="s">
        <v>60</v>
      </c>
      <c r="AR9591" s="1" t="s">
        <v>60</v>
      </c>
      <c r="AT9591" s="1" t="s">
        <v>9126</v>
      </c>
      <c r="AU9591" s="1" t="s">
        <v>1999</v>
      </c>
      <c r="AV9591" s="1" t="s">
        <v>1420</v>
      </c>
      <c r="AX9591" s="3" t="str">
        <f t="array" ref="AX9591">TEXTJOIN(", ", TRUE, IF(X9591:AS9591="Y", X$1:AS$1, IF(X9591:AS9591&lt;&gt;"", X$1:AS$1 &amp; ": " &amp; X9591:AS9591, "")))
</f>
        <v>Fentanyl, Fentanyl Analogue, Xylazine, Any Opioid</v>
      </c>
    </row>
    <row r="9592">
      <c r="A9592" s="2">
        <v>44745.0</v>
      </c>
      <c r="B9592" s="1" t="s">
        <v>50</v>
      </c>
      <c r="C9592" s="1">
        <v>31.0</v>
      </c>
      <c r="D9592" s="1" t="s">
        <v>76</v>
      </c>
      <c r="E9592" s="1" t="s">
        <v>63</v>
      </c>
      <c r="G9592" s="1" t="s">
        <v>143</v>
      </c>
      <c r="H9592" s="1" t="s">
        <v>91</v>
      </c>
      <c r="I9592" s="1" t="s">
        <v>55</v>
      </c>
      <c r="J9592" s="1" t="s">
        <v>143</v>
      </c>
      <c r="K9592" s="1" t="s">
        <v>91</v>
      </c>
      <c r="L9592" s="1" t="s">
        <v>55</v>
      </c>
      <c r="M9592" s="1" t="s">
        <v>743</v>
      </c>
      <c r="N9592" s="1" t="s">
        <v>178</v>
      </c>
      <c r="R9592" s="1" t="s">
        <v>2646</v>
      </c>
      <c r="T9592" s="1" t="s">
        <v>9127</v>
      </c>
      <c r="U9592" s="1" t="s">
        <v>59</v>
      </c>
      <c r="Z9592" s="1" t="s">
        <v>60</v>
      </c>
      <c r="AI9592" s="1" t="s">
        <v>60</v>
      </c>
      <c r="AR9592" s="1" t="s">
        <v>60</v>
      </c>
      <c r="AT9592" s="1" t="s">
        <v>1419</v>
      </c>
      <c r="AU9592" s="1" t="s">
        <v>1419</v>
      </c>
      <c r="AV9592" s="1" t="s">
        <v>1420</v>
      </c>
      <c r="AX9592" s="3" t="str">
        <f t="array" ref="AX9592">TEXTJOIN(", ", TRUE, IF(X9592:AS9592="Y", X$1:AS$1, IF(X9592:AS9592&lt;&gt;"", X$1:AS$1 &amp; ": " &amp; X9592:AS9592, "")))
</f>
        <v>Fentanyl, Amphet, Any Opioid</v>
      </c>
    </row>
    <row r="9593">
      <c r="A9593" s="2">
        <v>44829.0</v>
      </c>
      <c r="B9593" s="1" t="s">
        <v>50</v>
      </c>
      <c r="C9593" s="1">
        <v>43.0</v>
      </c>
      <c r="D9593" s="1" t="s">
        <v>51</v>
      </c>
      <c r="E9593" s="1" t="s">
        <v>63</v>
      </c>
      <c r="G9593" s="1" t="s">
        <v>103</v>
      </c>
      <c r="H9593" s="1" t="s">
        <v>103</v>
      </c>
      <c r="I9593" s="1" t="s">
        <v>55</v>
      </c>
      <c r="J9593" s="1" t="s">
        <v>731</v>
      </c>
      <c r="K9593" s="1" t="s">
        <v>103</v>
      </c>
      <c r="L9593" s="1" t="s">
        <v>55</v>
      </c>
      <c r="M9593" s="1" t="s">
        <v>44</v>
      </c>
      <c r="N9593" s="1" t="s">
        <v>136</v>
      </c>
      <c r="R9593" s="1" t="s">
        <v>1726</v>
      </c>
      <c r="S9593" s="1" t="s">
        <v>333</v>
      </c>
      <c r="T9593" s="1" t="s">
        <v>9069</v>
      </c>
      <c r="U9593" s="1" t="s">
        <v>59</v>
      </c>
      <c r="Z9593" s="1" t="s">
        <v>60</v>
      </c>
      <c r="AD9593" s="1" t="s">
        <v>60</v>
      </c>
      <c r="AR9593" s="1" t="s">
        <v>60</v>
      </c>
      <c r="AT9593" s="1" t="s">
        <v>8719</v>
      </c>
      <c r="AU9593" s="1" t="s">
        <v>8896</v>
      </c>
      <c r="AV9593" s="1" t="s">
        <v>1420</v>
      </c>
      <c r="AX9593" s="3" t="str">
        <f t="array" ref="AX9593">TEXTJOIN(", ", TRUE, IF(X9593:AS9593="Y", X$1:AS$1, IF(X9593:AS9593&lt;&gt;"", X$1:AS$1 &amp; ": " &amp; X9593:AS9593, "")))
</f>
        <v>Fentanyl, Ethanol, Any Opioid</v>
      </c>
    </row>
    <row r="9594">
      <c r="A9594" s="2">
        <v>44766.0</v>
      </c>
      <c r="B9594" s="1" t="s">
        <v>50</v>
      </c>
      <c r="C9594" s="1">
        <v>40.0</v>
      </c>
      <c r="D9594" s="1" t="s">
        <v>51</v>
      </c>
      <c r="E9594" s="1" t="s">
        <v>63</v>
      </c>
      <c r="F9594" s="1" t="s">
        <v>8744</v>
      </c>
      <c r="G9594" s="1" t="s">
        <v>271</v>
      </c>
      <c r="H9594" s="1" t="s">
        <v>91</v>
      </c>
      <c r="I9594" s="1" t="s">
        <v>55</v>
      </c>
      <c r="J9594" s="1" t="s">
        <v>91</v>
      </c>
      <c r="K9594" s="1" t="s">
        <v>91</v>
      </c>
      <c r="L9594" s="1" t="s">
        <v>55</v>
      </c>
      <c r="M9594" s="1" t="s">
        <v>649</v>
      </c>
      <c r="N9594" s="1" t="s">
        <v>155</v>
      </c>
      <c r="R9594" s="1" t="s">
        <v>1726</v>
      </c>
      <c r="S9594" s="1" t="s">
        <v>2182</v>
      </c>
      <c r="T9594" s="1" t="s">
        <v>1053</v>
      </c>
      <c r="U9594" s="1" t="s">
        <v>59</v>
      </c>
      <c r="Y9594" s="1" t="s">
        <v>60</v>
      </c>
      <c r="Z9594" s="1" t="s">
        <v>60</v>
      </c>
      <c r="AM9594" s="1" t="s">
        <v>60</v>
      </c>
      <c r="AR9594" s="1" t="s">
        <v>60</v>
      </c>
      <c r="AT9594" s="1" t="s">
        <v>8801</v>
      </c>
      <c r="AU9594" s="1" t="s">
        <v>1999</v>
      </c>
      <c r="AV9594" s="1" t="s">
        <v>1420</v>
      </c>
      <c r="AX9594" s="3" t="str">
        <f t="array" ref="AX9594">TEXTJOIN(", ", TRUE, IF(X9594:AS9594="Y", X$1:AS$1, IF(X9594:AS9594&lt;&gt;"", X$1:AS$1 &amp; ": " &amp; X9594:AS9594, "")))
</f>
        <v>Cocaine, Fentanyl, Xylazine, Any Opioid</v>
      </c>
    </row>
    <row r="9595">
      <c r="A9595" s="2">
        <v>44830.0</v>
      </c>
      <c r="B9595" s="1" t="s">
        <v>50</v>
      </c>
      <c r="C9595" s="1">
        <v>37.0</v>
      </c>
      <c r="D9595" s="1" t="s">
        <v>51</v>
      </c>
      <c r="E9595" s="1" t="s">
        <v>63</v>
      </c>
      <c r="G9595" s="1" t="s">
        <v>81</v>
      </c>
      <c r="H9595" s="1" t="s">
        <v>54</v>
      </c>
      <c r="I9595" s="1" t="s">
        <v>55</v>
      </c>
      <c r="J9595" s="1" t="s">
        <v>81</v>
      </c>
      <c r="K9595" s="1" t="s">
        <v>54</v>
      </c>
      <c r="L9595" s="1" t="s">
        <v>55</v>
      </c>
      <c r="N9595" s="1" t="s">
        <v>136</v>
      </c>
      <c r="R9595" s="1" t="s">
        <v>1726</v>
      </c>
      <c r="S9595" s="1" t="s">
        <v>3236</v>
      </c>
      <c r="T9595" s="1" t="s">
        <v>9128</v>
      </c>
      <c r="U9595" s="1" t="s">
        <v>59</v>
      </c>
      <c r="V9595" s="1" t="s">
        <v>592</v>
      </c>
      <c r="Y9595" s="1" t="s">
        <v>60</v>
      </c>
      <c r="Z9595" s="1" t="s">
        <v>60</v>
      </c>
      <c r="AI9595" s="1" t="s">
        <v>60</v>
      </c>
      <c r="AQ9595" s="1" t="s">
        <v>8765</v>
      </c>
      <c r="AR9595" s="1" t="s">
        <v>60</v>
      </c>
      <c r="AS9595" s="1" t="s">
        <v>8765</v>
      </c>
      <c r="AT9595" s="1" t="s">
        <v>5878</v>
      </c>
      <c r="AU9595" s="1" t="s">
        <v>5878</v>
      </c>
      <c r="AV9595" s="1" t="s">
        <v>1420</v>
      </c>
      <c r="AX9595" s="3" t="str">
        <f t="array" ref="AX9595">TEXTJOIN(", ", TRUE, IF(X9595:AS9595="Y", X$1:AS$1, IF(X9595:AS9595&lt;&gt;"", X$1:AS$1 &amp; ": " &amp; X9595:AS9595, "")))
</f>
        <v>Cocaine, Fentanyl, Amphet, Other Opioid: Buprenorphine, Any Opioid, Other: Buprenorphine</v>
      </c>
    </row>
    <row r="9596">
      <c r="A9596" s="4">
        <v>44854.0</v>
      </c>
      <c r="B9596" s="1" t="s">
        <v>50</v>
      </c>
      <c r="C9596" s="1">
        <v>40.0</v>
      </c>
      <c r="D9596" s="1" t="s">
        <v>51</v>
      </c>
      <c r="E9596" s="1" t="s">
        <v>63</v>
      </c>
      <c r="G9596" s="1" t="s">
        <v>102</v>
      </c>
      <c r="H9596" s="1" t="s">
        <v>103</v>
      </c>
      <c r="I9596" s="1" t="s">
        <v>55</v>
      </c>
      <c r="J9596" s="1" t="s">
        <v>102</v>
      </c>
      <c r="K9596" s="1" t="s">
        <v>103</v>
      </c>
      <c r="L9596" s="1" t="s">
        <v>55</v>
      </c>
      <c r="M9596" s="1" t="s">
        <v>743</v>
      </c>
      <c r="N9596" s="1" t="s">
        <v>9129</v>
      </c>
      <c r="R9596" s="1" t="s">
        <v>2646</v>
      </c>
      <c r="T9596" s="1" t="s">
        <v>9036</v>
      </c>
      <c r="U9596" s="1" t="s">
        <v>59</v>
      </c>
      <c r="Y9596" s="1" t="s">
        <v>60</v>
      </c>
      <c r="Z9596" s="1" t="s">
        <v>60</v>
      </c>
      <c r="AR9596" s="1" t="s">
        <v>60</v>
      </c>
      <c r="AT9596" s="1" t="s">
        <v>8725</v>
      </c>
      <c r="AU9596" s="1" t="s">
        <v>8725</v>
      </c>
      <c r="AV9596" s="1" t="s">
        <v>1420</v>
      </c>
      <c r="AX9596" s="3" t="str">
        <f t="array" ref="AX9596">TEXTJOIN(", ", TRUE, IF(X9596:AS9596="Y", X$1:AS$1, IF(X9596:AS9596&lt;&gt;"", X$1:AS$1 &amp; ": " &amp; X9596:AS9596, "")))
</f>
        <v>Cocaine, Fentanyl, Any Opioid</v>
      </c>
    </row>
    <row r="9597">
      <c r="A9597" s="4">
        <v>44877.0</v>
      </c>
      <c r="B9597" s="1" t="s">
        <v>50</v>
      </c>
      <c r="C9597" s="1">
        <v>47.0</v>
      </c>
      <c r="D9597" s="1" t="s">
        <v>51</v>
      </c>
      <c r="E9597" s="1" t="s">
        <v>502</v>
      </c>
      <c r="G9597" s="1" t="s">
        <v>103</v>
      </c>
      <c r="H9597" s="1" t="s">
        <v>103</v>
      </c>
      <c r="I9597" s="1" t="s">
        <v>55</v>
      </c>
      <c r="J9597" s="1" t="s">
        <v>103</v>
      </c>
      <c r="K9597" s="1" t="s">
        <v>103</v>
      </c>
      <c r="L9597" s="1" t="s">
        <v>55</v>
      </c>
      <c r="M9597" s="1" t="s">
        <v>649</v>
      </c>
      <c r="N9597" s="1" t="s">
        <v>155</v>
      </c>
      <c r="R9597" s="1" t="s">
        <v>1726</v>
      </c>
      <c r="S9597" s="1" t="s">
        <v>9130</v>
      </c>
      <c r="T9597" s="1" t="s">
        <v>2139</v>
      </c>
      <c r="U9597" s="1" t="s">
        <v>59</v>
      </c>
      <c r="Y9597" s="1" t="s">
        <v>60</v>
      </c>
      <c r="Z9597" s="1" t="s">
        <v>60</v>
      </c>
      <c r="AR9597" s="1" t="s">
        <v>60</v>
      </c>
      <c r="AT9597" s="1" t="s">
        <v>8719</v>
      </c>
      <c r="AU9597" s="1" t="s">
        <v>8719</v>
      </c>
      <c r="AV9597" s="1" t="s">
        <v>1420</v>
      </c>
      <c r="AX9597" s="3" t="str">
        <f t="array" ref="AX9597">TEXTJOIN(", ", TRUE, IF(X9597:AS9597="Y", X$1:AS$1, IF(X9597:AS9597&lt;&gt;"", X$1:AS$1 &amp; ": " &amp; X9597:AS9597, "")))
</f>
        <v>Cocaine, Fentanyl, Any Opioid</v>
      </c>
    </row>
    <row r="9598">
      <c r="A9598" s="2">
        <v>44650.0</v>
      </c>
      <c r="B9598" s="1" t="s">
        <v>50</v>
      </c>
      <c r="C9598" s="1">
        <v>60.0</v>
      </c>
      <c r="D9598" s="1" t="s">
        <v>76</v>
      </c>
      <c r="E9598" s="1" t="s">
        <v>63</v>
      </c>
      <c r="F9598" s="1" t="s">
        <v>1997</v>
      </c>
      <c r="G9598" s="1" t="s">
        <v>91</v>
      </c>
      <c r="H9598" s="1" t="s">
        <v>91</v>
      </c>
      <c r="I9598" s="1" t="s">
        <v>55</v>
      </c>
      <c r="J9598" s="1" t="s">
        <v>91</v>
      </c>
      <c r="K9598" s="1" t="s">
        <v>91</v>
      </c>
      <c r="L9598" s="1" t="s">
        <v>55</v>
      </c>
      <c r="N9598" s="1" t="s">
        <v>155</v>
      </c>
      <c r="R9598" s="1" t="s">
        <v>173</v>
      </c>
      <c r="T9598" s="1" t="s">
        <v>8422</v>
      </c>
      <c r="U9598" s="1" t="s">
        <v>59</v>
      </c>
      <c r="V9598" s="1" t="s">
        <v>2234</v>
      </c>
      <c r="AT9598" s="1" t="s">
        <v>1999</v>
      </c>
      <c r="AU9598" s="1" t="s">
        <v>1999</v>
      </c>
      <c r="AV9598" s="1" t="s">
        <v>1420</v>
      </c>
      <c r="AX9598" s="3" t="str">
        <f t="array" ref="AX9598">TEXTJOIN(", ", TRUE, IF(X9598:AS9598="Y", X$1:AS$1, IF(X9598:AS9598&lt;&gt;"", X$1:AS$1 &amp; ": " &amp; X9598:AS9598, "")))
</f>
        <v/>
      </c>
    </row>
    <row r="9599">
      <c r="A9599" s="4">
        <v>44905.0</v>
      </c>
      <c r="B9599" s="1" t="s">
        <v>50</v>
      </c>
      <c r="C9599" s="1">
        <v>20.0</v>
      </c>
      <c r="D9599" s="1" t="s">
        <v>51</v>
      </c>
      <c r="E9599" s="1" t="s">
        <v>502</v>
      </c>
      <c r="G9599" s="1" t="s">
        <v>397</v>
      </c>
      <c r="H9599" s="1" t="s">
        <v>103</v>
      </c>
      <c r="I9599" s="1" t="s">
        <v>55</v>
      </c>
      <c r="J9599" s="1" t="s">
        <v>397</v>
      </c>
      <c r="K9599" s="1" t="s">
        <v>103</v>
      </c>
      <c r="L9599" s="1" t="s">
        <v>55</v>
      </c>
      <c r="M9599" s="1" t="s">
        <v>743</v>
      </c>
      <c r="N9599" s="1" t="s">
        <v>178</v>
      </c>
      <c r="R9599" s="1" t="s">
        <v>2646</v>
      </c>
      <c r="T9599" s="1" t="s">
        <v>331</v>
      </c>
      <c r="U9599" s="1" t="s">
        <v>59</v>
      </c>
      <c r="Z9599" s="1" t="s">
        <v>60</v>
      </c>
      <c r="AR9599" s="1" t="s">
        <v>60</v>
      </c>
      <c r="AT9599" s="1" t="s">
        <v>8731</v>
      </c>
      <c r="AU9599" s="1" t="s">
        <v>8731</v>
      </c>
      <c r="AV9599" s="1" t="s">
        <v>1420</v>
      </c>
      <c r="AX9599" s="3" t="str">
        <f t="array" ref="AX9599">TEXTJOIN(", ", TRUE, IF(X9599:AS9599="Y", X$1:AS$1, IF(X9599:AS9599&lt;&gt;"", X$1:AS$1 &amp; ": " &amp; X9599:AS9599, "")))
</f>
        <v>Fentanyl, Any Opioid</v>
      </c>
    </row>
    <row r="9600">
      <c r="A9600" s="2">
        <v>44797.0</v>
      </c>
      <c r="B9600" s="1" t="s">
        <v>50</v>
      </c>
      <c r="C9600" s="1">
        <v>52.0</v>
      </c>
      <c r="D9600" s="1" t="s">
        <v>76</v>
      </c>
      <c r="E9600" s="1" t="s">
        <v>63</v>
      </c>
      <c r="F9600" s="1" t="s">
        <v>1997</v>
      </c>
      <c r="G9600" s="1" t="s">
        <v>185</v>
      </c>
      <c r="H9600" s="1" t="s">
        <v>91</v>
      </c>
      <c r="I9600" s="1" t="s">
        <v>55</v>
      </c>
      <c r="J9600" s="1" t="s">
        <v>185</v>
      </c>
      <c r="K9600" s="1" t="s">
        <v>91</v>
      </c>
      <c r="L9600" s="1" t="s">
        <v>55</v>
      </c>
      <c r="M9600" s="1" t="s">
        <v>743</v>
      </c>
      <c r="N9600" s="1" t="s">
        <v>155</v>
      </c>
      <c r="R9600" s="1" t="s">
        <v>173</v>
      </c>
      <c r="T9600" s="1" t="s">
        <v>4012</v>
      </c>
      <c r="U9600" s="1" t="s">
        <v>59</v>
      </c>
      <c r="V9600" s="1" t="s">
        <v>4077</v>
      </c>
      <c r="Z9600" s="1" t="s">
        <v>60</v>
      </c>
      <c r="AR9600" s="1" t="s">
        <v>60</v>
      </c>
      <c r="AT9600" s="1" t="s">
        <v>8740</v>
      </c>
      <c r="AU9600" s="1" t="s">
        <v>8740</v>
      </c>
      <c r="AV9600" s="1" t="s">
        <v>1420</v>
      </c>
      <c r="AX9600" s="3" t="str">
        <f t="array" ref="AX9600">TEXTJOIN(", ", TRUE, IF(X9600:AS9600="Y", X$1:AS$1, IF(X9600:AS9600&lt;&gt;"", X$1:AS$1 &amp; ": " &amp; X9600:AS9600, "")))
</f>
        <v>Fentanyl, Any Opioid</v>
      </c>
    </row>
    <row r="9601">
      <c r="A9601" s="2">
        <v>44808.0</v>
      </c>
      <c r="B9601" s="1" t="s">
        <v>50</v>
      </c>
      <c r="C9601" s="1">
        <v>48.0</v>
      </c>
      <c r="D9601" s="1" t="s">
        <v>51</v>
      </c>
      <c r="E9601" s="1" t="s">
        <v>63</v>
      </c>
      <c r="G9601" s="1" t="s">
        <v>226</v>
      </c>
      <c r="H9601" s="1" t="s">
        <v>103</v>
      </c>
      <c r="I9601" s="1" t="s">
        <v>55</v>
      </c>
      <c r="J9601" s="1" t="s">
        <v>226</v>
      </c>
      <c r="K9601" s="1" t="s">
        <v>103</v>
      </c>
      <c r="L9601" s="1" t="s">
        <v>55</v>
      </c>
      <c r="M9601" s="1" t="s">
        <v>743</v>
      </c>
      <c r="N9601" s="1" t="s">
        <v>155</v>
      </c>
      <c r="R9601" s="1" t="s">
        <v>2646</v>
      </c>
      <c r="T9601" s="1" t="s">
        <v>727</v>
      </c>
      <c r="U9601" s="1" t="s">
        <v>59</v>
      </c>
      <c r="Y9601" s="1" t="s">
        <v>60</v>
      </c>
      <c r="Z9601" s="1" t="s">
        <v>60</v>
      </c>
      <c r="AR9601" s="1" t="s">
        <v>60</v>
      </c>
      <c r="AT9601" s="1" t="s">
        <v>8738</v>
      </c>
      <c r="AU9601" s="1" t="s">
        <v>8738</v>
      </c>
      <c r="AV9601" s="1" t="s">
        <v>1420</v>
      </c>
      <c r="AX9601" s="3" t="str">
        <f t="array" ref="AX9601">TEXTJOIN(", ", TRUE, IF(X9601:AS9601="Y", X$1:AS$1, IF(X9601:AS9601&lt;&gt;"", X$1:AS$1 &amp; ": " &amp; X9601:AS9601, "")))
</f>
        <v>Cocaine, Fentanyl, Any Opioid</v>
      </c>
    </row>
    <row r="9602">
      <c r="A9602" s="2">
        <v>44868.0</v>
      </c>
      <c r="B9602" s="1" t="s">
        <v>50</v>
      </c>
      <c r="C9602" s="1">
        <v>34.0</v>
      </c>
      <c r="D9602" s="1" t="s">
        <v>51</v>
      </c>
      <c r="E9602" s="1" t="s">
        <v>63</v>
      </c>
      <c r="G9602" s="1" t="s">
        <v>103</v>
      </c>
      <c r="H9602" s="1" t="s">
        <v>103</v>
      </c>
      <c r="I9602" s="1" t="s">
        <v>55</v>
      </c>
      <c r="J9602" s="1" t="s">
        <v>103</v>
      </c>
      <c r="K9602" s="1" t="s">
        <v>103</v>
      </c>
      <c r="L9602" s="1" t="s">
        <v>55</v>
      </c>
      <c r="M9602" s="1" t="s">
        <v>743</v>
      </c>
      <c r="N9602" s="1" t="s">
        <v>178</v>
      </c>
      <c r="R9602" s="1" t="s">
        <v>2646</v>
      </c>
      <c r="T9602" s="1" t="s">
        <v>5132</v>
      </c>
      <c r="U9602" s="1" t="s">
        <v>59</v>
      </c>
      <c r="X9602" s="1" t="s">
        <v>60</v>
      </c>
      <c r="Y9602" s="1" t="s">
        <v>60</v>
      </c>
      <c r="Z9602" s="1" t="s">
        <v>60</v>
      </c>
      <c r="AP9602" s="1" t="s">
        <v>60</v>
      </c>
      <c r="AR9602" s="1" t="s">
        <v>60</v>
      </c>
      <c r="AT9602" s="1" t="s">
        <v>8719</v>
      </c>
      <c r="AU9602" s="1" t="s">
        <v>8719</v>
      </c>
      <c r="AV9602" s="1" t="s">
        <v>1420</v>
      </c>
      <c r="AX9602" s="3" t="str">
        <f t="array" ref="AX9602">TEXTJOIN(", ", TRUE, IF(X9602:AS9602="Y", X$1:AS$1, IF(X9602:AS9602&lt;&gt;"", X$1:AS$1 &amp; ": " &amp; X9602:AS9602, "")))
</f>
        <v>Heroin, Cocaine, Fentanyl, Heroin/Morph/Codeine, Any Opioid</v>
      </c>
    </row>
    <row r="9603">
      <c r="A9603" s="2">
        <v>44791.0</v>
      </c>
      <c r="B9603" s="1" t="s">
        <v>50</v>
      </c>
      <c r="C9603" s="1">
        <v>61.0</v>
      </c>
      <c r="D9603" s="1" t="s">
        <v>51</v>
      </c>
      <c r="E9603" s="1" t="s">
        <v>502</v>
      </c>
      <c r="G9603" s="1" t="s">
        <v>103</v>
      </c>
      <c r="H9603" s="1" t="s">
        <v>103</v>
      </c>
      <c r="I9603" s="1" t="s">
        <v>55</v>
      </c>
      <c r="J9603" s="1" t="s">
        <v>103</v>
      </c>
      <c r="K9603" s="1" t="s">
        <v>103</v>
      </c>
      <c r="L9603" s="1" t="s">
        <v>55</v>
      </c>
      <c r="M9603" s="1" t="s">
        <v>1207</v>
      </c>
      <c r="N9603" s="1" t="s">
        <v>178</v>
      </c>
      <c r="R9603" s="1" t="s">
        <v>180</v>
      </c>
      <c r="T9603" s="1" t="s">
        <v>596</v>
      </c>
      <c r="U9603" s="1" t="s">
        <v>59</v>
      </c>
      <c r="X9603" s="1" t="s">
        <v>60</v>
      </c>
      <c r="Z9603" s="1" t="s">
        <v>60</v>
      </c>
      <c r="AP9603" s="1" t="s">
        <v>60</v>
      </c>
      <c r="AR9603" s="1" t="s">
        <v>60</v>
      </c>
      <c r="AT9603" s="1" t="s">
        <v>8719</v>
      </c>
      <c r="AU9603" s="1" t="s">
        <v>8719</v>
      </c>
      <c r="AV9603" s="1" t="s">
        <v>1420</v>
      </c>
      <c r="AX9603" s="3" t="str">
        <f t="array" ref="AX9603">TEXTJOIN(", ", TRUE, IF(X9603:AS9603="Y", X$1:AS$1, IF(X9603:AS9603&lt;&gt;"", X$1:AS$1 &amp; ": " &amp; X9603:AS9603, "")))
</f>
        <v>Heroin, Fentanyl, Heroin/Morph/Codeine, Any Opioid</v>
      </c>
    </row>
    <row r="9604">
      <c r="A9604" s="2">
        <v>44752.0</v>
      </c>
      <c r="B9604" s="1" t="s">
        <v>50</v>
      </c>
      <c r="C9604" s="1">
        <v>35.0</v>
      </c>
      <c r="D9604" s="1" t="s">
        <v>76</v>
      </c>
      <c r="E9604" s="1" t="s">
        <v>63</v>
      </c>
      <c r="G9604" s="1" t="s">
        <v>1402</v>
      </c>
      <c r="H9604" s="1" t="s">
        <v>121</v>
      </c>
      <c r="I9604" s="1" t="s">
        <v>55</v>
      </c>
      <c r="J9604" s="1" t="s">
        <v>1402</v>
      </c>
      <c r="K9604" s="1" t="s">
        <v>121</v>
      </c>
      <c r="L9604" s="1" t="s">
        <v>55</v>
      </c>
      <c r="M9604" s="1" t="s">
        <v>743</v>
      </c>
      <c r="N9604" s="1" t="s">
        <v>178</v>
      </c>
      <c r="R9604" s="1" t="s">
        <v>2646</v>
      </c>
      <c r="T9604" s="1" t="s">
        <v>2629</v>
      </c>
      <c r="U9604" s="1" t="s">
        <v>59</v>
      </c>
      <c r="Z9604" s="1" t="s">
        <v>60</v>
      </c>
      <c r="AD9604" s="1" t="s">
        <v>60</v>
      </c>
      <c r="AR9604" s="1" t="s">
        <v>60</v>
      </c>
      <c r="AT9604" s="1" t="s">
        <v>9131</v>
      </c>
      <c r="AU9604" s="1" t="s">
        <v>9131</v>
      </c>
      <c r="AV9604" s="1" t="s">
        <v>1420</v>
      </c>
      <c r="AX9604" s="3" t="str">
        <f t="array" ref="AX9604">TEXTJOIN(", ", TRUE, IF(X9604:AS9604="Y", X$1:AS$1, IF(X9604:AS9604&lt;&gt;"", X$1:AS$1 &amp; ": " &amp; X9604:AS9604, "")))
</f>
        <v>Fentanyl, Ethanol, Any Opioid</v>
      </c>
    </row>
    <row r="9605">
      <c r="A9605" s="2">
        <v>44838.0</v>
      </c>
      <c r="B9605" s="1" t="s">
        <v>50</v>
      </c>
      <c r="C9605" s="1">
        <v>37.0</v>
      </c>
      <c r="D9605" s="1" t="s">
        <v>51</v>
      </c>
      <c r="E9605" s="1" t="s">
        <v>63</v>
      </c>
      <c r="G9605" s="1" t="s">
        <v>103</v>
      </c>
      <c r="H9605" s="1" t="s">
        <v>103</v>
      </c>
      <c r="I9605" s="1" t="s">
        <v>55</v>
      </c>
      <c r="J9605" s="1" t="s">
        <v>103</v>
      </c>
      <c r="K9605" s="1" t="s">
        <v>103</v>
      </c>
      <c r="L9605" s="1" t="s">
        <v>55</v>
      </c>
      <c r="M9605" s="1" t="s">
        <v>743</v>
      </c>
      <c r="N9605" s="1" t="s">
        <v>155</v>
      </c>
      <c r="R9605" s="1" t="s">
        <v>2646</v>
      </c>
      <c r="T9605" s="1" t="s">
        <v>7496</v>
      </c>
      <c r="U9605" s="1" t="s">
        <v>59</v>
      </c>
      <c r="Y9605" s="1" t="s">
        <v>60</v>
      </c>
      <c r="Z9605" s="1" t="s">
        <v>60</v>
      </c>
      <c r="AR9605" s="1" t="s">
        <v>60</v>
      </c>
      <c r="AT9605" s="1" t="s">
        <v>8719</v>
      </c>
      <c r="AU9605" s="1" t="s">
        <v>8719</v>
      </c>
      <c r="AV9605" s="1" t="s">
        <v>1420</v>
      </c>
      <c r="AX9605" s="3" t="str">
        <f t="array" ref="AX9605">TEXTJOIN(", ", TRUE, IF(X9605:AS9605="Y", X$1:AS$1, IF(X9605:AS9605&lt;&gt;"", X$1:AS$1 &amp; ": " &amp; X9605:AS9605, "")))
</f>
        <v>Cocaine, Fentanyl, Any Opioid</v>
      </c>
    </row>
    <row r="9606">
      <c r="A9606" s="2">
        <v>44774.0</v>
      </c>
      <c r="B9606" s="1" t="s">
        <v>50</v>
      </c>
      <c r="C9606" s="1">
        <v>35.0</v>
      </c>
      <c r="D9606" s="1" t="s">
        <v>51</v>
      </c>
      <c r="E9606" s="1" t="s">
        <v>63</v>
      </c>
      <c r="G9606" s="1" t="s">
        <v>624</v>
      </c>
      <c r="H9606" s="1" t="s">
        <v>299</v>
      </c>
      <c r="I9606" s="1" t="s">
        <v>55</v>
      </c>
      <c r="J9606" s="1" t="s">
        <v>9132</v>
      </c>
      <c r="K9606" s="1" t="s">
        <v>299</v>
      </c>
      <c r="L9606" s="1" t="s">
        <v>55</v>
      </c>
      <c r="M9606" s="1" t="s">
        <v>649</v>
      </c>
      <c r="N9606" s="1" t="s">
        <v>178</v>
      </c>
      <c r="R9606" s="1" t="s">
        <v>1726</v>
      </c>
      <c r="S9606" s="1" t="s">
        <v>1877</v>
      </c>
      <c r="T9606" s="1" t="s">
        <v>9133</v>
      </c>
      <c r="U9606" s="1" t="s">
        <v>59</v>
      </c>
      <c r="X9606" s="1" t="s">
        <v>60</v>
      </c>
      <c r="Z9606" s="1" t="s">
        <v>60</v>
      </c>
      <c r="AB9606" s="1" t="s">
        <v>60</v>
      </c>
      <c r="AC9606" s="1" t="s">
        <v>60</v>
      </c>
      <c r="AD9606" s="1" t="s">
        <v>60</v>
      </c>
      <c r="AP9606" s="1" t="s">
        <v>60</v>
      </c>
      <c r="AR9606" s="1" t="s">
        <v>60</v>
      </c>
      <c r="AT9606" s="1" t="s">
        <v>9134</v>
      </c>
      <c r="AU9606" s="1" t="s">
        <v>9135</v>
      </c>
      <c r="AV9606" s="1" t="s">
        <v>1420</v>
      </c>
      <c r="AX9606" s="3" t="str">
        <f t="array" ref="AX9606">TEXTJOIN(", ", TRUE, IF(X9606:AS9606="Y", X$1:AS$1, IF(X9606:AS9606&lt;&gt;"", X$1:AS$1 &amp; ": " &amp; X9606:AS9606, "")))
</f>
        <v>Heroin, Fentanyl, Oxycodone, Oxymorphone, Ethanol, Heroin/Morph/Codeine, Any Opioid</v>
      </c>
    </row>
    <row r="9607">
      <c r="A9607" s="4">
        <v>44895.0</v>
      </c>
      <c r="B9607" s="1" t="s">
        <v>50</v>
      </c>
      <c r="C9607" s="1">
        <v>52.0</v>
      </c>
      <c r="D9607" s="1" t="s">
        <v>51</v>
      </c>
      <c r="E9607" s="1" t="s">
        <v>63</v>
      </c>
      <c r="G9607" s="1" t="s">
        <v>484</v>
      </c>
      <c r="H9607" s="1" t="s">
        <v>103</v>
      </c>
      <c r="I9607" s="1" t="s">
        <v>55</v>
      </c>
      <c r="J9607" s="1" t="s">
        <v>116</v>
      </c>
      <c r="K9607" s="1" t="s">
        <v>103</v>
      </c>
      <c r="L9607" s="1" t="s">
        <v>55</v>
      </c>
      <c r="M9607" s="1" t="s">
        <v>44</v>
      </c>
      <c r="N9607" s="1" t="s">
        <v>2827</v>
      </c>
      <c r="R9607" s="1" t="s">
        <v>1213</v>
      </c>
      <c r="T9607" s="1" t="s">
        <v>9136</v>
      </c>
      <c r="U9607" s="1" t="s">
        <v>59</v>
      </c>
      <c r="Z9607" s="1" t="s">
        <v>60</v>
      </c>
      <c r="AB9607" s="1" t="s">
        <v>60</v>
      </c>
      <c r="AF9607" s="1" t="s">
        <v>60</v>
      </c>
      <c r="AK9607" s="1" t="s">
        <v>60</v>
      </c>
      <c r="AM9607" s="1" t="s">
        <v>60</v>
      </c>
      <c r="AN9607" s="1" t="s">
        <v>60</v>
      </c>
      <c r="AR9607" s="1" t="s">
        <v>60</v>
      </c>
      <c r="AT9607" s="1" t="s">
        <v>8772</v>
      </c>
      <c r="AU9607" s="1" t="s">
        <v>8841</v>
      </c>
      <c r="AV9607" s="1" t="s">
        <v>1420</v>
      </c>
      <c r="AX9607" s="3" t="str">
        <f t="array" ref="AX9607">TEXTJOIN(", ", TRUE, IF(X9607:AS9607="Y", X$1:AS$1, IF(X9607:AS9607&lt;&gt;"", X$1:AS$1 &amp; ": " &amp; X9607:AS9607, "")))
</f>
        <v>Fentanyl, Oxycodone, Benzodiazepine, Hydromorphone, Xylazine, Gabapentin, Any Opioid</v>
      </c>
    </row>
    <row r="9608">
      <c r="A9608" s="2">
        <v>44821.0</v>
      </c>
      <c r="B9608" s="1" t="s">
        <v>50</v>
      </c>
      <c r="C9608" s="1">
        <v>37.0</v>
      </c>
      <c r="D9608" s="1" t="s">
        <v>51</v>
      </c>
      <c r="E9608" s="1" t="s">
        <v>63</v>
      </c>
      <c r="F9608" s="1" t="s">
        <v>1997</v>
      </c>
      <c r="G9608" s="1" t="s">
        <v>397</v>
      </c>
      <c r="H9608" s="1" t="s">
        <v>103</v>
      </c>
      <c r="I9608" s="1" t="s">
        <v>55</v>
      </c>
      <c r="J9608" s="1" t="s">
        <v>397</v>
      </c>
      <c r="K9608" s="1" t="s">
        <v>103</v>
      </c>
      <c r="L9608" s="1" t="s">
        <v>55</v>
      </c>
      <c r="N9608" s="1" t="s">
        <v>9137</v>
      </c>
      <c r="R9608" s="1" t="s">
        <v>2646</v>
      </c>
      <c r="T9608" s="1" t="s">
        <v>9138</v>
      </c>
      <c r="U9608" s="1" t="s">
        <v>59</v>
      </c>
      <c r="V9608" s="1" t="s">
        <v>3239</v>
      </c>
      <c r="AF9608" s="1" t="s">
        <v>60</v>
      </c>
      <c r="AG9608" s="1" t="s">
        <v>60</v>
      </c>
      <c r="AR9608" s="1" t="s">
        <v>60</v>
      </c>
      <c r="AT9608" s="1" t="s">
        <v>8731</v>
      </c>
      <c r="AU9608" s="1" t="s">
        <v>8731</v>
      </c>
      <c r="AV9608" s="1" t="s">
        <v>1420</v>
      </c>
      <c r="AX9608" s="3" t="str">
        <f t="array" ref="AX9608">TEXTJOIN(", ", TRUE, IF(X9608:AS9608="Y", X$1:AS$1, IF(X9608:AS9608&lt;&gt;"", X$1:AS$1 &amp; ": " &amp; X9608:AS9608, "")))
</f>
        <v>Benzodiazepine, Methadone, Any Opioid</v>
      </c>
    </row>
    <row r="9609">
      <c r="A9609" s="2">
        <v>44761.0</v>
      </c>
      <c r="B9609" s="1" t="s">
        <v>50</v>
      </c>
      <c r="C9609" s="1">
        <v>49.0</v>
      </c>
      <c r="D9609" s="1" t="s">
        <v>51</v>
      </c>
      <c r="E9609" s="1" t="s">
        <v>63</v>
      </c>
      <c r="G9609" s="1" t="s">
        <v>397</v>
      </c>
      <c r="H9609" s="1" t="s">
        <v>103</v>
      </c>
      <c r="I9609" s="1" t="s">
        <v>55</v>
      </c>
      <c r="J9609" s="1" t="s">
        <v>397</v>
      </c>
      <c r="K9609" s="1" t="s">
        <v>103</v>
      </c>
      <c r="L9609" s="1" t="s">
        <v>55</v>
      </c>
      <c r="M9609" s="1" t="s">
        <v>743</v>
      </c>
      <c r="N9609" s="1" t="s">
        <v>9049</v>
      </c>
      <c r="R9609" s="1" t="s">
        <v>2646</v>
      </c>
      <c r="T9609" s="1" t="s">
        <v>5613</v>
      </c>
      <c r="U9609" s="1" t="s">
        <v>59</v>
      </c>
      <c r="X9609" s="1" t="s">
        <v>60</v>
      </c>
      <c r="Y9609" s="1" t="s">
        <v>60</v>
      </c>
      <c r="Z9609" s="1" t="s">
        <v>60</v>
      </c>
      <c r="AD9609" s="1" t="s">
        <v>60</v>
      </c>
      <c r="AP9609" s="1" t="s">
        <v>60</v>
      </c>
      <c r="AR9609" s="1" t="s">
        <v>60</v>
      </c>
      <c r="AT9609" s="1" t="s">
        <v>8731</v>
      </c>
      <c r="AU9609" s="1" t="s">
        <v>8731</v>
      </c>
      <c r="AV9609" s="1" t="s">
        <v>1420</v>
      </c>
      <c r="AX9609" s="3" t="str">
        <f t="array" ref="AX9609">TEXTJOIN(", ", TRUE, IF(X9609:AS9609="Y", X$1:AS$1, IF(X9609:AS9609&lt;&gt;"", X$1:AS$1 &amp; ": " &amp; X9609:AS9609, "")))
</f>
        <v>Heroin, Cocaine, Fentanyl, Ethanol, Heroin/Morph/Codeine, Any Opioid</v>
      </c>
    </row>
    <row r="9610">
      <c r="A9610" s="2">
        <v>44827.0</v>
      </c>
      <c r="B9610" s="1" t="s">
        <v>50</v>
      </c>
      <c r="C9610" s="1">
        <v>60.0</v>
      </c>
      <c r="D9610" s="1" t="s">
        <v>51</v>
      </c>
      <c r="E9610" s="1" t="s">
        <v>63</v>
      </c>
      <c r="G9610" s="1" t="s">
        <v>455</v>
      </c>
      <c r="H9610" s="1" t="s">
        <v>103</v>
      </c>
      <c r="I9610" s="1" t="s">
        <v>55</v>
      </c>
      <c r="J9610" s="1" t="s">
        <v>455</v>
      </c>
      <c r="K9610" s="1" t="s">
        <v>103</v>
      </c>
      <c r="L9610" s="1" t="s">
        <v>55</v>
      </c>
      <c r="M9610" s="1" t="s">
        <v>743</v>
      </c>
      <c r="N9610" s="1" t="s">
        <v>178</v>
      </c>
      <c r="R9610" s="1" t="s">
        <v>2646</v>
      </c>
      <c r="T9610" s="1" t="s">
        <v>9139</v>
      </c>
      <c r="U9610" s="1" t="s">
        <v>59</v>
      </c>
      <c r="AG9610" s="1" t="s">
        <v>60</v>
      </c>
      <c r="AR9610" s="1" t="s">
        <v>60</v>
      </c>
      <c r="AT9610" s="1" t="s">
        <v>8753</v>
      </c>
      <c r="AU9610" s="1" t="s">
        <v>8753</v>
      </c>
      <c r="AV9610" s="1" t="s">
        <v>1420</v>
      </c>
      <c r="AX9610" s="3" t="str">
        <f t="array" ref="AX9610">TEXTJOIN(", ", TRUE, IF(X9610:AS9610="Y", X$1:AS$1, IF(X9610:AS9610&lt;&gt;"", X$1:AS$1 &amp; ": " &amp; X9610:AS9610, "")))
</f>
        <v>Methadone, Any Opioid</v>
      </c>
    </row>
    <row r="9611">
      <c r="A9611" s="2">
        <v>44807.0</v>
      </c>
      <c r="B9611" s="1" t="s">
        <v>50</v>
      </c>
      <c r="C9611" s="1">
        <v>51.0</v>
      </c>
      <c r="D9611" s="1" t="s">
        <v>51</v>
      </c>
      <c r="E9611" s="1" t="s">
        <v>63</v>
      </c>
      <c r="G9611" s="1" t="s">
        <v>562</v>
      </c>
      <c r="H9611" s="1" t="s">
        <v>91</v>
      </c>
      <c r="I9611" s="1" t="s">
        <v>55</v>
      </c>
      <c r="J9611" s="1" t="s">
        <v>474</v>
      </c>
      <c r="K9611" s="1" t="s">
        <v>91</v>
      </c>
      <c r="L9611" s="1" t="s">
        <v>55</v>
      </c>
      <c r="M9611" s="1" t="s">
        <v>649</v>
      </c>
      <c r="N9611" s="1" t="s">
        <v>4025</v>
      </c>
      <c r="R9611" s="1" t="s">
        <v>443</v>
      </c>
      <c r="T9611" s="1" t="s">
        <v>9140</v>
      </c>
      <c r="U9611" s="1" t="s">
        <v>59</v>
      </c>
      <c r="V9611" s="1" t="s">
        <v>197</v>
      </c>
      <c r="Y9611" s="1" t="s">
        <v>60</v>
      </c>
      <c r="Z9611" s="1" t="s">
        <v>60</v>
      </c>
      <c r="AD9611" s="1" t="s">
        <v>60</v>
      </c>
      <c r="AR9611" s="1" t="s">
        <v>60</v>
      </c>
      <c r="AT9611" s="1" t="s">
        <v>8924</v>
      </c>
      <c r="AU9611" s="1" t="s">
        <v>8702</v>
      </c>
      <c r="AV9611" s="1" t="s">
        <v>1420</v>
      </c>
      <c r="AX9611" s="3" t="str">
        <f t="array" ref="AX9611">TEXTJOIN(", ", TRUE, IF(X9611:AS9611="Y", X$1:AS$1, IF(X9611:AS9611&lt;&gt;"", X$1:AS$1 &amp; ": " &amp; X9611:AS9611, "")))
</f>
        <v>Cocaine, Fentanyl, Ethanol, Any Opioid</v>
      </c>
    </row>
    <row r="9612">
      <c r="A9612" s="2">
        <v>44897.0</v>
      </c>
      <c r="B9612" s="1" t="s">
        <v>50</v>
      </c>
      <c r="C9612" s="1">
        <v>55.0</v>
      </c>
      <c r="D9612" s="1" t="s">
        <v>51</v>
      </c>
      <c r="E9612" s="1" t="s">
        <v>63</v>
      </c>
      <c r="G9612" s="1" t="s">
        <v>332</v>
      </c>
      <c r="H9612" s="1" t="s">
        <v>103</v>
      </c>
      <c r="I9612" s="1" t="s">
        <v>55</v>
      </c>
      <c r="J9612" s="1" t="s">
        <v>332</v>
      </c>
      <c r="K9612" s="1" t="s">
        <v>103</v>
      </c>
      <c r="L9612" s="1" t="s">
        <v>55</v>
      </c>
      <c r="M9612" s="1" t="s">
        <v>743</v>
      </c>
      <c r="N9612" s="1" t="s">
        <v>104</v>
      </c>
      <c r="R9612" s="1" t="s">
        <v>2646</v>
      </c>
      <c r="T9612" s="1" t="s">
        <v>588</v>
      </c>
      <c r="U9612" s="1" t="s">
        <v>59</v>
      </c>
      <c r="AG9612" s="1" t="s">
        <v>60</v>
      </c>
      <c r="AR9612" s="1" t="s">
        <v>60</v>
      </c>
      <c r="AT9612" s="1" t="s">
        <v>8962</v>
      </c>
      <c r="AU9612" s="1" t="s">
        <v>8962</v>
      </c>
      <c r="AV9612" s="1" t="s">
        <v>1420</v>
      </c>
      <c r="AX9612" s="3" t="str">
        <f t="array" ref="AX9612">TEXTJOIN(", ", TRUE, IF(X9612:AS9612="Y", X$1:AS$1, IF(X9612:AS9612&lt;&gt;"", X$1:AS$1 &amp; ": " &amp; X9612:AS9612, "")))
</f>
        <v>Methadone, Any Opioid</v>
      </c>
    </row>
    <row r="9613">
      <c r="A9613" s="2">
        <v>44874.0</v>
      </c>
      <c r="B9613" s="1" t="s">
        <v>50</v>
      </c>
      <c r="C9613" s="1">
        <v>35.0</v>
      </c>
      <c r="D9613" s="1" t="s">
        <v>51</v>
      </c>
      <c r="E9613" s="1" t="s">
        <v>63</v>
      </c>
      <c r="G9613" s="1" t="s">
        <v>300</v>
      </c>
      <c r="H9613" s="1" t="s">
        <v>299</v>
      </c>
      <c r="I9613" s="1" t="s">
        <v>55</v>
      </c>
      <c r="J9613" s="1" t="s">
        <v>300</v>
      </c>
      <c r="K9613" s="1" t="s">
        <v>299</v>
      </c>
      <c r="L9613" s="1" t="s">
        <v>55</v>
      </c>
      <c r="M9613" s="1" t="s">
        <v>649</v>
      </c>
      <c r="N9613" s="1" t="s">
        <v>155</v>
      </c>
      <c r="R9613" s="1" t="s">
        <v>1726</v>
      </c>
      <c r="S9613" s="1" t="s">
        <v>9141</v>
      </c>
      <c r="T9613" s="1" t="s">
        <v>9142</v>
      </c>
      <c r="U9613" s="1" t="s">
        <v>59</v>
      </c>
      <c r="Z9613" s="1" t="s">
        <v>60</v>
      </c>
      <c r="AR9613" s="1" t="s">
        <v>60</v>
      </c>
      <c r="AT9613" s="1" t="s">
        <v>8707</v>
      </c>
      <c r="AU9613" s="1" t="s">
        <v>8707</v>
      </c>
      <c r="AV9613" s="1" t="s">
        <v>1420</v>
      </c>
      <c r="AX9613" s="3" t="str">
        <f t="array" ref="AX9613">TEXTJOIN(", ", TRUE, IF(X9613:AS9613="Y", X$1:AS$1, IF(X9613:AS9613&lt;&gt;"", X$1:AS$1 &amp; ": " &amp; X9613:AS9613, "")))
</f>
        <v>Fentanyl, Any Opioid</v>
      </c>
    </row>
    <row r="9614">
      <c r="A9614" s="2">
        <v>44641.0</v>
      </c>
      <c r="B9614" s="1" t="s">
        <v>50</v>
      </c>
      <c r="C9614" s="1">
        <v>50.0</v>
      </c>
      <c r="D9614" s="1" t="s">
        <v>76</v>
      </c>
      <c r="E9614" s="1" t="s">
        <v>63</v>
      </c>
      <c r="J9614" s="1" t="s">
        <v>498</v>
      </c>
      <c r="K9614" s="1" t="s">
        <v>65</v>
      </c>
      <c r="L9614" s="1" t="s">
        <v>55</v>
      </c>
      <c r="M9614" s="1" t="s">
        <v>649</v>
      </c>
      <c r="N9614" s="1" t="s">
        <v>136</v>
      </c>
      <c r="R9614" s="1" t="s">
        <v>1726</v>
      </c>
      <c r="S9614" s="1" t="s">
        <v>9143</v>
      </c>
      <c r="T9614" s="1" t="s">
        <v>1190</v>
      </c>
      <c r="U9614" s="1" t="s">
        <v>59</v>
      </c>
      <c r="Y9614" s="1" t="s">
        <v>60</v>
      </c>
      <c r="Z9614" s="1" t="s">
        <v>60</v>
      </c>
      <c r="AR9614" s="1" t="s">
        <v>60</v>
      </c>
      <c r="AT9614" s="1" t="s">
        <v>1420</v>
      </c>
      <c r="AU9614" s="1" t="s">
        <v>5378</v>
      </c>
      <c r="AV9614" s="1" t="s">
        <v>1420</v>
      </c>
      <c r="AX9614" s="3" t="str">
        <f t="array" ref="AX9614">TEXTJOIN(", ", TRUE, IF(X9614:AS9614="Y", X$1:AS$1, IF(X9614:AS9614&lt;&gt;"", X$1:AS$1 &amp; ": " &amp; X9614:AS9614, "")))
</f>
        <v>Cocaine, Fentanyl, Any Opioid</v>
      </c>
    </row>
    <row r="9615">
      <c r="A9615" s="2">
        <v>44630.0</v>
      </c>
      <c r="B9615" s="1" t="s">
        <v>50</v>
      </c>
      <c r="C9615" s="1">
        <v>28.0</v>
      </c>
      <c r="D9615" s="1" t="s">
        <v>76</v>
      </c>
      <c r="E9615" s="1" t="s">
        <v>63</v>
      </c>
      <c r="G9615" s="1" t="s">
        <v>361</v>
      </c>
      <c r="H9615" s="1" t="s">
        <v>65</v>
      </c>
      <c r="I9615" s="1" t="s">
        <v>55</v>
      </c>
      <c r="J9615" s="1" t="s">
        <v>361</v>
      </c>
      <c r="K9615" s="1" t="s">
        <v>65</v>
      </c>
      <c r="L9615" s="1" t="s">
        <v>55</v>
      </c>
      <c r="M9615" s="1" t="s">
        <v>743</v>
      </c>
      <c r="N9615" s="1" t="s">
        <v>178</v>
      </c>
      <c r="R9615" s="1" t="s">
        <v>173</v>
      </c>
      <c r="T9615" s="1" t="s">
        <v>331</v>
      </c>
      <c r="U9615" s="1" t="s">
        <v>59</v>
      </c>
      <c r="Z9615" s="1" t="s">
        <v>60</v>
      </c>
      <c r="AR9615" s="1" t="s">
        <v>60</v>
      </c>
      <c r="AT9615" s="1" t="s">
        <v>8867</v>
      </c>
      <c r="AU9615" s="1" t="s">
        <v>8867</v>
      </c>
      <c r="AV9615" s="1" t="s">
        <v>1420</v>
      </c>
      <c r="AX9615" s="3" t="str">
        <f t="array" ref="AX9615">TEXTJOIN(", ", TRUE, IF(X9615:AS9615="Y", X$1:AS$1, IF(X9615:AS9615&lt;&gt;"", X$1:AS$1 &amp; ": " &amp; X9615:AS9615, "")))
</f>
        <v>Fentanyl, Any Opioid</v>
      </c>
    </row>
    <row r="9616">
      <c r="A9616" s="4">
        <v>44846.0</v>
      </c>
      <c r="B9616" s="1" t="s">
        <v>50</v>
      </c>
      <c r="C9616" s="1">
        <v>36.0</v>
      </c>
      <c r="D9616" s="1" t="s">
        <v>76</v>
      </c>
      <c r="E9616" s="1" t="s">
        <v>63</v>
      </c>
      <c r="G9616" s="1" t="s">
        <v>64</v>
      </c>
      <c r="H9616" s="1" t="s">
        <v>65</v>
      </c>
      <c r="I9616" s="1" t="s">
        <v>55</v>
      </c>
      <c r="J9616" s="1" t="s">
        <v>64</v>
      </c>
      <c r="K9616" s="1" t="s">
        <v>65</v>
      </c>
      <c r="L9616" s="1" t="s">
        <v>55</v>
      </c>
      <c r="N9616" s="1" t="s">
        <v>119</v>
      </c>
      <c r="R9616" s="1" t="s">
        <v>2646</v>
      </c>
      <c r="T9616" s="1" t="s">
        <v>9144</v>
      </c>
      <c r="U9616" s="1" t="s">
        <v>59</v>
      </c>
      <c r="Z9616" s="1" t="s">
        <v>60</v>
      </c>
      <c r="AM9616" s="1" t="s">
        <v>60</v>
      </c>
      <c r="AR9616" s="1" t="s">
        <v>60</v>
      </c>
      <c r="AT9616" s="1" t="s">
        <v>8704</v>
      </c>
      <c r="AU9616" s="1" t="s">
        <v>8704</v>
      </c>
      <c r="AV9616" s="1" t="s">
        <v>1420</v>
      </c>
      <c r="AX9616" s="3" t="str">
        <f t="array" ref="AX9616">TEXTJOIN(", ", TRUE, IF(X9616:AS9616="Y", X$1:AS$1, IF(X9616:AS9616&lt;&gt;"", X$1:AS$1 &amp; ": " &amp; X9616:AS9616, "")))
</f>
        <v>Fentanyl, Xylazine, Any Opioid</v>
      </c>
    </row>
    <row r="9617">
      <c r="A9617" s="2">
        <v>44782.0</v>
      </c>
      <c r="B9617" s="1" t="s">
        <v>50</v>
      </c>
      <c r="C9617" s="1">
        <v>63.0</v>
      </c>
      <c r="D9617" s="1" t="s">
        <v>51</v>
      </c>
      <c r="E9617" s="1" t="s">
        <v>502</v>
      </c>
      <c r="G9617" s="1" t="s">
        <v>160</v>
      </c>
      <c r="H9617" s="1" t="s">
        <v>54</v>
      </c>
      <c r="I9617" s="1" t="s">
        <v>55</v>
      </c>
      <c r="J9617" s="1" t="s">
        <v>117</v>
      </c>
      <c r="L9617" s="1" t="s">
        <v>55</v>
      </c>
      <c r="M9617" s="1" t="s">
        <v>1207</v>
      </c>
      <c r="N9617" s="1" t="s">
        <v>155</v>
      </c>
      <c r="R9617" s="1" t="s">
        <v>2646</v>
      </c>
      <c r="T9617" s="1" t="s">
        <v>3328</v>
      </c>
      <c r="U9617" s="1" t="s">
        <v>59</v>
      </c>
      <c r="Y9617" s="1" t="s">
        <v>60</v>
      </c>
      <c r="Z9617" s="1" t="s">
        <v>60</v>
      </c>
      <c r="AM9617" s="1" t="s">
        <v>60</v>
      </c>
      <c r="AR9617" s="1" t="s">
        <v>60</v>
      </c>
      <c r="AT9617" s="1" t="s">
        <v>8728</v>
      </c>
      <c r="AV9617" s="1" t="s">
        <v>1420</v>
      </c>
      <c r="AX9617" s="3" t="str">
        <f t="array" ref="AX9617">TEXTJOIN(", ", TRUE, IF(X9617:AS9617="Y", X$1:AS$1, IF(X9617:AS9617&lt;&gt;"", X$1:AS$1 &amp; ": " &amp; X9617:AS9617, "")))
</f>
        <v>Cocaine, Fentanyl, Xylazine, Any Opioid</v>
      </c>
    </row>
    <row r="9618">
      <c r="A9618" s="2">
        <v>44653.0</v>
      </c>
      <c r="B9618" s="1" t="s">
        <v>50</v>
      </c>
      <c r="C9618" s="1">
        <v>42.0</v>
      </c>
      <c r="D9618" s="1" t="s">
        <v>51</v>
      </c>
      <c r="E9618" s="1" t="s">
        <v>63</v>
      </c>
      <c r="G9618" s="1" t="s">
        <v>479</v>
      </c>
      <c r="H9618" s="1" t="s">
        <v>263</v>
      </c>
      <c r="I9618" s="1" t="s">
        <v>55</v>
      </c>
      <c r="J9618" s="1" t="s">
        <v>479</v>
      </c>
      <c r="K9618" s="1" t="s">
        <v>263</v>
      </c>
      <c r="L9618" s="1" t="s">
        <v>55</v>
      </c>
      <c r="M9618" s="1" t="s">
        <v>649</v>
      </c>
      <c r="N9618" s="1" t="s">
        <v>178</v>
      </c>
      <c r="R9618" s="1" t="s">
        <v>1726</v>
      </c>
      <c r="S9618" s="1" t="s">
        <v>92</v>
      </c>
      <c r="T9618" s="1" t="s">
        <v>9145</v>
      </c>
      <c r="U9618" s="1" t="s">
        <v>59</v>
      </c>
      <c r="Z9618" s="1" t="s">
        <v>60</v>
      </c>
      <c r="AF9618" s="1" t="s">
        <v>60</v>
      </c>
      <c r="AR9618" s="1" t="s">
        <v>60</v>
      </c>
      <c r="AT9618" s="1" t="s">
        <v>9146</v>
      </c>
      <c r="AU9618" s="1" t="s">
        <v>9146</v>
      </c>
      <c r="AV9618" s="1" t="s">
        <v>1420</v>
      </c>
      <c r="AX9618" s="3" t="str">
        <f t="array" ref="AX9618">TEXTJOIN(", ", TRUE, IF(X9618:AS9618="Y", X$1:AS$1, IF(X9618:AS9618&lt;&gt;"", X$1:AS$1 &amp; ": " &amp; X9618:AS9618, "")))
</f>
        <v>Fentanyl, Benzodiazepine, Any Opioid</v>
      </c>
    </row>
    <row r="9619">
      <c r="A9619" s="4">
        <v>44857.0</v>
      </c>
      <c r="B9619" s="1" t="s">
        <v>50</v>
      </c>
      <c r="C9619" s="1">
        <v>26.0</v>
      </c>
      <c r="D9619" s="1" t="s">
        <v>76</v>
      </c>
      <c r="E9619" s="1" t="s">
        <v>63</v>
      </c>
      <c r="F9619" s="1" t="s">
        <v>1997</v>
      </c>
      <c r="G9619" s="1" t="s">
        <v>290</v>
      </c>
      <c r="H9619" s="1" t="s">
        <v>91</v>
      </c>
      <c r="I9619" s="1" t="s">
        <v>55</v>
      </c>
      <c r="J9619" s="1" t="s">
        <v>91</v>
      </c>
      <c r="K9619" s="1" t="s">
        <v>91</v>
      </c>
      <c r="L9619" s="1" t="s">
        <v>55</v>
      </c>
      <c r="M9619" s="1" t="s">
        <v>44</v>
      </c>
      <c r="N9619" s="1" t="s">
        <v>155</v>
      </c>
      <c r="R9619" s="1" t="s">
        <v>1726</v>
      </c>
      <c r="S9619" s="1" t="s">
        <v>404</v>
      </c>
      <c r="T9619" s="1" t="s">
        <v>350</v>
      </c>
      <c r="U9619" s="1" t="s">
        <v>59</v>
      </c>
      <c r="Z9619" s="1" t="s">
        <v>60</v>
      </c>
      <c r="AD9619" s="1" t="s">
        <v>60</v>
      </c>
      <c r="AR9619" s="1" t="s">
        <v>60</v>
      </c>
      <c r="AT9619" s="1" t="s">
        <v>9019</v>
      </c>
      <c r="AU9619" s="1" t="s">
        <v>1999</v>
      </c>
      <c r="AV9619" s="1" t="s">
        <v>1420</v>
      </c>
      <c r="AX9619" s="3" t="str">
        <f t="array" ref="AX9619">TEXTJOIN(", ", TRUE, IF(X9619:AS9619="Y", X$1:AS$1, IF(X9619:AS9619&lt;&gt;"", X$1:AS$1 &amp; ": " &amp; X9619:AS9619, "")))
</f>
        <v>Fentanyl, Ethanol, Any Opioid</v>
      </c>
    </row>
    <row r="9620">
      <c r="A9620" s="2">
        <v>44571.0</v>
      </c>
      <c r="B9620" s="1" t="s">
        <v>50</v>
      </c>
      <c r="C9620" s="1">
        <v>65.0</v>
      </c>
      <c r="D9620" s="1" t="s">
        <v>51</v>
      </c>
      <c r="E9620" s="1" t="s">
        <v>63</v>
      </c>
      <c r="G9620" s="1" t="s">
        <v>9147</v>
      </c>
      <c r="H9620" s="1" t="s">
        <v>4455</v>
      </c>
      <c r="I9620" s="1" t="s">
        <v>1178</v>
      </c>
      <c r="J9620" s="1" t="s">
        <v>91</v>
      </c>
      <c r="K9620" s="1" t="s">
        <v>91</v>
      </c>
      <c r="L9620" s="1" t="s">
        <v>55</v>
      </c>
      <c r="M9620" s="1" t="s">
        <v>649</v>
      </c>
      <c r="N9620" s="1" t="s">
        <v>119</v>
      </c>
      <c r="R9620" s="1" t="s">
        <v>1726</v>
      </c>
      <c r="S9620" s="1" t="s">
        <v>910</v>
      </c>
      <c r="T9620" s="1" t="s">
        <v>6875</v>
      </c>
      <c r="U9620" s="1" t="s">
        <v>59</v>
      </c>
      <c r="Y9620" s="1" t="s">
        <v>60</v>
      </c>
      <c r="Z9620" s="1" t="s">
        <v>60</v>
      </c>
      <c r="AA9620" s="1" t="s">
        <v>60</v>
      </c>
      <c r="AR9620" s="1" t="s">
        <v>60</v>
      </c>
      <c r="AT9620" s="1" t="s">
        <v>9148</v>
      </c>
      <c r="AU9620" s="1" t="s">
        <v>1999</v>
      </c>
      <c r="AV9620" s="1" t="s">
        <v>1420</v>
      </c>
      <c r="AX9620" s="3" t="str">
        <f t="array" ref="AX9620">TEXTJOIN(", ", TRUE, IF(X9620:AS9620="Y", X$1:AS$1, IF(X9620:AS9620&lt;&gt;"", X$1:AS$1 &amp; ": " &amp; X9620:AS9620, "")))
</f>
        <v>Cocaine, Fentanyl, Fentanyl Analogue, Any Opioid</v>
      </c>
    </row>
    <row r="9621">
      <c r="A9621" s="2">
        <v>44574.0</v>
      </c>
      <c r="B9621" s="1" t="s">
        <v>50</v>
      </c>
      <c r="C9621" s="1">
        <v>64.0</v>
      </c>
      <c r="D9621" s="1" t="s">
        <v>51</v>
      </c>
      <c r="E9621" s="1" t="s">
        <v>502</v>
      </c>
      <c r="G9621" s="1" t="s">
        <v>82</v>
      </c>
      <c r="H9621" s="1" t="s">
        <v>54</v>
      </c>
      <c r="I9621" s="1" t="s">
        <v>55</v>
      </c>
      <c r="J9621" s="1" t="s">
        <v>82</v>
      </c>
      <c r="K9621" s="1" t="s">
        <v>54</v>
      </c>
      <c r="L9621" s="1" t="s">
        <v>55</v>
      </c>
      <c r="M9621" s="1" t="s">
        <v>743</v>
      </c>
      <c r="N9621" s="1" t="s">
        <v>119</v>
      </c>
      <c r="R9621" s="1" t="s">
        <v>2646</v>
      </c>
      <c r="T9621" s="1" t="s">
        <v>5856</v>
      </c>
      <c r="U9621" s="1" t="s">
        <v>59</v>
      </c>
      <c r="Y9621" s="1" t="s">
        <v>60</v>
      </c>
      <c r="Z9621" s="1" t="s">
        <v>60</v>
      </c>
      <c r="AR9621" s="1" t="s">
        <v>60</v>
      </c>
      <c r="AT9621" s="1" t="s">
        <v>5319</v>
      </c>
      <c r="AU9621" s="1" t="s">
        <v>5319</v>
      </c>
      <c r="AV9621" s="1" t="s">
        <v>1420</v>
      </c>
      <c r="AX9621" s="3" t="str">
        <f t="array" ref="AX9621">TEXTJOIN(", ", TRUE, IF(X9621:AS9621="Y", X$1:AS$1, IF(X9621:AS9621&lt;&gt;"", X$1:AS$1 &amp; ": " &amp; X9621:AS9621, "")))
</f>
        <v>Cocaine, Fentanyl, Any Opioid</v>
      </c>
    </row>
    <row r="9622">
      <c r="A9622" s="2">
        <v>44867.0</v>
      </c>
      <c r="B9622" s="1" t="s">
        <v>50</v>
      </c>
      <c r="C9622" s="1">
        <v>39.0</v>
      </c>
      <c r="D9622" s="1" t="s">
        <v>76</v>
      </c>
      <c r="E9622" s="1" t="s">
        <v>502</v>
      </c>
      <c r="G9622" s="1" t="s">
        <v>397</v>
      </c>
      <c r="H9622" s="1" t="s">
        <v>103</v>
      </c>
      <c r="I9622" s="1" t="s">
        <v>55</v>
      </c>
      <c r="J9622" s="1" t="s">
        <v>103</v>
      </c>
      <c r="K9622" s="1" t="s">
        <v>103</v>
      </c>
      <c r="L9622" s="1" t="s">
        <v>55</v>
      </c>
      <c r="M9622" s="1" t="s">
        <v>44</v>
      </c>
      <c r="N9622" s="1" t="s">
        <v>66</v>
      </c>
      <c r="R9622" s="1" t="s">
        <v>1726</v>
      </c>
      <c r="S9622" s="1" t="s">
        <v>2039</v>
      </c>
      <c r="T9622" s="1" t="s">
        <v>9149</v>
      </c>
      <c r="U9622" s="1" t="s">
        <v>59</v>
      </c>
      <c r="Z9622" s="1" t="s">
        <v>60</v>
      </c>
      <c r="AF9622" s="1" t="s">
        <v>60</v>
      </c>
      <c r="AM9622" s="1" t="s">
        <v>60</v>
      </c>
      <c r="AR9622" s="1" t="s">
        <v>60</v>
      </c>
      <c r="AT9622" s="1" t="s">
        <v>8731</v>
      </c>
      <c r="AU9622" s="1" t="s">
        <v>8719</v>
      </c>
      <c r="AV9622" s="1" t="s">
        <v>1420</v>
      </c>
      <c r="AX9622" s="3" t="str">
        <f t="array" ref="AX9622">TEXTJOIN(", ", TRUE, IF(X9622:AS9622="Y", X$1:AS$1, IF(X9622:AS9622&lt;&gt;"", X$1:AS$1 &amp; ": " &amp; X9622:AS9622, "")))
</f>
        <v>Fentanyl, Benzodiazepine, Xylazine, Any Opioid</v>
      </c>
    </row>
    <row r="9623">
      <c r="A9623" s="2">
        <v>44718.0</v>
      </c>
      <c r="B9623" s="1" t="s">
        <v>50</v>
      </c>
      <c r="C9623" s="1">
        <v>65.0</v>
      </c>
      <c r="D9623" s="1" t="s">
        <v>76</v>
      </c>
      <c r="E9623" s="1" t="s">
        <v>63</v>
      </c>
      <c r="G9623" s="1" t="s">
        <v>970</v>
      </c>
      <c r="H9623" s="1" t="s">
        <v>65</v>
      </c>
      <c r="I9623" s="1" t="s">
        <v>55</v>
      </c>
      <c r="J9623" s="1" t="s">
        <v>970</v>
      </c>
      <c r="K9623" s="1" t="s">
        <v>65</v>
      </c>
      <c r="L9623" s="1" t="s">
        <v>55</v>
      </c>
      <c r="M9623" s="1" t="s">
        <v>743</v>
      </c>
      <c r="N9623" s="1" t="s">
        <v>8532</v>
      </c>
      <c r="R9623" s="1" t="s">
        <v>2646</v>
      </c>
      <c r="T9623" s="1" t="s">
        <v>9150</v>
      </c>
      <c r="U9623" s="1" t="s">
        <v>59</v>
      </c>
      <c r="V9623" s="1" t="s">
        <v>491</v>
      </c>
      <c r="Y9623" s="1" t="s">
        <v>60</v>
      </c>
      <c r="Z9623" s="1" t="s">
        <v>60</v>
      </c>
      <c r="AD9623" s="1" t="s">
        <v>60</v>
      </c>
      <c r="AM9623" s="1" t="s">
        <v>60</v>
      </c>
      <c r="AR9623" s="1" t="s">
        <v>60</v>
      </c>
      <c r="AT9623" s="1" t="s">
        <v>9151</v>
      </c>
      <c r="AU9623" s="1" t="s">
        <v>9151</v>
      </c>
      <c r="AV9623" s="1" t="s">
        <v>1420</v>
      </c>
      <c r="AX9623" s="3" t="str">
        <f t="array" ref="AX9623">TEXTJOIN(", ", TRUE, IF(X9623:AS9623="Y", X$1:AS$1, IF(X9623:AS9623&lt;&gt;"", X$1:AS$1 &amp; ": " &amp; X9623:AS9623, "")))
</f>
        <v>Cocaine, Fentanyl, Ethanol, Xylazine, Any Opioid</v>
      </c>
    </row>
    <row r="9624">
      <c r="A9624" s="2">
        <v>44606.0</v>
      </c>
      <c r="B9624" s="1" t="s">
        <v>50</v>
      </c>
      <c r="C9624" s="1">
        <v>56.0</v>
      </c>
      <c r="D9624" s="1" t="s">
        <v>76</v>
      </c>
      <c r="E9624" s="1" t="s">
        <v>63</v>
      </c>
      <c r="J9624" s="1" t="s">
        <v>143</v>
      </c>
      <c r="K9624" s="1" t="s">
        <v>91</v>
      </c>
      <c r="L9624" s="1" t="s">
        <v>55</v>
      </c>
      <c r="M9624" s="1" t="s">
        <v>649</v>
      </c>
      <c r="N9624" s="1" t="s">
        <v>554</v>
      </c>
      <c r="R9624" s="1" t="s">
        <v>1726</v>
      </c>
      <c r="S9624" s="1" t="s">
        <v>4848</v>
      </c>
      <c r="T9624" s="1" t="s">
        <v>9152</v>
      </c>
      <c r="U9624" s="1" t="s">
        <v>59</v>
      </c>
      <c r="V9624" s="1" t="s">
        <v>105</v>
      </c>
      <c r="AB9624" s="1" t="s">
        <v>60</v>
      </c>
      <c r="AR9624" s="1" t="s">
        <v>60</v>
      </c>
      <c r="AT9624" s="1" t="s">
        <v>1420</v>
      </c>
      <c r="AU9624" s="1" t="s">
        <v>1419</v>
      </c>
      <c r="AV9624" s="1" t="s">
        <v>1420</v>
      </c>
      <c r="AX9624" s="3" t="str">
        <f t="array" ref="AX9624">TEXTJOIN(", ", TRUE, IF(X9624:AS9624="Y", X$1:AS$1, IF(X9624:AS9624&lt;&gt;"", X$1:AS$1 &amp; ": " &amp; X9624:AS9624, "")))
</f>
        <v>Oxycodone, Any Opioid</v>
      </c>
    </row>
    <row r="9625">
      <c r="A9625" s="2">
        <v>44773.0</v>
      </c>
      <c r="B9625" s="1" t="s">
        <v>50</v>
      </c>
      <c r="C9625" s="1">
        <v>54.0</v>
      </c>
      <c r="D9625" s="1" t="s">
        <v>51</v>
      </c>
      <c r="E9625" s="1" t="s">
        <v>63</v>
      </c>
      <c r="G9625" s="1" t="s">
        <v>216</v>
      </c>
      <c r="H9625" s="1" t="s">
        <v>103</v>
      </c>
      <c r="I9625" s="1" t="s">
        <v>55</v>
      </c>
      <c r="J9625" s="1" t="s">
        <v>540</v>
      </c>
      <c r="K9625" s="1" t="s">
        <v>91</v>
      </c>
      <c r="L9625" s="1" t="s">
        <v>55</v>
      </c>
      <c r="N9625" s="1" t="s">
        <v>136</v>
      </c>
      <c r="R9625" s="1" t="s">
        <v>1726</v>
      </c>
      <c r="S9625" s="1" t="s">
        <v>3704</v>
      </c>
      <c r="T9625" s="1" t="s">
        <v>9153</v>
      </c>
      <c r="U9625" s="1" t="s">
        <v>59</v>
      </c>
      <c r="Y9625" s="1" t="s">
        <v>60</v>
      </c>
      <c r="Z9625" s="1" t="s">
        <v>60</v>
      </c>
      <c r="AD9625" s="1" t="s">
        <v>60</v>
      </c>
      <c r="AN9625" s="1" t="s">
        <v>60</v>
      </c>
      <c r="AR9625" s="1" t="s">
        <v>60</v>
      </c>
      <c r="AT9625" s="1" t="s">
        <v>8793</v>
      </c>
      <c r="AU9625" s="1" t="s">
        <v>8859</v>
      </c>
      <c r="AV9625" s="1" t="s">
        <v>1420</v>
      </c>
      <c r="AX9625" s="3" t="str">
        <f t="array" ref="AX9625">TEXTJOIN(", ", TRUE, IF(X9625:AS9625="Y", X$1:AS$1, IF(X9625:AS9625&lt;&gt;"", X$1:AS$1 &amp; ": " &amp; X9625:AS9625, "")))
</f>
        <v>Cocaine, Fentanyl, Ethanol, Gabapentin, Any Opioid</v>
      </c>
    </row>
    <row r="9626">
      <c r="A9626" s="2">
        <v>44707.0</v>
      </c>
      <c r="B9626" s="1" t="s">
        <v>50</v>
      </c>
      <c r="C9626" s="1">
        <v>24.0</v>
      </c>
      <c r="D9626" s="1" t="s">
        <v>51</v>
      </c>
      <c r="E9626" s="1" t="s">
        <v>63</v>
      </c>
      <c r="G9626" s="1" t="s">
        <v>424</v>
      </c>
      <c r="H9626" s="1" t="s">
        <v>54</v>
      </c>
      <c r="I9626" s="1" t="s">
        <v>55</v>
      </c>
      <c r="J9626" s="1" t="s">
        <v>424</v>
      </c>
      <c r="K9626" s="1" t="s">
        <v>54</v>
      </c>
      <c r="L9626" s="1" t="s">
        <v>55</v>
      </c>
      <c r="M9626" s="1" t="s">
        <v>743</v>
      </c>
      <c r="N9626" s="1" t="s">
        <v>178</v>
      </c>
      <c r="R9626" s="1" t="s">
        <v>2646</v>
      </c>
      <c r="T9626" s="1" t="s">
        <v>9154</v>
      </c>
      <c r="U9626" s="1" t="s">
        <v>59</v>
      </c>
      <c r="Y9626" s="1" t="s">
        <v>60</v>
      </c>
      <c r="Z9626" s="1" t="s">
        <v>60</v>
      </c>
      <c r="AF9626" s="1" t="s">
        <v>60</v>
      </c>
      <c r="AM9626" s="1" t="s">
        <v>60</v>
      </c>
      <c r="AR9626" s="1" t="s">
        <v>60</v>
      </c>
      <c r="AT9626" s="1" t="s">
        <v>8834</v>
      </c>
      <c r="AU9626" s="1" t="s">
        <v>8834</v>
      </c>
      <c r="AV9626" s="1" t="s">
        <v>1420</v>
      </c>
      <c r="AX9626" s="3" t="str">
        <f t="array" ref="AX9626">TEXTJOIN(", ", TRUE, IF(X9626:AS9626="Y", X$1:AS$1, IF(X9626:AS9626&lt;&gt;"", X$1:AS$1 &amp; ": " &amp; X9626:AS9626, "")))
</f>
        <v>Cocaine, Fentanyl, Benzodiazepine, Xylazine, Any Opioid</v>
      </c>
    </row>
    <row r="9627">
      <c r="A9627" s="2">
        <v>44661.0</v>
      </c>
      <c r="B9627" s="1" t="s">
        <v>50</v>
      </c>
      <c r="C9627" s="1">
        <v>30.0</v>
      </c>
      <c r="D9627" s="1" t="s">
        <v>51</v>
      </c>
      <c r="E9627" s="1" t="s">
        <v>502</v>
      </c>
      <c r="G9627" s="1" t="s">
        <v>64</v>
      </c>
      <c r="H9627" s="1" t="s">
        <v>65</v>
      </c>
      <c r="I9627" s="1" t="s">
        <v>55</v>
      </c>
      <c r="J9627" s="1" t="s">
        <v>64</v>
      </c>
      <c r="K9627" s="1" t="s">
        <v>65</v>
      </c>
      <c r="L9627" s="1" t="s">
        <v>55</v>
      </c>
      <c r="M9627" s="1" t="s">
        <v>743</v>
      </c>
      <c r="N9627" s="1" t="s">
        <v>136</v>
      </c>
      <c r="R9627" s="1" t="s">
        <v>2646</v>
      </c>
      <c r="T9627" s="1" t="s">
        <v>7280</v>
      </c>
      <c r="U9627" s="1" t="s">
        <v>59</v>
      </c>
      <c r="Z9627" s="1" t="s">
        <v>60</v>
      </c>
      <c r="AN9627" s="1" t="s">
        <v>60</v>
      </c>
      <c r="AR9627" s="1" t="s">
        <v>60</v>
      </c>
      <c r="AT9627" s="1" t="s">
        <v>8704</v>
      </c>
      <c r="AU9627" s="1" t="s">
        <v>8704</v>
      </c>
      <c r="AV9627" s="1" t="s">
        <v>1420</v>
      </c>
      <c r="AX9627" s="3" t="str">
        <f t="array" ref="AX9627">TEXTJOIN(", ", TRUE, IF(X9627:AS9627="Y", X$1:AS$1, IF(X9627:AS9627&lt;&gt;"", X$1:AS$1 &amp; ": " &amp; X9627:AS9627, "")))
</f>
        <v>Fentanyl, Gabapentin, Any Opioid</v>
      </c>
    </row>
    <row r="9628">
      <c r="A9628" s="2">
        <v>44639.0</v>
      </c>
      <c r="B9628" s="1" t="s">
        <v>50</v>
      </c>
      <c r="C9628" s="1">
        <v>62.0</v>
      </c>
      <c r="D9628" s="1" t="s">
        <v>76</v>
      </c>
      <c r="E9628" s="1" t="s">
        <v>63</v>
      </c>
      <c r="G9628" s="1" t="s">
        <v>262</v>
      </c>
      <c r="H9628" s="1" t="s">
        <v>263</v>
      </c>
      <c r="I9628" s="1" t="s">
        <v>55</v>
      </c>
      <c r="J9628" s="1" t="s">
        <v>262</v>
      </c>
      <c r="K9628" s="1" t="s">
        <v>263</v>
      </c>
      <c r="L9628" s="1" t="s">
        <v>55</v>
      </c>
      <c r="M9628" s="1" t="s">
        <v>743</v>
      </c>
      <c r="N9628" s="1" t="s">
        <v>4025</v>
      </c>
      <c r="R9628" s="1" t="s">
        <v>2646</v>
      </c>
      <c r="T9628" s="1" t="s">
        <v>9155</v>
      </c>
      <c r="U9628" s="1" t="s">
        <v>59</v>
      </c>
      <c r="Z9628" s="1" t="s">
        <v>60</v>
      </c>
      <c r="AM9628" s="1" t="s">
        <v>60</v>
      </c>
      <c r="AN9628" s="1" t="s">
        <v>60</v>
      </c>
      <c r="AR9628" s="1" t="s">
        <v>60</v>
      </c>
      <c r="AT9628" s="1" t="s">
        <v>8698</v>
      </c>
      <c r="AU9628" s="1" t="s">
        <v>8698</v>
      </c>
      <c r="AV9628" s="1" t="s">
        <v>1420</v>
      </c>
      <c r="AX9628" s="3" t="str">
        <f t="array" ref="AX9628">TEXTJOIN(", ", TRUE, IF(X9628:AS9628="Y", X$1:AS$1, IF(X9628:AS9628&lt;&gt;"", X$1:AS$1 &amp; ": " &amp; X9628:AS9628, "")))
</f>
        <v>Fentanyl, Xylazine, Gabapentin, Any Opioid</v>
      </c>
    </row>
    <row r="9629">
      <c r="A9629" s="2">
        <v>44581.0</v>
      </c>
      <c r="B9629" s="1" t="s">
        <v>50</v>
      </c>
      <c r="C9629" s="1">
        <v>51.0</v>
      </c>
      <c r="D9629" s="1" t="s">
        <v>51</v>
      </c>
      <c r="E9629" s="1" t="s">
        <v>63</v>
      </c>
      <c r="J9629" s="1" t="s">
        <v>143</v>
      </c>
      <c r="K9629" s="1" t="s">
        <v>91</v>
      </c>
      <c r="L9629" s="1" t="s">
        <v>55</v>
      </c>
      <c r="M9629" s="1" t="s">
        <v>649</v>
      </c>
      <c r="N9629" s="1" t="s">
        <v>136</v>
      </c>
      <c r="R9629" s="1" t="s">
        <v>1726</v>
      </c>
      <c r="S9629" s="1" t="s">
        <v>3039</v>
      </c>
      <c r="T9629" s="1" t="s">
        <v>9156</v>
      </c>
      <c r="U9629" s="1" t="s">
        <v>59</v>
      </c>
      <c r="Z9629" s="1" t="s">
        <v>60</v>
      </c>
      <c r="AB9629" s="1" t="s">
        <v>60</v>
      </c>
      <c r="AD9629" s="1" t="s">
        <v>60</v>
      </c>
      <c r="AR9629" s="1" t="s">
        <v>60</v>
      </c>
      <c r="AT9629" s="1" t="s">
        <v>1420</v>
      </c>
      <c r="AU9629" s="1" t="s">
        <v>1419</v>
      </c>
      <c r="AV9629" s="1" t="s">
        <v>1420</v>
      </c>
      <c r="AX9629" s="3" t="str">
        <f t="array" ref="AX9629">TEXTJOIN(", ", TRUE, IF(X9629:AS9629="Y", X$1:AS$1, IF(X9629:AS9629&lt;&gt;"", X$1:AS$1 &amp; ": " &amp; X9629:AS9629, "")))
</f>
        <v>Fentanyl, Oxycodone, Ethanol, Any Opioid</v>
      </c>
    </row>
    <row r="9630">
      <c r="A9630" s="2">
        <v>44671.0</v>
      </c>
      <c r="B9630" s="1" t="s">
        <v>50</v>
      </c>
      <c r="C9630" s="1">
        <v>62.0</v>
      </c>
      <c r="D9630" s="1" t="s">
        <v>51</v>
      </c>
      <c r="E9630" s="1" t="s">
        <v>63</v>
      </c>
      <c r="G9630" s="1" t="s">
        <v>185</v>
      </c>
      <c r="H9630" s="1" t="s">
        <v>91</v>
      </c>
      <c r="I9630" s="1" t="s">
        <v>55</v>
      </c>
      <c r="J9630" s="1" t="s">
        <v>185</v>
      </c>
      <c r="K9630" s="1" t="s">
        <v>91</v>
      </c>
      <c r="L9630" s="1" t="s">
        <v>55</v>
      </c>
      <c r="M9630" s="1" t="s">
        <v>743</v>
      </c>
      <c r="N9630" s="1" t="s">
        <v>178</v>
      </c>
      <c r="R9630" s="1" t="s">
        <v>2646</v>
      </c>
      <c r="T9630" s="1" t="s">
        <v>7225</v>
      </c>
      <c r="U9630" s="1" t="s">
        <v>59</v>
      </c>
      <c r="Y9630" s="1" t="s">
        <v>60</v>
      </c>
      <c r="Z9630" s="1" t="s">
        <v>60</v>
      </c>
      <c r="AM9630" s="1" t="s">
        <v>60</v>
      </c>
      <c r="AR9630" s="1" t="s">
        <v>60</v>
      </c>
      <c r="AT9630" s="1" t="s">
        <v>8740</v>
      </c>
      <c r="AU9630" s="1" t="s">
        <v>8740</v>
      </c>
      <c r="AV9630" s="1" t="s">
        <v>1420</v>
      </c>
      <c r="AX9630" s="3" t="str">
        <f t="array" ref="AX9630">TEXTJOIN(", ", TRUE, IF(X9630:AS9630="Y", X$1:AS$1, IF(X9630:AS9630&lt;&gt;"", X$1:AS$1 &amp; ": " &amp; X9630:AS9630, "")))
</f>
        <v>Cocaine, Fentanyl, Xylazine, Any Opioid</v>
      </c>
    </row>
    <row r="9631">
      <c r="A9631" s="2">
        <v>44614.0</v>
      </c>
      <c r="B9631" s="1" t="s">
        <v>50</v>
      </c>
      <c r="C9631" s="1">
        <v>51.0</v>
      </c>
      <c r="D9631" s="1" t="s">
        <v>51</v>
      </c>
      <c r="E9631" s="1" t="s">
        <v>63</v>
      </c>
      <c r="G9631" s="1" t="s">
        <v>731</v>
      </c>
      <c r="H9631" s="1" t="s">
        <v>103</v>
      </c>
      <c r="I9631" s="1" t="s">
        <v>55</v>
      </c>
      <c r="J9631" s="1" t="s">
        <v>731</v>
      </c>
      <c r="K9631" s="1" t="s">
        <v>103</v>
      </c>
      <c r="L9631" s="1" t="s">
        <v>55</v>
      </c>
      <c r="M9631" s="1" t="s">
        <v>743</v>
      </c>
      <c r="N9631" s="1" t="s">
        <v>136</v>
      </c>
      <c r="R9631" s="1" t="s">
        <v>2646</v>
      </c>
      <c r="T9631" s="1" t="s">
        <v>9157</v>
      </c>
      <c r="U9631" s="1" t="s">
        <v>59</v>
      </c>
      <c r="Y9631" s="1" t="s">
        <v>60</v>
      </c>
      <c r="Z9631" s="1" t="s">
        <v>60</v>
      </c>
      <c r="AN9631" s="1" t="s">
        <v>60</v>
      </c>
      <c r="AR9631" s="1" t="s">
        <v>60</v>
      </c>
      <c r="AT9631" s="1" t="s">
        <v>8896</v>
      </c>
      <c r="AU9631" s="1" t="s">
        <v>8896</v>
      </c>
      <c r="AV9631" s="1" t="s">
        <v>1420</v>
      </c>
      <c r="AX9631" s="3" t="str">
        <f t="array" ref="AX9631">TEXTJOIN(", ", TRUE, IF(X9631:AS9631="Y", X$1:AS$1, IF(X9631:AS9631&lt;&gt;"", X$1:AS$1 &amp; ": " &amp; X9631:AS9631, "")))
</f>
        <v>Cocaine, Fentanyl, Gabapentin, Any Opioid</v>
      </c>
    </row>
    <row r="9632">
      <c r="A9632" s="2">
        <v>44666.0</v>
      </c>
      <c r="B9632" s="1" t="s">
        <v>50</v>
      </c>
      <c r="C9632" s="1">
        <v>44.0</v>
      </c>
      <c r="D9632" s="1" t="s">
        <v>51</v>
      </c>
      <c r="E9632" s="1" t="s">
        <v>63</v>
      </c>
      <c r="F9632" s="1" t="s">
        <v>1997</v>
      </c>
      <c r="G9632" s="1" t="s">
        <v>256</v>
      </c>
      <c r="H9632" s="1" t="s">
        <v>103</v>
      </c>
      <c r="I9632" s="1" t="s">
        <v>55</v>
      </c>
      <c r="J9632" s="1" t="s">
        <v>256</v>
      </c>
      <c r="K9632" s="1" t="s">
        <v>103</v>
      </c>
      <c r="L9632" s="1" t="s">
        <v>55</v>
      </c>
      <c r="M9632" s="1" t="s">
        <v>1207</v>
      </c>
      <c r="N9632" s="1" t="s">
        <v>136</v>
      </c>
      <c r="R9632" s="1" t="s">
        <v>173</v>
      </c>
      <c r="T9632" s="1" t="s">
        <v>9158</v>
      </c>
      <c r="U9632" s="1" t="s">
        <v>59</v>
      </c>
      <c r="AI9632" s="1" t="s">
        <v>60</v>
      </c>
      <c r="AO9632" s="1" t="s">
        <v>60</v>
      </c>
      <c r="AP9632" s="1" t="s">
        <v>8736</v>
      </c>
      <c r="AR9632" s="1" t="s">
        <v>60</v>
      </c>
      <c r="AT9632" s="1" t="s">
        <v>2320</v>
      </c>
      <c r="AU9632" s="1" t="s">
        <v>2320</v>
      </c>
      <c r="AV9632" s="1" t="s">
        <v>1420</v>
      </c>
      <c r="AX9632" s="3" t="str">
        <f t="array" ref="AX9632">TEXTJOIN(", ", TRUE, IF(X9632:AS9632="Y", X$1:AS$1, IF(X9632:AS9632&lt;&gt;"", X$1:AS$1 &amp; ": " &amp; X9632:AS9632, "")))
</f>
        <v>Amphet, Opiate NOS, Heroin/Morph/Codeine, Any Opioid</v>
      </c>
    </row>
    <row r="9633">
      <c r="A9633" s="2">
        <v>44740.0</v>
      </c>
      <c r="B9633" s="1" t="s">
        <v>50</v>
      </c>
      <c r="C9633" s="1">
        <v>49.0</v>
      </c>
      <c r="D9633" s="1" t="s">
        <v>51</v>
      </c>
      <c r="E9633" s="1" t="s">
        <v>63</v>
      </c>
      <c r="G9633" s="1" t="s">
        <v>82</v>
      </c>
      <c r="H9633" s="1" t="s">
        <v>54</v>
      </c>
      <c r="I9633" s="1" t="s">
        <v>55</v>
      </c>
      <c r="J9633" s="1" t="s">
        <v>160</v>
      </c>
      <c r="K9633" s="1" t="s">
        <v>54</v>
      </c>
      <c r="L9633" s="1" t="s">
        <v>55</v>
      </c>
      <c r="N9633" s="1" t="s">
        <v>1377</v>
      </c>
      <c r="R9633" s="1" t="s">
        <v>1726</v>
      </c>
      <c r="S9633" s="1" t="s">
        <v>3704</v>
      </c>
      <c r="T9633" s="1" t="s">
        <v>9159</v>
      </c>
      <c r="U9633" s="1" t="s">
        <v>59</v>
      </c>
      <c r="Y9633" s="1" t="s">
        <v>60</v>
      </c>
      <c r="Z9633" s="1" t="s">
        <v>60</v>
      </c>
      <c r="AM9633" s="1" t="s">
        <v>60</v>
      </c>
      <c r="AR9633" s="1" t="s">
        <v>60</v>
      </c>
      <c r="AT9633" s="1" t="s">
        <v>5319</v>
      </c>
      <c r="AU9633" s="1" t="s">
        <v>8728</v>
      </c>
      <c r="AV9633" s="1" t="s">
        <v>1420</v>
      </c>
      <c r="AX9633" s="3" t="str">
        <f t="array" ref="AX9633">TEXTJOIN(", ", TRUE, IF(X9633:AS9633="Y", X$1:AS$1, IF(X9633:AS9633&lt;&gt;"", X$1:AS$1 &amp; ": " &amp; X9633:AS9633, "")))
</f>
        <v>Cocaine, Fentanyl, Xylazine, Any Opioid</v>
      </c>
    </row>
    <row r="9634">
      <c r="A9634" s="2">
        <v>44727.0</v>
      </c>
      <c r="B9634" s="1" t="s">
        <v>50</v>
      </c>
      <c r="C9634" s="1">
        <v>56.0</v>
      </c>
      <c r="D9634" s="1" t="s">
        <v>51</v>
      </c>
      <c r="E9634" s="1" t="s">
        <v>63</v>
      </c>
      <c r="F9634" s="1" t="s">
        <v>8372</v>
      </c>
      <c r="G9634" s="1" t="s">
        <v>53</v>
      </c>
      <c r="H9634" s="1" t="s">
        <v>54</v>
      </c>
      <c r="I9634" s="1" t="s">
        <v>55</v>
      </c>
      <c r="J9634" s="1" t="s">
        <v>53</v>
      </c>
      <c r="K9634" s="1" t="s">
        <v>54</v>
      </c>
      <c r="L9634" s="1" t="s">
        <v>55</v>
      </c>
      <c r="N9634" s="1" t="s">
        <v>1705</v>
      </c>
      <c r="R9634" s="1" t="s">
        <v>2646</v>
      </c>
      <c r="T9634" s="1" t="s">
        <v>9160</v>
      </c>
      <c r="U9634" s="1" t="s">
        <v>59</v>
      </c>
      <c r="Z9634" s="1" t="s">
        <v>60</v>
      </c>
      <c r="AD9634" s="1" t="s">
        <v>60</v>
      </c>
      <c r="AF9634" s="1" t="s">
        <v>60</v>
      </c>
      <c r="AG9634" s="1" t="s">
        <v>60</v>
      </c>
      <c r="AR9634" s="1" t="s">
        <v>60</v>
      </c>
      <c r="AT9634" s="1" t="s">
        <v>8784</v>
      </c>
      <c r="AU9634" s="1" t="s">
        <v>8784</v>
      </c>
      <c r="AV9634" s="1" t="s">
        <v>1420</v>
      </c>
      <c r="AX9634" s="3" t="str">
        <f t="array" ref="AX9634">TEXTJOIN(", ", TRUE, IF(X9634:AS9634="Y", X$1:AS$1, IF(X9634:AS9634&lt;&gt;"", X$1:AS$1 &amp; ": " &amp; X9634:AS9634, "")))
</f>
        <v>Fentanyl, Ethanol, Benzodiazepine, Methadone, Any Opioid</v>
      </c>
    </row>
    <row r="9635">
      <c r="A9635" s="2">
        <v>44671.0</v>
      </c>
      <c r="B9635" s="1" t="s">
        <v>50</v>
      </c>
      <c r="C9635" s="1">
        <v>48.0</v>
      </c>
      <c r="D9635" s="1" t="s">
        <v>51</v>
      </c>
      <c r="E9635" s="1" t="s">
        <v>63</v>
      </c>
      <c r="F9635" s="1" t="s">
        <v>8372</v>
      </c>
      <c r="J9635" s="1" t="s">
        <v>256</v>
      </c>
      <c r="K9635" s="1" t="s">
        <v>103</v>
      </c>
      <c r="L9635" s="1" t="s">
        <v>55</v>
      </c>
      <c r="M9635" s="1" t="s">
        <v>649</v>
      </c>
      <c r="N9635" s="1" t="s">
        <v>178</v>
      </c>
      <c r="R9635" s="1" t="s">
        <v>1726</v>
      </c>
      <c r="S9635" s="1" t="s">
        <v>108</v>
      </c>
      <c r="T9635" s="1" t="s">
        <v>331</v>
      </c>
      <c r="U9635" s="1" t="s">
        <v>59</v>
      </c>
      <c r="V9635" s="1" t="s">
        <v>507</v>
      </c>
      <c r="Y9635" s="1" t="s">
        <v>60</v>
      </c>
      <c r="Z9635" s="1" t="s">
        <v>60</v>
      </c>
      <c r="AR9635" s="1" t="s">
        <v>60</v>
      </c>
      <c r="AT9635" s="1" t="s">
        <v>1420</v>
      </c>
      <c r="AU9635" s="1" t="s">
        <v>2320</v>
      </c>
      <c r="AV9635" s="1" t="s">
        <v>1420</v>
      </c>
      <c r="AX9635" s="3" t="str">
        <f t="array" ref="AX9635">TEXTJOIN(", ", TRUE, IF(X9635:AS9635="Y", X$1:AS$1, IF(X9635:AS9635&lt;&gt;"", X$1:AS$1 &amp; ": " &amp; X9635:AS9635, "")))
</f>
        <v>Cocaine, Fentanyl, Any Opioid</v>
      </c>
    </row>
    <row r="9636">
      <c r="A9636" s="2">
        <v>44634.0</v>
      </c>
      <c r="B9636" s="1" t="s">
        <v>50</v>
      </c>
      <c r="C9636" s="1">
        <v>31.0</v>
      </c>
      <c r="D9636" s="1" t="s">
        <v>51</v>
      </c>
      <c r="E9636" s="1" t="s">
        <v>502</v>
      </c>
      <c r="G9636" s="1" t="s">
        <v>91</v>
      </c>
      <c r="H9636" s="1" t="s">
        <v>91</v>
      </c>
      <c r="I9636" s="1" t="s">
        <v>55</v>
      </c>
      <c r="J9636" s="1" t="s">
        <v>91</v>
      </c>
      <c r="K9636" s="1" t="s">
        <v>91</v>
      </c>
      <c r="L9636" s="1" t="s">
        <v>55</v>
      </c>
      <c r="M9636" s="1" t="s">
        <v>743</v>
      </c>
      <c r="N9636" s="1" t="s">
        <v>119</v>
      </c>
      <c r="R9636" s="1" t="s">
        <v>2646</v>
      </c>
      <c r="T9636" s="1" t="s">
        <v>2018</v>
      </c>
      <c r="U9636" s="1" t="s">
        <v>59</v>
      </c>
      <c r="Z9636" s="1" t="s">
        <v>60</v>
      </c>
      <c r="AM9636" s="1" t="s">
        <v>60</v>
      </c>
      <c r="AR9636" s="1" t="s">
        <v>60</v>
      </c>
      <c r="AT9636" s="1" t="s">
        <v>1999</v>
      </c>
      <c r="AU9636" s="1" t="s">
        <v>1999</v>
      </c>
      <c r="AV9636" s="1" t="s">
        <v>1420</v>
      </c>
      <c r="AX9636" s="3" t="str">
        <f t="array" ref="AX9636">TEXTJOIN(", ", TRUE, IF(X9636:AS9636="Y", X$1:AS$1, IF(X9636:AS9636&lt;&gt;"", X$1:AS$1 &amp; ": " &amp; X9636:AS9636, "")))
</f>
        <v>Fentanyl, Xylazine, Any Opioid</v>
      </c>
    </row>
    <row r="9637">
      <c r="A9637" s="2">
        <v>44764.0</v>
      </c>
      <c r="B9637" s="1" t="s">
        <v>50</v>
      </c>
      <c r="C9637" s="1">
        <v>36.0</v>
      </c>
      <c r="D9637" s="1" t="s">
        <v>51</v>
      </c>
      <c r="E9637" s="1" t="s">
        <v>63</v>
      </c>
      <c r="F9637" s="1" t="s">
        <v>1997</v>
      </c>
      <c r="G9637" s="1" t="s">
        <v>262</v>
      </c>
      <c r="H9637" s="1" t="s">
        <v>263</v>
      </c>
      <c r="I9637" s="1" t="s">
        <v>55</v>
      </c>
      <c r="J9637" s="1" t="s">
        <v>262</v>
      </c>
      <c r="K9637" s="1" t="s">
        <v>263</v>
      </c>
      <c r="L9637" s="1" t="s">
        <v>55</v>
      </c>
      <c r="M9637" s="1" t="s">
        <v>1207</v>
      </c>
      <c r="N9637" s="1" t="s">
        <v>155</v>
      </c>
      <c r="R9637" s="1" t="s">
        <v>2646</v>
      </c>
      <c r="T9637" s="1" t="s">
        <v>738</v>
      </c>
      <c r="U9637" s="1" t="s">
        <v>59</v>
      </c>
      <c r="Y9637" s="1" t="s">
        <v>60</v>
      </c>
      <c r="Z9637" s="1" t="s">
        <v>60</v>
      </c>
      <c r="AF9637" s="1" t="s">
        <v>60</v>
      </c>
      <c r="AR9637" s="1" t="s">
        <v>60</v>
      </c>
      <c r="AT9637" s="1" t="s">
        <v>8698</v>
      </c>
      <c r="AU9637" s="1" t="s">
        <v>8698</v>
      </c>
      <c r="AV9637" s="1" t="s">
        <v>1420</v>
      </c>
      <c r="AX9637" s="3" t="str">
        <f t="array" ref="AX9637">TEXTJOIN(", ", TRUE, IF(X9637:AS9637="Y", X$1:AS$1, IF(X9637:AS9637&lt;&gt;"", X$1:AS$1 &amp; ": " &amp; X9637:AS9637, "")))
</f>
        <v>Cocaine, Fentanyl, Benzodiazepine, Any Opioid</v>
      </c>
    </row>
    <row r="9638">
      <c r="A9638" s="2">
        <v>44568.0</v>
      </c>
      <c r="B9638" s="1" t="s">
        <v>50</v>
      </c>
      <c r="C9638" s="1">
        <v>45.0</v>
      </c>
      <c r="D9638" s="1" t="s">
        <v>76</v>
      </c>
      <c r="E9638" s="1" t="s">
        <v>63</v>
      </c>
      <c r="G9638" s="1" t="s">
        <v>103</v>
      </c>
      <c r="H9638" s="1" t="s">
        <v>103</v>
      </c>
      <c r="I9638" s="1" t="s">
        <v>55</v>
      </c>
      <c r="J9638" s="1" t="s">
        <v>103</v>
      </c>
      <c r="K9638" s="1" t="s">
        <v>103</v>
      </c>
      <c r="L9638" s="1" t="s">
        <v>55</v>
      </c>
      <c r="M9638" s="1" t="s">
        <v>743</v>
      </c>
      <c r="N9638" s="1" t="s">
        <v>136</v>
      </c>
      <c r="R9638" s="1" t="s">
        <v>2646</v>
      </c>
      <c r="T9638" s="1" t="s">
        <v>9161</v>
      </c>
      <c r="U9638" s="1" t="s">
        <v>59</v>
      </c>
      <c r="Z9638" s="1" t="s">
        <v>60</v>
      </c>
      <c r="AD9638" s="1" t="s">
        <v>60</v>
      </c>
      <c r="AF9638" s="1" t="s">
        <v>60</v>
      </c>
      <c r="AR9638" s="1" t="s">
        <v>60</v>
      </c>
      <c r="AT9638" s="1" t="s">
        <v>8719</v>
      </c>
      <c r="AU9638" s="1" t="s">
        <v>8719</v>
      </c>
      <c r="AV9638" s="1" t="s">
        <v>1420</v>
      </c>
      <c r="AX9638" s="3" t="str">
        <f t="array" ref="AX9638">TEXTJOIN(", ", TRUE, IF(X9638:AS9638="Y", X$1:AS$1, IF(X9638:AS9638&lt;&gt;"", X$1:AS$1 &amp; ": " &amp; X9638:AS9638, "")))
</f>
        <v>Fentanyl, Ethanol, Benzodiazepine, Any Opioid</v>
      </c>
    </row>
    <row r="9639">
      <c r="A9639" s="2">
        <v>44902.0</v>
      </c>
      <c r="B9639" s="1" t="s">
        <v>50</v>
      </c>
      <c r="C9639" s="1">
        <v>51.0</v>
      </c>
      <c r="D9639" s="1" t="s">
        <v>51</v>
      </c>
      <c r="E9639" s="1" t="s">
        <v>63</v>
      </c>
      <c r="F9639" s="1" t="s">
        <v>1997</v>
      </c>
      <c r="G9639" s="1" t="s">
        <v>120</v>
      </c>
      <c r="H9639" s="1" t="s">
        <v>121</v>
      </c>
      <c r="I9639" s="1" t="s">
        <v>55</v>
      </c>
      <c r="J9639" s="1" t="s">
        <v>120</v>
      </c>
      <c r="K9639" s="1" t="s">
        <v>121</v>
      </c>
      <c r="L9639" s="1" t="s">
        <v>55</v>
      </c>
      <c r="M9639" s="1" t="s">
        <v>743</v>
      </c>
      <c r="N9639" s="1" t="s">
        <v>155</v>
      </c>
      <c r="R9639" s="1" t="s">
        <v>2646</v>
      </c>
      <c r="T9639" s="1" t="s">
        <v>350</v>
      </c>
      <c r="U9639" s="1" t="s">
        <v>59</v>
      </c>
      <c r="Z9639" s="1" t="s">
        <v>60</v>
      </c>
      <c r="AD9639" s="1" t="s">
        <v>60</v>
      </c>
      <c r="AR9639" s="1" t="s">
        <v>60</v>
      </c>
      <c r="AT9639" s="1" t="s">
        <v>8733</v>
      </c>
      <c r="AU9639" s="1" t="s">
        <v>8733</v>
      </c>
      <c r="AV9639" s="1" t="s">
        <v>1420</v>
      </c>
      <c r="AX9639" s="3" t="str">
        <f t="array" ref="AX9639">TEXTJOIN(", ", TRUE, IF(X9639:AS9639="Y", X$1:AS$1, IF(X9639:AS9639&lt;&gt;"", X$1:AS$1 &amp; ": " &amp; X9639:AS9639, "")))
</f>
        <v>Fentanyl, Ethanol, Any Opioid</v>
      </c>
    </row>
    <row r="9640">
      <c r="A9640" s="2">
        <v>44600.0</v>
      </c>
      <c r="B9640" s="1" t="s">
        <v>50</v>
      </c>
      <c r="C9640" s="1">
        <v>38.0</v>
      </c>
      <c r="D9640" s="1" t="s">
        <v>76</v>
      </c>
      <c r="E9640" s="1" t="s">
        <v>63</v>
      </c>
      <c r="J9640" s="1" t="s">
        <v>474</v>
      </c>
      <c r="K9640" s="1" t="s">
        <v>91</v>
      </c>
      <c r="L9640" s="1" t="s">
        <v>55</v>
      </c>
      <c r="N9640" s="1" t="s">
        <v>178</v>
      </c>
      <c r="R9640" s="1" t="s">
        <v>1726</v>
      </c>
      <c r="S9640" s="1" t="s">
        <v>2509</v>
      </c>
      <c r="T9640" s="1" t="s">
        <v>7725</v>
      </c>
      <c r="U9640" s="1" t="s">
        <v>59</v>
      </c>
      <c r="Y9640" s="1" t="s">
        <v>60</v>
      </c>
      <c r="Z9640" s="1" t="s">
        <v>60</v>
      </c>
      <c r="AM9640" s="1" t="s">
        <v>60</v>
      </c>
      <c r="AR9640" s="1" t="s">
        <v>60</v>
      </c>
      <c r="AT9640" s="1" t="s">
        <v>1420</v>
      </c>
      <c r="AU9640" s="1" t="s">
        <v>8702</v>
      </c>
      <c r="AV9640" s="1" t="s">
        <v>1420</v>
      </c>
      <c r="AX9640" s="3" t="str">
        <f t="array" ref="AX9640">TEXTJOIN(", ", TRUE, IF(X9640:AS9640="Y", X$1:AS$1, IF(X9640:AS9640&lt;&gt;"", X$1:AS$1 &amp; ": " &amp; X9640:AS9640, "")))
</f>
        <v>Cocaine, Fentanyl, Xylazine, Any Opioid</v>
      </c>
    </row>
    <row r="9641">
      <c r="A9641" s="2">
        <v>44607.0</v>
      </c>
      <c r="B9641" s="1" t="s">
        <v>50</v>
      </c>
      <c r="C9641" s="1">
        <v>33.0</v>
      </c>
      <c r="D9641" s="1" t="s">
        <v>51</v>
      </c>
      <c r="E9641" s="1" t="s">
        <v>63</v>
      </c>
      <c r="G9641" s="1" t="s">
        <v>226</v>
      </c>
      <c r="H9641" s="1" t="s">
        <v>103</v>
      </c>
      <c r="I9641" s="1" t="s">
        <v>55</v>
      </c>
      <c r="J9641" s="1" t="s">
        <v>226</v>
      </c>
      <c r="K9641" s="1" t="s">
        <v>103</v>
      </c>
      <c r="L9641" s="1" t="s">
        <v>55</v>
      </c>
      <c r="M9641" s="1" t="s">
        <v>743</v>
      </c>
      <c r="N9641" s="1" t="s">
        <v>119</v>
      </c>
      <c r="R9641" s="1" t="s">
        <v>2646</v>
      </c>
      <c r="T9641" s="1" t="s">
        <v>9162</v>
      </c>
      <c r="U9641" s="1" t="s">
        <v>59</v>
      </c>
      <c r="Y9641" s="1" t="s">
        <v>60</v>
      </c>
      <c r="Z9641" s="1" t="s">
        <v>60</v>
      </c>
      <c r="AG9641" s="1" t="s">
        <v>60</v>
      </c>
      <c r="AR9641" s="1" t="s">
        <v>60</v>
      </c>
      <c r="AT9641" s="1" t="s">
        <v>8738</v>
      </c>
      <c r="AU9641" s="1" t="s">
        <v>8738</v>
      </c>
      <c r="AV9641" s="1" t="s">
        <v>1420</v>
      </c>
      <c r="AX9641" s="3" t="str">
        <f t="array" ref="AX9641">TEXTJOIN(", ", TRUE, IF(X9641:AS9641="Y", X$1:AS$1, IF(X9641:AS9641&lt;&gt;"", X$1:AS$1 &amp; ": " &amp; X9641:AS9641, "")))
</f>
        <v>Cocaine, Fentanyl, Methadone, Any Opioid</v>
      </c>
    </row>
    <row r="9642">
      <c r="A9642" s="2">
        <v>44772.0</v>
      </c>
      <c r="B9642" s="1" t="s">
        <v>50</v>
      </c>
      <c r="C9642" s="1">
        <v>36.0</v>
      </c>
      <c r="D9642" s="1" t="s">
        <v>51</v>
      </c>
      <c r="E9642" s="1" t="s">
        <v>63</v>
      </c>
      <c r="G9642" s="1" t="s">
        <v>143</v>
      </c>
      <c r="H9642" s="1" t="s">
        <v>91</v>
      </c>
      <c r="I9642" s="1" t="s">
        <v>55</v>
      </c>
      <c r="J9642" s="1" t="s">
        <v>143</v>
      </c>
      <c r="K9642" s="1" t="s">
        <v>91</v>
      </c>
      <c r="L9642" s="1" t="s">
        <v>55</v>
      </c>
      <c r="M9642" s="1" t="s">
        <v>743</v>
      </c>
      <c r="N9642" s="1" t="s">
        <v>155</v>
      </c>
      <c r="R9642" s="1" t="s">
        <v>2646</v>
      </c>
      <c r="T9642" s="1" t="s">
        <v>9163</v>
      </c>
      <c r="U9642" s="1" t="s">
        <v>59</v>
      </c>
      <c r="Z9642" s="1" t="s">
        <v>60</v>
      </c>
      <c r="AD9642" s="1" t="s">
        <v>60</v>
      </c>
      <c r="AF9642" s="1" t="s">
        <v>60</v>
      </c>
      <c r="AR9642" s="1" t="s">
        <v>60</v>
      </c>
      <c r="AT9642" s="1" t="s">
        <v>1419</v>
      </c>
      <c r="AU9642" s="1" t="s">
        <v>1419</v>
      </c>
      <c r="AV9642" s="1" t="s">
        <v>1420</v>
      </c>
      <c r="AX9642" s="3" t="str">
        <f t="array" ref="AX9642">TEXTJOIN(", ", TRUE, IF(X9642:AS9642="Y", X$1:AS$1, IF(X9642:AS9642&lt;&gt;"", X$1:AS$1 &amp; ": " &amp; X9642:AS9642, "")))
</f>
        <v>Fentanyl, Ethanol, Benzodiazepine, Any Opioid</v>
      </c>
    </row>
    <row r="9643">
      <c r="A9643" s="2">
        <v>44748.0</v>
      </c>
      <c r="B9643" s="1" t="s">
        <v>50</v>
      </c>
      <c r="C9643" s="1">
        <v>58.0</v>
      </c>
      <c r="D9643" s="1" t="s">
        <v>51</v>
      </c>
      <c r="E9643" s="1" t="s">
        <v>502</v>
      </c>
      <c r="G9643" s="1" t="s">
        <v>103</v>
      </c>
      <c r="H9643" s="1" t="s">
        <v>103</v>
      </c>
      <c r="I9643" s="1" t="s">
        <v>55</v>
      </c>
      <c r="J9643" s="1" t="s">
        <v>103</v>
      </c>
      <c r="K9643" s="1" t="s">
        <v>103</v>
      </c>
      <c r="L9643" s="1" t="s">
        <v>55</v>
      </c>
      <c r="M9643" s="1" t="s">
        <v>1207</v>
      </c>
      <c r="N9643" s="1" t="s">
        <v>155</v>
      </c>
      <c r="R9643" s="1" t="s">
        <v>180</v>
      </c>
      <c r="T9643" s="1" t="s">
        <v>9164</v>
      </c>
      <c r="U9643" s="1" t="s">
        <v>59</v>
      </c>
      <c r="Y9643" s="1" t="s">
        <v>60</v>
      </c>
      <c r="Z9643" s="1" t="s">
        <v>60</v>
      </c>
      <c r="AD9643" s="1" t="s">
        <v>60</v>
      </c>
      <c r="AM9643" s="1" t="s">
        <v>60</v>
      </c>
      <c r="AR9643" s="1" t="s">
        <v>60</v>
      </c>
      <c r="AT9643" s="1" t="s">
        <v>8719</v>
      </c>
      <c r="AU9643" s="1" t="s">
        <v>8719</v>
      </c>
      <c r="AV9643" s="1" t="s">
        <v>1420</v>
      </c>
      <c r="AX9643" s="3" t="str">
        <f t="array" ref="AX9643">TEXTJOIN(", ", TRUE, IF(X9643:AS9643="Y", X$1:AS$1, IF(X9643:AS9643&lt;&gt;"", X$1:AS$1 &amp; ": " &amp; X9643:AS9643, "")))
</f>
        <v>Cocaine, Fentanyl, Ethanol, Xylazine, Any Opioid</v>
      </c>
    </row>
    <row r="9644">
      <c r="A9644" s="2">
        <v>44573.0</v>
      </c>
      <c r="B9644" s="1" t="s">
        <v>50</v>
      </c>
      <c r="C9644" s="1">
        <v>42.0</v>
      </c>
      <c r="D9644" s="1" t="s">
        <v>51</v>
      </c>
      <c r="E9644" s="1" t="s">
        <v>63</v>
      </c>
      <c r="G9644" s="1" t="s">
        <v>82</v>
      </c>
      <c r="H9644" s="1" t="s">
        <v>54</v>
      </c>
      <c r="I9644" s="1" t="s">
        <v>55</v>
      </c>
      <c r="J9644" s="1" t="s">
        <v>82</v>
      </c>
      <c r="K9644" s="1" t="s">
        <v>54</v>
      </c>
      <c r="L9644" s="1" t="s">
        <v>55</v>
      </c>
      <c r="M9644" s="1" t="s">
        <v>743</v>
      </c>
      <c r="N9644" s="1" t="s">
        <v>178</v>
      </c>
      <c r="R9644" s="1" t="s">
        <v>2646</v>
      </c>
      <c r="T9644" s="1" t="s">
        <v>331</v>
      </c>
      <c r="U9644" s="1" t="s">
        <v>59</v>
      </c>
      <c r="Z9644" s="1" t="s">
        <v>60</v>
      </c>
      <c r="AR9644" s="1" t="s">
        <v>60</v>
      </c>
      <c r="AT9644" s="1" t="s">
        <v>5319</v>
      </c>
      <c r="AU9644" s="1" t="s">
        <v>5319</v>
      </c>
      <c r="AV9644" s="1" t="s">
        <v>1420</v>
      </c>
      <c r="AX9644" s="3" t="str">
        <f t="array" ref="AX9644">TEXTJOIN(", ", TRUE, IF(X9644:AS9644="Y", X$1:AS$1, IF(X9644:AS9644&lt;&gt;"", X$1:AS$1 &amp; ": " &amp; X9644:AS9644, "")))
</f>
        <v>Fentanyl, Any Opioid</v>
      </c>
    </row>
    <row r="9645">
      <c r="A9645" s="2">
        <v>44870.0</v>
      </c>
      <c r="B9645" s="1" t="s">
        <v>50</v>
      </c>
      <c r="C9645" s="1">
        <v>42.0</v>
      </c>
      <c r="D9645" s="1" t="s">
        <v>51</v>
      </c>
      <c r="E9645" s="1" t="s">
        <v>63</v>
      </c>
      <c r="G9645" s="1" t="s">
        <v>560</v>
      </c>
      <c r="H9645" s="1" t="s">
        <v>65</v>
      </c>
      <c r="I9645" s="1" t="s">
        <v>55</v>
      </c>
      <c r="J9645" s="1" t="s">
        <v>560</v>
      </c>
      <c r="K9645" s="1" t="s">
        <v>65</v>
      </c>
      <c r="L9645" s="1" t="s">
        <v>55</v>
      </c>
      <c r="M9645" s="1" t="s">
        <v>44</v>
      </c>
      <c r="N9645" s="1" t="s">
        <v>8532</v>
      </c>
      <c r="R9645" s="1" t="s">
        <v>1726</v>
      </c>
      <c r="S9645" s="1" t="s">
        <v>9165</v>
      </c>
      <c r="T9645" s="1" t="s">
        <v>9166</v>
      </c>
      <c r="U9645" s="1" t="s">
        <v>59</v>
      </c>
      <c r="Z9645" s="1" t="s">
        <v>60</v>
      </c>
      <c r="AD9645" s="1" t="s">
        <v>60</v>
      </c>
      <c r="AR9645" s="1" t="s">
        <v>60</v>
      </c>
      <c r="AT9645" s="1" t="s">
        <v>8746</v>
      </c>
      <c r="AU9645" s="1" t="s">
        <v>8746</v>
      </c>
      <c r="AV9645" s="1" t="s">
        <v>1420</v>
      </c>
      <c r="AX9645" s="3" t="str">
        <f t="array" ref="AX9645">TEXTJOIN(", ", TRUE, IF(X9645:AS9645="Y", X$1:AS$1, IF(X9645:AS9645&lt;&gt;"", X$1:AS$1 &amp; ": " &amp; X9645:AS9645, "")))
</f>
        <v>Fentanyl, Ethanol, Any Opioid</v>
      </c>
    </row>
    <row r="9646">
      <c r="A9646" s="2">
        <v>44587.0</v>
      </c>
      <c r="B9646" s="1" t="s">
        <v>50</v>
      </c>
      <c r="C9646" s="1">
        <v>47.0</v>
      </c>
      <c r="D9646" s="1" t="s">
        <v>51</v>
      </c>
      <c r="E9646" s="1" t="s">
        <v>63</v>
      </c>
      <c r="G9646" s="1" t="s">
        <v>397</v>
      </c>
      <c r="H9646" s="1" t="s">
        <v>103</v>
      </c>
      <c r="I9646" s="1" t="s">
        <v>55</v>
      </c>
      <c r="J9646" s="1" t="s">
        <v>397</v>
      </c>
      <c r="K9646" s="1" t="s">
        <v>103</v>
      </c>
      <c r="L9646" s="1" t="s">
        <v>55</v>
      </c>
      <c r="M9646" s="1" t="s">
        <v>743</v>
      </c>
      <c r="N9646" s="1" t="s">
        <v>178</v>
      </c>
      <c r="R9646" s="1" t="s">
        <v>180</v>
      </c>
      <c r="T9646" s="1" t="s">
        <v>9167</v>
      </c>
      <c r="U9646" s="1" t="s">
        <v>59</v>
      </c>
      <c r="V9646" s="1" t="s">
        <v>9168</v>
      </c>
      <c r="Z9646" s="1" t="s">
        <v>60</v>
      </c>
      <c r="AA9646" s="1" t="s">
        <v>60</v>
      </c>
      <c r="AR9646" s="1" t="s">
        <v>60</v>
      </c>
      <c r="AT9646" s="1" t="s">
        <v>8731</v>
      </c>
      <c r="AU9646" s="1" t="s">
        <v>8731</v>
      </c>
      <c r="AV9646" s="1" t="s">
        <v>1420</v>
      </c>
      <c r="AX9646" s="3" t="str">
        <f t="array" ref="AX9646">TEXTJOIN(", ", TRUE, IF(X9646:AS9646="Y", X$1:AS$1, IF(X9646:AS9646&lt;&gt;"", X$1:AS$1 &amp; ": " &amp; X9646:AS9646, "")))
</f>
        <v>Fentanyl, Fentanyl Analogue, Any Opioid</v>
      </c>
    </row>
    <row r="9647">
      <c r="A9647" s="4">
        <v>44916.0</v>
      </c>
      <c r="B9647" s="1" t="s">
        <v>50</v>
      </c>
      <c r="C9647" s="1">
        <v>30.0</v>
      </c>
      <c r="D9647" s="1" t="s">
        <v>51</v>
      </c>
      <c r="E9647" s="1" t="s">
        <v>63</v>
      </c>
      <c r="F9647" s="1" t="s">
        <v>1997</v>
      </c>
      <c r="G9647" s="1" t="s">
        <v>256</v>
      </c>
      <c r="H9647" s="1" t="s">
        <v>103</v>
      </c>
      <c r="I9647" s="1" t="s">
        <v>55</v>
      </c>
      <c r="J9647" s="1" t="s">
        <v>256</v>
      </c>
      <c r="K9647" s="1" t="s">
        <v>103</v>
      </c>
      <c r="L9647" s="1" t="s">
        <v>55</v>
      </c>
      <c r="N9647" s="1" t="s">
        <v>66</v>
      </c>
      <c r="R9647" s="1" t="s">
        <v>180</v>
      </c>
      <c r="T9647" s="1" t="s">
        <v>9169</v>
      </c>
      <c r="U9647" s="1" t="s">
        <v>59</v>
      </c>
      <c r="Z9647" s="1" t="s">
        <v>60</v>
      </c>
      <c r="AR9647" s="1" t="s">
        <v>60</v>
      </c>
      <c r="AT9647" s="1" t="s">
        <v>2320</v>
      </c>
      <c r="AU9647" s="1" t="s">
        <v>2320</v>
      </c>
      <c r="AV9647" s="1" t="s">
        <v>1420</v>
      </c>
      <c r="AX9647" s="3" t="str">
        <f t="array" ref="AX9647">TEXTJOIN(", ", TRUE, IF(X9647:AS9647="Y", X$1:AS$1, IF(X9647:AS9647&lt;&gt;"", X$1:AS$1 &amp; ": " &amp; X9647:AS9647, "")))
</f>
        <v>Fentanyl, Any Opioid</v>
      </c>
    </row>
    <row r="9648">
      <c r="A9648" s="2">
        <v>44798.0</v>
      </c>
      <c r="B9648" s="1" t="s">
        <v>50</v>
      </c>
      <c r="C9648" s="1">
        <v>21.0</v>
      </c>
      <c r="D9648" s="1" t="s">
        <v>51</v>
      </c>
      <c r="E9648" s="1" t="s">
        <v>63</v>
      </c>
      <c r="G9648" s="1" t="s">
        <v>2143</v>
      </c>
      <c r="H9648" s="1" t="s">
        <v>54</v>
      </c>
      <c r="I9648" s="1" t="s">
        <v>55</v>
      </c>
      <c r="J9648" s="1" t="s">
        <v>2143</v>
      </c>
      <c r="K9648" s="1" t="s">
        <v>54</v>
      </c>
      <c r="L9648" s="1" t="s">
        <v>55</v>
      </c>
      <c r="M9648" s="1" t="s">
        <v>743</v>
      </c>
      <c r="N9648" s="1" t="s">
        <v>155</v>
      </c>
      <c r="R9648" s="1" t="s">
        <v>2646</v>
      </c>
      <c r="S9648" s="1" t="s">
        <v>9170</v>
      </c>
      <c r="T9648" s="1" t="s">
        <v>9171</v>
      </c>
      <c r="U9648" s="1" t="s">
        <v>59</v>
      </c>
      <c r="Z9648" s="1" t="s">
        <v>60</v>
      </c>
      <c r="AA9648" s="1" t="s">
        <v>60</v>
      </c>
      <c r="AR9648" s="1" t="s">
        <v>60</v>
      </c>
      <c r="AT9648" s="1" t="s">
        <v>9172</v>
      </c>
      <c r="AU9648" s="1" t="s">
        <v>9172</v>
      </c>
      <c r="AV9648" s="1" t="s">
        <v>1420</v>
      </c>
      <c r="AX9648" s="3" t="str">
        <f t="array" ref="AX9648">TEXTJOIN(", ", TRUE, IF(X9648:AS9648="Y", X$1:AS$1, IF(X9648:AS9648&lt;&gt;"", X$1:AS$1 &amp; ": " &amp; X9648:AS9648, "")))
</f>
        <v>Fentanyl, Fentanyl Analogue, Any Opioid</v>
      </c>
    </row>
    <row r="9649">
      <c r="A9649" s="2">
        <v>44682.0</v>
      </c>
      <c r="B9649" s="1" t="s">
        <v>50</v>
      </c>
      <c r="C9649" s="1">
        <v>61.0</v>
      </c>
      <c r="D9649" s="1" t="s">
        <v>51</v>
      </c>
      <c r="E9649" s="1" t="s">
        <v>502</v>
      </c>
      <c r="G9649" s="1" t="s">
        <v>103</v>
      </c>
      <c r="H9649" s="1" t="s">
        <v>103</v>
      </c>
      <c r="I9649" s="1" t="s">
        <v>55</v>
      </c>
      <c r="J9649" s="1" t="s">
        <v>103</v>
      </c>
      <c r="K9649" s="1" t="s">
        <v>103</v>
      </c>
      <c r="L9649" s="1" t="s">
        <v>55</v>
      </c>
      <c r="M9649" s="1" t="s">
        <v>649</v>
      </c>
      <c r="N9649" s="1" t="s">
        <v>155</v>
      </c>
      <c r="R9649" s="1" t="s">
        <v>173</v>
      </c>
      <c r="T9649" s="1" t="s">
        <v>2139</v>
      </c>
      <c r="U9649" s="1" t="s">
        <v>59</v>
      </c>
      <c r="Y9649" s="1" t="s">
        <v>60</v>
      </c>
      <c r="Z9649" s="1" t="s">
        <v>60</v>
      </c>
      <c r="AR9649" s="1" t="s">
        <v>60</v>
      </c>
      <c r="AT9649" s="1" t="s">
        <v>8719</v>
      </c>
      <c r="AU9649" s="1" t="s">
        <v>8719</v>
      </c>
      <c r="AV9649" s="1" t="s">
        <v>1420</v>
      </c>
      <c r="AX9649" s="3" t="str">
        <f t="array" ref="AX9649">TEXTJOIN(", ", TRUE, IF(X9649:AS9649="Y", X$1:AS$1, IF(X9649:AS9649&lt;&gt;"", X$1:AS$1 &amp; ": " &amp; X9649:AS9649, "")))
</f>
        <v>Cocaine, Fentanyl, Any Opioid</v>
      </c>
    </row>
    <row r="9650">
      <c r="A9650" s="2">
        <v>44623.0</v>
      </c>
      <c r="B9650" s="1" t="s">
        <v>50</v>
      </c>
      <c r="C9650" s="1">
        <v>37.0</v>
      </c>
      <c r="D9650" s="1" t="s">
        <v>51</v>
      </c>
      <c r="E9650" s="1" t="s">
        <v>63</v>
      </c>
      <c r="G9650" s="1" t="s">
        <v>65</v>
      </c>
      <c r="H9650" s="1" t="s">
        <v>65</v>
      </c>
      <c r="I9650" s="1" t="s">
        <v>55</v>
      </c>
      <c r="J9650" s="1" t="s">
        <v>65</v>
      </c>
      <c r="K9650" s="1" t="s">
        <v>65</v>
      </c>
      <c r="L9650" s="1" t="s">
        <v>55</v>
      </c>
      <c r="M9650" s="1" t="s">
        <v>743</v>
      </c>
      <c r="N9650" s="1" t="s">
        <v>119</v>
      </c>
      <c r="R9650" s="1" t="s">
        <v>2646</v>
      </c>
      <c r="T9650" s="1" t="s">
        <v>2629</v>
      </c>
      <c r="U9650" s="1" t="s">
        <v>59</v>
      </c>
      <c r="Z9650" s="1" t="s">
        <v>60</v>
      </c>
      <c r="AD9650" s="1" t="s">
        <v>60</v>
      </c>
      <c r="AR9650" s="1" t="s">
        <v>60</v>
      </c>
      <c r="AT9650" s="1" t="s">
        <v>8743</v>
      </c>
      <c r="AU9650" s="1" t="s">
        <v>8743</v>
      </c>
      <c r="AV9650" s="1" t="s">
        <v>1420</v>
      </c>
      <c r="AX9650" s="3" t="str">
        <f t="array" ref="AX9650">TEXTJOIN(", ", TRUE, IF(X9650:AS9650="Y", X$1:AS$1, IF(X9650:AS9650&lt;&gt;"", X$1:AS$1 &amp; ": " &amp; X9650:AS9650, "")))
</f>
        <v>Fentanyl, Ethanol, Any Opioid</v>
      </c>
    </row>
    <row r="9651">
      <c r="A9651" s="2">
        <v>44779.0</v>
      </c>
      <c r="B9651" s="1" t="s">
        <v>50</v>
      </c>
      <c r="C9651" s="1">
        <v>44.0</v>
      </c>
      <c r="D9651" s="1" t="s">
        <v>76</v>
      </c>
      <c r="E9651" s="1" t="s">
        <v>63</v>
      </c>
      <c r="G9651" s="1" t="s">
        <v>1185</v>
      </c>
      <c r="H9651" s="1" t="s">
        <v>263</v>
      </c>
      <c r="I9651" s="1" t="s">
        <v>55</v>
      </c>
      <c r="J9651" s="1" t="s">
        <v>1185</v>
      </c>
      <c r="K9651" s="1" t="s">
        <v>263</v>
      </c>
      <c r="L9651" s="1" t="s">
        <v>55</v>
      </c>
      <c r="M9651" s="1" t="s">
        <v>743</v>
      </c>
      <c r="N9651" s="1" t="s">
        <v>2890</v>
      </c>
      <c r="R9651" s="1" t="s">
        <v>2646</v>
      </c>
      <c r="T9651" s="1" t="s">
        <v>9173</v>
      </c>
      <c r="U9651" s="1" t="s">
        <v>59</v>
      </c>
      <c r="AB9651" s="1" t="s">
        <v>60</v>
      </c>
      <c r="AF9651" s="1" t="s">
        <v>60</v>
      </c>
      <c r="AR9651" s="1" t="s">
        <v>60</v>
      </c>
      <c r="AT9651" s="1" t="s">
        <v>9174</v>
      </c>
      <c r="AU9651" s="1" t="s">
        <v>9174</v>
      </c>
      <c r="AV9651" s="1" t="s">
        <v>1420</v>
      </c>
      <c r="AX9651" s="3" t="str">
        <f t="array" ref="AX9651">TEXTJOIN(", ", TRUE, IF(X9651:AS9651="Y", X$1:AS$1, IF(X9651:AS9651&lt;&gt;"", X$1:AS$1 &amp; ": " &amp; X9651:AS9651, "")))
</f>
        <v>Oxycodone, Benzodiazepine, Any Opioid</v>
      </c>
    </row>
    <row r="9652">
      <c r="A9652" s="2">
        <v>44708.0</v>
      </c>
      <c r="B9652" s="1" t="s">
        <v>50</v>
      </c>
      <c r="C9652" s="1">
        <v>39.0</v>
      </c>
      <c r="D9652" s="1" t="s">
        <v>76</v>
      </c>
      <c r="E9652" s="1" t="s">
        <v>502</v>
      </c>
      <c r="G9652" s="1" t="s">
        <v>437</v>
      </c>
      <c r="H9652" s="1" t="s">
        <v>91</v>
      </c>
      <c r="I9652" s="1" t="s">
        <v>55</v>
      </c>
      <c r="J9652" s="1" t="s">
        <v>91</v>
      </c>
      <c r="K9652" s="1" t="s">
        <v>91</v>
      </c>
      <c r="L9652" s="1" t="s">
        <v>55</v>
      </c>
      <c r="M9652" s="1" t="s">
        <v>649</v>
      </c>
      <c r="N9652" s="1" t="s">
        <v>155</v>
      </c>
      <c r="R9652" s="1" t="s">
        <v>1726</v>
      </c>
      <c r="S9652" s="1" t="s">
        <v>3704</v>
      </c>
      <c r="T9652" s="1" t="s">
        <v>83</v>
      </c>
      <c r="U9652" s="1" t="s">
        <v>59</v>
      </c>
      <c r="Z9652" s="1" t="s">
        <v>60</v>
      </c>
      <c r="AR9652" s="1" t="s">
        <v>60</v>
      </c>
      <c r="AT9652" s="1" t="s">
        <v>8802</v>
      </c>
      <c r="AU9652" s="1" t="s">
        <v>1999</v>
      </c>
      <c r="AV9652" s="1" t="s">
        <v>1420</v>
      </c>
      <c r="AX9652" s="3" t="str">
        <f t="array" ref="AX9652">TEXTJOIN(", ", TRUE, IF(X9652:AS9652="Y", X$1:AS$1, IF(X9652:AS9652&lt;&gt;"", X$1:AS$1 &amp; ": " &amp; X9652:AS9652, "")))
</f>
        <v>Fentanyl, Any Opioid</v>
      </c>
    </row>
    <row r="9653">
      <c r="A9653" s="2">
        <v>44686.0</v>
      </c>
      <c r="B9653" s="1" t="s">
        <v>50</v>
      </c>
      <c r="C9653" s="1">
        <v>46.0</v>
      </c>
      <c r="D9653" s="1" t="s">
        <v>51</v>
      </c>
      <c r="E9653" s="1" t="s">
        <v>63</v>
      </c>
      <c r="G9653" s="1" t="s">
        <v>562</v>
      </c>
      <c r="H9653" s="1" t="s">
        <v>91</v>
      </c>
      <c r="I9653" s="1" t="s">
        <v>55</v>
      </c>
      <c r="J9653" s="1" t="s">
        <v>562</v>
      </c>
      <c r="K9653" s="1" t="s">
        <v>91</v>
      </c>
      <c r="L9653" s="1" t="s">
        <v>55</v>
      </c>
      <c r="N9653" s="1" t="s">
        <v>136</v>
      </c>
      <c r="R9653" s="1" t="s">
        <v>2646</v>
      </c>
      <c r="T9653" s="1" t="s">
        <v>9175</v>
      </c>
      <c r="U9653" s="1" t="s">
        <v>59</v>
      </c>
      <c r="Z9653" s="1" t="s">
        <v>60</v>
      </c>
      <c r="AF9653" s="1" t="s">
        <v>60</v>
      </c>
      <c r="AM9653" s="1" t="s">
        <v>60</v>
      </c>
      <c r="AR9653" s="1" t="s">
        <v>60</v>
      </c>
      <c r="AT9653" s="1" t="s">
        <v>8924</v>
      </c>
      <c r="AU9653" s="1" t="s">
        <v>8924</v>
      </c>
      <c r="AV9653" s="1" t="s">
        <v>1420</v>
      </c>
      <c r="AX9653" s="3" t="str">
        <f t="array" ref="AX9653">TEXTJOIN(", ", TRUE, IF(X9653:AS9653="Y", X$1:AS$1, IF(X9653:AS9653&lt;&gt;"", X$1:AS$1 &amp; ": " &amp; X9653:AS9653, "")))
</f>
        <v>Fentanyl, Benzodiazepine, Xylazine, Any Opioid</v>
      </c>
    </row>
    <row r="9654">
      <c r="A9654" s="2">
        <v>44823.0</v>
      </c>
      <c r="B9654" s="1" t="s">
        <v>50</v>
      </c>
      <c r="C9654" s="1">
        <v>64.0</v>
      </c>
      <c r="D9654" s="1" t="s">
        <v>76</v>
      </c>
      <c r="E9654" s="1" t="s">
        <v>63</v>
      </c>
      <c r="F9654" s="1" t="s">
        <v>1997</v>
      </c>
      <c r="J9654" s="1" t="s">
        <v>91</v>
      </c>
      <c r="K9654" s="1" t="s">
        <v>91</v>
      </c>
      <c r="L9654" s="1" t="s">
        <v>55</v>
      </c>
      <c r="M9654" s="1" t="s">
        <v>649</v>
      </c>
      <c r="N9654" s="1" t="s">
        <v>66</v>
      </c>
      <c r="R9654" s="1" t="s">
        <v>1726</v>
      </c>
      <c r="S9654" s="1" t="s">
        <v>9176</v>
      </c>
      <c r="T9654" s="1" t="s">
        <v>9177</v>
      </c>
      <c r="U9654" s="1" t="s">
        <v>59</v>
      </c>
      <c r="Z9654" s="1" t="s">
        <v>60</v>
      </c>
      <c r="AD9654" s="1" t="s">
        <v>60</v>
      </c>
      <c r="AF9654" s="1" t="s">
        <v>60</v>
      </c>
      <c r="AM9654" s="1" t="s">
        <v>60</v>
      </c>
      <c r="AN9654" s="1" t="s">
        <v>60</v>
      </c>
      <c r="AR9654" s="1" t="s">
        <v>60</v>
      </c>
      <c r="AT9654" s="1" t="s">
        <v>1420</v>
      </c>
      <c r="AU9654" s="1" t="s">
        <v>1999</v>
      </c>
      <c r="AV9654" s="1" t="s">
        <v>1420</v>
      </c>
      <c r="AX9654" s="3" t="str">
        <f t="array" ref="AX9654">TEXTJOIN(", ", TRUE, IF(X9654:AS9654="Y", X$1:AS$1, IF(X9654:AS9654&lt;&gt;"", X$1:AS$1 &amp; ": " &amp; X9654:AS9654, "")))
</f>
        <v>Fentanyl, Ethanol, Benzodiazepine, Xylazine, Gabapentin, Any Opioid</v>
      </c>
    </row>
    <row r="9655">
      <c r="A9655" s="2">
        <v>44627.0</v>
      </c>
      <c r="B9655" s="1" t="s">
        <v>50</v>
      </c>
      <c r="C9655" s="1">
        <v>24.0</v>
      </c>
      <c r="D9655" s="1" t="s">
        <v>51</v>
      </c>
      <c r="E9655" s="1" t="s">
        <v>63</v>
      </c>
      <c r="G9655" s="1" t="s">
        <v>1303</v>
      </c>
      <c r="H9655" s="1" t="s">
        <v>91</v>
      </c>
      <c r="I9655" s="1" t="s">
        <v>55</v>
      </c>
      <c r="J9655" s="1" t="s">
        <v>1303</v>
      </c>
      <c r="K9655" s="1" t="s">
        <v>91</v>
      </c>
      <c r="L9655" s="1" t="s">
        <v>55</v>
      </c>
      <c r="M9655" s="1" t="s">
        <v>743</v>
      </c>
      <c r="N9655" s="1" t="s">
        <v>155</v>
      </c>
      <c r="R9655" s="1" t="s">
        <v>2646</v>
      </c>
      <c r="T9655" s="1" t="s">
        <v>3328</v>
      </c>
      <c r="U9655" s="1" t="s">
        <v>59</v>
      </c>
      <c r="Y9655" s="1" t="s">
        <v>60</v>
      </c>
      <c r="Z9655" s="1" t="s">
        <v>60</v>
      </c>
      <c r="AM9655" s="1" t="s">
        <v>60</v>
      </c>
      <c r="AR9655" s="1" t="s">
        <v>60</v>
      </c>
      <c r="AT9655" s="1" t="s">
        <v>9178</v>
      </c>
      <c r="AU9655" s="1" t="s">
        <v>9178</v>
      </c>
      <c r="AV9655" s="1" t="s">
        <v>1420</v>
      </c>
      <c r="AX9655" s="3" t="str">
        <f t="array" ref="AX9655">TEXTJOIN(", ", TRUE, IF(X9655:AS9655="Y", X$1:AS$1, IF(X9655:AS9655&lt;&gt;"", X$1:AS$1 &amp; ": " &amp; X9655:AS9655, "")))
</f>
        <v>Cocaine, Fentanyl, Xylazine, Any Opioid</v>
      </c>
    </row>
    <row r="9656">
      <c r="A9656" s="2">
        <v>44616.0</v>
      </c>
      <c r="B9656" s="1" t="s">
        <v>50</v>
      </c>
      <c r="C9656" s="1">
        <v>27.0</v>
      </c>
      <c r="D9656" s="1" t="s">
        <v>51</v>
      </c>
      <c r="E9656" s="1" t="s">
        <v>63</v>
      </c>
      <c r="F9656" s="1" t="s">
        <v>1997</v>
      </c>
      <c r="G9656" s="1" t="s">
        <v>116</v>
      </c>
      <c r="H9656" s="1" t="s">
        <v>103</v>
      </c>
      <c r="I9656" s="1" t="s">
        <v>55</v>
      </c>
      <c r="J9656" s="1" t="s">
        <v>116</v>
      </c>
      <c r="K9656" s="1" t="s">
        <v>103</v>
      </c>
      <c r="L9656" s="1" t="s">
        <v>55</v>
      </c>
      <c r="M9656" s="1" t="s">
        <v>743</v>
      </c>
      <c r="N9656" s="1" t="s">
        <v>66</v>
      </c>
      <c r="R9656" s="1" t="s">
        <v>2646</v>
      </c>
      <c r="T9656" s="1" t="s">
        <v>650</v>
      </c>
      <c r="U9656" s="1" t="s">
        <v>59</v>
      </c>
      <c r="Z9656" s="1" t="s">
        <v>60</v>
      </c>
      <c r="AM9656" s="1" t="s">
        <v>60</v>
      </c>
      <c r="AR9656" s="1" t="s">
        <v>60</v>
      </c>
      <c r="AT9656" s="1" t="s">
        <v>8841</v>
      </c>
      <c r="AU9656" s="1" t="s">
        <v>8841</v>
      </c>
      <c r="AV9656" s="1" t="s">
        <v>1420</v>
      </c>
      <c r="AX9656" s="3" t="str">
        <f t="array" ref="AX9656">TEXTJOIN(", ", TRUE, IF(X9656:AS9656="Y", X$1:AS$1, IF(X9656:AS9656&lt;&gt;"", X$1:AS$1 &amp; ": " &amp; X9656:AS9656, "")))
</f>
        <v>Fentanyl, Xylazine, Any Opioid</v>
      </c>
    </row>
    <row r="9657">
      <c r="A9657" s="2">
        <v>44655.0</v>
      </c>
      <c r="B9657" s="1" t="s">
        <v>50</v>
      </c>
      <c r="C9657" s="1">
        <v>34.0</v>
      </c>
      <c r="D9657" s="1" t="s">
        <v>51</v>
      </c>
      <c r="E9657" s="1" t="s">
        <v>63</v>
      </c>
      <c r="G9657" s="1" t="s">
        <v>226</v>
      </c>
      <c r="H9657" s="1" t="s">
        <v>103</v>
      </c>
      <c r="I9657" s="1" t="s">
        <v>55</v>
      </c>
      <c r="J9657" s="1" t="s">
        <v>226</v>
      </c>
      <c r="K9657" s="1" t="s">
        <v>103</v>
      </c>
      <c r="L9657" s="1" t="s">
        <v>55</v>
      </c>
      <c r="M9657" s="1" t="s">
        <v>649</v>
      </c>
      <c r="N9657" s="1" t="s">
        <v>178</v>
      </c>
      <c r="R9657" s="1" t="s">
        <v>1726</v>
      </c>
      <c r="S9657" s="1" t="s">
        <v>9179</v>
      </c>
      <c r="T9657" s="1" t="s">
        <v>331</v>
      </c>
      <c r="U9657" s="1" t="s">
        <v>59</v>
      </c>
      <c r="Z9657" s="1" t="s">
        <v>60</v>
      </c>
      <c r="AR9657" s="1" t="s">
        <v>60</v>
      </c>
      <c r="AT9657" s="1" t="s">
        <v>8738</v>
      </c>
      <c r="AU9657" s="1" t="s">
        <v>8738</v>
      </c>
      <c r="AV9657" s="1" t="s">
        <v>1420</v>
      </c>
      <c r="AX9657" s="3" t="str">
        <f t="array" ref="AX9657">TEXTJOIN(", ", TRUE, IF(X9657:AS9657="Y", X$1:AS$1, IF(X9657:AS9657&lt;&gt;"", X$1:AS$1 &amp; ": " &amp; X9657:AS9657, "")))
</f>
        <v>Fentanyl, Any Opioid</v>
      </c>
    </row>
    <row r="9658">
      <c r="A9658" s="2">
        <v>44900.0</v>
      </c>
      <c r="B9658" s="1" t="s">
        <v>50</v>
      </c>
      <c r="C9658" s="1">
        <v>60.0</v>
      </c>
      <c r="D9658" s="1" t="s">
        <v>76</v>
      </c>
      <c r="E9658" s="1" t="s">
        <v>63</v>
      </c>
      <c r="G9658" s="1" t="s">
        <v>64</v>
      </c>
      <c r="H9658" s="1" t="s">
        <v>65</v>
      </c>
      <c r="I9658" s="1" t="s">
        <v>55</v>
      </c>
      <c r="J9658" s="1" t="s">
        <v>64</v>
      </c>
      <c r="K9658" s="1" t="s">
        <v>65</v>
      </c>
      <c r="L9658" s="1" t="s">
        <v>55</v>
      </c>
      <c r="N9658" s="1" t="s">
        <v>8845</v>
      </c>
      <c r="R9658" s="1" t="s">
        <v>2646</v>
      </c>
      <c r="T9658" s="1" t="s">
        <v>9180</v>
      </c>
      <c r="U9658" s="1" t="s">
        <v>59</v>
      </c>
      <c r="Y9658" s="1" t="s">
        <v>60</v>
      </c>
      <c r="AD9658" s="1" t="s">
        <v>60</v>
      </c>
      <c r="AN9658" s="1" t="s">
        <v>60</v>
      </c>
      <c r="AT9658" s="1" t="s">
        <v>8704</v>
      </c>
      <c r="AU9658" s="1" t="s">
        <v>8704</v>
      </c>
      <c r="AV9658" s="1" t="s">
        <v>1420</v>
      </c>
      <c r="AX9658" s="3" t="str">
        <f t="array" ref="AX9658">TEXTJOIN(", ", TRUE, IF(X9658:AS9658="Y", X$1:AS$1, IF(X9658:AS9658&lt;&gt;"", X$1:AS$1 &amp; ": " &amp; X9658:AS9658, "")))
</f>
        <v>Cocaine, Ethanol, Gabapentin</v>
      </c>
    </row>
    <row r="9659">
      <c r="A9659" s="2">
        <v>44579.0</v>
      </c>
      <c r="B9659" s="1" t="s">
        <v>50</v>
      </c>
      <c r="C9659" s="1">
        <v>29.0</v>
      </c>
      <c r="D9659" s="1" t="s">
        <v>51</v>
      </c>
      <c r="E9659" s="1" t="s">
        <v>63</v>
      </c>
      <c r="G9659" s="1" t="s">
        <v>300</v>
      </c>
      <c r="H9659" s="1" t="s">
        <v>299</v>
      </c>
      <c r="I9659" s="1" t="s">
        <v>55</v>
      </c>
      <c r="J9659" s="1" t="s">
        <v>300</v>
      </c>
      <c r="K9659" s="1" t="s">
        <v>299</v>
      </c>
      <c r="L9659" s="1" t="s">
        <v>55</v>
      </c>
      <c r="M9659" s="1" t="s">
        <v>1207</v>
      </c>
      <c r="N9659" s="1" t="s">
        <v>119</v>
      </c>
      <c r="R9659" s="1" t="s">
        <v>173</v>
      </c>
      <c r="T9659" s="1" t="s">
        <v>9181</v>
      </c>
      <c r="U9659" s="1" t="s">
        <v>59</v>
      </c>
      <c r="Z9659" s="1" t="s">
        <v>60</v>
      </c>
      <c r="AR9659" s="1" t="s">
        <v>60</v>
      </c>
      <c r="AT9659" s="1" t="s">
        <v>8707</v>
      </c>
      <c r="AU9659" s="1" t="s">
        <v>8707</v>
      </c>
      <c r="AV9659" s="1" t="s">
        <v>1420</v>
      </c>
      <c r="AX9659" s="3" t="str">
        <f t="array" ref="AX9659">TEXTJOIN(", ", TRUE, IF(X9659:AS9659="Y", X$1:AS$1, IF(X9659:AS9659&lt;&gt;"", X$1:AS$1 &amp; ": " &amp; X9659:AS9659, "")))
</f>
        <v>Fentanyl, Any Opioid</v>
      </c>
    </row>
    <row r="9660">
      <c r="A9660" s="2">
        <v>44725.0</v>
      </c>
      <c r="B9660" s="1" t="s">
        <v>50</v>
      </c>
      <c r="C9660" s="1">
        <v>69.0</v>
      </c>
      <c r="D9660" s="1" t="s">
        <v>51</v>
      </c>
      <c r="E9660" s="1" t="s">
        <v>502</v>
      </c>
      <c r="G9660" s="1" t="s">
        <v>103</v>
      </c>
      <c r="H9660" s="1" t="s">
        <v>103</v>
      </c>
      <c r="I9660" s="1" t="s">
        <v>55</v>
      </c>
      <c r="J9660" s="1" t="s">
        <v>103</v>
      </c>
      <c r="K9660" s="1" t="s">
        <v>103</v>
      </c>
      <c r="L9660" s="1" t="s">
        <v>55</v>
      </c>
      <c r="M9660" s="1" t="s">
        <v>743</v>
      </c>
      <c r="N9660" s="1" t="s">
        <v>1377</v>
      </c>
      <c r="R9660" s="1" t="s">
        <v>2646</v>
      </c>
      <c r="S9660" s="1" t="s">
        <v>1650</v>
      </c>
      <c r="T9660" s="1" t="s">
        <v>83</v>
      </c>
      <c r="U9660" s="1" t="s">
        <v>59</v>
      </c>
      <c r="Z9660" s="1" t="s">
        <v>60</v>
      </c>
      <c r="AR9660" s="1" t="s">
        <v>60</v>
      </c>
      <c r="AT9660" s="1" t="s">
        <v>8719</v>
      </c>
      <c r="AU9660" s="1" t="s">
        <v>8719</v>
      </c>
      <c r="AV9660" s="1" t="s">
        <v>1420</v>
      </c>
      <c r="AX9660" s="3" t="str">
        <f t="array" ref="AX9660">TEXTJOIN(", ", TRUE, IF(X9660:AS9660="Y", X$1:AS$1, IF(X9660:AS9660&lt;&gt;"", X$1:AS$1 &amp; ": " &amp; X9660:AS9660, "")))
</f>
        <v>Fentanyl, Any Opioid</v>
      </c>
    </row>
    <row r="9661">
      <c r="A9661" s="2">
        <v>44788.0</v>
      </c>
      <c r="B9661" s="1" t="s">
        <v>50</v>
      </c>
      <c r="C9661" s="1">
        <v>56.0</v>
      </c>
      <c r="D9661" s="1" t="s">
        <v>51</v>
      </c>
      <c r="E9661" s="1" t="s">
        <v>63</v>
      </c>
      <c r="G9661" s="1" t="s">
        <v>255</v>
      </c>
      <c r="H9661" s="1" t="s">
        <v>103</v>
      </c>
      <c r="I9661" s="1" t="s">
        <v>55</v>
      </c>
      <c r="J9661" s="1" t="s">
        <v>255</v>
      </c>
      <c r="K9661" s="1" t="s">
        <v>103</v>
      </c>
      <c r="L9661" s="1" t="s">
        <v>55</v>
      </c>
      <c r="M9661" s="1" t="s">
        <v>743</v>
      </c>
      <c r="N9661" s="1" t="s">
        <v>155</v>
      </c>
      <c r="R9661" s="1" t="s">
        <v>173</v>
      </c>
      <c r="T9661" s="1" t="s">
        <v>9182</v>
      </c>
      <c r="U9661" s="1" t="s">
        <v>59</v>
      </c>
      <c r="Y9661" s="1" t="s">
        <v>60</v>
      </c>
      <c r="Z9661" s="1" t="s">
        <v>60</v>
      </c>
      <c r="AG9661" s="1" t="s">
        <v>60</v>
      </c>
      <c r="AR9661" s="1" t="s">
        <v>60</v>
      </c>
      <c r="AT9661" s="1" t="s">
        <v>1728</v>
      </c>
      <c r="AU9661" s="1" t="s">
        <v>1728</v>
      </c>
      <c r="AV9661" s="1" t="s">
        <v>1420</v>
      </c>
      <c r="AX9661" s="3" t="str">
        <f t="array" ref="AX9661">TEXTJOIN(", ", TRUE, IF(X9661:AS9661="Y", X$1:AS$1, IF(X9661:AS9661&lt;&gt;"", X$1:AS$1 &amp; ": " &amp; X9661:AS9661, "")))
</f>
        <v>Cocaine, Fentanyl, Methadone, Any Opioid</v>
      </c>
    </row>
    <row r="9662">
      <c r="A9662" s="2">
        <v>44674.0</v>
      </c>
      <c r="B9662" s="1" t="s">
        <v>50</v>
      </c>
      <c r="C9662" s="1">
        <v>43.0</v>
      </c>
      <c r="D9662" s="1" t="s">
        <v>76</v>
      </c>
      <c r="E9662" s="1" t="s">
        <v>63</v>
      </c>
      <c r="G9662" s="1" t="s">
        <v>7406</v>
      </c>
      <c r="H9662" s="1" t="s">
        <v>338</v>
      </c>
      <c r="I9662" s="1" t="s">
        <v>342</v>
      </c>
      <c r="J9662" s="1" t="s">
        <v>4465</v>
      </c>
      <c r="K9662" s="1" t="s">
        <v>338</v>
      </c>
      <c r="L9662" s="1" t="s">
        <v>342</v>
      </c>
      <c r="M9662" s="1" t="s">
        <v>649</v>
      </c>
      <c r="N9662" s="1" t="s">
        <v>178</v>
      </c>
      <c r="R9662" s="1" t="s">
        <v>180</v>
      </c>
      <c r="T9662" s="1" t="s">
        <v>9183</v>
      </c>
      <c r="U9662" s="1" t="s">
        <v>59</v>
      </c>
      <c r="Z9662" s="1" t="s">
        <v>60</v>
      </c>
      <c r="AF9662" s="1" t="s">
        <v>60</v>
      </c>
      <c r="AN9662" s="1" t="s">
        <v>60</v>
      </c>
      <c r="AR9662" s="1" t="s">
        <v>60</v>
      </c>
      <c r="AT9662" s="1" t="s">
        <v>9184</v>
      </c>
      <c r="AU9662" s="1" t="s">
        <v>9185</v>
      </c>
      <c r="AV9662" s="1" t="s">
        <v>1420</v>
      </c>
      <c r="AX9662" s="3" t="str">
        <f t="array" ref="AX9662">TEXTJOIN(", ", TRUE, IF(X9662:AS9662="Y", X$1:AS$1, IF(X9662:AS9662&lt;&gt;"", X$1:AS$1 &amp; ": " &amp; X9662:AS9662, "")))
</f>
        <v>Fentanyl, Benzodiazepine, Gabapentin, Any Opioid</v>
      </c>
    </row>
    <row r="9663">
      <c r="A9663" s="2">
        <v>44590.0</v>
      </c>
      <c r="B9663" s="1" t="s">
        <v>50</v>
      </c>
      <c r="C9663" s="1">
        <v>27.0</v>
      </c>
      <c r="D9663" s="1" t="s">
        <v>51</v>
      </c>
      <c r="E9663" s="1" t="s">
        <v>44</v>
      </c>
      <c r="F9663" s="1" t="s">
        <v>1997</v>
      </c>
      <c r="J9663" s="1" t="s">
        <v>91</v>
      </c>
      <c r="K9663" s="1" t="s">
        <v>91</v>
      </c>
      <c r="L9663" s="1" t="s">
        <v>55</v>
      </c>
      <c r="M9663" s="1" t="s">
        <v>649</v>
      </c>
      <c r="N9663" s="1" t="s">
        <v>178</v>
      </c>
      <c r="R9663" s="1" t="s">
        <v>1726</v>
      </c>
      <c r="S9663" s="1" t="s">
        <v>8876</v>
      </c>
      <c r="T9663" s="1" t="s">
        <v>331</v>
      </c>
      <c r="U9663" s="1" t="s">
        <v>59</v>
      </c>
      <c r="V9663" s="1" t="s">
        <v>507</v>
      </c>
      <c r="Z9663" s="1" t="s">
        <v>60</v>
      </c>
      <c r="AR9663" s="1" t="s">
        <v>60</v>
      </c>
      <c r="AT9663" s="1" t="s">
        <v>1420</v>
      </c>
      <c r="AU9663" s="1" t="s">
        <v>1999</v>
      </c>
      <c r="AV9663" s="1" t="s">
        <v>1420</v>
      </c>
      <c r="AX9663" s="3" t="str">
        <f t="array" ref="AX9663">TEXTJOIN(", ", TRUE, IF(X9663:AS9663="Y", X$1:AS$1, IF(X9663:AS9663&lt;&gt;"", X$1:AS$1 &amp; ": " &amp; X9663:AS9663, "")))
</f>
        <v>Fentanyl, Any Opioid</v>
      </c>
    </row>
    <row r="9664">
      <c r="A9664" s="2">
        <v>44649.0</v>
      </c>
      <c r="B9664" s="1" t="s">
        <v>50</v>
      </c>
      <c r="C9664" s="1">
        <v>59.0</v>
      </c>
      <c r="D9664" s="1" t="s">
        <v>51</v>
      </c>
      <c r="E9664" s="1" t="s">
        <v>502</v>
      </c>
      <c r="G9664" s="1" t="s">
        <v>103</v>
      </c>
      <c r="H9664" s="1" t="s">
        <v>103</v>
      </c>
      <c r="I9664" s="1" t="s">
        <v>55</v>
      </c>
      <c r="J9664" s="1" t="s">
        <v>103</v>
      </c>
      <c r="K9664" s="1" t="s">
        <v>103</v>
      </c>
      <c r="L9664" s="1" t="s">
        <v>55</v>
      </c>
      <c r="M9664" s="1" t="s">
        <v>743</v>
      </c>
      <c r="N9664" s="1" t="s">
        <v>178</v>
      </c>
      <c r="R9664" s="1" t="s">
        <v>2646</v>
      </c>
      <c r="T9664" s="1" t="s">
        <v>6415</v>
      </c>
      <c r="U9664" s="1" t="s">
        <v>59</v>
      </c>
      <c r="V9664" s="1" t="s">
        <v>378</v>
      </c>
      <c r="AT9664" s="1" t="s">
        <v>8719</v>
      </c>
      <c r="AU9664" s="1" t="s">
        <v>8719</v>
      </c>
      <c r="AV9664" s="1" t="s">
        <v>1420</v>
      </c>
      <c r="AX9664" s="3" t="str">
        <f t="array" ref="AX9664">TEXTJOIN(", ", TRUE, IF(X9664:AS9664="Y", X$1:AS$1, IF(X9664:AS9664&lt;&gt;"", X$1:AS$1 &amp; ": " &amp; X9664:AS9664, "")))
</f>
        <v/>
      </c>
    </row>
    <row r="9665">
      <c r="A9665" s="4">
        <v>44858.0</v>
      </c>
      <c r="B9665" s="1" t="s">
        <v>50</v>
      </c>
      <c r="C9665" s="1">
        <v>40.0</v>
      </c>
      <c r="D9665" s="1" t="s">
        <v>51</v>
      </c>
      <c r="E9665" s="1" t="s">
        <v>63</v>
      </c>
      <c r="G9665" s="1" t="s">
        <v>102</v>
      </c>
      <c r="H9665" s="1" t="s">
        <v>103</v>
      </c>
      <c r="I9665" s="1" t="s">
        <v>55</v>
      </c>
      <c r="J9665" s="1" t="s">
        <v>102</v>
      </c>
      <c r="K9665" s="1" t="s">
        <v>103</v>
      </c>
      <c r="L9665" s="1" t="s">
        <v>55</v>
      </c>
      <c r="M9665" s="1" t="s">
        <v>743</v>
      </c>
      <c r="N9665" s="1" t="s">
        <v>178</v>
      </c>
      <c r="R9665" s="1" t="s">
        <v>180</v>
      </c>
      <c r="T9665" s="1" t="s">
        <v>331</v>
      </c>
      <c r="U9665" s="1" t="s">
        <v>59</v>
      </c>
      <c r="Z9665" s="1" t="s">
        <v>60</v>
      </c>
      <c r="AR9665" s="1" t="s">
        <v>60</v>
      </c>
      <c r="AT9665" s="1" t="s">
        <v>8725</v>
      </c>
      <c r="AU9665" s="1" t="s">
        <v>8725</v>
      </c>
      <c r="AV9665" s="1" t="s">
        <v>1420</v>
      </c>
      <c r="AX9665" s="3" t="str">
        <f t="array" ref="AX9665">TEXTJOIN(", ", TRUE, IF(X9665:AS9665="Y", X$1:AS$1, IF(X9665:AS9665&lt;&gt;"", X$1:AS$1 &amp; ": " &amp; X9665:AS9665, "")))
</f>
        <v>Fentanyl, Any Opioid</v>
      </c>
    </row>
    <row r="9666">
      <c r="A9666" s="4">
        <v>44883.0</v>
      </c>
      <c r="B9666" s="1" t="s">
        <v>50</v>
      </c>
      <c r="C9666" s="1">
        <v>23.0</v>
      </c>
      <c r="D9666" s="1" t="s">
        <v>76</v>
      </c>
      <c r="E9666" s="1" t="s">
        <v>63</v>
      </c>
      <c r="G9666" s="1" t="s">
        <v>9186</v>
      </c>
      <c r="H9666" s="1" t="s">
        <v>9187</v>
      </c>
      <c r="I9666" s="1" t="s">
        <v>2634</v>
      </c>
      <c r="J9666" s="1" t="s">
        <v>731</v>
      </c>
      <c r="K9666" s="1" t="s">
        <v>103</v>
      </c>
      <c r="L9666" s="1" t="s">
        <v>55</v>
      </c>
      <c r="M9666" s="1" t="s">
        <v>44</v>
      </c>
      <c r="N9666" s="1" t="s">
        <v>178</v>
      </c>
      <c r="R9666" s="1" t="s">
        <v>1726</v>
      </c>
      <c r="S9666" s="1" t="s">
        <v>8876</v>
      </c>
      <c r="T9666" s="1" t="s">
        <v>9188</v>
      </c>
      <c r="U9666" s="1" t="s">
        <v>59</v>
      </c>
      <c r="Y9666" s="1" t="s">
        <v>60</v>
      </c>
      <c r="Z9666" s="1" t="s">
        <v>60</v>
      </c>
      <c r="AF9666" s="1" t="s">
        <v>60</v>
      </c>
      <c r="AM9666" s="1" t="s">
        <v>60</v>
      </c>
      <c r="AR9666" s="1" t="s">
        <v>60</v>
      </c>
      <c r="AT9666" s="1" t="s">
        <v>9189</v>
      </c>
      <c r="AU9666" s="1" t="s">
        <v>8896</v>
      </c>
      <c r="AV9666" s="1" t="s">
        <v>1420</v>
      </c>
      <c r="AX9666" s="3" t="str">
        <f t="array" ref="AX9666">TEXTJOIN(", ", TRUE, IF(X9666:AS9666="Y", X$1:AS$1, IF(X9666:AS9666&lt;&gt;"", X$1:AS$1 &amp; ": " &amp; X9666:AS9666, "")))
</f>
        <v>Cocaine, Fentanyl, Benzodiazepine, Xylazine, Any Opioid</v>
      </c>
    </row>
    <row r="9667">
      <c r="A9667" s="2">
        <v>44735.0</v>
      </c>
      <c r="B9667" s="1" t="s">
        <v>50</v>
      </c>
      <c r="C9667" s="1">
        <v>34.0</v>
      </c>
      <c r="D9667" s="1" t="s">
        <v>51</v>
      </c>
      <c r="E9667" s="1" t="s">
        <v>63</v>
      </c>
      <c r="G9667" s="1" t="s">
        <v>332</v>
      </c>
      <c r="H9667" s="1" t="s">
        <v>103</v>
      </c>
      <c r="I9667" s="1" t="s">
        <v>55</v>
      </c>
      <c r="J9667" s="1" t="s">
        <v>103</v>
      </c>
      <c r="K9667" s="1" t="s">
        <v>103</v>
      </c>
      <c r="L9667" s="1" t="s">
        <v>55</v>
      </c>
      <c r="M9667" s="1" t="s">
        <v>649</v>
      </c>
      <c r="N9667" s="1" t="s">
        <v>178</v>
      </c>
      <c r="R9667" s="1" t="s">
        <v>1726</v>
      </c>
      <c r="S9667" s="1" t="s">
        <v>9190</v>
      </c>
      <c r="T9667" s="1" t="s">
        <v>684</v>
      </c>
      <c r="U9667" s="1" t="s">
        <v>59</v>
      </c>
      <c r="X9667" s="1" t="s">
        <v>60</v>
      </c>
      <c r="Z9667" s="1" t="s">
        <v>60</v>
      </c>
      <c r="AP9667" s="1" t="s">
        <v>60</v>
      </c>
      <c r="AR9667" s="1" t="s">
        <v>60</v>
      </c>
      <c r="AT9667" s="1" t="s">
        <v>8962</v>
      </c>
      <c r="AU9667" s="1" t="s">
        <v>8719</v>
      </c>
      <c r="AV9667" s="1" t="s">
        <v>1420</v>
      </c>
      <c r="AX9667" s="3" t="str">
        <f t="array" ref="AX9667">TEXTJOIN(", ", TRUE, IF(X9667:AS9667="Y", X$1:AS$1, IF(X9667:AS9667&lt;&gt;"", X$1:AS$1 &amp; ": " &amp; X9667:AS9667, "")))
</f>
        <v>Heroin, Fentanyl, Heroin/Morph/Codeine, Any Opioid</v>
      </c>
    </row>
    <row r="9668">
      <c r="A9668" s="2">
        <v>44712.0</v>
      </c>
      <c r="B9668" s="1" t="s">
        <v>50</v>
      </c>
      <c r="C9668" s="1">
        <v>45.0</v>
      </c>
      <c r="D9668" s="1" t="s">
        <v>51</v>
      </c>
      <c r="E9668" s="1" t="s">
        <v>44</v>
      </c>
      <c r="F9668" s="1" t="s">
        <v>1997</v>
      </c>
      <c r="G9668" s="1" t="s">
        <v>256</v>
      </c>
      <c r="H9668" s="1" t="s">
        <v>103</v>
      </c>
      <c r="I9668" s="1" t="s">
        <v>55</v>
      </c>
      <c r="J9668" s="1" t="s">
        <v>256</v>
      </c>
      <c r="K9668" s="1" t="s">
        <v>103</v>
      </c>
      <c r="L9668" s="1" t="s">
        <v>55</v>
      </c>
      <c r="M9668" s="1" t="s">
        <v>743</v>
      </c>
      <c r="N9668" s="1" t="s">
        <v>119</v>
      </c>
      <c r="R9668" s="1" t="s">
        <v>2646</v>
      </c>
      <c r="T9668" s="1" t="s">
        <v>2018</v>
      </c>
      <c r="U9668" s="1" t="s">
        <v>59</v>
      </c>
      <c r="Z9668" s="1" t="s">
        <v>60</v>
      </c>
      <c r="AM9668" s="1" t="s">
        <v>60</v>
      </c>
      <c r="AR9668" s="1" t="s">
        <v>60</v>
      </c>
      <c r="AT9668" s="1" t="s">
        <v>2320</v>
      </c>
      <c r="AU9668" s="1" t="s">
        <v>2320</v>
      </c>
      <c r="AV9668" s="1" t="s">
        <v>1420</v>
      </c>
      <c r="AX9668" s="3" t="str">
        <f t="array" ref="AX9668">TEXTJOIN(", ", TRUE, IF(X9668:AS9668="Y", X$1:AS$1, IF(X9668:AS9668&lt;&gt;"", X$1:AS$1 &amp; ": " &amp; X9668:AS9668, "")))
</f>
        <v>Fentanyl, Xylazine, Any Opioid</v>
      </c>
    </row>
    <row r="9669">
      <c r="A9669" s="2">
        <v>44696.0</v>
      </c>
      <c r="B9669" s="1" t="s">
        <v>50</v>
      </c>
      <c r="C9669" s="1">
        <v>39.0</v>
      </c>
      <c r="D9669" s="1" t="s">
        <v>51</v>
      </c>
      <c r="E9669" s="1" t="s">
        <v>44</v>
      </c>
      <c r="F9669" s="1" t="s">
        <v>1997</v>
      </c>
      <c r="G9669" s="1" t="s">
        <v>238</v>
      </c>
      <c r="H9669" s="1" t="s">
        <v>125</v>
      </c>
      <c r="I9669" s="1" t="s">
        <v>55</v>
      </c>
      <c r="J9669" s="1" t="s">
        <v>91</v>
      </c>
      <c r="K9669" s="1" t="s">
        <v>91</v>
      </c>
      <c r="L9669" s="1" t="s">
        <v>55</v>
      </c>
      <c r="N9669" s="1" t="s">
        <v>136</v>
      </c>
      <c r="R9669" s="1" t="s">
        <v>1726</v>
      </c>
      <c r="S9669" s="1" t="s">
        <v>9111</v>
      </c>
      <c r="T9669" s="1" t="s">
        <v>9191</v>
      </c>
      <c r="U9669" s="1" t="s">
        <v>59</v>
      </c>
      <c r="Y9669" s="1" t="s">
        <v>60</v>
      </c>
      <c r="Z9669" s="1" t="s">
        <v>60</v>
      </c>
      <c r="AR9669" s="1" t="s">
        <v>60</v>
      </c>
      <c r="AT9669" s="1" t="s">
        <v>8762</v>
      </c>
      <c r="AU9669" s="1" t="s">
        <v>1999</v>
      </c>
      <c r="AV9669" s="1" t="s">
        <v>1420</v>
      </c>
      <c r="AX9669" s="3" t="str">
        <f t="array" ref="AX9669">TEXTJOIN(", ", TRUE, IF(X9669:AS9669="Y", X$1:AS$1, IF(X9669:AS9669&lt;&gt;"", X$1:AS$1 &amp; ": " &amp; X9669:AS9669, "")))
</f>
        <v>Cocaine, Fentanyl, Any Opioid</v>
      </c>
    </row>
    <row r="9670">
      <c r="A9670" s="2">
        <v>44775.0</v>
      </c>
      <c r="B9670" s="1" t="s">
        <v>50</v>
      </c>
      <c r="C9670" s="1">
        <v>48.0</v>
      </c>
      <c r="D9670" s="1" t="s">
        <v>51</v>
      </c>
      <c r="E9670" s="1" t="s">
        <v>63</v>
      </c>
      <c r="G9670" s="1" t="s">
        <v>116</v>
      </c>
      <c r="H9670" s="1" t="s">
        <v>103</v>
      </c>
      <c r="I9670" s="1" t="s">
        <v>55</v>
      </c>
      <c r="J9670" s="1" t="s">
        <v>116</v>
      </c>
      <c r="K9670" s="1" t="s">
        <v>103</v>
      </c>
      <c r="L9670" s="1" t="s">
        <v>55</v>
      </c>
      <c r="N9670" s="1" t="s">
        <v>9192</v>
      </c>
      <c r="R9670" s="1" t="s">
        <v>2646</v>
      </c>
      <c r="T9670" s="1" t="s">
        <v>9193</v>
      </c>
      <c r="U9670" s="1" t="s">
        <v>59</v>
      </c>
      <c r="Y9670" s="1" t="s">
        <v>60</v>
      </c>
      <c r="Z9670" s="1" t="s">
        <v>60</v>
      </c>
      <c r="AR9670" s="1" t="s">
        <v>60</v>
      </c>
      <c r="AT9670" s="1" t="s">
        <v>8841</v>
      </c>
      <c r="AU9670" s="1" t="s">
        <v>8841</v>
      </c>
      <c r="AV9670" s="1" t="s">
        <v>1420</v>
      </c>
      <c r="AX9670" s="3" t="str">
        <f t="array" ref="AX9670">TEXTJOIN(", ", TRUE, IF(X9670:AS9670="Y", X$1:AS$1, IF(X9670:AS9670&lt;&gt;"", X$1:AS$1 &amp; ": " &amp; X9670:AS9670, "")))
</f>
        <v>Cocaine, Fentanyl, Any Opioid</v>
      </c>
    </row>
    <row r="9671">
      <c r="A9671" s="2">
        <v>44791.0</v>
      </c>
      <c r="B9671" s="1" t="s">
        <v>50</v>
      </c>
      <c r="C9671" s="1">
        <v>44.0</v>
      </c>
      <c r="D9671" s="1" t="s">
        <v>76</v>
      </c>
      <c r="E9671" s="1" t="s">
        <v>63</v>
      </c>
      <c r="G9671" s="1" t="s">
        <v>143</v>
      </c>
      <c r="H9671" s="1" t="s">
        <v>91</v>
      </c>
      <c r="I9671" s="1" t="s">
        <v>55</v>
      </c>
      <c r="J9671" s="1" t="s">
        <v>143</v>
      </c>
      <c r="K9671" s="1" t="s">
        <v>91</v>
      </c>
      <c r="L9671" s="1" t="s">
        <v>55</v>
      </c>
      <c r="M9671" s="1" t="s">
        <v>743</v>
      </c>
      <c r="N9671" s="1" t="s">
        <v>155</v>
      </c>
      <c r="R9671" s="1" t="s">
        <v>2646</v>
      </c>
      <c r="T9671" s="1" t="s">
        <v>9194</v>
      </c>
      <c r="U9671" s="1" t="s">
        <v>59</v>
      </c>
      <c r="Y9671" s="1" t="s">
        <v>60</v>
      </c>
      <c r="Z9671" s="1" t="s">
        <v>60</v>
      </c>
      <c r="AD9671" s="1" t="s">
        <v>60</v>
      </c>
      <c r="AM9671" s="1" t="s">
        <v>60</v>
      </c>
      <c r="AN9671" s="1" t="s">
        <v>60</v>
      </c>
      <c r="AR9671" s="1" t="s">
        <v>60</v>
      </c>
      <c r="AT9671" s="1" t="s">
        <v>1419</v>
      </c>
      <c r="AU9671" s="1" t="s">
        <v>1419</v>
      </c>
      <c r="AV9671" s="1" t="s">
        <v>1420</v>
      </c>
      <c r="AX9671" s="3" t="str">
        <f t="array" ref="AX9671">TEXTJOIN(", ", TRUE, IF(X9671:AS9671="Y", X$1:AS$1, IF(X9671:AS9671&lt;&gt;"", X$1:AS$1 &amp; ": " &amp; X9671:AS9671, "")))
</f>
        <v>Cocaine, Fentanyl, Ethanol, Xylazine, Gabapentin, Any Opioid</v>
      </c>
    </row>
    <row r="9672">
      <c r="A9672" s="4">
        <v>44854.0</v>
      </c>
      <c r="B9672" s="1" t="s">
        <v>50</v>
      </c>
      <c r="C9672" s="1">
        <v>48.0</v>
      </c>
      <c r="D9672" s="1" t="s">
        <v>76</v>
      </c>
      <c r="E9672" s="1" t="s">
        <v>502</v>
      </c>
      <c r="G9672" s="1" t="s">
        <v>82</v>
      </c>
      <c r="H9672" s="1" t="s">
        <v>54</v>
      </c>
      <c r="I9672" s="1" t="s">
        <v>55</v>
      </c>
      <c r="J9672" s="1" t="s">
        <v>82</v>
      </c>
      <c r="K9672" s="1" t="s">
        <v>54</v>
      </c>
      <c r="L9672" s="1" t="s">
        <v>55</v>
      </c>
      <c r="M9672" s="1" t="s">
        <v>44</v>
      </c>
      <c r="N9672" s="1" t="s">
        <v>178</v>
      </c>
      <c r="R9672" s="1" t="s">
        <v>180</v>
      </c>
      <c r="T9672" s="1" t="s">
        <v>7396</v>
      </c>
      <c r="U9672" s="1" t="s">
        <v>59</v>
      </c>
      <c r="Y9672" s="1" t="s">
        <v>60</v>
      </c>
      <c r="Z9672" s="1" t="s">
        <v>60</v>
      </c>
      <c r="AD9672" s="1" t="s">
        <v>60</v>
      </c>
      <c r="AR9672" s="1" t="s">
        <v>60</v>
      </c>
      <c r="AT9672" s="1" t="s">
        <v>5319</v>
      </c>
      <c r="AU9672" s="1" t="s">
        <v>5319</v>
      </c>
      <c r="AV9672" s="1" t="s">
        <v>1420</v>
      </c>
      <c r="AX9672" s="3" t="str">
        <f t="array" ref="AX9672">TEXTJOIN(", ", TRUE, IF(X9672:AS9672="Y", X$1:AS$1, IF(X9672:AS9672&lt;&gt;"", X$1:AS$1 &amp; ": " &amp; X9672:AS9672, "")))
</f>
        <v>Cocaine, Fentanyl, Ethanol, Any Opioid</v>
      </c>
    </row>
    <row r="9673">
      <c r="A9673" s="2">
        <v>44680.0</v>
      </c>
      <c r="B9673" s="1" t="s">
        <v>50</v>
      </c>
      <c r="C9673" s="1">
        <v>62.0</v>
      </c>
      <c r="D9673" s="1" t="s">
        <v>51</v>
      </c>
      <c r="E9673" s="1" t="s">
        <v>63</v>
      </c>
      <c r="G9673" s="1" t="s">
        <v>262</v>
      </c>
      <c r="H9673" s="1" t="s">
        <v>263</v>
      </c>
      <c r="I9673" s="1" t="s">
        <v>55</v>
      </c>
      <c r="J9673" s="1" t="s">
        <v>262</v>
      </c>
      <c r="K9673" s="1" t="s">
        <v>263</v>
      </c>
      <c r="L9673" s="1" t="s">
        <v>55</v>
      </c>
      <c r="M9673" s="1" t="s">
        <v>743</v>
      </c>
      <c r="N9673" s="1" t="s">
        <v>66</v>
      </c>
      <c r="R9673" s="1" t="s">
        <v>2646</v>
      </c>
      <c r="T9673" s="1" t="s">
        <v>9195</v>
      </c>
      <c r="U9673" s="1" t="s">
        <v>59</v>
      </c>
      <c r="Z9673" s="1" t="s">
        <v>60</v>
      </c>
      <c r="AN9673" s="1" t="s">
        <v>60</v>
      </c>
      <c r="AR9673" s="1" t="s">
        <v>60</v>
      </c>
      <c r="AT9673" s="1" t="s">
        <v>8698</v>
      </c>
      <c r="AU9673" s="1" t="s">
        <v>8698</v>
      </c>
      <c r="AV9673" s="1" t="s">
        <v>1420</v>
      </c>
      <c r="AX9673" s="3" t="str">
        <f t="array" ref="AX9673">TEXTJOIN(", ", TRUE, IF(X9673:AS9673="Y", X$1:AS$1, IF(X9673:AS9673&lt;&gt;"", X$1:AS$1 &amp; ": " &amp; X9673:AS9673, "")))
</f>
        <v>Fentanyl, Gabapentin, Any Opioid</v>
      </c>
    </row>
    <row r="9674">
      <c r="A9674" s="2">
        <v>44688.0</v>
      </c>
      <c r="B9674" s="1" t="s">
        <v>50</v>
      </c>
      <c r="C9674" s="1">
        <v>30.0</v>
      </c>
      <c r="D9674" s="1" t="s">
        <v>51</v>
      </c>
      <c r="E9674" s="1" t="s">
        <v>63</v>
      </c>
      <c r="F9674" s="1" t="s">
        <v>1997</v>
      </c>
      <c r="G9674" s="1" t="s">
        <v>91</v>
      </c>
      <c r="H9674" s="1" t="s">
        <v>91</v>
      </c>
      <c r="I9674" s="1" t="s">
        <v>55</v>
      </c>
      <c r="J9674" s="1" t="s">
        <v>91</v>
      </c>
      <c r="K9674" s="1" t="s">
        <v>91</v>
      </c>
      <c r="L9674" s="1" t="s">
        <v>55</v>
      </c>
      <c r="M9674" s="1" t="s">
        <v>743</v>
      </c>
      <c r="N9674" s="1" t="s">
        <v>66</v>
      </c>
      <c r="R9674" s="1" t="s">
        <v>180</v>
      </c>
      <c r="T9674" s="1" t="s">
        <v>650</v>
      </c>
      <c r="U9674" s="1" t="s">
        <v>59</v>
      </c>
      <c r="V9674" s="1" t="s">
        <v>258</v>
      </c>
      <c r="Y9674" s="1" t="s">
        <v>60</v>
      </c>
      <c r="Z9674" s="1" t="s">
        <v>60</v>
      </c>
      <c r="AM9674" s="1" t="s">
        <v>60</v>
      </c>
      <c r="AR9674" s="1" t="s">
        <v>60</v>
      </c>
      <c r="AT9674" s="1" t="s">
        <v>1999</v>
      </c>
      <c r="AU9674" s="1" t="s">
        <v>1999</v>
      </c>
      <c r="AV9674" s="1" t="s">
        <v>1420</v>
      </c>
      <c r="AX9674" s="3" t="str">
        <f t="array" ref="AX9674">TEXTJOIN(", ", TRUE, IF(X9674:AS9674="Y", X$1:AS$1, IF(X9674:AS9674&lt;&gt;"", X$1:AS$1 &amp; ": " &amp; X9674:AS9674, "")))
</f>
        <v>Cocaine, Fentanyl, Xylazine, Any Opioid</v>
      </c>
    </row>
    <row r="9675">
      <c r="A9675" s="4">
        <v>44865.0</v>
      </c>
      <c r="B9675" s="1" t="s">
        <v>50</v>
      </c>
      <c r="C9675" s="1">
        <v>64.0</v>
      </c>
      <c r="D9675" s="1" t="s">
        <v>76</v>
      </c>
      <c r="E9675" s="1" t="s">
        <v>502</v>
      </c>
      <c r="G9675" s="1" t="s">
        <v>103</v>
      </c>
      <c r="H9675" s="1" t="s">
        <v>103</v>
      </c>
      <c r="I9675" s="1" t="s">
        <v>55</v>
      </c>
      <c r="J9675" s="1" t="s">
        <v>103</v>
      </c>
      <c r="K9675" s="1" t="s">
        <v>103</v>
      </c>
      <c r="L9675" s="1" t="s">
        <v>55</v>
      </c>
      <c r="M9675" s="1" t="s">
        <v>743</v>
      </c>
      <c r="N9675" s="1" t="s">
        <v>155</v>
      </c>
      <c r="R9675" s="1" t="s">
        <v>2646</v>
      </c>
      <c r="T9675" s="1" t="s">
        <v>9196</v>
      </c>
      <c r="U9675" s="1" t="s">
        <v>59</v>
      </c>
      <c r="Y9675" s="1" t="s">
        <v>60</v>
      </c>
      <c r="Z9675" s="1" t="s">
        <v>60</v>
      </c>
      <c r="AN9675" s="1" t="s">
        <v>60</v>
      </c>
      <c r="AQ9675" s="1" t="s">
        <v>8765</v>
      </c>
      <c r="AR9675" s="1" t="s">
        <v>60</v>
      </c>
      <c r="AS9675" s="1" t="s">
        <v>8765</v>
      </c>
      <c r="AT9675" s="1" t="s">
        <v>8719</v>
      </c>
      <c r="AU9675" s="1" t="s">
        <v>8719</v>
      </c>
      <c r="AV9675" s="1" t="s">
        <v>1420</v>
      </c>
      <c r="AX9675" s="3" t="str">
        <f t="array" ref="AX9675">TEXTJOIN(", ", TRUE, IF(X9675:AS9675="Y", X$1:AS$1, IF(X9675:AS9675&lt;&gt;"", X$1:AS$1 &amp; ": " &amp; X9675:AS9675, "")))
</f>
        <v>Cocaine, Fentanyl, Gabapentin, Other Opioid: Buprenorphine, Any Opioid, Other: Buprenorphine</v>
      </c>
    </row>
    <row r="9676">
      <c r="A9676" s="2">
        <v>44835.0</v>
      </c>
      <c r="B9676" s="1" t="s">
        <v>50</v>
      </c>
      <c r="C9676" s="1">
        <v>47.0</v>
      </c>
      <c r="D9676" s="1" t="s">
        <v>51</v>
      </c>
      <c r="E9676" s="1" t="s">
        <v>63</v>
      </c>
      <c r="G9676" s="1" t="s">
        <v>102</v>
      </c>
      <c r="H9676" s="1" t="s">
        <v>103</v>
      </c>
      <c r="I9676" s="1" t="s">
        <v>55</v>
      </c>
      <c r="J9676" s="1" t="s">
        <v>300</v>
      </c>
      <c r="K9676" s="1" t="s">
        <v>299</v>
      </c>
      <c r="L9676" s="1" t="s">
        <v>55</v>
      </c>
      <c r="R9676" s="1" t="s">
        <v>1726</v>
      </c>
      <c r="S9676" s="1" t="s">
        <v>910</v>
      </c>
      <c r="T9676" s="1" t="s">
        <v>9197</v>
      </c>
      <c r="U9676" s="1" t="s">
        <v>59</v>
      </c>
      <c r="Y9676" s="1" t="s">
        <v>60</v>
      </c>
      <c r="Z9676" s="1" t="s">
        <v>60</v>
      </c>
      <c r="AA9676" s="1" t="s">
        <v>60</v>
      </c>
      <c r="AR9676" s="1" t="s">
        <v>60</v>
      </c>
      <c r="AT9676" s="1" t="s">
        <v>8725</v>
      </c>
      <c r="AU9676" s="1" t="s">
        <v>8707</v>
      </c>
      <c r="AV9676" s="1" t="s">
        <v>1420</v>
      </c>
      <c r="AX9676" s="3" t="str">
        <f t="array" ref="AX9676">TEXTJOIN(", ", TRUE, IF(X9676:AS9676="Y", X$1:AS$1, IF(X9676:AS9676&lt;&gt;"", X$1:AS$1 &amp; ": " &amp; X9676:AS9676, "")))
</f>
        <v>Cocaine, Fentanyl, Fentanyl Analogue, Any Opioid</v>
      </c>
    </row>
    <row r="9677">
      <c r="A9677" s="2">
        <v>44822.0</v>
      </c>
      <c r="B9677" s="1" t="s">
        <v>50</v>
      </c>
      <c r="C9677" s="1">
        <v>35.0</v>
      </c>
      <c r="D9677" s="1" t="s">
        <v>76</v>
      </c>
      <c r="E9677" s="1" t="s">
        <v>502</v>
      </c>
      <c r="G9677" s="1" t="s">
        <v>103</v>
      </c>
      <c r="H9677" s="1" t="s">
        <v>103</v>
      </c>
      <c r="I9677" s="1" t="s">
        <v>55</v>
      </c>
      <c r="J9677" s="1" t="s">
        <v>103</v>
      </c>
      <c r="K9677" s="1" t="s">
        <v>103</v>
      </c>
      <c r="L9677" s="1" t="s">
        <v>55</v>
      </c>
      <c r="M9677" s="1" t="s">
        <v>743</v>
      </c>
      <c r="N9677" s="1" t="s">
        <v>136</v>
      </c>
      <c r="R9677" s="1" t="s">
        <v>180</v>
      </c>
      <c r="T9677" s="1" t="s">
        <v>83</v>
      </c>
      <c r="U9677" s="1" t="s">
        <v>59</v>
      </c>
      <c r="Z9677" s="1" t="s">
        <v>60</v>
      </c>
      <c r="AR9677" s="1" t="s">
        <v>60</v>
      </c>
      <c r="AT9677" s="1" t="s">
        <v>8719</v>
      </c>
      <c r="AU9677" s="1" t="s">
        <v>8719</v>
      </c>
      <c r="AV9677" s="1" t="s">
        <v>1420</v>
      </c>
      <c r="AX9677" s="3" t="str">
        <f t="array" ref="AX9677">TEXTJOIN(", ", TRUE, IF(X9677:AS9677="Y", X$1:AS$1, IF(X9677:AS9677&lt;&gt;"", X$1:AS$1 &amp; ": " &amp; X9677:AS9677, "")))
</f>
        <v>Fentanyl, Any Opioid</v>
      </c>
    </row>
    <row r="9678">
      <c r="A9678" s="2">
        <v>44755.0</v>
      </c>
      <c r="B9678" s="1" t="s">
        <v>50</v>
      </c>
      <c r="C9678" s="1">
        <v>30.0</v>
      </c>
      <c r="D9678" s="1" t="s">
        <v>51</v>
      </c>
      <c r="E9678" s="1" t="s">
        <v>63</v>
      </c>
      <c r="G9678" s="1" t="s">
        <v>1017</v>
      </c>
      <c r="H9678" s="1" t="s">
        <v>65</v>
      </c>
      <c r="I9678" s="1" t="s">
        <v>55</v>
      </c>
      <c r="J9678" s="1" t="s">
        <v>1017</v>
      </c>
      <c r="K9678" s="1" t="s">
        <v>65</v>
      </c>
      <c r="L9678" s="1" t="s">
        <v>55</v>
      </c>
      <c r="M9678" s="1" t="s">
        <v>743</v>
      </c>
      <c r="N9678" s="1" t="s">
        <v>178</v>
      </c>
      <c r="R9678" s="1" t="s">
        <v>2646</v>
      </c>
      <c r="T9678" s="1" t="s">
        <v>9198</v>
      </c>
      <c r="U9678" s="1" t="s">
        <v>59</v>
      </c>
      <c r="Z9678" s="1" t="s">
        <v>60</v>
      </c>
      <c r="AM9678" s="1" t="s">
        <v>60</v>
      </c>
      <c r="AR9678" s="1" t="s">
        <v>60</v>
      </c>
      <c r="AT9678" s="1" t="s">
        <v>8853</v>
      </c>
      <c r="AU9678" s="1" t="s">
        <v>8853</v>
      </c>
      <c r="AV9678" s="1" t="s">
        <v>1420</v>
      </c>
      <c r="AX9678" s="3" t="str">
        <f t="array" ref="AX9678">TEXTJOIN(", ", TRUE, IF(X9678:AS9678="Y", X$1:AS$1, IF(X9678:AS9678&lt;&gt;"", X$1:AS$1 &amp; ": " &amp; X9678:AS9678, "")))
</f>
        <v>Fentanyl, Xylazine, Any Opioid</v>
      </c>
    </row>
    <row r="9679">
      <c r="A9679" s="2">
        <v>44738.0</v>
      </c>
      <c r="B9679" s="1" t="s">
        <v>50</v>
      </c>
      <c r="C9679" s="1">
        <v>38.0</v>
      </c>
      <c r="D9679" s="1" t="s">
        <v>51</v>
      </c>
      <c r="E9679" s="1" t="s">
        <v>63</v>
      </c>
      <c r="F9679" s="1" t="s">
        <v>1997</v>
      </c>
      <c r="G9679" s="1" t="s">
        <v>950</v>
      </c>
      <c r="H9679" s="1" t="s">
        <v>125</v>
      </c>
      <c r="I9679" s="1" t="s">
        <v>55</v>
      </c>
      <c r="J9679" s="1" t="s">
        <v>950</v>
      </c>
      <c r="K9679" s="1" t="s">
        <v>125</v>
      </c>
      <c r="L9679" s="1" t="s">
        <v>55</v>
      </c>
      <c r="M9679" s="1" t="s">
        <v>649</v>
      </c>
      <c r="N9679" s="1" t="s">
        <v>66</v>
      </c>
      <c r="R9679" s="1" t="s">
        <v>180</v>
      </c>
      <c r="T9679" s="1" t="s">
        <v>2733</v>
      </c>
      <c r="U9679" s="1" t="s">
        <v>59</v>
      </c>
      <c r="Z9679" s="1" t="s">
        <v>60</v>
      </c>
      <c r="AR9679" s="1" t="s">
        <v>60</v>
      </c>
      <c r="AT9679" s="1" t="s">
        <v>9199</v>
      </c>
      <c r="AU9679" s="1" t="s">
        <v>9199</v>
      </c>
      <c r="AV9679" s="1" t="s">
        <v>1420</v>
      </c>
      <c r="AX9679" s="3" t="str">
        <f t="array" ref="AX9679">TEXTJOIN(", ", TRUE, IF(X9679:AS9679="Y", X$1:AS$1, IF(X9679:AS9679&lt;&gt;"", X$1:AS$1 &amp; ": " &amp; X9679:AS9679, "")))
</f>
        <v>Fentanyl, Any Opioid</v>
      </c>
    </row>
    <row r="9680">
      <c r="A9680" s="4">
        <v>44862.0</v>
      </c>
      <c r="B9680" s="1" t="s">
        <v>50</v>
      </c>
      <c r="C9680" s="1">
        <v>42.0</v>
      </c>
      <c r="D9680" s="1" t="s">
        <v>76</v>
      </c>
      <c r="E9680" s="1" t="s">
        <v>63</v>
      </c>
      <c r="G9680" s="1" t="s">
        <v>226</v>
      </c>
      <c r="H9680" s="1" t="s">
        <v>103</v>
      </c>
      <c r="I9680" s="1" t="s">
        <v>55</v>
      </c>
      <c r="J9680" s="1" t="s">
        <v>226</v>
      </c>
      <c r="K9680" s="1" t="s">
        <v>103</v>
      </c>
      <c r="L9680" s="1" t="s">
        <v>55</v>
      </c>
      <c r="M9680" s="1" t="s">
        <v>743</v>
      </c>
      <c r="N9680" s="1" t="s">
        <v>4025</v>
      </c>
      <c r="R9680" s="1" t="s">
        <v>2646</v>
      </c>
      <c r="T9680" s="1" t="s">
        <v>9200</v>
      </c>
      <c r="U9680" s="1" t="s">
        <v>59</v>
      </c>
      <c r="Z9680" s="1" t="s">
        <v>60</v>
      </c>
      <c r="AD9680" s="1" t="s">
        <v>60</v>
      </c>
      <c r="AR9680" s="1" t="s">
        <v>60</v>
      </c>
      <c r="AT9680" s="1" t="s">
        <v>8738</v>
      </c>
      <c r="AU9680" s="1" t="s">
        <v>8738</v>
      </c>
      <c r="AV9680" s="1" t="s">
        <v>1420</v>
      </c>
      <c r="AX9680" s="3" t="str">
        <f t="array" ref="AX9680">TEXTJOIN(", ", TRUE, IF(X9680:AS9680="Y", X$1:AS$1, IF(X9680:AS9680&lt;&gt;"", X$1:AS$1 &amp; ": " &amp; X9680:AS9680, "")))
</f>
        <v>Fentanyl, Ethanol, Any Opioid</v>
      </c>
    </row>
    <row r="9681">
      <c r="A9681" s="4">
        <v>44911.0</v>
      </c>
      <c r="B9681" s="1" t="s">
        <v>50</v>
      </c>
      <c r="C9681" s="1">
        <v>52.0</v>
      </c>
      <c r="D9681" s="1" t="s">
        <v>51</v>
      </c>
      <c r="E9681" s="1" t="s">
        <v>63</v>
      </c>
      <c r="F9681" s="1" t="s">
        <v>1997</v>
      </c>
      <c r="G9681" s="1" t="s">
        <v>256</v>
      </c>
      <c r="H9681" s="1" t="s">
        <v>103</v>
      </c>
      <c r="I9681" s="1" t="s">
        <v>55</v>
      </c>
      <c r="J9681" s="1" t="s">
        <v>256</v>
      </c>
      <c r="K9681" s="1" t="s">
        <v>103</v>
      </c>
      <c r="L9681" s="1" t="s">
        <v>55</v>
      </c>
      <c r="M9681" s="1" t="s">
        <v>743</v>
      </c>
      <c r="N9681" s="1" t="s">
        <v>155</v>
      </c>
      <c r="R9681" s="1" t="s">
        <v>1726</v>
      </c>
      <c r="S9681" s="1" t="s">
        <v>9201</v>
      </c>
      <c r="T9681" s="1" t="s">
        <v>9202</v>
      </c>
      <c r="U9681" s="1" t="s">
        <v>59</v>
      </c>
      <c r="X9681" s="1" t="s">
        <v>60</v>
      </c>
      <c r="Z9681" s="1" t="s">
        <v>60</v>
      </c>
      <c r="AG9681" s="1" t="s">
        <v>60</v>
      </c>
      <c r="AM9681" s="1" t="s">
        <v>60</v>
      </c>
      <c r="AP9681" s="1" t="s">
        <v>60</v>
      </c>
      <c r="AR9681" s="1" t="s">
        <v>60</v>
      </c>
      <c r="AT9681" s="1" t="s">
        <v>2320</v>
      </c>
      <c r="AU9681" s="1" t="s">
        <v>2320</v>
      </c>
      <c r="AV9681" s="1" t="s">
        <v>1420</v>
      </c>
      <c r="AX9681" s="3" t="str">
        <f t="array" ref="AX9681">TEXTJOIN(", ", TRUE, IF(X9681:AS9681="Y", X$1:AS$1, IF(X9681:AS9681&lt;&gt;"", X$1:AS$1 &amp; ": " &amp; X9681:AS9681, "")))
</f>
        <v>Heroin, Fentanyl, Methadone, Xylazine, Heroin/Morph/Codeine, Any Opioid</v>
      </c>
    </row>
    <row r="9682">
      <c r="A9682" s="2">
        <v>44703.0</v>
      </c>
      <c r="B9682" s="1" t="s">
        <v>50</v>
      </c>
      <c r="C9682" s="1">
        <v>52.0</v>
      </c>
      <c r="D9682" s="1" t="s">
        <v>51</v>
      </c>
      <c r="E9682" s="1" t="s">
        <v>63</v>
      </c>
      <c r="F9682" s="1" t="s">
        <v>1997</v>
      </c>
      <c r="G9682" s="1" t="s">
        <v>9203</v>
      </c>
      <c r="H9682" s="1" t="s">
        <v>9204</v>
      </c>
      <c r="I9682" s="1" t="s">
        <v>248</v>
      </c>
      <c r="J9682" s="1" t="s">
        <v>1303</v>
      </c>
      <c r="K9682" s="1" t="s">
        <v>91</v>
      </c>
      <c r="L9682" s="1" t="s">
        <v>55</v>
      </c>
      <c r="M9682" s="1" t="s">
        <v>649</v>
      </c>
      <c r="N9682" s="1" t="s">
        <v>136</v>
      </c>
      <c r="R9682" s="1" t="s">
        <v>1726</v>
      </c>
      <c r="S9682" s="1" t="s">
        <v>3704</v>
      </c>
      <c r="T9682" s="1" t="s">
        <v>83</v>
      </c>
      <c r="U9682" s="1" t="s">
        <v>59</v>
      </c>
      <c r="Z9682" s="1" t="s">
        <v>60</v>
      </c>
      <c r="AR9682" s="1" t="s">
        <v>60</v>
      </c>
      <c r="AT9682" s="1" t="s">
        <v>9205</v>
      </c>
      <c r="AU9682" s="1" t="s">
        <v>9178</v>
      </c>
      <c r="AV9682" s="1" t="s">
        <v>1420</v>
      </c>
      <c r="AX9682" s="3" t="str">
        <f t="array" ref="AX9682">TEXTJOIN(", ", TRUE, IF(X9682:AS9682="Y", X$1:AS$1, IF(X9682:AS9682&lt;&gt;"", X$1:AS$1 &amp; ": " &amp; X9682:AS9682, "")))
</f>
        <v>Fentanyl, Any Opioid</v>
      </c>
    </row>
    <row r="9683">
      <c r="A9683" s="4">
        <v>44847.0</v>
      </c>
      <c r="B9683" s="1" t="s">
        <v>50</v>
      </c>
      <c r="C9683" s="1">
        <v>35.0</v>
      </c>
      <c r="D9683" s="1" t="s">
        <v>51</v>
      </c>
      <c r="E9683" s="1" t="s">
        <v>502</v>
      </c>
      <c r="J9683" s="1" t="s">
        <v>53</v>
      </c>
      <c r="K9683" s="1" t="s">
        <v>54</v>
      </c>
      <c r="L9683" s="1" t="s">
        <v>55</v>
      </c>
      <c r="N9683" s="1" t="s">
        <v>442</v>
      </c>
      <c r="R9683" s="1" t="s">
        <v>1726</v>
      </c>
      <c r="S9683" s="1" t="s">
        <v>773</v>
      </c>
      <c r="T9683" s="1" t="s">
        <v>9206</v>
      </c>
      <c r="U9683" s="1" t="s">
        <v>59</v>
      </c>
      <c r="Y9683" s="1" t="s">
        <v>60</v>
      </c>
      <c r="Z9683" s="1" t="s">
        <v>60</v>
      </c>
      <c r="AR9683" s="1" t="s">
        <v>60</v>
      </c>
      <c r="AT9683" s="1" t="s">
        <v>1420</v>
      </c>
      <c r="AU9683" s="1" t="s">
        <v>8784</v>
      </c>
      <c r="AV9683" s="1" t="s">
        <v>1420</v>
      </c>
      <c r="AX9683" s="3" t="str">
        <f t="array" ref="AX9683">TEXTJOIN(", ", TRUE, IF(X9683:AS9683="Y", X$1:AS$1, IF(X9683:AS9683&lt;&gt;"", X$1:AS$1 &amp; ": " &amp; X9683:AS9683, "")))
</f>
        <v>Cocaine, Fentanyl, Any Opioid</v>
      </c>
    </row>
    <row r="9684">
      <c r="A9684" s="4">
        <v>44879.0</v>
      </c>
      <c r="B9684" s="1" t="s">
        <v>50</v>
      </c>
      <c r="C9684" s="1">
        <v>34.0</v>
      </c>
      <c r="D9684" s="1" t="s">
        <v>51</v>
      </c>
      <c r="E9684" s="1" t="s">
        <v>63</v>
      </c>
      <c r="F9684" s="1" t="s">
        <v>1997</v>
      </c>
      <c r="G9684" s="1" t="s">
        <v>886</v>
      </c>
      <c r="H9684" s="1" t="s">
        <v>125</v>
      </c>
      <c r="I9684" s="1" t="s">
        <v>55</v>
      </c>
      <c r="J9684" s="1" t="s">
        <v>256</v>
      </c>
      <c r="K9684" s="1" t="s">
        <v>103</v>
      </c>
      <c r="L9684" s="1" t="s">
        <v>55</v>
      </c>
      <c r="N9684" s="1" t="s">
        <v>119</v>
      </c>
      <c r="R9684" s="1" t="s">
        <v>1726</v>
      </c>
      <c r="S9684" s="1" t="s">
        <v>9207</v>
      </c>
      <c r="T9684" s="1" t="s">
        <v>9208</v>
      </c>
      <c r="U9684" s="1" t="s">
        <v>59</v>
      </c>
      <c r="Z9684" s="1" t="s">
        <v>60</v>
      </c>
      <c r="AN9684" s="1" t="s">
        <v>60</v>
      </c>
      <c r="AR9684" s="1" t="s">
        <v>60</v>
      </c>
      <c r="AT9684" s="1" t="s">
        <v>9046</v>
      </c>
      <c r="AU9684" s="1" t="s">
        <v>2320</v>
      </c>
      <c r="AV9684" s="1" t="s">
        <v>1420</v>
      </c>
      <c r="AX9684" s="3" t="str">
        <f t="array" ref="AX9684">TEXTJOIN(", ", TRUE, IF(X9684:AS9684="Y", X$1:AS$1, IF(X9684:AS9684&lt;&gt;"", X$1:AS$1 &amp; ": " &amp; X9684:AS9684, "")))
</f>
        <v>Fentanyl, Gabapentin, Any Opioid</v>
      </c>
    </row>
    <row r="9685">
      <c r="A9685" s="4">
        <v>44907.0</v>
      </c>
      <c r="B9685" s="1" t="s">
        <v>50</v>
      </c>
      <c r="C9685" s="1">
        <v>34.0</v>
      </c>
      <c r="D9685" s="1" t="s">
        <v>51</v>
      </c>
      <c r="E9685" s="1" t="s">
        <v>63</v>
      </c>
      <c r="G9685" s="1" t="s">
        <v>65</v>
      </c>
      <c r="H9685" s="1" t="s">
        <v>65</v>
      </c>
      <c r="I9685" s="1" t="s">
        <v>55</v>
      </c>
      <c r="J9685" s="1" t="s">
        <v>65</v>
      </c>
      <c r="K9685" s="1" t="s">
        <v>65</v>
      </c>
      <c r="L9685" s="1" t="s">
        <v>55</v>
      </c>
      <c r="M9685" s="1" t="s">
        <v>743</v>
      </c>
      <c r="N9685" s="1" t="s">
        <v>155</v>
      </c>
      <c r="R9685" s="1" t="s">
        <v>2646</v>
      </c>
      <c r="T9685" s="1" t="s">
        <v>323</v>
      </c>
      <c r="U9685" s="1" t="s">
        <v>59</v>
      </c>
      <c r="Z9685" s="1" t="s">
        <v>60</v>
      </c>
      <c r="AD9685" s="1" t="s">
        <v>60</v>
      </c>
      <c r="AR9685" s="1" t="s">
        <v>60</v>
      </c>
      <c r="AT9685" s="1" t="s">
        <v>8743</v>
      </c>
      <c r="AU9685" s="1" t="s">
        <v>8743</v>
      </c>
      <c r="AV9685" s="1" t="s">
        <v>1420</v>
      </c>
      <c r="AX9685" s="3" t="str">
        <f t="array" ref="AX9685">TEXTJOIN(", ", TRUE, IF(X9685:AS9685="Y", X$1:AS$1, IF(X9685:AS9685&lt;&gt;"", X$1:AS$1 &amp; ": " &amp; X9685:AS9685, "")))
</f>
        <v>Fentanyl, Ethanol, Any Opioid</v>
      </c>
    </row>
    <row r="9686">
      <c r="A9686" s="4">
        <v>44882.0</v>
      </c>
      <c r="B9686" s="1" t="s">
        <v>50</v>
      </c>
      <c r="C9686" s="1">
        <v>51.0</v>
      </c>
      <c r="D9686" s="1" t="s">
        <v>51</v>
      </c>
      <c r="E9686" s="1" t="s">
        <v>63</v>
      </c>
      <c r="G9686" s="1" t="s">
        <v>255</v>
      </c>
      <c r="H9686" s="1" t="s">
        <v>103</v>
      </c>
      <c r="I9686" s="1" t="s">
        <v>55</v>
      </c>
      <c r="J9686" s="1" t="s">
        <v>255</v>
      </c>
      <c r="K9686" s="1" t="s">
        <v>103</v>
      </c>
      <c r="L9686" s="1" t="s">
        <v>55</v>
      </c>
      <c r="M9686" s="1" t="s">
        <v>743</v>
      </c>
      <c r="N9686" s="1" t="s">
        <v>66</v>
      </c>
      <c r="R9686" s="1" t="s">
        <v>2646</v>
      </c>
      <c r="T9686" s="1" t="s">
        <v>9209</v>
      </c>
      <c r="U9686" s="1" t="s">
        <v>59</v>
      </c>
      <c r="Y9686" s="1" t="s">
        <v>60</v>
      </c>
      <c r="Z9686" s="1" t="s">
        <v>60</v>
      </c>
      <c r="AR9686" s="1" t="s">
        <v>60</v>
      </c>
      <c r="AT9686" s="1" t="s">
        <v>1728</v>
      </c>
      <c r="AU9686" s="1" t="s">
        <v>1728</v>
      </c>
      <c r="AV9686" s="1" t="s">
        <v>1420</v>
      </c>
      <c r="AX9686" s="3" t="str">
        <f t="array" ref="AX9686">TEXTJOIN(", ", TRUE, IF(X9686:AS9686="Y", X$1:AS$1, IF(X9686:AS9686&lt;&gt;"", X$1:AS$1 &amp; ": " &amp; X9686:AS9686, "")))
</f>
        <v>Cocaine, Fentanyl, Any Opioid</v>
      </c>
    </row>
    <row r="9687">
      <c r="A9687" s="2">
        <v>44744.0</v>
      </c>
      <c r="B9687" s="1" t="s">
        <v>50</v>
      </c>
      <c r="C9687" s="1">
        <v>60.0</v>
      </c>
      <c r="D9687" s="1" t="s">
        <v>51</v>
      </c>
      <c r="G9687" s="1" t="s">
        <v>271</v>
      </c>
      <c r="H9687" s="1" t="s">
        <v>91</v>
      </c>
      <c r="I9687" s="1" t="s">
        <v>55</v>
      </c>
      <c r="J9687" s="1" t="s">
        <v>271</v>
      </c>
      <c r="K9687" s="1" t="s">
        <v>91</v>
      </c>
      <c r="L9687" s="1" t="s">
        <v>55</v>
      </c>
      <c r="M9687" s="1" t="s">
        <v>743</v>
      </c>
      <c r="N9687" s="1" t="s">
        <v>66</v>
      </c>
      <c r="R9687" s="1" t="s">
        <v>180</v>
      </c>
      <c r="T9687" s="1" t="s">
        <v>9210</v>
      </c>
      <c r="U9687" s="1" t="s">
        <v>59</v>
      </c>
      <c r="V9687" s="1" t="s">
        <v>258</v>
      </c>
      <c r="Y9687" s="1" t="s">
        <v>60</v>
      </c>
      <c r="Z9687" s="1" t="s">
        <v>60</v>
      </c>
      <c r="AD9687" s="1" t="s">
        <v>60</v>
      </c>
      <c r="AR9687" s="1" t="s">
        <v>60</v>
      </c>
      <c r="AT9687" s="1" t="s">
        <v>8801</v>
      </c>
      <c r="AU9687" s="1" t="s">
        <v>8801</v>
      </c>
      <c r="AV9687" s="1" t="s">
        <v>1420</v>
      </c>
      <c r="AX9687" s="3" t="str">
        <f t="array" ref="AX9687">TEXTJOIN(", ", TRUE, IF(X9687:AS9687="Y", X$1:AS$1, IF(X9687:AS9687&lt;&gt;"", X$1:AS$1 &amp; ": " &amp; X9687:AS9687, "")))
</f>
        <v>Cocaine, Fentanyl, Ethanol, Any Opioid</v>
      </c>
    </row>
    <row r="9688">
      <c r="A9688" s="2">
        <v>44679.0</v>
      </c>
      <c r="B9688" s="1" t="s">
        <v>50</v>
      </c>
      <c r="C9688" s="1">
        <v>29.0</v>
      </c>
      <c r="D9688" s="1" t="s">
        <v>76</v>
      </c>
      <c r="E9688" s="1" t="s">
        <v>63</v>
      </c>
      <c r="G9688" s="1" t="s">
        <v>749</v>
      </c>
      <c r="H9688" s="1" t="s">
        <v>91</v>
      </c>
      <c r="I9688" s="1" t="s">
        <v>55</v>
      </c>
      <c r="J9688" s="1" t="s">
        <v>749</v>
      </c>
      <c r="K9688" s="1" t="s">
        <v>91</v>
      </c>
      <c r="L9688" s="1" t="s">
        <v>55</v>
      </c>
      <c r="M9688" s="1" t="s">
        <v>743</v>
      </c>
      <c r="N9688" s="1" t="s">
        <v>136</v>
      </c>
      <c r="R9688" s="1" t="s">
        <v>2646</v>
      </c>
      <c r="T9688" s="1" t="s">
        <v>9211</v>
      </c>
      <c r="U9688" s="1" t="s">
        <v>59</v>
      </c>
      <c r="Y9688" s="1" t="s">
        <v>60</v>
      </c>
      <c r="Z9688" s="1" t="s">
        <v>60</v>
      </c>
      <c r="AM9688" s="1" t="s">
        <v>60</v>
      </c>
      <c r="AR9688" s="1" t="s">
        <v>60</v>
      </c>
      <c r="AT9688" s="1" t="s">
        <v>8919</v>
      </c>
      <c r="AU9688" s="1" t="s">
        <v>8919</v>
      </c>
      <c r="AV9688" s="1" t="s">
        <v>1420</v>
      </c>
      <c r="AX9688" s="3" t="str">
        <f t="array" ref="AX9688">TEXTJOIN(", ", TRUE, IF(X9688:AS9688="Y", X$1:AS$1, IF(X9688:AS9688&lt;&gt;"", X$1:AS$1 &amp; ": " &amp; X9688:AS9688, "")))
</f>
        <v>Cocaine, Fentanyl, Xylazine, Any Opioid</v>
      </c>
    </row>
    <row r="9689">
      <c r="A9689" s="2">
        <v>44777.0</v>
      </c>
      <c r="B9689" s="1" t="s">
        <v>50</v>
      </c>
      <c r="C9689" s="1">
        <v>61.0</v>
      </c>
      <c r="D9689" s="1" t="s">
        <v>51</v>
      </c>
      <c r="E9689" s="1" t="s">
        <v>63</v>
      </c>
      <c r="G9689" s="1" t="s">
        <v>103</v>
      </c>
      <c r="H9689" s="1" t="s">
        <v>103</v>
      </c>
      <c r="I9689" s="1" t="s">
        <v>55</v>
      </c>
      <c r="J9689" s="1" t="s">
        <v>103</v>
      </c>
      <c r="K9689" s="1" t="s">
        <v>103</v>
      </c>
      <c r="L9689" s="1" t="s">
        <v>55</v>
      </c>
      <c r="M9689" s="1" t="s">
        <v>743</v>
      </c>
      <c r="N9689" s="1" t="s">
        <v>66</v>
      </c>
      <c r="R9689" s="1" t="s">
        <v>2646</v>
      </c>
      <c r="T9689" s="1" t="s">
        <v>3502</v>
      </c>
      <c r="U9689" s="1" t="s">
        <v>59</v>
      </c>
      <c r="Y9689" s="1" t="s">
        <v>60</v>
      </c>
      <c r="Z9689" s="1" t="s">
        <v>60</v>
      </c>
      <c r="AD9689" s="1" t="s">
        <v>60</v>
      </c>
      <c r="AR9689" s="1" t="s">
        <v>60</v>
      </c>
      <c r="AT9689" s="1" t="s">
        <v>8719</v>
      </c>
      <c r="AU9689" s="1" t="s">
        <v>8719</v>
      </c>
      <c r="AV9689" s="1" t="s">
        <v>1420</v>
      </c>
      <c r="AX9689" s="3" t="str">
        <f t="array" ref="AX9689">TEXTJOIN(", ", TRUE, IF(X9689:AS9689="Y", X$1:AS$1, IF(X9689:AS9689&lt;&gt;"", X$1:AS$1 &amp; ": " &amp; X9689:AS9689, "")))
</f>
        <v>Cocaine, Fentanyl, Ethanol, Any Opioid</v>
      </c>
    </row>
    <row r="9690">
      <c r="A9690" s="2">
        <v>44647.0</v>
      </c>
      <c r="B9690" s="1" t="s">
        <v>50</v>
      </c>
      <c r="C9690" s="1">
        <v>61.0</v>
      </c>
      <c r="D9690" s="1" t="s">
        <v>76</v>
      </c>
      <c r="E9690" s="1" t="s">
        <v>63</v>
      </c>
      <c r="G9690" s="1" t="s">
        <v>102</v>
      </c>
      <c r="H9690" s="1" t="s">
        <v>103</v>
      </c>
      <c r="I9690" s="1" t="s">
        <v>55</v>
      </c>
      <c r="J9690" s="1" t="s">
        <v>102</v>
      </c>
      <c r="K9690" s="1" t="s">
        <v>103</v>
      </c>
      <c r="L9690" s="1" t="s">
        <v>55</v>
      </c>
      <c r="M9690" s="1" t="s">
        <v>743</v>
      </c>
      <c r="N9690" s="1" t="s">
        <v>8971</v>
      </c>
      <c r="R9690" s="1" t="s">
        <v>2646</v>
      </c>
      <c r="T9690" s="1" t="s">
        <v>9212</v>
      </c>
      <c r="U9690" s="1" t="s">
        <v>59</v>
      </c>
      <c r="AB9690" s="1" t="s">
        <v>60</v>
      </c>
      <c r="AC9690" s="1" t="s">
        <v>60</v>
      </c>
      <c r="AD9690" s="1" t="s">
        <v>60</v>
      </c>
      <c r="AR9690" s="1" t="s">
        <v>60</v>
      </c>
      <c r="AT9690" s="1" t="s">
        <v>8725</v>
      </c>
      <c r="AU9690" s="1" t="s">
        <v>8725</v>
      </c>
      <c r="AV9690" s="1" t="s">
        <v>1420</v>
      </c>
      <c r="AX9690" s="3" t="str">
        <f t="array" ref="AX9690">TEXTJOIN(", ", TRUE, IF(X9690:AS9690="Y", X$1:AS$1, IF(X9690:AS9690&lt;&gt;"", X$1:AS$1 &amp; ": " &amp; X9690:AS9690, "")))
</f>
        <v>Oxycodone, Oxymorphone, Ethanol, Any Opioid</v>
      </c>
    </row>
    <row r="9691">
      <c r="A9691" s="2">
        <v>44813.0</v>
      </c>
      <c r="B9691" s="1" t="s">
        <v>50</v>
      </c>
      <c r="C9691" s="1">
        <v>28.0</v>
      </c>
      <c r="D9691" s="1" t="s">
        <v>51</v>
      </c>
      <c r="E9691" s="1" t="s">
        <v>63</v>
      </c>
      <c r="G9691" s="1" t="s">
        <v>455</v>
      </c>
      <c r="H9691" s="1" t="s">
        <v>103</v>
      </c>
      <c r="I9691" s="1" t="s">
        <v>55</v>
      </c>
      <c r="J9691" s="1" t="s">
        <v>455</v>
      </c>
      <c r="K9691" s="1" t="s">
        <v>103</v>
      </c>
      <c r="L9691" s="1" t="s">
        <v>55</v>
      </c>
      <c r="M9691" s="1" t="s">
        <v>743</v>
      </c>
      <c r="N9691" s="1" t="s">
        <v>178</v>
      </c>
      <c r="R9691" s="1" t="s">
        <v>2646</v>
      </c>
      <c r="T9691" s="1" t="s">
        <v>727</v>
      </c>
      <c r="U9691" s="1" t="s">
        <v>59</v>
      </c>
      <c r="Y9691" s="1" t="s">
        <v>60</v>
      </c>
      <c r="Z9691" s="1" t="s">
        <v>60</v>
      </c>
      <c r="AR9691" s="1" t="s">
        <v>60</v>
      </c>
      <c r="AT9691" s="1" t="s">
        <v>8753</v>
      </c>
      <c r="AU9691" s="1" t="s">
        <v>8753</v>
      </c>
      <c r="AV9691" s="1" t="s">
        <v>1420</v>
      </c>
      <c r="AX9691" s="3" t="str">
        <f t="array" ref="AX9691">TEXTJOIN(", ", TRUE, IF(X9691:AS9691="Y", X$1:AS$1, IF(X9691:AS9691&lt;&gt;"", X$1:AS$1 &amp; ": " &amp; X9691:AS9691, "")))
</f>
        <v>Cocaine, Fentanyl, Any Opioid</v>
      </c>
    </row>
    <row r="9692">
      <c r="A9692" s="2">
        <v>44821.0</v>
      </c>
      <c r="B9692" s="1" t="s">
        <v>50</v>
      </c>
      <c r="C9692" s="1">
        <v>46.0</v>
      </c>
      <c r="D9692" s="1" t="s">
        <v>51</v>
      </c>
      <c r="E9692" s="1" t="s">
        <v>63</v>
      </c>
      <c r="G9692" s="1" t="s">
        <v>226</v>
      </c>
      <c r="H9692" s="1" t="s">
        <v>103</v>
      </c>
      <c r="I9692" s="1" t="s">
        <v>55</v>
      </c>
      <c r="J9692" s="1" t="s">
        <v>226</v>
      </c>
      <c r="K9692" s="1" t="s">
        <v>103</v>
      </c>
      <c r="L9692" s="1" t="s">
        <v>55</v>
      </c>
      <c r="M9692" s="1" t="s">
        <v>743</v>
      </c>
      <c r="N9692" s="1" t="s">
        <v>136</v>
      </c>
      <c r="R9692" s="1" t="s">
        <v>2646</v>
      </c>
      <c r="T9692" s="1" t="s">
        <v>2139</v>
      </c>
      <c r="U9692" s="1" t="s">
        <v>59</v>
      </c>
      <c r="Y9692" s="1" t="s">
        <v>60</v>
      </c>
      <c r="Z9692" s="1" t="s">
        <v>60</v>
      </c>
      <c r="AR9692" s="1" t="s">
        <v>60</v>
      </c>
      <c r="AT9692" s="1" t="s">
        <v>8738</v>
      </c>
      <c r="AU9692" s="1" t="s">
        <v>8738</v>
      </c>
      <c r="AV9692" s="1" t="s">
        <v>1420</v>
      </c>
      <c r="AX9692" s="3" t="str">
        <f t="array" ref="AX9692">TEXTJOIN(", ", TRUE, IF(X9692:AS9692="Y", X$1:AS$1, IF(X9692:AS9692&lt;&gt;"", X$1:AS$1 &amp; ": " &amp; X9692:AS9692, "")))
</f>
        <v>Cocaine, Fentanyl, Any Opioid</v>
      </c>
    </row>
    <row r="9693">
      <c r="A9693" s="2">
        <v>44637.0</v>
      </c>
      <c r="B9693" s="1" t="s">
        <v>50</v>
      </c>
      <c r="C9693" s="1">
        <v>55.0</v>
      </c>
      <c r="D9693" s="1" t="s">
        <v>51</v>
      </c>
      <c r="E9693" s="1" t="s">
        <v>502</v>
      </c>
      <c r="G9693" s="1" t="s">
        <v>82</v>
      </c>
      <c r="H9693" s="1" t="s">
        <v>54</v>
      </c>
      <c r="I9693" s="1" t="s">
        <v>55</v>
      </c>
      <c r="J9693" s="1" t="s">
        <v>82</v>
      </c>
      <c r="K9693" s="1" t="s">
        <v>54</v>
      </c>
      <c r="L9693" s="1" t="s">
        <v>55</v>
      </c>
      <c r="M9693" s="1" t="s">
        <v>743</v>
      </c>
      <c r="N9693" s="1" t="s">
        <v>136</v>
      </c>
      <c r="R9693" s="1" t="s">
        <v>2646</v>
      </c>
      <c r="T9693" s="1" t="s">
        <v>491</v>
      </c>
      <c r="U9693" s="1" t="s">
        <v>59</v>
      </c>
      <c r="V9693" s="1" t="s">
        <v>8574</v>
      </c>
      <c r="AT9693" s="1" t="s">
        <v>5319</v>
      </c>
      <c r="AU9693" s="1" t="s">
        <v>5319</v>
      </c>
      <c r="AV9693" s="1" t="s">
        <v>1420</v>
      </c>
      <c r="AX9693" s="3" t="str">
        <f t="array" ref="AX9693">TEXTJOIN(", ", TRUE, IF(X9693:AS9693="Y", X$1:AS$1, IF(X9693:AS9693&lt;&gt;"", X$1:AS$1 &amp; ": " &amp; X9693:AS9693, "")))
</f>
        <v/>
      </c>
    </row>
    <row r="9694">
      <c r="A9694" s="2">
        <v>44623.0</v>
      </c>
      <c r="B9694" s="1" t="s">
        <v>50</v>
      </c>
      <c r="C9694" s="1">
        <v>44.0</v>
      </c>
      <c r="D9694" s="1" t="s">
        <v>51</v>
      </c>
      <c r="E9694" s="1" t="s">
        <v>63</v>
      </c>
      <c r="F9694" s="1" t="s">
        <v>1997</v>
      </c>
      <c r="G9694" s="1" t="s">
        <v>271</v>
      </c>
      <c r="H9694" s="1" t="s">
        <v>91</v>
      </c>
      <c r="I9694" s="1" t="s">
        <v>55</v>
      </c>
      <c r="J9694" s="1" t="s">
        <v>91</v>
      </c>
      <c r="K9694" s="1" t="s">
        <v>91</v>
      </c>
      <c r="L9694" s="1" t="s">
        <v>55</v>
      </c>
      <c r="M9694" s="1" t="s">
        <v>649</v>
      </c>
      <c r="N9694" s="1" t="s">
        <v>4025</v>
      </c>
      <c r="R9694" s="1" t="s">
        <v>1726</v>
      </c>
      <c r="S9694" s="1" t="s">
        <v>3704</v>
      </c>
      <c r="T9694" s="1" t="s">
        <v>600</v>
      </c>
      <c r="U9694" s="1" t="s">
        <v>59</v>
      </c>
      <c r="Z9694" s="1" t="s">
        <v>60</v>
      </c>
      <c r="AM9694" s="1" t="s">
        <v>60</v>
      </c>
      <c r="AR9694" s="1" t="s">
        <v>60</v>
      </c>
      <c r="AT9694" s="1" t="s">
        <v>8801</v>
      </c>
      <c r="AU9694" s="1" t="s">
        <v>1999</v>
      </c>
      <c r="AV9694" s="1" t="s">
        <v>1420</v>
      </c>
      <c r="AX9694" s="3" t="str">
        <f t="array" ref="AX9694">TEXTJOIN(", ", TRUE, IF(X9694:AS9694="Y", X$1:AS$1, IF(X9694:AS9694&lt;&gt;"", X$1:AS$1 &amp; ": " &amp; X9694:AS9694, "")))
</f>
        <v>Fentanyl, Xylazine, Any Opioid</v>
      </c>
    </row>
    <row r="9695">
      <c r="A9695" s="2">
        <v>44842.0</v>
      </c>
      <c r="B9695" s="1" t="s">
        <v>50</v>
      </c>
      <c r="C9695" s="1">
        <v>57.0</v>
      </c>
      <c r="D9695" s="1" t="s">
        <v>76</v>
      </c>
      <c r="E9695" s="1" t="s">
        <v>502</v>
      </c>
      <c r="G9695" s="1" t="s">
        <v>91</v>
      </c>
      <c r="H9695" s="1" t="s">
        <v>91</v>
      </c>
      <c r="I9695" s="1" t="s">
        <v>55</v>
      </c>
      <c r="J9695" s="1" t="s">
        <v>91</v>
      </c>
      <c r="K9695" s="1" t="s">
        <v>91</v>
      </c>
      <c r="L9695" s="1" t="s">
        <v>55</v>
      </c>
      <c r="M9695" s="1" t="s">
        <v>743</v>
      </c>
      <c r="N9695" s="1" t="s">
        <v>8532</v>
      </c>
      <c r="R9695" s="1" t="s">
        <v>2646</v>
      </c>
      <c r="T9695" s="1" t="s">
        <v>9213</v>
      </c>
      <c r="U9695" s="1" t="s">
        <v>59</v>
      </c>
      <c r="Y9695" s="1" t="s">
        <v>60</v>
      </c>
      <c r="Z9695" s="1" t="s">
        <v>60</v>
      </c>
      <c r="AD9695" s="1" t="s">
        <v>60</v>
      </c>
      <c r="AR9695" s="1" t="s">
        <v>60</v>
      </c>
      <c r="AT9695" s="1" t="s">
        <v>1999</v>
      </c>
      <c r="AU9695" s="1" t="s">
        <v>1999</v>
      </c>
      <c r="AV9695" s="1" t="s">
        <v>1420</v>
      </c>
      <c r="AX9695" s="3" t="str">
        <f t="array" ref="AX9695">TEXTJOIN(", ", TRUE, IF(X9695:AS9695="Y", X$1:AS$1, IF(X9695:AS9695&lt;&gt;"", X$1:AS$1 &amp; ": " &amp; X9695:AS9695, "")))
</f>
        <v>Cocaine, Fentanyl, Ethanol, Any Opioid</v>
      </c>
    </row>
    <row r="9696">
      <c r="A9696" s="4">
        <v>44911.0</v>
      </c>
      <c r="B9696" s="1" t="s">
        <v>50</v>
      </c>
      <c r="C9696" s="1">
        <v>68.0</v>
      </c>
      <c r="D9696" s="1" t="s">
        <v>51</v>
      </c>
      <c r="E9696" s="1" t="s">
        <v>502</v>
      </c>
      <c r="G9696" s="1" t="s">
        <v>226</v>
      </c>
      <c r="H9696" s="1" t="s">
        <v>103</v>
      </c>
      <c r="I9696" s="1" t="s">
        <v>55</v>
      </c>
      <c r="J9696" s="1" t="s">
        <v>226</v>
      </c>
      <c r="K9696" s="1" t="s">
        <v>103</v>
      </c>
      <c r="L9696" s="1" t="s">
        <v>55</v>
      </c>
      <c r="M9696" s="1" t="s">
        <v>743</v>
      </c>
      <c r="N9696" s="1" t="s">
        <v>66</v>
      </c>
      <c r="R9696" s="1" t="s">
        <v>2646</v>
      </c>
      <c r="T9696" s="1" t="s">
        <v>9214</v>
      </c>
      <c r="U9696" s="1" t="s">
        <v>59</v>
      </c>
      <c r="X9696" s="1" t="s">
        <v>60</v>
      </c>
      <c r="Z9696" s="1" t="s">
        <v>60</v>
      </c>
      <c r="AB9696" s="1" t="s">
        <v>60</v>
      </c>
      <c r="AP9696" s="1" t="s">
        <v>60</v>
      </c>
      <c r="AR9696" s="1" t="s">
        <v>60</v>
      </c>
      <c r="AT9696" s="1" t="s">
        <v>8738</v>
      </c>
      <c r="AU9696" s="1" t="s">
        <v>8738</v>
      </c>
      <c r="AV9696" s="1" t="s">
        <v>1420</v>
      </c>
      <c r="AX9696" s="3" t="str">
        <f t="array" ref="AX9696">TEXTJOIN(", ", TRUE, IF(X9696:AS9696="Y", X$1:AS$1, IF(X9696:AS9696&lt;&gt;"", X$1:AS$1 &amp; ": " &amp; X9696:AS9696, "")))
</f>
        <v>Heroin, Fentanyl, Oxycodone, Heroin/Morph/Codeine, Any Opioid</v>
      </c>
    </row>
    <row r="9697">
      <c r="A9697" s="2">
        <v>44899.0</v>
      </c>
      <c r="B9697" s="1" t="s">
        <v>50</v>
      </c>
      <c r="C9697" s="1">
        <v>66.0</v>
      </c>
      <c r="D9697" s="1" t="s">
        <v>51</v>
      </c>
      <c r="E9697" s="1" t="s">
        <v>63</v>
      </c>
      <c r="G9697" s="1" t="s">
        <v>185</v>
      </c>
      <c r="H9697" s="1" t="s">
        <v>91</v>
      </c>
      <c r="I9697" s="1" t="s">
        <v>55</v>
      </c>
      <c r="J9697" s="1" t="s">
        <v>185</v>
      </c>
      <c r="K9697" s="1" t="s">
        <v>91</v>
      </c>
      <c r="L9697" s="1" t="s">
        <v>55</v>
      </c>
      <c r="N9697" s="1" t="s">
        <v>119</v>
      </c>
      <c r="R9697" s="1" t="s">
        <v>2646</v>
      </c>
      <c r="T9697" s="1" t="s">
        <v>9215</v>
      </c>
      <c r="U9697" s="1" t="s">
        <v>59</v>
      </c>
      <c r="X9697" s="1" t="s">
        <v>60</v>
      </c>
      <c r="Z9697" s="1" t="s">
        <v>60</v>
      </c>
      <c r="AB9697" s="1" t="s">
        <v>60</v>
      </c>
      <c r="AF9697" s="1" t="s">
        <v>60</v>
      </c>
      <c r="AG9697" s="1" t="s">
        <v>60</v>
      </c>
      <c r="AM9697" s="1" t="s">
        <v>60</v>
      </c>
      <c r="AP9697" s="1" t="s">
        <v>60</v>
      </c>
      <c r="AR9697" s="1" t="s">
        <v>60</v>
      </c>
      <c r="AT9697" s="1" t="s">
        <v>8740</v>
      </c>
      <c r="AU9697" s="1" t="s">
        <v>8740</v>
      </c>
      <c r="AV9697" s="1" t="s">
        <v>1420</v>
      </c>
      <c r="AX9697" s="3" t="str">
        <f t="array" ref="AX9697">TEXTJOIN(", ", TRUE, IF(X9697:AS9697="Y", X$1:AS$1, IF(X9697:AS9697&lt;&gt;"", X$1:AS$1 &amp; ": " &amp; X9697:AS9697, "")))
</f>
        <v>Heroin, Fentanyl, Oxycodone, Benzodiazepine, Methadone, Xylazine, Heroin/Morph/Codeine, Any Opioid</v>
      </c>
    </row>
    <row r="9698">
      <c r="A9698" s="2">
        <v>44896.0</v>
      </c>
      <c r="B9698" s="1" t="s">
        <v>50</v>
      </c>
      <c r="C9698" s="1">
        <v>50.0</v>
      </c>
      <c r="D9698" s="1" t="s">
        <v>76</v>
      </c>
      <c r="E9698" s="1" t="s">
        <v>63</v>
      </c>
      <c r="F9698" s="1" t="s">
        <v>1997</v>
      </c>
      <c r="G9698" s="1" t="s">
        <v>262</v>
      </c>
      <c r="H9698" s="1" t="s">
        <v>263</v>
      </c>
      <c r="I9698" s="1" t="s">
        <v>55</v>
      </c>
      <c r="J9698" s="1" t="s">
        <v>262</v>
      </c>
      <c r="K9698" s="1" t="s">
        <v>263</v>
      </c>
      <c r="L9698" s="1" t="s">
        <v>55</v>
      </c>
      <c r="M9698" s="1" t="s">
        <v>743</v>
      </c>
      <c r="N9698" s="1" t="s">
        <v>155</v>
      </c>
      <c r="R9698" s="1" t="s">
        <v>1726</v>
      </c>
      <c r="S9698" s="1" t="s">
        <v>9216</v>
      </c>
      <c r="T9698" s="1" t="s">
        <v>8997</v>
      </c>
      <c r="U9698" s="1" t="s">
        <v>59</v>
      </c>
      <c r="Y9698" s="1" t="s">
        <v>60</v>
      </c>
      <c r="Z9698" s="1" t="s">
        <v>60</v>
      </c>
      <c r="AD9698" s="1" t="s">
        <v>60</v>
      </c>
      <c r="AM9698" s="1" t="s">
        <v>60</v>
      </c>
      <c r="AR9698" s="1" t="s">
        <v>60</v>
      </c>
      <c r="AT9698" s="1" t="s">
        <v>8698</v>
      </c>
      <c r="AU9698" s="1" t="s">
        <v>8698</v>
      </c>
      <c r="AV9698" s="1" t="s">
        <v>1420</v>
      </c>
      <c r="AX9698" s="3" t="str">
        <f t="array" ref="AX9698">TEXTJOIN(", ", TRUE, IF(X9698:AS9698="Y", X$1:AS$1, IF(X9698:AS9698&lt;&gt;"", X$1:AS$1 &amp; ": " &amp; X9698:AS9698, "")))
</f>
        <v>Cocaine, Fentanyl, Ethanol, Xylazine, Any Opioid</v>
      </c>
    </row>
    <row r="9699">
      <c r="A9699" s="2">
        <v>44695.0</v>
      </c>
      <c r="B9699" s="1" t="s">
        <v>50</v>
      </c>
      <c r="C9699" s="1">
        <v>40.0</v>
      </c>
      <c r="D9699" s="1" t="s">
        <v>76</v>
      </c>
      <c r="E9699" s="1" t="s">
        <v>63</v>
      </c>
      <c r="G9699" s="1" t="s">
        <v>1041</v>
      </c>
      <c r="H9699" s="1" t="s">
        <v>103</v>
      </c>
      <c r="I9699" s="1" t="s">
        <v>55</v>
      </c>
      <c r="J9699" s="1" t="s">
        <v>1041</v>
      </c>
      <c r="K9699" s="1" t="s">
        <v>103</v>
      </c>
      <c r="L9699" s="1" t="s">
        <v>55</v>
      </c>
      <c r="M9699" s="1" t="s">
        <v>743</v>
      </c>
      <c r="N9699" s="1" t="s">
        <v>4025</v>
      </c>
      <c r="R9699" s="1" t="s">
        <v>2646</v>
      </c>
      <c r="T9699" s="1" t="s">
        <v>9217</v>
      </c>
      <c r="U9699" s="1" t="s">
        <v>59</v>
      </c>
      <c r="Z9699" s="1" t="s">
        <v>60</v>
      </c>
      <c r="AF9699" s="1" t="s">
        <v>60</v>
      </c>
      <c r="AR9699" s="1" t="s">
        <v>60</v>
      </c>
      <c r="AT9699" s="1" t="s">
        <v>9218</v>
      </c>
      <c r="AU9699" s="1" t="s">
        <v>9218</v>
      </c>
      <c r="AV9699" s="1" t="s">
        <v>1420</v>
      </c>
      <c r="AX9699" s="3" t="str">
        <f t="array" ref="AX9699">TEXTJOIN(", ", TRUE, IF(X9699:AS9699="Y", X$1:AS$1, IF(X9699:AS9699&lt;&gt;"", X$1:AS$1 &amp; ": " &amp; X9699:AS9699, "")))
</f>
        <v>Fentanyl, Benzodiazepine, Any Opioid</v>
      </c>
    </row>
    <row r="9700">
      <c r="A9700" s="2">
        <v>44752.0</v>
      </c>
      <c r="B9700" s="1" t="s">
        <v>50</v>
      </c>
      <c r="C9700" s="1">
        <v>26.0</v>
      </c>
      <c r="D9700" s="1" t="s">
        <v>76</v>
      </c>
      <c r="E9700" s="1" t="s">
        <v>63</v>
      </c>
      <c r="F9700" s="1" t="s">
        <v>1997</v>
      </c>
      <c r="G9700" s="1" t="s">
        <v>91</v>
      </c>
      <c r="H9700" s="1" t="s">
        <v>91</v>
      </c>
      <c r="I9700" s="1" t="s">
        <v>55</v>
      </c>
      <c r="J9700" s="1" t="s">
        <v>91</v>
      </c>
      <c r="K9700" s="1" t="s">
        <v>91</v>
      </c>
      <c r="L9700" s="1" t="s">
        <v>55</v>
      </c>
      <c r="M9700" s="1" t="s">
        <v>743</v>
      </c>
      <c r="N9700" s="1" t="s">
        <v>272</v>
      </c>
      <c r="R9700" s="1" t="s">
        <v>180</v>
      </c>
      <c r="T9700" s="1" t="s">
        <v>9219</v>
      </c>
      <c r="U9700" s="1" t="s">
        <v>59</v>
      </c>
      <c r="Z9700" s="1" t="s">
        <v>60</v>
      </c>
      <c r="AD9700" s="1" t="s">
        <v>60</v>
      </c>
      <c r="AF9700" s="1" t="s">
        <v>60</v>
      </c>
      <c r="AM9700" s="1" t="s">
        <v>60</v>
      </c>
      <c r="AR9700" s="1" t="s">
        <v>60</v>
      </c>
      <c r="AT9700" s="1" t="s">
        <v>1999</v>
      </c>
      <c r="AU9700" s="1" t="s">
        <v>1999</v>
      </c>
      <c r="AV9700" s="1" t="s">
        <v>1420</v>
      </c>
      <c r="AX9700" s="3" t="str">
        <f t="array" ref="AX9700">TEXTJOIN(", ", TRUE, IF(X9700:AS9700="Y", X$1:AS$1, IF(X9700:AS9700&lt;&gt;"", X$1:AS$1 &amp; ": " &amp; X9700:AS9700, "")))
</f>
        <v>Fentanyl, Ethanol, Benzodiazepine, Xylazine, Any Opioid</v>
      </c>
    </row>
    <row r="9701">
      <c r="A9701" s="2">
        <v>44710.0</v>
      </c>
      <c r="B9701" s="1" t="s">
        <v>50</v>
      </c>
      <c r="C9701" s="1">
        <v>51.0</v>
      </c>
      <c r="D9701" s="1" t="s">
        <v>76</v>
      </c>
      <c r="E9701" s="1" t="s">
        <v>63</v>
      </c>
      <c r="G9701" s="1" t="s">
        <v>484</v>
      </c>
      <c r="H9701" s="1" t="s">
        <v>103</v>
      </c>
      <c r="I9701" s="1" t="s">
        <v>55</v>
      </c>
      <c r="J9701" s="1" t="s">
        <v>484</v>
      </c>
      <c r="K9701" s="1" t="s">
        <v>103</v>
      </c>
      <c r="L9701" s="1" t="s">
        <v>55</v>
      </c>
      <c r="M9701" s="1" t="s">
        <v>743</v>
      </c>
      <c r="N9701" s="1" t="s">
        <v>2890</v>
      </c>
      <c r="R9701" s="1" t="s">
        <v>2646</v>
      </c>
      <c r="T9701" s="1" t="s">
        <v>9220</v>
      </c>
      <c r="U9701" s="1" t="s">
        <v>59</v>
      </c>
      <c r="AF9701" s="1" t="s">
        <v>60</v>
      </c>
      <c r="AL9701" s="1" t="s">
        <v>60</v>
      </c>
      <c r="AP9701" s="1" t="s">
        <v>60</v>
      </c>
      <c r="AR9701" s="1" t="s">
        <v>60</v>
      </c>
      <c r="AT9701" s="1" t="s">
        <v>8772</v>
      </c>
      <c r="AU9701" s="1" t="s">
        <v>8772</v>
      </c>
      <c r="AV9701" s="1" t="s">
        <v>1420</v>
      </c>
      <c r="AX9701" s="3" t="str">
        <f t="array" ref="AX9701">TEXTJOIN(", ", TRUE, IF(X9701:AS9701="Y", X$1:AS$1, IF(X9701:AS9701&lt;&gt;"", X$1:AS$1 &amp; ": " &amp; X9701:AS9701, "")))
</f>
        <v>Benzodiazepine, Morphine (Not Heroin), Heroin/Morph/Codeine, Any Opioid</v>
      </c>
    </row>
    <row r="9702">
      <c r="A9702" s="2">
        <v>44741.0</v>
      </c>
      <c r="B9702" s="1" t="s">
        <v>50</v>
      </c>
      <c r="C9702" s="1">
        <v>26.0</v>
      </c>
      <c r="D9702" s="1" t="s">
        <v>51</v>
      </c>
      <c r="E9702" s="1" t="s">
        <v>63</v>
      </c>
      <c r="G9702" s="1" t="s">
        <v>1127</v>
      </c>
      <c r="H9702" s="1" t="s">
        <v>299</v>
      </c>
      <c r="I9702" s="1" t="s">
        <v>55</v>
      </c>
      <c r="J9702" s="1" t="s">
        <v>1127</v>
      </c>
      <c r="K9702" s="1" t="s">
        <v>299</v>
      </c>
      <c r="L9702" s="1" t="s">
        <v>55</v>
      </c>
      <c r="N9702" s="1" t="s">
        <v>136</v>
      </c>
      <c r="R9702" s="1" t="s">
        <v>2646</v>
      </c>
      <c r="S9702" s="1" t="s">
        <v>9221</v>
      </c>
      <c r="T9702" s="1" t="s">
        <v>9222</v>
      </c>
      <c r="U9702" s="1" t="s">
        <v>59</v>
      </c>
      <c r="X9702" s="1" t="s">
        <v>60</v>
      </c>
      <c r="Z9702" s="1" t="s">
        <v>60</v>
      </c>
      <c r="AD9702" s="1" t="s">
        <v>60</v>
      </c>
      <c r="AF9702" s="1" t="s">
        <v>60</v>
      </c>
      <c r="AP9702" s="1" t="s">
        <v>60</v>
      </c>
      <c r="AR9702" s="1" t="s">
        <v>60</v>
      </c>
      <c r="AT9702" s="1" t="s">
        <v>8863</v>
      </c>
      <c r="AU9702" s="1" t="s">
        <v>8863</v>
      </c>
      <c r="AV9702" s="1" t="s">
        <v>1420</v>
      </c>
      <c r="AX9702" s="3" t="str">
        <f t="array" ref="AX9702">TEXTJOIN(", ", TRUE, IF(X9702:AS9702="Y", X$1:AS$1, IF(X9702:AS9702&lt;&gt;"", X$1:AS$1 &amp; ": " &amp; X9702:AS9702, "")))
</f>
        <v>Heroin, Fentanyl, Ethanol, Benzodiazepine, Heroin/Morph/Codeine, Any Opioid</v>
      </c>
    </row>
    <row r="9703">
      <c r="A9703" s="2">
        <v>44837.0</v>
      </c>
      <c r="B9703" s="1" t="s">
        <v>50</v>
      </c>
      <c r="C9703" s="1">
        <v>49.0</v>
      </c>
      <c r="D9703" s="1" t="s">
        <v>51</v>
      </c>
      <c r="E9703" s="1" t="s">
        <v>63</v>
      </c>
      <c r="G9703" s="1" t="s">
        <v>102</v>
      </c>
      <c r="H9703" s="1" t="s">
        <v>103</v>
      </c>
      <c r="I9703" s="1" t="s">
        <v>55</v>
      </c>
      <c r="J9703" s="1" t="s">
        <v>102</v>
      </c>
      <c r="K9703" s="1" t="s">
        <v>103</v>
      </c>
      <c r="L9703" s="1" t="s">
        <v>55</v>
      </c>
      <c r="M9703" s="1" t="s">
        <v>743</v>
      </c>
      <c r="N9703" s="1" t="s">
        <v>178</v>
      </c>
      <c r="R9703" s="1" t="s">
        <v>2646</v>
      </c>
      <c r="T9703" s="1" t="s">
        <v>83</v>
      </c>
      <c r="U9703" s="1" t="s">
        <v>59</v>
      </c>
      <c r="Z9703" s="1" t="s">
        <v>60</v>
      </c>
      <c r="AR9703" s="1" t="s">
        <v>60</v>
      </c>
      <c r="AT9703" s="1" t="s">
        <v>8725</v>
      </c>
      <c r="AU9703" s="1" t="s">
        <v>8725</v>
      </c>
      <c r="AV9703" s="1" t="s">
        <v>1420</v>
      </c>
      <c r="AX9703" s="3" t="str">
        <f t="array" ref="AX9703">TEXTJOIN(", ", TRUE, IF(X9703:AS9703="Y", X$1:AS$1, IF(X9703:AS9703&lt;&gt;"", X$1:AS$1 &amp; ": " &amp; X9703:AS9703, "")))
</f>
        <v>Fentanyl, Any Opioid</v>
      </c>
    </row>
    <row r="9704">
      <c r="A9704" s="2">
        <v>44870.0</v>
      </c>
      <c r="B9704" s="1" t="s">
        <v>50</v>
      </c>
      <c r="C9704" s="1">
        <v>46.0</v>
      </c>
      <c r="D9704" s="1" t="s">
        <v>51</v>
      </c>
      <c r="E9704" s="1" t="s">
        <v>63</v>
      </c>
      <c r="F9704" s="1" t="s">
        <v>1997</v>
      </c>
      <c r="G9704" s="1" t="s">
        <v>91</v>
      </c>
      <c r="H9704" s="1" t="s">
        <v>91</v>
      </c>
      <c r="I9704" s="1" t="s">
        <v>55</v>
      </c>
      <c r="J9704" s="1" t="s">
        <v>91</v>
      </c>
      <c r="K9704" s="1" t="s">
        <v>91</v>
      </c>
      <c r="L9704" s="1" t="s">
        <v>55</v>
      </c>
      <c r="N9704" s="1" t="s">
        <v>1377</v>
      </c>
      <c r="R9704" s="1" t="s">
        <v>1726</v>
      </c>
      <c r="S9704" s="1" t="s">
        <v>9223</v>
      </c>
      <c r="T9704" s="1" t="s">
        <v>9224</v>
      </c>
      <c r="U9704" s="1" t="s">
        <v>59</v>
      </c>
      <c r="Z9704" s="1" t="s">
        <v>60</v>
      </c>
      <c r="AN9704" s="1" t="s">
        <v>60</v>
      </c>
      <c r="AR9704" s="1" t="s">
        <v>60</v>
      </c>
      <c r="AT9704" s="1" t="s">
        <v>1999</v>
      </c>
      <c r="AU9704" s="1" t="s">
        <v>1999</v>
      </c>
      <c r="AV9704" s="1" t="s">
        <v>1420</v>
      </c>
      <c r="AX9704" s="3" t="str">
        <f t="array" ref="AX9704">TEXTJOIN(", ", TRUE, IF(X9704:AS9704="Y", X$1:AS$1, IF(X9704:AS9704&lt;&gt;"", X$1:AS$1 &amp; ": " &amp; X9704:AS9704, "")))
</f>
        <v>Fentanyl, Gabapentin, Any Opioid</v>
      </c>
    </row>
    <row r="9705">
      <c r="A9705" s="2">
        <v>44787.0</v>
      </c>
      <c r="B9705" s="1" t="s">
        <v>50</v>
      </c>
      <c r="C9705" s="1">
        <v>64.0</v>
      </c>
      <c r="D9705" s="1" t="s">
        <v>51</v>
      </c>
      <c r="E9705" s="1" t="s">
        <v>63</v>
      </c>
      <c r="G9705" s="1" t="s">
        <v>140</v>
      </c>
      <c r="H9705" s="1" t="s">
        <v>54</v>
      </c>
      <c r="I9705" s="1" t="s">
        <v>55</v>
      </c>
      <c r="J9705" s="1" t="s">
        <v>140</v>
      </c>
      <c r="K9705" s="1" t="s">
        <v>54</v>
      </c>
      <c r="L9705" s="1" t="s">
        <v>55</v>
      </c>
      <c r="M9705" s="1" t="s">
        <v>743</v>
      </c>
      <c r="N9705" s="1" t="s">
        <v>9225</v>
      </c>
      <c r="R9705" s="1" t="s">
        <v>2646</v>
      </c>
      <c r="T9705" s="1" t="s">
        <v>9226</v>
      </c>
      <c r="U9705" s="1" t="s">
        <v>59</v>
      </c>
      <c r="Y9705" s="1" t="s">
        <v>60</v>
      </c>
      <c r="Z9705" s="1" t="s">
        <v>60</v>
      </c>
      <c r="AG9705" s="1" t="s">
        <v>60</v>
      </c>
      <c r="AR9705" s="1" t="s">
        <v>60</v>
      </c>
      <c r="AT9705" s="1" t="s">
        <v>9227</v>
      </c>
      <c r="AU9705" s="1" t="s">
        <v>9227</v>
      </c>
      <c r="AV9705" s="1" t="s">
        <v>1420</v>
      </c>
      <c r="AX9705" s="3" t="str">
        <f t="array" ref="AX9705">TEXTJOIN(", ", TRUE, IF(X9705:AS9705="Y", X$1:AS$1, IF(X9705:AS9705&lt;&gt;"", X$1:AS$1 &amp; ": " &amp; X9705:AS9705, "")))
</f>
        <v>Cocaine, Fentanyl, Methadone, Any Opioid</v>
      </c>
    </row>
    <row r="9706">
      <c r="A9706" s="4">
        <v>44850.0</v>
      </c>
      <c r="B9706" s="1" t="s">
        <v>50</v>
      </c>
      <c r="C9706" s="1">
        <v>53.0</v>
      </c>
      <c r="D9706" s="1" t="s">
        <v>51</v>
      </c>
      <c r="E9706" s="1" t="s">
        <v>63</v>
      </c>
      <c r="G9706" s="1" t="s">
        <v>185</v>
      </c>
      <c r="H9706" s="1" t="s">
        <v>91</v>
      </c>
      <c r="I9706" s="1" t="s">
        <v>55</v>
      </c>
      <c r="J9706" s="1" t="s">
        <v>185</v>
      </c>
      <c r="K9706" s="1" t="s">
        <v>91</v>
      </c>
      <c r="L9706" s="1" t="s">
        <v>55</v>
      </c>
      <c r="M9706" s="1" t="s">
        <v>743</v>
      </c>
      <c r="N9706" s="1" t="s">
        <v>66</v>
      </c>
      <c r="R9706" s="1" t="s">
        <v>2646</v>
      </c>
      <c r="T9706" s="1" t="s">
        <v>962</v>
      </c>
      <c r="U9706" s="1" t="s">
        <v>59</v>
      </c>
      <c r="Z9706" s="1" t="s">
        <v>60</v>
      </c>
      <c r="AD9706" s="1" t="s">
        <v>60</v>
      </c>
      <c r="AR9706" s="1" t="s">
        <v>60</v>
      </c>
      <c r="AT9706" s="1" t="s">
        <v>8740</v>
      </c>
      <c r="AU9706" s="1" t="s">
        <v>8740</v>
      </c>
      <c r="AV9706" s="1" t="s">
        <v>1420</v>
      </c>
      <c r="AX9706" s="3" t="str">
        <f t="array" ref="AX9706">TEXTJOIN(", ", TRUE, IF(X9706:AS9706="Y", X$1:AS$1, IF(X9706:AS9706&lt;&gt;"", X$1:AS$1 &amp; ": " &amp; X9706:AS9706, "")))
</f>
        <v>Fentanyl, Ethanol, Any Opioid</v>
      </c>
    </row>
    <row r="9707">
      <c r="A9707" s="4">
        <v>44876.0</v>
      </c>
      <c r="B9707" s="1" t="s">
        <v>50</v>
      </c>
      <c r="C9707" s="1">
        <v>56.0</v>
      </c>
      <c r="D9707" s="1" t="s">
        <v>51</v>
      </c>
      <c r="E9707" s="1" t="s">
        <v>63</v>
      </c>
      <c r="G9707" s="1" t="s">
        <v>450</v>
      </c>
      <c r="H9707" s="1" t="s">
        <v>299</v>
      </c>
      <c r="I9707" s="1" t="s">
        <v>55</v>
      </c>
      <c r="J9707" s="1" t="s">
        <v>450</v>
      </c>
      <c r="K9707" s="1" t="s">
        <v>299</v>
      </c>
      <c r="L9707" s="1" t="s">
        <v>55</v>
      </c>
      <c r="N9707" s="1" t="s">
        <v>119</v>
      </c>
      <c r="R9707" s="1" t="s">
        <v>2646</v>
      </c>
      <c r="T9707" s="1" t="s">
        <v>9228</v>
      </c>
      <c r="U9707" s="1" t="s">
        <v>59</v>
      </c>
      <c r="Y9707" s="1" t="s">
        <v>60</v>
      </c>
      <c r="AD9707" s="1" t="s">
        <v>60</v>
      </c>
      <c r="AI9707" s="1" t="s">
        <v>60</v>
      </c>
      <c r="AT9707" s="1" t="s">
        <v>9028</v>
      </c>
      <c r="AU9707" s="1" t="s">
        <v>9028</v>
      </c>
      <c r="AV9707" s="1" t="s">
        <v>1420</v>
      </c>
      <c r="AX9707" s="3" t="str">
        <f t="array" ref="AX9707">TEXTJOIN(", ", TRUE, IF(X9707:AS9707="Y", X$1:AS$1, IF(X9707:AS9707&lt;&gt;"", X$1:AS$1 &amp; ": " &amp; X9707:AS9707, "")))
</f>
        <v>Cocaine, Ethanol, Amphet</v>
      </c>
    </row>
    <row r="9708">
      <c r="A9708" s="4">
        <v>44875.0</v>
      </c>
      <c r="B9708" s="1" t="s">
        <v>50</v>
      </c>
      <c r="C9708" s="1">
        <v>47.0</v>
      </c>
      <c r="D9708" s="1" t="s">
        <v>51</v>
      </c>
      <c r="E9708" s="1" t="s">
        <v>63</v>
      </c>
      <c r="F9708" s="1" t="s">
        <v>1997</v>
      </c>
      <c r="G9708" s="1" t="s">
        <v>82</v>
      </c>
      <c r="H9708" s="1" t="s">
        <v>54</v>
      </c>
      <c r="I9708" s="1" t="s">
        <v>55</v>
      </c>
      <c r="J9708" s="1" t="s">
        <v>82</v>
      </c>
      <c r="K9708" s="1" t="s">
        <v>54</v>
      </c>
      <c r="L9708" s="1" t="s">
        <v>55</v>
      </c>
      <c r="M9708" s="1" t="s">
        <v>743</v>
      </c>
      <c r="N9708" s="1" t="s">
        <v>178</v>
      </c>
      <c r="R9708" s="1" t="s">
        <v>180</v>
      </c>
      <c r="T9708" s="1" t="s">
        <v>456</v>
      </c>
      <c r="U9708" s="1" t="s">
        <v>59</v>
      </c>
      <c r="Y9708" s="1" t="s">
        <v>60</v>
      </c>
      <c r="Z9708" s="1" t="s">
        <v>60</v>
      </c>
      <c r="AD9708" s="1" t="s">
        <v>60</v>
      </c>
      <c r="AR9708" s="1" t="s">
        <v>60</v>
      </c>
      <c r="AT9708" s="1" t="s">
        <v>5319</v>
      </c>
      <c r="AU9708" s="1" t="s">
        <v>5319</v>
      </c>
      <c r="AV9708" s="1" t="s">
        <v>1420</v>
      </c>
      <c r="AX9708" s="3" t="str">
        <f t="array" ref="AX9708">TEXTJOIN(", ", TRUE, IF(X9708:AS9708="Y", X$1:AS$1, IF(X9708:AS9708&lt;&gt;"", X$1:AS$1 &amp; ": " &amp; X9708:AS9708, "")))
</f>
        <v>Cocaine, Fentanyl, Ethanol, Any Opioid</v>
      </c>
    </row>
    <row r="9709">
      <c r="A9709" s="2">
        <v>44645.0</v>
      </c>
      <c r="B9709" s="1" t="s">
        <v>50</v>
      </c>
      <c r="C9709" s="1">
        <v>43.0</v>
      </c>
      <c r="D9709" s="1" t="s">
        <v>51</v>
      </c>
      <c r="E9709" s="1" t="s">
        <v>502</v>
      </c>
      <c r="G9709" s="1" t="s">
        <v>397</v>
      </c>
      <c r="H9709" s="1" t="s">
        <v>103</v>
      </c>
      <c r="I9709" s="1" t="s">
        <v>55</v>
      </c>
      <c r="J9709" s="1" t="s">
        <v>103</v>
      </c>
      <c r="K9709" s="1" t="s">
        <v>103</v>
      </c>
      <c r="L9709" s="1" t="s">
        <v>55</v>
      </c>
      <c r="N9709" s="1" t="s">
        <v>136</v>
      </c>
      <c r="R9709" s="1" t="s">
        <v>180</v>
      </c>
      <c r="T9709" s="1" t="s">
        <v>1884</v>
      </c>
      <c r="U9709" s="1" t="s">
        <v>59</v>
      </c>
      <c r="Y9709" s="1" t="s">
        <v>60</v>
      </c>
      <c r="Z9709" s="1" t="s">
        <v>60</v>
      </c>
      <c r="AR9709" s="1" t="s">
        <v>60</v>
      </c>
      <c r="AT9709" s="1" t="s">
        <v>8731</v>
      </c>
      <c r="AU9709" s="1" t="s">
        <v>8719</v>
      </c>
      <c r="AV9709" s="1" t="s">
        <v>1420</v>
      </c>
      <c r="AX9709" s="3" t="str">
        <f t="array" ref="AX9709">TEXTJOIN(", ", TRUE, IF(X9709:AS9709="Y", X$1:AS$1, IF(X9709:AS9709&lt;&gt;"", X$1:AS$1 &amp; ": " &amp; X9709:AS9709, "")))
</f>
        <v>Cocaine, Fentanyl, Any Opioid</v>
      </c>
    </row>
    <row r="9710">
      <c r="A9710" s="2">
        <v>44732.0</v>
      </c>
      <c r="B9710" s="1" t="s">
        <v>50</v>
      </c>
      <c r="C9710" s="1">
        <v>44.0</v>
      </c>
      <c r="D9710" s="1" t="s">
        <v>51</v>
      </c>
      <c r="E9710" s="1" t="s">
        <v>63</v>
      </c>
      <c r="G9710" s="1" t="s">
        <v>226</v>
      </c>
      <c r="H9710" s="1" t="s">
        <v>103</v>
      </c>
      <c r="I9710" s="1" t="s">
        <v>55</v>
      </c>
      <c r="J9710" s="1" t="s">
        <v>226</v>
      </c>
      <c r="K9710" s="1" t="s">
        <v>103</v>
      </c>
      <c r="L9710" s="1" t="s">
        <v>55</v>
      </c>
      <c r="M9710" s="1" t="s">
        <v>8379</v>
      </c>
      <c r="N9710" s="1" t="s">
        <v>4025</v>
      </c>
      <c r="R9710" s="1" t="s">
        <v>2646</v>
      </c>
      <c r="T9710" s="1" t="s">
        <v>9229</v>
      </c>
      <c r="U9710" s="1" t="s">
        <v>59</v>
      </c>
      <c r="Z9710" s="1" t="s">
        <v>60</v>
      </c>
      <c r="AR9710" s="1" t="s">
        <v>60</v>
      </c>
      <c r="AT9710" s="1" t="s">
        <v>8738</v>
      </c>
      <c r="AU9710" s="1" t="s">
        <v>8738</v>
      </c>
      <c r="AV9710" s="1" t="s">
        <v>1420</v>
      </c>
      <c r="AX9710" s="3" t="str">
        <f t="array" ref="AX9710">TEXTJOIN(", ", TRUE, IF(X9710:AS9710="Y", X$1:AS$1, IF(X9710:AS9710&lt;&gt;"", X$1:AS$1 &amp; ": " &amp; X9710:AS9710, "")))
</f>
        <v>Fentanyl, Any Opioid</v>
      </c>
    </row>
    <row r="9711">
      <c r="A9711" s="2">
        <v>44807.0</v>
      </c>
      <c r="B9711" s="1" t="s">
        <v>50</v>
      </c>
      <c r="C9711" s="1">
        <v>66.0</v>
      </c>
      <c r="D9711" s="1" t="s">
        <v>51</v>
      </c>
      <c r="E9711" s="1" t="s">
        <v>63</v>
      </c>
      <c r="F9711" s="1" t="s">
        <v>1997</v>
      </c>
      <c r="G9711" s="1" t="s">
        <v>322</v>
      </c>
      <c r="H9711" s="1" t="s">
        <v>91</v>
      </c>
      <c r="I9711" s="1" t="s">
        <v>55</v>
      </c>
      <c r="J9711" s="1" t="s">
        <v>322</v>
      </c>
      <c r="K9711" s="1" t="s">
        <v>91</v>
      </c>
      <c r="L9711" s="1" t="s">
        <v>55</v>
      </c>
      <c r="M9711" s="1" t="s">
        <v>743</v>
      </c>
      <c r="N9711" s="1" t="s">
        <v>178</v>
      </c>
      <c r="R9711" s="1" t="s">
        <v>2646</v>
      </c>
      <c r="T9711" s="1" t="s">
        <v>9230</v>
      </c>
      <c r="U9711" s="1" t="s">
        <v>59</v>
      </c>
      <c r="V9711" s="1" t="s">
        <v>464</v>
      </c>
      <c r="Z9711" s="1" t="s">
        <v>60</v>
      </c>
      <c r="AF9711" s="1" t="s">
        <v>60</v>
      </c>
      <c r="AM9711" s="1" t="s">
        <v>60</v>
      </c>
      <c r="AR9711" s="1" t="s">
        <v>60</v>
      </c>
      <c r="AT9711" s="1" t="s">
        <v>8712</v>
      </c>
      <c r="AU9711" s="1" t="s">
        <v>8712</v>
      </c>
      <c r="AV9711" s="1" t="s">
        <v>1420</v>
      </c>
      <c r="AX9711" s="3" t="str">
        <f t="array" ref="AX9711">TEXTJOIN(", ", TRUE, IF(X9711:AS9711="Y", X$1:AS$1, IF(X9711:AS9711&lt;&gt;"", X$1:AS$1 &amp; ": " &amp; X9711:AS9711, "")))
</f>
        <v>Fentanyl, Benzodiazepine, Xylazine, Any Opioid</v>
      </c>
    </row>
    <row r="9712">
      <c r="A9712" s="2">
        <v>44821.0</v>
      </c>
      <c r="B9712" s="1" t="s">
        <v>50</v>
      </c>
      <c r="C9712" s="1">
        <v>53.0</v>
      </c>
      <c r="D9712" s="1" t="s">
        <v>51</v>
      </c>
      <c r="E9712" s="1" t="s">
        <v>63</v>
      </c>
      <c r="G9712" s="1" t="s">
        <v>397</v>
      </c>
      <c r="H9712" s="1" t="s">
        <v>103</v>
      </c>
      <c r="I9712" s="1" t="s">
        <v>55</v>
      </c>
      <c r="J9712" s="1" t="s">
        <v>102</v>
      </c>
      <c r="K9712" s="1" t="s">
        <v>103</v>
      </c>
      <c r="L9712" s="1" t="s">
        <v>55</v>
      </c>
      <c r="M9712" s="1" t="s">
        <v>649</v>
      </c>
      <c r="N9712" s="1" t="s">
        <v>155</v>
      </c>
      <c r="R9712" s="1" t="s">
        <v>1726</v>
      </c>
      <c r="S9712" s="1" t="s">
        <v>4334</v>
      </c>
      <c r="T9712" s="1" t="s">
        <v>9231</v>
      </c>
      <c r="U9712" s="1" t="s">
        <v>59</v>
      </c>
      <c r="V9712" s="1" t="s">
        <v>9232</v>
      </c>
      <c r="Z9712" s="1" t="s">
        <v>60</v>
      </c>
      <c r="AD9712" s="1" t="s">
        <v>60</v>
      </c>
      <c r="AG9712" s="1" t="s">
        <v>60</v>
      </c>
      <c r="AR9712" s="1" t="s">
        <v>60</v>
      </c>
      <c r="AT9712" s="1" t="s">
        <v>8731</v>
      </c>
      <c r="AU9712" s="1" t="s">
        <v>8725</v>
      </c>
      <c r="AV9712" s="1" t="s">
        <v>1420</v>
      </c>
      <c r="AX9712" s="3" t="str">
        <f t="array" ref="AX9712">TEXTJOIN(", ", TRUE, IF(X9712:AS9712="Y", X$1:AS$1, IF(X9712:AS9712&lt;&gt;"", X$1:AS$1 &amp; ": " &amp; X9712:AS9712, "")))
</f>
        <v>Fentanyl, Ethanol, Methadone, Any Opioid</v>
      </c>
    </row>
    <row r="9713">
      <c r="A9713" s="2">
        <v>44605.0</v>
      </c>
      <c r="B9713" s="1" t="s">
        <v>50</v>
      </c>
      <c r="C9713" s="1">
        <v>29.0</v>
      </c>
      <c r="D9713" s="1" t="s">
        <v>76</v>
      </c>
      <c r="E9713" s="1" t="s">
        <v>63</v>
      </c>
      <c r="G9713" s="1" t="s">
        <v>65</v>
      </c>
      <c r="H9713" s="1" t="s">
        <v>65</v>
      </c>
      <c r="I9713" s="1" t="s">
        <v>55</v>
      </c>
      <c r="J9713" s="1" t="s">
        <v>65</v>
      </c>
      <c r="K9713" s="1" t="s">
        <v>65</v>
      </c>
      <c r="L9713" s="1" t="s">
        <v>55</v>
      </c>
      <c r="M9713" s="1" t="s">
        <v>743</v>
      </c>
      <c r="N9713" s="1" t="s">
        <v>66</v>
      </c>
      <c r="R9713" s="1" t="s">
        <v>2646</v>
      </c>
      <c r="T9713" s="1" t="s">
        <v>9233</v>
      </c>
      <c r="U9713" s="1" t="s">
        <v>59</v>
      </c>
      <c r="Y9713" s="1" t="s">
        <v>60</v>
      </c>
      <c r="Z9713" s="1" t="s">
        <v>60</v>
      </c>
      <c r="AM9713" s="1" t="s">
        <v>60</v>
      </c>
      <c r="AR9713" s="1" t="s">
        <v>60</v>
      </c>
      <c r="AT9713" s="1" t="s">
        <v>8743</v>
      </c>
      <c r="AU9713" s="1" t="s">
        <v>8743</v>
      </c>
      <c r="AV9713" s="1" t="s">
        <v>1420</v>
      </c>
      <c r="AX9713" s="3" t="str">
        <f t="array" ref="AX9713">TEXTJOIN(", ", TRUE, IF(X9713:AS9713="Y", X$1:AS$1, IF(X9713:AS9713&lt;&gt;"", X$1:AS$1 &amp; ": " &amp; X9713:AS9713, "")))
</f>
        <v>Cocaine, Fentanyl, Xylazine, Any Opioid</v>
      </c>
    </row>
    <row r="9714">
      <c r="A9714" s="2">
        <v>44721.0</v>
      </c>
      <c r="B9714" s="1" t="s">
        <v>50</v>
      </c>
      <c r="C9714" s="1">
        <v>42.0</v>
      </c>
      <c r="D9714" s="1" t="s">
        <v>51</v>
      </c>
      <c r="E9714" s="1" t="s">
        <v>63</v>
      </c>
      <c r="F9714" s="1" t="s">
        <v>1997</v>
      </c>
      <c r="G9714" s="1" t="s">
        <v>256</v>
      </c>
      <c r="H9714" s="1" t="s">
        <v>103</v>
      </c>
      <c r="I9714" s="1" t="s">
        <v>55</v>
      </c>
      <c r="J9714" s="1" t="s">
        <v>256</v>
      </c>
      <c r="K9714" s="1" t="s">
        <v>103</v>
      </c>
      <c r="L9714" s="1" t="s">
        <v>55</v>
      </c>
      <c r="M9714" s="1" t="s">
        <v>649</v>
      </c>
      <c r="N9714" s="1" t="s">
        <v>4025</v>
      </c>
      <c r="R9714" s="1" t="s">
        <v>2646</v>
      </c>
      <c r="S9714" s="1" t="s">
        <v>9234</v>
      </c>
      <c r="T9714" s="1" t="s">
        <v>9235</v>
      </c>
      <c r="U9714" s="1" t="s">
        <v>59</v>
      </c>
      <c r="Y9714" s="1" t="s">
        <v>60</v>
      </c>
      <c r="Z9714" s="1" t="s">
        <v>60</v>
      </c>
      <c r="AF9714" s="1" t="s">
        <v>60</v>
      </c>
      <c r="AM9714" s="1" t="s">
        <v>60</v>
      </c>
      <c r="AR9714" s="1" t="s">
        <v>60</v>
      </c>
      <c r="AT9714" s="1" t="s">
        <v>2320</v>
      </c>
      <c r="AU9714" s="1" t="s">
        <v>2320</v>
      </c>
      <c r="AV9714" s="1" t="s">
        <v>1420</v>
      </c>
      <c r="AX9714" s="3" t="str">
        <f t="array" ref="AX9714">TEXTJOIN(", ", TRUE, IF(X9714:AS9714="Y", X$1:AS$1, IF(X9714:AS9714&lt;&gt;"", X$1:AS$1 &amp; ": " &amp; X9714:AS9714, "")))
</f>
        <v>Cocaine, Fentanyl, Benzodiazepine, Xylazine, Any Opioid</v>
      </c>
    </row>
    <row r="9715">
      <c r="A9715" s="4">
        <v>44892.0</v>
      </c>
      <c r="B9715" s="1" t="s">
        <v>50</v>
      </c>
      <c r="C9715" s="1">
        <v>48.0</v>
      </c>
      <c r="D9715" s="1" t="s">
        <v>51</v>
      </c>
      <c r="E9715" s="1" t="s">
        <v>63</v>
      </c>
      <c r="G9715" s="1" t="s">
        <v>185</v>
      </c>
      <c r="H9715" s="1" t="s">
        <v>91</v>
      </c>
      <c r="I9715" s="1" t="s">
        <v>55</v>
      </c>
      <c r="J9715" s="1" t="s">
        <v>185</v>
      </c>
      <c r="K9715" s="1" t="s">
        <v>91</v>
      </c>
      <c r="L9715" s="1" t="s">
        <v>55</v>
      </c>
      <c r="M9715" s="1" t="s">
        <v>743</v>
      </c>
      <c r="N9715" s="1" t="s">
        <v>155</v>
      </c>
      <c r="R9715" s="1" t="s">
        <v>2646</v>
      </c>
      <c r="T9715" s="1" t="s">
        <v>9236</v>
      </c>
      <c r="U9715" s="1" t="s">
        <v>59</v>
      </c>
      <c r="Z9715" s="1" t="s">
        <v>60</v>
      </c>
      <c r="AM9715" s="1" t="s">
        <v>60</v>
      </c>
      <c r="AN9715" s="1" t="s">
        <v>60</v>
      </c>
      <c r="AR9715" s="1" t="s">
        <v>60</v>
      </c>
      <c r="AT9715" s="1" t="s">
        <v>8740</v>
      </c>
      <c r="AU9715" s="1" t="s">
        <v>8740</v>
      </c>
      <c r="AV9715" s="1" t="s">
        <v>1420</v>
      </c>
      <c r="AX9715" s="3" t="str">
        <f t="array" ref="AX9715">TEXTJOIN(", ", TRUE, IF(X9715:AS9715="Y", X$1:AS$1, IF(X9715:AS9715&lt;&gt;"", X$1:AS$1 &amp; ": " &amp; X9715:AS9715, "")))
</f>
        <v>Fentanyl, Xylazine, Gabapentin, Any Opioid</v>
      </c>
    </row>
    <row r="9716">
      <c r="A9716" s="2">
        <v>44902.0</v>
      </c>
      <c r="B9716" s="1" t="s">
        <v>50</v>
      </c>
      <c r="C9716" s="1">
        <v>28.0</v>
      </c>
      <c r="D9716" s="1" t="s">
        <v>51</v>
      </c>
      <c r="E9716" s="1" t="s">
        <v>8705</v>
      </c>
      <c r="G9716" s="1" t="s">
        <v>9237</v>
      </c>
      <c r="H9716" s="1" t="s">
        <v>3340</v>
      </c>
      <c r="I9716" s="1" t="s">
        <v>342</v>
      </c>
      <c r="J9716" s="1" t="s">
        <v>211</v>
      </c>
      <c r="K9716" s="1" t="s">
        <v>91</v>
      </c>
      <c r="L9716" s="1" t="s">
        <v>55</v>
      </c>
      <c r="M9716" s="1" t="s">
        <v>44</v>
      </c>
      <c r="N9716" s="1" t="s">
        <v>178</v>
      </c>
      <c r="R9716" s="1" t="s">
        <v>1726</v>
      </c>
      <c r="S9716" s="1" t="s">
        <v>965</v>
      </c>
      <c r="T9716" s="1" t="s">
        <v>463</v>
      </c>
      <c r="U9716" s="1" t="s">
        <v>59</v>
      </c>
      <c r="Z9716" s="1" t="s">
        <v>60</v>
      </c>
      <c r="AD9716" s="1" t="s">
        <v>60</v>
      </c>
      <c r="AR9716" s="1" t="s">
        <v>60</v>
      </c>
      <c r="AT9716" s="1" t="s">
        <v>9238</v>
      </c>
      <c r="AU9716" s="1" t="s">
        <v>8906</v>
      </c>
      <c r="AV9716" s="1" t="s">
        <v>1420</v>
      </c>
      <c r="AX9716" s="3" t="str">
        <f t="array" ref="AX9716">TEXTJOIN(", ", TRUE, IF(X9716:AS9716="Y", X$1:AS$1, IF(X9716:AS9716&lt;&gt;"", X$1:AS$1 &amp; ": " &amp; X9716:AS9716, "")))
</f>
        <v>Fentanyl, Ethanol, Any Opioid</v>
      </c>
    </row>
    <row r="9717">
      <c r="A9717" s="4">
        <v>44846.0</v>
      </c>
      <c r="B9717" s="1" t="s">
        <v>50</v>
      </c>
      <c r="C9717" s="1">
        <v>60.0</v>
      </c>
      <c r="D9717" s="1" t="s">
        <v>76</v>
      </c>
      <c r="E9717" s="1" t="s">
        <v>502</v>
      </c>
      <c r="G9717" s="1" t="s">
        <v>91</v>
      </c>
      <c r="H9717" s="1" t="s">
        <v>91</v>
      </c>
      <c r="I9717" s="1" t="s">
        <v>55</v>
      </c>
      <c r="J9717" s="1" t="s">
        <v>91</v>
      </c>
      <c r="K9717" s="1" t="s">
        <v>91</v>
      </c>
      <c r="L9717" s="1" t="s">
        <v>55</v>
      </c>
      <c r="M9717" s="1" t="s">
        <v>743</v>
      </c>
      <c r="N9717" s="1" t="s">
        <v>4025</v>
      </c>
      <c r="R9717" s="1" t="s">
        <v>2646</v>
      </c>
      <c r="T9717" s="1" t="s">
        <v>9239</v>
      </c>
      <c r="U9717" s="1" t="s">
        <v>59</v>
      </c>
      <c r="V9717" s="1" t="s">
        <v>197</v>
      </c>
      <c r="Y9717" s="1" t="s">
        <v>60</v>
      </c>
      <c r="Z9717" s="1" t="s">
        <v>60</v>
      </c>
      <c r="AA9717" s="1" t="s">
        <v>60</v>
      </c>
      <c r="AR9717" s="1" t="s">
        <v>60</v>
      </c>
      <c r="AT9717" s="1" t="s">
        <v>1999</v>
      </c>
      <c r="AU9717" s="1" t="s">
        <v>1999</v>
      </c>
      <c r="AV9717" s="1" t="s">
        <v>1420</v>
      </c>
      <c r="AX9717" s="3" t="str">
        <f t="array" ref="AX9717">TEXTJOIN(", ", TRUE, IF(X9717:AS9717="Y", X$1:AS$1, IF(X9717:AS9717&lt;&gt;"", X$1:AS$1 &amp; ": " &amp; X9717:AS9717, "")))
</f>
        <v>Cocaine, Fentanyl, Fentanyl Analogue, Any Opioid</v>
      </c>
    </row>
    <row r="9718">
      <c r="A9718" s="2">
        <v>44833.0</v>
      </c>
      <c r="B9718" s="1" t="s">
        <v>50</v>
      </c>
      <c r="C9718" s="1">
        <v>55.0</v>
      </c>
      <c r="D9718" s="1" t="s">
        <v>51</v>
      </c>
      <c r="E9718" s="1" t="s">
        <v>63</v>
      </c>
      <c r="G9718" s="1" t="s">
        <v>143</v>
      </c>
      <c r="H9718" s="1" t="s">
        <v>91</v>
      </c>
      <c r="I9718" s="1" t="s">
        <v>55</v>
      </c>
      <c r="J9718" s="1" t="s">
        <v>143</v>
      </c>
      <c r="K9718" s="1" t="s">
        <v>91</v>
      </c>
      <c r="L9718" s="1" t="s">
        <v>55</v>
      </c>
      <c r="M9718" s="1" t="s">
        <v>743</v>
      </c>
      <c r="N9718" s="1" t="s">
        <v>178</v>
      </c>
      <c r="R9718" s="1" t="s">
        <v>2646</v>
      </c>
      <c r="T9718" s="1" t="s">
        <v>9240</v>
      </c>
      <c r="U9718" s="1" t="s">
        <v>59</v>
      </c>
      <c r="Y9718" s="1" t="s">
        <v>60</v>
      </c>
      <c r="Z9718" s="1" t="s">
        <v>60</v>
      </c>
      <c r="AR9718" s="1" t="s">
        <v>60</v>
      </c>
      <c r="AT9718" s="1" t="s">
        <v>1419</v>
      </c>
      <c r="AU9718" s="1" t="s">
        <v>1419</v>
      </c>
      <c r="AV9718" s="1" t="s">
        <v>1420</v>
      </c>
      <c r="AX9718" s="3" t="str">
        <f t="array" ref="AX9718">TEXTJOIN(", ", TRUE, IF(X9718:AS9718="Y", X$1:AS$1, IF(X9718:AS9718&lt;&gt;"", X$1:AS$1 &amp; ": " &amp; X9718:AS9718, "")))
</f>
        <v>Cocaine, Fentanyl, Any Opioid</v>
      </c>
    </row>
    <row r="9719">
      <c r="A9719" s="2">
        <v>44843.0</v>
      </c>
      <c r="B9719" s="1" t="s">
        <v>50</v>
      </c>
      <c r="C9719" s="1">
        <v>30.0</v>
      </c>
      <c r="D9719" s="1" t="s">
        <v>76</v>
      </c>
      <c r="E9719" s="1" t="s">
        <v>63</v>
      </c>
      <c r="G9719" s="1" t="s">
        <v>147</v>
      </c>
      <c r="H9719" s="1" t="s">
        <v>65</v>
      </c>
      <c r="I9719" s="1" t="s">
        <v>55</v>
      </c>
      <c r="J9719" s="1" t="s">
        <v>147</v>
      </c>
      <c r="K9719" s="1" t="s">
        <v>65</v>
      </c>
      <c r="L9719" s="1" t="s">
        <v>55</v>
      </c>
      <c r="M9719" s="1" t="s">
        <v>649</v>
      </c>
      <c r="N9719" s="1" t="s">
        <v>155</v>
      </c>
      <c r="R9719" s="1" t="s">
        <v>1726</v>
      </c>
      <c r="S9719" s="1" t="s">
        <v>9241</v>
      </c>
      <c r="T9719" s="1" t="s">
        <v>7496</v>
      </c>
      <c r="U9719" s="1" t="s">
        <v>59</v>
      </c>
      <c r="Y9719" s="1" t="s">
        <v>60</v>
      </c>
      <c r="Z9719" s="1" t="s">
        <v>60</v>
      </c>
      <c r="AR9719" s="1" t="s">
        <v>60</v>
      </c>
      <c r="AT9719" s="1" t="s">
        <v>9016</v>
      </c>
      <c r="AU9719" s="1" t="s">
        <v>9016</v>
      </c>
      <c r="AV9719" s="1" t="s">
        <v>1420</v>
      </c>
      <c r="AX9719" s="3" t="str">
        <f t="array" ref="AX9719">TEXTJOIN(", ", TRUE, IF(X9719:AS9719="Y", X$1:AS$1, IF(X9719:AS9719&lt;&gt;"", X$1:AS$1 &amp; ": " &amp; X9719:AS9719, "")))
</f>
        <v>Cocaine, Fentanyl, Any Opioid</v>
      </c>
    </row>
    <row r="9720">
      <c r="A9720" s="2">
        <v>44869.0</v>
      </c>
      <c r="B9720" s="1" t="s">
        <v>50</v>
      </c>
      <c r="C9720" s="1">
        <v>35.0</v>
      </c>
      <c r="D9720" s="1" t="s">
        <v>76</v>
      </c>
      <c r="E9720" s="1" t="s">
        <v>63</v>
      </c>
      <c r="G9720" s="1" t="s">
        <v>226</v>
      </c>
      <c r="H9720" s="1" t="s">
        <v>103</v>
      </c>
      <c r="I9720" s="1" t="s">
        <v>55</v>
      </c>
      <c r="J9720" s="1" t="s">
        <v>226</v>
      </c>
      <c r="K9720" s="1" t="s">
        <v>103</v>
      </c>
      <c r="L9720" s="1" t="s">
        <v>55</v>
      </c>
      <c r="M9720" s="1" t="s">
        <v>743</v>
      </c>
      <c r="N9720" s="1" t="s">
        <v>155</v>
      </c>
      <c r="R9720" s="1" t="s">
        <v>2646</v>
      </c>
      <c r="T9720" s="1" t="s">
        <v>9242</v>
      </c>
      <c r="U9720" s="1" t="s">
        <v>59</v>
      </c>
      <c r="Z9720" s="1" t="s">
        <v>60</v>
      </c>
      <c r="AF9720" s="1" t="s">
        <v>60</v>
      </c>
      <c r="AR9720" s="1" t="s">
        <v>60</v>
      </c>
      <c r="AT9720" s="1" t="s">
        <v>8738</v>
      </c>
      <c r="AU9720" s="1" t="s">
        <v>8738</v>
      </c>
      <c r="AV9720" s="1" t="s">
        <v>1420</v>
      </c>
      <c r="AX9720" s="3" t="str">
        <f t="array" ref="AX9720">TEXTJOIN(", ", TRUE, IF(X9720:AS9720="Y", X$1:AS$1, IF(X9720:AS9720&lt;&gt;"", X$1:AS$1 &amp; ": " &amp; X9720:AS9720, "")))
</f>
        <v>Fentanyl, Benzodiazepine, Any Opioid</v>
      </c>
    </row>
    <row r="9721">
      <c r="A9721" s="2">
        <v>44747.0</v>
      </c>
      <c r="B9721" s="1" t="s">
        <v>50</v>
      </c>
      <c r="C9721" s="1">
        <v>39.0</v>
      </c>
      <c r="D9721" s="1" t="s">
        <v>76</v>
      </c>
      <c r="E9721" s="1" t="s">
        <v>63</v>
      </c>
      <c r="F9721" s="1" t="s">
        <v>1997</v>
      </c>
      <c r="G9721" s="1" t="s">
        <v>256</v>
      </c>
      <c r="H9721" s="1" t="s">
        <v>103</v>
      </c>
      <c r="I9721" s="1" t="s">
        <v>55</v>
      </c>
      <c r="J9721" s="1" t="s">
        <v>256</v>
      </c>
      <c r="K9721" s="1" t="s">
        <v>103</v>
      </c>
      <c r="L9721" s="1" t="s">
        <v>55</v>
      </c>
      <c r="M9721" s="1" t="s">
        <v>743</v>
      </c>
      <c r="N9721" s="1" t="s">
        <v>9243</v>
      </c>
      <c r="R9721" s="1" t="s">
        <v>2646</v>
      </c>
      <c r="T9721" s="1" t="s">
        <v>9244</v>
      </c>
      <c r="U9721" s="1" t="s">
        <v>59</v>
      </c>
      <c r="Z9721" s="1" t="s">
        <v>60</v>
      </c>
      <c r="AA9721" s="1" t="s">
        <v>60</v>
      </c>
      <c r="AI9721" s="1" t="s">
        <v>60</v>
      </c>
      <c r="AQ9721" s="1" t="s">
        <v>8765</v>
      </c>
      <c r="AR9721" s="1" t="s">
        <v>60</v>
      </c>
      <c r="AS9721" s="1" t="s">
        <v>8765</v>
      </c>
      <c r="AT9721" s="1" t="s">
        <v>2320</v>
      </c>
      <c r="AU9721" s="1" t="s">
        <v>2320</v>
      </c>
      <c r="AV9721" s="1" t="s">
        <v>1420</v>
      </c>
      <c r="AX9721" s="3" t="str">
        <f t="array" ref="AX9721">TEXTJOIN(", ", TRUE, IF(X9721:AS9721="Y", X$1:AS$1, IF(X9721:AS9721&lt;&gt;"", X$1:AS$1 &amp; ": " &amp; X9721:AS9721, "")))
</f>
        <v>Fentanyl, Fentanyl Analogue, Amphet, Other Opioid: Buprenorphine, Any Opioid, Other: Buprenorphine</v>
      </c>
    </row>
    <row r="9722">
      <c r="A9722" s="2">
        <v>44814.0</v>
      </c>
      <c r="B9722" s="1" t="s">
        <v>50</v>
      </c>
      <c r="C9722" s="1">
        <v>73.0</v>
      </c>
      <c r="D9722" s="1" t="s">
        <v>51</v>
      </c>
      <c r="E9722" s="1" t="s">
        <v>63</v>
      </c>
      <c r="G9722" s="1" t="s">
        <v>91</v>
      </c>
      <c r="H9722" s="1" t="s">
        <v>91</v>
      </c>
      <c r="I9722" s="1" t="s">
        <v>55</v>
      </c>
      <c r="J9722" s="1" t="s">
        <v>91</v>
      </c>
      <c r="K9722" s="1" t="s">
        <v>91</v>
      </c>
      <c r="L9722" s="1" t="s">
        <v>55</v>
      </c>
      <c r="M9722" s="1" t="s">
        <v>743</v>
      </c>
      <c r="N9722" s="1" t="s">
        <v>155</v>
      </c>
      <c r="R9722" s="1" t="s">
        <v>2646</v>
      </c>
      <c r="T9722" s="1" t="s">
        <v>9245</v>
      </c>
      <c r="U9722" s="1" t="s">
        <v>59</v>
      </c>
      <c r="Z9722" s="1" t="s">
        <v>60</v>
      </c>
      <c r="AA9722" s="1" t="s">
        <v>60</v>
      </c>
      <c r="AD9722" s="1" t="s">
        <v>60</v>
      </c>
      <c r="AF9722" s="1" t="s">
        <v>60</v>
      </c>
      <c r="AR9722" s="1" t="s">
        <v>60</v>
      </c>
      <c r="AT9722" s="1" t="s">
        <v>1999</v>
      </c>
      <c r="AU9722" s="1" t="s">
        <v>1999</v>
      </c>
      <c r="AV9722" s="1" t="s">
        <v>1420</v>
      </c>
      <c r="AX9722" s="3" t="str">
        <f t="array" ref="AX9722">TEXTJOIN(", ", TRUE, IF(X9722:AS9722="Y", X$1:AS$1, IF(X9722:AS9722&lt;&gt;"", X$1:AS$1 &amp; ": " &amp; X9722:AS9722, "")))
</f>
        <v>Fentanyl, Fentanyl Analogue, Ethanol, Benzodiazepine, Any Opioid</v>
      </c>
    </row>
    <row r="9723">
      <c r="A9723" s="2">
        <v>44664.0</v>
      </c>
      <c r="B9723" s="1" t="s">
        <v>50</v>
      </c>
      <c r="C9723" s="1">
        <v>48.0</v>
      </c>
      <c r="D9723" s="1" t="s">
        <v>76</v>
      </c>
      <c r="E9723" s="1" t="s">
        <v>63</v>
      </c>
      <c r="G9723" s="1" t="s">
        <v>484</v>
      </c>
      <c r="H9723" s="1" t="s">
        <v>103</v>
      </c>
      <c r="I9723" s="1" t="s">
        <v>55</v>
      </c>
      <c r="J9723" s="1" t="s">
        <v>484</v>
      </c>
      <c r="K9723" s="1" t="s">
        <v>103</v>
      </c>
      <c r="L9723" s="1" t="s">
        <v>55</v>
      </c>
      <c r="M9723" s="1" t="s">
        <v>743</v>
      </c>
      <c r="N9723" s="1" t="s">
        <v>178</v>
      </c>
      <c r="R9723" s="1" t="s">
        <v>2646</v>
      </c>
      <c r="T9723" s="1" t="s">
        <v>9246</v>
      </c>
      <c r="U9723" s="1" t="s">
        <v>59</v>
      </c>
      <c r="Y9723" s="1" t="s">
        <v>60</v>
      </c>
      <c r="AF9723" s="1" t="s">
        <v>60</v>
      </c>
      <c r="AJ9723" s="1" t="s">
        <v>60</v>
      </c>
      <c r="AQ9723" s="1" t="s">
        <v>8765</v>
      </c>
      <c r="AR9723" s="1" t="s">
        <v>60</v>
      </c>
      <c r="AS9723" s="1" t="s">
        <v>8765</v>
      </c>
      <c r="AT9723" s="1" t="s">
        <v>8772</v>
      </c>
      <c r="AU9723" s="1" t="s">
        <v>8772</v>
      </c>
      <c r="AV9723" s="1" t="s">
        <v>1420</v>
      </c>
      <c r="AX9723" s="3" t="str">
        <f t="array" ref="AX9723">TEXTJOIN(", ", TRUE, IF(X9723:AS9723="Y", X$1:AS$1, IF(X9723:AS9723&lt;&gt;"", X$1:AS$1 &amp; ": " &amp; X9723:AS9723, "")))
</f>
        <v>Cocaine, Benzodiazepine, Tramad, Other Opioid: Buprenorphine, Any Opioid, Other: Buprenorphine</v>
      </c>
    </row>
    <row r="9724">
      <c r="A9724" s="2">
        <v>44565.0</v>
      </c>
      <c r="B9724" s="1" t="s">
        <v>50</v>
      </c>
      <c r="C9724" s="1">
        <v>63.0</v>
      </c>
      <c r="D9724" s="1" t="s">
        <v>51</v>
      </c>
      <c r="E9724" s="1" t="s">
        <v>63</v>
      </c>
      <c r="G9724" s="1" t="s">
        <v>81</v>
      </c>
      <c r="H9724" s="1" t="s">
        <v>54</v>
      </c>
      <c r="I9724" s="1" t="s">
        <v>55</v>
      </c>
      <c r="J9724" s="1" t="s">
        <v>81</v>
      </c>
      <c r="K9724" s="1" t="s">
        <v>54</v>
      </c>
      <c r="L9724" s="1" t="s">
        <v>55</v>
      </c>
      <c r="M9724" s="1" t="s">
        <v>743</v>
      </c>
      <c r="N9724" s="1" t="s">
        <v>9247</v>
      </c>
      <c r="R9724" s="1" t="s">
        <v>2646</v>
      </c>
      <c r="T9724" s="1" t="s">
        <v>9248</v>
      </c>
      <c r="U9724" s="1" t="s">
        <v>59</v>
      </c>
      <c r="AD9724" s="1" t="s">
        <v>60</v>
      </c>
      <c r="AF9724" s="1" t="s">
        <v>60</v>
      </c>
      <c r="AT9724" s="1" t="s">
        <v>5878</v>
      </c>
      <c r="AU9724" s="1" t="s">
        <v>5878</v>
      </c>
      <c r="AV9724" s="1" t="s">
        <v>1420</v>
      </c>
      <c r="AX9724" s="3" t="str">
        <f t="array" ref="AX9724">TEXTJOIN(", ", TRUE, IF(X9724:AS9724="Y", X$1:AS$1, IF(X9724:AS9724&lt;&gt;"", X$1:AS$1 &amp; ": " &amp; X9724:AS9724, "")))
</f>
        <v>Ethanol, Benzodiazepine</v>
      </c>
    </row>
    <row r="9725">
      <c r="A9725" s="4">
        <v>44918.0</v>
      </c>
      <c r="B9725" s="1" t="s">
        <v>50</v>
      </c>
      <c r="C9725" s="1">
        <v>53.0</v>
      </c>
      <c r="D9725" s="1" t="s">
        <v>76</v>
      </c>
      <c r="E9725" s="1" t="s">
        <v>63</v>
      </c>
      <c r="G9725" s="1" t="s">
        <v>91</v>
      </c>
      <c r="H9725" s="1" t="s">
        <v>91</v>
      </c>
      <c r="I9725" s="1" t="s">
        <v>55</v>
      </c>
      <c r="J9725" s="1" t="s">
        <v>91</v>
      </c>
      <c r="K9725" s="1" t="s">
        <v>91</v>
      </c>
      <c r="L9725" s="1" t="s">
        <v>55</v>
      </c>
      <c r="M9725" s="1" t="s">
        <v>743</v>
      </c>
      <c r="N9725" s="1" t="s">
        <v>9249</v>
      </c>
      <c r="R9725" s="1" t="s">
        <v>173</v>
      </c>
      <c r="T9725" s="1" t="s">
        <v>9250</v>
      </c>
      <c r="U9725" s="1" t="s">
        <v>59</v>
      </c>
      <c r="Z9725" s="1" t="s">
        <v>60</v>
      </c>
      <c r="AR9725" s="1" t="s">
        <v>60</v>
      </c>
      <c r="AT9725" s="1" t="s">
        <v>1999</v>
      </c>
      <c r="AU9725" s="1" t="s">
        <v>1999</v>
      </c>
      <c r="AV9725" s="1" t="s">
        <v>1420</v>
      </c>
      <c r="AX9725" s="3" t="str">
        <f t="array" ref="AX9725">TEXTJOIN(", ", TRUE, IF(X9725:AS9725="Y", X$1:AS$1, IF(X9725:AS9725&lt;&gt;"", X$1:AS$1 &amp; ": " &amp; X9725:AS9725, "")))
</f>
        <v>Fentanyl, Any Opioid</v>
      </c>
    </row>
    <row r="9726">
      <c r="A9726" s="2">
        <v>44839.0</v>
      </c>
      <c r="B9726" s="1" t="s">
        <v>50</v>
      </c>
      <c r="C9726" s="1">
        <v>49.0</v>
      </c>
      <c r="D9726" s="1" t="s">
        <v>51</v>
      </c>
      <c r="E9726" s="1" t="s">
        <v>63</v>
      </c>
      <c r="G9726" s="1" t="s">
        <v>352</v>
      </c>
      <c r="H9726" s="1" t="s">
        <v>54</v>
      </c>
      <c r="I9726" s="1" t="s">
        <v>55</v>
      </c>
      <c r="J9726" s="1" t="s">
        <v>352</v>
      </c>
      <c r="K9726" s="1" t="s">
        <v>54</v>
      </c>
      <c r="L9726" s="1" t="s">
        <v>55</v>
      </c>
      <c r="M9726" s="1" t="s">
        <v>743</v>
      </c>
      <c r="N9726" s="1" t="s">
        <v>136</v>
      </c>
      <c r="R9726" s="1" t="s">
        <v>2646</v>
      </c>
      <c r="T9726" s="1" t="s">
        <v>9251</v>
      </c>
      <c r="U9726" s="1" t="s">
        <v>59</v>
      </c>
      <c r="Y9726" s="1" t="s">
        <v>60</v>
      </c>
      <c r="Z9726" s="1" t="s">
        <v>60</v>
      </c>
      <c r="AF9726" s="1" t="s">
        <v>60</v>
      </c>
      <c r="AR9726" s="1" t="s">
        <v>60</v>
      </c>
      <c r="AT9726" s="1" t="s">
        <v>8714</v>
      </c>
      <c r="AU9726" s="1" t="s">
        <v>8714</v>
      </c>
      <c r="AV9726" s="1" t="s">
        <v>1420</v>
      </c>
      <c r="AX9726" s="3" t="str">
        <f t="array" ref="AX9726">TEXTJOIN(", ", TRUE, IF(X9726:AS9726="Y", X$1:AS$1, IF(X9726:AS9726&lt;&gt;"", X$1:AS$1 &amp; ": " &amp; X9726:AS9726, "")))
</f>
        <v>Cocaine, Fentanyl, Benzodiazepine, Any Opioid</v>
      </c>
    </row>
    <row r="9727">
      <c r="A9727" s="2">
        <v>44611.0</v>
      </c>
      <c r="B9727" s="1" t="s">
        <v>50</v>
      </c>
      <c r="C9727" s="1">
        <v>47.0</v>
      </c>
      <c r="D9727" s="1" t="s">
        <v>76</v>
      </c>
      <c r="E9727" s="1" t="s">
        <v>502</v>
      </c>
      <c r="F9727" s="1" t="s">
        <v>1997</v>
      </c>
      <c r="G9727" s="1" t="s">
        <v>103</v>
      </c>
      <c r="H9727" s="1" t="s">
        <v>103</v>
      </c>
      <c r="I9727" s="1" t="s">
        <v>55</v>
      </c>
      <c r="J9727" s="1" t="s">
        <v>103</v>
      </c>
      <c r="K9727" s="1" t="s">
        <v>103</v>
      </c>
      <c r="L9727" s="1" t="s">
        <v>55</v>
      </c>
      <c r="M9727" s="1" t="s">
        <v>743</v>
      </c>
      <c r="N9727" s="1" t="s">
        <v>119</v>
      </c>
      <c r="R9727" s="1" t="s">
        <v>180</v>
      </c>
      <c r="T9727" s="1" t="s">
        <v>9252</v>
      </c>
      <c r="U9727" s="1" t="s">
        <v>59</v>
      </c>
      <c r="X9727" s="1" t="s">
        <v>60</v>
      </c>
      <c r="Z9727" s="1" t="s">
        <v>60</v>
      </c>
      <c r="AM9727" s="1" t="s">
        <v>60</v>
      </c>
      <c r="AP9727" s="1" t="s">
        <v>8736</v>
      </c>
      <c r="AR9727" s="1" t="s">
        <v>60</v>
      </c>
      <c r="AT9727" s="1" t="s">
        <v>8719</v>
      </c>
      <c r="AU9727" s="1" t="s">
        <v>8719</v>
      </c>
      <c r="AV9727" s="1" t="s">
        <v>1420</v>
      </c>
      <c r="AX9727" s="3" t="str">
        <f t="array" ref="AX9727">TEXTJOIN(", ", TRUE, IF(X9727:AS9727="Y", X$1:AS$1, IF(X9727:AS9727&lt;&gt;"", X$1:AS$1 &amp; ": " &amp; X9727:AS9727, "")))
</f>
        <v>Heroin, Fentanyl, Xylazine, Heroin/Morph/Codeine, Any Opioid</v>
      </c>
    </row>
    <row r="9728">
      <c r="A9728" s="2">
        <v>44820.0</v>
      </c>
      <c r="B9728" s="1" t="s">
        <v>50</v>
      </c>
      <c r="C9728" s="1">
        <v>53.0</v>
      </c>
      <c r="D9728" s="1" t="s">
        <v>51</v>
      </c>
      <c r="E9728" s="1" t="s">
        <v>502</v>
      </c>
      <c r="G9728" s="1" t="s">
        <v>190</v>
      </c>
      <c r="H9728" s="1" t="s">
        <v>91</v>
      </c>
      <c r="I9728" s="1" t="s">
        <v>55</v>
      </c>
      <c r="J9728" s="1" t="s">
        <v>190</v>
      </c>
      <c r="K9728" s="1" t="s">
        <v>91</v>
      </c>
      <c r="L9728" s="1" t="s">
        <v>55</v>
      </c>
      <c r="M9728" s="1" t="s">
        <v>743</v>
      </c>
      <c r="N9728" s="1" t="s">
        <v>8881</v>
      </c>
      <c r="R9728" s="1" t="s">
        <v>2646</v>
      </c>
      <c r="T9728" s="1" t="s">
        <v>8783</v>
      </c>
      <c r="U9728" s="1" t="s">
        <v>59</v>
      </c>
      <c r="Y9728" s="1" t="s">
        <v>60</v>
      </c>
      <c r="Z9728" s="1" t="s">
        <v>60</v>
      </c>
      <c r="AD9728" s="1" t="s">
        <v>60</v>
      </c>
      <c r="AR9728" s="1" t="s">
        <v>60</v>
      </c>
      <c r="AT9728" s="1" t="s">
        <v>9253</v>
      </c>
      <c r="AU9728" s="1" t="s">
        <v>9253</v>
      </c>
      <c r="AV9728" s="1" t="s">
        <v>1420</v>
      </c>
      <c r="AX9728" s="3" t="str">
        <f t="array" ref="AX9728">TEXTJOIN(", ", TRUE, IF(X9728:AS9728="Y", X$1:AS$1, IF(X9728:AS9728&lt;&gt;"", X$1:AS$1 &amp; ": " &amp; X9728:AS9728, "")))
</f>
        <v>Cocaine, Fentanyl, Ethanol, Any Opioid</v>
      </c>
    </row>
    <row r="9729">
      <c r="A9729" s="2">
        <v>44661.0</v>
      </c>
      <c r="B9729" s="1" t="s">
        <v>50</v>
      </c>
      <c r="C9729" s="1">
        <v>77.0</v>
      </c>
      <c r="D9729" s="1" t="s">
        <v>51</v>
      </c>
      <c r="E9729" s="1" t="s">
        <v>63</v>
      </c>
      <c r="G9729" s="1" t="s">
        <v>91</v>
      </c>
      <c r="H9729" s="1" t="s">
        <v>91</v>
      </c>
      <c r="I9729" s="1" t="s">
        <v>55</v>
      </c>
      <c r="J9729" s="1" t="s">
        <v>91</v>
      </c>
      <c r="K9729" s="1" t="s">
        <v>91</v>
      </c>
      <c r="L9729" s="1" t="s">
        <v>55</v>
      </c>
      <c r="M9729" s="1" t="s">
        <v>743</v>
      </c>
      <c r="N9729" s="1" t="s">
        <v>9254</v>
      </c>
      <c r="R9729" s="1" t="s">
        <v>2646</v>
      </c>
      <c r="T9729" s="1" t="s">
        <v>9255</v>
      </c>
      <c r="U9729" s="1" t="s">
        <v>59</v>
      </c>
      <c r="V9729" s="1" t="s">
        <v>357</v>
      </c>
      <c r="AG9729" s="1" t="s">
        <v>60</v>
      </c>
      <c r="AR9729" s="1" t="s">
        <v>60</v>
      </c>
      <c r="AT9729" s="1" t="s">
        <v>1999</v>
      </c>
      <c r="AU9729" s="1" t="s">
        <v>1999</v>
      </c>
      <c r="AV9729" s="1" t="s">
        <v>1420</v>
      </c>
      <c r="AX9729" s="3" t="str">
        <f t="array" ref="AX9729">TEXTJOIN(", ", TRUE, IF(X9729:AS9729="Y", X$1:AS$1, IF(X9729:AS9729&lt;&gt;"", X$1:AS$1 &amp; ": " &amp; X9729:AS9729, "")))
</f>
        <v>Methadone, Any Opioid</v>
      </c>
    </row>
    <row r="9730">
      <c r="A9730" s="2">
        <v>44578.0</v>
      </c>
      <c r="B9730" s="1" t="s">
        <v>50</v>
      </c>
      <c r="C9730" s="1">
        <v>57.0</v>
      </c>
      <c r="D9730" s="1" t="s">
        <v>51</v>
      </c>
      <c r="E9730" s="1" t="s">
        <v>63</v>
      </c>
      <c r="F9730" s="1" t="s">
        <v>1997</v>
      </c>
      <c r="G9730" s="1" t="s">
        <v>82</v>
      </c>
      <c r="H9730" s="1" t="s">
        <v>54</v>
      </c>
      <c r="I9730" s="1" t="s">
        <v>55</v>
      </c>
      <c r="J9730" s="1" t="s">
        <v>82</v>
      </c>
      <c r="K9730" s="1" t="s">
        <v>54</v>
      </c>
      <c r="L9730" s="1" t="s">
        <v>55</v>
      </c>
      <c r="M9730" s="1" t="s">
        <v>743</v>
      </c>
      <c r="N9730" s="1" t="s">
        <v>66</v>
      </c>
      <c r="R9730" s="1" t="s">
        <v>180</v>
      </c>
      <c r="T9730" s="1" t="s">
        <v>9256</v>
      </c>
      <c r="U9730" s="1" t="s">
        <v>59</v>
      </c>
      <c r="Z9730" s="1" t="s">
        <v>60</v>
      </c>
      <c r="AF9730" s="1" t="s">
        <v>60</v>
      </c>
      <c r="AG9730" s="1" t="s">
        <v>60</v>
      </c>
      <c r="AN9730" s="1" t="s">
        <v>60</v>
      </c>
      <c r="AR9730" s="1" t="s">
        <v>60</v>
      </c>
      <c r="AT9730" s="1" t="s">
        <v>5319</v>
      </c>
      <c r="AU9730" s="1" t="s">
        <v>5319</v>
      </c>
      <c r="AV9730" s="1" t="s">
        <v>1420</v>
      </c>
      <c r="AX9730" s="3" t="str">
        <f t="array" ref="AX9730">TEXTJOIN(", ", TRUE, IF(X9730:AS9730="Y", X$1:AS$1, IF(X9730:AS9730&lt;&gt;"", X$1:AS$1 &amp; ": " &amp; X9730:AS9730, "")))
</f>
        <v>Fentanyl, Benzodiazepine, Methadone, Gabapentin, Any Opioid</v>
      </c>
    </row>
    <row r="9731">
      <c r="A9731" s="4">
        <v>44850.0</v>
      </c>
      <c r="B9731" s="1" t="s">
        <v>50</v>
      </c>
      <c r="C9731" s="1">
        <v>46.0</v>
      </c>
      <c r="D9731" s="1" t="s">
        <v>51</v>
      </c>
      <c r="E9731" s="1" t="s">
        <v>63</v>
      </c>
      <c r="F9731" s="1" t="s">
        <v>1997</v>
      </c>
      <c r="G9731" s="1" t="s">
        <v>82</v>
      </c>
      <c r="H9731" s="1" t="s">
        <v>54</v>
      </c>
      <c r="I9731" s="1" t="s">
        <v>55</v>
      </c>
      <c r="J9731" s="1" t="s">
        <v>82</v>
      </c>
      <c r="K9731" s="1" t="s">
        <v>54</v>
      </c>
      <c r="L9731" s="1" t="s">
        <v>55</v>
      </c>
      <c r="M9731" s="1" t="s">
        <v>743</v>
      </c>
      <c r="N9731" s="1" t="s">
        <v>155</v>
      </c>
      <c r="R9731" s="1" t="s">
        <v>180</v>
      </c>
      <c r="T9731" s="1" t="s">
        <v>4943</v>
      </c>
      <c r="U9731" s="1" t="s">
        <v>59</v>
      </c>
      <c r="V9731" s="1" t="s">
        <v>9257</v>
      </c>
      <c r="Z9731" s="1" t="s">
        <v>60</v>
      </c>
      <c r="AG9731" s="1" t="s">
        <v>60</v>
      </c>
      <c r="AR9731" s="1" t="s">
        <v>60</v>
      </c>
      <c r="AT9731" s="1" t="s">
        <v>5319</v>
      </c>
      <c r="AU9731" s="1" t="s">
        <v>5319</v>
      </c>
      <c r="AV9731" s="1" t="s">
        <v>1420</v>
      </c>
      <c r="AX9731" s="3" t="str">
        <f t="array" ref="AX9731">TEXTJOIN(", ", TRUE, IF(X9731:AS9731="Y", X$1:AS$1, IF(X9731:AS9731&lt;&gt;"", X$1:AS$1 &amp; ": " &amp; X9731:AS9731, "")))
</f>
        <v>Fentanyl, Methadone, Any Opioid</v>
      </c>
    </row>
    <row r="9732">
      <c r="A9732" s="2">
        <v>44653.0</v>
      </c>
      <c r="B9732" s="1" t="s">
        <v>50</v>
      </c>
      <c r="C9732" s="1">
        <v>65.0</v>
      </c>
      <c r="D9732" s="1" t="s">
        <v>51</v>
      </c>
      <c r="E9732" s="1" t="s">
        <v>63</v>
      </c>
      <c r="G9732" s="1" t="s">
        <v>256</v>
      </c>
      <c r="H9732" s="1" t="s">
        <v>103</v>
      </c>
      <c r="I9732" s="1" t="s">
        <v>55</v>
      </c>
      <c r="J9732" s="1" t="s">
        <v>256</v>
      </c>
      <c r="K9732" s="1" t="s">
        <v>103</v>
      </c>
      <c r="L9732" s="1" t="s">
        <v>55</v>
      </c>
      <c r="M9732" s="1" t="s">
        <v>743</v>
      </c>
      <c r="N9732" s="1" t="s">
        <v>4025</v>
      </c>
      <c r="R9732" s="1" t="s">
        <v>173</v>
      </c>
      <c r="T9732" s="1" t="s">
        <v>9258</v>
      </c>
      <c r="U9732" s="1" t="s">
        <v>59</v>
      </c>
      <c r="Y9732" s="1" t="s">
        <v>60</v>
      </c>
      <c r="Z9732" s="1" t="s">
        <v>60</v>
      </c>
      <c r="AA9732" s="1" t="s">
        <v>60</v>
      </c>
      <c r="AR9732" s="1" t="s">
        <v>60</v>
      </c>
      <c r="AT9732" s="1" t="s">
        <v>2320</v>
      </c>
      <c r="AU9732" s="1" t="s">
        <v>2320</v>
      </c>
      <c r="AV9732" s="1" t="s">
        <v>1420</v>
      </c>
      <c r="AX9732" s="3" t="str">
        <f t="array" ref="AX9732">TEXTJOIN(", ", TRUE, IF(X9732:AS9732="Y", X$1:AS$1, IF(X9732:AS9732&lt;&gt;"", X$1:AS$1 &amp; ": " &amp; X9732:AS9732, "")))
</f>
        <v>Cocaine, Fentanyl, Fentanyl Analogue, Any Opioid</v>
      </c>
    </row>
    <row r="9733">
      <c r="A9733" s="2">
        <v>44607.0</v>
      </c>
      <c r="B9733" s="1" t="s">
        <v>50</v>
      </c>
      <c r="C9733" s="1">
        <v>49.0</v>
      </c>
      <c r="D9733" s="1" t="s">
        <v>51</v>
      </c>
      <c r="E9733" s="1" t="s">
        <v>63</v>
      </c>
      <c r="G9733" s="1" t="s">
        <v>160</v>
      </c>
      <c r="H9733" s="1" t="s">
        <v>54</v>
      </c>
      <c r="I9733" s="1" t="s">
        <v>55</v>
      </c>
      <c r="J9733" s="1" t="s">
        <v>160</v>
      </c>
      <c r="K9733" s="1" t="s">
        <v>54</v>
      </c>
      <c r="L9733" s="1" t="s">
        <v>55</v>
      </c>
      <c r="M9733" s="1" t="s">
        <v>743</v>
      </c>
      <c r="N9733" s="1" t="s">
        <v>66</v>
      </c>
      <c r="R9733" s="1" t="s">
        <v>180</v>
      </c>
      <c r="T9733" s="1" t="s">
        <v>9259</v>
      </c>
      <c r="U9733" s="1" t="s">
        <v>59</v>
      </c>
      <c r="Z9733" s="1" t="s">
        <v>60</v>
      </c>
      <c r="AG9733" s="1" t="s">
        <v>60</v>
      </c>
      <c r="AI9733" s="1" t="s">
        <v>60</v>
      </c>
      <c r="AR9733" s="1" t="s">
        <v>60</v>
      </c>
      <c r="AT9733" s="1" t="s">
        <v>8728</v>
      </c>
      <c r="AU9733" s="1" t="s">
        <v>8728</v>
      </c>
      <c r="AV9733" s="1" t="s">
        <v>1420</v>
      </c>
      <c r="AX9733" s="3" t="str">
        <f t="array" ref="AX9733">TEXTJOIN(", ", TRUE, IF(X9733:AS9733="Y", X$1:AS$1, IF(X9733:AS9733&lt;&gt;"", X$1:AS$1 &amp; ": " &amp; X9733:AS9733, "")))
</f>
        <v>Fentanyl, Methadone, Amphet, Any Opioid</v>
      </c>
    </row>
    <row r="9734">
      <c r="A9734" s="2">
        <v>44716.0</v>
      </c>
      <c r="B9734" s="1" t="s">
        <v>50</v>
      </c>
      <c r="C9734" s="1">
        <v>55.0</v>
      </c>
      <c r="D9734" s="1" t="s">
        <v>51</v>
      </c>
      <c r="E9734" s="1" t="s">
        <v>63</v>
      </c>
      <c r="F9734" s="1" t="s">
        <v>8372</v>
      </c>
      <c r="G9734" s="1" t="s">
        <v>185</v>
      </c>
      <c r="H9734" s="1" t="s">
        <v>91</v>
      </c>
      <c r="I9734" s="1" t="s">
        <v>55</v>
      </c>
      <c r="J9734" s="1" t="s">
        <v>474</v>
      </c>
      <c r="K9734" s="1" t="s">
        <v>91</v>
      </c>
      <c r="L9734" s="1" t="s">
        <v>55</v>
      </c>
      <c r="M9734" s="1" t="s">
        <v>649</v>
      </c>
      <c r="N9734" s="1" t="s">
        <v>155</v>
      </c>
      <c r="R9734" s="1" t="s">
        <v>1726</v>
      </c>
      <c r="S9734" s="1" t="s">
        <v>3704</v>
      </c>
      <c r="T9734" s="1" t="s">
        <v>8711</v>
      </c>
      <c r="U9734" s="1" t="s">
        <v>59</v>
      </c>
      <c r="Y9734" s="1" t="s">
        <v>60</v>
      </c>
      <c r="Z9734" s="1" t="s">
        <v>60</v>
      </c>
      <c r="AM9734" s="1" t="s">
        <v>60</v>
      </c>
      <c r="AR9734" s="1" t="s">
        <v>60</v>
      </c>
      <c r="AT9734" s="1" t="s">
        <v>8740</v>
      </c>
      <c r="AU9734" s="1" t="s">
        <v>8702</v>
      </c>
      <c r="AV9734" s="1" t="s">
        <v>1420</v>
      </c>
      <c r="AX9734" s="3" t="str">
        <f t="array" ref="AX9734">TEXTJOIN(", ", TRUE, IF(X9734:AS9734="Y", X$1:AS$1, IF(X9734:AS9734&lt;&gt;"", X$1:AS$1 &amp; ": " &amp; X9734:AS9734, "")))
</f>
        <v>Cocaine, Fentanyl, Xylazine, Any Opioid</v>
      </c>
    </row>
    <row r="9735">
      <c r="A9735" s="2">
        <v>44601.0</v>
      </c>
      <c r="B9735" s="1" t="s">
        <v>50</v>
      </c>
      <c r="C9735" s="1">
        <v>51.0</v>
      </c>
      <c r="D9735" s="1" t="s">
        <v>51</v>
      </c>
      <c r="E9735" s="1" t="s">
        <v>63</v>
      </c>
      <c r="G9735" s="1" t="s">
        <v>256</v>
      </c>
      <c r="H9735" s="1" t="s">
        <v>103</v>
      </c>
      <c r="I9735" s="1" t="s">
        <v>55</v>
      </c>
      <c r="J9735" s="1" t="s">
        <v>256</v>
      </c>
      <c r="K9735" s="1" t="s">
        <v>103</v>
      </c>
      <c r="L9735" s="1" t="s">
        <v>55</v>
      </c>
      <c r="M9735" s="1" t="s">
        <v>743</v>
      </c>
      <c r="N9735" s="1" t="s">
        <v>119</v>
      </c>
      <c r="R9735" s="1" t="s">
        <v>180</v>
      </c>
      <c r="T9735" s="1" t="s">
        <v>83</v>
      </c>
      <c r="U9735" s="1" t="s">
        <v>59</v>
      </c>
      <c r="Z9735" s="1" t="s">
        <v>60</v>
      </c>
      <c r="AR9735" s="1" t="s">
        <v>60</v>
      </c>
      <c r="AT9735" s="1" t="s">
        <v>2320</v>
      </c>
      <c r="AU9735" s="1" t="s">
        <v>2320</v>
      </c>
      <c r="AV9735" s="1" t="s">
        <v>1420</v>
      </c>
      <c r="AX9735" s="3" t="str">
        <f t="array" ref="AX9735">TEXTJOIN(", ", TRUE, IF(X9735:AS9735="Y", X$1:AS$1, IF(X9735:AS9735&lt;&gt;"", X$1:AS$1 &amp; ": " &amp; X9735:AS9735, "")))
</f>
        <v>Fentanyl, Any Opioid</v>
      </c>
    </row>
    <row r="9736">
      <c r="A9736" s="2">
        <v>44784.0</v>
      </c>
      <c r="B9736" s="1" t="s">
        <v>50</v>
      </c>
      <c r="C9736" s="1">
        <v>51.0</v>
      </c>
      <c r="D9736" s="1" t="s">
        <v>51</v>
      </c>
      <c r="E9736" s="1" t="s">
        <v>502</v>
      </c>
      <c r="G9736" s="1" t="s">
        <v>103</v>
      </c>
      <c r="H9736" s="1" t="s">
        <v>103</v>
      </c>
      <c r="I9736" s="1" t="s">
        <v>55</v>
      </c>
      <c r="J9736" s="1" t="s">
        <v>103</v>
      </c>
      <c r="K9736" s="1" t="s">
        <v>103</v>
      </c>
      <c r="L9736" s="1" t="s">
        <v>55</v>
      </c>
      <c r="M9736" s="1" t="s">
        <v>743</v>
      </c>
      <c r="N9736" s="1" t="s">
        <v>66</v>
      </c>
      <c r="R9736" s="1" t="s">
        <v>2646</v>
      </c>
      <c r="T9736" s="1" t="s">
        <v>4124</v>
      </c>
      <c r="U9736" s="1" t="s">
        <v>59</v>
      </c>
      <c r="Z9736" s="1" t="s">
        <v>60</v>
      </c>
      <c r="AN9736" s="1" t="s">
        <v>60</v>
      </c>
      <c r="AR9736" s="1" t="s">
        <v>60</v>
      </c>
      <c r="AT9736" s="1" t="s">
        <v>8719</v>
      </c>
      <c r="AU9736" s="1" t="s">
        <v>8719</v>
      </c>
      <c r="AV9736" s="1" t="s">
        <v>1420</v>
      </c>
      <c r="AX9736" s="3" t="str">
        <f t="array" ref="AX9736">TEXTJOIN(", ", TRUE, IF(X9736:AS9736="Y", X$1:AS$1, IF(X9736:AS9736&lt;&gt;"", X$1:AS$1 &amp; ": " &amp; X9736:AS9736, "")))
</f>
        <v>Fentanyl, Gabapentin, Any Opioid</v>
      </c>
    </row>
    <row r="9737">
      <c r="A9737" s="2">
        <v>44720.0</v>
      </c>
      <c r="B9737" s="1" t="s">
        <v>50</v>
      </c>
      <c r="C9737" s="1">
        <v>63.0</v>
      </c>
      <c r="D9737" s="1" t="s">
        <v>76</v>
      </c>
      <c r="E9737" s="1" t="s">
        <v>63</v>
      </c>
      <c r="G9737" s="1" t="s">
        <v>81</v>
      </c>
      <c r="H9737" s="1" t="s">
        <v>54</v>
      </c>
      <c r="I9737" s="1" t="s">
        <v>55</v>
      </c>
      <c r="J9737" s="1" t="s">
        <v>81</v>
      </c>
      <c r="K9737" s="1" t="s">
        <v>54</v>
      </c>
      <c r="L9737" s="1" t="s">
        <v>55</v>
      </c>
      <c r="N9737" s="1" t="s">
        <v>1377</v>
      </c>
      <c r="R9737" s="1" t="s">
        <v>2646</v>
      </c>
      <c r="T9737" s="1" t="s">
        <v>9260</v>
      </c>
      <c r="U9737" s="1" t="s">
        <v>59</v>
      </c>
      <c r="X9737" s="1" t="s">
        <v>60</v>
      </c>
      <c r="Z9737" s="1" t="s">
        <v>60</v>
      </c>
      <c r="AM9737" s="1" t="s">
        <v>60</v>
      </c>
      <c r="AP9737" s="1" t="s">
        <v>8736</v>
      </c>
      <c r="AR9737" s="1" t="s">
        <v>60</v>
      </c>
      <c r="AT9737" s="1" t="s">
        <v>5878</v>
      </c>
      <c r="AU9737" s="1" t="s">
        <v>5878</v>
      </c>
      <c r="AV9737" s="1" t="s">
        <v>1420</v>
      </c>
      <c r="AX9737" s="3" t="str">
        <f t="array" ref="AX9737">TEXTJOIN(", ", TRUE, IF(X9737:AS9737="Y", X$1:AS$1, IF(X9737:AS9737&lt;&gt;"", X$1:AS$1 &amp; ": " &amp; X9737:AS9737, "")))
</f>
        <v>Heroin, Fentanyl, Xylazine, Heroin/Morph/Codeine, Any Opioid</v>
      </c>
    </row>
    <row r="9738">
      <c r="A9738" s="2">
        <v>44763.0</v>
      </c>
      <c r="B9738" s="1" t="s">
        <v>50</v>
      </c>
      <c r="C9738" s="1">
        <v>59.0</v>
      </c>
      <c r="D9738" s="1" t="s">
        <v>51</v>
      </c>
      <c r="E9738" s="1" t="s">
        <v>63</v>
      </c>
      <c r="G9738" s="1" t="s">
        <v>140</v>
      </c>
      <c r="H9738" s="1" t="s">
        <v>54</v>
      </c>
      <c r="I9738" s="1" t="s">
        <v>55</v>
      </c>
      <c r="J9738" s="1" t="s">
        <v>140</v>
      </c>
      <c r="K9738" s="1" t="s">
        <v>54</v>
      </c>
      <c r="L9738" s="1" t="s">
        <v>55</v>
      </c>
      <c r="M9738" s="1" t="s">
        <v>743</v>
      </c>
      <c r="N9738" s="1" t="s">
        <v>104</v>
      </c>
      <c r="R9738" s="1" t="s">
        <v>2646</v>
      </c>
      <c r="T9738" s="1" t="s">
        <v>9261</v>
      </c>
      <c r="U9738" s="1" t="s">
        <v>59</v>
      </c>
      <c r="AD9738" s="1" t="s">
        <v>60</v>
      </c>
      <c r="AF9738" s="1" t="s">
        <v>60</v>
      </c>
      <c r="AL9738" s="1" t="s">
        <v>60</v>
      </c>
      <c r="AP9738" s="1" t="s">
        <v>60</v>
      </c>
      <c r="AR9738" s="1" t="s">
        <v>60</v>
      </c>
      <c r="AT9738" s="1" t="s">
        <v>9227</v>
      </c>
      <c r="AU9738" s="1" t="s">
        <v>9227</v>
      </c>
      <c r="AV9738" s="1" t="s">
        <v>1420</v>
      </c>
      <c r="AX9738" s="3" t="str">
        <f t="array" ref="AX9738">TEXTJOIN(", ", TRUE, IF(X9738:AS9738="Y", X$1:AS$1, IF(X9738:AS9738&lt;&gt;"", X$1:AS$1 &amp; ": " &amp; X9738:AS9738, "")))
</f>
        <v>Ethanol, Benzodiazepine, Morphine (Not Heroin), Heroin/Morph/Codeine, Any Opioid</v>
      </c>
    </row>
    <row r="9739">
      <c r="A9739" s="2">
        <v>44669.0</v>
      </c>
      <c r="B9739" s="1" t="s">
        <v>50</v>
      </c>
      <c r="C9739" s="1">
        <v>67.0</v>
      </c>
      <c r="D9739" s="1" t="s">
        <v>51</v>
      </c>
      <c r="E9739" s="1" t="s">
        <v>63</v>
      </c>
      <c r="F9739" s="1" t="s">
        <v>1997</v>
      </c>
      <c r="J9739" s="1" t="s">
        <v>211</v>
      </c>
      <c r="K9739" s="1" t="s">
        <v>91</v>
      </c>
      <c r="L9739" s="1" t="s">
        <v>55</v>
      </c>
      <c r="M9739" s="1" t="s">
        <v>649</v>
      </c>
      <c r="N9739" s="1" t="s">
        <v>442</v>
      </c>
      <c r="R9739" s="1" t="s">
        <v>443</v>
      </c>
      <c r="T9739" s="1" t="s">
        <v>9262</v>
      </c>
      <c r="U9739" s="1" t="s">
        <v>59</v>
      </c>
      <c r="Y9739" s="1" t="s">
        <v>60</v>
      </c>
      <c r="Z9739" s="1" t="s">
        <v>60</v>
      </c>
      <c r="AM9739" s="1" t="s">
        <v>60</v>
      </c>
      <c r="AR9739" s="1" t="s">
        <v>60</v>
      </c>
      <c r="AT9739" s="1" t="s">
        <v>1420</v>
      </c>
      <c r="AU9739" s="1" t="s">
        <v>8906</v>
      </c>
      <c r="AV9739" s="1" t="s">
        <v>1420</v>
      </c>
      <c r="AX9739" s="3" t="str">
        <f t="array" ref="AX9739">TEXTJOIN(", ", TRUE, IF(X9739:AS9739="Y", X$1:AS$1, IF(X9739:AS9739&lt;&gt;"", X$1:AS$1 &amp; ": " &amp; X9739:AS9739, "")))
</f>
        <v>Cocaine, Fentanyl, Xylazine, Any Opioid</v>
      </c>
    </row>
    <row r="9740">
      <c r="A9740" s="4">
        <v>44845.0</v>
      </c>
      <c r="B9740" s="1" t="s">
        <v>50</v>
      </c>
      <c r="C9740" s="1">
        <v>61.0</v>
      </c>
      <c r="D9740" s="1" t="s">
        <v>51</v>
      </c>
      <c r="E9740" s="1" t="s">
        <v>63</v>
      </c>
      <c r="G9740" s="1" t="s">
        <v>64</v>
      </c>
      <c r="H9740" s="1" t="s">
        <v>65</v>
      </c>
      <c r="I9740" s="1" t="s">
        <v>55</v>
      </c>
      <c r="J9740" s="1" t="s">
        <v>64</v>
      </c>
      <c r="K9740" s="1" t="s">
        <v>65</v>
      </c>
      <c r="L9740" s="1" t="s">
        <v>55</v>
      </c>
      <c r="N9740" s="1" t="s">
        <v>442</v>
      </c>
      <c r="R9740" s="1" t="s">
        <v>2646</v>
      </c>
      <c r="T9740" s="1" t="s">
        <v>9263</v>
      </c>
      <c r="U9740" s="1" t="s">
        <v>59</v>
      </c>
      <c r="Z9740" s="1" t="s">
        <v>60</v>
      </c>
      <c r="AD9740" s="1" t="s">
        <v>60</v>
      </c>
      <c r="AF9740" s="1" t="s">
        <v>60</v>
      </c>
      <c r="AR9740" s="1" t="s">
        <v>60</v>
      </c>
      <c r="AT9740" s="1" t="s">
        <v>8704</v>
      </c>
      <c r="AU9740" s="1" t="s">
        <v>8704</v>
      </c>
      <c r="AV9740" s="1" t="s">
        <v>1420</v>
      </c>
      <c r="AX9740" s="3" t="str">
        <f t="array" ref="AX9740">TEXTJOIN(", ", TRUE, IF(X9740:AS9740="Y", X$1:AS$1, IF(X9740:AS9740&lt;&gt;"", X$1:AS$1 &amp; ": " &amp; X9740:AS9740, "")))
</f>
        <v>Fentanyl, Ethanol, Benzodiazepine, Any Opioid</v>
      </c>
    </row>
    <row r="9741">
      <c r="A9741" s="2">
        <v>44689.0</v>
      </c>
      <c r="B9741" s="1" t="s">
        <v>50</v>
      </c>
      <c r="C9741" s="1">
        <v>35.0</v>
      </c>
      <c r="D9741" s="1" t="s">
        <v>51</v>
      </c>
      <c r="E9741" s="1" t="s">
        <v>63</v>
      </c>
      <c r="G9741" s="1" t="s">
        <v>147</v>
      </c>
      <c r="H9741" s="1" t="s">
        <v>65</v>
      </c>
      <c r="I9741" s="1" t="s">
        <v>55</v>
      </c>
      <c r="J9741" s="1" t="s">
        <v>147</v>
      </c>
      <c r="K9741" s="1" t="s">
        <v>65</v>
      </c>
      <c r="L9741" s="1" t="s">
        <v>55</v>
      </c>
      <c r="M9741" s="1" t="s">
        <v>743</v>
      </c>
      <c r="N9741" s="1" t="s">
        <v>155</v>
      </c>
      <c r="R9741" s="1" t="s">
        <v>2646</v>
      </c>
      <c r="T9741" s="1" t="s">
        <v>738</v>
      </c>
      <c r="U9741" s="1" t="s">
        <v>59</v>
      </c>
      <c r="Y9741" s="1" t="s">
        <v>60</v>
      </c>
      <c r="Z9741" s="1" t="s">
        <v>60</v>
      </c>
      <c r="AF9741" s="1" t="s">
        <v>60</v>
      </c>
      <c r="AR9741" s="1" t="s">
        <v>60</v>
      </c>
      <c r="AT9741" s="1" t="s">
        <v>9016</v>
      </c>
      <c r="AU9741" s="1" t="s">
        <v>9016</v>
      </c>
      <c r="AV9741" s="1" t="s">
        <v>1420</v>
      </c>
      <c r="AX9741" s="3" t="str">
        <f t="array" ref="AX9741">TEXTJOIN(", ", TRUE, IF(X9741:AS9741="Y", X$1:AS$1, IF(X9741:AS9741&lt;&gt;"", X$1:AS$1 &amp; ": " &amp; X9741:AS9741, "")))
</f>
        <v>Cocaine, Fentanyl, Benzodiazepine, Any Opioid</v>
      </c>
    </row>
    <row r="9742">
      <c r="A9742" s="2">
        <v>44816.0</v>
      </c>
      <c r="B9742" s="1" t="s">
        <v>50</v>
      </c>
      <c r="C9742" s="1">
        <v>63.0</v>
      </c>
      <c r="D9742" s="1" t="s">
        <v>51</v>
      </c>
      <c r="E9742" s="1" t="s">
        <v>63</v>
      </c>
      <c r="G9742" s="1" t="s">
        <v>82</v>
      </c>
      <c r="H9742" s="1" t="s">
        <v>54</v>
      </c>
      <c r="I9742" s="1" t="s">
        <v>55</v>
      </c>
      <c r="J9742" s="1" t="s">
        <v>82</v>
      </c>
      <c r="K9742" s="1" t="s">
        <v>54</v>
      </c>
      <c r="L9742" s="1" t="s">
        <v>55</v>
      </c>
      <c r="M9742" s="1" t="s">
        <v>743</v>
      </c>
      <c r="N9742" s="1" t="s">
        <v>136</v>
      </c>
      <c r="R9742" s="1" t="s">
        <v>2646</v>
      </c>
      <c r="T9742" s="1" t="s">
        <v>9264</v>
      </c>
      <c r="U9742" s="1" t="s">
        <v>59</v>
      </c>
      <c r="V9742" s="1" t="s">
        <v>9265</v>
      </c>
      <c r="Z9742" s="1" t="s">
        <v>60</v>
      </c>
      <c r="AR9742" s="1" t="s">
        <v>60</v>
      </c>
      <c r="AT9742" s="1" t="s">
        <v>5319</v>
      </c>
      <c r="AU9742" s="1" t="s">
        <v>5319</v>
      </c>
      <c r="AV9742" s="1" t="s">
        <v>1420</v>
      </c>
      <c r="AX9742" s="3" t="str">
        <f t="array" ref="AX9742">TEXTJOIN(", ", TRUE, IF(X9742:AS9742="Y", X$1:AS$1, IF(X9742:AS9742&lt;&gt;"", X$1:AS$1 &amp; ": " &amp; X9742:AS9742, "")))
</f>
        <v>Fentanyl, Any Opioid</v>
      </c>
    </row>
    <row r="9743">
      <c r="A9743" s="2">
        <v>44781.0</v>
      </c>
      <c r="B9743" s="1" t="s">
        <v>50</v>
      </c>
      <c r="C9743" s="1">
        <v>36.0</v>
      </c>
      <c r="D9743" s="1" t="s">
        <v>51</v>
      </c>
      <c r="E9743" s="1" t="s">
        <v>63</v>
      </c>
      <c r="G9743" s="1" t="s">
        <v>185</v>
      </c>
      <c r="H9743" s="1" t="s">
        <v>91</v>
      </c>
      <c r="I9743" s="1" t="s">
        <v>55</v>
      </c>
      <c r="J9743" s="1" t="s">
        <v>185</v>
      </c>
      <c r="K9743" s="1" t="s">
        <v>91</v>
      </c>
      <c r="L9743" s="1" t="s">
        <v>55</v>
      </c>
      <c r="M9743" s="1" t="s">
        <v>743</v>
      </c>
      <c r="N9743" s="1" t="s">
        <v>136</v>
      </c>
      <c r="R9743" s="1" t="s">
        <v>2646</v>
      </c>
      <c r="T9743" s="1" t="s">
        <v>9266</v>
      </c>
      <c r="U9743" s="1" t="s">
        <v>59</v>
      </c>
      <c r="Z9743" s="1" t="s">
        <v>60</v>
      </c>
      <c r="AM9743" s="1" t="s">
        <v>60</v>
      </c>
      <c r="AR9743" s="1" t="s">
        <v>60</v>
      </c>
      <c r="AT9743" s="1" t="s">
        <v>8740</v>
      </c>
      <c r="AU9743" s="1" t="s">
        <v>8740</v>
      </c>
      <c r="AV9743" s="1" t="s">
        <v>1420</v>
      </c>
      <c r="AX9743" s="3" t="str">
        <f t="array" ref="AX9743">TEXTJOIN(", ", TRUE, IF(X9743:AS9743="Y", X$1:AS$1, IF(X9743:AS9743&lt;&gt;"", X$1:AS$1 &amp; ": " &amp; X9743:AS9743, "")))
</f>
        <v>Fentanyl, Xylazine, Any Opioid</v>
      </c>
    </row>
    <row r="9744">
      <c r="A9744" s="4">
        <v>44908.0</v>
      </c>
      <c r="B9744" s="1" t="s">
        <v>50</v>
      </c>
      <c r="C9744" s="1">
        <v>69.0</v>
      </c>
      <c r="D9744" s="1" t="s">
        <v>51</v>
      </c>
      <c r="E9744" s="1" t="s">
        <v>63</v>
      </c>
      <c r="F9744" s="1" t="s">
        <v>1997</v>
      </c>
      <c r="G9744" s="1" t="s">
        <v>262</v>
      </c>
      <c r="H9744" s="1" t="s">
        <v>263</v>
      </c>
      <c r="I9744" s="1" t="s">
        <v>55</v>
      </c>
      <c r="J9744" s="1" t="s">
        <v>262</v>
      </c>
      <c r="K9744" s="1" t="s">
        <v>263</v>
      </c>
      <c r="L9744" s="1" t="s">
        <v>55</v>
      </c>
      <c r="M9744" s="1" t="s">
        <v>743</v>
      </c>
      <c r="N9744" s="1" t="s">
        <v>155</v>
      </c>
      <c r="R9744" s="1" t="s">
        <v>2646</v>
      </c>
      <c r="T9744" s="1" t="s">
        <v>2274</v>
      </c>
      <c r="U9744" s="1" t="s">
        <v>59</v>
      </c>
      <c r="V9744" s="1" t="s">
        <v>258</v>
      </c>
      <c r="Y9744" s="1" t="s">
        <v>60</v>
      </c>
      <c r="Z9744" s="1" t="s">
        <v>60</v>
      </c>
      <c r="AD9744" s="1" t="s">
        <v>60</v>
      </c>
      <c r="AR9744" s="1" t="s">
        <v>60</v>
      </c>
      <c r="AT9744" s="1" t="s">
        <v>8698</v>
      </c>
      <c r="AU9744" s="1" t="s">
        <v>8698</v>
      </c>
      <c r="AV9744" s="1" t="s">
        <v>1420</v>
      </c>
      <c r="AX9744" s="3" t="str">
        <f t="array" ref="AX9744">TEXTJOIN(", ", TRUE, IF(X9744:AS9744="Y", X$1:AS$1, IF(X9744:AS9744&lt;&gt;"", X$1:AS$1 &amp; ": " &amp; X9744:AS9744, "")))
</f>
        <v>Cocaine, Fentanyl, Ethanol, Any Opioid</v>
      </c>
    </row>
    <row r="9745">
      <c r="A9745" s="2">
        <v>44593.0</v>
      </c>
      <c r="B9745" s="1" t="s">
        <v>50</v>
      </c>
      <c r="C9745" s="1">
        <v>52.0</v>
      </c>
      <c r="D9745" s="1" t="s">
        <v>51</v>
      </c>
      <c r="E9745" s="1" t="s">
        <v>63</v>
      </c>
      <c r="G9745" s="1" t="s">
        <v>98</v>
      </c>
      <c r="H9745" s="1" t="s">
        <v>54</v>
      </c>
      <c r="I9745" s="1" t="s">
        <v>55</v>
      </c>
      <c r="J9745" s="1" t="s">
        <v>98</v>
      </c>
      <c r="K9745" s="1" t="s">
        <v>54</v>
      </c>
      <c r="L9745" s="1" t="s">
        <v>55</v>
      </c>
      <c r="N9745" s="1" t="s">
        <v>1377</v>
      </c>
      <c r="R9745" s="1" t="s">
        <v>2646</v>
      </c>
      <c r="T9745" s="1" t="s">
        <v>1510</v>
      </c>
      <c r="U9745" s="1" t="s">
        <v>59</v>
      </c>
      <c r="Y9745" s="1" t="s">
        <v>60</v>
      </c>
      <c r="Z9745" s="1" t="s">
        <v>60</v>
      </c>
      <c r="AR9745" s="1" t="s">
        <v>60</v>
      </c>
      <c r="AT9745" s="1" t="s">
        <v>8732</v>
      </c>
      <c r="AU9745" s="1" t="s">
        <v>8732</v>
      </c>
      <c r="AV9745" s="1" t="s">
        <v>1420</v>
      </c>
      <c r="AX9745" s="3" t="str">
        <f t="array" ref="AX9745">TEXTJOIN(", ", TRUE, IF(X9745:AS9745="Y", X$1:AS$1, IF(X9745:AS9745&lt;&gt;"", X$1:AS$1 &amp; ": " &amp; X9745:AS9745, "")))
</f>
        <v>Cocaine, Fentanyl, Any Opioid</v>
      </c>
    </row>
    <row r="9746">
      <c r="A9746" s="2">
        <v>44649.0</v>
      </c>
      <c r="B9746" s="1" t="s">
        <v>50</v>
      </c>
      <c r="C9746" s="1">
        <v>45.0</v>
      </c>
      <c r="D9746" s="1" t="s">
        <v>76</v>
      </c>
      <c r="E9746" s="1" t="s">
        <v>63</v>
      </c>
      <c r="G9746" s="1" t="s">
        <v>90</v>
      </c>
      <c r="H9746" s="1" t="s">
        <v>91</v>
      </c>
      <c r="I9746" s="1" t="s">
        <v>55</v>
      </c>
      <c r="J9746" s="1" t="s">
        <v>90</v>
      </c>
      <c r="K9746" s="1" t="s">
        <v>91</v>
      </c>
      <c r="L9746" s="1" t="s">
        <v>55</v>
      </c>
      <c r="M9746" s="1" t="s">
        <v>743</v>
      </c>
      <c r="N9746" s="1" t="s">
        <v>4025</v>
      </c>
      <c r="R9746" s="1" t="s">
        <v>2646</v>
      </c>
      <c r="T9746" s="1" t="s">
        <v>9267</v>
      </c>
      <c r="U9746" s="1" t="s">
        <v>59</v>
      </c>
      <c r="Y9746" s="1" t="s">
        <v>60</v>
      </c>
      <c r="Z9746" s="1" t="s">
        <v>60</v>
      </c>
      <c r="AM9746" s="1" t="s">
        <v>60</v>
      </c>
      <c r="AR9746" s="1" t="s">
        <v>60</v>
      </c>
      <c r="AT9746" s="1" t="s">
        <v>8792</v>
      </c>
      <c r="AU9746" s="1" t="s">
        <v>8792</v>
      </c>
      <c r="AV9746" s="1" t="s">
        <v>1420</v>
      </c>
      <c r="AX9746" s="3" t="str">
        <f t="array" ref="AX9746">TEXTJOIN(", ", TRUE, IF(X9746:AS9746="Y", X$1:AS$1, IF(X9746:AS9746&lt;&gt;"", X$1:AS$1 &amp; ": " &amp; X9746:AS9746, "")))
</f>
        <v>Cocaine, Fentanyl, Xylazine, Any Opioid</v>
      </c>
    </row>
    <row r="9747">
      <c r="A9747" s="2">
        <v>44683.0</v>
      </c>
      <c r="B9747" s="1" t="s">
        <v>50</v>
      </c>
      <c r="C9747" s="1">
        <v>42.0</v>
      </c>
      <c r="D9747" s="1" t="s">
        <v>51</v>
      </c>
      <c r="E9747" s="1" t="s">
        <v>63</v>
      </c>
      <c r="F9747" s="1" t="s">
        <v>1997</v>
      </c>
      <c r="G9747" s="1" t="s">
        <v>488</v>
      </c>
      <c r="H9747" s="1" t="s">
        <v>91</v>
      </c>
      <c r="I9747" s="1" t="s">
        <v>55</v>
      </c>
      <c r="J9747" s="1" t="s">
        <v>488</v>
      </c>
      <c r="K9747" s="1" t="s">
        <v>91</v>
      </c>
      <c r="L9747" s="1" t="s">
        <v>55</v>
      </c>
      <c r="M9747" s="1" t="s">
        <v>743</v>
      </c>
      <c r="N9747" s="1" t="s">
        <v>1377</v>
      </c>
      <c r="R9747" s="1" t="s">
        <v>2646</v>
      </c>
      <c r="T9747" s="1" t="s">
        <v>9268</v>
      </c>
      <c r="U9747" s="1" t="s">
        <v>59</v>
      </c>
      <c r="Z9747" s="1" t="s">
        <v>60</v>
      </c>
      <c r="AF9747" s="1" t="s">
        <v>60</v>
      </c>
      <c r="AM9747" s="1" t="s">
        <v>60</v>
      </c>
      <c r="AR9747" s="1" t="s">
        <v>60</v>
      </c>
      <c r="AT9747" s="1" t="s">
        <v>8709</v>
      </c>
      <c r="AU9747" s="1" t="s">
        <v>8709</v>
      </c>
      <c r="AV9747" s="1" t="s">
        <v>1420</v>
      </c>
      <c r="AX9747" s="3" t="str">
        <f t="array" ref="AX9747">TEXTJOIN(", ", TRUE, IF(X9747:AS9747="Y", X$1:AS$1, IF(X9747:AS9747&lt;&gt;"", X$1:AS$1 &amp; ": " &amp; X9747:AS9747, "")))
</f>
        <v>Fentanyl, Benzodiazepine, Xylazine, Any Opioid</v>
      </c>
    </row>
    <row r="9748">
      <c r="A9748" s="2">
        <v>44628.0</v>
      </c>
      <c r="B9748" s="1" t="s">
        <v>50</v>
      </c>
      <c r="C9748" s="1">
        <v>37.0</v>
      </c>
      <c r="D9748" s="1" t="s">
        <v>76</v>
      </c>
      <c r="E9748" s="1" t="s">
        <v>63</v>
      </c>
      <c r="G9748" s="1" t="s">
        <v>226</v>
      </c>
      <c r="H9748" s="1" t="s">
        <v>103</v>
      </c>
      <c r="I9748" s="1" t="s">
        <v>55</v>
      </c>
      <c r="J9748" s="1" t="s">
        <v>103</v>
      </c>
      <c r="K9748" s="1" t="s">
        <v>226</v>
      </c>
      <c r="L9748" s="1" t="s">
        <v>55</v>
      </c>
      <c r="M9748" s="1" t="s">
        <v>743</v>
      </c>
      <c r="N9748" s="1" t="s">
        <v>4025</v>
      </c>
      <c r="R9748" s="1" t="s">
        <v>173</v>
      </c>
      <c r="T9748" s="1" t="s">
        <v>9269</v>
      </c>
      <c r="U9748" s="1" t="s">
        <v>59</v>
      </c>
      <c r="Y9748" s="1" t="s">
        <v>60</v>
      </c>
      <c r="Z9748" s="1" t="s">
        <v>60</v>
      </c>
      <c r="AF9748" s="1" t="s">
        <v>60</v>
      </c>
      <c r="AM9748" s="1" t="s">
        <v>60</v>
      </c>
      <c r="AN9748" s="1" t="s">
        <v>60</v>
      </c>
      <c r="AR9748" s="1" t="s">
        <v>60</v>
      </c>
      <c r="AT9748" s="1" t="s">
        <v>8738</v>
      </c>
      <c r="AU9748" s="1" t="s">
        <v>8719</v>
      </c>
      <c r="AV9748" s="1" t="s">
        <v>1420</v>
      </c>
      <c r="AX9748" s="3" t="str">
        <f t="array" ref="AX9748">TEXTJOIN(", ", TRUE, IF(X9748:AS9748="Y", X$1:AS$1, IF(X9748:AS9748&lt;&gt;"", X$1:AS$1 &amp; ": " &amp; X9748:AS9748, "")))
</f>
        <v>Cocaine, Fentanyl, Benzodiazepine, Xylazine, Gabapentin, Any Opioid</v>
      </c>
    </row>
    <row r="9749">
      <c r="A9749" s="2">
        <v>44789.0</v>
      </c>
      <c r="B9749" s="1" t="s">
        <v>50</v>
      </c>
      <c r="C9749" s="1">
        <v>23.0</v>
      </c>
      <c r="D9749" s="1" t="s">
        <v>51</v>
      </c>
      <c r="E9749" s="1" t="s">
        <v>502</v>
      </c>
      <c r="G9749" s="1" t="s">
        <v>112</v>
      </c>
      <c r="H9749" s="1" t="s">
        <v>54</v>
      </c>
      <c r="I9749" s="1" t="s">
        <v>55</v>
      </c>
      <c r="J9749" s="1" t="s">
        <v>98</v>
      </c>
      <c r="K9749" s="1" t="s">
        <v>54</v>
      </c>
      <c r="L9749" s="1" t="s">
        <v>55</v>
      </c>
      <c r="M9749" s="1" t="s">
        <v>649</v>
      </c>
      <c r="N9749" s="1" t="s">
        <v>178</v>
      </c>
      <c r="R9749" s="1" t="s">
        <v>1726</v>
      </c>
      <c r="S9749" s="1" t="s">
        <v>2035</v>
      </c>
      <c r="T9749" s="1" t="s">
        <v>689</v>
      </c>
      <c r="U9749" s="1" t="s">
        <v>59</v>
      </c>
      <c r="X9749" s="1" t="s">
        <v>60</v>
      </c>
      <c r="Z9749" s="1" t="s">
        <v>60</v>
      </c>
      <c r="AP9749" s="1" t="s">
        <v>8736</v>
      </c>
      <c r="AR9749" s="1" t="s">
        <v>60</v>
      </c>
      <c r="AT9749" s="1" t="s">
        <v>8818</v>
      </c>
      <c r="AU9749" s="1" t="s">
        <v>8732</v>
      </c>
      <c r="AV9749" s="1" t="s">
        <v>1420</v>
      </c>
      <c r="AX9749" s="3" t="str">
        <f t="array" ref="AX9749">TEXTJOIN(", ", TRUE, IF(X9749:AS9749="Y", X$1:AS$1, IF(X9749:AS9749&lt;&gt;"", X$1:AS$1 &amp; ": " &amp; X9749:AS9749, "")))
</f>
        <v>Heroin, Fentanyl, Heroin/Morph/Codeine, Any Opioid</v>
      </c>
    </row>
    <row r="9750">
      <c r="A9750" s="4">
        <v>44892.0</v>
      </c>
      <c r="B9750" s="1" t="s">
        <v>50</v>
      </c>
      <c r="C9750" s="1">
        <v>23.0</v>
      </c>
      <c r="D9750" s="1" t="s">
        <v>51</v>
      </c>
      <c r="E9750" s="1" t="s">
        <v>63</v>
      </c>
      <c r="F9750" s="1" t="s">
        <v>1997</v>
      </c>
      <c r="G9750" s="1" t="s">
        <v>643</v>
      </c>
      <c r="H9750" s="1" t="s">
        <v>644</v>
      </c>
      <c r="I9750" s="1" t="s">
        <v>342</v>
      </c>
      <c r="J9750" s="1" t="s">
        <v>643</v>
      </c>
      <c r="K9750" s="1" t="s">
        <v>644</v>
      </c>
      <c r="L9750" s="1" t="s">
        <v>342</v>
      </c>
      <c r="M9750" s="1" t="s">
        <v>44</v>
      </c>
      <c r="N9750" s="1" t="s">
        <v>119</v>
      </c>
      <c r="R9750" s="1" t="s">
        <v>180</v>
      </c>
      <c r="T9750" s="1" t="s">
        <v>2942</v>
      </c>
      <c r="U9750" s="1" t="s">
        <v>59</v>
      </c>
      <c r="Z9750" s="1" t="s">
        <v>60</v>
      </c>
      <c r="AF9750" s="1" t="s">
        <v>60</v>
      </c>
      <c r="AR9750" s="1" t="s">
        <v>60</v>
      </c>
      <c r="AT9750" s="1" t="s">
        <v>8998</v>
      </c>
      <c r="AU9750" s="1" t="s">
        <v>8998</v>
      </c>
      <c r="AV9750" s="1" t="s">
        <v>1420</v>
      </c>
      <c r="AX9750" s="3" t="str">
        <f t="array" ref="AX9750">TEXTJOIN(", ", TRUE, IF(X9750:AS9750="Y", X$1:AS$1, IF(X9750:AS9750&lt;&gt;"", X$1:AS$1 &amp; ": " &amp; X9750:AS9750, "")))
</f>
        <v>Fentanyl, Benzodiazepine, Any Opioid</v>
      </c>
    </row>
    <row r="9751">
      <c r="A9751" s="4">
        <v>44854.0</v>
      </c>
      <c r="B9751" s="1" t="s">
        <v>50</v>
      </c>
      <c r="C9751" s="1">
        <v>58.0</v>
      </c>
      <c r="D9751" s="1" t="s">
        <v>76</v>
      </c>
      <c r="E9751" s="1" t="s">
        <v>63</v>
      </c>
      <c r="G9751" s="1" t="s">
        <v>82</v>
      </c>
      <c r="H9751" s="1" t="s">
        <v>54</v>
      </c>
      <c r="I9751" s="1" t="s">
        <v>55</v>
      </c>
      <c r="J9751" s="1" t="s">
        <v>82</v>
      </c>
      <c r="K9751" s="1" t="s">
        <v>54</v>
      </c>
      <c r="L9751" s="1" t="s">
        <v>55</v>
      </c>
      <c r="M9751" s="1" t="s">
        <v>743</v>
      </c>
      <c r="N9751" s="1" t="s">
        <v>272</v>
      </c>
      <c r="R9751" s="1" t="s">
        <v>180</v>
      </c>
      <c r="T9751" s="1" t="s">
        <v>9270</v>
      </c>
      <c r="U9751" s="1" t="s">
        <v>59</v>
      </c>
      <c r="Y9751" s="1" t="s">
        <v>60</v>
      </c>
      <c r="Z9751" s="1" t="s">
        <v>60</v>
      </c>
      <c r="AA9751" s="1" t="s">
        <v>60</v>
      </c>
      <c r="AF9751" s="1" t="s">
        <v>60</v>
      </c>
      <c r="AR9751" s="1" t="s">
        <v>60</v>
      </c>
      <c r="AT9751" s="1" t="s">
        <v>5319</v>
      </c>
      <c r="AU9751" s="1" t="s">
        <v>5319</v>
      </c>
      <c r="AV9751" s="1" t="s">
        <v>1420</v>
      </c>
      <c r="AX9751" s="3" t="str">
        <f t="array" ref="AX9751">TEXTJOIN(", ", TRUE, IF(X9751:AS9751="Y", X$1:AS$1, IF(X9751:AS9751&lt;&gt;"", X$1:AS$1 &amp; ": " &amp; X9751:AS9751, "")))
</f>
        <v>Cocaine, Fentanyl, Fentanyl Analogue, Benzodiazepine, Any Opioid</v>
      </c>
    </row>
    <row r="9752">
      <c r="A9752" s="2">
        <v>44687.0</v>
      </c>
      <c r="B9752" s="1" t="s">
        <v>50</v>
      </c>
      <c r="C9752" s="1">
        <v>51.0</v>
      </c>
      <c r="D9752" s="1" t="s">
        <v>76</v>
      </c>
      <c r="E9752" s="1" t="s">
        <v>1376</v>
      </c>
      <c r="G9752" s="1" t="s">
        <v>91</v>
      </c>
      <c r="H9752" s="1" t="s">
        <v>91</v>
      </c>
      <c r="I9752" s="1" t="s">
        <v>55</v>
      </c>
      <c r="J9752" s="1" t="s">
        <v>91</v>
      </c>
      <c r="K9752" s="1" t="s">
        <v>91</v>
      </c>
      <c r="L9752" s="1" t="s">
        <v>55</v>
      </c>
      <c r="M9752" s="1" t="s">
        <v>743</v>
      </c>
      <c r="N9752" s="1" t="s">
        <v>178</v>
      </c>
      <c r="R9752" s="1" t="s">
        <v>2646</v>
      </c>
      <c r="T9752" s="1" t="s">
        <v>1498</v>
      </c>
      <c r="U9752" s="1" t="s">
        <v>59</v>
      </c>
      <c r="Y9752" s="1" t="s">
        <v>60</v>
      </c>
      <c r="Z9752" s="1" t="s">
        <v>60</v>
      </c>
      <c r="AM9752" s="1" t="s">
        <v>60</v>
      </c>
      <c r="AR9752" s="1" t="s">
        <v>60</v>
      </c>
      <c r="AT9752" s="1" t="s">
        <v>1999</v>
      </c>
      <c r="AU9752" s="1" t="s">
        <v>1999</v>
      </c>
      <c r="AV9752" s="1" t="s">
        <v>1420</v>
      </c>
      <c r="AX9752" s="3" t="str">
        <f t="array" ref="AX9752">TEXTJOIN(", ", TRUE, IF(X9752:AS9752="Y", X$1:AS$1, IF(X9752:AS9752&lt;&gt;"", X$1:AS$1 &amp; ": " &amp; X9752:AS9752, "")))
</f>
        <v>Cocaine, Fentanyl, Xylazine, Any Opioid</v>
      </c>
    </row>
    <row r="9753">
      <c r="A9753" s="2">
        <v>44899.0</v>
      </c>
      <c r="B9753" s="1" t="s">
        <v>50</v>
      </c>
      <c r="C9753" s="1">
        <v>57.0</v>
      </c>
      <c r="D9753" s="1" t="s">
        <v>51</v>
      </c>
      <c r="E9753" s="1" t="s">
        <v>502</v>
      </c>
      <c r="G9753" s="1" t="s">
        <v>53</v>
      </c>
      <c r="H9753" s="1" t="s">
        <v>54</v>
      </c>
      <c r="I9753" s="1" t="s">
        <v>55</v>
      </c>
      <c r="J9753" s="1" t="s">
        <v>53</v>
      </c>
      <c r="K9753" s="1" t="s">
        <v>54</v>
      </c>
      <c r="L9753" s="1" t="s">
        <v>55</v>
      </c>
      <c r="N9753" s="1" t="s">
        <v>136</v>
      </c>
      <c r="R9753" s="1" t="s">
        <v>1726</v>
      </c>
      <c r="S9753" s="1" t="s">
        <v>2757</v>
      </c>
      <c r="T9753" s="1" t="s">
        <v>9271</v>
      </c>
      <c r="U9753" s="1" t="s">
        <v>59</v>
      </c>
      <c r="X9753" s="1" t="s">
        <v>60</v>
      </c>
      <c r="Z9753" s="1" t="s">
        <v>60</v>
      </c>
      <c r="AA9753" s="1" t="s">
        <v>60</v>
      </c>
      <c r="AD9753" s="1" t="s">
        <v>60</v>
      </c>
      <c r="AP9753" s="1" t="s">
        <v>8736</v>
      </c>
      <c r="AR9753" s="1" t="s">
        <v>60</v>
      </c>
      <c r="AT9753" s="1" t="s">
        <v>8784</v>
      </c>
      <c r="AU9753" s="1" t="s">
        <v>8784</v>
      </c>
      <c r="AV9753" s="1" t="s">
        <v>1420</v>
      </c>
      <c r="AX9753" s="3" t="str">
        <f t="array" ref="AX9753">TEXTJOIN(", ", TRUE, IF(X9753:AS9753="Y", X$1:AS$1, IF(X9753:AS9753&lt;&gt;"", X$1:AS$1 &amp; ": " &amp; X9753:AS9753, "")))
</f>
        <v>Heroin, Fentanyl, Fentanyl Analogue, Ethanol, Heroin/Morph/Codeine, Any Opioid</v>
      </c>
    </row>
    <row r="9754">
      <c r="A9754" s="2">
        <v>44597.0</v>
      </c>
      <c r="B9754" s="1" t="s">
        <v>50</v>
      </c>
      <c r="C9754" s="1">
        <v>48.0</v>
      </c>
      <c r="D9754" s="1" t="s">
        <v>76</v>
      </c>
      <c r="E9754" s="1" t="s">
        <v>502</v>
      </c>
      <c r="G9754" s="1" t="s">
        <v>103</v>
      </c>
      <c r="H9754" s="1" t="s">
        <v>103</v>
      </c>
      <c r="I9754" s="1" t="s">
        <v>55</v>
      </c>
      <c r="J9754" s="1" t="s">
        <v>103</v>
      </c>
      <c r="K9754" s="1" t="s">
        <v>103</v>
      </c>
      <c r="L9754" s="1" t="s">
        <v>55</v>
      </c>
      <c r="N9754" s="1" t="s">
        <v>136</v>
      </c>
      <c r="R9754" s="1" t="s">
        <v>2646</v>
      </c>
      <c r="T9754" s="1" t="s">
        <v>109</v>
      </c>
      <c r="U9754" s="1" t="s">
        <v>59</v>
      </c>
      <c r="V9754" s="1" t="s">
        <v>491</v>
      </c>
      <c r="Y9754" s="1" t="s">
        <v>60</v>
      </c>
      <c r="AT9754" s="1" t="s">
        <v>8719</v>
      </c>
      <c r="AU9754" s="1" t="s">
        <v>8719</v>
      </c>
      <c r="AV9754" s="1" t="s">
        <v>1420</v>
      </c>
      <c r="AX9754" s="3" t="str">
        <f t="array" ref="AX9754">TEXTJOIN(", ", TRUE, IF(X9754:AS9754="Y", X$1:AS$1, IF(X9754:AS9754&lt;&gt;"", X$1:AS$1 &amp; ": " &amp; X9754:AS9754, "")))
</f>
        <v>Cocaine</v>
      </c>
    </row>
    <row r="9755">
      <c r="A9755" s="2">
        <v>44623.0</v>
      </c>
      <c r="B9755" s="1" t="s">
        <v>50</v>
      </c>
      <c r="C9755" s="1">
        <v>40.0</v>
      </c>
      <c r="D9755" s="1" t="s">
        <v>76</v>
      </c>
      <c r="E9755" s="1" t="s">
        <v>63</v>
      </c>
      <c r="G9755" s="1" t="s">
        <v>361</v>
      </c>
      <c r="H9755" s="1" t="s">
        <v>65</v>
      </c>
      <c r="I9755" s="1" t="s">
        <v>55</v>
      </c>
      <c r="J9755" s="1" t="s">
        <v>1395</v>
      </c>
      <c r="K9755" s="1" t="s">
        <v>65</v>
      </c>
      <c r="L9755" s="1" t="s">
        <v>55</v>
      </c>
      <c r="M9755" s="1" t="s">
        <v>743</v>
      </c>
      <c r="N9755" s="1" t="s">
        <v>136</v>
      </c>
      <c r="R9755" s="1" t="s">
        <v>443</v>
      </c>
      <c r="T9755" s="1" t="s">
        <v>109</v>
      </c>
      <c r="U9755" s="1" t="s">
        <v>59</v>
      </c>
      <c r="Y9755" s="1" t="s">
        <v>60</v>
      </c>
      <c r="AT9755" s="1" t="s">
        <v>8867</v>
      </c>
      <c r="AU9755" s="1" t="s">
        <v>9272</v>
      </c>
      <c r="AV9755" s="1" t="s">
        <v>1420</v>
      </c>
      <c r="AX9755" s="3" t="str">
        <f t="array" ref="AX9755">TEXTJOIN(", ", TRUE, IF(X9755:AS9755="Y", X$1:AS$1, IF(X9755:AS9755&lt;&gt;"", X$1:AS$1 &amp; ": " &amp; X9755:AS9755, "")))
</f>
        <v>Cocaine</v>
      </c>
    </row>
    <row r="9756">
      <c r="A9756" s="2">
        <v>44651.0</v>
      </c>
      <c r="B9756" s="1" t="s">
        <v>50</v>
      </c>
      <c r="C9756" s="1">
        <v>48.0</v>
      </c>
      <c r="D9756" s="1" t="s">
        <v>51</v>
      </c>
      <c r="E9756" s="1" t="s">
        <v>63</v>
      </c>
      <c r="G9756" s="1" t="s">
        <v>102</v>
      </c>
      <c r="H9756" s="1" t="s">
        <v>103</v>
      </c>
      <c r="I9756" s="1" t="s">
        <v>55</v>
      </c>
      <c r="J9756" s="1" t="s">
        <v>102</v>
      </c>
      <c r="K9756" s="1" t="s">
        <v>103</v>
      </c>
      <c r="L9756" s="1" t="s">
        <v>55</v>
      </c>
      <c r="M9756" s="1" t="s">
        <v>743</v>
      </c>
      <c r="N9756" s="1" t="s">
        <v>4025</v>
      </c>
      <c r="R9756" s="1" t="s">
        <v>2646</v>
      </c>
      <c r="T9756" s="1" t="s">
        <v>9273</v>
      </c>
      <c r="U9756" s="1" t="s">
        <v>59</v>
      </c>
      <c r="V9756" s="1" t="s">
        <v>360</v>
      </c>
      <c r="Y9756" s="1" t="s">
        <v>60</v>
      </c>
      <c r="Z9756" s="1" t="s">
        <v>60</v>
      </c>
      <c r="AF9756" s="1" t="s">
        <v>60</v>
      </c>
      <c r="AN9756" s="1" t="s">
        <v>60</v>
      </c>
      <c r="AR9756" s="1" t="s">
        <v>60</v>
      </c>
      <c r="AT9756" s="1" t="s">
        <v>8725</v>
      </c>
      <c r="AU9756" s="1" t="s">
        <v>8725</v>
      </c>
      <c r="AV9756" s="1" t="s">
        <v>1420</v>
      </c>
      <c r="AX9756" s="3" t="str">
        <f t="array" ref="AX9756">TEXTJOIN(", ", TRUE, IF(X9756:AS9756="Y", X$1:AS$1, IF(X9756:AS9756&lt;&gt;"", X$1:AS$1 &amp; ": " &amp; X9756:AS9756, "")))
</f>
        <v>Cocaine, Fentanyl, Benzodiazepine, Gabapentin, Any Opioid</v>
      </c>
    </row>
    <row r="9757">
      <c r="A9757" s="4">
        <v>44882.0</v>
      </c>
      <c r="B9757" s="1" t="s">
        <v>50</v>
      </c>
      <c r="C9757" s="1">
        <v>57.0</v>
      </c>
      <c r="D9757" s="1" t="s">
        <v>51</v>
      </c>
      <c r="E9757" s="1" t="s">
        <v>63</v>
      </c>
      <c r="G9757" s="1" t="s">
        <v>103</v>
      </c>
      <c r="H9757" s="1" t="s">
        <v>103</v>
      </c>
      <c r="I9757" s="1" t="s">
        <v>55</v>
      </c>
      <c r="J9757" s="1" t="s">
        <v>103</v>
      </c>
      <c r="K9757" s="1" t="s">
        <v>103</v>
      </c>
      <c r="L9757" s="1" t="s">
        <v>55</v>
      </c>
      <c r="M9757" s="1" t="s">
        <v>743</v>
      </c>
      <c r="N9757" s="1" t="s">
        <v>178</v>
      </c>
      <c r="R9757" s="1" t="s">
        <v>2646</v>
      </c>
      <c r="T9757" s="1" t="s">
        <v>323</v>
      </c>
      <c r="U9757" s="1" t="s">
        <v>59</v>
      </c>
      <c r="Z9757" s="1" t="s">
        <v>60</v>
      </c>
      <c r="AD9757" s="1" t="s">
        <v>60</v>
      </c>
      <c r="AR9757" s="1" t="s">
        <v>60</v>
      </c>
      <c r="AT9757" s="1" t="s">
        <v>8719</v>
      </c>
      <c r="AU9757" s="1" t="s">
        <v>8719</v>
      </c>
      <c r="AV9757" s="1" t="s">
        <v>1420</v>
      </c>
      <c r="AX9757" s="3" t="str">
        <f t="array" ref="AX9757">TEXTJOIN(", ", TRUE, IF(X9757:AS9757="Y", X$1:AS$1, IF(X9757:AS9757&lt;&gt;"", X$1:AS$1 &amp; ": " &amp; X9757:AS9757, "")))
</f>
        <v>Fentanyl, Ethanol, Any Opioid</v>
      </c>
    </row>
    <row r="9758">
      <c r="A9758" s="2">
        <v>44803.0</v>
      </c>
      <c r="B9758" s="1" t="s">
        <v>50</v>
      </c>
      <c r="C9758" s="1">
        <v>44.0</v>
      </c>
      <c r="D9758" s="1" t="s">
        <v>76</v>
      </c>
      <c r="E9758" s="1" t="s">
        <v>63</v>
      </c>
      <c r="G9758" s="1" t="s">
        <v>1166</v>
      </c>
      <c r="H9758" s="1" t="s">
        <v>65</v>
      </c>
      <c r="I9758" s="1" t="s">
        <v>55</v>
      </c>
      <c r="J9758" s="1" t="s">
        <v>1166</v>
      </c>
      <c r="K9758" s="1" t="s">
        <v>65</v>
      </c>
      <c r="L9758" s="1" t="s">
        <v>55</v>
      </c>
      <c r="M9758" s="1" t="s">
        <v>743</v>
      </c>
      <c r="N9758" s="1" t="s">
        <v>155</v>
      </c>
      <c r="R9758" s="1" t="s">
        <v>2646</v>
      </c>
      <c r="T9758" s="1" t="s">
        <v>9274</v>
      </c>
      <c r="U9758" s="1" t="s">
        <v>59</v>
      </c>
      <c r="Z9758" s="1" t="s">
        <v>60</v>
      </c>
      <c r="AF9758" s="1" t="s">
        <v>60</v>
      </c>
      <c r="AR9758" s="1" t="s">
        <v>60</v>
      </c>
      <c r="AT9758" s="1" t="s">
        <v>9275</v>
      </c>
      <c r="AU9758" s="1" t="s">
        <v>9275</v>
      </c>
      <c r="AV9758" s="1" t="s">
        <v>1420</v>
      </c>
      <c r="AX9758" s="3" t="str">
        <f t="array" ref="AX9758">TEXTJOIN(", ", TRUE, IF(X9758:AS9758="Y", X$1:AS$1, IF(X9758:AS9758&lt;&gt;"", X$1:AS$1 &amp; ": " &amp; X9758:AS9758, "")))
</f>
        <v>Fentanyl, Benzodiazepine, Any Opioid</v>
      </c>
    </row>
    <row r="9759">
      <c r="A9759" s="2">
        <v>44583.0</v>
      </c>
      <c r="B9759" s="1" t="s">
        <v>50</v>
      </c>
      <c r="C9759" s="1">
        <v>38.0</v>
      </c>
      <c r="D9759" s="1" t="s">
        <v>51</v>
      </c>
      <c r="E9759" s="1" t="s">
        <v>502</v>
      </c>
      <c r="G9759" s="1" t="s">
        <v>53</v>
      </c>
      <c r="H9759" s="1" t="s">
        <v>54</v>
      </c>
      <c r="I9759" s="1" t="s">
        <v>55</v>
      </c>
      <c r="J9759" s="1" t="s">
        <v>53</v>
      </c>
      <c r="K9759" s="1" t="s">
        <v>54</v>
      </c>
      <c r="L9759" s="1" t="s">
        <v>55</v>
      </c>
      <c r="M9759" s="1" t="s">
        <v>743</v>
      </c>
      <c r="N9759" s="1" t="s">
        <v>119</v>
      </c>
      <c r="R9759" s="1" t="s">
        <v>443</v>
      </c>
      <c r="T9759" s="1" t="s">
        <v>83</v>
      </c>
      <c r="U9759" s="1" t="s">
        <v>59</v>
      </c>
      <c r="Z9759" s="1" t="s">
        <v>60</v>
      </c>
      <c r="AR9759" s="1" t="s">
        <v>60</v>
      </c>
      <c r="AT9759" s="1" t="s">
        <v>8784</v>
      </c>
      <c r="AU9759" s="1" t="s">
        <v>8784</v>
      </c>
      <c r="AV9759" s="1" t="s">
        <v>1420</v>
      </c>
      <c r="AX9759" s="3" t="str">
        <f t="array" ref="AX9759">TEXTJOIN(", ", TRUE, IF(X9759:AS9759="Y", X$1:AS$1, IF(X9759:AS9759&lt;&gt;"", X$1:AS$1 &amp; ": " &amp; X9759:AS9759, "")))
</f>
        <v>Fentanyl, Any Opioid</v>
      </c>
    </row>
    <row r="9760">
      <c r="A9760" s="2">
        <v>44704.0</v>
      </c>
      <c r="B9760" s="1" t="s">
        <v>50</v>
      </c>
      <c r="C9760" s="1">
        <v>63.0</v>
      </c>
      <c r="D9760" s="1" t="s">
        <v>51</v>
      </c>
      <c r="E9760" s="1" t="s">
        <v>63</v>
      </c>
      <c r="G9760" s="1" t="s">
        <v>64</v>
      </c>
      <c r="H9760" s="1" t="s">
        <v>65</v>
      </c>
      <c r="I9760" s="1" t="s">
        <v>55</v>
      </c>
      <c r="J9760" s="1" t="s">
        <v>64</v>
      </c>
      <c r="K9760" s="1" t="s">
        <v>65</v>
      </c>
      <c r="L9760" s="1" t="s">
        <v>55</v>
      </c>
      <c r="N9760" s="1" t="s">
        <v>1377</v>
      </c>
      <c r="R9760" s="1" t="s">
        <v>2646</v>
      </c>
      <c r="T9760" s="1" t="s">
        <v>9276</v>
      </c>
      <c r="U9760" s="1" t="s">
        <v>59</v>
      </c>
      <c r="Y9760" s="1" t="s">
        <v>60</v>
      </c>
      <c r="Z9760" s="1" t="s">
        <v>60</v>
      </c>
      <c r="AM9760" s="1" t="s">
        <v>60</v>
      </c>
      <c r="AR9760" s="1" t="s">
        <v>60</v>
      </c>
      <c r="AT9760" s="1" t="s">
        <v>8704</v>
      </c>
      <c r="AU9760" s="1" t="s">
        <v>8704</v>
      </c>
      <c r="AV9760" s="1" t="s">
        <v>1420</v>
      </c>
      <c r="AX9760" s="3" t="str">
        <f t="array" ref="AX9760">TEXTJOIN(", ", TRUE, IF(X9760:AS9760="Y", X$1:AS$1, IF(X9760:AS9760&lt;&gt;"", X$1:AS$1 &amp; ": " &amp; X9760:AS9760, "")))
</f>
        <v>Cocaine, Fentanyl, Xylazine, Any Opioid</v>
      </c>
    </row>
    <row r="9761">
      <c r="A9761" s="2">
        <v>44754.0</v>
      </c>
      <c r="B9761" s="1" t="s">
        <v>50</v>
      </c>
      <c r="C9761" s="1">
        <v>60.0</v>
      </c>
      <c r="D9761" s="1" t="s">
        <v>51</v>
      </c>
      <c r="E9761" s="1" t="s">
        <v>502</v>
      </c>
      <c r="G9761" s="1" t="s">
        <v>256</v>
      </c>
      <c r="H9761" s="1" t="s">
        <v>103</v>
      </c>
      <c r="I9761" s="1" t="s">
        <v>55</v>
      </c>
      <c r="J9761" s="1" t="s">
        <v>256</v>
      </c>
      <c r="K9761" s="1" t="s">
        <v>103</v>
      </c>
      <c r="L9761" s="1" t="s">
        <v>55</v>
      </c>
      <c r="M9761" s="1" t="s">
        <v>743</v>
      </c>
      <c r="N9761" s="1" t="s">
        <v>155</v>
      </c>
      <c r="R9761" s="1" t="s">
        <v>173</v>
      </c>
      <c r="T9761" s="1" t="s">
        <v>9277</v>
      </c>
      <c r="U9761" s="1" t="s">
        <v>59</v>
      </c>
      <c r="Y9761" s="1" t="s">
        <v>60</v>
      </c>
      <c r="Z9761" s="1" t="s">
        <v>60</v>
      </c>
      <c r="AD9761" s="1" t="s">
        <v>60</v>
      </c>
      <c r="AR9761" s="1" t="s">
        <v>60</v>
      </c>
      <c r="AT9761" s="1" t="s">
        <v>2320</v>
      </c>
      <c r="AU9761" s="1" t="s">
        <v>2320</v>
      </c>
      <c r="AV9761" s="1" t="s">
        <v>1420</v>
      </c>
      <c r="AX9761" s="3" t="str">
        <f t="array" ref="AX9761">TEXTJOIN(", ", TRUE, IF(X9761:AS9761="Y", X$1:AS$1, IF(X9761:AS9761&lt;&gt;"", X$1:AS$1 &amp; ": " &amp; X9761:AS9761, "")))
</f>
        <v>Cocaine, Fentanyl, Ethanol, Any Opioid</v>
      </c>
    </row>
    <row r="9762">
      <c r="A9762" s="4">
        <v>44859.0</v>
      </c>
      <c r="B9762" s="1" t="s">
        <v>50</v>
      </c>
      <c r="C9762" s="1">
        <v>57.0</v>
      </c>
      <c r="D9762" s="1" t="s">
        <v>51</v>
      </c>
      <c r="E9762" s="1" t="s">
        <v>502</v>
      </c>
      <c r="G9762" s="1" t="s">
        <v>185</v>
      </c>
      <c r="H9762" s="1" t="s">
        <v>91</v>
      </c>
      <c r="I9762" s="1" t="s">
        <v>55</v>
      </c>
      <c r="J9762" s="1" t="s">
        <v>185</v>
      </c>
      <c r="K9762" s="1" t="s">
        <v>91</v>
      </c>
      <c r="L9762" s="1" t="s">
        <v>55</v>
      </c>
      <c r="M9762" s="1" t="s">
        <v>44</v>
      </c>
      <c r="N9762" s="1" t="s">
        <v>66</v>
      </c>
      <c r="R9762" s="1" t="s">
        <v>180</v>
      </c>
      <c r="T9762" s="1" t="s">
        <v>9278</v>
      </c>
      <c r="U9762" s="1" t="s">
        <v>59</v>
      </c>
      <c r="Z9762" s="1" t="s">
        <v>60</v>
      </c>
      <c r="AD9762" s="1" t="s">
        <v>60</v>
      </c>
      <c r="AR9762" s="1" t="s">
        <v>60</v>
      </c>
      <c r="AT9762" s="1" t="s">
        <v>8740</v>
      </c>
      <c r="AU9762" s="1" t="s">
        <v>8740</v>
      </c>
      <c r="AV9762" s="1" t="s">
        <v>1420</v>
      </c>
      <c r="AX9762" s="3" t="str">
        <f t="array" ref="AX9762">TEXTJOIN(", ", TRUE, IF(X9762:AS9762="Y", X$1:AS$1, IF(X9762:AS9762&lt;&gt;"", X$1:AS$1 &amp; ": " &amp; X9762:AS9762, "")))
</f>
        <v>Fentanyl, Ethanol, Any Opioid</v>
      </c>
    </row>
    <row r="9763">
      <c r="A9763" s="2">
        <v>44614.0</v>
      </c>
      <c r="B9763" s="1" t="s">
        <v>50</v>
      </c>
      <c r="C9763" s="1">
        <v>49.0</v>
      </c>
      <c r="D9763" s="1" t="s">
        <v>51</v>
      </c>
      <c r="E9763" s="1" t="s">
        <v>502</v>
      </c>
      <c r="J9763" s="1" t="s">
        <v>103</v>
      </c>
      <c r="K9763" s="1" t="s">
        <v>103</v>
      </c>
      <c r="L9763" s="1" t="s">
        <v>55</v>
      </c>
      <c r="M9763" s="1" t="s">
        <v>8360</v>
      </c>
      <c r="N9763" s="1" t="s">
        <v>66</v>
      </c>
      <c r="R9763" s="1" t="s">
        <v>180</v>
      </c>
      <c r="T9763" s="1" t="s">
        <v>319</v>
      </c>
      <c r="U9763" s="1" t="s">
        <v>59</v>
      </c>
      <c r="Y9763" s="1" t="s">
        <v>60</v>
      </c>
      <c r="Z9763" s="1" t="s">
        <v>60</v>
      </c>
      <c r="AD9763" s="1" t="s">
        <v>60</v>
      </c>
      <c r="AR9763" s="1" t="s">
        <v>60</v>
      </c>
      <c r="AT9763" s="1" t="s">
        <v>1420</v>
      </c>
      <c r="AU9763" s="1" t="s">
        <v>8719</v>
      </c>
      <c r="AV9763" s="1" t="s">
        <v>1420</v>
      </c>
      <c r="AX9763" s="3" t="str">
        <f t="array" ref="AX9763">TEXTJOIN(", ", TRUE, IF(X9763:AS9763="Y", X$1:AS$1, IF(X9763:AS9763&lt;&gt;"", X$1:AS$1 &amp; ": " &amp; X9763:AS9763, "")))
</f>
        <v>Cocaine, Fentanyl, Ethanol, Any Opioid</v>
      </c>
    </row>
    <row r="9764">
      <c r="A9764" s="2">
        <v>44700.0</v>
      </c>
      <c r="B9764" s="1" t="s">
        <v>50</v>
      </c>
      <c r="C9764" s="1">
        <v>63.0</v>
      </c>
      <c r="D9764" s="1" t="s">
        <v>51</v>
      </c>
      <c r="E9764" s="1" t="s">
        <v>63</v>
      </c>
      <c r="F9764" s="1" t="s">
        <v>1997</v>
      </c>
      <c r="G9764" s="1" t="s">
        <v>103</v>
      </c>
      <c r="H9764" s="1" t="s">
        <v>103</v>
      </c>
      <c r="I9764" s="1" t="s">
        <v>55</v>
      </c>
      <c r="J9764" s="1" t="s">
        <v>103</v>
      </c>
      <c r="K9764" s="1" t="s">
        <v>103</v>
      </c>
      <c r="L9764" s="1" t="s">
        <v>55</v>
      </c>
      <c r="M9764" s="1" t="s">
        <v>743</v>
      </c>
      <c r="N9764" s="1" t="s">
        <v>178</v>
      </c>
      <c r="R9764" s="1" t="s">
        <v>2646</v>
      </c>
      <c r="T9764" s="1" t="s">
        <v>340</v>
      </c>
      <c r="U9764" s="1" t="s">
        <v>59</v>
      </c>
      <c r="Y9764" s="1" t="s">
        <v>60</v>
      </c>
      <c r="Z9764" s="1" t="s">
        <v>60</v>
      </c>
      <c r="AR9764" s="1" t="s">
        <v>60</v>
      </c>
      <c r="AT9764" s="1" t="s">
        <v>8719</v>
      </c>
      <c r="AU9764" s="1" t="s">
        <v>8719</v>
      </c>
      <c r="AV9764" s="1" t="s">
        <v>1420</v>
      </c>
      <c r="AX9764" s="3" t="str">
        <f t="array" ref="AX9764">TEXTJOIN(", ", TRUE, IF(X9764:AS9764="Y", X$1:AS$1, IF(X9764:AS9764&lt;&gt;"", X$1:AS$1 &amp; ": " &amp; X9764:AS9764, "")))
</f>
        <v>Cocaine, Fentanyl, Any Opioid</v>
      </c>
    </row>
    <row r="9765">
      <c r="A9765" s="2">
        <v>44736.0</v>
      </c>
      <c r="B9765" s="1" t="s">
        <v>50</v>
      </c>
      <c r="C9765" s="1">
        <v>67.0</v>
      </c>
      <c r="D9765" s="1" t="s">
        <v>51</v>
      </c>
      <c r="E9765" s="1" t="s">
        <v>502</v>
      </c>
      <c r="G9765" s="1" t="s">
        <v>91</v>
      </c>
      <c r="H9765" s="1" t="s">
        <v>91</v>
      </c>
      <c r="I9765" s="1" t="s">
        <v>55</v>
      </c>
      <c r="J9765" s="1" t="s">
        <v>91</v>
      </c>
      <c r="K9765" s="1" t="s">
        <v>91</v>
      </c>
      <c r="L9765" s="1" t="s">
        <v>55</v>
      </c>
      <c r="M9765" s="1" t="s">
        <v>743</v>
      </c>
      <c r="N9765" s="1" t="s">
        <v>178</v>
      </c>
      <c r="R9765" s="1" t="s">
        <v>2646</v>
      </c>
      <c r="T9765" s="1" t="s">
        <v>464</v>
      </c>
      <c r="U9765" s="1" t="s">
        <v>59</v>
      </c>
      <c r="V9765" s="1" t="s">
        <v>507</v>
      </c>
      <c r="Y9765" s="1" t="s">
        <v>60</v>
      </c>
      <c r="AT9765" s="1" t="s">
        <v>1999</v>
      </c>
      <c r="AU9765" s="1" t="s">
        <v>1999</v>
      </c>
      <c r="AV9765" s="1" t="s">
        <v>1420</v>
      </c>
      <c r="AX9765" s="3" t="str">
        <f t="array" ref="AX9765">TEXTJOIN(", ", TRUE, IF(X9765:AS9765="Y", X$1:AS$1, IF(X9765:AS9765&lt;&gt;"", X$1:AS$1 &amp; ": " &amp; X9765:AS9765, "")))
</f>
        <v>Cocaine</v>
      </c>
    </row>
    <row r="9766">
      <c r="A9766" s="2">
        <v>44794.0</v>
      </c>
      <c r="B9766" s="1" t="s">
        <v>50</v>
      </c>
      <c r="C9766" s="1">
        <v>38.0</v>
      </c>
      <c r="D9766" s="1" t="s">
        <v>51</v>
      </c>
      <c r="E9766" s="1" t="s">
        <v>63</v>
      </c>
      <c r="G9766" s="1" t="s">
        <v>271</v>
      </c>
      <c r="H9766" s="1" t="s">
        <v>91</v>
      </c>
      <c r="I9766" s="1" t="s">
        <v>55</v>
      </c>
      <c r="J9766" s="1" t="s">
        <v>271</v>
      </c>
      <c r="K9766" s="1" t="s">
        <v>91</v>
      </c>
      <c r="L9766" s="1" t="s">
        <v>55</v>
      </c>
      <c r="M9766" s="1" t="s">
        <v>743</v>
      </c>
      <c r="N9766" s="1" t="s">
        <v>155</v>
      </c>
      <c r="R9766" s="1" t="s">
        <v>2646</v>
      </c>
      <c r="T9766" s="1" t="s">
        <v>9279</v>
      </c>
      <c r="U9766" s="1" t="s">
        <v>59</v>
      </c>
      <c r="Y9766" s="1" t="s">
        <v>60</v>
      </c>
      <c r="Z9766" s="1" t="s">
        <v>60</v>
      </c>
      <c r="AR9766" s="1" t="s">
        <v>60</v>
      </c>
      <c r="AT9766" s="1" t="s">
        <v>8801</v>
      </c>
      <c r="AU9766" s="1" t="s">
        <v>8801</v>
      </c>
      <c r="AV9766" s="1" t="s">
        <v>1420</v>
      </c>
      <c r="AX9766" s="3" t="str">
        <f t="array" ref="AX9766">TEXTJOIN(", ", TRUE, IF(X9766:AS9766="Y", X$1:AS$1, IF(X9766:AS9766&lt;&gt;"", X$1:AS$1 &amp; ": " &amp; X9766:AS9766, "")))
</f>
        <v>Cocaine, Fentanyl, Any Opioid</v>
      </c>
    </row>
    <row r="9767">
      <c r="A9767" s="2">
        <v>44739.0</v>
      </c>
      <c r="B9767" s="1" t="s">
        <v>50</v>
      </c>
      <c r="C9767" s="1">
        <v>70.0</v>
      </c>
      <c r="D9767" s="1" t="s">
        <v>51</v>
      </c>
      <c r="E9767" s="1" t="s">
        <v>63</v>
      </c>
      <c r="F9767" s="1" t="s">
        <v>1997</v>
      </c>
      <c r="G9767" s="1" t="s">
        <v>91</v>
      </c>
      <c r="H9767" s="1" t="s">
        <v>91</v>
      </c>
      <c r="I9767" s="1" t="s">
        <v>55</v>
      </c>
      <c r="J9767" s="1" t="s">
        <v>91</v>
      </c>
      <c r="K9767" s="1" t="s">
        <v>91</v>
      </c>
      <c r="L9767" s="1" t="s">
        <v>55</v>
      </c>
      <c r="M9767" s="1" t="s">
        <v>743</v>
      </c>
      <c r="N9767" s="1" t="s">
        <v>155</v>
      </c>
      <c r="R9767" s="1" t="s">
        <v>2646</v>
      </c>
      <c r="T9767" s="1" t="s">
        <v>9280</v>
      </c>
      <c r="U9767" s="1" t="s">
        <v>59</v>
      </c>
      <c r="Y9767" s="1" t="s">
        <v>60</v>
      </c>
      <c r="Z9767" s="1" t="s">
        <v>60</v>
      </c>
      <c r="AD9767" s="1" t="s">
        <v>60</v>
      </c>
      <c r="AR9767" s="1" t="s">
        <v>60</v>
      </c>
      <c r="AT9767" s="1" t="s">
        <v>1999</v>
      </c>
      <c r="AU9767" s="1" t="s">
        <v>1999</v>
      </c>
      <c r="AV9767" s="1" t="s">
        <v>1420</v>
      </c>
      <c r="AX9767" s="3" t="str">
        <f t="array" ref="AX9767">TEXTJOIN(", ", TRUE, IF(X9767:AS9767="Y", X$1:AS$1, IF(X9767:AS9767&lt;&gt;"", X$1:AS$1 &amp; ": " &amp; X9767:AS9767, "")))
</f>
        <v>Cocaine, Fentanyl, Ethanol, Any Opioid</v>
      </c>
    </row>
    <row r="9768">
      <c r="A9768" s="2">
        <v>44835.0</v>
      </c>
      <c r="B9768" s="1" t="s">
        <v>50</v>
      </c>
      <c r="C9768" s="1">
        <v>35.0</v>
      </c>
      <c r="D9768" s="1" t="s">
        <v>51</v>
      </c>
      <c r="E9768" s="1" t="s">
        <v>63</v>
      </c>
      <c r="G9768" s="1" t="s">
        <v>103</v>
      </c>
      <c r="H9768" s="1" t="s">
        <v>103</v>
      </c>
      <c r="I9768" s="1" t="s">
        <v>55</v>
      </c>
      <c r="J9768" s="1" t="s">
        <v>103</v>
      </c>
      <c r="K9768" s="1" t="s">
        <v>103</v>
      </c>
      <c r="L9768" s="1" t="s">
        <v>55</v>
      </c>
      <c r="M9768" s="1" t="s">
        <v>743</v>
      </c>
      <c r="N9768" s="1" t="s">
        <v>66</v>
      </c>
      <c r="R9768" s="1" t="s">
        <v>2646</v>
      </c>
      <c r="T9768" s="1" t="s">
        <v>9281</v>
      </c>
      <c r="U9768" s="1" t="s">
        <v>59</v>
      </c>
      <c r="Z9768" s="1" t="s">
        <v>60</v>
      </c>
      <c r="AD9768" s="1" t="s">
        <v>60</v>
      </c>
      <c r="AM9768" s="1" t="s">
        <v>60</v>
      </c>
      <c r="AR9768" s="1" t="s">
        <v>60</v>
      </c>
      <c r="AT9768" s="1" t="s">
        <v>8719</v>
      </c>
      <c r="AU9768" s="1" t="s">
        <v>8719</v>
      </c>
      <c r="AV9768" s="1" t="s">
        <v>1420</v>
      </c>
      <c r="AX9768" s="3" t="str">
        <f t="array" ref="AX9768">TEXTJOIN(", ", TRUE, IF(X9768:AS9768="Y", X$1:AS$1, IF(X9768:AS9768&lt;&gt;"", X$1:AS$1 &amp; ": " &amp; X9768:AS9768, "")))
</f>
        <v>Fentanyl, Ethanol, Xylazine, Any Opioid</v>
      </c>
    </row>
    <row r="9769">
      <c r="A9769" s="2">
        <v>44684.0</v>
      </c>
      <c r="B9769" s="1" t="s">
        <v>50</v>
      </c>
      <c r="C9769" s="1">
        <v>65.0</v>
      </c>
      <c r="D9769" s="1" t="s">
        <v>76</v>
      </c>
      <c r="E9769" s="1" t="s">
        <v>502</v>
      </c>
      <c r="G9769" s="1" t="s">
        <v>120</v>
      </c>
      <c r="H9769" s="1" t="s">
        <v>121</v>
      </c>
      <c r="I9769" s="1" t="s">
        <v>55</v>
      </c>
      <c r="J9769" s="1" t="s">
        <v>120</v>
      </c>
      <c r="K9769" s="1" t="s">
        <v>121</v>
      </c>
      <c r="L9769" s="1" t="s">
        <v>55</v>
      </c>
      <c r="M9769" s="1" t="s">
        <v>743</v>
      </c>
      <c r="N9769" s="1" t="s">
        <v>136</v>
      </c>
      <c r="R9769" s="1" t="s">
        <v>2646</v>
      </c>
      <c r="T9769" s="1" t="s">
        <v>9282</v>
      </c>
      <c r="U9769" s="1" t="s">
        <v>59</v>
      </c>
      <c r="Z9769" s="1" t="s">
        <v>60</v>
      </c>
      <c r="AR9769" s="1" t="s">
        <v>60</v>
      </c>
      <c r="AT9769" s="1" t="s">
        <v>8733</v>
      </c>
      <c r="AU9769" s="1" t="s">
        <v>8733</v>
      </c>
      <c r="AV9769" s="1" t="s">
        <v>1420</v>
      </c>
      <c r="AX9769" s="3" t="str">
        <f t="array" ref="AX9769">TEXTJOIN(", ", TRUE, IF(X9769:AS9769="Y", X$1:AS$1, IF(X9769:AS9769&lt;&gt;"", X$1:AS$1 &amp; ": " &amp; X9769:AS9769, "")))
</f>
        <v>Fentanyl, Any Opioid</v>
      </c>
    </row>
    <row r="9770">
      <c r="A9770" s="4">
        <v>44917.0</v>
      </c>
      <c r="B9770" s="1" t="s">
        <v>50</v>
      </c>
      <c r="C9770" s="1">
        <v>32.0</v>
      </c>
      <c r="D9770" s="1" t="s">
        <v>76</v>
      </c>
      <c r="E9770" s="1" t="s">
        <v>63</v>
      </c>
      <c r="G9770" s="1" t="s">
        <v>256</v>
      </c>
      <c r="H9770" s="1" t="s">
        <v>103</v>
      </c>
      <c r="I9770" s="1" t="s">
        <v>55</v>
      </c>
      <c r="J9770" s="1" t="s">
        <v>256</v>
      </c>
      <c r="K9770" s="1" t="s">
        <v>103</v>
      </c>
      <c r="L9770" s="1" t="s">
        <v>55</v>
      </c>
      <c r="M9770" s="1" t="s">
        <v>743</v>
      </c>
      <c r="N9770" s="1" t="s">
        <v>178</v>
      </c>
      <c r="R9770" s="1" t="s">
        <v>2646</v>
      </c>
      <c r="T9770" s="1" t="s">
        <v>9283</v>
      </c>
      <c r="U9770" s="1" t="s">
        <v>59</v>
      </c>
      <c r="Y9770" s="1" t="s">
        <v>60</v>
      </c>
      <c r="Z9770" s="1" t="s">
        <v>60</v>
      </c>
      <c r="AF9770" s="1" t="s">
        <v>60</v>
      </c>
      <c r="AR9770" s="1" t="s">
        <v>60</v>
      </c>
      <c r="AT9770" s="1" t="s">
        <v>2320</v>
      </c>
      <c r="AU9770" s="1" t="s">
        <v>2320</v>
      </c>
      <c r="AV9770" s="1" t="s">
        <v>1420</v>
      </c>
      <c r="AX9770" s="3" t="str">
        <f t="array" ref="AX9770">TEXTJOIN(", ", TRUE, IF(X9770:AS9770="Y", X$1:AS$1, IF(X9770:AS9770&lt;&gt;"", X$1:AS$1 &amp; ": " &amp; X9770:AS9770, "")))
</f>
        <v>Cocaine, Fentanyl, Benzodiazepine, Any Opioid</v>
      </c>
    </row>
    <row r="9771">
      <c r="A9771" s="2">
        <v>44729.0</v>
      </c>
      <c r="B9771" s="1" t="s">
        <v>50</v>
      </c>
      <c r="C9771" s="1">
        <v>55.0</v>
      </c>
      <c r="D9771" s="1" t="s">
        <v>51</v>
      </c>
      <c r="E9771" s="1" t="s">
        <v>63</v>
      </c>
      <c r="G9771" s="1" t="s">
        <v>64</v>
      </c>
      <c r="H9771" s="1" t="s">
        <v>65</v>
      </c>
      <c r="I9771" s="1" t="s">
        <v>55</v>
      </c>
      <c r="J9771" s="1" t="s">
        <v>64</v>
      </c>
      <c r="K9771" s="1" t="s">
        <v>65</v>
      </c>
      <c r="L9771" s="1" t="s">
        <v>55</v>
      </c>
      <c r="M9771" s="1" t="s">
        <v>649</v>
      </c>
      <c r="N9771" s="1" t="s">
        <v>155</v>
      </c>
      <c r="R9771" s="1" t="s">
        <v>1726</v>
      </c>
      <c r="S9771" s="1" t="s">
        <v>4297</v>
      </c>
      <c r="T9771" s="1" t="s">
        <v>9284</v>
      </c>
      <c r="U9771" s="1" t="s">
        <v>59</v>
      </c>
      <c r="Y9771" s="1" t="s">
        <v>60</v>
      </c>
      <c r="Z9771" s="1" t="s">
        <v>60</v>
      </c>
      <c r="AD9771" s="1" t="s">
        <v>60</v>
      </c>
      <c r="AR9771" s="1" t="s">
        <v>60</v>
      </c>
      <c r="AT9771" s="1" t="s">
        <v>8704</v>
      </c>
      <c r="AU9771" s="1" t="s">
        <v>8704</v>
      </c>
      <c r="AV9771" s="1" t="s">
        <v>1420</v>
      </c>
      <c r="AX9771" s="3" t="str">
        <f t="array" ref="AX9771">TEXTJOIN(", ", TRUE, IF(X9771:AS9771="Y", X$1:AS$1, IF(X9771:AS9771&lt;&gt;"", X$1:AS$1 &amp; ": " &amp; X9771:AS9771, "")))
</f>
        <v>Cocaine, Fentanyl, Ethanol, Any Opioid</v>
      </c>
    </row>
    <row r="9772">
      <c r="A9772" s="4">
        <v>44914.0</v>
      </c>
      <c r="B9772" s="1" t="s">
        <v>50</v>
      </c>
      <c r="C9772" s="1">
        <v>58.0</v>
      </c>
      <c r="D9772" s="1" t="s">
        <v>51</v>
      </c>
      <c r="E9772" s="1" t="s">
        <v>63</v>
      </c>
      <c r="G9772" s="1" t="s">
        <v>102</v>
      </c>
      <c r="H9772" s="1" t="s">
        <v>103</v>
      </c>
      <c r="I9772" s="1" t="s">
        <v>55</v>
      </c>
      <c r="J9772" s="1" t="s">
        <v>102</v>
      </c>
      <c r="K9772" s="1" t="s">
        <v>103</v>
      </c>
      <c r="L9772" s="1" t="s">
        <v>55</v>
      </c>
      <c r="M9772" s="1" t="s">
        <v>743</v>
      </c>
      <c r="N9772" s="1" t="s">
        <v>9285</v>
      </c>
      <c r="R9772" s="1" t="s">
        <v>180</v>
      </c>
      <c r="T9772" s="1" t="s">
        <v>9036</v>
      </c>
      <c r="U9772" s="1" t="s">
        <v>59</v>
      </c>
      <c r="Y9772" s="1" t="s">
        <v>60</v>
      </c>
      <c r="Z9772" s="1" t="s">
        <v>60</v>
      </c>
      <c r="AR9772" s="1" t="s">
        <v>60</v>
      </c>
      <c r="AT9772" s="1" t="s">
        <v>8725</v>
      </c>
      <c r="AU9772" s="1" t="s">
        <v>8725</v>
      </c>
      <c r="AV9772" s="1" t="s">
        <v>1420</v>
      </c>
      <c r="AX9772" s="3" t="str">
        <f t="array" ref="AX9772">TEXTJOIN(", ", TRUE, IF(X9772:AS9772="Y", X$1:AS$1, IF(X9772:AS9772&lt;&gt;"", X$1:AS$1 &amp; ": " &amp; X9772:AS9772, "")))
</f>
        <v>Cocaine, Fentanyl, Any Opioid</v>
      </c>
    </row>
    <row r="9773">
      <c r="A9773" s="2">
        <v>44696.0</v>
      </c>
      <c r="B9773" s="1" t="s">
        <v>50</v>
      </c>
      <c r="C9773" s="1">
        <v>51.0</v>
      </c>
      <c r="D9773" s="1" t="s">
        <v>51</v>
      </c>
      <c r="E9773" s="1" t="s">
        <v>63</v>
      </c>
      <c r="F9773" s="1" t="s">
        <v>1997</v>
      </c>
      <c r="G9773" s="1" t="s">
        <v>262</v>
      </c>
      <c r="H9773" s="1" t="s">
        <v>263</v>
      </c>
      <c r="I9773" s="1" t="s">
        <v>55</v>
      </c>
      <c r="J9773" s="1" t="s">
        <v>262</v>
      </c>
      <c r="K9773" s="1" t="s">
        <v>263</v>
      </c>
      <c r="L9773" s="1" t="s">
        <v>55</v>
      </c>
      <c r="M9773" s="1" t="s">
        <v>743</v>
      </c>
      <c r="N9773" s="1" t="s">
        <v>136</v>
      </c>
      <c r="R9773" s="1" t="s">
        <v>173</v>
      </c>
      <c r="T9773" s="1" t="s">
        <v>1629</v>
      </c>
      <c r="U9773" s="1" t="s">
        <v>59</v>
      </c>
      <c r="Y9773" s="1" t="s">
        <v>60</v>
      </c>
      <c r="Z9773" s="1" t="s">
        <v>60</v>
      </c>
      <c r="AR9773" s="1" t="s">
        <v>60</v>
      </c>
      <c r="AT9773" s="1" t="s">
        <v>8698</v>
      </c>
      <c r="AU9773" s="1" t="s">
        <v>8698</v>
      </c>
      <c r="AV9773" s="1" t="s">
        <v>1420</v>
      </c>
      <c r="AX9773" s="3" t="str">
        <f t="array" ref="AX9773">TEXTJOIN(", ", TRUE, IF(X9773:AS9773="Y", X$1:AS$1, IF(X9773:AS9773&lt;&gt;"", X$1:AS$1 &amp; ": " &amp; X9773:AS9773, "")))
</f>
        <v>Cocaine, Fentanyl, Any Opioid</v>
      </c>
    </row>
    <row r="9774">
      <c r="A9774" s="2">
        <v>44728.0</v>
      </c>
      <c r="B9774" s="1" t="s">
        <v>50</v>
      </c>
      <c r="C9774" s="1">
        <v>54.0</v>
      </c>
      <c r="D9774" s="1" t="s">
        <v>76</v>
      </c>
      <c r="E9774" s="1" t="s">
        <v>63</v>
      </c>
      <c r="G9774" s="1" t="s">
        <v>397</v>
      </c>
      <c r="H9774" s="1" t="s">
        <v>103</v>
      </c>
      <c r="I9774" s="1" t="s">
        <v>55</v>
      </c>
      <c r="J9774" s="1" t="s">
        <v>397</v>
      </c>
      <c r="K9774" s="1" t="s">
        <v>103</v>
      </c>
      <c r="L9774" s="1" t="s">
        <v>55</v>
      </c>
      <c r="N9774" s="1" t="s">
        <v>136</v>
      </c>
      <c r="R9774" s="1" t="s">
        <v>1726</v>
      </c>
      <c r="S9774" s="1" t="s">
        <v>726</v>
      </c>
      <c r="T9774" s="1" t="s">
        <v>9286</v>
      </c>
      <c r="U9774" s="1" t="s">
        <v>59</v>
      </c>
      <c r="Y9774" s="1" t="s">
        <v>60</v>
      </c>
      <c r="Z9774" s="1" t="s">
        <v>60</v>
      </c>
      <c r="AD9774" s="1" t="s">
        <v>60</v>
      </c>
      <c r="AF9774" s="1" t="s">
        <v>60</v>
      </c>
      <c r="AM9774" s="1" t="s">
        <v>60</v>
      </c>
      <c r="AR9774" s="1" t="s">
        <v>60</v>
      </c>
      <c r="AT9774" s="1" t="s">
        <v>8731</v>
      </c>
      <c r="AU9774" s="1" t="s">
        <v>8731</v>
      </c>
      <c r="AV9774" s="1" t="s">
        <v>1420</v>
      </c>
      <c r="AX9774" s="3" t="str">
        <f t="array" ref="AX9774">TEXTJOIN(", ", TRUE, IF(X9774:AS9774="Y", X$1:AS$1, IF(X9774:AS9774&lt;&gt;"", X$1:AS$1 &amp; ": " &amp; X9774:AS9774, "")))
</f>
        <v>Cocaine, Fentanyl, Ethanol, Benzodiazepine, Xylazine, Any Opioid</v>
      </c>
    </row>
    <row r="9775">
      <c r="A9775" s="2">
        <v>44687.0</v>
      </c>
      <c r="B9775" s="1" t="s">
        <v>50</v>
      </c>
      <c r="C9775" s="1">
        <v>65.0</v>
      </c>
      <c r="D9775" s="1" t="s">
        <v>51</v>
      </c>
      <c r="E9775" s="1" t="s">
        <v>63</v>
      </c>
      <c r="F9775" s="1" t="s">
        <v>1997</v>
      </c>
      <c r="G9775" s="1" t="s">
        <v>91</v>
      </c>
      <c r="H9775" s="1" t="s">
        <v>91</v>
      </c>
      <c r="I9775" s="1" t="s">
        <v>55</v>
      </c>
      <c r="J9775" s="1" t="s">
        <v>91</v>
      </c>
      <c r="K9775" s="1" t="s">
        <v>91</v>
      </c>
      <c r="L9775" s="1" t="s">
        <v>55</v>
      </c>
      <c r="M9775" s="1" t="s">
        <v>743</v>
      </c>
      <c r="N9775" s="1" t="s">
        <v>66</v>
      </c>
      <c r="R9775" s="1" t="s">
        <v>2646</v>
      </c>
      <c r="T9775" s="1" t="s">
        <v>9287</v>
      </c>
      <c r="U9775" s="1" t="s">
        <v>59</v>
      </c>
      <c r="Z9775" s="1" t="s">
        <v>60</v>
      </c>
      <c r="AM9775" s="1" t="s">
        <v>60</v>
      </c>
      <c r="AR9775" s="1" t="s">
        <v>60</v>
      </c>
      <c r="AT9775" s="1" t="s">
        <v>1999</v>
      </c>
      <c r="AU9775" s="1" t="s">
        <v>1999</v>
      </c>
      <c r="AV9775" s="1" t="s">
        <v>1420</v>
      </c>
      <c r="AX9775" s="3" t="str">
        <f t="array" ref="AX9775">TEXTJOIN(", ", TRUE, IF(X9775:AS9775="Y", X$1:AS$1, IF(X9775:AS9775&lt;&gt;"", X$1:AS$1 &amp; ": " &amp; X9775:AS9775, "")))
</f>
        <v>Fentanyl, Xylazine, Any Opioid</v>
      </c>
    </row>
    <row r="9776">
      <c r="A9776" s="2">
        <v>44866.0</v>
      </c>
      <c r="B9776" s="1" t="s">
        <v>50</v>
      </c>
      <c r="C9776" s="1">
        <v>37.0</v>
      </c>
      <c r="D9776" s="1" t="s">
        <v>51</v>
      </c>
      <c r="E9776" s="1" t="s">
        <v>63</v>
      </c>
      <c r="G9776" s="1" t="s">
        <v>525</v>
      </c>
      <c r="H9776" s="1" t="s">
        <v>91</v>
      </c>
      <c r="I9776" s="1" t="s">
        <v>55</v>
      </c>
      <c r="J9776" s="1" t="s">
        <v>931</v>
      </c>
      <c r="K9776" s="1" t="s">
        <v>91</v>
      </c>
      <c r="L9776" s="1" t="s">
        <v>55</v>
      </c>
      <c r="N9776" s="1" t="s">
        <v>155</v>
      </c>
      <c r="R9776" s="1" t="s">
        <v>173</v>
      </c>
      <c r="T9776" s="1" t="s">
        <v>9288</v>
      </c>
      <c r="U9776" s="1" t="s">
        <v>59</v>
      </c>
      <c r="Y9776" s="1" t="s">
        <v>60</v>
      </c>
      <c r="Z9776" s="1" t="s">
        <v>60</v>
      </c>
      <c r="AI9776" s="1" t="s">
        <v>60</v>
      </c>
      <c r="AR9776" s="1" t="s">
        <v>60</v>
      </c>
      <c r="AT9776" s="1" t="s">
        <v>9289</v>
      </c>
      <c r="AU9776" s="1" t="s">
        <v>9117</v>
      </c>
      <c r="AV9776" s="1" t="s">
        <v>1420</v>
      </c>
      <c r="AX9776" s="3" t="str">
        <f t="array" ref="AX9776">TEXTJOIN(", ", TRUE, IF(X9776:AS9776="Y", X$1:AS$1, IF(X9776:AS9776&lt;&gt;"", X$1:AS$1 &amp; ": " &amp; X9776:AS9776, "")))
</f>
        <v>Cocaine, Fentanyl, Amphet, Any Opioid</v>
      </c>
    </row>
    <row r="9777">
      <c r="A9777" s="4">
        <v>44924.0</v>
      </c>
      <c r="B9777" s="1" t="s">
        <v>50</v>
      </c>
      <c r="C9777" s="1">
        <v>57.0</v>
      </c>
      <c r="D9777" s="1" t="s">
        <v>51</v>
      </c>
      <c r="E9777" s="1" t="s">
        <v>63</v>
      </c>
      <c r="G9777" s="1" t="s">
        <v>143</v>
      </c>
      <c r="H9777" s="1" t="s">
        <v>91</v>
      </c>
      <c r="I9777" s="1" t="s">
        <v>55</v>
      </c>
      <c r="J9777" s="1" t="s">
        <v>143</v>
      </c>
      <c r="K9777" s="1" t="s">
        <v>91</v>
      </c>
      <c r="L9777" s="1" t="s">
        <v>55</v>
      </c>
      <c r="N9777" s="1" t="s">
        <v>155</v>
      </c>
      <c r="R9777" s="1" t="s">
        <v>1726</v>
      </c>
      <c r="S9777" s="1" t="s">
        <v>401</v>
      </c>
      <c r="T9777" s="1" t="s">
        <v>9290</v>
      </c>
      <c r="U9777" s="1" t="s">
        <v>59</v>
      </c>
      <c r="Y9777" s="1" t="s">
        <v>60</v>
      </c>
      <c r="Z9777" s="1" t="s">
        <v>60</v>
      </c>
      <c r="AJ9777" s="1" t="s">
        <v>60</v>
      </c>
      <c r="AM9777" s="1" t="s">
        <v>60</v>
      </c>
      <c r="AR9777" s="1" t="s">
        <v>60</v>
      </c>
      <c r="AT9777" s="1" t="s">
        <v>1419</v>
      </c>
      <c r="AU9777" s="1" t="s">
        <v>1419</v>
      </c>
      <c r="AV9777" s="1" t="s">
        <v>1420</v>
      </c>
      <c r="AX9777" s="3" t="str">
        <f t="array" ref="AX9777">TEXTJOIN(", ", TRUE, IF(X9777:AS9777="Y", X$1:AS$1, IF(X9777:AS9777&lt;&gt;"", X$1:AS$1 &amp; ": " &amp; X9777:AS9777, "")))
</f>
        <v>Cocaine, Fentanyl, Tramad, Xylazine, Any Opioid</v>
      </c>
    </row>
    <row r="9778">
      <c r="A9778" s="2">
        <v>44821.0</v>
      </c>
      <c r="B9778" s="1" t="s">
        <v>50</v>
      </c>
      <c r="C9778" s="1">
        <v>48.0</v>
      </c>
      <c r="D9778" s="1" t="s">
        <v>51</v>
      </c>
      <c r="E9778" s="1" t="s">
        <v>63</v>
      </c>
      <c r="F9778" s="1" t="s">
        <v>1997</v>
      </c>
      <c r="G9778" s="1" t="s">
        <v>271</v>
      </c>
      <c r="H9778" s="1" t="s">
        <v>91</v>
      </c>
      <c r="I9778" s="1" t="s">
        <v>55</v>
      </c>
      <c r="J9778" s="1" t="s">
        <v>271</v>
      </c>
      <c r="K9778" s="1" t="s">
        <v>91</v>
      </c>
      <c r="L9778" s="1" t="s">
        <v>55</v>
      </c>
      <c r="M9778" s="1" t="s">
        <v>743</v>
      </c>
      <c r="N9778" s="1" t="s">
        <v>136</v>
      </c>
      <c r="R9778" s="1" t="s">
        <v>2646</v>
      </c>
      <c r="T9778" s="1" t="s">
        <v>9291</v>
      </c>
      <c r="U9778" s="1" t="s">
        <v>59</v>
      </c>
      <c r="X9778" s="1" t="s">
        <v>60</v>
      </c>
      <c r="Z9778" s="1" t="s">
        <v>60</v>
      </c>
      <c r="AA9778" s="1" t="s">
        <v>60</v>
      </c>
      <c r="AD9778" s="1" t="s">
        <v>60</v>
      </c>
      <c r="AP9778" s="1" t="s">
        <v>8736</v>
      </c>
      <c r="AR9778" s="1" t="s">
        <v>60</v>
      </c>
      <c r="AT9778" s="1" t="s">
        <v>8801</v>
      </c>
      <c r="AU9778" s="1" t="s">
        <v>8801</v>
      </c>
      <c r="AV9778" s="1" t="s">
        <v>1420</v>
      </c>
      <c r="AX9778" s="3" t="str">
        <f t="array" ref="AX9778">TEXTJOIN(", ", TRUE, IF(X9778:AS9778="Y", X$1:AS$1, IF(X9778:AS9778&lt;&gt;"", X$1:AS$1 &amp; ": " &amp; X9778:AS9778, "")))
</f>
        <v>Heroin, Fentanyl, Fentanyl Analogue, Ethanol, Heroin/Morph/Codeine, Any Opioid</v>
      </c>
    </row>
    <row r="9779">
      <c r="A9779" s="4">
        <v>44865.0</v>
      </c>
      <c r="B9779" s="1" t="s">
        <v>50</v>
      </c>
      <c r="C9779" s="1">
        <v>37.0</v>
      </c>
      <c r="D9779" s="1" t="s">
        <v>51</v>
      </c>
      <c r="E9779" s="1" t="s">
        <v>63</v>
      </c>
      <c r="F9779" s="1" t="s">
        <v>1997</v>
      </c>
      <c r="G9779" s="1" t="s">
        <v>143</v>
      </c>
      <c r="H9779" s="1" t="s">
        <v>91</v>
      </c>
      <c r="I9779" s="1" t="s">
        <v>55</v>
      </c>
      <c r="J9779" s="1" t="s">
        <v>143</v>
      </c>
      <c r="K9779" s="1" t="s">
        <v>91</v>
      </c>
      <c r="L9779" s="1" t="s">
        <v>55</v>
      </c>
      <c r="M9779" s="1" t="s">
        <v>743</v>
      </c>
      <c r="N9779" s="1" t="s">
        <v>155</v>
      </c>
      <c r="R9779" s="1" t="s">
        <v>2646</v>
      </c>
      <c r="T9779" s="1" t="s">
        <v>323</v>
      </c>
      <c r="U9779" s="1" t="s">
        <v>59</v>
      </c>
      <c r="Z9779" s="1" t="s">
        <v>60</v>
      </c>
      <c r="AD9779" s="1" t="s">
        <v>60</v>
      </c>
      <c r="AR9779" s="1" t="s">
        <v>60</v>
      </c>
      <c r="AT9779" s="1" t="s">
        <v>1419</v>
      </c>
      <c r="AU9779" s="1" t="s">
        <v>1419</v>
      </c>
      <c r="AV9779" s="1" t="s">
        <v>1420</v>
      </c>
      <c r="AX9779" s="3" t="str">
        <f t="array" ref="AX9779">TEXTJOIN(", ", TRUE, IF(X9779:AS9779="Y", X$1:AS$1, IF(X9779:AS9779&lt;&gt;"", X$1:AS$1 &amp; ": " &amp; X9779:AS9779, "")))
</f>
        <v>Fentanyl, Ethanol, Any Opioid</v>
      </c>
    </row>
    <row r="9780">
      <c r="A9780" s="2">
        <v>44715.0</v>
      </c>
      <c r="B9780" s="1" t="s">
        <v>50</v>
      </c>
      <c r="C9780" s="1">
        <v>61.0</v>
      </c>
      <c r="D9780" s="1" t="s">
        <v>51</v>
      </c>
      <c r="E9780" s="1" t="s">
        <v>63</v>
      </c>
      <c r="G9780" s="1" t="s">
        <v>255</v>
      </c>
      <c r="H9780" s="1" t="s">
        <v>103</v>
      </c>
      <c r="I9780" s="1" t="s">
        <v>55</v>
      </c>
      <c r="J9780" s="1" t="s">
        <v>256</v>
      </c>
      <c r="K9780" s="1" t="s">
        <v>103</v>
      </c>
      <c r="L9780" s="1" t="s">
        <v>55</v>
      </c>
      <c r="M9780" s="1" t="s">
        <v>649</v>
      </c>
      <c r="N9780" s="1" t="s">
        <v>66</v>
      </c>
      <c r="R9780" s="1" t="s">
        <v>1726</v>
      </c>
      <c r="S9780" s="1" t="s">
        <v>401</v>
      </c>
      <c r="T9780" s="1" t="s">
        <v>4124</v>
      </c>
      <c r="U9780" s="1" t="s">
        <v>59</v>
      </c>
      <c r="V9780" s="1" t="s">
        <v>258</v>
      </c>
      <c r="Y9780" s="1" t="s">
        <v>60</v>
      </c>
      <c r="Z9780" s="1" t="s">
        <v>60</v>
      </c>
      <c r="AN9780" s="1" t="s">
        <v>60</v>
      </c>
      <c r="AR9780" s="1" t="s">
        <v>60</v>
      </c>
      <c r="AT9780" s="1" t="s">
        <v>1728</v>
      </c>
      <c r="AU9780" s="1" t="s">
        <v>2320</v>
      </c>
      <c r="AV9780" s="1" t="s">
        <v>1420</v>
      </c>
      <c r="AX9780" s="3" t="str">
        <f t="array" ref="AX9780">TEXTJOIN(", ", TRUE, IF(X9780:AS9780="Y", X$1:AS$1, IF(X9780:AS9780&lt;&gt;"", X$1:AS$1 &amp; ": " &amp; X9780:AS9780, "")))
</f>
        <v>Cocaine, Fentanyl, Gabapentin, Any Opioid</v>
      </c>
    </row>
    <row r="9781">
      <c r="A9781" s="2">
        <v>44738.0</v>
      </c>
      <c r="B9781" s="1" t="s">
        <v>50</v>
      </c>
      <c r="C9781" s="1">
        <v>59.0</v>
      </c>
      <c r="D9781" s="1" t="s">
        <v>51</v>
      </c>
      <c r="E9781" s="1" t="s">
        <v>63</v>
      </c>
      <c r="F9781" s="1" t="s">
        <v>1997</v>
      </c>
      <c r="G9781" s="1" t="s">
        <v>103</v>
      </c>
      <c r="H9781" s="1" t="s">
        <v>103</v>
      </c>
      <c r="I9781" s="1" t="s">
        <v>55</v>
      </c>
      <c r="J9781" s="1" t="s">
        <v>103</v>
      </c>
      <c r="K9781" s="1" t="s">
        <v>103</v>
      </c>
      <c r="L9781" s="1" t="s">
        <v>55</v>
      </c>
      <c r="M9781" s="1" t="s">
        <v>743</v>
      </c>
      <c r="N9781" s="1" t="s">
        <v>119</v>
      </c>
      <c r="R9781" s="1" t="s">
        <v>2646</v>
      </c>
      <c r="T9781" s="1" t="s">
        <v>9292</v>
      </c>
      <c r="U9781" s="1" t="s">
        <v>59</v>
      </c>
      <c r="Z9781" s="1" t="s">
        <v>60</v>
      </c>
      <c r="AG9781" s="1" t="s">
        <v>60</v>
      </c>
      <c r="AR9781" s="1" t="s">
        <v>60</v>
      </c>
      <c r="AT9781" s="1" t="s">
        <v>8719</v>
      </c>
      <c r="AU9781" s="1" t="s">
        <v>8719</v>
      </c>
      <c r="AV9781" s="1" t="s">
        <v>1420</v>
      </c>
      <c r="AX9781" s="3" t="str">
        <f t="array" ref="AX9781">TEXTJOIN(", ", TRUE, IF(X9781:AS9781="Y", X$1:AS$1, IF(X9781:AS9781&lt;&gt;"", X$1:AS$1 &amp; ": " &amp; X9781:AS9781, "")))
</f>
        <v>Fentanyl, Methadone, Any Opioid</v>
      </c>
    </row>
    <row r="9782">
      <c r="A9782" s="2">
        <v>44826.0</v>
      </c>
      <c r="B9782" s="1" t="s">
        <v>50</v>
      </c>
      <c r="C9782" s="1">
        <v>59.0</v>
      </c>
      <c r="D9782" s="1" t="s">
        <v>51</v>
      </c>
      <c r="E9782" s="1" t="s">
        <v>63</v>
      </c>
      <c r="G9782" s="1" t="s">
        <v>549</v>
      </c>
      <c r="H9782" s="1" t="s">
        <v>549</v>
      </c>
      <c r="I9782" s="1" t="s">
        <v>89</v>
      </c>
      <c r="J9782" s="1" t="s">
        <v>103</v>
      </c>
      <c r="K9782" s="1" t="s">
        <v>103</v>
      </c>
      <c r="L9782" s="1" t="s">
        <v>55</v>
      </c>
      <c r="N9782" s="1" t="s">
        <v>9029</v>
      </c>
      <c r="R9782" s="1" t="s">
        <v>180</v>
      </c>
      <c r="T9782" s="1" t="s">
        <v>8783</v>
      </c>
      <c r="U9782" s="1" t="s">
        <v>59</v>
      </c>
      <c r="Y9782" s="1" t="s">
        <v>60</v>
      </c>
      <c r="Z9782" s="1" t="s">
        <v>60</v>
      </c>
      <c r="AD9782" s="1" t="s">
        <v>60</v>
      </c>
      <c r="AR9782" s="1" t="s">
        <v>60</v>
      </c>
      <c r="AT9782" s="1" t="s">
        <v>9293</v>
      </c>
      <c r="AU9782" s="1" t="s">
        <v>8719</v>
      </c>
      <c r="AV9782" s="1" t="s">
        <v>1420</v>
      </c>
      <c r="AX9782" s="3" t="str">
        <f t="array" ref="AX9782">TEXTJOIN(", ", TRUE, IF(X9782:AS9782="Y", X$1:AS$1, IF(X9782:AS9782&lt;&gt;"", X$1:AS$1 &amp; ": " &amp; X9782:AS9782, "")))
</f>
        <v>Cocaine, Fentanyl, Ethanol, Any Opioid</v>
      </c>
    </row>
    <row r="9783">
      <c r="A9783" s="2">
        <v>44812.0</v>
      </c>
      <c r="B9783" s="1" t="s">
        <v>50</v>
      </c>
      <c r="C9783" s="1">
        <v>66.0</v>
      </c>
      <c r="D9783" s="1" t="s">
        <v>51</v>
      </c>
      <c r="E9783" s="1" t="s">
        <v>63</v>
      </c>
      <c r="G9783" s="1" t="s">
        <v>65</v>
      </c>
      <c r="H9783" s="1" t="s">
        <v>65</v>
      </c>
      <c r="I9783" s="1" t="s">
        <v>55</v>
      </c>
      <c r="J9783" s="1" t="s">
        <v>65</v>
      </c>
      <c r="K9783" s="1" t="s">
        <v>65</v>
      </c>
      <c r="L9783" s="1" t="s">
        <v>55</v>
      </c>
      <c r="M9783" s="1" t="s">
        <v>743</v>
      </c>
      <c r="N9783" s="1" t="s">
        <v>155</v>
      </c>
      <c r="R9783" s="1" t="s">
        <v>2646</v>
      </c>
      <c r="T9783" s="1" t="s">
        <v>9294</v>
      </c>
      <c r="U9783" s="1" t="s">
        <v>59</v>
      </c>
      <c r="Z9783" s="1" t="s">
        <v>60</v>
      </c>
      <c r="AF9783" s="1" t="s">
        <v>60</v>
      </c>
      <c r="AG9783" s="1" t="s">
        <v>60</v>
      </c>
      <c r="AM9783" s="1" t="s">
        <v>60</v>
      </c>
      <c r="AR9783" s="1" t="s">
        <v>60</v>
      </c>
      <c r="AT9783" s="1" t="s">
        <v>8743</v>
      </c>
      <c r="AU9783" s="1" t="s">
        <v>8743</v>
      </c>
      <c r="AV9783" s="1" t="s">
        <v>1420</v>
      </c>
      <c r="AX9783" s="3" t="str">
        <f t="array" ref="AX9783">TEXTJOIN(", ", TRUE, IF(X9783:AS9783="Y", X$1:AS$1, IF(X9783:AS9783&lt;&gt;"", X$1:AS$1 &amp; ": " &amp; X9783:AS9783, "")))
</f>
        <v>Fentanyl, Benzodiazepine, Methadone, Xylazine, Any Opioid</v>
      </c>
    </row>
    <row r="9784">
      <c r="A9784" s="4">
        <v>44853.0</v>
      </c>
      <c r="B9784" s="1" t="s">
        <v>50</v>
      </c>
      <c r="C9784" s="1">
        <v>65.0</v>
      </c>
      <c r="D9784" s="1" t="s">
        <v>51</v>
      </c>
      <c r="E9784" s="1" t="s">
        <v>63</v>
      </c>
      <c r="G9784" s="1" t="s">
        <v>54</v>
      </c>
      <c r="H9784" s="1" t="s">
        <v>54</v>
      </c>
      <c r="I9784" s="1" t="s">
        <v>55</v>
      </c>
      <c r="J9784" s="1" t="s">
        <v>54</v>
      </c>
      <c r="K9784" s="1" t="s">
        <v>54</v>
      </c>
      <c r="L9784" s="1" t="s">
        <v>55</v>
      </c>
      <c r="M9784" s="1" t="s">
        <v>743</v>
      </c>
      <c r="N9784" s="1" t="s">
        <v>66</v>
      </c>
      <c r="R9784" s="1" t="s">
        <v>2646</v>
      </c>
      <c r="T9784" s="1" t="s">
        <v>9295</v>
      </c>
      <c r="U9784" s="1" t="s">
        <v>59</v>
      </c>
      <c r="Z9784" s="1" t="s">
        <v>60</v>
      </c>
      <c r="AD9784" s="1" t="s">
        <v>60</v>
      </c>
      <c r="AR9784" s="1" t="s">
        <v>60</v>
      </c>
      <c r="AT9784" s="1" t="s">
        <v>8713</v>
      </c>
      <c r="AU9784" s="1" t="s">
        <v>8713</v>
      </c>
      <c r="AV9784" s="1" t="s">
        <v>1420</v>
      </c>
      <c r="AX9784" s="3" t="str">
        <f t="array" ref="AX9784">TEXTJOIN(", ", TRUE, IF(X9784:AS9784="Y", X$1:AS$1, IF(X9784:AS9784&lt;&gt;"", X$1:AS$1 &amp; ": " &amp; X9784:AS9784, "")))
</f>
        <v>Fentanyl, Ethanol, Any Opioid</v>
      </c>
    </row>
    <row r="9785">
      <c r="A9785" s="2">
        <v>44702.0</v>
      </c>
      <c r="B9785" s="1" t="s">
        <v>50</v>
      </c>
      <c r="C9785" s="1">
        <v>28.0</v>
      </c>
      <c r="D9785" s="1" t="s">
        <v>51</v>
      </c>
      <c r="E9785" s="1" t="s">
        <v>63</v>
      </c>
      <c r="G9785" s="1" t="s">
        <v>1248</v>
      </c>
      <c r="H9785" s="1" t="s">
        <v>54</v>
      </c>
      <c r="I9785" s="1" t="s">
        <v>55</v>
      </c>
      <c r="J9785" s="1" t="s">
        <v>1248</v>
      </c>
      <c r="K9785" s="1" t="s">
        <v>54</v>
      </c>
      <c r="L9785" s="1" t="s">
        <v>55</v>
      </c>
      <c r="M9785" s="1" t="s">
        <v>743</v>
      </c>
      <c r="N9785" s="1" t="s">
        <v>119</v>
      </c>
      <c r="R9785" s="1" t="s">
        <v>2646</v>
      </c>
      <c r="T9785" s="1" t="s">
        <v>83</v>
      </c>
      <c r="U9785" s="1" t="s">
        <v>59</v>
      </c>
      <c r="Z9785" s="1" t="s">
        <v>60</v>
      </c>
      <c r="AR9785" s="1" t="s">
        <v>60</v>
      </c>
      <c r="AT9785" s="1" t="s">
        <v>9296</v>
      </c>
      <c r="AU9785" s="1" t="s">
        <v>9296</v>
      </c>
      <c r="AV9785" s="1" t="s">
        <v>1420</v>
      </c>
      <c r="AX9785" s="3" t="str">
        <f t="array" ref="AX9785">TEXTJOIN(", ", TRUE, IF(X9785:AS9785="Y", X$1:AS$1, IF(X9785:AS9785&lt;&gt;"", X$1:AS$1 &amp; ": " &amp; X9785:AS9785, "")))
</f>
        <v>Fentanyl, Any Opioid</v>
      </c>
    </row>
    <row r="9786">
      <c r="A9786" s="2">
        <v>44620.0</v>
      </c>
      <c r="B9786" s="1" t="s">
        <v>50</v>
      </c>
      <c r="C9786" s="1">
        <v>63.0</v>
      </c>
      <c r="D9786" s="1" t="s">
        <v>76</v>
      </c>
      <c r="E9786" s="1" t="s">
        <v>63</v>
      </c>
      <c r="G9786" s="1" t="s">
        <v>143</v>
      </c>
      <c r="H9786" s="1" t="s">
        <v>91</v>
      </c>
      <c r="I9786" s="1" t="s">
        <v>55</v>
      </c>
      <c r="J9786" s="1" t="s">
        <v>143</v>
      </c>
      <c r="K9786" s="1" t="s">
        <v>91</v>
      </c>
      <c r="L9786" s="1" t="s">
        <v>55</v>
      </c>
      <c r="M9786" s="1" t="s">
        <v>743</v>
      </c>
      <c r="N9786" s="1" t="s">
        <v>9297</v>
      </c>
      <c r="R9786" s="1" t="s">
        <v>2646</v>
      </c>
      <c r="T9786" s="1" t="s">
        <v>9298</v>
      </c>
      <c r="U9786" s="1" t="s">
        <v>59</v>
      </c>
      <c r="V9786" s="1" t="s">
        <v>5737</v>
      </c>
      <c r="AB9786" s="1" t="s">
        <v>60</v>
      </c>
      <c r="AN9786" s="1" t="s">
        <v>60</v>
      </c>
      <c r="AR9786" s="1" t="s">
        <v>60</v>
      </c>
      <c r="AT9786" s="1" t="s">
        <v>1419</v>
      </c>
      <c r="AU9786" s="1" t="s">
        <v>1419</v>
      </c>
      <c r="AV9786" s="1" t="s">
        <v>1420</v>
      </c>
      <c r="AX9786" s="3" t="str">
        <f t="array" ref="AX9786">TEXTJOIN(", ", TRUE, IF(X9786:AS9786="Y", X$1:AS$1, IF(X9786:AS9786&lt;&gt;"", X$1:AS$1 &amp; ": " &amp; X9786:AS9786, "")))
</f>
        <v>Oxycodone, Gabapentin, Any Opioid</v>
      </c>
    </row>
    <row r="9787">
      <c r="A9787" s="2">
        <v>44743.0</v>
      </c>
      <c r="B9787" s="1" t="s">
        <v>50</v>
      </c>
      <c r="C9787" s="1">
        <v>37.0</v>
      </c>
      <c r="D9787" s="1" t="s">
        <v>51</v>
      </c>
      <c r="E9787" s="1" t="s">
        <v>63</v>
      </c>
      <c r="F9787" s="1" t="s">
        <v>1997</v>
      </c>
      <c r="G9787" s="1" t="s">
        <v>261</v>
      </c>
      <c r="H9787" s="1" t="s">
        <v>125</v>
      </c>
      <c r="I9787" s="1" t="s">
        <v>55</v>
      </c>
      <c r="J9787" s="1" t="s">
        <v>91</v>
      </c>
      <c r="K9787" s="1" t="s">
        <v>91</v>
      </c>
      <c r="L9787" s="1" t="s">
        <v>55</v>
      </c>
      <c r="M9787" s="1" t="s">
        <v>649</v>
      </c>
      <c r="N9787" s="1" t="s">
        <v>4025</v>
      </c>
      <c r="R9787" s="1" t="s">
        <v>1726</v>
      </c>
      <c r="S9787" s="1" t="s">
        <v>2992</v>
      </c>
      <c r="T9787" s="1" t="s">
        <v>9299</v>
      </c>
      <c r="U9787" s="1" t="s">
        <v>59</v>
      </c>
      <c r="Y9787" s="1" t="s">
        <v>60</v>
      </c>
      <c r="Z9787" s="1" t="s">
        <v>60</v>
      </c>
      <c r="AR9787" s="1" t="s">
        <v>60</v>
      </c>
      <c r="AT9787" s="1" t="s">
        <v>9014</v>
      </c>
      <c r="AU9787" s="1" t="s">
        <v>1999</v>
      </c>
      <c r="AV9787" s="1" t="s">
        <v>1420</v>
      </c>
      <c r="AX9787" s="3" t="str">
        <f t="array" ref="AX9787">TEXTJOIN(", ", TRUE, IF(X9787:AS9787="Y", X$1:AS$1, IF(X9787:AS9787&lt;&gt;"", X$1:AS$1 &amp; ": " &amp; X9787:AS9787, "")))
</f>
        <v>Cocaine, Fentanyl, Any Opioid</v>
      </c>
    </row>
    <row r="9788">
      <c r="A9788" s="2">
        <v>44750.0</v>
      </c>
      <c r="B9788" s="1" t="s">
        <v>50</v>
      </c>
      <c r="C9788" s="1">
        <v>55.0</v>
      </c>
      <c r="D9788" s="1" t="s">
        <v>51</v>
      </c>
      <c r="E9788" s="1" t="s">
        <v>63</v>
      </c>
      <c r="G9788" s="1" t="s">
        <v>256</v>
      </c>
      <c r="H9788" s="1" t="s">
        <v>103</v>
      </c>
      <c r="I9788" s="1" t="s">
        <v>55</v>
      </c>
      <c r="J9788" s="1" t="s">
        <v>256</v>
      </c>
      <c r="K9788" s="1" t="s">
        <v>103</v>
      </c>
      <c r="L9788" s="1" t="s">
        <v>55</v>
      </c>
      <c r="M9788" s="1" t="s">
        <v>743</v>
      </c>
      <c r="N9788" s="1" t="s">
        <v>4883</v>
      </c>
      <c r="R9788" s="1" t="s">
        <v>2646</v>
      </c>
      <c r="T9788" s="1" t="s">
        <v>9300</v>
      </c>
      <c r="U9788" s="1" t="s">
        <v>59</v>
      </c>
      <c r="AG9788" s="1" t="s">
        <v>60</v>
      </c>
      <c r="AN9788" s="1" t="s">
        <v>60</v>
      </c>
      <c r="AR9788" s="1" t="s">
        <v>60</v>
      </c>
      <c r="AT9788" s="1" t="s">
        <v>2320</v>
      </c>
      <c r="AU9788" s="1" t="s">
        <v>2320</v>
      </c>
      <c r="AV9788" s="1" t="s">
        <v>1420</v>
      </c>
      <c r="AX9788" s="3" t="str">
        <f t="array" ref="AX9788">TEXTJOIN(", ", TRUE, IF(X9788:AS9788="Y", X$1:AS$1, IF(X9788:AS9788&lt;&gt;"", X$1:AS$1 &amp; ": " &amp; X9788:AS9788, "")))
</f>
        <v>Methadone, Gabapentin, Any Opioid</v>
      </c>
    </row>
    <row r="9789">
      <c r="A9789" s="2">
        <v>44590.0</v>
      </c>
      <c r="B9789" s="1" t="s">
        <v>50</v>
      </c>
      <c r="C9789" s="1">
        <v>48.0</v>
      </c>
      <c r="D9789" s="1" t="s">
        <v>76</v>
      </c>
      <c r="E9789" s="1" t="s">
        <v>63</v>
      </c>
      <c r="G9789" s="1" t="s">
        <v>82</v>
      </c>
      <c r="H9789" s="1" t="s">
        <v>54</v>
      </c>
      <c r="I9789" s="1" t="s">
        <v>55</v>
      </c>
      <c r="J9789" s="1" t="s">
        <v>82</v>
      </c>
      <c r="K9789" s="1" t="s">
        <v>54</v>
      </c>
      <c r="L9789" s="1" t="s">
        <v>55</v>
      </c>
      <c r="M9789" s="1" t="s">
        <v>743</v>
      </c>
      <c r="N9789" s="1" t="s">
        <v>230</v>
      </c>
      <c r="R9789" s="1" t="s">
        <v>2646</v>
      </c>
      <c r="T9789" s="1" t="s">
        <v>9301</v>
      </c>
      <c r="U9789" s="1" t="s">
        <v>59</v>
      </c>
      <c r="AF9789" s="1" t="s">
        <v>60</v>
      </c>
      <c r="AG9789" s="1" t="s">
        <v>60</v>
      </c>
      <c r="AN9789" s="1" t="s">
        <v>60</v>
      </c>
      <c r="AR9789" s="1" t="s">
        <v>60</v>
      </c>
      <c r="AT9789" s="1" t="s">
        <v>5319</v>
      </c>
      <c r="AU9789" s="1" t="s">
        <v>5319</v>
      </c>
      <c r="AV9789" s="1" t="s">
        <v>1420</v>
      </c>
      <c r="AX9789" s="3" t="str">
        <f t="array" ref="AX9789">TEXTJOIN(", ", TRUE, IF(X9789:AS9789="Y", X$1:AS$1, IF(X9789:AS9789&lt;&gt;"", X$1:AS$1 &amp; ": " &amp; X9789:AS9789, "")))
</f>
        <v>Benzodiazepine, Methadone, Gabapentin, Any Opioid</v>
      </c>
    </row>
    <row r="9790">
      <c r="A9790" s="4">
        <v>44915.0</v>
      </c>
      <c r="B9790" s="1" t="s">
        <v>50</v>
      </c>
      <c r="C9790" s="1">
        <v>39.0</v>
      </c>
      <c r="D9790" s="1" t="s">
        <v>51</v>
      </c>
      <c r="E9790" s="1" t="s">
        <v>63</v>
      </c>
      <c r="G9790" s="1" t="s">
        <v>103</v>
      </c>
      <c r="H9790" s="1" t="s">
        <v>103</v>
      </c>
      <c r="I9790" s="1" t="s">
        <v>55</v>
      </c>
      <c r="J9790" s="1" t="s">
        <v>103</v>
      </c>
      <c r="K9790" s="1" t="s">
        <v>103</v>
      </c>
      <c r="L9790" s="1" t="s">
        <v>55</v>
      </c>
      <c r="M9790" s="1" t="s">
        <v>743</v>
      </c>
      <c r="N9790" s="1" t="s">
        <v>155</v>
      </c>
      <c r="R9790" s="1" t="s">
        <v>2646</v>
      </c>
      <c r="T9790" s="1" t="s">
        <v>83</v>
      </c>
      <c r="U9790" s="1" t="s">
        <v>59</v>
      </c>
      <c r="Z9790" s="1" t="s">
        <v>60</v>
      </c>
      <c r="AR9790" s="1" t="s">
        <v>60</v>
      </c>
      <c r="AT9790" s="1" t="s">
        <v>8719</v>
      </c>
      <c r="AU9790" s="1" t="s">
        <v>8719</v>
      </c>
      <c r="AV9790" s="1" t="s">
        <v>1420</v>
      </c>
      <c r="AX9790" s="3" t="str">
        <f t="array" ref="AX9790">TEXTJOIN(", ", TRUE, IF(X9790:AS9790="Y", X$1:AS$1, IF(X9790:AS9790&lt;&gt;"", X$1:AS$1 &amp; ": " &amp; X9790:AS9790, "")))
</f>
        <v>Fentanyl, Any Opioid</v>
      </c>
    </row>
    <row r="9791">
      <c r="A9791" s="2">
        <v>44724.0</v>
      </c>
      <c r="B9791" s="1" t="s">
        <v>50</v>
      </c>
      <c r="C9791" s="1">
        <v>53.0</v>
      </c>
      <c r="D9791" s="1" t="s">
        <v>51</v>
      </c>
      <c r="E9791" s="1" t="s">
        <v>502</v>
      </c>
      <c r="G9791" s="1" t="s">
        <v>103</v>
      </c>
      <c r="H9791" s="1" t="s">
        <v>103</v>
      </c>
      <c r="I9791" s="1" t="s">
        <v>55</v>
      </c>
      <c r="J9791" s="1" t="s">
        <v>103</v>
      </c>
      <c r="K9791" s="1" t="s">
        <v>103</v>
      </c>
      <c r="L9791" s="1" t="s">
        <v>55</v>
      </c>
      <c r="M9791" s="1" t="s">
        <v>743</v>
      </c>
      <c r="N9791" s="1" t="s">
        <v>178</v>
      </c>
      <c r="R9791" s="1" t="s">
        <v>2646</v>
      </c>
      <c r="T9791" s="1" t="s">
        <v>8445</v>
      </c>
      <c r="U9791" s="1" t="s">
        <v>59</v>
      </c>
      <c r="V9791" s="1" t="s">
        <v>9302</v>
      </c>
      <c r="Y9791" s="1" t="s">
        <v>60</v>
      </c>
      <c r="AT9791" s="1" t="s">
        <v>8719</v>
      </c>
      <c r="AU9791" s="1" t="s">
        <v>8719</v>
      </c>
      <c r="AV9791" s="1" t="s">
        <v>1420</v>
      </c>
      <c r="AX9791" s="3" t="str">
        <f t="array" ref="AX9791">TEXTJOIN(", ", TRUE, IF(X9791:AS9791="Y", X$1:AS$1, IF(X9791:AS9791&lt;&gt;"", X$1:AS$1 &amp; ": " &amp; X9791:AS9791, "")))
</f>
        <v>Cocaine</v>
      </c>
    </row>
    <row r="9792">
      <c r="A9792" s="2">
        <v>44777.0</v>
      </c>
      <c r="B9792" s="1" t="s">
        <v>50</v>
      </c>
      <c r="C9792" s="1">
        <v>53.0</v>
      </c>
      <c r="D9792" s="1" t="s">
        <v>76</v>
      </c>
      <c r="E9792" s="1" t="s">
        <v>502</v>
      </c>
      <c r="G9792" s="1" t="s">
        <v>91</v>
      </c>
      <c r="I9792" s="1" t="s">
        <v>55</v>
      </c>
      <c r="J9792" s="1" t="s">
        <v>91</v>
      </c>
      <c r="K9792" s="1" t="s">
        <v>91</v>
      </c>
      <c r="L9792" s="1" t="s">
        <v>55</v>
      </c>
      <c r="M9792" s="1" t="s">
        <v>743</v>
      </c>
      <c r="N9792" s="1" t="s">
        <v>178</v>
      </c>
      <c r="R9792" s="1" t="s">
        <v>2646</v>
      </c>
      <c r="T9792" s="1" t="s">
        <v>9303</v>
      </c>
      <c r="U9792" s="1" t="s">
        <v>59</v>
      </c>
      <c r="Z9792" s="1" t="s">
        <v>60</v>
      </c>
      <c r="AG9792" s="1" t="s">
        <v>60</v>
      </c>
      <c r="AM9792" s="1" t="s">
        <v>60</v>
      </c>
      <c r="AN9792" s="1" t="s">
        <v>60</v>
      </c>
      <c r="AR9792" s="1" t="s">
        <v>60</v>
      </c>
      <c r="AT9792" s="1" t="s">
        <v>1999</v>
      </c>
      <c r="AU9792" s="1" t="s">
        <v>1999</v>
      </c>
      <c r="AV9792" s="1" t="s">
        <v>1420</v>
      </c>
      <c r="AX9792" s="3" t="str">
        <f t="array" ref="AX9792">TEXTJOIN(", ", TRUE, IF(X9792:AS9792="Y", X$1:AS$1, IF(X9792:AS9792&lt;&gt;"", X$1:AS$1 &amp; ": " &amp; X9792:AS9792, "")))
</f>
        <v>Fentanyl, Methadone, Xylazine, Gabapentin, Any Opioid</v>
      </c>
    </row>
    <row r="9793">
      <c r="A9793" s="4">
        <v>44891.0</v>
      </c>
      <c r="B9793" s="1" t="s">
        <v>50</v>
      </c>
      <c r="C9793" s="1">
        <v>40.0</v>
      </c>
      <c r="D9793" s="1" t="s">
        <v>51</v>
      </c>
      <c r="E9793" s="1" t="s">
        <v>63</v>
      </c>
      <c r="F9793" s="1" t="s">
        <v>1997</v>
      </c>
      <c r="G9793" s="1" t="s">
        <v>256</v>
      </c>
      <c r="H9793" s="1" t="s">
        <v>103</v>
      </c>
      <c r="I9793" s="1" t="s">
        <v>55</v>
      </c>
      <c r="J9793" s="1" t="s">
        <v>256</v>
      </c>
      <c r="K9793" s="1" t="s">
        <v>103</v>
      </c>
      <c r="L9793" s="1" t="s">
        <v>55</v>
      </c>
      <c r="M9793" s="1" t="s">
        <v>4111</v>
      </c>
      <c r="N9793" s="1" t="s">
        <v>4025</v>
      </c>
      <c r="R9793" s="1" t="s">
        <v>1726</v>
      </c>
      <c r="S9793" s="1" t="s">
        <v>2408</v>
      </c>
      <c r="T9793" s="1" t="s">
        <v>9304</v>
      </c>
      <c r="U9793" s="1" t="s">
        <v>59</v>
      </c>
      <c r="AI9793" s="1" t="s">
        <v>60</v>
      </c>
      <c r="AT9793" s="1" t="s">
        <v>2320</v>
      </c>
      <c r="AU9793" s="1" t="s">
        <v>2320</v>
      </c>
      <c r="AV9793" s="1" t="s">
        <v>1420</v>
      </c>
      <c r="AX9793" s="3" t="str">
        <f t="array" ref="AX9793">TEXTJOIN(", ", TRUE, IF(X9793:AS9793="Y", X$1:AS$1, IF(X9793:AS9793&lt;&gt;"", X$1:AS$1 &amp; ": " &amp; X9793:AS9793, "")))
</f>
        <v>Amphet</v>
      </c>
    </row>
    <row r="9794">
      <c r="A9794" s="2">
        <v>44661.0</v>
      </c>
      <c r="B9794" s="1" t="s">
        <v>50</v>
      </c>
      <c r="C9794" s="1">
        <v>59.0</v>
      </c>
      <c r="D9794" s="1" t="s">
        <v>51</v>
      </c>
      <c r="E9794" s="1" t="s">
        <v>63</v>
      </c>
      <c r="G9794" s="1" t="s">
        <v>300</v>
      </c>
      <c r="H9794" s="1" t="s">
        <v>299</v>
      </c>
      <c r="I9794" s="1" t="s">
        <v>55</v>
      </c>
      <c r="J9794" s="1" t="s">
        <v>300</v>
      </c>
      <c r="K9794" s="1" t="s">
        <v>299</v>
      </c>
      <c r="L9794" s="1" t="s">
        <v>55</v>
      </c>
      <c r="M9794" s="1" t="s">
        <v>743</v>
      </c>
      <c r="N9794" s="1" t="s">
        <v>119</v>
      </c>
      <c r="R9794" s="1" t="s">
        <v>2646</v>
      </c>
      <c r="T9794" s="1" t="s">
        <v>9305</v>
      </c>
      <c r="U9794" s="1" t="s">
        <v>59</v>
      </c>
      <c r="AG9794" s="1" t="s">
        <v>60</v>
      </c>
      <c r="AL9794" s="1" t="s">
        <v>60</v>
      </c>
      <c r="AN9794" s="1" t="s">
        <v>60</v>
      </c>
      <c r="AP9794" s="1" t="s">
        <v>60</v>
      </c>
      <c r="AR9794" s="1" t="s">
        <v>60</v>
      </c>
      <c r="AT9794" s="1" t="s">
        <v>8707</v>
      </c>
      <c r="AU9794" s="1" t="s">
        <v>8707</v>
      </c>
      <c r="AV9794" s="1" t="s">
        <v>1420</v>
      </c>
      <c r="AX9794" s="3" t="str">
        <f t="array" ref="AX9794">TEXTJOIN(", ", TRUE, IF(X9794:AS9794="Y", X$1:AS$1, IF(X9794:AS9794&lt;&gt;"", X$1:AS$1 &amp; ": " &amp; X9794:AS9794, "")))
</f>
        <v>Methadone, Morphine (Not Heroin), Gabapentin, Heroin/Morph/Codeine, Any Opioid</v>
      </c>
    </row>
    <row r="9795">
      <c r="A9795" s="4">
        <v>44845.0</v>
      </c>
      <c r="B9795" s="1" t="s">
        <v>50</v>
      </c>
      <c r="C9795" s="1">
        <v>64.0</v>
      </c>
      <c r="D9795" s="1" t="s">
        <v>51</v>
      </c>
      <c r="E9795" s="1" t="s">
        <v>502</v>
      </c>
      <c r="G9795" s="1" t="s">
        <v>91</v>
      </c>
      <c r="H9795" s="1" t="s">
        <v>91</v>
      </c>
      <c r="I9795" s="1" t="s">
        <v>55</v>
      </c>
      <c r="J9795" s="1" t="s">
        <v>91</v>
      </c>
      <c r="K9795" s="1" t="s">
        <v>91</v>
      </c>
      <c r="L9795" s="1" t="s">
        <v>55</v>
      </c>
      <c r="N9795" s="1" t="s">
        <v>442</v>
      </c>
      <c r="R9795" s="1" t="s">
        <v>2646</v>
      </c>
      <c r="T9795" s="1" t="s">
        <v>9306</v>
      </c>
      <c r="U9795" s="1" t="s">
        <v>59</v>
      </c>
      <c r="Y9795" s="1" t="s">
        <v>60</v>
      </c>
      <c r="Z9795" s="1" t="s">
        <v>60</v>
      </c>
      <c r="AR9795" s="1" t="s">
        <v>60</v>
      </c>
      <c r="AT9795" s="1" t="s">
        <v>1999</v>
      </c>
      <c r="AU9795" s="1" t="s">
        <v>1999</v>
      </c>
      <c r="AV9795" s="1" t="s">
        <v>1420</v>
      </c>
      <c r="AX9795" s="3" t="str">
        <f t="array" ref="AX9795">TEXTJOIN(", ", TRUE, IF(X9795:AS9795="Y", X$1:AS$1, IF(X9795:AS9795&lt;&gt;"", X$1:AS$1 &amp; ": " &amp; X9795:AS9795, "")))
</f>
        <v>Cocaine, Fentanyl, Any Opioid</v>
      </c>
    </row>
    <row r="9796">
      <c r="A9796" s="2">
        <v>44731.0</v>
      </c>
      <c r="B9796" s="1" t="s">
        <v>50</v>
      </c>
      <c r="C9796" s="1">
        <v>49.0</v>
      </c>
      <c r="D9796" s="1" t="s">
        <v>51</v>
      </c>
      <c r="E9796" s="1" t="s">
        <v>63</v>
      </c>
      <c r="G9796" s="1" t="s">
        <v>116</v>
      </c>
      <c r="H9796" s="1" t="s">
        <v>103</v>
      </c>
      <c r="I9796" s="1" t="s">
        <v>55</v>
      </c>
      <c r="J9796" s="1" t="s">
        <v>484</v>
      </c>
      <c r="K9796" s="1" t="s">
        <v>103</v>
      </c>
      <c r="L9796" s="1" t="s">
        <v>55</v>
      </c>
      <c r="M9796" s="1" t="s">
        <v>649</v>
      </c>
      <c r="N9796" s="1" t="s">
        <v>155</v>
      </c>
      <c r="R9796" s="1" t="s">
        <v>1726</v>
      </c>
      <c r="S9796" s="1" t="s">
        <v>1009</v>
      </c>
      <c r="T9796" s="1" t="s">
        <v>2139</v>
      </c>
      <c r="U9796" s="1" t="s">
        <v>59</v>
      </c>
      <c r="Y9796" s="1" t="s">
        <v>60</v>
      </c>
      <c r="Z9796" s="1" t="s">
        <v>60</v>
      </c>
      <c r="AR9796" s="1" t="s">
        <v>60</v>
      </c>
      <c r="AT9796" s="1" t="s">
        <v>8841</v>
      </c>
      <c r="AU9796" s="1" t="s">
        <v>8772</v>
      </c>
      <c r="AV9796" s="1" t="s">
        <v>1420</v>
      </c>
      <c r="AX9796" s="3" t="str">
        <f t="array" ref="AX9796">TEXTJOIN(", ", TRUE, IF(X9796:AS9796="Y", X$1:AS$1, IF(X9796:AS9796&lt;&gt;"", X$1:AS$1 &amp; ": " &amp; X9796:AS9796, "")))
</f>
        <v>Cocaine, Fentanyl, Any Opioid</v>
      </c>
    </row>
    <row r="9797">
      <c r="A9797" s="4">
        <v>44875.0</v>
      </c>
      <c r="B9797" s="1" t="s">
        <v>50</v>
      </c>
      <c r="C9797" s="1">
        <v>40.0</v>
      </c>
      <c r="D9797" s="1" t="s">
        <v>76</v>
      </c>
      <c r="E9797" s="1" t="s">
        <v>63</v>
      </c>
      <c r="J9797" s="1" t="s">
        <v>81</v>
      </c>
      <c r="K9797" s="1" t="s">
        <v>54</v>
      </c>
      <c r="L9797" s="1" t="s">
        <v>55</v>
      </c>
      <c r="M9797" s="1" t="s">
        <v>743</v>
      </c>
      <c r="N9797" s="1" t="s">
        <v>66</v>
      </c>
      <c r="R9797" s="1" t="s">
        <v>2646</v>
      </c>
      <c r="T9797" s="1" t="s">
        <v>9307</v>
      </c>
      <c r="U9797" s="1" t="s">
        <v>59</v>
      </c>
      <c r="Y9797" s="1" t="s">
        <v>60</v>
      </c>
      <c r="Z9797" s="1" t="s">
        <v>60</v>
      </c>
      <c r="AD9797" s="1" t="s">
        <v>60</v>
      </c>
      <c r="AG9797" s="1" t="s">
        <v>60</v>
      </c>
      <c r="AR9797" s="1" t="s">
        <v>60</v>
      </c>
      <c r="AT9797" s="1" t="s">
        <v>1420</v>
      </c>
      <c r="AU9797" s="1" t="s">
        <v>5878</v>
      </c>
      <c r="AV9797" s="1" t="s">
        <v>1420</v>
      </c>
      <c r="AX9797" s="3" t="str">
        <f t="array" ref="AX9797">TEXTJOIN(", ", TRUE, IF(X9797:AS9797="Y", X$1:AS$1, IF(X9797:AS9797&lt;&gt;"", X$1:AS$1 &amp; ": " &amp; X9797:AS9797, "")))
</f>
        <v>Cocaine, Fentanyl, Ethanol, Methadone, Any Opioid</v>
      </c>
    </row>
    <row r="9798">
      <c r="A9798" s="2">
        <v>44817.0</v>
      </c>
      <c r="B9798" s="1" t="s">
        <v>50</v>
      </c>
      <c r="C9798" s="1">
        <v>41.0</v>
      </c>
      <c r="D9798" s="1" t="s">
        <v>51</v>
      </c>
      <c r="E9798" s="1" t="s">
        <v>63</v>
      </c>
      <c r="F9798" s="1" t="s">
        <v>1997</v>
      </c>
      <c r="G9798" s="1" t="s">
        <v>769</v>
      </c>
      <c r="H9798" s="1" t="s">
        <v>65</v>
      </c>
      <c r="I9798" s="1" t="s">
        <v>55</v>
      </c>
      <c r="J9798" s="1" t="s">
        <v>64</v>
      </c>
      <c r="K9798" s="1" t="s">
        <v>65</v>
      </c>
      <c r="L9798" s="1" t="s">
        <v>55</v>
      </c>
      <c r="M9798" s="1" t="s">
        <v>1207</v>
      </c>
      <c r="N9798" s="1" t="s">
        <v>178</v>
      </c>
      <c r="R9798" s="1" t="s">
        <v>443</v>
      </c>
      <c r="T9798" s="1" t="s">
        <v>8495</v>
      </c>
      <c r="U9798" s="1" t="s">
        <v>59</v>
      </c>
      <c r="V9798" s="1" t="s">
        <v>197</v>
      </c>
      <c r="AQ9798" s="1" t="s">
        <v>417</v>
      </c>
      <c r="AS9798" s="1" t="s">
        <v>417</v>
      </c>
      <c r="AT9798" s="1" t="s">
        <v>9308</v>
      </c>
      <c r="AU9798" s="1" t="s">
        <v>8704</v>
      </c>
      <c r="AV9798" s="1" t="s">
        <v>1420</v>
      </c>
      <c r="AX9798" s="3" t="str">
        <f t="array" ref="AX9798">TEXTJOIN(", ", TRUE, IF(X9798:AS9798="Y", X$1:AS$1, IF(X9798:AS9798&lt;&gt;"", X$1:AS$1 &amp; ": " &amp; X9798:AS9798, "")))
</f>
        <v>Other Opioid: PCP, Other: PCP</v>
      </c>
    </row>
    <row r="9799">
      <c r="A9799" s="2">
        <v>44840.0</v>
      </c>
      <c r="B9799" s="1" t="s">
        <v>50</v>
      </c>
      <c r="C9799" s="1">
        <v>35.0</v>
      </c>
      <c r="D9799" s="1" t="s">
        <v>76</v>
      </c>
      <c r="E9799" s="1" t="s">
        <v>63</v>
      </c>
      <c r="G9799" s="1" t="s">
        <v>283</v>
      </c>
      <c r="H9799" s="1" t="s">
        <v>263</v>
      </c>
      <c r="I9799" s="1" t="s">
        <v>55</v>
      </c>
      <c r="J9799" s="1" t="s">
        <v>283</v>
      </c>
      <c r="K9799" s="1" t="s">
        <v>263</v>
      </c>
      <c r="L9799" s="1" t="s">
        <v>55</v>
      </c>
      <c r="N9799" s="1" t="s">
        <v>155</v>
      </c>
      <c r="R9799" s="1" t="s">
        <v>2646</v>
      </c>
      <c r="T9799" s="1" t="s">
        <v>9309</v>
      </c>
      <c r="U9799" s="1" t="s">
        <v>59</v>
      </c>
      <c r="Z9799" s="1" t="s">
        <v>60</v>
      </c>
      <c r="AF9799" s="1" t="s">
        <v>60</v>
      </c>
      <c r="AM9799" s="1" t="s">
        <v>60</v>
      </c>
      <c r="AN9799" s="1" t="s">
        <v>60</v>
      </c>
      <c r="AR9799" s="1" t="s">
        <v>60</v>
      </c>
      <c r="AT9799" s="1" t="s">
        <v>8981</v>
      </c>
      <c r="AU9799" s="1" t="s">
        <v>8981</v>
      </c>
      <c r="AV9799" s="1" t="s">
        <v>1420</v>
      </c>
      <c r="AX9799" s="3" t="str">
        <f t="array" ref="AX9799">TEXTJOIN(", ", TRUE, IF(X9799:AS9799="Y", X$1:AS$1, IF(X9799:AS9799&lt;&gt;"", X$1:AS$1 &amp; ": " &amp; X9799:AS9799, "")))
</f>
        <v>Fentanyl, Benzodiazepine, Xylazine, Gabapentin, Any Opioid</v>
      </c>
    </row>
    <row r="9800">
      <c r="A9800" s="2">
        <v>44814.0</v>
      </c>
      <c r="B9800" s="1" t="s">
        <v>50</v>
      </c>
      <c r="C9800" s="1">
        <v>65.0</v>
      </c>
      <c r="D9800" s="1" t="s">
        <v>51</v>
      </c>
      <c r="E9800" s="1" t="s">
        <v>502</v>
      </c>
      <c r="G9800" s="1" t="s">
        <v>238</v>
      </c>
      <c r="H9800" s="1" t="s">
        <v>125</v>
      </c>
      <c r="I9800" s="1" t="s">
        <v>55</v>
      </c>
      <c r="J9800" s="1" t="s">
        <v>117</v>
      </c>
      <c r="L9800" s="1" t="s">
        <v>55</v>
      </c>
      <c r="M9800" s="1" t="s">
        <v>1207</v>
      </c>
      <c r="N9800" s="1" t="s">
        <v>155</v>
      </c>
      <c r="R9800" s="1" t="s">
        <v>1726</v>
      </c>
      <c r="S9800" s="1" t="s">
        <v>1414</v>
      </c>
      <c r="T9800" s="1" t="s">
        <v>727</v>
      </c>
      <c r="U9800" s="1" t="s">
        <v>59</v>
      </c>
      <c r="Y9800" s="1" t="s">
        <v>60</v>
      </c>
      <c r="Z9800" s="1" t="s">
        <v>60</v>
      </c>
      <c r="AR9800" s="1" t="s">
        <v>60</v>
      </c>
      <c r="AT9800" s="1" t="s">
        <v>8762</v>
      </c>
      <c r="AV9800" s="1" t="s">
        <v>1420</v>
      </c>
      <c r="AX9800" s="3" t="str">
        <f t="array" ref="AX9800">TEXTJOIN(", ", TRUE, IF(X9800:AS9800="Y", X$1:AS$1, IF(X9800:AS9800&lt;&gt;"", X$1:AS$1 &amp; ": " &amp; X9800:AS9800, "")))
</f>
        <v>Cocaine, Fentanyl, Any Opioid</v>
      </c>
    </row>
    <row r="9801">
      <c r="A9801" s="2">
        <v>44742.0</v>
      </c>
      <c r="B9801" s="1" t="s">
        <v>50</v>
      </c>
      <c r="C9801" s="1">
        <v>42.0</v>
      </c>
      <c r="D9801" s="1" t="s">
        <v>51</v>
      </c>
      <c r="E9801" s="1" t="s">
        <v>63</v>
      </c>
      <c r="F9801" s="1" t="s">
        <v>1997</v>
      </c>
      <c r="G9801" s="1" t="s">
        <v>91</v>
      </c>
      <c r="H9801" s="1" t="s">
        <v>91</v>
      </c>
      <c r="I9801" s="1" t="s">
        <v>55</v>
      </c>
      <c r="J9801" s="1" t="s">
        <v>91</v>
      </c>
      <c r="K9801" s="1" t="s">
        <v>91</v>
      </c>
      <c r="L9801" s="1" t="s">
        <v>55</v>
      </c>
      <c r="N9801" s="1" t="s">
        <v>178</v>
      </c>
      <c r="R9801" s="1" t="s">
        <v>2646</v>
      </c>
      <c r="S9801" s="1" t="s">
        <v>8773</v>
      </c>
      <c r="T9801" s="1" t="s">
        <v>2760</v>
      </c>
      <c r="U9801" s="1" t="s">
        <v>59</v>
      </c>
      <c r="Z9801" s="1" t="s">
        <v>60</v>
      </c>
      <c r="AM9801" s="1" t="s">
        <v>60</v>
      </c>
      <c r="AR9801" s="1" t="s">
        <v>60</v>
      </c>
      <c r="AT9801" s="1" t="s">
        <v>1999</v>
      </c>
      <c r="AU9801" s="1" t="s">
        <v>1999</v>
      </c>
      <c r="AV9801" s="1" t="s">
        <v>1420</v>
      </c>
      <c r="AX9801" s="3" t="str">
        <f t="array" ref="AX9801">TEXTJOIN(", ", TRUE, IF(X9801:AS9801="Y", X$1:AS$1, IF(X9801:AS9801&lt;&gt;"", X$1:AS$1 &amp; ": " &amp; X9801:AS9801, "")))
</f>
        <v>Fentanyl, Xylazine, Any Opioid</v>
      </c>
    </row>
    <row r="9802">
      <c r="A9802" s="2">
        <v>44694.0</v>
      </c>
      <c r="B9802" s="1" t="s">
        <v>50</v>
      </c>
      <c r="C9802" s="1">
        <v>42.0</v>
      </c>
      <c r="D9802" s="1" t="s">
        <v>76</v>
      </c>
      <c r="E9802" s="1" t="s">
        <v>63</v>
      </c>
      <c r="G9802" s="1" t="s">
        <v>624</v>
      </c>
      <c r="H9802" s="1" t="s">
        <v>299</v>
      </c>
      <c r="I9802" s="1" t="s">
        <v>55</v>
      </c>
      <c r="J9802" s="1" t="s">
        <v>624</v>
      </c>
      <c r="K9802" s="1" t="s">
        <v>299</v>
      </c>
      <c r="L9802" s="1" t="s">
        <v>55</v>
      </c>
      <c r="M9802" s="1" t="s">
        <v>743</v>
      </c>
      <c r="R9802" s="1" t="s">
        <v>2646</v>
      </c>
      <c r="T9802" s="1" t="s">
        <v>9310</v>
      </c>
      <c r="U9802" s="1" t="s">
        <v>59</v>
      </c>
      <c r="Y9802" s="1" t="s">
        <v>60</v>
      </c>
      <c r="Z9802" s="1" t="s">
        <v>60</v>
      </c>
      <c r="AD9802" s="1" t="s">
        <v>60</v>
      </c>
      <c r="AN9802" s="1" t="s">
        <v>60</v>
      </c>
      <c r="AR9802" s="1" t="s">
        <v>60</v>
      </c>
      <c r="AT9802" s="1" t="s">
        <v>9134</v>
      </c>
      <c r="AU9802" s="1" t="s">
        <v>9134</v>
      </c>
      <c r="AV9802" s="1" t="s">
        <v>1420</v>
      </c>
      <c r="AX9802" s="3" t="str">
        <f t="array" ref="AX9802">TEXTJOIN(", ", TRUE, IF(X9802:AS9802="Y", X$1:AS$1, IF(X9802:AS9802&lt;&gt;"", X$1:AS$1 &amp; ": " &amp; X9802:AS9802, "")))
</f>
        <v>Cocaine, Fentanyl, Ethanol, Gabapentin, Any Opioid</v>
      </c>
    </row>
    <row r="9803">
      <c r="A9803" s="4">
        <v>44851.0</v>
      </c>
      <c r="B9803" s="1" t="s">
        <v>50</v>
      </c>
      <c r="C9803" s="1">
        <v>48.0</v>
      </c>
      <c r="D9803" s="1" t="s">
        <v>51</v>
      </c>
      <c r="E9803" s="1" t="s">
        <v>63</v>
      </c>
      <c r="J9803" s="1" t="s">
        <v>64</v>
      </c>
      <c r="K9803" s="1" t="s">
        <v>65</v>
      </c>
      <c r="L9803" s="1" t="s">
        <v>55</v>
      </c>
      <c r="N9803" s="1" t="s">
        <v>1377</v>
      </c>
      <c r="R9803" s="1" t="s">
        <v>1726</v>
      </c>
      <c r="S9803" s="1" t="s">
        <v>3720</v>
      </c>
      <c r="T9803" s="1" t="s">
        <v>9311</v>
      </c>
      <c r="U9803" s="1" t="s">
        <v>59</v>
      </c>
      <c r="Y9803" s="1" t="s">
        <v>60</v>
      </c>
      <c r="Z9803" s="1" t="s">
        <v>60</v>
      </c>
      <c r="AD9803" s="1" t="s">
        <v>60</v>
      </c>
      <c r="AM9803" s="1" t="s">
        <v>60</v>
      </c>
      <c r="AR9803" s="1" t="s">
        <v>60</v>
      </c>
      <c r="AT9803" s="1" t="s">
        <v>1420</v>
      </c>
      <c r="AU9803" s="1" t="s">
        <v>8704</v>
      </c>
      <c r="AV9803" s="1" t="s">
        <v>1420</v>
      </c>
      <c r="AX9803" s="3" t="str">
        <f t="array" ref="AX9803">TEXTJOIN(", ", TRUE, IF(X9803:AS9803="Y", X$1:AS$1, IF(X9803:AS9803&lt;&gt;"", X$1:AS$1 &amp; ": " &amp; X9803:AS9803, "")))
</f>
        <v>Cocaine, Fentanyl, Ethanol, Xylazine, Any Opioid</v>
      </c>
    </row>
    <row r="9804">
      <c r="A9804" s="2">
        <v>44872.0</v>
      </c>
      <c r="B9804" s="1" t="s">
        <v>50</v>
      </c>
      <c r="C9804" s="1">
        <v>64.0</v>
      </c>
      <c r="D9804" s="1" t="s">
        <v>76</v>
      </c>
      <c r="E9804" s="1" t="s">
        <v>502</v>
      </c>
      <c r="G9804" s="1" t="s">
        <v>103</v>
      </c>
      <c r="H9804" s="1" t="s">
        <v>103</v>
      </c>
      <c r="I9804" s="1" t="s">
        <v>55</v>
      </c>
      <c r="J9804" s="1" t="s">
        <v>103</v>
      </c>
      <c r="K9804" s="1" t="s">
        <v>103</v>
      </c>
      <c r="L9804" s="1" t="s">
        <v>55</v>
      </c>
      <c r="M9804" s="1" t="s">
        <v>743</v>
      </c>
      <c r="N9804" s="1" t="s">
        <v>155</v>
      </c>
      <c r="R9804" s="1" t="s">
        <v>2646</v>
      </c>
      <c r="T9804" s="1" t="s">
        <v>1270</v>
      </c>
      <c r="U9804" s="1" t="s">
        <v>59</v>
      </c>
      <c r="Y9804" s="1" t="s">
        <v>60</v>
      </c>
      <c r="Z9804" s="1" t="s">
        <v>60</v>
      </c>
      <c r="AD9804" s="1" t="s">
        <v>60</v>
      </c>
      <c r="AR9804" s="1" t="s">
        <v>60</v>
      </c>
      <c r="AT9804" s="1" t="s">
        <v>8719</v>
      </c>
      <c r="AU9804" s="1" t="s">
        <v>8719</v>
      </c>
      <c r="AV9804" s="1" t="s">
        <v>1420</v>
      </c>
      <c r="AX9804" s="3" t="str">
        <f t="array" ref="AX9804">TEXTJOIN(", ", TRUE, IF(X9804:AS9804="Y", X$1:AS$1, IF(X9804:AS9804&lt;&gt;"", X$1:AS$1 &amp; ": " &amp; X9804:AS9804, "")))
</f>
        <v>Cocaine, Fentanyl, Ethanol, Any Opioid</v>
      </c>
    </row>
    <row r="9805">
      <c r="A9805" s="4">
        <v>44883.0</v>
      </c>
      <c r="B9805" s="1" t="s">
        <v>50</v>
      </c>
      <c r="C9805" s="1">
        <v>46.0</v>
      </c>
      <c r="D9805" s="1" t="s">
        <v>51</v>
      </c>
      <c r="E9805" s="1" t="s">
        <v>502</v>
      </c>
      <c r="G9805" s="1" t="s">
        <v>2111</v>
      </c>
      <c r="H9805" s="1" t="s">
        <v>9312</v>
      </c>
      <c r="I9805" s="1" t="s">
        <v>154</v>
      </c>
      <c r="J9805" s="1" t="s">
        <v>91</v>
      </c>
      <c r="K9805" s="1" t="s">
        <v>91</v>
      </c>
      <c r="L9805" s="1" t="s">
        <v>55</v>
      </c>
      <c r="N9805" s="1" t="s">
        <v>1377</v>
      </c>
      <c r="R9805" s="1" t="s">
        <v>2646</v>
      </c>
      <c r="T9805" s="1" t="s">
        <v>9193</v>
      </c>
      <c r="U9805" s="1" t="s">
        <v>59</v>
      </c>
      <c r="Y9805" s="1" t="s">
        <v>60</v>
      </c>
      <c r="Z9805" s="1" t="s">
        <v>60</v>
      </c>
      <c r="AR9805" s="1" t="s">
        <v>60</v>
      </c>
      <c r="AT9805" s="1" t="s">
        <v>9313</v>
      </c>
      <c r="AU9805" s="1" t="s">
        <v>1999</v>
      </c>
      <c r="AV9805" s="1" t="s">
        <v>1420</v>
      </c>
      <c r="AX9805" s="3" t="str">
        <f t="array" ref="AX9805">TEXTJOIN(", ", TRUE, IF(X9805:AS9805="Y", X$1:AS$1, IF(X9805:AS9805&lt;&gt;"", X$1:AS$1 &amp; ": " &amp; X9805:AS9805, "")))
</f>
        <v>Cocaine, Fentanyl, Any Opioid</v>
      </c>
    </row>
    <row r="9806">
      <c r="A9806" s="4">
        <v>44926.0</v>
      </c>
      <c r="B9806" s="1" t="s">
        <v>50</v>
      </c>
      <c r="C9806" s="1">
        <v>61.0</v>
      </c>
      <c r="D9806" s="1" t="s">
        <v>76</v>
      </c>
      <c r="E9806" s="1" t="s">
        <v>63</v>
      </c>
      <c r="G9806" s="1" t="s">
        <v>1166</v>
      </c>
      <c r="H9806" s="1" t="s">
        <v>65</v>
      </c>
      <c r="I9806" s="1" t="s">
        <v>55</v>
      </c>
      <c r="J9806" s="1" t="s">
        <v>262</v>
      </c>
      <c r="K9806" s="1" t="s">
        <v>263</v>
      </c>
      <c r="L9806" s="1" t="s">
        <v>55</v>
      </c>
      <c r="M9806" s="1" t="s">
        <v>44</v>
      </c>
      <c r="N9806" s="1" t="s">
        <v>178</v>
      </c>
      <c r="R9806" s="1" t="s">
        <v>180</v>
      </c>
      <c r="T9806" s="1" t="s">
        <v>1186</v>
      </c>
      <c r="U9806" s="1" t="s">
        <v>59</v>
      </c>
      <c r="Z9806" s="1" t="s">
        <v>60</v>
      </c>
      <c r="AA9806" s="1" t="s">
        <v>60</v>
      </c>
      <c r="AM9806" s="1" t="s">
        <v>60</v>
      </c>
      <c r="AR9806" s="1" t="s">
        <v>60</v>
      </c>
      <c r="AT9806" s="1" t="s">
        <v>9275</v>
      </c>
      <c r="AU9806" s="1" t="s">
        <v>8698</v>
      </c>
      <c r="AV9806" s="1" t="s">
        <v>1420</v>
      </c>
      <c r="AX9806" s="3" t="str">
        <f t="array" ref="AX9806">TEXTJOIN(", ", TRUE, IF(X9806:AS9806="Y", X$1:AS$1, IF(X9806:AS9806&lt;&gt;"", X$1:AS$1 &amp; ": " &amp; X9806:AS9806, "")))
</f>
        <v>Fentanyl, Fentanyl Analogue, Xylazine, Any Opioid</v>
      </c>
    </row>
    <row r="9807">
      <c r="A9807" s="2">
        <v>44869.0</v>
      </c>
      <c r="B9807" s="1" t="s">
        <v>50</v>
      </c>
      <c r="C9807" s="1">
        <v>54.0</v>
      </c>
      <c r="D9807" s="1" t="s">
        <v>51</v>
      </c>
      <c r="E9807" s="1" t="s">
        <v>63</v>
      </c>
      <c r="F9807" s="1" t="s">
        <v>1997</v>
      </c>
      <c r="G9807" s="1" t="s">
        <v>256</v>
      </c>
      <c r="H9807" s="1" t="s">
        <v>103</v>
      </c>
      <c r="I9807" s="1" t="s">
        <v>55</v>
      </c>
      <c r="J9807" s="1" t="s">
        <v>256</v>
      </c>
      <c r="K9807" s="1" t="s">
        <v>103</v>
      </c>
      <c r="L9807" s="1" t="s">
        <v>55</v>
      </c>
      <c r="M9807" s="1" t="s">
        <v>44</v>
      </c>
      <c r="N9807" s="1" t="s">
        <v>4025</v>
      </c>
      <c r="R9807" s="1" t="s">
        <v>1726</v>
      </c>
      <c r="S9807" s="1" t="s">
        <v>1139</v>
      </c>
      <c r="T9807" s="1" t="s">
        <v>9314</v>
      </c>
      <c r="U9807" s="1" t="s">
        <v>59</v>
      </c>
      <c r="X9807" s="1" t="s">
        <v>60</v>
      </c>
      <c r="Y9807" s="1" t="s">
        <v>60</v>
      </c>
      <c r="Z9807" s="1" t="s">
        <v>60</v>
      </c>
      <c r="AF9807" s="1" t="s">
        <v>60</v>
      </c>
      <c r="AM9807" s="1" t="s">
        <v>60</v>
      </c>
      <c r="AP9807" s="1" t="s">
        <v>60</v>
      </c>
      <c r="AR9807" s="1" t="s">
        <v>60</v>
      </c>
      <c r="AT9807" s="1" t="s">
        <v>2320</v>
      </c>
      <c r="AU9807" s="1" t="s">
        <v>2320</v>
      </c>
      <c r="AV9807" s="1" t="s">
        <v>1420</v>
      </c>
      <c r="AX9807" s="3" t="str">
        <f t="array" ref="AX9807">TEXTJOIN(", ", TRUE, IF(X9807:AS9807="Y", X$1:AS$1, IF(X9807:AS9807&lt;&gt;"", X$1:AS$1 &amp; ": " &amp; X9807:AS9807, "")))
</f>
        <v>Heroin, Cocaine, Fentanyl, Benzodiazepine, Xylazine, Heroin/Morph/Codeine, Any Opioid</v>
      </c>
    </row>
    <row r="9808">
      <c r="A9808" s="4">
        <v>44848.0</v>
      </c>
      <c r="B9808" s="1" t="s">
        <v>50</v>
      </c>
      <c r="C9808" s="1">
        <v>34.0</v>
      </c>
      <c r="D9808" s="1" t="s">
        <v>76</v>
      </c>
      <c r="E9808" s="1" t="s">
        <v>63</v>
      </c>
      <c r="G9808" s="1" t="s">
        <v>91</v>
      </c>
      <c r="H9808" s="1" t="s">
        <v>91</v>
      </c>
      <c r="I9808" s="1" t="s">
        <v>55</v>
      </c>
      <c r="J9808" s="1" t="s">
        <v>91</v>
      </c>
      <c r="K9808" s="1" t="s">
        <v>91</v>
      </c>
      <c r="L9808" s="1" t="s">
        <v>55</v>
      </c>
      <c r="M9808" s="1" t="s">
        <v>743</v>
      </c>
      <c r="N9808" s="1" t="s">
        <v>9315</v>
      </c>
      <c r="R9808" s="1" t="s">
        <v>2646</v>
      </c>
      <c r="T9808" s="1" t="s">
        <v>2568</v>
      </c>
      <c r="U9808" s="1" t="s">
        <v>59</v>
      </c>
      <c r="AD9808" s="1" t="s">
        <v>60</v>
      </c>
      <c r="AG9808" s="1" t="s">
        <v>60</v>
      </c>
      <c r="AR9808" s="1" t="s">
        <v>60</v>
      </c>
      <c r="AT9808" s="1" t="s">
        <v>1999</v>
      </c>
      <c r="AU9808" s="1" t="s">
        <v>1999</v>
      </c>
      <c r="AV9808" s="1" t="s">
        <v>1420</v>
      </c>
      <c r="AX9808" s="3" t="str">
        <f t="array" ref="AX9808">TEXTJOIN(", ", TRUE, IF(X9808:AS9808="Y", X$1:AS$1, IF(X9808:AS9808&lt;&gt;"", X$1:AS$1 &amp; ": " &amp; X9808:AS9808, "")))
</f>
        <v>Ethanol, Methadone, Any Opioid</v>
      </c>
    </row>
    <row r="9809">
      <c r="A9809" s="2">
        <v>44733.0</v>
      </c>
      <c r="B9809" s="1" t="s">
        <v>50</v>
      </c>
      <c r="C9809" s="1">
        <v>27.0</v>
      </c>
      <c r="D9809" s="1" t="s">
        <v>51</v>
      </c>
      <c r="E9809" s="1" t="s">
        <v>63</v>
      </c>
      <c r="G9809" s="1" t="s">
        <v>474</v>
      </c>
      <c r="H9809" s="1" t="s">
        <v>91</v>
      </c>
      <c r="I9809" s="1" t="s">
        <v>55</v>
      </c>
      <c r="J9809" s="1" t="s">
        <v>91</v>
      </c>
      <c r="K9809" s="1" t="s">
        <v>91</v>
      </c>
      <c r="L9809" s="1" t="s">
        <v>55</v>
      </c>
      <c r="N9809" s="1" t="s">
        <v>178</v>
      </c>
      <c r="R9809" s="1" t="s">
        <v>1726</v>
      </c>
      <c r="S9809" s="1" t="s">
        <v>1159</v>
      </c>
      <c r="T9809" s="1" t="s">
        <v>9316</v>
      </c>
      <c r="U9809" s="1" t="s">
        <v>59</v>
      </c>
      <c r="Y9809" s="1" t="s">
        <v>60</v>
      </c>
      <c r="Z9809" s="1" t="s">
        <v>60</v>
      </c>
      <c r="AR9809" s="1" t="s">
        <v>60</v>
      </c>
      <c r="AT9809" s="1" t="s">
        <v>8702</v>
      </c>
      <c r="AU9809" s="1" t="s">
        <v>1999</v>
      </c>
      <c r="AV9809" s="1" t="s">
        <v>1420</v>
      </c>
      <c r="AX9809" s="3" t="str">
        <f t="array" ref="AX9809">TEXTJOIN(", ", TRUE, IF(X9809:AS9809="Y", X$1:AS$1, IF(X9809:AS9809&lt;&gt;"", X$1:AS$1 &amp; ": " &amp; X9809:AS9809, "")))
</f>
        <v>Cocaine, Fentanyl, Any Opioid</v>
      </c>
    </row>
    <row r="9810">
      <c r="A9810" s="4">
        <v>44861.0</v>
      </c>
      <c r="B9810" s="1" t="s">
        <v>50</v>
      </c>
      <c r="C9810" s="1">
        <v>47.0</v>
      </c>
      <c r="D9810" s="1" t="s">
        <v>51</v>
      </c>
      <c r="E9810" s="1" t="s">
        <v>63</v>
      </c>
      <c r="G9810" s="1" t="s">
        <v>103</v>
      </c>
      <c r="H9810" s="1" t="s">
        <v>103</v>
      </c>
      <c r="I9810" s="1" t="s">
        <v>55</v>
      </c>
      <c r="J9810" s="1" t="s">
        <v>103</v>
      </c>
      <c r="K9810" s="1" t="s">
        <v>103</v>
      </c>
      <c r="L9810" s="1" t="s">
        <v>55</v>
      </c>
      <c r="M9810" s="1" t="s">
        <v>743</v>
      </c>
      <c r="N9810" s="1" t="s">
        <v>178</v>
      </c>
      <c r="R9810" s="1" t="s">
        <v>2646</v>
      </c>
      <c r="T9810" s="1" t="s">
        <v>9317</v>
      </c>
      <c r="U9810" s="1" t="s">
        <v>59</v>
      </c>
      <c r="Z9810" s="1" t="s">
        <v>60</v>
      </c>
      <c r="AF9810" s="1" t="s">
        <v>60</v>
      </c>
      <c r="AM9810" s="1" t="s">
        <v>60</v>
      </c>
      <c r="AR9810" s="1" t="s">
        <v>60</v>
      </c>
      <c r="AT9810" s="1" t="s">
        <v>8719</v>
      </c>
      <c r="AU9810" s="1" t="s">
        <v>8719</v>
      </c>
      <c r="AV9810" s="1" t="s">
        <v>1420</v>
      </c>
      <c r="AX9810" s="3" t="str">
        <f t="array" ref="AX9810">TEXTJOIN(", ", TRUE, IF(X9810:AS9810="Y", X$1:AS$1, IF(X9810:AS9810&lt;&gt;"", X$1:AS$1 &amp; ": " &amp; X9810:AS9810, "")))
</f>
        <v>Fentanyl, Benzodiazepine, Xylazine, Any Opioid</v>
      </c>
    </row>
    <row r="9811">
      <c r="A9811" s="2">
        <v>44832.0</v>
      </c>
      <c r="B9811" s="1" t="s">
        <v>50</v>
      </c>
      <c r="C9811" s="1">
        <v>36.0</v>
      </c>
      <c r="D9811" s="1" t="s">
        <v>51</v>
      </c>
      <c r="E9811" s="1" t="s">
        <v>63</v>
      </c>
      <c r="G9811" s="1" t="s">
        <v>731</v>
      </c>
      <c r="H9811" s="1" t="s">
        <v>103</v>
      </c>
      <c r="I9811" s="1" t="s">
        <v>55</v>
      </c>
      <c r="J9811" s="1" t="s">
        <v>731</v>
      </c>
      <c r="K9811" s="1" t="s">
        <v>103</v>
      </c>
      <c r="L9811" s="1" t="s">
        <v>55</v>
      </c>
      <c r="M9811" s="1" t="s">
        <v>44</v>
      </c>
      <c r="N9811" s="1" t="s">
        <v>178</v>
      </c>
      <c r="R9811" s="1" t="s">
        <v>1726</v>
      </c>
      <c r="S9811" s="1" t="s">
        <v>9318</v>
      </c>
      <c r="T9811" s="1" t="s">
        <v>463</v>
      </c>
      <c r="U9811" s="1" t="s">
        <v>59</v>
      </c>
      <c r="Z9811" s="1" t="s">
        <v>60</v>
      </c>
      <c r="AD9811" s="1" t="s">
        <v>60</v>
      </c>
      <c r="AR9811" s="1" t="s">
        <v>60</v>
      </c>
      <c r="AT9811" s="1" t="s">
        <v>8896</v>
      </c>
      <c r="AU9811" s="1" t="s">
        <v>8896</v>
      </c>
      <c r="AV9811" s="1" t="s">
        <v>1420</v>
      </c>
      <c r="AX9811" s="3" t="str">
        <f t="array" ref="AX9811">TEXTJOIN(", ", TRUE, IF(X9811:AS9811="Y", X$1:AS$1, IF(X9811:AS9811&lt;&gt;"", X$1:AS$1 &amp; ": " &amp; X9811:AS9811, "")))
</f>
        <v>Fentanyl, Ethanol, Any Opioid</v>
      </c>
    </row>
    <row r="9812">
      <c r="A9812" s="2">
        <v>44829.0</v>
      </c>
      <c r="B9812" s="1" t="s">
        <v>50</v>
      </c>
      <c r="C9812" s="1">
        <v>39.0</v>
      </c>
      <c r="D9812" s="1" t="s">
        <v>51</v>
      </c>
      <c r="E9812" s="1" t="s">
        <v>502</v>
      </c>
      <c r="G9812" s="1" t="s">
        <v>116</v>
      </c>
      <c r="H9812" s="1" t="s">
        <v>103</v>
      </c>
      <c r="I9812" s="1" t="s">
        <v>55</v>
      </c>
      <c r="J9812" s="1" t="s">
        <v>116</v>
      </c>
      <c r="K9812" s="1" t="s">
        <v>103</v>
      </c>
      <c r="L9812" s="1" t="s">
        <v>55</v>
      </c>
      <c r="M9812" s="1" t="s">
        <v>743</v>
      </c>
      <c r="N9812" s="1" t="s">
        <v>136</v>
      </c>
      <c r="R9812" s="1" t="s">
        <v>2646</v>
      </c>
      <c r="T9812" s="1" t="s">
        <v>9319</v>
      </c>
      <c r="U9812" s="1" t="s">
        <v>59</v>
      </c>
      <c r="V9812" s="1" t="s">
        <v>9320</v>
      </c>
      <c r="Y9812" s="1" t="s">
        <v>60</v>
      </c>
      <c r="Z9812" s="1" t="s">
        <v>60</v>
      </c>
      <c r="AR9812" s="1" t="s">
        <v>60</v>
      </c>
      <c r="AT9812" s="1" t="s">
        <v>8841</v>
      </c>
      <c r="AU9812" s="1" t="s">
        <v>8841</v>
      </c>
      <c r="AV9812" s="1" t="s">
        <v>1420</v>
      </c>
      <c r="AX9812" s="3" t="str">
        <f t="array" ref="AX9812">TEXTJOIN(", ", TRUE, IF(X9812:AS9812="Y", X$1:AS$1, IF(X9812:AS9812&lt;&gt;"", X$1:AS$1 &amp; ": " &amp; X9812:AS9812, "")))
</f>
        <v>Cocaine, Fentanyl, Any Opioid</v>
      </c>
    </row>
    <row r="9813">
      <c r="A9813" s="2">
        <v>44680.0</v>
      </c>
      <c r="B9813" s="1" t="s">
        <v>50</v>
      </c>
      <c r="C9813" s="1">
        <v>35.0</v>
      </c>
      <c r="D9813" s="1" t="s">
        <v>51</v>
      </c>
      <c r="E9813" s="1" t="s">
        <v>63</v>
      </c>
      <c r="G9813" s="1" t="s">
        <v>116</v>
      </c>
      <c r="H9813" s="1" t="s">
        <v>103</v>
      </c>
      <c r="I9813" s="1" t="s">
        <v>55</v>
      </c>
      <c r="J9813" s="1" t="s">
        <v>98</v>
      </c>
      <c r="K9813" s="1" t="s">
        <v>54</v>
      </c>
      <c r="L9813" s="1" t="s">
        <v>55</v>
      </c>
      <c r="M9813" s="1" t="s">
        <v>649</v>
      </c>
      <c r="N9813" s="1" t="s">
        <v>178</v>
      </c>
      <c r="R9813" s="1" t="s">
        <v>1726</v>
      </c>
      <c r="S9813" s="1" t="s">
        <v>8876</v>
      </c>
      <c r="T9813" s="1" t="s">
        <v>2760</v>
      </c>
      <c r="U9813" s="1" t="s">
        <v>59</v>
      </c>
      <c r="V9813" s="1" t="s">
        <v>258</v>
      </c>
      <c r="Y9813" s="1" t="s">
        <v>60</v>
      </c>
      <c r="Z9813" s="1" t="s">
        <v>60</v>
      </c>
      <c r="AM9813" s="1" t="s">
        <v>60</v>
      </c>
      <c r="AR9813" s="1" t="s">
        <v>60</v>
      </c>
      <c r="AT9813" s="1" t="s">
        <v>8841</v>
      </c>
      <c r="AU9813" s="1" t="s">
        <v>8732</v>
      </c>
      <c r="AV9813" s="1" t="s">
        <v>1420</v>
      </c>
      <c r="AX9813" s="3" t="str">
        <f t="array" ref="AX9813">TEXTJOIN(", ", TRUE, IF(X9813:AS9813="Y", X$1:AS$1, IF(X9813:AS9813&lt;&gt;"", X$1:AS$1 &amp; ": " &amp; X9813:AS9813, "")))
</f>
        <v>Cocaine, Fentanyl, Xylazine, Any Opioid</v>
      </c>
    </row>
    <row r="9814">
      <c r="A9814" s="2">
        <v>44814.0</v>
      </c>
      <c r="B9814" s="1" t="s">
        <v>50</v>
      </c>
      <c r="C9814" s="1">
        <v>54.0</v>
      </c>
      <c r="D9814" s="1" t="s">
        <v>51</v>
      </c>
      <c r="E9814" s="1" t="s">
        <v>63</v>
      </c>
      <c r="G9814" s="1" t="s">
        <v>300</v>
      </c>
      <c r="H9814" s="1" t="s">
        <v>299</v>
      </c>
      <c r="I9814" s="1" t="s">
        <v>55</v>
      </c>
      <c r="J9814" s="1" t="s">
        <v>300</v>
      </c>
      <c r="K9814" s="1" t="s">
        <v>299</v>
      </c>
      <c r="L9814" s="1" t="s">
        <v>55</v>
      </c>
      <c r="M9814" s="1" t="s">
        <v>743</v>
      </c>
      <c r="N9814" s="1" t="s">
        <v>155</v>
      </c>
      <c r="R9814" s="1" t="s">
        <v>2646</v>
      </c>
      <c r="T9814" s="1" t="s">
        <v>2274</v>
      </c>
      <c r="U9814" s="1" t="s">
        <v>59</v>
      </c>
      <c r="Z9814" s="1" t="s">
        <v>60</v>
      </c>
      <c r="AD9814" s="1" t="s">
        <v>60</v>
      </c>
      <c r="AR9814" s="1" t="s">
        <v>60</v>
      </c>
      <c r="AT9814" s="1" t="s">
        <v>8707</v>
      </c>
      <c r="AU9814" s="1" t="s">
        <v>8707</v>
      </c>
      <c r="AV9814" s="1" t="s">
        <v>1420</v>
      </c>
      <c r="AX9814" s="3" t="str">
        <f t="array" ref="AX9814">TEXTJOIN(", ", TRUE, IF(X9814:AS9814="Y", X$1:AS$1, IF(X9814:AS9814&lt;&gt;"", X$1:AS$1 &amp; ": " &amp; X9814:AS9814, "")))
</f>
        <v>Fentanyl, Ethanol, Any Opioid</v>
      </c>
    </row>
    <row r="9815">
      <c r="A9815" s="2">
        <v>44608.0</v>
      </c>
      <c r="B9815" s="1" t="s">
        <v>50</v>
      </c>
      <c r="C9815" s="1">
        <v>44.0</v>
      </c>
      <c r="D9815" s="1" t="s">
        <v>51</v>
      </c>
      <c r="E9815" s="1" t="s">
        <v>63</v>
      </c>
      <c r="G9815" s="1" t="s">
        <v>2367</v>
      </c>
      <c r="H9815" s="1" t="s">
        <v>65</v>
      </c>
      <c r="I9815" s="1" t="s">
        <v>55</v>
      </c>
      <c r="J9815" s="1" t="s">
        <v>2367</v>
      </c>
      <c r="K9815" s="1" t="s">
        <v>65</v>
      </c>
      <c r="L9815" s="1" t="s">
        <v>55</v>
      </c>
      <c r="M9815" s="1" t="s">
        <v>743</v>
      </c>
      <c r="N9815" s="1" t="s">
        <v>8597</v>
      </c>
      <c r="R9815" s="1" t="s">
        <v>2646</v>
      </c>
      <c r="T9815" s="1" t="s">
        <v>9321</v>
      </c>
      <c r="U9815" s="1" t="s">
        <v>59</v>
      </c>
      <c r="AD9815" s="1" t="s">
        <v>60</v>
      </c>
      <c r="AN9815" s="1" t="s">
        <v>60</v>
      </c>
      <c r="AT9815" s="1" t="s">
        <v>9322</v>
      </c>
      <c r="AU9815" s="1" t="s">
        <v>9322</v>
      </c>
      <c r="AV9815" s="1" t="s">
        <v>1420</v>
      </c>
      <c r="AX9815" s="3" t="str">
        <f t="array" ref="AX9815">TEXTJOIN(", ", TRUE, IF(X9815:AS9815="Y", X$1:AS$1, IF(X9815:AS9815&lt;&gt;"", X$1:AS$1 &amp; ": " &amp; X9815:AS9815, "")))
</f>
        <v>Ethanol, Gabapentin</v>
      </c>
    </row>
    <row r="9816">
      <c r="A9816" s="2">
        <v>44798.0</v>
      </c>
      <c r="B9816" s="1" t="s">
        <v>50</v>
      </c>
      <c r="C9816" s="1">
        <v>43.0</v>
      </c>
      <c r="D9816" s="1" t="s">
        <v>76</v>
      </c>
      <c r="E9816" s="1" t="s">
        <v>63</v>
      </c>
      <c r="F9816" s="1" t="s">
        <v>1997</v>
      </c>
      <c r="G9816" s="1" t="s">
        <v>82</v>
      </c>
      <c r="H9816" s="1" t="s">
        <v>54</v>
      </c>
      <c r="I9816" s="1" t="s">
        <v>55</v>
      </c>
      <c r="J9816" s="1" t="s">
        <v>82</v>
      </c>
      <c r="K9816" s="1" t="s">
        <v>54</v>
      </c>
      <c r="L9816" s="1" t="s">
        <v>55</v>
      </c>
      <c r="M9816" s="1" t="s">
        <v>743</v>
      </c>
      <c r="N9816" s="1" t="s">
        <v>8532</v>
      </c>
      <c r="R9816" s="1" t="s">
        <v>180</v>
      </c>
      <c r="T9816" s="1" t="s">
        <v>9323</v>
      </c>
      <c r="U9816" s="1" t="s">
        <v>59</v>
      </c>
      <c r="Z9816" s="1" t="s">
        <v>60</v>
      </c>
      <c r="AD9816" s="1" t="s">
        <v>60</v>
      </c>
      <c r="AR9816" s="1" t="s">
        <v>60</v>
      </c>
      <c r="AT9816" s="1" t="s">
        <v>5319</v>
      </c>
      <c r="AU9816" s="1" t="s">
        <v>5319</v>
      </c>
      <c r="AV9816" s="1" t="s">
        <v>1420</v>
      </c>
      <c r="AX9816" s="3" t="str">
        <f t="array" ref="AX9816">TEXTJOIN(", ", TRUE, IF(X9816:AS9816="Y", X$1:AS$1, IF(X9816:AS9816&lt;&gt;"", X$1:AS$1 &amp; ": " &amp; X9816:AS9816, "")))
</f>
        <v>Fentanyl, Ethanol, Any Opioid</v>
      </c>
    </row>
    <row r="9817">
      <c r="A9817" s="2">
        <v>44747.0</v>
      </c>
      <c r="B9817" s="1" t="s">
        <v>50</v>
      </c>
      <c r="C9817" s="1">
        <v>31.0</v>
      </c>
      <c r="D9817" s="1" t="s">
        <v>51</v>
      </c>
      <c r="E9817" s="1" t="s">
        <v>63</v>
      </c>
      <c r="G9817" s="1" t="s">
        <v>1274</v>
      </c>
      <c r="H9817" s="1" t="s">
        <v>91</v>
      </c>
      <c r="I9817" s="1" t="s">
        <v>55</v>
      </c>
      <c r="J9817" s="1" t="s">
        <v>1274</v>
      </c>
      <c r="K9817" s="1" t="s">
        <v>91</v>
      </c>
      <c r="L9817" s="1" t="s">
        <v>55</v>
      </c>
      <c r="M9817" s="1" t="s">
        <v>743</v>
      </c>
      <c r="N9817" s="1" t="s">
        <v>178</v>
      </c>
      <c r="R9817" s="1" t="s">
        <v>2646</v>
      </c>
      <c r="T9817" s="1" t="s">
        <v>9324</v>
      </c>
      <c r="U9817" s="1" t="s">
        <v>59</v>
      </c>
      <c r="V9817" s="1" t="s">
        <v>507</v>
      </c>
      <c r="Y9817" s="1" t="s">
        <v>60</v>
      </c>
      <c r="Z9817" s="1" t="s">
        <v>60</v>
      </c>
      <c r="AF9817" s="1" t="s">
        <v>60</v>
      </c>
      <c r="AM9817" s="1" t="s">
        <v>60</v>
      </c>
      <c r="AR9817" s="1" t="s">
        <v>60</v>
      </c>
      <c r="AT9817" s="1" t="s">
        <v>9325</v>
      </c>
      <c r="AU9817" s="1" t="s">
        <v>9325</v>
      </c>
      <c r="AV9817" s="1" t="s">
        <v>1420</v>
      </c>
      <c r="AX9817" s="3" t="str">
        <f t="array" ref="AX9817">TEXTJOIN(", ", TRUE, IF(X9817:AS9817="Y", X$1:AS$1, IF(X9817:AS9817&lt;&gt;"", X$1:AS$1 &amp; ": " &amp; X9817:AS9817, "")))
</f>
        <v>Cocaine, Fentanyl, Benzodiazepine, Xylazine, Any Opioid</v>
      </c>
    </row>
    <row r="9818">
      <c r="A9818" s="2">
        <v>44566.0</v>
      </c>
      <c r="B9818" s="1" t="s">
        <v>50</v>
      </c>
      <c r="C9818" s="1">
        <v>68.0</v>
      </c>
      <c r="D9818" s="1" t="s">
        <v>51</v>
      </c>
      <c r="E9818" s="1" t="s">
        <v>502</v>
      </c>
      <c r="G9818" s="1" t="s">
        <v>91</v>
      </c>
      <c r="H9818" s="1" t="s">
        <v>91</v>
      </c>
      <c r="I9818" s="1" t="s">
        <v>55</v>
      </c>
      <c r="J9818" s="1" t="s">
        <v>91</v>
      </c>
      <c r="K9818" s="1" t="s">
        <v>91</v>
      </c>
      <c r="L9818" s="1" t="s">
        <v>55</v>
      </c>
      <c r="M9818" s="1" t="s">
        <v>743</v>
      </c>
      <c r="N9818" s="1" t="s">
        <v>119</v>
      </c>
      <c r="R9818" s="1" t="s">
        <v>2646</v>
      </c>
      <c r="T9818" s="1" t="s">
        <v>7113</v>
      </c>
      <c r="U9818" s="1" t="s">
        <v>59</v>
      </c>
      <c r="V9818" s="1" t="s">
        <v>9326</v>
      </c>
      <c r="Z9818" s="1" t="s">
        <v>60</v>
      </c>
      <c r="AG9818" s="1" t="s">
        <v>60</v>
      </c>
      <c r="AM9818" s="1" t="s">
        <v>60</v>
      </c>
      <c r="AR9818" s="1" t="s">
        <v>60</v>
      </c>
      <c r="AT9818" s="1" t="s">
        <v>1999</v>
      </c>
      <c r="AU9818" s="1" t="s">
        <v>1999</v>
      </c>
      <c r="AV9818" s="1" t="s">
        <v>1420</v>
      </c>
      <c r="AX9818" s="3" t="str">
        <f t="array" ref="AX9818">TEXTJOIN(", ", TRUE, IF(X9818:AS9818="Y", X$1:AS$1, IF(X9818:AS9818&lt;&gt;"", X$1:AS$1 &amp; ": " &amp; X9818:AS9818, "")))
</f>
        <v>Fentanyl, Methadone, Xylazine, Any Opioid</v>
      </c>
    </row>
    <row r="9819">
      <c r="A9819" s="2">
        <v>44599.0</v>
      </c>
      <c r="B9819" s="1" t="s">
        <v>50</v>
      </c>
      <c r="C9819" s="1">
        <v>31.0</v>
      </c>
      <c r="D9819" s="1" t="s">
        <v>51</v>
      </c>
      <c r="E9819" s="1" t="s">
        <v>63</v>
      </c>
      <c r="G9819" s="1" t="s">
        <v>271</v>
      </c>
      <c r="H9819" s="1" t="s">
        <v>91</v>
      </c>
      <c r="I9819" s="1" t="s">
        <v>55</v>
      </c>
      <c r="J9819" s="1" t="s">
        <v>271</v>
      </c>
      <c r="K9819" s="1" t="s">
        <v>91</v>
      </c>
      <c r="L9819" s="1" t="s">
        <v>55</v>
      </c>
      <c r="N9819" s="1" t="s">
        <v>136</v>
      </c>
      <c r="R9819" s="1" t="s">
        <v>1726</v>
      </c>
      <c r="S9819" s="1" t="s">
        <v>9327</v>
      </c>
      <c r="T9819" s="1" t="s">
        <v>9328</v>
      </c>
      <c r="U9819" s="1" t="s">
        <v>59</v>
      </c>
      <c r="Z9819" s="1" t="s">
        <v>60</v>
      </c>
      <c r="AE9819" s="1" t="s">
        <v>60</v>
      </c>
      <c r="AM9819" s="1" t="s">
        <v>60</v>
      </c>
      <c r="AR9819" s="1" t="s">
        <v>60</v>
      </c>
      <c r="AT9819" s="1" t="s">
        <v>8801</v>
      </c>
      <c r="AU9819" s="1" t="s">
        <v>8801</v>
      </c>
      <c r="AV9819" s="1" t="s">
        <v>1420</v>
      </c>
      <c r="AX9819" s="3" t="str">
        <f t="array" ref="AX9819">TEXTJOIN(", ", TRUE, IF(X9819:AS9819="Y", X$1:AS$1, IF(X9819:AS9819&lt;&gt;"", X$1:AS$1 &amp; ": " &amp; X9819:AS9819, "")))
</f>
        <v>Fentanyl, Hydrocodone, Xylazine, Any Opioid</v>
      </c>
    </row>
    <row r="9820">
      <c r="A9820" s="2">
        <v>44819.0</v>
      </c>
      <c r="B9820" s="1" t="s">
        <v>50</v>
      </c>
      <c r="C9820" s="1">
        <v>59.0</v>
      </c>
      <c r="D9820" s="1" t="s">
        <v>51</v>
      </c>
      <c r="E9820" s="1" t="s">
        <v>502</v>
      </c>
      <c r="G9820" s="1" t="s">
        <v>103</v>
      </c>
      <c r="H9820" s="1" t="s">
        <v>103</v>
      </c>
      <c r="I9820" s="1" t="s">
        <v>55</v>
      </c>
      <c r="J9820" s="1" t="s">
        <v>103</v>
      </c>
      <c r="K9820" s="1" t="s">
        <v>103</v>
      </c>
      <c r="L9820" s="1" t="s">
        <v>55</v>
      </c>
      <c r="M9820" s="1" t="s">
        <v>743</v>
      </c>
      <c r="N9820" s="1" t="s">
        <v>136</v>
      </c>
      <c r="R9820" s="1" t="s">
        <v>2646</v>
      </c>
      <c r="T9820" s="1" t="s">
        <v>9329</v>
      </c>
      <c r="U9820" s="1" t="s">
        <v>59</v>
      </c>
      <c r="Z9820" s="1" t="s">
        <v>60</v>
      </c>
      <c r="AD9820" s="1" t="s">
        <v>60</v>
      </c>
      <c r="AR9820" s="1" t="s">
        <v>60</v>
      </c>
      <c r="AT9820" s="1" t="s">
        <v>8719</v>
      </c>
      <c r="AU9820" s="1" t="s">
        <v>8719</v>
      </c>
      <c r="AV9820" s="1" t="s">
        <v>1420</v>
      </c>
      <c r="AX9820" s="3" t="str">
        <f t="array" ref="AX9820">TEXTJOIN(", ", TRUE, IF(X9820:AS9820="Y", X$1:AS$1, IF(X9820:AS9820&lt;&gt;"", X$1:AS$1 &amp; ": " &amp; X9820:AS9820, "")))
</f>
        <v>Fentanyl, Ethanol, Any Opioid</v>
      </c>
    </row>
    <row r="9821">
      <c r="A9821" s="2">
        <v>44709.0</v>
      </c>
      <c r="B9821" s="1" t="s">
        <v>50</v>
      </c>
      <c r="C9821" s="1">
        <v>50.0</v>
      </c>
      <c r="D9821" s="1" t="s">
        <v>76</v>
      </c>
      <c r="E9821" s="1" t="s">
        <v>502</v>
      </c>
      <c r="G9821" s="1" t="s">
        <v>82</v>
      </c>
      <c r="H9821" s="1" t="s">
        <v>54</v>
      </c>
      <c r="I9821" s="1" t="s">
        <v>55</v>
      </c>
      <c r="J9821" s="1" t="s">
        <v>82</v>
      </c>
      <c r="K9821" s="1" t="s">
        <v>54</v>
      </c>
      <c r="L9821" s="1" t="s">
        <v>55</v>
      </c>
      <c r="M9821" s="1" t="s">
        <v>743</v>
      </c>
      <c r="N9821" s="1" t="s">
        <v>155</v>
      </c>
      <c r="R9821" s="1" t="s">
        <v>2646</v>
      </c>
      <c r="T9821" s="1" t="s">
        <v>9330</v>
      </c>
      <c r="U9821" s="1" t="s">
        <v>59</v>
      </c>
      <c r="Y9821" s="1" t="s">
        <v>60</v>
      </c>
      <c r="Z9821" s="1" t="s">
        <v>60</v>
      </c>
      <c r="AG9821" s="1" t="s">
        <v>60</v>
      </c>
      <c r="AR9821" s="1" t="s">
        <v>60</v>
      </c>
      <c r="AT9821" s="1" t="s">
        <v>5319</v>
      </c>
      <c r="AU9821" s="1" t="s">
        <v>5319</v>
      </c>
      <c r="AV9821" s="1" t="s">
        <v>1420</v>
      </c>
      <c r="AX9821" s="3" t="str">
        <f t="array" ref="AX9821">TEXTJOIN(", ", TRUE, IF(X9821:AS9821="Y", X$1:AS$1, IF(X9821:AS9821&lt;&gt;"", X$1:AS$1 &amp; ": " &amp; X9821:AS9821, "")))
</f>
        <v>Cocaine, Fentanyl, Methadone, Any Opioid</v>
      </c>
    </row>
    <row r="9822">
      <c r="A9822" s="4">
        <v>44919.0</v>
      </c>
      <c r="B9822" s="1" t="s">
        <v>50</v>
      </c>
      <c r="C9822" s="1">
        <v>34.0</v>
      </c>
      <c r="D9822" s="1" t="s">
        <v>76</v>
      </c>
      <c r="E9822" s="1" t="s">
        <v>63</v>
      </c>
      <c r="G9822" s="1" t="s">
        <v>185</v>
      </c>
      <c r="H9822" s="1" t="s">
        <v>91</v>
      </c>
      <c r="I9822" s="1" t="s">
        <v>55</v>
      </c>
      <c r="J9822" s="1" t="s">
        <v>185</v>
      </c>
      <c r="K9822" s="1" t="s">
        <v>91</v>
      </c>
      <c r="L9822" s="1" t="s">
        <v>55</v>
      </c>
      <c r="M9822" s="1" t="s">
        <v>743</v>
      </c>
      <c r="N9822" s="1" t="s">
        <v>178</v>
      </c>
      <c r="R9822" s="1" t="s">
        <v>2646</v>
      </c>
      <c r="T9822" s="1" t="s">
        <v>4401</v>
      </c>
      <c r="U9822" s="1" t="s">
        <v>59</v>
      </c>
      <c r="Y9822" s="1" t="s">
        <v>60</v>
      </c>
      <c r="Z9822" s="1" t="s">
        <v>60</v>
      </c>
      <c r="AQ9822" s="1" t="s">
        <v>8765</v>
      </c>
      <c r="AR9822" s="1" t="s">
        <v>60</v>
      </c>
      <c r="AS9822" s="1" t="s">
        <v>8765</v>
      </c>
      <c r="AT9822" s="1" t="s">
        <v>8740</v>
      </c>
      <c r="AU9822" s="1" t="s">
        <v>8740</v>
      </c>
      <c r="AV9822" s="1" t="s">
        <v>1420</v>
      </c>
      <c r="AX9822" s="3" t="str">
        <f t="array" ref="AX9822">TEXTJOIN(", ", TRUE, IF(X9822:AS9822="Y", X$1:AS$1, IF(X9822:AS9822&lt;&gt;"", X$1:AS$1 &amp; ": " &amp; X9822:AS9822, "")))
</f>
        <v>Cocaine, Fentanyl, Other Opioid: Buprenorphine, Any Opioid, Other: Buprenorphine</v>
      </c>
    </row>
    <row r="9823">
      <c r="A9823" s="2">
        <v>44872.0</v>
      </c>
      <c r="B9823" s="1" t="s">
        <v>50</v>
      </c>
      <c r="C9823" s="1">
        <v>51.0</v>
      </c>
      <c r="D9823" s="1" t="s">
        <v>51</v>
      </c>
      <c r="E9823" s="1" t="s">
        <v>63</v>
      </c>
      <c r="G9823" s="1" t="s">
        <v>116</v>
      </c>
      <c r="H9823" s="1" t="s">
        <v>103</v>
      </c>
      <c r="I9823" s="1" t="s">
        <v>55</v>
      </c>
      <c r="J9823" s="1" t="s">
        <v>116</v>
      </c>
      <c r="K9823" s="1" t="s">
        <v>103</v>
      </c>
      <c r="L9823" s="1" t="s">
        <v>55</v>
      </c>
      <c r="M9823" s="1" t="s">
        <v>743</v>
      </c>
      <c r="N9823" s="1" t="s">
        <v>155</v>
      </c>
      <c r="R9823" s="1" t="s">
        <v>2646</v>
      </c>
      <c r="T9823" s="1" t="s">
        <v>9331</v>
      </c>
      <c r="U9823" s="1" t="s">
        <v>59</v>
      </c>
      <c r="Y9823" s="1" t="s">
        <v>60</v>
      </c>
      <c r="Z9823" s="1" t="s">
        <v>60</v>
      </c>
      <c r="AM9823" s="1" t="s">
        <v>60</v>
      </c>
      <c r="AR9823" s="1" t="s">
        <v>60</v>
      </c>
      <c r="AT9823" s="1" t="s">
        <v>8841</v>
      </c>
      <c r="AU9823" s="1" t="s">
        <v>8841</v>
      </c>
      <c r="AV9823" s="1" t="s">
        <v>1420</v>
      </c>
      <c r="AX9823" s="3" t="str">
        <f t="array" ref="AX9823">TEXTJOIN(", ", TRUE, IF(X9823:AS9823="Y", X$1:AS$1, IF(X9823:AS9823&lt;&gt;"", X$1:AS$1 &amp; ": " &amp; X9823:AS9823, "")))
</f>
        <v>Cocaine, Fentanyl, Xylazine, Any Opioid</v>
      </c>
    </row>
    <row r="9824">
      <c r="A9824" s="2">
        <v>44574.0</v>
      </c>
      <c r="B9824" s="1" t="s">
        <v>50</v>
      </c>
      <c r="C9824" s="1">
        <v>60.0</v>
      </c>
      <c r="D9824" s="1" t="s">
        <v>51</v>
      </c>
      <c r="E9824" s="1" t="s">
        <v>63</v>
      </c>
      <c r="G9824" s="1" t="s">
        <v>397</v>
      </c>
      <c r="H9824" s="1" t="s">
        <v>103</v>
      </c>
      <c r="I9824" s="1" t="s">
        <v>55</v>
      </c>
      <c r="J9824" s="1" t="s">
        <v>397</v>
      </c>
      <c r="K9824" s="1" t="s">
        <v>103</v>
      </c>
      <c r="L9824" s="1" t="s">
        <v>55</v>
      </c>
      <c r="M9824" s="1" t="s">
        <v>743</v>
      </c>
      <c r="N9824" s="1" t="s">
        <v>66</v>
      </c>
      <c r="R9824" s="1" t="s">
        <v>2646</v>
      </c>
      <c r="T9824" s="1" t="s">
        <v>319</v>
      </c>
      <c r="U9824" s="1" t="s">
        <v>59</v>
      </c>
      <c r="Y9824" s="1" t="s">
        <v>60</v>
      </c>
      <c r="Z9824" s="1" t="s">
        <v>60</v>
      </c>
      <c r="AD9824" s="1" t="s">
        <v>60</v>
      </c>
      <c r="AR9824" s="1" t="s">
        <v>60</v>
      </c>
      <c r="AT9824" s="1" t="s">
        <v>8731</v>
      </c>
      <c r="AU9824" s="1" t="s">
        <v>8731</v>
      </c>
      <c r="AV9824" s="1" t="s">
        <v>1420</v>
      </c>
      <c r="AX9824" s="3" t="str">
        <f t="array" ref="AX9824">TEXTJOIN(", ", TRUE, IF(X9824:AS9824="Y", X$1:AS$1, IF(X9824:AS9824&lt;&gt;"", X$1:AS$1 &amp; ": " &amp; X9824:AS9824, "")))
</f>
        <v>Cocaine, Fentanyl, Ethanol, Any Opioid</v>
      </c>
    </row>
    <row r="9825">
      <c r="A9825" s="2">
        <v>44762.0</v>
      </c>
      <c r="B9825" s="1" t="s">
        <v>50</v>
      </c>
      <c r="C9825" s="1">
        <v>68.0</v>
      </c>
      <c r="D9825" s="1" t="s">
        <v>51</v>
      </c>
      <c r="E9825" s="1" t="s">
        <v>44</v>
      </c>
      <c r="G9825" s="1" t="s">
        <v>116</v>
      </c>
      <c r="H9825" s="1" t="s">
        <v>103</v>
      </c>
      <c r="I9825" s="1" t="s">
        <v>55</v>
      </c>
      <c r="J9825" s="1" t="s">
        <v>116</v>
      </c>
      <c r="K9825" s="1" t="s">
        <v>103</v>
      </c>
      <c r="L9825" s="1" t="s">
        <v>55</v>
      </c>
      <c r="M9825" s="1" t="s">
        <v>743</v>
      </c>
      <c r="N9825" s="1" t="s">
        <v>119</v>
      </c>
      <c r="R9825" s="1" t="s">
        <v>173</v>
      </c>
      <c r="T9825" s="1" t="s">
        <v>6902</v>
      </c>
      <c r="U9825" s="1" t="s">
        <v>59</v>
      </c>
      <c r="Z9825" s="1" t="s">
        <v>60</v>
      </c>
      <c r="AR9825" s="1" t="s">
        <v>60</v>
      </c>
      <c r="AT9825" s="1" t="s">
        <v>8841</v>
      </c>
      <c r="AU9825" s="1" t="s">
        <v>8841</v>
      </c>
      <c r="AV9825" s="1" t="s">
        <v>1420</v>
      </c>
      <c r="AX9825" s="3" t="str">
        <f t="array" ref="AX9825">TEXTJOIN(", ", TRUE, IF(X9825:AS9825="Y", X$1:AS$1, IF(X9825:AS9825&lt;&gt;"", X$1:AS$1 &amp; ": " &amp; X9825:AS9825, "")))
</f>
        <v>Fentanyl, Any Opioid</v>
      </c>
    </row>
    <row r="9826">
      <c r="A9826" s="2">
        <v>44657.0</v>
      </c>
      <c r="B9826" s="1" t="s">
        <v>50</v>
      </c>
      <c r="C9826" s="1">
        <v>23.0</v>
      </c>
      <c r="D9826" s="1" t="s">
        <v>51</v>
      </c>
      <c r="E9826" s="1" t="s">
        <v>1376</v>
      </c>
      <c r="G9826" s="1" t="s">
        <v>1478</v>
      </c>
      <c r="H9826" s="1" t="s">
        <v>91</v>
      </c>
      <c r="I9826" s="1" t="s">
        <v>55</v>
      </c>
      <c r="J9826" s="1" t="s">
        <v>1478</v>
      </c>
      <c r="K9826" s="1" t="s">
        <v>91</v>
      </c>
      <c r="L9826" s="1" t="s">
        <v>55</v>
      </c>
      <c r="M9826" s="1" t="s">
        <v>743</v>
      </c>
      <c r="N9826" s="1" t="s">
        <v>155</v>
      </c>
      <c r="R9826" s="1" t="s">
        <v>180</v>
      </c>
      <c r="T9826" s="1" t="s">
        <v>8024</v>
      </c>
      <c r="U9826" s="1" t="s">
        <v>59</v>
      </c>
      <c r="Z9826" s="1" t="s">
        <v>60</v>
      </c>
      <c r="AD9826" s="1" t="s">
        <v>60</v>
      </c>
      <c r="AM9826" s="1" t="s">
        <v>60</v>
      </c>
      <c r="AR9826" s="1" t="s">
        <v>60</v>
      </c>
      <c r="AT9826" s="1" t="s">
        <v>9332</v>
      </c>
      <c r="AU9826" s="1" t="s">
        <v>9332</v>
      </c>
      <c r="AV9826" s="1" t="s">
        <v>1420</v>
      </c>
      <c r="AX9826" s="3" t="str">
        <f t="array" ref="AX9826">TEXTJOIN(", ", TRUE, IF(X9826:AS9826="Y", X$1:AS$1, IF(X9826:AS9826&lt;&gt;"", X$1:AS$1 &amp; ": " &amp; X9826:AS9826, "")))
</f>
        <v>Fentanyl, Ethanol, Xylazine, Any Opioid</v>
      </c>
    </row>
    <row r="9827">
      <c r="A9827" s="2">
        <v>44691.0</v>
      </c>
      <c r="B9827" s="1" t="s">
        <v>50</v>
      </c>
      <c r="C9827" s="1">
        <v>37.0</v>
      </c>
      <c r="D9827" s="1" t="s">
        <v>51</v>
      </c>
      <c r="E9827" s="1" t="s">
        <v>63</v>
      </c>
      <c r="G9827" s="1" t="s">
        <v>300</v>
      </c>
      <c r="H9827" s="1" t="s">
        <v>299</v>
      </c>
      <c r="I9827" s="1" t="s">
        <v>55</v>
      </c>
      <c r="J9827" s="1" t="s">
        <v>103</v>
      </c>
      <c r="K9827" s="1" t="s">
        <v>103</v>
      </c>
      <c r="L9827" s="1" t="s">
        <v>55</v>
      </c>
      <c r="N9827" s="1" t="s">
        <v>136</v>
      </c>
      <c r="R9827" s="1" t="s">
        <v>1726</v>
      </c>
      <c r="S9827" s="1" t="s">
        <v>92</v>
      </c>
      <c r="T9827" s="1" t="s">
        <v>9039</v>
      </c>
      <c r="U9827" s="1" t="s">
        <v>59</v>
      </c>
      <c r="Y9827" s="1" t="s">
        <v>60</v>
      </c>
      <c r="Z9827" s="1" t="s">
        <v>60</v>
      </c>
      <c r="AM9827" s="1" t="s">
        <v>60</v>
      </c>
      <c r="AR9827" s="1" t="s">
        <v>60</v>
      </c>
      <c r="AT9827" s="1" t="s">
        <v>8707</v>
      </c>
      <c r="AU9827" s="1" t="s">
        <v>8719</v>
      </c>
      <c r="AV9827" s="1" t="s">
        <v>1420</v>
      </c>
      <c r="AX9827" s="3" t="str">
        <f t="array" ref="AX9827">TEXTJOIN(", ", TRUE, IF(X9827:AS9827="Y", X$1:AS$1, IF(X9827:AS9827&lt;&gt;"", X$1:AS$1 &amp; ": " &amp; X9827:AS9827, "")))
</f>
        <v>Cocaine, Fentanyl, Xylazine, Any Opioid</v>
      </c>
    </row>
    <row r="9828">
      <c r="A9828" s="2">
        <v>44719.0</v>
      </c>
      <c r="B9828" s="1" t="s">
        <v>50</v>
      </c>
      <c r="C9828" s="1">
        <v>20.0</v>
      </c>
      <c r="D9828" s="1" t="s">
        <v>51</v>
      </c>
      <c r="E9828" s="1" t="s">
        <v>63</v>
      </c>
      <c r="G9828" s="1" t="s">
        <v>536</v>
      </c>
      <c r="H9828" s="1" t="s">
        <v>299</v>
      </c>
      <c r="I9828" s="1" t="s">
        <v>55</v>
      </c>
      <c r="J9828" s="1" t="s">
        <v>536</v>
      </c>
      <c r="K9828" s="1" t="s">
        <v>299</v>
      </c>
      <c r="L9828" s="1" t="s">
        <v>55</v>
      </c>
      <c r="M9828" s="1" t="s">
        <v>743</v>
      </c>
      <c r="N9828" s="1" t="s">
        <v>136</v>
      </c>
      <c r="R9828" s="1" t="s">
        <v>2646</v>
      </c>
      <c r="T9828" s="1" t="s">
        <v>9333</v>
      </c>
      <c r="U9828" s="1" t="s">
        <v>59</v>
      </c>
      <c r="Z9828" s="1" t="s">
        <v>60</v>
      </c>
      <c r="AM9828" s="1" t="s">
        <v>60</v>
      </c>
      <c r="AR9828" s="1" t="s">
        <v>60</v>
      </c>
      <c r="AT9828" s="1" t="s">
        <v>9002</v>
      </c>
      <c r="AU9828" s="1" t="s">
        <v>9002</v>
      </c>
      <c r="AV9828" s="1" t="s">
        <v>1420</v>
      </c>
      <c r="AX9828" s="3" t="str">
        <f t="array" ref="AX9828">TEXTJOIN(", ", TRUE, IF(X9828:AS9828="Y", X$1:AS$1, IF(X9828:AS9828&lt;&gt;"", X$1:AS$1 &amp; ": " &amp; X9828:AS9828, "")))
</f>
        <v>Fentanyl, Xylazine, Any Opioid</v>
      </c>
    </row>
    <row r="9829">
      <c r="A9829" s="4">
        <v>44908.0</v>
      </c>
      <c r="B9829" s="1" t="s">
        <v>50</v>
      </c>
      <c r="C9829" s="1">
        <v>39.0</v>
      </c>
      <c r="D9829" s="1" t="s">
        <v>76</v>
      </c>
      <c r="E9829" s="1" t="s">
        <v>63</v>
      </c>
      <c r="G9829" s="1" t="s">
        <v>143</v>
      </c>
      <c r="H9829" s="1" t="s">
        <v>91</v>
      </c>
      <c r="I9829" s="1" t="s">
        <v>55</v>
      </c>
      <c r="J9829" s="1" t="s">
        <v>143</v>
      </c>
      <c r="K9829" s="1" t="s">
        <v>91</v>
      </c>
      <c r="L9829" s="1" t="s">
        <v>55</v>
      </c>
      <c r="M9829" s="1" t="s">
        <v>743</v>
      </c>
      <c r="N9829" s="1" t="s">
        <v>155</v>
      </c>
      <c r="R9829" s="1" t="s">
        <v>2646</v>
      </c>
      <c r="T9829" s="1" t="s">
        <v>9334</v>
      </c>
      <c r="U9829" s="1" t="s">
        <v>59</v>
      </c>
      <c r="Z9829" s="1" t="s">
        <v>60</v>
      </c>
      <c r="AB9829" s="1" t="s">
        <v>60</v>
      </c>
      <c r="AD9829" s="1" t="s">
        <v>60</v>
      </c>
      <c r="AF9829" s="1" t="s">
        <v>60</v>
      </c>
      <c r="AR9829" s="1" t="s">
        <v>60</v>
      </c>
      <c r="AT9829" s="1" t="s">
        <v>1419</v>
      </c>
      <c r="AU9829" s="1" t="s">
        <v>1419</v>
      </c>
      <c r="AV9829" s="1" t="s">
        <v>1420</v>
      </c>
      <c r="AX9829" s="3" t="str">
        <f t="array" ref="AX9829">TEXTJOIN(", ", TRUE, IF(X9829:AS9829="Y", X$1:AS$1, IF(X9829:AS9829&lt;&gt;"", X$1:AS$1 &amp; ": " &amp; X9829:AS9829, "")))
</f>
        <v>Fentanyl, Oxycodone, Ethanol, Benzodiazepine, Any Opioid</v>
      </c>
    </row>
    <row r="9830">
      <c r="A9830" s="2">
        <v>44599.0</v>
      </c>
      <c r="B9830" s="1" t="s">
        <v>50</v>
      </c>
      <c r="C9830" s="1">
        <v>45.0</v>
      </c>
      <c r="D9830" s="1" t="s">
        <v>51</v>
      </c>
      <c r="E9830" s="1" t="s">
        <v>63</v>
      </c>
      <c r="G9830" s="1" t="s">
        <v>536</v>
      </c>
      <c r="H9830" s="1" t="s">
        <v>299</v>
      </c>
      <c r="I9830" s="1" t="s">
        <v>55</v>
      </c>
      <c r="J9830" s="1" t="s">
        <v>256</v>
      </c>
      <c r="K9830" s="1" t="s">
        <v>103</v>
      </c>
      <c r="L9830" s="1" t="s">
        <v>55</v>
      </c>
      <c r="M9830" s="1" t="s">
        <v>649</v>
      </c>
      <c r="N9830" s="1" t="s">
        <v>178</v>
      </c>
      <c r="R9830" s="1" t="s">
        <v>1726</v>
      </c>
      <c r="S9830" s="1" t="s">
        <v>816</v>
      </c>
      <c r="T9830" s="1" t="s">
        <v>1346</v>
      </c>
      <c r="U9830" s="1" t="s">
        <v>59</v>
      </c>
      <c r="Y9830" s="1" t="s">
        <v>60</v>
      </c>
      <c r="Z9830" s="1" t="s">
        <v>60</v>
      </c>
      <c r="AR9830" s="1" t="s">
        <v>60</v>
      </c>
      <c r="AT9830" s="1" t="s">
        <v>9002</v>
      </c>
      <c r="AU9830" s="1" t="s">
        <v>2320</v>
      </c>
      <c r="AV9830" s="1" t="s">
        <v>1420</v>
      </c>
      <c r="AX9830" s="3" t="str">
        <f t="array" ref="AX9830">TEXTJOIN(", ", TRUE, IF(X9830:AS9830="Y", X$1:AS$1, IF(X9830:AS9830&lt;&gt;"", X$1:AS$1 &amp; ": " &amp; X9830:AS9830, "")))
</f>
        <v>Cocaine, Fentanyl, Any Opioid</v>
      </c>
    </row>
    <row r="9831">
      <c r="A9831" s="4">
        <v>44893.0</v>
      </c>
      <c r="B9831" s="1" t="s">
        <v>50</v>
      </c>
      <c r="C9831" s="1">
        <v>39.0</v>
      </c>
      <c r="D9831" s="1" t="s">
        <v>51</v>
      </c>
      <c r="E9831" s="1" t="s">
        <v>63</v>
      </c>
      <c r="G9831" s="1" t="s">
        <v>98</v>
      </c>
      <c r="H9831" s="1" t="s">
        <v>54</v>
      </c>
      <c r="I9831" s="1" t="s">
        <v>55</v>
      </c>
      <c r="J9831" s="1" t="s">
        <v>98</v>
      </c>
      <c r="K9831" s="1" t="s">
        <v>54</v>
      </c>
      <c r="L9831" s="1" t="s">
        <v>55</v>
      </c>
      <c r="M9831" s="1" t="s">
        <v>743</v>
      </c>
      <c r="N9831" s="1" t="s">
        <v>178</v>
      </c>
      <c r="R9831" s="1" t="s">
        <v>2646</v>
      </c>
      <c r="T9831" s="1" t="s">
        <v>2231</v>
      </c>
      <c r="U9831" s="1" t="s">
        <v>59</v>
      </c>
      <c r="Y9831" s="1" t="s">
        <v>60</v>
      </c>
      <c r="Z9831" s="1" t="s">
        <v>60</v>
      </c>
      <c r="AN9831" s="1" t="s">
        <v>60</v>
      </c>
      <c r="AR9831" s="1" t="s">
        <v>60</v>
      </c>
      <c r="AT9831" s="1" t="s">
        <v>8732</v>
      </c>
      <c r="AU9831" s="1" t="s">
        <v>8732</v>
      </c>
      <c r="AV9831" s="1" t="s">
        <v>1420</v>
      </c>
      <c r="AX9831" s="3" t="str">
        <f t="array" ref="AX9831">TEXTJOIN(", ", TRUE, IF(X9831:AS9831="Y", X$1:AS$1, IF(X9831:AS9831&lt;&gt;"", X$1:AS$1 &amp; ": " &amp; X9831:AS9831, "")))
</f>
        <v>Cocaine, Fentanyl, Gabapentin, Any Opioid</v>
      </c>
    </row>
    <row r="9832">
      <c r="A9832" s="4">
        <v>44920.0</v>
      </c>
      <c r="B9832" s="1" t="s">
        <v>50</v>
      </c>
      <c r="C9832" s="1">
        <v>34.0</v>
      </c>
      <c r="D9832" s="1" t="s">
        <v>51</v>
      </c>
      <c r="E9832" s="1" t="s">
        <v>63</v>
      </c>
      <c r="G9832" s="1" t="s">
        <v>160</v>
      </c>
      <c r="H9832" s="1" t="s">
        <v>54</v>
      </c>
      <c r="I9832" s="1" t="s">
        <v>55</v>
      </c>
      <c r="J9832" s="1" t="s">
        <v>160</v>
      </c>
      <c r="K9832" s="1" t="s">
        <v>54</v>
      </c>
      <c r="L9832" s="1" t="s">
        <v>55</v>
      </c>
      <c r="M9832" s="1" t="s">
        <v>743</v>
      </c>
      <c r="N9832" s="1" t="s">
        <v>155</v>
      </c>
      <c r="R9832" s="1" t="s">
        <v>2646</v>
      </c>
      <c r="T9832" s="1" t="s">
        <v>9335</v>
      </c>
      <c r="U9832" s="1" t="s">
        <v>59</v>
      </c>
      <c r="Y9832" s="1" t="s">
        <v>60</v>
      </c>
      <c r="Z9832" s="1" t="s">
        <v>60</v>
      </c>
      <c r="AM9832" s="1" t="s">
        <v>60</v>
      </c>
      <c r="AR9832" s="1" t="s">
        <v>60</v>
      </c>
      <c r="AT9832" s="1" t="s">
        <v>8728</v>
      </c>
      <c r="AU9832" s="1" t="s">
        <v>8728</v>
      </c>
      <c r="AV9832" s="1" t="s">
        <v>1420</v>
      </c>
      <c r="AX9832" s="3" t="str">
        <f t="array" ref="AX9832">TEXTJOIN(", ", TRUE, IF(X9832:AS9832="Y", X$1:AS$1, IF(X9832:AS9832&lt;&gt;"", X$1:AS$1 &amp; ": " &amp; X9832:AS9832, "")))
</f>
        <v>Cocaine, Fentanyl, Xylazine, Any Opioid</v>
      </c>
    </row>
    <row r="9833">
      <c r="A9833" s="2">
        <v>44581.0</v>
      </c>
      <c r="B9833" s="1" t="s">
        <v>50</v>
      </c>
      <c r="C9833" s="1">
        <v>56.0</v>
      </c>
      <c r="D9833" s="1" t="s">
        <v>76</v>
      </c>
      <c r="E9833" s="1" t="s">
        <v>44</v>
      </c>
      <c r="G9833" s="1" t="s">
        <v>397</v>
      </c>
      <c r="H9833" s="1" t="s">
        <v>103</v>
      </c>
      <c r="I9833" s="1" t="s">
        <v>55</v>
      </c>
      <c r="J9833" s="1" t="s">
        <v>397</v>
      </c>
      <c r="K9833" s="1" t="s">
        <v>103</v>
      </c>
      <c r="L9833" s="1" t="s">
        <v>55</v>
      </c>
      <c r="M9833" s="1" t="s">
        <v>743</v>
      </c>
      <c r="N9833" s="1" t="s">
        <v>136</v>
      </c>
      <c r="R9833" s="1" t="s">
        <v>2646</v>
      </c>
      <c r="T9833" s="1" t="s">
        <v>9336</v>
      </c>
      <c r="U9833" s="1" t="s">
        <v>59</v>
      </c>
      <c r="Z9833" s="1" t="s">
        <v>60</v>
      </c>
      <c r="AB9833" s="1" t="s">
        <v>60</v>
      </c>
      <c r="AD9833" s="1" t="s">
        <v>60</v>
      </c>
      <c r="AR9833" s="1" t="s">
        <v>60</v>
      </c>
      <c r="AT9833" s="1" t="s">
        <v>8731</v>
      </c>
      <c r="AU9833" s="1" t="s">
        <v>8731</v>
      </c>
      <c r="AV9833" s="1" t="s">
        <v>1420</v>
      </c>
      <c r="AX9833" s="3" t="str">
        <f t="array" ref="AX9833">TEXTJOIN(", ", TRUE, IF(X9833:AS9833="Y", X$1:AS$1, IF(X9833:AS9833&lt;&gt;"", X$1:AS$1 &amp; ": " &amp; X9833:AS9833, "")))
</f>
        <v>Fentanyl, Oxycodone, Ethanol, Any Opioid</v>
      </c>
    </row>
    <row r="9834">
      <c r="A9834" s="2">
        <v>44599.0</v>
      </c>
      <c r="B9834" s="1" t="s">
        <v>50</v>
      </c>
      <c r="C9834" s="1">
        <v>56.0</v>
      </c>
      <c r="D9834" s="1" t="s">
        <v>76</v>
      </c>
      <c r="E9834" s="1" t="s">
        <v>502</v>
      </c>
      <c r="G9834" s="1" t="s">
        <v>91</v>
      </c>
      <c r="H9834" s="1" t="s">
        <v>91</v>
      </c>
      <c r="I9834" s="1" t="s">
        <v>55</v>
      </c>
      <c r="J9834" s="1" t="s">
        <v>91</v>
      </c>
      <c r="K9834" s="1" t="s">
        <v>91</v>
      </c>
      <c r="L9834" s="1" t="s">
        <v>55</v>
      </c>
      <c r="M9834" s="1" t="s">
        <v>1207</v>
      </c>
      <c r="N9834" s="1" t="s">
        <v>178</v>
      </c>
      <c r="R9834" s="1" t="s">
        <v>180</v>
      </c>
      <c r="T9834" s="1" t="s">
        <v>2760</v>
      </c>
      <c r="U9834" s="1" t="s">
        <v>59</v>
      </c>
      <c r="V9834" s="1" t="s">
        <v>5908</v>
      </c>
      <c r="Z9834" s="1" t="s">
        <v>60</v>
      </c>
      <c r="AM9834" s="1" t="s">
        <v>60</v>
      </c>
      <c r="AR9834" s="1" t="s">
        <v>60</v>
      </c>
      <c r="AT9834" s="1" t="s">
        <v>1999</v>
      </c>
      <c r="AU9834" s="1" t="s">
        <v>1999</v>
      </c>
      <c r="AV9834" s="1" t="s">
        <v>1420</v>
      </c>
      <c r="AX9834" s="3" t="str">
        <f t="array" ref="AX9834">TEXTJOIN(", ", TRUE, IF(X9834:AS9834="Y", X$1:AS$1, IF(X9834:AS9834&lt;&gt;"", X$1:AS$1 &amp; ": " &amp; X9834:AS9834, "")))
</f>
        <v>Fentanyl, Xylazine, Any Opioid</v>
      </c>
    </row>
    <row r="9835">
      <c r="A9835" s="2">
        <v>44652.0</v>
      </c>
      <c r="B9835" s="1" t="s">
        <v>50</v>
      </c>
      <c r="C9835" s="1">
        <v>30.0</v>
      </c>
      <c r="D9835" s="1" t="s">
        <v>76</v>
      </c>
      <c r="E9835" s="1" t="s">
        <v>63</v>
      </c>
      <c r="G9835" s="1" t="s">
        <v>479</v>
      </c>
      <c r="H9835" s="1" t="s">
        <v>263</v>
      </c>
      <c r="I9835" s="1" t="s">
        <v>55</v>
      </c>
      <c r="J9835" s="1" t="s">
        <v>479</v>
      </c>
      <c r="K9835" s="1" t="s">
        <v>263</v>
      </c>
      <c r="L9835" s="1" t="s">
        <v>55</v>
      </c>
      <c r="M9835" s="1" t="s">
        <v>743</v>
      </c>
      <c r="N9835" s="1" t="s">
        <v>178</v>
      </c>
      <c r="R9835" s="1" t="s">
        <v>2646</v>
      </c>
      <c r="T9835" s="1" t="s">
        <v>8923</v>
      </c>
      <c r="U9835" s="1" t="s">
        <v>59</v>
      </c>
      <c r="Z9835" s="1" t="s">
        <v>60</v>
      </c>
      <c r="AM9835" s="1" t="s">
        <v>60</v>
      </c>
      <c r="AR9835" s="1" t="s">
        <v>60</v>
      </c>
      <c r="AT9835" s="1" t="s">
        <v>9146</v>
      </c>
      <c r="AU9835" s="1" t="s">
        <v>9146</v>
      </c>
      <c r="AV9835" s="1" t="s">
        <v>1420</v>
      </c>
      <c r="AX9835" s="3" t="str">
        <f t="array" ref="AX9835">TEXTJOIN(", ", TRUE, IF(X9835:AS9835="Y", X$1:AS$1, IF(X9835:AS9835&lt;&gt;"", X$1:AS$1 &amp; ": " &amp; X9835:AS9835, "")))
</f>
        <v>Fentanyl, Xylazine, Any Opioid</v>
      </c>
    </row>
    <row r="9836">
      <c r="A9836" s="2">
        <v>44625.0</v>
      </c>
      <c r="B9836" s="1" t="s">
        <v>50</v>
      </c>
      <c r="C9836" s="1">
        <v>39.0</v>
      </c>
      <c r="D9836" s="1" t="s">
        <v>51</v>
      </c>
      <c r="E9836" s="1" t="s">
        <v>63</v>
      </c>
      <c r="G9836" s="1" t="s">
        <v>1041</v>
      </c>
      <c r="H9836" s="1" t="s">
        <v>103</v>
      </c>
      <c r="I9836" s="1" t="s">
        <v>55</v>
      </c>
      <c r="J9836" s="1" t="s">
        <v>1041</v>
      </c>
      <c r="K9836" s="1" t="s">
        <v>103</v>
      </c>
      <c r="L9836" s="1" t="s">
        <v>55</v>
      </c>
      <c r="M9836" s="1" t="s">
        <v>743</v>
      </c>
      <c r="N9836" s="1" t="s">
        <v>136</v>
      </c>
      <c r="R9836" s="1" t="s">
        <v>2646</v>
      </c>
      <c r="T9836" s="1" t="s">
        <v>9337</v>
      </c>
      <c r="U9836" s="1" t="s">
        <v>59</v>
      </c>
      <c r="Y9836" s="1" t="s">
        <v>60</v>
      </c>
      <c r="AI9836" s="1" t="s">
        <v>60</v>
      </c>
      <c r="AT9836" s="1" t="s">
        <v>9218</v>
      </c>
      <c r="AU9836" s="1" t="s">
        <v>9218</v>
      </c>
      <c r="AV9836" s="1" t="s">
        <v>1420</v>
      </c>
      <c r="AX9836" s="3" t="str">
        <f t="array" ref="AX9836">TEXTJOIN(", ", TRUE, IF(X9836:AS9836="Y", X$1:AS$1, IF(X9836:AS9836&lt;&gt;"", X$1:AS$1 &amp; ": " &amp; X9836:AS9836, "")))
</f>
        <v>Cocaine, Amphet</v>
      </c>
    </row>
    <row r="9837">
      <c r="A9837" s="4">
        <v>44889.0</v>
      </c>
      <c r="B9837" s="1" t="s">
        <v>50</v>
      </c>
      <c r="C9837" s="1">
        <v>60.0</v>
      </c>
      <c r="D9837" s="1" t="s">
        <v>51</v>
      </c>
      <c r="E9837" s="1" t="s">
        <v>502</v>
      </c>
      <c r="G9837" s="1" t="s">
        <v>91</v>
      </c>
      <c r="H9837" s="1" t="s">
        <v>91</v>
      </c>
      <c r="I9837" s="1" t="s">
        <v>55</v>
      </c>
      <c r="J9837" s="1" t="s">
        <v>91</v>
      </c>
      <c r="K9837" s="1" t="s">
        <v>91</v>
      </c>
      <c r="L9837" s="1" t="s">
        <v>55</v>
      </c>
      <c r="M9837" s="1" t="s">
        <v>44</v>
      </c>
      <c r="N9837" s="1" t="s">
        <v>66</v>
      </c>
      <c r="R9837" s="1" t="s">
        <v>1726</v>
      </c>
      <c r="S9837" s="1" t="s">
        <v>9338</v>
      </c>
      <c r="T9837" s="1" t="s">
        <v>9339</v>
      </c>
      <c r="U9837" s="1" t="s">
        <v>59</v>
      </c>
      <c r="Y9837" s="1" t="s">
        <v>60</v>
      </c>
      <c r="AF9837" s="1" t="s">
        <v>60</v>
      </c>
      <c r="AT9837" s="1" t="s">
        <v>1999</v>
      </c>
      <c r="AU9837" s="1" t="s">
        <v>1999</v>
      </c>
      <c r="AV9837" s="1" t="s">
        <v>1420</v>
      </c>
      <c r="AX9837" s="3" t="str">
        <f t="array" ref="AX9837">TEXTJOIN(", ", TRUE, IF(X9837:AS9837="Y", X$1:AS$1, IF(X9837:AS9837&lt;&gt;"", X$1:AS$1 &amp; ": " &amp; X9837:AS9837, "")))
</f>
        <v>Cocaine, Benzodiazepine</v>
      </c>
    </row>
    <row r="9838">
      <c r="A9838" s="2">
        <v>44592.0</v>
      </c>
      <c r="B9838" s="1" t="s">
        <v>50</v>
      </c>
      <c r="C9838" s="1">
        <v>48.0</v>
      </c>
      <c r="D9838" s="1" t="s">
        <v>51</v>
      </c>
      <c r="E9838" s="1" t="s">
        <v>63</v>
      </c>
      <c r="G9838" s="1" t="s">
        <v>1085</v>
      </c>
      <c r="H9838" s="1" t="s">
        <v>103</v>
      </c>
      <c r="I9838" s="1" t="s">
        <v>55</v>
      </c>
      <c r="J9838" s="1" t="s">
        <v>1085</v>
      </c>
      <c r="K9838" s="1" t="s">
        <v>103</v>
      </c>
      <c r="L9838" s="1" t="s">
        <v>55</v>
      </c>
      <c r="M9838" s="1" t="s">
        <v>743</v>
      </c>
      <c r="N9838" s="1" t="s">
        <v>178</v>
      </c>
      <c r="R9838" s="1" t="s">
        <v>2646</v>
      </c>
      <c r="T9838" s="1" t="s">
        <v>2760</v>
      </c>
      <c r="U9838" s="1" t="s">
        <v>59</v>
      </c>
      <c r="Z9838" s="1" t="s">
        <v>60</v>
      </c>
      <c r="AM9838" s="1" t="s">
        <v>60</v>
      </c>
      <c r="AR9838" s="1" t="s">
        <v>60</v>
      </c>
      <c r="AT9838" s="1" t="s">
        <v>9340</v>
      </c>
      <c r="AU9838" s="1" t="s">
        <v>9340</v>
      </c>
      <c r="AV9838" s="1" t="s">
        <v>1420</v>
      </c>
      <c r="AX9838" s="3" t="str">
        <f t="array" ref="AX9838">TEXTJOIN(", ", TRUE, IF(X9838:AS9838="Y", X$1:AS$1, IF(X9838:AS9838&lt;&gt;"", X$1:AS$1 &amp; ": " &amp; X9838:AS9838, "")))
</f>
        <v>Fentanyl, Xylazine, Any Opioid</v>
      </c>
    </row>
    <row r="9839">
      <c r="A9839" s="2">
        <v>44626.0</v>
      </c>
      <c r="B9839" s="1" t="s">
        <v>50</v>
      </c>
      <c r="C9839" s="1">
        <v>60.0</v>
      </c>
      <c r="D9839" s="1" t="s">
        <v>76</v>
      </c>
      <c r="E9839" s="1" t="s">
        <v>63</v>
      </c>
      <c r="G9839" s="1" t="s">
        <v>64</v>
      </c>
      <c r="H9839" s="1" t="s">
        <v>65</v>
      </c>
      <c r="I9839" s="1" t="s">
        <v>55</v>
      </c>
      <c r="J9839" s="1" t="s">
        <v>64</v>
      </c>
      <c r="K9839" s="1" t="s">
        <v>65</v>
      </c>
      <c r="L9839" s="1" t="s">
        <v>55</v>
      </c>
      <c r="M9839" s="1" t="s">
        <v>743</v>
      </c>
      <c r="N9839" s="1" t="s">
        <v>119</v>
      </c>
      <c r="R9839" s="1" t="s">
        <v>2646</v>
      </c>
      <c r="T9839" s="1" t="s">
        <v>9341</v>
      </c>
      <c r="U9839" s="1" t="s">
        <v>59</v>
      </c>
      <c r="Z9839" s="1" t="s">
        <v>60</v>
      </c>
      <c r="AF9839" s="1" t="s">
        <v>60</v>
      </c>
      <c r="AG9839" s="1" t="s">
        <v>60</v>
      </c>
      <c r="AR9839" s="1" t="s">
        <v>60</v>
      </c>
      <c r="AT9839" s="1" t="s">
        <v>8704</v>
      </c>
      <c r="AU9839" s="1" t="s">
        <v>8704</v>
      </c>
      <c r="AV9839" s="1" t="s">
        <v>1420</v>
      </c>
      <c r="AX9839" s="3" t="str">
        <f t="array" ref="AX9839">TEXTJOIN(", ", TRUE, IF(X9839:AS9839="Y", X$1:AS$1, IF(X9839:AS9839&lt;&gt;"", X$1:AS$1 &amp; ": " &amp; X9839:AS9839, "")))
</f>
        <v>Fentanyl, Benzodiazepine, Methadone, Any Opioid</v>
      </c>
    </row>
    <row r="9840">
      <c r="A9840" s="4">
        <v>44864.0</v>
      </c>
      <c r="B9840" s="1" t="s">
        <v>50</v>
      </c>
      <c r="C9840" s="1">
        <v>60.0</v>
      </c>
      <c r="D9840" s="1" t="s">
        <v>51</v>
      </c>
      <c r="E9840" s="1" t="s">
        <v>63</v>
      </c>
      <c r="F9840" s="1" t="s">
        <v>1997</v>
      </c>
      <c r="G9840" s="1" t="s">
        <v>91</v>
      </c>
      <c r="H9840" s="1" t="s">
        <v>91</v>
      </c>
      <c r="I9840" s="1" t="s">
        <v>55</v>
      </c>
      <c r="J9840" s="1" t="s">
        <v>91</v>
      </c>
      <c r="K9840" s="1" t="s">
        <v>91</v>
      </c>
      <c r="L9840" s="1" t="s">
        <v>55</v>
      </c>
      <c r="M9840" s="1" t="s">
        <v>743</v>
      </c>
      <c r="N9840" s="1" t="s">
        <v>136</v>
      </c>
      <c r="R9840" s="1" t="s">
        <v>2646</v>
      </c>
      <c r="T9840" s="1" t="s">
        <v>9342</v>
      </c>
      <c r="U9840" s="1" t="s">
        <v>59</v>
      </c>
      <c r="Z9840" s="1" t="s">
        <v>60</v>
      </c>
      <c r="AG9840" s="1" t="s">
        <v>60</v>
      </c>
      <c r="AM9840" s="1" t="s">
        <v>60</v>
      </c>
      <c r="AR9840" s="1" t="s">
        <v>60</v>
      </c>
      <c r="AT9840" s="1" t="s">
        <v>1999</v>
      </c>
      <c r="AU9840" s="1" t="s">
        <v>1999</v>
      </c>
      <c r="AV9840" s="1" t="s">
        <v>1420</v>
      </c>
      <c r="AX9840" s="3" t="str">
        <f t="array" ref="AX9840">TEXTJOIN(", ", TRUE, IF(X9840:AS9840="Y", X$1:AS$1, IF(X9840:AS9840&lt;&gt;"", X$1:AS$1 &amp; ": " &amp; X9840:AS9840, "")))
</f>
        <v>Fentanyl, Methadone, Xylazine, Any Opioid</v>
      </c>
    </row>
    <row r="9841">
      <c r="A9841" s="2">
        <v>44765.0</v>
      </c>
      <c r="B9841" s="1" t="s">
        <v>50</v>
      </c>
      <c r="C9841" s="1">
        <v>59.0</v>
      </c>
      <c r="D9841" s="1" t="s">
        <v>51</v>
      </c>
      <c r="E9841" s="1" t="s">
        <v>63</v>
      </c>
      <c r="G9841" s="1" t="s">
        <v>1166</v>
      </c>
      <c r="H9841" s="1" t="s">
        <v>125</v>
      </c>
      <c r="I9841" s="1" t="s">
        <v>55</v>
      </c>
      <c r="J9841" s="1" t="s">
        <v>1166</v>
      </c>
      <c r="K9841" s="1" t="s">
        <v>125</v>
      </c>
      <c r="L9841" s="1" t="s">
        <v>55</v>
      </c>
      <c r="N9841" s="1" t="s">
        <v>155</v>
      </c>
      <c r="R9841" s="1" t="s">
        <v>1726</v>
      </c>
      <c r="S9841" s="1" t="s">
        <v>56</v>
      </c>
      <c r="T9841" s="1" t="s">
        <v>83</v>
      </c>
      <c r="U9841" s="1" t="s">
        <v>59</v>
      </c>
      <c r="Z9841" s="1" t="s">
        <v>60</v>
      </c>
      <c r="AR9841" s="1" t="s">
        <v>60</v>
      </c>
      <c r="AT9841" s="1" t="s">
        <v>9275</v>
      </c>
      <c r="AU9841" s="1" t="s">
        <v>9275</v>
      </c>
      <c r="AV9841" s="1" t="s">
        <v>1420</v>
      </c>
      <c r="AX9841" s="3" t="str">
        <f t="array" ref="AX9841">TEXTJOIN(", ", TRUE, IF(X9841:AS9841="Y", X$1:AS$1, IF(X9841:AS9841&lt;&gt;"", X$1:AS$1 &amp; ": " &amp; X9841:AS9841, "")))
</f>
        <v>Fentanyl, Any Opioid</v>
      </c>
    </row>
    <row r="9842">
      <c r="A9842" s="2">
        <v>44562.0</v>
      </c>
      <c r="B9842" s="1" t="s">
        <v>50</v>
      </c>
      <c r="C9842" s="1">
        <v>36.0</v>
      </c>
      <c r="D9842" s="1" t="s">
        <v>51</v>
      </c>
      <c r="E9842" s="1" t="s">
        <v>502</v>
      </c>
      <c r="G9842" s="1" t="s">
        <v>562</v>
      </c>
      <c r="H9842" s="1" t="s">
        <v>91</v>
      </c>
      <c r="I9842" s="1" t="s">
        <v>55</v>
      </c>
      <c r="J9842" s="1" t="s">
        <v>562</v>
      </c>
      <c r="K9842" s="1" t="s">
        <v>91</v>
      </c>
      <c r="L9842" s="1" t="s">
        <v>55</v>
      </c>
      <c r="M9842" s="1" t="s">
        <v>649</v>
      </c>
      <c r="N9842" s="1" t="s">
        <v>119</v>
      </c>
      <c r="R9842" s="1" t="s">
        <v>1726</v>
      </c>
      <c r="S9842" s="1" t="s">
        <v>404</v>
      </c>
      <c r="T9842" s="1" t="s">
        <v>83</v>
      </c>
      <c r="U9842" s="1" t="s">
        <v>59</v>
      </c>
      <c r="Z9842" s="1" t="s">
        <v>60</v>
      </c>
      <c r="AR9842" s="1" t="s">
        <v>60</v>
      </c>
      <c r="AT9842" s="1" t="s">
        <v>8924</v>
      </c>
      <c r="AU9842" s="1" t="s">
        <v>8924</v>
      </c>
      <c r="AV9842" s="1" t="s">
        <v>1420</v>
      </c>
      <c r="AX9842" s="3" t="str">
        <f t="array" ref="AX9842">TEXTJOIN(", ", TRUE, IF(X9842:AS9842="Y", X$1:AS$1, IF(X9842:AS9842&lt;&gt;"", X$1:AS$1 &amp; ": " &amp; X9842:AS9842, "")))
</f>
        <v>Fentanyl, Any Opioid</v>
      </c>
    </row>
    <row r="9843">
      <c r="A9843" s="2">
        <v>44836.0</v>
      </c>
      <c r="B9843" s="1" t="s">
        <v>50</v>
      </c>
      <c r="C9843" s="1">
        <v>69.0</v>
      </c>
      <c r="D9843" s="1" t="s">
        <v>51</v>
      </c>
      <c r="E9843" s="1" t="s">
        <v>63</v>
      </c>
      <c r="G9843" s="1" t="s">
        <v>103</v>
      </c>
      <c r="H9843" s="1" t="s">
        <v>103</v>
      </c>
      <c r="I9843" s="1" t="s">
        <v>55</v>
      </c>
      <c r="J9843" s="1" t="s">
        <v>103</v>
      </c>
      <c r="K9843" s="1" t="s">
        <v>103</v>
      </c>
      <c r="L9843" s="1" t="s">
        <v>55</v>
      </c>
      <c r="N9843" s="1" t="s">
        <v>136</v>
      </c>
      <c r="R9843" s="1" t="s">
        <v>2646</v>
      </c>
      <c r="T9843" s="1" t="s">
        <v>9343</v>
      </c>
      <c r="U9843" s="1" t="s">
        <v>59</v>
      </c>
      <c r="Y9843" s="1" t="s">
        <v>60</v>
      </c>
      <c r="Z9843" s="1" t="s">
        <v>60</v>
      </c>
      <c r="AD9843" s="1" t="s">
        <v>60</v>
      </c>
      <c r="AR9843" s="1" t="s">
        <v>60</v>
      </c>
      <c r="AT9843" s="1" t="s">
        <v>8719</v>
      </c>
      <c r="AU9843" s="1" t="s">
        <v>8719</v>
      </c>
      <c r="AV9843" s="1" t="s">
        <v>1420</v>
      </c>
      <c r="AX9843" s="3" t="str">
        <f t="array" ref="AX9843">TEXTJOIN(", ", TRUE, IF(X9843:AS9843="Y", X$1:AS$1, IF(X9843:AS9843&lt;&gt;"", X$1:AS$1 &amp; ": " &amp; X9843:AS9843, "")))
</f>
        <v>Cocaine, Fentanyl, Ethanol, Any Opioid</v>
      </c>
    </row>
    <row r="9844">
      <c r="A9844" s="2">
        <v>44804.0</v>
      </c>
      <c r="B9844" s="1" t="s">
        <v>50</v>
      </c>
      <c r="C9844" s="1">
        <v>64.0</v>
      </c>
      <c r="D9844" s="1" t="s">
        <v>51</v>
      </c>
      <c r="E9844" s="1" t="s">
        <v>502</v>
      </c>
      <c r="G9844" s="1" t="s">
        <v>103</v>
      </c>
      <c r="H9844" s="1" t="s">
        <v>103</v>
      </c>
      <c r="I9844" s="1" t="s">
        <v>55</v>
      </c>
      <c r="J9844" s="1" t="s">
        <v>103</v>
      </c>
      <c r="K9844" s="1" t="s">
        <v>103</v>
      </c>
      <c r="L9844" s="1" t="s">
        <v>55</v>
      </c>
      <c r="M9844" s="1" t="s">
        <v>743</v>
      </c>
      <c r="N9844" s="1" t="s">
        <v>155</v>
      </c>
      <c r="R9844" s="1" t="s">
        <v>2646</v>
      </c>
      <c r="T9844" s="1" t="s">
        <v>727</v>
      </c>
      <c r="U9844" s="1" t="s">
        <v>59</v>
      </c>
      <c r="Y9844" s="1" t="s">
        <v>60</v>
      </c>
      <c r="Z9844" s="1" t="s">
        <v>60</v>
      </c>
      <c r="AR9844" s="1" t="s">
        <v>60</v>
      </c>
      <c r="AT9844" s="1" t="s">
        <v>8719</v>
      </c>
      <c r="AU9844" s="1" t="s">
        <v>8719</v>
      </c>
      <c r="AV9844" s="1" t="s">
        <v>1420</v>
      </c>
      <c r="AX9844" s="3" t="str">
        <f t="array" ref="AX9844">TEXTJOIN(", ", TRUE, IF(X9844:AS9844="Y", X$1:AS$1, IF(X9844:AS9844&lt;&gt;"", X$1:AS$1 &amp; ": " &amp; X9844:AS9844, "")))
</f>
        <v>Cocaine, Fentanyl, Any Opioid</v>
      </c>
    </row>
    <row r="9845">
      <c r="A9845" s="2">
        <v>44870.0</v>
      </c>
      <c r="B9845" s="1" t="s">
        <v>50</v>
      </c>
      <c r="C9845" s="1">
        <v>43.0</v>
      </c>
      <c r="D9845" s="1" t="s">
        <v>76</v>
      </c>
      <c r="E9845" s="1" t="s">
        <v>63</v>
      </c>
      <c r="G9845" s="1" t="s">
        <v>311</v>
      </c>
      <c r="H9845" s="1" t="s">
        <v>299</v>
      </c>
      <c r="I9845" s="1" t="s">
        <v>55</v>
      </c>
      <c r="J9845" s="1" t="s">
        <v>311</v>
      </c>
      <c r="K9845" s="1" t="s">
        <v>299</v>
      </c>
      <c r="L9845" s="1" t="s">
        <v>55</v>
      </c>
      <c r="M9845" s="1" t="s">
        <v>44</v>
      </c>
      <c r="N9845" s="1" t="s">
        <v>8532</v>
      </c>
      <c r="R9845" s="1" t="s">
        <v>1726</v>
      </c>
      <c r="S9845" s="1" t="s">
        <v>1317</v>
      </c>
      <c r="T9845" s="1" t="s">
        <v>9344</v>
      </c>
      <c r="U9845" s="1" t="s">
        <v>59</v>
      </c>
      <c r="Y9845" s="1" t="s">
        <v>60</v>
      </c>
      <c r="Z9845" s="1" t="s">
        <v>60</v>
      </c>
      <c r="AD9845" s="1" t="s">
        <v>60</v>
      </c>
      <c r="AR9845" s="1" t="s">
        <v>60</v>
      </c>
      <c r="AT9845" s="1" t="s">
        <v>9345</v>
      </c>
      <c r="AU9845" s="1" t="s">
        <v>9345</v>
      </c>
      <c r="AV9845" s="1" t="s">
        <v>1420</v>
      </c>
      <c r="AX9845" s="3" t="str">
        <f t="array" ref="AX9845">TEXTJOIN(", ", TRUE, IF(X9845:AS9845="Y", X$1:AS$1, IF(X9845:AS9845&lt;&gt;"", X$1:AS$1 &amp; ": " &amp; X9845:AS9845, "")))
</f>
        <v>Cocaine, Fentanyl, Ethanol, Any Opioid</v>
      </c>
    </row>
    <row r="9846">
      <c r="A9846" s="2">
        <v>44632.0</v>
      </c>
      <c r="B9846" s="1" t="s">
        <v>50</v>
      </c>
      <c r="C9846" s="1">
        <v>69.0</v>
      </c>
      <c r="D9846" s="1" t="s">
        <v>51</v>
      </c>
      <c r="E9846" s="1" t="s">
        <v>63</v>
      </c>
      <c r="G9846" s="1" t="s">
        <v>484</v>
      </c>
      <c r="H9846" s="1" t="s">
        <v>103</v>
      </c>
      <c r="I9846" s="1" t="s">
        <v>55</v>
      </c>
      <c r="J9846" s="1" t="s">
        <v>484</v>
      </c>
      <c r="K9846" s="1" t="s">
        <v>103</v>
      </c>
      <c r="L9846" s="1" t="s">
        <v>55</v>
      </c>
      <c r="M9846" s="1" t="s">
        <v>743</v>
      </c>
      <c r="N9846" s="1" t="s">
        <v>119</v>
      </c>
      <c r="R9846" s="1" t="s">
        <v>2646</v>
      </c>
      <c r="T9846" s="1" t="s">
        <v>5931</v>
      </c>
      <c r="U9846" s="1" t="s">
        <v>59</v>
      </c>
      <c r="Y9846" s="1" t="s">
        <v>60</v>
      </c>
      <c r="Z9846" s="1" t="s">
        <v>60</v>
      </c>
      <c r="AM9846" s="1" t="s">
        <v>60</v>
      </c>
      <c r="AR9846" s="1" t="s">
        <v>60</v>
      </c>
      <c r="AT9846" s="1" t="s">
        <v>8772</v>
      </c>
      <c r="AU9846" s="1" t="s">
        <v>8772</v>
      </c>
      <c r="AV9846" s="1" t="s">
        <v>1420</v>
      </c>
      <c r="AX9846" s="3" t="str">
        <f t="array" ref="AX9846">TEXTJOIN(", ", TRUE, IF(X9846:AS9846="Y", X$1:AS$1, IF(X9846:AS9846&lt;&gt;"", X$1:AS$1 &amp; ": " &amp; X9846:AS9846, "")))
</f>
        <v>Cocaine, Fentanyl, Xylazine, Any Opioid</v>
      </c>
    </row>
    <row r="9847">
      <c r="A9847" s="2">
        <v>44728.0</v>
      </c>
      <c r="B9847" s="1" t="s">
        <v>50</v>
      </c>
      <c r="C9847" s="1">
        <v>33.0</v>
      </c>
      <c r="D9847" s="1" t="s">
        <v>76</v>
      </c>
      <c r="E9847" s="1" t="s">
        <v>63</v>
      </c>
      <c r="G9847" s="1" t="s">
        <v>488</v>
      </c>
      <c r="H9847" s="1" t="s">
        <v>91</v>
      </c>
      <c r="I9847" s="1" t="s">
        <v>55</v>
      </c>
      <c r="J9847" s="1" t="s">
        <v>488</v>
      </c>
      <c r="K9847" s="1" t="s">
        <v>91</v>
      </c>
      <c r="L9847" s="1" t="s">
        <v>55</v>
      </c>
      <c r="M9847" s="1" t="s">
        <v>743</v>
      </c>
      <c r="N9847" s="1" t="s">
        <v>178</v>
      </c>
      <c r="R9847" s="1" t="s">
        <v>1726</v>
      </c>
      <c r="S9847" s="1" t="s">
        <v>9346</v>
      </c>
      <c r="T9847" s="1" t="s">
        <v>331</v>
      </c>
      <c r="U9847" s="1" t="s">
        <v>59</v>
      </c>
      <c r="Z9847" s="1" t="s">
        <v>60</v>
      </c>
      <c r="AR9847" s="1" t="s">
        <v>60</v>
      </c>
      <c r="AT9847" s="1" t="s">
        <v>8709</v>
      </c>
      <c r="AU9847" s="1" t="s">
        <v>8709</v>
      </c>
      <c r="AV9847" s="1" t="s">
        <v>1420</v>
      </c>
      <c r="AX9847" s="3" t="str">
        <f t="array" ref="AX9847">TEXTJOIN(", ", TRUE, IF(X9847:AS9847="Y", X$1:AS$1, IF(X9847:AS9847&lt;&gt;"", X$1:AS$1 &amp; ": " &amp; X9847:AS9847, "")))
</f>
        <v>Fentanyl, Any Opioid</v>
      </c>
    </row>
    <row r="9848">
      <c r="A9848" s="2">
        <v>44655.0</v>
      </c>
      <c r="B9848" s="1" t="s">
        <v>50</v>
      </c>
      <c r="C9848" s="1">
        <v>51.0</v>
      </c>
      <c r="D9848" s="1" t="s">
        <v>76</v>
      </c>
      <c r="E9848" s="1" t="s">
        <v>63</v>
      </c>
      <c r="G9848" s="1" t="s">
        <v>731</v>
      </c>
      <c r="H9848" s="1" t="s">
        <v>103</v>
      </c>
      <c r="I9848" s="1" t="s">
        <v>55</v>
      </c>
      <c r="J9848" s="1" t="s">
        <v>731</v>
      </c>
      <c r="K9848" s="1" t="s">
        <v>103</v>
      </c>
      <c r="L9848" s="1" t="s">
        <v>55</v>
      </c>
      <c r="M9848" s="1" t="s">
        <v>743</v>
      </c>
      <c r="N9848" s="1" t="s">
        <v>2890</v>
      </c>
      <c r="R9848" s="1" t="s">
        <v>2646</v>
      </c>
      <c r="T9848" s="1" t="s">
        <v>9347</v>
      </c>
      <c r="U9848" s="1" t="s">
        <v>59</v>
      </c>
      <c r="AF9848" s="1" t="s">
        <v>60</v>
      </c>
      <c r="AQ9848" s="1" t="s">
        <v>8765</v>
      </c>
      <c r="AR9848" s="1" t="s">
        <v>60</v>
      </c>
      <c r="AS9848" s="1" t="s">
        <v>8765</v>
      </c>
      <c r="AT9848" s="1" t="s">
        <v>8896</v>
      </c>
      <c r="AU9848" s="1" t="s">
        <v>8896</v>
      </c>
      <c r="AV9848" s="1" t="s">
        <v>1420</v>
      </c>
      <c r="AX9848" s="3" t="str">
        <f t="array" ref="AX9848">TEXTJOIN(", ", TRUE, IF(X9848:AS9848="Y", X$1:AS$1, IF(X9848:AS9848&lt;&gt;"", X$1:AS$1 &amp; ": " &amp; X9848:AS9848, "")))
</f>
        <v>Benzodiazepine, Other Opioid: Buprenorphine, Any Opioid, Other: Buprenorphine</v>
      </c>
    </row>
    <row r="9849">
      <c r="A9849" s="2">
        <v>44768.0</v>
      </c>
      <c r="B9849" s="1" t="s">
        <v>50</v>
      </c>
      <c r="C9849" s="1">
        <v>56.0</v>
      </c>
      <c r="D9849" s="1" t="s">
        <v>76</v>
      </c>
      <c r="E9849" s="1" t="s">
        <v>63</v>
      </c>
      <c r="G9849" s="1" t="s">
        <v>53</v>
      </c>
      <c r="H9849" s="1" t="s">
        <v>54</v>
      </c>
      <c r="I9849" s="1" t="s">
        <v>55</v>
      </c>
      <c r="J9849" s="1" t="s">
        <v>53</v>
      </c>
      <c r="K9849" s="1" t="s">
        <v>54</v>
      </c>
      <c r="L9849" s="1" t="s">
        <v>55</v>
      </c>
      <c r="M9849" s="1" t="s">
        <v>649</v>
      </c>
      <c r="N9849" s="1" t="s">
        <v>178</v>
      </c>
      <c r="R9849" s="1" t="s">
        <v>1726</v>
      </c>
      <c r="S9849" s="1" t="s">
        <v>3704</v>
      </c>
      <c r="T9849" s="1" t="s">
        <v>9348</v>
      </c>
      <c r="U9849" s="1" t="s">
        <v>59</v>
      </c>
      <c r="Z9849" s="1" t="s">
        <v>60</v>
      </c>
      <c r="AB9849" s="1" t="s">
        <v>60</v>
      </c>
      <c r="AD9849" s="1" t="s">
        <v>60</v>
      </c>
      <c r="AF9849" s="1" t="s">
        <v>60</v>
      </c>
      <c r="AR9849" s="1" t="s">
        <v>60</v>
      </c>
      <c r="AT9849" s="1" t="s">
        <v>8784</v>
      </c>
      <c r="AU9849" s="1" t="s">
        <v>8784</v>
      </c>
      <c r="AV9849" s="1" t="s">
        <v>1420</v>
      </c>
      <c r="AX9849" s="3" t="str">
        <f t="array" ref="AX9849">TEXTJOIN(", ", TRUE, IF(X9849:AS9849="Y", X$1:AS$1, IF(X9849:AS9849&lt;&gt;"", X$1:AS$1 &amp; ": " &amp; X9849:AS9849, "")))
</f>
        <v>Fentanyl, Oxycodone, Ethanol, Benzodiazepine, Any Opioid</v>
      </c>
    </row>
    <row r="9850">
      <c r="A9850" s="2">
        <v>44617.0</v>
      </c>
      <c r="B9850" s="1" t="s">
        <v>50</v>
      </c>
      <c r="C9850" s="1">
        <v>67.0</v>
      </c>
      <c r="D9850" s="1" t="s">
        <v>51</v>
      </c>
      <c r="E9850" s="1" t="s">
        <v>63</v>
      </c>
      <c r="G9850" s="1" t="s">
        <v>201</v>
      </c>
      <c r="H9850" s="1" t="s">
        <v>54</v>
      </c>
      <c r="I9850" s="1" t="s">
        <v>55</v>
      </c>
      <c r="J9850" s="1" t="s">
        <v>201</v>
      </c>
      <c r="K9850" s="1" t="s">
        <v>54</v>
      </c>
      <c r="L9850" s="1" t="s">
        <v>55</v>
      </c>
      <c r="N9850" s="1" t="s">
        <v>912</v>
      </c>
      <c r="R9850" s="1" t="s">
        <v>443</v>
      </c>
      <c r="T9850" s="1" t="s">
        <v>9349</v>
      </c>
      <c r="U9850" s="1" t="s">
        <v>59</v>
      </c>
      <c r="AD9850" s="1" t="s">
        <v>60</v>
      </c>
      <c r="AF9850" s="1" t="s">
        <v>60</v>
      </c>
      <c r="AT9850" s="1" t="s">
        <v>9106</v>
      </c>
      <c r="AU9850" s="1" t="s">
        <v>9106</v>
      </c>
      <c r="AV9850" s="1" t="s">
        <v>1420</v>
      </c>
      <c r="AX9850" s="3" t="str">
        <f t="array" ref="AX9850">TEXTJOIN(", ", TRUE, IF(X9850:AS9850="Y", X$1:AS$1, IF(X9850:AS9850&lt;&gt;"", X$1:AS$1 &amp; ": " &amp; X9850:AS9850, "")))
</f>
        <v>Ethanol, Benzodiazepine</v>
      </c>
    </row>
    <row r="9851">
      <c r="A9851" s="2">
        <v>44693.0</v>
      </c>
      <c r="B9851" s="1" t="s">
        <v>50</v>
      </c>
      <c r="C9851" s="1">
        <v>50.0</v>
      </c>
      <c r="D9851" s="1" t="s">
        <v>76</v>
      </c>
      <c r="E9851" s="1" t="s">
        <v>63</v>
      </c>
      <c r="G9851" s="1" t="s">
        <v>102</v>
      </c>
      <c r="H9851" s="1" t="s">
        <v>103</v>
      </c>
      <c r="I9851" s="1" t="s">
        <v>55</v>
      </c>
      <c r="J9851" s="1" t="s">
        <v>102</v>
      </c>
      <c r="K9851" s="1" t="s">
        <v>103</v>
      </c>
      <c r="L9851" s="1" t="s">
        <v>55</v>
      </c>
      <c r="M9851" s="1" t="s">
        <v>743</v>
      </c>
      <c r="N9851" s="1" t="s">
        <v>4025</v>
      </c>
      <c r="R9851" s="1" t="s">
        <v>2646</v>
      </c>
      <c r="T9851" s="1" t="s">
        <v>9350</v>
      </c>
      <c r="U9851" s="1" t="s">
        <v>59</v>
      </c>
      <c r="X9851" s="1" t="s">
        <v>60</v>
      </c>
      <c r="Y9851" s="1" t="s">
        <v>60</v>
      </c>
      <c r="Z9851" s="1" t="s">
        <v>60</v>
      </c>
      <c r="AD9851" s="1" t="s">
        <v>60</v>
      </c>
      <c r="AP9851" s="1" t="s">
        <v>60</v>
      </c>
      <c r="AR9851" s="1" t="s">
        <v>60</v>
      </c>
      <c r="AT9851" s="1" t="s">
        <v>8725</v>
      </c>
      <c r="AU9851" s="1" t="s">
        <v>8725</v>
      </c>
      <c r="AV9851" s="1" t="s">
        <v>1420</v>
      </c>
      <c r="AX9851" s="3" t="str">
        <f t="array" ref="AX9851">TEXTJOIN(", ", TRUE, IF(X9851:AS9851="Y", X$1:AS$1, IF(X9851:AS9851&lt;&gt;"", X$1:AS$1 &amp; ": " &amp; X9851:AS9851, "")))
</f>
        <v>Heroin, Cocaine, Fentanyl, Ethanol, Heroin/Morph/Codeine, Any Opioid</v>
      </c>
    </row>
    <row r="9852">
      <c r="A9852" s="2">
        <v>44643.0</v>
      </c>
      <c r="B9852" s="1" t="s">
        <v>50</v>
      </c>
      <c r="C9852" s="1">
        <v>58.0</v>
      </c>
      <c r="D9852" s="1" t="s">
        <v>51</v>
      </c>
      <c r="E9852" s="1" t="s">
        <v>63</v>
      </c>
      <c r="G9852" s="1" t="s">
        <v>2169</v>
      </c>
      <c r="H9852" s="1" t="s">
        <v>121</v>
      </c>
      <c r="I9852" s="1" t="s">
        <v>55</v>
      </c>
      <c r="J9852" s="1" t="s">
        <v>117</v>
      </c>
      <c r="L9852" s="1" t="s">
        <v>55</v>
      </c>
      <c r="M9852" s="1" t="s">
        <v>1207</v>
      </c>
      <c r="N9852" s="1" t="s">
        <v>155</v>
      </c>
      <c r="R9852" s="1" t="s">
        <v>173</v>
      </c>
      <c r="T9852" s="1" t="s">
        <v>9351</v>
      </c>
      <c r="U9852" s="1" t="s">
        <v>59</v>
      </c>
      <c r="Z9852" s="1" t="s">
        <v>60</v>
      </c>
      <c r="AR9852" s="1" t="s">
        <v>60</v>
      </c>
      <c r="AT9852" s="1" t="s">
        <v>9352</v>
      </c>
      <c r="AV9852" s="1" t="s">
        <v>1420</v>
      </c>
      <c r="AX9852" s="3" t="str">
        <f t="array" ref="AX9852">TEXTJOIN(", ", TRUE, IF(X9852:AS9852="Y", X$1:AS$1, IF(X9852:AS9852&lt;&gt;"", X$1:AS$1 &amp; ": " &amp; X9852:AS9852, "")))
</f>
        <v>Fentanyl, Any Opioid</v>
      </c>
    </row>
    <row r="9853">
      <c r="A9853" s="2">
        <v>44800.0</v>
      </c>
      <c r="B9853" s="1" t="s">
        <v>50</v>
      </c>
      <c r="C9853" s="1">
        <v>40.0</v>
      </c>
      <c r="D9853" s="1" t="s">
        <v>51</v>
      </c>
      <c r="E9853" s="1" t="s">
        <v>502</v>
      </c>
      <c r="G9853" s="1" t="s">
        <v>103</v>
      </c>
      <c r="H9853" s="1" t="s">
        <v>103</v>
      </c>
      <c r="I9853" s="1" t="s">
        <v>55</v>
      </c>
      <c r="J9853" s="1" t="s">
        <v>103</v>
      </c>
      <c r="K9853" s="1" t="s">
        <v>103</v>
      </c>
      <c r="L9853" s="1" t="s">
        <v>55</v>
      </c>
      <c r="M9853" s="1" t="s">
        <v>649</v>
      </c>
      <c r="N9853" s="1" t="s">
        <v>178</v>
      </c>
      <c r="R9853" s="1" t="s">
        <v>1726</v>
      </c>
      <c r="S9853" s="1" t="s">
        <v>1476</v>
      </c>
      <c r="T9853" s="1" t="s">
        <v>476</v>
      </c>
      <c r="U9853" s="1" t="s">
        <v>59</v>
      </c>
      <c r="Y9853" s="1" t="s">
        <v>60</v>
      </c>
      <c r="Z9853" s="1" t="s">
        <v>60</v>
      </c>
      <c r="AD9853" s="1" t="s">
        <v>60</v>
      </c>
      <c r="AR9853" s="1" t="s">
        <v>60</v>
      </c>
      <c r="AT9853" s="1" t="s">
        <v>8719</v>
      </c>
      <c r="AU9853" s="1" t="s">
        <v>8719</v>
      </c>
      <c r="AV9853" s="1" t="s">
        <v>1420</v>
      </c>
      <c r="AX9853" s="3" t="str">
        <f t="array" ref="AX9853">TEXTJOIN(", ", TRUE, IF(X9853:AS9853="Y", X$1:AS$1, IF(X9853:AS9853&lt;&gt;"", X$1:AS$1 &amp; ": " &amp; X9853:AS9853, "")))
</f>
        <v>Cocaine, Fentanyl, Ethanol, Any Opioid</v>
      </c>
    </row>
    <row r="9854">
      <c r="A9854" s="2">
        <v>44701.0</v>
      </c>
      <c r="B9854" s="1" t="s">
        <v>50</v>
      </c>
      <c r="C9854" s="1">
        <v>21.0</v>
      </c>
      <c r="D9854" s="1" t="s">
        <v>51</v>
      </c>
      <c r="E9854" s="1" t="s">
        <v>63</v>
      </c>
      <c r="G9854" s="1" t="s">
        <v>1430</v>
      </c>
      <c r="H9854" s="1" t="s">
        <v>91</v>
      </c>
      <c r="I9854" s="1" t="s">
        <v>55</v>
      </c>
      <c r="J9854" s="1" t="s">
        <v>1430</v>
      </c>
      <c r="K9854" s="1" t="s">
        <v>91</v>
      </c>
      <c r="L9854" s="1" t="s">
        <v>55</v>
      </c>
      <c r="M9854" s="1" t="s">
        <v>743</v>
      </c>
      <c r="N9854" s="1" t="s">
        <v>119</v>
      </c>
      <c r="R9854" s="1" t="s">
        <v>2646</v>
      </c>
      <c r="T9854" s="1" t="s">
        <v>9353</v>
      </c>
      <c r="U9854" s="1" t="s">
        <v>59</v>
      </c>
      <c r="Z9854" s="1" t="s">
        <v>60</v>
      </c>
      <c r="AJ9854" s="1" t="s">
        <v>60</v>
      </c>
      <c r="AR9854" s="1" t="s">
        <v>60</v>
      </c>
      <c r="AT9854" s="1" t="s">
        <v>8869</v>
      </c>
      <c r="AU9854" s="1" t="s">
        <v>8869</v>
      </c>
      <c r="AV9854" s="1" t="s">
        <v>1420</v>
      </c>
      <c r="AX9854" s="3" t="str">
        <f t="array" ref="AX9854">TEXTJOIN(", ", TRUE, IF(X9854:AS9854="Y", X$1:AS$1, IF(X9854:AS9854&lt;&gt;"", X$1:AS$1 &amp; ": " &amp; X9854:AS9854, "")))
</f>
        <v>Fentanyl, Tramad, Any Opioid</v>
      </c>
    </row>
    <row r="9855">
      <c r="A9855" s="2">
        <v>44734.0</v>
      </c>
      <c r="B9855" s="1" t="s">
        <v>50</v>
      </c>
      <c r="C9855" s="1">
        <v>60.0</v>
      </c>
      <c r="D9855" s="1" t="s">
        <v>76</v>
      </c>
      <c r="E9855" s="1" t="s">
        <v>63</v>
      </c>
      <c r="G9855" s="1" t="s">
        <v>437</v>
      </c>
      <c r="H9855" s="1" t="s">
        <v>91</v>
      </c>
      <c r="I9855" s="1" t="s">
        <v>55</v>
      </c>
      <c r="J9855" s="1" t="s">
        <v>437</v>
      </c>
      <c r="K9855" s="1" t="s">
        <v>91</v>
      </c>
      <c r="L9855" s="1" t="s">
        <v>55</v>
      </c>
      <c r="M9855" s="1" t="s">
        <v>743</v>
      </c>
      <c r="N9855" s="1" t="s">
        <v>178</v>
      </c>
      <c r="R9855" s="1" t="s">
        <v>2646</v>
      </c>
      <c r="T9855" s="1" t="s">
        <v>9354</v>
      </c>
      <c r="U9855" s="1" t="s">
        <v>59</v>
      </c>
      <c r="V9855" s="1" t="s">
        <v>9355</v>
      </c>
      <c r="Y9855" s="1" t="s">
        <v>60</v>
      </c>
      <c r="Z9855" s="1" t="s">
        <v>60</v>
      </c>
      <c r="AF9855" s="1" t="s">
        <v>60</v>
      </c>
      <c r="AM9855" s="1" t="s">
        <v>60</v>
      </c>
      <c r="AR9855" s="1" t="s">
        <v>60</v>
      </c>
      <c r="AT9855" s="1" t="s">
        <v>8802</v>
      </c>
      <c r="AU9855" s="1" t="s">
        <v>8802</v>
      </c>
      <c r="AV9855" s="1" t="s">
        <v>1420</v>
      </c>
      <c r="AX9855" s="3" t="str">
        <f t="array" ref="AX9855">TEXTJOIN(", ", TRUE, IF(X9855:AS9855="Y", X$1:AS$1, IF(X9855:AS9855&lt;&gt;"", X$1:AS$1 &amp; ": " &amp; X9855:AS9855, "")))
</f>
        <v>Cocaine, Fentanyl, Benzodiazepine, Xylazine, Any Opioid</v>
      </c>
    </row>
    <row r="9856">
      <c r="A9856" s="2">
        <v>44758.0</v>
      </c>
      <c r="B9856" s="1" t="s">
        <v>50</v>
      </c>
      <c r="C9856" s="1">
        <v>59.0</v>
      </c>
      <c r="D9856" s="1" t="s">
        <v>51</v>
      </c>
      <c r="E9856" s="1" t="s">
        <v>63</v>
      </c>
      <c r="G9856" s="1" t="s">
        <v>238</v>
      </c>
      <c r="H9856" s="1" t="s">
        <v>125</v>
      </c>
      <c r="I9856" s="1" t="s">
        <v>55</v>
      </c>
      <c r="J9856" s="1" t="s">
        <v>238</v>
      </c>
      <c r="K9856" s="1" t="s">
        <v>125</v>
      </c>
      <c r="L9856" s="1" t="s">
        <v>55</v>
      </c>
      <c r="M9856" s="1" t="s">
        <v>743</v>
      </c>
      <c r="N9856" s="1" t="s">
        <v>155</v>
      </c>
      <c r="R9856" s="1" t="s">
        <v>2646</v>
      </c>
      <c r="T9856" s="1" t="s">
        <v>9356</v>
      </c>
      <c r="U9856" s="1" t="s">
        <v>59</v>
      </c>
      <c r="Z9856" s="1" t="s">
        <v>60</v>
      </c>
      <c r="AB9856" s="1" t="s">
        <v>60</v>
      </c>
      <c r="AM9856" s="1" t="s">
        <v>60</v>
      </c>
      <c r="AR9856" s="1" t="s">
        <v>60</v>
      </c>
      <c r="AT9856" s="1" t="s">
        <v>8762</v>
      </c>
      <c r="AU9856" s="1" t="s">
        <v>8762</v>
      </c>
      <c r="AV9856" s="1" t="s">
        <v>1420</v>
      </c>
      <c r="AX9856" s="3" t="str">
        <f t="array" ref="AX9856">TEXTJOIN(", ", TRUE, IF(X9856:AS9856="Y", X$1:AS$1, IF(X9856:AS9856&lt;&gt;"", X$1:AS$1 &amp; ": " &amp; X9856:AS9856, "")))
</f>
        <v>Fentanyl, Oxycodone, Xylazine, Any Opioid</v>
      </c>
    </row>
    <row r="9857">
      <c r="A9857" s="2">
        <v>44830.0</v>
      </c>
      <c r="B9857" s="1" t="s">
        <v>50</v>
      </c>
      <c r="C9857" s="1">
        <v>52.0</v>
      </c>
      <c r="D9857" s="1" t="s">
        <v>51</v>
      </c>
      <c r="E9857" s="1" t="s">
        <v>63</v>
      </c>
      <c r="G9857" s="1" t="s">
        <v>1326</v>
      </c>
      <c r="H9857" s="1" t="s">
        <v>2869</v>
      </c>
      <c r="I9857" s="1" t="s">
        <v>1178</v>
      </c>
      <c r="J9857" s="1" t="s">
        <v>498</v>
      </c>
      <c r="K9857" s="1" t="s">
        <v>65</v>
      </c>
      <c r="L9857" s="1" t="s">
        <v>55</v>
      </c>
      <c r="M9857" s="1" t="s">
        <v>649</v>
      </c>
      <c r="N9857" s="1" t="s">
        <v>178</v>
      </c>
      <c r="R9857" s="1" t="s">
        <v>1726</v>
      </c>
      <c r="S9857" s="1" t="s">
        <v>3704</v>
      </c>
      <c r="T9857" s="1" t="s">
        <v>9357</v>
      </c>
      <c r="U9857" s="1" t="s">
        <v>59</v>
      </c>
      <c r="AD9857" s="1" t="s">
        <v>60</v>
      </c>
      <c r="AN9857" s="1" t="s">
        <v>60</v>
      </c>
      <c r="AQ9857" s="1" t="s">
        <v>8765</v>
      </c>
      <c r="AR9857" s="1" t="s">
        <v>60</v>
      </c>
      <c r="AS9857" s="1" t="s">
        <v>8765</v>
      </c>
      <c r="AT9857" s="1" t="s">
        <v>9358</v>
      </c>
      <c r="AU9857" s="1" t="s">
        <v>5378</v>
      </c>
      <c r="AV9857" s="1" t="s">
        <v>1420</v>
      </c>
      <c r="AX9857" s="3" t="str">
        <f t="array" ref="AX9857">TEXTJOIN(", ", TRUE, IF(X9857:AS9857="Y", X$1:AS$1, IF(X9857:AS9857&lt;&gt;"", X$1:AS$1 &amp; ": " &amp; X9857:AS9857, "")))
</f>
        <v>Ethanol, Gabapentin, Other Opioid: Buprenorphine, Any Opioid, Other: Buprenorphine</v>
      </c>
    </row>
    <row r="9858">
      <c r="A9858" s="4">
        <v>44856.0</v>
      </c>
      <c r="B9858" s="1" t="s">
        <v>50</v>
      </c>
      <c r="C9858" s="1">
        <v>33.0</v>
      </c>
      <c r="D9858" s="1" t="s">
        <v>51</v>
      </c>
      <c r="E9858" s="1" t="s">
        <v>63</v>
      </c>
      <c r="G9858" s="1" t="s">
        <v>222</v>
      </c>
      <c r="H9858" s="1" t="s">
        <v>103</v>
      </c>
      <c r="I9858" s="1" t="s">
        <v>55</v>
      </c>
      <c r="J9858" s="1" t="s">
        <v>222</v>
      </c>
      <c r="K9858" s="1" t="s">
        <v>103</v>
      </c>
      <c r="L9858" s="1" t="s">
        <v>55</v>
      </c>
      <c r="M9858" s="1" t="s">
        <v>743</v>
      </c>
      <c r="N9858" s="1" t="s">
        <v>155</v>
      </c>
      <c r="R9858" s="1" t="s">
        <v>2646</v>
      </c>
      <c r="T9858" s="1" t="s">
        <v>727</v>
      </c>
      <c r="U9858" s="1" t="s">
        <v>59</v>
      </c>
      <c r="Y9858" s="1" t="s">
        <v>60</v>
      </c>
      <c r="Z9858" s="1" t="s">
        <v>60</v>
      </c>
      <c r="AR9858" s="1" t="s">
        <v>60</v>
      </c>
      <c r="AT9858" s="1" t="s">
        <v>9359</v>
      </c>
      <c r="AU9858" s="1" t="s">
        <v>9359</v>
      </c>
      <c r="AV9858" s="1" t="s">
        <v>1420</v>
      </c>
      <c r="AX9858" s="3" t="str">
        <f t="array" ref="AX9858">TEXTJOIN(", ", TRUE, IF(X9858:AS9858="Y", X$1:AS$1, IF(X9858:AS9858&lt;&gt;"", X$1:AS$1 &amp; ": " &amp; X9858:AS9858, "")))
</f>
        <v>Cocaine, Fentanyl, Any Opioid</v>
      </c>
    </row>
    <row r="9859">
      <c r="A9859" s="4">
        <v>44881.0</v>
      </c>
      <c r="B9859" s="1" t="s">
        <v>50</v>
      </c>
      <c r="C9859" s="1">
        <v>56.0</v>
      </c>
      <c r="D9859" s="1" t="s">
        <v>76</v>
      </c>
      <c r="E9859" s="1" t="s">
        <v>63</v>
      </c>
      <c r="G9859" s="1" t="s">
        <v>103</v>
      </c>
      <c r="H9859" s="1" t="s">
        <v>103</v>
      </c>
      <c r="I9859" s="1" t="s">
        <v>55</v>
      </c>
      <c r="J9859" s="1" t="s">
        <v>103</v>
      </c>
      <c r="K9859" s="1" t="s">
        <v>103</v>
      </c>
      <c r="L9859" s="1" t="s">
        <v>55</v>
      </c>
      <c r="M9859" s="1" t="s">
        <v>743</v>
      </c>
      <c r="N9859" s="1" t="s">
        <v>155</v>
      </c>
      <c r="R9859" s="1" t="s">
        <v>2646</v>
      </c>
      <c r="T9859" s="1" t="s">
        <v>9360</v>
      </c>
      <c r="U9859" s="1" t="s">
        <v>59</v>
      </c>
      <c r="Y9859" s="1" t="s">
        <v>60</v>
      </c>
      <c r="Z9859" s="1" t="s">
        <v>60</v>
      </c>
      <c r="AR9859" s="1" t="s">
        <v>60</v>
      </c>
      <c r="AT9859" s="1" t="s">
        <v>8719</v>
      </c>
      <c r="AU9859" s="1" t="s">
        <v>8719</v>
      </c>
      <c r="AV9859" s="1" t="s">
        <v>1420</v>
      </c>
      <c r="AX9859" s="3" t="str">
        <f t="array" ref="AX9859">TEXTJOIN(", ", TRUE, IF(X9859:AS9859="Y", X$1:AS$1, IF(X9859:AS9859&lt;&gt;"", X$1:AS$1 &amp; ": " &amp; X9859:AS9859, "")))
</f>
        <v>Cocaine, Fentanyl, Any Opioid</v>
      </c>
    </row>
    <row r="9860">
      <c r="A9860" s="2">
        <v>44662.0</v>
      </c>
      <c r="B9860" s="1" t="s">
        <v>50</v>
      </c>
      <c r="C9860" s="1">
        <v>52.0</v>
      </c>
      <c r="D9860" s="1" t="s">
        <v>76</v>
      </c>
      <c r="E9860" s="1" t="s">
        <v>63</v>
      </c>
      <c r="G9860" s="1" t="s">
        <v>549</v>
      </c>
      <c r="H9860" s="1" t="s">
        <v>299</v>
      </c>
      <c r="I9860" s="1" t="s">
        <v>55</v>
      </c>
      <c r="J9860" s="1" t="s">
        <v>549</v>
      </c>
      <c r="K9860" s="1" t="s">
        <v>299</v>
      </c>
      <c r="L9860" s="1" t="s">
        <v>55</v>
      </c>
      <c r="M9860" s="1" t="s">
        <v>743</v>
      </c>
      <c r="N9860" s="1" t="s">
        <v>6493</v>
      </c>
      <c r="R9860" s="1" t="s">
        <v>180</v>
      </c>
      <c r="T9860" s="1" t="s">
        <v>9361</v>
      </c>
      <c r="U9860" s="1" t="s">
        <v>59</v>
      </c>
      <c r="AL9860" s="1" t="s">
        <v>60</v>
      </c>
      <c r="AN9860" s="1" t="s">
        <v>60</v>
      </c>
      <c r="AP9860" s="1" t="s">
        <v>60</v>
      </c>
      <c r="AR9860" s="1" t="s">
        <v>60</v>
      </c>
      <c r="AT9860" s="1" t="s">
        <v>9293</v>
      </c>
      <c r="AU9860" s="1" t="s">
        <v>9293</v>
      </c>
      <c r="AV9860" s="1" t="s">
        <v>1420</v>
      </c>
      <c r="AX9860" s="3" t="str">
        <f t="array" ref="AX9860">TEXTJOIN(", ", TRUE, IF(X9860:AS9860="Y", X$1:AS$1, IF(X9860:AS9860&lt;&gt;"", X$1:AS$1 &amp; ": " &amp; X9860:AS9860, "")))
</f>
        <v>Morphine (Not Heroin), Gabapentin, Heroin/Morph/Codeine, Any Opioid</v>
      </c>
    </row>
    <row r="9861">
      <c r="A9861" s="2">
        <v>44824.0</v>
      </c>
      <c r="B9861" s="1" t="s">
        <v>50</v>
      </c>
      <c r="C9861" s="1">
        <v>62.0</v>
      </c>
      <c r="D9861" s="1" t="s">
        <v>51</v>
      </c>
      <c r="E9861" s="1" t="s">
        <v>63</v>
      </c>
      <c r="J9861" s="1" t="s">
        <v>117</v>
      </c>
      <c r="L9861" s="1" t="s">
        <v>55</v>
      </c>
      <c r="M9861" s="1" t="s">
        <v>1207</v>
      </c>
      <c r="N9861" s="1" t="s">
        <v>155</v>
      </c>
      <c r="R9861" s="1" t="s">
        <v>1726</v>
      </c>
      <c r="S9861" s="1" t="s">
        <v>1877</v>
      </c>
      <c r="T9861" s="1" t="s">
        <v>2274</v>
      </c>
      <c r="U9861" s="1" t="s">
        <v>59</v>
      </c>
      <c r="V9861" s="1" t="s">
        <v>360</v>
      </c>
      <c r="Z9861" s="1" t="s">
        <v>60</v>
      </c>
      <c r="AD9861" s="1" t="s">
        <v>60</v>
      </c>
      <c r="AR9861" s="1" t="s">
        <v>60</v>
      </c>
      <c r="AT9861" s="1" t="s">
        <v>1420</v>
      </c>
      <c r="AV9861" s="1" t="s">
        <v>1420</v>
      </c>
      <c r="AX9861" s="3" t="str">
        <f t="array" ref="AX9861">TEXTJOIN(", ", TRUE, IF(X9861:AS9861="Y", X$1:AS$1, IF(X9861:AS9861&lt;&gt;"", X$1:AS$1 &amp; ": " &amp; X9861:AS9861, "")))
</f>
        <v>Fentanyl, Ethanol, Any Opioid</v>
      </c>
    </row>
    <row r="9862">
      <c r="A9862" s="2">
        <v>44706.0</v>
      </c>
      <c r="B9862" s="1" t="s">
        <v>50</v>
      </c>
      <c r="C9862" s="1">
        <v>36.0</v>
      </c>
      <c r="D9862" s="1" t="s">
        <v>51</v>
      </c>
      <c r="E9862" s="1" t="s">
        <v>63</v>
      </c>
      <c r="G9862" s="1" t="s">
        <v>769</v>
      </c>
      <c r="H9862" s="1" t="s">
        <v>65</v>
      </c>
      <c r="I9862" s="1" t="s">
        <v>55</v>
      </c>
      <c r="J9862" s="1" t="s">
        <v>769</v>
      </c>
      <c r="K9862" s="1" t="s">
        <v>65</v>
      </c>
      <c r="L9862" s="1" t="s">
        <v>55</v>
      </c>
      <c r="N9862" s="1" t="s">
        <v>136</v>
      </c>
      <c r="R9862" s="1" t="s">
        <v>2646</v>
      </c>
      <c r="T9862" s="1" t="s">
        <v>9362</v>
      </c>
      <c r="U9862" s="1" t="s">
        <v>59</v>
      </c>
      <c r="Y9862" s="1" t="s">
        <v>60</v>
      </c>
      <c r="Z9862" s="1" t="s">
        <v>60</v>
      </c>
      <c r="AD9862" s="1" t="s">
        <v>60</v>
      </c>
      <c r="AR9862" s="1" t="s">
        <v>60</v>
      </c>
      <c r="AT9862" s="1" t="s">
        <v>9308</v>
      </c>
      <c r="AU9862" s="1" t="s">
        <v>9308</v>
      </c>
      <c r="AV9862" s="1" t="s">
        <v>1420</v>
      </c>
      <c r="AX9862" s="3" t="str">
        <f t="array" ref="AX9862">TEXTJOIN(", ", TRUE, IF(X9862:AS9862="Y", X$1:AS$1, IF(X9862:AS9862&lt;&gt;"", X$1:AS$1 &amp; ": " &amp; X9862:AS9862, "")))
</f>
        <v>Cocaine, Fentanyl, Ethanol, Any Opioid</v>
      </c>
    </row>
    <row r="9863">
      <c r="A9863" s="2">
        <v>44834.0</v>
      </c>
      <c r="B9863" s="1" t="s">
        <v>50</v>
      </c>
      <c r="C9863" s="1">
        <v>42.0</v>
      </c>
      <c r="D9863" s="1" t="s">
        <v>51</v>
      </c>
      <c r="E9863" s="1" t="s">
        <v>502</v>
      </c>
      <c r="G9863" s="1" t="s">
        <v>53</v>
      </c>
      <c r="H9863" s="1" t="s">
        <v>54</v>
      </c>
      <c r="I9863" s="1" t="s">
        <v>55</v>
      </c>
      <c r="J9863" s="1" t="s">
        <v>53</v>
      </c>
      <c r="K9863" s="1" t="s">
        <v>54</v>
      </c>
      <c r="L9863" s="1" t="s">
        <v>55</v>
      </c>
      <c r="M9863" s="1" t="s">
        <v>743</v>
      </c>
      <c r="N9863" s="1" t="s">
        <v>9363</v>
      </c>
      <c r="R9863" s="1" t="s">
        <v>2646</v>
      </c>
      <c r="T9863" s="1" t="s">
        <v>9364</v>
      </c>
      <c r="U9863" s="1" t="s">
        <v>59</v>
      </c>
      <c r="AB9863" s="1" t="s">
        <v>60</v>
      </c>
      <c r="AK9863" s="1" t="s">
        <v>60</v>
      </c>
      <c r="AR9863" s="1" t="s">
        <v>60</v>
      </c>
      <c r="AT9863" s="1" t="s">
        <v>8784</v>
      </c>
      <c r="AU9863" s="1" t="s">
        <v>8784</v>
      </c>
      <c r="AV9863" s="1" t="s">
        <v>1420</v>
      </c>
      <c r="AX9863" s="3" t="str">
        <f t="array" ref="AX9863">TEXTJOIN(", ", TRUE, IF(X9863:AS9863="Y", X$1:AS$1, IF(X9863:AS9863&lt;&gt;"", X$1:AS$1 &amp; ": " &amp; X9863:AS9863, "")))
</f>
        <v>Oxycodone, Hydromorphone, Any Opioid</v>
      </c>
    </row>
    <row r="9864">
      <c r="A9864" s="4">
        <v>44860.0</v>
      </c>
      <c r="B9864" s="1" t="s">
        <v>50</v>
      </c>
      <c r="C9864" s="1">
        <v>52.0</v>
      </c>
      <c r="D9864" s="1" t="s">
        <v>51</v>
      </c>
      <c r="E9864" s="1" t="s">
        <v>63</v>
      </c>
      <c r="G9864" s="1" t="s">
        <v>255</v>
      </c>
      <c r="H9864" s="1" t="s">
        <v>103</v>
      </c>
      <c r="I9864" s="1" t="s">
        <v>55</v>
      </c>
      <c r="J9864" s="1" t="s">
        <v>255</v>
      </c>
      <c r="K9864" s="1" t="s">
        <v>103</v>
      </c>
      <c r="L9864" s="1" t="s">
        <v>55</v>
      </c>
      <c r="M9864" s="1" t="s">
        <v>743</v>
      </c>
      <c r="N9864" s="1" t="s">
        <v>178</v>
      </c>
      <c r="R9864" s="1" t="s">
        <v>2646</v>
      </c>
      <c r="S9864" s="1" t="s">
        <v>9221</v>
      </c>
      <c r="T9864" s="1" t="s">
        <v>9365</v>
      </c>
      <c r="U9864" s="1" t="s">
        <v>59</v>
      </c>
      <c r="Z9864" s="1" t="s">
        <v>60</v>
      </c>
      <c r="AD9864" s="1" t="s">
        <v>60</v>
      </c>
      <c r="AG9864" s="1" t="s">
        <v>60</v>
      </c>
      <c r="AR9864" s="1" t="s">
        <v>60</v>
      </c>
      <c r="AT9864" s="1" t="s">
        <v>1728</v>
      </c>
      <c r="AU9864" s="1" t="s">
        <v>1728</v>
      </c>
      <c r="AV9864" s="1" t="s">
        <v>1420</v>
      </c>
      <c r="AX9864" s="3" t="str">
        <f t="array" ref="AX9864">TEXTJOIN(", ", TRUE, IF(X9864:AS9864="Y", X$1:AS$1, IF(X9864:AS9864&lt;&gt;"", X$1:AS$1 &amp; ": " &amp; X9864:AS9864, "")))
</f>
        <v>Fentanyl, Ethanol, Methadone, Any Opioid</v>
      </c>
    </row>
    <row r="9865">
      <c r="A9865" s="2">
        <v>44737.0</v>
      </c>
      <c r="B9865" s="1" t="s">
        <v>50</v>
      </c>
      <c r="C9865" s="1">
        <v>61.0</v>
      </c>
      <c r="D9865" s="1" t="s">
        <v>76</v>
      </c>
      <c r="E9865" s="1" t="s">
        <v>1376</v>
      </c>
      <c r="F9865" s="1" t="s">
        <v>1997</v>
      </c>
      <c r="G9865" s="1" t="s">
        <v>91</v>
      </c>
      <c r="H9865" s="1" t="s">
        <v>91</v>
      </c>
      <c r="I9865" s="1" t="s">
        <v>55</v>
      </c>
      <c r="J9865" s="1" t="s">
        <v>91</v>
      </c>
      <c r="K9865" s="1" t="s">
        <v>91</v>
      </c>
      <c r="L9865" s="1" t="s">
        <v>55</v>
      </c>
      <c r="M9865" s="1" t="s">
        <v>743</v>
      </c>
      <c r="N9865" s="1" t="s">
        <v>9366</v>
      </c>
      <c r="R9865" s="1" t="s">
        <v>2646</v>
      </c>
      <c r="T9865" s="1" t="s">
        <v>9367</v>
      </c>
      <c r="U9865" s="1" t="s">
        <v>59</v>
      </c>
      <c r="Y9865" s="1" t="s">
        <v>60</v>
      </c>
      <c r="Z9865" s="1" t="s">
        <v>60</v>
      </c>
      <c r="AR9865" s="1" t="s">
        <v>60</v>
      </c>
      <c r="AT9865" s="1" t="s">
        <v>1999</v>
      </c>
      <c r="AU9865" s="1" t="s">
        <v>1999</v>
      </c>
      <c r="AV9865" s="1" t="s">
        <v>1420</v>
      </c>
      <c r="AX9865" s="3" t="str">
        <f t="array" ref="AX9865">TEXTJOIN(", ", TRUE, IF(X9865:AS9865="Y", X$1:AS$1, IF(X9865:AS9865&lt;&gt;"", X$1:AS$1 &amp; ": " &amp; X9865:AS9865, "")))
</f>
        <v>Cocaine, Fentanyl, Any Opioid</v>
      </c>
    </row>
    <row r="9866">
      <c r="A9866" s="2">
        <v>44822.0</v>
      </c>
      <c r="B9866" s="1" t="s">
        <v>50</v>
      </c>
      <c r="C9866" s="1">
        <v>54.0</v>
      </c>
      <c r="D9866" s="1" t="s">
        <v>76</v>
      </c>
      <c r="E9866" s="1" t="s">
        <v>63</v>
      </c>
      <c r="G9866" s="1" t="s">
        <v>255</v>
      </c>
      <c r="H9866" s="1" t="s">
        <v>103</v>
      </c>
      <c r="I9866" s="1" t="s">
        <v>55</v>
      </c>
      <c r="J9866" s="1" t="s">
        <v>255</v>
      </c>
      <c r="K9866" s="1" t="s">
        <v>103</v>
      </c>
      <c r="L9866" s="1" t="s">
        <v>55</v>
      </c>
      <c r="M9866" s="1" t="s">
        <v>743</v>
      </c>
      <c r="N9866" s="1" t="s">
        <v>155</v>
      </c>
      <c r="R9866" s="1" t="s">
        <v>2646</v>
      </c>
      <c r="T9866" s="1" t="s">
        <v>9368</v>
      </c>
      <c r="U9866" s="1" t="s">
        <v>59</v>
      </c>
      <c r="Z9866" s="1" t="s">
        <v>60</v>
      </c>
      <c r="AG9866" s="1" t="s">
        <v>60</v>
      </c>
      <c r="AI9866" s="1" t="s">
        <v>60</v>
      </c>
      <c r="AR9866" s="1" t="s">
        <v>60</v>
      </c>
      <c r="AT9866" s="1" t="s">
        <v>1728</v>
      </c>
      <c r="AU9866" s="1" t="s">
        <v>1728</v>
      </c>
      <c r="AV9866" s="1" t="s">
        <v>1420</v>
      </c>
      <c r="AX9866" s="3" t="str">
        <f t="array" ref="AX9866">TEXTJOIN(", ", TRUE, IF(X9866:AS9866="Y", X$1:AS$1, IF(X9866:AS9866&lt;&gt;"", X$1:AS$1 &amp; ": " &amp; X9866:AS9866, "")))
</f>
        <v>Fentanyl, Methadone, Amphet, Any Opioid</v>
      </c>
    </row>
    <row r="9867">
      <c r="A9867" s="4">
        <v>44855.0</v>
      </c>
      <c r="B9867" s="1" t="s">
        <v>50</v>
      </c>
      <c r="C9867" s="1">
        <v>59.0</v>
      </c>
      <c r="D9867" s="1" t="s">
        <v>51</v>
      </c>
      <c r="E9867" s="1" t="s">
        <v>63</v>
      </c>
      <c r="G9867" s="1" t="s">
        <v>624</v>
      </c>
      <c r="H9867" s="1" t="s">
        <v>299</v>
      </c>
      <c r="I9867" s="1" t="s">
        <v>55</v>
      </c>
      <c r="J9867" s="1" t="s">
        <v>624</v>
      </c>
      <c r="K9867" s="1" t="s">
        <v>299</v>
      </c>
      <c r="L9867" s="1" t="s">
        <v>55</v>
      </c>
      <c r="M9867" s="1" t="s">
        <v>743</v>
      </c>
      <c r="N9867" s="1" t="s">
        <v>272</v>
      </c>
      <c r="R9867" s="1" t="s">
        <v>2646</v>
      </c>
      <c r="T9867" s="1" t="s">
        <v>9369</v>
      </c>
      <c r="U9867" s="1" t="s">
        <v>59</v>
      </c>
      <c r="AB9867" s="1" t="s">
        <v>60</v>
      </c>
      <c r="AE9867" s="1" t="s">
        <v>60</v>
      </c>
      <c r="AF9867" s="1" t="s">
        <v>60</v>
      </c>
      <c r="AN9867" s="1" t="s">
        <v>60</v>
      </c>
      <c r="AR9867" s="1" t="s">
        <v>60</v>
      </c>
      <c r="AT9867" s="1" t="s">
        <v>9134</v>
      </c>
      <c r="AU9867" s="1" t="s">
        <v>9134</v>
      </c>
      <c r="AV9867" s="1" t="s">
        <v>1420</v>
      </c>
      <c r="AX9867" s="3" t="str">
        <f t="array" ref="AX9867">TEXTJOIN(", ", TRUE, IF(X9867:AS9867="Y", X$1:AS$1, IF(X9867:AS9867&lt;&gt;"", X$1:AS$1 &amp; ": " &amp; X9867:AS9867, "")))
</f>
        <v>Oxycodone, Hydrocodone, Benzodiazepine, Gabapentin, Any Opioid</v>
      </c>
    </row>
    <row r="9868">
      <c r="A9868" s="2">
        <v>44697.0</v>
      </c>
      <c r="B9868" s="1" t="s">
        <v>50</v>
      </c>
      <c r="C9868" s="1">
        <v>58.0</v>
      </c>
      <c r="D9868" s="1" t="s">
        <v>51</v>
      </c>
      <c r="E9868" s="1" t="s">
        <v>63</v>
      </c>
      <c r="G9868" s="1" t="s">
        <v>147</v>
      </c>
      <c r="H9868" s="1" t="s">
        <v>65</v>
      </c>
      <c r="I9868" s="1" t="s">
        <v>55</v>
      </c>
      <c r="J9868" s="1" t="s">
        <v>147</v>
      </c>
      <c r="K9868" s="1" t="s">
        <v>65</v>
      </c>
      <c r="L9868" s="1" t="s">
        <v>55</v>
      </c>
      <c r="M9868" s="1" t="s">
        <v>743</v>
      </c>
      <c r="N9868" s="1" t="s">
        <v>178</v>
      </c>
      <c r="R9868" s="1" t="s">
        <v>2646</v>
      </c>
      <c r="T9868" s="1" t="s">
        <v>872</v>
      </c>
      <c r="U9868" s="1" t="s">
        <v>59</v>
      </c>
      <c r="Y9868" s="1" t="s">
        <v>60</v>
      </c>
      <c r="Z9868" s="1" t="s">
        <v>60</v>
      </c>
      <c r="AF9868" s="1" t="s">
        <v>60</v>
      </c>
      <c r="AR9868" s="1" t="s">
        <v>60</v>
      </c>
      <c r="AT9868" s="1" t="s">
        <v>9016</v>
      </c>
      <c r="AU9868" s="1" t="s">
        <v>9016</v>
      </c>
      <c r="AV9868" s="1" t="s">
        <v>1420</v>
      </c>
      <c r="AX9868" s="3" t="str">
        <f t="array" ref="AX9868">TEXTJOIN(", ", TRUE, IF(X9868:AS9868="Y", X$1:AS$1, IF(X9868:AS9868&lt;&gt;"", X$1:AS$1 &amp; ": " &amp; X9868:AS9868, "")))
</f>
        <v>Cocaine, Fentanyl, Benzodiazepine, Any Opioid</v>
      </c>
    </row>
    <row r="9869">
      <c r="A9869" s="2">
        <v>44807.0</v>
      </c>
      <c r="B9869" s="1" t="s">
        <v>50</v>
      </c>
      <c r="C9869" s="1">
        <v>31.0</v>
      </c>
      <c r="D9869" s="1" t="s">
        <v>51</v>
      </c>
      <c r="E9869" s="1" t="s">
        <v>63</v>
      </c>
      <c r="G9869" s="1" t="s">
        <v>81</v>
      </c>
      <c r="H9869" s="1" t="s">
        <v>54</v>
      </c>
      <c r="I9869" s="1" t="s">
        <v>55</v>
      </c>
      <c r="J9869" s="1" t="s">
        <v>81</v>
      </c>
      <c r="K9869" s="1" t="s">
        <v>54</v>
      </c>
      <c r="L9869" s="1" t="s">
        <v>55</v>
      </c>
      <c r="M9869" s="1" t="s">
        <v>743</v>
      </c>
      <c r="N9869" s="1" t="s">
        <v>8532</v>
      </c>
      <c r="R9869" s="1" t="s">
        <v>173</v>
      </c>
      <c r="T9869" s="1" t="s">
        <v>9370</v>
      </c>
      <c r="U9869" s="1" t="s">
        <v>59</v>
      </c>
      <c r="AD9869" s="1" t="s">
        <v>60</v>
      </c>
      <c r="AO9869" s="1" t="s">
        <v>60</v>
      </c>
      <c r="AR9869" s="1" t="s">
        <v>60</v>
      </c>
      <c r="AT9869" s="1" t="s">
        <v>5878</v>
      </c>
      <c r="AU9869" s="1" t="s">
        <v>5878</v>
      </c>
      <c r="AV9869" s="1" t="s">
        <v>1420</v>
      </c>
      <c r="AX9869" s="3" t="str">
        <f t="array" ref="AX9869">TEXTJOIN(", ", TRUE, IF(X9869:AS9869="Y", X$1:AS$1, IF(X9869:AS9869&lt;&gt;"", X$1:AS$1 &amp; ": " &amp; X9869:AS9869, "")))
</f>
        <v>Ethanol, Opiate NOS, Any Opioid</v>
      </c>
    </row>
    <row r="9870">
      <c r="A9870" s="4">
        <v>44860.0</v>
      </c>
      <c r="B9870" s="1" t="s">
        <v>50</v>
      </c>
      <c r="C9870" s="1">
        <v>30.0</v>
      </c>
      <c r="D9870" s="1" t="s">
        <v>51</v>
      </c>
      <c r="E9870" s="1" t="s">
        <v>63</v>
      </c>
      <c r="F9870" s="1" t="s">
        <v>1997</v>
      </c>
      <c r="G9870" s="1" t="s">
        <v>143</v>
      </c>
      <c r="H9870" s="1" t="s">
        <v>91</v>
      </c>
      <c r="I9870" s="1" t="s">
        <v>55</v>
      </c>
      <c r="J9870" s="1" t="s">
        <v>116</v>
      </c>
      <c r="K9870" s="1" t="s">
        <v>103</v>
      </c>
      <c r="L9870" s="1" t="s">
        <v>55</v>
      </c>
      <c r="M9870" s="1" t="s">
        <v>44</v>
      </c>
      <c r="N9870" s="1" t="s">
        <v>178</v>
      </c>
      <c r="R9870" s="1" t="s">
        <v>1726</v>
      </c>
      <c r="S9870" s="1" t="s">
        <v>9371</v>
      </c>
      <c r="T9870" s="1" t="s">
        <v>2629</v>
      </c>
      <c r="U9870" s="1" t="s">
        <v>59</v>
      </c>
      <c r="Z9870" s="1" t="s">
        <v>60</v>
      </c>
      <c r="AD9870" s="1" t="s">
        <v>60</v>
      </c>
      <c r="AR9870" s="1" t="s">
        <v>60</v>
      </c>
      <c r="AT9870" s="1" t="s">
        <v>1419</v>
      </c>
      <c r="AU9870" s="1" t="s">
        <v>8841</v>
      </c>
      <c r="AV9870" s="1" t="s">
        <v>1420</v>
      </c>
      <c r="AX9870" s="3" t="str">
        <f t="array" ref="AX9870">TEXTJOIN(", ", TRUE, IF(X9870:AS9870="Y", X$1:AS$1, IF(X9870:AS9870&lt;&gt;"", X$1:AS$1 &amp; ": " &amp; X9870:AS9870, "")))
</f>
        <v>Fentanyl, Ethanol, Any Opioid</v>
      </c>
    </row>
    <row r="9871">
      <c r="A9871" s="2">
        <v>44760.0</v>
      </c>
      <c r="B9871" s="1" t="s">
        <v>50</v>
      </c>
      <c r="C9871" s="1">
        <v>40.0</v>
      </c>
      <c r="D9871" s="1" t="s">
        <v>76</v>
      </c>
      <c r="E9871" s="1" t="s">
        <v>63</v>
      </c>
      <c r="F9871" s="1" t="s">
        <v>1997</v>
      </c>
      <c r="G9871" s="1" t="s">
        <v>103</v>
      </c>
      <c r="H9871" s="1" t="s">
        <v>103</v>
      </c>
      <c r="I9871" s="1" t="s">
        <v>55</v>
      </c>
      <c r="J9871" s="1" t="s">
        <v>903</v>
      </c>
      <c r="K9871" s="1" t="s">
        <v>54</v>
      </c>
      <c r="L9871" s="1" t="s">
        <v>55</v>
      </c>
      <c r="M9871" s="1" t="s">
        <v>649</v>
      </c>
      <c r="N9871" s="1" t="s">
        <v>178</v>
      </c>
      <c r="R9871" s="1" t="s">
        <v>180</v>
      </c>
      <c r="T9871" s="1" t="s">
        <v>9372</v>
      </c>
      <c r="U9871" s="1" t="s">
        <v>59</v>
      </c>
      <c r="Y9871" s="1" t="s">
        <v>60</v>
      </c>
      <c r="Z9871" s="1" t="s">
        <v>60</v>
      </c>
      <c r="AD9871" s="1" t="s">
        <v>60</v>
      </c>
      <c r="AF9871" s="1" t="s">
        <v>60</v>
      </c>
      <c r="AN9871" s="1" t="s">
        <v>60</v>
      </c>
      <c r="AR9871" s="1" t="s">
        <v>60</v>
      </c>
      <c r="AT9871" s="1" t="s">
        <v>8719</v>
      </c>
      <c r="AU9871" s="1" t="s">
        <v>9373</v>
      </c>
      <c r="AV9871" s="1" t="s">
        <v>1420</v>
      </c>
      <c r="AX9871" s="3" t="str">
        <f t="array" ref="AX9871">TEXTJOIN(", ", TRUE, IF(X9871:AS9871="Y", X$1:AS$1, IF(X9871:AS9871&lt;&gt;"", X$1:AS$1 &amp; ": " &amp; X9871:AS9871, "")))
</f>
        <v>Cocaine, Fentanyl, Ethanol, Benzodiazepine, Gabapentin, Any Opioid</v>
      </c>
    </row>
    <row r="9872">
      <c r="A9872" s="2">
        <v>44765.0</v>
      </c>
      <c r="B9872" s="1" t="s">
        <v>50</v>
      </c>
      <c r="C9872" s="1">
        <v>59.0</v>
      </c>
      <c r="D9872" s="1" t="s">
        <v>51</v>
      </c>
      <c r="E9872" s="1" t="s">
        <v>502</v>
      </c>
      <c r="G9872" s="1" t="s">
        <v>256</v>
      </c>
      <c r="H9872" s="1" t="s">
        <v>103</v>
      </c>
      <c r="I9872" s="1" t="s">
        <v>55</v>
      </c>
      <c r="J9872" s="1" t="s">
        <v>256</v>
      </c>
      <c r="K9872" s="1" t="s">
        <v>103</v>
      </c>
      <c r="L9872" s="1" t="s">
        <v>55</v>
      </c>
      <c r="M9872" s="1" t="s">
        <v>743</v>
      </c>
      <c r="N9872" s="1" t="s">
        <v>155</v>
      </c>
      <c r="R9872" s="1" t="s">
        <v>180</v>
      </c>
      <c r="T9872" s="1" t="s">
        <v>9374</v>
      </c>
      <c r="U9872" s="1" t="s">
        <v>59</v>
      </c>
      <c r="X9872" s="1" t="s">
        <v>60</v>
      </c>
      <c r="Z9872" s="1" t="s">
        <v>60</v>
      </c>
      <c r="AA9872" s="1" t="s">
        <v>60</v>
      </c>
      <c r="AP9872" s="1" t="s">
        <v>60</v>
      </c>
      <c r="AR9872" s="1" t="s">
        <v>60</v>
      </c>
      <c r="AT9872" s="1" t="s">
        <v>2320</v>
      </c>
      <c r="AU9872" s="1" t="s">
        <v>2320</v>
      </c>
      <c r="AV9872" s="1" t="s">
        <v>1420</v>
      </c>
      <c r="AX9872" s="3" t="str">
        <f t="array" ref="AX9872">TEXTJOIN(", ", TRUE, IF(X9872:AS9872="Y", X$1:AS$1, IF(X9872:AS9872&lt;&gt;"", X$1:AS$1 &amp; ": " &amp; X9872:AS9872, "")))
</f>
        <v>Heroin, Fentanyl, Fentanyl Analogue, Heroin/Morph/Codeine, Any Opioid</v>
      </c>
    </row>
    <row r="9873">
      <c r="A9873" s="2">
        <v>44713.0</v>
      </c>
      <c r="B9873" s="1" t="s">
        <v>50</v>
      </c>
      <c r="C9873" s="1">
        <v>53.0</v>
      </c>
      <c r="D9873" s="1" t="s">
        <v>51</v>
      </c>
      <c r="E9873" s="1" t="s">
        <v>63</v>
      </c>
      <c r="G9873" s="1" t="s">
        <v>300</v>
      </c>
      <c r="H9873" s="1" t="s">
        <v>299</v>
      </c>
      <c r="I9873" s="1" t="s">
        <v>55</v>
      </c>
      <c r="J9873" s="1" t="s">
        <v>300</v>
      </c>
      <c r="K9873" s="1" t="s">
        <v>299</v>
      </c>
      <c r="L9873" s="1" t="s">
        <v>55</v>
      </c>
      <c r="M9873" s="1" t="s">
        <v>743</v>
      </c>
      <c r="N9873" s="1" t="s">
        <v>66</v>
      </c>
      <c r="R9873" s="1" t="s">
        <v>2646</v>
      </c>
      <c r="T9873" s="1" t="s">
        <v>9375</v>
      </c>
      <c r="U9873" s="1" t="s">
        <v>59</v>
      </c>
      <c r="Z9873" s="1" t="s">
        <v>60</v>
      </c>
      <c r="AI9873" s="1" t="s">
        <v>60</v>
      </c>
      <c r="AQ9873" s="1" t="s">
        <v>8765</v>
      </c>
      <c r="AR9873" s="1" t="s">
        <v>60</v>
      </c>
      <c r="AS9873" s="1" t="s">
        <v>8765</v>
      </c>
      <c r="AT9873" s="1" t="s">
        <v>8707</v>
      </c>
      <c r="AU9873" s="1" t="s">
        <v>8707</v>
      </c>
      <c r="AV9873" s="1" t="s">
        <v>1420</v>
      </c>
      <c r="AX9873" s="3" t="str">
        <f t="array" ref="AX9873">TEXTJOIN(", ", TRUE, IF(X9873:AS9873="Y", X$1:AS$1, IF(X9873:AS9873&lt;&gt;"", X$1:AS$1 &amp; ": " &amp; X9873:AS9873, "")))
</f>
        <v>Fentanyl, Amphet, Other Opioid: Buprenorphine, Any Opioid, Other: Buprenorphine</v>
      </c>
    </row>
    <row r="9874">
      <c r="A9874" s="2">
        <v>44734.0</v>
      </c>
      <c r="B9874" s="1" t="s">
        <v>50</v>
      </c>
      <c r="C9874" s="1">
        <v>59.0</v>
      </c>
      <c r="D9874" s="1" t="s">
        <v>51</v>
      </c>
      <c r="E9874" s="1" t="s">
        <v>63</v>
      </c>
      <c r="G9874" s="1" t="s">
        <v>397</v>
      </c>
      <c r="H9874" s="1" t="s">
        <v>103</v>
      </c>
      <c r="I9874" s="1" t="s">
        <v>55</v>
      </c>
      <c r="J9874" s="1" t="s">
        <v>397</v>
      </c>
      <c r="K9874" s="1" t="s">
        <v>103</v>
      </c>
      <c r="L9874" s="1" t="s">
        <v>55</v>
      </c>
      <c r="M9874" s="1" t="s">
        <v>743</v>
      </c>
      <c r="N9874" s="1" t="s">
        <v>66</v>
      </c>
      <c r="R9874" s="1" t="s">
        <v>2646</v>
      </c>
      <c r="T9874" s="1" t="s">
        <v>9376</v>
      </c>
      <c r="U9874" s="1" t="s">
        <v>59</v>
      </c>
      <c r="X9874" s="1" t="s">
        <v>60</v>
      </c>
      <c r="Z9874" s="1" t="s">
        <v>60</v>
      </c>
      <c r="AD9874" s="1" t="s">
        <v>60</v>
      </c>
      <c r="AP9874" s="1" t="s">
        <v>60</v>
      </c>
      <c r="AR9874" s="1" t="s">
        <v>60</v>
      </c>
      <c r="AT9874" s="1" t="s">
        <v>8731</v>
      </c>
      <c r="AU9874" s="1" t="s">
        <v>8731</v>
      </c>
      <c r="AV9874" s="1" t="s">
        <v>1420</v>
      </c>
      <c r="AX9874" s="3" t="str">
        <f t="array" ref="AX9874">TEXTJOIN(", ", TRUE, IF(X9874:AS9874="Y", X$1:AS$1, IF(X9874:AS9874&lt;&gt;"", X$1:AS$1 &amp; ": " &amp; X9874:AS9874, "")))
</f>
        <v>Heroin, Fentanyl, Ethanol, Heroin/Morph/Codeine, Any Opioid</v>
      </c>
    </row>
    <row r="9875">
      <c r="A9875" s="2">
        <v>44746.0</v>
      </c>
      <c r="B9875" s="1" t="s">
        <v>50</v>
      </c>
      <c r="C9875" s="1">
        <v>59.0</v>
      </c>
      <c r="D9875" s="1" t="s">
        <v>76</v>
      </c>
      <c r="E9875" s="1" t="s">
        <v>63</v>
      </c>
      <c r="G9875" s="1" t="s">
        <v>488</v>
      </c>
      <c r="H9875" s="1" t="s">
        <v>91</v>
      </c>
      <c r="I9875" s="1" t="s">
        <v>55</v>
      </c>
      <c r="J9875" s="1" t="s">
        <v>488</v>
      </c>
      <c r="K9875" s="1" t="s">
        <v>91</v>
      </c>
      <c r="L9875" s="1" t="s">
        <v>55</v>
      </c>
      <c r="M9875" s="1" t="s">
        <v>743</v>
      </c>
      <c r="N9875" s="1" t="s">
        <v>66</v>
      </c>
      <c r="R9875" s="1" t="s">
        <v>180</v>
      </c>
      <c r="T9875" s="1" t="s">
        <v>9211</v>
      </c>
      <c r="U9875" s="1" t="s">
        <v>59</v>
      </c>
      <c r="Y9875" s="1" t="s">
        <v>60</v>
      </c>
      <c r="Z9875" s="1" t="s">
        <v>60</v>
      </c>
      <c r="AM9875" s="1" t="s">
        <v>60</v>
      </c>
      <c r="AR9875" s="1" t="s">
        <v>60</v>
      </c>
      <c r="AT9875" s="1" t="s">
        <v>8709</v>
      </c>
      <c r="AU9875" s="1" t="s">
        <v>8709</v>
      </c>
      <c r="AV9875" s="1" t="s">
        <v>1420</v>
      </c>
      <c r="AX9875" s="3" t="str">
        <f t="array" ref="AX9875">TEXTJOIN(", ", TRUE, IF(X9875:AS9875="Y", X$1:AS$1, IF(X9875:AS9875&lt;&gt;"", X$1:AS$1 &amp; ": " &amp; X9875:AS9875, "")))
</f>
        <v>Cocaine, Fentanyl, Xylazine, Any Opioid</v>
      </c>
    </row>
    <row r="9876">
      <c r="A9876" s="2">
        <v>44790.0</v>
      </c>
      <c r="B9876" s="1" t="s">
        <v>50</v>
      </c>
      <c r="C9876" s="1">
        <v>55.0</v>
      </c>
      <c r="D9876" s="1" t="s">
        <v>76</v>
      </c>
      <c r="E9876" s="1" t="s">
        <v>44</v>
      </c>
      <c r="F9876" s="1" t="s">
        <v>1997</v>
      </c>
      <c r="G9876" s="1" t="s">
        <v>300</v>
      </c>
      <c r="H9876" s="1" t="s">
        <v>299</v>
      </c>
      <c r="I9876" s="1" t="s">
        <v>55</v>
      </c>
      <c r="J9876" s="1" t="s">
        <v>300</v>
      </c>
      <c r="K9876" s="1" t="s">
        <v>299</v>
      </c>
      <c r="L9876" s="1" t="s">
        <v>55</v>
      </c>
      <c r="M9876" s="1" t="s">
        <v>743</v>
      </c>
      <c r="N9876" s="1" t="s">
        <v>8878</v>
      </c>
      <c r="R9876" s="1" t="s">
        <v>173</v>
      </c>
      <c r="T9876" s="1" t="s">
        <v>2649</v>
      </c>
      <c r="U9876" s="1" t="s">
        <v>59</v>
      </c>
      <c r="V9876" s="1" t="s">
        <v>3412</v>
      </c>
      <c r="AO9876" s="1" t="s">
        <v>60</v>
      </c>
      <c r="AR9876" s="1" t="s">
        <v>60</v>
      </c>
      <c r="AT9876" s="1" t="s">
        <v>8707</v>
      </c>
      <c r="AU9876" s="1" t="s">
        <v>8707</v>
      </c>
      <c r="AV9876" s="1" t="s">
        <v>1420</v>
      </c>
      <c r="AX9876" s="3" t="str">
        <f t="array" ref="AX9876">TEXTJOIN(", ", TRUE, IF(X9876:AS9876="Y", X$1:AS$1, IF(X9876:AS9876&lt;&gt;"", X$1:AS$1 &amp; ": " &amp; X9876:AS9876, "")))
</f>
        <v>Opiate NOS, Any Opioid</v>
      </c>
    </row>
    <row r="9877">
      <c r="A9877" s="2">
        <v>44801.0</v>
      </c>
      <c r="B9877" s="1" t="s">
        <v>50</v>
      </c>
      <c r="C9877" s="1">
        <v>43.0</v>
      </c>
      <c r="D9877" s="1" t="s">
        <v>76</v>
      </c>
      <c r="E9877" s="1" t="s">
        <v>63</v>
      </c>
      <c r="G9877" s="1" t="s">
        <v>103</v>
      </c>
      <c r="H9877" s="1" t="s">
        <v>103</v>
      </c>
      <c r="I9877" s="1" t="s">
        <v>55</v>
      </c>
      <c r="J9877" s="1" t="s">
        <v>103</v>
      </c>
      <c r="K9877" s="1" t="s">
        <v>103</v>
      </c>
      <c r="L9877" s="1" t="s">
        <v>55</v>
      </c>
      <c r="M9877" s="1" t="s">
        <v>8360</v>
      </c>
      <c r="N9877" s="1" t="s">
        <v>155</v>
      </c>
      <c r="R9877" s="1" t="s">
        <v>173</v>
      </c>
      <c r="T9877" s="1" t="s">
        <v>9377</v>
      </c>
      <c r="U9877" s="1" t="s">
        <v>59</v>
      </c>
      <c r="Z9877" s="1" t="s">
        <v>60</v>
      </c>
      <c r="AF9877" s="1" t="s">
        <v>60</v>
      </c>
      <c r="AO9877" s="1" t="s">
        <v>60</v>
      </c>
      <c r="AP9877" s="1" t="s">
        <v>8736</v>
      </c>
      <c r="AR9877" s="1" t="s">
        <v>60</v>
      </c>
      <c r="AT9877" s="1" t="s">
        <v>8719</v>
      </c>
      <c r="AU9877" s="1" t="s">
        <v>8719</v>
      </c>
      <c r="AV9877" s="1" t="s">
        <v>1420</v>
      </c>
      <c r="AX9877" s="3" t="str">
        <f t="array" ref="AX9877">TEXTJOIN(", ", TRUE, IF(X9877:AS9877="Y", X$1:AS$1, IF(X9877:AS9877&lt;&gt;"", X$1:AS$1 &amp; ": " &amp; X9877:AS9877, "")))
</f>
        <v>Fentanyl, Benzodiazepine, Opiate NOS, Heroin/Morph/Codeine, Any Opioid</v>
      </c>
    </row>
    <row r="9878">
      <c r="A9878" s="2">
        <v>44795.0</v>
      </c>
      <c r="B9878" s="1" t="s">
        <v>50</v>
      </c>
      <c r="C9878" s="1">
        <v>56.0</v>
      </c>
      <c r="D9878" s="1" t="s">
        <v>51</v>
      </c>
      <c r="E9878" s="1" t="s">
        <v>63</v>
      </c>
      <c r="G9878" s="1" t="s">
        <v>160</v>
      </c>
      <c r="H9878" s="1" t="s">
        <v>54</v>
      </c>
      <c r="I9878" s="1" t="s">
        <v>55</v>
      </c>
      <c r="J9878" s="1" t="s">
        <v>160</v>
      </c>
      <c r="K9878" s="1" t="s">
        <v>54</v>
      </c>
      <c r="L9878" s="1" t="s">
        <v>55</v>
      </c>
      <c r="N9878" s="1" t="s">
        <v>1377</v>
      </c>
      <c r="R9878" s="1" t="s">
        <v>2646</v>
      </c>
      <c r="S9878" s="1" t="s">
        <v>8773</v>
      </c>
      <c r="T9878" s="1" t="s">
        <v>9378</v>
      </c>
      <c r="U9878" s="1" t="s">
        <v>59</v>
      </c>
      <c r="Z9878" s="1" t="s">
        <v>60</v>
      </c>
      <c r="AD9878" s="1" t="s">
        <v>60</v>
      </c>
      <c r="AR9878" s="1" t="s">
        <v>60</v>
      </c>
      <c r="AT9878" s="1" t="s">
        <v>8728</v>
      </c>
      <c r="AU9878" s="1" t="s">
        <v>8728</v>
      </c>
      <c r="AV9878" s="1" t="s">
        <v>1420</v>
      </c>
      <c r="AX9878" s="3" t="str">
        <f t="array" ref="AX9878">TEXTJOIN(", ", TRUE, IF(X9878:AS9878="Y", X$1:AS$1, IF(X9878:AS9878&lt;&gt;"", X$1:AS$1 &amp; ": " &amp; X9878:AS9878, "")))
</f>
        <v>Fentanyl, Ethanol, Any Opioid</v>
      </c>
    </row>
    <row r="9879">
      <c r="A9879" s="4">
        <v>44877.0</v>
      </c>
      <c r="B9879" s="1" t="s">
        <v>50</v>
      </c>
      <c r="C9879" s="1">
        <v>42.0</v>
      </c>
      <c r="D9879" s="1" t="s">
        <v>51</v>
      </c>
      <c r="E9879" s="1" t="s">
        <v>63</v>
      </c>
      <c r="F9879" s="1" t="s">
        <v>1997</v>
      </c>
      <c r="J9879" s="1" t="s">
        <v>256</v>
      </c>
      <c r="K9879" s="1" t="s">
        <v>103</v>
      </c>
      <c r="L9879" s="1" t="s">
        <v>55</v>
      </c>
      <c r="M9879" s="1" t="s">
        <v>44</v>
      </c>
      <c r="N9879" s="1" t="s">
        <v>66</v>
      </c>
      <c r="R9879" s="1" t="s">
        <v>1726</v>
      </c>
      <c r="S9879" s="1" t="s">
        <v>2129</v>
      </c>
      <c r="T9879" s="1" t="s">
        <v>9379</v>
      </c>
      <c r="U9879" s="1" t="s">
        <v>59</v>
      </c>
      <c r="Y9879" s="1" t="s">
        <v>60</v>
      </c>
      <c r="Z9879" s="1" t="s">
        <v>60</v>
      </c>
      <c r="AR9879" s="1" t="s">
        <v>60</v>
      </c>
      <c r="AT9879" s="1" t="s">
        <v>1420</v>
      </c>
      <c r="AU9879" s="1" t="s">
        <v>2320</v>
      </c>
      <c r="AV9879" s="1" t="s">
        <v>1420</v>
      </c>
      <c r="AX9879" s="3" t="str">
        <f t="array" ref="AX9879">TEXTJOIN(", ", TRUE, IF(X9879:AS9879="Y", X$1:AS$1, IF(X9879:AS9879&lt;&gt;"", X$1:AS$1 &amp; ": " &amp; X9879:AS9879, "")))
</f>
        <v>Cocaine, Fentanyl, Any Opioid</v>
      </c>
    </row>
    <row r="9880">
      <c r="A9880" s="2">
        <v>44640.0</v>
      </c>
      <c r="B9880" s="1" t="s">
        <v>50</v>
      </c>
      <c r="C9880" s="1">
        <v>54.0</v>
      </c>
      <c r="D9880" s="1" t="s">
        <v>76</v>
      </c>
      <c r="E9880" s="1" t="s">
        <v>63</v>
      </c>
      <c r="F9880" s="1" t="s">
        <v>1997</v>
      </c>
      <c r="G9880" s="1" t="s">
        <v>255</v>
      </c>
      <c r="H9880" s="1" t="s">
        <v>103</v>
      </c>
      <c r="I9880" s="1" t="s">
        <v>55</v>
      </c>
      <c r="J9880" s="1" t="s">
        <v>255</v>
      </c>
      <c r="K9880" s="1" t="s">
        <v>103</v>
      </c>
      <c r="L9880" s="1" t="s">
        <v>55</v>
      </c>
      <c r="M9880" s="1" t="s">
        <v>743</v>
      </c>
      <c r="N9880" s="1" t="s">
        <v>136</v>
      </c>
      <c r="R9880" s="1" t="s">
        <v>2646</v>
      </c>
      <c r="T9880" s="1" t="s">
        <v>9380</v>
      </c>
      <c r="U9880" s="1" t="s">
        <v>59</v>
      </c>
      <c r="Y9880" s="1" t="s">
        <v>60</v>
      </c>
      <c r="Z9880" s="1" t="s">
        <v>60</v>
      </c>
      <c r="AF9880" s="1" t="s">
        <v>60</v>
      </c>
      <c r="AR9880" s="1" t="s">
        <v>60</v>
      </c>
      <c r="AT9880" s="1" t="s">
        <v>1728</v>
      </c>
      <c r="AU9880" s="1" t="s">
        <v>1728</v>
      </c>
      <c r="AV9880" s="1" t="s">
        <v>1420</v>
      </c>
      <c r="AX9880" s="3" t="str">
        <f t="array" ref="AX9880">TEXTJOIN(", ", TRUE, IF(X9880:AS9880="Y", X$1:AS$1, IF(X9880:AS9880&lt;&gt;"", X$1:AS$1 &amp; ": " &amp; X9880:AS9880, "")))
</f>
        <v>Cocaine, Fentanyl, Benzodiazepine, Any Opioid</v>
      </c>
    </row>
    <row r="9881">
      <c r="A9881" s="4">
        <v>44849.0</v>
      </c>
      <c r="B9881" s="1" t="s">
        <v>50</v>
      </c>
      <c r="C9881" s="1">
        <v>68.0</v>
      </c>
      <c r="D9881" s="1" t="s">
        <v>51</v>
      </c>
      <c r="E9881" s="1" t="s">
        <v>63</v>
      </c>
      <c r="G9881" s="1" t="s">
        <v>103</v>
      </c>
      <c r="H9881" s="1" t="s">
        <v>103</v>
      </c>
      <c r="I9881" s="1" t="s">
        <v>55</v>
      </c>
      <c r="J9881" s="1" t="s">
        <v>103</v>
      </c>
      <c r="K9881" s="1" t="s">
        <v>103</v>
      </c>
      <c r="L9881" s="1" t="s">
        <v>55</v>
      </c>
      <c r="N9881" s="1" t="s">
        <v>119</v>
      </c>
      <c r="R9881" s="1" t="s">
        <v>2646</v>
      </c>
      <c r="T9881" s="1" t="s">
        <v>9381</v>
      </c>
      <c r="U9881" s="1" t="s">
        <v>59</v>
      </c>
      <c r="Z9881" s="1" t="s">
        <v>60</v>
      </c>
      <c r="AD9881" s="1" t="s">
        <v>60</v>
      </c>
      <c r="AP9881" s="1" t="s">
        <v>8736</v>
      </c>
      <c r="AQ9881" s="1" t="s">
        <v>8765</v>
      </c>
      <c r="AR9881" s="1" t="s">
        <v>60</v>
      </c>
      <c r="AS9881" s="1" t="s">
        <v>8765</v>
      </c>
      <c r="AT9881" s="1" t="s">
        <v>8719</v>
      </c>
      <c r="AU9881" s="1" t="s">
        <v>8719</v>
      </c>
      <c r="AV9881" s="1" t="s">
        <v>1420</v>
      </c>
      <c r="AX9881" s="3" t="str">
        <f t="array" ref="AX9881">TEXTJOIN(", ", TRUE, IF(X9881:AS9881="Y", X$1:AS$1, IF(X9881:AS9881&lt;&gt;"", X$1:AS$1 &amp; ": " &amp; X9881:AS9881, "")))
</f>
        <v>Fentanyl, Ethanol, Heroin/Morph/Codeine, Other Opioid: Buprenorphine, Any Opioid, Other: Buprenorphine</v>
      </c>
    </row>
    <row r="9882">
      <c r="A9882" s="2">
        <v>44667.0</v>
      </c>
      <c r="B9882" s="1" t="s">
        <v>50</v>
      </c>
      <c r="C9882" s="1">
        <v>61.0</v>
      </c>
      <c r="D9882" s="1" t="s">
        <v>51</v>
      </c>
      <c r="E9882" s="1" t="s">
        <v>63</v>
      </c>
      <c r="G9882" s="1" t="s">
        <v>256</v>
      </c>
      <c r="H9882" s="1" t="s">
        <v>103</v>
      </c>
      <c r="I9882" s="1" t="s">
        <v>55</v>
      </c>
      <c r="J9882" s="1" t="s">
        <v>256</v>
      </c>
      <c r="K9882" s="1" t="s">
        <v>103</v>
      </c>
      <c r="L9882" s="1" t="s">
        <v>55</v>
      </c>
      <c r="M9882" s="1" t="s">
        <v>743</v>
      </c>
      <c r="N9882" s="1" t="s">
        <v>66</v>
      </c>
      <c r="R9882" s="1" t="s">
        <v>2646</v>
      </c>
      <c r="T9882" s="1" t="s">
        <v>9382</v>
      </c>
      <c r="U9882" s="1" t="s">
        <v>59</v>
      </c>
      <c r="X9882" s="1" t="s">
        <v>60</v>
      </c>
      <c r="Z9882" s="1" t="s">
        <v>60</v>
      </c>
      <c r="AD9882" s="1" t="s">
        <v>60</v>
      </c>
      <c r="AF9882" s="1" t="s">
        <v>60</v>
      </c>
      <c r="AG9882" s="1" t="s">
        <v>60</v>
      </c>
      <c r="AP9882" s="1" t="s">
        <v>60</v>
      </c>
      <c r="AR9882" s="1" t="s">
        <v>60</v>
      </c>
      <c r="AT9882" s="1" t="s">
        <v>2320</v>
      </c>
      <c r="AU9882" s="1" t="s">
        <v>2320</v>
      </c>
      <c r="AV9882" s="1" t="s">
        <v>1420</v>
      </c>
      <c r="AX9882" s="3" t="str">
        <f t="array" ref="AX9882">TEXTJOIN(", ", TRUE, IF(X9882:AS9882="Y", X$1:AS$1, IF(X9882:AS9882&lt;&gt;"", X$1:AS$1 &amp; ": " &amp; X9882:AS9882, "")))
</f>
        <v>Heroin, Fentanyl, Ethanol, Benzodiazepine, Methadone, Heroin/Morph/Codeine, Any Opioid</v>
      </c>
    </row>
    <row r="9883">
      <c r="A9883" s="2">
        <v>44811.0</v>
      </c>
      <c r="B9883" s="1" t="s">
        <v>50</v>
      </c>
      <c r="C9883" s="1">
        <v>57.0</v>
      </c>
      <c r="D9883" s="1" t="s">
        <v>51</v>
      </c>
      <c r="E9883" s="1" t="s">
        <v>63</v>
      </c>
      <c r="J9883" s="1" t="s">
        <v>143</v>
      </c>
      <c r="K9883" s="1" t="s">
        <v>91</v>
      </c>
      <c r="L9883" s="1" t="s">
        <v>55</v>
      </c>
      <c r="M9883" s="1" t="s">
        <v>649</v>
      </c>
      <c r="N9883" s="1" t="s">
        <v>9029</v>
      </c>
      <c r="R9883" s="1" t="s">
        <v>1726</v>
      </c>
      <c r="S9883" s="1" t="s">
        <v>1414</v>
      </c>
      <c r="T9883" s="1" t="s">
        <v>9383</v>
      </c>
      <c r="U9883" s="1" t="s">
        <v>59</v>
      </c>
      <c r="Y9883" s="1" t="s">
        <v>60</v>
      </c>
      <c r="Z9883" s="1" t="s">
        <v>60</v>
      </c>
      <c r="AD9883" s="1" t="s">
        <v>60</v>
      </c>
      <c r="AR9883" s="1" t="s">
        <v>60</v>
      </c>
      <c r="AT9883" s="1" t="s">
        <v>1420</v>
      </c>
      <c r="AU9883" s="1" t="s">
        <v>1419</v>
      </c>
      <c r="AV9883" s="1" t="s">
        <v>1420</v>
      </c>
      <c r="AX9883" s="3" t="str">
        <f t="array" ref="AX9883">TEXTJOIN(", ", TRUE, IF(X9883:AS9883="Y", X$1:AS$1, IF(X9883:AS9883&lt;&gt;"", X$1:AS$1 &amp; ": " &amp; X9883:AS9883, "")))
</f>
        <v>Cocaine, Fentanyl, Ethanol, Any Opioid</v>
      </c>
    </row>
    <row r="9884">
      <c r="A9884" s="2">
        <v>44753.0</v>
      </c>
      <c r="B9884" s="1" t="s">
        <v>50</v>
      </c>
      <c r="C9884" s="1">
        <v>64.0</v>
      </c>
      <c r="D9884" s="1" t="s">
        <v>76</v>
      </c>
      <c r="E9884" s="1" t="s">
        <v>63</v>
      </c>
      <c r="G9884" s="1" t="s">
        <v>207</v>
      </c>
      <c r="H9884" s="1" t="s">
        <v>65</v>
      </c>
      <c r="I9884" s="1" t="s">
        <v>55</v>
      </c>
      <c r="J9884" s="1" t="s">
        <v>207</v>
      </c>
      <c r="K9884" s="1" t="s">
        <v>65</v>
      </c>
      <c r="L9884" s="1" t="s">
        <v>55</v>
      </c>
      <c r="M9884" s="1" t="s">
        <v>743</v>
      </c>
      <c r="N9884" s="1" t="s">
        <v>155</v>
      </c>
      <c r="R9884" s="1" t="s">
        <v>2646</v>
      </c>
      <c r="T9884" s="1" t="s">
        <v>9384</v>
      </c>
      <c r="U9884" s="1" t="s">
        <v>59</v>
      </c>
      <c r="Y9884" s="1" t="s">
        <v>60</v>
      </c>
      <c r="Z9884" s="1" t="s">
        <v>60</v>
      </c>
      <c r="AD9884" s="1" t="s">
        <v>60</v>
      </c>
      <c r="AF9884" s="1" t="s">
        <v>60</v>
      </c>
      <c r="AR9884" s="1" t="s">
        <v>60</v>
      </c>
      <c r="AT9884" s="1" t="s">
        <v>9043</v>
      </c>
      <c r="AU9884" s="1" t="s">
        <v>9043</v>
      </c>
      <c r="AV9884" s="1" t="s">
        <v>1420</v>
      </c>
      <c r="AX9884" s="3" t="str">
        <f t="array" ref="AX9884">TEXTJOIN(", ", TRUE, IF(X9884:AS9884="Y", X$1:AS$1, IF(X9884:AS9884&lt;&gt;"", X$1:AS$1 &amp; ": " &amp; X9884:AS9884, "")))
</f>
        <v>Cocaine, Fentanyl, Ethanol, Benzodiazepine, Any Opioid</v>
      </c>
    </row>
    <row r="9885">
      <c r="A9885" s="2">
        <v>44872.0</v>
      </c>
      <c r="B9885" s="1" t="s">
        <v>50</v>
      </c>
      <c r="C9885" s="1">
        <v>28.0</v>
      </c>
      <c r="D9885" s="1" t="s">
        <v>51</v>
      </c>
      <c r="E9885" s="1" t="s">
        <v>63</v>
      </c>
      <c r="G9885" s="1" t="s">
        <v>311</v>
      </c>
      <c r="H9885" s="1" t="s">
        <v>299</v>
      </c>
      <c r="I9885" s="1" t="s">
        <v>55</v>
      </c>
      <c r="J9885" s="1" t="s">
        <v>311</v>
      </c>
      <c r="K9885" s="1" t="s">
        <v>299</v>
      </c>
      <c r="L9885" s="1" t="s">
        <v>55</v>
      </c>
      <c r="M9885" s="1" t="s">
        <v>743</v>
      </c>
      <c r="N9885" s="1" t="s">
        <v>178</v>
      </c>
      <c r="R9885" s="1" t="s">
        <v>2646</v>
      </c>
      <c r="T9885" s="1" t="s">
        <v>83</v>
      </c>
      <c r="U9885" s="1" t="s">
        <v>59</v>
      </c>
      <c r="Z9885" s="1" t="s">
        <v>60</v>
      </c>
      <c r="AR9885" s="1" t="s">
        <v>60</v>
      </c>
      <c r="AT9885" s="1" t="s">
        <v>9345</v>
      </c>
      <c r="AU9885" s="1" t="s">
        <v>9345</v>
      </c>
      <c r="AV9885" s="1" t="s">
        <v>1420</v>
      </c>
      <c r="AX9885" s="3" t="str">
        <f t="array" ref="AX9885">TEXTJOIN(", ", TRUE, IF(X9885:AS9885="Y", X$1:AS$1, IF(X9885:AS9885&lt;&gt;"", X$1:AS$1 &amp; ": " &amp; X9885:AS9885, "")))
</f>
        <v>Fentanyl, Any Opioid</v>
      </c>
    </row>
    <row r="9886">
      <c r="A9886" s="2">
        <v>44722.0</v>
      </c>
      <c r="B9886" s="1" t="s">
        <v>50</v>
      </c>
      <c r="C9886" s="1">
        <v>45.0</v>
      </c>
      <c r="D9886" s="1" t="s">
        <v>51</v>
      </c>
      <c r="E9886" s="1" t="s">
        <v>63</v>
      </c>
      <c r="G9886" s="1" t="s">
        <v>9385</v>
      </c>
      <c r="H9886" s="1" t="s">
        <v>549</v>
      </c>
      <c r="I9886" s="1" t="s">
        <v>55</v>
      </c>
      <c r="J9886" s="1" t="s">
        <v>262</v>
      </c>
      <c r="K9886" s="1" t="s">
        <v>263</v>
      </c>
      <c r="L9886" s="1" t="s">
        <v>55</v>
      </c>
      <c r="M9886" s="1" t="s">
        <v>743</v>
      </c>
      <c r="N9886" s="1" t="s">
        <v>155</v>
      </c>
      <c r="R9886" s="1" t="s">
        <v>173</v>
      </c>
      <c r="T9886" s="1" t="s">
        <v>1629</v>
      </c>
      <c r="U9886" s="1" t="s">
        <v>59</v>
      </c>
      <c r="Y9886" s="1" t="s">
        <v>60</v>
      </c>
      <c r="Z9886" s="1" t="s">
        <v>60</v>
      </c>
      <c r="AR9886" s="1" t="s">
        <v>60</v>
      </c>
      <c r="AT9886" s="1" t="s">
        <v>9386</v>
      </c>
      <c r="AU9886" s="1" t="s">
        <v>8698</v>
      </c>
      <c r="AV9886" s="1" t="s">
        <v>1420</v>
      </c>
      <c r="AX9886" s="3" t="str">
        <f t="array" ref="AX9886">TEXTJOIN(", ", TRUE, IF(X9886:AS9886="Y", X$1:AS$1, IF(X9886:AS9886&lt;&gt;"", X$1:AS$1 &amp; ": " &amp; X9886:AS9886, "")))
</f>
        <v>Cocaine, Fentanyl, Any Opioid</v>
      </c>
    </row>
    <row r="9887">
      <c r="A9887" s="2">
        <v>44671.0</v>
      </c>
      <c r="B9887" s="1" t="s">
        <v>50</v>
      </c>
      <c r="C9887" s="1">
        <v>56.0</v>
      </c>
      <c r="D9887" s="1" t="s">
        <v>51</v>
      </c>
      <c r="E9887" s="1" t="s">
        <v>502</v>
      </c>
      <c r="F9887" s="1" t="s">
        <v>1997</v>
      </c>
      <c r="G9887" s="1" t="s">
        <v>103</v>
      </c>
      <c r="H9887" s="1" t="s">
        <v>103</v>
      </c>
      <c r="I9887" s="1" t="s">
        <v>55</v>
      </c>
      <c r="J9887" s="1" t="s">
        <v>103</v>
      </c>
      <c r="K9887" s="1" t="s">
        <v>103</v>
      </c>
      <c r="L9887" s="1" t="s">
        <v>55</v>
      </c>
      <c r="M9887" s="1" t="s">
        <v>743</v>
      </c>
      <c r="N9887" s="1" t="s">
        <v>178</v>
      </c>
      <c r="R9887" s="1" t="s">
        <v>2646</v>
      </c>
      <c r="T9887" s="1" t="s">
        <v>9387</v>
      </c>
      <c r="U9887" s="1" t="s">
        <v>59</v>
      </c>
      <c r="Z9887" s="1" t="s">
        <v>60</v>
      </c>
      <c r="AN9887" s="1" t="s">
        <v>60</v>
      </c>
      <c r="AR9887" s="1" t="s">
        <v>60</v>
      </c>
      <c r="AT9887" s="1" t="s">
        <v>8719</v>
      </c>
      <c r="AU9887" s="1" t="s">
        <v>8719</v>
      </c>
      <c r="AV9887" s="1" t="s">
        <v>1420</v>
      </c>
      <c r="AX9887" s="3" t="str">
        <f t="array" ref="AX9887">TEXTJOIN(", ", TRUE, IF(X9887:AS9887="Y", X$1:AS$1, IF(X9887:AS9887&lt;&gt;"", X$1:AS$1 &amp; ": " &amp; X9887:AS9887, "")))
</f>
        <v>Fentanyl, Gabapentin, Any Opioid</v>
      </c>
    </row>
    <row r="9888">
      <c r="A9888" s="2">
        <v>44694.0</v>
      </c>
      <c r="B9888" s="1" t="s">
        <v>50</v>
      </c>
      <c r="C9888" s="1">
        <v>43.0</v>
      </c>
      <c r="D9888" s="1" t="s">
        <v>51</v>
      </c>
      <c r="E9888" s="1" t="s">
        <v>502</v>
      </c>
      <c r="G9888" s="1" t="s">
        <v>338</v>
      </c>
      <c r="H9888" s="1" t="s">
        <v>263</v>
      </c>
      <c r="I9888" s="1" t="s">
        <v>55</v>
      </c>
      <c r="J9888" s="1" t="s">
        <v>338</v>
      </c>
      <c r="K9888" s="1" t="s">
        <v>263</v>
      </c>
      <c r="L9888" s="1" t="s">
        <v>55</v>
      </c>
      <c r="M9888" s="1" t="s">
        <v>743</v>
      </c>
      <c r="N9888" s="1" t="s">
        <v>119</v>
      </c>
      <c r="R9888" s="1" t="s">
        <v>2646</v>
      </c>
      <c r="T9888" s="1" t="s">
        <v>7396</v>
      </c>
      <c r="U9888" s="1" t="s">
        <v>59</v>
      </c>
      <c r="Y9888" s="1" t="s">
        <v>60</v>
      </c>
      <c r="Z9888" s="1" t="s">
        <v>60</v>
      </c>
      <c r="AD9888" s="1" t="s">
        <v>60</v>
      </c>
      <c r="AR9888" s="1" t="s">
        <v>60</v>
      </c>
      <c r="AT9888" s="1" t="s">
        <v>9388</v>
      </c>
      <c r="AU9888" s="1" t="s">
        <v>9388</v>
      </c>
      <c r="AV9888" s="1" t="s">
        <v>1420</v>
      </c>
      <c r="AX9888" s="3" t="str">
        <f t="array" ref="AX9888">TEXTJOIN(", ", TRUE, IF(X9888:AS9888="Y", X$1:AS$1, IF(X9888:AS9888&lt;&gt;"", X$1:AS$1 &amp; ": " &amp; X9888:AS9888, "")))
</f>
        <v>Cocaine, Fentanyl, Ethanol, Any Opioid</v>
      </c>
    </row>
    <row r="9889">
      <c r="A9889" s="4">
        <v>44851.0</v>
      </c>
      <c r="B9889" s="1" t="s">
        <v>50</v>
      </c>
      <c r="C9889" s="1">
        <v>31.0</v>
      </c>
      <c r="D9889" s="1" t="s">
        <v>51</v>
      </c>
      <c r="E9889" s="1" t="s">
        <v>63</v>
      </c>
      <c r="G9889" s="1" t="s">
        <v>176</v>
      </c>
      <c r="H9889" s="1" t="s">
        <v>121</v>
      </c>
      <c r="I9889" s="1" t="s">
        <v>55</v>
      </c>
      <c r="J9889" s="1" t="s">
        <v>176</v>
      </c>
      <c r="K9889" s="1" t="s">
        <v>121</v>
      </c>
      <c r="L9889" s="1" t="s">
        <v>55</v>
      </c>
      <c r="M9889" s="1" t="s">
        <v>743</v>
      </c>
      <c r="N9889" s="1" t="s">
        <v>178</v>
      </c>
      <c r="R9889" s="1" t="s">
        <v>173</v>
      </c>
      <c r="T9889" s="1" t="s">
        <v>6516</v>
      </c>
      <c r="U9889" s="1" t="s">
        <v>59</v>
      </c>
      <c r="Z9889" s="1" t="s">
        <v>60</v>
      </c>
      <c r="AB9889" s="1" t="s">
        <v>60</v>
      </c>
      <c r="AD9889" s="1" t="s">
        <v>60</v>
      </c>
      <c r="AR9889" s="1" t="s">
        <v>60</v>
      </c>
      <c r="AT9889" s="1" t="s">
        <v>9389</v>
      </c>
      <c r="AU9889" s="1" t="s">
        <v>9389</v>
      </c>
      <c r="AV9889" s="1" t="s">
        <v>1420</v>
      </c>
      <c r="AX9889" s="3" t="str">
        <f t="array" ref="AX9889">TEXTJOIN(", ", TRUE, IF(X9889:AS9889="Y", X$1:AS$1, IF(X9889:AS9889&lt;&gt;"", X$1:AS$1 &amp; ": " &amp; X9889:AS9889, "")))
</f>
        <v>Fentanyl, Oxycodone, Ethanol, Any Opioid</v>
      </c>
    </row>
    <row r="9890">
      <c r="A9890" s="2">
        <v>44672.0</v>
      </c>
      <c r="B9890" s="1" t="s">
        <v>50</v>
      </c>
      <c r="C9890" s="1">
        <v>53.0</v>
      </c>
      <c r="D9890" s="1" t="s">
        <v>51</v>
      </c>
      <c r="E9890" s="1" t="s">
        <v>63</v>
      </c>
      <c r="G9890" s="1" t="s">
        <v>2356</v>
      </c>
      <c r="H9890" s="1" t="s">
        <v>54</v>
      </c>
      <c r="I9890" s="1" t="s">
        <v>55</v>
      </c>
      <c r="J9890" s="1" t="s">
        <v>2356</v>
      </c>
      <c r="K9890" s="1" t="s">
        <v>54</v>
      </c>
      <c r="L9890" s="1" t="s">
        <v>55</v>
      </c>
      <c r="M9890" s="1" t="s">
        <v>743</v>
      </c>
      <c r="N9890" s="1" t="s">
        <v>4025</v>
      </c>
      <c r="R9890" s="1" t="s">
        <v>2646</v>
      </c>
      <c r="T9890" s="1" t="s">
        <v>9390</v>
      </c>
      <c r="U9890" s="1" t="s">
        <v>59</v>
      </c>
      <c r="V9890" s="1" t="s">
        <v>491</v>
      </c>
      <c r="Y9890" s="1" t="s">
        <v>60</v>
      </c>
      <c r="Z9890" s="1" t="s">
        <v>60</v>
      </c>
      <c r="AA9890" s="1" t="s">
        <v>60</v>
      </c>
      <c r="AM9890" s="1" t="s">
        <v>60</v>
      </c>
      <c r="AR9890" s="1" t="s">
        <v>60</v>
      </c>
      <c r="AT9890" s="1" t="s">
        <v>8758</v>
      </c>
      <c r="AU9890" s="1" t="s">
        <v>8758</v>
      </c>
      <c r="AV9890" s="1" t="s">
        <v>1420</v>
      </c>
      <c r="AX9890" s="3" t="str">
        <f t="array" ref="AX9890">TEXTJOIN(", ", TRUE, IF(X9890:AS9890="Y", X$1:AS$1, IF(X9890:AS9890&lt;&gt;"", X$1:AS$1 &amp; ": " &amp; X9890:AS9890, "")))
</f>
        <v>Cocaine, Fentanyl, Fentanyl Analogue, Xylazine, Any Opioid</v>
      </c>
    </row>
    <row r="9891">
      <c r="A9891" s="2">
        <v>44841.0</v>
      </c>
      <c r="B9891" s="1" t="s">
        <v>50</v>
      </c>
      <c r="C9891" s="1">
        <v>45.0</v>
      </c>
      <c r="D9891" s="1" t="s">
        <v>51</v>
      </c>
      <c r="E9891" s="1" t="s">
        <v>63</v>
      </c>
      <c r="G9891" s="1" t="s">
        <v>368</v>
      </c>
      <c r="H9891" s="1" t="s">
        <v>91</v>
      </c>
      <c r="I9891" s="1" t="s">
        <v>55</v>
      </c>
      <c r="J9891" s="1" t="s">
        <v>238</v>
      </c>
      <c r="K9891" s="1" t="s">
        <v>125</v>
      </c>
      <c r="L9891" s="1" t="s">
        <v>55</v>
      </c>
      <c r="M9891" s="1" t="s">
        <v>3429</v>
      </c>
      <c r="N9891" s="1" t="s">
        <v>155</v>
      </c>
      <c r="R9891" s="1" t="s">
        <v>180</v>
      </c>
      <c r="T9891" s="1" t="s">
        <v>360</v>
      </c>
      <c r="U9891" s="1" t="s">
        <v>59</v>
      </c>
      <c r="V9891" s="1" t="s">
        <v>9391</v>
      </c>
      <c r="Z9891" s="1" t="s">
        <v>60</v>
      </c>
      <c r="AI9891" s="1" t="s">
        <v>60</v>
      </c>
      <c r="AM9891" s="1" t="s">
        <v>60</v>
      </c>
      <c r="AR9891" s="1" t="s">
        <v>60</v>
      </c>
      <c r="AT9891" s="1" t="s">
        <v>9392</v>
      </c>
      <c r="AU9891" s="1" t="s">
        <v>8762</v>
      </c>
      <c r="AV9891" s="1" t="s">
        <v>1420</v>
      </c>
      <c r="AX9891" s="3" t="str">
        <f t="array" ref="AX9891">TEXTJOIN(", ", TRUE, IF(X9891:AS9891="Y", X$1:AS$1, IF(X9891:AS9891&lt;&gt;"", X$1:AS$1 &amp; ": " &amp; X9891:AS9891, "")))
</f>
        <v>Fentanyl, Amphet, Xylazine, Any Opioid</v>
      </c>
    </row>
    <row r="9892">
      <c r="A9892" s="2">
        <v>44867.0</v>
      </c>
      <c r="B9892" s="1" t="s">
        <v>50</v>
      </c>
      <c r="C9892" s="1">
        <v>60.0</v>
      </c>
      <c r="D9892" s="1" t="s">
        <v>51</v>
      </c>
      <c r="E9892" s="1" t="s">
        <v>63</v>
      </c>
      <c r="G9892" s="1" t="s">
        <v>147</v>
      </c>
      <c r="H9892" s="1" t="s">
        <v>65</v>
      </c>
      <c r="I9892" s="1" t="s">
        <v>55</v>
      </c>
      <c r="J9892" s="1" t="s">
        <v>147</v>
      </c>
      <c r="K9892" s="1" t="s">
        <v>65</v>
      </c>
      <c r="L9892" s="1" t="s">
        <v>55</v>
      </c>
      <c r="M9892" s="1" t="s">
        <v>743</v>
      </c>
      <c r="N9892" s="1" t="s">
        <v>155</v>
      </c>
      <c r="R9892" s="1" t="s">
        <v>2646</v>
      </c>
      <c r="T9892" s="1" t="s">
        <v>9393</v>
      </c>
      <c r="U9892" s="1" t="s">
        <v>59</v>
      </c>
      <c r="Y9892" s="1" t="s">
        <v>60</v>
      </c>
      <c r="Z9892" s="1" t="s">
        <v>60</v>
      </c>
      <c r="AD9892" s="1" t="s">
        <v>60</v>
      </c>
      <c r="AI9892" s="1" t="s">
        <v>60</v>
      </c>
      <c r="AR9892" s="1" t="s">
        <v>60</v>
      </c>
      <c r="AT9892" s="1" t="s">
        <v>9016</v>
      </c>
      <c r="AU9892" s="1" t="s">
        <v>9016</v>
      </c>
      <c r="AV9892" s="1" t="s">
        <v>1420</v>
      </c>
      <c r="AX9892" s="3" t="str">
        <f t="array" ref="AX9892">TEXTJOIN(", ", TRUE, IF(X9892:AS9892="Y", X$1:AS$1, IF(X9892:AS9892&lt;&gt;"", X$1:AS$1 &amp; ": " &amp; X9892:AS9892, "")))
</f>
        <v>Cocaine, Fentanyl, Ethanol, Amphet, Any Opioid</v>
      </c>
    </row>
    <row r="9893">
      <c r="A9893" s="2">
        <v>44774.0</v>
      </c>
      <c r="B9893" s="1" t="s">
        <v>50</v>
      </c>
      <c r="C9893" s="1">
        <v>57.0</v>
      </c>
      <c r="D9893" s="1" t="s">
        <v>76</v>
      </c>
      <c r="E9893" s="1" t="s">
        <v>63</v>
      </c>
      <c r="G9893" s="1" t="s">
        <v>65</v>
      </c>
      <c r="H9893" s="1" t="s">
        <v>65</v>
      </c>
      <c r="I9893" s="1" t="s">
        <v>55</v>
      </c>
      <c r="J9893" s="1" t="s">
        <v>65</v>
      </c>
      <c r="K9893" s="1" t="s">
        <v>65</v>
      </c>
      <c r="L9893" s="1" t="s">
        <v>55</v>
      </c>
      <c r="N9893" s="1" t="s">
        <v>136</v>
      </c>
      <c r="R9893" s="1" t="s">
        <v>2646</v>
      </c>
      <c r="T9893" s="1" t="s">
        <v>9394</v>
      </c>
      <c r="U9893" s="1" t="s">
        <v>59</v>
      </c>
      <c r="AB9893" s="1" t="s">
        <v>60</v>
      </c>
      <c r="AD9893" s="1" t="s">
        <v>60</v>
      </c>
      <c r="AE9893" s="1" t="s">
        <v>60</v>
      </c>
      <c r="AR9893" s="1" t="s">
        <v>60</v>
      </c>
      <c r="AT9893" s="1" t="s">
        <v>8743</v>
      </c>
      <c r="AU9893" s="1" t="s">
        <v>8743</v>
      </c>
      <c r="AV9893" s="1" t="s">
        <v>1420</v>
      </c>
      <c r="AX9893" s="3" t="str">
        <f t="array" ref="AX9893">TEXTJOIN(", ", TRUE, IF(X9893:AS9893="Y", X$1:AS$1, IF(X9893:AS9893&lt;&gt;"", X$1:AS$1 &amp; ": " &amp; X9893:AS9893, "")))
</f>
        <v>Oxycodone, Ethanol, Hydrocodone, Any Opioid</v>
      </c>
    </row>
    <row r="9894">
      <c r="A9894" s="2">
        <v>44607.0</v>
      </c>
      <c r="B9894" s="1" t="s">
        <v>50</v>
      </c>
      <c r="C9894" s="1">
        <v>23.0</v>
      </c>
      <c r="D9894" s="1" t="s">
        <v>51</v>
      </c>
      <c r="E9894" s="1" t="s">
        <v>63</v>
      </c>
      <c r="G9894" s="1" t="s">
        <v>432</v>
      </c>
      <c r="H9894" s="1" t="s">
        <v>91</v>
      </c>
      <c r="I9894" s="1" t="s">
        <v>55</v>
      </c>
      <c r="J9894" s="1" t="s">
        <v>432</v>
      </c>
      <c r="K9894" s="1" t="s">
        <v>91</v>
      </c>
      <c r="L9894" s="1" t="s">
        <v>55</v>
      </c>
      <c r="M9894" s="1" t="s">
        <v>743</v>
      </c>
      <c r="N9894" s="1" t="s">
        <v>119</v>
      </c>
      <c r="R9894" s="1" t="s">
        <v>2646</v>
      </c>
      <c r="T9894" s="1" t="s">
        <v>9395</v>
      </c>
      <c r="U9894" s="1" t="s">
        <v>59</v>
      </c>
      <c r="Z9894" s="1" t="s">
        <v>60</v>
      </c>
      <c r="AD9894" s="1" t="s">
        <v>60</v>
      </c>
      <c r="AI9894" s="1" t="s">
        <v>60</v>
      </c>
      <c r="AR9894" s="1" t="s">
        <v>60</v>
      </c>
      <c r="AT9894" s="1" t="s">
        <v>8985</v>
      </c>
      <c r="AU9894" s="1" t="s">
        <v>8985</v>
      </c>
      <c r="AV9894" s="1" t="s">
        <v>1420</v>
      </c>
      <c r="AX9894" s="3" t="str">
        <f t="array" ref="AX9894">TEXTJOIN(", ", TRUE, IF(X9894:AS9894="Y", X$1:AS$1, IF(X9894:AS9894&lt;&gt;"", X$1:AS$1 &amp; ": " &amp; X9894:AS9894, "")))
</f>
        <v>Fentanyl, Ethanol, Amphet, Any Opioid</v>
      </c>
    </row>
    <row r="9895">
      <c r="A9895" s="2">
        <v>44572.0</v>
      </c>
      <c r="B9895" s="1" t="s">
        <v>50</v>
      </c>
      <c r="C9895" s="1">
        <v>33.0</v>
      </c>
      <c r="D9895" s="1" t="s">
        <v>51</v>
      </c>
      <c r="E9895" s="1" t="s">
        <v>63</v>
      </c>
      <c r="F9895" s="1" t="s">
        <v>8372</v>
      </c>
      <c r="G9895" s="1" t="s">
        <v>256</v>
      </c>
      <c r="H9895" s="1" t="s">
        <v>103</v>
      </c>
      <c r="I9895" s="1" t="s">
        <v>55</v>
      </c>
      <c r="J9895" s="1" t="s">
        <v>474</v>
      </c>
      <c r="K9895" s="1" t="s">
        <v>91</v>
      </c>
      <c r="L9895" s="1" t="s">
        <v>55</v>
      </c>
      <c r="N9895" s="1" t="s">
        <v>1377</v>
      </c>
      <c r="R9895" s="1" t="s">
        <v>1726</v>
      </c>
      <c r="S9895" s="1" t="s">
        <v>3704</v>
      </c>
      <c r="T9895" s="1" t="s">
        <v>9396</v>
      </c>
      <c r="U9895" s="1" t="s">
        <v>59</v>
      </c>
      <c r="Y9895" s="1" t="s">
        <v>60</v>
      </c>
      <c r="Z9895" s="1" t="s">
        <v>60</v>
      </c>
      <c r="AA9895" s="1" t="s">
        <v>60</v>
      </c>
      <c r="AM9895" s="1" t="s">
        <v>60</v>
      </c>
      <c r="AR9895" s="1" t="s">
        <v>60</v>
      </c>
      <c r="AT9895" s="1" t="s">
        <v>2320</v>
      </c>
      <c r="AU9895" s="1" t="s">
        <v>8702</v>
      </c>
      <c r="AV9895" s="1" t="s">
        <v>1420</v>
      </c>
      <c r="AX9895" s="3" t="str">
        <f t="array" ref="AX9895">TEXTJOIN(", ", TRUE, IF(X9895:AS9895="Y", X$1:AS$1, IF(X9895:AS9895&lt;&gt;"", X$1:AS$1 &amp; ": " &amp; X9895:AS9895, "")))
</f>
        <v>Cocaine, Fentanyl, Fentanyl Analogue, Xylazine, Any Opioid</v>
      </c>
    </row>
    <row r="9896">
      <c r="A9896" s="2">
        <v>44573.0</v>
      </c>
      <c r="B9896" s="1" t="s">
        <v>50</v>
      </c>
      <c r="C9896" s="1">
        <v>56.0</v>
      </c>
      <c r="D9896" s="1" t="s">
        <v>51</v>
      </c>
      <c r="E9896" s="1" t="s">
        <v>44</v>
      </c>
      <c r="F9896" s="1" t="s">
        <v>1997</v>
      </c>
      <c r="J9896" s="1" t="s">
        <v>91</v>
      </c>
      <c r="K9896" s="1" t="s">
        <v>91</v>
      </c>
      <c r="L9896" s="1" t="s">
        <v>55</v>
      </c>
      <c r="M9896" s="1" t="s">
        <v>7299</v>
      </c>
      <c r="N9896" s="1" t="s">
        <v>442</v>
      </c>
      <c r="R9896" s="1" t="s">
        <v>1726</v>
      </c>
      <c r="S9896" s="1" t="s">
        <v>9397</v>
      </c>
      <c r="T9896" s="1" t="s">
        <v>9398</v>
      </c>
      <c r="U9896" s="1" t="s">
        <v>59</v>
      </c>
      <c r="Y9896" s="1" t="s">
        <v>60</v>
      </c>
      <c r="Z9896" s="1" t="s">
        <v>60</v>
      </c>
      <c r="AM9896" s="1" t="s">
        <v>60</v>
      </c>
      <c r="AR9896" s="1" t="s">
        <v>60</v>
      </c>
      <c r="AT9896" s="1" t="s">
        <v>1420</v>
      </c>
      <c r="AU9896" s="1" t="s">
        <v>1999</v>
      </c>
      <c r="AV9896" s="1" t="s">
        <v>1420</v>
      </c>
      <c r="AX9896" s="3" t="str">
        <f t="array" ref="AX9896">TEXTJOIN(", ", TRUE, IF(X9896:AS9896="Y", X$1:AS$1, IF(X9896:AS9896&lt;&gt;"", X$1:AS$1 &amp; ": " &amp; X9896:AS9896, "")))
</f>
        <v>Cocaine, Fentanyl, Xylazine, Any Opioid</v>
      </c>
    </row>
    <row r="9897">
      <c r="A9897" s="4">
        <v>44877.0</v>
      </c>
      <c r="B9897" s="1" t="s">
        <v>50</v>
      </c>
      <c r="C9897" s="1">
        <v>46.0</v>
      </c>
      <c r="D9897" s="1" t="s">
        <v>51</v>
      </c>
      <c r="E9897" s="1" t="s">
        <v>63</v>
      </c>
      <c r="G9897" s="1" t="s">
        <v>120</v>
      </c>
      <c r="H9897" s="1" t="s">
        <v>121</v>
      </c>
      <c r="I9897" s="1" t="s">
        <v>55</v>
      </c>
      <c r="J9897" s="1" t="s">
        <v>120</v>
      </c>
      <c r="K9897" s="1" t="s">
        <v>121</v>
      </c>
      <c r="L9897" s="1" t="s">
        <v>55</v>
      </c>
      <c r="M9897" s="1" t="s">
        <v>743</v>
      </c>
      <c r="N9897" s="1" t="s">
        <v>66</v>
      </c>
      <c r="R9897" s="1" t="s">
        <v>2646</v>
      </c>
      <c r="T9897" s="1" t="s">
        <v>5372</v>
      </c>
      <c r="U9897" s="1" t="s">
        <v>59</v>
      </c>
      <c r="Z9897" s="1" t="s">
        <v>60</v>
      </c>
      <c r="AA9897" s="1" t="s">
        <v>60</v>
      </c>
      <c r="AR9897" s="1" t="s">
        <v>60</v>
      </c>
      <c r="AT9897" s="1" t="s">
        <v>8733</v>
      </c>
      <c r="AU9897" s="1" t="s">
        <v>8733</v>
      </c>
      <c r="AV9897" s="1" t="s">
        <v>1420</v>
      </c>
      <c r="AX9897" s="3" t="str">
        <f t="array" ref="AX9897">TEXTJOIN(", ", TRUE, IF(X9897:AS9897="Y", X$1:AS$1, IF(X9897:AS9897&lt;&gt;"", X$1:AS$1 &amp; ": " &amp; X9897:AS9897, "")))
</f>
        <v>Fentanyl, Fentanyl Analogue, Any Opioid</v>
      </c>
    </row>
    <row r="9898">
      <c r="A9898" s="2">
        <v>44603.0</v>
      </c>
      <c r="B9898" s="1" t="s">
        <v>50</v>
      </c>
      <c r="C9898" s="1">
        <v>29.0</v>
      </c>
      <c r="D9898" s="1" t="s">
        <v>51</v>
      </c>
      <c r="E9898" s="1" t="s">
        <v>44</v>
      </c>
      <c r="F9898" s="1" t="s">
        <v>1997</v>
      </c>
      <c r="G9898" s="1" t="s">
        <v>256</v>
      </c>
      <c r="H9898" s="1" t="s">
        <v>103</v>
      </c>
      <c r="I9898" s="1" t="s">
        <v>55</v>
      </c>
      <c r="J9898" s="1" t="s">
        <v>256</v>
      </c>
      <c r="K9898" s="1" t="s">
        <v>103</v>
      </c>
      <c r="L9898" s="1" t="s">
        <v>55</v>
      </c>
      <c r="M9898" s="1" t="s">
        <v>7299</v>
      </c>
      <c r="N9898" s="1" t="s">
        <v>276</v>
      </c>
      <c r="R9898" s="1" t="s">
        <v>1726</v>
      </c>
      <c r="S9898" s="1" t="s">
        <v>558</v>
      </c>
      <c r="T9898" s="1" t="s">
        <v>83</v>
      </c>
      <c r="U9898" s="1" t="s">
        <v>59</v>
      </c>
      <c r="Z9898" s="1" t="s">
        <v>60</v>
      </c>
      <c r="AR9898" s="1" t="s">
        <v>60</v>
      </c>
      <c r="AT9898" s="1" t="s">
        <v>2320</v>
      </c>
      <c r="AU9898" s="1" t="s">
        <v>2320</v>
      </c>
      <c r="AV9898" s="1" t="s">
        <v>1420</v>
      </c>
      <c r="AX9898" s="3" t="str">
        <f t="array" ref="AX9898">TEXTJOIN(", ", TRUE, IF(X9898:AS9898="Y", X$1:AS$1, IF(X9898:AS9898&lt;&gt;"", X$1:AS$1 &amp; ": " &amp; X9898:AS9898, "")))
</f>
        <v>Fentanyl, Any Opioid</v>
      </c>
    </row>
    <row r="9899">
      <c r="A9899" s="2">
        <v>44631.0</v>
      </c>
      <c r="B9899" s="1" t="s">
        <v>50</v>
      </c>
      <c r="C9899" s="1">
        <v>61.0</v>
      </c>
      <c r="D9899" s="1" t="s">
        <v>76</v>
      </c>
      <c r="E9899" s="1" t="s">
        <v>63</v>
      </c>
      <c r="G9899" s="1" t="s">
        <v>81</v>
      </c>
      <c r="H9899" s="1" t="s">
        <v>54</v>
      </c>
      <c r="I9899" s="1" t="s">
        <v>55</v>
      </c>
      <c r="J9899" s="1" t="s">
        <v>81</v>
      </c>
      <c r="K9899" s="1" t="s">
        <v>54</v>
      </c>
      <c r="L9899" s="1" t="s">
        <v>55</v>
      </c>
      <c r="M9899" s="1" t="s">
        <v>1207</v>
      </c>
      <c r="N9899" s="1" t="s">
        <v>1396</v>
      </c>
      <c r="R9899" s="1" t="s">
        <v>2646</v>
      </c>
      <c r="T9899" s="1" t="s">
        <v>810</v>
      </c>
      <c r="U9899" s="1" t="s">
        <v>59</v>
      </c>
      <c r="V9899" s="1" t="s">
        <v>9399</v>
      </c>
      <c r="AI9899" s="1" t="s">
        <v>60</v>
      </c>
      <c r="AT9899" s="1" t="s">
        <v>5878</v>
      </c>
      <c r="AU9899" s="1" t="s">
        <v>5878</v>
      </c>
      <c r="AV9899" s="1" t="s">
        <v>1420</v>
      </c>
      <c r="AX9899" s="3" t="str">
        <f t="array" ref="AX9899">TEXTJOIN(", ", TRUE, IF(X9899:AS9899="Y", X$1:AS$1, IF(X9899:AS9899&lt;&gt;"", X$1:AS$1 &amp; ": " &amp; X9899:AS9899, "")))
</f>
        <v>Amphet</v>
      </c>
    </row>
    <row r="9900">
      <c r="A9900" s="2">
        <v>44576.0</v>
      </c>
      <c r="B9900" s="1" t="s">
        <v>50</v>
      </c>
      <c r="C9900" s="1">
        <v>40.0</v>
      </c>
      <c r="D9900" s="1" t="s">
        <v>76</v>
      </c>
      <c r="E9900" s="1" t="s">
        <v>63</v>
      </c>
      <c r="G9900" s="1" t="s">
        <v>226</v>
      </c>
      <c r="H9900" s="1" t="s">
        <v>103</v>
      </c>
      <c r="I9900" s="1" t="s">
        <v>55</v>
      </c>
      <c r="J9900" s="1" t="s">
        <v>226</v>
      </c>
      <c r="K9900" s="1" t="s">
        <v>103</v>
      </c>
      <c r="L9900" s="1" t="s">
        <v>55</v>
      </c>
      <c r="M9900" s="1" t="s">
        <v>743</v>
      </c>
      <c r="N9900" s="1" t="s">
        <v>155</v>
      </c>
      <c r="R9900" s="1" t="s">
        <v>2646</v>
      </c>
      <c r="T9900" s="1" t="s">
        <v>9400</v>
      </c>
      <c r="U9900" s="1" t="s">
        <v>59</v>
      </c>
      <c r="Y9900" s="1" t="s">
        <v>60</v>
      </c>
      <c r="Z9900" s="1" t="s">
        <v>60</v>
      </c>
      <c r="AI9900" s="1" t="s">
        <v>60</v>
      </c>
      <c r="AM9900" s="1" t="s">
        <v>60</v>
      </c>
      <c r="AR9900" s="1" t="s">
        <v>60</v>
      </c>
      <c r="AT9900" s="1" t="s">
        <v>8738</v>
      </c>
      <c r="AU9900" s="1" t="s">
        <v>8738</v>
      </c>
      <c r="AV9900" s="1" t="s">
        <v>1420</v>
      </c>
      <c r="AX9900" s="3" t="str">
        <f t="array" ref="AX9900">TEXTJOIN(", ", TRUE, IF(X9900:AS9900="Y", X$1:AS$1, IF(X9900:AS9900&lt;&gt;"", X$1:AS$1 &amp; ": " &amp; X9900:AS9900, "")))
</f>
        <v>Cocaine, Fentanyl, Amphet, Xylazine, Any Opioid</v>
      </c>
    </row>
    <row r="9901">
      <c r="A9901" s="2">
        <v>44781.0</v>
      </c>
      <c r="B9901" s="1" t="s">
        <v>50</v>
      </c>
      <c r="C9901" s="1">
        <v>65.0</v>
      </c>
      <c r="D9901" s="1" t="s">
        <v>51</v>
      </c>
      <c r="E9901" s="1" t="s">
        <v>63</v>
      </c>
      <c r="G9901" s="1" t="s">
        <v>1389</v>
      </c>
      <c r="H9901" s="1" t="s">
        <v>263</v>
      </c>
      <c r="I9901" s="1" t="s">
        <v>55</v>
      </c>
      <c r="J9901" s="1" t="s">
        <v>1389</v>
      </c>
      <c r="K9901" s="1" t="s">
        <v>263</v>
      </c>
      <c r="L9901" s="1" t="s">
        <v>55</v>
      </c>
      <c r="M9901" s="1" t="s">
        <v>743</v>
      </c>
      <c r="N9901" s="1" t="s">
        <v>66</v>
      </c>
      <c r="R9901" s="1" t="s">
        <v>173</v>
      </c>
      <c r="T9901" s="1" t="s">
        <v>3955</v>
      </c>
      <c r="U9901" s="1" t="s">
        <v>59</v>
      </c>
      <c r="Y9901" s="1" t="s">
        <v>60</v>
      </c>
      <c r="AD9901" s="1" t="s">
        <v>60</v>
      </c>
      <c r="AT9901" s="1" t="s">
        <v>9401</v>
      </c>
      <c r="AU9901" s="1" t="s">
        <v>9401</v>
      </c>
      <c r="AV9901" s="1" t="s">
        <v>1420</v>
      </c>
      <c r="AX9901" s="3" t="str">
        <f t="array" ref="AX9901">TEXTJOIN(", ", TRUE, IF(X9901:AS9901="Y", X$1:AS$1, IF(X9901:AS9901&lt;&gt;"", X$1:AS$1 &amp; ": " &amp; X9901:AS9901, "")))
</f>
        <v>Cocaine, Ethanol</v>
      </c>
    </row>
    <row r="9902">
      <c r="A9902" s="2">
        <v>44606.0</v>
      </c>
      <c r="B9902" s="1" t="s">
        <v>50</v>
      </c>
      <c r="C9902" s="1">
        <v>42.0</v>
      </c>
      <c r="D9902" s="1" t="s">
        <v>76</v>
      </c>
      <c r="E9902" s="1" t="s">
        <v>63</v>
      </c>
      <c r="G9902" s="1" t="s">
        <v>370</v>
      </c>
      <c r="H9902" s="1" t="s">
        <v>65</v>
      </c>
      <c r="I9902" s="1" t="s">
        <v>55</v>
      </c>
      <c r="J9902" s="1" t="s">
        <v>370</v>
      </c>
      <c r="K9902" s="1" t="s">
        <v>65</v>
      </c>
      <c r="L9902" s="1" t="s">
        <v>55</v>
      </c>
      <c r="M9902" s="1" t="s">
        <v>743</v>
      </c>
      <c r="N9902" s="1" t="s">
        <v>136</v>
      </c>
      <c r="R9902" s="1" t="s">
        <v>443</v>
      </c>
      <c r="T9902" s="1" t="s">
        <v>9402</v>
      </c>
      <c r="U9902" s="1" t="s">
        <v>59</v>
      </c>
      <c r="Y9902" s="1" t="s">
        <v>60</v>
      </c>
      <c r="Z9902" s="1" t="s">
        <v>60</v>
      </c>
      <c r="AR9902" s="1" t="s">
        <v>60</v>
      </c>
      <c r="AT9902" s="1" t="s">
        <v>8741</v>
      </c>
      <c r="AU9902" s="1" t="s">
        <v>8741</v>
      </c>
      <c r="AV9902" s="1" t="s">
        <v>1420</v>
      </c>
      <c r="AX9902" s="3" t="str">
        <f t="array" ref="AX9902">TEXTJOIN(", ", TRUE, IF(X9902:AS9902="Y", X$1:AS$1, IF(X9902:AS9902&lt;&gt;"", X$1:AS$1 &amp; ": " &amp; X9902:AS9902, "")))
</f>
        <v>Cocaine, Fentanyl, Any Opioid</v>
      </c>
    </row>
    <row r="9903">
      <c r="A9903" s="2">
        <v>44752.0</v>
      </c>
      <c r="B9903" s="1" t="s">
        <v>50</v>
      </c>
      <c r="C9903" s="1">
        <v>46.0</v>
      </c>
      <c r="D9903" s="1" t="s">
        <v>51</v>
      </c>
      <c r="E9903" s="1" t="s">
        <v>63</v>
      </c>
      <c r="G9903" s="1" t="s">
        <v>731</v>
      </c>
      <c r="H9903" s="1" t="s">
        <v>103</v>
      </c>
      <c r="I9903" s="1" t="s">
        <v>55</v>
      </c>
      <c r="J9903" s="1" t="s">
        <v>1358</v>
      </c>
      <c r="K9903" s="1" t="s">
        <v>103</v>
      </c>
      <c r="L9903" s="1" t="s">
        <v>55</v>
      </c>
      <c r="M9903" s="1" t="s">
        <v>649</v>
      </c>
      <c r="N9903" s="1" t="s">
        <v>4025</v>
      </c>
      <c r="R9903" s="1" t="s">
        <v>180</v>
      </c>
      <c r="T9903" s="1" t="s">
        <v>9403</v>
      </c>
      <c r="U9903" s="1" t="s">
        <v>59</v>
      </c>
      <c r="Y9903" s="1" t="s">
        <v>60</v>
      </c>
      <c r="AF9903" s="1" t="s">
        <v>60</v>
      </c>
      <c r="AT9903" s="1" t="s">
        <v>8896</v>
      </c>
      <c r="AU9903" s="1" t="s">
        <v>9404</v>
      </c>
      <c r="AV9903" s="1" t="s">
        <v>1420</v>
      </c>
      <c r="AX9903" s="3" t="str">
        <f t="array" ref="AX9903">TEXTJOIN(", ", TRUE, IF(X9903:AS9903="Y", X$1:AS$1, IF(X9903:AS9903&lt;&gt;"", X$1:AS$1 &amp; ": " &amp; X9903:AS9903, "")))
</f>
        <v>Cocaine, Benzodiazepine</v>
      </c>
    </row>
    <row r="9904">
      <c r="A9904" s="2">
        <v>44635.0</v>
      </c>
      <c r="B9904" s="1" t="s">
        <v>50</v>
      </c>
      <c r="C9904" s="1">
        <v>54.0</v>
      </c>
      <c r="D9904" s="1" t="s">
        <v>76</v>
      </c>
      <c r="E9904" s="1" t="s">
        <v>63</v>
      </c>
      <c r="G9904" s="1" t="s">
        <v>65</v>
      </c>
      <c r="H9904" s="1" t="s">
        <v>65</v>
      </c>
      <c r="I9904" s="1" t="s">
        <v>55</v>
      </c>
      <c r="J9904" s="1" t="s">
        <v>65</v>
      </c>
      <c r="K9904" s="1" t="s">
        <v>65</v>
      </c>
      <c r="L9904" s="1" t="s">
        <v>55</v>
      </c>
      <c r="M9904" s="1" t="s">
        <v>649</v>
      </c>
      <c r="N9904" s="1" t="s">
        <v>8532</v>
      </c>
      <c r="R9904" s="1" t="s">
        <v>173</v>
      </c>
      <c r="T9904" s="1" t="s">
        <v>9405</v>
      </c>
      <c r="U9904" s="1" t="s">
        <v>59</v>
      </c>
      <c r="Y9904" s="1" t="s">
        <v>60</v>
      </c>
      <c r="AD9904" s="1" t="s">
        <v>60</v>
      </c>
      <c r="AT9904" s="1" t="s">
        <v>8743</v>
      </c>
      <c r="AU9904" s="1" t="s">
        <v>8743</v>
      </c>
      <c r="AV9904" s="1" t="s">
        <v>1420</v>
      </c>
      <c r="AX9904" s="3" t="str">
        <f t="array" ref="AX9904">TEXTJOIN(", ", TRUE, IF(X9904:AS9904="Y", X$1:AS$1, IF(X9904:AS9904&lt;&gt;"", X$1:AS$1 &amp; ": " &amp; X9904:AS9904, "")))
</f>
        <v>Cocaine, Ethanol</v>
      </c>
    </row>
    <row r="9905">
      <c r="A9905" s="2">
        <v>44579.0</v>
      </c>
      <c r="B9905" s="1" t="s">
        <v>50</v>
      </c>
      <c r="C9905" s="1">
        <v>57.0</v>
      </c>
      <c r="D9905" s="1" t="s">
        <v>51</v>
      </c>
      <c r="E9905" s="1" t="s">
        <v>63</v>
      </c>
      <c r="G9905" s="1" t="s">
        <v>271</v>
      </c>
      <c r="H9905" s="1" t="s">
        <v>91</v>
      </c>
      <c r="I9905" s="1" t="s">
        <v>55</v>
      </c>
      <c r="J9905" s="1" t="s">
        <v>271</v>
      </c>
      <c r="K9905" s="1" t="s">
        <v>91</v>
      </c>
      <c r="L9905" s="1" t="s">
        <v>55</v>
      </c>
      <c r="M9905" s="1" t="s">
        <v>743</v>
      </c>
      <c r="N9905" s="1" t="s">
        <v>136</v>
      </c>
      <c r="R9905" s="1" t="s">
        <v>2646</v>
      </c>
      <c r="T9905" s="1" t="s">
        <v>9406</v>
      </c>
      <c r="U9905" s="1" t="s">
        <v>59</v>
      </c>
      <c r="Y9905" s="1" t="s">
        <v>60</v>
      </c>
      <c r="Z9905" s="1" t="s">
        <v>60</v>
      </c>
      <c r="AA9905" s="1" t="s">
        <v>60</v>
      </c>
      <c r="AM9905" s="1" t="s">
        <v>60</v>
      </c>
      <c r="AR9905" s="1" t="s">
        <v>60</v>
      </c>
      <c r="AT9905" s="1" t="s">
        <v>8801</v>
      </c>
      <c r="AU9905" s="1" t="s">
        <v>8801</v>
      </c>
      <c r="AV9905" s="1" t="s">
        <v>1420</v>
      </c>
      <c r="AX9905" s="3" t="str">
        <f t="array" ref="AX9905">TEXTJOIN(", ", TRUE, IF(X9905:AS9905="Y", X$1:AS$1, IF(X9905:AS9905&lt;&gt;"", X$1:AS$1 &amp; ": " &amp; X9905:AS9905, "")))
</f>
        <v>Cocaine, Fentanyl, Fentanyl Analogue, Xylazine, Any Opioid</v>
      </c>
    </row>
    <row r="9906">
      <c r="A9906" s="4">
        <v>44884.0</v>
      </c>
      <c r="B9906" s="1" t="s">
        <v>50</v>
      </c>
      <c r="C9906" s="1">
        <v>56.0</v>
      </c>
      <c r="D9906" s="1" t="s">
        <v>51</v>
      </c>
      <c r="E9906" s="1" t="s">
        <v>63</v>
      </c>
      <c r="G9906" s="1" t="s">
        <v>82</v>
      </c>
      <c r="H9906" s="1" t="s">
        <v>54</v>
      </c>
      <c r="I9906" s="1" t="s">
        <v>55</v>
      </c>
      <c r="J9906" s="1" t="s">
        <v>117</v>
      </c>
      <c r="L9906" s="1" t="s">
        <v>55</v>
      </c>
      <c r="M9906" s="1" t="s">
        <v>44</v>
      </c>
      <c r="N9906" s="1" t="s">
        <v>155</v>
      </c>
      <c r="R9906" s="1" t="s">
        <v>1726</v>
      </c>
      <c r="S9906" s="1" t="s">
        <v>92</v>
      </c>
      <c r="T9906" s="1" t="s">
        <v>727</v>
      </c>
      <c r="U9906" s="1" t="s">
        <v>59</v>
      </c>
      <c r="Y9906" s="1" t="s">
        <v>60</v>
      </c>
      <c r="Z9906" s="1" t="s">
        <v>60</v>
      </c>
      <c r="AR9906" s="1" t="s">
        <v>60</v>
      </c>
      <c r="AT9906" s="1" t="s">
        <v>5319</v>
      </c>
      <c r="AV9906" s="1" t="s">
        <v>1420</v>
      </c>
      <c r="AX9906" s="3" t="str">
        <f t="array" ref="AX9906">TEXTJOIN(", ", TRUE, IF(X9906:AS9906="Y", X$1:AS$1, IF(X9906:AS9906&lt;&gt;"", X$1:AS$1 &amp; ": " &amp; X9906:AS9906, "")))
</f>
        <v>Cocaine, Fentanyl, Any Opioid</v>
      </c>
    </row>
    <row r="9907">
      <c r="A9907" s="2">
        <v>44709.0</v>
      </c>
      <c r="B9907" s="1" t="s">
        <v>50</v>
      </c>
      <c r="C9907" s="1">
        <v>34.0</v>
      </c>
      <c r="D9907" s="1" t="s">
        <v>76</v>
      </c>
      <c r="E9907" s="1" t="s">
        <v>63</v>
      </c>
      <c r="G9907" s="1" t="s">
        <v>1062</v>
      </c>
      <c r="H9907" s="1" t="s">
        <v>125</v>
      </c>
      <c r="I9907" s="1" t="s">
        <v>55</v>
      </c>
      <c r="J9907" s="1" t="s">
        <v>1062</v>
      </c>
      <c r="K9907" s="1" t="s">
        <v>125</v>
      </c>
      <c r="L9907" s="1" t="s">
        <v>55</v>
      </c>
      <c r="M9907" s="1" t="s">
        <v>743</v>
      </c>
      <c r="N9907" s="1" t="s">
        <v>155</v>
      </c>
      <c r="R9907" s="1" t="s">
        <v>2646</v>
      </c>
      <c r="T9907" s="1" t="s">
        <v>9407</v>
      </c>
      <c r="U9907" s="1" t="s">
        <v>59</v>
      </c>
      <c r="Z9907" s="1" t="s">
        <v>60</v>
      </c>
      <c r="AF9907" s="1" t="s">
        <v>60</v>
      </c>
      <c r="AR9907" s="1" t="s">
        <v>60</v>
      </c>
      <c r="AT9907" s="1" t="s">
        <v>9408</v>
      </c>
      <c r="AU9907" s="1" t="s">
        <v>9408</v>
      </c>
      <c r="AV9907" s="1" t="s">
        <v>1420</v>
      </c>
      <c r="AX9907" s="3" t="str">
        <f t="array" ref="AX9907">TEXTJOIN(", ", TRUE, IF(X9907:AS9907="Y", X$1:AS$1, IF(X9907:AS9907&lt;&gt;"", X$1:AS$1 &amp; ": " &amp; X9907:AS9907, "")))
</f>
        <v>Fentanyl, Benzodiazepine, Any Opioid</v>
      </c>
    </row>
    <row r="9908">
      <c r="A9908" s="2">
        <v>44609.0</v>
      </c>
      <c r="B9908" s="1" t="s">
        <v>50</v>
      </c>
      <c r="C9908" s="1">
        <v>25.0</v>
      </c>
      <c r="D9908" s="1" t="s">
        <v>76</v>
      </c>
      <c r="E9908" s="1" t="s">
        <v>63</v>
      </c>
      <c r="G9908" s="1" t="s">
        <v>255</v>
      </c>
      <c r="H9908" s="1" t="s">
        <v>103</v>
      </c>
      <c r="I9908" s="1" t="s">
        <v>55</v>
      </c>
      <c r="J9908" s="1" t="s">
        <v>255</v>
      </c>
      <c r="K9908" s="1" t="s">
        <v>103</v>
      </c>
      <c r="L9908" s="1" t="s">
        <v>55</v>
      </c>
      <c r="M9908" s="1" t="s">
        <v>649</v>
      </c>
      <c r="N9908" s="1" t="s">
        <v>178</v>
      </c>
      <c r="R9908" s="1" t="s">
        <v>180</v>
      </c>
      <c r="T9908" s="1" t="s">
        <v>9409</v>
      </c>
      <c r="U9908" s="1" t="s">
        <v>59</v>
      </c>
      <c r="Y9908" s="1" t="s">
        <v>60</v>
      </c>
      <c r="Z9908" s="1" t="s">
        <v>60</v>
      </c>
      <c r="AR9908" s="1" t="s">
        <v>60</v>
      </c>
      <c r="AT9908" s="1" t="s">
        <v>1728</v>
      </c>
      <c r="AU9908" s="1" t="s">
        <v>1728</v>
      </c>
      <c r="AV9908" s="1" t="s">
        <v>1420</v>
      </c>
      <c r="AX9908" s="3" t="str">
        <f t="array" ref="AX9908">TEXTJOIN(", ", TRUE, IF(X9908:AS9908="Y", X$1:AS$1, IF(X9908:AS9908&lt;&gt;"", X$1:AS$1 &amp; ": " &amp; X9908:AS9908, "")))
</f>
        <v>Cocaine, Fentanyl, Any Opioid</v>
      </c>
    </row>
    <row r="9909">
      <c r="A9909" s="2">
        <v>44740.0</v>
      </c>
      <c r="B9909" s="1" t="s">
        <v>50</v>
      </c>
      <c r="C9909" s="1">
        <v>55.0</v>
      </c>
      <c r="D9909" s="1" t="s">
        <v>51</v>
      </c>
      <c r="E9909" s="1" t="s">
        <v>63</v>
      </c>
      <c r="F9909" s="1" t="s">
        <v>1997</v>
      </c>
      <c r="G9909" s="1" t="s">
        <v>91</v>
      </c>
      <c r="H9909" s="1" t="s">
        <v>91</v>
      </c>
      <c r="I9909" s="1" t="s">
        <v>55</v>
      </c>
      <c r="J9909" s="1" t="s">
        <v>91</v>
      </c>
      <c r="K9909" s="1" t="s">
        <v>91</v>
      </c>
      <c r="L9909" s="1" t="s">
        <v>55</v>
      </c>
      <c r="N9909" s="1" t="s">
        <v>1377</v>
      </c>
      <c r="R9909" s="1" t="s">
        <v>2646</v>
      </c>
      <c r="T9909" s="1" t="s">
        <v>9410</v>
      </c>
      <c r="U9909" s="1" t="s">
        <v>59</v>
      </c>
      <c r="Y9909" s="1" t="s">
        <v>60</v>
      </c>
      <c r="Z9909" s="1" t="s">
        <v>60</v>
      </c>
      <c r="AM9909" s="1" t="s">
        <v>60</v>
      </c>
      <c r="AR9909" s="1" t="s">
        <v>60</v>
      </c>
      <c r="AT9909" s="1" t="s">
        <v>1999</v>
      </c>
      <c r="AU9909" s="1" t="s">
        <v>1999</v>
      </c>
      <c r="AV9909" s="1" t="s">
        <v>1420</v>
      </c>
      <c r="AX9909" s="3" t="str">
        <f t="array" ref="AX9909">TEXTJOIN(", ", TRUE, IF(X9909:AS9909="Y", X$1:AS$1, IF(X9909:AS9909&lt;&gt;"", X$1:AS$1 &amp; ": " &amp; X9909:AS9909, "")))
</f>
        <v>Cocaine, Fentanyl, Xylazine, Any Opioid</v>
      </c>
    </row>
    <row r="9910">
      <c r="A9910" s="2">
        <v>44639.0</v>
      </c>
      <c r="B9910" s="1" t="s">
        <v>50</v>
      </c>
      <c r="C9910" s="1">
        <v>67.0</v>
      </c>
      <c r="D9910" s="1" t="s">
        <v>51</v>
      </c>
      <c r="E9910" s="1" t="s">
        <v>502</v>
      </c>
      <c r="G9910" s="1" t="s">
        <v>1017</v>
      </c>
      <c r="H9910" s="1" t="s">
        <v>65</v>
      </c>
      <c r="I9910" s="1" t="s">
        <v>55</v>
      </c>
      <c r="J9910" s="1" t="s">
        <v>1017</v>
      </c>
      <c r="K9910" s="1" t="s">
        <v>65</v>
      </c>
      <c r="L9910" s="1" t="s">
        <v>55</v>
      </c>
      <c r="M9910" s="1" t="s">
        <v>743</v>
      </c>
      <c r="N9910" s="1" t="s">
        <v>136</v>
      </c>
      <c r="R9910" s="1" t="s">
        <v>2646</v>
      </c>
      <c r="T9910" s="1" t="s">
        <v>481</v>
      </c>
      <c r="U9910" s="1" t="s">
        <v>59</v>
      </c>
      <c r="Z9910" s="1" t="s">
        <v>60</v>
      </c>
      <c r="AM9910" s="1" t="s">
        <v>60</v>
      </c>
      <c r="AR9910" s="1" t="s">
        <v>60</v>
      </c>
      <c r="AT9910" s="1" t="s">
        <v>8853</v>
      </c>
      <c r="AU9910" s="1" t="s">
        <v>8853</v>
      </c>
      <c r="AV9910" s="1" t="s">
        <v>1420</v>
      </c>
      <c r="AX9910" s="3" t="str">
        <f t="array" ref="AX9910">TEXTJOIN(", ", TRUE, IF(X9910:AS9910="Y", X$1:AS$1, IF(X9910:AS9910&lt;&gt;"", X$1:AS$1 &amp; ": " &amp; X9910:AS9910, "")))
</f>
        <v>Fentanyl, Xylazine, Any Opioid</v>
      </c>
    </row>
    <row r="9911">
      <c r="A9911" s="2">
        <v>44567.0</v>
      </c>
      <c r="B9911" s="1" t="s">
        <v>50</v>
      </c>
      <c r="C9911" s="1">
        <v>29.0</v>
      </c>
      <c r="D9911" s="1" t="s">
        <v>76</v>
      </c>
      <c r="E9911" s="1" t="s">
        <v>63</v>
      </c>
      <c r="F9911" s="1" t="s">
        <v>1997</v>
      </c>
      <c r="G9911" s="1" t="s">
        <v>91</v>
      </c>
      <c r="H9911" s="1" t="s">
        <v>91</v>
      </c>
      <c r="I9911" s="1" t="s">
        <v>55</v>
      </c>
      <c r="J9911" s="1" t="s">
        <v>91</v>
      </c>
      <c r="K9911" s="1" t="s">
        <v>91</v>
      </c>
      <c r="L9911" s="1" t="s">
        <v>55</v>
      </c>
      <c r="M9911" s="1" t="s">
        <v>743</v>
      </c>
      <c r="N9911" s="1" t="s">
        <v>155</v>
      </c>
      <c r="R9911" s="1" t="s">
        <v>2646</v>
      </c>
      <c r="T9911" s="1" t="s">
        <v>83</v>
      </c>
      <c r="U9911" s="1" t="s">
        <v>59</v>
      </c>
      <c r="Z9911" s="1" t="s">
        <v>60</v>
      </c>
      <c r="AR9911" s="1" t="s">
        <v>60</v>
      </c>
      <c r="AT9911" s="1" t="s">
        <v>1999</v>
      </c>
      <c r="AU9911" s="1" t="s">
        <v>1999</v>
      </c>
      <c r="AV9911" s="1" t="s">
        <v>1420</v>
      </c>
      <c r="AX9911" s="3" t="str">
        <f t="array" ref="AX9911">TEXTJOIN(", ", TRUE, IF(X9911:AS9911="Y", X$1:AS$1, IF(X9911:AS9911&lt;&gt;"", X$1:AS$1 &amp; ": " &amp; X9911:AS9911, "")))
</f>
        <v>Fentanyl, Any Opioid</v>
      </c>
    </row>
    <row r="9912">
      <c r="A9912" s="2">
        <v>44676.0</v>
      </c>
      <c r="B9912" s="1" t="s">
        <v>50</v>
      </c>
      <c r="C9912" s="1">
        <v>44.0</v>
      </c>
      <c r="D9912" s="1" t="s">
        <v>76</v>
      </c>
      <c r="E9912" s="1" t="s">
        <v>63</v>
      </c>
      <c r="G9912" s="1" t="s">
        <v>277</v>
      </c>
      <c r="H9912" s="1" t="s">
        <v>103</v>
      </c>
      <c r="I9912" s="1" t="s">
        <v>55</v>
      </c>
      <c r="J9912" s="1" t="s">
        <v>277</v>
      </c>
      <c r="K9912" s="1" t="s">
        <v>103</v>
      </c>
      <c r="L9912" s="1" t="s">
        <v>55</v>
      </c>
      <c r="M9912" s="1" t="s">
        <v>743</v>
      </c>
      <c r="N9912" s="1" t="s">
        <v>6493</v>
      </c>
      <c r="R9912" s="1" t="s">
        <v>2646</v>
      </c>
      <c r="T9912" s="1" t="s">
        <v>9411</v>
      </c>
      <c r="U9912" s="1" t="s">
        <v>59</v>
      </c>
      <c r="AB9912" s="1" t="s">
        <v>60</v>
      </c>
      <c r="AC9912" s="1" t="s">
        <v>60</v>
      </c>
      <c r="AF9912" s="1" t="s">
        <v>60</v>
      </c>
      <c r="AR9912" s="1" t="s">
        <v>60</v>
      </c>
      <c r="AT9912" s="1" t="s">
        <v>8967</v>
      </c>
      <c r="AU9912" s="1" t="s">
        <v>8967</v>
      </c>
      <c r="AV9912" s="1" t="s">
        <v>1420</v>
      </c>
      <c r="AX9912" s="3" t="str">
        <f t="array" ref="AX9912">TEXTJOIN(", ", TRUE, IF(X9912:AS9912="Y", X$1:AS$1, IF(X9912:AS9912&lt;&gt;"", X$1:AS$1 &amp; ": " &amp; X9912:AS9912, "")))
</f>
        <v>Oxycodone, Oxymorphone, Benzodiazepine, Any Opioid</v>
      </c>
    </row>
    <row r="9913">
      <c r="A9913" s="2">
        <v>44902.0</v>
      </c>
      <c r="B9913" s="1" t="s">
        <v>50</v>
      </c>
      <c r="C9913" s="1">
        <v>33.0</v>
      </c>
      <c r="D9913" s="1" t="s">
        <v>51</v>
      </c>
      <c r="E9913" s="1" t="s">
        <v>63</v>
      </c>
      <c r="G9913" s="1" t="s">
        <v>4611</v>
      </c>
      <c r="H9913" s="1" t="s">
        <v>299</v>
      </c>
      <c r="I9913" s="1" t="s">
        <v>55</v>
      </c>
      <c r="J9913" s="1" t="s">
        <v>256</v>
      </c>
      <c r="K9913" s="1" t="s">
        <v>103</v>
      </c>
      <c r="L9913" s="1" t="s">
        <v>55</v>
      </c>
      <c r="M9913" s="1" t="s">
        <v>44</v>
      </c>
      <c r="N9913" s="1" t="s">
        <v>272</v>
      </c>
      <c r="R9913" s="1" t="s">
        <v>1726</v>
      </c>
      <c r="S9913" s="1" t="s">
        <v>2992</v>
      </c>
      <c r="T9913" s="1" t="s">
        <v>9412</v>
      </c>
      <c r="U9913" s="1" t="s">
        <v>59</v>
      </c>
      <c r="Y9913" s="1" t="s">
        <v>60</v>
      </c>
      <c r="Z9913" s="1" t="s">
        <v>60</v>
      </c>
      <c r="AA9913" s="1" t="s">
        <v>60</v>
      </c>
      <c r="AI9913" s="1" t="s">
        <v>60</v>
      </c>
      <c r="AQ9913" s="1" t="s">
        <v>9413</v>
      </c>
      <c r="AR9913" s="1" t="s">
        <v>60</v>
      </c>
      <c r="AS9913" s="1" t="s">
        <v>9413</v>
      </c>
      <c r="AT9913" s="1" t="s">
        <v>9414</v>
      </c>
      <c r="AU9913" s="1" t="s">
        <v>2320</v>
      </c>
      <c r="AV9913" s="1" t="s">
        <v>1420</v>
      </c>
      <c r="AX9913" s="3" t="str">
        <f t="array" ref="AX9913">TEXTJOIN(", ", TRUE, IF(X9913:AS9913="Y", X$1:AS$1, IF(X9913:AS9913&lt;&gt;"", X$1:AS$1 &amp; ": " &amp; X9913:AS9913, "")))
</f>
        <v>Cocaine, Fentanyl, Fentanyl Analogue, Amphet, Other Opioid: MDMA, Buprenorphine, Any Opioid, Other: MDMA, Buprenorphine</v>
      </c>
    </row>
    <row r="9914">
      <c r="A9914" s="2">
        <v>44604.0</v>
      </c>
      <c r="B9914" s="1" t="s">
        <v>50</v>
      </c>
      <c r="C9914" s="1">
        <v>56.0</v>
      </c>
      <c r="D9914" s="1" t="s">
        <v>51</v>
      </c>
      <c r="E9914" s="1" t="s">
        <v>502</v>
      </c>
      <c r="G9914" s="1" t="s">
        <v>82</v>
      </c>
      <c r="H9914" s="1" t="s">
        <v>54</v>
      </c>
      <c r="I9914" s="1" t="s">
        <v>55</v>
      </c>
      <c r="J9914" s="1" t="s">
        <v>82</v>
      </c>
      <c r="K9914" s="1" t="s">
        <v>54</v>
      </c>
      <c r="L9914" s="1" t="s">
        <v>55</v>
      </c>
      <c r="M9914" s="1" t="s">
        <v>743</v>
      </c>
      <c r="N9914" s="1" t="s">
        <v>136</v>
      </c>
      <c r="R9914" s="1" t="s">
        <v>1213</v>
      </c>
      <c r="T9914" s="1" t="s">
        <v>9415</v>
      </c>
      <c r="U9914" s="1" t="s">
        <v>59</v>
      </c>
      <c r="V9914" s="1" t="s">
        <v>6068</v>
      </c>
      <c r="Z9914" s="1" t="s">
        <v>60</v>
      </c>
      <c r="AF9914" s="1" t="s">
        <v>60</v>
      </c>
      <c r="AR9914" s="1" t="s">
        <v>60</v>
      </c>
      <c r="AT9914" s="1" t="s">
        <v>5319</v>
      </c>
      <c r="AU9914" s="1" t="s">
        <v>5319</v>
      </c>
      <c r="AV9914" s="1" t="s">
        <v>1420</v>
      </c>
      <c r="AX9914" s="3" t="str">
        <f t="array" ref="AX9914">TEXTJOIN(", ", TRUE, IF(X9914:AS9914="Y", X$1:AS$1, IF(X9914:AS9914&lt;&gt;"", X$1:AS$1 &amp; ": " &amp; X9914:AS9914, "")))
</f>
        <v>Fentanyl, Benzodiazepine, Any Opioid</v>
      </c>
    </row>
    <row r="9915">
      <c r="A9915" s="2">
        <v>44657.0</v>
      </c>
      <c r="B9915" s="1" t="s">
        <v>50</v>
      </c>
      <c r="C9915" s="1">
        <v>28.0</v>
      </c>
      <c r="D9915" s="1" t="s">
        <v>76</v>
      </c>
      <c r="E9915" s="1" t="s">
        <v>63</v>
      </c>
      <c r="G9915" s="1" t="s">
        <v>300</v>
      </c>
      <c r="H9915" s="1" t="s">
        <v>299</v>
      </c>
      <c r="I9915" s="1" t="s">
        <v>55</v>
      </c>
      <c r="J9915" s="1" t="s">
        <v>300</v>
      </c>
      <c r="K9915" s="1" t="s">
        <v>299</v>
      </c>
      <c r="L9915" s="1" t="s">
        <v>55</v>
      </c>
      <c r="M9915" s="1" t="s">
        <v>743</v>
      </c>
      <c r="N9915" s="1" t="s">
        <v>4025</v>
      </c>
      <c r="R9915" s="1" t="s">
        <v>180</v>
      </c>
      <c r="T9915" s="1" t="s">
        <v>9416</v>
      </c>
      <c r="U9915" s="1" t="s">
        <v>59</v>
      </c>
      <c r="Z9915" s="1" t="s">
        <v>60</v>
      </c>
      <c r="AF9915" s="1" t="s">
        <v>60</v>
      </c>
      <c r="AG9915" s="1" t="s">
        <v>60</v>
      </c>
      <c r="AR9915" s="1" t="s">
        <v>60</v>
      </c>
      <c r="AT9915" s="1" t="s">
        <v>8707</v>
      </c>
      <c r="AU9915" s="1" t="s">
        <v>8707</v>
      </c>
      <c r="AV9915" s="1" t="s">
        <v>1420</v>
      </c>
      <c r="AX9915" s="3" t="str">
        <f t="array" ref="AX9915">TEXTJOIN(", ", TRUE, IF(X9915:AS9915="Y", X$1:AS$1, IF(X9915:AS9915&lt;&gt;"", X$1:AS$1 &amp; ": " &amp; X9915:AS9915, "")))
</f>
        <v>Fentanyl, Benzodiazepine, Methadone, Any Opioid</v>
      </c>
    </row>
    <row r="9916">
      <c r="A9916" s="2">
        <v>44749.0</v>
      </c>
      <c r="B9916" s="1" t="s">
        <v>50</v>
      </c>
      <c r="C9916" s="1">
        <v>42.0</v>
      </c>
      <c r="D9916" s="1" t="s">
        <v>51</v>
      </c>
      <c r="E9916" s="1" t="s">
        <v>63</v>
      </c>
      <c r="G9916" s="1" t="s">
        <v>455</v>
      </c>
      <c r="H9916" s="1" t="s">
        <v>103</v>
      </c>
      <c r="I9916" s="1" t="s">
        <v>55</v>
      </c>
      <c r="J9916" s="1" t="s">
        <v>455</v>
      </c>
      <c r="K9916" s="1" t="s">
        <v>103</v>
      </c>
      <c r="L9916" s="1" t="s">
        <v>55</v>
      </c>
      <c r="M9916" s="1" t="s">
        <v>743</v>
      </c>
      <c r="N9916" s="1" t="s">
        <v>8921</v>
      </c>
      <c r="R9916" s="1" t="s">
        <v>2646</v>
      </c>
      <c r="T9916" s="1" t="s">
        <v>9417</v>
      </c>
      <c r="U9916" s="1" t="s">
        <v>59</v>
      </c>
      <c r="X9916" s="1" t="s">
        <v>60</v>
      </c>
      <c r="Z9916" s="1" t="s">
        <v>60</v>
      </c>
      <c r="AA9916" s="1" t="s">
        <v>60</v>
      </c>
      <c r="AP9916" s="1" t="s">
        <v>60</v>
      </c>
      <c r="AR9916" s="1" t="s">
        <v>60</v>
      </c>
      <c r="AT9916" s="1" t="s">
        <v>8753</v>
      </c>
      <c r="AU9916" s="1" t="s">
        <v>8753</v>
      </c>
      <c r="AV9916" s="1" t="s">
        <v>1420</v>
      </c>
      <c r="AX9916" s="3" t="str">
        <f t="array" ref="AX9916">TEXTJOIN(", ", TRUE, IF(X9916:AS9916="Y", X$1:AS$1, IF(X9916:AS9916&lt;&gt;"", X$1:AS$1 &amp; ": " &amp; X9916:AS9916, "")))
</f>
        <v>Heroin, Fentanyl, Fentanyl Analogue, Heroin/Morph/Codeine, Any Opioid</v>
      </c>
    </row>
    <row r="9917">
      <c r="A9917" s="2">
        <v>44719.0</v>
      </c>
      <c r="B9917" s="1" t="s">
        <v>50</v>
      </c>
      <c r="C9917" s="1">
        <v>65.0</v>
      </c>
      <c r="D9917" s="1" t="s">
        <v>51</v>
      </c>
      <c r="E9917" s="1" t="s">
        <v>63</v>
      </c>
      <c r="F9917" s="1" t="s">
        <v>1997</v>
      </c>
      <c r="G9917" s="1" t="s">
        <v>91</v>
      </c>
      <c r="H9917" s="1" t="s">
        <v>91</v>
      </c>
      <c r="I9917" s="1" t="s">
        <v>55</v>
      </c>
      <c r="J9917" s="1" t="s">
        <v>91</v>
      </c>
      <c r="K9917" s="1" t="s">
        <v>91</v>
      </c>
      <c r="L9917" s="1" t="s">
        <v>55</v>
      </c>
      <c r="M9917" s="1" t="s">
        <v>743</v>
      </c>
      <c r="N9917" s="1" t="s">
        <v>155</v>
      </c>
      <c r="R9917" s="1" t="s">
        <v>173</v>
      </c>
      <c r="T9917" s="1" t="s">
        <v>6535</v>
      </c>
      <c r="U9917" s="1" t="s">
        <v>59</v>
      </c>
      <c r="V9917" s="1" t="s">
        <v>9418</v>
      </c>
      <c r="Y9917" s="1" t="s">
        <v>60</v>
      </c>
      <c r="Z9917" s="1" t="s">
        <v>60</v>
      </c>
      <c r="AR9917" s="1" t="s">
        <v>60</v>
      </c>
      <c r="AT9917" s="1" t="s">
        <v>1999</v>
      </c>
      <c r="AU9917" s="1" t="s">
        <v>1999</v>
      </c>
      <c r="AV9917" s="1" t="s">
        <v>1420</v>
      </c>
      <c r="AX9917" s="3" t="str">
        <f t="array" ref="AX9917">TEXTJOIN(", ", TRUE, IF(X9917:AS9917="Y", X$1:AS$1, IF(X9917:AS9917&lt;&gt;"", X$1:AS$1 &amp; ": " &amp; X9917:AS9917, "")))
</f>
        <v>Cocaine, Fentanyl, Any Opioid</v>
      </c>
    </row>
    <row r="9918">
      <c r="A9918" s="2">
        <v>44713.0</v>
      </c>
      <c r="B9918" s="1" t="s">
        <v>50</v>
      </c>
      <c r="C9918" s="1">
        <v>28.0</v>
      </c>
      <c r="D9918" s="1" t="s">
        <v>51</v>
      </c>
      <c r="E9918" s="1" t="s">
        <v>63</v>
      </c>
      <c r="G9918" s="1" t="s">
        <v>731</v>
      </c>
      <c r="H9918" s="1" t="s">
        <v>103</v>
      </c>
      <c r="I9918" s="1" t="s">
        <v>55</v>
      </c>
      <c r="J9918" s="1" t="s">
        <v>731</v>
      </c>
      <c r="K9918" s="1" t="s">
        <v>103</v>
      </c>
      <c r="L9918" s="1" t="s">
        <v>55</v>
      </c>
      <c r="M9918" s="1" t="s">
        <v>743</v>
      </c>
      <c r="N9918" s="1" t="s">
        <v>4025</v>
      </c>
      <c r="R9918" s="1" t="s">
        <v>180</v>
      </c>
      <c r="T9918" s="1" t="s">
        <v>9419</v>
      </c>
      <c r="U9918" s="1" t="s">
        <v>59</v>
      </c>
      <c r="Y9918" s="1" t="s">
        <v>60</v>
      </c>
      <c r="Z9918" s="1" t="s">
        <v>60</v>
      </c>
      <c r="AF9918" s="1" t="s">
        <v>60</v>
      </c>
      <c r="AR9918" s="1" t="s">
        <v>60</v>
      </c>
      <c r="AT9918" s="1" t="s">
        <v>8896</v>
      </c>
      <c r="AU9918" s="1" t="s">
        <v>8896</v>
      </c>
      <c r="AV9918" s="1" t="s">
        <v>1420</v>
      </c>
      <c r="AX9918" s="3" t="str">
        <f t="array" ref="AX9918">TEXTJOIN(", ", TRUE, IF(X9918:AS9918="Y", X$1:AS$1, IF(X9918:AS9918&lt;&gt;"", X$1:AS$1 &amp; ": " &amp; X9918:AS9918, "")))
</f>
        <v>Cocaine, Fentanyl, Benzodiazepine, Any Opioid</v>
      </c>
    </row>
    <row r="9919">
      <c r="A9919" s="4">
        <v>44853.0</v>
      </c>
      <c r="B9919" s="1" t="s">
        <v>50</v>
      </c>
      <c r="C9919" s="1">
        <v>51.0</v>
      </c>
      <c r="D9919" s="1" t="s">
        <v>76</v>
      </c>
      <c r="E9919" s="1" t="s">
        <v>44</v>
      </c>
      <c r="F9919" s="1" t="s">
        <v>1997</v>
      </c>
      <c r="G9919" s="1" t="s">
        <v>82</v>
      </c>
      <c r="H9919" s="1" t="s">
        <v>54</v>
      </c>
      <c r="I9919" s="1" t="s">
        <v>55</v>
      </c>
      <c r="J9919" s="1" t="s">
        <v>82</v>
      </c>
      <c r="K9919" s="1" t="s">
        <v>54</v>
      </c>
      <c r="L9919" s="1" t="s">
        <v>55</v>
      </c>
      <c r="M9919" s="1" t="s">
        <v>743</v>
      </c>
      <c r="N9919" s="1" t="s">
        <v>155</v>
      </c>
      <c r="R9919" s="1" t="s">
        <v>443</v>
      </c>
      <c r="T9919" s="1" t="s">
        <v>9420</v>
      </c>
      <c r="U9919" s="1" t="s">
        <v>59</v>
      </c>
      <c r="Y9919" s="1" t="s">
        <v>60</v>
      </c>
      <c r="Z9919" s="1" t="s">
        <v>60</v>
      </c>
      <c r="AD9919" s="1" t="s">
        <v>60</v>
      </c>
      <c r="AR9919" s="1" t="s">
        <v>60</v>
      </c>
      <c r="AT9919" s="1" t="s">
        <v>5319</v>
      </c>
      <c r="AU9919" s="1" t="s">
        <v>5319</v>
      </c>
      <c r="AV9919" s="1" t="s">
        <v>1420</v>
      </c>
      <c r="AX9919" s="3" t="str">
        <f t="array" ref="AX9919">TEXTJOIN(", ", TRUE, IF(X9919:AS9919="Y", X$1:AS$1, IF(X9919:AS9919&lt;&gt;"", X$1:AS$1 &amp; ": " &amp; X9919:AS9919, "")))
</f>
        <v>Cocaine, Fentanyl, Ethanol, Any Opioid</v>
      </c>
    </row>
    <row r="9920">
      <c r="A9920" s="2">
        <v>44773.0</v>
      </c>
      <c r="B9920" s="1" t="s">
        <v>50</v>
      </c>
      <c r="C9920" s="1">
        <v>40.0</v>
      </c>
      <c r="D9920" s="1" t="s">
        <v>51</v>
      </c>
      <c r="E9920" s="1" t="s">
        <v>63</v>
      </c>
      <c r="F9920" s="1" t="s">
        <v>1997</v>
      </c>
      <c r="G9920" s="1" t="s">
        <v>352</v>
      </c>
      <c r="H9920" s="1" t="s">
        <v>54</v>
      </c>
      <c r="I9920" s="1" t="s">
        <v>55</v>
      </c>
      <c r="J9920" s="1" t="s">
        <v>352</v>
      </c>
      <c r="K9920" s="1" t="s">
        <v>54</v>
      </c>
      <c r="L9920" s="1" t="s">
        <v>55</v>
      </c>
      <c r="M9920" s="1" t="s">
        <v>743</v>
      </c>
      <c r="N9920" s="1" t="s">
        <v>155</v>
      </c>
      <c r="R9920" s="1" t="s">
        <v>2646</v>
      </c>
      <c r="T9920" s="1" t="s">
        <v>83</v>
      </c>
      <c r="U9920" s="1" t="s">
        <v>59</v>
      </c>
      <c r="Z9920" s="1" t="s">
        <v>60</v>
      </c>
      <c r="AR9920" s="1" t="s">
        <v>60</v>
      </c>
      <c r="AT9920" s="1" t="s">
        <v>8714</v>
      </c>
      <c r="AU9920" s="1" t="s">
        <v>8714</v>
      </c>
      <c r="AV9920" s="1" t="s">
        <v>1420</v>
      </c>
      <c r="AX9920" s="3" t="str">
        <f t="array" ref="AX9920">TEXTJOIN(", ", TRUE, IF(X9920:AS9920="Y", X$1:AS$1, IF(X9920:AS9920&lt;&gt;"", X$1:AS$1 &amp; ": " &amp; X9920:AS9920, "")))
</f>
        <v>Fentanyl, Any Opioid</v>
      </c>
    </row>
    <row r="9921">
      <c r="A9921" s="2">
        <v>44707.0</v>
      </c>
      <c r="B9921" s="1" t="s">
        <v>50</v>
      </c>
      <c r="C9921" s="1">
        <v>51.0</v>
      </c>
      <c r="D9921" s="1" t="s">
        <v>51</v>
      </c>
      <c r="E9921" s="1" t="s">
        <v>63</v>
      </c>
      <c r="G9921" s="1" t="s">
        <v>256</v>
      </c>
      <c r="H9921" s="1" t="s">
        <v>103</v>
      </c>
      <c r="I9921" s="1" t="s">
        <v>55</v>
      </c>
      <c r="J9921" s="1" t="s">
        <v>256</v>
      </c>
      <c r="K9921" s="1" t="s">
        <v>103</v>
      </c>
      <c r="L9921" s="1" t="s">
        <v>55</v>
      </c>
      <c r="M9921" s="1" t="s">
        <v>743</v>
      </c>
      <c r="N9921" s="1" t="s">
        <v>66</v>
      </c>
      <c r="R9921" s="1" t="s">
        <v>2646</v>
      </c>
      <c r="T9921" s="1" t="s">
        <v>9421</v>
      </c>
      <c r="U9921" s="1" t="s">
        <v>59</v>
      </c>
      <c r="Y9921" s="1" t="s">
        <v>60</v>
      </c>
      <c r="Z9921" s="1" t="s">
        <v>60</v>
      </c>
      <c r="AA9921" s="1" t="s">
        <v>60</v>
      </c>
      <c r="AR9921" s="1" t="s">
        <v>60</v>
      </c>
      <c r="AT9921" s="1" t="s">
        <v>2320</v>
      </c>
      <c r="AU9921" s="1" t="s">
        <v>2320</v>
      </c>
      <c r="AV9921" s="1" t="s">
        <v>1420</v>
      </c>
      <c r="AX9921" s="3" t="str">
        <f t="array" ref="AX9921">TEXTJOIN(", ", TRUE, IF(X9921:AS9921="Y", X$1:AS$1, IF(X9921:AS9921&lt;&gt;"", X$1:AS$1 &amp; ": " &amp; X9921:AS9921, "")))
</f>
        <v>Cocaine, Fentanyl, Fentanyl Analogue, Any Opioid</v>
      </c>
    </row>
    <row r="9922">
      <c r="A9922" s="2">
        <v>44795.0</v>
      </c>
      <c r="B9922" s="1" t="s">
        <v>50</v>
      </c>
      <c r="C9922" s="1">
        <v>29.0</v>
      </c>
      <c r="D9922" s="1" t="s">
        <v>51</v>
      </c>
      <c r="E9922" s="1" t="s">
        <v>502</v>
      </c>
      <c r="G9922" s="1" t="s">
        <v>1554</v>
      </c>
      <c r="H9922" s="1" t="s">
        <v>88</v>
      </c>
      <c r="I9922" s="1" t="s">
        <v>89</v>
      </c>
      <c r="J9922" s="1" t="s">
        <v>91</v>
      </c>
      <c r="K9922" s="1" t="s">
        <v>91</v>
      </c>
      <c r="L9922" s="1" t="s">
        <v>55</v>
      </c>
      <c r="N9922" s="1" t="s">
        <v>1377</v>
      </c>
      <c r="R9922" s="1" t="s">
        <v>1726</v>
      </c>
      <c r="S9922" s="1" t="s">
        <v>9422</v>
      </c>
      <c r="T9922" s="1" t="s">
        <v>9423</v>
      </c>
      <c r="U9922" s="1" t="s">
        <v>59</v>
      </c>
      <c r="Y9922" s="1" t="s">
        <v>60</v>
      </c>
      <c r="Z9922" s="1" t="s">
        <v>60</v>
      </c>
      <c r="AD9922" s="1" t="s">
        <v>60</v>
      </c>
      <c r="AI9922" s="1" t="s">
        <v>60</v>
      </c>
      <c r="AR9922" s="1" t="s">
        <v>60</v>
      </c>
      <c r="AT9922" s="1" t="s">
        <v>9424</v>
      </c>
      <c r="AU9922" s="1" t="s">
        <v>1999</v>
      </c>
      <c r="AV9922" s="1" t="s">
        <v>1420</v>
      </c>
      <c r="AX9922" s="3" t="str">
        <f t="array" ref="AX9922">TEXTJOIN(", ", TRUE, IF(X9922:AS9922="Y", X$1:AS$1, IF(X9922:AS9922&lt;&gt;"", X$1:AS$1 &amp; ": " &amp; X9922:AS9922, "")))
</f>
        <v>Cocaine, Fentanyl, Ethanol, Amphet, Any Opioid</v>
      </c>
    </row>
    <row r="9923">
      <c r="A9923" s="2">
        <v>44813.0</v>
      </c>
      <c r="B9923" s="1" t="s">
        <v>50</v>
      </c>
      <c r="C9923" s="1">
        <v>58.0</v>
      </c>
      <c r="D9923" s="1" t="s">
        <v>51</v>
      </c>
      <c r="E9923" s="1" t="s">
        <v>63</v>
      </c>
      <c r="G9923" s="1" t="s">
        <v>116</v>
      </c>
      <c r="H9923" s="1" t="s">
        <v>103</v>
      </c>
      <c r="I9923" s="1" t="s">
        <v>55</v>
      </c>
      <c r="J9923" s="1" t="s">
        <v>116</v>
      </c>
      <c r="K9923" s="1" t="s">
        <v>103</v>
      </c>
      <c r="L9923" s="1" t="s">
        <v>55</v>
      </c>
      <c r="M9923" s="1" t="s">
        <v>743</v>
      </c>
      <c r="N9923" s="1" t="s">
        <v>178</v>
      </c>
      <c r="R9923" s="1" t="s">
        <v>2646</v>
      </c>
      <c r="T9923" s="1" t="s">
        <v>725</v>
      </c>
      <c r="U9923" s="1" t="s">
        <v>59</v>
      </c>
      <c r="V9923" s="1" t="s">
        <v>258</v>
      </c>
      <c r="Y9923" s="1" t="s">
        <v>60</v>
      </c>
      <c r="AT9923" s="1" t="s">
        <v>8841</v>
      </c>
      <c r="AU9923" s="1" t="s">
        <v>8841</v>
      </c>
      <c r="AV9923" s="1" t="s">
        <v>1420</v>
      </c>
      <c r="AX9923" s="3" t="str">
        <f t="array" ref="AX9923">TEXTJOIN(", ", TRUE, IF(X9923:AS9923="Y", X$1:AS$1, IF(X9923:AS9923&lt;&gt;"", X$1:AS$1 &amp; ": " &amp; X9923:AS9923, "")))
</f>
        <v>Cocaine</v>
      </c>
    </row>
    <row r="9924">
      <c r="A9924" s="2">
        <v>44609.0</v>
      </c>
      <c r="B9924" s="1" t="s">
        <v>50</v>
      </c>
      <c r="C9924" s="1">
        <v>32.0</v>
      </c>
      <c r="D9924" s="1" t="s">
        <v>76</v>
      </c>
      <c r="E9924" s="1" t="s">
        <v>63</v>
      </c>
      <c r="G9924" s="1" t="s">
        <v>143</v>
      </c>
      <c r="H9924" s="1" t="s">
        <v>91</v>
      </c>
      <c r="I9924" s="1" t="s">
        <v>55</v>
      </c>
      <c r="J9924" s="1" t="s">
        <v>143</v>
      </c>
      <c r="K9924" s="1" t="s">
        <v>91</v>
      </c>
      <c r="L9924" s="1" t="s">
        <v>55</v>
      </c>
      <c r="N9924" s="1" t="s">
        <v>276</v>
      </c>
      <c r="R9924" s="1" t="s">
        <v>2646</v>
      </c>
      <c r="T9924" s="1" t="s">
        <v>9425</v>
      </c>
      <c r="U9924" s="1" t="s">
        <v>59</v>
      </c>
      <c r="Z9924" s="1" t="s">
        <v>60</v>
      </c>
      <c r="AF9924" s="1" t="s">
        <v>60</v>
      </c>
      <c r="AJ9924" s="1" t="s">
        <v>60</v>
      </c>
      <c r="AN9924" s="1" t="s">
        <v>60</v>
      </c>
      <c r="AR9924" s="1" t="s">
        <v>60</v>
      </c>
      <c r="AT9924" s="1" t="s">
        <v>1419</v>
      </c>
      <c r="AU9924" s="1" t="s">
        <v>1419</v>
      </c>
      <c r="AV9924" s="1" t="s">
        <v>1420</v>
      </c>
      <c r="AX9924" s="3" t="str">
        <f t="array" ref="AX9924">TEXTJOIN(", ", TRUE, IF(X9924:AS9924="Y", X$1:AS$1, IF(X9924:AS9924&lt;&gt;"", X$1:AS$1 &amp; ": " &amp; X9924:AS9924, "")))
</f>
        <v>Fentanyl, Benzodiazepine, Tramad, Gabapentin, Any Opioid</v>
      </c>
    </row>
    <row r="9925">
      <c r="A9925" s="2">
        <v>44671.0</v>
      </c>
      <c r="B9925" s="1" t="s">
        <v>50</v>
      </c>
      <c r="C9925" s="1">
        <v>53.0</v>
      </c>
      <c r="D9925" s="1" t="s">
        <v>51</v>
      </c>
      <c r="E9925" s="1" t="s">
        <v>502</v>
      </c>
      <c r="G9925" s="1" t="s">
        <v>256</v>
      </c>
      <c r="H9925" s="1" t="s">
        <v>103</v>
      </c>
      <c r="I9925" s="1" t="s">
        <v>55</v>
      </c>
      <c r="J9925" s="1" t="s">
        <v>82</v>
      </c>
      <c r="K9925" s="1" t="s">
        <v>54</v>
      </c>
      <c r="L9925" s="1" t="s">
        <v>55</v>
      </c>
      <c r="M9925" s="1" t="s">
        <v>649</v>
      </c>
      <c r="N9925" s="1" t="s">
        <v>4025</v>
      </c>
      <c r="R9925" s="1" t="s">
        <v>173</v>
      </c>
      <c r="T9925" s="1" t="s">
        <v>1629</v>
      </c>
      <c r="U9925" s="1" t="s">
        <v>59</v>
      </c>
      <c r="Y9925" s="1" t="s">
        <v>60</v>
      </c>
      <c r="Z9925" s="1" t="s">
        <v>60</v>
      </c>
      <c r="AR9925" s="1" t="s">
        <v>60</v>
      </c>
      <c r="AT9925" s="1" t="s">
        <v>2320</v>
      </c>
      <c r="AU9925" s="1" t="s">
        <v>5319</v>
      </c>
      <c r="AV9925" s="1" t="s">
        <v>1420</v>
      </c>
      <c r="AX9925" s="3" t="str">
        <f t="array" ref="AX9925">TEXTJOIN(", ", TRUE, IF(X9925:AS9925="Y", X$1:AS$1, IF(X9925:AS9925&lt;&gt;"", X$1:AS$1 &amp; ": " &amp; X9925:AS9925, "")))
</f>
        <v>Cocaine, Fentanyl, Any Opioid</v>
      </c>
    </row>
    <row r="9926">
      <c r="A9926" s="2">
        <v>44820.0</v>
      </c>
      <c r="B9926" s="1" t="s">
        <v>50</v>
      </c>
      <c r="C9926" s="1">
        <v>52.0</v>
      </c>
      <c r="D9926" s="1" t="s">
        <v>76</v>
      </c>
      <c r="E9926" s="1" t="s">
        <v>63</v>
      </c>
      <c r="G9926" s="1" t="s">
        <v>2983</v>
      </c>
      <c r="H9926" s="1" t="s">
        <v>121</v>
      </c>
      <c r="I9926" s="1" t="s">
        <v>55</v>
      </c>
      <c r="J9926" s="1" t="s">
        <v>2983</v>
      </c>
      <c r="K9926" s="1" t="s">
        <v>121</v>
      </c>
      <c r="L9926" s="1" t="s">
        <v>55</v>
      </c>
      <c r="M9926" s="1" t="s">
        <v>743</v>
      </c>
      <c r="N9926" s="1" t="s">
        <v>178</v>
      </c>
      <c r="R9926" s="1" t="s">
        <v>2646</v>
      </c>
      <c r="T9926" s="1" t="s">
        <v>8686</v>
      </c>
      <c r="U9926" s="1" t="s">
        <v>59</v>
      </c>
      <c r="AB9926" s="1" t="s">
        <v>60</v>
      </c>
      <c r="AD9926" s="1" t="s">
        <v>60</v>
      </c>
      <c r="AR9926" s="1" t="s">
        <v>60</v>
      </c>
      <c r="AT9926" s="1" t="s">
        <v>9426</v>
      </c>
      <c r="AU9926" s="1" t="s">
        <v>9426</v>
      </c>
      <c r="AV9926" s="1" t="s">
        <v>1420</v>
      </c>
      <c r="AX9926" s="3" t="str">
        <f t="array" ref="AX9926">TEXTJOIN(", ", TRUE, IF(X9926:AS9926="Y", X$1:AS$1, IF(X9926:AS9926&lt;&gt;"", X$1:AS$1 &amp; ": " &amp; X9926:AS9926, "")))
</f>
        <v>Oxycodone, Ethanol, Any Opioid</v>
      </c>
    </row>
    <row r="9927">
      <c r="A9927" s="2">
        <v>44740.0</v>
      </c>
      <c r="B9927" s="1" t="s">
        <v>50</v>
      </c>
      <c r="C9927" s="1">
        <v>56.0</v>
      </c>
      <c r="D9927" s="1" t="s">
        <v>76</v>
      </c>
      <c r="E9927" s="1" t="s">
        <v>63</v>
      </c>
      <c r="G9927" s="1" t="s">
        <v>300</v>
      </c>
      <c r="H9927" s="1" t="s">
        <v>299</v>
      </c>
      <c r="I9927" s="1" t="s">
        <v>55</v>
      </c>
      <c r="J9927" s="1" t="s">
        <v>300</v>
      </c>
      <c r="K9927" s="1" t="s">
        <v>299</v>
      </c>
      <c r="L9927" s="1" t="s">
        <v>55</v>
      </c>
      <c r="M9927" s="1" t="s">
        <v>743</v>
      </c>
      <c r="N9927" s="1" t="s">
        <v>5202</v>
      </c>
      <c r="R9927" s="1" t="s">
        <v>2646</v>
      </c>
      <c r="T9927" s="1" t="s">
        <v>9427</v>
      </c>
      <c r="U9927" s="1" t="s">
        <v>59</v>
      </c>
      <c r="AD9927" s="1" t="s">
        <v>60</v>
      </c>
      <c r="AF9927" s="1" t="s">
        <v>60</v>
      </c>
      <c r="AK9927" s="1" t="s">
        <v>60</v>
      </c>
      <c r="AR9927" s="1" t="s">
        <v>60</v>
      </c>
      <c r="AT9927" s="1" t="s">
        <v>8707</v>
      </c>
      <c r="AU9927" s="1" t="s">
        <v>8707</v>
      </c>
      <c r="AV9927" s="1" t="s">
        <v>1420</v>
      </c>
      <c r="AX9927" s="3" t="str">
        <f t="array" ref="AX9927">TEXTJOIN(", ", TRUE, IF(X9927:AS9927="Y", X$1:AS$1, IF(X9927:AS9927&lt;&gt;"", X$1:AS$1 &amp; ": " &amp; X9927:AS9927, "")))
</f>
        <v>Ethanol, Benzodiazepine, Hydromorphone, Any Opioid</v>
      </c>
    </row>
    <row r="9928">
      <c r="A9928" s="2">
        <v>44613.0</v>
      </c>
      <c r="B9928" s="1" t="s">
        <v>50</v>
      </c>
      <c r="C9928" s="1">
        <v>53.0</v>
      </c>
      <c r="D9928" s="1" t="s">
        <v>51</v>
      </c>
      <c r="E9928" s="1" t="s">
        <v>63</v>
      </c>
      <c r="G9928" s="1" t="s">
        <v>1358</v>
      </c>
      <c r="H9928" s="1" t="s">
        <v>103</v>
      </c>
      <c r="I9928" s="1" t="s">
        <v>55</v>
      </c>
      <c r="J9928" s="1" t="s">
        <v>1358</v>
      </c>
      <c r="K9928" s="1" t="s">
        <v>103</v>
      </c>
      <c r="L9928" s="1" t="s">
        <v>55</v>
      </c>
      <c r="M9928" s="1" t="s">
        <v>743</v>
      </c>
      <c r="N9928" s="1" t="s">
        <v>136</v>
      </c>
      <c r="R9928" s="1" t="s">
        <v>2646</v>
      </c>
      <c r="T9928" s="1" t="s">
        <v>9428</v>
      </c>
      <c r="U9928" s="1" t="s">
        <v>59</v>
      </c>
      <c r="X9928" s="1" t="s">
        <v>60</v>
      </c>
      <c r="Y9928" s="1" t="s">
        <v>60</v>
      </c>
      <c r="Z9928" s="1" t="s">
        <v>60</v>
      </c>
      <c r="AP9928" s="1" t="s">
        <v>8736</v>
      </c>
      <c r="AR9928" s="1" t="s">
        <v>60</v>
      </c>
      <c r="AT9928" s="1" t="s">
        <v>9404</v>
      </c>
      <c r="AU9928" s="1" t="s">
        <v>9404</v>
      </c>
      <c r="AV9928" s="1" t="s">
        <v>1420</v>
      </c>
      <c r="AX9928" s="3" t="str">
        <f t="array" ref="AX9928">TEXTJOIN(", ", TRUE, IF(X9928:AS9928="Y", X$1:AS$1, IF(X9928:AS9928&lt;&gt;"", X$1:AS$1 &amp; ": " &amp; X9928:AS9928, "")))
</f>
        <v>Heroin, Cocaine, Fentanyl, Heroin/Morph/Codeine, Any Opioid</v>
      </c>
    </row>
    <row r="9929">
      <c r="A9929" s="2">
        <v>44664.0</v>
      </c>
      <c r="B9929" s="1" t="s">
        <v>50</v>
      </c>
      <c r="C9929" s="1">
        <v>54.0</v>
      </c>
      <c r="D9929" s="1" t="s">
        <v>51</v>
      </c>
      <c r="E9929" s="1" t="s">
        <v>502</v>
      </c>
      <c r="G9929" s="1" t="s">
        <v>91</v>
      </c>
      <c r="H9929" s="1" t="s">
        <v>91</v>
      </c>
      <c r="I9929" s="1" t="s">
        <v>55</v>
      </c>
      <c r="J9929" s="1" t="s">
        <v>91</v>
      </c>
      <c r="K9929" s="1" t="s">
        <v>91</v>
      </c>
      <c r="L9929" s="1" t="s">
        <v>55</v>
      </c>
      <c r="M9929" s="1" t="s">
        <v>743</v>
      </c>
      <c r="N9929" s="1" t="s">
        <v>66</v>
      </c>
      <c r="R9929" s="1" t="s">
        <v>2646</v>
      </c>
      <c r="T9929" s="1" t="s">
        <v>650</v>
      </c>
      <c r="U9929" s="1" t="s">
        <v>59</v>
      </c>
      <c r="V9929" s="1" t="s">
        <v>258</v>
      </c>
      <c r="Z9929" s="1" t="s">
        <v>60</v>
      </c>
      <c r="AM9929" s="1" t="s">
        <v>60</v>
      </c>
      <c r="AR9929" s="1" t="s">
        <v>60</v>
      </c>
      <c r="AT9929" s="1" t="s">
        <v>1999</v>
      </c>
      <c r="AU9929" s="1" t="s">
        <v>1999</v>
      </c>
      <c r="AV9929" s="1" t="s">
        <v>1420</v>
      </c>
      <c r="AX9929" s="3" t="str">
        <f t="array" ref="AX9929">TEXTJOIN(", ", TRUE, IF(X9929:AS9929="Y", X$1:AS$1, IF(X9929:AS9929&lt;&gt;"", X$1:AS$1 &amp; ": " &amp; X9929:AS9929, "")))
</f>
        <v>Fentanyl, Xylazine, Any Opioid</v>
      </c>
    </row>
    <row r="9930">
      <c r="A9930" s="2">
        <v>44749.0</v>
      </c>
      <c r="B9930" s="1" t="s">
        <v>50</v>
      </c>
      <c r="C9930" s="1">
        <v>58.0</v>
      </c>
      <c r="D9930" s="1" t="s">
        <v>76</v>
      </c>
      <c r="E9930" s="1" t="s">
        <v>63</v>
      </c>
      <c r="G9930" s="1" t="s">
        <v>82</v>
      </c>
      <c r="H9930" s="1" t="s">
        <v>54</v>
      </c>
      <c r="I9930" s="1" t="s">
        <v>55</v>
      </c>
      <c r="J9930" s="1" t="s">
        <v>82</v>
      </c>
      <c r="K9930" s="1" t="s">
        <v>54</v>
      </c>
      <c r="L9930" s="1" t="s">
        <v>55</v>
      </c>
      <c r="M9930" s="1" t="s">
        <v>743</v>
      </c>
      <c r="N9930" s="1" t="s">
        <v>66</v>
      </c>
      <c r="R9930" s="1" t="s">
        <v>2646</v>
      </c>
      <c r="T9930" s="1" t="s">
        <v>9429</v>
      </c>
      <c r="U9930" s="1" t="s">
        <v>59</v>
      </c>
      <c r="Z9930" s="1" t="s">
        <v>60</v>
      </c>
      <c r="AF9930" s="1" t="s">
        <v>60</v>
      </c>
      <c r="AN9930" s="1" t="s">
        <v>60</v>
      </c>
      <c r="AR9930" s="1" t="s">
        <v>60</v>
      </c>
      <c r="AT9930" s="1" t="s">
        <v>5319</v>
      </c>
      <c r="AU9930" s="1" t="s">
        <v>5319</v>
      </c>
      <c r="AV9930" s="1" t="s">
        <v>1420</v>
      </c>
      <c r="AX9930" s="3" t="str">
        <f t="array" ref="AX9930">TEXTJOIN(", ", TRUE, IF(X9930:AS9930="Y", X$1:AS$1, IF(X9930:AS9930&lt;&gt;"", X$1:AS$1 &amp; ": " &amp; X9930:AS9930, "")))
</f>
        <v>Fentanyl, Benzodiazepine, Gabapentin, Any Opioid</v>
      </c>
    </row>
    <row r="9931">
      <c r="A9931" s="2">
        <v>44568.0</v>
      </c>
      <c r="B9931" s="1" t="s">
        <v>50</v>
      </c>
      <c r="C9931" s="1">
        <v>38.0</v>
      </c>
      <c r="D9931" s="1" t="s">
        <v>76</v>
      </c>
      <c r="E9931" s="1" t="s">
        <v>63</v>
      </c>
      <c r="G9931" s="1" t="s">
        <v>65</v>
      </c>
      <c r="H9931" s="1" t="s">
        <v>65</v>
      </c>
      <c r="I9931" s="1" t="s">
        <v>55</v>
      </c>
      <c r="J9931" s="1" t="s">
        <v>65</v>
      </c>
      <c r="K9931" s="1" t="s">
        <v>65</v>
      </c>
      <c r="L9931" s="1" t="s">
        <v>55</v>
      </c>
      <c r="M9931" s="1" t="s">
        <v>743</v>
      </c>
      <c r="N9931" s="1" t="s">
        <v>119</v>
      </c>
      <c r="R9931" s="1" t="s">
        <v>173</v>
      </c>
      <c r="T9931" s="1" t="s">
        <v>9430</v>
      </c>
      <c r="U9931" s="1" t="s">
        <v>59</v>
      </c>
      <c r="Y9931" s="1" t="s">
        <v>60</v>
      </c>
      <c r="Z9931" s="1" t="s">
        <v>60</v>
      </c>
      <c r="AD9931" s="1" t="s">
        <v>60</v>
      </c>
      <c r="AF9931" s="1" t="s">
        <v>60</v>
      </c>
      <c r="AM9931" s="1" t="s">
        <v>60</v>
      </c>
      <c r="AN9931" s="1" t="s">
        <v>60</v>
      </c>
      <c r="AR9931" s="1" t="s">
        <v>60</v>
      </c>
      <c r="AT9931" s="1" t="s">
        <v>8743</v>
      </c>
      <c r="AU9931" s="1" t="s">
        <v>8743</v>
      </c>
      <c r="AV9931" s="1" t="s">
        <v>1420</v>
      </c>
      <c r="AX9931" s="3" t="str">
        <f t="array" ref="AX9931">TEXTJOIN(", ", TRUE, IF(X9931:AS9931="Y", X$1:AS$1, IF(X9931:AS9931&lt;&gt;"", X$1:AS$1 &amp; ": " &amp; X9931:AS9931, "")))
</f>
        <v>Cocaine, Fentanyl, Ethanol, Benzodiazepine, Xylazine, Gabapentin, Any Opioid</v>
      </c>
    </row>
    <row r="9932">
      <c r="A9932" s="4">
        <v>44906.0</v>
      </c>
      <c r="B9932" s="1" t="s">
        <v>50</v>
      </c>
      <c r="C9932" s="1">
        <v>57.0</v>
      </c>
      <c r="D9932" s="1" t="s">
        <v>76</v>
      </c>
      <c r="E9932" s="1" t="s">
        <v>63</v>
      </c>
      <c r="G9932" s="1" t="s">
        <v>91</v>
      </c>
      <c r="H9932" s="1" t="s">
        <v>91</v>
      </c>
      <c r="I9932" s="1" t="s">
        <v>55</v>
      </c>
      <c r="J9932" s="1" t="s">
        <v>91</v>
      </c>
      <c r="K9932" s="1" t="s">
        <v>91</v>
      </c>
      <c r="L9932" s="1" t="s">
        <v>55</v>
      </c>
      <c r="M9932" s="1" t="s">
        <v>743</v>
      </c>
      <c r="N9932" s="1" t="s">
        <v>136</v>
      </c>
      <c r="R9932" s="1" t="s">
        <v>2646</v>
      </c>
      <c r="T9932" s="1" t="s">
        <v>9431</v>
      </c>
      <c r="U9932" s="1" t="s">
        <v>59</v>
      </c>
      <c r="V9932" s="1" t="s">
        <v>9432</v>
      </c>
      <c r="Y9932" s="1" t="s">
        <v>60</v>
      </c>
      <c r="Z9932" s="1" t="s">
        <v>60</v>
      </c>
      <c r="AG9932" s="1" t="s">
        <v>60</v>
      </c>
      <c r="AR9932" s="1" t="s">
        <v>60</v>
      </c>
      <c r="AT9932" s="1" t="s">
        <v>1999</v>
      </c>
      <c r="AU9932" s="1" t="s">
        <v>1999</v>
      </c>
      <c r="AV9932" s="1" t="s">
        <v>1420</v>
      </c>
      <c r="AX9932" s="3" t="str">
        <f t="array" ref="AX9932">TEXTJOIN(", ", TRUE, IF(X9932:AS9932="Y", X$1:AS$1, IF(X9932:AS9932&lt;&gt;"", X$1:AS$1 &amp; ": " &amp; X9932:AS9932, "")))
</f>
        <v>Cocaine, Fentanyl, Methadone, Any Opioid</v>
      </c>
    </row>
    <row r="9933">
      <c r="A9933" s="2">
        <v>44576.0</v>
      </c>
      <c r="B9933" s="1" t="s">
        <v>50</v>
      </c>
      <c r="C9933" s="1">
        <v>34.0</v>
      </c>
      <c r="D9933" s="1" t="s">
        <v>51</v>
      </c>
      <c r="E9933" s="1" t="s">
        <v>63</v>
      </c>
      <c r="G9933" s="1" t="s">
        <v>251</v>
      </c>
      <c r="H9933" s="1" t="s">
        <v>103</v>
      </c>
      <c r="I9933" s="1" t="s">
        <v>55</v>
      </c>
      <c r="J9933" s="1" t="s">
        <v>226</v>
      </c>
      <c r="K9933" s="1" t="s">
        <v>103</v>
      </c>
      <c r="L9933" s="1" t="s">
        <v>55</v>
      </c>
      <c r="M9933" s="1" t="s">
        <v>743</v>
      </c>
      <c r="N9933" s="1" t="s">
        <v>178</v>
      </c>
      <c r="R9933" s="1" t="s">
        <v>180</v>
      </c>
      <c r="T9933" s="1" t="s">
        <v>9433</v>
      </c>
      <c r="U9933" s="1" t="s">
        <v>59</v>
      </c>
      <c r="X9933" s="1" t="s">
        <v>60</v>
      </c>
      <c r="Z9933" s="1" t="s">
        <v>60</v>
      </c>
      <c r="AD9933" s="1" t="s">
        <v>60</v>
      </c>
      <c r="AF9933" s="1" t="s">
        <v>60</v>
      </c>
      <c r="AI9933" s="1" t="s">
        <v>60</v>
      </c>
      <c r="AP9933" s="1" t="s">
        <v>8736</v>
      </c>
      <c r="AR9933" s="1" t="s">
        <v>60</v>
      </c>
      <c r="AT9933" s="1" t="s">
        <v>8862</v>
      </c>
      <c r="AU9933" s="1" t="s">
        <v>8738</v>
      </c>
      <c r="AV9933" s="1" t="s">
        <v>1420</v>
      </c>
      <c r="AX9933" s="3" t="str">
        <f t="array" ref="AX9933">TEXTJOIN(", ", TRUE, IF(X9933:AS9933="Y", X$1:AS$1, IF(X9933:AS9933&lt;&gt;"", X$1:AS$1 &amp; ": " &amp; X9933:AS9933, "")))
</f>
        <v>Heroin, Fentanyl, Ethanol, Benzodiazepine, Amphet, Heroin/Morph/Codeine, Any Opioid</v>
      </c>
    </row>
    <row r="9934">
      <c r="A9934" s="2">
        <v>44779.0</v>
      </c>
      <c r="B9934" s="1" t="s">
        <v>50</v>
      </c>
      <c r="C9934" s="1">
        <v>54.0</v>
      </c>
      <c r="D9934" s="1" t="s">
        <v>51</v>
      </c>
      <c r="E9934" s="1" t="s">
        <v>63</v>
      </c>
      <c r="G9934" s="1" t="s">
        <v>82</v>
      </c>
      <c r="H9934" s="1" t="s">
        <v>54</v>
      </c>
      <c r="I9934" s="1" t="s">
        <v>55</v>
      </c>
      <c r="J9934" s="1" t="s">
        <v>82</v>
      </c>
      <c r="K9934" s="1" t="s">
        <v>54</v>
      </c>
      <c r="L9934" s="1" t="s">
        <v>55</v>
      </c>
      <c r="N9934" s="1" t="s">
        <v>155</v>
      </c>
      <c r="R9934" s="1" t="s">
        <v>2646</v>
      </c>
      <c r="T9934" s="1" t="s">
        <v>9434</v>
      </c>
      <c r="U9934" s="1" t="s">
        <v>59</v>
      </c>
      <c r="Y9934" s="1" t="s">
        <v>60</v>
      </c>
      <c r="Z9934" s="1" t="s">
        <v>60</v>
      </c>
      <c r="AA9934" s="1" t="s">
        <v>60</v>
      </c>
      <c r="AD9934" s="1" t="s">
        <v>60</v>
      </c>
      <c r="AR9934" s="1" t="s">
        <v>60</v>
      </c>
      <c r="AT9934" s="1" t="s">
        <v>5319</v>
      </c>
      <c r="AU9934" s="1" t="s">
        <v>5319</v>
      </c>
      <c r="AV9934" s="1" t="s">
        <v>1420</v>
      </c>
      <c r="AX9934" s="3" t="str">
        <f t="array" ref="AX9934">TEXTJOIN(", ", TRUE, IF(X9934:AS9934="Y", X$1:AS$1, IF(X9934:AS9934&lt;&gt;"", X$1:AS$1 &amp; ": " &amp; X9934:AS9934, "")))
</f>
        <v>Cocaine, Fentanyl, Fentanyl Analogue, Ethanol, Any Opioid</v>
      </c>
    </row>
    <row r="9935">
      <c r="A9935" s="4">
        <v>44847.0</v>
      </c>
      <c r="B9935" s="1" t="s">
        <v>50</v>
      </c>
      <c r="C9935" s="1">
        <v>28.0</v>
      </c>
      <c r="D9935" s="1" t="s">
        <v>51</v>
      </c>
      <c r="E9935" s="1" t="s">
        <v>63</v>
      </c>
      <c r="G9935" s="1" t="s">
        <v>81</v>
      </c>
      <c r="H9935" s="1" t="s">
        <v>54</v>
      </c>
      <c r="I9935" s="1" t="s">
        <v>55</v>
      </c>
      <c r="J9935" s="1" t="s">
        <v>198</v>
      </c>
      <c r="K9935" s="1" t="s">
        <v>54</v>
      </c>
      <c r="L9935" s="1" t="s">
        <v>55</v>
      </c>
      <c r="M9935" s="1" t="s">
        <v>649</v>
      </c>
      <c r="N9935" s="1" t="s">
        <v>155</v>
      </c>
      <c r="R9935" s="1" t="s">
        <v>1726</v>
      </c>
      <c r="S9935" s="1" t="s">
        <v>92</v>
      </c>
      <c r="T9935" s="1" t="s">
        <v>9435</v>
      </c>
      <c r="U9935" s="1" t="s">
        <v>59</v>
      </c>
      <c r="Z9935" s="1" t="s">
        <v>60</v>
      </c>
      <c r="AR9935" s="1" t="s">
        <v>60</v>
      </c>
      <c r="AT9935" s="1" t="s">
        <v>5878</v>
      </c>
      <c r="AU9935" s="1" t="s">
        <v>8907</v>
      </c>
      <c r="AV9935" s="1" t="s">
        <v>1420</v>
      </c>
      <c r="AX9935" s="3" t="str">
        <f t="array" ref="AX9935">TEXTJOIN(", ", TRUE, IF(X9935:AS9935="Y", X$1:AS$1, IF(X9935:AS9935&lt;&gt;"", X$1:AS$1 &amp; ": " &amp; X9935:AS9935, "")))
</f>
        <v>Fentanyl, Any Opioid</v>
      </c>
    </row>
    <row r="9936">
      <c r="A9936" s="2">
        <v>44760.0</v>
      </c>
      <c r="B9936" s="1" t="s">
        <v>50</v>
      </c>
      <c r="C9936" s="1">
        <v>41.0</v>
      </c>
      <c r="D9936" s="1" t="s">
        <v>76</v>
      </c>
      <c r="E9936" s="1" t="s">
        <v>63</v>
      </c>
      <c r="J9936" s="1" t="s">
        <v>850</v>
      </c>
      <c r="K9936" s="1" t="s">
        <v>121</v>
      </c>
      <c r="L9936" s="1" t="s">
        <v>55</v>
      </c>
      <c r="M9936" s="1" t="s">
        <v>649</v>
      </c>
      <c r="N9936" s="1" t="s">
        <v>4025</v>
      </c>
      <c r="R9936" s="1" t="s">
        <v>1726</v>
      </c>
      <c r="S9936" s="1" t="s">
        <v>401</v>
      </c>
      <c r="T9936" s="1" t="s">
        <v>9436</v>
      </c>
      <c r="U9936" s="1" t="s">
        <v>59</v>
      </c>
      <c r="Y9936" s="1" t="s">
        <v>60</v>
      </c>
      <c r="Z9936" s="1" t="s">
        <v>60</v>
      </c>
      <c r="AE9936" s="1" t="s">
        <v>60</v>
      </c>
      <c r="AN9936" s="1" t="s">
        <v>60</v>
      </c>
      <c r="AR9936" s="1" t="s">
        <v>60</v>
      </c>
      <c r="AT9936" s="1" t="s">
        <v>1420</v>
      </c>
      <c r="AU9936" s="1" t="s">
        <v>9437</v>
      </c>
      <c r="AV9936" s="1" t="s">
        <v>1420</v>
      </c>
      <c r="AX9936" s="3" t="str">
        <f t="array" ref="AX9936">TEXTJOIN(", ", TRUE, IF(X9936:AS9936="Y", X$1:AS$1, IF(X9936:AS9936&lt;&gt;"", X$1:AS$1 &amp; ": " &amp; X9936:AS9936, "")))
</f>
        <v>Cocaine, Fentanyl, Hydrocodone, Gabapentin, Any Opioid</v>
      </c>
    </row>
    <row r="9937">
      <c r="A9937" s="2">
        <v>44637.0</v>
      </c>
      <c r="B9937" s="1" t="s">
        <v>50</v>
      </c>
      <c r="C9937" s="1">
        <v>36.0</v>
      </c>
      <c r="D9937" s="1" t="s">
        <v>51</v>
      </c>
      <c r="E9937" s="1" t="s">
        <v>63</v>
      </c>
      <c r="G9937" s="1" t="s">
        <v>65</v>
      </c>
      <c r="H9937" s="1" t="s">
        <v>65</v>
      </c>
      <c r="I9937" s="1" t="s">
        <v>55</v>
      </c>
      <c r="J9937" s="1" t="s">
        <v>65</v>
      </c>
      <c r="K9937" s="1" t="s">
        <v>65</v>
      </c>
      <c r="L9937" s="1" t="s">
        <v>55</v>
      </c>
      <c r="M9937" s="1" t="s">
        <v>743</v>
      </c>
      <c r="N9937" s="1" t="s">
        <v>66</v>
      </c>
      <c r="R9937" s="1" t="s">
        <v>2646</v>
      </c>
      <c r="T9937" s="1" t="s">
        <v>9438</v>
      </c>
      <c r="U9937" s="1" t="s">
        <v>59</v>
      </c>
      <c r="Z9937" s="1" t="s">
        <v>60</v>
      </c>
      <c r="AM9937" s="1" t="s">
        <v>60</v>
      </c>
      <c r="AN9937" s="1" t="s">
        <v>60</v>
      </c>
      <c r="AR9937" s="1" t="s">
        <v>60</v>
      </c>
      <c r="AT9937" s="1" t="s">
        <v>8743</v>
      </c>
      <c r="AU9937" s="1" t="s">
        <v>8743</v>
      </c>
      <c r="AV9937" s="1" t="s">
        <v>1420</v>
      </c>
      <c r="AX9937" s="3" t="str">
        <f t="array" ref="AX9937">TEXTJOIN(", ", TRUE, IF(X9937:AS9937="Y", X$1:AS$1, IF(X9937:AS9937&lt;&gt;"", X$1:AS$1 &amp; ": " &amp; X9937:AS9937, "")))
</f>
        <v>Fentanyl, Xylazine, Gabapentin, Any Opioid</v>
      </c>
    </row>
    <row r="9938">
      <c r="A9938" s="4">
        <v>44906.0</v>
      </c>
      <c r="B9938" s="1" t="s">
        <v>50</v>
      </c>
      <c r="C9938" s="1">
        <v>43.0</v>
      </c>
      <c r="D9938" s="1" t="s">
        <v>51</v>
      </c>
      <c r="E9938" s="1" t="s">
        <v>63</v>
      </c>
      <c r="G9938" s="1" t="s">
        <v>98</v>
      </c>
      <c r="H9938" s="1" t="s">
        <v>54</v>
      </c>
      <c r="I9938" s="1" t="s">
        <v>55</v>
      </c>
      <c r="J9938" s="1" t="s">
        <v>98</v>
      </c>
      <c r="K9938" s="1" t="s">
        <v>54</v>
      </c>
      <c r="L9938" s="1" t="s">
        <v>55</v>
      </c>
      <c r="M9938" s="1" t="s">
        <v>743</v>
      </c>
      <c r="N9938" s="1" t="s">
        <v>119</v>
      </c>
      <c r="R9938" s="1" t="s">
        <v>2646</v>
      </c>
      <c r="T9938" s="1" t="s">
        <v>9439</v>
      </c>
      <c r="U9938" s="1" t="s">
        <v>59</v>
      </c>
      <c r="Z9938" s="1" t="s">
        <v>60</v>
      </c>
      <c r="AA9938" s="1" t="s">
        <v>60</v>
      </c>
      <c r="AJ9938" s="1" t="s">
        <v>60</v>
      </c>
      <c r="AR9938" s="1" t="s">
        <v>60</v>
      </c>
      <c r="AT9938" s="1" t="s">
        <v>8732</v>
      </c>
      <c r="AU9938" s="1" t="s">
        <v>8732</v>
      </c>
      <c r="AV9938" s="1" t="s">
        <v>1420</v>
      </c>
      <c r="AX9938" s="3" t="str">
        <f t="array" ref="AX9938">TEXTJOIN(", ", TRUE, IF(X9938:AS9938="Y", X$1:AS$1, IF(X9938:AS9938&lt;&gt;"", X$1:AS$1 &amp; ": " &amp; X9938:AS9938, "")))
</f>
        <v>Fentanyl, Fentanyl Analogue, Tramad, Any Opioid</v>
      </c>
    </row>
    <row r="9939">
      <c r="A9939" s="2">
        <v>44752.0</v>
      </c>
      <c r="B9939" s="1" t="s">
        <v>50</v>
      </c>
      <c r="C9939" s="1">
        <v>30.0</v>
      </c>
      <c r="D9939" s="1" t="s">
        <v>51</v>
      </c>
      <c r="E9939" s="1" t="s">
        <v>63</v>
      </c>
      <c r="G9939" s="1" t="s">
        <v>102</v>
      </c>
      <c r="H9939" s="1" t="s">
        <v>103</v>
      </c>
      <c r="I9939" s="1" t="s">
        <v>55</v>
      </c>
      <c r="J9939" s="1" t="s">
        <v>102</v>
      </c>
      <c r="K9939" s="1" t="s">
        <v>103</v>
      </c>
      <c r="L9939" s="1" t="s">
        <v>55</v>
      </c>
      <c r="M9939" s="1" t="s">
        <v>743</v>
      </c>
      <c r="N9939" s="1" t="s">
        <v>4025</v>
      </c>
      <c r="R9939" s="1" t="s">
        <v>2646</v>
      </c>
      <c r="T9939" s="1" t="s">
        <v>9440</v>
      </c>
      <c r="U9939" s="1" t="s">
        <v>59</v>
      </c>
      <c r="Z9939" s="1" t="s">
        <v>60</v>
      </c>
      <c r="AR9939" s="1" t="s">
        <v>60</v>
      </c>
      <c r="AT9939" s="1" t="s">
        <v>8725</v>
      </c>
      <c r="AU9939" s="1" t="s">
        <v>8725</v>
      </c>
      <c r="AV9939" s="1" t="s">
        <v>1420</v>
      </c>
      <c r="AX9939" s="3" t="str">
        <f t="array" ref="AX9939">TEXTJOIN(", ", TRUE, IF(X9939:AS9939="Y", X$1:AS$1, IF(X9939:AS9939&lt;&gt;"", X$1:AS$1 &amp; ": " &amp; X9939:AS9939, "")))
</f>
        <v>Fentanyl, Any Opioid</v>
      </c>
    </row>
    <row r="9940">
      <c r="A9940" s="2">
        <v>44787.0</v>
      </c>
      <c r="B9940" s="1" t="s">
        <v>50</v>
      </c>
      <c r="C9940" s="1">
        <v>34.0</v>
      </c>
      <c r="D9940" s="1" t="s">
        <v>51</v>
      </c>
      <c r="E9940" s="1" t="s">
        <v>63</v>
      </c>
      <c r="G9940" s="1" t="s">
        <v>1326</v>
      </c>
      <c r="H9940" s="1" t="s">
        <v>125</v>
      </c>
      <c r="I9940" s="1" t="s">
        <v>55</v>
      </c>
      <c r="J9940" s="1" t="s">
        <v>6971</v>
      </c>
      <c r="K9940" s="1" t="s">
        <v>125</v>
      </c>
      <c r="L9940" s="1" t="s">
        <v>55</v>
      </c>
      <c r="N9940" s="1" t="s">
        <v>136</v>
      </c>
      <c r="R9940" s="1" t="s">
        <v>1726</v>
      </c>
      <c r="S9940" s="1" t="s">
        <v>4880</v>
      </c>
      <c r="T9940" s="1" t="s">
        <v>2029</v>
      </c>
      <c r="U9940" s="1" t="s">
        <v>59</v>
      </c>
      <c r="Y9940" s="1" t="s">
        <v>60</v>
      </c>
      <c r="Z9940" s="1" t="s">
        <v>60</v>
      </c>
      <c r="AM9940" s="1" t="s">
        <v>60</v>
      </c>
      <c r="AR9940" s="1" t="s">
        <v>60</v>
      </c>
      <c r="AT9940" s="1" t="s">
        <v>9358</v>
      </c>
      <c r="AU9940" s="1" t="s">
        <v>9441</v>
      </c>
      <c r="AV9940" s="1" t="s">
        <v>1420</v>
      </c>
      <c r="AX9940" s="3" t="str">
        <f t="array" ref="AX9940">TEXTJOIN(", ", TRUE, IF(X9940:AS9940="Y", X$1:AS$1, IF(X9940:AS9940&lt;&gt;"", X$1:AS$1 &amp; ": " &amp; X9940:AS9940, "")))
</f>
        <v>Cocaine, Fentanyl, Xylazine, Any Opioid</v>
      </c>
    </row>
    <row r="9941">
      <c r="A9941" s="2">
        <v>44774.0</v>
      </c>
      <c r="B9941" s="1" t="s">
        <v>50</v>
      </c>
      <c r="C9941" s="1">
        <v>46.0</v>
      </c>
      <c r="D9941" s="1" t="s">
        <v>51</v>
      </c>
      <c r="E9941" s="1" t="s">
        <v>63</v>
      </c>
      <c r="J9941" s="1" t="s">
        <v>484</v>
      </c>
      <c r="K9941" s="1" t="s">
        <v>103</v>
      </c>
      <c r="L9941" s="1" t="s">
        <v>55</v>
      </c>
      <c r="M9941" s="1" t="s">
        <v>743</v>
      </c>
      <c r="N9941" s="1" t="s">
        <v>136</v>
      </c>
      <c r="R9941" s="1" t="s">
        <v>1726</v>
      </c>
      <c r="S9941" s="1" t="s">
        <v>333</v>
      </c>
      <c r="T9941" s="1" t="s">
        <v>9442</v>
      </c>
      <c r="U9941" s="1" t="s">
        <v>59</v>
      </c>
      <c r="X9941" s="1" t="s">
        <v>60</v>
      </c>
      <c r="Y9941" s="1" t="s">
        <v>60</v>
      </c>
      <c r="Z9941" s="1" t="s">
        <v>60</v>
      </c>
      <c r="AD9941" s="1" t="s">
        <v>60</v>
      </c>
      <c r="AP9941" s="1" t="s">
        <v>8736</v>
      </c>
      <c r="AR9941" s="1" t="s">
        <v>60</v>
      </c>
      <c r="AT9941" s="1" t="s">
        <v>1420</v>
      </c>
      <c r="AU9941" s="1" t="s">
        <v>8772</v>
      </c>
      <c r="AV9941" s="1" t="s">
        <v>1420</v>
      </c>
      <c r="AX9941" s="3" t="str">
        <f t="array" ref="AX9941">TEXTJOIN(", ", TRUE, IF(X9941:AS9941="Y", X$1:AS$1, IF(X9941:AS9941&lt;&gt;"", X$1:AS$1 &amp; ": " &amp; X9941:AS9941, "")))
</f>
        <v>Heroin, Cocaine, Fentanyl, Ethanol, Heroin/Morph/Codeine, Any Opioid</v>
      </c>
    </row>
    <row r="9942">
      <c r="A9942" s="2">
        <v>44710.0</v>
      </c>
      <c r="B9942" s="1" t="s">
        <v>50</v>
      </c>
      <c r="C9942" s="1">
        <v>33.0</v>
      </c>
      <c r="D9942" s="1" t="s">
        <v>51</v>
      </c>
      <c r="E9942" s="1" t="s">
        <v>63</v>
      </c>
      <c r="F9942" s="1" t="s">
        <v>1997</v>
      </c>
      <c r="G9942" s="1" t="s">
        <v>352</v>
      </c>
      <c r="H9942" s="1" t="s">
        <v>54</v>
      </c>
      <c r="I9942" s="1" t="s">
        <v>55</v>
      </c>
      <c r="J9942" s="1" t="s">
        <v>352</v>
      </c>
      <c r="K9942" s="1" t="s">
        <v>54</v>
      </c>
      <c r="L9942" s="1" t="s">
        <v>55</v>
      </c>
      <c r="R9942" s="1" t="s">
        <v>2646</v>
      </c>
      <c r="T9942" s="1" t="s">
        <v>9443</v>
      </c>
      <c r="U9942" s="1" t="s">
        <v>59</v>
      </c>
      <c r="Y9942" s="1" t="s">
        <v>60</v>
      </c>
      <c r="Z9942" s="1" t="s">
        <v>60</v>
      </c>
      <c r="AA9942" s="1" t="s">
        <v>60</v>
      </c>
      <c r="AD9942" s="1" t="s">
        <v>60</v>
      </c>
      <c r="AR9942" s="1" t="s">
        <v>60</v>
      </c>
      <c r="AT9942" s="1" t="s">
        <v>8714</v>
      </c>
      <c r="AU9942" s="1" t="s">
        <v>8714</v>
      </c>
      <c r="AV9942" s="1" t="s">
        <v>1420</v>
      </c>
      <c r="AX9942" s="3" t="str">
        <f t="array" ref="AX9942">TEXTJOIN(", ", TRUE, IF(X9942:AS9942="Y", X$1:AS$1, IF(X9942:AS9942&lt;&gt;"", X$1:AS$1 &amp; ": " &amp; X9942:AS9942, "")))
</f>
        <v>Cocaine, Fentanyl, Fentanyl Analogue, Ethanol, Any Opioid</v>
      </c>
    </row>
    <row r="9943">
      <c r="A9943" s="2">
        <v>44744.0</v>
      </c>
      <c r="B9943" s="1" t="s">
        <v>50</v>
      </c>
      <c r="C9943" s="1">
        <v>42.0</v>
      </c>
      <c r="D9943" s="1" t="s">
        <v>51</v>
      </c>
      <c r="E9943" s="1" t="s">
        <v>63</v>
      </c>
      <c r="F9943" s="1" t="s">
        <v>1997</v>
      </c>
      <c r="G9943" s="1" t="s">
        <v>160</v>
      </c>
      <c r="H9943" s="1" t="s">
        <v>54</v>
      </c>
      <c r="I9943" s="1" t="s">
        <v>55</v>
      </c>
      <c r="J9943" s="1" t="s">
        <v>160</v>
      </c>
      <c r="K9943" s="1" t="s">
        <v>54</v>
      </c>
      <c r="L9943" s="1" t="s">
        <v>55</v>
      </c>
      <c r="M9943" s="1" t="s">
        <v>743</v>
      </c>
      <c r="N9943" s="1" t="s">
        <v>66</v>
      </c>
      <c r="R9943" s="1" t="s">
        <v>2646</v>
      </c>
      <c r="T9943" s="1" t="s">
        <v>962</v>
      </c>
      <c r="U9943" s="1" t="s">
        <v>59</v>
      </c>
      <c r="Z9943" s="1" t="s">
        <v>60</v>
      </c>
      <c r="AD9943" s="1" t="s">
        <v>60</v>
      </c>
      <c r="AR9943" s="1" t="s">
        <v>60</v>
      </c>
      <c r="AT9943" s="1" t="s">
        <v>8728</v>
      </c>
      <c r="AU9943" s="1" t="s">
        <v>8728</v>
      </c>
      <c r="AV9943" s="1" t="s">
        <v>1420</v>
      </c>
      <c r="AX9943" s="3" t="str">
        <f t="array" ref="AX9943">TEXTJOIN(", ", TRUE, IF(X9943:AS9943="Y", X$1:AS$1, IF(X9943:AS9943&lt;&gt;"", X$1:AS$1 &amp; ": " &amp; X9943:AS9943, "")))
</f>
        <v>Fentanyl, Ethanol, Any Opioid</v>
      </c>
    </row>
    <row r="9944">
      <c r="A9944" s="2">
        <v>44711.0</v>
      </c>
      <c r="B9944" s="1" t="s">
        <v>50</v>
      </c>
      <c r="C9944" s="1">
        <v>38.0</v>
      </c>
      <c r="D9944" s="1" t="s">
        <v>51</v>
      </c>
      <c r="E9944" s="1" t="s">
        <v>63</v>
      </c>
      <c r="G9944" s="1" t="s">
        <v>143</v>
      </c>
      <c r="H9944" s="1" t="s">
        <v>91</v>
      </c>
      <c r="I9944" s="1" t="s">
        <v>55</v>
      </c>
      <c r="J9944" s="1" t="s">
        <v>143</v>
      </c>
      <c r="K9944" s="1" t="s">
        <v>91</v>
      </c>
      <c r="L9944" s="1" t="s">
        <v>55</v>
      </c>
      <c r="M9944" s="1" t="s">
        <v>743</v>
      </c>
      <c r="N9944" s="1" t="s">
        <v>66</v>
      </c>
      <c r="R9944" s="1" t="s">
        <v>180</v>
      </c>
      <c r="T9944" s="1" t="s">
        <v>9444</v>
      </c>
      <c r="U9944" s="1" t="s">
        <v>59</v>
      </c>
      <c r="Y9944" s="1" t="s">
        <v>60</v>
      </c>
      <c r="Z9944" s="1" t="s">
        <v>60</v>
      </c>
      <c r="AF9944" s="1" t="s">
        <v>60</v>
      </c>
      <c r="AM9944" s="1" t="s">
        <v>60</v>
      </c>
      <c r="AR9944" s="1" t="s">
        <v>60</v>
      </c>
      <c r="AT9944" s="1" t="s">
        <v>1419</v>
      </c>
      <c r="AU9944" s="1" t="s">
        <v>1419</v>
      </c>
      <c r="AV9944" s="1" t="s">
        <v>1420</v>
      </c>
      <c r="AX9944" s="3" t="str">
        <f t="array" ref="AX9944">TEXTJOIN(", ", TRUE, IF(X9944:AS9944="Y", X$1:AS$1, IF(X9944:AS9944&lt;&gt;"", X$1:AS$1 &amp; ": " &amp; X9944:AS9944, "")))
</f>
        <v>Cocaine, Fentanyl, Benzodiazepine, Xylazine, Any Opioid</v>
      </c>
    </row>
    <row r="9945">
      <c r="A9945" s="2">
        <v>44638.0</v>
      </c>
      <c r="B9945" s="1" t="s">
        <v>50</v>
      </c>
      <c r="C9945" s="1">
        <v>57.0</v>
      </c>
      <c r="D9945" s="1" t="s">
        <v>51</v>
      </c>
      <c r="E9945" s="1" t="s">
        <v>63</v>
      </c>
      <c r="G9945" s="1" t="s">
        <v>255</v>
      </c>
      <c r="H9945" s="1" t="s">
        <v>103</v>
      </c>
      <c r="I9945" s="1" t="s">
        <v>55</v>
      </c>
      <c r="J9945" s="1" t="s">
        <v>255</v>
      </c>
      <c r="K9945" s="1" t="s">
        <v>103</v>
      </c>
      <c r="L9945" s="1" t="s">
        <v>55</v>
      </c>
      <c r="M9945" s="1" t="s">
        <v>743</v>
      </c>
      <c r="N9945" s="1" t="s">
        <v>178</v>
      </c>
      <c r="R9945" s="1" t="s">
        <v>2646</v>
      </c>
      <c r="T9945" s="1" t="s">
        <v>9445</v>
      </c>
      <c r="U9945" s="1" t="s">
        <v>59</v>
      </c>
      <c r="Z9945" s="1" t="s">
        <v>60</v>
      </c>
      <c r="AB9945" s="1" t="s">
        <v>60</v>
      </c>
      <c r="AJ9945" s="1" t="s">
        <v>60</v>
      </c>
      <c r="AM9945" s="1" t="s">
        <v>60</v>
      </c>
      <c r="AR9945" s="1" t="s">
        <v>60</v>
      </c>
      <c r="AT9945" s="1" t="s">
        <v>1728</v>
      </c>
      <c r="AU9945" s="1" t="s">
        <v>1728</v>
      </c>
      <c r="AV9945" s="1" t="s">
        <v>1420</v>
      </c>
      <c r="AX9945" s="3" t="str">
        <f t="array" ref="AX9945">TEXTJOIN(", ", TRUE, IF(X9945:AS9945="Y", X$1:AS$1, IF(X9945:AS9945&lt;&gt;"", X$1:AS$1 &amp; ": " &amp; X9945:AS9945, "")))
</f>
        <v>Fentanyl, Oxycodone, Tramad, Xylazine, Any Opioid</v>
      </c>
    </row>
    <row r="9946">
      <c r="A9946" s="2">
        <v>44808.0</v>
      </c>
      <c r="B9946" s="1" t="s">
        <v>50</v>
      </c>
      <c r="C9946" s="1">
        <v>32.0</v>
      </c>
      <c r="D9946" s="1" t="s">
        <v>51</v>
      </c>
      <c r="E9946" s="1" t="s">
        <v>63</v>
      </c>
      <c r="F9946" s="1" t="s">
        <v>1997</v>
      </c>
      <c r="G9946" s="1" t="s">
        <v>397</v>
      </c>
      <c r="H9946" s="1" t="s">
        <v>103</v>
      </c>
      <c r="I9946" s="1" t="s">
        <v>55</v>
      </c>
      <c r="J9946" s="1" t="s">
        <v>103</v>
      </c>
      <c r="K9946" s="1" t="s">
        <v>103</v>
      </c>
      <c r="L9946" s="1" t="s">
        <v>55</v>
      </c>
      <c r="M9946" s="1" t="s">
        <v>44</v>
      </c>
      <c r="N9946" s="1" t="s">
        <v>8532</v>
      </c>
      <c r="R9946" s="1" t="s">
        <v>1726</v>
      </c>
      <c r="S9946" s="1" t="s">
        <v>2992</v>
      </c>
      <c r="T9946" s="1" t="s">
        <v>9446</v>
      </c>
      <c r="U9946" s="1" t="s">
        <v>59</v>
      </c>
      <c r="Z9946" s="1" t="s">
        <v>60</v>
      </c>
      <c r="AD9946" s="1" t="s">
        <v>60</v>
      </c>
      <c r="AR9946" s="1" t="s">
        <v>60</v>
      </c>
      <c r="AT9946" s="1" t="s">
        <v>8731</v>
      </c>
      <c r="AU9946" s="1" t="s">
        <v>8719</v>
      </c>
      <c r="AV9946" s="1" t="s">
        <v>1420</v>
      </c>
      <c r="AX9946" s="3" t="str">
        <f t="array" ref="AX9946">TEXTJOIN(", ", TRUE, IF(X9946:AS9946="Y", X$1:AS$1, IF(X9946:AS9946&lt;&gt;"", X$1:AS$1 &amp; ": " &amp; X9946:AS9946, "")))
</f>
        <v>Fentanyl, Ethanol, Any Opioid</v>
      </c>
    </row>
    <row r="9947">
      <c r="A9947" s="4">
        <v>44911.0</v>
      </c>
      <c r="B9947" s="1" t="s">
        <v>50</v>
      </c>
      <c r="C9947" s="1">
        <v>54.0</v>
      </c>
      <c r="D9947" s="1" t="s">
        <v>76</v>
      </c>
      <c r="E9947" s="1" t="s">
        <v>63</v>
      </c>
      <c r="G9947" s="1" t="s">
        <v>498</v>
      </c>
      <c r="H9947" s="1" t="s">
        <v>65</v>
      </c>
      <c r="I9947" s="1" t="s">
        <v>55</v>
      </c>
      <c r="J9947" s="1" t="s">
        <v>498</v>
      </c>
      <c r="K9947" s="1" t="s">
        <v>65</v>
      </c>
      <c r="L9947" s="1" t="s">
        <v>55</v>
      </c>
      <c r="M9947" s="1" t="s">
        <v>743</v>
      </c>
      <c r="N9947" s="1" t="s">
        <v>66</v>
      </c>
      <c r="R9947" s="1" t="s">
        <v>2646</v>
      </c>
      <c r="T9947" s="1" t="s">
        <v>9447</v>
      </c>
      <c r="U9947" s="1" t="s">
        <v>59</v>
      </c>
      <c r="Z9947" s="1" t="s">
        <v>60</v>
      </c>
      <c r="AF9947" s="1" t="s">
        <v>60</v>
      </c>
      <c r="AN9947" s="1" t="s">
        <v>60</v>
      </c>
      <c r="AQ9947" s="1" t="s">
        <v>8765</v>
      </c>
      <c r="AR9947" s="1" t="s">
        <v>60</v>
      </c>
      <c r="AS9947" s="1" t="s">
        <v>8765</v>
      </c>
      <c r="AT9947" s="1" t="s">
        <v>5378</v>
      </c>
      <c r="AU9947" s="1" t="s">
        <v>5378</v>
      </c>
      <c r="AV9947" s="1" t="s">
        <v>1420</v>
      </c>
      <c r="AX9947" s="3" t="str">
        <f t="array" ref="AX9947">TEXTJOIN(", ", TRUE, IF(X9947:AS9947="Y", X$1:AS$1, IF(X9947:AS9947&lt;&gt;"", X$1:AS$1 &amp; ": " &amp; X9947:AS9947, "")))
</f>
        <v>Fentanyl, Benzodiazepine, Gabapentin, Other Opioid: Buprenorphine, Any Opioid, Other: Buprenorphine</v>
      </c>
    </row>
    <row r="9948">
      <c r="A9948" s="2">
        <v>44578.0</v>
      </c>
      <c r="B9948" s="1" t="s">
        <v>50</v>
      </c>
      <c r="C9948" s="1">
        <v>56.0</v>
      </c>
      <c r="D9948" s="1" t="s">
        <v>51</v>
      </c>
      <c r="E9948" s="1" t="s">
        <v>502</v>
      </c>
      <c r="G9948" s="1" t="s">
        <v>290</v>
      </c>
      <c r="H9948" s="1" t="s">
        <v>91</v>
      </c>
      <c r="I9948" s="1" t="s">
        <v>55</v>
      </c>
      <c r="J9948" s="1" t="s">
        <v>290</v>
      </c>
      <c r="K9948" s="1" t="s">
        <v>91</v>
      </c>
      <c r="L9948" s="1" t="s">
        <v>55</v>
      </c>
      <c r="N9948" s="1" t="s">
        <v>119</v>
      </c>
      <c r="R9948" s="1" t="s">
        <v>2646</v>
      </c>
      <c r="T9948" s="1" t="s">
        <v>9448</v>
      </c>
      <c r="U9948" s="1" t="s">
        <v>59</v>
      </c>
      <c r="V9948" s="1" t="s">
        <v>9449</v>
      </c>
      <c r="Y9948" s="1" t="s">
        <v>60</v>
      </c>
      <c r="Z9948" s="1" t="s">
        <v>60</v>
      </c>
      <c r="AB9948" s="1" t="s">
        <v>60</v>
      </c>
      <c r="AM9948" s="1" t="s">
        <v>60</v>
      </c>
      <c r="AN9948" s="1" t="s">
        <v>60</v>
      </c>
      <c r="AR9948" s="1" t="s">
        <v>60</v>
      </c>
      <c r="AT9948" s="1" t="s">
        <v>9019</v>
      </c>
      <c r="AU9948" s="1" t="s">
        <v>9019</v>
      </c>
      <c r="AV9948" s="1" t="s">
        <v>1420</v>
      </c>
      <c r="AX9948" s="3" t="str">
        <f t="array" ref="AX9948">TEXTJOIN(", ", TRUE, IF(X9948:AS9948="Y", X$1:AS$1, IF(X9948:AS9948&lt;&gt;"", X$1:AS$1 &amp; ": " &amp; X9948:AS9948, "")))
</f>
        <v>Cocaine, Fentanyl, Oxycodone, Xylazine, Gabapentin, Any Opioid</v>
      </c>
    </row>
    <row r="9949">
      <c r="A9949" s="2">
        <v>44595.0</v>
      </c>
      <c r="B9949" s="1" t="s">
        <v>50</v>
      </c>
      <c r="C9949" s="1">
        <v>57.0</v>
      </c>
      <c r="D9949" s="1" t="s">
        <v>76</v>
      </c>
      <c r="E9949" s="1" t="s">
        <v>63</v>
      </c>
      <c r="G9949" s="1" t="s">
        <v>262</v>
      </c>
      <c r="H9949" s="1" t="s">
        <v>263</v>
      </c>
      <c r="I9949" s="1" t="s">
        <v>55</v>
      </c>
      <c r="J9949" s="1" t="s">
        <v>262</v>
      </c>
      <c r="K9949" s="1" t="s">
        <v>263</v>
      </c>
      <c r="L9949" s="1" t="s">
        <v>55</v>
      </c>
      <c r="M9949" s="1" t="s">
        <v>743</v>
      </c>
      <c r="N9949" s="1" t="s">
        <v>4025</v>
      </c>
      <c r="R9949" s="1" t="s">
        <v>2646</v>
      </c>
      <c r="T9949" s="1" t="s">
        <v>9450</v>
      </c>
      <c r="U9949" s="1" t="s">
        <v>59</v>
      </c>
      <c r="V9949" s="1" t="s">
        <v>197</v>
      </c>
      <c r="Y9949" s="1" t="s">
        <v>60</v>
      </c>
      <c r="Z9949" s="1" t="s">
        <v>60</v>
      </c>
      <c r="AM9949" s="1" t="s">
        <v>60</v>
      </c>
      <c r="AN9949" s="1" t="s">
        <v>60</v>
      </c>
      <c r="AQ9949" s="1" t="s">
        <v>8765</v>
      </c>
      <c r="AR9949" s="1" t="s">
        <v>60</v>
      </c>
      <c r="AS9949" s="1" t="s">
        <v>8765</v>
      </c>
      <c r="AT9949" s="1" t="s">
        <v>8698</v>
      </c>
      <c r="AU9949" s="1" t="s">
        <v>8698</v>
      </c>
      <c r="AV9949" s="1" t="s">
        <v>1420</v>
      </c>
      <c r="AX9949" s="3" t="str">
        <f t="array" ref="AX9949">TEXTJOIN(", ", TRUE, IF(X9949:AS9949="Y", X$1:AS$1, IF(X9949:AS9949&lt;&gt;"", X$1:AS$1 &amp; ": " &amp; X9949:AS9949, "")))
</f>
        <v>Cocaine, Fentanyl, Xylazine, Gabapentin, Other Opioid: Buprenorphine, Any Opioid, Other: Buprenorphine</v>
      </c>
    </row>
    <row r="9950">
      <c r="A9950" s="4">
        <v>44847.0</v>
      </c>
      <c r="B9950" s="1" t="s">
        <v>50</v>
      </c>
      <c r="C9950" s="1">
        <v>56.0</v>
      </c>
      <c r="D9950" s="1" t="s">
        <v>51</v>
      </c>
      <c r="E9950" s="1" t="s">
        <v>502</v>
      </c>
      <c r="J9950" s="1" t="s">
        <v>91</v>
      </c>
      <c r="K9950" s="1" t="s">
        <v>91</v>
      </c>
      <c r="L9950" s="1" t="s">
        <v>55</v>
      </c>
      <c r="N9950" s="1" t="s">
        <v>272</v>
      </c>
      <c r="R9950" s="1" t="s">
        <v>1726</v>
      </c>
      <c r="S9950" s="1" t="s">
        <v>1568</v>
      </c>
      <c r="T9950" s="1" t="s">
        <v>9333</v>
      </c>
      <c r="U9950" s="1" t="s">
        <v>59</v>
      </c>
      <c r="Z9950" s="1" t="s">
        <v>60</v>
      </c>
      <c r="AM9950" s="1" t="s">
        <v>60</v>
      </c>
      <c r="AR9950" s="1" t="s">
        <v>60</v>
      </c>
      <c r="AT9950" s="1" t="s">
        <v>1420</v>
      </c>
      <c r="AU9950" s="1" t="s">
        <v>1999</v>
      </c>
      <c r="AV9950" s="1" t="s">
        <v>1420</v>
      </c>
      <c r="AX9950" s="3" t="str">
        <f t="array" ref="AX9950">TEXTJOIN(", ", TRUE, IF(X9950:AS9950="Y", X$1:AS$1, IF(X9950:AS9950&lt;&gt;"", X$1:AS$1 &amp; ": " &amp; X9950:AS9950, "")))
</f>
        <v>Fentanyl, Xylazine, Any Opioid</v>
      </c>
    </row>
    <row r="9951">
      <c r="A9951" s="2">
        <v>44709.0</v>
      </c>
      <c r="B9951" s="1" t="s">
        <v>50</v>
      </c>
      <c r="C9951" s="1">
        <v>47.0</v>
      </c>
      <c r="D9951" s="1" t="s">
        <v>51</v>
      </c>
      <c r="E9951" s="1" t="s">
        <v>63</v>
      </c>
      <c r="J9951" s="1" t="s">
        <v>116</v>
      </c>
      <c r="K9951" s="1" t="s">
        <v>103</v>
      </c>
      <c r="L9951" s="1" t="s">
        <v>55</v>
      </c>
      <c r="M9951" s="1" t="s">
        <v>649</v>
      </c>
      <c r="N9951" s="1" t="s">
        <v>155</v>
      </c>
      <c r="R9951" s="1" t="s">
        <v>1726</v>
      </c>
      <c r="S9951" s="1" t="s">
        <v>3704</v>
      </c>
      <c r="T9951" s="1" t="s">
        <v>9451</v>
      </c>
      <c r="U9951" s="1" t="s">
        <v>59</v>
      </c>
      <c r="Z9951" s="1" t="s">
        <v>60</v>
      </c>
      <c r="AD9951" s="1" t="s">
        <v>60</v>
      </c>
      <c r="AR9951" s="1" t="s">
        <v>60</v>
      </c>
      <c r="AT9951" s="1" t="s">
        <v>1420</v>
      </c>
      <c r="AU9951" s="1" t="s">
        <v>8841</v>
      </c>
      <c r="AV9951" s="1" t="s">
        <v>1420</v>
      </c>
      <c r="AX9951" s="3" t="str">
        <f t="array" ref="AX9951">TEXTJOIN(", ", TRUE, IF(X9951:AS9951="Y", X$1:AS$1, IF(X9951:AS9951&lt;&gt;"", X$1:AS$1 &amp; ": " &amp; X9951:AS9951, "")))
</f>
        <v>Fentanyl, Ethanol, Any Opioid</v>
      </c>
    </row>
    <row r="9952">
      <c r="A9952" s="2">
        <v>44636.0</v>
      </c>
      <c r="B9952" s="1" t="s">
        <v>50</v>
      </c>
      <c r="C9952" s="1">
        <v>46.0</v>
      </c>
      <c r="D9952" s="1" t="s">
        <v>51</v>
      </c>
      <c r="E9952" s="1" t="s">
        <v>63</v>
      </c>
      <c r="G9952" s="1" t="s">
        <v>90</v>
      </c>
      <c r="H9952" s="1" t="s">
        <v>91</v>
      </c>
      <c r="I9952" s="1" t="s">
        <v>55</v>
      </c>
      <c r="J9952" s="1" t="s">
        <v>91</v>
      </c>
      <c r="K9952" s="1" t="s">
        <v>91</v>
      </c>
      <c r="L9952" s="1" t="s">
        <v>55</v>
      </c>
      <c r="M9952" s="1" t="s">
        <v>649</v>
      </c>
      <c r="N9952" s="1" t="s">
        <v>4025</v>
      </c>
      <c r="R9952" s="1" t="s">
        <v>180</v>
      </c>
      <c r="T9952" s="1" t="s">
        <v>9452</v>
      </c>
      <c r="U9952" s="1" t="s">
        <v>59</v>
      </c>
      <c r="Y9952" s="1" t="s">
        <v>60</v>
      </c>
      <c r="Z9952" s="1" t="s">
        <v>60</v>
      </c>
      <c r="AD9952" s="1" t="s">
        <v>60</v>
      </c>
      <c r="AF9952" s="1" t="s">
        <v>60</v>
      </c>
      <c r="AG9952" s="1" t="s">
        <v>60</v>
      </c>
      <c r="AM9952" s="1" t="s">
        <v>60</v>
      </c>
      <c r="AR9952" s="1" t="s">
        <v>60</v>
      </c>
      <c r="AT9952" s="1" t="s">
        <v>8792</v>
      </c>
      <c r="AU9952" s="1" t="s">
        <v>1999</v>
      </c>
      <c r="AV9952" s="1" t="s">
        <v>1420</v>
      </c>
      <c r="AX9952" s="3" t="str">
        <f t="array" ref="AX9952">TEXTJOIN(", ", TRUE, IF(X9952:AS9952="Y", X$1:AS$1, IF(X9952:AS9952&lt;&gt;"", X$1:AS$1 &amp; ": " &amp; X9952:AS9952, "")))
</f>
        <v>Cocaine, Fentanyl, Ethanol, Benzodiazepine, Methadone, Xylazine, Any Opioid</v>
      </c>
    </row>
    <row r="9953">
      <c r="A9953" s="2">
        <v>44616.0</v>
      </c>
      <c r="B9953" s="1" t="s">
        <v>50</v>
      </c>
      <c r="C9953" s="1">
        <v>37.0</v>
      </c>
      <c r="D9953" s="1" t="s">
        <v>76</v>
      </c>
      <c r="E9953" s="1" t="s">
        <v>63</v>
      </c>
      <c r="G9953" s="1" t="s">
        <v>484</v>
      </c>
      <c r="H9953" s="1" t="s">
        <v>103</v>
      </c>
      <c r="I9953" s="1" t="s">
        <v>55</v>
      </c>
      <c r="J9953" s="1" t="s">
        <v>484</v>
      </c>
      <c r="K9953" s="1" t="s">
        <v>103</v>
      </c>
      <c r="L9953" s="1" t="s">
        <v>55</v>
      </c>
      <c r="N9953" s="1" t="s">
        <v>136</v>
      </c>
      <c r="R9953" s="1" t="s">
        <v>2646</v>
      </c>
      <c r="T9953" s="1" t="s">
        <v>9453</v>
      </c>
      <c r="U9953" s="1" t="s">
        <v>59</v>
      </c>
      <c r="Z9953" s="1" t="s">
        <v>60</v>
      </c>
      <c r="AF9953" s="1" t="s">
        <v>60</v>
      </c>
      <c r="AR9953" s="1" t="s">
        <v>60</v>
      </c>
      <c r="AT9953" s="1" t="s">
        <v>8772</v>
      </c>
      <c r="AU9953" s="1" t="s">
        <v>8772</v>
      </c>
      <c r="AV9953" s="1" t="s">
        <v>1420</v>
      </c>
      <c r="AX9953" s="3" t="str">
        <f t="array" ref="AX9953">TEXTJOIN(", ", TRUE, IF(X9953:AS9953="Y", X$1:AS$1, IF(X9953:AS9953&lt;&gt;"", X$1:AS$1 &amp; ": " &amp; X9953:AS9953, "")))
</f>
        <v>Fentanyl, Benzodiazepine, Any Opioid</v>
      </c>
    </row>
    <row r="9954">
      <c r="A9954" s="2">
        <v>44874.0</v>
      </c>
      <c r="B9954" s="1" t="s">
        <v>50</v>
      </c>
      <c r="C9954" s="1">
        <v>56.0</v>
      </c>
      <c r="D9954" s="1" t="s">
        <v>51</v>
      </c>
      <c r="E9954" s="1" t="s">
        <v>63</v>
      </c>
      <c r="G9954" s="1" t="s">
        <v>238</v>
      </c>
      <c r="H9954" s="1" t="s">
        <v>125</v>
      </c>
      <c r="I9954" s="1" t="s">
        <v>55</v>
      </c>
      <c r="J9954" s="1" t="s">
        <v>238</v>
      </c>
      <c r="K9954" s="1" t="s">
        <v>125</v>
      </c>
      <c r="L9954" s="1" t="s">
        <v>55</v>
      </c>
      <c r="M9954" s="1" t="s">
        <v>44</v>
      </c>
      <c r="N9954" s="1" t="s">
        <v>178</v>
      </c>
      <c r="R9954" s="1" t="s">
        <v>180</v>
      </c>
      <c r="T9954" s="1" t="s">
        <v>9454</v>
      </c>
      <c r="U9954" s="1" t="s">
        <v>59</v>
      </c>
      <c r="V9954" s="1" t="s">
        <v>9455</v>
      </c>
      <c r="Z9954" s="1" t="s">
        <v>60</v>
      </c>
      <c r="AM9954" s="1" t="s">
        <v>60</v>
      </c>
      <c r="AR9954" s="1" t="s">
        <v>60</v>
      </c>
      <c r="AT9954" s="1" t="s">
        <v>8762</v>
      </c>
      <c r="AU9954" s="1" t="s">
        <v>8762</v>
      </c>
      <c r="AV9954" s="1" t="s">
        <v>1420</v>
      </c>
      <c r="AX9954" s="3" t="str">
        <f t="array" ref="AX9954">TEXTJOIN(", ", TRUE, IF(X9954:AS9954="Y", X$1:AS$1, IF(X9954:AS9954&lt;&gt;"", X$1:AS$1 &amp; ": " &amp; X9954:AS9954, "")))
</f>
        <v>Fentanyl, Xylazine, Any Opioid</v>
      </c>
    </row>
    <row r="9955">
      <c r="A9955" s="2">
        <v>44869.0</v>
      </c>
      <c r="B9955" s="1" t="s">
        <v>50</v>
      </c>
      <c r="C9955" s="1">
        <v>56.0</v>
      </c>
      <c r="D9955" s="1" t="s">
        <v>51</v>
      </c>
      <c r="E9955" s="1" t="s">
        <v>502</v>
      </c>
      <c r="G9955" s="1" t="s">
        <v>9456</v>
      </c>
      <c r="H9955" s="1" t="s">
        <v>172</v>
      </c>
      <c r="I9955" s="1" t="s">
        <v>89</v>
      </c>
      <c r="J9955" s="1" t="s">
        <v>9456</v>
      </c>
      <c r="K9955" s="1" t="s">
        <v>172</v>
      </c>
      <c r="L9955" s="1" t="s">
        <v>89</v>
      </c>
      <c r="M9955" s="1" t="s">
        <v>743</v>
      </c>
      <c r="R9955" s="1" t="s">
        <v>173</v>
      </c>
      <c r="T9955" s="1" t="s">
        <v>9457</v>
      </c>
      <c r="U9955" s="1" t="s">
        <v>59</v>
      </c>
      <c r="Y9955" s="1" t="s">
        <v>60</v>
      </c>
      <c r="Z9955" s="1" t="s">
        <v>60</v>
      </c>
      <c r="AQ9955" s="1" t="s">
        <v>233</v>
      </c>
      <c r="AR9955" s="1" t="s">
        <v>60</v>
      </c>
      <c r="AS9955" s="1" t="s">
        <v>233</v>
      </c>
      <c r="AT9955" s="1" t="s">
        <v>9458</v>
      </c>
      <c r="AU9955" s="1" t="s">
        <v>9458</v>
      </c>
      <c r="AV9955" s="1" t="s">
        <v>1420</v>
      </c>
      <c r="AX9955" s="3" t="str">
        <f t="array" ref="AX9955">TEXTJOIN(", ", TRUE, IF(X9955:AS9955="Y", X$1:AS$1, IF(X9955:AS9955&lt;&gt;"", X$1:AS$1 &amp; ": " &amp; X9955:AS9955, "")))
</f>
        <v>Cocaine, Fentanyl, Other Opioid: ketamine, Any Opioid, Other: ketamine</v>
      </c>
    </row>
    <row r="9956">
      <c r="A9956" s="2">
        <v>44702.0</v>
      </c>
      <c r="B9956" s="1" t="s">
        <v>50</v>
      </c>
      <c r="C9956" s="1">
        <v>54.0</v>
      </c>
      <c r="D9956" s="1" t="s">
        <v>51</v>
      </c>
      <c r="E9956" s="1" t="s">
        <v>63</v>
      </c>
      <c r="J9956" s="1" t="s">
        <v>116</v>
      </c>
      <c r="K9956" s="1" t="s">
        <v>103</v>
      </c>
      <c r="L9956" s="1" t="s">
        <v>55</v>
      </c>
      <c r="M9956" s="1" t="s">
        <v>649</v>
      </c>
      <c r="N9956" s="1" t="s">
        <v>8532</v>
      </c>
      <c r="R9956" s="1" t="s">
        <v>1726</v>
      </c>
      <c r="S9956" s="1" t="s">
        <v>9459</v>
      </c>
      <c r="T9956" s="1" t="s">
        <v>1173</v>
      </c>
      <c r="U9956" s="1" t="s">
        <v>59</v>
      </c>
      <c r="Z9956" s="1" t="s">
        <v>60</v>
      </c>
      <c r="AD9956" s="1" t="s">
        <v>60</v>
      </c>
      <c r="AR9956" s="1" t="s">
        <v>60</v>
      </c>
      <c r="AT9956" s="1" t="s">
        <v>1420</v>
      </c>
      <c r="AU9956" s="1" t="s">
        <v>8841</v>
      </c>
      <c r="AV9956" s="1" t="s">
        <v>1420</v>
      </c>
      <c r="AX9956" s="3" t="str">
        <f t="array" ref="AX9956">TEXTJOIN(", ", TRUE, IF(X9956:AS9956="Y", X$1:AS$1, IF(X9956:AS9956&lt;&gt;"", X$1:AS$1 &amp; ": " &amp; X9956:AS9956, "")))
</f>
        <v>Fentanyl, Ethanol, Any Opioid</v>
      </c>
    </row>
    <row r="9957">
      <c r="A9957" s="2">
        <v>44629.0</v>
      </c>
      <c r="B9957" s="1" t="s">
        <v>50</v>
      </c>
      <c r="C9957" s="1">
        <v>45.0</v>
      </c>
      <c r="D9957" s="1" t="s">
        <v>51</v>
      </c>
      <c r="E9957" s="1" t="s">
        <v>63</v>
      </c>
      <c r="G9957" s="1" t="s">
        <v>300</v>
      </c>
      <c r="H9957" s="1" t="s">
        <v>299</v>
      </c>
      <c r="I9957" s="1" t="s">
        <v>55</v>
      </c>
      <c r="J9957" s="1" t="s">
        <v>300</v>
      </c>
      <c r="K9957" s="1" t="s">
        <v>299</v>
      </c>
      <c r="L9957" s="1" t="s">
        <v>55</v>
      </c>
      <c r="M9957" s="1" t="s">
        <v>743</v>
      </c>
      <c r="N9957" s="1" t="s">
        <v>119</v>
      </c>
      <c r="R9957" s="1" t="s">
        <v>2646</v>
      </c>
      <c r="T9957" s="1" t="s">
        <v>9460</v>
      </c>
      <c r="U9957" s="1" t="s">
        <v>59</v>
      </c>
      <c r="Z9957" s="1" t="s">
        <v>60</v>
      </c>
      <c r="AF9957" s="1" t="s">
        <v>60</v>
      </c>
      <c r="AI9957" s="1" t="s">
        <v>60</v>
      </c>
      <c r="AM9957" s="1" t="s">
        <v>60</v>
      </c>
      <c r="AN9957" s="1" t="s">
        <v>60</v>
      </c>
      <c r="AR9957" s="1" t="s">
        <v>60</v>
      </c>
      <c r="AT9957" s="1" t="s">
        <v>8707</v>
      </c>
      <c r="AU9957" s="1" t="s">
        <v>8707</v>
      </c>
      <c r="AV9957" s="1" t="s">
        <v>1420</v>
      </c>
      <c r="AX9957" s="3" t="str">
        <f t="array" ref="AX9957">TEXTJOIN(", ", TRUE, IF(X9957:AS9957="Y", X$1:AS$1, IF(X9957:AS9957&lt;&gt;"", X$1:AS$1 &amp; ": " &amp; X9957:AS9957, "")))
</f>
        <v>Fentanyl, Benzodiazepine, Amphet, Xylazine, Gabapentin, Any Opioid</v>
      </c>
    </row>
    <row r="9958">
      <c r="A9958" s="2">
        <v>44571.0</v>
      </c>
      <c r="B9958" s="1" t="s">
        <v>50</v>
      </c>
      <c r="C9958" s="1">
        <v>38.0</v>
      </c>
      <c r="D9958" s="1" t="s">
        <v>51</v>
      </c>
      <c r="E9958" s="1" t="s">
        <v>63</v>
      </c>
      <c r="F9958" s="1" t="s">
        <v>1997</v>
      </c>
      <c r="G9958" s="1" t="s">
        <v>1554</v>
      </c>
      <c r="H9958" s="1" t="s">
        <v>88</v>
      </c>
      <c r="I9958" s="1" t="s">
        <v>89</v>
      </c>
      <c r="J9958" s="1" t="s">
        <v>91</v>
      </c>
      <c r="K9958" s="1" t="s">
        <v>91</v>
      </c>
      <c r="L9958" s="1" t="s">
        <v>55</v>
      </c>
      <c r="N9958" s="1" t="s">
        <v>1377</v>
      </c>
      <c r="R9958" s="1" t="s">
        <v>1726</v>
      </c>
      <c r="S9958" s="1" t="s">
        <v>9461</v>
      </c>
      <c r="T9958" s="1" t="s">
        <v>9462</v>
      </c>
      <c r="U9958" s="1" t="s">
        <v>59</v>
      </c>
      <c r="Z9958" s="1" t="s">
        <v>60</v>
      </c>
      <c r="AD9958" s="1" t="s">
        <v>60</v>
      </c>
      <c r="AM9958" s="1" t="s">
        <v>60</v>
      </c>
      <c r="AR9958" s="1" t="s">
        <v>60</v>
      </c>
      <c r="AT9958" s="1" t="s">
        <v>9424</v>
      </c>
      <c r="AU9958" s="1" t="s">
        <v>1999</v>
      </c>
      <c r="AV9958" s="1" t="s">
        <v>1420</v>
      </c>
      <c r="AX9958" s="3" t="str">
        <f t="array" ref="AX9958">TEXTJOIN(", ", TRUE, IF(X9958:AS9958="Y", X$1:AS$1, IF(X9958:AS9958&lt;&gt;"", X$1:AS$1 &amp; ": " &amp; X9958:AS9958, "")))
</f>
        <v>Fentanyl, Ethanol, Xylazine, Any Opioid</v>
      </c>
    </row>
    <row r="9959">
      <c r="A9959" s="2">
        <v>44668.0</v>
      </c>
      <c r="B9959" s="1" t="s">
        <v>50</v>
      </c>
      <c r="C9959" s="1">
        <v>59.0</v>
      </c>
      <c r="D9959" s="1" t="s">
        <v>51</v>
      </c>
      <c r="E9959" s="1" t="s">
        <v>502</v>
      </c>
      <c r="G9959" s="1" t="s">
        <v>488</v>
      </c>
      <c r="H9959" s="1" t="s">
        <v>91</v>
      </c>
      <c r="I9959" s="1" t="s">
        <v>55</v>
      </c>
      <c r="J9959" s="1" t="s">
        <v>488</v>
      </c>
      <c r="K9959" s="1" t="s">
        <v>91</v>
      </c>
      <c r="L9959" s="1" t="s">
        <v>55</v>
      </c>
      <c r="M9959" s="1" t="s">
        <v>743</v>
      </c>
      <c r="N9959" s="1" t="s">
        <v>136</v>
      </c>
      <c r="R9959" s="1" t="s">
        <v>173</v>
      </c>
      <c r="T9959" s="1" t="s">
        <v>9463</v>
      </c>
      <c r="U9959" s="1" t="s">
        <v>59</v>
      </c>
      <c r="Y9959" s="1" t="s">
        <v>60</v>
      </c>
      <c r="Z9959" s="1" t="s">
        <v>60</v>
      </c>
      <c r="AR9959" s="1" t="s">
        <v>60</v>
      </c>
      <c r="AT9959" s="1" t="s">
        <v>8709</v>
      </c>
      <c r="AU9959" s="1" t="s">
        <v>8709</v>
      </c>
      <c r="AV9959" s="1" t="s">
        <v>1420</v>
      </c>
      <c r="AX9959" s="3" t="str">
        <f t="array" ref="AX9959">TEXTJOIN(", ", TRUE, IF(X9959:AS9959="Y", X$1:AS$1, IF(X9959:AS9959&lt;&gt;"", X$1:AS$1 &amp; ": " &amp; X9959:AS9959, "")))
</f>
        <v>Cocaine, Fentanyl, Any Opioid</v>
      </c>
    </row>
    <row r="9960">
      <c r="A9960" s="2">
        <v>44729.0</v>
      </c>
      <c r="B9960" s="1" t="s">
        <v>50</v>
      </c>
      <c r="C9960" s="1">
        <v>40.0</v>
      </c>
      <c r="D9960" s="1" t="s">
        <v>51</v>
      </c>
      <c r="E9960" s="1" t="s">
        <v>63</v>
      </c>
      <c r="G9960" s="1" t="s">
        <v>510</v>
      </c>
      <c r="H9960" s="1" t="s">
        <v>103</v>
      </c>
      <c r="I9960" s="1" t="s">
        <v>55</v>
      </c>
      <c r="J9960" s="1" t="s">
        <v>103</v>
      </c>
      <c r="K9960" s="1" t="s">
        <v>103</v>
      </c>
      <c r="L9960" s="1" t="s">
        <v>55</v>
      </c>
      <c r="M9960" s="1" t="s">
        <v>649</v>
      </c>
      <c r="N9960" s="1" t="s">
        <v>119</v>
      </c>
      <c r="R9960" s="1" t="s">
        <v>1726</v>
      </c>
      <c r="S9960" s="1" t="s">
        <v>333</v>
      </c>
      <c r="T9960" s="1" t="s">
        <v>9464</v>
      </c>
      <c r="U9960" s="1" t="s">
        <v>59</v>
      </c>
      <c r="Y9960" s="1" t="s">
        <v>60</v>
      </c>
      <c r="Z9960" s="1" t="s">
        <v>60</v>
      </c>
      <c r="AD9960" s="1" t="s">
        <v>60</v>
      </c>
      <c r="AI9960" s="1" t="s">
        <v>60</v>
      </c>
      <c r="AM9960" s="1" t="s">
        <v>60</v>
      </c>
      <c r="AR9960" s="1" t="s">
        <v>60</v>
      </c>
      <c r="AT9960" s="1" t="s">
        <v>9047</v>
      </c>
      <c r="AU9960" s="1" t="s">
        <v>8719</v>
      </c>
      <c r="AV9960" s="1" t="s">
        <v>1420</v>
      </c>
      <c r="AX9960" s="3" t="str">
        <f t="array" ref="AX9960">TEXTJOIN(", ", TRUE, IF(X9960:AS9960="Y", X$1:AS$1, IF(X9960:AS9960&lt;&gt;"", X$1:AS$1 &amp; ": " &amp; X9960:AS9960, "")))
</f>
        <v>Cocaine, Fentanyl, Ethanol, Amphet, Xylazine, Any Opioid</v>
      </c>
    </row>
    <row r="9961">
      <c r="A9961" s="4">
        <v>44919.0</v>
      </c>
      <c r="B9961" s="1" t="s">
        <v>50</v>
      </c>
      <c r="C9961" s="1">
        <v>44.0</v>
      </c>
      <c r="D9961" s="1" t="s">
        <v>51</v>
      </c>
      <c r="E9961" s="1" t="s">
        <v>63</v>
      </c>
      <c r="F9961" s="1" t="s">
        <v>1997</v>
      </c>
      <c r="G9961" s="1" t="s">
        <v>116</v>
      </c>
      <c r="H9961" s="1" t="s">
        <v>103</v>
      </c>
      <c r="I9961" s="1" t="s">
        <v>55</v>
      </c>
      <c r="J9961" s="1" t="s">
        <v>116</v>
      </c>
      <c r="K9961" s="1" t="s">
        <v>103</v>
      </c>
      <c r="L9961" s="1" t="s">
        <v>55</v>
      </c>
      <c r="M9961" s="1" t="s">
        <v>743</v>
      </c>
      <c r="N9961" s="1" t="s">
        <v>4025</v>
      </c>
      <c r="R9961" s="1" t="s">
        <v>2646</v>
      </c>
      <c r="T9961" s="1" t="s">
        <v>9465</v>
      </c>
      <c r="U9961" s="1" t="s">
        <v>59</v>
      </c>
      <c r="Y9961" s="1" t="s">
        <v>60</v>
      </c>
      <c r="Z9961" s="1" t="s">
        <v>60</v>
      </c>
      <c r="AF9961" s="1" t="s">
        <v>60</v>
      </c>
      <c r="AR9961" s="1" t="s">
        <v>60</v>
      </c>
      <c r="AT9961" s="1" t="s">
        <v>8841</v>
      </c>
      <c r="AU9961" s="1" t="s">
        <v>8841</v>
      </c>
      <c r="AV9961" s="1" t="s">
        <v>1420</v>
      </c>
      <c r="AX9961" s="3" t="str">
        <f t="array" ref="AX9961">TEXTJOIN(", ", TRUE, IF(X9961:AS9961="Y", X$1:AS$1, IF(X9961:AS9961&lt;&gt;"", X$1:AS$1 &amp; ": " &amp; X9961:AS9961, "")))
</f>
        <v>Cocaine, Fentanyl, Benzodiazepine, Any Opioid</v>
      </c>
    </row>
    <row r="9962">
      <c r="A9962" s="2">
        <v>44581.0</v>
      </c>
      <c r="B9962" s="1" t="s">
        <v>50</v>
      </c>
      <c r="C9962" s="1">
        <v>66.0</v>
      </c>
      <c r="D9962" s="1" t="s">
        <v>51</v>
      </c>
      <c r="E9962" s="1" t="s">
        <v>63</v>
      </c>
      <c r="G9962" s="1" t="s">
        <v>102</v>
      </c>
      <c r="H9962" s="1" t="s">
        <v>103</v>
      </c>
      <c r="I9962" s="1" t="s">
        <v>55</v>
      </c>
      <c r="J9962" s="1" t="s">
        <v>102</v>
      </c>
      <c r="K9962" s="1" t="s">
        <v>103</v>
      </c>
      <c r="L9962" s="1" t="s">
        <v>55</v>
      </c>
      <c r="M9962" s="1" t="s">
        <v>743</v>
      </c>
      <c r="N9962" s="1" t="s">
        <v>136</v>
      </c>
      <c r="R9962" s="1" t="s">
        <v>2646</v>
      </c>
      <c r="T9962" s="1" t="s">
        <v>9466</v>
      </c>
      <c r="U9962" s="1" t="s">
        <v>59</v>
      </c>
      <c r="V9962" s="1" t="s">
        <v>258</v>
      </c>
      <c r="X9962" s="1" t="s">
        <v>60</v>
      </c>
      <c r="AF9962" s="1" t="s">
        <v>60</v>
      </c>
      <c r="AP9962" s="1" t="s">
        <v>60</v>
      </c>
      <c r="AR9962" s="1" t="s">
        <v>60</v>
      </c>
      <c r="AT9962" s="1" t="s">
        <v>8725</v>
      </c>
      <c r="AU9962" s="1" t="s">
        <v>8725</v>
      </c>
      <c r="AV9962" s="1" t="s">
        <v>1420</v>
      </c>
      <c r="AX9962" s="3" t="str">
        <f t="array" ref="AX9962">TEXTJOIN(", ", TRUE, IF(X9962:AS9962="Y", X$1:AS$1, IF(X9962:AS9962&lt;&gt;"", X$1:AS$1 &amp; ": " &amp; X9962:AS9962, "")))
</f>
        <v>Heroin, Benzodiazepine, Heroin/Morph/Codeine, Any Opioid</v>
      </c>
    </row>
    <row r="9963">
      <c r="A9963" s="2">
        <v>44661.0</v>
      </c>
      <c r="B9963" s="1" t="s">
        <v>50</v>
      </c>
      <c r="C9963" s="1">
        <v>41.0</v>
      </c>
      <c r="D9963" s="1" t="s">
        <v>51</v>
      </c>
      <c r="E9963" s="1" t="s">
        <v>63</v>
      </c>
      <c r="G9963" s="1" t="s">
        <v>3286</v>
      </c>
      <c r="H9963" s="1" t="s">
        <v>65</v>
      </c>
      <c r="I9963" s="1" t="s">
        <v>55</v>
      </c>
      <c r="J9963" s="1" t="s">
        <v>65</v>
      </c>
      <c r="K9963" s="1" t="s">
        <v>65</v>
      </c>
      <c r="L9963" s="1" t="s">
        <v>55</v>
      </c>
      <c r="N9963" s="1" t="s">
        <v>136</v>
      </c>
      <c r="R9963" s="1" t="s">
        <v>180</v>
      </c>
      <c r="T9963" s="1" t="s">
        <v>481</v>
      </c>
      <c r="U9963" s="1" t="s">
        <v>59</v>
      </c>
      <c r="Z9963" s="1" t="s">
        <v>60</v>
      </c>
      <c r="AM9963" s="1" t="s">
        <v>60</v>
      </c>
      <c r="AR9963" s="1" t="s">
        <v>60</v>
      </c>
      <c r="AT9963" s="1" t="s">
        <v>9467</v>
      </c>
      <c r="AU9963" s="1" t="s">
        <v>8743</v>
      </c>
      <c r="AV9963" s="1" t="s">
        <v>1420</v>
      </c>
      <c r="AX9963" s="3" t="str">
        <f t="array" ref="AX9963">TEXTJOIN(", ", TRUE, IF(X9963:AS9963="Y", X$1:AS$1, IF(X9963:AS9963&lt;&gt;"", X$1:AS$1 &amp; ": " &amp; X9963:AS9963, "")))
</f>
        <v>Fentanyl, Xylazine, Any Opioid</v>
      </c>
    </row>
    <row r="9964">
      <c r="A9964" s="4">
        <v>44850.0</v>
      </c>
      <c r="B9964" s="1" t="s">
        <v>50</v>
      </c>
      <c r="C9964" s="1">
        <v>42.0</v>
      </c>
      <c r="D9964" s="1" t="s">
        <v>51</v>
      </c>
      <c r="E9964" s="1" t="s">
        <v>63</v>
      </c>
      <c r="F9964" s="1" t="s">
        <v>8372</v>
      </c>
      <c r="J9964" s="1" t="s">
        <v>91</v>
      </c>
      <c r="K9964" s="1" t="s">
        <v>91</v>
      </c>
      <c r="L9964" s="1" t="s">
        <v>55</v>
      </c>
      <c r="M9964" s="1" t="s">
        <v>44</v>
      </c>
      <c r="N9964" s="1" t="s">
        <v>155</v>
      </c>
      <c r="R9964" s="1" t="s">
        <v>443</v>
      </c>
      <c r="T9964" s="1" t="s">
        <v>9468</v>
      </c>
      <c r="U9964" s="1" t="s">
        <v>59</v>
      </c>
      <c r="Y9964" s="1" t="s">
        <v>60</v>
      </c>
      <c r="Z9964" s="1" t="s">
        <v>60</v>
      </c>
      <c r="AM9964" s="1" t="s">
        <v>60</v>
      </c>
      <c r="AR9964" s="1" t="s">
        <v>60</v>
      </c>
      <c r="AT9964" s="1" t="s">
        <v>1420</v>
      </c>
      <c r="AU9964" s="1" t="s">
        <v>1999</v>
      </c>
      <c r="AV9964" s="1" t="s">
        <v>1420</v>
      </c>
      <c r="AX9964" s="3" t="str">
        <f t="array" ref="AX9964">TEXTJOIN(", ", TRUE, IF(X9964:AS9964="Y", X$1:AS$1, IF(X9964:AS9964&lt;&gt;"", X$1:AS$1 &amp; ": " &amp; X9964:AS9964, "")))
</f>
        <v>Cocaine, Fentanyl, Xylazine, Any Opioid</v>
      </c>
    </row>
    <row r="9965">
      <c r="A9965" s="2">
        <v>44566.0</v>
      </c>
      <c r="B9965" s="1" t="s">
        <v>50</v>
      </c>
      <c r="C9965" s="1">
        <v>41.0</v>
      </c>
      <c r="D9965" s="1" t="s">
        <v>76</v>
      </c>
      <c r="E9965" s="1" t="s">
        <v>63</v>
      </c>
      <c r="G9965" s="1" t="s">
        <v>2490</v>
      </c>
      <c r="H9965" s="1" t="s">
        <v>91</v>
      </c>
      <c r="I9965" s="1" t="s">
        <v>55</v>
      </c>
      <c r="J9965" s="1" t="s">
        <v>91</v>
      </c>
      <c r="K9965" s="1" t="s">
        <v>91</v>
      </c>
      <c r="L9965" s="1" t="s">
        <v>55</v>
      </c>
      <c r="M9965" s="1" t="s">
        <v>1207</v>
      </c>
      <c r="N9965" s="1" t="s">
        <v>136</v>
      </c>
      <c r="R9965" s="1" t="s">
        <v>180</v>
      </c>
      <c r="T9965" s="1" t="s">
        <v>2139</v>
      </c>
      <c r="U9965" s="1" t="s">
        <v>59</v>
      </c>
      <c r="Y9965" s="1" t="s">
        <v>60</v>
      </c>
      <c r="Z9965" s="1" t="s">
        <v>60</v>
      </c>
      <c r="AR9965" s="1" t="s">
        <v>60</v>
      </c>
      <c r="AT9965" s="1" t="s">
        <v>9469</v>
      </c>
      <c r="AU9965" s="1" t="s">
        <v>1999</v>
      </c>
      <c r="AV9965" s="1" t="s">
        <v>1420</v>
      </c>
      <c r="AX9965" s="3" t="str">
        <f t="array" ref="AX9965">TEXTJOIN(", ", TRUE, IF(X9965:AS9965="Y", X$1:AS$1, IF(X9965:AS9965&lt;&gt;"", X$1:AS$1 &amp; ": " &amp; X9965:AS9965, "")))
</f>
        <v>Cocaine, Fentanyl, Any Opioid</v>
      </c>
    </row>
    <row r="9966">
      <c r="A9966" s="2">
        <v>44676.0</v>
      </c>
      <c r="B9966" s="1" t="s">
        <v>50</v>
      </c>
      <c r="C9966" s="1">
        <v>59.0</v>
      </c>
      <c r="D9966" s="1" t="s">
        <v>51</v>
      </c>
      <c r="E9966" s="1" t="s">
        <v>63</v>
      </c>
      <c r="F9966" s="1" t="s">
        <v>1997</v>
      </c>
      <c r="G9966" s="1" t="s">
        <v>91</v>
      </c>
      <c r="H9966" s="1" t="s">
        <v>91</v>
      </c>
      <c r="I9966" s="1" t="s">
        <v>55</v>
      </c>
      <c r="J9966" s="1" t="s">
        <v>91</v>
      </c>
      <c r="K9966" s="1" t="s">
        <v>91</v>
      </c>
      <c r="L9966" s="1" t="s">
        <v>55</v>
      </c>
      <c r="M9966" s="1" t="s">
        <v>649</v>
      </c>
      <c r="N9966" s="1" t="s">
        <v>66</v>
      </c>
      <c r="R9966" s="1" t="s">
        <v>443</v>
      </c>
      <c r="T9966" s="1" t="s">
        <v>3713</v>
      </c>
      <c r="U9966" s="1" t="s">
        <v>59</v>
      </c>
      <c r="Y9966" s="1" t="s">
        <v>60</v>
      </c>
      <c r="Z9966" s="1" t="s">
        <v>60</v>
      </c>
      <c r="AD9966" s="1" t="s">
        <v>60</v>
      </c>
      <c r="AM9966" s="1" t="s">
        <v>60</v>
      </c>
      <c r="AR9966" s="1" t="s">
        <v>60</v>
      </c>
      <c r="AT9966" s="1" t="s">
        <v>1999</v>
      </c>
      <c r="AU9966" s="1" t="s">
        <v>1999</v>
      </c>
      <c r="AV9966" s="1" t="s">
        <v>1420</v>
      </c>
      <c r="AX9966" s="3" t="str">
        <f t="array" ref="AX9966">TEXTJOIN(", ", TRUE, IF(X9966:AS9966="Y", X$1:AS$1, IF(X9966:AS9966&lt;&gt;"", X$1:AS$1 &amp; ": " &amp; X9966:AS9966, "")))
</f>
        <v>Cocaine, Fentanyl, Ethanol, Xylazine, Any Opioid</v>
      </c>
    </row>
    <row r="9967">
      <c r="A9967" s="2">
        <v>44804.0</v>
      </c>
      <c r="B9967" s="1" t="s">
        <v>50</v>
      </c>
      <c r="C9967" s="1">
        <v>54.0</v>
      </c>
      <c r="D9967" s="1" t="s">
        <v>76</v>
      </c>
      <c r="E9967" s="1" t="s">
        <v>63</v>
      </c>
      <c r="G9967" s="1" t="s">
        <v>3692</v>
      </c>
      <c r="H9967" s="1" t="s">
        <v>299</v>
      </c>
      <c r="I9967" s="1" t="s">
        <v>55</v>
      </c>
      <c r="J9967" s="1" t="s">
        <v>3692</v>
      </c>
      <c r="K9967" s="1" t="s">
        <v>299</v>
      </c>
      <c r="L9967" s="1" t="s">
        <v>55</v>
      </c>
      <c r="M9967" s="1" t="s">
        <v>743</v>
      </c>
      <c r="N9967" s="1" t="s">
        <v>178</v>
      </c>
      <c r="R9967" s="1" t="s">
        <v>2646</v>
      </c>
      <c r="T9967" s="1" t="s">
        <v>9470</v>
      </c>
      <c r="U9967" s="1" t="s">
        <v>59</v>
      </c>
      <c r="Z9967" s="1" t="s">
        <v>60</v>
      </c>
      <c r="AF9967" s="1" t="s">
        <v>60</v>
      </c>
      <c r="AI9967" s="1" t="s">
        <v>60</v>
      </c>
      <c r="AR9967" s="1" t="s">
        <v>60</v>
      </c>
      <c r="AT9967" s="1" t="s">
        <v>9471</v>
      </c>
      <c r="AU9967" s="1" t="s">
        <v>9471</v>
      </c>
      <c r="AV9967" s="1" t="s">
        <v>1420</v>
      </c>
      <c r="AX9967" s="3" t="str">
        <f t="array" ref="AX9967">TEXTJOIN(", ", TRUE, IF(X9967:AS9967="Y", X$1:AS$1, IF(X9967:AS9967&lt;&gt;"", X$1:AS$1 &amp; ": " &amp; X9967:AS9967, "")))
</f>
        <v>Fentanyl, Benzodiazepine, Amphet, Any Opioid</v>
      </c>
    </row>
    <row r="9968">
      <c r="A9968" s="2">
        <v>44659.0</v>
      </c>
      <c r="B9968" s="1" t="s">
        <v>50</v>
      </c>
      <c r="C9968" s="1">
        <v>68.0</v>
      </c>
      <c r="D9968" s="1" t="s">
        <v>51</v>
      </c>
      <c r="E9968" s="1" t="s">
        <v>63</v>
      </c>
      <c r="G9968" s="1" t="s">
        <v>216</v>
      </c>
      <c r="H9968" s="1" t="s">
        <v>103</v>
      </c>
      <c r="I9968" s="1" t="s">
        <v>55</v>
      </c>
      <c r="J9968" s="1" t="s">
        <v>216</v>
      </c>
      <c r="K9968" s="1" t="s">
        <v>103</v>
      </c>
      <c r="L9968" s="1" t="s">
        <v>55</v>
      </c>
      <c r="M9968" s="1" t="s">
        <v>743</v>
      </c>
      <c r="N9968" s="1" t="s">
        <v>66</v>
      </c>
      <c r="R9968" s="1" t="s">
        <v>2646</v>
      </c>
      <c r="T9968" s="1" t="s">
        <v>9472</v>
      </c>
      <c r="U9968" s="1" t="s">
        <v>59</v>
      </c>
      <c r="Z9968" s="1" t="s">
        <v>60</v>
      </c>
      <c r="AB9968" s="1" t="s">
        <v>60</v>
      </c>
      <c r="AD9968" s="1" t="s">
        <v>60</v>
      </c>
      <c r="AR9968" s="1" t="s">
        <v>60</v>
      </c>
      <c r="AT9968" s="1" t="s">
        <v>8793</v>
      </c>
      <c r="AU9968" s="1" t="s">
        <v>8793</v>
      </c>
      <c r="AV9968" s="1" t="s">
        <v>1420</v>
      </c>
      <c r="AX9968" s="3" t="str">
        <f t="array" ref="AX9968">TEXTJOIN(", ", TRUE, IF(X9968:AS9968="Y", X$1:AS$1, IF(X9968:AS9968&lt;&gt;"", X$1:AS$1 &amp; ": " &amp; X9968:AS9968, "")))
</f>
        <v>Fentanyl, Oxycodone, Ethanol, Any Opioid</v>
      </c>
    </row>
    <row r="9969">
      <c r="A9969" s="2">
        <v>44578.0</v>
      </c>
      <c r="B9969" s="1" t="s">
        <v>50</v>
      </c>
      <c r="C9969" s="1">
        <v>29.0</v>
      </c>
      <c r="D9969" s="1" t="s">
        <v>51</v>
      </c>
      <c r="E9969" s="1" t="s">
        <v>63</v>
      </c>
      <c r="J9969" s="1" t="s">
        <v>277</v>
      </c>
      <c r="K9969" s="1" t="s">
        <v>103</v>
      </c>
      <c r="L9969" s="1" t="s">
        <v>55</v>
      </c>
      <c r="M9969" s="1" t="s">
        <v>649</v>
      </c>
      <c r="N9969" s="1" t="s">
        <v>119</v>
      </c>
      <c r="R9969" s="1" t="s">
        <v>1726</v>
      </c>
      <c r="S9969" s="1" t="s">
        <v>6635</v>
      </c>
      <c r="T9969" s="1" t="s">
        <v>9473</v>
      </c>
      <c r="U9969" s="1" t="s">
        <v>59</v>
      </c>
      <c r="Z9969" s="1" t="s">
        <v>60</v>
      </c>
      <c r="AN9969" s="1" t="s">
        <v>60</v>
      </c>
      <c r="AR9969" s="1" t="s">
        <v>60</v>
      </c>
      <c r="AT9969" s="1" t="s">
        <v>1420</v>
      </c>
      <c r="AU9969" s="1" t="s">
        <v>8967</v>
      </c>
      <c r="AV9969" s="1" t="s">
        <v>1420</v>
      </c>
      <c r="AX9969" s="3" t="str">
        <f t="array" ref="AX9969">TEXTJOIN(", ", TRUE, IF(X9969:AS9969="Y", X$1:AS$1, IF(X9969:AS9969&lt;&gt;"", X$1:AS$1 &amp; ": " &amp; X9969:AS9969, "")))
</f>
        <v>Fentanyl, Gabapentin, Any Opioid</v>
      </c>
    </row>
    <row r="9970">
      <c r="A9970" s="4">
        <v>44876.0</v>
      </c>
      <c r="B9970" s="1" t="s">
        <v>50</v>
      </c>
      <c r="C9970" s="1">
        <v>54.0</v>
      </c>
      <c r="D9970" s="1" t="s">
        <v>51</v>
      </c>
      <c r="G9970" s="1" t="s">
        <v>216</v>
      </c>
      <c r="H9970" s="1" t="s">
        <v>103</v>
      </c>
      <c r="I9970" s="1" t="s">
        <v>55</v>
      </c>
      <c r="J9970" s="1" t="s">
        <v>256</v>
      </c>
      <c r="K9970" s="1" t="s">
        <v>103</v>
      </c>
      <c r="L9970" s="1" t="s">
        <v>55</v>
      </c>
      <c r="M9970" s="1" t="s">
        <v>44</v>
      </c>
      <c r="N9970" s="1" t="s">
        <v>66</v>
      </c>
      <c r="R9970" s="1" t="s">
        <v>1726</v>
      </c>
      <c r="S9970" s="1" t="s">
        <v>965</v>
      </c>
      <c r="T9970" s="1" t="s">
        <v>9474</v>
      </c>
      <c r="U9970" s="1" t="s">
        <v>59</v>
      </c>
      <c r="Y9970" s="1" t="s">
        <v>60</v>
      </c>
      <c r="Z9970" s="1" t="s">
        <v>60</v>
      </c>
      <c r="AM9970" s="1" t="s">
        <v>60</v>
      </c>
      <c r="AR9970" s="1" t="s">
        <v>60</v>
      </c>
      <c r="AT9970" s="1" t="s">
        <v>8793</v>
      </c>
      <c r="AU9970" s="1" t="s">
        <v>2320</v>
      </c>
      <c r="AV9970" s="1" t="s">
        <v>1420</v>
      </c>
      <c r="AX9970" s="3" t="str">
        <f t="array" ref="AX9970">TEXTJOIN(", ", TRUE, IF(X9970:AS9970="Y", X$1:AS$1, IF(X9970:AS9970&lt;&gt;"", X$1:AS$1 &amp; ": " &amp; X9970:AS9970, "")))
</f>
        <v>Cocaine, Fentanyl, Xylazine, Any Opioid</v>
      </c>
    </row>
    <row r="9971">
      <c r="A9971" s="2">
        <v>44902.0</v>
      </c>
      <c r="B9971" s="1" t="s">
        <v>50</v>
      </c>
      <c r="C9971" s="1">
        <v>33.0</v>
      </c>
      <c r="D9971" s="1" t="s">
        <v>51</v>
      </c>
      <c r="E9971" s="1" t="s">
        <v>502</v>
      </c>
      <c r="G9971" s="1" t="s">
        <v>185</v>
      </c>
      <c r="H9971" s="1" t="s">
        <v>91</v>
      </c>
      <c r="I9971" s="1" t="s">
        <v>55</v>
      </c>
      <c r="J9971" s="1" t="s">
        <v>185</v>
      </c>
      <c r="K9971" s="1" t="s">
        <v>91</v>
      </c>
      <c r="L9971" s="1" t="s">
        <v>55</v>
      </c>
      <c r="M9971" s="1" t="s">
        <v>743</v>
      </c>
      <c r="N9971" s="1" t="s">
        <v>155</v>
      </c>
      <c r="R9971" s="1" t="s">
        <v>2646</v>
      </c>
      <c r="T9971" s="1" t="s">
        <v>9475</v>
      </c>
      <c r="U9971" s="1" t="s">
        <v>59</v>
      </c>
      <c r="Y9971" s="1" t="s">
        <v>60</v>
      </c>
      <c r="Z9971" s="1" t="s">
        <v>60</v>
      </c>
      <c r="AD9971" s="1" t="s">
        <v>60</v>
      </c>
      <c r="AR9971" s="1" t="s">
        <v>60</v>
      </c>
      <c r="AT9971" s="1" t="s">
        <v>8740</v>
      </c>
      <c r="AU9971" s="1" t="s">
        <v>8740</v>
      </c>
      <c r="AV9971" s="1" t="s">
        <v>1420</v>
      </c>
      <c r="AX9971" s="3" t="str">
        <f t="array" ref="AX9971">TEXTJOIN(", ", TRUE, IF(X9971:AS9971="Y", X$1:AS$1, IF(X9971:AS9971&lt;&gt;"", X$1:AS$1 &amp; ": " &amp; X9971:AS9971, "")))
</f>
        <v>Cocaine, Fentanyl, Ethanol, Any Opioid</v>
      </c>
    </row>
    <row r="9972">
      <c r="A9972" s="4">
        <v>44887.0</v>
      </c>
      <c r="B9972" s="1" t="s">
        <v>50</v>
      </c>
      <c r="C9972" s="1">
        <v>33.0</v>
      </c>
      <c r="D9972" s="1" t="s">
        <v>51</v>
      </c>
      <c r="E9972" s="1" t="s">
        <v>63</v>
      </c>
      <c r="G9972" s="1" t="s">
        <v>1127</v>
      </c>
      <c r="H9972" s="1" t="s">
        <v>299</v>
      </c>
      <c r="I9972" s="1" t="s">
        <v>55</v>
      </c>
      <c r="J9972" s="1" t="s">
        <v>1127</v>
      </c>
      <c r="K9972" s="1" t="s">
        <v>299</v>
      </c>
      <c r="L9972" s="1" t="s">
        <v>55</v>
      </c>
      <c r="M9972" s="1" t="s">
        <v>743</v>
      </c>
      <c r="N9972" s="1" t="s">
        <v>178</v>
      </c>
      <c r="R9972" s="1" t="s">
        <v>2646</v>
      </c>
      <c r="T9972" s="1" t="s">
        <v>727</v>
      </c>
      <c r="U9972" s="1" t="s">
        <v>59</v>
      </c>
      <c r="Y9972" s="1" t="s">
        <v>60</v>
      </c>
      <c r="Z9972" s="1" t="s">
        <v>60</v>
      </c>
      <c r="AR9972" s="1" t="s">
        <v>60</v>
      </c>
      <c r="AT9972" s="1" t="s">
        <v>8863</v>
      </c>
      <c r="AU9972" s="1" t="s">
        <v>8863</v>
      </c>
      <c r="AV9972" s="1" t="s">
        <v>1420</v>
      </c>
      <c r="AX9972" s="3" t="str">
        <f t="array" ref="AX9972">TEXTJOIN(", ", TRUE, IF(X9972:AS9972="Y", X$1:AS$1, IF(X9972:AS9972&lt;&gt;"", X$1:AS$1 &amp; ": " &amp; X9972:AS9972, "")))
</f>
        <v>Cocaine, Fentanyl, Any Opioid</v>
      </c>
    </row>
    <row r="9973">
      <c r="A9973" s="2">
        <v>44720.0</v>
      </c>
      <c r="B9973" s="1" t="s">
        <v>50</v>
      </c>
      <c r="C9973" s="1">
        <v>35.0</v>
      </c>
      <c r="D9973" s="1" t="s">
        <v>51</v>
      </c>
      <c r="E9973" s="1" t="s">
        <v>63</v>
      </c>
      <c r="J9973" s="1" t="s">
        <v>53</v>
      </c>
      <c r="K9973" s="1" t="s">
        <v>54</v>
      </c>
      <c r="L9973" s="1" t="s">
        <v>55</v>
      </c>
      <c r="M9973" s="1" t="s">
        <v>1207</v>
      </c>
      <c r="N9973" s="1" t="s">
        <v>178</v>
      </c>
      <c r="R9973" s="1" t="s">
        <v>173</v>
      </c>
      <c r="T9973" s="1" t="s">
        <v>9476</v>
      </c>
      <c r="U9973" s="1" t="s">
        <v>59</v>
      </c>
      <c r="Y9973" s="1" t="s">
        <v>60</v>
      </c>
      <c r="Z9973" s="1" t="s">
        <v>60</v>
      </c>
      <c r="AR9973" s="1" t="s">
        <v>60</v>
      </c>
      <c r="AT9973" s="1" t="s">
        <v>1420</v>
      </c>
      <c r="AU9973" s="1" t="s">
        <v>8784</v>
      </c>
      <c r="AV9973" s="1" t="s">
        <v>1420</v>
      </c>
      <c r="AX9973" s="3" t="str">
        <f t="array" ref="AX9973">TEXTJOIN(", ", TRUE, IF(X9973:AS9973="Y", X$1:AS$1, IF(X9973:AS9973&lt;&gt;"", X$1:AS$1 &amp; ": " &amp; X9973:AS9973, "")))
</f>
        <v>Cocaine, Fentanyl, Any Opioid</v>
      </c>
    </row>
    <row r="9974">
      <c r="A9974" s="2">
        <v>44764.0</v>
      </c>
      <c r="B9974" s="1" t="s">
        <v>50</v>
      </c>
      <c r="C9974" s="1">
        <v>52.0</v>
      </c>
      <c r="D9974" s="1" t="s">
        <v>51</v>
      </c>
      <c r="E9974" s="1" t="s">
        <v>63</v>
      </c>
      <c r="J9974" s="1" t="s">
        <v>117</v>
      </c>
      <c r="L9974" s="1" t="s">
        <v>55</v>
      </c>
      <c r="M9974" s="1" t="s">
        <v>1207</v>
      </c>
      <c r="N9974" s="1" t="s">
        <v>155</v>
      </c>
      <c r="R9974" s="1" t="s">
        <v>1726</v>
      </c>
      <c r="S9974" s="1" t="s">
        <v>1262</v>
      </c>
      <c r="T9974" s="1" t="s">
        <v>9477</v>
      </c>
      <c r="U9974" s="1" t="s">
        <v>59</v>
      </c>
      <c r="Z9974" s="1" t="s">
        <v>60</v>
      </c>
      <c r="AF9974" s="1" t="s">
        <v>60</v>
      </c>
      <c r="AG9974" s="1" t="s">
        <v>60</v>
      </c>
      <c r="AI9974" s="1" t="s">
        <v>60</v>
      </c>
      <c r="AR9974" s="1" t="s">
        <v>60</v>
      </c>
      <c r="AT9974" s="1" t="s">
        <v>1420</v>
      </c>
      <c r="AV9974" s="1" t="s">
        <v>1420</v>
      </c>
      <c r="AX9974" s="3" t="str">
        <f t="array" ref="AX9974">TEXTJOIN(", ", TRUE, IF(X9974:AS9974="Y", X$1:AS$1, IF(X9974:AS9974&lt;&gt;"", X$1:AS$1 &amp; ": " &amp; X9974:AS9974, "")))
</f>
        <v>Fentanyl, Benzodiazepine, Methadone, Amphet, Any Opioid</v>
      </c>
    </row>
    <row r="9975">
      <c r="A9975" s="2">
        <v>44602.0</v>
      </c>
      <c r="B9975" s="1" t="s">
        <v>50</v>
      </c>
      <c r="C9975" s="1">
        <v>34.0</v>
      </c>
      <c r="D9975" s="1" t="s">
        <v>76</v>
      </c>
      <c r="E9975" s="1" t="s">
        <v>63</v>
      </c>
      <c r="G9975" s="1" t="s">
        <v>185</v>
      </c>
      <c r="H9975" s="1" t="s">
        <v>91</v>
      </c>
      <c r="I9975" s="1" t="s">
        <v>55</v>
      </c>
      <c r="J9975" s="1" t="s">
        <v>185</v>
      </c>
      <c r="K9975" s="1" t="s">
        <v>91</v>
      </c>
      <c r="L9975" s="1" t="s">
        <v>55</v>
      </c>
      <c r="M9975" s="1" t="s">
        <v>743</v>
      </c>
      <c r="N9975" s="1" t="s">
        <v>4025</v>
      </c>
      <c r="R9975" s="1" t="s">
        <v>2646</v>
      </c>
      <c r="T9975" s="1" t="s">
        <v>1474</v>
      </c>
      <c r="U9975" s="1" t="s">
        <v>59</v>
      </c>
      <c r="Y9975" s="1" t="s">
        <v>60</v>
      </c>
      <c r="Z9975" s="1" t="s">
        <v>60</v>
      </c>
      <c r="AR9975" s="1" t="s">
        <v>60</v>
      </c>
      <c r="AT9975" s="1" t="s">
        <v>8740</v>
      </c>
      <c r="AU9975" s="1" t="s">
        <v>8740</v>
      </c>
      <c r="AV9975" s="1" t="s">
        <v>1420</v>
      </c>
      <c r="AX9975" s="3" t="str">
        <f t="array" ref="AX9975">TEXTJOIN(", ", TRUE, IF(X9975:AS9975="Y", X$1:AS$1, IF(X9975:AS9975&lt;&gt;"", X$1:AS$1 &amp; ": " &amp; X9975:AS9975, "")))
</f>
        <v>Cocaine, Fentanyl, Any Opioid</v>
      </c>
    </row>
    <row r="9976">
      <c r="A9976" s="2">
        <v>44744.0</v>
      </c>
      <c r="B9976" s="1" t="s">
        <v>50</v>
      </c>
      <c r="C9976" s="1">
        <v>62.0</v>
      </c>
      <c r="D9976" s="1" t="s">
        <v>51</v>
      </c>
      <c r="E9976" s="1" t="s">
        <v>63</v>
      </c>
      <c r="F9976" s="1" t="s">
        <v>1997</v>
      </c>
      <c r="G9976" s="1" t="s">
        <v>290</v>
      </c>
      <c r="H9976" s="1" t="s">
        <v>91</v>
      </c>
      <c r="I9976" s="1" t="s">
        <v>55</v>
      </c>
      <c r="J9976" s="1" t="s">
        <v>290</v>
      </c>
      <c r="K9976" s="1" t="s">
        <v>91</v>
      </c>
      <c r="L9976" s="1" t="s">
        <v>55</v>
      </c>
      <c r="M9976" s="1" t="s">
        <v>743</v>
      </c>
      <c r="N9976" s="1" t="s">
        <v>155</v>
      </c>
      <c r="R9976" s="1" t="s">
        <v>2646</v>
      </c>
      <c r="T9976" s="1" t="s">
        <v>4343</v>
      </c>
      <c r="U9976" s="1" t="s">
        <v>59</v>
      </c>
      <c r="X9976" s="1" t="s">
        <v>60</v>
      </c>
      <c r="Z9976" s="1" t="s">
        <v>60</v>
      </c>
      <c r="AD9976" s="1" t="s">
        <v>60</v>
      </c>
      <c r="AP9976" s="1" t="s">
        <v>60</v>
      </c>
      <c r="AR9976" s="1" t="s">
        <v>60</v>
      </c>
      <c r="AT9976" s="1" t="s">
        <v>9019</v>
      </c>
      <c r="AU9976" s="1" t="s">
        <v>9019</v>
      </c>
      <c r="AV9976" s="1" t="s">
        <v>1420</v>
      </c>
      <c r="AX9976" s="3" t="str">
        <f t="array" ref="AX9976">TEXTJOIN(", ", TRUE, IF(X9976:AS9976="Y", X$1:AS$1, IF(X9976:AS9976&lt;&gt;"", X$1:AS$1 &amp; ": " &amp; X9976:AS9976, "")))
</f>
        <v>Heroin, Fentanyl, Ethanol, Heroin/Morph/Codeine, Any Opioid</v>
      </c>
    </row>
    <row r="9977">
      <c r="A9977" s="2">
        <v>44689.0</v>
      </c>
      <c r="B9977" s="1" t="s">
        <v>50</v>
      </c>
      <c r="C9977" s="1">
        <v>45.0</v>
      </c>
      <c r="D9977" s="1" t="s">
        <v>51</v>
      </c>
      <c r="E9977" s="1" t="s">
        <v>502</v>
      </c>
      <c r="J9977" s="1" t="s">
        <v>103</v>
      </c>
      <c r="K9977" s="1" t="s">
        <v>103</v>
      </c>
      <c r="L9977" s="1" t="s">
        <v>55</v>
      </c>
      <c r="M9977" s="1" t="s">
        <v>649</v>
      </c>
      <c r="N9977" s="1" t="s">
        <v>66</v>
      </c>
      <c r="R9977" s="1" t="s">
        <v>1726</v>
      </c>
      <c r="S9977" s="1" t="s">
        <v>778</v>
      </c>
      <c r="T9977" s="1" t="s">
        <v>650</v>
      </c>
      <c r="U9977" s="1" t="s">
        <v>59</v>
      </c>
      <c r="Z9977" s="1" t="s">
        <v>60</v>
      </c>
      <c r="AM9977" s="1" t="s">
        <v>60</v>
      </c>
      <c r="AR9977" s="1" t="s">
        <v>60</v>
      </c>
      <c r="AT9977" s="1" t="s">
        <v>1420</v>
      </c>
      <c r="AU9977" s="1" t="s">
        <v>8719</v>
      </c>
      <c r="AV9977" s="1" t="s">
        <v>1420</v>
      </c>
      <c r="AX9977" s="3" t="str">
        <f t="array" ref="AX9977">TEXTJOIN(", ", TRUE, IF(X9977:AS9977="Y", X$1:AS$1, IF(X9977:AS9977&lt;&gt;"", X$1:AS$1 &amp; ": " &amp; X9977:AS9977, "")))
</f>
        <v>Fentanyl, Xylazine, Any Opioid</v>
      </c>
    </row>
    <row r="9978">
      <c r="A9978" s="2">
        <v>44830.0</v>
      </c>
      <c r="B9978" s="1" t="s">
        <v>50</v>
      </c>
      <c r="C9978" s="1">
        <v>53.0</v>
      </c>
      <c r="D9978" s="1" t="s">
        <v>51</v>
      </c>
      <c r="E9978" s="1" t="s">
        <v>63</v>
      </c>
      <c r="G9978" s="1" t="s">
        <v>484</v>
      </c>
      <c r="H9978" s="1" t="s">
        <v>103</v>
      </c>
      <c r="I9978" s="1" t="s">
        <v>55</v>
      </c>
      <c r="J9978" s="1" t="s">
        <v>484</v>
      </c>
      <c r="K9978" s="1" t="s">
        <v>103</v>
      </c>
      <c r="L9978" s="1" t="s">
        <v>55</v>
      </c>
      <c r="M9978" s="1" t="s">
        <v>743</v>
      </c>
      <c r="N9978" s="1" t="s">
        <v>136</v>
      </c>
      <c r="R9978" s="1" t="s">
        <v>2646</v>
      </c>
      <c r="T9978" s="1" t="s">
        <v>9478</v>
      </c>
      <c r="U9978" s="1" t="s">
        <v>59</v>
      </c>
      <c r="X9978" s="1" t="s">
        <v>60</v>
      </c>
      <c r="Z9978" s="1" t="s">
        <v>60</v>
      </c>
      <c r="AD9978" s="1" t="s">
        <v>60</v>
      </c>
      <c r="AM9978" s="1" t="s">
        <v>60</v>
      </c>
      <c r="AP9978" s="1" t="s">
        <v>60</v>
      </c>
      <c r="AR9978" s="1" t="s">
        <v>60</v>
      </c>
      <c r="AT9978" s="1" t="s">
        <v>8772</v>
      </c>
      <c r="AU9978" s="1" t="s">
        <v>8772</v>
      </c>
      <c r="AV9978" s="1" t="s">
        <v>1420</v>
      </c>
      <c r="AX9978" s="3" t="str">
        <f t="array" ref="AX9978">TEXTJOIN(", ", TRUE, IF(X9978:AS9978="Y", X$1:AS$1, IF(X9978:AS9978&lt;&gt;"", X$1:AS$1 &amp; ": " &amp; X9978:AS9978, "")))
</f>
        <v>Heroin, Fentanyl, Ethanol, Xylazine, Heroin/Morph/Codeine, Any Opioid</v>
      </c>
    </row>
    <row r="9979">
      <c r="A9979" s="2">
        <v>44842.0</v>
      </c>
      <c r="B9979" s="1" t="s">
        <v>50</v>
      </c>
      <c r="C9979" s="1">
        <v>66.0</v>
      </c>
      <c r="D9979" s="1" t="s">
        <v>76</v>
      </c>
      <c r="E9979" s="1" t="s">
        <v>502</v>
      </c>
      <c r="G9979" s="1" t="s">
        <v>53</v>
      </c>
      <c r="H9979" s="1" t="s">
        <v>54</v>
      </c>
      <c r="I9979" s="1" t="s">
        <v>55</v>
      </c>
      <c r="J9979" s="1" t="s">
        <v>53</v>
      </c>
      <c r="K9979" s="1" t="s">
        <v>54</v>
      </c>
      <c r="L9979" s="1" t="s">
        <v>55</v>
      </c>
      <c r="M9979" s="1" t="s">
        <v>743</v>
      </c>
      <c r="N9979" s="1" t="s">
        <v>155</v>
      </c>
      <c r="R9979" s="1" t="s">
        <v>2646</v>
      </c>
      <c r="T9979" s="1" t="s">
        <v>9479</v>
      </c>
      <c r="U9979" s="1" t="s">
        <v>59</v>
      </c>
      <c r="X9979" s="1" t="s">
        <v>60</v>
      </c>
      <c r="Y9979" s="1" t="s">
        <v>60</v>
      </c>
      <c r="Z9979" s="1" t="s">
        <v>60</v>
      </c>
      <c r="AN9979" s="1" t="s">
        <v>60</v>
      </c>
      <c r="AP9979" s="1" t="s">
        <v>60</v>
      </c>
      <c r="AR9979" s="1" t="s">
        <v>60</v>
      </c>
      <c r="AT9979" s="1" t="s">
        <v>8784</v>
      </c>
      <c r="AU9979" s="1" t="s">
        <v>8784</v>
      </c>
      <c r="AV9979" s="1" t="s">
        <v>1420</v>
      </c>
      <c r="AX9979" s="3" t="str">
        <f t="array" ref="AX9979">TEXTJOIN(", ", TRUE, IF(X9979:AS9979="Y", X$1:AS$1, IF(X9979:AS9979&lt;&gt;"", X$1:AS$1 &amp; ": " &amp; X9979:AS9979, "")))
</f>
        <v>Heroin, Cocaine, Fentanyl, Gabapentin, Heroin/Morph/Codeine, Any Opioid</v>
      </c>
    </row>
    <row r="9980">
      <c r="A9980" s="2">
        <v>44870.0</v>
      </c>
      <c r="B9980" s="1" t="s">
        <v>50</v>
      </c>
      <c r="C9980" s="1">
        <v>29.0</v>
      </c>
      <c r="D9980" s="1" t="s">
        <v>51</v>
      </c>
      <c r="E9980" s="1" t="s">
        <v>63</v>
      </c>
      <c r="F9980" s="1" t="s">
        <v>1997</v>
      </c>
      <c r="G9980" s="1" t="s">
        <v>53</v>
      </c>
      <c r="H9980" s="1" t="s">
        <v>54</v>
      </c>
      <c r="I9980" s="1" t="s">
        <v>55</v>
      </c>
      <c r="J9980" s="1" t="s">
        <v>53</v>
      </c>
      <c r="K9980" s="1" t="s">
        <v>54</v>
      </c>
      <c r="L9980" s="1" t="s">
        <v>55</v>
      </c>
      <c r="N9980" s="1" t="s">
        <v>1377</v>
      </c>
      <c r="R9980" s="1" t="s">
        <v>2646</v>
      </c>
      <c r="S9980" s="1" t="s">
        <v>9221</v>
      </c>
      <c r="T9980" s="1" t="s">
        <v>9480</v>
      </c>
      <c r="U9980" s="1" t="s">
        <v>59</v>
      </c>
      <c r="AQ9980" s="1" t="s">
        <v>5937</v>
      </c>
      <c r="AR9980" s="1" t="s">
        <v>60</v>
      </c>
      <c r="AS9980" s="1" t="s">
        <v>5937</v>
      </c>
      <c r="AT9980" s="1" t="s">
        <v>8784</v>
      </c>
      <c r="AU9980" s="1" t="s">
        <v>8784</v>
      </c>
      <c r="AV9980" s="1" t="s">
        <v>1420</v>
      </c>
      <c r="AX9980" s="3" t="str">
        <f t="array" ref="AX9980">TEXTJOIN(", ", TRUE, IF(X9980:AS9980="Y", X$1:AS$1, IF(X9980:AS9980&lt;&gt;"", X$1:AS$1 &amp; ": " &amp; X9980:AS9980, "")))
</f>
        <v>Other Opioid: Mitragynine, Any Opioid, Other: Mitragynine</v>
      </c>
    </row>
    <row r="9981">
      <c r="A9981" s="4">
        <v>44892.0</v>
      </c>
      <c r="B9981" s="1" t="s">
        <v>50</v>
      </c>
      <c r="C9981" s="1">
        <v>30.0</v>
      </c>
      <c r="D9981" s="1" t="s">
        <v>76</v>
      </c>
      <c r="E9981" s="1" t="s">
        <v>63</v>
      </c>
      <c r="J9981" s="1" t="s">
        <v>332</v>
      </c>
      <c r="K9981" s="1" t="s">
        <v>103</v>
      </c>
      <c r="L9981" s="1" t="s">
        <v>55</v>
      </c>
      <c r="M9981" s="1" t="s">
        <v>1207</v>
      </c>
      <c r="N9981" s="1" t="s">
        <v>155</v>
      </c>
      <c r="R9981" s="1" t="s">
        <v>1726</v>
      </c>
      <c r="S9981" s="1" t="s">
        <v>9481</v>
      </c>
      <c r="T9981" s="1" t="s">
        <v>9482</v>
      </c>
      <c r="U9981" s="1" t="s">
        <v>59</v>
      </c>
      <c r="Y9981" s="1" t="s">
        <v>60</v>
      </c>
      <c r="Z9981" s="1" t="s">
        <v>60</v>
      </c>
      <c r="AR9981" s="1" t="s">
        <v>60</v>
      </c>
      <c r="AT9981" s="1" t="s">
        <v>1420</v>
      </c>
      <c r="AU9981" s="1" t="s">
        <v>8962</v>
      </c>
      <c r="AV9981" s="1" t="s">
        <v>1420</v>
      </c>
      <c r="AX9981" s="3" t="str">
        <f t="array" ref="AX9981">TEXTJOIN(", ", TRUE, IF(X9981:AS9981="Y", X$1:AS$1, IF(X9981:AS9981&lt;&gt;"", X$1:AS$1 &amp; ": " &amp; X9981:AS9981, "")))
</f>
        <v>Cocaine, Fentanyl, Any Opioid</v>
      </c>
    </row>
    <row r="9982">
      <c r="A9982" s="2">
        <v>44576.0</v>
      </c>
      <c r="B9982" s="1" t="s">
        <v>50</v>
      </c>
      <c r="C9982" s="1">
        <v>61.0</v>
      </c>
      <c r="D9982" s="1" t="s">
        <v>51</v>
      </c>
      <c r="E9982" s="1" t="s">
        <v>63</v>
      </c>
      <c r="G9982" s="1" t="s">
        <v>216</v>
      </c>
      <c r="H9982" s="1" t="s">
        <v>103</v>
      </c>
      <c r="I9982" s="1" t="s">
        <v>55</v>
      </c>
      <c r="J9982" s="1" t="s">
        <v>81</v>
      </c>
      <c r="K9982" s="1" t="s">
        <v>54</v>
      </c>
      <c r="L9982" s="1" t="s">
        <v>55</v>
      </c>
      <c r="M9982" s="1" t="s">
        <v>649</v>
      </c>
      <c r="N9982" s="1" t="s">
        <v>178</v>
      </c>
      <c r="R9982" s="1" t="s">
        <v>1726</v>
      </c>
      <c r="S9982" s="1" t="s">
        <v>1159</v>
      </c>
      <c r="T9982" s="1" t="s">
        <v>4416</v>
      </c>
      <c r="U9982" s="1" t="s">
        <v>59</v>
      </c>
      <c r="V9982" s="1" t="s">
        <v>3765</v>
      </c>
      <c r="AD9982" s="1" t="s">
        <v>60</v>
      </c>
      <c r="AT9982" s="1" t="s">
        <v>8793</v>
      </c>
      <c r="AU9982" s="1" t="s">
        <v>5878</v>
      </c>
      <c r="AV9982" s="1" t="s">
        <v>1420</v>
      </c>
      <c r="AX9982" s="3" t="str">
        <f t="array" ref="AX9982">TEXTJOIN(", ", TRUE, IF(X9982:AS9982="Y", X$1:AS$1, IF(X9982:AS9982&lt;&gt;"", X$1:AS$1 &amp; ": " &amp; X9982:AS9982, "")))
</f>
        <v>Ethanol</v>
      </c>
    </row>
    <row r="9983">
      <c r="A9983" s="2">
        <v>44682.0</v>
      </c>
      <c r="B9983" s="1" t="s">
        <v>50</v>
      </c>
      <c r="C9983" s="1">
        <v>50.0</v>
      </c>
      <c r="D9983" s="1" t="s">
        <v>51</v>
      </c>
      <c r="E9983" s="1" t="s">
        <v>63</v>
      </c>
      <c r="J9983" s="1" t="s">
        <v>185</v>
      </c>
      <c r="K9983" s="1" t="s">
        <v>91</v>
      </c>
      <c r="L9983" s="1" t="s">
        <v>55</v>
      </c>
      <c r="M9983" s="1" t="s">
        <v>1207</v>
      </c>
      <c r="N9983" s="1" t="s">
        <v>155</v>
      </c>
      <c r="R9983" s="1" t="s">
        <v>1726</v>
      </c>
      <c r="S9983" s="1" t="s">
        <v>9483</v>
      </c>
      <c r="T9983" s="1" t="s">
        <v>9484</v>
      </c>
      <c r="U9983" s="1" t="s">
        <v>59</v>
      </c>
      <c r="Y9983" s="1" t="s">
        <v>60</v>
      </c>
      <c r="Z9983" s="1" t="s">
        <v>60</v>
      </c>
      <c r="AD9983" s="1" t="s">
        <v>60</v>
      </c>
      <c r="AM9983" s="1" t="s">
        <v>60</v>
      </c>
      <c r="AR9983" s="1" t="s">
        <v>60</v>
      </c>
      <c r="AT9983" s="1" t="s">
        <v>1420</v>
      </c>
      <c r="AU9983" s="1" t="s">
        <v>8740</v>
      </c>
      <c r="AV9983" s="1" t="s">
        <v>1420</v>
      </c>
      <c r="AX9983" s="3" t="str">
        <f t="array" ref="AX9983">TEXTJOIN(", ", TRUE, IF(X9983:AS9983="Y", X$1:AS$1, IF(X9983:AS9983&lt;&gt;"", X$1:AS$1 &amp; ": " &amp; X9983:AS9983, "")))
</f>
        <v>Cocaine, Fentanyl, Ethanol, Xylazine, Any Opioid</v>
      </c>
    </row>
    <row r="9984">
      <c r="A9984" s="2">
        <v>44838.0</v>
      </c>
      <c r="B9984" s="1" t="s">
        <v>50</v>
      </c>
      <c r="C9984" s="1">
        <v>54.0</v>
      </c>
      <c r="D9984" s="1" t="s">
        <v>76</v>
      </c>
      <c r="E9984" s="1" t="s">
        <v>63</v>
      </c>
      <c r="G9984" s="1" t="s">
        <v>103</v>
      </c>
      <c r="H9984" s="1" t="s">
        <v>103</v>
      </c>
      <c r="I9984" s="1" t="s">
        <v>55</v>
      </c>
      <c r="J9984" s="1" t="s">
        <v>103</v>
      </c>
      <c r="K9984" s="1" t="s">
        <v>103</v>
      </c>
      <c r="L9984" s="1" t="s">
        <v>55</v>
      </c>
      <c r="M9984" s="1" t="s">
        <v>743</v>
      </c>
      <c r="N9984" s="1" t="s">
        <v>155</v>
      </c>
      <c r="R9984" s="1" t="s">
        <v>2646</v>
      </c>
      <c r="T9984" s="1" t="s">
        <v>9485</v>
      </c>
      <c r="U9984" s="1" t="s">
        <v>59</v>
      </c>
      <c r="Y9984" s="1" t="s">
        <v>60</v>
      </c>
      <c r="Z9984" s="1" t="s">
        <v>60</v>
      </c>
      <c r="AI9984" s="1" t="s">
        <v>60</v>
      </c>
      <c r="AN9984" s="1" t="s">
        <v>60</v>
      </c>
      <c r="AR9984" s="1" t="s">
        <v>60</v>
      </c>
      <c r="AT9984" s="1" t="s">
        <v>8719</v>
      </c>
      <c r="AU9984" s="1" t="s">
        <v>8719</v>
      </c>
      <c r="AV9984" s="1" t="s">
        <v>1420</v>
      </c>
      <c r="AX9984" s="3" t="str">
        <f t="array" ref="AX9984">TEXTJOIN(", ", TRUE, IF(X9984:AS9984="Y", X$1:AS$1, IF(X9984:AS9984&lt;&gt;"", X$1:AS$1 &amp; ": " &amp; X9984:AS9984, "")))
</f>
        <v>Cocaine, Fentanyl, Amphet, Gabapentin, Any Opioid</v>
      </c>
    </row>
    <row r="9985">
      <c r="A9985" s="2">
        <v>44650.0</v>
      </c>
      <c r="B9985" s="1" t="s">
        <v>50</v>
      </c>
      <c r="C9985" s="1">
        <v>35.0</v>
      </c>
      <c r="D9985" s="1" t="s">
        <v>76</v>
      </c>
      <c r="E9985" s="1" t="s">
        <v>63</v>
      </c>
      <c r="G9985" s="1" t="s">
        <v>81</v>
      </c>
      <c r="H9985" s="1" t="s">
        <v>54</v>
      </c>
      <c r="I9985" s="1" t="s">
        <v>55</v>
      </c>
      <c r="J9985" s="1" t="s">
        <v>81</v>
      </c>
      <c r="K9985" s="1" t="s">
        <v>54</v>
      </c>
      <c r="L9985" s="1" t="s">
        <v>55</v>
      </c>
      <c r="M9985" s="1" t="s">
        <v>743</v>
      </c>
      <c r="N9985" s="1" t="s">
        <v>66</v>
      </c>
      <c r="R9985" s="1" t="s">
        <v>2646</v>
      </c>
      <c r="T9985" s="1" t="s">
        <v>3539</v>
      </c>
      <c r="U9985" s="1" t="s">
        <v>59</v>
      </c>
      <c r="Y9985" s="1" t="s">
        <v>60</v>
      </c>
      <c r="Z9985" s="1" t="s">
        <v>60</v>
      </c>
      <c r="AM9985" s="1" t="s">
        <v>60</v>
      </c>
      <c r="AR9985" s="1" t="s">
        <v>60</v>
      </c>
      <c r="AT9985" s="1" t="s">
        <v>5878</v>
      </c>
      <c r="AU9985" s="1" t="s">
        <v>5878</v>
      </c>
      <c r="AV9985" s="1" t="s">
        <v>1420</v>
      </c>
      <c r="AX9985" s="3" t="str">
        <f t="array" ref="AX9985">TEXTJOIN(", ", TRUE, IF(X9985:AS9985="Y", X$1:AS$1, IF(X9985:AS9985&lt;&gt;"", X$1:AS$1 &amp; ": " &amp; X9985:AS9985, "")))
</f>
        <v>Cocaine, Fentanyl, Xylazine, Any Opioid</v>
      </c>
    </row>
    <row r="9986">
      <c r="A9986" s="2">
        <v>44838.0</v>
      </c>
      <c r="B9986" s="1" t="s">
        <v>50</v>
      </c>
      <c r="C9986" s="1">
        <v>47.0</v>
      </c>
      <c r="D9986" s="1" t="s">
        <v>76</v>
      </c>
      <c r="E9986" s="1" t="s">
        <v>63</v>
      </c>
      <c r="F9986" s="1" t="s">
        <v>1997</v>
      </c>
      <c r="G9986" s="1" t="s">
        <v>216</v>
      </c>
      <c r="H9986" s="1" t="s">
        <v>103</v>
      </c>
      <c r="I9986" s="1" t="s">
        <v>55</v>
      </c>
      <c r="J9986" s="1" t="s">
        <v>216</v>
      </c>
      <c r="K9986" s="1" t="s">
        <v>103</v>
      </c>
      <c r="L9986" s="1" t="s">
        <v>55</v>
      </c>
      <c r="M9986" s="1" t="s">
        <v>743</v>
      </c>
      <c r="N9986" s="1" t="s">
        <v>66</v>
      </c>
      <c r="R9986" s="1" t="s">
        <v>2646</v>
      </c>
      <c r="T9986" s="1" t="s">
        <v>9486</v>
      </c>
      <c r="U9986" s="1" t="s">
        <v>59</v>
      </c>
      <c r="X9986" s="1" t="s">
        <v>60</v>
      </c>
      <c r="Z9986" s="1" t="s">
        <v>60</v>
      </c>
      <c r="AA9986" s="1" t="s">
        <v>60</v>
      </c>
      <c r="AD9986" s="1" t="s">
        <v>60</v>
      </c>
      <c r="AN9986" s="1" t="s">
        <v>60</v>
      </c>
      <c r="AP9986" s="1" t="s">
        <v>60</v>
      </c>
      <c r="AR9986" s="1" t="s">
        <v>60</v>
      </c>
      <c r="AT9986" s="1" t="s">
        <v>8793</v>
      </c>
      <c r="AU9986" s="1" t="s">
        <v>8793</v>
      </c>
      <c r="AV9986" s="1" t="s">
        <v>1420</v>
      </c>
      <c r="AX9986" s="3" t="str">
        <f t="array" ref="AX9986">TEXTJOIN(", ", TRUE, IF(X9986:AS9986="Y", X$1:AS$1, IF(X9986:AS9986&lt;&gt;"", X$1:AS$1 &amp; ": " &amp; X9986:AS9986, "")))
</f>
        <v>Heroin, Fentanyl, Fentanyl Analogue, Ethanol, Gabapentin, Heroin/Morph/Codeine, Any Opioid</v>
      </c>
    </row>
    <row r="9987">
      <c r="A9987" s="2">
        <v>44625.0</v>
      </c>
      <c r="B9987" s="1" t="s">
        <v>50</v>
      </c>
      <c r="C9987" s="1">
        <v>54.0</v>
      </c>
      <c r="D9987" s="1" t="s">
        <v>51</v>
      </c>
      <c r="E9987" s="1" t="s">
        <v>63</v>
      </c>
      <c r="G9987" s="1" t="s">
        <v>103</v>
      </c>
      <c r="H9987" s="1" t="s">
        <v>103</v>
      </c>
      <c r="I9987" s="1" t="s">
        <v>55</v>
      </c>
      <c r="J9987" s="1" t="s">
        <v>103</v>
      </c>
      <c r="K9987" s="1" t="s">
        <v>103</v>
      </c>
      <c r="L9987" s="1" t="s">
        <v>55</v>
      </c>
      <c r="M9987" s="1" t="s">
        <v>743</v>
      </c>
      <c r="N9987" s="1" t="s">
        <v>155</v>
      </c>
      <c r="R9987" s="1" t="s">
        <v>2646</v>
      </c>
      <c r="T9987" s="1" t="s">
        <v>9487</v>
      </c>
      <c r="U9987" s="1" t="s">
        <v>59</v>
      </c>
      <c r="X9987" s="1" t="s">
        <v>60</v>
      </c>
      <c r="Z9987" s="1" t="s">
        <v>60</v>
      </c>
      <c r="AG9987" s="1" t="s">
        <v>60</v>
      </c>
      <c r="AM9987" s="1" t="s">
        <v>60</v>
      </c>
      <c r="AP9987" s="1" t="s">
        <v>60</v>
      </c>
      <c r="AR9987" s="1" t="s">
        <v>60</v>
      </c>
      <c r="AT9987" s="1" t="s">
        <v>8719</v>
      </c>
      <c r="AU9987" s="1" t="s">
        <v>8719</v>
      </c>
      <c r="AV9987" s="1" t="s">
        <v>1420</v>
      </c>
      <c r="AX9987" s="3" t="str">
        <f t="array" ref="AX9987">TEXTJOIN(", ", TRUE, IF(X9987:AS9987="Y", X$1:AS$1, IF(X9987:AS9987&lt;&gt;"", X$1:AS$1 &amp; ": " &amp; X9987:AS9987, "")))
</f>
        <v>Heroin, Fentanyl, Methadone, Xylazine, Heroin/Morph/Codeine, Any Opioid</v>
      </c>
    </row>
    <row r="9988">
      <c r="A9988" s="2">
        <v>44800.0</v>
      </c>
      <c r="B9988" s="1" t="s">
        <v>50</v>
      </c>
      <c r="C9988" s="1">
        <v>34.0</v>
      </c>
      <c r="D9988" s="1" t="s">
        <v>76</v>
      </c>
      <c r="E9988" s="1" t="s">
        <v>63</v>
      </c>
      <c r="G9988" s="1" t="s">
        <v>226</v>
      </c>
      <c r="H9988" s="1" t="s">
        <v>103</v>
      </c>
      <c r="I9988" s="1" t="s">
        <v>55</v>
      </c>
      <c r="J9988" s="1" t="s">
        <v>226</v>
      </c>
      <c r="K9988" s="1" t="s">
        <v>103</v>
      </c>
      <c r="L9988" s="1" t="s">
        <v>55</v>
      </c>
      <c r="M9988" s="1" t="s">
        <v>743</v>
      </c>
      <c r="N9988" s="1" t="s">
        <v>4025</v>
      </c>
      <c r="R9988" s="1" t="s">
        <v>2646</v>
      </c>
      <c r="T9988" s="1" t="s">
        <v>9488</v>
      </c>
      <c r="U9988" s="1" t="s">
        <v>59</v>
      </c>
      <c r="Y9988" s="1" t="s">
        <v>60</v>
      </c>
      <c r="Z9988" s="1" t="s">
        <v>60</v>
      </c>
      <c r="AF9988" s="1" t="s">
        <v>60</v>
      </c>
      <c r="AM9988" s="1" t="s">
        <v>60</v>
      </c>
      <c r="AR9988" s="1" t="s">
        <v>60</v>
      </c>
      <c r="AT9988" s="1" t="s">
        <v>8738</v>
      </c>
      <c r="AU9988" s="1" t="s">
        <v>8738</v>
      </c>
      <c r="AV9988" s="1" t="s">
        <v>1420</v>
      </c>
      <c r="AX9988" s="3" t="str">
        <f t="array" ref="AX9988">TEXTJOIN(", ", TRUE, IF(X9988:AS9988="Y", X$1:AS$1, IF(X9988:AS9988&lt;&gt;"", X$1:AS$1 &amp; ": " &amp; X9988:AS9988, "")))
</f>
        <v>Cocaine, Fentanyl, Benzodiazepine, Xylazine, Any Opioid</v>
      </c>
    </row>
    <row r="9989">
      <c r="A9989" s="2">
        <v>44609.0</v>
      </c>
      <c r="B9989" s="1" t="s">
        <v>50</v>
      </c>
      <c r="C9989" s="1">
        <v>54.0</v>
      </c>
      <c r="D9989" s="1" t="s">
        <v>51</v>
      </c>
      <c r="E9989" s="1" t="s">
        <v>63</v>
      </c>
      <c r="G9989" s="1" t="s">
        <v>256</v>
      </c>
      <c r="H9989" s="1" t="s">
        <v>103</v>
      </c>
      <c r="I9989" s="1" t="s">
        <v>55</v>
      </c>
      <c r="J9989" s="1" t="s">
        <v>256</v>
      </c>
      <c r="K9989" s="1" t="s">
        <v>103</v>
      </c>
      <c r="L9989" s="1" t="s">
        <v>55</v>
      </c>
      <c r="M9989" s="1" t="s">
        <v>743</v>
      </c>
      <c r="N9989" s="1" t="s">
        <v>178</v>
      </c>
      <c r="R9989" s="1" t="s">
        <v>2646</v>
      </c>
      <c r="T9989" s="1" t="s">
        <v>476</v>
      </c>
      <c r="U9989" s="1" t="s">
        <v>59</v>
      </c>
      <c r="Y9989" s="1" t="s">
        <v>60</v>
      </c>
      <c r="Z9989" s="1" t="s">
        <v>60</v>
      </c>
      <c r="AD9989" s="1" t="s">
        <v>60</v>
      </c>
      <c r="AR9989" s="1" t="s">
        <v>60</v>
      </c>
      <c r="AT9989" s="1" t="s">
        <v>2320</v>
      </c>
      <c r="AU9989" s="1" t="s">
        <v>2320</v>
      </c>
      <c r="AV9989" s="1" t="s">
        <v>1420</v>
      </c>
      <c r="AX9989" s="3" t="str">
        <f t="array" ref="AX9989">TEXTJOIN(", ", TRUE, IF(X9989:AS9989="Y", X$1:AS$1, IF(X9989:AS9989&lt;&gt;"", X$1:AS$1 &amp; ": " &amp; X9989:AS9989, "")))
</f>
        <v>Cocaine, Fentanyl, Ethanol, Any Opioid</v>
      </c>
    </row>
    <row r="9990">
      <c r="A9990" s="2">
        <v>44874.0</v>
      </c>
      <c r="B9990" s="1" t="s">
        <v>50</v>
      </c>
      <c r="C9990" s="1">
        <v>46.0</v>
      </c>
      <c r="D9990" s="1" t="s">
        <v>76</v>
      </c>
      <c r="E9990" s="1" t="s">
        <v>63</v>
      </c>
      <c r="G9990" s="1" t="s">
        <v>446</v>
      </c>
      <c r="H9990" s="1" t="s">
        <v>91</v>
      </c>
      <c r="I9990" s="1" t="s">
        <v>55</v>
      </c>
      <c r="J9990" s="1" t="s">
        <v>749</v>
      </c>
      <c r="K9990" s="1" t="s">
        <v>91</v>
      </c>
      <c r="L9990" s="1" t="s">
        <v>55</v>
      </c>
      <c r="M9990" s="1" t="s">
        <v>649</v>
      </c>
      <c r="N9990" s="1" t="s">
        <v>155</v>
      </c>
      <c r="R9990" s="1" t="s">
        <v>1726</v>
      </c>
      <c r="S9990" s="1" t="s">
        <v>3236</v>
      </c>
      <c r="T9990" s="1" t="s">
        <v>9489</v>
      </c>
      <c r="U9990" s="1" t="s">
        <v>59</v>
      </c>
      <c r="Y9990" s="1" t="s">
        <v>60</v>
      </c>
      <c r="Z9990" s="1" t="s">
        <v>60</v>
      </c>
      <c r="AF9990" s="1" t="s">
        <v>60</v>
      </c>
      <c r="AJ9990" s="1" t="s">
        <v>60</v>
      </c>
      <c r="AM9990" s="1" t="s">
        <v>60</v>
      </c>
      <c r="AN9990" s="1" t="s">
        <v>60</v>
      </c>
      <c r="AR9990" s="1" t="s">
        <v>60</v>
      </c>
      <c r="AT9990" s="1" t="s">
        <v>8809</v>
      </c>
      <c r="AU9990" s="1" t="s">
        <v>8919</v>
      </c>
      <c r="AV9990" s="1" t="s">
        <v>1420</v>
      </c>
      <c r="AX9990" s="3" t="str">
        <f t="array" ref="AX9990">TEXTJOIN(", ", TRUE, IF(X9990:AS9990="Y", X$1:AS$1, IF(X9990:AS9990&lt;&gt;"", X$1:AS$1 &amp; ": " &amp; X9990:AS9990, "")))
</f>
        <v>Cocaine, Fentanyl, Benzodiazepine, Tramad, Xylazine, Gabapentin, Any Opioid</v>
      </c>
    </row>
    <row r="9991">
      <c r="A9991" s="2">
        <v>44743.0</v>
      </c>
      <c r="B9991" s="1" t="s">
        <v>50</v>
      </c>
      <c r="C9991" s="1">
        <v>28.0</v>
      </c>
      <c r="D9991" s="1" t="s">
        <v>76</v>
      </c>
      <c r="E9991" s="1" t="s">
        <v>502</v>
      </c>
      <c r="J9991" s="1" t="s">
        <v>98</v>
      </c>
      <c r="K9991" s="1" t="s">
        <v>54</v>
      </c>
      <c r="L9991" s="1" t="s">
        <v>55</v>
      </c>
      <c r="M9991" s="1" t="s">
        <v>649</v>
      </c>
      <c r="N9991" s="1" t="s">
        <v>9490</v>
      </c>
      <c r="R9991" s="1" t="s">
        <v>180</v>
      </c>
      <c r="T9991" s="1" t="s">
        <v>8783</v>
      </c>
      <c r="U9991" s="1" t="s">
        <v>59</v>
      </c>
      <c r="Y9991" s="1" t="s">
        <v>60</v>
      </c>
      <c r="Z9991" s="1" t="s">
        <v>60</v>
      </c>
      <c r="AD9991" s="1" t="s">
        <v>60</v>
      </c>
      <c r="AR9991" s="1" t="s">
        <v>60</v>
      </c>
      <c r="AT9991" s="1" t="s">
        <v>1420</v>
      </c>
      <c r="AU9991" s="1" t="s">
        <v>8732</v>
      </c>
      <c r="AV9991" s="1" t="s">
        <v>1420</v>
      </c>
      <c r="AX9991" s="3" t="str">
        <f t="array" ref="AX9991">TEXTJOIN(", ", TRUE, IF(X9991:AS9991="Y", X$1:AS$1, IF(X9991:AS9991&lt;&gt;"", X$1:AS$1 &amp; ": " &amp; X9991:AS9991, "")))
</f>
        <v>Cocaine, Fentanyl, Ethanol, Any Opioid</v>
      </c>
    </row>
    <row r="9992">
      <c r="A9992" s="2">
        <v>44806.0</v>
      </c>
      <c r="B9992" s="1" t="s">
        <v>50</v>
      </c>
      <c r="C9992" s="1">
        <v>61.0</v>
      </c>
      <c r="D9992" s="1" t="s">
        <v>51</v>
      </c>
      <c r="E9992" s="1" t="s">
        <v>63</v>
      </c>
      <c r="F9992" s="1" t="s">
        <v>1997</v>
      </c>
      <c r="G9992" s="1" t="s">
        <v>498</v>
      </c>
      <c r="H9992" s="1" t="s">
        <v>65</v>
      </c>
      <c r="I9992" s="1" t="s">
        <v>55</v>
      </c>
      <c r="J9992" s="1" t="s">
        <v>65</v>
      </c>
      <c r="K9992" s="1" t="s">
        <v>65</v>
      </c>
      <c r="L9992" s="1" t="s">
        <v>55</v>
      </c>
      <c r="N9992" s="1" t="s">
        <v>178</v>
      </c>
      <c r="R9992" s="1" t="s">
        <v>180</v>
      </c>
      <c r="T9992" s="1" t="s">
        <v>463</v>
      </c>
      <c r="U9992" s="1" t="s">
        <v>59</v>
      </c>
      <c r="Z9992" s="1" t="s">
        <v>60</v>
      </c>
      <c r="AD9992" s="1" t="s">
        <v>60</v>
      </c>
      <c r="AR9992" s="1" t="s">
        <v>60</v>
      </c>
      <c r="AT9992" s="1" t="s">
        <v>5378</v>
      </c>
      <c r="AU9992" s="1" t="s">
        <v>8743</v>
      </c>
      <c r="AV9992" s="1" t="s">
        <v>1420</v>
      </c>
      <c r="AX9992" s="3" t="str">
        <f t="array" ref="AX9992">TEXTJOIN(", ", TRUE, IF(X9992:AS9992="Y", X$1:AS$1, IF(X9992:AS9992&lt;&gt;"", X$1:AS$1 &amp; ": " &amp; X9992:AS9992, "")))
</f>
        <v>Fentanyl, Ethanol, Any Opioid</v>
      </c>
    </row>
    <row r="9993">
      <c r="A9993" s="2">
        <v>44868.0</v>
      </c>
      <c r="B9993" s="1" t="s">
        <v>50</v>
      </c>
      <c r="C9993" s="1">
        <v>66.0</v>
      </c>
      <c r="D9993" s="1" t="s">
        <v>76</v>
      </c>
      <c r="E9993" s="1" t="s">
        <v>502</v>
      </c>
      <c r="G9993" s="1" t="s">
        <v>103</v>
      </c>
      <c r="H9993" s="1" t="s">
        <v>103</v>
      </c>
      <c r="I9993" s="1" t="s">
        <v>55</v>
      </c>
      <c r="J9993" s="1" t="s">
        <v>103</v>
      </c>
      <c r="K9993" s="1" t="s">
        <v>103</v>
      </c>
      <c r="L9993" s="1" t="s">
        <v>55</v>
      </c>
      <c r="M9993" s="1" t="s">
        <v>743</v>
      </c>
      <c r="N9993" s="1" t="s">
        <v>8532</v>
      </c>
      <c r="R9993" s="1" t="s">
        <v>2646</v>
      </c>
      <c r="T9993" s="1" t="s">
        <v>9491</v>
      </c>
      <c r="U9993" s="1" t="s">
        <v>59</v>
      </c>
      <c r="V9993" s="1" t="s">
        <v>197</v>
      </c>
      <c r="Y9993" s="1" t="s">
        <v>60</v>
      </c>
      <c r="Z9993" s="1" t="s">
        <v>60</v>
      </c>
      <c r="AD9993" s="1" t="s">
        <v>60</v>
      </c>
      <c r="AN9993" s="1" t="s">
        <v>60</v>
      </c>
      <c r="AR9993" s="1" t="s">
        <v>60</v>
      </c>
      <c r="AT9993" s="1" t="s">
        <v>8719</v>
      </c>
      <c r="AU9993" s="1" t="s">
        <v>8719</v>
      </c>
      <c r="AV9993" s="1" t="s">
        <v>1420</v>
      </c>
      <c r="AX9993" s="3" t="str">
        <f t="array" ref="AX9993">TEXTJOIN(", ", TRUE, IF(X9993:AS9993="Y", X$1:AS$1, IF(X9993:AS9993&lt;&gt;"", X$1:AS$1 &amp; ": " &amp; X9993:AS9993, "")))
</f>
        <v>Cocaine, Fentanyl, Ethanol, Gabapentin, Any Opioid</v>
      </c>
    </row>
    <row r="9994">
      <c r="A9994" s="2">
        <v>44898.0</v>
      </c>
      <c r="B9994" s="1" t="s">
        <v>50</v>
      </c>
      <c r="C9994" s="1">
        <v>65.0</v>
      </c>
      <c r="D9994" s="1" t="s">
        <v>51</v>
      </c>
      <c r="E9994" s="1" t="s">
        <v>63</v>
      </c>
      <c r="G9994" s="1" t="s">
        <v>322</v>
      </c>
      <c r="H9994" s="1" t="s">
        <v>91</v>
      </c>
      <c r="I9994" s="1" t="s">
        <v>55</v>
      </c>
      <c r="J9994" s="1" t="s">
        <v>322</v>
      </c>
      <c r="K9994" s="1" t="s">
        <v>91</v>
      </c>
      <c r="L9994" s="1" t="s">
        <v>55</v>
      </c>
      <c r="M9994" s="1" t="s">
        <v>743</v>
      </c>
      <c r="N9994" s="1" t="s">
        <v>155</v>
      </c>
      <c r="R9994" s="1" t="s">
        <v>2646</v>
      </c>
      <c r="T9994" s="1" t="s">
        <v>83</v>
      </c>
      <c r="U9994" s="1" t="s">
        <v>59</v>
      </c>
      <c r="Z9994" s="1" t="s">
        <v>60</v>
      </c>
      <c r="AR9994" s="1" t="s">
        <v>60</v>
      </c>
      <c r="AT9994" s="1" t="s">
        <v>8712</v>
      </c>
      <c r="AU9994" s="1" t="s">
        <v>8712</v>
      </c>
      <c r="AV9994" s="1" t="s">
        <v>1420</v>
      </c>
      <c r="AX9994" s="3" t="str">
        <f t="array" ref="AX9994">TEXTJOIN(", ", TRUE, IF(X9994:AS9994="Y", X$1:AS$1, IF(X9994:AS9994&lt;&gt;"", X$1:AS$1 &amp; ": " &amp; X9994:AS9994, "")))
</f>
        <v>Fentanyl, Any Opioid</v>
      </c>
    </row>
    <row r="9995">
      <c r="A9995" s="2">
        <v>44653.0</v>
      </c>
      <c r="B9995" s="1" t="s">
        <v>50</v>
      </c>
      <c r="C9995" s="1">
        <v>27.0</v>
      </c>
      <c r="D9995" s="1" t="s">
        <v>51</v>
      </c>
      <c r="E9995" s="1" t="s">
        <v>63</v>
      </c>
      <c r="F9995" s="1" t="s">
        <v>1997</v>
      </c>
      <c r="G9995" s="1" t="s">
        <v>91</v>
      </c>
      <c r="H9995" s="1" t="s">
        <v>91</v>
      </c>
      <c r="I9995" s="1" t="s">
        <v>55</v>
      </c>
      <c r="J9995" s="1" t="s">
        <v>91</v>
      </c>
      <c r="K9995" s="1" t="s">
        <v>91</v>
      </c>
      <c r="L9995" s="1" t="s">
        <v>55</v>
      </c>
      <c r="N9995" s="1" t="s">
        <v>136</v>
      </c>
      <c r="R9995" s="1" t="s">
        <v>2646</v>
      </c>
      <c r="T9995" s="1" t="s">
        <v>9492</v>
      </c>
      <c r="U9995" s="1" t="s">
        <v>59</v>
      </c>
      <c r="Y9995" s="1" t="s">
        <v>60</v>
      </c>
      <c r="Z9995" s="1" t="s">
        <v>60</v>
      </c>
      <c r="AF9995" s="1" t="s">
        <v>60</v>
      </c>
      <c r="AM9995" s="1" t="s">
        <v>60</v>
      </c>
      <c r="AR9995" s="1" t="s">
        <v>60</v>
      </c>
      <c r="AT9995" s="1" t="s">
        <v>1999</v>
      </c>
      <c r="AU9995" s="1" t="s">
        <v>1999</v>
      </c>
      <c r="AV9995" s="1" t="s">
        <v>1420</v>
      </c>
      <c r="AX9995" s="3" t="str">
        <f t="array" ref="AX9995">TEXTJOIN(", ", TRUE, IF(X9995:AS9995="Y", X$1:AS$1, IF(X9995:AS9995&lt;&gt;"", X$1:AS$1 &amp; ": " &amp; X9995:AS9995, "")))
</f>
        <v>Cocaine, Fentanyl, Benzodiazepine, Xylazine, Any Opioid</v>
      </c>
    </row>
    <row r="9996">
      <c r="A9996" s="2">
        <v>44700.0</v>
      </c>
      <c r="B9996" s="1" t="s">
        <v>50</v>
      </c>
      <c r="C9996" s="1">
        <v>41.0</v>
      </c>
      <c r="D9996" s="1" t="s">
        <v>51</v>
      </c>
      <c r="E9996" s="1" t="s">
        <v>502</v>
      </c>
      <c r="G9996" s="1" t="s">
        <v>9493</v>
      </c>
      <c r="H9996" s="1" t="s">
        <v>2224</v>
      </c>
      <c r="I9996" s="1" t="s">
        <v>248</v>
      </c>
      <c r="J9996" s="1" t="s">
        <v>397</v>
      </c>
      <c r="K9996" s="1" t="s">
        <v>103</v>
      </c>
      <c r="L9996" s="1" t="s">
        <v>55</v>
      </c>
      <c r="M9996" s="1" t="s">
        <v>649</v>
      </c>
      <c r="N9996" s="1" t="s">
        <v>155</v>
      </c>
      <c r="R9996" s="1" t="s">
        <v>180</v>
      </c>
      <c r="T9996" s="1" t="s">
        <v>2583</v>
      </c>
      <c r="U9996" s="1" t="s">
        <v>59</v>
      </c>
      <c r="Z9996" s="1" t="s">
        <v>60</v>
      </c>
      <c r="AI9996" s="1" t="s">
        <v>60</v>
      </c>
      <c r="AR9996" s="1" t="s">
        <v>60</v>
      </c>
      <c r="AT9996" s="1" t="s">
        <v>9494</v>
      </c>
      <c r="AU9996" s="1" t="s">
        <v>8731</v>
      </c>
      <c r="AV9996" s="1" t="s">
        <v>1420</v>
      </c>
      <c r="AX9996" s="3" t="str">
        <f t="array" ref="AX9996">TEXTJOIN(", ", TRUE, IF(X9996:AS9996="Y", X$1:AS$1, IF(X9996:AS9996&lt;&gt;"", X$1:AS$1 &amp; ": " &amp; X9996:AS9996, "")))
</f>
        <v>Fentanyl, Amphet, Any Opioid</v>
      </c>
    </row>
    <row r="9997">
      <c r="A9997" s="2">
        <v>44586.0</v>
      </c>
      <c r="B9997" s="1" t="s">
        <v>50</v>
      </c>
      <c r="C9997" s="1">
        <v>50.0</v>
      </c>
      <c r="D9997" s="1" t="s">
        <v>51</v>
      </c>
      <c r="E9997" s="1" t="s">
        <v>63</v>
      </c>
      <c r="G9997" s="1" t="s">
        <v>64</v>
      </c>
      <c r="H9997" s="1" t="s">
        <v>65</v>
      </c>
      <c r="I9997" s="1" t="s">
        <v>55</v>
      </c>
      <c r="J9997" s="1" t="s">
        <v>64</v>
      </c>
      <c r="K9997" s="1" t="s">
        <v>65</v>
      </c>
      <c r="L9997" s="1" t="s">
        <v>55</v>
      </c>
      <c r="M9997" s="1" t="s">
        <v>743</v>
      </c>
      <c r="N9997" s="1" t="s">
        <v>1377</v>
      </c>
      <c r="R9997" s="1" t="s">
        <v>2646</v>
      </c>
      <c r="T9997" s="1" t="s">
        <v>1510</v>
      </c>
      <c r="U9997" s="1" t="s">
        <v>59</v>
      </c>
      <c r="Y9997" s="1" t="s">
        <v>60</v>
      </c>
      <c r="Z9997" s="1" t="s">
        <v>60</v>
      </c>
      <c r="AR9997" s="1" t="s">
        <v>60</v>
      </c>
      <c r="AT9997" s="1" t="s">
        <v>8704</v>
      </c>
      <c r="AU9997" s="1" t="s">
        <v>8704</v>
      </c>
      <c r="AV9997" s="1" t="s">
        <v>1420</v>
      </c>
      <c r="AX9997" s="3" t="str">
        <f t="array" ref="AX9997">TEXTJOIN(", ", TRUE, IF(X9997:AS9997="Y", X$1:AS$1, IF(X9997:AS9997&lt;&gt;"", X$1:AS$1 &amp; ": " &amp; X9997:AS9997, "")))
</f>
        <v>Cocaine, Fentanyl, Any Opioid</v>
      </c>
    </row>
    <row r="9998">
      <c r="A9998" s="2">
        <v>44605.0</v>
      </c>
      <c r="B9998" s="1" t="s">
        <v>50</v>
      </c>
      <c r="C9998" s="1">
        <v>34.0</v>
      </c>
      <c r="D9998" s="1" t="s">
        <v>51</v>
      </c>
      <c r="E9998" s="1" t="s">
        <v>63</v>
      </c>
      <c r="G9998" s="1" t="s">
        <v>64</v>
      </c>
      <c r="H9998" s="1" t="s">
        <v>65</v>
      </c>
      <c r="I9998" s="1" t="s">
        <v>55</v>
      </c>
      <c r="J9998" s="1" t="s">
        <v>64</v>
      </c>
      <c r="K9998" s="1" t="s">
        <v>65</v>
      </c>
      <c r="L9998" s="1" t="s">
        <v>55</v>
      </c>
      <c r="M9998" s="1" t="s">
        <v>743</v>
      </c>
      <c r="N9998" s="1" t="s">
        <v>178</v>
      </c>
      <c r="R9998" s="1" t="s">
        <v>2646</v>
      </c>
      <c r="T9998" s="1" t="s">
        <v>9495</v>
      </c>
      <c r="U9998" s="1" t="s">
        <v>59</v>
      </c>
      <c r="Y9998" s="1" t="s">
        <v>60</v>
      </c>
      <c r="Z9998" s="1" t="s">
        <v>60</v>
      </c>
      <c r="AG9998" s="1" t="s">
        <v>60</v>
      </c>
      <c r="AM9998" s="1" t="s">
        <v>60</v>
      </c>
      <c r="AR9998" s="1" t="s">
        <v>60</v>
      </c>
      <c r="AT9998" s="1" t="s">
        <v>8704</v>
      </c>
      <c r="AU9998" s="1" t="s">
        <v>8704</v>
      </c>
      <c r="AV9998" s="1" t="s">
        <v>1420</v>
      </c>
      <c r="AX9998" s="3" t="str">
        <f t="array" ref="AX9998">TEXTJOIN(", ", TRUE, IF(X9998:AS9998="Y", X$1:AS$1, IF(X9998:AS9998&lt;&gt;"", X$1:AS$1 &amp; ": " &amp; X9998:AS9998, "")))
</f>
        <v>Cocaine, Fentanyl, Methadone, Xylazine, Any Opioid</v>
      </c>
    </row>
    <row r="9999">
      <c r="A9999" s="2">
        <v>44737.0</v>
      </c>
      <c r="B9999" s="1" t="s">
        <v>50</v>
      </c>
      <c r="C9999" s="1">
        <v>56.0</v>
      </c>
      <c r="D9999" s="1" t="s">
        <v>51</v>
      </c>
      <c r="E9999" s="1" t="s">
        <v>502</v>
      </c>
      <c r="G9999" s="1" t="s">
        <v>53</v>
      </c>
      <c r="H9999" s="1" t="s">
        <v>54</v>
      </c>
      <c r="I9999" s="1" t="s">
        <v>55</v>
      </c>
      <c r="J9999" s="1" t="s">
        <v>82</v>
      </c>
      <c r="K9999" s="1" t="s">
        <v>54</v>
      </c>
      <c r="L9999" s="1" t="s">
        <v>55</v>
      </c>
      <c r="M9999" s="1" t="s">
        <v>1207</v>
      </c>
      <c r="N9999" s="1" t="s">
        <v>4025</v>
      </c>
      <c r="R9999" s="1" t="s">
        <v>1726</v>
      </c>
      <c r="S9999" s="1" t="s">
        <v>9496</v>
      </c>
      <c r="T9999" s="1" t="s">
        <v>9497</v>
      </c>
      <c r="U9999" s="1" t="s">
        <v>59</v>
      </c>
      <c r="Z9999" s="1" t="s">
        <v>60</v>
      </c>
      <c r="AA9999" s="1" t="s">
        <v>60</v>
      </c>
      <c r="AR9999" s="1" t="s">
        <v>60</v>
      </c>
      <c r="AT9999" s="1" t="s">
        <v>8784</v>
      </c>
      <c r="AU9999" s="1" t="s">
        <v>5319</v>
      </c>
      <c r="AV9999" s="1" t="s">
        <v>1420</v>
      </c>
      <c r="AX9999" s="3" t="str">
        <f t="array" ref="AX9999">TEXTJOIN(", ", TRUE, IF(X9999:AS9999="Y", X$1:AS$1, IF(X9999:AS9999&lt;&gt;"", X$1:AS$1 &amp; ": " &amp; X9999:AS9999, "")))
</f>
        <v>Fentanyl, Fentanyl Analogue, Any Opioid</v>
      </c>
    </row>
    <row r="10000">
      <c r="A10000" s="2">
        <v>44758.0</v>
      </c>
      <c r="B10000" s="1" t="s">
        <v>50</v>
      </c>
      <c r="C10000" s="1">
        <v>32.0</v>
      </c>
      <c r="D10000" s="1" t="s">
        <v>51</v>
      </c>
      <c r="E10000" s="1" t="s">
        <v>63</v>
      </c>
      <c r="G10000" s="1" t="s">
        <v>540</v>
      </c>
      <c r="H10000" s="1" t="s">
        <v>91</v>
      </c>
      <c r="I10000" s="1" t="s">
        <v>55</v>
      </c>
      <c r="J10000" s="1" t="s">
        <v>540</v>
      </c>
      <c r="K10000" s="1" t="s">
        <v>91</v>
      </c>
      <c r="L10000" s="1" t="s">
        <v>55</v>
      </c>
      <c r="M10000" s="1" t="s">
        <v>649</v>
      </c>
      <c r="N10000" s="1" t="s">
        <v>9225</v>
      </c>
      <c r="R10000" s="1" t="s">
        <v>2646</v>
      </c>
      <c r="T10000" s="1" t="s">
        <v>9498</v>
      </c>
      <c r="U10000" s="1" t="s">
        <v>59</v>
      </c>
      <c r="X10000" s="1" t="s">
        <v>60</v>
      </c>
      <c r="Z10000" s="1" t="s">
        <v>60</v>
      </c>
      <c r="AF10000" s="1" t="s">
        <v>60</v>
      </c>
      <c r="AP10000" s="1" t="s">
        <v>60</v>
      </c>
      <c r="AR10000" s="1" t="s">
        <v>60</v>
      </c>
      <c r="AT10000" s="1" t="s">
        <v>8859</v>
      </c>
      <c r="AU10000" s="1" t="s">
        <v>8859</v>
      </c>
      <c r="AV10000" s="1" t="s">
        <v>1420</v>
      </c>
      <c r="AX10000" s="3" t="str">
        <f t="array" ref="AX10000">TEXTJOIN(", ", TRUE, IF(X10000:AS10000="Y", X$1:AS$1, IF(X10000:AS10000&lt;&gt;"", X$1:AS$1 &amp; ": " &amp; X10000:AS10000, "")))
</f>
        <v>Heroin, Fentanyl, Benzodiazepine, Heroin/Morph/Codeine, Any Opioid</v>
      </c>
    </row>
    <row r="10001">
      <c r="A10001" s="2">
        <v>44813.0</v>
      </c>
      <c r="B10001" s="1" t="s">
        <v>50</v>
      </c>
      <c r="C10001" s="1">
        <v>41.0</v>
      </c>
      <c r="D10001" s="1" t="s">
        <v>51</v>
      </c>
      <c r="E10001" s="1" t="s">
        <v>63</v>
      </c>
      <c r="G10001" s="1" t="s">
        <v>256</v>
      </c>
      <c r="H10001" s="1" t="s">
        <v>103</v>
      </c>
      <c r="I10001" s="1" t="s">
        <v>55</v>
      </c>
      <c r="J10001" s="1" t="s">
        <v>256</v>
      </c>
      <c r="K10001" s="1" t="s">
        <v>103</v>
      </c>
      <c r="L10001" s="1" t="s">
        <v>55</v>
      </c>
      <c r="M10001" s="1" t="s">
        <v>743</v>
      </c>
      <c r="N10001" s="1" t="s">
        <v>178</v>
      </c>
      <c r="R10001" s="1" t="s">
        <v>2646</v>
      </c>
      <c r="T10001" s="1" t="s">
        <v>9499</v>
      </c>
      <c r="U10001" s="1" t="s">
        <v>59</v>
      </c>
      <c r="X10001" s="1" t="s">
        <v>60</v>
      </c>
      <c r="Y10001" s="1" t="s">
        <v>60</v>
      </c>
      <c r="Z10001" s="1" t="s">
        <v>60</v>
      </c>
      <c r="AF10001" s="1" t="s">
        <v>60</v>
      </c>
      <c r="AP10001" s="1" t="s">
        <v>60</v>
      </c>
      <c r="AR10001" s="1" t="s">
        <v>60</v>
      </c>
      <c r="AT10001" s="1" t="s">
        <v>2320</v>
      </c>
      <c r="AU10001" s="1" t="s">
        <v>2320</v>
      </c>
      <c r="AV10001" s="1" t="s">
        <v>1420</v>
      </c>
      <c r="AX10001" s="3" t="str">
        <f t="array" ref="AX10001">TEXTJOIN(", ", TRUE, IF(X10001:AS10001="Y", X$1:AS$1, IF(X10001:AS10001&lt;&gt;"", X$1:AS$1 &amp; ": " &amp; X10001:AS10001, "")))
</f>
        <v>Heroin, Cocaine, Fentanyl, Benzodiazepine, Heroin/Morph/Codeine, Any Opioid</v>
      </c>
    </row>
    <row r="10002">
      <c r="A10002" s="2">
        <v>44719.0</v>
      </c>
      <c r="B10002" s="1" t="s">
        <v>50</v>
      </c>
      <c r="C10002" s="1">
        <v>59.0</v>
      </c>
      <c r="D10002" s="1" t="s">
        <v>51</v>
      </c>
      <c r="E10002" s="1" t="s">
        <v>502</v>
      </c>
      <c r="G10002" s="1" t="s">
        <v>103</v>
      </c>
      <c r="H10002" s="1" t="s">
        <v>103</v>
      </c>
      <c r="I10002" s="1" t="s">
        <v>55</v>
      </c>
      <c r="J10002" s="1" t="s">
        <v>103</v>
      </c>
      <c r="K10002" s="1" t="s">
        <v>103</v>
      </c>
      <c r="L10002" s="1" t="s">
        <v>55</v>
      </c>
      <c r="M10002" s="1" t="s">
        <v>743</v>
      </c>
      <c r="N10002" s="1" t="s">
        <v>119</v>
      </c>
      <c r="R10002" s="1" t="s">
        <v>2646</v>
      </c>
      <c r="T10002" s="1" t="s">
        <v>2018</v>
      </c>
      <c r="U10002" s="1" t="s">
        <v>59</v>
      </c>
      <c r="Z10002" s="1" t="s">
        <v>60</v>
      </c>
      <c r="AM10002" s="1" t="s">
        <v>60</v>
      </c>
      <c r="AR10002" s="1" t="s">
        <v>60</v>
      </c>
      <c r="AT10002" s="1" t="s">
        <v>8719</v>
      </c>
      <c r="AU10002" s="1" t="s">
        <v>8719</v>
      </c>
      <c r="AV10002" s="1" t="s">
        <v>1420</v>
      </c>
      <c r="AX10002" s="3" t="str">
        <f t="array" ref="AX10002">TEXTJOIN(", ", TRUE, IF(X10002:AS10002="Y", X$1:AS$1, IF(X10002:AS10002&lt;&gt;"", X$1:AS$1 &amp; ": " &amp; X10002:AS10002, "")))
</f>
        <v>Fentanyl, Xylazine, Any Opioid</v>
      </c>
    </row>
    <row r="10003">
      <c r="A10003" s="4">
        <v>44862.0</v>
      </c>
      <c r="B10003" s="1" t="s">
        <v>50</v>
      </c>
      <c r="C10003" s="1">
        <v>52.0</v>
      </c>
      <c r="D10003" s="1" t="s">
        <v>51</v>
      </c>
      <c r="E10003" s="1" t="s">
        <v>502</v>
      </c>
      <c r="G10003" s="1" t="s">
        <v>82</v>
      </c>
      <c r="H10003" s="1" t="s">
        <v>54</v>
      </c>
      <c r="I10003" s="1" t="s">
        <v>55</v>
      </c>
      <c r="J10003" s="1" t="s">
        <v>82</v>
      </c>
      <c r="K10003" s="1" t="s">
        <v>54</v>
      </c>
      <c r="L10003" s="1" t="s">
        <v>55</v>
      </c>
      <c r="M10003" s="1" t="s">
        <v>44</v>
      </c>
      <c r="N10003" s="1" t="s">
        <v>155</v>
      </c>
      <c r="R10003" s="1" t="s">
        <v>1726</v>
      </c>
      <c r="S10003" s="1" t="s">
        <v>3035</v>
      </c>
      <c r="T10003" s="1" t="s">
        <v>9500</v>
      </c>
      <c r="U10003" s="1" t="s">
        <v>59</v>
      </c>
      <c r="Z10003" s="1" t="s">
        <v>60</v>
      </c>
      <c r="AD10003" s="1" t="s">
        <v>60</v>
      </c>
      <c r="AR10003" s="1" t="s">
        <v>60</v>
      </c>
      <c r="AT10003" s="1" t="s">
        <v>5319</v>
      </c>
      <c r="AU10003" s="1" t="s">
        <v>5319</v>
      </c>
      <c r="AV10003" s="1" t="s">
        <v>1420</v>
      </c>
      <c r="AX10003" s="3" t="str">
        <f t="array" ref="AX10003">TEXTJOIN(", ", TRUE, IF(X10003:AS10003="Y", X$1:AS$1, IF(X10003:AS10003&lt;&gt;"", X$1:AS$1 &amp; ": " &amp; X10003:AS10003, "")))
</f>
        <v>Fentanyl, Ethanol, Any Opioid</v>
      </c>
    </row>
    <row r="10004">
      <c r="A10004" s="2">
        <v>44611.0</v>
      </c>
      <c r="B10004" s="1" t="s">
        <v>50</v>
      </c>
      <c r="C10004" s="1">
        <v>51.0</v>
      </c>
      <c r="D10004" s="1" t="s">
        <v>51</v>
      </c>
      <c r="E10004" s="1" t="s">
        <v>502</v>
      </c>
      <c r="G10004" s="1" t="s">
        <v>82</v>
      </c>
      <c r="H10004" s="1" t="s">
        <v>54</v>
      </c>
      <c r="I10004" s="1" t="s">
        <v>55</v>
      </c>
      <c r="J10004" s="1" t="s">
        <v>82</v>
      </c>
      <c r="K10004" s="1" t="s">
        <v>54</v>
      </c>
      <c r="L10004" s="1" t="s">
        <v>55</v>
      </c>
      <c r="M10004" s="1" t="s">
        <v>9501</v>
      </c>
      <c r="N10004" s="1" t="s">
        <v>136</v>
      </c>
      <c r="R10004" s="1" t="s">
        <v>180</v>
      </c>
      <c r="T10004" s="1" t="s">
        <v>109</v>
      </c>
      <c r="U10004" s="1" t="s">
        <v>59</v>
      </c>
      <c r="Y10004" s="1" t="s">
        <v>60</v>
      </c>
      <c r="AT10004" s="1" t="s">
        <v>5319</v>
      </c>
      <c r="AU10004" s="1" t="s">
        <v>5319</v>
      </c>
      <c r="AV10004" s="1" t="s">
        <v>1420</v>
      </c>
      <c r="AX10004" s="3" t="str">
        <f t="array" ref="AX10004">TEXTJOIN(", ", TRUE, IF(X10004:AS10004="Y", X$1:AS$1, IF(X10004:AS10004&lt;&gt;"", X$1:AS$1 &amp; ": " &amp; X10004:AS10004, "")))
</f>
        <v>Cocaine</v>
      </c>
    </row>
    <row r="10005">
      <c r="A10005" s="4">
        <v>44865.0</v>
      </c>
      <c r="B10005" s="1" t="s">
        <v>50</v>
      </c>
      <c r="C10005" s="1">
        <v>31.0</v>
      </c>
      <c r="D10005" s="1" t="s">
        <v>76</v>
      </c>
      <c r="E10005" s="1" t="s">
        <v>63</v>
      </c>
      <c r="G10005" s="1" t="s">
        <v>1871</v>
      </c>
      <c r="H10005" s="1" t="s">
        <v>54</v>
      </c>
      <c r="I10005" s="1" t="s">
        <v>55</v>
      </c>
      <c r="J10005" s="1" t="s">
        <v>103</v>
      </c>
      <c r="K10005" s="1" t="s">
        <v>103</v>
      </c>
      <c r="L10005" s="1" t="s">
        <v>55</v>
      </c>
      <c r="M10005" s="1" t="s">
        <v>44</v>
      </c>
      <c r="N10005" s="1" t="s">
        <v>178</v>
      </c>
      <c r="R10005" s="1" t="s">
        <v>1726</v>
      </c>
      <c r="S10005" s="1" t="s">
        <v>3704</v>
      </c>
      <c r="T10005" s="1" t="s">
        <v>9502</v>
      </c>
      <c r="U10005" s="1" t="s">
        <v>59</v>
      </c>
      <c r="Z10005" s="1" t="s">
        <v>60</v>
      </c>
      <c r="AA10005" s="1" t="s">
        <v>60</v>
      </c>
      <c r="AD10005" s="1" t="s">
        <v>60</v>
      </c>
      <c r="AN10005" s="1" t="s">
        <v>60</v>
      </c>
      <c r="AR10005" s="1" t="s">
        <v>60</v>
      </c>
      <c r="AT10005" s="1" t="s">
        <v>9017</v>
      </c>
      <c r="AU10005" s="1" t="s">
        <v>8719</v>
      </c>
      <c r="AV10005" s="1" t="s">
        <v>1420</v>
      </c>
      <c r="AX10005" s="3" t="str">
        <f t="array" ref="AX10005">TEXTJOIN(", ", TRUE, IF(X10005:AS10005="Y", X$1:AS$1, IF(X10005:AS10005&lt;&gt;"", X$1:AS$1 &amp; ": " &amp; X10005:AS10005, "")))
</f>
        <v>Fentanyl, Fentanyl Analogue, Ethanol, Gabapentin, Any Opioid</v>
      </c>
    </row>
    <row r="10006">
      <c r="A10006" s="2">
        <v>44794.0</v>
      </c>
      <c r="B10006" s="1" t="s">
        <v>50</v>
      </c>
      <c r="C10006" s="1">
        <v>31.0</v>
      </c>
      <c r="D10006" s="1" t="s">
        <v>51</v>
      </c>
      <c r="E10006" s="1" t="s">
        <v>63</v>
      </c>
      <c r="F10006" s="1" t="s">
        <v>8372</v>
      </c>
      <c r="G10006" s="1" t="s">
        <v>103</v>
      </c>
      <c r="H10006" s="1" t="s">
        <v>103</v>
      </c>
      <c r="I10006" s="1" t="s">
        <v>55</v>
      </c>
      <c r="J10006" s="1" t="s">
        <v>455</v>
      </c>
      <c r="K10006" s="1" t="s">
        <v>103</v>
      </c>
      <c r="L10006" s="1" t="s">
        <v>55</v>
      </c>
      <c r="M10006" s="1" t="s">
        <v>743</v>
      </c>
      <c r="N10006" s="1" t="s">
        <v>136</v>
      </c>
      <c r="R10006" s="1" t="s">
        <v>180</v>
      </c>
      <c r="T10006" s="1" t="s">
        <v>9503</v>
      </c>
      <c r="U10006" s="1" t="s">
        <v>59</v>
      </c>
      <c r="Y10006" s="1" t="s">
        <v>60</v>
      </c>
      <c r="Z10006" s="1" t="s">
        <v>60</v>
      </c>
      <c r="AD10006" s="1" t="s">
        <v>60</v>
      </c>
      <c r="AR10006" s="1" t="s">
        <v>60</v>
      </c>
      <c r="AT10006" s="1" t="s">
        <v>8719</v>
      </c>
      <c r="AU10006" s="1" t="s">
        <v>8753</v>
      </c>
      <c r="AV10006" s="1" t="s">
        <v>1420</v>
      </c>
      <c r="AX10006" s="3" t="str">
        <f t="array" ref="AX10006">TEXTJOIN(", ", TRUE, IF(X10006:AS10006="Y", X$1:AS$1, IF(X10006:AS10006&lt;&gt;"", X$1:AS$1 &amp; ": " &amp; X10006:AS10006, "")))
</f>
        <v>Cocaine, Fentanyl, Ethanol, Any Opioid</v>
      </c>
    </row>
    <row r="10007">
      <c r="A10007" s="2">
        <v>44666.0</v>
      </c>
      <c r="B10007" s="1" t="s">
        <v>50</v>
      </c>
      <c r="C10007" s="1">
        <v>36.0</v>
      </c>
      <c r="D10007" s="1" t="s">
        <v>76</v>
      </c>
      <c r="E10007" s="1" t="s">
        <v>63</v>
      </c>
      <c r="G10007" s="1" t="s">
        <v>950</v>
      </c>
      <c r="H10007" s="1" t="s">
        <v>125</v>
      </c>
      <c r="I10007" s="1" t="s">
        <v>55</v>
      </c>
      <c r="J10007" s="1" t="s">
        <v>950</v>
      </c>
      <c r="K10007" s="1" t="s">
        <v>125</v>
      </c>
      <c r="L10007" s="1" t="s">
        <v>55</v>
      </c>
      <c r="M10007" s="1" t="s">
        <v>743</v>
      </c>
      <c r="N10007" s="1" t="s">
        <v>136</v>
      </c>
      <c r="R10007" s="1" t="s">
        <v>2646</v>
      </c>
      <c r="T10007" s="1" t="s">
        <v>9504</v>
      </c>
      <c r="U10007" s="1" t="s">
        <v>59</v>
      </c>
      <c r="Y10007" s="1" t="s">
        <v>60</v>
      </c>
      <c r="Z10007" s="1" t="s">
        <v>60</v>
      </c>
      <c r="AK10007" s="1" t="s">
        <v>60</v>
      </c>
      <c r="AM10007" s="1" t="s">
        <v>60</v>
      </c>
      <c r="AN10007" s="1" t="s">
        <v>60</v>
      </c>
      <c r="AR10007" s="1" t="s">
        <v>60</v>
      </c>
      <c r="AT10007" s="1" t="s">
        <v>9199</v>
      </c>
      <c r="AU10007" s="1" t="s">
        <v>9199</v>
      </c>
      <c r="AV10007" s="1" t="s">
        <v>1420</v>
      </c>
      <c r="AX10007" s="3" t="str">
        <f t="array" ref="AX10007">TEXTJOIN(", ", TRUE, IF(X10007:AS10007="Y", X$1:AS$1, IF(X10007:AS10007&lt;&gt;"", X$1:AS$1 &amp; ": " &amp; X10007:AS10007, "")))
</f>
        <v>Cocaine, Fentanyl, Hydromorphone, Xylazine, Gabapentin, Any Opioid</v>
      </c>
    </row>
    <row r="10008">
      <c r="A10008" s="2">
        <v>44608.0</v>
      </c>
      <c r="B10008" s="1" t="s">
        <v>50</v>
      </c>
      <c r="C10008" s="1">
        <v>34.0</v>
      </c>
      <c r="D10008" s="1" t="s">
        <v>51</v>
      </c>
      <c r="E10008" s="1" t="s">
        <v>63</v>
      </c>
      <c r="F10008" s="1" t="s">
        <v>1997</v>
      </c>
      <c r="G10008" s="1" t="s">
        <v>1554</v>
      </c>
      <c r="H10008" s="1" t="s">
        <v>88</v>
      </c>
      <c r="I10008" s="1" t="s">
        <v>89</v>
      </c>
      <c r="J10008" s="1" t="s">
        <v>91</v>
      </c>
      <c r="K10008" s="1" t="s">
        <v>91</v>
      </c>
      <c r="L10008" s="1" t="s">
        <v>55</v>
      </c>
      <c r="M10008" s="1" t="s">
        <v>649</v>
      </c>
      <c r="N10008" s="1" t="s">
        <v>136</v>
      </c>
      <c r="R10008" s="1" t="s">
        <v>1726</v>
      </c>
      <c r="S10008" s="1" t="s">
        <v>1262</v>
      </c>
      <c r="T10008" s="1" t="s">
        <v>9505</v>
      </c>
      <c r="U10008" s="1" t="s">
        <v>59</v>
      </c>
      <c r="Y10008" s="1" t="s">
        <v>60</v>
      </c>
      <c r="Z10008" s="1" t="s">
        <v>60</v>
      </c>
      <c r="AR10008" s="1" t="s">
        <v>60</v>
      </c>
      <c r="AT10008" s="1" t="s">
        <v>9424</v>
      </c>
      <c r="AU10008" s="1" t="s">
        <v>1999</v>
      </c>
      <c r="AV10008" s="1" t="s">
        <v>1420</v>
      </c>
      <c r="AX10008" s="3" t="str">
        <f t="array" ref="AX10008">TEXTJOIN(", ", TRUE, IF(X10008:AS10008="Y", X$1:AS$1, IF(X10008:AS10008&lt;&gt;"", X$1:AS$1 &amp; ": " &amp; X10008:AS10008, "")))
</f>
        <v>Cocaine, Fentanyl, Any Opioid</v>
      </c>
    </row>
    <row r="10009">
      <c r="A10009" s="2">
        <v>44776.0</v>
      </c>
      <c r="B10009" s="1" t="s">
        <v>50</v>
      </c>
      <c r="C10009" s="1">
        <v>51.0</v>
      </c>
      <c r="D10009" s="1" t="s">
        <v>51</v>
      </c>
      <c r="E10009" s="1" t="s">
        <v>63</v>
      </c>
      <c r="G10009" s="1" t="s">
        <v>82</v>
      </c>
      <c r="H10009" s="1" t="s">
        <v>54</v>
      </c>
      <c r="I10009" s="1" t="s">
        <v>55</v>
      </c>
      <c r="J10009" s="1" t="s">
        <v>82</v>
      </c>
      <c r="K10009" s="1" t="s">
        <v>54</v>
      </c>
      <c r="L10009" s="1" t="s">
        <v>55</v>
      </c>
      <c r="M10009" s="1" t="s">
        <v>743</v>
      </c>
      <c r="N10009" s="1" t="s">
        <v>4025</v>
      </c>
      <c r="R10009" s="1" t="s">
        <v>180</v>
      </c>
      <c r="T10009" s="1" t="s">
        <v>9506</v>
      </c>
      <c r="U10009" s="1" t="s">
        <v>59</v>
      </c>
      <c r="V10009" s="1" t="s">
        <v>197</v>
      </c>
      <c r="Y10009" s="1" t="s">
        <v>60</v>
      </c>
      <c r="Z10009" s="1" t="s">
        <v>60</v>
      </c>
      <c r="AG10009" s="1" t="s">
        <v>60</v>
      </c>
      <c r="AM10009" s="1" t="s">
        <v>60</v>
      </c>
      <c r="AR10009" s="1" t="s">
        <v>60</v>
      </c>
      <c r="AT10009" s="1" t="s">
        <v>5319</v>
      </c>
      <c r="AU10009" s="1" t="s">
        <v>5319</v>
      </c>
      <c r="AV10009" s="1" t="s">
        <v>1420</v>
      </c>
      <c r="AX10009" s="3" t="str">
        <f t="array" ref="AX10009">TEXTJOIN(", ", TRUE, IF(X10009:AS10009="Y", X$1:AS$1, IF(X10009:AS10009&lt;&gt;"", X$1:AS$1 &amp; ": " &amp; X10009:AS10009, "")))
</f>
        <v>Cocaine, Fentanyl, Methadone, Xylazine, Any Opioid</v>
      </c>
    </row>
    <row r="10010">
      <c r="A10010" s="2">
        <v>44594.0</v>
      </c>
      <c r="B10010" s="1" t="s">
        <v>50</v>
      </c>
      <c r="C10010" s="1">
        <v>39.0</v>
      </c>
      <c r="D10010" s="1" t="s">
        <v>51</v>
      </c>
      <c r="E10010" s="1" t="s">
        <v>63</v>
      </c>
      <c r="G10010" s="1" t="s">
        <v>424</v>
      </c>
      <c r="H10010" s="1" t="s">
        <v>54</v>
      </c>
      <c r="I10010" s="1" t="s">
        <v>55</v>
      </c>
      <c r="J10010" s="1" t="s">
        <v>424</v>
      </c>
      <c r="K10010" s="1" t="s">
        <v>54</v>
      </c>
      <c r="L10010" s="1" t="s">
        <v>55</v>
      </c>
      <c r="N10010" s="1" t="s">
        <v>136</v>
      </c>
      <c r="R10010" s="1" t="s">
        <v>2646</v>
      </c>
      <c r="T10010" s="1" t="s">
        <v>9507</v>
      </c>
      <c r="U10010" s="1" t="s">
        <v>59</v>
      </c>
      <c r="Z10010" s="1" t="s">
        <v>60</v>
      </c>
      <c r="AF10010" s="1" t="s">
        <v>60</v>
      </c>
      <c r="AR10010" s="1" t="s">
        <v>60</v>
      </c>
      <c r="AT10010" s="1" t="s">
        <v>8834</v>
      </c>
      <c r="AU10010" s="1" t="s">
        <v>8834</v>
      </c>
      <c r="AV10010" s="1" t="s">
        <v>1420</v>
      </c>
      <c r="AX10010" s="3" t="str">
        <f t="array" ref="AX10010">TEXTJOIN(", ", TRUE, IF(X10010:AS10010="Y", X$1:AS$1, IF(X10010:AS10010&lt;&gt;"", X$1:AS$1 &amp; ": " &amp; X10010:AS10010, "")))
</f>
        <v>Fentanyl, Benzodiazepine, Any Opioid</v>
      </c>
    </row>
    <row r="10011">
      <c r="A10011" s="2">
        <v>44738.0</v>
      </c>
      <c r="B10011" s="1" t="s">
        <v>50</v>
      </c>
      <c r="C10011" s="1">
        <v>45.0</v>
      </c>
      <c r="D10011" s="1" t="s">
        <v>76</v>
      </c>
      <c r="E10011" s="1" t="s">
        <v>63</v>
      </c>
      <c r="G10011" s="1" t="s">
        <v>9508</v>
      </c>
      <c r="H10011" s="1" t="s">
        <v>263</v>
      </c>
      <c r="I10011" s="1" t="s">
        <v>6084</v>
      </c>
      <c r="J10011" s="1" t="s">
        <v>81</v>
      </c>
      <c r="K10011" s="1" t="s">
        <v>54</v>
      </c>
      <c r="L10011" s="1" t="s">
        <v>55</v>
      </c>
      <c r="M10011" s="1" t="s">
        <v>649</v>
      </c>
      <c r="N10011" s="1" t="s">
        <v>155</v>
      </c>
      <c r="R10011" s="1" t="s">
        <v>1726</v>
      </c>
      <c r="S10011" s="1" t="s">
        <v>3236</v>
      </c>
      <c r="T10011" s="1" t="s">
        <v>9509</v>
      </c>
      <c r="U10011" s="1" t="s">
        <v>59</v>
      </c>
      <c r="Z10011" s="1" t="s">
        <v>60</v>
      </c>
      <c r="AA10011" s="1" t="s">
        <v>60</v>
      </c>
      <c r="AM10011" s="1" t="s">
        <v>60</v>
      </c>
      <c r="AR10011" s="1" t="s">
        <v>60</v>
      </c>
      <c r="AT10011" s="1" t="s">
        <v>9510</v>
      </c>
      <c r="AU10011" s="1" t="s">
        <v>5878</v>
      </c>
      <c r="AV10011" s="1" t="s">
        <v>1420</v>
      </c>
      <c r="AX10011" s="3" t="str">
        <f t="array" ref="AX10011">TEXTJOIN(", ", TRUE, IF(X10011:AS10011="Y", X$1:AS$1, IF(X10011:AS10011&lt;&gt;"", X$1:AS$1 &amp; ": " &amp; X10011:AS10011, "")))
</f>
        <v>Fentanyl, Fentanyl Analogue, Xylazine, Any Opioid</v>
      </c>
    </row>
    <row r="10012">
      <c r="A10012" s="4">
        <v>44912.0</v>
      </c>
      <c r="B10012" s="1" t="s">
        <v>50</v>
      </c>
      <c r="C10012" s="1">
        <v>56.0</v>
      </c>
      <c r="D10012" s="1" t="s">
        <v>51</v>
      </c>
      <c r="E10012" s="1" t="s">
        <v>63</v>
      </c>
      <c r="G10012" s="1" t="s">
        <v>1326</v>
      </c>
      <c r="H10012" s="1" t="s">
        <v>125</v>
      </c>
      <c r="I10012" s="1" t="s">
        <v>55</v>
      </c>
      <c r="J10012" s="1" t="s">
        <v>1326</v>
      </c>
      <c r="K10012" s="1" t="s">
        <v>125</v>
      </c>
      <c r="L10012" s="1" t="s">
        <v>55</v>
      </c>
      <c r="M10012" s="1" t="s">
        <v>743</v>
      </c>
      <c r="N10012" s="1" t="s">
        <v>178</v>
      </c>
      <c r="R10012" s="1" t="s">
        <v>2646</v>
      </c>
      <c r="T10012" s="1" t="s">
        <v>197</v>
      </c>
      <c r="U10012" s="1" t="s">
        <v>59</v>
      </c>
      <c r="V10012" s="1" t="s">
        <v>258</v>
      </c>
      <c r="Y10012" s="1" t="s">
        <v>60</v>
      </c>
      <c r="AT10012" s="1" t="s">
        <v>9358</v>
      </c>
      <c r="AU10012" s="1" t="s">
        <v>9358</v>
      </c>
      <c r="AV10012" s="1" t="s">
        <v>1420</v>
      </c>
      <c r="AX10012" s="3" t="str">
        <f t="array" ref="AX10012">TEXTJOIN(", ", TRUE, IF(X10012:AS10012="Y", X$1:AS$1, IF(X10012:AS10012&lt;&gt;"", X$1:AS$1 &amp; ": " &amp; X10012:AS10012, "")))
</f>
        <v>Cocaine</v>
      </c>
    </row>
    <row r="10013">
      <c r="A10013" s="4">
        <v>44880.0</v>
      </c>
      <c r="B10013" s="1" t="s">
        <v>50</v>
      </c>
      <c r="C10013" s="1">
        <v>46.0</v>
      </c>
      <c r="D10013" s="1" t="s">
        <v>51</v>
      </c>
      <c r="E10013" s="1" t="s">
        <v>63</v>
      </c>
      <c r="J10013" s="1" t="s">
        <v>91</v>
      </c>
      <c r="K10013" s="1" t="s">
        <v>91</v>
      </c>
      <c r="L10013" s="1" t="s">
        <v>55</v>
      </c>
      <c r="M10013" s="1" t="s">
        <v>44</v>
      </c>
      <c r="N10013" s="1" t="s">
        <v>66</v>
      </c>
      <c r="R10013" s="1" t="s">
        <v>1726</v>
      </c>
      <c r="S10013" s="1" t="s">
        <v>1159</v>
      </c>
      <c r="T10013" s="1" t="s">
        <v>962</v>
      </c>
      <c r="U10013" s="1" t="s">
        <v>59</v>
      </c>
      <c r="Z10013" s="1" t="s">
        <v>60</v>
      </c>
      <c r="AD10013" s="1" t="s">
        <v>60</v>
      </c>
      <c r="AR10013" s="1" t="s">
        <v>60</v>
      </c>
      <c r="AT10013" s="1" t="s">
        <v>1420</v>
      </c>
      <c r="AU10013" s="1" t="s">
        <v>1999</v>
      </c>
      <c r="AV10013" s="1" t="s">
        <v>1420</v>
      </c>
      <c r="AX10013" s="3" t="str">
        <f t="array" ref="AX10013">TEXTJOIN(", ", TRUE, IF(X10013:AS10013="Y", X$1:AS$1, IF(X10013:AS10013&lt;&gt;"", X$1:AS$1 &amp; ": " &amp; X10013:AS10013, "")))
</f>
        <v>Fentanyl, Ethanol, Any Opioid</v>
      </c>
    </row>
    <row r="10014">
      <c r="A10014" s="2">
        <v>44622.0</v>
      </c>
      <c r="B10014" s="1" t="s">
        <v>50</v>
      </c>
      <c r="C10014" s="1">
        <v>36.0</v>
      </c>
      <c r="D10014" s="1" t="s">
        <v>51</v>
      </c>
      <c r="E10014" s="1" t="s">
        <v>63</v>
      </c>
      <c r="G10014" s="1" t="s">
        <v>731</v>
      </c>
      <c r="H10014" s="1" t="s">
        <v>103</v>
      </c>
      <c r="I10014" s="1" t="s">
        <v>55</v>
      </c>
      <c r="J10014" s="1" t="s">
        <v>731</v>
      </c>
      <c r="K10014" s="1" t="s">
        <v>103</v>
      </c>
      <c r="L10014" s="1" t="s">
        <v>55</v>
      </c>
      <c r="N10014" s="1" t="s">
        <v>1377</v>
      </c>
      <c r="R10014" s="1" t="s">
        <v>2646</v>
      </c>
      <c r="T10014" s="1" t="s">
        <v>2614</v>
      </c>
      <c r="U10014" s="1" t="s">
        <v>59</v>
      </c>
      <c r="Z10014" s="1" t="s">
        <v>60</v>
      </c>
      <c r="AD10014" s="1" t="s">
        <v>60</v>
      </c>
      <c r="AR10014" s="1" t="s">
        <v>60</v>
      </c>
      <c r="AT10014" s="1" t="s">
        <v>8896</v>
      </c>
      <c r="AU10014" s="1" t="s">
        <v>8896</v>
      </c>
      <c r="AV10014" s="1" t="s">
        <v>1420</v>
      </c>
      <c r="AX10014" s="3" t="str">
        <f t="array" ref="AX10014">TEXTJOIN(", ", TRUE, IF(X10014:AS10014="Y", X$1:AS$1, IF(X10014:AS10014&lt;&gt;"", X$1:AS$1 &amp; ": " &amp; X10014:AS10014, "")))
</f>
        <v>Fentanyl, Ethanol, Any Opioid</v>
      </c>
    </row>
    <row r="10015">
      <c r="A10015" s="2">
        <v>44633.0</v>
      </c>
      <c r="B10015" s="1" t="s">
        <v>50</v>
      </c>
      <c r="C10015" s="1">
        <v>50.0</v>
      </c>
      <c r="D10015" s="1" t="s">
        <v>51</v>
      </c>
      <c r="E10015" s="1" t="s">
        <v>63</v>
      </c>
      <c r="F10015" s="1" t="s">
        <v>1997</v>
      </c>
      <c r="J10015" s="1" t="s">
        <v>256</v>
      </c>
      <c r="K10015" s="1" t="s">
        <v>103</v>
      </c>
      <c r="L10015" s="1" t="s">
        <v>55</v>
      </c>
      <c r="M10015" s="1" t="s">
        <v>649</v>
      </c>
      <c r="N10015" s="1" t="s">
        <v>4025</v>
      </c>
      <c r="R10015" s="1" t="s">
        <v>1726</v>
      </c>
      <c r="S10015" s="1" t="s">
        <v>3704</v>
      </c>
      <c r="T10015" s="1" t="s">
        <v>5425</v>
      </c>
      <c r="U10015" s="1" t="s">
        <v>59</v>
      </c>
      <c r="Y10015" s="1" t="s">
        <v>60</v>
      </c>
      <c r="Z10015" s="1" t="s">
        <v>60</v>
      </c>
      <c r="AD10015" s="1" t="s">
        <v>60</v>
      </c>
      <c r="AR10015" s="1" t="s">
        <v>60</v>
      </c>
      <c r="AT10015" s="1" t="s">
        <v>1420</v>
      </c>
      <c r="AU10015" s="1" t="s">
        <v>2320</v>
      </c>
      <c r="AV10015" s="1" t="s">
        <v>1420</v>
      </c>
      <c r="AX10015" s="3" t="str">
        <f t="array" ref="AX10015">TEXTJOIN(", ", TRUE, IF(X10015:AS10015="Y", X$1:AS$1, IF(X10015:AS10015&lt;&gt;"", X$1:AS$1 &amp; ": " &amp; X10015:AS10015, "")))
</f>
        <v>Cocaine, Fentanyl, Ethanol, Any Opioid</v>
      </c>
    </row>
    <row r="10016">
      <c r="A10016" s="2">
        <v>44763.0</v>
      </c>
      <c r="B10016" s="1" t="s">
        <v>50</v>
      </c>
      <c r="C10016" s="1">
        <v>38.0</v>
      </c>
      <c r="D10016" s="1" t="s">
        <v>76</v>
      </c>
      <c r="E10016" s="1" t="s">
        <v>63</v>
      </c>
      <c r="F10016" s="1" t="s">
        <v>1997</v>
      </c>
      <c r="J10016" s="1" t="s">
        <v>256</v>
      </c>
      <c r="K10016" s="1" t="s">
        <v>103</v>
      </c>
      <c r="L10016" s="1" t="s">
        <v>55</v>
      </c>
      <c r="M10016" s="1" t="s">
        <v>649</v>
      </c>
      <c r="N10016" s="1" t="s">
        <v>155</v>
      </c>
      <c r="R10016" s="1" t="s">
        <v>1726</v>
      </c>
      <c r="S10016" s="1" t="s">
        <v>6886</v>
      </c>
      <c r="T10016" s="1" t="s">
        <v>9511</v>
      </c>
      <c r="U10016" s="1" t="s">
        <v>59</v>
      </c>
      <c r="V10016" s="1" t="s">
        <v>258</v>
      </c>
      <c r="Y10016" s="1" t="s">
        <v>60</v>
      </c>
      <c r="Z10016" s="1" t="s">
        <v>60</v>
      </c>
      <c r="AR10016" s="1" t="s">
        <v>60</v>
      </c>
      <c r="AT10016" s="1" t="s">
        <v>1420</v>
      </c>
      <c r="AU10016" s="1" t="s">
        <v>2320</v>
      </c>
      <c r="AV10016" s="1" t="s">
        <v>1420</v>
      </c>
      <c r="AX10016" s="3" t="str">
        <f t="array" ref="AX10016">TEXTJOIN(", ", TRUE, IF(X10016:AS10016="Y", X$1:AS$1, IF(X10016:AS10016&lt;&gt;"", X$1:AS$1 &amp; ": " &amp; X10016:AS10016, "")))
</f>
        <v>Cocaine, Fentanyl, Any Opioid</v>
      </c>
    </row>
    <row r="10017">
      <c r="A10017" s="4">
        <v>44845.0</v>
      </c>
      <c r="B10017" s="1" t="s">
        <v>50</v>
      </c>
      <c r="C10017" s="1">
        <v>72.0</v>
      </c>
      <c r="D10017" s="1" t="s">
        <v>51</v>
      </c>
      <c r="E10017" s="1" t="s">
        <v>502</v>
      </c>
      <c r="G10017" s="1" t="s">
        <v>103</v>
      </c>
      <c r="H10017" s="1" t="s">
        <v>103</v>
      </c>
      <c r="I10017" s="1" t="s">
        <v>55</v>
      </c>
      <c r="J10017" s="1" t="s">
        <v>103</v>
      </c>
      <c r="K10017" s="1" t="s">
        <v>103</v>
      </c>
      <c r="L10017" s="1" t="s">
        <v>55</v>
      </c>
      <c r="M10017" s="1" t="s">
        <v>743</v>
      </c>
      <c r="N10017" s="1" t="s">
        <v>155</v>
      </c>
      <c r="R10017" s="1" t="s">
        <v>2646</v>
      </c>
      <c r="T10017" s="1" t="s">
        <v>9512</v>
      </c>
      <c r="U10017" s="1" t="s">
        <v>59</v>
      </c>
      <c r="V10017" s="1" t="s">
        <v>6878</v>
      </c>
      <c r="Y10017" s="1" t="s">
        <v>60</v>
      </c>
      <c r="AT10017" s="1" t="s">
        <v>8719</v>
      </c>
      <c r="AU10017" s="1" t="s">
        <v>8719</v>
      </c>
      <c r="AV10017" s="1" t="s">
        <v>1420</v>
      </c>
      <c r="AX10017" s="3" t="str">
        <f t="array" ref="AX10017">TEXTJOIN(", ", TRUE, IF(X10017:AS10017="Y", X$1:AS$1, IF(X10017:AS10017&lt;&gt;"", X$1:AS$1 &amp; ": " &amp; X10017:AS10017, "")))
</f>
        <v>Cocaine</v>
      </c>
    </row>
    <row r="10018">
      <c r="A10018" s="2">
        <v>44820.0</v>
      </c>
      <c r="B10018" s="1" t="s">
        <v>50</v>
      </c>
      <c r="C10018" s="1">
        <v>52.0</v>
      </c>
      <c r="D10018" s="1" t="s">
        <v>76</v>
      </c>
      <c r="E10018" s="1" t="s">
        <v>63</v>
      </c>
      <c r="G10018" s="1" t="s">
        <v>255</v>
      </c>
      <c r="H10018" s="1" t="s">
        <v>103</v>
      </c>
      <c r="I10018" s="1" t="s">
        <v>55</v>
      </c>
      <c r="J10018" s="1" t="s">
        <v>256</v>
      </c>
      <c r="K10018" s="1" t="s">
        <v>103</v>
      </c>
      <c r="L10018" s="1" t="s">
        <v>55</v>
      </c>
      <c r="N10018" s="1" t="s">
        <v>1377</v>
      </c>
      <c r="R10018" s="1" t="s">
        <v>1726</v>
      </c>
      <c r="S10018" s="1" t="s">
        <v>773</v>
      </c>
      <c r="T10018" s="1" t="s">
        <v>9513</v>
      </c>
      <c r="U10018" s="1" t="s">
        <v>59</v>
      </c>
      <c r="Z10018" s="1" t="s">
        <v>60</v>
      </c>
      <c r="AN10018" s="1" t="s">
        <v>60</v>
      </c>
      <c r="AR10018" s="1" t="s">
        <v>60</v>
      </c>
      <c r="AT10018" s="1" t="s">
        <v>1728</v>
      </c>
      <c r="AU10018" s="1" t="s">
        <v>2320</v>
      </c>
      <c r="AV10018" s="1" t="s">
        <v>1420</v>
      </c>
      <c r="AX10018" s="3" t="str">
        <f t="array" ref="AX10018">TEXTJOIN(", ", TRUE, IF(X10018:AS10018="Y", X$1:AS$1, IF(X10018:AS10018&lt;&gt;"", X$1:AS$1 &amp; ": " &amp; X10018:AS10018, "")))
</f>
        <v>Fentanyl, Gabapentin, Any Opioid</v>
      </c>
    </row>
    <row r="10019">
      <c r="A10019" s="2">
        <v>44669.0</v>
      </c>
      <c r="B10019" s="1" t="s">
        <v>50</v>
      </c>
      <c r="C10019" s="1">
        <v>58.0</v>
      </c>
      <c r="D10019" s="1" t="s">
        <v>51</v>
      </c>
      <c r="E10019" s="1" t="s">
        <v>63</v>
      </c>
      <c r="G10019" s="1" t="s">
        <v>352</v>
      </c>
      <c r="H10019" s="1" t="s">
        <v>54</v>
      </c>
      <c r="I10019" s="1" t="s">
        <v>55</v>
      </c>
      <c r="J10019" s="1" t="s">
        <v>352</v>
      </c>
      <c r="K10019" s="1" t="s">
        <v>54</v>
      </c>
      <c r="L10019" s="1" t="s">
        <v>55</v>
      </c>
      <c r="M10019" s="1" t="s">
        <v>743</v>
      </c>
      <c r="N10019" s="1" t="s">
        <v>4025</v>
      </c>
      <c r="R10019" s="1" t="s">
        <v>2646</v>
      </c>
      <c r="T10019" s="1" t="s">
        <v>9514</v>
      </c>
      <c r="U10019" s="1" t="s">
        <v>59</v>
      </c>
      <c r="V10019" s="1" t="s">
        <v>197</v>
      </c>
      <c r="Y10019" s="1" t="s">
        <v>60</v>
      </c>
      <c r="Z10019" s="1" t="s">
        <v>60</v>
      </c>
      <c r="AR10019" s="1" t="s">
        <v>60</v>
      </c>
      <c r="AT10019" s="1" t="s">
        <v>8714</v>
      </c>
      <c r="AU10019" s="1" t="s">
        <v>8714</v>
      </c>
      <c r="AV10019" s="1" t="s">
        <v>1420</v>
      </c>
      <c r="AX10019" s="3" t="str">
        <f t="array" ref="AX10019">TEXTJOIN(", ", TRUE, IF(X10019:AS10019="Y", X$1:AS$1, IF(X10019:AS10019&lt;&gt;"", X$1:AS$1 &amp; ": " &amp; X10019:AS10019, "")))
</f>
        <v>Cocaine, Fentanyl, Any Opioid</v>
      </c>
    </row>
    <row r="10020">
      <c r="A10020" s="2">
        <v>44584.0</v>
      </c>
      <c r="B10020" s="1" t="s">
        <v>50</v>
      </c>
      <c r="C10020" s="1">
        <v>30.0</v>
      </c>
      <c r="D10020" s="1" t="s">
        <v>51</v>
      </c>
      <c r="E10020" s="1" t="s">
        <v>63</v>
      </c>
      <c r="F10020" s="1" t="s">
        <v>1997</v>
      </c>
      <c r="G10020" s="1" t="s">
        <v>397</v>
      </c>
      <c r="H10020" s="1" t="s">
        <v>103</v>
      </c>
      <c r="I10020" s="1" t="s">
        <v>55</v>
      </c>
      <c r="J10020" s="1" t="s">
        <v>82</v>
      </c>
      <c r="K10020" s="1" t="s">
        <v>54</v>
      </c>
      <c r="L10020" s="1" t="s">
        <v>55</v>
      </c>
      <c r="M10020" s="1" t="s">
        <v>743</v>
      </c>
      <c r="N10020" s="1" t="s">
        <v>136</v>
      </c>
      <c r="R10020" s="1" t="s">
        <v>173</v>
      </c>
      <c r="T10020" s="1" t="s">
        <v>9515</v>
      </c>
      <c r="U10020" s="1" t="s">
        <v>59</v>
      </c>
      <c r="Z10020" s="1" t="s">
        <v>60</v>
      </c>
      <c r="AD10020" s="1" t="s">
        <v>60</v>
      </c>
      <c r="AG10020" s="1" t="s">
        <v>60</v>
      </c>
      <c r="AR10020" s="1" t="s">
        <v>60</v>
      </c>
      <c r="AT10020" s="1" t="s">
        <v>8731</v>
      </c>
      <c r="AU10020" s="1" t="s">
        <v>5319</v>
      </c>
      <c r="AV10020" s="1" t="s">
        <v>1420</v>
      </c>
      <c r="AX10020" s="3" t="str">
        <f t="array" ref="AX10020">TEXTJOIN(", ", TRUE, IF(X10020:AS10020="Y", X$1:AS$1, IF(X10020:AS10020&lt;&gt;"", X$1:AS$1 &amp; ": " &amp; X10020:AS10020, "")))
</f>
        <v>Fentanyl, Ethanol, Methadone, Any Opioid</v>
      </c>
    </row>
    <row r="10021">
      <c r="A10021" s="2">
        <v>44829.0</v>
      </c>
      <c r="B10021" s="1" t="s">
        <v>50</v>
      </c>
      <c r="C10021" s="1">
        <v>53.0</v>
      </c>
      <c r="D10021" s="1" t="s">
        <v>51</v>
      </c>
      <c r="E10021" s="1" t="s">
        <v>63</v>
      </c>
      <c r="G10021" s="1" t="s">
        <v>886</v>
      </c>
      <c r="H10021" s="1" t="s">
        <v>125</v>
      </c>
      <c r="I10021" s="1" t="s">
        <v>55</v>
      </c>
      <c r="J10021" s="1" t="s">
        <v>886</v>
      </c>
      <c r="K10021" s="1" t="s">
        <v>125</v>
      </c>
      <c r="L10021" s="1" t="s">
        <v>55</v>
      </c>
      <c r="M10021" s="1" t="s">
        <v>743</v>
      </c>
      <c r="N10021" s="1" t="s">
        <v>8600</v>
      </c>
      <c r="R10021" s="1" t="s">
        <v>2646</v>
      </c>
      <c r="T10021" s="1" t="s">
        <v>9516</v>
      </c>
      <c r="U10021" s="1" t="s">
        <v>59</v>
      </c>
      <c r="AD10021" s="1" t="s">
        <v>60</v>
      </c>
      <c r="AF10021" s="1" t="s">
        <v>60</v>
      </c>
      <c r="AT10021" s="1" t="s">
        <v>9046</v>
      </c>
      <c r="AU10021" s="1" t="s">
        <v>9046</v>
      </c>
      <c r="AV10021" s="1" t="s">
        <v>1420</v>
      </c>
      <c r="AX10021" s="3" t="str">
        <f t="array" ref="AX10021">TEXTJOIN(", ", TRUE, IF(X10021:AS10021="Y", X$1:AS$1, IF(X10021:AS10021&lt;&gt;"", X$1:AS$1 &amp; ": " &amp; X10021:AS10021, "")))
</f>
        <v>Ethanol, Benzodiazepine</v>
      </c>
    </row>
    <row r="10022">
      <c r="A10022" s="2">
        <v>44750.0</v>
      </c>
      <c r="B10022" s="1" t="s">
        <v>50</v>
      </c>
      <c r="C10022" s="1">
        <v>50.0</v>
      </c>
      <c r="D10022" s="1" t="s">
        <v>51</v>
      </c>
      <c r="E10022" s="1" t="s">
        <v>63</v>
      </c>
      <c r="G10022" s="1" t="s">
        <v>222</v>
      </c>
      <c r="H10022" s="1" t="s">
        <v>103</v>
      </c>
      <c r="I10022" s="1" t="s">
        <v>55</v>
      </c>
      <c r="J10022" s="1" t="s">
        <v>222</v>
      </c>
      <c r="K10022" s="1" t="s">
        <v>103</v>
      </c>
      <c r="L10022" s="1" t="s">
        <v>55</v>
      </c>
      <c r="M10022" s="1" t="s">
        <v>743</v>
      </c>
      <c r="N10022" s="1" t="s">
        <v>4025</v>
      </c>
      <c r="R10022" s="1" t="s">
        <v>2646</v>
      </c>
      <c r="T10022" s="1" t="s">
        <v>9517</v>
      </c>
      <c r="U10022" s="1" t="s">
        <v>59</v>
      </c>
      <c r="Y10022" s="1" t="s">
        <v>60</v>
      </c>
      <c r="Z10022" s="1" t="s">
        <v>60</v>
      </c>
      <c r="AF10022" s="1" t="s">
        <v>60</v>
      </c>
      <c r="AR10022" s="1" t="s">
        <v>60</v>
      </c>
      <c r="AT10022" s="1" t="s">
        <v>9359</v>
      </c>
      <c r="AU10022" s="1" t="s">
        <v>9359</v>
      </c>
      <c r="AV10022" s="1" t="s">
        <v>1420</v>
      </c>
      <c r="AX10022" s="3" t="str">
        <f t="array" ref="AX10022">TEXTJOIN(", ", TRUE, IF(X10022:AS10022="Y", X$1:AS$1, IF(X10022:AS10022&lt;&gt;"", X$1:AS$1 &amp; ": " &amp; X10022:AS10022, "")))
</f>
        <v>Cocaine, Fentanyl, Benzodiazepine, Any Opioid</v>
      </c>
    </row>
    <row r="10023">
      <c r="A10023" s="2">
        <v>44896.0</v>
      </c>
      <c r="B10023" s="1" t="s">
        <v>50</v>
      </c>
      <c r="C10023" s="1">
        <v>60.0</v>
      </c>
      <c r="D10023" s="1" t="s">
        <v>76</v>
      </c>
      <c r="E10023" s="1" t="s">
        <v>63</v>
      </c>
      <c r="G10023" s="1" t="s">
        <v>102</v>
      </c>
      <c r="H10023" s="1" t="s">
        <v>103</v>
      </c>
      <c r="I10023" s="1" t="s">
        <v>55</v>
      </c>
      <c r="J10023" s="1" t="s">
        <v>102</v>
      </c>
      <c r="K10023" s="1" t="s">
        <v>103</v>
      </c>
      <c r="L10023" s="1" t="s">
        <v>55</v>
      </c>
      <c r="M10023" s="1" t="s">
        <v>44</v>
      </c>
      <c r="N10023" s="1" t="s">
        <v>155</v>
      </c>
      <c r="R10023" s="1" t="s">
        <v>1726</v>
      </c>
      <c r="S10023" s="1" t="s">
        <v>3704</v>
      </c>
      <c r="T10023" s="1" t="s">
        <v>350</v>
      </c>
      <c r="U10023" s="1" t="s">
        <v>59</v>
      </c>
      <c r="Z10023" s="1" t="s">
        <v>60</v>
      </c>
      <c r="AD10023" s="1" t="s">
        <v>60</v>
      </c>
      <c r="AR10023" s="1" t="s">
        <v>60</v>
      </c>
      <c r="AT10023" s="1" t="s">
        <v>8725</v>
      </c>
      <c r="AU10023" s="1" t="s">
        <v>8725</v>
      </c>
      <c r="AV10023" s="1" t="s">
        <v>1420</v>
      </c>
      <c r="AX10023" s="3" t="str">
        <f t="array" ref="AX10023">TEXTJOIN(", ", TRUE, IF(X10023:AS10023="Y", X$1:AS$1, IF(X10023:AS10023&lt;&gt;"", X$1:AS$1 &amp; ": " &amp; X10023:AS10023, "")))
</f>
        <v>Fentanyl, Ethanol, Any Opioid</v>
      </c>
    </row>
    <row r="10024">
      <c r="A10024" s="2">
        <v>44658.0</v>
      </c>
      <c r="B10024" s="1" t="s">
        <v>50</v>
      </c>
      <c r="C10024" s="1">
        <v>40.0</v>
      </c>
      <c r="D10024" s="1" t="s">
        <v>76</v>
      </c>
      <c r="E10024" s="1" t="s">
        <v>502</v>
      </c>
      <c r="G10024" s="1" t="s">
        <v>82</v>
      </c>
      <c r="H10024" s="1" t="s">
        <v>54</v>
      </c>
      <c r="I10024" s="1" t="s">
        <v>55</v>
      </c>
      <c r="J10024" s="1" t="s">
        <v>82</v>
      </c>
      <c r="K10024" s="1" t="s">
        <v>54</v>
      </c>
      <c r="L10024" s="1" t="s">
        <v>55</v>
      </c>
      <c r="M10024" s="1" t="s">
        <v>649</v>
      </c>
      <c r="N10024" s="1" t="s">
        <v>1377</v>
      </c>
      <c r="R10024" s="1" t="s">
        <v>443</v>
      </c>
      <c r="T10024" s="1" t="s">
        <v>9518</v>
      </c>
      <c r="U10024" s="1" t="s">
        <v>59</v>
      </c>
      <c r="X10024" s="1" t="s">
        <v>60</v>
      </c>
      <c r="Y10024" s="1" t="s">
        <v>60</v>
      </c>
      <c r="Z10024" s="1" t="s">
        <v>60</v>
      </c>
      <c r="AD10024" s="1" t="s">
        <v>60</v>
      </c>
      <c r="AP10024" s="1" t="s">
        <v>8736</v>
      </c>
      <c r="AR10024" s="1" t="s">
        <v>60</v>
      </c>
      <c r="AT10024" s="1" t="s">
        <v>5319</v>
      </c>
      <c r="AU10024" s="1" t="s">
        <v>5319</v>
      </c>
      <c r="AV10024" s="1" t="s">
        <v>1420</v>
      </c>
      <c r="AX10024" s="3" t="str">
        <f t="array" ref="AX10024">TEXTJOIN(", ", TRUE, IF(X10024:AS10024="Y", X$1:AS$1, IF(X10024:AS10024&lt;&gt;"", X$1:AS$1 &amp; ": " &amp; X10024:AS10024, "")))
</f>
        <v>Heroin, Cocaine, Fentanyl, Ethanol, Heroin/Morph/Codeine, Any Opioid</v>
      </c>
    </row>
    <row r="10025">
      <c r="A10025" s="2">
        <v>44816.0</v>
      </c>
      <c r="B10025" s="1" t="s">
        <v>50</v>
      </c>
      <c r="C10025" s="1">
        <v>62.0</v>
      </c>
      <c r="D10025" s="1" t="s">
        <v>76</v>
      </c>
      <c r="E10025" s="1" t="s">
        <v>63</v>
      </c>
      <c r="G10025" s="1" t="s">
        <v>226</v>
      </c>
      <c r="H10025" s="1" t="s">
        <v>103</v>
      </c>
      <c r="I10025" s="1" t="s">
        <v>55</v>
      </c>
      <c r="J10025" s="1" t="s">
        <v>226</v>
      </c>
      <c r="K10025" s="1" t="s">
        <v>103</v>
      </c>
      <c r="L10025" s="1" t="s">
        <v>55</v>
      </c>
      <c r="M10025" s="1" t="s">
        <v>743</v>
      </c>
      <c r="N10025" s="1" t="s">
        <v>66</v>
      </c>
      <c r="R10025" s="1" t="s">
        <v>2646</v>
      </c>
      <c r="T10025" s="1" t="s">
        <v>9519</v>
      </c>
      <c r="U10025" s="1" t="s">
        <v>59</v>
      </c>
      <c r="X10025" s="1" t="s">
        <v>60</v>
      </c>
      <c r="Z10025" s="1" t="s">
        <v>60</v>
      </c>
      <c r="AA10025" s="1" t="s">
        <v>60</v>
      </c>
      <c r="AF10025" s="1" t="s">
        <v>60</v>
      </c>
      <c r="AG10025" s="1" t="s">
        <v>60</v>
      </c>
      <c r="AM10025" s="1" t="s">
        <v>60</v>
      </c>
      <c r="AN10025" s="1" t="s">
        <v>60</v>
      </c>
      <c r="AP10025" s="1" t="s">
        <v>60</v>
      </c>
      <c r="AR10025" s="1" t="s">
        <v>60</v>
      </c>
      <c r="AT10025" s="1" t="s">
        <v>8738</v>
      </c>
      <c r="AU10025" s="1" t="s">
        <v>8738</v>
      </c>
      <c r="AV10025" s="1" t="s">
        <v>1420</v>
      </c>
      <c r="AX10025" s="3" t="str">
        <f t="array" ref="AX10025">TEXTJOIN(", ", TRUE, IF(X10025:AS10025="Y", X$1:AS$1, IF(X10025:AS10025&lt;&gt;"", X$1:AS$1 &amp; ": " &amp; X10025:AS10025, "")))
</f>
        <v>Heroin, Fentanyl, Fentanyl Analogue, Benzodiazepine, Methadone, Xylazine, Gabapentin, Heroin/Morph/Codeine, Any Opioid</v>
      </c>
    </row>
    <row r="10026">
      <c r="A10026" s="2">
        <v>44817.0</v>
      </c>
      <c r="B10026" s="1" t="s">
        <v>50</v>
      </c>
      <c r="C10026" s="1">
        <v>53.0</v>
      </c>
      <c r="D10026" s="1" t="s">
        <v>51</v>
      </c>
      <c r="E10026" s="1" t="s">
        <v>502</v>
      </c>
      <c r="J10026" s="1" t="s">
        <v>143</v>
      </c>
      <c r="K10026" s="1" t="s">
        <v>91</v>
      </c>
      <c r="L10026" s="1" t="s">
        <v>55</v>
      </c>
      <c r="M10026" s="1" t="s">
        <v>7299</v>
      </c>
      <c r="N10026" s="1" t="s">
        <v>138</v>
      </c>
      <c r="R10026" s="1" t="s">
        <v>1726</v>
      </c>
      <c r="S10026" s="1" t="s">
        <v>480</v>
      </c>
      <c r="T10026" s="1" t="s">
        <v>9520</v>
      </c>
      <c r="U10026" s="1" t="s">
        <v>59</v>
      </c>
      <c r="V10026" s="1" t="s">
        <v>491</v>
      </c>
      <c r="Y10026" s="1" t="s">
        <v>60</v>
      </c>
      <c r="AT10026" s="1" t="s">
        <v>1420</v>
      </c>
      <c r="AU10026" s="1" t="s">
        <v>1419</v>
      </c>
      <c r="AV10026" s="1" t="s">
        <v>1420</v>
      </c>
      <c r="AX10026" s="3" t="str">
        <f t="array" ref="AX10026">TEXTJOIN(", ", TRUE, IF(X10026:AS10026="Y", X$1:AS$1, IF(X10026:AS10026&lt;&gt;"", X$1:AS$1 &amp; ": " &amp; X10026:AS10026, "")))
</f>
        <v>Cocaine</v>
      </c>
    </row>
    <row r="10027">
      <c r="A10027" s="2">
        <v>44623.0</v>
      </c>
      <c r="B10027" s="1" t="s">
        <v>50</v>
      </c>
      <c r="C10027" s="1">
        <v>46.0</v>
      </c>
      <c r="D10027" s="1" t="s">
        <v>51</v>
      </c>
      <c r="E10027" s="1" t="s">
        <v>63</v>
      </c>
      <c r="F10027" s="1" t="s">
        <v>1997</v>
      </c>
      <c r="G10027" s="1" t="s">
        <v>65</v>
      </c>
      <c r="H10027" s="1" t="s">
        <v>65</v>
      </c>
      <c r="I10027" s="1" t="s">
        <v>55</v>
      </c>
      <c r="J10027" s="1" t="s">
        <v>65</v>
      </c>
      <c r="K10027" s="1" t="s">
        <v>65</v>
      </c>
      <c r="L10027" s="1" t="s">
        <v>55</v>
      </c>
      <c r="M10027" s="1" t="s">
        <v>649</v>
      </c>
      <c r="N10027" s="1" t="s">
        <v>119</v>
      </c>
      <c r="R10027" s="1" t="s">
        <v>1726</v>
      </c>
      <c r="S10027" s="1" t="s">
        <v>816</v>
      </c>
      <c r="T10027" s="1" t="s">
        <v>5931</v>
      </c>
      <c r="U10027" s="1" t="s">
        <v>59</v>
      </c>
      <c r="Y10027" s="1" t="s">
        <v>60</v>
      </c>
      <c r="Z10027" s="1" t="s">
        <v>60</v>
      </c>
      <c r="AM10027" s="1" t="s">
        <v>60</v>
      </c>
      <c r="AR10027" s="1" t="s">
        <v>60</v>
      </c>
      <c r="AT10027" s="1" t="s">
        <v>8743</v>
      </c>
      <c r="AU10027" s="1" t="s">
        <v>8743</v>
      </c>
      <c r="AV10027" s="1" t="s">
        <v>1420</v>
      </c>
      <c r="AX10027" s="3" t="str">
        <f t="array" ref="AX10027">TEXTJOIN(", ", TRUE, IF(X10027:AS10027="Y", X$1:AS$1, IF(X10027:AS10027&lt;&gt;"", X$1:AS$1 &amp; ": " &amp; X10027:AS10027, "")))
</f>
        <v>Cocaine, Fentanyl, Xylazine, Any Opioid</v>
      </c>
    </row>
    <row r="10028">
      <c r="A10028" s="2">
        <v>44655.0</v>
      </c>
      <c r="B10028" s="1" t="s">
        <v>50</v>
      </c>
      <c r="C10028" s="1">
        <v>34.0</v>
      </c>
      <c r="D10028" s="1" t="s">
        <v>51</v>
      </c>
      <c r="E10028" s="1" t="s">
        <v>44</v>
      </c>
      <c r="F10028" s="1" t="s">
        <v>1997</v>
      </c>
      <c r="J10028" s="1" t="s">
        <v>2173</v>
      </c>
      <c r="K10028" s="1" t="s">
        <v>91</v>
      </c>
      <c r="L10028" s="1" t="s">
        <v>55</v>
      </c>
      <c r="M10028" s="1" t="s">
        <v>649</v>
      </c>
      <c r="N10028" s="1" t="s">
        <v>155</v>
      </c>
      <c r="R10028" s="1" t="s">
        <v>1726</v>
      </c>
      <c r="S10028" s="1" t="s">
        <v>9521</v>
      </c>
      <c r="T10028" s="1" t="s">
        <v>3328</v>
      </c>
      <c r="U10028" s="1" t="s">
        <v>59</v>
      </c>
      <c r="Y10028" s="1" t="s">
        <v>60</v>
      </c>
      <c r="Z10028" s="1" t="s">
        <v>60</v>
      </c>
      <c r="AM10028" s="1" t="s">
        <v>60</v>
      </c>
      <c r="AR10028" s="1" t="s">
        <v>60</v>
      </c>
      <c r="AT10028" s="1" t="s">
        <v>1420</v>
      </c>
      <c r="AU10028" s="1" t="s">
        <v>9522</v>
      </c>
      <c r="AV10028" s="1" t="s">
        <v>1420</v>
      </c>
      <c r="AX10028" s="3" t="str">
        <f t="array" ref="AX10028">TEXTJOIN(", ", TRUE, IF(X10028:AS10028="Y", X$1:AS$1, IF(X10028:AS10028&lt;&gt;"", X$1:AS$1 &amp; ": " &amp; X10028:AS10028, "")))
</f>
        <v>Cocaine, Fentanyl, Xylazine, Any Opioid</v>
      </c>
    </row>
    <row r="10029">
      <c r="A10029" s="2">
        <v>44678.0</v>
      </c>
      <c r="B10029" s="1" t="s">
        <v>50</v>
      </c>
      <c r="C10029" s="1">
        <v>47.0</v>
      </c>
      <c r="D10029" s="1" t="s">
        <v>51</v>
      </c>
      <c r="E10029" s="1" t="s">
        <v>63</v>
      </c>
      <c r="F10029" s="1" t="s">
        <v>8744</v>
      </c>
      <c r="G10029" s="1" t="s">
        <v>185</v>
      </c>
      <c r="H10029" s="1" t="s">
        <v>91</v>
      </c>
      <c r="I10029" s="1" t="s">
        <v>55</v>
      </c>
      <c r="J10029" s="1" t="s">
        <v>967</v>
      </c>
      <c r="K10029" s="1" t="s">
        <v>103</v>
      </c>
      <c r="L10029" s="1" t="s">
        <v>55</v>
      </c>
      <c r="N10029" s="1" t="s">
        <v>136</v>
      </c>
      <c r="R10029" s="1" t="s">
        <v>1726</v>
      </c>
      <c r="S10029" s="1" t="s">
        <v>3704</v>
      </c>
      <c r="T10029" s="1" t="s">
        <v>9523</v>
      </c>
      <c r="U10029" s="1" t="s">
        <v>59</v>
      </c>
      <c r="Y10029" s="1" t="s">
        <v>60</v>
      </c>
      <c r="Z10029" s="1" t="s">
        <v>60</v>
      </c>
      <c r="AD10029" s="1" t="s">
        <v>60</v>
      </c>
      <c r="AR10029" s="1" t="s">
        <v>60</v>
      </c>
      <c r="AT10029" s="1" t="s">
        <v>8740</v>
      </c>
      <c r="AU10029" s="1" t="s">
        <v>8858</v>
      </c>
      <c r="AV10029" s="1" t="s">
        <v>1420</v>
      </c>
      <c r="AX10029" s="3" t="str">
        <f t="array" ref="AX10029">TEXTJOIN(", ", TRUE, IF(X10029:AS10029="Y", X$1:AS$1, IF(X10029:AS10029&lt;&gt;"", X$1:AS$1 &amp; ": " &amp; X10029:AS10029, "")))
</f>
        <v>Cocaine, Fentanyl, Ethanol, Any Opioid</v>
      </c>
    </row>
    <row r="10030">
      <c r="A10030" s="2">
        <v>44583.0</v>
      </c>
      <c r="B10030" s="1" t="s">
        <v>50</v>
      </c>
      <c r="C10030" s="1">
        <v>47.0</v>
      </c>
      <c r="D10030" s="1" t="s">
        <v>51</v>
      </c>
      <c r="E10030" s="1" t="s">
        <v>63</v>
      </c>
      <c r="F10030" s="1" t="s">
        <v>1997</v>
      </c>
      <c r="G10030" s="1" t="s">
        <v>82</v>
      </c>
      <c r="H10030" s="1" t="s">
        <v>54</v>
      </c>
      <c r="I10030" s="1" t="s">
        <v>55</v>
      </c>
      <c r="J10030" s="1" t="s">
        <v>82</v>
      </c>
      <c r="K10030" s="1" t="s">
        <v>54</v>
      </c>
      <c r="L10030" s="1" t="s">
        <v>55</v>
      </c>
      <c r="N10030" s="1" t="s">
        <v>136</v>
      </c>
      <c r="R10030" s="1" t="s">
        <v>2646</v>
      </c>
      <c r="T10030" s="1" t="s">
        <v>9524</v>
      </c>
      <c r="U10030" s="1" t="s">
        <v>59</v>
      </c>
      <c r="Z10030" s="1" t="s">
        <v>60</v>
      </c>
      <c r="AF10030" s="1" t="s">
        <v>60</v>
      </c>
      <c r="AR10030" s="1" t="s">
        <v>60</v>
      </c>
      <c r="AT10030" s="1" t="s">
        <v>5319</v>
      </c>
      <c r="AU10030" s="1" t="s">
        <v>5319</v>
      </c>
      <c r="AV10030" s="1" t="s">
        <v>1420</v>
      </c>
      <c r="AX10030" s="3" t="str">
        <f t="array" ref="AX10030">TEXTJOIN(", ", TRUE, IF(X10030:AS10030="Y", X$1:AS$1, IF(X10030:AS10030&lt;&gt;"", X$1:AS$1 &amp; ": " &amp; X10030:AS10030, "")))
</f>
        <v>Fentanyl, Benzodiazepine, Any Opioid</v>
      </c>
    </row>
    <row r="10031">
      <c r="A10031" s="2">
        <v>44708.0</v>
      </c>
      <c r="B10031" s="1" t="s">
        <v>50</v>
      </c>
      <c r="C10031" s="1">
        <v>64.0</v>
      </c>
      <c r="D10031" s="1" t="s">
        <v>51</v>
      </c>
      <c r="E10031" s="1" t="s">
        <v>63</v>
      </c>
      <c r="G10031" s="1" t="s">
        <v>1274</v>
      </c>
      <c r="H10031" s="1" t="s">
        <v>91</v>
      </c>
      <c r="I10031" s="1" t="s">
        <v>55</v>
      </c>
      <c r="J10031" s="1" t="s">
        <v>1274</v>
      </c>
      <c r="K10031" s="1" t="s">
        <v>91</v>
      </c>
      <c r="L10031" s="1" t="s">
        <v>55</v>
      </c>
      <c r="M10031" s="1" t="s">
        <v>743</v>
      </c>
      <c r="N10031" s="1" t="s">
        <v>178</v>
      </c>
      <c r="R10031" s="1" t="s">
        <v>2646</v>
      </c>
      <c r="T10031" s="1" t="s">
        <v>9525</v>
      </c>
      <c r="U10031" s="1" t="s">
        <v>59</v>
      </c>
      <c r="Z10031" s="1" t="s">
        <v>60</v>
      </c>
      <c r="AD10031" s="1" t="s">
        <v>60</v>
      </c>
      <c r="AG10031" s="1" t="s">
        <v>60</v>
      </c>
      <c r="AR10031" s="1" t="s">
        <v>60</v>
      </c>
      <c r="AT10031" s="1" t="s">
        <v>9325</v>
      </c>
      <c r="AU10031" s="1" t="s">
        <v>9325</v>
      </c>
      <c r="AV10031" s="1" t="s">
        <v>1420</v>
      </c>
      <c r="AX10031" s="3" t="str">
        <f t="array" ref="AX10031">TEXTJOIN(", ", TRUE, IF(X10031:AS10031="Y", X$1:AS$1, IF(X10031:AS10031&lt;&gt;"", X$1:AS$1 &amp; ": " &amp; X10031:AS10031, "")))
</f>
        <v>Fentanyl, Ethanol, Methadone, Any Opioid</v>
      </c>
    </row>
    <row r="10032">
      <c r="A10032" s="2">
        <v>44565.0</v>
      </c>
      <c r="B10032" s="1" t="s">
        <v>50</v>
      </c>
      <c r="C10032" s="1">
        <v>47.0</v>
      </c>
      <c r="D10032" s="1" t="s">
        <v>76</v>
      </c>
      <c r="E10032" s="1" t="s">
        <v>502</v>
      </c>
      <c r="G10032" s="1" t="s">
        <v>82</v>
      </c>
      <c r="H10032" s="1" t="s">
        <v>54</v>
      </c>
      <c r="I10032" s="1" t="s">
        <v>55</v>
      </c>
      <c r="J10032" s="1" t="s">
        <v>82</v>
      </c>
      <c r="K10032" s="1" t="s">
        <v>54</v>
      </c>
      <c r="L10032" s="1" t="s">
        <v>55</v>
      </c>
      <c r="M10032" s="1" t="s">
        <v>743</v>
      </c>
      <c r="N10032" s="1" t="s">
        <v>136</v>
      </c>
      <c r="R10032" s="1" t="s">
        <v>1726</v>
      </c>
      <c r="S10032" s="1" t="s">
        <v>4912</v>
      </c>
      <c r="T10032" s="1" t="s">
        <v>8495</v>
      </c>
      <c r="U10032" s="1" t="s">
        <v>59</v>
      </c>
      <c r="V10032" s="1" t="s">
        <v>725</v>
      </c>
      <c r="AQ10032" s="1" t="s">
        <v>417</v>
      </c>
      <c r="AS10032" s="1" t="s">
        <v>417</v>
      </c>
      <c r="AT10032" s="1" t="s">
        <v>5319</v>
      </c>
      <c r="AU10032" s="1" t="s">
        <v>5319</v>
      </c>
      <c r="AV10032" s="1" t="s">
        <v>1420</v>
      </c>
      <c r="AX10032" s="3" t="str">
        <f t="array" ref="AX10032">TEXTJOIN(", ", TRUE, IF(X10032:AS10032="Y", X$1:AS$1, IF(X10032:AS10032&lt;&gt;"", X$1:AS$1 &amp; ": " &amp; X10032:AS10032, "")))
</f>
        <v>Other Opioid: PCP, Other: PCP</v>
      </c>
    </row>
    <row r="10033">
      <c r="A10033" s="4">
        <v>44850.0</v>
      </c>
      <c r="B10033" s="1" t="s">
        <v>50</v>
      </c>
      <c r="C10033" s="1">
        <v>40.0</v>
      </c>
      <c r="D10033" s="1" t="s">
        <v>51</v>
      </c>
      <c r="E10033" s="1" t="s">
        <v>63</v>
      </c>
      <c r="F10033" s="1" t="s">
        <v>1997</v>
      </c>
      <c r="J10033" s="1" t="s">
        <v>103</v>
      </c>
      <c r="K10033" s="1" t="s">
        <v>103</v>
      </c>
      <c r="L10033" s="1" t="s">
        <v>55</v>
      </c>
      <c r="M10033" s="1" t="s">
        <v>743</v>
      </c>
      <c r="N10033" s="1" t="s">
        <v>178</v>
      </c>
      <c r="R10033" s="1" t="s">
        <v>180</v>
      </c>
      <c r="T10033" s="1" t="s">
        <v>4150</v>
      </c>
      <c r="U10033" s="1" t="s">
        <v>59</v>
      </c>
      <c r="Z10033" s="1" t="s">
        <v>60</v>
      </c>
      <c r="AD10033" s="1" t="s">
        <v>60</v>
      </c>
      <c r="AR10033" s="1" t="s">
        <v>60</v>
      </c>
      <c r="AT10033" s="1" t="s">
        <v>1420</v>
      </c>
      <c r="AU10033" s="1" t="s">
        <v>8719</v>
      </c>
      <c r="AV10033" s="1" t="s">
        <v>1420</v>
      </c>
      <c r="AX10033" s="3" t="str">
        <f t="array" ref="AX10033">TEXTJOIN(", ", TRUE, IF(X10033:AS10033="Y", X$1:AS$1, IF(X10033:AS10033&lt;&gt;"", X$1:AS$1 &amp; ": " &amp; X10033:AS10033, "")))
</f>
        <v>Fentanyl, Ethanol, Any Opioid</v>
      </c>
    </row>
    <row r="10034">
      <c r="A10034" s="2">
        <v>44626.0</v>
      </c>
      <c r="B10034" s="1" t="s">
        <v>50</v>
      </c>
      <c r="C10034" s="1">
        <v>54.0</v>
      </c>
      <c r="D10034" s="1" t="s">
        <v>51</v>
      </c>
      <c r="E10034" s="1" t="s">
        <v>63</v>
      </c>
      <c r="G10034" s="1" t="s">
        <v>65</v>
      </c>
      <c r="H10034" s="1" t="s">
        <v>65</v>
      </c>
      <c r="I10034" s="1" t="s">
        <v>55</v>
      </c>
      <c r="J10034" s="1" t="s">
        <v>388</v>
      </c>
      <c r="K10034" s="1" t="s">
        <v>103</v>
      </c>
      <c r="L10034" s="1" t="s">
        <v>55</v>
      </c>
      <c r="M10034" s="1" t="s">
        <v>649</v>
      </c>
      <c r="N10034" s="1" t="s">
        <v>178</v>
      </c>
      <c r="R10034" s="1" t="s">
        <v>1726</v>
      </c>
      <c r="S10034" s="1" t="s">
        <v>1262</v>
      </c>
      <c r="T10034" s="1" t="s">
        <v>9526</v>
      </c>
      <c r="U10034" s="1" t="s">
        <v>59</v>
      </c>
      <c r="Y10034" s="1" t="s">
        <v>60</v>
      </c>
      <c r="Z10034" s="1" t="s">
        <v>60</v>
      </c>
      <c r="AR10034" s="1" t="s">
        <v>60</v>
      </c>
      <c r="AT10034" s="1" t="s">
        <v>8743</v>
      </c>
      <c r="AU10034" s="1" t="s">
        <v>9527</v>
      </c>
      <c r="AV10034" s="1" t="s">
        <v>1420</v>
      </c>
      <c r="AX10034" s="3" t="str">
        <f t="array" ref="AX10034">TEXTJOIN(", ", TRUE, IF(X10034:AS10034="Y", X$1:AS$1, IF(X10034:AS10034&lt;&gt;"", X$1:AS$1 &amp; ": " &amp; X10034:AS10034, "")))
</f>
        <v>Cocaine, Fentanyl, Any Opioid</v>
      </c>
    </row>
    <row r="10035">
      <c r="A10035" s="2">
        <v>44750.0</v>
      </c>
      <c r="B10035" s="1" t="s">
        <v>50</v>
      </c>
      <c r="C10035" s="1">
        <v>72.0</v>
      </c>
      <c r="D10035" s="1" t="s">
        <v>51</v>
      </c>
      <c r="E10035" s="1" t="s">
        <v>502</v>
      </c>
      <c r="G10035" s="1" t="s">
        <v>120</v>
      </c>
      <c r="H10035" s="1" t="s">
        <v>121</v>
      </c>
      <c r="I10035" s="1" t="s">
        <v>55</v>
      </c>
      <c r="J10035" s="1" t="s">
        <v>120</v>
      </c>
      <c r="K10035" s="1" t="s">
        <v>121</v>
      </c>
      <c r="L10035" s="1" t="s">
        <v>55</v>
      </c>
      <c r="M10035" s="1" t="s">
        <v>649</v>
      </c>
      <c r="N10035" s="1" t="s">
        <v>8532</v>
      </c>
      <c r="R10035" s="1" t="s">
        <v>1726</v>
      </c>
      <c r="S10035" s="1" t="s">
        <v>9528</v>
      </c>
      <c r="T10035" s="1" t="s">
        <v>1173</v>
      </c>
      <c r="U10035" s="1" t="s">
        <v>59</v>
      </c>
      <c r="Z10035" s="1" t="s">
        <v>60</v>
      </c>
      <c r="AD10035" s="1" t="s">
        <v>60</v>
      </c>
      <c r="AR10035" s="1" t="s">
        <v>60</v>
      </c>
      <c r="AT10035" s="1" t="s">
        <v>8733</v>
      </c>
      <c r="AU10035" s="1" t="s">
        <v>8733</v>
      </c>
      <c r="AV10035" s="1" t="s">
        <v>1420</v>
      </c>
      <c r="AX10035" s="3" t="str">
        <f t="array" ref="AX10035">TEXTJOIN(", ", TRUE, IF(X10035:AS10035="Y", X$1:AS$1, IF(X10035:AS10035&lt;&gt;"", X$1:AS$1 &amp; ": " &amp; X10035:AS10035, "")))
</f>
        <v>Fentanyl, Ethanol, Any Opioid</v>
      </c>
    </row>
    <row r="10036">
      <c r="A10036" s="2">
        <v>44646.0</v>
      </c>
      <c r="B10036" s="1" t="s">
        <v>50</v>
      </c>
      <c r="C10036" s="1">
        <v>36.0</v>
      </c>
      <c r="D10036" s="1" t="s">
        <v>51</v>
      </c>
      <c r="E10036" s="1" t="s">
        <v>63</v>
      </c>
      <c r="G10036" s="1" t="s">
        <v>64</v>
      </c>
      <c r="H10036" s="1" t="s">
        <v>65</v>
      </c>
      <c r="I10036" s="1" t="s">
        <v>55</v>
      </c>
      <c r="J10036" s="1" t="s">
        <v>64</v>
      </c>
      <c r="K10036" s="1" t="s">
        <v>65</v>
      </c>
      <c r="L10036" s="1" t="s">
        <v>55</v>
      </c>
      <c r="M10036" s="1" t="s">
        <v>743</v>
      </c>
      <c r="N10036" s="1" t="s">
        <v>136</v>
      </c>
      <c r="R10036" s="1" t="s">
        <v>180</v>
      </c>
      <c r="T10036" s="1" t="s">
        <v>9529</v>
      </c>
      <c r="U10036" s="1" t="s">
        <v>59</v>
      </c>
      <c r="Z10036" s="1" t="s">
        <v>60</v>
      </c>
      <c r="AF10036" s="1" t="s">
        <v>60</v>
      </c>
      <c r="AM10036" s="1" t="s">
        <v>60</v>
      </c>
      <c r="AN10036" s="1" t="s">
        <v>60</v>
      </c>
      <c r="AR10036" s="1" t="s">
        <v>60</v>
      </c>
      <c r="AT10036" s="1" t="s">
        <v>8704</v>
      </c>
      <c r="AU10036" s="1" t="s">
        <v>8704</v>
      </c>
      <c r="AV10036" s="1" t="s">
        <v>1420</v>
      </c>
      <c r="AX10036" s="3" t="str">
        <f t="array" ref="AX10036">TEXTJOIN(", ", TRUE, IF(X10036:AS10036="Y", X$1:AS$1, IF(X10036:AS10036&lt;&gt;"", X$1:AS$1 &amp; ": " &amp; X10036:AS10036, "")))
</f>
        <v>Fentanyl, Benzodiazepine, Xylazine, Gabapentin, Any Opioid</v>
      </c>
    </row>
    <row r="10037">
      <c r="A10037" s="2">
        <v>44693.0</v>
      </c>
      <c r="B10037" s="1" t="s">
        <v>50</v>
      </c>
      <c r="C10037" s="1">
        <v>62.0</v>
      </c>
      <c r="D10037" s="1" t="s">
        <v>51</v>
      </c>
      <c r="E10037" s="1" t="s">
        <v>63</v>
      </c>
      <c r="G10037" s="1" t="s">
        <v>103</v>
      </c>
      <c r="H10037" s="1" t="s">
        <v>103</v>
      </c>
      <c r="I10037" s="1" t="s">
        <v>55</v>
      </c>
      <c r="J10037" s="1" t="s">
        <v>103</v>
      </c>
      <c r="K10037" s="1" t="s">
        <v>103</v>
      </c>
      <c r="L10037" s="1" t="s">
        <v>55</v>
      </c>
      <c r="M10037" s="1" t="s">
        <v>743</v>
      </c>
      <c r="N10037" s="1" t="s">
        <v>4025</v>
      </c>
      <c r="R10037" s="1" t="s">
        <v>180</v>
      </c>
      <c r="T10037" s="1" t="s">
        <v>9530</v>
      </c>
      <c r="U10037" s="1" t="s">
        <v>59</v>
      </c>
      <c r="V10037" s="1" t="s">
        <v>197</v>
      </c>
      <c r="Y10037" s="1" t="s">
        <v>60</v>
      </c>
      <c r="Z10037" s="1" t="s">
        <v>60</v>
      </c>
      <c r="AG10037" s="1" t="s">
        <v>60</v>
      </c>
      <c r="AR10037" s="1" t="s">
        <v>60</v>
      </c>
      <c r="AT10037" s="1" t="s">
        <v>8719</v>
      </c>
      <c r="AU10037" s="1" t="s">
        <v>8719</v>
      </c>
      <c r="AV10037" s="1" t="s">
        <v>1420</v>
      </c>
      <c r="AX10037" s="3" t="str">
        <f t="array" ref="AX10037">TEXTJOIN(", ", TRUE, IF(X10037:AS10037="Y", X$1:AS$1, IF(X10037:AS10037&lt;&gt;"", X$1:AS$1 &amp; ": " &amp; X10037:AS10037, "")))
</f>
        <v>Cocaine, Fentanyl, Methadone, Any Opioid</v>
      </c>
    </row>
    <row r="10038">
      <c r="A10038" s="2">
        <v>44788.0</v>
      </c>
      <c r="B10038" s="1" t="s">
        <v>50</v>
      </c>
      <c r="C10038" s="1">
        <v>42.0</v>
      </c>
      <c r="D10038" s="1" t="s">
        <v>51</v>
      </c>
      <c r="E10038" s="1" t="s">
        <v>63</v>
      </c>
      <c r="G10038" s="1" t="s">
        <v>103</v>
      </c>
      <c r="H10038" s="1" t="s">
        <v>103</v>
      </c>
      <c r="I10038" s="1" t="s">
        <v>55</v>
      </c>
      <c r="J10038" s="1" t="s">
        <v>103</v>
      </c>
      <c r="K10038" s="1" t="s">
        <v>103</v>
      </c>
      <c r="L10038" s="1" t="s">
        <v>55</v>
      </c>
      <c r="M10038" s="1" t="s">
        <v>4111</v>
      </c>
      <c r="N10038" s="1" t="s">
        <v>4025</v>
      </c>
      <c r="R10038" s="1" t="s">
        <v>173</v>
      </c>
      <c r="T10038" s="1" t="s">
        <v>9531</v>
      </c>
      <c r="U10038" s="1" t="s">
        <v>59</v>
      </c>
      <c r="Y10038" s="1" t="s">
        <v>60</v>
      </c>
      <c r="Z10038" s="1" t="s">
        <v>60</v>
      </c>
      <c r="AG10038" s="1" t="s">
        <v>60</v>
      </c>
      <c r="AR10038" s="1" t="s">
        <v>60</v>
      </c>
      <c r="AT10038" s="1" t="s">
        <v>8719</v>
      </c>
      <c r="AU10038" s="1" t="s">
        <v>8719</v>
      </c>
      <c r="AV10038" s="1" t="s">
        <v>1420</v>
      </c>
      <c r="AX10038" s="3" t="str">
        <f t="array" ref="AX10038">TEXTJOIN(", ", TRUE, IF(X10038:AS10038="Y", X$1:AS$1, IF(X10038:AS10038&lt;&gt;"", X$1:AS$1 &amp; ": " &amp; X10038:AS10038, "")))
</f>
        <v>Cocaine, Fentanyl, Methadone, Any Opioid</v>
      </c>
    </row>
    <row r="10039">
      <c r="A10039" s="2">
        <v>44574.0</v>
      </c>
      <c r="B10039" s="1" t="s">
        <v>50</v>
      </c>
      <c r="C10039" s="1">
        <v>27.0</v>
      </c>
      <c r="D10039" s="1" t="s">
        <v>51</v>
      </c>
      <c r="E10039" s="1" t="s">
        <v>63</v>
      </c>
      <c r="G10039" s="1" t="s">
        <v>103</v>
      </c>
      <c r="H10039" s="1" t="s">
        <v>103</v>
      </c>
      <c r="I10039" s="1" t="s">
        <v>55</v>
      </c>
      <c r="J10039" s="1" t="s">
        <v>103</v>
      </c>
      <c r="K10039" s="1" t="s">
        <v>103</v>
      </c>
      <c r="L10039" s="1" t="s">
        <v>55</v>
      </c>
      <c r="M10039" s="1" t="s">
        <v>743</v>
      </c>
      <c r="N10039" s="1" t="s">
        <v>442</v>
      </c>
      <c r="R10039" s="1" t="s">
        <v>2646</v>
      </c>
      <c r="T10039" s="1" t="s">
        <v>9532</v>
      </c>
      <c r="U10039" s="1" t="s">
        <v>59</v>
      </c>
      <c r="Z10039" s="1" t="s">
        <v>60</v>
      </c>
      <c r="AD10039" s="1" t="s">
        <v>60</v>
      </c>
      <c r="AF10039" s="1" t="s">
        <v>60</v>
      </c>
      <c r="AR10039" s="1" t="s">
        <v>60</v>
      </c>
      <c r="AT10039" s="1" t="s">
        <v>8719</v>
      </c>
      <c r="AU10039" s="1" t="s">
        <v>8719</v>
      </c>
      <c r="AV10039" s="1" t="s">
        <v>1420</v>
      </c>
      <c r="AX10039" s="3" t="str">
        <f t="array" ref="AX10039">TEXTJOIN(", ", TRUE, IF(X10039:AS10039="Y", X$1:AS$1, IF(X10039:AS10039&lt;&gt;"", X$1:AS$1 &amp; ": " &amp; X10039:AS10039, "")))
</f>
        <v>Fentanyl, Ethanol, Benzodiazepine, Any Opioid</v>
      </c>
    </row>
    <row r="10040">
      <c r="A10040" s="2">
        <v>44731.0</v>
      </c>
      <c r="B10040" s="1" t="s">
        <v>50</v>
      </c>
      <c r="C10040" s="1">
        <v>57.0</v>
      </c>
      <c r="D10040" s="1" t="s">
        <v>76</v>
      </c>
      <c r="E10040" s="1" t="s">
        <v>63</v>
      </c>
      <c r="G10040" s="1" t="s">
        <v>147</v>
      </c>
      <c r="H10040" s="1" t="s">
        <v>9533</v>
      </c>
      <c r="I10040" s="1" t="s">
        <v>55</v>
      </c>
      <c r="J10040" s="1" t="s">
        <v>147</v>
      </c>
      <c r="K10040" s="1" t="s">
        <v>65</v>
      </c>
      <c r="L10040" s="1" t="s">
        <v>55</v>
      </c>
      <c r="M10040" s="1" t="s">
        <v>743</v>
      </c>
      <c r="N10040" s="1" t="s">
        <v>9534</v>
      </c>
      <c r="R10040" s="1" t="s">
        <v>2646</v>
      </c>
      <c r="T10040" s="1" t="s">
        <v>5737</v>
      </c>
      <c r="U10040" s="1" t="s">
        <v>59</v>
      </c>
      <c r="V10040" s="1" t="s">
        <v>9535</v>
      </c>
      <c r="AE10040" s="1" t="s">
        <v>60</v>
      </c>
      <c r="AF10040" s="1" t="s">
        <v>60</v>
      </c>
      <c r="AN10040" s="1" t="s">
        <v>8736</v>
      </c>
      <c r="AR10040" s="1" t="s">
        <v>60</v>
      </c>
      <c r="AT10040" s="1" t="s">
        <v>9016</v>
      </c>
      <c r="AU10040" s="1" t="s">
        <v>9016</v>
      </c>
      <c r="AV10040" s="1" t="s">
        <v>1420</v>
      </c>
      <c r="AX10040" s="3" t="str">
        <f t="array" ref="AX10040">TEXTJOIN(", ", TRUE, IF(X10040:AS10040="Y", X$1:AS$1, IF(X10040:AS10040&lt;&gt;"", X$1:AS$1 &amp; ": " &amp; X10040:AS10040, "")))
</f>
        <v>Hydrocodone, Benzodiazepine, Gabapentin, Any Opioid</v>
      </c>
    </row>
    <row r="10041">
      <c r="A10041" s="2">
        <v>44827.0</v>
      </c>
      <c r="B10041" s="1" t="s">
        <v>50</v>
      </c>
      <c r="C10041" s="1">
        <v>50.0</v>
      </c>
      <c r="D10041" s="1" t="s">
        <v>51</v>
      </c>
      <c r="E10041" s="1" t="s">
        <v>502</v>
      </c>
      <c r="G10041" s="1" t="s">
        <v>91</v>
      </c>
      <c r="H10041" s="1" t="s">
        <v>91</v>
      </c>
      <c r="I10041" s="1" t="s">
        <v>55</v>
      </c>
      <c r="J10041" s="1" t="s">
        <v>91</v>
      </c>
      <c r="K10041" s="1" t="s">
        <v>91</v>
      </c>
      <c r="L10041" s="1" t="s">
        <v>55</v>
      </c>
      <c r="M10041" s="1" t="s">
        <v>649</v>
      </c>
      <c r="N10041" s="1" t="s">
        <v>178</v>
      </c>
      <c r="R10041" s="1" t="s">
        <v>173</v>
      </c>
      <c r="T10041" s="1" t="s">
        <v>9536</v>
      </c>
      <c r="U10041" s="1" t="s">
        <v>59</v>
      </c>
      <c r="Y10041" s="1" t="s">
        <v>60</v>
      </c>
      <c r="Z10041" s="1" t="s">
        <v>60</v>
      </c>
      <c r="AR10041" s="1" t="s">
        <v>60</v>
      </c>
      <c r="AT10041" s="1" t="s">
        <v>1999</v>
      </c>
      <c r="AU10041" s="1" t="s">
        <v>1999</v>
      </c>
      <c r="AV10041" s="1" t="s">
        <v>1420</v>
      </c>
      <c r="AX10041" s="3" t="str">
        <f t="array" ref="AX10041">TEXTJOIN(", ", TRUE, IF(X10041:AS10041="Y", X$1:AS$1, IF(X10041:AS10041&lt;&gt;"", X$1:AS$1 &amp; ": " &amp; X10041:AS10041, "")))
</f>
        <v>Cocaine, Fentanyl, Any Opioid</v>
      </c>
    </row>
    <row r="10042">
      <c r="A10042" s="2">
        <v>44748.0</v>
      </c>
      <c r="B10042" s="1" t="s">
        <v>50</v>
      </c>
      <c r="C10042" s="1">
        <v>31.0</v>
      </c>
      <c r="D10042" s="1" t="s">
        <v>51</v>
      </c>
      <c r="E10042" s="1" t="s">
        <v>502</v>
      </c>
      <c r="G10042" s="1" t="s">
        <v>82</v>
      </c>
      <c r="H10042" s="1" t="s">
        <v>54</v>
      </c>
      <c r="I10042" s="1" t="s">
        <v>55</v>
      </c>
      <c r="J10042" s="1" t="s">
        <v>82</v>
      </c>
      <c r="K10042" s="1" t="s">
        <v>54</v>
      </c>
      <c r="L10042" s="1" t="s">
        <v>55</v>
      </c>
      <c r="M10042" s="1" t="s">
        <v>649</v>
      </c>
      <c r="N10042" s="1" t="s">
        <v>66</v>
      </c>
      <c r="R10042" s="1" t="s">
        <v>173</v>
      </c>
      <c r="T10042" s="1" t="s">
        <v>331</v>
      </c>
      <c r="U10042" s="1" t="s">
        <v>59</v>
      </c>
      <c r="Z10042" s="1" t="s">
        <v>60</v>
      </c>
      <c r="AR10042" s="1" t="s">
        <v>60</v>
      </c>
      <c r="AT10042" s="1" t="s">
        <v>5319</v>
      </c>
      <c r="AU10042" s="1" t="s">
        <v>5319</v>
      </c>
      <c r="AV10042" s="1" t="s">
        <v>1420</v>
      </c>
      <c r="AX10042" s="3" t="str">
        <f t="array" ref="AX10042">TEXTJOIN(", ", TRUE, IF(X10042:AS10042="Y", X$1:AS$1, IF(X10042:AS10042&lt;&gt;"", X$1:AS$1 &amp; ": " &amp; X10042:AS10042, "")))
</f>
        <v>Fentanyl, Any Opioid</v>
      </c>
    </row>
    <row r="10043">
      <c r="A10043" s="2">
        <v>44673.0</v>
      </c>
      <c r="B10043" s="1" t="s">
        <v>50</v>
      </c>
      <c r="C10043" s="1">
        <v>49.0</v>
      </c>
      <c r="D10043" s="1" t="s">
        <v>51</v>
      </c>
      <c r="E10043" s="1" t="s">
        <v>63</v>
      </c>
      <c r="F10043" s="1" t="s">
        <v>9005</v>
      </c>
      <c r="G10043" s="1" t="s">
        <v>256</v>
      </c>
      <c r="H10043" s="1" t="s">
        <v>103</v>
      </c>
      <c r="I10043" s="1" t="s">
        <v>55</v>
      </c>
      <c r="J10043" s="1" t="s">
        <v>256</v>
      </c>
      <c r="K10043" s="1" t="s">
        <v>103</v>
      </c>
      <c r="L10043" s="1" t="s">
        <v>55</v>
      </c>
      <c r="M10043" s="1" t="s">
        <v>649</v>
      </c>
      <c r="N10043" s="1" t="s">
        <v>4025</v>
      </c>
      <c r="R10043" s="1" t="s">
        <v>1726</v>
      </c>
      <c r="S10043" s="1" t="s">
        <v>9537</v>
      </c>
      <c r="T10043" s="1" t="s">
        <v>5425</v>
      </c>
      <c r="U10043" s="1" t="s">
        <v>59</v>
      </c>
      <c r="V10043" s="1" t="s">
        <v>360</v>
      </c>
      <c r="Y10043" s="1" t="s">
        <v>60</v>
      </c>
      <c r="Z10043" s="1" t="s">
        <v>60</v>
      </c>
      <c r="AD10043" s="1" t="s">
        <v>60</v>
      </c>
      <c r="AR10043" s="1" t="s">
        <v>60</v>
      </c>
      <c r="AT10043" s="1" t="s">
        <v>2320</v>
      </c>
      <c r="AU10043" s="1" t="s">
        <v>2320</v>
      </c>
      <c r="AV10043" s="1" t="s">
        <v>1420</v>
      </c>
      <c r="AX10043" s="3" t="str">
        <f t="array" ref="AX10043">TEXTJOIN(", ", TRUE, IF(X10043:AS10043="Y", X$1:AS$1, IF(X10043:AS10043&lt;&gt;"", X$1:AS$1 &amp; ": " &amp; X10043:AS10043, "")))
</f>
        <v>Cocaine, Fentanyl, Ethanol, Any Opioid</v>
      </c>
    </row>
    <row r="10044">
      <c r="A10044" s="2">
        <v>44590.0</v>
      </c>
      <c r="B10044" s="1" t="s">
        <v>50</v>
      </c>
      <c r="C10044" s="1">
        <v>33.0</v>
      </c>
      <c r="D10044" s="1" t="s">
        <v>76</v>
      </c>
      <c r="E10044" s="1" t="s">
        <v>63</v>
      </c>
      <c r="G10044" s="1" t="s">
        <v>361</v>
      </c>
      <c r="H10044" s="1" t="s">
        <v>65</v>
      </c>
      <c r="I10044" s="1" t="s">
        <v>55</v>
      </c>
      <c r="J10044" s="1" t="s">
        <v>361</v>
      </c>
      <c r="K10044" s="1" t="s">
        <v>65</v>
      </c>
      <c r="L10044" s="1" t="s">
        <v>55</v>
      </c>
      <c r="M10044" s="1" t="s">
        <v>743</v>
      </c>
      <c r="N10044" s="1" t="s">
        <v>178</v>
      </c>
      <c r="R10044" s="1" t="s">
        <v>2646</v>
      </c>
      <c r="T10044" s="1" t="s">
        <v>9538</v>
      </c>
      <c r="U10044" s="1" t="s">
        <v>59</v>
      </c>
      <c r="Z10044" s="1" t="s">
        <v>60</v>
      </c>
      <c r="AG10044" s="1" t="s">
        <v>60</v>
      </c>
      <c r="AR10044" s="1" t="s">
        <v>60</v>
      </c>
      <c r="AT10044" s="1" t="s">
        <v>8867</v>
      </c>
      <c r="AU10044" s="1" t="s">
        <v>8867</v>
      </c>
      <c r="AV10044" s="1" t="s">
        <v>1420</v>
      </c>
      <c r="AX10044" s="3" t="str">
        <f t="array" ref="AX10044">TEXTJOIN(", ", TRUE, IF(X10044:AS10044="Y", X$1:AS$1, IF(X10044:AS10044&lt;&gt;"", X$1:AS$1 &amp; ": " &amp; X10044:AS10044, "")))
</f>
        <v>Fentanyl, Methadone, Any Opioid</v>
      </c>
    </row>
    <row r="10045">
      <c r="A10045" s="2">
        <v>44722.0</v>
      </c>
      <c r="B10045" s="1" t="s">
        <v>50</v>
      </c>
      <c r="C10045" s="1">
        <v>56.0</v>
      </c>
      <c r="D10045" s="1" t="s">
        <v>51</v>
      </c>
      <c r="E10045" s="1" t="s">
        <v>63</v>
      </c>
      <c r="G10045" s="1" t="s">
        <v>3458</v>
      </c>
      <c r="H10045" s="1" t="s">
        <v>91</v>
      </c>
      <c r="I10045" s="1" t="s">
        <v>55</v>
      </c>
      <c r="J10045" s="1" t="s">
        <v>3458</v>
      </c>
      <c r="K10045" s="1" t="s">
        <v>91</v>
      </c>
      <c r="L10045" s="1" t="s">
        <v>55</v>
      </c>
      <c r="M10045" s="1" t="s">
        <v>743</v>
      </c>
      <c r="N10045" s="1" t="s">
        <v>178</v>
      </c>
      <c r="R10045" s="1" t="s">
        <v>2646</v>
      </c>
      <c r="T10045" s="1" t="s">
        <v>9283</v>
      </c>
      <c r="U10045" s="1" t="s">
        <v>59</v>
      </c>
      <c r="Y10045" s="1" t="s">
        <v>60</v>
      </c>
      <c r="Z10045" s="1" t="s">
        <v>60</v>
      </c>
      <c r="AF10045" s="1" t="s">
        <v>60</v>
      </c>
      <c r="AR10045" s="1" t="s">
        <v>60</v>
      </c>
      <c r="AT10045" s="1" t="s">
        <v>9539</v>
      </c>
      <c r="AU10045" s="1" t="s">
        <v>9539</v>
      </c>
      <c r="AV10045" s="1" t="s">
        <v>1420</v>
      </c>
      <c r="AX10045" s="3" t="str">
        <f t="array" ref="AX10045">TEXTJOIN(", ", TRUE, IF(X10045:AS10045="Y", X$1:AS$1, IF(X10045:AS10045&lt;&gt;"", X$1:AS$1 &amp; ": " &amp; X10045:AS10045, "")))
</f>
        <v>Cocaine, Fentanyl, Benzodiazepine, Any Opioid</v>
      </c>
    </row>
    <row r="10046">
      <c r="A10046" s="2">
        <v>44641.0</v>
      </c>
      <c r="B10046" s="1" t="s">
        <v>50</v>
      </c>
      <c r="C10046" s="1">
        <v>50.0</v>
      </c>
      <c r="D10046" s="1" t="s">
        <v>51</v>
      </c>
      <c r="E10046" s="1" t="s">
        <v>63</v>
      </c>
      <c r="G10046" s="1" t="s">
        <v>271</v>
      </c>
      <c r="H10046" s="1" t="s">
        <v>91</v>
      </c>
      <c r="I10046" s="1" t="s">
        <v>55</v>
      </c>
      <c r="J10046" s="1" t="s">
        <v>271</v>
      </c>
      <c r="K10046" s="1" t="s">
        <v>91</v>
      </c>
      <c r="L10046" s="1" t="s">
        <v>55</v>
      </c>
      <c r="M10046" s="1" t="s">
        <v>649</v>
      </c>
      <c r="N10046" s="1" t="s">
        <v>155</v>
      </c>
      <c r="R10046" s="1" t="s">
        <v>1726</v>
      </c>
      <c r="S10046" s="1" t="s">
        <v>965</v>
      </c>
      <c r="T10046" s="1" t="s">
        <v>9540</v>
      </c>
      <c r="U10046" s="1" t="s">
        <v>59</v>
      </c>
      <c r="Z10046" s="1" t="s">
        <v>60</v>
      </c>
      <c r="AF10046" s="1" t="s">
        <v>60</v>
      </c>
      <c r="AR10046" s="1" t="s">
        <v>60</v>
      </c>
      <c r="AT10046" s="1" t="s">
        <v>8801</v>
      </c>
      <c r="AU10046" s="1" t="s">
        <v>8801</v>
      </c>
      <c r="AV10046" s="1" t="s">
        <v>1420</v>
      </c>
      <c r="AX10046" s="3" t="str">
        <f t="array" ref="AX10046">TEXTJOIN(", ", TRUE, IF(X10046:AS10046="Y", X$1:AS$1, IF(X10046:AS10046&lt;&gt;"", X$1:AS$1 &amp; ": " &amp; X10046:AS10046, "")))
</f>
        <v>Fentanyl, Benzodiazepine, Any Opioid</v>
      </c>
    </row>
    <row r="10047">
      <c r="A10047" s="4">
        <v>44846.0</v>
      </c>
      <c r="B10047" s="1" t="s">
        <v>50</v>
      </c>
      <c r="C10047" s="1">
        <v>40.0</v>
      </c>
      <c r="D10047" s="1" t="s">
        <v>51</v>
      </c>
      <c r="E10047" s="1" t="s">
        <v>63</v>
      </c>
      <c r="G10047" s="1" t="s">
        <v>116</v>
      </c>
      <c r="H10047" s="1" t="s">
        <v>103</v>
      </c>
      <c r="I10047" s="1" t="s">
        <v>55</v>
      </c>
      <c r="J10047" s="1" t="s">
        <v>116</v>
      </c>
      <c r="K10047" s="1" t="s">
        <v>103</v>
      </c>
      <c r="L10047" s="1" t="s">
        <v>55</v>
      </c>
      <c r="N10047" s="1" t="s">
        <v>442</v>
      </c>
      <c r="R10047" s="1" t="s">
        <v>2646</v>
      </c>
      <c r="T10047" s="1" t="s">
        <v>8875</v>
      </c>
      <c r="U10047" s="1" t="s">
        <v>59</v>
      </c>
      <c r="Y10047" s="1" t="s">
        <v>60</v>
      </c>
      <c r="Z10047" s="1" t="s">
        <v>60</v>
      </c>
      <c r="AD10047" s="1" t="s">
        <v>60</v>
      </c>
      <c r="AR10047" s="1" t="s">
        <v>60</v>
      </c>
      <c r="AT10047" s="1" t="s">
        <v>8841</v>
      </c>
      <c r="AU10047" s="1" t="s">
        <v>8841</v>
      </c>
      <c r="AV10047" s="1" t="s">
        <v>1420</v>
      </c>
      <c r="AX10047" s="3" t="str">
        <f t="array" ref="AX10047">TEXTJOIN(", ", TRUE, IF(X10047:AS10047="Y", X$1:AS$1, IF(X10047:AS10047&lt;&gt;"", X$1:AS$1 &amp; ": " &amp; X10047:AS10047, "")))
</f>
        <v>Cocaine, Fentanyl, Ethanol, Any Opioid</v>
      </c>
    </row>
    <row r="10048">
      <c r="A10048" s="2">
        <v>44633.0</v>
      </c>
      <c r="B10048" s="1" t="s">
        <v>50</v>
      </c>
      <c r="C10048" s="1">
        <v>54.0</v>
      </c>
      <c r="D10048" s="1" t="s">
        <v>51</v>
      </c>
      <c r="E10048" s="1" t="s">
        <v>44</v>
      </c>
      <c r="F10048" s="1" t="s">
        <v>1997</v>
      </c>
      <c r="G10048" s="1" t="s">
        <v>91</v>
      </c>
      <c r="H10048" s="1" t="s">
        <v>91</v>
      </c>
      <c r="I10048" s="1" t="s">
        <v>55</v>
      </c>
      <c r="J10048" s="1" t="s">
        <v>91</v>
      </c>
      <c r="K10048" s="1" t="s">
        <v>91</v>
      </c>
      <c r="L10048" s="1" t="s">
        <v>55</v>
      </c>
      <c r="M10048" s="1" t="s">
        <v>743</v>
      </c>
      <c r="N10048" s="1" t="s">
        <v>119</v>
      </c>
      <c r="R10048" s="1" t="s">
        <v>173</v>
      </c>
      <c r="T10048" s="1" t="s">
        <v>9541</v>
      </c>
      <c r="U10048" s="1" t="s">
        <v>59</v>
      </c>
      <c r="Y10048" s="1" t="s">
        <v>60</v>
      </c>
      <c r="AT10048" s="1" t="s">
        <v>1999</v>
      </c>
      <c r="AU10048" s="1" t="s">
        <v>1999</v>
      </c>
      <c r="AV10048" s="1" t="s">
        <v>1420</v>
      </c>
      <c r="AX10048" s="3" t="str">
        <f t="array" ref="AX10048">TEXTJOIN(", ", TRUE, IF(X10048:AS10048="Y", X$1:AS$1, IF(X10048:AS10048&lt;&gt;"", X$1:AS$1 &amp; ": " &amp; X10048:AS10048, "")))
</f>
        <v>Cocaine</v>
      </c>
    </row>
    <row r="10049">
      <c r="A10049" s="2">
        <v>44617.0</v>
      </c>
      <c r="B10049" s="1" t="s">
        <v>50</v>
      </c>
      <c r="C10049" s="1">
        <v>23.0</v>
      </c>
      <c r="D10049" s="1" t="s">
        <v>51</v>
      </c>
      <c r="E10049" s="1" t="s">
        <v>63</v>
      </c>
      <c r="G10049" s="1" t="s">
        <v>65</v>
      </c>
      <c r="H10049" s="1" t="s">
        <v>65</v>
      </c>
      <c r="I10049" s="1" t="s">
        <v>55</v>
      </c>
      <c r="J10049" s="1" t="s">
        <v>65</v>
      </c>
      <c r="K10049" s="1" t="s">
        <v>65</v>
      </c>
      <c r="L10049" s="1" t="s">
        <v>55</v>
      </c>
      <c r="M10049" s="1" t="s">
        <v>743</v>
      </c>
      <c r="N10049" s="1" t="s">
        <v>66</v>
      </c>
      <c r="R10049" s="1" t="s">
        <v>2646</v>
      </c>
      <c r="T10049" s="1" t="s">
        <v>9542</v>
      </c>
      <c r="U10049" s="1" t="s">
        <v>59</v>
      </c>
      <c r="Z10049" s="1" t="s">
        <v>60</v>
      </c>
      <c r="AD10049" s="1" t="s">
        <v>60</v>
      </c>
      <c r="AI10049" s="1" t="s">
        <v>60</v>
      </c>
      <c r="AR10049" s="1" t="s">
        <v>60</v>
      </c>
      <c r="AT10049" s="1" t="s">
        <v>8743</v>
      </c>
      <c r="AU10049" s="1" t="s">
        <v>8743</v>
      </c>
      <c r="AV10049" s="1" t="s">
        <v>1420</v>
      </c>
      <c r="AX10049" s="3" t="str">
        <f t="array" ref="AX10049">TEXTJOIN(", ", TRUE, IF(X10049:AS10049="Y", X$1:AS$1, IF(X10049:AS10049&lt;&gt;"", X$1:AS$1 &amp; ": " &amp; X10049:AS10049, "")))
</f>
        <v>Fentanyl, Ethanol, Amphet, Any Opioid</v>
      </c>
    </row>
    <row r="10050">
      <c r="A10050" s="2">
        <v>44718.0</v>
      </c>
      <c r="B10050" s="1" t="s">
        <v>50</v>
      </c>
      <c r="C10050" s="1">
        <v>62.0</v>
      </c>
      <c r="D10050" s="1" t="s">
        <v>51</v>
      </c>
      <c r="E10050" s="1" t="s">
        <v>63</v>
      </c>
      <c r="G10050" s="1" t="s">
        <v>256</v>
      </c>
      <c r="H10050" s="1" t="s">
        <v>103</v>
      </c>
      <c r="I10050" s="1" t="s">
        <v>55</v>
      </c>
      <c r="J10050" s="1" t="s">
        <v>256</v>
      </c>
      <c r="K10050" s="1" t="s">
        <v>103</v>
      </c>
      <c r="L10050" s="1" t="s">
        <v>55</v>
      </c>
      <c r="M10050" s="1" t="s">
        <v>743</v>
      </c>
      <c r="N10050" s="1" t="s">
        <v>178</v>
      </c>
      <c r="R10050" s="1" t="s">
        <v>2646</v>
      </c>
      <c r="T10050" s="1" t="s">
        <v>9543</v>
      </c>
      <c r="U10050" s="1" t="s">
        <v>59</v>
      </c>
      <c r="Y10050" s="1" t="s">
        <v>60</v>
      </c>
      <c r="Z10050" s="1" t="s">
        <v>60</v>
      </c>
      <c r="AI10050" s="1" t="s">
        <v>60</v>
      </c>
      <c r="AR10050" s="1" t="s">
        <v>60</v>
      </c>
      <c r="AT10050" s="1" t="s">
        <v>2320</v>
      </c>
      <c r="AU10050" s="1" t="s">
        <v>2320</v>
      </c>
      <c r="AV10050" s="1" t="s">
        <v>1420</v>
      </c>
      <c r="AX10050" s="3" t="str">
        <f t="array" ref="AX10050">TEXTJOIN(", ", TRUE, IF(X10050:AS10050="Y", X$1:AS$1, IF(X10050:AS10050&lt;&gt;"", X$1:AS$1 &amp; ": " &amp; X10050:AS10050, "")))
</f>
        <v>Cocaine, Fentanyl, Amphet, Any Opioid</v>
      </c>
    </row>
    <row r="10051">
      <c r="A10051" s="2">
        <v>44903.0</v>
      </c>
      <c r="B10051" s="1" t="s">
        <v>50</v>
      </c>
      <c r="C10051" s="1">
        <v>62.0</v>
      </c>
      <c r="D10051" s="1" t="s">
        <v>51</v>
      </c>
      <c r="E10051" s="1" t="s">
        <v>63</v>
      </c>
      <c r="F10051" s="1" t="s">
        <v>1997</v>
      </c>
      <c r="J10051" s="1" t="s">
        <v>117</v>
      </c>
      <c r="L10051" s="1" t="s">
        <v>55</v>
      </c>
      <c r="M10051" s="1" t="s">
        <v>1207</v>
      </c>
      <c r="N10051" s="1" t="s">
        <v>155</v>
      </c>
      <c r="R10051" s="1" t="s">
        <v>1726</v>
      </c>
      <c r="S10051" s="1" t="s">
        <v>4880</v>
      </c>
      <c r="T10051" s="1" t="s">
        <v>2763</v>
      </c>
      <c r="U10051" s="1" t="s">
        <v>59</v>
      </c>
      <c r="Y10051" s="1" t="s">
        <v>60</v>
      </c>
      <c r="Z10051" s="1" t="s">
        <v>60</v>
      </c>
      <c r="AD10051" s="1" t="s">
        <v>60</v>
      </c>
      <c r="AR10051" s="1" t="s">
        <v>60</v>
      </c>
      <c r="AT10051" s="1" t="s">
        <v>1420</v>
      </c>
      <c r="AV10051" s="1" t="s">
        <v>1420</v>
      </c>
      <c r="AX10051" s="3" t="str">
        <f t="array" ref="AX10051">TEXTJOIN(", ", TRUE, IF(X10051:AS10051="Y", X$1:AS$1, IF(X10051:AS10051&lt;&gt;"", X$1:AS$1 &amp; ": " &amp; X10051:AS10051, "")))
</f>
        <v>Cocaine, Fentanyl, Ethanol, Any Opioid</v>
      </c>
    </row>
    <row r="10052">
      <c r="A10052" s="4">
        <v>44921.0</v>
      </c>
      <c r="B10052" s="1" t="s">
        <v>50</v>
      </c>
      <c r="C10052" s="1">
        <v>39.0</v>
      </c>
      <c r="D10052" s="1" t="s">
        <v>51</v>
      </c>
      <c r="E10052" s="1" t="s">
        <v>502</v>
      </c>
      <c r="G10052" s="1" t="s">
        <v>53</v>
      </c>
      <c r="H10052" s="1" t="s">
        <v>54</v>
      </c>
      <c r="I10052" s="1" t="s">
        <v>55</v>
      </c>
      <c r="J10052" s="1" t="s">
        <v>53</v>
      </c>
      <c r="K10052" s="1" t="s">
        <v>54</v>
      </c>
      <c r="L10052" s="1" t="s">
        <v>55</v>
      </c>
      <c r="M10052" s="1" t="s">
        <v>44</v>
      </c>
      <c r="N10052" s="1" t="s">
        <v>155</v>
      </c>
      <c r="R10052" s="1" t="s">
        <v>1726</v>
      </c>
      <c r="S10052" s="1" t="s">
        <v>9048</v>
      </c>
      <c r="T10052" s="1" t="s">
        <v>5990</v>
      </c>
      <c r="U10052" s="1" t="s">
        <v>59</v>
      </c>
      <c r="Y10052" s="1" t="s">
        <v>60</v>
      </c>
      <c r="Z10052" s="1" t="s">
        <v>60</v>
      </c>
      <c r="AR10052" s="1" t="s">
        <v>60</v>
      </c>
      <c r="AT10052" s="1" t="s">
        <v>8784</v>
      </c>
      <c r="AU10052" s="1" t="s">
        <v>8784</v>
      </c>
      <c r="AV10052" s="1" t="s">
        <v>1420</v>
      </c>
      <c r="AX10052" s="3" t="str">
        <f t="array" ref="AX10052">TEXTJOIN(", ", TRUE, IF(X10052:AS10052="Y", X$1:AS$1, IF(X10052:AS10052&lt;&gt;"", X$1:AS$1 &amp; ": " &amp; X10052:AS10052, "")))
</f>
        <v>Cocaine, Fentanyl, Any Opioid</v>
      </c>
    </row>
    <row r="10053">
      <c r="A10053" s="4">
        <v>44886.0</v>
      </c>
      <c r="B10053" s="1" t="s">
        <v>50</v>
      </c>
      <c r="C10053" s="1">
        <v>33.0</v>
      </c>
      <c r="D10053" s="1" t="s">
        <v>51</v>
      </c>
      <c r="E10053" s="1" t="s">
        <v>63</v>
      </c>
      <c r="F10053" s="1" t="s">
        <v>1997</v>
      </c>
      <c r="G10053" s="1" t="s">
        <v>103</v>
      </c>
      <c r="H10053" s="1" t="s">
        <v>103</v>
      </c>
      <c r="I10053" s="1" t="s">
        <v>55</v>
      </c>
      <c r="J10053" s="1" t="s">
        <v>103</v>
      </c>
      <c r="K10053" s="1" t="s">
        <v>103</v>
      </c>
      <c r="L10053" s="1" t="s">
        <v>55</v>
      </c>
      <c r="M10053" s="1" t="s">
        <v>8360</v>
      </c>
      <c r="N10053" s="1" t="s">
        <v>8921</v>
      </c>
      <c r="R10053" s="1" t="s">
        <v>1726</v>
      </c>
      <c r="S10053" s="1" t="s">
        <v>816</v>
      </c>
      <c r="T10053" s="1" t="s">
        <v>9544</v>
      </c>
      <c r="U10053" s="1" t="s">
        <v>59</v>
      </c>
      <c r="Y10053" s="1" t="s">
        <v>60</v>
      </c>
      <c r="Z10053" s="1" t="s">
        <v>60</v>
      </c>
      <c r="AR10053" s="1" t="s">
        <v>60</v>
      </c>
      <c r="AT10053" s="1" t="s">
        <v>8719</v>
      </c>
      <c r="AU10053" s="1" t="s">
        <v>8719</v>
      </c>
      <c r="AV10053" s="1" t="s">
        <v>1420</v>
      </c>
      <c r="AX10053" s="3" t="str">
        <f t="array" ref="AX10053">TEXTJOIN(", ", TRUE, IF(X10053:AS10053="Y", X$1:AS$1, IF(X10053:AS10053&lt;&gt;"", X$1:AS$1 &amp; ": " &amp; X10053:AS10053, "")))
</f>
        <v>Cocaine, Fentanyl, Any Opioid</v>
      </c>
    </row>
    <row r="10054">
      <c r="A10054" s="2">
        <v>44782.0</v>
      </c>
      <c r="B10054" s="1" t="s">
        <v>50</v>
      </c>
      <c r="C10054" s="1">
        <v>52.0</v>
      </c>
      <c r="D10054" s="1" t="s">
        <v>76</v>
      </c>
      <c r="E10054" s="1" t="s">
        <v>63</v>
      </c>
      <c r="G10054" s="1" t="s">
        <v>256</v>
      </c>
      <c r="H10054" s="1" t="s">
        <v>103</v>
      </c>
      <c r="I10054" s="1" t="s">
        <v>55</v>
      </c>
      <c r="J10054" s="1" t="s">
        <v>256</v>
      </c>
      <c r="K10054" s="1" t="s">
        <v>103</v>
      </c>
      <c r="L10054" s="1" t="s">
        <v>55</v>
      </c>
      <c r="M10054" s="1" t="s">
        <v>743</v>
      </c>
      <c r="N10054" s="1" t="s">
        <v>155</v>
      </c>
      <c r="R10054" s="1" t="s">
        <v>2646</v>
      </c>
      <c r="T10054" s="1" t="s">
        <v>4583</v>
      </c>
      <c r="U10054" s="1" t="s">
        <v>59</v>
      </c>
      <c r="Z10054" s="1" t="s">
        <v>60</v>
      </c>
      <c r="AJ10054" s="1" t="s">
        <v>60</v>
      </c>
      <c r="AR10054" s="1" t="s">
        <v>60</v>
      </c>
      <c r="AT10054" s="1" t="s">
        <v>2320</v>
      </c>
      <c r="AU10054" s="1" t="s">
        <v>2320</v>
      </c>
      <c r="AV10054" s="1" t="s">
        <v>1420</v>
      </c>
      <c r="AX10054" s="3" t="str">
        <f t="array" ref="AX10054">TEXTJOIN(", ", TRUE, IF(X10054:AS10054="Y", X$1:AS$1, IF(X10054:AS10054&lt;&gt;"", X$1:AS$1 &amp; ": " &amp; X10054:AS10054, "")))
</f>
        <v>Fentanyl, Tramad, Any Opioid</v>
      </c>
    </row>
    <row r="10055">
      <c r="A10055" s="4">
        <v>44857.0</v>
      </c>
      <c r="B10055" s="1" t="s">
        <v>50</v>
      </c>
      <c r="C10055" s="1">
        <v>69.0</v>
      </c>
      <c r="D10055" s="1" t="s">
        <v>51</v>
      </c>
      <c r="E10055" s="1" t="s">
        <v>63</v>
      </c>
      <c r="G10055" s="1" t="s">
        <v>397</v>
      </c>
      <c r="H10055" s="1" t="s">
        <v>103</v>
      </c>
      <c r="I10055" s="1" t="s">
        <v>55</v>
      </c>
      <c r="J10055" s="1" t="s">
        <v>397</v>
      </c>
      <c r="K10055" s="1" t="s">
        <v>103</v>
      </c>
      <c r="L10055" s="1" t="s">
        <v>55</v>
      </c>
      <c r="M10055" s="1" t="s">
        <v>743</v>
      </c>
      <c r="N10055" s="1" t="s">
        <v>178</v>
      </c>
      <c r="R10055" s="1" t="s">
        <v>2646</v>
      </c>
      <c r="T10055" s="1" t="s">
        <v>9545</v>
      </c>
      <c r="U10055" s="1" t="s">
        <v>59</v>
      </c>
      <c r="X10055" s="1" t="s">
        <v>60</v>
      </c>
      <c r="Z10055" s="1" t="s">
        <v>60</v>
      </c>
      <c r="AF10055" s="1" t="s">
        <v>60</v>
      </c>
      <c r="AM10055" s="1" t="s">
        <v>60</v>
      </c>
      <c r="AP10055" s="1" t="s">
        <v>8736</v>
      </c>
      <c r="AR10055" s="1" t="s">
        <v>60</v>
      </c>
      <c r="AT10055" s="1" t="s">
        <v>8731</v>
      </c>
      <c r="AU10055" s="1" t="s">
        <v>8731</v>
      </c>
      <c r="AV10055" s="1" t="s">
        <v>1420</v>
      </c>
      <c r="AX10055" s="3" t="str">
        <f t="array" ref="AX10055">TEXTJOIN(", ", TRUE, IF(X10055:AS10055="Y", X$1:AS$1, IF(X10055:AS10055&lt;&gt;"", X$1:AS$1 &amp; ": " &amp; X10055:AS10055, "")))
</f>
        <v>Heroin, Fentanyl, Benzodiazepine, Xylazine, Heroin/Morph/Codeine, Any Opioid</v>
      </c>
    </row>
    <row r="10056">
      <c r="A10056" s="2">
        <v>44791.0</v>
      </c>
      <c r="B10056" s="1" t="s">
        <v>50</v>
      </c>
      <c r="C10056" s="1">
        <v>61.0</v>
      </c>
      <c r="D10056" s="1" t="s">
        <v>51</v>
      </c>
      <c r="E10056" s="1" t="s">
        <v>63</v>
      </c>
      <c r="G10056" s="1" t="s">
        <v>143</v>
      </c>
      <c r="H10056" s="1" t="s">
        <v>91</v>
      </c>
      <c r="I10056" s="1" t="s">
        <v>55</v>
      </c>
      <c r="J10056" s="1" t="s">
        <v>143</v>
      </c>
      <c r="K10056" s="1" t="s">
        <v>91</v>
      </c>
      <c r="L10056" s="1" t="s">
        <v>55</v>
      </c>
      <c r="N10056" s="1" t="s">
        <v>1350</v>
      </c>
      <c r="R10056" s="1" t="s">
        <v>2646</v>
      </c>
      <c r="T10056" s="1" t="s">
        <v>810</v>
      </c>
      <c r="U10056" s="1" t="s">
        <v>59</v>
      </c>
      <c r="V10056" s="1" t="s">
        <v>109</v>
      </c>
      <c r="Y10056" s="1" t="s">
        <v>60</v>
      </c>
      <c r="AT10056" s="1" t="s">
        <v>1419</v>
      </c>
      <c r="AU10056" s="1" t="s">
        <v>1419</v>
      </c>
      <c r="AV10056" s="1" t="s">
        <v>1420</v>
      </c>
      <c r="AX10056" s="3" t="str">
        <f t="array" ref="AX10056">TEXTJOIN(", ", TRUE, IF(X10056:AS10056="Y", X$1:AS$1, IF(X10056:AS10056&lt;&gt;"", X$1:AS$1 &amp; ": " &amp; X10056:AS10056, "")))
</f>
        <v>Cocaine</v>
      </c>
    </row>
    <row r="10057">
      <c r="A10057" s="2">
        <v>44684.0</v>
      </c>
      <c r="B10057" s="1" t="s">
        <v>50</v>
      </c>
      <c r="C10057" s="1">
        <v>61.0</v>
      </c>
      <c r="D10057" s="1" t="s">
        <v>76</v>
      </c>
      <c r="E10057" s="1" t="s">
        <v>63</v>
      </c>
      <c r="G10057" s="1" t="s">
        <v>397</v>
      </c>
      <c r="H10057" s="1" t="s">
        <v>103</v>
      </c>
      <c r="I10057" s="1" t="s">
        <v>55</v>
      </c>
      <c r="J10057" s="1" t="s">
        <v>397</v>
      </c>
      <c r="K10057" s="1" t="s">
        <v>103</v>
      </c>
      <c r="L10057" s="1" t="s">
        <v>55</v>
      </c>
      <c r="M10057" s="1" t="s">
        <v>743</v>
      </c>
      <c r="N10057" s="1" t="s">
        <v>66</v>
      </c>
      <c r="R10057" s="1" t="s">
        <v>2646</v>
      </c>
      <c r="T10057" s="1" t="s">
        <v>9546</v>
      </c>
      <c r="U10057" s="1" t="s">
        <v>59</v>
      </c>
      <c r="X10057" s="1" t="s">
        <v>60</v>
      </c>
      <c r="Y10057" s="1" t="s">
        <v>60</v>
      </c>
      <c r="Z10057" s="1" t="s">
        <v>60</v>
      </c>
      <c r="AD10057" s="1" t="s">
        <v>60</v>
      </c>
      <c r="AM10057" s="1" t="s">
        <v>60</v>
      </c>
      <c r="AP10057" s="1" t="s">
        <v>60</v>
      </c>
      <c r="AR10057" s="1" t="s">
        <v>60</v>
      </c>
      <c r="AT10057" s="1" t="s">
        <v>8731</v>
      </c>
      <c r="AU10057" s="1" t="s">
        <v>8731</v>
      </c>
      <c r="AV10057" s="1" t="s">
        <v>1420</v>
      </c>
      <c r="AX10057" s="3" t="str">
        <f t="array" ref="AX10057">TEXTJOIN(", ", TRUE, IF(X10057:AS10057="Y", X$1:AS$1, IF(X10057:AS10057&lt;&gt;"", X$1:AS$1 &amp; ": " &amp; X10057:AS10057, "")))
</f>
        <v>Heroin, Cocaine, Fentanyl, Ethanol, Xylazine, Heroin/Morph/Codeine, Any Opioid</v>
      </c>
    </row>
    <row r="10058">
      <c r="A10058" s="2">
        <v>44769.0</v>
      </c>
      <c r="B10058" s="1" t="s">
        <v>50</v>
      </c>
      <c r="C10058" s="1">
        <v>49.0</v>
      </c>
      <c r="D10058" s="1" t="s">
        <v>51</v>
      </c>
      <c r="E10058" s="1" t="s">
        <v>63</v>
      </c>
      <c r="J10058" s="1" t="s">
        <v>364</v>
      </c>
      <c r="K10058" s="1" t="s">
        <v>263</v>
      </c>
      <c r="L10058" s="1" t="s">
        <v>55</v>
      </c>
      <c r="M10058" s="1" t="s">
        <v>649</v>
      </c>
      <c r="N10058" s="1" t="s">
        <v>8600</v>
      </c>
      <c r="R10058" s="1" t="s">
        <v>1726</v>
      </c>
      <c r="S10058" s="1" t="s">
        <v>1414</v>
      </c>
      <c r="T10058" s="1" t="s">
        <v>9547</v>
      </c>
      <c r="U10058" s="1" t="s">
        <v>59</v>
      </c>
      <c r="V10058" s="1" t="s">
        <v>9548</v>
      </c>
      <c r="AD10058" s="1" t="s">
        <v>60</v>
      </c>
      <c r="AQ10058" s="1" t="s">
        <v>8765</v>
      </c>
      <c r="AR10058" s="1" t="s">
        <v>60</v>
      </c>
      <c r="AS10058" s="1" t="s">
        <v>8765</v>
      </c>
      <c r="AT10058" s="1" t="s">
        <v>1420</v>
      </c>
      <c r="AU10058" s="1" t="s">
        <v>9549</v>
      </c>
      <c r="AV10058" s="1" t="s">
        <v>1420</v>
      </c>
      <c r="AX10058" s="3" t="str">
        <f t="array" ref="AX10058">TEXTJOIN(", ", TRUE, IF(X10058:AS10058="Y", X$1:AS$1, IF(X10058:AS10058&lt;&gt;"", X$1:AS$1 &amp; ": " &amp; X10058:AS10058, "")))
</f>
        <v>Ethanol, Other Opioid: Buprenorphine, Any Opioid, Other: Buprenorphine</v>
      </c>
    </row>
    <row r="10059">
      <c r="A10059" s="2">
        <v>44660.0</v>
      </c>
      <c r="B10059" s="1" t="s">
        <v>50</v>
      </c>
      <c r="C10059" s="1">
        <v>33.0</v>
      </c>
      <c r="D10059" s="1" t="s">
        <v>51</v>
      </c>
      <c r="E10059" s="1" t="s">
        <v>63</v>
      </c>
      <c r="F10059" s="1" t="s">
        <v>1997</v>
      </c>
      <c r="G10059" s="1" t="s">
        <v>256</v>
      </c>
      <c r="H10059" s="1" t="s">
        <v>103</v>
      </c>
      <c r="I10059" s="1" t="s">
        <v>55</v>
      </c>
      <c r="J10059" s="1" t="s">
        <v>256</v>
      </c>
      <c r="K10059" s="1" t="s">
        <v>103</v>
      </c>
      <c r="L10059" s="1" t="s">
        <v>55</v>
      </c>
      <c r="N10059" s="1" t="s">
        <v>136</v>
      </c>
      <c r="R10059" s="1" t="s">
        <v>1726</v>
      </c>
      <c r="S10059" s="1" t="s">
        <v>56</v>
      </c>
      <c r="T10059" s="1" t="s">
        <v>9550</v>
      </c>
      <c r="U10059" s="1" t="s">
        <v>59</v>
      </c>
      <c r="Y10059" s="1" t="s">
        <v>60</v>
      </c>
      <c r="Z10059" s="1" t="s">
        <v>60</v>
      </c>
      <c r="AA10059" s="1" t="s">
        <v>60</v>
      </c>
      <c r="AR10059" s="1" t="s">
        <v>60</v>
      </c>
      <c r="AT10059" s="1" t="s">
        <v>2320</v>
      </c>
      <c r="AU10059" s="1" t="s">
        <v>2320</v>
      </c>
      <c r="AV10059" s="1" t="s">
        <v>1420</v>
      </c>
      <c r="AX10059" s="3" t="str">
        <f t="array" ref="AX10059">TEXTJOIN(", ", TRUE, IF(X10059:AS10059="Y", X$1:AS$1, IF(X10059:AS10059&lt;&gt;"", X$1:AS$1 &amp; ": " &amp; X10059:AS10059, "")))
</f>
        <v>Cocaine, Fentanyl, Fentanyl Analogue, Any Opioid</v>
      </c>
    </row>
    <row r="10060">
      <c r="A10060" s="2">
        <v>44688.0</v>
      </c>
      <c r="B10060" s="1" t="s">
        <v>50</v>
      </c>
      <c r="C10060" s="1">
        <v>62.0</v>
      </c>
      <c r="D10060" s="1" t="s">
        <v>51</v>
      </c>
      <c r="E10060" s="1" t="s">
        <v>502</v>
      </c>
      <c r="G10060" s="1" t="s">
        <v>90</v>
      </c>
      <c r="H10060" s="1" t="s">
        <v>91</v>
      </c>
      <c r="I10060" s="1" t="s">
        <v>55</v>
      </c>
      <c r="J10060" s="1" t="s">
        <v>185</v>
      </c>
      <c r="K10060" s="1" t="s">
        <v>91</v>
      </c>
      <c r="L10060" s="1" t="s">
        <v>55</v>
      </c>
      <c r="M10060" s="1" t="s">
        <v>649</v>
      </c>
      <c r="N10060" s="1" t="s">
        <v>178</v>
      </c>
      <c r="R10060" s="1" t="s">
        <v>1726</v>
      </c>
      <c r="S10060" s="1" t="s">
        <v>3704</v>
      </c>
      <c r="T10060" s="1" t="s">
        <v>7630</v>
      </c>
      <c r="U10060" s="1" t="s">
        <v>59</v>
      </c>
      <c r="V10060" s="1" t="s">
        <v>9551</v>
      </c>
      <c r="X10060" s="1" t="s">
        <v>60</v>
      </c>
      <c r="Z10060" s="1" t="s">
        <v>60</v>
      </c>
      <c r="AM10060" s="1" t="s">
        <v>60</v>
      </c>
      <c r="AN10060" s="1" t="s">
        <v>60</v>
      </c>
      <c r="AP10060" s="1" t="s">
        <v>60</v>
      </c>
      <c r="AR10060" s="1" t="s">
        <v>60</v>
      </c>
      <c r="AT10060" s="1" t="s">
        <v>8792</v>
      </c>
      <c r="AU10060" s="1" t="s">
        <v>8740</v>
      </c>
      <c r="AV10060" s="1" t="s">
        <v>1420</v>
      </c>
      <c r="AX10060" s="3" t="str">
        <f t="array" ref="AX10060">TEXTJOIN(", ", TRUE, IF(X10060:AS10060="Y", X$1:AS$1, IF(X10060:AS10060&lt;&gt;"", X$1:AS$1 &amp; ": " &amp; X10060:AS10060, "")))
</f>
        <v>Heroin, Fentanyl, Xylazine, Gabapentin, Heroin/Morph/Codeine, Any Opioid</v>
      </c>
    </row>
    <row r="10061">
      <c r="A10061" s="2">
        <v>44835.0</v>
      </c>
      <c r="B10061" s="1" t="s">
        <v>50</v>
      </c>
      <c r="C10061" s="1">
        <v>53.0</v>
      </c>
      <c r="D10061" s="1" t="s">
        <v>51</v>
      </c>
      <c r="E10061" s="1" t="s">
        <v>502</v>
      </c>
      <c r="G10061" s="1" t="s">
        <v>484</v>
      </c>
      <c r="H10061" s="1" t="s">
        <v>103</v>
      </c>
      <c r="I10061" s="1" t="s">
        <v>55</v>
      </c>
      <c r="J10061" s="1" t="s">
        <v>484</v>
      </c>
      <c r="K10061" s="1" t="s">
        <v>103</v>
      </c>
      <c r="L10061" s="1" t="s">
        <v>55</v>
      </c>
      <c r="N10061" s="1" t="s">
        <v>1377</v>
      </c>
      <c r="R10061" s="1" t="s">
        <v>2646</v>
      </c>
      <c r="T10061" s="1" t="s">
        <v>9552</v>
      </c>
      <c r="U10061" s="1" t="s">
        <v>59</v>
      </c>
      <c r="X10061" s="1" t="s">
        <v>60</v>
      </c>
      <c r="Z10061" s="1" t="s">
        <v>60</v>
      </c>
      <c r="AA10061" s="1" t="s">
        <v>60</v>
      </c>
      <c r="AF10061" s="1" t="s">
        <v>60</v>
      </c>
      <c r="AP10061" s="1" t="s">
        <v>60</v>
      </c>
      <c r="AR10061" s="1" t="s">
        <v>60</v>
      </c>
      <c r="AT10061" s="1" t="s">
        <v>8772</v>
      </c>
      <c r="AU10061" s="1" t="s">
        <v>8772</v>
      </c>
      <c r="AV10061" s="1" t="s">
        <v>1420</v>
      </c>
      <c r="AX10061" s="3" t="str">
        <f t="array" ref="AX10061">TEXTJOIN(", ", TRUE, IF(X10061:AS10061="Y", X$1:AS$1, IF(X10061:AS10061&lt;&gt;"", X$1:AS$1 &amp; ": " &amp; X10061:AS10061, "")))
</f>
        <v>Heroin, Fentanyl, Fentanyl Analogue, Benzodiazepine, Heroin/Morph/Codeine, Any Opioid</v>
      </c>
    </row>
    <row r="10062">
      <c r="A10062" s="2">
        <v>44727.0</v>
      </c>
      <c r="B10062" s="1" t="s">
        <v>50</v>
      </c>
      <c r="C10062" s="1">
        <v>41.0</v>
      </c>
      <c r="D10062" s="1" t="s">
        <v>51</v>
      </c>
      <c r="E10062" s="1" t="s">
        <v>63</v>
      </c>
      <c r="G10062" s="1" t="s">
        <v>160</v>
      </c>
      <c r="H10062" s="1" t="s">
        <v>54</v>
      </c>
      <c r="I10062" s="1" t="s">
        <v>55</v>
      </c>
      <c r="J10062" s="1" t="s">
        <v>160</v>
      </c>
      <c r="K10062" s="1" t="s">
        <v>54</v>
      </c>
      <c r="L10062" s="1" t="s">
        <v>55</v>
      </c>
      <c r="M10062" s="1" t="s">
        <v>743</v>
      </c>
      <c r="N10062" s="1" t="s">
        <v>272</v>
      </c>
      <c r="R10062" s="1" t="s">
        <v>2646</v>
      </c>
      <c r="T10062" s="1" t="s">
        <v>7725</v>
      </c>
      <c r="U10062" s="1" t="s">
        <v>59</v>
      </c>
      <c r="Y10062" s="1" t="s">
        <v>60</v>
      </c>
      <c r="Z10062" s="1" t="s">
        <v>60</v>
      </c>
      <c r="AM10062" s="1" t="s">
        <v>60</v>
      </c>
      <c r="AR10062" s="1" t="s">
        <v>60</v>
      </c>
      <c r="AT10062" s="1" t="s">
        <v>8728</v>
      </c>
      <c r="AU10062" s="1" t="s">
        <v>8728</v>
      </c>
      <c r="AV10062" s="1" t="s">
        <v>1420</v>
      </c>
      <c r="AX10062" s="3" t="str">
        <f t="array" ref="AX10062">TEXTJOIN(", ", TRUE, IF(X10062:AS10062="Y", X$1:AS$1, IF(X10062:AS10062&lt;&gt;"", X$1:AS$1 &amp; ": " &amp; X10062:AS10062, "")))
</f>
        <v>Cocaine, Fentanyl, Xylazine, Any Opioid</v>
      </c>
    </row>
    <row r="10063">
      <c r="A10063" s="2">
        <v>44755.0</v>
      </c>
      <c r="B10063" s="1" t="s">
        <v>50</v>
      </c>
      <c r="C10063" s="1">
        <v>34.0</v>
      </c>
      <c r="D10063" s="1" t="s">
        <v>76</v>
      </c>
      <c r="E10063" s="1" t="s">
        <v>63</v>
      </c>
      <c r="G10063" s="1" t="s">
        <v>290</v>
      </c>
      <c r="H10063" s="1" t="s">
        <v>91</v>
      </c>
      <c r="I10063" s="1" t="s">
        <v>55</v>
      </c>
      <c r="J10063" s="1" t="s">
        <v>290</v>
      </c>
      <c r="K10063" s="1" t="s">
        <v>91</v>
      </c>
      <c r="M10063" s="1" t="s">
        <v>743</v>
      </c>
      <c r="N10063" s="1" t="s">
        <v>442</v>
      </c>
      <c r="R10063" s="1" t="s">
        <v>2646</v>
      </c>
      <c r="T10063" s="1" t="s">
        <v>9553</v>
      </c>
      <c r="U10063" s="1" t="s">
        <v>59</v>
      </c>
      <c r="Y10063" s="1" t="s">
        <v>60</v>
      </c>
      <c r="Z10063" s="1" t="s">
        <v>60</v>
      </c>
      <c r="AI10063" s="1" t="s">
        <v>60</v>
      </c>
      <c r="AM10063" s="1" t="s">
        <v>60</v>
      </c>
      <c r="AR10063" s="1" t="s">
        <v>60</v>
      </c>
      <c r="AT10063" s="1" t="s">
        <v>9019</v>
      </c>
      <c r="AU10063" s="1" t="s">
        <v>9019</v>
      </c>
      <c r="AV10063" s="1" t="s">
        <v>1420</v>
      </c>
      <c r="AX10063" s="3" t="str">
        <f t="array" ref="AX10063">TEXTJOIN(", ", TRUE, IF(X10063:AS10063="Y", X$1:AS$1, IF(X10063:AS10063&lt;&gt;"", X$1:AS$1 &amp; ": " &amp; X10063:AS10063, "")))
</f>
        <v>Cocaine, Fentanyl, Amphet, Xylazine, Any Opioid</v>
      </c>
    </row>
    <row r="10064">
      <c r="A10064" s="4">
        <v>44894.0</v>
      </c>
      <c r="B10064" s="1" t="s">
        <v>50</v>
      </c>
      <c r="C10064" s="1">
        <v>36.0</v>
      </c>
      <c r="D10064" s="1" t="s">
        <v>51</v>
      </c>
      <c r="E10064" s="1" t="s">
        <v>63</v>
      </c>
      <c r="F10064" s="1" t="s">
        <v>1997</v>
      </c>
      <c r="G10064" s="1" t="s">
        <v>1303</v>
      </c>
      <c r="H10064" s="1" t="s">
        <v>91</v>
      </c>
      <c r="I10064" s="1" t="s">
        <v>55</v>
      </c>
      <c r="J10064" s="1" t="s">
        <v>91</v>
      </c>
      <c r="K10064" s="1" t="s">
        <v>91</v>
      </c>
      <c r="L10064" s="1" t="s">
        <v>55</v>
      </c>
      <c r="N10064" s="1" t="s">
        <v>119</v>
      </c>
      <c r="R10064" s="1" t="s">
        <v>180</v>
      </c>
      <c r="T10064" s="1" t="s">
        <v>9554</v>
      </c>
      <c r="U10064" s="1" t="s">
        <v>59</v>
      </c>
      <c r="Y10064" s="1" t="s">
        <v>60</v>
      </c>
      <c r="Z10064" s="1" t="s">
        <v>60</v>
      </c>
      <c r="AF10064" s="1" t="s">
        <v>60</v>
      </c>
      <c r="AR10064" s="1" t="s">
        <v>60</v>
      </c>
      <c r="AT10064" s="1" t="s">
        <v>9178</v>
      </c>
      <c r="AU10064" s="1" t="s">
        <v>1999</v>
      </c>
      <c r="AV10064" s="1" t="s">
        <v>1420</v>
      </c>
      <c r="AX10064" s="3" t="str">
        <f t="array" ref="AX10064">TEXTJOIN(", ", TRUE, IF(X10064:AS10064="Y", X$1:AS$1, IF(X10064:AS10064&lt;&gt;"", X$1:AS$1 &amp; ": " &amp; X10064:AS10064, "")))
</f>
        <v>Cocaine, Fentanyl, Benzodiazepine, Any Opioid</v>
      </c>
    </row>
    <row r="10065">
      <c r="A10065" s="2">
        <v>44652.0</v>
      </c>
      <c r="B10065" s="1" t="s">
        <v>50</v>
      </c>
      <c r="C10065" s="1">
        <v>52.0</v>
      </c>
      <c r="D10065" s="1" t="s">
        <v>51</v>
      </c>
      <c r="E10065" s="1" t="s">
        <v>63</v>
      </c>
      <c r="G10065" s="1" t="s">
        <v>103</v>
      </c>
      <c r="H10065" s="1" t="s">
        <v>103</v>
      </c>
      <c r="I10065" s="1" t="s">
        <v>55</v>
      </c>
      <c r="J10065" s="1" t="s">
        <v>103</v>
      </c>
      <c r="K10065" s="1" t="s">
        <v>103</v>
      </c>
      <c r="L10065" s="1" t="s">
        <v>55</v>
      </c>
      <c r="M10065" s="1" t="s">
        <v>743</v>
      </c>
      <c r="N10065" s="1" t="s">
        <v>178</v>
      </c>
      <c r="R10065" s="1" t="s">
        <v>2646</v>
      </c>
      <c r="T10065" s="1" t="s">
        <v>9555</v>
      </c>
      <c r="U10065" s="1" t="s">
        <v>59</v>
      </c>
      <c r="AD10065" s="1" t="s">
        <v>60</v>
      </c>
      <c r="AF10065" s="1" t="s">
        <v>60</v>
      </c>
      <c r="AG10065" s="1" t="s">
        <v>60</v>
      </c>
      <c r="AR10065" s="1" t="s">
        <v>60</v>
      </c>
      <c r="AT10065" s="1" t="s">
        <v>8719</v>
      </c>
      <c r="AU10065" s="1" t="s">
        <v>8719</v>
      </c>
      <c r="AV10065" s="1" t="s">
        <v>1420</v>
      </c>
      <c r="AX10065" s="3" t="str">
        <f t="array" ref="AX10065">TEXTJOIN(", ", TRUE, IF(X10065:AS10065="Y", X$1:AS$1, IF(X10065:AS10065&lt;&gt;"", X$1:AS$1 &amp; ": " &amp; X10065:AS10065, "")))
</f>
        <v>Ethanol, Benzodiazepine, Methadone, Any Opioid</v>
      </c>
    </row>
    <row r="10066">
      <c r="A10066" s="2">
        <v>44781.0</v>
      </c>
      <c r="B10066" s="1" t="s">
        <v>50</v>
      </c>
      <c r="C10066" s="1">
        <v>32.0</v>
      </c>
      <c r="D10066" s="1" t="s">
        <v>51</v>
      </c>
      <c r="E10066" s="1" t="s">
        <v>63</v>
      </c>
      <c r="G10066" s="1" t="s">
        <v>1127</v>
      </c>
      <c r="H10066" s="1" t="s">
        <v>299</v>
      </c>
      <c r="I10066" s="1" t="s">
        <v>55</v>
      </c>
      <c r="J10066" s="1" t="s">
        <v>103</v>
      </c>
      <c r="K10066" s="1" t="s">
        <v>103</v>
      </c>
      <c r="L10066" s="1" t="s">
        <v>55</v>
      </c>
      <c r="M10066" s="1" t="s">
        <v>649</v>
      </c>
      <c r="N10066" s="1" t="s">
        <v>178</v>
      </c>
      <c r="R10066" s="1" t="s">
        <v>1726</v>
      </c>
      <c r="S10066" s="1" t="s">
        <v>9556</v>
      </c>
      <c r="T10066" s="1" t="s">
        <v>1327</v>
      </c>
      <c r="U10066" s="1" t="s">
        <v>59</v>
      </c>
      <c r="V10066" s="1" t="s">
        <v>507</v>
      </c>
      <c r="Y10066" s="1" t="s">
        <v>60</v>
      </c>
      <c r="Z10066" s="1" t="s">
        <v>60</v>
      </c>
      <c r="AF10066" s="1" t="s">
        <v>60</v>
      </c>
      <c r="AR10066" s="1" t="s">
        <v>60</v>
      </c>
      <c r="AT10066" s="1" t="s">
        <v>8863</v>
      </c>
      <c r="AU10066" s="1" t="s">
        <v>8719</v>
      </c>
      <c r="AV10066" s="1" t="s">
        <v>1420</v>
      </c>
      <c r="AX10066" s="3" t="str">
        <f t="array" ref="AX10066">TEXTJOIN(", ", TRUE, IF(X10066:AS10066="Y", X$1:AS$1, IF(X10066:AS10066&lt;&gt;"", X$1:AS$1 &amp; ": " &amp; X10066:AS10066, "")))
</f>
        <v>Cocaine, Fentanyl, Benzodiazepine, Any Opioid</v>
      </c>
    </row>
    <row r="10067">
      <c r="A10067" s="2">
        <v>44656.0</v>
      </c>
      <c r="B10067" s="1" t="s">
        <v>50</v>
      </c>
      <c r="C10067" s="1">
        <v>59.0</v>
      </c>
      <c r="D10067" s="1" t="s">
        <v>51</v>
      </c>
      <c r="E10067" s="1" t="s">
        <v>63</v>
      </c>
      <c r="G10067" s="1" t="s">
        <v>120</v>
      </c>
      <c r="H10067" s="1" t="s">
        <v>121</v>
      </c>
      <c r="I10067" s="1" t="s">
        <v>55</v>
      </c>
      <c r="J10067" s="1" t="s">
        <v>850</v>
      </c>
      <c r="K10067" s="1" t="s">
        <v>121</v>
      </c>
      <c r="L10067" s="1" t="s">
        <v>55</v>
      </c>
      <c r="M10067" s="1" t="s">
        <v>649</v>
      </c>
      <c r="N10067" s="1" t="s">
        <v>136</v>
      </c>
      <c r="R10067" s="1" t="s">
        <v>1726</v>
      </c>
      <c r="S10067" s="1" t="s">
        <v>3704</v>
      </c>
      <c r="T10067" s="1" t="s">
        <v>9557</v>
      </c>
      <c r="U10067" s="1" t="s">
        <v>59</v>
      </c>
      <c r="Y10067" s="1" t="s">
        <v>60</v>
      </c>
      <c r="Z10067" s="1" t="s">
        <v>60</v>
      </c>
      <c r="AD10067" s="1" t="s">
        <v>60</v>
      </c>
      <c r="AF10067" s="1" t="s">
        <v>60</v>
      </c>
      <c r="AR10067" s="1" t="s">
        <v>60</v>
      </c>
      <c r="AT10067" s="1" t="s">
        <v>8733</v>
      </c>
      <c r="AU10067" s="1" t="s">
        <v>9437</v>
      </c>
      <c r="AV10067" s="1" t="s">
        <v>1420</v>
      </c>
      <c r="AX10067" s="3" t="str">
        <f t="array" ref="AX10067">TEXTJOIN(", ", TRUE, IF(X10067:AS10067="Y", X$1:AS$1, IF(X10067:AS10067&lt;&gt;"", X$1:AS$1 &amp; ": " &amp; X10067:AS10067, "")))
</f>
        <v>Cocaine, Fentanyl, Ethanol, Benzodiazepine, Any Opioid</v>
      </c>
    </row>
    <row r="10068">
      <c r="A10068" s="2">
        <v>44703.0</v>
      </c>
      <c r="B10068" s="1" t="s">
        <v>50</v>
      </c>
      <c r="C10068" s="1">
        <v>41.0</v>
      </c>
      <c r="D10068" s="1" t="s">
        <v>51</v>
      </c>
      <c r="E10068" s="1" t="s">
        <v>502</v>
      </c>
      <c r="G10068" s="1" t="s">
        <v>91</v>
      </c>
      <c r="H10068" s="1" t="s">
        <v>91</v>
      </c>
      <c r="I10068" s="1" t="s">
        <v>55</v>
      </c>
      <c r="J10068" s="1" t="s">
        <v>117</v>
      </c>
      <c r="L10068" s="1" t="s">
        <v>55</v>
      </c>
      <c r="M10068" s="1" t="s">
        <v>1207</v>
      </c>
      <c r="N10068" s="1" t="s">
        <v>155</v>
      </c>
      <c r="R10068" s="1" t="s">
        <v>173</v>
      </c>
      <c r="T10068" s="1" t="s">
        <v>1544</v>
      </c>
      <c r="U10068" s="1" t="s">
        <v>59</v>
      </c>
      <c r="Y10068" s="1" t="s">
        <v>60</v>
      </c>
      <c r="Z10068" s="1" t="s">
        <v>60</v>
      </c>
      <c r="AD10068" s="1" t="s">
        <v>60</v>
      </c>
      <c r="AR10068" s="1" t="s">
        <v>60</v>
      </c>
      <c r="AT10068" s="1" t="s">
        <v>1999</v>
      </c>
      <c r="AV10068" s="1" t="s">
        <v>1420</v>
      </c>
      <c r="AX10068" s="3" t="str">
        <f t="array" ref="AX10068">TEXTJOIN(", ", TRUE, IF(X10068:AS10068="Y", X$1:AS$1, IF(X10068:AS10068&lt;&gt;"", X$1:AS$1 &amp; ": " &amp; X10068:AS10068, "")))
</f>
        <v>Cocaine, Fentanyl, Ethanol, Any Opioid</v>
      </c>
    </row>
    <row r="10069">
      <c r="A10069" s="2">
        <v>44700.0</v>
      </c>
      <c r="B10069" s="1" t="s">
        <v>50</v>
      </c>
      <c r="C10069" s="1">
        <v>64.0</v>
      </c>
      <c r="D10069" s="1" t="s">
        <v>76</v>
      </c>
      <c r="E10069" s="1" t="s">
        <v>63</v>
      </c>
      <c r="G10069" s="1" t="s">
        <v>98</v>
      </c>
      <c r="H10069" s="1" t="s">
        <v>54</v>
      </c>
      <c r="I10069" s="1" t="s">
        <v>55</v>
      </c>
      <c r="J10069" s="1" t="s">
        <v>98</v>
      </c>
      <c r="K10069" s="1" t="s">
        <v>54</v>
      </c>
      <c r="L10069" s="1" t="s">
        <v>55</v>
      </c>
      <c r="M10069" s="1" t="s">
        <v>649</v>
      </c>
      <c r="N10069" s="1" t="s">
        <v>119</v>
      </c>
      <c r="R10069" s="1" t="s">
        <v>173</v>
      </c>
      <c r="T10069" s="1" t="s">
        <v>9558</v>
      </c>
      <c r="U10069" s="1" t="s">
        <v>59</v>
      </c>
      <c r="X10069" s="1" t="s">
        <v>60</v>
      </c>
      <c r="Z10069" s="1" t="s">
        <v>60</v>
      </c>
      <c r="AD10069" s="1" t="s">
        <v>60</v>
      </c>
      <c r="AF10069" s="1" t="s">
        <v>60</v>
      </c>
      <c r="AM10069" s="1" t="s">
        <v>60</v>
      </c>
      <c r="AP10069" s="1" t="s">
        <v>8736</v>
      </c>
      <c r="AR10069" s="1" t="s">
        <v>60</v>
      </c>
      <c r="AT10069" s="1" t="s">
        <v>8732</v>
      </c>
      <c r="AU10069" s="1" t="s">
        <v>8732</v>
      </c>
      <c r="AV10069" s="1" t="s">
        <v>1420</v>
      </c>
      <c r="AX10069" s="3" t="str">
        <f t="array" ref="AX10069">TEXTJOIN(", ", TRUE, IF(X10069:AS10069="Y", X$1:AS$1, IF(X10069:AS10069&lt;&gt;"", X$1:AS$1 &amp; ": " &amp; X10069:AS10069, "")))
</f>
        <v>Heroin, Fentanyl, Ethanol, Benzodiazepine, Xylazine, Heroin/Morph/Codeine, Any Opioid</v>
      </c>
    </row>
    <row r="10070">
      <c r="A10070" s="2">
        <v>44772.0</v>
      </c>
      <c r="B10070" s="1" t="s">
        <v>50</v>
      </c>
      <c r="C10070" s="1">
        <v>59.0</v>
      </c>
      <c r="D10070" s="1" t="s">
        <v>51</v>
      </c>
      <c r="E10070" s="1" t="s">
        <v>63</v>
      </c>
      <c r="G10070" s="1" t="s">
        <v>116</v>
      </c>
      <c r="H10070" s="1" t="s">
        <v>103</v>
      </c>
      <c r="I10070" s="1" t="s">
        <v>55</v>
      </c>
      <c r="J10070" s="1" t="s">
        <v>116</v>
      </c>
      <c r="K10070" s="1" t="s">
        <v>103</v>
      </c>
      <c r="L10070" s="1" t="s">
        <v>55</v>
      </c>
      <c r="N10070" s="1" t="s">
        <v>178</v>
      </c>
      <c r="R10070" s="1" t="s">
        <v>2646</v>
      </c>
      <c r="T10070" s="1" t="s">
        <v>729</v>
      </c>
      <c r="U10070" s="1" t="s">
        <v>59</v>
      </c>
      <c r="V10070" s="1" t="s">
        <v>197</v>
      </c>
      <c r="Y10070" s="1" t="s">
        <v>60</v>
      </c>
      <c r="AT10070" s="1" t="s">
        <v>8841</v>
      </c>
      <c r="AU10070" s="1" t="s">
        <v>8841</v>
      </c>
      <c r="AV10070" s="1" t="s">
        <v>1420</v>
      </c>
      <c r="AX10070" s="3" t="str">
        <f t="array" ref="AX10070">TEXTJOIN(", ", TRUE, IF(X10070:AS10070="Y", X$1:AS$1, IF(X10070:AS10070&lt;&gt;"", X$1:AS$1 &amp; ": " &amp; X10070:AS10070, "")))
</f>
        <v>Cocaine</v>
      </c>
    </row>
    <row r="10071">
      <c r="A10071" s="2">
        <v>44592.0</v>
      </c>
      <c r="B10071" s="1" t="s">
        <v>50</v>
      </c>
      <c r="C10071" s="1">
        <v>61.0</v>
      </c>
      <c r="D10071" s="1" t="s">
        <v>51</v>
      </c>
      <c r="E10071" s="1" t="s">
        <v>63</v>
      </c>
      <c r="G10071" s="1" t="s">
        <v>731</v>
      </c>
      <c r="H10071" s="1" t="s">
        <v>103</v>
      </c>
      <c r="I10071" s="1" t="s">
        <v>55</v>
      </c>
      <c r="J10071" s="1" t="s">
        <v>731</v>
      </c>
      <c r="K10071" s="1" t="s">
        <v>103</v>
      </c>
      <c r="L10071" s="1" t="s">
        <v>55</v>
      </c>
      <c r="M10071" s="1" t="s">
        <v>743</v>
      </c>
      <c r="N10071" s="1" t="s">
        <v>155</v>
      </c>
      <c r="R10071" s="1" t="s">
        <v>2646</v>
      </c>
      <c r="T10071" s="1" t="s">
        <v>9559</v>
      </c>
      <c r="U10071" s="1" t="s">
        <v>59</v>
      </c>
      <c r="X10071" s="1" t="s">
        <v>60</v>
      </c>
      <c r="Z10071" s="1" t="s">
        <v>60</v>
      </c>
      <c r="AF10071" s="1" t="s">
        <v>60</v>
      </c>
      <c r="AG10071" s="1" t="s">
        <v>60</v>
      </c>
      <c r="AM10071" s="1" t="s">
        <v>60</v>
      </c>
      <c r="AP10071" s="1" t="s">
        <v>60</v>
      </c>
      <c r="AR10071" s="1" t="s">
        <v>60</v>
      </c>
      <c r="AT10071" s="1" t="s">
        <v>8896</v>
      </c>
      <c r="AU10071" s="1" t="s">
        <v>8896</v>
      </c>
      <c r="AV10071" s="1" t="s">
        <v>1420</v>
      </c>
      <c r="AX10071" s="3" t="str">
        <f t="array" ref="AX10071">TEXTJOIN(", ", TRUE, IF(X10071:AS10071="Y", X$1:AS$1, IF(X10071:AS10071&lt;&gt;"", X$1:AS$1 &amp; ": " &amp; X10071:AS10071, "")))
</f>
        <v>Heroin, Fentanyl, Benzodiazepine, Methadone, Xylazine, Heroin/Morph/Codeine, Any Opioid</v>
      </c>
    </row>
    <row r="10072">
      <c r="A10072" s="2">
        <v>44720.0</v>
      </c>
      <c r="B10072" s="1" t="s">
        <v>50</v>
      </c>
      <c r="C10072" s="1">
        <v>29.0</v>
      </c>
      <c r="D10072" s="1" t="s">
        <v>51</v>
      </c>
      <c r="E10072" s="1" t="s">
        <v>63</v>
      </c>
      <c r="G10072" s="1" t="s">
        <v>1358</v>
      </c>
      <c r="H10072" s="1" t="s">
        <v>103</v>
      </c>
      <c r="I10072" s="1" t="s">
        <v>55</v>
      </c>
      <c r="J10072" s="1" t="s">
        <v>1358</v>
      </c>
      <c r="K10072" s="1" t="s">
        <v>103</v>
      </c>
      <c r="L10072" s="1" t="s">
        <v>55</v>
      </c>
      <c r="N10072" s="1" t="s">
        <v>1377</v>
      </c>
      <c r="R10072" s="1" t="s">
        <v>2646</v>
      </c>
      <c r="T10072" s="1" t="s">
        <v>9560</v>
      </c>
      <c r="U10072" s="1" t="s">
        <v>59</v>
      </c>
      <c r="AL10072" s="1" t="s">
        <v>60</v>
      </c>
      <c r="AP10072" s="1" t="s">
        <v>60</v>
      </c>
      <c r="AR10072" s="1" t="s">
        <v>60</v>
      </c>
      <c r="AT10072" s="1" t="s">
        <v>9404</v>
      </c>
      <c r="AU10072" s="1" t="s">
        <v>9404</v>
      </c>
      <c r="AV10072" s="1" t="s">
        <v>1420</v>
      </c>
      <c r="AX10072" s="3" t="str">
        <f t="array" ref="AX10072">TEXTJOIN(", ", TRUE, IF(X10072:AS10072="Y", X$1:AS$1, IF(X10072:AS10072&lt;&gt;"", X$1:AS$1 &amp; ": " &amp; X10072:AS10072, "")))
</f>
        <v>Morphine (Not Heroin), Heroin/Morph/Codeine, Any Opioid</v>
      </c>
    </row>
    <row r="10073">
      <c r="A10073" s="2">
        <v>44647.0</v>
      </c>
      <c r="B10073" s="1" t="s">
        <v>50</v>
      </c>
      <c r="C10073" s="1">
        <v>40.0</v>
      </c>
      <c r="D10073" s="1" t="s">
        <v>51</v>
      </c>
      <c r="E10073" s="1" t="s">
        <v>63</v>
      </c>
      <c r="F10073" s="1" t="s">
        <v>1997</v>
      </c>
      <c r="J10073" s="1" t="s">
        <v>91</v>
      </c>
      <c r="K10073" s="1" t="s">
        <v>91</v>
      </c>
      <c r="L10073" s="1" t="s">
        <v>55</v>
      </c>
      <c r="N10073" s="1" t="s">
        <v>66</v>
      </c>
      <c r="R10073" s="1" t="s">
        <v>173</v>
      </c>
      <c r="T10073" s="1" t="s">
        <v>1163</v>
      </c>
      <c r="U10073" s="1" t="s">
        <v>59</v>
      </c>
      <c r="V10073" s="1" t="s">
        <v>258</v>
      </c>
      <c r="Z10073" s="1" t="s">
        <v>60</v>
      </c>
      <c r="AD10073" s="1" t="s">
        <v>60</v>
      </c>
      <c r="AM10073" s="1" t="s">
        <v>60</v>
      </c>
      <c r="AR10073" s="1" t="s">
        <v>60</v>
      </c>
      <c r="AT10073" s="1" t="s">
        <v>1420</v>
      </c>
      <c r="AU10073" s="1" t="s">
        <v>1999</v>
      </c>
      <c r="AV10073" s="1" t="s">
        <v>1420</v>
      </c>
      <c r="AX10073" s="3" t="str">
        <f t="array" ref="AX10073">TEXTJOIN(", ", TRUE, IF(X10073:AS10073="Y", X$1:AS$1, IF(X10073:AS10073&lt;&gt;"", X$1:AS$1 &amp; ": " &amp; X10073:AS10073, "")))
</f>
        <v>Fentanyl, Ethanol, Xylazine, Any Opioid</v>
      </c>
    </row>
    <row r="10074">
      <c r="A10074" s="2">
        <v>44716.0</v>
      </c>
      <c r="B10074" s="1" t="s">
        <v>50</v>
      </c>
      <c r="C10074" s="1">
        <v>61.0</v>
      </c>
      <c r="D10074" s="1" t="s">
        <v>51</v>
      </c>
      <c r="E10074" s="1" t="s">
        <v>44</v>
      </c>
      <c r="F10074" s="1" t="s">
        <v>1997</v>
      </c>
      <c r="G10074" s="1" t="s">
        <v>91</v>
      </c>
      <c r="H10074" s="1" t="s">
        <v>91</v>
      </c>
      <c r="I10074" s="1" t="s">
        <v>55</v>
      </c>
      <c r="J10074" s="1" t="s">
        <v>749</v>
      </c>
      <c r="K10074" s="1" t="s">
        <v>91</v>
      </c>
      <c r="L10074" s="1" t="s">
        <v>55</v>
      </c>
      <c r="M10074" s="1" t="s">
        <v>743</v>
      </c>
      <c r="N10074" s="1" t="s">
        <v>136</v>
      </c>
      <c r="R10074" s="1" t="s">
        <v>180</v>
      </c>
      <c r="T10074" s="1" t="s">
        <v>9561</v>
      </c>
      <c r="U10074" s="1" t="s">
        <v>59</v>
      </c>
      <c r="Z10074" s="1" t="s">
        <v>60</v>
      </c>
      <c r="AA10074" s="1" t="s">
        <v>60</v>
      </c>
      <c r="AD10074" s="1" t="s">
        <v>60</v>
      </c>
      <c r="AR10074" s="1" t="s">
        <v>60</v>
      </c>
      <c r="AT10074" s="1" t="s">
        <v>1999</v>
      </c>
      <c r="AU10074" s="1" t="s">
        <v>8919</v>
      </c>
      <c r="AV10074" s="1" t="s">
        <v>1420</v>
      </c>
      <c r="AX10074" s="3" t="str">
        <f t="array" ref="AX10074">TEXTJOIN(", ", TRUE, IF(X10074:AS10074="Y", X$1:AS$1, IF(X10074:AS10074&lt;&gt;"", X$1:AS$1 &amp; ": " &amp; X10074:AS10074, "")))
</f>
        <v>Fentanyl, Fentanyl Analogue, Ethanol, Any Opioid</v>
      </c>
    </row>
    <row r="10075">
      <c r="A10075" s="2">
        <v>44601.0</v>
      </c>
      <c r="B10075" s="1" t="s">
        <v>50</v>
      </c>
      <c r="C10075" s="1">
        <v>42.0</v>
      </c>
      <c r="D10075" s="1" t="s">
        <v>51</v>
      </c>
      <c r="E10075" s="1" t="s">
        <v>63</v>
      </c>
      <c r="G10075" s="1" t="s">
        <v>632</v>
      </c>
      <c r="H10075" s="1" t="s">
        <v>65</v>
      </c>
      <c r="I10075" s="1" t="s">
        <v>55</v>
      </c>
      <c r="J10075" s="1" t="s">
        <v>632</v>
      </c>
      <c r="K10075" s="1" t="s">
        <v>65</v>
      </c>
      <c r="L10075" s="1" t="s">
        <v>55</v>
      </c>
      <c r="M10075" s="1" t="s">
        <v>743</v>
      </c>
      <c r="N10075" s="1" t="s">
        <v>66</v>
      </c>
      <c r="R10075" s="1" t="s">
        <v>2646</v>
      </c>
      <c r="T10075" s="1" t="s">
        <v>151</v>
      </c>
      <c r="U10075" s="1" t="s">
        <v>59</v>
      </c>
      <c r="Y10075" s="1" t="s">
        <v>60</v>
      </c>
      <c r="Z10075" s="1" t="s">
        <v>60</v>
      </c>
      <c r="AR10075" s="1" t="s">
        <v>60</v>
      </c>
      <c r="AT10075" s="1" t="s">
        <v>9562</v>
      </c>
      <c r="AU10075" s="1" t="s">
        <v>9562</v>
      </c>
      <c r="AV10075" s="1" t="s">
        <v>1420</v>
      </c>
      <c r="AX10075" s="3" t="str">
        <f t="array" ref="AX10075">TEXTJOIN(", ", TRUE, IF(X10075:AS10075="Y", X$1:AS$1, IF(X10075:AS10075&lt;&gt;"", X$1:AS$1 &amp; ": " &amp; X10075:AS10075, "")))
</f>
        <v>Cocaine, Fentanyl, Any Opioid</v>
      </c>
    </row>
    <row r="10076">
      <c r="A10076" s="2">
        <v>44766.0</v>
      </c>
      <c r="B10076" s="1" t="s">
        <v>50</v>
      </c>
      <c r="C10076" s="1">
        <v>36.0</v>
      </c>
      <c r="D10076" s="1" t="s">
        <v>76</v>
      </c>
      <c r="E10076" s="1" t="s">
        <v>63</v>
      </c>
      <c r="G10076" s="1" t="s">
        <v>300</v>
      </c>
      <c r="H10076" s="1" t="s">
        <v>299</v>
      </c>
      <c r="I10076" s="1" t="s">
        <v>55</v>
      </c>
      <c r="J10076" s="1" t="s">
        <v>300</v>
      </c>
      <c r="K10076" s="1" t="s">
        <v>299</v>
      </c>
      <c r="L10076" s="1" t="s">
        <v>55</v>
      </c>
      <c r="M10076" s="1" t="s">
        <v>743</v>
      </c>
      <c r="N10076" s="1" t="s">
        <v>155</v>
      </c>
      <c r="R10076" s="1" t="s">
        <v>2646</v>
      </c>
      <c r="T10076" s="1" t="s">
        <v>9563</v>
      </c>
      <c r="U10076" s="1" t="s">
        <v>59</v>
      </c>
      <c r="Y10076" s="1" t="s">
        <v>60</v>
      </c>
      <c r="Z10076" s="1" t="s">
        <v>60</v>
      </c>
      <c r="AF10076" s="1" t="s">
        <v>60</v>
      </c>
      <c r="AR10076" s="1" t="s">
        <v>60</v>
      </c>
      <c r="AT10076" s="1" t="s">
        <v>8707</v>
      </c>
      <c r="AU10076" s="1" t="s">
        <v>8707</v>
      </c>
      <c r="AV10076" s="1" t="s">
        <v>1420</v>
      </c>
      <c r="AX10076" s="3" t="str">
        <f t="array" ref="AX10076">TEXTJOIN(", ", TRUE, IF(X10076:AS10076="Y", X$1:AS$1, IF(X10076:AS10076&lt;&gt;"", X$1:AS$1 &amp; ": " &amp; X10076:AS10076, "")))
</f>
        <v>Cocaine, Fentanyl, Benzodiazepine, Any Opioid</v>
      </c>
    </row>
    <row r="10077">
      <c r="A10077" s="2">
        <v>44620.0</v>
      </c>
      <c r="B10077" s="1" t="s">
        <v>50</v>
      </c>
      <c r="C10077" s="1">
        <v>20.0</v>
      </c>
      <c r="D10077" s="1" t="s">
        <v>76</v>
      </c>
      <c r="E10077" s="1" t="s">
        <v>63</v>
      </c>
      <c r="F10077" s="1" t="s">
        <v>1997</v>
      </c>
      <c r="J10077" s="1" t="s">
        <v>120</v>
      </c>
      <c r="K10077" s="1" t="s">
        <v>121</v>
      </c>
      <c r="L10077" s="1" t="s">
        <v>55</v>
      </c>
      <c r="N10077" s="1" t="s">
        <v>178</v>
      </c>
      <c r="R10077" s="1" t="s">
        <v>1726</v>
      </c>
      <c r="S10077" s="1" t="s">
        <v>9564</v>
      </c>
      <c r="T10077" s="1" t="s">
        <v>9565</v>
      </c>
      <c r="U10077" s="1" t="s">
        <v>59</v>
      </c>
      <c r="Y10077" s="1" t="s">
        <v>60</v>
      </c>
      <c r="Z10077" s="1" t="s">
        <v>60</v>
      </c>
      <c r="AF10077" s="1" t="s">
        <v>60</v>
      </c>
      <c r="AR10077" s="1" t="s">
        <v>60</v>
      </c>
      <c r="AT10077" s="1" t="s">
        <v>1420</v>
      </c>
      <c r="AU10077" s="1" t="s">
        <v>8733</v>
      </c>
      <c r="AV10077" s="1" t="s">
        <v>1420</v>
      </c>
      <c r="AX10077" s="3" t="str">
        <f t="array" ref="AX10077">TEXTJOIN(", ", TRUE, IF(X10077:AS10077="Y", X$1:AS$1, IF(X10077:AS10077&lt;&gt;"", X$1:AS$1 &amp; ": " &amp; X10077:AS10077, "")))
</f>
        <v>Cocaine, Fentanyl, Benzodiazepine, Any Opioid</v>
      </c>
    </row>
    <row r="10078">
      <c r="A10078" s="4">
        <v>44854.0</v>
      </c>
      <c r="B10078" s="1" t="s">
        <v>50</v>
      </c>
      <c r="C10078" s="1">
        <v>62.0</v>
      </c>
      <c r="D10078" s="1" t="s">
        <v>51</v>
      </c>
      <c r="E10078" s="1" t="s">
        <v>502</v>
      </c>
      <c r="G10078" s="1" t="s">
        <v>91</v>
      </c>
      <c r="H10078" s="1" t="s">
        <v>91</v>
      </c>
      <c r="I10078" s="1" t="s">
        <v>55</v>
      </c>
      <c r="J10078" s="1" t="s">
        <v>91</v>
      </c>
      <c r="K10078" s="1" t="s">
        <v>91</v>
      </c>
      <c r="L10078" s="1" t="s">
        <v>55</v>
      </c>
      <c r="M10078" s="1" t="s">
        <v>44</v>
      </c>
      <c r="N10078" s="1" t="s">
        <v>178</v>
      </c>
      <c r="R10078" s="1" t="s">
        <v>180</v>
      </c>
      <c r="T10078" s="1" t="s">
        <v>9566</v>
      </c>
      <c r="U10078" s="1" t="s">
        <v>59</v>
      </c>
      <c r="X10078" s="1" t="s">
        <v>60</v>
      </c>
      <c r="Z10078" s="1" t="s">
        <v>60</v>
      </c>
      <c r="AM10078" s="1" t="s">
        <v>60</v>
      </c>
      <c r="AP10078" s="1" t="s">
        <v>8736</v>
      </c>
      <c r="AR10078" s="1" t="s">
        <v>60</v>
      </c>
      <c r="AT10078" s="1" t="s">
        <v>1999</v>
      </c>
      <c r="AU10078" s="1" t="s">
        <v>1999</v>
      </c>
      <c r="AV10078" s="1" t="s">
        <v>1420</v>
      </c>
      <c r="AX10078" s="3" t="str">
        <f t="array" ref="AX10078">TEXTJOIN(", ", TRUE, IF(X10078:AS10078="Y", X$1:AS$1, IF(X10078:AS10078&lt;&gt;"", X$1:AS$1 &amp; ": " &amp; X10078:AS10078, "")))
</f>
        <v>Heroin, Fentanyl, Xylazine, Heroin/Morph/Codeine, Any Opioid</v>
      </c>
    </row>
    <row r="10079">
      <c r="A10079" s="2">
        <v>44724.0</v>
      </c>
      <c r="B10079" s="1" t="s">
        <v>50</v>
      </c>
      <c r="C10079" s="1">
        <v>66.0</v>
      </c>
      <c r="D10079" s="1" t="s">
        <v>76</v>
      </c>
      <c r="E10079" s="1" t="s">
        <v>63</v>
      </c>
      <c r="F10079" s="1" t="s">
        <v>1997</v>
      </c>
      <c r="G10079" s="1" t="s">
        <v>116</v>
      </c>
      <c r="H10079" s="1" t="s">
        <v>103</v>
      </c>
      <c r="I10079" s="1" t="s">
        <v>55</v>
      </c>
      <c r="J10079" s="1" t="s">
        <v>116</v>
      </c>
      <c r="K10079" s="1" t="s">
        <v>103</v>
      </c>
      <c r="L10079" s="1" t="s">
        <v>55</v>
      </c>
      <c r="M10079" s="1" t="s">
        <v>743</v>
      </c>
      <c r="N10079" s="1" t="s">
        <v>136</v>
      </c>
      <c r="R10079" s="1" t="s">
        <v>2646</v>
      </c>
      <c r="T10079" s="1" t="s">
        <v>9567</v>
      </c>
      <c r="U10079" s="1" t="s">
        <v>59</v>
      </c>
      <c r="Y10079" s="1" t="s">
        <v>60</v>
      </c>
      <c r="AB10079" s="1" t="s">
        <v>60</v>
      </c>
      <c r="AN10079" s="1" t="s">
        <v>60</v>
      </c>
      <c r="AR10079" s="1" t="s">
        <v>60</v>
      </c>
      <c r="AT10079" s="1" t="s">
        <v>8841</v>
      </c>
      <c r="AU10079" s="1" t="s">
        <v>8841</v>
      </c>
      <c r="AV10079" s="1" t="s">
        <v>1420</v>
      </c>
      <c r="AX10079" s="3" t="str">
        <f t="array" ref="AX10079">TEXTJOIN(", ", TRUE, IF(X10079:AS10079="Y", X$1:AS$1, IF(X10079:AS10079&lt;&gt;"", X$1:AS$1 &amp; ": " &amp; X10079:AS10079, "")))
</f>
        <v>Cocaine, Oxycodone, Gabapentin, Any Opioid</v>
      </c>
    </row>
    <row r="10080">
      <c r="A10080" s="2">
        <v>44587.0</v>
      </c>
      <c r="B10080" s="1" t="s">
        <v>50</v>
      </c>
      <c r="C10080" s="1">
        <v>36.0</v>
      </c>
      <c r="D10080" s="1" t="s">
        <v>51</v>
      </c>
      <c r="E10080" s="1" t="s">
        <v>63</v>
      </c>
      <c r="G10080" s="1" t="s">
        <v>540</v>
      </c>
      <c r="H10080" s="1" t="s">
        <v>91</v>
      </c>
      <c r="I10080" s="1" t="s">
        <v>55</v>
      </c>
      <c r="J10080" s="1" t="s">
        <v>540</v>
      </c>
      <c r="K10080" s="1" t="s">
        <v>91</v>
      </c>
      <c r="L10080" s="1" t="s">
        <v>55</v>
      </c>
      <c r="M10080" s="1" t="s">
        <v>743</v>
      </c>
      <c r="N10080" s="1" t="s">
        <v>136</v>
      </c>
      <c r="R10080" s="1" t="s">
        <v>2646</v>
      </c>
      <c r="T10080" s="1" t="s">
        <v>9568</v>
      </c>
      <c r="U10080" s="1" t="s">
        <v>59</v>
      </c>
      <c r="V10080" s="1" t="s">
        <v>9569</v>
      </c>
      <c r="Z10080" s="1" t="s">
        <v>60</v>
      </c>
      <c r="AI10080" s="1" t="s">
        <v>60</v>
      </c>
      <c r="AM10080" s="1" t="s">
        <v>60</v>
      </c>
      <c r="AR10080" s="1" t="s">
        <v>60</v>
      </c>
      <c r="AT10080" s="1" t="s">
        <v>8859</v>
      </c>
      <c r="AU10080" s="1" t="s">
        <v>8859</v>
      </c>
      <c r="AV10080" s="1" t="s">
        <v>1420</v>
      </c>
      <c r="AX10080" s="3" t="str">
        <f t="array" ref="AX10080">TEXTJOIN(", ", TRUE, IF(X10080:AS10080="Y", X$1:AS$1, IF(X10080:AS10080&lt;&gt;"", X$1:AS$1 &amp; ": " &amp; X10080:AS10080, "")))
</f>
        <v>Fentanyl, Amphet, Xylazine, Any Opioid</v>
      </c>
    </row>
    <row r="10081">
      <c r="A10081" s="2">
        <v>44686.0</v>
      </c>
      <c r="B10081" s="1" t="s">
        <v>50</v>
      </c>
      <c r="C10081" s="1">
        <v>49.0</v>
      </c>
      <c r="D10081" s="1" t="s">
        <v>76</v>
      </c>
      <c r="E10081" s="1" t="s">
        <v>63</v>
      </c>
      <c r="G10081" s="1" t="s">
        <v>256</v>
      </c>
      <c r="H10081" s="1" t="s">
        <v>103</v>
      </c>
      <c r="I10081" s="1" t="s">
        <v>55</v>
      </c>
      <c r="J10081" s="1" t="s">
        <v>103</v>
      </c>
      <c r="K10081" s="1" t="s">
        <v>103</v>
      </c>
      <c r="L10081" s="1" t="s">
        <v>55</v>
      </c>
      <c r="M10081" s="1" t="s">
        <v>649</v>
      </c>
      <c r="N10081" s="1" t="s">
        <v>104</v>
      </c>
      <c r="R10081" s="1" t="s">
        <v>1726</v>
      </c>
      <c r="S10081" s="1" t="s">
        <v>404</v>
      </c>
      <c r="T10081" s="1" t="s">
        <v>9570</v>
      </c>
      <c r="U10081" s="1" t="s">
        <v>59</v>
      </c>
      <c r="AG10081" s="1" t="s">
        <v>60</v>
      </c>
      <c r="AN10081" s="1" t="s">
        <v>60</v>
      </c>
      <c r="AR10081" s="1" t="s">
        <v>60</v>
      </c>
      <c r="AT10081" s="1" t="s">
        <v>2320</v>
      </c>
      <c r="AU10081" s="1" t="s">
        <v>8719</v>
      </c>
      <c r="AV10081" s="1" t="s">
        <v>1420</v>
      </c>
      <c r="AX10081" s="3" t="str">
        <f t="array" ref="AX10081">TEXTJOIN(", ", TRUE, IF(X10081:AS10081="Y", X$1:AS$1, IF(X10081:AS10081&lt;&gt;"", X$1:AS$1 &amp; ": " &amp; X10081:AS10081, "")))
</f>
        <v>Methadone, Gabapentin, Any Opioid</v>
      </c>
    </row>
    <row r="10082">
      <c r="A10082" s="2">
        <v>44779.0</v>
      </c>
      <c r="B10082" s="1" t="s">
        <v>50</v>
      </c>
      <c r="C10082" s="1">
        <v>30.0</v>
      </c>
      <c r="D10082" s="1" t="s">
        <v>51</v>
      </c>
      <c r="E10082" s="1" t="s">
        <v>44</v>
      </c>
      <c r="F10082" s="1" t="s">
        <v>1997</v>
      </c>
      <c r="G10082" s="1" t="s">
        <v>352</v>
      </c>
      <c r="H10082" s="1" t="s">
        <v>54</v>
      </c>
      <c r="I10082" s="1" t="s">
        <v>55</v>
      </c>
      <c r="J10082" s="1" t="s">
        <v>352</v>
      </c>
      <c r="K10082" s="1" t="s">
        <v>54</v>
      </c>
      <c r="L10082" s="1" t="s">
        <v>55</v>
      </c>
      <c r="M10082" s="1" t="s">
        <v>8379</v>
      </c>
      <c r="N10082" s="1" t="s">
        <v>155</v>
      </c>
      <c r="R10082" s="1" t="s">
        <v>180</v>
      </c>
      <c r="T10082" s="1" t="s">
        <v>1270</v>
      </c>
      <c r="U10082" s="1" t="s">
        <v>59</v>
      </c>
      <c r="Y10082" s="1" t="s">
        <v>60</v>
      </c>
      <c r="Z10082" s="1" t="s">
        <v>60</v>
      </c>
      <c r="AD10082" s="1" t="s">
        <v>60</v>
      </c>
      <c r="AR10082" s="1" t="s">
        <v>60</v>
      </c>
      <c r="AT10082" s="1" t="s">
        <v>8714</v>
      </c>
      <c r="AU10082" s="1" t="s">
        <v>8714</v>
      </c>
      <c r="AV10082" s="1" t="s">
        <v>1420</v>
      </c>
      <c r="AX10082" s="3" t="str">
        <f t="array" ref="AX10082">TEXTJOIN(", ", TRUE, IF(X10082:AS10082="Y", X$1:AS$1, IF(X10082:AS10082&lt;&gt;"", X$1:AS$1 &amp; ": " &amp; X10082:AS10082, "")))
</f>
        <v>Cocaine, Fentanyl, Ethanol, Any Opioid</v>
      </c>
    </row>
    <row r="10083">
      <c r="A10083" s="2">
        <v>44742.0</v>
      </c>
      <c r="B10083" s="1" t="s">
        <v>50</v>
      </c>
      <c r="C10083" s="1">
        <v>42.0</v>
      </c>
      <c r="D10083" s="1" t="s">
        <v>51</v>
      </c>
      <c r="E10083" s="1" t="s">
        <v>502</v>
      </c>
      <c r="G10083" s="1" t="s">
        <v>91</v>
      </c>
      <c r="H10083" s="1" t="s">
        <v>91</v>
      </c>
      <c r="I10083" s="1" t="s">
        <v>55</v>
      </c>
      <c r="J10083" s="1" t="s">
        <v>91</v>
      </c>
      <c r="K10083" s="1" t="s">
        <v>91</v>
      </c>
      <c r="L10083" s="1" t="s">
        <v>55</v>
      </c>
      <c r="M10083" s="1" t="s">
        <v>743</v>
      </c>
      <c r="N10083" s="1" t="s">
        <v>178</v>
      </c>
      <c r="R10083" s="1" t="s">
        <v>180</v>
      </c>
      <c r="T10083" s="1" t="s">
        <v>9571</v>
      </c>
      <c r="U10083" s="1" t="s">
        <v>59</v>
      </c>
      <c r="V10083" s="1" t="s">
        <v>3239</v>
      </c>
      <c r="Z10083" s="1" t="s">
        <v>60</v>
      </c>
      <c r="AM10083" s="1" t="s">
        <v>60</v>
      </c>
      <c r="AR10083" s="1" t="s">
        <v>60</v>
      </c>
      <c r="AT10083" s="1" t="s">
        <v>1999</v>
      </c>
      <c r="AU10083" s="1" t="s">
        <v>1999</v>
      </c>
      <c r="AV10083" s="1" t="s">
        <v>1420</v>
      </c>
      <c r="AX10083" s="3" t="str">
        <f t="array" ref="AX10083">TEXTJOIN(", ", TRUE, IF(X10083:AS10083="Y", X$1:AS$1, IF(X10083:AS10083&lt;&gt;"", X$1:AS$1 &amp; ": " &amp; X10083:AS10083, "")))
</f>
        <v>Fentanyl, Xylazine, Any Opioid</v>
      </c>
    </row>
    <row r="10084">
      <c r="A10084" s="2">
        <v>44695.0</v>
      </c>
      <c r="B10084" s="1" t="s">
        <v>50</v>
      </c>
      <c r="C10084" s="1">
        <v>62.0</v>
      </c>
      <c r="D10084" s="1" t="s">
        <v>76</v>
      </c>
      <c r="E10084" s="1" t="s">
        <v>63</v>
      </c>
      <c r="G10084" s="1" t="s">
        <v>271</v>
      </c>
      <c r="H10084" s="1" t="s">
        <v>91</v>
      </c>
      <c r="I10084" s="1" t="s">
        <v>55</v>
      </c>
      <c r="J10084" s="1" t="s">
        <v>238</v>
      </c>
      <c r="K10084" s="1" t="s">
        <v>125</v>
      </c>
      <c r="L10084" s="1" t="s">
        <v>55</v>
      </c>
      <c r="M10084" s="1" t="s">
        <v>649</v>
      </c>
      <c r="N10084" s="1" t="s">
        <v>66</v>
      </c>
      <c r="R10084" s="1" t="s">
        <v>173</v>
      </c>
      <c r="T10084" s="1" t="s">
        <v>9572</v>
      </c>
      <c r="U10084" s="1" t="s">
        <v>59</v>
      </c>
      <c r="Y10084" s="1" t="s">
        <v>60</v>
      </c>
      <c r="AN10084" s="1" t="s">
        <v>60</v>
      </c>
      <c r="AT10084" s="1" t="s">
        <v>8801</v>
      </c>
      <c r="AU10084" s="1" t="s">
        <v>8762</v>
      </c>
      <c r="AV10084" s="1" t="s">
        <v>1420</v>
      </c>
      <c r="AX10084" s="3" t="str">
        <f t="array" ref="AX10084">TEXTJOIN(", ", TRUE, IF(X10084:AS10084="Y", X$1:AS$1, IF(X10084:AS10084&lt;&gt;"", X$1:AS$1 &amp; ": " &amp; X10084:AS10084, "")))
</f>
        <v>Cocaine, Gabapentin</v>
      </c>
    </row>
    <row r="10085">
      <c r="A10085" s="2">
        <v>44580.0</v>
      </c>
      <c r="B10085" s="1" t="s">
        <v>50</v>
      </c>
      <c r="C10085" s="1">
        <v>33.0</v>
      </c>
      <c r="D10085" s="1" t="s">
        <v>51</v>
      </c>
      <c r="E10085" s="1" t="s">
        <v>44</v>
      </c>
      <c r="F10085" s="1" t="s">
        <v>1997</v>
      </c>
      <c r="J10085" s="1" t="s">
        <v>91</v>
      </c>
      <c r="K10085" s="1" t="s">
        <v>91</v>
      </c>
      <c r="L10085" s="1" t="s">
        <v>55</v>
      </c>
      <c r="M10085" s="1" t="s">
        <v>649</v>
      </c>
      <c r="N10085" s="1" t="s">
        <v>155</v>
      </c>
      <c r="R10085" s="1" t="s">
        <v>1726</v>
      </c>
      <c r="S10085" s="1" t="s">
        <v>9573</v>
      </c>
      <c r="T10085" s="1" t="s">
        <v>9574</v>
      </c>
      <c r="U10085" s="1" t="s">
        <v>59</v>
      </c>
      <c r="Z10085" s="1" t="s">
        <v>60</v>
      </c>
      <c r="AG10085" s="1" t="s">
        <v>60</v>
      </c>
      <c r="AM10085" s="1" t="s">
        <v>60</v>
      </c>
      <c r="AR10085" s="1" t="s">
        <v>60</v>
      </c>
      <c r="AT10085" s="1" t="s">
        <v>1420</v>
      </c>
      <c r="AU10085" s="1" t="s">
        <v>1999</v>
      </c>
      <c r="AV10085" s="1" t="s">
        <v>1420</v>
      </c>
      <c r="AX10085" s="3" t="str">
        <f t="array" ref="AX10085">TEXTJOIN(", ", TRUE, IF(X10085:AS10085="Y", X$1:AS$1, IF(X10085:AS10085&lt;&gt;"", X$1:AS$1 &amp; ": " &amp; X10085:AS10085, "")))
</f>
        <v>Fentanyl, Methadone, Xylazine, Any Opioid</v>
      </c>
    </row>
    <row r="10086">
      <c r="A10086" s="2">
        <v>44626.0</v>
      </c>
      <c r="B10086" s="1" t="s">
        <v>50</v>
      </c>
      <c r="C10086" s="1">
        <v>27.0</v>
      </c>
      <c r="D10086" s="1" t="s">
        <v>76</v>
      </c>
      <c r="E10086" s="1" t="s">
        <v>502</v>
      </c>
      <c r="J10086" s="1" t="s">
        <v>91</v>
      </c>
      <c r="K10086" s="1" t="s">
        <v>91</v>
      </c>
      <c r="L10086" s="1" t="s">
        <v>55</v>
      </c>
      <c r="M10086" s="1" t="s">
        <v>649</v>
      </c>
      <c r="N10086" s="1" t="s">
        <v>8532</v>
      </c>
      <c r="R10086" s="1" t="s">
        <v>1726</v>
      </c>
      <c r="S10086" s="1" t="s">
        <v>480</v>
      </c>
      <c r="T10086" s="1" t="s">
        <v>2026</v>
      </c>
      <c r="U10086" s="1" t="s">
        <v>59</v>
      </c>
      <c r="V10086" s="1" t="s">
        <v>8532</v>
      </c>
      <c r="Z10086" s="1" t="s">
        <v>60</v>
      </c>
      <c r="AD10086" s="1" t="s">
        <v>60</v>
      </c>
      <c r="AR10086" s="1" t="s">
        <v>60</v>
      </c>
      <c r="AT10086" s="1" t="s">
        <v>1420</v>
      </c>
      <c r="AU10086" s="1" t="s">
        <v>1999</v>
      </c>
      <c r="AV10086" s="1" t="s">
        <v>1420</v>
      </c>
      <c r="AX10086" s="3" t="str">
        <f t="array" ref="AX10086">TEXTJOIN(", ", TRUE, IF(X10086:AS10086="Y", X$1:AS$1, IF(X10086:AS10086&lt;&gt;"", X$1:AS$1 &amp; ": " &amp; X10086:AS10086, "")))
</f>
        <v>Fentanyl, Ethanol, Any Opioid</v>
      </c>
    </row>
    <row r="10087">
      <c r="A10087" s="2">
        <v>44627.0</v>
      </c>
      <c r="B10087" s="1" t="s">
        <v>50</v>
      </c>
      <c r="C10087" s="1">
        <v>25.0</v>
      </c>
      <c r="E10087" s="1" t="s">
        <v>118</v>
      </c>
      <c r="J10087" s="1" t="s">
        <v>103</v>
      </c>
      <c r="K10087" s="1" t="s">
        <v>103</v>
      </c>
      <c r="L10087" s="1" t="s">
        <v>55</v>
      </c>
      <c r="M10087" s="1" t="s">
        <v>649</v>
      </c>
      <c r="N10087" s="1" t="s">
        <v>66</v>
      </c>
      <c r="R10087" s="1" t="s">
        <v>1726</v>
      </c>
      <c r="S10087" s="1" t="s">
        <v>9575</v>
      </c>
      <c r="T10087" s="1" t="s">
        <v>3539</v>
      </c>
      <c r="U10087" s="1" t="s">
        <v>59</v>
      </c>
      <c r="Y10087" s="1" t="s">
        <v>60</v>
      </c>
      <c r="Z10087" s="1" t="s">
        <v>60</v>
      </c>
      <c r="AM10087" s="1" t="s">
        <v>60</v>
      </c>
      <c r="AR10087" s="1" t="s">
        <v>60</v>
      </c>
      <c r="AT10087" s="1" t="s">
        <v>1420</v>
      </c>
      <c r="AU10087" s="1" t="s">
        <v>8719</v>
      </c>
      <c r="AV10087" s="1" t="s">
        <v>1420</v>
      </c>
      <c r="AX10087" s="3" t="str">
        <f t="array" ref="AX10087">TEXTJOIN(", ", TRUE, IF(X10087:AS10087="Y", X$1:AS$1, IF(X10087:AS10087&lt;&gt;"", X$1:AS$1 &amp; ": " &amp; X10087:AS10087, "")))
</f>
        <v>Cocaine, Fentanyl, Xylazine, Any Opioid</v>
      </c>
    </row>
    <row r="10088">
      <c r="A10088" s="4">
        <v>44891.0</v>
      </c>
      <c r="B10088" s="1" t="s">
        <v>50</v>
      </c>
      <c r="C10088" s="1">
        <v>47.0</v>
      </c>
      <c r="D10088" s="1" t="s">
        <v>76</v>
      </c>
      <c r="E10088" s="1" t="s">
        <v>63</v>
      </c>
      <c r="G10088" s="1" t="s">
        <v>179</v>
      </c>
      <c r="H10088" s="1" t="s">
        <v>121</v>
      </c>
      <c r="I10088" s="1" t="s">
        <v>55</v>
      </c>
      <c r="J10088" s="1" t="s">
        <v>179</v>
      </c>
      <c r="K10088" s="1" t="s">
        <v>121</v>
      </c>
      <c r="L10088" s="1" t="s">
        <v>55</v>
      </c>
      <c r="M10088" s="1" t="s">
        <v>649</v>
      </c>
      <c r="N10088" s="1" t="s">
        <v>178</v>
      </c>
      <c r="R10088" s="1" t="s">
        <v>1726</v>
      </c>
      <c r="S10088" s="1" t="s">
        <v>1414</v>
      </c>
      <c r="T10088" s="1" t="s">
        <v>674</v>
      </c>
      <c r="U10088" s="1" t="s">
        <v>59</v>
      </c>
      <c r="Y10088" s="1" t="s">
        <v>60</v>
      </c>
      <c r="Z10088" s="1" t="s">
        <v>60</v>
      </c>
      <c r="AD10088" s="1" t="s">
        <v>60</v>
      </c>
      <c r="AM10088" s="1" t="s">
        <v>60</v>
      </c>
      <c r="AR10088" s="1" t="s">
        <v>60</v>
      </c>
      <c r="AT10088" s="1" t="s">
        <v>8832</v>
      </c>
      <c r="AU10088" s="1" t="s">
        <v>8832</v>
      </c>
      <c r="AV10088" s="1" t="s">
        <v>1420</v>
      </c>
      <c r="AX10088" s="3" t="str">
        <f t="array" ref="AX10088">TEXTJOIN(", ", TRUE, IF(X10088:AS10088="Y", X$1:AS$1, IF(X10088:AS10088&lt;&gt;"", X$1:AS$1 &amp; ": " &amp; X10088:AS10088, "")))
</f>
        <v>Cocaine, Fentanyl, Ethanol, Xylazine, Any Opioid</v>
      </c>
    </row>
    <row r="10089">
      <c r="A10089" s="2">
        <v>44823.0</v>
      </c>
      <c r="B10089" s="1" t="s">
        <v>50</v>
      </c>
      <c r="C10089" s="1">
        <v>31.0</v>
      </c>
      <c r="D10089" s="1" t="s">
        <v>76</v>
      </c>
      <c r="E10089" s="1" t="s">
        <v>63</v>
      </c>
      <c r="G10089" s="1" t="s">
        <v>143</v>
      </c>
      <c r="H10089" s="1" t="s">
        <v>91</v>
      </c>
      <c r="I10089" s="1" t="s">
        <v>55</v>
      </c>
      <c r="J10089" s="1" t="s">
        <v>143</v>
      </c>
      <c r="K10089" s="1" t="s">
        <v>91</v>
      </c>
      <c r="L10089" s="1" t="s">
        <v>55</v>
      </c>
      <c r="M10089" s="1" t="s">
        <v>743</v>
      </c>
      <c r="N10089" s="1" t="s">
        <v>8532</v>
      </c>
      <c r="R10089" s="1" t="s">
        <v>2646</v>
      </c>
      <c r="T10089" s="1" t="s">
        <v>9213</v>
      </c>
      <c r="U10089" s="1" t="s">
        <v>59</v>
      </c>
      <c r="Y10089" s="1" t="s">
        <v>60</v>
      </c>
      <c r="Z10089" s="1" t="s">
        <v>60</v>
      </c>
      <c r="AD10089" s="1" t="s">
        <v>60</v>
      </c>
      <c r="AR10089" s="1" t="s">
        <v>60</v>
      </c>
      <c r="AT10089" s="1" t="s">
        <v>1419</v>
      </c>
      <c r="AU10089" s="1" t="s">
        <v>1419</v>
      </c>
      <c r="AV10089" s="1" t="s">
        <v>1420</v>
      </c>
      <c r="AX10089" s="3" t="str">
        <f t="array" ref="AX10089">TEXTJOIN(", ", TRUE, IF(X10089:AS10089="Y", X$1:AS$1, IF(X10089:AS10089&lt;&gt;"", X$1:AS$1 &amp; ": " &amp; X10089:AS10089, "")))
</f>
        <v>Cocaine, Fentanyl, Ethanol, Any Opioid</v>
      </c>
    </row>
    <row r="10090">
      <c r="A10090" s="2">
        <v>44792.0</v>
      </c>
      <c r="B10090" s="1" t="s">
        <v>50</v>
      </c>
      <c r="C10090" s="1">
        <v>36.0</v>
      </c>
      <c r="D10090" s="1" t="s">
        <v>51</v>
      </c>
      <c r="E10090" s="1" t="s">
        <v>63</v>
      </c>
      <c r="G10090" s="1" t="s">
        <v>160</v>
      </c>
      <c r="H10090" s="1" t="s">
        <v>54</v>
      </c>
      <c r="I10090" s="1" t="s">
        <v>55</v>
      </c>
      <c r="J10090" s="1" t="s">
        <v>160</v>
      </c>
      <c r="K10090" s="1" t="s">
        <v>54</v>
      </c>
      <c r="L10090" s="1" t="s">
        <v>55</v>
      </c>
      <c r="M10090" s="1" t="s">
        <v>743</v>
      </c>
      <c r="N10090" s="1" t="s">
        <v>178</v>
      </c>
      <c r="R10090" s="1" t="s">
        <v>2646</v>
      </c>
      <c r="T10090" s="1" t="s">
        <v>9576</v>
      </c>
      <c r="U10090" s="1" t="s">
        <v>59</v>
      </c>
      <c r="Z10090" s="1" t="s">
        <v>60</v>
      </c>
      <c r="AN10090" s="1" t="s">
        <v>60</v>
      </c>
      <c r="AR10090" s="1" t="s">
        <v>60</v>
      </c>
      <c r="AT10090" s="1" t="s">
        <v>8728</v>
      </c>
      <c r="AU10090" s="1" t="s">
        <v>8728</v>
      </c>
      <c r="AV10090" s="1" t="s">
        <v>1420</v>
      </c>
      <c r="AX10090" s="3" t="str">
        <f t="array" ref="AX10090">TEXTJOIN(", ", TRUE, IF(X10090:AS10090="Y", X$1:AS$1, IF(X10090:AS10090&lt;&gt;"", X$1:AS$1 &amp; ": " &amp; X10090:AS10090, "")))
</f>
        <v>Fentanyl, Gabapentin, Any Opioid</v>
      </c>
    </row>
    <row r="10091">
      <c r="A10091" s="4">
        <v>44851.0</v>
      </c>
      <c r="B10091" s="1" t="s">
        <v>50</v>
      </c>
      <c r="C10091" s="1">
        <v>57.0</v>
      </c>
      <c r="D10091" s="1" t="s">
        <v>76</v>
      </c>
      <c r="E10091" s="1" t="s">
        <v>502</v>
      </c>
      <c r="G10091" s="1" t="s">
        <v>91</v>
      </c>
      <c r="H10091" s="1" t="s">
        <v>91</v>
      </c>
      <c r="I10091" s="1" t="s">
        <v>55</v>
      </c>
      <c r="J10091" s="1" t="s">
        <v>91</v>
      </c>
      <c r="K10091" s="1" t="s">
        <v>91</v>
      </c>
      <c r="L10091" s="1" t="s">
        <v>55</v>
      </c>
      <c r="N10091" s="1" t="s">
        <v>9577</v>
      </c>
      <c r="R10091" s="1" t="s">
        <v>2646</v>
      </c>
      <c r="T10091" s="1" t="s">
        <v>9578</v>
      </c>
      <c r="U10091" s="1" t="s">
        <v>59</v>
      </c>
      <c r="V10091" s="1" t="s">
        <v>491</v>
      </c>
      <c r="AN10091" s="1" t="s">
        <v>60</v>
      </c>
      <c r="AT10091" s="1" t="s">
        <v>1999</v>
      </c>
      <c r="AU10091" s="1" t="s">
        <v>1999</v>
      </c>
      <c r="AV10091" s="1" t="s">
        <v>1420</v>
      </c>
      <c r="AX10091" s="3" t="str">
        <f t="array" ref="AX10091">TEXTJOIN(", ", TRUE, IF(X10091:AS10091="Y", X$1:AS$1, IF(X10091:AS10091&lt;&gt;"", X$1:AS$1 &amp; ": " &amp; X10091:AS10091, "")))
</f>
        <v>Gabapentin</v>
      </c>
    </row>
    <row r="10092">
      <c r="A10092" s="2">
        <v>44810.0</v>
      </c>
      <c r="B10092" s="1" t="s">
        <v>50</v>
      </c>
      <c r="C10092" s="1">
        <v>20.0</v>
      </c>
      <c r="D10092" s="1" t="s">
        <v>76</v>
      </c>
      <c r="E10092" s="1" t="s">
        <v>63</v>
      </c>
      <c r="G10092" s="1" t="s">
        <v>185</v>
      </c>
      <c r="H10092" s="1" t="s">
        <v>91</v>
      </c>
      <c r="I10092" s="1" t="s">
        <v>55</v>
      </c>
      <c r="J10092" s="1" t="s">
        <v>185</v>
      </c>
      <c r="K10092" s="1" t="s">
        <v>91</v>
      </c>
      <c r="L10092" s="1" t="s">
        <v>55</v>
      </c>
      <c r="M10092" s="1" t="s">
        <v>743</v>
      </c>
      <c r="N10092" s="1" t="s">
        <v>155</v>
      </c>
      <c r="R10092" s="1" t="s">
        <v>2646</v>
      </c>
      <c r="S10092" s="1" t="s">
        <v>9074</v>
      </c>
      <c r="T10092" s="1" t="s">
        <v>1190</v>
      </c>
      <c r="U10092" s="1" t="s">
        <v>59</v>
      </c>
      <c r="Y10092" s="1" t="s">
        <v>60</v>
      </c>
      <c r="Z10092" s="1" t="s">
        <v>60</v>
      </c>
      <c r="AR10092" s="1" t="s">
        <v>60</v>
      </c>
      <c r="AT10092" s="1" t="s">
        <v>8740</v>
      </c>
      <c r="AU10092" s="1" t="s">
        <v>8740</v>
      </c>
      <c r="AV10092" s="1" t="s">
        <v>1420</v>
      </c>
      <c r="AX10092" s="3" t="str">
        <f t="array" ref="AX10092">TEXTJOIN(", ", TRUE, IF(X10092:AS10092="Y", X$1:AS$1, IF(X10092:AS10092&lt;&gt;"", X$1:AS$1 &amp; ": " &amp; X10092:AS10092, "")))
</f>
        <v>Cocaine, Fentanyl, Any Opioid</v>
      </c>
    </row>
    <row r="10093">
      <c r="A10093" s="2">
        <v>44725.0</v>
      </c>
      <c r="B10093" s="1" t="s">
        <v>50</v>
      </c>
      <c r="C10093" s="1">
        <v>44.0</v>
      </c>
      <c r="D10093" s="1" t="s">
        <v>76</v>
      </c>
      <c r="E10093" s="1" t="s">
        <v>63</v>
      </c>
      <c r="F10093" s="1" t="s">
        <v>1997</v>
      </c>
      <c r="G10093" s="1" t="s">
        <v>352</v>
      </c>
      <c r="H10093" s="1" t="s">
        <v>54</v>
      </c>
      <c r="I10093" s="1" t="s">
        <v>55</v>
      </c>
      <c r="J10093" s="1" t="s">
        <v>352</v>
      </c>
      <c r="K10093" s="1" t="s">
        <v>54</v>
      </c>
      <c r="L10093" s="1" t="s">
        <v>55</v>
      </c>
      <c r="M10093" s="1" t="s">
        <v>743</v>
      </c>
      <c r="N10093" s="1" t="s">
        <v>155</v>
      </c>
      <c r="R10093" s="1" t="s">
        <v>2646</v>
      </c>
      <c r="T10093" s="1" t="s">
        <v>9579</v>
      </c>
      <c r="U10093" s="1" t="s">
        <v>59</v>
      </c>
      <c r="X10093" s="1" t="s">
        <v>60</v>
      </c>
      <c r="Z10093" s="1" t="s">
        <v>60</v>
      </c>
      <c r="AG10093" s="1" t="s">
        <v>60</v>
      </c>
      <c r="AP10093" s="1" t="s">
        <v>60</v>
      </c>
      <c r="AR10093" s="1" t="s">
        <v>60</v>
      </c>
      <c r="AT10093" s="1" t="s">
        <v>8714</v>
      </c>
      <c r="AU10093" s="1" t="s">
        <v>8714</v>
      </c>
      <c r="AV10093" s="1" t="s">
        <v>1420</v>
      </c>
      <c r="AX10093" s="3" t="str">
        <f t="array" ref="AX10093">TEXTJOIN(", ", TRUE, IF(X10093:AS10093="Y", X$1:AS$1, IF(X10093:AS10093&lt;&gt;"", X$1:AS$1 &amp; ": " &amp; X10093:AS10093, "")))
</f>
        <v>Heroin, Fentanyl, Methadone, Heroin/Morph/Codeine, Any Opioid</v>
      </c>
    </row>
    <row r="10094">
      <c r="A10094" s="2">
        <v>44798.0</v>
      </c>
      <c r="B10094" s="1" t="s">
        <v>50</v>
      </c>
      <c r="C10094" s="1">
        <v>41.0</v>
      </c>
      <c r="D10094" s="1" t="s">
        <v>51</v>
      </c>
      <c r="E10094" s="1" t="s">
        <v>63</v>
      </c>
      <c r="G10094" s="1" t="s">
        <v>147</v>
      </c>
      <c r="H10094" s="1" t="s">
        <v>65</v>
      </c>
      <c r="I10094" s="1" t="s">
        <v>55</v>
      </c>
      <c r="J10094" s="1" t="s">
        <v>147</v>
      </c>
      <c r="K10094" s="1" t="s">
        <v>65</v>
      </c>
      <c r="L10094" s="1" t="s">
        <v>55</v>
      </c>
      <c r="M10094" s="1" t="s">
        <v>743</v>
      </c>
      <c r="N10094" s="1" t="s">
        <v>178</v>
      </c>
      <c r="R10094" s="1" t="s">
        <v>2646</v>
      </c>
      <c r="T10094" s="1" t="s">
        <v>9580</v>
      </c>
      <c r="U10094" s="1" t="s">
        <v>59</v>
      </c>
      <c r="Z10094" s="1" t="s">
        <v>60</v>
      </c>
      <c r="AA10094" s="1" t="s">
        <v>60</v>
      </c>
      <c r="AR10094" s="1" t="s">
        <v>60</v>
      </c>
      <c r="AT10094" s="1" t="s">
        <v>9016</v>
      </c>
      <c r="AU10094" s="1" t="s">
        <v>9016</v>
      </c>
      <c r="AV10094" s="1" t="s">
        <v>1420</v>
      </c>
      <c r="AX10094" s="3" t="str">
        <f t="array" ref="AX10094">TEXTJOIN(", ", TRUE, IF(X10094:AS10094="Y", X$1:AS$1, IF(X10094:AS10094&lt;&gt;"", X$1:AS$1 &amp; ": " &amp; X10094:AS10094, "")))
</f>
        <v>Fentanyl, Fentanyl Analogue, Any Opioid</v>
      </c>
    </row>
    <row r="10095">
      <c r="A10095" s="4">
        <v>44895.0</v>
      </c>
      <c r="B10095" s="1" t="s">
        <v>50</v>
      </c>
      <c r="C10095" s="1">
        <v>59.0</v>
      </c>
      <c r="D10095" s="1" t="s">
        <v>76</v>
      </c>
      <c r="E10095" s="1" t="s">
        <v>63</v>
      </c>
      <c r="G10095" s="1" t="s">
        <v>103</v>
      </c>
      <c r="H10095" s="1" t="s">
        <v>103</v>
      </c>
      <c r="I10095" s="1" t="s">
        <v>55</v>
      </c>
      <c r="J10095" s="1" t="s">
        <v>103</v>
      </c>
      <c r="K10095" s="1" t="s">
        <v>103</v>
      </c>
      <c r="L10095" s="1" t="s">
        <v>55</v>
      </c>
      <c r="M10095" s="1" t="s">
        <v>743</v>
      </c>
      <c r="N10095" s="1" t="s">
        <v>178</v>
      </c>
      <c r="R10095" s="1" t="s">
        <v>2646</v>
      </c>
      <c r="T10095" s="1" t="s">
        <v>83</v>
      </c>
      <c r="U10095" s="1" t="s">
        <v>59</v>
      </c>
      <c r="Z10095" s="1" t="s">
        <v>60</v>
      </c>
      <c r="AR10095" s="1" t="s">
        <v>60</v>
      </c>
      <c r="AT10095" s="1" t="s">
        <v>8719</v>
      </c>
      <c r="AU10095" s="1" t="s">
        <v>8719</v>
      </c>
      <c r="AV10095" s="1" t="s">
        <v>1420</v>
      </c>
      <c r="AX10095" s="3" t="str">
        <f t="array" ref="AX10095">TEXTJOIN(", ", TRUE, IF(X10095:AS10095="Y", X$1:AS$1, IF(X10095:AS10095&lt;&gt;"", X$1:AS$1 &amp; ": " &amp; X10095:AS10095, "")))
</f>
        <v>Fentanyl, Any Opioid</v>
      </c>
    </row>
    <row r="10096">
      <c r="A10096" s="2">
        <v>44759.0</v>
      </c>
      <c r="B10096" s="1" t="s">
        <v>50</v>
      </c>
      <c r="C10096" s="1">
        <v>45.0</v>
      </c>
      <c r="D10096" s="1" t="s">
        <v>51</v>
      </c>
      <c r="E10096" s="1" t="s">
        <v>63</v>
      </c>
      <c r="G10096" s="1" t="s">
        <v>103</v>
      </c>
      <c r="H10096" s="1" t="s">
        <v>103</v>
      </c>
      <c r="I10096" s="1" t="s">
        <v>55</v>
      </c>
      <c r="J10096" s="1" t="s">
        <v>103</v>
      </c>
      <c r="K10096" s="1" t="s">
        <v>103</v>
      </c>
      <c r="L10096" s="1" t="s">
        <v>55</v>
      </c>
      <c r="N10096" s="1" t="s">
        <v>9581</v>
      </c>
      <c r="R10096" s="1" t="s">
        <v>2646</v>
      </c>
      <c r="T10096" s="1" t="s">
        <v>9582</v>
      </c>
      <c r="U10096" s="1" t="s">
        <v>59</v>
      </c>
      <c r="AF10096" s="1" t="s">
        <v>60</v>
      </c>
      <c r="AG10096" s="1" t="s">
        <v>60</v>
      </c>
      <c r="AN10096" s="1" t="s">
        <v>60</v>
      </c>
      <c r="AR10096" s="1" t="s">
        <v>60</v>
      </c>
      <c r="AT10096" s="1" t="s">
        <v>8719</v>
      </c>
      <c r="AU10096" s="1" t="s">
        <v>8719</v>
      </c>
      <c r="AV10096" s="1" t="s">
        <v>1420</v>
      </c>
      <c r="AX10096" s="3" t="str">
        <f t="array" ref="AX10096">TEXTJOIN(", ", TRUE, IF(X10096:AS10096="Y", X$1:AS$1, IF(X10096:AS10096&lt;&gt;"", X$1:AS$1 &amp; ": " &amp; X10096:AS10096, "")))
</f>
        <v>Benzodiazepine, Methadone, Gabapentin, Any Opioid</v>
      </c>
    </row>
    <row r="10097">
      <c r="A10097" s="2">
        <v>44805.0</v>
      </c>
      <c r="B10097" s="1" t="s">
        <v>50</v>
      </c>
      <c r="C10097" s="1">
        <v>30.0</v>
      </c>
      <c r="D10097" s="1" t="s">
        <v>76</v>
      </c>
      <c r="E10097" s="1" t="s">
        <v>502</v>
      </c>
      <c r="G10097" s="1" t="s">
        <v>53</v>
      </c>
      <c r="H10097" s="1" t="s">
        <v>54</v>
      </c>
      <c r="I10097" s="1" t="s">
        <v>55</v>
      </c>
      <c r="J10097" s="1" t="s">
        <v>53</v>
      </c>
      <c r="K10097" s="1" t="s">
        <v>54</v>
      </c>
      <c r="L10097" s="1" t="s">
        <v>55</v>
      </c>
      <c r="M10097" s="1" t="s">
        <v>649</v>
      </c>
      <c r="N10097" s="1" t="s">
        <v>66</v>
      </c>
      <c r="R10097" s="1" t="s">
        <v>1726</v>
      </c>
      <c r="S10097" s="1" t="s">
        <v>92</v>
      </c>
      <c r="T10097" s="1" t="s">
        <v>9583</v>
      </c>
      <c r="U10097" s="1" t="s">
        <v>59</v>
      </c>
      <c r="Y10097" s="1" t="s">
        <v>60</v>
      </c>
      <c r="Z10097" s="1" t="s">
        <v>60</v>
      </c>
      <c r="AR10097" s="1" t="s">
        <v>60</v>
      </c>
      <c r="AT10097" s="1" t="s">
        <v>8784</v>
      </c>
      <c r="AU10097" s="1" t="s">
        <v>8784</v>
      </c>
      <c r="AV10097" s="1" t="s">
        <v>1420</v>
      </c>
      <c r="AX10097" s="3" t="str">
        <f t="array" ref="AX10097">TEXTJOIN(", ", TRUE, IF(X10097:AS10097="Y", X$1:AS$1, IF(X10097:AS10097&lt;&gt;"", X$1:AS$1 &amp; ": " &amp; X10097:AS10097, "")))
</f>
        <v>Cocaine, Fentanyl, Any Opioid</v>
      </c>
    </row>
    <row r="10098">
      <c r="A10098" s="2">
        <v>44822.0</v>
      </c>
      <c r="B10098" s="1" t="s">
        <v>50</v>
      </c>
      <c r="C10098" s="1">
        <v>34.0</v>
      </c>
      <c r="D10098" s="1" t="s">
        <v>51</v>
      </c>
      <c r="E10098" s="1" t="s">
        <v>63</v>
      </c>
      <c r="G10098" s="1" t="s">
        <v>143</v>
      </c>
      <c r="H10098" s="1" t="s">
        <v>91</v>
      </c>
      <c r="I10098" s="1" t="s">
        <v>55</v>
      </c>
      <c r="J10098" s="1" t="s">
        <v>143</v>
      </c>
      <c r="K10098" s="1" t="s">
        <v>91</v>
      </c>
      <c r="L10098" s="1" t="s">
        <v>55</v>
      </c>
      <c r="M10098" s="1" t="s">
        <v>743</v>
      </c>
      <c r="N10098" s="1" t="s">
        <v>155</v>
      </c>
      <c r="R10098" s="1" t="s">
        <v>2646</v>
      </c>
      <c r="T10098" s="1" t="s">
        <v>9584</v>
      </c>
      <c r="U10098" s="1" t="s">
        <v>59</v>
      </c>
      <c r="Y10098" s="1" t="s">
        <v>60</v>
      </c>
      <c r="Z10098" s="1" t="s">
        <v>60</v>
      </c>
      <c r="AB10098" s="1" t="s">
        <v>60</v>
      </c>
      <c r="AR10098" s="1" t="s">
        <v>60</v>
      </c>
      <c r="AT10098" s="1" t="s">
        <v>1419</v>
      </c>
      <c r="AU10098" s="1" t="s">
        <v>1419</v>
      </c>
      <c r="AV10098" s="1" t="s">
        <v>1420</v>
      </c>
      <c r="AX10098" s="3" t="str">
        <f t="array" ref="AX10098">TEXTJOIN(", ", TRUE, IF(X10098:AS10098="Y", X$1:AS$1, IF(X10098:AS10098&lt;&gt;"", X$1:AS$1 &amp; ": " &amp; X10098:AS10098, "")))
</f>
        <v>Cocaine, Fentanyl, Oxycodone, Any Opioid</v>
      </c>
    </row>
    <row r="10099">
      <c r="A10099" s="4">
        <v>44882.0</v>
      </c>
      <c r="B10099" s="1" t="s">
        <v>50</v>
      </c>
      <c r="C10099" s="1">
        <v>57.0</v>
      </c>
      <c r="D10099" s="1" t="s">
        <v>51</v>
      </c>
      <c r="E10099" s="1" t="s">
        <v>63</v>
      </c>
      <c r="G10099" s="1" t="s">
        <v>81</v>
      </c>
      <c r="H10099" s="1" t="s">
        <v>54</v>
      </c>
      <c r="I10099" s="1" t="s">
        <v>55</v>
      </c>
      <c r="J10099" s="1" t="s">
        <v>81</v>
      </c>
      <c r="K10099" s="1" t="s">
        <v>54</v>
      </c>
      <c r="L10099" s="1" t="s">
        <v>55</v>
      </c>
      <c r="M10099" s="1" t="s">
        <v>743</v>
      </c>
      <c r="N10099" s="1" t="s">
        <v>66</v>
      </c>
      <c r="R10099" s="1" t="s">
        <v>2646</v>
      </c>
      <c r="T10099" s="1" t="s">
        <v>9585</v>
      </c>
      <c r="U10099" s="1" t="s">
        <v>59</v>
      </c>
      <c r="X10099" s="1" t="s">
        <v>60</v>
      </c>
      <c r="Z10099" s="1" t="s">
        <v>60</v>
      </c>
      <c r="AA10099" s="1" t="s">
        <v>60</v>
      </c>
      <c r="AN10099" s="1" t="s">
        <v>60</v>
      </c>
      <c r="AP10099" s="1" t="s">
        <v>60</v>
      </c>
      <c r="AR10099" s="1" t="s">
        <v>60</v>
      </c>
      <c r="AT10099" s="1" t="s">
        <v>5878</v>
      </c>
      <c r="AU10099" s="1" t="s">
        <v>5878</v>
      </c>
      <c r="AV10099" s="1" t="s">
        <v>1420</v>
      </c>
      <c r="AX10099" s="3" t="str">
        <f t="array" ref="AX10099">TEXTJOIN(", ", TRUE, IF(X10099:AS10099="Y", X$1:AS$1, IF(X10099:AS10099&lt;&gt;"", X$1:AS$1 &amp; ": " &amp; X10099:AS10099, "")))
</f>
        <v>Heroin, Fentanyl, Fentanyl Analogue, Gabapentin, Heroin/Morph/Codeine, Any Opioid</v>
      </c>
    </row>
    <row r="10100">
      <c r="A10100" s="2">
        <v>44735.0</v>
      </c>
      <c r="B10100" s="1" t="s">
        <v>50</v>
      </c>
      <c r="C10100" s="1">
        <v>58.0</v>
      </c>
      <c r="D10100" s="1" t="s">
        <v>76</v>
      </c>
      <c r="E10100" s="1" t="s">
        <v>63</v>
      </c>
      <c r="G10100" s="1" t="s">
        <v>300</v>
      </c>
      <c r="H10100" s="1" t="s">
        <v>299</v>
      </c>
      <c r="I10100" s="1" t="s">
        <v>55</v>
      </c>
      <c r="J10100" s="1" t="s">
        <v>300</v>
      </c>
      <c r="K10100" s="1" t="s">
        <v>299</v>
      </c>
      <c r="L10100" s="1" t="s">
        <v>55</v>
      </c>
      <c r="M10100" s="1" t="s">
        <v>743</v>
      </c>
      <c r="N10100" s="1" t="s">
        <v>155</v>
      </c>
      <c r="R10100" s="1" t="s">
        <v>2646</v>
      </c>
      <c r="T10100" s="1" t="s">
        <v>9586</v>
      </c>
      <c r="U10100" s="1" t="s">
        <v>59</v>
      </c>
      <c r="V10100" s="1" t="s">
        <v>9587</v>
      </c>
      <c r="AB10100" s="1" t="s">
        <v>60</v>
      </c>
      <c r="AG10100" s="1" t="s">
        <v>60</v>
      </c>
      <c r="AN10100" s="1" t="s">
        <v>60</v>
      </c>
      <c r="AR10100" s="1" t="s">
        <v>60</v>
      </c>
      <c r="AT10100" s="1" t="s">
        <v>8707</v>
      </c>
      <c r="AU10100" s="1" t="s">
        <v>8707</v>
      </c>
      <c r="AV10100" s="1" t="s">
        <v>1420</v>
      </c>
      <c r="AX10100" s="3" t="str">
        <f t="array" ref="AX10100">TEXTJOIN(", ", TRUE, IF(X10100:AS10100="Y", X$1:AS$1, IF(X10100:AS10100&lt;&gt;"", X$1:AS$1 &amp; ": " &amp; X10100:AS10100, "")))
</f>
        <v>Oxycodone, Methadone, Gabapentin, Any Opioid</v>
      </c>
    </row>
    <row r="10101">
      <c r="A10101" s="2">
        <v>44604.0</v>
      </c>
      <c r="B10101" s="1" t="s">
        <v>50</v>
      </c>
      <c r="C10101" s="1">
        <v>54.0</v>
      </c>
      <c r="D10101" s="1" t="s">
        <v>51</v>
      </c>
      <c r="E10101" s="1" t="s">
        <v>63</v>
      </c>
      <c r="G10101" s="1" t="s">
        <v>397</v>
      </c>
      <c r="H10101" s="1" t="s">
        <v>103</v>
      </c>
      <c r="I10101" s="1" t="s">
        <v>55</v>
      </c>
      <c r="J10101" s="1" t="s">
        <v>397</v>
      </c>
      <c r="K10101" s="1" t="s">
        <v>103</v>
      </c>
      <c r="L10101" s="1" t="s">
        <v>55</v>
      </c>
      <c r="M10101" s="1" t="s">
        <v>743</v>
      </c>
      <c r="N10101" s="1" t="s">
        <v>155</v>
      </c>
      <c r="R10101" s="1" t="s">
        <v>2646</v>
      </c>
      <c r="T10101" s="1" t="s">
        <v>9588</v>
      </c>
      <c r="U10101" s="1" t="s">
        <v>59</v>
      </c>
      <c r="Y10101" s="1" t="s">
        <v>60</v>
      </c>
      <c r="Z10101" s="1" t="s">
        <v>60</v>
      </c>
      <c r="AR10101" s="1" t="s">
        <v>60</v>
      </c>
      <c r="AT10101" s="1" t="s">
        <v>8731</v>
      </c>
      <c r="AU10101" s="1" t="s">
        <v>8731</v>
      </c>
      <c r="AV10101" s="1" t="s">
        <v>1420</v>
      </c>
      <c r="AX10101" s="3" t="str">
        <f t="array" ref="AX10101">TEXTJOIN(", ", TRUE, IF(X10101:AS10101="Y", X$1:AS$1, IF(X10101:AS10101&lt;&gt;"", X$1:AS$1 &amp; ": " &amp; X10101:AS10101, "")))
</f>
        <v>Cocaine, Fentanyl, Any Opioid</v>
      </c>
    </row>
    <row r="10102">
      <c r="A10102" s="2">
        <v>44616.0</v>
      </c>
      <c r="B10102" s="1" t="s">
        <v>50</v>
      </c>
      <c r="C10102" s="1">
        <v>40.0</v>
      </c>
      <c r="D10102" s="1" t="s">
        <v>76</v>
      </c>
      <c r="E10102" s="1" t="s">
        <v>502</v>
      </c>
      <c r="G10102" s="1" t="s">
        <v>116</v>
      </c>
      <c r="H10102" s="1" t="s">
        <v>103</v>
      </c>
      <c r="I10102" s="1" t="s">
        <v>55</v>
      </c>
      <c r="J10102" s="1" t="s">
        <v>116</v>
      </c>
      <c r="K10102" s="1" t="s">
        <v>103</v>
      </c>
      <c r="L10102" s="1" t="s">
        <v>55</v>
      </c>
      <c r="M10102" s="1" t="s">
        <v>743</v>
      </c>
      <c r="N10102" s="1" t="s">
        <v>178</v>
      </c>
      <c r="R10102" s="1" t="s">
        <v>2646</v>
      </c>
      <c r="T10102" s="1" t="s">
        <v>1346</v>
      </c>
      <c r="U10102" s="1" t="s">
        <v>59</v>
      </c>
      <c r="Y10102" s="1" t="s">
        <v>60</v>
      </c>
      <c r="Z10102" s="1" t="s">
        <v>60</v>
      </c>
      <c r="AR10102" s="1" t="s">
        <v>60</v>
      </c>
      <c r="AT10102" s="1" t="s">
        <v>8841</v>
      </c>
      <c r="AU10102" s="1" t="s">
        <v>8841</v>
      </c>
      <c r="AV10102" s="1" t="s">
        <v>1420</v>
      </c>
      <c r="AX10102" s="3" t="str">
        <f t="array" ref="AX10102">TEXTJOIN(", ", TRUE, IF(X10102:AS10102="Y", X$1:AS$1, IF(X10102:AS10102&lt;&gt;"", X$1:AS$1 &amp; ": " &amp; X10102:AS10102, "")))
</f>
        <v>Cocaine, Fentanyl, Any Opioid</v>
      </c>
    </row>
    <row r="10103">
      <c r="A10103" s="4">
        <v>44858.0</v>
      </c>
      <c r="B10103" s="1" t="s">
        <v>50</v>
      </c>
      <c r="C10103" s="1">
        <v>56.0</v>
      </c>
      <c r="D10103" s="1" t="s">
        <v>51</v>
      </c>
      <c r="E10103" s="1" t="s">
        <v>63</v>
      </c>
      <c r="J10103" s="1" t="s">
        <v>120</v>
      </c>
      <c r="K10103" s="1" t="s">
        <v>121</v>
      </c>
      <c r="L10103" s="1" t="s">
        <v>55</v>
      </c>
      <c r="M10103" s="1" t="s">
        <v>44</v>
      </c>
      <c r="N10103" s="1" t="s">
        <v>155</v>
      </c>
      <c r="R10103" s="1" t="s">
        <v>1726</v>
      </c>
      <c r="S10103" s="1" t="s">
        <v>404</v>
      </c>
      <c r="T10103" s="1" t="s">
        <v>9589</v>
      </c>
      <c r="U10103" s="1" t="s">
        <v>59</v>
      </c>
      <c r="Y10103" s="1" t="s">
        <v>60</v>
      </c>
      <c r="Z10103" s="1" t="s">
        <v>60</v>
      </c>
      <c r="AD10103" s="1" t="s">
        <v>60</v>
      </c>
      <c r="AR10103" s="1" t="s">
        <v>60</v>
      </c>
      <c r="AT10103" s="1" t="s">
        <v>1420</v>
      </c>
      <c r="AU10103" s="1" t="s">
        <v>8733</v>
      </c>
      <c r="AV10103" s="1" t="s">
        <v>1420</v>
      </c>
      <c r="AX10103" s="3" t="str">
        <f t="array" ref="AX10103">TEXTJOIN(", ", TRUE, IF(X10103:AS10103="Y", X$1:AS$1, IF(X10103:AS10103&lt;&gt;"", X$1:AS$1 &amp; ": " &amp; X10103:AS10103, "")))
</f>
        <v>Cocaine, Fentanyl, Ethanol, Any Opioid</v>
      </c>
    </row>
    <row r="10104">
      <c r="A10104" s="2">
        <v>44904.0</v>
      </c>
      <c r="B10104" s="1" t="s">
        <v>50</v>
      </c>
      <c r="C10104" s="1">
        <v>37.0</v>
      </c>
      <c r="D10104" s="1" t="s">
        <v>51</v>
      </c>
      <c r="E10104" s="1" t="s">
        <v>63</v>
      </c>
      <c r="G10104" s="1" t="s">
        <v>521</v>
      </c>
      <c r="H10104" s="1" t="s">
        <v>103</v>
      </c>
      <c r="I10104" s="1" t="s">
        <v>55</v>
      </c>
      <c r="J10104" s="1" t="s">
        <v>521</v>
      </c>
      <c r="K10104" s="1" t="s">
        <v>103</v>
      </c>
      <c r="L10104" s="1" t="s">
        <v>55</v>
      </c>
      <c r="M10104" s="1" t="s">
        <v>743</v>
      </c>
      <c r="N10104" s="1" t="s">
        <v>155</v>
      </c>
      <c r="R10104" s="1" t="s">
        <v>2646</v>
      </c>
      <c r="T10104" s="1" t="s">
        <v>9590</v>
      </c>
      <c r="U10104" s="1" t="s">
        <v>59</v>
      </c>
      <c r="Z10104" s="1" t="s">
        <v>60</v>
      </c>
      <c r="AD10104" s="1" t="s">
        <v>60</v>
      </c>
      <c r="AR10104" s="1" t="s">
        <v>60</v>
      </c>
      <c r="AT10104" s="1" t="s">
        <v>9591</v>
      </c>
      <c r="AU10104" s="1" t="s">
        <v>9591</v>
      </c>
      <c r="AV10104" s="1" t="s">
        <v>1420</v>
      </c>
      <c r="AX10104" s="3" t="str">
        <f t="array" ref="AX10104">TEXTJOIN(", ", TRUE, IF(X10104:AS10104="Y", X$1:AS$1, IF(X10104:AS10104&lt;&gt;"", X$1:AS$1 &amp; ": " &amp; X10104:AS10104, "")))
</f>
        <v>Fentanyl, Ethanol, Any Opioid</v>
      </c>
    </row>
    <row r="10105">
      <c r="A10105" s="2">
        <v>44592.0</v>
      </c>
      <c r="B10105" s="1" t="s">
        <v>50</v>
      </c>
      <c r="C10105" s="1">
        <v>55.0</v>
      </c>
      <c r="D10105" s="1" t="s">
        <v>51</v>
      </c>
      <c r="E10105" s="1" t="s">
        <v>63</v>
      </c>
      <c r="G10105" s="1" t="s">
        <v>185</v>
      </c>
      <c r="H10105" s="1" t="s">
        <v>91</v>
      </c>
      <c r="I10105" s="1" t="s">
        <v>55</v>
      </c>
      <c r="J10105" s="1" t="s">
        <v>185</v>
      </c>
      <c r="K10105" s="1" t="s">
        <v>91</v>
      </c>
      <c r="L10105" s="1" t="s">
        <v>55</v>
      </c>
      <c r="N10105" s="1" t="s">
        <v>136</v>
      </c>
      <c r="R10105" s="1" t="s">
        <v>2646</v>
      </c>
      <c r="T10105" s="1" t="s">
        <v>9592</v>
      </c>
      <c r="U10105" s="1" t="s">
        <v>59</v>
      </c>
      <c r="Z10105" s="1" t="s">
        <v>60</v>
      </c>
      <c r="AD10105" s="1" t="s">
        <v>60</v>
      </c>
      <c r="AM10105" s="1" t="s">
        <v>60</v>
      </c>
      <c r="AR10105" s="1" t="s">
        <v>60</v>
      </c>
      <c r="AT10105" s="1" t="s">
        <v>8740</v>
      </c>
      <c r="AU10105" s="1" t="s">
        <v>8740</v>
      </c>
      <c r="AV10105" s="1" t="s">
        <v>1420</v>
      </c>
      <c r="AX10105" s="3" t="str">
        <f t="array" ref="AX10105">TEXTJOIN(", ", TRUE, IF(X10105:AS10105="Y", X$1:AS$1, IF(X10105:AS10105&lt;&gt;"", X$1:AS$1 &amp; ": " &amp; X10105:AS10105, "")))
</f>
        <v>Fentanyl, Ethanol, Xylazine, Any Opioid</v>
      </c>
    </row>
    <row r="10106">
      <c r="A10106" s="2">
        <v>44649.0</v>
      </c>
      <c r="B10106" s="1" t="s">
        <v>50</v>
      </c>
      <c r="C10106" s="1">
        <v>78.0</v>
      </c>
      <c r="D10106" s="1" t="s">
        <v>51</v>
      </c>
      <c r="E10106" s="1" t="s">
        <v>63</v>
      </c>
      <c r="G10106" s="1" t="s">
        <v>81</v>
      </c>
      <c r="H10106" s="1" t="s">
        <v>54</v>
      </c>
      <c r="I10106" s="1" t="s">
        <v>55</v>
      </c>
      <c r="J10106" s="1" t="s">
        <v>81</v>
      </c>
      <c r="K10106" s="1" t="s">
        <v>54</v>
      </c>
      <c r="L10106" s="1" t="s">
        <v>55</v>
      </c>
      <c r="N10106" s="1" t="s">
        <v>136</v>
      </c>
      <c r="R10106" s="1" t="s">
        <v>2646</v>
      </c>
      <c r="T10106" s="1" t="s">
        <v>9593</v>
      </c>
      <c r="U10106" s="1" t="s">
        <v>59</v>
      </c>
      <c r="X10106" s="1" t="s">
        <v>60</v>
      </c>
      <c r="Y10106" s="1" t="s">
        <v>60</v>
      </c>
      <c r="Z10106" s="1" t="s">
        <v>60</v>
      </c>
      <c r="AB10106" s="1" t="s">
        <v>60</v>
      </c>
      <c r="AP10106" s="1" t="s">
        <v>60</v>
      </c>
      <c r="AR10106" s="1" t="s">
        <v>60</v>
      </c>
      <c r="AT10106" s="1" t="s">
        <v>5878</v>
      </c>
      <c r="AU10106" s="1" t="s">
        <v>5878</v>
      </c>
      <c r="AV10106" s="1" t="s">
        <v>1420</v>
      </c>
      <c r="AX10106" s="3" t="str">
        <f t="array" ref="AX10106">TEXTJOIN(", ", TRUE, IF(X10106:AS10106="Y", X$1:AS$1, IF(X10106:AS10106&lt;&gt;"", X$1:AS$1 &amp; ": " &amp; X10106:AS10106, "")))
</f>
        <v>Heroin, Cocaine, Fentanyl, Oxycodone, Heroin/Morph/Codeine, Any Opioid</v>
      </c>
    </row>
    <row r="10107">
      <c r="A10107" s="2">
        <v>44681.0</v>
      </c>
      <c r="B10107" s="1" t="s">
        <v>50</v>
      </c>
      <c r="C10107" s="1">
        <v>64.0</v>
      </c>
      <c r="D10107" s="1" t="s">
        <v>51</v>
      </c>
      <c r="E10107" s="1" t="s">
        <v>63</v>
      </c>
      <c r="G10107" s="1" t="s">
        <v>82</v>
      </c>
      <c r="H10107" s="1" t="s">
        <v>54</v>
      </c>
      <c r="I10107" s="1" t="s">
        <v>55</v>
      </c>
      <c r="J10107" s="1" t="s">
        <v>82</v>
      </c>
      <c r="K10107" s="1" t="s">
        <v>54</v>
      </c>
      <c r="L10107" s="1" t="s">
        <v>55</v>
      </c>
      <c r="M10107" s="1" t="s">
        <v>743</v>
      </c>
      <c r="N10107" s="1" t="s">
        <v>155</v>
      </c>
      <c r="R10107" s="1" t="s">
        <v>2646</v>
      </c>
      <c r="T10107" s="1" t="s">
        <v>9594</v>
      </c>
      <c r="U10107" s="1" t="s">
        <v>59</v>
      </c>
      <c r="Z10107" s="1" t="s">
        <v>60</v>
      </c>
      <c r="AF10107" s="1" t="s">
        <v>60</v>
      </c>
      <c r="AM10107" s="1" t="s">
        <v>60</v>
      </c>
      <c r="AR10107" s="1" t="s">
        <v>60</v>
      </c>
      <c r="AT10107" s="1" t="s">
        <v>5319</v>
      </c>
      <c r="AU10107" s="1" t="s">
        <v>5319</v>
      </c>
      <c r="AV10107" s="1" t="s">
        <v>1420</v>
      </c>
      <c r="AX10107" s="3" t="str">
        <f t="array" ref="AX10107">TEXTJOIN(", ", TRUE, IF(X10107:AS10107="Y", X$1:AS$1, IF(X10107:AS10107&lt;&gt;"", X$1:AS$1 &amp; ": " &amp; X10107:AS10107, "")))
</f>
        <v>Fentanyl, Benzodiazepine, Xylazine, Any Opioid</v>
      </c>
    </row>
    <row r="10108">
      <c r="A10108" s="2">
        <v>44803.0</v>
      </c>
      <c r="B10108" s="1" t="s">
        <v>50</v>
      </c>
      <c r="C10108" s="1">
        <v>58.0</v>
      </c>
      <c r="D10108" s="1" t="s">
        <v>51</v>
      </c>
      <c r="E10108" s="1" t="s">
        <v>118</v>
      </c>
      <c r="G10108" s="1" t="s">
        <v>91</v>
      </c>
      <c r="H10108" s="1" t="s">
        <v>91</v>
      </c>
      <c r="I10108" s="1" t="s">
        <v>55</v>
      </c>
      <c r="J10108" s="1" t="s">
        <v>91</v>
      </c>
      <c r="K10108" s="1" t="s">
        <v>91</v>
      </c>
      <c r="L10108" s="1" t="s">
        <v>55</v>
      </c>
      <c r="M10108" s="1" t="s">
        <v>743</v>
      </c>
      <c r="N10108" s="1" t="s">
        <v>8845</v>
      </c>
      <c r="R10108" s="1" t="s">
        <v>2646</v>
      </c>
      <c r="T10108" s="1" t="s">
        <v>8846</v>
      </c>
      <c r="U10108" s="1" t="s">
        <v>59</v>
      </c>
      <c r="Y10108" s="1" t="s">
        <v>60</v>
      </c>
      <c r="Z10108" s="1" t="s">
        <v>60</v>
      </c>
      <c r="AD10108" s="1" t="s">
        <v>60</v>
      </c>
      <c r="AR10108" s="1" t="s">
        <v>60</v>
      </c>
      <c r="AT10108" s="1" t="s">
        <v>1999</v>
      </c>
      <c r="AU10108" s="1" t="s">
        <v>1999</v>
      </c>
      <c r="AV10108" s="1" t="s">
        <v>1420</v>
      </c>
      <c r="AX10108" s="3" t="str">
        <f t="array" ref="AX10108">TEXTJOIN(", ", TRUE, IF(X10108:AS10108="Y", X$1:AS$1, IF(X10108:AS10108&lt;&gt;"", X$1:AS$1 &amp; ": " &amp; X10108:AS10108, "")))
</f>
        <v>Cocaine, Fentanyl, Ethanol, Any Opioid</v>
      </c>
    </row>
    <row r="10109">
      <c r="A10109" s="2">
        <v>44832.0</v>
      </c>
      <c r="B10109" s="1" t="s">
        <v>50</v>
      </c>
      <c r="C10109" s="1">
        <v>47.0</v>
      </c>
      <c r="D10109" s="1" t="s">
        <v>51</v>
      </c>
      <c r="E10109" s="1" t="s">
        <v>63</v>
      </c>
      <c r="F10109" s="1" t="s">
        <v>1997</v>
      </c>
      <c r="G10109" s="1" t="s">
        <v>120</v>
      </c>
      <c r="H10109" s="1" t="s">
        <v>121</v>
      </c>
      <c r="I10109" s="1" t="s">
        <v>55</v>
      </c>
      <c r="J10109" s="1" t="s">
        <v>120</v>
      </c>
      <c r="K10109" s="1" t="s">
        <v>121</v>
      </c>
      <c r="L10109" s="1" t="s">
        <v>55</v>
      </c>
      <c r="M10109" s="1" t="s">
        <v>743</v>
      </c>
      <c r="N10109" s="1" t="s">
        <v>136</v>
      </c>
      <c r="R10109" s="1" t="s">
        <v>173</v>
      </c>
      <c r="T10109" s="1" t="s">
        <v>9595</v>
      </c>
      <c r="U10109" s="1" t="s">
        <v>59</v>
      </c>
      <c r="Y10109" s="1" t="s">
        <v>60</v>
      </c>
      <c r="Z10109" s="1" t="s">
        <v>60</v>
      </c>
      <c r="AR10109" s="1" t="s">
        <v>60</v>
      </c>
      <c r="AT10109" s="1" t="s">
        <v>8733</v>
      </c>
      <c r="AU10109" s="1" t="s">
        <v>8733</v>
      </c>
      <c r="AV10109" s="1" t="s">
        <v>1420</v>
      </c>
      <c r="AX10109" s="3" t="str">
        <f t="array" ref="AX10109">TEXTJOIN(", ", TRUE, IF(X10109:AS10109="Y", X$1:AS$1, IF(X10109:AS10109&lt;&gt;"", X$1:AS$1 &amp; ": " &amp; X10109:AS10109, "")))
</f>
        <v>Cocaine, Fentanyl, Any Opioid</v>
      </c>
    </row>
    <row r="10110">
      <c r="A10110" s="4">
        <v>44844.0</v>
      </c>
      <c r="B10110" s="1" t="s">
        <v>50</v>
      </c>
      <c r="C10110" s="1">
        <v>35.0</v>
      </c>
      <c r="D10110" s="1" t="s">
        <v>51</v>
      </c>
      <c r="E10110" s="1" t="s">
        <v>63</v>
      </c>
      <c r="F10110" s="1" t="s">
        <v>1997</v>
      </c>
      <c r="G10110" s="1" t="s">
        <v>82</v>
      </c>
      <c r="H10110" s="1" t="s">
        <v>54</v>
      </c>
      <c r="I10110" s="1" t="s">
        <v>55</v>
      </c>
      <c r="J10110" s="1" t="s">
        <v>82</v>
      </c>
      <c r="K10110" s="1" t="s">
        <v>54</v>
      </c>
      <c r="L10110" s="1" t="s">
        <v>55</v>
      </c>
      <c r="M10110" s="1" t="s">
        <v>743</v>
      </c>
      <c r="N10110" s="1" t="s">
        <v>155</v>
      </c>
      <c r="R10110" s="1" t="s">
        <v>173</v>
      </c>
      <c r="T10110" s="1" t="s">
        <v>3855</v>
      </c>
      <c r="U10110" s="1" t="s">
        <v>59</v>
      </c>
      <c r="Y10110" s="1" t="s">
        <v>60</v>
      </c>
      <c r="Z10110" s="1" t="s">
        <v>60</v>
      </c>
      <c r="AR10110" s="1" t="s">
        <v>60</v>
      </c>
      <c r="AT10110" s="1" t="s">
        <v>5319</v>
      </c>
      <c r="AU10110" s="1" t="s">
        <v>5319</v>
      </c>
      <c r="AV10110" s="1" t="s">
        <v>1420</v>
      </c>
      <c r="AX10110" s="3" t="str">
        <f t="array" ref="AX10110">TEXTJOIN(", ", TRUE, IF(X10110:AS10110="Y", X$1:AS$1, IF(X10110:AS10110&lt;&gt;"", X$1:AS$1 &amp; ": " &amp; X10110:AS10110, "")))
</f>
        <v>Cocaine, Fentanyl, Any Opioid</v>
      </c>
    </row>
    <row r="10111">
      <c r="A10111" s="2">
        <v>44798.0</v>
      </c>
      <c r="B10111" s="1" t="s">
        <v>50</v>
      </c>
      <c r="C10111" s="1">
        <v>29.0</v>
      </c>
      <c r="D10111" s="1" t="s">
        <v>51</v>
      </c>
      <c r="E10111" s="1" t="s">
        <v>63</v>
      </c>
      <c r="G10111" s="1" t="s">
        <v>90</v>
      </c>
      <c r="H10111" s="1" t="s">
        <v>91</v>
      </c>
      <c r="I10111" s="1" t="s">
        <v>55</v>
      </c>
      <c r="J10111" s="1" t="s">
        <v>90</v>
      </c>
      <c r="K10111" s="1" t="s">
        <v>91</v>
      </c>
      <c r="L10111" s="1" t="s">
        <v>55</v>
      </c>
      <c r="M10111" s="1" t="s">
        <v>743</v>
      </c>
      <c r="N10111" s="1" t="s">
        <v>155</v>
      </c>
      <c r="R10111" s="1" t="s">
        <v>2646</v>
      </c>
      <c r="T10111" s="1" t="s">
        <v>83</v>
      </c>
      <c r="U10111" s="1" t="s">
        <v>59</v>
      </c>
      <c r="Z10111" s="1" t="s">
        <v>60</v>
      </c>
      <c r="AR10111" s="1" t="s">
        <v>60</v>
      </c>
      <c r="AT10111" s="1" t="s">
        <v>8792</v>
      </c>
      <c r="AU10111" s="1" t="s">
        <v>8792</v>
      </c>
      <c r="AV10111" s="1" t="s">
        <v>1420</v>
      </c>
      <c r="AX10111" s="3" t="str">
        <f t="array" ref="AX10111">TEXTJOIN(", ", TRUE, IF(X10111:AS10111="Y", X$1:AS$1, IF(X10111:AS10111&lt;&gt;"", X$1:AS$1 &amp; ": " &amp; X10111:AS10111, "")))
</f>
        <v>Fentanyl, Any Opioid</v>
      </c>
    </row>
    <row r="10112">
      <c r="A10112" s="2">
        <v>44739.0</v>
      </c>
      <c r="B10112" s="1" t="s">
        <v>50</v>
      </c>
      <c r="C10112" s="1">
        <v>44.0</v>
      </c>
      <c r="D10112" s="1" t="s">
        <v>76</v>
      </c>
      <c r="E10112" s="1" t="s">
        <v>502</v>
      </c>
      <c r="G10112" s="1" t="s">
        <v>216</v>
      </c>
      <c r="H10112" s="1" t="s">
        <v>103</v>
      </c>
      <c r="I10112" s="1" t="s">
        <v>55</v>
      </c>
      <c r="J10112" s="1" t="s">
        <v>216</v>
      </c>
      <c r="K10112" s="1" t="s">
        <v>103</v>
      </c>
      <c r="L10112" s="1" t="s">
        <v>55</v>
      </c>
      <c r="M10112" s="1" t="s">
        <v>743</v>
      </c>
      <c r="N10112" s="1" t="s">
        <v>4025</v>
      </c>
      <c r="R10112" s="1" t="s">
        <v>2646</v>
      </c>
      <c r="T10112" s="1" t="s">
        <v>9596</v>
      </c>
      <c r="U10112" s="1" t="s">
        <v>59</v>
      </c>
      <c r="Y10112" s="1" t="s">
        <v>60</v>
      </c>
      <c r="Z10112" s="1" t="s">
        <v>60</v>
      </c>
      <c r="AR10112" s="1" t="s">
        <v>60</v>
      </c>
      <c r="AT10112" s="1" t="s">
        <v>8793</v>
      </c>
      <c r="AU10112" s="1" t="s">
        <v>8793</v>
      </c>
      <c r="AV10112" s="1" t="s">
        <v>1420</v>
      </c>
      <c r="AX10112" s="3" t="str">
        <f t="array" ref="AX10112">TEXTJOIN(", ", TRUE, IF(X10112:AS10112="Y", X$1:AS$1, IF(X10112:AS10112&lt;&gt;"", X$1:AS$1 &amp; ": " &amp; X10112:AS10112, "")))
</f>
        <v>Cocaine, Fentanyl, Any Opioid</v>
      </c>
    </row>
    <row r="10113">
      <c r="A10113" s="2">
        <v>44695.0</v>
      </c>
      <c r="B10113" s="1" t="s">
        <v>50</v>
      </c>
      <c r="C10113" s="1">
        <v>33.0</v>
      </c>
      <c r="D10113" s="1" t="s">
        <v>51</v>
      </c>
      <c r="E10113" s="1" t="s">
        <v>63</v>
      </c>
      <c r="F10113" s="1" t="s">
        <v>1997</v>
      </c>
      <c r="J10113" s="1" t="s">
        <v>290</v>
      </c>
      <c r="K10113" s="1" t="s">
        <v>91</v>
      </c>
      <c r="L10113" s="1" t="s">
        <v>55</v>
      </c>
      <c r="M10113" s="1" t="s">
        <v>649</v>
      </c>
      <c r="N10113" s="1" t="s">
        <v>66</v>
      </c>
      <c r="R10113" s="1" t="s">
        <v>1726</v>
      </c>
      <c r="S10113" s="1" t="s">
        <v>3035</v>
      </c>
      <c r="T10113" s="1" t="s">
        <v>151</v>
      </c>
      <c r="U10113" s="1" t="s">
        <v>59</v>
      </c>
      <c r="Y10113" s="1" t="s">
        <v>60</v>
      </c>
      <c r="Z10113" s="1" t="s">
        <v>60</v>
      </c>
      <c r="AR10113" s="1" t="s">
        <v>60</v>
      </c>
      <c r="AT10113" s="1" t="s">
        <v>1420</v>
      </c>
      <c r="AU10113" s="1" t="s">
        <v>9019</v>
      </c>
      <c r="AV10113" s="1" t="s">
        <v>1420</v>
      </c>
      <c r="AX10113" s="3" t="str">
        <f t="array" ref="AX10113">TEXTJOIN(", ", TRUE, IF(X10113:AS10113="Y", X$1:AS$1, IF(X10113:AS10113&lt;&gt;"", X$1:AS$1 &amp; ": " &amp; X10113:AS10113, "")))
</f>
        <v>Cocaine, Fentanyl, Any Opioid</v>
      </c>
    </row>
    <row r="10114">
      <c r="A10114" s="4">
        <v>44856.0</v>
      </c>
      <c r="B10114" s="1" t="s">
        <v>50</v>
      </c>
      <c r="C10114" s="1">
        <v>70.0</v>
      </c>
      <c r="D10114" s="1" t="s">
        <v>51</v>
      </c>
      <c r="E10114" s="1" t="s">
        <v>502</v>
      </c>
      <c r="G10114" s="1" t="s">
        <v>103</v>
      </c>
      <c r="H10114" s="1" t="s">
        <v>103</v>
      </c>
      <c r="I10114" s="1" t="s">
        <v>55</v>
      </c>
      <c r="J10114" s="1" t="s">
        <v>103</v>
      </c>
      <c r="K10114" s="1" t="s">
        <v>103</v>
      </c>
      <c r="L10114" s="1" t="s">
        <v>55</v>
      </c>
      <c r="M10114" s="1" t="s">
        <v>44</v>
      </c>
      <c r="N10114" s="1" t="s">
        <v>178</v>
      </c>
      <c r="R10114" s="1" t="s">
        <v>2646</v>
      </c>
      <c r="T10114" s="1" t="s">
        <v>9597</v>
      </c>
      <c r="U10114" s="1" t="s">
        <v>59</v>
      </c>
      <c r="V10114" s="1" t="s">
        <v>378</v>
      </c>
      <c r="Y10114" s="1" t="s">
        <v>60</v>
      </c>
      <c r="AT10114" s="1" t="s">
        <v>8719</v>
      </c>
      <c r="AU10114" s="1" t="s">
        <v>8719</v>
      </c>
      <c r="AV10114" s="1" t="s">
        <v>1420</v>
      </c>
      <c r="AX10114" s="3" t="str">
        <f t="array" ref="AX10114">TEXTJOIN(", ", TRUE, IF(X10114:AS10114="Y", X$1:AS$1, IF(X10114:AS10114&lt;&gt;"", X$1:AS$1 &amp; ": " &amp; X10114:AS10114, "")))
</f>
        <v>Cocaine</v>
      </c>
    </row>
    <row r="10115">
      <c r="A10115" s="2">
        <v>44814.0</v>
      </c>
      <c r="B10115" s="1" t="s">
        <v>50</v>
      </c>
      <c r="C10115" s="1">
        <v>36.0</v>
      </c>
      <c r="D10115" s="1" t="s">
        <v>51</v>
      </c>
      <c r="E10115" s="1" t="s">
        <v>63</v>
      </c>
      <c r="G10115" s="1" t="s">
        <v>4984</v>
      </c>
      <c r="H10115" s="1" t="s">
        <v>65</v>
      </c>
      <c r="I10115" s="1" t="s">
        <v>55</v>
      </c>
      <c r="J10115" s="1" t="s">
        <v>4984</v>
      </c>
      <c r="K10115" s="1" t="s">
        <v>65</v>
      </c>
      <c r="L10115" s="1" t="s">
        <v>55</v>
      </c>
      <c r="M10115" s="1" t="s">
        <v>649</v>
      </c>
      <c r="N10115" s="1" t="s">
        <v>9598</v>
      </c>
      <c r="R10115" s="1" t="s">
        <v>1726</v>
      </c>
      <c r="S10115" s="1" t="s">
        <v>1414</v>
      </c>
      <c r="T10115" s="1" t="s">
        <v>9599</v>
      </c>
      <c r="U10115" s="1" t="s">
        <v>59</v>
      </c>
      <c r="X10115" s="1" t="s">
        <v>60</v>
      </c>
      <c r="AD10115" s="1" t="s">
        <v>60</v>
      </c>
      <c r="AP10115" s="1" t="s">
        <v>60</v>
      </c>
      <c r="AR10115" s="1" t="s">
        <v>60</v>
      </c>
      <c r="AT10115" s="1" t="s">
        <v>9600</v>
      </c>
      <c r="AU10115" s="1" t="s">
        <v>9600</v>
      </c>
      <c r="AV10115" s="1" t="s">
        <v>1420</v>
      </c>
      <c r="AX10115" s="3" t="str">
        <f t="array" ref="AX10115">TEXTJOIN(", ", TRUE, IF(X10115:AS10115="Y", X$1:AS$1, IF(X10115:AS10115&lt;&gt;"", X$1:AS$1 &amp; ": " &amp; X10115:AS10115, "")))
</f>
        <v>Heroin, Ethanol, Heroin/Morph/Codeine, Any Opioid</v>
      </c>
    </row>
    <row r="10116">
      <c r="A10116" s="4">
        <v>44863.0</v>
      </c>
      <c r="B10116" s="1" t="s">
        <v>50</v>
      </c>
      <c r="C10116" s="1">
        <v>43.0</v>
      </c>
      <c r="D10116" s="1" t="s">
        <v>76</v>
      </c>
      <c r="E10116" s="1" t="s">
        <v>44</v>
      </c>
      <c r="G10116" s="1" t="s">
        <v>143</v>
      </c>
      <c r="H10116" s="1" t="s">
        <v>91</v>
      </c>
      <c r="I10116" s="1" t="s">
        <v>55</v>
      </c>
      <c r="J10116" s="1" t="s">
        <v>143</v>
      </c>
      <c r="K10116" s="1" t="s">
        <v>91</v>
      </c>
      <c r="L10116" s="1" t="s">
        <v>55</v>
      </c>
      <c r="N10116" s="1" t="s">
        <v>136</v>
      </c>
      <c r="R10116" s="1" t="s">
        <v>1726</v>
      </c>
      <c r="S10116" s="1" t="s">
        <v>773</v>
      </c>
      <c r="T10116" s="1" t="s">
        <v>9601</v>
      </c>
      <c r="U10116" s="1" t="s">
        <v>59</v>
      </c>
      <c r="AB10116" s="1" t="s">
        <v>60</v>
      </c>
      <c r="AF10116" s="1" t="s">
        <v>60</v>
      </c>
      <c r="AR10116" s="1" t="s">
        <v>60</v>
      </c>
      <c r="AT10116" s="1" t="s">
        <v>1419</v>
      </c>
      <c r="AU10116" s="1" t="s">
        <v>1419</v>
      </c>
      <c r="AV10116" s="1" t="s">
        <v>1420</v>
      </c>
      <c r="AX10116" s="3" t="str">
        <f t="array" ref="AX10116">TEXTJOIN(", ", TRUE, IF(X10116:AS10116="Y", X$1:AS$1, IF(X10116:AS10116&lt;&gt;"", X$1:AS$1 &amp; ": " &amp; X10116:AS10116, "")))
</f>
        <v>Oxycodone, Benzodiazepine, Any Opioid</v>
      </c>
    </row>
    <row r="10117">
      <c r="A10117" s="2">
        <v>44599.0</v>
      </c>
      <c r="B10117" s="1" t="s">
        <v>50</v>
      </c>
      <c r="C10117" s="1">
        <v>30.0</v>
      </c>
      <c r="D10117" s="1" t="s">
        <v>76</v>
      </c>
      <c r="E10117" s="1" t="s">
        <v>502</v>
      </c>
      <c r="G10117" s="1" t="s">
        <v>185</v>
      </c>
      <c r="H10117" s="1" t="s">
        <v>91</v>
      </c>
      <c r="I10117" s="1" t="s">
        <v>55</v>
      </c>
      <c r="J10117" s="1" t="s">
        <v>185</v>
      </c>
      <c r="K10117" s="1" t="s">
        <v>91</v>
      </c>
      <c r="L10117" s="1" t="s">
        <v>55</v>
      </c>
      <c r="M10117" s="1" t="s">
        <v>743</v>
      </c>
      <c r="N10117" s="1" t="s">
        <v>66</v>
      </c>
      <c r="R10117" s="1" t="s">
        <v>2646</v>
      </c>
      <c r="T10117" s="1" t="s">
        <v>9602</v>
      </c>
      <c r="U10117" s="1" t="s">
        <v>59</v>
      </c>
      <c r="Z10117" s="1" t="s">
        <v>60</v>
      </c>
      <c r="AR10117" s="1" t="s">
        <v>60</v>
      </c>
      <c r="AT10117" s="1" t="s">
        <v>8740</v>
      </c>
      <c r="AU10117" s="1" t="s">
        <v>8740</v>
      </c>
      <c r="AV10117" s="1" t="s">
        <v>1420</v>
      </c>
      <c r="AX10117" s="3" t="str">
        <f t="array" ref="AX10117">TEXTJOIN(", ", TRUE, IF(X10117:AS10117="Y", X$1:AS$1, IF(X10117:AS10117&lt;&gt;"", X$1:AS$1 &amp; ": " &amp; X10117:AS10117, "")))
</f>
        <v>Fentanyl, Any Opioid</v>
      </c>
    </row>
    <row r="10118">
      <c r="A10118" s="4">
        <v>44908.0</v>
      </c>
      <c r="B10118" s="1" t="s">
        <v>50</v>
      </c>
      <c r="C10118" s="1">
        <v>27.0</v>
      </c>
      <c r="D10118" s="1" t="s">
        <v>51</v>
      </c>
      <c r="E10118" s="1" t="s">
        <v>63</v>
      </c>
      <c r="F10118" s="1" t="s">
        <v>1997</v>
      </c>
      <c r="G10118" s="1" t="s">
        <v>256</v>
      </c>
      <c r="H10118" s="1" t="s">
        <v>103</v>
      </c>
      <c r="I10118" s="1" t="s">
        <v>55</v>
      </c>
      <c r="J10118" s="1" t="s">
        <v>256</v>
      </c>
      <c r="K10118" s="1" t="s">
        <v>103</v>
      </c>
      <c r="L10118" s="1" t="s">
        <v>55</v>
      </c>
      <c r="M10118" s="1" t="s">
        <v>743</v>
      </c>
      <c r="N10118" s="1" t="s">
        <v>66</v>
      </c>
      <c r="R10118" s="1" t="s">
        <v>2646</v>
      </c>
      <c r="T10118" s="1" t="s">
        <v>83</v>
      </c>
      <c r="U10118" s="1" t="s">
        <v>59</v>
      </c>
      <c r="Z10118" s="1" t="s">
        <v>60</v>
      </c>
      <c r="AR10118" s="1" t="s">
        <v>60</v>
      </c>
      <c r="AT10118" s="1" t="s">
        <v>2320</v>
      </c>
      <c r="AU10118" s="1" t="s">
        <v>2320</v>
      </c>
      <c r="AV10118" s="1" t="s">
        <v>1420</v>
      </c>
      <c r="AX10118" s="3" t="str">
        <f t="array" ref="AX10118">TEXTJOIN(", ", TRUE, IF(X10118:AS10118="Y", X$1:AS$1, IF(X10118:AS10118&lt;&gt;"", X$1:AS$1 &amp; ": " &amp; X10118:AS10118, "")))
</f>
        <v>Fentanyl, Any Opioid</v>
      </c>
    </row>
    <row r="10119">
      <c r="A10119" s="2">
        <v>44662.0</v>
      </c>
      <c r="B10119" s="1" t="s">
        <v>50</v>
      </c>
      <c r="C10119" s="1">
        <v>68.0</v>
      </c>
      <c r="D10119" s="1" t="s">
        <v>51</v>
      </c>
      <c r="E10119" s="1" t="s">
        <v>63</v>
      </c>
      <c r="G10119" s="1" t="s">
        <v>160</v>
      </c>
      <c r="H10119" s="1" t="s">
        <v>54</v>
      </c>
      <c r="I10119" s="1" t="s">
        <v>55</v>
      </c>
      <c r="J10119" s="1" t="s">
        <v>160</v>
      </c>
      <c r="K10119" s="1" t="s">
        <v>54</v>
      </c>
      <c r="L10119" s="1" t="s">
        <v>55</v>
      </c>
      <c r="M10119" s="1" t="s">
        <v>743</v>
      </c>
      <c r="N10119" s="1" t="s">
        <v>155</v>
      </c>
      <c r="R10119" s="1" t="s">
        <v>443</v>
      </c>
      <c r="T10119" s="1" t="s">
        <v>684</v>
      </c>
      <c r="U10119" s="1" t="s">
        <v>59</v>
      </c>
      <c r="X10119" s="1" t="s">
        <v>60</v>
      </c>
      <c r="Z10119" s="1" t="s">
        <v>60</v>
      </c>
      <c r="AP10119" s="1" t="s">
        <v>60</v>
      </c>
      <c r="AR10119" s="1" t="s">
        <v>60</v>
      </c>
      <c r="AT10119" s="1" t="s">
        <v>8728</v>
      </c>
      <c r="AU10119" s="1" t="s">
        <v>8728</v>
      </c>
      <c r="AV10119" s="1" t="s">
        <v>1420</v>
      </c>
      <c r="AX10119" s="3" t="str">
        <f t="array" ref="AX10119">TEXTJOIN(", ", TRUE, IF(X10119:AS10119="Y", X$1:AS$1, IF(X10119:AS10119&lt;&gt;"", X$1:AS$1 &amp; ": " &amp; X10119:AS10119, "")))
</f>
        <v>Heroin, Fentanyl, Heroin/Morph/Codeine, Any Opioid</v>
      </c>
    </row>
    <row r="10120">
      <c r="A10120" s="2">
        <v>44808.0</v>
      </c>
      <c r="B10120" s="1" t="s">
        <v>50</v>
      </c>
      <c r="C10120" s="1">
        <v>47.0</v>
      </c>
      <c r="D10120" s="1" t="s">
        <v>51</v>
      </c>
      <c r="E10120" s="1" t="s">
        <v>502</v>
      </c>
      <c r="G10120" s="1" t="s">
        <v>53</v>
      </c>
      <c r="H10120" s="1" t="s">
        <v>54</v>
      </c>
      <c r="I10120" s="1" t="s">
        <v>55</v>
      </c>
      <c r="J10120" s="1" t="s">
        <v>53</v>
      </c>
      <c r="K10120" s="1" t="s">
        <v>54</v>
      </c>
      <c r="L10120" s="1" t="s">
        <v>55</v>
      </c>
      <c r="M10120" s="1" t="s">
        <v>7299</v>
      </c>
      <c r="N10120" s="1" t="s">
        <v>9029</v>
      </c>
      <c r="R10120" s="1" t="s">
        <v>180</v>
      </c>
      <c r="T10120" s="1" t="s">
        <v>9603</v>
      </c>
      <c r="U10120" s="1" t="s">
        <v>59</v>
      </c>
      <c r="X10120" s="1" t="s">
        <v>60</v>
      </c>
      <c r="Z10120" s="1" t="s">
        <v>60</v>
      </c>
      <c r="AD10120" s="1" t="s">
        <v>60</v>
      </c>
      <c r="AP10120" s="1" t="s">
        <v>60</v>
      </c>
      <c r="AR10120" s="1" t="s">
        <v>60</v>
      </c>
      <c r="AT10120" s="1" t="s">
        <v>8784</v>
      </c>
      <c r="AU10120" s="1" t="s">
        <v>8784</v>
      </c>
      <c r="AV10120" s="1" t="s">
        <v>1420</v>
      </c>
      <c r="AX10120" s="3" t="str">
        <f t="array" ref="AX10120">TEXTJOIN(", ", TRUE, IF(X10120:AS10120="Y", X$1:AS$1, IF(X10120:AS10120&lt;&gt;"", X$1:AS$1 &amp; ": " &amp; X10120:AS10120, "")))
</f>
        <v>Heroin, Fentanyl, Ethanol, Heroin/Morph/Codeine, Any Opioid</v>
      </c>
    </row>
    <row r="10121">
      <c r="A10121" s="4">
        <v>44865.0</v>
      </c>
      <c r="B10121" s="1" t="s">
        <v>50</v>
      </c>
      <c r="C10121" s="1">
        <v>29.0</v>
      </c>
      <c r="D10121" s="1" t="s">
        <v>51</v>
      </c>
      <c r="E10121" s="1" t="s">
        <v>502</v>
      </c>
      <c r="G10121" s="1" t="s">
        <v>256</v>
      </c>
      <c r="H10121" s="1" t="s">
        <v>103</v>
      </c>
      <c r="I10121" s="1" t="s">
        <v>55</v>
      </c>
      <c r="J10121" s="1" t="s">
        <v>256</v>
      </c>
      <c r="K10121" s="1" t="s">
        <v>103</v>
      </c>
      <c r="L10121" s="1" t="s">
        <v>55</v>
      </c>
      <c r="M10121" s="1" t="s">
        <v>44</v>
      </c>
      <c r="N10121" s="1" t="s">
        <v>155</v>
      </c>
      <c r="R10121" s="1" t="s">
        <v>180</v>
      </c>
      <c r="T10121" s="1" t="s">
        <v>9090</v>
      </c>
      <c r="U10121" s="1" t="s">
        <v>59</v>
      </c>
      <c r="Z10121" s="1" t="s">
        <v>60</v>
      </c>
      <c r="AR10121" s="1" t="s">
        <v>60</v>
      </c>
      <c r="AT10121" s="1" t="s">
        <v>2320</v>
      </c>
      <c r="AU10121" s="1" t="s">
        <v>2320</v>
      </c>
      <c r="AV10121" s="1" t="s">
        <v>1420</v>
      </c>
      <c r="AX10121" s="3" t="str">
        <f t="array" ref="AX10121">TEXTJOIN(", ", TRUE, IF(X10121:AS10121="Y", X$1:AS$1, IF(X10121:AS10121&lt;&gt;"", X$1:AS$1 &amp; ": " &amp; X10121:AS10121, "")))
</f>
        <v>Fentanyl, Any Opioid</v>
      </c>
    </row>
    <row r="10122">
      <c r="A10122" s="2">
        <v>44759.0</v>
      </c>
      <c r="B10122" s="1" t="s">
        <v>50</v>
      </c>
      <c r="C10122" s="1">
        <v>45.0</v>
      </c>
      <c r="D10122" s="1" t="s">
        <v>51</v>
      </c>
      <c r="E10122" s="1" t="s">
        <v>63</v>
      </c>
      <c r="F10122" s="1" t="s">
        <v>1997</v>
      </c>
      <c r="G10122" s="1" t="s">
        <v>91</v>
      </c>
      <c r="H10122" s="1" t="s">
        <v>91</v>
      </c>
      <c r="I10122" s="1" t="s">
        <v>55</v>
      </c>
      <c r="J10122" s="1" t="s">
        <v>91</v>
      </c>
      <c r="K10122" s="1" t="s">
        <v>91</v>
      </c>
      <c r="L10122" s="1" t="s">
        <v>55</v>
      </c>
      <c r="R10122" s="1" t="s">
        <v>180</v>
      </c>
      <c r="T10122" s="1" t="s">
        <v>9604</v>
      </c>
      <c r="U10122" s="1" t="s">
        <v>59</v>
      </c>
      <c r="Y10122" s="1" t="s">
        <v>60</v>
      </c>
      <c r="Z10122" s="1" t="s">
        <v>60</v>
      </c>
      <c r="AD10122" s="1" t="s">
        <v>60</v>
      </c>
      <c r="AM10122" s="1" t="s">
        <v>60</v>
      </c>
      <c r="AR10122" s="1" t="s">
        <v>60</v>
      </c>
      <c r="AT10122" s="1" t="s">
        <v>1999</v>
      </c>
      <c r="AU10122" s="1" t="s">
        <v>1999</v>
      </c>
      <c r="AV10122" s="1" t="s">
        <v>1420</v>
      </c>
      <c r="AX10122" s="3" t="str">
        <f t="array" ref="AX10122">TEXTJOIN(", ", TRUE, IF(X10122:AS10122="Y", X$1:AS$1, IF(X10122:AS10122&lt;&gt;"", X$1:AS$1 &amp; ": " &amp; X10122:AS10122, "")))
</f>
        <v>Cocaine, Fentanyl, Ethanol, Xylazine, Any Opioid</v>
      </c>
    </row>
    <row r="10123">
      <c r="A10123" s="2">
        <v>44774.0</v>
      </c>
      <c r="B10123" s="1" t="s">
        <v>50</v>
      </c>
      <c r="C10123" s="1">
        <v>53.0</v>
      </c>
      <c r="D10123" s="1" t="s">
        <v>51</v>
      </c>
      <c r="E10123" s="1" t="s">
        <v>8705</v>
      </c>
      <c r="G10123" s="1" t="s">
        <v>256</v>
      </c>
      <c r="H10123" s="1" t="s">
        <v>103</v>
      </c>
      <c r="I10123" s="1" t="s">
        <v>55</v>
      </c>
      <c r="J10123" s="1" t="s">
        <v>256</v>
      </c>
      <c r="K10123" s="1" t="s">
        <v>103</v>
      </c>
      <c r="L10123" s="1" t="s">
        <v>55</v>
      </c>
      <c r="M10123" s="1" t="s">
        <v>743</v>
      </c>
      <c r="N10123" s="1" t="s">
        <v>178</v>
      </c>
      <c r="R10123" s="1" t="s">
        <v>2646</v>
      </c>
      <c r="T10123" s="1" t="s">
        <v>9605</v>
      </c>
      <c r="U10123" s="1" t="s">
        <v>59</v>
      </c>
      <c r="Z10123" s="1" t="s">
        <v>60</v>
      </c>
      <c r="AR10123" s="1" t="s">
        <v>60</v>
      </c>
      <c r="AT10123" s="1" t="s">
        <v>2320</v>
      </c>
      <c r="AU10123" s="1" t="s">
        <v>2320</v>
      </c>
      <c r="AV10123" s="1" t="s">
        <v>1420</v>
      </c>
      <c r="AX10123" s="3" t="str">
        <f t="array" ref="AX10123">TEXTJOIN(", ", TRUE, IF(X10123:AS10123="Y", X$1:AS$1, IF(X10123:AS10123&lt;&gt;"", X$1:AS$1 &amp; ": " &amp; X10123:AS10123, "")))
</f>
        <v>Fentanyl, Any Opioid</v>
      </c>
    </row>
    <row r="10124">
      <c r="A10124" s="2">
        <v>44728.0</v>
      </c>
      <c r="B10124" s="1" t="s">
        <v>50</v>
      </c>
      <c r="C10124" s="1">
        <v>58.0</v>
      </c>
      <c r="D10124" s="1" t="s">
        <v>76</v>
      </c>
      <c r="E10124" s="1" t="s">
        <v>502</v>
      </c>
      <c r="G10124" s="1" t="s">
        <v>256</v>
      </c>
      <c r="H10124" s="1" t="s">
        <v>103</v>
      </c>
      <c r="I10124" s="1" t="s">
        <v>55</v>
      </c>
      <c r="J10124" s="1" t="s">
        <v>256</v>
      </c>
      <c r="K10124" s="1" t="s">
        <v>103</v>
      </c>
      <c r="L10124" s="1" t="s">
        <v>55</v>
      </c>
      <c r="M10124" s="1" t="s">
        <v>743</v>
      </c>
      <c r="N10124" s="1" t="s">
        <v>178</v>
      </c>
      <c r="R10124" s="1" t="s">
        <v>2646</v>
      </c>
      <c r="T10124" s="1" t="s">
        <v>9606</v>
      </c>
      <c r="U10124" s="1" t="s">
        <v>59</v>
      </c>
      <c r="Z10124" s="1" t="s">
        <v>60</v>
      </c>
      <c r="AA10124" s="1" t="s">
        <v>60</v>
      </c>
      <c r="AR10124" s="1" t="s">
        <v>60</v>
      </c>
      <c r="AT10124" s="1" t="s">
        <v>2320</v>
      </c>
      <c r="AU10124" s="1" t="s">
        <v>2320</v>
      </c>
      <c r="AV10124" s="1" t="s">
        <v>1420</v>
      </c>
      <c r="AX10124" s="3" t="str">
        <f t="array" ref="AX10124">TEXTJOIN(", ", TRUE, IF(X10124:AS10124="Y", X$1:AS$1, IF(X10124:AS10124&lt;&gt;"", X$1:AS$1 &amp; ": " &amp; X10124:AS10124, "")))
</f>
        <v>Fentanyl, Fentanyl Analogue, Any Opioid</v>
      </c>
    </row>
    <row r="10125">
      <c r="A10125" s="2">
        <v>44827.0</v>
      </c>
      <c r="B10125" s="1" t="s">
        <v>50</v>
      </c>
      <c r="C10125" s="1">
        <v>29.0</v>
      </c>
      <c r="D10125" s="1" t="s">
        <v>76</v>
      </c>
      <c r="E10125" s="1" t="s">
        <v>63</v>
      </c>
      <c r="G10125" s="1" t="s">
        <v>731</v>
      </c>
      <c r="H10125" s="1" t="s">
        <v>103</v>
      </c>
      <c r="I10125" s="1" t="s">
        <v>55</v>
      </c>
      <c r="J10125" s="1" t="s">
        <v>397</v>
      </c>
      <c r="K10125" s="1" t="s">
        <v>103</v>
      </c>
      <c r="L10125" s="1" t="s">
        <v>55</v>
      </c>
      <c r="M10125" s="1" t="s">
        <v>44</v>
      </c>
      <c r="N10125" s="1" t="s">
        <v>8532</v>
      </c>
      <c r="R10125" s="1" t="s">
        <v>1726</v>
      </c>
      <c r="S10125" s="1" t="s">
        <v>8876</v>
      </c>
      <c r="T10125" s="1" t="s">
        <v>9607</v>
      </c>
      <c r="U10125" s="1" t="s">
        <v>59</v>
      </c>
      <c r="Y10125" s="1" t="s">
        <v>60</v>
      </c>
      <c r="Z10125" s="1" t="s">
        <v>60</v>
      </c>
      <c r="AD10125" s="1" t="s">
        <v>60</v>
      </c>
      <c r="AF10125" s="1" t="s">
        <v>60</v>
      </c>
      <c r="AR10125" s="1" t="s">
        <v>60</v>
      </c>
      <c r="AT10125" s="1" t="s">
        <v>8896</v>
      </c>
      <c r="AU10125" s="1" t="s">
        <v>8731</v>
      </c>
      <c r="AV10125" s="1" t="s">
        <v>1420</v>
      </c>
      <c r="AX10125" s="3" t="str">
        <f t="array" ref="AX10125">TEXTJOIN(", ", TRUE, IF(X10125:AS10125="Y", X$1:AS$1, IF(X10125:AS10125&lt;&gt;"", X$1:AS$1 &amp; ": " &amp; X10125:AS10125, "")))
</f>
        <v>Cocaine, Fentanyl, Ethanol, Benzodiazepine, Any Opioid</v>
      </c>
    </row>
    <row r="10126">
      <c r="A10126" s="2">
        <v>44741.0</v>
      </c>
      <c r="B10126" s="1" t="s">
        <v>50</v>
      </c>
      <c r="C10126" s="1">
        <v>43.0</v>
      </c>
      <c r="D10126" s="1" t="s">
        <v>76</v>
      </c>
      <c r="E10126" s="1" t="s">
        <v>502</v>
      </c>
      <c r="G10126" s="1" t="s">
        <v>103</v>
      </c>
      <c r="H10126" s="1" t="s">
        <v>103</v>
      </c>
      <c r="I10126" s="1" t="s">
        <v>55</v>
      </c>
      <c r="J10126" s="1" t="s">
        <v>103</v>
      </c>
      <c r="K10126" s="1" t="s">
        <v>103</v>
      </c>
      <c r="L10126" s="1" t="s">
        <v>55</v>
      </c>
      <c r="N10126" s="1" t="s">
        <v>119</v>
      </c>
      <c r="R10126" s="1" t="s">
        <v>2646</v>
      </c>
      <c r="T10126" s="1" t="s">
        <v>9608</v>
      </c>
      <c r="U10126" s="1" t="s">
        <v>59</v>
      </c>
      <c r="Y10126" s="1" t="s">
        <v>60</v>
      </c>
      <c r="Z10126" s="1" t="s">
        <v>60</v>
      </c>
      <c r="AR10126" s="1" t="s">
        <v>60</v>
      </c>
      <c r="AT10126" s="1" t="s">
        <v>8719</v>
      </c>
      <c r="AU10126" s="1" t="s">
        <v>8719</v>
      </c>
      <c r="AV10126" s="1" t="s">
        <v>1420</v>
      </c>
      <c r="AX10126" s="3" t="str">
        <f t="array" ref="AX10126">TEXTJOIN(", ", TRUE, IF(X10126:AS10126="Y", X$1:AS$1, IF(X10126:AS10126&lt;&gt;"", X$1:AS$1 &amp; ": " &amp; X10126:AS10126, "")))
</f>
        <v>Cocaine, Fentanyl, Any Opioid</v>
      </c>
    </row>
    <row r="10127">
      <c r="A10127" s="2">
        <v>44871.0</v>
      </c>
      <c r="B10127" s="1" t="s">
        <v>50</v>
      </c>
      <c r="C10127" s="1">
        <v>63.0</v>
      </c>
      <c r="D10127" s="1" t="s">
        <v>76</v>
      </c>
      <c r="E10127" s="1" t="s">
        <v>63</v>
      </c>
      <c r="G10127" s="1" t="s">
        <v>262</v>
      </c>
      <c r="H10127" s="1" t="s">
        <v>263</v>
      </c>
      <c r="I10127" s="1" t="s">
        <v>55</v>
      </c>
      <c r="J10127" s="1" t="s">
        <v>262</v>
      </c>
      <c r="K10127" s="1" t="s">
        <v>263</v>
      </c>
      <c r="L10127" s="1" t="s">
        <v>55</v>
      </c>
      <c r="M10127" s="1" t="s">
        <v>743</v>
      </c>
      <c r="N10127" s="1" t="s">
        <v>8532</v>
      </c>
      <c r="R10127" s="1" t="s">
        <v>2646</v>
      </c>
      <c r="T10127" s="1" t="s">
        <v>9609</v>
      </c>
      <c r="U10127" s="1" t="s">
        <v>59</v>
      </c>
      <c r="Z10127" s="1" t="s">
        <v>60</v>
      </c>
      <c r="AD10127" s="1" t="s">
        <v>60</v>
      </c>
      <c r="AM10127" s="1" t="s">
        <v>60</v>
      </c>
      <c r="AR10127" s="1" t="s">
        <v>60</v>
      </c>
      <c r="AT10127" s="1" t="s">
        <v>8698</v>
      </c>
      <c r="AU10127" s="1" t="s">
        <v>8698</v>
      </c>
      <c r="AV10127" s="1" t="s">
        <v>1420</v>
      </c>
      <c r="AX10127" s="3" t="str">
        <f t="array" ref="AX10127">TEXTJOIN(", ", TRUE, IF(X10127:AS10127="Y", X$1:AS$1, IF(X10127:AS10127&lt;&gt;"", X$1:AS$1 &amp; ": " &amp; X10127:AS10127, "")))
</f>
        <v>Fentanyl, Ethanol, Xylazine, Any Opioid</v>
      </c>
    </row>
    <row r="10128">
      <c r="A10128" s="2">
        <v>44834.0</v>
      </c>
      <c r="B10128" s="1" t="s">
        <v>50</v>
      </c>
      <c r="C10128" s="1">
        <v>30.0</v>
      </c>
      <c r="D10128" s="1" t="s">
        <v>51</v>
      </c>
      <c r="E10128" s="1" t="s">
        <v>118</v>
      </c>
      <c r="G10128" s="1" t="s">
        <v>9610</v>
      </c>
      <c r="H10128" s="1" t="s">
        <v>9610</v>
      </c>
      <c r="I10128" s="1" t="s">
        <v>2326</v>
      </c>
      <c r="J10128" s="1" t="s">
        <v>91</v>
      </c>
      <c r="K10128" s="1" t="s">
        <v>91</v>
      </c>
      <c r="L10128" s="1" t="s">
        <v>55</v>
      </c>
      <c r="M10128" s="1" t="s">
        <v>743</v>
      </c>
      <c r="N10128" s="1" t="s">
        <v>66</v>
      </c>
      <c r="R10128" s="1" t="s">
        <v>1726</v>
      </c>
      <c r="S10128" s="1" t="s">
        <v>773</v>
      </c>
      <c r="T10128" s="1" t="s">
        <v>9611</v>
      </c>
      <c r="U10128" s="1" t="s">
        <v>59</v>
      </c>
      <c r="Z10128" s="1" t="s">
        <v>60</v>
      </c>
      <c r="AI10128" s="1" t="s">
        <v>60</v>
      </c>
      <c r="AR10128" s="1" t="s">
        <v>60</v>
      </c>
      <c r="AT10128" s="1" t="s">
        <v>9612</v>
      </c>
      <c r="AU10128" s="1" t="s">
        <v>1999</v>
      </c>
      <c r="AV10128" s="1" t="s">
        <v>1420</v>
      </c>
      <c r="AX10128" s="3" t="str">
        <f t="array" ref="AX10128">TEXTJOIN(", ", TRUE, IF(X10128:AS10128="Y", X$1:AS$1, IF(X10128:AS10128&lt;&gt;"", X$1:AS$1 &amp; ": " &amp; X10128:AS10128, "")))
</f>
        <v>Fentanyl, Amphet, Any Opioid</v>
      </c>
    </row>
    <row r="10129">
      <c r="A10129" s="2">
        <v>44635.0</v>
      </c>
      <c r="B10129" s="1" t="s">
        <v>50</v>
      </c>
      <c r="C10129" s="1">
        <v>63.0</v>
      </c>
      <c r="D10129" s="1" t="s">
        <v>51</v>
      </c>
      <c r="E10129" s="1" t="s">
        <v>502</v>
      </c>
      <c r="G10129" s="1" t="s">
        <v>185</v>
      </c>
      <c r="H10129" s="1" t="s">
        <v>91</v>
      </c>
      <c r="I10129" s="1" t="s">
        <v>55</v>
      </c>
      <c r="J10129" s="1" t="s">
        <v>185</v>
      </c>
      <c r="K10129" s="1" t="s">
        <v>91</v>
      </c>
      <c r="L10129" s="1" t="s">
        <v>55</v>
      </c>
      <c r="N10129" s="1" t="s">
        <v>1377</v>
      </c>
      <c r="R10129" s="1" t="s">
        <v>2646</v>
      </c>
      <c r="T10129" s="1" t="s">
        <v>331</v>
      </c>
      <c r="U10129" s="1" t="s">
        <v>59</v>
      </c>
      <c r="Z10129" s="1" t="s">
        <v>60</v>
      </c>
      <c r="AR10129" s="1" t="s">
        <v>60</v>
      </c>
      <c r="AT10129" s="1" t="s">
        <v>8740</v>
      </c>
      <c r="AU10129" s="1" t="s">
        <v>8740</v>
      </c>
      <c r="AV10129" s="1" t="s">
        <v>1420</v>
      </c>
      <c r="AX10129" s="3" t="str">
        <f t="array" ref="AX10129">TEXTJOIN(", ", TRUE, IF(X10129:AS10129="Y", X$1:AS$1, IF(X10129:AS10129&lt;&gt;"", X$1:AS$1 &amp; ": " &amp; X10129:AS10129, "")))
</f>
        <v>Fentanyl, Any Opioid</v>
      </c>
    </row>
    <row r="10130">
      <c r="A10130" s="4">
        <v>44924.0</v>
      </c>
      <c r="B10130" s="1" t="s">
        <v>50</v>
      </c>
      <c r="C10130" s="1">
        <v>41.0</v>
      </c>
      <c r="D10130" s="1" t="s">
        <v>76</v>
      </c>
      <c r="E10130" s="1" t="s">
        <v>502</v>
      </c>
      <c r="G10130" s="1" t="s">
        <v>82</v>
      </c>
      <c r="H10130" s="1" t="s">
        <v>54</v>
      </c>
      <c r="I10130" s="1" t="s">
        <v>55</v>
      </c>
      <c r="J10130" s="1" t="s">
        <v>82</v>
      </c>
      <c r="K10130" s="1" t="s">
        <v>54</v>
      </c>
      <c r="L10130" s="1" t="s">
        <v>55</v>
      </c>
      <c r="M10130" s="1" t="s">
        <v>1207</v>
      </c>
      <c r="N10130" s="1" t="s">
        <v>178</v>
      </c>
      <c r="R10130" s="1" t="s">
        <v>180</v>
      </c>
      <c r="T10130" s="1" t="s">
        <v>9613</v>
      </c>
      <c r="U10130" s="1" t="s">
        <v>59</v>
      </c>
      <c r="Z10130" s="1" t="s">
        <v>60</v>
      </c>
      <c r="AF10130" s="1" t="s">
        <v>60</v>
      </c>
      <c r="AN10130" s="1" t="s">
        <v>60</v>
      </c>
      <c r="AR10130" s="1" t="s">
        <v>60</v>
      </c>
      <c r="AT10130" s="1" t="s">
        <v>5319</v>
      </c>
      <c r="AU10130" s="1" t="s">
        <v>5319</v>
      </c>
      <c r="AV10130" s="1" t="s">
        <v>1420</v>
      </c>
      <c r="AX10130" s="3" t="str">
        <f t="array" ref="AX10130">TEXTJOIN(", ", TRUE, IF(X10130:AS10130="Y", X$1:AS$1, IF(X10130:AS10130&lt;&gt;"", X$1:AS$1 &amp; ": " &amp; X10130:AS10130, "")))
</f>
        <v>Fentanyl, Benzodiazepine, Gabapentin, Any Opioid</v>
      </c>
    </row>
    <row r="10131">
      <c r="A10131" s="2">
        <v>44784.0</v>
      </c>
      <c r="B10131" s="1" t="s">
        <v>50</v>
      </c>
      <c r="C10131" s="1">
        <v>67.0</v>
      </c>
      <c r="D10131" s="1" t="s">
        <v>51</v>
      </c>
      <c r="E10131" s="1" t="s">
        <v>502</v>
      </c>
      <c r="G10131" s="1" t="s">
        <v>82</v>
      </c>
      <c r="H10131" s="1" t="s">
        <v>54</v>
      </c>
      <c r="I10131" s="1" t="s">
        <v>55</v>
      </c>
      <c r="J10131" s="1" t="s">
        <v>82</v>
      </c>
      <c r="K10131" s="1" t="s">
        <v>54</v>
      </c>
      <c r="L10131" s="1" t="s">
        <v>55</v>
      </c>
      <c r="M10131" s="1" t="s">
        <v>743</v>
      </c>
      <c r="N10131" s="1" t="s">
        <v>155</v>
      </c>
      <c r="R10131" s="1" t="s">
        <v>2646</v>
      </c>
      <c r="T10131" s="1" t="s">
        <v>3343</v>
      </c>
      <c r="U10131" s="1" t="s">
        <v>59</v>
      </c>
      <c r="V10131" s="1" t="s">
        <v>9614</v>
      </c>
      <c r="Z10131" s="1" t="s">
        <v>60</v>
      </c>
      <c r="AN10131" s="1" t="s">
        <v>60</v>
      </c>
      <c r="AR10131" s="1" t="s">
        <v>60</v>
      </c>
      <c r="AT10131" s="1" t="s">
        <v>5319</v>
      </c>
      <c r="AU10131" s="1" t="s">
        <v>5319</v>
      </c>
      <c r="AV10131" s="1" t="s">
        <v>1420</v>
      </c>
      <c r="AX10131" s="3" t="str">
        <f t="array" ref="AX10131">TEXTJOIN(", ", TRUE, IF(X10131:AS10131="Y", X$1:AS$1, IF(X10131:AS10131&lt;&gt;"", X$1:AS$1 &amp; ": " &amp; X10131:AS10131, "")))
</f>
        <v>Fentanyl, Gabapentin, Any Opioid</v>
      </c>
    </row>
    <row r="10132">
      <c r="A10132" s="2">
        <v>44762.0</v>
      </c>
      <c r="B10132" s="1" t="s">
        <v>50</v>
      </c>
      <c r="C10132" s="1">
        <v>56.0</v>
      </c>
      <c r="D10132" s="1" t="s">
        <v>51</v>
      </c>
      <c r="E10132" s="1" t="s">
        <v>63</v>
      </c>
      <c r="G10132" s="1" t="s">
        <v>397</v>
      </c>
      <c r="H10132" s="1" t="s">
        <v>103</v>
      </c>
      <c r="I10132" s="1" t="s">
        <v>55</v>
      </c>
      <c r="J10132" s="1" t="s">
        <v>397</v>
      </c>
      <c r="K10132" s="1" t="s">
        <v>103</v>
      </c>
      <c r="L10132" s="1" t="s">
        <v>55</v>
      </c>
      <c r="M10132" s="1" t="s">
        <v>743</v>
      </c>
      <c r="N10132" s="1" t="s">
        <v>178</v>
      </c>
      <c r="R10132" s="1" t="s">
        <v>2646</v>
      </c>
      <c r="T10132" s="1" t="s">
        <v>9615</v>
      </c>
      <c r="U10132" s="1" t="s">
        <v>59</v>
      </c>
      <c r="Y10132" s="1" t="s">
        <v>60</v>
      </c>
      <c r="Z10132" s="1" t="s">
        <v>60</v>
      </c>
      <c r="AG10132" s="1" t="s">
        <v>60</v>
      </c>
      <c r="AN10132" s="1" t="s">
        <v>60</v>
      </c>
      <c r="AR10132" s="1" t="s">
        <v>60</v>
      </c>
      <c r="AT10132" s="1" t="s">
        <v>8731</v>
      </c>
      <c r="AU10132" s="1" t="s">
        <v>8731</v>
      </c>
      <c r="AV10132" s="1" t="s">
        <v>1420</v>
      </c>
      <c r="AX10132" s="3" t="str">
        <f t="array" ref="AX10132">TEXTJOIN(", ", TRUE, IF(X10132:AS10132="Y", X$1:AS$1, IF(X10132:AS10132&lt;&gt;"", X$1:AS$1 &amp; ": " &amp; X10132:AS10132, "")))
</f>
        <v>Cocaine, Fentanyl, Methadone, Gabapentin, Any Opioid</v>
      </c>
    </row>
    <row r="10133">
      <c r="A10133" s="2">
        <v>44679.0</v>
      </c>
      <c r="B10133" s="1" t="s">
        <v>50</v>
      </c>
      <c r="C10133" s="1">
        <v>29.0</v>
      </c>
      <c r="D10133" s="1" t="s">
        <v>51</v>
      </c>
      <c r="E10133" s="1" t="s">
        <v>63</v>
      </c>
      <c r="G10133" s="1" t="s">
        <v>64</v>
      </c>
      <c r="H10133" s="1" t="s">
        <v>65</v>
      </c>
      <c r="I10133" s="1" t="s">
        <v>55</v>
      </c>
      <c r="J10133" s="1" t="s">
        <v>64</v>
      </c>
      <c r="K10133" s="1" t="s">
        <v>65</v>
      </c>
      <c r="L10133" s="1" t="s">
        <v>55</v>
      </c>
      <c r="M10133" s="1" t="s">
        <v>743</v>
      </c>
      <c r="N10133" s="1" t="s">
        <v>136</v>
      </c>
      <c r="R10133" s="1" t="s">
        <v>2646</v>
      </c>
      <c r="T10133" s="1" t="s">
        <v>5103</v>
      </c>
      <c r="U10133" s="1" t="s">
        <v>59</v>
      </c>
      <c r="Z10133" s="1" t="s">
        <v>60</v>
      </c>
      <c r="AF10133" s="1" t="s">
        <v>60</v>
      </c>
      <c r="AR10133" s="1" t="s">
        <v>60</v>
      </c>
      <c r="AT10133" s="1" t="s">
        <v>8704</v>
      </c>
      <c r="AU10133" s="1" t="s">
        <v>8704</v>
      </c>
      <c r="AV10133" s="1" t="s">
        <v>1420</v>
      </c>
      <c r="AX10133" s="3" t="str">
        <f t="array" ref="AX10133">TEXTJOIN(", ", TRUE, IF(X10133:AS10133="Y", X$1:AS$1, IF(X10133:AS10133&lt;&gt;"", X$1:AS$1 &amp; ": " &amp; X10133:AS10133, "")))
</f>
        <v>Fentanyl, Benzodiazepine, Any Opioid</v>
      </c>
    </row>
    <row r="10134">
      <c r="A10134" s="2">
        <v>44628.0</v>
      </c>
      <c r="B10134" s="1" t="s">
        <v>50</v>
      </c>
      <c r="C10134" s="1">
        <v>42.0</v>
      </c>
      <c r="D10134" s="1" t="s">
        <v>51</v>
      </c>
      <c r="E10134" s="1" t="s">
        <v>63</v>
      </c>
      <c r="J10134" s="1" t="s">
        <v>91</v>
      </c>
      <c r="K10134" s="1" t="s">
        <v>91</v>
      </c>
      <c r="L10134" s="1" t="s">
        <v>55</v>
      </c>
      <c r="M10134" s="1" t="s">
        <v>649</v>
      </c>
      <c r="N10134" s="1" t="s">
        <v>136</v>
      </c>
      <c r="R10134" s="1" t="s">
        <v>1726</v>
      </c>
      <c r="S10134" s="1" t="s">
        <v>8076</v>
      </c>
      <c r="T10134" s="1" t="s">
        <v>8842</v>
      </c>
      <c r="U10134" s="1" t="s">
        <v>59</v>
      </c>
      <c r="Z10134" s="1" t="s">
        <v>60</v>
      </c>
      <c r="AM10134" s="1" t="s">
        <v>60</v>
      </c>
      <c r="AR10134" s="1" t="s">
        <v>60</v>
      </c>
      <c r="AT10134" s="1" t="s">
        <v>1420</v>
      </c>
      <c r="AU10134" s="1" t="s">
        <v>1999</v>
      </c>
      <c r="AV10134" s="1" t="s">
        <v>1420</v>
      </c>
      <c r="AX10134" s="3" t="str">
        <f t="array" ref="AX10134">TEXTJOIN(", ", TRUE, IF(X10134:AS10134="Y", X$1:AS$1, IF(X10134:AS10134&lt;&gt;"", X$1:AS$1 &amp; ": " &amp; X10134:AS10134, "")))
</f>
        <v>Fentanyl, Xylazine, Any Opioid</v>
      </c>
    </row>
    <row r="10135">
      <c r="A10135" s="2">
        <v>44788.0</v>
      </c>
      <c r="B10135" s="1" t="s">
        <v>50</v>
      </c>
      <c r="C10135" s="1">
        <v>51.0</v>
      </c>
      <c r="D10135" s="1" t="s">
        <v>51</v>
      </c>
      <c r="E10135" s="1" t="s">
        <v>63</v>
      </c>
      <c r="G10135" s="1" t="s">
        <v>247</v>
      </c>
      <c r="H10135" s="1" t="s">
        <v>103</v>
      </c>
      <c r="I10135" s="1" t="s">
        <v>55</v>
      </c>
      <c r="J10135" s="1" t="s">
        <v>117</v>
      </c>
      <c r="L10135" s="1" t="s">
        <v>55</v>
      </c>
      <c r="M10135" s="1" t="s">
        <v>1207</v>
      </c>
      <c r="N10135" s="1" t="s">
        <v>155</v>
      </c>
      <c r="R10135" s="1" t="s">
        <v>9616</v>
      </c>
      <c r="T10135" s="1" t="s">
        <v>9617</v>
      </c>
      <c r="U10135" s="1" t="s">
        <v>59</v>
      </c>
      <c r="Y10135" s="1" t="s">
        <v>60</v>
      </c>
      <c r="AI10135" s="1" t="s">
        <v>60</v>
      </c>
      <c r="AT10135" s="1" t="s">
        <v>8796</v>
      </c>
      <c r="AV10135" s="1" t="s">
        <v>1420</v>
      </c>
      <c r="AX10135" s="3" t="str">
        <f t="array" ref="AX10135">TEXTJOIN(", ", TRUE, IF(X10135:AS10135="Y", X$1:AS$1, IF(X10135:AS10135&lt;&gt;"", X$1:AS$1 &amp; ": " &amp; X10135:AS10135, "")))
</f>
        <v>Cocaine, Amphet</v>
      </c>
    </row>
    <row r="10136">
      <c r="A10136" s="2">
        <v>44821.0</v>
      </c>
      <c r="B10136" s="1" t="s">
        <v>50</v>
      </c>
      <c r="C10136" s="1">
        <v>52.0</v>
      </c>
      <c r="D10136" s="1" t="s">
        <v>76</v>
      </c>
      <c r="E10136" s="1" t="s">
        <v>63</v>
      </c>
      <c r="G10136" s="1" t="s">
        <v>271</v>
      </c>
      <c r="H10136" s="1" t="s">
        <v>91</v>
      </c>
      <c r="I10136" s="1" t="s">
        <v>55</v>
      </c>
      <c r="J10136" s="1" t="s">
        <v>91</v>
      </c>
      <c r="K10136" s="1" t="s">
        <v>91</v>
      </c>
      <c r="L10136" s="1" t="s">
        <v>55</v>
      </c>
      <c r="M10136" s="1" t="s">
        <v>7299</v>
      </c>
      <c r="N10136" s="1" t="s">
        <v>155</v>
      </c>
      <c r="R10136" s="1" t="s">
        <v>180</v>
      </c>
      <c r="T10136" s="1" t="s">
        <v>9164</v>
      </c>
      <c r="U10136" s="1" t="s">
        <v>59</v>
      </c>
      <c r="Y10136" s="1" t="s">
        <v>60</v>
      </c>
      <c r="Z10136" s="1" t="s">
        <v>60</v>
      </c>
      <c r="AD10136" s="1" t="s">
        <v>60</v>
      </c>
      <c r="AM10136" s="1" t="s">
        <v>60</v>
      </c>
      <c r="AR10136" s="1" t="s">
        <v>60</v>
      </c>
      <c r="AT10136" s="1" t="s">
        <v>8801</v>
      </c>
      <c r="AU10136" s="1" t="s">
        <v>1999</v>
      </c>
      <c r="AV10136" s="1" t="s">
        <v>1420</v>
      </c>
      <c r="AX10136" s="3" t="str">
        <f t="array" ref="AX10136">TEXTJOIN(", ", TRUE, IF(X10136:AS10136="Y", X$1:AS$1, IF(X10136:AS10136&lt;&gt;"", X$1:AS$1 &amp; ": " &amp; X10136:AS10136, "")))
</f>
        <v>Cocaine, Fentanyl, Ethanol, Xylazine, Any Opioid</v>
      </c>
    </row>
    <row r="10137">
      <c r="A10137" s="4">
        <v>44858.0</v>
      </c>
      <c r="B10137" s="1" t="s">
        <v>50</v>
      </c>
      <c r="C10137" s="1">
        <v>42.0</v>
      </c>
      <c r="D10137" s="1" t="s">
        <v>51</v>
      </c>
      <c r="E10137" s="1" t="s">
        <v>502</v>
      </c>
      <c r="G10137" s="1" t="s">
        <v>82</v>
      </c>
      <c r="H10137" s="1" t="s">
        <v>54</v>
      </c>
      <c r="I10137" s="1" t="s">
        <v>55</v>
      </c>
      <c r="J10137" s="1" t="s">
        <v>82</v>
      </c>
      <c r="K10137" s="1" t="s">
        <v>54</v>
      </c>
      <c r="L10137" s="1" t="s">
        <v>55</v>
      </c>
      <c r="M10137" s="1" t="s">
        <v>4111</v>
      </c>
      <c r="N10137" s="1" t="s">
        <v>155</v>
      </c>
      <c r="R10137" s="1" t="s">
        <v>1726</v>
      </c>
      <c r="S10137" s="1" t="s">
        <v>5438</v>
      </c>
      <c r="T10137" s="1" t="s">
        <v>9618</v>
      </c>
      <c r="U10137" s="1" t="s">
        <v>59</v>
      </c>
      <c r="Z10137" s="1" t="s">
        <v>60</v>
      </c>
      <c r="AD10137" s="1" t="s">
        <v>60</v>
      </c>
      <c r="AR10137" s="1" t="s">
        <v>60</v>
      </c>
      <c r="AT10137" s="1" t="s">
        <v>5319</v>
      </c>
      <c r="AU10137" s="1" t="s">
        <v>5319</v>
      </c>
      <c r="AV10137" s="1" t="s">
        <v>1420</v>
      </c>
      <c r="AX10137" s="3" t="str">
        <f t="array" ref="AX10137">TEXTJOIN(", ", TRUE, IF(X10137:AS10137="Y", X$1:AS$1, IF(X10137:AS10137&lt;&gt;"", X$1:AS$1 &amp; ": " &amp; X10137:AS10137, "")))
</f>
        <v>Fentanyl, Ethanol, Any Opioid</v>
      </c>
    </row>
    <row r="10138">
      <c r="A10138" s="2">
        <v>44622.0</v>
      </c>
      <c r="B10138" s="1" t="s">
        <v>50</v>
      </c>
      <c r="C10138" s="1">
        <v>51.0</v>
      </c>
      <c r="D10138" s="1" t="s">
        <v>51</v>
      </c>
      <c r="E10138" s="1" t="s">
        <v>63</v>
      </c>
      <c r="G10138" s="1" t="s">
        <v>64</v>
      </c>
      <c r="H10138" s="1" t="s">
        <v>65</v>
      </c>
      <c r="I10138" s="1" t="s">
        <v>55</v>
      </c>
      <c r="J10138" s="1" t="s">
        <v>64</v>
      </c>
      <c r="K10138" s="1" t="s">
        <v>65</v>
      </c>
      <c r="L10138" s="1" t="s">
        <v>55</v>
      </c>
      <c r="N10138" s="1" t="s">
        <v>155</v>
      </c>
      <c r="R10138" s="1" t="s">
        <v>2646</v>
      </c>
      <c r="T10138" s="1" t="s">
        <v>9619</v>
      </c>
      <c r="U10138" s="1" t="s">
        <v>59</v>
      </c>
      <c r="Y10138" s="1" t="s">
        <v>60</v>
      </c>
      <c r="Z10138" s="1" t="s">
        <v>60</v>
      </c>
      <c r="AR10138" s="1" t="s">
        <v>60</v>
      </c>
      <c r="AT10138" s="1" t="s">
        <v>8704</v>
      </c>
      <c r="AU10138" s="1" t="s">
        <v>8704</v>
      </c>
      <c r="AV10138" s="1" t="s">
        <v>1420</v>
      </c>
      <c r="AX10138" s="3" t="str">
        <f t="array" ref="AX10138">TEXTJOIN(", ", TRUE, IF(X10138:AS10138="Y", X$1:AS$1, IF(X10138:AS10138&lt;&gt;"", X$1:AS$1 &amp; ": " &amp; X10138:AS10138, "")))
</f>
        <v>Cocaine, Fentanyl, Any Opioid</v>
      </c>
    </row>
    <row r="10139">
      <c r="A10139" s="2">
        <v>44720.0</v>
      </c>
      <c r="B10139" s="1" t="s">
        <v>50</v>
      </c>
      <c r="C10139" s="1">
        <v>26.0</v>
      </c>
      <c r="D10139" s="1" t="s">
        <v>51</v>
      </c>
      <c r="E10139" s="1" t="s">
        <v>63</v>
      </c>
      <c r="G10139" s="1" t="s">
        <v>116</v>
      </c>
      <c r="H10139" s="1" t="s">
        <v>103</v>
      </c>
      <c r="I10139" s="1" t="s">
        <v>55</v>
      </c>
      <c r="J10139" s="1" t="s">
        <v>116</v>
      </c>
      <c r="K10139" s="1" t="s">
        <v>103</v>
      </c>
      <c r="L10139" s="1" t="s">
        <v>55</v>
      </c>
      <c r="M10139" s="1" t="s">
        <v>743</v>
      </c>
      <c r="N10139" s="1" t="s">
        <v>155</v>
      </c>
      <c r="R10139" s="1" t="s">
        <v>2646</v>
      </c>
      <c r="T10139" s="1" t="s">
        <v>481</v>
      </c>
      <c r="U10139" s="1" t="s">
        <v>59</v>
      </c>
      <c r="Z10139" s="1" t="s">
        <v>60</v>
      </c>
      <c r="AM10139" s="1" t="s">
        <v>60</v>
      </c>
      <c r="AR10139" s="1" t="s">
        <v>60</v>
      </c>
      <c r="AT10139" s="1" t="s">
        <v>8841</v>
      </c>
      <c r="AU10139" s="1" t="s">
        <v>8841</v>
      </c>
      <c r="AV10139" s="1" t="s">
        <v>1420</v>
      </c>
      <c r="AX10139" s="3" t="str">
        <f t="array" ref="AX10139">TEXTJOIN(", ", TRUE, IF(X10139:AS10139="Y", X$1:AS$1, IF(X10139:AS10139&lt;&gt;"", X$1:AS$1 &amp; ": " &amp; X10139:AS10139, "")))
</f>
        <v>Fentanyl, Xylazine, Any Opioid</v>
      </c>
    </row>
    <row r="10140">
      <c r="A10140" s="2">
        <v>44661.0</v>
      </c>
      <c r="B10140" s="1" t="s">
        <v>50</v>
      </c>
      <c r="C10140" s="1">
        <v>36.0</v>
      </c>
      <c r="D10140" s="1" t="s">
        <v>51</v>
      </c>
      <c r="E10140" s="1" t="s">
        <v>63</v>
      </c>
      <c r="G10140" s="1" t="s">
        <v>256</v>
      </c>
      <c r="H10140" s="1" t="s">
        <v>103</v>
      </c>
      <c r="I10140" s="1" t="s">
        <v>55</v>
      </c>
      <c r="J10140" s="1" t="s">
        <v>256</v>
      </c>
      <c r="K10140" s="1" t="s">
        <v>103</v>
      </c>
      <c r="L10140" s="1" t="s">
        <v>55</v>
      </c>
      <c r="M10140" s="1" t="s">
        <v>743</v>
      </c>
      <c r="N10140" s="1" t="s">
        <v>66</v>
      </c>
      <c r="R10140" s="1" t="s">
        <v>2646</v>
      </c>
      <c r="T10140" s="1" t="s">
        <v>9620</v>
      </c>
      <c r="U10140" s="1" t="s">
        <v>59</v>
      </c>
      <c r="X10140" s="1" t="s">
        <v>60</v>
      </c>
      <c r="Z10140" s="1" t="s">
        <v>60</v>
      </c>
      <c r="AD10140" s="1" t="s">
        <v>60</v>
      </c>
      <c r="AM10140" s="1" t="s">
        <v>60</v>
      </c>
      <c r="AP10140" s="1" t="s">
        <v>60</v>
      </c>
      <c r="AR10140" s="1" t="s">
        <v>60</v>
      </c>
      <c r="AT10140" s="1" t="s">
        <v>2320</v>
      </c>
      <c r="AU10140" s="1" t="s">
        <v>2320</v>
      </c>
      <c r="AV10140" s="1" t="s">
        <v>1420</v>
      </c>
      <c r="AX10140" s="3" t="str">
        <f t="array" ref="AX10140">TEXTJOIN(", ", TRUE, IF(X10140:AS10140="Y", X$1:AS$1, IF(X10140:AS10140&lt;&gt;"", X$1:AS$1 &amp; ": " &amp; X10140:AS10140, "")))
</f>
        <v>Heroin, Fentanyl, Ethanol, Xylazine, Heroin/Morph/Codeine, Any Opioid</v>
      </c>
    </row>
    <row r="10141">
      <c r="A10141" s="2">
        <v>44815.0</v>
      </c>
      <c r="B10141" s="1" t="s">
        <v>50</v>
      </c>
      <c r="C10141" s="1">
        <v>53.0</v>
      </c>
      <c r="D10141" s="1" t="s">
        <v>76</v>
      </c>
      <c r="E10141" s="1" t="s">
        <v>63</v>
      </c>
      <c r="G10141" s="1" t="s">
        <v>185</v>
      </c>
      <c r="H10141" s="1" t="s">
        <v>91</v>
      </c>
      <c r="I10141" s="1" t="s">
        <v>55</v>
      </c>
      <c r="J10141" s="1" t="s">
        <v>143</v>
      </c>
      <c r="K10141" s="1" t="s">
        <v>91</v>
      </c>
      <c r="L10141" s="1" t="s">
        <v>55</v>
      </c>
      <c r="M10141" s="1" t="s">
        <v>743</v>
      </c>
      <c r="N10141" s="1" t="s">
        <v>178</v>
      </c>
      <c r="R10141" s="1" t="s">
        <v>173</v>
      </c>
      <c r="T10141" s="1" t="s">
        <v>9621</v>
      </c>
      <c r="U10141" s="1" t="s">
        <v>59</v>
      </c>
      <c r="Y10141" s="1" t="s">
        <v>60</v>
      </c>
      <c r="AO10141" s="1" t="s">
        <v>60</v>
      </c>
      <c r="AP10141" s="1" t="s">
        <v>8736</v>
      </c>
      <c r="AR10141" s="1" t="s">
        <v>60</v>
      </c>
      <c r="AT10141" s="1" t="s">
        <v>8740</v>
      </c>
      <c r="AU10141" s="1" t="s">
        <v>1419</v>
      </c>
      <c r="AV10141" s="1" t="s">
        <v>1420</v>
      </c>
      <c r="AX10141" s="3" t="str">
        <f t="array" ref="AX10141">TEXTJOIN(", ", TRUE, IF(X10141:AS10141="Y", X$1:AS$1, IF(X10141:AS10141&lt;&gt;"", X$1:AS$1 &amp; ": " &amp; X10141:AS10141, "")))
</f>
        <v>Cocaine, Opiate NOS, Heroin/Morph/Codeine, Any Opioid</v>
      </c>
    </row>
    <row r="10142">
      <c r="A10142" s="2">
        <v>44641.0</v>
      </c>
      <c r="B10142" s="1" t="s">
        <v>50</v>
      </c>
      <c r="C10142" s="1">
        <v>74.0</v>
      </c>
      <c r="D10142" s="1" t="s">
        <v>76</v>
      </c>
      <c r="E10142" s="1" t="s">
        <v>63</v>
      </c>
      <c r="G10142" s="1" t="s">
        <v>967</v>
      </c>
      <c r="H10142" s="1" t="s">
        <v>103</v>
      </c>
      <c r="I10142" s="1" t="s">
        <v>55</v>
      </c>
      <c r="J10142" s="1" t="s">
        <v>967</v>
      </c>
      <c r="K10142" s="1" t="s">
        <v>103</v>
      </c>
      <c r="L10142" s="1" t="s">
        <v>55</v>
      </c>
      <c r="M10142" s="1" t="s">
        <v>743</v>
      </c>
      <c r="N10142" s="1" t="s">
        <v>9622</v>
      </c>
      <c r="R10142" s="1" t="s">
        <v>2646</v>
      </c>
      <c r="T10142" s="1" t="s">
        <v>9623</v>
      </c>
      <c r="U10142" s="1" t="s">
        <v>59</v>
      </c>
      <c r="V10142" s="1" t="s">
        <v>197</v>
      </c>
      <c r="AB10142" s="1" t="s">
        <v>60</v>
      </c>
      <c r="AD10142" s="1" t="s">
        <v>60</v>
      </c>
      <c r="AF10142" s="1" t="s">
        <v>60</v>
      </c>
      <c r="AR10142" s="1" t="s">
        <v>60</v>
      </c>
      <c r="AT10142" s="1" t="s">
        <v>8858</v>
      </c>
      <c r="AU10142" s="1" t="s">
        <v>8858</v>
      </c>
      <c r="AV10142" s="1" t="s">
        <v>1420</v>
      </c>
      <c r="AX10142" s="3" t="str">
        <f t="array" ref="AX10142">TEXTJOIN(", ", TRUE, IF(X10142:AS10142="Y", X$1:AS$1, IF(X10142:AS10142&lt;&gt;"", X$1:AS$1 &amp; ": " &amp; X10142:AS10142, "")))
</f>
        <v>Oxycodone, Ethanol, Benzodiazepine, Any Opioid</v>
      </c>
    </row>
    <row r="10143">
      <c r="A10143" s="2">
        <v>44600.0</v>
      </c>
      <c r="B10143" s="1" t="s">
        <v>50</v>
      </c>
      <c r="C10143" s="1">
        <v>43.0</v>
      </c>
      <c r="D10143" s="1" t="s">
        <v>51</v>
      </c>
      <c r="E10143" s="1" t="s">
        <v>63</v>
      </c>
      <c r="G10143" s="1" t="s">
        <v>98</v>
      </c>
      <c r="H10143" s="1" t="s">
        <v>54</v>
      </c>
      <c r="I10143" s="1" t="s">
        <v>55</v>
      </c>
      <c r="J10143" s="1" t="s">
        <v>98</v>
      </c>
      <c r="K10143" s="1" t="s">
        <v>54</v>
      </c>
      <c r="L10143" s="1" t="s">
        <v>55</v>
      </c>
      <c r="M10143" s="1" t="s">
        <v>743</v>
      </c>
      <c r="N10143" s="1" t="s">
        <v>178</v>
      </c>
      <c r="R10143" s="1" t="s">
        <v>2646</v>
      </c>
      <c r="T10143" s="1" t="s">
        <v>83</v>
      </c>
      <c r="U10143" s="1" t="s">
        <v>59</v>
      </c>
      <c r="Z10143" s="1" t="s">
        <v>60</v>
      </c>
      <c r="AR10143" s="1" t="s">
        <v>60</v>
      </c>
      <c r="AT10143" s="1" t="s">
        <v>8732</v>
      </c>
      <c r="AU10143" s="1" t="s">
        <v>8732</v>
      </c>
      <c r="AV10143" s="1" t="s">
        <v>1420</v>
      </c>
      <c r="AX10143" s="3" t="str">
        <f t="array" ref="AX10143">TEXTJOIN(", ", TRUE, IF(X10143:AS10143="Y", X$1:AS$1, IF(X10143:AS10143&lt;&gt;"", X$1:AS$1 &amp; ": " &amp; X10143:AS10143, "")))
</f>
        <v>Fentanyl, Any Opioid</v>
      </c>
    </row>
    <row r="10144">
      <c r="A10144" s="4">
        <v>44845.0</v>
      </c>
      <c r="B10144" s="1" t="s">
        <v>50</v>
      </c>
      <c r="C10144" s="1">
        <v>56.0</v>
      </c>
      <c r="D10144" s="1" t="s">
        <v>76</v>
      </c>
      <c r="E10144" s="1" t="s">
        <v>63</v>
      </c>
      <c r="F10144" s="1" t="s">
        <v>1997</v>
      </c>
      <c r="G10144" s="1" t="s">
        <v>82</v>
      </c>
      <c r="H10144" s="1" t="s">
        <v>54</v>
      </c>
      <c r="I10144" s="1" t="s">
        <v>55</v>
      </c>
      <c r="J10144" s="1" t="s">
        <v>82</v>
      </c>
      <c r="K10144" s="1" t="s">
        <v>54</v>
      </c>
      <c r="L10144" s="1" t="s">
        <v>55</v>
      </c>
      <c r="M10144" s="1" t="s">
        <v>743</v>
      </c>
      <c r="N10144" s="1" t="s">
        <v>136</v>
      </c>
      <c r="R10144" s="1" t="s">
        <v>2646</v>
      </c>
      <c r="T10144" s="1" t="s">
        <v>9624</v>
      </c>
      <c r="U10144" s="1" t="s">
        <v>59</v>
      </c>
      <c r="Y10144" s="1" t="s">
        <v>60</v>
      </c>
      <c r="Z10144" s="1" t="s">
        <v>60</v>
      </c>
      <c r="AF10144" s="1" t="s">
        <v>60</v>
      </c>
      <c r="AN10144" s="1" t="s">
        <v>60</v>
      </c>
      <c r="AR10144" s="1" t="s">
        <v>60</v>
      </c>
      <c r="AT10144" s="1" t="s">
        <v>5319</v>
      </c>
      <c r="AU10144" s="1" t="s">
        <v>5319</v>
      </c>
      <c r="AV10144" s="1" t="s">
        <v>1420</v>
      </c>
      <c r="AX10144" s="3" t="str">
        <f t="array" ref="AX10144">TEXTJOIN(", ", TRUE, IF(X10144:AS10144="Y", X$1:AS$1, IF(X10144:AS10144&lt;&gt;"", X$1:AS$1 &amp; ": " &amp; X10144:AS10144, "")))
</f>
        <v>Cocaine, Fentanyl, Benzodiazepine, Gabapentin, Any Opioid</v>
      </c>
    </row>
    <row r="10145">
      <c r="A10145" s="2">
        <v>44708.0</v>
      </c>
      <c r="B10145" s="1" t="s">
        <v>50</v>
      </c>
      <c r="C10145" s="1">
        <v>47.0</v>
      </c>
      <c r="D10145" s="1" t="s">
        <v>51</v>
      </c>
      <c r="E10145" s="1" t="s">
        <v>63</v>
      </c>
      <c r="G10145" s="1" t="s">
        <v>103</v>
      </c>
      <c r="H10145" s="1" t="s">
        <v>103</v>
      </c>
      <c r="I10145" s="1" t="s">
        <v>55</v>
      </c>
      <c r="J10145" s="1" t="s">
        <v>226</v>
      </c>
      <c r="K10145" s="1" t="s">
        <v>103</v>
      </c>
      <c r="L10145" s="1" t="s">
        <v>55</v>
      </c>
      <c r="M10145" s="1" t="s">
        <v>649</v>
      </c>
      <c r="N10145" s="1" t="s">
        <v>66</v>
      </c>
      <c r="R10145" s="1" t="s">
        <v>1726</v>
      </c>
      <c r="S10145" s="1" t="s">
        <v>9625</v>
      </c>
      <c r="T10145" s="1" t="s">
        <v>2029</v>
      </c>
      <c r="U10145" s="1" t="s">
        <v>59</v>
      </c>
      <c r="Y10145" s="1" t="s">
        <v>60</v>
      </c>
      <c r="Z10145" s="1" t="s">
        <v>60</v>
      </c>
      <c r="AM10145" s="1" t="s">
        <v>60</v>
      </c>
      <c r="AR10145" s="1" t="s">
        <v>60</v>
      </c>
      <c r="AT10145" s="1" t="s">
        <v>8719</v>
      </c>
      <c r="AU10145" s="1" t="s">
        <v>8738</v>
      </c>
      <c r="AV10145" s="1" t="s">
        <v>1420</v>
      </c>
      <c r="AX10145" s="3" t="str">
        <f t="array" ref="AX10145">TEXTJOIN(", ", TRUE, IF(X10145:AS10145="Y", X$1:AS$1, IF(X10145:AS10145&lt;&gt;"", X$1:AS$1 &amp; ": " &amp; X10145:AS10145, "")))
</f>
        <v>Cocaine, Fentanyl, Xylazine, Any Opioid</v>
      </c>
    </row>
    <row r="10146">
      <c r="A10146" s="2">
        <v>44818.0</v>
      </c>
      <c r="B10146" s="1" t="s">
        <v>50</v>
      </c>
      <c r="C10146" s="1">
        <v>57.0</v>
      </c>
      <c r="D10146" s="1" t="s">
        <v>76</v>
      </c>
      <c r="E10146" s="1" t="s">
        <v>63</v>
      </c>
      <c r="G10146" s="1" t="s">
        <v>510</v>
      </c>
      <c r="H10146" s="1" t="s">
        <v>103</v>
      </c>
      <c r="I10146" s="1" t="s">
        <v>55</v>
      </c>
      <c r="J10146" s="1" t="s">
        <v>256</v>
      </c>
      <c r="K10146" s="1" t="s">
        <v>103</v>
      </c>
      <c r="L10146" s="1" t="s">
        <v>55</v>
      </c>
      <c r="M10146" s="1" t="s">
        <v>44</v>
      </c>
      <c r="N10146" s="1" t="s">
        <v>178</v>
      </c>
      <c r="R10146" s="1" t="s">
        <v>173</v>
      </c>
      <c r="T10146" s="1" t="s">
        <v>9626</v>
      </c>
      <c r="U10146" s="1" t="s">
        <v>59</v>
      </c>
      <c r="Z10146" s="1" t="s">
        <v>60</v>
      </c>
      <c r="AD10146" s="1" t="s">
        <v>60</v>
      </c>
      <c r="AN10146" s="1" t="s">
        <v>60</v>
      </c>
      <c r="AR10146" s="1" t="s">
        <v>60</v>
      </c>
      <c r="AT10146" s="1" t="s">
        <v>9047</v>
      </c>
      <c r="AU10146" s="1" t="s">
        <v>2320</v>
      </c>
      <c r="AV10146" s="1" t="s">
        <v>1420</v>
      </c>
      <c r="AX10146" s="3" t="str">
        <f t="array" ref="AX10146">TEXTJOIN(", ", TRUE, IF(X10146:AS10146="Y", X$1:AS$1, IF(X10146:AS10146&lt;&gt;"", X$1:AS$1 &amp; ": " &amp; X10146:AS10146, "")))
</f>
        <v>Fentanyl, Ethanol, Gabapentin, Any Opioid</v>
      </c>
    </row>
    <row r="10147">
      <c r="A10147" s="4">
        <v>44920.0</v>
      </c>
      <c r="B10147" s="1" t="s">
        <v>50</v>
      </c>
      <c r="C10147" s="1">
        <v>62.0</v>
      </c>
      <c r="D10147" s="1" t="s">
        <v>76</v>
      </c>
      <c r="E10147" s="1" t="s">
        <v>63</v>
      </c>
      <c r="G10147" s="1" t="s">
        <v>397</v>
      </c>
      <c r="H10147" s="1" t="s">
        <v>103</v>
      </c>
      <c r="I10147" s="1" t="s">
        <v>55</v>
      </c>
      <c r="J10147" s="1" t="s">
        <v>397</v>
      </c>
      <c r="K10147" s="1" t="s">
        <v>103</v>
      </c>
      <c r="L10147" s="1" t="s">
        <v>55</v>
      </c>
      <c r="M10147" s="1" t="s">
        <v>743</v>
      </c>
      <c r="N10147" s="1" t="s">
        <v>178</v>
      </c>
      <c r="R10147" s="1" t="s">
        <v>2646</v>
      </c>
      <c r="T10147" s="1" t="s">
        <v>2139</v>
      </c>
      <c r="U10147" s="1" t="s">
        <v>59</v>
      </c>
      <c r="Y10147" s="1" t="s">
        <v>60</v>
      </c>
      <c r="Z10147" s="1" t="s">
        <v>60</v>
      </c>
      <c r="AR10147" s="1" t="s">
        <v>60</v>
      </c>
      <c r="AT10147" s="1" t="s">
        <v>8731</v>
      </c>
      <c r="AU10147" s="1" t="s">
        <v>8731</v>
      </c>
      <c r="AV10147" s="1" t="s">
        <v>1420</v>
      </c>
      <c r="AX10147" s="3" t="str">
        <f t="array" ref="AX10147">TEXTJOIN(", ", TRUE, IF(X10147:AS10147="Y", X$1:AS$1, IF(X10147:AS10147&lt;&gt;"", X$1:AS$1 &amp; ": " &amp; X10147:AS10147, "")))
</f>
        <v>Cocaine, Fentanyl, Any Opioid</v>
      </c>
    </row>
    <row r="10148">
      <c r="A10148" s="2">
        <v>44640.0</v>
      </c>
      <c r="B10148" s="1" t="s">
        <v>50</v>
      </c>
      <c r="C10148" s="1">
        <v>45.0</v>
      </c>
      <c r="D10148" s="1" t="s">
        <v>51</v>
      </c>
      <c r="E10148" s="1" t="s">
        <v>63</v>
      </c>
      <c r="G10148" s="1" t="s">
        <v>397</v>
      </c>
      <c r="H10148" s="1" t="s">
        <v>103</v>
      </c>
      <c r="I10148" s="1" t="s">
        <v>55</v>
      </c>
      <c r="J10148" s="1" t="s">
        <v>103</v>
      </c>
      <c r="K10148" s="1" t="s">
        <v>103</v>
      </c>
      <c r="L10148" s="1" t="s">
        <v>55</v>
      </c>
      <c r="M10148" s="1" t="s">
        <v>8360</v>
      </c>
      <c r="N10148" s="1" t="s">
        <v>136</v>
      </c>
      <c r="R10148" s="1" t="s">
        <v>173</v>
      </c>
      <c r="T10148" s="1" t="s">
        <v>9627</v>
      </c>
      <c r="U10148" s="1" t="s">
        <v>59</v>
      </c>
      <c r="Z10148" s="1" t="s">
        <v>60</v>
      </c>
      <c r="AM10148" s="1" t="s">
        <v>60</v>
      </c>
      <c r="AR10148" s="1" t="s">
        <v>60</v>
      </c>
      <c r="AT10148" s="1" t="s">
        <v>8731</v>
      </c>
      <c r="AU10148" s="1" t="s">
        <v>8719</v>
      </c>
      <c r="AV10148" s="1" t="s">
        <v>1420</v>
      </c>
      <c r="AX10148" s="3" t="str">
        <f t="array" ref="AX10148">TEXTJOIN(", ", TRUE, IF(X10148:AS10148="Y", X$1:AS$1, IF(X10148:AS10148&lt;&gt;"", X$1:AS$1 &amp; ": " &amp; X10148:AS10148, "")))
</f>
        <v>Fentanyl, Xylazine, Any Opioid</v>
      </c>
    </row>
    <row r="10149">
      <c r="A10149" s="2">
        <v>44623.0</v>
      </c>
      <c r="B10149" s="1" t="s">
        <v>50</v>
      </c>
      <c r="C10149" s="1">
        <v>29.0</v>
      </c>
      <c r="D10149" s="1" t="s">
        <v>51</v>
      </c>
      <c r="E10149" s="1" t="s">
        <v>63</v>
      </c>
      <c r="F10149" s="1" t="s">
        <v>1997</v>
      </c>
      <c r="G10149" s="1" t="s">
        <v>185</v>
      </c>
      <c r="H10149" s="1" t="s">
        <v>91</v>
      </c>
      <c r="I10149" s="1" t="s">
        <v>55</v>
      </c>
      <c r="J10149" s="1" t="s">
        <v>185</v>
      </c>
      <c r="K10149" s="1" t="s">
        <v>91</v>
      </c>
      <c r="L10149" s="1" t="s">
        <v>55</v>
      </c>
      <c r="M10149" s="1" t="s">
        <v>649</v>
      </c>
      <c r="N10149" s="1" t="s">
        <v>1416</v>
      </c>
      <c r="R10149" s="1" t="s">
        <v>1726</v>
      </c>
      <c r="S10149" s="1" t="s">
        <v>9628</v>
      </c>
      <c r="T10149" s="1" t="s">
        <v>9629</v>
      </c>
      <c r="U10149" s="1" t="s">
        <v>59</v>
      </c>
      <c r="V10149" s="1" t="s">
        <v>507</v>
      </c>
      <c r="Z10149" s="1" t="s">
        <v>60</v>
      </c>
      <c r="AR10149" s="1" t="s">
        <v>60</v>
      </c>
      <c r="AT10149" s="1" t="s">
        <v>8740</v>
      </c>
      <c r="AU10149" s="1" t="s">
        <v>8740</v>
      </c>
      <c r="AV10149" s="1" t="s">
        <v>1420</v>
      </c>
      <c r="AX10149" s="3" t="str">
        <f t="array" ref="AX10149">TEXTJOIN(", ", TRUE, IF(X10149:AS10149="Y", X$1:AS$1, IF(X10149:AS10149&lt;&gt;"", X$1:AS$1 &amp; ": " &amp; X10149:AS10149, "")))
</f>
        <v>Fentanyl, Any Opioid</v>
      </c>
    </row>
    <row r="10150">
      <c r="A10150" s="2">
        <v>44563.0</v>
      </c>
      <c r="B10150" s="1" t="s">
        <v>50</v>
      </c>
      <c r="C10150" s="1">
        <v>59.0</v>
      </c>
      <c r="D10150" s="1" t="s">
        <v>76</v>
      </c>
      <c r="E10150" s="1" t="s">
        <v>63</v>
      </c>
      <c r="G10150" s="1" t="s">
        <v>98</v>
      </c>
      <c r="H10150" s="1" t="s">
        <v>54</v>
      </c>
      <c r="I10150" s="1" t="s">
        <v>55</v>
      </c>
      <c r="J10150" s="1" t="s">
        <v>98</v>
      </c>
      <c r="K10150" s="1" t="s">
        <v>54</v>
      </c>
      <c r="L10150" s="1" t="s">
        <v>55</v>
      </c>
      <c r="M10150" s="1" t="s">
        <v>743</v>
      </c>
      <c r="N10150" s="1" t="s">
        <v>9630</v>
      </c>
      <c r="R10150" s="1" t="s">
        <v>2646</v>
      </c>
      <c r="T10150" s="1" t="s">
        <v>105</v>
      </c>
      <c r="U10150" s="1" t="s">
        <v>59</v>
      </c>
      <c r="AB10150" s="1" t="s">
        <v>60</v>
      </c>
      <c r="AR10150" s="1" t="s">
        <v>60</v>
      </c>
      <c r="AT10150" s="1" t="s">
        <v>8732</v>
      </c>
      <c r="AU10150" s="1" t="s">
        <v>8732</v>
      </c>
      <c r="AV10150" s="1" t="s">
        <v>1420</v>
      </c>
      <c r="AX10150" s="3" t="str">
        <f t="array" ref="AX10150">TEXTJOIN(", ", TRUE, IF(X10150:AS10150="Y", X$1:AS$1, IF(X10150:AS10150&lt;&gt;"", X$1:AS$1 &amp; ": " &amp; X10150:AS10150, "")))
</f>
        <v>Oxycodone, Any Opioid</v>
      </c>
    </row>
    <row r="10151">
      <c r="A10151" s="2">
        <v>44900.0</v>
      </c>
      <c r="B10151" s="1" t="s">
        <v>50</v>
      </c>
      <c r="C10151" s="1">
        <v>23.0</v>
      </c>
      <c r="D10151" s="1" t="s">
        <v>51</v>
      </c>
      <c r="E10151" s="1" t="s">
        <v>63</v>
      </c>
      <c r="G10151" s="1" t="s">
        <v>2169</v>
      </c>
      <c r="H10151" s="1" t="s">
        <v>121</v>
      </c>
      <c r="I10151" s="1" t="s">
        <v>55</v>
      </c>
      <c r="J10151" s="1" t="s">
        <v>185</v>
      </c>
      <c r="K10151" s="1" t="s">
        <v>91</v>
      </c>
      <c r="L10151" s="1" t="s">
        <v>55</v>
      </c>
      <c r="N10151" s="1" t="s">
        <v>119</v>
      </c>
      <c r="R10151" s="1" t="s">
        <v>1726</v>
      </c>
      <c r="S10151" s="1" t="s">
        <v>480</v>
      </c>
      <c r="T10151" s="1" t="s">
        <v>9631</v>
      </c>
      <c r="U10151" s="1" t="s">
        <v>59</v>
      </c>
      <c r="Y10151" s="1" t="s">
        <v>60</v>
      </c>
      <c r="Z10151" s="1" t="s">
        <v>60</v>
      </c>
      <c r="AI10151" s="1" t="s">
        <v>60</v>
      </c>
      <c r="AR10151" s="1" t="s">
        <v>60</v>
      </c>
      <c r="AT10151" s="1" t="s">
        <v>9352</v>
      </c>
      <c r="AU10151" s="1" t="s">
        <v>8740</v>
      </c>
      <c r="AV10151" s="1" t="s">
        <v>1420</v>
      </c>
      <c r="AX10151" s="3" t="str">
        <f t="array" ref="AX10151">TEXTJOIN(", ", TRUE, IF(X10151:AS10151="Y", X$1:AS$1, IF(X10151:AS10151&lt;&gt;"", X$1:AS$1 &amp; ": " &amp; X10151:AS10151, "")))
</f>
        <v>Cocaine, Fentanyl, Amphet, Any Opioid</v>
      </c>
    </row>
    <row r="10152">
      <c r="A10152" s="2">
        <v>44872.0</v>
      </c>
      <c r="B10152" s="1" t="s">
        <v>50</v>
      </c>
      <c r="C10152" s="1">
        <v>38.0</v>
      </c>
      <c r="D10152" s="1" t="s">
        <v>51</v>
      </c>
      <c r="E10152" s="1" t="s">
        <v>63</v>
      </c>
      <c r="G10152" s="1" t="s">
        <v>540</v>
      </c>
      <c r="H10152" s="1" t="s">
        <v>91</v>
      </c>
      <c r="I10152" s="1" t="s">
        <v>55</v>
      </c>
      <c r="J10152" s="1" t="s">
        <v>540</v>
      </c>
      <c r="K10152" s="1" t="s">
        <v>91</v>
      </c>
      <c r="L10152" s="1" t="s">
        <v>55</v>
      </c>
      <c r="M10152" s="1" t="s">
        <v>44</v>
      </c>
      <c r="N10152" s="1" t="s">
        <v>178</v>
      </c>
      <c r="R10152" s="1" t="s">
        <v>2646</v>
      </c>
      <c r="T10152" s="1" t="s">
        <v>9632</v>
      </c>
      <c r="U10152" s="1" t="s">
        <v>59</v>
      </c>
      <c r="Z10152" s="1" t="s">
        <v>60</v>
      </c>
      <c r="AK10152" s="1" t="s">
        <v>60</v>
      </c>
      <c r="AM10152" s="1" t="s">
        <v>60</v>
      </c>
      <c r="AR10152" s="1" t="s">
        <v>60</v>
      </c>
      <c r="AT10152" s="1" t="s">
        <v>8859</v>
      </c>
      <c r="AU10152" s="1" t="s">
        <v>8859</v>
      </c>
      <c r="AV10152" s="1" t="s">
        <v>1420</v>
      </c>
      <c r="AX10152" s="3" t="str">
        <f t="array" ref="AX10152">TEXTJOIN(", ", TRUE, IF(X10152:AS10152="Y", X$1:AS$1, IF(X10152:AS10152&lt;&gt;"", X$1:AS$1 &amp; ": " &amp; X10152:AS10152, "")))
</f>
        <v>Fentanyl, Hydromorphone, Xylazine, Any Opioid</v>
      </c>
    </row>
    <row r="10153">
      <c r="A10153" s="2">
        <v>44633.0</v>
      </c>
      <c r="B10153" s="1" t="s">
        <v>50</v>
      </c>
      <c r="C10153" s="1">
        <v>62.0</v>
      </c>
      <c r="D10153" s="1" t="s">
        <v>76</v>
      </c>
      <c r="E10153" s="1" t="s">
        <v>502</v>
      </c>
      <c r="G10153" s="1" t="s">
        <v>82</v>
      </c>
      <c r="H10153" s="1" t="s">
        <v>54</v>
      </c>
      <c r="I10153" s="1" t="s">
        <v>55</v>
      </c>
      <c r="J10153" s="1" t="s">
        <v>82</v>
      </c>
      <c r="K10153" s="1" t="s">
        <v>54</v>
      </c>
      <c r="L10153" s="1" t="s">
        <v>55</v>
      </c>
      <c r="N10153" s="1" t="s">
        <v>178</v>
      </c>
      <c r="R10153" s="1" t="s">
        <v>2646</v>
      </c>
      <c r="T10153" s="1" t="s">
        <v>9633</v>
      </c>
      <c r="U10153" s="1" t="s">
        <v>59</v>
      </c>
      <c r="Z10153" s="1" t="s">
        <v>60</v>
      </c>
      <c r="AB10153" s="1" t="s">
        <v>60</v>
      </c>
      <c r="AN10153" s="1" t="s">
        <v>60</v>
      </c>
      <c r="AR10153" s="1" t="s">
        <v>60</v>
      </c>
      <c r="AT10153" s="1" t="s">
        <v>5319</v>
      </c>
      <c r="AU10153" s="1" t="s">
        <v>5319</v>
      </c>
      <c r="AV10153" s="1" t="s">
        <v>1420</v>
      </c>
      <c r="AX10153" s="3" t="str">
        <f t="array" ref="AX10153">TEXTJOIN(", ", TRUE, IF(X10153:AS10153="Y", X$1:AS$1, IF(X10153:AS10153&lt;&gt;"", X$1:AS$1 &amp; ": " &amp; X10153:AS10153, "")))
</f>
        <v>Fentanyl, Oxycodone, Gabapentin, Any Opioid</v>
      </c>
    </row>
    <row r="10154">
      <c r="A10154" s="2">
        <v>44779.0</v>
      </c>
      <c r="B10154" s="1" t="s">
        <v>50</v>
      </c>
      <c r="C10154" s="1">
        <v>38.0</v>
      </c>
      <c r="D10154" s="1" t="s">
        <v>51</v>
      </c>
      <c r="E10154" s="1" t="s">
        <v>118</v>
      </c>
      <c r="G10154" s="1" t="s">
        <v>332</v>
      </c>
      <c r="H10154" s="1" t="s">
        <v>103</v>
      </c>
      <c r="I10154" s="1" t="s">
        <v>55</v>
      </c>
      <c r="J10154" s="1" t="s">
        <v>332</v>
      </c>
      <c r="K10154" s="1" t="s">
        <v>103</v>
      </c>
      <c r="L10154" s="1" t="s">
        <v>55</v>
      </c>
      <c r="M10154" s="1" t="s">
        <v>743</v>
      </c>
      <c r="N10154" s="1" t="s">
        <v>155</v>
      </c>
      <c r="R10154" s="1" t="s">
        <v>2646</v>
      </c>
      <c r="T10154" s="1" t="s">
        <v>9634</v>
      </c>
      <c r="U10154" s="1" t="s">
        <v>59</v>
      </c>
      <c r="Y10154" s="1" t="s">
        <v>60</v>
      </c>
      <c r="Z10154" s="1" t="s">
        <v>60</v>
      </c>
      <c r="AF10154" s="1" t="s">
        <v>60</v>
      </c>
      <c r="AM10154" s="1" t="s">
        <v>60</v>
      </c>
      <c r="AR10154" s="1" t="s">
        <v>60</v>
      </c>
      <c r="AT10154" s="1" t="s">
        <v>8962</v>
      </c>
      <c r="AU10154" s="1" t="s">
        <v>8962</v>
      </c>
      <c r="AV10154" s="1" t="s">
        <v>1420</v>
      </c>
      <c r="AX10154" s="3" t="str">
        <f t="array" ref="AX10154">TEXTJOIN(", ", TRUE, IF(X10154:AS10154="Y", X$1:AS$1, IF(X10154:AS10154&lt;&gt;"", X$1:AS$1 &amp; ": " &amp; X10154:AS10154, "")))
</f>
        <v>Cocaine, Fentanyl, Benzodiazepine, Xylazine, Any Opioid</v>
      </c>
    </row>
    <row r="10155">
      <c r="A10155" s="2">
        <v>44841.0</v>
      </c>
      <c r="B10155" s="1" t="s">
        <v>50</v>
      </c>
      <c r="C10155" s="1">
        <v>55.0</v>
      </c>
      <c r="D10155" s="1" t="s">
        <v>51</v>
      </c>
      <c r="E10155" s="1" t="s">
        <v>63</v>
      </c>
      <c r="G10155" s="1" t="s">
        <v>352</v>
      </c>
      <c r="H10155" s="1" t="s">
        <v>54</v>
      </c>
      <c r="I10155" s="1" t="s">
        <v>55</v>
      </c>
      <c r="J10155" s="1" t="s">
        <v>352</v>
      </c>
      <c r="K10155" s="1" t="s">
        <v>54</v>
      </c>
      <c r="L10155" s="1" t="s">
        <v>55</v>
      </c>
      <c r="M10155" s="1" t="s">
        <v>743</v>
      </c>
      <c r="N10155" s="1" t="s">
        <v>8532</v>
      </c>
      <c r="R10155" s="1" t="s">
        <v>2646</v>
      </c>
      <c r="T10155" s="1" t="s">
        <v>9635</v>
      </c>
      <c r="U10155" s="1" t="s">
        <v>59</v>
      </c>
      <c r="X10155" s="1" t="s">
        <v>60</v>
      </c>
      <c r="Z10155" s="1" t="s">
        <v>60</v>
      </c>
      <c r="AD10155" s="1" t="s">
        <v>60</v>
      </c>
      <c r="AF10155" s="1" t="s">
        <v>60</v>
      </c>
      <c r="AN10155" s="1" t="s">
        <v>60</v>
      </c>
      <c r="AP10155" s="1" t="s">
        <v>60</v>
      </c>
      <c r="AQ10155" s="1" t="s">
        <v>8765</v>
      </c>
      <c r="AR10155" s="1" t="s">
        <v>60</v>
      </c>
      <c r="AS10155" s="1" t="s">
        <v>8765</v>
      </c>
      <c r="AT10155" s="1" t="s">
        <v>8714</v>
      </c>
      <c r="AU10155" s="1" t="s">
        <v>8714</v>
      </c>
      <c r="AV10155" s="1" t="s">
        <v>1420</v>
      </c>
      <c r="AX10155" s="3" t="str">
        <f t="array" ref="AX10155">TEXTJOIN(", ", TRUE, IF(X10155:AS10155="Y", X$1:AS$1, IF(X10155:AS10155&lt;&gt;"", X$1:AS$1 &amp; ": " &amp; X10155:AS10155, "")))
</f>
        <v>Heroin, Fentanyl, Ethanol, Benzodiazepine, Gabapentin, Heroin/Morph/Codeine, Other Opioid: Buprenorphine, Any Opioid, Other: Buprenorphine</v>
      </c>
    </row>
    <row r="10156">
      <c r="A10156" s="2">
        <v>44691.0</v>
      </c>
      <c r="B10156" s="1" t="s">
        <v>50</v>
      </c>
      <c r="C10156" s="1">
        <v>54.0</v>
      </c>
      <c r="D10156" s="1" t="s">
        <v>51</v>
      </c>
      <c r="E10156" s="1" t="s">
        <v>502</v>
      </c>
      <c r="G10156" s="1" t="s">
        <v>256</v>
      </c>
      <c r="H10156" s="1" t="s">
        <v>103</v>
      </c>
      <c r="I10156" s="1" t="s">
        <v>55</v>
      </c>
      <c r="J10156" s="1" t="s">
        <v>256</v>
      </c>
      <c r="K10156" s="1" t="s">
        <v>103</v>
      </c>
      <c r="L10156" s="1" t="s">
        <v>55</v>
      </c>
      <c r="N10156" s="1" t="s">
        <v>1377</v>
      </c>
      <c r="R10156" s="1" t="s">
        <v>180</v>
      </c>
      <c r="T10156" s="1" t="s">
        <v>9636</v>
      </c>
      <c r="U10156" s="1" t="s">
        <v>59</v>
      </c>
      <c r="Z10156" s="1" t="s">
        <v>60</v>
      </c>
      <c r="AR10156" s="1" t="s">
        <v>60</v>
      </c>
      <c r="AT10156" s="1" t="s">
        <v>2320</v>
      </c>
      <c r="AU10156" s="1" t="s">
        <v>2320</v>
      </c>
      <c r="AV10156" s="1" t="s">
        <v>1420</v>
      </c>
      <c r="AX10156" s="3" t="str">
        <f t="array" ref="AX10156">TEXTJOIN(", ", TRUE, IF(X10156:AS10156="Y", X$1:AS$1, IF(X10156:AS10156&lt;&gt;"", X$1:AS$1 &amp; ": " &amp; X10156:AS10156, "")))
</f>
        <v>Fentanyl, Any Opioid</v>
      </c>
    </row>
    <row r="10157">
      <c r="A10157" s="2">
        <v>44675.0</v>
      </c>
      <c r="B10157" s="1" t="s">
        <v>50</v>
      </c>
      <c r="C10157" s="1">
        <v>57.0</v>
      </c>
      <c r="D10157" s="1" t="s">
        <v>51</v>
      </c>
      <c r="E10157" s="1" t="s">
        <v>63</v>
      </c>
      <c r="F10157" s="1" t="s">
        <v>8372</v>
      </c>
      <c r="G10157" s="1" t="s">
        <v>82</v>
      </c>
      <c r="H10157" s="1" t="s">
        <v>54</v>
      </c>
      <c r="I10157" s="1" t="s">
        <v>55</v>
      </c>
      <c r="J10157" s="1" t="s">
        <v>82</v>
      </c>
      <c r="K10157" s="1" t="s">
        <v>54</v>
      </c>
      <c r="L10157" s="1" t="s">
        <v>55</v>
      </c>
      <c r="M10157" s="1" t="s">
        <v>743</v>
      </c>
      <c r="N10157" s="1" t="s">
        <v>136</v>
      </c>
      <c r="R10157" s="1" t="s">
        <v>180</v>
      </c>
      <c r="T10157" s="1" t="s">
        <v>9637</v>
      </c>
      <c r="U10157" s="1" t="s">
        <v>59</v>
      </c>
      <c r="Y10157" s="1" t="s">
        <v>60</v>
      </c>
      <c r="Z10157" s="1" t="s">
        <v>60</v>
      </c>
      <c r="AD10157" s="1" t="s">
        <v>60</v>
      </c>
      <c r="AM10157" s="1" t="s">
        <v>60</v>
      </c>
      <c r="AR10157" s="1" t="s">
        <v>60</v>
      </c>
      <c r="AT10157" s="1" t="s">
        <v>5319</v>
      </c>
      <c r="AU10157" s="1" t="s">
        <v>5319</v>
      </c>
      <c r="AV10157" s="1" t="s">
        <v>1420</v>
      </c>
      <c r="AX10157" s="3" t="str">
        <f t="array" ref="AX10157">TEXTJOIN(", ", TRUE, IF(X10157:AS10157="Y", X$1:AS$1, IF(X10157:AS10157&lt;&gt;"", X$1:AS$1 &amp; ": " &amp; X10157:AS10157, "")))
</f>
        <v>Cocaine, Fentanyl, Ethanol, Xylazine, Any Opioid</v>
      </c>
    </row>
    <row r="10158">
      <c r="A10158" s="2">
        <v>44672.0</v>
      </c>
      <c r="B10158" s="1" t="s">
        <v>50</v>
      </c>
      <c r="C10158" s="1">
        <v>50.0</v>
      </c>
      <c r="D10158" s="1" t="s">
        <v>76</v>
      </c>
      <c r="E10158" s="1" t="s">
        <v>502</v>
      </c>
      <c r="G10158" s="1" t="s">
        <v>91</v>
      </c>
      <c r="H10158" s="1" t="s">
        <v>91</v>
      </c>
      <c r="I10158" s="1" t="s">
        <v>55</v>
      </c>
      <c r="J10158" s="1" t="s">
        <v>91</v>
      </c>
      <c r="K10158" s="1" t="s">
        <v>91</v>
      </c>
      <c r="L10158" s="1" t="s">
        <v>55</v>
      </c>
      <c r="M10158" s="1" t="s">
        <v>743</v>
      </c>
      <c r="N10158" s="1" t="s">
        <v>178</v>
      </c>
      <c r="R10158" s="1" t="s">
        <v>1726</v>
      </c>
      <c r="S10158" s="1" t="s">
        <v>8353</v>
      </c>
      <c r="T10158" s="1" t="s">
        <v>9638</v>
      </c>
      <c r="U10158" s="1" t="s">
        <v>59</v>
      </c>
      <c r="Y10158" s="1" t="s">
        <v>60</v>
      </c>
      <c r="Z10158" s="1" t="s">
        <v>60</v>
      </c>
      <c r="AD10158" s="1" t="s">
        <v>60</v>
      </c>
      <c r="AI10158" s="1" t="s">
        <v>60</v>
      </c>
      <c r="AM10158" s="1" t="s">
        <v>60</v>
      </c>
      <c r="AR10158" s="1" t="s">
        <v>60</v>
      </c>
      <c r="AT10158" s="1" t="s">
        <v>1999</v>
      </c>
      <c r="AU10158" s="1" t="s">
        <v>1999</v>
      </c>
      <c r="AV10158" s="1" t="s">
        <v>1420</v>
      </c>
      <c r="AX10158" s="3" t="str">
        <f t="array" ref="AX10158">TEXTJOIN(", ", TRUE, IF(X10158:AS10158="Y", X$1:AS$1, IF(X10158:AS10158&lt;&gt;"", X$1:AS$1 &amp; ": " &amp; X10158:AS10158, "")))
</f>
        <v>Cocaine, Fentanyl, Ethanol, Amphet, Xylazine, Any Opioid</v>
      </c>
    </row>
    <row r="10159">
      <c r="A10159" s="2">
        <v>44626.0</v>
      </c>
      <c r="B10159" s="1" t="s">
        <v>50</v>
      </c>
      <c r="C10159" s="1">
        <v>42.0</v>
      </c>
      <c r="D10159" s="1" t="s">
        <v>51</v>
      </c>
      <c r="E10159" s="1" t="s">
        <v>63</v>
      </c>
      <c r="J10159" s="1" t="s">
        <v>116</v>
      </c>
      <c r="K10159" s="1" t="s">
        <v>103</v>
      </c>
      <c r="L10159" s="1" t="s">
        <v>55</v>
      </c>
      <c r="M10159" s="1" t="s">
        <v>649</v>
      </c>
      <c r="N10159" s="1" t="s">
        <v>4025</v>
      </c>
      <c r="R10159" s="1" t="s">
        <v>1726</v>
      </c>
      <c r="S10159" s="1" t="s">
        <v>965</v>
      </c>
      <c r="T10159" s="1" t="s">
        <v>1474</v>
      </c>
      <c r="U10159" s="1" t="s">
        <v>59</v>
      </c>
      <c r="V10159" s="1" t="s">
        <v>197</v>
      </c>
      <c r="Y10159" s="1" t="s">
        <v>60</v>
      </c>
      <c r="Z10159" s="1" t="s">
        <v>60</v>
      </c>
      <c r="AR10159" s="1" t="s">
        <v>60</v>
      </c>
      <c r="AT10159" s="1" t="s">
        <v>1420</v>
      </c>
      <c r="AU10159" s="1" t="s">
        <v>8841</v>
      </c>
      <c r="AV10159" s="1" t="s">
        <v>1420</v>
      </c>
      <c r="AX10159" s="3" t="str">
        <f t="array" ref="AX10159">TEXTJOIN(", ", TRUE, IF(X10159:AS10159="Y", X$1:AS$1, IF(X10159:AS10159&lt;&gt;"", X$1:AS$1 &amp; ": " &amp; X10159:AS10159, "")))
</f>
        <v>Cocaine, Fentanyl, Any Opioid</v>
      </c>
    </row>
    <row r="10160">
      <c r="A10160" s="2">
        <v>44583.0</v>
      </c>
      <c r="B10160" s="1" t="s">
        <v>50</v>
      </c>
      <c r="C10160" s="1">
        <v>61.0</v>
      </c>
      <c r="D10160" s="1" t="s">
        <v>51</v>
      </c>
      <c r="E10160" s="1" t="s">
        <v>63</v>
      </c>
      <c r="G10160" s="1" t="s">
        <v>262</v>
      </c>
      <c r="H10160" s="1" t="s">
        <v>263</v>
      </c>
      <c r="I10160" s="1" t="s">
        <v>55</v>
      </c>
      <c r="J10160" s="1" t="s">
        <v>262</v>
      </c>
      <c r="K10160" s="1" t="s">
        <v>263</v>
      </c>
      <c r="L10160" s="1" t="s">
        <v>55</v>
      </c>
      <c r="R10160" s="1" t="s">
        <v>443</v>
      </c>
      <c r="T10160" s="1" t="s">
        <v>109</v>
      </c>
      <c r="U10160" s="1" t="s">
        <v>59</v>
      </c>
      <c r="V10160" s="1" t="s">
        <v>197</v>
      </c>
      <c r="Y10160" s="1" t="s">
        <v>60</v>
      </c>
      <c r="AT10160" s="1" t="s">
        <v>8698</v>
      </c>
      <c r="AU10160" s="1" t="s">
        <v>8698</v>
      </c>
      <c r="AV10160" s="1" t="s">
        <v>1420</v>
      </c>
      <c r="AX10160" s="3" t="str">
        <f t="array" ref="AX10160">TEXTJOIN(", ", TRUE, IF(X10160:AS10160="Y", X$1:AS$1, IF(X10160:AS10160&lt;&gt;"", X$1:AS$1 &amp; ": " &amp; X10160:AS10160, "")))
</f>
        <v>Cocaine</v>
      </c>
    </row>
    <row r="10161">
      <c r="A10161" s="2">
        <v>44732.0</v>
      </c>
      <c r="B10161" s="1" t="s">
        <v>50</v>
      </c>
      <c r="C10161" s="1">
        <v>43.0</v>
      </c>
      <c r="D10161" s="1" t="s">
        <v>51</v>
      </c>
      <c r="E10161" s="1" t="s">
        <v>63</v>
      </c>
      <c r="F10161" s="1" t="s">
        <v>1997</v>
      </c>
      <c r="G10161" s="1" t="s">
        <v>256</v>
      </c>
      <c r="H10161" s="1" t="s">
        <v>103</v>
      </c>
      <c r="I10161" s="1" t="s">
        <v>55</v>
      </c>
      <c r="J10161" s="1" t="s">
        <v>256</v>
      </c>
      <c r="K10161" s="1" t="s">
        <v>103</v>
      </c>
      <c r="L10161" s="1" t="s">
        <v>55</v>
      </c>
      <c r="R10161" s="1" t="s">
        <v>1726</v>
      </c>
      <c r="S10161" s="1" t="s">
        <v>3035</v>
      </c>
      <c r="T10161" s="1" t="s">
        <v>9639</v>
      </c>
      <c r="U10161" s="1" t="s">
        <v>59</v>
      </c>
      <c r="Y10161" s="1" t="s">
        <v>60</v>
      </c>
      <c r="Z10161" s="1" t="s">
        <v>60</v>
      </c>
      <c r="AR10161" s="1" t="s">
        <v>60</v>
      </c>
      <c r="AT10161" s="1" t="s">
        <v>2320</v>
      </c>
      <c r="AU10161" s="1" t="s">
        <v>2320</v>
      </c>
      <c r="AV10161" s="1" t="s">
        <v>1420</v>
      </c>
      <c r="AX10161" s="3" t="str">
        <f t="array" ref="AX10161">TEXTJOIN(", ", TRUE, IF(X10161:AS10161="Y", X$1:AS$1, IF(X10161:AS10161&lt;&gt;"", X$1:AS$1 &amp; ": " &amp; X10161:AS10161, "")))
</f>
        <v>Cocaine, Fentanyl, Any Opioid</v>
      </c>
    </row>
    <row r="10162">
      <c r="A10162" s="2">
        <v>44800.0</v>
      </c>
      <c r="B10162" s="1" t="s">
        <v>50</v>
      </c>
      <c r="C10162" s="1">
        <v>57.0</v>
      </c>
      <c r="D10162" s="1" t="s">
        <v>76</v>
      </c>
      <c r="E10162" s="1" t="s">
        <v>63</v>
      </c>
      <c r="G10162" s="1" t="s">
        <v>467</v>
      </c>
      <c r="H10162" s="1" t="s">
        <v>65</v>
      </c>
      <c r="I10162" s="1" t="s">
        <v>55</v>
      </c>
      <c r="J10162" s="1" t="s">
        <v>467</v>
      </c>
      <c r="K10162" s="1" t="s">
        <v>65</v>
      </c>
      <c r="L10162" s="1" t="s">
        <v>55</v>
      </c>
      <c r="M10162" s="1" t="s">
        <v>649</v>
      </c>
      <c r="N10162" s="1" t="s">
        <v>178</v>
      </c>
      <c r="R10162" s="1" t="s">
        <v>1726</v>
      </c>
      <c r="S10162" s="1" t="s">
        <v>9640</v>
      </c>
      <c r="T10162" s="1" t="s">
        <v>9641</v>
      </c>
      <c r="U10162" s="1" t="s">
        <v>59</v>
      </c>
      <c r="Z10162" s="1" t="s">
        <v>60</v>
      </c>
      <c r="AB10162" s="1" t="s">
        <v>60</v>
      </c>
      <c r="AM10162" s="1" t="s">
        <v>60</v>
      </c>
      <c r="AR10162" s="1" t="s">
        <v>60</v>
      </c>
      <c r="AT10162" s="1" t="s">
        <v>5410</v>
      </c>
      <c r="AU10162" s="1" t="s">
        <v>5410</v>
      </c>
      <c r="AV10162" s="1" t="s">
        <v>1420</v>
      </c>
      <c r="AX10162" s="3" t="str">
        <f t="array" ref="AX10162">TEXTJOIN(", ", TRUE, IF(X10162:AS10162="Y", X$1:AS$1, IF(X10162:AS10162&lt;&gt;"", X$1:AS$1 &amp; ": " &amp; X10162:AS10162, "")))
</f>
        <v>Fentanyl, Oxycodone, Xylazine, Any Opioid</v>
      </c>
    </row>
    <row r="10163">
      <c r="A10163" s="2">
        <v>44607.0</v>
      </c>
      <c r="B10163" s="1" t="s">
        <v>50</v>
      </c>
      <c r="C10163" s="1">
        <v>38.0</v>
      </c>
      <c r="D10163" s="1" t="s">
        <v>51</v>
      </c>
      <c r="E10163" s="1" t="s">
        <v>63</v>
      </c>
      <c r="G10163" s="1" t="s">
        <v>116</v>
      </c>
      <c r="H10163" s="1" t="s">
        <v>103</v>
      </c>
      <c r="I10163" s="1" t="s">
        <v>55</v>
      </c>
      <c r="J10163" s="1" t="s">
        <v>116</v>
      </c>
      <c r="K10163" s="1" t="s">
        <v>103</v>
      </c>
      <c r="L10163" s="1" t="s">
        <v>55</v>
      </c>
      <c r="M10163" s="1" t="s">
        <v>743</v>
      </c>
      <c r="N10163" s="1" t="s">
        <v>9049</v>
      </c>
      <c r="R10163" s="1" t="s">
        <v>173</v>
      </c>
      <c r="T10163" s="1" t="s">
        <v>109</v>
      </c>
      <c r="U10163" s="1" t="s">
        <v>59</v>
      </c>
      <c r="Y10163" s="1" t="s">
        <v>60</v>
      </c>
      <c r="AT10163" s="1" t="s">
        <v>8841</v>
      </c>
      <c r="AU10163" s="1" t="s">
        <v>8841</v>
      </c>
      <c r="AV10163" s="1" t="s">
        <v>1420</v>
      </c>
      <c r="AX10163" s="3" t="str">
        <f t="array" ref="AX10163">TEXTJOIN(", ", TRUE, IF(X10163:AS10163="Y", X$1:AS$1, IF(X10163:AS10163&lt;&gt;"", X$1:AS$1 &amp; ": " &amp; X10163:AS10163, "")))
</f>
        <v>Cocaine</v>
      </c>
    </row>
    <row r="10164">
      <c r="A10164" s="2">
        <v>44573.0</v>
      </c>
      <c r="B10164" s="1" t="s">
        <v>50</v>
      </c>
      <c r="C10164" s="1">
        <v>44.0</v>
      </c>
      <c r="D10164" s="1" t="s">
        <v>51</v>
      </c>
      <c r="E10164" s="1" t="s">
        <v>502</v>
      </c>
      <c r="G10164" s="1" t="s">
        <v>103</v>
      </c>
      <c r="H10164" s="1" t="s">
        <v>103</v>
      </c>
      <c r="I10164" s="1" t="s">
        <v>55</v>
      </c>
      <c r="J10164" s="1" t="s">
        <v>103</v>
      </c>
      <c r="K10164" s="1" t="s">
        <v>103</v>
      </c>
      <c r="L10164" s="1" t="s">
        <v>55</v>
      </c>
      <c r="M10164" s="1" t="s">
        <v>743</v>
      </c>
      <c r="N10164" s="1" t="s">
        <v>178</v>
      </c>
      <c r="R10164" s="1" t="s">
        <v>2646</v>
      </c>
      <c r="T10164" s="1" t="s">
        <v>1346</v>
      </c>
      <c r="U10164" s="1" t="s">
        <v>59</v>
      </c>
      <c r="Y10164" s="1" t="s">
        <v>60</v>
      </c>
      <c r="Z10164" s="1" t="s">
        <v>60</v>
      </c>
      <c r="AR10164" s="1" t="s">
        <v>60</v>
      </c>
      <c r="AT10164" s="1" t="s">
        <v>8719</v>
      </c>
      <c r="AU10164" s="1" t="s">
        <v>8719</v>
      </c>
      <c r="AV10164" s="1" t="s">
        <v>1420</v>
      </c>
      <c r="AX10164" s="3" t="str">
        <f t="array" ref="AX10164">TEXTJOIN(", ", TRUE, IF(X10164:AS10164="Y", X$1:AS$1, IF(X10164:AS10164&lt;&gt;"", X$1:AS$1 &amp; ": " &amp; X10164:AS10164, "")))
</f>
        <v>Cocaine, Fentanyl, Any Opioid</v>
      </c>
    </row>
    <row r="10165">
      <c r="A10165" s="2">
        <v>44734.0</v>
      </c>
      <c r="B10165" s="1" t="s">
        <v>50</v>
      </c>
      <c r="C10165" s="1">
        <v>58.0</v>
      </c>
      <c r="D10165" s="1" t="s">
        <v>51</v>
      </c>
      <c r="E10165" s="1" t="s">
        <v>63</v>
      </c>
      <c r="G10165" s="1" t="s">
        <v>283</v>
      </c>
      <c r="H10165" s="1" t="s">
        <v>263</v>
      </c>
      <c r="I10165" s="1" t="s">
        <v>55</v>
      </c>
      <c r="J10165" s="1" t="s">
        <v>283</v>
      </c>
      <c r="K10165" s="1" t="s">
        <v>263</v>
      </c>
      <c r="L10165" s="1" t="s">
        <v>55</v>
      </c>
      <c r="M10165" s="1" t="s">
        <v>743</v>
      </c>
      <c r="N10165" s="1" t="s">
        <v>155</v>
      </c>
      <c r="R10165" s="1" t="s">
        <v>180</v>
      </c>
      <c r="T10165" s="1" t="s">
        <v>9642</v>
      </c>
      <c r="U10165" s="1" t="s">
        <v>59</v>
      </c>
      <c r="V10165" s="1" t="s">
        <v>9643</v>
      </c>
      <c r="Y10165" s="1" t="s">
        <v>60</v>
      </c>
      <c r="Z10165" s="1" t="s">
        <v>60</v>
      </c>
      <c r="AD10165" s="1" t="s">
        <v>60</v>
      </c>
      <c r="AM10165" s="1" t="s">
        <v>60</v>
      </c>
      <c r="AR10165" s="1" t="s">
        <v>60</v>
      </c>
      <c r="AT10165" s="1" t="s">
        <v>8981</v>
      </c>
      <c r="AU10165" s="1" t="s">
        <v>8981</v>
      </c>
      <c r="AV10165" s="1" t="s">
        <v>1420</v>
      </c>
      <c r="AX10165" s="3" t="str">
        <f t="array" ref="AX10165">TEXTJOIN(", ", TRUE, IF(X10165:AS10165="Y", X$1:AS$1, IF(X10165:AS10165&lt;&gt;"", X$1:AS$1 &amp; ": " &amp; X10165:AS10165, "")))
</f>
        <v>Cocaine, Fentanyl, Ethanol, Xylazine, Any Opioid</v>
      </c>
    </row>
    <row r="10166">
      <c r="A10166" s="4">
        <v>44914.0</v>
      </c>
      <c r="B10166" s="1" t="s">
        <v>50</v>
      </c>
      <c r="C10166" s="1">
        <v>57.0</v>
      </c>
      <c r="D10166" s="1" t="s">
        <v>51</v>
      </c>
      <c r="E10166" s="1" t="s">
        <v>63</v>
      </c>
      <c r="F10166" s="1" t="s">
        <v>1997</v>
      </c>
      <c r="G10166" s="1" t="s">
        <v>91</v>
      </c>
      <c r="H10166" s="1" t="s">
        <v>91</v>
      </c>
      <c r="I10166" s="1" t="s">
        <v>55</v>
      </c>
      <c r="J10166" s="1" t="s">
        <v>91</v>
      </c>
      <c r="K10166" s="1" t="s">
        <v>91</v>
      </c>
      <c r="L10166" s="1" t="s">
        <v>55</v>
      </c>
      <c r="M10166" s="1" t="s">
        <v>743</v>
      </c>
      <c r="N10166" s="1" t="s">
        <v>66</v>
      </c>
      <c r="R10166" s="1" t="s">
        <v>2646</v>
      </c>
      <c r="T10166" s="1" t="s">
        <v>650</v>
      </c>
      <c r="U10166" s="1" t="s">
        <v>59</v>
      </c>
      <c r="Z10166" s="1" t="s">
        <v>60</v>
      </c>
      <c r="AM10166" s="1" t="s">
        <v>60</v>
      </c>
      <c r="AR10166" s="1" t="s">
        <v>60</v>
      </c>
      <c r="AT10166" s="1" t="s">
        <v>1999</v>
      </c>
      <c r="AU10166" s="1" t="s">
        <v>1999</v>
      </c>
      <c r="AV10166" s="1" t="s">
        <v>1420</v>
      </c>
      <c r="AX10166" s="3" t="str">
        <f t="array" ref="AX10166">TEXTJOIN(", ", TRUE, IF(X10166:AS10166="Y", X$1:AS$1, IF(X10166:AS10166&lt;&gt;"", X$1:AS$1 &amp; ": " &amp; X10166:AS10166, "")))
</f>
        <v>Fentanyl, Xylazine, Any Opioid</v>
      </c>
    </row>
    <row r="10167">
      <c r="A10167" s="2">
        <v>44683.0</v>
      </c>
      <c r="B10167" s="1" t="s">
        <v>50</v>
      </c>
      <c r="C10167" s="1">
        <v>58.0</v>
      </c>
      <c r="D10167" s="1" t="s">
        <v>76</v>
      </c>
      <c r="E10167" s="1" t="s">
        <v>63</v>
      </c>
      <c r="G10167" s="1" t="s">
        <v>91</v>
      </c>
      <c r="H10167" s="1" t="s">
        <v>91</v>
      </c>
      <c r="I10167" s="1" t="s">
        <v>55</v>
      </c>
      <c r="J10167" s="1" t="s">
        <v>91</v>
      </c>
      <c r="K10167" s="1" t="s">
        <v>91</v>
      </c>
      <c r="L10167" s="1" t="s">
        <v>55</v>
      </c>
      <c r="M10167" s="1" t="s">
        <v>743</v>
      </c>
      <c r="N10167" s="1" t="s">
        <v>155</v>
      </c>
      <c r="R10167" s="1" t="s">
        <v>2646</v>
      </c>
      <c r="T10167" s="1" t="s">
        <v>83</v>
      </c>
      <c r="U10167" s="1" t="s">
        <v>59</v>
      </c>
      <c r="V10167" s="1" t="s">
        <v>9644</v>
      </c>
      <c r="Y10167" s="1" t="s">
        <v>60</v>
      </c>
      <c r="Z10167" s="1" t="s">
        <v>60</v>
      </c>
      <c r="AR10167" s="1" t="s">
        <v>60</v>
      </c>
      <c r="AT10167" s="1" t="s">
        <v>1999</v>
      </c>
      <c r="AU10167" s="1" t="s">
        <v>1999</v>
      </c>
      <c r="AV10167" s="1" t="s">
        <v>1420</v>
      </c>
      <c r="AX10167" s="3" t="str">
        <f t="array" ref="AX10167">TEXTJOIN(", ", TRUE, IF(X10167:AS10167="Y", X$1:AS$1, IF(X10167:AS10167&lt;&gt;"", X$1:AS$1 &amp; ": " &amp; X10167:AS10167, "")))
</f>
        <v>Cocaine, Fentanyl, Any Opioid</v>
      </c>
    </row>
    <row r="10168">
      <c r="A10168" s="2">
        <v>44835.0</v>
      </c>
      <c r="B10168" s="1" t="s">
        <v>50</v>
      </c>
      <c r="C10168" s="1">
        <v>66.0</v>
      </c>
      <c r="D10168" s="1" t="s">
        <v>51</v>
      </c>
      <c r="E10168" s="1" t="s">
        <v>63</v>
      </c>
      <c r="F10168" s="1" t="s">
        <v>1997</v>
      </c>
      <c r="G10168" s="1" t="s">
        <v>103</v>
      </c>
      <c r="H10168" s="1" t="s">
        <v>103</v>
      </c>
      <c r="I10168" s="1" t="s">
        <v>55</v>
      </c>
      <c r="J10168" s="1" t="s">
        <v>103</v>
      </c>
      <c r="K10168" s="1" t="s">
        <v>103</v>
      </c>
      <c r="L10168" s="1" t="s">
        <v>55</v>
      </c>
      <c r="M10168" s="1" t="s">
        <v>44</v>
      </c>
      <c r="N10168" s="1" t="s">
        <v>66</v>
      </c>
      <c r="R10168" s="1" t="s">
        <v>1726</v>
      </c>
      <c r="S10168" s="1" t="s">
        <v>1414</v>
      </c>
      <c r="T10168" s="1" t="s">
        <v>9645</v>
      </c>
      <c r="U10168" s="1" t="s">
        <v>59</v>
      </c>
      <c r="Y10168" s="1" t="s">
        <v>60</v>
      </c>
      <c r="Z10168" s="1" t="s">
        <v>60</v>
      </c>
      <c r="AG10168" s="1" t="s">
        <v>60</v>
      </c>
      <c r="AR10168" s="1" t="s">
        <v>60</v>
      </c>
      <c r="AT10168" s="1" t="s">
        <v>8719</v>
      </c>
      <c r="AU10168" s="1" t="s">
        <v>8719</v>
      </c>
      <c r="AV10168" s="1" t="s">
        <v>1420</v>
      </c>
      <c r="AX10168" s="3" t="str">
        <f t="array" ref="AX10168">TEXTJOIN(", ", TRUE, IF(X10168:AS10168="Y", X$1:AS$1, IF(X10168:AS10168&lt;&gt;"", X$1:AS$1 &amp; ": " &amp; X10168:AS10168, "")))
</f>
        <v>Cocaine, Fentanyl, Methadone, Any Opioid</v>
      </c>
    </row>
    <row r="10169">
      <c r="A10169" s="2">
        <v>44747.0</v>
      </c>
      <c r="B10169" s="1" t="s">
        <v>50</v>
      </c>
      <c r="C10169" s="1">
        <v>63.0</v>
      </c>
      <c r="D10169" s="1" t="s">
        <v>51</v>
      </c>
      <c r="E10169" s="1" t="s">
        <v>63</v>
      </c>
      <c r="G10169" s="1" t="s">
        <v>338</v>
      </c>
      <c r="H10169" s="1" t="s">
        <v>263</v>
      </c>
      <c r="I10169" s="1" t="s">
        <v>55</v>
      </c>
      <c r="J10169" s="1" t="s">
        <v>338</v>
      </c>
      <c r="K10169" s="1" t="s">
        <v>263</v>
      </c>
      <c r="L10169" s="1" t="s">
        <v>55</v>
      </c>
      <c r="M10169" s="1" t="s">
        <v>743</v>
      </c>
      <c r="N10169" s="1" t="s">
        <v>155</v>
      </c>
      <c r="R10169" s="1" t="s">
        <v>180</v>
      </c>
      <c r="T10169" s="1" t="s">
        <v>9646</v>
      </c>
      <c r="U10169" s="1" t="s">
        <v>59</v>
      </c>
      <c r="V10169" s="1" t="s">
        <v>9647</v>
      </c>
      <c r="AB10169" s="1" t="s">
        <v>60</v>
      </c>
      <c r="AQ10169" s="1" t="s">
        <v>8765</v>
      </c>
      <c r="AR10169" s="1" t="s">
        <v>60</v>
      </c>
      <c r="AS10169" s="1" t="s">
        <v>8765</v>
      </c>
      <c r="AT10169" s="1" t="s">
        <v>9388</v>
      </c>
      <c r="AU10169" s="1" t="s">
        <v>9388</v>
      </c>
      <c r="AV10169" s="1" t="s">
        <v>1420</v>
      </c>
      <c r="AX10169" s="3" t="str">
        <f t="array" ref="AX10169">TEXTJOIN(", ", TRUE, IF(X10169:AS10169="Y", X$1:AS$1, IF(X10169:AS10169&lt;&gt;"", X$1:AS$1 &amp; ": " &amp; X10169:AS10169, "")))
</f>
        <v>Oxycodone, Other Opioid: Buprenorphine, Any Opioid, Other: Buprenorphine</v>
      </c>
    </row>
    <row r="10170">
      <c r="A10170" s="4">
        <v>44877.0</v>
      </c>
      <c r="B10170" s="1" t="s">
        <v>50</v>
      </c>
      <c r="C10170" s="1">
        <v>60.0</v>
      </c>
      <c r="D10170" s="1" t="s">
        <v>51</v>
      </c>
      <c r="E10170" s="1" t="s">
        <v>63</v>
      </c>
      <c r="G10170" s="1" t="s">
        <v>53</v>
      </c>
      <c r="H10170" s="1" t="s">
        <v>54</v>
      </c>
      <c r="I10170" s="1" t="s">
        <v>55</v>
      </c>
      <c r="J10170" s="1" t="s">
        <v>53</v>
      </c>
      <c r="K10170" s="1" t="s">
        <v>54</v>
      </c>
      <c r="L10170" s="1" t="s">
        <v>55</v>
      </c>
      <c r="M10170" s="1" t="s">
        <v>8379</v>
      </c>
      <c r="N10170" s="1" t="s">
        <v>155</v>
      </c>
      <c r="R10170" s="1" t="s">
        <v>1726</v>
      </c>
      <c r="S10170" s="1" t="s">
        <v>4848</v>
      </c>
      <c r="T10170" s="1" t="s">
        <v>3036</v>
      </c>
      <c r="U10170" s="1" t="s">
        <v>59</v>
      </c>
      <c r="Z10170" s="1" t="s">
        <v>60</v>
      </c>
      <c r="AN10170" s="1" t="s">
        <v>60</v>
      </c>
      <c r="AR10170" s="1" t="s">
        <v>60</v>
      </c>
      <c r="AT10170" s="1" t="s">
        <v>8784</v>
      </c>
      <c r="AU10170" s="1" t="s">
        <v>8784</v>
      </c>
      <c r="AV10170" s="1" t="s">
        <v>1420</v>
      </c>
      <c r="AX10170" s="3" t="str">
        <f t="array" ref="AX10170">TEXTJOIN(", ", TRUE, IF(X10170:AS10170="Y", X$1:AS$1, IF(X10170:AS10170&lt;&gt;"", X$1:AS$1 &amp; ": " &amp; X10170:AS10170, "")))
</f>
        <v>Fentanyl, Gabapentin, Any Opioid</v>
      </c>
    </row>
    <row r="10171">
      <c r="A10171" s="2">
        <v>44824.0</v>
      </c>
      <c r="B10171" s="1" t="s">
        <v>50</v>
      </c>
      <c r="C10171" s="1">
        <v>35.0</v>
      </c>
      <c r="D10171" s="1" t="s">
        <v>76</v>
      </c>
      <c r="E10171" s="1" t="s">
        <v>63</v>
      </c>
      <c r="G10171" s="1" t="s">
        <v>143</v>
      </c>
      <c r="H10171" s="1" t="s">
        <v>91</v>
      </c>
      <c r="I10171" s="1" t="s">
        <v>55</v>
      </c>
      <c r="J10171" s="1" t="s">
        <v>143</v>
      </c>
      <c r="K10171" s="1" t="s">
        <v>91</v>
      </c>
      <c r="L10171" s="1" t="s">
        <v>55</v>
      </c>
      <c r="M10171" s="1" t="s">
        <v>743</v>
      </c>
      <c r="N10171" s="1" t="s">
        <v>155</v>
      </c>
      <c r="R10171" s="1" t="s">
        <v>2646</v>
      </c>
      <c r="T10171" s="1" t="s">
        <v>360</v>
      </c>
      <c r="U10171" s="1" t="s">
        <v>59</v>
      </c>
      <c r="V10171" s="1" t="s">
        <v>9648</v>
      </c>
      <c r="Y10171" s="1" t="s">
        <v>60</v>
      </c>
      <c r="AQ10171" s="1" t="s">
        <v>417</v>
      </c>
      <c r="AS10171" s="1" t="s">
        <v>417</v>
      </c>
      <c r="AT10171" s="1" t="s">
        <v>1419</v>
      </c>
      <c r="AU10171" s="1" t="s">
        <v>1419</v>
      </c>
      <c r="AV10171" s="1" t="s">
        <v>1420</v>
      </c>
      <c r="AX10171" s="3" t="str">
        <f t="array" ref="AX10171">TEXTJOIN(", ", TRUE, IF(X10171:AS10171="Y", X$1:AS$1, IF(X10171:AS10171&lt;&gt;"", X$1:AS$1 &amp; ": " &amp; X10171:AS10171, "")))
</f>
        <v>Cocaine, Other Opioid: PCP, Other: PCP</v>
      </c>
    </row>
    <row r="10172">
      <c r="A10172" s="2">
        <v>44687.0</v>
      </c>
      <c r="B10172" s="1" t="s">
        <v>50</v>
      </c>
      <c r="C10172" s="1">
        <v>42.0</v>
      </c>
      <c r="D10172" s="1" t="s">
        <v>51</v>
      </c>
      <c r="E10172" s="1" t="s">
        <v>63</v>
      </c>
      <c r="G10172" s="1" t="s">
        <v>397</v>
      </c>
      <c r="H10172" s="1" t="s">
        <v>103</v>
      </c>
      <c r="I10172" s="1" t="s">
        <v>55</v>
      </c>
      <c r="J10172" s="1" t="s">
        <v>397</v>
      </c>
      <c r="K10172" s="1" t="s">
        <v>103</v>
      </c>
      <c r="L10172" s="1" t="s">
        <v>55</v>
      </c>
      <c r="M10172" s="1" t="s">
        <v>743</v>
      </c>
      <c r="N10172" s="1" t="s">
        <v>8829</v>
      </c>
      <c r="R10172" s="1" t="s">
        <v>173</v>
      </c>
      <c r="T10172" s="1" t="s">
        <v>9649</v>
      </c>
      <c r="U10172" s="1" t="s">
        <v>59</v>
      </c>
      <c r="V10172" s="1" t="s">
        <v>9650</v>
      </c>
      <c r="AD10172" s="1" t="s">
        <v>60</v>
      </c>
      <c r="AT10172" s="1" t="s">
        <v>8731</v>
      </c>
      <c r="AU10172" s="1" t="s">
        <v>8731</v>
      </c>
      <c r="AV10172" s="1" t="s">
        <v>1420</v>
      </c>
      <c r="AX10172" s="3" t="str">
        <f t="array" ref="AX10172">TEXTJOIN(", ", TRUE, IF(X10172:AS10172="Y", X$1:AS$1, IF(X10172:AS10172&lt;&gt;"", X$1:AS$1 &amp; ": " &amp; X10172:AS10172, "")))
</f>
        <v>Ethanol</v>
      </c>
    </row>
    <row r="10173">
      <c r="A10173" s="2">
        <v>44737.0</v>
      </c>
      <c r="B10173" s="1" t="s">
        <v>50</v>
      </c>
      <c r="C10173" s="1">
        <v>32.0</v>
      </c>
      <c r="D10173" s="1" t="s">
        <v>51</v>
      </c>
      <c r="E10173" s="1" t="s">
        <v>63</v>
      </c>
      <c r="G10173" s="1" t="s">
        <v>160</v>
      </c>
      <c r="H10173" s="1" t="s">
        <v>54</v>
      </c>
      <c r="I10173" s="1" t="s">
        <v>55</v>
      </c>
      <c r="J10173" s="1" t="s">
        <v>160</v>
      </c>
      <c r="K10173" s="1" t="s">
        <v>54</v>
      </c>
      <c r="L10173" s="1" t="s">
        <v>55</v>
      </c>
      <c r="M10173" s="1" t="s">
        <v>743</v>
      </c>
      <c r="N10173" s="1" t="s">
        <v>178</v>
      </c>
      <c r="R10173" s="1" t="s">
        <v>2646</v>
      </c>
      <c r="T10173" s="1" t="s">
        <v>9651</v>
      </c>
      <c r="U10173" s="1" t="s">
        <v>59</v>
      </c>
      <c r="Z10173" s="1" t="s">
        <v>60</v>
      </c>
      <c r="AB10173" s="1" t="s">
        <v>60</v>
      </c>
      <c r="AD10173" s="1" t="s">
        <v>60</v>
      </c>
      <c r="AN10173" s="1" t="s">
        <v>60</v>
      </c>
      <c r="AR10173" s="1" t="s">
        <v>60</v>
      </c>
      <c r="AT10173" s="1" t="s">
        <v>8728</v>
      </c>
      <c r="AU10173" s="1" t="s">
        <v>8728</v>
      </c>
      <c r="AV10173" s="1" t="s">
        <v>1420</v>
      </c>
      <c r="AX10173" s="3" t="str">
        <f t="array" ref="AX10173">TEXTJOIN(", ", TRUE, IF(X10173:AS10173="Y", X$1:AS$1, IF(X10173:AS10173&lt;&gt;"", X$1:AS$1 &amp; ": " &amp; X10173:AS10173, "")))
</f>
        <v>Fentanyl, Oxycodone, Ethanol, Gabapentin, Any Opioid</v>
      </c>
    </row>
    <row r="10174">
      <c r="A10174" s="4">
        <v>44885.0</v>
      </c>
      <c r="B10174" s="1" t="s">
        <v>50</v>
      </c>
      <c r="C10174" s="1">
        <v>56.0</v>
      </c>
      <c r="D10174" s="1" t="s">
        <v>51</v>
      </c>
      <c r="E10174" s="1" t="s">
        <v>63</v>
      </c>
      <c r="G10174" s="1" t="s">
        <v>277</v>
      </c>
      <c r="H10174" s="1" t="s">
        <v>103</v>
      </c>
      <c r="I10174" s="1" t="s">
        <v>55</v>
      </c>
      <c r="J10174" s="1" t="s">
        <v>277</v>
      </c>
      <c r="K10174" s="1" t="s">
        <v>103</v>
      </c>
      <c r="L10174" s="1" t="s">
        <v>55</v>
      </c>
      <c r="M10174" s="1" t="s">
        <v>743</v>
      </c>
      <c r="N10174" s="1" t="s">
        <v>178</v>
      </c>
      <c r="R10174" s="1" t="s">
        <v>2646</v>
      </c>
      <c r="T10174" s="1" t="s">
        <v>2018</v>
      </c>
      <c r="U10174" s="1" t="s">
        <v>59</v>
      </c>
      <c r="Z10174" s="1" t="s">
        <v>60</v>
      </c>
      <c r="AM10174" s="1" t="s">
        <v>60</v>
      </c>
      <c r="AR10174" s="1" t="s">
        <v>60</v>
      </c>
      <c r="AT10174" s="1" t="s">
        <v>8967</v>
      </c>
      <c r="AU10174" s="1" t="s">
        <v>8967</v>
      </c>
      <c r="AV10174" s="1" t="s">
        <v>1420</v>
      </c>
      <c r="AX10174" s="3" t="str">
        <f t="array" ref="AX10174">TEXTJOIN(", ", TRUE, IF(X10174:AS10174="Y", X$1:AS$1, IF(X10174:AS10174&lt;&gt;"", X$1:AS$1 &amp; ": " &amp; X10174:AS10174, "")))
</f>
        <v>Fentanyl, Xylazine, Any Opioid</v>
      </c>
    </row>
    <row r="10175">
      <c r="A10175" s="2">
        <v>44671.0</v>
      </c>
      <c r="B10175" s="1" t="s">
        <v>50</v>
      </c>
      <c r="C10175" s="1">
        <v>33.0</v>
      </c>
      <c r="D10175" s="1" t="s">
        <v>51</v>
      </c>
      <c r="E10175" s="1" t="s">
        <v>63</v>
      </c>
      <c r="G10175" s="1" t="s">
        <v>562</v>
      </c>
      <c r="H10175" s="1" t="s">
        <v>91</v>
      </c>
      <c r="I10175" s="1" t="s">
        <v>55</v>
      </c>
      <c r="J10175" s="1" t="s">
        <v>562</v>
      </c>
      <c r="K10175" s="1" t="s">
        <v>91</v>
      </c>
      <c r="L10175" s="1" t="s">
        <v>55</v>
      </c>
      <c r="M10175" s="1" t="s">
        <v>743</v>
      </c>
      <c r="N10175" s="1" t="s">
        <v>66</v>
      </c>
      <c r="R10175" s="1" t="s">
        <v>2646</v>
      </c>
      <c r="T10175" s="1" t="s">
        <v>83</v>
      </c>
      <c r="U10175" s="1" t="s">
        <v>59</v>
      </c>
      <c r="Z10175" s="1" t="s">
        <v>60</v>
      </c>
      <c r="AR10175" s="1" t="s">
        <v>60</v>
      </c>
      <c r="AT10175" s="1" t="s">
        <v>8924</v>
      </c>
      <c r="AU10175" s="1" t="s">
        <v>8924</v>
      </c>
      <c r="AV10175" s="1" t="s">
        <v>1420</v>
      </c>
      <c r="AX10175" s="3" t="str">
        <f t="array" ref="AX10175">TEXTJOIN(", ", TRUE, IF(X10175:AS10175="Y", X$1:AS$1, IF(X10175:AS10175&lt;&gt;"", X$1:AS$1 &amp; ": " &amp; X10175:AS10175, "")))
</f>
        <v>Fentanyl, Any Opioid</v>
      </c>
    </row>
    <row r="10176">
      <c r="A10176" s="4">
        <v>44855.0</v>
      </c>
      <c r="B10176" s="1" t="s">
        <v>50</v>
      </c>
      <c r="C10176" s="1">
        <v>52.0</v>
      </c>
      <c r="D10176" s="1" t="s">
        <v>51</v>
      </c>
      <c r="E10176" s="1" t="s">
        <v>63</v>
      </c>
      <c r="F10176" s="1" t="s">
        <v>1997</v>
      </c>
      <c r="J10176" s="1" t="s">
        <v>65</v>
      </c>
      <c r="K10176" s="1" t="s">
        <v>65</v>
      </c>
      <c r="L10176" s="1" t="s">
        <v>55</v>
      </c>
      <c r="M10176" s="1" t="s">
        <v>8360</v>
      </c>
      <c r="N10176" s="1" t="s">
        <v>155</v>
      </c>
      <c r="R10176" s="1" t="s">
        <v>180</v>
      </c>
      <c r="T10176" s="1" t="s">
        <v>9652</v>
      </c>
      <c r="U10176" s="1" t="s">
        <v>59</v>
      </c>
      <c r="Y10176" s="1" t="s">
        <v>60</v>
      </c>
      <c r="Z10176" s="1" t="s">
        <v>60</v>
      </c>
      <c r="AD10176" s="1" t="s">
        <v>60</v>
      </c>
      <c r="AR10176" s="1" t="s">
        <v>60</v>
      </c>
      <c r="AT10176" s="1" t="s">
        <v>1420</v>
      </c>
      <c r="AU10176" s="1" t="s">
        <v>8743</v>
      </c>
      <c r="AV10176" s="1" t="s">
        <v>1420</v>
      </c>
      <c r="AX10176" s="3" t="str">
        <f t="array" ref="AX10176">TEXTJOIN(", ", TRUE, IF(X10176:AS10176="Y", X$1:AS$1, IF(X10176:AS10176&lt;&gt;"", X$1:AS$1 &amp; ": " &amp; X10176:AS10176, "")))
</f>
        <v>Cocaine, Fentanyl, Ethanol, Any Opioid</v>
      </c>
    </row>
    <row r="10177">
      <c r="A10177" s="4">
        <v>44864.0</v>
      </c>
      <c r="B10177" s="1" t="s">
        <v>50</v>
      </c>
      <c r="C10177" s="1">
        <v>40.0</v>
      </c>
      <c r="D10177" s="1" t="s">
        <v>51</v>
      </c>
      <c r="E10177" s="1" t="s">
        <v>63</v>
      </c>
      <c r="G10177" s="1" t="s">
        <v>116</v>
      </c>
      <c r="H10177" s="1" t="s">
        <v>103</v>
      </c>
      <c r="I10177" s="1" t="s">
        <v>55</v>
      </c>
      <c r="J10177" s="1" t="s">
        <v>116</v>
      </c>
      <c r="K10177" s="1" t="s">
        <v>103</v>
      </c>
      <c r="L10177" s="1" t="s">
        <v>55</v>
      </c>
      <c r="N10177" s="1" t="s">
        <v>9029</v>
      </c>
      <c r="R10177" s="1" t="s">
        <v>2646</v>
      </c>
      <c r="T10177" s="1" t="s">
        <v>9653</v>
      </c>
      <c r="U10177" s="1" t="s">
        <v>59</v>
      </c>
      <c r="Z10177" s="1" t="s">
        <v>60</v>
      </c>
      <c r="AA10177" s="1" t="s">
        <v>60</v>
      </c>
      <c r="AD10177" s="1" t="s">
        <v>60</v>
      </c>
      <c r="AR10177" s="1" t="s">
        <v>60</v>
      </c>
      <c r="AT10177" s="1" t="s">
        <v>8841</v>
      </c>
      <c r="AU10177" s="1" t="s">
        <v>8841</v>
      </c>
      <c r="AV10177" s="1" t="s">
        <v>1420</v>
      </c>
      <c r="AX10177" s="3" t="str">
        <f t="array" ref="AX10177">TEXTJOIN(", ", TRUE, IF(X10177:AS10177="Y", X$1:AS$1, IF(X10177:AS10177&lt;&gt;"", X$1:AS$1 &amp; ": " &amp; X10177:AS10177, "")))
</f>
        <v>Fentanyl, Fentanyl Analogue, Ethanol, Any Opioid</v>
      </c>
    </row>
    <row r="10178">
      <c r="A10178" s="4">
        <v>44865.0</v>
      </c>
      <c r="B10178" s="1" t="s">
        <v>50</v>
      </c>
      <c r="C10178" s="1">
        <v>51.0</v>
      </c>
      <c r="D10178" s="1" t="s">
        <v>51</v>
      </c>
      <c r="E10178" s="1" t="s">
        <v>63</v>
      </c>
      <c r="G10178" s="1" t="s">
        <v>271</v>
      </c>
      <c r="H10178" s="1" t="s">
        <v>91</v>
      </c>
      <c r="I10178" s="1" t="s">
        <v>55</v>
      </c>
      <c r="J10178" s="1" t="s">
        <v>271</v>
      </c>
      <c r="K10178" s="1" t="s">
        <v>91</v>
      </c>
      <c r="L10178" s="1" t="s">
        <v>55</v>
      </c>
      <c r="N10178" s="1" t="s">
        <v>178</v>
      </c>
      <c r="R10178" s="1" t="s">
        <v>2646</v>
      </c>
      <c r="T10178" s="1" t="s">
        <v>9654</v>
      </c>
      <c r="U10178" s="1" t="s">
        <v>59</v>
      </c>
      <c r="V10178" s="1" t="s">
        <v>197</v>
      </c>
      <c r="Z10178" s="1" t="s">
        <v>60</v>
      </c>
      <c r="AM10178" s="1" t="s">
        <v>60</v>
      </c>
      <c r="AR10178" s="1" t="s">
        <v>60</v>
      </c>
      <c r="AT10178" s="1" t="s">
        <v>8801</v>
      </c>
      <c r="AU10178" s="1" t="s">
        <v>8801</v>
      </c>
      <c r="AV10178" s="1" t="s">
        <v>1420</v>
      </c>
      <c r="AX10178" s="3" t="str">
        <f t="array" ref="AX10178">TEXTJOIN(", ", TRUE, IF(X10178:AS10178="Y", X$1:AS$1, IF(X10178:AS10178&lt;&gt;"", X$1:AS$1 &amp; ": " &amp; X10178:AS10178, "")))
</f>
        <v>Fentanyl, Xylazine, Any Opioid</v>
      </c>
    </row>
    <row r="10179">
      <c r="A10179" s="2">
        <v>44715.0</v>
      </c>
      <c r="B10179" s="1" t="s">
        <v>50</v>
      </c>
      <c r="C10179" s="1">
        <v>30.0</v>
      </c>
      <c r="D10179" s="1" t="s">
        <v>51</v>
      </c>
      <c r="E10179" s="1" t="s">
        <v>63</v>
      </c>
      <c r="F10179" s="1" t="s">
        <v>1997</v>
      </c>
      <c r="G10179" s="1" t="s">
        <v>82</v>
      </c>
      <c r="H10179" s="1" t="s">
        <v>54</v>
      </c>
      <c r="I10179" s="1" t="s">
        <v>55</v>
      </c>
      <c r="J10179" s="1" t="s">
        <v>160</v>
      </c>
      <c r="K10179" s="1" t="s">
        <v>54</v>
      </c>
      <c r="L10179" s="1" t="s">
        <v>55</v>
      </c>
      <c r="M10179" s="1" t="s">
        <v>649</v>
      </c>
      <c r="N10179" s="1" t="s">
        <v>119</v>
      </c>
      <c r="R10179" s="1" t="s">
        <v>1726</v>
      </c>
      <c r="S10179" s="1" t="s">
        <v>3704</v>
      </c>
      <c r="T10179" s="1" t="s">
        <v>9655</v>
      </c>
      <c r="U10179" s="1" t="s">
        <v>59</v>
      </c>
      <c r="AF10179" s="1" t="s">
        <v>60</v>
      </c>
      <c r="AG10179" s="1" t="s">
        <v>60</v>
      </c>
      <c r="AR10179" s="1" t="s">
        <v>60</v>
      </c>
      <c r="AT10179" s="1" t="s">
        <v>5319</v>
      </c>
      <c r="AU10179" s="1" t="s">
        <v>8728</v>
      </c>
      <c r="AV10179" s="1" t="s">
        <v>1420</v>
      </c>
      <c r="AX10179" s="3" t="str">
        <f t="array" ref="AX10179">TEXTJOIN(", ", TRUE, IF(X10179:AS10179="Y", X$1:AS$1, IF(X10179:AS10179&lt;&gt;"", X$1:AS$1 &amp; ": " &amp; X10179:AS10179, "")))
</f>
        <v>Benzodiazepine, Methadone, Any Opioid</v>
      </c>
    </row>
    <row r="10180">
      <c r="A10180" s="2">
        <v>44607.0</v>
      </c>
      <c r="B10180" s="1" t="s">
        <v>50</v>
      </c>
      <c r="C10180" s="1">
        <v>29.0</v>
      </c>
      <c r="D10180" s="1" t="s">
        <v>76</v>
      </c>
      <c r="E10180" s="1" t="s">
        <v>63</v>
      </c>
      <c r="G10180" s="1" t="s">
        <v>9656</v>
      </c>
      <c r="H10180" s="1" t="s">
        <v>9657</v>
      </c>
      <c r="I10180" s="1" t="s">
        <v>3138</v>
      </c>
      <c r="J10180" s="1" t="s">
        <v>731</v>
      </c>
      <c r="K10180" s="1" t="s">
        <v>103</v>
      </c>
      <c r="L10180" s="1" t="s">
        <v>55</v>
      </c>
      <c r="M10180" s="1" t="s">
        <v>649</v>
      </c>
      <c r="N10180" s="1" t="s">
        <v>4025</v>
      </c>
      <c r="R10180" s="1" t="s">
        <v>1726</v>
      </c>
      <c r="S10180" s="1" t="s">
        <v>3704</v>
      </c>
      <c r="T10180" s="1" t="s">
        <v>9658</v>
      </c>
      <c r="U10180" s="1" t="s">
        <v>59</v>
      </c>
      <c r="X10180" s="1" t="s">
        <v>60</v>
      </c>
      <c r="Z10180" s="1" t="s">
        <v>60</v>
      </c>
      <c r="AP10180" s="1" t="s">
        <v>60</v>
      </c>
      <c r="AR10180" s="1" t="s">
        <v>60</v>
      </c>
      <c r="AT10180" s="1" t="s">
        <v>9659</v>
      </c>
      <c r="AU10180" s="1" t="s">
        <v>8896</v>
      </c>
      <c r="AV10180" s="1" t="s">
        <v>1420</v>
      </c>
      <c r="AX10180" s="3" t="str">
        <f t="array" ref="AX10180">TEXTJOIN(", ", TRUE, IF(X10180:AS10180="Y", X$1:AS$1, IF(X10180:AS10180&lt;&gt;"", X$1:AS$1 &amp; ": " &amp; X10180:AS10180, "")))
</f>
        <v>Heroin, Fentanyl, Heroin/Morph/Codeine, Any Opioid</v>
      </c>
    </row>
    <row r="10181">
      <c r="A10181" s="2">
        <v>44698.0</v>
      </c>
      <c r="B10181" s="1" t="s">
        <v>50</v>
      </c>
      <c r="C10181" s="1">
        <v>41.0</v>
      </c>
      <c r="D10181" s="1" t="s">
        <v>51</v>
      </c>
      <c r="E10181" s="1" t="s">
        <v>63</v>
      </c>
      <c r="G10181" s="1" t="s">
        <v>185</v>
      </c>
      <c r="H10181" s="1" t="s">
        <v>91</v>
      </c>
      <c r="I10181" s="1" t="s">
        <v>55</v>
      </c>
      <c r="J10181" s="1" t="s">
        <v>185</v>
      </c>
      <c r="K10181" s="1" t="s">
        <v>91</v>
      </c>
      <c r="L10181" s="1" t="s">
        <v>55</v>
      </c>
      <c r="M10181" s="1" t="s">
        <v>743</v>
      </c>
      <c r="N10181" s="1" t="s">
        <v>155</v>
      </c>
      <c r="R10181" s="1" t="s">
        <v>2646</v>
      </c>
      <c r="T10181" s="1" t="s">
        <v>8711</v>
      </c>
      <c r="U10181" s="1" t="s">
        <v>59</v>
      </c>
      <c r="Y10181" s="1" t="s">
        <v>60</v>
      </c>
      <c r="Z10181" s="1" t="s">
        <v>60</v>
      </c>
      <c r="AM10181" s="1" t="s">
        <v>60</v>
      </c>
      <c r="AR10181" s="1" t="s">
        <v>60</v>
      </c>
      <c r="AT10181" s="1" t="s">
        <v>8740</v>
      </c>
      <c r="AU10181" s="1" t="s">
        <v>8740</v>
      </c>
      <c r="AV10181" s="1" t="s">
        <v>1420</v>
      </c>
      <c r="AX10181" s="3" t="str">
        <f t="array" ref="AX10181">TEXTJOIN(", ", TRUE, IF(X10181:AS10181="Y", X$1:AS$1, IF(X10181:AS10181&lt;&gt;"", X$1:AS$1 &amp; ": " &amp; X10181:AS10181, "")))
</f>
        <v>Cocaine, Fentanyl, Xylazine, Any Opioid</v>
      </c>
    </row>
    <row r="10182">
      <c r="A10182" s="2">
        <v>44806.0</v>
      </c>
      <c r="B10182" s="1" t="s">
        <v>50</v>
      </c>
      <c r="C10182" s="1">
        <v>75.0</v>
      </c>
      <c r="D10182" s="1" t="s">
        <v>51</v>
      </c>
      <c r="E10182" s="1" t="s">
        <v>502</v>
      </c>
      <c r="G10182" s="1" t="s">
        <v>143</v>
      </c>
      <c r="H10182" s="1" t="s">
        <v>91</v>
      </c>
      <c r="I10182" s="1" t="s">
        <v>55</v>
      </c>
      <c r="J10182" s="1" t="s">
        <v>143</v>
      </c>
      <c r="K10182" s="1" t="s">
        <v>91</v>
      </c>
      <c r="L10182" s="1" t="s">
        <v>55</v>
      </c>
      <c r="M10182" s="1" t="s">
        <v>743</v>
      </c>
      <c r="N10182" s="1" t="s">
        <v>66</v>
      </c>
      <c r="R10182" s="1" t="s">
        <v>2646</v>
      </c>
      <c r="T10182" s="1" t="s">
        <v>9660</v>
      </c>
      <c r="U10182" s="1" t="s">
        <v>59</v>
      </c>
      <c r="Y10182" s="1" t="s">
        <v>60</v>
      </c>
      <c r="Z10182" s="1" t="s">
        <v>60</v>
      </c>
      <c r="AM10182" s="1" t="s">
        <v>60</v>
      </c>
      <c r="AR10182" s="1" t="s">
        <v>60</v>
      </c>
      <c r="AT10182" s="1" t="s">
        <v>1419</v>
      </c>
      <c r="AU10182" s="1" t="s">
        <v>1419</v>
      </c>
      <c r="AV10182" s="1" t="s">
        <v>1420</v>
      </c>
      <c r="AX10182" s="3" t="str">
        <f t="array" ref="AX10182">TEXTJOIN(", ", TRUE, IF(X10182:AS10182="Y", X$1:AS$1, IF(X10182:AS10182&lt;&gt;"", X$1:AS$1 &amp; ": " &amp; X10182:AS10182, "")))
</f>
        <v>Cocaine, Fentanyl, Xylazine, Any Opioid</v>
      </c>
    </row>
    <row r="10183">
      <c r="A10183" s="2">
        <v>44765.0</v>
      </c>
      <c r="B10183" s="1" t="s">
        <v>50</v>
      </c>
      <c r="C10183" s="1">
        <v>38.0</v>
      </c>
      <c r="D10183" s="1" t="s">
        <v>76</v>
      </c>
      <c r="E10183" s="1" t="s">
        <v>63</v>
      </c>
      <c r="G10183" s="1" t="s">
        <v>262</v>
      </c>
      <c r="H10183" s="1" t="s">
        <v>263</v>
      </c>
      <c r="I10183" s="1" t="s">
        <v>55</v>
      </c>
      <c r="J10183" s="1" t="s">
        <v>262</v>
      </c>
      <c r="K10183" s="1" t="s">
        <v>263</v>
      </c>
      <c r="L10183" s="1" t="s">
        <v>55</v>
      </c>
      <c r="M10183" s="1" t="s">
        <v>743</v>
      </c>
      <c r="N10183" s="1" t="s">
        <v>155</v>
      </c>
      <c r="R10183" s="1" t="s">
        <v>2646</v>
      </c>
      <c r="T10183" s="1" t="s">
        <v>9661</v>
      </c>
      <c r="U10183" s="1" t="s">
        <v>59</v>
      </c>
      <c r="Z10183" s="1" t="s">
        <v>60</v>
      </c>
      <c r="AF10183" s="1" t="s">
        <v>60</v>
      </c>
      <c r="AI10183" s="1" t="s">
        <v>60</v>
      </c>
      <c r="AN10183" s="1" t="s">
        <v>60</v>
      </c>
      <c r="AR10183" s="1" t="s">
        <v>60</v>
      </c>
      <c r="AT10183" s="1" t="s">
        <v>8698</v>
      </c>
      <c r="AU10183" s="1" t="s">
        <v>8698</v>
      </c>
      <c r="AV10183" s="1" t="s">
        <v>1420</v>
      </c>
      <c r="AX10183" s="3" t="str">
        <f t="array" ref="AX10183">TEXTJOIN(", ", TRUE, IF(X10183:AS10183="Y", X$1:AS$1, IF(X10183:AS10183&lt;&gt;"", X$1:AS$1 &amp; ": " &amp; X10183:AS10183, "")))
</f>
        <v>Fentanyl, Benzodiazepine, Amphet, Gabapentin, Any Opioid</v>
      </c>
    </row>
    <row r="10184">
      <c r="A10184" s="2">
        <v>44738.0</v>
      </c>
      <c r="B10184" s="1" t="s">
        <v>50</v>
      </c>
      <c r="C10184" s="1">
        <v>39.0</v>
      </c>
      <c r="D10184" s="1" t="s">
        <v>76</v>
      </c>
      <c r="E10184" s="1" t="s">
        <v>63</v>
      </c>
      <c r="G10184" s="1" t="s">
        <v>510</v>
      </c>
      <c r="H10184" s="1" t="s">
        <v>103</v>
      </c>
      <c r="I10184" s="1" t="s">
        <v>55</v>
      </c>
      <c r="J10184" s="1" t="s">
        <v>510</v>
      </c>
      <c r="K10184" s="1" t="s">
        <v>103</v>
      </c>
      <c r="L10184" s="1" t="s">
        <v>55</v>
      </c>
      <c r="M10184" s="1" t="s">
        <v>743</v>
      </c>
      <c r="N10184" s="1" t="s">
        <v>155</v>
      </c>
      <c r="R10184" s="1" t="s">
        <v>2646</v>
      </c>
      <c r="T10184" s="1" t="s">
        <v>9662</v>
      </c>
      <c r="U10184" s="1" t="s">
        <v>59</v>
      </c>
      <c r="Y10184" s="1" t="s">
        <v>60</v>
      </c>
      <c r="Z10184" s="1" t="s">
        <v>60</v>
      </c>
      <c r="AD10184" s="1" t="s">
        <v>60</v>
      </c>
      <c r="AM10184" s="1" t="s">
        <v>60</v>
      </c>
      <c r="AR10184" s="1" t="s">
        <v>60</v>
      </c>
      <c r="AT10184" s="1" t="s">
        <v>9047</v>
      </c>
      <c r="AU10184" s="1" t="s">
        <v>9047</v>
      </c>
      <c r="AV10184" s="1" t="s">
        <v>1420</v>
      </c>
      <c r="AX10184" s="3" t="str">
        <f t="array" ref="AX10184">TEXTJOIN(", ", TRUE, IF(X10184:AS10184="Y", X$1:AS$1, IF(X10184:AS10184&lt;&gt;"", X$1:AS$1 &amp; ": " &amp; X10184:AS10184, "")))
</f>
        <v>Cocaine, Fentanyl, Ethanol, Xylazine, Any Opioid</v>
      </c>
    </row>
    <row r="10185">
      <c r="A10185" s="2">
        <v>44735.0</v>
      </c>
      <c r="B10185" s="1" t="s">
        <v>50</v>
      </c>
      <c r="C10185" s="1">
        <v>60.0</v>
      </c>
      <c r="D10185" s="1" t="s">
        <v>51</v>
      </c>
      <c r="E10185" s="1" t="s">
        <v>63</v>
      </c>
      <c r="G10185" s="1" t="s">
        <v>82</v>
      </c>
      <c r="H10185" s="1" t="s">
        <v>54</v>
      </c>
      <c r="I10185" s="1" t="s">
        <v>55</v>
      </c>
      <c r="J10185" s="1" t="s">
        <v>82</v>
      </c>
      <c r="K10185" s="1" t="s">
        <v>54</v>
      </c>
      <c r="L10185" s="1" t="s">
        <v>55</v>
      </c>
      <c r="M10185" s="1" t="s">
        <v>743</v>
      </c>
      <c r="N10185" s="1" t="s">
        <v>66</v>
      </c>
      <c r="R10185" s="1" t="s">
        <v>2646</v>
      </c>
      <c r="T10185" s="1" t="s">
        <v>962</v>
      </c>
      <c r="U10185" s="1" t="s">
        <v>59</v>
      </c>
      <c r="Z10185" s="1" t="s">
        <v>60</v>
      </c>
      <c r="AD10185" s="1" t="s">
        <v>60</v>
      </c>
      <c r="AR10185" s="1" t="s">
        <v>60</v>
      </c>
      <c r="AT10185" s="1" t="s">
        <v>5319</v>
      </c>
      <c r="AU10185" s="1" t="s">
        <v>5319</v>
      </c>
      <c r="AV10185" s="1" t="s">
        <v>1420</v>
      </c>
      <c r="AX10185" s="3" t="str">
        <f t="array" ref="AX10185">TEXTJOIN(", ", TRUE, IF(X10185:AS10185="Y", X$1:AS$1, IF(X10185:AS10185&lt;&gt;"", X$1:AS$1 &amp; ": " &amp; X10185:AS10185, "")))
</f>
        <v>Fentanyl, Ethanol, Any Opioid</v>
      </c>
    </row>
    <row r="10186">
      <c r="A10186" s="2">
        <v>44702.0</v>
      </c>
      <c r="B10186" s="1" t="s">
        <v>50</v>
      </c>
      <c r="C10186" s="1">
        <v>37.0</v>
      </c>
      <c r="D10186" s="1" t="s">
        <v>51</v>
      </c>
      <c r="E10186" s="1" t="s">
        <v>63</v>
      </c>
      <c r="G10186" s="1" t="s">
        <v>1303</v>
      </c>
      <c r="H10186" s="1" t="s">
        <v>91</v>
      </c>
      <c r="I10186" s="1" t="s">
        <v>55</v>
      </c>
      <c r="J10186" s="1" t="s">
        <v>211</v>
      </c>
      <c r="K10186" s="1" t="s">
        <v>91</v>
      </c>
      <c r="L10186" s="1" t="s">
        <v>55</v>
      </c>
      <c r="M10186" s="1" t="s">
        <v>649</v>
      </c>
      <c r="N10186" s="1" t="s">
        <v>66</v>
      </c>
      <c r="R10186" s="1" t="s">
        <v>1726</v>
      </c>
      <c r="S10186" s="1" t="s">
        <v>3704</v>
      </c>
      <c r="T10186" s="1" t="s">
        <v>9663</v>
      </c>
      <c r="U10186" s="1" t="s">
        <v>59</v>
      </c>
      <c r="Y10186" s="1" t="s">
        <v>60</v>
      </c>
      <c r="Z10186" s="1" t="s">
        <v>60</v>
      </c>
      <c r="AF10186" s="1" t="s">
        <v>60</v>
      </c>
      <c r="AM10186" s="1" t="s">
        <v>60</v>
      </c>
      <c r="AR10186" s="1" t="s">
        <v>60</v>
      </c>
      <c r="AT10186" s="1" t="s">
        <v>9178</v>
      </c>
      <c r="AU10186" s="1" t="s">
        <v>8906</v>
      </c>
      <c r="AV10186" s="1" t="s">
        <v>1420</v>
      </c>
      <c r="AX10186" s="3" t="str">
        <f t="array" ref="AX10186">TEXTJOIN(", ", TRUE, IF(X10186:AS10186="Y", X$1:AS$1, IF(X10186:AS10186&lt;&gt;"", X$1:AS$1 &amp; ": " &amp; X10186:AS10186, "")))
</f>
        <v>Cocaine, Fentanyl, Benzodiazepine, Xylazine, Any Opioid</v>
      </c>
    </row>
    <row r="10187">
      <c r="A10187" s="4">
        <v>44916.0</v>
      </c>
      <c r="B10187" s="1" t="s">
        <v>50</v>
      </c>
      <c r="C10187" s="1">
        <v>59.0</v>
      </c>
      <c r="D10187" s="1" t="s">
        <v>76</v>
      </c>
      <c r="E10187" s="1" t="s">
        <v>63</v>
      </c>
      <c r="G10187" s="1" t="s">
        <v>82</v>
      </c>
      <c r="H10187" s="1" t="s">
        <v>54</v>
      </c>
      <c r="I10187" s="1" t="s">
        <v>55</v>
      </c>
      <c r="J10187" s="1" t="s">
        <v>82</v>
      </c>
      <c r="K10187" s="1" t="s">
        <v>54</v>
      </c>
      <c r="L10187" s="1" t="s">
        <v>55</v>
      </c>
      <c r="M10187" s="1" t="s">
        <v>743</v>
      </c>
      <c r="N10187" s="1" t="s">
        <v>155</v>
      </c>
      <c r="R10187" s="1" t="s">
        <v>2646</v>
      </c>
      <c r="T10187" s="1" t="s">
        <v>9664</v>
      </c>
      <c r="U10187" s="1" t="s">
        <v>59</v>
      </c>
      <c r="Z10187" s="1" t="s">
        <v>60</v>
      </c>
      <c r="AF10187" s="1" t="s">
        <v>60</v>
      </c>
      <c r="AI10187" s="1" t="s">
        <v>60</v>
      </c>
      <c r="AR10187" s="1" t="s">
        <v>60</v>
      </c>
      <c r="AT10187" s="1" t="s">
        <v>5319</v>
      </c>
      <c r="AU10187" s="1" t="s">
        <v>5319</v>
      </c>
      <c r="AV10187" s="1" t="s">
        <v>1420</v>
      </c>
      <c r="AX10187" s="3" t="str">
        <f t="array" ref="AX10187">TEXTJOIN(", ", TRUE, IF(X10187:AS10187="Y", X$1:AS$1, IF(X10187:AS10187&lt;&gt;"", X$1:AS$1 &amp; ": " &amp; X10187:AS10187, "")))
</f>
        <v>Fentanyl, Benzodiazepine, Amphet, Any Opioid</v>
      </c>
    </row>
    <row r="10188">
      <c r="A10188" s="2">
        <v>44802.0</v>
      </c>
      <c r="B10188" s="1" t="s">
        <v>50</v>
      </c>
      <c r="C10188" s="1">
        <v>30.0</v>
      </c>
      <c r="D10188" s="1" t="s">
        <v>51</v>
      </c>
      <c r="E10188" s="1" t="s">
        <v>63</v>
      </c>
      <c r="G10188" s="1" t="s">
        <v>237</v>
      </c>
      <c r="I10188" s="1" t="s">
        <v>55</v>
      </c>
      <c r="J10188" s="1" t="s">
        <v>237</v>
      </c>
      <c r="K10188" s="1" t="s">
        <v>125</v>
      </c>
      <c r="L10188" s="1" t="s">
        <v>55</v>
      </c>
      <c r="M10188" s="1" t="s">
        <v>743</v>
      </c>
      <c r="N10188" s="1" t="s">
        <v>178</v>
      </c>
      <c r="R10188" s="1" t="s">
        <v>2646</v>
      </c>
      <c r="T10188" s="1" t="s">
        <v>2760</v>
      </c>
      <c r="U10188" s="1" t="s">
        <v>59</v>
      </c>
      <c r="Z10188" s="1" t="s">
        <v>60</v>
      </c>
      <c r="AM10188" s="1" t="s">
        <v>60</v>
      </c>
      <c r="AR10188" s="1" t="s">
        <v>60</v>
      </c>
      <c r="AT10188" s="1" t="s">
        <v>9665</v>
      </c>
      <c r="AU10188" s="1" t="s">
        <v>9665</v>
      </c>
      <c r="AV10188" s="1" t="s">
        <v>1420</v>
      </c>
      <c r="AX10188" s="3" t="str">
        <f t="array" ref="AX10188">TEXTJOIN(", ", TRUE, IF(X10188:AS10188="Y", X$1:AS$1, IF(X10188:AS10188&lt;&gt;"", X$1:AS$1 &amp; ": " &amp; X10188:AS10188, "")))
</f>
        <v>Fentanyl, Xylazine, Any Opioid</v>
      </c>
    </row>
    <row r="10189">
      <c r="A10189" s="2">
        <v>44657.0</v>
      </c>
      <c r="B10189" s="1" t="s">
        <v>50</v>
      </c>
      <c r="C10189" s="1">
        <v>62.0</v>
      </c>
      <c r="D10189" s="1" t="s">
        <v>51</v>
      </c>
      <c r="E10189" s="1" t="s">
        <v>44</v>
      </c>
      <c r="F10189" s="1" t="s">
        <v>1997</v>
      </c>
      <c r="G10189" s="1" t="s">
        <v>116</v>
      </c>
      <c r="H10189" s="1" t="s">
        <v>103</v>
      </c>
      <c r="I10189" s="1" t="s">
        <v>55</v>
      </c>
      <c r="J10189" s="1" t="s">
        <v>116</v>
      </c>
      <c r="K10189" s="1" t="s">
        <v>103</v>
      </c>
      <c r="L10189" s="1" t="s">
        <v>55</v>
      </c>
      <c r="M10189" s="1" t="s">
        <v>649</v>
      </c>
      <c r="N10189" s="1" t="s">
        <v>66</v>
      </c>
      <c r="R10189" s="1" t="s">
        <v>173</v>
      </c>
      <c r="T10189" s="1" t="s">
        <v>9666</v>
      </c>
      <c r="U10189" s="1" t="s">
        <v>59</v>
      </c>
      <c r="Y10189" s="1" t="s">
        <v>60</v>
      </c>
      <c r="AD10189" s="1" t="s">
        <v>60</v>
      </c>
      <c r="AT10189" s="1" t="s">
        <v>8841</v>
      </c>
      <c r="AU10189" s="1" t="s">
        <v>8841</v>
      </c>
      <c r="AV10189" s="1" t="s">
        <v>1420</v>
      </c>
      <c r="AX10189" s="3" t="str">
        <f t="array" ref="AX10189">TEXTJOIN(", ", TRUE, IF(X10189:AS10189="Y", X$1:AS$1, IF(X10189:AS10189&lt;&gt;"", X$1:AS$1 &amp; ": " &amp; X10189:AS10189, "")))
</f>
        <v>Cocaine, Ethanol</v>
      </c>
    </row>
    <row r="10190">
      <c r="A10190" s="4">
        <v>44849.0</v>
      </c>
      <c r="B10190" s="1" t="s">
        <v>50</v>
      </c>
      <c r="C10190" s="1">
        <v>29.0</v>
      </c>
      <c r="D10190" s="1" t="s">
        <v>76</v>
      </c>
      <c r="E10190" s="1" t="s">
        <v>502</v>
      </c>
      <c r="J10190" s="1" t="s">
        <v>91</v>
      </c>
      <c r="K10190" s="1" t="s">
        <v>91</v>
      </c>
      <c r="L10190" s="1" t="s">
        <v>55</v>
      </c>
      <c r="M10190" s="1" t="s">
        <v>44</v>
      </c>
      <c r="N10190" s="1" t="s">
        <v>178</v>
      </c>
      <c r="R10190" s="1" t="s">
        <v>1726</v>
      </c>
      <c r="S10190" s="1" t="s">
        <v>404</v>
      </c>
      <c r="T10190" s="1" t="s">
        <v>1346</v>
      </c>
      <c r="U10190" s="1" t="s">
        <v>59</v>
      </c>
      <c r="Y10190" s="1" t="s">
        <v>60</v>
      </c>
      <c r="Z10190" s="1" t="s">
        <v>60</v>
      </c>
      <c r="AR10190" s="1" t="s">
        <v>60</v>
      </c>
      <c r="AT10190" s="1" t="s">
        <v>1420</v>
      </c>
      <c r="AU10190" s="1" t="s">
        <v>1999</v>
      </c>
      <c r="AV10190" s="1" t="s">
        <v>1420</v>
      </c>
      <c r="AX10190" s="3" t="str">
        <f t="array" ref="AX10190">TEXTJOIN(", ", TRUE, IF(X10190:AS10190="Y", X$1:AS$1, IF(X10190:AS10190&lt;&gt;"", X$1:AS$1 &amp; ": " &amp; X10190:AS10190, "")))
</f>
        <v>Cocaine, Fentanyl, Any Opioid</v>
      </c>
    </row>
    <row r="10191">
      <c r="A10191" s="2">
        <v>44731.0</v>
      </c>
      <c r="B10191" s="1" t="s">
        <v>50</v>
      </c>
      <c r="C10191" s="1">
        <v>25.0</v>
      </c>
      <c r="D10191" s="1" t="s">
        <v>51</v>
      </c>
      <c r="E10191" s="1" t="s">
        <v>63</v>
      </c>
      <c r="G10191" s="1" t="s">
        <v>256</v>
      </c>
      <c r="H10191" s="1" t="s">
        <v>103</v>
      </c>
      <c r="I10191" s="1" t="s">
        <v>55</v>
      </c>
      <c r="J10191" s="1" t="s">
        <v>256</v>
      </c>
      <c r="K10191" s="1" t="s">
        <v>103</v>
      </c>
      <c r="L10191" s="1" t="s">
        <v>55</v>
      </c>
      <c r="M10191" s="1" t="s">
        <v>743</v>
      </c>
      <c r="N10191" s="1" t="s">
        <v>178</v>
      </c>
      <c r="R10191" s="1" t="s">
        <v>443</v>
      </c>
      <c r="T10191" s="1" t="s">
        <v>331</v>
      </c>
      <c r="U10191" s="1" t="s">
        <v>59</v>
      </c>
      <c r="Z10191" s="1" t="s">
        <v>60</v>
      </c>
      <c r="AR10191" s="1" t="s">
        <v>60</v>
      </c>
      <c r="AT10191" s="1" t="s">
        <v>2320</v>
      </c>
      <c r="AU10191" s="1" t="s">
        <v>2320</v>
      </c>
      <c r="AV10191" s="1" t="s">
        <v>1420</v>
      </c>
      <c r="AX10191" s="3" t="str">
        <f t="array" ref="AX10191">TEXTJOIN(", ", TRUE, IF(X10191:AS10191="Y", X$1:AS$1, IF(X10191:AS10191&lt;&gt;"", X$1:AS$1 &amp; ": " &amp; X10191:AS10191, "")))
</f>
        <v>Fentanyl, Any Opioid</v>
      </c>
    </row>
    <row r="10192">
      <c r="A10192" s="2">
        <v>44618.0</v>
      </c>
      <c r="B10192" s="1" t="s">
        <v>50</v>
      </c>
      <c r="C10192" s="1">
        <v>45.0</v>
      </c>
      <c r="D10192" s="1" t="s">
        <v>76</v>
      </c>
      <c r="E10192" s="1" t="s">
        <v>502</v>
      </c>
      <c r="G10192" s="1" t="s">
        <v>103</v>
      </c>
      <c r="H10192" s="1" t="s">
        <v>103</v>
      </c>
      <c r="I10192" s="1" t="s">
        <v>55</v>
      </c>
      <c r="J10192" s="1" t="s">
        <v>103</v>
      </c>
      <c r="K10192" s="1" t="s">
        <v>103</v>
      </c>
      <c r="L10192" s="1" t="s">
        <v>55</v>
      </c>
      <c r="M10192" s="1" t="s">
        <v>649</v>
      </c>
      <c r="N10192" s="1" t="s">
        <v>136</v>
      </c>
      <c r="R10192" s="1" t="s">
        <v>180</v>
      </c>
      <c r="T10192" s="1" t="s">
        <v>9667</v>
      </c>
      <c r="U10192" s="1" t="s">
        <v>59</v>
      </c>
      <c r="Y10192" s="1" t="s">
        <v>60</v>
      </c>
      <c r="AQ10192" s="1" t="s">
        <v>473</v>
      </c>
      <c r="AS10192" s="1" t="s">
        <v>473</v>
      </c>
      <c r="AT10192" s="1" t="s">
        <v>8719</v>
      </c>
      <c r="AU10192" s="1" t="s">
        <v>8719</v>
      </c>
      <c r="AV10192" s="1" t="s">
        <v>1420</v>
      </c>
      <c r="AX10192" s="3" t="str">
        <f t="array" ref="AX10192">TEXTJOIN(", ", TRUE, IF(X10192:AS10192="Y", X$1:AS$1, IF(X10192:AS10192&lt;&gt;"", X$1:AS$1 &amp; ": " &amp; X10192:AS10192, "")))
</f>
        <v>Cocaine, Other Opioid: pcp, Other: pcp</v>
      </c>
    </row>
    <row r="10193">
      <c r="A10193" s="2">
        <v>44687.0</v>
      </c>
      <c r="B10193" s="1" t="s">
        <v>50</v>
      </c>
      <c r="C10193" s="1">
        <v>55.0</v>
      </c>
      <c r="D10193" s="1" t="s">
        <v>51</v>
      </c>
      <c r="E10193" s="1" t="s">
        <v>63</v>
      </c>
      <c r="G10193" s="1" t="s">
        <v>2356</v>
      </c>
      <c r="H10193" s="1" t="s">
        <v>54</v>
      </c>
      <c r="I10193" s="1" t="s">
        <v>55</v>
      </c>
      <c r="J10193" s="1" t="s">
        <v>2356</v>
      </c>
      <c r="K10193" s="1" t="s">
        <v>54</v>
      </c>
      <c r="L10193" s="1" t="s">
        <v>55</v>
      </c>
      <c r="M10193" s="1" t="s">
        <v>743</v>
      </c>
      <c r="N10193" s="1" t="s">
        <v>178</v>
      </c>
      <c r="R10193" s="1" t="s">
        <v>2646</v>
      </c>
      <c r="T10193" s="1" t="s">
        <v>1648</v>
      </c>
      <c r="U10193" s="1" t="s">
        <v>59</v>
      </c>
      <c r="V10193" s="1" t="s">
        <v>507</v>
      </c>
      <c r="X10193" s="1" t="s">
        <v>60</v>
      </c>
      <c r="Y10193" s="1" t="s">
        <v>60</v>
      </c>
      <c r="Z10193" s="1" t="s">
        <v>60</v>
      </c>
      <c r="AP10193" s="1" t="s">
        <v>60</v>
      </c>
      <c r="AR10193" s="1" t="s">
        <v>60</v>
      </c>
      <c r="AT10193" s="1" t="s">
        <v>8758</v>
      </c>
      <c r="AU10193" s="1" t="s">
        <v>8758</v>
      </c>
      <c r="AV10193" s="1" t="s">
        <v>1420</v>
      </c>
      <c r="AX10193" s="3" t="str">
        <f t="array" ref="AX10193">TEXTJOIN(", ", TRUE, IF(X10193:AS10193="Y", X$1:AS$1, IF(X10193:AS10193&lt;&gt;"", X$1:AS$1 &amp; ": " &amp; X10193:AS10193, "")))
</f>
        <v>Heroin, Cocaine, Fentanyl, Heroin/Morph/Codeine, Any Opioid</v>
      </c>
    </row>
    <row r="10194">
      <c r="A10194" s="2">
        <v>44594.0</v>
      </c>
      <c r="B10194" s="1" t="s">
        <v>50</v>
      </c>
      <c r="C10194" s="1">
        <v>55.0</v>
      </c>
      <c r="D10194" s="1" t="s">
        <v>76</v>
      </c>
      <c r="E10194" s="1" t="s">
        <v>63</v>
      </c>
      <c r="G10194" s="1" t="s">
        <v>568</v>
      </c>
      <c r="H10194" s="1" t="s">
        <v>121</v>
      </c>
      <c r="I10194" s="1" t="s">
        <v>55</v>
      </c>
      <c r="J10194" s="1" t="s">
        <v>120</v>
      </c>
      <c r="K10194" s="1" t="s">
        <v>121</v>
      </c>
      <c r="L10194" s="1" t="s">
        <v>55</v>
      </c>
      <c r="M10194" s="1" t="s">
        <v>649</v>
      </c>
      <c r="N10194" s="1" t="s">
        <v>104</v>
      </c>
      <c r="R10194" s="1" t="s">
        <v>1726</v>
      </c>
      <c r="S10194" s="1" t="s">
        <v>1490</v>
      </c>
      <c r="T10194" s="1" t="s">
        <v>9668</v>
      </c>
      <c r="U10194" s="1" t="s">
        <v>59</v>
      </c>
      <c r="AG10194" s="1" t="s">
        <v>60</v>
      </c>
      <c r="AN10194" s="1" t="s">
        <v>60</v>
      </c>
      <c r="AR10194" s="1" t="s">
        <v>60</v>
      </c>
      <c r="AT10194" s="1" t="s">
        <v>8778</v>
      </c>
      <c r="AU10194" s="1" t="s">
        <v>8733</v>
      </c>
      <c r="AV10194" s="1" t="s">
        <v>1420</v>
      </c>
      <c r="AX10194" s="3" t="str">
        <f t="array" ref="AX10194">TEXTJOIN(", ", TRUE, IF(X10194:AS10194="Y", X$1:AS$1, IF(X10194:AS10194&lt;&gt;"", X$1:AS$1 &amp; ": " &amp; X10194:AS10194, "")))
</f>
        <v>Methadone, Gabapentin, Any Opioid</v>
      </c>
    </row>
    <row r="10195">
      <c r="A10195" s="2">
        <v>44771.0</v>
      </c>
      <c r="B10195" s="1" t="s">
        <v>50</v>
      </c>
      <c r="C10195" s="1">
        <v>63.0</v>
      </c>
      <c r="D10195" s="1" t="s">
        <v>76</v>
      </c>
      <c r="E10195" s="1" t="s">
        <v>63</v>
      </c>
      <c r="F10195" s="1" t="s">
        <v>1997</v>
      </c>
      <c r="G10195" s="1" t="s">
        <v>91</v>
      </c>
      <c r="H10195" s="1" t="s">
        <v>91</v>
      </c>
      <c r="I10195" s="1" t="s">
        <v>55</v>
      </c>
      <c r="J10195" s="1" t="s">
        <v>91</v>
      </c>
      <c r="K10195" s="1" t="s">
        <v>91</v>
      </c>
      <c r="L10195" s="1" t="s">
        <v>55</v>
      </c>
      <c r="M10195" s="1" t="s">
        <v>743</v>
      </c>
      <c r="N10195" s="1" t="s">
        <v>178</v>
      </c>
      <c r="R10195" s="1" t="s">
        <v>2646</v>
      </c>
      <c r="T10195" s="1" t="s">
        <v>817</v>
      </c>
      <c r="U10195" s="1" t="s">
        <v>59</v>
      </c>
      <c r="V10195" s="1" t="s">
        <v>656</v>
      </c>
      <c r="Y10195" s="1" t="s">
        <v>60</v>
      </c>
      <c r="Z10195" s="1" t="s">
        <v>60</v>
      </c>
      <c r="AR10195" s="1" t="s">
        <v>60</v>
      </c>
      <c r="AT10195" s="1" t="s">
        <v>1999</v>
      </c>
      <c r="AU10195" s="1" t="s">
        <v>1999</v>
      </c>
      <c r="AV10195" s="1" t="s">
        <v>1420</v>
      </c>
      <c r="AX10195" s="3" t="str">
        <f t="array" ref="AX10195">TEXTJOIN(", ", TRUE, IF(X10195:AS10195="Y", X$1:AS$1, IF(X10195:AS10195&lt;&gt;"", X$1:AS$1 &amp; ": " &amp; X10195:AS10195, "")))
</f>
        <v>Cocaine, Fentanyl, Any Opioid</v>
      </c>
    </row>
    <row r="10196">
      <c r="A10196" s="2">
        <v>44835.0</v>
      </c>
      <c r="B10196" s="1" t="s">
        <v>50</v>
      </c>
      <c r="C10196" s="1">
        <v>33.0</v>
      </c>
      <c r="D10196" s="1" t="s">
        <v>51</v>
      </c>
      <c r="G10196" s="1" t="s">
        <v>256</v>
      </c>
      <c r="H10196" s="1" t="s">
        <v>103</v>
      </c>
      <c r="I10196" s="1" t="s">
        <v>55</v>
      </c>
      <c r="J10196" s="1" t="s">
        <v>256</v>
      </c>
      <c r="K10196" s="1" t="s">
        <v>103</v>
      </c>
      <c r="L10196" s="1" t="s">
        <v>55</v>
      </c>
      <c r="M10196" s="1" t="s">
        <v>743</v>
      </c>
      <c r="N10196" s="1" t="s">
        <v>66</v>
      </c>
      <c r="R10196" s="1" t="s">
        <v>2646</v>
      </c>
      <c r="T10196" s="1" t="s">
        <v>9669</v>
      </c>
      <c r="U10196" s="1" t="s">
        <v>59</v>
      </c>
      <c r="AQ10196" s="1" t="s">
        <v>417</v>
      </c>
      <c r="AS10196" s="1" t="s">
        <v>417</v>
      </c>
      <c r="AT10196" s="1" t="s">
        <v>2320</v>
      </c>
      <c r="AU10196" s="1" t="s">
        <v>2320</v>
      </c>
      <c r="AV10196" s="1" t="s">
        <v>1420</v>
      </c>
      <c r="AX10196" s="3" t="str">
        <f t="array" ref="AX10196">TEXTJOIN(", ", TRUE, IF(X10196:AS10196="Y", X$1:AS$1, IF(X10196:AS10196&lt;&gt;"", X$1:AS$1 &amp; ": " &amp; X10196:AS10196, "")))
</f>
        <v>Other Opioid: PCP, Other: PCP</v>
      </c>
    </row>
    <row r="10197">
      <c r="A10197" s="2">
        <v>44753.0</v>
      </c>
      <c r="B10197" s="1" t="s">
        <v>50</v>
      </c>
      <c r="C10197" s="1">
        <v>30.0</v>
      </c>
      <c r="D10197" s="1" t="s">
        <v>51</v>
      </c>
      <c r="E10197" s="1" t="s">
        <v>63</v>
      </c>
      <c r="G10197" s="1" t="s">
        <v>207</v>
      </c>
      <c r="H10197" s="1" t="s">
        <v>65</v>
      </c>
      <c r="I10197" s="1" t="s">
        <v>55</v>
      </c>
      <c r="J10197" s="1" t="s">
        <v>207</v>
      </c>
      <c r="K10197" s="1" t="s">
        <v>65</v>
      </c>
      <c r="L10197" s="1" t="s">
        <v>55</v>
      </c>
      <c r="M10197" s="1" t="s">
        <v>649</v>
      </c>
      <c r="N10197" s="1" t="s">
        <v>155</v>
      </c>
      <c r="R10197" s="1" t="s">
        <v>1726</v>
      </c>
      <c r="S10197" s="1" t="s">
        <v>333</v>
      </c>
      <c r="T10197" s="1" t="s">
        <v>350</v>
      </c>
      <c r="U10197" s="1" t="s">
        <v>59</v>
      </c>
      <c r="Z10197" s="1" t="s">
        <v>60</v>
      </c>
      <c r="AD10197" s="1" t="s">
        <v>60</v>
      </c>
      <c r="AR10197" s="1" t="s">
        <v>60</v>
      </c>
      <c r="AT10197" s="1" t="s">
        <v>9043</v>
      </c>
      <c r="AU10197" s="1" t="s">
        <v>9043</v>
      </c>
      <c r="AV10197" s="1" t="s">
        <v>1420</v>
      </c>
      <c r="AX10197" s="3" t="str">
        <f t="array" ref="AX10197">TEXTJOIN(", ", TRUE, IF(X10197:AS10197="Y", X$1:AS$1, IF(X10197:AS10197&lt;&gt;"", X$1:AS$1 &amp; ": " &amp; X10197:AS10197, "")))
</f>
        <v>Fentanyl, Ethanol, Any Opioid</v>
      </c>
    </row>
    <row r="10198">
      <c r="A10198" s="2">
        <v>44722.0</v>
      </c>
      <c r="B10198" s="1" t="s">
        <v>50</v>
      </c>
      <c r="C10198" s="1">
        <v>39.0</v>
      </c>
      <c r="D10198" s="1" t="s">
        <v>51</v>
      </c>
      <c r="E10198" s="1" t="s">
        <v>63</v>
      </c>
      <c r="G10198" s="1" t="s">
        <v>693</v>
      </c>
      <c r="H10198" s="1" t="s">
        <v>263</v>
      </c>
      <c r="I10198" s="1" t="s">
        <v>55</v>
      </c>
      <c r="J10198" s="1" t="s">
        <v>693</v>
      </c>
      <c r="K10198" s="1" t="s">
        <v>263</v>
      </c>
      <c r="L10198" s="1" t="s">
        <v>55</v>
      </c>
      <c r="M10198" s="1" t="s">
        <v>743</v>
      </c>
      <c r="N10198" s="1" t="s">
        <v>155</v>
      </c>
      <c r="R10198" s="1" t="s">
        <v>2646</v>
      </c>
      <c r="T10198" s="1" t="s">
        <v>9670</v>
      </c>
      <c r="U10198" s="1" t="s">
        <v>59</v>
      </c>
      <c r="Z10198" s="1" t="s">
        <v>60</v>
      </c>
      <c r="AF10198" s="1" t="s">
        <v>60</v>
      </c>
      <c r="AG10198" s="1" t="s">
        <v>60</v>
      </c>
      <c r="AN10198" s="1" t="s">
        <v>60</v>
      </c>
      <c r="AR10198" s="1" t="s">
        <v>60</v>
      </c>
      <c r="AT10198" s="1" t="s">
        <v>9671</v>
      </c>
      <c r="AU10198" s="1" t="s">
        <v>9671</v>
      </c>
      <c r="AV10198" s="1" t="s">
        <v>1420</v>
      </c>
      <c r="AX10198" s="3" t="str">
        <f t="array" ref="AX10198">TEXTJOIN(", ", TRUE, IF(X10198:AS10198="Y", X$1:AS$1, IF(X10198:AS10198&lt;&gt;"", X$1:AS$1 &amp; ": " &amp; X10198:AS10198, "")))
</f>
        <v>Fentanyl, Benzodiazepine, Methadone, Gabapentin, Any Opioid</v>
      </c>
    </row>
    <row r="10199">
      <c r="A10199" s="2">
        <v>44695.0</v>
      </c>
      <c r="B10199" s="1" t="s">
        <v>50</v>
      </c>
      <c r="C10199" s="1">
        <v>49.0</v>
      </c>
      <c r="D10199" s="1" t="s">
        <v>76</v>
      </c>
      <c r="E10199" s="1" t="s">
        <v>63</v>
      </c>
      <c r="G10199" s="1" t="s">
        <v>98</v>
      </c>
      <c r="H10199" s="1" t="s">
        <v>54</v>
      </c>
      <c r="I10199" s="1" t="s">
        <v>55</v>
      </c>
      <c r="J10199" s="1" t="s">
        <v>98</v>
      </c>
      <c r="K10199" s="1" t="s">
        <v>54</v>
      </c>
      <c r="L10199" s="1" t="s">
        <v>55</v>
      </c>
      <c r="M10199" s="1" t="s">
        <v>743</v>
      </c>
      <c r="N10199" s="1" t="s">
        <v>4025</v>
      </c>
      <c r="R10199" s="1" t="s">
        <v>173</v>
      </c>
      <c r="T10199" s="1" t="s">
        <v>9672</v>
      </c>
      <c r="U10199" s="1" t="s">
        <v>59</v>
      </c>
      <c r="Y10199" s="1" t="s">
        <v>60</v>
      </c>
      <c r="AT10199" s="1" t="s">
        <v>8732</v>
      </c>
      <c r="AU10199" s="1" t="s">
        <v>8732</v>
      </c>
      <c r="AV10199" s="1" t="s">
        <v>1420</v>
      </c>
      <c r="AX10199" s="3" t="str">
        <f t="array" ref="AX10199">TEXTJOIN(", ", TRUE, IF(X10199:AS10199="Y", X$1:AS$1, IF(X10199:AS10199&lt;&gt;"", X$1:AS$1 &amp; ": " &amp; X10199:AS10199, "")))
</f>
        <v>Cocaine</v>
      </c>
    </row>
    <row r="10200">
      <c r="A10200" s="2">
        <v>44804.0</v>
      </c>
      <c r="B10200" s="1" t="s">
        <v>50</v>
      </c>
      <c r="C10200" s="1">
        <v>52.0</v>
      </c>
      <c r="D10200" s="1" t="s">
        <v>76</v>
      </c>
      <c r="E10200" s="1" t="s">
        <v>63</v>
      </c>
      <c r="G10200" s="1" t="s">
        <v>300</v>
      </c>
      <c r="H10200" s="1" t="s">
        <v>299</v>
      </c>
      <c r="I10200" s="1" t="s">
        <v>55</v>
      </c>
      <c r="J10200" s="1" t="s">
        <v>300</v>
      </c>
      <c r="K10200" s="1" t="s">
        <v>299</v>
      </c>
      <c r="L10200" s="1" t="s">
        <v>55</v>
      </c>
      <c r="M10200" s="1" t="s">
        <v>743</v>
      </c>
      <c r="N10200" s="1" t="s">
        <v>178</v>
      </c>
      <c r="R10200" s="1" t="s">
        <v>2646</v>
      </c>
      <c r="T10200" s="1" t="s">
        <v>5132</v>
      </c>
      <c r="U10200" s="1" t="s">
        <v>59</v>
      </c>
      <c r="V10200" s="1" t="s">
        <v>4416</v>
      </c>
      <c r="X10200" s="1" t="s">
        <v>60</v>
      </c>
      <c r="Y10200" s="1" t="s">
        <v>60</v>
      </c>
      <c r="Z10200" s="1" t="s">
        <v>60</v>
      </c>
      <c r="AP10200" s="1" t="s">
        <v>60</v>
      </c>
      <c r="AR10200" s="1" t="s">
        <v>60</v>
      </c>
      <c r="AT10200" s="1" t="s">
        <v>8707</v>
      </c>
      <c r="AU10200" s="1" t="s">
        <v>8707</v>
      </c>
      <c r="AV10200" s="1" t="s">
        <v>1420</v>
      </c>
      <c r="AX10200" s="3" t="str">
        <f t="array" ref="AX10200">TEXTJOIN(", ", TRUE, IF(X10200:AS10200="Y", X$1:AS$1, IF(X10200:AS10200&lt;&gt;"", X$1:AS$1 &amp; ": " &amp; X10200:AS10200, "")))
</f>
        <v>Heroin, Cocaine, Fentanyl, Heroin/Morph/Codeine, Any Opioid</v>
      </c>
    </row>
    <row r="10201">
      <c r="A10201" s="4">
        <v>44894.0</v>
      </c>
      <c r="B10201" s="1" t="s">
        <v>50</v>
      </c>
      <c r="C10201" s="1">
        <v>23.0</v>
      </c>
      <c r="D10201" s="1" t="s">
        <v>76</v>
      </c>
      <c r="E10201" s="1" t="s">
        <v>63</v>
      </c>
      <c r="J10201" s="1" t="s">
        <v>102</v>
      </c>
      <c r="K10201" s="1" t="s">
        <v>103</v>
      </c>
      <c r="L10201" s="1" t="s">
        <v>55</v>
      </c>
      <c r="M10201" s="1" t="s">
        <v>44</v>
      </c>
      <c r="N10201" s="1" t="s">
        <v>66</v>
      </c>
      <c r="R10201" s="1" t="s">
        <v>173</v>
      </c>
      <c r="T10201" s="1" t="s">
        <v>9673</v>
      </c>
      <c r="U10201" s="1" t="s">
        <v>59</v>
      </c>
      <c r="Z10201" s="1" t="s">
        <v>60</v>
      </c>
      <c r="AR10201" s="1" t="s">
        <v>60</v>
      </c>
      <c r="AT10201" s="1" t="s">
        <v>1420</v>
      </c>
      <c r="AU10201" s="1" t="s">
        <v>8725</v>
      </c>
      <c r="AV10201" s="1" t="s">
        <v>1420</v>
      </c>
      <c r="AX10201" s="3" t="str">
        <f t="array" ref="AX10201">TEXTJOIN(", ", TRUE, IF(X10201:AS10201="Y", X$1:AS$1, IF(X10201:AS10201&lt;&gt;"", X$1:AS$1 &amp; ": " &amp; X10201:AS10201, "")))
</f>
        <v>Fentanyl, Any Opioid</v>
      </c>
    </row>
    <row r="10202">
      <c r="A10202" s="2">
        <v>44652.0</v>
      </c>
      <c r="B10202" s="1" t="s">
        <v>50</v>
      </c>
      <c r="C10202" s="1">
        <v>44.0</v>
      </c>
      <c r="D10202" s="1" t="s">
        <v>76</v>
      </c>
      <c r="E10202" s="1" t="s">
        <v>63</v>
      </c>
      <c r="G10202" s="1" t="s">
        <v>82</v>
      </c>
      <c r="H10202" s="1" t="s">
        <v>54</v>
      </c>
      <c r="I10202" s="1" t="s">
        <v>55</v>
      </c>
      <c r="J10202" s="1" t="s">
        <v>82</v>
      </c>
      <c r="K10202" s="1" t="s">
        <v>54</v>
      </c>
      <c r="L10202" s="1" t="s">
        <v>55</v>
      </c>
      <c r="M10202" s="1" t="s">
        <v>743</v>
      </c>
      <c r="N10202" s="1" t="s">
        <v>178</v>
      </c>
      <c r="R10202" s="1" t="s">
        <v>173</v>
      </c>
      <c r="T10202" s="1" t="s">
        <v>331</v>
      </c>
      <c r="U10202" s="1" t="s">
        <v>59</v>
      </c>
      <c r="V10202" s="1" t="s">
        <v>507</v>
      </c>
      <c r="Z10202" s="1" t="s">
        <v>60</v>
      </c>
      <c r="AR10202" s="1" t="s">
        <v>60</v>
      </c>
      <c r="AT10202" s="1" t="s">
        <v>5319</v>
      </c>
      <c r="AU10202" s="1" t="s">
        <v>5319</v>
      </c>
      <c r="AV10202" s="1" t="s">
        <v>1420</v>
      </c>
      <c r="AX10202" s="3" t="str">
        <f t="array" ref="AX10202">TEXTJOIN(", ", TRUE, IF(X10202:AS10202="Y", X$1:AS$1, IF(X10202:AS10202&lt;&gt;"", X$1:AS$1 &amp; ": " &amp; X10202:AS10202, "")))
</f>
        <v>Fentanyl, Any Opioid</v>
      </c>
    </row>
    <row r="10203">
      <c r="A10203" s="2">
        <v>44597.0</v>
      </c>
      <c r="B10203" s="1" t="s">
        <v>50</v>
      </c>
      <c r="C10203" s="1">
        <v>38.0</v>
      </c>
      <c r="D10203" s="1" t="s">
        <v>76</v>
      </c>
      <c r="E10203" s="1" t="s">
        <v>502</v>
      </c>
      <c r="J10203" s="1" t="s">
        <v>103</v>
      </c>
      <c r="K10203" s="1" t="s">
        <v>103</v>
      </c>
      <c r="L10203" s="1" t="s">
        <v>55</v>
      </c>
      <c r="M10203" s="1" t="s">
        <v>649</v>
      </c>
      <c r="N10203" s="1" t="s">
        <v>136</v>
      </c>
      <c r="R10203" s="1" t="s">
        <v>1726</v>
      </c>
      <c r="S10203" s="1" t="s">
        <v>2724</v>
      </c>
      <c r="T10203" s="1" t="s">
        <v>9674</v>
      </c>
      <c r="U10203" s="1" t="s">
        <v>59</v>
      </c>
      <c r="Y10203" s="1" t="s">
        <v>60</v>
      </c>
      <c r="Z10203" s="1" t="s">
        <v>60</v>
      </c>
      <c r="AD10203" s="1" t="s">
        <v>60</v>
      </c>
      <c r="AR10203" s="1" t="s">
        <v>60</v>
      </c>
      <c r="AT10203" s="1" t="s">
        <v>1420</v>
      </c>
      <c r="AU10203" s="1" t="s">
        <v>8719</v>
      </c>
      <c r="AV10203" s="1" t="s">
        <v>1420</v>
      </c>
      <c r="AX10203" s="3" t="str">
        <f t="array" ref="AX10203">TEXTJOIN(", ", TRUE, IF(X10203:AS10203="Y", X$1:AS$1, IF(X10203:AS10203&lt;&gt;"", X$1:AS$1 &amp; ": " &amp; X10203:AS10203, "")))
</f>
        <v>Cocaine, Fentanyl, Ethanol, Any Opioid</v>
      </c>
    </row>
    <row r="10204">
      <c r="A10204" s="4">
        <v>44851.0</v>
      </c>
      <c r="B10204" s="1" t="s">
        <v>50</v>
      </c>
      <c r="C10204" s="1">
        <v>43.0</v>
      </c>
      <c r="D10204" s="1" t="s">
        <v>51</v>
      </c>
      <c r="E10204" s="1" t="s">
        <v>63</v>
      </c>
      <c r="G10204" s="1" t="s">
        <v>432</v>
      </c>
      <c r="H10204" s="1" t="s">
        <v>91</v>
      </c>
      <c r="I10204" s="1" t="s">
        <v>55</v>
      </c>
      <c r="J10204" s="1" t="s">
        <v>322</v>
      </c>
      <c r="K10204" s="1" t="s">
        <v>91</v>
      </c>
      <c r="L10204" s="1" t="s">
        <v>55</v>
      </c>
      <c r="M10204" s="1" t="s">
        <v>44</v>
      </c>
      <c r="N10204" s="1" t="s">
        <v>178</v>
      </c>
      <c r="R10204" s="1" t="s">
        <v>1726</v>
      </c>
      <c r="S10204" s="1" t="s">
        <v>965</v>
      </c>
      <c r="T10204" s="1" t="s">
        <v>9675</v>
      </c>
      <c r="U10204" s="1" t="s">
        <v>59</v>
      </c>
      <c r="Y10204" s="1" t="s">
        <v>60</v>
      </c>
      <c r="Z10204" s="1" t="s">
        <v>60</v>
      </c>
      <c r="AD10204" s="1" t="s">
        <v>60</v>
      </c>
      <c r="AR10204" s="1" t="s">
        <v>60</v>
      </c>
      <c r="AT10204" s="1" t="s">
        <v>8985</v>
      </c>
      <c r="AU10204" s="1" t="s">
        <v>8712</v>
      </c>
      <c r="AV10204" s="1" t="s">
        <v>1420</v>
      </c>
      <c r="AX10204" s="3" t="str">
        <f t="array" ref="AX10204">TEXTJOIN(", ", TRUE, IF(X10204:AS10204="Y", X$1:AS$1, IF(X10204:AS10204&lt;&gt;"", X$1:AS$1 &amp; ": " &amp; X10204:AS10204, "")))
</f>
        <v>Cocaine, Fentanyl, Ethanol, Any Opioid</v>
      </c>
    </row>
    <row r="10205">
      <c r="A10205" s="2">
        <v>44821.0</v>
      </c>
      <c r="B10205" s="1" t="s">
        <v>50</v>
      </c>
      <c r="C10205" s="1">
        <v>49.0</v>
      </c>
      <c r="D10205" s="1" t="s">
        <v>51</v>
      </c>
      <c r="E10205" s="1" t="s">
        <v>63</v>
      </c>
      <c r="F10205" s="1" t="s">
        <v>1997</v>
      </c>
      <c r="G10205" s="1" t="s">
        <v>103</v>
      </c>
      <c r="H10205" s="1" t="s">
        <v>103</v>
      </c>
      <c r="I10205" s="1" t="s">
        <v>55</v>
      </c>
      <c r="J10205" s="1" t="s">
        <v>103</v>
      </c>
      <c r="K10205" s="1" t="s">
        <v>103</v>
      </c>
      <c r="L10205" s="1" t="s">
        <v>55</v>
      </c>
      <c r="M10205" s="1" t="s">
        <v>44</v>
      </c>
      <c r="N10205" s="1" t="s">
        <v>119</v>
      </c>
      <c r="R10205" s="1" t="s">
        <v>1726</v>
      </c>
      <c r="S10205" s="1" t="s">
        <v>9111</v>
      </c>
      <c r="T10205" s="1" t="s">
        <v>9676</v>
      </c>
      <c r="U10205" s="1" t="s">
        <v>59</v>
      </c>
      <c r="Y10205" s="1" t="s">
        <v>60</v>
      </c>
      <c r="Z10205" s="1" t="s">
        <v>60</v>
      </c>
      <c r="AD10205" s="1" t="s">
        <v>60</v>
      </c>
      <c r="AR10205" s="1" t="s">
        <v>60</v>
      </c>
      <c r="AT10205" s="1" t="s">
        <v>8719</v>
      </c>
      <c r="AU10205" s="1" t="s">
        <v>8719</v>
      </c>
      <c r="AV10205" s="1" t="s">
        <v>1420</v>
      </c>
      <c r="AX10205" s="3" t="str">
        <f t="array" ref="AX10205">TEXTJOIN(", ", TRUE, IF(X10205:AS10205="Y", X$1:AS$1, IF(X10205:AS10205&lt;&gt;"", X$1:AS$1 &amp; ": " &amp; X10205:AS10205, "")))
</f>
        <v>Cocaine, Fentanyl, Ethanol, Any Opioid</v>
      </c>
    </row>
    <row r="10206">
      <c r="A10206" s="2">
        <v>44653.0</v>
      </c>
      <c r="B10206" s="1" t="s">
        <v>50</v>
      </c>
      <c r="C10206" s="1">
        <v>57.0</v>
      </c>
      <c r="D10206" s="1" t="s">
        <v>51</v>
      </c>
      <c r="E10206" s="1" t="s">
        <v>63</v>
      </c>
      <c r="F10206" s="1" t="s">
        <v>1997</v>
      </c>
      <c r="G10206" s="1" t="s">
        <v>256</v>
      </c>
      <c r="H10206" s="1" t="s">
        <v>103</v>
      </c>
      <c r="I10206" s="1" t="s">
        <v>55</v>
      </c>
      <c r="J10206" s="1" t="s">
        <v>256</v>
      </c>
      <c r="K10206" s="1" t="s">
        <v>103</v>
      </c>
      <c r="L10206" s="1" t="s">
        <v>55</v>
      </c>
      <c r="M10206" s="1" t="s">
        <v>743</v>
      </c>
      <c r="N10206" s="1" t="s">
        <v>9677</v>
      </c>
      <c r="R10206" s="1" t="s">
        <v>173</v>
      </c>
      <c r="T10206" s="1" t="s">
        <v>9678</v>
      </c>
      <c r="U10206" s="1" t="s">
        <v>59</v>
      </c>
      <c r="AD10206" s="1" t="s">
        <v>60</v>
      </c>
      <c r="AF10206" s="1" t="s">
        <v>60</v>
      </c>
      <c r="AT10206" s="1" t="s">
        <v>2320</v>
      </c>
      <c r="AU10206" s="1" t="s">
        <v>2320</v>
      </c>
      <c r="AV10206" s="1" t="s">
        <v>1420</v>
      </c>
      <c r="AX10206" s="3" t="str">
        <f t="array" ref="AX10206">TEXTJOIN(", ", TRUE, IF(X10206:AS10206="Y", X$1:AS$1, IF(X10206:AS10206&lt;&gt;"", X$1:AS$1 &amp; ": " &amp; X10206:AS10206, "")))
</f>
        <v>Ethanol, Benzodiazepine</v>
      </c>
    </row>
    <row r="10207">
      <c r="A10207" s="2">
        <v>44755.0</v>
      </c>
      <c r="B10207" s="1" t="s">
        <v>50</v>
      </c>
      <c r="C10207" s="1">
        <v>21.0</v>
      </c>
      <c r="D10207" s="1" t="s">
        <v>76</v>
      </c>
      <c r="E10207" s="1" t="s">
        <v>63</v>
      </c>
      <c r="G10207" s="1" t="s">
        <v>1048</v>
      </c>
      <c r="H10207" s="1" t="s">
        <v>65</v>
      </c>
      <c r="I10207" s="1" t="s">
        <v>55</v>
      </c>
      <c r="J10207" s="1" t="s">
        <v>1048</v>
      </c>
      <c r="K10207" s="1" t="s">
        <v>65</v>
      </c>
      <c r="L10207" s="1" t="s">
        <v>55</v>
      </c>
      <c r="M10207" s="1" t="s">
        <v>743</v>
      </c>
      <c r="N10207" s="1" t="s">
        <v>119</v>
      </c>
      <c r="R10207" s="1" t="s">
        <v>2646</v>
      </c>
      <c r="T10207" s="1" t="s">
        <v>9679</v>
      </c>
      <c r="U10207" s="1" t="s">
        <v>59</v>
      </c>
      <c r="Z10207" s="1" t="s">
        <v>60</v>
      </c>
      <c r="AM10207" s="1" t="s">
        <v>60</v>
      </c>
      <c r="AN10207" s="1" t="s">
        <v>60</v>
      </c>
      <c r="AR10207" s="1" t="s">
        <v>60</v>
      </c>
      <c r="AT10207" s="1" t="s">
        <v>9680</v>
      </c>
      <c r="AU10207" s="1" t="s">
        <v>9680</v>
      </c>
      <c r="AV10207" s="1" t="s">
        <v>1420</v>
      </c>
      <c r="AX10207" s="3" t="str">
        <f t="array" ref="AX10207">TEXTJOIN(", ", TRUE, IF(X10207:AS10207="Y", X$1:AS$1, IF(X10207:AS10207&lt;&gt;"", X$1:AS$1 &amp; ": " &amp; X10207:AS10207, "")))
</f>
        <v>Fentanyl, Xylazine, Gabapentin, Any Opioid</v>
      </c>
    </row>
    <row r="10208">
      <c r="A10208" s="2">
        <v>44704.0</v>
      </c>
      <c r="B10208" s="1" t="s">
        <v>50</v>
      </c>
      <c r="C10208" s="1">
        <v>37.0</v>
      </c>
      <c r="D10208" s="1" t="s">
        <v>51</v>
      </c>
      <c r="E10208" s="1" t="s">
        <v>63</v>
      </c>
      <c r="F10208" s="1" t="s">
        <v>1997</v>
      </c>
      <c r="G10208" s="1" t="s">
        <v>103</v>
      </c>
      <c r="H10208" s="1" t="s">
        <v>103</v>
      </c>
      <c r="I10208" s="1" t="s">
        <v>55</v>
      </c>
      <c r="J10208" s="1" t="s">
        <v>103</v>
      </c>
      <c r="K10208" s="1" t="s">
        <v>103</v>
      </c>
      <c r="L10208" s="1" t="s">
        <v>55</v>
      </c>
      <c r="M10208" s="1" t="s">
        <v>743</v>
      </c>
      <c r="N10208" s="1" t="s">
        <v>155</v>
      </c>
      <c r="R10208" s="1" t="s">
        <v>2646</v>
      </c>
      <c r="T10208" s="1" t="s">
        <v>9681</v>
      </c>
      <c r="U10208" s="1" t="s">
        <v>59</v>
      </c>
      <c r="Z10208" s="1" t="s">
        <v>60</v>
      </c>
      <c r="AD10208" s="1" t="s">
        <v>60</v>
      </c>
      <c r="AR10208" s="1" t="s">
        <v>60</v>
      </c>
      <c r="AT10208" s="1" t="s">
        <v>8719</v>
      </c>
      <c r="AU10208" s="1" t="s">
        <v>8719</v>
      </c>
      <c r="AV10208" s="1" t="s">
        <v>1420</v>
      </c>
      <c r="AX10208" s="3" t="str">
        <f t="array" ref="AX10208">TEXTJOIN(", ", TRUE, IF(X10208:AS10208="Y", X$1:AS$1, IF(X10208:AS10208&lt;&gt;"", X$1:AS$1 &amp; ": " &amp; X10208:AS10208, "")))
</f>
        <v>Fentanyl, Ethanol, Any Opioid</v>
      </c>
    </row>
    <row r="10209">
      <c r="A10209" s="2">
        <v>44811.0</v>
      </c>
      <c r="B10209" s="1" t="s">
        <v>50</v>
      </c>
      <c r="C10209" s="1">
        <v>63.0</v>
      </c>
      <c r="D10209" s="1" t="s">
        <v>76</v>
      </c>
      <c r="E10209" s="1" t="s">
        <v>502</v>
      </c>
      <c r="G10209" s="1" t="s">
        <v>397</v>
      </c>
      <c r="H10209" s="1" t="s">
        <v>103</v>
      </c>
      <c r="I10209" s="1" t="s">
        <v>55</v>
      </c>
      <c r="J10209" s="1" t="s">
        <v>397</v>
      </c>
      <c r="K10209" s="1" t="s">
        <v>103</v>
      </c>
      <c r="L10209" s="1" t="s">
        <v>55</v>
      </c>
      <c r="M10209" s="1" t="s">
        <v>743</v>
      </c>
      <c r="N10209" s="1" t="s">
        <v>4025</v>
      </c>
      <c r="R10209" s="1" t="s">
        <v>173</v>
      </c>
      <c r="T10209" s="1" t="s">
        <v>9682</v>
      </c>
      <c r="U10209" s="1" t="s">
        <v>59</v>
      </c>
      <c r="Y10209" s="1" t="s">
        <v>60</v>
      </c>
      <c r="Z10209" s="1" t="s">
        <v>60</v>
      </c>
      <c r="AF10209" s="1" t="s">
        <v>60</v>
      </c>
      <c r="AG10209" s="1" t="s">
        <v>60</v>
      </c>
      <c r="AM10209" s="1" t="s">
        <v>60</v>
      </c>
      <c r="AN10209" s="1" t="s">
        <v>60</v>
      </c>
      <c r="AR10209" s="1" t="s">
        <v>60</v>
      </c>
      <c r="AT10209" s="1" t="s">
        <v>8731</v>
      </c>
      <c r="AU10209" s="1" t="s">
        <v>8731</v>
      </c>
      <c r="AV10209" s="1" t="s">
        <v>1420</v>
      </c>
      <c r="AX10209" s="3" t="str">
        <f t="array" ref="AX10209">TEXTJOIN(", ", TRUE, IF(X10209:AS10209="Y", X$1:AS$1, IF(X10209:AS10209&lt;&gt;"", X$1:AS$1 &amp; ": " &amp; X10209:AS10209, "")))
</f>
        <v>Cocaine, Fentanyl, Benzodiazepine, Methadone, Xylazine, Gabapentin, Any Opioid</v>
      </c>
    </row>
    <row r="10210">
      <c r="A10210" s="2">
        <v>44680.0</v>
      </c>
      <c r="B10210" s="1" t="s">
        <v>50</v>
      </c>
      <c r="C10210" s="1">
        <v>32.0</v>
      </c>
      <c r="D10210" s="1" t="s">
        <v>51</v>
      </c>
      <c r="E10210" s="1" t="s">
        <v>63</v>
      </c>
      <c r="G10210" s="1" t="s">
        <v>846</v>
      </c>
      <c r="H10210" s="1" t="s">
        <v>121</v>
      </c>
      <c r="I10210" s="1" t="s">
        <v>55</v>
      </c>
      <c r="J10210" s="1" t="s">
        <v>846</v>
      </c>
      <c r="K10210" s="1" t="s">
        <v>121</v>
      </c>
      <c r="L10210" s="1" t="s">
        <v>55</v>
      </c>
      <c r="M10210" s="1" t="s">
        <v>743</v>
      </c>
      <c r="N10210" s="1" t="s">
        <v>155</v>
      </c>
      <c r="R10210" s="1" t="s">
        <v>2646</v>
      </c>
      <c r="T10210" s="1" t="s">
        <v>2018</v>
      </c>
      <c r="U10210" s="1" t="s">
        <v>59</v>
      </c>
      <c r="Z10210" s="1" t="s">
        <v>60</v>
      </c>
      <c r="AM10210" s="1" t="s">
        <v>60</v>
      </c>
      <c r="AR10210" s="1" t="s">
        <v>60</v>
      </c>
      <c r="AT10210" s="1" t="s">
        <v>9683</v>
      </c>
      <c r="AU10210" s="1" t="s">
        <v>9683</v>
      </c>
      <c r="AV10210" s="1" t="s">
        <v>1420</v>
      </c>
      <c r="AX10210" s="3" t="str">
        <f t="array" ref="AX10210">TEXTJOIN(", ", TRUE, IF(X10210:AS10210="Y", X$1:AS$1, IF(X10210:AS10210&lt;&gt;"", X$1:AS$1 &amp; ": " &amp; X10210:AS10210, "")))
</f>
        <v>Fentanyl, Xylazine, Any Opioid</v>
      </c>
    </row>
    <row r="10211">
      <c r="A10211" s="4">
        <v>44859.0</v>
      </c>
      <c r="B10211" s="1" t="s">
        <v>50</v>
      </c>
      <c r="C10211" s="1">
        <v>26.0</v>
      </c>
      <c r="D10211" s="1" t="s">
        <v>51</v>
      </c>
      <c r="E10211" s="1" t="s">
        <v>63</v>
      </c>
      <c r="G10211" s="1" t="s">
        <v>361</v>
      </c>
      <c r="H10211" s="1" t="s">
        <v>65</v>
      </c>
      <c r="I10211" s="1" t="s">
        <v>55</v>
      </c>
      <c r="J10211" s="1" t="s">
        <v>498</v>
      </c>
      <c r="K10211" s="1" t="s">
        <v>65</v>
      </c>
      <c r="L10211" s="1" t="s">
        <v>55</v>
      </c>
      <c r="M10211" s="1" t="s">
        <v>7299</v>
      </c>
      <c r="N10211" s="1" t="s">
        <v>178</v>
      </c>
      <c r="R10211" s="1" t="s">
        <v>1726</v>
      </c>
      <c r="S10211" s="1" t="s">
        <v>3704</v>
      </c>
      <c r="T10211" s="1" t="s">
        <v>9684</v>
      </c>
      <c r="U10211" s="1" t="s">
        <v>59</v>
      </c>
      <c r="Z10211" s="1" t="s">
        <v>60</v>
      </c>
      <c r="AB10211" s="1" t="s">
        <v>60</v>
      </c>
      <c r="AF10211" s="1" t="s">
        <v>60</v>
      </c>
      <c r="AM10211" s="1" t="s">
        <v>60</v>
      </c>
      <c r="AR10211" s="1" t="s">
        <v>60</v>
      </c>
      <c r="AT10211" s="1" t="s">
        <v>8867</v>
      </c>
      <c r="AU10211" s="1" t="s">
        <v>5378</v>
      </c>
      <c r="AV10211" s="1" t="s">
        <v>1420</v>
      </c>
      <c r="AX10211" s="3" t="str">
        <f t="array" ref="AX10211">TEXTJOIN(", ", TRUE, IF(X10211:AS10211="Y", X$1:AS$1, IF(X10211:AS10211&lt;&gt;"", X$1:AS$1 &amp; ": " &amp; X10211:AS10211, "")))
</f>
        <v>Fentanyl, Oxycodone, Benzodiazepine, Xylazine, Any Opioid</v>
      </c>
    </row>
    <row r="10212">
      <c r="A10212" s="2">
        <v>44774.0</v>
      </c>
      <c r="B10212" s="1" t="s">
        <v>50</v>
      </c>
      <c r="C10212" s="1">
        <v>62.0</v>
      </c>
      <c r="D10212" s="1" t="s">
        <v>51</v>
      </c>
      <c r="E10212" s="1" t="s">
        <v>502</v>
      </c>
      <c r="G10212" s="1" t="s">
        <v>103</v>
      </c>
      <c r="H10212" s="1" t="s">
        <v>103</v>
      </c>
      <c r="I10212" s="1" t="s">
        <v>55</v>
      </c>
      <c r="J10212" s="1" t="s">
        <v>103</v>
      </c>
      <c r="K10212" s="1" t="s">
        <v>103</v>
      </c>
      <c r="L10212" s="1" t="s">
        <v>55</v>
      </c>
      <c r="M10212" s="1" t="s">
        <v>743</v>
      </c>
      <c r="N10212" s="1" t="s">
        <v>178</v>
      </c>
      <c r="R10212" s="1" t="s">
        <v>2646</v>
      </c>
      <c r="T10212" s="1" t="s">
        <v>9685</v>
      </c>
      <c r="U10212" s="1" t="s">
        <v>59</v>
      </c>
      <c r="Y10212" s="1" t="s">
        <v>60</v>
      </c>
      <c r="Z10212" s="1" t="s">
        <v>60</v>
      </c>
      <c r="AD10212" s="1" t="s">
        <v>60</v>
      </c>
      <c r="AR10212" s="1" t="s">
        <v>60</v>
      </c>
      <c r="AT10212" s="1" t="s">
        <v>8719</v>
      </c>
      <c r="AU10212" s="1" t="s">
        <v>8719</v>
      </c>
      <c r="AV10212" s="1" t="s">
        <v>1420</v>
      </c>
      <c r="AX10212" s="3" t="str">
        <f t="array" ref="AX10212">TEXTJOIN(", ", TRUE, IF(X10212:AS10212="Y", X$1:AS$1, IF(X10212:AS10212&lt;&gt;"", X$1:AS$1 &amp; ": " &amp; X10212:AS10212, "")))
</f>
        <v>Cocaine, Fentanyl, Ethanol, Any Opioid</v>
      </c>
    </row>
    <row r="10213">
      <c r="A10213" s="2">
        <v>44777.0</v>
      </c>
      <c r="B10213" s="1" t="s">
        <v>50</v>
      </c>
      <c r="C10213" s="1">
        <v>35.0</v>
      </c>
      <c r="D10213" s="1" t="s">
        <v>51</v>
      </c>
      <c r="E10213" s="1" t="s">
        <v>63</v>
      </c>
      <c r="F10213" s="1" t="s">
        <v>1997</v>
      </c>
      <c r="G10213" s="1" t="s">
        <v>91</v>
      </c>
      <c r="H10213" s="1" t="s">
        <v>91</v>
      </c>
      <c r="I10213" s="1" t="s">
        <v>55</v>
      </c>
      <c r="J10213" s="1" t="s">
        <v>91</v>
      </c>
      <c r="K10213" s="1" t="s">
        <v>91</v>
      </c>
      <c r="L10213" s="1" t="s">
        <v>55</v>
      </c>
      <c r="M10213" s="1" t="s">
        <v>743</v>
      </c>
      <c r="N10213" s="1" t="s">
        <v>155</v>
      </c>
      <c r="R10213" s="1" t="s">
        <v>2646</v>
      </c>
      <c r="T10213" s="1" t="s">
        <v>1190</v>
      </c>
      <c r="U10213" s="1" t="s">
        <v>59</v>
      </c>
      <c r="Y10213" s="1" t="s">
        <v>60</v>
      </c>
      <c r="Z10213" s="1" t="s">
        <v>60</v>
      </c>
      <c r="AR10213" s="1" t="s">
        <v>60</v>
      </c>
      <c r="AT10213" s="1" t="s">
        <v>1999</v>
      </c>
      <c r="AU10213" s="1" t="s">
        <v>1999</v>
      </c>
      <c r="AV10213" s="1" t="s">
        <v>1420</v>
      </c>
      <c r="AX10213" s="3" t="str">
        <f t="array" ref="AX10213">TEXTJOIN(", ", TRUE, IF(X10213:AS10213="Y", X$1:AS$1, IF(X10213:AS10213&lt;&gt;"", X$1:AS$1 &amp; ": " &amp; X10213:AS10213, "")))
</f>
        <v>Cocaine, Fentanyl, Any Opioid</v>
      </c>
    </row>
    <row r="10214">
      <c r="A10214" s="2">
        <v>44615.0</v>
      </c>
      <c r="B10214" s="1" t="s">
        <v>50</v>
      </c>
      <c r="C10214" s="1">
        <v>58.0</v>
      </c>
      <c r="D10214" s="1" t="s">
        <v>51</v>
      </c>
      <c r="E10214" s="1" t="s">
        <v>63</v>
      </c>
      <c r="G10214" s="1" t="s">
        <v>318</v>
      </c>
      <c r="H10214" s="1" t="s">
        <v>125</v>
      </c>
      <c r="I10214" s="1" t="s">
        <v>55</v>
      </c>
      <c r="J10214" s="1" t="s">
        <v>318</v>
      </c>
      <c r="K10214" s="1" t="s">
        <v>125</v>
      </c>
      <c r="L10214" s="1" t="s">
        <v>55</v>
      </c>
      <c r="M10214" s="1" t="s">
        <v>743</v>
      </c>
      <c r="N10214" s="1" t="s">
        <v>136</v>
      </c>
      <c r="R10214" s="1" t="s">
        <v>2646</v>
      </c>
      <c r="T10214" s="1" t="s">
        <v>9686</v>
      </c>
      <c r="U10214" s="1" t="s">
        <v>59</v>
      </c>
      <c r="Z10214" s="1" t="s">
        <v>60</v>
      </c>
      <c r="AD10214" s="1" t="s">
        <v>60</v>
      </c>
      <c r="AF10214" s="1" t="s">
        <v>60</v>
      </c>
      <c r="AM10214" s="1" t="s">
        <v>60</v>
      </c>
      <c r="AR10214" s="1" t="s">
        <v>60</v>
      </c>
      <c r="AT10214" s="1" t="s">
        <v>9687</v>
      </c>
      <c r="AU10214" s="1" t="s">
        <v>9687</v>
      </c>
      <c r="AV10214" s="1" t="s">
        <v>1420</v>
      </c>
      <c r="AX10214" s="3" t="str">
        <f t="array" ref="AX10214">TEXTJOIN(", ", TRUE, IF(X10214:AS10214="Y", X$1:AS$1, IF(X10214:AS10214&lt;&gt;"", X$1:AS$1 &amp; ": " &amp; X10214:AS10214, "")))
</f>
        <v>Fentanyl, Ethanol, Benzodiazepine, Xylazine, Any Opioid</v>
      </c>
    </row>
    <row r="10215">
      <c r="A10215" s="2">
        <v>44602.0</v>
      </c>
      <c r="B10215" s="1" t="s">
        <v>50</v>
      </c>
      <c r="C10215" s="1">
        <v>46.0</v>
      </c>
      <c r="D10215" s="1" t="s">
        <v>51</v>
      </c>
      <c r="E10215" s="1" t="s">
        <v>63</v>
      </c>
      <c r="F10215" s="1" t="s">
        <v>1997</v>
      </c>
      <c r="G10215" s="1" t="s">
        <v>103</v>
      </c>
      <c r="H10215" s="1" t="s">
        <v>103</v>
      </c>
      <c r="I10215" s="1" t="s">
        <v>55</v>
      </c>
      <c r="J10215" s="1" t="s">
        <v>361</v>
      </c>
      <c r="K10215" s="1" t="s">
        <v>65</v>
      </c>
      <c r="L10215" s="1" t="s">
        <v>55</v>
      </c>
      <c r="M10215" s="1" t="s">
        <v>649</v>
      </c>
      <c r="N10215" s="1" t="s">
        <v>178</v>
      </c>
      <c r="R10215" s="1" t="s">
        <v>1726</v>
      </c>
      <c r="S10215" s="1" t="s">
        <v>4055</v>
      </c>
      <c r="T10215" s="1" t="s">
        <v>9688</v>
      </c>
      <c r="U10215" s="1" t="s">
        <v>59</v>
      </c>
      <c r="X10215" s="1" t="s">
        <v>60</v>
      </c>
      <c r="Z10215" s="1" t="s">
        <v>60</v>
      </c>
      <c r="AF10215" s="1" t="s">
        <v>60</v>
      </c>
      <c r="AP10215" s="1" t="s">
        <v>60</v>
      </c>
      <c r="AR10215" s="1" t="s">
        <v>60</v>
      </c>
      <c r="AT10215" s="1" t="s">
        <v>8719</v>
      </c>
      <c r="AU10215" s="1" t="s">
        <v>8867</v>
      </c>
      <c r="AV10215" s="1" t="s">
        <v>1420</v>
      </c>
      <c r="AX10215" s="3" t="str">
        <f t="array" ref="AX10215">TEXTJOIN(", ", TRUE, IF(X10215:AS10215="Y", X$1:AS$1, IF(X10215:AS10215&lt;&gt;"", X$1:AS$1 &amp; ": " &amp; X10215:AS10215, "")))
</f>
        <v>Heroin, Fentanyl, Benzodiazepine, Heroin/Morph/Codeine, Any Opioid</v>
      </c>
    </row>
    <row r="10216">
      <c r="A10216" s="2">
        <v>44829.0</v>
      </c>
      <c r="B10216" s="1" t="s">
        <v>50</v>
      </c>
      <c r="C10216" s="1">
        <v>59.0</v>
      </c>
      <c r="D10216" s="1" t="s">
        <v>51</v>
      </c>
      <c r="E10216" s="1" t="s">
        <v>502</v>
      </c>
      <c r="G10216" s="1" t="s">
        <v>91</v>
      </c>
      <c r="H10216" s="1" t="s">
        <v>91</v>
      </c>
      <c r="I10216" s="1" t="s">
        <v>55</v>
      </c>
      <c r="J10216" s="1" t="s">
        <v>91</v>
      </c>
      <c r="K10216" s="1" t="s">
        <v>91</v>
      </c>
      <c r="L10216" s="1" t="s">
        <v>55</v>
      </c>
      <c r="M10216" s="1" t="s">
        <v>743</v>
      </c>
      <c r="N10216" s="1" t="s">
        <v>136</v>
      </c>
      <c r="R10216" s="1" t="s">
        <v>2646</v>
      </c>
      <c r="T10216" s="1" t="s">
        <v>3700</v>
      </c>
      <c r="U10216" s="1" t="s">
        <v>59</v>
      </c>
      <c r="Z10216" s="1" t="s">
        <v>60</v>
      </c>
      <c r="AD10216" s="1" t="s">
        <v>60</v>
      </c>
      <c r="AR10216" s="1" t="s">
        <v>60</v>
      </c>
      <c r="AT10216" s="1" t="s">
        <v>1999</v>
      </c>
      <c r="AU10216" s="1" t="s">
        <v>1999</v>
      </c>
      <c r="AV10216" s="1" t="s">
        <v>1420</v>
      </c>
      <c r="AX10216" s="3" t="str">
        <f t="array" ref="AX10216">TEXTJOIN(", ", TRUE, IF(X10216:AS10216="Y", X$1:AS$1, IF(X10216:AS10216&lt;&gt;"", X$1:AS$1 &amp; ": " &amp; X10216:AS10216, "")))
</f>
        <v>Fentanyl, Ethanol, Any Opioid</v>
      </c>
    </row>
    <row r="10217">
      <c r="A10217" s="2">
        <v>44761.0</v>
      </c>
      <c r="B10217" s="1" t="s">
        <v>50</v>
      </c>
      <c r="C10217" s="1">
        <v>44.0</v>
      </c>
      <c r="D10217" s="1" t="s">
        <v>76</v>
      </c>
      <c r="E10217" s="1" t="s">
        <v>63</v>
      </c>
      <c r="G10217" s="1" t="s">
        <v>64</v>
      </c>
      <c r="H10217" s="1" t="s">
        <v>65</v>
      </c>
      <c r="I10217" s="1" t="s">
        <v>55</v>
      </c>
      <c r="J10217" s="1" t="s">
        <v>64</v>
      </c>
      <c r="K10217" s="1" t="s">
        <v>65</v>
      </c>
      <c r="L10217" s="1" t="s">
        <v>55</v>
      </c>
      <c r="M10217" s="1" t="s">
        <v>743</v>
      </c>
      <c r="N10217" s="1" t="s">
        <v>104</v>
      </c>
      <c r="R10217" s="1" t="s">
        <v>2646</v>
      </c>
      <c r="S10217" s="1" t="s">
        <v>9170</v>
      </c>
      <c r="T10217" s="1" t="s">
        <v>9689</v>
      </c>
      <c r="U10217" s="1" t="s">
        <v>59</v>
      </c>
      <c r="AD10217" s="1" t="s">
        <v>60</v>
      </c>
      <c r="AF10217" s="1" t="s">
        <v>60</v>
      </c>
      <c r="AJ10217" s="1" t="s">
        <v>60</v>
      </c>
      <c r="AR10217" s="1" t="s">
        <v>60</v>
      </c>
      <c r="AT10217" s="1" t="s">
        <v>8704</v>
      </c>
      <c r="AU10217" s="1" t="s">
        <v>8704</v>
      </c>
      <c r="AV10217" s="1" t="s">
        <v>1420</v>
      </c>
      <c r="AX10217" s="3" t="str">
        <f t="array" ref="AX10217">TEXTJOIN(", ", TRUE, IF(X10217:AS10217="Y", X$1:AS$1, IF(X10217:AS10217&lt;&gt;"", X$1:AS$1 &amp; ": " &amp; X10217:AS10217, "")))
</f>
        <v>Ethanol, Benzodiazepine, Tramad, Any Opioid</v>
      </c>
    </row>
    <row r="10218">
      <c r="A10218" s="2">
        <v>44576.0</v>
      </c>
      <c r="B10218" s="1" t="s">
        <v>50</v>
      </c>
      <c r="C10218" s="1">
        <v>42.0</v>
      </c>
      <c r="D10218" s="1" t="s">
        <v>51</v>
      </c>
      <c r="E10218" s="1" t="s">
        <v>63</v>
      </c>
      <c r="G10218" s="1" t="s">
        <v>510</v>
      </c>
      <c r="H10218" s="1" t="s">
        <v>103</v>
      </c>
      <c r="I10218" s="1" t="s">
        <v>55</v>
      </c>
      <c r="J10218" s="1" t="s">
        <v>510</v>
      </c>
      <c r="K10218" s="1" t="s">
        <v>103</v>
      </c>
      <c r="L10218" s="1" t="s">
        <v>55</v>
      </c>
      <c r="M10218" s="1" t="s">
        <v>743</v>
      </c>
      <c r="N10218" s="1" t="s">
        <v>178</v>
      </c>
      <c r="R10218" s="1" t="s">
        <v>2646</v>
      </c>
      <c r="T10218" s="1" t="s">
        <v>378</v>
      </c>
      <c r="U10218" s="1" t="s">
        <v>59</v>
      </c>
      <c r="V10218" s="1" t="s">
        <v>2213</v>
      </c>
      <c r="Y10218" s="1" t="s">
        <v>60</v>
      </c>
      <c r="AT10218" s="1" t="s">
        <v>9047</v>
      </c>
      <c r="AU10218" s="1" t="s">
        <v>9047</v>
      </c>
      <c r="AV10218" s="1" t="s">
        <v>1420</v>
      </c>
      <c r="AX10218" s="3" t="str">
        <f t="array" ref="AX10218">TEXTJOIN(", ", TRUE, IF(X10218:AS10218="Y", X$1:AS$1, IF(X10218:AS10218&lt;&gt;"", X$1:AS$1 &amp; ": " &amp; X10218:AS10218, "")))
</f>
        <v>Cocaine</v>
      </c>
    </row>
    <row r="10219">
      <c r="A10219" s="2">
        <v>44696.0</v>
      </c>
      <c r="B10219" s="1" t="s">
        <v>50</v>
      </c>
      <c r="C10219" s="1">
        <v>49.0</v>
      </c>
      <c r="D10219" s="1" t="s">
        <v>51</v>
      </c>
      <c r="E10219" s="1" t="s">
        <v>63</v>
      </c>
      <c r="G10219" s="1" t="s">
        <v>238</v>
      </c>
      <c r="H10219" s="1" t="s">
        <v>125</v>
      </c>
      <c r="I10219" s="1" t="s">
        <v>55</v>
      </c>
      <c r="J10219" s="1" t="s">
        <v>238</v>
      </c>
      <c r="K10219" s="1" t="s">
        <v>125</v>
      </c>
      <c r="L10219" s="1" t="s">
        <v>55</v>
      </c>
      <c r="N10219" s="1" t="s">
        <v>178</v>
      </c>
      <c r="R10219" s="1" t="s">
        <v>2646</v>
      </c>
      <c r="T10219" s="1" t="s">
        <v>573</v>
      </c>
      <c r="U10219" s="1" t="s">
        <v>59</v>
      </c>
      <c r="Z10219" s="1" t="s">
        <v>60</v>
      </c>
      <c r="AM10219" s="1" t="s">
        <v>60</v>
      </c>
      <c r="AR10219" s="1" t="s">
        <v>60</v>
      </c>
      <c r="AT10219" s="1" t="s">
        <v>8762</v>
      </c>
      <c r="AU10219" s="1" t="s">
        <v>8762</v>
      </c>
      <c r="AV10219" s="1" t="s">
        <v>1420</v>
      </c>
      <c r="AX10219" s="3" t="str">
        <f t="array" ref="AX10219">TEXTJOIN(", ", TRUE, IF(X10219:AS10219="Y", X$1:AS$1, IF(X10219:AS10219&lt;&gt;"", X$1:AS$1 &amp; ": " &amp; X10219:AS10219, "")))
</f>
        <v>Fentanyl, Xylazine, Any Opioid</v>
      </c>
    </row>
    <row r="10220">
      <c r="A10220" s="2">
        <v>44744.0</v>
      </c>
      <c r="B10220" s="1" t="s">
        <v>50</v>
      </c>
      <c r="C10220" s="1">
        <v>28.0</v>
      </c>
      <c r="D10220" s="1" t="s">
        <v>76</v>
      </c>
      <c r="E10220" s="1" t="s">
        <v>63</v>
      </c>
      <c r="G10220" s="1" t="s">
        <v>256</v>
      </c>
      <c r="H10220" s="1" t="s">
        <v>103</v>
      </c>
      <c r="I10220" s="1" t="s">
        <v>55</v>
      </c>
      <c r="J10220" s="1" t="s">
        <v>256</v>
      </c>
      <c r="K10220" s="1" t="s">
        <v>103</v>
      </c>
      <c r="L10220" s="1" t="s">
        <v>55</v>
      </c>
      <c r="M10220" s="1" t="s">
        <v>743</v>
      </c>
      <c r="N10220" s="1" t="s">
        <v>4025</v>
      </c>
      <c r="R10220" s="1" t="s">
        <v>180</v>
      </c>
      <c r="T10220" s="1" t="s">
        <v>9690</v>
      </c>
      <c r="U10220" s="1" t="s">
        <v>59</v>
      </c>
      <c r="V10220" s="1" t="s">
        <v>725</v>
      </c>
      <c r="Y10220" s="1" t="s">
        <v>60</v>
      </c>
      <c r="Z10220" s="1" t="s">
        <v>60</v>
      </c>
      <c r="AR10220" s="1" t="s">
        <v>60</v>
      </c>
      <c r="AT10220" s="1" t="s">
        <v>2320</v>
      </c>
      <c r="AU10220" s="1" t="s">
        <v>2320</v>
      </c>
      <c r="AV10220" s="1" t="s">
        <v>1420</v>
      </c>
      <c r="AX10220" s="3" t="str">
        <f t="array" ref="AX10220">TEXTJOIN(", ", TRUE, IF(X10220:AS10220="Y", X$1:AS$1, IF(X10220:AS10220&lt;&gt;"", X$1:AS$1 &amp; ": " &amp; X10220:AS10220, "")))
</f>
        <v>Cocaine, Fentanyl, Any Opioid</v>
      </c>
    </row>
    <row r="10221">
      <c r="A10221" s="2">
        <v>44705.0</v>
      </c>
      <c r="B10221" s="1" t="s">
        <v>50</v>
      </c>
      <c r="C10221" s="1">
        <v>57.0</v>
      </c>
      <c r="D10221" s="1" t="s">
        <v>51</v>
      </c>
      <c r="E10221" s="1" t="s">
        <v>63</v>
      </c>
      <c r="G10221" s="1" t="s">
        <v>361</v>
      </c>
      <c r="H10221" s="1" t="s">
        <v>65</v>
      </c>
      <c r="I10221" s="1" t="s">
        <v>55</v>
      </c>
      <c r="J10221" s="1" t="s">
        <v>361</v>
      </c>
      <c r="K10221" s="1" t="s">
        <v>65</v>
      </c>
      <c r="L10221" s="1" t="s">
        <v>55</v>
      </c>
      <c r="M10221" s="1" t="s">
        <v>743</v>
      </c>
      <c r="N10221" s="1" t="s">
        <v>66</v>
      </c>
      <c r="R10221" s="1" t="s">
        <v>173</v>
      </c>
      <c r="T10221" s="1" t="s">
        <v>151</v>
      </c>
      <c r="U10221" s="1" t="s">
        <v>59</v>
      </c>
      <c r="Y10221" s="1" t="s">
        <v>60</v>
      </c>
      <c r="Z10221" s="1" t="s">
        <v>60</v>
      </c>
      <c r="AR10221" s="1" t="s">
        <v>60</v>
      </c>
      <c r="AT10221" s="1" t="s">
        <v>8867</v>
      </c>
      <c r="AU10221" s="1" t="s">
        <v>8867</v>
      </c>
      <c r="AV10221" s="1" t="s">
        <v>1420</v>
      </c>
      <c r="AX10221" s="3" t="str">
        <f t="array" ref="AX10221">TEXTJOIN(", ", TRUE, IF(X10221:AS10221="Y", X$1:AS$1, IF(X10221:AS10221&lt;&gt;"", X$1:AS$1 &amp; ": " &amp; X10221:AS10221, "")))
</f>
        <v>Cocaine, Fentanyl, Any Opioid</v>
      </c>
    </row>
    <row r="10222">
      <c r="A10222" s="2">
        <v>44819.0</v>
      </c>
      <c r="B10222" s="1" t="s">
        <v>50</v>
      </c>
      <c r="C10222" s="1">
        <v>56.0</v>
      </c>
      <c r="D10222" s="1" t="s">
        <v>76</v>
      </c>
      <c r="E10222" s="1" t="s">
        <v>63</v>
      </c>
      <c r="G10222" s="1" t="s">
        <v>53</v>
      </c>
      <c r="H10222" s="1" t="s">
        <v>54</v>
      </c>
      <c r="I10222" s="1" t="s">
        <v>55</v>
      </c>
      <c r="J10222" s="1" t="s">
        <v>53</v>
      </c>
      <c r="K10222" s="1" t="s">
        <v>54</v>
      </c>
      <c r="L10222" s="1" t="s">
        <v>55</v>
      </c>
      <c r="M10222" s="1" t="s">
        <v>743</v>
      </c>
      <c r="N10222" s="1" t="s">
        <v>8592</v>
      </c>
      <c r="R10222" s="1" t="s">
        <v>2646</v>
      </c>
      <c r="S10222" s="1" t="s">
        <v>9691</v>
      </c>
      <c r="T10222" s="1" t="s">
        <v>9692</v>
      </c>
      <c r="U10222" s="1" t="s">
        <v>59</v>
      </c>
      <c r="AD10222" s="1" t="s">
        <v>60</v>
      </c>
      <c r="AF10222" s="1" t="s">
        <v>60</v>
      </c>
      <c r="AT10222" s="1" t="s">
        <v>8784</v>
      </c>
      <c r="AU10222" s="1" t="s">
        <v>8784</v>
      </c>
      <c r="AV10222" s="1" t="s">
        <v>1420</v>
      </c>
      <c r="AX10222" s="3" t="str">
        <f t="array" ref="AX10222">TEXTJOIN(", ", TRUE, IF(X10222:AS10222="Y", X$1:AS$1, IF(X10222:AS10222&lt;&gt;"", X$1:AS$1 &amp; ": " &amp; X10222:AS10222, "")))
</f>
        <v>Ethanol, Benzodiazepine</v>
      </c>
    </row>
    <row r="10223">
      <c r="A10223" s="2">
        <v>44711.0</v>
      </c>
      <c r="B10223" s="1" t="s">
        <v>50</v>
      </c>
      <c r="C10223" s="1">
        <v>42.0</v>
      </c>
      <c r="D10223" s="1" t="s">
        <v>51</v>
      </c>
      <c r="E10223" s="1" t="s">
        <v>63</v>
      </c>
      <c r="F10223" s="1" t="s">
        <v>1997</v>
      </c>
      <c r="G10223" s="1" t="s">
        <v>256</v>
      </c>
      <c r="H10223" s="1" t="s">
        <v>103</v>
      </c>
      <c r="I10223" s="1" t="s">
        <v>55</v>
      </c>
      <c r="J10223" s="1" t="s">
        <v>256</v>
      </c>
      <c r="K10223" s="1" t="s">
        <v>103</v>
      </c>
      <c r="L10223" s="1" t="s">
        <v>55</v>
      </c>
      <c r="M10223" s="1" t="s">
        <v>743</v>
      </c>
      <c r="N10223" s="1" t="s">
        <v>155</v>
      </c>
      <c r="R10223" s="1" t="s">
        <v>2646</v>
      </c>
      <c r="T10223" s="1" t="s">
        <v>2086</v>
      </c>
      <c r="U10223" s="1" t="s">
        <v>59</v>
      </c>
      <c r="Z10223" s="1" t="s">
        <v>60</v>
      </c>
      <c r="AA10223" s="1" t="s">
        <v>60</v>
      </c>
      <c r="AR10223" s="1" t="s">
        <v>60</v>
      </c>
      <c r="AT10223" s="1" t="s">
        <v>2320</v>
      </c>
      <c r="AU10223" s="1" t="s">
        <v>2320</v>
      </c>
      <c r="AV10223" s="1" t="s">
        <v>1420</v>
      </c>
      <c r="AX10223" s="3" t="str">
        <f t="array" ref="AX10223">TEXTJOIN(", ", TRUE, IF(X10223:AS10223="Y", X$1:AS$1, IF(X10223:AS10223&lt;&gt;"", X$1:AS$1 &amp; ": " &amp; X10223:AS10223, "")))
</f>
        <v>Fentanyl, Fentanyl Analogue, Any Opioid</v>
      </c>
    </row>
    <row r="10224">
      <c r="A10224" s="2">
        <v>44781.0</v>
      </c>
      <c r="B10224" s="1" t="s">
        <v>50</v>
      </c>
      <c r="C10224" s="1">
        <v>66.0</v>
      </c>
      <c r="D10224" s="1" t="s">
        <v>51</v>
      </c>
      <c r="E10224" s="1" t="s">
        <v>63</v>
      </c>
      <c r="G10224" s="1" t="s">
        <v>216</v>
      </c>
      <c r="H10224" s="1" t="s">
        <v>103</v>
      </c>
      <c r="I10224" s="1" t="s">
        <v>55</v>
      </c>
      <c r="J10224" s="1" t="s">
        <v>216</v>
      </c>
      <c r="K10224" s="1" t="s">
        <v>103</v>
      </c>
      <c r="L10224" s="1" t="s">
        <v>55</v>
      </c>
      <c r="M10224" s="1" t="s">
        <v>743</v>
      </c>
      <c r="N10224" s="1" t="s">
        <v>66</v>
      </c>
      <c r="R10224" s="1" t="s">
        <v>2646</v>
      </c>
      <c r="T10224" s="1" t="s">
        <v>9693</v>
      </c>
      <c r="U10224" s="1" t="s">
        <v>59</v>
      </c>
      <c r="Z10224" s="1" t="s">
        <v>60</v>
      </c>
      <c r="AD10224" s="1" t="s">
        <v>60</v>
      </c>
      <c r="AG10224" s="1" t="s">
        <v>60</v>
      </c>
      <c r="AR10224" s="1" t="s">
        <v>60</v>
      </c>
      <c r="AT10224" s="1" t="s">
        <v>8793</v>
      </c>
      <c r="AU10224" s="1" t="s">
        <v>8793</v>
      </c>
      <c r="AV10224" s="1" t="s">
        <v>1420</v>
      </c>
      <c r="AX10224" s="3" t="str">
        <f t="array" ref="AX10224">TEXTJOIN(", ", TRUE, IF(X10224:AS10224="Y", X$1:AS$1, IF(X10224:AS10224&lt;&gt;"", X$1:AS$1 &amp; ": " &amp; X10224:AS10224, "")))
</f>
        <v>Fentanyl, Ethanol, Methadone, Any Opioid</v>
      </c>
    </row>
    <row r="10225">
      <c r="A10225" s="2">
        <v>44740.0</v>
      </c>
      <c r="B10225" s="1" t="s">
        <v>50</v>
      </c>
      <c r="C10225" s="1">
        <v>53.0</v>
      </c>
      <c r="D10225" s="1" t="s">
        <v>51</v>
      </c>
      <c r="E10225" s="1" t="s">
        <v>63</v>
      </c>
      <c r="G10225" s="1" t="s">
        <v>484</v>
      </c>
      <c r="H10225" s="1" t="s">
        <v>103</v>
      </c>
      <c r="I10225" s="1" t="s">
        <v>55</v>
      </c>
      <c r="J10225" s="1" t="s">
        <v>116</v>
      </c>
      <c r="K10225" s="1" t="s">
        <v>103</v>
      </c>
      <c r="L10225" s="1" t="s">
        <v>55</v>
      </c>
      <c r="N10225" s="1" t="s">
        <v>666</v>
      </c>
      <c r="R10225" s="1" t="s">
        <v>180</v>
      </c>
      <c r="T10225" s="1" t="s">
        <v>9694</v>
      </c>
      <c r="U10225" s="1" t="s">
        <v>59</v>
      </c>
      <c r="Z10225" s="1" t="s">
        <v>60</v>
      </c>
      <c r="AD10225" s="1" t="s">
        <v>60</v>
      </c>
      <c r="AR10225" s="1" t="s">
        <v>60</v>
      </c>
      <c r="AT10225" s="1" t="s">
        <v>8772</v>
      </c>
      <c r="AU10225" s="1" t="s">
        <v>8841</v>
      </c>
      <c r="AV10225" s="1" t="s">
        <v>1420</v>
      </c>
      <c r="AX10225" s="3" t="str">
        <f t="array" ref="AX10225">TEXTJOIN(", ", TRUE, IF(X10225:AS10225="Y", X$1:AS$1, IF(X10225:AS10225&lt;&gt;"", X$1:AS$1 &amp; ": " &amp; X10225:AS10225, "")))
</f>
        <v>Fentanyl, Ethanol, Any Opioid</v>
      </c>
    </row>
    <row r="10226">
      <c r="A10226" s="2">
        <v>44579.0</v>
      </c>
      <c r="B10226" s="1" t="s">
        <v>50</v>
      </c>
      <c r="C10226" s="1">
        <v>34.0</v>
      </c>
      <c r="D10226" s="1" t="s">
        <v>51</v>
      </c>
      <c r="E10226" s="1" t="s">
        <v>63</v>
      </c>
      <c r="G10226" s="1" t="s">
        <v>271</v>
      </c>
      <c r="H10226" s="1" t="s">
        <v>91</v>
      </c>
      <c r="I10226" s="1" t="s">
        <v>55</v>
      </c>
      <c r="J10226" s="1" t="s">
        <v>271</v>
      </c>
      <c r="K10226" s="1" t="s">
        <v>91</v>
      </c>
      <c r="L10226" s="1" t="s">
        <v>55</v>
      </c>
      <c r="M10226" s="1" t="s">
        <v>743</v>
      </c>
      <c r="N10226" s="1" t="s">
        <v>119</v>
      </c>
      <c r="R10226" s="1" t="s">
        <v>2646</v>
      </c>
      <c r="T10226" s="1" t="s">
        <v>9695</v>
      </c>
      <c r="U10226" s="1" t="s">
        <v>59</v>
      </c>
      <c r="Z10226" s="1" t="s">
        <v>60</v>
      </c>
      <c r="AM10226" s="1" t="s">
        <v>60</v>
      </c>
      <c r="AR10226" s="1" t="s">
        <v>60</v>
      </c>
      <c r="AT10226" s="1" t="s">
        <v>8801</v>
      </c>
      <c r="AU10226" s="1" t="s">
        <v>8801</v>
      </c>
      <c r="AV10226" s="1" t="s">
        <v>1420</v>
      </c>
      <c r="AX10226" s="3" t="str">
        <f t="array" ref="AX10226">TEXTJOIN(", ", TRUE, IF(X10226:AS10226="Y", X$1:AS$1, IF(X10226:AS10226&lt;&gt;"", X$1:AS$1 &amp; ": " &amp; X10226:AS10226, "")))
</f>
        <v>Fentanyl, Xylazine, Any Opioid</v>
      </c>
    </row>
    <row r="10227">
      <c r="A10227" s="2">
        <v>44729.0</v>
      </c>
      <c r="B10227" s="1" t="s">
        <v>50</v>
      </c>
      <c r="C10227" s="1">
        <v>39.0</v>
      </c>
      <c r="D10227" s="1" t="s">
        <v>76</v>
      </c>
      <c r="E10227" s="1" t="s">
        <v>63</v>
      </c>
      <c r="G10227" s="1" t="s">
        <v>256</v>
      </c>
      <c r="H10227" s="1" t="s">
        <v>103</v>
      </c>
      <c r="I10227" s="1" t="s">
        <v>55</v>
      </c>
      <c r="J10227" s="1" t="s">
        <v>103</v>
      </c>
      <c r="K10227" s="1" t="s">
        <v>103</v>
      </c>
      <c r="L10227" s="1" t="s">
        <v>55</v>
      </c>
      <c r="M10227" s="1" t="s">
        <v>649</v>
      </c>
      <c r="N10227" s="1" t="s">
        <v>155</v>
      </c>
      <c r="R10227" s="1" t="s">
        <v>1726</v>
      </c>
      <c r="S10227" s="1" t="s">
        <v>8876</v>
      </c>
      <c r="T10227" s="1" t="s">
        <v>1190</v>
      </c>
      <c r="U10227" s="1" t="s">
        <v>59</v>
      </c>
      <c r="Y10227" s="1" t="s">
        <v>60</v>
      </c>
      <c r="Z10227" s="1" t="s">
        <v>60</v>
      </c>
      <c r="AR10227" s="1" t="s">
        <v>60</v>
      </c>
      <c r="AT10227" s="1" t="s">
        <v>2320</v>
      </c>
      <c r="AU10227" s="1" t="s">
        <v>8719</v>
      </c>
      <c r="AV10227" s="1" t="s">
        <v>1420</v>
      </c>
      <c r="AX10227" s="3" t="str">
        <f t="array" ref="AX10227">TEXTJOIN(", ", TRUE, IF(X10227:AS10227="Y", X$1:AS$1, IF(X10227:AS10227&lt;&gt;"", X$1:AS$1 &amp; ": " &amp; X10227:AS10227, "")))
</f>
        <v>Cocaine, Fentanyl, Any Opioid</v>
      </c>
    </row>
    <row r="10228">
      <c r="A10228" s="2">
        <v>44822.0</v>
      </c>
      <c r="B10228" s="1" t="s">
        <v>50</v>
      </c>
      <c r="C10228" s="1">
        <v>52.0</v>
      </c>
      <c r="D10228" s="1" t="s">
        <v>51</v>
      </c>
      <c r="E10228" s="1" t="s">
        <v>63</v>
      </c>
      <c r="G10228" s="1" t="s">
        <v>222</v>
      </c>
      <c r="H10228" s="1" t="s">
        <v>103</v>
      </c>
      <c r="I10228" s="1" t="s">
        <v>55</v>
      </c>
      <c r="J10228" s="1" t="s">
        <v>222</v>
      </c>
      <c r="K10228" s="1" t="s">
        <v>103</v>
      </c>
      <c r="L10228" s="1" t="s">
        <v>55</v>
      </c>
      <c r="M10228" s="1" t="s">
        <v>743</v>
      </c>
      <c r="N10228" s="1" t="s">
        <v>155</v>
      </c>
      <c r="R10228" s="1" t="s">
        <v>2646</v>
      </c>
      <c r="T10228" s="1" t="s">
        <v>7496</v>
      </c>
      <c r="U10228" s="1" t="s">
        <v>59</v>
      </c>
      <c r="Y10228" s="1" t="s">
        <v>60</v>
      </c>
      <c r="Z10228" s="1" t="s">
        <v>60</v>
      </c>
      <c r="AR10228" s="1" t="s">
        <v>60</v>
      </c>
      <c r="AT10228" s="1" t="s">
        <v>9359</v>
      </c>
      <c r="AU10228" s="1" t="s">
        <v>9359</v>
      </c>
      <c r="AV10228" s="1" t="s">
        <v>1420</v>
      </c>
      <c r="AX10228" s="3" t="str">
        <f t="array" ref="AX10228">TEXTJOIN(", ", TRUE, IF(X10228:AS10228="Y", X$1:AS$1, IF(X10228:AS10228&lt;&gt;"", X$1:AS$1 &amp; ": " &amp; X10228:AS10228, "")))
</f>
        <v>Cocaine, Fentanyl, Any Opioid</v>
      </c>
    </row>
    <row r="10229">
      <c r="A10229" s="2">
        <v>44639.0</v>
      </c>
      <c r="B10229" s="1" t="s">
        <v>50</v>
      </c>
      <c r="C10229" s="1">
        <v>37.0</v>
      </c>
      <c r="D10229" s="1" t="s">
        <v>51</v>
      </c>
      <c r="E10229" s="1" t="s">
        <v>63</v>
      </c>
      <c r="F10229" s="1" t="s">
        <v>1997</v>
      </c>
      <c r="G10229" s="1" t="s">
        <v>116</v>
      </c>
      <c r="H10229" s="1" t="s">
        <v>103</v>
      </c>
      <c r="I10229" s="1" t="s">
        <v>55</v>
      </c>
      <c r="J10229" s="1" t="s">
        <v>116</v>
      </c>
      <c r="K10229" s="1" t="s">
        <v>103</v>
      </c>
      <c r="L10229" s="1" t="s">
        <v>55</v>
      </c>
      <c r="M10229" s="1" t="s">
        <v>649</v>
      </c>
      <c r="N10229" s="1" t="s">
        <v>178</v>
      </c>
      <c r="R10229" s="1" t="s">
        <v>180</v>
      </c>
      <c r="T10229" s="1" t="s">
        <v>476</v>
      </c>
      <c r="U10229" s="1" t="s">
        <v>59</v>
      </c>
      <c r="Y10229" s="1" t="s">
        <v>60</v>
      </c>
      <c r="Z10229" s="1" t="s">
        <v>60</v>
      </c>
      <c r="AD10229" s="1" t="s">
        <v>60</v>
      </c>
      <c r="AR10229" s="1" t="s">
        <v>60</v>
      </c>
      <c r="AT10229" s="1" t="s">
        <v>8841</v>
      </c>
      <c r="AU10229" s="1" t="s">
        <v>8841</v>
      </c>
      <c r="AV10229" s="1" t="s">
        <v>1420</v>
      </c>
      <c r="AX10229" s="3" t="str">
        <f t="array" ref="AX10229">TEXTJOIN(", ", TRUE, IF(X10229:AS10229="Y", X$1:AS$1, IF(X10229:AS10229&lt;&gt;"", X$1:AS$1 &amp; ": " &amp; X10229:AS10229, "")))
</f>
        <v>Cocaine, Fentanyl, Ethanol, Any Opioid</v>
      </c>
    </row>
    <row r="10230">
      <c r="A10230" s="2">
        <v>44567.0</v>
      </c>
      <c r="B10230" s="1" t="s">
        <v>50</v>
      </c>
      <c r="C10230" s="1">
        <v>27.0</v>
      </c>
      <c r="D10230" s="1" t="s">
        <v>51</v>
      </c>
      <c r="E10230" s="1" t="s">
        <v>44</v>
      </c>
      <c r="F10230" s="1" t="s">
        <v>1997</v>
      </c>
      <c r="G10230" s="1" t="s">
        <v>65</v>
      </c>
      <c r="H10230" s="1" t="s">
        <v>65</v>
      </c>
      <c r="I10230" s="1" t="s">
        <v>55</v>
      </c>
      <c r="J10230" s="1" t="s">
        <v>65</v>
      </c>
      <c r="K10230" s="1" t="s">
        <v>65</v>
      </c>
      <c r="L10230" s="1" t="s">
        <v>55</v>
      </c>
      <c r="M10230" s="1" t="s">
        <v>743</v>
      </c>
      <c r="N10230" s="1" t="s">
        <v>66</v>
      </c>
      <c r="R10230" s="1" t="s">
        <v>443</v>
      </c>
      <c r="T10230" s="1" t="s">
        <v>83</v>
      </c>
      <c r="U10230" s="1" t="s">
        <v>59</v>
      </c>
      <c r="Z10230" s="1" t="s">
        <v>60</v>
      </c>
      <c r="AR10230" s="1" t="s">
        <v>60</v>
      </c>
      <c r="AT10230" s="1" t="s">
        <v>8743</v>
      </c>
      <c r="AU10230" s="1" t="s">
        <v>8743</v>
      </c>
      <c r="AV10230" s="1" t="s">
        <v>1420</v>
      </c>
      <c r="AX10230" s="3" t="str">
        <f t="array" ref="AX10230">TEXTJOIN(", ", TRUE, IF(X10230:AS10230="Y", X$1:AS$1, IF(X10230:AS10230&lt;&gt;"", X$1:AS$1 &amp; ": " &amp; X10230:AS10230, "")))
</f>
        <v>Fentanyl, Any Opioid</v>
      </c>
    </row>
    <row r="10231">
      <c r="A10231" s="2">
        <v>44834.0</v>
      </c>
      <c r="B10231" s="1" t="s">
        <v>50</v>
      </c>
      <c r="C10231" s="1">
        <v>32.0</v>
      </c>
      <c r="D10231" s="1" t="s">
        <v>51</v>
      </c>
      <c r="E10231" s="1" t="s">
        <v>63</v>
      </c>
      <c r="G10231" s="1" t="s">
        <v>98</v>
      </c>
      <c r="H10231" s="1" t="s">
        <v>54</v>
      </c>
      <c r="I10231" s="1" t="s">
        <v>55</v>
      </c>
      <c r="J10231" s="1" t="s">
        <v>103</v>
      </c>
      <c r="K10231" s="1" t="s">
        <v>103</v>
      </c>
      <c r="L10231" s="1" t="s">
        <v>55</v>
      </c>
      <c r="M10231" s="1" t="s">
        <v>44</v>
      </c>
      <c r="N10231" s="1" t="s">
        <v>66</v>
      </c>
      <c r="R10231" s="1" t="s">
        <v>1726</v>
      </c>
      <c r="S10231" s="1" t="s">
        <v>965</v>
      </c>
      <c r="T10231" s="1" t="s">
        <v>9696</v>
      </c>
      <c r="U10231" s="1" t="s">
        <v>59</v>
      </c>
      <c r="Y10231" s="1" t="s">
        <v>60</v>
      </c>
      <c r="Z10231" s="1" t="s">
        <v>60</v>
      </c>
      <c r="AG10231" s="1" t="s">
        <v>60</v>
      </c>
      <c r="AR10231" s="1" t="s">
        <v>60</v>
      </c>
      <c r="AT10231" s="1" t="s">
        <v>8732</v>
      </c>
      <c r="AU10231" s="1" t="s">
        <v>8719</v>
      </c>
      <c r="AV10231" s="1" t="s">
        <v>1420</v>
      </c>
      <c r="AX10231" s="3" t="str">
        <f t="array" ref="AX10231">TEXTJOIN(", ", TRUE, IF(X10231:AS10231="Y", X$1:AS$1, IF(X10231:AS10231&lt;&gt;"", X$1:AS$1 &amp; ": " &amp; X10231:AS10231, "")))
</f>
        <v>Cocaine, Fentanyl, Methadone, Any Opioid</v>
      </c>
    </row>
    <row r="10232">
      <c r="A10232" s="2">
        <v>44786.0</v>
      </c>
      <c r="B10232" s="1" t="s">
        <v>50</v>
      </c>
      <c r="C10232" s="1">
        <v>63.0</v>
      </c>
      <c r="D10232" s="1" t="s">
        <v>76</v>
      </c>
      <c r="E10232" s="1" t="s">
        <v>63</v>
      </c>
      <c r="G10232" s="1" t="s">
        <v>484</v>
      </c>
      <c r="H10232" s="1" t="s">
        <v>103</v>
      </c>
      <c r="I10232" s="1" t="s">
        <v>55</v>
      </c>
      <c r="J10232" s="1" t="s">
        <v>484</v>
      </c>
      <c r="K10232" s="1" t="s">
        <v>103</v>
      </c>
      <c r="L10232" s="1" t="s">
        <v>55</v>
      </c>
      <c r="M10232" s="1" t="s">
        <v>743</v>
      </c>
      <c r="N10232" s="1" t="s">
        <v>5860</v>
      </c>
      <c r="R10232" s="1" t="s">
        <v>2646</v>
      </c>
      <c r="T10232" s="1" t="s">
        <v>9697</v>
      </c>
      <c r="U10232" s="1" t="s">
        <v>59</v>
      </c>
      <c r="AF10232" s="1" t="s">
        <v>60</v>
      </c>
      <c r="AG10232" s="1" t="s">
        <v>60</v>
      </c>
      <c r="AI10232" s="1" t="s">
        <v>60</v>
      </c>
      <c r="AN10232" s="1" t="s">
        <v>60</v>
      </c>
      <c r="AR10232" s="1" t="s">
        <v>60</v>
      </c>
      <c r="AT10232" s="1" t="s">
        <v>8772</v>
      </c>
      <c r="AU10232" s="1" t="s">
        <v>8772</v>
      </c>
      <c r="AV10232" s="1" t="s">
        <v>1420</v>
      </c>
      <c r="AX10232" s="3" t="str">
        <f t="array" ref="AX10232">TEXTJOIN(", ", TRUE, IF(X10232:AS10232="Y", X$1:AS$1, IF(X10232:AS10232&lt;&gt;"", X$1:AS$1 &amp; ": " &amp; X10232:AS10232, "")))
</f>
        <v>Benzodiazepine, Methadone, Amphet, Gabapentin, Any Opioid</v>
      </c>
    </row>
    <row r="10233">
      <c r="A10233" s="2">
        <v>44743.0</v>
      </c>
      <c r="B10233" s="1" t="s">
        <v>50</v>
      </c>
      <c r="C10233" s="1">
        <v>45.0</v>
      </c>
      <c r="D10233" s="1" t="s">
        <v>76</v>
      </c>
      <c r="E10233" s="1" t="s">
        <v>63</v>
      </c>
      <c r="G10233" s="1" t="s">
        <v>98</v>
      </c>
      <c r="H10233" s="1" t="s">
        <v>54</v>
      </c>
      <c r="I10233" s="1" t="s">
        <v>55</v>
      </c>
      <c r="J10233" s="1" t="s">
        <v>98</v>
      </c>
      <c r="K10233" s="1" t="s">
        <v>54</v>
      </c>
      <c r="L10233" s="1" t="s">
        <v>55</v>
      </c>
      <c r="M10233" s="1" t="s">
        <v>649</v>
      </c>
      <c r="N10233" s="1" t="s">
        <v>5111</v>
      </c>
      <c r="R10233" s="1" t="s">
        <v>1726</v>
      </c>
      <c r="S10233" s="1" t="s">
        <v>3704</v>
      </c>
      <c r="T10233" s="1" t="s">
        <v>9698</v>
      </c>
      <c r="U10233" s="1" t="s">
        <v>59</v>
      </c>
      <c r="AB10233" s="1" t="s">
        <v>60</v>
      </c>
      <c r="AC10233" s="1" t="s">
        <v>60</v>
      </c>
      <c r="AF10233" s="1" t="s">
        <v>60</v>
      </c>
      <c r="AN10233" s="1" t="s">
        <v>60</v>
      </c>
      <c r="AR10233" s="1" t="s">
        <v>60</v>
      </c>
      <c r="AT10233" s="1" t="s">
        <v>8732</v>
      </c>
      <c r="AU10233" s="1" t="s">
        <v>8732</v>
      </c>
      <c r="AV10233" s="1" t="s">
        <v>1420</v>
      </c>
      <c r="AX10233" s="3" t="str">
        <f t="array" ref="AX10233">TEXTJOIN(", ", TRUE, IF(X10233:AS10233="Y", X$1:AS$1, IF(X10233:AS10233&lt;&gt;"", X$1:AS$1 &amp; ": " &amp; X10233:AS10233, "")))
</f>
        <v>Oxycodone, Oxymorphone, Benzodiazepine, Gabapentin, Any Opioid</v>
      </c>
    </row>
    <row r="10234">
      <c r="A10234" s="2">
        <v>44636.0</v>
      </c>
      <c r="B10234" s="1" t="s">
        <v>50</v>
      </c>
      <c r="C10234" s="1">
        <v>36.0</v>
      </c>
      <c r="D10234" s="1" t="s">
        <v>76</v>
      </c>
      <c r="E10234" s="1" t="s">
        <v>63</v>
      </c>
      <c r="G10234" s="1" t="s">
        <v>103</v>
      </c>
      <c r="H10234" s="1" t="s">
        <v>103</v>
      </c>
      <c r="I10234" s="1" t="s">
        <v>55</v>
      </c>
      <c r="J10234" s="1" t="s">
        <v>103</v>
      </c>
      <c r="K10234" s="1" t="s">
        <v>103</v>
      </c>
      <c r="L10234" s="1" t="s">
        <v>55</v>
      </c>
      <c r="M10234" s="1" t="s">
        <v>743</v>
      </c>
      <c r="N10234" s="1" t="s">
        <v>119</v>
      </c>
      <c r="R10234" s="1" t="s">
        <v>2646</v>
      </c>
      <c r="T10234" s="1" t="s">
        <v>9699</v>
      </c>
      <c r="U10234" s="1" t="s">
        <v>59</v>
      </c>
      <c r="X10234" s="1" t="s">
        <v>60</v>
      </c>
      <c r="Y10234" s="1" t="s">
        <v>60</v>
      </c>
      <c r="Z10234" s="1" t="s">
        <v>60</v>
      </c>
      <c r="AD10234" s="1" t="s">
        <v>60</v>
      </c>
      <c r="AM10234" s="1" t="s">
        <v>60</v>
      </c>
      <c r="AP10234" s="1" t="s">
        <v>8736</v>
      </c>
      <c r="AR10234" s="1" t="s">
        <v>60</v>
      </c>
      <c r="AT10234" s="1" t="s">
        <v>8719</v>
      </c>
      <c r="AU10234" s="1" t="s">
        <v>8719</v>
      </c>
      <c r="AV10234" s="1" t="s">
        <v>1420</v>
      </c>
      <c r="AX10234" s="3" t="str">
        <f t="array" ref="AX10234">TEXTJOIN(", ", TRUE, IF(X10234:AS10234="Y", X$1:AS$1, IF(X10234:AS10234&lt;&gt;"", X$1:AS$1 &amp; ": " &amp; X10234:AS10234, "")))
</f>
        <v>Heroin, Cocaine, Fentanyl, Ethanol, Xylazine, Heroin/Morph/Codeine, Any Opioid</v>
      </c>
    </row>
    <row r="10235">
      <c r="A10235" s="4">
        <v>44853.0</v>
      </c>
      <c r="B10235" s="1" t="s">
        <v>50</v>
      </c>
      <c r="C10235" s="1">
        <v>57.0</v>
      </c>
      <c r="D10235" s="1" t="s">
        <v>51</v>
      </c>
      <c r="E10235" s="1" t="s">
        <v>502</v>
      </c>
      <c r="G10235" s="1" t="s">
        <v>488</v>
      </c>
      <c r="H10235" s="1" t="s">
        <v>91</v>
      </c>
      <c r="I10235" s="1" t="s">
        <v>55</v>
      </c>
      <c r="J10235" s="1" t="s">
        <v>91</v>
      </c>
      <c r="K10235" s="1" t="s">
        <v>91</v>
      </c>
      <c r="L10235" s="1" t="s">
        <v>55</v>
      </c>
      <c r="M10235" s="1" t="s">
        <v>1207</v>
      </c>
      <c r="N10235" s="1" t="s">
        <v>178</v>
      </c>
      <c r="R10235" s="1" t="s">
        <v>180</v>
      </c>
      <c r="T10235" s="1" t="s">
        <v>1968</v>
      </c>
      <c r="U10235" s="1" t="s">
        <v>59</v>
      </c>
      <c r="V10235" s="1" t="s">
        <v>303</v>
      </c>
      <c r="Y10235" s="1" t="s">
        <v>60</v>
      </c>
      <c r="AD10235" s="1" t="s">
        <v>60</v>
      </c>
      <c r="AT10235" s="1" t="s">
        <v>8709</v>
      </c>
      <c r="AU10235" s="1" t="s">
        <v>1999</v>
      </c>
      <c r="AV10235" s="1" t="s">
        <v>1420</v>
      </c>
      <c r="AX10235" s="3" t="str">
        <f t="array" ref="AX10235">TEXTJOIN(", ", TRUE, IF(X10235:AS10235="Y", X$1:AS$1, IF(X10235:AS10235&lt;&gt;"", X$1:AS$1 &amp; ": " &amp; X10235:AS10235, "")))
</f>
        <v>Cocaine, Ethanol</v>
      </c>
    </row>
    <row r="10236">
      <c r="A10236" s="2">
        <v>44868.0</v>
      </c>
      <c r="B10236" s="1" t="s">
        <v>50</v>
      </c>
      <c r="C10236" s="1">
        <v>40.0</v>
      </c>
      <c r="D10236" s="1" t="s">
        <v>51</v>
      </c>
      <c r="E10236" s="1" t="s">
        <v>63</v>
      </c>
      <c r="G10236" s="1" t="s">
        <v>81</v>
      </c>
      <c r="H10236" s="1" t="s">
        <v>54</v>
      </c>
      <c r="I10236" s="1" t="s">
        <v>55</v>
      </c>
      <c r="J10236" s="1" t="s">
        <v>81</v>
      </c>
      <c r="K10236" s="1" t="s">
        <v>54</v>
      </c>
      <c r="L10236" s="1" t="s">
        <v>55</v>
      </c>
      <c r="M10236" s="1" t="s">
        <v>743</v>
      </c>
      <c r="N10236" s="1" t="s">
        <v>178</v>
      </c>
      <c r="R10236" s="1" t="s">
        <v>2646</v>
      </c>
      <c r="T10236" s="1" t="s">
        <v>83</v>
      </c>
      <c r="U10236" s="1" t="s">
        <v>59</v>
      </c>
      <c r="Z10236" s="1" t="s">
        <v>60</v>
      </c>
      <c r="AR10236" s="1" t="s">
        <v>60</v>
      </c>
      <c r="AT10236" s="1" t="s">
        <v>5878</v>
      </c>
      <c r="AU10236" s="1" t="s">
        <v>5878</v>
      </c>
      <c r="AV10236" s="1" t="s">
        <v>1420</v>
      </c>
      <c r="AX10236" s="3" t="str">
        <f t="array" ref="AX10236">TEXTJOIN(", ", TRUE, IF(X10236:AS10236="Y", X$1:AS$1, IF(X10236:AS10236&lt;&gt;"", X$1:AS$1 &amp; ": " &amp; X10236:AS10236, "")))
</f>
        <v>Fentanyl, Any Opioid</v>
      </c>
    </row>
    <row r="10237">
      <c r="A10237" s="2">
        <v>44604.0</v>
      </c>
      <c r="B10237" s="1" t="s">
        <v>50</v>
      </c>
      <c r="C10237" s="1">
        <v>71.0</v>
      </c>
      <c r="D10237" s="1" t="s">
        <v>51</v>
      </c>
      <c r="E10237" s="1" t="s">
        <v>63</v>
      </c>
      <c r="G10237" s="1" t="s">
        <v>2169</v>
      </c>
      <c r="H10237" s="1" t="s">
        <v>121</v>
      </c>
      <c r="I10237" s="1" t="s">
        <v>55</v>
      </c>
      <c r="J10237" s="1" t="s">
        <v>2169</v>
      </c>
      <c r="K10237" s="1" t="s">
        <v>121</v>
      </c>
      <c r="L10237" s="1" t="s">
        <v>55</v>
      </c>
      <c r="M10237" s="1" t="s">
        <v>743</v>
      </c>
      <c r="N10237" s="1" t="s">
        <v>4025</v>
      </c>
      <c r="R10237" s="1" t="s">
        <v>2646</v>
      </c>
      <c r="T10237" s="1" t="s">
        <v>9700</v>
      </c>
      <c r="U10237" s="1" t="s">
        <v>59</v>
      </c>
      <c r="V10237" s="1" t="s">
        <v>197</v>
      </c>
      <c r="X10237" s="1" t="s">
        <v>60</v>
      </c>
      <c r="Y10237" s="1" t="s">
        <v>60</v>
      </c>
      <c r="Z10237" s="1" t="s">
        <v>60</v>
      </c>
      <c r="AA10237" s="1" t="s">
        <v>60</v>
      </c>
      <c r="AB10237" s="1" t="s">
        <v>60</v>
      </c>
      <c r="AC10237" s="1" t="s">
        <v>60</v>
      </c>
      <c r="AK10237" s="1" t="s">
        <v>60</v>
      </c>
      <c r="AM10237" s="1" t="s">
        <v>60</v>
      </c>
      <c r="AN10237" s="1" t="s">
        <v>60</v>
      </c>
      <c r="AP10237" s="1" t="s">
        <v>8736</v>
      </c>
      <c r="AR10237" s="1" t="s">
        <v>60</v>
      </c>
      <c r="AT10237" s="1" t="s">
        <v>9352</v>
      </c>
      <c r="AU10237" s="1" t="s">
        <v>9352</v>
      </c>
      <c r="AV10237" s="1" t="s">
        <v>1420</v>
      </c>
      <c r="AX10237" s="3" t="str">
        <f t="array" ref="AX10237">TEXTJOIN(", ", TRUE, IF(X10237:AS10237="Y", X$1:AS$1, IF(X10237:AS10237&lt;&gt;"", X$1:AS$1 &amp; ": " &amp; X10237:AS10237, "")))
</f>
        <v>Heroin, Cocaine, Fentanyl, Fentanyl Analogue, Oxycodone, Oxymorphone, Hydromorphone, Xylazine, Gabapentin, Heroin/Morph/Codeine, Any Opioid</v>
      </c>
    </row>
    <row r="10238">
      <c r="A10238" s="4">
        <v>44910.0</v>
      </c>
      <c r="B10238" s="1" t="s">
        <v>50</v>
      </c>
      <c r="C10238" s="1">
        <v>42.0</v>
      </c>
      <c r="D10238" s="1" t="s">
        <v>51</v>
      </c>
      <c r="E10238" s="1" t="s">
        <v>63</v>
      </c>
      <c r="F10238" s="1" t="s">
        <v>1997</v>
      </c>
      <c r="G10238" s="1" t="s">
        <v>116</v>
      </c>
      <c r="H10238" s="1" t="s">
        <v>103</v>
      </c>
      <c r="I10238" s="1" t="s">
        <v>55</v>
      </c>
      <c r="J10238" s="1" t="s">
        <v>116</v>
      </c>
      <c r="K10238" s="1" t="s">
        <v>103</v>
      </c>
      <c r="L10238" s="1" t="s">
        <v>55</v>
      </c>
      <c r="M10238" s="1" t="s">
        <v>743</v>
      </c>
      <c r="N10238" s="1" t="s">
        <v>178</v>
      </c>
      <c r="R10238" s="1" t="s">
        <v>180</v>
      </c>
      <c r="T10238" s="1" t="s">
        <v>1346</v>
      </c>
      <c r="U10238" s="1" t="s">
        <v>59</v>
      </c>
      <c r="Y10238" s="1" t="s">
        <v>60</v>
      </c>
      <c r="Z10238" s="1" t="s">
        <v>60</v>
      </c>
      <c r="AR10238" s="1" t="s">
        <v>60</v>
      </c>
      <c r="AT10238" s="1" t="s">
        <v>8841</v>
      </c>
      <c r="AU10238" s="1" t="s">
        <v>8841</v>
      </c>
      <c r="AV10238" s="1" t="s">
        <v>1420</v>
      </c>
      <c r="AX10238" s="3" t="str">
        <f t="array" ref="AX10238">TEXTJOIN(", ", TRUE, IF(X10238:AS10238="Y", X$1:AS$1, IF(X10238:AS10238&lt;&gt;"", X$1:AS$1 &amp; ": " &amp; X10238:AS10238, "")))
</f>
        <v>Cocaine, Fentanyl, Any Opioid</v>
      </c>
    </row>
    <row r="10239">
      <c r="A10239" s="2">
        <v>44743.0</v>
      </c>
      <c r="B10239" s="1" t="s">
        <v>50</v>
      </c>
      <c r="C10239" s="1">
        <v>53.0</v>
      </c>
      <c r="D10239" s="1" t="s">
        <v>51</v>
      </c>
      <c r="E10239" s="1" t="s">
        <v>63</v>
      </c>
      <c r="F10239" s="1" t="s">
        <v>8744</v>
      </c>
      <c r="G10239" s="1" t="s">
        <v>91</v>
      </c>
      <c r="H10239" s="1" t="s">
        <v>91</v>
      </c>
      <c r="I10239" s="1" t="s">
        <v>55</v>
      </c>
      <c r="J10239" s="1" t="s">
        <v>91</v>
      </c>
      <c r="K10239" s="1" t="s">
        <v>91</v>
      </c>
      <c r="L10239" s="1" t="s">
        <v>55</v>
      </c>
      <c r="M10239" s="1" t="s">
        <v>743</v>
      </c>
      <c r="N10239" s="1" t="s">
        <v>155</v>
      </c>
      <c r="R10239" s="1" t="s">
        <v>2646</v>
      </c>
      <c r="T10239" s="1" t="s">
        <v>9701</v>
      </c>
      <c r="U10239" s="1" t="s">
        <v>59</v>
      </c>
      <c r="Y10239" s="1" t="s">
        <v>60</v>
      </c>
      <c r="Z10239" s="1" t="s">
        <v>60</v>
      </c>
      <c r="AM10239" s="1" t="s">
        <v>60</v>
      </c>
      <c r="AN10239" s="1" t="s">
        <v>60</v>
      </c>
      <c r="AR10239" s="1" t="s">
        <v>60</v>
      </c>
      <c r="AT10239" s="1" t="s">
        <v>1999</v>
      </c>
      <c r="AU10239" s="1" t="s">
        <v>1999</v>
      </c>
      <c r="AV10239" s="1" t="s">
        <v>1420</v>
      </c>
      <c r="AX10239" s="3" t="str">
        <f t="array" ref="AX10239">TEXTJOIN(", ", TRUE, IF(X10239:AS10239="Y", X$1:AS$1, IF(X10239:AS10239&lt;&gt;"", X$1:AS$1 &amp; ": " &amp; X10239:AS10239, "")))
</f>
        <v>Cocaine, Fentanyl, Xylazine, Gabapentin, Any Opioid</v>
      </c>
    </row>
    <row r="10240">
      <c r="A10240" s="2">
        <v>44790.0</v>
      </c>
      <c r="B10240" s="1" t="s">
        <v>50</v>
      </c>
      <c r="C10240" s="1">
        <v>57.0</v>
      </c>
      <c r="D10240" s="1" t="s">
        <v>51</v>
      </c>
      <c r="E10240" s="1" t="s">
        <v>63</v>
      </c>
      <c r="G10240" s="1" t="s">
        <v>143</v>
      </c>
      <c r="H10240" s="1" t="s">
        <v>91</v>
      </c>
      <c r="I10240" s="1" t="s">
        <v>55</v>
      </c>
      <c r="J10240" s="1" t="s">
        <v>143</v>
      </c>
      <c r="K10240" s="1" t="s">
        <v>91</v>
      </c>
      <c r="L10240" s="1" t="s">
        <v>55</v>
      </c>
      <c r="M10240" s="1" t="s">
        <v>743</v>
      </c>
      <c r="N10240" s="1" t="s">
        <v>178</v>
      </c>
      <c r="R10240" s="1" t="s">
        <v>2646</v>
      </c>
      <c r="T10240" s="1" t="s">
        <v>2590</v>
      </c>
      <c r="U10240" s="1" t="s">
        <v>59</v>
      </c>
      <c r="V10240" s="1" t="s">
        <v>9702</v>
      </c>
      <c r="Z10240" s="1" t="s">
        <v>60</v>
      </c>
      <c r="AG10240" s="1" t="s">
        <v>60</v>
      </c>
      <c r="AM10240" s="1" t="s">
        <v>60</v>
      </c>
      <c r="AR10240" s="1" t="s">
        <v>60</v>
      </c>
      <c r="AT10240" s="1" t="s">
        <v>1419</v>
      </c>
      <c r="AU10240" s="1" t="s">
        <v>1419</v>
      </c>
      <c r="AV10240" s="1" t="s">
        <v>1420</v>
      </c>
      <c r="AX10240" s="3" t="str">
        <f t="array" ref="AX10240">TEXTJOIN(", ", TRUE, IF(X10240:AS10240="Y", X$1:AS$1, IF(X10240:AS10240&lt;&gt;"", X$1:AS$1 &amp; ": " &amp; X10240:AS10240, "")))
</f>
        <v>Fentanyl, Methadone, Xylazine, Any Opioid</v>
      </c>
    </row>
    <row r="10241">
      <c r="A10241" s="2">
        <v>44668.0</v>
      </c>
      <c r="B10241" s="1" t="s">
        <v>50</v>
      </c>
      <c r="C10241" s="1">
        <v>42.0</v>
      </c>
      <c r="D10241" s="1" t="s">
        <v>51</v>
      </c>
      <c r="E10241" s="1" t="s">
        <v>63</v>
      </c>
      <c r="F10241" s="1" t="s">
        <v>1997</v>
      </c>
      <c r="G10241" s="1" t="s">
        <v>1274</v>
      </c>
      <c r="H10241" s="1" t="s">
        <v>91</v>
      </c>
      <c r="I10241" s="1" t="s">
        <v>55</v>
      </c>
      <c r="J10241" s="1" t="s">
        <v>1274</v>
      </c>
      <c r="K10241" s="1" t="s">
        <v>91</v>
      </c>
      <c r="L10241" s="1" t="s">
        <v>55</v>
      </c>
      <c r="N10241" s="1" t="s">
        <v>442</v>
      </c>
      <c r="R10241" s="1" t="s">
        <v>2646</v>
      </c>
      <c r="T10241" s="1" t="s">
        <v>9398</v>
      </c>
      <c r="U10241" s="1" t="s">
        <v>59</v>
      </c>
      <c r="Y10241" s="1" t="s">
        <v>60</v>
      </c>
      <c r="Z10241" s="1" t="s">
        <v>60</v>
      </c>
      <c r="AM10241" s="1" t="s">
        <v>60</v>
      </c>
      <c r="AR10241" s="1" t="s">
        <v>60</v>
      </c>
      <c r="AT10241" s="1" t="s">
        <v>9325</v>
      </c>
      <c r="AU10241" s="1" t="s">
        <v>9325</v>
      </c>
      <c r="AV10241" s="1" t="s">
        <v>1420</v>
      </c>
      <c r="AX10241" s="3" t="str">
        <f t="array" ref="AX10241">TEXTJOIN(", ", TRUE, IF(X10241:AS10241="Y", X$1:AS$1, IF(X10241:AS10241&lt;&gt;"", X$1:AS$1 &amp; ": " &amp; X10241:AS10241, "")))
</f>
        <v>Cocaine, Fentanyl, Xylazine, Any Opioid</v>
      </c>
    </row>
    <row r="10242">
      <c r="A10242" s="2">
        <v>44812.0</v>
      </c>
      <c r="B10242" s="1" t="s">
        <v>50</v>
      </c>
      <c r="C10242" s="1">
        <v>26.0</v>
      </c>
      <c r="D10242" s="1" t="s">
        <v>76</v>
      </c>
      <c r="E10242" s="1" t="s">
        <v>63</v>
      </c>
      <c r="G10242" s="1" t="s">
        <v>536</v>
      </c>
      <c r="H10242" s="1" t="s">
        <v>299</v>
      </c>
      <c r="I10242" s="1" t="s">
        <v>55</v>
      </c>
      <c r="J10242" s="1" t="s">
        <v>1871</v>
      </c>
      <c r="K10242" s="1" t="s">
        <v>54</v>
      </c>
      <c r="L10242" s="1" t="s">
        <v>55</v>
      </c>
      <c r="M10242" s="1" t="s">
        <v>649</v>
      </c>
      <c r="N10242" s="1" t="s">
        <v>178</v>
      </c>
      <c r="R10242" s="1" t="s">
        <v>1726</v>
      </c>
      <c r="S10242" s="1" t="s">
        <v>1414</v>
      </c>
      <c r="T10242" s="1" t="s">
        <v>9703</v>
      </c>
      <c r="U10242" s="1" t="s">
        <v>59</v>
      </c>
      <c r="Y10242" s="1" t="s">
        <v>60</v>
      </c>
      <c r="Z10242" s="1" t="s">
        <v>60</v>
      </c>
      <c r="AR10242" s="1" t="s">
        <v>60</v>
      </c>
      <c r="AT10242" s="1" t="s">
        <v>9002</v>
      </c>
      <c r="AU10242" s="1" t="s">
        <v>9017</v>
      </c>
      <c r="AV10242" s="1" t="s">
        <v>1420</v>
      </c>
      <c r="AX10242" s="3" t="str">
        <f t="array" ref="AX10242">TEXTJOIN(", ", TRUE, IF(X10242:AS10242="Y", X$1:AS$1, IF(X10242:AS10242&lt;&gt;"", X$1:AS$1 &amp; ": " &amp; X10242:AS10242, "")))
</f>
        <v>Cocaine, Fentanyl, Any Opioid</v>
      </c>
    </row>
    <row r="10243">
      <c r="A10243" s="2">
        <v>44589.0</v>
      </c>
      <c r="B10243" s="1" t="s">
        <v>50</v>
      </c>
      <c r="C10243" s="1">
        <v>66.0</v>
      </c>
      <c r="D10243" s="1" t="s">
        <v>51</v>
      </c>
      <c r="E10243" s="1" t="s">
        <v>63</v>
      </c>
      <c r="G10243" s="1" t="s">
        <v>103</v>
      </c>
      <c r="H10243" s="1" t="s">
        <v>103</v>
      </c>
      <c r="I10243" s="1" t="s">
        <v>55</v>
      </c>
      <c r="J10243" s="1" t="s">
        <v>103</v>
      </c>
      <c r="K10243" s="1" t="s">
        <v>455</v>
      </c>
      <c r="L10243" s="1" t="s">
        <v>55</v>
      </c>
      <c r="M10243" s="1" t="s">
        <v>1207</v>
      </c>
      <c r="N10243" s="1" t="s">
        <v>136</v>
      </c>
      <c r="R10243" s="1" t="s">
        <v>1726</v>
      </c>
      <c r="S10243" s="1" t="s">
        <v>9704</v>
      </c>
      <c r="T10243" s="1" t="s">
        <v>9705</v>
      </c>
      <c r="U10243" s="1" t="s">
        <v>59</v>
      </c>
      <c r="X10243" s="1" t="s">
        <v>60</v>
      </c>
      <c r="Y10243" s="1" t="s">
        <v>60</v>
      </c>
      <c r="Z10243" s="1" t="s">
        <v>60</v>
      </c>
      <c r="AJ10243" s="1" t="s">
        <v>60</v>
      </c>
      <c r="AP10243" s="1" t="s">
        <v>8736</v>
      </c>
      <c r="AR10243" s="1" t="s">
        <v>60</v>
      </c>
      <c r="AT10243" s="1" t="s">
        <v>8719</v>
      </c>
      <c r="AU10243" s="1" t="s">
        <v>8719</v>
      </c>
      <c r="AV10243" s="1" t="s">
        <v>1420</v>
      </c>
      <c r="AX10243" s="3" t="str">
        <f t="array" ref="AX10243">TEXTJOIN(", ", TRUE, IF(X10243:AS10243="Y", X$1:AS$1, IF(X10243:AS10243&lt;&gt;"", X$1:AS$1 &amp; ": " &amp; X10243:AS10243, "")))
</f>
        <v>Heroin, Cocaine, Fentanyl, Tramad, Heroin/Morph/Codeine, Any Opioid</v>
      </c>
    </row>
    <row r="10244">
      <c r="A10244" s="2">
        <v>44647.0</v>
      </c>
      <c r="B10244" s="1" t="s">
        <v>50</v>
      </c>
      <c r="C10244" s="1">
        <v>64.0</v>
      </c>
      <c r="D10244" s="1" t="s">
        <v>51</v>
      </c>
      <c r="E10244" s="1" t="s">
        <v>63</v>
      </c>
      <c r="G10244" s="1" t="s">
        <v>262</v>
      </c>
      <c r="H10244" s="1" t="s">
        <v>263</v>
      </c>
      <c r="I10244" s="1" t="s">
        <v>55</v>
      </c>
      <c r="J10244" s="1" t="s">
        <v>262</v>
      </c>
      <c r="K10244" s="1" t="s">
        <v>263</v>
      </c>
      <c r="L10244" s="1" t="s">
        <v>55</v>
      </c>
      <c r="M10244" s="1" t="s">
        <v>8379</v>
      </c>
      <c r="N10244" s="1" t="s">
        <v>4025</v>
      </c>
      <c r="R10244" s="1" t="s">
        <v>2646</v>
      </c>
      <c r="T10244" s="1" t="s">
        <v>9706</v>
      </c>
      <c r="U10244" s="1" t="s">
        <v>59</v>
      </c>
      <c r="V10244" s="1" t="s">
        <v>197</v>
      </c>
      <c r="Y10244" s="1" t="s">
        <v>60</v>
      </c>
      <c r="Z10244" s="1" t="s">
        <v>60</v>
      </c>
      <c r="AD10244" s="1" t="s">
        <v>60</v>
      </c>
      <c r="AM10244" s="1" t="s">
        <v>60</v>
      </c>
      <c r="AN10244" s="1" t="s">
        <v>60</v>
      </c>
      <c r="AR10244" s="1" t="s">
        <v>60</v>
      </c>
      <c r="AT10244" s="1" t="s">
        <v>8698</v>
      </c>
      <c r="AU10244" s="1" t="s">
        <v>8698</v>
      </c>
      <c r="AV10244" s="1" t="s">
        <v>1420</v>
      </c>
      <c r="AX10244" s="3" t="str">
        <f t="array" ref="AX10244">TEXTJOIN(", ", TRUE, IF(X10244:AS10244="Y", X$1:AS$1, IF(X10244:AS10244&lt;&gt;"", X$1:AS$1 &amp; ": " &amp; X10244:AS10244, "")))
</f>
        <v>Cocaine, Fentanyl, Ethanol, Xylazine, Gabapentin, Any Opioid</v>
      </c>
    </row>
    <row r="10245">
      <c r="A10245" s="2">
        <v>44807.0</v>
      </c>
      <c r="B10245" s="1" t="s">
        <v>50</v>
      </c>
      <c r="C10245" s="1">
        <v>62.0</v>
      </c>
      <c r="D10245" s="1" t="s">
        <v>51</v>
      </c>
      <c r="E10245" s="1" t="s">
        <v>63</v>
      </c>
      <c r="G10245" s="1" t="s">
        <v>238</v>
      </c>
      <c r="H10245" s="1" t="s">
        <v>125</v>
      </c>
      <c r="I10245" s="1" t="s">
        <v>55</v>
      </c>
      <c r="J10245" s="1" t="s">
        <v>238</v>
      </c>
      <c r="K10245" s="1" t="s">
        <v>125</v>
      </c>
      <c r="L10245" s="1" t="s">
        <v>55</v>
      </c>
      <c r="M10245" s="1" t="s">
        <v>649</v>
      </c>
      <c r="N10245" s="1" t="s">
        <v>66</v>
      </c>
      <c r="R10245" s="1" t="s">
        <v>180</v>
      </c>
      <c r="T10245" s="1" t="s">
        <v>9707</v>
      </c>
      <c r="U10245" s="1" t="s">
        <v>59</v>
      </c>
      <c r="X10245" s="1" t="s">
        <v>60</v>
      </c>
      <c r="Z10245" s="1" t="s">
        <v>60</v>
      </c>
      <c r="AN10245" s="1" t="s">
        <v>60</v>
      </c>
      <c r="AP10245" s="1" t="s">
        <v>60</v>
      </c>
      <c r="AR10245" s="1" t="s">
        <v>60</v>
      </c>
      <c r="AT10245" s="1" t="s">
        <v>8762</v>
      </c>
      <c r="AU10245" s="1" t="s">
        <v>8762</v>
      </c>
      <c r="AV10245" s="1" t="s">
        <v>1420</v>
      </c>
      <c r="AX10245" s="3" t="str">
        <f t="array" ref="AX10245">TEXTJOIN(", ", TRUE, IF(X10245:AS10245="Y", X$1:AS$1, IF(X10245:AS10245&lt;&gt;"", X$1:AS$1 &amp; ": " &amp; X10245:AS10245, "")))
</f>
        <v>Heroin, Fentanyl, Gabapentin, Heroin/Morph/Codeine, Any Opioid</v>
      </c>
    </row>
    <row r="10246">
      <c r="A10246" s="2">
        <v>44872.0</v>
      </c>
      <c r="B10246" s="1" t="s">
        <v>50</v>
      </c>
      <c r="C10246" s="1">
        <v>58.0</v>
      </c>
      <c r="D10246" s="1" t="s">
        <v>51</v>
      </c>
      <c r="E10246" s="1" t="s">
        <v>63</v>
      </c>
      <c r="G10246" s="1" t="s">
        <v>262</v>
      </c>
      <c r="H10246" s="1" t="s">
        <v>263</v>
      </c>
      <c r="I10246" s="1" t="s">
        <v>55</v>
      </c>
      <c r="J10246" s="1" t="s">
        <v>262</v>
      </c>
      <c r="K10246" s="1" t="s">
        <v>263</v>
      </c>
      <c r="L10246" s="1" t="s">
        <v>55</v>
      </c>
      <c r="M10246" s="1" t="s">
        <v>743</v>
      </c>
      <c r="N10246" s="1" t="s">
        <v>178</v>
      </c>
      <c r="R10246" s="1" t="s">
        <v>2646</v>
      </c>
      <c r="T10246" s="1" t="s">
        <v>7725</v>
      </c>
      <c r="U10246" s="1" t="s">
        <v>59</v>
      </c>
      <c r="Y10246" s="1" t="s">
        <v>60</v>
      </c>
      <c r="Z10246" s="1" t="s">
        <v>60</v>
      </c>
      <c r="AM10246" s="1" t="s">
        <v>60</v>
      </c>
      <c r="AR10246" s="1" t="s">
        <v>60</v>
      </c>
      <c r="AT10246" s="1" t="s">
        <v>8698</v>
      </c>
      <c r="AU10246" s="1" t="s">
        <v>8698</v>
      </c>
      <c r="AV10246" s="1" t="s">
        <v>1420</v>
      </c>
      <c r="AX10246" s="3" t="str">
        <f t="array" ref="AX10246">TEXTJOIN(", ", TRUE, IF(X10246:AS10246="Y", X$1:AS$1, IF(X10246:AS10246&lt;&gt;"", X$1:AS$1 &amp; ": " &amp; X10246:AS10246, "")))
</f>
        <v>Cocaine, Fentanyl, Xylazine, Any Opioid</v>
      </c>
    </row>
    <row r="10247">
      <c r="A10247" s="2">
        <v>44751.0</v>
      </c>
      <c r="B10247" s="1" t="s">
        <v>50</v>
      </c>
      <c r="C10247" s="1">
        <v>32.0</v>
      </c>
      <c r="D10247" s="1" t="s">
        <v>51</v>
      </c>
      <c r="E10247" s="1" t="s">
        <v>63</v>
      </c>
      <c r="G10247" s="1" t="s">
        <v>9708</v>
      </c>
      <c r="H10247" s="1" t="s">
        <v>9709</v>
      </c>
      <c r="I10247" s="1" t="s">
        <v>342</v>
      </c>
      <c r="J10247" s="1" t="s">
        <v>216</v>
      </c>
      <c r="K10247" s="1" t="s">
        <v>103</v>
      </c>
      <c r="L10247" s="1" t="s">
        <v>55</v>
      </c>
      <c r="M10247" s="1" t="s">
        <v>743</v>
      </c>
      <c r="N10247" s="1" t="s">
        <v>4025</v>
      </c>
      <c r="R10247" s="1" t="s">
        <v>173</v>
      </c>
      <c r="T10247" s="1" t="s">
        <v>1025</v>
      </c>
      <c r="U10247" s="1" t="s">
        <v>59</v>
      </c>
      <c r="Y10247" s="1" t="s">
        <v>60</v>
      </c>
      <c r="AT10247" s="1" t="s">
        <v>9710</v>
      </c>
      <c r="AU10247" s="1" t="s">
        <v>8793</v>
      </c>
      <c r="AV10247" s="1" t="s">
        <v>1420</v>
      </c>
      <c r="AX10247" s="3" t="str">
        <f t="array" ref="AX10247">TEXTJOIN(", ", TRUE, IF(X10247:AS10247="Y", X$1:AS$1, IF(X10247:AS10247&lt;&gt;"", X$1:AS$1 &amp; ": " &amp; X10247:AS10247, "")))
</f>
        <v>Cocaine</v>
      </c>
    </row>
    <row r="10248">
      <c r="A10248" s="2">
        <v>44901.0</v>
      </c>
      <c r="B10248" s="1" t="s">
        <v>50</v>
      </c>
      <c r="C10248" s="1">
        <v>65.0</v>
      </c>
      <c r="D10248" s="1" t="s">
        <v>51</v>
      </c>
      <c r="E10248" s="1" t="s">
        <v>63</v>
      </c>
      <c r="G10248" s="1" t="s">
        <v>103</v>
      </c>
      <c r="H10248" s="1" t="s">
        <v>103</v>
      </c>
      <c r="I10248" s="1" t="s">
        <v>55</v>
      </c>
      <c r="J10248" s="1" t="s">
        <v>226</v>
      </c>
      <c r="K10248" s="1" t="s">
        <v>103</v>
      </c>
      <c r="L10248" s="1" t="s">
        <v>55</v>
      </c>
      <c r="M10248" s="1" t="s">
        <v>44</v>
      </c>
      <c r="N10248" s="1" t="s">
        <v>66</v>
      </c>
      <c r="R10248" s="1" t="s">
        <v>180</v>
      </c>
      <c r="T10248" s="1" t="s">
        <v>9711</v>
      </c>
      <c r="U10248" s="1" t="s">
        <v>59</v>
      </c>
      <c r="Y10248" s="1" t="s">
        <v>60</v>
      </c>
      <c r="Z10248" s="1" t="s">
        <v>60</v>
      </c>
      <c r="AM10248" s="1" t="s">
        <v>60</v>
      </c>
      <c r="AR10248" s="1" t="s">
        <v>60</v>
      </c>
      <c r="AT10248" s="1" t="s">
        <v>8719</v>
      </c>
      <c r="AU10248" s="1" t="s">
        <v>8738</v>
      </c>
      <c r="AV10248" s="1" t="s">
        <v>1420</v>
      </c>
      <c r="AX10248" s="3" t="str">
        <f t="array" ref="AX10248">TEXTJOIN(", ", TRUE, IF(X10248:AS10248="Y", X$1:AS$1, IF(X10248:AS10248&lt;&gt;"", X$1:AS$1 &amp; ": " &amp; X10248:AS10248, "")))
</f>
        <v>Cocaine, Fentanyl, Xylazine, Any Opioid</v>
      </c>
    </row>
    <row r="10249">
      <c r="A10249" s="4">
        <v>44876.0</v>
      </c>
      <c r="B10249" s="1" t="s">
        <v>50</v>
      </c>
      <c r="C10249" s="1">
        <v>55.0</v>
      </c>
      <c r="D10249" s="1" t="s">
        <v>51</v>
      </c>
      <c r="E10249" s="1" t="s">
        <v>502</v>
      </c>
      <c r="G10249" s="1" t="s">
        <v>91</v>
      </c>
      <c r="J10249" s="1" t="s">
        <v>91</v>
      </c>
      <c r="K10249" s="1" t="s">
        <v>91</v>
      </c>
      <c r="L10249" s="1" t="s">
        <v>55</v>
      </c>
      <c r="M10249" s="1" t="s">
        <v>743</v>
      </c>
      <c r="N10249" s="1" t="s">
        <v>66</v>
      </c>
      <c r="R10249" s="1" t="s">
        <v>2646</v>
      </c>
      <c r="T10249" s="1" t="s">
        <v>9712</v>
      </c>
      <c r="U10249" s="1" t="s">
        <v>59</v>
      </c>
      <c r="Y10249" s="1" t="s">
        <v>60</v>
      </c>
      <c r="Z10249" s="1" t="s">
        <v>60</v>
      </c>
      <c r="AG10249" s="1" t="s">
        <v>60</v>
      </c>
      <c r="AM10249" s="1" t="s">
        <v>60</v>
      </c>
      <c r="AR10249" s="1" t="s">
        <v>60</v>
      </c>
      <c r="AT10249" s="1" t="s">
        <v>1999</v>
      </c>
      <c r="AU10249" s="1" t="s">
        <v>1999</v>
      </c>
      <c r="AV10249" s="1" t="s">
        <v>1420</v>
      </c>
      <c r="AX10249" s="3" t="str">
        <f t="array" ref="AX10249">TEXTJOIN(", ", TRUE, IF(X10249:AS10249="Y", X$1:AS$1, IF(X10249:AS10249&lt;&gt;"", X$1:AS$1 &amp; ": " &amp; X10249:AS10249, "")))
</f>
        <v>Cocaine, Fentanyl, Methadone, Xylazine, Any Opioid</v>
      </c>
    </row>
    <row r="10250">
      <c r="A10250" s="2">
        <v>44667.0</v>
      </c>
      <c r="B10250" s="1" t="s">
        <v>50</v>
      </c>
      <c r="C10250" s="1">
        <v>50.0</v>
      </c>
      <c r="D10250" s="1" t="s">
        <v>76</v>
      </c>
      <c r="E10250" s="1" t="s">
        <v>502</v>
      </c>
      <c r="G10250" s="1" t="s">
        <v>91</v>
      </c>
      <c r="H10250" s="1" t="s">
        <v>91</v>
      </c>
      <c r="I10250" s="1" t="s">
        <v>55</v>
      </c>
      <c r="J10250" s="1" t="s">
        <v>91</v>
      </c>
      <c r="K10250" s="1" t="s">
        <v>91</v>
      </c>
      <c r="L10250" s="1" t="s">
        <v>55</v>
      </c>
      <c r="M10250" s="1" t="s">
        <v>743</v>
      </c>
      <c r="N10250" s="1" t="s">
        <v>136</v>
      </c>
      <c r="R10250" s="1" t="s">
        <v>2646</v>
      </c>
      <c r="T10250" s="1" t="s">
        <v>83</v>
      </c>
      <c r="U10250" s="1" t="s">
        <v>59</v>
      </c>
      <c r="Z10250" s="1" t="s">
        <v>60</v>
      </c>
      <c r="AR10250" s="1" t="s">
        <v>60</v>
      </c>
      <c r="AT10250" s="1" t="s">
        <v>1999</v>
      </c>
      <c r="AU10250" s="1" t="s">
        <v>1999</v>
      </c>
      <c r="AV10250" s="1" t="s">
        <v>1420</v>
      </c>
      <c r="AX10250" s="3" t="str">
        <f t="array" ref="AX10250">TEXTJOIN(", ", TRUE, IF(X10250:AS10250="Y", X$1:AS$1, IF(X10250:AS10250&lt;&gt;"", X$1:AS$1 &amp; ": " &amp; X10250:AS10250, "")))
</f>
        <v>Fentanyl, Any Opioid</v>
      </c>
    </row>
    <row r="10251">
      <c r="A10251" s="2">
        <v>44869.0</v>
      </c>
      <c r="B10251" s="1" t="s">
        <v>50</v>
      </c>
      <c r="C10251" s="1">
        <v>37.0</v>
      </c>
      <c r="D10251" s="1" t="s">
        <v>51</v>
      </c>
      <c r="E10251" s="1" t="s">
        <v>63</v>
      </c>
      <c r="G10251" s="1" t="s">
        <v>467</v>
      </c>
      <c r="H10251" s="1" t="s">
        <v>65</v>
      </c>
      <c r="I10251" s="1" t="s">
        <v>55</v>
      </c>
      <c r="J10251" s="1" t="s">
        <v>467</v>
      </c>
      <c r="K10251" s="1" t="s">
        <v>65</v>
      </c>
      <c r="L10251" s="1" t="s">
        <v>55</v>
      </c>
      <c r="M10251" s="1" t="s">
        <v>743</v>
      </c>
      <c r="N10251" s="1" t="s">
        <v>8532</v>
      </c>
      <c r="R10251" s="1" t="s">
        <v>2646</v>
      </c>
      <c r="T10251" s="1" t="s">
        <v>9713</v>
      </c>
      <c r="U10251" s="1" t="s">
        <v>59</v>
      </c>
      <c r="V10251" s="1" t="s">
        <v>197</v>
      </c>
      <c r="Y10251" s="1" t="s">
        <v>60</v>
      </c>
      <c r="Z10251" s="1" t="s">
        <v>60</v>
      </c>
      <c r="AD10251" s="1" t="s">
        <v>60</v>
      </c>
      <c r="AR10251" s="1" t="s">
        <v>60</v>
      </c>
      <c r="AT10251" s="1" t="s">
        <v>5410</v>
      </c>
      <c r="AU10251" s="1" t="s">
        <v>5410</v>
      </c>
      <c r="AV10251" s="1" t="s">
        <v>1420</v>
      </c>
      <c r="AX10251" s="3" t="str">
        <f t="array" ref="AX10251">TEXTJOIN(", ", TRUE, IF(X10251:AS10251="Y", X$1:AS$1, IF(X10251:AS10251&lt;&gt;"", X$1:AS$1 &amp; ": " &amp; X10251:AS10251, "")))
</f>
        <v>Cocaine, Fentanyl, Ethanol, Any Opioid</v>
      </c>
    </row>
    <row r="10252">
      <c r="A10252" s="2">
        <v>44631.0</v>
      </c>
      <c r="B10252" s="1" t="s">
        <v>50</v>
      </c>
      <c r="C10252" s="1">
        <v>38.0</v>
      </c>
      <c r="D10252" s="1" t="s">
        <v>51</v>
      </c>
      <c r="E10252" s="1" t="s">
        <v>63</v>
      </c>
      <c r="F10252" s="1" t="s">
        <v>1997</v>
      </c>
      <c r="G10252" s="1" t="s">
        <v>98</v>
      </c>
      <c r="H10252" s="1" t="s">
        <v>54</v>
      </c>
      <c r="I10252" s="1" t="s">
        <v>55</v>
      </c>
      <c r="J10252" s="1" t="s">
        <v>98</v>
      </c>
      <c r="K10252" s="1" t="s">
        <v>54</v>
      </c>
      <c r="L10252" s="1" t="s">
        <v>55</v>
      </c>
      <c r="M10252" s="1" t="s">
        <v>743</v>
      </c>
      <c r="N10252" s="1" t="s">
        <v>136</v>
      </c>
      <c r="R10252" s="1" t="s">
        <v>443</v>
      </c>
      <c r="T10252" s="1" t="s">
        <v>9714</v>
      </c>
      <c r="U10252" s="1" t="s">
        <v>59</v>
      </c>
      <c r="Y10252" s="1" t="s">
        <v>60</v>
      </c>
      <c r="Z10252" s="1" t="s">
        <v>60</v>
      </c>
      <c r="AM10252" s="1" t="s">
        <v>60</v>
      </c>
      <c r="AR10252" s="1" t="s">
        <v>60</v>
      </c>
      <c r="AT10252" s="1" t="s">
        <v>8732</v>
      </c>
      <c r="AU10252" s="1" t="s">
        <v>8732</v>
      </c>
      <c r="AV10252" s="1" t="s">
        <v>1420</v>
      </c>
      <c r="AX10252" s="3" t="str">
        <f t="array" ref="AX10252">TEXTJOIN(", ", TRUE, IF(X10252:AS10252="Y", X$1:AS$1, IF(X10252:AS10252&lt;&gt;"", X$1:AS$1 &amp; ": " &amp; X10252:AS10252, "")))
</f>
        <v>Cocaine, Fentanyl, Xylazine, Any Opioid</v>
      </c>
    </row>
    <row r="10253">
      <c r="A10253" s="2">
        <v>44839.0</v>
      </c>
      <c r="B10253" s="1" t="s">
        <v>50</v>
      </c>
      <c r="C10253" s="1">
        <v>54.0</v>
      </c>
      <c r="D10253" s="1" t="s">
        <v>51</v>
      </c>
      <c r="E10253" s="1" t="s">
        <v>63</v>
      </c>
      <c r="G10253" s="1" t="s">
        <v>98</v>
      </c>
      <c r="H10253" s="1" t="s">
        <v>54</v>
      </c>
      <c r="I10253" s="1" t="s">
        <v>55</v>
      </c>
      <c r="J10253" s="1" t="s">
        <v>256</v>
      </c>
      <c r="K10253" s="1" t="s">
        <v>103</v>
      </c>
      <c r="L10253" s="1" t="s">
        <v>55</v>
      </c>
      <c r="N10253" s="1" t="s">
        <v>136</v>
      </c>
      <c r="R10253" s="1" t="s">
        <v>180</v>
      </c>
      <c r="T10253" s="1" t="s">
        <v>9715</v>
      </c>
      <c r="U10253" s="1" t="s">
        <v>59</v>
      </c>
      <c r="Y10253" s="1" t="s">
        <v>60</v>
      </c>
      <c r="Z10253" s="1" t="s">
        <v>60</v>
      </c>
      <c r="AD10253" s="1" t="s">
        <v>60</v>
      </c>
      <c r="AR10253" s="1" t="s">
        <v>60</v>
      </c>
      <c r="AT10253" s="1" t="s">
        <v>8732</v>
      </c>
      <c r="AU10253" s="1" t="s">
        <v>2320</v>
      </c>
      <c r="AV10253" s="1" t="s">
        <v>1420</v>
      </c>
      <c r="AX10253" s="3" t="str">
        <f t="array" ref="AX10253">TEXTJOIN(", ", TRUE, IF(X10253:AS10253="Y", X$1:AS$1, IF(X10253:AS10253&lt;&gt;"", X$1:AS$1 &amp; ": " &amp; X10253:AS10253, "")))
</f>
        <v>Cocaine, Fentanyl, Ethanol, Any Opioid</v>
      </c>
    </row>
    <row r="10254">
      <c r="A10254" s="2">
        <v>44643.0</v>
      </c>
      <c r="B10254" s="1" t="s">
        <v>50</v>
      </c>
      <c r="C10254" s="1">
        <v>19.0</v>
      </c>
      <c r="D10254" s="1" t="s">
        <v>51</v>
      </c>
      <c r="E10254" s="1" t="s">
        <v>502</v>
      </c>
      <c r="J10254" s="1" t="s">
        <v>103</v>
      </c>
      <c r="K10254" s="1" t="s">
        <v>103</v>
      </c>
      <c r="L10254" s="1" t="s">
        <v>55</v>
      </c>
      <c r="M10254" s="1" t="s">
        <v>649</v>
      </c>
      <c r="N10254" s="1" t="s">
        <v>66</v>
      </c>
      <c r="R10254" s="1" t="s">
        <v>1726</v>
      </c>
      <c r="S10254" s="1" t="s">
        <v>4912</v>
      </c>
      <c r="T10254" s="1" t="s">
        <v>9602</v>
      </c>
      <c r="U10254" s="1" t="s">
        <v>59</v>
      </c>
      <c r="V10254" s="1" t="s">
        <v>258</v>
      </c>
      <c r="Z10254" s="1" t="s">
        <v>60</v>
      </c>
      <c r="AR10254" s="1" t="s">
        <v>60</v>
      </c>
      <c r="AT10254" s="1" t="s">
        <v>1420</v>
      </c>
      <c r="AU10254" s="1" t="s">
        <v>8719</v>
      </c>
      <c r="AV10254" s="1" t="s">
        <v>1420</v>
      </c>
      <c r="AX10254" s="3" t="str">
        <f t="array" ref="AX10254">TEXTJOIN(", ", TRUE, IF(X10254:AS10254="Y", X$1:AS$1, IF(X10254:AS10254&lt;&gt;"", X$1:AS$1 &amp; ": " &amp; X10254:AS10254, "")))
</f>
        <v>Fentanyl, Any Opioid</v>
      </c>
    </row>
    <row r="10255">
      <c r="A10255" s="2">
        <v>44816.0</v>
      </c>
      <c r="B10255" s="1" t="s">
        <v>50</v>
      </c>
      <c r="C10255" s="1">
        <v>40.0</v>
      </c>
      <c r="D10255" s="1" t="s">
        <v>51</v>
      </c>
      <c r="E10255" s="1" t="s">
        <v>63</v>
      </c>
      <c r="G10255" s="1" t="s">
        <v>1041</v>
      </c>
      <c r="H10255" s="1" t="s">
        <v>103</v>
      </c>
      <c r="I10255" s="1" t="s">
        <v>55</v>
      </c>
      <c r="J10255" s="1" t="s">
        <v>1041</v>
      </c>
      <c r="K10255" s="1" t="s">
        <v>103</v>
      </c>
      <c r="L10255" s="1" t="s">
        <v>55</v>
      </c>
      <c r="M10255" s="1" t="s">
        <v>743</v>
      </c>
      <c r="N10255" s="1" t="s">
        <v>66</v>
      </c>
      <c r="R10255" s="1" t="s">
        <v>2646</v>
      </c>
      <c r="T10255" s="1" t="s">
        <v>9036</v>
      </c>
      <c r="U10255" s="1" t="s">
        <v>59</v>
      </c>
      <c r="Y10255" s="1" t="s">
        <v>60</v>
      </c>
      <c r="Z10255" s="1" t="s">
        <v>60</v>
      </c>
      <c r="AR10255" s="1" t="s">
        <v>60</v>
      </c>
      <c r="AT10255" s="1" t="s">
        <v>9218</v>
      </c>
      <c r="AU10255" s="1" t="s">
        <v>9218</v>
      </c>
      <c r="AV10255" s="1" t="s">
        <v>1420</v>
      </c>
      <c r="AX10255" s="3" t="str">
        <f t="array" ref="AX10255">TEXTJOIN(", ", TRUE, IF(X10255:AS10255="Y", X$1:AS$1, IF(X10255:AS10255&lt;&gt;"", X$1:AS$1 &amp; ": " &amp; X10255:AS10255, "")))
</f>
        <v>Cocaine, Fentanyl, Any Opioid</v>
      </c>
    </row>
    <row r="10256">
      <c r="A10256" s="2">
        <v>44576.0</v>
      </c>
      <c r="B10256" s="1" t="s">
        <v>50</v>
      </c>
      <c r="C10256" s="1">
        <v>26.0</v>
      </c>
      <c r="D10256" s="1" t="s">
        <v>51</v>
      </c>
      <c r="E10256" s="1" t="s">
        <v>63</v>
      </c>
      <c r="G10256" s="1" t="s">
        <v>300</v>
      </c>
      <c r="H10256" s="1" t="s">
        <v>299</v>
      </c>
      <c r="I10256" s="1" t="s">
        <v>55</v>
      </c>
      <c r="J10256" s="1" t="s">
        <v>300</v>
      </c>
      <c r="K10256" s="1" t="s">
        <v>299</v>
      </c>
      <c r="L10256" s="1" t="s">
        <v>55</v>
      </c>
      <c r="M10256" s="1" t="s">
        <v>743</v>
      </c>
      <c r="N10256" s="1" t="s">
        <v>1416</v>
      </c>
      <c r="R10256" s="1" t="s">
        <v>2646</v>
      </c>
      <c r="T10256" s="1" t="s">
        <v>9716</v>
      </c>
      <c r="U10256" s="1" t="s">
        <v>59</v>
      </c>
      <c r="Z10256" s="1" t="s">
        <v>60</v>
      </c>
      <c r="AF10256" s="1" t="s">
        <v>60</v>
      </c>
      <c r="AI10256" s="1" t="s">
        <v>60</v>
      </c>
      <c r="AM10256" s="1" t="s">
        <v>60</v>
      </c>
      <c r="AR10256" s="1" t="s">
        <v>60</v>
      </c>
      <c r="AT10256" s="1" t="s">
        <v>8707</v>
      </c>
      <c r="AU10256" s="1" t="s">
        <v>8707</v>
      </c>
      <c r="AV10256" s="1" t="s">
        <v>1420</v>
      </c>
      <c r="AX10256" s="3" t="str">
        <f t="array" ref="AX10256">TEXTJOIN(", ", TRUE, IF(X10256:AS10256="Y", X$1:AS$1, IF(X10256:AS10256&lt;&gt;"", X$1:AS$1 &amp; ": " &amp; X10256:AS10256, "")))
</f>
        <v>Fentanyl, Benzodiazepine, Amphet, Xylazine, Any Opioid</v>
      </c>
    </row>
    <row r="10257">
      <c r="A10257" s="2">
        <v>44829.0</v>
      </c>
      <c r="B10257" s="1" t="s">
        <v>50</v>
      </c>
      <c r="C10257" s="1">
        <v>37.0</v>
      </c>
      <c r="D10257" s="1" t="s">
        <v>76</v>
      </c>
      <c r="E10257" s="1" t="s">
        <v>63</v>
      </c>
      <c r="G10257" s="1" t="s">
        <v>90</v>
      </c>
      <c r="H10257" s="1" t="s">
        <v>91</v>
      </c>
      <c r="I10257" s="1" t="s">
        <v>55</v>
      </c>
      <c r="J10257" s="1" t="s">
        <v>446</v>
      </c>
      <c r="K10257" s="1" t="s">
        <v>91</v>
      </c>
      <c r="L10257" s="1" t="s">
        <v>55</v>
      </c>
      <c r="M10257" s="1" t="s">
        <v>649</v>
      </c>
      <c r="N10257" s="1" t="s">
        <v>178</v>
      </c>
      <c r="R10257" s="1" t="s">
        <v>1726</v>
      </c>
      <c r="S10257" s="1" t="s">
        <v>2509</v>
      </c>
      <c r="T10257" s="1" t="s">
        <v>7396</v>
      </c>
      <c r="U10257" s="1" t="s">
        <v>59</v>
      </c>
      <c r="Y10257" s="1" t="s">
        <v>60</v>
      </c>
      <c r="Z10257" s="1" t="s">
        <v>60</v>
      </c>
      <c r="AD10257" s="1" t="s">
        <v>60</v>
      </c>
      <c r="AR10257" s="1" t="s">
        <v>60</v>
      </c>
      <c r="AT10257" s="1" t="s">
        <v>8792</v>
      </c>
      <c r="AU10257" s="1" t="s">
        <v>8809</v>
      </c>
      <c r="AV10257" s="1" t="s">
        <v>1420</v>
      </c>
      <c r="AX10257" s="3" t="str">
        <f t="array" ref="AX10257">TEXTJOIN(", ", TRUE, IF(X10257:AS10257="Y", X$1:AS$1, IF(X10257:AS10257&lt;&gt;"", X$1:AS$1 &amp; ": " &amp; X10257:AS10257, "")))
</f>
        <v>Cocaine, Fentanyl, Ethanol, Any Opioid</v>
      </c>
    </row>
    <row r="10258">
      <c r="A10258" s="2">
        <v>44580.0</v>
      </c>
      <c r="B10258" s="1" t="s">
        <v>50</v>
      </c>
      <c r="C10258" s="1">
        <v>43.0</v>
      </c>
      <c r="D10258" s="1" t="s">
        <v>76</v>
      </c>
      <c r="E10258" s="1" t="s">
        <v>63</v>
      </c>
      <c r="F10258" s="1" t="s">
        <v>1997</v>
      </c>
      <c r="G10258" s="1" t="s">
        <v>185</v>
      </c>
      <c r="H10258" s="1" t="s">
        <v>91</v>
      </c>
      <c r="I10258" s="1" t="s">
        <v>55</v>
      </c>
      <c r="J10258" s="1" t="s">
        <v>185</v>
      </c>
      <c r="K10258" s="1" t="s">
        <v>91</v>
      </c>
      <c r="L10258" s="1" t="s">
        <v>55</v>
      </c>
      <c r="M10258" s="1" t="s">
        <v>743</v>
      </c>
      <c r="N10258" s="1" t="s">
        <v>119</v>
      </c>
      <c r="R10258" s="1" t="s">
        <v>180</v>
      </c>
      <c r="T10258" s="1" t="s">
        <v>9717</v>
      </c>
      <c r="U10258" s="1" t="s">
        <v>59</v>
      </c>
      <c r="Z10258" s="1" t="s">
        <v>60</v>
      </c>
      <c r="AB10258" s="1" t="s">
        <v>60</v>
      </c>
      <c r="AC10258" s="1" t="s">
        <v>60</v>
      </c>
      <c r="AR10258" s="1" t="s">
        <v>60</v>
      </c>
      <c r="AT10258" s="1" t="s">
        <v>8740</v>
      </c>
      <c r="AU10258" s="1" t="s">
        <v>8740</v>
      </c>
      <c r="AV10258" s="1" t="s">
        <v>1420</v>
      </c>
      <c r="AX10258" s="3" t="str">
        <f t="array" ref="AX10258">TEXTJOIN(", ", TRUE, IF(X10258:AS10258="Y", X$1:AS$1, IF(X10258:AS10258&lt;&gt;"", X$1:AS$1 &amp; ": " &amp; X10258:AS10258, "")))
</f>
        <v>Fentanyl, Oxycodone, Oxymorphone, Any Opioid</v>
      </c>
    </row>
    <row r="10259">
      <c r="A10259" s="2">
        <v>44616.0</v>
      </c>
      <c r="B10259" s="1" t="s">
        <v>50</v>
      </c>
      <c r="C10259" s="1">
        <v>55.0</v>
      </c>
      <c r="D10259" s="1" t="s">
        <v>51</v>
      </c>
      <c r="E10259" s="1" t="s">
        <v>63</v>
      </c>
      <c r="G10259" s="1" t="s">
        <v>120</v>
      </c>
      <c r="H10259" s="1" t="s">
        <v>121</v>
      </c>
      <c r="I10259" s="1" t="s">
        <v>55</v>
      </c>
      <c r="J10259" s="1" t="s">
        <v>120</v>
      </c>
      <c r="K10259" s="1" t="s">
        <v>121</v>
      </c>
      <c r="L10259" s="1" t="s">
        <v>55</v>
      </c>
      <c r="M10259" s="1" t="s">
        <v>743</v>
      </c>
      <c r="N10259" s="1" t="s">
        <v>4025</v>
      </c>
      <c r="R10259" s="1" t="s">
        <v>173</v>
      </c>
      <c r="T10259" s="1" t="s">
        <v>9718</v>
      </c>
      <c r="U10259" s="1" t="s">
        <v>59</v>
      </c>
      <c r="Y10259" s="1" t="s">
        <v>60</v>
      </c>
      <c r="Z10259" s="1" t="s">
        <v>60</v>
      </c>
      <c r="AR10259" s="1" t="s">
        <v>60</v>
      </c>
      <c r="AT10259" s="1" t="s">
        <v>8733</v>
      </c>
      <c r="AU10259" s="1" t="s">
        <v>8733</v>
      </c>
      <c r="AV10259" s="1" t="s">
        <v>1420</v>
      </c>
      <c r="AX10259" s="3" t="str">
        <f t="array" ref="AX10259">TEXTJOIN(", ", TRUE, IF(X10259:AS10259="Y", X$1:AS$1, IF(X10259:AS10259&lt;&gt;"", X$1:AS$1 &amp; ": " &amp; X10259:AS10259, "")))
</f>
        <v>Cocaine, Fentanyl, Any Opioid</v>
      </c>
    </row>
    <row r="10260">
      <c r="A10260" s="2">
        <v>44737.0</v>
      </c>
      <c r="B10260" s="1" t="s">
        <v>50</v>
      </c>
      <c r="C10260" s="1">
        <v>72.0</v>
      </c>
      <c r="D10260" s="1" t="s">
        <v>51</v>
      </c>
      <c r="E10260" s="1" t="s">
        <v>502</v>
      </c>
      <c r="G10260" s="1" t="s">
        <v>98</v>
      </c>
      <c r="H10260" s="1" t="s">
        <v>54</v>
      </c>
      <c r="I10260" s="1" t="s">
        <v>55</v>
      </c>
      <c r="J10260" s="1" t="s">
        <v>98</v>
      </c>
      <c r="K10260" s="1" t="s">
        <v>54</v>
      </c>
      <c r="L10260" s="1" t="s">
        <v>55</v>
      </c>
      <c r="M10260" s="1" t="s">
        <v>1207</v>
      </c>
      <c r="N10260" s="1" t="s">
        <v>178</v>
      </c>
      <c r="R10260" s="1" t="s">
        <v>180</v>
      </c>
      <c r="T10260" s="1" t="s">
        <v>464</v>
      </c>
      <c r="U10260" s="1" t="s">
        <v>59</v>
      </c>
      <c r="V10260" s="1" t="s">
        <v>378</v>
      </c>
      <c r="Y10260" s="1" t="s">
        <v>60</v>
      </c>
      <c r="AT10260" s="1" t="s">
        <v>8732</v>
      </c>
      <c r="AU10260" s="1" t="s">
        <v>8732</v>
      </c>
      <c r="AV10260" s="1" t="s">
        <v>1420</v>
      </c>
      <c r="AX10260" s="3" t="str">
        <f t="array" ref="AX10260">TEXTJOIN(", ", TRUE, IF(X10260:AS10260="Y", X$1:AS$1, IF(X10260:AS10260&lt;&gt;"", X$1:AS$1 &amp; ": " &amp; X10260:AS10260, "")))
</f>
        <v>Cocaine</v>
      </c>
    </row>
    <row r="10261">
      <c r="A10261" s="4">
        <v>44920.0</v>
      </c>
      <c r="B10261" s="1" t="s">
        <v>50</v>
      </c>
      <c r="C10261" s="1">
        <v>40.0</v>
      </c>
      <c r="D10261" s="1" t="s">
        <v>51</v>
      </c>
      <c r="E10261" s="1" t="s">
        <v>63</v>
      </c>
      <c r="G10261" s="1" t="s">
        <v>82</v>
      </c>
      <c r="H10261" s="1" t="s">
        <v>54</v>
      </c>
      <c r="I10261" s="1" t="s">
        <v>55</v>
      </c>
      <c r="J10261" s="1" t="s">
        <v>82</v>
      </c>
      <c r="K10261" s="1" t="s">
        <v>54</v>
      </c>
      <c r="L10261" s="1" t="s">
        <v>55</v>
      </c>
      <c r="M10261" s="1" t="s">
        <v>743</v>
      </c>
      <c r="N10261" s="1" t="s">
        <v>155</v>
      </c>
      <c r="R10261" s="1" t="s">
        <v>2646</v>
      </c>
      <c r="T10261" s="1" t="s">
        <v>83</v>
      </c>
      <c r="U10261" s="1" t="s">
        <v>59</v>
      </c>
      <c r="Z10261" s="1" t="s">
        <v>60</v>
      </c>
      <c r="AR10261" s="1" t="s">
        <v>60</v>
      </c>
      <c r="AT10261" s="1" t="s">
        <v>5319</v>
      </c>
      <c r="AU10261" s="1" t="s">
        <v>5319</v>
      </c>
      <c r="AV10261" s="1" t="s">
        <v>1420</v>
      </c>
      <c r="AX10261" s="3" t="str">
        <f t="array" ref="AX10261">TEXTJOIN(", ", TRUE, IF(X10261:AS10261="Y", X$1:AS$1, IF(X10261:AS10261&lt;&gt;"", X$1:AS$1 &amp; ": " &amp; X10261:AS10261, "")))
</f>
        <v>Fentanyl, Any Opioid</v>
      </c>
    </row>
    <row r="10262">
      <c r="A10262" s="4">
        <v>44884.0</v>
      </c>
      <c r="B10262" s="1" t="s">
        <v>50</v>
      </c>
      <c r="C10262" s="1">
        <v>45.0</v>
      </c>
      <c r="D10262" s="1" t="s">
        <v>76</v>
      </c>
      <c r="E10262" s="1" t="s">
        <v>63</v>
      </c>
      <c r="G10262" s="1" t="s">
        <v>300</v>
      </c>
      <c r="H10262" s="1" t="s">
        <v>299</v>
      </c>
      <c r="I10262" s="1" t="s">
        <v>55</v>
      </c>
      <c r="J10262" s="1" t="s">
        <v>117</v>
      </c>
      <c r="L10262" s="1" t="s">
        <v>55</v>
      </c>
      <c r="M10262" s="1" t="s">
        <v>1207</v>
      </c>
      <c r="N10262" s="1" t="s">
        <v>155</v>
      </c>
      <c r="R10262" s="1" t="s">
        <v>1726</v>
      </c>
      <c r="S10262" s="1" t="s">
        <v>773</v>
      </c>
      <c r="T10262" s="1" t="s">
        <v>9719</v>
      </c>
      <c r="U10262" s="1" t="s">
        <v>59</v>
      </c>
      <c r="Z10262" s="1" t="s">
        <v>60</v>
      </c>
      <c r="AD10262" s="1" t="s">
        <v>60</v>
      </c>
      <c r="AI10262" s="1" t="s">
        <v>60</v>
      </c>
      <c r="AR10262" s="1" t="s">
        <v>60</v>
      </c>
      <c r="AT10262" s="1" t="s">
        <v>8707</v>
      </c>
      <c r="AV10262" s="1" t="s">
        <v>1420</v>
      </c>
      <c r="AX10262" s="3" t="str">
        <f t="array" ref="AX10262">TEXTJOIN(", ", TRUE, IF(X10262:AS10262="Y", X$1:AS$1, IF(X10262:AS10262&lt;&gt;"", X$1:AS$1 &amp; ": " &amp; X10262:AS10262, "")))
</f>
        <v>Fentanyl, Ethanol, Amphet, Any Opioid</v>
      </c>
    </row>
    <row r="10263">
      <c r="A10263" s="2">
        <v>44651.0</v>
      </c>
      <c r="B10263" s="1" t="s">
        <v>50</v>
      </c>
      <c r="C10263" s="1">
        <v>48.0</v>
      </c>
      <c r="D10263" s="1" t="s">
        <v>51</v>
      </c>
      <c r="E10263" s="1" t="s">
        <v>63</v>
      </c>
      <c r="F10263" s="1" t="s">
        <v>1997</v>
      </c>
      <c r="G10263" s="1" t="s">
        <v>498</v>
      </c>
      <c r="H10263" s="1" t="s">
        <v>65</v>
      </c>
      <c r="I10263" s="1" t="s">
        <v>55</v>
      </c>
      <c r="J10263" s="1" t="s">
        <v>498</v>
      </c>
      <c r="K10263" s="1" t="s">
        <v>65</v>
      </c>
      <c r="L10263" s="1" t="s">
        <v>55</v>
      </c>
      <c r="M10263" s="1" t="s">
        <v>649</v>
      </c>
      <c r="N10263" s="1" t="s">
        <v>155</v>
      </c>
      <c r="R10263" s="1" t="s">
        <v>173</v>
      </c>
      <c r="T10263" s="1" t="s">
        <v>1053</v>
      </c>
      <c r="U10263" s="1" t="s">
        <v>59</v>
      </c>
      <c r="Y10263" s="1" t="s">
        <v>60</v>
      </c>
      <c r="Z10263" s="1" t="s">
        <v>60</v>
      </c>
      <c r="AM10263" s="1" t="s">
        <v>60</v>
      </c>
      <c r="AR10263" s="1" t="s">
        <v>60</v>
      </c>
      <c r="AT10263" s="1" t="s">
        <v>5378</v>
      </c>
      <c r="AU10263" s="1" t="s">
        <v>5378</v>
      </c>
      <c r="AV10263" s="1" t="s">
        <v>1420</v>
      </c>
      <c r="AX10263" s="3" t="str">
        <f t="array" ref="AX10263">TEXTJOIN(", ", TRUE, IF(X10263:AS10263="Y", X$1:AS$1, IF(X10263:AS10263&lt;&gt;"", X$1:AS$1 &amp; ": " &amp; X10263:AS10263, "")))
</f>
        <v>Cocaine, Fentanyl, Xylazine, Any Opioid</v>
      </c>
    </row>
    <row r="10264">
      <c r="A10264" s="2">
        <v>44609.0</v>
      </c>
      <c r="B10264" s="1" t="s">
        <v>50</v>
      </c>
      <c r="C10264" s="1">
        <v>51.0</v>
      </c>
      <c r="D10264" s="1" t="s">
        <v>51</v>
      </c>
      <c r="E10264" s="1" t="s">
        <v>63</v>
      </c>
      <c r="G10264" s="1" t="s">
        <v>479</v>
      </c>
      <c r="H10264" s="1" t="s">
        <v>263</v>
      </c>
      <c r="I10264" s="1" t="s">
        <v>55</v>
      </c>
      <c r="J10264" s="1" t="s">
        <v>479</v>
      </c>
      <c r="K10264" s="1" t="s">
        <v>263</v>
      </c>
      <c r="L10264" s="1" t="s">
        <v>55</v>
      </c>
      <c r="M10264" s="1" t="s">
        <v>743</v>
      </c>
      <c r="N10264" s="1" t="s">
        <v>4025</v>
      </c>
      <c r="R10264" s="1" t="s">
        <v>2646</v>
      </c>
      <c r="T10264" s="1" t="s">
        <v>9720</v>
      </c>
      <c r="U10264" s="1" t="s">
        <v>59</v>
      </c>
      <c r="X10264" s="1" t="s">
        <v>60</v>
      </c>
      <c r="Z10264" s="1" t="s">
        <v>60</v>
      </c>
      <c r="AA10264" s="1" t="s">
        <v>60</v>
      </c>
      <c r="AD10264" s="1" t="s">
        <v>60</v>
      </c>
      <c r="AG10264" s="1" t="s">
        <v>60</v>
      </c>
      <c r="AM10264" s="1" t="s">
        <v>60</v>
      </c>
      <c r="AP10264" s="1" t="s">
        <v>8736</v>
      </c>
      <c r="AR10264" s="1" t="s">
        <v>60</v>
      </c>
      <c r="AT10264" s="1" t="s">
        <v>9146</v>
      </c>
      <c r="AU10264" s="1" t="s">
        <v>9146</v>
      </c>
      <c r="AV10264" s="1" t="s">
        <v>1420</v>
      </c>
      <c r="AX10264" s="3" t="str">
        <f t="array" ref="AX10264">TEXTJOIN(", ", TRUE, IF(X10264:AS10264="Y", X$1:AS$1, IF(X10264:AS10264&lt;&gt;"", X$1:AS$1 &amp; ": " &amp; X10264:AS10264, "")))
</f>
        <v>Heroin, Fentanyl, Fentanyl Analogue, Ethanol, Methadone, Xylazine, Heroin/Morph/Codeine, Any Opioid</v>
      </c>
    </row>
    <row r="10265">
      <c r="A10265" s="2">
        <v>44765.0</v>
      </c>
      <c r="B10265" s="1" t="s">
        <v>50</v>
      </c>
      <c r="C10265" s="1">
        <v>49.0</v>
      </c>
      <c r="D10265" s="1" t="s">
        <v>51</v>
      </c>
      <c r="E10265" s="1" t="s">
        <v>63</v>
      </c>
      <c r="G10265" s="1" t="s">
        <v>731</v>
      </c>
      <c r="H10265" s="1" t="s">
        <v>103</v>
      </c>
      <c r="I10265" s="1" t="s">
        <v>55</v>
      </c>
      <c r="J10265" s="1" t="s">
        <v>760</v>
      </c>
      <c r="K10265" s="1" t="s">
        <v>121</v>
      </c>
      <c r="L10265" s="1" t="s">
        <v>55</v>
      </c>
      <c r="M10265" s="1" t="s">
        <v>1207</v>
      </c>
      <c r="N10265" s="1" t="s">
        <v>1350</v>
      </c>
      <c r="R10265" s="1" t="s">
        <v>173</v>
      </c>
      <c r="T10265" s="1" t="s">
        <v>1025</v>
      </c>
      <c r="U10265" s="1" t="s">
        <v>59</v>
      </c>
      <c r="Y10265" s="1" t="s">
        <v>60</v>
      </c>
      <c r="AT10265" s="1" t="s">
        <v>8896</v>
      </c>
      <c r="AU10265" s="1" t="s">
        <v>9721</v>
      </c>
      <c r="AV10265" s="1" t="s">
        <v>1420</v>
      </c>
      <c r="AX10265" s="3" t="str">
        <f t="array" ref="AX10265">TEXTJOIN(", ", TRUE, IF(X10265:AS10265="Y", X$1:AS$1, IF(X10265:AS10265&lt;&gt;"", X$1:AS$1 &amp; ": " &amp; X10265:AS10265, "")))
</f>
        <v>Cocaine</v>
      </c>
    </row>
    <row r="10266">
      <c r="A10266" s="2">
        <v>44610.0</v>
      </c>
      <c r="B10266" s="1" t="s">
        <v>50</v>
      </c>
      <c r="C10266" s="1">
        <v>49.0</v>
      </c>
      <c r="D10266" s="1" t="s">
        <v>51</v>
      </c>
      <c r="E10266" s="1" t="s">
        <v>502</v>
      </c>
      <c r="G10266" s="1" t="s">
        <v>82</v>
      </c>
      <c r="H10266" s="1" t="s">
        <v>54</v>
      </c>
      <c r="I10266" s="1" t="s">
        <v>55</v>
      </c>
      <c r="J10266" s="1" t="s">
        <v>82</v>
      </c>
      <c r="K10266" s="1" t="s">
        <v>54</v>
      </c>
      <c r="L10266" s="1" t="s">
        <v>55</v>
      </c>
      <c r="M10266" s="1" t="s">
        <v>743</v>
      </c>
      <c r="N10266" s="1" t="s">
        <v>178</v>
      </c>
      <c r="R10266" s="1" t="s">
        <v>180</v>
      </c>
      <c r="T10266" s="1" t="s">
        <v>9722</v>
      </c>
      <c r="U10266" s="1" t="s">
        <v>59</v>
      </c>
      <c r="V10266" s="1" t="s">
        <v>6415</v>
      </c>
      <c r="AQ10266" s="1" t="s">
        <v>473</v>
      </c>
      <c r="AS10266" s="1" t="s">
        <v>473</v>
      </c>
      <c r="AT10266" s="1" t="s">
        <v>5319</v>
      </c>
      <c r="AU10266" s="1" t="s">
        <v>5319</v>
      </c>
      <c r="AV10266" s="1" t="s">
        <v>1420</v>
      </c>
      <c r="AX10266" s="3" t="str">
        <f t="array" ref="AX10266">TEXTJOIN(", ", TRUE, IF(X10266:AS10266="Y", X$1:AS$1, IF(X10266:AS10266&lt;&gt;"", X$1:AS$1 &amp; ": " &amp; X10266:AS10266, "")))
</f>
        <v>Other Opioid: pcp, Other: pcp</v>
      </c>
    </row>
    <row r="10267">
      <c r="A10267" s="2">
        <v>44649.0</v>
      </c>
      <c r="B10267" s="1" t="s">
        <v>50</v>
      </c>
      <c r="C10267" s="1">
        <v>56.0</v>
      </c>
      <c r="D10267" s="1" t="s">
        <v>51</v>
      </c>
      <c r="E10267" s="1" t="s">
        <v>63</v>
      </c>
      <c r="G10267" s="1" t="s">
        <v>2313</v>
      </c>
      <c r="H10267" s="1" t="s">
        <v>54</v>
      </c>
      <c r="I10267" s="1" t="s">
        <v>55</v>
      </c>
      <c r="J10267" s="1" t="s">
        <v>2313</v>
      </c>
      <c r="K10267" s="1" t="s">
        <v>54</v>
      </c>
      <c r="L10267" s="1" t="s">
        <v>55</v>
      </c>
      <c r="M10267" s="1" t="s">
        <v>743</v>
      </c>
      <c r="N10267" s="1" t="s">
        <v>4025</v>
      </c>
      <c r="R10267" s="1" t="s">
        <v>2646</v>
      </c>
      <c r="T10267" s="1" t="s">
        <v>1440</v>
      </c>
      <c r="U10267" s="1" t="s">
        <v>59</v>
      </c>
      <c r="Z10267" s="1" t="s">
        <v>60</v>
      </c>
      <c r="AR10267" s="1" t="s">
        <v>60</v>
      </c>
      <c r="AT10267" s="1" t="s">
        <v>8756</v>
      </c>
      <c r="AU10267" s="1" t="s">
        <v>8756</v>
      </c>
      <c r="AV10267" s="1" t="s">
        <v>1420</v>
      </c>
      <c r="AX10267" s="3" t="str">
        <f t="array" ref="AX10267">TEXTJOIN(", ", TRUE, IF(X10267:AS10267="Y", X$1:AS$1, IF(X10267:AS10267&lt;&gt;"", X$1:AS$1 &amp; ": " &amp; X10267:AS10267, "")))
</f>
        <v>Fentanyl, Any Opioid</v>
      </c>
    </row>
    <row r="10268">
      <c r="A10268" s="4">
        <v>44860.0</v>
      </c>
      <c r="B10268" s="1" t="s">
        <v>50</v>
      </c>
      <c r="C10268" s="1">
        <v>31.0</v>
      </c>
      <c r="D10268" s="1" t="s">
        <v>76</v>
      </c>
      <c r="E10268" s="1" t="s">
        <v>502</v>
      </c>
      <c r="G10268" s="1" t="s">
        <v>256</v>
      </c>
      <c r="H10268" s="1" t="s">
        <v>103</v>
      </c>
      <c r="I10268" s="1" t="s">
        <v>55</v>
      </c>
      <c r="J10268" s="1" t="s">
        <v>256</v>
      </c>
      <c r="K10268" s="1" t="s">
        <v>103</v>
      </c>
      <c r="L10268" s="1" t="s">
        <v>55</v>
      </c>
      <c r="M10268" s="1" t="s">
        <v>649</v>
      </c>
      <c r="N10268" s="1" t="s">
        <v>155</v>
      </c>
      <c r="R10268" s="1" t="s">
        <v>1726</v>
      </c>
      <c r="S10268" s="1" t="s">
        <v>480</v>
      </c>
      <c r="T10268" s="1" t="s">
        <v>9723</v>
      </c>
      <c r="U10268" s="1" t="s">
        <v>59</v>
      </c>
      <c r="Y10268" s="1" t="s">
        <v>60</v>
      </c>
      <c r="Z10268" s="1" t="s">
        <v>60</v>
      </c>
      <c r="AR10268" s="1" t="s">
        <v>60</v>
      </c>
      <c r="AT10268" s="1" t="s">
        <v>2320</v>
      </c>
      <c r="AU10268" s="1" t="s">
        <v>2320</v>
      </c>
      <c r="AV10268" s="1" t="s">
        <v>1420</v>
      </c>
      <c r="AX10268" s="3" t="str">
        <f t="array" ref="AX10268">TEXTJOIN(", ", TRUE, IF(X10268:AS10268="Y", X$1:AS$1, IF(X10268:AS10268&lt;&gt;"", X$1:AS$1 &amp; ": " &amp; X10268:AS10268, "")))
</f>
        <v>Cocaine, Fentanyl, Any Opioid</v>
      </c>
    </row>
    <row r="10269">
      <c r="A10269" s="4">
        <v>44860.0</v>
      </c>
      <c r="B10269" s="1" t="s">
        <v>50</v>
      </c>
      <c r="C10269" s="1">
        <v>55.0</v>
      </c>
      <c r="D10269" s="1" t="s">
        <v>51</v>
      </c>
      <c r="E10269" s="1" t="s">
        <v>63</v>
      </c>
      <c r="G10269" s="1" t="s">
        <v>116</v>
      </c>
      <c r="H10269" s="1" t="s">
        <v>103</v>
      </c>
      <c r="I10269" s="1" t="s">
        <v>55</v>
      </c>
      <c r="J10269" s="1" t="s">
        <v>116</v>
      </c>
      <c r="K10269" s="1" t="s">
        <v>103</v>
      </c>
      <c r="L10269" s="1" t="s">
        <v>55</v>
      </c>
      <c r="M10269" s="1" t="s">
        <v>44</v>
      </c>
      <c r="N10269" s="1" t="s">
        <v>2234</v>
      </c>
      <c r="R10269" s="1" t="s">
        <v>180</v>
      </c>
      <c r="T10269" s="1" t="s">
        <v>911</v>
      </c>
      <c r="U10269" s="1" t="s">
        <v>59</v>
      </c>
      <c r="Y10269" s="1" t="s">
        <v>60</v>
      </c>
      <c r="AT10269" s="1" t="s">
        <v>8841</v>
      </c>
      <c r="AU10269" s="1" t="s">
        <v>8841</v>
      </c>
      <c r="AV10269" s="1" t="s">
        <v>1420</v>
      </c>
      <c r="AX10269" s="3" t="str">
        <f t="array" ref="AX10269">TEXTJOIN(", ", TRUE, IF(X10269:AS10269="Y", X$1:AS$1, IF(X10269:AS10269&lt;&gt;"", X$1:AS$1 &amp; ": " &amp; X10269:AS10269, "")))
</f>
        <v>Cocaine</v>
      </c>
    </row>
    <row r="10270">
      <c r="A10270" s="2">
        <v>44676.0</v>
      </c>
      <c r="B10270" s="1" t="s">
        <v>50</v>
      </c>
      <c r="C10270" s="1">
        <v>64.0</v>
      </c>
      <c r="D10270" s="1" t="s">
        <v>51</v>
      </c>
      <c r="E10270" s="1" t="s">
        <v>502</v>
      </c>
      <c r="J10270" s="1" t="s">
        <v>82</v>
      </c>
      <c r="K10270" s="1" t="s">
        <v>54</v>
      </c>
      <c r="L10270" s="1" t="s">
        <v>55</v>
      </c>
      <c r="M10270" s="1" t="s">
        <v>9724</v>
      </c>
      <c r="N10270" s="1" t="s">
        <v>136</v>
      </c>
      <c r="R10270" s="1" t="s">
        <v>443</v>
      </c>
      <c r="T10270" s="1" t="s">
        <v>2029</v>
      </c>
      <c r="U10270" s="1" t="s">
        <v>59</v>
      </c>
      <c r="Y10270" s="1" t="s">
        <v>60</v>
      </c>
      <c r="Z10270" s="1" t="s">
        <v>60</v>
      </c>
      <c r="AM10270" s="1" t="s">
        <v>60</v>
      </c>
      <c r="AR10270" s="1" t="s">
        <v>60</v>
      </c>
      <c r="AT10270" s="1" t="s">
        <v>1420</v>
      </c>
      <c r="AU10270" s="1" t="s">
        <v>5319</v>
      </c>
      <c r="AV10270" s="1" t="s">
        <v>1420</v>
      </c>
      <c r="AX10270" s="3" t="str">
        <f t="array" ref="AX10270">TEXTJOIN(", ", TRUE, IF(X10270:AS10270="Y", X$1:AS$1, IF(X10270:AS10270&lt;&gt;"", X$1:AS$1 &amp; ": " &amp; X10270:AS10270, "")))
</f>
        <v>Cocaine, Fentanyl, Xylazine, Any Opioid</v>
      </c>
    </row>
    <row r="10271">
      <c r="A10271" s="2">
        <v>44566.0</v>
      </c>
      <c r="B10271" s="1" t="s">
        <v>50</v>
      </c>
      <c r="C10271" s="1">
        <v>37.0</v>
      </c>
      <c r="D10271" s="1" t="s">
        <v>51</v>
      </c>
      <c r="E10271" s="1" t="s">
        <v>8705</v>
      </c>
      <c r="G10271" s="1" t="s">
        <v>420</v>
      </c>
      <c r="H10271" s="1" t="s">
        <v>54</v>
      </c>
      <c r="I10271" s="1" t="s">
        <v>55</v>
      </c>
      <c r="J10271" s="1" t="s">
        <v>420</v>
      </c>
      <c r="K10271" s="1" t="s">
        <v>54</v>
      </c>
      <c r="L10271" s="1" t="s">
        <v>55</v>
      </c>
      <c r="M10271" s="1" t="s">
        <v>743</v>
      </c>
      <c r="N10271" s="1" t="s">
        <v>136</v>
      </c>
      <c r="R10271" s="1" t="s">
        <v>2646</v>
      </c>
      <c r="T10271" s="1" t="s">
        <v>2139</v>
      </c>
      <c r="U10271" s="1" t="s">
        <v>59</v>
      </c>
      <c r="Y10271" s="1" t="s">
        <v>60</v>
      </c>
      <c r="Z10271" s="1" t="s">
        <v>60</v>
      </c>
      <c r="AR10271" s="1" t="s">
        <v>60</v>
      </c>
      <c r="AT10271" s="1" t="s">
        <v>9725</v>
      </c>
      <c r="AU10271" s="1" t="s">
        <v>9725</v>
      </c>
      <c r="AV10271" s="1" t="s">
        <v>1420</v>
      </c>
      <c r="AX10271" s="3" t="str">
        <f t="array" ref="AX10271">TEXTJOIN(", ", TRUE, IF(X10271:AS10271="Y", X$1:AS$1, IF(X10271:AS10271&lt;&gt;"", X$1:AS$1 &amp; ": " &amp; X10271:AS10271, "")))
</f>
        <v>Cocaine, Fentanyl, Any Opioid</v>
      </c>
    </row>
    <row r="10272">
      <c r="A10272" s="2">
        <v>44826.0</v>
      </c>
      <c r="B10272" s="1" t="s">
        <v>50</v>
      </c>
      <c r="C10272" s="1">
        <v>62.0</v>
      </c>
      <c r="D10272" s="1" t="s">
        <v>51</v>
      </c>
      <c r="E10272" s="1" t="s">
        <v>502</v>
      </c>
      <c r="G10272" s="1" t="s">
        <v>91</v>
      </c>
      <c r="H10272" s="1" t="s">
        <v>91</v>
      </c>
      <c r="I10272" s="1" t="s">
        <v>55</v>
      </c>
      <c r="J10272" s="1" t="s">
        <v>91</v>
      </c>
      <c r="K10272" s="1" t="s">
        <v>91</v>
      </c>
      <c r="L10272" s="1" t="s">
        <v>55</v>
      </c>
      <c r="M10272" s="1" t="s">
        <v>743</v>
      </c>
      <c r="N10272" s="1" t="s">
        <v>66</v>
      </c>
      <c r="R10272" s="1" t="s">
        <v>2646</v>
      </c>
      <c r="T10272" s="1" t="s">
        <v>270</v>
      </c>
      <c r="U10272" s="1" t="s">
        <v>59</v>
      </c>
      <c r="Z10272" s="1" t="s">
        <v>60</v>
      </c>
      <c r="AR10272" s="1" t="s">
        <v>60</v>
      </c>
      <c r="AT10272" s="1" t="s">
        <v>1999</v>
      </c>
      <c r="AU10272" s="1" t="s">
        <v>1999</v>
      </c>
      <c r="AV10272" s="1" t="s">
        <v>1420</v>
      </c>
      <c r="AX10272" s="3" t="str">
        <f t="array" ref="AX10272">TEXTJOIN(", ", TRUE, IF(X10272:AS10272="Y", X$1:AS$1, IF(X10272:AS10272&lt;&gt;"", X$1:AS$1 &amp; ": " &amp; X10272:AS10272, "")))
</f>
        <v>Fentanyl, Any Opioid</v>
      </c>
    </row>
    <row r="10273">
      <c r="A10273" s="2">
        <v>44713.0</v>
      </c>
      <c r="B10273" s="1" t="s">
        <v>50</v>
      </c>
      <c r="C10273" s="1">
        <v>44.0</v>
      </c>
      <c r="D10273" s="1" t="s">
        <v>76</v>
      </c>
      <c r="E10273" s="1" t="s">
        <v>63</v>
      </c>
      <c r="G10273" s="1" t="s">
        <v>886</v>
      </c>
      <c r="H10273" s="1" t="s">
        <v>125</v>
      </c>
      <c r="I10273" s="1" t="s">
        <v>55</v>
      </c>
      <c r="J10273" s="1" t="s">
        <v>886</v>
      </c>
      <c r="K10273" s="1" t="s">
        <v>125</v>
      </c>
      <c r="L10273" s="1" t="s">
        <v>55</v>
      </c>
      <c r="M10273" s="1" t="s">
        <v>743</v>
      </c>
      <c r="N10273" s="1" t="s">
        <v>155</v>
      </c>
      <c r="R10273" s="1" t="s">
        <v>2646</v>
      </c>
      <c r="T10273" s="1" t="s">
        <v>9726</v>
      </c>
      <c r="U10273" s="1" t="s">
        <v>59</v>
      </c>
      <c r="Z10273" s="1" t="s">
        <v>60</v>
      </c>
      <c r="AD10273" s="1" t="s">
        <v>60</v>
      </c>
      <c r="AF10273" s="1" t="s">
        <v>60</v>
      </c>
      <c r="AR10273" s="1" t="s">
        <v>60</v>
      </c>
      <c r="AT10273" s="1" t="s">
        <v>9046</v>
      </c>
      <c r="AU10273" s="1" t="s">
        <v>9046</v>
      </c>
      <c r="AV10273" s="1" t="s">
        <v>1420</v>
      </c>
      <c r="AX10273" s="3" t="str">
        <f t="array" ref="AX10273">TEXTJOIN(", ", TRUE, IF(X10273:AS10273="Y", X$1:AS$1, IF(X10273:AS10273&lt;&gt;"", X$1:AS$1 &amp; ": " &amp; X10273:AS10273, "")))
</f>
        <v>Fentanyl, Ethanol, Benzodiazepine, Any Opioid</v>
      </c>
    </row>
    <row r="10274">
      <c r="A10274" s="2">
        <v>44656.0</v>
      </c>
      <c r="B10274" s="1" t="s">
        <v>50</v>
      </c>
      <c r="C10274" s="1">
        <v>30.0</v>
      </c>
      <c r="D10274" s="1" t="s">
        <v>76</v>
      </c>
      <c r="E10274" s="1" t="s">
        <v>63</v>
      </c>
      <c r="G10274" s="1" t="s">
        <v>568</v>
      </c>
      <c r="H10274" s="1" t="s">
        <v>121</v>
      </c>
      <c r="I10274" s="1" t="s">
        <v>55</v>
      </c>
      <c r="J10274" s="1" t="s">
        <v>568</v>
      </c>
      <c r="K10274" s="1" t="s">
        <v>121</v>
      </c>
      <c r="L10274" s="1" t="s">
        <v>55</v>
      </c>
      <c r="M10274" s="1" t="s">
        <v>649</v>
      </c>
      <c r="N10274" s="1" t="s">
        <v>136</v>
      </c>
      <c r="R10274" s="1" t="s">
        <v>2646</v>
      </c>
      <c r="T10274" s="1" t="s">
        <v>9727</v>
      </c>
      <c r="U10274" s="1" t="s">
        <v>59</v>
      </c>
      <c r="Y10274" s="1" t="s">
        <v>60</v>
      </c>
      <c r="Z10274" s="1" t="s">
        <v>60</v>
      </c>
      <c r="AR10274" s="1" t="s">
        <v>60</v>
      </c>
      <c r="AT10274" s="1" t="s">
        <v>8778</v>
      </c>
      <c r="AU10274" s="1" t="s">
        <v>8778</v>
      </c>
      <c r="AV10274" s="1" t="s">
        <v>1420</v>
      </c>
      <c r="AX10274" s="3" t="str">
        <f t="array" ref="AX10274">TEXTJOIN(", ", TRUE, IF(X10274:AS10274="Y", X$1:AS$1, IF(X10274:AS10274&lt;&gt;"", X$1:AS$1 &amp; ": " &amp; X10274:AS10274, "")))
</f>
        <v>Cocaine, Fentanyl, Any Opioid</v>
      </c>
    </row>
    <row r="10275">
      <c r="A10275" s="2">
        <v>44745.0</v>
      </c>
      <c r="B10275" s="1" t="s">
        <v>50</v>
      </c>
      <c r="C10275" s="1">
        <v>34.0</v>
      </c>
      <c r="D10275" s="1" t="s">
        <v>51</v>
      </c>
      <c r="E10275" s="1" t="s">
        <v>44</v>
      </c>
      <c r="F10275" s="1" t="s">
        <v>1997</v>
      </c>
      <c r="G10275" s="1" t="s">
        <v>256</v>
      </c>
      <c r="H10275" s="1" t="s">
        <v>103</v>
      </c>
      <c r="I10275" s="1" t="s">
        <v>55</v>
      </c>
      <c r="J10275" s="1" t="s">
        <v>256</v>
      </c>
      <c r="K10275" s="1" t="s">
        <v>103</v>
      </c>
      <c r="L10275" s="1" t="s">
        <v>55</v>
      </c>
      <c r="M10275" s="1" t="s">
        <v>743</v>
      </c>
      <c r="N10275" s="1" t="s">
        <v>4025</v>
      </c>
      <c r="R10275" s="1" t="s">
        <v>173</v>
      </c>
      <c r="T10275" s="1" t="s">
        <v>83</v>
      </c>
      <c r="U10275" s="1" t="s">
        <v>59</v>
      </c>
      <c r="Z10275" s="1" t="s">
        <v>60</v>
      </c>
      <c r="AR10275" s="1" t="s">
        <v>60</v>
      </c>
      <c r="AT10275" s="1" t="s">
        <v>2320</v>
      </c>
      <c r="AU10275" s="1" t="s">
        <v>2320</v>
      </c>
      <c r="AV10275" s="1" t="s">
        <v>1420</v>
      </c>
      <c r="AX10275" s="3" t="str">
        <f t="array" ref="AX10275">TEXTJOIN(", ", TRUE, IF(X10275:AS10275="Y", X$1:AS$1, IF(X10275:AS10275&lt;&gt;"", X$1:AS$1 &amp; ": " &amp; X10275:AS10275, "")))
</f>
        <v>Fentanyl, Any Opioid</v>
      </c>
    </row>
    <row r="10276">
      <c r="A10276" s="2">
        <v>44691.0</v>
      </c>
      <c r="B10276" s="1" t="s">
        <v>50</v>
      </c>
      <c r="C10276" s="1">
        <v>39.0</v>
      </c>
      <c r="D10276" s="1" t="s">
        <v>51</v>
      </c>
      <c r="E10276" s="1" t="s">
        <v>63</v>
      </c>
      <c r="G10276" s="1" t="s">
        <v>455</v>
      </c>
      <c r="H10276" s="1" t="s">
        <v>103</v>
      </c>
      <c r="I10276" s="1" t="s">
        <v>55</v>
      </c>
      <c r="J10276" s="1" t="s">
        <v>455</v>
      </c>
      <c r="K10276" s="1" t="s">
        <v>103</v>
      </c>
      <c r="L10276" s="1" t="s">
        <v>55</v>
      </c>
      <c r="M10276" s="1" t="s">
        <v>743</v>
      </c>
      <c r="N10276" s="1" t="s">
        <v>155</v>
      </c>
      <c r="R10276" s="1" t="s">
        <v>2646</v>
      </c>
      <c r="T10276" s="1" t="s">
        <v>9728</v>
      </c>
      <c r="U10276" s="1" t="s">
        <v>59</v>
      </c>
      <c r="Y10276" s="1" t="s">
        <v>60</v>
      </c>
      <c r="Z10276" s="1" t="s">
        <v>60</v>
      </c>
      <c r="AF10276" s="1" t="s">
        <v>60</v>
      </c>
      <c r="AG10276" s="1" t="s">
        <v>60</v>
      </c>
      <c r="AI10276" s="1" t="s">
        <v>60</v>
      </c>
      <c r="AR10276" s="1" t="s">
        <v>60</v>
      </c>
      <c r="AT10276" s="1" t="s">
        <v>8753</v>
      </c>
      <c r="AU10276" s="1" t="s">
        <v>8753</v>
      </c>
      <c r="AV10276" s="1" t="s">
        <v>1420</v>
      </c>
      <c r="AX10276" s="3" t="str">
        <f t="array" ref="AX10276">TEXTJOIN(", ", TRUE, IF(X10276:AS10276="Y", X$1:AS$1, IF(X10276:AS10276&lt;&gt;"", X$1:AS$1 &amp; ": " &amp; X10276:AS10276, "")))
</f>
        <v>Cocaine, Fentanyl, Benzodiazepine, Methadone, Amphet, Any Opioid</v>
      </c>
    </row>
    <row r="10277">
      <c r="A10277" s="2">
        <v>44777.0</v>
      </c>
      <c r="B10277" s="1" t="s">
        <v>50</v>
      </c>
      <c r="C10277" s="1">
        <v>50.0</v>
      </c>
      <c r="D10277" s="1" t="s">
        <v>51</v>
      </c>
      <c r="E10277" s="1" t="s">
        <v>502</v>
      </c>
      <c r="G10277" s="1" t="s">
        <v>103</v>
      </c>
      <c r="H10277" s="1" t="s">
        <v>103</v>
      </c>
      <c r="I10277" s="1" t="s">
        <v>55</v>
      </c>
      <c r="J10277" s="1" t="s">
        <v>103</v>
      </c>
      <c r="K10277" s="1" t="s">
        <v>103</v>
      </c>
      <c r="L10277" s="1" t="s">
        <v>55</v>
      </c>
      <c r="M10277" s="1" t="s">
        <v>743</v>
      </c>
      <c r="N10277" s="1" t="s">
        <v>66</v>
      </c>
      <c r="R10277" s="1" t="s">
        <v>2646</v>
      </c>
      <c r="T10277" s="1" t="s">
        <v>9639</v>
      </c>
      <c r="U10277" s="1" t="s">
        <v>59</v>
      </c>
      <c r="Y10277" s="1" t="s">
        <v>60</v>
      </c>
      <c r="Z10277" s="1" t="s">
        <v>60</v>
      </c>
      <c r="AR10277" s="1" t="s">
        <v>60</v>
      </c>
      <c r="AT10277" s="1" t="s">
        <v>8719</v>
      </c>
      <c r="AU10277" s="1" t="s">
        <v>8719</v>
      </c>
      <c r="AV10277" s="1" t="s">
        <v>1420</v>
      </c>
      <c r="AX10277" s="3" t="str">
        <f t="array" ref="AX10277">TEXTJOIN(", ", TRUE, IF(X10277:AS10277="Y", X$1:AS$1, IF(X10277:AS10277&lt;&gt;"", X$1:AS$1 &amp; ": " &amp; X10277:AS10277, "")))
</f>
        <v>Cocaine, Fentanyl, Any Opioid</v>
      </c>
    </row>
    <row r="10278">
      <c r="A10278" s="4">
        <v>44875.0</v>
      </c>
      <c r="B10278" s="1" t="s">
        <v>50</v>
      </c>
      <c r="C10278" s="1">
        <v>49.0</v>
      </c>
      <c r="D10278" s="1" t="s">
        <v>51</v>
      </c>
      <c r="E10278" s="1" t="s">
        <v>63</v>
      </c>
      <c r="G10278" s="1" t="s">
        <v>103</v>
      </c>
      <c r="H10278" s="1" t="s">
        <v>103</v>
      </c>
      <c r="I10278" s="1" t="s">
        <v>55</v>
      </c>
      <c r="J10278" s="1" t="s">
        <v>103</v>
      </c>
      <c r="K10278" s="1" t="s">
        <v>103</v>
      </c>
      <c r="L10278" s="1" t="s">
        <v>55</v>
      </c>
      <c r="M10278" s="1" t="s">
        <v>743</v>
      </c>
      <c r="N10278" s="1" t="s">
        <v>178</v>
      </c>
      <c r="R10278" s="1" t="s">
        <v>2646</v>
      </c>
      <c r="T10278" s="1" t="s">
        <v>340</v>
      </c>
      <c r="U10278" s="1" t="s">
        <v>59</v>
      </c>
      <c r="Y10278" s="1" t="s">
        <v>60</v>
      </c>
      <c r="Z10278" s="1" t="s">
        <v>60</v>
      </c>
      <c r="AR10278" s="1" t="s">
        <v>60</v>
      </c>
      <c r="AT10278" s="1" t="s">
        <v>8719</v>
      </c>
      <c r="AU10278" s="1" t="s">
        <v>8719</v>
      </c>
      <c r="AV10278" s="1" t="s">
        <v>1420</v>
      </c>
      <c r="AX10278" s="3" t="str">
        <f t="array" ref="AX10278">TEXTJOIN(", ", TRUE, IF(X10278:AS10278="Y", X$1:AS$1, IF(X10278:AS10278&lt;&gt;"", X$1:AS$1 &amp; ": " &amp; X10278:AS10278, "")))
</f>
        <v>Cocaine, Fentanyl, Any Opioid</v>
      </c>
    </row>
    <row r="10279">
      <c r="A10279" s="2">
        <v>44870.0</v>
      </c>
      <c r="B10279" s="1" t="s">
        <v>50</v>
      </c>
      <c r="C10279" s="1">
        <v>44.0</v>
      </c>
      <c r="D10279" s="1" t="s">
        <v>51</v>
      </c>
      <c r="E10279" s="1" t="s">
        <v>63</v>
      </c>
      <c r="G10279" s="1" t="s">
        <v>271</v>
      </c>
      <c r="H10279" s="1" t="s">
        <v>91</v>
      </c>
      <c r="I10279" s="1" t="s">
        <v>55</v>
      </c>
      <c r="J10279" s="1" t="s">
        <v>271</v>
      </c>
      <c r="K10279" s="1" t="s">
        <v>91</v>
      </c>
      <c r="L10279" s="1" t="s">
        <v>55</v>
      </c>
      <c r="M10279" s="1" t="s">
        <v>743</v>
      </c>
      <c r="N10279" s="1" t="s">
        <v>155</v>
      </c>
      <c r="R10279" s="1" t="s">
        <v>2646</v>
      </c>
      <c r="T10279" s="1" t="s">
        <v>9729</v>
      </c>
      <c r="U10279" s="1" t="s">
        <v>59</v>
      </c>
      <c r="Z10279" s="1" t="s">
        <v>60</v>
      </c>
      <c r="AF10279" s="1" t="s">
        <v>60</v>
      </c>
      <c r="AN10279" s="1" t="s">
        <v>60</v>
      </c>
      <c r="AR10279" s="1" t="s">
        <v>60</v>
      </c>
      <c r="AT10279" s="1" t="s">
        <v>8801</v>
      </c>
      <c r="AU10279" s="1" t="s">
        <v>8801</v>
      </c>
      <c r="AV10279" s="1" t="s">
        <v>1420</v>
      </c>
      <c r="AX10279" s="3" t="str">
        <f t="array" ref="AX10279">TEXTJOIN(", ", TRUE, IF(X10279:AS10279="Y", X$1:AS$1, IF(X10279:AS10279&lt;&gt;"", X$1:AS$1 &amp; ": " &amp; X10279:AS10279, "")))
</f>
        <v>Fentanyl, Benzodiazepine, Gabapentin, Any Opioid</v>
      </c>
    </row>
    <row r="10280">
      <c r="A10280" s="2">
        <v>44681.0</v>
      </c>
      <c r="B10280" s="1" t="s">
        <v>50</v>
      </c>
      <c r="C10280" s="1">
        <v>72.0</v>
      </c>
      <c r="D10280" s="1" t="s">
        <v>76</v>
      </c>
      <c r="E10280" s="1" t="s">
        <v>502</v>
      </c>
      <c r="G10280" s="1" t="s">
        <v>91</v>
      </c>
      <c r="H10280" s="1" t="s">
        <v>91</v>
      </c>
      <c r="I10280" s="1" t="s">
        <v>55</v>
      </c>
      <c r="J10280" s="1" t="s">
        <v>91</v>
      </c>
      <c r="K10280" s="1" t="s">
        <v>91</v>
      </c>
      <c r="L10280" s="1" t="s">
        <v>55</v>
      </c>
      <c r="M10280" s="1" t="s">
        <v>743</v>
      </c>
      <c r="N10280" s="1" t="s">
        <v>178</v>
      </c>
      <c r="R10280" s="1" t="s">
        <v>2646</v>
      </c>
      <c r="T10280" s="1" t="s">
        <v>9730</v>
      </c>
      <c r="U10280" s="1" t="s">
        <v>59</v>
      </c>
      <c r="V10280" s="1" t="s">
        <v>507</v>
      </c>
      <c r="X10280" s="1" t="s">
        <v>60</v>
      </c>
      <c r="Y10280" s="1" t="s">
        <v>60</v>
      </c>
      <c r="Z10280" s="1" t="s">
        <v>60</v>
      </c>
      <c r="AB10280" s="1" t="s">
        <v>60</v>
      </c>
      <c r="AF10280" s="1" t="s">
        <v>60</v>
      </c>
      <c r="AG10280" s="1" t="s">
        <v>60</v>
      </c>
      <c r="AP10280" s="1" t="s">
        <v>8736</v>
      </c>
      <c r="AR10280" s="1" t="s">
        <v>60</v>
      </c>
      <c r="AT10280" s="1" t="s">
        <v>1999</v>
      </c>
      <c r="AU10280" s="1" t="s">
        <v>1999</v>
      </c>
      <c r="AV10280" s="1" t="s">
        <v>1420</v>
      </c>
      <c r="AX10280" s="3" t="str">
        <f t="array" ref="AX10280">TEXTJOIN(", ", TRUE, IF(X10280:AS10280="Y", X$1:AS$1, IF(X10280:AS10280&lt;&gt;"", X$1:AS$1 &amp; ": " &amp; X10280:AS10280, "")))
</f>
        <v>Heroin, Cocaine, Fentanyl, Oxycodone, Benzodiazepine, Methadone, Heroin/Morph/Codeine, Any Opioid</v>
      </c>
    </row>
    <row r="10281">
      <c r="A10281" s="2">
        <v>44598.0</v>
      </c>
      <c r="B10281" s="1" t="s">
        <v>50</v>
      </c>
      <c r="C10281" s="1">
        <v>34.0</v>
      </c>
      <c r="D10281" s="1" t="s">
        <v>51</v>
      </c>
      <c r="E10281" s="1" t="s">
        <v>63</v>
      </c>
      <c r="G10281" s="1" t="s">
        <v>568</v>
      </c>
      <c r="H10281" s="1" t="s">
        <v>121</v>
      </c>
      <c r="I10281" s="1" t="s">
        <v>55</v>
      </c>
      <c r="J10281" s="1" t="s">
        <v>568</v>
      </c>
      <c r="K10281" s="1" t="s">
        <v>121</v>
      </c>
      <c r="L10281" s="1" t="s">
        <v>55</v>
      </c>
      <c r="M10281" s="1" t="s">
        <v>743</v>
      </c>
      <c r="N10281" s="1" t="s">
        <v>136</v>
      </c>
      <c r="R10281" s="1" t="s">
        <v>2646</v>
      </c>
      <c r="T10281" s="1" t="s">
        <v>9731</v>
      </c>
      <c r="U10281" s="1" t="s">
        <v>59</v>
      </c>
      <c r="Z10281" s="1" t="s">
        <v>60</v>
      </c>
      <c r="AD10281" s="1" t="s">
        <v>60</v>
      </c>
      <c r="AR10281" s="1" t="s">
        <v>60</v>
      </c>
      <c r="AT10281" s="1" t="s">
        <v>8778</v>
      </c>
      <c r="AU10281" s="1" t="s">
        <v>8778</v>
      </c>
      <c r="AV10281" s="1" t="s">
        <v>1420</v>
      </c>
      <c r="AX10281" s="3" t="str">
        <f t="array" ref="AX10281">TEXTJOIN(", ", TRUE, IF(X10281:AS10281="Y", X$1:AS$1, IF(X10281:AS10281&lt;&gt;"", X$1:AS$1 &amp; ": " &amp; X10281:AS10281, "")))
</f>
        <v>Fentanyl, Ethanol, Any Opioid</v>
      </c>
    </row>
    <row r="10282">
      <c r="A10282" s="4">
        <v>44889.0</v>
      </c>
      <c r="B10282" s="1" t="s">
        <v>50</v>
      </c>
      <c r="C10282" s="1">
        <v>63.0</v>
      </c>
      <c r="D10282" s="1" t="s">
        <v>51</v>
      </c>
      <c r="E10282" s="1" t="s">
        <v>502</v>
      </c>
      <c r="G10282" s="1" t="s">
        <v>82</v>
      </c>
      <c r="H10282" s="1" t="s">
        <v>54</v>
      </c>
      <c r="I10282" s="1" t="s">
        <v>55</v>
      </c>
      <c r="J10282" s="1" t="s">
        <v>82</v>
      </c>
      <c r="K10282" s="1" t="s">
        <v>54</v>
      </c>
      <c r="L10282" s="1" t="s">
        <v>55</v>
      </c>
      <c r="M10282" s="1" t="s">
        <v>743</v>
      </c>
      <c r="N10282" s="1" t="s">
        <v>178</v>
      </c>
      <c r="R10282" s="1" t="s">
        <v>2646</v>
      </c>
      <c r="T10282" s="1" t="s">
        <v>83</v>
      </c>
      <c r="U10282" s="1" t="s">
        <v>59</v>
      </c>
      <c r="Z10282" s="1" t="s">
        <v>60</v>
      </c>
      <c r="AR10282" s="1" t="s">
        <v>60</v>
      </c>
      <c r="AT10282" s="1" t="s">
        <v>5319</v>
      </c>
      <c r="AU10282" s="1" t="s">
        <v>5319</v>
      </c>
      <c r="AV10282" s="1" t="s">
        <v>1420</v>
      </c>
      <c r="AX10282" s="3" t="str">
        <f t="array" ref="AX10282">TEXTJOIN(", ", TRUE, IF(X10282:AS10282="Y", X$1:AS$1, IF(X10282:AS10282&lt;&gt;"", X$1:AS$1 &amp; ": " &amp; X10282:AS10282, "")))
</f>
        <v>Fentanyl, Any Opioid</v>
      </c>
    </row>
    <row r="10283">
      <c r="A10283" s="2">
        <v>44836.0</v>
      </c>
      <c r="B10283" s="1" t="s">
        <v>50</v>
      </c>
      <c r="C10283" s="1">
        <v>54.0</v>
      </c>
      <c r="D10283" s="1" t="s">
        <v>76</v>
      </c>
      <c r="E10283" s="1" t="s">
        <v>63</v>
      </c>
      <c r="F10283" s="1" t="s">
        <v>1997</v>
      </c>
      <c r="G10283" s="1" t="s">
        <v>185</v>
      </c>
      <c r="H10283" s="1" t="s">
        <v>91</v>
      </c>
      <c r="I10283" s="1" t="s">
        <v>55</v>
      </c>
      <c r="J10283" s="1" t="s">
        <v>185</v>
      </c>
      <c r="K10283" s="1" t="s">
        <v>91</v>
      </c>
      <c r="L10283" s="1" t="s">
        <v>55</v>
      </c>
      <c r="M10283" s="1" t="s">
        <v>743</v>
      </c>
      <c r="N10283" s="1" t="s">
        <v>136</v>
      </c>
      <c r="R10283" s="1" t="s">
        <v>2646</v>
      </c>
      <c r="T10283" s="1" t="s">
        <v>9732</v>
      </c>
      <c r="U10283" s="1" t="s">
        <v>59</v>
      </c>
      <c r="Y10283" s="1" t="s">
        <v>60</v>
      </c>
      <c r="Z10283" s="1" t="s">
        <v>60</v>
      </c>
      <c r="AF10283" s="1" t="s">
        <v>60</v>
      </c>
      <c r="AM10283" s="1" t="s">
        <v>60</v>
      </c>
      <c r="AR10283" s="1" t="s">
        <v>60</v>
      </c>
      <c r="AT10283" s="1" t="s">
        <v>8740</v>
      </c>
      <c r="AU10283" s="1" t="s">
        <v>8740</v>
      </c>
      <c r="AV10283" s="1" t="s">
        <v>1420</v>
      </c>
      <c r="AX10283" s="3" t="str">
        <f t="array" ref="AX10283">TEXTJOIN(", ", TRUE, IF(X10283:AS10283="Y", X$1:AS$1, IF(X10283:AS10283&lt;&gt;"", X$1:AS$1 &amp; ": " &amp; X10283:AS10283, "")))
</f>
        <v>Cocaine, Fentanyl, Benzodiazepine, Xylazine, Any Opioid</v>
      </c>
    </row>
    <row r="10284">
      <c r="A10284" s="2">
        <v>44683.0</v>
      </c>
      <c r="B10284" s="1" t="s">
        <v>50</v>
      </c>
      <c r="C10284" s="1">
        <v>37.0</v>
      </c>
      <c r="D10284" s="1" t="s">
        <v>51</v>
      </c>
      <c r="E10284" s="1" t="s">
        <v>63</v>
      </c>
      <c r="G10284" s="1" t="s">
        <v>98</v>
      </c>
      <c r="H10284" s="1" t="s">
        <v>54</v>
      </c>
      <c r="I10284" s="1" t="s">
        <v>55</v>
      </c>
      <c r="J10284" s="1" t="s">
        <v>98</v>
      </c>
      <c r="K10284" s="1" t="s">
        <v>54</v>
      </c>
      <c r="L10284" s="1" t="s">
        <v>55</v>
      </c>
      <c r="N10284" s="1" t="s">
        <v>1377</v>
      </c>
      <c r="R10284" s="1" t="s">
        <v>2646</v>
      </c>
      <c r="T10284" s="1" t="s">
        <v>331</v>
      </c>
      <c r="U10284" s="1" t="s">
        <v>59</v>
      </c>
      <c r="Z10284" s="1" t="s">
        <v>60</v>
      </c>
      <c r="AR10284" s="1" t="s">
        <v>60</v>
      </c>
      <c r="AT10284" s="1" t="s">
        <v>8732</v>
      </c>
      <c r="AU10284" s="1" t="s">
        <v>8732</v>
      </c>
      <c r="AV10284" s="1" t="s">
        <v>1420</v>
      </c>
      <c r="AX10284" s="3" t="str">
        <f t="array" ref="AX10284">TEXTJOIN(", ", TRUE, IF(X10284:AS10284="Y", X$1:AS$1, IF(X10284:AS10284&lt;&gt;"", X$1:AS$1 &amp; ": " &amp; X10284:AS10284, "")))
</f>
        <v>Fentanyl, Any Opioid</v>
      </c>
    </row>
    <row r="10285">
      <c r="A10285" s="2">
        <v>44710.0</v>
      </c>
      <c r="B10285" s="1" t="s">
        <v>50</v>
      </c>
      <c r="C10285" s="1">
        <v>27.0</v>
      </c>
      <c r="D10285" s="1" t="s">
        <v>51</v>
      </c>
      <c r="E10285" s="1" t="s">
        <v>502</v>
      </c>
      <c r="G10285" s="1" t="s">
        <v>498</v>
      </c>
      <c r="H10285" s="1" t="s">
        <v>65</v>
      </c>
      <c r="I10285" s="1" t="s">
        <v>55</v>
      </c>
      <c r="J10285" s="1" t="s">
        <v>498</v>
      </c>
      <c r="K10285" s="1" t="s">
        <v>65</v>
      </c>
      <c r="L10285" s="1" t="s">
        <v>55</v>
      </c>
      <c r="M10285" s="1" t="s">
        <v>649</v>
      </c>
      <c r="N10285" s="1" t="s">
        <v>66</v>
      </c>
      <c r="R10285" s="1" t="s">
        <v>1726</v>
      </c>
      <c r="S10285" s="1" t="s">
        <v>401</v>
      </c>
      <c r="T10285" s="1" t="s">
        <v>650</v>
      </c>
      <c r="U10285" s="1" t="s">
        <v>59</v>
      </c>
      <c r="Z10285" s="1" t="s">
        <v>60</v>
      </c>
      <c r="AM10285" s="1" t="s">
        <v>60</v>
      </c>
      <c r="AR10285" s="1" t="s">
        <v>60</v>
      </c>
      <c r="AT10285" s="1" t="s">
        <v>5378</v>
      </c>
      <c r="AU10285" s="1" t="s">
        <v>5378</v>
      </c>
      <c r="AV10285" s="1" t="s">
        <v>1420</v>
      </c>
      <c r="AX10285" s="3" t="str">
        <f t="array" ref="AX10285">TEXTJOIN(", ", TRUE, IF(X10285:AS10285="Y", X$1:AS$1, IF(X10285:AS10285&lt;&gt;"", X$1:AS$1 &amp; ": " &amp; X10285:AS10285, "")))
</f>
        <v>Fentanyl, Xylazine, Any Opioid</v>
      </c>
    </row>
    <row r="10286">
      <c r="A10286" s="2">
        <v>44807.0</v>
      </c>
      <c r="B10286" s="1" t="s">
        <v>50</v>
      </c>
      <c r="C10286" s="1">
        <v>52.0</v>
      </c>
      <c r="D10286" s="1" t="s">
        <v>76</v>
      </c>
      <c r="E10286" s="1" t="s">
        <v>63</v>
      </c>
      <c r="G10286" s="1" t="s">
        <v>185</v>
      </c>
      <c r="H10286" s="1" t="s">
        <v>91</v>
      </c>
      <c r="I10286" s="1" t="s">
        <v>55</v>
      </c>
      <c r="J10286" s="1" t="s">
        <v>185</v>
      </c>
      <c r="K10286" s="1" t="s">
        <v>91</v>
      </c>
      <c r="L10286" s="1" t="s">
        <v>55</v>
      </c>
      <c r="M10286" s="1" t="s">
        <v>649</v>
      </c>
      <c r="N10286" s="1" t="s">
        <v>66</v>
      </c>
      <c r="R10286" s="1" t="s">
        <v>1726</v>
      </c>
      <c r="S10286" s="1" t="s">
        <v>9733</v>
      </c>
      <c r="T10286" s="1" t="s">
        <v>9734</v>
      </c>
      <c r="U10286" s="1" t="s">
        <v>59</v>
      </c>
      <c r="Y10286" s="1" t="s">
        <v>60</v>
      </c>
      <c r="Z10286" s="1" t="s">
        <v>60</v>
      </c>
      <c r="AD10286" s="1" t="s">
        <v>60</v>
      </c>
      <c r="AM10286" s="1" t="s">
        <v>60</v>
      </c>
      <c r="AR10286" s="1" t="s">
        <v>60</v>
      </c>
      <c r="AT10286" s="1" t="s">
        <v>8740</v>
      </c>
      <c r="AU10286" s="1" t="s">
        <v>8740</v>
      </c>
      <c r="AV10286" s="1" t="s">
        <v>1420</v>
      </c>
      <c r="AX10286" s="3" t="str">
        <f t="array" ref="AX10286">TEXTJOIN(", ", TRUE, IF(X10286:AS10286="Y", X$1:AS$1, IF(X10286:AS10286&lt;&gt;"", X$1:AS$1 &amp; ": " &amp; X10286:AS10286, "")))
</f>
        <v>Cocaine, Fentanyl, Ethanol, Xylazine, Any Opioid</v>
      </c>
    </row>
    <row r="10287">
      <c r="A10287" s="2">
        <v>44769.0</v>
      </c>
      <c r="B10287" s="1" t="s">
        <v>50</v>
      </c>
      <c r="C10287" s="1">
        <v>64.0</v>
      </c>
      <c r="D10287" s="1" t="s">
        <v>51</v>
      </c>
      <c r="E10287" s="1" t="s">
        <v>63</v>
      </c>
      <c r="G10287" s="1" t="s">
        <v>103</v>
      </c>
      <c r="H10287" s="1" t="s">
        <v>103</v>
      </c>
      <c r="I10287" s="1" t="s">
        <v>55</v>
      </c>
      <c r="J10287" s="1" t="s">
        <v>103</v>
      </c>
      <c r="K10287" s="1" t="s">
        <v>103</v>
      </c>
      <c r="L10287" s="1" t="s">
        <v>55</v>
      </c>
      <c r="M10287" s="1" t="s">
        <v>743</v>
      </c>
      <c r="N10287" s="1" t="s">
        <v>178</v>
      </c>
      <c r="R10287" s="1" t="s">
        <v>2646</v>
      </c>
      <c r="T10287" s="1" t="s">
        <v>9735</v>
      </c>
      <c r="U10287" s="1" t="s">
        <v>59</v>
      </c>
      <c r="Z10287" s="1" t="s">
        <v>60</v>
      </c>
      <c r="AD10287" s="1" t="s">
        <v>60</v>
      </c>
      <c r="AJ10287" s="1" t="s">
        <v>60</v>
      </c>
      <c r="AR10287" s="1" t="s">
        <v>60</v>
      </c>
      <c r="AT10287" s="1" t="s">
        <v>8719</v>
      </c>
      <c r="AU10287" s="1" t="s">
        <v>8719</v>
      </c>
      <c r="AV10287" s="1" t="s">
        <v>1420</v>
      </c>
      <c r="AX10287" s="3" t="str">
        <f t="array" ref="AX10287">TEXTJOIN(", ", TRUE, IF(X10287:AS10287="Y", X$1:AS$1, IF(X10287:AS10287&lt;&gt;"", X$1:AS$1 &amp; ": " &amp; X10287:AS10287, "")))
</f>
        <v>Fentanyl, Ethanol, Tramad, Any Opioid</v>
      </c>
    </row>
    <row r="10288">
      <c r="A10288" s="2">
        <v>44654.0</v>
      </c>
      <c r="B10288" s="1" t="s">
        <v>50</v>
      </c>
      <c r="C10288" s="1">
        <v>58.0</v>
      </c>
      <c r="D10288" s="1" t="s">
        <v>51</v>
      </c>
      <c r="E10288" s="1" t="s">
        <v>63</v>
      </c>
      <c r="G10288" s="1" t="s">
        <v>256</v>
      </c>
      <c r="H10288" s="1" t="s">
        <v>103</v>
      </c>
      <c r="I10288" s="1" t="s">
        <v>55</v>
      </c>
      <c r="J10288" s="1" t="s">
        <v>256</v>
      </c>
      <c r="K10288" s="1" t="s">
        <v>103</v>
      </c>
      <c r="L10288" s="1" t="s">
        <v>55</v>
      </c>
      <c r="M10288" s="1" t="s">
        <v>743</v>
      </c>
      <c r="N10288" s="1" t="s">
        <v>9736</v>
      </c>
      <c r="R10288" s="1" t="s">
        <v>2646</v>
      </c>
      <c r="T10288" s="1" t="s">
        <v>9737</v>
      </c>
      <c r="U10288" s="1" t="s">
        <v>59</v>
      </c>
      <c r="V10288" s="1" t="s">
        <v>197</v>
      </c>
      <c r="AB10288" s="1" t="s">
        <v>60</v>
      </c>
      <c r="AD10288" s="1" t="s">
        <v>60</v>
      </c>
      <c r="AR10288" s="1" t="s">
        <v>60</v>
      </c>
      <c r="AT10288" s="1" t="s">
        <v>2320</v>
      </c>
      <c r="AU10288" s="1" t="s">
        <v>2320</v>
      </c>
      <c r="AV10288" s="1" t="s">
        <v>1420</v>
      </c>
      <c r="AX10288" s="3" t="str">
        <f t="array" ref="AX10288">TEXTJOIN(", ", TRUE, IF(X10288:AS10288="Y", X$1:AS$1, IF(X10288:AS10288&lt;&gt;"", X$1:AS$1 &amp; ": " &amp; X10288:AS10288, "")))
</f>
        <v>Oxycodone, Ethanol, Any Opioid</v>
      </c>
    </row>
    <row r="10289">
      <c r="A10289" s="4">
        <v>44848.0</v>
      </c>
      <c r="B10289" s="1" t="s">
        <v>50</v>
      </c>
      <c r="C10289" s="1">
        <v>69.0</v>
      </c>
      <c r="D10289" s="1" t="s">
        <v>76</v>
      </c>
      <c r="E10289" s="1" t="s">
        <v>502</v>
      </c>
      <c r="G10289" s="1" t="s">
        <v>82</v>
      </c>
      <c r="H10289" s="1" t="s">
        <v>54</v>
      </c>
      <c r="I10289" s="1" t="s">
        <v>55</v>
      </c>
      <c r="J10289" s="1" t="s">
        <v>82</v>
      </c>
      <c r="K10289" s="1" t="s">
        <v>54</v>
      </c>
      <c r="L10289" s="1" t="s">
        <v>55</v>
      </c>
      <c r="M10289" s="1" t="s">
        <v>743</v>
      </c>
      <c r="N10289" s="1" t="s">
        <v>178</v>
      </c>
      <c r="R10289" s="1" t="s">
        <v>443</v>
      </c>
      <c r="T10289" s="1" t="s">
        <v>1346</v>
      </c>
      <c r="U10289" s="1" t="s">
        <v>59</v>
      </c>
      <c r="Y10289" s="1" t="s">
        <v>60</v>
      </c>
      <c r="Z10289" s="1" t="s">
        <v>60</v>
      </c>
      <c r="AR10289" s="1" t="s">
        <v>60</v>
      </c>
      <c r="AT10289" s="1" t="s">
        <v>5319</v>
      </c>
      <c r="AU10289" s="1" t="s">
        <v>5319</v>
      </c>
      <c r="AV10289" s="1" t="s">
        <v>1420</v>
      </c>
      <c r="AX10289" s="3" t="str">
        <f t="array" ref="AX10289">TEXTJOIN(", ", TRUE, IF(X10289:AS10289="Y", X$1:AS$1, IF(X10289:AS10289&lt;&gt;"", X$1:AS$1 &amp; ": " &amp; X10289:AS10289, "")))
</f>
        <v>Cocaine, Fentanyl, Any Opioid</v>
      </c>
    </row>
    <row r="10290">
      <c r="A10290" s="4">
        <v>44881.0</v>
      </c>
      <c r="B10290" s="1" t="s">
        <v>50</v>
      </c>
      <c r="C10290" s="1">
        <v>59.0</v>
      </c>
      <c r="D10290" s="1" t="s">
        <v>51</v>
      </c>
      <c r="E10290" s="1" t="s">
        <v>63</v>
      </c>
      <c r="G10290" s="1" t="s">
        <v>185</v>
      </c>
      <c r="H10290" s="1" t="s">
        <v>91</v>
      </c>
      <c r="I10290" s="1" t="s">
        <v>55</v>
      </c>
      <c r="J10290" s="1" t="s">
        <v>185</v>
      </c>
      <c r="K10290" s="1" t="s">
        <v>91</v>
      </c>
      <c r="L10290" s="1" t="s">
        <v>55</v>
      </c>
      <c r="M10290" s="1" t="s">
        <v>743</v>
      </c>
      <c r="N10290" s="1" t="s">
        <v>66</v>
      </c>
      <c r="R10290" s="1" t="s">
        <v>2646</v>
      </c>
      <c r="T10290" s="1" t="s">
        <v>151</v>
      </c>
      <c r="U10290" s="1" t="s">
        <v>59</v>
      </c>
      <c r="Y10290" s="1" t="s">
        <v>60</v>
      </c>
      <c r="Z10290" s="1" t="s">
        <v>60</v>
      </c>
      <c r="AR10290" s="1" t="s">
        <v>60</v>
      </c>
      <c r="AT10290" s="1" t="s">
        <v>8740</v>
      </c>
      <c r="AU10290" s="1" t="s">
        <v>8740</v>
      </c>
      <c r="AV10290" s="1" t="s">
        <v>1420</v>
      </c>
      <c r="AX10290" s="3" t="str">
        <f t="array" ref="AX10290">TEXTJOIN(", ", TRUE, IF(X10290:AS10290="Y", X$1:AS$1, IF(X10290:AS10290&lt;&gt;"", X$1:AS$1 &amp; ": " &amp; X10290:AS10290, "")))
</f>
        <v>Cocaine, Fentanyl, Any Opioid</v>
      </c>
    </row>
    <row r="10291">
      <c r="A10291" s="2">
        <v>44867.0</v>
      </c>
      <c r="B10291" s="1" t="s">
        <v>50</v>
      </c>
      <c r="C10291" s="1">
        <v>52.0</v>
      </c>
      <c r="D10291" s="1" t="s">
        <v>51</v>
      </c>
      <c r="E10291" s="1" t="s">
        <v>502</v>
      </c>
      <c r="G10291" s="1" t="s">
        <v>185</v>
      </c>
      <c r="H10291" s="1" t="s">
        <v>91</v>
      </c>
      <c r="I10291" s="1" t="s">
        <v>55</v>
      </c>
      <c r="J10291" s="1" t="s">
        <v>117</v>
      </c>
      <c r="L10291" s="1" t="s">
        <v>55</v>
      </c>
      <c r="M10291" s="1" t="s">
        <v>1207</v>
      </c>
      <c r="N10291" s="1" t="s">
        <v>155</v>
      </c>
      <c r="R10291" s="1" t="s">
        <v>180</v>
      </c>
      <c r="T10291" s="1" t="s">
        <v>2274</v>
      </c>
      <c r="U10291" s="1" t="s">
        <v>59</v>
      </c>
      <c r="V10291" s="1" t="s">
        <v>9738</v>
      </c>
      <c r="Y10291" s="1" t="s">
        <v>60</v>
      </c>
      <c r="Z10291" s="1" t="s">
        <v>60</v>
      </c>
      <c r="AD10291" s="1" t="s">
        <v>60</v>
      </c>
      <c r="AR10291" s="1" t="s">
        <v>60</v>
      </c>
      <c r="AT10291" s="1" t="s">
        <v>8740</v>
      </c>
      <c r="AV10291" s="1" t="s">
        <v>1420</v>
      </c>
      <c r="AX10291" s="3" t="str">
        <f t="array" ref="AX10291">TEXTJOIN(", ", TRUE, IF(X10291:AS10291="Y", X$1:AS$1, IF(X10291:AS10291&lt;&gt;"", X$1:AS$1 &amp; ": " &amp; X10291:AS10291, "")))
</f>
        <v>Cocaine, Fentanyl, Ethanol, Any Opioid</v>
      </c>
    </row>
    <row r="10292">
      <c r="A10292" s="4">
        <v>44893.0</v>
      </c>
      <c r="B10292" s="1" t="s">
        <v>50</v>
      </c>
      <c r="C10292" s="1">
        <v>53.0</v>
      </c>
      <c r="D10292" s="1" t="s">
        <v>76</v>
      </c>
      <c r="E10292" s="1" t="s">
        <v>63</v>
      </c>
      <c r="G10292" s="1" t="s">
        <v>256</v>
      </c>
      <c r="H10292" s="1" t="s">
        <v>103</v>
      </c>
      <c r="I10292" s="1" t="s">
        <v>55</v>
      </c>
      <c r="J10292" s="1" t="s">
        <v>256</v>
      </c>
      <c r="K10292" s="1" t="s">
        <v>103</v>
      </c>
      <c r="L10292" s="1" t="s">
        <v>55</v>
      </c>
      <c r="M10292" s="1" t="s">
        <v>743</v>
      </c>
      <c r="N10292" s="1" t="s">
        <v>155</v>
      </c>
      <c r="R10292" s="1" t="s">
        <v>2646</v>
      </c>
      <c r="T10292" s="1" t="s">
        <v>9739</v>
      </c>
      <c r="U10292" s="1" t="s">
        <v>59</v>
      </c>
      <c r="Z10292" s="1" t="s">
        <v>60</v>
      </c>
      <c r="AD10292" s="1" t="s">
        <v>60</v>
      </c>
      <c r="AF10292" s="1" t="s">
        <v>60</v>
      </c>
      <c r="AG10292" s="1" t="s">
        <v>60</v>
      </c>
      <c r="AR10292" s="1" t="s">
        <v>60</v>
      </c>
      <c r="AT10292" s="1" t="s">
        <v>2320</v>
      </c>
      <c r="AU10292" s="1" t="s">
        <v>2320</v>
      </c>
      <c r="AV10292" s="1" t="s">
        <v>1420</v>
      </c>
      <c r="AX10292" s="3" t="str">
        <f t="array" ref="AX10292">TEXTJOIN(", ", TRUE, IF(X10292:AS10292="Y", X$1:AS$1, IF(X10292:AS10292&lt;&gt;"", X$1:AS$1 &amp; ": " &amp; X10292:AS10292, "")))
</f>
        <v>Fentanyl, Ethanol, Benzodiazepine, Methadone, Any Opioid</v>
      </c>
    </row>
    <row r="10293">
      <c r="A10293" s="2">
        <v>44729.0</v>
      </c>
      <c r="B10293" s="1" t="s">
        <v>50</v>
      </c>
      <c r="C10293" s="1">
        <v>56.0</v>
      </c>
      <c r="D10293" s="1" t="s">
        <v>51</v>
      </c>
      <c r="E10293" s="1" t="s">
        <v>502</v>
      </c>
      <c r="G10293" s="1" t="s">
        <v>397</v>
      </c>
      <c r="H10293" s="1" t="s">
        <v>103</v>
      </c>
      <c r="I10293" s="1" t="s">
        <v>55</v>
      </c>
      <c r="J10293" s="1" t="s">
        <v>397</v>
      </c>
      <c r="K10293" s="1" t="s">
        <v>103</v>
      </c>
      <c r="L10293" s="1" t="s">
        <v>55</v>
      </c>
      <c r="M10293" s="1" t="s">
        <v>649</v>
      </c>
      <c r="N10293" s="1" t="s">
        <v>155</v>
      </c>
      <c r="R10293" s="1" t="s">
        <v>180</v>
      </c>
      <c r="T10293" s="1" t="s">
        <v>9740</v>
      </c>
      <c r="U10293" s="1" t="s">
        <v>59</v>
      </c>
      <c r="V10293" s="1" t="s">
        <v>9741</v>
      </c>
      <c r="Y10293" s="1" t="s">
        <v>60</v>
      </c>
      <c r="Z10293" s="1" t="s">
        <v>60</v>
      </c>
      <c r="AR10293" s="1" t="s">
        <v>60</v>
      </c>
      <c r="AT10293" s="1" t="s">
        <v>8731</v>
      </c>
      <c r="AU10293" s="1" t="s">
        <v>8731</v>
      </c>
      <c r="AV10293" s="1" t="s">
        <v>1420</v>
      </c>
      <c r="AX10293" s="3" t="str">
        <f t="array" ref="AX10293">TEXTJOIN(", ", TRUE, IF(X10293:AS10293="Y", X$1:AS$1, IF(X10293:AS10293&lt;&gt;"", X$1:AS$1 &amp; ": " &amp; X10293:AS10293, "")))
</f>
        <v>Cocaine, Fentanyl, Any Opioid</v>
      </c>
    </row>
    <row r="10294">
      <c r="A10294" s="2">
        <v>44868.0</v>
      </c>
      <c r="B10294" s="1" t="s">
        <v>50</v>
      </c>
      <c r="C10294" s="1">
        <v>55.0</v>
      </c>
      <c r="D10294" s="1" t="s">
        <v>51</v>
      </c>
      <c r="E10294" s="1" t="s">
        <v>63</v>
      </c>
      <c r="F10294" s="1" t="s">
        <v>1997</v>
      </c>
      <c r="G10294" s="1" t="s">
        <v>143</v>
      </c>
      <c r="H10294" s="1" t="s">
        <v>91</v>
      </c>
      <c r="I10294" s="1" t="s">
        <v>55</v>
      </c>
      <c r="J10294" s="1" t="s">
        <v>143</v>
      </c>
      <c r="K10294" s="1" t="s">
        <v>91</v>
      </c>
      <c r="L10294" s="1" t="s">
        <v>55</v>
      </c>
      <c r="M10294" s="1" t="s">
        <v>743</v>
      </c>
      <c r="N10294" s="1" t="s">
        <v>155</v>
      </c>
      <c r="R10294" s="1" t="s">
        <v>2646</v>
      </c>
      <c r="T10294" s="1" t="s">
        <v>2139</v>
      </c>
      <c r="U10294" s="1" t="s">
        <v>59</v>
      </c>
      <c r="Y10294" s="1" t="s">
        <v>60</v>
      </c>
      <c r="Z10294" s="1" t="s">
        <v>60</v>
      </c>
      <c r="AR10294" s="1" t="s">
        <v>60</v>
      </c>
      <c r="AT10294" s="1" t="s">
        <v>1419</v>
      </c>
      <c r="AU10294" s="1" t="s">
        <v>1419</v>
      </c>
      <c r="AV10294" s="1" t="s">
        <v>1420</v>
      </c>
      <c r="AX10294" s="3" t="str">
        <f t="array" ref="AX10294">TEXTJOIN(", ", TRUE, IF(X10294:AS10294="Y", X$1:AS$1, IF(X10294:AS10294&lt;&gt;"", X$1:AS$1 &amp; ": " &amp; X10294:AS10294, "")))
</f>
        <v>Cocaine, Fentanyl, Any Opioid</v>
      </c>
    </row>
    <row r="10295">
      <c r="A10295" s="2">
        <v>44702.0</v>
      </c>
      <c r="B10295" s="1" t="s">
        <v>50</v>
      </c>
      <c r="C10295" s="1">
        <v>34.0</v>
      </c>
      <c r="D10295" s="1" t="s">
        <v>51</v>
      </c>
      <c r="E10295" s="1" t="s">
        <v>63</v>
      </c>
      <c r="G10295" s="1" t="s">
        <v>361</v>
      </c>
      <c r="H10295" s="1" t="s">
        <v>65</v>
      </c>
      <c r="I10295" s="1" t="s">
        <v>55</v>
      </c>
      <c r="J10295" s="1" t="s">
        <v>9742</v>
      </c>
      <c r="K10295" s="1" t="s">
        <v>65</v>
      </c>
      <c r="L10295" s="1" t="s">
        <v>55</v>
      </c>
      <c r="M10295" s="1" t="s">
        <v>649</v>
      </c>
      <c r="N10295" s="1" t="s">
        <v>4025</v>
      </c>
      <c r="R10295" s="1" t="s">
        <v>1726</v>
      </c>
      <c r="S10295" s="1" t="s">
        <v>965</v>
      </c>
      <c r="T10295" s="1" t="s">
        <v>9743</v>
      </c>
      <c r="U10295" s="1" t="s">
        <v>59</v>
      </c>
      <c r="V10295" s="1" t="s">
        <v>197</v>
      </c>
      <c r="Y10295" s="1" t="s">
        <v>60</v>
      </c>
      <c r="Z10295" s="1" t="s">
        <v>60</v>
      </c>
      <c r="AD10295" s="1" t="s">
        <v>60</v>
      </c>
      <c r="AM10295" s="1" t="s">
        <v>60</v>
      </c>
      <c r="AR10295" s="1" t="s">
        <v>60</v>
      </c>
      <c r="AT10295" s="1" t="s">
        <v>8867</v>
      </c>
      <c r="AU10295" s="1" t="s">
        <v>9744</v>
      </c>
      <c r="AV10295" s="1" t="s">
        <v>1420</v>
      </c>
      <c r="AX10295" s="3" t="str">
        <f t="array" ref="AX10295">TEXTJOIN(", ", TRUE, IF(X10295:AS10295="Y", X$1:AS$1, IF(X10295:AS10295&lt;&gt;"", X$1:AS$1 &amp; ": " &amp; X10295:AS10295, "")))
</f>
        <v>Cocaine, Fentanyl, Ethanol, Xylazine, Any Opioid</v>
      </c>
    </row>
    <row r="10296">
      <c r="A10296" s="2">
        <v>44796.0</v>
      </c>
      <c r="B10296" s="1" t="s">
        <v>50</v>
      </c>
      <c r="C10296" s="1">
        <v>62.0</v>
      </c>
      <c r="D10296" s="1" t="s">
        <v>51</v>
      </c>
      <c r="E10296" s="1" t="s">
        <v>63</v>
      </c>
      <c r="G10296" s="1" t="s">
        <v>9745</v>
      </c>
      <c r="H10296" s="1" t="s">
        <v>9746</v>
      </c>
      <c r="I10296" s="1" t="s">
        <v>4653</v>
      </c>
      <c r="J10296" s="1" t="s">
        <v>432</v>
      </c>
      <c r="K10296" s="1" t="s">
        <v>91</v>
      </c>
      <c r="L10296" s="1" t="s">
        <v>55</v>
      </c>
      <c r="M10296" s="1" t="s">
        <v>649</v>
      </c>
      <c r="N10296" s="1" t="s">
        <v>178</v>
      </c>
      <c r="R10296" s="1" t="s">
        <v>173</v>
      </c>
      <c r="T10296" s="1" t="s">
        <v>9747</v>
      </c>
      <c r="U10296" s="1" t="s">
        <v>59</v>
      </c>
      <c r="X10296" s="1" t="s">
        <v>60</v>
      </c>
      <c r="Z10296" s="1" t="s">
        <v>60</v>
      </c>
      <c r="AI10296" s="1" t="s">
        <v>60</v>
      </c>
      <c r="AP10296" s="1" t="s">
        <v>60</v>
      </c>
      <c r="AR10296" s="1" t="s">
        <v>60</v>
      </c>
      <c r="AT10296" s="1" t="s">
        <v>9748</v>
      </c>
      <c r="AU10296" s="1" t="s">
        <v>8985</v>
      </c>
      <c r="AV10296" s="1" t="s">
        <v>1420</v>
      </c>
      <c r="AX10296" s="3" t="str">
        <f t="array" ref="AX10296">TEXTJOIN(", ", TRUE, IF(X10296:AS10296="Y", X$1:AS$1, IF(X10296:AS10296&lt;&gt;"", X$1:AS$1 &amp; ": " &amp; X10296:AS10296, "")))
</f>
        <v>Heroin, Fentanyl, Amphet, Heroin/Morph/Codeine, Any Opioid</v>
      </c>
    </row>
    <row r="10297">
      <c r="A10297" s="2">
        <v>44571.0</v>
      </c>
      <c r="B10297" s="1" t="s">
        <v>50</v>
      </c>
      <c r="C10297" s="1">
        <v>48.0</v>
      </c>
      <c r="D10297" s="1" t="s">
        <v>51</v>
      </c>
      <c r="E10297" s="1" t="s">
        <v>63</v>
      </c>
      <c r="G10297" s="1" t="s">
        <v>9749</v>
      </c>
      <c r="H10297" s="1" t="s">
        <v>9750</v>
      </c>
      <c r="I10297" s="1" t="s">
        <v>248</v>
      </c>
      <c r="J10297" s="1" t="s">
        <v>256</v>
      </c>
      <c r="K10297" s="1" t="s">
        <v>103</v>
      </c>
      <c r="L10297" s="1" t="s">
        <v>55</v>
      </c>
      <c r="M10297" s="1" t="s">
        <v>649</v>
      </c>
      <c r="N10297" s="1" t="s">
        <v>136</v>
      </c>
      <c r="R10297" s="1" t="s">
        <v>1726</v>
      </c>
      <c r="S10297" s="1" t="s">
        <v>7699</v>
      </c>
      <c r="T10297" s="1" t="s">
        <v>9751</v>
      </c>
      <c r="U10297" s="1" t="s">
        <v>59</v>
      </c>
      <c r="Y10297" s="1" t="s">
        <v>60</v>
      </c>
      <c r="Z10297" s="1" t="s">
        <v>60</v>
      </c>
      <c r="AR10297" s="1" t="s">
        <v>60</v>
      </c>
      <c r="AT10297" s="1" t="s">
        <v>9752</v>
      </c>
      <c r="AU10297" s="1" t="s">
        <v>2320</v>
      </c>
      <c r="AV10297" s="1" t="s">
        <v>1420</v>
      </c>
      <c r="AX10297" s="3" t="str">
        <f t="array" ref="AX10297">TEXTJOIN(", ", TRUE, IF(X10297:AS10297="Y", X$1:AS$1, IF(X10297:AS10297&lt;&gt;"", X$1:AS$1 &amp; ": " &amp; X10297:AS10297, "")))
</f>
        <v>Cocaine, Fentanyl, Any Opioid</v>
      </c>
    </row>
    <row r="10298">
      <c r="A10298" s="4">
        <v>44911.0</v>
      </c>
      <c r="B10298" s="1" t="s">
        <v>50</v>
      </c>
      <c r="C10298" s="1">
        <v>41.0</v>
      </c>
      <c r="D10298" s="1" t="s">
        <v>51</v>
      </c>
      <c r="E10298" s="1" t="s">
        <v>63</v>
      </c>
      <c r="G10298" s="1" t="s">
        <v>455</v>
      </c>
      <c r="H10298" s="1" t="s">
        <v>103</v>
      </c>
      <c r="I10298" s="1" t="s">
        <v>55</v>
      </c>
      <c r="J10298" s="1" t="s">
        <v>455</v>
      </c>
      <c r="K10298" s="1" t="s">
        <v>103</v>
      </c>
      <c r="L10298" s="1" t="s">
        <v>55</v>
      </c>
      <c r="M10298" s="1" t="s">
        <v>743</v>
      </c>
      <c r="N10298" s="1" t="s">
        <v>155</v>
      </c>
      <c r="R10298" s="1" t="s">
        <v>2646</v>
      </c>
      <c r="T10298" s="1" t="s">
        <v>9753</v>
      </c>
      <c r="U10298" s="1" t="s">
        <v>59</v>
      </c>
      <c r="Z10298" s="1" t="s">
        <v>60</v>
      </c>
      <c r="AG10298" s="1" t="s">
        <v>60</v>
      </c>
      <c r="AI10298" s="1" t="s">
        <v>60</v>
      </c>
      <c r="AR10298" s="1" t="s">
        <v>60</v>
      </c>
      <c r="AT10298" s="1" t="s">
        <v>8753</v>
      </c>
      <c r="AU10298" s="1" t="s">
        <v>8753</v>
      </c>
      <c r="AV10298" s="1" t="s">
        <v>1420</v>
      </c>
      <c r="AX10298" s="3" t="str">
        <f t="array" ref="AX10298">TEXTJOIN(", ", TRUE, IF(X10298:AS10298="Y", X$1:AS$1, IF(X10298:AS10298&lt;&gt;"", X$1:AS$1 &amp; ": " &amp; X10298:AS10298, "")))
</f>
        <v>Fentanyl, Methadone, Amphet, Any Opioid</v>
      </c>
    </row>
    <row r="10299">
      <c r="A10299" s="2">
        <v>44899.0</v>
      </c>
      <c r="B10299" s="1" t="s">
        <v>50</v>
      </c>
      <c r="C10299" s="1">
        <v>57.0</v>
      </c>
      <c r="D10299" s="1" t="s">
        <v>51</v>
      </c>
      <c r="E10299" s="1" t="s">
        <v>63</v>
      </c>
      <c r="J10299" s="1" t="s">
        <v>432</v>
      </c>
      <c r="K10299" s="1" t="s">
        <v>91</v>
      </c>
      <c r="L10299" s="1" t="s">
        <v>55</v>
      </c>
      <c r="M10299" s="1" t="s">
        <v>743</v>
      </c>
      <c r="N10299" s="1" t="s">
        <v>119</v>
      </c>
      <c r="R10299" s="1" t="s">
        <v>180</v>
      </c>
      <c r="T10299" s="1" t="s">
        <v>9754</v>
      </c>
      <c r="U10299" s="1" t="s">
        <v>59</v>
      </c>
      <c r="Z10299" s="1" t="s">
        <v>60</v>
      </c>
      <c r="AM10299" s="1" t="s">
        <v>60</v>
      </c>
      <c r="AR10299" s="1" t="s">
        <v>60</v>
      </c>
      <c r="AT10299" s="1" t="s">
        <v>1420</v>
      </c>
      <c r="AU10299" s="1" t="s">
        <v>8985</v>
      </c>
      <c r="AV10299" s="1" t="s">
        <v>1420</v>
      </c>
      <c r="AX10299" s="3" t="str">
        <f t="array" ref="AX10299">TEXTJOIN(", ", TRUE, IF(X10299:AS10299="Y", X$1:AS$1, IF(X10299:AS10299&lt;&gt;"", X$1:AS$1 &amp; ": " &amp; X10299:AS10299, "")))
</f>
        <v>Fentanyl, Xylazine, Any Opioid</v>
      </c>
    </row>
    <row r="10300">
      <c r="A10300" s="2">
        <v>44752.0</v>
      </c>
      <c r="B10300" s="1" t="s">
        <v>50</v>
      </c>
      <c r="C10300" s="1">
        <v>54.0</v>
      </c>
      <c r="D10300" s="1" t="s">
        <v>51</v>
      </c>
      <c r="E10300" s="1" t="s">
        <v>502</v>
      </c>
      <c r="G10300" s="1" t="s">
        <v>103</v>
      </c>
      <c r="H10300" s="1" t="s">
        <v>103</v>
      </c>
      <c r="I10300" s="1" t="s">
        <v>55</v>
      </c>
      <c r="J10300" s="1" t="s">
        <v>103</v>
      </c>
      <c r="K10300" s="1" t="s">
        <v>103</v>
      </c>
      <c r="L10300" s="1" t="s">
        <v>55</v>
      </c>
      <c r="M10300" s="1" t="s">
        <v>743</v>
      </c>
      <c r="N10300" s="1" t="s">
        <v>178</v>
      </c>
      <c r="R10300" s="1" t="s">
        <v>2646</v>
      </c>
      <c r="T10300" s="1" t="s">
        <v>463</v>
      </c>
      <c r="U10300" s="1" t="s">
        <v>59</v>
      </c>
      <c r="Z10300" s="1" t="s">
        <v>60</v>
      </c>
      <c r="AD10300" s="1" t="s">
        <v>60</v>
      </c>
      <c r="AR10300" s="1" t="s">
        <v>60</v>
      </c>
      <c r="AT10300" s="1" t="s">
        <v>8719</v>
      </c>
      <c r="AU10300" s="1" t="s">
        <v>8719</v>
      </c>
      <c r="AV10300" s="1" t="s">
        <v>1420</v>
      </c>
      <c r="AX10300" s="3" t="str">
        <f t="array" ref="AX10300">TEXTJOIN(", ", TRUE, IF(X10300:AS10300="Y", X$1:AS$1, IF(X10300:AS10300&lt;&gt;"", X$1:AS$1 &amp; ": " &amp; X10300:AS10300, "")))
</f>
        <v>Fentanyl, Ethanol, Any Opioid</v>
      </c>
    </row>
    <row r="10301">
      <c r="A10301" s="2">
        <v>44651.0</v>
      </c>
      <c r="B10301" s="1" t="s">
        <v>50</v>
      </c>
      <c r="C10301" s="1">
        <v>40.0</v>
      </c>
      <c r="D10301" s="1" t="s">
        <v>76</v>
      </c>
      <c r="E10301" s="1" t="s">
        <v>502</v>
      </c>
      <c r="G10301" s="1" t="s">
        <v>82</v>
      </c>
      <c r="H10301" s="1" t="s">
        <v>54</v>
      </c>
      <c r="I10301" s="1" t="s">
        <v>55</v>
      </c>
      <c r="J10301" s="1" t="s">
        <v>82</v>
      </c>
      <c r="K10301" s="1" t="s">
        <v>54</v>
      </c>
      <c r="L10301" s="1" t="s">
        <v>55</v>
      </c>
      <c r="M10301" s="1" t="s">
        <v>743</v>
      </c>
      <c r="N10301" s="1" t="s">
        <v>554</v>
      </c>
      <c r="R10301" s="1" t="s">
        <v>443</v>
      </c>
      <c r="T10301" s="1" t="s">
        <v>9755</v>
      </c>
      <c r="U10301" s="1" t="s">
        <v>59</v>
      </c>
      <c r="AB10301" s="1" t="s">
        <v>60</v>
      </c>
      <c r="AR10301" s="1" t="s">
        <v>60</v>
      </c>
      <c r="AT10301" s="1" t="s">
        <v>5319</v>
      </c>
      <c r="AU10301" s="1" t="s">
        <v>5319</v>
      </c>
      <c r="AV10301" s="1" t="s">
        <v>1420</v>
      </c>
      <c r="AX10301" s="3" t="str">
        <f t="array" ref="AX10301">TEXTJOIN(", ", TRUE, IF(X10301:AS10301="Y", X$1:AS$1, IF(X10301:AS10301&lt;&gt;"", X$1:AS$1 &amp; ": " &amp; X10301:AS10301, "")))
</f>
        <v>Oxycodone, Any Opioid</v>
      </c>
    </row>
    <row r="10302">
      <c r="A10302" s="2">
        <v>44874.0</v>
      </c>
      <c r="B10302" s="1" t="s">
        <v>50</v>
      </c>
      <c r="C10302" s="1">
        <v>37.0</v>
      </c>
      <c r="D10302" s="1" t="s">
        <v>51</v>
      </c>
      <c r="E10302" s="1" t="s">
        <v>63</v>
      </c>
      <c r="G10302" s="1" t="s">
        <v>311</v>
      </c>
      <c r="H10302" s="1" t="s">
        <v>299</v>
      </c>
      <c r="I10302" s="1" t="s">
        <v>55</v>
      </c>
      <c r="J10302" s="1" t="s">
        <v>311</v>
      </c>
      <c r="K10302" s="1" t="s">
        <v>299</v>
      </c>
      <c r="L10302" s="1" t="s">
        <v>55</v>
      </c>
      <c r="M10302" s="1" t="s">
        <v>743</v>
      </c>
      <c r="N10302" s="1" t="s">
        <v>66</v>
      </c>
      <c r="R10302" s="1" t="s">
        <v>2646</v>
      </c>
      <c r="T10302" s="1" t="s">
        <v>83</v>
      </c>
      <c r="U10302" s="1" t="s">
        <v>59</v>
      </c>
      <c r="Z10302" s="1" t="s">
        <v>60</v>
      </c>
      <c r="AR10302" s="1" t="s">
        <v>60</v>
      </c>
      <c r="AT10302" s="1" t="s">
        <v>9345</v>
      </c>
      <c r="AU10302" s="1" t="s">
        <v>9345</v>
      </c>
      <c r="AV10302" s="1" t="s">
        <v>1420</v>
      </c>
      <c r="AX10302" s="3" t="str">
        <f t="array" ref="AX10302">TEXTJOIN(", ", TRUE, IF(X10302:AS10302="Y", X$1:AS$1, IF(X10302:AS10302&lt;&gt;"", X$1:AS$1 &amp; ": " &amp; X10302:AS10302, "")))
</f>
        <v>Fentanyl, Any Opioid</v>
      </c>
    </row>
    <row r="10303">
      <c r="A10303" s="2">
        <v>44742.0</v>
      </c>
      <c r="B10303" s="1" t="s">
        <v>50</v>
      </c>
      <c r="C10303" s="1">
        <v>36.0</v>
      </c>
      <c r="D10303" s="1" t="s">
        <v>51</v>
      </c>
      <c r="E10303" s="1" t="s">
        <v>63</v>
      </c>
      <c r="G10303" s="1" t="s">
        <v>81</v>
      </c>
      <c r="H10303" s="1" t="s">
        <v>54</v>
      </c>
      <c r="I10303" s="1" t="s">
        <v>55</v>
      </c>
      <c r="J10303" s="1" t="s">
        <v>81</v>
      </c>
      <c r="K10303" s="1" t="s">
        <v>54</v>
      </c>
      <c r="L10303" s="1" t="s">
        <v>55</v>
      </c>
      <c r="M10303" s="1" t="s">
        <v>743</v>
      </c>
      <c r="N10303" s="1" t="s">
        <v>178</v>
      </c>
      <c r="R10303" s="1" t="s">
        <v>2646</v>
      </c>
      <c r="T10303" s="1" t="s">
        <v>9756</v>
      </c>
      <c r="U10303" s="1" t="s">
        <v>59</v>
      </c>
      <c r="Y10303" s="1" t="s">
        <v>60</v>
      </c>
      <c r="Z10303" s="1" t="s">
        <v>60</v>
      </c>
      <c r="AD10303" s="1" t="s">
        <v>60</v>
      </c>
      <c r="AR10303" s="1" t="s">
        <v>60</v>
      </c>
      <c r="AT10303" s="1" t="s">
        <v>5878</v>
      </c>
      <c r="AU10303" s="1" t="s">
        <v>5878</v>
      </c>
      <c r="AV10303" s="1" t="s">
        <v>1420</v>
      </c>
      <c r="AX10303" s="3" t="str">
        <f t="array" ref="AX10303">TEXTJOIN(", ", TRUE, IF(X10303:AS10303="Y", X$1:AS$1, IF(X10303:AS10303&lt;&gt;"", X$1:AS$1 &amp; ": " &amp; X10303:AS10303, "")))
</f>
        <v>Cocaine, Fentanyl, Ethanol, Any Opioid</v>
      </c>
    </row>
    <row r="10304">
      <c r="A10304" s="4">
        <v>44850.0</v>
      </c>
      <c r="B10304" s="1" t="s">
        <v>50</v>
      </c>
      <c r="C10304" s="1">
        <v>54.0</v>
      </c>
      <c r="D10304" s="1" t="s">
        <v>51</v>
      </c>
      <c r="E10304" s="1" t="s">
        <v>63</v>
      </c>
      <c r="G10304" s="1" t="s">
        <v>255</v>
      </c>
      <c r="H10304" s="1" t="s">
        <v>103</v>
      </c>
      <c r="I10304" s="1" t="s">
        <v>55</v>
      </c>
      <c r="J10304" s="1" t="s">
        <v>255</v>
      </c>
      <c r="K10304" s="1" t="s">
        <v>103</v>
      </c>
      <c r="L10304" s="1" t="s">
        <v>55</v>
      </c>
      <c r="M10304" s="1" t="s">
        <v>743</v>
      </c>
      <c r="N10304" s="1" t="s">
        <v>66</v>
      </c>
      <c r="R10304" s="1" t="s">
        <v>2646</v>
      </c>
      <c r="T10304" s="1" t="s">
        <v>9757</v>
      </c>
      <c r="U10304" s="1" t="s">
        <v>59</v>
      </c>
      <c r="Z10304" s="1" t="s">
        <v>60</v>
      </c>
      <c r="AA10304" s="1" t="s">
        <v>60</v>
      </c>
      <c r="AR10304" s="1" t="s">
        <v>60</v>
      </c>
      <c r="AT10304" s="1" t="s">
        <v>1728</v>
      </c>
      <c r="AU10304" s="1" t="s">
        <v>1728</v>
      </c>
      <c r="AV10304" s="1" t="s">
        <v>1420</v>
      </c>
      <c r="AX10304" s="3" t="str">
        <f t="array" ref="AX10304">TEXTJOIN(", ", TRUE, IF(X10304:AS10304="Y", X$1:AS$1, IF(X10304:AS10304&lt;&gt;"", X$1:AS$1 &amp; ": " &amp; X10304:AS10304, "")))
</f>
        <v>Fentanyl, Fentanyl Analogue, Any Opioid</v>
      </c>
    </row>
    <row r="10305">
      <c r="A10305" s="2">
        <v>44733.0</v>
      </c>
      <c r="B10305" s="1" t="s">
        <v>50</v>
      </c>
      <c r="C10305" s="1">
        <v>36.0</v>
      </c>
      <c r="D10305" s="1" t="s">
        <v>51</v>
      </c>
      <c r="E10305" s="1" t="s">
        <v>63</v>
      </c>
      <c r="G10305" s="1" t="s">
        <v>397</v>
      </c>
      <c r="H10305" s="1" t="s">
        <v>103</v>
      </c>
      <c r="I10305" s="1" t="s">
        <v>55</v>
      </c>
      <c r="J10305" s="1" t="s">
        <v>397</v>
      </c>
      <c r="K10305" s="1" t="s">
        <v>103</v>
      </c>
      <c r="L10305" s="1" t="s">
        <v>55</v>
      </c>
      <c r="M10305" s="1" t="s">
        <v>649</v>
      </c>
      <c r="N10305" s="1" t="s">
        <v>9366</v>
      </c>
      <c r="R10305" s="1" t="s">
        <v>1726</v>
      </c>
      <c r="S10305" s="1" t="s">
        <v>9758</v>
      </c>
      <c r="T10305" s="1" t="s">
        <v>9759</v>
      </c>
      <c r="U10305" s="1" t="s">
        <v>59</v>
      </c>
      <c r="Z10305" s="1" t="s">
        <v>60</v>
      </c>
      <c r="AG10305" s="1" t="s">
        <v>60</v>
      </c>
      <c r="AM10305" s="1" t="s">
        <v>60</v>
      </c>
      <c r="AR10305" s="1" t="s">
        <v>60</v>
      </c>
      <c r="AT10305" s="1" t="s">
        <v>8731</v>
      </c>
      <c r="AU10305" s="1" t="s">
        <v>8731</v>
      </c>
      <c r="AV10305" s="1" t="s">
        <v>1420</v>
      </c>
      <c r="AX10305" s="3" t="str">
        <f t="array" ref="AX10305">TEXTJOIN(", ", TRUE, IF(X10305:AS10305="Y", X$1:AS$1, IF(X10305:AS10305&lt;&gt;"", X$1:AS$1 &amp; ": " &amp; X10305:AS10305, "")))
</f>
        <v>Fentanyl, Methadone, Xylazine, Any Opioid</v>
      </c>
    </row>
    <row r="10306">
      <c r="A10306" s="2">
        <v>44822.0</v>
      </c>
      <c r="B10306" s="1" t="s">
        <v>50</v>
      </c>
      <c r="C10306" s="1">
        <v>52.0</v>
      </c>
      <c r="D10306" s="1" t="s">
        <v>51</v>
      </c>
      <c r="E10306" s="1" t="s">
        <v>63</v>
      </c>
      <c r="G10306" s="1" t="s">
        <v>488</v>
      </c>
      <c r="H10306" s="1" t="s">
        <v>91</v>
      </c>
      <c r="I10306" s="1" t="s">
        <v>55</v>
      </c>
      <c r="J10306" s="1" t="s">
        <v>488</v>
      </c>
      <c r="K10306" s="1" t="s">
        <v>91</v>
      </c>
      <c r="L10306" s="1" t="s">
        <v>55</v>
      </c>
      <c r="M10306" s="1" t="s">
        <v>743</v>
      </c>
      <c r="N10306" s="1" t="s">
        <v>4025</v>
      </c>
      <c r="R10306" s="1" t="s">
        <v>2646</v>
      </c>
      <c r="T10306" s="1" t="s">
        <v>9760</v>
      </c>
      <c r="U10306" s="1" t="s">
        <v>59</v>
      </c>
      <c r="Z10306" s="1" t="s">
        <v>60</v>
      </c>
      <c r="AG10306" s="1" t="s">
        <v>60</v>
      </c>
      <c r="AM10306" s="1" t="s">
        <v>60</v>
      </c>
      <c r="AR10306" s="1" t="s">
        <v>60</v>
      </c>
      <c r="AT10306" s="1" t="s">
        <v>8709</v>
      </c>
      <c r="AU10306" s="1" t="s">
        <v>8709</v>
      </c>
      <c r="AV10306" s="1" t="s">
        <v>1420</v>
      </c>
      <c r="AX10306" s="3" t="str">
        <f t="array" ref="AX10306">TEXTJOIN(", ", TRUE, IF(X10306:AS10306="Y", X$1:AS$1, IF(X10306:AS10306&lt;&gt;"", X$1:AS$1 &amp; ": " &amp; X10306:AS10306, "")))
</f>
        <v>Fentanyl, Methadone, Xylazine, Any Opioid</v>
      </c>
    </row>
    <row r="10307">
      <c r="A10307" s="2">
        <v>44721.0</v>
      </c>
      <c r="B10307" s="1" t="s">
        <v>50</v>
      </c>
      <c r="C10307" s="1">
        <v>50.0</v>
      </c>
      <c r="D10307" s="1" t="s">
        <v>51</v>
      </c>
      <c r="E10307" s="1" t="s">
        <v>502</v>
      </c>
      <c r="J10307" s="1" t="s">
        <v>91</v>
      </c>
      <c r="K10307" s="1" t="s">
        <v>91</v>
      </c>
      <c r="L10307" s="1" t="s">
        <v>55</v>
      </c>
      <c r="M10307" s="1" t="s">
        <v>743</v>
      </c>
      <c r="N10307" s="1" t="s">
        <v>155</v>
      </c>
      <c r="R10307" s="1" t="s">
        <v>180</v>
      </c>
      <c r="T10307" s="1" t="s">
        <v>83</v>
      </c>
      <c r="U10307" s="1" t="s">
        <v>59</v>
      </c>
      <c r="Z10307" s="1" t="s">
        <v>60</v>
      </c>
      <c r="AR10307" s="1" t="s">
        <v>60</v>
      </c>
      <c r="AT10307" s="1" t="s">
        <v>1420</v>
      </c>
      <c r="AU10307" s="1" t="s">
        <v>1999</v>
      </c>
      <c r="AV10307" s="1" t="s">
        <v>1420</v>
      </c>
      <c r="AX10307" s="3" t="str">
        <f t="array" ref="AX10307">TEXTJOIN(", ", TRUE, IF(X10307:AS10307="Y", X$1:AS$1, IF(X10307:AS10307&lt;&gt;"", X$1:AS$1 &amp; ": " &amp; X10307:AS10307, "")))
</f>
        <v>Fentanyl, Any Opioid</v>
      </c>
    </row>
    <row r="10308">
      <c r="A10308" s="2">
        <v>44868.0</v>
      </c>
      <c r="B10308" s="1" t="s">
        <v>50</v>
      </c>
      <c r="C10308" s="1">
        <v>42.0</v>
      </c>
      <c r="D10308" s="1" t="s">
        <v>51</v>
      </c>
      <c r="E10308" s="1" t="s">
        <v>63</v>
      </c>
      <c r="G10308" s="1" t="s">
        <v>283</v>
      </c>
      <c r="H10308" s="1" t="s">
        <v>263</v>
      </c>
      <c r="I10308" s="1" t="s">
        <v>55</v>
      </c>
      <c r="J10308" s="1" t="s">
        <v>283</v>
      </c>
      <c r="K10308" s="1" t="s">
        <v>263</v>
      </c>
      <c r="L10308" s="1" t="s">
        <v>55</v>
      </c>
      <c r="M10308" s="1" t="s">
        <v>743</v>
      </c>
      <c r="N10308" s="1" t="s">
        <v>178</v>
      </c>
      <c r="R10308" s="1" t="s">
        <v>2646</v>
      </c>
      <c r="T10308" s="1" t="s">
        <v>7113</v>
      </c>
      <c r="U10308" s="1" t="s">
        <v>59</v>
      </c>
      <c r="Z10308" s="1" t="s">
        <v>60</v>
      </c>
      <c r="AG10308" s="1" t="s">
        <v>60</v>
      </c>
      <c r="AM10308" s="1" t="s">
        <v>60</v>
      </c>
      <c r="AR10308" s="1" t="s">
        <v>60</v>
      </c>
      <c r="AT10308" s="1" t="s">
        <v>8981</v>
      </c>
      <c r="AU10308" s="1" t="s">
        <v>8981</v>
      </c>
      <c r="AV10308" s="1" t="s">
        <v>1420</v>
      </c>
      <c r="AX10308" s="3" t="str">
        <f t="array" ref="AX10308">TEXTJOIN(", ", TRUE, IF(X10308:AS10308="Y", X$1:AS$1, IF(X10308:AS10308&lt;&gt;"", X$1:AS$1 &amp; ": " &amp; X10308:AS10308, "")))
</f>
        <v>Fentanyl, Methadone, Xylazine, Any Opioid</v>
      </c>
    </row>
    <row r="10309">
      <c r="A10309" s="2">
        <v>44604.0</v>
      </c>
      <c r="B10309" s="1" t="s">
        <v>50</v>
      </c>
      <c r="C10309" s="1">
        <v>41.0</v>
      </c>
      <c r="D10309" s="1" t="s">
        <v>51</v>
      </c>
      <c r="E10309" s="1" t="s">
        <v>63</v>
      </c>
      <c r="G10309" s="1" t="s">
        <v>256</v>
      </c>
      <c r="H10309" s="1" t="s">
        <v>103</v>
      </c>
      <c r="I10309" s="1" t="s">
        <v>55</v>
      </c>
      <c r="J10309" s="1" t="s">
        <v>256</v>
      </c>
      <c r="K10309" s="1" t="s">
        <v>103</v>
      </c>
      <c r="L10309" s="1" t="s">
        <v>55</v>
      </c>
      <c r="M10309" s="1" t="s">
        <v>743</v>
      </c>
      <c r="N10309" s="1" t="s">
        <v>136</v>
      </c>
      <c r="R10309" s="1" t="s">
        <v>2646</v>
      </c>
      <c r="T10309" s="1" t="s">
        <v>7676</v>
      </c>
      <c r="U10309" s="1" t="s">
        <v>59</v>
      </c>
      <c r="Y10309" s="1" t="s">
        <v>60</v>
      </c>
      <c r="Z10309" s="1" t="s">
        <v>60</v>
      </c>
      <c r="AR10309" s="1" t="s">
        <v>60</v>
      </c>
      <c r="AT10309" s="1" t="s">
        <v>2320</v>
      </c>
      <c r="AU10309" s="1" t="s">
        <v>2320</v>
      </c>
      <c r="AV10309" s="1" t="s">
        <v>1420</v>
      </c>
      <c r="AX10309" s="3" t="str">
        <f t="array" ref="AX10309">TEXTJOIN(", ", TRUE, IF(X10309:AS10309="Y", X$1:AS$1, IF(X10309:AS10309&lt;&gt;"", X$1:AS$1 &amp; ": " &amp; X10309:AS10309, "")))
</f>
        <v>Cocaine, Fentanyl, Any Opioid</v>
      </c>
    </row>
    <row r="10310">
      <c r="A10310" s="4">
        <v>44881.0</v>
      </c>
      <c r="B10310" s="1" t="s">
        <v>50</v>
      </c>
      <c r="C10310" s="1">
        <v>31.0</v>
      </c>
      <c r="D10310" s="1" t="s">
        <v>51</v>
      </c>
      <c r="E10310" s="1" t="s">
        <v>502</v>
      </c>
      <c r="G10310" s="1" t="s">
        <v>271</v>
      </c>
      <c r="H10310" s="1" t="s">
        <v>91</v>
      </c>
      <c r="I10310" s="1" t="s">
        <v>55</v>
      </c>
      <c r="J10310" s="1" t="s">
        <v>271</v>
      </c>
      <c r="K10310" s="1" t="s">
        <v>91</v>
      </c>
      <c r="L10310" s="1" t="s">
        <v>55</v>
      </c>
      <c r="M10310" s="1" t="s">
        <v>743</v>
      </c>
      <c r="N10310" s="1" t="s">
        <v>66</v>
      </c>
      <c r="R10310" s="1" t="s">
        <v>2646</v>
      </c>
      <c r="T10310" s="1" t="s">
        <v>9761</v>
      </c>
      <c r="U10310" s="1" t="s">
        <v>59</v>
      </c>
      <c r="Z10310" s="1" t="s">
        <v>60</v>
      </c>
      <c r="AF10310" s="1" t="s">
        <v>60</v>
      </c>
      <c r="AM10310" s="1" t="s">
        <v>60</v>
      </c>
      <c r="AR10310" s="1" t="s">
        <v>60</v>
      </c>
      <c r="AT10310" s="1" t="s">
        <v>8801</v>
      </c>
      <c r="AU10310" s="1" t="s">
        <v>8801</v>
      </c>
      <c r="AV10310" s="1" t="s">
        <v>1420</v>
      </c>
      <c r="AX10310" s="3" t="str">
        <f t="array" ref="AX10310">TEXTJOIN(", ", TRUE, IF(X10310:AS10310="Y", X$1:AS$1, IF(X10310:AS10310&lt;&gt;"", X$1:AS$1 &amp; ": " &amp; X10310:AS10310, "")))
</f>
        <v>Fentanyl, Benzodiazepine, Xylazine, Any Opioid</v>
      </c>
    </row>
    <row r="10311">
      <c r="A10311" s="2">
        <v>44897.0</v>
      </c>
      <c r="B10311" s="1" t="s">
        <v>50</v>
      </c>
      <c r="C10311" s="1">
        <v>69.0</v>
      </c>
      <c r="D10311" s="1" t="s">
        <v>76</v>
      </c>
      <c r="E10311" s="1" t="s">
        <v>63</v>
      </c>
      <c r="F10311" s="1" t="s">
        <v>1997</v>
      </c>
      <c r="G10311" s="1" t="s">
        <v>103</v>
      </c>
      <c r="H10311" s="1" t="s">
        <v>103</v>
      </c>
      <c r="I10311" s="1" t="s">
        <v>55</v>
      </c>
      <c r="J10311" s="1" t="s">
        <v>103</v>
      </c>
      <c r="K10311" s="1" t="s">
        <v>103</v>
      </c>
      <c r="L10311" s="1" t="s">
        <v>55</v>
      </c>
      <c r="N10311" s="1" t="s">
        <v>178</v>
      </c>
      <c r="R10311" s="1" t="s">
        <v>2646</v>
      </c>
      <c r="T10311" s="1" t="s">
        <v>9762</v>
      </c>
      <c r="U10311" s="1" t="s">
        <v>59</v>
      </c>
      <c r="Z10311" s="1" t="s">
        <v>60</v>
      </c>
      <c r="AM10311" s="1" t="s">
        <v>60</v>
      </c>
      <c r="AR10311" s="1" t="s">
        <v>60</v>
      </c>
      <c r="AT10311" s="1" t="s">
        <v>8719</v>
      </c>
      <c r="AU10311" s="1" t="s">
        <v>8719</v>
      </c>
      <c r="AV10311" s="1" t="s">
        <v>1420</v>
      </c>
      <c r="AX10311" s="3" t="str">
        <f t="array" ref="AX10311">TEXTJOIN(", ", TRUE, IF(X10311:AS10311="Y", X$1:AS$1, IF(X10311:AS10311&lt;&gt;"", X$1:AS$1 &amp; ": " &amp; X10311:AS10311, "")))
</f>
        <v>Fentanyl, Xylazine, Any Opioid</v>
      </c>
    </row>
    <row r="10312">
      <c r="A10312" s="2">
        <v>44719.0</v>
      </c>
      <c r="B10312" s="1" t="s">
        <v>50</v>
      </c>
      <c r="C10312" s="1">
        <v>64.0</v>
      </c>
      <c r="D10312" s="1" t="s">
        <v>51</v>
      </c>
      <c r="E10312" s="1" t="s">
        <v>63</v>
      </c>
      <c r="G10312" s="1" t="s">
        <v>226</v>
      </c>
      <c r="H10312" s="1" t="s">
        <v>103</v>
      </c>
      <c r="I10312" s="1" t="s">
        <v>55</v>
      </c>
      <c r="J10312" s="1" t="s">
        <v>226</v>
      </c>
      <c r="K10312" s="1" t="s">
        <v>103</v>
      </c>
      <c r="L10312" s="1" t="s">
        <v>55</v>
      </c>
      <c r="M10312" s="1" t="s">
        <v>743</v>
      </c>
      <c r="N10312" s="1" t="s">
        <v>178</v>
      </c>
      <c r="R10312" s="1" t="s">
        <v>2646</v>
      </c>
      <c r="T10312" s="1" t="s">
        <v>9763</v>
      </c>
      <c r="U10312" s="1" t="s">
        <v>59</v>
      </c>
      <c r="V10312" s="1" t="s">
        <v>258</v>
      </c>
      <c r="Y10312" s="1" t="s">
        <v>60</v>
      </c>
      <c r="Z10312" s="1" t="s">
        <v>60</v>
      </c>
      <c r="AF10312" s="1" t="s">
        <v>60</v>
      </c>
      <c r="AR10312" s="1" t="s">
        <v>60</v>
      </c>
      <c r="AT10312" s="1" t="s">
        <v>8738</v>
      </c>
      <c r="AU10312" s="1" t="s">
        <v>8738</v>
      </c>
      <c r="AV10312" s="1" t="s">
        <v>1420</v>
      </c>
      <c r="AX10312" s="3" t="str">
        <f t="array" ref="AX10312">TEXTJOIN(", ", TRUE, IF(X10312:AS10312="Y", X$1:AS$1, IF(X10312:AS10312&lt;&gt;"", X$1:AS$1 &amp; ": " &amp; X10312:AS10312, "")))
</f>
        <v>Cocaine, Fentanyl, Benzodiazepine, Any Opioid</v>
      </c>
    </row>
    <row r="10313">
      <c r="A10313" s="2">
        <v>44829.0</v>
      </c>
      <c r="B10313" s="1" t="s">
        <v>50</v>
      </c>
      <c r="C10313" s="1">
        <v>45.0</v>
      </c>
      <c r="D10313" s="1" t="s">
        <v>76</v>
      </c>
      <c r="E10313" s="1" t="s">
        <v>63</v>
      </c>
      <c r="F10313" s="1" t="s">
        <v>1997</v>
      </c>
      <c r="G10313" s="1" t="s">
        <v>545</v>
      </c>
      <c r="H10313" s="1" t="s">
        <v>5926</v>
      </c>
      <c r="I10313" s="1" t="s">
        <v>606</v>
      </c>
      <c r="J10313" s="1" t="s">
        <v>211</v>
      </c>
      <c r="K10313" s="1" t="s">
        <v>91</v>
      </c>
      <c r="L10313" s="1" t="s">
        <v>55</v>
      </c>
      <c r="M10313" s="1" t="s">
        <v>649</v>
      </c>
      <c r="N10313" s="1" t="s">
        <v>66</v>
      </c>
      <c r="R10313" s="1" t="s">
        <v>1726</v>
      </c>
      <c r="S10313" s="1" t="s">
        <v>816</v>
      </c>
      <c r="T10313" s="1" t="s">
        <v>962</v>
      </c>
      <c r="U10313" s="1" t="s">
        <v>59</v>
      </c>
      <c r="Z10313" s="1" t="s">
        <v>60</v>
      </c>
      <c r="AD10313" s="1" t="s">
        <v>60</v>
      </c>
      <c r="AR10313" s="1" t="s">
        <v>60</v>
      </c>
      <c r="AT10313" s="1" t="s">
        <v>8928</v>
      </c>
      <c r="AU10313" s="1" t="s">
        <v>8906</v>
      </c>
      <c r="AV10313" s="1" t="s">
        <v>1420</v>
      </c>
      <c r="AX10313" s="3" t="str">
        <f t="array" ref="AX10313">TEXTJOIN(", ", TRUE, IF(X10313:AS10313="Y", X$1:AS$1, IF(X10313:AS10313&lt;&gt;"", X$1:AS$1 &amp; ": " &amp; X10313:AS10313, "")))
</f>
        <v>Fentanyl, Ethanol, Any Opioid</v>
      </c>
    </row>
    <row r="10314">
      <c r="A10314" s="2">
        <v>44782.0</v>
      </c>
      <c r="B10314" s="1" t="s">
        <v>50</v>
      </c>
      <c r="C10314" s="1">
        <v>38.0</v>
      </c>
      <c r="D10314" s="1" t="s">
        <v>51</v>
      </c>
      <c r="E10314" s="1" t="s">
        <v>63</v>
      </c>
      <c r="G10314" s="1" t="s">
        <v>397</v>
      </c>
      <c r="H10314" s="1" t="s">
        <v>103</v>
      </c>
      <c r="I10314" s="1" t="s">
        <v>55</v>
      </c>
      <c r="J10314" s="1" t="s">
        <v>397</v>
      </c>
      <c r="K10314" s="1" t="s">
        <v>103</v>
      </c>
      <c r="L10314" s="1" t="s">
        <v>55</v>
      </c>
      <c r="N10314" s="1" t="s">
        <v>155</v>
      </c>
      <c r="R10314" s="1" t="s">
        <v>2646</v>
      </c>
      <c r="T10314" s="1" t="s">
        <v>360</v>
      </c>
      <c r="U10314" s="1" t="s">
        <v>59</v>
      </c>
      <c r="V10314" s="1" t="s">
        <v>911</v>
      </c>
      <c r="Y10314" s="1" t="s">
        <v>60</v>
      </c>
      <c r="AT10314" s="1" t="s">
        <v>8731</v>
      </c>
      <c r="AU10314" s="1" t="s">
        <v>8731</v>
      </c>
      <c r="AV10314" s="1" t="s">
        <v>1420</v>
      </c>
      <c r="AX10314" s="3" t="str">
        <f t="array" ref="AX10314">TEXTJOIN(", ", TRUE, IF(X10314:AS10314="Y", X$1:AS$1, IF(X10314:AS10314&lt;&gt;"", X$1:AS$1 &amp; ": " &amp; X10314:AS10314, "")))
</f>
        <v>Cocaine</v>
      </c>
    </row>
    <row r="10315">
      <c r="A10315" s="2">
        <v>44566.0</v>
      </c>
      <c r="B10315" s="1" t="s">
        <v>50</v>
      </c>
      <c r="C10315" s="1">
        <v>32.0</v>
      </c>
      <c r="D10315" s="1" t="s">
        <v>51</v>
      </c>
      <c r="E10315" s="1" t="s">
        <v>63</v>
      </c>
      <c r="F10315" s="1" t="s">
        <v>1997</v>
      </c>
      <c r="G10315" s="1" t="s">
        <v>91</v>
      </c>
      <c r="H10315" s="1" t="s">
        <v>91</v>
      </c>
      <c r="I10315" s="1" t="s">
        <v>55</v>
      </c>
      <c r="J10315" s="1" t="s">
        <v>91</v>
      </c>
      <c r="K10315" s="1" t="s">
        <v>91</v>
      </c>
      <c r="L10315" s="1" t="s">
        <v>55</v>
      </c>
      <c r="M10315" s="1" t="s">
        <v>1207</v>
      </c>
      <c r="N10315" s="1" t="s">
        <v>4025</v>
      </c>
      <c r="R10315" s="1" t="s">
        <v>173</v>
      </c>
      <c r="T10315" s="1" t="s">
        <v>9764</v>
      </c>
      <c r="U10315" s="1" t="s">
        <v>59</v>
      </c>
      <c r="V10315" s="1" t="s">
        <v>9765</v>
      </c>
      <c r="Z10315" s="1" t="s">
        <v>60</v>
      </c>
      <c r="AI10315" s="1" t="s">
        <v>60</v>
      </c>
      <c r="AR10315" s="1" t="s">
        <v>60</v>
      </c>
      <c r="AT10315" s="1" t="s">
        <v>1999</v>
      </c>
      <c r="AU10315" s="1" t="s">
        <v>1999</v>
      </c>
      <c r="AV10315" s="1" t="s">
        <v>1420</v>
      </c>
      <c r="AX10315" s="3" t="str">
        <f t="array" ref="AX10315">TEXTJOIN(", ", TRUE, IF(X10315:AS10315="Y", X$1:AS$1, IF(X10315:AS10315&lt;&gt;"", X$1:AS$1 &amp; ": " &amp; X10315:AS10315, "")))
</f>
        <v>Fentanyl, Amphet, Any Opioid</v>
      </c>
    </row>
    <row r="10316">
      <c r="A10316" s="4">
        <v>44918.0</v>
      </c>
      <c r="B10316" s="1" t="s">
        <v>50</v>
      </c>
      <c r="C10316" s="1">
        <v>38.0</v>
      </c>
      <c r="D10316" s="1" t="s">
        <v>51</v>
      </c>
      <c r="E10316" s="1" t="s">
        <v>63</v>
      </c>
      <c r="G10316" s="1" t="s">
        <v>300</v>
      </c>
      <c r="H10316" s="1" t="s">
        <v>299</v>
      </c>
      <c r="I10316" s="1" t="s">
        <v>55</v>
      </c>
      <c r="J10316" s="1" t="s">
        <v>1410</v>
      </c>
      <c r="K10316" s="1" t="s">
        <v>299</v>
      </c>
      <c r="L10316" s="1" t="s">
        <v>55</v>
      </c>
      <c r="M10316" s="1" t="s">
        <v>649</v>
      </c>
      <c r="N10316" s="1" t="s">
        <v>155</v>
      </c>
      <c r="R10316" s="1" t="s">
        <v>1726</v>
      </c>
      <c r="S10316" s="1" t="s">
        <v>773</v>
      </c>
      <c r="T10316" s="1" t="s">
        <v>9766</v>
      </c>
      <c r="U10316" s="1" t="s">
        <v>59</v>
      </c>
      <c r="X10316" s="1" t="s">
        <v>60</v>
      </c>
      <c r="Z10316" s="1" t="s">
        <v>60</v>
      </c>
      <c r="AM10316" s="1" t="s">
        <v>60</v>
      </c>
      <c r="AP10316" s="1" t="s">
        <v>60</v>
      </c>
      <c r="AR10316" s="1" t="s">
        <v>60</v>
      </c>
      <c r="AT10316" s="1" t="s">
        <v>8707</v>
      </c>
      <c r="AU10316" s="1" t="s">
        <v>8734</v>
      </c>
      <c r="AV10316" s="1" t="s">
        <v>1420</v>
      </c>
      <c r="AX10316" s="3" t="str">
        <f t="array" ref="AX10316">TEXTJOIN(", ", TRUE, IF(X10316:AS10316="Y", X$1:AS$1, IF(X10316:AS10316&lt;&gt;"", X$1:AS$1 &amp; ": " &amp; X10316:AS10316, "")))
</f>
        <v>Heroin, Fentanyl, Xylazine, Heroin/Morph/Codeine, Any Opioid</v>
      </c>
    </row>
    <row r="10317">
      <c r="A10317" s="2">
        <v>44748.0</v>
      </c>
      <c r="B10317" s="1" t="s">
        <v>50</v>
      </c>
      <c r="C10317" s="1">
        <v>49.0</v>
      </c>
      <c r="D10317" s="1" t="s">
        <v>76</v>
      </c>
      <c r="E10317" s="1" t="s">
        <v>502</v>
      </c>
      <c r="G10317" s="1" t="s">
        <v>903</v>
      </c>
      <c r="H10317" s="1" t="s">
        <v>54</v>
      </c>
      <c r="I10317" s="1" t="s">
        <v>55</v>
      </c>
      <c r="J10317" s="1" t="s">
        <v>82</v>
      </c>
      <c r="K10317" s="1" t="s">
        <v>54</v>
      </c>
      <c r="L10317" s="1" t="s">
        <v>55</v>
      </c>
      <c r="M10317" s="1" t="s">
        <v>649</v>
      </c>
      <c r="N10317" s="1" t="s">
        <v>4025</v>
      </c>
      <c r="R10317" s="1" t="s">
        <v>173</v>
      </c>
      <c r="T10317" s="1" t="s">
        <v>9767</v>
      </c>
      <c r="U10317" s="1" t="s">
        <v>59</v>
      </c>
      <c r="Y10317" s="1" t="s">
        <v>60</v>
      </c>
      <c r="Z10317" s="1" t="s">
        <v>60</v>
      </c>
      <c r="AF10317" s="1" t="s">
        <v>60</v>
      </c>
      <c r="AR10317" s="1" t="s">
        <v>60</v>
      </c>
      <c r="AT10317" s="1" t="s">
        <v>9373</v>
      </c>
      <c r="AU10317" s="1" t="s">
        <v>5319</v>
      </c>
      <c r="AV10317" s="1" t="s">
        <v>1420</v>
      </c>
      <c r="AX10317" s="3" t="str">
        <f t="array" ref="AX10317">TEXTJOIN(", ", TRUE, IF(X10317:AS10317="Y", X$1:AS$1, IF(X10317:AS10317&lt;&gt;"", X$1:AS$1 &amp; ": " &amp; X10317:AS10317, "")))
</f>
        <v>Cocaine, Fentanyl, Benzodiazepine, Any Opioid</v>
      </c>
    </row>
    <row r="10318">
      <c r="A10318" s="2">
        <v>44581.0</v>
      </c>
      <c r="B10318" s="1" t="s">
        <v>50</v>
      </c>
      <c r="C10318" s="1">
        <v>29.0</v>
      </c>
      <c r="D10318" s="1" t="s">
        <v>51</v>
      </c>
      <c r="E10318" s="1" t="s">
        <v>63</v>
      </c>
      <c r="F10318" s="1" t="s">
        <v>1997</v>
      </c>
      <c r="G10318" s="1" t="s">
        <v>53</v>
      </c>
      <c r="H10318" s="1" t="s">
        <v>54</v>
      </c>
      <c r="I10318" s="1" t="s">
        <v>55</v>
      </c>
      <c r="J10318" s="1" t="s">
        <v>53</v>
      </c>
      <c r="K10318" s="1" t="s">
        <v>54</v>
      </c>
      <c r="L10318" s="1" t="s">
        <v>55</v>
      </c>
      <c r="M10318" s="1" t="s">
        <v>1207</v>
      </c>
      <c r="N10318" s="1" t="s">
        <v>178</v>
      </c>
      <c r="R10318" s="1" t="s">
        <v>1726</v>
      </c>
      <c r="S10318" s="1" t="s">
        <v>2182</v>
      </c>
      <c r="T10318" s="1" t="s">
        <v>9768</v>
      </c>
      <c r="U10318" s="1" t="s">
        <v>59</v>
      </c>
      <c r="X10318" s="1" t="s">
        <v>60</v>
      </c>
      <c r="Z10318" s="1" t="s">
        <v>60</v>
      </c>
      <c r="AA10318" s="1" t="s">
        <v>60</v>
      </c>
      <c r="AD10318" s="1" t="s">
        <v>60</v>
      </c>
      <c r="AF10318" s="1" t="s">
        <v>60</v>
      </c>
      <c r="AP10318" s="1" t="s">
        <v>8736</v>
      </c>
      <c r="AR10318" s="1" t="s">
        <v>60</v>
      </c>
      <c r="AT10318" s="1" t="s">
        <v>8784</v>
      </c>
      <c r="AU10318" s="1" t="s">
        <v>8784</v>
      </c>
      <c r="AV10318" s="1" t="s">
        <v>1420</v>
      </c>
      <c r="AX10318" s="3" t="str">
        <f t="array" ref="AX10318">TEXTJOIN(", ", TRUE, IF(X10318:AS10318="Y", X$1:AS$1, IF(X10318:AS10318&lt;&gt;"", X$1:AS$1 &amp; ": " &amp; X10318:AS10318, "")))
</f>
        <v>Heroin, Fentanyl, Fentanyl Analogue, Ethanol, Benzodiazepine, Heroin/Morph/Codeine, Any Opioid</v>
      </c>
    </row>
    <row r="10319">
      <c r="A10319" s="2">
        <v>44608.0</v>
      </c>
      <c r="B10319" s="1" t="s">
        <v>50</v>
      </c>
      <c r="C10319" s="1">
        <v>31.0</v>
      </c>
      <c r="D10319" s="1" t="s">
        <v>76</v>
      </c>
      <c r="E10319" s="1" t="s">
        <v>63</v>
      </c>
      <c r="F10319" s="1" t="s">
        <v>1997</v>
      </c>
      <c r="G10319" s="1" t="s">
        <v>262</v>
      </c>
      <c r="H10319" s="1" t="s">
        <v>263</v>
      </c>
      <c r="I10319" s="1" t="s">
        <v>55</v>
      </c>
      <c r="J10319" s="1" t="s">
        <v>262</v>
      </c>
      <c r="K10319" s="1" t="s">
        <v>263</v>
      </c>
      <c r="L10319" s="1" t="s">
        <v>55</v>
      </c>
      <c r="M10319" s="1" t="s">
        <v>743</v>
      </c>
      <c r="N10319" s="1" t="s">
        <v>178</v>
      </c>
      <c r="R10319" s="1" t="s">
        <v>2646</v>
      </c>
      <c r="T10319" s="1" t="s">
        <v>1132</v>
      </c>
      <c r="U10319" s="1" t="s">
        <v>59</v>
      </c>
      <c r="Z10319" s="1" t="s">
        <v>60</v>
      </c>
      <c r="AR10319" s="1" t="s">
        <v>60</v>
      </c>
      <c r="AT10319" s="1" t="s">
        <v>8698</v>
      </c>
      <c r="AU10319" s="1" t="s">
        <v>8698</v>
      </c>
      <c r="AV10319" s="1" t="s">
        <v>1420</v>
      </c>
      <c r="AX10319" s="3" t="str">
        <f t="array" ref="AX10319">TEXTJOIN(", ", TRUE, IF(X10319:AS10319="Y", X$1:AS$1, IF(X10319:AS10319&lt;&gt;"", X$1:AS$1 &amp; ": " &amp; X10319:AS10319, "")))
</f>
        <v>Fentanyl, Any Opioid</v>
      </c>
    </row>
    <row r="10320">
      <c r="A10320" s="2">
        <v>44838.0</v>
      </c>
      <c r="B10320" s="1" t="s">
        <v>50</v>
      </c>
      <c r="C10320" s="1">
        <v>46.0</v>
      </c>
      <c r="D10320" s="1" t="s">
        <v>51</v>
      </c>
      <c r="E10320" s="1" t="s">
        <v>63</v>
      </c>
      <c r="G10320" s="1" t="s">
        <v>247</v>
      </c>
      <c r="H10320" s="1" t="s">
        <v>103</v>
      </c>
      <c r="I10320" s="1" t="s">
        <v>55</v>
      </c>
      <c r="J10320" s="1" t="s">
        <v>256</v>
      </c>
      <c r="K10320" s="1" t="s">
        <v>103</v>
      </c>
      <c r="L10320" s="1" t="s">
        <v>55</v>
      </c>
      <c r="M10320" s="1" t="s">
        <v>649</v>
      </c>
      <c r="N10320" s="1" t="s">
        <v>155</v>
      </c>
      <c r="R10320" s="1" t="s">
        <v>180</v>
      </c>
      <c r="T10320" s="1" t="s">
        <v>9769</v>
      </c>
      <c r="U10320" s="1" t="s">
        <v>59</v>
      </c>
      <c r="X10320" s="1" t="s">
        <v>60</v>
      </c>
      <c r="Z10320" s="1" t="s">
        <v>60</v>
      </c>
      <c r="AA10320" s="1" t="s">
        <v>60</v>
      </c>
      <c r="AB10320" s="1" t="s">
        <v>60</v>
      </c>
      <c r="AD10320" s="1" t="s">
        <v>60</v>
      </c>
      <c r="AP10320" s="1" t="s">
        <v>60</v>
      </c>
      <c r="AR10320" s="1" t="s">
        <v>60</v>
      </c>
      <c r="AT10320" s="1" t="s">
        <v>8796</v>
      </c>
      <c r="AU10320" s="1" t="s">
        <v>2320</v>
      </c>
      <c r="AV10320" s="1" t="s">
        <v>1420</v>
      </c>
      <c r="AX10320" s="3" t="str">
        <f t="array" ref="AX10320">TEXTJOIN(", ", TRUE, IF(X10320:AS10320="Y", X$1:AS$1, IF(X10320:AS10320&lt;&gt;"", X$1:AS$1 &amp; ": " &amp; X10320:AS10320, "")))
</f>
        <v>Heroin, Fentanyl, Fentanyl Analogue, Oxycodone, Ethanol, Heroin/Morph/Codeine, Any Opioid</v>
      </c>
    </row>
    <row r="10321">
      <c r="A10321" s="2">
        <v>44813.0</v>
      </c>
      <c r="B10321" s="1" t="s">
        <v>50</v>
      </c>
      <c r="C10321" s="1">
        <v>52.0</v>
      </c>
      <c r="D10321" s="1" t="s">
        <v>51</v>
      </c>
      <c r="E10321" s="1" t="s">
        <v>63</v>
      </c>
      <c r="G10321" s="1" t="s">
        <v>931</v>
      </c>
      <c r="H10321" s="1" t="s">
        <v>91</v>
      </c>
      <c r="I10321" s="1" t="s">
        <v>55</v>
      </c>
      <c r="J10321" s="1" t="s">
        <v>117</v>
      </c>
      <c r="L10321" s="1" t="s">
        <v>55</v>
      </c>
      <c r="M10321" s="1" t="s">
        <v>1207</v>
      </c>
      <c r="N10321" s="1" t="s">
        <v>8600</v>
      </c>
      <c r="R10321" s="1" t="s">
        <v>1726</v>
      </c>
      <c r="S10321" s="1" t="s">
        <v>92</v>
      </c>
      <c r="T10321" s="1" t="s">
        <v>9770</v>
      </c>
      <c r="U10321" s="1" t="s">
        <v>59</v>
      </c>
      <c r="AD10321" s="1" t="s">
        <v>60</v>
      </c>
      <c r="AN10321" s="1" t="s">
        <v>60</v>
      </c>
      <c r="AT10321" s="1" t="s">
        <v>9117</v>
      </c>
      <c r="AV10321" s="1" t="s">
        <v>1420</v>
      </c>
      <c r="AX10321" s="3" t="str">
        <f t="array" ref="AX10321">TEXTJOIN(", ", TRUE, IF(X10321:AS10321="Y", X$1:AS$1, IF(X10321:AS10321&lt;&gt;"", X$1:AS$1 &amp; ": " &amp; X10321:AS10321, "")))
</f>
        <v>Ethanol, Gabapentin</v>
      </c>
    </row>
    <row r="10322">
      <c r="A10322" s="4">
        <v>44850.0</v>
      </c>
      <c r="B10322" s="1" t="s">
        <v>50</v>
      </c>
      <c r="C10322" s="1">
        <v>34.0</v>
      </c>
      <c r="D10322" s="1" t="s">
        <v>51</v>
      </c>
      <c r="E10322" s="1" t="s">
        <v>63</v>
      </c>
      <c r="G10322" s="1" t="s">
        <v>116</v>
      </c>
      <c r="H10322" s="1" t="s">
        <v>103</v>
      </c>
      <c r="I10322" s="1" t="s">
        <v>55</v>
      </c>
      <c r="J10322" s="1" t="s">
        <v>116</v>
      </c>
      <c r="K10322" s="1" t="s">
        <v>103</v>
      </c>
      <c r="L10322" s="1" t="s">
        <v>55</v>
      </c>
      <c r="N10322" s="1" t="s">
        <v>66</v>
      </c>
      <c r="R10322" s="1" t="s">
        <v>1726</v>
      </c>
      <c r="S10322" s="1" t="s">
        <v>2039</v>
      </c>
      <c r="T10322" s="1" t="s">
        <v>9036</v>
      </c>
      <c r="U10322" s="1" t="s">
        <v>59</v>
      </c>
      <c r="Y10322" s="1" t="s">
        <v>60</v>
      </c>
      <c r="Z10322" s="1" t="s">
        <v>60</v>
      </c>
      <c r="AR10322" s="1" t="s">
        <v>60</v>
      </c>
      <c r="AT10322" s="1" t="s">
        <v>8841</v>
      </c>
      <c r="AU10322" s="1" t="s">
        <v>8841</v>
      </c>
      <c r="AV10322" s="1" t="s">
        <v>1420</v>
      </c>
      <c r="AX10322" s="3" t="str">
        <f t="array" ref="AX10322">TEXTJOIN(", ", TRUE, IF(X10322:AS10322="Y", X$1:AS$1, IF(X10322:AS10322&lt;&gt;"", X$1:AS$1 &amp; ": " &amp; X10322:AS10322, "")))
</f>
        <v>Cocaine, Fentanyl, Any Opioid</v>
      </c>
    </row>
    <row r="10323">
      <c r="A10323" s="2">
        <v>44660.0</v>
      </c>
      <c r="B10323" s="1" t="s">
        <v>50</v>
      </c>
      <c r="C10323" s="1">
        <v>25.0</v>
      </c>
      <c r="D10323" s="1" t="s">
        <v>51</v>
      </c>
      <c r="E10323" s="1" t="s">
        <v>502</v>
      </c>
      <c r="G10323" s="1" t="s">
        <v>749</v>
      </c>
      <c r="H10323" s="1" t="s">
        <v>91</v>
      </c>
      <c r="I10323" s="1" t="s">
        <v>55</v>
      </c>
      <c r="J10323" s="1" t="s">
        <v>832</v>
      </c>
      <c r="K10323" s="1" t="s">
        <v>125</v>
      </c>
      <c r="L10323" s="1" t="s">
        <v>55</v>
      </c>
      <c r="M10323" s="1" t="s">
        <v>649</v>
      </c>
      <c r="N10323" s="1" t="s">
        <v>4025</v>
      </c>
      <c r="R10323" s="1" t="s">
        <v>1726</v>
      </c>
      <c r="S10323" s="1" t="s">
        <v>1414</v>
      </c>
      <c r="T10323" s="1" t="s">
        <v>5271</v>
      </c>
      <c r="U10323" s="1" t="s">
        <v>59</v>
      </c>
      <c r="Y10323" s="1" t="s">
        <v>60</v>
      </c>
      <c r="Z10323" s="1" t="s">
        <v>60</v>
      </c>
      <c r="AM10323" s="1" t="s">
        <v>60</v>
      </c>
      <c r="AR10323" s="1" t="s">
        <v>60</v>
      </c>
      <c r="AT10323" s="1" t="s">
        <v>8919</v>
      </c>
      <c r="AU10323" s="1" t="s">
        <v>8763</v>
      </c>
      <c r="AV10323" s="1" t="s">
        <v>1420</v>
      </c>
      <c r="AX10323" s="3" t="str">
        <f t="array" ref="AX10323">TEXTJOIN(", ", TRUE, IF(X10323:AS10323="Y", X$1:AS$1, IF(X10323:AS10323&lt;&gt;"", X$1:AS$1 &amp; ": " &amp; X10323:AS10323, "")))
</f>
        <v>Cocaine, Fentanyl, Xylazine, Any Opioid</v>
      </c>
    </row>
    <row r="10324">
      <c r="A10324" s="2">
        <v>44820.0</v>
      </c>
      <c r="B10324" s="1" t="s">
        <v>50</v>
      </c>
      <c r="C10324" s="1">
        <v>61.0</v>
      </c>
      <c r="D10324" s="1" t="s">
        <v>51</v>
      </c>
      <c r="E10324" s="1" t="s">
        <v>502</v>
      </c>
      <c r="G10324" s="1" t="s">
        <v>103</v>
      </c>
      <c r="H10324" s="1" t="s">
        <v>103</v>
      </c>
      <c r="I10324" s="1" t="s">
        <v>55</v>
      </c>
      <c r="J10324" s="1" t="s">
        <v>103</v>
      </c>
      <c r="K10324" s="1" t="s">
        <v>103</v>
      </c>
      <c r="L10324" s="1" t="s">
        <v>55</v>
      </c>
      <c r="M10324" s="1" t="s">
        <v>743</v>
      </c>
      <c r="N10324" s="1" t="s">
        <v>178</v>
      </c>
      <c r="R10324" s="1" t="s">
        <v>2646</v>
      </c>
      <c r="T10324" s="1" t="s">
        <v>331</v>
      </c>
      <c r="U10324" s="1" t="s">
        <v>59</v>
      </c>
      <c r="V10324" s="1" t="s">
        <v>507</v>
      </c>
      <c r="Y10324" s="1" t="s">
        <v>60</v>
      </c>
      <c r="Z10324" s="1" t="s">
        <v>60</v>
      </c>
      <c r="AR10324" s="1" t="s">
        <v>60</v>
      </c>
      <c r="AT10324" s="1" t="s">
        <v>8719</v>
      </c>
      <c r="AU10324" s="1" t="s">
        <v>8719</v>
      </c>
      <c r="AV10324" s="1" t="s">
        <v>1420</v>
      </c>
      <c r="AX10324" s="3" t="str">
        <f t="array" ref="AX10324">TEXTJOIN(", ", TRUE, IF(X10324:AS10324="Y", X$1:AS$1, IF(X10324:AS10324&lt;&gt;"", X$1:AS$1 &amp; ": " &amp; X10324:AS10324, "")))
</f>
        <v>Cocaine, Fentanyl, Any Opioid</v>
      </c>
    </row>
    <row r="10325">
      <c r="A10325" s="2">
        <v>44644.0</v>
      </c>
      <c r="B10325" s="1" t="s">
        <v>50</v>
      </c>
      <c r="C10325" s="1">
        <v>29.0</v>
      </c>
      <c r="D10325" s="1" t="s">
        <v>51</v>
      </c>
      <c r="E10325" s="1" t="s">
        <v>63</v>
      </c>
      <c r="F10325" s="1" t="s">
        <v>1997</v>
      </c>
      <c r="G10325" s="1" t="s">
        <v>116</v>
      </c>
      <c r="H10325" s="1" t="s">
        <v>103</v>
      </c>
      <c r="I10325" s="1" t="s">
        <v>55</v>
      </c>
      <c r="J10325" s="1" t="s">
        <v>116</v>
      </c>
      <c r="K10325" s="1" t="s">
        <v>103</v>
      </c>
      <c r="L10325" s="1" t="s">
        <v>55</v>
      </c>
      <c r="M10325" s="1" t="s">
        <v>743</v>
      </c>
      <c r="N10325" s="1" t="s">
        <v>178</v>
      </c>
      <c r="R10325" s="1" t="s">
        <v>2646</v>
      </c>
      <c r="T10325" s="1" t="s">
        <v>9771</v>
      </c>
      <c r="U10325" s="1" t="s">
        <v>59</v>
      </c>
      <c r="AT10325" s="1" t="s">
        <v>8841</v>
      </c>
      <c r="AU10325" s="1" t="s">
        <v>8841</v>
      </c>
      <c r="AV10325" s="1" t="s">
        <v>1420</v>
      </c>
      <c r="AX10325" s="3" t="str">
        <f t="array" ref="AX10325">TEXTJOIN(", ", TRUE, IF(X10325:AS10325="Y", X$1:AS$1, IF(X10325:AS10325&lt;&gt;"", X$1:AS$1 &amp; ": " &amp; X10325:AS10325, "")))
</f>
        <v/>
      </c>
    </row>
    <row r="10326">
      <c r="A10326" s="2">
        <v>44676.0</v>
      </c>
      <c r="B10326" s="1" t="s">
        <v>50</v>
      </c>
      <c r="C10326" s="1">
        <v>64.0</v>
      </c>
      <c r="D10326" s="1" t="s">
        <v>51</v>
      </c>
      <c r="E10326" s="1" t="s">
        <v>63</v>
      </c>
      <c r="J10326" s="1" t="s">
        <v>290</v>
      </c>
      <c r="K10326" s="1" t="s">
        <v>91</v>
      </c>
      <c r="L10326" s="1" t="s">
        <v>55</v>
      </c>
      <c r="M10326" s="1" t="s">
        <v>649</v>
      </c>
      <c r="N10326" s="1" t="s">
        <v>136</v>
      </c>
      <c r="R10326" s="1" t="s">
        <v>1726</v>
      </c>
      <c r="S10326" s="1" t="s">
        <v>9772</v>
      </c>
      <c r="T10326" s="1" t="s">
        <v>2029</v>
      </c>
      <c r="U10326" s="1" t="s">
        <v>59</v>
      </c>
      <c r="Y10326" s="1" t="s">
        <v>60</v>
      </c>
      <c r="Z10326" s="1" t="s">
        <v>60</v>
      </c>
      <c r="AM10326" s="1" t="s">
        <v>60</v>
      </c>
      <c r="AR10326" s="1" t="s">
        <v>60</v>
      </c>
      <c r="AT10326" s="1" t="s">
        <v>1420</v>
      </c>
      <c r="AU10326" s="1" t="s">
        <v>9019</v>
      </c>
      <c r="AV10326" s="1" t="s">
        <v>1420</v>
      </c>
      <c r="AX10326" s="3" t="str">
        <f t="array" ref="AX10326">TEXTJOIN(", ", TRUE, IF(X10326:AS10326="Y", X$1:AS$1, IF(X10326:AS10326&lt;&gt;"", X$1:AS$1 &amp; ": " &amp; X10326:AS10326, "")))
</f>
        <v>Cocaine, Fentanyl, Xylazine, Any Opioid</v>
      </c>
    </row>
    <row r="10327">
      <c r="A10327" s="2">
        <v>44709.0</v>
      </c>
      <c r="B10327" s="1" t="s">
        <v>50</v>
      </c>
      <c r="C10327" s="1">
        <v>52.0</v>
      </c>
      <c r="D10327" s="1" t="s">
        <v>51</v>
      </c>
      <c r="E10327" s="1" t="s">
        <v>63</v>
      </c>
      <c r="F10327" s="1" t="s">
        <v>1997</v>
      </c>
      <c r="G10327" s="1" t="s">
        <v>91</v>
      </c>
      <c r="H10327" s="1" t="s">
        <v>91</v>
      </c>
      <c r="I10327" s="1" t="s">
        <v>55</v>
      </c>
      <c r="J10327" s="1" t="s">
        <v>91</v>
      </c>
      <c r="K10327" s="1" t="s">
        <v>91</v>
      </c>
      <c r="L10327" s="1" t="s">
        <v>55</v>
      </c>
      <c r="M10327" s="1" t="s">
        <v>743</v>
      </c>
      <c r="N10327" s="1" t="s">
        <v>66</v>
      </c>
      <c r="R10327" s="1" t="s">
        <v>2646</v>
      </c>
      <c r="T10327" s="1" t="s">
        <v>650</v>
      </c>
      <c r="U10327" s="1" t="s">
        <v>59</v>
      </c>
      <c r="Z10327" s="1" t="s">
        <v>60</v>
      </c>
      <c r="AM10327" s="1" t="s">
        <v>60</v>
      </c>
      <c r="AR10327" s="1" t="s">
        <v>60</v>
      </c>
      <c r="AT10327" s="1" t="s">
        <v>1999</v>
      </c>
      <c r="AU10327" s="1" t="s">
        <v>1999</v>
      </c>
      <c r="AV10327" s="1" t="s">
        <v>1420</v>
      </c>
      <c r="AX10327" s="3" t="str">
        <f t="array" ref="AX10327">TEXTJOIN(", ", TRUE, IF(X10327:AS10327="Y", X$1:AS$1, IF(X10327:AS10327&lt;&gt;"", X$1:AS$1 &amp; ": " &amp; X10327:AS10327, "")))
</f>
        <v>Fentanyl, Xylazine, Any Opioid</v>
      </c>
    </row>
    <row r="10328">
      <c r="A10328" s="2">
        <v>44902.0</v>
      </c>
      <c r="B10328" s="1" t="s">
        <v>50</v>
      </c>
      <c r="C10328" s="1">
        <v>35.0</v>
      </c>
      <c r="D10328" s="1" t="s">
        <v>51</v>
      </c>
      <c r="E10328" s="1" t="s">
        <v>63</v>
      </c>
      <c r="F10328" s="1" t="s">
        <v>1997</v>
      </c>
      <c r="G10328" s="1" t="s">
        <v>103</v>
      </c>
      <c r="H10328" s="1" t="s">
        <v>103</v>
      </c>
      <c r="I10328" s="1" t="s">
        <v>55</v>
      </c>
      <c r="J10328" s="1" t="s">
        <v>103</v>
      </c>
      <c r="K10328" s="1" t="s">
        <v>103</v>
      </c>
      <c r="L10328" s="1" t="s">
        <v>55</v>
      </c>
      <c r="M10328" s="1" t="s">
        <v>743</v>
      </c>
      <c r="N10328" s="1" t="s">
        <v>178</v>
      </c>
      <c r="R10328" s="1" t="s">
        <v>2646</v>
      </c>
      <c r="T10328" s="1" t="s">
        <v>331</v>
      </c>
      <c r="U10328" s="1" t="s">
        <v>59</v>
      </c>
      <c r="Z10328" s="1" t="s">
        <v>60</v>
      </c>
      <c r="AR10328" s="1" t="s">
        <v>60</v>
      </c>
      <c r="AT10328" s="1" t="s">
        <v>8719</v>
      </c>
      <c r="AU10328" s="1" t="s">
        <v>8719</v>
      </c>
      <c r="AV10328" s="1" t="s">
        <v>1420</v>
      </c>
      <c r="AX10328" s="3" t="str">
        <f t="array" ref="AX10328">TEXTJOIN(", ", TRUE, IF(X10328:AS10328="Y", X$1:AS$1, IF(X10328:AS10328&lt;&gt;"", X$1:AS$1 &amp; ": " &amp; X10328:AS10328, "")))
</f>
        <v>Fentanyl, Any Opioid</v>
      </c>
    </row>
    <row r="10329">
      <c r="A10329" s="2">
        <v>44717.0</v>
      </c>
      <c r="B10329" s="1" t="s">
        <v>50</v>
      </c>
      <c r="C10329" s="1">
        <v>40.0</v>
      </c>
      <c r="D10329" s="1" t="s">
        <v>51</v>
      </c>
      <c r="E10329" s="1" t="s">
        <v>63</v>
      </c>
      <c r="G10329" s="1" t="s">
        <v>176</v>
      </c>
      <c r="H10329" s="1" t="s">
        <v>121</v>
      </c>
      <c r="I10329" s="1" t="s">
        <v>55</v>
      </c>
      <c r="J10329" s="1" t="s">
        <v>176</v>
      </c>
      <c r="K10329" s="1" t="s">
        <v>121</v>
      </c>
      <c r="L10329" s="1" t="s">
        <v>55</v>
      </c>
      <c r="M10329" s="1" t="s">
        <v>743</v>
      </c>
      <c r="N10329" s="1" t="s">
        <v>136</v>
      </c>
      <c r="R10329" s="1" t="s">
        <v>2646</v>
      </c>
      <c r="T10329" s="1" t="s">
        <v>350</v>
      </c>
      <c r="U10329" s="1" t="s">
        <v>59</v>
      </c>
      <c r="Z10329" s="1" t="s">
        <v>60</v>
      </c>
      <c r="AD10329" s="1" t="s">
        <v>60</v>
      </c>
      <c r="AR10329" s="1" t="s">
        <v>60</v>
      </c>
      <c r="AT10329" s="1" t="s">
        <v>9389</v>
      </c>
      <c r="AU10329" s="1" t="s">
        <v>9389</v>
      </c>
      <c r="AV10329" s="1" t="s">
        <v>1420</v>
      </c>
      <c r="AX10329" s="3" t="str">
        <f t="array" ref="AX10329">TEXTJOIN(", ", TRUE, IF(X10329:AS10329="Y", X$1:AS$1, IF(X10329:AS10329&lt;&gt;"", X$1:AS$1 &amp; ": " &amp; X10329:AS10329, "")))
</f>
        <v>Fentanyl, Ethanol, Any Opioid</v>
      </c>
    </row>
    <row r="10330">
      <c r="A10330" s="4">
        <v>44877.0</v>
      </c>
      <c r="B10330" s="1" t="s">
        <v>50</v>
      </c>
      <c r="C10330" s="1">
        <v>34.0</v>
      </c>
      <c r="D10330" s="1" t="s">
        <v>51</v>
      </c>
      <c r="E10330" s="1" t="s">
        <v>63</v>
      </c>
      <c r="G10330" s="1" t="s">
        <v>116</v>
      </c>
      <c r="H10330" s="1" t="s">
        <v>103</v>
      </c>
      <c r="I10330" s="1" t="s">
        <v>55</v>
      </c>
      <c r="J10330" s="1" t="s">
        <v>116</v>
      </c>
      <c r="K10330" s="1" t="s">
        <v>103</v>
      </c>
      <c r="L10330" s="1" t="s">
        <v>55</v>
      </c>
      <c r="M10330" s="1" t="s">
        <v>743</v>
      </c>
      <c r="N10330" s="1" t="s">
        <v>66</v>
      </c>
      <c r="R10330" s="1" t="s">
        <v>173</v>
      </c>
      <c r="T10330" s="1" t="s">
        <v>9773</v>
      </c>
      <c r="U10330" s="1" t="s">
        <v>59</v>
      </c>
      <c r="Y10330" s="1" t="s">
        <v>60</v>
      </c>
      <c r="Z10330" s="1" t="s">
        <v>60</v>
      </c>
      <c r="AR10330" s="1" t="s">
        <v>60</v>
      </c>
      <c r="AT10330" s="1" t="s">
        <v>8841</v>
      </c>
      <c r="AU10330" s="1" t="s">
        <v>8841</v>
      </c>
      <c r="AV10330" s="1" t="s">
        <v>1420</v>
      </c>
      <c r="AX10330" s="3" t="str">
        <f t="array" ref="AX10330">TEXTJOIN(", ", TRUE, IF(X10330:AS10330="Y", X$1:AS$1, IF(X10330:AS10330&lt;&gt;"", X$1:AS$1 &amp; ": " &amp; X10330:AS10330, "")))
</f>
        <v>Cocaine, Fentanyl, Any Opioid</v>
      </c>
    </row>
    <row r="10331">
      <c r="A10331" s="2">
        <v>44721.0</v>
      </c>
      <c r="B10331" s="1" t="s">
        <v>50</v>
      </c>
      <c r="C10331" s="1">
        <v>59.0</v>
      </c>
      <c r="D10331" s="1" t="s">
        <v>51</v>
      </c>
      <c r="E10331" s="1" t="s">
        <v>502</v>
      </c>
      <c r="G10331" s="1" t="s">
        <v>216</v>
      </c>
      <c r="H10331" s="1" t="s">
        <v>103</v>
      </c>
      <c r="I10331" s="1" t="s">
        <v>55</v>
      </c>
      <c r="J10331" s="1" t="s">
        <v>216</v>
      </c>
      <c r="K10331" s="1" t="s">
        <v>103</v>
      </c>
      <c r="L10331" s="1" t="s">
        <v>55</v>
      </c>
      <c r="N10331" s="1" t="s">
        <v>178</v>
      </c>
      <c r="R10331" s="1" t="s">
        <v>2646</v>
      </c>
      <c r="T10331" s="1" t="s">
        <v>4416</v>
      </c>
      <c r="U10331" s="1" t="s">
        <v>59</v>
      </c>
      <c r="V10331" s="1" t="s">
        <v>378</v>
      </c>
      <c r="Y10331" s="1" t="s">
        <v>60</v>
      </c>
      <c r="AT10331" s="1" t="s">
        <v>8793</v>
      </c>
      <c r="AU10331" s="1" t="s">
        <v>8793</v>
      </c>
      <c r="AV10331" s="1" t="s">
        <v>1420</v>
      </c>
      <c r="AX10331" s="3" t="str">
        <f t="array" ref="AX10331">TEXTJOIN(", ", TRUE, IF(X10331:AS10331="Y", X$1:AS$1, IF(X10331:AS10331&lt;&gt;"", X$1:AS$1 &amp; ": " &amp; X10331:AS10331, "")))
</f>
        <v>Cocaine</v>
      </c>
    </row>
    <row r="10332">
      <c r="A10332" s="2">
        <v>44602.0</v>
      </c>
      <c r="B10332" s="1" t="s">
        <v>50</v>
      </c>
      <c r="C10332" s="1">
        <v>41.0</v>
      </c>
      <c r="D10332" s="1" t="s">
        <v>51</v>
      </c>
      <c r="E10332" s="1" t="s">
        <v>63</v>
      </c>
      <c r="F10332" s="1" t="s">
        <v>1997</v>
      </c>
      <c r="G10332" s="1" t="s">
        <v>1041</v>
      </c>
      <c r="H10332" s="1" t="s">
        <v>103</v>
      </c>
      <c r="I10332" s="1" t="s">
        <v>55</v>
      </c>
      <c r="J10332" s="1" t="s">
        <v>216</v>
      </c>
      <c r="K10332" s="1" t="s">
        <v>103</v>
      </c>
      <c r="L10332" s="1" t="s">
        <v>55</v>
      </c>
      <c r="M10332" s="1" t="s">
        <v>743</v>
      </c>
      <c r="N10332" s="1" t="s">
        <v>66</v>
      </c>
      <c r="R10332" s="1" t="s">
        <v>1726</v>
      </c>
      <c r="S10332" s="1" t="s">
        <v>1414</v>
      </c>
      <c r="T10332" s="1" t="s">
        <v>9774</v>
      </c>
      <c r="U10332" s="1" t="s">
        <v>59</v>
      </c>
      <c r="Y10332" s="1" t="s">
        <v>60</v>
      </c>
      <c r="AG10332" s="1" t="s">
        <v>60</v>
      </c>
      <c r="AI10332" s="1" t="s">
        <v>60</v>
      </c>
      <c r="AR10332" s="1" t="s">
        <v>60</v>
      </c>
      <c r="AT10332" s="1" t="s">
        <v>9218</v>
      </c>
      <c r="AU10332" s="1" t="s">
        <v>8793</v>
      </c>
      <c r="AV10332" s="1" t="s">
        <v>1420</v>
      </c>
      <c r="AX10332" s="3" t="str">
        <f t="array" ref="AX10332">TEXTJOIN(", ", TRUE, IF(X10332:AS10332="Y", X$1:AS$1, IF(X10332:AS10332&lt;&gt;"", X$1:AS$1 &amp; ": " &amp; X10332:AS10332, "")))
</f>
        <v>Cocaine, Methadone, Amphet, Any Opioid</v>
      </c>
    </row>
    <row r="10333">
      <c r="A10333" s="2">
        <v>44689.0</v>
      </c>
      <c r="B10333" s="1" t="s">
        <v>50</v>
      </c>
      <c r="C10333" s="1">
        <v>20.0</v>
      </c>
      <c r="D10333" s="1" t="s">
        <v>51</v>
      </c>
      <c r="E10333" s="1" t="s">
        <v>63</v>
      </c>
      <c r="J10333" s="1" t="s">
        <v>479</v>
      </c>
      <c r="K10333" s="1" t="s">
        <v>263</v>
      </c>
      <c r="L10333" s="1" t="s">
        <v>55</v>
      </c>
      <c r="M10333" s="1" t="s">
        <v>649</v>
      </c>
      <c r="N10333" s="1" t="s">
        <v>119</v>
      </c>
      <c r="R10333" s="1" t="s">
        <v>1726</v>
      </c>
      <c r="S10333" s="1" t="s">
        <v>9775</v>
      </c>
      <c r="T10333" s="1" t="s">
        <v>2018</v>
      </c>
      <c r="U10333" s="1" t="s">
        <v>59</v>
      </c>
      <c r="Z10333" s="1" t="s">
        <v>60</v>
      </c>
      <c r="AM10333" s="1" t="s">
        <v>60</v>
      </c>
      <c r="AR10333" s="1" t="s">
        <v>60</v>
      </c>
      <c r="AT10333" s="1" t="s">
        <v>1420</v>
      </c>
      <c r="AU10333" s="1" t="s">
        <v>9146</v>
      </c>
      <c r="AV10333" s="1" t="s">
        <v>1420</v>
      </c>
      <c r="AX10333" s="3" t="str">
        <f t="array" ref="AX10333">TEXTJOIN(", ", TRUE, IF(X10333:AS10333="Y", X$1:AS$1, IF(X10333:AS10333&lt;&gt;"", X$1:AS$1 &amp; ": " &amp; X10333:AS10333, "")))
</f>
        <v>Fentanyl, Xylazine, Any Opioid</v>
      </c>
    </row>
    <row r="10334">
      <c r="A10334" s="2">
        <v>44575.0</v>
      </c>
      <c r="B10334" s="1" t="s">
        <v>50</v>
      </c>
      <c r="C10334" s="1">
        <v>34.0</v>
      </c>
      <c r="D10334" s="1" t="s">
        <v>76</v>
      </c>
      <c r="E10334" s="1" t="s">
        <v>63</v>
      </c>
      <c r="G10334" s="1" t="s">
        <v>102</v>
      </c>
      <c r="H10334" s="1" t="s">
        <v>103</v>
      </c>
      <c r="I10334" s="1" t="s">
        <v>55</v>
      </c>
      <c r="J10334" s="1" t="s">
        <v>102</v>
      </c>
      <c r="K10334" s="1" t="s">
        <v>103</v>
      </c>
      <c r="L10334" s="1" t="s">
        <v>55</v>
      </c>
      <c r="M10334" s="1" t="s">
        <v>649</v>
      </c>
      <c r="N10334" s="1" t="s">
        <v>119</v>
      </c>
      <c r="R10334" s="1" t="s">
        <v>443</v>
      </c>
      <c r="T10334" s="1" t="s">
        <v>9776</v>
      </c>
      <c r="U10334" s="1" t="s">
        <v>59</v>
      </c>
      <c r="V10334" s="1" t="s">
        <v>9777</v>
      </c>
      <c r="Z10334" s="1" t="s">
        <v>60</v>
      </c>
      <c r="AF10334" s="1" t="s">
        <v>60</v>
      </c>
      <c r="AR10334" s="1" t="s">
        <v>60</v>
      </c>
      <c r="AT10334" s="1" t="s">
        <v>8725</v>
      </c>
      <c r="AU10334" s="1" t="s">
        <v>8725</v>
      </c>
      <c r="AV10334" s="1" t="s">
        <v>1420</v>
      </c>
      <c r="AX10334" s="3" t="str">
        <f t="array" ref="AX10334">TEXTJOIN(", ", TRUE, IF(X10334:AS10334="Y", X$1:AS$1, IF(X10334:AS10334&lt;&gt;"", X$1:AS$1 &amp; ": " &amp; X10334:AS10334, "")))
</f>
        <v>Fentanyl, Benzodiazepine, Any Opioid</v>
      </c>
    </row>
    <row r="10335">
      <c r="A10335" s="2">
        <v>44787.0</v>
      </c>
      <c r="B10335" s="1" t="s">
        <v>50</v>
      </c>
      <c r="C10335" s="1">
        <v>33.0</v>
      </c>
      <c r="D10335" s="1" t="s">
        <v>51</v>
      </c>
      <c r="E10335" s="1" t="s">
        <v>63</v>
      </c>
      <c r="G10335" s="1" t="s">
        <v>1554</v>
      </c>
      <c r="H10335" s="1" t="s">
        <v>88</v>
      </c>
      <c r="I10335" s="1" t="s">
        <v>89</v>
      </c>
      <c r="J10335" s="1" t="s">
        <v>117</v>
      </c>
      <c r="L10335" s="1" t="s">
        <v>55</v>
      </c>
      <c r="M10335" s="1" t="s">
        <v>1207</v>
      </c>
      <c r="N10335" s="1" t="s">
        <v>155</v>
      </c>
      <c r="R10335" s="1" t="s">
        <v>180</v>
      </c>
      <c r="T10335" s="1" t="s">
        <v>1028</v>
      </c>
      <c r="U10335" s="1" t="s">
        <v>59</v>
      </c>
      <c r="Y10335" s="1" t="s">
        <v>60</v>
      </c>
      <c r="Z10335" s="1" t="s">
        <v>60</v>
      </c>
      <c r="AD10335" s="1" t="s">
        <v>60</v>
      </c>
      <c r="AM10335" s="1" t="s">
        <v>60</v>
      </c>
      <c r="AR10335" s="1" t="s">
        <v>60</v>
      </c>
      <c r="AT10335" s="1" t="s">
        <v>9424</v>
      </c>
      <c r="AV10335" s="1" t="s">
        <v>1420</v>
      </c>
      <c r="AX10335" s="3" t="str">
        <f t="array" ref="AX10335">TEXTJOIN(", ", TRUE, IF(X10335:AS10335="Y", X$1:AS$1, IF(X10335:AS10335&lt;&gt;"", X$1:AS$1 &amp; ": " &amp; X10335:AS10335, "")))
</f>
        <v>Cocaine, Fentanyl, Ethanol, Xylazine, Any Opioid</v>
      </c>
    </row>
    <row r="10336">
      <c r="A10336" s="2">
        <v>44781.0</v>
      </c>
      <c r="B10336" s="1" t="s">
        <v>50</v>
      </c>
      <c r="C10336" s="1">
        <v>33.0</v>
      </c>
      <c r="D10336" s="1" t="s">
        <v>76</v>
      </c>
      <c r="E10336" s="1" t="s">
        <v>63</v>
      </c>
      <c r="G10336" s="1" t="s">
        <v>256</v>
      </c>
      <c r="H10336" s="1" t="s">
        <v>103</v>
      </c>
      <c r="I10336" s="1" t="s">
        <v>55</v>
      </c>
      <c r="J10336" s="1" t="s">
        <v>256</v>
      </c>
      <c r="K10336" s="1" t="s">
        <v>103</v>
      </c>
      <c r="L10336" s="1" t="s">
        <v>55</v>
      </c>
      <c r="M10336" s="1" t="s">
        <v>743</v>
      </c>
      <c r="N10336" s="1" t="s">
        <v>178</v>
      </c>
      <c r="R10336" s="1" t="s">
        <v>180</v>
      </c>
      <c r="T10336" s="1" t="s">
        <v>9778</v>
      </c>
      <c r="U10336" s="1" t="s">
        <v>59</v>
      </c>
      <c r="X10336" s="1" t="s">
        <v>60</v>
      </c>
      <c r="Z10336" s="1" t="s">
        <v>60</v>
      </c>
      <c r="AA10336" s="1" t="s">
        <v>60</v>
      </c>
      <c r="AF10336" s="1" t="s">
        <v>60</v>
      </c>
      <c r="AM10336" s="1" t="s">
        <v>60</v>
      </c>
      <c r="AP10336" s="1" t="s">
        <v>8736</v>
      </c>
      <c r="AR10336" s="1" t="s">
        <v>60</v>
      </c>
      <c r="AT10336" s="1" t="s">
        <v>2320</v>
      </c>
      <c r="AU10336" s="1" t="s">
        <v>2320</v>
      </c>
      <c r="AV10336" s="1" t="s">
        <v>1420</v>
      </c>
      <c r="AX10336" s="3" t="str">
        <f t="array" ref="AX10336">TEXTJOIN(", ", TRUE, IF(X10336:AS10336="Y", X$1:AS$1, IF(X10336:AS10336&lt;&gt;"", X$1:AS$1 &amp; ": " &amp; X10336:AS10336, "")))
</f>
        <v>Heroin, Fentanyl, Fentanyl Analogue, Benzodiazepine, Xylazine, Heroin/Morph/Codeine, Any Opioid</v>
      </c>
    </row>
    <row r="10337">
      <c r="A10337" s="2">
        <v>44870.0</v>
      </c>
      <c r="B10337" s="1" t="s">
        <v>50</v>
      </c>
      <c r="C10337" s="1">
        <v>50.0</v>
      </c>
      <c r="D10337" s="1" t="s">
        <v>51</v>
      </c>
      <c r="E10337" s="1" t="s">
        <v>63</v>
      </c>
      <c r="F10337" s="1" t="s">
        <v>1997</v>
      </c>
      <c r="G10337" s="1" t="s">
        <v>352</v>
      </c>
      <c r="H10337" s="1" t="s">
        <v>54</v>
      </c>
      <c r="I10337" s="1" t="s">
        <v>55</v>
      </c>
      <c r="J10337" s="1" t="s">
        <v>903</v>
      </c>
      <c r="K10337" s="1" t="s">
        <v>54</v>
      </c>
      <c r="L10337" s="1" t="s">
        <v>55</v>
      </c>
      <c r="M10337" s="1" t="s">
        <v>44</v>
      </c>
      <c r="N10337" s="1" t="s">
        <v>8532</v>
      </c>
      <c r="R10337" s="1" t="s">
        <v>180</v>
      </c>
      <c r="T10337" s="1" t="s">
        <v>9779</v>
      </c>
      <c r="U10337" s="1" t="s">
        <v>59</v>
      </c>
      <c r="Y10337" s="1" t="s">
        <v>60</v>
      </c>
      <c r="Z10337" s="1" t="s">
        <v>60</v>
      </c>
      <c r="AD10337" s="1" t="s">
        <v>60</v>
      </c>
      <c r="AR10337" s="1" t="s">
        <v>60</v>
      </c>
      <c r="AT10337" s="1" t="s">
        <v>8714</v>
      </c>
      <c r="AU10337" s="1" t="s">
        <v>9373</v>
      </c>
      <c r="AV10337" s="1" t="s">
        <v>1420</v>
      </c>
      <c r="AX10337" s="3" t="str">
        <f t="array" ref="AX10337">TEXTJOIN(", ", TRUE, IF(X10337:AS10337="Y", X$1:AS$1, IF(X10337:AS10337&lt;&gt;"", X$1:AS$1 &amp; ": " &amp; X10337:AS10337, "")))
</f>
        <v>Cocaine, Fentanyl, Ethanol, Any Opioid</v>
      </c>
    </row>
    <row r="10338">
      <c r="A10338" s="2">
        <v>44779.0</v>
      </c>
      <c r="B10338" s="1" t="s">
        <v>50</v>
      </c>
      <c r="C10338" s="1">
        <v>38.0</v>
      </c>
      <c r="D10338" s="1" t="s">
        <v>51</v>
      </c>
      <c r="E10338" s="1" t="s">
        <v>63</v>
      </c>
      <c r="G10338" s="1" t="s">
        <v>90</v>
      </c>
      <c r="H10338" s="1" t="s">
        <v>91</v>
      </c>
      <c r="I10338" s="1" t="s">
        <v>55</v>
      </c>
      <c r="J10338" s="1" t="s">
        <v>90</v>
      </c>
      <c r="K10338" s="1" t="s">
        <v>91</v>
      </c>
      <c r="L10338" s="1" t="s">
        <v>55</v>
      </c>
      <c r="M10338" s="1" t="s">
        <v>743</v>
      </c>
      <c r="N10338" s="1" t="s">
        <v>155</v>
      </c>
      <c r="R10338" s="1" t="s">
        <v>2646</v>
      </c>
      <c r="T10338" s="1" t="s">
        <v>9780</v>
      </c>
      <c r="U10338" s="1" t="s">
        <v>59</v>
      </c>
      <c r="Y10338" s="1" t="s">
        <v>60</v>
      </c>
      <c r="Z10338" s="1" t="s">
        <v>60</v>
      </c>
      <c r="AF10338" s="1" t="s">
        <v>60</v>
      </c>
      <c r="AM10338" s="1" t="s">
        <v>60</v>
      </c>
      <c r="AQ10338" s="1" t="s">
        <v>8765</v>
      </c>
      <c r="AR10338" s="1" t="s">
        <v>60</v>
      </c>
      <c r="AS10338" s="1" t="s">
        <v>8765</v>
      </c>
      <c r="AT10338" s="1" t="s">
        <v>8792</v>
      </c>
      <c r="AU10338" s="1" t="s">
        <v>8792</v>
      </c>
      <c r="AV10338" s="1" t="s">
        <v>1420</v>
      </c>
      <c r="AX10338" s="3" t="str">
        <f t="array" ref="AX10338">TEXTJOIN(", ", TRUE, IF(X10338:AS10338="Y", X$1:AS$1, IF(X10338:AS10338&lt;&gt;"", X$1:AS$1 &amp; ": " &amp; X10338:AS10338, "")))
</f>
        <v>Cocaine, Fentanyl, Benzodiazepine, Xylazine, Other Opioid: Buprenorphine, Any Opioid, Other: Buprenorphine</v>
      </c>
    </row>
    <row r="10339">
      <c r="A10339" s="4">
        <v>44916.0</v>
      </c>
      <c r="B10339" s="1" t="s">
        <v>50</v>
      </c>
      <c r="C10339" s="1">
        <v>71.0</v>
      </c>
      <c r="D10339" s="1" t="s">
        <v>51</v>
      </c>
      <c r="E10339" s="1" t="s">
        <v>502</v>
      </c>
      <c r="G10339" s="1" t="s">
        <v>82</v>
      </c>
      <c r="H10339" s="1" t="s">
        <v>54</v>
      </c>
      <c r="I10339" s="1" t="s">
        <v>55</v>
      </c>
      <c r="J10339" s="1" t="s">
        <v>82</v>
      </c>
      <c r="K10339" s="1" t="s">
        <v>54</v>
      </c>
      <c r="L10339" s="1" t="s">
        <v>55</v>
      </c>
      <c r="M10339" s="1" t="s">
        <v>743</v>
      </c>
      <c r="N10339" s="1" t="s">
        <v>4025</v>
      </c>
      <c r="R10339" s="1" t="s">
        <v>2646</v>
      </c>
      <c r="T10339" s="1" t="s">
        <v>9781</v>
      </c>
      <c r="U10339" s="1" t="s">
        <v>59</v>
      </c>
      <c r="Z10339" s="1" t="s">
        <v>60</v>
      </c>
      <c r="AA10339" s="1" t="s">
        <v>60</v>
      </c>
      <c r="AR10339" s="1" t="s">
        <v>60</v>
      </c>
      <c r="AT10339" s="1" t="s">
        <v>5319</v>
      </c>
      <c r="AU10339" s="1" t="s">
        <v>5319</v>
      </c>
      <c r="AV10339" s="1" t="s">
        <v>1420</v>
      </c>
      <c r="AX10339" s="3" t="str">
        <f t="array" ref="AX10339">TEXTJOIN(", ", TRUE, IF(X10339:AS10339="Y", X$1:AS$1, IF(X10339:AS10339&lt;&gt;"", X$1:AS$1 &amp; ": " &amp; X10339:AS10339, "")))
</f>
        <v>Fentanyl, Fentanyl Analogue, Any Opioid</v>
      </c>
    </row>
    <row r="10340">
      <c r="A10340" s="2">
        <v>44627.0</v>
      </c>
      <c r="B10340" s="1" t="s">
        <v>50</v>
      </c>
      <c r="C10340" s="1">
        <v>25.0</v>
      </c>
      <c r="D10340" s="1" t="s">
        <v>51</v>
      </c>
      <c r="E10340" s="1" t="s">
        <v>502</v>
      </c>
      <c r="G10340" s="1" t="s">
        <v>103</v>
      </c>
      <c r="H10340" s="1" t="s">
        <v>103</v>
      </c>
      <c r="I10340" s="1" t="s">
        <v>55</v>
      </c>
      <c r="J10340" s="1" t="s">
        <v>103</v>
      </c>
      <c r="K10340" s="1" t="s">
        <v>103</v>
      </c>
      <c r="L10340" s="1" t="s">
        <v>55</v>
      </c>
      <c r="M10340" s="1" t="s">
        <v>743</v>
      </c>
      <c r="N10340" s="1" t="s">
        <v>136</v>
      </c>
      <c r="R10340" s="1" t="s">
        <v>2646</v>
      </c>
      <c r="T10340" s="1" t="s">
        <v>2139</v>
      </c>
      <c r="U10340" s="1" t="s">
        <v>59</v>
      </c>
      <c r="Y10340" s="1" t="s">
        <v>60</v>
      </c>
      <c r="Z10340" s="1" t="s">
        <v>60</v>
      </c>
      <c r="AR10340" s="1" t="s">
        <v>60</v>
      </c>
      <c r="AT10340" s="1" t="s">
        <v>8719</v>
      </c>
      <c r="AU10340" s="1" t="s">
        <v>8719</v>
      </c>
      <c r="AV10340" s="1" t="s">
        <v>1420</v>
      </c>
      <c r="AX10340" s="3" t="str">
        <f t="array" ref="AX10340">TEXTJOIN(", ", TRUE, IF(X10340:AS10340="Y", X$1:AS$1, IF(X10340:AS10340&lt;&gt;"", X$1:AS$1 &amp; ": " &amp; X10340:AS10340, "")))
</f>
        <v>Cocaine, Fentanyl, Any Opioid</v>
      </c>
    </row>
    <row r="10341">
      <c r="A10341" s="2">
        <v>44681.0</v>
      </c>
      <c r="B10341" s="1" t="s">
        <v>50</v>
      </c>
      <c r="C10341" s="1">
        <v>75.0</v>
      </c>
      <c r="D10341" s="1" t="s">
        <v>76</v>
      </c>
      <c r="E10341" s="1" t="s">
        <v>63</v>
      </c>
      <c r="G10341" s="1" t="s">
        <v>160</v>
      </c>
      <c r="H10341" s="1" t="s">
        <v>54</v>
      </c>
      <c r="I10341" s="1" t="s">
        <v>55</v>
      </c>
      <c r="J10341" s="1" t="s">
        <v>160</v>
      </c>
      <c r="K10341" s="1" t="s">
        <v>54</v>
      </c>
      <c r="L10341" s="1" t="s">
        <v>55</v>
      </c>
      <c r="M10341" s="1" t="s">
        <v>743</v>
      </c>
      <c r="N10341" s="1" t="s">
        <v>178</v>
      </c>
      <c r="R10341" s="1" t="s">
        <v>2646</v>
      </c>
      <c r="T10341" s="1" t="s">
        <v>9782</v>
      </c>
      <c r="U10341" s="1" t="s">
        <v>59</v>
      </c>
      <c r="Z10341" s="1" t="s">
        <v>60</v>
      </c>
      <c r="AN10341" s="1" t="s">
        <v>60</v>
      </c>
      <c r="AR10341" s="1" t="s">
        <v>60</v>
      </c>
      <c r="AT10341" s="1" t="s">
        <v>8728</v>
      </c>
      <c r="AU10341" s="1" t="s">
        <v>8728</v>
      </c>
      <c r="AV10341" s="1" t="s">
        <v>1420</v>
      </c>
      <c r="AX10341" s="3" t="str">
        <f t="array" ref="AX10341">TEXTJOIN(", ", TRUE, IF(X10341:AS10341="Y", X$1:AS$1, IF(X10341:AS10341&lt;&gt;"", X$1:AS$1 &amp; ": " &amp; X10341:AS10341, "")))
</f>
        <v>Fentanyl, Gabapentin, Any Opioid</v>
      </c>
    </row>
    <row r="10342">
      <c r="A10342" s="2">
        <v>44624.0</v>
      </c>
      <c r="B10342" s="1" t="s">
        <v>50</v>
      </c>
      <c r="C10342" s="1">
        <v>25.0</v>
      </c>
      <c r="D10342" s="1" t="s">
        <v>51</v>
      </c>
      <c r="E10342" s="1" t="s">
        <v>502</v>
      </c>
      <c r="J10342" s="1" t="s">
        <v>455</v>
      </c>
      <c r="K10342" s="1" t="s">
        <v>103</v>
      </c>
      <c r="L10342" s="1" t="s">
        <v>55</v>
      </c>
      <c r="M10342" s="1" t="s">
        <v>649</v>
      </c>
      <c r="N10342" s="1" t="s">
        <v>155</v>
      </c>
      <c r="R10342" s="1" t="s">
        <v>1726</v>
      </c>
      <c r="S10342" s="1" t="s">
        <v>480</v>
      </c>
      <c r="T10342" s="1" t="s">
        <v>727</v>
      </c>
      <c r="U10342" s="1" t="s">
        <v>59</v>
      </c>
      <c r="Y10342" s="1" t="s">
        <v>60</v>
      </c>
      <c r="Z10342" s="1" t="s">
        <v>60</v>
      </c>
      <c r="AR10342" s="1" t="s">
        <v>60</v>
      </c>
      <c r="AT10342" s="1" t="s">
        <v>1420</v>
      </c>
      <c r="AU10342" s="1" t="s">
        <v>8753</v>
      </c>
      <c r="AV10342" s="1" t="s">
        <v>1420</v>
      </c>
      <c r="AX10342" s="3" t="str">
        <f t="array" ref="AX10342">TEXTJOIN(", ", TRUE, IF(X10342:AS10342="Y", X$1:AS$1, IF(X10342:AS10342&lt;&gt;"", X$1:AS$1 &amp; ": " &amp; X10342:AS10342, "")))
</f>
        <v>Cocaine, Fentanyl, Any Opioid</v>
      </c>
    </row>
    <row r="10343">
      <c r="A10343" s="2">
        <v>44725.0</v>
      </c>
      <c r="B10343" s="1" t="s">
        <v>50</v>
      </c>
      <c r="C10343" s="1">
        <v>59.0</v>
      </c>
      <c r="D10343" s="1" t="s">
        <v>76</v>
      </c>
      <c r="E10343" s="1" t="s">
        <v>63</v>
      </c>
      <c r="G10343" s="1" t="s">
        <v>300</v>
      </c>
      <c r="H10343" s="1" t="s">
        <v>299</v>
      </c>
      <c r="I10343" s="1" t="s">
        <v>55</v>
      </c>
      <c r="J10343" s="1" t="s">
        <v>300</v>
      </c>
      <c r="K10343" s="1" t="s">
        <v>299</v>
      </c>
      <c r="L10343" s="1" t="s">
        <v>55</v>
      </c>
      <c r="N10343" s="1" t="s">
        <v>2149</v>
      </c>
      <c r="R10343" s="1" t="s">
        <v>2646</v>
      </c>
      <c r="T10343" s="1" t="s">
        <v>9783</v>
      </c>
      <c r="U10343" s="1" t="s">
        <v>59</v>
      </c>
      <c r="Z10343" s="1" t="s">
        <v>60</v>
      </c>
      <c r="AM10343" s="1" t="s">
        <v>60</v>
      </c>
      <c r="AR10343" s="1" t="s">
        <v>60</v>
      </c>
      <c r="AT10343" s="1" t="s">
        <v>8707</v>
      </c>
      <c r="AU10343" s="1" t="s">
        <v>8707</v>
      </c>
      <c r="AV10343" s="1" t="s">
        <v>1420</v>
      </c>
      <c r="AX10343" s="3" t="str">
        <f t="array" ref="AX10343">TEXTJOIN(", ", TRUE, IF(X10343:AS10343="Y", X$1:AS$1, IF(X10343:AS10343&lt;&gt;"", X$1:AS$1 &amp; ": " &amp; X10343:AS10343, "")))
</f>
        <v>Fentanyl, Xylazine, Any Opioid</v>
      </c>
    </row>
    <row r="10344">
      <c r="A10344" s="4">
        <v>44888.0</v>
      </c>
      <c r="B10344" s="1" t="s">
        <v>50</v>
      </c>
      <c r="C10344" s="1">
        <v>43.0</v>
      </c>
      <c r="D10344" s="1" t="s">
        <v>51</v>
      </c>
      <c r="E10344" s="1" t="s">
        <v>63</v>
      </c>
      <c r="F10344" s="1" t="s">
        <v>1997</v>
      </c>
      <c r="G10344" s="1" t="s">
        <v>91</v>
      </c>
      <c r="H10344" s="1" t="s">
        <v>91</v>
      </c>
      <c r="I10344" s="1" t="s">
        <v>55</v>
      </c>
      <c r="J10344" s="1" t="s">
        <v>91</v>
      </c>
      <c r="K10344" s="1" t="s">
        <v>91</v>
      </c>
      <c r="L10344" s="1" t="s">
        <v>55</v>
      </c>
      <c r="M10344" s="1" t="s">
        <v>743</v>
      </c>
      <c r="N10344" s="1" t="s">
        <v>66</v>
      </c>
      <c r="R10344" s="1" t="s">
        <v>2646</v>
      </c>
      <c r="T10344" s="1" t="s">
        <v>9784</v>
      </c>
      <c r="U10344" s="1" t="s">
        <v>59</v>
      </c>
      <c r="Y10344" s="1" t="s">
        <v>60</v>
      </c>
      <c r="Z10344" s="1" t="s">
        <v>60</v>
      </c>
      <c r="AF10344" s="1" t="s">
        <v>60</v>
      </c>
      <c r="AM10344" s="1" t="s">
        <v>60</v>
      </c>
      <c r="AR10344" s="1" t="s">
        <v>60</v>
      </c>
      <c r="AT10344" s="1" t="s">
        <v>1999</v>
      </c>
      <c r="AU10344" s="1" t="s">
        <v>1999</v>
      </c>
      <c r="AV10344" s="1" t="s">
        <v>1420</v>
      </c>
      <c r="AX10344" s="3" t="str">
        <f t="array" ref="AX10344">TEXTJOIN(", ", TRUE, IF(X10344:AS10344="Y", X$1:AS$1, IF(X10344:AS10344&lt;&gt;"", X$1:AS$1 &amp; ": " &amp; X10344:AS10344, "")))
</f>
        <v>Cocaine, Fentanyl, Benzodiazepine, Xylazine, Any Opioid</v>
      </c>
    </row>
    <row r="10345">
      <c r="A10345" s="2">
        <v>44678.0</v>
      </c>
      <c r="B10345" s="1" t="s">
        <v>50</v>
      </c>
      <c r="C10345" s="1">
        <v>69.0</v>
      </c>
      <c r="D10345" s="1" t="s">
        <v>51</v>
      </c>
      <c r="E10345" s="1" t="s">
        <v>44</v>
      </c>
      <c r="F10345" s="1" t="s">
        <v>1997</v>
      </c>
      <c r="G10345" s="1" t="s">
        <v>216</v>
      </c>
      <c r="H10345" s="1" t="s">
        <v>103</v>
      </c>
      <c r="I10345" s="1" t="s">
        <v>55</v>
      </c>
      <c r="J10345" s="1" t="s">
        <v>216</v>
      </c>
      <c r="K10345" s="1" t="s">
        <v>103</v>
      </c>
      <c r="L10345" s="1" t="s">
        <v>55</v>
      </c>
      <c r="M10345" s="1" t="s">
        <v>743</v>
      </c>
      <c r="N10345" s="1" t="s">
        <v>136</v>
      </c>
      <c r="R10345" s="1" t="s">
        <v>2646</v>
      </c>
      <c r="T10345" s="1" t="s">
        <v>9785</v>
      </c>
      <c r="U10345" s="1" t="s">
        <v>59</v>
      </c>
      <c r="Z10345" s="1" t="s">
        <v>60</v>
      </c>
      <c r="AC10345" s="1" t="s">
        <v>60</v>
      </c>
      <c r="AN10345" s="1" t="s">
        <v>60</v>
      </c>
      <c r="AR10345" s="1" t="s">
        <v>60</v>
      </c>
      <c r="AT10345" s="1" t="s">
        <v>8793</v>
      </c>
      <c r="AU10345" s="1" t="s">
        <v>8793</v>
      </c>
      <c r="AV10345" s="1" t="s">
        <v>1420</v>
      </c>
      <c r="AX10345" s="3" t="str">
        <f t="array" ref="AX10345">TEXTJOIN(", ", TRUE, IF(X10345:AS10345="Y", X$1:AS$1, IF(X10345:AS10345&lt;&gt;"", X$1:AS$1 &amp; ": " &amp; X10345:AS10345, "")))
</f>
        <v>Fentanyl, Oxymorphone, Gabapentin, Any Opioid</v>
      </c>
    </row>
    <row r="10346">
      <c r="A10346" s="2">
        <v>44836.0</v>
      </c>
      <c r="B10346" s="1" t="s">
        <v>50</v>
      </c>
      <c r="C10346" s="1">
        <v>49.0</v>
      </c>
      <c r="D10346" s="1" t="s">
        <v>51</v>
      </c>
      <c r="E10346" s="1" t="s">
        <v>63</v>
      </c>
      <c r="G10346" s="1" t="s">
        <v>9786</v>
      </c>
      <c r="H10346" s="1" t="s">
        <v>172</v>
      </c>
      <c r="I10346" s="1" t="s">
        <v>89</v>
      </c>
      <c r="J10346" s="1" t="s">
        <v>185</v>
      </c>
      <c r="K10346" s="1" t="s">
        <v>91</v>
      </c>
      <c r="L10346" s="1" t="s">
        <v>55</v>
      </c>
      <c r="M10346" s="1" t="s">
        <v>649</v>
      </c>
      <c r="N10346" s="1" t="s">
        <v>155</v>
      </c>
      <c r="R10346" s="1" t="s">
        <v>1726</v>
      </c>
      <c r="S10346" s="1" t="s">
        <v>480</v>
      </c>
      <c r="T10346" s="1" t="s">
        <v>109</v>
      </c>
      <c r="U10346" s="1" t="s">
        <v>59</v>
      </c>
      <c r="V10346" s="1" t="s">
        <v>360</v>
      </c>
      <c r="Y10346" s="1" t="s">
        <v>60</v>
      </c>
      <c r="AT10346" s="1" t="s">
        <v>9787</v>
      </c>
      <c r="AU10346" s="1" t="s">
        <v>8740</v>
      </c>
      <c r="AV10346" s="1" t="s">
        <v>1420</v>
      </c>
      <c r="AX10346" s="3" t="str">
        <f t="array" ref="AX10346">TEXTJOIN(", ", TRUE, IF(X10346:AS10346="Y", X$1:AS$1, IF(X10346:AS10346&lt;&gt;"", X$1:AS$1 &amp; ": " &amp; X10346:AS10346, "")))
</f>
        <v>Cocaine</v>
      </c>
    </row>
    <row r="10347">
      <c r="A10347" s="2">
        <v>44590.0</v>
      </c>
      <c r="B10347" s="1" t="s">
        <v>50</v>
      </c>
      <c r="C10347" s="1">
        <v>42.0</v>
      </c>
      <c r="D10347" s="1" t="s">
        <v>51</v>
      </c>
      <c r="E10347" s="1" t="s">
        <v>63</v>
      </c>
      <c r="J10347" s="1" t="s">
        <v>256</v>
      </c>
      <c r="K10347" s="1" t="s">
        <v>103</v>
      </c>
      <c r="L10347" s="1" t="s">
        <v>55</v>
      </c>
      <c r="M10347" s="1" t="s">
        <v>649</v>
      </c>
      <c r="N10347" s="1" t="s">
        <v>119</v>
      </c>
      <c r="R10347" s="1" t="s">
        <v>1726</v>
      </c>
      <c r="S10347" s="1" t="s">
        <v>1414</v>
      </c>
      <c r="T10347" s="1" t="s">
        <v>9788</v>
      </c>
      <c r="U10347" s="1" t="s">
        <v>59</v>
      </c>
      <c r="Y10347" s="1" t="s">
        <v>60</v>
      </c>
      <c r="Z10347" s="1" t="s">
        <v>60</v>
      </c>
      <c r="AB10347" s="1" t="s">
        <v>60</v>
      </c>
      <c r="AF10347" s="1" t="s">
        <v>60</v>
      </c>
      <c r="AN10347" s="1" t="s">
        <v>60</v>
      </c>
      <c r="AR10347" s="1" t="s">
        <v>60</v>
      </c>
      <c r="AT10347" s="1" t="s">
        <v>1420</v>
      </c>
      <c r="AU10347" s="1" t="s">
        <v>2320</v>
      </c>
      <c r="AV10347" s="1" t="s">
        <v>1420</v>
      </c>
      <c r="AX10347" s="3" t="str">
        <f t="array" ref="AX10347">TEXTJOIN(", ", TRUE, IF(X10347:AS10347="Y", X$1:AS$1, IF(X10347:AS10347&lt;&gt;"", X$1:AS$1 &amp; ": " &amp; X10347:AS10347, "")))
</f>
        <v>Cocaine, Fentanyl, Oxycodone, Benzodiazepine, Gabapentin, Any Opioid</v>
      </c>
    </row>
    <row r="10348">
      <c r="A10348" s="4">
        <v>44859.0</v>
      </c>
      <c r="B10348" s="1" t="s">
        <v>50</v>
      </c>
      <c r="C10348" s="1">
        <v>56.0</v>
      </c>
      <c r="D10348" s="1" t="s">
        <v>51</v>
      </c>
      <c r="E10348" s="1" t="s">
        <v>63</v>
      </c>
      <c r="F10348" s="1" t="s">
        <v>1997</v>
      </c>
      <c r="G10348" s="1" t="s">
        <v>82</v>
      </c>
      <c r="H10348" s="1" t="s">
        <v>54</v>
      </c>
      <c r="I10348" s="1" t="s">
        <v>55</v>
      </c>
      <c r="J10348" s="1" t="s">
        <v>82</v>
      </c>
      <c r="K10348" s="1" t="s">
        <v>54</v>
      </c>
      <c r="L10348" s="1" t="s">
        <v>55</v>
      </c>
      <c r="M10348" s="1" t="s">
        <v>743</v>
      </c>
      <c r="N10348" s="1" t="s">
        <v>66</v>
      </c>
      <c r="R10348" s="1" t="s">
        <v>2646</v>
      </c>
      <c r="T10348" s="1" t="s">
        <v>1372</v>
      </c>
      <c r="U10348" s="1" t="s">
        <v>59</v>
      </c>
      <c r="X10348" s="1" t="s">
        <v>60</v>
      </c>
      <c r="Y10348" s="1" t="s">
        <v>60</v>
      </c>
      <c r="Z10348" s="1" t="s">
        <v>60</v>
      </c>
      <c r="AP10348" s="1" t="s">
        <v>60</v>
      </c>
      <c r="AR10348" s="1" t="s">
        <v>60</v>
      </c>
      <c r="AT10348" s="1" t="s">
        <v>5319</v>
      </c>
      <c r="AU10348" s="1" t="s">
        <v>5319</v>
      </c>
      <c r="AV10348" s="1" t="s">
        <v>1420</v>
      </c>
      <c r="AX10348" s="3" t="str">
        <f t="array" ref="AX10348">TEXTJOIN(", ", TRUE, IF(X10348:AS10348="Y", X$1:AS$1, IF(X10348:AS10348&lt;&gt;"", X$1:AS$1 &amp; ": " &amp; X10348:AS10348, "")))
</f>
        <v>Heroin, Cocaine, Fentanyl, Heroin/Morph/Codeine, Any Opioid</v>
      </c>
    </row>
    <row r="10349">
      <c r="A10349" s="2">
        <v>44655.0</v>
      </c>
      <c r="B10349" s="1" t="s">
        <v>50</v>
      </c>
      <c r="C10349" s="1">
        <v>31.0</v>
      </c>
      <c r="D10349" s="1" t="s">
        <v>51</v>
      </c>
      <c r="E10349" s="1" t="s">
        <v>63</v>
      </c>
      <c r="G10349" s="1" t="s">
        <v>81</v>
      </c>
      <c r="H10349" s="1" t="s">
        <v>54</v>
      </c>
      <c r="I10349" s="1" t="s">
        <v>55</v>
      </c>
      <c r="J10349" s="1" t="s">
        <v>81</v>
      </c>
      <c r="K10349" s="1" t="s">
        <v>54</v>
      </c>
      <c r="L10349" s="1" t="s">
        <v>55</v>
      </c>
      <c r="M10349" s="1" t="s">
        <v>649</v>
      </c>
      <c r="N10349" s="1" t="s">
        <v>136</v>
      </c>
      <c r="R10349" s="1" t="s">
        <v>443</v>
      </c>
      <c r="T10349" s="1" t="s">
        <v>2139</v>
      </c>
      <c r="U10349" s="1" t="s">
        <v>59</v>
      </c>
      <c r="Y10349" s="1" t="s">
        <v>60</v>
      </c>
      <c r="Z10349" s="1" t="s">
        <v>60</v>
      </c>
      <c r="AR10349" s="1" t="s">
        <v>60</v>
      </c>
      <c r="AT10349" s="1" t="s">
        <v>5878</v>
      </c>
      <c r="AU10349" s="1" t="s">
        <v>5878</v>
      </c>
      <c r="AV10349" s="1" t="s">
        <v>1420</v>
      </c>
      <c r="AX10349" s="3" t="str">
        <f t="array" ref="AX10349">TEXTJOIN(", ", TRUE, IF(X10349:AS10349="Y", X$1:AS$1, IF(X10349:AS10349&lt;&gt;"", X$1:AS$1 &amp; ": " &amp; X10349:AS10349, "")))
</f>
        <v>Cocaine, Fentanyl, Any Opioid</v>
      </c>
    </row>
    <row r="10350">
      <c r="A10350" s="2">
        <v>44705.0</v>
      </c>
      <c r="B10350" s="1" t="s">
        <v>50</v>
      </c>
      <c r="C10350" s="1">
        <v>45.0</v>
      </c>
      <c r="D10350" s="1" t="s">
        <v>51</v>
      </c>
      <c r="E10350" s="1" t="s">
        <v>63</v>
      </c>
      <c r="F10350" s="1" t="s">
        <v>1997</v>
      </c>
      <c r="G10350" s="1" t="s">
        <v>91</v>
      </c>
      <c r="H10350" s="1" t="s">
        <v>91</v>
      </c>
      <c r="I10350" s="1" t="s">
        <v>55</v>
      </c>
      <c r="J10350" s="1" t="s">
        <v>91</v>
      </c>
      <c r="K10350" s="1" t="s">
        <v>91</v>
      </c>
      <c r="L10350" s="1" t="s">
        <v>55</v>
      </c>
      <c r="M10350" s="1" t="s">
        <v>743</v>
      </c>
      <c r="N10350" s="1" t="s">
        <v>136</v>
      </c>
      <c r="R10350" s="1" t="s">
        <v>2646</v>
      </c>
      <c r="T10350" s="1" t="s">
        <v>9789</v>
      </c>
      <c r="U10350" s="1" t="s">
        <v>59</v>
      </c>
      <c r="Z10350" s="1" t="s">
        <v>60</v>
      </c>
      <c r="AR10350" s="1" t="s">
        <v>60</v>
      </c>
      <c r="AT10350" s="1" t="s">
        <v>1999</v>
      </c>
      <c r="AU10350" s="1" t="s">
        <v>1999</v>
      </c>
      <c r="AV10350" s="1" t="s">
        <v>1420</v>
      </c>
      <c r="AX10350" s="3" t="str">
        <f t="array" ref="AX10350">TEXTJOIN(", ", TRUE, IF(X10350:AS10350="Y", X$1:AS$1, IF(X10350:AS10350&lt;&gt;"", X$1:AS$1 &amp; ": " &amp; X10350:AS10350, "")))
</f>
        <v>Fentanyl, Any Opioid</v>
      </c>
    </row>
    <row r="10351">
      <c r="A10351" s="2">
        <v>44802.0</v>
      </c>
      <c r="B10351" s="1" t="s">
        <v>50</v>
      </c>
      <c r="C10351" s="1">
        <v>33.0</v>
      </c>
      <c r="D10351" s="1" t="s">
        <v>51</v>
      </c>
      <c r="E10351" s="1" t="s">
        <v>63</v>
      </c>
      <c r="G10351" s="1" t="s">
        <v>238</v>
      </c>
      <c r="H10351" s="1" t="s">
        <v>125</v>
      </c>
      <c r="I10351" s="1" t="s">
        <v>55</v>
      </c>
      <c r="J10351" s="1" t="s">
        <v>238</v>
      </c>
      <c r="K10351" s="1" t="s">
        <v>125</v>
      </c>
      <c r="L10351" s="1" t="s">
        <v>55</v>
      </c>
      <c r="M10351" s="1" t="s">
        <v>649</v>
      </c>
      <c r="N10351" s="1" t="s">
        <v>178</v>
      </c>
      <c r="R10351" s="1" t="s">
        <v>1726</v>
      </c>
      <c r="S10351" s="1" t="s">
        <v>9790</v>
      </c>
      <c r="T10351" s="1" t="s">
        <v>1346</v>
      </c>
      <c r="U10351" s="1" t="s">
        <v>59</v>
      </c>
      <c r="Y10351" s="1" t="s">
        <v>60</v>
      </c>
      <c r="Z10351" s="1" t="s">
        <v>60</v>
      </c>
      <c r="AR10351" s="1" t="s">
        <v>60</v>
      </c>
      <c r="AT10351" s="1" t="s">
        <v>8762</v>
      </c>
      <c r="AU10351" s="1" t="s">
        <v>8762</v>
      </c>
      <c r="AV10351" s="1" t="s">
        <v>1420</v>
      </c>
      <c r="AX10351" s="3" t="str">
        <f t="array" ref="AX10351">TEXTJOIN(", ", TRUE, IF(X10351:AS10351="Y", X$1:AS$1, IF(X10351:AS10351&lt;&gt;"", X$1:AS$1 &amp; ": " &amp; X10351:AS10351, "")))
</f>
        <v>Cocaine, Fentanyl, Any Opioid</v>
      </c>
    </row>
    <row r="10352">
      <c r="A10352" s="2">
        <v>44700.0</v>
      </c>
      <c r="B10352" s="1" t="s">
        <v>50</v>
      </c>
      <c r="C10352" s="1">
        <v>71.0</v>
      </c>
      <c r="D10352" s="1" t="s">
        <v>51</v>
      </c>
      <c r="E10352" s="1" t="s">
        <v>63</v>
      </c>
      <c r="G10352" s="1" t="s">
        <v>256</v>
      </c>
      <c r="H10352" s="1" t="s">
        <v>103</v>
      </c>
      <c r="I10352" s="1" t="s">
        <v>55</v>
      </c>
      <c r="J10352" s="1" t="s">
        <v>256</v>
      </c>
      <c r="K10352" s="1" t="s">
        <v>103</v>
      </c>
      <c r="L10352" s="1" t="s">
        <v>55</v>
      </c>
      <c r="M10352" s="1" t="s">
        <v>743</v>
      </c>
      <c r="N10352" s="1" t="s">
        <v>136</v>
      </c>
      <c r="R10352" s="1" t="s">
        <v>2646</v>
      </c>
      <c r="T10352" s="1" t="s">
        <v>9791</v>
      </c>
      <c r="U10352" s="1" t="s">
        <v>59</v>
      </c>
      <c r="Z10352" s="1" t="s">
        <v>60</v>
      </c>
      <c r="AF10352" s="1" t="s">
        <v>60</v>
      </c>
      <c r="AG10352" s="1" t="s">
        <v>60</v>
      </c>
      <c r="AN10352" s="1" t="s">
        <v>60</v>
      </c>
      <c r="AR10352" s="1" t="s">
        <v>60</v>
      </c>
      <c r="AT10352" s="1" t="s">
        <v>2320</v>
      </c>
      <c r="AU10352" s="1" t="s">
        <v>2320</v>
      </c>
      <c r="AV10352" s="1" t="s">
        <v>1420</v>
      </c>
      <c r="AX10352" s="3" t="str">
        <f t="array" ref="AX10352">TEXTJOIN(", ", TRUE, IF(X10352:AS10352="Y", X$1:AS$1, IF(X10352:AS10352&lt;&gt;"", X$1:AS$1 &amp; ": " &amp; X10352:AS10352, "")))
</f>
        <v>Fentanyl, Benzodiazepine, Methadone, Gabapentin, Any Opioid</v>
      </c>
    </row>
    <row r="10353">
      <c r="A10353" s="2">
        <v>44587.0</v>
      </c>
      <c r="B10353" s="1" t="s">
        <v>50</v>
      </c>
      <c r="C10353" s="1">
        <v>53.0</v>
      </c>
      <c r="D10353" s="1" t="s">
        <v>76</v>
      </c>
      <c r="E10353" s="1" t="s">
        <v>502</v>
      </c>
      <c r="G10353" s="1" t="s">
        <v>82</v>
      </c>
      <c r="H10353" s="1" t="s">
        <v>54</v>
      </c>
      <c r="I10353" s="1" t="s">
        <v>55</v>
      </c>
      <c r="J10353" s="1" t="s">
        <v>82</v>
      </c>
      <c r="K10353" s="1" t="s">
        <v>54</v>
      </c>
      <c r="L10353" s="1" t="s">
        <v>55</v>
      </c>
      <c r="M10353" s="1" t="s">
        <v>743</v>
      </c>
      <c r="N10353" s="1" t="s">
        <v>178</v>
      </c>
      <c r="R10353" s="1" t="s">
        <v>2646</v>
      </c>
      <c r="T10353" s="1" t="s">
        <v>9792</v>
      </c>
      <c r="U10353" s="1" t="s">
        <v>59</v>
      </c>
      <c r="Y10353" s="1" t="s">
        <v>60</v>
      </c>
      <c r="Z10353" s="1" t="s">
        <v>60</v>
      </c>
      <c r="AA10353" s="1" t="s">
        <v>60</v>
      </c>
      <c r="AR10353" s="1" t="s">
        <v>60</v>
      </c>
      <c r="AT10353" s="1" t="s">
        <v>5319</v>
      </c>
      <c r="AU10353" s="1" t="s">
        <v>5319</v>
      </c>
      <c r="AV10353" s="1" t="s">
        <v>1420</v>
      </c>
      <c r="AX10353" s="3" t="str">
        <f t="array" ref="AX10353">TEXTJOIN(", ", TRUE, IF(X10353:AS10353="Y", X$1:AS$1, IF(X10353:AS10353&lt;&gt;"", X$1:AS$1 &amp; ": " &amp; X10353:AS10353, "")))
</f>
        <v>Cocaine, Fentanyl, Fentanyl Analogue, Any Opioid</v>
      </c>
    </row>
    <row r="10354">
      <c r="A10354" s="2">
        <v>44686.0</v>
      </c>
      <c r="B10354" s="1" t="s">
        <v>50</v>
      </c>
      <c r="C10354" s="1">
        <v>55.0</v>
      </c>
      <c r="D10354" s="1" t="s">
        <v>51</v>
      </c>
      <c r="E10354" s="1" t="s">
        <v>63</v>
      </c>
      <c r="G10354" s="1" t="s">
        <v>102</v>
      </c>
      <c r="H10354" s="1" t="s">
        <v>103</v>
      </c>
      <c r="I10354" s="1" t="s">
        <v>55</v>
      </c>
      <c r="J10354" s="1" t="s">
        <v>102</v>
      </c>
      <c r="K10354" s="1" t="s">
        <v>103</v>
      </c>
      <c r="L10354" s="1" t="s">
        <v>55</v>
      </c>
      <c r="M10354" s="1" t="s">
        <v>743</v>
      </c>
      <c r="N10354" s="1" t="s">
        <v>136</v>
      </c>
      <c r="R10354" s="1" t="s">
        <v>2646</v>
      </c>
      <c r="T10354" s="1" t="s">
        <v>7676</v>
      </c>
      <c r="U10354" s="1" t="s">
        <v>59</v>
      </c>
      <c r="Y10354" s="1" t="s">
        <v>60</v>
      </c>
      <c r="Z10354" s="1" t="s">
        <v>60</v>
      </c>
      <c r="AR10354" s="1" t="s">
        <v>60</v>
      </c>
      <c r="AT10354" s="1" t="s">
        <v>8725</v>
      </c>
      <c r="AU10354" s="1" t="s">
        <v>8725</v>
      </c>
      <c r="AV10354" s="1" t="s">
        <v>1420</v>
      </c>
      <c r="AX10354" s="3" t="str">
        <f t="array" ref="AX10354">TEXTJOIN(", ", TRUE, IF(X10354:AS10354="Y", X$1:AS$1, IF(X10354:AS10354&lt;&gt;"", X$1:AS$1 &amp; ": " &amp; X10354:AS10354, "")))
</f>
        <v>Cocaine, Fentanyl, Any Opioid</v>
      </c>
    </row>
    <row r="10355">
      <c r="A10355" s="2">
        <v>44616.0</v>
      </c>
      <c r="B10355" s="1" t="s">
        <v>50</v>
      </c>
      <c r="C10355" s="1">
        <v>38.0</v>
      </c>
      <c r="D10355" s="1" t="s">
        <v>76</v>
      </c>
      <c r="E10355" s="1" t="s">
        <v>63</v>
      </c>
      <c r="G10355" s="1" t="s">
        <v>247</v>
      </c>
      <c r="H10355" s="1" t="s">
        <v>103</v>
      </c>
      <c r="I10355" s="1" t="s">
        <v>55</v>
      </c>
      <c r="J10355" s="1" t="s">
        <v>247</v>
      </c>
      <c r="K10355" s="1" t="s">
        <v>103</v>
      </c>
      <c r="L10355" s="1" t="s">
        <v>55</v>
      </c>
      <c r="M10355" s="1" t="s">
        <v>743</v>
      </c>
      <c r="N10355" s="1" t="s">
        <v>1416</v>
      </c>
      <c r="R10355" s="1" t="s">
        <v>2646</v>
      </c>
      <c r="T10355" s="1" t="s">
        <v>9793</v>
      </c>
      <c r="U10355" s="1" t="s">
        <v>59</v>
      </c>
      <c r="Z10355" s="1" t="s">
        <v>60</v>
      </c>
      <c r="AI10355" s="1" t="s">
        <v>60</v>
      </c>
      <c r="AM10355" s="1" t="s">
        <v>60</v>
      </c>
      <c r="AR10355" s="1" t="s">
        <v>60</v>
      </c>
      <c r="AT10355" s="1" t="s">
        <v>8796</v>
      </c>
      <c r="AU10355" s="1" t="s">
        <v>8796</v>
      </c>
      <c r="AV10355" s="1" t="s">
        <v>1420</v>
      </c>
      <c r="AX10355" s="3" t="str">
        <f t="array" ref="AX10355">TEXTJOIN(", ", TRUE, IF(X10355:AS10355="Y", X$1:AS$1, IF(X10355:AS10355&lt;&gt;"", X$1:AS$1 &amp; ": " &amp; X10355:AS10355, "")))
</f>
        <v>Fentanyl, Amphet, Xylazine, Any Opioid</v>
      </c>
    </row>
    <row r="10356">
      <c r="A10356" s="4">
        <v>44853.0</v>
      </c>
      <c r="B10356" s="1" t="s">
        <v>50</v>
      </c>
      <c r="C10356" s="1">
        <v>60.0</v>
      </c>
      <c r="D10356" s="1" t="s">
        <v>51</v>
      </c>
      <c r="E10356" s="1" t="s">
        <v>63</v>
      </c>
      <c r="G10356" s="1" t="s">
        <v>397</v>
      </c>
      <c r="H10356" s="1" t="s">
        <v>103</v>
      </c>
      <c r="I10356" s="1" t="s">
        <v>55</v>
      </c>
      <c r="J10356" s="1" t="s">
        <v>397</v>
      </c>
      <c r="K10356" s="1" t="s">
        <v>103</v>
      </c>
      <c r="L10356" s="1" t="s">
        <v>55</v>
      </c>
      <c r="M10356" s="1" t="s">
        <v>743</v>
      </c>
      <c r="N10356" s="1" t="s">
        <v>155</v>
      </c>
      <c r="R10356" s="1" t="s">
        <v>2646</v>
      </c>
      <c r="T10356" s="1" t="s">
        <v>727</v>
      </c>
      <c r="U10356" s="1" t="s">
        <v>59</v>
      </c>
      <c r="Y10356" s="1" t="s">
        <v>60</v>
      </c>
      <c r="Z10356" s="1" t="s">
        <v>60</v>
      </c>
      <c r="AR10356" s="1" t="s">
        <v>60</v>
      </c>
      <c r="AT10356" s="1" t="s">
        <v>8731</v>
      </c>
      <c r="AU10356" s="1" t="s">
        <v>8731</v>
      </c>
      <c r="AV10356" s="1" t="s">
        <v>1420</v>
      </c>
      <c r="AX10356" s="3" t="str">
        <f t="array" ref="AX10356">TEXTJOIN(", ", TRUE, IF(X10356:AS10356="Y", X$1:AS$1, IF(X10356:AS10356&lt;&gt;"", X$1:AS$1 &amp; ": " &amp; X10356:AS10356, "")))
</f>
        <v>Cocaine, Fentanyl, Any Opioid</v>
      </c>
    </row>
    <row r="10357">
      <c r="A10357" s="4">
        <v>44890.0</v>
      </c>
      <c r="B10357" s="1" t="s">
        <v>50</v>
      </c>
      <c r="C10357" s="1">
        <v>71.0</v>
      </c>
      <c r="D10357" s="1" t="s">
        <v>51</v>
      </c>
      <c r="E10357" s="1" t="s">
        <v>502</v>
      </c>
      <c r="G10357" s="1" t="s">
        <v>455</v>
      </c>
      <c r="H10357" s="1" t="s">
        <v>103</v>
      </c>
      <c r="I10357" s="1" t="s">
        <v>55</v>
      </c>
      <c r="J10357" s="1" t="s">
        <v>103</v>
      </c>
      <c r="K10357" s="1" t="s">
        <v>103</v>
      </c>
      <c r="L10357" s="1" t="s">
        <v>55</v>
      </c>
      <c r="M10357" s="1" t="s">
        <v>44</v>
      </c>
      <c r="N10357" s="1" t="s">
        <v>178</v>
      </c>
      <c r="R10357" s="1" t="s">
        <v>1726</v>
      </c>
      <c r="S10357" s="1" t="s">
        <v>4863</v>
      </c>
      <c r="T10357" s="1" t="s">
        <v>977</v>
      </c>
      <c r="U10357" s="1" t="s">
        <v>59</v>
      </c>
      <c r="Z10357" s="1" t="s">
        <v>60</v>
      </c>
      <c r="AD10357" s="1" t="s">
        <v>60</v>
      </c>
      <c r="AR10357" s="1" t="s">
        <v>60</v>
      </c>
      <c r="AT10357" s="1" t="s">
        <v>8753</v>
      </c>
      <c r="AU10357" s="1" t="s">
        <v>8719</v>
      </c>
      <c r="AV10357" s="1" t="s">
        <v>1420</v>
      </c>
      <c r="AX10357" s="3" t="str">
        <f t="array" ref="AX10357">TEXTJOIN(", ", TRUE, IF(X10357:AS10357="Y", X$1:AS$1, IF(X10357:AS10357&lt;&gt;"", X$1:AS$1 &amp; ": " &amp; X10357:AS10357, "")))
</f>
        <v>Fentanyl, Ethanol, Any Opioid</v>
      </c>
    </row>
    <row r="10358">
      <c r="A10358" s="2">
        <v>44813.0</v>
      </c>
      <c r="B10358" s="1" t="s">
        <v>50</v>
      </c>
      <c r="C10358" s="1">
        <v>62.0</v>
      </c>
      <c r="D10358" s="1" t="s">
        <v>76</v>
      </c>
      <c r="E10358" s="1" t="s">
        <v>63</v>
      </c>
      <c r="G10358" s="1" t="s">
        <v>64</v>
      </c>
      <c r="H10358" s="1" t="s">
        <v>65</v>
      </c>
      <c r="I10358" s="1" t="s">
        <v>55</v>
      </c>
      <c r="J10358" s="1" t="s">
        <v>64</v>
      </c>
      <c r="K10358" s="1" t="s">
        <v>65</v>
      </c>
      <c r="L10358" s="1" t="s">
        <v>55</v>
      </c>
      <c r="M10358" s="1" t="s">
        <v>743</v>
      </c>
      <c r="N10358" s="1" t="s">
        <v>155</v>
      </c>
      <c r="R10358" s="1" t="s">
        <v>2646</v>
      </c>
      <c r="T10358" s="1" t="s">
        <v>9794</v>
      </c>
      <c r="U10358" s="1" t="s">
        <v>59</v>
      </c>
      <c r="Z10358" s="1" t="s">
        <v>60</v>
      </c>
      <c r="AF10358" s="1" t="s">
        <v>60</v>
      </c>
      <c r="AR10358" s="1" t="s">
        <v>60</v>
      </c>
      <c r="AT10358" s="1" t="s">
        <v>8704</v>
      </c>
      <c r="AU10358" s="1" t="s">
        <v>8704</v>
      </c>
      <c r="AV10358" s="1" t="s">
        <v>1420</v>
      </c>
      <c r="AX10358" s="3" t="str">
        <f t="array" ref="AX10358">TEXTJOIN(", ", TRUE, IF(X10358:AS10358="Y", X$1:AS$1, IF(X10358:AS10358&lt;&gt;"", X$1:AS$1 &amp; ": " &amp; X10358:AS10358, "")))
</f>
        <v>Fentanyl, Benzodiazepine, Any Opioid</v>
      </c>
    </row>
    <row r="10359">
      <c r="A10359" s="2">
        <v>44739.0</v>
      </c>
      <c r="B10359" s="1" t="s">
        <v>50</v>
      </c>
      <c r="C10359" s="1">
        <v>33.0</v>
      </c>
      <c r="D10359" s="1" t="s">
        <v>51</v>
      </c>
      <c r="E10359" s="1" t="s">
        <v>63</v>
      </c>
      <c r="G10359" s="1" t="s">
        <v>256</v>
      </c>
      <c r="H10359" s="1" t="s">
        <v>103</v>
      </c>
      <c r="I10359" s="1" t="s">
        <v>55</v>
      </c>
      <c r="J10359" s="1" t="s">
        <v>256</v>
      </c>
      <c r="K10359" s="1" t="s">
        <v>103</v>
      </c>
      <c r="L10359" s="1" t="s">
        <v>55</v>
      </c>
      <c r="M10359" s="1" t="s">
        <v>743</v>
      </c>
      <c r="N10359" s="1" t="s">
        <v>66</v>
      </c>
      <c r="R10359" s="1" t="s">
        <v>2646</v>
      </c>
      <c r="T10359" s="1" t="s">
        <v>83</v>
      </c>
      <c r="U10359" s="1" t="s">
        <v>59</v>
      </c>
      <c r="Z10359" s="1" t="s">
        <v>60</v>
      </c>
      <c r="AR10359" s="1" t="s">
        <v>60</v>
      </c>
      <c r="AT10359" s="1" t="s">
        <v>2320</v>
      </c>
      <c r="AU10359" s="1" t="s">
        <v>2320</v>
      </c>
      <c r="AV10359" s="1" t="s">
        <v>1420</v>
      </c>
      <c r="AX10359" s="3" t="str">
        <f t="array" ref="AX10359">TEXTJOIN(", ", TRUE, IF(X10359:AS10359="Y", X$1:AS$1, IF(X10359:AS10359&lt;&gt;"", X$1:AS$1 &amp; ": " &amp; X10359:AS10359, "")))
</f>
        <v>Fentanyl, Any Opioid</v>
      </c>
    </row>
    <row r="10360">
      <c r="A10360" s="2">
        <v>44795.0</v>
      </c>
      <c r="B10360" s="1" t="s">
        <v>50</v>
      </c>
      <c r="C10360" s="1">
        <v>40.0</v>
      </c>
      <c r="D10360" s="1" t="s">
        <v>76</v>
      </c>
      <c r="E10360" s="1" t="s">
        <v>63</v>
      </c>
      <c r="F10360" s="1" t="s">
        <v>1997</v>
      </c>
      <c r="J10360" s="1" t="s">
        <v>322</v>
      </c>
      <c r="K10360" s="1" t="s">
        <v>91</v>
      </c>
      <c r="L10360" s="1" t="s">
        <v>55</v>
      </c>
      <c r="M10360" s="1" t="s">
        <v>649</v>
      </c>
      <c r="N10360" s="1" t="s">
        <v>155</v>
      </c>
      <c r="R10360" s="1" t="s">
        <v>173</v>
      </c>
      <c r="T10360" s="1" t="s">
        <v>9795</v>
      </c>
      <c r="U10360" s="1" t="s">
        <v>59</v>
      </c>
      <c r="Y10360" s="1" t="s">
        <v>60</v>
      </c>
      <c r="Z10360" s="1" t="s">
        <v>60</v>
      </c>
      <c r="AR10360" s="1" t="s">
        <v>60</v>
      </c>
      <c r="AT10360" s="1" t="s">
        <v>1420</v>
      </c>
      <c r="AU10360" s="1" t="s">
        <v>8712</v>
      </c>
      <c r="AV10360" s="1" t="s">
        <v>1420</v>
      </c>
      <c r="AX10360" s="3" t="str">
        <f t="array" ref="AX10360">TEXTJOIN(", ", TRUE, IF(X10360:AS10360="Y", X$1:AS$1, IF(X10360:AS10360&lt;&gt;"", X$1:AS$1 &amp; ": " &amp; X10360:AS10360, "")))
</f>
        <v>Cocaine, Fentanyl, Any Opioid</v>
      </c>
    </row>
    <row r="10361">
      <c r="A10361" s="2">
        <v>44696.0</v>
      </c>
      <c r="B10361" s="1" t="s">
        <v>50</v>
      </c>
      <c r="C10361" s="1">
        <v>25.0</v>
      </c>
      <c r="D10361" s="1" t="s">
        <v>51</v>
      </c>
      <c r="E10361" s="1" t="s">
        <v>63</v>
      </c>
      <c r="G10361" s="1" t="s">
        <v>1990</v>
      </c>
      <c r="H10361" s="1" t="s">
        <v>644</v>
      </c>
      <c r="I10361" s="1" t="s">
        <v>342</v>
      </c>
      <c r="J10361" s="1" t="s">
        <v>352</v>
      </c>
      <c r="K10361" s="1" t="s">
        <v>54</v>
      </c>
      <c r="L10361" s="1" t="s">
        <v>55</v>
      </c>
      <c r="M10361" s="1" t="s">
        <v>649</v>
      </c>
      <c r="N10361" s="1" t="s">
        <v>178</v>
      </c>
      <c r="R10361" s="1" t="s">
        <v>1726</v>
      </c>
      <c r="S10361" s="1" t="s">
        <v>3704</v>
      </c>
      <c r="T10361" s="1" t="s">
        <v>323</v>
      </c>
      <c r="U10361" s="1" t="s">
        <v>59</v>
      </c>
      <c r="Z10361" s="1" t="s">
        <v>60</v>
      </c>
      <c r="AD10361" s="1" t="s">
        <v>60</v>
      </c>
      <c r="AR10361" s="1" t="s">
        <v>60</v>
      </c>
      <c r="AT10361" s="1" t="s">
        <v>9796</v>
      </c>
      <c r="AU10361" s="1" t="s">
        <v>8714</v>
      </c>
      <c r="AV10361" s="1" t="s">
        <v>1420</v>
      </c>
      <c r="AX10361" s="3" t="str">
        <f t="array" ref="AX10361">TEXTJOIN(", ", TRUE, IF(X10361:AS10361="Y", X$1:AS$1, IF(X10361:AS10361&lt;&gt;"", X$1:AS$1 &amp; ": " &amp; X10361:AS10361, "")))
</f>
        <v>Fentanyl, Ethanol, Any Opioid</v>
      </c>
    </row>
    <row r="10362">
      <c r="A10362" s="2">
        <v>44712.0</v>
      </c>
      <c r="B10362" s="1" t="s">
        <v>50</v>
      </c>
      <c r="C10362" s="1">
        <v>50.0</v>
      </c>
      <c r="D10362" s="1" t="s">
        <v>76</v>
      </c>
      <c r="E10362" s="1" t="s">
        <v>63</v>
      </c>
      <c r="G10362" s="1" t="s">
        <v>299</v>
      </c>
      <c r="H10362" s="1" t="s">
        <v>299</v>
      </c>
      <c r="I10362" s="1" t="s">
        <v>55</v>
      </c>
      <c r="J10362" s="1" t="s">
        <v>299</v>
      </c>
      <c r="K10362" s="1" t="s">
        <v>299</v>
      </c>
      <c r="L10362" s="1" t="s">
        <v>55</v>
      </c>
      <c r="M10362" s="1" t="s">
        <v>743</v>
      </c>
      <c r="N10362" s="1" t="s">
        <v>119</v>
      </c>
      <c r="R10362" s="1" t="s">
        <v>173</v>
      </c>
      <c r="T10362" s="1" t="s">
        <v>9797</v>
      </c>
      <c r="U10362" s="1" t="s">
        <v>59</v>
      </c>
      <c r="Z10362" s="1" t="s">
        <v>60</v>
      </c>
      <c r="AD10362" s="1" t="s">
        <v>60</v>
      </c>
      <c r="AR10362" s="1" t="s">
        <v>60</v>
      </c>
      <c r="AT10362" s="1" t="s">
        <v>9798</v>
      </c>
      <c r="AU10362" s="1" t="s">
        <v>9798</v>
      </c>
      <c r="AV10362" s="1" t="s">
        <v>1420</v>
      </c>
      <c r="AX10362" s="3" t="str">
        <f t="array" ref="AX10362">TEXTJOIN(", ", TRUE, IF(X10362:AS10362="Y", X$1:AS$1, IF(X10362:AS10362&lt;&gt;"", X$1:AS$1 &amp; ": " &amp; X10362:AS10362, "")))
</f>
        <v>Fentanyl, Ethanol, Any Opioid</v>
      </c>
    </row>
    <row r="10363">
      <c r="A10363" s="2">
        <v>44688.0</v>
      </c>
      <c r="B10363" s="1" t="s">
        <v>50</v>
      </c>
      <c r="C10363" s="1">
        <v>32.0</v>
      </c>
      <c r="D10363" s="1" t="s">
        <v>51</v>
      </c>
      <c r="E10363" s="1" t="s">
        <v>63</v>
      </c>
      <c r="G10363" s="1" t="s">
        <v>2532</v>
      </c>
      <c r="H10363" s="1" t="s">
        <v>103</v>
      </c>
      <c r="I10363" s="1" t="s">
        <v>55</v>
      </c>
      <c r="J10363" s="1" t="s">
        <v>311</v>
      </c>
      <c r="K10363" s="1" t="s">
        <v>299</v>
      </c>
      <c r="L10363" s="1" t="s">
        <v>55</v>
      </c>
      <c r="N10363" s="1" t="s">
        <v>178</v>
      </c>
      <c r="R10363" s="1" t="s">
        <v>1726</v>
      </c>
      <c r="S10363" s="1" t="s">
        <v>9799</v>
      </c>
      <c r="T10363" s="1" t="s">
        <v>9800</v>
      </c>
      <c r="U10363" s="1" t="s">
        <v>59</v>
      </c>
      <c r="X10363" s="1" t="s">
        <v>60</v>
      </c>
      <c r="Z10363" s="1" t="s">
        <v>60</v>
      </c>
      <c r="AD10363" s="1" t="s">
        <v>60</v>
      </c>
      <c r="AF10363" s="1" t="s">
        <v>60</v>
      </c>
      <c r="AP10363" s="1" t="s">
        <v>8736</v>
      </c>
      <c r="AR10363" s="1" t="s">
        <v>60</v>
      </c>
      <c r="AT10363" s="1" t="s">
        <v>8826</v>
      </c>
      <c r="AU10363" s="1" t="s">
        <v>9345</v>
      </c>
      <c r="AV10363" s="1" t="s">
        <v>1420</v>
      </c>
      <c r="AX10363" s="3" t="str">
        <f t="array" ref="AX10363">TEXTJOIN(", ", TRUE, IF(X10363:AS10363="Y", X$1:AS$1, IF(X10363:AS10363&lt;&gt;"", X$1:AS$1 &amp; ": " &amp; X10363:AS10363, "")))
</f>
        <v>Heroin, Fentanyl, Ethanol, Benzodiazepine, Heroin/Morph/Codeine, Any Opioid</v>
      </c>
    </row>
    <row r="10364">
      <c r="A10364" s="4">
        <v>44913.0</v>
      </c>
      <c r="B10364" s="1" t="s">
        <v>50</v>
      </c>
      <c r="C10364" s="1">
        <v>44.0</v>
      </c>
      <c r="D10364" s="1" t="s">
        <v>76</v>
      </c>
      <c r="E10364" s="1" t="s">
        <v>63</v>
      </c>
      <c r="G10364" s="1" t="s">
        <v>256</v>
      </c>
      <c r="H10364" s="1" t="s">
        <v>103</v>
      </c>
      <c r="I10364" s="1" t="s">
        <v>55</v>
      </c>
      <c r="J10364" s="1" t="s">
        <v>256</v>
      </c>
      <c r="K10364" s="1" t="s">
        <v>103</v>
      </c>
      <c r="L10364" s="1" t="s">
        <v>55</v>
      </c>
      <c r="M10364" s="1" t="s">
        <v>9327</v>
      </c>
      <c r="N10364" s="1" t="s">
        <v>178</v>
      </c>
      <c r="R10364" s="1" t="s">
        <v>2646</v>
      </c>
      <c r="T10364" s="1" t="s">
        <v>9801</v>
      </c>
      <c r="U10364" s="1" t="s">
        <v>59</v>
      </c>
      <c r="Y10364" s="1" t="s">
        <v>60</v>
      </c>
      <c r="Z10364" s="1" t="s">
        <v>60</v>
      </c>
      <c r="AG10364" s="1" t="s">
        <v>60</v>
      </c>
      <c r="AM10364" s="1" t="s">
        <v>60</v>
      </c>
      <c r="AR10364" s="1" t="s">
        <v>60</v>
      </c>
      <c r="AT10364" s="1" t="s">
        <v>2320</v>
      </c>
      <c r="AU10364" s="1" t="s">
        <v>2320</v>
      </c>
      <c r="AV10364" s="1" t="s">
        <v>1420</v>
      </c>
      <c r="AX10364" s="3" t="str">
        <f t="array" ref="AX10364">TEXTJOIN(", ", TRUE, IF(X10364:AS10364="Y", X$1:AS$1, IF(X10364:AS10364&lt;&gt;"", X$1:AS$1 &amp; ": " &amp; X10364:AS10364, "")))
</f>
        <v>Cocaine, Fentanyl, Methadone, Xylazine, Any Opioid</v>
      </c>
    </row>
    <row r="10365">
      <c r="A10365" s="2">
        <v>44757.0</v>
      </c>
      <c r="B10365" s="1" t="s">
        <v>50</v>
      </c>
      <c r="C10365" s="1">
        <v>56.0</v>
      </c>
      <c r="D10365" s="1" t="s">
        <v>51</v>
      </c>
      <c r="E10365" s="1" t="s">
        <v>63</v>
      </c>
      <c r="G10365" s="1" t="s">
        <v>53</v>
      </c>
      <c r="H10365" s="1" t="s">
        <v>54</v>
      </c>
      <c r="I10365" s="1" t="s">
        <v>55</v>
      </c>
      <c r="J10365" s="1" t="s">
        <v>82</v>
      </c>
      <c r="K10365" s="1" t="s">
        <v>54</v>
      </c>
      <c r="L10365" s="1" t="s">
        <v>55</v>
      </c>
      <c r="M10365" s="1" t="s">
        <v>8360</v>
      </c>
      <c r="N10365" s="1" t="s">
        <v>119</v>
      </c>
      <c r="R10365" s="1" t="s">
        <v>180</v>
      </c>
      <c r="T10365" s="1" t="s">
        <v>9802</v>
      </c>
      <c r="U10365" s="1" t="s">
        <v>59</v>
      </c>
      <c r="Y10365" s="1" t="s">
        <v>60</v>
      </c>
      <c r="Z10365" s="1" t="s">
        <v>60</v>
      </c>
      <c r="AA10365" s="1" t="s">
        <v>60</v>
      </c>
      <c r="AD10365" s="1" t="s">
        <v>60</v>
      </c>
      <c r="AR10365" s="1" t="s">
        <v>60</v>
      </c>
      <c r="AT10365" s="1" t="s">
        <v>8784</v>
      </c>
      <c r="AU10365" s="1" t="s">
        <v>5319</v>
      </c>
      <c r="AV10365" s="1" t="s">
        <v>1420</v>
      </c>
      <c r="AX10365" s="3" t="str">
        <f t="array" ref="AX10365">TEXTJOIN(", ", TRUE, IF(X10365:AS10365="Y", X$1:AS$1, IF(X10365:AS10365&lt;&gt;"", X$1:AS$1 &amp; ": " &amp; X10365:AS10365, "")))
</f>
        <v>Cocaine, Fentanyl, Fentanyl Analogue, Ethanol, Any Opioid</v>
      </c>
    </row>
    <row r="10366">
      <c r="A10366" s="2">
        <v>44867.0</v>
      </c>
      <c r="B10366" s="1" t="s">
        <v>50</v>
      </c>
      <c r="C10366" s="1">
        <v>35.0</v>
      </c>
      <c r="D10366" s="1" t="s">
        <v>76</v>
      </c>
      <c r="E10366" s="1" t="s">
        <v>63</v>
      </c>
      <c r="J10366" s="1" t="s">
        <v>185</v>
      </c>
      <c r="K10366" s="1" t="s">
        <v>91</v>
      </c>
      <c r="L10366" s="1" t="s">
        <v>55</v>
      </c>
      <c r="M10366" s="1" t="s">
        <v>44</v>
      </c>
      <c r="N10366" s="1" t="s">
        <v>4025</v>
      </c>
      <c r="R10366" s="1" t="s">
        <v>1726</v>
      </c>
      <c r="S10366" s="1" t="s">
        <v>9803</v>
      </c>
      <c r="T10366" s="1" t="s">
        <v>8722</v>
      </c>
      <c r="U10366" s="1" t="s">
        <v>59</v>
      </c>
      <c r="Y10366" s="1" t="s">
        <v>60</v>
      </c>
      <c r="Z10366" s="1" t="s">
        <v>60</v>
      </c>
      <c r="AR10366" s="1" t="s">
        <v>60</v>
      </c>
      <c r="AT10366" s="1" t="s">
        <v>1420</v>
      </c>
      <c r="AU10366" s="1" t="s">
        <v>8740</v>
      </c>
      <c r="AV10366" s="1" t="s">
        <v>1420</v>
      </c>
      <c r="AX10366" s="3" t="str">
        <f t="array" ref="AX10366">TEXTJOIN(", ", TRUE, IF(X10366:AS10366="Y", X$1:AS$1, IF(X10366:AS10366&lt;&gt;"", X$1:AS$1 &amp; ": " &amp; X10366:AS10366, "")))
</f>
        <v>Cocaine, Fentanyl, Any Opioid</v>
      </c>
    </row>
    <row r="10367">
      <c r="A10367" s="2">
        <v>44791.0</v>
      </c>
      <c r="B10367" s="1" t="s">
        <v>50</v>
      </c>
      <c r="C10367" s="1">
        <v>67.0</v>
      </c>
      <c r="D10367" s="1" t="s">
        <v>51</v>
      </c>
      <c r="E10367" s="1" t="s">
        <v>63</v>
      </c>
      <c r="G10367" s="1" t="s">
        <v>455</v>
      </c>
      <c r="H10367" s="1" t="s">
        <v>103</v>
      </c>
      <c r="I10367" s="1" t="s">
        <v>55</v>
      </c>
      <c r="J10367" s="1" t="s">
        <v>455</v>
      </c>
      <c r="K10367" s="1" t="s">
        <v>103</v>
      </c>
      <c r="L10367" s="1" t="s">
        <v>55</v>
      </c>
      <c r="M10367" s="1" t="s">
        <v>743</v>
      </c>
      <c r="N10367" s="1" t="s">
        <v>178</v>
      </c>
      <c r="R10367" s="1" t="s">
        <v>2646</v>
      </c>
      <c r="S10367" s="1" t="s">
        <v>9221</v>
      </c>
      <c r="T10367" s="1" t="s">
        <v>2760</v>
      </c>
      <c r="U10367" s="1" t="s">
        <v>59</v>
      </c>
      <c r="Z10367" s="1" t="s">
        <v>60</v>
      </c>
      <c r="AM10367" s="1" t="s">
        <v>60</v>
      </c>
      <c r="AR10367" s="1" t="s">
        <v>60</v>
      </c>
      <c r="AT10367" s="1" t="s">
        <v>8753</v>
      </c>
      <c r="AU10367" s="1" t="s">
        <v>8753</v>
      </c>
      <c r="AV10367" s="1" t="s">
        <v>1420</v>
      </c>
      <c r="AX10367" s="3" t="str">
        <f t="array" ref="AX10367">TEXTJOIN(", ", TRUE, IF(X10367:AS10367="Y", X$1:AS$1, IF(X10367:AS10367&lt;&gt;"", X$1:AS$1 &amp; ": " &amp; X10367:AS10367, "")))
</f>
        <v>Fentanyl, Xylazine, Any Opioid</v>
      </c>
    </row>
    <row r="10368">
      <c r="A10368" s="2">
        <v>44621.0</v>
      </c>
      <c r="B10368" s="1" t="s">
        <v>50</v>
      </c>
      <c r="C10368" s="1">
        <v>28.0</v>
      </c>
      <c r="D10368" s="1" t="s">
        <v>51</v>
      </c>
      <c r="E10368" s="1" t="s">
        <v>502</v>
      </c>
      <c r="G10368" s="1" t="s">
        <v>103</v>
      </c>
      <c r="H10368" s="1" t="s">
        <v>103</v>
      </c>
      <c r="I10368" s="1" t="s">
        <v>55</v>
      </c>
      <c r="J10368" s="1" t="s">
        <v>397</v>
      </c>
      <c r="K10368" s="1" t="s">
        <v>103</v>
      </c>
      <c r="L10368" s="1" t="s">
        <v>55</v>
      </c>
      <c r="M10368" s="1" t="s">
        <v>649</v>
      </c>
      <c r="N10368" s="1" t="s">
        <v>136</v>
      </c>
      <c r="R10368" s="1" t="s">
        <v>1726</v>
      </c>
      <c r="S10368" s="1" t="s">
        <v>404</v>
      </c>
      <c r="T10368" s="1" t="s">
        <v>8842</v>
      </c>
      <c r="U10368" s="1" t="s">
        <v>59</v>
      </c>
      <c r="Z10368" s="1" t="s">
        <v>60</v>
      </c>
      <c r="AM10368" s="1" t="s">
        <v>60</v>
      </c>
      <c r="AR10368" s="1" t="s">
        <v>60</v>
      </c>
      <c r="AT10368" s="1" t="s">
        <v>8719</v>
      </c>
      <c r="AU10368" s="1" t="s">
        <v>8731</v>
      </c>
      <c r="AV10368" s="1" t="s">
        <v>1420</v>
      </c>
      <c r="AX10368" s="3" t="str">
        <f t="array" ref="AX10368">TEXTJOIN(", ", TRUE, IF(X10368:AS10368="Y", X$1:AS$1, IF(X10368:AS10368&lt;&gt;"", X$1:AS$1 &amp; ": " &amp; X10368:AS10368, "")))
</f>
        <v>Fentanyl, Xylazine, Any Opioid</v>
      </c>
    </row>
    <row r="10369">
      <c r="A10369" s="4">
        <v>44847.0</v>
      </c>
      <c r="B10369" s="1" t="s">
        <v>50</v>
      </c>
      <c r="C10369" s="1">
        <v>29.0</v>
      </c>
      <c r="D10369" s="1" t="s">
        <v>76</v>
      </c>
      <c r="E10369" s="1" t="s">
        <v>63</v>
      </c>
      <c r="F10369" s="1" t="s">
        <v>1997</v>
      </c>
      <c r="G10369" s="1" t="s">
        <v>53</v>
      </c>
      <c r="H10369" s="1" t="s">
        <v>54</v>
      </c>
      <c r="I10369" s="1" t="s">
        <v>55</v>
      </c>
      <c r="J10369" s="1" t="s">
        <v>53</v>
      </c>
      <c r="K10369" s="1" t="s">
        <v>54</v>
      </c>
      <c r="L10369" s="1" t="s">
        <v>55</v>
      </c>
      <c r="N10369" s="1" t="s">
        <v>119</v>
      </c>
      <c r="R10369" s="1" t="s">
        <v>1726</v>
      </c>
      <c r="S10369" s="1" t="s">
        <v>773</v>
      </c>
      <c r="T10369" s="1" t="s">
        <v>1190</v>
      </c>
      <c r="U10369" s="1" t="s">
        <v>59</v>
      </c>
      <c r="Y10369" s="1" t="s">
        <v>60</v>
      </c>
      <c r="Z10369" s="1" t="s">
        <v>60</v>
      </c>
      <c r="AR10369" s="1" t="s">
        <v>60</v>
      </c>
      <c r="AT10369" s="1" t="s">
        <v>8784</v>
      </c>
      <c r="AU10369" s="1" t="s">
        <v>8784</v>
      </c>
      <c r="AV10369" s="1" t="s">
        <v>1420</v>
      </c>
      <c r="AX10369" s="3" t="str">
        <f t="array" ref="AX10369">TEXTJOIN(", ", TRUE, IF(X10369:AS10369="Y", X$1:AS$1, IF(X10369:AS10369&lt;&gt;"", X$1:AS$1 &amp; ": " &amp; X10369:AS10369, "")))
</f>
        <v>Cocaine, Fentanyl, Any Opioid</v>
      </c>
    </row>
    <row r="10370">
      <c r="A10370" s="4">
        <v>44925.0</v>
      </c>
      <c r="B10370" s="1" t="s">
        <v>50</v>
      </c>
      <c r="C10370" s="1">
        <v>48.0</v>
      </c>
      <c r="D10370" s="1" t="s">
        <v>51</v>
      </c>
      <c r="E10370" s="1" t="s">
        <v>63</v>
      </c>
      <c r="G10370" s="1" t="s">
        <v>950</v>
      </c>
      <c r="H10370" s="1" t="s">
        <v>125</v>
      </c>
      <c r="I10370" s="1" t="s">
        <v>55</v>
      </c>
      <c r="J10370" s="1" t="s">
        <v>950</v>
      </c>
      <c r="K10370" s="1" t="s">
        <v>125</v>
      </c>
      <c r="L10370" s="1" t="s">
        <v>55</v>
      </c>
      <c r="M10370" s="1" t="s">
        <v>743</v>
      </c>
      <c r="N10370" s="1" t="s">
        <v>178</v>
      </c>
      <c r="R10370" s="1" t="s">
        <v>2646</v>
      </c>
      <c r="T10370" s="1" t="s">
        <v>9804</v>
      </c>
      <c r="U10370" s="1" t="s">
        <v>59</v>
      </c>
      <c r="AD10370" s="1" t="s">
        <v>60</v>
      </c>
      <c r="AQ10370" s="1" t="s">
        <v>8765</v>
      </c>
      <c r="AR10370" s="1" t="s">
        <v>60</v>
      </c>
      <c r="AS10370" s="1" t="s">
        <v>8765</v>
      </c>
      <c r="AT10370" s="1" t="s">
        <v>9199</v>
      </c>
      <c r="AU10370" s="1" t="s">
        <v>9199</v>
      </c>
      <c r="AV10370" s="1" t="s">
        <v>1420</v>
      </c>
      <c r="AX10370" s="3" t="str">
        <f t="array" ref="AX10370">TEXTJOIN(", ", TRUE, IF(X10370:AS10370="Y", X$1:AS$1, IF(X10370:AS10370&lt;&gt;"", X$1:AS$1 &amp; ": " &amp; X10370:AS10370, "")))
</f>
        <v>Ethanol, Other Opioid: Buprenorphine, Any Opioid, Other: Buprenorphine</v>
      </c>
    </row>
    <row r="10371">
      <c r="A10371" s="2">
        <v>44592.0</v>
      </c>
      <c r="B10371" s="1" t="s">
        <v>50</v>
      </c>
      <c r="C10371" s="1">
        <v>46.0</v>
      </c>
      <c r="D10371" s="1" t="s">
        <v>76</v>
      </c>
      <c r="E10371" s="1" t="s">
        <v>63</v>
      </c>
      <c r="G10371" s="1" t="s">
        <v>81</v>
      </c>
      <c r="H10371" s="1" t="s">
        <v>54</v>
      </c>
      <c r="I10371" s="1" t="s">
        <v>55</v>
      </c>
      <c r="J10371" s="1" t="s">
        <v>82</v>
      </c>
      <c r="K10371" s="1" t="s">
        <v>54</v>
      </c>
      <c r="L10371" s="1" t="s">
        <v>55</v>
      </c>
      <c r="M10371" s="1" t="s">
        <v>649</v>
      </c>
      <c r="N10371" s="1" t="s">
        <v>4025</v>
      </c>
      <c r="R10371" s="1" t="s">
        <v>173</v>
      </c>
      <c r="T10371" s="1" t="s">
        <v>9805</v>
      </c>
      <c r="U10371" s="1" t="s">
        <v>59</v>
      </c>
      <c r="Y10371" s="1" t="s">
        <v>60</v>
      </c>
      <c r="Z10371" s="1" t="s">
        <v>60</v>
      </c>
      <c r="AB10371" s="1" t="s">
        <v>60</v>
      </c>
      <c r="AR10371" s="1" t="s">
        <v>60</v>
      </c>
      <c r="AT10371" s="1" t="s">
        <v>5878</v>
      </c>
      <c r="AU10371" s="1" t="s">
        <v>5319</v>
      </c>
      <c r="AV10371" s="1" t="s">
        <v>1420</v>
      </c>
      <c r="AX10371" s="3" t="str">
        <f t="array" ref="AX10371">TEXTJOIN(", ", TRUE, IF(X10371:AS10371="Y", X$1:AS$1, IF(X10371:AS10371&lt;&gt;"", X$1:AS$1 &amp; ": " &amp; X10371:AS10371, "")))
</f>
        <v>Cocaine, Fentanyl, Oxycodone, Any Opioid</v>
      </c>
    </row>
    <row r="10372">
      <c r="A10372" s="4">
        <v>44860.0</v>
      </c>
      <c r="B10372" s="1" t="s">
        <v>50</v>
      </c>
      <c r="C10372" s="1">
        <v>51.0</v>
      </c>
      <c r="D10372" s="1" t="s">
        <v>76</v>
      </c>
      <c r="E10372" s="1" t="s">
        <v>118</v>
      </c>
      <c r="G10372" s="1" t="s">
        <v>397</v>
      </c>
      <c r="H10372" s="1" t="s">
        <v>103</v>
      </c>
      <c r="I10372" s="1" t="s">
        <v>55</v>
      </c>
      <c r="J10372" s="1" t="s">
        <v>397</v>
      </c>
      <c r="K10372" s="1" t="s">
        <v>103</v>
      </c>
      <c r="L10372" s="1" t="s">
        <v>55</v>
      </c>
      <c r="M10372" s="1" t="s">
        <v>743</v>
      </c>
      <c r="N10372" s="1" t="s">
        <v>178</v>
      </c>
      <c r="R10372" s="1" t="s">
        <v>173</v>
      </c>
      <c r="T10372" s="1" t="s">
        <v>3764</v>
      </c>
      <c r="U10372" s="1" t="s">
        <v>59</v>
      </c>
      <c r="Y10372" s="1" t="s">
        <v>60</v>
      </c>
      <c r="Z10372" s="1" t="s">
        <v>60</v>
      </c>
      <c r="AR10372" s="1" t="s">
        <v>60</v>
      </c>
      <c r="AT10372" s="1" t="s">
        <v>8731</v>
      </c>
      <c r="AU10372" s="1" t="s">
        <v>8731</v>
      </c>
      <c r="AV10372" s="1" t="s">
        <v>1420</v>
      </c>
      <c r="AX10372" s="3" t="str">
        <f t="array" ref="AX10372">TEXTJOIN(", ", TRUE, IF(X10372:AS10372="Y", X$1:AS$1, IF(X10372:AS10372&lt;&gt;"", X$1:AS$1 &amp; ": " &amp; X10372:AS10372, "")))
</f>
        <v>Cocaine, Fentanyl, Any Opioid</v>
      </c>
    </row>
    <row r="10373">
      <c r="A10373" s="2">
        <v>44820.0</v>
      </c>
      <c r="B10373" s="1" t="s">
        <v>50</v>
      </c>
      <c r="C10373" s="1">
        <v>59.0</v>
      </c>
      <c r="D10373" s="1" t="s">
        <v>76</v>
      </c>
      <c r="E10373" s="1" t="s">
        <v>63</v>
      </c>
      <c r="G10373" s="1" t="s">
        <v>562</v>
      </c>
      <c r="H10373" s="1" t="s">
        <v>91</v>
      </c>
      <c r="I10373" s="1" t="s">
        <v>55</v>
      </c>
      <c r="J10373" s="1" t="s">
        <v>562</v>
      </c>
      <c r="K10373" s="1" t="s">
        <v>91</v>
      </c>
      <c r="L10373" s="1" t="s">
        <v>55</v>
      </c>
      <c r="N10373" s="1" t="s">
        <v>1957</v>
      </c>
      <c r="R10373" s="1" t="s">
        <v>173</v>
      </c>
      <c r="T10373" s="1" t="s">
        <v>270</v>
      </c>
      <c r="U10373" s="1" t="s">
        <v>59</v>
      </c>
      <c r="Z10373" s="1" t="s">
        <v>60</v>
      </c>
      <c r="AR10373" s="1" t="s">
        <v>60</v>
      </c>
      <c r="AT10373" s="1" t="s">
        <v>8924</v>
      </c>
      <c r="AU10373" s="1" t="s">
        <v>8924</v>
      </c>
      <c r="AV10373" s="1" t="s">
        <v>1420</v>
      </c>
      <c r="AX10373" s="3" t="str">
        <f t="array" ref="AX10373">TEXTJOIN(", ", TRUE, IF(X10373:AS10373="Y", X$1:AS$1, IF(X10373:AS10373&lt;&gt;"", X$1:AS$1 &amp; ": " &amp; X10373:AS10373, "")))
</f>
        <v>Fentanyl, Any Opioid</v>
      </c>
    </row>
    <row r="10374">
      <c r="A10374" s="4">
        <v>44906.0</v>
      </c>
      <c r="B10374" s="1" t="s">
        <v>50</v>
      </c>
      <c r="C10374" s="1">
        <v>28.0</v>
      </c>
      <c r="D10374" s="1" t="s">
        <v>76</v>
      </c>
      <c r="E10374" s="1" t="s">
        <v>63</v>
      </c>
      <c r="G10374" s="1" t="s">
        <v>256</v>
      </c>
      <c r="H10374" s="1" t="s">
        <v>103</v>
      </c>
      <c r="I10374" s="1" t="s">
        <v>55</v>
      </c>
      <c r="J10374" s="1" t="s">
        <v>256</v>
      </c>
      <c r="K10374" s="1" t="s">
        <v>103</v>
      </c>
      <c r="L10374" s="1" t="s">
        <v>55</v>
      </c>
      <c r="M10374" s="1" t="s">
        <v>743</v>
      </c>
      <c r="N10374" s="1" t="s">
        <v>136</v>
      </c>
      <c r="R10374" s="1" t="s">
        <v>2646</v>
      </c>
      <c r="T10374" s="1" t="s">
        <v>9806</v>
      </c>
      <c r="U10374" s="1" t="s">
        <v>59</v>
      </c>
      <c r="AG10374" s="1" t="s">
        <v>60</v>
      </c>
      <c r="AI10374" s="1" t="s">
        <v>60</v>
      </c>
      <c r="AR10374" s="1" t="s">
        <v>60</v>
      </c>
      <c r="AT10374" s="1" t="s">
        <v>2320</v>
      </c>
      <c r="AU10374" s="1" t="s">
        <v>2320</v>
      </c>
      <c r="AV10374" s="1" t="s">
        <v>1420</v>
      </c>
      <c r="AX10374" s="3" t="str">
        <f t="array" ref="AX10374">TEXTJOIN(", ", TRUE, IF(X10374:AS10374="Y", X$1:AS$1, IF(X10374:AS10374&lt;&gt;"", X$1:AS$1 &amp; ": " &amp; X10374:AS10374, "")))
</f>
        <v>Methadone, Amphet, Any Opioid</v>
      </c>
    </row>
    <row r="10375">
      <c r="A10375" s="4">
        <v>44882.0</v>
      </c>
      <c r="B10375" s="1" t="s">
        <v>50</v>
      </c>
      <c r="C10375" s="1">
        <v>42.0</v>
      </c>
      <c r="D10375" s="1" t="s">
        <v>76</v>
      </c>
      <c r="E10375" s="1" t="s">
        <v>63</v>
      </c>
      <c r="G10375" s="1" t="s">
        <v>455</v>
      </c>
      <c r="H10375" s="1" t="s">
        <v>103</v>
      </c>
      <c r="I10375" s="1" t="s">
        <v>55</v>
      </c>
      <c r="J10375" s="1" t="s">
        <v>455</v>
      </c>
      <c r="K10375" s="1" t="s">
        <v>103</v>
      </c>
      <c r="L10375" s="1" t="s">
        <v>55</v>
      </c>
      <c r="M10375" s="1" t="s">
        <v>44</v>
      </c>
      <c r="N10375" s="1" t="s">
        <v>9807</v>
      </c>
      <c r="R10375" s="1" t="s">
        <v>1726</v>
      </c>
      <c r="S10375" s="1" t="s">
        <v>9808</v>
      </c>
      <c r="T10375" s="1" t="s">
        <v>9809</v>
      </c>
      <c r="U10375" s="1" t="s">
        <v>59</v>
      </c>
      <c r="Z10375" s="1" t="s">
        <v>60</v>
      </c>
      <c r="AF10375" s="1" t="s">
        <v>60</v>
      </c>
      <c r="AI10375" s="1" t="s">
        <v>60</v>
      </c>
      <c r="AM10375" s="1" t="s">
        <v>60</v>
      </c>
      <c r="AN10375" s="1" t="s">
        <v>60</v>
      </c>
      <c r="AR10375" s="1" t="s">
        <v>60</v>
      </c>
      <c r="AT10375" s="1" t="s">
        <v>8753</v>
      </c>
      <c r="AU10375" s="1" t="s">
        <v>8753</v>
      </c>
      <c r="AV10375" s="1" t="s">
        <v>1420</v>
      </c>
      <c r="AX10375" s="3" t="str">
        <f t="array" ref="AX10375">TEXTJOIN(", ", TRUE, IF(X10375:AS10375="Y", X$1:AS$1, IF(X10375:AS10375&lt;&gt;"", X$1:AS$1 &amp; ": " &amp; X10375:AS10375, "")))
</f>
        <v>Fentanyl, Benzodiazepine, Amphet, Xylazine, Gabapentin, Any Opioid</v>
      </c>
    </row>
    <row r="10376">
      <c r="A10376" s="2">
        <v>44656.0</v>
      </c>
      <c r="B10376" s="1" t="s">
        <v>50</v>
      </c>
      <c r="C10376" s="1">
        <v>62.0</v>
      </c>
      <c r="D10376" s="1" t="s">
        <v>76</v>
      </c>
      <c r="E10376" s="1" t="s">
        <v>502</v>
      </c>
      <c r="G10376" s="1" t="s">
        <v>201</v>
      </c>
      <c r="H10376" s="1" t="s">
        <v>54</v>
      </c>
      <c r="I10376" s="1" t="s">
        <v>55</v>
      </c>
      <c r="J10376" s="1" t="s">
        <v>201</v>
      </c>
      <c r="K10376" s="1" t="s">
        <v>54</v>
      </c>
      <c r="L10376" s="1" t="s">
        <v>55</v>
      </c>
      <c r="M10376" s="1" t="s">
        <v>649</v>
      </c>
      <c r="N10376" s="1" t="s">
        <v>119</v>
      </c>
      <c r="R10376" s="1" t="s">
        <v>173</v>
      </c>
      <c r="T10376" s="1" t="s">
        <v>9810</v>
      </c>
      <c r="U10376" s="1" t="s">
        <v>59</v>
      </c>
      <c r="Y10376" s="1" t="s">
        <v>60</v>
      </c>
      <c r="AT10376" s="1" t="s">
        <v>9106</v>
      </c>
      <c r="AU10376" s="1" t="s">
        <v>9106</v>
      </c>
      <c r="AV10376" s="1" t="s">
        <v>1420</v>
      </c>
      <c r="AX10376" s="3" t="str">
        <f t="array" ref="AX10376">TEXTJOIN(", ", TRUE, IF(X10376:AS10376="Y", X$1:AS$1, IF(X10376:AS10376&lt;&gt;"", X$1:AS$1 &amp; ": " &amp; X10376:AS10376, "")))
</f>
        <v>Cocaine</v>
      </c>
    </row>
    <row r="10377">
      <c r="A10377" s="2">
        <v>44779.0</v>
      </c>
      <c r="B10377" s="1" t="s">
        <v>50</v>
      </c>
      <c r="C10377" s="1">
        <v>72.0</v>
      </c>
      <c r="D10377" s="1" t="s">
        <v>51</v>
      </c>
      <c r="E10377" s="1" t="s">
        <v>63</v>
      </c>
      <c r="J10377" s="1" t="s">
        <v>432</v>
      </c>
      <c r="K10377" s="1" t="s">
        <v>91</v>
      </c>
      <c r="L10377" s="1" t="s">
        <v>55</v>
      </c>
      <c r="M10377" s="1" t="s">
        <v>649</v>
      </c>
      <c r="N10377" s="1" t="s">
        <v>155</v>
      </c>
      <c r="R10377" s="1" t="s">
        <v>1726</v>
      </c>
      <c r="S10377" s="1" t="s">
        <v>333</v>
      </c>
      <c r="T10377" s="1" t="s">
        <v>1053</v>
      </c>
      <c r="U10377" s="1" t="s">
        <v>59</v>
      </c>
      <c r="Y10377" s="1" t="s">
        <v>60</v>
      </c>
      <c r="Z10377" s="1" t="s">
        <v>60</v>
      </c>
      <c r="AM10377" s="1" t="s">
        <v>60</v>
      </c>
      <c r="AR10377" s="1" t="s">
        <v>60</v>
      </c>
      <c r="AT10377" s="1" t="s">
        <v>1420</v>
      </c>
      <c r="AU10377" s="1" t="s">
        <v>8985</v>
      </c>
      <c r="AV10377" s="1" t="s">
        <v>1420</v>
      </c>
      <c r="AX10377" s="3" t="str">
        <f t="array" ref="AX10377">TEXTJOIN(", ", TRUE, IF(X10377:AS10377="Y", X$1:AS$1, IF(X10377:AS10377&lt;&gt;"", X$1:AS$1 &amp; ": " &amp; X10377:AS10377, "")))
</f>
        <v>Cocaine, Fentanyl, Xylazine, Any Opioid</v>
      </c>
    </row>
    <row r="10378">
      <c r="A10378" s="2">
        <v>44759.0</v>
      </c>
      <c r="B10378" s="1" t="s">
        <v>50</v>
      </c>
      <c r="C10378" s="1">
        <v>59.0</v>
      </c>
      <c r="D10378" s="1" t="s">
        <v>51</v>
      </c>
      <c r="E10378" s="1" t="s">
        <v>502</v>
      </c>
      <c r="G10378" s="1" t="s">
        <v>256</v>
      </c>
      <c r="H10378" s="1" t="s">
        <v>103</v>
      </c>
      <c r="I10378" s="1" t="s">
        <v>55</v>
      </c>
      <c r="J10378" s="1" t="s">
        <v>256</v>
      </c>
      <c r="K10378" s="1" t="s">
        <v>103</v>
      </c>
      <c r="L10378" s="1" t="s">
        <v>55</v>
      </c>
      <c r="M10378" s="1" t="s">
        <v>4111</v>
      </c>
      <c r="N10378" s="1" t="s">
        <v>178</v>
      </c>
      <c r="R10378" s="1" t="s">
        <v>173</v>
      </c>
      <c r="T10378" s="1" t="s">
        <v>83</v>
      </c>
      <c r="U10378" s="1" t="s">
        <v>59</v>
      </c>
      <c r="Z10378" s="1" t="s">
        <v>60</v>
      </c>
      <c r="AR10378" s="1" t="s">
        <v>60</v>
      </c>
      <c r="AT10378" s="1" t="s">
        <v>2320</v>
      </c>
      <c r="AU10378" s="1" t="s">
        <v>2320</v>
      </c>
      <c r="AV10378" s="1" t="s">
        <v>1420</v>
      </c>
      <c r="AX10378" s="3" t="str">
        <f t="array" ref="AX10378">TEXTJOIN(", ", TRUE, IF(X10378:AS10378="Y", X$1:AS$1, IF(X10378:AS10378&lt;&gt;"", X$1:AS$1 &amp; ": " &amp; X10378:AS10378, "")))
</f>
        <v>Fentanyl, Any Opioid</v>
      </c>
    </row>
    <row r="10379">
      <c r="A10379" s="2">
        <v>44842.0</v>
      </c>
      <c r="B10379" s="1" t="s">
        <v>50</v>
      </c>
      <c r="C10379" s="1">
        <v>29.0</v>
      </c>
      <c r="D10379" s="1" t="s">
        <v>51</v>
      </c>
      <c r="E10379" s="1" t="s">
        <v>502</v>
      </c>
      <c r="G10379" s="1" t="s">
        <v>256</v>
      </c>
      <c r="H10379" s="1" t="s">
        <v>103</v>
      </c>
      <c r="I10379" s="1" t="s">
        <v>55</v>
      </c>
      <c r="J10379" s="1" t="s">
        <v>256</v>
      </c>
      <c r="K10379" s="1" t="s">
        <v>103</v>
      </c>
      <c r="L10379" s="1" t="s">
        <v>55</v>
      </c>
      <c r="M10379" s="1" t="s">
        <v>743</v>
      </c>
      <c r="N10379" s="1" t="s">
        <v>155</v>
      </c>
      <c r="R10379" s="1" t="s">
        <v>180</v>
      </c>
      <c r="T10379" s="1" t="s">
        <v>5990</v>
      </c>
      <c r="U10379" s="1" t="s">
        <v>59</v>
      </c>
      <c r="Y10379" s="1" t="s">
        <v>60</v>
      </c>
      <c r="Z10379" s="1" t="s">
        <v>60</v>
      </c>
      <c r="AR10379" s="1" t="s">
        <v>60</v>
      </c>
      <c r="AT10379" s="1" t="s">
        <v>2320</v>
      </c>
      <c r="AU10379" s="1" t="s">
        <v>2320</v>
      </c>
      <c r="AV10379" s="1" t="s">
        <v>1420</v>
      </c>
      <c r="AX10379" s="3" t="str">
        <f t="array" ref="AX10379">TEXTJOIN(", ", TRUE, IF(X10379:AS10379="Y", X$1:AS$1, IF(X10379:AS10379&lt;&gt;"", X$1:AS$1 &amp; ": " &amp; X10379:AS10379, "")))
</f>
        <v>Cocaine, Fentanyl, Any Opioid</v>
      </c>
    </row>
    <row r="10380">
      <c r="A10380" s="4">
        <v>44877.0</v>
      </c>
      <c r="B10380" s="1" t="s">
        <v>50</v>
      </c>
      <c r="C10380" s="1">
        <v>60.0</v>
      </c>
      <c r="D10380" s="1" t="s">
        <v>51</v>
      </c>
      <c r="E10380" s="1" t="s">
        <v>63</v>
      </c>
      <c r="G10380" s="1" t="s">
        <v>352</v>
      </c>
      <c r="H10380" s="1" t="s">
        <v>54</v>
      </c>
      <c r="I10380" s="1" t="s">
        <v>55</v>
      </c>
      <c r="J10380" s="1" t="s">
        <v>352</v>
      </c>
      <c r="K10380" s="1" t="s">
        <v>54</v>
      </c>
      <c r="L10380" s="1" t="s">
        <v>55</v>
      </c>
      <c r="M10380" s="1" t="s">
        <v>743</v>
      </c>
      <c r="N10380" s="1" t="s">
        <v>155</v>
      </c>
      <c r="R10380" s="1" t="s">
        <v>2646</v>
      </c>
      <c r="T10380" s="1" t="s">
        <v>9811</v>
      </c>
      <c r="U10380" s="1" t="s">
        <v>59</v>
      </c>
      <c r="X10380" s="1" t="s">
        <v>60</v>
      </c>
      <c r="Z10380" s="1" t="s">
        <v>60</v>
      </c>
      <c r="AA10380" s="1" t="s">
        <v>60</v>
      </c>
      <c r="AF10380" s="1" t="s">
        <v>60</v>
      </c>
      <c r="AG10380" s="1" t="s">
        <v>60</v>
      </c>
      <c r="AP10380" s="1" t="s">
        <v>60</v>
      </c>
      <c r="AR10380" s="1" t="s">
        <v>60</v>
      </c>
      <c r="AT10380" s="1" t="s">
        <v>8714</v>
      </c>
      <c r="AU10380" s="1" t="s">
        <v>8714</v>
      </c>
      <c r="AV10380" s="1" t="s">
        <v>1420</v>
      </c>
      <c r="AX10380" s="3" t="str">
        <f t="array" ref="AX10380">TEXTJOIN(", ", TRUE, IF(X10380:AS10380="Y", X$1:AS$1, IF(X10380:AS10380&lt;&gt;"", X$1:AS$1 &amp; ": " &amp; X10380:AS10380, "")))
</f>
        <v>Heroin, Fentanyl, Fentanyl Analogue, Benzodiazepine, Methadone, Heroin/Morph/Codeine, Any Opioid</v>
      </c>
    </row>
    <row r="10381">
      <c r="A10381" s="4">
        <v>44892.0</v>
      </c>
      <c r="B10381" s="1" t="s">
        <v>50</v>
      </c>
      <c r="C10381" s="1">
        <v>45.0</v>
      </c>
      <c r="D10381" s="1" t="s">
        <v>51</v>
      </c>
      <c r="E10381" s="1" t="s">
        <v>502</v>
      </c>
      <c r="G10381" s="1" t="s">
        <v>82</v>
      </c>
      <c r="H10381" s="1" t="s">
        <v>54</v>
      </c>
      <c r="I10381" s="1" t="s">
        <v>55</v>
      </c>
      <c r="J10381" s="1" t="s">
        <v>82</v>
      </c>
      <c r="K10381" s="1" t="s">
        <v>54</v>
      </c>
      <c r="L10381" s="1" t="s">
        <v>55</v>
      </c>
      <c r="M10381" s="1" t="s">
        <v>743</v>
      </c>
      <c r="N10381" s="1" t="s">
        <v>8532</v>
      </c>
      <c r="R10381" s="1" t="s">
        <v>2646</v>
      </c>
      <c r="T10381" s="1" t="s">
        <v>9812</v>
      </c>
      <c r="U10381" s="1" t="s">
        <v>59</v>
      </c>
      <c r="Y10381" s="1" t="s">
        <v>60</v>
      </c>
      <c r="Z10381" s="1" t="s">
        <v>60</v>
      </c>
      <c r="AD10381" s="1" t="s">
        <v>60</v>
      </c>
      <c r="AR10381" s="1" t="s">
        <v>60</v>
      </c>
      <c r="AT10381" s="1" t="s">
        <v>5319</v>
      </c>
      <c r="AU10381" s="1" t="s">
        <v>5319</v>
      </c>
      <c r="AV10381" s="1" t="s">
        <v>1420</v>
      </c>
      <c r="AX10381" s="3" t="str">
        <f t="array" ref="AX10381">TEXTJOIN(", ", TRUE, IF(X10381:AS10381="Y", X$1:AS$1, IF(X10381:AS10381&lt;&gt;"", X$1:AS$1 &amp; ": " &amp; X10381:AS10381, "")))
</f>
        <v>Cocaine, Fentanyl, Ethanol, Any Opioid</v>
      </c>
    </row>
    <row r="10382">
      <c r="A10382" s="2">
        <v>44715.0</v>
      </c>
      <c r="B10382" s="1" t="s">
        <v>50</v>
      </c>
      <c r="C10382" s="1">
        <v>35.0</v>
      </c>
      <c r="D10382" s="1" t="s">
        <v>51</v>
      </c>
      <c r="E10382" s="1" t="s">
        <v>63</v>
      </c>
      <c r="F10382" s="1" t="s">
        <v>1997</v>
      </c>
      <c r="J10382" s="1" t="s">
        <v>91</v>
      </c>
      <c r="K10382" s="1" t="s">
        <v>91</v>
      </c>
      <c r="L10382" s="1" t="s">
        <v>55</v>
      </c>
      <c r="M10382" s="1" t="s">
        <v>649</v>
      </c>
      <c r="N10382" s="1" t="s">
        <v>66</v>
      </c>
      <c r="R10382" s="1" t="s">
        <v>1726</v>
      </c>
      <c r="S10382" s="1" t="s">
        <v>9813</v>
      </c>
      <c r="T10382" s="1" t="s">
        <v>962</v>
      </c>
      <c r="U10382" s="1" t="s">
        <v>59</v>
      </c>
      <c r="Z10382" s="1" t="s">
        <v>60</v>
      </c>
      <c r="AD10382" s="1" t="s">
        <v>60</v>
      </c>
      <c r="AR10382" s="1" t="s">
        <v>60</v>
      </c>
      <c r="AT10382" s="1" t="s">
        <v>1420</v>
      </c>
      <c r="AU10382" s="1" t="s">
        <v>1999</v>
      </c>
      <c r="AV10382" s="1" t="s">
        <v>1420</v>
      </c>
      <c r="AX10382" s="3" t="str">
        <f t="array" ref="AX10382">TEXTJOIN(", ", TRUE, IF(X10382:AS10382="Y", X$1:AS$1, IF(X10382:AS10382&lt;&gt;"", X$1:AS$1 &amp; ": " &amp; X10382:AS10382, "")))
</f>
        <v>Fentanyl, Ethanol, Any Opioid</v>
      </c>
    </row>
    <row r="10383">
      <c r="A10383" s="2">
        <v>44873.0</v>
      </c>
      <c r="B10383" s="1" t="s">
        <v>50</v>
      </c>
      <c r="C10383" s="1">
        <v>58.0</v>
      </c>
      <c r="D10383" s="1" t="s">
        <v>51</v>
      </c>
      <c r="E10383" s="1" t="s">
        <v>63</v>
      </c>
      <c r="G10383" s="1" t="s">
        <v>1017</v>
      </c>
      <c r="H10383" s="1" t="s">
        <v>65</v>
      </c>
      <c r="I10383" s="1" t="s">
        <v>55</v>
      </c>
      <c r="J10383" s="1" t="s">
        <v>64</v>
      </c>
      <c r="K10383" s="1" t="s">
        <v>65</v>
      </c>
      <c r="L10383" s="1" t="s">
        <v>55</v>
      </c>
      <c r="M10383" s="1" t="s">
        <v>743</v>
      </c>
      <c r="N10383" s="1" t="s">
        <v>155</v>
      </c>
      <c r="R10383" s="1" t="s">
        <v>2646</v>
      </c>
      <c r="T10383" s="1" t="s">
        <v>8883</v>
      </c>
      <c r="U10383" s="1" t="s">
        <v>59</v>
      </c>
      <c r="V10383" s="1" t="s">
        <v>9738</v>
      </c>
      <c r="Y10383" s="1" t="s">
        <v>60</v>
      </c>
      <c r="Z10383" s="1" t="s">
        <v>60</v>
      </c>
      <c r="AR10383" s="1" t="s">
        <v>60</v>
      </c>
      <c r="AT10383" s="1" t="s">
        <v>8853</v>
      </c>
      <c r="AU10383" s="1" t="s">
        <v>8704</v>
      </c>
      <c r="AV10383" s="1" t="s">
        <v>1420</v>
      </c>
      <c r="AX10383" s="3" t="str">
        <f t="array" ref="AX10383">TEXTJOIN(", ", TRUE, IF(X10383:AS10383="Y", X$1:AS$1, IF(X10383:AS10383&lt;&gt;"", X$1:AS$1 &amp; ": " &amp; X10383:AS10383, "")))
</f>
        <v>Cocaine, Fentanyl, Any Opioid</v>
      </c>
    </row>
    <row r="10384">
      <c r="A10384" s="2">
        <v>44742.0</v>
      </c>
      <c r="B10384" s="1" t="s">
        <v>50</v>
      </c>
      <c r="C10384" s="1">
        <v>35.0</v>
      </c>
      <c r="D10384" s="1" t="s">
        <v>76</v>
      </c>
      <c r="E10384" s="1" t="s">
        <v>63</v>
      </c>
      <c r="G10384" s="1" t="s">
        <v>488</v>
      </c>
      <c r="H10384" s="1" t="s">
        <v>91</v>
      </c>
      <c r="I10384" s="1" t="s">
        <v>55</v>
      </c>
      <c r="J10384" s="1" t="s">
        <v>488</v>
      </c>
      <c r="K10384" s="1" t="s">
        <v>91</v>
      </c>
      <c r="L10384" s="1" t="s">
        <v>55</v>
      </c>
      <c r="M10384" s="1" t="s">
        <v>743</v>
      </c>
      <c r="N10384" s="1" t="s">
        <v>178</v>
      </c>
      <c r="R10384" s="1" t="s">
        <v>2646</v>
      </c>
      <c r="T10384" s="1" t="s">
        <v>9814</v>
      </c>
      <c r="U10384" s="1" t="s">
        <v>59</v>
      </c>
      <c r="Z10384" s="1" t="s">
        <v>60</v>
      </c>
      <c r="AF10384" s="1" t="s">
        <v>60</v>
      </c>
      <c r="AM10384" s="1" t="s">
        <v>60</v>
      </c>
      <c r="AN10384" s="1" t="s">
        <v>60</v>
      </c>
      <c r="AQ10384" s="1" t="s">
        <v>8765</v>
      </c>
      <c r="AR10384" s="1" t="s">
        <v>60</v>
      </c>
      <c r="AS10384" s="1" t="s">
        <v>8765</v>
      </c>
      <c r="AT10384" s="1" t="s">
        <v>8709</v>
      </c>
      <c r="AU10384" s="1" t="s">
        <v>8709</v>
      </c>
      <c r="AV10384" s="1" t="s">
        <v>1420</v>
      </c>
      <c r="AX10384" s="3" t="str">
        <f t="array" ref="AX10384">TEXTJOIN(", ", TRUE, IF(X10384:AS10384="Y", X$1:AS$1, IF(X10384:AS10384&lt;&gt;"", X$1:AS$1 &amp; ": " &amp; X10384:AS10384, "")))
</f>
        <v>Fentanyl, Benzodiazepine, Xylazine, Gabapentin, Other Opioid: Buprenorphine, Any Opioid, Other: Buprenorphine</v>
      </c>
    </row>
    <row r="10385">
      <c r="A10385" s="2">
        <v>44809.0</v>
      </c>
      <c r="B10385" s="1" t="s">
        <v>50</v>
      </c>
      <c r="C10385" s="1">
        <v>42.0</v>
      </c>
      <c r="D10385" s="1" t="s">
        <v>51</v>
      </c>
      <c r="E10385" s="1" t="s">
        <v>63</v>
      </c>
      <c r="F10385" s="1" t="s">
        <v>1997</v>
      </c>
      <c r="G10385" s="1" t="s">
        <v>91</v>
      </c>
      <c r="H10385" s="1" t="s">
        <v>91</v>
      </c>
      <c r="I10385" s="1" t="s">
        <v>55</v>
      </c>
      <c r="J10385" s="1" t="s">
        <v>91</v>
      </c>
      <c r="K10385" s="1" t="s">
        <v>91</v>
      </c>
      <c r="L10385" s="1" t="s">
        <v>55</v>
      </c>
      <c r="M10385" s="1" t="s">
        <v>649</v>
      </c>
      <c r="N10385" s="1" t="s">
        <v>155</v>
      </c>
      <c r="R10385" s="1" t="s">
        <v>180</v>
      </c>
      <c r="T10385" s="1" t="s">
        <v>1028</v>
      </c>
      <c r="U10385" s="1" t="s">
        <v>59</v>
      </c>
      <c r="Y10385" s="1" t="s">
        <v>60</v>
      </c>
      <c r="Z10385" s="1" t="s">
        <v>60</v>
      </c>
      <c r="AD10385" s="1" t="s">
        <v>60</v>
      </c>
      <c r="AM10385" s="1" t="s">
        <v>60</v>
      </c>
      <c r="AR10385" s="1" t="s">
        <v>60</v>
      </c>
      <c r="AT10385" s="1" t="s">
        <v>1999</v>
      </c>
      <c r="AU10385" s="1" t="s">
        <v>1999</v>
      </c>
      <c r="AV10385" s="1" t="s">
        <v>1420</v>
      </c>
      <c r="AX10385" s="3" t="str">
        <f t="array" ref="AX10385">TEXTJOIN(", ", TRUE, IF(X10385:AS10385="Y", X$1:AS$1, IF(X10385:AS10385&lt;&gt;"", X$1:AS$1 &amp; ": " &amp; X10385:AS10385, "")))
</f>
        <v>Cocaine, Fentanyl, Ethanol, Xylazine, Any Opioid</v>
      </c>
    </row>
    <row r="10386">
      <c r="A10386" s="2">
        <v>44771.0</v>
      </c>
      <c r="B10386" s="1" t="s">
        <v>50</v>
      </c>
      <c r="C10386" s="1">
        <v>37.0</v>
      </c>
      <c r="D10386" s="1" t="s">
        <v>51</v>
      </c>
      <c r="E10386" s="1" t="s">
        <v>63</v>
      </c>
      <c r="G10386" s="1" t="s">
        <v>116</v>
      </c>
      <c r="H10386" s="1" t="s">
        <v>103</v>
      </c>
      <c r="I10386" s="1" t="s">
        <v>55</v>
      </c>
      <c r="J10386" s="1" t="s">
        <v>116</v>
      </c>
      <c r="K10386" s="1" t="s">
        <v>103</v>
      </c>
      <c r="L10386" s="1" t="s">
        <v>55</v>
      </c>
      <c r="M10386" s="1" t="s">
        <v>743</v>
      </c>
      <c r="N10386" s="1" t="s">
        <v>155</v>
      </c>
      <c r="R10386" s="1" t="s">
        <v>2646</v>
      </c>
      <c r="T10386" s="1" t="s">
        <v>9815</v>
      </c>
      <c r="U10386" s="1" t="s">
        <v>59</v>
      </c>
      <c r="Z10386" s="1" t="s">
        <v>60</v>
      </c>
      <c r="AR10386" s="1" t="s">
        <v>60</v>
      </c>
      <c r="AT10386" s="1" t="s">
        <v>8841</v>
      </c>
      <c r="AU10386" s="1" t="s">
        <v>8841</v>
      </c>
      <c r="AV10386" s="1" t="s">
        <v>1420</v>
      </c>
      <c r="AX10386" s="3" t="str">
        <f t="array" ref="AX10386">TEXTJOIN(", ", TRUE, IF(X10386:AS10386="Y", X$1:AS$1, IF(X10386:AS10386&lt;&gt;"", X$1:AS$1 &amp; ": " &amp; X10386:AS10386, "")))
</f>
        <v>Fentanyl, Any Opioid</v>
      </c>
    </row>
    <row r="10387">
      <c r="A10387" s="4">
        <v>44905.0</v>
      </c>
      <c r="B10387" s="1" t="s">
        <v>50</v>
      </c>
      <c r="C10387" s="1">
        <v>62.0</v>
      </c>
      <c r="D10387" s="1" t="s">
        <v>51</v>
      </c>
      <c r="E10387" s="1" t="s">
        <v>63</v>
      </c>
      <c r="G10387" s="1" t="s">
        <v>255</v>
      </c>
      <c r="H10387" s="1" t="s">
        <v>103</v>
      </c>
      <c r="I10387" s="1" t="s">
        <v>55</v>
      </c>
      <c r="J10387" s="1" t="s">
        <v>255</v>
      </c>
      <c r="K10387" s="1" t="s">
        <v>103</v>
      </c>
      <c r="L10387" s="1" t="s">
        <v>55</v>
      </c>
      <c r="M10387" s="1" t="s">
        <v>743</v>
      </c>
      <c r="N10387" s="1" t="s">
        <v>155</v>
      </c>
      <c r="R10387" s="1" t="s">
        <v>2646</v>
      </c>
      <c r="T10387" s="1" t="s">
        <v>9816</v>
      </c>
      <c r="U10387" s="1" t="s">
        <v>59</v>
      </c>
      <c r="Y10387" s="1" t="s">
        <v>60</v>
      </c>
      <c r="Z10387" s="1" t="s">
        <v>60</v>
      </c>
      <c r="AA10387" s="1" t="s">
        <v>60</v>
      </c>
      <c r="AR10387" s="1" t="s">
        <v>60</v>
      </c>
      <c r="AT10387" s="1" t="s">
        <v>1728</v>
      </c>
      <c r="AU10387" s="1" t="s">
        <v>1728</v>
      </c>
      <c r="AV10387" s="1" t="s">
        <v>1420</v>
      </c>
      <c r="AX10387" s="3" t="str">
        <f t="array" ref="AX10387">TEXTJOIN(", ", TRUE, IF(X10387:AS10387="Y", X$1:AS$1, IF(X10387:AS10387&lt;&gt;"", X$1:AS$1 &amp; ": " &amp; X10387:AS10387, "")))
</f>
        <v>Cocaine, Fentanyl, Fentanyl Analogue, Any Opioid</v>
      </c>
    </row>
    <row r="10388">
      <c r="A10388" s="2">
        <v>44810.0</v>
      </c>
      <c r="B10388" s="1" t="s">
        <v>50</v>
      </c>
      <c r="C10388" s="1">
        <v>64.0</v>
      </c>
      <c r="D10388" s="1" t="s">
        <v>51</v>
      </c>
      <c r="E10388" s="1" t="s">
        <v>63</v>
      </c>
      <c r="G10388" s="1" t="s">
        <v>91</v>
      </c>
      <c r="H10388" s="1" t="s">
        <v>91</v>
      </c>
      <c r="I10388" s="1" t="s">
        <v>55</v>
      </c>
      <c r="J10388" s="1" t="s">
        <v>91</v>
      </c>
      <c r="K10388" s="1" t="s">
        <v>91</v>
      </c>
      <c r="L10388" s="1" t="s">
        <v>55</v>
      </c>
      <c r="M10388" s="1" t="s">
        <v>8360</v>
      </c>
      <c r="N10388" s="1" t="s">
        <v>178</v>
      </c>
      <c r="R10388" s="1" t="s">
        <v>1213</v>
      </c>
      <c r="T10388" s="1" t="s">
        <v>9817</v>
      </c>
      <c r="U10388" s="1" t="s">
        <v>59</v>
      </c>
      <c r="Y10388" s="1" t="s">
        <v>60</v>
      </c>
      <c r="AT10388" s="1" t="s">
        <v>1999</v>
      </c>
      <c r="AU10388" s="1" t="s">
        <v>1999</v>
      </c>
      <c r="AV10388" s="1" t="s">
        <v>1420</v>
      </c>
      <c r="AX10388" s="3" t="str">
        <f t="array" ref="AX10388">TEXTJOIN(", ", TRUE, IF(X10388:AS10388="Y", X$1:AS$1, IF(X10388:AS10388&lt;&gt;"", X$1:AS$1 &amp; ": " &amp; X10388:AS10388, "")))
</f>
        <v>Cocaine</v>
      </c>
    </row>
    <row r="10389">
      <c r="A10389" s="2">
        <v>44695.0</v>
      </c>
      <c r="B10389" s="1" t="s">
        <v>50</v>
      </c>
      <c r="C10389" s="1">
        <v>34.0</v>
      </c>
      <c r="D10389" s="1" t="s">
        <v>51</v>
      </c>
      <c r="E10389" s="1" t="s">
        <v>502</v>
      </c>
      <c r="G10389" s="1" t="s">
        <v>970</v>
      </c>
      <c r="H10389" s="1" t="s">
        <v>65</v>
      </c>
      <c r="I10389" s="1" t="s">
        <v>55</v>
      </c>
      <c r="J10389" s="1" t="s">
        <v>970</v>
      </c>
      <c r="K10389" s="1" t="s">
        <v>65</v>
      </c>
      <c r="L10389" s="1" t="s">
        <v>55</v>
      </c>
      <c r="N10389" s="1" t="s">
        <v>178</v>
      </c>
      <c r="R10389" s="1" t="s">
        <v>2646</v>
      </c>
      <c r="T10389" s="1" t="s">
        <v>331</v>
      </c>
      <c r="U10389" s="1" t="s">
        <v>59</v>
      </c>
      <c r="Z10389" s="1" t="s">
        <v>60</v>
      </c>
      <c r="AR10389" s="1" t="s">
        <v>60</v>
      </c>
      <c r="AT10389" s="1" t="s">
        <v>9151</v>
      </c>
      <c r="AU10389" s="1" t="s">
        <v>9151</v>
      </c>
      <c r="AV10389" s="1" t="s">
        <v>1420</v>
      </c>
      <c r="AX10389" s="3" t="str">
        <f t="array" ref="AX10389">TEXTJOIN(", ", TRUE, IF(X10389:AS10389="Y", X$1:AS$1, IF(X10389:AS10389&lt;&gt;"", X$1:AS$1 &amp; ": " &amp; X10389:AS10389, "")))
</f>
        <v>Fentanyl, Any Opioid</v>
      </c>
    </row>
    <row r="10390">
      <c r="A10390" s="2">
        <v>44646.0</v>
      </c>
      <c r="B10390" s="1" t="s">
        <v>50</v>
      </c>
      <c r="C10390" s="1">
        <v>37.0</v>
      </c>
      <c r="D10390" s="1" t="s">
        <v>51</v>
      </c>
      <c r="E10390" s="1" t="s">
        <v>63</v>
      </c>
      <c r="F10390" s="1" t="s">
        <v>8372</v>
      </c>
      <c r="G10390" s="1" t="s">
        <v>103</v>
      </c>
      <c r="H10390" s="1" t="s">
        <v>103</v>
      </c>
      <c r="I10390" s="1" t="s">
        <v>55</v>
      </c>
      <c r="J10390" s="1" t="s">
        <v>562</v>
      </c>
      <c r="K10390" s="1" t="s">
        <v>91</v>
      </c>
      <c r="L10390" s="1" t="s">
        <v>55</v>
      </c>
      <c r="M10390" s="1" t="s">
        <v>743</v>
      </c>
      <c r="N10390" s="1" t="s">
        <v>66</v>
      </c>
      <c r="R10390" s="1" t="s">
        <v>2646</v>
      </c>
      <c r="T10390" s="1" t="s">
        <v>7676</v>
      </c>
      <c r="U10390" s="1" t="s">
        <v>59</v>
      </c>
      <c r="Y10390" s="1" t="s">
        <v>60</v>
      </c>
      <c r="Z10390" s="1" t="s">
        <v>60</v>
      </c>
      <c r="AR10390" s="1" t="s">
        <v>60</v>
      </c>
      <c r="AT10390" s="1" t="s">
        <v>8719</v>
      </c>
      <c r="AU10390" s="1" t="s">
        <v>8924</v>
      </c>
      <c r="AV10390" s="1" t="s">
        <v>1420</v>
      </c>
      <c r="AX10390" s="3" t="str">
        <f t="array" ref="AX10390">TEXTJOIN(", ", TRUE, IF(X10390:AS10390="Y", X$1:AS$1, IF(X10390:AS10390&lt;&gt;"", X$1:AS$1 &amp; ": " &amp; X10390:AS10390, "")))
</f>
        <v>Cocaine, Fentanyl, Any Opioid</v>
      </c>
    </row>
    <row r="10391">
      <c r="A10391" s="4">
        <v>44894.0</v>
      </c>
      <c r="B10391" s="1" t="s">
        <v>50</v>
      </c>
      <c r="C10391" s="1">
        <v>34.0</v>
      </c>
      <c r="D10391" s="1" t="s">
        <v>51</v>
      </c>
      <c r="E10391" s="1" t="s">
        <v>63</v>
      </c>
      <c r="F10391" s="1" t="s">
        <v>1997</v>
      </c>
      <c r="G10391" s="1" t="s">
        <v>91</v>
      </c>
      <c r="H10391" s="1" t="s">
        <v>91</v>
      </c>
      <c r="I10391" s="1" t="s">
        <v>55</v>
      </c>
      <c r="J10391" s="1" t="s">
        <v>185</v>
      </c>
      <c r="K10391" s="1" t="s">
        <v>91</v>
      </c>
      <c r="L10391" s="1" t="s">
        <v>55</v>
      </c>
      <c r="M10391" s="1" t="s">
        <v>1626</v>
      </c>
      <c r="N10391" s="1" t="s">
        <v>9818</v>
      </c>
      <c r="R10391" s="1" t="s">
        <v>1726</v>
      </c>
      <c r="S10391" s="1" t="s">
        <v>726</v>
      </c>
      <c r="T10391" s="1" t="s">
        <v>588</v>
      </c>
      <c r="U10391" s="1" t="s">
        <v>59</v>
      </c>
      <c r="AG10391" s="1" t="s">
        <v>60</v>
      </c>
      <c r="AR10391" s="1" t="s">
        <v>60</v>
      </c>
      <c r="AT10391" s="1" t="s">
        <v>1999</v>
      </c>
      <c r="AU10391" s="1" t="s">
        <v>8740</v>
      </c>
      <c r="AV10391" s="1" t="s">
        <v>1420</v>
      </c>
      <c r="AX10391" s="3" t="str">
        <f t="array" ref="AX10391">TEXTJOIN(", ", TRUE, IF(X10391:AS10391="Y", X$1:AS$1, IF(X10391:AS10391&lt;&gt;"", X$1:AS$1 &amp; ": " &amp; X10391:AS10391, "")))
</f>
        <v>Methadone, Any Opioid</v>
      </c>
    </row>
    <row r="10392">
      <c r="A10392" s="2">
        <v>44792.0</v>
      </c>
      <c r="B10392" s="1" t="s">
        <v>50</v>
      </c>
      <c r="C10392" s="1">
        <v>39.0</v>
      </c>
      <c r="D10392" s="1" t="s">
        <v>51</v>
      </c>
      <c r="E10392" s="1" t="s">
        <v>63</v>
      </c>
      <c r="G10392" s="1" t="s">
        <v>300</v>
      </c>
      <c r="H10392" s="1" t="s">
        <v>299</v>
      </c>
      <c r="I10392" s="1" t="s">
        <v>55</v>
      </c>
      <c r="J10392" s="1" t="s">
        <v>300</v>
      </c>
      <c r="K10392" s="1" t="s">
        <v>299</v>
      </c>
      <c r="L10392" s="1" t="s">
        <v>55</v>
      </c>
      <c r="M10392" s="1" t="s">
        <v>743</v>
      </c>
      <c r="N10392" s="1" t="s">
        <v>155</v>
      </c>
      <c r="R10392" s="1" t="s">
        <v>2646</v>
      </c>
      <c r="T10392" s="1" t="s">
        <v>9819</v>
      </c>
      <c r="U10392" s="1" t="s">
        <v>59</v>
      </c>
      <c r="X10392" s="1" t="s">
        <v>60</v>
      </c>
      <c r="Y10392" s="1" t="s">
        <v>60</v>
      </c>
      <c r="Z10392" s="1" t="s">
        <v>60</v>
      </c>
      <c r="AG10392" s="1" t="s">
        <v>60</v>
      </c>
      <c r="AM10392" s="1" t="s">
        <v>60</v>
      </c>
      <c r="AN10392" s="1" t="s">
        <v>60</v>
      </c>
      <c r="AP10392" s="1" t="s">
        <v>60</v>
      </c>
      <c r="AR10392" s="1" t="s">
        <v>60</v>
      </c>
      <c r="AT10392" s="1" t="s">
        <v>8707</v>
      </c>
      <c r="AU10392" s="1" t="s">
        <v>8707</v>
      </c>
      <c r="AV10392" s="1" t="s">
        <v>1420</v>
      </c>
      <c r="AX10392" s="3" t="str">
        <f t="array" ref="AX10392">TEXTJOIN(", ", TRUE, IF(X10392:AS10392="Y", X$1:AS$1, IF(X10392:AS10392&lt;&gt;"", X$1:AS$1 &amp; ": " &amp; X10392:AS10392, "")))
</f>
        <v>Heroin, Cocaine, Fentanyl, Methadone, Xylazine, Gabapentin, Heroin/Morph/Codeine, Any Opioid</v>
      </c>
    </row>
    <row r="10393">
      <c r="A10393" s="2">
        <v>44752.0</v>
      </c>
      <c r="B10393" s="1" t="s">
        <v>50</v>
      </c>
      <c r="C10393" s="1">
        <v>44.0</v>
      </c>
      <c r="D10393" s="1" t="s">
        <v>51</v>
      </c>
      <c r="E10393" s="1" t="s">
        <v>502</v>
      </c>
      <c r="G10393" s="1" t="s">
        <v>290</v>
      </c>
      <c r="H10393" s="1" t="s">
        <v>91</v>
      </c>
      <c r="I10393" s="1" t="s">
        <v>55</v>
      </c>
      <c r="J10393" s="1" t="s">
        <v>290</v>
      </c>
      <c r="K10393" s="1" t="s">
        <v>91</v>
      </c>
      <c r="L10393" s="1" t="s">
        <v>55</v>
      </c>
      <c r="M10393" s="1" t="s">
        <v>743</v>
      </c>
      <c r="N10393" s="1" t="s">
        <v>136</v>
      </c>
      <c r="R10393" s="1" t="s">
        <v>1726</v>
      </c>
      <c r="S10393" s="1" t="s">
        <v>8353</v>
      </c>
      <c r="T10393" s="1" t="s">
        <v>1053</v>
      </c>
      <c r="U10393" s="1" t="s">
        <v>59</v>
      </c>
      <c r="Y10393" s="1" t="s">
        <v>60</v>
      </c>
      <c r="Z10393" s="1" t="s">
        <v>60</v>
      </c>
      <c r="AM10393" s="1" t="s">
        <v>60</v>
      </c>
      <c r="AR10393" s="1" t="s">
        <v>60</v>
      </c>
      <c r="AT10393" s="1" t="s">
        <v>9019</v>
      </c>
      <c r="AU10393" s="1" t="s">
        <v>9019</v>
      </c>
      <c r="AV10393" s="1" t="s">
        <v>1420</v>
      </c>
      <c r="AX10393" s="3" t="str">
        <f t="array" ref="AX10393">TEXTJOIN(", ", TRUE, IF(X10393:AS10393="Y", X$1:AS$1, IF(X10393:AS10393&lt;&gt;"", X$1:AS$1 &amp; ": " &amp; X10393:AS10393, "")))
</f>
        <v>Cocaine, Fentanyl, Xylazine, Any Opioid</v>
      </c>
    </row>
    <row r="10394">
      <c r="A10394" s="2">
        <v>44574.0</v>
      </c>
      <c r="B10394" s="1" t="s">
        <v>50</v>
      </c>
      <c r="C10394" s="1">
        <v>59.0</v>
      </c>
      <c r="D10394" s="1" t="s">
        <v>51</v>
      </c>
      <c r="E10394" s="1" t="s">
        <v>63</v>
      </c>
      <c r="F10394" s="1" t="s">
        <v>1997</v>
      </c>
      <c r="J10394" s="1" t="s">
        <v>103</v>
      </c>
      <c r="K10394" s="1" t="s">
        <v>103</v>
      </c>
      <c r="L10394" s="1" t="s">
        <v>55</v>
      </c>
      <c r="M10394" s="1" t="s">
        <v>649</v>
      </c>
      <c r="N10394" s="1" t="s">
        <v>4025</v>
      </c>
      <c r="R10394" s="1" t="s">
        <v>443</v>
      </c>
      <c r="T10394" s="1" t="s">
        <v>9820</v>
      </c>
      <c r="U10394" s="1" t="s">
        <v>59</v>
      </c>
      <c r="V10394" s="1" t="s">
        <v>197</v>
      </c>
      <c r="Y10394" s="1" t="s">
        <v>60</v>
      </c>
      <c r="Z10394" s="1" t="s">
        <v>60</v>
      </c>
      <c r="AR10394" s="1" t="s">
        <v>60</v>
      </c>
      <c r="AT10394" s="1" t="s">
        <v>1420</v>
      </c>
      <c r="AU10394" s="1" t="s">
        <v>8719</v>
      </c>
      <c r="AV10394" s="1" t="s">
        <v>1420</v>
      </c>
      <c r="AX10394" s="3" t="str">
        <f t="array" ref="AX10394">TEXTJOIN(", ", TRUE, IF(X10394:AS10394="Y", X$1:AS$1, IF(X10394:AS10394&lt;&gt;"", X$1:AS$1 &amp; ": " &amp; X10394:AS10394, "")))
</f>
        <v>Cocaine, Fentanyl, Any Opioid</v>
      </c>
    </row>
    <row r="10395">
      <c r="A10395" s="2">
        <v>44641.0</v>
      </c>
      <c r="B10395" s="1" t="s">
        <v>50</v>
      </c>
      <c r="C10395" s="1">
        <v>28.0</v>
      </c>
      <c r="D10395" s="1" t="s">
        <v>76</v>
      </c>
      <c r="E10395" s="1" t="s">
        <v>502</v>
      </c>
      <c r="G10395" s="1" t="s">
        <v>185</v>
      </c>
      <c r="H10395" s="1" t="s">
        <v>91</v>
      </c>
      <c r="I10395" s="1" t="s">
        <v>55</v>
      </c>
      <c r="J10395" s="1" t="s">
        <v>185</v>
      </c>
      <c r="K10395" s="1" t="s">
        <v>91</v>
      </c>
      <c r="L10395" s="1" t="s">
        <v>55</v>
      </c>
      <c r="M10395" s="1" t="s">
        <v>743</v>
      </c>
      <c r="N10395" s="1" t="s">
        <v>136</v>
      </c>
      <c r="R10395" s="1" t="s">
        <v>2646</v>
      </c>
      <c r="T10395" s="1" t="s">
        <v>9821</v>
      </c>
      <c r="U10395" s="1" t="s">
        <v>59</v>
      </c>
      <c r="Z10395" s="1" t="s">
        <v>60</v>
      </c>
      <c r="AD10395" s="1" t="s">
        <v>60</v>
      </c>
      <c r="AF10395" s="1" t="s">
        <v>60</v>
      </c>
      <c r="AR10395" s="1" t="s">
        <v>60</v>
      </c>
      <c r="AT10395" s="1" t="s">
        <v>8740</v>
      </c>
      <c r="AU10395" s="1" t="s">
        <v>8740</v>
      </c>
      <c r="AV10395" s="1" t="s">
        <v>1420</v>
      </c>
      <c r="AX10395" s="3" t="str">
        <f t="array" ref="AX10395">TEXTJOIN(", ", TRUE, IF(X10395:AS10395="Y", X$1:AS$1, IF(X10395:AS10395&lt;&gt;"", X$1:AS$1 &amp; ": " &amp; X10395:AS10395, "")))
</f>
        <v>Fentanyl, Ethanol, Benzodiazepine, Any Opioid</v>
      </c>
    </row>
    <row r="10396">
      <c r="A10396" s="2">
        <v>44832.0</v>
      </c>
      <c r="B10396" s="1" t="s">
        <v>50</v>
      </c>
      <c r="C10396" s="1">
        <v>37.0</v>
      </c>
      <c r="D10396" s="1" t="s">
        <v>51</v>
      </c>
      <c r="E10396" s="1" t="s">
        <v>63</v>
      </c>
      <c r="G10396" s="1" t="s">
        <v>185</v>
      </c>
      <c r="H10396" s="1" t="s">
        <v>91</v>
      </c>
      <c r="I10396" s="1" t="s">
        <v>55</v>
      </c>
      <c r="J10396" s="1" t="s">
        <v>185</v>
      </c>
      <c r="K10396" s="1" t="s">
        <v>91</v>
      </c>
      <c r="L10396" s="1" t="s">
        <v>55</v>
      </c>
      <c r="M10396" s="1" t="s">
        <v>743</v>
      </c>
      <c r="N10396" s="1" t="s">
        <v>178</v>
      </c>
      <c r="R10396" s="1" t="s">
        <v>2646</v>
      </c>
      <c r="T10396" s="1" t="s">
        <v>83</v>
      </c>
      <c r="U10396" s="1" t="s">
        <v>59</v>
      </c>
      <c r="Z10396" s="1" t="s">
        <v>60</v>
      </c>
      <c r="AR10396" s="1" t="s">
        <v>60</v>
      </c>
      <c r="AT10396" s="1" t="s">
        <v>8740</v>
      </c>
      <c r="AU10396" s="1" t="s">
        <v>8740</v>
      </c>
      <c r="AV10396" s="1" t="s">
        <v>1420</v>
      </c>
      <c r="AX10396" s="3" t="str">
        <f t="array" ref="AX10396">TEXTJOIN(", ", TRUE, IF(X10396:AS10396="Y", X$1:AS$1, IF(X10396:AS10396&lt;&gt;"", X$1:AS$1 &amp; ": " &amp; X10396:AS10396, "")))
</f>
        <v>Fentanyl, Any Opioid</v>
      </c>
    </row>
    <row r="10397">
      <c r="A10397" s="2">
        <v>44570.0</v>
      </c>
      <c r="B10397" s="1" t="s">
        <v>50</v>
      </c>
      <c r="C10397" s="1">
        <v>45.0</v>
      </c>
      <c r="D10397" s="1" t="s">
        <v>76</v>
      </c>
      <c r="E10397" s="1" t="s">
        <v>63</v>
      </c>
      <c r="G10397" s="1" t="s">
        <v>116</v>
      </c>
      <c r="H10397" s="1" t="s">
        <v>103</v>
      </c>
      <c r="I10397" s="1" t="s">
        <v>55</v>
      </c>
      <c r="J10397" s="1" t="s">
        <v>474</v>
      </c>
      <c r="K10397" s="1" t="s">
        <v>91</v>
      </c>
      <c r="L10397" s="1" t="s">
        <v>55</v>
      </c>
      <c r="N10397" s="1" t="s">
        <v>119</v>
      </c>
      <c r="R10397" s="1" t="s">
        <v>1726</v>
      </c>
      <c r="S10397" s="1" t="s">
        <v>965</v>
      </c>
      <c r="T10397" s="1" t="s">
        <v>9822</v>
      </c>
      <c r="U10397" s="1" t="s">
        <v>59</v>
      </c>
      <c r="Y10397" s="1" t="s">
        <v>60</v>
      </c>
      <c r="AT10397" s="1" t="s">
        <v>8841</v>
      </c>
      <c r="AU10397" s="1" t="s">
        <v>8702</v>
      </c>
      <c r="AV10397" s="1" t="s">
        <v>1420</v>
      </c>
      <c r="AX10397" s="3" t="str">
        <f t="array" ref="AX10397">TEXTJOIN(", ", TRUE, IF(X10397:AS10397="Y", X$1:AS$1, IF(X10397:AS10397&lt;&gt;"", X$1:AS$1 &amp; ": " &amp; X10397:AS10397, "")))
</f>
        <v>Cocaine</v>
      </c>
    </row>
    <row r="10398">
      <c r="A10398" s="2">
        <v>44806.0</v>
      </c>
      <c r="B10398" s="1" t="s">
        <v>50</v>
      </c>
      <c r="C10398" s="1">
        <v>47.0</v>
      </c>
      <c r="D10398" s="1" t="s">
        <v>76</v>
      </c>
      <c r="E10398" s="1" t="s">
        <v>63</v>
      </c>
      <c r="G10398" s="1" t="s">
        <v>103</v>
      </c>
      <c r="H10398" s="1" t="s">
        <v>103</v>
      </c>
      <c r="I10398" s="1" t="s">
        <v>55</v>
      </c>
      <c r="J10398" s="1" t="s">
        <v>103</v>
      </c>
      <c r="K10398" s="1" t="s">
        <v>103</v>
      </c>
      <c r="L10398" s="1" t="s">
        <v>55</v>
      </c>
      <c r="M10398" s="1" t="s">
        <v>743</v>
      </c>
      <c r="N10398" s="1" t="s">
        <v>9823</v>
      </c>
      <c r="R10398" s="1" t="s">
        <v>2646</v>
      </c>
      <c r="T10398" s="1" t="s">
        <v>9824</v>
      </c>
      <c r="U10398" s="1" t="s">
        <v>59</v>
      </c>
      <c r="AB10398" s="1" t="s">
        <v>60</v>
      </c>
      <c r="AD10398" s="1" t="s">
        <v>60</v>
      </c>
      <c r="AP10398" s="1" t="s">
        <v>8736</v>
      </c>
      <c r="AR10398" s="1" t="s">
        <v>60</v>
      </c>
      <c r="AT10398" s="1" t="s">
        <v>8719</v>
      </c>
      <c r="AU10398" s="1" t="s">
        <v>8719</v>
      </c>
      <c r="AV10398" s="1" t="s">
        <v>1420</v>
      </c>
      <c r="AX10398" s="3" t="str">
        <f t="array" ref="AX10398">TEXTJOIN(", ", TRUE, IF(X10398:AS10398="Y", X$1:AS$1, IF(X10398:AS10398&lt;&gt;"", X$1:AS$1 &amp; ": " &amp; X10398:AS10398, "")))
</f>
        <v>Oxycodone, Ethanol, Heroin/Morph/Codeine, Any Opioid</v>
      </c>
    </row>
    <row r="10399">
      <c r="A10399" s="2">
        <v>44841.0</v>
      </c>
      <c r="B10399" s="1" t="s">
        <v>50</v>
      </c>
      <c r="C10399" s="1">
        <v>57.0</v>
      </c>
      <c r="D10399" s="1" t="s">
        <v>51</v>
      </c>
      <c r="E10399" s="1" t="s">
        <v>63</v>
      </c>
      <c r="F10399" s="1" t="s">
        <v>1997</v>
      </c>
      <c r="G10399" s="1" t="s">
        <v>103</v>
      </c>
      <c r="H10399" s="1" t="s">
        <v>103</v>
      </c>
      <c r="I10399" s="1" t="s">
        <v>55</v>
      </c>
      <c r="J10399" s="1" t="s">
        <v>103</v>
      </c>
      <c r="K10399" s="1" t="s">
        <v>103</v>
      </c>
      <c r="L10399" s="1" t="s">
        <v>55</v>
      </c>
      <c r="M10399" s="1" t="s">
        <v>743</v>
      </c>
      <c r="N10399" s="1" t="s">
        <v>155</v>
      </c>
      <c r="R10399" s="1" t="s">
        <v>2646</v>
      </c>
      <c r="S10399" s="1" t="s">
        <v>9825</v>
      </c>
      <c r="T10399" s="1" t="s">
        <v>350</v>
      </c>
      <c r="U10399" s="1" t="s">
        <v>59</v>
      </c>
      <c r="Z10399" s="1" t="s">
        <v>60</v>
      </c>
      <c r="AD10399" s="1" t="s">
        <v>60</v>
      </c>
      <c r="AR10399" s="1" t="s">
        <v>60</v>
      </c>
      <c r="AT10399" s="1" t="s">
        <v>8719</v>
      </c>
      <c r="AU10399" s="1" t="s">
        <v>8719</v>
      </c>
      <c r="AV10399" s="1" t="s">
        <v>1420</v>
      </c>
      <c r="AX10399" s="3" t="str">
        <f t="array" ref="AX10399">TEXTJOIN(", ", TRUE, IF(X10399:AS10399="Y", X$1:AS$1, IF(X10399:AS10399&lt;&gt;"", X$1:AS$1 &amp; ": " &amp; X10399:AS10399, "")))
</f>
        <v>Fentanyl, Ethanol, Any Opioid</v>
      </c>
    </row>
    <row r="10400">
      <c r="A10400" s="2">
        <v>44629.0</v>
      </c>
      <c r="B10400" s="1" t="s">
        <v>50</v>
      </c>
      <c r="C10400" s="1">
        <v>41.0</v>
      </c>
      <c r="D10400" s="1" t="s">
        <v>76</v>
      </c>
      <c r="E10400" s="1" t="s">
        <v>502</v>
      </c>
      <c r="G10400" s="1" t="s">
        <v>488</v>
      </c>
      <c r="H10400" s="1" t="s">
        <v>91</v>
      </c>
      <c r="I10400" s="1" t="s">
        <v>55</v>
      </c>
      <c r="J10400" s="1" t="s">
        <v>488</v>
      </c>
      <c r="K10400" s="1" t="s">
        <v>91</v>
      </c>
      <c r="L10400" s="1" t="s">
        <v>55</v>
      </c>
      <c r="M10400" s="1" t="s">
        <v>743</v>
      </c>
      <c r="N10400" s="1" t="s">
        <v>178</v>
      </c>
      <c r="R10400" s="1" t="s">
        <v>180</v>
      </c>
      <c r="T10400" s="1" t="s">
        <v>9826</v>
      </c>
      <c r="U10400" s="1" t="s">
        <v>59</v>
      </c>
      <c r="V10400" s="1" t="s">
        <v>464</v>
      </c>
      <c r="Z10400" s="1" t="s">
        <v>60</v>
      </c>
      <c r="AF10400" s="1" t="s">
        <v>60</v>
      </c>
      <c r="AM10400" s="1" t="s">
        <v>60</v>
      </c>
      <c r="AN10400" s="1" t="s">
        <v>60</v>
      </c>
      <c r="AR10400" s="1" t="s">
        <v>60</v>
      </c>
      <c r="AT10400" s="1" t="s">
        <v>8709</v>
      </c>
      <c r="AU10400" s="1" t="s">
        <v>8709</v>
      </c>
      <c r="AV10400" s="1" t="s">
        <v>1420</v>
      </c>
      <c r="AX10400" s="3" t="str">
        <f t="array" ref="AX10400">TEXTJOIN(", ", TRUE, IF(X10400:AS10400="Y", X$1:AS$1, IF(X10400:AS10400&lt;&gt;"", X$1:AS$1 &amp; ": " &amp; X10400:AS10400, "")))
</f>
        <v>Fentanyl, Benzodiazepine, Xylazine, Gabapentin, Any Opioid</v>
      </c>
    </row>
    <row r="10401">
      <c r="A10401" s="2">
        <v>44605.0</v>
      </c>
      <c r="B10401" s="1" t="s">
        <v>50</v>
      </c>
      <c r="C10401" s="1">
        <v>27.0</v>
      </c>
      <c r="D10401" s="1" t="s">
        <v>76</v>
      </c>
      <c r="E10401" s="1" t="s">
        <v>502</v>
      </c>
      <c r="G10401" s="1" t="s">
        <v>147</v>
      </c>
      <c r="H10401" s="1" t="s">
        <v>65</v>
      </c>
      <c r="I10401" s="1" t="s">
        <v>55</v>
      </c>
      <c r="J10401" s="1" t="s">
        <v>64</v>
      </c>
      <c r="K10401" s="1" t="s">
        <v>65</v>
      </c>
      <c r="L10401" s="1" t="s">
        <v>55</v>
      </c>
      <c r="M10401" s="1" t="s">
        <v>649</v>
      </c>
      <c r="N10401" s="1" t="s">
        <v>1377</v>
      </c>
      <c r="R10401" s="1" t="s">
        <v>1726</v>
      </c>
      <c r="S10401" s="1" t="s">
        <v>9628</v>
      </c>
      <c r="T10401" s="1" t="s">
        <v>9827</v>
      </c>
      <c r="U10401" s="1" t="s">
        <v>59</v>
      </c>
      <c r="Z10401" s="1" t="s">
        <v>60</v>
      </c>
      <c r="AM10401" s="1" t="s">
        <v>60</v>
      </c>
      <c r="AR10401" s="1" t="s">
        <v>60</v>
      </c>
      <c r="AT10401" s="1" t="s">
        <v>9016</v>
      </c>
      <c r="AU10401" s="1" t="s">
        <v>8704</v>
      </c>
      <c r="AV10401" s="1" t="s">
        <v>1420</v>
      </c>
      <c r="AX10401" s="3" t="str">
        <f t="array" ref="AX10401">TEXTJOIN(", ", TRUE, IF(X10401:AS10401="Y", X$1:AS$1, IF(X10401:AS10401&lt;&gt;"", X$1:AS$1 &amp; ": " &amp; X10401:AS10401, "")))
</f>
        <v>Fentanyl, Xylazine, Any Opioid</v>
      </c>
    </row>
    <row r="10402">
      <c r="A10402" s="2">
        <v>44732.0</v>
      </c>
      <c r="B10402" s="1" t="s">
        <v>50</v>
      </c>
      <c r="C10402" s="1">
        <v>30.0</v>
      </c>
      <c r="D10402" s="1" t="s">
        <v>51</v>
      </c>
      <c r="E10402" s="1" t="s">
        <v>63</v>
      </c>
      <c r="F10402" s="1" t="s">
        <v>1997</v>
      </c>
      <c r="J10402" s="1" t="s">
        <v>256</v>
      </c>
      <c r="K10402" s="1" t="s">
        <v>103</v>
      </c>
      <c r="L10402" s="1" t="s">
        <v>55</v>
      </c>
      <c r="M10402" s="1" t="s">
        <v>649</v>
      </c>
      <c r="N10402" s="1" t="s">
        <v>4025</v>
      </c>
      <c r="R10402" s="1" t="s">
        <v>1726</v>
      </c>
      <c r="S10402" s="1" t="s">
        <v>1262</v>
      </c>
      <c r="T10402" s="1" t="s">
        <v>9828</v>
      </c>
      <c r="U10402" s="1" t="s">
        <v>59</v>
      </c>
      <c r="Y10402" s="1" t="s">
        <v>60</v>
      </c>
      <c r="Z10402" s="1" t="s">
        <v>60</v>
      </c>
      <c r="AF10402" s="1" t="s">
        <v>60</v>
      </c>
      <c r="AR10402" s="1" t="s">
        <v>60</v>
      </c>
      <c r="AT10402" s="1" t="s">
        <v>1420</v>
      </c>
      <c r="AU10402" s="1" t="s">
        <v>2320</v>
      </c>
      <c r="AV10402" s="1" t="s">
        <v>1420</v>
      </c>
      <c r="AX10402" s="3" t="str">
        <f t="array" ref="AX10402">TEXTJOIN(", ", TRUE, IF(X10402:AS10402="Y", X$1:AS$1, IF(X10402:AS10402&lt;&gt;"", X$1:AS$1 &amp; ": " &amp; X10402:AS10402, "")))
</f>
        <v>Cocaine, Fentanyl, Benzodiazepine, Any Opioid</v>
      </c>
    </row>
    <row r="10403">
      <c r="A10403" s="2">
        <v>44653.0</v>
      </c>
      <c r="B10403" s="1" t="s">
        <v>50</v>
      </c>
      <c r="C10403" s="1">
        <v>48.0</v>
      </c>
      <c r="D10403" s="1" t="s">
        <v>76</v>
      </c>
      <c r="E10403" s="1" t="s">
        <v>63</v>
      </c>
      <c r="J10403" s="1" t="s">
        <v>91</v>
      </c>
      <c r="K10403" s="1" t="s">
        <v>91</v>
      </c>
      <c r="L10403" s="1" t="s">
        <v>55</v>
      </c>
      <c r="M10403" s="1" t="s">
        <v>649</v>
      </c>
      <c r="N10403" s="1" t="s">
        <v>4025</v>
      </c>
      <c r="R10403" s="1" t="s">
        <v>1726</v>
      </c>
      <c r="S10403" s="1" t="s">
        <v>2737</v>
      </c>
      <c r="T10403" s="1" t="s">
        <v>9829</v>
      </c>
      <c r="U10403" s="1" t="s">
        <v>59</v>
      </c>
      <c r="Y10403" s="1" t="s">
        <v>60</v>
      </c>
      <c r="Z10403" s="1" t="s">
        <v>60</v>
      </c>
      <c r="AF10403" s="1" t="s">
        <v>60</v>
      </c>
      <c r="AI10403" s="1" t="s">
        <v>60</v>
      </c>
      <c r="AM10403" s="1" t="s">
        <v>60</v>
      </c>
      <c r="AR10403" s="1" t="s">
        <v>60</v>
      </c>
      <c r="AT10403" s="1" t="s">
        <v>1420</v>
      </c>
      <c r="AU10403" s="1" t="s">
        <v>1999</v>
      </c>
      <c r="AV10403" s="1" t="s">
        <v>1420</v>
      </c>
      <c r="AX10403" s="3" t="str">
        <f t="array" ref="AX10403">TEXTJOIN(", ", TRUE, IF(X10403:AS10403="Y", X$1:AS$1, IF(X10403:AS10403&lt;&gt;"", X$1:AS$1 &amp; ": " &amp; X10403:AS10403, "")))
</f>
        <v>Cocaine, Fentanyl, Benzodiazepine, Amphet, Xylazine, Any Opioid</v>
      </c>
    </row>
    <row r="10404">
      <c r="A10404" s="2">
        <v>44661.0</v>
      </c>
      <c r="B10404" s="1" t="s">
        <v>50</v>
      </c>
      <c r="C10404" s="1">
        <v>59.0</v>
      </c>
      <c r="D10404" s="1" t="s">
        <v>76</v>
      </c>
      <c r="E10404" s="1" t="s">
        <v>63</v>
      </c>
      <c r="G10404" s="1" t="s">
        <v>185</v>
      </c>
      <c r="H10404" s="1" t="s">
        <v>91</v>
      </c>
      <c r="I10404" s="1" t="s">
        <v>55</v>
      </c>
      <c r="J10404" s="1" t="s">
        <v>185</v>
      </c>
      <c r="K10404" s="1" t="s">
        <v>91</v>
      </c>
      <c r="L10404" s="1" t="s">
        <v>55</v>
      </c>
      <c r="M10404" s="1" t="s">
        <v>649</v>
      </c>
      <c r="N10404" s="1" t="s">
        <v>136</v>
      </c>
      <c r="R10404" s="1" t="s">
        <v>1726</v>
      </c>
      <c r="S10404" s="1" t="s">
        <v>2509</v>
      </c>
      <c r="T10404" s="1" t="s">
        <v>9830</v>
      </c>
      <c r="U10404" s="1" t="s">
        <v>59</v>
      </c>
      <c r="Z10404" s="1" t="s">
        <v>60</v>
      </c>
      <c r="AF10404" s="1" t="s">
        <v>60</v>
      </c>
      <c r="AM10404" s="1" t="s">
        <v>60</v>
      </c>
      <c r="AR10404" s="1" t="s">
        <v>60</v>
      </c>
      <c r="AT10404" s="1" t="s">
        <v>8740</v>
      </c>
      <c r="AU10404" s="1" t="s">
        <v>8740</v>
      </c>
      <c r="AV10404" s="1" t="s">
        <v>1420</v>
      </c>
      <c r="AX10404" s="3" t="str">
        <f t="array" ref="AX10404">TEXTJOIN(", ", TRUE, IF(X10404:AS10404="Y", X$1:AS$1, IF(X10404:AS10404&lt;&gt;"", X$1:AS$1 &amp; ": " &amp; X10404:AS10404, "")))
</f>
        <v>Fentanyl, Benzodiazepine, Xylazine, Any Opioid</v>
      </c>
    </row>
    <row r="10405">
      <c r="A10405" s="2">
        <v>44610.0</v>
      </c>
      <c r="B10405" s="1" t="s">
        <v>50</v>
      </c>
      <c r="C10405" s="1">
        <v>63.0</v>
      </c>
      <c r="D10405" s="1" t="s">
        <v>76</v>
      </c>
      <c r="E10405" s="1" t="s">
        <v>63</v>
      </c>
      <c r="G10405" s="1" t="s">
        <v>290</v>
      </c>
      <c r="H10405" s="1" t="s">
        <v>91</v>
      </c>
      <c r="I10405" s="1" t="s">
        <v>55</v>
      </c>
      <c r="J10405" s="1" t="s">
        <v>290</v>
      </c>
      <c r="K10405" s="1" t="s">
        <v>91</v>
      </c>
      <c r="L10405" s="1" t="s">
        <v>55</v>
      </c>
      <c r="M10405" s="1" t="s">
        <v>743</v>
      </c>
      <c r="N10405" s="1" t="s">
        <v>119</v>
      </c>
      <c r="R10405" s="1" t="s">
        <v>2646</v>
      </c>
      <c r="T10405" s="1" t="s">
        <v>9831</v>
      </c>
      <c r="U10405" s="1" t="s">
        <v>59</v>
      </c>
      <c r="AB10405" s="1" t="s">
        <v>60</v>
      </c>
      <c r="AF10405" s="1" t="s">
        <v>60</v>
      </c>
      <c r="AG10405" s="1" t="s">
        <v>60</v>
      </c>
      <c r="AR10405" s="1" t="s">
        <v>60</v>
      </c>
      <c r="AT10405" s="1" t="s">
        <v>9019</v>
      </c>
      <c r="AU10405" s="1" t="s">
        <v>9019</v>
      </c>
      <c r="AV10405" s="1" t="s">
        <v>1420</v>
      </c>
      <c r="AX10405" s="3" t="str">
        <f t="array" ref="AX10405">TEXTJOIN(", ", TRUE, IF(X10405:AS10405="Y", X$1:AS$1, IF(X10405:AS10405&lt;&gt;"", X$1:AS$1 &amp; ": " &amp; X10405:AS10405, "")))
</f>
        <v>Oxycodone, Benzodiazepine, Methadone, Any Opioid</v>
      </c>
    </row>
    <row r="10406">
      <c r="A10406" s="2">
        <v>44578.0</v>
      </c>
      <c r="B10406" s="1" t="s">
        <v>50</v>
      </c>
      <c r="C10406" s="1">
        <v>66.0</v>
      </c>
      <c r="D10406" s="1" t="s">
        <v>76</v>
      </c>
      <c r="E10406" s="1" t="s">
        <v>63</v>
      </c>
      <c r="G10406" s="1" t="s">
        <v>1430</v>
      </c>
      <c r="H10406" s="1" t="s">
        <v>91</v>
      </c>
      <c r="I10406" s="1" t="s">
        <v>55</v>
      </c>
      <c r="J10406" s="1" t="s">
        <v>1430</v>
      </c>
      <c r="K10406" s="1" t="s">
        <v>91</v>
      </c>
      <c r="L10406" s="1" t="s">
        <v>55</v>
      </c>
      <c r="M10406" s="1" t="s">
        <v>743</v>
      </c>
      <c r="N10406" s="1" t="s">
        <v>178</v>
      </c>
      <c r="R10406" s="1" t="s">
        <v>173</v>
      </c>
      <c r="T10406" s="1" t="s">
        <v>9832</v>
      </c>
      <c r="U10406" s="1" t="s">
        <v>59</v>
      </c>
      <c r="Y10406" s="1" t="s">
        <v>60</v>
      </c>
      <c r="Z10406" s="1" t="s">
        <v>60</v>
      </c>
      <c r="AF10406" s="1" t="s">
        <v>60</v>
      </c>
      <c r="AI10406" s="1" t="s">
        <v>60</v>
      </c>
      <c r="AN10406" s="1" t="s">
        <v>60</v>
      </c>
      <c r="AR10406" s="1" t="s">
        <v>60</v>
      </c>
      <c r="AT10406" s="1" t="s">
        <v>8869</v>
      </c>
      <c r="AU10406" s="1" t="s">
        <v>8869</v>
      </c>
      <c r="AV10406" s="1" t="s">
        <v>1420</v>
      </c>
      <c r="AX10406" s="3" t="str">
        <f t="array" ref="AX10406">TEXTJOIN(", ", TRUE, IF(X10406:AS10406="Y", X$1:AS$1, IF(X10406:AS10406&lt;&gt;"", X$1:AS$1 &amp; ": " &amp; X10406:AS10406, "")))
</f>
        <v>Cocaine, Fentanyl, Benzodiazepine, Amphet, Gabapentin, Any Opioid</v>
      </c>
    </row>
    <row r="10407">
      <c r="A10407" s="2">
        <v>44594.0</v>
      </c>
      <c r="B10407" s="1" t="s">
        <v>50</v>
      </c>
      <c r="C10407" s="1">
        <v>40.0</v>
      </c>
      <c r="D10407" s="1" t="s">
        <v>76</v>
      </c>
      <c r="E10407" s="1" t="s">
        <v>63</v>
      </c>
      <c r="G10407" s="1" t="s">
        <v>424</v>
      </c>
      <c r="H10407" s="1" t="s">
        <v>54</v>
      </c>
      <c r="I10407" s="1" t="s">
        <v>55</v>
      </c>
      <c r="J10407" s="1" t="s">
        <v>424</v>
      </c>
      <c r="K10407" s="1" t="s">
        <v>54</v>
      </c>
      <c r="L10407" s="1" t="s">
        <v>55</v>
      </c>
      <c r="M10407" s="1" t="s">
        <v>649</v>
      </c>
      <c r="N10407" s="1" t="s">
        <v>136</v>
      </c>
      <c r="R10407" s="1" t="s">
        <v>1726</v>
      </c>
      <c r="S10407" s="1" t="s">
        <v>9833</v>
      </c>
      <c r="T10407" s="1" t="s">
        <v>9507</v>
      </c>
      <c r="U10407" s="1" t="s">
        <v>59</v>
      </c>
      <c r="Z10407" s="1" t="s">
        <v>60</v>
      </c>
      <c r="AF10407" s="1" t="s">
        <v>60</v>
      </c>
      <c r="AR10407" s="1" t="s">
        <v>60</v>
      </c>
      <c r="AT10407" s="1" t="s">
        <v>8834</v>
      </c>
      <c r="AU10407" s="1" t="s">
        <v>8834</v>
      </c>
      <c r="AV10407" s="1" t="s">
        <v>1420</v>
      </c>
      <c r="AX10407" s="3" t="str">
        <f t="array" ref="AX10407">TEXTJOIN(", ", TRUE, IF(X10407:AS10407="Y", X$1:AS$1, IF(X10407:AS10407&lt;&gt;"", X$1:AS$1 &amp; ": " &amp; X10407:AS10407, "")))
</f>
        <v>Fentanyl, Benzodiazepine, Any Opioid</v>
      </c>
    </row>
    <row r="10408">
      <c r="A10408" s="2">
        <v>44728.0</v>
      </c>
      <c r="B10408" s="1" t="s">
        <v>50</v>
      </c>
      <c r="C10408" s="1">
        <v>47.0</v>
      </c>
      <c r="D10408" s="1" t="s">
        <v>51</v>
      </c>
      <c r="E10408" s="1" t="s">
        <v>63</v>
      </c>
      <c r="G10408" s="1" t="s">
        <v>143</v>
      </c>
      <c r="H10408" s="1" t="s">
        <v>91</v>
      </c>
      <c r="I10408" s="1" t="s">
        <v>55</v>
      </c>
      <c r="J10408" s="1" t="s">
        <v>143</v>
      </c>
      <c r="K10408" s="1" t="s">
        <v>91</v>
      </c>
      <c r="L10408" s="1" t="s">
        <v>55</v>
      </c>
      <c r="N10408" s="1" t="s">
        <v>136</v>
      </c>
      <c r="R10408" s="1" t="s">
        <v>2646</v>
      </c>
      <c r="T10408" s="1" t="s">
        <v>9834</v>
      </c>
      <c r="U10408" s="1" t="s">
        <v>59</v>
      </c>
      <c r="Z10408" s="1" t="s">
        <v>60</v>
      </c>
      <c r="AD10408" s="1" t="s">
        <v>60</v>
      </c>
      <c r="AM10408" s="1" t="s">
        <v>60</v>
      </c>
      <c r="AR10408" s="1" t="s">
        <v>60</v>
      </c>
      <c r="AT10408" s="1" t="s">
        <v>1419</v>
      </c>
      <c r="AU10408" s="1" t="s">
        <v>1419</v>
      </c>
      <c r="AV10408" s="1" t="s">
        <v>1420</v>
      </c>
      <c r="AX10408" s="3" t="str">
        <f t="array" ref="AX10408">TEXTJOIN(", ", TRUE, IF(X10408:AS10408="Y", X$1:AS$1, IF(X10408:AS10408&lt;&gt;"", X$1:AS$1 &amp; ": " &amp; X10408:AS10408, "")))
</f>
        <v>Fentanyl, Ethanol, Xylazine, Any Opioid</v>
      </c>
    </row>
    <row r="10409">
      <c r="A10409" s="2">
        <v>44664.0</v>
      </c>
      <c r="B10409" s="1" t="s">
        <v>50</v>
      </c>
      <c r="C10409" s="1">
        <v>67.0</v>
      </c>
      <c r="D10409" s="1" t="s">
        <v>51</v>
      </c>
      <c r="E10409" s="1" t="s">
        <v>63</v>
      </c>
      <c r="G10409" s="1" t="s">
        <v>143</v>
      </c>
      <c r="H10409" s="1" t="s">
        <v>91</v>
      </c>
      <c r="I10409" s="1" t="s">
        <v>55</v>
      </c>
      <c r="J10409" s="1" t="s">
        <v>143</v>
      </c>
      <c r="K10409" s="1" t="s">
        <v>91</v>
      </c>
      <c r="L10409" s="1" t="s">
        <v>55</v>
      </c>
      <c r="N10409" s="1" t="s">
        <v>136</v>
      </c>
      <c r="R10409" s="1" t="s">
        <v>180</v>
      </c>
      <c r="T10409" s="1" t="s">
        <v>9835</v>
      </c>
      <c r="U10409" s="1" t="s">
        <v>59</v>
      </c>
      <c r="Z10409" s="1" t="s">
        <v>60</v>
      </c>
      <c r="AD10409" s="1" t="s">
        <v>60</v>
      </c>
      <c r="AR10409" s="1" t="s">
        <v>60</v>
      </c>
      <c r="AT10409" s="1" t="s">
        <v>1419</v>
      </c>
      <c r="AU10409" s="1" t="s">
        <v>1419</v>
      </c>
      <c r="AV10409" s="1" t="s">
        <v>1420</v>
      </c>
      <c r="AX10409" s="3" t="str">
        <f t="array" ref="AX10409">TEXTJOIN(", ", TRUE, IF(X10409:AS10409="Y", X$1:AS$1, IF(X10409:AS10409&lt;&gt;"", X$1:AS$1 &amp; ": " &amp; X10409:AS10409, "")))
</f>
        <v>Fentanyl, Ethanol, Any Opioid</v>
      </c>
    </row>
    <row r="10410">
      <c r="A10410" s="2">
        <v>44608.0</v>
      </c>
      <c r="B10410" s="1" t="s">
        <v>50</v>
      </c>
      <c r="C10410" s="1">
        <v>51.0</v>
      </c>
      <c r="D10410" s="1" t="s">
        <v>76</v>
      </c>
      <c r="E10410" s="1" t="s">
        <v>118</v>
      </c>
      <c r="G10410" s="1" t="s">
        <v>82</v>
      </c>
      <c r="H10410" s="1" t="s">
        <v>54</v>
      </c>
      <c r="I10410" s="1" t="s">
        <v>55</v>
      </c>
      <c r="J10410" s="1" t="s">
        <v>82</v>
      </c>
      <c r="K10410" s="1" t="s">
        <v>54</v>
      </c>
      <c r="L10410" s="1" t="s">
        <v>55</v>
      </c>
      <c r="M10410" s="1" t="s">
        <v>743</v>
      </c>
      <c r="N10410" s="1" t="s">
        <v>178</v>
      </c>
      <c r="R10410" s="1" t="s">
        <v>180</v>
      </c>
      <c r="T10410" s="1" t="s">
        <v>9835</v>
      </c>
      <c r="U10410" s="1" t="s">
        <v>59</v>
      </c>
      <c r="Z10410" s="1" t="s">
        <v>60</v>
      </c>
      <c r="AD10410" s="1" t="s">
        <v>60</v>
      </c>
      <c r="AR10410" s="1" t="s">
        <v>60</v>
      </c>
      <c r="AT10410" s="1" t="s">
        <v>5319</v>
      </c>
      <c r="AU10410" s="1" t="s">
        <v>5319</v>
      </c>
      <c r="AV10410" s="1" t="s">
        <v>1420</v>
      </c>
      <c r="AX10410" s="3" t="str">
        <f t="array" ref="AX10410">TEXTJOIN(", ", TRUE, IF(X10410:AS10410="Y", X$1:AS$1, IF(X10410:AS10410&lt;&gt;"", X$1:AS$1 &amp; ": " &amp; X10410:AS10410, "")))
</f>
        <v>Fentanyl, Ethanol, Any Opioid</v>
      </c>
    </row>
    <row r="10411">
      <c r="A10411" s="2">
        <v>44601.0</v>
      </c>
      <c r="B10411" s="1" t="s">
        <v>50</v>
      </c>
      <c r="C10411" s="1">
        <v>57.0</v>
      </c>
      <c r="D10411" s="1" t="s">
        <v>51</v>
      </c>
      <c r="E10411" s="1" t="s">
        <v>63</v>
      </c>
      <c r="G10411" s="1" t="s">
        <v>82</v>
      </c>
      <c r="H10411" s="1" t="s">
        <v>54</v>
      </c>
      <c r="I10411" s="1" t="s">
        <v>55</v>
      </c>
      <c r="J10411" s="1" t="s">
        <v>82</v>
      </c>
      <c r="K10411" s="1" t="s">
        <v>54</v>
      </c>
      <c r="L10411" s="1" t="s">
        <v>55</v>
      </c>
      <c r="M10411" s="1" t="s">
        <v>743</v>
      </c>
      <c r="N10411" s="1" t="s">
        <v>178</v>
      </c>
      <c r="R10411" s="1" t="s">
        <v>2646</v>
      </c>
      <c r="T10411" s="1" t="s">
        <v>9836</v>
      </c>
      <c r="U10411" s="1" t="s">
        <v>59</v>
      </c>
      <c r="Z10411" s="1" t="s">
        <v>60</v>
      </c>
      <c r="AB10411" s="1" t="s">
        <v>60</v>
      </c>
      <c r="AM10411" s="1" t="s">
        <v>60</v>
      </c>
      <c r="AR10411" s="1" t="s">
        <v>60</v>
      </c>
      <c r="AT10411" s="1" t="s">
        <v>5319</v>
      </c>
      <c r="AU10411" s="1" t="s">
        <v>5319</v>
      </c>
      <c r="AV10411" s="1" t="s">
        <v>1420</v>
      </c>
      <c r="AX10411" s="3" t="str">
        <f t="array" ref="AX10411">TEXTJOIN(", ", TRUE, IF(X10411:AS10411="Y", X$1:AS$1, IF(X10411:AS10411&lt;&gt;"", X$1:AS$1 &amp; ": " &amp; X10411:AS10411, "")))
</f>
        <v>Fentanyl, Oxycodone, Xylazine, Any Opioid</v>
      </c>
    </row>
    <row r="10412">
      <c r="A10412" s="2">
        <v>44871.0</v>
      </c>
      <c r="B10412" s="1" t="s">
        <v>50</v>
      </c>
      <c r="C10412" s="1">
        <v>34.0</v>
      </c>
      <c r="D10412" s="1" t="s">
        <v>51</v>
      </c>
      <c r="E10412" s="1" t="s">
        <v>63</v>
      </c>
      <c r="F10412" s="1" t="s">
        <v>1997</v>
      </c>
      <c r="G10412" s="1" t="s">
        <v>262</v>
      </c>
      <c r="H10412" s="1" t="s">
        <v>263</v>
      </c>
      <c r="I10412" s="1" t="s">
        <v>55</v>
      </c>
      <c r="J10412" s="1" t="s">
        <v>262</v>
      </c>
      <c r="K10412" s="1" t="s">
        <v>263</v>
      </c>
      <c r="L10412" s="1" t="s">
        <v>55</v>
      </c>
      <c r="M10412" s="1" t="s">
        <v>743</v>
      </c>
      <c r="N10412" s="1" t="s">
        <v>155</v>
      </c>
      <c r="R10412" s="1" t="s">
        <v>2646</v>
      </c>
      <c r="T10412" s="1" t="s">
        <v>2139</v>
      </c>
      <c r="U10412" s="1" t="s">
        <v>59</v>
      </c>
      <c r="Y10412" s="1" t="s">
        <v>60</v>
      </c>
      <c r="Z10412" s="1" t="s">
        <v>60</v>
      </c>
      <c r="AR10412" s="1" t="s">
        <v>60</v>
      </c>
      <c r="AT10412" s="1" t="s">
        <v>8698</v>
      </c>
      <c r="AU10412" s="1" t="s">
        <v>8698</v>
      </c>
      <c r="AV10412" s="1" t="s">
        <v>1420</v>
      </c>
      <c r="AX10412" s="3" t="str">
        <f t="array" ref="AX10412">TEXTJOIN(", ", TRUE, IF(X10412:AS10412="Y", X$1:AS$1, IF(X10412:AS10412&lt;&gt;"", X$1:AS$1 &amp; ": " &amp; X10412:AS10412, "")))
</f>
        <v>Cocaine, Fentanyl, Any Opioid</v>
      </c>
    </row>
    <row r="10413">
      <c r="A10413" s="2">
        <v>44748.0</v>
      </c>
      <c r="B10413" s="1" t="s">
        <v>50</v>
      </c>
      <c r="C10413" s="1">
        <v>50.0</v>
      </c>
      <c r="D10413" s="1" t="s">
        <v>76</v>
      </c>
      <c r="E10413" s="1" t="s">
        <v>63</v>
      </c>
      <c r="F10413" s="1" t="s">
        <v>1997</v>
      </c>
      <c r="G10413" s="1" t="s">
        <v>256</v>
      </c>
      <c r="H10413" s="1" t="s">
        <v>103</v>
      </c>
      <c r="I10413" s="1" t="s">
        <v>55</v>
      </c>
      <c r="J10413" s="1" t="s">
        <v>256</v>
      </c>
      <c r="K10413" s="1" t="s">
        <v>103</v>
      </c>
      <c r="L10413" s="1" t="s">
        <v>55</v>
      </c>
      <c r="M10413" s="1" t="s">
        <v>743</v>
      </c>
      <c r="N10413" s="1" t="s">
        <v>4025</v>
      </c>
      <c r="R10413" s="1" t="s">
        <v>173</v>
      </c>
      <c r="T10413" s="1" t="s">
        <v>1025</v>
      </c>
      <c r="U10413" s="1" t="s">
        <v>59</v>
      </c>
      <c r="Y10413" s="1" t="s">
        <v>60</v>
      </c>
      <c r="AT10413" s="1" t="s">
        <v>2320</v>
      </c>
      <c r="AU10413" s="1" t="s">
        <v>2320</v>
      </c>
      <c r="AV10413" s="1" t="s">
        <v>1420</v>
      </c>
      <c r="AX10413" s="3" t="str">
        <f t="array" ref="AX10413">TEXTJOIN(", ", TRUE, IF(X10413:AS10413="Y", X$1:AS$1, IF(X10413:AS10413&lt;&gt;"", X$1:AS$1 &amp; ": " &amp; X10413:AS10413, "")))
</f>
        <v>Cocaine</v>
      </c>
    </row>
    <row r="10414">
      <c r="A10414" s="2">
        <v>44669.0</v>
      </c>
      <c r="B10414" s="1" t="s">
        <v>50</v>
      </c>
      <c r="C10414" s="1">
        <v>44.0</v>
      </c>
      <c r="D10414" s="1" t="s">
        <v>51</v>
      </c>
      <c r="E10414" s="1" t="s">
        <v>63</v>
      </c>
      <c r="G10414" s="1" t="s">
        <v>103</v>
      </c>
      <c r="H10414" s="1" t="s">
        <v>103</v>
      </c>
      <c r="I10414" s="1" t="s">
        <v>55</v>
      </c>
      <c r="J10414" s="1" t="s">
        <v>103</v>
      </c>
      <c r="K10414" s="1" t="s">
        <v>103</v>
      </c>
      <c r="L10414" s="1" t="s">
        <v>55</v>
      </c>
      <c r="M10414" s="1" t="s">
        <v>743</v>
      </c>
      <c r="N10414" s="1" t="s">
        <v>442</v>
      </c>
      <c r="R10414" s="1" t="s">
        <v>2646</v>
      </c>
      <c r="T10414" s="1" t="s">
        <v>9837</v>
      </c>
      <c r="U10414" s="1" t="s">
        <v>59</v>
      </c>
      <c r="Z10414" s="1" t="s">
        <v>60</v>
      </c>
      <c r="AG10414" s="1" t="s">
        <v>60</v>
      </c>
      <c r="AM10414" s="1" t="s">
        <v>60</v>
      </c>
      <c r="AR10414" s="1" t="s">
        <v>60</v>
      </c>
      <c r="AT10414" s="1" t="s">
        <v>8719</v>
      </c>
      <c r="AU10414" s="1" t="s">
        <v>8719</v>
      </c>
      <c r="AV10414" s="1" t="s">
        <v>1420</v>
      </c>
      <c r="AX10414" s="3" t="str">
        <f t="array" ref="AX10414">TEXTJOIN(", ", TRUE, IF(X10414:AS10414="Y", X$1:AS$1, IF(X10414:AS10414&lt;&gt;"", X$1:AS$1 &amp; ": " &amp; X10414:AS10414, "")))
</f>
        <v>Fentanyl, Methadone, Xylazine, Any Opioid</v>
      </c>
    </row>
    <row r="10415">
      <c r="A10415" s="2">
        <v>44764.0</v>
      </c>
      <c r="B10415" s="1" t="s">
        <v>50</v>
      </c>
      <c r="C10415" s="1">
        <v>66.0</v>
      </c>
      <c r="D10415" s="1" t="s">
        <v>76</v>
      </c>
      <c r="E10415" s="1" t="s">
        <v>502</v>
      </c>
      <c r="G10415" s="1" t="s">
        <v>103</v>
      </c>
      <c r="H10415" s="1" t="s">
        <v>103</v>
      </c>
      <c r="I10415" s="1" t="s">
        <v>55</v>
      </c>
      <c r="J10415" s="1" t="s">
        <v>103</v>
      </c>
      <c r="K10415" s="1" t="s">
        <v>103</v>
      </c>
      <c r="L10415" s="1" t="s">
        <v>55</v>
      </c>
      <c r="M10415" s="1" t="s">
        <v>743</v>
      </c>
      <c r="N10415" s="1" t="s">
        <v>119</v>
      </c>
      <c r="R10415" s="1" t="s">
        <v>173</v>
      </c>
      <c r="T10415" s="1" t="s">
        <v>9838</v>
      </c>
      <c r="U10415" s="1" t="s">
        <v>59</v>
      </c>
      <c r="V10415" s="1" t="s">
        <v>8574</v>
      </c>
      <c r="Y10415" s="1" t="s">
        <v>60</v>
      </c>
      <c r="AT10415" s="1" t="s">
        <v>8719</v>
      </c>
      <c r="AU10415" s="1" t="s">
        <v>8719</v>
      </c>
      <c r="AV10415" s="1" t="s">
        <v>1420</v>
      </c>
      <c r="AX10415" s="3" t="str">
        <f t="array" ref="AX10415">TEXTJOIN(", ", TRUE, IF(X10415:AS10415="Y", X$1:AS$1, IF(X10415:AS10415&lt;&gt;"", X$1:AS$1 &amp; ": " &amp; X10415:AS10415, "")))
</f>
        <v>Cocaine</v>
      </c>
    </row>
    <row r="10416">
      <c r="A10416" s="2">
        <v>44762.0</v>
      </c>
      <c r="B10416" s="1" t="s">
        <v>50</v>
      </c>
      <c r="C10416" s="1">
        <v>40.0</v>
      </c>
      <c r="D10416" s="1" t="s">
        <v>76</v>
      </c>
      <c r="E10416" s="1" t="s">
        <v>63</v>
      </c>
      <c r="F10416" s="1" t="s">
        <v>1997</v>
      </c>
      <c r="G10416" s="1" t="s">
        <v>91</v>
      </c>
      <c r="H10416" s="1" t="s">
        <v>91</v>
      </c>
      <c r="I10416" s="1" t="s">
        <v>55</v>
      </c>
      <c r="J10416" s="1" t="s">
        <v>211</v>
      </c>
      <c r="K10416" s="1" t="s">
        <v>91</v>
      </c>
      <c r="L10416" s="1" t="s">
        <v>55</v>
      </c>
      <c r="M10416" s="1" t="s">
        <v>649</v>
      </c>
      <c r="N10416" s="1" t="s">
        <v>178</v>
      </c>
      <c r="R10416" s="1" t="s">
        <v>443</v>
      </c>
      <c r="T10416" s="1" t="s">
        <v>9839</v>
      </c>
      <c r="U10416" s="1" t="s">
        <v>59</v>
      </c>
      <c r="V10416" s="1" t="s">
        <v>9840</v>
      </c>
      <c r="Y10416" s="1" t="s">
        <v>60</v>
      </c>
      <c r="Z10416" s="1" t="s">
        <v>60</v>
      </c>
      <c r="AR10416" s="1" t="s">
        <v>60</v>
      </c>
      <c r="AT10416" s="1" t="s">
        <v>1999</v>
      </c>
      <c r="AU10416" s="1" t="s">
        <v>8906</v>
      </c>
      <c r="AV10416" s="1" t="s">
        <v>1420</v>
      </c>
      <c r="AX10416" s="3" t="str">
        <f t="array" ref="AX10416">TEXTJOIN(", ", TRUE, IF(X10416:AS10416="Y", X$1:AS$1, IF(X10416:AS10416&lt;&gt;"", X$1:AS$1 &amp; ": " &amp; X10416:AS10416, "")))
</f>
        <v>Cocaine, Fentanyl, Any Opioid</v>
      </c>
    </row>
    <row r="10417">
      <c r="A10417" s="2">
        <v>44569.0</v>
      </c>
      <c r="B10417" s="1" t="s">
        <v>50</v>
      </c>
      <c r="C10417" s="1">
        <v>36.0</v>
      </c>
      <c r="D10417" s="1" t="s">
        <v>76</v>
      </c>
      <c r="E10417" s="1" t="s">
        <v>502</v>
      </c>
      <c r="G10417" s="1" t="s">
        <v>103</v>
      </c>
      <c r="H10417" s="1" t="s">
        <v>103</v>
      </c>
      <c r="I10417" s="1" t="s">
        <v>55</v>
      </c>
      <c r="J10417" s="1" t="s">
        <v>103</v>
      </c>
      <c r="K10417" s="1" t="s">
        <v>103</v>
      </c>
      <c r="L10417" s="1" t="s">
        <v>55</v>
      </c>
      <c r="M10417" s="1" t="s">
        <v>7299</v>
      </c>
      <c r="N10417" s="1" t="s">
        <v>136</v>
      </c>
      <c r="R10417" s="1" t="s">
        <v>1726</v>
      </c>
      <c r="S10417" s="1" t="s">
        <v>9841</v>
      </c>
      <c r="T10417" s="1" t="s">
        <v>2139</v>
      </c>
      <c r="U10417" s="1" t="s">
        <v>59</v>
      </c>
      <c r="Y10417" s="1" t="s">
        <v>60</v>
      </c>
      <c r="Z10417" s="1" t="s">
        <v>60</v>
      </c>
      <c r="AR10417" s="1" t="s">
        <v>60</v>
      </c>
      <c r="AT10417" s="1" t="s">
        <v>8719</v>
      </c>
      <c r="AU10417" s="1" t="s">
        <v>8719</v>
      </c>
      <c r="AV10417" s="1" t="s">
        <v>1420</v>
      </c>
      <c r="AX10417" s="3" t="str">
        <f t="array" ref="AX10417">TEXTJOIN(", ", TRUE, IF(X10417:AS10417="Y", X$1:AS$1, IF(X10417:AS10417&lt;&gt;"", X$1:AS$1 &amp; ": " &amp; X10417:AS10417, "")))
</f>
        <v>Cocaine, Fentanyl, Any Opioid</v>
      </c>
    </row>
    <row r="10418">
      <c r="A10418" s="2">
        <v>44816.0</v>
      </c>
      <c r="B10418" s="1" t="s">
        <v>50</v>
      </c>
      <c r="C10418" s="1">
        <v>34.0</v>
      </c>
      <c r="D10418" s="1" t="s">
        <v>76</v>
      </c>
      <c r="E10418" s="1" t="s">
        <v>63</v>
      </c>
      <c r="F10418" s="1" t="s">
        <v>1997</v>
      </c>
      <c r="G10418" s="1" t="s">
        <v>256</v>
      </c>
      <c r="H10418" s="1" t="s">
        <v>103</v>
      </c>
      <c r="I10418" s="1" t="s">
        <v>55</v>
      </c>
      <c r="J10418" s="1" t="s">
        <v>256</v>
      </c>
      <c r="K10418" s="1" t="s">
        <v>103</v>
      </c>
      <c r="L10418" s="1" t="s">
        <v>55</v>
      </c>
      <c r="M10418" s="1" t="s">
        <v>743</v>
      </c>
      <c r="N10418" s="1" t="s">
        <v>155</v>
      </c>
      <c r="R10418" s="1" t="s">
        <v>2646</v>
      </c>
      <c r="T10418" s="1" t="s">
        <v>727</v>
      </c>
      <c r="U10418" s="1" t="s">
        <v>59</v>
      </c>
      <c r="Y10418" s="1" t="s">
        <v>60</v>
      </c>
      <c r="Z10418" s="1" t="s">
        <v>60</v>
      </c>
      <c r="AR10418" s="1" t="s">
        <v>60</v>
      </c>
      <c r="AT10418" s="1" t="s">
        <v>2320</v>
      </c>
      <c r="AU10418" s="1" t="s">
        <v>2320</v>
      </c>
      <c r="AV10418" s="1" t="s">
        <v>1420</v>
      </c>
      <c r="AX10418" s="3" t="str">
        <f t="array" ref="AX10418">TEXTJOIN(", ", TRUE, IF(X10418:AS10418="Y", X$1:AS$1, IF(X10418:AS10418&lt;&gt;"", X$1:AS$1 &amp; ": " &amp; X10418:AS10418, "")))
</f>
        <v>Cocaine, Fentanyl, Any Opioid</v>
      </c>
    </row>
    <row r="10419">
      <c r="A10419" s="2">
        <v>44565.0</v>
      </c>
      <c r="B10419" s="1" t="s">
        <v>50</v>
      </c>
      <c r="C10419" s="1">
        <v>56.0</v>
      </c>
      <c r="D10419" s="1" t="s">
        <v>51</v>
      </c>
      <c r="E10419" s="1" t="s">
        <v>63</v>
      </c>
      <c r="F10419" s="1" t="s">
        <v>1997</v>
      </c>
      <c r="G10419" s="1" t="s">
        <v>103</v>
      </c>
      <c r="H10419" s="1" t="s">
        <v>103</v>
      </c>
      <c r="I10419" s="1" t="s">
        <v>55</v>
      </c>
      <c r="J10419" s="1" t="s">
        <v>103</v>
      </c>
      <c r="K10419" s="1" t="s">
        <v>103</v>
      </c>
      <c r="L10419" s="1" t="s">
        <v>55</v>
      </c>
      <c r="M10419" s="1" t="s">
        <v>743</v>
      </c>
      <c r="N10419" s="1" t="s">
        <v>4025</v>
      </c>
      <c r="R10419" s="1" t="s">
        <v>2646</v>
      </c>
      <c r="T10419" s="1" t="s">
        <v>9842</v>
      </c>
      <c r="U10419" s="1" t="s">
        <v>59</v>
      </c>
      <c r="X10419" s="1" t="s">
        <v>60</v>
      </c>
      <c r="Y10419" s="1" t="s">
        <v>60</v>
      </c>
      <c r="Z10419" s="1" t="s">
        <v>60</v>
      </c>
      <c r="AK10419" s="1" t="s">
        <v>60</v>
      </c>
      <c r="AP10419" s="1" t="s">
        <v>60</v>
      </c>
      <c r="AR10419" s="1" t="s">
        <v>60</v>
      </c>
      <c r="AT10419" s="1" t="s">
        <v>8719</v>
      </c>
      <c r="AU10419" s="1" t="s">
        <v>8719</v>
      </c>
      <c r="AV10419" s="1" t="s">
        <v>1420</v>
      </c>
      <c r="AX10419" s="3" t="str">
        <f t="array" ref="AX10419">TEXTJOIN(", ", TRUE, IF(X10419:AS10419="Y", X$1:AS$1, IF(X10419:AS10419&lt;&gt;"", X$1:AS$1 &amp; ": " &amp; X10419:AS10419, "")))
</f>
        <v>Heroin, Cocaine, Fentanyl, Hydromorphone, Heroin/Morph/Codeine, Any Opioid</v>
      </c>
    </row>
    <row r="10420">
      <c r="A10420" s="2">
        <v>44582.0</v>
      </c>
      <c r="B10420" s="1" t="s">
        <v>50</v>
      </c>
      <c r="C10420" s="1">
        <v>31.0</v>
      </c>
      <c r="D10420" s="1" t="s">
        <v>76</v>
      </c>
      <c r="E10420" s="1" t="s">
        <v>63</v>
      </c>
      <c r="G10420" s="1" t="s">
        <v>185</v>
      </c>
      <c r="H10420" s="1" t="s">
        <v>91</v>
      </c>
      <c r="I10420" s="1" t="s">
        <v>55</v>
      </c>
      <c r="J10420" s="1" t="s">
        <v>185</v>
      </c>
      <c r="K10420" s="1" t="s">
        <v>91</v>
      </c>
      <c r="L10420" s="1" t="s">
        <v>55</v>
      </c>
      <c r="M10420" s="1" t="s">
        <v>743</v>
      </c>
      <c r="N10420" s="1" t="s">
        <v>136</v>
      </c>
      <c r="R10420" s="1" t="s">
        <v>2646</v>
      </c>
      <c r="T10420" s="1" t="s">
        <v>684</v>
      </c>
      <c r="U10420" s="1" t="s">
        <v>59</v>
      </c>
      <c r="X10420" s="1" t="s">
        <v>60</v>
      </c>
      <c r="Z10420" s="1" t="s">
        <v>60</v>
      </c>
      <c r="AP10420" s="1" t="s">
        <v>60</v>
      </c>
      <c r="AR10420" s="1" t="s">
        <v>60</v>
      </c>
      <c r="AT10420" s="1" t="s">
        <v>8740</v>
      </c>
      <c r="AU10420" s="1" t="s">
        <v>8740</v>
      </c>
      <c r="AV10420" s="1" t="s">
        <v>1420</v>
      </c>
      <c r="AX10420" s="3" t="str">
        <f t="array" ref="AX10420">TEXTJOIN(", ", TRUE, IF(X10420:AS10420="Y", X$1:AS$1, IF(X10420:AS10420&lt;&gt;"", X$1:AS$1 &amp; ": " &amp; X10420:AS10420, "")))
</f>
        <v>Heroin, Fentanyl, Heroin/Morph/Codeine, Any Opioid</v>
      </c>
    </row>
    <row r="10421">
      <c r="A10421" s="2">
        <v>44823.0</v>
      </c>
      <c r="B10421" s="1" t="s">
        <v>50</v>
      </c>
      <c r="C10421" s="1">
        <v>37.0</v>
      </c>
      <c r="D10421" s="1" t="s">
        <v>51</v>
      </c>
      <c r="E10421" s="1" t="s">
        <v>63</v>
      </c>
      <c r="G10421" s="1" t="s">
        <v>1319</v>
      </c>
      <c r="H10421" s="1" t="s">
        <v>125</v>
      </c>
      <c r="I10421" s="1" t="s">
        <v>55</v>
      </c>
      <c r="J10421" s="1" t="s">
        <v>1319</v>
      </c>
      <c r="K10421" s="1" t="s">
        <v>125</v>
      </c>
      <c r="L10421" s="1" t="s">
        <v>55</v>
      </c>
      <c r="M10421" s="1" t="s">
        <v>743</v>
      </c>
      <c r="N10421" s="1" t="s">
        <v>155</v>
      </c>
      <c r="R10421" s="1" t="s">
        <v>173</v>
      </c>
      <c r="T10421" s="1" t="s">
        <v>9843</v>
      </c>
      <c r="U10421" s="1" t="s">
        <v>59</v>
      </c>
      <c r="AT10421" s="1" t="s">
        <v>8823</v>
      </c>
      <c r="AU10421" s="1" t="s">
        <v>8823</v>
      </c>
      <c r="AV10421" s="1" t="s">
        <v>1420</v>
      </c>
      <c r="AX10421" s="3" t="str">
        <f t="array" ref="AX10421">TEXTJOIN(", ", TRUE, IF(X10421:AS10421="Y", X$1:AS$1, IF(X10421:AS10421&lt;&gt;"", X$1:AS$1 &amp; ": " &amp; X10421:AS10421, "")))
</f>
        <v/>
      </c>
    </row>
    <row r="10422">
      <c r="A10422" s="2">
        <v>44708.0</v>
      </c>
      <c r="B10422" s="1" t="s">
        <v>50</v>
      </c>
      <c r="C10422" s="1">
        <v>40.0</v>
      </c>
      <c r="D10422" s="1" t="s">
        <v>51</v>
      </c>
      <c r="E10422" s="1" t="s">
        <v>63</v>
      </c>
      <c r="J10422" s="1" t="s">
        <v>338</v>
      </c>
      <c r="K10422" s="1" t="s">
        <v>263</v>
      </c>
      <c r="L10422" s="1" t="s">
        <v>55</v>
      </c>
      <c r="M10422" s="1" t="s">
        <v>649</v>
      </c>
      <c r="N10422" s="1" t="s">
        <v>136</v>
      </c>
      <c r="R10422" s="1" t="s">
        <v>1726</v>
      </c>
      <c r="S10422" s="1" t="s">
        <v>1262</v>
      </c>
      <c r="T10422" s="1" t="s">
        <v>1717</v>
      </c>
      <c r="U10422" s="1" t="s">
        <v>59</v>
      </c>
      <c r="Z10422" s="1" t="s">
        <v>60</v>
      </c>
      <c r="AM10422" s="1" t="s">
        <v>60</v>
      </c>
      <c r="AR10422" s="1" t="s">
        <v>60</v>
      </c>
      <c r="AT10422" s="1" t="s">
        <v>1420</v>
      </c>
      <c r="AU10422" s="1" t="s">
        <v>9388</v>
      </c>
      <c r="AV10422" s="1" t="s">
        <v>1420</v>
      </c>
      <c r="AX10422" s="3" t="str">
        <f t="array" ref="AX10422">TEXTJOIN(", ", TRUE, IF(X10422:AS10422="Y", X$1:AS$1, IF(X10422:AS10422&lt;&gt;"", X$1:AS$1 &amp; ": " &amp; X10422:AS10422, "")))
</f>
        <v>Fentanyl, Xylazine, Any Opioid</v>
      </c>
    </row>
    <row r="10423">
      <c r="A10423" s="2">
        <v>44638.0</v>
      </c>
      <c r="B10423" s="1" t="s">
        <v>50</v>
      </c>
      <c r="C10423" s="1">
        <v>34.0</v>
      </c>
      <c r="D10423" s="1" t="s">
        <v>51</v>
      </c>
      <c r="E10423" s="1" t="s">
        <v>63</v>
      </c>
      <c r="F10423" s="1" t="s">
        <v>1997</v>
      </c>
      <c r="G10423" s="1" t="s">
        <v>98</v>
      </c>
      <c r="H10423" s="1" t="s">
        <v>54</v>
      </c>
      <c r="I10423" s="1" t="s">
        <v>55</v>
      </c>
      <c r="J10423" s="1" t="s">
        <v>98</v>
      </c>
      <c r="K10423" s="1" t="s">
        <v>54</v>
      </c>
      <c r="L10423" s="1" t="s">
        <v>55</v>
      </c>
      <c r="M10423" s="1" t="s">
        <v>743</v>
      </c>
      <c r="N10423" s="1" t="s">
        <v>119</v>
      </c>
      <c r="R10423" s="1" t="s">
        <v>2646</v>
      </c>
      <c r="T10423" s="1" t="s">
        <v>109</v>
      </c>
      <c r="U10423" s="1" t="s">
        <v>59</v>
      </c>
      <c r="V10423" s="1" t="s">
        <v>197</v>
      </c>
      <c r="Y10423" s="1" t="s">
        <v>60</v>
      </c>
      <c r="AT10423" s="1" t="s">
        <v>8732</v>
      </c>
      <c r="AU10423" s="1" t="s">
        <v>8732</v>
      </c>
      <c r="AV10423" s="1" t="s">
        <v>1420</v>
      </c>
      <c r="AX10423" s="3" t="str">
        <f t="array" ref="AX10423">TEXTJOIN(", ", TRUE, IF(X10423:AS10423="Y", X$1:AS$1, IF(X10423:AS10423&lt;&gt;"", X$1:AS$1 &amp; ": " &amp; X10423:AS10423, "")))
</f>
        <v>Cocaine</v>
      </c>
    </row>
    <row r="10424">
      <c r="A10424" s="2">
        <v>44596.0</v>
      </c>
      <c r="B10424" s="1" t="s">
        <v>50</v>
      </c>
      <c r="C10424" s="1">
        <v>42.0</v>
      </c>
      <c r="D10424" s="1" t="s">
        <v>51</v>
      </c>
      <c r="E10424" s="1" t="s">
        <v>502</v>
      </c>
      <c r="G10424" s="1" t="s">
        <v>1017</v>
      </c>
      <c r="H10424" s="1" t="s">
        <v>65</v>
      </c>
      <c r="I10424" s="1" t="s">
        <v>55</v>
      </c>
      <c r="J10424" s="1" t="s">
        <v>117</v>
      </c>
      <c r="K10424" s="1" t="s">
        <v>65</v>
      </c>
      <c r="L10424" s="1" t="s">
        <v>55</v>
      </c>
      <c r="M10424" s="1" t="s">
        <v>1207</v>
      </c>
      <c r="N10424" s="1" t="s">
        <v>136</v>
      </c>
      <c r="R10424" s="1" t="s">
        <v>443</v>
      </c>
      <c r="T10424" s="1" t="s">
        <v>7676</v>
      </c>
      <c r="U10424" s="1" t="s">
        <v>59</v>
      </c>
      <c r="Y10424" s="1" t="s">
        <v>60</v>
      </c>
      <c r="Z10424" s="1" t="s">
        <v>60</v>
      </c>
      <c r="AR10424" s="1" t="s">
        <v>60</v>
      </c>
      <c r="AT10424" s="1" t="s">
        <v>8853</v>
      </c>
      <c r="AV10424" s="1" t="s">
        <v>1420</v>
      </c>
      <c r="AX10424" s="3" t="str">
        <f t="array" ref="AX10424">TEXTJOIN(", ", TRUE, IF(X10424:AS10424="Y", X$1:AS$1, IF(X10424:AS10424&lt;&gt;"", X$1:AS$1 &amp; ": " &amp; X10424:AS10424, "")))
</f>
        <v>Cocaine, Fentanyl, Any Opioid</v>
      </c>
    </row>
    <row r="10425">
      <c r="A10425" s="2">
        <v>44578.0</v>
      </c>
      <c r="B10425" s="1" t="s">
        <v>50</v>
      </c>
      <c r="C10425" s="1">
        <v>39.0</v>
      </c>
      <c r="D10425" s="1" t="s">
        <v>76</v>
      </c>
      <c r="E10425" s="1" t="s">
        <v>502</v>
      </c>
      <c r="G10425" s="1" t="s">
        <v>103</v>
      </c>
      <c r="H10425" s="1" t="s">
        <v>103</v>
      </c>
      <c r="I10425" s="1" t="s">
        <v>55</v>
      </c>
      <c r="J10425" s="1" t="s">
        <v>103</v>
      </c>
      <c r="K10425" s="1" t="s">
        <v>103</v>
      </c>
      <c r="L10425" s="1" t="s">
        <v>55</v>
      </c>
      <c r="M10425" s="1" t="s">
        <v>743</v>
      </c>
      <c r="N10425" s="1" t="s">
        <v>66</v>
      </c>
      <c r="R10425" s="1" t="s">
        <v>1726</v>
      </c>
      <c r="S10425" s="1" t="s">
        <v>1262</v>
      </c>
      <c r="T10425" s="1" t="s">
        <v>319</v>
      </c>
      <c r="U10425" s="1" t="s">
        <v>59</v>
      </c>
      <c r="Y10425" s="1" t="s">
        <v>60</v>
      </c>
      <c r="Z10425" s="1" t="s">
        <v>60</v>
      </c>
      <c r="AD10425" s="1" t="s">
        <v>60</v>
      </c>
      <c r="AR10425" s="1" t="s">
        <v>60</v>
      </c>
      <c r="AT10425" s="1" t="s">
        <v>8719</v>
      </c>
      <c r="AU10425" s="1" t="s">
        <v>8719</v>
      </c>
      <c r="AV10425" s="1" t="s">
        <v>1420</v>
      </c>
      <c r="AX10425" s="3" t="str">
        <f t="array" ref="AX10425">TEXTJOIN(", ", TRUE, IF(X10425:AS10425="Y", X$1:AS$1, IF(X10425:AS10425&lt;&gt;"", X$1:AS$1 &amp; ": " &amp; X10425:AS10425, "")))
</f>
        <v>Cocaine, Fentanyl, Ethanol, Any Opioid</v>
      </c>
    </row>
    <row r="10426">
      <c r="A10426" s="2">
        <v>44798.0</v>
      </c>
      <c r="B10426" s="1" t="s">
        <v>50</v>
      </c>
      <c r="C10426" s="1">
        <v>31.0</v>
      </c>
      <c r="D10426" s="1" t="s">
        <v>76</v>
      </c>
      <c r="E10426" s="1" t="s">
        <v>502</v>
      </c>
      <c r="G10426" s="1" t="s">
        <v>53</v>
      </c>
      <c r="H10426" s="1" t="s">
        <v>54</v>
      </c>
      <c r="I10426" s="1" t="s">
        <v>55</v>
      </c>
      <c r="J10426" s="1" t="s">
        <v>53</v>
      </c>
      <c r="K10426" s="1" t="s">
        <v>54</v>
      </c>
      <c r="L10426" s="1" t="s">
        <v>55</v>
      </c>
      <c r="M10426" s="1" t="s">
        <v>743</v>
      </c>
      <c r="N10426" s="1" t="s">
        <v>178</v>
      </c>
      <c r="R10426" s="1" t="s">
        <v>2646</v>
      </c>
      <c r="T10426" s="1" t="s">
        <v>9844</v>
      </c>
      <c r="U10426" s="1" t="s">
        <v>59</v>
      </c>
      <c r="Y10426" s="1" t="s">
        <v>60</v>
      </c>
      <c r="Z10426" s="1" t="s">
        <v>60</v>
      </c>
      <c r="AF10426" s="1" t="s">
        <v>60</v>
      </c>
      <c r="AR10426" s="1" t="s">
        <v>60</v>
      </c>
      <c r="AT10426" s="1" t="s">
        <v>8784</v>
      </c>
      <c r="AU10426" s="1" t="s">
        <v>8784</v>
      </c>
      <c r="AV10426" s="1" t="s">
        <v>1420</v>
      </c>
      <c r="AX10426" s="3" t="str">
        <f t="array" ref="AX10426">TEXTJOIN(", ", TRUE, IF(X10426:AS10426="Y", X$1:AS$1, IF(X10426:AS10426&lt;&gt;"", X$1:AS$1 &amp; ": " &amp; X10426:AS10426, "")))
</f>
        <v>Cocaine, Fentanyl, Benzodiazepine, Any Opioid</v>
      </c>
    </row>
    <row r="10427">
      <c r="A10427" s="2">
        <v>44658.0</v>
      </c>
      <c r="B10427" s="1" t="s">
        <v>50</v>
      </c>
      <c r="C10427" s="1">
        <v>53.0</v>
      </c>
      <c r="D10427" s="1" t="s">
        <v>76</v>
      </c>
      <c r="E10427" s="1" t="s">
        <v>63</v>
      </c>
      <c r="F10427" s="1" t="s">
        <v>1997</v>
      </c>
      <c r="G10427" s="1" t="s">
        <v>82</v>
      </c>
      <c r="H10427" s="1" t="s">
        <v>54</v>
      </c>
      <c r="I10427" s="1" t="s">
        <v>55</v>
      </c>
      <c r="J10427" s="1" t="s">
        <v>82</v>
      </c>
      <c r="K10427" s="1" t="s">
        <v>54</v>
      </c>
      <c r="L10427" s="1" t="s">
        <v>55</v>
      </c>
      <c r="N10427" s="1" t="s">
        <v>1377</v>
      </c>
      <c r="R10427" s="1" t="s">
        <v>2646</v>
      </c>
      <c r="T10427" s="1" t="s">
        <v>4257</v>
      </c>
      <c r="U10427" s="1" t="s">
        <v>59</v>
      </c>
      <c r="Y10427" s="1" t="s">
        <v>60</v>
      </c>
      <c r="Z10427" s="1" t="s">
        <v>60</v>
      </c>
      <c r="AM10427" s="1" t="s">
        <v>60</v>
      </c>
      <c r="AR10427" s="1" t="s">
        <v>60</v>
      </c>
      <c r="AT10427" s="1" t="s">
        <v>5319</v>
      </c>
      <c r="AU10427" s="1" t="s">
        <v>5319</v>
      </c>
      <c r="AV10427" s="1" t="s">
        <v>1420</v>
      </c>
      <c r="AX10427" s="3" t="str">
        <f t="array" ref="AX10427">TEXTJOIN(", ", TRUE, IF(X10427:AS10427="Y", X$1:AS$1, IF(X10427:AS10427&lt;&gt;"", X$1:AS$1 &amp; ": " &amp; X10427:AS10427, "")))
</f>
        <v>Cocaine, Fentanyl, Xylazine, Any Opioid</v>
      </c>
    </row>
    <row r="10428">
      <c r="A10428" s="2">
        <v>44625.0</v>
      </c>
      <c r="B10428" s="1" t="s">
        <v>50</v>
      </c>
      <c r="C10428" s="1">
        <v>47.0</v>
      </c>
      <c r="D10428" s="1" t="s">
        <v>51</v>
      </c>
      <c r="E10428" s="1" t="s">
        <v>63</v>
      </c>
      <c r="G10428" s="1" t="s">
        <v>271</v>
      </c>
      <c r="H10428" s="1" t="s">
        <v>7276</v>
      </c>
      <c r="I10428" s="1" t="s">
        <v>1391</v>
      </c>
      <c r="J10428" s="1" t="s">
        <v>306</v>
      </c>
      <c r="K10428" s="1" t="s">
        <v>65</v>
      </c>
      <c r="L10428" s="1" t="s">
        <v>55</v>
      </c>
      <c r="M10428" s="1" t="s">
        <v>649</v>
      </c>
      <c r="N10428" s="1" t="s">
        <v>119</v>
      </c>
      <c r="R10428" s="1" t="s">
        <v>443</v>
      </c>
      <c r="T10428" s="1" t="s">
        <v>9845</v>
      </c>
      <c r="U10428" s="1" t="s">
        <v>59</v>
      </c>
      <c r="Y10428" s="1" t="s">
        <v>60</v>
      </c>
      <c r="Z10428" s="1" t="s">
        <v>60</v>
      </c>
      <c r="AD10428" s="1" t="s">
        <v>60</v>
      </c>
      <c r="AM10428" s="1" t="s">
        <v>60</v>
      </c>
      <c r="AR10428" s="1" t="s">
        <v>60</v>
      </c>
      <c r="AT10428" s="1" t="s">
        <v>8801</v>
      </c>
      <c r="AU10428" s="1" t="s">
        <v>9063</v>
      </c>
      <c r="AV10428" s="1" t="s">
        <v>1420</v>
      </c>
      <c r="AX10428" s="3" t="str">
        <f t="array" ref="AX10428">TEXTJOIN(", ", TRUE, IF(X10428:AS10428="Y", X$1:AS$1, IF(X10428:AS10428&lt;&gt;"", X$1:AS$1 &amp; ": " &amp; X10428:AS10428, "")))
</f>
        <v>Cocaine, Fentanyl, Ethanol, Xylazine, Any Opioid</v>
      </c>
    </row>
    <row r="10429">
      <c r="A10429" s="2">
        <v>44673.0</v>
      </c>
      <c r="B10429" s="1" t="s">
        <v>50</v>
      </c>
      <c r="C10429" s="1">
        <v>28.0</v>
      </c>
      <c r="D10429" s="1" t="s">
        <v>51</v>
      </c>
      <c r="E10429" s="1" t="s">
        <v>502</v>
      </c>
      <c r="G10429" s="1" t="s">
        <v>488</v>
      </c>
      <c r="H10429" s="1" t="s">
        <v>91</v>
      </c>
      <c r="I10429" s="1" t="s">
        <v>55</v>
      </c>
      <c r="J10429" s="1" t="s">
        <v>488</v>
      </c>
      <c r="K10429" s="1" t="s">
        <v>91</v>
      </c>
      <c r="L10429" s="1" t="s">
        <v>55</v>
      </c>
      <c r="N10429" s="1" t="s">
        <v>178</v>
      </c>
      <c r="R10429" s="1" t="s">
        <v>2646</v>
      </c>
      <c r="T10429" s="1" t="s">
        <v>340</v>
      </c>
      <c r="U10429" s="1" t="s">
        <v>59</v>
      </c>
      <c r="Y10429" s="1" t="s">
        <v>60</v>
      </c>
      <c r="Z10429" s="1" t="s">
        <v>60</v>
      </c>
      <c r="AR10429" s="1" t="s">
        <v>60</v>
      </c>
      <c r="AT10429" s="1" t="s">
        <v>8709</v>
      </c>
      <c r="AU10429" s="1" t="s">
        <v>8709</v>
      </c>
      <c r="AV10429" s="1" t="s">
        <v>1420</v>
      </c>
      <c r="AX10429" s="3" t="str">
        <f t="array" ref="AX10429">TEXTJOIN(", ", TRUE, IF(X10429:AS10429="Y", X$1:AS$1, IF(X10429:AS10429&lt;&gt;"", X$1:AS$1 &amp; ": " &amp; X10429:AS10429, "")))
</f>
        <v>Cocaine, Fentanyl, Any Opioid</v>
      </c>
    </row>
    <row r="10430">
      <c r="A10430" s="2">
        <v>44693.0</v>
      </c>
      <c r="B10430" s="1" t="s">
        <v>50</v>
      </c>
      <c r="C10430" s="1">
        <v>25.0</v>
      </c>
      <c r="D10430" s="1" t="s">
        <v>51</v>
      </c>
      <c r="E10430" s="1" t="s">
        <v>63</v>
      </c>
      <c r="J10430" s="1" t="s">
        <v>1055</v>
      </c>
      <c r="K10430" s="1" t="s">
        <v>91</v>
      </c>
      <c r="L10430" s="1" t="s">
        <v>55</v>
      </c>
      <c r="M10430" s="1" t="s">
        <v>649</v>
      </c>
      <c r="N10430" s="1" t="s">
        <v>178</v>
      </c>
      <c r="R10430" s="1" t="s">
        <v>1726</v>
      </c>
      <c r="S10430" s="1" t="s">
        <v>333</v>
      </c>
      <c r="T10430" s="1" t="s">
        <v>9846</v>
      </c>
      <c r="U10430" s="1" t="s">
        <v>59</v>
      </c>
      <c r="Z10430" s="1" t="s">
        <v>60</v>
      </c>
      <c r="AR10430" s="1" t="s">
        <v>60</v>
      </c>
      <c r="AT10430" s="1" t="s">
        <v>1420</v>
      </c>
      <c r="AU10430" s="1" t="s">
        <v>8808</v>
      </c>
      <c r="AV10430" s="1" t="s">
        <v>1420</v>
      </c>
      <c r="AX10430" s="3" t="str">
        <f t="array" ref="AX10430">TEXTJOIN(", ", TRUE, IF(X10430:AS10430="Y", X$1:AS$1, IF(X10430:AS10430&lt;&gt;"", X$1:AS$1 &amp; ": " &amp; X10430:AS10430, "")))
</f>
        <v>Fentanyl, Any Opioid</v>
      </c>
    </row>
    <row r="10431">
      <c r="A10431" s="2">
        <v>44617.0</v>
      </c>
      <c r="B10431" s="1" t="s">
        <v>50</v>
      </c>
      <c r="C10431" s="1">
        <v>62.0</v>
      </c>
      <c r="D10431" s="1" t="s">
        <v>76</v>
      </c>
      <c r="E10431" s="1" t="s">
        <v>502</v>
      </c>
      <c r="G10431" s="1" t="s">
        <v>103</v>
      </c>
      <c r="H10431" s="1" t="s">
        <v>103</v>
      </c>
      <c r="I10431" s="1" t="s">
        <v>55</v>
      </c>
      <c r="J10431" s="1" t="s">
        <v>103</v>
      </c>
      <c r="K10431" s="1" t="s">
        <v>103</v>
      </c>
      <c r="L10431" s="1" t="s">
        <v>55</v>
      </c>
      <c r="M10431" s="1" t="s">
        <v>743</v>
      </c>
      <c r="N10431" s="1" t="s">
        <v>178</v>
      </c>
      <c r="R10431" s="1" t="s">
        <v>173</v>
      </c>
      <c r="T10431" s="1" t="s">
        <v>9847</v>
      </c>
      <c r="U10431" s="1" t="s">
        <v>59</v>
      </c>
      <c r="Y10431" s="1" t="s">
        <v>60</v>
      </c>
      <c r="Z10431" s="1" t="s">
        <v>60</v>
      </c>
      <c r="AR10431" s="1" t="s">
        <v>60</v>
      </c>
      <c r="AT10431" s="1" t="s">
        <v>8719</v>
      </c>
      <c r="AU10431" s="1" t="s">
        <v>8719</v>
      </c>
      <c r="AV10431" s="1" t="s">
        <v>1420</v>
      </c>
      <c r="AX10431" s="3" t="str">
        <f t="array" ref="AX10431">TEXTJOIN(", ", TRUE, IF(X10431:AS10431="Y", X$1:AS$1, IF(X10431:AS10431&lt;&gt;"", X$1:AS$1 &amp; ": " &amp; X10431:AS10431, "")))
</f>
        <v>Cocaine, Fentanyl, Any Opioid</v>
      </c>
    </row>
    <row r="10432">
      <c r="A10432" s="2">
        <v>44735.0</v>
      </c>
      <c r="B10432" s="1" t="s">
        <v>50</v>
      </c>
      <c r="C10432" s="1">
        <v>57.0</v>
      </c>
      <c r="D10432" s="1" t="s">
        <v>76</v>
      </c>
      <c r="E10432" s="1" t="s">
        <v>63</v>
      </c>
      <c r="G10432" s="1" t="s">
        <v>352</v>
      </c>
      <c r="H10432" s="1" t="s">
        <v>54</v>
      </c>
      <c r="I10432" s="1" t="s">
        <v>55</v>
      </c>
      <c r="J10432" s="1" t="s">
        <v>352</v>
      </c>
      <c r="K10432" s="1" t="s">
        <v>54</v>
      </c>
      <c r="L10432" s="1" t="s">
        <v>55</v>
      </c>
      <c r="M10432" s="1" t="s">
        <v>743</v>
      </c>
      <c r="N10432" s="1" t="s">
        <v>178</v>
      </c>
      <c r="R10432" s="1" t="s">
        <v>2646</v>
      </c>
      <c r="T10432" s="1" t="s">
        <v>9848</v>
      </c>
      <c r="U10432" s="1" t="s">
        <v>59</v>
      </c>
      <c r="Y10432" s="1" t="s">
        <v>60</v>
      </c>
      <c r="Z10432" s="1" t="s">
        <v>60</v>
      </c>
      <c r="AA10432" s="1" t="s">
        <v>60</v>
      </c>
      <c r="AR10432" s="1" t="s">
        <v>60</v>
      </c>
      <c r="AT10432" s="1" t="s">
        <v>8714</v>
      </c>
      <c r="AU10432" s="1" t="s">
        <v>8714</v>
      </c>
      <c r="AV10432" s="1" t="s">
        <v>1420</v>
      </c>
      <c r="AX10432" s="3" t="str">
        <f t="array" ref="AX10432">TEXTJOIN(", ", TRUE, IF(X10432:AS10432="Y", X$1:AS$1, IF(X10432:AS10432&lt;&gt;"", X$1:AS$1 &amp; ": " &amp; X10432:AS10432, "")))
</f>
        <v>Cocaine, Fentanyl, Fentanyl Analogue, Any Opioid</v>
      </c>
    </row>
    <row r="10433">
      <c r="A10433" s="4">
        <v>44882.0</v>
      </c>
      <c r="B10433" s="1" t="s">
        <v>50</v>
      </c>
      <c r="C10433" s="1">
        <v>50.0</v>
      </c>
      <c r="D10433" s="1" t="s">
        <v>51</v>
      </c>
      <c r="E10433" s="1" t="s">
        <v>63</v>
      </c>
      <c r="G10433" s="1" t="s">
        <v>120</v>
      </c>
      <c r="H10433" s="1" t="s">
        <v>121</v>
      </c>
      <c r="I10433" s="1" t="s">
        <v>55</v>
      </c>
      <c r="J10433" s="1" t="s">
        <v>117</v>
      </c>
      <c r="L10433" s="1" t="s">
        <v>55</v>
      </c>
      <c r="M10433" s="1" t="s">
        <v>1207</v>
      </c>
      <c r="N10433" s="1" t="s">
        <v>155</v>
      </c>
      <c r="R10433" s="1" t="s">
        <v>173</v>
      </c>
      <c r="T10433" s="1" t="s">
        <v>9849</v>
      </c>
      <c r="U10433" s="1" t="s">
        <v>59</v>
      </c>
      <c r="Z10433" s="1" t="s">
        <v>60</v>
      </c>
      <c r="AD10433" s="1" t="s">
        <v>60</v>
      </c>
      <c r="AR10433" s="1" t="s">
        <v>60</v>
      </c>
      <c r="AT10433" s="1" t="s">
        <v>8733</v>
      </c>
      <c r="AV10433" s="1" t="s">
        <v>1420</v>
      </c>
      <c r="AX10433" s="3" t="str">
        <f t="array" ref="AX10433">TEXTJOIN(", ", TRUE, IF(X10433:AS10433="Y", X$1:AS$1, IF(X10433:AS10433&lt;&gt;"", X$1:AS$1 &amp; ": " &amp; X10433:AS10433, "")))
</f>
        <v>Fentanyl, Ethanol, Any Opioid</v>
      </c>
    </row>
    <row r="10434">
      <c r="A10434" s="4">
        <v>44921.0</v>
      </c>
      <c r="B10434" s="1" t="s">
        <v>50</v>
      </c>
      <c r="C10434" s="1">
        <v>56.0</v>
      </c>
      <c r="D10434" s="1" t="s">
        <v>51</v>
      </c>
      <c r="E10434" s="1" t="s">
        <v>63</v>
      </c>
      <c r="G10434" s="1" t="s">
        <v>261</v>
      </c>
      <c r="H10434" s="1" t="s">
        <v>125</v>
      </c>
      <c r="I10434" s="1" t="s">
        <v>55</v>
      </c>
      <c r="J10434" s="1" t="s">
        <v>261</v>
      </c>
      <c r="K10434" s="1" t="s">
        <v>125</v>
      </c>
      <c r="L10434" s="1" t="s">
        <v>55</v>
      </c>
      <c r="M10434" s="1" t="s">
        <v>743</v>
      </c>
      <c r="N10434" s="1" t="s">
        <v>66</v>
      </c>
      <c r="R10434" s="1" t="s">
        <v>2646</v>
      </c>
      <c r="T10434" s="1" t="s">
        <v>9850</v>
      </c>
      <c r="U10434" s="1" t="s">
        <v>59</v>
      </c>
      <c r="Y10434" s="1" t="s">
        <v>60</v>
      </c>
      <c r="Z10434" s="1" t="s">
        <v>60</v>
      </c>
      <c r="AR10434" s="1" t="s">
        <v>60</v>
      </c>
      <c r="AT10434" s="1" t="s">
        <v>9014</v>
      </c>
      <c r="AU10434" s="1" t="s">
        <v>9014</v>
      </c>
      <c r="AV10434" s="1" t="s">
        <v>1420</v>
      </c>
      <c r="AX10434" s="3" t="str">
        <f t="array" ref="AX10434">TEXTJOIN(", ", TRUE, IF(X10434:AS10434="Y", X$1:AS$1, IF(X10434:AS10434&lt;&gt;"", X$1:AS$1 &amp; ": " &amp; X10434:AS10434, "")))
</f>
        <v>Cocaine, Fentanyl, Any Opioid</v>
      </c>
    </row>
    <row r="10435">
      <c r="A10435" s="2">
        <v>44802.0</v>
      </c>
      <c r="B10435" s="1" t="s">
        <v>50</v>
      </c>
      <c r="C10435" s="1">
        <v>34.0</v>
      </c>
      <c r="D10435" s="1" t="s">
        <v>76</v>
      </c>
      <c r="E10435" s="1" t="s">
        <v>502</v>
      </c>
      <c r="G10435" s="1" t="s">
        <v>1046</v>
      </c>
      <c r="H10435" s="1" t="s">
        <v>65</v>
      </c>
      <c r="I10435" s="1" t="s">
        <v>55</v>
      </c>
      <c r="J10435" s="1" t="s">
        <v>1046</v>
      </c>
      <c r="K10435" s="1" t="s">
        <v>65</v>
      </c>
      <c r="L10435" s="1" t="s">
        <v>55</v>
      </c>
      <c r="M10435" s="1" t="s">
        <v>743</v>
      </c>
      <c r="N10435" s="1" t="s">
        <v>155</v>
      </c>
      <c r="R10435" s="1" t="s">
        <v>2646</v>
      </c>
      <c r="T10435" s="1" t="s">
        <v>4004</v>
      </c>
      <c r="U10435" s="1" t="s">
        <v>59</v>
      </c>
      <c r="Y10435" s="1" t="s">
        <v>60</v>
      </c>
      <c r="Z10435" s="1" t="s">
        <v>60</v>
      </c>
      <c r="AM10435" s="1" t="s">
        <v>60</v>
      </c>
      <c r="AR10435" s="1" t="s">
        <v>60</v>
      </c>
      <c r="AT10435" s="1" t="s">
        <v>9851</v>
      </c>
      <c r="AU10435" s="1" t="s">
        <v>9851</v>
      </c>
      <c r="AV10435" s="1" t="s">
        <v>1420</v>
      </c>
      <c r="AX10435" s="3" t="str">
        <f t="array" ref="AX10435">TEXTJOIN(", ", TRUE, IF(X10435:AS10435="Y", X$1:AS$1, IF(X10435:AS10435&lt;&gt;"", X$1:AS$1 &amp; ": " &amp; X10435:AS10435, "")))
</f>
        <v>Cocaine, Fentanyl, Xylazine, Any Opioid</v>
      </c>
    </row>
    <row r="10436">
      <c r="A10436" s="4">
        <v>44886.0</v>
      </c>
      <c r="B10436" s="1" t="s">
        <v>50</v>
      </c>
      <c r="C10436" s="1">
        <v>22.0</v>
      </c>
      <c r="D10436" s="1" t="s">
        <v>76</v>
      </c>
      <c r="E10436" s="1" t="s">
        <v>63</v>
      </c>
      <c r="F10436" s="1" t="s">
        <v>1997</v>
      </c>
      <c r="G10436" s="1" t="s">
        <v>64</v>
      </c>
      <c r="H10436" s="1" t="s">
        <v>65</v>
      </c>
      <c r="I10436" s="1" t="s">
        <v>55</v>
      </c>
      <c r="J10436" s="1" t="s">
        <v>64</v>
      </c>
      <c r="K10436" s="1" t="s">
        <v>65</v>
      </c>
      <c r="L10436" s="1" t="s">
        <v>55</v>
      </c>
      <c r="M10436" s="1" t="s">
        <v>743</v>
      </c>
      <c r="N10436" s="1" t="s">
        <v>178</v>
      </c>
      <c r="R10436" s="1" t="s">
        <v>2646</v>
      </c>
      <c r="T10436" s="1" t="s">
        <v>9852</v>
      </c>
      <c r="U10436" s="1" t="s">
        <v>59</v>
      </c>
      <c r="Y10436" s="1" t="s">
        <v>60</v>
      </c>
      <c r="Z10436" s="1" t="s">
        <v>60</v>
      </c>
      <c r="AD10436" s="1" t="s">
        <v>60</v>
      </c>
      <c r="AI10436" s="1" t="s">
        <v>60</v>
      </c>
      <c r="AR10436" s="1" t="s">
        <v>60</v>
      </c>
      <c r="AT10436" s="1" t="s">
        <v>8704</v>
      </c>
      <c r="AU10436" s="1" t="s">
        <v>8704</v>
      </c>
      <c r="AV10436" s="1" t="s">
        <v>1420</v>
      </c>
      <c r="AX10436" s="3" t="str">
        <f t="array" ref="AX10436">TEXTJOIN(", ", TRUE, IF(X10436:AS10436="Y", X$1:AS$1, IF(X10436:AS10436&lt;&gt;"", X$1:AS$1 &amp; ": " &amp; X10436:AS10436, "")))
</f>
        <v>Cocaine, Fentanyl, Ethanol, Amphet, Any Opioid</v>
      </c>
    </row>
    <row r="10437">
      <c r="A10437" s="4">
        <v>44861.0</v>
      </c>
      <c r="B10437" s="1" t="s">
        <v>50</v>
      </c>
      <c r="C10437" s="1">
        <v>66.0</v>
      </c>
      <c r="D10437" s="1" t="s">
        <v>51</v>
      </c>
      <c r="E10437" s="1" t="s">
        <v>63</v>
      </c>
      <c r="G10437" s="1" t="s">
        <v>352</v>
      </c>
      <c r="H10437" s="1" t="s">
        <v>54</v>
      </c>
      <c r="I10437" s="1" t="s">
        <v>55</v>
      </c>
      <c r="J10437" s="1" t="s">
        <v>352</v>
      </c>
      <c r="K10437" s="1" t="s">
        <v>54</v>
      </c>
      <c r="L10437" s="1" t="s">
        <v>55</v>
      </c>
      <c r="M10437" s="1" t="s">
        <v>743</v>
      </c>
      <c r="N10437" s="1" t="s">
        <v>9853</v>
      </c>
      <c r="R10437" s="1" t="s">
        <v>2646</v>
      </c>
      <c r="T10437" s="1" t="s">
        <v>9854</v>
      </c>
      <c r="U10437" s="1" t="s">
        <v>59</v>
      </c>
      <c r="Z10437" s="1" t="s">
        <v>60</v>
      </c>
      <c r="AJ10437" s="1" t="s">
        <v>60</v>
      </c>
      <c r="AR10437" s="1" t="s">
        <v>60</v>
      </c>
      <c r="AT10437" s="1" t="s">
        <v>8714</v>
      </c>
      <c r="AU10437" s="1" t="s">
        <v>8714</v>
      </c>
      <c r="AV10437" s="1" t="s">
        <v>1420</v>
      </c>
      <c r="AX10437" s="3" t="str">
        <f t="array" ref="AX10437">TEXTJOIN(", ", TRUE, IF(X10437:AS10437="Y", X$1:AS$1, IF(X10437:AS10437&lt;&gt;"", X$1:AS$1 &amp; ": " &amp; X10437:AS10437, "")))
</f>
        <v>Fentanyl, Tramad, Any Opioid</v>
      </c>
    </row>
    <row r="10438">
      <c r="A10438" s="2">
        <v>44835.0</v>
      </c>
      <c r="B10438" s="1" t="s">
        <v>50</v>
      </c>
      <c r="C10438" s="1">
        <v>66.0</v>
      </c>
      <c r="D10438" s="1" t="s">
        <v>51</v>
      </c>
      <c r="E10438" s="1" t="s">
        <v>63</v>
      </c>
      <c r="G10438" s="1" t="s">
        <v>103</v>
      </c>
      <c r="H10438" s="1" t="s">
        <v>103</v>
      </c>
      <c r="I10438" s="1" t="s">
        <v>55</v>
      </c>
      <c r="J10438" s="1" t="s">
        <v>103</v>
      </c>
      <c r="K10438" s="1" t="s">
        <v>103</v>
      </c>
      <c r="L10438" s="1" t="s">
        <v>55</v>
      </c>
      <c r="M10438" s="1" t="s">
        <v>743</v>
      </c>
      <c r="N10438" s="1" t="s">
        <v>66</v>
      </c>
      <c r="R10438" s="1" t="s">
        <v>2646</v>
      </c>
      <c r="T10438" s="1" t="s">
        <v>3502</v>
      </c>
      <c r="U10438" s="1" t="s">
        <v>59</v>
      </c>
      <c r="Y10438" s="1" t="s">
        <v>60</v>
      </c>
      <c r="Z10438" s="1" t="s">
        <v>60</v>
      </c>
      <c r="AD10438" s="1" t="s">
        <v>60</v>
      </c>
      <c r="AR10438" s="1" t="s">
        <v>60</v>
      </c>
      <c r="AT10438" s="1" t="s">
        <v>8719</v>
      </c>
      <c r="AU10438" s="1" t="s">
        <v>8719</v>
      </c>
      <c r="AV10438" s="1" t="s">
        <v>1420</v>
      </c>
      <c r="AX10438" s="3" t="str">
        <f t="array" ref="AX10438">TEXTJOIN(", ", TRUE, IF(X10438:AS10438="Y", X$1:AS$1, IF(X10438:AS10438&lt;&gt;"", X$1:AS$1 &amp; ": " &amp; X10438:AS10438, "")))
</f>
        <v>Cocaine, Fentanyl, Ethanol, Any Opioid</v>
      </c>
    </row>
    <row r="10439">
      <c r="A10439" s="2">
        <v>44684.0</v>
      </c>
      <c r="B10439" s="1" t="s">
        <v>50</v>
      </c>
      <c r="C10439" s="1">
        <v>49.0</v>
      </c>
      <c r="D10439" s="1" t="s">
        <v>51</v>
      </c>
      <c r="E10439" s="1" t="s">
        <v>63</v>
      </c>
      <c r="G10439" s="1" t="s">
        <v>624</v>
      </c>
      <c r="H10439" s="1" t="s">
        <v>299</v>
      </c>
      <c r="I10439" s="1" t="s">
        <v>55</v>
      </c>
      <c r="J10439" s="1" t="s">
        <v>624</v>
      </c>
      <c r="K10439" s="1" t="s">
        <v>299</v>
      </c>
      <c r="L10439" s="1" t="s">
        <v>55</v>
      </c>
      <c r="M10439" s="1" t="s">
        <v>743</v>
      </c>
      <c r="N10439" s="1" t="s">
        <v>66</v>
      </c>
      <c r="R10439" s="1" t="s">
        <v>2646</v>
      </c>
      <c r="T10439" s="1" t="s">
        <v>9855</v>
      </c>
      <c r="U10439" s="1" t="s">
        <v>59</v>
      </c>
      <c r="Y10439" s="1" t="s">
        <v>60</v>
      </c>
      <c r="AT10439" s="1" t="s">
        <v>9134</v>
      </c>
      <c r="AU10439" s="1" t="s">
        <v>9134</v>
      </c>
      <c r="AV10439" s="1" t="s">
        <v>1420</v>
      </c>
      <c r="AX10439" s="3" t="str">
        <f t="array" ref="AX10439">TEXTJOIN(", ", TRUE, IF(X10439:AS10439="Y", X$1:AS$1, IF(X10439:AS10439&lt;&gt;"", X$1:AS$1 &amp; ": " &amp; X10439:AS10439, "")))
</f>
        <v>Cocaine</v>
      </c>
    </row>
    <row r="10440">
      <c r="A10440" s="4">
        <v>44865.0</v>
      </c>
      <c r="B10440" s="1" t="s">
        <v>50</v>
      </c>
      <c r="C10440" s="1">
        <v>18.0</v>
      </c>
      <c r="D10440" s="1" t="s">
        <v>51</v>
      </c>
      <c r="E10440" s="1" t="s">
        <v>502</v>
      </c>
      <c r="J10440" s="1" t="s">
        <v>256</v>
      </c>
      <c r="K10440" s="1" t="s">
        <v>103</v>
      </c>
      <c r="L10440" s="1" t="s">
        <v>55</v>
      </c>
      <c r="N10440" s="1" t="s">
        <v>272</v>
      </c>
      <c r="R10440" s="1" t="s">
        <v>180</v>
      </c>
      <c r="T10440" s="1" t="s">
        <v>9856</v>
      </c>
      <c r="U10440" s="1" t="s">
        <v>59</v>
      </c>
      <c r="Y10440" s="1" t="s">
        <v>60</v>
      </c>
      <c r="Z10440" s="1" t="s">
        <v>60</v>
      </c>
      <c r="AF10440" s="1" t="s">
        <v>60</v>
      </c>
      <c r="AR10440" s="1" t="s">
        <v>60</v>
      </c>
      <c r="AT10440" s="1" t="s">
        <v>1420</v>
      </c>
      <c r="AU10440" s="1" t="s">
        <v>2320</v>
      </c>
      <c r="AV10440" s="1" t="s">
        <v>1420</v>
      </c>
      <c r="AX10440" s="3" t="str">
        <f t="array" ref="AX10440">TEXTJOIN(", ", TRUE, IF(X10440:AS10440="Y", X$1:AS$1, IF(X10440:AS10440&lt;&gt;"", X$1:AS$1 &amp; ": " &amp; X10440:AS10440, "")))
</f>
        <v>Cocaine, Fentanyl, Benzodiazepine, Any Opioid</v>
      </c>
    </row>
    <row r="10441">
      <c r="A10441" s="2">
        <v>44758.0</v>
      </c>
      <c r="B10441" s="1" t="s">
        <v>50</v>
      </c>
      <c r="C10441" s="1">
        <v>33.0</v>
      </c>
      <c r="D10441" s="1" t="s">
        <v>51</v>
      </c>
      <c r="E10441" s="1" t="s">
        <v>502</v>
      </c>
      <c r="G10441" s="1" t="s">
        <v>82</v>
      </c>
      <c r="H10441" s="1" t="s">
        <v>54</v>
      </c>
      <c r="I10441" s="1" t="s">
        <v>55</v>
      </c>
      <c r="J10441" s="1" t="s">
        <v>82</v>
      </c>
      <c r="K10441" s="1" t="s">
        <v>54</v>
      </c>
      <c r="L10441" s="1" t="s">
        <v>55</v>
      </c>
      <c r="M10441" s="1" t="s">
        <v>649</v>
      </c>
      <c r="N10441" s="1" t="s">
        <v>178</v>
      </c>
      <c r="R10441" s="1" t="s">
        <v>180</v>
      </c>
      <c r="T10441" s="1" t="s">
        <v>476</v>
      </c>
      <c r="U10441" s="1" t="s">
        <v>59</v>
      </c>
      <c r="Y10441" s="1" t="s">
        <v>60</v>
      </c>
      <c r="Z10441" s="1" t="s">
        <v>60</v>
      </c>
      <c r="AD10441" s="1" t="s">
        <v>60</v>
      </c>
      <c r="AR10441" s="1" t="s">
        <v>60</v>
      </c>
      <c r="AT10441" s="1" t="s">
        <v>5319</v>
      </c>
      <c r="AU10441" s="1" t="s">
        <v>5319</v>
      </c>
      <c r="AV10441" s="1" t="s">
        <v>1420</v>
      </c>
      <c r="AX10441" s="3" t="str">
        <f t="array" ref="AX10441">TEXTJOIN(", ", TRUE, IF(X10441:AS10441="Y", X$1:AS$1, IF(X10441:AS10441&lt;&gt;"", X$1:AS$1 &amp; ": " &amp; X10441:AS10441, "")))
</f>
        <v>Cocaine, Fentanyl, Ethanol, Any Opioid</v>
      </c>
    </row>
    <row r="10442">
      <c r="A10442" s="2">
        <v>44633.0</v>
      </c>
      <c r="B10442" s="1" t="s">
        <v>50</v>
      </c>
      <c r="C10442" s="1">
        <v>45.0</v>
      </c>
      <c r="D10442" s="1" t="s">
        <v>51</v>
      </c>
      <c r="E10442" s="1" t="s">
        <v>63</v>
      </c>
      <c r="J10442" s="1" t="s">
        <v>185</v>
      </c>
      <c r="K10442" s="1" t="s">
        <v>91</v>
      </c>
      <c r="L10442" s="1" t="s">
        <v>55</v>
      </c>
      <c r="M10442" s="1" t="s">
        <v>649</v>
      </c>
      <c r="N10442" s="1" t="s">
        <v>136</v>
      </c>
      <c r="R10442" s="1" t="s">
        <v>1726</v>
      </c>
      <c r="S10442" s="1" t="s">
        <v>3704</v>
      </c>
      <c r="T10442" s="1" t="s">
        <v>9857</v>
      </c>
      <c r="U10442" s="1" t="s">
        <v>59</v>
      </c>
      <c r="Z10442" s="1" t="s">
        <v>60</v>
      </c>
      <c r="AF10442" s="1" t="s">
        <v>60</v>
      </c>
      <c r="AG10442" s="1" t="s">
        <v>60</v>
      </c>
      <c r="AM10442" s="1" t="s">
        <v>60</v>
      </c>
      <c r="AR10442" s="1" t="s">
        <v>60</v>
      </c>
      <c r="AT10442" s="1" t="s">
        <v>1420</v>
      </c>
      <c r="AU10442" s="1" t="s">
        <v>8740</v>
      </c>
      <c r="AV10442" s="1" t="s">
        <v>1420</v>
      </c>
      <c r="AX10442" s="3" t="str">
        <f t="array" ref="AX10442">TEXTJOIN(", ", TRUE, IF(X10442:AS10442="Y", X$1:AS$1, IF(X10442:AS10442&lt;&gt;"", X$1:AS$1 &amp; ": " &amp; X10442:AS10442, "")))
</f>
        <v>Fentanyl, Benzodiazepine, Methadone, Xylazine, Any Opioid</v>
      </c>
    </row>
    <row r="10443">
      <c r="A10443" s="2">
        <v>44659.0</v>
      </c>
      <c r="B10443" s="1" t="s">
        <v>50</v>
      </c>
      <c r="C10443" s="1">
        <v>53.0</v>
      </c>
      <c r="D10443" s="1" t="s">
        <v>51</v>
      </c>
      <c r="E10443" s="1" t="s">
        <v>63</v>
      </c>
      <c r="G10443" s="1" t="s">
        <v>98</v>
      </c>
      <c r="H10443" s="1" t="s">
        <v>54</v>
      </c>
      <c r="I10443" s="1" t="s">
        <v>55</v>
      </c>
      <c r="J10443" s="1" t="s">
        <v>98</v>
      </c>
      <c r="K10443" s="1" t="s">
        <v>54</v>
      </c>
      <c r="L10443" s="1" t="s">
        <v>55</v>
      </c>
      <c r="M10443" s="1" t="s">
        <v>8379</v>
      </c>
      <c r="N10443" s="1" t="s">
        <v>4025</v>
      </c>
      <c r="R10443" s="1" t="s">
        <v>2646</v>
      </c>
      <c r="T10443" s="1" t="s">
        <v>9858</v>
      </c>
      <c r="U10443" s="1" t="s">
        <v>59</v>
      </c>
      <c r="V10443" s="1" t="s">
        <v>360</v>
      </c>
      <c r="X10443" s="1" t="s">
        <v>60</v>
      </c>
      <c r="Y10443" s="1" t="s">
        <v>60</v>
      </c>
      <c r="Z10443" s="1" t="s">
        <v>60</v>
      </c>
      <c r="AD10443" s="1" t="s">
        <v>60</v>
      </c>
      <c r="AP10443" s="1" t="s">
        <v>60</v>
      </c>
      <c r="AR10443" s="1" t="s">
        <v>60</v>
      </c>
      <c r="AT10443" s="1" t="s">
        <v>8732</v>
      </c>
      <c r="AU10443" s="1" t="s">
        <v>8732</v>
      </c>
      <c r="AV10443" s="1" t="s">
        <v>1420</v>
      </c>
      <c r="AX10443" s="3" t="str">
        <f t="array" ref="AX10443">TEXTJOIN(", ", TRUE, IF(X10443:AS10443="Y", X$1:AS$1, IF(X10443:AS10443&lt;&gt;"", X$1:AS$1 &amp; ": " &amp; X10443:AS10443, "")))
</f>
        <v>Heroin, Cocaine, Fentanyl, Ethanol, Heroin/Morph/Codeine, Any Opioid</v>
      </c>
    </row>
    <row r="10444">
      <c r="A10444" s="2">
        <v>44793.0</v>
      </c>
      <c r="B10444" s="1" t="s">
        <v>50</v>
      </c>
      <c r="C10444" s="1">
        <v>34.0</v>
      </c>
      <c r="D10444" s="1" t="s">
        <v>76</v>
      </c>
      <c r="E10444" s="1" t="s">
        <v>63</v>
      </c>
      <c r="G10444" s="1" t="s">
        <v>53</v>
      </c>
      <c r="H10444" s="1" t="s">
        <v>54</v>
      </c>
      <c r="I10444" s="1" t="s">
        <v>55</v>
      </c>
      <c r="J10444" s="1" t="s">
        <v>53</v>
      </c>
      <c r="K10444" s="1" t="s">
        <v>54</v>
      </c>
      <c r="L10444" s="1" t="s">
        <v>55</v>
      </c>
      <c r="M10444" s="1" t="s">
        <v>743</v>
      </c>
      <c r="N10444" s="1" t="s">
        <v>1330</v>
      </c>
      <c r="R10444" s="1" t="s">
        <v>2646</v>
      </c>
      <c r="T10444" s="1" t="s">
        <v>9859</v>
      </c>
      <c r="U10444" s="1" t="s">
        <v>59</v>
      </c>
      <c r="V10444" s="1" t="s">
        <v>9860</v>
      </c>
      <c r="AD10444" s="1" t="s">
        <v>60</v>
      </c>
      <c r="AN10444" s="1" t="s">
        <v>60</v>
      </c>
      <c r="AT10444" s="1" t="s">
        <v>8784</v>
      </c>
      <c r="AU10444" s="1" t="s">
        <v>8784</v>
      </c>
      <c r="AV10444" s="1" t="s">
        <v>1420</v>
      </c>
      <c r="AX10444" s="3" t="str">
        <f t="array" ref="AX10444">TEXTJOIN(", ", TRUE, IF(X10444:AS10444="Y", X$1:AS$1, IF(X10444:AS10444&lt;&gt;"", X$1:AS$1 &amp; ": " &amp; X10444:AS10444, "")))
</f>
        <v>Ethanol, Gabapentin</v>
      </c>
    </row>
    <row r="10445">
      <c r="A10445" s="2">
        <v>44776.0</v>
      </c>
      <c r="B10445" s="1" t="s">
        <v>50</v>
      </c>
      <c r="C10445" s="1">
        <v>55.0</v>
      </c>
      <c r="D10445" s="1" t="s">
        <v>76</v>
      </c>
      <c r="E10445" s="1" t="s">
        <v>502</v>
      </c>
      <c r="G10445" s="1" t="s">
        <v>65</v>
      </c>
      <c r="H10445" s="1" t="s">
        <v>65</v>
      </c>
      <c r="I10445" s="1" t="s">
        <v>55</v>
      </c>
      <c r="J10445" s="1" t="s">
        <v>65</v>
      </c>
      <c r="K10445" s="1" t="s">
        <v>65</v>
      </c>
      <c r="L10445" s="1" t="s">
        <v>55</v>
      </c>
      <c r="M10445" s="1" t="s">
        <v>743</v>
      </c>
      <c r="N10445" s="1" t="s">
        <v>66</v>
      </c>
      <c r="R10445" s="1" t="s">
        <v>2646</v>
      </c>
      <c r="S10445" s="1" t="s">
        <v>9170</v>
      </c>
      <c r="T10445" s="1" t="s">
        <v>9861</v>
      </c>
      <c r="U10445" s="1" t="s">
        <v>59</v>
      </c>
      <c r="Y10445" s="1" t="s">
        <v>60</v>
      </c>
      <c r="Z10445" s="1" t="s">
        <v>60</v>
      </c>
      <c r="AA10445" s="1" t="s">
        <v>60</v>
      </c>
      <c r="AM10445" s="1" t="s">
        <v>60</v>
      </c>
      <c r="AR10445" s="1" t="s">
        <v>60</v>
      </c>
      <c r="AT10445" s="1" t="s">
        <v>8743</v>
      </c>
      <c r="AU10445" s="1" t="s">
        <v>8743</v>
      </c>
      <c r="AV10445" s="1" t="s">
        <v>1420</v>
      </c>
      <c r="AX10445" s="3" t="str">
        <f t="array" ref="AX10445">TEXTJOIN(", ", TRUE, IF(X10445:AS10445="Y", X$1:AS$1, IF(X10445:AS10445&lt;&gt;"", X$1:AS$1 &amp; ": " &amp; X10445:AS10445, "")))
</f>
        <v>Cocaine, Fentanyl, Fentanyl Analogue, Xylazine, Any Opioid</v>
      </c>
    </row>
    <row r="10446">
      <c r="A10446" s="2">
        <v>44738.0</v>
      </c>
      <c r="B10446" s="1" t="s">
        <v>50</v>
      </c>
      <c r="C10446" s="1">
        <v>34.0</v>
      </c>
      <c r="D10446" s="1" t="s">
        <v>51</v>
      </c>
      <c r="E10446" s="1" t="s">
        <v>63</v>
      </c>
      <c r="J10446" s="1" t="s">
        <v>1055</v>
      </c>
      <c r="K10446" s="1" t="s">
        <v>91</v>
      </c>
      <c r="L10446" s="1" t="s">
        <v>55</v>
      </c>
      <c r="N10446" s="1" t="s">
        <v>136</v>
      </c>
      <c r="R10446" s="1" t="s">
        <v>1726</v>
      </c>
      <c r="S10446" s="1" t="s">
        <v>1414</v>
      </c>
      <c r="T10446" s="1" t="s">
        <v>902</v>
      </c>
      <c r="U10446" s="1" t="s">
        <v>59</v>
      </c>
      <c r="Z10446" s="1" t="s">
        <v>60</v>
      </c>
      <c r="AD10446" s="1" t="s">
        <v>60</v>
      </c>
      <c r="AR10446" s="1" t="s">
        <v>60</v>
      </c>
      <c r="AT10446" s="1" t="s">
        <v>1420</v>
      </c>
      <c r="AU10446" s="1" t="s">
        <v>8808</v>
      </c>
      <c r="AV10446" s="1" t="s">
        <v>1420</v>
      </c>
      <c r="AX10446" s="3" t="str">
        <f t="array" ref="AX10446">TEXTJOIN(", ", TRUE, IF(X10446:AS10446="Y", X$1:AS$1, IF(X10446:AS10446&lt;&gt;"", X$1:AS$1 &amp; ": " &amp; X10446:AS10446, "")))
</f>
        <v>Fentanyl, Ethanol, Any Opioid</v>
      </c>
    </row>
    <row r="10447">
      <c r="A10447" s="2">
        <v>44652.0</v>
      </c>
      <c r="B10447" s="1" t="s">
        <v>50</v>
      </c>
      <c r="C10447" s="1">
        <v>51.0</v>
      </c>
      <c r="D10447" s="1" t="s">
        <v>76</v>
      </c>
      <c r="E10447" s="1" t="s">
        <v>63</v>
      </c>
      <c r="J10447" s="1" t="s">
        <v>65</v>
      </c>
      <c r="K10447" s="1" t="s">
        <v>65</v>
      </c>
      <c r="L10447" s="1" t="s">
        <v>55</v>
      </c>
      <c r="M10447" s="1" t="s">
        <v>649</v>
      </c>
      <c r="N10447" s="1" t="s">
        <v>136</v>
      </c>
      <c r="R10447" s="1" t="s">
        <v>180</v>
      </c>
      <c r="T10447" s="1" t="s">
        <v>9862</v>
      </c>
      <c r="U10447" s="1" t="s">
        <v>59</v>
      </c>
      <c r="Y10447" s="1" t="s">
        <v>60</v>
      </c>
      <c r="Z10447" s="1" t="s">
        <v>60</v>
      </c>
      <c r="AR10447" s="1" t="s">
        <v>60</v>
      </c>
      <c r="AT10447" s="1" t="s">
        <v>1420</v>
      </c>
      <c r="AU10447" s="1" t="s">
        <v>8743</v>
      </c>
      <c r="AV10447" s="1" t="s">
        <v>1420</v>
      </c>
      <c r="AX10447" s="3" t="str">
        <f t="array" ref="AX10447">TEXTJOIN(", ", TRUE, IF(X10447:AS10447="Y", X$1:AS$1, IF(X10447:AS10447&lt;&gt;"", X$1:AS$1 &amp; ": " &amp; X10447:AS10447, "")))
</f>
        <v>Cocaine, Fentanyl, Any Opioid</v>
      </c>
    </row>
    <row r="10448">
      <c r="A10448" s="4">
        <v>44887.0</v>
      </c>
      <c r="B10448" s="1" t="s">
        <v>50</v>
      </c>
      <c r="C10448" s="1">
        <v>51.0</v>
      </c>
      <c r="D10448" s="1" t="s">
        <v>51</v>
      </c>
      <c r="E10448" s="1" t="s">
        <v>63</v>
      </c>
      <c r="G10448" s="1" t="s">
        <v>731</v>
      </c>
      <c r="H10448" s="1" t="s">
        <v>103</v>
      </c>
      <c r="I10448" s="1" t="s">
        <v>55</v>
      </c>
      <c r="J10448" s="1" t="s">
        <v>731</v>
      </c>
      <c r="K10448" s="1" t="s">
        <v>103</v>
      </c>
      <c r="L10448" s="1" t="s">
        <v>55</v>
      </c>
      <c r="M10448" s="1" t="s">
        <v>1207</v>
      </c>
      <c r="N10448" s="1" t="s">
        <v>155</v>
      </c>
      <c r="R10448" s="1" t="s">
        <v>1726</v>
      </c>
      <c r="S10448" s="1" t="s">
        <v>9863</v>
      </c>
      <c r="T10448" s="1" t="s">
        <v>2763</v>
      </c>
      <c r="U10448" s="1" t="s">
        <v>59</v>
      </c>
      <c r="Y10448" s="1" t="s">
        <v>60</v>
      </c>
      <c r="Z10448" s="1" t="s">
        <v>60</v>
      </c>
      <c r="AD10448" s="1" t="s">
        <v>60</v>
      </c>
      <c r="AR10448" s="1" t="s">
        <v>60</v>
      </c>
      <c r="AT10448" s="1" t="s">
        <v>8896</v>
      </c>
      <c r="AU10448" s="1" t="s">
        <v>8896</v>
      </c>
      <c r="AV10448" s="1" t="s">
        <v>1420</v>
      </c>
      <c r="AX10448" s="3" t="str">
        <f t="array" ref="AX10448">TEXTJOIN(", ", TRUE, IF(X10448:AS10448="Y", X$1:AS$1, IF(X10448:AS10448&lt;&gt;"", X$1:AS$1 &amp; ": " &amp; X10448:AS10448, "")))
</f>
        <v>Cocaine, Fentanyl, Ethanol, Any Opioid</v>
      </c>
    </row>
    <row r="10449">
      <c r="A10449" s="2">
        <v>44703.0</v>
      </c>
      <c r="B10449" s="1" t="s">
        <v>50</v>
      </c>
      <c r="C10449" s="1">
        <v>57.0</v>
      </c>
      <c r="D10449" s="1" t="s">
        <v>76</v>
      </c>
      <c r="E10449" s="1" t="s">
        <v>63</v>
      </c>
      <c r="G10449" s="1" t="s">
        <v>82</v>
      </c>
      <c r="H10449" s="1" t="s">
        <v>54</v>
      </c>
      <c r="I10449" s="1" t="s">
        <v>55</v>
      </c>
      <c r="J10449" s="1" t="s">
        <v>82</v>
      </c>
      <c r="K10449" s="1" t="s">
        <v>54</v>
      </c>
      <c r="L10449" s="1" t="s">
        <v>55</v>
      </c>
      <c r="M10449" s="1" t="s">
        <v>743</v>
      </c>
      <c r="N10449" s="1" t="s">
        <v>119</v>
      </c>
      <c r="R10449" s="1" t="s">
        <v>443</v>
      </c>
      <c r="T10449" s="1" t="s">
        <v>9864</v>
      </c>
      <c r="U10449" s="1" t="s">
        <v>59</v>
      </c>
      <c r="X10449" s="1" t="s">
        <v>60</v>
      </c>
      <c r="Z10449" s="1" t="s">
        <v>60</v>
      </c>
      <c r="AF10449" s="1" t="s">
        <v>60</v>
      </c>
      <c r="AG10449" s="1" t="s">
        <v>60</v>
      </c>
      <c r="AI10449" s="1" t="s">
        <v>60</v>
      </c>
      <c r="AN10449" s="1" t="s">
        <v>60</v>
      </c>
      <c r="AP10449" s="1" t="s">
        <v>60</v>
      </c>
      <c r="AR10449" s="1" t="s">
        <v>60</v>
      </c>
      <c r="AT10449" s="1" t="s">
        <v>5319</v>
      </c>
      <c r="AU10449" s="1" t="s">
        <v>5319</v>
      </c>
      <c r="AV10449" s="1" t="s">
        <v>1420</v>
      </c>
      <c r="AX10449" s="3" t="str">
        <f t="array" ref="AX10449">TEXTJOIN(", ", TRUE, IF(X10449:AS10449="Y", X$1:AS$1, IF(X10449:AS10449&lt;&gt;"", X$1:AS$1 &amp; ": " &amp; X10449:AS10449, "")))
</f>
        <v>Heroin, Fentanyl, Benzodiazepine, Methadone, Amphet, Gabapentin, Heroin/Morph/Codeine, Any Opioid</v>
      </c>
    </row>
    <row r="10450">
      <c r="A10450" s="4">
        <v>44923.0</v>
      </c>
      <c r="B10450" s="1" t="s">
        <v>50</v>
      </c>
      <c r="C10450" s="1">
        <v>53.0</v>
      </c>
      <c r="D10450" s="1" t="s">
        <v>51</v>
      </c>
      <c r="E10450" s="1" t="s">
        <v>502</v>
      </c>
      <c r="J10450" s="1" t="s">
        <v>91</v>
      </c>
      <c r="K10450" s="1" t="s">
        <v>91</v>
      </c>
      <c r="L10450" s="1" t="s">
        <v>55</v>
      </c>
      <c r="M10450" s="1" t="s">
        <v>44</v>
      </c>
      <c r="N10450" s="1" t="s">
        <v>178</v>
      </c>
      <c r="R10450" s="1" t="s">
        <v>1726</v>
      </c>
      <c r="S10450" s="1" t="s">
        <v>56</v>
      </c>
      <c r="T10450" s="1" t="s">
        <v>83</v>
      </c>
      <c r="U10450" s="1" t="s">
        <v>59</v>
      </c>
      <c r="Z10450" s="1" t="s">
        <v>60</v>
      </c>
      <c r="AR10450" s="1" t="s">
        <v>60</v>
      </c>
      <c r="AT10450" s="1" t="s">
        <v>1420</v>
      </c>
      <c r="AU10450" s="1" t="s">
        <v>1999</v>
      </c>
      <c r="AV10450" s="1" t="s">
        <v>1420</v>
      </c>
      <c r="AX10450" s="3" t="str">
        <f t="array" ref="AX10450">TEXTJOIN(", ", TRUE, IF(X10450:AS10450="Y", X$1:AS$1, IF(X10450:AS10450&lt;&gt;"", X$1:AS$1 &amp; ": " &amp; X10450:AS10450, "")))
</f>
        <v>Fentanyl, Any Opioid</v>
      </c>
    </row>
    <row r="10451">
      <c r="A10451" s="4">
        <v>44922.0</v>
      </c>
      <c r="B10451" s="1" t="s">
        <v>50</v>
      </c>
      <c r="C10451" s="1">
        <v>42.0</v>
      </c>
      <c r="D10451" s="1" t="s">
        <v>51</v>
      </c>
      <c r="E10451" s="1" t="s">
        <v>63</v>
      </c>
      <c r="F10451" s="1" t="s">
        <v>1997</v>
      </c>
      <c r="G10451" s="1" t="s">
        <v>9865</v>
      </c>
      <c r="H10451" s="1" t="s">
        <v>91</v>
      </c>
      <c r="I10451" s="1" t="s">
        <v>55</v>
      </c>
      <c r="J10451" s="1" t="s">
        <v>290</v>
      </c>
      <c r="K10451" s="1" t="s">
        <v>91</v>
      </c>
      <c r="L10451" s="1" t="s">
        <v>55</v>
      </c>
      <c r="R10451" s="1" t="s">
        <v>2646</v>
      </c>
      <c r="T10451" s="1" t="s">
        <v>109</v>
      </c>
      <c r="U10451" s="1" t="s">
        <v>59</v>
      </c>
      <c r="Y10451" s="1" t="s">
        <v>60</v>
      </c>
      <c r="AT10451" s="1" t="s">
        <v>9866</v>
      </c>
      <c r="AU10451" s="1" t="s">
        <v>9019</v>
      </c>
      <c r="AV10451" s="1" t="s">
        <v>1420</v>
      </c>
      <c r="AX10451" s="3" t="str">
        <f t="array" ref="AX10451">TEXTJOIN(", ", TRUE, IF(X10451:AS10451="Y", X$1:AS$1, IF(X10451:AS10451&lt;&gt;"", X$1:AS$1 &amp; ": " &amp; X10451:AS10451, "")))
</f>
        <v>Cocaine</v>
      </c>
    </row>
    <row r="10452">
      <c r="A10452" s="2">
        <v>44700.0</v>
      </c>
      <c r="B10452" s="1" t="s">
        <v>50</v>
      </c>
      <c r="C10452" s="1">
        <v>23.0</v>
      </c>
      <c r="D10452" s="1" t="s">
        <v>76</v>
      </c>
      <c r="E10452" s="1" t="s">
        <v>63</v>
      </c>
      <c r="G10452" s="1" t="s">
        <v>432</v>
      </c>
      <c r="H10452" s="1" t="s">
        <v>91</v>
      </c>
      <c r="I10452" s="1" t="s">
        <v>55</v>
      </c>
      <c r="J10452" s="1" t="s">
        <v>432</v>
      </c>
      <c r="K10452" s="1" t="s">
        <v>91</v>
      </c>
      <c r="L10452" s="1" t="s">
        <v>55</v>
      </c>
      <c r="M10452" s="1" t="s">
        <v>743</v>
      </c>
      <c r="N10452" s="1" t="s">
        <v>4025</v>
      </c>
      <c r="R10452" s="1" t="s">
        <v>2646</v>
      </c>
      <c r="T10452" s="1" t="s">
        <v>9867</v>
      </c>
      <c r="U10452" s="1" t="s">
        <v>59</v>
      </c>
      <c r="Y10452" s="1" t="s">
        <v>60</v>
      </c>
      <c r="Z10452" s="1" t="s">
        <v>60</v>
      </c>
      <c r="AM10452" s="1" t="s">
        <v>60</v>
      </c>
      <c r="AR10452" s="1" t="s">
        <v>60</v>
      </c>
      <c r="AT10452" s="1" t="s">
        <v>8985</v>
      </c>
      <c r="AU10452" s="1" t="s">
        <v>8985</v>
      </c>
      <c r="AV10452" s="1" t="s">
        <v>1420</v>
      </c>
      <c r="AX10452" s="3" t="str">
        <f t="array" ref="AX10452">TEXTJOIN(", ", TRUE, IF(X10452:AS10452="Y", X$1:AS$1, IF(X10452:AS10452&lt;&gt;"", X$1:AS$1 &amp; ": " &amp; X10452:AS10452, "")))
</f>
        <v>Cocaine, Fentanyl, Xylazine, Any Opioid</v>
      </c>
    </row>
    <row r="10453">
      <c r="A10453" s="2">
        <v>44584.0</v>
      </c>
      <c r="B10453" s="1" t="s">
        <v>50</v>
      </c>
      <c r="C10453" s="1">
        <v>67.0</v>
      </c>
      <c r="D10453" s="1" t="s">
        <v>76</v>
      </c>
      <c r="E10453" s="1" t="s">
        <v>63</v>
      </c>
      <c r="G10453" s="1" t="s">
        <v>368</v>
      </c>
      <c r="H10453" s="1" t="s">
        <v>91</v>
      </c>
      <c r="I10453" s="1" t="s">
        <v>55</v>
      </c>
      <c r="J10453" s="1" t="s">
        <v>368</v>
      </c>
      <c r="K10453" s="1" t="s">
        <v>91</v>
      </c>
      <c r="L10453" s="1" t="s">
        <v>55</v>
      </c>
      <c r="M10453" s="1" t="s">
        <v>743</v>
      </c>
      <c r="N10453" s="1" t="s">
        <v>178</v>
      </c>
      <c r="R10453" s="1" t="s">
        <v>2646</v>
      </c>
      <c r="T10453" s="1" t="s">
        <v>9868</v>
      </c>
      <c r="U10453" s="1" t="s">
        <v>59</v>
      </c>
      <c r="V10453" s="1" t="s">
        <v>464</v>
      </c>
      <c r="Z10453" s="1" t="s">
        <v>60</v>
      </c>
      <c r="AN10453" s="1" t="s">
        <v>60</v>
      </c>
      <c r="AR10453" s="1" t="s">
        <v>60</v>
      </c>
      <c r="AT10453" s="1" t="s">
        <v>9392</v>
      </c>
      <c r="AU10453" s="1" t="s">
        <v>9392</v>
      </c>
      <c r="AV10453" s="1" t="s">
        <v>1420</v>
      </c>
      <c r="AX10453" s="3" t="str">
        <f t="array" ref="AX10453">TEXTJOIN(", ", TRUE, IF(X10453:AS10453="Y", X$1:AS$1, IF(X10453:AS10453&lt;&gt;"", X$1:AS$1 &amp; ": " &amp; X10453:AS10453, "")))
</f>
        <v>Fentanyl, Gabapentin, Any Opioid</v>
      </c>
    </row>
    <row r="10454">
      <c r="A10454" s="2">
        <v>44828.0</v>
      </c>
      <c r="B10454" s="1" t="s">
        <v>50</v>
      </c>
      <c r="C10454" s="1">
        <v>53.0</v>
      </c>
      <c r="D10454" s="1" t="s">
        <v>76</v>
      </c>
      <c r="E10454" s="1" t="s">
        <v>502</v>
      </c>
      <c r="G10454" s="1" t="s">
        <v>103</v>
      </c>
      <c r="H10454" s="1" t="s">
        <v>103</v>
      </c>
      <c r="I10454" s="1" t="s">
        <v>55</v>
      </c>
      <c r="J10454" s="1" t="s">
        <v>103</v>
      </c>
      <c r="K10454" s="1" t="s">
        <v>103</v>
      </c>
      <c r="L10454" s="1" t="s">
        <v>55</v>
      </c>
      <c r="M10454" s="1" t="s">
        <v>743</v>
      </c>
      <c r="N10454" s="1" t="s">
        <v>178</v>
      </c>
      <c r="R10454" s="1" t="s">
        <v>2646</v>
      </c>
      <c r="T10454" s="1" t="s">
        <v>109</v>
      </c>
      <c r="U10454" s="1" t="s">
        <v>59</v>
      </c>
      <c r="V10454" s="1" t="s">
        <v>197</v>
      </c>
      <c r="Y10454" s="1" t="s">
        <v>60</v>
      </c>
      <c r="AT10454" s="1" t="s">
        <v>8719</v>
      </c>
      <c r="AU10454" s="1" t="s">
        <v>8719</v>
      </c>
      <c r="AV10454" s="1" t="s">
        <v>1420</v>
      </c>
      <c r="AX10454" s="3" t="str">
        <f t="array" ref="AX10454">TEXTJOIN(", ", TRUE, IF(X10454:AS10454="Y", X$1:AS$1, IF(X10454:AS10454&lt;&gt;"", X$1:AS$1 &amp; ": " &amp; X10454:AS10454, "")))
</f>
        <v>Cocaine</v>
      </c>
    </row>
    <row r="10455">
      <c r="A10455" s="2">
        <v>44745.0</v>
      </c>
      <c r="B10455" s="1" t="s">
        <v>50</v>
      </c>
      <c r="C10455" s="1">
        <v>25.0</v>
      </c>
      <c r="D10455" s="1" t="s">
        <v>76</v>
      </c>
      <c r="E10455" s="1" t="s">
        <v>502</v>
      </c>
      <c r="G10455" s="1" t="s">
        <v>484</v>
      </c>
      <c r="H10455" s="1" t="s">
        <v>103</v>
      </c>
      <c r="I10455" s="1" t="s">
        <v>55</v>
      </c>
      <c r="J10455" s="1" t="s">
        <v>484</v>
      </c>
      <c r="K10455" s="1" t="s">
        <v>103</v>
      </c>
      <c r="L10455" s="1" t="s">
        <v>55</v>
      </c>
      <c r="M10455" s="1" t="s">
        <v>743</v>
      </c>
      <c r="N10455" s="1" t="s">
        <v>155</v>
      </c>
      <c r="R10455" s="1" t="s">
        <v>2646</v>
      </c>
      <c r="T10455" s="1" t="s">
        <v>9869</v>
      </c>
      <c r="U10455" s="1" t="s">
        <v>59</v>
      </c>
      <c r="Z10455" s="1" t="s">
        <v>60</v>
      </c>
      <c r="AR10455" s="1" t="s">
        <v>60</v>
      </c>
      <c r="AT10455" s="1" t="s">
        <v>8772</v>
      </c>
      <c r="AU10455" s="1" t="s">
        <v>8772</v>
      </c>
      <c r="AV10455" s="1" t="s">
        <v>1420</v>
      </c>
      <c r="AX10455" s="3" t="str">
        <f t="array" ref="AX10455">TEXTJOIN(", ", TRUE, IF(X10455:AS10455="Y", X$1:AS$1, IF(X10455:AS10455&lt;&gt;"", X$1:AS$1 &amp; ": " &amp; X10455:AS10455, "")))
</f>
        <v>Fentanyl, Any Opioid</v>
      </c>
    </row>
    <row r="10456">
      <c r="A10456" s="2">
        <v>44620.0</v>
      </c>
      <c r="B10456" s="1" t="s">
        <v>50</v>
      </c>
      <c r="C10456" s="1">
        <v>52.0</v>
      </c>
      <c r="D10456" s="1" t="s">
        <v>76</v>
      </c>
      <c r="E10456" s="1" t="s">
        <v>63</v>
      </c>
      <c r="G10456" s="1" t="s">
        <v>263</v>
      </c>
      <c r="H10456" s="1" t="s">
        <v>263</v>
      </c>
      <c r="I10456" s="1" t="s">
        <v>55</v>
      </c>
      <c r="J10456" s="1" t="s">
        <v>263</v>
      </c>
      <c r="K10456" s="1" t="s">
        <v>263</v>
      </c>
      <c r="L10456" s="1" t="s">
        <v>55</v>
      </c>
      <c r="M10456" s="1" t="s">
        <v>649</v>
      </c>
      <c r="N10456" s="1" t="s">
        <v>9870</v>
      </c>
      <c r="R10456" s="1" t="s">
        <v>180</v>
      </c>
      <c r="T10456" s="1" t="s">
        <v>9871</v>
      </c>
      <c r="U10456" s="1" t="s">
        <v>59</v>
      </c>
      <c r="Z10456" s="1" t="s">
        <v>60</v>
      </c>
      <c r="AF10456" s="1" t="s">
        <v>60</v>
      </c>
      <c r="AR10456" s="1" t="s">
        <v>60</v>
      </c>
      <c r="AT10456" s="1" t="s">
        <v>9872</v>
      </c>
      <c r="AU10456" s="1" t="s">
        <v>9872</v>
      </c>
      <c r="AV10456" s="1" t="s">
        <v>1420</v>
      </c>
      <c r="AX10456" s="3" t="str">
        <f t="array" ref="AX10456">TEXTJOIN(", ", TRUE, IF(X10456:AS10456="Y", X$1:AS$1, IF(X10456:AS10456&lt;&gt;"", X$1:AS$1 &amp; ": " &amp; X10456:AS10456, "")))
</f>
        <v>Fentanyl, Benzodiazepine, Any Opioid</v>
      </c>
    </row>
    <row r="10457">
      <c r="A10457" s="4">
        <v>44854.0</v>
      </c>
      <c r="B10457" s="1" t="s">
        <v>50</v>
      </c>
      <c r="C10457" s="1">
        <v>50.0</v>
      </c>
      <c r="D10457" s="1" t="s">
        <v>51</v>
      </c>
      <c r="E10457" s="1" t="s">
        <v>63</v>
      </c>
      <c r="F10457" s="1" t="s">
        <v>1997</v>
      </c>
      <c r="G10457" s="1" t="s">
        <v>91</v>
      </c>
      <c r="H10457" s="1" t="s">
        <v>91</v>
      </c>
      <c r="I10457" s="1" t="s">
        <v>55</v>
      </c>
      <c r="J10457" s="1" t="s">
        <v>91</v>
      </c>
      <c r="K10457" s="1" t="s">
        <v>91</v>
      </c>
      <c r="L10457" s="1" t="s">
        <v>55</v>
      </c>
      <c r="M10457" s="1" t="s">
        <v>743</v>
      </c>
      <c r="N10457" s="1" t="s">
        <v>155</v>
      </c>
      <c r="R10457" s="1" t="s">
        <v>2646</v>
      </c>
      <c r="T10457" s="1" t="s">
        <v>83</v>
      </c>
      <c r="U10457" s="1" t="s">
        <v>59</v>
      </c>
      <c r="Z10457" s="1" t="s">
        <v>60</v>
      </c>
      <c r="AR10457" s="1" t="s">
        <v>60</v>
      </c>
      <c r="AT10457" s="1" t="s">
        <v>1999</v>
      </c>
      <c r="AU10457" s="1" t="s">
        <v>1999</v>
      </c>
      <c r="AV10457" s="1" t="s">
        <v>1420</v>
      </c>
      <c r="AX10457" s="3" t="str">
        <f t="array" ref="AX10457">TEXTJOIN(", ", TRUE, IF(X10457:AS10457="Y", X$1:AS$1, IF(X10457:AS10457&lt;&gt;"", X$1:AS$1 &amp; ": " &amp; X10457:AS10457, "")))
</f>
        <v>Fentanyl, Any Opioid</v>
      </c>
    </row>
    <row r="10458">
      <c r="A10458" s="2">
        <v>44767.0</v>
      </c>
      <c r="B10458" s="1" t="s">
        <v>50</v>
      </c>
      <c r="C10458" s="1">
        <v>32.0</v>
      </c>
      <c r="D10458" s="1" t="s">
        <v>51</v>
      </c>
      <c r="E10458" s="1" t="s">
        <v>63</v>
      </c>
      <c r="F10458" s="1" t="s">
        <v>1997</v>
      </c>
      <c r="G10458" s="1" t="s">
        <v>82</v>
      </c>
      <c r="H10458" s="1" t="s">
        <v>54</v>
      </c>
      <c r="I10458" s="1" t="s">
        <v>55</v>
      </c>
      <c r="J10458" s="1" t="s">
        <v>82</v>
      </c>
      <c r="K10458" s="1" t="s">
        <v>54</v>
      </c>
      <c r="L10458" s="1" t="s">
        <v>55</v>
      </c>
      <c r="M10458" s="1" t="s">
        <v>743</v>
      </c>
      <c r="N10458" s="1" t="s">
        <v>178</v>
      </c>
      <c r="R10458" s="1" t="s">
        <v>180</v>
      </c>
      <c r="T10458" s="1" t="s">
        <v>727</v>
      </c>
      <c r="U10458" s="1" t="s">
        <v>59</v>
      </c>
      <c r="Y10458" s="1" t="s">
        <v>60</v>
      </c>
      <c r="Z10458" s="1" t="s">
        <v>60</v>
      </c>
      <c r="AR10458" s="1" t="s">
        <v>60</v>
      </c>
      <c r="AT10458" s="1" t="s">
        <v>5319</v>
      </c>
      <c r="AU10458" s="1" t="s">
        <v>5319</v>
      </c>
      <c r="AV10458" s="1" t="s">
        <v>1420</v>
      </c>
      <c r="AX10458" s="3" t="str">
        <f t="array" ref="AX10458">TEXTJOIN(", ", TRUE, IF(X10458:AS10458="Y", X$1:AS$1, IF(X10458:AS10458&lt;&gt;"", X$1:AS$1 &amp; ": " &amp; X10458:AS10458, "")))
</f>
        <v>Cocaine, Fentanyl, Any Opioid</v>
      </c>
    </row>
    <row r="10459">
      <c r="A10459" s="2">
        <v>44637.0</v>
      </c>
      <c r="B10459" s="1" t="s">
        <v>50</v>
      </c>
      <c r="C10459" s="1">
        <v>47.0</v>
      </c>
      <c r="D10459" s="1" t="s">
        <v>76</v>
      </c>
      <c r="E10459" s="1" t="s">
        <v>118</v>
      </c>
      <c r="G10459" s="1" t="s">
        <v>65</v>
      </c>
      <c r="H10459" s="1" t="s">
        <v>65</v>
      </c>
      <c r="I10459" s="1" t="s">
        <v>55</v>
      </c>
      <c r="J10459" s="1" t="s">
        <v>65</v>
      </c>
      <c r="K10459" s="1" t="s">
        <v>65</v>
      </c>
      <c r="L10459" s="1" t="s">
        <v>55</v>
      </c>
      <c r="M10459" s="1" t="s">
        <v>743</v>
      </c>
      <c r="N10459" s="1" t="s">
        <v>178</v>
      </c>
      <c r="R10459" s="1" t="s">
        <v>2646</v>
      </c>
      <c r="T10459" s="1" t="s">
        <v>4428</v>
      </c>
      <c r="U10459" s="1" t="s">
        <v>59</v>
      </c>
      <c r="V10459" s="1" t="s">
        <v>303</v>
      </c>
      <c r="Y10459" s="1" t="s">
        <v>60</v>
      </c>
      <c r="Z10459" s="1" t="s">
        <v>60</v>
      </c>
      <c r="AN10459" s="1" t="s">
        <v>60</v>
      </c>
      <c r="AR10459" s="1" t="s">
        <v>60</v>
      </c>
      <c r="AT10459" s="1" t="s">
        <v>8743</v>
      </c>
      <c r="AU10459" s="1" t="s">
        <v>8743</v>
      </c>
      <c r="AV10459" s="1" t="s">
        <v>1420</v>
      </c>
      <c r="AX10459" s="3" t="str">
        <f t="array" ref="AX10459">TEXTJOIN(", ", TRUE, IF(X10459:AS10459="Y", X$1:AS$1, IF(X10459:AS10459&lt;&gt;"", X$1:AS$1 &amp; ": " &amp; X10459:AS10459, "")))
</f>
        <v>Cocaine, Fentanyl, Gabapentin, Any Opioid</v>
      </c>
    </row>
    <row r="10460">
      <c r="A10460" s="4">
        <v>44845.0</v>
      </c>
      <c r="B10460" s="1" t="s">
        <v>50</v>
      </c>
      <c r="C10460" s="1">
        <v>37.0</v>
      </c>
      <c r="D10460" s="1" t="s">
        <v>76</v>
      </c>
      <c r="E10460" s="1" t="s">
        <v>63</v>
      </c>
      <c r="G10460" s="1" t="s">
        <v>931</v>
      </c>
      <c r="H10460" s="1" t="s">
        <v>91</v>
      </c>
      <c r="I10460" s="1" t="s">
        <v>55</v>
      </c>
      <c r="J10460" s="1" t="s">
        <v>102</v>
      </c>
      <c r="K10460" s="1" t="s">
        <v>103</v>
      </c>
      <c r="L10460" s="1" t="s">
        <v>55</v>
      </c>
      <c r="M10460" s="1" t="s">
        <v>743</v>
      </c>
      <c r="N10460" s="1" t="s">
        <v>4025</v>
      </c>
      <c r="R10460" s="1" t="s">
        <v>1726</v>
      </c>
      <c r="S10460" s="1" t="s">
        <v>9873</v>
      </c>
      <c r="T10460" s="1" t="s">
        <v>9874</v>
      </c>
      <c r="U10460" s="1" t="s">
        <v>59</v>
      </c>
      <c r="Z10460" s="1" t="s">
        <v>60</v>
      </c>
      <c r="AA10460" s="1" t="s">
        <v>60</v>
      </c>
      <c r="AI10460" s="1" t="s">
        <v>60</v>
      </c>
      <c r="AR10460" s="1" t="s">
        <v>60</v>
      </c>
      <c r="AT10460" s="1" t="s">
        <v>9117</v>
      </c>
      <c r="AU10460" s="1" t="s">
        <v>8725</v>
      </c>
      <c r="AV10460" s="1" t="s">
        <v>1420</v>
      </c>
      <c r="AX10460" s="3" t="str">
        <f t="array" ref="AX10460">TEXTJOIN(", ", TRUE, IF(X10460:AS10460="Y", X$1:AS$1, IF(X10460:AS10460&lt;&gt;"", X$1:AS$1 &amp; ": " &amp; X10460:AS10460, "")))
</f>
        <v>Fentanyl, Fentanyl Analogue, Amphet, Any Opioid</v>
      </c>
    </row>
    <row r="10461">
      <c r="A10461" s="4">
        <v>44848.0</v>
      </c>
      <c r="B10461" s="1" t="s">
        <v>50</v>
      </c>
      <c r="C10461" s="1">
        <v>66.0</v>
      </c>
      <c r="D10461" s="1" t="s">
        <v>51</v>
      </c>
      <c r="E10461" s="1" t="s">
        <v>63</v>
      </c>
      <c r="G10461" s="1" t="s">
        <v>256</v>
      </c>
      <c r="H10461" s="1" t="s">
        <v>103</v>
      </c>
      <c r="I10461" s="1" t="s">
        <v>55</v>
      </c>
      <c r="J10461" s="1" t="s">
        <v>256</v>
      </c>
      <c r="K10461" s="1" t="s">
        <v>103</v>
      </c>
      <c r="L10461" s="1" t="s">
        <v>55</v>
      </c>
      <c r="M10461" s="1" t="s">
        <v>743</v>
      </c>
      <c r="N10461" s="1" t="s">
        <v>178</v>
      </c>
      <c r="R10461" s="1" t="s">
        <v>2646</v>
      </c>
      <c r="T10461" s="1" t="s">
        <v>9875</v>
      </c>
      <c r="U10461" s="1" t="s">
        <v>59</v>
      </c>
      <c r="X10461" s="1" t="s">
        <v>60</v>
      </c>
      <c r="Z10461" s="1" t="s">
        <v>60</v>
      </c>
      <c r="AM10461" s="1" t="s">
        <v>60</v>
      </c>
      <c r="AP10461" s="1" t="s">
        <v>60</v>
      </c>
      <c r="AR10461" s="1" t="s">
        <v>60</v>
      </c>
      <c r="AT10461" s="1" t="s">
        <v>2320</v>
      </c>
      <c r="AU10461" s="1" t="s">
        <v>2320</v>
      </c>
      <c r="AV10461" s="1" t="s">
        <v>1420</v>
      </c>
      <c r="AX10461" s="3" t="str">
        <f t="array" ref="AX10461">TEXTJOIN(", ", TRUE, IF(X10461:AS10461="Y", X$1:AS$1, IF(X10461:AS10461&lt;&gt;"", X$1:AS$1 &amp; ": " &amp; X10461:AS10461, "")))
</f>
        <v>Heroin, Fentanyl, Xylazine, Heroin/Morph/Codeine, Any Opioid</v>
      </c>
    </row>
    <row r="10462">
      <c r="A10462" s="2">
        <v>44604.0</v>
      </c>
      <c r="B10462" s="1" t="s">
        <v>50</v>
      </c>
      <c r="C10462" s="1">
        <v>38.0</v>
      </c>
      <c r="D10462" s="1" t="s">
        <v>51</v>
      </c>
      <c r="E10462" s="1" t="s">
        <v>63</v>
      </c>
      <c r="F10462" s="1" t="s">
        <v>1997</v>
      </c>
      <c r="G10462" s="1" t="s">
        <v>103</v>
      </c>
      <c r="H10462" s="1" t="s">
        <v>103</v>
      </c>
      <c r="I10462" s="1" t="s">
        <v>55</v>
      </c>
      <c r="J10462" s="1" t="s">
        <v>103</v>
      </c>
      <c r="K10462" s="1" t="s">
        <v>103</v>
      </c>
      <c r="L10462" s="1" t="s">
        <v>55</v>
      </c>
      <c r="M10462" s="1" t="s">
        <v>649</v>
      </c>
      <c r="N10462" s="1" t="s">
        <v>136</v>
      </c>
      <c r="R10462" s="1" t="s">
        <v>443</v>
      </c>
      <c r="T10462" s="1" t="s">
        <v>9482</v>
      </c>
      <c r="U10462" s="1" t="s">
        <v>59</v>
      </c>
      <c r="Y10462" s="1" t="s">
        <v>60</v>
      </c>
      <c r="Z10462" s="1" t="s">
        <v>60</v>
      </c>
      <c r="AR10462" s="1" t="s">
        <v>60</v>
      </c>
      <c r="AT10462" s="1" t="s">
        <v>8719</v>
      </c>
      <c r="AU10462" s="1" t="s">
        <v>8719</v>
      </c>
      <c r="AV10462" s="1" t="s">
        <v>1420</v>
      </c>
      <c r="AX10462" s="3" t="str">
        <f t="array" ref="AX10462">TEXTJOIN(", ", TRUE, IF(X10462:AS10462="Y", X$1:AS$1, IF(X10462:AS10462&lt;&gt;"", X$1:AS$1 &amp; ": " &amp; X10462:AS10462, "")))
</f>
        <v>Cocaine, Fentanyl, Any Opioid</v>
      </c>
    </row>
    <row r="10463">
      <c r="A10463" s="2">
        <v>44640.0</v>
      </c>
      <c r="B10463" s="1" t="s">
        <v>50</v>
      </c>
      <c r="C10463" s="1">
        <v>65.0</v>
      </c>
      <c r="D10463" s="1" t="s">
        <v>51</v>
      </c>
      <c r="E10463" s="1" t="s">
        <v>63</v>
      </c>
      <c r="G10463" s="1" t="s">
        <v>103</v>
      </c>
      <c r="H10463" s="1" t="s">
        <v>103</v>
      </c>
      <c r="I10463" s="1" t="s">
        <v>55</v>
      </c>
      <c r="J10463" s="1" t="s">
        <v>103</v>
      </c>
      <c r="K10463" s="1" t="s">
        <v>103</v>
      </c>
      <c r="L10463" s="1" t="s">
        <v>55</v>
      </c>
      <c r="M10463" s="1" t="s">
        <v>743</v>
      </c>
      <c r="N10463" s="1" t="s">
        <v>136</v>
      </c>
      <c r="R10463" s="1" t="s">
        <v>2646</v>
      </c>
      <c r="T10463" s="1" t="s">
        <v>83</v>
      </c>
      <c r="U10463" s="1" t="s">
        <v>59</v>
      </c>
      <c r="Z10463" s="1" t="s">
        <v>60</v>
      </c>
      <c r="AR10463" s="1" t="s">
        <v>60</v>
      </c>
      <c r="AT10463" s="1" t="s">
        <v>8719</v>
      </c>
      <c r="AU10463" s="1" t="s">
        <v>8719</v>
      </c>
      <c r="AV10463" s="1" t="s">
        <v>1420</v>
      </c>
      <c r="AX10463" s="3" t="str">
        <f t="array" ref="AX10463">TEXTJOIN(", ", TRUE, IF(X10463:AS10463="Y", X$1:AS$1, IF(X10463:AS10463&lt;&gt;"", X$1:AS$1 &amp; ": " &amp; X10463:AS10463, "")))
</f>
        <v>Fentanyl, Any Opioid</v>
      </c>
    </row>
    <row r="10464">
      <c r="A10464" s="2">
        <v>44896.0</v>
      </c>
      <c r="B10464" s="1" t="s">
        <v>50</v>
      </c>
      <c r="C10464" s="1">
        <v>41.0</v>
      </c>
      <c r="D10464" s="1" t="s">
        <v>76</v>
      </c>
      <c r="E10464" s="1" t="s">
        <v>63</v>
      </c>
      <c r="G10464" s="1" t="s">
        <v>290</v>
      </c>
      <c r="H10464" s="1" t="s">
        <v>91</v>
      </c>
      <c r="I10464" s="1" t="s">
        <v>55</v>
      </c>
      <c r="J10464" s="1" t="s">
        <v>91</v>
      </c>
      <c r="K10464" s="1" t="s">
        <v>91</v>
      </c>
      <c r="L10464" s="1" t="s">
        <v>55</v>
      </c>
      <c r="N10464" s="1" t="s">
        <v>119</v>
      </c>
      <c r="R10464" s="1" t="s">
        <v>180</v>
      </c>
      <c r="T10464" s="1" t="s">
        <v>481</v>
      </c>
      <c r="U10464" s="1" t="s">
        <v>59</v>
      </c>
      <c r="V10464" s="1" t="s">
        <v>507</v>
      </c>
      <c r="Y10464" s="1" t="s">
        <v>60</v>
      </c>
      <c r="Z10464" s="1" t="s">
        <v>60</v>
      </c>
      <c r="AM10464" s="1" t="s">
        <v>60</v>
      </c>
      <c r="AR10464" s="1" t="s">
        <v>60</v>
      </c>
      <c r="AT10464" s="1" t="s">
        <v>9019</v>
      </c>
      <c r="AU10464" s="1" t="s">
        <v>1999</v>
      </c>
      <c r="AV10464" s="1" t="s">
        <v>1420</v>
      </c>
      <c r="AX10464" s="3" t="str">
        <f t="array" ref="AX10464">TEXTJOIN(", ", TRUE, IF(X10464:AS10464="Y", X$1:AS$1, IF(X10464:AS10464&lt;&gt;"", X$1:AS$1 &amp; ": " &amp; X10464:AS10464, "")))
</f>
        <v>Cocaine, Fentanyl, Xylazine, Any Opioid</v>
      </c>
    </row>
    <row r="10465">
      <c r="A10465" s="2">
        <v>44818.0</v>
      </c>
      <c r="B10465" s="1" t="s">
        <v>50</v>
      </c>
      <c r="C10465" s="1">
        <v>63.0</v>
      </c>
      <c r="D10465" s="1" t="s">
        <v>51</v>
      </c>
      <c r="E10465" s="1" t="s">
        <v>63</v>
      </c>
      <c r="G10465" s="1" t="s">
        <v>160</v>
      </c>
      <c r="H10465" s="1" t="s">
        <v>54</v>
      </c>
      <c r="I10465" s="1" t="s">
        <v>55</v>
      </c>
      <c r="J10465" s="1" t="s">
        <v>160</v>
      </c>
      <c r="K10465" s="1" t="s">
        <v>54</v>
      </c>
      <c r="L10465" s="1" t="s">
        <v>55</v>
      </c>
      <c r="M10465" s="1" t="s">
        <v>743</v>
      </c>
      <c r="N10465" s="1" t="s">
        <v>9876</v>
      </c>
      <c r="R10465" s="1" t="s">
        <v>2646</v>
      </c>
      <c r="T10465" s="1" t="s">
        <v>9877</v>
      </c>
      <c r="U10465" s="1" t="s">
        <v>59</v>
      </c>
      <c r="AC10465" s="1" t="s">
        <v>60</v>
      </c>
      <c r="AD10465" s="1" t="s">
        <v>60</v>
      </c>
      <c r="AF10465" s="1" t="s">
        <v>60</v>
      </c>
      <c r="AR10465" s="1" t="s">
        <v>60</v>
      </c>
      <c r="AT10465" s="1" t="s">
        <v>8728</v>
      </c>
      <c r="AU10465" s="1" t="s">
        <v>8728</v>
      </c>
      <c r="AV10465" s="1" t="s">
        <v>1420</v>
      </c>
      <c r="AX10465" s="3" t="str">
        <f t="array" ref="AX10465">TEXTJOIN(", ", TRUE, IF(X10465:AS10465="Y", X$1:AS$1, IF(X10465:AS10465&lt;&gt;"", X$1:AS$1 &amp; ": " &amp; X10465:AS10465, "")))
</f>
        <v>Oxymorphone, Ethanol, Benzodiazepine, Any Opioid</v>
      </c>
    </row>
    <row r="10466">
      <c r="A10466" s="2">
        <v>44724.0</v>
      </c>
      <c r="B10466" s="1" t="s">
        <v>50</v>
      </c>
      <c r="C10466" s="1">
        <v>33.0</v>
      </c>
      <c r="D10466" s="1" t="s">
        <v>51</v>
      </c>
      <c r="E10466" s="1" t="s">
        <v>63</v>
      </c>
      <c r="G10466" s="1" t="s">
        <v>488</v>
      </c>
      <c r="H10466" s="1" t="s">
        <v>91</v>
      </c>
      <c r="I10466" s="1" t="s">
        <v>55</v>
      </c>
      <c r="J10466" s="1" t="s">
        <v>488</v>
      </c>
      <c r="K10466" s="1" t="s">
        <v>91</v>
      </c>
      <c r="L10466" s="1" t="s">
        <v>55</v>
      </c>
      <c r="N10466" s="1" t="s">
        <v>1705</v>
      </c>
      <c r="R10466" s="1" t="s">
        <v>2646</v>
      </c>
      <c r="T10466" s="1" t="s">
        <v>9878</v>
      </c>
      <c r="U10466" s="1" t="s">
        <v>59</v>
      </c>
      <c r="Z10466" s="1" t="s">
        <v>60</v>
      </c>
      <c r="AD10466" s="1" t="s">
        <v>60</v>
      </c>
      <c r="AM10466" s="1" t="s">
        <v>60</v>
      </c>
      <c r="AR10466" s="1" t="s">
        <v>60</v>
      </c>
      <c r="AT10466" s="1" t="s">
        <v>8709</v>
      </c>
      <c r="AU10466" s="1" t="s">
        <v>8709</v>
      </c>
      <c r="AV10466" s="1" t="s">
        <v>1420</v>
      </c>
      <c r="AX10466" s="3" t="str">
        <f t="array" ref="AX10466">TEXTJOIN(", ", TRUE, IF(X10466:AS10466="Y", X$1:AS$1, IF(X10466:AS10466&lt;&gt;"", X$1:AS$1 &amp; ": " &amp; X10466:AS10466, "")))
</f>
        <v>Fentanyl, Ethanol, Xylazine, Any Opioid</v>
      </c>
    </row>
    <row r="10467">
      <c r="A10467" s="2">
        <v>44753.0</v>
      </c>
      <c r="B10467" s="1" t="s">
        <v>50</v>
      </c>
      <c r="C10467" s="1">
        <v>50.0</v>
      </c>
      <c r="D10467" s="1" t="s">
        <v>76</v>
      </c>
      <c r="E10467" s="1" t="s">
        <v>63</v>
      </c>
      <c r="F10467" s="1" t="s">
        <v>1997</v>
      </c>
      <c r="G10467" s="1" t="s">
        <v>455</v>
      </c>
      <c r="H10467" s="1" t="s">
        <v>103</v>
      </c>
      <c r="I10467" s="1" t="s">
        <v>55</v>
      </c>
      <c r="J10467" s="1" t="s">
        <v>117</v>
      </c>
      <c r="L10467" s="1" t="s">
        <v>55</v>
      </c>
      <c r="M10467" s="1" t="s">
        <v>1207</v>
      </c>
      <c r="N10467" s="1" t="s">
        <v>155</v>
      </c>
      <c r="R10467" s="1" t="s">
        <v>1726</v>
      </c>
      <c r="S10467" s="1" t="s">
        <v>773</v>
      </c>
      <c r="T10467" s="1" t="s">
        <v>9879</v>
      </c>
      <c r="U10467" s="1" t="s">
        <v>59</v>
      </c>
      <c r="Y10467" s="1" t="s">
        <v>60</v>
      </c>
      <c r="Z10467" s="1" t="s">
        <v>60</v>
      </c>
      <c r="AD10467" s="1" t="s">
        <v>60</v>
      </c>
      <c r="AR10467" s="1" t="s">
        <v>60</v>
      </c>
      <c r="AT10467" s="1" t="s">
        <v>8753</v>
      </c>
      <c r="AV10467" s="1" t="s">
        <v>1420</v>
      </c>
      <c r="AX10467" s="3" t="str">
        <f t="array" ref="AX10467">TEXTJOIN(", ", TRUE, IF(X10467:AS10467="Y", X$1:AS$1, IF(X10467:AS10467&lt;&gt;"", X$1:AS$1 &amp; ": " &amp; X10467:AS10467, "")))
</f>
        <v>Cocaine, Fentanyl, Ethanol, Any Opioid</v>
      </c>
    </row>
    <row r="10468">
      <c r="A10468" s="2">
        <v>44677.0</v>
      </c>
      <c r="B10468" s="1" t="s">
        <v>50</v>
      </c>
      <c r="C10468" s="1">
        <v>26.0</v>
      </c>
      <c r="D10468" s="1" t="s">
        <v>51</v>
      </c>
      <c r="E10468" s="1" t="s">
        <v>63</v>
      </c>
      <c r="F10468" s="1" t="s">
        <v>8372</v>
      </c>
      <c r="G10468" s="1" t="s">
        <v>143</v>
      </c>
      <c r="H10468" s="1" t="s">
        <v>91</v>
      </c>
      <c r="I10468" s="1" t="s">
        <v>55</v>
      </c>
      <c r="J10468" s="1" t="s">
        <v>143</v>
      </c>
      <c r="K10468" s="1" t="s">
        <v>91</v>
      </c>
      <c r="L10468" s="1" t="s">
        <v>55</v>
      </c>
      <c r="M10468" s="1" t="s">
        <v>743</v>
      </c>
      <c r="N10468" s="1" t="s">
        <v>178</v>
      </c>
      <c r="R10468" s="1" t="s">
        <v>2646</v>
      </c>
      <c r="T10468" s="1" t="s">
        <v>9880</v>
      </c>
      <c r="U10468" s="1" t="s">
        <v>59</v>
      </c>
      <c r="Y10468" s="1" t="s">
        <v>60</v>
      </c>
      <c r="Z10468" s="1" t="s">
        <v>60</v>
      </c>
      <c r="AA10468" s="1" t="s">
        <v>60</v>
      </c>
      <c r="AR10468" s="1" t="s">
        <v>60</v>
      </c>
      <c r="AT10468" s="1" t="s">
        <v>1419</v>
      </c>
      <c r="AU10468" s="1" t="s">
        <v>1419</v>
      </c>
      <c r="AV10468" s="1" t="s">
        <v>1420</v>
      </c>
      <c r="AX10468" s="3" t="str">
        <f t="array" ref="AX10468">TEXTJOIN(", ", TRUE, IF(X10468:AS10468="Y", X$1:AS$1, IF(X10468:AS10468&lt;&gt;"", X$1:AS$1 &amp; ": " &amp; X10468:AS10468, "")))
</f>
        <v>Cocaine, Fentanyl, Fentanyl Analogue, Any Opioid</v>
      </c>
    </row>
    <row r="10469">
      <c r="A10469" s="2">
        <v>44645.0</v>
      </c>
      <c r="B10469" s="1" t="s">
        <v>50</v>
      </c>
      <c r="C10469" s="1">
        <v>51.0</v>
      </c>
      <c r="D10469" s="1" t="s">
        <v>51</v>
      </c>
      <c r="E10469" s="1" t="s">
        <v>63</v>
      </c>
      <c r="G10469" s="1" t="s">
        <v>207</v>
      </c>
      <c r="H10469" s="1" t="s">
        <v>65</v>
      </c>
      <c r="I10469" s="1" t="s">
        <v>55</v>
      </c>
      <c r="J10469" s="1" t="s">
        <v>207</v>
      </c>
      <c r="K10469" s="1" t="s">
        <v>65</v>
      </c>
      <c r="L10469" s="1" t="s">
        <v>55</v>
      </c>
      <c r="N10469" s="1" t="s">
        <v>136</v>
      </c>
      <c r="R10469" s="1" t="s">
        <v>2646</v>
      </c>
      <c r="T10469" s="1" t="s">
        <v>6658</v>
      </c>
      <c r="U10469" s="1" t="s">
        <v>59</v>
      </c>
      <c r="Y10469" s="1" t="s">
        <v>60</v>
      </c>
      <c r="Z10469" s="1" t="s">
        <v>60</v>
      </c>
      <c r="AM10469" s="1" t="s">
        <v>60</v>
      </c>
      <c r="AR10469" s="1" t="s">
        <v>60</v>
      </c>
      <c r="AT10469" s="1" t="s">
        <v>9043</v>
      </c>
      <c r="AU10469" s="1" t="s">
        <v>9043</v>
      </c>
      <c r="AV10469" s="1" t="s">
        <v>1420</v>
      </c>
      <c r="AX10469" s="3" t="str">
        <f t="array" ref="AX10469">TEXTJOIN(", ", TRUE, IF(X10469:AS10469="Y", X$1:AS$1, IF(X10469:AS10469&lt;&gt;"", X$1:AS$1 &amp; ": " &amp; X10469:AS10469, "")))
</f>
        <v>Cocaine, Fentanyl, Xylazine, Any Opioid</v>
      </c>
    </row>
    <row r="10470">
      <c r="A10470" s="4">
        <v>44878.0</v>
      </c>
      <c r="B10470" s="1" t="s">
        <v>50</v>
      </c>
      <c r="C10470" s="1">
        <v>49.0</v>
      </c>
      <c r="D10470" s="1" t="s">
        <v>51</v>
      </c>
      <c r="E10470" s="1" t="s">
        <v>63</v>
      </c>
      <c r="F10470" s="1" t="s">
        <v>1997</v>
      </c>
      <c r="G10470" s="1" t="s">
        <v>256</v>
      </c>
      <c r="H10470" s="1" t="s">
        <v>103</v>
      </c>
      <c r="I10470" s="1" t="s">
        <v>55</v>
      </c>
      <c r="J10470" s="1" t="s">
        <v>256</v>
      </c>
      <c r="K10470" s="1" t="s">
        <v>103</v>
      </c>
      <c r="L10470" s="1" t="s">
        <v>55</v>
      </c>
      <c r="M10470" s="1" t="s">
        <v>743</v>
      </c>
      <c r="N10470" s="1" t="s">
        <v>136</v>
      </c>
      <c r="R10470" s="1" t="s">
        <v>2646</v>
      </c>
      <c r="T10470" s="1" t="s">
        <v>9881</v>
      </c>
      <c r="U10470" s="1" t="s">
        <v>59</v>
      </c>
      <c r="Y10470" s="1" t="s">
        <v>60</v>
      </c>
      <c r="Z10470" s="1" t="s">
        <v>60</v>
      </c>
      <c r="AD10470" s="1" t="s">
        <v>60</v>
      </c>
      <c r="AR10470" s="1" t="s">
        <v>60</v>
      </c>
      <c r="AT10470" s="1" t="s">
        <v>2320</v>
      </c>
      <c r="AU10470" s="1" t="s">
        <v>2320</v>
      </c>
      <c r="AV10470" s="1" t="s">
        <v>1420</v>
      </c>
      <c r="AX10470" s="3" t="str">
        <f t="array" ref="AX10470">TEXTJOIN(", ", TRUE, IF(X10470:AS10470="Y", X$1:AS$1, IF(X10470:AS10470&lt;&gt;"", X$1:AS$1 &amp; ": " &amp; X10470:AS10470, "")))
</f>
        <v>Cocaine, Fentanyl, Ethanol, Any Opioid</v>
      </c>
    </row>
    <row r="10471">
      <c r="A10471" s="2">
        <v>44673.0</v>
      </c>
      <c r="B10471" s="1" t="s">
        <v>50</v>
      </c>
      <c r="C10471" s="1">
        <v>44.0</v>
      </c>
      <c r="D10471" s="1" t="s">
        <v>51</v>
      </c>
      <c r="E10471" s="1" t="s">
        <v>63</v>
      </c>
      <c r="F10471" s="1" t="s">
        <v>1997</v>
      </c>
      <c r="G10471" s="1" t="s">
        <v>82</v>
      </c>
      <c r="H10471" s="1" t="s">
        <v>54</v>
      </c>
      <c r="I10471" s="1" t="s">
        <v>55</v>
      </c>
      <c r="J10471" s="1" t="s">
        <v>82</v>
      </c>
      <c r="K10471" s="1" t="s">
        <v>54</v>
      </c>
      <c r="L10471" s="1" t="s">
        <v>55</v>
      </c>
      <c r="M10471" s="1" t="s">
        <v>743</v>
      </c>
      <c r="N10471" s="1" t="s">
        <v>155</v>
      </c>
      <c r="R10471" s="1" t="s">
        <v>2646</v>
      </c>
      <c r="T10471" s="1" t="s">
        <v>9882</v>
      </c>
      <c r="U10471" s="1" t="s">
        <v>59</v>
      </c>
      <c r="X10471" s="1" t="s">
        <v>60</v>
      </c>
      <c r="Y10471" s="1" t="s">
        <v>60</v>
      </c>
      <c r="Z10471" s="1" t="s">
        <v>60</v>
      </c>
      <c r="AF10471" s="1" t="s">
        <v>60</v>
      </c>
      <c r="AG10471" s="1" t="s">
        <v>60</v>
      </c>
      <c r="AP10471" s="1" t="s">
        <v>60</v>
      </c>
      <c r="AR10471" s="1" t="s">
        <v>60</v>
      </c>
      <c r="AT10471" s="1" t="s">
        <v>5319</v>
      </c>
      <c r="AU10471" s="1" t="s">
        <v>5319</v>
      </c>
      <c r="AV10471" s="1" t="s">
        <v>1420</v>
      </c>
      <c r="AX10471" s="3" t="str">
        <f t="array" ref="AX10471">TEXTJOIN(", ", TRUE, IF(X10471:AS10471="Y", X$1:AS$1, IF(X10471:AS10471&lt;&gt;"", X$1:AS$1 &amp; ": " &amp; X10471:AS10471, "")))
</f>
        <v>Heroin, Cocaine, Fentanyl, Benzodiazepine, Methadone, Heroin/Morph/Codeine, Any Opioid</v>
      </c>
    </row>
    <row r="10472">
      <c r="A10472" s="2">
        <v>44776.0</v>
      </c>
      <c r="B10472" s="1" t="s">
        <v>50</v>
      </c>
      <c r="C10472" s="1">
        <v>43.0</v>
      </c>
      <c r="D10472" s="1" t="s">
        <v>51</v>
      </c>
      <c r="E10472" s="1" t="s">
        <v>63</v>
      </c>
      <c r="G10472" s="1" t="s">
        <v>256</v>
      </c>
      <c r="H10472" s="1" t="s">
        <v>103</v>
      </c>
      <c r="I10472" s="1" t="s">
        <v>55</v>
      </c>
      <c r="J10472" s="1" t="s">
        <v>256</v>
      </c>
      <c r="K10472" s="1" t="s">
        <v>103</v>
      </c>
      <c r="L10472" s="1" t="s">
        <v>55</v>
      </c>
      <c r="N10472" s="1" t="s">
        <v>136</v>
      </c>
      <c r="R10472" s="1" t="s">
        <v>2646</v>
      </c>
      <c r="T10472" s="1" t="s">
        <v>9883</v>
      </c>
      <c r="U10472" s="1" t="s">
        <v>59</v>
      </c>
      <c r="Y10472" s="1" t="s">
        <v>60</v>
      </c>
      <c r="Z10472" s="1" t="s">
        <v>60</v>
      </c>
      <c r="AF10472" s="1" t="s">
        <v>60</v>
      </c>
      <c r="AJ10472" s="1" t="s">
        <v>60</v>
      </c>
      <c r="AR10472" s="1" t="s">
        <v>60</v>
      </c>
      <c r="AT10472" s="1" t="s">
        <v>2320</v>
      </c>
      <c r="AU10472" s="1" t="s">
        <v>2320</v>
      </c>
      <c r="AV10472" s="1" t="s">
        <v>1420</v>
      </c>
      <c r="AX10472" s="3" t="str">
        <f t="array" ref="AX10472">TEXTJOIN(", ", TRUE, IF(X10472:AS10472="Y", X$1:AS$1, IF(X10472:AS10472&lt;&gt;"", X$1:AS$1 &amp; ": " &amp; X10472:AS10472, "")))
</f>
        <v>Cocaine, Fentanyl, Benzodiazepine, Tramad, Any Opioid</v>
      </c>
    </row>
    <row r="10473">
      <c r="A10473" s="2">
        <v>44667.0</v>
      </c>
      <c r="B10473" s="1" t="s">
        <v>50</v>
      </c>
      <c r="C10473" s="1">
        <v>37.0</v>
      </c>
      <c r="D10473" s="1" t="s">
        <v>51</v>
      </c>
      <c r="E10473" s="1" t="s">
        <v>502</v>
      </c>
      <c r="G10473" s="1" t="s">
        <v>226</v>
      </c>
      <c r="H10473" s="1" t="s">
        <v>103</v>
      </c>
      <c r="I10473" s="1" t="s">
        <v>55</v>
      </c>
      <c r="J10473" s="1" t="s">
        <v>103</v>
      </c>
      <c r="K10473" s="1" t="s">
        <v>103</v>
      </c>
      <c r="L10473" s="1" t="s">
        <v>55</v>
      </c>
      <c r="M10473" s="1" t="s">
        <v>1207</v>
      </c>
      <c r="N10473" s="1" t="s">
        <v>178</v>
      </c>
      <c r="R10473" s="1" t="s">
        <v>173</v>
      </c>
      <c r="T10473" s="1" t="s">
        <v>9884</v>
      </c>
      <c r="U10473" s="1" t="s">
        <v>59</v>
      </c>
      <c r="Z10473" s="1" t="s">
        <v>60</v>
      </c>
      <c r="AD10473" s="1" t="s">
        <v>60</v>
      </c>
      <c r="AR10473" s="1" t="s">
        <v>60</v>
      </c>
      <c r="AT10473" s="1" t="s">
        <v>8738</v>
      </c>
      <c r="AU10473" s="1" t="s">
        <v>8719</v>
      </c>
      <c r="AV10473" s="1" t="s">
        <v>1420</v>
      </c>
      <c r="AX10473" s="3" t="str">
        <f t="array" ref="AX10473">TEXTJOIN(", ", TRUE, IF(X10473:AS10473="Y", X$1:AS$1, IF(X10473:AS10473&lt;&gt;"", X$1:AS$1 &amp; ": " &amp; X10473:AS10473, "")))
</f>
        <v>Fentanyl, Ethanol, Any Opioid</v>
      </c>
    </row>
    <row r="10474">
      <c r="A10474" s="2">
        <v>44574.0</v>
      </c>
      <c r="B10474" s="1" t="s">
        <v>50</v>
      </c>
      <c r="C10474" s="1">
        <v>38.0</v>
      </c>
      <c r="D10474" s="1" t="s">
        <v>51</v>
      </c>
      <c r="E10474" s="1" t="s">
        <v>502</v>
      </c>
      <c r="G10474" s="1" t="s">
        <v>216</v>
      </c>
      <c r="H10474" s="1" t="s">
        <v>103</v>
      </c>
      <c r="I10474" s="1" t="s">
        <v>55</v>
      </c>
      <c r="J10474" s="1" t="s">
        <v>216</v>
      </c>
      <c r="K10474" s="1" t="s">
        <v>103</v>
      </c>
      <c r="L10474" s="1" t="s">
        <v>55</v>
      </c>
      <c r="R10474" s="1" t="s">
        <v>2646</v>
      </c>
      <c r="T10474" s="1" t="s">
        <v>9885</v>
      </c>
      <c r="U10474" s="1" t="s">
        <v>59</v>
      </c>
      <c r="Z10474" s="1" t="s">
        <v>60</v>
      </c>
      <c r="AD10474" s="1" t="s">
        <v>60</v>
      </c>
      <c r="AR10474" s="1" t="s">
        <v>60</v>
      </c>
      <c r="AT10474" s="1" t="s">
        <v>8793</v>
      </c>
      <c r="AU10474" s="1" t="s">
        <v>8793</v>
      </c>
      <c r="AV10474" s="1" t="s">
        <v>1420</v>
      </c>
      <c r="AX10474" s="3" t="str">
        <f t="array" ref="AX10474">TEXTJOIN(", ", TRUE, IF(X10474:AS10474="Y", X$1:AS$1, IF(X10474:AS10474&lt;&gt;"", X$1:AS$1 &amp; ": " &amp; X10474:AS10474, "")))
</f>
        <v>Fentanyl, Ethanol, Any Opioid</v>
      </c>
    </row>
    <row r="10475">
      <c r="A10475" s="2">
        <v>44811.0</v>
      </c>
      <c r="B10475" s="1" t="s">
        <v>50</v>
      </c>
      <c r="C10475" s="1">
        <v>42.0</v>
      </c>
      <c r="D10475" s="1" t="s">
        <v>51</v>
      </c>
      <c r="E10475" s="1" t="s">
        <v>502</v>
      </c>
      <c r="G10475" s="1" t="s">
        <v>103</v>
      </c>
      <c r="H10475" s="1" t="s">
        <v>103</v>
      </c>
      <c r="I10475" s="1" t="s">
        <v>55</v>
      </c>
      <c r="J10475" s="1" t="s">
        <v>103</v>
      </c>
      <c r="K10475" s="1" t="s">
        <v>103</v>
      </c>
      <c r="L10475" s="1" t="s">
        <v>55</v>
      </c>
      <c r="N10475" s="1" t="s">
        <v>155</v>
      </c>
      <c r="R10475" s="1" t="s">
        <v>180</v>
      </c>
      <c r="T10475" s="1" t="s">
        <v>9886</v>
      </c>
      <c r="U10475" s="1" t="s">
        <v>59</v>
      </c>
      <c r="Z10475" s="1" t="s">
        <v>60</v>
      </c>
      <c r="AI10475" s="1" t="s">
        <v>60</v>
      </c>
      <c r="AR10475" s="1" t="s">
        <v>60</v>
      </c>
      <c r="AT10475" s="1" t="s">
        <v>8719</v>
      </c>
      <c r="AU10475" s="1" t="s">
        <v>8719</v>
      </c>
      <c r="AV10475" s="1" t="s">
        <v>1420</v>
      </c>
      <c r="AX10475" s="3" t="str">
        <f t="array" ref="AX10475">TEXTJOIN(", ", TRUE, IF(X10475:AS10475="Y", X$1:AS$1, IF(X10475:AS10475&lt;&gt;"", X$1:AS$1 &amp; ": " &amp; X10475:AS10475, "")))
</f>
        <v>Fentanyl, Amphet, Any Opioid</v>
      </c>
    </row>
    <row r="10476">
      <c r="A10476" s="2">
        <v>44807.0</v>
      </c>
      <c r="B10476" s="1" t="s">
        <v>50</v>
      </c>
      <c r="C10476" s="1">
        <v>54.0</v>
      </c>
      <c r="D10476" s="1" t="s">
        <v>76</v>
      </c>
      <c r="E10476" s="1" t="s">
        <v>502</v>
      </c>
      <c r="G10476" s="1" t="s">
        <v>143</v>
      </c>
      <c r="H10476" s="1" t="s">
        <v>91</v>
      </c>
      <c r="I10476" s="1" t="s">
        <v>55</v>
      </c>
      <c r="J10476" s="1" t="s">
        <v>143</v>
      </c>
      <c r="K10476" s="1" t="s">
        <v>91</v>
      </c>
      <c r="L10476" s="1" t="s">
        <v>55</v>
      </c>
      <c r="M10476" s="1" t="s">
        <v>743</v>
      </c>
      <c r="N10476" s="1" t="s">
        <v>155</v>
      </c>
      <c r="R10476" s="1" t="s">
        <v>2646</v>
      </c>
      <c r="T10476" s="1" t="s">
        <v>1190</v>
      </c>
      <c r="U10476" s="1" t="s">
        <v>59</v>
      </c>
      <c r="Y10476" s="1" t="s">
        <v>60</v>
      </c>
      <c r="Z10476" s="1" t="s">
        <v>60</v>
      </c>
      <c r="AR10476" s="1" t="s">
        <v>60</v>
      </c>
      <c r="AT10476" s="1" t="s">
        <v>1419</v>
      </c>
      <c r="AU10476" s="1" t="s">
        <v>1419</v>
      </c>
      <c r="AV10476" s="1" t="s">
        <v>1420</v>
      </c>
      <c r="AX10476" s="3" t="str">
        <f t="array" ref="AX10476">TEXTJOIN(", ", TRUE, IF(X10476:AS10476="Y", X$1:AS$1, IF(X10476:AS10476&lt;&gt;"", X$1:AS$1 &amp; ": " &amp; X10476:AS10476, "")))
</f>
        <v>Cocaine, Fentanyl, Any Opioid</v>
      </c>
    </row>
    <row r="10477">
      <c r="A10477" s="2">
        <v>44839.0</v>
      </c>
      <c r="B10477" s="1" t="s">
        <v>50</v>
      </c>
      <c r="C10477" s="1">
        <v>30.0</v>
      </c>
      <c r="D10477" s="1" t="s">
        <v>51</v>
      </c>
      <c r="E10477" s="1" t="s">
        <v>63</v>
      </c>
      <c r="G10477" s="1" t="s">
        <v>90</v>
      </c>
      <c r="H10477" s="1" t="s">
        <v>91</v>
      </c>
      <c r="I10477" s="1" t="s">
        <v>55</v>
      </c>
      <c r="J10477" s="1" t="s">
        <v>64</v>
      </c>
      <c r="K10477" s="1" t="s">
        <v>65</v>
      </c>
      <c r="L10477" s="1" t="s">
        <v>55</v>
      </c>
      <c r="N10477" s="1" t="s">
        <v>136</v>
      </c>
      <c r="R10477" s="1" t="s">
        <v>1726</v>
      </c>
      <c r="S10477" s="1" t="s">
        <v>8618</v>
      </c>
      <c r="T10477" s="1" t="s">
        <v>9887</v>
      </c>
      <c r="U10477" s="1" t="s">
        <v>59</v>
      </c>
      <c r="Z10477" s="1" t="s">
        <v>60</v>
      </c>
      <c r="AR10477" s="1" t="s">
        <v>60</v>
      </c>
      <c r="AT10477" s="1" t="s">
        <v>8792</v>
      </c>
      <c r="AU10477" s="1" t="s">
        <v>8704</v>
      </c>
      <c r="AV10477" s="1" t="s">
        <v>1420</v>
      </c>
      <c r="AX10477" s="3" t="str">
        <f t="array" ref="AX10477">TEXTJOIN(", ", TRUE, IF(X10477:AS10477="Y", X$1:AS$1, IF(X10477:AS10477&lt;&gt;"", X$1:AS$1 &amp; ": " &amp; X10477:AS10477, "")))
</f>
        <v>Fentanyl, Any Opioid</v>
      </c>
    </row>
    <row r="10478">
      <c r="A10478" s="2">
        <v>44607.0</v>
      </c>
      <c r="B10478" s="1" t="s">
        <v>50</v>
      </c>
      <c r="C10478" s="1">
        <v>42.0</v>
      </c>
      <c r="D10478" s="1" t="s">
        <v>51</v>
      </c>
      <c r="E10478" s="1" t="s">
        <v>63</v>
      </c>
      <c r="G10478" s="1" t="s">
        <v>9888</v>
      </c>
      <c r="H10478" s="1" t="s">
        <v>1435</v>
      </c>
      <c r="I10478" s="1" t="s">
        <v>1178</v>
      </c>
      <c r="J10478" s="1" t="s">
        <v>3286</v>
      </c>
      <c r="K10478" s="1" t="s">
        <v>65</v>
      </c>
      <c r="L10478" s="1" t="s">
        <v>55</v>
      </c>
      <c r="N10478" s="1" t="s">
        <v>119</v>
      </c>
      <c r="R10478" s="1" t="s">
        <v>1726</v>
      </c>
      <c r="S10478" s="1" t="s">
        <v>3704</v>
      </c>
      <c r="T10478" s="1" t="s">
        <v>9889</v>
      </c>
      <c r="U10478" s="1" t="s">
        <v>59</v>
      </c>
      <c r="Z10478" s="1" t="s">
        <v>60</v>
      </c>
      <c r="AD10478" s="1" t="s">
        <v>60</v>
      </c>
      <c r="AR10478" s="1" t="s">
        <v>60</v>
      </c>
      <c r="AT10478" s="1" t="s">
        <v>9890</v>
      </c>
      <c r="AU10478" s="1" t="s">
        <v>9467</v>
      </c>
      <c r="AV10478" s="1" t="s">
        <v>1420</v>
      </c>
      <c r="AX10478" s="3" t="str">
        <f t="array" ref="AX10478">TEXTJOIN(", ", TRUE, IF(X10478:AS10478="Y", X$1:AS$1, IF(X10478:AS10478&lt;&gt;"", X$1:AS$1 &amp; ": " &amp; X10478:AS10478, "")))
</f>
        <v>Fentanyl, Ethanol, Any Opioid</v>
      </c>
    </row>
    <row r="10479">
      <c r="A10479" s="2">
        <v>44777.0</v>
      </c>
      <c r="B10479" s="1" t="s">
        <v>50</v>
      </c>
      <c r="C10479" s="1">
        <v>55.0</v>
      </c>
      <c r="D10479" s="1" t="s">
        <v>76</v>
      </c>
      <c r="E10479" s="1" t="s">
        <v>44</v>
      </c>
      <c r="F10479" s="1" t="s">
        <v>1997</v>
      </c>
      <c r="G10479" s="1" t="s">
        <v>82</v>
      </c>
      <c r="H10479" s="1" t="s">
        <v>54</v>
      </c>
      <c r="I10479" s="1" t="s">
        <v>55</v>
      </c>
      <c r="J10479" s="1" t="s">
        <v>82</v>
      </c>
      <c r="K10479" s="1" t="s">
        <v>54</v>
      </c>
      <c r="L10479" s="1" t="s">
        <v>55</v>
      </c>
      <c r="M10479" s="1" t="s">
        <v>8360</v>
      </c>
      <c r="N10479" s="1" t="s">
        <v>57</v>
      </c>
      <c r="R10479" s="1" t="s">
        <v>173</v>
      </c>
      <c r="T10479" s="1" t="s">
        <v>109</v>
      </c>
      <c r="U10479" s="1" t="s">
        <v>59</v>
      </c>
      <c r="Y10479" s="1" t="s">
        <v>60</v>
      </c>
      <c r="AT10479" s="1" t="s">
        <v>5319</v>
      </c>
      <c r="AU10479" s="1" t="s">
        <v>5319</v>
      </c>
      <c r="AV10479" s="1" t="s">
        <v>1420</v>
      </c>
      <c r="AX10479" s="3" t="str">
        <f t="array" ref="AX10479">TEXTJOIN(", ", TRUE, IF(X10479:AS10479="Y", X$1:AS$1, IF(X10479:AS10479&lt;&gt;"", X$1:AS$1 &amp; ": " &amp; X10479:AS10479, "")))
</f>
        <v>Cocaine</v>
      </c>
    </row>
    <row r="10480">
      <c r="A10480" s="2">
        <v>44631.0</v>
      </c>
      <c r="B10480" s="1" t="s">
        <v>50</v>
      </c>
      <c r="C10480" s="1">
        <v>29.0</v>
      </c>
      <c r="D10480" s="1" t="s">
        <v>76</v>
      </c>
      <c r="E10480" s="1" t="s">
        <v>63</v>
      </c>
      <c r="G10480" s="1" t="s">
        <v>143</v>
      </c>
      <c r="H10480" s="1" t="s">
        <v>91</v>
      </c>
      <c r="I10480" s="1" t="s">
        <v>55</v>
      </c>
      <c r="J10480" s="1" t="s">
        <v>143</v>
      </c>
      <c r="K10480" s="1" t="s">
        <v>91</v>
      </c>
      <c r="L10480" s="1" t="s">
        <v>55</v>
      </c>
      <c r="M10480" s="1" t="s">
        <v>743</v>
      </c>
      <c r="N10480" s="1" t="s">
        <v>178</v>
      </c>
      <c r="R10480" s="1" t="s">
        <v>2646</v>
      </c>
      <c r="T10480" s="1" t="s">
        <v>7725</v>
      </c>
      <c r="U10480" s="1" t="s">
        <v>59</v>
      </c>
      <c r="Y10480" s="1" t="s">
        <v>60</v>
      </c>
      <c r="Z10480" s="1" t="s">
        <v>60</v>
      </c>
      <c r="AM10480" s="1" t="s">
        <v>60</v>
      </c>
      <c r="AR10480" s="1" t="s">
        <v>60</v>
      </c>
      <c r="AT10480" s="1" t="s">
        <v>1419</v>
      </c>
      <c r="AU10480" s="1" t="s">
        <v>1419</v>
      </c>
      <c r="AV10480" s="1" t="s">
        <v>1420</v>
      </c>
      <c r="AX10480" s="3" t="str">
        <f t="array" ref="AX10480">TEXTJOIN(", ", TRUE, IF(X10480:AS10480="Y", X$1:AS$1, IF(X10480:AS10480&lt;&gt;"", X$1:AS$1 &amp; ": " &amp; X10480:AS10480, "")))
</f>
        <v>Cocaine, Fentanyl, Xylazine, Any Opioid</v>
      </c>
    </row>
    <row r="10481">
      <c r="A10481" s="2">
        <v>44602.0</v>
      </c>
      <c r="B10481" s="1" t="s">
        <v>50</v>
      </c>
      <c r="C10481" s="1">
        <v>56.0</v>
      </c>
      <c r="D10481" s="1" t="s">
        <v>51</v>
      </c>
      <c r="E10481" s="1" t="s">
        <v>63</v>
      </c>
      <c r="F10481" s="1" t="s">
        <v>1997</v>
      </c>
      <c r="G10481" s="1" t="s">
        <v>91</v>
      </c>
      <c r="H10481" s="1" t="s">
        <v>91</v>
      </c>
      <c r="I10481" s="1" t="s">
        <v>55</v>
      </c>
      <c r="J10481" s="1" t="s">
        <v>117</v>
      </c>
      <c r="L10481" s="1" t="s">
        <v>55</v>
      </c>
      <c r="M10481" s="1" t="s">
        <v>1207</v>
      </c>
      <c r="N10481" s="1" t="s">
        <v>155</v>
      </c>
      <c r="R10481" s="1" t="s">
        <v>173</v>
      </c>
      <c r="T10481" s="1" t="s">
        <v>9891</v>
      </c>
      <c r="U10481" s="1" t="s">
        <v>59</v>
      </c>
      <c r="V10481" s="1" t="s">
        <v>258</v>
      </c>
      <c r="Z10481" s="1" t="s">
        <v>60</v>
      </c>
      <c r="AD10481" s="1" t="s">
        <v>60</v>
      </c>
      <c r="AM10481" s="1" t="s">
        <v>60</v>
      </c>
      <c r="AN10481" s="1" t="s">
        <v>60</v>
      </c>
      <c r="AR10481" s="1" t="s">
        <v>60</v>
      </c>
      <c r="AT10481" s="1" t="s">
        <v>1999</v>
      </c>
      <c r="AV10481" s="1" t="s">
        <v>1420</v>
      </c>
      <c r="AX10481" s="3" t="str">
        <f t="array" ref="AX10481">TEXTJOIN(", ", TRUE, IF(X10481:AS10481="Y", X$1:AS$1, IF(X10481:AS10481&lt;&gt;"", X$1:AS$1 &amp; ": " &amp; X10481:AS10481, "")))
</f>
        <v>Fentanyl, Ethanol, Xylazine, Gabapentin, Any Opioid</v>
      </c>
    </row>
    <row r="10482">
      <c r="A10482" s="2">
        <v>44869.0</v>
      </c>
      <c r="B10482" s="1" t="s">
        <v>50</v>
      </c>
      <c r="C10482" s="1">
        <v>58.0</v>
      </c>
      <c r="D10482" s="1" t="s">
        <v>76</v>
      </c>
      <c r="E10482" s="1" t="s">
        <v>63</v>
      </c>
      <c r="G10482" s="1" t="s">
        <v>65</v>
      </c>
      <c r="H10482" s="1" t="s">
        <v>65</v>
      </c>
      <c r="I10482" s="1" t="s">
        <v>55</v>
      </c>
      <c r="J10482" s="1" t="s">
        <v>65</v>
      </c>
      <c r="K10482" s="1" t="s">
        <v>65</v>
      </c>
      <c r="L10482" s="1" t="s">
        <v>55</v>
      </c>
      <c r="N10482" s="1" t="s">
        <v>1377</v>
      </c>
      <c r="R10482" s="1" t="s">
        <v>1726</v>
      </c>
      <c r="S10482" s="1" t="s">
        <v>9892</v>
      </c>
      <c r="T10482" s="1" t="s">
        <v>9893</v>
      </c>
      <c r="U10482" s="1" t="s">
        <v>59</v>
      </c>
      <c r="Z10482" s="1" t="s">
        <v>60</v>
      </c>
      <c r="AF10482" s="1" t="s">
        <v>60</v>
      </c>
      <c r="AM10482" s="1" t="s">
        <v>60</v>
      </c>
      <c r="AR10482" s="1" t="s">
        <v>60</v>
      </c>
      <c r="AT10482" s="1" t="s">
        <v>8743</v>
      </c>
      <c r="AU10482" s="1" t="s">
        <v>8743</v>
      </c>
      <c r="AV10482" s="1" t="s">
        <v>1420</v>
      </c>
      <c r="AX10482" s="3" t="str">
        <f t="array" ref="AX10482">TEXTJOIN(", ", TRUE, IF(X10482:AS10482="Y", X$1:AS$1, IF(X10482:AS10482&lt;&gt;"", X$1:AS$1 &amp; ": " &amp; X10482:AS10482, "")))
</f>
        <v>Fentanyl, Benzodiazepine, Xylazine, Any Opioid</v>
      </c>
    </row>
    <row r="10483">
      <c r="A10483" s="2">
        <v>44571.0</v>
      </c>
      <c r="B10483" s="1" t="s">
        <v>50</v>
      </c>
      <c r="C10483" s="1">
        <v>55.0</v>
      </c>
      <c r="D10483" s="1" t="s">
        <v>76</v>
      </c>
      <c r="E10483" s="1" t="s">
        <v>1376</v>
      </c>
      <c r="G10483" s="1" t="s">
        <v>65</v>
      </c>
      <c r="H10483" s="1" t="s">
        <v>65</v>
      </c>
      <c r="I10483" s="1" t="s">
        <v>55</v>
      </c>
      <c r="J10483" s="1" t="s">
        <v>65</v>
      </c>
      <c r="K10483" s="1" t="s">
        <v>65</v>
      </c>
      <c r="L10483" s="1" t="s">
        <v>55</v>
      </c>
      <c r="M10483" s="1" t="s">
        <v>743</v>
      </c>
      <c r="N10483" s="1" t="s">
        <v>119</v>
      </c>
      <c r="R10483" s="1" t="s">
        <v>2646</v>
      </c>
      <c r="T10483" s="1" t="s">
        <v>83</v>
      </c>
      <c r="U10483" s="1" t="s">
        <v>59</v>
      </c>
      <c r="Z10483" s="1" t="s">
        <v>60</v>
      </c>
      <c r="AR10483" s="1" t="s">
        <v>60</v>
      </c>
      <c r="AT10483" s="1" t="s">
        <v>8743</v>
      </c>
      <c r="AU10483" s="1" t="s">
        <v>8743</v>
      </c>
      <c r="AV10483" s="1" t="s">
        <v>1420</v>
      </c>
      <c r="AX10483" s="3" t="str">
        <f t="array" ref="AX10483">TEXTJOIN(", ", TRUE, IF(X10483:AS10483="Y", X$1:AS$1, IF(X10483:AS10483&lt;&gt;"", X$1:AS$1 &amp; ": " &amp; X10483:AS10483, "")))
</f>
        <v>Fentanyl, Any Opioid</v>
      </c>
    </row>
    <row r="10484">
      <c r="A10484" s="4">
        <v>44908.0</v>
      </c>
      <c r="B10484" s="1" t="s">
        <v>50</v>
      </c>
      <c r="C10484" s="1">
        <v>33.0</v>
      </c>
      <c r="D10484" s="1" t="s">
        <v>76</v>
      </c>
      <c r="E10484" s="1" t="s">
        <v>63</v>
      </c>
      <c r="F10484" s="1" t="s">
        <v>1997</v>
      </c>
      <c r="G10484" s="1" t="s">
        <v>91</v>
      </c>
      <c r="H10484" s="1" t="s">
        <v>91</v>
      </c>
      <c r="I10484" s="1" t="s">
        <v>55</v>
      </c>
      <c r="J10484" s="1" t="s">
        <v>117</v>
      </c>
      <c r="L10484" s="1" t="s">
        <v>55</v>
      </c>
      <c r="M10484" s="1" t="s">
        <v>1207</v>
      </c>
      <c r="N10484" s="1" t="s">
        <v>155</v>
      </c>
      <c r="R10484" s="1" t="s">
        <v>2646</v>
      </c>
      <c r="T10484" s="1" t="s">
        <v>9894</v>
      </c>
      <c r="U10484" s="1" t="s">
        <v>59</v>
      </c>
      <c r="Y10484" s="1" t="s">
        <v>60</v>
      </c>
      <c r="Z10484" s="1" t="s">
        <v>60</v>
      </c>
      <c r="AR10484" s="1" t="s">
        <v>60</v>
      </c>
      <c r="AT10484" s="1" t="s">
        <v>1999</v>
      </c>
      <c r="AV10484" s="1" t="s">
        <v>1420</v>
      </c>
      <c r="AX10484" s="3" t="str">
        <f t="array" ref="AX10484">TEXTJOIN(", ", TRUE, IF(X10484:AS10484="Y", X$1:AS$1, IF(X10484:AS10484&lt;&gt;"", X$1:AS$1 &amp; ": " &amp; X10484:AS10484, "")))
</f>
        <v>Cocaine, Fentanyl, Any Opioid</v>
      </c>
    </row>
    <row r="10485">
      <c r="A10485" s="2">
        <v>44576.0</v>
      </c>
      <c r="B10485" s="1" t="s">
        <v>50</v>
      </c>
      <c r="C10485" s="1">
        <v>71.0</v>
      </c>
      <c r="D10485" s="1" t="s">
        <v>51</v>
      </c>
      <c r="E10485" s="1" t="s">
        <v>63</v>
      </c>
      <c r="G10485" s="1" t="s">
        <v>256</v>
      </c>
      <c r="H10485" s="1" t="s">
        <v>103</v>
      </c>
      <c r="I10485" s="1" t="s">
        <v>55</v>
      </c>
      <c r="J10485" s="1" t="s">
        <v>117</v>
      </c>
      <c r="L10485" s="1" t="s">
        <v>55</v>
      </c>
      <c r="M10485" s="1" t="s">
        <v>1207</v>
      </c>
      <c r="N10485" s="1" t="s">
        <v>155</v>
      </c>
      <c r="R10485" s="1" t="s">
        <v>173</v>
      </c>
      <c r="T10485" s="1" t="s">
        <v>804</v>
      </c>
      <c r="U10485" s="1" t="s">
        <v>59</v>
      </c>
      <c r="V10485" s="1" t="s">
        <v>9895</v>
      </c>
      <c r="Z10485" s="1" t="s">
        <v>60</v>
      </c>
      <c r="AR10485" s="1" t="s">
        <v>60</v>
      </c>
      <c r="AT10485" s="1" t="s">
        <v>2320</v>
      </c>
      <c r="AV10485" s="1" t="s">
        <v>1420</v>
      </c>
      <c r="AX10485" s="3" t="str">
        <f t="array" ref="AX10485">TEXTJOIN(", ", TRUE, IF(X10485:AS10485="Y", X$1:AS$1, IF(X10485:AS10485&lt;&gt;"", X$1:AS$1 &amp; ": " &amp; X10485:AS10485, "")))
</f>
        <v>Fentanyl, Any Opioid</v>
      </c>
    </row>
    <row r="10486">
      <c r="A10486" s="2">
        <v>44773.0</v>
      </c>
      <c r="B10486" s="1" t="s">
        <v>50</v>
      </c>
      <c r="C10486" s="1">
        <v>54.0</v>
      </c>
      <c r="D10486" s="1" t="s">
        <v>51</v>
      </c>
      <c r="E10486" s="1" t="s">
        <v>63</v>
      </c>
      <c r="G10486" s="1" t="s">
        <v>65</v>
      </c>
      <c r="H10486" s="1" t="s">
        <v>65</v>
      </c>
      <c r="I10486" s="1" t="s">
        <v>55</v>
      </c>
      <c r="J10486" s="1" t="s">
        <v>498</v>
      </c>
      <c r="K10486" s="1" t="s">
        <v>65</v>
      </c>
      <c r="L10486" s="1" t="s">
        <v>55</v>
      </c>
      <c r="M10486" s="1" t="s">
        <v>649</v>
      </c>
      <c r="N10486" s="1" t="s">
        <v>155</v>
      </c>
      <c r="R10486" s="1" t="s">
        <v>180</v>
      </c>
      <c r="T10486" s="1" t="s">
        <v>83</v>
      </c>
      <c r="U10486" s="1" t="s">
        <v>59</v>
      </c>
      <c r="Z10486" s="1" t="s">
        <v>60</v>
      </c>
      <c r="AR10486" s="1" t="s">
        <v>60</v>
      </c>
      <c r="AT10486" s="1" t="s">
        <v>8743</v>
      </c>
      <c r="AU10486" s="1" t="s">
        <v>5378</v>
      </c>
      <c r="AV10486" s="1" t="s">
        <v>1420</v>
      </c>
      <c r="AX10486" s="3" t="str">
        <f t="array" ref="AX10486">TEXTJOIN(", ", TRUE, IF(X10486:AS10486="Y", X$1:AS$1, IF(X10486:AS10486&lt;&gt;"", X$1:AS$1 &amp; ": " &amp; X10486:AS10486, "")))
</f>
        <v>Fentanyl, Any Opioid</v>
      </c>
    </row>
    <row r="10487">
      <c r="A10487" s="2">
        <v>44904.0</v>
      </c>
      <c r="B10487" s="1" t="s">
        <v>50</v>
      </c>
      <c r="C10487" s="1">
        <v>41.0</v>
      </c>
      <c r="D10487" s="1" t="s">
        <v>51</v>
      </c>
      <c r="E10487" s="1" t="s">
        <v>63</v>
      </c>
      <c r="G10487" s="1" t="s">
        <v>64</v>
      </c>
      <c r="H10487" s="1" t="s">
        <v>65</v>
      </c>
      <c r="I10487" s="1" t="s">
        <v>55</v>
      </c>
      <c r="J10487" s="1" t="s">
        <v>64</v>
      </c>
      <c r="K10487" s="1" t="s">
        <v>65</v>
      </c>
      <c r="L10487" s="1" t="s">
        <v>55</v>
      </c>
      <c r="M10487" s="1" t="s">
        <v>743</v>
      </c>
      <c r="N10487" s="1" t="s">
        <v>155</v>
      </c>
      <c r="R10487" s="1" t="s">
        <v>2646</v>
      </c>
      <c r="T10487" s="1" t="s">
        <v>83</v>
      </c>
      <c r="U10487" s="1" t="s">
        <v>59</v>
      </c>
      <c r="Z10487" s="1" t="s">
        <v>60</v>
      </c>
      <c r="AR10487" s="1" t="s">
        <v>60</v>
      </c>
      <c r="AT10487" s="1" t="s">
        <v>8704</v>
      </c>
      <c r="AU10487" s="1" t="s">
        <v>8704</v>
      </c>
      <c r="AV10487" s="1" t="s">
        <v>1420</v>
      </c>
      <c r="AX10487" s="3" t="str">
        <f t="array" ref="AX10487">TEXTJOIN(", ", TRUE, IF(X10487:AS10487="Y", X$1:AS$1, IF(X10487:AS10487&lt;&gt;"", X$1:AS$1 &amp; ": " &amp; X10487:AS10487, "")))
</f>
        <v>Fentanyl, Any Opioid</v>
      </c>
    </row>
    <row r="10488">
      <c r="A10488" s="2">
        <v>44665.0</v>
      </c>
      <c r="B10488" s="1" t="s">
        <v>50</v>
      </c>
      <c r="C10488" s="1">
        <v>59.0</v>
      </c>
      <c r="D10488" s="1" t="s">
        <v>51</v>
      </c>
      <c r="E10488" s="1" t="s">
        <v>502</v>
      </c>
      <c r="G10488" s="1" t="s">
        <v>65</v>
      </c>
      <c r="H10488" s="1" t="s">
        <v>65</v>
      </c>
      <c r="I10488" s="1" t="s">
        <v>55</v>
      </c>
      <c r="J10488" s="1" t="s">
        <v>65</v>
      </c>
      <c r="K10488" s="1" t="s">
        <v>65</v>
      </c>
      <c r="L10488" s="1" t="s">
        <v>55</v>
      </c>
      <c r="N10488" s="1" t="s">
        <v>136</v>
      </c>
      <c r="R10488" s="1" t="s">
        <v>180</v>
      </c>
      <c r="T10488" s="1" t="s">
        <v>109</v>
      </c>
      <c r="U10488" s="1" t="s">
        <v>59</v>
      </c>
      <c r="V10488" s="1" t="s">
        <v>197</v>
      </c>
      <c r="Y10488" s="1" t="s">
        <v>60</v>
      </c>
      <c r="AT10488" s="1" t="s">
        <v>8743</v>
      </c>
      <c r="AU10488" s="1" t="s">
        <v>8743</v>
      </c>
      <c r="AV10488" s="1" t="s">
        <v>1420</v>
      </c>
      <c r="AX10488" s="3" t="str">
        <f t="array" ref="AX10488">TEXTJOIN(", ", TRUE, IF(X10488:AS10488="Y", X$1:AS$1, IF(X10488:AS10488&lt;&gt;"", X$1:AS$1 &amp; ": " &amp; X10488:AS10488, "")))
</f>
        <v>Cocaine</v>
      </c>
    </row>
    <row r="10489">
      <c r="A10489" s="2">
        <v>44780.0</v>
      </c>
      <c r="B10489" s="1" t="s">
        <v>50</v>
      </c>
      <c r="C10489" s="1">
        <v>52.0</v>
      </c>
      <c r="D10489" s="1" t="s">
        <v>51</v>
      </c>
      <c r="E10489" s="1" t="s">
        <v>118</v>
      </c>
      <c r="F10489" s="1" t="s">
        <v>1997</v>
      </c>
      <c r="J10489" s="1" t="s">
        <v>352</v>
      </c>
      <c r="K10489" s="1" t="s">
        <v>54</v>
      </c>
      <c r="L10489" s="1" t="s">
        <v>55</v>
      </c>
      <c r="M10489" s="1" t="s">
        <v>1207</v>
      </c>
      <c r="N10489" s="1" t="s">
        <v>8532</v>
      </c>
      <c r="R10489" s="1" t="s">
        <v>1726</v>
      </c>
      <c r="S10489" s="1" t="s">
        <v>1877</v>
      </c>
      <c r="T10489" s="1" t="s">
        <v>9812</v>
      </c>
      <c r="U10489" s="1" t="s">
        <v>59</v>
      </c>
      <c r="Y10489" s="1" t="s">
        <v>60</v>
      </c>
      <c r="Z10489" s="1" t="s">
        <v>60</v>
      </c>
      <c r="AD10489" s="1" t="s">
        <v>60</v>
      </c>
      <c r="AR10489" s="1" t="s">
        <v>60</v>
      </c>
      <c r="AT10489" s="1" t="s">
        <v>1420</v>
      </c>
      <c r="AU10489" s="1" t="s">
        <v>8714</v>
      </c>
      <c r="AV10489" s="1" t="s">
        <v>1420</v>
      </c>
      <c r="AX10489" s="3" t="str">
        <f t="array" ref="AX10489">TEXTJOIN(", ", TRUE, IF(X10489:AS10489="Y", X$1:AS$1, IF(X10489:AS10489&lt;&gt;"", X$1:AS$1 &amp; ": " &amp; X10489:AS10489, "")))
</f>
        <v>Cocaine, Fentanyl, Ethanol, Any Opioid</v>
      </c>
    </row>
    <row r="10490">
      <c r="A10490" s="2">
        <v>44612.0</v>
      </c>
      <c r="B10490" s="1" t="s">
        <v>50</v>
      </c>
      <c r="C10490" s="1">
        <v>52.0</v>
      </c>
      <c r="D10490" s="1" t="s">
        <v>51</v>
      </c>
      <c r="E10490" s="1" t="s">
        <v>63</v>
      </c>
      <c r="G10490" s="1" t="s">
        <v>103</v>
      </c>
      <c r="H10490" s="1" t="s">
        <v>103</v>
      </c>
      <c r="I10490" s="1" t="s">
        <v>55</v>
      </c>
      <c r="J10490" s="1" t="s">
        <v>103</v>
      </c>
      <c r="K10490" s="1" t="s">
        <v>103</v>
      </c>
      <c r="L10490" s="1" t="s">
        <v>55</v>
      </c>
      <c r="M10490" s="1" t="s">
        <v>743</v>
      </c>
      <c r="N10490" s="1" t="s">
        <v>136</v>
      </c>
      <c r="R10490" s="1" t="s">
        <v>443</v>
      </c>
      <c r="T10490" s="1" t="s">
        <v>9896</v>
      </c>
      <c r="U10490" s="1" t="s">
        <v>59</v>
      </c>
      <c r="Y10490" s="1" t="s">
        <v>60</v>
      </c>
      <c r="Z10490" s="1" t="s">
        <v>60</v>
      </c>
      <c r="AF10490" s="1" t="s">
        <v>60</v>
      </c>
      <c r="AI10490" s="1" t="s">
        <v>60</v>
      </c>
      <c r="AM10490" s="1" t="s">
        <v>60</v>
      </c>
      <c r="AR10490" s="1" t="s">
        <v>60</v>
      </c>
      <c r="AT10490" s="1" t="s">
        <v>8719</v>
      </c>
      <c r="AU10490" s="1" t="s">
        <v>8719</v>
      </c>
      <c r="AV10490" s="1" t="s">
        <v>1420</v>
      </c>
      <c r="AX10490" s="3" t="str">
        <f t="array" ref="AX10490">TEXTJOIN(", ", TRUE, IF(X10490:AS10490="Y", X$1:AS$1, IF(X10490:AS10490&lt;&gt;"", X$1:AS$1 &amp; ": " &amp; X10490:AS10490, "")))
</f>
        <v>Cocaine, Fentanyl, Benzodiazepine, Amphet, Xylazine, Any Opioid</v>
      </c>
    </row>
    <row r="10491">
      <c r="A10491" s="4">
        <v>44884.0</v>
      </c>
      <c r="B10491" s="1" t="s">
        <v>50</v>
      </c>
      <c r="C10491" s="1">
        <v>65.0</v>
      </c>
      <c r="D10491" s="1" t="s">
        <v>51</v>
      </c>
      <c r="E10491" s="1" t="s">
        <v>63</v>
      </c>
      <c r="G10491" s="1" t="s">
        <v>256</v>
      </c>
      <c r="H10491" s="1" t="s">
        <v>103</v>
      </c>
      <c r="I10491" s="1" t="s">
        <v>55</v>
      </c>
      <c r="J10491" s="1" t="s">
        <v>256</v>
      </c>
      <c r="K10491" s="1" t="s">
        <v>103</v>
      </c>
      <c r="L10491" s="1" t="s">
        <v>55</v>
      </c>
      <c r="N10491" s="1" t="s">
        <v>1377</v>
      </c>
      <c r="R10491" s="1" t="s">
        <v>2646</v>
      </c>
      <c r="T10491" s="1" t="s">
        <v>9897</v>
      </c>
      <c r="U10491" s="1" t="s">
        <v>59</v>
      </c>
      <c r="X10491" s="1" t="s">
        <v>60</v>
      </c>
      <c r="Z10491" s="1" t="s">
        <v>60</v>
      </c>
      <c r="AG10491" s="1" t="s">
        <v>60</v>
      </c>
      <c r="AM10491" s="1" t="s">
        <v>60</v>
      </c>
      <c r="AP10491" s="1" t="s">
        <v>60</v>
      </c>
      <c r="AR10491" s="1" t="s">
        <v>60</v>
      </c>
      <c r="AT10491" s="1" t="s">
        <v>2320</v>
      </c>
      <c r="AU10491" s="1" t="s">
        <v>2320</v>
      </c>
      <c r="AV10491" s="1" t="s">
        <v>1420</v>
      </c>
      <c r="AX10491" s="3" t="str">
        <f t="array" ref="AX10491">TEXTJOIN(", ", TRUE, IF(X10491:AS10491="Y", X$1:AS$1, IF(X10491:AS10491&lt;&gt;"", X$1:AS$1 &amp; ": " &amp; X10491:AS10491, "")))
</f>
        <v>Heroin, Fentanyl, Methadone, Xylazine, Heroin/Morph/Codeine, Any Opioid</v>
      </c>
    </row>
    <row r="10492">
      <c r="A10492" s="2">
        <v>44610.0</v>
      </c>
      <c r="B10492" s="1" t="s">
        <v>50</v>
      </c>
      <c r="C10492" s="1">
        <v>67.0</v>
      </c>
      <c r="D10492" s="1" t="s">
        <v>51</v>
      </c>
      <c r="E10492" s="1" t="s">
        <v>63</v>
      </c>
      <c r="F10492" s="1" t="s">
        <v>1997</v>
      </c>
      <c r="G10492" s="1" t="s">
        <v>91</v>
      </c>
      <c r="H10492" s="1" t="s">
        <v>91</v>
      </c>
      <c r="I10492" s="1" t="s">
        <v>55</v>
      </c>
      <c r="J10492" s="1" t="s">
        <v>91</v>
      </c>
      <c r="K10492" s="1" t="s">
        <v>91</v>
      </c>
      <c r="L10492" s="1" t="s">
        <v>55</v>
      </c>
      <c r="M10492" s="1" t="s">
        <v>743</v>
      </c>
      <c r="N10492" s="1" t="s">
        <v>66</v>
      </c>
      <c r="R10492" s="1" t="s">
        <v>180</v>
      </c>
      <c r="T10492" s="1" t="s">
        <v>9898</v>
      </c>
      <c r="U10492" s="1" t="s">
        <v>59</v>
      </c>
      <c r="Z10492" s="1" t="s">
        <v>60</v>
      </c>
      <c r="AG10492" s="1" t="s">
        <v>60</v>
      </c>
      <c r="AR10492" s="1" t="s">
        <v>60</v>
      </c>
      <c r="AT10492" s="1" t="s">
        <v>1999</v>
      </c>
      <c r="AU10492" s="1" t="s">
        <v>1999</v>
      </c>
      <c r="AV10492" s="1" t="s">
        <v>1420</v>
      </c>
      <c r="AX10492" s="3" t="str">
        <f t="array" ref="AX10492">TEXTJOIN(", ", TRUE, IF(X10492:AS10492="Y", X$1:AS$1, IF(X10492:AS10492&lt;&gt;"", X$1:AS$1 &amp; ": " &amp; X10492:AS10492, "")))
</f>
        <v>Fentanyl, Methadone, Any Opioid</v>
      </c>
    </row>
    <row r="10493">
      <c r="A10493" s="2">
        <v>44567.0</v>
      </c>
      <c r="B10493" s="1" t="s">
        <v>50</v>
      </c>
      <c r="C10493" s="1">
        <v>37.0</v>
      </c>
      <c r="D10493" s="1" t="s">
        <v>51</v>
      </c>
      <c r="E10493" s="1" t="s">
        <v>63</v>
      </c>
      <c r="G10493" s="1" t="s">
        <v>1358</v>
      </c>
      <c r="H10493" s="1" t="s">
        <v>103</v>
      </c>
      <c r="I10493" s="1" t="s">
        <v>55</v>
      </c>
      <c r="J10493" s="1" t="s">
        <v>1358</v>
      </c>
      <c r="K10493" s="1" t="s">
        <v>103</v>
      </c>
      <c r="L10493" s="1" t="s">
        <v>55</v>
      </c>
      <c r="M10493" s="1" t="s">
        <v>743</v>
      </c>
      <c r="N10493" s="1" t="s">
        <v>66</v>
      </c>
      <c r="R10493" s="1" t="s">
        <v>2646</v>
      </c>
      <c r="T10493" s="1" t="s">
        <v>1246</v>
      </c>
      <c r="U10493" s="1" t="s">
        <v>59</v>
      </c>
      <c r="Z10493" s="1" t="s">
        <v>60</v>
      </c>
      <c r="AD10493" s="1" t="s">
        <v>60</v>
      </c>
      <c r="AF10493" s="1" t="s">
        <v>60</v>
      </c>
      <c r="AR10493" s="1" t="s">
        <v>60</v>
      </c>
      <c r="AT10493" s="1" t="s">
        <v>9404</v>
      </c>
      <c r="AU10493" s="1" t="s">
        <v>9404</v>
      </c>
      <c r="AV10493" s="1" t="s">
        <v>1420</v>
      </c>
      <c r="AX10493" s="3" t="str">
        <f t="array" ref="AX10493">TEXTJOIN(", ", TRUE, IF(X10493:AS10493="Y", X$1:AS$1, IF(X10493:AS10493&lt;&gt;"", X$1:AS$1 &amp; ": " &amp; X10493:AS10493, "")))
</f>
        <v>Fentanyl, Ethanol, Benzodiazepine, Any Opioid</v>
      </c>
    </row>
    <row r="10494">
      <c r="A10494" s="4">
        <v>44851.0</v>
      </c>
      <c r="B10494" s="1" t="s">
        <v>50</v>
      </c>
      <c r="C10494" s="1">
        <v>40.0</v>
      </c>
      <c r="D10494" s="1" t="s">
        <v>76</v>
      </c>
      <c r="E10494" s="1" t="s">
        <v>63</v>
      </c>
      <c r="J10494" s="1" t="s">
        <v>91</v>
      </c>
      <c r="K10494" s="1" t="s">
        <v>91</v>
      </c>
      <c r="L10494" s="1" t="s">
        <v>55</v>
      </c>
      <c r="N10494" s="1" t="s">
        <v>1377</v>
      </c>
      <c r="R10494" s="1" t="s">
        <v>1726</v>
      </c>
      <c r="S10494" s="1" t="s">
        <v>4848</v>
      </c>
      <c r="T10494" s="1" t="s">
        <v>9899</v>
      </c>
      <c r="U10494" s="1" t="s">
        <v>59</v>
      </c>
      <c r="Z10494" s="1" t="s">
        <v>60</v>
      </c>
      <c r="AF10494" s="1" t="s">
        <v>60</v>
      </c>
      <c r="AN10494" s="1" t="s">
        <v>60</v>
      </c>
      <c r="AR10494" s="1" t="s">
        <v>60</v>
      </c>
      <c r="AT10494" s="1" t="s">
        <v>1420</v>
      </c>
      <c r="AU10494" s="1" t="s">
        <v>1999</v>
      </c>
      <c r="AV10494" s="1" t="s">
        <v>1420</v>
      </c>
      <c r="AX10494" s="3" t="str">
        <f t="array" ref="AX10494">TEXTJOIN(", ", TRUE, IF(X10494:AS10494="Y", X$1:AS$1, IF(X10494:AS10494&lt;&gt;"", X$1:AS$1 &amp; ": " &amp; X10494:AS10494, "")))
</f>
        <v>Fentanyl, Benzodiazepine, Gabapentin, Any Opioid</v>
      </c>
    </row>
    <row r="10495">
      <c r="A10495" s="2">
        <v>44670.0</v>
      </c>
      <c r="B10495" s="1" t="s">
        <v>50</v>
      </c>
      <c r="C10495" s="1">
        <v>61.0</v>
      </c>
      <c r="D10495" s="1" t="s">
        <v>51</v>
      </c>
      <c r="E10495" s="1" t="s">
        <v>63</v>
      </c>
      <c r="G10495" s="1" t="s">
        <v>185</v>
      </c>
      <c r="H10495" s="1" t="s">
        <v>91</v>
      </c>
      <c r="I10495" s="1" t="s">
        <v>55</v>
      </c>
      <c r="J10495" s="1" t="s">
        <v>185</v>
      </c>
      <c r="K10495" s="1" t="s">
        <v>91</v>
      </c>
      <c r="L10495" s="1" t="s">
        <v>55</v>
      </c>
      <c r="M10495" s="1" t="s">
        <v>649</v>
      </c>
      <c r="N10495" s="1" t="s">
        <v>4025</v>
      </c>
      <c r="R10495" s="1" t="s">
        <v>173</v>
      </c>
      <c r="T10495" s="1" t="s">
        <v>9900</v>
      </c>
      <c r="U10495" s="1" t="s">
        <v>59</v>
      </c>
      <c r="Z10495" s="1" t="s">
        <v>60</v>
      </c>
      <c r="AB10495" s="1" t="s">
        <v>60</v>
      </c>
      <c r="AD10495" s="1" t="s">
        <v>60</v>
      </c>
      <c r="AR10495" s="1" t="s">
        <v>60</v>
      </c>
      <c r="AT10495" s="1" t="s">
        <v>8740</v>
      </c>
      <c r="AU10495" s="1" t="s">
        <v>8740</v>
      </c>
      <c r="AV10495" s="1" t="s">
        <v>1420</v>
      </c>
      <c r="AX10495" s="3" t="str">
        <f t="array" ref="AX10495">TEXTJOIN(", ", TRUE, IF(X10495:AS10495="Y", X$1:AS$1, IF(X10495:AS10495&lt;&gt;"", X$1:AS$1 &amp; ": " &amp; X10495:AS10495, "")))
</f>
        <v>Fentanyl, Oxycodone, Ethanol, Any Opioid</v>
      </c>
    </row>
    <row r="10496">
      <c r="A10496" s="2">
        <v>44872.0</v>
      </c>
      <c r="B10496" s="1" t="s">
        <v>50</v>
      </c>
      <c r="C10496" s="1">
        <v>26.0</v>
      </c>
      <c r="D10496" s="1" t="s">
        <v>51</v>
      </c>
      <c r="E10496" s="1" t="s">
        <v>63</v>
      </c>
      <c r="F10496" s="1" t="s">
        <v>1997</v>
      </c>
      <c r="G10496" s="1" t="s">
        <v>185</v>
      </c>
      <c r="H10496" s="1" t="s">
        <v>91</v>
      </c>
      <c r="I10496" s="1" t="s">
        <v>55</v>
      </c>
      <c r="J10496" s="1" t="s">
        <v>185</v>
      </c>
      <c r="K10496" s="1" t="s">
        <v>91</v>
      </c>
      <c r="L10496" s="1" t="s">
        <v>55</v>
      </c>
      <c r="M10496" s="1" t="s">
        <v>44</v>
      </c>
      <c r="N10496" s="1" t="s">
        <v>9029</v>
      </c>
      <c r="R10496" s="1" t="s">
        <v>180</v>
      </c>
      <c r="T10496" s="1" t="s">
        <v>9901</v>
      </c>
      <c r="U10496" s="1" t="s">
        <v>59</v>
      </c>
      <c r="Z10496" s="1" t="s">
        <v>60</v>
      </c>
      <c r="AD10496" s="1" t="s">
        <v>60</v>
      </c>
      <c r="AM10496" s="1" t="s">
        <v>60</v>
      </c>
      <c r="AR10496" s="1" t="s">
        <v>60</v>
      </c>
      <c r="AT10496" s="1" t="s">
        <v>8740</v>
      </c>
      <c r="AU10496" s="1" t="s">
        <v>8740</v>
      </c>
      <c r="AV10496" s="1" t="s">
        <v>1420</v>
      </c>
      <c r="AX10496" s="3" t="str">
        <f t="array" ref="AX10496">TEXTJOIN(", ", TRUE, IF(X10496:AS10496="Y", X$1:AS$1, IF(X10496:AS10496&lt;&gt;"", X$1:AS$1 &amp; ": " &amp; X10496:AS10496, "")))
</f>
        <v>Fentanyl, Ethanol, Xylazine, Any Opioid</v>
      </c>
    </row>
    <row r="10497">
      <c r="A10497" s="2">
        <v>44765.0</v>
      </c>
      <c r="B10497" s="1" t="s">
        <v>50</v>
      </c>
      <c r="C10497" s="1">
        <v>47.0</v>
      </c>
      <c r="D10497" s="1" t="s">
        <v>51</v>
      </c>
      <c r="E10497" s="1" t="s">
        <v>63</v>
      </c>
      <c r="G10497" s="1" t="s">
        <v>98</v>
      </c>
      <c r="H10497" s="1" t="s">
        <v>54</v>
      </c>
      <c r="I10497" s="1" t="s">
        <v>55</v>
      </c>
      <c r="J10497" s="1" t="s">
        <v>98</v>
      </c>
      <c r="K10497" s="1" t="s">
        <v>54</v>
      </c>
      <c r="L10497" s="1" t="s">
        <v>55</v>
      </c>
      <c r="M10497" s="1" t="s">
        <v>743</v>
      </c>
      <c r="N10497" s="1" t="s">
        <v>155</v>
      </c>
      <c r="R10497" s="1" t="s">
        <v>2646</v>
      </c>
      <c r="T10497" s="1" t="s">
        <v>83</v>
      </c>
      <c r="U10497" s="1" t="s">
        <v>59</v>
      </c>
      <c r="V10497" s="1" t="s">
        <v>9738</v>
      </c>
      <c r="Y10497" s="1" t="s">
        <v>60</v>
      </c>
      <c r="Z10497" s="1" t="s">
        <v>60</v>
      </c>
      <c r="AR10497" s="1" t="s">
        <v>60</v>
      </c>
      <c r="AT10497" s="1" t="s">
        <v>8732</v>
      </c>
      <c r="AU10497" s="1" t="s">
        <v>8732</v>
      </c>
      <c r="AV10497" s="1" t="s">
        <v>1420</v>
      </c>
      <c r="AX10497" s="3" t="str">
        <f t="array" ref="AX10497">TEXTJOIN(", ", TRUE, IF(X10497:AS10497="Y", X$1:AS$1, IF(X10497:AS10497&lt;&gt;"", X$1:AS$1 &amp; ": " &amp; X10497:AS10497, "")))
</f>
        <v>Cocaine, Fentanyl, Any Opioid</v>
      </c>
    </row>
    <row r="10498">
      <c r="A10498" s="2">
        <v>44783.0</v>
      </c>
      <c r="B10498" s="1" t="s">
        <v>50</v>
      </c>
      <c r="C10498" s="1">
        <v>63.0</v>
      </c>
      <c r="D10498" s="1" t="s">
        <v>51</v>
      </c>
      <c r="E10498" s="1" t="s">
        <v>63</v>
      </c>
      <c r="G10498" s="1" t="s">
        <v>160</v>
      </c>
      <c r="H10498" s="1" t="s">
        <v>54</v>
      </c>
      <c r="I10498" s="1" t="s">
        <v>55</v>
      </c>
      <c r="J10498" s="1" t="s">
        <v>160</v>
      </c>
      <c r="K10498" s="1" t="s">
        <v>54</v>
      </c>
      <c r="L10498" s="1" t="s">
        <v>55</v>
      </c>
      <c r="M10498" s="1" t="s">
        <v>743</v>
      </c>
      <c r="N10498" s="1" t="s">
        <v>178</v>
      </c>
      <c r="R10498" s="1" t="s">
        <v>2646</v>
      </c>
      <c r="T10498" s="1" t="s">
        <v>9902</v>
      </c>
      <c r="U10498" s="1" t="s">
        <v>59</v>
      </c>
      <c r="Z10498" s="1" t="s">
        <v>60</v>
      </c>
      <c r="AF10498" s="1" t="s">
        <v>60</v>
      </c>
      <c r="AM10498" s="1" t="s">
        <v>60</v>
      </c>
      <c r="AQ10498" s="1" t="s">
        <v>8765</v>
      </c>
      <c r="AR10498" s="1" t="s">
        <v>60</v>
      </c>
      <c r="AS10498" s="1" t="s">
        <v>8765</v>
      </c>
      <c r="AT10498" s="1" t="s">
        <v>8728</v>
      </c>
      <c r="AU10498" s="1" t="s">
        <v>8728</v>
      </c>
      <c r="AV10498" s="1" t="s">
        <v>1420</v>
      </c>
      <c r="AX10498" s="3" t="str">
        <f t="array" ref="AX10498">TEXTJOIN(", ", TRUE, IF(X10498:AS10498="Y", X$1:AS$1, IF(X10498:AS10498&lt;&gt;"", X$1:AS$1 &amp; ": " &amp; X10498:AS10498, "")))
</f>
        <v>Fentanyl, Benzodiazepine, Xylazine, Other Opioid: Buprenorphine, Any Opioid, Other: Buprenorphine</v>
      </c>
    </row>
    <row r="10499">
      <c r="A10499" s="2">
        <v>44633.0</v>
      </c>
      <c r="B10499" s="1" t="s">
        <v>50</v>
      </c>
      <c r="C10499" s="1">
        <v>33.0</v>
      </c>
      <c r="D10499" s="1" t="s">
        <v>51</v>
      </c>
      <c r="E10499" s="1" t="s">
        <v>63</v>
      </c>
      <c r="F10499" s="1" t="s">
        <v>1997</v>
      </c>
      <c r="G10499" s="1" t="s">
        <v>82</v>
      </c>
      <c r="H10499" s="1" t="s">
        <v>54</v>
      </c>
      <c r="I10499" s="1" t="s">
        <v>55</v>
      </c>
      <c r="J10499" s="1" t="s">
        <v>103</v>
      </c>
      <c r="K10499" s="1" t="s">
        <v>103</v>
      </c>
      <c r="L10499" s="1" t="s">
        <v>55</v>
      </c>
      <c r="M10499" s="1" t="s">
        <v>649</v>
      </c>
      <c r="N10499" s="1" t="s">
        <v>119</v>
      </c>
      <c r="R10499" s="1" t="s">
        <v>173</v>
      </c>
      <c r="T10499" s="1" t="s">
        <v>9903</v>
      </c>
      <c r="U10499" s="1" t="s">
        <v>59</v>
      </c>
      <c r="Z10499" s="1" t="s">
        <v>60</v>
      </c>
      <c r="AR10499" s="1" t="s">
        <v>60</v>
      </c>
      <c r="AT10499" s="1" t="s">
        <v>5319</v>
      </c>
      <c r="AU10499" s="1" t="s">
        <v>8719</v>
      </c>
      <c r="AV10499" s="1" t="s">
        <v>1420</v>
      </c>
      <c r="AX10499" s="3" t="str">
        <f t="array" ref="AX10499">TEXTJOIN(", ", TRUE, IF(X10499:AS10499="Y", X$1:AS$1, IF(X10499:AS10499&lt;&gt;"", X$1:AS$1 &amp; ": " &amp; X10499:AS10499, "")))
</f>
        <v>Fentanyl, Any Opioid</v>
      </c>
    </row>
    <row r="10500">
      <c r="A10500" s="2">
        <v>44783.0</v>
      </c>
      <c r="B10500" s="1" t="s">
        <v>50</v>
      </c>
      <c r="C10500" s="1">
        <v>43.0</v>
      </c>
      <c r="D10500" s="1" t="s">
        <v>51</v>
      </c>
      <c r="E10500" s="1" t="s">
        <v>502</v>
      </c>
      <c r="G10500" s="1" t="s">
        <v>91</v>
      </c>
      <c r="H10500" s="1" t="s">
        <v>91</v>
      </c>
      <c r="I10500" s="1" t="s">
        <v>55</v>
      </c>
      <c r="J10500" s="1" t="s">
        <v>91</v>
      </c>
      <c r="K10500" s="1" t="s">
        <v>91</v>
      </c>
      <c r="L10500" s="1" t="s">
        <v>55</v>
      </c>
      <c r="M10500" s="1" t="s">
        <v>743</v>
      </c>
      <c r="N10500" s="1" t="s">
        <v>8532</v>
      </c>
      <c r="R10500" s="1" t="s">
        <v>180</v>
      </c>
      <c r="T10500" s="1" t="s">
        <v>9904</v>
      </c>
      <c r="U10500" s="1" t="s">
        <v>59</v>
      </c>
      <c r="Y10500" s="1" t="s">
        <v>60</v>
      </c>
      <c r="Z10500" s="1" t="s">
        <v>60</v>
      </c>
      <c r="AD10500" s="1" t="s">
        <v>60</v>
      </c>
      <c r="AR10500" s="1" t="s">
        <v>60</v>
      </c>
      <c r="AT10500" s="1" t="s">
        <v>1999</v>
      </c>
      <c r="AU10500" s="1" t="s">
        <v>1999</v>
      </c>
      <c r="AV10500" s="1" t="s">
        <v>1420</v>
      </c>
      <c r="AX10500" s="3" t="str">
        <f t="array" ref="AX10500">TEXTJOIN(", ", TRUE, IF(X10500:AS10500="Y", X$1:AS$1, IF(X10500:AS10500&lt;&gt;"", X$1:AS$1 &amp; ": " &amp; X10500:AS10500, "")))
</f>
        <v>Cocaine, Fentanyl, Ethanol, Any Opioid</v>
      </c>
    </row>
    <row r="10501">
      <c r="A10501" s="2">
        <v>44657.0</v>
      </c>
      <c r="B10501" s="1" t="s">
        <v>50</v>
      </c>
      <c r="C10501" s="1">
        <v>31.0</v>
      </c>
      <c r="D10501" s="1" t="s">
        <v>51</v>
      </c>
      <c r="E10501" s="1" t="s">
        <v>63</v>
      </c>
      <c r="G10501" s="1" t="s">
        <v>255</v>
      </c>
      <c r="I10501" s="1" t="s">
        <v>55</v>
      </c>
      <c r="J10501" s="1" t="s">
        <v>116</v>
      </c>
      <c r="K10501" s="1" t="s">
        <v>103</v>
      </c>
      <c r="L10501" s="1" t="s">
        <v>55</v>
      </c>
      <c r="M10501" s="1" t="s">
        <v>649</v>
      </c>
      <c r="N10501" s="1" t="s">
        <v>4025</v>
      </c>
      <c r="R10501" s="1" t="s">
        <v>1726</v>
      </c>
      <c r="S10501" s="1" t="s">
        <v>401</v>
      </c>
      <c r="T10501" s="1" t="s">
        <v>9905</v>
      </c>
      <c r="U10501" s="1" t="s">
        <v>59</v>
      </c>
      <c r="V10501" s="1" t="s">
        <v>197</v>
      </c>
      <c r="Y10501" s="1" t="s">
        <v>60</v>
      </c>
      <c r="Z10501" s="1" t="s">
        <v>60</v>
      </c>
      <c r="AR10501" s="1" t="s">
        <v>60</v>
      </c>
      <c r="AT10501" s="1" t="s">
        <v>1728</v>
      </c>
      <c r="AU10501" s="1" t="s">
        <v>8841</v>
      </c>
      <c r="AV10501" s="1" t="s">
        <v>1420</v>
      </c>
      <c r="AX10501" s="3" t="str">
        <f t="array" ref="AX10501">TEXTJOIN(", ", TRUE, IF(X10501:AS10501="Y", X$1:AS$1, IF(X10501:AS10501&lt;&gt;"", X$1:AS$1 &amp; ": " &amp; X10501:AS10501, "")))
</f>
        <v>Cocaine, Fentanyl, Any Opioid</v>
      </c>
    </row>
    <row r="10502">
      <c r="A10502" s="2">
        <v>44719.0</v>
      </c>
      <c r="B10502" s="1" t="s">
        <v>50</v>
      </c>
      <c r="C10502" s="1">
        <v>49.0</v>
      </c>
      <c r="D10502" s="1" t="s">
        <v>51</v>
      </c>
      <c r="E10502" s="1" t="s">
        <v>63</v>
      </c>
      <c r="G10502" s="1" t="s">
        <v>103</v>
      </c>
      <c r="H10502" s="1" t="s">
        <v>103</v>
      </c>
      <c r="I10502" s="1" t="s">
        <v>55</v>
      </c>
      <c r="J10502" s="1" t="s">
        <v>103</v>
      </c>
      <c r="K10502" s="1" t="s">
        <v>103</v>
      </c>
      <c r="L10502" s="1" t="s">
        <v>55</v>
      </c>
      <c r="M10502" s="1" t="s">
        <v>743</v>
      </c>
      <c r="N10502" s="1" t="s">
        <v>178</v>
      </c>
      <c r="R10502" s="1" t="s">
        <v>180</v>
      </c>
      <c r="T10502" s="1" t="s">
        <v>456</v>
      </c>
      <c r="U10502" s="1" t="s">
        <v>59</v>
      </c>
      <c r="Y10502" s="1" t="s">
        <v>60</v>
      </c>
      <c r="Z10502" s="1" t="s">
        <v>60</v>
      </c>
      <c r="AD10502" s="1" t="s">
        <v>60</v>
      </c>
      <c r="AR10502" s="1" t="s">
        <v>60</v>
      </c>
      <c r="AT10502" s="1" t="s">
        <v>8719</v>
      </c>
      <c r="AU10502" s="1" t="s">
        <v>8719</v>
      </c>
      <c r="AV10502" s="1" t="s">
        <v>1420</v>
      </c>
      <c r="AX10502" s="3" t="str">
        <f t="array" ref="AX10502">TEXTJOIN(", ", TRUE, IF(X10502:AS10502="Y", X$1:AS$1, IF(X10502:AS10502&lt;&gt;"", X$1:AS$1 &amp; ": " &amp; X10502:AS10502, "")))
</f>
        <v>Cocaine, Fentanyl, Ethanol, Any Opioid</v>
      </c>
    </row>
    <row r="10503">
      <c r="A10503" s="2">
        <v>44750.0</v>
      </c>
      <c r="B10503" s="1" t="s">
        <v>50</v>
      </c>
      <c r="C10503" s="1">
        <v>36.0</v>
      </c>
      <c r="D10503" s="1" t="s">
        <v>51</v>
      </c>
      <c r="E10503" s="1" t="s">
        <v>63</v>
      </c>
      <c r="G10503" s="1" t="s">
        <v>731</v>
      </c>
      <c r="H10503" s="1" t="s">
        <v>103</v>
      </c>
      <c r="I10503" s="1" t="s">
        <v>55</v>
      </c>
      <c r="J10503" s="1" t="s">
        <v>731</v>
      </c>
      <c r="K10503" s="1" t="s">
        <v>103</v>
      </c>
      <c r="L10503" s="1" t="s">
        <v>55</v>
      </c>
      <c r="N10503" s="1" t="s">
        <v>9225</v>
      </c>
      <c r="R10503" s="1" t="s">
        <v>180</v>
      </c>
      <c r="T10503" s="1" t="s">
        <v>9906</v>
      </c>
      <c r="U10503" s="1" t="s">
        <v>59</v>
      </c>
      <c r="X10503" s="1" t="s">
        <v>60</v>
      </c>
      <c r="Z10503" s="1" t="s">
        <v>60</v>
      </c>
      <c r="AM10503" s="1" t="s">
        <v>60</v>
      </c>
      <c r="AP10503" s="1" t="s">
        <v>60</v>
      </c>
      <c r="AR10503" s="1" t="s">
        <v>60</v>
      </c>
      <c r="AT10503" s="1" t="s">
        <v>8896</v>
      </c>
      <c r="AU10503" s="1" t="s">
        <v>8896</v>
      </c>
      <c r="AV10503" s="1" t="s">
        <v>1420</v>
      </c>
      <c r="AX10503" s="3" t="str">
        <f t="array" ref="AX10503">TEXTJOIN(", ", TRUE, IF(X10503:AS10503="Y", X$1:AS$1, IF(X10503:AS10503&lt;&gt;"", X$1:AS$1 &amp; ": " &amp; X10503:AS10503, "")))
</f>
        <v>Heroin, Fentanyl, Xylazine, Heroin/Morph/Codeine, Any Opioid</v>
      </c>
    </row>
    <row r="10504">
      <c r="A10504" s="2">
        <v>44708.0</v>
      </c>
      <c r="B10504" s="1" t="s">
        <v>50</v>
      </c>
      <c r="C10504" s="1">
        <v>37.0</v>
      </c>
      <c r="D10504" s="1" t="s">
        <v>51</v>
      </c>
      <c r="E10504" s="1" t="s">
        <v>63</v>
      </c>
      <c r="G10504" s="1" t="s">
        <v>65</v>
      </c>
      <c r="H10504" s="1" t="s">
        <v>65</v>
      </c>
      <c r="I10504" s="1" t="s">
        <v>55</v>
      </c>
      <c r="J10504" s="1" t="s">
        <v>498</v>
      </c>
      <c r="K10504" s="1" t="s">
        <v>65</v>
      </c>
      <c r="L10504" s="1" t="s">
        <v>55</v>
      </c>
      <c r="M10504" s="1" t="s">
        <v>649</v>
      </c>
      <c r="N10504" s="1" t="s">
        <v>155</v>
      </c>
      <c r="R10504" s="1" t="s">
        <v>1726</v>
      </c>
      <c r="S10504" s="1" t="s">
        <v>9907</v>
      </c>
      <c r="T10504" s="1" t="s">
        <v>9908</v>
      </c>
      <c r="U10504" s="1" t="s">
        <v>59</v>
      </c>
      <c r="Z10504" s="1" t="s">
        <v>60</v>
      </c>
      <c r="AM10504" s="1" t="s">
        <v>60</v>
      </c>
      <c r="AN10504" s="1" t="s">
        <v>60</v>
      </c>
      <c r="AR10504" s="1" t="s">
        <v>60</v>
      </c>
      <c r="AT10504" s="1" t="s">
        <v>8743</v>
      </c>
      <c r="AU10504" s="1" t="s">
        <v>5378</v>
      </c>
      <c r="AV10504" s="1" t="s">
        <v>1420</v>
      </c>
      <c r="AX10504" s="3" t="str">
        <f t="array" ref="AX10504">TEXTJOIN(", ", TRUE, IF(X10504:AS10504="Y", X$1:AS$1, IF(X10504:AS10504&lt;&gt;"", X$1:AS$1 &amp; ": " &amp; X10504:AS10504, "")))
</f>
        <v>Fentanyl, Xylazine, Gabapentin, Any Opioid</v>
      </c>
    </row>
    <row r="10505">
      <c r="A10505" s="2">
        <v>44641.0</v>
      </c>
      <c r="B10505" s="1" t="s">
        <v>50</v>
      </c>
      <c r="C10505" s="1">
        <v>55.0</v>
      </c>
      <c r="D10505" s="1" t="s">
        <v>76</v>
      </c>
      <c r="E10505" s="1" t="s">
        <v>63</v>
      </c>
      <c r="G10505" s="1" t="s">
        <v>352</v>
      </c>
      <c r="H10505" s="1" t="s">
        <v>54</v>
      </c>
      <c r="I10505" s="1" t="s">
        <v>55</v>
      </c>
      <c r="J10505" s="1" t="s">
        <v>352</v>
      </c>
      <c r="K10505" s="1" t="s">
        <v>54</v>
      </c>
      <c r="L10505" s="1" t="s">
        <v>55</v>
      </c>
      <c r="M10505" s="1" t="s">
        <v>743</v>
      </c>
      <c r="N10505" s="1" t="s">
        <v>136</v>
      </c>
      <c r="R10505" s="1" t="s">
        <v>2646</v>
      </c>
      <c r="T10505" s="1" t="s">
        <v>9909</v>
      </c>
      <c r="U10505" s="1" t="s">
        <v>59</v>
      </c>
      <c r="X10505" s="1" t="s">
        <v>60</v>
      </c>
      <c r="Y10505" s="1" t="s">
        <v>60</v>
      </c>
      <c r="Z10505" s="1" t="s">
        <v>60</v>
      </c>
      <c r="AF10505" s="1" t="s">
        <v>60</v>
      </c>
      <c r="AJ10505" s="1" t="s">
        <v>60</v>
      </c>
      <c r="AP10505" s="1" t="s">
        <v>8736</v>
      </c>
      <c r="AR10505" s="1" t="s">
        <v>60</v>
      </c>
      <c r="AT10505" s="1" t="s">
        <v>8714</v>
      </c>
      <c r="AU10505" s="1" t="s">
        <v>8714</v>
      </c>
      <c r="AV10505" s="1" t="s">
        <v>1420</v>
      </c>
      <c r="AX10505" s="3" t="str">
        <f t="array" ref="AX10505">TEXTJOIN(", ", TRUE, IF(X10505:AS10505="Y", X$1:AS$1, IF(X10505:AS10505&lt;&gt;"", X$1:AS$1 &amp; ": " &amp; X10505:AS10505, "")))
</f>
        <v>Heroin, Cocaine, Fentanyl, Benzodiazepine, Tramad, Heroin/Morph/Codeine, Any Opioid</v>
      </c>
    </row>
    <row r="10506">
      <c r="A10506" s="4">
        <v>44921.0</v>
      </c>
      <c r="B10506" s="1" t="s">
        <v>50</v>
      </c>
      <c r="C10506" s="1">
        <v>67.0</v>
      </c>
      <c r="D10506" s="1" t="s">
        <v>51</v>
      </c>
      <c r="E10506" s="1" t="s">
        <v>63</v>
      </c>
      <c r="F10506" s="1" t="s">
        <v>1997</v>
      </c>
      <c r="G10506" s="1" t="s">
        <v>216</v>
      </c>
      <c r="H10506" s="1" t="s">
        <v>103</v>
      </c>
      <c r="I10506" s="1" t="s">
        <v>55</v>
      </c>
      <c r="J10506" s="1" t="s">
        <v>216</v>
      </c>
      <c r="K10506" s="1" t="s">
        <v>103</v>
      </c>
      <c r="L10506" s="1" t="s">
        <v>55</v>
      </c>
      <c r="M10506" s="1" t="s">
        <v>743</v>
      </c>
      <c r="N10506" s="1" t="s">
        <v>178</v>
      </c>
      <c r="R10506" s="1" t="s">
        <v>2646</v>
      </c>
      <c r="T10506" s="1" t="s">
        <v>109</v>
      </c>
      <c r="U10506" s="1" t="s">
        <v>59</v>
      </c>
      <c r="Y10506" s="1" t="s">
        <v>60</v>
      </c>
      <c r="AT10506" s="1" t="s">
        <v>8793</v>
      </c>
      <c r="AU10506" s="1" t="s">
        <v>8793</v>
      </c>
      <c r="AV10506" s="1" t="s">
        <v>1420</v>
      </c>
      <c r="AX10506" s="3" t="str">
        <f t="array" ref="AX10506">TEXTJOIN(", ", TRUE, IF(X10506:AS10506="Y", X$1:AS$1, IF(X10506:AS10506&lt;&gt;"", X$1:AS$1 &amp; ": " &amp; X10506:AS10506, "")))
</f>
        <v>Cocaine</v>
      </c>
    </row>
    <row r="10507">
      <c r="A10507" s="2">
        <v>44619.0</v>
      </c>
      <c r="B10507" s="1" t="s">
        <v>50</v>
      </c>
      <c r="C10507" s="1">
        <v>71.0</v>
      </c>
      <c r="D10507" s="1" t="s">
        <v>76</v>
      </c>
      <c r="E10507" s="1" t="s">
        <v>502</v>
      </c>
      <c r="G10507" s="1" t="s">
        <v>488</v>
      </c>
      <c r="H10507" s="1" t="s">
        <v>91</v>
      </c>
      <c r="I10507" s="1" t="s">
        <v>55</v>
      </c>
      <c r="J10507" s="1" t="s">
        <v>488</v>
      </c>
      <c r="K10507" s="1" t="s">
        <v>91</v>
      </c>
      <c r="L10507" s="1" t="s">
        <v>55</v>
      </c>
      <c r="M10507" s="1" t="s">
        <v>743</v>
      </c>
      <c r="N10507" s="1" t="s">
        <v>66</v>
      </c>
      <c r="R10507" s="1" t="s">
        <v>2646</v>
      </c>
      <c r="T10507" s="1" t="s">
        <v>9910</v>
      </c>
      <c r="U10507" s="1" t="s">
        <v>59</v>
      </c>
      <c r="Z10507" s="1" t="s">
        <v>60</v>
      </c>
      <c r="AJ10507" s="1" t="s">
        <v>60</v>
      </c>
      <c r="AM10507" s="1" t="s">
        <v>60</v>
      </c>
      <c r="AR10507" s="1" t="s">
        <v>60</v>
      </c>
      <c r="AT10507" s="1" t="s">
        <v>8709</v>
      </c>
      <c r="AU10507" s="1" t="s">
        <v>8709</v>
      </c>
      <c r="AV10507" s="1" t="s">
        <v>1420</v>
      </c>
      <c r="AX10507" s="3" t="str">
        <f t="array" ref="AX10507">TEXTJOIN(", ", TRUE, IF(X10507:AS10507="Y", X$1:AS$1, IF(X10507:AS10507&lt;&gt;"", X$1:AS$1 &amp; ": " &amp; X10507:AS10507, "")))
</f>
        <v>Fentanyl, Tramad, Xylazine, Any Opioid</v>
      </c>
    </row>
    <row r="10508">
      <c r="A10508" s="2">
        <v>44647.0</v>
      </c>
      <c r="B10508" s="1" t="s">
        <v>50</v>
      </c>
      <c r="C10508" s="1">
        <v>41.0</v>
      </c>
      <c r="D10508" s="1" t="s">
        <v>51</v>
      </c>
      <c r="E10508" s="1" t="s">
        <v>63</v>
      </c>
      <c r="F10508" s="1" t="s">
        <v>1997</v>
      </c>
      <c r="G10508" s="1" t="s">
        <v>103</v>
      </c>
      <c r="H10508" s="1" t="s">
        <v>103</v>
      </c>
      <c r="I10508" s="1" t="s">
        <v>55</v>
      </c>
      <c r="J10508" s="1" t="s">
        <v>103</v>
      </c>
      <c r="K10508" s="1" t="s">
        <v>103</v>
      </c>
      <c r="L10508" s="1" t="s">
        <v>55</v>
      </c>
      <c r="M10508" s="1" t="s">
        <v>743</v>
      </c>
      <c r="N10508" s="1" t="s">
        <v>178</v>
      </c>
      <c r="R10508" s="1" t="s">
        <v>2646</v>
      </c>
      <c r="T10508" s="1" t="s">
        <v>9911</v>
      </c>
      <c r="U10508" s="1" t="s">
        <v>59</v>
      </c>
      <c r="X10508" s="1" t="s">
        <v>60</v>
      </c>
      <c r="Z10508" s="1" t="s">
        <v>60</v>
      </c>
      <c r="AD10508" s="1" t="s">
        <v>60</v>
      </c>
      <c r="AP10508" s="1" t="s">
        <v>60</v>
      </c>
      <c r="AR10508" s="1" t="s">
        <v>60</v>
      </c>
      <c r="AT10508" s="1" t="s">
        <v>8719</v>
      </c>
      <c r="AU10508" s="1" t="s">
        <v>8719</v>
      </c>
      <c r="AV10508" s="1" t="s">
        <v>1420</v>
      </c>
      <c r="AX10508" s="3" t="str">
        <f t="array" ref="AX10508">TEXTJOIN(", ", TRUE, IF(X10508:AS10508="Y", X$1:AS$1, IF(X10508:AS10508&lt;&gt;"", X$1:AS$1 &amp; ": " &amp; X10508:AS10508, "")))
</f>
        <v>Heroin, Fentanyl, Ethanol, Heroin/Morph/Codeine, Any Opioid</v>
      </c>
    </row>
    <row r="10509">
      <c r="A10509" s="2">
        <v>44592.0</v>
      </c>
      <c r="B10509" s="1" t="s">
        <v>50</v>
      </c>
      <c r="C10509" s="1">
        <v>61.0</v>
      </c>
      <c r="D10509" s="1" t="s">
        <v>51</v>
      </c>
      <c r="E10509" s="1" t="s">
        <v>502</v>
      </c>
      <c r="G10509" s="1" t="s">
        <v>91</v>
      </c>
      <c r="H10509" s="1" t="s">
        <v>91</v>
      </c>
      <c r="I10509" s="1" t="s">
        <v>55</v>
      </c>
      <c r="J10509" s="1" t="s">
        <v>91</v>
      </c>
      <c r="K10509" s="1" t="s">
        <v>91</v>
      </c>
      <c r="L10509" s="1" t="s">
        <v>55</v>
      </c>
      <c r="M10509" s="1" t="s">
        <v>743</v>
      </c>
      <c r="N10509" s="1" t="s">
        <v>178</v>
      </c>
      <c r="R10509" s="1" t="s">
        <v>2646</v>
      </c>
      <c r="T10509" s="1" t="s">
        <v>8476</v>
      </c>
      <c r="U10509" s="1" t="s">
        <v>59</v>
      </c>
      <c r="V10509" s="1" t="s">
        <v>9912</v>
      </c>
      <c r="Y10509" s="1" t="s">
        <v>60</v>
      </c>
      <c r="AD10509" s="1" t="s">
        <v>60</v>
      </c>
      <c r="AT10509" s="1" t="s">
        <v>1999</v>
      </c>
      <c r="AU10509" s="1" t="s">
        <v>1999</v>
      </c>
      <c r="AV10509" s="1" t="s">
        <v>1420</v>
      </c>
      <c r="AX10509" s="3" t="str">
        <f t="array" ref="AX10509">TEXTJOIN(", ", TRUE, IF(X10509:AS10509="Y", X$1:AS$1, IF(X10509:AS10509&lt;&gt;"", X$1:AS$1 &amp; ": " &amp; X10509:AS10509, "")))
</f>
        <v>Cocaine, Ethanol</v>
      </c>
    </row>
    <row r="10510">
      <c r="A10510" s="2">
        <v>44626.0</v>
      </c>
      <c r="B10510" s="1" t="s">
        <v>50</v>
      </c>
      <c r="C10510" s="1">
        <v>30.0</v>
      </c>
      <c r="D10510" s="1" t="s">
        <v>51</v>
      </c>
      <c r="E10510" s="1" t="s">
        <v>502</v>
      </c>
      <c r="G10510" s="1" t="s">
        <v>185</v>
      </c>
      <c r="H10510" s="1" t="s">
        <v>91</v>
      </c>
      <c r="I10510" s="1" t="s">
        <v>55</v>
      </c>
      <c r="J10510" s="1" t="s">
        <v>488</v>
      </c>
      <c r="K10510" s="1" t="s">
        <v>91</v>
      </c>
      <c r="L10510" s="1" t="s">
        <v>55</v>
      </c>
      <c r="M10510" s="1" t="s">
        <v>743</v>
      </c>
      <c r="N10510" s="1" t="s">
        <v>136</v>
      </c>
      <c r="R10510" s="1" t="s">
        <v>443</v>
      </c>
      <c r="T10510" s="1" t="s">
        <v>9913</v>
      </c>
      <c r="U10510" s="1" t="s">
        <v>59</v>
      </c>
      <c r="Y10510" s="1" t="s">
        <v>60</v>
      </c>
      <c r="Z10510" s="1" t="s">
        <v>60</v>
      </c>
      <c r="AD10510" s="1" t="s">
        <v>60</v>
      </c>
      <c r="AM10510" s="1" t="s">
        <v>60</v>
      </c>
      <c r="AR10510" s="1" t="s">
        <v>60</v>
      </c>
      <c r="AT10510" s="1" t="s">
        <v>8740</v>
      </c>
      <c r="AU10510" s="1" t="s">
        <v>8709</v>
      </c>
      <c r="AV10510" s="1" t="s">
        <v>1420</v>
      </c>
      <c r="AX10510" s="3" t="str">
        <f t="array" ref="AX10510">TEXTJOIN(", ", TRUE, IF(X10510:AS10510="Y", X$1:AS$1, IF(X10510:AS10510&lt;&gt;"", X$1:AS$1 &amp; ": " &amp; X10510:AS10510, "")))
</f>
        <v>Cocaine, Fentanyl, Ethanol, Xylazine, Any Opioid</v>
      </c>
    </row>
    <row r="10511">
      <c r="A10511" s="2">
        <v>44626.0</v>
      </c>
      <c r="B10511" s="1" t="s">
        <v>50</v>
      </c>
      <c r="C10511" s="1">
        <v>63.0</v>
      </c>
      <c r="D10511" s="1" t="s">
        <v>51</v>
      </c>
      <c r="E10511" s="1" t="s">
        <v>63</v>
      </c>
      <c r="G10511" s="1" t="s">
        <v>103</v>
      </c>
      <c r="H10511" s="1" t="s">
        <v>103</v>
      </c>
      <c r="I10511" s="1" t="s">
        <v>55</v>
      </c>
      <c r="J10511" s="1" t="s">
        <v>103</v>
      </c>
      <c r="K10511" s="1" t="s">
        <v>103</v>
      </c>
      <c r="L10511" s="1" t="s">
        <v>55</v>
      </c>
      <c r="M10511" s="1" t="s">
        <v>649</v>
      </c>
      <c r="N10511" s="1" t="s">
        <v>178</v>
      </c>
      <c r="R10511" s="1" t="s">
        <v>1726</v>
      </c>
      <c r="S10511" s="1" t="s">
        <v>965</v>
      </c>
      <c r="T10511" s="1" t="s">
        <v>8653</v>
      </c>
      <c r="U10511" s="1" t="s">
        <v>59</v>
      </c>
      <c r="X10511" s="1" t="s">
        <v>60</v>
      </c>
      <c r="Y10511" s="1" t="s">
        <v>60</v>
      </c>
      <c r="Z10511" s="1" t="s">
        <v>60</v>
      </c>
      <c r="AD10511" s="1" t="s">
        <v>60</v>
      </c>
      <c r="AP10511" s="1" t="s">
        <v>8736</v>
      </c>
      <c r="AR10511" s="1" t="s">
        <v>60</v>
      </c>
      <c r="AT10511" s="1" t="s">
        <v>8719</v>
      </c>
      <c r="AU10511" s="1" t="s">
        <v>8719</v>
      </c>
      <c r="AV10511" s="1" t="s">
        <v>1420</v>
      </c>
      <c r="AX10511" s="3" t="str">
        <f t="array" ref="AX10511">TEXTJOIN(", ", TRUE, IF(X10511:AS10511="Y", X$1:AS$1, IF(X10511:AS10511&lt;&gt;"", X$1:AS$1 &amp; ": " &amp; X10511:AS10511, "")))
</f>
        <v>Heroin, Cocaine, Fentanyl, Ethanol, Heroin/Morph/Codeine, Any Opioid</v>
      </c>
    </row>
    <row r="10512">
      <c r="A10512" s="2">
        <v>44564.0</v>
      </c>
      <c r="B10512" s="1" t="s">
        <v>50</v>
      </c>
      <c r="C10512" s="1">
        <v>31.0</v>
      </c>
      <c r="D10512" s="1" t="s">
        <v>51</v>
      </c>
      <c r="E10512" s="1" t="s">
        <v>502</v>
      </c>
      <c r="G10512" s="1" t="s">
        <v>82</v>
      </c>
      <c r="H10512" s="1" t="s">
        <v>54</v>
      </c>
      <c r="I10512" s="1" t="s">
        <v>55</v>
      </c>
      <c r="J10512" s="1" t="s">
        <v>82</v>
      </c>
      <c r="K10512" s="1" t="s">
        <v>54</v>
      </c>
      <c r="L10512" s="1" t="s">
        <v>55</v>
      </c>
      <c r="M10512" s="1" t="s">
        <v>743</v>
      </c>
      <c r="N10512" s="1" t="s">
        <v>136</v>
      </c>
      <c r="R10512" s="1" t="s">
        <v>2646</v>
      </c>
      <c r="T10512" s="1" t="s">
        <v>83</v>
      </c>
      <c r="U10512" s="1" t="s">
        <v>59</v>
      </c>
      <c r="Z10512" s="1" t="s">
        <v>60</v>
      </c>
      <c r="AR10512" s="1" t="s">
        <v>60</v>
      </c>
      <c r="AT10512" s="1" t="s">
        <v>5319</v>
      </c>
      <c r="AU10512" s="1" t="s">
        <v>5319</v>
      </c>
      <c r="AV10512" s="1" t="s">
        <v>1420</v>
      </c>
      <c r="AX10512" s="3" t="str">
        <f t="array" ref="AX10512">TEXTJOIN(", ", TRUE, IF(X10512:AS10512="Y", X$1:AS$1, IF(X10512:AS10512&lt;&gt;"", X$1:AS$1 &amp; ": " &amp; X10512:AS10512, "")))
</f>
        <v>Fentanyl, Any Opioid</v>
      </c>
    </row>
    <row r="10513">
      <c r="A10513" s="2">
        <v>44638.0</v>
      </c>
      <c r="B10513" s="1" t="s">
        <v>50</v>
      </c>
      <c r="C10513" s="1">
        <v>50.0</v>
      </c>
      <c r="D10513" s="1" t="s">
        <v>51</v>
      </c>
      <c r="E10513" s="1" t="s">
        <v>502</v>
      </c>
      <c r="G10513" s="1" t="s">
        <v>256</v>
      </c>
      <c r="H10513" s="1" t="s">
        <v>103</v>
      </c>
      <c r="I10513" s="1" t="s">
        <v>55</v>
      </c>
      <c r="J10513" s="1" t="s">
        <v>256</v>
      </c>
      <c r="K10513" s="1" t="s">
        <v>103</v>
      </c>
      <c r="L10513" s="1" t="s">
        <v>55</v>
      </c>
      <c r="M10513" s="1" t="s">
        <v>743</v>
      </c>
      <c r="N10513" s="1" t="s">
        <v>119</v>
      </c>
      <c r="R10513" s="1" t="s">
        <v>2646</v>
      </c>
      <c r="T10513" s="1" t="s">
        <v>727</v>
      </c>
      <c r="U10513" s="1" t="s">
        <v>59</v>
      </c>
      <c r="Y10513" s="1" t="s">
        <v>60</v>
      </c>
      <c r="Z10513" s="1" t="s">
        <v>60</v>
      </c>
      <c r="AR10513" s="1" t="s">
        <v>60</v>
      </c>
      <c r="AT10513" s="1" t="s">
        <v>2320</v>
      </c>
      <c r="AU10513" s="1" t="s">
        <v>2320</v>
      </c>
      <c r="AV10513" s="1" t="s">
        <v>1420</v>
      </c>
      <c r="AX10513" s="3" t="str">
        <f t="array" ref="AX10513">TEXTJOIN(", ", TRUE, IF(X10513:AS10513="Y", X$1:AS$1, IF(X10513:AS10513&lt;&gt;"", X$1:AS$1 &amp; ": " &amp; X10513:AS10513, "")))
</f>
        <v>Cocaine, Fentanyl, Any Opioid</v>
      </c>
    </row>
    <row r="10514">
      <c r="A10514" s="2">
        <v>44598.0</v>
      </c>
      <c r="B10514" s="1" t="s">
        <v>50</v>
      </c>
      <c r="C10514" s="1">
        <v>34.0</v>
      </c>
      <c r="D10514" s="1" t="s">
        <v>76</v>
      </c>
      <c r="E10514" s="1" t="s">
        <v>63</v>
      </c>
      <c r="G10514" s="1" t="s">
        <v>103</v>
      </c>
      <c r="H10514" s="1" t="s">
        <v>103</v>
      </c>
      <c r="I10514" s="1" t="s">
        <v>55</v>
      </c>
      <c r="J10514" s="1" t="s">
        <v>103</v>
      </c>
      <c r="K10514" s="1" t="s">
        <v>103</v>
      </c>
      <c r="L10514" s="1" t="s">
        <v>55</v>
      </c>
      <c r="M10514" s="1" t="s">
        <v>743</v>
      </c>
      <c r="N10514" s="1" t="s">
        <v>178</v>
      </c>
      <c r="R10514" s="1" t="s">
        <v>2646</v>
      </c>
      <c r="T10514" s="1" t="s">
        <v>9914</v>
      </c>
      <c r="U10514" s="1" t="s">
        <v>59</v>
      </c>
      <c r="Z10514" s="1" t="s">
        <v>60</v>
      </c>
      <c r="AF10514" s="1" t="s">
        <v>60</v>
      </c>
      <c r="AG10514" s="1" t="s">
        <v>60</v>
      </c>
      <c r="AR10514" s="1" t="s">
        <v>60</v>
      </c>
      <c r="AT10514" s="1" t="s">
        <v>8719</v>
      </c>
      <c r="AU10514" s="1" t="s">
        <v>8719</v>
      </c>
      <c r="AV10514" s="1" t="s">
        <v>1420</v>
      </c>
      <c r="AX10514" s="3" t="str">
        <f t="array" ref="AX10514">TEXTJOIN(", ", TRUE, IF(X10514:AS10514="Y", X$1:AS$1, IF(X10514:AS10514&lt;&gt;"", X$1:AS$1 &amp; ": " &amp; X10514:AS10514, "")))
</f>
        <v>Fentanyl, Benzodiazepine, Methadone, Any Opioid</v>
      </c>
    </row>
    <row r="10515">
      <c r="A10515" s="2">
        <v>44799.0</v>
      </c>
      <c r="B10515" s="1" t="s">
        <v>50</v>
      </c>
      <c r="C10515" s="1">
        <v>49.0</v>
      </c>
      <c r="D10515" s="1" t="s">
        <v>51</v>
      </c>
      <c r="E10515" s="1" t="s">
        <v>63</v>
      </c>
      <c r="F10515" s="1" t="s">
        <v>1997</v>
      </c>
      <c r="G10515" s="1" t="s">
        <v>256</v>
      </c>
      <c r="H10515" s="1" t="s">
        <v>103</v>
      </c>
      <c r="I10515" s="1" t="s">
        <v>55</v>
      </c>
      <c r="J10515" s="1" t="s">
        <v>256</v>
      </c>
      <c r="K10515" s="1" t="s">
        <v>103</v>
      </c>
      <c r="L10515" s="1" t="s">
        <v>55</v>
      </c>
      <c r="M10515" s="1" t="s">
        <v>649</v>
      </c>
      <c r="N10515" s="1" t="s">
        <v>8532</v>
      </c>
      <c r="R10515" s="1" t="s">
        <v>1726</v>
      </c>
      <c r="S10515" s="1" t="s">
        <v>3704</v>
      </c>
      <c r="T10515" s="1" t="s">
        <v>9915</v>
      </c>
      <c r="U10515" s="1" t="s">
        <v>59</v>
      </c>
      <c r="Y10515" s="1" t="s">
        <v>60</v>
      </c>
      <c r="Z10515" s="1" t="s">
        <v>60</v>
      </c>
      <c r="AR10515" s="1" t="s">
        <v>60</v>
      </c>
      <c r="AT10515" s="1" t="s">
        <v>2320</v>
      </c>
      <c r="AU10515" s="1" t="s">
        <v>2320</v>
      </c>
      <c r="AV10515" s="1" t="s">
        <v>1420</v>
      </c>
      <c r="AX10515" s="3" t="str">
        <f t="array" ref="AX10515">TEXTJOIN(", ", TRUE, IF(X10515:AS10515="Y", X$1:AS$1, IF(X10515:AS10515&lt;&gt;"", X$1:AS$1 &amp; ": " &amp; X10515:AS10515, "")))
</f>
        <v>Cocaine, Fentanyl, Any Opioid</v>
      </c>
    </row>
    <row r="10516">
      <c r="A10516" s="2">
        <v>44767.0</v>
      </c>
      <c r="B10516" s="1" t="s">
        <v>50</v>
      </c>
      <c r="C10516" s="1">
        <v>40.0</v>
      </c>
      <c r="D10516" s="1" t="s">
        <v>51</v>
      </c>
      <c r="E10516" s="1" t="s">
        <v>63</v>
      </c>
      <c r="G10516" s="1" t="s">
        <v>510</v>
      </c>
      <c r="H10516" s="1" t="s">
        <v>103</v>
      </c>
      <c r="I10516" s="1" t="s">
        <v>55</v>
      </c>
      <c r="J10516" s="1" t="s">
        <v>510</v>
      </c>
      <c r="K10516" s="1" t="s">
        <v>103</v>
      </c>
      <c r="L10516" s="1" t="s">
        <v>55</v>
      </c>
      <c r="N10516" s="1" t="s">
        <v>155</v>
      </c>
      <c r="R10516" s="1" t="s">
        <v>2646</v>
      </c>
      <c r="T10516" s="1" t="s">
        <v>3036</v>
      </c>
      <c r="U10516" s="1" t="s">
        <v>59</v>
      </c>
      <c r="Z10516" s="1" t="s">
        <v>60</v>
      </c>
      <c r="AN10516" s="1" t="s">
        <v>60</v>
      </c>
      <c r="AR10516" s="1" t="s">
        <v>60</v>
      </c>
      <c r="AT10516" s="1" t="s">
        <v>9047</v>
      </c>
      <c r="AU10516" s="1" t="s">
        <v>9047</v>
      </c>
      <c r="AV10516" s="1" t="s">
        <v>1420</v>
      </c>
      <c r="AX10516" s="3" t="str">
        <f t="array" ref="AX10516">TEXTJOIN(", ", TRUE, IF(X10516:AS10516="Y", X$1:AS$1, IF(X10516:AS10516&lt;&gt;"", X$1:AS$1 &amp; ": " &amp; X10516:AS10516, "")))
</f>
        <v>Fentanyl, Gabapentin, Any Opioid</v>
      </c>
    </row>
    <row r="10517">
      <c r="A10517" s="2">
        <v>44600.0</v>
      </c>
      <c r="B10517" s="1" t="s">
        <v>50</v>
      </c>
      <c r="C10517" s="1">
        <v>63.0</v>
      </c>
      <c r="D10517" s="1" t="s">
        <v>51</v>
      </c>
      <c r="E10517" s="1" t="s">
        <v>502</v>
      </c>
      <c r="G10517" s="1" t="s">
        <v>1430</v>
      </c>
      <c r="H10517" s="1" t="s">
        <v>91</v>
      </c>
      <c r="I10517" s="1" t="s">
        <v>55</v>
      </c>
      <c r="J10517" s="1" t="s">
        <v>120</v>
      </c>
      <c r="K10517" s="1" t="s">
        <v>121</v>
      </c>
      <c r="L10517" s="1" t="s">
        <v>55</v>
      </c>
      <c r="M10517" s="1" t="s">
        <v>649</v>
      </c>
      <c r="N10517" s="1" t="s">
        <v>66</v>
      </c>
      <c r="R10517" s="1" t="s">
        <v>1726</v>
      </c>
      <c r="S10517" s="1" t="s">
        <v>3704</v>
      </c>
      <c r="T10517" s="1" t="s">
        <v>151</v>
      </c>
      <c r="U10517" s="1" t="s">
        <v>59</v>
      </c>
      <c r="Y10517" s="1" t="s">
        <v>60</v>
      </c>
      <c r="Z10517" s="1" t="s">
        <v>60</v>
      </c>
      <c r="AR10517" s="1" t="s">
        <v>60</v>
      </c>
      <c r="AT10517" s="1" t="s">
        <v>8869</v>
      </c>
      <c r="AU10517" s="1" t="s">
        <v>8733</v>
      </c>
      <c r="AV10517" s="1" t="s">
        <v>1420</v>
      </c>
      <c r="AX10517" s="3" t="str">
        <f t="array" ref="AX10517">TEXTJOIN(", ", TRUE, IF(X10517:AS10517="Y", X$1:AS$1, IF(X10517:AS10517&lt;&gt;"", X$1:AS$1 &amp; ": " &amp; X10517:AS10517, "")))
</f>
        <v>Cocaine, Fentanyl, Any Opioid</v>
      </c>
    </row>
    <row r="10518">
      <c r="A10518" s="2">
        <v>44900.0</v>
      </c>
      <c r="B10518" s="1" t="s">
        <v>50</v>
      </c>
      <c r="C10518" s="1">
        <v>51.0</v>
      </c>
      <c r="D10518" s="1" t="s">
        <v>51</v>
      </c>
      <c r="E10518" s="1" t="s">
        <v>63</v>
      </c>
      <c r="G10518" s="1" t="s">
        <v>731</v>
      </c>
      <c r="H10518" s="1" t="s">
        <v>103</v>
      </c>
      <c r="I10518" s="1" t="s">
        <v>55</v>
      </c>
      <c r="J10518" s="1" t="s">
        <v>731</v>
      </c>
      <c r="K10518" s="1" t="s">
        <v>103</v>
      </c>
      <c r="L10518" s="1" t="s">
        <v>55</v>
      </c>
      <c r="M10518" s="1" t="s">
        <v>743</v>
      </c>
      <c r="N10518" s="1" t="s">
        <v>66</v>
      </c>
      <c r="R10518" s="1" t="s">
        <v>2646</v>
      </c>
      <c r="T10518" s="1" t="s">
        <v>4226</v>
      </c>
      <c r="U10518" s="1" t="s">
        <v>59</v>
      </c>
      <c r="Z10518" s="1" t="s">
        <v>60</v>
      </c>
      <c r="AR10518" s="1" t="s">
        <v>60</v>
      </c>
      <c r="AT10518" s="1" t="s">
        <v>8896</v>
      </c>
      <c r="AU10518" s="1" t="s">
        <v>8896</v>
      </c>
      <c r="AV10518" s="1" t="s">
        <v>1420</v>
      </c>
      <c r="AX10518" s="3" t="str">
        <f t="array" ref="AX10518">TEXTJOIN(", ", TRUE, IF(X10518:AS10518="Y", X$1:AS$1, IF(X10518:AS10518&lt;&gt;"", X$1:AS$1 &amp; ": " &amp; X10518:AS10518, "")))
</f>
        <v>Fentanyl, Any Opioid</v>
      </c>
    </row>
    <row r="10519">
      <c r="A10519" s="4">
        <v>44887.0</v>
      </c>
      <c r="B10519" s="1" t="s">
        <v>50</v>
      </c>
      <c r="C10519" s="1">
        <v>42.0</v>
      </c>
      <c r="D10519" s="1" t="s">
        <v>51</v>
      </c>
      <c r="E10519" s="1" t="s">
        <v>502</v>
      </c>
      <c r="J10519" s="1" t="s">
        <v>211</v>
      </c>
      <c r="K10519" s="1" t="s">
        <v>91</v>
      </c>
      <c r="L10519" s="1" t="s">
        <v>55</v>
      </c>
      <c r="M10519" s="1" t="s">
        <v>44</v>
      </c>
      <c r="N10519" s="1" t="s">
        <v>178</v>
      </c>
      <c r="R10519" s="1" t="s">
        <v>1726</v>
      </c>
      <c r="S10519" s="1" t="s">
        <v>3704</v>
      </c>
      <c r="T10519" s="1" t="s">
        <v>9916</v>
      </c>
      <c r="U10519" s="1" t="s">
        <v>59</v>
      </c>
      <c r="Y10519" s="1" t="s">
        <v>60</v>
      </c>
      <c r="Z10519" s="1" t="s">
        <v>60</v>
      </c>
      <c r="AG10519" s="1" t="s">
        <v>60</v>
      </c>
      <c r="AM10519" s="1" t="s">
        <v>60</v>
      </c>
      <c r="AR10519" s="1" t="s">
        <v>60</v>
      </c>
      <c r="AT10519" s="1" t="s">
        <v>1420</v>
      </c>
      <c r="AU10519" s="1" t="s">
        <v>8906</v>
      </c>
      <c r="AV10519" s="1" t="s">
        <v>1420</v>
      </c>
      <c r="AX10519" s="3" t="str">
        <f t="array" ref="AX10519">TEXTJOIN(", ", TRUE, IF(X10519:AS10519="Y", X$1:AS$1, IF(X10519:AS10519&lt;&gt;"", X$1:AS$1 &amp; ": " &amp; X10519:AS10519, "")))
</f>
        <v>Cocaine, Fentanyl, Methadone, Xylazine, Any Opioid</v>
      </c>
    </row>
    <row r="10520">
      <c r="A10520" s="2">
        <v>44651.0</v>
      </c>
      <c r="B10520" s="1" t="s">
        <v>50</v>
      </c>
      <c r="C10520" s="1">
        <v>55.0</v>
      </c>
      <c r="D10520" s="1" t="s">
        <v>51</v>
      </c>
      <c r="E10520" s="1" t="s">
        <v>63</v>
      </c>
      <c r="G10520" s="1" t="s">
        <v>536</v>
      </c>
      <c r="H10520" s="1" t="s">
        <v>299</v>
      </c>
      <c r="I10520" s="1" t="s">
        <v>55</v>
      </c>
      <c r="J10520" s="1" t="s">
        <v>140</v>
      </c>
      <c r="K10520" s="1" t="s">
        <v>54</v>
      </c>
      <c r="L10520" s="1" t="s">
        <v>55</v>
      </c>
      <c r="M10520" s="1" t="s">
        <v>649</v>
      </c>
      <c r="N10520" s="1" t="s">
        <v>66</v>
      </c>
      <c r="R10520" s="1" t="s">
        <v>1726</v>
      </c>
      <c r="S10520" s="1" t="s">
        <v>7699</v>
      </c>
      <c r="T10520" s="1" t="s">
        <v>9443</v>
      </c>
      <c r="U10520" s="1" t="s">
        <v>59</v>
      </c>
      <c r="Y10520" s="1" t="s">
        <v>60</v>
      </c>
      <c r="Z10520" s="1" t="s">
        <v>60</v>
      </c>
      <c r="AA10520" s="1" t="s">
        <v>60</v>
      </c>
      <c r="AD10520" s="1" t="s">
        <v>60</v>
      </c>
      <c r="AR10520" s="1" t="s">
        <v>60</v>
      </c>
      <c r="AT10520" s="1" t="s">
        <v>9002</v>
      </c>
      <c r="AU10520" s="1" t="s">
        <v>9227</v>
      </c>
      <c r="AV10520" s="1" t="s">
        <v>1420</v>
      </c>
      <c r="AX10520" s="3" t="str">
        <f t="array" ref="AX10520">TEXTJOIN(", ", TRUE, IF(X10520:AS10520="Y", X$1:AS$1, IF(X10520:AS10520&lt;&gt;"", X$1:AS$1 &amp; ": " &amp; X10520:AS10520, "")))
</f>
        <v>Cocaine, Fentanyl, Fentanyl Analogue, Ethanol, Any Opioid</v>
      </c>
    </row>
    <row r="10521">
      <c r="A10521" s="2">
        <v>44692.0</v>
      </c>
      <c r="B10521" s="1" t="s">
        <v>50</v>
      </c>
      <c r="C10521" s="1">
        <v>55.0</v>
      </c>
      <c r="D10521" s="1" t="s">
        <v>51</v>
      </c>
      <c r="E10521" s="1" t="s">
        <v>502</v>
      </c>
      <c r="G10521" s="1" t="s">
        <v>91</v>
      </c>
      <c r="H10521" s="1" t="s">
        <v>91</v>
      </c>
      <c r="I10521" s="1" t="s">
        <v>55</v>
      </c>
      <c r="J10521" s="1" t="s">
        <v>91</v>
      </c>
      <c r="K10521" s="1" t="s">
        <v>91</v>
      </c>
      <c r="L10521" s="1" t="s">
        <v>55</v>
      </c>
      <c r="M10521" s="1" t="s">
        <v>649</v>
      </c>
      <c r="N10521" s="1" t="s">
        <v>178</v>
      </c>
      <c r="R10521" s="1" t="s">
        <v>180</v>
      </c>
      <c r="T10521" s="1" t="s">
        <v>456</v>
      </c>
      <c r="U10521" s="1" t="s">
        <v>59</v>
      </c>
      <c r="Y10521" s="1" t="s">
        <v>60</v>
      </c>
      <c r="Z10521" s="1" t="s">
        <v>60</v>
      </c>
      <c r="AD10521" s="1" t="s">
        <v>60</v>
      </c>
      <c r="AR10521" s="1" t="s">
        <v>60</v>
      </c>
      <c r="AT10521" s="1" t="s">
        <v>1999</v>
      </c>
      <c r="AU10521" s="1" t="s">
        <v>1999</v>
      </c>
      <c r="AV10521" s="1" t="s">
        <v>1420</v>
      </c>
      <c r="AX10521" s="3" t="str">
        <f t="array" ref="AX10521">TEXTJOIN(", ", TRUE, IF(X10521:AS10521="Y", X$1:AS$1, IF(X10521:AS10521&lt;&gt;"", X$1:AS$1 &amp; ": " &amp; X10521:AS10521, "")))
</f>
        <v>Cocaine, Fentanyl, Ethanol, Any Opioid</v>
      </c>
    </row>
    <row r="10522">
      <c r="A10522" s="2">
        <v>44633.0</v>
      </c>
      <c r="B10522" s="1" t="s">
        <v>50</v>
      </c>
      <c r="C10522" s="1">
        <v>52.0</v>
      </c>
      <c r="D10522" s="1" t="s">
        <v>76</v>
      </c>
      <c r="E10522" s="1" t="s">
        <v>63</v>
      </c>
      <c r="G10522" s="1" t="s">
        <v>190</v>
      </c>
      <c r="H10522" s="1" t="s">
        <v>91</v>
      </c>
      <c r="I10522" s="1" t="s">
        <v>55</v>
      </c>
      <c r="J10522" s="1" t="s">
        <v>190</v>
      </c>
      <c r="K10522" s="1" t="s">
        <v>91</v>
      </c>
      <c r="L10522" s="1" t="s">
        <v>55</v>
      </c>
      <c r="M10522" s="1" t="s">
        <v>743</v>
      </c>
      <c r="N10522" s="1" t="s">
        <v>136</v>
      </c>
      <c r="R10522" s="1" t="s">
        <v>2646</v>
      </c>
      <c r="T10522" s="1" t="s">
        <v>9917</v>
      </c>
      <c r="U10522" s="1" t="s">
        <v>59</v>
      </c>
      <c r="Z10522" s="1" t="s">
        <v>60</v>
      </c>
      <c r="AA10522" s="1" t="s">
        <v>60</v>
      </c>
      <c r="AB10522" s="1" t="s">
        <v>60</v>
      </c>
      <c r="AD10522" s="1" t="s">
        <v>60</v>
      </c>
      <c r="AR10522" s="1" t="s">
        <v>60</v>
      </c>
      <c r="AT10522" s="1" t="s">
        <v>9253</v>
      </c>
      <c r="AU10522" s="1" t="s">
        <v>9253</v>
      </c>
      <c r="AV10522" s="1" t="s">
        <v>1420</v>
      </c>
      <c r="AX10522" s="3" t="str">
        <f t="array" ref="AX10522">TEXTJOIN(", ", TRUE, IF(X10522:AS10522="Y", X$1:AS$1, IF(X10522:AS10522&lt;&gt;"", X$1:AS$1 &amp; ": " &amp; X10522:AS10522, "")))
</f>
        <v>Fentanyl, Fentanyl Analogue, Oxycodone, Ethanol, Any Opioid</v>
      </c>
    </row>
    <row r="10523">
      <c r="A10523" s="2">
        <v>44654.0</v>
      </c>
      <c r="B10523" s="1" t="s">
        <v>50</v>
      </c>
      <c r="C10523" s="1">
        <v>47.0</v>
      </c>
      <c r="D10523" s="1" t="s">
        <v>51</v>
      </c>
      <c r="E10523" s="1" t="s">
        <v>63</v>
      </c>
      <c r="F10523" s="1" t="s">
        <v>1997</v>
      </c>
      <c r="G10523" s="1" t="s">
        <v>103</v>
      </c>
      <c r="H10523" s="1" t="s">
        <v>103</v>
      </c>
      <c r="I10523" s="1" t="s">
        <v>55</v>
      </c>
      <c r="J10523" s="1" t="s">
        <v>103</v>
      </c>
      <c r="K10523" s="1" t="s">
        <v>103</v>
      </c>
      <c r="L10523" s="1" t="s">
        <v>55</v>
      </c>
      <c r="M10523" s="1" t="s">
        <v>743</v>
      </c>
      <c r="N10523" s="1" t="s">
        <v>136</v>
      </c>
      <c r="R10523" s="1" t="s">
        <v>2646</v>
      </c>
      <c r="T10523" s="1" t="s">
        <v>7797</v>
      </c>
      <c r="U10523" s="1" t="s">
        <v>59</v>
      </c>
      <c r="Y10523" s="1" t="s">
        <v>60</v>
      </c>
      <c r="Z10523" s="1" t="s">
        <v>60</v>
      </c>
      <c r="AD10523" s="1" t="s">
        <v>60</v>
      </c>
      <c r="AM10523" s="1" t="s">
        <v>60</v>
      </c>
      <c r="AR10523" s="1" t="s">
        <v>60</v>
      </c>
      <c r="AT10523" s="1" t="s">
        <v>8719</v>
      </c>
      <c r="AU10523" s="1" t="s">
        <v>8719</v>
      </c>
      <c r="AV10523" s="1" t="s">
        <v>1420</v>
      </c>
      <c r="AX10523" s="3" t="str">
        <f t="array" ref="AX10523">TEXTJOIN(", ", TRUE, IF(X10523:AS10523="Y", X$1:AS$1, IF(X10523:AS10523&lt;&gt;"", X$1:AS$1 &amp; ": " &amp; X10523:AS10523, "")))
</f>
        <v>Cocaine, Fentanyl, Ethanol, Xylazine, Any Opioid</v>
      </c>
    </row>
    <row r="10524">
      <c r="A10524" s="2">
        <v>44583.0</v>
      </c>
      <c r="B10524" s="1" t="s">
        <v>50</v>
      </c>
      <c r="C10524" s="1">
        <v>53.0</v>
      </c>
      <c r="D10524" s="1" t="s">
        <v>51</v>
      </c>
      <c r="E10524" s="1" t="s">
        <v>63</v>
      </c>
      <c r="F10524" s="1" t="s">
        <v>1997</v>
      </c>
      <c r="G10524" s="1" t="s">
        <v>256</v>
      </c>
      <c r="H10524" s="1" t="s">
        <v>103</v>
      </c>
      <c r="I10524" s="1" t="s">
        <v>55</v>
      </c>
      <c r="J10524" s="1" t="s">
        <v>256</v>
      </c>
      <c r="K10524" s="1" t="s">
        <v>103</v>
      </c>
      <c r="L10524" s="1" t="s">
        <v>55</v>
      </c>
      <c r="M10524" s="1" t="s">
        <v>743</v>
      </c>
      <c r="N10524" s="1" t="s">
        <v>136</v>
      </c>
      <c r="R10524" s="1" t="s">
        <v>2646</v>
      </c>
      <c r="T10524" s="1" t="s">
        <v>83</v>
      </c>
      <c r="U10524" s="1" t="s">
        <v>59</v>
      </c>
      <c r="V10524" s="1" t="s">
        <v>9918</v>
      </c>
      <c r="Z10524" s="1" t="s">
        <v>60</v>
      </c>
      <c r="AR10524" s="1" t="s">
        <v>60</v>
      </c>
      <c r="AT10524" s="1" t="s">
        <v>2320</v>
      </c>
      <c r="AU10524" s="1" t="s">
        <v>2320</v>
      </c>
      <c r="AV10524" s="1" t="s">
        <v>1420</v>
      </c>
      <c r="AX10524" s="3" t="str">
        <f t="array" ref="AX10524">TEXTJOIN(", ", TRUE, IF(X10524:AS10524="Y", X$1:AS$1, IF(X10524:AS10524&lt;&gt;"", X$1:AS$1 &amp; ": " &amp; X10524:AS10524, "")))
</f>
        <v>Fentanyl, Any Opioid</v>
      </c>
    </row>
    <row r="10525">
      <c r="A10525" s="2">
        <v>44769.0</v>
      </c>
      <c r="B10525" s="1" t="s">
        <v>50</v>
      </c>
      <c r="C10525" s="1">
        <v>36.0</v>
      </c>
      <c r="D10525" s="1" t="s">
        <v>76</v>
      </c>
      <c r="E10525" s="1" t="s">
        <v>502</v>
      </c>
      <c r="G10525" s="1" t="s">
        <v>91</v>
      </c>
      <c r="H10525" s="1" t="s">
        <v>91</v>
      </c>
      <c r="I10525" s="1" t="s">
        <v>55</v>
      </c>
      <c r="J10525" s="1" t="s">
        <v>103</v>
      </c>
      <c r="K10525" s="1" t="s">
        <v>103</v>
      </c>
      <c r="L10525" s="1" t="s">
        <v>55</v>
      </c>
      <c r="M10525" s="1" t="s">
        <v>743</v>
      </c>
      <c r="N10525" s="1" t="s">
        <v>8921</v>
      </c>
      <c r="R10525" s="1" t="s">
        <v>1726</v>
      </c>
      <c r="S10525" s="1" t="s">
        <v>404</v>
      </c>
      <c r="T10525" s="1" t="s">
        <v>9919</v>
      </c>
      <c r="U10525" s="1" t="s">
        <v>59</v>
      </c>
      <c r="Y10525" s="1" t="s">
        <v>60</v>
      </c>
      <c r="Z10525" s="1" t="s">
        <v>60</v>
      </c>
      <c r="AA10525" s="1" t="s">
        <v>60</v>
      </c>
      <c r="AD10525" s="1" t="s">
        <v>60</v>
      </c>
      <c r="AR10525" s="1" t="s">
        <v>60</v>
      </c>
      <c r="AT10525" s="1" t="s">
        <v>1999</v>
      </c>
      <c r="AU10525" s="1" t="s">
        <v>8719</v>
      </c>
      <c r="AV10525" s="1" t="s">
        <v>1420</v>
      </c>
      <c r="AX10525" s="3" t="str">
        <f t="array" ref="AX10525">TEXTJOIN(", ", TRUE, IF(X10525:AS10525="Y", X$1:AS$1, IF(X10525:AS10525&lt;&gt;"", X$1:AS$1 &amp; ": " &amp; X10525:AS10525, "")))
</f>
        <v>Cocaine, Fentanyl, Fentanyl Analogue, Ethanol, Any Opioid</v>
      </c>
    </row>
    <row r="10526">
      <c r="A10526" s="2">
        <v>44615.0</v>
      </c>
      <c r="B10526" s="1" t="s">
        <v>50</v>
      </c>
      <c r="C10526" s="1">
        <v>48.0</v>
      </c>
      <c r="D10526" s="1" t="s">
        <v>51</v>
      </c>
      <c r="E10526" s="1" t="s">
        <v>63</v>
      </c>
      <c r="G10526" s="1" t="s">
        <v>160</v>
      </c>
      <c r="H10526" s="1" t="s">
        <v>54</v>
      </c>
      <c r="I10526" s="1" t="s">
        <v>55</v>
      </c>
      <c r="J10526" s="1" t="s">
        <v>160</v>
      </c>
      <c r="K10526" s="1" t="s">
        <v>54</v>
      </c>
      <c r="L10526" s="1" t="s">
        <v>55</v>
      </c>
      <c r="M10526" s="1" t="s">
        <v>743</v>
      </c>
      <c r="N10526" s="1" t="s">
        <v>136</v>
      </c>
      <c r="R10526" s="1" t="s">
        <v>2646</v>
      </c>
      <c r="T10526" s="1" t="s">
        <v>1524</v>
      </c>
      <c r="U10526" s="1" t="s">
        <v>59</v>
      </c>
      <c r="Y10526" s="1" t="s">
        <v>60</v>
      </c>
      <c r="Z10526" s="1" t="s">
        <v>60</v>
      </c>
      <c r="AR10526" s="1" t="s">
        <v>60</v>
      </c>
      <c r="AT10526" s="1" t="s">
        <v>8728</v>
      </c>
      <c r="AU10526" s="1" t="s">
        <v>8728</v>
      </c>
      <c r="AV10526" s="1" t="s">
        <v>1420</v>
      </c>
      <c r="AX10526" s="3" t="str">
        <f t="array" ref="AX10526">TEXTJOIN(", ", TRUE, IF(X10526:AS10526="Y", X$1:AS$1, IF(X10526:AS10526&lt;&gt;"", X$1:AS$1 &amp; ": " &amp; X10526:AS10526, "")))
</f>
        <v>Cocaine, Fentanyl, Any Opioid</v>
      </c>
    </row>
    <row r="10527">
      <c r="A10527" s="2">
        <v>44674.0</v>
      </c>
      <c r="B10527" s="1" t="s">
        <v>50</v>
      </c>
      <c r="C10527" s="1">
        <v>39.0</v>
      </c>
      <c r="D10527" s="1" t="s">
        <v>51</v>
      </c>
      <c r="E10527" s="1" t="s">
        <v>63</v>
      </c>
      <c r="G10527" s="1" t="s">
        <v>731</v>
      </c>
      <c r="H10527" s="1" t="s">
        <v>103</v>
      </c>
      <c r="I10527" s="1" t="s">
        <v>55</v>
      </c>
      <c r="J10527" s="1" t="s">
        <v>290</v>
      </c>
      <c r="K10527" s="1" t="s">
        <v>91</v>
      </c>
      <c r="L10527" s="1" t="s">
        <v>55</v>
      </c>
      <c r="M10527" s="1" t="s">
        <v>8379</v>
      </c>
      <c r="N10527" s="1" t="s">
        <v>155</v>
      </c>
      <c r="R10527" s="1" t="s">
        <v>1726</v>
      </c>
      <c r="S10527" s="1" t="s">
        <v>8379</v>
      </c>
      <c r="T10527" s="1" t="s">
        <v>9164</v>
      </c>
      <c r="U10527" s="1" t="s">
        <v>59</v>
      </c>
      <c r="Y10527" s="1" t="s">
        <v>60</v>
      </c>
      <c r="Z10527" s="1" t="s">
        <v>60</v>
      </c>
      <c r="AD10527" s="1" t="s">
        <v>60</v>
      </c>
      <c r="AM10527" s="1" t="s">
        <v>60</v>
      </c>
      <c r="AR10527" s="1" t="s">
        <v>60</v>
      </c>
      <c r="AT10527" s="1" t="s">
        <v>8896</v>
      </c>
      <c r="AU10527" s="1" t="s">
        <v>9019</v>
      </c>
      <c r="AV10527" s="1" t="s">
        <v>1420</v>
      </c>
      <c r="AX10527" s="3" t="str">
        <f t="array" ref="AX10527">TEXTJOIN(", ", TRUE, IF(X10527:AS10527="Y", X$1:AS$1, IF(X10527:AS10527&lt;&gt;"", X$1:AS$1 &amp; ": " &amp; X10527:AS10527, "")))
</f>
        <v>Cocaine, Fentanyl, Ethanol, Xylazine, Any Opioid</v>
      </c>
    </row>
    <row r="10528">
      <c r="A10528" s="4">
        <v>44893.0</v>
      </c>
      <c r="B10528" s="1" t="s">
        <v>50</v>
      </c>
      <c r="C10528" s="1">
        <v>35.0</v>
      </c>
      <c r="D10528" s="1" t="s">
        <v>76</v>
      </c>
      <c r="E10528" s="1" t="s">
        <v>63</v>
      </c>
      <c r="G10528" s="1" t="s">
        <v>484</v>
      </c>
      <c r="H10528" s="1" t="s">
        <v>103</v>
      </c>
      <c r="I10528" s="1" t="s">
        <v>55</v>
      </c>
      <c r="J10528" s="1" t="s">
        <v>484</v>
      </c>
      <c r="K10528" s="1" t="s">
        <v>103</v>
      </c>
      <c r="L10528" s="1" t="s">
        <v>55</v>
      </c>
      <c r="M10528" s="1" t="s">
        <v>743</v>
      </c>
      <c r="N10528" s="1" t="s">
        <v>178</v>
      </c>
      <c r="R10528" s="1" t="s">
        <v>2646</v>
      </c>
      <c r="T10528" s="1" t="s">
        <v>727</v>
      </c>
      <c r="U10528" s="1" t="s">
        <v>59</v>
      </c>
      <c r="Y10528" s="1" t="s">
        <v>60</v>
      </c>
      <c r="Z10528" s="1" t="s">
        <v>60</v>
      </c>
      <c r="AR10528" s="1" t="s">
        <v>60</v>
      </c>
      <c r="AT10528" s="1" t="s">
        <v>8772</v>
      </c>
      <c r="AU10528" s="1" t="s">
        <v>8772</v>
      </c>
      <c r="AV10528" s="1" t="s">
        <v>1420</v>
      </c>
      <c r="AX10528" s="3" t="str">
        <f t="array" ref="AX10528">TEXTJOIN(", ", TRUE, IF(X10528:AS10528="Y", X$1:AS$1, IF(X10528:AS10528&lt;&gt;"", X$1:AS$1 &amp; ": " &amp; X10528:AS10528, "")))
</f>
        <v>Cocaine, Fentanyl, Any Opioid</v>
      </c>
    </row>
    <row r="10529">
      <c r="A10529" s="4">
        <v>44856.0</v>
      </c>
      <c r="B10529" s="1" t="s">
        <v>50</v>
      </c>
      <c r="C10529" s="1">
        <v>40.0</v>
      </c>
      <c r="D10529" s="1" t="s">
        <v>51</v>
      </c>
      <c r="E10529" s="1" t="s">
        <v>63</v>
      </c>
      <c r="G10529" s="1" t="s">
        <v>7275</v>
      </c>
      <c r="H10529" s="1" t="s">
        <v>9920</v>
      </c>
      <c r="I10529" s="1" t="s">
        <v>342</v>
      </c>
      <c r="J10529" s="1" t="s">
        <v>364</v>
      </c>
      <c r="K10529" s="1" t="s">
        <v>263</v>
      </c>
      <c r="L10529" s="1" t="s">
        <v>55</v>
      </c>
      <c r="M10529" s="1" t="s">
        <v>44</v>
      </c>
      <c r="N10529" s="1" t="s">
        <v>9921</v>
      </c>
      <c r="R10529" s="1" t="s">
        <v>1726</v>
      </c>
      <c r="S10529" s="1" t="s">
        <v>1262</v>
      </c>
      <c r="T10529" s="1" t="s">
        <v>9922</v>
      </c>
      <c r="U10529" s="1" t="s">
        <v>59</v>
      </c>
      <c r="Y10529" s="1" t="s">
        <v>60</v>
      </c>
      <c r="AD10529" s="1" t="s">
        <v>60</v>
      </c>
      <c r="AT10529" s="1" t="s">
        <v>9923</v>
      </c>
      <c r="AU10529" s="1" t="s">
        <v>9549</v>
      </c>
      <c r="AV10529" s="1" t="s">
        <v>1420</v>
      </c>
      <c r="AX10529" s="3" t="str">
        <f t="array" ref="AX10529">TEXTJOIN(", ", TRUE, IF(X10529:AS10529="Y", X$1:AS$1, IF(X10529:AS10529&lt;&gt;"", X$1:AS$1 &amp; ": " &amp; X10529:AS10529, "")))
</f>
        <v>Cocaine, Ethanol</v>
      </c>
    </row>
    <row r="10530">
      <c r="A10530" s="2">
        <v>44793.0</v>
      </c>
      <c r="B10530" s="1" t="s">
        <v>50</v>
      </c>
      <c r="C10530" s="1">
        <v>49.0</v>
      </c>
      <c r="D10530" s="1" t="s">
        <v>51</v>
      </c>
      <c r="E10530" s="1" t="s">
        <v>63</v>
      </c>
      <c r="F10530" s="1" t="s">
        <v>1997</v>
      </c>
      <c r="J10530" s="1" t="s">
        <v>82</v>
      </c>
      <c r="K10530" s="1" t="s">
        <v>54</v>
      </c>
      <c r="L10530" s="1" t="s">
        <v>55</v>
      </c>
      <c r="M10530" s="1" t="s">
        <v>649</v>
      </c>
      <c r="N10530" s="1" t="s">
        <v>9924</v>
      </c>
      <c r="R10530" s="1" t="s">
        <v>443</v>
      </c>
      <c r="T10530" s="1" t="s">
        <v>8864</v>
      </c>
      <c r="U10530" s="1" t="s">
        <v>59</v>
      </c>
      <c r="Z10530" s="1" t="s">
        <v>60</v>
      </c>
      <c r="AD10530" s="1" t="s">
        <v>60</v>
      </c>
      <c r="AR10530" s="1" t="s">
        <v>60</v>
      </c>
      <c r="AT10530" s="1" t="s">
        <v>1420</v>
      </c>
      <c r="AU10530" s="1" t="s">
        <v>5319</v>
      </c>
      <c r="AV10530" s="1" t="s">
        <v>1420</v>
      </c>
      <c r="AX10530" s="3" t="str">
        <f t="array" ref="AX10530">TEXTJOIN(", ", TRUE, IF(X10530:AS10530="Y", X$1:AS$1, IF(X10530:AS10530&lt;&gt;"", X$1:AS$1 &amp; ": " &amp; X10530:AS10530, "")))
</f>
        <v>Fentanyl, Ethanol, Any Opioid</v>
      </c>
    </row>
    <row r="10531">
      <c r="A10531" s="2">
        <v>44683.0</v>
      </c>
      <c r="B10531" s="1" t="s">
        <v>50</v>
      </c>
      <c r="C10531" s="1">
        <v>35.0</v>
      </c>
      <c r="D10531" s="1" t="s">
        <v>51</v>
      </c>
      <c r="E10531" s="1" t="s">
        <v>63</v>
      </c>
      <c r="G10531" s="1" t="s">
        <v>540</v>
      </c>
      <c r="H10531" s="1" t="s">
        <v>91</v>
      </c>
      <c r="I10531" s="1" t="s">
        <v>55</v>
      </c>
      <c r="J10531" s="1" t="s">
        <v>540</v>
      </c>
      <c r="K10531" s="1" t="s">
        <v>91</v>
      </c>
      <c r="L10531" s="1" t="s">
        <v>55</v>
      </c>
      <c r="N10531" s="1" t="s">
        <v>1377</v>
      </c>
      <c r="R10531" s="1" t="s">
        <v>2646</v>
      </c>
      <c r="T10531" s="1" t="s">
        <v>9925</v>
      </c>
      <c r="U10531" s="1" t="s">
        <v>59</v>
      </c>
      <c r="Y10531" s="1" t="s">
        <v>60</v>
      </c>
      <c r="Z10531" s="1" t="s">
        <v>60</v>
      </c>
      <c r="AD10531" s="1" t="s">
        <v>60</v>
      </c>
      <c r="AR10531" s="1" t="s">
        <v>60</v>
      </c>
      <c r="AT10531" s="1" t="s">
        <v>8859</v>
      </c>
      <c r="AU10531" s="1" t="s">
        <v>8859</v>
      </c>
      <c r="AV10531" s="1" t="s">
        <v>1420</v>
      </c>
      <c r="AX10531" s="3" t="str">
        <f t="array" ref="AX10531">TEXTJOIN(", ", TRUE, IF(X10531:AS10531="Y", X$1:AS$1, IF(X10531:AS10531&lt;&gt;"", X$1:AS$1 &amp; ": " &amp; X10531:AS10531, "")))
</f>
        <v>Cocaine, Fentanyl, Ethanol, Any Opioid</v>
      </c>
    </row>
    <row r="10532">
      <c r="A10532" s="4">
        <v>44912.0</v>
      </c>
      <c r="B10532" s="1" t="s">
        <v>50</v>
      </c>
      <c r="C10532" s="1">
        <v>46.0</v>
      </c>
      <c r="D10532" s="1" t="s">
        <v>51</v>
      </c>
      <c r="E10532" s="1" t="s">
        <v>63</v>
      </c>
      <c r="J10532" s="1" t="s">
        <v>103</v>
      </c>
      <c r="K10532" s="1" t="s">
        <v>103</v>
      </c>
      <c r="L10532" s="1" t="s">
        <v>55</v>
      </c>
      <c r="M10532" s="1" t="s">
        <v>7299</v>
      </c>
      <c r="N10532" s="1" t="s">
        <v>4025</v>
      </c>
      <c r="R10532" s="1" t="s">
        <v>180</v>
      </c>
      <c r="T10532" s="1" t="s">
        <v>9926</v>
      </c>
      <c r="U10532" s="1" t="s">
        <v>59</v>
      </c>
      <c r="V10532" s="1" t="s">
        <v>197</v>
      </c>
      <c r="Y10532" s="1" t="s">
        <v>60</v>
      </c>
      <c r="AG10532" s="1" t="s">
        <v>60</v>
      </c>
      <c r="AR10532" s="1" t="s">
        <v>60</v>
      </c>
      <c r="AT10532" s="1" t="s">
        <v>1420</v>
      </c>
      <c r="AU10532" s="1" t="s">
        <v>8719</v>
      </c>
      <c r="AV10532" s="1" t="s">
        <v>1420</v>
      </c>
      <c r="AX10532" s="3" t="str">
        <f t="array" ref="AX10532">TEXTJOIN(", ", TRUE, IF(X10532:AS10532="Y", X$1:AS$1, IF(X10532:AS10532&lt;&gt;"", X$1:AS$1 &amp; ": " &amp; X10532:AS10532, "")))
</f>
        <v>Cocaine, Methadone, Any Opioid</v>
      </c>
    </row>
    <row r="10533">
      <c r="A10533" s="2">
        <v>44758.0</v>
      </c>
      <c r="B10533" s="1" t="s">
        <v>50</v>
      </c>
      <c r="C10533" s="1">
        <v>59.0</v>
      </c>
      <c r="D10533" s="1" t="s">
        <v>51</v>
      </c>
      <c r="E10533" s="1" t="s">
        <v>63</v>
      </c>
      <c r="F10533" s="1" t="s">
        <v>1997</v>
      </c>
      <c r="G10533" s="1" t="s">
        <v>256</v>
      </c>
      <c r="H10533" s="1" t="s">
        <v>103</v>
      </c>
      <c r="I10533" s="1" t="s">
        <v>55</v>
      </c>
      <c r="J10533" s="1" t="s">
        <v>256</v>
      </c>
      <c r="K10533" s="1" t="s">
        <v>103</v>
      </c>
      <c r="L10533" s="1" t="s">
        <v>55</v>
      </c>
      <c r="N10533" s="1" t="s">
        <v>8845</v>
      </c>
      <c r="R10533" s="1" t="s">
        <v>2646</v>
      </c>
      <c r="T10533" s="1" t="s">
        <v>9927</v>
      </c>
      <c r="U10533" s="1" t="s">
        <v>59</v>
      </c>
      <c r="Z10533" s="1" t="s">
        <v>60</v>
      </c>
      <c r="AD10533" s="1" t="s">
        <v>60</v>
      </c>
      <c r="AR10533" s="1" t="s">
        <v>60</v>
      </c>
      <c r="AT10533" s="1" t="s">
        <v>2320</v>
      </c>
      <c r="AU10533" s="1" t="s">
        <v>2320</v>
      </c>
      <c r="AV10533" s="1" t="s">
        <v>1420</v>
      </c>
      <c r="AX10533" s="3" t="str">
        <f t="array" ref="AX10533">TEXTJOIN(", ", TRUE, IF(X10533:AS10533="Y", X$1:AS$1, IF(X10533:AS10533&lt;&gt;"", X$1:AS$1 &amp; ": " &amp; X10533:AS10533, "")))
</f>
        <v>Fentanyl, Ethanol, Any Opioid</v>
      </c>
    </row>
    <row r="10534">
      <c r="A10534" s="2">
        <v>44830.0</v>
      </c>
      <c r="B10534" s="1" t="s">
        <v>50</v>
      </c>
      <c r="C10534" s="1">
        <v>35.0</v>
      </c>
      <c r="D10534" s="1" t="s">
        <v>51</v>
      </c>
      <c r="E10534" s="1" t="s">
        <v>63</v>
      </c>
      <c r="F10534" s="1" t="s">
        <v>1997</v>
      </c>
      <c r="G10534" s="1" t="s">
        <v>352</v>
      </c>
      <c r="H10534" s="1" t="s">
        <v>54</v>
      </c>
      <c r="I10534" s="1" t="s">
        <v>55</v>
      </c>
      <c r="J10534" s="1" t="s">
        <v>352</v>
      </c>
      <c r="K10534" s="1" t="s">
        <v>54</v>
      </c>
      <c r="L10534" s="1" t="s">
        <v>55</v>
      </c>
      <c r="M10534" s="1" t="s">
        <v>4111</v>
      </c>
      <c r="N10534" s="1" t="s">
        <v>136</v>
      </c>
      <c r="R10534" s="1" t="s">
        <v>1726</v>
      </c>
      <c r="S10534" s="1" t="s">
        <v>9928</v>
      </c>
      <c r="T10534" s="1" t="s">
        <v>9608</v>
      </c>
      <c r="U10534" s="1" t="s">
        <v>59</v>
      </c>
      <c r="Y10534" s="1" t="s">
        <v>60</v>
      </c>
      <c r="Z10534" s="1" t="s">
        <v>60</v>
      </c>
      <c r="AR10534" s="1" t="s">
        <v>60</v>
      </c>
      <c r="AT10534" s="1" t="s">
        <v>8714</v>
      </c>
      <c r="AU10534" s="1" t="s">
        <v>8714</v>
      </c>
      <c r="AV10534" s="1" t="s">
        <v>1420</v>
      </c>
      <c r="AX10534" s="3" t="str">
        <f t="array" ref="AX10534">TEXTJOIN(", ", TRUE, IF(X10534:AS10534="Y", X$1:AS$1, IF(X10534:AS10534&lt;&gt;"", X$1:AS$1 &amp; ": " &amp; X10534:AS10534, "")))
</f>
        <v>Cocaine, Fentanyl, Any Opioid</v>
      </c>
    </row>
    <row r="10535">
      <c r="A10535" s="2">
        <v>44735.0</v>
      </c>
      <c r="B10535" s="1" t="s">
        <v>50</v>
      </c>
      <c r="C10535" s="1">
        <v>67.0</v>
      </c>
      <c r="D10535" s="1" t="s">
        <v>51</v>
      </c>
      <c r="E10535" s="1" t="s">
        <v>63</v>
      </c>
      <c r="G10535" s="1" t="s">
        <v>185</v>
      </c>
      <c r="H10535" s="1" t="s">
        <v>91</v>
      </c>
      <c r="I10535" s="1" t="s">
        <v>55</v>
      </c>
      <c r="J10535" s="1" t="s">
        <v>185</v>
      </c>
      <c r="K10535" s="1" t="s">
        <v>91</v>
      </c>
      <c r="L10535" s="1" t="s">
        <v>55</v>
      </c>
      <c r="M10535" s="1" t="s">
        <v>743</v>
      </c>
      <c r="N10535" s="1" t="s">
        <v>155</v>
      </c>
      <c r="R10535" s="1" t="s">
        <v>2646</v>
      </c>
      <c r="T10535" s="1" t="s">
        <v>3343</v>
      </c>
      <c r="U10535" s="1" t="s">
        <v>59</v>
      </c>
      <c r="Z10535" s="1" t="s">
        <v>60</v>
      </c>
      <c r="AN10535" s="1" t="s">
        <v>60</v>
      </c>
      <c r="AR10535" s="1" t="s">
        <v>60</v>
      </c>
      <c r="AT10535" s="1" t="s">
        <v>8740</v>
      </c>
      <c r="AU10535" s="1" t="s">
        <v>8740</v>
      </c>
      <c r="AV10535" s="1" t="s">
        <v>1420</v>
      </c>
      <c r="AX10535" s="3" t="str">
        <f t="array" ref="AX10535">TEXTJOIN(", ", TRUE, IF(X10535:AS10535="Y", X$1:AS$1, IF(X10535:AS10535&lt;&gt;"", X$1:AS$1 &amp; ": " &amp; X10535:AS10535, "")))
</f>
        <v>Fentanyl, Gabapentin, Any Opioid</v>
      </c>
    </row>
    <row r="10536">
      <c r="A10536" s="2">
        <v>44823.0</v>
      </c>
      <c r="B10536" s="1" t="s">
        <v>50</v>
      </c>
      <c r="C10536" s="1">
        <v>37.0</v>
      </c>
      <c r="D10536" s="1" t="s">
        <v>51</v>
      </c>
      <c r="E10536" s="1" t="s">
        <v>63</v>
      </c>
      <c r="F10536" s="1" t="s">
        <v>1997</v>
      </c>
      <c r="G10536" s="1" t="s">
        <v>256</v>
      </c>
      <c r="H10536" s="1" t="s">
        <v>103</v>
      </c>
      <c r="I10536" s="1" t="s">
        <v>55</v>
      </c>
      <c r="J10536" s="1" t="s">
        <v>256</v>
      </c>
      <c r="K10536" s="1" t="s">
        <v>103</v>
      </c>
      <c r="L10536" s="1" t="s">
        <v>55</v>
      </c>
      <c r="M10536" s="1" t="s">
        <v>743</v>
      </c>
      <c r="N10536" s="1" t="s">
        <v>4025</v>
      </c>
      <c r="R10536" s="1" t="s">
        <v>2646</v>
      </c>
      <c r="T10536" s="1" t="s">
        <v>9718</v>
      </c>
      <c r="U10536" s="1" t="s">
        <v>59</v>
      </c>
      <c r="Y10536" s="1" t="s">
        <v>60</v>
      </c>
      <c r="Z10536" s="1" t="s">
        <v>60</v>
      </c>
      <c r="AR10536" s="1" t="s">
        <v>60</v>
      </c>
      <c r="AT10536" s="1" t="s">
        <v>2320</v>
      </c>
      <c r="AU10536" s="1" t="s">
        <v>2320</v>
      </c>
      <c r="AV10536" s="1" t="s">
        <v>1420</v>
      </c>
      <c r="AX10536" s="3" t="str">
        <f t="array" ref="AX10536">TEXTJOIN(", ", TRUE, IF(X10536:AS10536="Y", X$1:AS$1, IF(X10536:AS10536&lt;&gt;"", X$1:AS$1 &amp; ": " &amp; X10536:AS10536, "")))
</f>
        <v>Cocaine, Fentanyl, Any Opioid</v>
      </c>
    </row>
    <row r="10537">
      <c r="A10537" s="4">
        <v>44882.0</v>
      </c>
      <c r="B10537" s="1" t="s">
        <v>50</v>
      </c>
      <c r="C10537" s="1">
        <v>31.0</v>
      </c>
      <c r="D10537" s="1" t="s">
        <v>51</v>
      </c>
      <c r="E10537" s="1" t="s">
        <v>63</v>
      </c>
      <c r="G10537" s="1" t="s">
        <v>498</v>
      </c>
      <c r="H10537" s="1" t="s">
        <v>65</v>
      </c>
      <c r="I10537" s="1" t="s">
        <v>55</v>
      </c>
      <c r="J10537" s="1" t="s">
        <v>498</v>
      </c>
      <c r="K10537" s="1" t="s">
        <v>65</v>
      </c>
      <c r="L10537" s="1" t="s">
        <v>55</v>
      </c>
      <c r="M10537" s="1" t="s">
        <v>743</v>
      </c>
      <c r="N10537" s="1" t="s">
        <v>178</v>
      </c>
      <c r="R10537" s="1" t="s">
        <v>2646</v>
      </c>
      <c r="T10537" s="1" t="s">
        <v>331</v>
      </c>
      <c r="U10537" s="1" t="s">
        <v>59</v>
      </c>
      <c r="Z10537" s="1" t="s">
        <v>60</v>
      </c>
      <c r="AR10537" s="1" t="s">
        <v>60</v>
      </c>
      <c r="AT10537" s="1" t="s">
        <v>5378</v>
      </c>
      <c r="AU10537" s="1" t="s">
        <v>5378</v>
      </c>
      <c r="AV10537" s="1" t="s">
        <v>1420</v>
      </c>
      <c r="AX10537" s="3" t="str">
        <f t="array" ref="AX10537">TEXTJOIN(", ", TRUE, IF(X10537:AS10537="Y", X$1:AS$1, IF(X10537:AS10537&lt;&gt;"", X$1:AS$1 &amp; ": " &amp; X10537:AS10537, "")))
</f>
        <v>Fentanyl, Any Opioid</v>
      </c>
    </row>
    <row r="10538">
      <c r="A10538" s="2">
        <v>44662.0</v>
      </c>
      <c r="B10538" s="1" t="s">
        <v>50</v>
      </c>
      <c r="C10538" s="1">
        <v>38.0</v>
      </c>
      <c r="D10538" s="1" t="s">
        <v>51</v>
      </c>
      <c r="E10538" s="1" t="s">
        <v>63</v>
      </c>
      <c r="G10538" s="1" t="s">
        <v>256</v>
      </c>
      <c r="H10538" s="1" t="s">
        <v>103</v>
      </c>
      <c r="I10538" s="1" t="s">
        <v>55</v>
      </c>
      <c r="J10538" s="1" t="s">
        <v>256</v>
      </c>
      <c r="K10538" s="1" t="s">
        <v>103</v>
      </c>
      <c r="L10538" s="1" t="s">
        <v>55</v>
      </c>
      <c r="M10538" s="1" t="s">
        <v>743</v>
      </c>
      <c r="N10538" s="1" t="s">
        <v>136</v>
      </c>
      <c r="R10538" s="1" t="s">
        <v>2646</v>
      </c>
      <c r="T10538" s="1" t="s">
        <v>83</v>
      </c>
      <c r="U10538" s="1" t="s">
        <v>59</v>
      </c>
      <c r="Z10538" s="1" t="s">
        <v>60</v>
      </c>
      <c r="AR10538" s="1" t="s">
        <v>60</v>
      </c>
      <c r="AT10538" s="1" t="s">
        <v>2320</v>
      </c>
      <c r="AU10538" s="1" t="s">
        <v>2320</v>
      </c>
      <c r="AV10538" s="1" t="s">
        <v>1420</v>
      </c>
      <c r="AX10538" s="3" t="str">
        <f t="array" ref="AX10538">TEXTJOIN(", ", TRUE, IF(X10538:AS10538="Y", X$1:AS$1, IF(X10538:AS10538&lt;&gt;"", X$1:AS$1 &amp; ": " &amp; X10538:AS10538, "")))
</f>
        <v>Fentanyl, Any Opioid</v>
      </c>
    </row>
    <row r="10539">
      <c r="A10539" s="4">
        <v>44862.0</v>
      </c>
      <c r="B10539" s="1" t="s">
        <v>50</v>
      </c>
      <c r="C10539" s="1">
        <v>27.0</v>
      </c>
      <c r="D10539" s="1" t="s">
        <v>51</v>
      </c>
      <c r="E10539" s="1" t="s">
        <v>63</v>
      </c>
      <c r="F10539" s="1" t="s">
        <v>1997</v>
      </c>
      <c r="J10539" s="1" t="s">
        <v>103</v>
      </c>
      <c r="K10539" s="1" t="s">
        <v>103</v>
      </c>
      <c r="L10539" s="1" t="s">
        <v>55</v>
      </c>
      <c r="M10539" s="1" t="s">
        <v>44</v>
      </c>
      <c r="N10539" s="1" t="s">
        <v>66</v>
      </c>
      <c r="R10539" s="1" t="s">
        <v>1726</v>
      </c>
      <c r="S10539" s="1" t="s">
        <v>9929</v>
      </c>
      <c r="T10539" s="1" t="s">
        <v>3502</v>
      </c>
      <c r="U10539" s="1" t="s">
        <v>59</v>
      </c>
      <c r="Y10539" s="1" t="s">
        <v>60</v>
      </c>
      <c r="Z10539" s="1" t="s">
        <v>60</v>
      </c>
      <c r="AD10539" s="1" t="s">
        <v>60</v>
      </c>
      <c r="AR10539" s="1" t="s">
        <v>60</v>
      </c>
      <c r="AT10539" s="1" t="s">
        <v>1420</v>
      </c>
      <c r="AU10539" s="1" t="s">
        <v>8719</v>
      </c>
      <c r="AV10539" s="1" t="s">
        <v>1420</v>
      </c>
      <c r="AX10539" s="3" t="str">
        <f t="array" ref="AX10539">TEXTJOIN(", ", TRUE, IF(X10539:AS10539="Y", X$1:AS$1, IF(X10539:AS10539&lt;&gt;"", X$1:AS$1 &amp; ": " &amp; X10539:AS10539, "")))
</f>
        <v>Cocaine, Fentanyl, Ethanol, Any Opioid</v>
      </c>
    </row>
    <row r="10540">
      <c r="A10540" s="2">
        <v>44775.0</v>
      </c>
      <c r="B10540" s="1" t="s">
        <v>50</v>
      </c>
      <c r="C10540" s="1">
        <v>64.0</v>
      </c>
      <c r="D10540" s="1" t="s">
        <v>76</v>
      </c>
      <c r="E10540" s="1" t="s">
        <v>502</v>
      </c>
      <c r="G10540" s="1" t="s">
        <v>82</v>
      </c>
      <c r="H10540" s="1" t="s">
        <v>54</v>
      </c>
      <c r="I10540" s="1" t="s">
        <v>55</v>
      </c>
      <c r="J10540" s="1" t="s">
        <v>82</v>
      </c>
      <c r="K10540" s="1" t="s">
        <v>54</v>
      </c>
      <c r="L10540" s="1" t="s">
        <v>55</v>
      </c>
      <c r="N10540" s="1" t="s">
        <v>1377</v>
      </c>
      <c r="R10540" s="1" t="s">
        <v>2646</v>
      </c>
      <c r="T10540" s="1" t="s">
        <v>9930</v>
      </c>
      <c r="U10540" s="1" t="s">
        <v>59</v>
      </c>
      <c r="Z10540" s="1" t="s">
        <v>60</v>
      </c>
      <c r="AG10540" s="1" t="s">
        <v>60</v>
      </c>
      <c r="AR10540" s="1" t="s">
        <v>60</v>
      </c>
      <c r="AT10540" s="1" t="s">
        <v>5319</v>
      </c>
      <c r="AU10540" s="1" t="s">
        <v>5319</v>
      </c>
      <c r="AV10540" s="1" t="s">
        <v>1420</v>
      </c>
      <c r="AX10540" s="3" t="str">
        <f t="array" ref="AX10540">TEXTJOIN(", ", TRUE, IF(X10540:AS10540="Y", X$1:AS$1, IF(X10540:AS10540&lt;&gt;"", X$1:AS$1 &amp; ": " &amp; X10540:AS10540, "")))
</f>
        <v>Fentanyl, Methadone, Any Opioid</v>
      </c>
    </row>
    <row r="10541">
      <c r="A10541" s="2">
        <v>44808.0</v>
      </c>
      <c r="B10541" s="1" t="s">
        <v>50</v>
      </c>
      <c r="C10541" s="1">
        <v>51.0</v>
      </c>
      <c r="D10541" s="1" t="s">
        <v>51</v>
      </c>
      <c r="E10541" s="1" t="s">
        <v>502</v>
      </c>
      <c r="G10541" s="1" t="s">
        <v>397</v>
      </c>
      <c r="H10541" s="1" t="s">
        <v>103</v>
      </c>
      <c r="I10541" s="1" t="s">
        <v>55</v>
      </c>
      <c r="J10541" s="1" t="s">
        <v>397</v>
      </c>
      <c r="K10541" s="1" t="s">
        <v>103</v>
      </c>
      <c r="L10541" s="1" t="s">
        <v>55</v>
      </c>
      <c r="M10541" s="1" t="s">
        <v>743</v>
      </c>
      <c r="N10541" s="1" t="s">
        <v>66</v>
      </c>
      <c r="R10541" s="1" t="s">
        <v>2646</v>
      </c>
      <c r="S10541" s="1" t="s">
        <v>9931</v>
      </c>
      <c r="T10541" s="1" t="s">
        <v>109</v>
      </c>
      <c r="U10541" s="1" t="s">
        <v>59</v>
      </c>
      <c r="Y10541" s="1" t="s">
        <v>60</v>
      </c>
      <c r="AT10541" s="1" t="s">
        <v>8731</v>
      </c>
      <c r="AU10541" s="1" t="s">
        <v>8731</v>
      </c>
      <c r="AV10541" s="1" t="s">
        <v>1420</v>
      </c>
      <c r="AX10541" s="3" t="str">
        <f t="array" ref="AX10541">TEXTJOIN(", ", TRUE, IF(X10541:AS10541="Y", X$1:AS$1, IF(X10541:AS10541&lt;&gt;"", X$1:AS$1 &amp; ": " &amp; X10541:AS10541, "")))
</f>
        <v>Cocaine</v>
      </c>
    </row>
    <row r="10542">
      <c r="A10542" s="2">
        <v>44728.0</v>
      </c>
      <c r="B10542" s="1" t="s">
        <v>50</v>
      </c>
      <c r="C10542" s="1">
        <v>59.0</v>
      </c>
      <c r="D10542" s="1" t="s">
        <v>51</v>
      </c>
      <c r="E10542" s="1" t="s">
        <v>63</v>
      </c>
      <c r="G10542" s="1" t="s">
        <v>64</v>
      </c>
      <c r="H10542" s="1" t="s">
        <v>65</v>
      </c>
      <c r="I10542" s="1" t="s">
        <v>55</v>
      </c>
      <c r="J10542" s="1" t="s">
        <v>64</v>
      </c>
      <c r="K10542" s="1" t="s">
        <v>65</v>
      </c>
      <c r="L10542" s="1" t="s">
        <v>55</v>
      </c>
      <c r="M10542" s="1" t="s">
        <v>743</v>
      </c>
      <c r="N10542" s="1" t="s">
        <v>178</v>
      </c>
      <c r="R10542" s="1" t="s">
        <v>2646</v>
      </c>
      <c r="T10542" s="1" t="s">
        <v>463</v>
      </c>
      <c r="U10542" s="1" t="s">
        <v>59</v>
      </c>
      <c r="Z10542" s="1" t="s">
        <v>60</v>
      </c>
      <c r="AD10542" s="1" t="s">
        <v>60</v>
      </c>
      <c r="AR10542" s="1" t="s">
        <v>60</v>
      </c>
      <c r="AT10542" s="1" t="s">
        <v>8704</v>
      </c>
      <c r="AU10542" s="1" t="s">
        <v>8704</v>
      </c>
      <c r="AV10542" s="1" t="s">
        <v>1420</v>
      </c>
      <c r="AX10542" s="3" t="str">
        <f t="array" ref="AX10542">TEXTJOIN(", ", TRUE, IF(X10542:AS10542="Y", X$1:AS$1, IF(X10542:AS10542&lt;&gt;"", X$1:AS$1 &amp; ": " &amp; X10542:AS10542, "")))
</f>
        <v>Fentanyl, Ethanol, Any Opioid</v>
      </c>
    </row>
    <row r="10543">
      <c r="A10543" s="2">
        <v>44699.0</v>
      </c>
      <c r="B10543" s="1" t="s">
        <v>50</v>
      </c>
      <c r="C10543" s="1">
        <v>41.0</v>
      </c>
      <c r="D10543" s="1" t="s">
        <v>51</v>
      </c>
      <c r="E10543" s="1" t="s">
        <v>63</v>
      </c>
      <c r="J10543" s="1" t="s">
        <v>91</v>
      </c>
      <c r="K10543" s="1" t="s">
        <v>91</v>
      </c>
      <c r="L10543" s="1" t="s">
        <v>55</v>
      </c>
      <c r="M10543" s="1" t="s">
        <v>649</v>
      </c>
      <c r="N10543" s="1" t="s">
        <v>4025</v>
      </c>
      <c r="R10543" s="1" t="s">
        <v>1726</v>
      </c>
      <c r="S10543" s="1" t="s">
        <v>9932</v>
      </c>
      <c r="T10543" s="1" t="s">
        <v>9933</v>
      </c>
      <c r="U10543" s="1" t="s">
        <v>59</v>
      </c>
      <c r="Z10543" s="1" t="s">
        <v>60</v>
      </c>
      <c r="AR10543" s="1" t="s">
        <v>60</v>
      </c>
      <c r="AT10543" s="1" t="s">
        <v>1420</v>
      </c>
      <c r="AU10543" s="1" t="s">
        <v>1999</v>
      </c>
      <c r="AV10543" s="1" t="s">
        <v>1420</v>
      </c>
      <c r="AX10543" s="3" t="str">
        <f t="array" ref="AX10543">TEXTJOIN(", ", TRUE, IF(X10543:AS10543="Y", X$1:AS$1, IF(X10543:AS10543&lt;&gt;"", X$1:AS$1 &amp; ": " &amp; X10543:AS10543, "")))
</f>
        <v>Fentanyl, Any Opioid</v>
      </c>
    </row>
    <row r="10544">
      <c r="A10544" s="2">
        <v>44833.0</v>
      </c>
      <c r="B10544" s="1" t="s">
        <v>50</v>
      </c>
      <c r="C10544" s="1">
        <v>49.0</v>
      </c>
      <c r="D10544" s="1" t="s">
        <v>51</v>
      </c>
      <c r="E10544" s="1" t="s">
        <v>63</v>
      </c>
      <c r="G10544" s="1" t="s">
        <v>103</v>
      </c>
      <c r="H10544" s="1" t="s">
        <v>103</v>
      </c>
      <c r="I10544" s="1" t="s">
        <v>55</v>
      </c>
      <c r="J10544" s="1" t="s">
        <v>103</v>
      </c>
      <c r="K10544" s="1" t="s">
        <v>103</v>
      </c>
      <c r="L10544" s="1" t="s">
        <v>55</v>
      </c>
      <c r="M10544" s="1" t="s">
        <v>743</v>
      </c>
      <c r="N10544" s="1" t="s">
        <v>178</v>
      </c>
      <c r="R10544" s="1" t="s">
        <v>2646</v>
      </c>
      <c r="S10544" s="1" t="s">
        <v>9074</v>
      </c>
      <c r="T10544" s="1" t="s">
        <v>9934</v>
      </c>
      <c r="U10544" s="1" t="s">
        <v>59</v>
      </c>
      <c r="Y10544" s="1" t="s">
        <v>60</v>
      </c>
      <c r="Z10544" s="1" t="s">
        <v>60</v>
      </c>
      <c r="AR10544" s="1" t="s">
        <v>60</v>
      </c>
      <c r="AT10544" s="1" t="s">
        <v>8719</v>
      </c>
      <c r="AU10544" s="1" t="s">
        <v>8719</v>
      </c>
      <c r="AV10544" s="1" t="s">
        <v>1420</v>
      </c>
      <c r="AX10544" s="3" t="str">
        <f t="array" ref="AX10544">TEXTJOIN(", ", TRUE, IF(X10544:AS10544="Y", X$1:AS$1, IF(X10544:AS10544&lt;&gt;"", X$1:AS$1 &amp; ": " &amp; X10544:AS10544, "")))
</f>
        <v>Cocaine, Fentanyl, Any Opioid</v>
      </c>
    </row>
    <row r="10545">
      <c r="A10545" s="2">
        <v>44741.0</v>
      </c>
      <c r="B10545" s="1" t="s">
        <v>50</v>
      </c>
      <c r="C10545" s="1">
        <v>64.0</v>
      </c>
      <c r="D10545" s="1" t="s">
        <v>76</v>
      </c>
      <c r="E10545" s="1" t="s">
        <v>63</v>
      </c>
      <c r="G10545" s="1" t="s">
        <v>1041</v>
      </c>
      <c r="H10545" s="1" t="s">
        <v>103</v>
      </c>
      <c r="I10545" s="1" t="s">
        <v>55</v>
      </c>
      <c r="J10545" s="1" t="s">
        <v>1041</v>
      </c>
      <c r="K10545" s="1" t="s">
        <v>103</v>
      </c>
      <c r="L10545" s="1" t="s">
        <v>55</v>
      </c>
      <c r="M10545" s="1" t="s">
        <v>743</v>
      </c>
      <c r="N10545" s="1" t="s">
        <v>8592</v>
      </c>
      <c r="R10545" s="1" t="s">
        <v>2646</v>
      </c>
      <c r="T10545" s="1" t="s">
        <v>9935</v>
      </c>
      <c r="U10545" s="1" t="s">
        <v>59</v>
      </c>
      <c r="V10545" s="1" t="s">
        <v>9936</v>
      </c>
      <c r="AD10545" s="1" t="s">
        <v>60</v>
      </c>
      <c r="AT10545" s="1" t="s">
        <v>9218</v>
      </c>
      <c r="AU10545" s="1" t="s">
        <v>9218</v>
      </c>
      <c r="AV10545" s="1" t="s">
        <v>1420</v>
      </c>
      <c r="AX10545" s="3" t="str">
        <f t="array" ref="AX10545">TEXTJOIN(", ", TRUE, IF(X10545:AS10545="Y", X$1:AS$1, IF(X10545:AS10545&lt;&gt;"", X$1:AS$1 &amp; ": " &amp; X10545:AS10545, "")))
</f>
        <v>Ethanol</v>
      </c>
    </row>
    <row r="10546">
      <c r="A10546" s="2">
        <v>44747.0</v>
      </c>
      <c r="B10546" s="1" t="s">
        <v>50</v>
      </c>
      <c r="C10546" s="1">
        <v>23.0</v>
      </c>
      <c r="D10546" s="1" t="s">
        <v>51</v>
      </c>
      <c r="E10546" s="1" t="s">
        <v>63</v>
      </c>
      <c r="G10546" s="1" t="s">
        <v>510</v>
      </c>
      <c r="H10546" s="1" t="s">
        <v>103</v>
      </c>
      <c r="I10546" s="1" t="s">
        <v>55</v>
      </c>
      <c r="J10546" s="1" t="s">
        <v>510</v>
      </c>
      <c r="K10546" s="1" t="s">
        <v>103</v>
      </c>
      <c r="L10546" s="1" t="s">
        <v>55</v>
      </c>
      <c r="M10546" s="1" t="s">
        <v>743</v>
      </c>
      <c r="N10546" s="1" t="s">
        <v>155</v>
      </c>
      <c r="R10546" s="1" t="s">
        <v>2646</v>
      </c>
      <c r="T10546" s="1" t="s">
        <v>83</v>
      </c>
      <c r="U10546" s="1" t="s">
        <v>59</v>
      </c>
      <c r="Z10546" s="1" t="s">
        <v>60</v>
      </c>
      <c r="AR10546" s="1" t="s">
        <v>60</v>
      </c>
      <c r="AT10546" s="1" t="s">
        <v>9047</v>
      </c>
      <c r="AU10546" s="1" t="s">
        <v>9047</v>
      </c>
      <c r="AV10546" s="1" t="s">
        <v>1420</v>
      </c>
      <c r="AX10546" s="3" t="str">
        <f t="array" ref="AX10546">TEXTJOIN(", ", TRUE, IF(X10546:AS10546="Y", X$1:AS$1, IF(X10546:AS10546&lt;&gt;"", X$1:AS$1 &amp; ": " &amp; X10546:AS10546, "")))
</f>
        <v>Fentanyl, Any Opioid</v>
      </c>
    </row>
    <row r="10547">
      <c r="A10547" s="4">
        <v>44854.0</v>
      </c>
      <c r="B10547" s="1" t="s">
        <v>50</v>
      </c>
      <c r="C10547" s="1">
        <v>56.0</v>
      </c>
      <c r="D10547" s="1" t="s">
        <v>51</v>
      </c>
      <c r="E10547" s="1" t="s">
        <v>63</v>
      </c>
      <c r="G10547" s="1" t="s">
        <v>160</v>
      </c>
      <c r="H10547" s="1" t="s">
        <v>54</v>
      </c>
      <c r="I10547" s="1" t="s">
        <v>55</v>
      </c>
      <c r="J10547" s="1" t="s">
        <v>160</v>
      </c>
      <c r="K10547" s="1" t="s">
        <v>54</v>
      </c>
      <c r="L10547" s="1" t="s">
        <v>55</v>
      </c>
      <c r="M10547" s="1" t="s">
        <v>743</v>
      </c>
      <c r="N10547" s="1" t="s">
        <v>178</v>
      </c>
      <c r="R10547" s="1" t="s">
        <v>2646</v>
      </c>
      <c r="T10547" s="1" t="s">
        <v>9937</v>
      </c>
      <c r="U10547" s="1" t="s">
        <v>59</v>
      </c>
      <c r="Z10547" s="1" t="s">
        <v>60</v>
      </c>
      <c r="AG10547" s="1" t="s">
        <v>60</v>
      </c>
      <c r="AR10547" s="1" t="s">
        <v>60</v>
      </c>
      <c r="AT10547" s="1" t="s">
        <v>8728</v>
      </c>
      <c r="AU10547" s="1" t="s">
        <v>8728</v>
      </c>
      <c r="AV10547" s="1" t="s">
        <v>1420</v>
      </c>
      <c r="AX10547" s="3" t="str">
        <f t="array" ref="AX10547">TEXTJOIN(", ", TRUE, IF(X10547:AS10547="Y", X$1:AS$1, IF(X10547:AS10547&lt;&gt;"", X$1:AS$1 &amp; ": " &amp; X10547:AS10547, "")))
</f>
        <v>Fentanyl, Methadone, Any Opioid</v>
      </c>
    </row>
    <row r="10548">
      <c r="A10548" s="2">
        <v>44808.0</v>
      </c>
      <c r="B10548" s="1" t="s">
        <v>50</v>
      </c>
      <c r="C10548" s="1">
        <v>43.0</v>
      </c>
      <c r="D10548" s="1" t="s">
        <v>51</v>
      </c>
      <c r="E10548" s="1" t="s">
        <v>63</v>
      </c>
      <c r="G10548" s="1" t="s">
        <v>216</v>
      </c>
      <c r="H10548" s="1" t="s">
        <v>103</v>
      </c>
      <c r="I10548" s="1" t="s">
        <v>55</v>
      </c>
      <c r="J10548" s="1" t="s">
        <v>216</v>
      </c>
      <c r="K10548" s="1" t="s">
        <v>103</v>
      </c>
      <c r="L10548" s="1" t="s">
        <v>55</v>
      </c>
      <c r="M10548" s="1" t="s">
        <v>743</v>
      </c>
      <c r="N10548" s="1" t="s">
        <v>4025</v>
      </c>
      <c r="R10548" s="1" t="s">
        <v>2646</v>
      </c>
      <c r="T10548" s="1" t="s">
        <v>9938</v>
      </c>
      <c r="U10548" s="1" t="s">
        <v>59</v>
      </c>
      <c r="X10548" s="1" t="s">
        <v>60</v>
      </c>
      <c r="Z10548" s="1" t="s">
        <v>60</v>
      </c>
      <c r="AA10548" s="1" t="s">
        <v>60</v>
      </c>
      <c r="AF10548" s="1" t="s">
        <v>60</v>
      </c>
      <c r="AG10548" s="1" t="s">
        <v>60</v>
      </c>
      <c r="AP10548" s="1" t="s">
        <v>8736</v>
      </c>
      <c r="AR10548" s="1" t="s">
        <v>60</v>
      </c>
      <c r="AT10548" s="1" t="s">
        <v>8793</v>
      </c>
      <c r="AU10548" s="1" t="s">
        <v>8793</v>
      </c>
      <c r="AV10548" s="1" t="s">
        <v>1420</v>
      </c>
      <c r="AX10548" s="3" t="str">
        <f t="array" ref="AX10548">TEXTJOIN(", ", TRUE, IF(X10548:AS10548="Y", X$1:AS$1, IF(X10548:AS10548&lt;&gt;"", X$1:AS$1 &amp; ": " &amp; X10548:AS10548, "")))
</f>
        <v>Heroin, Fentanyl, Fentanyl Analogue, Benzodiazepine, Methadone, Heroin/Morph/Codeine, Any Opioid</v>
      </c>
    </row>
    <row r="10549">
      <c r="A10549" s="2">
        <v>44896.0</v>
      </c>
      <c r="B10549" s="1" t="s">
        <v>50</v>
      </c>
      <c r="C10549" s="1">
        <v>58.0</v>
      </c>
      <c r="D10549" s="1" t="s">
        <v>51</v>
      </c>
      <c r="E10549" s="1" t="s">
        <v>63</v>
      </c>
      <c r="G10549" s="1" t="s">
        <v>82</v>
      </c>
      <c r="H10549" s="1" t="s">
        <v>54</v>
      </c>
      <c r="I10549" s="1" t="s">
        <v>55</v>
      </c>
      <c r="J10549" s="1" t="s">
        <v>82</v>
      </c>
      <c r="K10549" s="1" t="s">
        <v>54</v>
      </c>
      <c r="L10549" s="1" t="s">
        <v>55</v>
      </c>
      <c r="M10549" s="1" t="s">
        <v>44</v>
      </c>
      <c r="N10549" s="1" t="s">
        <v>66</v>
      </c>
      <c r="R10549" s="1" t="s">
        <v>180</v>
      </c>
      <c r="T10549" s="1" t="s">
        <v>9939</v>
      </c>
      <c r="U10549" s="1" t="s">
        <v>59</v>
      </c>
      <c r="Z10549" s="1" t="s">
        <v>60</v>
      </c>
      <c r="AG10549" s="1" t="s">
        <v>60</v>
      </c>
      <c r="AR10549" s="1" t="s">
        <v>60</v>
      </c>
      <c r="AT10549" s="1" t="s">
        <v>5319</v>
      </c>
      <c r="AU10549" s="1" t="s">
        <v>5319</v>
      </c>
      <c r="AV10549" s="1" t="s">
        <v>1420</v>
      </c>
      <c r="AX10549" s="3" t="str">
        <f t="array" ref="AX10549">TEXTJOIN(", ", TRUE, IF(X10549:AS10549="Y", X$1:AS$1, IF(X10549:AS10549&lt;&gt;"", X$1:AS$1 &amp; ": " &amp; X10549:AS10549, "")))
</f>
        <v>Fentanyl, Methadone, Any Opioid</v>
      </c>
    </row>
    <row r="10550">
      <c r="A10550" s="2">
        <v>44589.0</v>
      </c>
      <c r="B10550" s="1" t="s">
        <v>50</v>
      </c>
      <c r="C10550" s="1">
        <v>40.0</v>
      </c>
      <c r="D10550" s="1" t="s">
        <v>51</v>
      </c>
      <c r="E10550" s="1" t="s">
        <v>63</v>
      </c>
      <c r="F10550" s="1" t="s">
        <v>1997</v>
      </c>
      <c r="G10550" s="1" t="s">
        <v>91</v>
      </c>
      <c r="H10550" s="1" t="s">
        <v>91</v>
      </c>
      <c r="I10550" s="1" t="s">
        <v>55</v>
      </c>
      <c r="J10550" s="1" t="s">
        <v>91</v>
      </c>
      <c r="K10550" s="1" t="s">
        <v>91</v>
      </c>
      <c r="L10550" s="1" t="s">
        <v>55</v>
      </c>
      <c r="M10550" s="1" t="s">
        <v>743</v>
      </c>
      <c r="N10550" s="1" t="s">
        <v>66</v>
      </c>
      <c r="R10550" s="1" t="s">
        <v>2646</v>
      </c>
      <c r="T10550" s="1" t="s">
        <v>9940</v>
      </c>
      <c r="U10550" s="1" t="s">
        <v>59</v>
      </c>
      <c r="Y10550" s="1" t="s">
        <v>60</v>
      </c>
      <c r="Z10550" s="1" t="s">
        <v>60</v>
      </c>
      <c r="AM10550" s="1" t="s">
        <v>60</v>
      </c>
      <c r="AR10550" s="1" t="s">
        <v>60</v>
      </c>
      <c r="AT10550" s="1" t="s">
        <v>1999</v>
      </c>
      <c r="AU10550" s="1" t="s">
        <v>1999</v>
      </c>
      <c r="AV10550" s="1" t="s">
        <v>1420</v>
      </c>
      <c r="AX10550" s="3" t="str">
        <f t="array" ref="AX10550">TEXTJOIN(", ", TRUE, IF(X10550:AS10550="Y", X$1:AS$1, IF(X10550:AS10550&lt;&gt;"", X$1:AS$1 &amp; ": " &amp; X10550:AS10550, "")))
</f>
        <v>Cocaine, Fentanyl, Xylazine, Any Opioid</v>
      </c>
    </row>
    <row r="10551">
      <c r="A10551" s="2">
        <v>44766.0</v>
      </c>
      <c r="B10551" s="1" t="s">
        <v>50</v>
      </c>
      <c r="C10551" s="1">
        <v>62.0</v>
      </c>
      <c r="D10551" s="1" t="s">
        <v>51</v>
      </c>
      <c r="E10551" s="1" t="s">
        <v>63</v>
      </c>
      <c r="J10551" s="1" t="s">
        <v>90</v>
      </c>
      <c r="K10551" s="1" t="s">
        <v>91</v>
      </c>
      <c r="L10551" s="1" t="s">
        <v>55</v>
      </c>
      <c r="M10551" s="1" t="s">
        <v>649</v>
      </c>
      <c r="N10551" s="1" t="s">
        <v>136</v>
      </c>
      <c r="R10551" s="1" t="s">
        <v>1726</v>
      </c>
      <c r="S10551" s="1" t="s">
        <v>6886</v>
      </c>
      <c r="T10551" s="1" t="s">
        <v>9941</v>
      </c>
      <c r="U10551" s="1" t="s">
        <v>59</v>
      </c>
      <c r="Z10551" s="1" t="s">
        <v>60</v>
      </c>
      <c r="AD10551" s="1" t="s">
        <v>60</v>
      </c>
      <c r="AN10551" s="1" t="s">
        <v>60</v>
      </c>
      <c r="AR10551" s="1" t="s">
        <v>60</v>
      </c>
      <c r="AT10551" s="1" t="s">
        <v>1420</v>
      </c>
      <c r="AU10551" s="1" t="s">
        <v>8792</v>
      </c>
      <c r="AV10551" s="1" t="s">
        <v>1420</v>
      </c>
      <c r="AX10551" s="3" t="str">
        <f t="array" ref="AX10551">TEXTJOIN(", ", TRUE, IF(X10551:AS10551="Y", X$1:AS$1, IF(X10551:AS10551&lt;&gt;"", X$1:AS$1 &amp; ": " &amp; X10551:AS10551, "")))
</f>
        <v>Fentanyl, Ethanol, Gabapentin, Any Opioid</v>
      </c>
    </row>
    <row r="10552">
      <c r="A10552" s="2">
        <v>44636.0</v>
      </c>
      <c r="B10552" s="1" t="s">
        <v>50</v>
      </c>
      <c r="C10552" s="1">
        <v>59.0</v>
      </c>
      <c r="D10552" s="1" t="s">
        <v>51</v>
      </c>
      <c r="E10552" s="1" t="s">
        <v>502</v>
      </c>
      <c r="G10552" s="1" t="s">
        <v>103</v>
      </c>
      <c r="H10552" s="1" t="s">
        <v>103</v>
      </c>
      <c r="I10552" s="1" t="s">
        <v>55</v>
      </c>
      <c r="J10552" s="1" t="s">
        <v>103</v>
      </c>
      <c r="K10552" s="1" t="s">
        <v>103</v>
      </c>
      <c r="L10552" s="1" t="s">
        <v>55</v>
      </c>
      <c r="M10552" s="1" t="s">
        <v>743</v>
      </c>
      <c r="N10552" s="1" t="s">
        <v>136</v>
      </c>
      <c r="R10552" s="1" t="s">
        <v>180</v>
      </c>
      <c r="T10552" s="1" t="s">
        <v>9942</v>
      </c>
      <c r="U10552" s="1" t="s">
        <v>59</v>
      </c>
      <c r="Z10552" s="1" t="s">
        <v>60</v>
      </c>
      <c r="AB10552" s="1" t="s">
        <v>60</v>
      </c>
      <c r="AN10552" s="1" t="s">
        <v>60</v>
      </c>
      <c r="AR10552" s="1" t="s">
        <v>60</v>
      </c>
      <c r="AT10552" s="1" t="s">
        <v>8719</v>
      </c>
      <c r="AU10552" s="1" t="s">
        <v>8719</v>
      </c>
      <c r="AV10552" s="1" t="s">
        <v>1420</v>
      </c>
      <c r="AX10552" s="3" t="str">
        <f t="array" ref="AX10552">TEXTJOIN(", ", TRUE, IF(X10552:AS10552="Y", X$1:AS$1, IF(X10552:AS10552&lt;&gt;"", X$1:AS$1 &amp; ": " &amp; X10552:AS10552, "")))
</f>
        <v>Fentanyl, Oxycodone, Gabapentin, Any Opioid</v>
      </c>
    </row>
    <row r="10553">
      <c r="A10553" s="2">
        <v>44789.0</v>
      </c>
      <c r="B10553" s="1" t="s">
        <v>50</v>
      </c>
      <c r="C10553" s="1">
        <v>69.0</v>
      </c>
      <c r="D10553" s="1" t="s">
        <v>51</v>
      </c>
      <c r="E10553" s="1" t="s">
        <v>63</v>
      </c>
      <c r="G10553" s="1" t="s">
        <v>81</v>
      </c>
      <c r="H10553" s="1" t="s">
        <v>54</v>
      </c>
      <c r="I10553" s="1" t="s">
        <v>55</v>
      </c>
      <c r="J10553" s="1" t="s">
        <v>81</v>
      </c>
      <c r="K10553" s="1" t="s">
        <v>54</v>
      </c>
      <c r="L10553" s="1" t="s">
        <v>55</v>
      </c>
      <c r="M10553" s="1" t="s">
        <v>743</v>
      </c>
      <c r="N10553" s="1" t="s">
        <v>155</v>
      </c>
      <c r="R10553" s="1" t="s">
        <v>2646</v>
      </c>
      <c r="T10553" s="1" t="s">
        <v>83</v>
      </c>
      <c r="U10553" s="1" t="s">
        <v>59</v>
      </c>
      <c r="Z10553" s="1" t="s">
        <v>60</v>
      </c>
      <c r="AR10553" s="1" t="s">
        <v>60</v>
      </c>
      <c r="AT10553" s="1" t="s">
        <v>5878</v>
      </c>
      <c r="AU10553" s="1" t="s">
        <v>5878</v>
      </c>
      <c r="AV10553" s="1" t="s">
        <v>1420</v>
      </c>
      <c r="AX10553" s="3" t="str">
        <f t="array" ref="AX10553">TEXTJOIN(", ", TRUE, IF(X10553:AS10553="Y", X$1:AS$1, IF(X10553:AS10553&lt;&gt;"", X$1:AS$1 &amp; ": " &amp; X10553:AS10553, "")))
</f>
        <v>Fentanyl, Any Opioid</v>
      </c>
    </row>
    <row r="10554">
      <c r="A10554" s="2">
        <v>44802.0</v>
      </c>
      <c r="B10554" s="1" t="s">
        <v>50</v>
      </c>
      <c r="C10554" s="1">
        <v>32.0</v>
      </c>
      <c r="D10554" s="1" t="s">
        <v>51</v>
      </c>
      <c r="E10554" s="1" t="s">
        <v>63</v>
      </c>
      <c r="G10554" s="1" t="s">
        <v>53</v>
      </c>
      <c r="H10554" s="1" t="s">
        <v>54</v>
      </c>
      <c r="I10554" s="1" t="s">
        <v>55</v>
      </c>
      <c r="J10554" s="1" t="s">
        <v>53</v>
      </c>
      <c r="K10554" s="1" t="s">
        <v>54</v>
      </c>
      <c r="L10554" s="1" t="s">
        <v>55</v>
      </c>
      <c r="M10554" s="1" t="s">
        <v>743</v>
      </c>
      <c r="N10554" s="1" t="s">
        <v>178</v>
      </c>
      <c r="R10554" s="1" t="s">
        <v>2646</v>
      </c>
      <c r="T10554" s="1" t="s">
        <v>83</v>
      </c>
      <c r="U10554" s="1" t="s">
        <v>59</v>
      </c>
      <c r="Z10554" s="1" t="s">
        <v>60</v>
      </c>
      <c r="AR10554" s="1" t="s">
        <v>60</v>
      </c>
      <c r="AT10554" s="1" t="s">
        <v>8784</v>
      </c>
      <c r="AU10554" s="1" t="s">
        <v>8784</v>
      </c>
      <c r="AV10554" s="1" t="s">
        <v>1420</v>
      </c>
      <c r="AX10554" s="3" t="str">
        <f t="array" ref="AX10554">TEXTJOIN(", ", TRUE, IF(X10554:AS10554="Y", X$1:AS$1, IF(X10554:AS10554&lt;&gt;"", X$1:AS$1 &amp; ": " &amp; X10554:AS10554, "")))
</f>
        <v>Fentanyl, Any Opioid</v>
      </c>
    </row>
    <row r="10555">
      <c r="A10555" s="2">
        <v>44669.0</v>
      </c>
      <c r="B10555" s="1" t="s">
        <v>50</v>
      </c>
      <c r="C10555" s="1">
        <v>35.0</v>
      </c>
      <c r="D10555" s="1" t="s">
        <v>51</v>
      </c>
      <c r="E10555" s="1" t="s">
        <v>63</v>
      </c>
      <c r="G10555" s="1" t="s">
        <v>82</v>
      </c>
      <c r="H10555" s="1" t="s">
        <v>54</v>
      </c>
      <c r="I10555" s="1" t="s">
        <v>55</v>
      </c>
      <c r="J10555" s="1" t="s">
        <v>82</v>
      </c>
      <c r="K10555" s="1" t="s">
        <v>54</v>
      </c>
      <c r="L10555" s="1" t="s">
        <v>55</v>
      </c>
      <c r="M10555" s="1" t="s">
        <v>743</v>
      </c>
      <c r="N10555" s="1" t="s">
        <v>104</v>
      </c>
      <c r="R10555" s="1" t="s">
        <v>180</v>
      </c>
      <c r="T10555" s="1" t="s">
        <v>9943</v>
      </c>
      <c r="U10555" s="1" t="s">
        <v>59</v>
      </c>
      <c r="AD10555" s="1" t="s">
        <v>60</v>
      </c>
      <c r="AF10555" s="1" t="s">
        <v>60</v>
      </c>
      <c r="AT10555" s="1" t="s">
        <v>5319</v>
      </c>
      <c r="AU10555" s="1" t="s">
        <v>5319</v>
      </c>
      <c r="AV10555" s="1" t="s">
        <v>1420</v>
      </c>
      <c r="AX10555" s="3" t="str">
        <f t="array" ref="AX10555">TEXTJOIN(", ", TRUE, IF(X10555:AS10555="Y", X$1:AS$1, IF(X10555:AS10555&lt;&gt;"", X$1:AS$1 &amp; ": " &amp; X10555:AS10555, "")))
</f>
        <v>Ethanol, Benzodiazepine</v>
      </c>
    </row>
    <row r="10556">
      <c r="A10556" s="2">
        <v>44838.0</v>
      </c>
      <c r="B10556" s="1" t="s">
        <v>50</v>
      </c>
      <c r="C10556" s="1">
        <v>60.0</v>
      </c>
      <c r="D10556" s="1" t="s">
        <v>76</v>
      </c>
      <c r="E10556" s="1" t="s">
        <v>63</v>
      </c>
      <c r="G10556" s="1" t="s">
        <v>540</v>
      </c>
      <c r="H10556" s="1" t="s">
        <v>91</v>
      </c>
      <c r="I10556" s="1" t="s">
        <v>55</v>
      </c>
      <c r="J10556" s="1" t="s">
        <v>540</v>
      </c>
      <c r="K10556" s="1" t="s">
        <v>91</v>
      </c>
      <c r="L10556" s="1" t="s">
        <v>55</v>
      </c>
      <c r="M10556" s="1" t="s">
        <v>743</v>
      </c>
      <c r="N10556" s="1" t="s">
        <v>8829</v>
      </c>
      <c r="R10556" s="1" t="s">
        <v>2646</v>
      </c>
      <c r="T10556" s="1" t="s">
        <v>9944</v>
      </c>
      <c r="U10556" s="1" t="s">
        <v>59</v>
      </c>
      <c r="AD10556" s="1" t="s">
        <v>60</v>
      </c>
      <c r="AF10556" s="1" t="s">
        <v>60</v>
      </c>
      <c r="AN10556" s="1" t="s">
        <v>60</v>
      </c>
      <c r="AT10556" s="1" t="s">
        <v>8859</v>
      </c>
      <c r="AU10556" s="1" t="s">
        <v>8859</v>
      </c>
      <c r="AV10556" s="1" t="s">
        <v>1420</v>
      </c>
      <c r="AX10556" s="3" t="str">
        <f t="array" ref="AX10556">TEXTJOIN(", ", TRUE, IF(X10556:AS10556="Y", X$1:AS$1, IF(X10556:AS10556&lt;&gt;"", X$1:AS$1 &amp; ": " &amp; X10556:AS10556, "")))
</f>
        <v>Ethanol, Benzodiazepine, Gabapentin</v>
      </c>
    </row>
    <row r="10557">
      <c r="A10557" s="2">
        <v>44661.0</v>
      </c>
      <c r="B10557" s="1" t="s">
        <v>50</v>
      </c>
      <c r="C10557" s="1">
        <v>60.0</v>
      </c>
      <c r="D10557" s="1" t="s">
        <v>51</v>
      </c>
      <c r="E10557" s="1" t="s">
        <v>63</v>
      </c>
      <c r="F10557" s="1" t="s">
        <v>8372</v>
      </c>
      <c r="G10557" s="1" t="s">
        <v>256</v>
      </c>
      <c r="H10557" s="1" t="s">
        <v>103</v>
      </c>
      <c r="I10557" s="1" t="s">
        <v>55</v>
      </c>
      <c r="J10557" s="1" t="s">
        <v>256</v>
      </c>
      <c r="K10557" s="1" t="s">
        <v>103</v>
      </c>
      <c r="L10557" s="1" t="s">
        <v>55</v>
      </c>
      <c r="M10557" s="1" t="s">
        <v>743</v>
      </c>
      <c r="N10557" s="1" t="s">
        <v>178</v>
      </c>
      <c r="R10557" s="1" t="s">
        <v>2646</v>
      </c>
      <c r="T10557" s="1" t="s">
        <v>9945</v>
      </c>
      <c r="U10557" s="1" t="s">
        <v>59</v>
      </c>
      <c r="V10557" s="1" t="s">
        <v>507</v>
      </c>
      <c r="Z10557" s="1" t="s">
        <v>60</v>
      </c>
      <c r="AR10557" s="1" t="s">
        <v>60</v>
      </c>
      <c r="AT10557" s="1" t="s">
        <v>2320</v>
      </c>
      <c r="AU10557" s="1" t="s">
        <v>2320</v>
      </c>
      <c r="AV10557" s="1" t="s">
        <v>1420</v>
      </c>
      <c r="AX10557" s="3" t="str">
        <f t="array" ref="AX10557">TEXTJOIN(", ", TRUE, IF(X10557:AS10557="Y", X$1:AS$1, IF(X10557:AS10557&lt;&gt;"", X$1:AS$1 &amp; ": " &amp; X10557:AS10557, "")))
</f>
        <v>Fentanyl, Any Opioid</v>
      </c>
    </row>
    <row r="10558">
      <c r="A10558" s="2">
        <v>44904.0</v>
      </c>
      <c r="B10558" s="1" t="s">
        <v>50</v>
      </c>
      <c r="C10558" s="1">
        <v>27.0</v>
      </c>
      <c r="D10558" s="1" t="s">
        <v>51</v>
      </c>
      <c r="E10558" s="1" t="s">
        <v>63</v>
      </c>
      <c r="G10558" s="1" t="s">
        <v>98</v>
      </c>
      <c r="H10558" s="1" t="s">
        <v>54</v>
      </c>
      <c r="I10558" s="1" t="s">
        <v>55</v>
      </c>
      <c r="J10558" s="1" t="s">
        <v>98</v>
      </c>
      <c r="K10558" s="1" t="s">
        <v>54</v>
      </c>
      <c r="L10558" s="1" t="s">
        <v>55</v>
      </c>
      <c r="M10558" s="1" t="s">
        <v>743</v>
      </c>
      <c r="N10558" s="1" t="s">
        <v>4025</v>
      </c>
      <c r="R10558" s="1" t="s">
        <v>2646</v>
      </c>
      <c r="T10558" s="1" t="s">
        <v>9946</v>
      </c>
      <c r="U10558" s="1" t="s">
        <v>59</v>
      </c>
      <c r="Z10558" s="1" t="s">
        <v>60</v>
      </c>
      <c r="AR10558" s="1" t="s">
        <v>60</v>
      </c>
      <c r="AT10558" s="1" t="s">
        <v>8732</v>
      </c>
      <c r="AU10558" s="1" t="s">
        <v>8732</v>
      </c>
      <c r="AV10558" s="1" t="s">
        <v>1420</v>
      </c>
      <c r="AX10558" s="3" t="str">
        <f t="array" ref="AX10558">TEXTJOIN(", ", TRUE, IF(X10558:AS10558="Y", X$1:AS$1, IF(X10558:AS10558&lt;&gt;"", X$1:AS$1 &amp; ": " &amp; X10558:AS10558, "")))
</f>
        <v>Fentanyl, Any Opioid</v>
      </c>
    </row>
    <row r="10559">
      <c r="A10559" s="2">
        <v>44725.0</v>
      </c>
      <c r="B10559" s="1" t="s">
        <v>50</v>
      </c>
      <c r="C10559" s="1">
        <v>37.0</v>
      </c>
      <c r="D10559" s="1" t="s">
        <v>51</v>
      </c>
      <c r="E10559" s="1" t="s">
        <v>502</v>
      </c>
      <c r="F10559" s="1" t="s">
        <v>1997</v>
      </c>
      <c r="G10559" s="1" t="s">
        <v>98</v>
      </c>
      <c r="H10559" s="1" t="s">
        <v>54</v>
      </c>
      <c r="I10559" s="1" t="s">
        <v>55</v>
      </c>
      <c r="J10559" s="1" t="s">
        <v>98</v>
      </c>
      <c r="K10559" s="1" t="s">
        <v>54</v>
      </c>
      <c r="L10559" s="1" t="s">
        <v>55</v>
      </c>
      <c r="M10559" s="1" t="s">
        <v>649</v>
      </c>
      <c r="N10559" s="1" t="s">
        <v>155</v>
      </c>
      <c r="R10559" s="1" t="s">
        <v>173</v>
      </c>
      <c r="T10559" s="1" t="s">
        <v>9947</v>
      </c>
      <c r="U10559" s="1" t="s">
        <v>59</v>
      </c>
      <c r="Y10559" s="1" t="s">
        <v>60</v>
      </c>
      <c r="AD10559" s="1" t="s">
        <v>60</v>
      </c>
      <c r="AI10559" s="1" t="s">
        <v>60</v>
      </c>
      <c r="AT10559" s="1" t="s">
        <v>8732</v>
      </c>
      <c r="AU10559" s="1" t="s">
        <v>8732</v>
      </c>
      <c r="AV10559" s="1" t="s">
        <v>1420</v>
      </c>
      <c r="AX10559" s="3" t="str">
        <f t="array" ref="AX10559">TEXTJOIN(", ", TRUE, IF(X10559:AS10559="Y", X$1:AS$1, IF(X10559:AS10559&lt;&gt;"", X$1:AS$1 &amp; ": " &amp; X10559:AS10559, "")))
</f>
        <v>Cocaine, Ethanol, Amphet</v>
      </c>
    </row>
    <row r="10560">
      <c r="A10560" s="2">
        <v>44777.0</v>
      </c>
      <c r="B10560" s="1" t="s">
        <v>50</v>
      </c>
      <c r="C10560" s="1">
        <v>68.0</v>
      </c>
      <c r="D10560" s="1" t="s">
        <v>51</v>
      </c>
      <c r="E10560" s="1" t="s">
        <v>502</v>
      </c>
      <c r="G10560" s="1" t="s">
        <v>91</v>
      </c>
      <c r="H10560" s="1" t="s">
        <v>91</v>
      </c>
      <c r="I10560" s="1" t="s">
        <v>55</v>
      </c>
      <c r="J10560" s="1" t="s">
        <v>91</v>
      </c>
      <c r="K10560" s="1" t="s">
        <v>91</v>
      </c>
      <c r="L10560" s="1" t="s">
        <v>55</v>
      </c>
      <c r="N10560" s="1" t="s">
        <v>66</v>
      </c>
      <c r="R10560" s="1" t="s">
        <v>2646</v>
      </c>
      <c r="T10560" s="1" t="s">
        <v>9948</v>
      </c>
      <c r="U10560" s="1" t="s">
        <v>59</v>
      </c>
      <c r="Y10560" s="1" t="s">
        <v>60</v>
      </c>
      <c r="Z10560" s="1" t="s">
        <v>60</v>
      </c>
      <c r="AA10560" s="1" t="s">
        <v>60</v>
      </c>
      <c r="AR10560" s="1" t="s">
        <v>60</v>
      </c>
      <c r="AT10560" s="1" t="s">
        <v>1999</v>
      </c>
      <c r="AU10560" s="1" t="s">
        <v>1999</v>
      </c>
      <c r="AV10560" s="1" t="s">
        <v>1420</v>
      </c>
      <c r="AX10560" s="3" t="str">
        <f t="array" ref="AX10560">TEXTJOIN(", ", TRUE, IF(X10560:AS10560="Y", X$1:AS$1, IF(X10560:AS10560&lt;&gt;"", X$1:AS$1 &amp; ": " &amp; X10560:AS10560, "")))
</f>
        <v>Cocaine, Fentanyl, Fentanyl Analogue, Any Opioid</v>
      </c>
    </row>
    <row r="10561">
      <c r="A10561" s="2">
        <v>44748.0</v>
      </c>
      <c r="B10561" s="1" t="s">
        <v>50</v>
      </c>
      <c r="C10561" s="1">
        <v>34.0</v>
      </c>
      <c r="D10561" s="1" t="s">
        <v>51</v>
      </c>
      <c r="E10561" s="1" t="s">
        <v>63</v>
      </c>
      <c r="G10561" s="1" t="s">
        <v>102</v>
      </c>
      <c r="H10561" s="1" t="s">
        <v>103</v>
      </c>
      <c r="I10561" s="1" t="s">
        <v>55</v>
      </c>
      <c r="J10561" s="1" t="s">
        <v>102</v>
      </c>
      <c r="K10561" s="1" t="s">
        <v>103</v>
      </c>
      <c r="L10561" s="1" t="s">
        <v>55</v>
      </c>
      <c r="M10561" s="1" t="s">
        <v>743</v>
      </c>
      <c r="N10561" s="1" t="s">
        <v>155</v>
      </c>
      <c r="R10561" s="1" t="s">
        <v>2646</v>
      </c>
      <c r="T10561" s="1" t="s">
        <v>2139</v>
      </c>
      <c r="U10561" s="1" t="s">
        <v>59</v>
      </c>
      <c r="Y10561" s="1" t="s">
        <v>60</v>
      </c>
      <c r="Z10561" s="1" t="s">
        <v>60</v>
      </c>
      <c r="AR10561" s="1" t="s">
        <v>60</v>
      </c>
      <c r="AT10561" s="1" t="s">
        <v>8725</v>
      </c>
      <c r="AU10561" s="1" t="s">
        <v>8725</v>
      </c>
      <c r="AV10561" s="1" t="s">
        <v>1420</v>
      </c>
      <c r="AX10561" s="3" t="str">
        <f t="array" ref="AX10561">TEXTJOIN(", ", TRUE, IF(X10561:AS10561="Y", X$1:AS$1, IF(X10561:AS10561&lt;&gt;"", X$1:AS$1 &amp; ": " &amp; X10561:AS10561, "")))
</f>
        <v>Cocaine, Fentanyl, Any Opioid</v>
      </c>
    </row>
    <row r="10562">
      <c r="A10562" s="2">
        <v>44751.0</v>
      </c>
      <c r="B10562" s="1" t="s">
        <v>50</v>
      </c>
      <c r="C10562" s="1">
        <v>33.0</v>
      </c>
      <c r="D10562" s="1" t="s">
        <v>51</v>
      </c>
      <c r="E10562" s="1" t="s">
        <v>63</v>
      </c>
      <c r="F10562" s="1" t="s">
        <v>1997</v>
      </c>
      <c r="G10562" s="1" t="s">
        <v>64</v>
      </c>
      <c r="H10562" s="1" t="s">
        <v>65</v>
      </c>
      <c r="I10562" s="1" t="s">
        <v>55</v>
      </c>
      <c r="J10562" s="1" t="s">
        <v>1062</v>
      </c>
      <c r="K10562" s="1" t="s">
        <v>125</v>
      </c>
      <c r="L10562" s="1" t="s">
        <v>55</v>
      </c>
      <c r="M10562" s="1" t="s">
        <v>743</v>
      </c>
      <c r="N10562" s="1" t="s">
        <v>119</v>
      </c>
      <c r="R10562" s="1" t="s">
        <v>180</v>
      </c>
      <c r="T10562" s="1" t="s">
        <v>9949</v>
      </c>
      <c r="U10562" s="1" t="s">
        <v>59</v>
      </c>
      <c r="Y10562" s="1" t="s">
        <v>60</v>
      </c>
      <c r="Z10562" s="1" t="s">
        <v>60</v>
      </c>
      <c r="AR10562" s="1" t="s">
        <v>60</v>
      </c>
      <c r="AT10562" s="1" t="s">
        <v>8704</v>
      </c>
      <c r="AU10562" s="1" t="s">
        <v>9408</v>
      </c>
      <c r="AV10562" s="1" t="s">
        <v>1420</v>
      </c>
      <c r="AX10562" s="3" t="str">
        <f t="array" ref="AX10562">TEXTJOIN(", ", TRUE, IF(X10562:AS10562="Y", X$1:AS$1, IF(X10562:AS10562&lt;&gt;"", X$1:AS$1 &amp; ": " &amp; X10562:AS10562, "")))
</f>
        <v>Cocaine, Fentanyl, Any Opioid</v>
      </c>
    </row>
    <row r="10563">
      <c r="A10563" s="2">
        <v>44870.0</v>
      </c>
      <c r="B10563" s="1" t="s">
        <v>50</v>
      </c>
      <c r="C10563" s="1">
        <v>46.0</v>
      </c>
      <c r="D10563" s="1" t="s">
        <v>51</v>
      </c>
      <c r="E10563" s="1" t="s">
        <v>502</v>
      </c>
      <c r="J10563" s="1" t="s">
        <v>120</v>
      </c>
      <c r="K10563" s="1" t="s">
        <v>121</v>
      </c>
      <c r="L10563" s="1" t="s">
        <v>55</v>
      </c>
      <c r="M10563" s="1" t="s">
        <v>3429</v>
      </c>
      <c r="N10563" s="1" t="s">
        <v>66</v>
      </c>
      <c r="R10563" s="1" t="s">
        <v>1726</v>
      </c>
      <c r="S10563" s="1" t="s">
        <v>9950</v>
      </c>
      <c r="T10563" s="1" t="s">
        <v>151</v>
      </c>
      <c r="U10563" s="1" t="s">
        <v>59</v>
      </c>
      <c r="Y10563" s="1" t="s">
        <v>60</v>
      </c>
      <c r="Z10563" s="1" t="s">
        <v>60</v>
      </c>
      <c r="AR10563" s="1" t="s">
        <v>60</v>
      </c>
      <c r="AT10563" s="1" t="s">
        <v>1420</v>
      </c>
      <c r="AU10563" s="1" t="s">
        <v>8733</v>
      </c>
      <c r="AV10563" s="1" t="s">
        <v>1420</v>
      </c>
      <c r="AX10563" s="3" t="str">
        <f t="array" ref="AX10563">TEXTJOIN(", ", TRUE, IF(X10563:AS10563="Y", X$1:AS$1, IF(X10563:AS10563&lt;&gt;"", X$1:AS$1 &amp; ": " &amp; X10563:AS10563, "")))
</f>
        <v>Cocaine, Fentanyl, Any Opioid</v>
      </c>
    </row>
    <row r="10564">
      <c r="A10564" s="2">
        <v>44815.0</v>
      </c>
      <c r="B10564" s="1" t="s">
        <v>50</v>
      </c>
      <c r="C10564" s="1">
        <v>35.0</v>
      </c>
      <c r="D10564" s="1" t="s">
        <v>76</v>
      </c>
      <c r="E10564" s="1" t="s">
        <v>502</v>
      </c>
      <c r="G10564" s="1" t="s">
        <v>91</v>
      </c>
      <c r="H10564" s="1" t="s">
        <v>91</v>
      </c>
      <c r="I10564" s="1" t="s">
        <v>55</v>
      </c>
      <c r="J10564" s="1" t="s">
        <v>91</v>
      </c>
      <c r="K10564" s="1" t="s">
        <v>91</v>
      </c>
      <c r="L10564" s="1" t="s">
        <v>55</v>
      </c>
      <c r="M10564" s="1" t="s">
        <v>44</v>
      </c>
      <c r="N10564" s="1" t="s">
        <v>119</v>
      </c>
      <c r="R10564" s="1" t="s">
        <v>1726</v>
      </c>
      <c r="S10564" s="1" t="s">
        <v>1159</v>
      </c>
      <c r="T10564" s="1" t="s">
        <v>9951</v>
      </c>
      <c r="U10564" s="1" t="s">
        <v>59</v>
      </c>
      <c r="Y10564" s="1" t="s">
        <v>60</v>
      </c>
      <c r="Z10564" s="1" t="s">
        <v>60</v>
      </c>
      <c r="AR10564" s="1" t="s">
        <v>60</v>
      </c>
      <c r="AT10564" s="1" t="s">
        <v>1999</v>
      </c>
      <c r="AU10564" s="1" t="s">
        <v>1999</v>
      </c>
      <c r="AV10564" s="1" t="s">
        <v>1420</v>
      </c>
      <c r="AX10564" s="3" t="str">
        <f t="array" ref="AX10564">TEXTJOIN(", ", TRUE, IF(X10564:AS10564="Y", X$1:AS$1, IF(X10564:AS10564&lt;&gt;"", X$1:AS$1 &amp; ": " &amp; X10564:AS10564, "")))
</f>
        <v>Cocaine, Fentanyl, Any Opioid</v>
      </c>
    </row>
    <row r="10565">
      <c r="A10565" s="2">
        <v>44897.0</v>
      </c>
      <c r="B10565" s="1" t="s">
        <v>50</v>
      </c>
      <c r="C10565" s="1">
        <v>42.0</v>
      </c>
      <c r="D10565" s="1" t="s">
        <v>76</v>
      </c>
      <c r="E10565" s="1" t="s">
        <v>63</v>
      </c>
      <c r="G10565" s="1" t="s">
        <v>116</v>
      </c>
      <c r="H10565" s="1" t="s">
        <v>103</v>
      </c>
      <c r="I10565" s="1" t="s">
        <v>55</v>
      </c>
      <c r="J10565" s="1" t="s">
        <v>116</v>
      </c>
      <c r="K10565" s="1" t="s">
        <v>103</v>
      </c>
      <c r="L10565" s="1" t="s">
        <v>55</v>
      </c>
      <c r="M10565" s="1" t="s">
        <v>743</v>
      </c>
      <c r="N10565" s="1" t="s">
        <v>155</v>
      </c>
      <c r="R10565" s="1" t="s">
        <v>2646</v>
      </c>
      <c r="T10565" s="1" t="s">
        <v>9952</v>
      </c>
      <c r="U10565" s="1" t="s">
        <v>59</v>
      </c>
      <c r="Y10565" s="1" t="s">
        <v>60</v>
      </c>
      <c r="Z10565" s="1" t="s">
        <v>60</v>
      </c>
      <c r="AG10565" s="1" t="s">
        <v>60</v>
      </c>
      <c r="AM10565" s="1" t="s">
        <v>60</v>
      </c>
      <c r="AR10565" s="1" t="s">
        <v>60</v>
      </c>
      <c r="AT10565" s="1" t="s">
        <v>8841</v>
      </c>
      <c r="AU10565" s="1" t="s">
        <v>8841</v>
      </c>
      <c r="AV10565" s="1" t="s">
        <v>1420</v>
      </c>
      <c r="AX10565" s="3" t="str">
        <f t="array" ref="AX10565">TEXTJOIN(", ", TRUE, IF(X10565:AS10565="Y", X$1:AS$1, IF(X10565:AS10565&lt;&gt;"", X$1:AS$1 &amp; ": " &amp; X10565:AS10565, "")))
</f>
        <v>Cocaine, Fentanyl, Methadone, Xylazine, Any Opioid</v>
      </c>
    </row>
    <row r="10566">
      <c r="A10566" s="2">
        <v>44681.0</v>
      </c>
      <c r="B10566" s="1" t="s">
        <v>50</v>
      </c>
      <c r="C10566" s="1">
        <v>30.0</v>
      </c>
      <c r="D10566" s="1" t="s">
        <v>76</v>
      </c>
      <c r="E10566" s="1" t="s">
        <v>63</v>
      </c>
      <c r="G10566" s="1" t="s">
        <v>455</v>
      </c>
      <c r="H10566" s="1" t="s">
        <v>103</v>
      </c>
      <c r="I10566" s="1" t="s">
        <v>55</v>
      </c>
      <c r="J10566" s="1" t="s">
        <v>510</v>
      </c>
      <c r="K10566" s="1" t="s">
        <v>103</v>
      </c>
      <c r="L10566" s="1" t="s">
        <v>55</v>
      </c>
      <c r="M10566" s="1" t="s">
        <v>649</v>
      </c>
      <c r="N10566" s="1" t="s">
        <v>6493</v>
      </c>
      <c r="R10566" s="1" t="s">
        <v>1726</v>
      </c>
      <c r="S10566" s="1" t="s">
        <v>937</v>
      </c>
      <c r="T10566" s="1" t="s">
        <v>9953</v>
      </c>
      <c r="U10566" s="1" t="s">
        <v>59</v>
      </c>
      <c r="AF10566" s="1" t="s">
        <v>60</v>
      </c>
      <c r="AG10566" s="1" t="s">
        <v>60</v>
      </c>
      <c r="AR10566" s="1" t="s">
        <v>60</v>
      </c>
      <c r="AT10566" s="1" t="s">
        <v>8753</v>
      </c>
      <c r="AU10566" s="1" t="s">
        <v>9047</v>
      </c>
      <c r="AV10566" s="1" t="s">
        <v>1420</v>
      </c>
      <c r="AX10566" s="3" t="str">
        <f t="array" ref="AX10566">TEXTJOIN(", ", TRUE, IF(X10566:AS10566="Y", X$1:AS$1, IF(X10566:AS10566&lt;&gt;"", X$1:AS$1 &amp; ": " &amp; X10566:AS10566, "")))
</f>
        <v>Benzodiazepine, Methadone, Any Opioid</v>
      </c>
    </row>
    <row r="10567">
      <c r="A10567" s="2">
        <v>44650.0</v>
      </c>
      <c r="B10567" s="1" t="s">
        <v>50</v>
      </c>
      <c r="C10567" s="1">
        <v>53.0</v>
      </c>
      <c r="D10567" s="1" t="s">
        <v>51</v>
      </c>
      <c r="E10567" s="1" t="s">
        <v>63</v>
      </c>
      <c r="G10567" s="1" t="s">
        <v>455</v>
      </c>
      <c r="H10567" s="1" t="s">
        <v>103</v>
      </c>
      <c r="I10567" s="1" t="s">
        <v>55</v>
      </c>
      <c r="J10567" s="1" t="s">
        <v>455</v>
      </c>
      <c r="K10567" s="1" t="s">
        <v>103</v>
      </c>
      <c r="L10567" s="1" t="s">
        <v>55</v>
      </c>
      <c r="N10567" s="1" t="s">
        <v>9954</v>
      </c>
      <c r="R10567" s="1" t="s">
        <v>2646</v>
      </c>
      <c r="T10567" s="1" t="s">
        <v>9955</v>
      </c>
      <c r="U10567" s="1" t="s">
        <v>59</v>
      </c>
      <c r="Y10567" s="1" t="s">
        <v>60</v>
      </c>
      <c r="AD10567" s="1" t="s">
        <v>60</v>
      </c>
      <c r="AG10567" s="1" t="s">
        <v>60</v>
      </c>
      <c r="AR10567" s="1" t="s">
        <v>60</v>
      </c>
      <c r="AT10567" s="1" t="s">
        <v>8753</v>
      </c>
      <c r="AU10567" s="1" t="s">
        <v>8753</v>
      </c>
      <c r="AV10567" s="1" t="s">
        <v>1420</v>
      </c>
      <c r="AX10567" s="3" t="str">
        <f t="array" ref="AX10567">TEXTJOIN(", ", TRUE, IF(X10567:AS10567="Y", X$1:AS$1, IF(X10567:AS10567&lt;&gt;"", X$1:AS$1 &amp; ": " &amp; X10567:AS10567, "")))
</f>
        <v>Cocaine, Ethanol, Methadone, Any Opioid</v>
      </c>
    </row>
    <row r="10568">
      <c r="A10568" s="4">
        <v>44848.0</v>
      </c>
      <c r="B10568" s="1" t="s">
        <v>50</v>
      </c>
      <c r="C10568" s="1">
        <v>56.0</v>
      </c>
      <c r="D10568" s="1" t="s">
        <v>51</v>
      </c>
      <c r="E10568" s="1" t="s">
        <v>63</v>
      </c>
      <c r="G10568" s="1" t="s">
        <v>9956</v>
      </c>
      <c r="H10568" s="1" t="s">
        <v>9957</v>
      </c>
      <c r="I10568" s="1" t="s">
        <v>9958</v>
      </c>
      <c r="J10568" s="1" t="s">
        <v>322</v>
      </c>
      <c r="K10568" s="1" t="s">
        <v>91</v>
      </c>
      <c r="L10568" s="1" t="s">
        <v>55</v>
      </c>
      <c r="M10568" s="1" t="s">
        <v>44</v>
      </c>
      <c r="N10568" s="1" t="s">
        <v>178</v>
      </c>
      <c r="R10568" s="1" t="s">
        <v>1726</v>
      </c>
      <c r="S10568" s="1" t="s">
        <v>965</v>
      </c>
      <c r="T10568" s="1" t="s">
        <v>2760</v>
      </c>
      <c r="U10568" s="1" t="s">
        <v>59</v>
      </c>
      <c r="V10568" s="1" t="s">
        <v>9959</v>
      </c>
      <c r="Y10568" s="1" t="s">
        <v>60</v>
      </c>
      <c r="Z10568" s="1" t="s">
        <v>60</v>
      </c>
      <c r="AM10568" s="1" t="s">
        <v>60</v>
      </c>
      <c r="AR10568" s="1" t="s">
        <v>60</v>
      </c>
      <c r="AT10568" s="1" t="s">
        <v>9960</v>
      </c>
      <c r="AU10568" s="1" t="s">
        <v>8712</v>
      </c>
      <c r="AV10568" s="1" t="s">
        <v>1420</v>
      </c>
      <c r="AX10568" s="3" t="str">
        <f t="array" ref="AX10568">TEXTJOIN(", ", TRUE, IF(X10568:AS10568="Y", X$1:AS$1, IF(X10568:AS10568&lt;&gt;"", X$1:AS$1 &amp; ": " &amp; X10568:AS10568, "")))
</f>
        <v>Cocaine, Fentanyl, Xylazine, Any Opioid</v>
      </c>
    </row>
    <row r="10569">
      <c r="A10569" s="4">
        <v>44875.0</v>
      </c>
      <c r="B10569" s="1" t="s">
        <v>50</v>
      </c>
      <c r="C10569" s="1">
        <v>59.0</v>
      </c>
      <c r="D10569" s="1" t="s">
        <v>51</v>
      </c>
      <c r="E10569" s="1" t="s">
        <v>63</v>
      </c>
      <c r="F10569" s="1" t="s">
        <v>1997</v>
      </c>
      <c r="G10569" s="1" t="s">
        <v>91</v>
      </c>
      <c r="H10569" s="1" t="s">
        <v>91</v>
      </c>
      <c r="I10569" s="1" t="s">
        <v>55</v>
      </c>
      <c r="J10569" s="1" t="s">
        <v>91</v>
      </c>
      <c r="K10569" s="1" t="s">
        <v>91</v>
      </c>
      <c r="L10569" s="1" t="s">
        <v>55</v>
      </c>
      <c r="M10569" s="1" t="s">
        <v>743</v>
      </c>
      <c r="N10569" s="1" t="s">
        <v>66</v>
      </c>
      <c r="R10569" s="1" t="s">
        <v>2646</v>
      </c>
      <c r="T10569" s="1" t="s">
        <v>9961</v>
      </c>
      <c r="U10569" s="1" t="s">
        <v>59</v>
      </c>
      <c r="Y10569" s="1" t="s">
        <v>60</v>
      </c>
      <c r="Z10569" s="1" t="s">
        <v>60</v>
      </c>
      <c r="AA10569" s="1" t="s">
        <v>60</v>
      </c>
      <c r="AJ10569" s="1" t="s">
        <v>60</v>
      </c>
      <c r="AM10569" s="1" t="s">
        <v>60</v>
      </c>
      <c r="AR10569" s="1" t="s">
        <v>60</v>
      </c>
      <c r="AT10569" s="1" t="s">
        <v>1999</v>
      </c>
      <c r="AU10569" s="1" t="s">
        <v>1999</v>
      </c>
      <c r="AV10569" s="1" t="s">
        <v>1420</v>
      </c>
      <c r="AX10569" s="3" t="str">
        <f t="array" ref="AX10569">TEXTJOIN(", ", TRUE, IF(X10569:AS10569="Y", X$1:AS$1, IF(X10569:AS10569&lt;&gt;"", X$1:AS$1 &amp; ": " &amp; X10569:AS10569, "")))
</f>
        <v>Cocaine, Fentanyl, Fentanyl Analogue, Tramad, Xylazine, Any Opioid</v>
      </c>
    </row>
    <row r="10570">
      <c r="A10570" s="4">
        <v>44876.0</v>
      </c>
      <c r="B10570" s="1" t="s">
        <v>50</v>
      </c>
      <c r="C10570" s="1">
        <v>42.0</v>
      </c>
      <c r="D10570" s="1" t="s">
        <v>51</v>
      </c>
      <c r="E10570" s="1" t="s">
        <v>63</v>
      </c>
      <c r="F10570" s="1" t="s">
        <v>1997</v>
      </c>
      <c r="G10570" s="1" t="s">
        <v>185</v>
      </c>
      <c r="H10570" s="1" t="s">
        <v>91</v>
      </c>
      <c r="I10570" s="1" t="s">
        <v>55</v>
      </c>
      <c r="J10570" s="1" t="s">
        <v>185</v>
      </c>
      <c r="K10570" s="1" t="s">
        <v>91</v>
      </c>
      <c r="L10570" s="1" t="s">
        <v>55</v>
      </c>
      <c r="M10570" s="1" t="s">
        <v>1207</v>
      </c>
      <c r="N10570" s="1" t="s">
        <v>178</v>
      </c>
      <c r="R10570" s="1" t="s">
        <v>180</v>
      </c>
      <c r="T10570" s="1" t="s">
        <v>9962</v>
      </c>
      <c r="U10570" s="1" t="s">
        <v>59</v>
      </c>
      <c r="Y10570" s="1" t="s">
        <v>60</v>
      </c>
      <c r="Z10570" s="1" t="s">
        <v>60</v>
      </c>
      <c r="AJ10570" s="1" t="s">
        <v>60</v>
      </c>
      <c r="AR10570" s="1" t="s">
        <v>60</v>
      </c>
      <c r="AT10570" s="1" t="s">
        <v>8740</v>
      </c>
      <c r="AU10570" s="1" t="s">
        <v>8740</v>
      </c>
      <c r="AV10570" s="1" t="s">
        <v>1420</v>
      </c>
      <c r="AX10570" s="3" t="str">
        <f t="array" ref="AX10570">TEXTJOIN(", ", TRUE, IF(X10570:AS10570="Y", X$1:AS$1, IF(X10570:AS10570&lt;&gt;"", X$1:AS$1 &amp; ": " &amp; X10570:AS10570, "")))
</f>
        <v>Cocaine, Fentanyl, Tramad, Any Opioid</v>
      </c>
    </row>
    <row r="10571">
      <c r="A10571" s="2">
        <v>44709.0</v>
      </c>
      <c r="B10571" s="1" t="s">
        <v>50</v>
      </c>
      <c r="C10571" s="1">
        <v>44.0</v>
      </c>
      <c r="D10571" s="1" t="s">
        <v>51</v>
      </c>
      <c r="E10571" s="1" t="s">
        <v>502</v>
      </c>
      <c r="G10571" s="1" t="s">
        <v>277</v>
      </c>
      <c r="H10571" s="1" t="s">
        <v>103</v>
      </c>
      <c r="I10571" s="1" t="s">
        <v>55</v>
      </c>
      <c r="J10571" s="1" t="s">
        <v>117</v>
      </c>
      <c r="L10571" s="1" t="s">
        <v>55</v>
      </c>
      <c r="M10571" s="1" t="s">
        <v>1207</v>
      </c>
      <c r="N10571" s="1" t="s">
        <v>155</v>
      </c>
      <c r="R10571" s="1" t="s">
        <v>180</v>
      </c>
      <c r="T10571" s="1" t="s">
        <v>9963</v>
      </c>
      <c r="U10571" s="1" t="s">
        <v>59</v>
      </c>
      <c r="X10571" s="1" t="s">
        <v>60</v>
      </c>
      <c r="Y10571" s="1" t="s">
        <v>60</v>
      </c>
      <c r="Z10571" s="1" t="s">
        <v>60</v>
      </c>
      <c r="AP10571" s="1" t="s">
        <v>60</v>
      </c>
      <c r="AR10571" s="1" t="s">
        <v>60</v>
      </c>
      <c r="AT10571" s="1" t="s">
        <v>8967</v>
      </c>
      <c r="AV10571" s="1" t="s">
        <v>1420</v>
      </c>
      <c r="AX10571" s="3" t="str">
        <f t="array" ref="AX10571">TEXTJOIN(", ", TRUE, IF(X10571:AS10571="Y", X$1:AS$1, IF(X10571:AS10571&lt;&gt;"", X$1:AS$1 &amp; ": " &amp; X10571:AS10571, "")))
</f>
        <v>Heroin, Cocaine, Fentanyl, Heroin/Morph/Codeine, Any Opioid</v>
      </c>
    </row>
    <row r="10572">
      <c r="A10572" s="4">
        <v>44851.0</v>
      </c>
      <c r="B10572" s="1" t="s">
        <v>50</v>
      </c>
      <c r="C10572" s="1">
        <v>46.0</v>
      </c>
      <c r="D10572" s="1" t="s">
        <v>51</v>
      </c>
      <c r="E10572" s="1" t="s">
        <v>63</v>
      </c>
      <c r="G10572" s="1" t="s">
        <v>446</v>
      </c>
      <c r="H10572" s="1" t="s">
        <v>91</v>
      </c>
      <c r="I10572" s="1" t="s">
        <v>55</v>
      </c>
      <c r="J10572" s="1" t="s">
        <v>446</v>
      </c>
      <c r="K10572" s="1" t="s">
        <v>91</v>
      </c>
      <c r="L10572" s="1" t="s">
        <v>55</v>
      </c>
      <c r="M10572" s="1" t="s">
        <v>743</v>
      </c>
      <c r="N10572" s="1" t="s">
        <v>178</v>
      </c>
      <c r="R10572" s="1" t="s">
        <v>180</v>
      </c>
      <c r="T10572" s="1" t="s">
        <v>9964</v>
      </c>
      <c r="U10572" s="1" t="s">
        <v>59</v>
      </c>
      <c r="Y10572" s="1" t="s">
        <v>60</v>
      </c>
      <c r="Z10572" s="1" t="s">
        <v>60</v>
      </c>
      <c r="AM10572" s="1" t="s">
        <v>60</v>
      </c>
      <c r="AR10572" s="1" t="s">
        <v>60</v>
      </c>
      <c r="AT10572" s="1" t="s">
        <v>8809</v>
      </c>
      <c r="AU10572" s="1" t="s">
        <v>8809</v>
      </c>
      <c r="AV10572" s="1" t="s">
        <v>1420</v>
      </c>
      <c r="AX10572" s="3" t="str">
        <f t="array" ref="AX10572">TEXTJOIN(", ", TRUE, IF(X10572:AS10572="Y", X$1:AS$1, IF(X10572:AS10572&lt;&gt;"", X$1:AS$1 &amp; ": " &amp; X10572:AS10572, "")))
</f>
        <v>Cocaine, Fentanyl, Xylazine, Any Opioid</v>
      </c>
    </row>
    <row r="10573">
      <c r="A10573" s="2">
        <v>44671.0</v>
      </c>
      <c r="B10573" s="1" t="s">
        <v>50</v>
      </c>
      <c r="C10573" s="1">
        <v>38.0</v>
      </c>
      <c r="D10573" s="1" t="s">
        <v>51</v>
      </c>
      <c r="E10573" s="1" t="s">
        <v>63</v>
      </c>
      <c r="F10573" s="1" t="s">
        <v>1997</v>
      </c>
      <c r="J10573" s="1" t="s">
        <v>1055</v>
      </c>
      <c r="K10573" s="1" t="s">
        <v>91</v>
      </c>
      <c r="L10573" s="1" t="s">
        <v>55</v>
      </c>
      <c r="M10573" s="1" t="s">
        <v>649</v>
      </c>
      <c r="N10573" s="1" t="s">
        <v>66</v>
      </c>
      <c r="R10573" s="1" t="s">
        <v>443</v>
      </c>
      <c r="T10573" s="1" t="s">
        <v>9965</v>
      </c>
      <c r="U10573" s="1" t="s">
        <v>59</v>
      </c>
      <c r="Z10573" s="1" t="s">
        <v>60</v>
      </c>
      <c r="AM10573" s="1" t="s">
        <v>60</v>
      </c>
      <c r="AN10573" s="1" t="s">
        <v>60</v>
      </c>
      <c r="AR10573" s="1" t="s">
        <v>60</v>
      </c>
      <c r="AT10573" s="1" t="s">
        <v>1420</v>
      </c>
      <c r="AU10573" s="1" t="s">
        <v>8808</v>
      </c>
      <c r="AV10573" s="1" t="s">
        <v>1420</v>
      </c>
      <c r="AX10573" s="3" t="str">
        <f t="array" ref="AX10573">TEXTJOIN(", ", TRUE, IF(X10573:AS10573="Y", X$1:AS$1, IF(X10573:AS10573&lt;&gt;"", X$1:AS$1 &amp; ": " &amp; X10573:AS10573, "")))
</f>
        <v>Fentanyl, Xylazine, Gabapentin, Any Opioid</v>
      </c>
    </row>
    <row r="10574">
      <c r="A10574" s="2">
        <v>44782.0</v>
      </c>
      <c r="B10574" s="1" t="s">
        <v>50</v>
      </c>
      <c r="C10574" s="1">
        <v>42.0</v>
      </c>
      <c r="D10574" s="1" t="s">
        <v>51</v>
      </c>
      <c r="E10574" s="1" t="s">
        <v>63</v>
      </c>
      <c r="G10574" s="1" t="s">
        <v>2087</v>
      </c>
      <c r="H10574" s="1" t="s">
        <v>263</v>
      </c>
      <c r="I10574" s="1" t="s">
        <v>55</v>
      </c>
      <c r="J10574" s="1" t="s">
        <v>2087</v>
      </c>
      <c r="K10574" s="1" t="s">
        <v>263</v>
      </c>
      <c r="L10574" s="1" t="s">
        <v>55</v>
      </c>
      <c r="M10574" s="1" t="s">
        <v>743</v>
      </c>
      <c r="N10574" s="1" t="s">
        <v>178</v>
      </c>
      <c r="R10574" s="1" t="s">
        <v>2646</v>
      </c>
      <c r="T10574" s="1" t="s">
        <v>9966</v>
      </c>
      <c r="U10574" s="1" t="s">
        <v>59</v>
      </c>
      <c r="Z10574" s="1" t="s">
        <v>60</v>
      </c>
      <c r="AF10574" s="1" t="s">
        <v>60</v>
      </c>
      <c r="AR10574" s="1" t="s">
        <v>60</v>
      </c>
      <c r="AT10574" s="1" t="s">
        <v>9097</v>
      </c>
      <c r="AU10574" s="1" t="s">
        <v>9097</v>
      </c>
      <c r="AV10574" s="1" t="s">
        <v>1420</v>
      </c>
      <c r="AX10574" s="3" t="str">
        <f t="array" ref="AX10574">TEXTJOIN(", ", TRUE, IF(X10574:AS10574="Y", X$1:AS$1, IF(X10574:AS10574&lt;&gt;"", X$1:AS$1 &amp; ": " &amp; X10574:AS10574, "")))
</f>
        <v>Fentanyl, Benzodiazepine, Any Opioid</v>
      </c>
    </row>
    <row r="10575">
      <c r="A10575" s="4">
        <v>44905.0</v>
      </c>
      <c r="B10575" s="1" t="s">
        <v>50</v>
      </c>
      <c r="C10575" s="1">
        <v>21.0</v>
      </c>
      <c r="D10575" s="1" t="s">
        <v>51</v>
      </c>
      <c r="E10575" s="1" t="s">
        <v>63</v>
      </c>
      <c r="F10575" s="1" t="s">
        <v>1997</v>
      </c>
      <c r="G10575" s="1" t="s">
        <v>91</v>
      </c>
      <c r="H10575" s="1" t="s">
        <v>91</v>
      </c>
      <c r="I10575" s="1" t="s">
        <v>55</v>
      </c>
      <c r="J10575" s="1" t="s">
        <v>91</v>
      </c>
      <c r="K10575" s="1" t="s">
        <v>91</v>
      </c>
      <c r="L10575" s="1" t="s">
        <v>55</v>
      </c>
      <c r="M10575" s="1" t="s">
        <v>743</v>
      </c>
      <c r="N10575" s="1" t="s">
        <v>178</v>
      </c>
      <c r="R10575" s="1" t="s">
        <v>2646</v>
      </c>
      <c r="T10575" s="1" t="s">
        <v>2760</v>
      </c>
      <c r="U10575" s="1" t="s">
        <v>59</v>
      </c>
      <c r="V10575" s="1" t="s">
        <v>507</v>
      </c>
      <c r="Y10575" s="1" t="s">
        <v>60</v>
      </c>
      <c r="Z10575" s="1" t="s">
        <v>60</v>
      </c>
      <c r="AM10575" s="1" t="s">
        <v>60</v>
      </c>
      <c r="AR10575" s="1" t="s">
        <v>60</v>
      </c>
      <c r="AT10575" s="1" t="s">
        <v>1999</v>
      </c>
      <c r="AU10575" s="1" t="s">
        <v>1999</v>
      </c>
      <c r="AV10575" s="1" t="s">
        <v>1420</v>
      </c>
      <c r="AX10575" s="3" t="str">
        <f t="array" ref="AX10575">TEXTJOIN(", ", TRUE, IF(X10575:AS10575="Y", X$1:AS$1, IF(X10575:AS10575&lt;&gt;"", X$1:AS$1 &amp; ": " &amp; X10575:AS10575, "")))
</f>
        <v>Cocaine, Fentanyl, Xylazine, Any Opioid</v>
      </c>
    </row>
    <row r="10576">
      <c r="A10576" s="2">
        <v>44717.0</v>
      </c>
      <c r="B10576" s="1" t="s">
        <v>50</v>
      </c>
      <c r="C10576" s="1">
        <v>53.0</v>
      </c>
      <c r="D10576" s="1" t="s">
        <v>51</v>
      </c>
      <c r="E10576" s="1" t="s">
        <v>63</v>
      </c>
      <c r="G10576" s="1" t="s">
        <v>160</v>
      </c>
      <c r="H10576" s="1" t="s">
        <v>54</v>
      </c>
      <c r="I10576" s="1" t="s">
        <v>55</v>
      </c>
      <c r="J10576" s="1" t="s">
        <v>103</v>
      </c>
      <c r="K10576" s="1" t="s">
        <v>103</v>
      </c>
      <c r="L10576" s="1" t="s">
        <v>55</v>
      </c>
      <c r="M10576" s="1" t="s">
        <v>649</v>
      </c>
      <c r="N10576" s="1" t="s">
        <v>155</v>
      </c>
      <c r="R10576" s="1" t="s">
        <v>1726</v>
      </c>
      <c r="S10576" s="1" t="s">
        <v>778</v>
      </c>
      <c r="T10576" s="1" t="s">
        <v>9967</v>
      </c>
      <c r="U10576" s="1" t="s">
        <v>59</v>
      </c>
      <c r="X10576" s="1" t="s">
        <v>60</v>
      </c>
      <c r="Z10576" s="1" t="s">
        <v>60</v>
      </c>
      <c r="AP10576" s="1" t="s">
        <v>60</v>
      </c>
      <c r="AR10576" s="1" t="s">
        <v>60</v>
      </c>
      <c r="AT10576" s="1" t="s">
        <v>8728</v>
      </c>
      <c r="AU10576" s="1" t="s">
        <v>8719</v>
      </c>
      <c r="AV10576" s="1" t="s">
        <v>1420</v>
      </c>
      <c r="AX10576" s="3" t="str">
        <f t="array" ref="AX10576">TEXTJOIN(", ", TRUE, IF(X10576:AS10576="Y", X$1:AS$1, IF(X10576:AS10576&lt;&gt;"", X$1:AS$1 &amp; ": " &amp; X10576:AS10576, "")))
</f>
        <v>Heroin, Fentanyl, Heroin/Morph/Codeine, Any Opioid</v>
      </c>
    </row>
    <row r="10577">
      <c r="A10577" s="2">
        <v>44821.0</v>
      </c>
      <c r="B10577" s="1" t="s">
        <v>50</v>
      </c>
      <c r="C10577" s="1">
        <v>32.0</v>
      </c>
      <c r="D10577" s="1" t="s">
        <v>51</v>
      </c>
      <c r="E10577" s="1" t="s">
        <v>502</v>
      </c>
      <c r="G10577" s="1" t="s">
        <v>64</v>
      </c>
      <c r="H10577" s="1" t="s">
        <v>65</v>
      </c>
      <c r="I10577" s="1" t="s">
        <v>55</v>
      </c>
      <c r="J10577" s="1" t="s">
        <v>64</v>
      </c>
      <c r="K10577" s="1" t="s">
        <v>65</v>
      </c>
      <c r="L10577" s="1" t="s">
        <v>55</v>
      </c>
      <c r="M10577" s="1" t="s">
        <v>743</v>
      </c>
      <c r="N10577" s="1" t="s">
        <v>155</v>
      </c>
      <c r="R10577" s="1" t="s">
        <v>2646</v>
      </c>
      <c r="T10577" s="1" t="s">
        <v>1889</v>
      </c>
      <c r="U10577" s="1" t="s">
        <v>59</v>
      </c>
      <c r="Y10577" s="1" t="s">
        <v>60</v>
      </c>
      <c r="Z10577" s="1" t="s">
        <v>60</v>
      </c>
      <c r="AD10577" s="1" t="s">
        <v>60</v>
      </c>
      <c r="AR10577" s="1" t="s">
        <v>60</v>
      </c>
      <c r="AT10577" s="1" t="s">
        <v>8704</v>
      </c>
      <c r="AU10577" s="1" t="s">
        <v>8704</v>
      </c>
      <c r="AV10577" s="1" t="s">
        <v>1420</v>
      </c>
      <c r="AX10577" s="3" t="str">
        <f t="array" ref="AX10577">TEXTJOIN(", ", TRUE, IF(X10577:AS10577="Y", X$1:AS$1, IF(X10577:AS10577&lt;&gt;"", X$1:AS$1 &amp; ": " &amp; X10577:AS10577, "")))
</f>
        <v>Cocaine, Fentanyl, Ethanol, Any Opioid</v>
      </c>
    </row>
    <row r="10578">
      <c r="A10578" s="2">
        <v>44697.0</v>
      </c>
      <c r="B10578" s="1" t="s">
        <v>50</v>
      </c>
      <c r="C10578" s="1">
        <v>36.0</v>
      </c>
      <c r="D10578" s="1" t="s">
        <v>76</v>
      </c>
      <c r="E10578" s="1" t="s">
        <v>63</v>
      </c>
      <c r="F10578" s="1" t="s">
        <v>1997</v>
      </c>
      <c r="G10578" s="1" t="s">
        <v>65</v>
      </c>
      <c r="H10578" s="1" t="s">
        <v>65</v>
      </c>
      <c r="I10578" s="1" t="s">
        <v>55</v>
      </c>
      <c r="J10578" s="1" t="s">
        <v>65</v>
      </c>
      <c r="K10578" s="1" t="s">
        <v>65</v>
      </c>
      <c r="L10578" s="1" t="s">
        <v>55</v>
      </c>
      <c r="M10578" s="1" t="s">
        <v>743</v>
      </c>
      <c r="N10578" s="1" t="s">
        <v>155</v>
      </c>
      <c r="R10578" s="1" t="s">
        <v>180</v>
      </c>
      <c r="T10578" s="1" t="s">
        <v>9968</v>
      </c>
      <c r="U10578" s="1" t="s">
        <v>59</v>
      </c>
      <c r="Z10578" s="1" t="s">
        <v>60</v>
      </c>
      <c r="AF10578" s="1" t="s">
        <v>60</v>
      </c>
      <c r="AR10578" s="1" t="s">
        <v>60</v>
      </c>
      <c r="AT10578" s="1" t="s">
        <v>8743</v>
      </c>
      <c r="AU10578" s="1" t="s">
        <v>8743</v>
      </c>
      <c r="AV10578" s="1" t="s">
        <v>1420</v>
      </c>
      <c r="AX10578" s="3" t="str">
        <f t="array" ref="AX10578">TEXTJOIN(", ", TRUE, IF(X10578:AS10578="Y", X$1:AS$1, IF(X10578:AS10578&lt;&gt;"", X$1:AS$1 &amp; ": " &amp; X10578:AS10578, "")))
</f>
        <v>Fentanyl, Benzodiazepine, Any Opioid</v>
      </c>
    </row>
    <row r="10579">
      <c r="A10579" s="2">
        <v>44730.0</v>
      </c>
      <c r="B10579" s="1" t="s">
        <v>50</v>
      </c>
      <c r="C10579" s="1">
        <v>75.0</v>
      </c>
      <c r="D10579" s="1" t="s">
        <v>51</v>
      </c>
      <c r="E10579" s="1" t="s">
        <v>502</v>
      </c>
      <c r="G10579" s="1" t="s">
        <v>91</v>
      </c>
      <c r="H10579" s="1" t="s">
        <v>91</v>
      </c>
      <c r="I10579" s="1" t="s">
        <v>55</v>
      </c>
      <c r="J10579" s="1" t="s">
        <v>91</v>
      </c>
      <c r="K10579" s="1" t="s">
        <v>91</v>
      </c>
      <c r="L10579" s="1" t="s">
        <v>55</v>
      </c>
      <c r="M10579" s="1" t="s">
        <v>743</v>
      </c>
      <c r="N10579" s="1" t="s">
        <v>155</v>
      </c>
      <c r="R10579" s="1" t="s">
        <v>2646</v>
      </c>
      <c r="T10579" s="1" t="s">
        <v>9969</v>
      </c>
      <c r="U10579" s="1" t="s">
        <v>59</v>
      </c>
      <c r="Y10579" s="1" t="s">
        <v>60</v>
      </c>
      <c r="AT10579" s="1" t="s">
        <v>1999</v>
      </c>
      <c r="AU10579" s="1" t="s">
        <v>1999</v>
      </c>
      <c r="AV10579" s="1" t="s">
        <v>1420</v>
      </c>
      <c r="AX10579" s="3" t="str">
        <f t="array" ref="AX10579">TEXTJOIN(", ", TRUE, IF(X10579:AS10579="Y", X$1:AS$1, IF(X10579:AS10579&lt;&gt;"", X$1:AS$1 &amp; ": " &amp; X10579:AS10579, "")))
</f>
        <v>Cocaine</v>
      </c>
    </row>
    <row r="10580">
      <c r="A10580" s="2">
        <v>44898.0</v>
      </c>
      <c r="B10580" s="1" t="s">
        <v>50</v>
      </c>
      <c r="C10580" s="1">
        <v>66.0</v>
      </c>
      <c r="D10580" s="1" t="s">
        <v>51</v>
      </c>
      <c r="E10580" s="1" t="s">
        <v>63</v>
      </c>
      <c r="G10580" s="1" t="s">
        <v>102</v>
      </c>
      <c r="H10580" s="1" t="s">
        <v>103</v>
      </c>
      <c r="I10580" s="1" t="s">
        <v>55</v>
      </c>
      <c r="J10580" s="1" t="s">
        <v>102</v>
      </c>
      <c r="K10580" s="1" t="s">
        <v>103</v>
      </c>
      <c r="L10580" s="1" t="s">
        <v>55</v>
      </c>
      <c r="N10580" s="1" t="s">
        <v>1377</v>
      </c>
      <c r="R10580" s="1" t="s">
        <v>2646</v>
      </c>
      <c r="T10580" s="1" t="s">
        <v>9193</v>
      </c>
      <c r="U10580" s="1" t="s">
        <v>59</v>
      </c>
      <c r="Y10580" s="1" t="s">
        <v>60</v>
      </c>
      <c r="Z10580" s="1" t="s">
        <v>60</v>
      </c>
      <c r="AR10580" s="1" t="s">
        <v>60</v>
      </c>
      <c r="AT10580" s="1" t="s">
        <v>8725</v>
      </c>
      <c r="AU10580" s="1" t="s">
        <v>8725</v>
      </c>
      <c r="AV10580" s="1" t="s">
        <v>1420</v>
      </c>
      <c r="AX10580" s="3" t="str">
        <f t="array" ref="AX10580">TEXTJOIN(", ", TRUE, IF(X10580:AS10580="Y", X$1:AS$1, IF(X10580:AS10580&lt;&gt;"", X$1:AS$1 &amp; ": " &amp; X10580:AS10580, "")))
</f>
        <v>Cocaine, Fentanyl, Any Opioid</v>
      </c>
    </row>
    <row r="10581">
      <c r="A10581" s="2">
        <v>44680.0</v>
      </c>
      <c r="B10581" s="1" t="s">
        <v>50</v>
      </c>
      <c r="C10581" s="1">
        <v>24.0</v>
      </c>
      <c r="D10581" s="1" t="s">
        <v>51</v>
      </c>
      <c r="E10581" s="1" t="s">
        <v>502</v>
      </c>
      <c r="G10581" s="1" t="s">
        <v>256</v>
      </c>
      <c r="H10581" s="1" t="s">
        <v>103</v>
      </c>
      <c r="I10581" s="1" t="s">
        <v>55</v>
      </c>
      <c r="J10581" s="1" t="s">
        <v>256</v>
      </c>
      <c r="K10581" s="1" t="s">
        <v>103</v>
      </c>
      <c r="L10581" s="1" t="s">
        <v>55</v>
      </c>
      <c r="M10581" s="1" t="s">
        <v>1207</v>
      </c>
      <c r="N10581" s="1" t="s">
        <v>178</v>
      </c>
      <c r="R10581" s="1" t="s">
        <v>2646</v>
      </c>
      <c r="S10581" s="1" t="s">
        <v>3896</v>
      </c>
      <c r="T10581" s="1" t="s">
        <v>9970</v>
      </c>
      <c r="U10581" s="1" t="s">
        <v>59</v>
      </c>
      <c r="Z10581" s="1" t="s">
        <v>60</v>
      </c>
      <c r="AD10581" s="1" t="s">
        <v>60</v>
      </c>
      <c r="AR10581" s="1" t="s">
        <v>60</v>
      </c>
      <c r="AT10581" s="1" t="s">
        <v>2320</v>
      </c>
      <c r="AU10581" s="1" t="s">
        <v>2320</v>
      </c>
      <c r="AV10581" s="1" t="s">
        <v>1420</v>
      </c>
      <c r="AX10581" s="3" t="str">
        <f t="array" ref="AX10581">TEXTJOIN(", ", TRUE, IF(X10581:AS10581="Y", X$1:AS$1, IF(X10581:AS10581&lt;&gt;"", X$1:AS$1 &amp; ": " &amp; X10581:AS10581, "")))
</f>
        <v>Fentanyl, Ethanol, Any Opioid</v>
      </c>
    </row>
    <row r="10582">
      <c r="A10582" s="2">
        <v>44796.0</v>
      </c>
      <c r="B10582" s="1" t="s">
        <v>50</v>
      </c>
      <c r="C10582" s="1">
        <v>50.0</v>
      </c>
      <c r="D10582" s="1" t="s">
        <v>76</v>
      </c>
      <c r="E10582" s="1" t="s">
        <v>63</v>
      </c>
      <c r="F10582" s="1" t="s">
        <v>1997</v>
      </c>
      <c r="G10582" s="1" t="s">
        <v>256</v>
      </c>
      <c r="H10582" s="1" t="s">
        <v>103</v>
      </c>
      <c r="I10582" s="1" t="s">
        <v>55</v>
      </c>
      <c r="J10582" s="1" t="s">
        <v>256</v>
      </c>
      <c r="K10582" s="1" t="s">
        <v>103</v>
      </c>
      <c r="L10582" s="1" t="s">
        <v>55</v>
      </c>
      <c r="M10582" s="1" t="s">
        <v>649</v>
      </c>
      <c r="N10582" s="1" t="s">
        <v>9029</v>
      </c>
      <c r="R10582" s="1" t="s">
        <v>1726</v>
      </c>
      <c r="S10582" s="1" t="s">
        <v>9971</v>
      </c>
      <c r="T10582" s="1" t="s">
        <v>9972</v>
      </c>
      <c r="U10582" s="1" t="s">
        <v>59</v>
      </c>
      <c r="X10582" s="1" t="s">
        <v>60</v>
      </c>
      <c r="Z10582" s="1" t="s">
        <v>60</v>
      </c>
      <c r="AD10582" s="1" t="s">
        <v>60</v>
      </c>
      <c r="AP10582" s="1" t="s">
        <v>8736</v>
      </c>
      <c r="AR10582" s="1" t="s">
        <v>60</v>
      </c>
      <c r="AT10582" s="1" t="s">
        <v>2320</v>
      </c>
      <c r="AU10582" s="1" t="s">
        <v>2320</v>
      </c>
      <c r="AV10582" s="1" t="s">
        <v>1420</v>
      </c>
      <c r="AX10582" s="3" t="str">
        <f t="array" ref="AX10582">TEXTJOIN(", ", TRUE, IF(X10582:AS10582="Y", X$1:AS$1, IF(X10582:AS10582&lt;&gt;"", X$1:AS$1 &amp; ": " &amp; X10582:AS10582, "")))
</f>
        <v>Heroin, Fentanyl, Ethanol, Heroin/Morph/Codeine, Any Opioid</v>
      </c>
    </row>
    <row r="10583">
      <c r="A10583" s="2">
        <v>44816.0</v>
      </c>
      <c r="B10583" s="1" t="s">
        <v>50</v>
      </c>
      <c r="C10583" s="1">
        <v>41.0</v>
      </c>
      <c r="D10583" s="1" t="s">
        <v>51</v>
      </c>
      <c r="E10583" s="1" t="s">
        <v>63</v>
      </c>
      <c r="G10583" s="1" t="s">
        <v>731</v>
      </c>
      <c r="H10583" s="1" t="s">
        <v>103</v>
      </c>
      <c r="I10583" s="1" t="s">
        <v>55</v>
      </c>
      <c r="J10583" s="1" t="s">
        <v>91</v>
      </c>
      <c r="K10583" s="1" t="s">
        <v>91</v>
      </c>
      <c r="L10583" s="1" t="s">
        <v>55</v>
      </c>
      <c r="M10583" s="1" t="s">
        <v>44</v>
      </c>
      <c r="N10583" s="1" t="s">
        <v>136</v>
      </c>
      <c r="R10583" s="1" t="s">
        <v>1726</v>
      </c>
      <c r="S10583" s="1" t="s">
        <v>3469</v>
      </c>
      <c r="T10583" s="1" t="s">
        <v>8847</v>
      </c>
      <c r="U10583" s="1" t="s">
        <v>59</v>
      </c>
      <c r="Z10583" s="1" t="s">
        <v>60</v>
      </c>
      <c r="AR10583" s="1" t="s">
        <v>60</v>
      </c>
      <c r="AT10583" s="1" t="s">
        <v>8896</v>
      </c>
      <c r="AU10583" s="1" t="s">
        <v>1999</v>
      </c>
      <c r="AV10583" s="1" t="s">
        <v>1420</v>
      </c>
      <c r="AX10583" s="3" t="str">
        <f t="array" ref="AX10583">TEXTJOIN(", ", TRUE, IF(X10583:AS10583="Y", X$1:AS$1, IF(X10583:AS10583&lt;&gt;"", X$1:AS$1 &amp; ": " &amp; X10583:AS10583, "")))
</f>
        <v>Fentanyl, Any Opioid</v>
      </c>
    </row>
    <row r="10584">
      <c r="A10584" s="2">
        <v>44747.0</v>
      </c>
      <c r="B10584" s="1" t="s">
        <v>50</v>
      </c>
      <c r="C10584" s="1">
        <v>34.0</v>
      </c>
      <c r="D10584" s="1" t="s">
        <v>76</v>
      </c>
      <c r="E10584" s="1" t="s">
        <v>63</v>
      </c>
      <c r="G10584" s="1" t="s">
        <v>1248</v>
      </c>
      <c r="H10584" s="1" t="s">
        <v>54</v>
      </c>
      <c r="I10584" s="1" t="s">
        <v>55</v>
      </c>
      <c r="J10584" s="1" t="s">
        <v>1248</v>
      </c>
      <c r="K10584" s="1" t="s">
        <v>54</v>
      </c>
      <c r="L10584" s="1" t="s">
        <v>55</v>
      </c>
      <c r="M10584" s="1" t="s">
        <v>743</v>
      </c>
      <c r="N10584" s="1" t="s">
        <v>155</v>
      </c>
      <c r="R10584" s="1" t="s">
        <v>2646</v>
      </c>
      <c r="T10584" s="1" t="s">
        <v>9973</v>
      </c>
      <c r="U10584" s="1" t="s">
        <v>59</v>
      </c>
      <c r="Y10584" s="1" t="s">
        <v>60</v>
      </c>
      <c r="Z10584" s="1" t="s">
        <v>60</v>
      </c>
      <c r="AA10584" s="1" t="s">
        <v>60</v>
      </c>
      <c r="AD10584" s="1" t="s">
        <v>60</v>
      </c>
      <c r="AF10584" s="1" t="s">
        <v>60</v>
      </c>
      <c r="AI10584" s="1" t="s">
        <v>60</v>
      </c>
      <c r="AR10584" s="1" t="s">
        <v>60</v>
      </c>
      <c r="AT10584" s="1" t="s">
        <v>9296</v>
      </c>
      <c r="AU10584" s="1" t="s">
        <v>9296</v>
      </c>
      <c r="AV10584" s="1" t="s">
        <v>1420</v>
      </c>
      <c r="AX10584" s="3" t="str">
        <f t="array" ref="AX10584">TEXTJOIN(", ", TRUE, IF(X10584:AS10584="Y", X$1:AS$1, IF(X10584:AS10584&lt;&gt;"", X$1:AS$1 &amp; ": " &amp; X10584:AS10584, "")))
</f>
        <v>Cocaine, Fentanyl, Fentanyl Analogue, Ethanol, Benzodiazepine, Amphet, Any Opioid</v>
      </c>
    </row>
    <row r="10585">
      <c r="A10585" s="2">
        <v>44774.0</v>
      </c>
      <c r="B10585" s="1" t="s">
        <v>50</v>
      </c>
      <c r="C10585" s="1">
        <v>44.0</v>
      </c>
      <c r="D10585" s="1" t="s">
        <v>51</v>
      </c>
      <c r="E10585" s="1" t="s">
        <v>63</v>
      </c>
      <c r="G10585" s="1" t="s">
        <v>102</v>
      </c>
      <c r="H10585" s="1" t="s">
        <v>103</v>
      </c>
      <c r="I10585" s="1" t="s">
        <v>55</v>
      </c>
      <c r="J10585" s="1" t="s">
        <v>102</v>
      </c>
      <c r="K10585" s="1" t="s">
        <v>103</v>
      </c>
      <c r="L10585" s="1" t="s">
        <v>55</v>
      </c>
      <c r="N10585" s="1" t="s">
        <v>9924</v>
      </c>
      <c r="R10585" s="1" t="s">
        <v>2646</v>
      </c>
      <c r="T10585" s="1" t="s">
        <v>9974</v>
      </c>
      <c r="U10585" s="1" t="s">
        <v>59</v>
      </c>
      <c r="Y10585" s="1" t="s">
        <v>60</v>
      </c>
      <c r="Z10585" s="1" t="s">
        <v>60</v>
      </c>
      <c r="AD10585" s="1" t="s">
        <v>60</v>
      </c>
      <c r="AN10585" s="1" t="s">
        <v>60</v>
      </c>
      <c r="AR10585" s="1" t="s">
        <v>60</v>
      </c>
      <c r="AT10585" s="1" t="s">
        <v>8725</v>
      </c>
      <c r="AU10585" s="1" t="s">
        <v>8725</v>
      </c>
      <c r="AV10585" s="1" t="s">
        <v>1420</v>
      </c>
      <c r="AX10585" s="3" t="str">
        <f t="array" ref="AX10585">TEXTJOIN(", ", TRUE, IF(X10585:AS10585="Y", X$1:AS$1, IF(X10585:AS10585&lt;&gt;"", X$1:AS$1 &amp; ": " &amp; X10585:AS10585, "")))
</f>
        <v>Cocaine, Fentanyl, Ethanol, Gabapentin, Any Opioid</v>
      </c>
    </row>
    <row r="10586">
      <c r="A10586" s="2">
        <v>44599.0</v>
      </c>
      <c r="B10586" s="1" t="s">
        <v>50</v>
      </c>
      <c r="C10586" s="1">
        <v>30.0</v>
      </c>
      <c r="D10586" s="1" t="s">
        <v>76</v>
      </c>
      <c r="E10586" s="1" t="s">
        <v>63</v>
      </c>
      <c r="G10586" s="1" t="s">
        <v>216</v>
      </c>
      <c r="H10586" s="1" t="s">
        <v>103</v>
      </c>
      <c r="I10586" s="1" t="s">
        <v>55</v>
      </c>
      <c r="J10586" s="1" t="s">
        <v>103</v>
      </c>
      <c r="K10586" s="1" t="s">
        <v>103</v>
      </c>
      <c r="L10586" s="1" t="s">
        <v>55</v>
      </c>
      <c r="M10586" s="1" t="s">
        <v>1207</v>
      </c>
      <c r="N10586" s="1" t="s">
        <v>119</v>
      </c>
      <c r="R10586" s="1" t="s">
        <v>173</v>
      </c>
      <c r="T10586" s="1" t="s">
        <v>8883</v>
      </c>
      <c r="U10586" s="1" t="s">
        <v>59</v>
      </c>
      <c r="Z10586" s="1" t="s">
        <v>60</v>
      </c>
      <c r="AR10586" s="1" t="s">
        <v>60</v>
      </c>
      <c r="AT10586" s="1" t="s">
        <v>8793</v>
      </c>
      <c r="AU10586" s="1" t="s">
        <v>8719</v>
      </c>
      <c r="AV10586" s="1" t="s">
        <v>1420</v>
      </c>
      <c r="AX10586" s="3" t="str">
        <f t="array" ref="AX10586">TEXTJOIN(", ", TRUE, IF(X10586:AS10586="Y", X$1:AS$1, IF(X10586:AS10586&lt;&gt;"", X$1:AS$1 &amp; ": " &amp; X10586:AS10586, "")))
</f>
        <v>Fentanyl, Any Opioid</v>
      </c>
    </row>
    <row r="10587">
      <c r="A10587" s="2">
        <v>44576.0</v>
      </c>
      <c r="B10587" s="1" t="s">
        <v>50</v>
      </c>
      <c r="C10587" s="1">
        <v>58.0</v>
      </c>
      <c r="D10587" s="1" t="s">
        <v>51</v>
      </c>
      <c r="E10587" s="1" t="s">
        <v>502</v>
      </c>
      <c r="G10587" s="1" t="s">
        <v>103</v>
      </c>
      <c r="H10587" s="1" t="s">
        <v>103</v>
      </c>
      <c r="I10587" s="1" t="s">
        <v>55</v>
      </c>
      <c r="J10587" s="1" t="s">
        <v>103</v>
      </c>
      <c r="K10587" s="1" t="s">
        <v>103</v>
      </c>
      <c r="L10587" s="1" t="s">
        <v>55</v>
      </c>
      <c r="M10587" s="1" t="s">
        <v>649</v>
      </c>
      <c r="N10587" s="1" t="s">
        <v>4025</v>
      </c>
      <c r="R10587" s="1" t="s">
        <v>1726</v>
      </c>
      <c r="S10587" s="1" t="s">
        <v>480</v>
      </c>
      <c r="T10587" s="1" t="s">
        <v>1265</v>
      </c>
      <c r="U10587" s="1" t="s">
        <v>59</v>
      </c>
      <c r="X10587" s="1" t="s">
        <v>60</v>
      </c>
      <c r="Z10587" s="1" t="s">
        <v>60</v>
      </c>
      <c r="AP10587" s="1" t="s">
        <v>60</v>
      </c>
      <c r="AR10587" s="1" t="s">
        <v>60</v>
      </c>
      <c r="AT10587" s="1" t="s">
        <v>8719</v>
      </c>
      <c r="AU10587" s="1" t="s">
        <v>8719</v>
      </c>
      <c r="AV10587" s="1" t="s">
        <v>1420</v>
      </c>
      <c r="AX10587" s="3" t="str">
        <f t="array" ref="AX10587">TEXTJOIN(", ", TRUE, IF(X10587:AS10587="Y", X$1:AS$1, IF(X10587:AS10587&lt;&gt;"", X$1:AS$1 &amp; ": " &amp; X10587:AS10587, "")))
</f>
        <v>Heroin, Fentanyl, Heroin/Morph/Codeine, Any Opioid</v>
      </c>
    </row>
    <row r="10588">
      <c r="A10588" s="2">
        <v>44566.0</v>
      </c>
      <c r="B10588" s="1" t="s">
        <v>50</v>
      </c>
      <c r="C10588" s="1">
        <v>36.0</v>
      </c>
      <c r="D10588" s="1" t="s">
        <v>51</v>
      </c>
      <c r="E10588" s="1" t="s">
        <v>502</v>
      </c>
      <c r="G10588" s="1" t="s">
        <v>64</v>
      </c>
      <c r="H10588" s="1" t="s">
        <v>65</v>
      </c>
      <c r="I10588" s="1" t="s">
        <v>55</v>
      </c>
      <c r="J10588" s="1" t="s">
        <v>64</v>
      </c>
      <c r="K10588" s="1" t="s">
        <v>65</v>
      </c>
      <c r="L10588" s="1" t="s">
        <v>55</v>
      </c>
      <c r="N10588" s="1" t="s">
        <v>136</v>
      </c>
      <c r="R10588" s="1" t="s">
        <v>2646</v>
      </c>
      <c r="T10588" s="1" t="s">
        <v>9975</v>
      </c>
      <c r="U10588" s="1" t="s">
        <v>59</v>
      </c>
      <c r="Z10588" s="1" t="s">
        <v>60</v>
      </c>
      <c r="AD10588" s="1" t="s">
        <v>60</v>
      </c>
      <c r="AM10588" s="1" t="s">
        <v>60</v>
      </c>
      <c r="AR10588" s="1" t="s">
        <v>60</v>
      </c>
      <c r="AT10588" s="1" t="s">
        <v>8704</v>
      </c>
      <c r="AU10588" s="1" t="s">
        <v>8704</v>
      </c>
      <c r="AV10588" s="1" t="s">
        <v>1420</v>
      </c>
      <c r="AX10588" s="3" t="str">
        <f t="array" ref="AX10588">TEXTJOIN(", ", TRUE, IF(X10588:AS10588="Y", X$1:AS$1, IF(X10588:AS10588&lt;&gt;"", X$1:AS$1 &amp; ": " &amp; X10588:AS10588, "")))
</f>
        <v>Fentanyl, Ethanol, Xylazine, Any Opioid</v>
      </c>
    </row>
    <row r="10589">
      <c r="A10589" s="2">
        <v>44607.0</v>
      </c>
      <c r="B10589" s="1" t="s">
        <v>50</v>
      </c>
      <c r="C10589" s="1">
        <v>52.0</v>
      </c>
      <c r="D10589" s="1" t="s">
        <v>51</v>
      </c>
      <c r="E10589" s="1" t="s">
        <v>63</v>
      </c>
      <c r="G10589" s="1" t="s">
        <v>4136</v>
      </c>
      <c r="H10589" s="1" t="s">
        <v>263</v>
      </c>
      <c r="I10589" s="1" t="s">
        <v>55</v>
      </c>
      <c r="J10589" s="1" t="s">
        <v>4136</v>
      </c>
      <c r="K10589" s="1" t="s">
        <v>263</v>
      </c>
      <c r="L10589" s="1" t="s">
        <v>55</v>
      </c>
      <c r="N10589" s="1" t="s">
        <v>136</v>
      </c>
      <c r="R10589" s="1" t="s">
        <v>1726</v>
      </c>
      <c r="S10589" s="1" t="s">
        <v>401</v>
      </c>
      <c r="T10589" s="1" t="s">
        <v>9976</v>
      </c>
      <c r="U10589" s="1" t="s">
        <v>59</v>
      </c>
      <c r="Z10589" s="1" t="s">
        <v>60</v>
      </c>
      <c r="AD10589" s="1" t="s">
        <v>60</v>
      </c>
      <c r="AF10589" s="1" t="s">
        <v>60</v>
      </c>
      <c r="AM10589" s="1" t="s">
        <v>60</v>
      </c>
      <c r="AN10589" s="1" t="s">
        <v>60</v>
      </c>
      <c r="AR10589" s="1" t="s">
        <v>60</v>
      </c>
      <c r="AT10589" s="1" t="s">
        <v>9977</v>
      </c>
      <c r="AU10589" s="1" t="s">
        <v>9977</v>
      </c>
      <c r="AV10589" s="1" t="s">
        <v>1420</v>
      </c>
      <c r="AX10589" s="3" t="str">
        <f t="array" ref="AX10589">TEXTJOIN(", ", TRUE, IF(X10589:AS10589="Y", X$1:AS$1, IF(X10589:AS10589&lt;&gt;"", X$1:AS$1 &amp; ": " &amp; X10589:AS10589, "")))
</f>
        <v>Fentanyl, Ethanol, Benzodiazepine, Xylazine, Gabapentin, Any Opioid</v>
      </c>
    </row>
    <row r="10590">
      <c r="A10590" s="2">
        <v>44616.0</v>
      </c>
      <c r="B10590" s="1" t="s">
        <v>50</v>
      </c>
      <c r="C10590" s="1">
        <v>39.0</v>
      </c>
      <c r="D10590" s="1" t="s">
        <v>76</v>
      </c>
      <c r="E10590" s="1" t="s">
        <v>63</v>
      </c>
      <c r="F10590" s="1" t="s">
        <v>1997</v>
      </c>
      <c r="G10590" s="1" t="s">
        <v>255</v>
      </c>
      <c r="H10590" s="1" t="s">
        <v>103</v>
      </c>
      <c r="I10590" s="1" t="s">
        <v>55</v>
      </c>
      <c r="J10590" s="1" t="s">
        <v>255</v>
      </c>
      <c r="K10590" s="1" t="s">
        <v>103</v>
      </c>
      <c r="L10590" s="1" t="s">
        <v>55</v>
      </c>
      <c r="M10590" s="1" t="s">
        <v>743</v>
      </c>
      <c r="N10590" s="1" t="s">
        <v>66</v>
      </c>
      <c r="R10590" s="1" t="s">
        <v>2646</v>
      </c>
      <c r="T10590" s="1" t="s">
        <v>9978</v>
      </c>
      <c r="U10590" s="1" t="s">
        <v>59</v>
      </c>
      <c r="V10590" s="1" t="s">
        <v>2714</v>
      </c>
      <c r="AB10590" s="1" t="s">
        <v>60</v>
      </c>
      <c r="AD10590" s="1" t="s">
        <v>60</v>
      </c>
      <c r="AR10590" s="1" t="s">
        <v>60</v>
      </c>
      <c r="AT10590" s="1" t="s">
        <v>1728</v>
      </c>
      <c r="AU10590" s="1" t="s">
        <v>1728</v>
      </c>
      <c r="AV10590" s="1" t="s">
        <v>1420</v>
      </c>
      <c r="AX10590" s="3" t="str">
        <f t="array" ref="AX10590">TEXTJOIN(", ", TRUE, IF(X10590:AS10590="Y", X$1:AS$1, IF(X10590:AS10590&lt;&gt;"", X$1:AS$1 &amp; ": " &amp; X10590:AS10590, "")))
</f>
        <v>Oxycodone, Ethanol, Any Opioid</v>
      </c>
    </row>
    <row r="10591">
      <c r="A10591" s="2">
        <v>44779.0</v>
      </c>
      <c r="B10591" s="1" t="s">
        <v>50</v>
      </c>
      <c r="C10591" s="1">
        <v>42.0</v>
      </c>
      <c r="D10591" s="1" t="s">
        <v>51</v>
      </c>
      <c r="E10591" s="1" t="s">
        <v>63</v>
      </c>
      <c r="F10591" s="1" t="s">
        <v>1997</v>
      </c>
      <c r="G10591" s="1" t="s">
        <v>103</v>
      </c>
      <c r="H10591" s="1" t="s">
        <v>103</v>
      </c>
      <c r="I10591" s="1" t="s">
        <v>55</v>
      </c>
      <c r="J10591" s="1" t="s">
        <v>117</v>
      </c>
      <c r="L10591" s="1" t="s">
        <v>55</v>
      </c>
      <c r="M10591" s="1" t="s">
        <v>1207</v>
      </c>
      <c r="N10591" s="1" t="s">
        <v>155</v>
      </c>
      <c r="R10591" s="1" t="s">
        <v>2646</v>
      </c>
      <c r="T10591" s="1" t="s">
        <v>9979</v>
      </c>
      <c r="U10591" s="1" t="s">
        <v>59</v>
      </c>
      <c r="Y10591" s="1" t="s">
        <v>60</v>
      </c>
      <c r="Z10591" s="1" t="s">
        <v>60</v>
      </c>
      <c r="AD10591" s="1" t="s">
        <v>60</v>
      </c>
      <c r="AR10591" s="1" t="s">
        <v>60</v>
      </c>
      <c r="AT10591" s="1" t="s">
        <v>8719</v>
      </c>
      <c r="AV10591" s="1" t="s">
        <v>1420</v>
      </c>
      <c r="AX10591" s="3" t="str">
        <f t="array" ref="AX10591">TEXTJOIN(", ", TRUE, IF(X10591:AS10591="Y", X$1:AS$1, IF(X10591:AS10591&lt;&gt;"", X$1:AS$1 &amp; ": " &amp; X10591:AS10591, "")))
</f>
        <v>Cocaine, Fentanyl, Ethanol, Any Opioid</v>
      </c>
    </row>
    <row r="10592">
      <c r="A10592" s="2">
        <v>44580.0</v>
      </c>
      <c r="B10592" s="1" t="s">
        <v>50</v>
      </c>
      <c r="C10592" s="1">
        <v>27.0</v>
      </c>
      <c r="D10592" s="1" t="s">
        <v>76</v>
      </c>
      <c r="E10592" s="1" t="s">
        <v>502</v>
      </c>
      <c r="G10592" s="1" t="s">
        <v>91</v>
      </c>
      <c r="J10592" s="1" t="s">
        <v>103</v>
      </c>
      <c r="K10592" s="1" t="s">
        <v>103</v>
      </c>
      <c r="L10592" s="1" t="s">
        <v>55</v>
      </c>
      <c r="M10592" s="1" t="s">
        <v>649</v>
      </c>
      <c r="N10592" s="1" t="s">
        <v>119</v>
      </c>
      <c r="R10592" s="1" t="s">
        <v>1726</v>
      </c>
      <c r="S10592" s="1" t="s">
        <v>1262</v>
      </c>
      <c r="T10592" s="1" t="s">
        <v>9980</v>
      </c>
      <c r="U10592" s="1" t="s">
        <v>59</v>
      </c>
      <c r="Z10592" s="1" t="s">
        <v>60</v>
      </c>
      <c r="AD10592" s="1" t="s">
        <v>60</v>
      </c>
      <c r="AI10592" s="1" t="s">
        <v>60</v>
      </c>
      <c r="AR10592" s="1" t="s">
        <v>60</v>
      </c>
      <c r="AT10592" s="1" t="s">
        <v>1999</v>
      </c>
      <c r="AU10592" s="1" t="s">
        <v>8719</v>
      </c>
      <c r="AV10592" s="1" t="s">
        <v>1420</v>
      </c>
      <c r="AX10592" s="3" t="str">
        <f t="array" ref="AX10592">TEXTJOIN(", ", TRUE, IF(X10592:AS10592="Y", X$1:AS$1, IF(X10592:AS10592&lt;&gt;"", X$1:AS$1 &amp; ": " &amp; X10592:AS10592, "")))
</f>
        <v>Fentanyl, Ethanol, Amphet, Any Opioid</v>
      </c>
    </row>
    <row r="10593">
      <c r="A10593" s="2">
        <v>44814.0</v>
      </c>
      <c r="B10593" s="1" t="s">
        <v>50</v>
      </c>
      <c r="C10593" s="1">
        <v>55.0</v>
      </c>
      <c r="D10593" s="1" t="s">
        <v>51</v>
      </c>
      <c r="E10593" s="1" t="s">
        <v>63</v>
      </c>
      <c r="G10593" s="1" t="s">
        <v>455</v>
      </c>
      <c r="H10593" s="1" t="s">
        <v>103</v>
      </c>
      <c r="I10593" s="1" t="s">
        <v>55</v>
      </c>
      <c r="J10593" s="1" t="s">
        <v>103</v>
      </c>
      <c r="K10593" s="1" t="s">
        <v>103</v>
      </c>
      <c r="L10593" s="1" t="s">
        <v>55</v>
      </c>
      <c r="M10593" s="1" t="s">
        <v>8360</v>
      </c>
      <c r="N10593" s="1" t="s">
        <v>155</v>
      </c>
      <c r="R10593" s="1" t="s">
        <v>173</v>
      </c>
      <c r="T10593" s="1" t="s">
        <v>9981</v>
      </c>
      <c r="U10593" s="1" t="s">
        <v>59</v>
      </c>
      <c r="V10593" s="1" t="s">
        <v>491</v>
      </c>
      <c r="Z10593" s="1" t="s">
        <v>60</v>
      </c>
      <c r="AR10593" s="1" t="s">
        <v>60</v>
      </c>
      <c r="AT10593" s="1" t="s">
        <v>8753</v>
      </c>
      <c r="AU10593" s="1" t="s">
        <v>8719</v>
      </c>
      <c r="AV10593" s="1" t="s">
        <v>1420</v>
      </c>
      <c r="AX10593" s="3" t="str">
        <f t="array" ref="AX10593">TEXTJOIN(", ", TRUE, IF(X10593:AS10593="Y", X$1:AS$1, IF(X10593:AS10593&lt;&gt;"", X$1:AS$1 &amp; ": " &amp; X10593:AS10593, "")))
</f>
        <v>Fentanyl, Any Opioid</v>
      </c>
    </row>
    <row r="10594">
      <c r="A10594" s="2">
        <v>44579.0</v>
      </c>
      <c r="B10594" s="1" t="s">
        <v>50</v>
      </c>
      <c r="C10594" s="1">
        <v>62.0</v>
      </c>
      <c r="D10594" s="1" t="s">
        <v>51</v>
      </c>
      <c r="E10594" s="1" t="s">
        <v>502</v>
      </c>
      <c r="G10594" s="1" t="s">
        <v>91</v>
      </c>
      <c r="H10594" s="1" t="s">
        <v>91</v>
      </c>
      <c r="I10594" s="1" t="s">
        <v>55</v>
      </c>
      <c r="J10594" s="1" t="s">
        <v>91</v>
      </c>
      <c r="K10594" s="1" t="s">
        <v>91</v>
      </c>
      <c r="L10594" s="1" t="s">
        <v>55</v>
      </c>
      <c r="M10594" s="1" t="s">
        <v>649</v>
      </c>
      <c r="N10594" s="1" t="s">
        <v>119</v>
      </c>
      <c r="R10594" s="1" t="s">
        <v>1726</v>
      </c>
      <c r="S10594" s="1" t="s">
        <v>965</v>
      </c>
      <c r="T10594" s="1" t="s">
        <v>9982</v>
      </c>
      <c r="U10594" s="1" t="s">
        <v>59</v>
      </c>
      <c r="X10594" s="1" t="s">
        <v>60</v>
      </c>
      <c r="Z10594" s="1" t="s">
        <v>60</v>
      </c>
      <c r="AF10594" s="1" t="s">
        <v>60</v>
      </c>
      <c r="AM10594" s="1" t="s">
        <v>60</v>
      </c>
      <c r="AP10594" s="1" t="s">
        <v>60</v>
      </c>
      <c r="AR10594" s="1" t="s">
        <v>60</v>
      </c>
      <c r="AT10594" s="1" t="s">
        <v>1999</v>
      </c>
      <c r="AU10594" s="1" t="s">
        <v>1999</v>
      </c>
      <c r="AV10594" s="1" t="s">
        <v>1420</v>
      </c>
      <c r="AX10594" s="3" t="str">
        <f t="array" ref="AX10594">TEXTJOIN(", ", TRUE, IF(X10594:AS10594="Y", X$1:AS$1, IF(X10594:AS10594&lt;&gt;"", X$1:AS$1 &amp; ": " &amp; X10594:AS10594, "")))
</f>
        <v>Heroin, Fentanyl, Benzodiazepine, Xylazine, Heroin/Morph/Codeine, Any Opioid</v>
      </c>
    </row>
    <row r="10595">
      <c r="A10595" s="4">
        <v>44919.0</v>
      </c>
      <c r="B10595" s="1" t="s">
        <v>50</v>
      </c>
      <c r="C10595" s="1">
        <v>40.0</v>
      </c>
      <c r="D10595" s="1" t="s">
        <v>51</v>
      </c>
      <c r="E10595" s="1" t="s">
        <v>63</v>
      </c>
      <c r="G10595" s="1" t="s">
        <v>271</v>
      </c>
      <c r="H10595" s="1" t="s">
        <v>91</v>
      </c>
      <c r="I10595" s="1" t="s">
        <v>55</v>
      </c>
      <c r="J10595" s="1" t="s">
        <v>211</v>
      </c>
      <c r="K10595" s="1" t="s">
        <v>91</v>
      </c>
      <c r="L10595" s="1" t="s">
        <v>55</v>
      </c>
      <c r="M10595" s="1" t="s">
        <v>44</v>
      </c>
      <c r="N10595" s="1" t="s">
        <v>8532</v>
      </c>
      <c r="R10595" s="1" t="s">
        <v>1726</v>
      </c>
      <c r="S10595" s="1" t="s">
        <v>965</v>
      </c>
      <c r="T10595" s="1" t="s">
        <v>9983</v>
      </c>
      <c r="U10595" s="1" t="s">
        <v>59</v>
      </c>
      <c r="V10595" s="1" t="s">
        <v>197</v>
      </c>
      <c r="Y10595" s="1" t="s">
        <v>60</v>
      </c>
      <c r="Z10595" s="1" t="s">
        <v>60</v>
      </c>
      <c r="AD10595" s="1" t="s">
        <v>60</v>
      </c>
      <c r="AR10595" s="1" t="s">
        <v>60</v>
      </c>
      <c r="AT10595" s="1" t="s">
        <v>8801</v>
      </c>
      <c r="AU10595" s="1" t="s">
        <v>8906</v>
      </c>
      <c r="AV10595" s="1" t="s">
        <v>1420</v>
      </c>
      <c r="AX10595" s="3" t="str">
        <f t="array" ref="AX10595">TEXTJOIN(", ", TRUE, IF(X10595:AS10595="Y", X$1:AS$1, IF(X10595:AS10595&lt;&gt;"", X$1:AS$1 &amp; ": " &amp; X10595:AS10595, "")))
</f>
        <v>Cocaine, Fentanyl, Ethanol, Any Opioid</v>
      </c>
    </row>
    <row r="10596">
      <c r="A10596" s="2">
        <v>44820.0</v>
      </c>
      <c r="B10596" s="1" t="s">
        <v>50</v>
      </c>
      <c r="C10596" s="1">
        <v>29.0</v>
      </c>
      <c r="D10596" s="1" t="s">
        <v>51</v>
      </c>
      <c r="E10596" s="1" t="s">
        <v>63</v>
      </c>
      <c r="F10596" s="1" t="s">
        <v>1997</v>
      </c>
      <c r="G10596" s="1" t="s">
        <v>82</v>
      </c>
      <c r="H10596" s="1" t="s">
        <v>54</v>
      </c>
      <c r="I10596" s="1" t="s">
        <v>55</v>
      </c>
      <c r="J10596" s="1" t="s">
        <v>82</v>
      </c>
      <c r="K10596" s="1" t="s">
        <v>54</v>
      </c>
      <c r="L10596" s="1" t="s">
        <v>55</v>
      </c>
      <c r="N10596" s="1" t="s">
        <v>66</v>
      </c>
      <c r="R10596" s="1" t="s">
        <v>2646</v>
      </c>
      <c r="T10596" s="1" t="s">
        <v>9984</v>
      </c>
      <c r="U10596" s="1" t="s">
        <v>59</v>
      </c>
      <c r="Z10596" s="1" t="s">
        <v>60</v>
      </c>
      <c r="AB10596" s="1" t="s">
        <v>60</v>
      </c>
      <c r="AF10596" s="1" t="s">
        <v>60</v>
      </c>
      <c r="AR10596" s="1" t="s">
        <v>60</v>
      </c>
      <c r="AT10596" s="1" t="s">
        <v>5319</v>
      </c>
      <c r="AU10596" s="1" t="s">
        <v>5319</v>
      </c>
      <c r="AV10596" s="1" t="s">
        <v>1420</v>
      </c>
      <c r="AX10596" s="3" t="str">
        <f t="array" ref="AX10596">TEXTJOIN(", ", TRUE, IF(X10596:AS10596="Y", X$1:AS$1, IF(X10596:AS10596&lt;&gt;"", X$1:AS$1 &amp; ": " &amp; X10596:AS10596, "")))
</f>
        <v>Fentanyl, Oxycodone, Benzodiazepine, Any Opioid</v>
      </c>
    </row>
    <row r="10597">
      <c r="A10597" s="2">
        <v>44609.0</v>
      </c>
      <c r="B10597" s="1" t="s">
        <v>50</v>
      </c>
      <c r="C10597" s="1">
        <v>37.0</v>
      </c>
      <c r="D10597" s="1" t="s">
        <v>51</v>
      </c>
      <c r="E10597" s="1" t="s">
        <v>63</v>
      </c>
      <c r="G10597" s="1" t="s">
        <v>90</v>
      </c>
      <c r="H10597" s="1" t="s">
        <v>91</v>
      </c>
      <c r="I10597" s="1" t="s">
        <v>55</v>
      </c>
      <c r="J10597" s="1" t="s">
        <v>90</v>
      </c>
      <c r="K10597" s="1" t="s">
        <v>91</v>
      </c>
      <c r="L10597" s="1" t="s">
        <v>55</v>
      </c>
      <c r="N10597" s="1" t="s">
        <v>136</v>
      </c>
      <c r="R10597" s="1" t="s">
        <v>2646</v>
      </c>
      <c r="T10597" s="1" t="s">
        <v>4548</v>
      </c>
      <c r="U10597" s="1" t="s">
        <v>59</v>
      </c>
      <c r="Z10597" s="1" t="s">
        <v>60</v>
      </c>
      <c r="AR10597" s="1" t="s">
        <v>60</v>
      </c>
      <c r="AT10597" s="1" t="s">
        <v>8792</v>
      </c>
      <c r="AU10597" s="1" t="s">
        <v>8792</v>
      </c>
      <c r="AV10597" s="1" t="s">
        <v>1420</v>
      </c>
      <c r="AX10597" s="3" t="str">
        <f t="array" ref="AX10597">TEXTJOIN(", ", TRUE, IF(X10597:AS10597="Y", X$1:AS$1, IF(X10597:AS10597&lt;&gt;"", X$1:AS$1 &amp; ": " &amp; X10597:AS10597, "")))
</f>
        <v>Fentanyl, Any Opioid</v>
      </c>
    </row>
    <row r="10598">
      <c r="A10598" s="4">
        <v>44883.0</v>
      </c>
      <c r="B10598" s="1" t="s">
        <v>50</v>
      </c>
      <c r="C10598" s="1">
        <v>56.0</v>
      </c>
      <c r="D10598" s="1" t="s">
        <v>51</v>
      </c>
      <c r="E10598" s="1" t="s">
        <v>63</v>
      </c>
      <c r="G10598" s="1" t="s">
        <v>300</v>
      </c>
      <c r="H10598" s="1" t="s">
        <v>299</v>
      </c>
      <c r="I10598" s="1" t="s">
        <v>55</v>
      </c>
      <c r="J10598" s="1" t="s">
        <v>450</v>
      </c>
      <c r="K10598" s="1" t="s">
        <v>299</v>
      </c>
      <c r="L10598" s="1" t="s">
        <v>55</v>
      </c>
      <c r="M10598" s="1" t="s">
        <v>44</v>
      </c>
      <c r="N10598" s="1" t="s">
        <v>178</v>
      </c>
      <c r="R10598" s="1" t="s">
        <v>1726</v>
      </c>
      <c r="T10598" s="1" t="s">
        <v>1346</v>
      </c>
      <c r="U10598" s="1" t="s">
        <v>59</v>
      </c>
      <c r="Y10598" s="1" t="s">
        <v>60</v>
      </c>
      <c r="Z10598" s="1" t="s">
        <v>60</v>
      </c>
      <c r="AR10598" s="1" t="s">
        <v>60</v>
      </c>
      <c r="AT10598" s="1" t="s">
        <v>8707</v>
      </c>
      <c r="AU10598" s="1" t="s">
        <v>9028</v>
      </c>
      <c r="AV10598" s="1" t="s">
        <v>1420</v>
      </c>
      <c r="AX10598" s="3" t="str">
        <f t="array" ref="AX10598">TEXTJOIN(", ", TRUE, IF(X10598:AS10598="Y", X$1:AS$1, IF(X10598:AS10598&lt;&gt;"", X$1:AS$1 &amp; ": " &amp; X10598:AS10598, "")))
</f>
        <v>Cocaine, Fentanyl, Any Opioid</v>
      </c>
    </row>
    <row r="10599">
      <c r="A10599" s="2">
        <v>44635.0</v>
      </c>
      <c r="B10599" s="1" t="s">
        <v>50</v>
      </c>
      <c r="C10599" s="1">
        <v>63.0</v>
      </c>
      <c r="D10599" s="1" t="s">
        <v>51</v>
      </c>
      <c r="E10599" s="1" t="s">
        <v>502</v>
      </c>
      <c r="G10599" s="1" t="s">
        <v>91</v>
      </c>
      <c r="H10599" s="1" t="s">
        <v>91</v>
      </c>
      <c r="I10599" s="1" t="s">
        <v>55</v>
      </c>
      <c r="J10599" s="1" t="s">
        <v>91</v>
      </c>
      <c r="K10599" s="1" t="s">
        <v>91</v>
      </c>
      <c r="L10599" s="1" t="s">
        <v>55</v>
      </c>
      <c r="M10599" s="1" t="s">
        <v>743</v>
      </c>
      <c r="N10599" s="1" t="s">
        <v>136</v>
      </c>
      <c r="R10599" s="1" t="s">
        <v>180</v>
      </c>
      <c r="T10599" s="1" t="s">
        <v>7676</v>
      </c>
      <c r="U10599" s="1" t="s">
        <v>59</v>
      </c>
      <c r="Y10599" s="1" t="s">
        <v>60</v>
      </c>
      <c r="Z10599" s="1" t="s">
        <v>60</v>
      </c>
      <c r="AR10599" s="1" t="s">
        <v>60</v>
      </c>
      <c r="AT10599" s="1" t="s">
        <v>1999</v>
      </c>
      <c r="AU10599" s="1" t="s">
        <v>1999</v>
      </c>
      <c r="AV10599" s="1" t="s">
        <v>1420</v>
      </c>
      <c r="AX10599" s="3" t="str">
        <f t="array" ref="AX10599">TEXTJOIN(", ", TRUE, IF(X10599:AS10599="Y", X$1:AS$1, IF(X10599:AS10599&lt;&gt;"", X$1:AS$1 &amp; ": " &amp; X10599:AS10599, "")))
</f>
        <v>Cocaine, Fentanyl, Any Opioid</v>
      </c>
    </row>
    <row r="10600">
      <c r="A10600" s="2">
        <v>44740.0</v>
      </c>
      <c r="B10600" s="1" t="s">
        <v>50</v>
      </c>
      <c r="C10600" s="1">
        <v>52.0</v>
      </c>
      <c r="D10600" s="1" t="s">
        <v>51</v>
      </c>
      <c r="E10600" s="1" t="s">
        <v>63</v>
      </c>
      <c r="G10600" s="1" t="s">
        <v>82</v>
      </c>
      <c r="H10600" s="1" t="s">
        <v>54</v>
      </c>
      <c r="I10600" s="1" t="s">
        <v>55</v>
      </c>
      <c r="J10600" s="1" t="s">
        <v>352</v>
      </c>
      <c r="K10600" s="1" t="s">
        <v>54</v>
      </c>
      <c r="L10600" s="1" t="s">
        <v>55</v>
      </c>
      <c r="M10600" s="1" t="s">
        <v>649</v>
      </c>
      <c r="N10600" s="1" t="s">
        <v>178</v>
      </c>
      <c r="R10600" s="1" t="s">
        <v>180</v>
      </c>
      <c r="T10600" s="1" t="s">
        <v>5659</v>
      </c>
      <c r="U10600" s="1" t="s">
        <v>59</v>
      </c>
      <c r="Y10600" s="1" t="s">
        <v>60</v>
      </c>
      <c r="Z10600" s="1" t="s">
        <v>60</v>
      </c>
      <c r="AA10600" s="1" t="s">
        <v>60</v>
      </c>
      <c r="AR10600" s="1" t="s">
        <v>60</v>
      </c>
      <c r="AT10600" s="1" t="s">
        <v>5319</v>
      </c>
      <c r="AU10600" s="1" t="s">
        <v>8714</v>
      </c>
      <c r="AV10600" s="1" t="s">
        <v>1420</v>
      </c>
      <c r="AX10600" s="3" t="str">
        <f t="array" ref="AX10600">TEXTJOIN(", ", TRUE, IF(X10600:AS10600="Y", X$1:AS$1, IF(X10600:AS10600&lt;&gt;"", X$1:AS$1 &amp; ": " &amp; X10600:AS10600, "")))
</f>
        <v>Cocaine, Fentanyl, Fentanyl Analogue, Any Opioid</v>
      </c>
    </row>
    <row r="10601">
      <c r="A10601" s="2">
        <v>44676.0</v>
      </c>
      <c r="B10601" s="1" t="s">
        <v>50</v>
      </c>
      <c r="C10601" s="1">
        <v>43.0</v>
      </c>
      <c r="D10601" s="1" t="s">
        <v>51</v>
      </c>
      <c r="E10601" s="1" t="s">
        <v>63</v>
      </c>
      <c r="G10601" s="1" t="s">
        <v>143</v>
      </c>
      <c r="H10601" s="1" t="s">
        <v>91</v>
      </c>
      <c r="I10601" s="1" t="s">
        <v>55</v>
      </c>
      <c r="J10601" s="1" t="s">
        <v>143</v>
      </c>
      <c r="K10601" s="1" t="s">
        <v>91</v>
      </c>
      <c r="L10601" s="1" t="s">
        <v>55</v>
      </c>
      <c r="M10601" s="1" t="s">
        <v>743</v>
      </c>
      <c r="N10601" s="1" t="s">
        <v>136</v>
      </c>
      <c r="R10601" s="1" t="s">
        <v>180</v>
      </c>
      <c r="T10601" s="1" t="s">
        <v>9985</v>
      </c>
      <c r="U10601" s="1" t="s">
        <v>59</v>
      </c>
      <c r="V10601" s="1" t="s">
        <v>360</v>
      </c>
      <c r="Y10601" s="1" t="s">
        <v>60</v>
      </c>
      <c r="Z10601" s="1" t="s">
        <v>60</v>
      </c>
      <c r="AI10601" s="1" t="s">
        <v>60</v>
      </c>
      <c r="AM10601" s="1" t="s">
        <v>60</v>
      </c>
      <c r="AR10601" s="1" t="s">
        <v>60</v>
      </c>
      <c r="AT10601" s="1" t="s">
        <v>1419</v>
      </c>
      <c r="AU10601" s="1" t="s">
        <v>1419</v>
      </c>
      <c r="AV10601" s="1" t="s">
        <v>1420</v>
      </c>
      <c r="AX10601" s="3" t="str">
        <f t="array" ref="AX10601">TEXTJOIN(", ", TRUE, IF(X10601:AS10601="Y", X$1:AS$1, IF(X10601:AS10601&lt;&gt;"", X$1:AS$1 &amp; ": " &amp; X10601:AS10601, "")))
</f>
        <v>Cocaine, Fentanyl, Amphet, Xylazine, Any Opioid</v>
      </c>
    </row>
    <row r="10602">
      <c r="A10602" s="2">
        <v>44786.0</v>
      </c>
      <c r="B10602" s="1" t="s">
        <v>50</v>
      </c>
      <c r="C10602" s="1">
        <v>59.0</v>
      </c>
      <c r="D10602" s="1" t="s">
        <v>51</v>
      </c>
      <c r="E10602" s="1" t="s">
        <v>63</v>
      </c>
      <c r="F10602" s="1" t="s">
        <v>1997</v>
      </c>
      <c r="G10602" s="1" t="s">
        <v>103</v>
      </c>
      <c r="H10602" s="1" t="s">
        <v>103</v>
      </c>
      <c r="I10602" s="1" t="s">
        <v>55</v>
      </c>
      <c r="J10602" s="1" t="s">
        <v>103</v>
      </c>
      <c r="K10602" s="1" t="s">
        <v>103</v>
      </c>
      <c r="L10602" s="1" t="s">
        <v>55</v>
      </c>
      <c r="M10602" s="1" t="s">
        <v>1207</v>
      </c>
      <c r="N10602" s="1" t="s">
        <v>136</v>
      </c>
      <c r="R10602" s="1" t="s">
        <v>1726</v>
      </c>
      <c r="S10602" s="1" t="s">
        <v>7699</v>
      </c>
      <c r="T10602" s="1" t="s">
        <v>9986</v>
      </c>
      <c r="U10602" s="1" t="s">
        <v>59</v>
      </c>
      <c r="X10602" s="1" t="s">
        <v>60</v>
      </c>
      <c r="Z10602" s="1" t="s">
        <v>60</v>
      </c>
      <c r="AD10602" s="1" t="s">
        <v>60</v>
      </c>
      <c r="AG10602" s="1" t="s">
        <v>60</v>
      </c>
      <c r="AP10602" s="1" t="s">
        <v>60</v>
      </c>
      <c r="AR10602" s="1" t="s">
        <v>60</v>
      </c>
      <c r="AT10602" s="1" t="s">
        <v>8719</v>
      </c>
      <c r="AU10602" s="1" t="s">
        <v>8719</v>
      </c>
      <c r="AV10602" s="1" t="s">
        <v>1420</v>
      </c>
      <c r="AX10602" s="3" t="str">
        <f t="array" ref="AX10602">TEXTJOIN(", ", TRUE, IF(X10602:AS10602="Y", X$1:AS$1, IF(X10602:AS10602&lt;&gt;"", X$1:AS$1 &amp; ": " &amp; X10602:AS10602, "")))
</f>
        <v>Heroin, Fentanyl, Ethanol, Methadone, Heroin/Morph/Codeine, Any Opioid</v>
      </c>
    </row>
    <row r="10603">
      <c r="A10603" s="4">
        <v>44909.0</v>
      </c>
      <c r="B10603" s="1" t="s">
        <v>50</v>
      </c>
      <c r="C10603" s="1">
        <v>61.0</v>
      </c>
      <c r="D10603" s="1" t="s">
        <v>51</v>
      </c>
      <c r="E10603" s="1" t="s">
        <v>63</v>
      </c>
      <c r="G10603" s="1" t="s">
        <v>1430</v>
      </c>
      <c r="H10603" s="1" t="s">
        <v>91</v>
      </c>
      <c r="I10603" s="1" t="s">
        <v>55</v>
      </c>
      <c r="J10603" s="1" t="s">
        <v>1430</v>
      </c>
      <c r="K10603" s="1" t="s">
        <v>91</v>
      </c>
      <c r="L10603" s="1" t="s">
        <v>55</v>
      </c>
      <c r="M10603" s="1" t="s">
        <v>649</v>
      </c>
      <c r="N10603" s="1" t="s">
        <v>155</v>
      </c>
      <c r="R10603" s="1" t="s">
        <v>1726</v>
      </c>
      <c r="S10603" s="1" t="s">
        <v>9987</v>
      </c>
      <c r="T10603" s="1" t="s">
        <v>1889</v>
      </c>
      <c r="U10603" s="1" t="s">
        <v>59</v>
      </c>
      <c r="Y10603" s="1" t="s">
        <v>60</v>
      </c>
      <c r="Z10603" s="1" t="s">
        <v>60</v>
      </c>
      <c r="AD10603" s="1" t="s">
        <v>60</v>
      </c>
      <c r="AR10603" s="1" t="s">
        <v>60</v>
      </c>
      <c r="AT10603" s="1" t="s">
        <v>8869</v>
      </c>
      <c r="AU10603" s="1" t="s">
        <v>8869</v>
      </c>
      <c r="AV10603" s="1" t="s">
        <v>1420</v>
      </c>
      <c r="AX10603" s="3" t="str">
        <f t="array" ref="AX10603">TEXTJOIN(", ", TRUE, IF(X10603:AS10603="Y", X$1:AS$1, IF(X10603:AS10603&lt;&gt;"", X$1:AS$1 &amp; ": " &amp; X10603:AS10603, "")))
</f>
        <v>Cocaine, Fentanyl, Ethanol, Any Opioid</v>
      </c>
    </row>
    <row r="10604">
      <c r="A10604" s="4">
        <v>44846.0</v>
      </c>
      <c r="B10604" s="1" t="s">
        <v>50</v>
      </c>
      <c r="C10604" s="1">
        <v>52.0</v>
      </c>
      <c r="D10604" s="1" t="s">
        <v>51</v>
      </c>
      <c r="E10604" s="1" t="s">
        <v>63</v>
      </c>
      <c r="G10604" s="1" t="s">
        <v>143</v>
      </c>
      <c r="H10604" s="1" t="s">
        <v>91</v>
      </c>
      <c r="I10604" s="1" t="s">
        <v>55</v>
      </c>
      <c r="J10604" s="1" t="s">
        <v>143</v>
      </c>
      <c r="K10604" s="1" t="s">
        <v>91</v>
      </c>
      <c r="L10604" s="1" t="s">
        <v>55</v>
      </c>
      <c r="R10604" s="1" t="s">
        <v>2646</v>
      </c>
      <c r="T10604" s="1" t="s">
        <v>2225</v>
      </c>
      <c r="U10604" s="1" t="s">
        <v>59</v>
      </c>
      <c r="Y10604" s="1" t="s">
        <v>60</v>
      </c>
      <c r="Z10604" s="1" t="s">
        <v>60</v>
      </c>
      <c r="AF10604" s="1" t="s">
        <v>60</v>
      </c>
      <c r="AR10604" s="1" t="s">
        <v>60</v>
      </c>
      <c r="AT10604" s="1" t="s">
        <v>1419</v>
      </c>
      <c r="AU10604" s="1" t="s">
        <v>1419</v>
      </c>
      <c r="AV10604" s="1" t="s">
        <v>1420</v>
      </c>
      <c r="AX10604" s="3" t="str">
        <f t="array" ref="AX10604">TEXTJOIN(", ", TRUE, IF(X10604:AS10604="Y", X$1:AS$1, IF(X10604:AS10604&lt;&gt;"", X$1:AS$1 &amp; ": " &amp; X10604:AS10604, "")))
</f>
        <v>Cocaine, Fentanyl, Benzodiazepine, Any Opioid</v>
      </c>
    </row>
    <row r="10605">
      <c r="A10605" s="2">
        <v>44691.0</v>
      </c>
      <c r="B10605" s="1" t="s">
        <v>50</v>
      </c>
      <c r="C10605" s="1">
        <v>59.0</v>
      </c>
      <c r="D10605" s="1" t="s">
        <v>51</v>
      </c>
      <c r="E10605" s="1" t="s">
        <v>63</v>
      </c>
      <c r="G10605" s="1" t="s">
        <v>599</v>
      </c>
      <c r="H10605" s="1" t="s">
        <v>91</v>
      </c>
      <c r="I10605" s="1" t="s">
        <v>55</v>
      </c>
      <c r="J10605" s="1" t="s">
        <v>599</v>
      </c>
      <c r="K10605" s="1" t="s">
        <v>91</v>
      </c>
      <c r="L10605" s="1" t="s">
        <v>55</v>
      </c>
      <c r="N10605" s="1" t="s">
        <v>430</v>
      </c>
      <c r="R10605" s="1" t="s">
        <v>2646</v>
      </c>
      <c r="T10605" s="1" t="s">
        <v>9988</v>
      </c>
      <c r="U10605" s="1" t="s">
        <v>59</v>
      </c>
      <c r="X10605" s="1" t="s">
        <v>60</v>
      </c>
      <c r="Z10605" s="1" t="s">
        <v>60</v>
      </c>
      <c r="AG10605" s="1" t="s">
        <v>60</v>
      </c>
      <c r="AM10605" s="1" t="s">
        <v>60</v>
      </c>
      <c r="AN10605" s="1" t="s">
        <v>60</v>
      </c>
      <c r="AP10605" s="1" t="s">
        <v>60</v>
      </c>
      <c r="AR10605" s="1" t="s">
        <v>60</v>
      </c>
      <c r="AT10605" s="1" t="s">
        <v>9989</v>
      </c>
      <c r="AU10605" s="1" t="s">
        <v>9989</v>
      </c>
      <c r="AV10605" s="1" t="s">
        <v>1420</v>
      </c>
      <c r="AX10605" s="3" t="str">
        <f t="array" ref="AX10605">TEXTJOIN(", ", TRUE, IF(X10605:AS10605="Y", X$1:AS$1, IF(X10605:AS10605&lt;&gt;"", X$1:AS$1 &amp; ": " &amp; X10605:AS10605, "")))
</f>
        <v>Heroin, Fentanyl, Methadone, Xylazine, Gabapentin, Heroin/Morph/Codeine, Any Opioid</v>
      </c>
    </row>
    <row r="10606">
      <c r="A10606" s="2">
        <v>44656.0</v>
      </c>
      <c r="B10606" s="1" t="s">
        <v>50</v>
      </c>
      <c r="C10606" s="1">
        <v>54.0</v>
      </c>
      <c r="D10606" s="1" t="s">
        <v>51</v>
      </c>
      <c r="E10606" s="1" t="s">
        <v>63</v>
      </c>
      <c r="F10606" s="1" t="s">
        <v>1997</v>
      </c>
      <c r="G10606" s="1" t="s">
        <v>91</v>
      </c>
      <c r="H10606" s="1" t="s">
        <v>91</v>
      </c>
      <c r="I10606" s="1" t="s">
        <v>55</v>
      </c>
      <c r="J10606" s="1" t="s">
        <v>91</v>
      </c>
      <c r="K10606" s="1" t="s">
        <v>91</v>
      </c>
      <c r="L10606" s="1" t="s">
        <v>55</v>
      </c>
      <c r="M10606" s="1" t="s">
        <v>743</v>
      </c>
      <c r="N10606" s="1" t="s">
        <v>4025</v>
      </c>
      <c r="R10606" s="1" t="s">
        <v>2646</v>
      </c>
      <c r="T10606" s="1" t="s">
        <v>9990</v>
      </c>
      <c r="U10606" s="1" t="s">
        <v>59</v>
      </c>
      <c r="Z10606" s="1" t="s">
        <v>60</v>
      </c>
      <c r="AB10606" s="1" t="s">
        <v>60</v>
      </c>
      <c r="AN10606" s="1" t="s">
        <v>60</v>
      </c>
      <c r="AR10606" s="1" t="s">
        <v>60</v>
      </c>
      <c r="AT10606" s="1" t="s">
        <v>1999</v>
      </c>
      <c r="AU10606" s="1" t="s">
        <v>1999</v>
      </c>
      <c r="AV10606" s="1" t="s">
        <v>1420</v>
      </c>
      <c r="AX10606" s="3" t="str">
        <f t="array" ref="AX10606">TEXTJOIN(", ", TRUE, IF(X10606:AS10606="Y", X$1:AS$1, IF(X10606:AS10606&lt;&gt;"", X$1:AS$1 &amp; ": " &amp; X10606:AS10606, "")))
</f>
        <v>Fentanyl, Oxycodone, Gabapentin, Any Opioid</v>
      </c>
    </row>
    <row r="10607">
      <c r="A10607" s="2">
        <v>44720.0</v>
      </c>
      <c r="B10607" s="1" t="s">
        <v>50</v>
      </c>
      <c r="C10607" s="1">
        <v>43.0</v>
      </c>
      <c r="D10607" s="1" t="s">
        <v>51</v>
      </c>
      <c r="E10607" s="1" t="s">
        <v>63</v>
      </c>
      <c r="F10607" s="1" t="s">
        <v>1997</v>
      </c>
      <c r="G10607" s="1" t="s">
        <v>271</v>
      </c>
      <c r="I10607" s="1" t="s">
        <v>55</v>
      </c>
      <c r="J10607" s="1" t="s">
        <v>91</v>
      </c>
      <c r="K10607" s="1" t="s">
        <v>91</v>
      </c>
      <c r="L10607" s="1" t="s">
        <v>55</v>
      </c>
      <c r="M10607" s="1" t="s">
        <v>649</v>
      </c>
      <c r="N10607" s="1" t="s">
        <v>1377</v>
      </c>
      <c r="R10607" s="1" t="s">
        <v>1726</v>
      </c>
      <c r="S10607" s="1" t="s">
        <v>3130</v>
      </c>
      <c r="T10607" s="1" t="s">
        <v>9410</v>
      </c>
      <c r="U10607" s="1" t="s">
        <v>59</v>
      </c>
      <c r="Y10607" s="1" t="s">
        <v>60</v>
      </c>
      <c r="Z10607" s="1" t="s">
        <v>60</v>
      </c>
      <c r="AM10607" s="1" t="s">
        <v>60</v>
      </c>
      <c r="AR10607" s="1" t="s">
        <v>60</v>
      </c>
      <c r="AT10607" s="1" t="s">
        <v>8801</v>
      </c>
      <c r="AU10607" s="1" t="s">
        <v>1999</v>
      </c>
      <c r="AV10607" s="1" t="s">
        <v>1420</v>
      </c>
      <c r="AX10607" s="3" t="str">
        <f t="array" ref="AX10607">TEXTJOIN(", ", TRUE, IF(X10607:AS10607="Y", X$1:AS$1, IF(X10607:AS10607&lt;&gt;"", X$1:AS$1 &amp; ": " &amp; X10607:AS10607, "")))
</f>
        <v>Cocaine, Fentanyl, Xylazine, Any Opioid</v>
      </c>
    </row>
    <row r="10608">
      <c r="A10608" s="2">
        <v>44587.0</v>
      </c>
      <c r="B10608" s="1" t="s">
        <v>50</v>
      </c>
      <c r="C10608" s="1">
        <v>35.0</v>
      </c>
      <c r="D10608" s="1" t="s">
        <v>76</v>
      </c>
      <c r="E10608" s="1" t="s">
        <v>502</v>
      </c>
      <c r="J10608" s="1" t="s">
        <v>103</v>
      </c>
      <c r="K10608" s="1" t="s">
        <v>103</v>
      </c>
      <c r="L10608" s="1" t="s">
        <v>55</v>
      </c>
      <c r="M10608" s="1" t="s">
        <v>8379</v>
      </c>
      <c r="N10608" s="1" t="s">
        <v>155</v>
      </c>
      <c r="R10608" s="1" t="s">
        <v>1726</v>
      </c>
      <c r="S10608" s="1" t="s">
        <v>9991</v>
      </c>
      <c r="T10608" s="1" t="s">
        <v>9992</v>
      </c>
      <c r="U10608" s="1" t="s">
        <v>59</v>
      </c>
      <c r="V10608" s="1" t="s">
        <v>258</v>
      </c>
      <c r="Z10608" s="1" t="s">
        <v>60</v>
      </c>
      <c r="AD10608" s="1" t="s">
        <v>60</v>
      </c>
      <c r="AR10608" s="1" t="s">
        <v>60</v>
      </c>
      <c r="AT10608" s="1" t="s">
        <v>1420</v>
      </c>
      <c r="AU10608" s="1" t="s">
        <v>8719</v>
      </c>
      <c r="AV10608" s="1" t="s">
        <v>1420</v>
      </c>
      <c r="AX10608" s="3" t="str">
        <f t="array" ref="AX10608">TEXTJOIN(", ", TRUE, IF(X10608:AS10608="Y", X$1:AS$1, IF(X10608:AS10608&lt;&gt;"", X$1:AS$1 &amp; ": " &amp; X10608:AS10608, "")))
</f>
        <v>Fentanyl, Ethanol, Any Opioid</v>
      </c>
    </row>
    <row r="10609">
      <c r="A10609" s="2">
        <v>44594.0</v>
      </c>
      <c r="B10609" s="1" t="s">
        <v>50</v>
      </c>
      <c r="C10609" s="1">
        <v>49.0</v>
      </c>
      <c r="D10609" s="1" t="s">
        <v>51</v>
      </c>
      <c r="E10609" s="1" t="s">
        <v>63</v>
      </c>
      <c r="F10609" s="1" t="s">
        <v>1997</v>
      </c>
      <c r="G10609" s="1" t="s">
        <v>160</v>
      </c>
      <c r="H10609" s="1" t="s">
        <v>54</v>
      </c>
      <c r="I10609" s="1" t="s">
        <v>55</v>
      </c>
      <c r="J10609" s="1" t="s">
        <v>82</v>
      </c>
      <c r="K10609" s="1" t="s">
        <v>54</v>
      </c>
      <c r="L10609" s="1" t="s">
        <v>55</v>
      </c>
      <c r="M10609" s="1" t="s">
        <v>1207</v>
      </c>
      <c r="N10609" s="1" t="s">
        <v>4025</v>
      </c>
      <c r="R10609" s="1" t="s">
        <v>180</v>
      </c>
      <c r="T10609" s="1" t="s">
        <v>9993</v>
      </c>
      <c r="U10609" s="1" t="s">
        <v>59</v>
      </c>
      <c r="Z10609" s="1" t="s">
        <v>60</v>
      </c>
      <c r="AD10609" s="1" t="s">
        <v>60</v>
      </c>
      <c r="AF10609" s="1" t="s">
        <v>60</v>
      </c>
      <c r="AR10609" s="1" t="s">
        <v>60</v>
      </c>
      <c r="AT10609" s="1" t="s">
        <v>8728</v>
      </c>
      <c r="AU10609" s="1" t="s">
        <v>5319</v>
      </c>
      <c r="AV10609" s="1" t="s">
        <v>1420</v>
      </c>
      <c r="AX10609" s="3" t="str">
        <f t="array" ref="AX10609">TEXTJOIN(", ", TRUE, IF(X10609:AS10609="Y", X$1:AS$1, IF(X10609:AS10609&lt;&gt;"", X$1:AS$1 &amp; ": " &amp; X10609:AS10609, "")))
</f>
        <v>Fentanyl, Ethanol, Benzodiazepine, Any Opioid</v>
      </c>
    </row>
    <row r="10610">
      <c r="A10610" s="4">
        <v>44892.0</v>
      </c>
      <c r="B10610" s="1" t="s">
        <v>50</v>
      </c>
      <c r="C10610" s="1">
        <v>38.0</v>
      </c>
      <c r="D10610" s="1" t="s">
        <v>76</v>
      </c>
      <c r="E10610" s="1" t="s">
        <v>63</v>
      </c>
      <c r="G10610" s="1" t="s">
        <v>568</v>
      </c>
      <c r="H10610" s="1" t="s">
        <v>7325</v>
      </c>
      <c r="I10610" s="1" t="s">
        <v>376</v>
      </c>
      <c r="J10610" s="1" t="s">
        <v>290</v>
      </c>
      <c r="K10610" s="1" t="s">
        <v>91</v>
      </c>
      <c r="L10610" s="1" t="s">
        <v>55</v>
      </c>
      <c r="M10610" s="1" t="s">
        <v>649</v>
      </c>
      <c r="N10610" s="1" t="s">
        <v>155</v>
      </c>
      <c r="R10610" s="1" t="s">
        <v>1726</v>
      </c>
      <c r="S10610" s="1" t="s">
        <v>480</v>
      </c>
      <c r="T10610" s="1" t="s">
        <v>83</v>
      </c>
      <c r="U10610" s="1" t="s">
        <v>59</v>
      </c>
      <c r="Z10610" s="1" t="s">
        <v>60</v>
      </c>
      <c r="AR10610" s="1" t="s">
        <v>60</v>
      </c>
      <c r="AT10610" s="1" t="s">
        <v>8778</v>
      </c>
      <c r="AU10610" s="1" t="s">
        <v>9019</v>
      </c>
      <c r="AV10610" s="1" t="s">
        <v>1420</v>
      </c>
      <c r="AX10610" s="3" t="str">
        <f t="array" ref="AX10610">TEXTJOIN(", ", TRUE, IF(X10610:AS10610="Y", X$1:AS$1, IF(X10610:AS10610&lt;&gt;"", X$1:AS$1 &amp; ": " &amp; X10610:AS10610, "")))
</f>
        <v>Fentanyl, Any Opioid</v>
      </c>
    </row>
    <row r="10611">
      <c r="A10611" s="2">
        <v>44628.0</v>
      </c>
      <c r="B10611" s="1" t="s">
        <v>50</v>
      </c>
      <c r="C10611" s="1">
        <v>36.0</v>
      </c>
      <c r="D10611" s="1" t="s">
        <v>51</v>
      </c>
      <c r="E10611" s="1" t="s">
        <v>63</v>
      </c>
      <c r="G10611" s="1" t="s">
        <v>91</v>
      </c>
      <c r="H10611" s="1" t="s">
        <v>91</v>
      </c>
      <c r="I10611" s="1" t="s">
        <v>55</v>
      </c>
      <c r="J10611" s="1" t="s">
        <v>91</v>
      </c>
      <c r="K10611" s="1" t="s">
        <v>91</v>
      </c>
      <c r="L10611" s="1" t="s">
        <v>55</v>
      </c>
      <c r="M10611" s="1" t="s">
        <v>743</v>
      </c>
      <c r="N10611" s="1" t="s">
        <v>136</v>
      </c>
      <c r="R10611" s="1" t="s">
        <v>2646</v>
      </c>
      <c r="T10611" s="1" t="s">
        <v>83</v>
      </c>
      <c r="U10611" s="1" t="s">
        <v>59</v>
      </c>
      <c r="Z10611" s="1" t="s">
        <v>60</v>
      </c>
      <c r="AR10611" s="1" t="s">
        <v>60</v>
      </c>
      <c r="AT10611" s="1" t="s">
        <v>1999</v>
      </c>
      <c r="AU10611" s="1" t="s">
        <v>1999</v>
      </c>
      <c r="AV10611" s="1" t="s">
        <v>1420</v>
      </c>
      <c r="AX10611" s="3" t="str">
        <f t="array" ref="AX10611">TEXTJOIN(", ", TRUE, IF(X10611:AS10611="Y", X$1:AS$1, IF(X10611:AS10611&lt;&gt;"", X$1:AS$1 &amp; ": " &amp; X10611:AS10611, "")))
</f>
        <v>Fentanyl, Any Opioid</v>
      </c>
    </row>
    <row r="10612">
      <c r="A10612" s="2">
        <v>44623.0</v>
      </c>
      <c r="B10612" s="1" t="s">
        <v>50</v>
      </c>
      <c r="C10612" s="1">
        <v>33.0</v>
      </c>
      <c r="D10612" s="1" t="s">
        <v>51</v>
      </c>
      <c r="E10612" s="1" t="s">
        <v>63</v>
      </c>
      <c r="G10612" s="1" t="s">
        <v>103</v>
      </c>
      <c r="H10612" s="1" t="s">
        <v>103</v>
      </c>
      <c r="I10612" s="1" t="s">
        <v>55</v>
      </c>
      <c r="J10612" s="1" t="s">
        <v>103</v>
      </c>
      <c r="K10612" s="1" t="s">
        <v>103</v>
      </c>
      <c r="L10612" s="1" t="s">
        <v>55</v>
      </c>
      <c r="N10612" s="1" t="s">
        <v>136</v>
      </c>
      <c r="R10612" s="1" t="s">
        <v>2646</v>
      </c>
      <c r="T10612" s="1" t="s">
        <v>9994</v>
      </c>
      <c r="U10612" s="1" t="s">
        <v>59</v>
      </c>
      <c r="X10612" s="1" t="s">
        <v>60</v>
      </c>
      <c r="Y10612" s="1" t="s">
        <v>60</v>
      </c>
      <c r="Z10612" s="1" t="s">
        <v>60</v>
      </c>
      <c r="AP10612" s="1" t="s">
        <v>8736</v>
      </c>
      <c r="AR10612" s="1" t="s">
        <v>60</v>
      </c>
      <c r="AT10612" s="1" t="s">
        <v>8719</v>
      </c>
      <c r="AU10612" s="1" t="s">
        <v>8719</v>
      </c>
      <c r="AV10612" s="1" t="s">
        <v>1420</v>
      </c>
      <c r="AX10612" s="3" t="str">
        <f t="array" ref="AX10612">TEXTJOIN(", ", TRUE, IF(X10612:AS10612="Y", X$1:AS$1, IF(X10612:AS10612&lt;&gt;"", X$1:AS$1 &amp; ": " &amp; X10612:AS10612, "")))
</f>
        <v>Heroin, Cocaine, Fentanyl, Heroin/Morph/Codeine, Any Opioid</v>
      </c>
    </row>
    <row r="10613">
      <c r="A10613" s="2">
        <v>44647.0</v>
      </c>
      <c r="B10613" s="1" t="s">
        <v>50</v>
      </c>
      <c r="C10613" s="1">
        <v>44.0</v>
      </c>
      <c r="D10613" s="1" t="s">
        <v>51</v>
      </c>
      <c r="E10613" s="1" t="s">
        <v>502</v>
      </c>
      <c r="G10613" s="1" t="s">
        <v>82</v>
      </c>
      <c r="H10613" s="1" t="s">
        <v>54</v>
      </c>
      <c r="I10613" s="1" t="s">
        <v>55</v>
      </c>
      <c r="J10613" s="1" t="s">
        <v>82</v>
      </c>
      <c r="K10613" s="1" t="s">
        <v>54</v>
      </c>
      <c r="L10613" s="1" t="s">
        <v>55</v>
      </c>
      <c r="M10613" s="1" t="s">
        <v>743</v>
      </c>
      <c r="N10613" s="1" t="s">
        <v>136</v>
      </c>
      <c r="R10613" s="1" t="s">
        <v>2646</v>
      </c>
      <c r="T10613" s="1" t="s">
        <v>9995</v>
      </c>
      <c r="U10613" s="1" t="s">
        <v>59</v>
      </c>
      <c r="Z10613" s="1" t="s">
        <v>60</v>
      </c>
      <c r="AD10613" s="1" t="s">
        <v>60</v>
      </c>
      <c r="AJ10613" s="1" t="s">
        <v>60</v>
      </c>
      <c r="AM10613" s="1" t="s">
        <v>60</v>
      </c>
      <c r="AR10613" s="1" t="s">
        <v>60</v>
      </c>
      <c r="AT10613" s="1" t="s">
        <v>5319</v>
      </c>
      <c r="AU10613" s="1" t="s">
        <v>5319</v>
      </c>
      <c r="AV10613" s="1" t="s">
        <v>1420</v>
      </c>
      <c r="AX10613" s="3" t="str">
        <f t="array" ref="AX10613">TEXTJOIN(", ", TRUE, IF(X10613:AS10613="Y", X$1:AS$1, IF(X10613:AS10613&lt;&gt;"", X$1:AS$1 &amp; ": " &amp; X10613:AS10613, "")))
</f>
        <v>Fentanyl, Ethanol, Tramad, Xylazine, Any Opioid</v>
      </c>
    </row>
    <row r="10614">
      <c r="A10614" s="2">
        <v>44686.0</v>
      </c>
      <c r="B10614" s="1" t="s">
        <v>50</v>
      </c>
      <c r="C10614" s="1">
        <v>39.0</v>
      </c>
      <c r="D10614" s="1" t="s">
        <v>76</v>
      </c>
      <c r="E10614" s="1" t="s">
        <v>63</v>
      </c>
      <c r="G10614" s="1" t="s">
        <v>290</v>
      </c>
      <c r="H10614" s="1" t="s">
        <v>91</v>
      </c>
      <c r="I10614" s="1" t="s">
        <v>55</v>
      </c>
      <c r="J10614" s="1" t="s">
        <v>290</v>
      </c>
      <c r="K10614" s="1" t="s">
        <v>91</v>
      </c>
      <c r="L10614" s="1" t="s">
        <v>55</v>
      </c>
      <c r="M10614" s="1" t="s">
        <v>743</v>
      </c>
      <c r="N10614" s="1" t="s">
        <v>136</v>
      </c>
      <c r="R10614" s="1" t="s">
        <v>2646</v>
      </c>
      <c r="T10614" s="1" t="s">
        <v>9996</v>
      </c>
      <c r="U10614" s="1" t="s">
        <v>59</v>
      </c>
      <c r="Y10614" s="1" t="s">
        <v>60</v>
      </c>
      <c r="Z10614" s="1" t="s">
        <v>60</v>
      </c>
      <c r="AD10614" s="1" t="s">
        <v>60</v>
      </c>
      <c r="AF10614" s="1" t="s">
        <v>60</v>
      </c>
      <c r="AI10614" s="1" t="s">
        <v>60</v>
      </c>
      <c r="AR10614" s="1" t="s">
        <v>60</v>
      </c>
      <c r="AT10614" s="1" t="s">
        <v>9019</v>
      </c>
      <c r="AU10614" s="1" t="s">
        <v>9019</v>
      </c>
      <c r="AV10614" s="1" t="s">
        <v>1420</v>
      </c>
      <c r="AX10614" s="3" t="str">
        <f t="array" ref="AX10614">TEXTJOIN(", ", TRUE, IF(X10614:AS10614="Y", X$1:AS$1, IF(X10614:AS10614&lt;&gt;"", X$1:AS$1 &amp; ": " &amp; X10614:AS10614, "")))
</f>
        <v>Cocaine, Fentanyl, Ethanol, Benzodiazepine, Amphet, Any Opioid</v>
      </c>
    </row>
    <row r="10615">
      <c r="A10615" s="2">
        <v>44767.0</v>
      </c>
      <c r="B10615" s="1" t="s">
        <v>50</v>
      </c>
      <c r="C10615" s="1">
        <v>60.0</v>
      </c>
      <c r="D10615" s="1" t="s">
        <v>76</v>
      </c>
      <c r="E10615" s="1" t="s">
        <v>63</v>
      </c>
      <c r="G10615" s="1" t="s">
        <v>211</v>
      </c>
      <c r="H10615" s="1" t="s">
        <v>91</v>
      </c>
      <c r="I10615" s="1" t="s">
        <v>55</v>
      </c>
      <c r="J10615" s="1" t="s">
        <v>211</v>
      </c>
      <c r="K10615" s="1" t="s">
        <v>91</v>
      </c>
      <c r="L10615" s="1" t="s">
        <v>55</v>
      </c>
      <c r="M10615" s="1" t="s">
        <v>743</v>
      </c>
      <c r="N10615" s="1" t="s">
        <v>891</v>
      </c>
      <c r="R10615" s="1" t="s">
        <v>2646</v>
      </c>
      <c r="T10615" s="1" t="s">
        <v>9997</v>
      </c>
      <c r="U10615" s="1" t="s">
        <v>59</v>
      </c>
      <c r="AB10615" s="1" t="s">
        <v>60</v>
      </c>
      <c r="AF10615" s="1" t="s">
        <v>60</v>
      </c>
      <c r="AI10615" s="1" t="s">
        <v>60</v>
      </c>
      <c r="AN10615" s="1" t="s">
        <v>60</v>
      </c>
      <c r="AR10615" s="1" t="s">
        <v>60</v>
      </c>
      <c r="AT10615" s="1" t="s">
        <v>8906</v>
      </c>
      <c r="AU10615" s="1" t="s">
        <v>8906</v>
      </c>
      <c r="AV10615" s="1" t="s">
        <v>1420</v>
      </c>
      <c r="AX10615" s="3" t="str">
        <f t="array" ref="AX10615">TEXTJOIN(", ", TRUE, IF(X10615:AS10615="Y", X$1:AS$1, IF(X10615:AS10615&lt;&gt;"", X$1:AS$1 &amp; ": " &amp; X10615:AS10615, "")))
</f>
        <v>Oxycodone, Benzodiazepine, Amphet, Gabapentin, Any Opioid</v>
      </c>
    </row>
    <row r="10616">
      <c r="A10616" s="4">
        <v>44890.0</v>
      </c>
      <c r="B10616" s="1" t="s">
        <v>50</v>
      </c>
      <c r="C10616" s="1">
        <v>54.0</v>
      </c>
      <c r="D10616" s="1" t="s">
        <v>51</v>
      </c>
      <c r="E10616" s="1" t="s">
        <v>502</v>
      </c>
      <c r="G10616" s="1" t="s">
        <v>103</v>
      </c>
      <c r="H10616" s="1" t="s">
        <v>103</v>
      </c>
      <c r="I10616" s="1" t="s">
        <v>55</v>
      </c>
      <c r="J10616" s="1" t="s">
        <v>103</v>
      </c>
      <c r="K10616" s="1" t="s">
        <v>103</v>
      </c>
      <c r="L10616" s="1" t="s">
        <v>55</v>
      </c>
      <c r="M10616" s="1" t="s">
        <v>2822</v>
      </c>
      <c r="N10616" s="1" t="s">
        <v>178</v>
      </c>
      <c r="R10616" s="1" t="s">
        <v>1726</v>
      </c>
      <c r="S10616" s="1" t="s">
        <v>2822</v>
      </c>
      <c r="T10616" s="1" t="s">
        <v>2086</v>
      </c>
      <c r="U10616" s="1" t="s">
        <v>59</v>
      </c>
      <c r="Z10616" s="1" t="s">
        <v>60</v>
      </c>
      <c r="AA10616" s="1" t="s">
        <v>60</v>
      </c>
      <c r="AR10616" s="1" t="s">
        <v>60</v>
      </c>
      <c r="AT10616" s="1" t="s">
        <v>8719</v>
      </c>
      <c r="AU10616" s="1" t="s">
        <v>8719</v>
      </c>
      <c r="AV10616" s="1" t="s">
        <v>1420</v>
      </c>
      <c r="AX10616" s="3" t="str">
        <f t="array" ref="AX10616">TEXTJOIN(", ", TRUE, IF(X10616:AS10616="Y", X$1:AS$1, IF(X10616:AS10616&lt;&gt;"", X$1:AS$1 &amp; ": " &amp; X10616:AS10616, "")))
</f>
        <v>Fentanyl, Fentanyl Analogue, Any Opioid</v>
      </c>
    </row>
    <row r="10617">
      <c r="A10617" s="2">
        <v>44651.0</v>
      </c>
      <c r="B10617" s="1" t="s">
        <v>50</v>
      </c>
      <c r="C10617" s="1">
        <v>60.0</v>
      </c>
      <c r="D10617" s="1" t="s">
        <v>76</v>
      </c>
      <c r="E10617" s="1" t="s">
        <v>502</v>
      </c>
      <c r="G10617" s="1" t="s">
        <v>82</v>
      </c>
      <c r="H10617" s="1" t="s">
        <v>54</v>
      </c>
      <c r="I10617" s="1" t="s">
        <v>55</v>
      </c>
      <c r="J10617" s="1" t="s">
        <v>82</v>
      </c>
      <c r="K10617" s="1" t="s">
        <v>54</v>
      </c>
      <c r="L10617" s="1" t="s">
        <v>55</v>
      </c>
      <c r="N10617" s="1" t="s">
        <v>119</v>
      </c>
      <c r="R10617" s="1" t="s">
        <v>2646</v>
      </c>
      <c r="T10617" s="1" t="s">
        <v>9998</v>
      </c>
      <c r="U10617" s="1" t="s">
        <v>59</v>
      </c>
      <c r="X10617" s="1" t="s">
        <v>60</v>
      </c>
      <c r="Y10617" s="1" t="s">
        <v>60</v>
      </c>
      <c r="Z10617" s="1" t="s">
        <v>60</v>
      </c>
      <c r="AF10617" s="1" t="s">
        <v>60</v>
      </c>
      <c r="AP10617" s="1" t="s">
        <v>8736</v>
      </c>
      <c r="AR10617" s="1" t="s">
        <v>60</v>
      </c>
      <c r="AT10617" s="1" t="s">
        <v>5319</v>
      </c>
      <c r="AU10617" s="1" t="s">
        <v>5319</v>
      </c>
      <c r="AV10617" s="1" t="s">
        <v>1420</v>
      </c>
      <c r="AX10617" s="3" t="str">
        <f t="array" ref="AX10617">TEXTJOIN(", ", TRUE, IF(X10617:AS10617="Y", X$1:AS$1, IF(X10617:AS10617&lt;&gt;"", X$1:AS$1 &amp; ": " &amp; X10617:AS10617, "")))
</f>
        <v>Heroin, Cocaine, Fentanyl, Benzodiazepine, Heroin/Morph/Codeine, Any Opioid</v>
      </c>
    </row>
    <row r="10618">
      <c r="A10618" s="2">
        <v>44597.0</v>
      </c>
      <c r="B10618" s="1" t="s">
        <v>50</v>
      </c>
      <c r="C10618" s="1">
        <v>27.0</v>
      </c>
      <c r="D10618" s="1" t="s">
        <v>51</v>
      </c>
      <c r="E10618" s="1" t="s">
        <v>63</v>
      </c>
      <c r="G10618" s="1" t="s">
        <v>277</v>
      </c>
      <c r="H10618" s="1" t="s">
        <v>103</v>
      </c>
      <c r="I10618" s="1" t="s">
        <v>55</v>
      </c>
      <c r="J10618" s="1" t="s">
        <v>277</v>
      </c>
      <c r="K10618" s="1" t="s">
        <v>103</v>
      </c>
      <c r="L10618" s="1" t="s">
        <v>55</v>
      </c>
      <c r="M10618" s="1" t="s">
        <v>743</v>
      </c>
      <c r="N10618" s="1" t="s">
        <v>136</v>
      </c>
      <c r="R10618" s="1" t="s">
        <v>180</v>
      </c>
      <c r="T10618" s="1" t="s">
        <v>83</v>
      </c>
      <c r="U10618" s="1" t="s">
        <v>59</v>
      </c>
      <c r="Z10618" s="1" t="s">
        <v>60</v>
      </c>
      <c r="AR10618" s="1" t="s">
        <v>60</v>
      </c>
      <c r="AT10618" s="1" t="s">
        <v>8967</v>
      </c>
      <c r="AU10618" s="1" t="s">
        <v>8967</v>
      </c>
      <c r="AV10618" s="1" t="s">
        <v>1420</v>
      </c>
      <c r="AX10618" s="3" t="str">
        <f t="array" ref="AX10618">TEXTJOIN(", ", TRUE, IF(X10618:AS10618="Y", X$1:AS$1, IF(X10618:AS10618&lt;&gt;"", X$1:AS$1 &amp; ": " &amp; X10618:AS10618, "")))
</f>
        <v>Fentanyl, Any Opioid</v>
      </c>
    </row>
    <row r="10619">
      <c r="A10619" s="2">
        <v>44683.0</v>
      </c>
      <c r="B10619" s="1" t="s">
        <v>50</v>
      </c>
      <c r="C10619" s="1">
        <v>63.0</v>
      </c>
      <c r="D10619" s="1" t="s">
        <v>51</v>
      </c>
      <c r="E10619" s="1" t="s">
        <v>63</v>
      </c>
      <c r="G10619" s="1" t="s">
        <v>143</v>
      </c>
      <c r="H10619" s="1" t="s">
        <v>91</v>
      </c>
      <c r="I10619" s="1" t="s">
        <v>55</v>
      </c>
      <c r="J10619" s="1" t="s">
        <v>143</v>
      </c>
      <c r="K10619" s="1" t="s">
        <v>91</v>
      </c>
      <c r="L10619" s="1" t="s">
        <v>55</v>
      </c>
      <c r="M10619" s="1" t="s">
        <v>743</v>
      </c>
      <c r="N10619" s="1" t="s">
        <v>136</v>
      </c>
      <c r="R10619" s="1" t="s">
        <v>2646</v>
      </c>
      <c r="T10619" s="1" t="s">
        <v>9999</v>
      </c>
      <c r="U10619" s="1" t="s">
        <v>59</v>
      </c>
      <c r="Y10619" s="1" t="s">
        <v>60</v>
      </c>
      <c r="Z10619" s="1" t="s">
        <v>60</v>
      </c>
      <c r="AF10619" s="1" t="s">
        <v>60</v>
      </c>
      <c r="AG10619" s="1" t="s">
        <v>60</v>
      </c>
      <c r="AM10619" s="1" t="s">
        <v>60</v>
      </c>
      <c r="AN10619" s="1" t="s">
        <v>60</v>
      </c>
      <c r="AR10619" s="1" t="s">
        <v>60</v>
      </c>
      <c r="AT10619" s="1" t="s">
        <v>1419</v>
      </c>
      <c r="AU10619" s="1" t="s">
        <v>1419</v>
      </c>
      <c r="AV10619" s="1" t="s">
        <v>1420</v>
      </c>
      <c r="AX10619" s="3" t="str">
        <f t="array" ref="AX10619">TEXTJOIN(", ", TRUE, IF(X10619:AS10619="Y", X$1:AS$1, IF(X10619:AS10619&lt;&gt;"", X$1:AS$1 &amp; ": " &amp; X10619:AS10619, "")))
</f>
        <v>Cocaine, Fentanyl, Benzodiazepine, Methadone, Xylazine, Gabapentin, Any Opioid</v>
      </c>
    </row>
    <row r="10620">
      <c r="A10620" s="2">
        <v>44901.0</v>
      </c>
      <c r="B10620" s="1" t="s">
        <v>50</v>
      </c>
      <c r="C10620" s="1">
        <v>59.0</v>
      </c>
      <c r="D10620" s="1" t="s">
        <v>51</v>
      </c>
      <c r="E10620" s="1" t="s">
        <v>63</v>
      </c>
      <c r="G10620" s="1" t="s">
        <v>731</v>
      </c>
      <c r="H10620" s="1" t="s">
        <v>103</v>
      </c>
      <c r="I10620" s="1" t="s">
        <v>55</v>
      </c>
      <c r="J10620" s="1" t="s">
        <v>731</v>
      </c>
      <c r="K10620" s="1" t="s">
        <v>103</v>
      </c>
      <c r="L10620" s="1" t="s">
        <v>55</v>
      </c>
      <c r="M10620" s="1" t="s">
        <v>743</v>
      </c>
      <c r="N10620" s="1" t="s">
        <v>66</v>
      </c>
      <c r="R10620" s="1" t="s">
        <v>2646</v>
      </c>
      <c r="T10620" s="1" t="s">
        <v>10000</v>
      </c>
      <c r="U10620" s="1" t="s">
        <v>59</v>
      </c>
      <c r="Z10620" s="1" t="s">
        <v>60</v>
      </c>
      <c r="AF10620" s="1" t="s">
        <v>60</v>
      </c>
      <c r="AG10620" s="1" t="s">
        <v>60</v>
      </c>
      <c r="AN10620" s="1" t="s">
        <v>60</v>
      </c>
      <c r="AR10620" s="1" t="s">
        <v>60</v>
      </c>
      <c r="AT10620" s="1" t="s">
        <v>8896</v>
      </c>
      <c r="AU10620" s="1" t="s">
        <v>8896</v>
      </c>
      <c r="AV10620" s="1" t="s">
        <v>1420</v>
      </c>
      <c r="AX10620" s="3" t="str">
        <f t="array" ref="AX10620">TEXTJOIN(", ", TRUE, IF(X10620:AS10620="Y", X$1:AS$1, IF(X10620:AS10620&lt;&gt;"", X$1:AS$1 &amp; ": " &amp; X10620:AS10620, "")))
</f>
        <v>Fentanyl, Benzodiazepine, Methadone, Gabapentin, Any Opioid</v>
      </c>
    </row>
    <row r="10621">
      <c r="A10621" s="2">
        <v>44805.0</v>
      </c>
      <c r="B10621" s="1" t="s">
        <v>50</v>
      </c>
      <c r="C10621" s="1">
        <v>53.0</v>
      </c>
      <c r="D10621" s="1" t="s">
        <v>51</v>
      </c>
      <c r="E10621" s="1" t="s">
        <v>63</v>
      </c>
      <c r="F10621" s="1" t="s">
        <v>1997</v>
      </c>
      <c r="G10621" s="1" t="s">
        <v>91</v>
      </c>
      <c r="H10621" s="1" t="s">
        <v>91</v>
      </c>
      <c r="I10621" s="1" t="s">
        <v>55</v>
      </c>
      <c r="J10621" s="1" t="s">
        <v>91</v>
      </c>
      <c r="K10621" s="1" t="s">
        <v>91</v>
      </c>
      <c r="L10621" s="1" t="s">
        <v>55</v>
      </c>
      <c r="N10621" s="1" t="s">
        <v>155</v>
      </c>
      <c r="R10621" s="1" t="s">
        <v>2646</v>
      </c>
      <c r="T10621" s="1" t="s">
        <v>1270</v>
      </c>
      <c r="U10621" s="1" t="s">
        <v>59</v>
      </c>
      <c r="Y10621" s="1" t="s">
        <v>60</v>
      </c>
      <c r="Z10621" s="1" t="s">
        <v>60</v>
      </c>
      <c r="AD10621" s="1" t="s">
        <v>60</v>
      </c>
      <c r="AR10621" s="1" t="s">
        <v>60</v>
      </c>
      <c r="AT10621" s="1" t="s">
        <v>1999</v>
      </c>
      <c r="AU10621" s="1" t="s">
        <v>1999</v>
      </c>
      <c r="AV10621" s="1" t="s">
        <v>1420</v>
      </c>
      <c r="AX10621" s="3" t="str">
        <f t="array" ref="AX10621">TEXTJOIN(", ", TRUE, IF(X10621:AS10621="Y", X$1:AS$1, IF(X10621:AS10621&lt;&gt;"", X$1:AS$1 &amp; ": " &amp; X10621:AS10621, "")))
</f>
        <v>Cocaine, Fentanyl, Ethanol, Any Opioid</v>
      </c>
    </row>
    <row r="10622">
      <c r="A10622" s="2">
        <v>44653.0</v>
      </c>
      <c r="B10622" s="1" t="s">
        <v>50</v>
      </c>
      <c r="C10622" s="1">
        <v>44.0</v>
      </c>
      <c r="D10622" s="1" t="s">
        <v>51</v>
      </c>
      <c r="E10622" s="1" t="s">
        <v>63</v>
      </c>
      <c r="G10622" s="1" t="s">
        <v>300</v>
      </c>
      <c r="H10622" s="1" t="s">
        <v>299</v>
      </c>
      <c r="I10622" s="1" t="s">
        <v>55</v>
      </c>
      <c r="J10622" s="1" t="s">
        <v>300</v>
      </c>
      <c r="K10622" s="1" t="s">
        <v>299</v>
      </c>
      <c r="L10622" s="1" t="s">
        <v>55</v>
      </c>
      <c r="N10622" s="1" t="s">
        <v>10001</v>
      </c>
      <c r="R10622" s="1" t="s">
        <v>1726</v>
      </c>
      <c r="S10622" s="1" t="s">
        <v>10002</v>
      </c>
      <c r="T10622" s="1" t="s">
        <v>10003</v>
      </c>
      <c r="U10622" s="1" t="s">
        <v>59</v>
      </c>
      <c r="V10622" s="1" t="s">
        <v>10004</v>
      </c>
      <c r="AB10622" s="1" t="s">
        <v>60</v>
      </c>
      <c r="AK10622" s="1" t="s">
        <v>60</v>
      </c>
      <c r="AR10622" s="1" t="s">
        <v>60</v>
      </c>
      <c r="AT10622" s="1" t="s">
        <v>8707</v>
      </c>
      <c r="AU10622" s="1" t="s">
        <v>8707</v>
      </c>
      <c r="AV10622" s="1" t="s">
        <v>1420</v>
      </c>
      <c r="AX10622" s="3" t="str">
        <f t="array" ref="AX10622">TEXTJOIN(", ", TRUE, IF(X10622:AS10622="Y", X$1:AS$1, IF(X10622:AS10622&lt;&gt;"", X$1:AS$1 &amp; ": " &amp; X10622:AS10622, "")))
</f>
        <v>Oxycodone, Hydromorphone, Any Opioid</v>
      </c>
    </row>
    <row r="10623">
      <c r="A10623" s="2">
        <v>44584.0</v>
      </c>
      <c r="B10623" s="1" t="s">
        <v>50</v>
      </c>
      <c r="C10623" s="1">
        <v>64.0</v>
      </c>
      <c r="D10623" s="1" t="s">
        <v>51</v>
      </c>
      <c r="E10623" s="1" t="s">
        <v>63</v>
      </c>
      <c r="G10623" s="1" t="s">
        <v>749</v>
      </c>
      <c r="H10623" s="1" t="s">
        <v>91</v>
      </c>
      <c r="I10623" s="1" t="s">
        <v>55</v>
      </c>
      <c r="J10623" s="1" t="s">
        <v>749</v>
      </c>
      <c r="K10623" s="1" t="s">
        <v>91</v>
      </c>
      <c r="L10623" s="1" t="s">
        <v>55</v>
      </c>
      <c r="M10623" s="1" t="s">
        <v>743</v>
      </c>
      <c r="N10623" s="1" t="s">
        <v>178</v>
      </c>
      <c r="R10623" s="1" t="s">
        <v>2646</v>
      </c>
      <c r="T10623" s="1" t="s">
        <v>9911</v>
      </c>
      <c r="U10623" s="1" t="s">
        <v>59</v>
      </c>
      <c r="X10623" s="1" t="s">
        <v>60</v>
      </c>
      <c r="Z10623" s="1" t="s">
        <v>60</v>
      </c>
      <c r="AD10623" s="1" t="s">
        <v>60</v>
      </c>
      <c r="AP10623" s="1" t="s">
        <v>60</v>
      </c>
      <c r="AR10623" s="1" t="s">
        <v>60</v>
      </c>
      <c r="AT10623" s="1" t="s">
        <v>8919</v>
      </c>
      <c r="AU10623" s="1" t="s">
        <v>8919</v>
      </c>
      <c r="AV10623" s="1" t="s">
        <v>1420</v>
      </c>
      <c r="AX10623" s="3" t="str">
        <f t="array" ref="AX10623">TEXTJOIN(", ", TRUE, IF(X10623:AS10623="Y", X$1:AS$1, IF(X10623:AS10623&lt;&gt;"", X$1:AS$1 &amp; ": " &amp; X10623:AS10623, "")))
</f>
        <v>Heroin, Fentanyl, Ethanol, Heroin/Morph/Codeine, Any Opioid</v>
      </c>
    </row>
    <row r="10624">
      <c r="A10624" s="2">
        <v>44803.0</v>
      </c>
      <c r="B10624" s="1" t="s">
        <v>50</v>
      </c>
      <c r="C10624" s="1">
        <v>32.0</v>
      </c>
      <c r="D10624" s="1" t="s">
        <v>51</v>
      </c>
      <c r="E10624" s="1" t="s">
        <v>63</v>
      </c>
      <c r="G10624" s="1" t="s">
        <v>352</v>
      </c>
      <c r="H10624" s="1" t="s">
        <v>54</v>
      </c>
      <c r="I10624" s="1" t="s">
        <v>55</v>
      </c>
      <c r="J10624" s="1" t="s">
        <v>352</v>
      </c>
      <c r="K10624" s="1" t="s">
        <v>54</v>
      </c>
      <c r="L10624" s="1" t="s">
        <v>55</v>
      </c>
      <c r="N10624" s="1" t="s">
        <v>155</v>
      </c>
      <c r="R10624" s="1" t="s">
        <v>2646</v>
      </c>
      <c r="T10624" s="1" t="s">
        <v>10005</v>
      </c>
      <c r="U10624" s="1" t="s">
        <v>59</v>
      </c>
      <c r="Z10624" s="1" t="s">
        <v>60</v>
      </c>
      <c r="AF10624" s="1" t="s">
        <v>60</v>
      </c>
      <c r="AG10624" s="1" t="s">
        <v>60</v>
      </c>
      <c r="AN10624" s="1" t="s">
        <v>60</v>
      </c>
      <c r="AR10624" s="1" t="s">
        <v>60</v>
      </c>
      <c r="AT10624" s="1" t="s">
        <v>8714</v>
      </c>
      <c r="AU10624" s="1" t="s">
        <v>8714</v>
      </c>
      <c r="AV10624" s="1" t="s">
        <v>1420</v>
      </c>
      <c r="AX10624" s="3" t="str">
        <f t="array" ref="AX10624">TEXTJOIN(", ", TRUE, IF(X10624:AS10624="Y", X$1:AS$1, IF(X10624:AS10624&lt;&gt;"", X$1:AS$1 &amp; ": " &amp; X10624:AS10624, "")))
</f>
        <v>Fentanyl, Benzodiazepine, Methadone, Gabapentin, Any Opioid</v>
      </c>
    </row>
    <row r="10625">
      <c r="A10625" s="2">
        <v>44820.0</v>
      </c>
      <c r="B10625" s="1" t="s">
        <v>50</v>
      </c>
      <c r="C10625" s="1">
        <v>36.0</v>
      </c>
      <c r="D10625" s="1" t="s">
        <v>51</v>
      </c>
      <c r="E10625" s="1" t="s">
        <v>63</v>
      </c>
      <c r="G10625" s="1" t="s">
        <v>4746</v>
      </c>
      <c r="H10625" s="1" t="s">
        <v>299</v>
      </c>
      <c r="I10625" s="1" t="s">
        <v>55</v>
      </c>
      <c r="J10625" s="1" t="s">
        <v>536</v>
      </c>
      <c r="K10625" s="1" t="s">
        <v>299</v>
      </c>
      <c r="L10625" s="1" t="s">
        <v>55</v>
      </c>
      <c r="M10625" s="1" t="s">
        <v>44</v>
      </c>
      <c r="N10625" s="1" t="s">
        <v>178</v>
      </c>
      <c r="R10625" s="1" t="s">
        <v>1726</v>
      </c>
      <c r="S10625" s="1" t="s">
        <v>3704</v>
      </c>
      <c r="T10625" s="1" t="s">
        <v>4295</v>
      </c>
      <c r="U10625" s="1" t="s">
        <v>59</v>
      </c>
      <c r="Z10625" s="1" t="s">
        <v>60</v>
      </c>
      <c r="AR10625" s="1" t="s">
        <v>60</v>
      </c>
      <c r="AT10625" s="1" t="s">
        <v>10006</v>
      </c>
      <c r="AU10625" s="1" t="s">
        <v>9002</v>
      </c>
      <c r="AV10625" s="1" t="s">
        <v>1420</v>
      </c>
      <c r="AX10625" s="3" t="str">
        <f t="array" ref="AX10625">TEXTJOIN(", ", TRUE, IF(X10625:AS10625="Y", X$1:AS$1, IF(X10625:AS10625&lt;&gt;"", X$1:AS$1 &amp; ": " &amp; X10625:AS10625, "")))
</f>
        <v>Fentanyl, Any Opioid</v>
      </c>
    </row>
    <row r="10626">
      <c r="A10626" s="2">
        <v>44800.0</v>
      </c>
      <c r="B10626" s="1" t="s">
        <v>50</v>
      </c>
      <c r="C10626" s="1">
        <v>36.0</v>
      </c>
      <c r="D10626" s="1" t="s">
        <v>51</v>
      </c>
      <c r="E10626" s="1" t="s">
        <v>63</v>
      </c>
      <c r="G10626" s="1" t="s">
        <v>540</v>
      </c>
      <c r="H10626" s="1" t="s">
        <v>91</v>
      </c>
      <c r="I10626" s="1" t="s">
        <v>55</v>
      </c>
      <c r="J10626" s="1" t="s">
        <v>540</v>
      </c>
      <c r="K10626" s="1" t="s">
        <v>91</v>
      </c>
      <c r="L10626" s="1" t="s">
        <v>55</v>
      </c>
      <c r="M10626" s="1" t="s">
        <v>743</v>
      </c>
      <c r="N10626" s="1" t="s">
        <v>155</v>
      </c>
      <c r="R10626" s="1" t="s">
        <v>173</v>
      </c>
      <c r="T10626" s="1" t="s">
        <v>10007</v>
      </c>
      <c r="U10626" s="1" t="s">
        <v>59</v>
      </c>
      <c r="Y10626" s="1" t="s">
        <v>60</v>
      </c>
      <c r="Z10626" s="1" t="s">
        <v>60</v>
      </c>
      <c r="AR10626" s="1" t="s">
        <v>60</v>
      </c>
      <c r="AT10626" s="1" t="s">
        <v>8859</v>
      </c>
      <c r="AU10626" s="1" t="s">
        <v>8859</v>
      </c>
      <c r="AV10626" s="1" t="s">
        <v>1420</v>
      </c>
      <c r="AX10626" s="3" t="str">
        <f t="array" ref="AX10626">TEXTJOIN(", ", TRUE, IF(X10626:AS10626="Y", X$1:AS$1, IF(X10626:AS10626&lt;&gt;"", X$1:AS$1 &amp; ": " &amp; X10626:AS10626, "")))
</f>
        <v>Cocaine, Fentanyl, Any Opioid</v>
      </c>
    </row>
    <row r="10627">
      <c r="A10627" s="4">
        <v>44859.0</v>
      </c>
      <c r="B10627" s="1" t="s">
        <v>50</v>
      </c>
      <c r="C10627" s="1">
        <v>63.0</v>
      </c>
      <c r="D10627" s="1" t="s">
        <v>76</v>
      </c>
      <c r="E10627" s="1" t="s">
        <v>63</v>
      </c>
      <c r="G10627" s="1" t="s">
        <v>521</v>
      </c>
      <c r="H10627" s="1" t="s">
        <v>103</v>
      </c>
      <c r="I10627" s="1" t="s">
        <v>55</v>
      </c>
      <c r="J10627" s="1" t="s">
        <v>521</v>
      </c>
      <c r="K10627" s="1" t="s">
        <v>103</v>
      </c>
      <c r="L10627" s="1" t="s">
        <v>55</v>
      </c>
      <c r="M10627" s="1" t="s">
        <v>743</v>
      </c>
      <c r="N10627" s="1" t="s">
        <v>10008</v>
      </c>
      <c r="R10627" s="1" t="s">
        <v>2646</v>
      </c>
      <c r="S10627" s="1" t="s">
        <v>9221</v>
      </c>
      <c r="T10627" s="1" t="s">
        <v>10009</v>
      </c>
      <c r="U10627" s="1" t="s">
        <v>59</v>
      </c>
      <c r="X10627" s="1" t="s">
        <v>60</v>
      </c>
      <c r="AK10627" s="1" t="s">
        <v>60</v>
      </c>
      <c r="AP10627" s="1" t="s">
        <v>60</v>
      </c>
      <c r="AR10627" s="1" t="s">
        <v>60</v>
      </c>
      <c r="AT10627" s="1" t="s">
        <v>9591</v>
      </c>
      <c r="AU10627" s="1" t="s">
        <v>9591</v>
      </c>
      <c r="AV10627" s="1" t="s">
        <v>1420</v>
      </c>
      <c r="AX10627" s="3" t="str">
        <f t="array" ref="AX10627">TEXTJOIN(", ", TRUE, IF(X10627:AS10627="Y", X$1:AS$1, IF(X10627:AS10627&lt;&gt;"", X$1:AS$1 &amp; ": " &amp; X10627:AS10627, "")))
</f>
        <v>Heroin, Hydromorphone, Heroin/Morph/Codeine, Any Opioid</v>
      </c>
    </row>
    <row r="10628">
      <c r="A10628" s="2">
        <v>44643.0</v>
      </c>
      <c r="B10628" s="1" t="s">
        <v>50</v>
      </c>
      <c r="C10628" s="1">
        <v>55.0</v>
      </c>
      <c r="D10628" s="1" t="s">
        <v>51</v>
      </c>
      <c r="E10628" s="1" t="s">
        <v>63</v>
      </c>
      <c r="G10628" s="1" t="s">
        <v>455</v>
      </c>
      <c r="H10628" s="1" t="s">
        <v>103</v>
      </c>
      <c r="I10628" s="1" t="s">
        <v>55</v>
      </c>
      <c r="J10628" s="1" t="s">
        <v>455</v>
      </c>
      <c r="K10628" s="1" t="s">
        <v>103</v>
      </c>
      <c r="L10628" s="1" t="s">
        <v>55</v>
      </c>
      <c r="M10628" s="1" t="s">
        <v>743</v>
      </c>
      <c r="N10628" s="1" t="s">
        <v>136</v>
      </c>
      <c r="R10628" s="1" t="s">
        <v>2646</v>
      </c>
      <c r="T10628" s="1" t="s">
        <v>83</v>
      </c>
      <c r="U10628" s="1" t="s">
        <v>59</v>
      </c>
      <c r="Z10628" s="1" t="s">
        <v>60</v>
      </c>
      <c r="AR10628" s="1" t="s">
        <v>60</v>
      </c>
      <c r="AT10628" s="1" t="s">
        <v>8753</v>
      </c>
      <c r="AU10628" s="1" t="s">
        <v>8753</v>
      </c>
      <c r="AV10628" s="1" t="s">
        <v>1420</v>
      </c>
      <c r="AX10628" s="3" t="str">
        <f t="array" ref="AX10628">TEXTJOIN(", ", TRUE, IF(X10628:AS10628="Y", X$1:AS$1, IF(X10628:AS10628&lt;&gt;"", X$1:AS$1 &amp; ": " &amp; X10628:AS10628, "")))
</f>
        <v>Fentanyl, Any Opioid</v>
      </c>
    </row>
    <row r="10629">
      <c r="A10629" s="2">
        <v>44734.0</v>
      </c>
      <c r="B10629" s="1" t="s">
        <v>50</v>
      </c>
      <c r="C10629" s="1">
        <v>46.0</v>
      </c>
      <c r="D10629" s="1" t="s">
        <v>51</v>
      </c>
      <c r="E10629" s="1" t="s">
        <v>63</v>
      </c>
      <c r="F10629" s="1" t="s">
        <v>1997</v>
      </c>
      <c r="G10629" s="1" t="s">
        <v>91</v>
      </c>
      <c r="H10629" s="1" t="s">
        <v>91</v>
      </c>
      <c r="I10629" s="1" t="s">
        <v>55</v>
      </c>
      <c r="J10629" s="1" t="s">
        <v>91</v>
      </c>
      <c r="K10629" s="1" t="s">
        <v>91</v>
      </c>
      <c r="L10629" s="1" t="s">
        <v>55</v>
      </c>
      <c r="M10629" s="1" t="s">
        <v>743</v>
      </c>
      <c r="N10629" s="1" t="s">
        <v>9366</v>
      </c>
      <c r="R10629" s="1" t="s">
        <v>2646</v>
      </c>
      <c r="T10629" s="1" t="s">
        <v>10010</v>
      </c>
      <c r="U10629" s="1" t="s">
        <v>59</v>
      </c>
      <c r="V10629" s="1" t="s">
        <v>3239</v>
      </c>
      <c r="AN10629" s="1" t="s">
        <v>60</v>
      </c>
      <c r="AT10629" s="1" t="s">
        <v>1999</v>
      </c>
      <c r="AU10629" s="1" t="s">
        <v>1999</v>
      </c>
      <c r="AV10629" s="1" t="s">
        <v>1420</v>
      </c>
      <c r="AX10629" s="3" t="str">
        <f t="array" ref="AX10629">TEXTJOIN(", ", TRUE, IF(X10629:AS10629="Y", X$1:AS$1, IF(X10629:AS10629&lt;&gt;"", X$1:AS$1 &amp; ": " &amp; X10629:AS10629, "")))
</f>
        <v>Gabapentin</v>
      </c>
    </row>
    <row r="10630">
      <c r="A10630" s="2">
        <v>44701.0</v>
      </c>
      <c r="B10630" s="1" t="s">
        <v>50</v>
      </c>
      <c r="C10630" s="1">
        <v>56.0</v>
      </c>
      <c r="D10630" s="1" t="s">
        <v>51</v>
      </c>
      <c r="E10630" s="1" t="s">
        <v>63</v>
      </c>
      <c r="G10630" s="1" t="s">
        <v>624</v>
      </c>
      <c r="H10630" s="1" t="s">
        <v>299</v>
      </c>
      <c r="I10630" s="1" t="s">
        <v>55</v>
      </c>
      <c r="J10630" s="1" t="s">
        <v>624</v>
      </c>
      <c r="K10630" s="1" t="s">
        <v>299</v>
      </c>
      <c r="L10630" s="1" t="s">
        <v>55</v>
      </c>
      <c r="M10630" s="1" t="s">
        <v>743</v>
      </c>
      <c r="N10630" s="1" t="s">
        <v>155</v>
      </c>
      <c r="R10630" s="1" t="s">
        <v>2646</v>
      </c>
      <c r="T10630" s="1" t="s">
        <v>2763</v>
      </c>
      <c r="U10630" s="1" t="s">
        <v>59</v>
      </c>
      <c r="Y10630" s="1" t="s">
        <v>60</v>
      </c>
      <c r="Z10630" s="1" t="s">
        <v>60</v>
      </c>
      <c r="AD10630" s="1" t="s">
        <v>60</v>
      </c>
      <c r="AR10630" s="1" t="s">
        <v>60</v>
      </c>
      <c r="AT10630" s="1" t="s">
        <v>9134</v>
      </c>
      <c r="AU10630" s="1" t="s">
        <v>9134</v>
      </c>
      <c r="AV10630" s="1" t="s">
        <v>1420</v>
      </c>
      <c r="AX10630" s="3" t="str">
        <f t="array" ref="AX10630">TEXTJOIN(", ", TRUE, IF(X10630:AS10630="Y", X$1:AS$1, IF(X10630:AS10630&lt;&gt;"", X$1:AS$1 &amp; ": " &amp; X10630:AS10630, "")))
</f>
        <v>Cocaine, Fentanyl, Ethanol, Any Opioid</v>
      </c>
    </row>
    <row r="10631">
      <c r="A10631" s="2">
        <v>44621.0</v>
      </c>
      <c r="B10631" s="1" t="s">
        <v>50</v>
      </c>
      <c r="C10631" s="1">
        <v>60.0</v>
      </c>
      <c r="D10631" s="1" t="s">
        <v>51</v>
      </c>
      <c r="E10631" s="1" t="s">
        <v>63</v>
      </c>
      <c r="G10631" s="1" t="s">
        <v>201</v>
      </c>
      <c r="H10631" s="1" t="s">
        <v>54</v>
      </c>
      <c r="I10631" s="1" t="s">
        <v>55</v>
      </c>
      <c r="J10631" s="1" t="s">
        <v>201</v>
      </c>
      <c r="K10631" s="1" t="s">
        <v>54</v>
      </c>
      <c r="L10631" s="1" t="s">
        <v>55</v>
      </c>
      <c r="M10631" s="1" t="s">
        <v>743</v>
      </c>
      <c r="N10631" s="1" t="s">
        <v>136</v>
      </c>
      <c r="R10631" s="1" t="s">
        <v>2646</v>
      </c>
      <c r="T10631" s="1" t="s">
        <v>10011</v>
      </c>
      <c r="U10631" s="1" t="s">
        <v>59</v>
      </c>
      <c r="X10631" s="1" t="s">
        <v>60</v>
      </c>
      <c r="Z10631" s="1" t="s">
        <v>60</v>
      </c>
      <c r="AF10631" s="1" t="s">
        <v>60</v>
      </c>
      <c r="AP10631" s="1" t="s">
        <v>60</v>
      </c>
      <c r="AR10631" s="1" t="s">
        <v>60</v>
      </c>
      <c r="AT10631" s="1" t="s">
        <v>9106</v>
      </c>
      <c r="AU10631" s="1" t="s">
        <v>9106</v>
      </c>
      <c r="AV10631" s="1" t="s">
        <v>1420</v>
      </c>
      <c r="AX10631" s="3" t="str">
        <f t="array" ref="AX10631">TEXTJOIN(", ", TRUE, IF(X10631:AS10631="Y", X$1:AS$1, IF(X10631:AS10631&lt;&gt;"", X$1:AS$1 &amp; ": " &amp; X10631:AS10631, "")))
</f>
        <v>Heroin, Fentanyl, Benzodiazepine, Heroin/Morph/Codeine, Any Opioid</v>
      </c>
    </row>
    <row r="10632">
      <c r="A10632" s="2">
        <v>44825.0</v>
      </c>
      <c r="B10632" s="1" t="s">
        <v>50</v>
      </c>
      <c r="C10632" s="1">
        <v>68.0</v>
      </c>
      <c r="D10632" s="1" t="s">
        <v>51</v>
      </c>
      <c r="E10632" s="1" t="s">
        <v>63</v>
      </c>
      <c r="G10632" s="1" t="s">
        <v>71</v>
      </c>
      <c r="H10632" s="1" t="s">
        <v>125</v>
      </c>
      <c r="I10632" s="1" t="s">
        <v>55</v>
      </c>
      <c r="J10632" s="1" t="s">
        <v>71</v>
      </c>
      <c r="K10632" s="1" t="s">
        <v>125</v>
      </c>
      <c r="L10632" s="1" t="s">
        <v>55</v>
      </c>
      <c r="M10632" s="1" t="s">
        <v>44</v>
      </c>
      <c r="N10632" s="1" t="s">
        <v>4025</v>
      </c>
      <c r="R10632" s="1" t="s">
        <v>173</v>
      </c>
      <c r="T10632" s="1" t="s">
        <v>109</v>
      </c>
      <c r="U10632" s="1" t="s">
        <v>59</v>
      </c>
      <c r="Y10632" s="1" t="s">
        <v>60</v>
      </c>
      <c r="AT10632" s="1" t="s">
        <v>10012</v>
      </c>
      <c r="AU10632" s="1" t="s">
        <v>10012</v>
      </c>
      <c r="AV10632" s="1" t="s">
        <v>1420</v>
      </c>
      <c r="AX10632" s="3" t="str">
        <f t="array" ref="AX10632">TEXTJOIN(", ", TRUE, IF(X10632:AS10632="Y", X$1:AS$1, IF(X10632:AS10632&lt;&gt;"", X$1:AS$1 &amp; ": " &amp; X10632:AS10632, "")))
</f>
        <v>Cocaine</v>
      </c>
    </row>
    <row r="10633">
      <c r="A10633" s="2">
        <v>44761.0</v>
      </c>
      <c r="B10633" s="1" t="s">
        <v>50</v>
      </c>
      <c r="C10633" s="1">
        <v>41.0</v>
      </c>
      <c r="D10633" s="1" t="s">
        <v>51</v>
      </c>
      <c r="E10633" s="1" t="s">
        <v>502</v>
      </c>
      <c r="G10633" s="1" t="s">
        <v>103</v>
      </c>
      <c r="H10633" s="1" t="s">
        <v>103</v>
      </c>
      <c r="I10633" s="1" t="s">
        <v>55</v>
      </c>
      <c r="J10633" s="1" t="s">
        <v>103</v>
      </c>
      <c r="K10633" s="1" t="s">
        <v>103</v>
      </c>
      <c r="L10633" s="1" t="s">
        <v>55</v>
      </c>
      <c r="M10633" s="1" t="s">
        <v>743</v>
      </c>
      <c r="N10633" s="1" t="s">
        <v>155</v>
      </c>
      <c r="R10633" s="1" t="s">
        <v>2646</v>
      </c>
      <c r="T10633" s="1" t="s">
        <v>2721</v>
      </c>
      <c r="U10633" s="1" t="s">
        <v>59</v>
      </c>
      <c r="Z10633" s="1" t="s">
        <v>60</v>
      </c>
      <c r="AD10633" s="1" t="s">
        <v>60</v>
      </c>
      <c r="AR10633" s="1" t="s">
        <v>60</v>
      </c>
      <c r="AT10633" s="1" t="s">
        <v>8719</v>
      </c>
      <c r="AU10633" s="1" t="s">
        <v>8719</v>
      </c>
      <c r="AV10633" s="1" t="s">
        <v>1420</v>
      </c>
      <c r="AX10633" s="3" t="str">
        <f t="array" ref="AX10633">TEXTJOIN(", ", TRUE, IF(X10633:AS10633="Y", X$1:AS$1, IF(X10633:AS10633&lt;&gt;"", X$1:AS$1 &amp; ": " &amp; X10633:AS10633, "")))
</f>
        <v>Fentanyl, Ethanol, Any Opioid</v>
      </c>
    </row>
    <row r="10634">
      <c r="A10634" s="2">
        <v>44707.0</v>
      </c>
      <c r="B10634" s="1" t="s">
        <v>50</v>
      </c>
      <c r="C10634" s="1">
        <v>27.0</v>
      </c>
      <c r="D10634" s="1" t="s">
        <v>51</v>
      </c>
      <c r="E10634" s="1" t="s">
        <v>63</v>
      </c>
      <c r="G10634" s="1" t="s">
        <v>238</v>
      </c>
      <c r="H10634" s="1" t="s">
        <v>125</v>
      </c>
      <c r="I10634" s="1" t="s">
        <v>55</v>
      </c>
      <c r="J10634" s="1" t="s">
        <v>90</v>
      </c>
      <c r="K10634" s="1" t="s">
        <v>91</v>
      </c>
      <c r="L10634" s="1" t="s">
        <v>55</v>
      </c>
      <c r="M10634" s="1" t="s">
        <v>649</v>
      </c>
      <c r="N10634" s="1" t="s">
        <v>178</v>
      </c>
      <c r="R10634" s="1" t="s">
        <v>1726</v>
      </c>
      <c r="S10634" s="1" t="s">
        <v>3916</v>
      </c>
      <c r="T10634" s="1" t="s">
        <v>7725</v>
      </c>
      <c r="U10634" s="1" t="s">
        <v>59</v>
      </c>
      <c r="Y10634" s="1" t="s">
        <v>60</v>
      </c>
      <c r="Z10634" s="1" t="s">
        <v>60</v>
      </c>
      <c r="AM10634" s="1" t="s">
        <v>60</v>
      </c>
      <c r="AR10634" s="1" t="s">
        <v>60</v>
      </c>
      <c r="AT10634" s="1" t="s">
        <v>8762</v>
      </c>
      <c r="AU10634" s="1" t="s">
        <v>8792</v>
      </c>
      <c r="AV10634" s="1" t="s">
        <v>1420</v>
      </c>
      <c r="AX10634" s="3" t="str">
        <f t="array" ref="AX10634">TEXTJOIN(", ", TRUE, IF(X10634:AS10634="Y", X$1:AS$1, IF(X10634:AS10634&lt;&gt;"", X$1:AS$1 &amp; ": " &amp; X10634:AS10634, "")))
</f>
        <v>Cocaine, Fentanyl, Xylazine, Any Opioid</v>
      </c>
    </row>
    <row r="10635">
      <c r="A10635" s="4">
        <v>44914.0</v>
      </c>
      <c r="B10635" s="1" t="s">
        <v>50</v>
      </c>
      <c r="C10635" s="1">
        <v>33.0</v>
      </c>
      <c r="D10635" s="1" t="s">
        <v>76</v>
      </c>
      <c r="E10635" s="1" t="s">
        <v>63</v>
      </c>
      <c r="G10635" s="1" t="s">
        <v>238</v>
      </c>
      <c r="H10635" s="1" t="s">
        <v>125</v>
      </c>
      <c r="I10635" s="1" t="s">
        <v>55</v>
      </c>
      <c r="J10635" s="1" t="s">
        <v>238</v>
      </c>
      <c r="K10635" s="1" t="s">
        <v>125</v>
      </c>
      <c r="L10635" s="1" t="s">
        <v>55</v>
      </c>
      <c r="M10635" s="1" t="s">
        <v>743</v>
      </c>
      <c r="N10635" s="1" t="s">
        <v>66</v>
      </c>
      <c r="R10635" s="1" t="s">
        <v>2646</v>
      </c>
      <c r="T10635" s="1" t="s">
        <v>10013</v>
      </c>
      <c r="U10635" s="1" t="s">
        <v>59</v>
      </c>
      <c r="Z10635" s="1" t="s">
        <v>60</v>
      </c>
      <c r="AR10635" s="1" t="s">
        <v>60</v>
      </c>
      <c r="AT10635" s="1" t="s">
        <v>8762</v>
      </c>
      <c r="AU10635" s="1" t="s">
        <v>8762</v>
      </c>
      <c r="AV10635" s="1" t="s">
        <v>1420</v>
      </c>
      <c r="AX10635" s="3" t="str">
        <f t="array" ref="AX10635">TEXTJOIN(", ", TRUE, IF(X10635:AS10635="Y", X$1:AS$1, IF(X10635:AS10635&lt;&gt;"", X$1:AS$1 &amp; ": " &amp; X10635:AS10635, "")))
</f>
        <v>Fentanyl, Any Opioid</v>
      </c>
    </row>
    <row r="10636">
      <c r="A10636" s="2">
        <v>44729.0</v>
      </c>
      <c r="B10636" s="1" t="s">
        <v>50</v>
      </c>
      <c r="C10636" s="1">
        <v>61.0</v>
      </c>
      <c r="D10636" s="1" t="s">
        <v>51</v>
      </c>
      <c r="E10636" s="1" t="s">
        <v>63</v>
      </c>
      <c r="F10636" s="1" t="s">
        <v>1997</v>
      </c>
      <c r="G10636" s="1" t="s">
        <v>91</v>
      </c>
      <c r="H10636" s="1" t="s">
        <v>91</v>
      </c>
      <c r="I10636" s="1" t="s">
        <v>55</v>
      </c>
      <c r="J10636" s="1" t="s">
        <v>91</v>
      </c>
      <c r="K10636" s="1" t="s">
        <v>91</v>
      </c>
      <c r="L10636" s="1" t="s">
        <v>55</v>
      </c>
      <c r="M10636" s="1" t="s">
        <v>743</v>
      </c>
      <c r="N10636" s="1" t="s">
        <v>155</v>
      </c>
      <c r="R10636" s="1" t="s">
        <v>180</v>
      </c>
      <c r="T10636" s="1" t="s">
        <v>83</v>
      </c>
      <c r="U10636" s="1" t="s">
        <v>59</v>
      </c>
      <c r="V10636" s="1" t="s">
        <v>10014</v>
      </c>
      <c r="Y10636" s="1" t="s">
        <v>60</v>
      </c>
      <c r="Z10636" s="1" t="s">
        <v>60</v>
      </c>
      <c r="AR10636" s="1" t="s">
        <v>60</v>
      </c>
      <c r="AT10636" s="1" t="s">
        <v>1999</v>
      </c>
      <c r="AU10636" s="1" t="s">
        <v>1999</v>
      </c>
      <c r="AV10636" s="1" t="s">
        <v>1420</v>
      </c>
      <c r="AX10636" s="3" t="str">
        <f t="array" ref="AX10636">TEXTJOIN(", ", TRUE, IF(X10636:AS10636="Y", X$1:AS$1, IF(X10636:AS10636&lt;&gt;"", X$1:AS$1 &amp; ": " &amp; X10636:AS10636, "")))
</f>
        <v>Cocaine, Fentanyl, Any Opioid</v>
      </c>
    </row>
    <row r="10637">
      <c r="A10637" s="2">
        <v>44755.0</v>
      </c>
      <c r="B10637" s="1" t="s">
        <v>50</v>
      </c>
      <c r="C10637" s="1">
        <v>45.0</v>
      </c>
      <c r="D10637" s="1" t="s">
        <v>51</v>
      </c>
      <c r="E10637" s="1" t="s">
        <v>63</v>
      </c>
      <c r="G10637" s="1" t="s">
        <v>450</v>
      </c>
      <c r="H10637" s="1" t="s">
        <v>299</v>
      </c>
      <c r="I10637" s="1" t="s">
        <v>55</v>
      </c>
      <c r="J10637" s="1" t="s">
        <v>450</v>
      </c>
      <c r="K10637" s="1" t="s">
        <v>299</v>
      </c>
      <c r="L10637" s="1" t="s">
        <v>55</v>
      </c>
      <c r="M10637" s="1" t="s">
        <v>743</v>
      </c>
      <c r="N10637" s="1" t="s">
        <v>178</v>
      </c>
      <c r="R10637" s="1" t="s">
        <v>2646</v>
      </c>
      <c r="T10637" s="1" t="s">
        <v>1346</v>
      </c>
      <c r="U10637" s="1" t="s">
        <v>59</v>
      </c>
      <c r="Y10637" s="1" t="s">
        <v>60</v>
      </c>
      <c r="Z10637" s="1" t="s">
        <v>60</v>
      </c>
      <c r="AR10637" s="1" t="s">
        <v>60</v>
      </c>
      <c r="AT10637" s="1" t="s">
        <v>9028</v>
      </c>
      <c r="AU10637" s="1" t="s">
        <v>9028</v>
      </c>
      <c r="AV10637" s="1" t="s">
        <v>1420</v>
      </c>
      <c r="AX10637" s="3" t="str">
        <f t="array" ref="AX10637">TEXTJOIN(", ", TRUE, IF(X10637:AS10637="Y", X$1:AS$1, IF(X10637:AS10637&lt;&gt;"", X$1:AS$1 &amp; ": " &amp; X10637:AS10637, "")))
</f>
        <v>Cocaine, Fentanyl, Any Opioid</v>
      </c>
    </row>
    <row r="10638">
      <c r="A10638" s="2">
        <v>44738.0</v>
      </c>
      <c r="B10638" s="1" t="s">
        <v>50</v>
      </c>
      <c r="C10638" s="1">
        <v>38.0</v>
      </c>
      <c r="D10638" s="1" t="s">
        <v>51</v>
      </c>
      <c r="E10638" s="1" t="s">
        <v>63</v>
      </c>
      <c r="G10638" s="1" t="s">
        <v>488</v>
      </c>
      <c r="H10638" s="1" t="s">
        <v>91</v>
      </c>
      <c r="I10638" s="1" t="s">
        <v>55</v>
      </c>
      <c r="J10638" s="1" t="s">
        <v>91</v>
      </c>
      <c r="K10638" s="1" t="s">
        <v>91</v>
      </c>
      <c r="L10638" s="1" t="s">
        <v>55</v>
      </c>
      <c r="N10638" s="1" t="s">
        <v>136</v>
      </c>
      <c r="R10638" s="1" t="s">
        <v>1726</v>
      </c>
      <c r="S10638" s="1" t="s">
        <v>10015</v>
      </c>
      <c r="T10638" s="1" t="s">
        <v>10016</v>
      </c>
      <c r="U10638" s="1" t="s">
        <v>59</v>
      </c>
      <c r="Y10638" s="1" t="s">
        <v>60</v>
      </c>
      <c r="Z10638" s="1" t="s">
        <v>60</v>
      </c>
      <c r="AM10638" s="1" t="s">
        <v>60</v>
      </c>
      <c r="AN10638" s="1" t="s">
        <v>60</v>
      </c>
      <c r="AR10638" s="1" t="s">
        <v>60</v>
      </c>
      <c r="AT10638" s="1" t="s">
        <v>8709</v>
      </c>
      <c r="AU10638" s="1" t="s">
        <v>1999</v>
      </c>
      <c r="AV10638" s="1" t="s">
        <v>1420</v>
      </c>
      <c r="AX10638" s="3" t="str">
        <f t="array" ref="AX10638">TEXTJOIN(", ", TRUE, IF(X10638:AS10638="Y", X$1:AS$1, IF(X10638:AS10638&lt;&gt;"", X$1:AS$1 &amp; ": " &amp; X10638:AS10638, "")))
</f>
        <v>Cocaine, Fentanyl, Xylazine, Gabapentin, Any Opioid</v>
      </c>
    </row>
    <row r="10639">
      <c r="A10639" s="2">
        <v>44688.0</v>
      </c>
      <c r="B10639" s="1" t="s">
        <v>50</v>
      </c>
      <c r="C10639" s="1">
        <v>48.0</v>
      </c>
      <c r="D10639" s="1" t="s">
        <v>51</v>
      </c>
      <c r="E10639" s="1" t="s">
        <v>63</v>
      </c>
      <c r="F10639" s="1" t="s">
        <v>1997</v>
      </c>
      <c r="G10639" s="1" t="s">
        <v>82</v>
      </c>
      <c r="H10639" s="1" t="s">
        <v>54</v>
      </c>
      <c r="I10639" s="1" t="s">
        <v>55</v>
      </c>
      <c r="J10639" s="1" t="s">
        <v>82</v>
      </c>
      <c r="K10639" s="1" t="s">
        <v>54</v>
      </c>
      <c r="L10639" s="1" t="s">
        <v>55</v>
      </c>
      <c r="M10639" s="1" t="s">
        <v>743</v>
      </c>
      <c r="N10639" s="1" t="s">
        <v>66</v>
      </c>
      <c r="R10639" s="1" t="s">
        <v>2646</v>
      </c>
      <c r="T10639" s="1" t="s">
        <v>151</v>
      </c>
      <c r="U10639" s="1" t="s">
        <v>59</v>
      </c>
      <c r="Y10639" s="1" t="s">
        <v>60</v>
      </c>
      <c r="Z10639" s="1" t="s">
        <v>60</v>
      </c>
      <c r="AR10639" s="1" t="s">
        <v>60</v>
      </c>
      <c r="AT10639" s="1" t="s">
        <v>5319</v>
      </c>
      <c r="AU10639" s="1" t="s">
        <v>5319</v>
      </c>
      <c r="AV10639" s="1" t="s">
        <v>1420</v>
      </c>
      <c r="AX10639" s="3" t="str">
        <f t="array" ref="AX10639">TEXTJOIN(", ", TRUE, IF(X10639:AS10639="Y", X$1:AS$1, IF(X10639:AS10639&lt;&gt;"", X$1:AS$1 &amp; ": " &amp; X10639:AS10639, "")))
</f>
        <v>Cocaine, Fentanyl, Any Opioid</v>
      </c>
    </row>
    <row r="10640">
      <c r="A10640" s="2">
        <v>44837.0</v>
      </c>
      <c r="B10640" s="1" t="s">
        <v>50</v>
      </c>
      <c r="C10640" s="1">
        <v>52.0</v>
      </c>
      <c r="D10640" s="1" t="s">
        <v>51</v>
      </c>
      <c r="E10640" s="1" t="s">
        <v>63</v>
      </c>
      <c r="G10640" s="1" t="s">
        <v>455</v>
      </c>
      <c r="H10640" s="1" t="s">
        <v>103</v>
      </c>
      <c r="I10640" s="1" t="s">
        <v>55</v>
      </c>
      <c r="J10640" s="1" t="s">
        <v>455</v>
      </c>
      <c r="K10640" s="1" t="s">
        <v>103</v>
      </c>
      <c r="L10640" s="1" t="s">
        <v>55</v>
      </c>
      <c r="M10640" s="1" t="s">
        <v>743</v>
      </c>
      <c r="N10640" s="1" t="s">
        <v>178</v>
      </c>
      <c r="R10640" s="1" t="s">
        <v>2646</v>
      </c>
      <c r="T10640" s="1" t="s">
        <v>7940</v>
      </c>
      <c r="U10640" s="1" t="s">
        <v>59</v>
      </c>
      <c r="X10640" s="1" t="s">
        <v>60</v>
      </c>
      <c r="Y10640" s="1" t="s">
        <v>60</v>
      </c>
      <c r="Z10640" s="1" t="s">
        <v>60</v>
      </c>
      <c r="AP10640" s="1" t="s">
        <v>60</v>
      </c>
      <c r="AR10640" s="1" t="s">
        <v>60</v>
      </c>
      <c r="AT10640" s="1" t="s">
        <v>8753</v>
      </c>
      <c r="AU10640" s="1" t="s">
        <v>8753</v>
      </c>
      <c r="AV10640" s="1" t="s">
        <v>1420</v>
      </c>
      <c r="AX10640" s="3" t="str">
        <f t="array" ref="AX10640">TEXTJOIN(", ", TRUE, IF(X10640:AS10640="Y", X$1:AS$1, IF(X10640:AS10640&lt;&gt;"", X$1:AS$1 &amp; ": " &amp; X10640:AS10640, "")))
</f>
        <v>Heroin, Cocaine, Fentanyl, Heroin/Morph/Codeine, Any Opioid</v>
      </c>
    </row>
    <row r="10641">
      <c r="A10641" s="4">
        <v>44864.0</v>
      </c>
      <c r="B10641" s="1" t="s">
        <v>50</v>
      </c>
      <c r="C10641" s="1">
        <v>33.0</v>
      </c>
      <c r="D10641" s="1" t="s">
        <v>51</v>
      </c>
      <c r="E10641" s="1" t="s">
        <v>63</v>
      </c>
      <c r="G10641" s="1" t="s">
        <v>120</v>
      </c>
      <c r="H10641" s="1" t="s">
        <v>121</v>
      </c>
      <c r="I10641" s="1" t="s">
        <v>55</v>
      </c>
      <c r="J10641" s="1" t="s">
        <v>120</v>
      </c>
      <c r="K10641" s="1" t="s">
        <v>121</v>
      </c>
      <c r="L10641" s="1" t="s">
        <v>55</v>
      </c>
      <c r="M10641" s="1" t="s">
        <v>743</v>
      </c>
      <c r="N10641" s="1" t="s">
        <v>155</v>
      </c>
      <c r="R10641" s="1" t="s">
        <v>2646</v>
      </c>
      <c r="T10641" s="1" t="s">
        <v>10017</v>
      </c>
      <c r="U10641" s="1" t="s">
        <v>59</v>
      </c>
      <c r="Z10641" s="1" t="s">
        <v>60</v>
      </c>
      <c r="AR10641" s="1" t="s">
        <v>60</v>
      </c>
      <c r="AT10641" s="1" t="s">
        <v>8733</v>
      </c>
      <c r="AU10641" s="1" t="s">
        <v>8733</v>
      </c>
      <c r="AV10641" s="1" t="s">
        <v>1420</v>
      </c>
      <c r="AX10641" s="3" t="str">
        <f t="array" ref="AX10641">TEXTJOIN(", ", TRUE, IF(X10641:AS10641="Y", X$1:AS$1, IF(X10641:AS10641&lt;&gt;"", X$1:AS$1 &amp; ": " &amp; X10641:AS10641, "")))
</f>
        <v>Fentanyl, Any Opioid</v>
      </c>
    </row>
    <row r="10642">
      <c r="A10642" s="4">
        <v>44926.0</v>
      </c>
      <c r="B10642" s="1" t="s">
        <v>50</v>
      </c>
      <c r="C10642" s="1">
        <v>54.0</v>
      </c>
      <c r="D10642" s="1" t="s">
        <v>51</v>
      </c>
      <c r="E10642" s="1" t="s">
        <v>63</v>
      </c>
      <c r="G10642" s="1" t="s">
        <v>450</v>
      </c>
      <c r="H10642" s="1" t="s">
        <v>299</v>
      </c>
      <c r="I10642" s="1" t="s">
        <v>55</v>
      </c>
      <c r="J10642" s="1" t="s">
        <v>256</v>
      </c>
      <c r="K10642" s="1" t="s">
        <v>103</v>
      </c>
      <c r="L10642" s="1" t="s">
        <v>55</v>
      </c>
      <c r="M10642" s="1" t="s">
        <v>44</v>
      </c>
      <c r="N10642" s="1" t="s">
        <v>178</v>
      </c>
      <c r="R10642" s="1" t="s">
        <v>180</v>
      </c>
      <c r="T10642" s="1" t="s">
        <v>10018</v>
      </c>
      <c r="U10642" s="1" t="s">
        <v>59</v>
      </c>
      <c r="Y10642" s="1" t="s">
        <v>60</v>
      </c>
      <c r="AT10642" s="1" t="s">
        <v>9028</v>
      </c>
      <c r="AU10642" s="1" t="s">
        <v>2320</v>
      </c>
      <c r="AV10642" s="1" t="s">
        <v>1420</v>
      </c>
      <c r="AX10642" s="3" t="str">
        <f t="array" ref="AX10642">TEXTJOIN(", ", TRUE, IF(X10642:AS10642="Y", X$1:AS$1, IF(X10642:AS10642&lt;&gt;"", X$1:AS$1 &amp; ": " &amp; X10642:AS10642, "")))
</f>
        <v>Cocaine</v>
      </c>
    </row>
    <row r="10643">
      <c r="A10643" s="2">
        <v>44622.0</v>
      </c>
      <c r="B10643" s="1" t="s">
        <v>50</v>
      </c>
      <c r="C10643" s="1">
        <v>37.0</v>
      </c>
      <c r="D10643" s="1" t="s">
        <v>51</v>
      </c>
      <c r="E10643" s="1" t="s">
        <v>63</v>
      </c>
      <c r="G10643" s="1" t="s">
        <v>120</v>
      </c>
      <c r="H10643" s="1" t="s">
        <v>121</v>
      </c>
      <c r="I10643" s="1" t="s">
        <v>55</v>
      </c>
      <c r="J10643" s="1" t="s">
        <v>120</v>
      </c>
      <c r="K10643" s="1" t="s">
        <v>121</v>
      </c>
      <c r="L10643" s="1" t="s">
        <v>55</v>
      </c>
      <c r="M10643" s="1" t="s">
        <v>743</v>
      </c>
      <c r="N10643" s="1" t="s">
        <v>119</v>
      </c>
      <c r="R10643" s="1" t="s">
        <v>2646</v>
      </c>
      <c r="T10643" s="1" t="s">
        <v>10019</v>
      </c>
      <c r="U10643" s="1" t="s">
        <v>59</v>
      </c>
      <c r="Z10643" s="1" t="s">
        <v>60</v>
      </c>
      <c r="AF10643" s="1" t="s">
        <v>60</v>
      </c>
      <c r="AM10643" s="1" t="s">
        <v>60</v>
      </c>
      <c r="AN10643" s="1" t="s">
        <v>60</v>
      </c>
      <c r="AR10643" s="1" t="s">
        <v>60</v>
      </c>
      <c r="AT10643" s="1" t="s">
        <v>8733</v>
      </c>
      <c r="AU10643" s="1" t="s">
        <v>8733</v>
      </c>
      <c r="AV10643" s="1" t="s">
        <v>1420</v>
      </c>
      <c r="AX10643" s="3" t="str">
        <f t="array" ref="AX10643">TEXTJOIN(", ", TRUE, IF(X10643:AS10643="Y", X$1:AS$1, IF(X10643:AS10643&lt;&gt;"", X$1:AS$1 &amp; ": " &amp; X10643:AS10643, "")))
</f>
        <v>Fentanyl, Benzodiazepine, Xylazine, Gabapentin, Any Opioid</v>
      </c>
    </row>
    <row r="10644">
      <c r="A10644" s="2">
        <v>44716.0</v>
      </c>
      <c r="B10644" s="1" t="s">
        <v>50</v>
      </c>
      <c r="C10644" s="1">
        <v>46.0</v>
      </c>
      <c r="D10644" s="1" t="s">
        <v>76</v>
      </c>
      <c r="E10644" s="1" t="s">
        <v>63</v>
      </c>
      <c r="F10644" s="1" t="s">
        <v>1997</v>
      </c>
      <c r="G10644" s="1" t="s">
        <v>185</v>
      </c>
      <c r="H10644" s="1" t="s">
        <v>91</v>
      </c>
      <c r="I10644" s="1" t="s">
        <v>55</v>
      </c>
      <c r="J10644" s="1" t="s">
        <v>185</v>
      </c>
      <c r="K10644" s="1" t="s">
        <v>91</v>
      </c>
      <c r="L10644" s="1" t="s">
        <v>55</v>
      </c>
      <c r="M10644" s="1" t="s">
        <v>743</v>
      </c>
      <c r="N10644" s="1" t="s">
        <v>119</v>
      </c>
      <c r="R10644" s="1" t="s">
        <v>2646</v>
      </c>
      <c r="T10644" s="1" t="s">
        <v>10020</v>
      </c>
      <c r="U10644" s="1" t="s">
        <v>59</v>
      </c>
      <c r="Y10644" s="1" t="s">
        <v>60</v>
      </c>
      <c r="Z10644" s="1" t="s">
        <v>60</v>
      </c>
      <c r="AN10644" s="1" t="s">
        <v>60</v>
      </c>
      <c r="AR10644" s="1" t="s">
        <v>60</v>
      </c>
      <c r="AT10644" s="1" t="s">
        <v>8740</v>
      </c>
      <c r="AU10644" s="1" t="s">
        <v>8740</v>
      </c>
      <c r="AV10644" s="1" t="s">
        <v>1420</v>
      </c>
      <c r="AX10644" s="3" t="str">
        <f t="array" ref="AX10644">TEXTJOIN(", ", TRUE, IF(X10644:AS10644="Y", X$1:AS$1, IF(X10644:AS10644&lt;&gt;"", X$1:AS$1 &amp; ": " &amp; X10644:AS10644, "")))
</f>
        <v>Cocaine, Fentanyl, Gabapentin, Any Opioid</v>
      </c>
    </row>
    <row r="10645">
      <c r="A10645" s="2">
        <v>44688.0</v>
      </c>
      <c r="B10645" s="1" t="s">
        <v>50</v>
      </c>
      <c r="C10645" s="1">
        <v>36.0</v>
      </c>
      <c r="D10645" s="1" t="s">
        <v>51</v>
      </c>
      <c r="E10645" s="1" t="s">
        <v>63</v>
      </c>
      <c r="G10645" s="1" t="s">
        <v>397</v>
      </c>
      <c r="H10645" s="1" t="s">
        <v>103</v>
      </c>
      <c r="I10645" s="1" t="s">
        <v>55</v>
      </c>
      <c r="J10645" s="1" t="s">
        <v>397</v>
      </c>
      <c r="K10645" s="1" t="s">
        <v>103</v>
      </c>
      <c r="L10645" s="1" t="s">
        <v>55</v>
      </c>
      <c r="N10645" s="1" t="s">
        <v>178</v>
      </c>
      <c r="R10645" s="1" t="s">
        <v>2646</v>
      </c>
      <c r="T10645" s="1" t="s">
        <v>7725</v>
      </c>
      <c r="U10645" s="1" t="s">
        <v>59</v>
      </c>
      <c r="Y10645" s="1" t="s">
        <v>60</v>
      </c>
      <c r="Z10645" s="1" t="s">
        <v>60</v>
      </c>
      <c r="AM10645" s="1" t="s">
        <v>60</v>
      </c>
      <c r="AR10645" s="1" t="s">
        <v>60</v>
      </c>
      <c r="AT10645" s="1" t="s">
        <v>8731</v>
      </c>
      <c r="AU10645" s="1" t="s">
        <v>8731</v>
      </c>
      <c r="AV10645" s="1" t="s">
        <v>1420</v>
      </c>
      <c r="AX10645" s="3" t="str">
        <f t="array" ref="AX10645">TEXTJOIN(", ", TRUE, IF(X10645:AS10645="Y", X$1:AS$1, IF(X10645:AS10645&lt;&gt;"", X$1:AS$1 &amp; ": " &amp; X10645:AS10645, "")))
</f>
        <v>Cocaine, Fentanyl, Xylazine, Any Opioid</v>
      </c>
    </row>
    <row r="10646">
      <c r="A10646" s="2">
        <v>44679.0</v>
      </c>
      <c r="B10646" s="1" t="s">
        <v>50</v>
      </c>
      <c r="C10646" s="1">
        <v>37.0</v>
      </c>
      <c r="D10646" s="1" t="s">
        <v>76</v>
      </c>
      <c r="E10646" s="1" t="s">
        <v>63</v>
      </c>
      <c r="G10646" s="1" t="s">
        <v>632</v>
      </c>
      <c r="H10646" s="1" t="s">
        <v>65</v>
      </c>
      <c r="I10646" s="1" t="s">
        <v>55</v>
      </c>
      <c r="J10646" s="1" t="s">
        <v>632</v>
      </c>
      <c r="K10646" s="1" t="s">
        <v>65</v>
      </c>
      <c r="L10646" s="1" t="s">
        <v>55</v>
      </c>
      <c r="M10646" s="1" t="s">
        <v>743</v>
      </c>
      <c r="N10646" s="1" t="s">
        <v>8597</v>
      </c>
      <c r="R10646" s="1" t="s">
        <v>2646</v>
      </c>
      <c r="T10646" s="1" t="s">
        <v>10021</v>
      </c>
      <c r="U10646" s="1" t="s">
        <v>59</v>
      </c>
      <c r="AD10646" s="1" t="s">
        <v>60</v>
      </c>
      <c r="AF10646" s="1" t="s">
        <v>60</v>
      </c>
      <c r="AI10646" s="1" t="s">
        <v>60</v>
      </c>
      <c r="AT10646" s="1" t="s">
        <v>9562</v>
      </c>
      <c r="AU10646" s="1" t="s">
        <v>9562</v>
      </c>
      <c r="AV10646" s="1" t="s">
        <v>1420</v>
      </c>
      <c r="AX10646" s="3" t="str">
        <f t="array" ref="AX10646">TEXTJOIN(", ", TRUE, IF(X10646:AS10646="Y", X$1:AS$1, IF(X10646:AS10646&lt;&gt;"", X$1:AS$1 &amp; ": " &amp; X10646:AS10646, "")))
</f>
        <v>Ethanol, Benzodiazepine, Amphet</v>
      </c>
    </row>
    <row r="10647">
      <c r="A10647" s="2">
        <v>44834.0</v>
      </c>
      <c r="B10647" s="1" t="s">
        <v>50</v>
      </c>
      <c r="C10647" s="1">
        <v>29.0</v>
      </c>
      <c r="D10647" s="1" t="s">
        <v>76</v>
      </c>
      <c r="E10647" s="1" t="s">
        <v>63</v>
      </c>
      <c r="G10647" s="1" t="s">
        <v>1395</v>
      </c>
      <c r="H10647" s="1" t="s">
        <v>65</v>
      </c>
      <c r="I10647" s="1" t="s">
        <v>55</v>
      </c>
      <c r="J10647" s="1" t="s">
        <v>1395</v>
      </c>
      <c r="K10647" s="1" t="s">
        <v>65</v>
      </c>
      <c r="L10647" s="1" t="s">
        <v>55</v>
      </c>
      <c r="M10647" s="1" t="s">
        <v>743</v>
      </c>
      <c r="N10647" s="1" t="s">
        <v>66</v>
      </c>
      <c r="R10647" s="1" t="s">
        <v>2646</v>
      </c>
      <c r="T10647" s="1" t="s">
        <v>10022</v>
      </c>
      <c r="U10647" s="1" t="s">
        <v>59</v>
      </c>
      <c r="Z10647" s="1" t="s">
        <v>60</v>
      </c>
      <c r="AR10647" s="1" t="s">
        <v>60</v>
      </c>
      <c r="AT10647" s="1" t="s">
        <v>9272</v>
      </c>
      <c r="AU10647" s="1" t="s">
        <v>9272</v>
      </c>
      <c r="AV10647" s="1" t="s">
        <v>1420</v>
      </c>
      <c r="AX10647" s="3" t="str">
        <f t="array" ref="AX10647">TEXTJOIN(", ", TRUE, IF(X10647:AS10647="Y", X$1:AS$1, IF(X10647:AS10647&lt;&gt;"", X$1:AS$1 &amp; ": " &amp; X10647:AS10647, "")))
</f>
        <v>Fentanyl, Any Opioid</v>
      </c>
    </row>
    <row r="10648">
      <c r="A10648" s="2">
        <v>44655.0</v>
      </c>
      <c r="B10648" s="1" t="s">
        <v>50</v>
      </c>
      <c r="C10648" s="1">
        <v>31.0</v>
      </c>
      <c r="D10648" s="1" t="s">
        <v>51</v>
      </c>
      <c r="E10648" s="1" t="s">
        <v>63</v>
      </c>
      <c r="F10648" s="1" t="s">
        <v>1997</v>
      </c>
      <c r="G10648" s="1" t="s">
        <v>256</v>
      </c>
      <c r="H10648" s="1" t="s">
        <v>103</v>
      </c>
      <c r="I10648" s="1" t="s">
        <v>55</v>
      </c>
      <c r="J10648" s="1" t="s">
        <v>256</v>
      </c>
      <c r="K10648" s="1" t="s">
        <v>103</v>
      </c>
      <c r="L10648" s="1" t="s">
        <v>55</v>
      </c>
      <c r="M10648" s="1" t="s">
        <v>743</v>
      </c>
      <c r="N10648" s="1" t="s">
        <v>119</v>
      </c>
      <c r="R10648" s="1" t="s">
        <v>2646</v>
      </c>
      <c r="T10648" s="1" t="s">
        <v>83</v>
      </c>
      <c r="U10648" s="1" t="s">
        <v>59</v>
      </c>
      <c r="Z10648" s="1" t="s">
        <v>60</v>
      </c>
      <c r="AR10648" s="1" t="s">
        <v>60</v>
      </c>
      <c r="AT10648" s="1" t="s">
        <v>2320</v>
      </c>
      <c r="AU10648" s="1" t="s">
        <v>2320</v>
      </c>
      <c r="AV10648" s="1" t="s">
        <v>1420</v>
      </c>
      <c r="AX10648" s="3" t="str">
        <f t="array" ref="AX10648">TEXTJOIN(", ", TRUE, IF(X10648:AS10648="Y", X$1:AS$1, IF(X10648:AS10648&lt;&gt;"", X$1:AS$1 &amp; ": " &amp; X10648:AS10648, "")))
</f>
        <v>Fentanyl, Any Opioid</v>
      </c>
    </row>
    <row r="10649">
      <c r="A10649" s="2">
        <v>44743.0</v>
      </c>
      <c r="B10649" s="1" t="s">
        <v>50</v>
      </c>
      <c r="C10649" s="1">
        <v>62.0</v>
      </c>
      <c r="D10649" s="1" t="s">
        <v>51</v>
      </c>
      <c r="E10649" s="1" t="s">
        <v>1376</v>
      </c>
      <c r="F10649" s="1" t="s">
        <v>1997</v>
      </c>
      <c r="G10649" s="1" t="s">
        <v>91</v>
      </c>
      <c r="H10649" s="1" t="s">
        <v>91</v>
      </c>
      <c r="I10649" s="1" t="s">
        <v>55</v>
      </c>
      <c r="J10649" s="1" t="s">
        <v>91</v>
      </c>
      <c r="K10649" s="1" t="s">
        <v>91</v>
      </c>
      <c r="L10649" s="1" t="s">
        <v>55</v>
      </c>
      <c r="M10649" s="1" t="s">
        <v>743</v>
      </c>
      <c r="N10649" s="1" t="s">
        <v>155</v>
      </c>
      <c r="R10649" s="1" t="s">
        <v>180</v>
      </c>
      <c r="T10649" s="1" t="s">
        <v>10023</v>
      </c>
      <c r="U10649" s="1" t="s">
        <v>59</v>
      </c>
      <c r="V10649" s="1" t="s">
        <v>197</v>
      </c>
      <c r="Z10649" s="1" t="s">
        <v>60</v>
      </c>
      <c r="AN10649" s="1" t="s">
        <v>60</v>
      </c>
      <c r="AR10649" s="1" t="s">
        <v>60</v>
      </c>
      <c r="AT10649" s="1" t="s">
        <v>1999</v>
      </c>
      <c r="AU10649" s="1" t="s">
        <v>1999</v>
      </c>
      <c r="AV10649" s="1" t="s">
        <v>1420</v>
      </c>
      <c r="AX10649" s="3" t="str">
        <f t="array" ref="AX10649">TEXTJOIN(", ", TRUE, IF(X10649:AS10649="Y", X$1:AS$1, IF(X10649:AS10649&lt;&gt;"", X$1:AS$1 &amp; ": " &amp; X10649:AS10649, "")))
</f>
        <v>Fentanyl, Gabapentin, Any Opioid</v>
      </c>
    </row>
    <row r="10650">
      <c r="A10650" s="2">
        <v>44624.0</v>
      </c>
      <c r="B10650" s="1" t="s">
        <v>50</v>
      </c>
      <c r="C10650" s="1">
        <v>77.0</v>
      </c>
      <c r="D10650" s="1" t="s">
        <v>51</v>
      </c>
      <c r="E10650" s="1" t="s">
        <v>63</v>
      </c>
      <c r="G10650" s="1" t="s">
        <v>283</v>
      </c>
      <c r="H10650" s="1" t="s">
        <v>3261</v>
      </c>
      <c r="I10650" s="1" t="s">
        <v>342</v>
      </c>
      <c r="J10650" s="1" t="s">
        <v>256</v>
      </c>
      <c r="K10650" s="1" t="s">
        <v>103</v>
      </c>
      <c r="L10650" s="1" t="s">
        <v>55</v>
      </c>
      <c r="M10650" s="1" t="s">
        <v>649</v>
      </c>
      <c r="N10650" s="1" t="s">
        <v>155</v>
      </c>
      <c r="R10650" s="1" t="s">
        <v>1726</v>
      </c>
      <c r="S10650" s="1" t="s">
        <v>965</v>
      </c>
      <c r="T10650" s="1" t="s">
        <v>2231</v>
      </c>
      <c r="U10650" s="1" t="s">
        <v>59</v>
      </c>
      <c r="V10650" s="1" t="s">
        <v>197</v>
      </c>
      <c r="Y10650" s="1" t="s">
        <v>60</v>
      </c>
      <c r="Z10650" s="1" t="s">
        <v>60</v>
      </c>
      <c r="AN10650" s="1" t="s">
        <v>60</v>
      </c>
      <c r="AR10650" s="1" t="s">
        <v>60</v>
      </c>
      <c r="AT10650" s="1" t="s">
        <v>8981</v>
      </c>
      <c r="AU10650" s="1" t="s">
        <v>2320</v>
      </c>
      <c r="AV10650" s="1" t="s">
        <v>1420</v>
      </c>
      <c r="AX10650" s="3" t="str">
        <f t="array" ref="AX10650">TEXTJOIN(", ", TRUE, IF(X10650:AS10650="Y", X$1:AS$1, IF(X10650:AS10650&lt;&gt;"", X$1:AS$1 &amp; ": " &amp; X10650:AS10650, "")))
</f>
        <v>Cocaine, Fentanyl, Gabapentin, Any Opioid</v>
      </c>
    </row>
    <row r="10651">
      <c r="A10651" s="2">
        <v>44788.0</v>
      </c>
      <c r="B10651" s="1" t="s">
        <v>50</v>
      </c>
      <c r="C10651" s="1">
        <v>60.0</v>
      </c>
      <c r="D10651" s="1" t="s">
        <v>51</v>
      </c>
      <c r="E10651" s="1" t="s">
        <v>63</v>
      </c>
      <c r="G10651" s="1" t="s">
        <v>540</v>
      </c>
      <c r="H10651" s="1" t="s">
        <v>91</v>
      </c>
      <c r="I10651" s="1" t="s">
        <v>55</v>
      </c>
      <c r="J10651" s="1" t="s">
        <v>540</v>
      </c>
      <c r="K10651" s="1" t="s">
        <v>91</v>
      </c>
      <c r="L10651" s="1" t="s">
        <v>55</v>
      </c>
      <c r="M10651" s="1" t="s">
        <v>1207</v>
      </c>
      <c r="N10651" s="1" t="s">
        <v>8458</v>
      </c>
      <c r="R10651" s="1" t="s">
        <v>1726</v>
      </c>
      <c r="S10651" s="1" t="s">
        <v>10024</v>
      </c>
      <c r="T10651" s="1" t="s">
        <v>588</v>
      </c>
      <c r="U10651" s="1" t="s">
        <v>59</v>
      </c>
      <c r="V10651" s="1" t="s">
        <v>197</v>
      </c>
      <c r="AG10651" s="1" t="s">
        <v>60</v>
      </c>
      <c r="AR10651" s="1" t="s">
        <v>60</v>
      </c>
      <c r="AT10651" s="1" t="s">
        <v>8859</v>
      </c>
      <c r="AU10651" s="1" t="s">
        <v>8859</v>
      </c>
      <c r="AV10651" s="1" t="s">
        <v>1420</v>
      </c>
      <c r="AX10651" s="3" t="str">
        <f t="array" ref="AX10651">TEXTJOIN(", ", TRUE, IF(X10651:AS10651="Y", X$1:AS$1, IF(X10651:AS10651&lt;&gt;"", X$1:AS$1 &amp; ": " &amp; X10651:AS10651, "")))
</f>
        <v>Methadone, Any Opioid</v>
      </c>
    </row>
    <row r="10652">
      <c r="A10652" s="2">
        <v>44591.0</v>
      </c>
      <c r="B10652" s="1" t="s">
        <v>50</v>
      </c>
      <c r="C10652" s="1">
        <v>65.0</v>
      </c>
      <c r="D10652" s="1" t="s">
        <v>51</v>
      </c>
      <c r="E10652" s="1" t="s">
        <v>63</v>
      </c>
      <c r="G10652" s="1" t="s">
        <v>91</v>
      </c>
      <c r="H10652" s="1" t="s">
        <v>91</v>
      </c>
      <c r="I10652" s="1" t="s">
        <v>55</v>
      </c>
      <c r="J10652" s="1" t="s">
        <v>91</v>
      </c>
      <c r="K10652" s="1" t="s">
        <v>91</v>
      </c>
      <c r="L10652" s="1" t="s">
        <v>55</v>
      </c>
      <c r="M10652" s="1" t="s">
        <v>743</v>
      </c>
      <c r="N10652" s="1" t="s">
        <v>136</v>
      </c>
      <c r="R10652" s="1" t="s">
        <v>2646</v>
      </c>
      <c r="T10652" s="1" t="s">
        <v>10025</v>
      </c>
      <c r="U10652" s="1" t="s">
        <v>59</v>
      </c>
      <c r="X10652" s="1" t="s">
        <v>60</v>
      </c>
      <c r="Y10652" s="1" t="s">
        <v>60</v>
      </c>
      <c r="Z10652" s="1" t="s">
        <v>60</v>
      </c>
      <c r="AN10652" s="1" t="s">
        <v>60</v>
      </c>
      <c r="AP10652" s="1" t="s">
        <v>8736</v>
      </c>
      <c r="AQ10652" s="1" t="s">
        <v>8765</v>
      </c>
      <c r="AR10652" s="1" t="s">
        <v>60</v>
      </c>
      <c r="AS10652" s="1" t="s">
        <v>8765</v>
      </c>
      <c r="AT10652" s="1" t="s">
        <v>1999</v>
      </c>
      <c r="AU10652" s="1" t="s">
        <v>1999</v>
      </c>
      <c r="AV10652" s="1" t="s">
        <v>1420</v>
      </c>
      <c r="AX10652" s="3" t="str">
        <f t="array" ref="AX10652">TEXTJOIN(", ", TRUE, IF(X10652:AS10652="Y", X$1:AS$1, IF(X10652:AS10652&lt;&gt;"", X$1:AS$1 &amp; ": " &amp; X10652:AS10652, "")))
</f>
        <v>Heroin, Cocaine, Fentanyl, Gabapentin, Heroin/Morph/Codeine, Other Opioid: Buprenorphine, Any Opioid, Other: Buprenorphine</v>
      </c>
    </row>
    <row r="10653">
      <c r="A10653" s="2">
        <v>44821.0</v>
      </c>
      <c r="B10653" s="1" t="s">
        <v>50</v>
      </c>
      <c r="C10653" s="1">
        <v>41.0</v>
      </c>
      <c r="D10653" s="1" t="s">
        <v>51</v>
      </c>
      <c r="E10653" s="1" t="s">
        <v>502</v>
      </c>
      <c r="G10653" s="1" t="s">
        <v>91</v>
      </c>
      <c r="H10653" s="1" t="s">
        <v>91</v>
      </c>
      <c r="I10653" s="1" t="s">
        <v>55</v>
      </c>
      <c r="J10653" s="1" t="s">
        <v>91</v>
      </c>
      <c r="K10653" s="1" t="s">
        <v>91</v>
      </c>
      <c r="L10653" s="1" t="s">
        <v>55</v>
      </c>
      <c r="N10653" s="1" t="s">
        <v>155</v>
      </c>
      <c r="R10653" s="1" t="s">
        <v>2646</v>
      </c>
      <c r="T10653" s="1" t="s">
        <v>481</v>
      </c>
      <c r="U10653" s="1" t="s">
        <v>59</v>
      </c>
      <c r="Z10653" s="1" t="s">
        <v>60</v>
      </c>
      <c r="AM10653" s="1" t="s">
        <v>60</v>
      </c>
      <c r="AR10653" s="1" t="s">
        <v>60</v>
      </c>
      <c r="AT10653" s="1" t="s">
        <v>1999</v>
      </c>
      <c r="AU10653" s="1" t="s">
        <v>1999</v>
      </c>
      <c r="AV10653" s="1" t="s">
        <v>1420</v>
      </c>
      <c r="AX10653" s="3" t="str">
        <f t="array" ref="AX10653">TEXTJOIN(", ", TRUE, IF(X10653:AS10653="Y", X$1:AS$1, IF(X10653:AS10653&lt;&gt;"", X$1:AS$1 &amp; ": " &amp; X10653:AS10653, "")))
</f>
        <v>Fentanyl, Xylazine, Any Opioid</v>
      </c>
    </row>
    <row r="10654">
      <c r="A10654" s="4">
        <v>44915.0</v>
      </c>
      <c r="B10654" s="1" t="s">
        <v>50</v>
      </c>
      <c r="C10654" s="1">
        <v>59.0</v>
      </c>
      <c r="D10654" s="1" t="s">
        <v>51</v>
      </c>
      <c r="E10654" s="1" t="s">
        <v>63</v>
      </c>
      <c r="G10654" s="1" t="s">
        <v>1085</v>
      </c>
      <c r="H10654" s="1" t="s">
        <v>103</v>
      </c>
      <c r="I10654" s="1" t="s">
        <v>55</v>
      </c>
      <c r="J10654" s="1" t="s">
        <v>1085</v>
      </c>
      <c r="K10654" s="1" t="s">
        <v>103</v>
      </c>
      <c r="L10654" s="1" t="s">
        <v>55</v>
      </c>
      <c r="M10654" s="1" t="s">
        <v>743</v>
      </c>
      <c r="N10654" s="1" t="s">
        <v>66</v>
      </c>
      <c r="R10654" s="1" t="s">
        <v>2646</v>
      </c>
      <c r="T10654" s="1" t="s">
        <v>10026</v>
      </c>
      <c r="U10654" s="1" t="s">
        <v>59</v>
      </c>
      <c r="Z10654" s="1" t="s">
        <v>60</v>
      </c>
      <c r="AM10654" s="1" t="s">
        <v>60</v>
      </c>
      <c r="AR10654" s="1" t="s">
        <v>60</v>
      </c>
      <c r="AT10654" s="1" t="s">
        <v>9340</v>
      </c>
      <c r="AU10654" s="1" t="s">
        <v>9340</v>
      </c>
      <c r="AV10654" s="1" t="s">
        <v>1420</v>
      </c>
      <c r="AX10654" s="3" t="str">
        <f t="array" ref="AX10654">TEXTJOIN(", ", TRUE, IF(X10654:AS10654="Y", X$1:AS$1, IF(X10654:AS10654&lt;&gt;"", X$1:AS$1 &amp; ": " &amp; X10654:AS10654, "")))
</f>
        <v>Fentanyl, Xylazine, Any Opioid</v>
      </c>
    </row>
    <row r="10655">
      <c r="A10655" s="2">
        <v>44812.0</v>
      </c>
      <c r="B10655" s="1" t="s">
        <v>50</v>
      </c>
      <c r="C10655" s="1">
        <v>49.0</v>
      </c>
      <c r="D10655" s="1" t="s">
        <v>51</v>
      </c>
      <c r="E10655" s="1" t="s">
        <v>63</v>
      </c>
      <c r="G10655" s="1" t="s">
        <v>10027</v>
      </c>
      <c r="J10655" s="1" t="s">
        <v>211</v>
      </c>
      <c r="K10655" s="1" t="s">
        <v>91</v>
      </c>
      <c r="L10655" s="1" t="s">
        <v>55</v>
      </c>
      <c r="M10655" s="1" t="s">
        <v>649</v>
      </c>
      <c r="N10655" s="1" t="s">
        <v>155</v>
      </c>
      <c r="R10655" s="1" t="s">
        <v>173</v>
      </c>
      <c r="T10655" s="1" t="s">
        <v>2878</v>
      </c>
      <c r="U10655" s="1" t="s">
        <v>59</v>
      </c>
      <c r="Z10655" s="1" t="s">
        <v>60</v>
      </c>
      <c r="AD10655" s="1" t="s">
        <v>60</v>
      </c>
      <c r="AR10655" s="1" t="s">
        <v>60</v>
      </c>
      <c r="AT10655" s="1" t="s">
        <v>10028</v>
      </c>
      <c r="AU10655" s="1" t="s">
        <v>8906</v>
      </c>
      <c r="AV10655" s="1" t="s">
        <v>1420</v>
      </c>
      <c r="AX10655" s="3" t="str">
        <f t="array" ref="AX10655">TEXTJOIN(", ", TRUE, IF(X10655:AS10655="Y", X$1:AS$1, IF(X10655:AS10655&lt;&gt;"", X$1:AS$1 &amp; ": " &amp; X10655:AS10655, "")))
</f>
        <v>Fentanyl, Ethanol, Any Opioid</v>
      </c>
    </row>
  </sheetData>
  <autoFilter ref="$J$1:$J$10657"/>
  <customSheetViews>
    <customSheetView guid="{77B39333-2C3D-49F5-91C2-772F72664D3F}" filter="1" showAutoFilter="1">
      <autoFilter ref="$J$1:$J$10657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16.0"/>
    <col customWidth="1" min="52" max="52" width="81.25"/>
    <col customWidth="1" min="53" max="53" width="31.88"/>
  </cols>
  <sheetData>
    <row r="1">
      <c r="A1" s="5" t="s">
        <v>0</v>
      </c>
      <c r="B1" s="6" t="s">
        <v>10029</v>
      </c>
      <c r="C1" s="5" t="s">
        <v>1</v>
      </c>
      <c r="D1" s="5" t="s">
        <v>2</v>
      </c>
      <c r="E1" s="6" t="s">
        <v>10030</v>
      </c>
      <c r="F1" s="5" t="s">
        <v>3</v>
      </c>
      <c r="G1" s="5" t="s">
        <v>4</v>
      </c>
      <c r="H1" s="6" t="s">
        <v>10031</v>
      </c>
      <c r="I1" s="5" t="s">
        <v>5</v>
      </c>
      <c r="J1" s="5" t="s">
        <v>6</v>
      </c>
      <c r="K1" s="5" t="s">
        <v>7</v>
      </c>
      <c r="L1" s="5" t="s">
        <v>8</v>
      </c>
      <c r="M1" s="7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16</v>
      </c>
      <c r="U1" s="5" t="s">
        <v>17</v>
      </c>
      <c r="V1" s="5" t="s">
        <v>18</v>
      </c>
      <c r="W1" s="5" t="s">
        <v>19</v>
      </c>
      <c r="X1" s="5" t="s">
        <v>20</v>
      </c>
      <c r="Y1" s="5" t="s">
        <v>21</v>
      </c>
      <c r="Z1" s="5" t="s">
        <v>22</v>
      </c>
      <c r="AA1" s="5" t="s">
        <v>23</v>
      </c>
      <c r="AB1" s="5" t="s">
        <v>24</v>
      </c>
      <c r="AC1" s="5" t="s">
        <v>25</v>
      </c>
      <c r="AD1" s="5" t="s">
        <v>26</v>
      </c>
      <c r="AE1" s="5" t="s">
        <v>27</v>
      </c>
      <c r="AF1" s="5" t="s">
        <v>28</v>
      </c>
      <c r="AG1" s="5" t="s">
        <v>29</v>
      </c>
      <c r="AH1" s="5" t="s">
        <v>30</v>
      </c>
      <c r="AI1" s="5" t="s">
        <v>31</v>
      </c>
      <c r="AJ1" s="5" t="s">
        <v>32</v>
      </c>
      <c r="AK1" s="5" t="s">
        <v>33</v>
      </c>
      <c r="AL1" s="5" t="s">
        <v>34</v>
      </c>
      <c r="AM1" s="5" t="s">
        <v>35</v>
      </c>
      <c r="AN1" s="5" t="s">
        <v>36</v>
      </c>
      <c r="AO1" s="5" t="s">
        <v>37</v>
      </c>
      <c r="AP1" s="5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45</v>
      </c>
      <c r="AX1" s="5" t="s">
        <v>46</v>
      </c>
      <c r="AY1" s="5" t="s">
        <v>47</v>
      </c>
      <c r="AZ1" s="6" t="s">
        <v>10032</v>
      </c>
      <c r="BA1" s="6" t="s">
        <v>10033</v>
      </c>
      <c r="BB1" s="6"/>
      <c r="BC1" s="6"/>
    </row>
    <row r="2">
      <c r="A2" s="8">
        <v>41008.0</v>
      </c>
      <c r="B2" s="5">
        <f t="shared" ref="B2:B189" si="1">YEAR(A2)</f>
        <v>2012</v>
      </c>
      <c r="C2" s="5" t="s">
        <v>50</v>
      </c>
      <c r="D2" s="9">
        <v>36.0</v>
      </c>
      <c r="E2" s="5" t="str">
        <f t="shared" ref="E2:E189" si="2">ifs(and(20&lt;=D2, D2&lt;30), "20-30", and(30&lt;=D2, D2&lt;40), "30-40", and(40&lt;=D2, D2&lt;50), "40-50", and(50&lt;=D2, D2&lt;60), "50-60", and(60&lt;=D2, D2&lt;70), "60-70",and(70&lt;=D2, D2&lt;80), "70-80")</f>
        <v>30-40</v>
      </c>
      <c r="F2" s="5" t="s">
        <v>76</v>
      </c>
      <c r="G2" s="5" t="s">
        <v>63</v>
      </c>
      <c r="H2" s="5" t="str">
        <f t="shared" ref="H2:H189" si="3">ifs(and(not(ISNUMBER(SEARCH("Not", I2))),(isnumber(search("Hispanic", I2)))), "Hispanic White", G2 = "White", "White (not Hispanic)", isnumber(search("Black", G2)), "Black", 1=1, G2)</f>
        <v>White (not Hispanic)</v>
      </c>
      <c r="I2" s="5"/>
      <c r="J2" s="5" t="s">
        <v>120</v>
      </c>
      <c r="K2" s="5" t="s">
        <v>121</v>
      </c>
      <c r="L2" s="5"/>
      <c r="M2" s="5" t="s">
        <v>120</v>
      </c>
      <c r="N2" s="5"/>
      <c r="O2" s="5" t="s">
        <v>55</v>
      </c>
      <c r="P2" s="5" t="s">
        <v>56</v>
      </c>
      <c r="Q2" s="5" t="s">
        <v>2034</v>
      </c>
      <c r="R2" s="5" t="s">
        <v>120</v>
      </c>
      <c r="S2" s="5" t="s">
        <v>121</v>
      </c>
      <c r="T2" s="5"/>
      <c r="U2" s="5" t="s">
        <v>56</v>
      </c>
      <c r="V2" s="5"/>
      <c r="W2" s="5" t="s">
        <v>232</v>
      </c>
      <c r="X2" s="5" t="s">
        <v>59</v>
      </c>
      <c r="Y2" s="5"/>
      <c r="Z2" s="5"/>
      <c r="AA2" s="5" t="s">
        <v>60</v>
      </c>
      <c r="AB2" s="5"/>
      <c r="AC2" s="5"/>
      <c r="AD2" s="5"/>
      <c r="AE2" s="5"/>
      <c r="AF2" s="5"/>
      <c r="AG2" s="5"/>
      <c r="AH2" s="5"/>
      <c r="AI2" s="5" t="s">
        <v>60</v>
      </c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 t="s">
        <v>236</v>
      </c>
      <c r="AX2" s="5" t="s">
        <v>236</v>
      </c>
      <c r="AY2" s="5" t="s">
        <v>123</v>
      </c>
      <c r="AZ2" s="10" t="str">
        <f t="array" ref="AZ2">TEXTJOIN(", ", TRUE, IF(Z2:AV2="Y", Z$1:AV$1, IF(Z2:AV2&lt;&gt;"", Z$1:AV$1 &amp; ": " &amp; Z2:AV2, "")))
</f>
        <v>Heroin, Benzodiazepine</v>
      </c>
      <c r="BA2" s="10" t="str">
        <f t="shared" ref="BA2:BA190" si="4">IF(ISNUMBER(SEARCH(",", AZ2)), LEFT(AZ2, SEARCH(",", AZ2) - 1) &amp; " Combination", AZ2)</f>
        <v>Heroin Combination</v>
      </c>
      <c r="BB2" s="10"/>
      <c r="BC2" s="10"/>
    </row>
    <row r="3">
      <c r="A3" s="8">
        <v>41011.0</v>
      </c>
      <c r="B3" s="5">
        <f t="shared" si="1"/>
        <v>2012</v>
      </c>
      <c r="C3" s="5" t="s">
        <v>50</v>
      </c>
      <c r="D3" s="9">
        <v>21.0</v>
      </c>
      <c r="E3" s="5" t="str">
        <f t="shared" si="2"/>
        <v>20-30</v>
      </c>
      <c r="F3" s="5" t="s">
        <v>51</v>
      </c>
      <c r="G3" s="5" t="s">
        <v>63</v>
      </c>
      <c r="H3" s="5" t="str">
        <f t="shared" si="3"/>
        <v>White (not Hispanic)</v>
      </c>
      <c r="I3" s="5"/>
      <c r="J3" s="5" t="s">
        <v>120</v>
      </c>
      <c r="K3" s="5" t="s">
        <v>121</v>
      </c>
      <c r="L3" s="5"/>
      <c r="M3" s="5" t="s">
        <v>120</v>
      </c>
      <c r="N3" s="5"/>
      <c r="O3" s="5" t="s">
        <v>55</v>
      </c>
      <c r="P3" s="5" t="s">
        <v>56</v>
      </c>
      <c r="Q3" s="5" t="s">
        <v>113</v>
      </c>
      <c r="R3" s="5" t="s">
        <v>120</v>
      </c>
      <c r="S3" s="5" t="s">
        <v>121</v>
      </c>
      <c r="T3" s="5"/>
      <c r="U3" s="5" t="s">
        <v>67</v>
      </c>
      <c r="V3" s="5"/>
      <c r="W3" s="5" t="s">
        <v>232</v>
      </c>
      <c r="X3" s="5" t="s">
        <v>59</v>
      </c>
      <c r="Y3" s="5"/>
      <c r="Z3" s="5"/>
      <c r="AA3" s="5"/>
      <c r="AB3" s="5" t="s">
        <v>60</v>
      </c>
      <c r="AC3" s="5"/>
      <c r="AD3" s="5"/>
      <c r="AE3" s="5"/>
      <c r="AF3" s="5"/>
      <c r="AG3" s="5"/>
      <c r="AH3" s="5"/>
      <c r="AI3" s="5" t="s">
        <v>60</v>
      </c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 t="s">
        <v>236</v>
      </c>
      <c r="AX3" s="5" t="s">
        <v>236</v>
      </c>
      <c r="AY3" s="5" t="s">
        <v>123</v>
      </c>
      <c r="AZ3" s="10" t="str">
        <f t="array" ref="AZ3">TEXTJOIN(", ", TRUE, IF(Z3:AV3="Y", Z$1:AV$1, IF(Z3:AV3&lt;&gt;"", Z$1:AV$1 &amp; ": " &amp; Z3:AV3, "")))
</f>
        <v>Cocaine, Benzodiazepine</v>
      </c>
      <c r="BA3" s="10" t="str">
        <f t="shared" si="4"/>
        <v>Cocaine Combination</v>
      </c>
      <c r="BB3" s="10"/>
      <c r="BC3" s="10"/>
    </row>
    <row r="4">
      <c r="A4" s="8">
        <v>41141.0</v>
      </c>
      <c r="B4" s="5">
        <f t="shared" si="1"/>
        <v>2012</v>
      </c>
      <c r="C4" s="5" t="s">
        <v>50</v>
      </c>
      <c r="D4" s="9">
        <v>54.0</v>
      </c>
      <c r="E4" s="5" t="str">
        <f t="shared" si="2"/>
        <v>50-60</v>
      </c>
      <c r="F4" s="5" t="s">
        <v>76</v>
      </c>
      <c r="G4" s="5" t="s">
        <v>63</v>
      </c>
      <c r="H4" s="5" t="str">
        <f t="shared" si="3"/>
        <v>White (not Hispanic)</v>
      </c>
      <c r="I4" s="5"/>
      <c r="J4" s="5" t="s">
        <v>120</v>
      </c>
      <c r="K4" s="5" t="s">
        <v>121</v>
      </c>
      <c r="L4" s="5"/>
      <c r="M4" s="5" t="s">
        <v>120</v>
      </c>
      <c r="N4" s="5"/>
      <c r="O4" s="5" t="s">
        <v>55</v>
      </c>
      <c r="P4" s="5" t="s">
        <v>56</v>
      </c>
      <c r="Q4" s="5" t="s">
        <v>126</v>
      </c>
      <c r="R4" s="5" t="s">
        <v>120</v>
      </c>
      <c r="S4" s="5" t="s">
        <v>121</v>
      </c>
      <c r="T4" s="5"/>
      <c r="U4" s="5" t="s">
        <v>67</v>
      </c>
      <c r="V4" s="5"/>
      <c r="W4" s="5" t="s">
        <v>68</v>
      </c>
      <c r="X4" s="5" t="s">
        <v>59</v>
      </c>
      <c r="Y4" s="5"/>
      <c r="Z4" s="5"/>
      <c r="AA4" s="5" t="s">
        <v>60</v>
      </c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 t="s">
        <v>236</v>
      </c>
      <c r="AX4" s="5" t="s">
        <v>236</v>
      </c>
      <c r="AY4" s="5" t="s">
        <v>123</v>
      </c>
      <c r="AZ4" s="10" t="str">
        <f t="array" ref="AZ4">TEXTJOIN(", ", TRUE, IF(Z4:AV4="Y", Z$1:AV$1, IF(Z4:AV4&lt;&gt;"", Z$1:AV$1 &amp; ": " &amp; Z4:AV4, "")))
</f>
        <v>Heroin</v>
      </c>
      <c r="BA4" s="10" t="str">
        <f t="shared" si="4"/>
        <v>Heroin</v>
      </c>
      <c r="BB4" s="10"/>
      <c r="BC4" s="10"/>
    </row>
    <row r="5">
      <c r="A5" s="8">
        <v>41150.0</v>
      </c>
      <c r="B5" s="5">
        <f t="shared" si="1"/>
        <v>2012</v>
      </c>
      <c r="C5" s="5" t="s">
        <v>50</v>
      </c>
      <c r="D5" s="9">
        <v>39.0</v>
      </c>
      <c r="E5" s="5" t="str">
        <f t="shared" si="2"/>
        <v>30-40</v>
      </c>
      <c r="F5" s="5" t="s">
        <v>51</v>
      </c>
      <c r="G5" s="5" t="s">
        <v>63</v>
      </c>
      <c r="H5" s="5" t="str">
        <f t="shared" si="3"/>
        <v>White (not Hispanic)</v>
      </c>
      <c r="I5" s="5"/>
      <c r="J5" s="5" t="s">
        <v>120</v>
      </c>
      <c r="K5" s="5" t="s">
        <v>121</v>
      </c>
      <c r="L5" s="5"/>
      <c r="M5" s="5" t="s">
        <v>120</v>
      </c>
      <c r="N5" s="5"/>
      <c r="O5" s="5" t="s">
        <v>55</v>
      </c>
      <c r="P5" s="5" t="s">
        <v>56</v>
      </c>
      <c r="Q5" s="5" t="s">
        <v>66</v>
      </c>
      <c r="R5" s="5" t="s">
        <v>120</v>
      </c>
      <c r="S5" s="5" t="s">
        <v>121</v>
      </c>
      <c r="T5" s="5"/>
      <c r="U5" s="5" t="s">
        <v>56</v>
      </c>
      <c r="V5" s="5"/>
      <c r="W5" s="5" t="s">
        <v>881</v>
      </c>
      <c r="X5" s="5" t="s">
        <v>59</v>
      </c>
      <c r="Y5" s="5"/>
      <c r="Z5" s="5"/>
      <c r="AA5" s="5"/>
      <c r="AB5" s="5"/>
      <c r="AC5" s="5"/>
      <c r="AD5" s="5"/>
      <c r="AE5" s="5" t="s">
        <v>60</v>
      </c>
      <c r="AF5" s="5" t="s">
        <v>60</v>
      </c>
      <c r="AG5" s="5"/>
      <c r="AH5" s="5" t="s">
        <v>60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 t="s">
        <v>236</v>
      </c>
      <c r="AX5" s="5" t="s">
        <v>236</v>
      </c>
      <c r="AY5" s="10" t="s">
        <v>123</v>
      </c>
      <c r="AZ5" s="10" t="str">
        <f t="array" ref="AZ5">TEXTJOIN(", ", TRUE, IF(Z5:AV5="Y", Z$1:AV$1, IF(Z5:AV5&lt;&gt;"", Z$1:AV$1 &amp; ": " &amp; Z5:AV5, "")))
</f>
        <v>Oxycodone, Oxymorphone, Hydrocodone</v>
      </c>
      <c r="BA5" s="10" t="str">
        <f t="shared" si="4"/>
        <v>Oxycodone Combination</v>
      </c>
      <c r="BB5" s="10"/>
      <c r="BC5" s="10"/>
    </row>
    <row r="6">
      <c r="A6" s="8">
        <v>41182.0</v>
      </c>
      <c r="B6" s="5">
        <f t="shared" si="1"/>
        <v>2012</v>
      </c>
      <c r="C6" s="5" t="s">
        <v>50</v>
      </c>
      <c r="D6" s="9">
        <v>32.0</v>
      </c>
      <c r="E6" s="5" t="str">
        <f t="shared" si="2"/>
        <v>30-40</v>
      </c>
      <c r="F6" s="5" t="s">
        <v>76</v>
      </c>
      <c r="G6" s="5" t="s">
        <v>63</v>
      </c>
      <c r="H6" s="5" t="str">
        <f t="shared" si="3"/>
        <v>Hispanic White</v>
      </c>
      <c r="I6" s="5" t="s">
        <v>137</v>
      </c>
      <c r="J6" s="5" t="s">
        <v>120</v>
      </c>
      <c r="K6" s="5" t="s">
        <v>121</v>
      </c>
      <c r="L6" s="5"/>
      <c r="M6" s="5" t="s">
        <v>120</v>
      </c>
      <c r="N6" s="5"/>
      <c r="O6" s="5" t="s">
        <v>55</v>
      </c>
      <c r="P6" s="5" t="s">
        <v>1070</v>
      </c>
      <c r="Q6" s="5" t="s">
        <v>66</v>
      </c>
      <c r="R6" s="5" t="s">
        <v>120</v>
      </c>
      <c r="S6" s="5" t="s">
        <v>121</v>
      </c>
      <c r="T6" s="5"/>
      <c r="U6" s="5" t="s">
        <v>44</v>
      </c>
      <c r="V6" s="5" t="s">
        <v>1071</v>
      </c>
      <c r="W6" s="5" t="s">
        <v>232</v>
      </c>
      <c r="X6" s="5" t="s">
        <v>59</v>
      </c>
      <c r="Y6" s="5"/>
      <c r="Z6" s="5"/>
      <c r="AA6" s="5" t="s">
        <v>60</v>
      </c>
      <c r="AB6" s="5" t="s">
        <v>60</v>
      </c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 t="s">
        <v>236</v>
      </c>
      <c r="AX6" s="5" t="s">
        <v>236</v>
      </c>
      <c r="AY6" s="5" t="s">
        <v>123</v>
      </c>
      <c r="AZ6" s="10" t="str">
        <f t="array" ref="AZ6">TEXTJOIN(", ", TRUE, IF(Z6:AV6="Y", Z$1:AV$1, IF(Z6:AV6&lt;&gt;"", Z$1:AV$1 &amp; ": " &amp; Z6:AV6, "")))
</f>
        <v>Heroin, Cocaine</v>
      </c>
      <c r="BA6" s="10" t="str">
        <f t="shared" si="4"/>
        <v>Heroin Combination</v>
      </c>
      <c r="BB6" s="10"/>
      <c r="BC6" s="10"/>
    </row>
    <row r="7">
      <c r="A7" s="11">
        <v>41192.0</v>
      </c>
      <c r="B7" s="5">
        <f t="shared" si="1"/>
        <v>2012</v>
      </c>
      <c r="C7" s="5" t="s">
        <v>50</v>
      </c>
      <c r="D7" s="9">
        <v>45.0</v>
      </c>
      <c r="E7" s="5" t="str">
        <f t="shared" si="2"/>
        <v>40-50</v>
      </c>
      <c r="F7" s="5" t="s">
        <v>51</v>
      </c>
      <c r="G7" s="5" t="s">
        <v>63</v>
      </c>
      <c r="H7" s="5" t="str">
        <f t="shared" si="3"/>
        <v>White (not Hispanic)</v>
      </c>
      <c r="I7" s="5"/>
      <c r="J7" s="5" t="s">
        <v>120</v>
      </c>
      <c r="K7" s="5" t="s">
        <v>121</v>
      </c>
      <c r="L7" s="5"/>
      <c r="M7" s="5" t="s">
        <v>120</v>
      </c>
      <c r="N7" s="5"/>
      <c r="O7" s="5" t="s">
        <v>55</v>
      </c>
      <c r="P7" s="5" t="s">
        <v>56</v>
      </c>
      <c r="Q7" s="5" t="s">
        <v>232</v>
      </c>
      <c r="R7" s="5" t="s">
        <v>120</v>
      </c>
      <c r="S7" s="5" t="s">
        <v>121</v>
      </c>
      <c r="T7" s="5"/>
      <c r="U7" s="5" t="s">
        <v>56</v>
      </c>
      <c r="V7" s="5"/>
      <c r="W7" s="5" t="s">
        <v>232</v>
      </c>
      <c r="X7" s="5" t="s">
        <v>59</v>
      </c>
      <c r="Y7" s="5"/>
      <c r="Z7" s="5"/>
      <c r="AA7" s="5" t="s">
        <v>60</v>
      </c>
      <c r="AB7" s="5"/>
      <c r="AC7" s="5"/>
      <c r="AD7" s="5"/>
      <c r="AE7" s="5"/>
      <c r="AF7" s="5"/>
      <c r="AG7" s="5"/>
      <c r="AH7" s="5" t="s">
        <v>60</v>
      </c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 t="s">
        <v>236</v>
      </c>
      <c r="AX7" s="5" t="s">
        <v>236</v>
      </c>
      <c r="AY7" s="10" t="s">
        <v>123</v>
      </c>
      <c r="AZ7" s="10" t="str">
        <f t="array" ref="AZ7">TEXTJOIN(", ", TRUE, IF(Z7:AV7="Y", Z$1:AV$1, IF(Z7:AV7&lt;&gt;"", Z$1:AV$1 &amp; ": " &amp; Z7:AV7, "")))
</f>
        <v>Heroin, Hydrocodone</v>
      </c>
      <c r="BA7" s="10" t="str">
        <f t="shared" si="4"/>
        <v>Heroin Combination</v>
      </c>
      <c r="BB7" s="10"/>
      <c r="BC7" s="10"/>
    </row>
    <row r="8">
      <c r="A8" s="8">
        <v>41247.0</v>
      </c>
      <c r="B8" s="5">
        <f t="shared" si="1"/>
        <v>2012</v>
      </c>
      <c r="C8" s="5" t="s">
        <v>50</v>
      </c>
      <c r="D8" s="9">
        <v>48.0</v>
      </c>
      <c r="E8" s="5" t="str">
        <f t="shared" si="2"/>
        <v>40-50</v>
      </c>
      <c r="F8" s="5" t="s">
        <v>51</v>
      </c>
      <c r="G8" s="5" t="s">
        <v>63</v>
      </c>
      <c r="H8" s="5" t="str">
        <f t="shared" si="3"/>
        <v>White (not Hispanic)</v>
      </c>
      <c r="I8" s="5"/>
      <c r="J8" s="5" t="s">
        <v>120</v>
      </c>
      <c r="K8" s="5" t="s">
        <v>121</v>
      </c>
      <c r="L8" s="5"/>
      <c r="M8" s="5" t="s">
        <v>120</v>
      </c>
      <c r="N8" s="5"/>
      <c r="O8" s="5" t="s">
        <v>55</v>
      </c>
      <c r="P8" s="5" t="s">
        <v>56</v>
      </c>
      <c r="Q8" s="5" t="s">
        <v>66</v>
      </c>
      <c r="R8" s="5" t="s">
        <v>120</v>
      </c>
      <c r="S8" s="5" t="s">
        <v>121</v>
      </c>
      <c r="T8" s="5"/>
      <c r="U8" s="5" t="s">
        <v>44</v>
      </c>
      <c r="V8" s="5" t="s">
        <v>1490</v>
      </c>
      <c r="W8" s="5" t="s">
        <v>68</v>
      </c>
      <c r="X8" s="5" t="s">
        <v>59</v>
      </c>
      <c r="Y8" s="5"/>
      <c r="Z8" s="5"/>
      <c r="AA8" s="5" t="s">
        <v>60</v>
      </c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 t="s">
        <v>236</v>
      </c>
      <c r="AX8" s="5" t="s">
        <v>236</v>
      </c>
      <c r="AY8" s="5" t="s">
        <v>123</v>
      </c>
      <c r="AZ8" s="10" t="str">
        <f t="array" ref="AZ8">TEXTJOIN(", ", TRUE, IF(Z8:AV8="Y", Z$1:AV$1, IF(Z8:AV8&lt;&gt;"", Z$1:AV$1 &amp; ": " &amp; Z8:AV8, "")))
</f>
        <v>Heroin</v>
      </c>
      <c r="BA8" s="10" t="str">
        <f t="shared" si="4"/>
        <v>Heroin</v>
      </c>
      <c r="BB8" s="10"/>
      <c r="BC8" s="10"/>
    </row>
    <row r="9">
      <c r="A9" s="11">
        <v>41254.0</v>
      </c>
      <c r="B9" s="5">
        <f t="shared" si="1"/>
        <v>2012</v>
      </c>
      <c r="C9" s="5" t="s">
        <v>50</v>
      </c>
      <c r="D9" s="9">
        <v>23.0</v>
      </c>
      <c r="E9" s="5" t="str">
        <f t="shared" si="2"/>
        <v>20-30</v>
      </c>
      <c r="F9" s="5" t="s">
        <v>76</v>
      </c>
      <c r="G9" s="5" t="s">
        <v>63</v>
      </c>
      <c r="H9" s="5" t="str">
        <f t="shared" si="3"/>
        <v>White (not Hispanic)</v>
      </c>
      <c r="I9" s="5"/>
      <c r="J9" s="5" t="s">
        <v>211</v>
      </c>
      <c r="K9" s="5" t="s">
        <v>91</v>
      </c>
      <c r="L9" s="5"/>
      <c r="M9" s="5" t="s">
        <v>120</v>
      </c>
      <c r="N9" s="5"/>
      <c r="O9" s="5" t="s">
        <v>55</v>
      </c>
      <c r="P9" s="5" t="s">
        <v>56</v>
      </c>
      <c r="Q9" s="5" t="s">
        <v>148</v>
      </c>
      <c r="R9" s="5" t="s">
        <v>120</v>
      </c>
      <c r="S9" s="5" t="s">
        <v>121</v>
      </c>
      <c r="T9" s="5"/>
      <c r="U9" s="5" t="s">
        <v>44</v>
      </c>
      <c r="V9" s="5" t="s">
        <v>3324</v>
      </c>
      <c r="W9" s="5" t="s">
        <v>68</v>
      </c>
      <c r="X9" s="5" t="s">
        <v>59</v>
      </c>
      <c r="Y9" s="5"/>
      <c r="Z9" s="5"/>
      <c r="AA9" s="5" t="s">
        <v>60</v>
      </c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 t="s">
        <v>214</v>
      </c>
      <c r="AX9" s="5" t="s">
        <v>236</v>
      </c>
      <c r="AY9" s="5" t="s">
        <v>123</v>
      </c>
      <c r="AZ9" s="10" t="str">
        <f t="array" ref="AZ9">TEXTJOIN(", ", TRUE, IF(Z9:AV9="Y", Z$1:AV$1, IF(Z9:AV9&lt;&gt;"", Z$1:AV$1 &amp; ": " &amp; Z9:AV9, "")))
</f>
        <v>Heroin</v>
      </c>
      <c r="BA9" s="10" t="str">
        <f t="shared" si="4"/>
        <v>Heroin</v>
      </c>
      <c r="BB9" s="10"/>
      <c r="BC9" s="10"/>
    </row>
    <row r="10">
      <c r="A10" s="11">
        <v>41257.0</v>
      </c>
      <c r="B10" s="5">
        <f t="shared" si="1"/>
        <v>2012</v>
      </c>
      <c r="C10" s="5" t="s">
        <v>50</v>
      </c>
      <c r="D10" s="9">
        <v>36.0</v>
      </c>
      <c r="E10" s="5" t="str">
        <f t="shared" si="2"/>
        <v>30-40</v>
      </c>
      <c r="F10" s="5" t="s">
        <v>51</v>
      </c>
      <c r="G10" s="5" t="s">
        <v>63</v>
      </c>
      <c r="H10" s="5" t="str">
        <f t="shared" si="3"/>
        <v>White (not Hispanic)</v>
      </c>
      <c r="I10" s="5"/>
      <c r="J10" s="5" t="s">
        <v>120</v>
      </c>
      <c r="K10" s="5" t="s">
        <v>121</v>
      </c>
      <c r="L10" s="5"/>
      <c r="M10" s="5" t="s">
        <v>120</v>
      </c>
      <c r="N10" s="5"/>
      <c r="O10" s="5" t="s">
        <v>55</v>
      </c>
      <c r="P10" s="5" t="s">
        <v>177</v>
      </c>
      <c r="Q10" s="5" t="s">
        <v>148</v>
      </c>
      <c r="R10" s="5" t="s">
        <v>120</v>
      </c>
      <c r="S10" s="5" t="s">
        <v>121</v>
      </c>
      <c r="T10" s="5"/>
      <c r="U10" s="5" t="s">
        <v>44</v>
      </c>
      <c r="V10" s="5" t="s">
        <v>4856</v>
      </c>
      <c r="W10" s="5" t="s">
        <v>232</v>
      </c>
      <c r="X10" s="5" t="s">
        <v>59</v>
      </c>
      <c r="Y10" s="5"/>
      <c r="Z10" s="5"/>
      <c r="AA10" s="5" t="s">
        <v>60</v>
      </c>
      <c r="AB10" s="5"/>
      <c r="AC10" s="5"/>
      <c r="AD10" s="5"/>
      <c r="AE10" s="5"/>
      <c r="AF10" s="5"/>
      <c r="AG10" s="5"/>
      <c r="AH10" s="5"/>
      <c r="AI10" s="5" t="s">
        <v>60</v>
      </c>
      <c r="AJ10" s="5" t="s">
        <v>60</v>
      </c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 t="s">
        <v>236</v>
      </c>
      <c r="AX10" s="5" t="s">
        <v>236</v>
      </c>
      <c r="AY10" s="5" t="s">
        <v>123</v>
      </c>
      <c r="AZ10" s="10" t="str">
        <f t="array" ref="AZ10">TEXTJOIN(", ", TRUE, IF(Z10:AV10="Y", Z$1:AV$1, IF(Z10:AV10&lt;&gt;"", Z$1:AV$1 &amp; ": " &amp; Z10:AV10, "")))
</f>
        <v>Heroin, Benzodiazepine, Methadone</v>
      </c>
      <c r="BA10" s="10" t="str">
        <f t="shared" si="4"/>
        <v>Heroin Combination</v>
      </c>
      <c r="BB10" s="10"/>
      <c r="BC10" s="10"/>
    </row>
    <row r="11">
      <c r="A11" s="8">
        <v>41313.0</v>
      </c>
      <c r="B11" s="5">
        <f t="shared" si="1"/>
        <v>2013</v>
      </c>
      <c r="C11" s="5" t="s">
        <v>50</v>
      </c>
      <c r="D11" s="9">
        <v>47.0</v>
      </c>
      <c r="E11" s="5" t="str">
        <f t="shared" si="2"/>
        <v>40-50</v>
      </c>
      <c r="F11" s="5" t="s">
        <v>51</v>
      </c>
      <c r="G11" s="5" t="s">
        <v>63</v>
      </c>
      <c r="H11" s="5" t="str">
        <f t="shared" si="3"/>
        <v>Hispanic White</v>
      </c>
      <c r="I11" s="5" t="s">
        <v>137</v>
      </c>
      <c r="J11" s="5" t="s">
        <v>120</v>
      </c>
      <c r="K11" s="5" t="s">
        <v>121</v>
      </c>
      <c r="L11" s="5"/>
      <c r="M11" s="5" t="s">
        <v>120</v>
      </c>
      <c r="N11" s="5"/>
      <c r="O11" s="5" t="s">
        <v>55</v>
      </c>
      <c r="P11" s="5" t="s">
        <v>56</v>
      </c>
      <c r="Q11" s="5" t="s">
        <v>113</v>
      </c>
      <c r="R11" s="5" t="s">
        <v>120</v>
      </c>
      <c r="S11" s="5" t="s">
        <v>121</v>
      </c>
      <c r="T11" s="5"/>
      <c r="U11" s="5" t="s">
        <v>67</v>
      </c>
      <c r="V11" s="5"/>
      <c r="W11" s="5" t="s">
        <v>73</v>
      </c>
      <c r="X11" s="5" t="s">
        <v>59</v>
      </c>
      <c r="Y11" s="5"/>
      <c r="Z11" s="5"/>
      <c r="AA11" s="5" t="s">
        <v>60</v>
      </c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 t="s">
        <v>236</v>
      </c>
      <c r="AX11" s="5" t="s">
        <v>236</v>
      </c>
      <c r="AY11" s="5" t="s">
        <v>123</v>
      </c>
      <c r="AZ11" s="10" t="str">
        <f t="array" ref="AZ11">TEXTJOIN(", ", TRUE, IF(Z11:AV11="Y", Z$1:AV$1, IF(Z11:AV11&lt;&gt;"", Z$1:AV$1 &amp; ": " &amp; Z11:AV11, "")))
</f>
        <v>Heroin</v>
      </c>
      <c r="BA11" s="10" t="str">
        <f t="shared" si="4"/>
        <v>Heroin</v>
      </c>
      <c r="BB11" s="10"/>
      <c r="BC11" s="10"/>
    </row>
    <row r="12">
      <c r="A12" s="8">
        <v>41319.0</v>
      </c>
      <c r="B12" s="5">
        <f t="shared" si="1"/>
        <v>2013</v>
      </c>
      <c r="C12" s="5" t="s">
        <v>50</v>
      </c>
      <c r="D12" s="9">
        <v>30.0</v>
      </c>
      <c r="E12" s="5" t="str">
        <f t="shared" si="2"/>
        <v>30-40</v>
      </c>
      <c r="F12" s="5" t="s">
        <v>76</v>
      </c>
      <c r="G12" s="5" t="s">
        <v>52</v>
      </c>
      <c r="H12" s="5" t="str">
        <f t="shared" si="3"/>
        <v>Black</v>
      </c>
      <c r="I12" s="5"/>
      <c r="J12" s="5" t="s">
        <v>120</v>
      </c>
      <c r="K12" s="5" t="s">
        <v>121</v>
      </c>
      <c r="L12" s="5"/>
      <c r="M12" s="5" t="s">
        <v>120</v>
      </c>
      <c r="N12" s="5"/>
      <c r="O12" s="5" t="s">
        <v>55</v>
      </c>
      <c r="P12" s="5" t="s">
        <v>56</v>
      </c>
      <c r="Q12" s="5" t="s">
        <v>104</v>
      </c>
      <c r="R12" s="5" t="s">
        <v>120</v>
      </c>
      <c r="S12" s="5" t="s">
        <v>121</v>
      </c>
      <c r="T12" s="5"/>
      <c r="U12" s="5" t="s">
        <v>56</v>
      </c>
      <c r="V12" s="5"/>
      <c r="W12" s="5" t="s">
        <v>741</v>
      </c>
      <c r="X12" s="5" t="s">
        <v>59</v>
      </c>
      <c r="Y12" s="5"/>
      <c r="Z12" s="5"/>
      <c r="AA12" s="5"/>
      <c r="AB12" s="5"/>
      <c r="AC12" s="5"/>
      <c r="AD12" s="5"/>
      <c r="AE12" s="5" t="s">
        <v>60</v>
      </c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 t="s">
        <v>236</v>
      </c>
      <c r="AX12" s="5" t="s">
        <v>236</v>
      </c>
      <c r="AY12" s="5" t="s">
        <v>123</v>
      </c>
      <c r="AZ12" s="10" t="str">
        <f t="array" ref="AZ12">TEXTJOIN(", ", TRUE, IF(Z12:AV12="Y", Z$1:AV$1, IF(Z12:AV12&lt;&gt;"", Z$1:AV$1 &amp; ": " &amp; Z12:AV12, "")))
</f>
        <v>Oxycodone</v>
      </c>
      <c r="BA12" s="10" t="str">
        <f t="shared" si="4"/>
        <v>Oxycodone</v>
      </c>
      <c r="BB12" s="10"/>
      <c r="BC12" s="10"/>
    </row>
    <row r="13">
      <c r="A13" s="8">
        <v>41369.0</v>
      </c>
      <c r="B13" s="5">
        <f t="shared" si="1"/>
        <v>2013</v>
      </c>
      <c r="C13" s="5" t="s">
        <v>50</v>
      </c>
      <c r="D13" s="9">
        <v>31.0</v>
      </c>
      <c r="E13" s="5" t="str">
        <f t="shared" si="2"/>
        <v>30-40</v>
      </c>
      <c r="F13" s="5" t="s">
        <v>51</v>
      </c>
      <c r="G13" s="5" t="s">
        <v>63</v>
      </c>
      <c r="H13" s="5" t="str">
        <f t="shared" si="3"/>
        <v>White (not Hispanic)</v>
      </c>
      <c r="I13" s="5"/>
      <c r="J13" s="5" t="s">
        <v>120</v>
      </c>
      <c r="K13" s="5" t="s">
        <v>121</v>
      </c>
      <c r="L13" s="5"/>
      <c r="M13" s="5" t="s">
        <v>120</v>
      </c>
      <c r="N13" s="5"/>
      <c r="O13" s="5" t="s">
        <v>55</v>
      </c>
      <c r="P13" s="5" t="s">
        <v>56</v>
      </c>
      <c r="Q13" s="5" t="s">
        <v>8089</v>
      </c>
      <c r="R13" s="5" t="s">
        <v>120</v>
      </c>
      <c r="S13" s="5" t="s">
        <v>121</v>
      </c>
      <c r="T13" s="5"/>
      <c r="U13" s="5" t="s">
        <v>67</v>
      </c>
      <c r="V13" s="5"/>
      <c r="W13" s="5" t="s">
        <v>8090</v>
      </c>
      <c r="X13" s="5" t="s">
        <v>59</v>
      </c>
      <c r="Y13" s="5"/>
      <c r="Z13" s="5"/>
      <c r="AA13" s="5"/>
      <c r="AB13" s="5"/>
      <c r="AC13" s="5" t="s">
        <v>60</v>
      </c>
      <c r="AD13" s="5"/>
      <c r="AE13" s="5"/>
      <c r="AF13" s="5"/>
      <c r="AG13" s="5" t="s">
        <v>60</v>
      </c>
      <c r="AH13" s="5"/>
      <c r="AI13" s="5" t="s">
        <v>60</v>
      </c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 t="s">
        <v>417</v>
      </c>
      <c r="AW13" s="5" t="s">
        <v>236</v>
      </c>
      <c r="AX13" s="5" t="s">
        <v>236</v>
      </c>
      <c r="AY13" s="10" t="s">
        <v>123</v>
      </c>
      <c r="AZ13" s="10" t="str">
        <f t="array" ref="AZ13">TEXTJOIN(", ", TRUE, IF(Z13:AV13="Y", Z$1:AV$1, IF(Z13:AV13&lt;&gt;"", Z$1:AV$1 &amp; ": " &amp; Z13:AV13, "")))
</f>
        <v>Fentanyl, Ethanol, Benzodiazepine, Other: PCP</v>
      </c>
      <c r="BA13" s="10" t="str">
        <f t="shared" si="4"/>
        <v>Fentanyl Combination</v>
      </c>
      <c r="BB13" s="10"/>
      <c r="BC13" s="10"/>
    </row>
    <row r="14">
      <c r="A14" s="8">
        <v>41493.0</v>
      </c>
      <c r="B14" s="5">
        <f t="shared" si="1"/>
        <v>2013</v>
      </c>
      <c r="C14" s="5" t="s">
        <v>50</v>
      </c>
      <c r="D14" s="9">
        <v>31.0</v>
      </c>
      <c r="E14" s="5" t="str">
        <f t="shared" si="2"/>
        <v>30-40</v>
      </c>
      <c r="F14" s="5" t="s">
        <v>51</v>
      </c>
      <c r="G14" s="5" t="s">
        <v>63</v>
      </c>
      <c r="H14" s="5" t="str">
        <f t="shared" si="3"/>
        <v>White (not Hispanic)</v>
      </c>
      <c r="I14" s="5"/>
      <c r="J14" s="5" t="s">
        <v>120</v>
      </c>
      <c r="K14" s="5" t="s">
        <v>121</v>
      </c>
      <c r="L14" s="5"/>
      <c r="M14" s="5" t="s">
        <v>120</v>
      </c>
      <c r="N14" s="5"/>
      <c r="O14" s="5" t="s">
        <v>55</v>
      </c>
      <c r="P14" s="5" t="s">
        <v>56</v>
      </c>
      <c r="Q14" s="5" t="s">
        <v>104</v>
      </c>
      <c r="R14" s="5" t="s">
        <v>120</v>
      </c>
      <c r="S14" s="5" t="s">
        <v>121</v>
      </c>
      <c r="T14" s="5"/>
      <c r="U14" s="5" t="s">
        <v>56</v>
      </c>
      <c r="V14" s="5"/>
      <c r="W14" s="5" t="s">
        <v>4741</v>
      </c>
      <c r="X14" s="5" t="s">
        <v>59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 t="s">
        <v>60</v>
      </c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 t="s">
        <v>236</v>
      </c>
      <c r="AX14" s="5" t="s">
        <v>236</v>
      </c>
      <c r="AY14" s="5" t="s">
        <v>123</v>
      </c>
      <c r="AZ14" s="10" t="str">
        <f t="array" ref="AZ14">TEXTJOIN(", ", TRUE, IF(Z14:AV14="Y", Z$1:AV$1, IF(Z14:AV14&lt;&gt;"", Z$1:AV$1 &amp; ": " &amp; Z14:AV14, "")))
</f>
        <v>Amphet</v>
      </c>
      <c r="BA14" s="10" t="str">
        <f t="shared" si="4"/>
        <v>Amphet</v>
      </c>
      <c r="BB14" s="10"/>
      <c r="BC14" s="10"/>
    </row>
    <row r="15">
      <c r="A15" s="11">
        <v>41591.0</v>
      </c>
      <c r="B15" s="5">
        <f t="shared" si="1"/>
        <v>2013</v>
      </c>
      <c r="C15" s="5" t="s">
        <v>50</v>
      </c>
      <c r="D15" s="9">
        <v>29.0</v>
      </c>
      <c r="E15" s="5" t="str">
        <f t="shared" si="2"/>
        <v>20-30</v>
      </c>
      <c r="F15" s="5" t="s">
        <v>51</v>
      </c>
      <c r="G15" s="5" t="s">
        <v>63</v>
      </c>
      <c r="H15" s="5" t="str">
        <f t="shared" si="3"/>
        <v>White (not Hispanic)</v>
      </c>
      <c r="I15" s="5"/>
      <c r="J15" s="5" t="s">
        <v>120</v>
      </c>
      <c r="K15" s="5" t="s">
        <v>121</v>
      </c>
      <c r="L15" s="5"/>
      <c r="M15" s="5" t="s">
        <v>120</v>
      </c>
      <c r="N15" s="5"/>
      <c r="O15" s="5" t="s">
        <v>55</v>
      </c>
      <c r="P15" s="5" t="s">
        <v>56</v>
      </c>
      <c r="Q15" s="5" t="s">
        <v>66</v>
      </c>
      <c r="R15" s="5" t="s">
        <v>120</v>
      </c>
      <c r="S15" s="5" t="s">
        <v>121</v>
      </c>
      <c r="T15" s="5"/>
      <c r="U15" s="5" t="s">
        <v>56</v>
      </c>
      <c r="V15" s="5"/>
      <c r="W15" s="5" t="s">
        <v>677</v>
      </c>
      <c r="X15" s="5" t="s">
        <v>59</v>
      </c>
      <c r="Y15" s="5"/>
      <c r="Z15" s="5"/>
      <c r="AA15" s="5" t="s">
        <v>60</v>
      </c>
      <c r="AB15" s="5" t="s">
        <v>60</v>
      </c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 t="s">
        <v>236</v>
      </c>
      <c r="AX15" s="5" t="s">
        <v>236</v>
      </c>
      <c r="AY15" s="5" t="s">
        <v>123</v>
      </c>
      <c r="AZ15" s="10" t="str">
        <f t="array" ref="AZ15">TEXTJOIN(", ", TRUE, IF(Z15:AV15="Y", Z$1:AV$1, IF(Z15:AV15&lt;&gt;"", Z$1:AV$1 &amp; ": " &amp; Z15:AV15, "")))
</f>
        <v>Heroin, Cocaine</v>
      </c>
      <c r="BA15" s="10" t="str">
        <f t="shared" si="4"/>
        <v>Heroin Combination</v>
      </c>
      <c r="BB15" s="10"/>
      <c r="BC15" s="10"/>
    </row>
    <row r="16">
      <c r="A16" s="11">
        <v>41595.0</v>
      </c>
      <c r="B16" s="5">
        <f t="shared" si="1"/>
        <v>2013</v>
      </c>
      <c r="C16" s="5" t="s">
        <v>50</v>
      </c>
      <c r="D16" s="9">
        <v>44.0</v>
      </c>
      <c r="E16" s="5" t="str">
        <f t="shared" si="2"/>
        <v>40-50</v>
      </c>
      <c r="F16" s="5" t="s">
        <v>51</v>
      </c>
      <c r="G16" s="5" t="s">
        <v>63</v>
      </c>
      <c r="H16" s="5" t="str">
        <f t="shared" si="3"/>
        <v>White (not Hispanic)</v>
      </c>
      <c r="I16" s="5"/>
      <c r="J16" s="5" t="s">
        <v>120</v>
      </c>
      <c r="K16" s="5" t="s">
        <v>121</v>
      </c>
      <c r="L16" s="5"/>
      <c r="M16" s="5" t="s">
        <v>120</v>
      </c>
      <c r="N16" s="5"/>
      <c r="O16" s="5" t="s">
        <v>55</v>
      </c>
      <c r="P16" s="5" t="s">
        <v>56</v>
      </c>
      <c r="Q16" s="5" t="s">
        <v>113</v>
      </c>
      <c r="R16" s="5" t="s">
        <v>120</v>
      </c>
      <c r="S16" s="5" t="s">
        <v>121</v>
      </c>
      <c r="T16" s="5"/>
      <c r="U16" s="5" t="s">
        <v>56</v>
      </c>
      <c r="V16" s="5"/>
      <c r="W16" s="5" t="s">
        <v>648</v>
      </c>
      <c r="X16" s="5" t="s">
        <v>59</v>
      </c>
      <c r="Y16" s="5"/>
      <c r="Z16" s="5"/>
      <c r="AA16" s="5"/>
      <c r="AB16" s="5" t="s">
        <v>60</v>
      </c>
      <c r="AC16" s="5"/>
      <c r="AD16" s="5"/>
      <c r="AE16" s="5" t="s">
        <v>60</v>
      </c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 t="s">
        <v>236</v>
      </c>
      <c r="AX16" s="5" t="s">
        <v>236</v>
      </c>
      <c r="AY16" s="5" t="s">
        <v>123</v>
      </c>
      <c r="AZ16" s="10" t="str">
        <f t="array" ref="AZ16">TEXTJOIN(", ", TRUE, IF(Z16:AV16="Y", Z$1:AV$1, IF(Z16:AV16&lt;&gt;"", Z$1:AV$1 &amp; ": " &amp; Z16:AV16, "")))
</f>
        <v>Cocaine, Oxycodone</v>
      </c>
      <c r="BA16" s="10" t="str">
        <f t="shared" si="4"/>
        <v>Cocaine Combination</v>
      </c>
      <c r="BB16" s="10"/>
      <c r="BC16" s="10"/>
    </row>
    <row r="17">
      <c r="A17" s="11">
        <v>41627.0</v>
      </c>
      <c r="B17" s="5">
        <f t="shared" si="1"/>
        <v>2013</v>
      </c>
      <c r="C17" s="5" t="s">
        <v>50</v>
      </c>
      <c r="D17" s="9">
        <v>49.0</v>
      </c>
      <c r="E17" s="5" t="str">
        <f t="shared" si="2"/>
        <v>40-50</v>
      </c>
      <c r="F17" s="5" t="s">
        <v>51</v>
      </c>
      <c r="G17" s="5" t="s">
        <v>63</v>
      </c>
      <c r="H17" s="5" t="str">
        <f t="shared" si="3"/>
        <v>White (not Hispanic)</v>
      </c>
      <c r="I17" s="5"/>
      <c r="J17" s="5" t="s">
        <v>120</v>
      </c>
      <c r="K17" s="5" t="s">
        <v>121</v>
      </c>
      <c r="L17" s="5"/>
      <c r="M17" s="5" t="s">
        <v>120</v>
      </c>
      <c r="N17" s="5"/>
      <c r="O17" s="5" t="s">
        <v>55</v>
      </c>
      <c r="P17" s="5" t="s">
        <v>56</v>
      </c>
      <c r="Q17" s="5" t="s">
        <v>7476</v>
      </c>
      <c r="R17" s="5" t="s">
        <v>120</v>
      </c>
      <c r="S17" s="5" t="s">
        <v>121</v>
      </c>
      <c r="T17" s="5"/>
      <c r="U17" s="5" t="s">
        <v>56</v>
      </c>
      <c r="V17" s="5"/>
      <c r="W17" s="5" t="s">
        <v>7477</v>
      </c>
      <c r="X17" s="5" t="s">
        <v>59</v>
      </c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 t="s">
        <v>60</v>
      </c>
      <c r="AJ17" s="5"/>
      <c r="AK17" s="5"/>
      <c r="AL17" s="5"/>
      <c r="AM17" s="5" t="s">
        <v>60</v>
      </c>
      <c r="AN17" s="5"/>
      <c r="AO17" s="5"/>
      <c r="AP17" s="5"/>
      <c r="AQ17" s="5"/>
      <c r="AR17" s="5"/>
      <c r="AS17" s="5"/>
      <c r="AT17" s="5"/>
      <c r="AU17" s="5"/>
      <c r="AV17" s="5"/>
      <c r="AW17" s="5" t="s">
        <v>236</v>
      </c>
      <c r="AX17" s="5" t="s">
        <v>236</v>
      </c>
      <c r="AY17" s="10" t="s">
        <v>123</v>
      </c>
      <c r="AZ17" s="10" t="str">
        <f t="array" ref="AZ17">TEXTJOIN(", ", TRUE, IF(Z17:AV17="Y", Z$1:AV$1, IF(Z17:AV17&lt;&gt;"", Z$1:AV$1 &amp; ": " &amp; Z17:AV17, "")))
</f>
        <v>Benzodiazepine, Tramad</v>
      </c>
      <c r="BA17" s="10" t="str">
        <f t="shared" si="4"/>
        <v>Benzodiazepine Combination</v>
      </c>
      <c r="BB17" s="10"/>
      <c r="BC17" s="10"/>
    </row>
    <row r="18">
      <c r="A18" s="11">
        <v>41631.0</v>
      </c>
      <c r="B18" s="5">
        <f t="shared" si="1"/>
        <v>2013</v>
      </c>
      <c r="C18" s="5" t="s">
        <v>50</v>
      </c>
      <c r="D18" s="9">
        <v>58.0</v>
      </c>
      <c r="E18" s="5" t="str">
        <f t="shared" si="2"/>
        <v>50-60</v>
      </c>
      <c r="F18" s="5" t="s">
        <v>51</v>
      </c>
      <c r="G18" s="5" t="s">
        <v>63</v>
      </c>
      <c r="H18" s="5" t="str">
        <f t="shared" si="3"/>
        <v>White (not Hispanic)</v>
      </c>
      <c r="I18" s="5"/>
      <c r="J18" s="5" t="s">
        <v>120</v>
      </c>
      <c r="K18" s="5" t="s">
        <v>121</v>
      </c>
      <c r="L18" s="5"/>
      <c r="M18" s="5" t="s">
        <v>120</v>
      </c>
      <c r="N18" s="5"/>
      <c r="O18" s="5" t="s">
        <v>55</v>
      </c>
      <c r="P18" s="5" t="s">
        <v>56</v>
      </c>
      <c r="Q18" s="5" t="s">
        <v>136</v>
      </c>
      <c r="R18" s="5" t="s">
        <v>120</v>
      </c>
      <c r="S18" s="5" t="s">
        <v>121</v>
      </c>
      <c r="T18" s="5"/>
      <c r="U18" s="5" t="s">
        <v>67</v>
      </c>
      <c r="V18" s="5"/>
      <c r="W18" s="5" t="s">
        <v>1968</v>
      </c>
      <c r="X18" s="5" t="s">
        <v>59</v>
      </c>
      <c r="Y18" s="5"/>
      <c r="Z18" s="5"/>
      <c r="AA18" s="5"/>
      <c r="AB18" s="5" t="s">
        <v>60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 t="s">
        <v>236</v>
      </c>
      <c r="AX18" s="5" t="s">
        <v>236</v>
      </c>
      <c r="AY18" s="5" t="s">
        <v>123</v>
      </c>
      <c r="AZ18" s="10" t="str">
        <f t="array" ref="AZ18">TEXTJOIN(", ", TRUE, IF(Z18:AV18="Y", Z$1:AV$1, IF(Z18:AV18&lt;&gt;"", Z$1:AV$1 &amp; ": " &amp; Z18:AV18, "")))
</f>
        <v>Cocaine</v>
      </c>
      <c r="BA18" s="10" t="str">
        <f t="shared" si="4"/>
        <v>Cocaine</v>
      </c>
      <c r="BB18" s="10"/>
      <c r="BC18" s="10"/>
    </row>
    <row r="19">
      <c r="A19" s="8">
        <v>41647.0</v>
      </c>
      <c r="B19" s="5">
        <f t="shared" si="1"/>
        <v>2014</v>
      </c>
      <c r="C19" s="5" t="s">
        <v>50</v>
      </c>
      <c r="D19" s="9">
        <v>41.0</v>
      </c>
      <c r="E19" s="5" t="str">
        <f t="shared" si="2"/>
        <v>40-50</v>
      </c>
      <c r="F19" s="5" t="s">
        <v>51</v>
      </c>
      <c r="G19" s="5" t="s">
        <v>63</v>
      </c>
      <c r="H19" s="5" t="str">
        <f t="shared" si="3"/>
        <v>White (not Hispanic)</v>
      </c>
      <c r="I19" s="5"/>
      <c r="J19" s="5" t="s">
        <v>120</v>
      </c>
      <c r="K19" s="5"/>
      <c r="L19" s="5"/>
      <c r="M19" s="5" t="s">
        <v>120</v>
      </c>
      <c r="N19" s="5"/>
      <c r="O19" s="5" t="s">
        <v>55</v>
      </c>
      <c r="P19" s="5" t="s">
        <v>56</v>
      </c>
      <c r="Q19" s="5" t="s">
        <v>66</v>
      </c>
      <c r="R19" s="5" t="s">
        <v>120</v>
      </c>
      <c r="S19" s="5"/>
      <c r="T19" s="5"/>
      <c r="U19" s="5" t="s">
        <v>56</v>
      </c>
      <c r="V19" s="5"/>
      <c r="W19" s="5" t="s">
        <v>2658</v>
      </c>
      <c r="X19" s="5" t="s">
        <v>59</v>
      </c>
      <c r="Y19" s="5"/>
      <c r="Z19" s="5"/>
      <c r="AA19" s="5"/>
      <c r="AB19" s="5" t="s">
        <v>60</v>
      </c>
      <c r="AC19" s="5" t="s">
        <v>60</v>
      </c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 t="s">
        <v>236</v>
      </c>
      <c r="AX19" s="5" t="s">
        <v>236</v>
      </c>
      <c r="AY19" s="5" t="s">
        <v>123</v>
      </c>
      <c r="AZ19" s="10" t="str">
        <f t="array" ref="AZ19">TEXTJOIN(", ", TRUE, IF(Z19:AV19="Y", Z$1:AV$1, IF(Z19:AV19&lt;&gt;"", Z$1:AV$1 &amp; ": " &amp; Z19:AV19, "")))
</f>
        <v>Cocaine, Fentanyl</v>
      </c>
      <c r="BA19" s="10" t="str">
        <f t="shared" si="4"/>
        <v>Cocaine Combination</v>
      </c>
      <c r="BB19" s="10"/>
      <c r="BC19" s="10"/>
    </row>
    <row r="20">
      <c r="A20" s="8">
        <v>41674.0</v>
      </c>
      <c r="B20" s="5">
        <f t="shared" si="1"/>
        <v>2014</v>
      </c>
      <c r="C20" s="5" t="s">
        <v>50</v>
      </c>
      <c r="D20" s="9">
        <v>51.0</v>
      </c>
      <c r="E20" s="5" t="str">
        <f t="shared" si="2"/>
        <v>50-60</v>
      </c>
      <c r="F20" s="5" t="s">
        <v>51</v>
      </c>
      <c r="G20" s="5" t="s">
        <v>63</v>
      </c>
      <c r="H20" s="5" t="str">
        <f t="shared" si="3"/>
        <v>White (not Hispanic)</v>
      </c>
      <c r="I20" s="5"/>
      <c r="J20" s="5" t="s">
        <v>120</v>
      </c>
      <c r="K20" s="5"/>
      <c r="L20" s="5"/>
      <c r="M20" s="5" t="s">
        <v>120</v>
      </c>
      <c r="N20" s="5"/>
      <c r="O20" s="5" t="s">
        <v>55</v>
      </c>
      <c r="P20" s="5" t="s">
        <v>56</v>
      </c>
      <c r="Q20" s="5" t="s">
        <v>7845</v>
      </c>
      <c r="R20" s="5" t="s">
        <v>120</v>
      </c>
      <c r="S20" s="5"/>
      <c r="T20" s="5"/>
      <c r="U20" s="5" t="s">
        <v>67</v>
      </c>
      <c r="V20" s="5"/>
      <c r="W20" s="5" t="s">
        <v>7846</v>
      </c>
      <c r="X20" s="5" t="s">
        <v>59</v>
      </c>
      <c r="Y20" s="5"/>
      <c r="Z20" s="5"/>
      <c r="AA20" s="5"/>
      <c r="AB20" s="5"/>
      <c r="AC20" s="5"/>
      <c r="AD20" s="5"/>
      <c r="AE20" s="5"/>
      <c r="AF20" s="5"/>
      <c r="AG20" s="5" t="s">
        <v>60</v>
      </c>
      <c r="AH20" s="5"/>
      <c r="AI20" s="5"/>
      <c r="AJ20" s="5"/>
      <c r="AK20" s="5"/>
      <c r="AL20" s="5"/>
      <c r="AM20" s="5" t="s">
        <v>60</v>
      </c>
      <c r="AN20" s="5"/>
      <c r="AO20" s="5"/>
      <c r="AP20" s="5"/>
      <c r="AQ20" s="5"/>
      <c r="AR20" s="5"/>
      <c r="AS20" s="5"/>
      <c r="AT20" s="5"/>
      <c r="AU20" s="5"/>
      <c r="AV20" s="5" t="s">
        <v>586</v>
      </c>
      <c r="AW20" s="5" t="s">
        <v>236</v>
      </c>
      <c r="AX20" s="5" t="s">
        <v>236</v>
      </c>
      <c r="AY20" s="10" t="s">
        <v>123</v>
      </c>
      <c r="AZ20" s="10" t="str">
        <f t="array" ref="AZ20">TEXTJOIN(", ", TRUE, IF(Z20:AV20="Y", Z$1:AV$1, IF(Z20:AV20&lt;&gt;"", Z$1:AV$1 &amp; ": " &amp; Z20:AV20, "")))
</f>
        <v>Ethanol, Tramad, Other: MORPH</v>
      </c>
      <c r="BA20" s="10" t="str">
        <f t="shared" si="4"/>
        <v>Ethanol Combination</v>
      </c>
      <c r="BB20" s="10"/>
      <c r="BC20" s="10"/>
    </row>
    <row r="21">
      <c r="A21" s="8">
        <v>41800.0</v>
      </c>
      <c r="B21" s="5">
        <f t="shared" si="1"/>
        <v>2014</v>
      </c>
      <c r="C21" s="5" t="s">
        <v>50</v>
      </c>
      <c r="D21" s="9">
        <v>44.0</v>
      </c>
      <c r="E21" s="5" t="str">
        <f t="shared" si="2"/>
        <v>40-50</v>
      </c>
      <c r="F21" s="5" t="s">
        <v>51</v>
      </c>
      <c r="G21" s="5" t="s">
        <v>63</v>
      </c>
      <c r="H21" s="5" t="str">
        <f t="shared" si="3"/>
        <v>Hispanic White</v>
      </c>
      <c r="I21" s="5" t="s">
        <v>137</v>
      </c>
      <c r="J21" s="5" t="s">
        <v>120</v>
      </c>
      <c r="K21" s="5"/>
      <c r="L21" s="5"/>
      <c r="M21" s="5" t="s">
        <v>120</v>
      </c>
      <c r="N21" s="5"/>
      <c r="O21" s="5" t="s">
        <v>55</v>
      </c>
      <c r="P21" s="5" t="s">
        <v>56</v>
      </c>
      <c r="Q21" s="5" t="s">
        <v>136</v>
      </c>
      <c r="R21" s="5" t="s">
        <v>120</v>
      </c>
      <c r="S21" s="5" t="s">
        <v>121</v>
      </c>
      <c r="T21" s="5"/>
      <c r="U21" s="5" t="s">
        <v>56</v>
      </c>
      <c r="V21" s="5"/>
      <c r="W21" s="5" t="s">
        <v>130</v>
      </c>
      <c r="X21" s="5" t="s">
        <v>59</v>
      </c>
      <c r="Y21" s="5"/>
      <c r="Z21" s="5"/>
      <c r="AA21" s="5" t="s">
        <v>60</v>
      </c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 t="s">
        <v>236</v>
      </c>
      <c r="AX21" s="5" t="s">
        <v>236</v>
      </c>
      <c r="AY21" s="5" t="s">
        <v>123</v>
      </c>
      <c r="AZ21" s="10" t="str">
        <f t="array" ref="AZ21">TEXTJOIN(", ", TRUE, IF(Z21:AV21="Y", Z$1:AV$1, IF(Z21:AV21&lt;&gt;"", Z$1:AV$1 &amp; ": " &amp; Z21:AV21, "")))
</f>
        <v>Heroin</v>
      </c>
      <c r="BA21" s="10" t="str">
        <f t="shared" si="4"/>
        <v>Heroin</v>
      </c>
      <c r="BB21" s="10"/>
      <c r="BC21" s="10"/>
    </row>
    <row r="22">
      <c r="A22" s="8">
        <v>41805.0</v>
      </c>
      <c r="B22" s="5">
        <f t="shared" si="1"/>
        <v>2014</v>
      </c>
      <c r="C22" s="5" t="s">
        <v>50</v>
      </c>
      <c r="D22" s="9">
        <v>64.0</v>
      </c>
      <c r="E22" s="5" t="str">
        <f t="shared" si="2"/>
        <v>60-70</v>
      </c>
      <c r="F22" s="5" t="s">
        <v>51</v>
      </c>
      <c r="G22" s="5" t="s">
        <v>63</v>
      </c>
      <c r="H22" s="5" t="str">
        <f t="shared" si="3"/>
        <v>White (not Hispanic)</v>
      </c>
      <c r="I22" s="5"/>
      <c r="J22" s="5" t="s">
        <v>120</v>
      </c>
      <c r="K22" s="5"/>
      <c r="L22" s="5"/>
      <c r="M22" s="5" t="s">
        <v>120</v>
      </c>
      <c r="N22" s="5"/>
      <c r="O22" s="5" t="s">
        <v>55</v>
      </c>
      <c r="P22" s="5" t="s">
        <v>56</v>
      </c>
      <c r="Q22" s="5" t="s">
        <v>104</v>
      </c>
      <c r="R22" s="5" t="s">
        <v>120</v>
      </c>
      <c r="S22" s="5" t="s">
        <v>121</v>
      </c>
      <c r="T22" s="5"/>
      <c r="U22" s="5" t="s">
        <v>56</v>
      </c>
      <c r="V22" s="5"/>
      <c r="W22" s="5" t="s">
        <v>308</v>
      </c>
      <c r="X22" s="5" t="s">
        <v>59</v>
      </c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 t="s">
        <v>60</v>
      </c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 t="s">
        <v>236</v>
      </c>
      <c r="AX22" s="5" t="s">
        <v>236</v>
      </c>
      <c r="AY22" s="5" t="s">
        <v>123</v>
      </c>
      <c r="AZ22" s="10" t="str">
        <f t="array" ref="AZ22">TEXTJOIN(", ", TRUE, IF(Z22:AV22="Y", Z$1:AV$1, IF(Z22:AV22&lt;&gt;"", Z$1:AV$1 &amp; ": " &amp; Z22:AV22, "")))
</f>
        <v>Methadone</v>
      </c>
      <c r="BA22" s="10" t="str">
        <f t="shared" si="4"/>
        <v>Methadone</v>
      </c>
      <c r="BB22" s="10"/>
      <c r="BC22" s="10"/>
    </row>
    <row r="23">
      <c r="A23" s="8">
        <v>41815.0</v>
      </c>
      <c r="B23" s="5">
        <f t="shared" si="1"/>
        <v>2014</v>
      </c>
      <c r="C23" s="5" t="s">
        <v>50</v>
      </c>
      <c r="D23" s="9">
        <v>41.0</v>
      </c>
      <c r="E23" s="5" t="str">
        <f t="shared" si="2"/>
        <v>40-50</v>
      </c>
      <c r="F23" s="5" t="s">
        <v>76</v>
      </c>
      <c r="G23" s="5" t="s">
        <v>63</v>
      </c>
      <c r="H23" s="5" t="str">
        <f t="shared" si="3"/>
        <v>White (not Hispanic)</v>
      </c>
      <c r="I23" s="5"/>
      <c r="J23" s="5" t="s">
        <v>120</v>
      </c>
      <c r="K23" s="5"/>
      <c r="L23" s="5"/>
      <c r="M23" s="5" t="s">
        <v>120</v>
      </c>
      <c r="N23" s="5"/>
      <c r="O23" s="5" t="s">
        <v>55</v>
      </c>
      <c r="P23" s="5" t="s">
        <v>56</v>
      </c>
      <c r="Q23" s="5" t="s">
        <v>136</v>
      </c>
      <c r="R23" s="5" t="s">
        <v>120</v>
      </c>
      <c r="S23" s="5" t="s">
        <v>121</v>
      </c>
      <c r="T23" s="5"/>
      <c r="U23" s="5" t="s">
        <v>56</v>
      </c>
      <c r="V23" s="5"/>
      <c r="W23" s="5" t="s">
        <v>4431</v>
      </c>
      <c r="X23" s="5" t="s">
        <v>59</v>
      </c>
      <c r="Y23" s="5"/>
      <c r="Z23" s="5"/>
      <c r="AA23" s="5" t="s">
        <v>60</v>
      </c>
      <c r="AB23" s="5"/>
      <c r="AC23" s="5"/>
      <c r="AD23" s="5"/>
      <c r="AE23" s="5"/>
      <c r="AF23" s="5"/>
      <c r="AG23" s="5"/>
      <c r="AH23" s="5"/>
      <c r="AI23" s="5" t="s">
        <v>60</v>
      </c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 t="s">
        <v>236</v>
      </c>
      <c r="AX23" s="5" t="s">
        <v>236</v>
      </c>
      <c r="AY23" s="5" t="s">
        <v>123</v>
      </c>
      <c r="AZ23" s="10" t="str">
        <f t="array" ref="AZ23">TEXTJOIN(", ", TRUE, IF(Z23:AV23="Y", Z$1:AV$1, IF(Z23:AV23&lt;&gt;"", Z$1:AV$1 &amp; ": " &amp; Z23:AV23, "")))
</f>
        <v>Heroin, Benzodiazepine</v>
      </c>
      <c r="BA23" s="10" t="str">
        <f t="shared" si="4"/>
        <v>Heroin Combination</v>
      </c>
      <c r="BB23" s="10"/>
      <c r="BC23" s="10"/>
    </row>
    <row r="24">
      <c r="A24" s="8">
        <v>41818.0</v>
      </c>
      <c r="B24" s="5">
        <f t="shared" si="1"/>
        <v>2014</v>
      </c>
      <c r="C24" s="5" t="s">
        <v>50</v>
      </c>
      <c r="D24" s="9">
        <v>53.0</v>
      </c>
      <c r="E24" s="5" t="str">
        <f t="shared" si="2"/>
        <v>50-60</v>
      </c>
      <c r="F24" s="5" t="s">
        <v>51</v>
      </c>
      <c r="G24" s="5" t="s">
        <v>63</v>
      </c>
      <c r="H24" s="5" t="str">
        <f t="shared" si="3"/>
        <v>White (not Hispanic)</v>
      </c>
      <c r="I24" s="5"/>
      <c r="J24" s="5" t="s">
        <v>140</v>
      </c>
      <c r="K24" s="5"/>
      <c r="L24" s="5"/>
      <c r="M24" s="5" t="s">
        <v>120</v>
      </c>
      <c r="N24" s="5"/>
      <c r="O24" s="5" t="s">
        <v>55</v>
      </c>
      <c r="P24" s="5" t="s">
        <v>522</v>
      </c>
      <c r="Q24" s="5" t="s">
        <v>119</v>
      </c>
      <c r="R24" s="5" t="s">
        <v>120</v>
      </c>
      <c r="S24" s="5" t="s">
        <v>121</v>
      </c>
      <c r="T24" s="5"/>
      <c r="U24" s="5" t="s">
        <v>44</v>
      </c>
      <c r="V24" s="5" t="s">
        <v>866</v>
      </c>
      <c r="W24" s="5" t="s">
        <v>867</v>
      </c>
      <c r="X24" s="5" t="s">
        <v>59</v>
      </c>
      <c r="Y24" s="5"/>
      <c r="Z24" s="5"/>
      <c r="AA24" s="5" t="s">
        <v>60</v>
      </c>
      <c r="AB24" s="5" t="s">
        <v>60</v>
      </c>
      <c r="AC24" s="5"/>
      <c r="AD24" s="5"/>
      <c r="AE24" s="5"/>
      <c r="AF24" s="5"/>
      <c r="AG24" s="5" t="s">
        <v>60</v>
      </c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 t="s">
        <v>142</v>
      </c>
      <c r="AX24" s="5" t="s">
        <v>236</v>
      </c>
      <c r="AY24" s="5" t="s">
        <v>123</v>
      </c>
      <c r="AZ24" s="10" t="str">
        <f t="array" ref="AZ24">TEXTJOIN(", ", TRUE, IF(Z24:AV24="Y", Z$1:AV$1, IF(Z24:AV24&lt;&gt;"", Z$1:AV$1 &amp; ": " &amp; Z24:AV24, "")))
</f>
        <v>Heroin, Cocaine, Ethanol</v>
      </c>
      <c r="BA24" s="10" t="str">
        <f t="shared" si="4"/>
        <v>Heroin Combination</v>
      </c>
      <c r="BB24" s="10"/>
      <c r="BC24" s="10"/>
    </row>
    <row r="25">
      <c r="A25" s="8">
        <v>41889.0</v>
      </c>
      <c r="B25" s="5">
        <f t="shared" si="1"/>
        <v>2014</v>
      </c>
      <c r="C25" s="5" t="s">
        <v>50</v>
      </c>
      <c r="D25" s="9">
        <v>58.0</v>
      </c>
      <c r="E25" s="5" t="str">
        <f t="shared" si="2"/>
        <v>50-60</v>
      </c>
      <c r="F25" s="5" t="s">
        <v>76</v>
      </c>
      <c r="G25" s="5" t="s">
        <v>63</v>
      </c>
      <c r="H25" s="5" t="str">
        <f t="shared" si="3"/>
        <v>White (not Hispanic)</v>
      </c>
      <c r="I25" s="5"/>
      <c r="J25" s="5" t="s">
        <v>120</v>
      </c>
      <c r="K25" s="5"/>
      <c r="L25" s="5"/>
      <c r="M25" s="5" t="s">
        <v>120</v>
      </c>
      <c r="N25" s="5"/>
      <c r="O25" s="5" t="s">
        <v>55</v>
      </c>
      <c r="P25" s="5" t="s">
        <v>56</v>
      </c>
      <c r="Q25" s="5" t="s">
        <v>7051</v>
      </c>
      <c r="R25" s="5" t="s">
        <v>120</v>
      </c>
      <c r="S25" s="5" t="s">
        <v>121</v>
      </c>
      <c r="T25" s="5"/>
      <c r="U25" s="5" t="s">
        <v>56</v>
      </c>
      <c r="V25" s="5"/>
      <c r="W25" s="5" t="s">
        <v>7052</v>
      </c>
      <c r="X25" s="5" t="s">
        <v>59</v>
      </c>
      <c r="Y25" s="5"/>
      <c r="Z25" s="5"/>
      <c r="AA25" s="5"/>
      <c r="AB25" s="5"/>
      <c r="AC25" s="5"/>
      <c r="AD25" s="5"/>
      <c r="AE25" s="5" t="s">
        <v>60</v>
      </c>
      <c r="AF25" s="5"/>
      <c r="AG25" s="5"/>
      <c r="AH25" s="5"/>
      <c r="AI25" s="5" t="s">
        <v>60</v>
      </c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 t="s">
        <v>236</v>
      </c>
      <c r="AX25" s="5" t="s">
        <v>236</v>
      </c>
      <c r="AY25" s="5" t="s">
        <v>123</v>
      </c>
      <c r="AZ25" s="10" t="str">
        <f t="array" ref="AZ25">TEXTJOIN(", ", TRUE, IF(Z25:AV25="Y", Z$1:AV$1, IF(Z25:AV25&lt;&gt;"", Z$1:AV$1 &amp; ": " &amp; Z25:AV25, "")))
</f>
        <v>Oxycodone, Benzodiazepine</v>
      </c>
      <c r="BA25" s="10" t="str">
        <f t="shared" si="4"/>
        <v>Oxycodone Combination</v>
      </c>
      <c r="BB25" s="10"/>
      <c r="BC25" s="10"/>
    </row>
    <row r="26">
      <c r="A26" s="11">
        <v>41987.0</v>
      </c>
      <c r="B26" s="5">
        <f t="shared" si="1"/>
        <v>2014</v>
      </c>
      <c r="C26" s="5" t="s">
        <v>50</v>
      </c>
      <c r="D26" s="9">
        <v>66.0</v>
      </c>
      <c r="E26" s="5" t="str">
        <f t="shared" si="2"/>
        <v>60-70</v>
      </c>
      <c r="F26" s="5" t="s">
        <v>76</v>
      </c>
      <c r="G26" s="5" t="s">
        <v>63</v>
      </c>
      <c r="H26" s="5" t="str">
        <f t="shared" si="3"/>
        <v>White (not Hispanic)</v>
      </c>
      <c r="I26" s="5"/>
      <c r="J26" s="5" t="s">
        <v>120</v>
      </c>
      <c r="K26" s="5"/>
      <c r="L26" s="5"/>
      <c r="M26" s="5" t="s">
        <v>120</v>
      </c>
      <c r="N26" s="5"/>
      <c r="O26" s="5" t="s">
        <v>55</v>
      </c>
      <c r="P26" s="5" t="s">
        <v>56</v>
      </c>
      <c r="Q26" s="5" t="s">
        <v>2696</v>
      </c>
      <c r="R26" s="5" t="s">
        <v>120</v>
      </c>
      <c r="S26" s="5" t="s">
        <v>121</v>
      </c>
      <c r="T26" s="5"/>
      <c r="U26" s="5" t="s">
        <v>56</v>
      </c>
      <c r="V26" s="5"/>
      <c r="W26" s="5" t="s">
        <v>1215</v>
      </c>
      <c r="X26" s="5" t="s">
        <v>59</v>
      </c>
      <c r="Y26" s="10" t="s">
        <v>725</v>
      </c>
      <c r="Z26" s="5"/>
      <c r="AA26" s="5"/>
      <c r="AB26" s="5"/>
      <c r="AC26" s="5"/>
      <c r="AD26" s="5"/>
      <c r="AE26" s="5" t="s">
        <v>60</v>
      </c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 t="s">
        <v>5080</v>
      </c>
      <c r="AW26" s="5" t="s">
        <v>236</v>
      </c>
      <c r="AX26" s="5" t="s">
        <v>236</v>
      </c>
      <c r="AY26" s="5" t="s">
        <v>123</v>
      </c>
      <c r="AZ26" s="10" t="str">
        <f t="array" ref="AZ26">TEXTJOIN(", ", TRUE, IF(Z26:AV26="Y", Z$1:AV$1, IF(Z26:AV26&lt;&gt;"", Z$1:AV$1 &amp; ": " &amp; Z26:AV26, "")))
</f>
        <v>Oxycodone, Other: BUPRENO</v>
      </c>
      <c r="BA26" s="10" t="str">
        <f t="shared" si="4"/>
        <v>Oxycodone Combination</v>
      </c>
      <c r="BB26" s="10"/>
      <c r="BC26" s="10"/>
    </row>
    <row r="27">
      <c r="A27" s="11">
        <v>41998.0</v>
      </c>
      <c r="B27" s="5">
        <f t="shared" si="1"/>
        <v>2014</v>
      </c>
      <c r="C27" s="5" t="s">
        <v>50</v>
      </c>
      <c r="D27" s="9">
        <v>27.0</v>
      </c>
      <c r="E27" s="5" t="str">
        <f t="shared" si="2"/>
        <v>20-30</v>
      </c>
      <c r="F27" s="5" t="s">
        <v>51</v>
      </c>
      <c r="G27" s="5" t="s">
        <v>63</v>
      </c>
      <c r="H27" s="5" t="str">
        <f t="shared" si="3"/>
        <v>White (not Hispanic)</v>
      </c>
      <c r="I27" s="5"/>
      <c r="J27" s="5" t="s">
        <v>120</v>
      </c>
      <c r="K27" s="5"/>
      <c r="L27" s="5"/>
      <c r="M27" s="5" t="s">
        <v>120</v>
      </c>
      <c r="N27" s="5"/>
      <c r="O27" s="5" t="s">
        <v>55</v>
      </c>
      <c r="P27" s="5" t="s">
        <v>56</v>
      </c>
      <c r="Q27" s="5" t="s">
        <v>66</v>
      </c>
      <c r="R27" s="5" t="s">
        <v>120</v>
      </c>
      <c r="S27" s="5" t="s">
        <v>121</v>
      </c>
      <c r="T27" s="5"/>
      <c r="U27" s="5" t="s">
        <v>56</v>
      </c>
      <c r="V27" s="5"/>
      <c r="W27" s="5" t="s">
        <v>7892</v>
      </c>
      <c r="X27" s="5" t="s">
        <v>59</v>
      </c>
      <c r="Y27" s="5"/>
      <c r="Z27" s="5"/>
      <c r="AA27" s="5" t="s">
        <v>60</v>
      </c>
      <c r="AB27" s="5"/>
      <c r="AC27" s="5"/>
      <c r="AD27" s="5"/>
      <c r="AE27" s="5"/>
      <c r="AF27" s="5"/>
      <c r="AG27" s="5"/>
      <c r="AH27" s="5"/>
      <c r="AI27" s="5" t="s">
        <v>60</v>
      </c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 t="s">
        <v>236</v>
      </c>
      <c r="AX27" s="5" t="s">
        <v>236</v>
      </c>
      <c r="AY27" s="10" t="s">
        <v>123</v>
      </c>
      <c r="AZ27" s="10" t="str">
        <f t="array" ref="AZ27">TEXTJOIN(", ", TRUE, IF(Z27:AV27="Y", Z$1:AV$1, IF(Z27:AV27&lt;&gt;"", Z$1:AV$1 &amp; ": " &amp; Z27:AV27, "")))
</f>
        <v>Heroin, Benzodiazepine</v>
      </c>
      <c r="BA27" s="10" t="str">
        <f t="shared" si="4"/>
        <v>Heroin Combination</v>
      </c>
      <c r="BB27" s="10"/>
      <c r="BC27" s="10"/>
    </row>
    <row r="28">
      <c r="A28" s="8">
        <v>42005.0</v>
      </c>
      <c r="B28" s="5">
        <f t="shared" si="1"/>
        <v>2015</v>
      </c>
      <c r="C28" s="5" t="s">
        <v>86</v>
      </c>
      <c r="D28" s="9">
        <v>29.0</v>
      </c>
      <c r="E28" s="5" t="str">
        <f t="shared" si="2"/>
        <v>20-30</v>
      </c>
      <c r="F28" s="5" t="s">
        <v>51</v>
      </c>
      <c r="G28" s="5" t="s">
        <v>63</v>
      </c>
      <c r="H28" s="5" t="str">
        <f t="shared" si="3"/>
        <v>White (not Hispanic)</v>
      </c>
      <c r="I28" s="5"/>
      <c r="J28" s="5" t="s">
        <v>120</v>
      </c>
      <c r="K28" s="5" t="s">
        <v>121</v>
      </c>
      <c r="L28" s="5" t="s">
        <v>55</v>
      </c>
      <c r="M28" s="5" t="s">
        <v>120</v>
      </c>
      <c r="N28" s="5"/>
      <c r="O28" s="5"/>
      <c r="P28" s="5" t="s">
        <v>56</v>
      </c>
      <c r="Q28" s="5"/>
      <c r="R28" s="5" t="s">
        <v>120</v>
      </c>
      <c r="S28" s="5" t="s">
        <v>121</v>
      </c>
      <c r="T28" s="5" t="s">
        <v>55</v>
      </c>
      <c r="U28" s="5" t="s">
        <v>56</v>
      </c>
      <c r="V28" s="5"/>
      <c r="W28" s="5" t="s">
        <v>73</v>
      </c>
      <c r="X28" s="5" t="s">
        <v>59</v>
      </c>
      <c r="Y28" s="5"/>
      <c r="Z28" s="5" t="s">
        <v>60</v>
      </c>
      <c r="AA28" s="5" t="s">
        <v>60</v>
      </c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 t="s">
        <v>60</v>
      </c>
      <c r="AT28" s="5"/>
      <c r="AU28" s="5" t="s">
        <v>60</v>
      </c>
      <c r="AV28" s="5"/>
      <c r="AW28" s="5" t="s">
        <v>236</v>
      </c>
      <c r="AX28" s="5" t="s">
        <v>236</v>
      </c>
      <c r="AY28" s="5" t="s">
        <v>123</v>
      </c>
      <c r="AZ28" s="10" t="str">
        <f t="array" ref="AZ28">TEXTJOIN(", ", TRUE, IF(Z28:AV28="Y", Z$1:AV$1, IF(Z28:AV28&lt;&gt;"", Z$1:AV$1 &amp; ": " &amp; Z28:AV28, "")))
</f>
        <v>Heroin death certificate (DC), Heroin, Heroin/Morph/Codeine, Any Opioid</v>
      </c>
      <c r="BA28" s="10" t="str">
        <f t="shared" si="4"/>
        <v>Heroin death certificate (DC) Combination</v>
      </c>
      <c r="BB28" s="10"/>
      <c r="BC28" s="10"/>
    </row>
    <row r="29">
      <c r="A29" s="8">
        <v>42036.0</v>
      </c>
      <c r="B29" s="5">
        <f t="shared" si="1"/>
        <v>2015</v>
      </c>
      <c r="C29" s="5" t="s">
        <v>86</v>
      </c>
      <c r="D29" s="9">
        <v>52.0</v>
      </c>
      <c r="E29" s="5" t="str">
        <f t="shared" si="2"/>
        <v>50-60</v>
      </c>
      <c r="F29" s="5" t="s">
        <v>51</v>
      </c>
      <c r="G29" s="5" t="s">
        <v>63</v>
      </c>
      <c r="H29" s="5" t="str">
        <f t="shared" si="3"/>
        <v>White (not Hispanic)</v>
      </c>
      <c r="I29" s="5"/>
      <c r="J29" s="5" t="s">
        <v>120</v>
      </c>
      <c r="K29" s="5" t="s">
        <v>121</v>
      </c>
      <c r="L29" s="5" t="s">
        <v>55</v>
      </c>
      <c r="M29" s="5" t="s">
        <v>120</v>
      </c>
      <c r="N29" s="5"/>
      <c r="O29" s="5"/>
      <c r="P29" s="5" t="s">
        <v>56</v>
      </c>
      <c r="Q29" s="5"/>
      <c r="R29" s="5" t="s">
        <v>120</v>
      </c>
      <c r="S29" s="5" t="s">
        <v>121</v>
      </c>
      <c r="T29" s="5" t="s">
        <v>55</v>
      </c>
      <c r="U29" s="5" t="s">
        <v>56</v>
      </c>
      <c r="V29" s="5"/>
      <c r="W29" s="5" t="s">
        <v>130</v>
      </c>
      <c r="X29" s="5" t="s">
        <v>59</v>
      </c>
      <c r="Y29" s="5"/>
      <c r="Z29" s="5" t="s">
        <v>60</v>
      </c>
      <c r="AA29" s="5" t="s">
        <v>60</v>
      </c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 t="s">
        <v>60</v>
      </c>
      <c r="AT29" s="5"/>
      <c r="AU29" s="5" t="s">
        <v>60</v>
      </c>
      <c r="AV29" s="5"/>
      <c r="AW29" s="5" t="s">
        <v>236</v>
      </c>
      <c r="AX29" s="5" t="s">
        <v>236</v>
      </c>
      <c r="AY29" s="5" t="s">
        <v>123</v>
      </c>
      <c r="AZ29" s="10" t="str">
        <f t="array" ref="AZ29">TEXTJOIN(", ", TRUE, IF(Z29:AV29="Y", Z$1:AV$1, IF(Z29:AV29&lt;&gt;"", Z$1:AV$1 &amp; ": " &amp; Z29:AV29, "")))
</f>
        <v>Heroin death certificate (DC), Heroin, Heroin/Morph/Codeine, Any Opioid</v>
      </c>
      <c r="BA29" s="10" t="str">
        <f t="shared" si="4"/>
        <v>Heroin death certificate (DC) Combination</v>
      </c>
      <c r="BB29" s="10"/>
      <c r="BC29" s="10"/>
    </row>
    <row r="30">
      <c r="A30" s="8">
        <v>42080.0</v>
      </c>
      <c r="B30" s="5">
        <f t="shared" si="1"/>
        <v>2015</v>
      </c>
      <c r="C30" s="5" t="s">
        <v>86</v>
      </c>
      <c r="D30" s="9">
        <v>35.0</v>
      </c>
      <c r="E30" s="5" t="str">
        <f t="shared" si="2"/>
        <v>30-40</v>
      </c>
      <c r="F30" s="5" t="s">
        <v>51</v>
      </c>
      <c r="G30" s="5" t="s">
        <v>52</v>
      </c>
      <c r="H30" s="5" t="str">
        <f t="shared" si="3"/>
        <v>Black</v>
      </c>
      <c r="I30" s="5"/>
      <c r="J30" s="5" t="s">
        <v>116</v>
      </c>
      <c r="K30" s="5" t="s">
        <v>103</v>
      </c>
      <c r="L30" s="5" t="s">
        <v>55</v>
      </c>
      <c r="M30" s="5" t="s">
        <v>120</v>
      </c>
      <c r="N30" s="5"/>
      <c r="O30" s="5"/>
      <c r="P30" s="5" t="s">
        <v>401</v>
      </c>
      <c r="Q30" s="5"/>
      <c r="R30" s="5" t="s">
        <v>120</v>
      </c>
      <c r="S30" s="5" t="s">
        <v>121</v>
      </c>
      <c r="T30" s="5" t="s">
        <v>55</v>
      </c>
      <c r="U30" s="5" t="s">
        <v>44</v>
      </c>
      <c r="V30" s="5"/>
      <c r="W30" s="5" t="s">
        <v>1599</v>
      </c>
      <c r="X30" s="5" t="s">
        <v>59</v>
      </c>
      <c r="Y30" s="5"/>
      <c r="Z30" s="5" t="s">
        <v>60</v>
      </c>
      <c r="AA30" s="5" t="s">
        <v>60</v>
      </c>
      <c r="AB30" s="5"/>
      <c r="AC30" s="5"/>
      <c r="AD30" s="5"/>
      <c r="AE30" s="5"/>
      <c r="AF30" s="5"/>
      <c r="AG30" s="5" t="s">
        <v>60</v>
      </c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 t="s">
        <v>60</v>
      </c>
      <c r="AT30" s="5"/>
      <c r="AU30" s="5" t="s">
        <v>60</v>
      </c>
      <c r="AV30" s="5"/>
      <c r="AW30" s="5" t="s">
        <v>122</v>
      </c>
      <c r="AX30" s="5" t="s">
        <v>236</v>
      </c>
      <c r="AY30" s="5" t="s">
        <v>123</v>
      </c>
      <c r="AZ30" s="10" t="str">
        <f t="array" ref="AZ30">TEXTJOIN(", ", TRUE, IF(Z30:AV30="Y", Z$1:AV$1, IF(Z30:AV30&lt;&gt;"", Z$1:AV$1 &amp; ": " &amp; Z30:AV30, "")))
</f>
        <v>Heroin death certificate (DC), Heroin, Ethanol, Heroin/Morph/Codeine, Any Opioid</v>
      </c>
      <c r="BA30" s="10" t="str">
        <f t="shared" si="4"/>
        <v>Heroin death certificate (DC) Combination</v>
      </c>
      <c r="BB30" s="10"/>
      <c r="BC30" s="10"/>
    </row>
    <row r="31">
      <c r="A31" s="8">
        <v>42095.0</v>
      </c>
      <c r="B31" s="5">
        <f t="shared" si="1"/>
        <v>2015</v>
      </c>
      <c r="C31" s="5" t="s">
        <v>86</v>
      </c>
      <c r="D31" s="9">
        <v>33.0</v>
      </c>
      <c r="E31" s="5" t="str">
        <f t="shared" si="2"/>
        <v>30-40</v>
      </c>
      <c r="F31" s="5" t="s">
        <v>76</v>
      </c>
      <c r="G31" s="5" t="s">
        <v>63</v>
      </c>
      <c r="H31" s="5" t="str">
        <f t="shared" si="3"/>
        <v>White (not Hispanic)</v>
      </c>
      <c r="I31" s="5"/>
      <c r="J31" s="5" t="s">
        <v>103</v>
      </c>
      <c r="K31" s="5" t="s">
        <v>103</v>
      </c>
      <c r="L31" s="5" t="s">
        <v>55</v>
      </c>
      <c r="M31" s="5" t="s">
        <v>120</v>
      </c>
      <c r="N31" s="5"/>
      <c r="O31" s="5"/>
      <c r="P31" s="10" t="s">
        <v>5326</v>
      </c>
      <c r="Q31" s="5"/>
      <c r="R31" s="5" t="s">
        <v>120</v>
      </c>
      <c r="S31" s="5" t="s">
        <v>121</v>
      </c>
      <c r="T31" s="5" t="s">
        <v>55</v>
      </c>
      <c r="U31" s="5" t="s">
        <v>44</v>
      </c>
      <c r="V31" s="5"/>
      <c r="W31" s="5" t="s">
        <v>7338</v>
      </c>
      <c r="X31" s="5" t="s">
        <v>59</v>
      </c>
      <c r="Y31" s="5"/>
      <c r="Z31" s="5" t="s">
        <v>60</v>
      </c>
      <c r="AA31" s="5" t="s">
        <v>60</v>
      </c>
      <c r="AB31" s="5" t="s">
        <v>60</v>
      </c>
      <c r="AC31" s="5"/>
      <c r="AD31" s="5"/>
      <c r="AE31" s="5"/>
      <c r="AF31" s="5"/>
      <c r="AG31" s="5"/>
      <c r="AH31" s="5"/>
      <c r="AI31" s="5" t="s">
        <v>60</v>
      </c>
      <c r="AJ31" s="5"/>
      <c r="AK31" s="5"/>
      <c r="AL31" s="5" t="s">
        <v>60</v>
      </c>
      <c r="AM31" s="5"/>
      <c r="AN31" s="5"/>
      <c r="AO31" s="5"/>
      <c r="AP31" s="5"/>
      <c r="AQ31" s="5"/>
      <c r="AR31" s="5"/>
      <c r="AS31" s="5" t="s">
        <v>60</v>
      </c>
      <c r="AT31" s="5"/>
      <c r="AU31" s="5" t="s">
        <v>60</v>
      </c>
      <c r="AV31" s="5"/>
      <c r="AW31" s="5" t="s">
        <v>167</v>
      </c>
      <c r="AX31" s="5" t="s">
        <v>236</v>
      </c>
      <c r="AY31" s="5" t="s">
        <v>123</v>
      </c>
      <c r="AZ31" s="10" t="str">
        <f t="array" ref="AZ31">TEXTJOIN(", ", TRUE, IF(Z31:AV31="Y", Z$1:AV$1, IF(Z31:AV31&lt;&gt;"", Z$1:AV$1 &amp; ": " &amp; Z31:AV31, "")))
</f>
        <v>Heroin death certificate (DC), Heroin, Cocaine, Benzodiazepine, Amphet, Heroin/Morph/Codeine, Any Opioid</v>
      </c>
      <c r="BA31" s="10" t="str">
        <f t="shared" si="4"/>
        <v>Heroin death certificate (DC) Combination</v>
      </c>
      <c r="BB31" s="10"/>
      <c r="BC31" s="10"/>
    </row>
    <row r="32">
      <c r="A32" s="8">
        <v>42099.0</v>
      </c>
      <c r="B32" s="5">
        <f t="shared" si="1"/>
        <v>2015</v>
      </c>
      <c r="C32" s="5" t="s">
        <v>86</v>
      </c>
      <c r="D32" s="9">
        <v>31.0</v>
      </c>
      <c r="E32" s="5" t="str">
        <f t="shared" si="2"/>
        <v>30-40</v>
      </c>
      <c r="F32" s="5" t="s">
        <v>51</v>
      </c>
      <c r="G32" s="5" t="s">
        <v>63</v>
      </c>
      <c r="H32" s="5" t="str">
        <f t="shared" si="3"/>
        <v>White (not Hispanic)</v>
      </c>
      <c r="I32" s="5"/>
      <c r="J32" s="5" t="s">
        <v>120</v>
      </c>
      <c r="K32" s="5" t="s">
        <v>121</v>
      </c>
      <c r="L32" s="5" t="s">
        <v>55</v>
      </c>
      <c r="M32" s="5" t="s">
        <v>120</v>
      </c>
      <c r="N32" s="5"/>
      <c r="O32" s="5"/>
      <c r="P32" s="5" t="s">
        <v>56</v>
      </c>
      <c r="Q32" s="5"/>
      <c r="R32" s="5" t="s">
        <v>120</v>
      </c>
      <c r="S32" s="5" t="s">
        <v>121</v>
      </c>
      <c r="T32" s="5" t="s">
        <v>55</v>
      </c>
      <c r="U32" s="5" t="s">
        <v>56</v>
      </c>
      <c r="V32" s="5"/>
      <c r="W32" s="5" t="s">
        <v>2267</v>
      </c>
      <c r="X32" s="5" t="s">
        <v>59</v>
      </c>
      <c r="Y32" s="5"/>
      <c r="Z32" s="5" t="s">
        <v>60</v>
      </c>
      <c r="AA32" s="5" t="s">
        <v>60</v>
      </c>
      <c r="AB32" s="5" t="s">
        <v>60</v>
      </c>
      <c r="AC32" s="5"/>
      <c r="AD32" s="5"/>
      <c r="AE32" s="5"/>
      <c r="AF32" s="5"/>
      <c r="AG32" s="5" t="s">
        <v>60</v>
      </c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 t="s">
        <v>60</v>
      </c>
      <c r="AT32" s="5"/>
      <c r="AU32" s="5" t="s">
        <v>60</v>
      </c>
      <c r="AV32" s="5"/>
      <c r="AW32" s="5" t="s">
        <v>236</v>
      </c>
      <c r="AX32" s="5" t="s">
        <v>236</v>
      </c>
      <c r="AY32" s="5" t="s">
        <v>123</v>
      </c>
      <c r="AZ32" s="10" t="str">
        <f t="array" ref="AZ32">TEXTJOIN(", ", TRUE, IF(Z32:AV32="Y", Z$1:AV$1, IF(Z32:AV32&lt;&gt;"", Z$1:AV$1 &amp; ": " &amp; Z32:AV32, "")))
</f>
        <v>Heroin death certificate (DC), Heroin, Cocaine, Ethanol, Heroin/Morph/Codeine, Any Opioid</v>
      </c>
      <c r="BA32" s="10" t="str">
        <f t="shared" si="4"/>
        <v>Heroin death certificate (DC) Combination</v>
      </c>
      <c r="BB32" s="10"/>
      <c r="BC32" s="10"/>
    </row>
    <row r="33">
      <c r="A33" s="8">
        <v>42118.0</v>
      </c>
      <c r="B33" s="5">
        <f t="shared" si="1"/>
        <v>2015</v>
      </c>
      <c r="C33" s="5" t="s">
        <v>86</v>
      </c>
      <c r="D33" s="9">
        <v>42.0</v>
      </c>
      <c r="E33" s="5" t="str">
        <f t="shared" si="2"/>
        <v>40-50</v>
      </c>
      <c r="F33" s="5" t="s">
        <v>76</v>
      </c>
      <c r="G33" s="5" t="s">
        <v>63</v>
      </c>
      <c r="H33" s="5" t="str">
        <f t="shared" si="3"/>
        <v>Hispanic White</v>
      </c>
      <c r="I33" s="5" t="s">
        <v>137</v>
      </c>
      <c r="J33" s="5" t="s">
        <v>120</v>
      </c>
      <c r="K33" s="5" t="s">
        <v>121</v>
      </c>
      <c r="L33" s="5" t="s">
        <v>55</v>
      </c>
      <c r="M33" s="5" t="s">
        <v>120</v>
      </c>
      <c r="N33" s="5"/>
      <c r="O33" s="5"/>
      <c r="P33" s="5" t="s">
        <v>56</v>
      </c>
      <c r="Q33" s="5"/>
      <c r="R33" s="5" t="s">
        <v>120</v>
      </c>
      <c r="S33" s="5" t="s">
        <v>121</v>
      </c>
      <c r="T33" s="5" t="s">
        <v>55</v>
      </c>
      <c r="U33" s="5" t="s">
        <v>56</v>
      </c>
      <c r="V33" s="5"/>
      <c r="W33" s="5" t="s">
        <v>2517</v>
      </c>
      <c r="X33" s="5" t="s">
        <v>59</v>
      </c>
      <c r="Y33" s="5"/>
      <c r="Z33" s="5" t="s">
        <v>60</v>
      </c>
      <c r="AA33" s="5" t="s">
        <v>60</v>
      </c>
      <c r="AB33" s="5"/>
      <c r="AC33" s="5"/>
      <c r="AD33" s="5"/>
      <c r="AE33" s="5"/>
      <c r="AF33" s="5"/>
      <c r="AG33" s="5" t="s">
        <v>60</v>
      </c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 t="s">
        <v>60</v>
      </c>
      <c r="AT33" s="5"/>
      <c r="AU33" s="5" t="s">
        <v>60</v>
      </c>
      <c r="AV33" s="5"/>
      <c r="AW33" s="5" t="s">
        <v>236</v>
      </c>
      <c r="AX33" s="5" t="s">
        <v>236</v>
      </c>
      <c r="AY33" s="5" t="s">
        <v>123</v>
      </c>
      <c r="AZ33" s="10" t="str">
        <f t="array" ref="AZ33">TEXTJOIN(", ", TRUE, IF(Z33:AV33="Y", Z$1:AV$1, IF(Z33:AV33&lt;&gt;"", Z$1:AV$1 &amp; ": " &amp; Z33:AV33, "")))
</f>
        <v>Heroin death certificate (DC), Heroin, Ethanol, Heroin/Morph/Codeine, Any Opioid</v>
      </c>
      <c r="BA33" s="10" t="str">
        <f t="shared" si="4"/>
        <v>Heroin death certificate (DC) Combination</v>
      </c>
      <c r="BB33" s="10"/>
      <c r="BC33" s="10"/>
    </row>
    <row r="34">
      <c r="A34" s="8">
        <v>42120.0</v>
      </c>
      <c r="B34" s="5">
        <f t="shared" si="1"/>
        <v>2015</v>
      </c>
      <c r="C34" s="5" t="s">
        <v>86</v>
      </c>
      <c r="D34" s="9">
        <v>22.0</v>
      </c>
      <c r="E34" s="5" t="str">
        <f t="shared" si="2"/>
        <v>20-30</v>
      </c>
      <c r="F34" s="5" t="s">
        <v>51</v>
      </c>
      <c r="G34" s="5" t="s">
        <v>63</v>
      </c>
      <c r="H34" s="5" t="str">
        <f t="shared" si="3"/>
        <v>White (not Hispanic)</v>
      </c>
      <c r="I34" s="5"/>
      <c r="J34" s="5"/>
      <c r="K34" s="5"/>
      <c r="L34" s="5"/>
      <c r="M34" s="5" t="s">
        <v>120</v>
      </c>
      <c r="N34" s="5"/>
      <c r="O34" s="5"/>
      <c r="P34" s="5" t="s">
        <v>44</v>
      </c>
      <c r="Q34" s="5"/>
      <c r="R34" s="5" t="s">
        <v>120</v>
      </c>
      <c r="S34" s="5" t="s">
        <v>121</v>
      </c>
      <c r="T34" s="5" t="s">
        <v>55</v>
      </c>
      <c r="U34" s="5" t="s">
        <v>44</v>
      </c>
      <c r="V34" s="5"/>
      <c r="W34" s="5" t="s">
        <v>73</v>
      </c>
      <c r="X34" s="5" t="s">
        <v>59</v>
      </c>
      <c r="Y34" s="5"/>
      <c r="Z34" s="5" t="s">
        <v>60</v>
      </c>
      <c r="AA34" s="5" t="s">
        <v>60</v>
      </c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 t="s">
        <v>60</v>
      </c>
      <c r="AT34" s="5"/>
      <c r="AU34" s="5" t="s">
        <v>60</v>
      </c>
      <c r="AV34" s="5"/>
      <c r="AW34" s="5" t="s">
        <v>62</v>
      </c>
      <c r="AX34" s="5" t="s">
        <v>236</v>
      </c>
      <c r="AY34" s="5" t="s">
        <v>123</v>
      </c>
      <c r="AZ34" s="10" t="str">
        <f t="array" ref="AZ34">TEXTJOIN(", ", TRUE, IF(Z34:AV34="Y", Z$1:AV$1, IF(Z34:AV34&lt;&gt;"", Z$1:AV$1 &amp; ": " &amp; Z34:AV34, "")))
</f>
        <v>Heroin death certificate (DC), Heroin, Heroin/Morph/Codeine, Any Opioid</v>
      </c>
      <c r="BA34" s="10" t="str">
        <f t="shared" si="4"/>
        <v>Heroin death certificate (DC) Combination</v>
      </c>
      <c r="BB34" s="10"/>
      <c r="BC34" s="10"/>
    </row>
    <row r="35">
      <c r="A35" s="8">
        <v>42156.0</v>
      </c>
      <c r="B35" s="5">
        <f t="shared" si="1"/>
        <v>2015</v>
      </c>
      <c r="C35" s="5" t="s">
        <v>86</v>
      </c>
      <c r="D35" s="9">
        <v>59.0</v>
      </c>
      <c r="E35" s="5" t="str">
        <f t="shared" si="2"/>
        <v>50-60</v>
      </c>
      <c r="F35" s="5" t="s">
        <v>51</v>
      </c>
      <c r="G35" s="5" t="s">
        <v>118</v>
      </c>
      <c r="H35" s="5" t="str">
        <f t="shared" si="3"/>
        <v>Unknown</v>
      </c>
      <c r="I35" s="5"/>
      <c r="J35" s="5" t="s">
        <v>120</v>
      </c>
      <c r="K35" s="5" t="s">
        <v>121</v>
      </c>
      <c r="L35" s="5" t="s">
        <v>55</v>
      </c>
      <c r="M35" s="5" t="s">
        <v>120</v>
      </c>
      <c r="N35" s="5"/>
      <c r="O35" s="5"/>
      <c r="P35" s="5" t="s">
        <v>56</v>
      </c>
      <c r="Q35" s="5"/>
      <c r="R35" s="5" t="s">
        <v>120</v>
      </c>
      <c r="S35" s="5" t="s">
        <v>121</v>
      </c>
      <c r="T35" s="5" t="s">
        <v>55</v>
      </c>
      <c r="U35" s="5" t="s">
        <v>56</v>
      </c>
      <c r="V35" s="5"/>
      <c r="W35" s="5" t="s">
        <v>24</v>
      </c>
      <c r="X35" s="5" t="s">
        <v>59</v>
      </c>
      <c r="Y35" s="5"/>
      <c r="Z35" s="5"/>
      <c r="AA35" s="5"/>
      <c r="AB35" s="5" t="s">
        <v>60</v>
      </c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 t="s">
        <v>236</v>
      </c>
      <c r="AX35" s="5" t="s">
        <v>236</v>
      </c>
      <c r="AY35" s="10" t="s">
        <v>123</v>
      </c>
      <c r="AZ35" s="10" t="str">
        <f t="array" ref="AZ35">TEXTJOIN(", ", TRUE, IF(Z35:AV35="Y", Z$1:AV$1, IF(Z35:AV35&lt;&gt;"", Z$1:AV$1 &amp; ": " &amp; Z35:AV35, "")))
</f>
        <v>Cocaine</v>
      </c>
      <c r="BA35" s="10" t="str">
        <f t="shared" si="4"/>
        <v>Cocaine</v>
      </c>
      <c r="BB35" s="10"/>
      <c r="BC35" s="10"/>
    </row>
    <row r="36">
      <c r="A36" s="8">
        <v>42164.0</v>
      </c>
      <c r="B36" s="5">
        <f t="shared" si="1"/>
        <v>2015</v>
      </c>
      <c r="C36" s="5" t="s">
        <v>86</v>
      </c>
      <c r="D36" s="9">
        <v>48.0</v>
      </c>
      <c r="E36" s="5" t="str">
        <f t="shared" si="2"/>
        <v>40-50</v>
      </c>
      <c r="F36" s="5" t="s">
        <v>51</v>
      </c>
      <c r="G36" s="5" t="s">
        <v>63</v>
      </c>
      <c r="H36" s="5" t="str">
        <f t="shared" si="3"/>
        <v>White (not Hispanic)</v>
      </c>
      <c r="I36" s="5"/>
      <c r="J36" s="5" t="s">
        <v>120</v>
      </c>
      <c r="K36" s="5" t="s">
        <v>121</v>
      </c>
      <c r="L36" s="5" t="s">
        <v>55</v>
      </c>
      <c r="M36" s="5" t="s">
        <v>120</v>
      </c>
      <c r="N36" s="5"/>
      <c r="O36" s="5"/>
      <c r="P36" s="5" t="s">
        <v>56</v>
      </c>
      <c r="Q36" s="5"/>
      <c r="R36" s="5" t="s">
        <v>120</v>
      </c>
      <c r="S36" s="5" t="s">
        <v>121</v>
      </c>
      <c r="T36" s="5" t="s">
        <v>55</v>
      </c>
      <c r="U36" s="5" t="s">
        <v>67</v>
      </c>
      <c r="V36" s="5"/>
      <c r="W36" s="5" t="s">
        <v>6676</v>
      </c>
      <c r="X36" s="5" t="s">
        <v>59</v>
      </c>
      <c r="Y36" s="5"/>
      <c r="Z36" s="5" t="s">
        <v>60</v>
      </c>
      <c r="AA36" s="5" t="s">
        <v>60</v>
      </c>
      <c r="AB36" s="5" t="s">
        <v>60</v>
      </c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 t="s">
        <v>60</v>
      </c>
      <c r="AT36" s="5"/>
      <c r="AU36" s="5" t="s">
        <v>60</v>
      </c>
      <c r="AV36" s="5"/>
      <c r="AW36" s="5" t="s">
        <v>236</v>
      </c>
      <c r="AX36" s="5" t="s">
        <v>236</v>
      </c>
      <c r="AY36" s="5" t="s">
        <v>123</v>
      </c>
      <c r="AZ36" s="10" t="str">
        <f t="array" ref="AZ36">TEXTJOIN(", ", TRUE, IF(Z36:AV36="Y", Z$1:AV$1, IF(Z36:AV36&lt;&gt;"", Z$1:AV$1 &amp; ": " &amp; Z36:AV36, "")))
</f>
        <v>Heroin death certificate (DC), Heroin, Cocaine, Heroin/Morph/Codeine, Any Opioid</v>
      </c>
      <c r="BA36" s="10" t="str">
        <f t="shared" si="4"/>
        <v>Heroin death certificate (DC) Combination</v>
      </c>
      <c r="BB36" s="10"/>
      <c r="BC36" s="10"/>
    </row>
    <row r="37">
      <c r="A37" s="8">
        <v>42177.0</v>
      </c>
      <c r="B37" s="5">
        <f t="shared" si="1"/>
        <v>2015</v>
      </c>
      <c r="C37" s="5" t="s">
        <v>86</v>
      </c>
      <c r="D37" s="9">
        <v>54.0</v>
      </c>
      <c r="E37" s="5" t="str">
        <f t="shared" si="2"/>
        <v>50-60</v>
      </c>
      <c r="F37" s="5" t="s">
        <v>51</v>
      </c>
      <c r="G37" s="5" t="s">
        <v>63</v>
      </c>
      <c r="H37" s="5" t="str">
        <f t="shared" si="3"/>
        <v>White (not Hispanic)</v>
      </c>
      <c r="I37" s="5"/>
      <c r="J37" s="5" t="s">
        <v>120</v>
      </c>
      <c r="K37" s="5" t="s">
        <v>121</v>
      </c>
      <c r="L37" s="5" t="s">
        <v>55</v>
      </c>
      <c r="M37" s="5" t="s">
        <v>120</v>
      </c>
      <c r="N37" s="5"/>
      <c r="O37" s="5"/>
      <c r="P37" s="5" t="s">
        <v>56</v>
      </c>
      <c r="Q37" s="5"/>
      <c r="R37" s="5" t="s">
        <v>120</v>
      </c>
      <c r="S37" s="5" t="s">
        <v>121</v>
      </c>
      <c r="T37" s="5" t="s">
        <v>55</v>
      </c>
      <c r="U37" s="5" t="s">
        <v>56</v>
      </c>
      <c r="V37" s="5"/>
      <c r="W37" s="5" t="s">
        <v>5912</v>
      </c>
      <c r="X37" s="5" t="s">
        <v>59</v>
      </c>
      <c r="Y37" s="5"/>
      <c r="Z37" s="5"/>
      <c r="AA37" s="5"/>
      <c r="AB37" s="5"/>
      <c r="AC37" s="5"/>
      <c r="AD37" s="5"/>
      <c r="AE37" s="5" t="s">
        <v>60</v>
      </c>
      <c r="AF37" s="5"/>
      <c r="AG37" s="5" t="s">
        <v>60</v>
      </c>
      <c r="AH37" s="5"/>
      <c r="AI37" s="5" t="s">
        <v>60</v>
      </c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 t="s">
        <v>60</v>
      </c>
      <c r="AV37" s="5"/>
      <c r="AW37" s="5" t="s">
        <v>236</v>
      </c>
      <c r="AX37" s="5" t="s">
        <v>236</v>
      </c>
      <c r="AY37" s="5" t="s">
        <v>123</v>
      </c>
      <c r="AZ37" s="10" t="str">
        <f t="array" ref="AZ37">TEXTJOIN(", ", TRUE, IF(Z37:AV37="Y", Z$1:AV$1, IF(Z37:AV37&lt;&gt;"", Z$1:AV$1 &amp; ": " &amp; Z37:AV37, "")))
</f>
        <v>Oxycodone, Ethanol, Benzodiazepine, Any Opioid</v>
      </c>
      <c r="BA37" s="10" t="str">
        <f t="shared" si="4"/>
        <v>Oxycodone Combination</v>
      </c>
      <c r="BB37" s="10"/>
      <c r="BC37" s="10"/>
    </row>
    <row r="38">
      <c r="A38" s="8">
        <v>42228.0</v>
      </c>
      <c r="B38" s="5">
        <f t="shared" si="1"/>
        <v>2015</v>
      </c>
      <c r="C38" s="5" t="s">
        <v>86</v>
      </c>
      <c r="D38" s="9">
        <v>53.0</v>
      </c>
      <c r="E38" s="5" t="str">
        <f t="shared" si="2"/>
        <v>50-60</v>
      </c>
      <c r="F38" s="5" t="s">
        <v>51</v>
      </c>
      <c r="G38" s="5" t="s">
        <v>63</v>
      </c>
      <c r="H38" s="5" t="str">
        <f t="shared" si="3"/>
        <v>Hispanic White</v>
      </c>
      <c r="I38" s="5" t="s">
        <v>137</v>
      </c>
      <c r="J38" s="5" t="s">
        <v>120</v>
      </c>
      <c r="K38" s="5" t="s">
        <v>121</v>
      </c>
      <c r="L38" s="5" t="s">
        <v>55</v>
      </c>
      <c r="M38" s="5" t="s">
        <v>120</v>
      </c>
      <c r="N38" s="5"/>
      <c r="O38" s="5"/>
      <c r="P38" s="5" t="s">
        <v>56</v>
      </c>
      <c r="Q38" s="5"/>
      <c r="R38" s="5" t="s">
        <v>120</v>
      </c>
      <c r="S38" s="5" t="s">
        <v>121</v>
      </c>
      <c r="T38" s="5" t="s">
        <v>55</v>
      </c>
      <c r="U38" s="5" t="s">
        <v>56</v>
      </c>
      <c r="V38" s="5"/>
      <c r="W38" s="5" t="s">
        <v>745</v>
      </c>
      <c r="X38" s="5" t="s">
        <v>59</v>
      </c>
      <c r="Y38" s="5"/>
      <c r="Z38" s="5" t="s">
        <v>60</v>
      </c>
      <c r="AA38" s="5" t="s">
        <v>60</v>
      </c>
      <c r="AB38" s="5"/>
      <c r="AC38" s="5"/>
      <c r="AD38" s="5"/>
      <c r="AE38" s="5"/>
      <c r="AF38" s="5"/>
      <c r="AG38" s="5" t="s">
        <v>60</v>
      </c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 t="s">
        <v>60</v>
      </c>
      <c r="AT38" s="5"/>
      <c r="AU38" s="5" t="s">
        <v>60</v>
      </c>
      <c r="AV38" s="5"/>
      <c r="AW38" s="5" t="s">
        <v>236</v>
      </c>
      <c r="AX38" s="5" t="s">
        <v>236</v>
      </c>
      <c r="AY38" s="5" t="s">
        <v>123</v>
      </c>
      <c r="AZ38" s="10" t="str">
        <f t="array" ref="AZ38">TEXTJOIN(", ", TRUE, IF(Z38:AV38="Y", Z$1:AV$1, IF(Z38:AV38&lt;&gt;"", Z$1:AV$1 &amp; ": " &amp; Z38:AV38, "")))
</f>
        <v>Heroin death certificate (DC), Heroin, Ethanol, Heroin/Morph/Codeine, Any Opioid</v>
      </c>
      <c r="BA38" s="10" t="str">
        <f t="shared" si="4"/>
        <v>Heroin death certificate (DC) Combination</v>
      </c>
      <c r="BB38" s="10"/>
      <c r="BC38" s="10"/>
    </row>
    <row r="39">
      <c r="A39" s="8">
        <v>42261.0</v>
      </c>
      <c r="B39" s="5">
        <f t="shared" si="1"/>
        <v>2015</v>
      </c>
      <c r="C39" s="5" t="s">
        <v>86</v>
      </c>
      <c r="D39" s="9">
        <v>51.0</v>
      </c>
      <c r="E39" s="5" t="str">
        <f t="shared" si="2"/>
        <v>50-60</v>
      </c>
      <c r="F39" s="5" t="s">
        <v>51</v>
      </c>
      <c r="G39" s="5" t="s">
        <v>63</v>
      </c>
      <c r="H39" s="5" t="str">
        <f t="shared" si="3"/>
        <v>White (not Hispanic)</v>
      </c>
      <c r="I39" s="5"/>
      <c r="J39" s="5" t="s">
        <v>120</v>
      </c>
      <c r="K39" s="5" t="s">
        <v>121</v>
      </c>
      <c r="L39" s="5" t="s">
        <v>55</v>
      </c>
      <c r="M39" s="5" t="s">
        <v>120</v>
      </c>
      <c r="N39" s="5"/>
      <c r="O39" s="5"/>
      <c r="P39" s="5" t="s">
        <v>56</v>
      </c>
      <c r="Q39" s="5"/>
      <c r="R39" s="5" t="s">
        <v>120</v>
      </c>
      <c r="S39" s="5" t="s">
        <v>121</v>
      </c>
      <c r="T39" s="5" t="s">
        <v>55</v>
      </c>
      <c r="U39" s="5" t="s">
        <v>56</v>
      </c>
      <c r="V39" s="5"/>
      <c r="W39" s="5" t="s">
        <v>5664</v>
      </c>
      <c r="X39" s="5" t="s">
        <v>59</v>
      </c>
      <c r="Y39" s="5"/>
      <c r="Z39" s="5"/>
      <c r="AA39" s="5"/>
      <c r="AB39" s="5"/>
      <c r="AC39" s="5"/>
      <c r="AD39" s="5"/>
      <c r="AE39" s="5"/>
      <c r="AF39" s="5"/>
      <c r="AG39" s="5" t="s">
        <v>60</v>
      </c>
      <c r="AH39" s="5" t="s">
        <v>60</v>
      </c>
      <c r="AI39" s="5" t="s">
        <v>60</v>
      </c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 t="s">
        <v>60</v>
      </c>
      <c r="AV39" s="5"/>
      <c r="AW39" s="5" t="s">
        <v>236</v>
      </c>
      <c r="AX39" s="5" t="s">
        <v>236</v>
      </c>
      <c r="AY39" s="5" t="s">
        <v>123</v>
      </c>
      <c r="AZ39" s="10" t="str">
        <f t="array" ref="AZ39">TEXTJOIN(", ", TRUE, IF(Z39:AV39="Y", Z$1:AV$1, IF(Z39:AV39&lt;&gt;"", Z$1:AV$1 &amp; ": " &amp; Z39:AV39, "")))
</f>
        <v>Ethanol, Hydrocodone, Benzodiazepine, Any Opioid</v>
      </c>
      <c r="BA39" s="10" t="str">
        <f t="shared" si="4"/>
        <v>Ethanol Combination</v>
      </c>
      <c r="BB39" s="10"/>
      <c r="BC39" s="10"/>
    </row>
    <row r="40">
      <c r="A40" s="8">
        <v>42286.0</v>
      </c>
      <c r="B40" s="5">
        <f t="shared" si="1"/>
        <v>2015</v>
      </c>
      <c r="C40" s="5" t="s">
        <v>86</v>
      </c>
      <c r="D40" s="9">
        <v>33.0</v>
      </c>
      <c r="E40" s="5" t="str">
        <f t="shared" si="2"/>
        <v>30-40</v>
      </c>
      <c r="F40" s="5" t="s">
        <v>51</v>
      </c>
      <c r="G40" s="5" t="s">
        <v>63</v>
      </c>
      <c r="H40" s="5" t="str">
        <f t="shared" si="3"/>
        <v>White (not Hispanic)</v>
      </c>
      <c r="I40" s="5"/>
      <c r="J40" s="5" t="s">
        <v>120</v>
      </c>
      <c r="K40" s="5" t="s">
        <v>121</v>
      </c>
      <c r="L40" s="5" t="s">
        <v>55</v>
      </c>
      <c r="M40" s="5" t="s">
        <v>120</v>
      </c>
      <c r="N40" s="5"/>
      <c r="O40" s="5"/>
      <c r="P40" s="5" t="s">
        <v>56</v>
      </c>
      <c r="Q40" s="5"/>
      <c r="R40" s="5" t="s">
        <v>120</v>
      </c>
      <c r="S40" s="5" t="s">
        <v>121</v>
      </c>
      <c r="T40" s="5" t="s">
        <v>55</v>
      </c>
      <c r="U40" s="5" t="s">
        <v>56</v>
      </c>
      <c r="V40" s="5"/>
      <c r="W40" s="5" t="s">
        <v>6938</v>
      </c>
      <c r="X40" s="5" t="s">
        <v>59</v>
      </c>
      <c r="Y40" s="5"/>
      <c r="Z40" s="5"/>
      <c r="AA40" s="5"/>
      <c r="AB40" s="5"/>
      <c r="AC40" s="5" t="s">
        <v>60</v>
      </c>
      <c r="AD40" s="5"/>
      <c r="AE40" s="5"/>
      <c r="AF40" s="5"/>
      <c r="AG40" s="5"/>
      <c r="AH40" s="5"/>
      <c r="AI40" s="5" t="s">
        <v>60</v>
      </c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 t="s">
        <v>60</v>
      </c>
      <c r="AV40" s="5"/>
      <c r="AW40" s="5" t="s">
        <v>236</v>
      </c>
      <c r="AX40" s="5" t="s">
        <v>236</v>
      </c>
      <c r="AY40" s="5" t="s">
        <v>123</v>
      </c>
      <c r="AZ40" s="10" t="str">
        <f t="array" ref="AZ40">TEXTJOIN(", ", TRUE, IF(Z40:AV40="Y", Z$1:AV$1, IF(Z40:AV40&lt;&gt;"", Z$1:AV$1 &amp; ": " &amp; Z40:AV40, "")))
</f>
        <v>Fentanyl, Benzodiazepine, Any Opioid</v>
      </c>
      <c r="BA40" s="10" t="str">
        <f t="shared" si="4"/>
        <v>Fentanyl Combination</v>
      </c>
      <c r="BB40" s="10"/>
      <c r="BC40" s="10"/>
    </row>
    <row r="41">
      <c r="A41" s="8">
        <v>42347.0</v>
      </c>
      <c r="B41" s="5">
        <f t="shared" si="1"/>
        <v>2015</v>
      </c>
      <c r="C41" s="5" t="s">
        <v>86</v>
      </c>
      <c r="D41" s="9">
        <v>59.0</v>
      </c>
      <c r="E41" s="5" t="str">
        <f t="shared" si="2"/>
        <v>50-60</v>
      </c>
      <c r="F41" s="5" t="s">
        <v>51</v>
      </c>
      <c r="G41" s="5" t="s">
        <v>63</v>
      </c>
      <c r="H41" s="5" t="str">
        <f t="shared" si="3"/>
        <v>White (not Hispanic)</v>
      </c>
      <c r="I41" s="5"/>
      <c r="J41" s="5" t="s">
        <v>120</v>
      </c>
      <c r="K41" s="5" t="s">
        <v>121</v>
      </c>
      <c r="L41" s="5" t="s">
        <v>55</v>
      </c>
      <c r="M41" s="5" t="s">
        <v>120</v>
      </c>
      <c r="N41" s="5"/>
      <c r="O41" s="5"/>
      <c r="P41" s="5" t="s">
        <v>56</v>
      </c>
      <c r="Q41" s="5"/>
      <c r="R41" s="5" t="s">
        <v>120</v>
      </c>
      <c r="S41" s="5" t="s">
        <v>121</v>
      </c>
      <c r="T41" s="5" t="s">
        <v>55</v>
      </c>
      <c r="U41" s="5" t="s">
        <v>56</v>
      </c>
      <c r="V41" s="5"/>
      <c r="W41" s="5" t="s">
        <v>315</v>
      </c>
      <c r="X41" s="5" t="s">
        <v>59</v>
      </c>
      <c r="Y41" s="5"/>
      <c r="Z41" s="5" t="s">
        <v>60</v>
      </c>
      <c r="AA41" s="5" t="s">
        <v>60</v>
      </c>
      <c r="AB41" s="5"/>
      <c r="AC41" s="5" t="s">
        <v>60</v>
      </c>
      <c r="AD41" s="5"/>
      <c r="AE41" s="5"/>
      <c r="AF41" s="5"/>
      <c r="AG41" s="5"/>
      <c r="AH41" s="5"/>
      <c r="AI41" s="5" t="s">
        <v>60</v>
      </c>
      <c r="AJ41" s="5"/>
      <c r="AK41" s="5"/>
      <c r="AL41" s="5"/>
      <c r="AM41" s="5"/>
      <c r="AN41" s="5"/>
      <c r="AO41" s="5"/>
      <c r="AP41" s="5"/>
      <c r="AQ41" s="5"/>
      <c r="AR41" s="5"/>
      <c r="AS41" s="5" t="s">
        <v>60</v>
      </c>
      <c r="AT41" s="5"/>
      <c r="AU41" s="5" t="s">
        <v>60</v>
      </c>
      <c r="AV41" s="5"/>
      <c r="AW41" s="5" t="s">
        <v>236</v>
      </c>
      <c r="AX41" s="5" t="s">
        <v>236</v>
      </c>
      <c r="AY41" s="5" t="s">
        <v>123</v>
      </c>
      <c r="AZ41" s="10" t="str">
        <f t="array" ref="AZ41">TEXTJOIN(", ", TRUE, IF(Z41:AV41="Y", Z$1:AV$1, IF(Z41:AV41&lt;&gt;"", Z$1:AV$1 &amp; ": " &amp; Z41:AV41, "")))
</f>
        <v>Heroin death certificate (DC), Heroin, Fentanyl, Benzodiazepine, Heroin/Morph/Codeine, Any Opioid</v>
      </c>
      <c r="BA41" s="10" t="str">
        <f t="shared" si="4"/>
        <v>Heroin death certificate (DC) Combination</v>
      </c>
      <c r="BB41" s="10"/>
      <c r="BC41" s="10"/>
    </row>
    <row r="42">
      <c r="A42" s="8">
        <v>42399.0</v>
      </c>
      <c r="B42" s="5">
        <f t="shared" si="1"/>
        <v>2016</v>
      </c>
      <c r="C42" s="5" t="s">
        <v>50</v>
      </c>
      <c r="D42" s="9">
        <v>54.0</v>
      </c>
      <c r="E42" s="5" t="str">
        <f t="shared" si="2"/>
        <v>50-60</v>
      </c>
      <c r="F42" s="5" t="s">
        <v>51</v>
      </c>
      <c r="G42" s="5" t="s">
        <v>63</v>
      </c>
      <c r="H42" s="5" t="str">
        <f t="shared" si="3"/>
        <v>White (not Hispanic)</v>
      </c>
      <c r="I42" s="5"/>
      <c r="J42" s="5" t="s">
        <v>120</v>
      </c>
      <c r="K42" s="5" t="s">
        <v>121</v>
      </c>
      <c r="L42" s="5" t="s">
        <v>55</v>
      </c>
      <c r="M42" s="5" t="s">
        <v>120</v>
      </c>
      <c r="N42" s="5"/>
      <c r="O42" s="5"/>
      <c r="P42" s="5" t="s">
        <v>56</v>
      </c>
      <c r="Q42" s="5" t="s">
        <v>5177</v>
      </c>
      <c r="R42" s="5" t="s">
        <v>120</v>
      </c>
      <c r="S42" s="5"/>
      <c r="T42" s="5"/>
      <c r="U42" s="5" t="s">
        <v>56</v>
      </c>
      <c r="V42" s="5"/>
      <c r="W42" s="5" t="s">
        <v>5178</v>
      </c>
      <c r="X42" s="5" t="s">
        <v>59</v>
      </c>
      <c r="Y42" s="5"/>
      <c r="Z42" s="5" t="s">
        <v>60</v>
      </c>
      <c r="AA42" s="5" t="s">
        <v>60</v>
      </c>
      <c r="AB42" s="5"/>
      <c r="AC42" s="5"/>
      <c r="AD42" s="5"/>
      <c r="AE42" s="5"/>
      <c r="AF42" s="5"/>
      <c r="AG42" s="5" t="s">
        <v>60</v>
      </c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 t="s">
        <v>60</v>
      </c>
      <c r="AT42" s="5"/>
      <c r="AU42" s="5" t="s">
        <v>60</v>
      </c>
      <c r="AV42" s="5"/>
      <c r="AW42" s="5" t="s">
        <v>236</v>
      </c>
      <c r="AX42" s="5" t="s">
        <v>236</v>
      </c>
      <c r="AY42" s="5" t="s">
        <v>123</v>
      </c>
      <c r="AZ42" s="10" t="str">
        <f t="array" ref="AZ42">TEXTJOIN(", ", TRUE, IF(Z42:AV42="Y", Z$1:AV$1, IF(Z42:AV42&lt;&gt;"", Z$1:AV$1 &amp; ": " &amp; Z42:AV42, "")))
</f>
        <v>Heroin death certificate (DC), Heroin, Ethanol, Heroin/Morph/Codeine, Any Opioid</v>
      </c>
      <c r="BA42" s="10" t="str">
        <f t="shared" si="4"/>
        <v>Heroin death certificate (DC) Combination</v>
      </c>
      <c r="BB42" s="10"/>
      <c r="BC42" s="10"/>
    </row>
    <row r="43">
      <c r="A43" s="8">
        <v>42404.0</v>
      </c>
      <c r="B43" s="5">
        <f t="shared" si="1"/>
        <v>2016</v>
      </c>
      <c r="C43" s="5" t="s">
        <v>50</v>
      </c>
      <c r="D43" s="9">
        <v>59.0</v>
      </c>
      <c r="E43" s="5" t="str">
        <f t="shared" si="2"/>
        <v>50-60</v>
      </c>
      <c r="F43" s="5" t="s">
        <v>76</v>
      </c>
      <c r="G43" s="5" t="s">
        <v>63</v>
      </c>
      <c r="H43" s="5" t="str">
        <f t="shared" si="3"/>
        <v>White (not Hispanic)</v>
      </c>
      <c r="I43" s="5"/>
      <c r="J43" s="5" t="s">
        <v>1665</v>
      </c>
      <c r="K43" s="5" t="s">
        <v>121</v>
      </c>
      <c r="L43" s="5" t="s">
        <v>55</v>
      </c>
      <c r="M43" s="5" t="s">
        <v>120</v>
      </c>
      <c r="N43" s="5"/>
      <c r="O43" s="5"/>
      <c r="P43" s="5" t="s">
        <v>522</v>
      </c>
      <c r="Q43" s="5" t="s">
        <v>276</v>
      </c>
      <c r="R43" s="5" t="s">
        <v>120</v>
      </c>
      <c r="S43" s="5"/>
      <c r="T43" s="5"/>
      <c r="U43" s="5" t="s">
        <v>67</v>
      </c>
      <c r="V43" s="5"/>
      <c r="W43" s="5" t="s">
        <v>3660</v>
      </c>
      <c r="X43" s="5" t="s">
        <v>59</v>
      </c>
      <c r="Y43" s="5"/>
      <c r="Z43" s="5"/>
      <c r="AA43" s="5"/>
      <c r="AB43" s="5"/>
      <c r="AC43" s="5" t="s">
        <v>60</v>
      </c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 t="s">
        <v>60</v>
      </c>
      <c r="AV43" s="5"/>
      <c r="AW43" s="5" t="s">
        <v>2645</v>
      </c>
      <c r="AX43" s="5" t="s">
        <v>236</v>
      </c>
      <c r="AY43" s="5" t="s">
        <v>123</v>
      </c>
      <c r="AZ43" s="10" t="str">
        <f t="array" ref="AZ43">TEXTJOIN(", ", TRUE, IF(Z43:AV43="Y", Z$1:AV$1, IF(Z43:AV43&lt;&gt;"", Z$1:AV$1 &amp; ": " &amp; Z43:AV43, "")))
</f>
        <v>Fentanyl, Any Opioid</v>
      </c>
      <c r="BA43" s="10" t="str">
        <f t="shared" si="4"/>
        <v>Fentanyl Combination</v>
      </c>
      <c r="BB43" s="10"/>
      <c r="BC43" s="10"/>
    </row>
    <row r="44">
      <c r="A44" s="8">
        <v>42426.0</v>
      </c>
      <c r="B44" s="5">
        <f t="shared" si="1"/>
        <v>2016</v>
      </c>
      <c r="C44" s="5" t="s">
        <v>50</v>
      </c>
      <c r="D44" s="9">
        <v>20.0</v>
      </c>
      <c r="E44" s="5" t="str">
        <f t="shared" si="2"/>
        <v>20-30</v>
      </c>
      <c r="F44" s="5" t="s">
        <v>76</v>
      </c>
      <c r="G44" s="5" t="s">
        <v>63</v>
      </c>
      <c r="H44" s="5" t="str">
        <f t="shared" si="3"/>
        <v>White (not Hispanic)</v>
      </c>
      <c r="I44" s="5"/>
      <c r="J44" s="5" t="s">
        <v>322</v>
      </c>
      <c r="K44" s="5" t="s">
        <v>91</v>
      </c>
      <c r="L44" s="5" t="s">
        <v>55</v>
      </c>
      <c r="M44" s="5" t="s">
        <v>120</v>
      </c>
      <c r="N44" s="5"/>
      <c r="O44" s="5"/>
      <c r="P44" s="5" t="s">
        <v>193</v>
      </c>
      <c r="Q44" s="5" t="s">
        <v>136</v>
      </c>
      <c r="R44" s="5" t="s">
        <v>120</v>
      </c>
      <c r="S44" s="5"/>
      <c r="T44" s="5"/>
      <c r="U44" s="5" t="s">
        <v>44</v>
      </c>
      <c r="V44" s="5" t="s">
        <v>2248</v>
      </c>
      <c r="W44" s="5" t="s">
        <v>7537</v>
      </c>
      <c r="X44" s="5" t="s">
        <v>59</v>
      </c>
      <c r="Y44" s="5"/>
      <c r="Z44" s="5"/>
      <c r="AA44" s="5"/>
      <c r="AB44" s="5"/>
      <c r="AC44" s="5" t="s">
        <v>60</v>
      </c>
      <c r="AD44" s="5"/>
      <c r="AE44" s="5"/>
      <c r="AF44" s="5"/>
      <c r="AG44" s="5"/>
      <c r="AH44" s="5"/>
      <c r="AI44" s="5" t="s">
        <v>60</v>
      </c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 t="s">
        <v>60</v>
      </c>
      <c r="AV44" s="5"/>
      <c r="AW44" s="5" t="s">
        <v>324</v>
      </c>
      <c r="AX44" s="5" t="s">
        <v>236</v>
      </c>
      <c r="AY44" s="10" t="s">
        <v>123</v>
      </c>
      <c r="AZ44" s="10" t="str">
        <f t="array" ref="AZ44">TEXTJOIN(", ", TRUE, IF(Z44:AV44="Y", Z$1:AV$1, IF(Z44:AV44&lt;&gt;"", Z$1:AV$1 &amp; ": " &amp; Z44:AV44, "")))
</f>
        <v>Fentanyl, Benzodiazepine, Any Opioid</v>
      </c>
      <c r="BA44" s="10" t="str">
        <f t="shared" si="4"/>
        <v>Fentanyl Combination</v>
      </c>
      <c r="BB44" s="10"/>
      <c r="BC44" s="10"/>
    </row>
    <row r="45">
      <c r="A45" s="8">
        <v>42473.0</v>
      </c>
      <c r="B45" s="5">
        <f t="shared" si="1"/>
        <v>2016</v>
      </c>
      <c r="C45" s="5" t="s">
        <v>50</v>
      </c>
      <c r="D45" s="9">
        <v>47.0</v>
      </c>
      <c r="E45" s="5" t="str">
        <f t="shared" si="2"/>
        <v>40-50</v>
      </c>
      <c r="F45" s="5" t="s">
        <v>51</v>
      </c>
      <c r="G45" s="5" t="s">
        <v>63</v>
      </c>
      <c r="H45" s="5" t="str">
        <f t="shared" si="3"/>
        <v>White (not Hispanic)</v>
      </c>
      <c r="I45" s="5"/>
      <c r="J45" s="5" t="s">
        <v>120</v>
      </c>
      <c r="K45" s="5" t="s">
        <v>121</v>
      </c>
      <c r="L45" s="5" t="s">
        <v>55</v>
      </c>
      <c r="M45" s="5" t="s">
        <v>120</v>
      </c>
      <c r="N45" s="5"/>
      <c r="O45" s="5"/>
      <c r="P45" s="5" t="s">
        <v>56</v>
      </c>
      <c r="Q45" s="5" t="s">
        <v>276</v>
      </c>
      <c r="R45" s="5" t="s">
        <v>120</v>
      </c>
      <c r="S45" s="5"/>
      <c r="T45" s="5"/>
      <c r="U45" s="5" t="s">
        <v>56</v>
      </c>
      <c r="V45" s="5"/>
      <c r="W45" s="5" t="s">
        <v>3463</v>
      </c>
      <c r="X45" s="5" t="s">
        <v>59</v>
      </c>
      <c r="Y45" s="5"/>
      <c r="Z45" s="5"/>
      <c r="AA45" s="5" t="s">
        <v>60</v>
      </c>
      <c r="AB45" s="5"/>
      <c r="AC45" s="5" t="s">
        <v>60</v>
      </c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 t="s">
        <v>60</v>
      </c>
      <c r="AT45" s="5"/>
      <c r="AU45" s="5" t="s">
        <v>60</v>
      </c>
      <c r="AV45" s="5"/>
      <c r="AW45" s="5" t="s">
        <v>236</v>
      </c>
      <c r="AX45" s="5" t="s">
        <v>236</v>
      </c>
      <c r="AY45" s="5" t="s">
        <v>123</v>
      </c>
      <c r="AZ45" s="10" t="str">
        <f t="array" ref="AZ45">TEXTJOIN(", ", TRUE, IF(Z45:AV45="Y", Z$1:AV$1, IF(Z45:AV45&lt;&gt;"", Z$1:AV$1 &amp; ": " &amp; Z45:AV45, "")))
</f>
        <v>Heroin, Fentanyl, Heroin/Morph/Codeine, Any Opioid</v>
      </c>
      <c r="BA45" s="10" t="str">
        <f t="shared" si="4"/>
        <v>Heroin Combination</v>
      </c>
      <c r="BB45" s="10"/>
      <c r="BC45" s="10"/>
    </row>
    <row r="46">
      <c r="A46" s="8">
        <v>42500.0</v>
      </c>
      <c r="B46" s="5">
        <f t="shared" si="1"/>
        <v>2016</v>
      </c>
      <c r="C46" s="5" t="s">
        <v>50</v>
      </c>
      <c r="D46" s="9">
        <v>29.0</v>
      </c>
      <c r="E46" s="5" t="str">
        <f t="shared" si="2"/>
        <v>20-30</v>
      </c>
      <c r="F46" s="5" t="s">
        <v>51</v>
      </c>
      <c r="G46" s="5" t="s">
        <v>63</v>
      </c>
      <c r="H46" s="5" t="str">
        <f t="shared" si="3"/>
        <v>White (not Hispanic)</v>
      </c>
      <c r="I46" s="5"/>
      <c r="J46" s="5" t="s">
        <v>540</v>
      </c>
      <c r="K46" s="5" t="s">
        <v>91</v>
      </c>
      <c r="L46" s="5" t="s">
        <v>55</v>
      </c>
      <c r="M46" s="5" t="s">
        <v>120</v>
      </c>
      <c r="N46" s="5"/>
      <c r="O46" s="5"/>
      <c r="P46" s="5" t="s">
        <v>92</v>
      </c>
      <c r="Q46" s="5" t="s">
        <v>136</v>
      </c>
      <c r="R46" s="5" t="s">
        <v>120</v>
      </c>
      <c r="S46" s="5"/>
      <c r="T46" s="5"/>
      <c r="U46" s="5" t="s">
        <v>44</v>
      </c>
      <c r="V46" s="5" t="s">
        <v>5758</v>
      </c>
      <c r="W46" s="5" t="s">
        <v>83</v>
      </c>
      <c r="X46" s="5" t="s">
        <v>59</v>
      </c>
      <c r="Y46" s="5"/>
      <c r="Z46" s="5"/>
      <c r="AA46" s="5"/>
      <c r="AB46" s="5"/>
      <c r="AC46" s="5" t="s">
        <v>60</v>
      </c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 t="s">
        <v>60</v>
      </c>
      <c r="AV46" s="5"/>
      <c r="AW46" s="5" t="s">
        <v>542</v>
      </c>
      <c r="AX46" s="5" t="s">
        <v>236</v>
      </c>
      <c r="AY46" s="5" t="s">
        <v>123</v>
      </c>
      <c r="AZ46" s="10" t="str">
        <f t="array" ref="AZ46">TEXTJOIN(", ", TRUE, IF(Z46:AV46="Y", Z$1:AV$1, IF(Z46:AV46&lt;&gt;"", Z$1:AV$1 &amp; ": " &amp; Z46:AV46, "")))
</f>
        <v>Fentanyl, Any Opioid</v>
      </c>
      <c r="BA46" s="10" t="str">
        <f t="shared" si="4"/>
        <v>Fentanyl Combination</v>
      </c>
      <c r="BB46" s="10"/>
      <c r="BC46" s="10"/>
    </row>
    <row r="47">
      <c r="A47" s="8">
        <v>42563.0</v>
      </c>
      <c r="B47" s="5">
        <f t="shared" si="1"/>
        <v>2016</v>
      </c>
      <c r="C47" s="5" t="s">
        <v>50</v>
      </c>
      <c r="D47" s="9">
        <v>51.0</v>
      </c>
      <c r="E47" s="5" t="str">
        <f t="shared" si="2"/>
        <v>50-60</v>
      </c>
      <c r="F47" s="5" t="s">
        <v>76</v>
      </c>
      <c r="G47" s="5" t="s">
        <v>63</v>
      </c>
      <c r="H47" s="5" t="str">
        <f t="shared" si="3"/>
        <v>White (not Hispanic)</v>
      </c>
      <c r="I47" s="5"/>
      <c r="J47" s="5" t="s">
        <v>120</v>
      </c>
      <c r="K47" s="5" t="s">
        <v>121</v>
      </c>
      <c r="L47" s="5" t="s">
        <v>55</v>
      </c>
      <c r="M47" s="5" t="s">
        <v>120</v>
      </c>
      <c r="N47" s="5"/>
      <c r="O47" s="5"/>
      <c r="P47" s="5" t="s">
        <v>56</v>
      </c>
      <c r="Q47" s="5" t="s">
        <v>136</v>
      </c>
      <c r="R47" s="5" t="s">
        <v>120</v>
      </c>
      <c r="S47" s="5"/>
      <c r="T47" s="5"/>
      <c r="U47" s="5" t="s">
        <v>56</v>
      </c>
      <c r="V47" s="5"/>
      <c r="W47" s="5" t="s">
        <v>4093</v>
      </c>
      <c r="X47" s="5" t="s">
        <v>59</v>
      </c>
      <c r="Y47" s="5"/>
      <c r="Z47" s="5"/>
      <c r="AA47" s="5"/>
      <c r="AB47" s="5" t="s">
        <v>60</v>
      </c>
      <c r="AC47" s="5"/>
      <c r="AD47" s="5"/>
      <c r="AE47" s="5"/>
      <c r="AF47" s="5"/>
      <c r="AG47" s="5" t="s">
        <v>60</v>
      </c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 t="s">
        <v>236</v>
      </c>
      <c r="AX47" s="5" t="s">
        <v>236</v>
      </c>
      <c r="AY47" s="5" t="s">
        <v>123</v>
      </c>
      <c r="AZ47" s="10" t="str">
        <f t="array" ref="AZ47">TEXTJOIN(", ", TRUE, IF(Z47:AV47="Y", Z$1:AV$1, IF(Z47:AV47&lt;&gt;"", Z$1:AV$1 &amp; ": " &amp; Z47:AV47, "")))
</f>
        <v>Cocaine, Ethanol</v>
      </c>
      <c r="BA47" s="10" t="str">
        <f t="shared" si="4"/>
        <v>Cocaine Combination</v>
      </c>
      <c r="BB47" s="10"/>
      <c r="BC47" s="10"/>
    </row>
    <row r="48">
      <c r="A48" s="8">
        <v>42573.0</v>
      </c>
      <c r="B48" s="5">
        <f t="shared" si="1"/>
        <v>2016</v>
      </c>
      <c r="C48" s="5" t="s">
        <v>50</v>
      </c>
      <c r="D48" s="9">
        <v>52.0</v>
      </c>
      <c r="E48" s="5" t="str">
        <f t="shared" si="2"/>
        <v>50-60</v>
      </c>
      <c r="F48" s="5" t="s">
        <v>51</v>
      </c>
      <c r="G48" s="5" t="s">
        <v>63</v>
      </c>
      <c r="H48" s="5" t="str">
        <f t="shared" si="3"/>
        <v>White (not Hispanic)</v>
      </c>
      <c r="I48" s="5"/>
      <c r="J48" s="5" t="s">
        <v>120</v>
      </c>
      <c r="K48" s="5" t="s">
        <v>121</v>
      </c>
      <c r="L48" s="5" t="s">
        <v>55</v>
      </c>
      <c r="M48" s="5" t="s">
        <v>120</v>
      </c>
      <c r="N48" s="5"/>
      <c r="O48" s="5"/>
      <c r="P48" s="5" t="s">
        <v>56</v>
      </c>
      <c r="Q48" s="5" t="s">
        <v>276</v>
      </c>
      <c r="R48" s="5" t="s">
        <v>120</v>
      </c>
      <c r="S48" s="5"/>
      <c r="T48" s="5"/>
      <c r="U48" s="5" t="s">
        <v>56</v>
      </c>
      <c r="V48" s="5"/>
      <c r="W48" s="5" t="s">
        <v>1104</v>
      </c>
      <c r="X48" s="5" t="s">
        <v>59</v>
      </c>
      <c r="Y48" s="5"/>
      <c r="Z48" s="5" t="s">
        <v>60</v>
      </c>
      <c r="AA48" s="5" t="s">
        <v>60</v>
      </c>
      <c r="AB48" s="5"/>
      <c r="AC48" s="5" t="s">
        <v>60</v>
      </c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 t="s">
        <v>60</v>
      </c>
      <c r="AT48" s="5"/>
      <c r="AU48" s="5" t="s">
        <v>60</v>
      </c>
      <c r="AV48" s="5"/>
      <c r="AW48" s="5" t="s">
        <v>236</v>
      </c>
      <c r="AX48" s="5" t="s">
        <v>236</v>
      </c>
      <c r="AY48" s="5" t="s">
        <v>123</v>
      </c>
      <c r="AZ48" s="10" t="str">
        <f t="array" ref="AZ48">TEXTJOIN(", ", TRUE, IF(Z48:AV48="Y", Z$1:AV$1, IF(Z48:AV48&lt;&gt;"", Z$1:AV$1 &amp; ": " &amp; Z48:AV48, "")))
</f>
        <v>Heroin death certificate (DC), Heroin, Fentanyl, Heroin/Morph/Codeine, Any Opioid</v>
      </c>
      <c r="BA48" s="10" t="str">
        <f t="shared" si="4"/>
        <v>Heroin death certificate (DC) Combination</v>
      </c>
      <c r="BB48" s="10"/>
      <c r="BC48" s="10"/>
    </row>
    <row r="49">
      <c r="A49" s="8">
        <v>42608.0</v>
      </c>
      <c r="B49" s="5">
        <f t="shared" si="1"/>
        <v>2016</v>
      </c>
      <c r="C49" s="5" t="s">
        <v>50</v>
      </c>
      <c r="D49" s="9">
        <v>28.0</v>
      </c>
      <c r="E49" s="5" t="str">
        <f t="shared" si="2"/>
        <v>20-30</v>
      </c>
      <c r="F49" s="5" t="s">
        <v>51</v>
      </c>
      <c r="G49" s="5" t="s">
        <v>63</v>
      </c>
      <c r="H49" s="5" t="str">
        <f t="shared" si="3"/>
        <v>White (not Hispanic)</v>
      </c>
      <c r="I49" s="5"/>
      <c r="J49" s="5" t="s">
        <v>120</v>
      </c>
      <c r="K49" s="5" t="s">
        <v>121</v>
      </c>
      <c r="L49" s="5" t="s">
        <v>55</v>
      </c>
      <c r="M49" s="5" t="s">
        <v>120</v>
      </c>
      <c r="N49" s="5"/>
      <c r="O49" s="5"/>
      <c r="P49" s="5" t="s">
        <v>56</v>
      </c>
      <c r="Q49" s="5" t="s">
        <v>670</v>
      </c>
      <c r="R49" s="5" t="s">
        <v>120</v>
      </c>
      <c r="S49" s="5"/>
      <c r="T49" s="5"/>
      <c r="U49" s="5" t="s">
        <v>56</v>
      </c>
      <c r="V49" s="5"/>
      <c r="W49" s="5" t="s">
        <v>5114</v>
      </c>
      <c r="X49" s="5" t="s">
        <v>59</v>
      </c>
      <c r="Y49" s="5"/>
      <c r="Z49" s="5" t="s">
        <v>60</v>
      </c>
      <c r="AA49" s="5" t="s">
        <v>60</v>
      </c>
      <c r="AB49" s="5"/>
      <c r="AC49" s="5" t="s">
        <v>60</v>
      </c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 t="s">
        <v>60</v>
      </c>
      <c r="AT49" s="5"/>
      <c r="AU49" s="5" t="s">
        <v>60</v>
      </c>
      <c r="AV49" s="5"/>
      <c r="AW49" s="5" t="s">
        <v>236</v>
      </c>
      <c r="AX49" s="5" t="s">
        <v>236</v>
      </c>
      <c r="AY49" s="5" t="s">
        <v>123</v>
      </c>
      <c r="AZ49" s="10" t="str">
        <f t="array" ref="AZ49">TEXTJOIN(", ", TRUE, IF(Z49:AV49="Y", Z$1:AV$1, IF(Z49:AV49&lt;&gt;"", Z$1:AV$1 &amp; ": " &amp; Z49:AV49, "")))
</f>
        <v>Heroin death certificate (DC), Heroin, Fentanyl, Heroin/Morph/Codeine, Any Opioid</v>
      </c>
      <c r="BA49" s="10" t="str">
        <f t="shared" si="4"/>
        <v>Heroin death certificate (DC) Combination</v>
      </c>
      <c r="BB49" s="10"/>
      <c r="BC49" s="10"/>
    </row>
    <row r="50">
      <c r="A50" s="8">
        <v>42646.0</v>
      </c>
      <c r="B50" s="5">
        <f t="shared" si="1"/>
        <v>2016</v>
      </c>
      <c r="C50" s="5" t="s">
        <v>50</v>
      </c>
      <c r="D50" s="9">
        <v>60.0</v>
      </c>
      <c r="E50" s="5" t="str">
        <f t="shared" si="2"/>
        <v>60-70</v>
      </c>
      <c r="F50" s="5" t="s">
        <v>51</v>
      </c>
      <c r="G50" s="5" t="s">
        <v>63</v>
      </c>
      <c r="H50" s="5" t="str">
        <f t="shared" si="3"/>
        <v>White (not Hispanic)</v>
      </c>
      <c r="I50" s="5"/>
      <c r="J50" s="5" t="s">
        <v>120</v>
      </c>
      <c r="K50" s="5" t="s">
        <v>121</v>
      </c>
      <c r="L50" s="5" t="s">
        <v>55</v>
      </c>
      <c r="M50" s="5" t="s">
        <v>120</v>
      </c>
      <c r="N50" s="5"/>
      <c r="O50" s="5"/>
      <c r="P50" s="5" t="s">
        <v>56</v>
      </c>
      <c r="Q50" s="5" t="s">
        <v>5098</v>
      </c>
      <c r="R50" s="5" t="s">
        <v>120</v>
      </c>
      <c r="S50" s="5"/>
      <c r="T50" s="5"/>
      <c r="U50" s="5" t="s">
        <v>56</v>
      </c>
      <c r="V50" s="5"/>
      <c r="W50" s="5" t="s">
        <v>5099</v>
      </c>
      <c r="X50" s="5" t="s">
        <v>59</v>
      </c>
      <c r="Y50" s="5"/>
      <c r="Z50" s="5"/>
      <c r="AA50" s="5"/>
      <c r="AB50" s="5"/>
      <c r="AC50" s="5"/>
      <c r="AD50" s="5"/>
      <c r="AE50" s="5"/>
      <c r="AF50" s="5"/>
      <c r="AG50" s="5" t="s">
        <v>60</v>
      </c>
      <c r="AH50" s="5"/>
      <c r="AI50" s="5" t="s">
        <v>60</v>
      </c>
      <c r="AJ50" s="5" t="s">
        <v>60</v>
      </c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 t="s">
        <v>60</v>
      </c>
      <c r="AV50" s="5"/>
      <c r="AW50" s="5" t="s">
        <v>236</v>
      </c>
      <c r="AX50" s="5" t="s">
        <v>236</v>
      </c>
      <c r="AY50" s="5" t="s">
        <v>123</v>
      </c>
      <c r="AZ50" s="10" t="str">
        <f t="array" ref="AZ50">TEXTJOIN(", ", TRUE, IF(Z50:AV50="Y", Z$1:AV$1, IF(Z50:AV50&lt;&gt;"", Z$1:AV$1 &amp; ": " &amp; Z50:AV50, "")))
</f>
        <v>Ethanol, Benzodiazepine, Methadone, Any Opioid</v>
      </c>
      <c r="BA50" s="10" t="str">
        <f t="shared" si="4"/>
        <v>Ethanol Combination</v>
      </c>
      <c r="BB50" s="10"/>
      <c r="BC50" s="10"/>
    </row>
    <row r="51">
      <c r="A51" s="8">
        <v>42706.0</v>
      </c>
      <c r="B51" s="5">
        <f t="shared" si="1"/>
        <v>2016</v>
      </c>
      <c r="C51" s="5" t="s">
        <v>50</v>
      </c>
      <c r="D51" s="9">
        <v>39.0</v>
      </c>
      <c r="E51" s="5" t="str">
        <f t="shared" si="2"/>
        <v>30-40</v>
      </c>
      <c r="F51" s="5" t="s">
        <v>51</v>
      </c>
      <c r="G51" s="5" t="s">
        <v>63</v>
      </c>
      <c r="H51" s="5" t="str">
        <f t="shared" si="3"/>
        <v>White (not Hispanic)</v>
      </c>
      <c r="I51" s="5"/>
      <c r="J51" s="5" t="s">
        <v>120</v>
      </c>
      <c r="K51" s="5" t="s">
        <v>121</v>
      </c>
      <c r="L51" s="5" t="s">
        <v>55</v>
      </c>
      <c r="M51" s="5" t="s">
        <v>120</v>
      </c>
      <c r="N51" s="5"/>
      <c r="O51" s="5"/>
      <c r="P51" s="5" t="s">
        <v>56</v>
      </c>
      <c r="Q51" s="5" t="s">
        <v>136</v>
      </c>
      <c r="R51" s="5" t="s">
        <v>120</v>
      </c>
      <c r="S51" s="5"/>
      <c r="T51" s="5"/>
      <c r="U51" s="5" t="s">
        <v>56</v>
      </c>
      <c r="V51" s="5"/>
      <c r="W51" s="5" t="s">
        <v>1372</v>
      </c>
      <c r="X51" s="5" t="s">
        <v>59</v>
      </c>
      <c r="Y51" s="5"/>
      <c r="Z51" s="5" t="s">
        <v>60</v>
      </c>
      <c r="AA51" s="5" t="s">
        <v>60</v>
      </c>
      <c r="AB51" s="5" t="s">
        <v>60</v>
      </c>
      <c r="AC51" s="5" t="s">
        <v>60</v>
      </c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 t="s">
        <v>60</v>
      </c>
      <c r="AT51" s="5"/>
      <c r="AU51" s="5" t="s">
        <v>60</v>
      </c>
      <c r="AV51" s="5"/>
      <c r="AW51" s="5" t="s">
        <v>236</v>
      </c>
      <c r="AX51" s="5" t="s">
        <v>236</v>
      </c>
      <c r="AY51" s="5" t="s">
        <v>123</v>
      </c>
      <c r="AZ51" s="10" t="str">
        <f t="array" ref="AZ51">TEXTJOIN(", ", TRUE, IF(Z51:AV51="Y", Z$1:AV$1, IF(Z51:AV51&lt;&gt;"", Z$1:AV$1 &amp; ": " &amp; Z51:AV51, "")))
</f>
        <v>Heroin death certificate (DC), Heroin, Cocaine, Fentanyl, Heroin/Morph/Codeine, Any Opioid</v>
      </c>
      <c r="BA51" s="10" t="str">
        <f t="shared" si="4"/>
        <v>Heroin death certificate (DC) Combination</v>
      </c>
      <c r="BB51" s="10"/>
      <c r="BC51" s="10"/>
    </row>
    <row r="52">
      <c r="A52" s="8">
        <v>42711.0</v>
      </c>
      <c r="B52" s="5">
        <f t="shared" si="1"/>
        <v>2016</v>
      </c>
      <c r="C52" s="5" t="s">
        <v>50</v>
      </c>
      <c r="D52" s="9">
        <v>57.0</v>
      </c>
      <c r="E52" s="5" t="str">
        <f t="shared" si="2"/>
        <v>50-60</v>
      </c>
      <c r="F52" s="5" t="s">
        <v>51</v>
      </c>
      <c r="G52" s="5" t="s">
        <v>63</v>
      </c>
      <c r="H52" s="5" t="str">
        <f t="shared" si="3"/>
        <v>White (not Hispanic)</v>
      </c>
      <c r="I52" s="5"/>
      <c r="J52" s="5" t="s">
        <v>120</v>
      </c>
      <c r="K52" s="5" t="s">
        <v>121</v>
      </c>
      <c r="L52" s="5" t="s">
        <v>55</v>
      </c>
      <c r="M52" s="5" t="s">
        <v>120</v>
      </c>
      <c r="N52" s="5"/>
      <c r="O52" s="5"/>
      <c r="P52" s="5" t="s">
        <v>56</v>
      </c>
      <c r="Q52" s="5" t="s">
        <v>136</v>
      </c>
      <c r="R52" s="5" t="s">
        <v>91</v>
      </c>
      <c r="S52" s="5"/>
      <c r="T52" s="5"/>
      <c r="U52" s="5" t="s">
        <v>67</v>
      </c>
      <c r="V52" s="5"/>
      <c r="W52" s="5" t="s">
        <v>5474</v>
      </c>
      <c r="X52" s="5" t="s">
        <v>59</v>
      </c>
      <c r="Y52" s="5"/>
      <c r="Z52" s="5" t="s">
        <v>60</v>
      </c>
      <c r="AA52" s="5" t="s">
        <v>60</v>
      </c>
      <c r="AB52" s="5"/>
      <c r="AC52" s="5"/>
      <c r="AD52" s="5"/>
      <c r="AE52" s="5"/>
      <c r="AF52" s="5"/>
      <c r="AG52" s="5" t="s">
        <v>60</v>
      </c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 t="s">
        <v>60</v>
      </c>
      <c r="AT52" s="5"/>
      <c r="AU52" s="5" t="s">
        <v>60</v>
      </c>
      <c r="AV52" s="5"/>
      <c r="AW52" s="5" t="s">
        <v>236</v>
      </c>
      <c r="AX52" s="5" t="s">
        <v>236</v>
      </c>
      <c r="AY52" s="5" t="s">
        <v>111</v>
      </c>
      <c r="AZ52" s="10" t="str">
        <f t="array" ref="AZ52">TEXTJOIN(", ", TRUE, IF(Z52:AV52="Y", Z$1:AV$1, IF(Z52:AV52&lt;&gt;"", Z$1:AV$1 &amp; ": " &amp; Z52:AV52, "")))
</f>
        <v>Heroin death certificate (DC), Heroin, Ethanol, Heroin/Morph/Codeine, Any Opioid</v>
      </c>
      <c r="BA52" s="10" t="str">
        <f t="shared" si="4"/>
        <v>Heroin death certificate (DC) Combination</v>
      </c>
      <c r="BB52" s="10"/>
      <c r="BC52" s="10"/>
    </row>
    <row r="53">
      <c r="A53" s="11">
        <v>42718.0</v>
      </c>
      <c r="B53" s="5">
        <f t="shared" si="1"/>
        <v>2016</v>
      </c>
      <c r="C53" s="5" t="s">
        <v>50</v>
      </c>
      <c r="D53" s="9">
        <v>29.0</v>
      </c>
      <c r="E53" s="5" t="str">
        <f t="shared" si="2"/>
        <v>20-30</v>
      </c>
      <c r="F53" s="5" t="s">
        <v>76</v>
      </c>
      <c r="G53" s="5" t="s">
        <v>63</v>
      </c>
      <c r="H53" s="5" t="str">
        <f t="shared" si="3"/>
        <v>White (not Hispanic)</v>
      </c>
      <c r="I53" s="5"/>
      <c r="J53" s="5" t="s">
        <v>120</v>
      </c>
      <c r="K53" s="5" t="s">
        <v>121</v>
      </c>
      <c r="L53" s="5" t="s">
        <v>55</v>
      </c>
      <c r="M53" s="5" t="s">
        <v>120</v>
      </c>
      <c r="N53" s="5"/>
      <c r="O53" s="5"/>
      <c r="P53" s="5" t="s">
        <v>56</v>
      </c>
      <c r="Q53" s="5" t="s">
        <v>136</v>
      </c>
      <c r="R53" s="5" t="s">
        <v>120</v>
      </c>
      <c r="S53" s="5"/>
      <c r="T53" s="5"/>
      <c r="U53" s="5" t="s">
        <v>56</v>
      </c>
      <c r="V53" s="5"/>
      <c r="W53" s="5" t="s">
        <v>1273</v>
      </c>
      <c r="X53" s="5" t="s">
        <v>59</v>
      </c>
      <c r="Y53" s="5"/>
      <c r="Z53" s="5"/>
      <c r="AA53" s="5"/>
      <c r="AB53" s="5"/>
      <c r="AC53" s="5" t="s">
        <v>60</v>
      </c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 t="s">
        <v>60</v>
      </c>
      <c r="AS53" s="5" t="s">
        <v>60</v>
      </c>
      <c r="AT53" s="5"/>
      <c r="AU53" s="5" t="s">
        <v>60</v>
      </c>
      <c r="AV53" s="5"/>
      <c r="AW53" s="5" t="s">
        <v>236</v>
      </c>
      <c r="AX53" s="5" t="s">
        <v>236</v>
      </c>
      <c r="AY53" s="5" t="s">
        <v>123</v>
      </c>
      <c r="AZ53" s="10" t="str">
        <f t="array" ref="AZ53">TEXTJOIN(", ", TRUE, IF(Z53:AV53="Y", Z$1:AV$1, IF(Z53:AV53&lt;&gt;"", Z$1:AV$1 &amp; ": " &amp; Z53:AV53, "")))
</f>
        <v>Fentanyl, Opiate NOS, Heroin/Morph/Codeine, Any Opioid</v>
      </c>
      <c r="BA53" s="10" t="str">
        <f t="shared" si="4"/>
        <v>Fentanyl Combination</v>
      </c>
      <c r="BB53" s="10"/>
      <c r="BC53" s="10"/>
    </row>
    <row r="54">
      <c r="A54" s="8">
        <v>42742.0</v>
      </c>
      <c r="B54" s="5">
        <f t="shared" si="1"/>
        <v>2017</v>
      </c>
      <c r="C54" s="5" t="s">
        <v>86</v>
      </c>
      <c r="D54" s="9">
        <v>48.0</v>
      </c>
      <c r="E54" s="5" t="str">
        <f t="shared" si="2"/>
        <v>40-50</v>
      </c>
      <c r="F54" s="5" t="s">
        <v>51</v>
      </c>
      <c r="G54" s="5" t="s">
        <v>63</v>
      </c>
      <c r="H54" s="5" t="str">
        <f t="shared" si="3"/>
        <v>White (not Hispanic)</v>
      </c>
      <c r="I54" s="5"/>
      <c r="J54" s="5" t="s">
        <v>120</v>
      </c>
      <c r="K54" s="5" t="s">
        <v>121</v>
      </c>
      <c r="L54" s="5" t="s">
        <v>55</v>
      </c>
      <c r="M54" s="5" t="s">
        <v>120</v>
      </c>
      <c r="N54" s="5" t="s">
        <v>121</v>
      </c>
      <c r="O54" s="5" t="s">
        <v>55</v>
      </c>
      <c r="P54" s="5" t="s">
        <v>56</v>
      </c>
      <c r="Q54" s="5" t="s">
        <v>66</v>
      </c>
      <c r="R54" s="5" t="s">
        <v>120</v>
      </c>
      <c r="S54" s="5" t="s">
        <v>121</v>
      </c>
      <c r="T54" s="5" t="s">
        <v>55</v>
      </c>
      <c r="U54" s="5" t="s">
        <v>56</v>
      </c>
      <c r="V54" s="5"/>
      <c r="W54" s="5" t="s">
        <v>7021</v>
      </c>
      <c r="X54" s="5" t="s">
        <v>59</v>
      </c>
      <c r="Y54" s="5"/>
      <c r="Z54" s="5"/>
      <c r="AA54" s="5"/>
      <c r="AB54" s="5"/>
      <c r="AC54" s="5" t="s">
        <v>60</v>
      </c>
      <c r="AD54" s="5" t="s">
        <v>60</v>
      </c>
      <c r="AE54" s="5"/>
      <c r="AF54" s="5"/>
      <c r="AG54" s="5"/>
      <c r="AH54" s="5"/>
      <c r="AI54" s="5" t="s">
        <v>60</v>
      </c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 t="s">
        <v>236</v>
      </c>
      <c r="AX54" s="5" t="s">
        <v>236</v>
      </c>
      <c r="AY54" s="5" t="s">
        <v>123</v>
      </c>
      <c r="AZ54" s="10" t="str">
        <f t="array" ref="AZ54">TEXTJOIN(", ", TRUE, IF(Z54:AV54="Y", Z$1:AV$1, IF(Z54:AV54&lt;&gt;"", Z$1:AV$1 &amp; ": " &amp; Z54:AV54, "")))
</f>
        <v>Fentanyl, Fentanyl Analogue, Benzodiazepine</v>
      </c>
      <c r="BA54" s="10" t="str">
        <f t="shared" si="4"/>
        <v>Fentanyl Combination</v>
      </c>
      <c r="BB54" s="10"/>
      <c r="BC54" s="10"/>
    </row>
    <row r="55">
      <c r="A55" s="8">
        <v>42750.0</v>
      </c>
      <c r="B55" s="5">
        <f t="shared" si="1"/>
        <v>2017</v>
      </c>
      <c r="C55" s="5" t="s">
        <v>86</v>
      </c>
      <c r="D55" s="9">
        <v>41.0</v>
      </c>
      <c r="E55" s="5" t="str">
        <f t="shared" si="2"/>
        <v>40-50</v>
      </c>
      <c r="F55" s="5" t="s">
        <v>51</v>
      </c>
      <c r="G55" s="5" t="s">
        <v>63</v>
      </c>
      <c r="H55" s="5" t="str">
        <f t="shared" si="3"/>
        <v>White (not Hispanic)</v>
      </c>
      <c r="I55" s="5"/>
      <c r="J55" s="5" t="s">
        <v>120</v>
      </c>
      <c r="K55" s="5" t="s">
        <v>121</v>
      </c>
      <c r="L55" s="5" t="s">
        <v>55</v>
      </c>
      <c r="M55" s="5" t="s">
        <v>120</v>
      </c>
      <c r="N55" s="5" t="s">
        <v>121</v>
      </c>
      <c r="O55" s="5" t="s">
        <v>55</v>
      </c>
      <c r="P55" s="5" t="s">
        <v>56</v>
      </c>
      <c r="Q55" s="5" t="s">
        <v>136</v>
      </c>
      <c r="R55" s="5" t="s">
        <v>120</v>
      </c>
      <c r="S55" s="5" t="s">
        <v>121</v>
      </c>
      <c r="T55" s="5" t="s">
        <v>55</v>
      </c>
      <c r="U55" s="5" t="s">
        <v>56</v>
      </c>
      <c r="V55" s="5"/>
      <c r="W55" s="5" t="s">
        <v>652</v>
      </c>
      <c r="X55" s="5" t="s">
        <v>59</v>
      </c>
      <c r="Y55" s="5"/>
      <c r="Z55" s="5"/>
      <c r="AA55" s="5"/>
      <c r="AB55" s="5" t="s">
        <v>60</v>
      </c>
      <c r="AC55" s="5" t="s">
        <v>60</v>
      </c>
      <c r="AD55" s="5"/>
      <c r="AE55" s="5"/>
      <c r="AF55" s="5"/>
      <c r="AG55" s="5" t="s">
        <v>60</v>
      </c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 t="s">
        <v>236</v>
      </c>
      <c r="AX55" s="5" t="s">
        <v>236</v>
      </c>
      <c r="AY55" s="5" t="s">
        <v>123</v>
      </c>
      <c r="AZ55" s="10" t="str">
        <f t="array" ref="AZ55">TEXTJOIN(", ", TRUE, IF(Z55:AV55="Y", Z$1:AV$1, IF(Z55:AV55&lt;&gt;"", Z$1:AV$1 &amp; ": " &amp; Z55:AV55, "")))
</f>
        <v>Cocaine, Fentanyl, Ethanol</v>
      </c>
      <c r="BA55" s="10" t="str">
        <f t="shared" si="4"/>
        <v>Cocaine Combination</v>
      </c>
      <c r="BB55" s="10"/>
      <c r="BC55" s="10"/>
    </row>
    <row r="56">
      <c r="A56" s="8">
        <v>42754.0</v>
      </c>
      <c r="B56" s="5">
        <f t="shared" si="1"/>
        <v>2017</v>
      </c>
      <c r="C56" s="5" t="s">
        <v>86</v>
      </c>
      <c r="D56" s="9">
        <v>27.0</v>
      </c>
      <c r="E56" s="5" t="str">
        <f t="shared" si="2"/>
        <v>20-30</v>
      </c>
      <c r="F56" s="5" t="s">
        <v>51</v>
      </c>
      <c r="G56" s="5" t="s">
        <v>63</v>
      </c>
      <c r="H56" s="5" t="str">
        <f t="shared" si="3"/>
        <v>White (not Hispanic)</v>
      </c>
      <c r="I56" s="5"/>
      <c r="J56" s="5" t="s">
        <v>117</v>
      </c>
      <c r="K56" s="5"/>
      <c r="L56" s="5"/>
      <c r="M56" s="5" t="s">
        <v>120</v>
      </c>
      <c r="N56" s="5" t="s">
        <v>121</v>
      </c>
      <c r="O56" s="5" t="s">
        <v>55</v>
      </c>
      <c r="P56" s="5" t="s">
        <v>44</v>
      </c>
      <c r="Q56" s="5" t="s">
        <v>136</v>
      </c>
      <c r="R56" s="5" t="s">
        <v>120</v>
      </c>
      <c r="S56" s="5" t="s">
        <v>121</v>
      </c>
      <c r="T56" s="5" t="s">
        <v>55</v>
      </c>
      <c r="U56" s="5" t="s">
        <v>67</v>
      </c>
      <c r="V56" s="5"/>
      <c r="W56" s="5" t="s">
        <v>7264</v>
      </c>
      <c r="X56" s="5" t="s">
        <v>59</v>
      </c>
      <c r="Y56" s="5"/>
      <c r="Z56" s="5"/>
      <c r="AA56" s="5" t="s">
        <v>60</v>
      </c>
      <c r="AB56" s="5" t="s">
        <v>60</v>
      </c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 t="s">
        <v>236</v>
      </c>
      <c r="AY56" s="5" t="s">
        <v>123</v>
      </c>
      <c r="AZ56" s="10" t="str">
        <f t="array" ref="AZ56">TEXTJOIN(", ", TRUE, IF(Z56:AV56="Y", Z$1:AV$1, IF(Z56:AV56&lt;&gt;"", Z$1:AV$1 &amp; ": " &amp; Z56:AV56, "")))
</f>
        <v>Heroin, Cocaine</v>
      </c>
      <c r="BA56" s="10" t="str">
        <f t="shared" si="4"/>
        <v>Heroin Combination</v>
      </c>
      <c r="BB56" s="10"/>
      <c r="BC56" s="10"/>
    </row>
    <row r="57">
      <c r="A57" s="8">
        <v>42804.0</v>
      </c>
      <c r="B57" s="5">
        <f t="shared" si="1"/>
        <v>2017</v>
      </c>
      <c r="C57" s="5" t="s">
        <v>86</v>
      </c>
      <c r="D57" s="9">
        <v>35.0</v>
      </c>
      <c r="E57" s="5" t="str">
        <f t="shared" si="2"/>
        <v>30-40</v>
      </c>
      <c r="F57" s="5" t="s">
        <v>76</v>
      </c>
      <c r="G57" s="5" t="s">
        <v>63</v>
      </c>
      <c r="H57" s="5" t="str">
        <f t="shared" si="3"/>
        <v>White (not Hispanic)</v>
      </c>
      <c r="I57" s="5"/>
      <c r="J57" s="5" t="s">
        <v>120</v>
      </c>
      <c r="K57" s="5" t="s">
        <v>121</v>
      </c>
      <c r="L57" s="5" t="s">
        <v>55</v>
      </c>
      <c r="M57" s="5" t="s">
        <v>120</v>
      </c>
      <c r="N57" s="5" t="s">
        <v>121</v>
      </c>
      <c r="O57" s="5" t="s">
        <v>55</v>
      </c>
      <c r="P57" s="5" t="s">
        <v>595</v>
      </c>
      <c r="Q57" s="5" t="s">
        <v>136</v>
      </c>
      <c r="R57" s="5" t="s">
        <v>120</v>
      </c>
      <c r="S57" s="5" t="s">
        <v>121</v>
      </c>
      <c r="T57" s="5" t="s">
        <v>55</v>
      </c>
      <c r="U57" s="5" t="s">
        <v>67</v>
      </c>
      <c r="V57" s="5"/>
      <c r="W57" s="5" t="s">
        <v>3787</v>
      </c>
      <c r="X57" s="5" t="s">
        <v>59</v>
      </c>
      <c r="Y57" s="5"/>
      <c r="Z57" s="5"/>
      <c r="AA57" s="5"/>
      <c r="AB57" s="5" t="s">
        <v>60</v>
      </c>
      <c r="AC57" s="5" t="s">
        <v>60</v>
      </c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 t="s">
        <v>236</v>
      </c>
      <c r="AX57" s="5" t="s">
        <v>236</v>
      </c>
      <c r="AY57" s="5" t="s">
        <v>123</v>
      </c>
      <c r="AZ57" s="10" t="str">
        <f t="array" ref="AZ57">TEXTJOIN(", ", TRUE, IF(Z57:AV57="Y", Z$1:AV$1, IF(Z57:AV57&lt;&gt;"", Z$1:AV$1 &amp; ": " &amp; Z57:AV57, "")))
</f>
        <v>Cocaine, Fentanyl</v>
      </c>
      <c r="BA57" s="10" t="str">
        <f t="shared" si="4"/>
        <v>Cocaine Combination</v>
      </c>
      <c r="BB57" s="10"/>
      <c r="BC57" s="10"/>
    </row>
    <row r="58">
      <c r="A58" s="8">
        <v>42833.0</v>
      </c>
      <c r="B58" s="5">
        <f t="shared" si="1"/>
        <v>2017</v>
      </c>
      <c r="C58" s="5" t="s">
        <v>86</v>
      </c>
      <c r="D58" s="9">
        <v>34.0</v>
      </c>
      <c r="E58" s="5" t="str">
        <f t="shared" si="2"/>
        <v>30-40</v>
      </c>
      <c r="F58" s="5" t="s">
        <v>51</v>
      </c>
      <c r="G58" s="5" t="s">
        <v>63</v>
      </c>
      <c r="H58" s="5" t="str">
        <f t="shared" si="3"/>
        <v>White (not Hispanic)</v>
      </c>
      <c r="I58" s="5"/>
      <c r="J58" s="5" t="s">
        <v>120</v>
      </c>
      <c r="K58" s="5" t="s">
        <v>121</v>
      </c>
      <c r="L58" s="5" t="s">
        <v>55</v>
      </c>
      <c r="M58" s="5" t="s">
        <v>120</v>
      </c>
      <c r="N58" s="5" t="s">
        <v>121</v>
      </c>
      <c r="O58" s="5" t="s">
        <v>55</v>
      </c>
      <c r="P58" s="5" t="s">
        <v>56</v>
      </c>
      <c r="Q58" s="5" t="s">
        <v>119</v>
      </c>
      <c r="R58" s="5" t="s">
        <v>120</v>
      </c>
      <c r="S58" s="5" t="s">
        <v>121</v>
      </c>
      <c r="T58" s="5" t="s">
        <v>55</v>
      </c>
      <c r="U58" s="5" t="s">
        <v>67</v>
      </c>
      <c r="V58" s="5"/>
      <c r="W58" s="5" t="s">
        <v>1104</v>
      </c>
      <c r="X58" s="5" t="s">
        <v>59</v>
      </c>
      <c r="Y58" s="5"/>
      <c r="Z58" s="5"/>
      <c r="AA58" s="5" t="s">
        <v>60</v>
      </c>
      <c r="AB58" s="5"/>
      <c r="AC58" s="5" t="s">
        <v>60</v>
      </c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 t="s">
        <v>236</v>
      </c>
      <c r="AX58" s="5" t="s">
        <v>236</v>
      </c>
      <c r="AY58" s="5" t="s">
        <v>123</v>
      </c>
      <c r="AZ58" s="10" t="str">
        <f t="array" ref="AZ58">TEXTJOIN(", ", TRUE, IF(Z58:AV58="Y", Z$1:AV$1, IF(Z58:AV58&lt;&gt;"", Z$1:AV$1 &amp; ": " &amp; Z58:AV58, "")))
</f>
        <v>Heroin, Fentanyl</v>
      </c>
      <c r="BA58" s="10" t="str">
        <f t="shared" si="4"/>
        <v>Heroin Combination</v>
      </c>
      <c r="BB58" s="10"/>
      <c r="BC58" s="10"/>
    </row>
    <row r="59">
      <c r="A59" s="8">
        <v>42888.0</v>
      </c>
      <c r="B59" s="5">
        <f t="shared" si="1"/>
        <v>2017</v>
      </c>
      <c r="C59" s="5" t="s">
        <v>86</v>
      </c>
      <c r="D59" s="9">
        <v>26.0</v>
      </c>
      <c r="E59" s="5" t="str">
        <f t="shared" si="2"/>
        <v>20-30</v>
      </c>
      <c r="F59" s="5" t="s">
        <v>76</v>
      </c>
      <c r="G59" s="5" t="s">
        <v>63</v>
      </c>
      <c r="H59" s="5" t="str">
        <f t="shared" si="3"/>
        <v>White (not Hispanic)</v>
      </c>
      <c r="I59" s="5"/>
      <c r="J59" s="5" t="s">
        <v>120</v>
      </c>
      <c r="K59" s="5" t="s">
        <v>121</v>
      </c>
      <c r="L59" s="5" t="s">
        <v>55</v>
      </c>
      <c r="M59" s="5" t="s">
        <v>120</v>
      </c>
      <c r="N59" s="5" t="s">
        <v>121</v>
      </c>
      <c r="O59" s="5" t="s">
        <v>55</v>
      </c>
      <c r="P59" s="5" t="s">
        <v>56</v>
      </c>
      <c r="Q59" s="5" t="s">
        <v>66</v>
      </c>
      <c r="R59" s="5" t="s">
        <v>120</v>
      </c>
      <c r="S59" s="5" t="s">
        <v>121</v>
      </c>
      <c r="T59" s="5" t="s">
        <v>55</v>
      </c>
      <c r="U59" s="5" t="s">
        <v>56</v>
      </c>
      <c r="V59" s="5"/>
      <c r="W59" s="5" t="s">
        <v>83</v>
      </c>
      <c r="X59" s="5" t="s">
        <v>59</v>
      </c>
      <c r="Y59" s="5"/>
      <c r="Z59" s="5"/>
      <c r="AA59" s="5"/>
      <c r="AB59" s="5"/>
      <c r="AC59" s="5" t="s">
        <v>60</v>
      </c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 t="s">
        <v>236</v>
      </c>
      <c r="AX59" s="5" t="s">
        <v>236</v>
      </c>
      <c r="AY59" s="5" t="s">
        <v>123</v>
      </c>
      <c r="AZ59" s="10" t="str">
        <f t="array" ref="AZ59">TEXTJOIN(", ", TRUE, IF(Z59:AV59="Y", Z$1:AV$1, IF(Z59:AV59&lt;&gt;"", Z$1:AV$1 &amp; ": " &amp; Z59:AV59, "")))
</f>
        <v>Fentanyl</v>
      </c>
      <c r="BA59" s="10" t="str">
        <f t="shared" si="4"/>
        <v>Fentanyl</v>
      </c>
      <c r="BB59" s="10"/>
      <c r="BC59" s="10"/>
    </row>
    <row r="60">
      <c r="A60" s="8">
        <v>42901.0</v>
      </c>
      <c r="B60" s="5">
        <f t="shared" si="1"/>
        <v>2017</v>
      </c>
      <c r="C60" s="5" t="s">
        <v>86</v>
      </c>
      <c r="D60" s="9">
        <v>49.0</v>
      </c>
      <c r="E60" s="5" t="str">
        <f t="shared" si="2"/>
        <v>40-50</v>
      </c>
      <c r="F60" s="5" t="s">
        <v>51</v>
      </c>
      <c r="G60" s="5" t="s">
        <v>52</v>
      </c>
      <c r="H60" s="5" t="str">
        <f t="shared" si="3"/>
        <v>Black</v>
      </c>
      <c r="I60" s="5"/>
      <c r="J60" s="5" t="s">
        <v>120</v>
      </c>
      <c r="K60" s="5" t="s">
        <v>121</v>
      </c>
      <c r="L60" s="5" t="s">
        <v>55</v>
      </c>
      <c r="M60" s="5" t="s">
        <v>120</v>
      </c>
      <c r="N60" s="5" t="s">
        <v>121</v>
      </c>
      <c r="O60" s="5" t="s">
        <v>55</v>
      </c>
      <c r="P60" s="5" t="s">
        <v>1120</v>
      </c>
      <c r="Q60" s="5" t="s">
        <v>136</v>
      </c>
      <c r="R60" s="5" t="s">
        <v>120</v>
      </c>
      <c r="S60" s="5" t="s">
        <v>121</v>
      </c>
      <c r="T60" s="5" t="s">
        <v>55</v>
      </c>
      <c r="U60" s="5" t="s">
        <v>67</v>
      </c>
      <c r="V60" s="5"/>
      <c r="W60" s="5" t="s">
        <v>683</v>
      </c>
      <c r="X60" s="5" t="s">
        <v>59</v>
      </c>
      <c r="Y60" s="5"/>
      <c r="Z60" s="5"/>
      <c r="AA60" s="5"/>
      <c r="AB60" s="5"/>
      <c r="AC60" s="5" t="s">
        <v>60</v>
      </c>
      <c r="AD60" s="5"/>
      <c r="AE60" s="5"/>
      <c r="AF60" s="5"/>
      <c r="AG60" s="5" t="s">
        <v>60</v>
      </c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 t="s">
        <v>236</v>
      </c>
      <c r="AX60" s="5" t="s">
        <v>236</v>
      </c>
      <c r="AY60" s="5" t="s">
        <v>123</v>
      </c>
      <c r="AZ60" s="10" t="str">
        <f t="array" ref="AZ60">TEXTJOIN(", ", TRUE, IF(Z60:AV60="Y", Z$1:AV$1, IF(Z60:AV60&lt;&gt;"", Z$1:AV$1 &amp; ": " &amp; Z60:AV60, "")))
</f>
        <v>Fentanyl, Ethanol</v>
      </c>
      <c r="BA60" s="10" t="str">
        <f t="shared" si="4"/>
        <v>Fentanyl Combination</v>
      </c>
      <c r="BB60" s="10"/>
      <c r="BC60" s="10"/>
    </row>
    <row r="61">
      <c r="A61" s="8">
        <v>42987.0</v>
      </c>
      <c r="B61" s="5">
        <f t="shared" si="1"/>
        <v>2017</v>
      </c>
      <c r="C61" s="5" t="s">
        <v>86</v>
      </c>
      <c r="D61" s="9">
        <v>60.0</v>
      </c>
      <c r="E61" s="5" t="str">
        <f t="shared" si="2"/>
        <v>60-70</v>
      </c>
      <c r="F61" s="5" t="s">
        <v>51</v>
      </c>
      <c r="G61" s="5" t="s">
        <v>63</v>
      </c>
      <c r="H61" s="5" t="str">
        <f t="shared" si="3"/>
        <v>White (not Hispanic)</v>
      </c>
      <c r="I61" s="5"/>
      <c r="J61" s="5" t="s">
        <v>120</v>
      </c>
      <c r="K61" s="5" t="s">
        <v>121</v>
      </c>
      <c r="L61" s="5" t="s">
        <v>55</v>
      </c>
      <c r="M61" s="5" t="s">
        <v>120</v>
      </c>
      <c r="N61" s="5" t="s">
        <v>121</v>
      </c>
      <c r="O61" s="5" t="s">
        <v>55</v>
      </c>
      <c r="P61" s="5" t="s">
        <v>778</v>
      </c>
      <c r="Q61" s="5" t="s">
        <v>136</v>
      </c>
      <c r="R61" s="5" t="s">
        <v>120</v>
      </c>
      <c r="S61" s="5" t="s">
        <v>121</v>
      </c>
      <c r="T61" s="5" t="s">
        <v>55</v>
      </c>
      <c r="U61" s="5" t="s">
        <v>44</v>
      </c>
      <c r="V61" s="5" t="s">
        <v>2380</v>
      </c>
      <c r="W61" s="5" t="s">
        <v>631</v>
      </c>
      <c r="X61" s="5" t="s">
        <v>59</v>
      </c>
      <c r="Y61" s="5"/>
      <c r="Z61" s="5"/>
      <c r="AA61" s="5" t="s">
        <v>60</v>
      </c>
      <c r="AB61" s="5"/>
      <c r="AC61" s="5"/>
      <c r="AD61" s="5"/>
      <c r="AE61" s="5"/>
      <c r="AF61" s="5"/>
      <c r="AG61" s="5" t="s">
        <v>60</v>
      </c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 t="s">
        <v>236</v>
      </c>
      <c r="AX61" s="5" t="s">
        <v>236</v>
      </c>
      <c r="AY61" s="5" t="s">
        <v>123</v>
      </c>
      <c r="AZ61" s="10" t="str">
        <f t="array" ref="AZ61">TEXTJOIN(", ", TRUE, IF(Z61:AV61="Y", Z$1:AV$1, IF(Z61:AV61&lt;&gt;"", Z$1:AV$1 &amp; ": " &amp; Z61:AV61, "")))
</f>
        <v>Heroin, Ethanol</v>
      </c>
      <c r="BA61" s="10" t="str">
        <f t="shared" si="4"/>
        <v>Heroin Combination</v>
      </c>
      <c r="BB61" s="10"/>
      <c r="BC61" s="10"/>
    </row>
    <row r="62">
      <c r="A62" s="8">
        <v>42990.0</v>
      </c>
      <c r="B62" s="5">
        <f t="shared" si="1"/>
        <v>2017</v>
      </c>
      <c r="C62" s="5" t="s">
        <v>86</v>
      </c>
      <c r="D62" s="9">
        <v>48.0</v>
      </c>
      <c r="E62" s="5" t="str">
        <f t="shared" si="2"/>
        <v>40-50</v>
      </c>
      <c r="F62" s="5" t="s">
        <v>51</v>
      </c>
      <c r="G62" s="5" t="s">
        <v>63</v>
      </c>
      <c r="H62" s="5" t="str">
        <f t="shared" si="3"/>
        <v>White (not Hispanic)</v>
      </c>
      <c r="I62" s="5"/>
      <c r="J62" s="5" t="s">
        <v>120</v>
      </c>
      <c r="K62" s="5" t="s">
        <v>121</v>
      </c>
      <c r="L62" s="5" t="s">
        <v>55</v>
      </c>
      <c r="M62" s="5" t="s">
        <v>120</v>
      </c>
      <c r="N62" s="5" t="s">
        <v>121</v>
      </c>
      <c r="O62" s="5" t="s">
        <v>55</v>
      </c>
      <c r="P62" s="5" t="s">
        <v>56</v>
      </c>
      <c r="Q62" s="5" t="s">
        <v>66</v>
      </c>
      <c r="R62" s="5" t="s">
        <v>120</v>
      </c>
      <c r="S62" s="5" t="s">
        <v>121</v>
      </c>
      <c r="T62" s="5" t="s">
        <v>55</v>
      </c>
      <c r="U62" s="5" t="s">
        <v>56</v>
      </c>
      <c r="V62" s="5"/>
      <c r="W62" s="5" t="s">
        <v>3185</v>
      </c>
      <c r="X62" s="5" t="s">
        <v>59</v>
      </c>
      <c r="Y62" s="5"/>
      <c r="Z62" s="5"/>
      <c r="AA62" s="5" t="s">
        <v>60</v>
      </c>
      <c r="AB62" s="5" t="s">
        <v>60</v>
      </c>
      <c r="AC62" s="5"/>
      <c r="AD62" s="5"/>
      <c r="AE62" s="5"/>
      <c r="AF62" s="5"/>
      <c r="AG62" s="5"/>
      <c r="AH62" s="5"/>
      <c r="AI62" s="5"/>
      <c r="AJ62" s="5"/>
      <c r="AK62" s="5"/>
      <c r="AL62" s="5" t="s">
        <v>60</v>
      </c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 t="s">
        <v>236</v>
      </c>
      <c r="AX62" s="5" t="s">
        <v>236</v>
      </c>
      <c r="AY62" s="5" t="s">
        <v>123</v>
      </c>
      <c r="AZ62" s="10" t="str">
        <f t="array" ref="AZ62">TEXTJOIN(", ", TRUE, IF(Z62:AV62="Y", Z$1:AV$1, IF(Z62:AV62&lt;&gt;"", Z$1:AV$1 &amp; ": " &amp; Z62:AV62, "")))
</f>
        <v>Heroin, Cocaine, Amphet</v>
      </c>
      <c r="BA62" s="10" t="str">
        <f t="shared" si="4"/>
        <v>Heroin Combination</v>
      </c>
      <c r="BB62" s="10"/>
      <c r="BC62" s="10"/>
    </row>
    <row r="63">
      <c r="A63" s="8">
        <v>43007.0</v>
      </c>
      <c r="B63" s="5">
        <f t="shared" si="1"/>
        <v>2017</v>
      </c>
      <c r="C63" s="5" t="s">
        <v>86</v>
      </c>
      <c r="D63" s="9">
        <v>36.0</v>
      </c>
      <c r="E63" s="5" t="str">
        <f t="shared" si="2"/>
        <v>30-40</v>
      </c>
      <c r="F63" s="5" t="s">
        <v>51</v>
      </c>
      <c r="G63" s="5" t="s">
        <v>63</v>
      </c>
      <c r="H63" s="5" t="str">
        <f t="shared" si="3"/>
        <v>White (not Hispanic)</v>
      </c>
      <c r="I63" s="5"/>
      <c r="J63" s="5" t="s">
        <v>120</v>
      </c>
      <c r="K63" s="5" t="s">
        <v>121</v>
      </c>
      <c r="L63" s="5" t="s">
        <v>55</v>
      </c>
      <c r="M63" s="5" t="s">
        <v>120</v>
      </c>
      <c r="N63" s="5" t="s">
        <v>121</v>
      </c>
      <c r="O63" s="5" t="s">
        <v>55</v>
      </c>
      <c r="P63" s="5" t="s">
        <v>56</v>
      </c>
      <c r="Q63" s="5" t="s">
        <v>148</v>
      </c>
      <c r="R63" s="5" t="s">
        <v>120</v>
      </c>
      <c r="S63" s="5" t="s">
        <v>121</v>
      </c>
      <c r="T63" s="5" t="s">
        <v>55</v>
      </c>
      <c r="U63" s="5" t="s">
        <v>56</v>
      </c>
      <c r="V63" s="5"/>
      <c r="W63" s="5" t="s">
        <v>83</v>
      </c>
      <c r="X63" s="5" t="s">
        <v>59</v>
      </c>
      <c r="Y63" s="5"/>
      <c r="Z63" s="5"/>
      <c r="AA63" s="5"/>
      <c r="AB63" s="5"/>
      <c r="AC63" s="5" t="s">
        <v>60</v>
      </c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 t="s">
        <v>236</v>
      </c>
      <c r="AX63" s="5" t="s">
        <v>236</v>
      </c>
      <c r="AY63" s="5" t="s">
        <v>123</v>
      </c>
      <c r="AZ63" s="10" t="str">
        <f t="array" ref="AZ63">TEXTJOIN(", ", TRUE, IF(Z63:AV63="Y", Z$1:AV$1, IF(Z63:AV63&lt;&gt;"", Z$1:AV$1 &amp; ": " &amp; Z63:AV63, "")))
</f>
        <v>Fentanyl</v>
      </c>
      <c r="BA63" s="10" t="str">
        <f t="shared" si="4"/>
        <v>Fentanyl</v>
      </c>
      <c r="BB63" s="10"/>
      <c r="BC63" s="10"/>
    </row>
    <row r="64">
      <c r="A64" s="8">
        <v>43046.0</v>
      </c>
      <c r="B64" s="5">
        <f t="shared" si="1"/>
        <v>2017</v>
      </c>
      <c r="C64" s="5" t="s">
        <v>86</v>
      </c>
      <c r="D64" s="9">
        <v>27.0</v>
      </c>
      <c r="E64" s="5" t="str">
        <f t="shared" si="2"/>
        <v>20-30</v>
      </c>
      <c r="F64" s="5" t="s">
        <v>51</v>
      </c>
      <c r="G64" s="5" t="s">
        <v>63</v>
      </c>
      <c r="H64" s="5" t="str">
        <f t="shared" si="3"/>
        <v>Hispanic White</v>
      </c>
      <c r="I64" s="5" t="s">
        <v>137</v>
      </c>
      <c r="J64" s="5" t="s">
        <v>120</v>
      </c>
      <c r="K64" s="5" t="s">
        <v>121</v>
      </c>
      <c r="L64" s="5" t="s">
        <v>55</v>
      </c>
      <c r="M64" s="5" t="s">
        <v>120</v>
      </c>
      <c r="N64" s="5" t="s">
        <v>121</v>
      </c>
      <c r="O64" s="5" t="s">
        <v>55</v>
      </c>
      <c r="P64" s="5" t="s">
        <v>595</v>
      </c>
      <c r="Q64" s="5" t="s">
        <v>136</v>
      </c>
      <c r="R64" s="5" t="s">
        <v>120</v>
      </c>
      <c r="S64" s="5" t="s">
        <v>121</v>
      </c>
      <c r="T64" s="5" t="s">
        <v>55</v>
      </c>
      <c r="U64" s="5" t="s">
        <v>44</v>
      </c>
      <c r="V64" s="5" t="s">
        <v>1490</v>
      </c>
      <c r="W64" s="5" t="s">
        <v>83</v>
      </c>
      <c r="X64" s="5" t="s">
        <v>59</v>
      </c>
      <c r="Y64" s="5"/>
      <c r="Z64" s="5"/>
      <c r="AA64" s="5"/>
      <c r="AB64" s="5"/>
      <c r="AC64" s="5" t="s">
        <v>60</v>
      </c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 t="s">
        <v>236</v>
      </c>
      <c r="AX64" s="5" t="s">
        <v>236</v>
      </c>
      <c r="AY64" s="5" t="s">
        <v>123</v>
      </c>
      <c r="AZ64" s="10" t="str">
        <f t="array" ref="AZ64">TEXTJOIN(", ", TRUE, IF(Z64:AV64="Y", Z$1:AV$1, IF(Z64:AV64&lt;&gt;"", Z$1:AV$1 &amp; ": " &amp; Z64:AV64, "")))
</f>
        <v>Fentanyl</v>
      </c>
      <c r="BA64" s="10" t="str">
        <f t="shared" si="4"/>
        <v>Fentanyl</v>
      </c>
      <c r="BB64" s="10"/>
      <c r="BC64" s="10"/>
    </row>
    <row r="65">
      <c r="A65" s="11">
        <v>43059.0</v>
      </c>
      <c r="B65" s="5">
        <f t="shared" si="1"/>
        <v>2017</v>
      </c>
      <c r="C65" s="5" t="s">
        <v>86</v>
      </c>
      <c r="D65" s="9">
        <v>43.0</v>
      </c>
      <c r="E65" s="5" t="str">
        <f t="shared" si="2"/>
        <v>40-50</v>
      </c>
      <c r="F65" s="5" t="s">
        <v>51</v>
      </c>
      <c r="G65" s="5" t="s">
        <v>63</v>
      </c>
      <c r="H65" s="5" t="str">
        <f t="shared" si="3"/>
        <v>White (not Hispanic)</v>
      </c>
      <c r="I65" s="5"/>
      <c r="J65" s="5" t="s">
        <v>8019</v>
      </c>
      <c r="K65" s="5" t="s">
        <v>8020</v>
      </c>
      <c r="L65" s="5" t="s">
        <v>2201</v>
      </c>
      <c r="M65" s="5" t="s">
        <v>120</v>
      </c>
      <c r="N65" s="5" t="s">
        <v>121</v>
      </c>
      <c r="O65" s="5" t="s">
        <v>55</v>
      </c>
      <c r="P65" s="5" t="s">
        <v>56</v>
      </c>
      <c r="Q65" s="5" t="s">
        <v>119</v>
      </c>
      <c r="R65" s="5" t="s">
        <v>120</v>
      </c>
      <c r="S65" s="5" t="s">
        <v>121</v>
      </c>
      <c r="T65" s="5" t="s">
        <v>55</v>
      </c>
      <c r="U65" s="5" t="s">
        <v>44</v>
      </c>
      <c r="V65" s="5" t="s">
        <v>1414</v>
      </c>
      <c r="W65" s="5" t="s">
        <v>8021</v>
      </c>
      <c r="X65" s="5" t="s">
        <v>59</v>
      </c>
      <c r="Y65" s="5"/>
      <c r="Z65" s="5"/>
      <c r="AA65" s="5"/>
      <c r="AB65" s="5" t="s">
        <v>60</v>
      </c>
      <c r="AC65" s="5" t="s">
        <v>60</v>
      </c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 t="s">
        <v>236</v>
      </c>
      <c r="AY65" s="10" t="s">
        <v>123</v>
      </c>
      <c r="AZ65" s="10" t="str">
        <f t="array" ref="AZ65">TEXTJOIN(", ", TRUE, IF(Z65:AV65="Y", Z$1:AV$1, IF(Z65:AV65&lt;&gt;"", Z$1:AV$1 &amp; ": " &amp; Z65:AV65, "")))
</f>
        <v>Cocaine, Fentanyl</v>
      </c>
      <c r="BA65" s="10" t="str">
        <f t="shared" si="4"/>
        <v>Cocaine Combination</v>
      </c>
      <c r="BB65" s="10"/>
      <c r="BC65" s="10"/>
    </row>
    <row r="66">
      <c r="A66" s="11">
        <v>43066.0</v>
      </c>
      <c r="B66" s="5">
        <f t="shared" si="1"/>
        <v>2017</v>
      </c>
      <c r="C66" s="5" t="s">
        <v>86</v>
      </c>
      <c r="D66" s="9">
        <v>40.0</v>
      </c>
      <c r="E66" s="5" t="str">
        <f t="shared" si="2"/>
        <v>40-50</v>
      </c>
      <c r="F66" s="5" t="s">
        <v>51</v>
      </c>
      <c r="G66" s="5" t="s">
        <v>63</v>
      </c>
      <c r="H66" s="5" t="str">
        <f t="shared" si="3"/>
        <v>White (not Hispanic)</v>
      </c>
      <c r="I66" s="5"/>
      <c r="J66" s="5" t="s">
        <v>120</v>
      </c>
      <c r="K66" s="5" t="s">
        <v>121</v>
      </c>
      <c r="L66" s="5" t="s">
        <v>55</v>
      </c>
      <c r="M66" s="5" t="s">
        <v>120</v>
      </c>
      <c r="N66" s="5" t="s">
        <v>121</v>
      </c>
      <c r="O66" s="5" t="s">
        <v>55</v>
      </c>
      <c r="P66" s="5" t="s">
        <v>56</v>
      </c>
      <c r="Q66" s="5" t="s">
        <v>93</v>
      </c>
      <c r="R66" s="5" t="s">
        <v>120</v>
      </c>
      <c r="S66" s="5" t="s">
        <v>121</v>
      </c>
      <c r="T66" s="5" t="s">
        <v>55</v>
      </c>
      <c r="U66" s="5" t="s">
        <v>56</v>
      </c>
      <c r="V66" s="5"/>
      <c r="W66" s="5" t="s">
        <v>2547</v>
      </c>
      <c r="X66" s="5" t="s">
        <v>59</v>
      </c>
      <c r="Y66" s="5"/>
      <c r="Z66" s="5"/>
      <c r="AA66" s="5"/>
      <c r="AB66" s="5" t="s">
        <v>60</v>
      </c>
      <c r="AC66" s="5" t="s">
        <v>60</v>
      </c>
      <c r="AD66" s="5"/>
      <c r="AE66" s="5"/>
      <c r="AF66" s="5"/>
      <c r="AG66" s="5"/>
      <c r="AH66" s="5"/>
      <c r="AI66" s="5" t="s">
        <v>60</v>
      </c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 t="s">
        <v>236</v>
      </c>
      <c r="AX66" s="5" t="s">
        <v>236</v>
      </c>
      <c r="AY66" s="5" t="s">
        <v>123</v>
      </c>
      <c r="AZ66" s="10" t="str">
        <f t="array" ref="AZ66">TEXTJOIN(", ", TRUE, IF(Z66:AV66="Y", Z$1:AV$1, IF(Z66:AV66&lt;&gt;"", Z$1:AV$1 &amp; ": " &amp; Z66:AV66, "")))
</f>
        <v>Cocaine, Fentanyl, Benzodiazepine</v>
      </c>
      <c r="BA66" s="10" t="str">
        <f t="shared" si="4"/>
        <v>Cocaine Combination</v>
      </c>
      <c r="BB66" s="10"/>
      <c r="BC66" s="10"/>
    </row>
    <row r="67">
      <c r="A67" s="8">
        <v>43071.0</v>
      </c>
      <c r="B67" s="5">
        <f t="shared" si="1"/>
        <v>2017</v>
      </c>
      <c r="C67" s="5" t="s">
        <v>86</v>
      </c>
      <c r="D67" s="9">
        <v>28.0</v>
      </c>
      <c r="E67" s="5" t="str">
        <f t="shared" si="2"/>
        <v>20-30</v>
      </c>
      <c r="F67" s="5" t="s">
        <v>76</v>
      </c>
      <c r="G67" s="5" t="s">
        <v>63</v>
      </c>
      <c r="H67" s="5" t="str">
        <f t="shared" si="3"/>
        <v>White (not Hispanic)</v>
      </c>
      <c r="I67" s="5"/>
      <c r="J67" s="5" t="s">
        <v>120</v>
      </c>
      <c r="K67" s="5" t="s">
        <v>121</v>
      </c>
      <c r="L67" s="5" t="s">
        <v>55</v>
      </c>
      <c r="M67" s="5" t="s">
        <v>120</v>
      </c>
      <c r="N67" s="5" t="s">
        <v>121</v>
      </c>
      <c r="O67" s="5" t="s">
        <v>55</v>
      </c>
      <c r="P67" s="5" t="s">
        <v>56</v>
      </c>
      <c r="Q67" s="5" t="s">
        <v>119</v>
      </c>
      <c r="R67" s="5" t="s">
        <v>120</v>
      </c>
      <c r="S67" s="5" t="s">
        <v>121</v>
      </c>
      <c r="T67" s="5" t="s">
        <v>55</v>
      </c>
      <c r="U67" s="5" t="s">
        <v>56</v>
      </c>
      <c r="V67" s="5"/>
      <c r="W67" s="5" t="s">
        <v>3101</v>
      </c>
      <c r="X67" s="5" t="s">
        <v>59</v>
      </c>
      <c r="Y67" s="5"/>
      <c r="Z67" s="5"/>
      <c r="AA67" s="5"/>
      <c r="AB67" s="5" t="s">
        <v>60</v>
      </c>
      <c r="AC67" s="5" t="s">
        <v>60</v>
      </c>
      <c r="AD67" s="5"/>
      <c r="AE67" s="5"/>
      <c r="AF67" s="5"/>
      <c r="AG67" s="5" t="s">
        <v>60</v>
      </c>
      <c r="AH67" s="5"/>
      <c r="AI67" s="5"/>
      <c r="AJ67" s="5" t="s">
        <v>60</v>
      </c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 t="s">
        <v>236</v>
      </c>
      <c r="AX67" s="5" t="s">
        <v>236</v>
      </c>
      <c r="AY67" s="5" t="s">
        <v>123</v>
      </c>
      <c r="AZ67" s="10" t="str">
        <f t="array" ref="AZ67">TEXTJOIN(", ", TRUE, IF(Z67:AV67="Y", Z$1:AV$1, IF(Z67:AV67&lt;&gt;"", Z$1:AV$1 &amp; ": " &amp; Z67:AV67, "")))
</f>
        <v>Cocaine, Fentanyl, Ethanol, Methadone</v>
      </c>
      <c r="BA67" s="10" t="str">
        <f t="shared" si="4"/>
        <v>Cocaine Combination</v>
      </c>
      <c r="BB67" s="10"/>
      <c r="BC67" s="10"/>
    </row>
    <row r="68">
      <c r="A68" s="11">
        <v>43086.0</v>
      </c>
      <c r="B68" s="5">
        <f t="shared" si="1"/>
        <v>2017</v>
      </c>
      <c r="C68" s="5" t="s">
        <v>86</v>
      </c>
      <c r="D68" s="9">
        <v>58.0</v>
      </c>
      <c r="E68" s="5" t="str">
        <f t="shared" si="2"/>
        <v>50-60</v>
      </c>
      <c r="F68" s="5" t="s">
        <v>51</v>
      </c>
      <c r="G68" s="5" t="s">
        <v>63</v>
      </c>
      <c r="H68" s="5" t="str">
        <f t="shared" si="3"/>
        <v>White (not Hispanic)</v>
      </c>
      <c r="I68" s="5"/>
      <c r="J68" s="5" t="s">
        <v>120</v>
      </c>
      <c r="K68" s="5" t="s">
        <v>121</v>
      </c>
      <c r="L68" s="5" t="s">
        <v>55</v>
      </c>
      <c r="M68" s="5" t="s">
        <v>120</v>
      </c>
      <c r="N68" s="5" t="s">
        <v>121</v>
      </c>
      <c r="O68" s="5" t="s">
        <v>55</v>
      </c>
      <c r="P68" s="5" t="s">
        <v>404</v>
      </c>
      <c r="Q68" s="5" t="s">
        <v>1223</v>
      </c>
      <c r="R68" s="5" t="s">
        <v>120</v>
      </c>
      <c r="S68" s="5" t="s">
        <v>121</v>
      </c>
      <c r="T68" s="5" t="s">
        <v>55</v>
      </c>
      <c r="U68" s="5" t="s">
        <v>44</v>
      </c>
      <c r="V68" s="5" t="s">
        <v>2724</v>
      </c>
      <c r="W68" s="5" t="s">
        <v>2725</v>
      </c>
      <c r="X68" s="5" t="s">
        <v>59</v>
      </c>
      <c r="Y68" s="5"/>
      <c r="Z68" s="5"/>
      <c r="AA68" s="5"/>
      <c r="AB68" s="5"/>
      <c r="AC68" s="5"/>
      <c r="AD68" s="5"/>
      <c r="AE68" s="5" t="s">
        <v>60</v>
      </c>
      <c r="AF68" s="5"/>
      <c r="AG68" s="5" t="s">
        <v>60</v>
      </c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 t="s">
        <v>236</v>
      </c>
      <c r="AX68" s="5" t="s">
        <v>236</v>
      </c>
      <c r="AY68" s="5" t="s">
        <v>123</v>
      </c>
      <c r="AZ68" s="10" t="str">
        <f t="array" ref="AZ68">TEXTJOIN(", ", TRUE, IF(Z68:AV68="Y", Z$1:AV$1, IF(Z68:AV68&lt;&gt;"", Z$1:AV$1 &amp; ": " &amp; Z68:AV68, "")))
</f>
        <v>Oxycodone, Ethanol</v>
      </c>
      <c r="BA68" s="10" t="str">
        <f t="shared" si="4"/>
        <v>Oxycodone Combination</v>
      </c>
      <c r="BB68" s="10"/>
      <c r="BC68" s="10"/>
    </row>
    <row r="69">
      <c r="A69" s="11">
        <v>43093.0</v>
      </c>
      <c r="B69" s="5">
        <f t="shared" si="1"/>
        <v>2017</v>
      </c>
      <c r="C69" s="5" t="s">
        <v>86</v>
      </c>
      <c r="D69" s="9">
        <v>36.0</v>
      </c>
      <c r="E69" s="5" t="str">
        <f t="shared" si="2"/>
        <v>30-40</v>
      </c>
      <c r="F69" s="5" t="s">
        <v>51</v>
      </c>
      <c r="G69" s="5" t="s">
        <v>63</v>
      </c>
      <c r="H69" s="5" t="str">
        <f t="shared" si="3"/>
        <v>White (not Hispanic)</v>
      </c>
      <c r="I69" s="5"/>
      <c r="J69" s="5" t="s">
        <v>120</v>
      </c>
      <c r="K69" s="5" t="s">
        <v>121</v>
      </c>
      <c r="L69" s="5" t="s">
        <v>55</v>
      </c>
      <c r="M69" s="5" t="s">
        <v>120</v>
      </c>
      <c r="N69" s="5" t="s">
        <v>121</v>
      </c>
      <c r="O69" s="5" t="s">
        <v>55</v>
      </c>
      <c r="P69" s="5" t="s">
        <v>56</v>
      </c>
      <c r="Q69" s="5" t="s">
        <v>93</v>
      </c>
      <c r="R69" s="5" t="s">
        <v>120</v>
      </c>
      <c r="S69" s="5" t="s">
        <v>121</v>
      </c>
      <c r="T69" s="5" t="s">
        <v>55</v>
      </c>
      <c r="U69" s="5" t="s">
        <v>56</v>
      </c>
      <c r="V69" s="5"/>
      <c r="W69" s="5" t="s">
        <v>7762</v>
      </c>
      <c r="X69" s="5" t="s">
        <v>59</v>
      </c>
      <c r="Y69" s="5"/>
      <c r="Z69" s="5"/>
      <c r="AA69" s="5"/>
      <c r="AB69" s="5" t="s">
        <v>60</v>
      </c>
      <c r="AC69" s="5" t="s">
        <v>60</v>
      </c>
      <c r="AD69" s="5"/>
      <c r="AE69" s="5"/>
      <c r="AF69" s="5"/>
      <c r="AG69" s="5"/>
      <c r="AH69" s="5"/>
      <c r="AI69" s="5"/>
      <c r="AJ69" s="5" t="s">
        <v>60</v>
      </c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 t="s">
        <v>1802</v>
      </c>
      <c r="AW69" s="5" t="s">
        <v>236</v>
      </c>
      <c r="AX69" s="5" t="s">
        <v>236</v>
      </c>
      <c r="AY69" s="10" t="s">
        <v>123</v>
      </c>
      <c r="AZ69" s="10" t="str">
        <f t="array" ref="AZ69">TEXTJOIN(", ", TRUE, IF(Z69:AV69="Y", Z$1:AV$1, IF(Z69:AV69&lt;&gt;"", Z$1:AV$1 &amp; ": " &amp; Z69:AV69, "")))
</f>
        <v>Cocaine, Fentanyl, Methadone, Other: Buprenor</v>
      </c>
      <c r="BA69" s="10" t="str">
        <f t="shared" si="4"/>
        <v>Cocaine Combination</v>
      </c>
      <c r="BB69" s="10"/>
      <c r="BC69" s="10"/>
    </row>
    <row r="70">
      <c r="A70" s="11">
        <v>43100.0</v>
      </c>
      <c r="B70" s="5">
        <f t="shared" si="1"/>
        <v>2017</v>
      </c>
      <c r="C70" s="5" t="s">
        <v>86</v>
      </c>
      <c r="D70" s="9">
        <v>26.0</v>
      </c>
      <c r="E70" s="5" t="str">
        <f t="shared" si="2"/>
        <v>20-30</v>
      </c>
      <c r="F70" s="5" t="s">
        <v>51</v>
      </c>
      <c r="G70" s="5" t="s">
        <v>63</v>
      </c>
      <c r="H70" s="5" t="str">
        <f t="shared" si="3"/>
        <v>White (not Hispanic)</v>
      </c>
      <c r="I70" s="5"/>
      <c r="J70" s="5" t="s">
        <v>54</v>
      </c>
      <c r="K70" s="5" t="s">
        <v>54</v>
      </c>
      <c r="L70" s="5" t="s">
        <v>55</v>
      </c>
      <c r="M70" s="5" t="s">
        <v>120</v>
      </c>
      <c r="N70" s="5" t="s">
        <v>121</v>
      </c>
      <c r="O70" s="5" t="s">
        <v>55</v>
      </c>
      <c r="P70" s="5" t="s">
        <v>778</v>
      </c>
      <c r="Q70" s="5" t="s">
        <v>66</v>
      </c>
      <c r="R70" s="5" t="s">
        <v>120</v>
      </c>
      <c r="S70" s="5" t="s">
        <v>121</v>
      </c>
      <c r="T70" s="5" t="s">
        <v>55</v>
      </c>
      <c r="U70" s="5" t="s">
        <v>67</v>
      </c>
      <c r="V70" s="5"/>
      <c r="W70" s="5" t="s">
        <v>347</v>
      </c>
      <c r="X70" s="5" t="s">
        <v>59</v>
      </c>
      <c r="Y70" s="5"/>
      <c r="Z70" s="5"/>
      <c r="AA70" s="5"/>
      <c r="AB70" s="5" t="s">
        <v>60</v>
      </c>
      <c r="AC70" s="5"/>
      <c r="AD70" s="5"/>
      <c r="AE70" s="5"/>
      <c r="AF70" s="5"/>
      <c r="AG70" s="5" t="s">
        <v>60</v>
      </c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 t="s">
        <v>1802</v>
      </c>
      <c r="AW70" s="5" t="s">
        <v>234</v>
      </c>
      <c r="AX70" s="5" t="s">
        <v>236</v>
      </c>
      <c r="AY70" s="10" t="s">
        <v>123</v>
      </c>
      <c r="AZ70" s="10" t="str">
        <f t="array" ref="AZ70">TEXTJOIN(", ", TRUE, IF(Z70:AV70="Y", Z$1:AV$1, IF(Z70:AV70&lt;&gt;"", Z$1:AV$1 &amp; ": " &amp; Z70:AV70, "")))
</f>
        <v>Cocaine, Ethanol, Other: Buprenor</v>
      </c>
      <c r="BA70" s="10" t="str">
        <f t="shared" si="4"/>
        <v>Cocaine Combination</v>
      </c>
      <c r="BB70" s="10"/>
      <c r="BC70" s="10"/>
    </row>
    <row r="71">
      <c r="A71" s="8">
        <v>43134.0</v>
      </c>
      <c r="B71" s="5">
        <f t="shared" si="1"/>
        <v>2018</v>
      </c>
      <c r="C71" s="5" t="s">
        <v>50</v>
      </c>
      <c r="D71" s="9">
        <v>47.0</v>
      </c>
      <c r="E71" s="5" t="str">
        <f t="shared" si="2"/>
        <v>40-50</v>
      </c>
      <c r="F71" s="5" t="s">
        <v>51</v>
      </c>
      <c r="G71" s="5" t="s">
        <v>63</v>
      </c>
      <c r="H71" s="5" t="str">
        <f t="shared" si="3"/>
        <v>White (not Hispanic)</v>
      </c>
      <c r="I71" s="5"/>
      <c r="J71" s="5" t="s">
        <v>120</v>
      </c>
      <c r="K71" s="5" t="s">
        <v>121</v>
      </c>
      <c r="L71" s="5" t="s">
        <v>55</v>
      </c>
      <c r="M71" s="5" t="s">
        <v>120</v>
      </c>
      <c r="N71" s="5" t="s">
        <v>121</v>
      </c>
      <c r="O71" s="5"/>
      <c r="P71" s="5" t="s">
        <v>56</v>
      </c>
      <c r="Q71" s="5" t="s">
        <v>136</v>
      </c>
      <c r="R71" s="5" t="s">
        <v>120</v>
      </c>
      <c r="S71" s="5" t="s">
        <v>121</v>
      </c>
      <c r="T71" s="5" t="s">
        <v>55</v>
      </c>
      <c r="U71" s="5" t="s">
        <v>56</v>
      </c>
      <c r="V71" s="5"/>
      <c r="W71" s="5" t="s">
        <v>5092</v>
      </c>
      <c r="X71" s="5" t="s">
        <v>59</v>
      </c>
      <c r="Y71" s="5"/>
      <c r="Z71" s="5"/>
      <c r="AA71" s="5"/>
      <c r="AB71" s="5" t="s">
        <v>60</v>
      </c>
      <c r="AC71" s="5" t="s">
        <v>60</v>
      </c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 t="s">
        <v>60</v>
      </c>
      <c r="AV71" s="5"/>
      <c r="AW71" s="5" t="s">
        <v>236</v>
      </c>
      <c r="AX71" s="5" t="s">
        <v>236</v>
      </c>
      <c r="AY71" s="10" t="s">
        <v>123</v>
      </c>
      <c r="AZ71" s="10" t="str">
        <f t="array" ref="AZ71">TEXTJOIN(", ", TRUE, IF(Z71:AV71="Y", Z$1:AV$1, IF(Z71:AV71&lt;&gt;"", Z$1:AV$1 &amp; ": " &amp; Z71:AV71, "")))
</f>
        <v>Cocaine, Fentanyl, Any Opioid</v>
      </c>
      <c r="BA71" s="10" t="str">
        <f t="shared" si="4"/>
        <v>Cocaine Combination</v>
      </c>
      <c r="BB71" s="10"/>
      <c r="BC71" s="10"/>
    </row>
    <row r="72">
      <c r="A72" s="8">
        <v>43144.0</v>
      </c>
      <c r="B72" s="5">
        <f t="shared" si="1"/>
        <v>2018</v>
      </c>
      <c r="C72" s="5" t="s">
        <v>50</v>
      </c>
      <c r="D72" s="9">
        <v>57.0</v>
      </c>
      <c r="E72" s="5" t="str">
        <f t="shared" si="2"/>
        <v>50-60</v>
      </c>
      <c r="F72" s="5" t="s">
        <v>76</v>
      </c>
      <c r="G72" s="5" t="s">
        <v>63</v>
      </c>
      <c r="H72" s="5" t="str">
        <f t="shared" si="3"/>
        <v>White (not Hispanic)</v>
      </c>
      <c r="I72" s="5"/>
      <c r="J72" s="5" t="s">
        <v>120</v>
      </c>
      <c r="K72" s="5" t="s">
        <v>121</v>
      </c>
      <c r="L72" s="5" t="s">
        <v>55</v>
      </c>
      <c r="M72" s="5" t="s">
        <v>120</v>
      </c>
      <c r="N72" s="5" t="s">
        <v>121</v>
      </c>
      <c r="O72" s="5"/>
      <c r="P72" s="5" t="s">
        <v>56</v>
      </c>
      <c r="Q72" s="5" t="s">
        <v>119</v>
      </c>
      <c r="R72" s="5" t="s">
        <v>120</v>
      </c>
      <c r="S72" s="5" t="s">
        <v>121</v>
      </c>
      <c r="T72" s="5" t="s">
        <v>55</v>
      </c>
      <c r="U72" s="5" t="s">
        <v>56</v>
      </c>
      <c r="V72" s="5"/>
      <c r="W72" s="5" t="s">
        <v>3608</v>
      </c>
      <c r="X72" s="5" t="s">
        <v>59</v>
      </c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 t="s">
        <v>60</v>
      </c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 t="s">
        <v>60</v>
      </c>
      <c r="AV72" s="5" t="s">
        <v>182</v>
      </c>
      <c r="AW72" s="5" t="s">
        <v>236</v>
      </c>
      <c r="AX72" s="5" t="s">
        <v>236</v>
      </c>
      <c r="AY72" s="5" t="s">
        <v>123</v>
      </c>
      <c r="AZ72" s="10" t="str">
        <f t="array" ref="AZ72">TEXTJOIN(", ", TRUE, IF(Z72:AV72="Y", Z$1:AV$1, IF(Z72:AV72&lt;&gt;"", Z$1:AV$1 &amp; ": " &amp; Z72:AV72, "")))
</f>
        <v>Benzodiazepine, Any Opioid, Other: Bupren</v>
      </c>
      <c r="BA72" s="10" t="str">
        <f t="shared" si="4"/>
        <v>Benzodiazepine Combination</v>
      </c>
      <c r="BB72" s="10"/>
      <c r="BC72" s="10"/>
    </row>
    <row r="73">
      <c r="A73" s="8">
        <v>43158.0</v>
      </c>
      <c r="B73" s="5">
        <f t="shared" si="1"/>
        <v>2018</v>
      </c>
      <c r="C73" s="5" t="s">
        <v>50</v>
      </c>
      <c r="D73" s="9">
        <v>54.0</v>
      </c>
      <c r="E73" s="5" t="str">
        <f t="shared" si="2"/>
        <v>50-60</v>
      </c>
      <c r="F73" s="5" t="s">
        <v>51</v>
      </c>
      <c r="G73" s="5" t="s">
        <v>63</v>
      </c>
      <c r="H73" s="5" t="str">
        <f t="shared" si="3"/>
        <v>White (not Hispanic)</v>
      </c>
      <c r="I73" s="5"/>
      <c r="J73" s="5" t="s">
        <v>120</v>
      </c>
      <c r="K73" s="5" t="s">
        <v>121</v>
      </c>
      <c r="L73" s="5" t="s">
        <v>55</v>
      </c>
      <c r="M73" s="5" t="s">
        <v>120</v>
      </c>
      <c r="N73" s="5" t="s">
        <v>121</v>
      </c>
      <c r="O73" s="5"/>
      <c r="P73" s="5" t="s">
        <v>56</v>
      </c>
      <c r="Q73" s="5" t="s">
        <v>93</v>
      </c>
      <c r="R73" s="5" t="s">
        <v>120</v>
      </c>
      <c r="S73" s="5" t="s">
        <v>121</v>
      </c>
      <c r="T73" s="5" t="s">
        <v>55</v>
      </c>
      <c r="U73" s="5" t="s">
        <v>56</v>
      </c>
      <c r="V73" s="5"/>
      <c r="W73" s="5" t="s">
        <v>1180</v>
      </c>
      <c r="X73" s="5" t="s">
        <v>59</v>
      </c>
      <c r="Y73" s="5"/>
      <c r="Z73" s="5"/>
      <c r="AA73" s="5" t="s">
        <v>60</v>
      </c>
      <c r="AB73" s="5"/>
      <c r="AC73" s="5" t="s">
        <v>60</v>
      </c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 t="s">
        <v>60</v>
      </c>
      <c r="AT73" s="5"/>
      <c r="AU73" s="5" t="s">
        <v>60</v>
      </c>
      <c r="AV73" s="5"/>
      <c r="AW73" s="5" t="s">
        <v>236</v>
      </c>
      <c r="AX73" s="5" t="s">
        <v>236</v>
      </c>
      <c r="AY73" s="5" t="s">
        <v>123</v>
      </c>
      <c r="AZ73" s="10" t="str">
        <f t="array" ref="AZ73">TEXTJOIN(", ", TRUE, IF(Z73:AV73="Y", Z$1:AV$1, IF(Z73:AV73&lt;&gt;"", Z$1:AV$1 &amp; ": " &amp; Z73:AV73, "")))
</f>
        <v>Heroin, Fentanyl, Heroin/Morph/Codeine, Any Opioid</v>
      </c>
      <c r="BA73" s="10" t="str">
        <f t="shared" si="4"/>
        <v>Heroin Combination</v>
      </c>
      <c r="BB73" s="10"/>
      <c r="BC73" s="10"/>
    </row>
    <row r="74">
      <c r="A74" s="8">
        <v>43159.0</v>
      </c>
      <c r="B74" s="5">
        <f t="shared" si="1"/>
        <v>2018</v>
      </c>
      <c r="C74" s="5" t="s">
        <v>50</v>
      </c>
      <c r="D74" s="9">
        <v>38.0</v>
      </c>
      <c r="E74" s="5" t="str">
        <f t="shared" si="2"/>
        <v>30-40</v>
      </c>
      <c r="F74" s="5" t="s">
        <v>51</v>
      </c>
      <c r="G74" s="5" t="s">
        <v>63</v>
      </c>
      <c r="H74" s="5" t="str">
        <f t="shared" si="3"/>
        <v>White (not Hispanic)</v>
      </c>
      <c r="I74" s="5"/>
      <c r="J74" s="5" t="s">
        <v>120</v>
      </c>
      <c r="K74" s="5" t="s">
        <v>121</v>
      </c>
      <c r="L74" s="5" t="s">
        <v>55</v>
      </c>
      <c r="M74" s="5" t="s">
        <v>120</v>
      </c>
      <c r="N74" s="5" t="s">
        <v>121</v>
      </c>
      <c r="O74" s="5"/>
      <c r="P74" s="5" t="s">
        <v>56</v>
      </c>
      <c r="Q74" s="5" t="s">
        <v>136</v>
      </c>
      <c r="R74" s="5" t="s">
        <v>120</v>
      </c>
      <c r="S74" s="5" t="s">
        <v>121</v>
      </c>
      <c r="T74" s="5" t="s">
        <v>55</v>
      </c>
      <c r="U74" s="5" t="s">
        <v>56</v>
      </c>
      <c r="V74" s="5"/>
      <c r="W74" s="5" t="s">
        <v>8046</v>
      </c>
      <c r="X74" s="5" t="s">
        <v>59</v>
      </c>
      <c r="Y74" s="5"/>
      <c r="Z74" s="5"/>
      <c r="AA74" s="5"/>
      <c r="AB74" s="5"/>
      <c r="AC74" s="5" t="s">
        <v>60</v>
      </c>
      <c r="AD74" s="5" t="s">
        <v>60</v>
      </c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 t="s">
        <v>60</v>
      </c>
      <c r="AV74" s="5" t="s">
        <v>5480</v>
      </c>
      <c r="AW74" s="5" t="s">
        <v>236</v>
      </c>
      <c r="AX74" s="5" t="s">
        <v>236</v>
      </c>
      <c r="AY74" s="10" t="s">
        <v>123</v>
      </c>
      <c r="AZ74" s="10" t="str">
        <f t="array" ref="AZ74">TEXTJOIN(", ", TRUE, IF(Z74:AV74="Y", Z$1:AV$1, IF(Z74:AV74&lt;&gt;"", Z$1:AV$1 &amp; ": " &amp; Z74:AV74, "")))
</f>
        <v>Fentanyl, Fentanyl Analogue, Any Opioid, Other: 4-anpp</v>
      </c>
      <c r="BA74" s="10" t="str">
        <f t="shared" si="4"/>
        <v>Fentanyl Combination</v>
      </c>
      <c r="BB74" s="10"/>
      <c r="BC74" s="10"/>
    </row>
    <row r="75">
      <c r="A75" s="8">
        <v>43160.0</v>
      </c>
      <c r="B75" s="5">
        <f t="shared" si="1"/>
        <v>2018</v>
      </c>
      <c r="C75" s="5" t="s">
        <v>50</v>
      </c>
      <c r="D75" s="9">
        <v>55.0</v>
      </c>
      <c r="E75" s="5" t="str">
        <f t="shared" si="2"/>
        <v>50-60</v>
      </c>
      <c r="F75" s="5" t="s">
        <v>76</v>
      </c>
      <c r="G75" s="5" t="s">
        <v>63</v>
      </c>
      <c r="H75" s="5" t="str">
        <f t="shared" si="3"/>
        <v>White (not Hispanic)</v>
      </c>
      <c r="I75" s="5"/>
      <c r="J75" s="5" t="s">
        <v>120</v>
      </c>
      <c r="K75" s="5" t="s">
        <v>121</v>
      </c>
      <c r="L75" s="5" t="s">
        <v>55</v>
      </c>
      <c r="M75" s="5" t="s">
        <v>120</v>
      </c>
      <c r="N75" s="5" t="s">
        <v>121</v>
      </c>
      <c r="O75" s="5"/>
      <c r="P75" s="5" t="s">
        <v>56</v>
      </c>
      <c r="Q75" s="5" t="s">
        <v>119</v>
      </c>
      <c r="R75" s="5" t="s">
        <v>120</v>
      </c>
      <c r="S75" s="5" t="s">
        <v>121</v>
      </c>
      <c r="T75" s="5" t="s">
        <v>55</v>
      </c>
      <c r="U75" s="5" t="s">
        <v>56</v>
      </c>
      <c r="V75" s="5"/>
      <c r="W75" s="5" t="s">
        <v>4430</v>
      </c>
      <c r="X75" s="5" t="s">
        <v>59</v>
      </c>
      <c r="Y75" s="5"/>
      <c r="Z75" s="5"/>
      <c r="AA75" s="5"/>
      <c r="AB75" s="5" t="s">
        <v>60</v>
      </c>
      <c r="AC75" s="5" t="s">
        <v>60</v>
      </c>
      <c r="AD75" s="5" t="s">
        <v>60</v>
      </c>
      <c r="AE75" s="5"/>
      <c r="AF75" s="5"/>
      <c r="AG75" s="5" t="s">
        <v>60</v>
      </c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 t="s">
        <v>60</v>
      </c>
      <c r="AV75" s="5"/>
      <c r="AW75" s="5" t="s">
        <v>236</v>
      </c>
      <c r="AX75" s="5" t="s">
        <v>236</v>
      </c>
      <c r="AY75" s="5" t="s">
        <v>123</v>
      </c>
      <c r="AZ75" s="10" t="str">
        <f t="array" ref="AZ75">TEXTJOIN(", ", TRUE, IF(Z75:AV75="Y", Z$1:AV$1, IF(Z75:AV75&lt;&gt;"", Z$1:AV$1 &amp; ": " &amp; Z75:AV75, "")))
</f>
        <v>Cocaine, Fentanyl, Fentanyl Analogue, Ethanol, Any Opioid</v>
      </c>
      <c r="BA75" s="10" t="str">
        <f t="shared" si="4"/>
        <v>Cocaine Combination</v>
      </c>
      <c r="BB75" s="10"/>
      <c r="BC75" s="10"/>
    </row>
    <row r="76">
      <c r="A76" s="8">
        <v>43161.0</v>
      </c>
      <c r="B76" s="5">
        <f t="shared" si="1"/>
        <v>2018</v>
      </c>
      <c r="C76" s="5" t="s">
        <v>50</v>
      </c>
      <c r="D76" s="9">
        <v>44.0</v>
      </c>
      <c r="E76" s="5" t="str">
        <f t="shared" si="2"/>
        <v>40-50</v>
      </c>
      <c r="F76" s="5" t="s">
        <v>76</v>
      </c>
      <c r="G76" s="5" t="s">
        <v>63</v>
      </c>
      <c r="H76" s="5" t="str">
        <f t="shared" si="3"/>
        <v>White (not Hispanic)</v>
      </c>
      <c r="I76" s="5"/>
      <c r="J76" s="5" t="s">
        <v>120</v>
      </c>
      <c r="K76" s="5" t="s">
        <v>121</v>
      </c>
      <c r="L76" s="5" t="s">
        <v>55</v>
      </c>
      <c r="M76" s="5" t="s">
        <v>120</v>
      </c>
      <c r="N76" s="5" t="s">
        <v>121</v>
      </c>
      <c r="O76" s="5"/>
      <c r="P76" s="5" t="s">
        <v>193</v>
      </c>
      <c r="Q76" s="5" t="s">
        <v>93</v>
      </c>
      <c r="R76" s="5" t="s">
        <v>120</v>
      </c>
      <c r="S76" s="5" t="s">
        <v>121</v>
      </c>
      <c r="T76" s="5" t="s">
        <v>55</v>
      </c>
      <c r="U76" s="5" t="s">
        <v>44</v>
      </c>
      <c r="V76" s="5"/>
      <c r="W76" s="5" t="s">
        <v>1813</v>
      </c>
      <c r="X76" s="5" t="s">
        <v>59</v>
      </c>
      <c r="Y76" s="5"/>
      <c r="Z76" s="5"/>
      <c r="AA76" s="5"/>
      <c r="AB76" s="5" t="s">
        <v>60</v>
      </c>
      <c r="AC76" s="5" t="s">
        <v>60</v>
      </c>
      <c r="AD76" s="5" t="s">
        <v>60</v>
      </c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 t="s">
        <v>60</v>
      </c>
      <c r="AV76" s="5"/>
      <c r="AW76" s="5" t="s">
        <v>236</v>
      </c>
      <c r="AX76" s="5" t="s">
        <v>236</v>
      </c>
      <c r="AY76" s="5" t="s">
        <v>123</v>
      </c>
      <c r="AZ76" s="10" t="str">
        <f t="array" ref="AZ76">TEXTJOIN(", ", TRUE, IF(Z76:AV76="Y", Z$1:AV$1, IF(Z76:AV76&lt;&gt;"", Z$1:AV$1 &amp; ": " &amp; Z76:AV76, "")))
</f>
        <v>Cocaine, Fentanyl, Fentanyl Analogue, Any Opioid</v>
      </c>
      <c r="BA76" s="10" t="str">
        <f t="shared" si="4"/>
        <v>Cocaine Combination</v>
      </c>
      <c r="BB76" s="10"/>
      <c r="BC76" s="10"/>
    </row>
    <row r="77">
      <c r="A77" s="8">
        <v>43192.0</v>
      </c>
      <c r="B77" s="5">
        <f t="shared" si="1"/>
        <v>2018</v>
      </c>
      <c r="C77" s="5" t="s">
        <v>50</v>
      </c>
      <c r="D77" s="9">
        <v>37.0</v>
      </c>
      <c r="E77" s="5" t="str">
        <f t="shared" si="2"/>
        <v>30-40</v>
      </c>
      <c r="F77" s="5" t="s">
        <v>51</v>
      </c>
      <c r="G77" s="5" t="s">
        <v>52</v>
      </c>
      <c r="H77" s="5" t="str">
        <f t="shared" si="3"/>
        <v>Black</v>
      </c>
      <c r="I77" s="5"/>
      <c r="J77" s="5" t="s">
        <v>91</v>
      </c>
      <c r="K77" s="5" t="s">
        <v>91</v>
      </c>
      <c r="L77" s="5" t="s">
        <v>55</v>
      </c>
      <c r="M77" s="5" t="s">
        <v>120</v>
      </c>
      <c r="N77" s="5" t="s">
        <v>121</v>
      </c>
      <c r="O77" s="5"/>
      <c r="P77" s="5" t="s">
        <v>44</v>
      </c>
      <c r="Q77" s="5" t="s">
        <v>136</v>
      </c>
      <c r="R77" s="5" t="s">
        <v>120</v>
      </c>
      <c r="S77" s="5" t="s">
        <v>121</v>
      </c>
      <c r="T77" s="5" t="s">
        <v>55</v>
      </c>
      <c r="U77" s="5" t="s">
        <v>44</v>
      </c>
      <c r="V77" s="5"/>
      <c r="W77" s="5" t="s">
        <v>1958</v>
      </c>
      <c r="X77" s="5" t="s">
        <v>59</v>
      </c>
      <c r="Y77" s="5"/>
      <c r="Z77" s="5"/>
      <c r="AA77" s="5"/>
      <c r="AB77" s="5"/>
      <c r="AC77" s="5" t="s">
        <v>60</v>
      </c>
      <c r="AD77" s="5" t="s">
        <v>60</v>
      </c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 t="s">
        <v>60</v>
      </c>
      <c r="AV77" s="5"/>
      <c r="AW77" s="5" t="s">
        <v>110</v>
      </c>
      <c r="AX77" s="5" t="s">
        <v>236</v>
      </c>
      <c r="AY77" s="5" t="s">
        <v>123</v>
      </c>
      <c r="AZ77" s="10" t="str">
        <f t="array" ref="AZ77">TEXTJOIN(", ", TRUE, IF(Z77:AV77="Y", Z$1:AV$1, IF(Z77:AV77&lt;&gt;"", Z$1:AV$1 &amp; ": " &amp; Z77:AV77, "")))
</f>
        <v>Fentanyl, Fentanyl Analogue, Any Opioid</v>
      </c>
      <c r="BA77" s="10" t="str">
        <f t="shared" si="4"/>
        <v>Fentanyl Combination</v>
      </c>
      <c r="BB77" s="10"/>
      <c r="BC77" s="10"/>
    </row>
    <row r="78">
      <c r="A78" s="8">
        <v>43217.0</v>
      </c>
      <c r="B78" s="5">
        <f t="shared" si="1"/>
        <v>2018</v>
      </c>
      <c r="C78" s="5" t="s">
        <v>50</v>
      </c>
      <c r="D78" s="9">
        <v>33.0</v>
      </c>
      <c r="E78" s="5" t="str">
        <f t="shared" si="2"/>
        <v>30-40</v>
      </c>
      <c r="F78" s="5" t="s">
        <v>51</v>
      </c>
      <c r="G78" s="5" t="s">
        <v>63</v>
      </c>
      <c r="H78" s="5" t="str">
        <f t="shared" si="3"/>
        <v>White (not Hispanic)</v>
      </c>
      <c r="I78" s="5"/>
      <c r="J78" s="5" t="s">
        <v>120</v>
      </c>
      <c r="K78" s="5" t="s">
        <v>121</v>
      </c>
      <c r="L78" s="5" t="s">
        <v>55</v>
      </c>
      <c r="M78" s="5" t="s">
        <v>120</v>
      </c>
      <c r="N78" s="5" t="s">
        <v>121</v>
      </c>
      <c r="O78" s="5"/>
      <c r="P78" s="5" t="s">
        <v>56</v>
      </c>
      <c r="Q78" s="5" t="s">
        <v>119</v>
      </c>
      <c r="R78" s="5" t="s">
        <v>120</v>
      </c>
      <c r="S78" s="5" t="s">
        <v>121</v>
      </c>
      <c r="T78" s="5" t="s">
        <v>55</v>
      </c>
      <c r="U78" s="5" t="s">
        <v>67</v>
      </c>
      <c r="V78" s="5"/>
      <c r="W78" s="5" t="s">
        <v>2331</v>
      </c>
      <c r="X78" s="5" t="s">
        <v>59</v>
      </c>
      <c r="Y78" s="5"/>
      <c r="Z78" s="5"/>
      <c r="AA78" s="5"/>
      <c r="AB78" s="5"/>
      <c r="AC78" s="5" t="s">
        <v>60</v>
      </c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 t="s">
        <v>60</v>
      </c>
      <c r="AV78" s="5"/>
      <c r="AW78" s="5" t="s">
        <v>236</v>
      </c>
      <c r="AX78" s="5" t="s">
        <v>236</v>
      </c>
      <c r="AY78" s="5" t="s">
        <v>123</v>
      </c>
      <c r="AZ78" s="10" t="str">
        <f t="array" ref="AZ78">TEXTJOIN(", ", TRUE, IF(Z78:AV78="Y", Z$1:AV$1, IF(Z78:AV78&lt;&gt;"", Z$1:AV$1 &amp; ": " &amp; Z78:AV78, "")))
</f>
        <v>Fentanyl, Any Opioid</v>
      </c>
      <c r="BA78" s="10" t="str">
        <f t="shared" si="4"/>
        <v>Fentanyl Combination</v>
      </c>
      <c r="BB78" s="10"/>
      <c r="BC78" s="10"/>
    </row>
    <row r="79">
      <c r="A79" s="8">
        <v>43223.0</v>
      </c>
      <c r="B79" s="5">
        <f t="shared" si="1"/>
        <v>2018</v>
      </c>
      <c r="C79" s="5" t="s">
        <v>50</v>
      </c>
      <c r="D79" s="9">
        <v>51.0</v>
      </c>
      <c r="E79" s="5" t="str">
        <f t="shared" si="2"/>
        <v>50-60</v>
      </c>
      <c r="F79" s="5" t="s">
        <v>51</v>
      </c>
      <c r="G79" s="5" t="s">
        <v>63</v>
      </c>
      <c r="H79" s="5" t="str">
        <f t="shared" si="3"/>
        <v>White (not Hispanic)</v>
      </c>
      <c r="I79" s="5"/>
      <c r="J79" s="5" t="s">
        <v>120</v>
      </c>
      <c r="K79" s="5" t="s">
        <v>121</v>
      </c>
      <c r="L79" s="5" t="s">
        <v>55</v>
      </c>
      <c r="M79" s="5" t="s">
        <v>120</v>
      </c>
      <c r="N79" s="5" t="s">
        <v>121</v>
      </c>
      <c r="O79" s="5"/>
      <c r="P79" s="5" t="s">
        <v>778</v>
      </c>
      <c r="Q79" s="5" t="s">
        <v>119</v>
      </c>
      <c r="R79" s="5" t="s">
        <v>120</v>
      </c>
      <c r="S79" s="5" t="s">
        <v>121</v>
      </c>
      <c r="T79" s="5" t="s">
        <v>55</v>
      </c>
      <c r="U79" s="5" t="s">
        <v>56</v>
      </c>
      <c r="V79" s="5"/>
      <c r="W79" s="5" t="s">
        <v>6922</v>
      </c>
      <c r="X79" s="5" t="s">
        <v>59</v>
      </c>
      <c r="Y79" s="5"/>
      <c r="Z79" s="5"/>
      <c r="AA79" s="5"/>
      <c r="AB79" s="5"/>
      <c r="AC79" s="5" t="s">
        <v>60</v>
      </c>
      <c r="AD79" s="5" t="s">
        <v>60</v>
      </c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 t="s">
        <v>60</v>
      </c>
      <c r="AV79" s="5" t="s">
        <v>1297</v>
      </c>
      <c r="AW79" s="5" t="s">
        <v>236</v>
      </c>
      <c r="AX79" s="5" t="s">
        <v>236</v>
      </c>
      <c r="AY79" s="5" t="s">
        <v>123</v>
      </c>
      <c r="AZ79" s="10" t="str">
        <f t="array" ref="AZ79">TEXTJOIN(", ", TRUE, IF(Z79:AV79="Y", Z$1:AV$1, IF(Z79:AV79&lt;&gt;"", Z$1:AV$1 &amp; ": " &amp; Z79:AV79, "")))
</f>
        <v>Fentanyl, Fentanyl Analogue, Any Opioid, Other: U-47700</v>
      </c>
      <c r="BA79" s="10" t="str">
        <f t="shared" si="4"/>
        <v>Fentanyl Combination</v>
      </c>
      <c r="BB79" s="10"/>
      <c r="BC79" s="10"/>
    </row>
    <row r="80">
      <c r="A80" s="8">
        <v>43243.0</v>
      </c>
      <c r="B80" s="5">
        <f t="shared" si="1"/>
        <v>2018</v>
      </c>
      <c r="C80" s="5" t="s">
        <v>50</v>
      </c>
      <c r="D80" s="9">
        <v>51.0</v>
      </c>
      <c r="E80" s="5" t="str">
        <f t="shared" si="2"/>
        <v>50-60</v>
      </c>
      <c r="F80" s="5" t="s">
        <v>51</v>
      </c>
      <c r="G80" s="5" t="s">
        <v>63</v>
      </c>
      <c r="H80" s="5" t="str">
        <f t="shared" si="3"/>
        <v>White (not Hispanic)</v>
      </c>
      <c r="I80" s="5"/>
      <c r="J80" s="5" t="s">
        <v>120</v>
      </c>
      <c r="K80" s="5" t="s">
        <v>121</v>
      </c>
      <c r="L80" s="5" t="s">
        <v>55</v>
      </c>
      <c r="M80" s="5" t="s">
        <v>120</v>
      </c>
      <c r="N80" s="5" t="s">
        <v>121</v>
      </c>
      <c r="O80" s="5"/>
      <c r="P80" s="5" t="s">
        <v>56</v>
      </c>
      <c r="Q80" s="5" t="s">
        <v>119</v>
      </c>
      <c r="R80" s="5" t="s">
        <v>120</v>
      </c>
      <c r="S80" s="5" t="s">
        <v>121</v>
      </c>
      <c r="T80" s="5" t="s">
        <v>55</v>
      </c>
      <c r="U80" s="5" t="s">
        <v>56</v>
      </c>
      <c r="V80" s="5"/>
      <c r="W80" s="5" t="s">
        <v>6088</v>
      </c>
      <c r="X80" s="5" t="s">
        <v>59</v>
      </c>
      <c r="Y80" s="5"/>
      <c r="Z80" s="5"/>
      <c r="AA80" s="5"/>
      <c r="AB80" s="5" t="s">
        <v>60</v>
      </c>
      <c r="AC80" s="5" t="s">
        <v>60</v>
      </c>
      <c r="AD80" s="5"/>
      <c r="AE80" s="5"/>
      <c r="AF80" s="5"/>
      <c r="AG80" s="5" t="s">
        <v>60</v>
      </c>
      <c r="AH80" s="5"/>
      <c r="AI80" s="5" t="s">
        <v>60</v>
      </c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 t="s">
        <v>60</v>
      </c>
      <c r="AV80" s="5"/>
      <c r="AW80" s="5" t="s">
        <v>236</v>
      </c>
      <c r="AX80" s="5" t="s">
        <v>236</v>
      </c>
      <c r="AY80" s="5" t="s">
        <v>123</v>
      </c>
      <c r="AZ80" s="10" t="str">
        <f t="array" ref="AZ80">TEXTJOIN(", ", TRUE, IF(Z80:AV80="Y", Z$1:AV$1, IF(Z80:AV80&lt;&gt;"", Z$1:AV$1 &amp; ": " &amp; Z80:AV80, "")))
</f>
        <v>Cocaine, Fentanyl, Ethanol, Benzodiazepine, Any Opioid</v>
      </c>
      <c r="BA80" s="10" t="str">
        <f t="shared" si="4"/>
        <v>Cocaine Combination</v>
      </c>
      <c r="BB80" s="10"/>
      <c r="BC80" s="10"/>
    </row>
    <row r="81">
      <c r="A81" s="8">
        <v>43256.0</v>
      </c>
      <c r="B81" s="5">
        <f t="shared" si="1"/>
        <v>2018</v>
      </c>
      <c r="C81" s="5" t="s">
        <v>50</v>
      </c>
      <c r="D81" s="9">
        <v>35.0</v>
      </c>
      <c r="E81" s="5" t="str">
        <f t="shared" si="2"/>
        <v>30-40</v>
      </c>
      <c r="F81" s="5" t="s">
        <v>76</v>
      </c>
      <c r="G81" s="5" t="s">
        <v>63</v>
      </c>
      <c r="H81" s="5" t="str">
        <f t="shared" si="3"/>
        <v>White (not Hispanic)</v>
      </c>
      <c r="I81" s="5"/>
      <c r="J81" s="5" t="s">
        <v>120</v>
      </c>
      <c r="K81" s="5" t="s">
        <v>121</v>
      </c>
      <c r="L81" s="5" t="s">
        <v>55</v>
      </c>
      <c r="M81" s="5" t="s">
        <v>120</v>
      </c>
      <c r="N81" s="5" t="s">
        <v>121</v>
      </c>
      <c r="O81" s="5"/>
      <c r="P81" s="5" t="s">
        <v>193</v>
      </c>
      <c r="Q81" s="5" t="s">
        <v>119</v>
      </c>
      <c r="R81" s="5" t="s">
        <v>103</v>
      </c>
      <c r="S81" s="5" t="s">
        <v>103</v>
      </c>
      <c r="T81" s="5" t="s">
        <v>55</v>
      </c>
      <c r="U81" s="5" t="s">
        <v>67</v>
      </c>
      <c r="V81" s="5"/>
      <c r="W81" s="5" t="s">
        <v>2351</v>
      </c>
      <c r="X81" s="5" t="s">
        <v>59</v>
      </c>
      <c r="Y81" s="5"/>
      <c r="Z81" s="5"/>
      <c r="AA81" s="5"/>
      <c r="AB81" s="5" t="s">
        <v>60</v>
      </c>
      <c r="AC81" s="5" t="s">
        <v>60</v>
      </c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 t="s">
        <v>60</v>
      </c>
      <c r="AV81" s="5"/>
      <c r="AW81" s="5" t="s">
        <v>236</v>
      </c>
      <c r="AX81" s="5" t="s">
        <v>236</v>
      </c>
      <c r="AY81" s="5" t="s">
        <v>168</v>
      </c>
      <c r="AZ81" s="10" t="str">
        <f t="array" ref="AZ81">TEXTJOIN(", ", TRUE, IF(Z81:AV81="Y", Z$1:AV$1, IF(Z81:AV81&lt;&gt;"", Z$1:AV$1 &amp; ": " &amp; Z81:AV81, "")))
</f>
        <v>Cocaine, Fentanyl, Any Opioid</v>
      </c>
      <c r="BA81" s="10" t="str">
        <f t="shared" si="4"/>
        <v>Cocaine Combination</v>
      </c>
      <c r="BB81" s="10"/>
      <c r="BC81" s="10"/>
    </row>
    <row r="82">
      <c r="A82" s="8">
        <v>43282.0</v>
      </c>
      <c r="B82" s="5">
        <f t="shared" si="1"/>
        <v>2018</v>
      </c>
      <c r="C82" s="5" t="s">
        <v>50</v>
      </c>
      <c r="D82" s="9">
        <v>38.0</v>
      </c>
      <c r="E82" s="5" t="str">
        <f t="shared" si="2"/>
        <v>30-40</v>
      </c>
      <c r="F82" s="5" t="s">
        <v>51</v>
      </c>
      <c r="G82" s="5" t="s">
        <v>63</v>
      </c>
      <c r="H82" s="5" t="str">
        <f t="shared" si="3"/>
        <v>Hispanic White</v>
      </c>
      <c r="I82" s="5" t="s">
        <v>137</v>
      </c>
      <c r="J82" s="5"/>
      <c r="K82" s="5"/>
      <c r="L82" s="5"/>
      <c r="M82" s="5" t="s">
        <v>120</v>
      </c>
      <c r="N82" s="5" t="s">
        <v>121</v>
      </c>
      <c r="O82" s="5"/>
      <c r="P82" s="5" t="s">
        <v>193</v>
      </c>
      <c r="Q82" s="5" t="s">
        <v>136</v>
      </c>
      <c r="R82" s="5" t="s">
        <v>120</v>
      </c>
      <c r="S82" s="5" t="s">
        <v>121</v>
      </c>
      <c r="T82" s="5" t="s">
        <v>55</v>
      </c>
      <c r="U82" s="5" t="s">
        <v>44</v>
      </c>
      <c r="V82" s="5"/>
      <c r="W82" s="5" t="s">
        <v>83</v>
      </c>
      <c r="X82" s="5" t="s">
        <v>59</v>
      </c>
      <c r="Y82" s="5"/>
      <c r="Z82" s="5"/>
      <c r="AA82" s="5"/>
      <c r="AB82" s="5"/>
      <c r="AC82" s="5" t="s">
        <v>60</v>
      </c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 t="s">
        <v>60</v>
      </c>
      <c r="AV82" s="5"/>
      <c r="AW82" s="5" t="s">
        <v>62</v>
      </c>
      <c r="AX82" s="5" t="s">
        <v>236</v>
      </c>
      <c r="AY82" s="5" t="s">
        <v>123</v>
      </c>
      <c r="AZ82" s="10" t="str">
        <f t="array" ref="AZ82">TEXTJOIN(", ", TRUE, IF(Z82:AV82="Y", Z$1:AV$1, IF(Z82:AV82&lt;&gt;"", Z$1:AV$1 &amp; ": " &amp; Z82:AV82, "")))
</f>
        <v>Fentanyl, Any Opioid</v>
      </c>
      <c r="BA82" s="10" t="str">
        <f t="shared" si="4"/>
        <v>Fentanyl Combination</v>
      </c>
      <c r="BB82" s="10"/>
      <c r="BC82" s="10"/>
    </row>
    <row r="83">
      <c r="A83" s="8">
        <v>43293.0</v>
      </c>
      <c r="B83" s="5">
        <f t="shared" si="1"/>
        <v>2018</v>
      </c>
      <c r="C83" s="5" t="s">
        <v>50</v>
      </c>
      <c r="D83" s="9">
        <v>53.0</v>
      </c>
      <c r="E83" s="5" t="str">
        <f t="shared" si="2"/>
        <v>50-60</v>
      </c>
      <c r="F83" s="5" t="s">
        <v>51</v>
      </c>
      <c r="G83" s="5" t="s">
        <v>63</v>
      </c>
      <c r="H83" s="5" t="str">
        <f t="shared" si="3"/>
        <v>Hispanic White</v>
      </c>
      <c r="I83" s="5" t="s">
        <v>137</v>
      </c>
      <c r="J83" s="5" t="s">
        <v>120</v>
      </c>
      <c r="K83" s="5" t="s">
        <v>121</v>
      </c>
      <c r="L83" s="5" t="s">
        <v>55</v>
      </c>
      <c r="M83" s="5" t="s">
        <v>120</v>
      </c>
      <c r="N83" s="5" t="s">
        <v>121</v>
      </c>
      <c r="O83" s="5"/>
      <c r="P83" s="5" t="s">
        <v>56</v>
      </c>
      <c r="Q83" s="5" t="s">
        <v>93</v>
      </c>
      <c r="R83" s="5" t="s">
        <v>120</v>
      </c>
      <c r="S83" s="5" t="s">
        <v>121</v>
      </c>
      <c r="T83" s="5" t="s">
        <v>55</v>
      </c>
      <c r="U83" s="5" t="s">
        <v>56</v>
      </c>
      <c r="V83" s="5"/>
      <c r="W83" s="5" t="s">
        <v>4408</v>
      </c>
      <c r="X83" s="5" t="s">
        <v>59</v>
      </c>
      <c r="Y83" s="5"/>
      <c r="Z83" s="5"/>
      <c r="AA83" s="5" t="s">
        <v>60</v>
      </c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 t="s">
        <v>60</v>
      </c>
      <c r="AT83" s="5"/>
      <c r="AU83" s="5" t="s">
        <v>60</v>
      </c>
      <c r="AV83" s="5"/>
      <c r="AW83" s="5" t="s">
        <v>236</v>
      </c>
      <c r="AX83" s="5" t="s">
        <v>236</v>
      </c>
      <c r="AY83" s="5" t="s">
        <v>123</v>
      </c>
      <c r="AZ83" s="10" t="str">
        <f t="array" ref="AZ83">TEXTJOIN(", ", TRUE, IF(Z83:AV83="Y", Z$1:AV$1, IF(Z83:AV83&lt;&gt;"", Z$1:AV$1 &amp; ": " &amp; Z83:AV83, "")))
</f>
        <v>Heroin, Heroin/Morph/Codeine, Any Opioid</v>
      </c>
      <c r="BA83" s="10" t="str">
        <f t="shared" si="4"/>
        <v>Heroin Combination</v>
      </c>
      <c r="BB83" s="10"/>
      <c r="BC83" s="10"/>
    </row>
    <row r="84">
      <c r="A84" s="8">
        <v>43316.0</v>
      </c>
      <c r="B84" s="5">
        <f t="shared" si="1"/>
        <v>2018</v>
      </c>
      <c r="C84" s="5" t="s">
        <v>50</v>
      </c>
      <c r="D84" s="9">
        <v>48.0</v>
      </c>
      <c r="E84" s="5" t="str">
        <f t="shared" si="2"/>
        <v>40-50</v>
      </c>
      <c r="F84" s="5" t="s">
        <v>51</v>
      </c>
      <c r="G84" s="5" t="s">
        <v>63</v>
      </c>
      <c r="H84" s="5" t="str">
        <f t="shared" si="3"/>
        <v>White (not Hispanic)</v>
      </c>
      <c r="I84" s="5"/>
      <c r="J84" s="5" t="s">
        <v>120</v>
      </c>
      <c r="K84" s="5" t="s">
        <v>121</v>
      </c>
      <c r="L84" s="5" t="s">
        <v>55</v>
      </c>
      <c r="M84" s="5" t="s">
        <v>120</v>
      </c>
      <c r="N84" s="5" t="s">
        <v>121</v>
      </c>
      <c r="O84" s="5"/>
      <c r="P84" s="5" t="s">
        <v>56</v>
      </c>
      <c r="Q84" s="5" t="s">
        <v>136</v>
      </c>
      <c r="R84" s="5" t="s">
        <v>120</v>
      </c>
      <c r="S84" s="5" t="s">
        <v>121</v>
      </c>
      <c r="T84" s="5" t="s">
        <v>55</v>
      </c>
      <c r="U84" s="5" t="s">
        <v>56</v>
      </c>
      <c r="V84" s="5"/>
      <c r="W84" s="5" t="s">
        <v>109</v>
      </c>
      <c r="X84" s="5" t="s">
        <v>59</v>
      </c>
      <c r="Y84" s="5"/>
      <c r="Z84" s="5"/>
      <c r="AA84" s="5"/>
      <c r="AB84" s="5" t="s">
        <v>60</v>
      </c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 t="s">
        <v>236</v>
      </c>
      <c r="AX84" s="5" t="s">
        <v>236</v>
      </c>
      <c r="AY84" s="10" t="s">
        <v>123</v>
      </c>
      <c r="AZ84" s="10" t="str">
        <f t="array" ref="AZ84">TEXTJOIN(", ", TRUE, IF(Z84:AV84="Y", Z$1:AV$1, IF(Z84:AV84&lt;&gt;"", Z$1:AV$1 &amp; ": " &amp; Z84:AV84, "")))
</f>
        <v>Cocaine</v>
      </c>
      <c r="BA84" s="10" t="str">
        <f t="shared" si="4"/>
        <v>Cocaine</v>
      </c>
      <c r="BB84" s="10"/>
      <c r="BC84" s="10"/>
    </row>
    <row r="85">
      <c r="A85" s="8">
        <v>43337.0</v>
      </c>
      <c r="B85" s="5">
        <f t="shared" si="1"/>
        <v>2018</v>
      </c>
      <c r="C85" s="5" t="s">
        <v>50</v>
      </c>
      <c r="D85" s="9">
        <v>28.0</v>
      </c>
      <c r="E85" s="5" t="str">
        <f t="shared" si="2"/>
        <v>20-30</v>
      </c>
      <c r="F85" s="5" t="s">
        <v>51</v>
      </c>
      <c r="G85" s="5" t="s">
        <v>63</v>
      </c>
      <c r="H85" s="5" t="str">
        <f t="shared" si="3"/>
        <v>White (not Hispanic)</v>
      </c>
      <c r="I85" s="5"/>
      <c r="J85" s="5"/>
      <c r="K85" s="5"/>
      <c r="L85" s="5"/>
      <c r="M85" s="5" t="s">
        <v>120</v>
      </c>
      <c r="N85" s="5" t="s">
        <v>121</v>
      </c>
      <c r="O85" s="5"/>
      <c r="P85" s="5" t="s">
        <v>1412</v>
      </c>
      <c r="Q85" s="5" t="s">
        <v>119</v>
      </c>
      <c r="R85" s="5" t="s">
        <v>120</v>
      </c>
      <c r="S85" s="5" t="s">
        <v>121</v>
      </c>
      <c r="T85" s="5" t="s">
        <v>55</v>
      </c>
      <c r="U85" s="5" t="s">
        <v>44</v>
      </c>
      <c r="V85" s="5"/>
      <c r="W85" s="5" t="s">
        <v>1884</v>
      </c>
      <c r="X85" s="5" t="s">
        <v>59</v>
      </c>
      <c r="Y85" s="5"/>
      <c r="Z85" s="5"/>
      <c r="AA85" s="5"/>
      <c r="AB85" s="5" t="s">
        <v>60</v>
      </c>
      <c r="AC85" s="5" t="s">
        <v>60</v>
      </c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 t="s">
        <v>60</v>
      </c>
      <c r="AV85" s="5"/>
      <c r="AW85" s="5" t="s">
        <v>62</v>
      </c>
      <c r="AX85" s="5" t="s">
        <v>236</v>
      </c>
      <c r="AY85" s="5" t="s">
        <v>123</v>
      </c>
      <c r="AZ85" s="10" t="str">
        <f t="array" ref="AZ85">TEXTJOIN(", ", TRUE, IF(Z85:AV85="Y", Z$1:AV$1, IF(Z85:AV85&lt;&gt;"", Z$1:AV$1 &amp; ": " &amp; Z85:AV85, "")))
</f>
        <v>Cocaine, Fentanyl, Any Opioid</v>
      </c>
      <c r="BA85" s="10" t="str">
        <f t="shared" si="4"/>
        <v>Cocaine Combination</v>
      </c>
      <c r="BB85" s="10"/>
      <c r="BC85" s="10"/>
    </row>
    <row r="86">
      <c r="A86" s="8">
        <v>43339.0</v>
      </c>
      <c r="B86" s="5">
        <f t="shared" si="1"/>
        <v>2018</v>
      </c>
      <c r="C86" s="5" t="s">
        <v>50</v>
      </c>
      <c r="D86" s="9">
        <v>29.0</v>
      </c>
      <c r="E86" s="5" t="str">
        <f t="shared" si="2"/>
        <v>20-30</v>
      </c>
      <c r="F86" s="5" t="s">
        <v>51</v>
      </c>
      <c r="G86" s="5" t="s">
        <v>63</v>
      </c>
      <c r="H86" s="5" t="str">
        <f t="shared" si="3"/>
        <v>White (not Hispanic)</v>
      </c>
      <c r="I86" s="5"/>
      <c r="J86" s="5" t="s">
        <v>120</v>
      </c>
      <c r="K86" s="5" t="s">
        <v>121</v>
      </c>
      <c r="L86" s="5" t="s">
        <v>55</v>
      </c>
      <c r="M86" s="5" t="s">
        <v>120</v>
      </c>
      <c r="N86" s="5" t="s">
        <v>121</v>
      </c>
      <c r="O86" s="5"/>
      <c r="P86" s="5" t="s">
        <v>56</v>
      </c>
      <c r="Q86" s="5" t="s">
        <v>136</v>
      </c>
      <c r="R86" s="5" t="s">
        <v>120</v>
      </c>
      <c r="S86" s="5" t="s">
        <v>121</v>
      </c>
      <c r="T86" s="5" t="s">
        <v>55</v>
      </c>
      <c r="U86" s="5" t="s">
        <v>56</v>
      </c>
      <c r="V86" s="5"/>
      <c r="W86" s="5" t="s">
        <v>5130</v>
      </c>
      <c r="X86" s="5" t="s">
        <v>59</v>
      </c>
      <c r="Y86" s="5"/>
      <c r="Z86" s="5"/>
      <c r="AA86" s="5" t="s">
        <v>60</v>
      </c>
      <c r="AB86" s="5"/>
      <c r="AC86" s="5" t="s">
        <v>60</v>
      </c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 t="s">
        <v>60</v>
      </c>
      <c r="AT86" s="5"/>
      <c r="AU86" s="5" t="s">
        <v>60</v>
      </c>
      <c r="AV86" s="5"/>
      <c r="AW86" s="5" t="s">
        <v>236</v>
      </c>
      <c r="AX86" s="5" t="s">
        <v>236</v>
      </c>
      <c r="AY86" s="5" t="s">
        <v>123</v>
      </c>
      <c r="AZ86" s="10" t="str">
        <f t="array" ref="AZ86">TEXTJOIN(", ", TRUE, IF(Z86:AV86="Y", Z$1:AV$1, IF(Z86:AV86&lt;&gt;"", Z$1:AV$1 &amp; ": " &amp; Z86:AV86, "")))
</f>
        <v>Heroin, Fentanyl, Heroin/Morph/Codeine, Any Opioid</v>
      </c>
      <c r="BA86" s="10" t="str">
        <f t="shared" si="4"/>
        <v>Heroin Combination</v>
      </c>
      <c r="BB86" s="10"/>
      <c r="BC86" s="10"/>
    </row>
    <row r="87">
      <c r="A87" s="11">
        <v>43393.0</v>
      </c>
      <c r="B87" s="5">
        <f t="shared" si="1"/>
        <v>2018</v>
      </c>
      <c r="C87" s="5" t="s">
        <v>50</v>
      </c>
      <c r="D87" s="9">
        <v>37.0</v>
      </c>
      <c r="E87" s="5" t="str">
        <f t="shared" si="2"/>
        <v>30-40</v>
      </c>
      <c r="F87" s="5" t="s">
        <v>51</v>
      </c>
      <c r="G87" s="5" t="s">
        <v>63</v>
      </c>
      <c r="H87" s="5" t="str">
        <f t="shared" si="3"/>
        <v>White (not Hispanic)</v>
      </c>
      <c r="I87" s="5"/>
      <c r="J87" s="5" t="s">
        <v>120</v>
      </c>
      <c r="K87" s="5" t="s">
        <v>121</v>
      </c>
      <c r="L87" s="5" t="s">
        <v>55</v>
      </c>
      <c r="M87" s="5" t="s">
        <v>120</v>
      </c>
      <c r="N87" s="5" t="s">
        <v>121</v>
      </c>
      <c r="O87" s="5"/>
      <c r="P87" s="5" t="s">
        <v>56</v>
      </c>
      <c r="Q87" s="5" t="s">
        <v>136</v>
      </c>
      <c r="R87" s="5" t="s">
        <v>120</v>
      </c>
      <c r="S87" s="5" t="s">
        <v>121</v>
      </c>
      <c r="T87" s="5" t="s">
        <v>55</v>
      </c>
      <c r="U87" s="5" t="s">
        <v>56</v>
      </c>
      <c r="V87" s="5"/>
      <c r="W87" s="5" t="s">
        <v>5515</v>
      </c>
      <c r="X87" s="5" t="s">
        <v>59</v>
      </c>
      <c r="Y87" s="5"/>
      <c r="Z87" s="5"/>
      <c r="AA87" s="5"/>
      <c r="AB87" s="5"/>
      <c r="AC87" s="5" t="s">
        <v>60</v>
      </c>
      <c r="AD87" s="5"/>
      <c r="AE87" s="5"/>
      <c r="AF87" s="5"/>
      <c r="AG87" s="5" t="s">
        <v>60</v>
      </c>
      <c r="AH87" s="5"/>
      <c r="AI87" s="5"/>
      <c r="AJ87" s="5"/>
      <c r="AK87" s="5" t="s">
        <v>60</v>
      </c>
      <c r="AL87" s="5"/>
      <c r="AM87" s="5"/>
      <c r="AN87" s="5"/>
      <c r="AO87" s="5"/>
      <c r="AP87" s="5"/>
      <c r="AQ87" s="5"/>
      <c r="AR87" s="5"/>
      <c r="AS87" s="5"/>
      <c r="AT87" s="5"/>
      <c r="AU87" s="5" t="s">
        <v>60</v>
      </c>
      <c r="AV87" s="5" t="s">
        <v>182</v>
      </c>
      <c r="AW87" s="5" t="s">
        <v>236</v>
      </c>
      <c r="AX87" s="5" t="s">
        <v>236</v>
      </c>
      <c r="AY87" s="5" t="s">
        <v>123</v>
      </c>
      <c r="AZ87" s="10" t="str">
        <f t="array" ref="AZ87">TEXTJOIN(", ", TRUE, IF(Z87:AV87="Y", Z$1:AV$1, IF(Z87:AV87&lt;&gt;"", Z$1:AV$1 &amp; ": " &amp; Z87:AV87, "")))
</f>
        <v>Fentanyl, Ethanol, Meth/Amphetamine, Any Opioid, Other: Bupren</v>
      </c>
      <c r="BA87" s="10" t="str">
        <f t="shared" si="4"/>
        <v>Fentanyl Combination</v>
      </c>
      <c r="BB87" s="10"/>
      <c r="BC87" s="10"/>
    </row>
    <row r="88">
      <c r="A88" s="11">
        <v>43430.0</v>
      </c>
      <c r="B88" s="5">
        <f t="shared" si="1"/>
        <v>2018</v>
      </c>
      <c r="C88" s="5" t="s">
        <v>50</v>
      </c>
      <c r="D88" s="9">
        <v>54.0</v>
      </c>
      <c r="E88" s="5" t="str">
        <f t="shared" si="2"/>
        <v>50-60</v>
      </c>
      <c r="F88" s="5" t="s">
        <v>51</v>
      </c>
      <c r="G88" s="5" t="s">
        <v>52</v>
      </c>
      <c r="H88" s="5" t="str">
        <f t="shared" si="3"/>
        <v>Black</v>
      </c>
      <c r="I88" s="5"/>
      <c r="J88" s="5" t="s">
        <v>120</v>
      </c>
      <c r="K88" s="5" t="s">
        <v>121</v>
      </c>
      <c r="L88" s="5" t="s">
        <v>55</v>
      </c>
      <c r="M88" s="5" t="s">
        <v>120</v>
      </c>
      <c r="N88" s="5" t="s">
        <v>121</v>
      </c>
      <c r="O88" s="5"/>
      <c r="P88" s="5" t="s">
        <v>56</v>
      </c>
      <c r="Q88" s="5" t="s">
        <v>136</v>
      </c>
      <c r="R88" s="5" t="s">
        <v>120</v>
      </c>
      <c r="S88" s="5" t="s">
        <v>121</v>
      </c>
      <c r="T88" s="5" t="s">
        <v>55</v>
      </c>
      <c r="U88" s="5" t="s">
        <v>56</v>
      </c>
      <c r="V88" s="5"/>
      <c r="W88" s="5" t="s">
        <v>2991</v>
      </c>
      <c r="X88" s="5" t="s">
        <v>59</v>
      </c>
      <c r="Y88" s="5"/>
      <c r="Z88" s="5"/>
      <c r="AA88" s="5" t="s">
        <v>60</v>
      </c>
      <c r="AB88" s="5"/>
      <c r="AC88" s="5" t="s">
        <v>60</v>
      </c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 t="s">
        <v>60</v>
      </c>
      <c r="AT88" s="5"/>
      <c r="AU88" s="5" t="s">
        <v>60</v>
      </c>
      <c r="AV88" s="5"/>
      <c r="AW88" s="5" t="s">
        <v>236</v>
      </c>
      <c r="AX88" s="5" t="s">
        <v>236</v>
      </c>
      <c r="AY88" s="5" t="s">
        <v>123</v>
      </c>
      <c r="AZ88" s="10" t="str">
        <f t="array" ref="AZ88">TEXTJOIN(", ", TRUE, IF(Z88:AV88="Y", Z$1:AV$1, IF(Z88:AV88&lt;&gt;"", Z$1:AV$1 &amp; ": " &amp; Z88:AV88, "")))
</f>
        <v>Heroin, Fentanyl, Heroin/Morph/Codeine, Any Opioid</v>
      </c>
      <c r="BA88" s="10" t="str">
        <f t="shared" si="4"/>
        <v>Heroin Combination</v>
      </c>
      <c r="BB88" s="10"/>
      <c r="BC88" s="10"/>
    </row>
    <row r="89">
      <c r="A89" s="8">
        <v>43482.0</v>
      </c>
      <c r="B89" s="5">
        <f t="shared" si="1"/>
        <v>2019</v>
      </c>
      <c r="C89" s="5" t="s">
        <v>50</v>
      </c>
      <c r="D89" s="9">
        <v>42.0</v>
      </c>
      <c r="E89" s="5" t="str">
        <f t="shared" si="2"/>
        <v>40-50</v>
      </c>
      <c r="F89" s="5" t="s">
        <v>51</v>
      </c>
      <c r="G89" s="5" t="s">
        <v>63</v>
      </c>
      <c r="H89" s="5" t="str">
        <f t="shared" si="3"/>
        <v>White (not Hispanic)</v>
      </c>
      <c r="I89" s="5"/>
      <c r="J89" s="5" t="s">
        <v>120</v>
      </c>
      <c r="K89" s="5" t="s">
        <v>121</v>
      </c>
      <c r="L89" s="5" t="s">
        <v>55</v>
      </c>
      <c r="M89" s="5" t="s">
        <v>120</v>
      </c>
      <c r="N89" s="5" t="s">
        <v>121</v>
      </c>
      <c r="O89" s="5" t="s">
        <v>55</v>
      </c>
      <c r="P89" s="5" t="s">
        <v>193</v>
      </c>
      <c r="Q89" s="5" t="s">
        <v>136</v>
      </c>
      <c r="R89" s="5" t="s">
        <v>120</v>
      </c>
      <c r="S89" s="5" t="s">
        <v>121</v>
      </c>
      <c r="T89" s="5" t="s">
        <v>55</v>
      </c>
      <c r="U89" s="5" t="s">
        <v>44</v>
      </c>
      <c r="V89" s="5"/>
      <c r="W89" s="5" t="s">
        <v>878</v>
      </c>
      <c r="X89" s="5" t="s">
        <v>59</v>
      </c>
      <c r="Y89" s="5"/>
      <c r="Z89" s="5"/>
      <c r="AA89" s="5"/>
      <c r="AB89" s="5"/>
      <c r="AC89" s="5"/>
      <c r="AD89" s="5"/>
      <c r="AE89" s="5"/>
      <c r="AF89" s="5"/>
      <c r="AG89" s="5" t="s">
        <v>60</v>
      </c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 t="s">
        <v>60</v>
      </c>
      <c r="AS89" s="5" t="s">
        <v>60</v>
      </c>
      <c r="AT89" s="5"/>
      <c r="AU89" s="5" t="s">
        <v>60</v>
      </c>
      <c r="AV89" s="5" t="s">
        <v>182</v>
      </c>
      <c r="AW89" s="5" t="s">
        <v>236</v>
      </c>
      <c r="AX89" s="5" t="s">
        <v>236</v>
      </c>
      <c r="AY89" s="5" t="s">
        <v>123</v>
      </c>
      <c r="AZ89" s="10" t="str">
        <f t="array" ref="AZ89">TEXTJOIN(", ", TRUE, IF(Z89:AV89="Y", Z$1:AV$1, IF(Z89:AV89&lt;&gt;"", Z$1:AV$1 &amp; ": " &amp; Z89:AV89, "")))
</f>
        <v>Ethanol, Opiate NOS, Heroin/Morph/Codeine, Any Opioid, Other: Bupren</v>
      </c>
      <c r="BA89" s="10" t="str">
        <f t="shared" si="4"/>
        <v>Ethanol Combination</v>
      </c>
      <c r="BB89" s="10"/>
      <c r="BC89" s="10"/>
    </row>
    <row r="90">
      <c r="A90" s="8">
        <v>43506.0</v>
      </c>
      <c r="B90" s="5">
        <f t="shared" si="1"/>
        <v>2019</v>
      </c>
      <c r="C90" s="5" t="s">
        <v>50</v>
      </c>
      <c r="D90" s="9">
        <v>23.0</v>
      </c>
      <c r="E90" s="5" t="str">
        <f t="shared" si="2"/>
        <v>20-30</v>
      </c>
      <c r="F90" s="5" t="s">
        <v>76</v>
      </c>
      <c r="G90" s="5" t="s">
        <v>52</v>
      </c>
      <c r="H90" s="5" t="str">
        <f t="shared" si="3"/>
        <v>Black</v>
      </c>
      <c r="I90" s="5"/>
      <c r="J90" s="5" t="s">
        <v>568</v>
      </c>
      <c r="K90" s="5" t="s">
        <v>121</v>
      </c>
      <c r="L90" s="5" t="s">
        <v>55</v>
      </c>
      <c r="M90" s="5" t="s">
        <v>120</v>
      </c>
      <c r="N90" s="5" t="s">
        <v>121</v>
      </c>
      <c r="O90" s="5" t="s">
        <v>55</v>
      </c>
      <c r="P90" s="5" t="s">
        <v>820</v>
      </c>
      <c r="Q90" s="5" t="s">
        <v>136</v>
      </c>
      <c r="R90" s="5" t="s">
        <v>91</v>
      </c>
      <c r="S90" s="5" t="s">
        <v>91</v>
      </c>
      <c r="T90" s="5" t="s">
        <v>55</v>
      </c>
      <c r="U90" s="5" t="s">
        <v>67</v>
      </c>
      <c r="V90" s="5"/>
      <c r="W90" s="5" t="s">
        <v>7473</v>
      </c>
      <c r="X90" s="5" t="s">
        <v>59</v>
      </c>
      <c r="Y90" s="5"/>
      <c r="Z90" s="5"/>
      <c r="AA90" s="5"/>
      <c r="AB90" s="5"/>
      <c r="AC90" s="5" t="s">
        <v>60</v>
      </c>
      <c r="AD90" s="5"/>
      <c r="AE90" s="5"/>
      <c r="AF90" s="5"/>
      <c r="AG90" s="5" t="s">
        <v>60</v>
      </c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 t="s">
        <v>60</v>
      </c>
      <c r="AV90" s="5"/>
      <c r="AW90" s="5" t="s">
        <v>570</v>
      </c>
      <c r="AX90" s="5" t="s">
        <v>236</v>
      </c>
      <c r="AY90" s="10" t="s">
        <v>111</v>
      </c>
      <c r="AZ90" s="10" t="str">
        <f t="array" ref="AZ90">TEXTJOIN(", ", TRUE, IF(Z90:AV90="Y", Z$1:AV$1, IF(Z90:AV90&lt;&gt;"", Z$1:AV$1 &amp; ": " &amp; Z90:AV90, "")))
</f>
        <v>Fentanyl, Ethanol, Any Opioid</v>
      </c>
      <c r="BA90" s="10" t="str">
        <f t="shared" si="4"/>
        <v>Fentanyl Combination</v>
      </c>
      <c r="BB90" s="10"/>
      <c r="BC90" s="10"/>
    </row>
    <row r="91">
      <c r="A91" s="8">
        <v>43556.0</v>
      </c>
      <c r="B91" s="5">
        <f t="shared" si="1"/>
        <v>2019</v>
      </c>
      <c r="C91" s="5" t="s">
        <v>50</v>
      </c>
      <c r="D91" s="9">
        <v>50.0</v>
      </c>
      <c r="E91" s="5" t="str">
        <f t="shared" si="2"/>
        <v>50-60</v>
      </c>
      <c r="F91" s="5" t="s">
        <v>51</v>
      </c>
      <c r="G91" s="5" t="s">
        <v>63</v>
      </c>
      <c r="H91" s="5" t="str">
        <f t="shared" si="3"/>
        <v>White (not Hispanic)</v>
      </c>
      <c r="I91" s="5"/>
      <c r="J91" s="5" t="s">
        <v>120</v>
      </c>
      <c r="K91" s="5" t="s">
        <v>121</v>
      </c>
      <c r="L91" s="5" t="s">
        <v>55</v>
      </c>
      <c r="M91" s="5" t="s">
        <v>120</v>
      </c>
      <c r="N91" s="5" t="s">
        <v>121</v>
      </c>
      <c r="O91" s="5" t="s">
        <v>55</v>
      </c>
      <c r="P91" s="5" t="s">
        <v>56</v>
      </c>
      <c r="Q91" s="5" t="s">
        <v>93</v>
      </c>
      <c r="R91" s="5" t="s">
        <v>120</v>
      </c>
      <c r="S91" s="5" t="s">
        <v>121</v>
      </c>
      <c r="T91" s="5" t="s">
        <v>55</v>
      </c>
      <c r="U91" s="5" t="s">
        <v>56</v>
      </c>
      <c r="V91" s="5"/>
      <c r="W91" s="5" t="s">
        <v>7246</v>
      </c>
      <c r="X91" s="5" t="s">
        <v>59</v>
      </c>
      <c r="Y91" s="5"/>
      <c r="Z91" s="5"/>
      <c r="AA91" s="5"/>
      <c r="AB91" s="5"/>
      <c r="AC91" s="5" t="s">
        <v>60</v>
      </c>
      <c r="AD91" s="5"/>
      <c r="AE91" s="5"/>
      <c r="AF91" s="5"/>
      <c r="AG91" s="5"/>
      <c r="AH91" s="5"/>
      <c r="AI91" s="5" t="s">
        <v>60</v>
      </c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 t="s">
        <v>60</v>
      </c>
      <c r="AV91" s="5"/>
      <c r="AW91" s="5" t="s">
        <v>236</v>
      </c>
      <c r="AX91" s="5" t="s">
        <v>236</v>
      </c>
      <c r="AY91" s="5" t="s">
        <v>123</v>
      </c>
      <c r="AZ91" s="10" t="str">
        <f t="array" ref="AZ91">TEXTJOIN(", ", TRUE, IF(Z91:AV91="Y", Z$1:AV$1, IF(Z91:AV91&lt;&gt;"", Z$1:AV$1 &amp; ": " &amp; Z91:AV91, "")))
</f>
        <v>Fentanyl, Benzodiazepine, Any Opioid</v>
      </c>
      <c r="BA91" s="10" t="str">
        <f t="shared" si="4"/>
        <v>Fentanyl Combination</v>
      </c>
      <c r="BB91" s="10"/>
      <c r="BC91" s="10"/>
    </row>
    <row r="92">
      <c r="A92" s="8">
        <v>43574.0</v>
      </c>
      <c r="B92" s="5">
        <f t="shared" si="1"/>
        <v>2019</v>
      </c>
      <c r="C92" s="5" t="s">
        <v>50</v>
      </c>
      <c r="D92" s="9">
        <v>33.0</v>
      </c>
      <c r="E92" s="5" t="str">
        <f t="shared" si="2"/>
        <v>30-40</v>
      </c>
      <c r="F92" s="5" t="s">
        <v>51</v>
      </c>
      <c r="G92" s="5" t="s">
        <v>63</v>
      </c>
      <c r="H92" s="5" t="str">
        <f t="shared" si="3"/>
        <v>White (not Hispanic)</v>
      </c>
      <c r="I92" s="5"/>
      <c r="J92" s="5" t="s">
        <v>120</v>
      </c>
      <c r="K92" s="5" t="s">
        <v>121</v>
      </c>
      <c r="L92" s="5" t="s">
        <v>55</v>
      </c>
      <c r="M92" s="5" t="s">
        <v>120</v>
      </c>
      <c r="N92" s="5" t="s">
        <v>121</v>
      </c>
      <c r="O92" s="5" t="s">
        <v>55</v>
      </c>
      <c r="P92" s="5" t="s">
        <v>56</v>
      </c>
      <c r="Q92" s="5" t="s">
        <v>136</v>
      </c>
      <c r="R92" s="5" t="s">
        <v>120</v>
      </c>
      <c r="S92" s="5" t="s">
        <v>121</v>
      </c>
      <c r="T92" s="5" t="s">
        <v>55</v>
      </c>
      <c r="U92" s="5" t="s">
        <v>56</v>
      </c>
      <c r="V92" s="5"/>
      <c r="W92" s="5" t="s">
        <v>2210</v>
      </c>
      <c r="X92" s="5" t="s">
        <v>59</v>
      </c>
      <c r="Y92" s="10" t="s">
        <v>491</v>
      </c>
      <c r="Z92" s="5"/>
      <c r="AA92" s="5"/>
      <c r="AB92" s="5" t="s">
        <v>60</v>
      </c>
      <c r="AC92" s="5"/>
      <c r="AD92" s="5"/>
      <c r="AE92" s="5" t="s">
        <v>60</v>
      </c>
      <c r="AF92" s="5"/>
      <c r="AG92" s="5" t="s">
        <v>60</v>
      </c>
      <c r="AH92" s="5"/>
      <c r="AI92" s="5" t="s">
        <v>60</v>
      </c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 t="s">
        <v>60</v>
      </c>
      <c r="AV92" s="5" t="s">
        <v>182</v>
      </c>
      <c r="AW92" s="5" t="s">
        <v>236</v>
      </c>
      <c r="AX92" s="5" t="s">
        <v>236</v>
      </c>
      <c r="AY92" s="5" t="s">
        <v>123</v>
      </c>
      <c r="AZ92" s="10" t="str">
        <f t="array" ref="AZ92">TEXTJOIN(", ", TRUE, IF(Z92:AV92="Y", Z$1:AV$1, IF(Z92:AV92&lt;&gt;"", Z$1:AV$1 &amp; ": " &amp; Z92:AV92, "")))
</f>
        <v>Cocaine, Oxycodone, Ethanol, Benzodiazepine, Any Opioid, Other: Bupren</v>
      </c>
      <c r="BA92" s="10" t="str">
        <f t="shared" si="4"/>
        <v>Cocaine Combination</v>
      </c>
      <c r="BB92" s="10"/>
      <c r="BC92" s="10"/>
    </row>
    <row r="93">
      <c r="A93" s="8">
        <v>43585.0</v>
      </c>
      <c r="B93" s="5">
        <f t="shared" si="1"/>
        <v>2019</v>
      </c>
      <c r="C93" s="5" t="s">
        <v>50</v>
      </c>
      <c r="D93" s="9">
        <v>21.0</v>
      </c>
      <c r="E93" s="5" t="str">
        <f t="shared" si="2"/>
        <v>20-30</v>
      </c>
      <c r="F93" s="5" t="s">
        <v>76</v>
      </c>
      <c r="G93" s="5" t="s">
        <v>63</v>
      </c>
      <c r="H93" s="5" t="str">
        <f t="shared" si="3"/>
        <v>White (not Hispanic)</v>
      </c>
      <c r="I93" s="5"/>
      <c r="J93" s="5" t="s">
        <v>4746</v>
      </c>
      <c r="K93" s="5" t="s">
        <v>299</v>
      </c>
      <c r="L93" s="5" t="s">
        <v>55</v>
      </c>
      <c r="M93" s="5" t="s">
        <v>120</v>
      </c>
      <c r="N93" s="5" t="s">
        <v>121</v>
      </c>
      <c r="O93" s="5" t="s">
        <v>55</v>
      </c>
      <c r="P93" s="5" t="s">
        <v>44</v>
      </c>
      <c r="Q93" s="5" t="s">
        <v>136</v>
      </c>
      <c r="R93" s="5" t="s">
        <v>120</v>
      </c>
      <c r="S93" s="5" t="s">
        <v>121</v>
      </c>
      <c r="T93" s="5" t="s">
        <v>55</v>
      </c>
      <c r="U93" s="5" t="s">
        <v>44</v>
      </c>
      <c r="V93" s="5"/>
      <c r="W93" s="5" t="s">
        <v>5182</v>
      </c>
      <c r="X93" s="5" t="s">
        <v>59</v>
      </c>
      <c r="Y93" s="5"/>
      <c r="Z93" s="5"/>
      <c r="AA93" s="5"/>
      <c r="AB93" s="5"/>
      <c r="AC93" s="5" t="s">
        <v>60</v>
      </c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 t="s">
        <v>60</v>
      </c>
      <c r="AV93" s="5"/>
      <c r="AW93" s="5" t="s">
        <v>4748</v>
      </c>
      <c r="AX93" s="5" t="s">
        <v>236</v>
      </c>
      <c r="AY93" s="5" t="s">
        <v>123</v>
      </c>
      <c r="AZ93" s="10" t="str">
        <f t="array" ref="AZ93">TEXTJOIN(", ", TRUE, IF(Z93:AV93="Y", Z$1:AV$1, IF(Z93:AV93&lt;&gt;"", Z$1:AV$1 &amp; ": " &amp; Z93:AV93, "")))
</f>
        <v>Fentanyl, Any Opioid</v>
      </c>
      <c r="BA93" s="10" t="str">
        <f t="shared" si="4"/>
        <v>Fentanyl Combination</v>
      </c>
      <c r="BB93" s="10"/>
      <c r="BC93" s="10"/>
    </row>
    <row r="94">
      <c r="A94" s="8">
        <v>43600.0</v>
      </c>
      <c r="B94" s="5">
        <f t="shared" si="1"/>
        <v>2019</v>
      </c>
      <c r="C94" s="5" t="s">
        <v>50</v>
      </c>
      <c r="D94" s="9">
        <v>26.0</v>
      </c>
      <c r="E94" s="5" t="str">
        <f t="shared" si="2"/>
        <v>20-30</v>
      </c>
      <c r="F94" s="5" t="s">
        <v>51</v>
      </c>
      <c r="G94" s="5" t="s">
        <v>63</v>
      </c>
      <c r="H94" s="5" t="str">
        <f t="shared" si="3"/>
        <v>Hispanic White</v>
      </c>
      <c r="I94" s="5" t="s">
        <v>137</v>
      </c>
      <c r="J94" s="5"/>
      <c r="K94" s="5"/>
      <c r="L94" s="5"/>
      <c r="M94" s="5" t="s">
        <v>120</v>
      </c>
      <c r="N94" s="5" t="s">
        <v>121</v>
      </c>
      <c r="O94" s="5" t="s">
        <v>55</v>
      </c>
      <c r="P94" s="5" t="s">
        <v>404</v>
      </c>
      <c r="Q94" s="5" t="s">
        <v>119</v>
      </c>
      <c r="R94" s="5" t="s">
        <v>120</v>
      </c>
      <c r="S94" s="5" t="s">
        <v>121</v>
      </c>
      <c r="T94" s="5" t="s">
        <v>55</v>
      </c>
      <c r="U94" s="5" t="s">
        <v>44</v>
      </c>
      <c r="V94" s="5"/>
      <c r="W94" s="5" t="s">
        <v>1186</v>
      </c>
      <c r="X94" s="5" t="s">
        <v>59</v>
      </c>
      <c r="Y94" s="10" t="s">
        <v>507</v>
      </c>
      <c r="Z94" s="5"/>
      <c r="AA94" s="5"/>
      <c r="AB94" s="5" t="s">
        <v>60</v>
      </c>
      <c r="AC94" s="5" t="s">
        <v>60</v>
      </c>
      <c r="AD94" s="5" t="s">
        <v>60</v>
      </c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 t="s">
        <v>60</v>
      </c>
      <c r="AV94" s="5" t="s">
        <v>38</v>
      </c>
      <c r="AW94" s="5" t="s">
        <v>62</v>
      </c>
      <c r="AX94" s="5" t="s">
        <v>236</v>
      </c>
      <c r="AY94" s="10" t="s">
        <v>123</v>
      </c>
      <c r="AZ94" s="10" t="str">
        <f t="array" ref="AZ94">TEXTJOIN(", ", TRUE, IF(Z94:AV94="Y", Z$1:AV$1, IF(Z94:AV94&lt;&gt;"", Z$1:AV$1 &amp; ": " &amp; Z94:AV94, "")))
</f>
        <v>Cocaine, Fentanyl, Fentanyl Analogue, Any Opioid, Other: Xylazine</v>
      </c>
      <c r="BA94" s="10" t="str">
        <f t="shared" si="4"/>
        <v>Cocaine Combination</v>
      </c>
      <c r="BB94" s="10"/>
      <c r="BC94" s="10"/>
    </row>
    <row r="95">
      <c r="A95" s="8">
        <v>43616.0</v>
      </c>
      <c r="B95" s="5">
        <f t="shared" si="1"/>
        <v>2019</v>
      </c>
      <c r="C95" s="5" t="s">
        <v>50</v>
      </c>
      <c r="D95" s="9">
        <v>30.0</v>
      </c>
      <c r="E95" s="5" t="str">
        <f t="shared" si="2"/>
        <v>30-40</v>
      </c>
      <c r="F95" s="5" t="s">
        <v>51</v>
      </c>
      <c r="G95" s="5" t="s">
        <v>63</v>
      </c>
      <c r="H95" s="5" t="str">
        <f t="shared" si="3"/>
        <v>White (not Hispanic)</v>
      </c>
      <c r="I95" s="5"/>
      <c r="J95" s="5" t="s">
        <v>120</v>
      </c>
      <c r="K95" s="5" t="s">
        <v>121</v>
      </c>
      <c r="L95" s="5" t="s">
        <v>55</v>
      </c>
      <c r="M95" s="5" t="s">
        <v>120</v>
      </c>
      <c r="N95" s="5" t="s">
        <v>121</v>
      </c>
      <c r="O95" s="5" t="s">
        <v>55</v>
      </c>
      <c r="P95" s="5" t="s">
        <v>56</v>
      </c>
      <c r="Q95" s="5" t="s">
        <v>66</v>
      </c>
      <c r="R95" s="5" t="s">
        <v>120</v>
      </c>
      <c r="S95" s="5" t="s">
        <v>121</v>
      </c>
      <c r="T95" s="5" t="s">
        <v>55</v>
      </c>
      <c r="U95" s="5" t="s">
        <v>56</v>
      </c>
      <c r="V95" s="5"/>
      <c r="W95" s="5" t="s">
        <v>1790</v>
      </c>
      <c r="X95" s="5" t="s">
        <v>59</v>
      </c>
      <c r="Y95" s="5"/>
      <c r="Z95" s="5"/>
      <c r="AA95" s="5" t="s">
        <v>60</v>
      </c>
      <c r="AB95" s="5"/>
      <c r="AC95" s="5"/>
      <c r="AD95" s="5"/>
      <c r="AE95" s="5"/>
      <c r="AF95" s="5"/>
      <c r="AG95" s="5" t="s">
        <v>60</v>
      </c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 t="s">
        <v>60</v>
      </c>
      <c r="AT95" s="5"/>
      <c r="AU95" s="5" t="s">
        <v>60</v>
      </c>
      <c r="AV95" s="5"/>
      <c r="AW95" s="5" t="s">
        <v>236</v>
      </c>
      <c r="AX95" s="5" t="s">
        <v>236</v>
      </c>
      <c r="AY95" s="5" t="s">
        <v>123</v>
      </c>
      <c r="AZ95" s="10" t="str">
        <f t="array" ref="AZ95">TEXTJOIN(", ", TRUE, IF(Z95:AV95="Y", Z$1:AV$1, IF(Z95:AV95&lt;&gt;"", Z$1:AV$1 &amp; ": " &amp; Z95:AV95, "")))
</f>
        <v>Heroin, Ethanol, Heroin/Morph/Codeine, Any Opioid</v>
      </c>
      <c r="BA95" s="10" t="str">
        <f t="shared" si="4"/>
        <v>Heroin Combination</v>
      </c>
      <c r="BB95" s="10"/>
      <c r="BC95" s="10"/>
    </row>
    <row r="96">
      <c r="A96" s="8">
        <v>43618.0</v>
      </c>
      <c r="B96" s="5">
        <f t="shared" si="1"/>
        <v>2019</v>
      </c>
      <c r="C96" s="5" t="s">
        <v>50</v>
      </c>
      <c r="D96" s="9">
        <v>58.0</v>
      </c>
      <c r="E96" s="5" t="str">
        <f t="shared" si="2"/>
        <v>50-60</v>
      </c>
      <c r="F96" s="5" t="s">
        <v>76</v>
      </c>
      <c r="G96" s="5" t="s">
        <v>63</v>
      </c>
      <c r="H96" s="5" t="str">
        <f t="shared" si="3"/>
        <v>White (not Hispanic)</v>
      </c>
      <c r="I96" s="5"/>
      <c r="J96" s="5"/>
      <c r="K96" s="5"/>
      <c r="L96" s="5"/>
      <c r="M96" s="5" t="s">
        <v>120</v>
      </c>
      <c r="N96" s="5" t="s">
        <v>121</v>
      </c>
      <c r="O96" s="5" t="s">
        <v>55</v>
      </c>
      <c r="P96" s="5" t="s">
        <v>56</v>
      </c>
      <c r="Q96" s="5" t="s">
        <v>66</v>
      </c>
      <c r="R96" s="5" t="s">
        <v>120</v>
      </c>
      <c r="S96" s="5" t="s">
        <v>121</v>
      </c>
      <c r="T96" s="5" t="s">
        <v>55</v>
      </c>
      <c r="U96" s="5" t="s">
        <v>44</v>
      </c>
      <c r="V96" s="5"/>
      <c r="W96" s="5" t="s">
        <v>5303</v>
      </c>
      <c r="X96" s="5" t="s">
        <v>59</v>
      </c>
      <c r="Y96" s="5"/>
      <c r="Z96" s="5"/>
      <c r="AA96" s="5"/>
      <c r="AB96" s="5" t="s">
        <v>60</v>
      </c>
      <c r="AC96" s="5" t="s">
        <v>60</v>
      </c>
      <c r="AD96" s="5"/>
      <c r="AE96" s="5"/>
      <c r="AF96" s="5"/>
      <c r="AG96" s="5" t="s">
        <v>60</v>
      </c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 t="s">
        <v>60</v>
      </c>
      <c r="AV96" s="5"/>
      <c r="AW96" s="5" t="s">
        <v>62</v>
      </c>
      <c r="AX96" s="5" t="s">
        <v>236</v>
      </c>
      <c r="AY96" s="5" t="s">
        <v>123</v>
      </c>
      <c r="AZ96" s="10" t="str">
        <f t="array" ref="AZ96">TEXTJOIN(", ", TRUE, IF(Z96:AV96="Y", Z$1:AV$1, IF(Z96:AV96&lt;&gt;"", Z$1:AV$1 &amp; ": " &amp; Z96:AV96, "")))
</f>
        <v>Cocaine, Fentanyl, Ethanol, Any Opioid</v>
      </c>
      <c r="BA96" s="10" t="str">
        <f t="shared" si="4"/>
        <v>Cocaine Combination</v>
      </c>
      <c r="BB96" s="10"/>
      <c r="BC96" s="10"/>
    </row>
    <row r="97">
      <c r="A97" s="8">
        <v>43619.0</v>
      </c>
      <c r="B97" s="5">
        <f t="shared" si="1"/>
        <v>2019</v>
      </c>
      <c r="C97" s="5" t="s">
        <v>50</v>
      </c>
      <c r="D97" s="9">
        <v>55.0</v>
      </c>
      <c r="E97" s="5" t="str">
        <f t="shared" si="2"/>
        <v>50-60</v>
      </c>
      <c r="F97" s="5" t="s">
        <v>51</v>
      </c>
      <c r="G97" s="5" t="s">
        <v>63</v>
      </c>
      <c r="H97" s="5" t="str">
        <f t="shared" si="3"/>
        <v>White (not Hispanic)</v>
      </c>
      <c r="I97" s="5"/>
      <c r="J97" s="5" t="s">
        <v>120</v>
      </c>
      <c r="K97" s="5" t="s">
        <v>121</v>
      </c>
      <c r="L97" s="5" t="s">
        <v>55</v>
      </c>
      <c r="M97" s="5" t="s">
        <v>120</v>
      </c>
      <c r="N97" s="5" t="s">
        <v>121</v>
      </c>
      <c r="O97" s="5" t="s">
        <v>55</v>
      </c>
      <c r="P97" s="5" t="s">
        <v>56</v>
      </c>
      <c r="Q97" s="5" t="s">
        <v>713</v>
      </c>
      <c r="R97" s="5" t="s">
        <v>120</v>
      </c>
      <c r="S97" s="5" t="s">
        <v>121</v>
      </c>
      <c r="T97" s="5" t="s">
        <v>55</v>
      </c>
      <c r="U97" s="5" t="s">
        <v>56</v>
      </c>
      <c r="V97" s="5"/>
      <c r="W97" s="5" t="s">
        <v>4157</v>
      </c>
      <c r="X97" s="5" t="s">
        <v>59</v>
      </c>
      <c r="Y97" s="5"/>
      <c r="Z97" s="5"/>
      <c r="AA97" s="5" t="s">
        <v>60</v>
      </c>
      <c r="AB97" s="5"/>
      <c r="AC97" s="5" t="s">
        <v>60</v>
      </c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 t="s">
        <v>60</v>
      </c>
      <c r="AT97" s="5"/>
      <c r="AU97" s="5" t="s">
        <v>60</v>
      </c>
      <c r="AV97" s="5"/>
      <c r="AW97" s="5" t="s">
        <v>236</v>
      </c>
      <c r="AX97" s="5" t="s">
        <v>236</v>
      </c>
      <c r="AY97" s="5" t="s">
        <v>123</v>
      </c>
      <c r="AZ97" s="10" t="str">
        <f t="array" ref="AZ97">TEXTJOIN(", ", TRUE, IF(Z97:AV97="Y", Z$1:AV$1, IF(Z97:AV97&lt;&gt;"", Z$1:AV$1 &amp; ": " &amp; Z97:AV97, "")))
</f>
        <v>Heroin, Fentanyl, Heroin/Morph/Codeine, Any Opioid</v>
      </c>
      <c r="BA97" s="10" t="str">
        <f t="shared" si="4"/>
        <v>Heroin Combination</v>
      </c>
      <c r="BB97" s="10"/>
      <c r="BC97" s="10"/>
    </row>
    <row r="98">
      <c r="A98" s="8">
        <v>43619.0</v>
      </c>
      <c r="B98" s="5">
        <f t="shared" si="1"/>
        <v>2019</v>
      </c>
      <c r="C98" s="5" t="s">
        <v>50</v>
      </c>
      <c r="D98" s="9">
        <v>48.0</v>
      </c>
      <c r="E98" s="5" t="str">
        <f t="shared" si="2"/>
        <v>40-50</v>
      </c>
      <c r="F98" s="5" t="s">
        <v>51</v>
      </c>
      <c r="G98" s="5" t="s">
        <v>63</v>
      </c>
      <c r="H98" s="5" t="str">
        <f t="shared" si="3"/>
        <v>White (not Hispanic)</v>
      </c>
      <c r="I98" s="5"/>
      <c r="J98" s="5" t="s">
        <v>120</v>
      </c>
      <c r="K98" s="5" t="s">
        <v>121</v>
      </c>
      <c r="L98" s="5" t="s">
        <v>55</v>
      </c>
      <c r="M98" s="5" t="s">
        <v>120</v>
      </c>
      <c r="N98" s="5" t="s">
        <v>121</v>
      </c>
      <c r="O98" s="5" t="s">
        <v>55</v>
      </c>
      <c r="P98" s="5" t="s">
        <v>56</v>
      </c>
      <c r="Q98" s="5" t="s">
        <v>119</v>
      </c>
      <c r="R98" s="5" t="s">
        <v>120</v>
      </c>
      <c r="S98" s="5" t="s">
        <v>121</v>
      </c>
      <c r="T98" s="5" t="s">
        <v>55</v>
      </c>
      <c r="U98" s="5" t="s">
        <v>67</v>
      </c>
      <c r="V98" s="5"/>
      <c r="W98" s="5" t="s">
        <v>4541</v>
      </c>
      <c r="X98" s="5" t="s">
        <v>59</v>
      </c>
      <c r="Y98" s="5"/>
      <c r="Z98" s="5"/>
      <c r="AA98" s="5"/>
      <c r="AB98" s="5"/>
      <c r="AC98" s="5" t="s">
        <v>60</v>
      </c>
      <c r="AD98" s="5"/>
      <c r="AE98" s="5"/>
      <c r="AF98" s="5"/>
      <c r="AG98" s="5"/>
      <c r="AH98" s="5" t="s">
        <v>60</v>
      </c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 t="s">
        <v>60</v>
      </c>
      <c r="AV98" s="5"/>
      <c r="AW98" s="5" t="s">
        <v>236</v>
      </c>
      <c r="AX98" s="5" t="s">
        <v>236</v>
      </c>
      <c r="AY98" s="5" t="s">
        <v>123</v>
      </c>
      <c r="AZ98" s="10" t="str">
        <f t="array" ref="AZ98">TEXTJOIN(", ", TRUE, IF(Z98:AV98="Y", Z$1:AV$1, IF(Z98:AV98&lt;&gt;"", Z$1:AV$1 &amp; ": " &amp; Z98:AV98, "")))
</f>
        <v>Fentanyl, Hydrocodone, Any Opioid</v>
      </c>
      <c r="BA98" s="10" t="str">
        <f t="shared" si="4"/>
        <v>Fentanyl Combination</v>
      </c>
      <c r="BB98" s="10"/>
      <c r="BC98" s="10"/>
    </row>
    <row r="99">
      <c r="A99" s="8">
        <v>43655.0</v>
      </c>
      <c r="B99" s="5">
        <f t="shared" si="1"/>
        <v>2019</v>
      </c>
      <c r="C99" s="5" t="s">
        <v>50</v>
      </c>
      <c r="D99" s="9">
        <v>65.0</v>
      </c>
      <c r="E99" s="5" t="str">
        <f t="shared" si="2"/>
        <v>60-70</v>
      </c>
      <c r="F99" s="5" t="s">
        <v>51</v>
      </c>
      <c r="G99" s="5" t="s">
        <v>52</v>
      </c>
      <c r="H99" s="5" t="str">
        <f t="shared" si="3"/>
        <v>Black</v>
      </c>
      <c r="I99" s="5"/>
      <c r="J99" s="5" t="s">
        <v>120</v>
      </c>
      <c r="K99" s="5"/>
      <c r="L99" s="5"/>
      <c r="M99" s="5" t="s">
        <v>120</v>
      </c>
      <c r="N99" s="5" t="s">
        <v>121</v>
      </c>
      <c r="O99" s="5" t="s">
        <v>55</v>
      </c>
      <c r="P99" s="5" t="s">
        <v>193</v>
      </c>
      <c r="Q99" s="5" t="s">
        <v>136</v>
      </c>
      <c r="R99" s="5" t="s">
        <v>120</v>
      </c>
      <c r="S99" s="5" t="s">
        <v>121</v>
      </c>
      <c r="T99" s="5" t="s">
        <v>55</v>
      </c>
      <c r="U99" s="5" t="s">
        <v>67</v>
      </c>
      <c r="V99" s="5"/>
      <c r="W99" s="5" t="s">
        <v>235</v>
      </c>
      <c r="X99" s="5" t="s">
        <v>59</v>
      </c>
      <c r="Y99" s="5"/>
      <c r="Z99" s="5"/>
      <c r="AA99" s="5"/>
      <c r="AB99" s="5" t="s">
        <v>60</v>
      </c>
      <c r="AC99" s="5" t="s">
        <v>60</v>
      </c>
      <c r="AD99" s="5"/>
      <c r="AE99" s="5"/>
      <c r="AF99" s="5"/>
      <c r="AG99" s="5" t="s">
        <v>60</v>
      </c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 t="s">
        <v>60</v>
      </c>
      <c r="AV99" s="5"/>
      <c r="AW99" s="5" t="s">
        <v>236</v>
      </c>
      <c r="AX99" s="5" t="s">
        <v>236</v>
      </c>
      <c r="AY99" s="5" t="s">
        <v>123</v>
      </c>
      <c r="AZ99" s="10" t="str">
        <f t="array" ref="AZ99">TEXTJOIN(", ", TRUE, IF(Z99:AV99="Y", Z$1:AV$1, IF(Z99:AV99&lt;&gt;"", Z$1:AV$1 &amp; ": " &amp; Z99:AV99, "")))
</f>
        <v>Cocaine, Fentanyl, Ethanol, Any Opioid</v>
      </c>
      <c r="BA99" s="10" t="str">
        <f t="shared" si="4"/>
        <v>Cocaine Combination</v>
      </c>
      <c r="BB99" s="10"/>
      <c r="BC99" s="10"/>
    </row>
    <row r="100">
      <c r="A100" s="8">
        <v>43693.0</v>
      </c>
      <c r="B100" s="5">
        <f t="shared" si="1"/>
        <v>2019</v>
      </c>
      <c r="C100" s="5" t="s">
        <v>50</v>
      </c>
      <c r="D100" s="9">
        <v>36.0</v>
      </c>
      <c r="E100" s="5" t="str">
        <f t="shared" si="2"/>
        <v>30-40</v>
      </c>
      <c r="F100" s="5" t="s">
        <v>76</v>
      </c>
      <c r="G100" s="5" t="s">
        <v>63</v>
      </c>
      <c r="H100" s="5" t="str">
        <f t="shared" si="3"/>
        <v>White (not Hispanic)</v>
      </c>
      <c r="I100" s="5"/>
      <c r="J100" s="5" t="s">
        <v>120</v>
      </c>
      <c r="K100" s="5" t="s">
        <v>121</v>
      </c>
      <c r="L100" s="5" t="s">
        <v>55</v>
      </c>
      <c r="M100" s="5" t="s">
        <v>120</v>
      </c>
      <c r="N100" s="5" t="s">
        <v>121</v>
      </c>
      <c r="O100" s="5" t="s">
        <v>55</v>
      </c>
      <c r="P100" s="5" t="s">
        <v>56</v>
      </c>
      <c r="Q100" s="5" t="s">
        <v>136</v>
      </c>
      <c r="R100" s="5" t="s">
        <v>120</v>
      </c>
      <c r="S100" s="5" t="s">
        <v>121</v>
      </c>
      <c r="T100" s="5" t="s">
        <v>55</v>
      </c>
      <c r="U100" s="5" t="s">
        <v>56</v>
      </c>
      <c r="V100" s="5"/>
      <c r="W100" s="5" t="s">
        <v>2676</v>
      </c>
      <c r="X100" s="5" t="s">
        <v>59</v>
      </c>
      <c r="Y100" s="5"/>
      <c r="Z100" s="5"/>
      <c r="AA100" s="5"/>
      <c r="AB100" s="5"/>
      <c r="AC100" s="5" t="s">
        <v>60</v>
      </c>
      <c r="AD100" s="5"/>
      <c r="AE100" s="5"/>
      <c r="AF100" s="5"/>
      <c r="AG100" s="5"/>
      <c r="AH100" s="5"/>
      <c r="AI100" s="5" t="s">
        <v>60</v>
      </c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 t="s">
        <v>60</v>
      </c>
      <c r="AV100" s="5"/>
      <c r="AW100" s="5" t="s">
        <v>236</v>
      </c>
      <c r="AX100" s="5" t="s">
        <v>236</v>
      </c>
      <c r="AY100" s="5" t="s">
        <v>123</v>
      </c>
      <c r="AZ100" s="10" t="str">
        <f t="array" ref="AZ100">TEXTJOIN(", ", TRUE, IF(Z100:AV100="Y", Z$1:AV$1, IF(Z100:AV100&lt;&gt;"", Z$1:AV$1 &amp; ": " &amp; Z100:AV100, "")))
</f>
        <v>Fentanyl, Benzodiazepine, Any Opioid</v>
      </c>
      <c r="BA100" s="10" t="str">
        <f t="shared" si="4"/>
        <v>Fentanyl Combination</v>
      </c>
      <c r="BB100" s="10"/>
      <c r="BC100" s="10"/>
    </row>
    <row r="101">
      <c r="A101" s="8">
        <v>43726.0</v>
      </c>
      <c r="B101" s="5">
        <f t="shared" si="1"/>
        <v>2019</v>
      </c>
      <c r="C101" s="5" t="s">
        <v>50</v>
      </c>
      <c r="D101" s="9">
        <v>60.0</v>
      </c>
      <c r="E101" s="5" t="str">
        <f t="shared" si="2"/>
        <v>60-70</v>
      </c>
      <c r="F101" s="5" t="s">
        <v>51</v>
      </c>
      <c r="G101" s="5" t="s">
        <v>63</v>
      </c>
      <c r="H101" s="5" t="str">
        <f t="shared" si="3"/>
        <v>White (not Hispanic)</v>
      </c>
      <c r="I101" s="5"/>
      <c r="J101" s="5" t="s">
        <v>120</v>
      </c>
      <c r="K101" s="5" t="s">
        <v>121</v>
      </c>
      <c r="L101" s="5" t="s">
        <v>55</v>
      </c>
      <c r="M101" s="5" t="s">
        <v>120</v>
      </c>
      <c r="N101" s="5" t="s">
        <v>121</v>
      </c>
      <c r="O101" s="5" t="s">
        <v>55</v>
      </c>
      <c r="P101" s="5" t="s">
        <v>56</v>
      </c>
      <c r="Q101" s="5" t="s">
        <v>66</v>
      </c>
      <c r="R101" s="5" t="s">
        <v>120</v>
      </c>
      <c r="S101" s="5" t="s">
        <v>121</v>
      </c>
      <c r="T101" s="5" t="s">
        <v>55</v>
      </c>
      <c r="U101" s="5" t="s">
        <v>56</v>
      </c>
      <c r="V101" s="5"/>
      <c r="W101" s="5" t="s">
        <v>319</v>
      </c>
      <c r="X101" s="5" t="s">
        <v>59</v>
      </c>
      <c r="Y101" s="5"/>
      <c r="Z101" s="5"/>
      <c r="AA101" s="5"/>
      <c r="AB101" s="5" t="s">
        <v>60</v>
      </c>
      <c r="AC101" s="5" t="s">
        <v>60</v>
      </c>
      <c r="AD101" s="5"/>
      <c r="AE101" s="5"/>
      <c r="AF101" s="5"/>
      <c r="AG101" s="5" t="s">
        <v>60</v>
      </c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 t="s">
        <v>60</v>
      </c>
      <c r="AV101" s="5"/>
      <c r="AW101" s="5" t="s">
        <v>236</v>
      </c>
      <c r="AX101" s="5" t="s">
        <v>236</v>
      </c>
      <c r="AY101" s="5" t="s">
        <v>123</v>
      </c>
      <c r="AZ101" s="10" t="str">
        <f t="array" ref="AZ101">TEXTJOIN(", ", TRUE, IF(Z101:AV101="Y", Z$1:AV$1, IF(Z101:AV101&lt;&gt;"", Z$1:AV$1 &amp; ": " &amp; Z101:AV101, "")))
</f>
        <v>Cocaine, Fentanyl, Ethanol, Any Opioid</v>
      </c>
      <c r="BA101" s="10" t="str">
        <f t="shared" si="4"/>
        <v>Cocaine Combination</v>
      </c>
      <c r="BB101" s="10"/>
      <c r="BC101" s="10"/>
    </row>
    <row r="102">
      <c r="A102" s="8">
        <v>43747.0</v>
      </c>
      <c r="B102" s="5">
        <f t="shared" si="1"/>
        <v>2019</v>
      </c>
      <c r="C102" s="5" t="s">
        <v>50</v>
      </c>
      <c r="D102" s="9">
        <v>59.0</v>
      </c>
      <c r="E102" s="5" t="str">
        <f t="shared" si="2"/>
        <v>50-60</v>
      </c>
      <c r="F102" s="5" t="s">
        <v>51</v>
      </c>
      <c r="G102" s="5" t="s">
        <v>52</v>
      </c>
      <c r="H102" s="5" t="str">
        <f t="shared" si="3"/>
        <v>Black</v>
      </c>
      <c r="I102" s="5"/>
      <c r="J102" s="5" t="s">
        <v>120</v>
      </c>
      <c r="K102" s="5" t="s">
        <v>121</v>
      </c>
      <c r="L102" s="5" t="s">
        <v>55</v>
      </c>
      <c r="M102" s="5" t="s">
        <v>120</v>
      </c>
      <c r="N102" s="5" t="s">
        <v>121</v>
      </c>
      <c r="O102" s="5" t="s">
        <v>55</v>
      </c>
      <c r="P102" s="5" t="s">
        <v>56</v>
      </c>
      <c r="Q102" s="5" t="s">
        <v>178</v>
      </c>
      <c r="R102" s="5" t="s">
        <v>120</v>
      </c>
      <c r="S102" s="5" t="s">
        <v>121</v>
      </c>
      <c r="T102" s="5" t="s">
        <v>55</v>
      </c>
      <c r="U102" s="5" t="s">
        <v>56</v>
      </c>
      <c r="V102" s="5"/>
      <c r="W102" s="5" t="s">
        <v>3846</v>
      </c>
      <c r="X102" s="5" t="s">
        <v>59</v>
      </c>
      <c r="Y102" s="5"/>
      <c r="Z102" s="5"/>
      <c r="AA102" s="5" t="s">
        <v>60</v>
      </c>
      <c r="AB102" s="5"/>
      <c r="AC102" s="5" t="s">
        <v>60</v>
      </c>
      <c r="AD102" s="5"/>
      <c r="AE102" s="5"/>
      <c r="AF102" s="5"/>
      <c r="AG102" s="5" t="s">
        <v>60</v>
      </c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 t="s">
        <v>60</v>
      </c>
      <c r="AT102" s="5"/>
      <c r="AU102" s="5" t="s">
        <v>60</v>
      </c>
      <c r="AV102" s="5"/>
      <c r="AW102" s="5" t="s">
        <v>236</v>
      </c>
      <c r="AX102" s="5" t="s">
        <v>236</v>
      </c>
      <c r="AY102" s="5" t="s">
        <v>123</v>
      </c>
      <c r="AZ102" s="10" t="str">
        <f t="array" ref="AZ102">TEXTJOIN(", ", TRUE, IF(Z102:AV102="Y", Z$1:AV$1, IF(Z102:AV102&lt;&gt;"", Z$1:AV$1 &amp; ": " &amp; Z102:AV102, "")))
</f>
        <v>Heroin, Fentanyl, Ethanol, Heroin/Morph/Codeine, Any Opioid</v>
      </c>
      <c r="BA102" s="10" t="str">
        <f t="shared" si="4"/>
        <v>Heroin Combination</v>
      </c>
      <c r="BB102" s="10"/>
      <c r="BC102" s="10"/>
    </row>
    <row r="103">
      <c r="A103" s="11">
        <v>43811.0</v>
      </c>
      <c r="B103" s="5">
        <f t="shared" si="1"/>
        <v>2019</v>
      </c>
      <c r="C103" s="5" t="s">
        <v>50</v>
      </c>
      <c r="D103" s="9">
        <v>45.0</v>
      </c>
      <c r="E103" s="5" t="str">
        <f t="shared" si="2"/>
        <v>40-50</v>
      </c>
      <c r="F103" s="5" t="s">
        <v>51</v>
      </c>
      <c r="G103" s="5" t="s">
        <v>63</v>
      </c>
      <c r="H103" s="5" t="str">
        <f t="shared" si="3"/>
        <v>White (not Hispanic)</v>
      </c>
      <c r="I103" s="5"/>
      <c r="J103" s="5" t="s">
        <v>120</v>
      </c>
      <c r="K103" s="5" t="s">
        <v>121</v>
      </c>
      <c r="L103" s="5" t="s">
        <v>55</v>
      </c>
      <c r="M103" s="5" t="s">
        <v>120</v>
      </c>
      <c r="N103" s="5" t="s">
        <v>121</v>
      </c>
      <c r="O103" s="5" t="s">
        <v>55</v>
      </c>
      <c r="P103" s="5" t="s">
        <v>56</v>
      </c>
      <c r="Q103" s="5" t="s">
        <v>4956</v>
      </c>
      <c r="R103" s="5" t="s">
        <v>120</v>
      </c>
      <c r="S103" s="5" t="s">
        <v>121</v>
      </c>
      <c r="T103" s="5" t="s">
        <v>55</v>
      </c>
      <c r="U103" s="5" t="s">
        <v>56</v>
      </c>
      <c r="V103" s="5"/>
      <c r="W103" s="5" t="s">
        <v>4957</v>
      </c>
      <c r="X103" s="5" t="s">
        <v>59</v>
      </c>
      <c r="Y103" s="5"/>
      <c r="Z103" s="5"/>
      <c r="AA103" s="5"/>
      <c r="AB103" s="5"/>
      <c r="AC103" s="5" t="s">
        <v>60</v>
      </c>
      <c r="AD103" s="5"/>
      <c r="AE103" s="5"/>
      <c r="AF103" s="5"/>
      <c r="AG103" s="5" t="s">
        <v>60</v>
      </c>
      <c r="AH103" s="5"/>
      <c r="AI103" s="5" t="s">
        <v>60</v>
      </c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 t="s">
        <v>60</v>
      </c>
      <c r="AV103" s="5"/>
      <c r="AW103" s="5" t="s">
        <v>236</v>
      </c>
      <c r="AX103" s="5" t="s">
        <v>236</v>
      </c>
      <c r="AY103" s="5" t="s">
        <v>123</v>
      </c>
      <c r="AZ103" s="10" t="str">
        <f t="array" ref="AZ103">TEXTJOIN(", ", TRUE, IF(Z103:AV103="Y", Z$1:AV$1, IF(Z103:AV103&lt;&gt;"", Z$1:AV$1 &amp; ": " &amp; Z103:AV103, "")))
</f>
        <v>Fentanyl, Ethanol, Benzodiazepine, Any Opioid</v>
      </c>
      <c r="BA103" s="10" t="str">
        <f t="shared" si="4"/>
        <v>Fentanyl Combination</v>
      </c>
      <c r="BB103" s="10"/>
      <c r="BC103" s="10"/>
    </row>
    <row r="104">
      <c r="A104" s="11">
        <v>43811.0</v>
      </c>
      <c r="B104" s="5">
        <f t="shared" si="1"/>
        <v>2019</v>
      </c>
      <c r="C104" s="5" t="s">
        <v>50</v>
      </c>
      <c r="D104" s="9">
        <v>44.0</v>
      </c>
      <c r="E104" s="5" t="str">
        <f t="shared" si="2"/>
        <v>40-50</v>
      </c>
      <c r="F104" s="5" t="s">
        <v>51</v>
      </c>
      <c r="G104" s="5" t="s">
        <v>63</v>
      </c>
      <c r="H104" s="5" t="str">
        <f t="shared" si="3"/>
        <v>Hispanic White</v>
      </c>
      <c r="I104" s="5" t="s">
        <v>137</v>
      </c>
      <c r="J104" s="5" t="s">
        <v>91</v>
      </c>
      <c r="K104" s="5" t="s">
        <v>91</v>
      </c>
      <c r="L104" s="5" t="s">
        <v>55</v>
      </c>
      <c r="M104" s="5" t="s">
        <v>120</v>
      </c>
      <c r="N104" s="5" t="s">
        <v>121</v>
      </c>
      <c r="O104" s="5" t="s">
        <v>55</v>
      </c>
      <c r="P104" s="5" t="s">
        <v>44</v>
      </c>
      <c r="Q104" s="5" t="s">
        <v>136</v>
      </c>
      <c r="R104" s="5" t="s">
        <v>120</v>
      </c>
      <c r="S104" s="5" t="s">
        <v>121</v>
      </c>
      <c r="T104" s="5" t="s">
        <v>55</v>
      </c>
      <c r="U104" s="5" t="s">
        <v>44</v>
      </c>
      <c r="V104" s="5"/>
      <c r="W104" s="5" t="s">
        <v>4916</v>
      </c>
      <c r="X104" s="5" t="s">
        <v>59</v>
      </c>
      <c r="Y104" s="5"/>
      <c r="Z104" s="5"/>
      <c r="AA104" s="5"/>
      <c r="AB104" s="5" t="s">
        <v>60</v>
      </c>
      <c r="AC104" s="5" t="s">
        <v>60</v>
      </c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 t="s">
        <v>60</v>
      </c>
      <c r="AV104" s="5"/>
      <c r="AW104" s="5" t="s">
        <v>110</v>
      </c>
      <c r="AX104" s="5" t="s">
        <v>236</v>
      </c>
      <c r="AY104" s="5" t="s">
        <v>123</v>
      </c>
      <c r="AZ104" s="10" t="str">
        <f t="array" ref="AZ104">TEXTJOIN(", ", TRUE, IF(Z104:AV104="Y", Z$1:AV$1, IF(Z104:AV104&lt;&gt;"", Z$1:AV$1 &amp; ": " &amp; Z104:AV104, "")))
</f>
        <v>Cocaine, Fentanyl, Any Opioid</v>
      </c>
      <c r="BA104" s="10" t="str">
        <f t="shared" si="4"/>
        <v>Cocaine Combination</v>
      </c>
      <c r="BB104" s="10"/>
      <c r="BC104" s="10"/>
    </row>
    <row r="105">
      <c r="A105" s="11">
        <v>43820.0</v>
      </c>
      <c r="B105" s="5">
        <f t="shared" si="1"/>
        <v>2019</v>
      </c>
      <c r="C105" s="5" t="s">
        <v>50</v>
      </c>
      <c r="D105" s="9">
        <v>58.0</v>
      </c>
      <c r="E105" s="5" t="str">
        <f t="shared" si="2"/>
        <v>50-60</v>
      </c>
      <c r="F105" s="5" t="s">
        <v>51</v>
      </c>
      <c r="G105" s="5" t="s">
        <v>63</v>
      </c>
      <c r="H105" s="5" t="str">
        <f t="shared" si="3"/>
        <v>White (not Hispanic)</v>
      </c>
      <c r="I105" s="5"/>
      <c r="J105" s="5" t="s">
        <v>120</v>
      </c>
      <c r="K105" s="5" t="s">
        <v>121</v>
      </c>
      <c r="L105" s="5" t="s">
        <v>55</v>
      </c>
      <c r="M105" s="5" t="s">
        <v>120</v>
      </c>
      <c r="N105" s="5" t="s">
        <v>121</v>
      </c>
      <c r="O105" s="5" t="s">
        <v>55</v>
      </c>
      <c r="P105" s="5" t="s">
        <v>56</v>
      </c>
      <c r="Q105" s="5" t="s">
        <v>66</v>
      </c>
      <c r="R105" s="5" t="s">
        <v>120</v>
      </c>
      <c r="S105" s="5" t="s">
        <v>121</v>
      </c>
      <c r="T105" s="5" t="s">
        <v>55</v>
      </c>
      <c r="U105" s="5" t="s">
        <v>56</v>
      </c>
      <c r="V105" s="5"/>
      <c r="W105" s="5" t="s">
        <v>3662</v>
      </c>
      <c r="X105" s="5" t="s">
        <v>59</v>
      </c>
      <c r="Y105" s="5"/>
      <c r="Z105" s="5"/>
      <c r="AA105" s="5"/>
      <c r="AB105" s="5"/>
      <c r="AC105" s="5" t="s">
        <v>60</v>
      </c>
      <c r="AD105" s="5"/>
      <c r="AE105" s="5" t="s">
        <v>60</v>
      </c>
      <c r="AF105" s="5"/>
      <c r="AG105" s="5"/>
      <c r="AH105" s="5"/>
      <c r="AI105" s="5" t="s">
        <v>60</v>
      </c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 t="s">
        <v>60</v>
      </c>
      <c r="AV105" s="5"/>
      <c r="AW105" s="5" t="s">
        <v>236</v>
      </c>
      <c r="AX105" s="5" t="s">
        <v>236</v>
      </c>
      <c r="AY105" s="5" t="s">
        <v>123</v>
      </c>
      <c r="AZ105" s="10" t="str">
        <f t="array" ref="AZ105">TEXTJOIN(", ", TRUE, IF(Z105:AV105="Y", Z$1:AV$1, IF(Z105:AV105&lt;&gt;"", Z$1:AV$1 &amp; ": " &amp; Z105:AV105, "")))
</f>
        <v>Fentanyl, Oxycodone, Benzodiazepine, Any Opioid</v>
      </c>
      <c r="BA105" s="10" t="str">
        <f t="shared" si="4"/>
        <v>Fentanyl Combination</v>
      </c>
      <c r="BB105" s="10"/>
      <c r="BC105" s="10"/>
    </row>
    <row r="106">
      <c r="A106" s="8">
        <v>43834.0</v>
      </c>
      <c r="B106" s="5">
        <f t="shared" si="1"/>
        <v>2020</v>
      </c>
      <c r="C106" s="5" t="s">
        <v>50</v>
      </c>
      <c r="D106" s="9">
        <v>55.0</v>
      </c>
      <c r="E106" s="5" t="str">
        <f t="shared" si="2"/>
        <v>50-60</v>
      </c>
      <c r="F106" s="5" t="s">
        <v>76</v>
      </c>
      <c r="G106" s="5" t="s">
        <v>63</v>
      </c>
      <c r="H106" s="5" t="str">
        <f t="shared" si="3"/>
        <v>White (not Hispanic)</v>
      </c>
      <c r="I106" s="5"/>
      <c r="J106" s="5" t="s">
        <v>120</v>
      </c>
      <c r="K106" s="5" t="s">
        <v>121</v>
      </c>
      <c r="L106" s="5" t="s">
        <v>55</v>
      </c>
      <c r="M106" s="5" t="s">
        <v>120</v>
      </c>
      <c r="N106" s="5" t="s">
        <v>121</v>
      </c>
      <c r="O106" s="5" t="s">
        <v>55</v>
      </c>
      <c r="P106" s="5" t="s">
        <v>56</v>
      </c>
      <c r="Q106" s="5" t="s">
        <v>66</v>
      </c>
      <c r="R106" s="5" t="s">
        <v>120</v>
      </c>
      <c r="S106" s="5" t="s">
        <v>121</v>
      </c>
      <c r="T106" s="5" t="s">
        <v>55</v>
      </c>
      <c r="U106" s="5" t="s">
        <v>56</v>
      </c>
      <c r="V106" s="5"/>
      <c r="W106" s="5" t="s">
        <v>6136</v>
      </c>
      <c r="X106" s="5" t="s">
        <v>59</v>
      </c>
      <c r="Y106" s="5"/>
      <c r="Z106" s="5"/>
      <c r="AA106" s="5"/>
      <c r="AB106" s="5" t="s">
        <v>60</v>
      </c>
      <c r="AC106" s="5" t="s">
        <v>60</v>
      </c>
      <c r="AD106" s="5"/>
      <c r="AE106" s="5"/>
      <c r="AF106" s="5"/>
      <c r="AG106" s="5"/>
      <c r="AH106" s="5"/>
      <c r="AI106" s="5" t="s">
        <v>60</v>
      </c>
      <c r="AJ106" s="5"/>
      <c r="AK106" s="5"/>
      <c r="AL106" s="5"/>
      <c r="AM106" s="5" t="s">
        <v>60</v>
      </c>
      <c r="AN106" s="5"/>
      <c r="AO106" s="5"/>
      <c r="AP106" s="5"/>
      <c r="AQ106" s="5"/>
      <c r="AR106" s="5"/>
      <c r="AS106" s="5"/>
      <c r="AT106" s="5"/>
      <c r="AU106" s="5" t="s">
        <v>60</v>
      </c>
      <c r="AV106" s="5"/>
      <c r="AW106" s="5" t="s">
        <v>236</v>
      </c>
      <c r="AX106" s="5" t="s">
        <v>236</v>
      </c>
      <c r="AY106" s="5" t="s">
        <v>123</v>
      </c>
      <c r="AZ106" s="10" t="str">
        <f t="array" ref="AZ106">TEXTJOIN(", ", TRUE, IF(Z106:AV106="Y", Z$1:AV$1, IF(Z106:AV106&lt;&gt;"", Z$1:AV$1 &amp; ": " &amp; Z106:AV106, "")))
</f>
        <v>Cocaine, Fentanyl, Benzodiazepine, Tramad, Any Opioid</v>
      </c>
      <c r="BA106" s="10" t="str">
        <f t="shared" si="4"/>
        <v>Cocaine Combination</v>
      </c>
      <c r="BB106" s="10"/>
      <c r="BC106" s="10"/>
    </row>
    <row r="107">
      <c r="A107" s="8">
        <v>43836.0</v>
      </c>
      <c r="B107" s="5">
        <f t="shared" si="1"/>
        <v>2020</v>
      </c>
      <c r="C107" s="5" t="s">
        <v>50</v>
      </c>
      <c r="D107" s="9">
        <v>58.0</v>
      </c>
      <c r="E107" s="5" t="str">
        <f t="shared" si="2"/>
        <v>50-60</v>
      </c>
      <c r="F107" s="5" t="s">
        <v>76</v>
      </c>
      <c r="G107" s="5" t="s">
        <v>63</v>
      </c>
      <c r="H107" s="5" t="str">
        <f t="shared" si="3"/>
        <v>White (not Hispanic)</v>
      </c>
      <c r="I107" s="5"/>
      <c r="J107" s="5" t="s">
        <v>120</v>
      </c>
      <c r="K107" s="5" t="s">
        <v>121</v>
      </c>
      <c r="L107" s="5" t="s">
        <v>55</v>
      </c>
      <c r="M107" s="5" t="s">
        <v>120</v>
      </c>
      <c r="N107" s="5" t="s">
        <v>121</v>
      </c>
      <c r="O107" s="5" t="s">
        <v>55</v>
      </c>
      <c r="P107" s="5" t="s">
        <v>56</v>
      </c>
      <c r="Q107" s="5" t="s">
        <v>6335</v>
      </c>
      <c r="R107" s="5" t="s">
        <v>120</v>
      </c>
      <c r="S107" s="5" t="s">
        <v>121</v>
      </c>
      <c r="T107" s="5" t="s">
        <v>55</v>
      </c>
      <c r="U107" s="5" t="s">
        <v>56</v>
      </c>
      <c r="V107" s="5"/>
      <c r="W107" s="5" t="s">
        <v>7563</v>
      </c>
      <c r="X107" s="5" t="s">
        <v>59</v>
      </c>
      <c r="Y107" s="10" t="s">
        <v>286</v>
      </c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 t="s">
        <v>60</v>
      </c>
      <c r="AU107" s="5" t="s">
        <v>60</v>
      </c>
      <c r="AV107" s="5"/>
      <c r="AW107" s="5" t="s">
        <v>236</v>
      </c>
      <c r="AX107" s="5" t="s">
        <v>236</v>
      </c>
      <c r="AY107" s="10" t="s">
        <v>123</v>
      </c>
      <c r="AZ107" s="10" t="str">
        <f t="array" ref="AZ107">TEXTJOIN(", ", TRUE, IF(Z107:AV107="Y", Z$1:AV$1, IF(Z107:AV107&lt;&gt;"", Z$1:AV$1 &amp; ": " &amp; Z107:AV107, "")))
</f>
        <v>Other Opioid, Any Opioid</v>
      </c>
      <c r="BA107" s="10" t="str">
        <f t="shared" si="4"/>
        <v>Other Opioid Combination</v>
      </c>
      <c r="BB107" s="10"/>
      <c r="BC107" s="10"/>
    </row>
    <row r="108">
      <c r="A108" s="8">
        <v>43855.0</v>
      </c>
      <c r="B108" s="5">
        <f t="shared" si="1"/>
        <v>2020</v>
      </c>
      <c r="C108" s="5" t="s">
        <v>50</v>
      </c>
      <c r="D108" s="9">
        <v>29.0</v>
      </c>
      <c r="E108" s="5" t="str">
        <f t="shared" si="2"/>
        <v>20-30</v>
      </c>
      <c r="F108" s="5" t="s">
        <v>51</v>
      </c>
      <c r="G108" s="5" t="s">
        <v>63</v>
      </c>
      <c r="H108" s="5" t="str">
        <f t="shared" si="3"/>
        <v>White (not Hispanic)</v>
      </c>
      <c r="I108" s="5"/>
      <c r="J108" s="5" t="s">
        <v>120</v>
      </c>
      <c r="K108" s="5" t="s">
        <v>121</v>
      </c>
      <c r="L108" s="5" t="s">
        <v>55</v>
      </c>
      <c r="M108" s="5" t="s">
        <v>120</v>
      </c>
      <c r="N108" s="5" t="s">
        <v>121</v>
      </c>
      <c r="O108" s="5" t="s">
        <v>55</v>
      </c>
      <c r="P108" s="5" t="s">
        <v>56</v>
      </c>
      <c r="Q108" s="5" t="s">
        <v>119</v>
      </c>
      <c r="R108" s="5" t="s">
        <v>120</v>
      </c>
      <c r="S108" s="5" t="s">
        <v>121</v>
      </c>
      <c r="T108" s="5" t="s">
        <v>55</v>
      </c>
      <c r="U108" s="5" t="s">
        <v>56</v>
      </c>
      <c r="V108" s="5"/>
      <c r="W108" s="5" t="s">
        <v>4369</v>
      </c>
      <c r="X108" s="5" t="s">
        <v>59</v>
      </c>
      <c r="Y108" s="5"/>
      <c r="Z108" s="5"/>
      <c r="AA108" s="5"/>
      <c r="AB108" s="5"/>
      <c r="AC108" s="5" t="s">
        <v>60</v>
      </c>
      <c r="AD108" s="5"/>
      <c r="AE108" s="5"/>
      <c r="AF108" s="5"/>
      <c r="AG108" s="5"/>
      <c r="AH108" s="5"/>
      <c r="AI108" s="5"/>
      <c r="AJ108" s="5"/>
      <c r="AK108" s="5"/>
      <c r="AL108" s="5" t="s">
        <v>60</v>
      </c>
      <c r="AM108" s="5"/>
      <c r="AN108" s="5"/>
      <c r="AO108" s="5"/>
      <c r="AP108" s="5"/>
      <c r="AQ108" s="5"/>
      <c r="AR108" s="5"/>
      <c r="AS108" s="5"/>
      <c r="AT108" s="5"/>
      <c r="AU108" s="5" t="s">
        <v>60</v>
      </c>
      <c r="AV108" s="5"/>
      <c r="AW108" s="5" t="s">
        <v>236</v>
      </c>
      <c r="AX108" s="5" t="s">
        <v>236</v>
      </c>
      <c r="AY108" s="5" t="s">
        <v>123</v>
      </c>
      <c r="AZ108" s="10" t="str">
        <f t="array" ref="AZ108">TEXTJOIN(", ", TRUE, IF(Z108:AV108="Y", Z$1:AV$1, IF(Z108:AV108&lt;&gt;"", Z$1:AV$1 &amp; ": " &amp; Z108:AV108, "")))
</f>
        <v>Fentanyl, Amphet, Any Opioid</v>
      </c>
      <c r="BA108" s="10" t="str">
        <f t="shared" si="4"/>
        <v>Fentanyl Combination</v>
      </c>
      <c r="BB108" s="10"/>
      <c r="BC108" s="10"/>
    </row>
    <row r="109">
      <c r="A109" s="8">
        <v>43861.0</v>
      </c>
      <c r="B109" s="5">
        <f t="shared" si="1"/>
        <v>2020</v>
      </c>
      <c r="C109" s="5" t="s">
        <v>50</v>
      </c>
      <c r="D109" s="9">
        <v>40.0</v>
      </c>
      <c r="E109" s="5" t="str">
        <f t="shared" si="2"/>
        <v>40-50</v>
      </c>
      <c r="F109" s="5" t="s">
        <v>51</v>
      </c>
      <c r="G109" s="5" t="s">
        <v>63</v>
      </c>
      <c r="H109" s="5" t="str">
        <f t="shared" si="3"/>
        <v>White (not Hispanic)</v>
      </c>
      <c r="I109" s="5"/>
      <c r="J109" s="5" t="s">
        <v>120</v>
      </c>
      <c r="K109" s="5" t="s">
        <v>121</v>
      </c>
      <c r="L109" s="5" t="s">
        <v>55</v>
      </c>
      <c r="M109" s="5" t="s">
        <v>120</v>
      </c>
      <c r="N109" s="5" t="s">
        <v>121</v>
      </c>
      <c r="O109" s="5" t="s">
        <v>55</v>
      </c>
      <c r="P109" s="5" t="s">
        <v>56</v>
      </c>
      <c r="Q109" s="5" t="s">
        <v>93</v>
      </c>
      <c r="R109" s="5" t="s">
        <v>120</v>
      </c>
      <c r="S109" s="5" t="s">
        <v>121</v>
      </c>
      <c r="T109" s="5" t="s">
        <v>55</v>
      </c>
      <c r="U109" s="5" t="s">
        <v>56</v>
      </c>
      <c r="V109" s="5"/>
      <c r="W109" s="5" t="s">
        <v>5200</v>
      </c>
      <c r="X109" s="5" t="s">
        <v>59</v>
      </c>
      <c r="Y109" s="5"/>
      <c r="Z109" s="5"/>
      <c r="AA109" s="5"/>
      <c r="AB109" s="5"/>
      <c r="AC109" s="5" t="s">
        <v>60</v>
      </c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 t="s">
        <v>60</v>
      </c>
      <c r="AV109" s="5"/>
      <c r="AW109" s="5" t="s">
        <v>236</v>
      </c>
      <c r="AX109" s="5" t="s">
        <v>236</v>
      </c>
      <c r="AY109" s="5" t="s">
        <v>123</v>
      </c>
      <c r="AZ109" s="10" t="str">
        <f t="array" ref="AZ109">TEXTJOIN(", ", TRUE, IF(Z109:AV109="Y", Z$1:AV$1, IF(Z109:AV109&lt;&gt;"", Z$1:AV$1 &amp; ": " &amp; Z109:AV109, "")))
</f>
        <v>Fentanyl, Any Opioid</v>
      </c>
      <c r="BA109" s="10" t="str">
        <f t="shared" si="4"/>
        <v>Fentanyl Combination</v>
      </c>
      <c r="BB109" s="10"/>
      <c r="BC109" s="10"/>
    </row>
    <row r="110">
      <c r="A110" s="8">
        <v>43895.0</v>
      </c>
      <c r="B110" s="5">
        <f t="shared" si="1"/>
        <v>2020</v>
      </c>
      <c r="C110" s="5" t="s">
        <v>50</v>
      </c>
      <c r="D110" s="9">
        <v>52.0</v>
      </c>
      <c r="E110" s="5" t="str">
        <f t="shared" si="2"/>
        <v>50-60</v>
      </c>
      <c r="F110" s="5" t="s">
        <v>51</v>
      </c>
      <c r="G110" s="5" t="s">
        <v>63</v>
      </c>
      <c r="H110" s="5" t="str">
        <f t="shared" si="3"/>
        <v>White (not Hispanic)</v>
      </c>
      <c r="I110" s="5"/>
      <c r="J110" s="5" t="s">
        <v>120</v>
      </c>
      <c r="K110" s="5" t="s">
        <v>121</v>
      </c>
      <c r="L110" s="5" t="s">
        <v>55</v>
      </c>
      <c r="M110" s="5" t="s">
        <v>120</v>
      </c>
      <c r="N110" s="5" t="s">
        <v>121</v>
      </c>
      <c r="O110" s="5" t="s">
        <v>55</v>
      </c>
      <c r="P110" s="5" t="s">
        <v>56</v>
      </c>
      <c r="Q110" s="5" t="s">
        <v>136</v>
      </c>
      <c r="R110" s="5" t="s">
        <v>120</v>
      </c>
      <c r="S110" s="5" t="s">
        <v>121</v>
      </c>
      <c r="T110" s="5" t="s">
        <v>55</v>
      </c>
      <c r="U110" s="5" t="s">
        <v>56</v>
      </c>
      <c r="V110" s="5"/>
      <c r="W110" s="5" t="s">
        <v>4211</v>
      </c>
      <c r="X110" s="5" t="s">
        <v>59</v>
      </c>
      <c r="Y110" s="5"/>
      <c r="Z110" s="5"/>
      <c r="AA110" s="5" t="s">
        <v>60</v>
      </c>
      <c r="AB110" s="5"/>
      <c r="AC110" s="5" t="s">
        <v>60</v>
      </c>
      <c r="AD110" s="5"/>
      <c r="AE110" s="5"/>
      <c r="AF110" s="5"/>
      <c r="AG110" s="5" t="s">
        <v>60</v>
      </c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 t="s">
        <v>60</v>
      </c>
      <c r="AV110" s="5"/>
      <c r="AW110" s="5" t="s">
        <v>236</v>
      </c>
      <c r="AX110" s="5" t="s">
        <v>236</v>
      </c>
      <c r="AY110" s="5" t="s">
        <v>123</v>
      </c>
      <c r="AZ110" s="10" t="str">
        <f t="array" ref="AZ110">TEXTJOIN(", ", TRUE, IF(Z110:AV110="Y", Z$1:AV$1, IF(Z110:AV110&lt;&gt;"", Z$1:AV$1 &amp; ": " &amp; Z110:AV110, "")))
</f>
        <v>Heroin, Fentanyl, Ethanol, Any Opioid</v>
      </c>
      <c r="BA110" s="10" t="str">
        <f t="shared" si="4"/>
        <v>Heroin Combination</v>
      </c>
      <c r="BB110" s="10"/>
      <c r="BC110" s="10"/>
    </row>
    <row r="111">
      <c r="A111" s="8">
        <v>43902.0</v>
      </c>
      <c r="B111" s="5">
        <f t="shared" si="1"/>
        <v>2020</v>
      </c>
      <c r="C111" s="5" t="s">
        <v>50</v>
      </c>
      <c r="D111" s="9">
        <v>30.0</v>
      </c>
      <c r="E111" s="5" t="str">
        <f t="shared" si="2"/>
        <v>30-40</v>
      </c>
      <c r="F111" s="5" t="s">
        <v>51</v>
      </c>
      <c r="G111" s="5" t="s">
        <v>63</v>
      </c>
      <c r="H111" s="5" t="str">
        <f t="shared" si="3"/>
        <v>White (not Hispanic)</v>
      </c>
      <c r="I111" s="5"/>
      <c r="J111" s="5" t="s">
        <v>120</v>
      </c>
      <c r="K111" s="5" t="s">
        <v>121</v>
      </c>
      <c r="L111" s="5" t="s">
        <v>55</v>
      </c>
      <c r="M111" s="5" t="s">
        <v>120</v>
      </c>
      <c r="N111" s="5" t="s">
        <v>121</v>
      </c>
      <c r="O111" s="5" t="s">
        <v>55</v>
      </c>
      <c r="P111" s="5" t="s">
        <v>56</v>
      </c>
      <c r="Q111" s="5" t="s">
        <v>93</v>
      </c>
      <c r="R111" s="5" t="s">
        <v>120</v>
      </c>
      <c r="S111" s="5" t="s">
        <v>121</v>
      </c>
      <c r="T111" s="5" t="s">
        <v>55</v>
      </c>
      <c r="U111" s="5" t="s">
        <v>56</v>
      </c>
      <c r="V111" s="5"/>
      <c r="W111" s="5" t="s">
        <v>2046</v>
      </c>
      <c r="X111" s="5" t="s">
        <v>59</v>
      </c>
      <c r="Y111" s="10" t="s">
        <v>258</v>
      </c>
      <c r="Z111" s="5"/>
      <c r="AA111" s="5"/>
      <c r="AB111" s="5" t="s">
        <v>60</v>
      </c>
      <c r="AC111" s="5" t="s">
        <v>60</v>
      </c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 t="s">
        <v>60</v>
      </c>
      <c r="AV111" s="5"/>
      <c r="AW111" s="5" t="s">
        <v>236</v>
      </c>
      <c r="AX111" s="5" t="s">
        <v>236</v>
      </c>
      <c r="AY111" s="5" t="s">
        <v>123</v>
      </c>
      <c r="AZ111" s="10" t="str">
        <f t="array" ref="AZ111">TEXTJOIN(", ", TRUE, IF(Z111:AV111="Y", Z$1:AV$1, IF(Z111:AV111&lt;&gt;"", Z$1:AV$1 &amp; ": " &amp; Z111:AV111, "")))
</f>
        <v>Cocaine, Fentanyl, Any Opioid</v>
      </c>
      <c r="BA111" s="10" t="str">
        <f t="shared" si="4"/>
        <v>Cocaine Combination</v>
      </c>
      <c r="BB111" s="10"/>
      <c r="BC111" s="10"/>
    </row>
    <row r="112">
      <c r="A112" s="8">
        <v>43916.0</v>
      </c>
      <c r="B112" s="5">
        <f t="shared" si="1"/>
        <v>2020</v>
      </c>
      <c r="C112" s="5" t="s">
        <v>50</v>
      </c>
      <c r="D112" s="9">
        <v>56.0</v>
      </c>
      <c r="E112" s="5" t="str">
        <f t="shared" si="2"/>
        <v>50-60</v>
      </c>
      <c r="F112" s="5" t="s">
        <v>51</v>
      </c>
      <c r="G112" s="5" t="s">
        <v>63</v>
      </c>
      <c r="H112" s="5" t="str">
        <f t="shared" si="3"/>
        <v>White (not Hispanic)</v>
      </c>
      <c r="I112" s="5"/>
      <c r="J112" s="5" t="s">
        <v>120</v>
      </c>
      <c r="K112" s="5" t="s">
        <v>121</v>
      </c>
      <c r="L112" s="5" t="s">
        <v>55</v>
      </c>
      <c r="M112" s="5" t="s">
        <v>120</v>
      </c>
      <c r="N112" s="5" t="s">
        <v>121</v>
      </c>
      <c r="O112" s="5" t="s">
        <v>55</v>
      </c>
      <c r="P112" s="5" t="s">
        <v>728</v>
      </c>
      <c r="Q112" s="5" t="s">
        <v>136</v>
      </c>
      <c r="R112" s="5" t="s">
        <v>120</v>
      </c>
      <c r="S112" s="5" t="s">
        <v>121</v>
      </c>
      <c r="T112" s="5" t="s">
        <v>55</v>
      </c>
      <c r="U112" s="5" t="s">
        <v>44</v>
      </c>
      <c r="V112" s="5"/>
      <c r="W112" s="5" t="s">
        <v>5068</v>
      </c>
      <c r="X112" s="5" t="s">
        <v>59</v>
      </c>
      <c r="Y112" s="5"/>
      <c r="Z112" s="5"/>
      <c r="AA112" s="5" t="s">
        <v>60</v>
      </c>
      <c r="AB112" s="5"/>
      <c r="AC112" s="5" t="s">
        <v>60</v>
      </c>
      <c r="AD112" s="5"/>
      <c r="AE112" s="5"/>
      <c r="AF112" s="5"/>
      <c r="AG112" s="5" t="s">
        <v>60</v>
      </c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 t="s">
        <v>60</v>
      </c>
      <c r="AV112" s="5"/>
      <c r="AW112" s="5" t="s">
        <v>236</v>
      </c>
      <c r="AX112" s="5" t="s">
        <v>236</v>
      </c>
      <c r="AY112" s="5" t="s">
        <v>123</v>
      </c>
      <c r="AZ112" s="10" t="str">
        <f t="array" ref="AZ112">TEXTJOIN(", ", TRUE, IF(Z112:AV112="Y", Z$1:AV$1, IF(Z112:AV112&lt;&gt;"", Z$1:AV$1 &amp; ": " &amp; Z112:AV112, "")))
</f>
        <v>Heroin, Fentanyl, Ethanol, Any Opioid</v>
      </c>
      <c r="BA112" s="10" t="str">
        <f t="shared" si="4"/>
        <v>Heroin Combination</v>
      </c>
      <c r="BB112" s="10"/>
      <c r="BC112" s="10"/>
    </row>
    <row r="113">
      <c r="A113" s="8">
        <v>43924.0</v>
      </c>
      <c r="B113" s="5">
        <f t="shared" si="1"/>
        <v>2020</v>
      </c>
      <c r="C113" s="5" t="s">
        <v>50</v>
      </c>
      <c r="D113" s="9">
        <v>56.0</v>
      </c>
      <c r="E113" s="5" t="str">
        <f t="shared" si="2"/>
        <v>50-60</v>
      </c>
      <c r="F113" s="5" t="s">
        <v>51</v>
      </c>
      <c r="G113" s="5" t="s">
        <v>52</v>
      </c>
      <c r="H113" s="5" t="str">
        <f t="shared" si="3"/>
        <v>Black</v>
      </c>
      <c r="I113" s="5"/>
      <c r="J113" s="5"/>
      <c r="K113" s="5"/>
      <c r="L113" s="5"/>
      <c r="M113" s="5" t="s">
        <v>120</v>
      </c>
      <c r="N113" s="5" t="s">
        <v>121</v>
      </c>
      <c r="O113" s="5" t="s">
        <v>55</v>
      </c>
      <c r="P113" s="5" t="s">
        <v>404</v>
      </c>
      <c r="Q113" s="5" t="s">
        <v>178</v>
      </c>
      <c r="R113" s="5" t="s">
        <v>120</v>
      </c>
      <c r="S113" s="5" t="s">
        <v>121</v>
      </c>
      <c r="T113" s="5" t="s">
        <v>55</v>
      </c>
      <c r="U113" s="5" t="s">
        <v>44</v>
      </c>
      <c r="V113" s="5"/>
      <c r="W113" s="5" t="s">
        <v>83</v>
      </c>
      <c r="X113" s="5" t="s">
        <v>59</v>
      </c>
      <c r="Y113" s="5"/>
      <c r="Z113" s="5"/>
      <c r="AA113" s="5"/>
      <c r="AB113" s="5"/>
      <c r="AC113" s="5" t="s">
        <v>60</v>
      </c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 t="s">
        <v>60</v>
      </c>
      <c r="AV113" s="5"/>
      <c r="AW113" s="5" t="s">
        <v>62</v>
      </c>
      <c r="AX113" s="5" t="s">
        <v>236</v>
      </c>
      <c r="AY113" s="5" t="s">
        <v>123</v>
      </c>
      <c r="AZ113" s="10" t="str">
        <f t="array" ref="AZ113">TEXTJOIN(", ", TRUE, IF(Z113:AV113="Y", Z$1:AV$1, IF(Z113:AV113&lt;&gt;"", Z$1:AV$1 &amp; ": " &amp; Z113:AV113, "")))
</f>
        <v>Fentanyl, Any Opioid</v>
      </c>
      <c r="BA113" s="10" t="str">
        <f t="shared" si="4"/>
        <v>Fentanyl Combination</v>
      </c>
      <c r="BB113" s="10"/>
      <c r="BC113" s="10"/>
    </row>
    <row r="114">
      <c r="A114" s="8">
        <v>43925.0</v>
      </c>
      <c r="B114" s="5">
        <f t="shared" si="1"/>
        <v>2020</v>
      </c>
      <c r="C114" s="5" t="s">
        <v>50</v>
      </c>
      <c r="D114" s="9">
        <v>20.0</v>
      </c>
      <c r="E114" s="5" t="str">
        <f t="shared" si="2"/>
        <v>20-30</v>
      </c>
      <c r="F114" s="5" t="s">
        <v>51</v>
      </c>
      <c r="G114" s="5" t="s">
        <v>52</v>
      </c>
      <c r="H114" s="5" t="str">
        <f t="shared" si="3"/>
        <v>Black</v>
      </c>
      <c r="I114" s="5"/>
      <c r="J114" s="5" t="s">
        <v>120</v>
      </c>
      <c r="K114" s="5" t="s">
        <v>121</v>
      </c>
      <c r="L114" s="5" t="s">
        <v>55</v>
      </c>
      <c r="M114" s="5" t="s">
        <v>120</v>
      </c>
      <c r="N114" s="5" t="s">
        <v>121</v>
      </c>
      <c r="O114" s="5" t="s">
        <v>55</v>
      </c>
      <c r="P114" s="5" t="s">
        <v>56</v>
      </c>
      <c r="Q114" s="5" t="s">
        <v>119</v>
      </c>
      <c r="R114" s="5" t="s">
        <v>120</v>
      </c>
      <c r="S114" s="5" t="s">
        <v>121</v>
      </c>
      <c r="T114" s="5" t="s">
        <v>55</v>
      </c>
      <c r="U114" s="5" t="s">
        <v>56</v>
      </c>
      <c r="V114" s="5"/>
      <c r="W114" s="5" t="s">
        <v>4218</v>
      </c>
      <c r="X114" s="5" t="s">
        <v>59</v>
      </c>
      <c r="Y114" s="5"/>
      <c r="Z114" s="5"/>
      <c r="AA114" s="5"/>
      <c r="AB114" s="5"/>
      <c r="AC114" s="5" t="s">
        <v>60</v>
      </c>
      <c r="AD114" s="5"/>
      <c r="AE114" s="5" t="s">
        <v>60</v>
      </c>
      <c r="AF114" s="5"/>
      <c r="AG114" s="5"/>
      <c r="AH114" s="5"/>
      <c r="AI114" s="5" t="s">
        <v>60</v>
      </c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 t="s">
        <v>60</v>
      </c>
      <c r="AV114" s="5"/>
      <c r="AW114" s="5" t="s">
        <v>236</v>
      </c>
      <c r="AX114" s="5" t="s">
        <v>236</v>
      </c>
      <c r="AY114" s="5" t="s">
        <v>123</v>
      </c>
      <c r="AZ114" s="10" t="str">
        <f t="array" ref="AZ114">TEXTJOIN(", ", TRUE, IF(Z114:AV114="Y", Z$1:AV$1, IF(Z114:AV114&lt;&gt;"", Z$1:AV$1 &amp; ": " &amp; Z114:AV114, "")))
</f>
        <v>Fentanyl, Oxycodone, Benzodiazepine, Any Opioid</v>
      </c>
      <c r="BA114" s="10" t="str">
        <f t="shared" si="4"/>
        <v>Fentanyl Combination</v>
      </c>
      <c r="BB114" s="10"/>
      <c r="BC114" s="10"/>
    </row>
    <row r="115">
      <c r="A115" s="8">
        <v>43929.0</v>
      </c>
      <c r="B115" s="5">
        <f t="shared" si="1"/>
        <v>2020</v>
      </c>
      <c r="C115" s="5" t="s">
        <v>50</v>
      </c>
      <c r="D115" s="9">
        <v>41.0</v>
      </c>
      <c r="E115" s="5" t="str">
        <f t="shared" si="2"/>
        <v>40-50</v>
      </c>
      <c r="F115" s="5" t="s">
        <v>51</v>
      </c>
      <c r="G115" s="5" t="s">
        <v>63</v>
      </c>
      <c r="H115" s="5" t="str">
        <f t="shared" si="3"/>
        <v>White (not Hispanic)</v>
      </c>
      <c r="I115" s="5"/>
      <c r="J115" s="5" t="s">
        <v>120</v>
      </c>
      <c r="K115" s="5" t="s">
        <v>121</v>
      </c>
      <c r="L115" s="5" t="s">
        <v>55</v>
      </c>
      <c r="M115" s="5" t="s">
        <v>120</v>
      </c>
      <c r="N115" s="5" t="s">
        <v>121</v>
      </c>
      <c r="O115" s="5" t="s">
        <v>55</v>
      </c>
      <c r="P115" s="5" t="s">
        <v>56</v>
      </c>
      <c r="Q115" s="5" t="s">
        <v>178</v>
      </c>
      <c r="R115" s="5" t="s">
        <v>120</v>
      </c>
      <c r="S115" s="5" t="s">
        <v>121</v>
      </c>
      <c r="T115" s="5" t="s">
        <v>55</v>
      </c>
      <c r="U115" s="5" t="s">
        <v>56</v>
      </c>
      <c r="V115" s="5"/>
      <c r="W115" s="5" t="s">
        <v>2709</v>
      </c>
      <c r="X115" s="5" t="s">
        <v>59</v>
      </c>
      <c r="Y115" s="5"/>
      <c r="Z115" s="5"/>
      <c r="AA115" s="5" t="s">
        <v>60</v>
      </c>
      <c r="AB115" s="5"/>
      <c r="AC115" s="5" t="s">
        <v>60</v>
      </c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 t="s">
        <v>60</v>
      </c>
      <c r="AU115" s="5" t="s">
        <v>60</v>
      </c>
      <c r="AV115" s="5"/>
      <c r="AW115" s="5" t="s">
        <v>236</v>
      </c>
      <c r="AX115" s="5" t="s">
        <v>236</v>
      </c>
      <c r="AY115" s="5" t="s">
        <v>123</v>
      </c>
      <c r="AZ115" s="10" t="str">
        <f t="array" ref="AZ115">TEXTJOIN(", ", TRUE, IF(Z115:AV115="Y", Z$1:AV$1, IF(Z115:AV115&lt;&gt;"", Z$1:AV$1 &amp; ": " &amp; Z115:AV115, "")))
</f>
        <v>Heroin, Fentanyl, Other Opioid, Any Opioid</v>
      </c>
      <c r="BA115" s="10" t="str">
        <f t="shared" si="4"/>
        <v>Heroin Combination</v>
      </c>
      <c r="BB115" s="10"/>
      <c r="BC115" s="10"/>
    </row>
    <row r="116">
      <c r="A116" s="8">
        <v>43952.0</v>
      </c>
      <c r="B116" s="5">
        <f t="shared" si="1"/>
        <v>2020</v>
      </c>
      <c r="C116" s="5" t="s">
        <v>50</v>
      </c>
      <c r="D116" s="9">
        <v>31.0</v>
      </c>
      <c r="E116" s="5" t="str">
        <f t="shared" si="2"/>
        <v>30-40</v>
      </c>
      <c r="F116" s="5" t="s">
        <v>51</v>
      </c>
      <c r="G116" s="5" t="s">
        <v>63</v>
      </c>
      <c r="H116" s="5" t="str">
        <f t="shared" si="3"/>
        <v>White (not Hispanic)</v>
      </c>
      <c r="I116" s="5"/>
      <c r="J116" s="5" t="s">
        <v>185</v>
      </c>
      <c r="K116" s="5" t="s">
        <v>91</v>
      </c>
      <c r="L116" s="5" t="s">
        <v>55</v>
      </c>
      <c r="M116" s="5" t="s">
        <v>120</v>
      </c>
      <c r="N116" s="5" t="s">
        <v>121</v>
      </c>
      <c r="O116" s="5" t="s">
        <v>55</v>
      </c>
      <c r="P116" s="5" t="s">
        <v>118</v>
      </c>
      <c r="Q116" s="5" t="s">
        <v>136</v>
      </c>
      <c r="R116" s="5" t="s">
        <v>120</v>
      </c>
      <c r="S116" s="5" t="s">
        <v>121</v>
      </c>
      <c r="T116" s="5" t="s">
        <v>55</v>
      </c>
      <c r="U116" s="5" t="s">
        <v>67</v>
      </c>
      <c r="V116" s="5"/>
      <c r="W116" s="5" t="s">
        <v>3141</v>
      </c>
      <c r="X116" s="5" t="s">
        <v>59</v>
      </c>
      <c r="Y116" s="5"/>
      <c r="Z116" s="5"/>
      <c r="AA116" s="5"/>
      <c r="AB116" s="5" t="s">
        <v>60</v>
      </c>
      <c r="AC116" s="5"/>
      <c r="AD116" s="5"/>
      <c r="AE116" s="5"/>
      <c r="AF116" s="5"/>
      <c r="AG116" s="5" t="s">
        <v>60</v>
      </c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 t="s">
        <v>188</v>
      </c>
      <c r="AX116" s="5" t="s">
        <v>236</v>
      </c>
      <c r="AY116" s="5" t="s">
        <v>123</v>
      </c>
      <c r="AZ116" s="10" t="str">
        <f t="array" ref="AZ116">TEXTJOIN(", ", TRUE, IF(Z116:AV116="Y", Z$1:AV$1, IF(Z116:AV116&lt;&gt;"", Z$1:AV$1 &amp; ": " &amp; Z116:AV116, "")))
</f>
        <v>Cocaine, Ethanol</v>
      </c>
      <c r="BA116" s="10" t="str">
        <f t="shared" si="4"/>
        <v>Cocaine Combination</v>
      </c>
      <c r="BB116" s="10"/>
      <c r="BC116" s="10"/>
    </row>
    <row r="117">
      <c r="A117" s="8">
        <v>43953.0</v>
      </c>
      <c r="B117" s="5">
        <f t="shared" si="1"/>
        <v>2020</v>
      </c>
      <c r="C117" s="5" t="s">
        <v>50</v>
      </c>
      <c r="D117" s="9">
        <v>60.0</v>
      </c>
      <c r="E117" s="5" t="str">
        <f t="shared" si="2"/>
        <v>60-70</v>
      </c>
      <c r="F117" s="5" t="s">
        <v>51</v>
      </c>
      <c r="G117" s="5" t="s">
        <v>63</v>
      </c>
      <c r="H117" s="5" t="str">
        <f t="shared" si="3"/>
        <v>White (not Hispanic)</v>
      </c>
      <c r="I117" s="5"/>
      <c r="J117" s="5" t="s">
        <v>120</v>
      </c>
      <c r="K117" s="5" t="s">
        <v>121</v>
      </c>
      <c r="L117" s="5" t="s">
        <v>55</v>
      </c>
      <c r="M117" s="5" t="s">
        <v>120</v>
      </c>
      <c r="N117" s="5" t="s">
        <v>121</v>
      </c>
      <c r="O117" s="5" t="s">
        <v>55</v>
      </c>
      <c r="P117" s="5" t="s">
        <v>56</v>
      </c>
      <c r="Q117" s="5" t="s">
        <v>178</v>
      </c>
      <c r="R117" s="5" t="s">
        <v>120</v>
      </c>
      <c r="S117" s="5" t="s">
        <v>121</v>
      </c>
      <c r="T117" s="5" t="s">
        <v>55</v>
      </c>
      <c r="U117" s="5" t="s">
        <v>56</v>
      </c>
      <c r="V117" s="5"/>
      <c r="W117" s="5" t="s">
        <v>2551</v>
      </c>
      <c r="X117" s="5" t="s">
        <v>59</v>
      </c>
      <c r="Y117" s="10" t="s">
        <v>2552</v>
      </c>
      <c r="Z117" s="5"/>
      <c r="AA117" s="5"/>
      <c r="AB117" s="5"/>
      <c r="AC117" s="5"/>
      <c r="AD117" s="5"/>
      <c r="AE117" s="5" t="s">
        <v>60</v>
      </c>
      <c r="AF117" s="5"/>
      <c r="AG117" s="5"/>
      <c r="AH117" s="5"/>
      <c r="AI117" s="5" t="s">
        <v>60</v>
      </c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 t="s">
        <v>60</v>
      </c>
      <c r="AV117" s="5"/>
      <c r="AW117" s="5" t="s">
        <v>236</v>
      </c>
      <c r="AX117" s="5" t="s">
        <v>236</v>
      </c>
      <c r="AY117" s="5" t="s">
        <v>123</v>
      </c>
      <c r="AZ117" s="10" t="str">
        <f t="array" ref="AZ117">TEXTJOIN(", ", TRUE, IF(Z117:AV117="Y", Z$1:AV$1, IF(Z117:AV117&lt;&gt;"", Z$1:AV$1 &amp; ": " &amp; Z117:AV117, "")))
</f>
        <v>Oxycodone, Benzodiazepine, Any Opioid</v>
      </c>
      <c r="BA117" s="10" t="str">
        <f t="shared" si="4"/>
        <v>Oxycodone Combination</v>
      </c>
      <c r="BB117" s="10"/>
      <c r="BC117" s="10"/>
    </row>
    <row r="118">
      <c r="A118" s="8">
        <v>43969.0</v>
      </c>
      <c r="B118" s="5">
        <f t="shared" si="1"/>
        <v>2020</v>
      </c>
      <c r="C118" s="5" t="s">
        <v>50</v>
      </c>
      <c r="D118" s="9">
        <v>52.0</v>
      </c>
      <c r="E118" s="5" t="str">
        <f t="shared" si="2"/>
        <v>50-60</v>
      </c>
      <c r="F118" s="5" t="s">
        <v>76</v>
      </c>
      <c r="G118" s="5" t="s">
        <v>63</v>
      </c>
      <c r="H118" s="5" t="str">
        <f t="shared" si="3"/>
        <v>Hispanic White</v>
      </c>
      <c r="I118" s="5" t="s">
        <v>137</v>
      </c>
      <c r="J118" s="5" t="s">
        <v>120</v>
      </c>
      <c r="K118" s="5" t="s">
        <v>121</v>
      </c>
      <c r="L118" s="5" t="s">
        <v>55</v>
      </c>
      <c r="M118" s="5" t="s">
        <v>120</v>
      </c>
      <c r="N118" s="5" t="s">
        <v>121</v>
      </c>
      <c r="O118" s="5" t="s">
        <v>55</v>
      </c>
      <c r="P118" s="5" t="s">
        <v>56</v>
      </c>
      <c r="Q118" s="5" t="s">
        <v>2696</v>
      </c>
      <c r="R118" s="5" t="s">
        <v>120</v>
      </c>
      <c r="S118" s="5" t="s">
        <v>121</v>
      </c>
      <c r="T118" s="5" t="s">
        <v>55</v>
      </c>
      <c r="U118" s="5" t="s">
        <v>56</v>
      </c>
      <c r="V118" s="5"/>
      <c r="W118" s="5" t="s">
        <v>2697</v>
      </c>
      <c r="X118" s="5" t="s">
        <v>59</v>
      </c>
      <c r="Y118" s="5"/>
      <c r="Z118" s="5"/>
      <c r="AA118" s="5"/>
      <c r="AB118" s="5"/>
      <c r="AC118" s="5"/>
      <c r="AD118" s="5"/>
      <c r="AE118" s="5" t="s">
        <v>60</v>
      </c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 t="s">
        <v>60</v>
      </c>
      <c r="AV118" s="5"/>
      <c r="AW118" s="5" t="s">
        <v>236</v>
      </c>
      <c r="AX118" s="5" t="s">
        <v>236</v>
      </c>
      <c r="AY118" s="5" t="s">
        <v>123</v>
      </c>
      <c r="AZ118" s="10" t="str">
        <f t="array" ref="AZ118">TEXTJOIN(", ", TRUE, IF(Z118:AV118="Y", Z$1:AV$1, IF(Z118:AV118&lt;&gt;"", Z$1:AV$1 &amp; ": " &amp; Z118:AV118, "")))
</f>
        <v>Oxycodone, Any Opioid</v>
      </c>
      <c r="BA118" s="10" t="str">
        <f t="shared" si="4"/>
        <v>Oxycodone Combination</v>
      </c>
      <c r="BB118" s="10"/>
      <c r="BC118" s="10"/>
    </row>
    <row r="119">
      <c r="A119" s="8">
        <v>43992.0</v>
      </c>
      <c r="B119" s="5">
        <f t="shared" si="1"/>
        <v>2020</v>
      </c>
      <c r="C119" s="5" t="s">
        <v>50</v>
      </c>
      <c r="D119" s="9">
        <v>31.0</v>
      </c>
      <c r="E119" s="5" t="str">
        <f t="shared" si="2"/>
        <v>30-40</v>
      </c>
      <c r="F119" s="5" t="s">
        <v>51</v>
      </c>
      <c r="G119" s="5" t="s">
        <v>63</v>
      </c>
      <c r="H119" s="5" t="str">
        <f t="shared" si="3"/>
        <v>White (not Hispanic)</v>
      </c>
      <c r="I119" s="5"/>
      <c r="J119" s="5" t="s">
        <v>120</v>
      </c>
      <c r="K119" s="5" t="s">
        <v>121</v>
      </c>
      <c r="L119" s="5" t="s">
        <v>55</v>
      </c>
      <c r="M119" s="5" t="s">
        <v>120</v>
      </c>
      <c r="N119" s="5" t="s">
        <v>121</v>
      </c>
      <c r="O119" s="5" t="s">
        <v>55</v>
      </c>
      <c r="P119" s="5" t="s">
        <v>56</v>
      </c>
      <c r="Q119" s="5" t="s">
        <v>136</v>
      </c>
      <c r="R119" s="5" t="s">
        <v>120</v>
      </c>
      <c r="S119" s="5" t="s">
        <v>121</v>
      </c>
      <c r="T119" s="5" t="s">
        <v>55</v>
      </c>
      <c r="U119" s="5" t="s">
        <v>56</v>
      </c>
      <c r="V119" s="5"/>
      <c r="W119" s="5" t="s">
        <v>83</v>
      </c>
      <c r="X119" s="5" t="s">
        <v>59</v>
      </c>
      <c r="Y119" s="5"/>
      <c r="Z119" s="5"/>
      <c r="AA119" s="5"/>
      <c r="AB119" s="5"/>
      <c r="AC119" s="5" t="s">
        <v>60</v>
      </c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 t="s">
        <v>60</v>
      </c>
      <c r="AV119" s="5"/>
      <c r="AW119" s="5" t="s">
        <v>236</v>
      </c>
      <c r="AX119" s="5" t="s">
        <v>236</v>
      </c>
      <c r="AY119" s="5" t="s">
        <v>123</v>
      </c>
      <c r="AZ119" s="10" t="str">
        <f t="array" ref="AZ119">TEXTJOIN(", ", TRUE, IF(Z119:AV119="Y", Z$1:AV$1, IF(Z119:AV119&lt;&gt;"", Z$1:AV$1 &amp; ": " &amp; Z119:AV119, "")))
</f>
        <v>Fentanyl, Any Opioid</v>
      </c>
      <c r="BA119" s="10" t="str">
        <f t="shared" si="4"/>
        <v>Fentanyl Combination</v>
      </c>
      <c r="BB119" s="10"/>
      <c r="BC119" s="10"/>
    </row>
    <row r="120">
      <c r="A120" s="8">
        <v>44001.0</v>
      </c>
      <c r="B120" s="5">
        <f t="shared" si="1"/>
        <v>2020</v>
      </c>
      <c r="C120" s="5" t="s">
        <v>50</v>
      </c>
      <c r="D120" s="9">
        <v>48.0</v>
      </c>
      <c r="E120" s="5" t="str">
        <f t="shared" si="2"/>
        <v>40-50</v>
      </c>
      <c r="F120" s="5" t="s">
        <v>51</v>
      </c>
      <c r="G120" s="5" t="s">
        <v>63</v>
      </c>
      <c r="H120" s="5" t="str">
        <f t="shared" si="3"/>
        <v>White (not Hispanic)</v>
      </c>
      <c r="I120" s="5"/>
      <c r="J120" s="5" t="s">
        <v>120</v>
      </c>
      <c r="K120" s="5" t="s">
        <v>121</v>
      </c>
      <c r="L120" s="5" t="s">
        <v>55</v>
      </c>
      <c r="M120" s="5" t="s">
        <v>120</v>
      </c>
      <c r="N120" s="5" t="s">
        <v>121</v>
      </c>
      <c r="O120" s="5" t="s">
        <v>55</v>
      </c>
      <c r="P120" s="5" t="s">
        <v>56</v>
      </c>
      <c r="Q120" s="5" t="s">
        <v>136</v>
      </c>
      <c r="R120" s="5" t="s">
        <v>120</v>
      </c>
      <c r="S120" s="5" t="s">
        <v>121</v>
      </c>
      <c r="T120" s="5" t="s">
        <v>55</v>
      </c>
      <c r="U120" s="5" t="s">
        <v>56</v>
      </c>
      <c r="V120" s="5"/>
      <c r="W120" s="5" t="s">
        <v>2247</v>
      </c>
      <c r="X120" s="5" t="s">
        <v>59</v>
      </c>
      <c r="Y120" s="5"/>
      <c r="Z120" s="5"/>
      <c r="AA120" s="5"/>
      <c r="AB120" s="5"/>
      <c r="AC120" s="5" t="s">
        <v>60</v>
      </c>
      <c r="AD120" s="5"/>
      <c r="AE120" s="5"/>
      <c r="AF120" s="5"/>
      <c r="AG120" s="5"/>
      <c r="AH120" s="5"/>
      <c r="AI120" s="5" t="s">
        <v>60</v>
      </c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 t="s">
        <v>60</v>
      </c>
      <c r="AV120" s="5"/>
      <c r="AW120" s="5" t="s">
        <v>236</v>
      </c>
      <c r="AX120" s="5" t="s">
        <v>236</v>
      </c>
      <c r="AY120" s="5" t="s">
        <v>123</v>
      </c>
      <c r="AZ120" s="10" t="str">
        <f t="array" ref="AZ120">TEXTJOIN(", ", TRUE, IF(Z120:AV120="Y", Z$1:AV$1, IF(Z120:AV120&lt;&gt;"", Z$1:AV$1 &amp; ": " &amp; Z120:AV120, "")))
</f>
        <v>Fentanyl, Benzodiazepine, Any Opioid</v>
      </c>
      <c r="BA120" s="10" t="str">
        <f t="shared" si="4"/>
        <v>Fentanyl Combination</v>
      </c>
      <c r="BB120" s="10"/>
      <c r="BC120" s="10"/>
    </row>
    <row r="121">
      <c r="A121" s="8">
        <v>44011.0</v>
      </c>
      <c r="B121" s="5">
        <f t="shared" si="1"/>
        <v>2020</v>
      </c>
      <c r="C121" s="5" t="s">
        <v>50</v>
      </c>
      <c r="D121" s="9">
        <v>28.0</v>
      </c>
      <c r="E121" s="5" t="str">
        <f t="shared" si="2"/>
        <v>20-30</v>
      </c>
      <c r="F121" s="5" t="s">
        <v>51</v>
      </c>
      <c r="G121" s="5" t="s">
        <v>63</v>
      </c>
      <c r="H121" s="5" t="str">
        <f t="shared" si="3"/>
        <v>White (not Hispanic)</v>
      </c>
      <c r="I121" s="5"/>
      <c r="J121" s="5" t="s">
        <v>120</v>
      </c>
      <c r="K121" s="5" t="s">
        <v>121</v>
      </c>
      <c r="L121" s="5" t="s">
        <v>55</v>
      </c>
      <c r="M121" s="5" t="s">
        <v>120</v>
      </c>
      <c r="N121" s="5" t="s">
        <v>121</v>
      </c>
      <c r="O121" s="5" t="s">
        <v>55</v>
      </c>
      <c r="P121" s="5" t="s">
        <v>56</v>
      </c>
      <c r="Q121" s="5" t="s">
        <v>119</v>
      </c>
      <c r="R121" s="5" t="s">
        <v>120</v>
      </c>
      <c r="S121" s="5" t="s">
        <v>121</v>
      </c>
      <c r="T121" s="5" t="s">
        <v>55</v>
      </c>
      <c r="U121" s="5" t="s">
        <v>56</v>
      </c>
      <c r="V121" s="5"/>
      <c r="W121" s="5" t="s">
        <v>4192</v>
      </c>
      <c r="X121" s="5" t="s">
        <v>59</v>
      </c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 t="s">
        <v>60</v>
      </c>
      <c r="AJ121" s="5"/>
      <c r="AK121" s="5"/>
      <c r="AL121" s="5" t="s">
        <v>60</v>
      </c>
      <c r="AM121" s="5"/>
      <c r="AN121" s="5"/>
      <c r="AO121" s="5"/>
      <c r="AP121" s="5"/>
      <c r="AQ121" s="5"/>
      <c r="AR121" s="5"/>
      <c r="AS121" s="5"/>
      <c r="AT121" s="5" t="s">
        <v>60</v>
      </c>
      <c r="AU121" s="5" t="s">
        <v>60</v>
      </c>
      <c r="AV121" s="5"/>
      <c r="AW121" s="5" t="s">
        <v>236</v>
      </c>
      <c r="AX121" s="5" t="s">
        <v>236</v>
      </c>
      <c r="AY121" s="5" t="s">
        <v>123</v>
      </c>
      <c r="AZ121" s="10" t="str">
        <f t="array" ref="AZ121">TEXTJOIN(", ", TRUE, IF(Z121:AV121="Y", Z$1:AV$1, IF(Z121:AV121&lt;&gt;"", Z$1:AV$1 &amp; ": " &amp; Z121:AV121, "")))
</f>
        <v>Benzodiazepine, Amphet, Other Opioid, Any Opioid</v>
      </c>
      <c r="BA121" s="10" t="str">
        <f t="shared" si="4"/>
        <v>Benzodiazepine Combination</v>
      </c>
      <c r="BB121" s="10"/>
      <c r="BC121" s="10"/>
    </row>
    <row r="122">
      <c r="A122" s="8">
        <v>44012.0</v>
      </c>
      <c r="B122" s="5">
        <f t="shared" si="1"/>
        <v>2020</v>
      </c>
      <c r="C122" s="5" t="s">
        <v>50</v>
      </c>
      <c r="D122" s="9">
        <v>61.0</v>
      </c>
      <c r="E122" s="5" t="str">
        <f t="shared" si="2"/>
        <v>60-70</v>
      </c>
      <c r="F122" s="5" t="s">
        <v>76</v>
      </c>
      <c r="G122" s="5" t="s">
        <v>63</v>
      </c>
      <c r="H122" s="5" t="str">
        <f t="shared" si="3"/>
        <v>White (not Hispanic)</v>
      </c>
      <c r="I122" s="5"/>
      <c r="J122" s="5" t="s">
        <v>120</v>
      </c>
      <c r="K122" s="5" t="s">
        <v>121</v>
      </c>
      <c r="L122" s="5" t="s">
        <v>55</v>
      </c>
      <c r="M122" s="5" t="s">
        <v>120</v>
      </c>
      <c r="N122" s="5" t="s">
        <v>121</v>
      </c>
      <c r="O122" s="5" t="s">
        <v>55</v>
      </c>
      <c r="P122" s="5" t="s">
        <v>56</v>
      </c>
      <c r="Q122" s="5" t="s">
        <v>178</v>
      </c>
      <c r="R122" s="5" t="s">
        <v>120</v>
      </c>
      <c r="S122" s="5" t="s">
        <v>121</v>
      </c>
      <c r="T122" s="5" t="s">
        <v>55</v>
      </c>
      <c r="U122" s="5" t="s">
        <v>56</v>
      </c>
      <c r="V122" s="5"/>
      <c r="W122" s="5" t="s">
        <v>6557</v>
      </c>
      <c r="X122" s="5" t="s">
        <v>59</v>
      </c>
      <c r="Y122" s="5"/>
      <c r="Z122" s="5"/>
      <c r="AA122" s="5"/>
      <c r="AB122" s="5"/>
      <c r="AC122" s="5" t="s">
        <v>60</v>
      </c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 t="s">
        <v>60</v>
      </c>
      <c r="AV122" s="5"/>
      <c r="AW122" s="5" t="s">
        <v>236</v>
      </c>
      <c r="AX122" s="5" t="s">
        <v>236</v>
      </c>
      <c r="AY122" s="5" t="s">
        <v>123</v>
      </c>
      <c r="AZ122" s="10" t="str">
        <f t="array" ref="AZ122">TEXTJOIN(", ", TRUE, IF(Z122:AV122="Y", Z$1:AV$1, IF(Z122:AV122&lt;&gt;"", Z$1:AV$1 &amp; ": " &amp; Z122:AV122, "")))
</f>
        <v>Fentanyl, Any Opioid</v>
      </c>
      <c r="BA122" s="10" t="str">
        <f t="shared" si="4"/>
        <v>Fentanyl Combination</v>
      </c>
      <c r="BB122" s="10"/>
      <c r="BC122" s="10"/>
    </row>
    <row r="123">
      <c r="A123" s="8">
        <v>44015.0</v>
      </c>
      <c r="B123" s="5">
        <f t="shared" si="1"/>
        <v>2020</v>
      </c>
      <c r="C123" s="5" t="s">
        <v>50</v>
      </c>
      <c r="D123" s="9">
        <v>52.0</v>
      </c>
      <c r="E123" s="5" t="str">
        <f t="shared" si="2"/>
        <v>50-60</v>
      </c>
      <c r="F123" s="5" t="s">
        <v>76</v>
      </c>
      <c r="G123" s="5" t="s">
        <v>63</v>
      </c>
      <c r="H123" s="5" t="str">
        <f t="shared" si="3"/>
        <v>Hispanic White</v>
      </c>
      <c r="I123" s="5" t="s">
        <v>137</v>
      </c>
      <c r="J123" s="5" t="s">
        <v>120</v>
      </c>
      <c r="K123" s="5" t="s">
        <v>121</v>
      </c>
      <c r="L123" s="5" t="s">
        <v>55</v>
      </c>
      <c r="M123" s="5" t="s">
        <v>120</v>
      </c>
      <c r="N123" s="5" t="s">
        <v>121</v>
      </c>
      <c r="O123" s="5" t="s">
        <v>55</v>
      </c>
      <c r="P123" s="5" t="s">
        <v>56</v>
      </c>
      <c r="Q123" s="5" t="s">
        <v>136</v>
      </c>
      <c r="R123" s="5" t="s">
        <v>120</v>
      </c>
      <c r="S123" s="5" t="s">
        <v>121</v>
      </c>
      <c r="T123" s="5" t="s">
        <v>55</v>
      </c>
      <c r="U123" s="5" t="s">
        <v>56</v>
      </c>
      <c r="V123" s="5"/>
      <c r="W123" s="5" t="s">
        <v>3822</v>
      </c>
      <c r="X123" s="5" t="s">
        <v>59</v>
      </c>
      <c r="Y123" s="5"/>
      <c r="Z123" s="5"/>
      <c r="AA123" s="5"/>
      <c r="AB123" s="5" t="s">
        <v>60</v>
      </c>
      <c r="AC123" s="5" t="s">
        <v>60</v>
      </c>
      <c r="AD123" s="5"/>
      <c r="AE123" s="5"/>
      <c r="AF123" s="5"/>
      <c r="AG123" s="5" t="s">
        <v>60</v>
      </c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 t="s">
        <v>60</v>
      </c>
      <c r="AV123" s="5"/>
      <c r="AW123" s="5" t="s">
        <v>236</v>
      </c>
      <c r="AX123" s="5" t="s">
        <v>236</v>
      </c>
      <c r="AY123" s="5" t="s">
        <v>123</v>
      </c>
      <c r="AZ123" s="10" t="str">
        <f t="array" ref="AZ123">TEXTJOIN(", ", TRUE, IF(Z123:AV123="Y", Z$1:AV$1, IF(Z123:AV123&lt;&gt;"", Z$1:AV$1 &amp; ": " &amp; Z123:AV123, "")))
</f>
        <v>Cocaine, Fentanyl, Ethanol, Any Opioid</v>
      </c>
      <c r="BA123" s="10" t="str">
        <f t="shared" si="4"/>
        <v>Cocaine Combination</v>
      </c>
      <c r="BB123" s="10"/>
      <c r="BC123" s="10"/>
    </row>
    <row r="124">
      <c r="A124" s="8">
        <v>44035.0</v>
      </c>
      <c r="B124" s="5">
        <f t="shared" si="1"/>
        <v>2020</v>
      </c>
      <c r="C124" s="5" t="s">
        <v>50</v>
      </c>
      <c r="D124" s="9">
        <v>63.0</v>
      </c>
      <c r="E124" s="5" t="str">
        <f t="shared" si="2"/>
        <v>60-70</v>
      </c>
      <c r="F124" s="5" t="s">
        <v>51</v>
      </c>
      <c r="G124" s="5" t="s">
        <v>63</v>
      </c>
      <c r="H124" s="5" t="str">
        <f t="shared" si="3"/>
        <v>White (not Hispanic)</v>
      </c>
      <c r="I124" s="5"/>
      <c r="J124" s="5" t="s">
        <v>120</v>
      </c>
      <c r="K124" s="5" t="s">
        <v>121</v>
      </c>
      <c r="L124" s="5" t="s">
        <v>55</v>
      </c>
      <c r="M124" s="5" t="s">
        <v>120</v>
      </c>
      <c r="N124" s="5" t="s">
        <v>121</v>
      </c>
      <c r="O124" s="5" t="s">
        <v>55</v>
      </c>
      <c r="P124" s="5" t="s">
        <v>56</v>
      </c>
      <c r="Q124" s="5" t="s">
        <v>136</v>
      </c>
      <c r="R124" s="5" t="s">
        <v>120</v>
      </c>
      <c r="S124" s="5" t="s">
        <v>121</v>
      </c>
      <c r="T124" s="5" t="s">
        <v>55</v>
      </c>
      <c r="U124" s="5" t="s">
        <v>56</v>
      </c>
      <c r="V124" s="5"/>
      <c r="W124" s="5" t="s">
        <v>707</v>
      </c>
      <c r="X124" s="5" t="s">
        <v>59</v>
      </c>
      <c r="Y124" s="5"/>
      <c r="Z124" s="5"/>
      <c r="AA124" s="5"/>
      <c r="AB124" s="5"/>
      <c r="AC124" s="5" t="s">
        <v>60</v>
      </c>
      <c r="AD124" s="5"/>
      <c r="AE124" s="5" t="s">
        <v>60</v>
      </c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 t="s">
        <v>60</v>
      </c>
      <c r="AV124" s="5"/>
      <c r="AW124" s="5" t="s">
        <v>236</v>
      </c>
      <c r="AX124" s="5" t="s">
        <v>236</v>
      </c>
      <c r="AY124" s="5" t="s">
        <v>123</v>
      </c>
      <c r="AZ124" s="10" t="str">
        <f t="array" ref="AZ124">TEXTJOIN(", ", TRUE, IF(Z124:AV124="Y", Z$1:AV$1, IF(Z124:AV124&lt;&gt;"", Z$1:AV$1 &amp; ": " &amp; Z124:AV124, "")))
</f>
        <v>Fentanyl, Oxycodone, Any Opioid</v>
      </c>
      <c r="BA124" s="10" t="str">
        <f t="shared" si="4"/>
        <v>Fentanyl Combination</v>
      </c>
      <c r="BB124" s="10"/>
      <c r="BC124" s="10"/>
    </row>
    <row r="125">
      <c r="A125" s="8">
        <v>44043.0</v>
      </c>
      <c r="B125" s="5">
        <f t="shared" si="1"/>
        <v>2020</v>
      </c>
      <c r="C125" s="5" t="s">
        <v>50</v>
      </c>
      <c r="D125" s="9">
        <v>60.0</v>
      </c>
      <c r="E125" s="5" t="str">
        <f t="shared" si="2"/>
        <v>60-70</v>
      </c>
      <c r="F125" s="5" t="s">
        <v>51</v>
      </c>
      <c r="G125" s="5" t="s">
        <v>63</v>
      </c>
      <c r="H125" s="5" t="str">
        <f t="shared" si="3"/>
        <v>White (not Hispanic)</v>
      </c>
      <c r="I125" s="5"/>
      <c r="J125" s="5" t="s">
        <v>120</v>
      </c>
      <c r="K125" s="5" t="s">
        <v>121</v>
      </c>
      <c r="L125" s="5" t="s">
        <v>55</v>
      </c>
      <c r="M125" s="5" t="s">
        <v>120</v>
      </c>
      <c r="N125" s="5" t="s">
        <v>121</v>
      </c>
      <c r="O125" s="5" t="s">
        <v>55</v>
      </c>
      <c r="P125" s="5" t="s">
        <v>56</v>
      </c>
      <c r="Q125" s="5" t="s">
        <v>119</v>
      </c>
      <c r="R125" s="5" t="s">
        <v>120</v>
      </c>
      <c r="S125" s="5" t="s">
        <v>121</v>
      </c>
      <c r="T125" s="5" t="s">
        <v>55</v>
      </c>
      <c r="U125" s="5" t="s">
        <v>56</v>
      </c>
      <c r="V125" s="5"/>
      <c r="W125" s="5" t="s">
        <v>83</v>
      </c>
      <c r="X125" s="5" t="s">
        <v>59</v>
      </c>
      <c r="Y125" s="10" t="s">
        <v>258</v>
      </c>
      <c r="Z125" s="5"/>
      <c r="AA125" s="5"/>
      <c r="AB125" s="5" t="s">
        <v>60</v>
      </c>
      <c r="AC125" s="5" t="s">
        <v>60</v>
      </c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 t="s">
        <v>60</v>
      </c>
      <c r="AV125" s="5"/>
      <c r="AW125" s="5" t="s">
        <v>236</v>
      </c>
      <c r="AX125" s="5" t="s">
        <v>236</v>
      </c>
      <c r="AY125" s="5" t="s">
        <v>123</v>
      </c>
      <c r="AZ125" s="10" t="str">
        <f t="array" ref="AZ125">TEXTJOIN(", ", TRUE, IF(Z125:AV125="Y", Z$1:AV$1, IF(Z125:AV125&lt;&gt;"", Z$1:AV$1 &amp; ": " &amp; Z125:AV125, "")))
</f>
        <v>Cocaine, Fentanyl, Any Opioid</v>
      </c>
      <c r="BA125" s="10" t="str">
        <f t="shared" si="4"/>
        <v>Cocaine Combination</v>
      </c>
      <c r="BB125" s="10"/>
      <c r="BC125" s="10"/>
    </row>
    <row r="126">
      <c r="A126" s="8">
        <v>44108.0</v>
      </c>
      <c r="B126" s="5">
        <f t="shared" si="1"/>
        <v>2020</v>
      </c>
      <c r="C126" s="5" t="s">
        <v>50</v>
      </c>
      <c r="D126" s="9">
        <v>34.0</v>
      </c>
      <c r="E126" s="5" t="str">
        <f t="shared" si="2"/>
        <v>30-40</v>
      </c>
      <c r="F126" s="5" t="s">
        <v>51</v>
      </c>
      <c r="G126" s="5" t="s">
        <v>63</v>
      </c>
      <c r="H126" s="5" t="str">
        <f t="shared" si="3"/>
        <v>White (not Hispanic)</v>
      </c>
      <c r="I126" s="5"/>
      <c r="J126" s="5" t="s">
        <v>120</v>
      </c>
      <c r="K126" s="5" t="s">
        <v>121</v>
      </c>
      <c r="L126" s="5" t="s">
        <v>55</v>
      </c>
      <c r="M126" s="5" t="s">
        <v>120</v>
      </c>
      <c r="N126" s="5" t="s">
        <v>121</v>
      </c>
      <c r="O126" s="5" t="s">
        <v>55</v>
      </c>
      <c r="P126" s="5" t="s">
        <v>56</v>
      </c>
      <c r="Q126" s="5" t="s">
        <v>136</v>
      </c>
      <c r="R126" s="5" t="s">
        <v>120</v>
      </c>
      <c r="S126" s="5" t="s">
        <v>121</v>
      </c>
      <c r="T126" s="5" t="s">
        <v>55</v>
      </c>
      <c r="U126" s="5" t="s">
        <v>56</v>
      </c>
      <c r="V126" s="5"/>
      <c r="W126" s="5" t="s">
        <v>6660</v>
      </c>
      <c r="X126" s="5" t="s">
        <v>59</v>
      </c>
      <c r="Y126" s="5"/>
      <c r="Z126" s="5"/>
      <c r="AA126" s="5"/>
      <c r="AB126" s="5" t="s">
        <v>60</v>
      </c>
      <c r="AC126" s="5" t="s">
        <v>60</v>
      </c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 t="s">
        <v>60</v>
      </c>
      <c r="AU126" s="5" t="s">
        <v>60</v>
      </c>
      <c r="AV126" s="5"/>
      <c r="AW126" s="5" t="s">
        <v>236</v>
      </c>
      <c r="AX126" s="5" t="s">
        <v>236</v>
      </c>
      <c r="AY126" s="5" t="s">
        <v>123</v>
      </c>
      <c r="AZ126" s="10" t="str">
        <f t="array" ref="AZ126">TEXTJOIN(", ", TRUE, IF(Z126:AV126="Y", Z$1:AV$1, IF(Z126:AV126&lt;&gt;"", Z$1:AV$1 &amp; ": " &amp; Z126:AV126, "")))
</f>
        <v>Cocaine, Fentanyl, Other Opioid, Any Opioid</v>
      </c>
      <c r="BA126" s="10" t="str">
        <f t="shared" si="4"/>
        <v>Cocaine Combination</v>
      </c>
      <c r="BB126" s="10"/>
      <c r="BC126" s="10"/>
    </row>
    <row r="127">
      <c r="A127" s="8">
        <v>44109.0</v>
      </c>
      <c r="B127" s="5">
        <f t="shared" si="1"/>
        <v>2020</v>
      </c>
      <c r="C127" s="5" t="s">
        <v>50</v>
      </c>
      <c r="D127" s="9">
        <v>58.0</v>
      </c>
      <c r="E127" s="5" t="str">
        <f t="shared" si="2"/>
        <v>50-60</v>
      </c>
      <c r="F127" s="5" t="s">
        <v>76</v>
      </c>
      <c r="G127" s="5" t="s">
        <v>52</v>
      </c>
      <c r="H127" s="5" t="str">
        <f t="shared" si="3"/>
        <v>Black</v>
      </c>
      <c r="I127" s="5"/>
      <c r="J127" s="5" t="s">
        <v>120</v>
      </c>
      <c r="K127" s="5" t="s">
        <v>121</v>
      </c>
      <c r="L127" s="5" t="s">
        <v>55</v>
      </c>
      <c r="M127" s="5" t="s">
        <v>120</v>
      </c>
      <c r="N127" s="5" t="s">
        <v>121</v>
      </c>
      <c r="O127" s="5" t="s">
        <v>55</v>
      </c>
      <c r="P127" s="5" t="s">
        <v>56</v>
      </c>
      <c r="Q127" s="5" t="s">
        <v>178</v>
      </c>
      <c r="R127" s="5" t="s">
        <v>120</v>
      </c>
      <c r="S127" s="5" t="s">
        <v>121</v>
      </c>
      <c r="T127" s="5" t="s">
        <v>55</v>
      </c>
      <c r="U127" s="5" t="s">
        <v>56</v>
      </c>
      <c r="V127" s="5"/>
      <c r="W127" s="5" t="s">
        <v>286</v>
      </c>
      <c r="X127" s="5" t="s">
        <v>59</v>
      </c>
      <c r="Y127" s="10" t="s">
        <v>6071</v>
      </c>
      <c r="Z127" s="5"/>
      <c r="AA127" s="5"/>
      <c r="AB127" s="5"/>
      <c r="AC127" s="5"/>
      <c r="AD127" s="5"/>
      <c r="AE127" s="5" t="s">
        <v>60</v>
      </c>
      <c r="AF127" s="5"/>
      <c r="AG127" s="5" t="s">
        <v>60</v>
      </c>
      <c r="AH127" s="5"/>
      <c r="AI127" s="5" t="s">
        <v>60</v>
      </c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 t="s">
        <v>60</v>
      </c>
      <c r="AV127" s="5"/>
      <c r="AW127" s="5" t="s">
        <v>236</v>
      </c>
      <c r="AX127" s="5" t="s">
        <v>236</v>
      </c>
      <c r="AY127" s="5" t="s">
        <v>123</v>
      </c>
      <c r="AZ127" s="10" t="str">
        <f t="array" ref="AZ127">TEXTJOIN(", ", TRUE, IF(Z127:AV127="Y", Z$1:AV$1, IF(Z127:AV127&lt;&gt;"", Z$1:AV$1 &amp; ": " &amp; Z127:AV127, "")))
</f>
        <v>Oxycodone, Ethanol, Benzodiazepine, Any Opioid</v>
      </c>
      <c r="BA127" s="10" t="str">
        <f t="shared" si="4"/>
        <v>Oxycodone Combination</v>
      </c>
      <c r="BB127" s="10"/>
      <c r="BC127" s="10"/>
    </row>
    <row r="128">
      <c r="A128" s="11">
        <v>44126.0</v>
      </c>
      <c r="B128" s="5">
        <f t="shared" si="1"/>
        <v>2020</v>
      </c>
      <c r="C128" s="5" t="s">
        <v>50</v>
      </c>
      <c r="D128" s="9">
        <v>62.0</v>
      </c>
      <c r="E128" s="5" t="str">
        <f t="shared" si="2"/>
        <v>60-70</v>
      </c>
      <c r="F128" s="5" t="s">
        <v>76</v>
      </c>
      <c r="G128" s="5" t="s">
        <v>52</v>
      </c>
      <c r="H128" s="5" t="str">
        <f t="shared" si="3"/>
        <v>Black</v>
      </c>
      <c r="I128" s="5"/>
      <c r="J128" s="5" t="s">
        <v>120</v>
      </c>
      <c r="K128" s="5" t="s">
        <v>121</v>
      </c>
      <c r="L128" s="5" t="s">
        <v>55</v>
      </c>
      <c r="M128" s="5" t="s">
        <v>120</v>
      </c>
      <c r="N128" s="5" t="s">
        <v>121</v>
      </c>
      <c r="O128" s="5" t="s">
        <v>55</v>
      </c>
      <c r="P128" s="5" t="s">
        <v>56</v>
      </c>
      <c r="Q128" s="5" t="s">
        <v>178</v>
      </c>
      <c r="R128" s="5" t="s">
        <v>120</v>
      </c>
      <c r="S128" s="5" t="s">
        <v>121</v>
      </c>
      <c r="T128" s="5" t="s">
        <v>55</v>
      </c>
      <c r="U128" s="5" t="s">
        <v>67</v>
      </c>
      <c r="V128" s="5"/>
      <c r="W128" s="5" t="s">
        <v>4621</v>
      </c>
      <c r="X128" s="5" t="s">
        <v>59</v>
      </c>
      <c r="Y128" s="5"/>
      <c r="Z128" s="5"/>
      <c r="AA128" s="5"/>
      <c r="AB128" s="5" t="s">
        <v>60</v>
      </c>
      <c r="AC128" s="5" t="s">
        <v>60</v>
      </c>
      <c r="AD128" s="5"/>
      <c r="AE128" s="5"/>
      <c r="AF128" s="5"/>
      <c r="AG128" s="5" t="s">
        <v>60</v>
      </c>
      <c r="AH128" s="5"/>
      <c r="AI128" s="5" t="s">
        <v>60</v>
      </c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 t="s">
        <v>60</v>
      </c>
      <c r="AV128" s="5"/>
      <c r="AW128" s="5" t="s">
        <v>236</v>
      </c>
      <c r="AX128" s="5" t="s">
        <v>236</v>
      </c>
      <c r="AY128" s="5" t="s">
        <v>123</v>
      </c>
      <c r="AZ128" s="10" t="str">
        <f t="array" ref="AZ128">TEXTJOIN(", ", TRUE, IF(Z128:AV128="Y", Z$1:AV$1, IF(Z128:AV128&lt;&gt;"", Z$1:AV$1 &amp; ": " &amp; Z128:AV128, "")))
</f>
        <v>Cocaine, Fentanyl, Ethanol, Benzodiazepine, Any Opioid</v>
      </c>
      <c r="BA128" s="10" t="str">
        <f t="shared" si="4"/>
        <v>Cocaine Combination</v>
      </c>
      <c r="BB128" s="10"/>
      <c r="BC128" s="10"/>
    </row>
    <row r="129">
      <c r="A129" s="11">
        <v>44128.0</v>
      </c>
      <c r="B129" s="5">
        <f t="shared" si="1"/>
        <v>2020</v>
      </c>
      <c r="C129" s="5" t="s">
        <v>50</v>
      </c>
      <c r="D129" s="9">
        <v>34.0</v>
      </c>
      <c r="E129" s="5" t="str">
        <f t="shared" si="2"/>
        <v>30-40</v>
      </c>
      <c r="F129" s="5" t="s">
        <v>51</v>
      </c>
      <c r="G129" s="5" t="s">
        <v>63</v>
      </c>
      <c r="H129" s="5" t="str">
        <f t="shared" si="3"/>
        <v>White (not Hispanic)</v>
      </c>
      <c r="I129" s="5"/>
      <c r="J129" s="5" t="s">
        <v>120</v>
      </c>
      <c r="K129" s="5" t="s">
        <v>121</v>
      </c>
      <c r="L129" s="5" t="s">
        <v>55</v>
      </c>
      <c r="M129" s="5" t="s">
        <v>120</v>
      </c>
      <c r="N129" s="5" t="s">
        <v>121</v>
      </c>
      <c r="O129" s="5" t="s">
        <v>55</v>
      </c>
      <c r="P129" s="5" t="s">
        <v>56</v>
      </c>
      <c r="Q129" s="5" t="s">
        <v>93</v>
      </c>
      <c r="R129" s="5" t="s">
        <v>120</v>
      </c>
      <c r="S129" s="5" t="s">
        <v>121</v>
      </c>
      <c r="T129" s="5" t="s">
        <v>55</v>
      </c>
      <c r="U129" s="5" t="s">
        <v>56</v>
      </c>
      <c r="V129" s="5"/>
      <c r="W129" s="5" t="s">
        <v>2470</v>
      </c>
      <c r="X129" s="5" t="s">
        <v>59</v>
      </c>
      <c r="Y129" s="5"/>
      <c r="Z129" s="5"/>
      <c r="AA129" s="5"/>
      <c r="AB129" s="5"/>
      <c r="AC129" s="5" t="s">
        <v>60</v>
      </c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 t="s">
        <v>60</v>
      </c>
      <c r="AV129" s="5"/>
      <c r="AW129" s="5" t="s">
        <v>236</v>
      </c>
      <c r="AX129" s="5" t="s">
        <v>236</v>
      </c>
      <c r="AY129" s="5" t="s">
        <v>123</v>
      </c>
      <c r="AZ129" s="10" t="str">
        <f t="array" ref="AZ129">TEXTJOIN(", ", TRUE, IF(Z129:AV129="Y", Z$1:AV$1, IF(Z129:AV129&lt;&gt;"", Z$1:AV$1 &amp; ": " &amp; Z129:AV129, "")))
</f>
        <v>Fentanyl, Any Opioid</v>
      </c>
      <c r="BA129" s="10" t="str">
        <f t="shared" si="4"/>
        <v>Fentanyl Combination</v>
      </c>
      <c r="BB129" s="10"/>
      <c r="BC129" s="10"/>
    </row>
    <row r="130">
      <c r="A130" s="11">
        <v>44131.0</v>
      </c>
      <c r="B130" s="5">
        <f t="shared" si="1"/>
        <v>2020</v>
      </c>
      <c r="C130" s="5" t="s">
        <v>50</v>
      </c>
      <c r="D130" s="9">
        <v>33.0</v>
      </c>
      <c r="E130" s="5" t="str">
        <f t="shared" si="2"/>
        <v>30-40</v>
      </c>
      <c r="F130" s="5" t="s">
        <v>76</v>
      </c>
      <c r="G130" s="5" t="s">
        <v>63</v>
      </c>
      <c r="H130" s="5" t="str">
        <f t="shared" si="3"/>
        <v>White (not Hispanic)</v>
      </c>
      <c r="I130" s="5"/>
      <c r="J130" s="5" t="s">
        <v>120</v>
      </c>
      <c r="K130" s="5" t="s">
        <v>121</v>
      </c>
      <c r="L130" s="5" t="s">
        <v>55</v>
      </c>
      <c r="M130" s="5" t="s">
        <v>120</v>
      </c>
      <c r="N130" s="5" t="s">
        <v>121</v>
      </c>
      <c r="O130" s="5" t="s">
        <v>55</v>
      </c>
      <c r="P130" s="5" t="s">
        <v>56</v>
      </c>
      <c r="Q130" s="5" t="s">
        <v>93</v>
      </c>
      <c r="R130" s="5" t="s">
        <v>120</v>
      </c>
      <c r="S130" s="5" t="s">
        <v>121</v>
      </c>
      <c r="T130" s="5" t="s">
        <v>55</v>
      </c>
      <c r="U130" s="5" t="s">
        <v>56</v>
      </c>
      <c r="V130" s="5"/>
      <c r="W130" s="5" t="s">
        <v>3365</v>
      </c>
      <c r="X130" s="5" t="s">
        <v>59</v>
      </c>
      <c r="Y130" s="5"/>
      <c r="Z130" s="5"/>
      <c r="AA130" s="5" t="s">
        <v>60</v>
      </c>
      <c r="AB130" s="5"/>
      <c r="AC130" s="5" t="s">
        <v>60</v>
      </c>
      <c r="AD130" s="5"/>
      <c r="AE130" s="5"/>
      <c r="AF130" s="5"/>
      <c r="AG130" s="5"/>
      <c r="AH130" s="5"/>
      <c r="AI130" s="5" t="s">
        <v>60</v>
      </c>
      <c r="AJ130" s="5"/>
      <c r="AK130" s="5"/>
      <c r="AL130" s="5"/>
      <c r="AM130" s="5" t="s">
        <v>60</v>
      </c>
      <c r="AN130" s="5"/>
      <c r="AO130" s="5"/>
      <c r="AP130" s="5"/>
      <c r="AQ130" s="5"/>
      <c r="AR130" s="5"/>
      <c r="AS130" s="5"/>
      <c r="AT130" s="5" t="s">
        <v>60</v>
      </c>
      <c r="AU130" s="5" t="s">
        <v>60</v>
      </c>
      <c r="AV130" s="5"/>
      <c r="AW130" s="5" t="s">
        <v>236</v>
      </c>
      <c r="AX130" s="5" t="s">
        <v>236</v>
      </c>
      <c r="AY130" s="5" t="s">
        <v>123</v>
      </c>
      <c r="AZ130" s="10" t="str">
        <f t="array" ref="AZ130">TEXTJOIN(", ", TRUE, IF(Z130:AV130="Y", Z$1:AV$1, IF(Z130:AV130&lt;&gt;"", Z$1:AV$1 &amp; ": " &amp; Z130:AV130, "")))
</f>
        <v>Heroin, Fentanyl, Benzodiazepine, Tramad, Other Opioid, Any Opioid</v>
      </c>
      <c r="BA130" s="10" t="str">
        <f t="shared" si="4"/>
        <v>Heroin Combination</v>
      </c>
      <c r="BB130" s="10"/>
      <c r="BC130" s="10"/>
    </row>
    <row r="131">
      <c r="A131" s="8">
        <v>44138.0</v>
      </c>
      <c r="B131" s="5">
        <f t="shared" si="1"/>
        <v>2020</v>
      </c>
      <c r="C131" s="5" t="s">
        <v>50</v>
      </c>
      <c r="D131" s="9">
        <v>62.0</v>
      </c>
      <c r="E131" s="5" t="str">
        <f t="shared" si="2"/>
        <v>60-70</v>
      </c>
      <c r="F131" s="5" t="s">
        <v>76</v>
      </c>
      <c r="G131" s="5" t="s">
        <v>63</v>
      </c>
      <c r="H131" s="5" t="str">
        <f t="shared" si="3"/>
        <v>White (not Hispanic)</v>
      </c>
      <c r="I131" s="5"/>
      <c r="J131" s="5" t="s">
        <v>120</v>
      </c>
      <c r="K131" s="5" t="s">
        <v>121</v>
      </c>
      <c r="L131" s="5" t="s">
        <v>55</v>
      </c>
      <c r="M131" s="5" t="s">
        <v>120</v>
      </c>
      <c r="N131" s="5" t="s">
        <v>121</v>
      </c>
      <c r="O131" s="5" t="s">
        <v>55</v>
      </c>
      <c r="P131" s="5" t="s">
        <v>56</v>
      </c>
      <c r="Q131" s="5" t="s">
        <v>178</v>
      </c>
      <c r="R131" s="5" t="s">
        <v>120</v>
      </c>
      <c r="S131" s="5" t="s">
        <v>121</v>
      </c>
      <c r="T131" s="5" t="s">
        <v>55</v>
      </c>
      <c r="U131" s="5" t="s">
        <v>56</v>
      </c>
      <c r="V131" s="5"/>
      <c r="W131" s="5" t="s">
        <v>1466</v>
      </c>
      <c r="X131" s="5" t="s">
        <v>59</v>
      </c>
      <c r="Y131" s="5"/>
      <c r="Z131" s="5"/>
      <c r="AA131" s="5"/>
      <c r="AB131" s="5" t="s">
        <v>60</v>
      </c>
      <c r="AC131" s="5" t="s">
        <v>60</v>
      </c>
      <c r="AD131" s="5"/>
      <c r="AE131" s="5"/>
      <c r="AF131" s="5"/>
      <c r="AG131" s="5"/>
      <c r="AH131" s="5"/>
      <c r="AI131" s="5"/>
      <c r="AJ131" s="5" t="s">
        <v>60</v>
      </c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 t="s">
        <v>60</v>
      </c>
      <c r="AV131" s="5"/>
      <c r="AW131" s="5" t="s">
        <v>236</v>
      </c>
      <c r="AX131" s="5" t="s">
        <v>236</v>
      </c>
      <c r="AY131" s="5" t="s">
        <v>123</v>
      </c>
      <c r="AZ131" s="10" t="str">
        <f t="array" ref="AZ131">TEXTJOIN(", ", TRUE, IF(Z131:AV131="Y", Z$1:AV$1, IF(Z131:AV131&lt;&gt;"", Z$1:AV$1 &amp; ": " &amp; Z131:AV131, "")))
</f>
        <v>Cocaine, Fentanyl, Methadone, Any Opioid</v>
      </c>
      <c r="BA131" s="10" t="str">
        <f t="shared" si="4"/>
        <v>Cocaine Combination</v>
      </c>
      <c r="BB131" s="10"/>
      <c r="BC131" s="10"/>
    </row>
    <row r="132">
      <c r="A132" s="11">
        <v>44156.0</v>
      </c>
      <c r="B132" s="5">
        <f t="shared" si="1"/>
        <v>2020</v>
      </c>
      <c r="C132" s="5" t="s">
        <v>50</v>
      </c>
      <c r="D132" s="9">
        <v>50.0</v>
      </c>
      <c r="E132" s="5" t="str">
        <f t="shared" si="2"/>
        <v>50-60</v>
      </c>
      <c r="F132" s="5" t="s">
        <v>76</v>
      </c>
      <c r="G132" s="5" t="s">
        <v>63</v>
      </c>
      <c r="H132" s="5" t="str">
        <f t="shared" si="3"/>
        <v>White (not Hispanic)</v>
      </c>
      <c r="I132" s="5"/>
      <c r="J132" s="5" t="s">
        <v>91</v>
      </c>
      <c r="K132" s="5" t="s">
        <v>91</v>
      </c>
      <c r="L132" s="5" t="s">
        <v>55</v>
      </c>
      <c r="M132" s="5" t="s">
        <v>120</v>
      </c>
      <c r="N132" s="5" t="s">
        <v>121</v>
      </c>
      <c r="O132" s="5" t="s">
        <v>55</v>
      </c>
      <c r="P132" s="5" t="s">
        <v>56</v>
      </c>
      <c r="Q132" s="5" t="s">
        <v>136</v>
      </c>
      <c r="R132" s="5" t="s">
        <v>91</v>
      </c>
      <c r="S132" s="5" t="s">
        <v>91</v>
      </c>
      <c r="T132" s="5" t="s">
        <v>55</v>
      </c>
      <c r="U132" s="5" t="s">
        <v>67</v>
      </c>
      <c r="V132" s="5"/>
      <c r="W132" s="5" t="s">
        <v>7910</v>
      </c>
      <c r="X132" s="5" t="s">
        <v>59</v>
      </c>
      <c r="Y132" s="5"/>
      <c r="Z132" s="5"/>
      <c r="AA132" s="5"/>
      <c r="AB132" s="5"/>
      <c r="AC132" s="5"/>
      <c r="AD132" s="5"/>
      <c r="AE132" s="5"/>
      <c r="AF132" s="5"/>
      <c r="AG132" s="5" t="s">
        <v>60</v>
      </c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 t="s">
        <v>60</v>
      </c>
      <c r="AS132" s="5"/>
      <c r="AT132" s="5"/>
      <c r="AU132" s="5" t="s">
        <v>60</v>
      </c>
      <c r="AV132" s="5"/>
      <c r="AW132" s="5" t="s">
        <v>110</v>
      </c>
      <c r="AX132" s="5" t="s">
        <v>236</v>
      </c>
      <c r="AY132" s="10" t="s">
        <v>111</v>
      </c>
      <c r="AZ132" s="10" t="str">
        <f t="array" ref="AZ132">TEXTJOIN(", ", TRUE, IF(Z132:AV132="Y", Z$1:AV$1, IF(Z132:AV132&lt;&gt;"", Z$1:AV$1 &amp; ": " &amp; Z132:AV132, "")))
</f>
        <v>Ethanol, Opiate NOS, Any Opioid</v>
      </c>
      <c r="BA132" s="10" t="str">
        <f t="shared" si="4"/>
        <v>Ethanol Combination</v>
      </c>
      <c r="BB132" s="10"/>
      <c r="BC132" s="10"/>
    </row>
    <row r="133">
      <c r="A133" s="11">
        <v>44177.0</v>
      </c>
      <c r="B133" s="5">
        <f t="shared" si="1"/>
        <v>2020</v>
      </c>
      <c r="C133" s="5" t="s">
        <v>50</v>
      </c>
      <c r="D133" s="9">
        <v>42.0</v>
      </c>
      <c r="E133" s="5" t="str">
        <f t="shared" si="2"/>
        <v>40-50</v>
      </c>
      <c r="F133" s="5" t="s">
        <v>51</v>
      </c>
      <c r="G133" s="5" t="s">
        <v>63</v>
      </c>
      <c r="H133" s="5" t="str">
        <f t="shared" si="3"/>
        <v>White (not Hispanic)</v>
      </c>
      <c r="I133" s="5"/>
      <c r="J133" s="5"/>
      <c r="K133" s="5"/>
      <c r="L133" s="5"/>
      <c r="M133" s="5" t="s">
        <v>120</v>
      </c>
      <c r="N133" s="5" t="s">
        <v>121</v>
      </c>
      <c r="O133" s="5" t="s">
        <v>55</v>
      </c>
      <c r="P133" s="5" t="s">
        <v>820</v>
      </c>
      <c r="Q133" s="5" t="s">
        <v>3920</v>
      </c>
      <c r="R133" s="5" t="s">
        <v>120</v>
      </c>
      <c r="S133" s="5" t="s">
        <v>121</v>
      </c>
      <c r="T133" s="5" t="s">
        <v>55</v>
      </c>
      <c r="U133" s="5" t="s">
        <v>44</v>
      </c>
      <c r="V133" s="5"/>
      <c r="W133" s="5" t="s">
        <v>3921</v>
      </c>
      <c r="X133" s="5" t="s">
        <v>59</v>
      </c>
      <c r="Y133" s="10" t="s">
        <v>3922</v>
      </c>
      <c r="Z133" s="5"/>
      <c r="AA133" s="5"/>
      <c r="AB133" s="5"/>
      <c r="AC133" s="5"/>
      <c r="AD133" s="5"/>
      <c r="AE133" s="5"/>
      <c r="AF133" s="5"/>
      <c r="AG133" s="5" t="s">
        <v>60</v>
      </c>
      <c r="AH133" s="5"/>
      <c r="AI133" s="5" t="s">
        <v>60</v>
      </c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 t="s">
        <v>62</v>
      </c>
      <c r="AX133" s="5" t="s">
        <v>236</v>
      </c>
      <c r="AY133" s="5" t="s">
        <v>123</v>
      </c>
      <c r="AZ133" s="10" t="str">
        <f t="array" ref="AZ133">TEXTJOIN(", ", TRUE, IF(Z133:AV133="Y", Z$1:AV$1, IF(Z133:AV133&lt;&gt;"", Z$1:AV$1 &amp; ": " &amp; Z133:AV133, "")))
</f>
        <v>Ethanol, Benzodiazepine</v>
      </c>
      <c r="BA133" s="10" t="str">
        <f t="shared" si="4"/>
        <v>Ethanol Combination</v>
      </c>
      <c r="BB133" s="10"/>
      <c r="BC133" s="10"/>
    </row>
    <row r="134">
      <c r="A134" s="8">
        <v>44246.0</v>
      </c>
      <c r="B134" s="5">
        <f t="shared" si="1"/>
        <v>2021</v>
      </c>
      <c r="C134" s="5" t="s">
        <v>50</v>
      </c>
      <c r="D134" s="9">
        <v>48.0</v>
      </c>
      <c r="E134" s="5" t="str">
        <f t="shared" si="2"/>
        <v>40-50</v>
      </c>
      <c r="F134" s="5" t="s">
        <v>51</v>
      </c>
      <c r="G134" s="5" t="s">
        <v>63</v>
      </c>
      <c r="H134" s="5" t="str">
        <f t="shared" si="3"/>
        <v>White (not Hispanic)</v>
      </c>
      <c r="I134" s="5"/>
      <c r="J134" s="5" t="s">
        <v>120</v>
      </c>
      <c r="K134" s="5" t="s">
        <v>121</v>
      </c>
      <c r="L134" s="5" t="s">
        <v>55</v>
      </c>
      <c r="M134" s="5" t="s">
        <v>120</v>
      </c>
      <c r="N134" s="5" t="s">
        <v>121</v>
      </c>
      <c r="O134" s="5" t="s">
        <v>55</v>
      </c>
      <c r="P134" s="5" t="s">
        <v>56</v>
      </c>
      <c r="Q134" s="5" t="s">
        <v>119</v>
      </c>
      <c r="R134" s="5" t="s">
        <v>120</v>
      </c>
      <c r="S134" s="5" t="s">
        <v>121</v>
      </c>
      <c r="T134" s="5" t="s">
        <v>55</v>
      </c>
      <c r="U134" s="5" t="s">
        <v>56</v>
      </c>
      <c r="V134" s="5"/>
      <c r="W134" s="5" t="s">
        <v>8414</v>
      </c>
      <c r="X134" s="5" t="s">
        <v>59</v>
      </c>
      <c r="Y134" s="10" t="s">
        <v>992</v>
      </c>
      <c r="Z134" s="5"/>
      <c r="AA134" s="5"/>
      <c r="AB134" s="5" t="s">
        <v>60</v>
      </c>
      <c r="AC134" s="5"/>
      <c r="AD134" s="5"/>
      <c r="AE134" s="5"/>
      <c r="AF134" s="5"/>
      <c r="AG134" s="5"/>
      <c r="AH134" s="5"/>
      <c r="AI134" s="5" t="s">
        <v>60</v>
      </c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 t="s">
        <v>236</v>
      </c>
      <c r="AX134" s="5" t="s">
        <v>236</v>
      </c>
      <c r="AY134" s="10" t="s">
        <v>123</v>
      </c>
      <c r="AZ134" s="10" t="str">
        <f t="array" ref="AZ134">TEXTJOIN(", ", TRUE, IF(Z134:AV134="Y", Z$1:AV$1, IF(Z134:AV134&lt;&gt;"", Z$1:AV$1 &amp; ": " &amp; Z134:AV134, "")))
</f>
        <v>Cocaine, Benzodiazepine</v>
      </c>
      <c r="BA134" s="10" t="str">
        <f t="shared" si="4"/>
        <v>Cocaine Combination</v>
      </c>
      <c r="BB134" s="10"/>
      <c r="BC134" s="10"/>
    </row>
    <row r="135">
      <c r="A135" s="8">
        <v>44250.0</v>
      </c>
      <c r="B135" s="5">
        <f t="shared" si="1"/>
        <v>2021</v>
      </c>
      <c r="C135" s="5" t="s">
        <v>50</v>
      </c>
      <c r="D135" s="9">
        <v>50.0</v>
      </c>
      <c r="E135" s="5" t="str">
        <f t="shared" si="2"/>
        <v>50-60</v>
      </c>
      <c r="F135" s="5" t="s">
        <v>51</v>
      </c>
      <c r="G135" s="10" t="s">
        <v>502</v>
      </c>
      <c r="H135" s="5" t="str">
        <f t="shared" si="3"/>
        <v>Black</v>
      </c>
      <c r="I135" s="5"/>
      <c r="J135" s="5" t="s">
        <v>120</v>
      </c>
      <c r="K135" s="5" t="s">
        <v>121</v>
      </c>
      <c r="L135" s="5" t="s">
        <v>55</v>
      </c>
      <c r="M135" s="5" t="s">
        <v>120</v>
      </c>
      <c r="N135" s="5" t="s">
        <v>121</v>
      </c>
      <c r="O135" s="5" t="s">
        <v>55</v>
      </c>
      <c r="P135" s="5" t="s">
        <v>56</v>
      </c>
      <c r="Q135" s="5" t="s">
        <v>136</v>
      </c>
      <c r="R135" s="5" t="s">
        <v>120</v>
      </c>
      <c r="S135" s="5" t="s">
        <v>121</v>
      </c>
      <c r="T135" s="5" t="s">
        <v>55</v>
      </c>
      <c r="U135" s="5" t="s">
        <v>56</v>
      </c>
      <c r="V135" s="5"/>
      <c r="W135" s="5" t="s">
        <v>1526</v>
      </c>
      <c r="X135" s="5" t="s">
        <v>59</v>
      </c>
      <c r="Y135" s="5"/>
      <c r="Z135" s="5"/>
      <c r="AA135" s="5"/>
      <c r="AB135" s="5" t="s">
        <v>60</v>
      </c>
      <c r="AC135" s="5" t="s">
        <v>60</v>
      </c>
      <c r="AD135" s="5"/>
      <c r="AE135" s="5"/>
      <c r="AF135" s="5"/>
      <c r="AG135" s="5" t="s">
        <v>60</v>
      </c>
      <c r="AH135" s="5"/>
      <c r="AI135" s="5" t="s">
        <v>60</v>
      </c>
      <c r="AJ135" s="5"/>
      <c r="AK135" s="5"/>
      <c r="AL135" s="5"/>
      <c r="AM135" s="5"/>
      <c r="AN135" s="5"/>
      <c r="AO135" s="5"/>
      <c r="AP135" s="5" t="s">
        <v>60</v>
      </c>
      <c r="AQ135" s="5"/>
      <c r="AR135" s="5"/>
      <c r="AS135" s="5"/>
      <c r="AT135" s="5"/>
      <c r="AU135" s="5" t="s">
        <v>60</v>
      </c>
      <c r="AV135" s="5"/>
      <c r="AW135" s="5" t="s">
        <v>236</v>
      </c>
      <c r="AX135" s="5" t="s">
        <v>236</v>
      </c>
      <c r="AY135" s="5" t="s">
        <v>123</v>
      </c>
      <c r="AZ135" s="10" t="str">
        <f t="array" ref="AZ135">TEXTJOIN(", ", TRUE, IF(Z135:AV135="Y", Z$1:AV$1, IF(Z135:AV135&lt;&gt;"", Z$1:AV$1 &amp; ": " &amp; Z135:AV135, "")))
</f>
        <v>Cocaine, Fentanyl, Ethanol, Benzodiazepine, Xylazine, Any Opioid</v>
      </c>
      <c r="BA135" s="10" t="str">
        <f t="shared" si="4"/>
        <v>Cocaine Combination</v>
      </c>
      <c r="BB135" s="10"/>
      <c r="BC135" s="10"/>
    </row>
    <row r="136">
      <c r="A136" s="8">
        <v>44252.0</v>
      </c>
      <c r="B136" s="5">
        <f t="shared" si="1"/>
        <v>2021</v>
      </c>
      <c r="C136" s="5" t="s">
        <v>50</v>
      </c>
      <c r="D136" s="9">
        <v>23.0</v>
      </c>
      <c r="E136" s="5" t="str">
        <f t="shared" si="2"/>
        <v>20-30</v>
      </c>
      <c r="F136" s="5" t="s">
        <v>51</v>
      </c>
      <c r="G136" s="5" t="s">
        <v>63</v>
      </c>
      <c r="H136" s="5" t="str">
        <f t="shared" si="3"/>
        <v>White (not Hispanic)</v>
      </c>
      <c r="I136" s="5"/>
      <c r="J136" s="5" t="s">
        <v>120</v>
      </c>
      <c r="K136" s="5" t="s">
        <v>121</v>
      </c>
      <c r="L136" s="5" t="s">
        <v>55</v>
      </c>
      <c r="M136" s="5" t="s">
        <v>120</v>
      </c>
      <c r="N136" s="5" t="s">
        <v>121</v>
      </c>
      <c r="O136" s="5" t="s">
        <v>55</v>
      </c>
      <c r="P136" s="5" t="s">
        <v>44</v>
      </c>
      <c r="Q136" s="5" t="s">
        <v>178</v>
      </c>
      <c r="R136" s="5" t="s">
        <v>120</v>
      </c>
      <c r="S136" s="5" t="s">
        <v>121</v>
      </c>
      <c r="T136" s="5" t="s">
        <v>55</v>
      </c>
      <c r="U136" s="5" t="s">
        <v>44</v>
      </c>
      <c r="V136" s="5" t="s">
        <v>56</v>
      </c>
      <c r="W136" s="5" t="s">
        <v>6329</v>
      </c>
      <c r="X136" s="5" t="s">
        <v>59</v>
      </c>
      <c r="Y136" s="5"/>
      <c r="Z136" s="5"/>
      <c r="AA136" s="5"/>
      <c r="AB136" s="5"/>
      <c r="AC136" s="5" t="s">
        <v>60</v>
      </c>
      <c r="AD136" s="5"/>
      <c r="AE136" s="5"/>
      <c r="AF136" s="5"/>
      <c r="AG136" s="5" t="s">
        <v>60</v>
      </c>
      <c r="AH136" s="5"/>
      <c r="AI136" s="5"/>
      <c r="AJ136" s="5"/>
      <c r="AK136" s="5"/>
      <c r="AL136" s="5"/>
      <c r="AM136" s="5"/>
      <c r="AN136" s="5"/>
      <c r="AO136" s="5"/>
      <c r="AP136" s="5"/>
      <c r="AQ136" s="5" t="s">
        <v>60</v>
      </c>
      <c r="AR136" s="5"/>
      <c r="AS136" s="5"/>
      <c r="AT136" s="5"/>
      <c r="AU136" s="5" t="s">
        <v>60</v>
      </c>
      <c r="AV136" s="5"/>
      <c r="AW136" s="5" t="s">
        <v>236</v>
      </c>
      <c r="AX136" s="5" t="s">
        <v>236</v>
      </c>
      <c r="AY136" s="5" t="s">
        <v>123</v>
      </c>
      <c r="AZ136" s="10" t="str">
        <f t="array" ref="AZ136">TEXTJOIN(", ", TRUE, IF(Z136:AV136="Y", Z$1:AV$1, IF(Z136:AV136&lt;&gt;"", Z$1:AV$1 &amp; ": " &amp; Z136:AV136, "")))
</f>
        <v>Fentanyl, Ethanol, Gabapentin, Any Opioid</v>
      </c>
      <c r="BA136" s="10" t="str">
        <f t="shared" si="4"/>
        <v>Fentanyl Combination</v>
      </c>
      <c r="BB136" s="10"/>
      <c r="BC136" s="10"/>
    </row>
    <row r="137">
      <c r="A137" s="8">
        <v>44253.0</v>
      </c>
      <c r="B137" s="5">
        <f t="shared" si="1"/>
        <v>2021</v>
      </c>
      <c r="C137" s="5" t="s">
        <v>50</v>
      </c>
      <c r="D137" s="9">
        <v>32.0</v>
      </c>
      <c r="E137" s="5" t="str">
        <f t="shared" si="2"/>
        <v>30-40</v>
      </c>
      <c r="F137" s="5" t="s">
        <v>76</v>
      </c>
      <c r="G137" s="5" t="s">
        <v>63</v>
      </c>
      <c r="H137" s="5" t="str">
        <f t="shared" si="3"/>
        <v>White (not Hispanic)</v>
      </c>
      <c r="I137" s="5"/>
      <c r="J137" s="5" t="s">
        <v>120</v>
      </c>
      <c r="K137" s="5" t="s">
        <v>121</v>
      </c>
      <c r="L137" s="5" t="s">
        <v>55</v>
      </c>
      <c r="M137" s="5" t="s">
        <v>120</v>
      </c>
      <c r="N137" s="5" t="s">
        <v>121</v>
      </c>
      <c r="O137" s="5" t="s">
        <v>55</v>
      </c>
      <c r="P137" s="5" t="s">
        <v>56</v>
      </c>
      <c r="Q137" s="5" t="s">
        <v>66</v>
      </c>
      <c r="R137" s="5" t="s">
        <v>120</v>
      </c>
      <c r="S137" s="5" t="s">
        <v>121</v>
      </c>
      <c r="T137" s="5" t="s">
        <v>55</v>
      </c>
      <c r="U137" s="5" t="s">
        <v>56</v>
      </c>
      <c r="V137" s="5"/>
      <c r="W137" s="5" t="s">
        <v>5359</v>
      </c>
      <c r="X137" s="5" t="s">
        <v>59</v>
      </c>
      <c r="Y137" s="5"/>
      <c r="Z137" s="5"/>
      <c r="AA137" s="5"/>
      <c r="AB137" s="5"/>
      <c r="AC137" s="5" t="s">
        <v>60</v>
      </c>
      <c r="AD137" s="5"/>
      <c r="AE137" s="5"/>
      <c r="AF137" s="5"/>
      <c r="AG137" s="5"/>
      <c r="AH137" s="5"/>
      <c r="AI137" s="5" t="s">
        <v>60</v>
      </c>
      <c r="AJ137" s="5"/>
      <c r="AK137" s="5"/>
      <c r="AL137" s="5"/>
      <c r="AM137" s="5"/>
      <c r="AN137" s="5"/>
      <c r="AO137" s="5"/>
      <c r="AP137" s="5" t="s">
        <v>60</v>
      </c>
      <c r="AQ137" s="5" t="s">
        <v>60</v>
      </c>
      <c r="AR137" s="5"/>
      <c r="AS137" s="5"/>
      <c r="AT137" s="5"/>
      <c r="AU137" s="5" t="s">
        <v>60</v>
      </c>
      <c r="AV137" s="5" t="s">
        <v>182</v>
      </c>
      <c r="AW137" s="5" t="s">
        <v>236</v>
      </c>
      <c r="AX137" s="5" t="s">
        <v>236</v>
      </c>
      <c r="AY137" s="5" t="s">
        <v>123</v>
      </c>
      <c r="AZ137" s="10" t="str">
        <f t="array" ref="AZ137">TEXTJOIN(", ", TRUE, IF(Z137:AV137="Y", Z$1:AV$1, IF(Z137:AV137&lt;&gt;"", Z$1:AV$1 &amp; ": " &amp; Z137:AV137, "")))
</f>
        <v>Fentanyl, Benzodiazepine, Xylazine, Gabapentin, Any Opioid, Other: Bupren</v>
      </c>
      <c r="BA137" s="10" t="str">
        <f t="shared" si="4"/>
        <v>Fentanyl Combination</v>
      </c>
      <c r="BB137" s="10"/>
      <c r="BC137" s="10"/>
    </row>
    <row r="138">
      <c r="A138" s="8">
        <v>44273.0</v>
      </c>
      <c r="B138" s="5">
        <f t="shared" si="1"/>
        <v>2021</v>
      </c>
      <c r="C138" s="5" t="s">
        <v>50</v>
      </c>
      <c r="D138" s="9">
        <v>39.0</v>
      </c>
      <c r="E138" s="5" t="str">
        <f t="shared" si="2"/>
        <v>30-40</v>
      </c>
      <c r="F138" s="5" t="s">
        <v>51</v>
      </c>
      <c r="G138" s="5" t="s">
        <v>63</v>
      </c>
      <c r="H138" s="5" t="str">
        <f t="shared" si="3"/>
        <v>White (not Hispanic)</v>
      </c>
      <c r="I138" s="5"/>
      <c r="J138" s="5"/>
      <c r="K138" s="5"/>
      <c r="L138" s="5"/>
      <c r="M138" s="5" t="s">
        <v>120</v>
      </c>
      <c r="N138" s="5" t="s">
        <v>121</v>
      </c>
      <c r="O138" s="5" t="s">
        <v>55</v>
      </c>
      <c r="P138" s="5" t="s">
        <v>404</v>
      </c>
      <c r="Q138" s="5" t="s">
        <v>119</v>
      </c>
      <c r="R138" s="5" t="s">
        <v>120</v>
      </c>
      <c r="S138" s="5" t="s">
        <v>121</v>
      </c>
      <c r="T138" s="5" t="s">
        <v>55</v>
      </c>
      <c r="U138" s="5" t="s">
        <v>44</v>
      </c>
      <c r="V138" s="5" t="s">
        <v>726</v>
      </c>
      <c r="W138" s="5" t="s">
        <v>2795</v>
      </c>
      <c r="X138" s="5" t="s">
        <v>59</v>
      </c>
      <c r="Y138" s="5"/>
      <c r="Z138" s="5"/>
      <c r="AA138" s="5"/>
      <c r="AB138" s="5"/>
      <c r="AC138" s="5" t="s">
        <v>60</v>
      </c>
      <c r="AD138" s="5"/>
      <c r="AE138" s="5"/>
      <c r="AF138" s="5"/>
      <c r="AG138" s="5" t="s">
        <v>60</v>
      </c>
      <c r="AH138" s="5"/>
      <c r="AI138" s="5"/>
      <c r="AJ138" s="5"/>
      <c r="AK138" s="5"/>
      <c r="AL138" s="5"/>
      <c r="AM138" s="5"/>
      <c r="AN138" s="5"/>
      <c r="AO138" s="5"/>
      <c r="AP138" s="5" t="s">
        <v>60</v>
      </c>
      <c r="AQ138" s="5"/>
      <c r="AR138" s="5"/>
      <c r="AS138" s="5"/>
      <c r="AT138" s="5"/>
      <c r="AU138" s="5" t="s">
        <v>60</v>
      </c>
      <c r="AV138" s="5"/>
      <c r="AW138" s="5" t="s">
        <v>62</v>
      </c>
      <c r="AX138" s="5" t="s">
        <v>236</v>
      </c>
      <c r="AY138" s="5" t="s">
        <v>123</v>
      </c>
      <c r="AZ138" s="10" t="str">
        <f t="array" ref="AZ138">TEXTJOIN(", ", TRUE, IF(Z138:AV138="Y", Z$1:AV$1, IF(Z138:AV138&lt;&gt;"", Z$1:AV$1 &amp; ": " &amp; Z138:AV138, "")))
</f>
        <v>Fentanyl, Ethanol, Xylazine, Any Opioid</v>
      </c>
      <c r="BA138" s="10" t="str">
        <f t="shared" si="4"/>
        <v>Fentanyl Combination</v>
      </c>
      <c r="BB138" s="10"/>
      <c r="BC138" s="10"/>
    </row>
    <row r="139">
      <c r="A139" s="8">
        <v>44274.0</v>
      </c>
      <c r="B139" s="5">
        <f t="shared" si="1"/>
        <v>2021</v>
      </c>
      <c r="C139" s="5" t="s">
        <v>50</v>
      </c>
      <c r="D139" s="9">
        <v>62.0</v>
      </c>
      <c r="E139" s="5" t="str">
        <f t="shared" si="2"/>
        <v>60-70</v>
      </c>
      <c r="F139" s="5" t="s">
        <v>51</v>
      </c>
      <c r="G139" s="5" t="s">
        <v>63</v>
      </c>
      <c r="H139" s="5" t="str">
        <f t="shared" si="3"/>
        <v>White (not Hispanic)</v>
      </c>
      <c r="I139" s="5"/>
      <c r="J139" s="5" t="s">
        <v>120</v>
      </c>
      <c r="K139" s="5" t="s">
        <v>121</v>
      </c>
      <c r="L139" s="5" t="s">
        <v>55</v>
      </c>
      <c r="M139" s="5" t="s">
        <v>120</v>
      </c>
      <c r="N139" s="5" t="s">
        <v>121</v>
      </c>
      <c r="O139" s="5" t="s">
        <v>55</v>
      </c>
      <c r="P139" s="5" t="s">
        <v>56</v>
      </c>
      <c r="Q139" s="5" t="s">
        <v>93</v>
      </c>
      <c r="R139" s="5" t="s">
        <v>120</v>
      </c>
      <c r="S139" s="5" t="s">
        <v>121</v>
      </c>
      <c r="T139" s="5" t="s">
        <v>55</v>
      </c>
      <c r="U139" s="5" t="s">
        <v>56</v>
      </c>
      <c r="V139" s="5"/>
      <c r="W139" s="5" t="s">
        <v>2786</v>
      </c>
      <c r="X139" s="5" t="s">
        <v>59</v>
      </c>
      <c r="Y139" s="10" t="s">
        <v>360</v>
      </c>
      <c r="Z139" s="5"/>
      <c r="AA139" s="5"/>
      <c r="AB139" s="5" t="s">
        <v>60</v>
      </c>
      <c r="AC139" s="5" t="s">
        <v>60</v>
      </c>
      <c r="AD139" s="5"/>
      <c r="AE139" s="5"/>
      <c r="AF139" s="5"/>
      <c r="AG139" s="5" t="s">
        <v>60</v>
      </c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 t="s">
        <v>60</v>
      </c>
      <c r="AV139" s="5"/>
      <c r="AW139" s="5" t="s">
        <v>236</v>
      </c>
      <c r="AX139" s="5" t="s">
        <v>236</v>
      </c>
      <c r="AY139" s="5" t="s">
        <v>123</v>
      </c>
      <c r="AZ139" s="10" t="str">
        <f t="array" ref="AZ139">TEXTJOIN(", ", TRUE, IF(Z139:AV139="Y", Z$1:AV$1, IF(Z139:AV139&lt;&gt;"", Z$1:AV$1 &amp; ": " &amp; Z139:AV139, "")))
</f>
        <v>Cocaine, Fentanyl, Ethanol, Any Opioid</v>
      </c>
      <c r="BA139" s="10" t="str">
        <f t="shared" si="4"/>
        <v>Cocaine Combination</v>
      </c>
      <c r="BB139" s="10"/>
      <c r="BC139" s="10"/>
    </row>
    <row r="140">
      <c r="A140" s="8">
        <v>44278.0</v>
      </c>
      <c r="B140" s="5">
        <f t="shared" si="1"/>
        <v>2021</v>
      </c>
      <c r="C140" s="5" t="s">
        <v>50</v>
      </c>
      <c r="D140" s="9">
        <v>56.0</v>
      </c>
      <c r="E140" s="5" t="str">
        <f t="shared" si="2"/>
        <v>50-60</v>
      </c>
      <c r="F140" s="5" t="s">
        <v>76</v>
      </c>
      <c r="G140" s="5" t="s">
        <v>63</v>
      </c>
      <c r="H140" s="5" t="str">
        <f t="shared" si="3"/>
        <v>White (not Hispanic)</v>
      </c>
      <c r="I140" s="5"/>
      <c r="J140" s="5" t="s">
        <v>120</v>
      </c>
      <c r="K140" s="5" t="s">
        <v>121</v>
      </c>
      <c r="L140" s="5" t="s">
        <v>55</v>
      </c>
      <c r="M140" s="5" t="s">
        <v>120</v>
      </c>
      <c r="N140" s="5" t="s">
        <v>121</v>
      </c>
      <c r="O140" s="5" t="s">
        <v>55</v>
      </c>
      <c r="P140" s="5" t="s">
        <v>56</v>
      </c>
      <c r="Q140" s="5" t="s">
        <v>119</v>
      </c>
      <c r="R140" s="5" t="s">
        <v>120</v>
      </c>
      <c r="S140" s="5" t="s">
        <v>121</v>
      </c>
      <c r="T140" s="5" t="s">
        <v>55</v>
      </c>
      <c r="U140" s="5" t="s">
        <v>56</v>
      </c>
      <c r="V140" s="5"/>
      <c r="W140" s="5" t="s">
        <v>7725</v>
      </c>
      <c r="X140" s="5" t="s">
        <v>59</v>
      </c>
      <c r="Y140" s="5"/>
      <c r="Z140" s="5"/>
      <c r="AA140" s="5"/>
      <c r="AB140" s="5" t="s">
        <v>60</v>
      </c>
      <c r="AC140" s="5" t="s">
        <v>60</v>
      </c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 t="s">
        <v>60</v>
      </c>
      <c r="AQ140" s="5"/>
      <c r="AR140" s="5"/>
      <c r="AS140" s="5"/>
      <c r="AT140" s="5"/>
      <c r="AU140" s="5" t="s">
        <v>60</v>
      </c>
      <c r="AV140" s="5"/>
      <c r="AW140" s="5" t="s">
        <v>236</v>
      </c>
      <c r="AX140" s="5" t="s">
        <v>236</v>
      </c>
      <c r="AY140" s="10" t="s">
        <v>123</v>
      </c>
      <c r="AZ140" s="10" t="str">
        <f t="array" ref="AZ140">TEXTJOIN(", ", TRUE, IF(Z140:AV140="Y", Z$1:AV$1, IF(Z140:AV140&lt;&gt;"", Z$1:AV$1 &amp; ": " &amp; Z140:AV140, "")))
</f>
        <v>Cocaine, Fentanyl, Xylazine, Any Opioid</v>
      </c>
      <c r="BA140" s="10" t="str">
        <f t="shared" si="4"/>
        <v>Cocaine Combination</v>
      </c>
      <c r="BB140" s="10"/>
      <c r="BC140" s="10"/>
    </row>
    <row r="141">
      <c r="A141" s="8">
        <v>44280.0</v>
      </c>
      <c r="B141" s="5">
        <f t="shared" si="1"/>
        <v>2021</v>
      </c>
      <c r="C141" s="5" t="s">
        <v>50</v>
      </c>
      <c r="D141" s="9">
        <v>57.0</v>
      </c>
      <c r="E141" s="5" t="str">
        <f t="shared" si="2"/>
        <v>50-60</v>
      </c>
      <c r="F141" s="5" t="s">
        <v>76</v>
      </c>
      <c r="G141" s="5" t="s">
        <v>63</v>
      </c>
      <c r="H141" s="5" t="str">
        <f t="shared" si="3"/>
        <v>White (not Hispanic)</v>
      </c>
      <c r="I141" s="5"/>
      <c r="J141" s="5"/>
      <c r="K141" s="5"/>
      <c r="L141" s="5"/>
      <c r="M141" s="5" t="s">
        <v>120</v>
      </c>
      <c r="N141" s="5" t="s">
        <v>121</v>
      </c>
      <c r="O141" s="5" t="s">
        <v>55</v>
      </c>
      <c r="P141" s="5" t="s">
        <v>2822</v>
      </c>
      <c r="Q141" s="5" t="s">
        <v>104</v>
      </c>
      <c r="R141" s="5" t="s">
        <v>120</v>
      </c>
      <c r="S141" s="5" t="s">
        <v>121</v>
      </c>
      <c r="T141" s="5" t="s">
        <v>55</v>
      </c>
      <c r="U141" s="5" t="s">
        <v>44</v>
      </c>
      <c r="V141" s="5" t="s">
        <v>8655</v>
      </c>
      <c r="W141" s="5" t="s">
        <v>8656</v>
      </c>
      <c r="X141" s="5" t="s">
        <v>59</v>
      </c>
      <c r="Y141" s="10" t="s">
        <v>725</v>
      </c>
      <c r="Z141" s="5"/>
      <c r="AA141" s="5"/>
      <c r="AB141" s="5"/>
      <c r="AC141" s="5"/>
      <c r="AD141" s="5"/>
      <c r="AE141" s="5"/>
      <c r="AF141" s="5"/>
      <c r="AG141" s="5" t="s">
        <v>60</v>
      </c>
      <c r="AH141" s="5"/>
      <c r="AI141" s="5" t="s">
        <v>60</v>
      </c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 t="s">
        <v>62</v>
      </c>
      <c r="AX141" s="5" t="s">
        <v>236</v>
      </c>
      <c r="AY141" s="10" t="s">
        <v>123</v>
      </c>
      <c r="AZ141" s="10" t="str">
        <f t="array" ref="AZ141">TEXTJOIN(", ", TRUE, IF(Z141:AV141="Y", Z$1:AV$1, IF(Z141:AV141&lt;&gt;"", Z$1:AV$1 &amp; ": " &amp; Z141:AV141, "")))
</f>
        <v>Ethanol, Benzodiazepine</v>
      </c>
      <c r="BA141" s="10" t="str">
        <f t="shared" si="4"/>
        <v>Ethanol Combination</v>
      </c>
      <c r="BB141" s="10"/>
      <c r="BC141" s="10"/>
    </row>
    <row r="142">
      <c r="A142" s="8">
        <v>44281.0</v>
      </c>
      <c r="B142" s="5">
        <f t="shared" si="1"/>
        <v>2021</v>
      </c>
      <c r="C142" s="5" t="s">
        <v>50</v>
      </c>
      <c r="D142" s="9">
        <v>33.0</v>
      </c>
      <c r="E142" s="5" t="str">
        <f t="shared" si="2"/>
        <v>30-40</v>
      </c>
      <c r="F142" s="5" t="s">
        <v>76</v>
      </c>
      <c r="G142" s="10" t="s">
        <v>502</v>
      </c>
      <c r="H142" s="5" t="str">
        <f t="shared" si="3"/>
        <v>Black</v>
      </c>
      <c r="I142" s="5"/>
      <c r="J142" s="5" t="s">
        <v>1554</v>
      </c>
      <c r="K142" s="5" t="s">
        <v>88</v>
      </c>
      <c r="L142" s="5" t="s">
        <v>89</v>
      </c>
      <c r="M142" s="5" t="s">
        <v>120</v>
      </c>
      <c r="N142" s="5" t="s">
        <v>121</v>
      </c>
      <c r="O142" s="5" t="s">
        <v>55</v>
      </c>
      <c r="P142" s="5" t="s">
        <v>820</v>
      </c>
      <c r="Q142" s="5" t="s">
        <v>119</v>
      </c>
      <c r="R142" s="5" t="s">
        <v>120</v>
      </c>
      <c r="S142" s="5" t="s">
        <v>121</v>
      </c>
      <c r="T142" s="5" t="s">
        <v>55</v>
      </c>
      <c r="U142" s="10" t="s">
        <v>180</v>
      </c>
      <c r="V142" s="5"/>
      <c r="W142" s="5" t="s">
        <v>8377</v>
      </c>
      <c r="X142" s="5" t="s">
        <v>59</v>
      </c>
      <c r="Y142" s="5"/>
      <c r="Z142" s="5"/>
      <c r="AA142" s="5"/>
      <c r="AB142" s="5" t="s">
        <v>60</v>
      </c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 t="s">
        <v>417</v>
      </c>
      <c r="AW142" s="5" t="s">
        <v>1556</v>
      </c>
      <c r="AX142" s="5" t="s">
        <v>236</v>
      </c>
      <c r="AY142" s="10" t="s">
        <v>123</v>
      </c>
      <c r="AZ142" s="10" t="str">
        <f t="array" ref="AZ142">TEXTJOIN(", ", TRUE, IF(Z142:AV142="Y", Z$1:AV$1, IF(Z142:AV142&lt;&gt;"", Z$1:AV$1 &amp; ": " &amp; Z142:AV142, "")))
</f>
        <v>Cocaine, Other: PCP</v>
      </c>
      <c r="BA142" s="10" t="str">
        <f t="shared" si="4"/>
        <v>Cocaine Combination</v>
      </c>
      <c r="BB142" s="10"/>
      <c r="BC142" s="10"/>
    </row>
    <row r="143">
      <c r="A143" s="8">
        <v>44286.0</v>
      </c>
      <c r="B143" s="5">
        <f t="shared" si="1"/>
        <v>2021</v>
      </c>
      <c r="C143" s="5" t="s">
        <v>50</v>
      </c>
      <c r="D143" s="9">
        <v>52.0</v>
      </c>
      <c r="E143" s="5" t="str">
        <f t="shared" si="2"/>
        <v>50-60</v>
      </c>
      <c r="F143" s="5" t="s">
        <v>51</v>
      </c>
      <c r="G143" s="5" t="s">
        <v>63</v>
      </c>
      <c r="H143" s="5" t="str">
        <f t="shared" si="3"/>
        <v>White (not Hispanic)</v>
      </c>
      <c r="I143" s="5"/>
      <c r="J143" s="5" t="s">
        <v>120</v>
      </c>
      <c r="K143" s="5" t="s">
        <v>121</v>
      </c>
      <c r="L143" s="5" t="s">
        <v>55</v>
      </c>
      <c r="M143" s="5" t="s">
        <v>120</v>
      </c>
      <c r="N143" s="5" t="s">
        <v>121</v>
      </c>
      <c r="O143" s="5" t="s">
        <v>55</v>
      </c>
      <c r="P143" s="5" t="s">
        <v>56</v>
      </c>
      <c r="Q143" s="5" t="s">
        <v>136</v>
      </c>
      <c r="R143" s="5" t="s">
        <v>120</v>
      </c>
      <c r="S143" s="5" t="s">
        <v>121</v>
      </c>
      <c r="T143" s="5" t="s">
        <v>55</v>
      </c>
      <c r="U143" s="5" t="s">
        <v>56</v>
      </c>
      <c r="V143" s="5"/>
      <c r="W143" s="5" t="s">
        <v>6185</v>
      </c>
      <c r="X143" s="5" t="s">
        <v>59</v>
      </c>
      <c r="Y143" s="5"/>
      <c r="Z143" s="5"/>
      <c r="AA143" s="5"/>
      <c r="AB143" s="5"/>
      <c r="AC143" s="5" t="s">
        <v>60</v>
      </c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 t="s">
        <v>60</v>
      </c>
      <c r="AV143" s="5"/>
      <c r="AW143" s="5" t="s">
        <v>236</v>
      </c>
      <c r="AX143" s="5" t="s">
        <v>236</v>
      </c>
      <c r="AY143" s="5" t="s">
        <v>123</v>
      </c>
      <c r="AZ143" s="10" t="str">
        <f t="array" ref="AZ143">TEXTJOIN(", ", TRUE, IF(Z143:AV143="Y", Z$1:AV$1, IF(Z143:AV143&lt;&gt;"", Z$1:AV$1 &amp; ": " &amp; Z143:AV143, "")))
</f>
        <v>Fentanyl, Any Opioid</v>
      </c>
      <c r="BA143" s="10" t="str">
        <f t="shared" si="4"/>
        <v>Fentanyl Combination</v>
      </c>
      <c r="BB143" s="10"/>
      <c r="BC143" s="10"/>
    </row>
    <row r="144">
      <c r="A144" s="8">
        <v>44289.0</v>
      </c>
      <c r="B144" s="5">
        <f t="shared" si="1"/>
        <v>2021</v>
      </c>
      <c r="C144" s="5" t="s">
        <v>50</v>
      </c>
      <c r="D144" s="9">
        <v>60.0</v>
      </c>
      <c r="E144" s="5" t="str">
        <f t="shared" si="2"/>
        <v>60-70</v>
      </c>
      <c r="F144" s="5" t="s">
        <v>51</v>
      </c>
      <c r="G144" s="5" t="s">
        <v>63</v>
      </c>
      <c r="H144" s="5" t="str">
        <f t="shared" si="3"/>
        <v>White (not Hispanic)</v>
      </c>
      <c r="I144" s="5"/>
      <c r="J144" s="5"/>
      <c r="K144" s="5"/>
      <c r="L144" s="5"/>
      <c r="M144" s="5" t="s">
        <v>120</v>
      </c>
      <c r="N144" s="5" t="s">
        <v>121</v>
      </c>
      <c r="O144" s="5" t="s">
        <v>55</v>
      </c>
      <c r="P144" s="5" t="s">
        <v>177</v>
      </c>
      <c r="Q144" s="5" t="s">
        <v>136</v>
      </c>
      <c r="R144" s="5" t="s">
        <v>120</v>
      </c>
      <c r="S144" s="5" t="s">
        <v>121</v>
      </c>
      <c r="T144" s="5" t="s">
        <v>55</v>
      </c>
      <c r="U144" s="10" t="s">
        <v>173</v>
      </c>
      <c r="V144" s="5"/>
      <c r="W144" s="5" t="s">
        <v>8482</v>
      </c>
      <c r="X144" s="5" t="s">
        <v>59</v>
      </c>
      <c r="Y144" s="5"/>
      <c r="Z144" s="5"/>
      <c r="AA144" s="5"/>
      <c r="AB144" s="5" t="s">
        <v>60</v>
      </c>
      <c r="AC144" s="5"/>
      <c r="AD144" s="5"/>
      <c r="AE144" s="5"/>
      <c r="AF144" s="5"/>
      <c r="AG144" s="5" t="s">
        <v>60</v>
      </c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 t="s">
        <v>62</v>
      </c>
      <c r="AX144" s="5" t="s">
        <v>236</v>
      </c>
      <c r="AY144" s="10" t="s">
        <v>123</v>
      </c>
      <c r="AZ144" s="10" t="str">
        <f t="array" ref="AZ144">TEXTJOIN(", ", TRUE, IF(Z144:AV144="Y", Z$1:AV$1, IF(Z144:AV144&lt;&gt;"", Z$1:AV$1 &amp; ": " &amp; Z144:AV144, "")))
</f>
        <v>Cocaine, Ethanol</v>
      </c>
      <c r="BA144" s="10" t="str">
        <f t="shared" si="4"/>
        <v>Cocaine Combination</v>
      </c>
      <c r="BB144" s="10"/>
      <c r="BC144" s="10"/>
    </row>
    <row r="145">
      <c r="A145" s="8">
        <v>44292.0</v>
      </c>
      <c r="B145" s="5">
        <f t="shared" si="1"/>
        <v>2021</v>
      </c>
      <c r="C145" s="5" t="s">
        <v>50</v>
      </c>
      <c r="D145" s="9">
        <v>32.0</v>
      </c>
      <c r="E145" s="5" t="str">
        <f t="shared" si="2"/>
        <v>30-40</v>
      </c>
      <c r="F145" s="5" t="s">
        <v>51</v>
      </c>
      <c r="G145" s="5" t="s">
        <v>63</v>
      </c>
      <c r="H145" s="5" t="str">
        <f t="shared" si="3"/>
        <v>White (not Hispanic)</v>
      </c>
      <c r="I145" s="5"/>
      <c r="J145" s="5" t="s">
        <v>120</v>
      </c>
      <c r="K145" s="5" t="s">
        <v>121</v>
      </c>
      <c r="L145" s="5" t="s">
        <v>55</v>
      </c>
      <c r="M145" s="5" t="s">
        <v>120</v>
      </c>
      <c r="N145" s="5" t="s">
        <v>121</v>
      </c>
      <c r="O145" s="5" t="s">
        <v>55</v>
      </c>
      <c r="P145" s="5" t="s">
        <v>56</v>
      </c>
      <c r="Q145" s="5" t="s">
        <v>136</v>
      </c>
      <c r="R145" s="5" t="s">
        <v>120</v>
      </c>
      <c r="S145" s="5" t="s">
        <v>121</v>
      </c>
      <c r="T145" s="5" t="s">
        <v>55</v>
      </c>
      <c r="U145" s="10" t="s">
        <v>173</v>
      </c>
      <c r="V145" s="5"/>
      <c r="W145" s="5" t="s">
        <v>7247</v>
      </c>
      <c r="X145" s="5" t="s">
        <v>59</v>
      </c>
      <c r="Y145" s="5"/>
      <c r="Z145" s="5"/>
      <c r="AA145" s="5"/>
      <c r="AB145" s="5" t="s">
        <v>60</v>
      </c>
      <c r="AC145" s="5" t="s">
        <v>60</v>
      </c>
      <c r="AD145" s="5"/>
      <c r="AE145" s="5"/>
      <c r="AF145" s="5"/>
      <c r="AG145" s="5" t="s">
        <v>60</v>
      </c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 t="s">
        <v>60</v>
      </c>
      <c r="AV145" s="5"/>
      <c r="AW145" s="5" t="s">
        <v>236</v>
      </c>
      <c r="AX145" s="5" t="s">
        <v>236</v>
      </c>
      <c r="AY145" s="5" t="s">
        <v>123</v>
      </c>
      <c r="AZ145" s="10" t="str">
        <f t="array" ref="AZ145">TEXTJOIN(", ", TRUE, IF(Z145:AV145="Y", Z$1:AV$1, IF(Z145:AV145&lt;&gt;"", Z$1:AV$1 &amp; ": " &amp; Z145:AV145, "")))
</f>
        <v>Cocaine, Fentanyl, Ethanol, Any Opioid</v>
      </c>
      <c r="BA145" s="10" t="str">
        <f t="shared" si="4"/>
        <v>Cocaine Combination</v>
      </c>
      <c r="BB145" s="10"/>
      <c r="BC145" s="10"/>
    </row>
    <row r="146">
      <c r="A146" s="8">
        <v>44297.0</v>
      </c>
      <c r="B146" s="5">
        <f t="shared" si="1"/>
        <v>2021</v>
      </c>
      <c r="C146" s="5" t="s">
        <v>50</v>
      </c>
      <c r="D146" s="9">
        <v>59.0</v>
      </c>
      <c r="E146" s="5" t="str">
        <f t="shared" si="2"/>
        <v>50-60</v>
      </c>
      <c r="F146" s="5" t="s">
        <v>51</v>
      </c>
      <c r="G146" s="5" t="s">
        <v>63</v>
      </c>
      <c r="H146" s="5" t="str">
        <f t="shared" si="3"/>
        <v>White (not Hispanic)</v>
      </c>
      <c r="I146" s="5"/>
      <c r="J146" s="5" t="s">
        <v>120</v>
      </c>
      <c r="K146" s="5" t="s">
        <v>121</v>
      </c>
      <c r="L146" s="5" t="s">
        <v>55</v>
      </c>
      <c r="M146" s="5" t="s">
        <v>120</v>
      </c>
      <c r="N146" s="5" t="s">
        <v>121</v>
      </c>
      <c r="O146" s="5" t="s">
        <v>55</v>
      </c>
      <c r="P146" s="5" t="s">
        <v>56</v>
      </c>
      <c r="Q146" s="5" t="s">
        <v>119</v>
      </c>
      <c r="R146" s="5" t="s">
        <v>120</v>
      </c>
      <c r="S146" s="5" t="s">
        <v>121</v>
      </c>
      <c r="T146" s="5" t="s">
        <v>55</v>
      </c>
      <c r="U146" s="5" t="s">
        <v>56</v>
      </c>
      <c r="V146" s="5"/>
      <c r="W146" s="5" t="s">
        <v>3891</v>
      </c>
      <c r="X146" s="5" t="s">
        <v>59</v>
      </c>
      <c r="Y146" s="5"/>
      <c r="Z146" s="5"/>
      <c r="AA146" s="5"/>
      <c r="AB146" s="5"/>
      <c r="AC146" s="5" t="s">
        <v>60</v>
      </c>
      <c r="AD146" s="5" t="s">
        <v>60</v>
      </c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 t="s">
        <v>60</v>
      </c>
      <c r="AV146" s="5"/>
      <c r="AW146" s="5" t="s">
        <v>236</v>
      </c>
      <c r="AX146" s="5" t="s">
        <v>236</v>
      </c>
      <c r="AY146" s="5" t="s">
        <v>123</v>
      </c>
      <c r="AZ146" s="10" t="str">
        <f t="array" ref="AZ146">TEXTJOIN(", ", TRUE, IF(Z146:AV146="Y", Z$1:AV$1, IF(Z146:AV146&lt;&gt;"", Z$1:AV$1 &amp; ": " &amp; Z146:AV146, "")))
</f>
        <v>Fentanyl, Fentanyl Analogue, Any Opioid</v>
      </c>
      <c r="BA146" s="10" t="str">
        <f t="shared" si="4"/>
        <v>Fentanyl Combination</v>
      </c>
      <c r="BB146" s="10"/>
      <c r="BC146" s="10"/>
    </row>
    <row r="147">
      <c r="A147" s="8">
        <v>44306.0</v>
      </c>
      <c r="B147" s="5">
        <f t="shared" si="1"/>
        <v>2021</v>
      </c>
      <c r="C147" s="5" t="s">
        <v>50</v>
      </c>
      <c r="D147" s="9">
        <v>60.0</v>
      </c>
      <c r="E147" s="5" t="str">
        <f t="shared" si="2"/>
        <v>60-70</v>
      </c>
      <c r="F147" s="5" t="s">
        <v>51</v>
      </c>
      <c r="G147" s="10" t="s">
        <v>502</v>
      </c>
      <c r="H147" s="5" t="str">
        <f t="shared" si="3"/>
        <v>Black</v>
      </c>
      <c r="I147" s="5"/>
      <c r="J147" s="5" t="s">
        <v>120</v>
      </c>
      <c r="K147" s="5" t="s">
        <v>121</v>
      </c>
      <c r="L147" s="5" t="s">
        <v>55</v>
      </c>
      <c r="M147" s="5" t="s">
        <v>120</v>
      </c>
      <c r="N147" s="5" t="s">
        <v>121</v>
      </c>
      <c r="O147" s="5" t="s">
        <v>55</v>
      </c>
      <c r="P147" s="5" t="s">
        <v>56</v>
      </c>
      <c r="Q147" s="5" t="s">
        <v>93</v>
      </c>
      <c r="R147" s="5" t="s">
        <v>120</v>
      </c>
      <c r="S147" s="5" t="s">
        <v>121</v>
      </c>
      <c r="T147" s="5" t="s">
        <v>55</v>
      </c>
      <c r="U147" s="5" t="s">
        <v>56</v>
      </c>
      <c r="V147" s="5"/>
      <c r="W147" s="5" t="s">
        <v>2329</v>
      </c>
      <c r="X147" s="5" t="s">
        <v>59</v>
      </c>
      <c r="Y147" s="10" t="s">
        <v>2330</v>
      </c>
      <c r="Z147" s="5"/>
      <c r="AA147" s="5"/>
      <c r="AB147" s="5" t="s">
        <v>60</v>
      </c>
      <c r="AC147" s="5" t="s">
        <v>60</v>
      </c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 t="s">
        <v>60</v>
      </c>
      <c r="AR147" s="5"/>
      <c r="AS147" s="5"/>
      <c r="AT147" s="5"/>
      <c r="AU147" s="5" t="s">
        <v>60</v>
      </c>
      <c r="AV147" s="5"/>
      <c r="AW147" s="5" t="s">
        <v>236</v>
      </c>
      <c r="AX147" s="5" t="s">
        <v>236</v>
      </c>
      <c r="AY147" s="5" t="s">
        <v>123</v>
      </c>
      <c r="AZ147" s="10" t="str">
        <f t="array" ref="AZ147">TEXTJOIN(", ", TRUE, IF(Z147:AV147="Y", Z$1:AV$1, IF(Z147:AV147&lt;&gt;"", Z$1:AV$1 &amp; ": " &amp; Z147:AV147, "")))
</f>
        <v>Cocaine, Fentanyl, Gabapentin, Any Opioid</v>
      </c>
      <c r="BA147" s="10" t="str">
        <f t="shared" si="4"/>
        <v>Cocaine Combination</v>
      </c>
      <c r="BB147" s="10"/>
      <c r="BC147" s="10"/>
    </row>
    <row r="148">
      <c r="A148" s="8">
        <v>44320.0</v>
      </c>
      <c r="B148" s="5">
        <f t="shared" si="1"/>
        <v>2021</v>
      </c>
      <c r="C148" s="5" t="s">
        <v>50</v>
      </c>
      <c r="D148" s="9">
        <v>51.0</v>
      </c>
      <c r="E148" s="5" t="str">
        <f t="shared" si="2"/>
        <v>50-60</v>
      </c>
      <c r="F148" s="5" t="s">
        <v>51</v>
      </c>
      <c r="G148" s="5" t="s">
        <v>63</v>
      </c>
      <c r="H148" s="5" t="str">
        <f t="shared" si="3"/>
        <v>White (not Hispanic)</v>
      </c>
      <c r="I148" s="5"/>
      <c r="J148" s="5"/>
      <c r="K148" s="5"/>
      <c r="L148" s="5"/>
      <c r="M148" s="5" t="s">
        <v>120</v>
      </c>
      <c r="N148" s="5" t="s">
        <v>121</v>
      </c>
      <c r="O148" s="5" t="s">
        <v>55</v>
      </c>
      <c r="P148" s="5" t="s">
        <v>44</v>
      </c>
      <c r="Q148" s="5" t="s">
        <v>1377</v>
      </c>
      <c r="R148" s="5" t="s">
        <v>120</v>
      </c>
      <c r="S148" s="5" t="s">
        <v>121</v>
      </c>
      <c r="T148" s="5" t="s">
        <v>55</v>
      </c>
      <c r="U148" s="5" t="s">
        <v>44</v>
      </c>
      <c r="V148" s="5" t="s">
        <v>1414</v>
      </c>
      <c r="W148" s="5" t="s">
        <v>3519</v>
      </c>
      <c r="X148" s="5" t="s">
        <v>59</v>
      </c>
      <c r="Y148" s="5"/>
      <c r="Z148" s="5"/>
      <c r="AA148" s="5"/>
      <c r="AB148" s="5" t="s">
        <v>60</v>
      </c>
      <c r="AC148" s="5" t="s">
        <v>60</v>
      </c>
      <c r="AD148" s="5"/>
      <c r="AE148" s="5"/>
      <c r="AF148" s="5"/>
      <c r="AG148" s="5"/>
      <c r="AH148" s="5"/>
      <c r="AI148" s="5"/>
      <c r="AJ148" s="5"/>
      <c r="AK148" s="5"/>
      <c r="AL148" s="5"/>
      <c r="AM148" s="5" t="s">
        <v>60</v>
      </c>
      <c r="AN148" s="5"/>
      <c r="AO148" s="5"/>
      <c r="AP148" s="5" t="s">
        <v>60</v>
      </c>
      <c r="AQ148" s="5" t="s">
        <v>60</v>
      </c>
      <c r="AR148" s="5"/>
      <c r="AS148" s="5"/>
      <c r="AT148" s="5"/>
      <c r="AU148" s="5" t="s">
        <v>60</v>
      </c>
      <c r="AV148" s="5"/>
      <c r="AW148" s="5" t="s">
        <v>62</v>
      </c>
      <c r="AX148" s="5" t="s">
        <v>236</v>
      </c>
      <c r="AY148" s="5" t="s">
        <v>123</v>
      </c>
      <c r="AZ148" s="10" t="str">
        <f t="array" ref="AZ148">TEXTJOIN(", ", TRUE, IF(Z148:AV148="Y", Z$1:AV$1, IF(Z148:AV148&lt;&gt;"", Z$1:AV$1 &amp; ": " &amp; Z148:AV148, "")))
</f>
        <v>Cocaine, Fentanyl, Tramad, Xylazine, Gabapentin, Any Opioid</v>
      </c>
      <c r="BA148" s="10" t="str">
        <f t="shared" si="4"/>
        <v>Cocaine Combination</v>
      </c>
      <c r="BB148" s="10"/>
      <c r="BC148" s="10"/>
    </row>
    <row r="149">
      <c r="A149" s="8">
        <v>44326.0</v>
      </c>
      <c r="B149" s="5">
        <f t="shared" si="1"/>
        <v>2021</v>
      </c>
      <c r="C149" s="5" t="s">
        <v>50</v>
      </c>
      <c r="D149" s="9">
        <v>43.0</v>
      </c>
      <c r="E149" s="5" t="str">
        <f t="shared" si="2"/>
        <v>40-50</v>
      </c>
      <c r="F149" s="5" t="s">
        <v>51</v>
      </c>
      <c r="G149" s="5" t="s">
        <v>63</v>
      </c>
      <c r="H149" s="5" t="str">
        <f t="shared" si="3"/>
        <v>White (not Hispanic)</v>
      </c>
      <c r="I149" s="5"/>
      <c r="J149" s="5" t="s">
        <v>120</v>
      </c>
      <c r="K149" s="5" t="s">
        <v>121</v>
      </c>
      <c r="L149" s="5" t="s">
        <v>55</v>
      </c>
      <c r="M149" s="5" t="s">
        <v>120</v>
      </c>
      <c r="N149" s="5" t="s">
        <v>121</v>
      </c>
      <c r="O149" s="5" t="s">
        <v>55</v>
      </c>
      <c r="P149" s="5" t="s">
        <v>56</v>
      </c>
      <c r="Q149" s="5" t="s">
        <v>178</v>
      </c>
      <c r="R149" s="5" t="s">
        <v>120</v>
      </c>
      <c r="S149" s="5" t="s">
        <v>121</v>
      </c>
      <c r="T149" s="5" t="s">
        <v>55</v>
      </c>
      <c r="U149" s="5" t="s">
        <v>56</v>
      </c>
      <c r="V149" s="5"/>
      <c r="W149" s="5" t="s">
        <v>6855</v>
      </c>
      <c r="X149" s="5" t="s">
        <v>59</v>
      </c>
      <c r="Y149" s="5"/>
      <c r="Z149" s="5"/>
      <c r="AA149" s="5"/>
      <c r="AB149" s="5"/>
      <c r="AC149" s="5" t="s">
        <v>60</v>
      </c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 t="s">
        <v>60</v>
      </c>
      <c r="AV149" s="5"/>
      <c r="AW149" s="5" t="s">
        <v>236</v>
      </c>
      <c r="AX149" s="5" t="s">
        <v>236</v>
      </c>
      <c r="AY149" s="5" t="s">
        <v>123</v>
      </c>
      <c r="AZ149" s="10" t="str">
        <f t="array" ref="AZ149">TEXTJOIN(", ", TRUE, IF(Z149:AV149="Y", Z$1:AV$1, IF(Z149:AV149&lt;&gt;"", Z$1:AV$1 &amp; ": " &amp; Z149:AV149, "")))
</f>
        <v>Fentanyl, Any Opioid</v>
      </c>
      <c r="BA149" s="10" t="str">
        <f t="shared" si="4"/>
        <v>Fentanyl Combination</v>
      </c>
      <c r="BB149" s="10"/>
      <c r="BC149" s="10"/>
    </row>
    <row r="150">
      <c r="A150" s="8">
        <v>44327.0</v>
      </c>
      <c r="B150" s="5">
        <f t="shared" si="1"/>
        <v>2021</v>
      </c>
      <c r="C150" s="5" t="s">
        <v>50</v>
      </c>
      <c r="D150" s="9">
        <v>32.0</v>
      </c>
      <c r="E150" s="5" t="str">
        <f t="shared" si="2"/>
        <v>30-40</v>
      </c>
      <c r="F150" s="5" t="s">
        <v>51</v>
      </c>
      <c r="G150" s="5" t="s">
        <v>63</v>
      </c>
      <c r="H150" s="5" t="str">
        <f t="shared" si="3"/>
        <v>Hispanic White</v>
      </c>
      <c r="I150" s="5" t="s">
        <v>267</v>
      </c>
      <c r="J150" s="5" t="s">
        <v>120</v>
      </c>
      <c r="K150" s="5" t="s">
        <v>121</v>
      </c>
      <c r="L150" s="5" t="s">
        <v>55</v>
      </c>
      <c r="M150" s="5" t="s">
        <v>120</v>
      </c>
      <c r="N150" s="5" t="s">
        <v>121</v>
      </c>
      <c r="O150" s="5" t="s">
        <v>55</v>
      </c>
      <c r="P150" s="5" t="s">
        <v>56</v>
      </c>
      <c r="Q150" s="5" t="s">
        <v>119</v>
      </c>
      <c r="R150" s="5" t="s">
        <v>120</v>
      </c>
      <c r="S150" s="5" t="s">
        <v>121</v>
      </c>
      <c r="T150" s="5" t="s">
        <v>55</v>
      </c>
      <c r="U150" s="5" t="s">
        <v>56</v>
      </c>
      <c r="V150" s="5"/>
      <c r="W150" s="5" t="s">
        <v>340</v>
      </c>
      <c r="X150" s="5" t="s">
        <v>59</v>
      </c>
      <c r="Y150" s="5"/>
      <c r="Z150" s="5"/>
      <c r="AA150" s="5"/>
      <c r="AB150" s="5" t="s">
        <v>60</v>
      </c>
      <c r="AC150" s="5" t="s">
        <v>60</v>
      </c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 t="s">
        <v>60</v>
      </c>
      <c r="AV150" s="5"/>
      <c r="AW150" s="5" t="s">
        <v>236</v>
      </c>
      <c r="AX150" s="5" t="s">
        <v>236</v>
      </c>
      <c r="AY150" s="5" t="s">
        <v>123</v>
      </c>
      <c r="AZ150" s="10" t="str">
        <f t="array" ref="AZ150">TEXTJOIN(", ", TRUE, IF(Z150:AV150="Y", Z$1:AV$1, IF(Z150:AV150&lt;&gt;"", Z$1:AV$1 &amp; ": " &amp; Z150:AV150, "")))
</f>
        <v>Cocaine, Fentanyl, Any Opioid</v>
      </c>
      <c r="BA150" s="10" t="str">
        <f t="shared" si="4"/>
        <v>Cocaine Combination</v>
      </c>
      <c r="BB150" s="10"/>
      <c r="BC150" s="10"/>
    </row>
    <row r="151">
      <c r="A151" s="8">
        <v>44349.0</v>
      </c>
      <c r="B151" s="5">
        <f t="shared" si="1"/>
        <v>2021</v>
      </c>
      <c r="C151" s="5" t="s">
        <v>50</v>
      </c>
      <c r="D151" s="9">
        <v>48.0</v>
      </c>
      <c r="E151" s="5" t="str">
        <f t="shared" si="2"/>
        <v>40-50</v>
      </c>
      <c r="F151" s="5" t="s">
        <v>76</v>
      </c>
      <c r="G151" s="10" t="s">
        <v>502</v>
      </c>
      <c r="H151" s="5" t="str">
        <f t="shared" si="3"/>
        <v>Black</v>
      </c>
      <c r="I151" s="5"/>
      <c r="J151" s="5" t="s">
        <v>120</v>
      </c>
      <c r="K151" s="5" t="s">
        <v>121</v>
      </c>
      <c r="L151" s="5" t="s">
        <v>55</v>
      </c>
      <c r="M151" s="5" t="s">
        <v>120</v>
      </c>
      <c r="N151" s="5" t="s">
        <v>121</v>
      </c>
      <c r="O151" s="5" t="s">
        <v>55</v>
      </c>
      <c r="P151" s="5" t="s">
        <v>56</v>
      </c>
      <c r="Q151" s="5" t="s">
        <v>136</v>
      </c>
      <c r="R151" s="5" t="s">
        <v>120</v>
      </c>
      <c r="S151" s="5" t="s">
        <v>121</v>
      </c>
      <c r="T151" s="5" t="s">
        <v>55</v>
      </c>
      <c r="U151" s="5" t="s">
        <v>56</v>
      </c>
      <c r="V151" s="5"/>
      <c r="W151" s="5" t="s">
        <v>3305</v>
      </c>
      <c r="X151" s="5" t="s">
        <v>59</v>
      </c>
      <c r="Y151" s="10" t="s">
        <v>197</v>
      </c>
      <c r="Z151" s="5"/>
      <c r="AA151" s="5"/>
      <c r="AB151" s="5" t="s">
        <v>60</v>
      </c>
      <c r="AC151" s="5" t="s">
        <v>60</v>
      </c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 t="s">
        <v>60</v>
      </c>
      <c r="AR151" s="5"/>
      <c r="AS151" s="5"/>
      <c r="AT151" s="5"/>
      <c r="AU151" s="5" t="s">
        <v>60</v>
      </c>
      <c r="AV151" s="5"/>
      <c r="AW151" s="5" t="s">
        <v>236</v>
      </c>
      <c r="AX151" s="5" t="s">
        <v>236</v>
      </c>
      <c r="AY151" s="5" t="s">
        <v>123</v>
      </c>
      <c r="AZ151" s="10" t="str">
        <f t="array" ref="AZ151">TEXTJOIN(", ", TRUE, IF(Z151:AV151="Y", Z$1:AV$1, IF(Z151:AV151&lt;&gt;"", Z$1:AV$1 &amp; ": " &amp; Z151:AV151, "")))
</f>
        <v>Cocaine, Fentanyl, Gabapentin, Any Opioid</v>
      </c>
      <c r="BA151" s="10" t="str">
        <f t="shared" si="4"/>
        <v>Cocaine Combination</v>
      </c>
      <c r="BB151" s="10"/>
      <c r="BC151" s="10"/>
    </row>
    <row r="152">
      <c r="A152" s="8">
        <v>44360.0</v>
      </c>
      <c r="B152" s="5">
        <f t="shared" si="1"/>
        <v>2021</v>
      </c>
      <c r="C152" s="5" t="s">
        <v>50</v>
      </c>
      <c r="D152" s="9">
        <v>56.0</v>
      </c>
      <c r="E152" s="5" t="str">
        <f t="shared" si="2"/>
        <v>50-60</v>
      </c>
      <c r="F152" s="5" t="s">
        <v>51</v>
      </c>
      <c r="G152" s="5" t="s">
        <v>63</v>
      </c>
      <c r="H152" s="5" t="str">
        <f t="shared" si="3"/>
        <v>White (not Hispanic)</v>
      </c>
      <c r="I152" s="5"/>
      <c r="J152" s="5"/>
      <c r="K152" s="5"/>
      <c r="L152" s="5"/>
      <c r="M152" s="5" t="s">
        <v>120</v>
      </c>
      <c r="N152" s="5" t="s">
        <v>121</v>
      </c>
      <c r="O152" s="5" t="s">
        <v>55</v>
      </c>
      <c r="P152" s="5" t="s">
        <v>92</v>
      </c>
      <c r="Q152" s="5" t="s">
        <v>136</v>
      </c>
      <c r="R152" s="5" t="s">
        <v>120</v>
      </c>
      <c r="S152" s="5" t="s">
        <v>121</v>
      </c>
      <c r="T152" s="5" t="s">
        <v>55</v>
      </c>
      <c r="U152" s="5" t="s">
        <v>44</v>
      </c>
      <c r="V152" s="5" t="s">
        <v>7796</v>
      </c>
      <c r="W152" s="5" t="s">
        <v>7797</v>
      </c>
      <c r="X152" s="5" t="s">
        <v>59</v>
      </c>
      <c r="Y152" s="5"/>
      <c r="Z152" s="5"/>
      <c r="AA152" s="5"/>
      <c r="AB152" s="5" t="s">
        <v>60</v>
      </c>
      <c r="AC152" s="5" t="s">
        <v>60</v>
      </c>
      <c r="AD152" s="5"/>
      <c r="AE152" s="5"/>
      <c r="AF152" s="5"/>
      <c r="AG152" s="5" t="s">
        <v>60</v>
      </c>
      <c r="AH152" s="5"/>
      <c r="AI152" s="5"/>
      <c r="AJ152" s="5"/>
      <c r="AK152" s="5"/>
      <c r="AL152" s="5"/>
      <c r="AM152" s="5"/>
      <c r="AN152" s="5"/>
      <c r="AO152" s="5"/>
      <c r="AP152" s="5" t="s">
        <v>60</v>
      </c>
      <c r="AQ152" s="5"/>
      <c r="AR152" s="5"/>
      <c r="AS152" s="5"/>
      <c r="AT152" s="5"/>
      <c r="AU152" s="5" t="s">
        <v>60</v>
      </c>
      <c r="AV152" s="5"/>
      <c r="AW152" s="5" t="s">
        <v>62</v>
      </c>
      <c r="AX152" s="5" t="s">
        <v>236</v>
      </c>
      <c r="AY152" s="10" t="s">
        <v>123</v>
      </c>
      <c r="AZ152" s="10" t="str">
        <f t="array" ref="AZ152">TEXTJOIN(", ", TRUE, IF(Z152:AV152="Y", Z$1:AV$1, IF(Z152:AV152&lt;&gt;"", Z$1:AV$1 &amp; ": " &amp; Z152:AV152, "")))
</f>
        <v>Cocaine, Fentanyl, Ethanol, Xylazine, Any Opioid</v>
      </c>
      <c r="BA152" s="10" t="str">
        <f t="shared" si="4"/>
        <v>Cocaine Combination</v>
      </c>
      <c r="BB152" s="10"/>
      <c r="BC152" s="10"/>
    </row>
    <row r="153">
      <c r="A153" s="8">
        <v>44366.0</v>
      </c>
      <c r="B153" s="5">
        <f t="shared" si="1"/>
        <v>2021</v>
      </c>
      <c r="C153" s="5" t="s">
        <v>50</v>
      </c>
      <c r="D153" s="9">
        <v>54.0</v>
      </c>
      <c r="E153" s="5" t="str">
        <f t="shared" si="2"/>
        <v>50-60</v>
      </c>
      <c r="F153" s="5" t="s">
        <v>51</v>
      </c>
      <c r="G153" s="5" t="s">
        <v>63</v>
      </c>
      <c r="H153" s="5" t="str">
        <f t="shared" si="3"/>
        <v>Hispanic White</v>
      </c>
      <c r="I153" s="10" t="s">
        <v>267</v>
      </c>
      <c r="J153" s="5"/>
      <c r="K153" s="5"/>
      <c r="L153" s="5"/>
      <c r="M153" s="5" t="s">
        <v>120</v>
      </c>
      <c r="N153" s="5" t="s">
        <v>121</v>
      </c>
      <c r="O153" s="5" t="s">
        <v>55</v>
      </c>
      <c r="P153" s="5" t="s">
        <v>404</v>
      </c>
      <c r="Q153" s="5" t="s">
        <v>93</v>
      </c>
      <c r="R153" s="5" t="s">
        <v>120</v>
      </c>
      <c r="S153" s="5" t="s">
        <v>121</v>
      </c>
      <c r="T153" s="5" t="s">
        <v>55</v>
      </c>
      <c r="U153" s="5" t="s">
        <v>44</v>
      </c>
      <c r="V153" s="5" t="s">
        <v>1414</v>
      </c>
      <c r="W153" s="5" t="s">
        <v>2961</v>
      </c>
      <c r="X153" s="5" t="s">
        <v>59</v>
      </c>
      <c r="Y153" s="10" t="s">
        <v>258</v>
      </c>
      <c r="Z153" s="5"/>
      <c r="AA153" s="5"/>
      <c r="AB153" s="5" t="s">
        <v>60</v>
      </c>
      <c r="AC153" s="5" t="s">
        <v>60</v>
      </c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 t="s">
        <v>60</v>
      </c>
      <c r="AQ153" s="5"/>
      <c r="AR153" s="5"/>
      <c r="AS153" s="5"/>
      <c r="AT153" s="5"/>
      <c r="AU153" s="5" t="s">
        <v>60</v>
      </c>
      <c r="AV153" s="5"/>
      <c r="AW153" s="5" t="s">
        <v>62</v>
      </c>
      <c r="AX153" s="5" t="s">
        <v>236</v>
      </c>
      <c r="AY153" s="10" t="s">
        <v>123</v>
      </c>
      <c r="AZ153" s="10" t="str">
        <f t="array" ref="AZ153">TEXTJOIN(", ", TRUE, IF(Z153:AV153="Y", Z$1:AV$1, IF(Z153:AV153&lt;&gt;"", Z$1:AV$1 &amp; ": " &amp; Z153:AV153, "")))
</f>
        <v>Cocaine, Fentanyl, Xylazine, Any Opioid</v>
      </c>
      <c r="BA153" s="10" t="str">
        <f t="shared" si="4"/>
        <v>Cocaine Combination</v>
      </c>
      <c r="BB153" s="10"/>
      <c r="BC153" s="10"/>
    </row>
    <row r="154">
      <c r="A154" s="8">
        <v>44384.0</v>
      </c>
      <c r="B154" s="5">
        <f t="shared" si="1"/>
        <v>2021</v>
      </c>
      <c r="C154" s="5" t="s">
        <v>50</v>
      </c>
      <c r="D154" s="9">
        <v>36.0</v>
      </c>
      <c r="E154" s="5" t="str">
        <f t="shared" si="2"/>
        <v>30-40</v>
      </c>
      <c r="F154" s="5" t="s">
        <v>76</v>
      </c>
      <c r="G154" s="5" t="s">
        <v>63</v>
      </c>
      <c r="H154" s="5" t="str">
        <f t="shared" si="3"/>
        <v>White (not Hispanic)</v>
      </c>
      <c r="I154" s="5"/>
      <c r="J154" s="5" t="s">
        <v>525</v>
      </c>
      <c r="K154" s="5" t="s">
        <v>91</v>
      </c>
      <c r="L154" s="5" t="s">
        <v>55</v>
      </c>
      <c r="M154" s="5" t="s">
        <v>120</v>
      </c>
      <c r="N154" s="5" t="s">
        <v>121</v>
      </c>
      <c r="O154" s="5" t="s">
        <v>55</v>
      </c>
      <c r="P154" s="5" t="s">
        <v>44</v>
      </c>
      <c r="Q154" s="5" t="s">
        <v>136</v>
      </c>
      <c r="R154" s="5" t="s">
        <v>120</v>
      </c>
      <c r="S154" s="5" t="s">
        <v>121</v>
      </c>
      <c r="T154" s="5" t="s">
        <v>55</v>
      </c>
      <c r="U154" s="5" t="s">
        <v>44</v>
      </c>
      <c r="V154" s="5" t="s">
        <v>1262</v>
      </c>
      <c r="W154" s="5" t="s">
        <v>4321</v>
      </c>
      <c r="X154" s="5" t="s">
        <v>59</v>
      </c>
      <c r="Y154" s="5"/>
      <c r="Z154" s="5"/>
      <c r="AA154" s="5"/>
      <c r="AB154" s="5" t="s">
        <v>60</v>
      </c>
      <c r="AC154" s="5" t="s">
        <v>60</v>
      </c>
      <c r="AD154" s="5"/>
      <c r="AE154" s="5"/>
      <c r="AF154" s="5"/>
      <c r="AG154" s="5" t="s">
        <v>60</v>
      </c>
      <c r="AH154" s="5"/>
      <c r="AI154" s="5"/>
      <c r="AJ154" s="5"/>
      <c r="AK154" s="5"/>
      <c r="AL154" s="5"/>
      <c r="AM154" s="5"/>
      <c r="AN154" s="5"/>
      <c r="AO154" s="5"/>
      <c r="AP154" s="5" t="s">
        <v>60</v>
      </c>
      <c r="AQ154" s="5"/>
      <c r="AR154" s="5"/>
      <c r="AS154" s="5"/>
      <c r="AT154" s="5"/>
      <c r="AU154" s="5" t="s">
        <v>60</v>
      </c>
      <c r="AV154" s="5"/>
      <c r="AW154" s="5" t="s">
        <v>528</v>
      </c>
      <c r="AX154" s="5" t="s">
        <v>236</v>
      </c>
      <c r="AY154" s="5" t="s">
        <v>123</v>
      </c>
      <c r="AZ154" s="10" t="str">
        <f t="array" ref="AZ154">TEXTJOIN(", ", TRUE, IF(Z154:AV154="Y", Z$1:AV$1, IF(Z154:AV154&lt;&gt;"", Z$1:AV$1 &amp; ": " &amp; Z154:AV154, "")))
</f>
        <v>Cocaine, Fentanyl, Ethanol, Xylazine, Any Opioid</v>
      </c>
      <c r="BA154" s="10" t="str">
        <f t="shared" si="4"/>
        <v>Cocaine Combination</v>
      </c>
      <c r="BB154" s="10"/>
      <c r="BC154" s="10"/>
    </row>
    <row r="155">
      <c r="A155" s="8">
        <v>44411.0</v>
      </c>
      <c r="B155" s="5">
        <f t="shared" si="1"/>
        <v>2021</v>
      </c>
      <c r="C155" s="5" t="s">
        <v>50</v>
      </c>
      <c r="D155" s="9">
        <v>50.0</v>
      </c>
      <c r="E155" s="5" t="str">
        <f t="shared" si="2"/>
        <v>50-60</v>
      </c>
      <c r="F155" s="5" t="s">
        <v>51</v>
      </c>
      <c r="G155" s="5" t="s">
        <v>63</v>
      </c>
      <c r="H155" s="5" t="str">
        <f t="shared" si="3"/>
        <v>White (not Hispanic)</v>
      </c>
      <c r="I155" s="5"/>
      <c r="J155" s="5" t="s">
        <v>256</v>
      </c>
      <c r="K155" s="5" t="s">
        <v>103</v>
      </c>
      <c r="L155" s="5" t="s">
        <v>55</v>
      </c>
      <c r="M155" s="5" t="s">
        <v>120</v>
      </c>
      <c r="N155" s="5" t="s">
        <v>121</v>
      </c>
      <c r="O155" s="5" t="s">
        <v>55</v>
      </c>
      <c r="P155" s="5" t="s">
        <v>327</v>
      </c>
      <c r="Q155" s="5" t="s">
        <v>136</v>
      </c>
      <c r="R155" s="5" t="s">
        <v>120</v>
      </c>
      <c r="S155" s="5" t="s">
        <v>121</v>
      </c>
      <c r="T155" s="5" t="s">
        <v>55</v>
      </c>
      <c r="U155" s="10" t="s">
        <v>180</v>
      </c>
      <c r="V155" s="5"/>
      <c r="W155" s="5" t="s">
        <v>1240</v>
      </c>
      <c r="X155" s="5" t="s">
        <v>59</v>
      </c>
      <c r="Y155" s="5"/>
      <c r="Z155" s="5"/>
      <c r="AA155" s="5"/>
      <c r="AB155" s="5"/>
      <c r="AC155" s="5" t="s">
        <v>60</v>
      </c>
      <c r="AD155" s="5"/>
      <c r="AE155" s="5"/>
      <c r="AF155" s="5"/>
      <c r="AG155" s="5" t="s">
        <v>60</v>
      </c>
      <c r="AH155" s="5"/>
      <c r="AI155" s="5"/>
      <c r="AJ155" s="5"/>
      <c r="AK155" s="5"/>
      <c r="AL155" s="5"/>
      <c r="AM155" s="5"/>
      <c r="AN155" s="5"/>
      <c r="AO155" s="5"/>
      <c r="AP155" s="5" t="s">
        <v>60</v>
      </c>
      <c r="AQ155" s="5"/>
      <c r="AR155" s="5"/>
      <c r="AS155" s="5"/>
      <c r="AT155" s="5"/>
      <c r="AU155" s="5" t="s">
        <v>60</v>
      </c>
      <c r="AV155" s="5"/>
      <c r="AW155" s="5" t="s">
        <v>282</v>
      </c>
      <c r="AX155" s="5" t="s">
        <v>236</v>
      </c>
      <c r="AY155" s="5" t="s">
        <v>123</v>
      </c>
      <c r="AZ155" s="10" t="str">
        <f t="array" ref="AZ155">TEXTJOIN(", ", TRUE, IF(Z155:AV155="Y", Z$1:AV$1, IF(Z155:AV155&lt;&gt;"", Z$1:AV$1 &amp; ": " &amp; Z155:AV155, "")))
</f>
        <v>Fentanyl, Ethanol, Xylazine, Any Opioid</v>
      </c>
      <c r="BA155" s="10" t="str">
        <f t="shared" si="4"/>
        <v>Fentanyl Combination</v>
      </c>
      <c r="BB155" s="10"/>
      <c r="BC155" s="10"/>
    </row>
    <row r="156">
      <c r="A156" s="8">
        <v>44413.0</v>
      </c>
      <c r="B156" s="5">
        <f t="shared" si="1"/>
        <v>2021</v>
      </c>
      <c r="C156" s="5" t="s">
        <v>50</v>
      </c>
      <c r="D156" s="9">
        <v>35.0</v>
      </c>
      <c r="E156" s="5" t="str">
        <f t="shared" si="2"/>
        <v>30-40</v>
      </c>
      <c r="F156" s="5" t="s">
        <v>51</v>
      </c>
      <c r="G156" s="5" t="s">
        <v>63</v>
      </c>
      <c r="H156" s="5" t="str">
        <f t="shared" si="3"/>
        <v>White (not Hispanic)</v>
      </c>
      <c r="I156" s="5"/>
      <c r="J156" s="5" t="s">
        <v>120</v>
      </c>
      <c r="K156" s="5" t="s">
        <v>121</v>
      </c>
      <c r="L156" s="5" t="s">
        <v>55</v>
      </c>
      <c r="M156" s="5" t="s">
        <v>120</v>
      </c>
      <c r="N156" s="5" t="s">
        <v>121</v>
      </c>
      <c r="O156" s="5" t="s">
        <v>55</v>
      </c>
      <c r="P156" s="5" t="s">
        <v>56</v>
      </c>
      <c r="Q156" s="5" t="s">
        <v>136</v>
      </c>
      <c r="R156" s="5" t="s">
        <v>120</v>
      </c>
      <c r="S156" s="5" t="s">
        <v>121</v>
      </c>
      <c r="T156" s="5" t="s">
        <v>55</v>
      </c>
      <c r="U156" s="5" t="s">
        <v>56</v>
      </c>
      <c r="V156" s="5"/>
      <c r="W156" s="5" t="s">
        <v>862</v>
      </c>
      <c r="X156" s="5" t="s">
        <v>59</v>
      </c>
      <c r="Y156" s="5"/>
      <c r="Z156" s="5"/>
      <c r="AA156" s="5"/>
      <c r="AB156" s="5"/>
      <c r="AC156" s="5" t="s">
        <v>60</v>
      </c>
      <c r="AD156" s="5"/>
      <c r="AE156" s="5"/>
      <c r="AF156" s="5"/>
      <c r="AG156" s="5" t="s">
        <v>60</v>
      </c>
      <c r="AH156" s="5"/>
      <c r="AI156" s="5" t="s">
        <v>60</v>
      </c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 t="s">
        <v>60</v>
      </c>
      <c r="AV156" s="5"/>
      <c r="AW156" s="5" t="s">
        <v>236</v>
      </c>
      <c r="AX156" s="5" t="s">
        <v>236</v>
      </c>
      <c r="AY156" s="5" t="s">
        <v>123</v>
      </c>
      <c r="AZ156" s="10" t="str">
        <f t="array" ref="AZ156">TEXTJOIN(", ", TRUE, IF(Z156:AV156="Y", Z$1:AV$1, IF(Z156:AV156&lt;&gt;"", Z$1:AV$1 &amp; ": " &amp; Z156:AV156, "")))
</f>
        <v>Fentanyl, Ethanol, Benzodiazepine, Any Opioid</v>
      </c>
      <c r="BA156" s="10" t="str">
        <f t="shared" si="4"/>
        <v>Fentanyl Combination</v>
      </c>
      <c r="BB156" s="10"/>
      <c r="BC156" s="10"/>
    </row>
    <row r="157">
      <c r="A157" s="8">
        <v>44414.0</v>
      </c>
      <c r="B157" s="5">
        <f t="shared" si="1"/>
        <v>2021</v>
      </c>
      <c r="C157" s="5" t="s">
        <v>50</v>
      </c>
      <c r="D157" s="9">
        <v>40.0</v>
      </c>
      <c r="E157" s="5" t="str">
        <f t="shared" si="2"/>
        <v>40-50</v>
      </c>
      <c r="F157" s="5" t="s">
        <v>51</v>
      </c>
      <c r="G157" s="10" t="s">
        <v>502</v>
      </c>
      <c r="H157" s="5" t="str">
        <f t="shared" si="3"/>
        <v>Black</v>
      </c>
      <c r="I157" s="5"/>
      <c r="J157" s="5" t="s">
        <v>120</v>
      </c>
      <c r="K157" s="5" t="s">
        <v>121</v>
      </c>
      <c r="L157" s="5" t="s">
        <v>55</v>
      </c>
      <c r="M157" s="5" t="s">
        <v>120</v>
      </c>
      <c r="N157" s="5" t="s">
        <v>121</v>
      </c>
      <c r="O157" s="5" t="s">
        <v>55</v>
      </c>
      <c r="P157" s="5" t="s">
        <v>177</v>
      </c>
      <c r="Q157" s="5" t="s">
        <v>119</v>
      </c>
      <c r="R157" s="5" t="s">
        <v>120</v>
      </c>
      <c r="S157" s="5" t="s">
        <v>121</v>
      </c>
      <c r="T157" s="5" t="s">
        <v>55</v>
      </c>
      <c r="U157" s="5" t="s">
        <v>44</v>
      </c>
      <c r="V157" s="5" t="s">
        <v>3704</v>
      </c>
      <c r="W157" s="5" t="s">
        <v>109</v>
      </c>
      <c r="X157" s="5" t="s">
        <v>59</v>
      </c>
      <c r="Y157" s="5"/>
      <c r="Z157" s="5"/>
      <c r="AA157" s="5"/>
      <c r="AB157" s="5" t="s">
        <v>60</v>
      </c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 t="s">
        <v>236</v>
      </c>
      <c r="AX157" s="5" t="s">
        <v>236</v>
      </c>
      <c r="AY157" s="10" t="s">
        <v>123</v>
      </c>
      <c r="AZ157" s="10" t="str">
        <f t="array" ref="AZ157">TEXTJOIN(", ", TRUE, IF(Z157:AV157="Y", Z$1:AV$1, IF(Z157:AV157&lt;&gt;"", Z$1:AV$1 &amp; ": " &amp; Z157:AV157, "")))
</f>
        <v>Cocaine</v>
      </c>
      <c r="BA157" s="10" t="str">
        <f t="shared" si="4"/>
        <v>Cocaine</v>
      </c>
      <c r="BB157" s="10"/>
      <c r="BC157" s="10"/>
    </row>
    <row r="158">
      <c r="A158" s="8">
        <v>44423.0</v>
      </c>
      <c r="B158" s="5">
        <f t="shared" si="1"/>
        <v>2021</v>
      </c>
      <c r="C158" s="5" t="s">
        <v>50</v>
      </c>
      <c r="D158" s="9">
        <v>46.0</v>
      </c>
      <c r="E158" s="5" t="str">
        <f t="shared" si="2"/>
        <v>40-50</v>
      </c>
      <c r="F158" s="5" t="s">
        <v>76</v>
      </c>
      <c r="G158" s="5" t="s">
        <v>63</v>
      </c>
      <c r="H158" s="5" t="str">
        <f t="shared" si="3"/>
        <v>White (not Hispanic)</v>
      </c>
      <c r="I158" s="5"/>
      <c r="J158" s="5" t="s">
        <v>120</v>
      </c>
      <c r="K158" s="5" t="s">
        <v>121</v>
      </c>
      <c r="L158" s="5" t="s">
        <v>55</v>
      </c>
      <c r="M158" s="5" t="s">
        <v>120</v>
      </c>
      <c r="N158" s="5" t="s">
        <v>121</v>
      </c>
      <c r="O158" s="5" t="s">
        <v>55</v>
      </c>
      <c r="P158" s="5" t="s">
        <v>56</v>
      </c>
      <c r="Q158" s="5" t="s">
        <v>66</v>
      </c>
      <c r="R158" s="5" t="s">
        <v>120</v>
      </c>
      <c r="S158" s="5" t="s">
        <v>121</v>
      </c>
      <c r="T158" s="5" t="s">
        <v>55</v>
      </c>
      <c r="U158" s="5" t="s">
        <v>56</v>
      </c>
      <c r="V158" s="5"/>
      <c r="W158" s="5" t="s">
        <v>7365</v>
      </c>
      <c r="X158" s="5" t="s">
        <v>59</v>
      </c>
      <c r="Y158" s="5"/>
      <c r="Z158" s="5"/>
      <c r="AA158" s="5"/>
      <c r="AB158" s="5"/>
      <c r="AC158" s="5" t="s">
        <v>60</v>
      </c>
      <c r="AD158" s="5"/>
      <c r="AE158" s="5"/>
      <c r="AF158" s="5"/>
      <c r="AG158" s="5"/>
      <c r="AH158" s="5"/>
      <c r="AI158" s="5"/>
      <c r="AJ158" s="5" t="s">
        <v>60</v>
      </c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 t="s">
        <v>60</v>
      </c>
      <c r="AV158" s="5"/>
      <c r="AW158" s="5" t="s">
        <v>236</v>
      </c>
      <c r="AX158" s="5" t="s">
        <v>236</v>
      </c>
      <c r="AY158" s="5" t="s">
        <v>123</v>
      </c>
      <c r="AZ158" s="10" t="str">
        <f t="array" ref="AZ158">TEXTJOIN(", ", TRUE, IF(Z158:AV158="Y", Z$1:AV$1, IF(Z158:AV158&lt;&gt;"", Z$1:AV$1 &amp; ": " &amp; Z158:AV158, "")))
</f>
        <v>Fentanyl, Methadone, Any Opioid</v>
      </c>
      <c r="BA158" s="10" t="str">
        <f t="shared" si="4"/>
        <v>Fentanyl Combination</v>
      </c>
      <c r="BB158" s="10"/>
      <c r="BC158" s="10"/>
    </row>
    <row r="159">
      <c r="A159" s="8">
        <v>44423.0</v>
      </c>
      <c r="B159" s="5">
        <f t="shared" si="1"/>
        <v>2021</v>
      </c>
      <c r="C159" s="5" t="s">
        <v>50</v>
      </c>
      <c r="D159" s="9">
        <v>63.0</v>
      </c>
      <c r="E159" s="5" t="str">
        <f t="shared" si="2"/>
        <v>60-70</v>
      </c>
      <c r="F159" s="5" t="s">
        <v>51</v>
      </c>
      <c r="G159" s="5" t="s">
        <v>63</v>
      </c>
      <c r="H159" s="5" t="str">
        <f t="shared" si="3"/>
        <v>White (not Hispanic)</v>
      </c>
      <c r="I159" s="5"/>
      <c r="J159" s="5" t="s">
        <v>120</v>
      </c>
      <c r="K159" s="5" t="s">
        <v>121</v>
      </c>
      <c r="L159" s="5" t="s">
        <v>55</v>
      </c>
      <c r="M159" s="5" t="s">
        <v>120</v>
      </c>
      <c r="N159" s="5" t="s">
        <v>121</v>
      </c>
      <c r="O159" s="5" t="s">
        <v>55</v>
      </c>
      <c r="P159" s="5" t="s">
        <v>56</v>
      </c>
      <c r="Q159" s="5" t="s">
        <v>66</v>
      </c>
      <c r="R159" s="5" t="s">
        <v>120</v>
      </c>
      <c r="S159" s="5" t="s">
        <v>121</v>
      </c>
      <c r="T159" s="5" t="s">
        <v>55</v>
      </c>
      <c r="U159" s="5" t="s">
        <v>56</v>
      </c>
      <c r="V159" s="5"/>
      <c r="W159" s="5" t="s">
        <v>7715</v>
      </c>
      <c r="X159" s="5" t="s">
        <v>59</v>
      </c>
      <c r="Y159" s="5"/>
      <c r="Z159" s="5"/>
      <c r="AA159" s="5"/>
      <c r="AB159" s="5" t="s">
        <v>60</v>
      </c>
      <c r="AC159" s="5" t="s">
        <v>60</v>
      </c>
      <c r="AD159" s="5"/>
      <c r="AE159" s="5"/>
      <c r="AF159" s="5"/>
      <c r="AG159" s="5"/>
      <c r="AH159" s="5"/>
      <c r="AI159" s="5"/>
      <c r="AJ159" s="5" t="s">
        <v>60</v>
      </c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 t="s">
        <v>60</v>
      </c>
      <c r="AV159" s="5"/>
      <c r="AW159" s="5" t="s">
        <v>236</v>
      </c>
      <c r="AX159" s="5" t="s">
        <v>236</v>
      </c>
      <c r="AY159" s="10" t="s">
        <v>123</v>
      </c>
      <c r="AZ159" s="10" t="str">
        <f t="array" ref="AZ159">TEXTJOIN(", ", TRUE, IF(Z159:AV159="Y", Z$1:AV$1, IF(Z159:AV159&lt;&gt;"", Z$1:AV$1 &amp; ": " &amp; Z159:AV159, "")))
</f>
        <v>Cocaine, Fentanyl, Methadone, Any Opioid</v>
      </c>
      <c r="BA159" s="10" t="str">
        <f t="shared" si="4"/>
        <v>Cocaine Combination</v>
      </c>
      <c r="BB159" s="10"/>
      <c r="BC159" s="10"/>
    </row>
    <row r="160">
      <c r="A160" s="8">
        <v>44432.0</v>
      </c>
      <c r="B160" s="5">
        <f t="shared" si="1"/>
        <v>2021</v>
      </c>
      <c r="C160" s="5" t="s">
        <v>50</v>
      </c>
      <c r="D160" s="9">
        <v>39.0</v>
      </c>
      <c r="E160" s="5" t="str">
        <f t="shared" si="2"/>
        <v>30-40</v>
      </c>
      <c r="F160" s="5" t="s">
        <v>76</v>
      </c>
      <c r="G160" s="5" t="s">
        <v>63</v>
      </c>
      <c r="H160" s="5" t="str">
        <f t="shared" si="3"/>
        <v>White (not Hispanic)</v>
      </c>
      <c r="I160" s="5"/>
      <c r="J160" s="5" t="s">
        <v>120</v>
      </c>
      <c r="K160" s="5" t="s">
        <v>121</v>
      </c>
      <c r="L160" s="5" t="s">
        <v>55</v>
      </c>
      <c r="M160" s="5" t="s">
        <v>120</v>
      </c>
      <c r="N160" s="5" t="s">
        <v>121</v>
      </c>
      <c r="O160" s="5" t="s">
        <v>55</v>
      </c>
      <c r="P160" s="5" t="s">
        <v>56</v>
      </c>
      <c r="Q160" s="5" t="s">
        <v>93</v>
      </c>
      <c r="R160" s="5" t="s">
        <v>120</v>
      </c>
      <c r="S160" s="5" t="s">
        <v>121</v>
      </c>
      <c r="T160" s="5" t="s">
        <v>55</v>
      </c>
      <c r="U160" s="5" t="s">
        <v>56</v>
      </c>
      <c r="V160" s="5"/>
      <c r="W160" s="5" t="s">
        <v>6646</v>
      </c>
      <c r="X160" s="5" t="s">
        <v>59</v>
      </c>
      <c r="Y160" s="5"/>
      <c r="Z160" s="5"/>
      <c r="AA160" s="5"/>
      <c r="AB160" s="5" t="s">
        <v>60</v>
      </c>
      <c r="AC160" s="5" t="s">
        <v>60</v>
      </c>
      <c r="AD160" s="5"/>
      <c r="AE160" s="5"/>
      <c r="AF160" s="5"/>
      <c r="AG160" s="5" t="s">
        <v>60</v>
      </c>
      <c r="AH160" s="5"/>
      <c r="AI160" s="5" t="s">
        <v>60</v>
      </c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 t="s">
        <v>60</v>
      </c>
      <c r="AV160" s="5"/>
      <c r="AW160" s="5" t="s">
        <v>236</v>
      </c>
      <c r="AX160" s="5" t="s">
        <v>236</v>
      </c>
      <c r="AY160" s="5" t="s">
        <v>123</v>
      </c>
      <c r="AZ160" s="10" t="str">
        <f t="array" ref="AZ160">TEXTJOIN(", ", TRUE, IF(Z160:AV160="Y", Z$1:AV$1, IF(Z160:AV160&lt;&gt;"", Z$1:AV$1 &amp; ": " &amp; Z160:AV160, "")))
</f>
        <v>Cocaine, Fentanyl, Ethanol, Benzodiazepine, Any Opioid</v>
      </c>
      <c r="BA160" s="10" t="str">
        <f t="shared" si="4"/>
        <v>Cocaine Combination</v>
      </c>
      <c r="BB160" s="10"/>
      <c r="BC160" s="10"/>
    </row>
    <row r="161">
      <c r="A161" s="8">
        <v>44448.0</v>
      </c>
      <c r="B161" s="5">
        <f t="shared" si="1"/>
        <v>2021</v>
      </c>
      <c r="C161" s="5" t="s">
        <v>50</v>
      </c>
      <c r="D161" s="9">
        <v>40.0</v>
      </c>
      <c r="E161" s="5" t="str">
        <f t="shared" si="2"/>
        <v>40-50</v>
      </c>
      <c r="F161" s="5" t="s">
        <v>76</v>
      </c>
      <c r="G161" s="5" t="s">
        <v>63</v>
      </c>
      <c r="H161" s="5" t="str">
        <f t="shared" si="3"/>
        <v>White (not Hispanic)</v>
      </c>
      <c r="I161" s="5"/>
      <c r="J161" s="5" t="s">
        <v>120</v>
      </c>
      <c r="K161" s="5" t="s">
        <v>121</v>
      </c>
      <c r="L161" s="5" t="s">
        <v>55</v>
      </c>
      <c r="M161" s="5" t="s">
        <v>120</v>
      </c>
      <c r="N161" s="5" t="s">
        <v>121</v>
      </c>
      <c r="O161" s="5" t="s">
        <v>55</v>
      </c>
      <c r="P161" s="5" t="s">
        <v>743</v>
      </c>
      <c r="Q161" s="5" t="s">
        <v>178</v>
      </c>
      <c r="R161" s="5" t="s">
        <v>120</v>
      </c>
      <c r="S161" s="5" t="s">
        <v>121</v>
      </c>
      <c r="T161" s="5" t="s">
        <v>55</v>
      </c>
      <c r="U161" s="10" t="s">
        <v>173</v>
      </c>
      <c r="V161" s="5"/>
      <c r="W161" s="5" t="s">
        <v>5215</v>
      </c>
      <c r="X161" s="5" t="s">
        <v>59</v>
      </c>
      <c r="Y161" s="10" t="s">
        <v>464</v>
      </c>
      <c r="Z161" s="5"/>
      <c r="AA161" s="5"/>
      <c r="AB161" s="5" t="s">
        <v>60</v>
      </c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 t="s">
        <v>236</v>
      </c>
      <c r="AX161" s="5" t="s">
        <v>236</v>
      </c>
      <c r="AY161" s="10" t="s">
        <v>123</v>
      </c>
      <c r="AZ161" s="10" t="str">
        <f t="array" ref="AZ161">TEXTJOIN(", ", TRUE, IF(Z161:AV161="Y", Z$1:AV$1, IF(Z161:AV161&lt;&gt;"", Z$1:AV$1 &amp; ": " &amp; Z161:AV161, "")))
</f>
        <v>Cocaine</v>
      </c>
      <c r="BA161" s="10" t="str">
        <f t="shared" si="4"/>
        <v>Cocaine</v>
      </c>
      <c r="BB161" s="10"/>
      <c r="BC161" s="10"/>
    </row>
    <row r="162">
      <c r="A162" s="8">
        <v>44451.0</v>
      </c>
      <c r="B162" s="5">
        <f t="shared" si="1"/>
        <v>2021</v>
      </c>
      <c r="C162" s="5" t="s">
        <v>50</v>
      </c>
      <c r="D162" s="9">
        <v>29.0</v>
      </c>
      <c r="E162" s="5" t="str">
        <f t="shared" si="2"/>
        <v>20-30</v>
      </c>
      <c r="F162" s="5" t="s">
        <v>51</v>
      </c>
      <c r="G162" s="5" t="s">
        <v>63</v>
      </c>
      <c r="H162" s="5" t="str">
        <f t="shared" si="3"/>
        <v>White (not Hispanic)</v>
      </c>
      <c r="I162" s="5"/>
      <c r="J162" s="5" t="s">
        <v>120</v>
      </c>
      <c r="K162" s="5" t="s">
        <v>121</v>
      </c>
      <c r="L162" s="5" t="s">
        <v>55</v>
      </c>
      <c r="M162" s="5" t="s">
        <v>120</v>
      </c>
      <c r="N162" s="5" t="s">
        <v>121</v>
      </c>
      <c r="O162" s="5" t="s">
        <v>55</v>
      </c>
      <c r="P162" s="5" t="s">
        <v>56</v>
      </c>
      <c r="Q162" s="5" t="s">
        <v>136</v>
      </c>
      <c r="R162" s="5" t="s">
        <v>120</v>
      </c>
      <c r="S162" s="5" t="s">
        <v>121</v>
      </c>
      <c r="T162" s="5" t="s">
        <v>55</v>
      </c>
      <c r="U162" s="5" t="s">
        <v>56</v>
      </c>
      <c r="V162" s="5"/>
      <c r="W162" s="5" t="s">
        <v>4657</v>
      </c>
      <c r="X162" s="5" t="s">
        <v>59</v>
      </c>
      <c r="Y162" s="5"/>
      <c r="Z162" s="5"/>
      <c r="AA162" s="5"/>
      <c r="AB162" s="5"/>
      <c r="AC162" s="5" t="s">
        <v>60</v>
      </c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 t="s">
        <v>60</v>
      </c>
      <c r="AQ162" s="5"/>
      <c r="AR162" s="5"/>
      <c r="AS162" s="5"/>
      <c r="AT162" s="5"/>
      <c r="AU162" s="5" t="s">
        <v>60</v>
      </c>
      <c r="AV162" s="5"/>
      <c r="AW162" s="5" t="s">
        <v>236</v>
      </c>
      <c r="AX162" s="5" t="s">
        <v>236</v>
      </c>
      <c r="AY162" s="5" t="s">
        <v>123</v>
      </c>
      <c r="AZ162" s="10" t="str">
        <f t="array" ref="AZ162">TEXTJOIN(", ", TRUE, IF(Z162:AV162="Y", Z$1:AV$1, IF(Z162:AV162&lt;&gt;"", Z$1:AV$1 &amp; ": " &amp; Z162:AV162, "")))
</f>
        <v>Fentanyl, Xylazine, Any Opioid</v>
      </c>
      <c r="BA162" s="10" t="str">
        <f t="shared" si="4"/>
        <v>Fentanyl Combination</v>
      </c>
      <c r="BB162" s="10"/>
      <c r="BC162" s="10"/>
    </row>
    <row r="163">
      <c r="A163" s="8">
        <v>44459.0</v>
      </c>
      <c r="B163" s="5">
        <f t="shared" si="1"/>
        <v>2021</v>
      </c>
      <c r="C163" s="5" t="s">
        <v>50</v>
      </c>
      <c r="D163" s="9">
        <v>70.0</v>
      </c>
      <c r="E163" s="5" t="str">
        <f t="shared" si="2"/>
        <v>70-80</v>
      </c>
      <c r="F163" s="5" t="s">
        <v>51</v>
      </c>
      <c r="G163" s="10" t="s">
        <v>502</v>
      </c>
      <c r="H163" s="5" t="str">
        <f t="shared" si="3"/>
        <v>Black</v>
      </c>
      <c r="I163" s="5"/>
      <c r="J163" s="5" t="s">
        <v>120</v>
      </c>
      <c r="K163" s="5" t="s">
        <v>121</v>
      </c>
      <c r="L163" s="5" t="s">
        <v>55</v>
      </c>
      <c r="M163" s="5" t="s">
        <v>120</v>
      </c>
      <c r="N163" s="5" t="s">
        <v>121</v>
      </c>
      <c r="O163" s="5" t="s">
        <v>55</v>
      </c>
      <c r="P163" s="5" t="s">
        <v>56</v>
      </c>
      <c r="Q163" s="5" t="s">
        <v>1377</v>
      </c>
      <c r="R163" s="5" t="s">
        <v>120</v>
      </c>
      <c r="S163" s="5" t="s">
        <v>121</v>
      </c>
      <c r="T163" s="5" t="s">
        <v>55</v>
      </c>
      <c r="U163" s="5" t="s">
        <v>56</v>
      </c>
      <c r="V163" s="5"/>
      <c r="W163" s="5" t="s">
        <v>3002</v>
      </c>
      <c r="X163" s="5" t="s">
        <v>59</v>
      </c>
      <c r="Y163" s="5"/>
      <c r="Z163" s="5"/>
      <c r="AA163" s="5"/>
      <c r="AB163" s="5"/>
      <c r="AC163" s="5" t="s">
        <v>60</v>
      </c>
      <c r="AD163" s="5"/>
      <c r="AE163" s="5"/>
      <c r="AF163" s="5"/>
      <c r="AG163" s="5"/>
      <c r="AH163" s="5"/>
      <c r="AI163" s="5"/>
      <c r="AJ163" s="5" t="s">
        <v>60</v>
      </c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 t="s">
        <v>60</v>
      </c>
      <c r="AV163" s="5"/>
      <c r="AW163" s="5" t="s">
        <v>236</v>
      </c>
      <c r="AX163" s="5" t="s">
        <v>236</v>
      </c>
      <c r="AY163" s="5" t="s">
        <v>123</v>
      </c>
      <c r="AZ163" s="10" t="str">
        <f t="array" ref="AZ163">TEXTJOIN(", ", TRUE, IF(Z163:AV163="Y", Z$1:AV$1, IF(Z163:AV163&lt;&gt;"", Z$1:AV$1 &amp; ": " &amp; Z163:AV163, "")))
</f>
        <v>Fentanyl, Methadone, Any Opioid</v>
      </c>
      <c r="BA163" s="10" t="str">
        <f t="shared" si="4"/>
        <v>Fentanyl Combination</v>
      </c>
      <c r="BB163" s="10"/>
      <c r="BC163" s="10"/>
    </row>
    <row r="164">
      <c r="A164" s="8">
        <v>44464.0</v>
      </c>
      <c r="B164" s="5">
        <f t="shared" si="1"/>
        <v>2021</v>
      </c>
      <c r="C164" s="5" t="s">
        <v>50</v>
      </c>
      <c r="D164" s="9">
        <v>49.0</v>
      </c>
      <c r="E164" s="5" t="str">
        <f t="shared" si="2"/>
        <v>40-50</v>
      </c>
      <c r="F164" s="5" t="s">
        <v>51</v>
      </c>
      <c r="G164" s="5" t="s">
        <v>63</v>
      </c>
      <c r="H164" s="5" t="str">
        <f t="shared" si="3"/>
        <v>White (not Hispanic)</v>
      </c>
      <c r="I164" s="5"/>
      <c r="J164" s="5" t="s">
        <v>120</v>
      </c>
      <c r="K164" s="5" t="s">
        <v>121</v>
      </c>
      <c r="L164" s="5" t="s">
        <v>55</v>
      </c>
      <c r="M164" s="5" t="s">
        <v>120</v>
      </c>
      <c r="N164" s="5" t="s">
        <v>121</v>
      </c>
      <c r="O164" s="5" t="s">
        <v>55</v>
      </c>
      <c r="P164" s="5" t="s">
        <v>56</v>
      </c>
      <c r="Q164" s="5" t="s">
        <v>136</v>
      </c>
      <c r="R164" s="5" t="s">
        <v>120</v>
      </c>
      <c r="S164" s="5" t="s">
        <v>121</v>
      </c>
      <c r="T164" s="5" t="s">
        <v>55</v>
      </c>
      <c r="U164" s="5" t="s">
        <v>56</v>
      </c>
      <c r="V164" s="5"/>
      <c r="W164" s="5" t="s">
        <v>2995</v>
      </c>
      <c r="X164" s="5" t="s">
        <v>59</v>
      </c>
      <c r="Y164" s="5"/>
      <c r="Z164" s="5"/>
      <c r="AA164" s="5"/>
      <c r="AB164" s="5"/>
      <c r="AC164" s="5" t="s">
        <v>60</v>
      </c>
      <c r="AD164" s="5"/>
      <c r="AE164" s="5"/>
      <c r="AF164" s="5"/>
      <c r="AG164" s="5"/>
      <c r="AH164" s="5"/>
      <c r="AI164" s="5" t="s">
        <v>60</v>
      </c>
      <c r="AJ164" s="5"/>
      <c r="AK164" s="5"/>
      <c r="AL164" s="5"/>
      <c r="AM164" s="5"/>
      <c r="AN164" s="5"/>
      <c r="AO164" s="5"/>
      <c r="AP164" s="5" t="s">
        <v>60</v>
      </c>
      <c r="AQ164" s="5"/>
      <c r="AR164" s="5"/>
      <c r="AS164" s="5"/>
      <c r="AT164" s="5"/>
      <c r="AU164" s="5" t="s">
        <v>60</v>
      </c>
      <c r="AV164" s="5"/>
      <c r="AW164" s="5" t="s">
        <v>236</v>
      </c>
      <c r="AX164" s="5" t="s">
        <v>236</v>
      </c>
      <c r="AY164" s="5" t="s">
        <v>123</v>
      </c>
      <c r="AZ164" s="10" t="str">
        <f t="array" ref="AZ164">TEXTJOIN(", ", TRUE, IF(Z164:AV164="Y", Z$1:AV$1, IF(Z164:AV164&lt;&gt;"", Z$1:AV$1 &amp; ": " &amp; Z164:AV164, "")))
</f>
        <v>Fentanyl, Benzodiazepine, Xylazine, Any Opioid</v>
      </c>
      <c r="BA164" s="10" t="str">
        <f t="shared" si="4"/>
        <v>Fentanyl Combination</v>
      </c>
      <c r="BB164" s="10"/>
      <c r="BC164" s="10"/>
    </row>
    <row r="165">
      <c r="A165" s="11">
        <v>44497.0</v>
      </c>
      <c r="B165" s="5">
        <f t="shared" si="1"/>
        <v>2021</v>
      </c>
      <c r="C165" s="5" t="s">
        <v>50</v>
      </c>
      <c r="D165" s="9">
        <v>68.0</v>
      </c>
      <c r="E165" s="5" t="str">
        <f t="shared" si="2"/>
        <v>60-70</v>
      </c>
      <c r="F165" s="5" t="s">
        <v>51</v>
      </c>
      <c r="G165" s="5" t="s">
        <v>63</v>
      </c>
      <c r="H165" s="5" t="str">
        <f t="shared" si="3"/>
        <v>White (not Hispanic)</v>
      </c>
      <c r="I165" s="5"/>
      <c r="J165" s="5" t="s">
        <v>120</v>
      </c>
      <c r="K165" s="5" t="s">
        <v>121</v>
      </c>
      <c r="L165" s="5" t="s">
        <v>55</v>
      </c>
      <c r="M165" s="5" t="s">
        <v>120</v>
      </c>
      <c r="N165" s="5" t="s">
        <v>121</v>
      </c>
      <c r="O165" s="5" t="s">
        <v>55</v>
      </c>
      <c r="P165" s="5" t="s">
        <v>743</v>
      </c>
      <c r="Q165" s="5" t="s">
        <v>178</v>
      </c>
      <c r="R165" s="5" t="s">
        <v>120</v>
      </c>
      <c r="S165" s="5" t="s">
        <v>121</v>
      </c>
      <c r="T165" s="5" t="s">
        <v>55</v>
      </c>
      <c r="U165" s="5" t="s">
        <v>56</v>
      </c>
      <c r="V165" s="5"/>
      <c r="W165" s="5" t="s">
        <v>8613</v>
      </c>
      <c r="X165" s="5" t="s">
        <v>59</v>
      </c>
      <c r="Y165" s="10" t="s">
        <v>8614</v>
      </c>
      <c r="Z165" s="5"/>
      <c r="AA165" s="5"/>
      <c r="AB165" s="5"/>
      <c r="AC165" s="5"/>
      <c r="AD165" s="5"/>
      <c r="AE165" s="5" t="s">
        <v>60</v>
      </c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 t="s">
        <v>60</v>
      </c>
      <c r="AV165" s="5"/>
      <c r="AW165" s="5" t="s">
        <v>236</v>
      </c>
      <c r="AX165" s="5" t="s">
        <v>236</v>
      </c>
      <c r="AY165" s="10" t="s">
        <v>123</v>
      </c>
      <c r="AZ165" s="10" t="str">
        <f t="array" ref="AZ165">TEXTJOIN(", ", TRUE, IF(Z165:AV165="Y", Z$1:AV$1, IF(Z165:AV165&lt;&gt;"", Z$1:AV$1 &amp; ": " &amp; Z165:AV165, "")))
</f>
        <v>Oxycodone, Any Opioid</v>
      </c>
      <c r="BA165" s="10" t="str">
        <f t="shared" si="4"/>
        <v>Oxycodone Combination</v>
      </c>
      <c r="BB165" s="10"/>
      <c r="BC165" s="10"/>
    </row>
    <row r="166">
      <c r="A166" s="8">
        <v>44504.0</v>
      </c>
      <c r="B166" s="5">
        <f t="shared" si="1"/>
        <v>2021</v>
      </c>
      <c r="C166" s="5" t="s">
        <v>50</v>
      </c>
      <c r="D166" s="9">
        <v>28.0</v>
      </c>
      <c r="E166" s="5" t="str">
        <f t="shared" si="2"/>
        <v>20-30</v>
      </c>
      <c r="F166" s="5" t="s">
        <v>51</v>
      </c>
      <c r="G166" s="5" t="s">
        <v>63</v>
      </c>
      <c r="H166" s="5" t="str">
        <f t="shared" si="3"/>
        <v>White (not Hispanic)</v>
      </c>
      <c r="I166" s="5"/>
      <c r="J166" s="5" t="s">
        <v>120</v>
      </c>
      <c r="K166" s="5" t="s">
        <v>121</v>
      </c>
      <c r="L166" s="5" t="s">
        <v>55</v>
      </c>
      <c r="M166" s="5" t="s">
        <v>120</v>
      </c>
      <c r="N166" s="5" t="s">
        <v>121</v>
      </c>
      <c r="O166" s="5" t="s">
        <v>55</v>
      </c>
      <c r="P166" s="5" t="s">
        <v>56</v>
      </c>
      <c r="Q166" s="5" t="s">
        <v>66</v>
      </c>
      <c r="R166" s="5" t="s">
        <v>120</v>
      </c>
      <c r="S166" s="5" t="s">
        <v>121</v>
      </c>
      <c r="T166" s="5" t="s">
        <v>55</v>
      </c>
      <c r="U166" s="5" t="s">
        <v>56</v>
      </c>
      <c r="V166" s="5"/>
      <c r="W166" s="5" t="s">
        <v>83</v>
      </c>
      <c r="X166" s="5" t="s">
        <v>59</v>
      </c>
      <c r="Y166" s="5"/>
      <c r="Z166" s="5"/>
      <c r="AA166" s="5"/>
      <c r="AB166" s="5"/>
      <c r="AC166" s="5" t="s">
        <v>60</v>
      </c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 t="s">
        <v>60</v>
      </c>
      <c r="AV166" s="5"/>
      <c r="AW166" s="5" t="s">
        <v>236</v>
      </c>
      <c r="AX166" s="5" t="s">
        <v>236</v>
      </c>
      <c r="AY166" s="5" t="s">
        <v>123</v>
      </c>
      <c r="AZ166" s="10" t="str">
        <f t="array" ref="AZ166">TEXTJOIN(", ", TRUE, IF(Z166:AV166="Y", Z$1:AV$1, IF(Z166:AV166&lt;&gt;"", Z$1:AV$1 &amp; ": " &amp; Z166:AV166, "")))
</f>
        <v>Fentanyl, Any Opioid</v>
      </c>
      <c r="BA166" s="10" t="str">
        <f t="shared" si="4"/>
        <v>Fentanyl Combination</v>
      </c>
      <c r="BB166" s="10"/>
      <c r="BC166" s="10"/>
    </row>
    <row r="167">
      <c r="A167" s="11">
        <v>44555.0</v>
      </c>
      <c r="B167" s="5">
        <f t="shared" si="1"/>
        <v>2021</v>
      </c>
      <c r="C167" s="5" t="s">
        <v>50</v>
      </c>
      <c r="D167" s="9">
        <v>36.0</v>
      </c>
      <c r="E167" s="5" t="str">
        <f t="shared" si="2"/>
        <v>30-40</v>
      </c>
      <c r="F167" s="5" t="s">
        <v>51</v>
      </c>
      <c r="G167" s="5" t="s">
        <v>63</v>
      </c>
      <c r="H167" s="5" t="str">
        <f t="shared" si="3"/>
        <v>White (not Hispanic)</v>
      </c>
      <c r="I167" s="5" t="s">
        <v>2752</v>
      </c>
      <c r="J167" s="5" t="s">
        <v>120</v>
      </c>
      <c r="K167" s="5" t="s">
        <v>121</v>
      </c>
      <c r="L167" s="5" t="s">
        <v>55</v>
      </c>
      <c r="M167" s="5" t="s">
        <v>120</v>
      </c>
      <c r="N167" s="5" t="s">
        <v>121</v>
      </c>
      <c r="O167" s="5" t="s">
        <v>55</v>
      </c>
      <c r="P167" s="5" t="s">
        <v>743</v>
      </c>
      <c r="Q167" s="5" t="s">
        <v>136</v>
      </c>
      <c r="R167" s="5" t="s">
        <v>120</v>
      </c>
      <c r="S167" s="5" t="s">
        <v>121</v>
      </c>
      <c r="T167" s="5" t="s">
        <v>55</v>
      </c>
      <c r="U167" s="10" t="s">
        <v>8353</v>
      </c>
      <c r="V167" s="5"/>
      <c r="W167" s="5" t="s">
        <v>8493</v>
      </c>
      <c r="X167" s="5" t="s">
        <v>59</v>
      </c>
      <c r="Y167" s="10" t="s">
        <v>258</v>
      </c>
      <c r="Z167" s="5"/>
      <c r="AA167" s="5"/>
      <c r="AB167" s="5" t="s">
        <v>60</v>
      </c>
      <c r="AC167" s="5" t="s">
        <v>60</v>
      </c>
      <c r="AD167" s="5"/>
      <c r="AE167" s="5"/>
      <c r="AF167" s="5"/>
      <c r="AG167" s="5"/>
      <c r="AH167" s="5"/>
      <c r="AI167" s="5"/>
      <c r="AJ167" s="5"/>
      <c r="AK167" s="5"/>
      <c r="AL167" s="5"/>
      <c r="AM167" s="5" t="s">
        <v>60</v>
      </c>
      <c r="AN167" s="5"/>
      <c r="AO167" s="5"/>
      <c r="AP167" s="5" t="s">
        <v>60</v>
      </c>
      <c r="AQ167" s="5"/>
      <c r="AR167" s="5"/>
      <c r="AS167" s="5"/>
      <c r="AT167" s="5"/>
      <c r="AU167" s="5" t="s">
        <v>60</v>
      </c>
      <c r="AV167" s="5"/>
      <c r="AW167" s="5" t="s">
        <v>236</v>
      </c>
      <c r="AX167" s="5" t="s">
        <v>236</v>
      </c>
      <c r="AY167" s="10" t="s">
        <v>123</v>
      </c>
      <c r="AZ167" s="10" t="str">
        <f t="array" ref="AZ167">TEXTJOIN(", ", TRUE, IF(Z167:AV167="Y", Z$1:AV$1, IF(Z167:AV167&lt;&gt;"", Z$1:AV$1 &amp; ": " &amp; Z167:AV167, "")))
</f>
        <v>Cocaine, Fentanyl, Tramad, Xylazine, Any Opioid</v>
      </c>
      <c r="BA167" s="10" t="str">
        <f t="shared" si="4"/>
        <v>Cocaine Combination</v>
      </c>
      <c r="BB167" s="10"/>
      <c r="BC167" s="10"/>
    </row>
    <row r="168">
      <c r="A168" s="11">
        <v>44557.0</v>
      </c>
      <c r="B168" s="5">
        <f t="shared" si="1"/>
        <v>2021</v>
      </c>
      <c r="C168" s="5" t="s">
        <v>50</v>
      </c>
      <c r="D168" s="9">
        <v>40.0</v>
      </c>
      <c r="E168" s="5" t="str">
        <f t="shared" si="2"/>
        <v>40-50</v>
      </c>
      <c r="F168" s="5" t="s">
        <v>76</v>
      </c>
      <c r="G168" s="5" t="s">
        <v>63</v>
      </c>
      <c r="H168" s="5" t="str">
        <f t="shared" si="3"/>
        <v>White (not Hispanic)</v>
      </c>
      <c r="I168" s="5" t="s">
        <v>2752</v>
      </c>
      <c r="J168" s="5" t="s">
        <v>120</v>
      </c>
      <c r="K168" s="5" t="s">
        <v>121</v>
      </c>
      <c r="L168" s="5" t="s">
        <v>55</v>
      </c>
      <c r="M168" s="5" t="s">
        <v>120</v>
      </c>
      <c r="N168" s="5" t="s">
        <v>121</v>
      </c>
      <c r="O168" s="5" t="s">
        <v>55</v>
      </c>
      <c r="P168" s="5" t="s">
        <v>743</v>
      </c>
      <c r="Q168" s="5" t="s">
        <v>136</v>
      </c>
      <c r="R168" s="5" t="s">
        <v>120</v>
      </c>
      <c r="S168" s="5" t="s">
        <v>121</v>
      </c>
      <c r="T168" s="5" t="s">
        <v>55</v>
      </c>
      <c r="U168" s="10" t="s">
        <v>8353</v>
      </c>
      <c r="V168" s="5"/>
      <c r="W168" s="5" t="s">
        <v>8582</v>
      </c>
      <c r="X168" s="5" t="s">
        <v>59</v>
      </c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 t="s">
        <v>60</v>
      </c>
      <c r="AN168" s="5"/>
      <c r="AO168" s="5"/>
      <c r="AP168" s="5"/>
      <c r="AQ168" s="5" t="s">
        <v>60</v>
      </c>
      <c r="AR168" s="5"/>
      <c r="AS168" s="5"/>
      <c r="AT168" s="5"/>
      <c r="AU168" s="5" t="s">
        <v>60</v>
      </c>
      <c r="AV168" s="5" t="s">
        <v>417</v>
      </c>
      <c r="AW168" s="5" t="s">
        <v>236</v>
      </c>
      <c r="AX168" s="5" t="s">
        <v>236</v>
      </c>
      <c r="AY168" s="10" t="s">
        <v>123</v>
      </c>
      <c r="AZ168" s="10" t="str">
        <f t="array" ref="AZ168">TEXTJOIN(", ", TRUE, IF(Z168:AV168="Y", Z$1:AV$1, IF(Z168:AV168&lt;&gt;"", Z$1:AV$1 &amp; ": " &amp; Z168:AV168, "")))
</f>
        <v>Tramad, Gabapentin, Any Opioid, Other: PCP</v>
      </c>
      <c r="BA168" s="10" t="str">
        <f t="shared" si="4"/>
        <v>Tramad Combination</v>
      </c>
      <c r="BB168" s="10"/>
      <c r="BC168" s="10"/>
    </row>
    <row r="169">
      <c r="A169" s="8">
        <v>44575.0</v>
      </c>
      <c r="B169" s="5">
        <f t="shared" si="1"/>
        <v>2022</v>
      </c>
      <c r="C169" s="5" t="s">
        <v>50</v>
      </c>
      <c r="D169" s="9">
        <v>64.0</v>
      </c>
      <c r="E169" s="5" t="str">
        <f t="shared" si="2"/>
        <v>60-70</v>
      </c>
      <c r="F169" s="5" t="s">
        <v>51</v>
      </c>
      <c r="G169" s="5" t="s">
        <v>63</v>
      </c>
      <c r="H169" s="5" t="str">
        <f t="shared" si="3"/>
        <v>White (not Hispanic)</v>
      </c>
      <c r="I169" s="5"/>
      <c r="J169" s="5" t="s">
        <v>120</v>
      </c>
      <c r="K169" s="5" t="s">
        <v>121</v>
      </c>
      <c r="L169" s="5" t="s">
        <v>55</v>
      </c>
      <c r="M169" s="5" t="s">
        <v>120</v>
      </c>
      <c r="N169" s="5" t="s">
        <v>121</v>
      </c>
      <c r="O169" s="5" t="s">
        <v>55</v>
      </c>
      <c r="P169" s="5" t="s">
        <v>743</v>
      </c>
      <c r="Q169" s="10" t="s">
        <v>442</v>
      </c>
      <c r="R169" s="5"/>
      <c r="S169" s="5"/>
      <c r="T169" s="5"/>
      <c r="U169" s="5" t="s">
        <v>1726</v>
      </c>
      <c r="V169" s="5" t="s">
        <v>8876</v>
      </c>
      <c r="W169" s="5" t="s">
        <v>8877</v>
      </c>
      <c r="X169" s="5" t="s">
        <v>59</v>
      </c>
      <c r="Y169" s="5"/>
      <c r="Z169" s="5"/>
      <c r="AA169" s="5"/>
      <c r="AB169" s="5" t="s">
        <v>60</v>
      </c>
      <c r="AC169" s="5" t="s">
        <v>60</v>
      </c>
      <c r="AD169" s="5"/>
      <c r="AE169" s="5"/>
      <c r="AF169" s="5"/>
      <c r="AG169" s="5"/>
      <c r="AH169" s="5"/>
      <c r="AI169" s="5" t="s">
        <v>60</v>
      </c>
      <c r="AJ169" s="5"/>
      <c r="AK169" s="5"/>
      <c r="AL169" s="5"/>
      <c r="AM169" s="5"/>
      <c r="AN169" s="5"/>
      <c r="AO169" s="5"/>
      <c r="AP169" s="5" t="s">
        <v>60</v>
      </c>
      <c r="AQ169" s="5" t="s">
        <v>60</v>
      </c>
      <c r="AR169" s="5"/>
      <c r="AS169" s="5"/>
      <c r="AT169" s="5"/>
      <c r="AU169" s="5" t="s">
        <v>60</v>
      </c>
      <c r="AV169" s="5"/>
      <c r="AW169" s="5" t="s">
        <v>8733</v>
      </c>
      <c r="AX169" s="5" t="s">
        <v>8733</v>
      </c>
      <c r="AY169" s="10" t="s">
        <v>1420</v>
      </c>
      <c r="AZ169" s="10" t="str">
        <f t="array" ref="AZ169">TEXTJOIN(", ", TRUE, IF(Z169:AV169="Y", Z$1:AV$1, IF(Z169:AV169&lt;&gt;"", Z$1:AV$1 &amp; ": " &amp; Z169:AV169, "")))
</f>
        <v>Cocaine, Fentanyl, Benzodiazepine, Xylazine, Gabapentin, Any Opioid</v>
      </c>
      <c r="BA169" s="10" t="str">
        <f t="shared" si="4"/>
        <v>Cocaine Combination</v>
      </c>
      <c r="BB169" s="10"/>
      <c r="BC169" s="10"/>
    </row>
    <row r="170">
      <c r="A170" s="8">
        <v>44594.0</v>
      </c>
      <c r="B170" s="5">
        <f t="shared" si="1"/>
        <v>2022</v>
      </c>
      <c r="C170" s="5" t="s">
        <v>50</v>
      </c>
      <c r="D170" s="9">
        <v>55.0</v>
      </c>
      <c r="E170" s="5" t="str">
        <f t="shared" si="2"/>
        <v>50-60</v>
      </c>
      <c r="F170" s="5" t="s">
        <v>76</v>
      </c>
      <c r="G170" s="5" t="s">
        <v>63</v>
      </c>
      <c r="H170" s="5" t="str">
        <f t="shared" si="3"/>
        <v>White (not Hispanic)</v>
      </c>
      <c r="I170" s="5"/>
      <c r="J170" s="5" t="s">
        <v>568</v>
      </c>
      <c r="K170" s="5" t="s">
        <v>121</v>
      </c>
      <c r="L170" s="5" t="s">
        <v>55</v>
      </c>
      <c r="M170" s="5" t="s">
        <v>120</v>
      </c>
      <c r="N170" s="5" t="s">
        <v>121</v>
      </c>
      <c r="O170" s="5" t="s">
        <v>55</v>
      </c>
      <c r="P170" s="5" t="s">
        <v>649</v>
      </c>
      <c r="Q170" s="5" t="s">
        <v>104</v>
      </c>
      <c r="R170" s="5"/>
      <c r="S170" s="5"/>
      <c r="T170" s="5"/>
      <c r="U170" s="5" t="s">
        <v>1726</v>
      </c>
      <c r="V170" s="5" t="s">
        <v>1490</v>
      </c>
      <c r="W170" s="5" t="s">
        <v>9668</v>
      </c>
      <c r="X170" s="5" t="s">
        <v>59</v>
      </c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 t="s">
        <v>60</v>
      </c>
      <c r="AK170" s="5"/>
      <c r="AL170" s="5"/>
      <c r="AM170" s="5"/>
      <c r="AN170" s="5"/>
      <c r="AO170" s="5"/>
      <c r="AP170" s="5"/>
      <c r="AQ170" s="5" t="s">
        <v>60</v>
      </c>
      <c r="AR170" s="5"/>
      <c r="AS170" s="5"/>
      <c r="AT170" s="5"/>
      <c r="AU170" s="5" t="s">
        <v>60</v>
      </c>
      <c r="AV170" s="5"/>
      <c r="AW170" s="5" t="s">
        <v>8778</v>
      </c>
      <c r="AX170" s="5" t="s">
        <v>8733</v>
      </c>
      <c r="AY170" s="10" t="s">
        <v>1420</v>
      </c>
      <c r="AZ170" s="10" t="str">
        <f t="array" ref="AZ170">TEXTJOIN(", ", TRUE, IF(Z170:AV170="Y", Z$1:AV$1, IF(Z170:AV170&lt;&gt;"", Z$1:AV$1 &amp; ": " &amp; Z170:AV170, "")))
</f>
        <v>Methadone, Gabapentin, Any Opioid</v>
      </c>
      <c r="BA170" s="10" t="str">
        <f t="shared" si="4"/>
        <v>Methadone Combination</v>
      </c>
      <c r="BB170" s="10"/>
      <c r="BC170" s="10"/>
    </row>
    <row r="171">
      <c r="A171" s="8">
        <v>44600.0</v>
      </c>
      <c r="B171" s="5">
        <f t="shared" si="1"/>
        <v>2022</v>
      </c>
      <c r="C171" s="5" t="s">
        <v>50</v>
      </c>
      <c r="D171" s="9">
        <v>63.0</v>
      </c>
      <c r="E171" s="5" t="str">
        <f t="shared" si="2"/>
        <v>60-70</v>
      </c>
      <c r="F171" s="5" t="s">
        <v>51</v>
      </c>
      <c r="G171" s="10" t="s">
        <v>502</v>
      </c>
      <c r="H171" s="5" t="str">
        <f t="shared" si="3"/>
        <v>Black</v>
      </c>
      <c r="I171" s="5"/>
      <c r="J171" s="5" t="s">
        <v>1430</v>
      </c>
      <c r="K171" s="5" t="s">
        <v>91</v>
      </c>
      <c r="L171" s="5" t="s">
        <v>55</v>
      </c>
      <c r="M171" s="5" t="s">
        <v>120</v>
      </c>
      <c r="N171" s="5" t="s">
        <v>121</v>
      </c>
      <c r="O171" s="5" t="s">
        <v>55</v>
      </c>
      <c r="P171" s="5" t="s">
        <v>649</v>
      </c>
      <c r="Q171" s="5" t="s">
        <v>66</v>
      </c>
      <c r="R171" s="5"/>
      <c r="S171" s="5"/>
      <c r="T171" s="5"/>
      <c r="U171" s="5" t="s">
        <v>1726</v>
      </c>
      <c r="V171" s="5" t="s">
        <v>3704</v>
      </c>
      <c r="W171" s="5" t="s">
        <v>151</v>
      </c>
      <c r="X171" s="5" t="s">
        <v>59</v>
      </c>
      <c r="Y171" s="5"/>
      <c r="Z171" s="5"/>
      <c r="AA171" s="5"/>
      <c r="AB171" s="5" t="s">
        <v>60</v>
      </c>
      <c r="AC171" s="5" t="s">
        <v>60</v>
      </c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 t="s">
        <v>60</v>
      </c>
      <c r="AV171" s="5"/>
      <c r="AW171" s="5" t="s">
        <v>8869</v>
      </c>
      <c r="AX171" s="5" t="s">
        <v>8733</v>
      </c>
      <c r="AY171" s="10" t="s">
        <v>1420</v>
      </c>
      <c r="AZ171" s="10" t="str">
        <f t="array" ref="AZ171">TEXTJOIN(", ", TRUE, IF(Z171:AV171="Y", Z$1:AV$1, IF(Z171:AV171&lt;&gt;"", Z$1:AV$1 &amp; ": " &amp; Z171:AV171, "")))
</f>
        <v>Cocaine, Fentanyl, Any Opioid</v>
      </c>
      <c r="BA171" s="10" t="str">
        <f t="shared" si="4"/>
        <v>Cocaine Combination</v>
      </c>
      <c r="BB171" s="10"/>
      <c r="BC171" s="10"/>
    </row>
    <row r="172">
      <c r="A172" s="8">
        <v>44616.0</v>
      </c>
      <c r="B172" s="5">
        <f t="shared" si="1"/>
        <v>2022</v>
      </c>
      <c r="C172" s="5" t="s">
        <v>50</v>
      </c>
      <c r="D172" s="9">
        <v>55.0</v>
      </c>
      <c r="E172" s="5" t="str">
        <f t="shared" si="2"/>
        <v>50-60</v>
      </c>
      <c r="F172" s="5" t="s">
        <v>51</v>
      </c>
      <c r="G172" s="5" t="s">
        <v>63</v>
      </c>
      <c r="H172" s="5" t="str">
        <f t="shared" si="3"/>
        <v>White (not Hispanic)</v>
      </c>
      <c r="I172" s="5"/>
      <c r="J172" s="5" t="s">
        <v>120</v>
      </c>
      <c r="K172" s="5" t="s">
        <v>121</v>
      </c>
      <c r="L172" s="5" t="s">
        <v>55</v>
      </c>
      <c r="M172" s="5" t="s">
        <v>120</v>
      </c>
      <c r="N172" s="5" t="s">
        <v>121</v>
      </c>
      <c r="O172" s="5" t="s">
        <v>55</v>
      </c>
      <c r="P172" s="5" t="s">
        <v>743</v>
      </c>
      <c r="Q172" s="5" t="s">
        <v>4025</v>
      </c>
      <c r="R172" s="5"/>
      <c r="S172" s="5"/>
      <c r="T172" s="5"/>
      <c r="U172" s="10" t="s">
        <v>173</v>
      </c>
      <c r="V172" s="5"/>
      <c r="W172" s="5" t="s">
        <v>9718</v>
      </c>
      <c r="X172" s="5" t="s">
        <v>59</v>
      </c>
      <c r="Y172" s="5"/>
      <c r="Z172" s="5"/>
      <c r="AA172" s="5"/>
      <c r="AB172" s="5" t="s">
        <v>60</v>
      </c>
      <c r="AC172" s="5" t="s">
        <v>60</v>
      </c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 t="s">
        <v>60</v>
      </c>
      <c r="AV172" s="5"/>
      <c r="AW172" s="5" t="s">
        <v>8733</v>
      </c>
      <c r="AX172" s="5" t="s">
        <v>8733</v>
      </c>
      <c r="AY172" s="10" t="s">
        <v>1420</v>
      </c>
      <c r="AZ172" s="10" t="str">
        <f t="array" ref="AZ172">TEXTJOIN(", ", TRUE, IF(Z172:AV172="Y", Z$1:AV$1, IF(Z172:AV172&lt;&gt;"", Z$1:AV$1 &amp; ": " &amp; Z172:AV172, "")))
</f>
        <v>Cocaine, Fentanyl, Any Opioid</v>
      </c>
      <c r="BA172" s="10" t="str">
        <f t="shared" si="4"/>
        <v>Cocaine Combination</v>
      </c>
      <c r="BB172" s="10"/>
      <c r="BC172" s="10"/>
    </row>
    <row r="173">
      <c r="A173" s="8">
        <v>44620.0</v>
      </c>
      <c r="B173" s="5">
        <f t="shared" si="1"/>
        <v>2022</v>
      </c>
      <c r="C173" s="5" t="s">
        <v>50</v>
      </c>
      <c r="D173" s="9">
        <v>20.0</v>
      </c>
      <c r="E173" s="5" t="str">
        <f t="shared" si="2"/>
        <v>20-30</v>
      </c>
      <c r="F173" s="5" t="s">
        <v>76</v>
      </c>
      <c r="G173" s="5" t="s">
        <v>63</v>
      </c>
      <c r="H173" s="5" t="str">
        <f t="shared" si="3"/>
        <v>Hispanic White</v>
      </c>
      <c r="I173" s="10" t="s">
        <v>1997</v>
      </c>
      <c r="J173" s="5"/>
      <c r="K173" s="5"/>
      <c r="L173" s="5"/>
      <c r="M173" s="5" t="s">
        <v>120</v>
      </c>
      <c r="N173" s="5" t="s">
        <v>121</v>
      </c>
      <c r="O173" s="5" t="s">
        <v>55</v>
      </c>
      <c r="P173" s="5"/>
      <c r="Q173" s="5" t="s">
        <v>178</v>
      </c>
      <c r="R173" s="5"/>
      <c r="S173" s="5"/>
      <c r="T173" s="5"/>
      <c r="U173" s="5" t="s">
        <v>1726</v>
      </c>
      <c r="V173" s="5" t="s">
        <v>9564</v>
      </c>
      <c r="W173" s="5" t="s">
        <v>9565</v>
      </c>
      <c r="X173" s="5" t="s">
        <v>59</v>
      </c>
      <c r="Y173" s="5"/>
      <c r="Z173" s="5"/>
      <c r="AA173" s="5"/>
      <c r="AB173" s="5" t="s">
        <v>60</v>
      </c>
      <c r="AC173" s="5" t="s">
        <v>60</v>
      </c>
      <c r="AD173" s="5"/>
      <c r="AE173" s="5"/>
      <c r="AF173" s="5"/>
      <c r="AG173" s="5"/>
      <c r="AH173" s="5"/>
      <c r="AI173" s="5" t="s">
        <v>60</v>
      </c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 t="s">
        <v>60</v>
      </c>
      <c r="AV173" s="5"/>
      <c r="AW173" s="5" t="s">
        <v>1420</v>
      </c>
      <c r="AX173" s="5" t="s">
        <v>8733</v>
      </c>
      <c r="AY173" s="10" t="s">
        <v>1420</v>
      </c>
      <c r="AZ173" s="10" t="str">
        <f t="array" ref="AZ173">TEXTJOIN(", ", TRUE, IF(Z173:AV173="Y", Z$1:AV$1, IF(Z173:AV173&lt;&gt;"", Z$1:AV$1 &amp; ": " &amp; Z173:AV173, "")))
</f>
        <v>Cocaine, Fentanyl, Benzodiazepine, Any Opioid</v>
      </c>
      <c r="BA173" s="10" t="str">
        <f t="shared" si="4"/>
        <v>Cocaine Combination</v>
      </c>
      <c r="BB173" s="10"/>
      <c r="BC173" s="10"/>
    </row>
    <row r="174">
      <c r="A174" s="8">
        <v>44622.0</v>
      </c>
      <c r="B174" s="5">
        <f t="shared" si="1"/>
        <v>2022</v>
      </c>
      <c r="C174" s="5" t="s">
        <v>50</v>
      </c>
      <c r="D174" s="9">
        <v>37.0</v>
      </c>
      <c r="E174" s="5" t="str">
        <f t="shared" si="2"/>
        <v>30-40</v>
      </c>
      <c r="F174" s="5" t="s">
        <v>51</v>
      </c>
      <c r="G174" s="5" t="s">
        <v>63</v>
      </c>
      <c r="H174" s="5" t="str">
        <f t="shared" si="3"/>
        <v>White (not Hispanic)</v>
      </c>
      <c r="I174" s="5"/>
      <c r="J174" s="5" t="s">
        <v>120</v>
      </c>
      <c r="K174" s="5" t="s">
        <v>121</v>
      </c>
      <c r="L174" s="5" t="s">
        <v>55</v>
      </c>
      <c r="M174" s="5" t="s">
        <v>120</v>
      </c>
      <c r="N174" s="5" t="s">
        <v>121</v>
      </c>
      <c r="O174" s="5" t="s">
        <v>55</v>
      </c>
      <c r="P174" s="5" t="s">
        <v>743</v>
      </c>
      <c r="Q174" s="10" t="s">
        <v>119</v>
      </c>
      <c r="R174" s="5"/>
      <c r="S174" s="5"/>
      <c r="T174" s="5"/>
      <c r="U174" s="10" t="s">
        <v>2646</v>
      </c>
      <c r="V174" s="5"/>
      <c r="W174" s="5" t="s">
        <v>10019</v>
      </c>
      <c r="X174" s="5" t="s">
        <v>59</v>
      </c>
      <c r="Y174" s="5"/>
      <c r="Z174" s="5"/>
      <c r="AA174" s="5"/>
      <c r="AB174" s="5"/>
      <c r="AC174" s="5" t="s">
        <v>60</v>
      </c>
      <c r="AD174" s="5"/>
      <c r="AE174" s="5"/>
      <c r="AF174" s="5"/>
      <c r="AG174" s="5"/>
      <c r="AH174" s="5"/>
      <c r="AI174" s="5" t="s">
        <v>60</v>
      </c>
      <c r="AJ174" s="5"/>
      <c r="AK174" s="5"/>
      <c r="AL174" s="5"/>
      <c r="AM174" s="5"/>
      <c r="AN174" s="5"/>
      <c r="AO174" s="5"/>
      <c r="AP174" s="5" t="s">
        <v>60</v>
      </c>
      <c r="AQ174" s="5" t="s">
        <v>60</v>
      </c>
      <c r="AR174" s="5"/>
      <c r="AS174" s="5"/>
      <c r="AT174" s="5"/>
      <c r="AU174" s="5" t="s">
        <v>60</v>
      </c>
      <c r="AV174" s="5"/>
      <c r="AW174" s="5" t="s">
        <v>8733</v>
      </c>
      <c r="AX174" s="5" t="s">
        <v>8733</v>
      </c>
      <c r="AY174" s="10" t="s">
        <v>1420</v>
      </c>
      <c r="AZ174" s="10" t="str">
        <f t="array" ref="AZ174">TEXTJOIN(", ", TRUE, IF(Z174:AV174="Y", Z$1:AV$1, IF(Z174:AV174&lt;&gt;"", Z$1:AV$1 &amp; ": " &amp; Z174:AV174, "")))
</f>
        <v>Fentanyl, Benzodiazepine, Xylazine, Gabapentin, Any Opioid</v>
      </c>
      <c r="BA174" s="10" t="str">
        <f t="shared" si="4"/>
        <v>Fentanyl Combination</v>
      </c>
      <c r="BB174" s="10"/>
      <c r="BC174" s="10"/>
    </row>
    <row r="175">
      <c r="A175" s="8">
        <v>44634.0</v>
      </c>
      <c r="B175" s="5">
        <f t="shared" si="1"/>
        <v>2022</v>
      </c>
      <c r="C175" s="5" t="s">
        <v>50</v>
      </c>
      <c r="D175" s="9">
        <v>29.0</v>
      </c>
      <c r="E175" s="5" t="str">
        <f t="shared" si="2"/>
        <v>20-30</v>
      </c>
      <c r="F175" s="5" t="s">
        <v>76</v>
      </c>
      <c r="G175" s="5" t="s">
        <v>63</v>
      </c>
      <c r="H175" s="5" t="str">
        <f t="shared" si="3"/>
        <v>White (not Hispanic)</v>
      </c>
      <c r="I175" s="5"/>
      <c r="J175" s="5" t="s">
        <v>765</v>
      </c>
      <c r="K175" s="5" t="s">
        <v>121</v>
      </c>
      <c r="L175" s="5" t="s">
        <v>55</v>
      </c>
      <c r="M175" s="5" t="s">
        <v>120</v>
      </c>
      <c r="N175" s="5" t="s">
        <v>121</v>
      </c>
      <c r="O175" s="5" t="s">
        <v>55</v>
      </c>
      <c r="P175" s="5" t="s">
        <v>743</v>
      </c>
      <c r="Q175" s="5" t="s">
        <v>178</v>
      </c>
      <c r="R175" s="5"/>
      <c r="S175" s="5"/>
      <c r="T175" s="5"/>
      <c r="U175" s="5" t="s">
        <v>1726</v>
      </c>
      <c r="V175" s="5" t="s">
        <v>480</v>
      </c>
      <c r="W175" s="5" t="s">
        <v>1882</v>
      </c>
      <c r="X175" s="5" t="s">
        <v>59</v>
      </c>
      <c r="Y175" s="10" t="s">
        <v>507</v>
      </c>
      <c r="Z175" s="5"/>
      <c r="AA175" s="5"/>
      <c r="AB175" s="5"/>
      <c r="AC175" s="5" t="s">
        <v>60</v>
      </c>
      <c r="AD175" s="5"/>
      <c r="AE175" s="5"/>
      <c r="AF175" s="5"/>
      <c r="AG175" s="5" t="s">
        <v>60</v>
      </c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 t="s">
        <v>60</v>
      </c>
      <c r="AV175" s="5"/>
      <c r="AW175" s="5" t="s">
        <v>8789</v>
      </c>
      <c r="AX175" s="5" t="s">
        <v>8733</v>
      </c>
      <c r="AY175" s="10" t="s">
        <v>1420</v>
      </c>
      <c r="AZ175" s="10" t="str">
        <f t="array" ref="AZ175">TEXTJOIN(", ", TRUE, IF(Z175:AV175="Y", Z$1:AV$1, IF(Z175:AV175&lt;&gt;"", Z$1:AV$1 &amp; ": " &amp; Z175:AV175, "")))
</f>
        <v>Fentanyl, Ethanol, Any Opioid</v>
      </c>
      <c r="BA175" s="10" t="str">
        <f t="shared" si="4"/>
        <v>Fentanyl Combination</v>
      </c>
      <c r="BB175" s="10"/>
      <c r="BC175" s="10"/>
    </row>
    <row r="176">
      <c r="A176" s="8">
        <v>44677.0</v>
      </c>
      <c r="B176" s="5">
        <f t="shared" si="1"/>
        <v>2022</v>
      </c>
      <c r="C176" s="5" t="s">
        <v>50</v>
      </c>
      <c r="D176" s="9">
        <v>26.0</v>
      </c>
      <c r="E176" s="5" t="str">
        <f t="shared" si="2"/>
        <v>20-30</v>
      </c>
      <c r="F176" s="5" t="s">
        <v>51</v>
      </c>
      <c r="G176" s="5" t="s">
        <v>63</v>
      </c>
      <c r="H176" s="5" t="str">
        <f t="shared" si="3"/>
        <v>White (not Hispanic)</v>
      </c>
      <c r="I176" s="5"/>
      <c r="J176" s="5" t="s">
        <v>116</v>
      </c>
      <c r="K176" s="5" t="s">
        <v>103</v>
      </c>
      <c r="L176" s="5" t="s">
        <v>55</v>
      </c>
      <c r="M176" s="5" t="s">
        <v>120</v>
      </c>
      <c r="N176" s="5" t="s">
        <v>121</v>
      </c>
      <c r="O176" s="5" t="s">
        <v>55</v>
      </c>
      <c r="P176" s="5"/>
      <c r="Q176" s="10" t="s">
        <v>136</v>
      </c>
      <c r="R176" s="5"/>
      <c r="S176" s="5"/>
      <c r="T176" s="5"/>
      <c r="U176" s="5" t="s">
        <v>1726</v>
      </c>
      <c r="V176" s="5" t="s">
        <v>3704</v>
      </c>
      <c r="W176" s="5" t="s">
        <v>8975</v>
      </c>
      <c r="X176" s="5" t="s">
        <v>59</v>
      </c>
      <c r="Y176" s="10" t="s">
        <v>258</v>
      </c>
      <c r="Z176" s="5"/>
      <c r="AA176" s="5"/>
      <c r="AB176" s="5" t="s">
        <v>60</v>
      </c>
      <c r="AC176" s="5"/>
      <c r="AD176" s="5"/>
      <c r="AE176" s="5"/>
      <c r="AF176" s="5"/>
      <c r="AG176" s="5" t="s">
        <v>60</v>
      </c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 t="s">
        <v>2816</v>
      </c>
      <c r="AU176" s="5"/>
      <c r="AV176" s="5" t="s">
        <v>2816</v>
      </c>
      <c r="AW176" s="5" t="s">
        <v>8841</v>
      </c>
      <c r="AX176" s="5" t="s">
        <v>8733</v>
      </c>
      <c r="AY176" s="10" t="s">
        <v>1420</v>
      </c>
      <c r="AZ176" s="10" t="str">
        <f t="array" ref="AZ176">TEXTJOIN(", ", TRUE, IF(Z176:AV176="Y", Z$1:AV$1, IF(Z176:AV176&lt;&gt;"", Z$1:AV$1 &amp; ": " &amp; Z176:AV176, "")))
</f>
        <v>Cocaine, Ethanol, Other Opioid: Difluro, Other: Difluro</v>
      </c>
      <c r="BA176" s="10" t="str">
        <f t="shared" si="4"/>
        <v>Cocaine Combination</v>
      </c>
      <c r="BB176" s="10"/>
      <c r="BC176" s="10"/>
    </row>
    <row r="177">
      <c r="A177" s="8">
        <v>44684.0</v>
      </c>
      <c r="B177" s="5">
        <f t="shared" si="1"/>
        <v>2022</v>
      </c>
      <c r="C177" s="5" t="s">
        <v>50</v>
      </c>
      <c r="D177" s="9">
        <v>65.0</v>
      </c>
      <c r="E177" s="5" t="str">
        <f t="shared" si="2"/>
        <v>60-70</v>
      </c>
      <c r="F177" s="5" t="s">
        <v>76</v>
      </c>
      <c r="G177" s="10" t="s">
        <v>502</v>
      </c>
      <c r="H177" s="5" t="str">
        <f t="shared" si="3"/>
        <v>Black</v>
      </c>
      <c r="I177" s="5"/>
      <c r="J177" s="5" t="s">
        <v>120</v>
      </c>
      <c r="K177" s="5" t="s">
        <v>121</v>
      </c>
      <c r="L177" s="5" t="s">
        <v>55</v>
      </c>
      <c r="M177" s="5" t="s">
        <v>120</v>
      </c>
      <c r="N177" s="5" t="s">
        <v>121</v>
      </c>
      <c r="O177" s="5" t="s">
        <v>55</v>
      </c>
      <c r="P177" s="5" t="s">
        <v>743</v>
      </c>
      <c r="Q177" s="10" t="s">
        <v>136</v>
      </c>
      <c r="R177" s="5"/>
      <c r="S177" s="5"/>
      <c r="T177" s="5"/>
      <c r="U177" s="10" t="s">
        <v>2646</v>
      </c>
      <c r="V177" s="5"/>
      <c r="W177" s="5" t="s">
        <v>9282</v>
      </c>
      <c r="X177" s="5" t="s">
        <v>59</v>
      </c>
      <c r="Y177" s="5"/>
      <c r="Z177" s="5"/>
      <c r="AA177" s="5"/>
      <c r="AB177" s="5"/>
      <c r="AC177" s="5" t="s">
        <v>60</v>
      </c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 t="s">
        <v>60</v>
      </c>
      <c r="AV177" s="5"/>
      <c r="AW177" s="5" t="s">
        <v>8733</v>
      </c>
      <c r="AX177" s="5" t="s">
        <v>8733</v>
      </c>
      <c r="AY177" s="10" t="s">
        <v>1420</v>
      </c>
      <c r="AZ177" s="10" t="str">
        <f t="array" ref="AZ177">TEXTJOIN(", ", TRUE, IF(Z177:AV177="Y", Z$1:AV$1, IF(Z177:AV177&lt;&gt;"", Z$1:AV$1 &amp; ": " &amp; Z177:AV177, "")))
</f>
        <v>Fentanyl, Any Opioid</v>
      </c>
      <c r="BA177" s="10" t="str">
        <f t="shared" si="4"/>
        <v>Fentanyl Combination</v>
      </c>
      <c r="BB177" s="10"/>
      <c r="BC177" s="10"/>
    </row>
    <row r="178">
      <c r="A178" s="8">
        <v>44750.0</v>
      </c>
      <c r="B178" s="5">
        <f t="shared" si="1"/>
        <v>2022</v>
      </c>
      <c r="C178" s="5" t="s">
        <v>50</v>
      </c>
      <c r="D178" s="9">
        <v>72.0</v>
      </c>
      <c r="E178" s="5" t="str">
        <f t="shared" si="2"/>
        <v>70-80</v>
      </c>
      <c r="F178" s="5" t="s">
        <v>51</v>
      </c>
      <c r="G178" s="10" t="s">
        <v>502</v>
      </c>
      <c r="H178" s="5" t="str">
        <f t="shared" si="3"/>
        <v>Black</v>
      </c>
      <c r="I178" s="5"/>
      <c r="J178" s="5" t="s">
        <v>120</v>
      </c>
      <c r="K178" s="5" t="s">
        <v>121</v>
      </c>
      <c r="L178" s="5" t="s">
        <v>55</v>
      </c>
      <c r="M178" s="5" t="s">
        <v>120</v>
      </c>
      <c r="N178" s="5" t="s">
        <v>121</v>
      </c>
      <c r="O178" s="5" t="s">
        <v>55</v>
      </c>
      <c r="P178" s="5" t="s">
        <v>649</v>
      </c>
      <c r="Q178" s="10" t="s">
        <v>8532</v>
      </c>
      <c r="R178" s="5"/>
      <c r="S178" s="5"/>
      <c r="T178" s="5"/>
      <c r="U178" s="5" t="s">
        <v>1726</v>
      </c>
      <c r="V178" s="5" t="s">
        <v>9528</v>
      </c>
      <c r="W178" s="5" t="s">
        <v>1173</v>
      </c>
      <c r="X178" s="5" t="s">
        <v>59</v>
      </c>
      <c r="Y178" s="5"/>
      <c r="Z178" s="5"/>
      <c r="AA178" s="5"/>
      <c r="AB178" s="5"/>
      <c r="AC178" s="5" t="s">
        <v>60</v>
      </c>
      <c r="AD178" s="5"/>
      <c r="AE178" s="5"/>
      <c r="AF178" s="5"/>
      <c r="AG178" s="5" t="s">
        <v>60</v>
      </c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 t="s">
        <v>60</v>
      </c>
      <c r="AV178" s="5"/>
      <c r="AW178" s="5" t="s">
        <v>8733</v>
      </c>
      <c r="AX178" s="5" t="s">
        <v>8733</v>
      </c>
      <c r="AY178" s="10" t="s">
        <v>1420</v>
      </c>
      <c r="AZ178" s="10" t="str">
        <f t="array" ref="AZ178">TEXTJOIN(", ", TRUE, IF(Z178:AV178="Y", Z$1:AV$1, IF(Z178:AV178&lt;&gt;"", Z$1:AV$1 &amp; ": " &amp; Z178:AV178, "")))
</f>
        <v>Fentanyl, Ethanol, Any Opioid</v>
      </c>
      <c r="BA178" s="10" t="str">
        <f t="shared" si="4"/>
        <v>Fentanyl Combination</v>
      </c>
      <c r="BB178" s="10"/>
      <c r="BC178" s="10"/>
    </row>
    <row r="179">
      <c r="A179" s="8">
        <v>44832.0</v>
      </c>
      <c r="B179" s="5">
        <f t="shared" si="1"/>
        <v>2022</v>
      </c>
      <c r="C179" s="5" t="s">
        <v>50</v>
      </c>
      <c r="D179" s="9">
        <v>47.0</v>
      </c>
      <c r="E179" s="5" t="str">
        <f t="shared" si="2"/>
        <v>40-50</v>
      </c>
      <c r="F179" s="5" t="s">
        <v>51</v>
      </c>
      <c r="G179" s="5" t="s">
        <v>63</v>
      </c>
      <c r="H179" s="5" t="str">
        <f t="shared" si="3"/>
        <v>Hispanic White</v>
      </c>
      <c r="I179" s="5" t="s">
        <v>1997</v>
      </c>
      <c r="J179" s="5" t="s">
        <v>120</v>
      </c>
      <c r="K179" s="5" t="s">
        <v>121</v>
      </c>
      <c r="L179" s="5" t="s">
        <v>55</v>
      </c>
      <c r="M179" s="5" t="s">
        <v>120</v>
      </c>
      <c r="N179" s="5" t="s">
        <v>121</v>
      </c>
      <c r="O179" s="5" t="s">
        <v>55</v>
      </c>
      <c r="P179" s="5" t="s">
        <v>743</v>
      </c>
      <c r="Q179" s="10" t="s">
        <v>136</v>
      </c>
      <c r="R179" s="5"/>
      <c r="S179" s="5"/>
      <c r="T179" s="5"/>
      <c r="U179" s="10" t="s">
        <v>173</v>
      </c>
      <c r="V179" s="5"/>
      <c r="W179" s="5" t="s">
        <v>9595</v>
      </c>
      <c r="X179" s="5" t="s">
        <v>59</v>
      </c>
      <c r="Y179" s="5"/>
      <c r="Z179" s="5"/>
      <c r="AA179" s="5"/>
      <c r="AB179" s="5" t="s">
        <v>60</v>
      </c>
      <c r="AC179" s="5" t="s">
        <v>60</v>
      </c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 t="s">
        <v>60</v>
      </c>
      <c r="AV179" s="5"/>
      <c r="AW179" s="5" t="s">
        <v>8733</v>
      </c>
      <c r="AX179" s="5" t="s">
        <v>8733</v>
      </c>
      <c r="AY179" s="10" t="s">
        <v>1420</v>
      </c>
      <c r="AZ179" s="10" t="str">
        <f t="array" ref="AZ179">TEXTJOIN(", ", TRUE, IF(Z179:AV179="Y", Z$1:AV$1, IF(Z179:AV179&lt;&gt;"", Z$1:AV$1 &amp; ": " &amp; Z179:AV179, "")))
</f>
        <v>Cocaine, Fentanyl, Any Opioid</v>
      </c>
      <c r="BA179" s="10" t="str">
        <f t="shared" si="4"/>
        <v>Cocaine Combination</v>
      </c>
      <c r="BB179" s="10"/>
      <c r="BC179" s="10"/>
    </row>
    <row r="180">
      <c r="A180" s="11">
        <v>44858.0</v>
      </c>
      <c r="B180" s="5">
        <f t="shared" si="1"/>
        <v>2022</v>
      </c>
      <c r="C180" s="5" t="s">
        <v>50</v>
      </c>
      <c r="D180" s="9">
        <v>56.0</v>
      </c>
      <c r="E180" s="5" t="str">
        <f t="shared" si="2"/>
        <v>50-60</v>
      </c>
      <c r="F180" s="5" t="s">
        <v>51</v>
      </c>
      <c r="G180" s="5" t="s">
        <v>63</v>
      </c>
      <c r="H180" s="5" t="str">
        <f t="shared" si="3"/>
        <v>White (not Hispanic)</v>
      </c>
      <c r="I180" s="5"/>
      <c r="J180" s="5"/>
      <c r="K180" s="5"/>
      <c r="L180" s="5"/>
      <c r="M180" s="5" t="s">
        <v>120</v>
      </c>
      <c r="N180" s="5" t="s">
        <v>121</v>
      </c>
      <c r="O180" s="5" t="s">
        <v>55</v>
      </c>
      <c r="P180" s="5" t="s">
        <v>44</v>
      </c>
      <c r="Q180" s="5" t="s">
        <v>155</v>
      </c>
      <c r="R180" s="5"/>
      <c r="S180" s="5"/>
      <c r="T180" s="5"/>
      <c r="U180" s="5" t="s">
        <v>1726</v>
      </c>
      <c r="V180" s="5" t="s">
        <v>404</v>
      </c>
      <c r="W180" s="5" t="s">
        <v>9589</v>
      </c>
      <c r="X180" s="5" t="s">
        <v>59</v>
      </c>
      <c r="Y180" s="5"/>
      <c r="Z180" s="5"/>
      <c r="AA180" s="5"/>
      <c r="AB180" s="5" t="s">
        <v>60</v>
      </c>
      <c r="AC180" s="5" t="s">
        <v>60</v>
      </c>
      <c r="AD180" s="5"/>
      <c r="AE180" s="5"/>
      <c r="AF180" s="5"/>
      <c r="AG180" s="5" t="s">
        <v>60</v>
      </c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 t="s">
        <v>60</v>
      </c>
      <c r="AV180" s="5"/>
      <c r="AW180" s="5" t="s">
        <v>1420</v>
      </c>
      <c r="AX180" s="5" t="s">
        <v>8733</v>
      </c>
      <c r="AY180" s="10" t="s">
        <v>1420</v>
      </c>
      <c r="AZ180" s="10" t="str">
        <f t="array" ref="AZ180">TEXTJOIN(", ", TRUE, IF(Z180:AV180="Y", Z$1:AV$1, IF(Z180:AV180&lt;&gt;"", Z$1:AV$1 &amp; ": " &amp; Z180:AV180, "")))
</f>
        <v>Cocaine, Fentanyl, Ethanol, Any Opioid</v>
      </c>
      <c r="BA180" s="10" t="str">
        <f t="shared" si="4"/>
        <v>Cocaine Combination</v>
      </c>
      <c r="BB180" s="10"/>
      <c r="BC180" s="10"/>
    </row>
    <row r="181">
      <c r="A181" s="11">
        <v>44863.0</v>
      </c>
      <c r="B181" s="5">
        <f t="shared" si="1"/>
        <v>2022</v>
      </c>
      <c r="C181" s="5" t="s">
        <v>50</v>
      </c>
      <c r="D181" s="9">
        <v>60.0</v>
      </c>
      <c r="E181" s="5" t="str">
        <f t="shared" si="2"/>
        <v>60-70</v>
      </c>
      <c r="F181" s="5" t="s">
        <v>76</v>
      </c>
      <c r="G181" s="5" t="s">
        <v>63</v>
      </c>
      <c r="H181" s="5" t="str">
        <f t="shared" si="3"/>
        <v>White (not Hispanic)</v>
      </c>
      <c r="I181" s="5"/>
      <c r="J181" s="5" t="s">
        <v>120</v>
      </c>
      <c r="K181" s="5" t="s">
        <v>121</v>
      </c>
      <c r="L181" s="5" t="s">
        <v>55</v>
      </c>
      <c r="M181" s="5" t="s">
        <v>120</v>
      </c>
      <c r="N181" s="5" t="s">
        <v>121</v>
      </c>
      <c r="O181" s="5" t="s">
        <v>55</v>
      </c>
      <c r="P181" s="5" t="s">
        <v>44</v>
      </c>
      <c r="Q181" s="10" t="s">
        <v>136</v>
      </c>
      <c r="R181" s="5"/>
      <c r="S181" s="5"/>
      <c r="T181" s="5"/>
      <c r="U181" s="5" t="s">
        <v>1726</v>
      </c>
      <c r="V181" s="5" t="s">
        <v>8766</v>
      </c>
      <c r="W181" s="5" t="s">
        <v>8767</v>
      </c>
      <c r="X181" s="5" t="s">
        <v>59</v>
      </c>
      <c r="Y181" s="5"/>
      <c r="Z181" s="5"/>
      <c r="AA181" s="5"/>
      <c r="AB181" s="5" t="s">
        <v>60</v>
      </c>
      <c r="AC181" s="5" t="s">
        <v>60</v>
      </c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 t="s">
        <v>60</v>
      </c>
      <c r="AV181" s="5"/>
      <c r="AW181" s="5" t="s">
        <v>8733</v>
      </c>
      <c r="AX181" s="5" t="s">
        <v>8733</v>
      </c>
      <c r="AY181" s="10" t="s">
        <v>1420</v>
      </c>
      <c r="AZ181" s="10" t="str">
        <f t="array" ref="AZ181">TEXTJOIN(", ", TRUE, IF(Z181:AV181="Y", Z$1:AV$1, IF(Z181:AV181&lt;&gt;"", Z$1:AV$1 &amp; ": " &amp; Z181:AV181, "")))
</f>
        <v>Cocaine, Fentanyl, Any Opioid</v>
      </c>
      <c r="BA181" s="10" t="str">
        <f t="shared" si="4"/>
        <v>Cocaine Combination</v>
      </c>
      <c r="BB181" s="10"/>
      <c r="BC181" s="10"/>
    </row>
    <row r="182">
      <c r="A182" s="11">
        <v>44864.0</v>
      </c>
      <c r="B182" s="5">
        <f t="shared" si="1"/>
        <v>2022</v>
      </c>
      <c r="C182" s="5" t="s">
        <v>50</v>
      </c>
      <c r="D182" s="9">
        <v>69.0</v>
      </c>
      <c r="E182" s="5" t="str">
        <f t="shared" si="2"/>
        <v>60-70</v>
      </c>
      <c r="F182" s="5" t="s">
        <v>51</v>
      </c>
      <c r="G182" s="5" t="s">
        <v>63</v>
      </c>
      <c r="H182" s="5" t="str">
        <f t="shared" si="3"/>
        <v>White (not Hispanic)</v>
      </c>
      <c r="I182" s="5"/>
      <c r="J182" s="5" t="s">
        <v>120</v>
      </c>
      <c r="K182" s="5" t="s">
        <v>121</v>
      </c>
      <c r="L182" s="5" t="s">
        <v>55</v>
      </c>
      <c r="M182" s="5" t="s">
        <v>120</v>
      </c>
      <c r="N182" s="5" t="s">
        <v>121</v>
      </c>
      <c r="O182" s="5" t="s">
        <v>55</v>
      </c>
      <c r="P182" s="5" t="s">
        <v>743</v>
      </c>
      <c r="Q182" s="5" t="s">
        <v>155</v>
      </c>
      <c r="R182" s="5"/>
      <c r="S182" s="5"/>
      <c r="T182" s="5"/>
      <c r="U182" s="10" t="s">
        <v>2646</v>
      </c>
      <c r="V182" s="5"/>
      <c r="W182" s="5" t="s">
        <v>8798</v>
      </c>
      <c r="X182" s="5" t="s">
        <v>59</v>
      </c>
      <c r="Y182" s="5"/>
      <c r="Z182" s="5"/>
      <c r="AA182" s="5"/>
      <c r="AB182" s="5"/>
      <c r="AC182" s="5" t="s">
        <v>60</v>
      </c>
      <c r="AD182" s="5"/>
      <c r="AE182" s="5"/>
      <c r="AF182" s="5"/>
      <c r="AG182" s="5"/>
      <c r="AH182" s="5"/>
      <c r="AI182" s="5" t="s">
        <v>60</v>
      </c>
      <c r="AJ182" s="5"/>
      <c r="AK182" s="5"/>
      <c r="AL182" s="5"/>
      <c r="AM182" s="5"/>
      <c r="AN182" s="5"/>
      <c r="AO182" s="5"/>
      <c r="AP182" s="5" t="s">
        <v>60</v>
      </c>
      <c r="AQ182" s="5"/>
      <c r="AR182" s="5"/>
      <c r="AS182" s="5"/>
      <c r="AT182" s="5"/>
      <c r="AU182" s="5" t="s">
        <v>60</v>
      </c>
      <c r="AV182" s="5"/>
      <c r="AW182" s="5" t="s">
        <v>8733</v>
      </c>
      <c r="AX182" s="5" t="s">
        <v>8733</v>
      </c>
      <c r="AY182" s="10" t="s">
        <v>1420</v>
      </c>
      <c r="AZ182" s="10" t="str">
        <f t="array" ref="AZ182">TEXTJOIN(", ", TRUE, IF(Z182:AV182="Y", Z$1:AV$1, IF(Z182:AV182&lt;&gt;"", Z$1:AV$1 &amp; ": " &amp; Z182:AV182, "")))
</f>
        <v>Fentanyl, Benzodiazepine, Xylazine, Any Opioid</v>
      </c>
      <c r="BA182" s="10" t="str">
        <f t="shared" si="4"/>
        <v>Fentanyl Combination</v>
      </c>
      <c r="BB182" s="10"/>
      <c r="BC182" s="10"/>
    </row>
    <row r="183">
      <c r="A183" s="11">
        <v>44864.0</v>
      </c>
      <c r="B183" s="5">
        <f t="shared" si="1"/>
        <v>2022</v>
      </c>
      <c r="C183" s="5" t="s">
        <v>50</v>
      </c>
      <c r="D183" s="9">
        <v>33.0</v>
      </c>
      <c r="E183" s="5" t="str">
        <f t="shared" si="2"/>
        <v>30-40</v>
      </c>
      <c r="F183" s="5" t="s">
        <v>51</v>
      </c>
      <c r="G183" s="5" t="s">
        <v>63</v>
      </c>
      <c r="H183" s="5" t="str">
        <f t="shared" si="3"/>
        <v>White (not Hispanic)</v>
      </c>
      <c r="I183" s="5"/>
      <c r="J183" s="5" t="s">
        <v>120</v>
      </c>
      <c r="K183" s="5" t="s">
        <v>121</v>
      </c>
      <c r="L183" s="5" t="s">
        <v>55</v>
      </c>
      <c r="M183" s="5" t="s">
        <v>120</v>
      </c>
      <c r="N183" s="5" t="s">
        <v>121</v>
      </c>
      <c r="O183" s="5" t="s">
        <v>55</v>
      </c>
      <c r="P183" s="5" t="s">
        <v>743</v>
      </c>
      <c r="Q183" s="5" t="s">
        <v>155</v>
      </c>
      <c r="R183" s="5"/>
      <c r="S183" s="5"/>
      <c r="T183" s="5"/>
      <c r="U183" s="10" t="s">
        <v>2646</v>
      </c>
      <c r="V183" s="5"/>
      <c r="W183" s="5" t="s">
        <v>10017</v>
      </c>
      <c r="X183" s="5" t="s">
        <v>59</v>
      </c>
      <c r="Y183" s="5"/>
      <c r="Z183" s="5"/>
      <c r="AA183" s="5"/>
      <c r="AB183" s="5"/>
      <c r="AC183" s="5" t="s">
        <v>60</v>
      </c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 t="s">
        <v>60</v>
      </c>
      <c r="AV183" s="5"/>
      <c r="AW183" s="5" t="s">
        <v>8733</v>
      </c>
      <c r="AX183" s="5" t="s">
        <v>8733</v>
      </c>
      <c r="AY183" s="10" t="s">
        <v>1420</v>
      </c>
      <c r="AZ183" s="10" t="str">
        <f t="array" ref="AZ183">TEXTJOIN(", ", TRUE, IF(Z183:AV183="Y", Z$1:AV$1, IF(Z183:AV183&lt;&gt;"", Z$1:AV$1 &amp; ": " &amp; Z183:AV183, "")))
</f>
        <v>Fentanyl, Any Opioid</v>
      </c>
      <c r="BA183" s="10" t="str">
        <f t="shared" si="4"/>
        <v>Fentanyl Combination</v>
      </c>
      <c r="BB183" s="10"/>
      <c r="BC183" s="10"/>
    </row>
    <row r="184">
      <c r="A184" s="8">
        <v>44870.0</v>
      </c>
      <c r="B184" s="5">
        <f t="shared" si="1"/>
        <v>2022</v>
      </c>
      <c r="C184" s="5" t="s">
        <v>50</v>
      </c>
      <c r="D184" s="9">
        <v>46.0</v>
      </c>
      <c r="E184" s="5" t="str">
        <f t="shared" si="2"/>
        <v>40-50</v>
      </c>
      <c r="F184" s="5" t="s">
        <v>51</v>
      </c>
      <c r="G184" s="10" t="s">
        <v>502</v>
      </c>
      <c r="H184" s="5" t="str">
        <f t="shared" si="3"/>
        <v>Black</v>
      </c>
      <c r="I184" s="5"/>
      <c r="J184" s="5"/>
      <c r="K184" s="5"/>
      <c r="L184" s="5"/>
      <c r="M184" s="5" t="s">
        <v>120</v>
      </c>
      <c r="N184" s="5" t="s">
        <v>121</v>
      </c>
      <c r="O184" s="5" t="s">
        <v>55</v>
      </c>
      <c r="P184" s="5" t="s">
        <v>3429</v>
      </c>
      <c r="Q184" s="5" t="s">
        <v>66</v>
      </c>
      <c r="R184" s="5"/>
      <c r="S184" s="5"/>
      <c r="T184" s="5"/>
      <c r="U184" s="5" t="s">
        <v>1726</v>
      </c>
      <c r="V184" s="5" t="s">
        <v>9950</v>
      </c>
      <c r="W184" s="5" t="s">
        <v>151</v>
      </c>
      <c r="X184" s="5" t="s">
        <v>59</v>
      </c>
      <c r="Y184" s="5"/>
      <c r="Z184" s="5"/>
      <c r="AA184" s="5"/>
      <c r="AB184" s="5" t="s">
        <v>60</v>
      </c>
      <c r="AC184" s="5" t="s">
        <v>60</v>
      </c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 t="s">
        <v>60</v>
      </c>
      <c r="AV184" s="5"/>
      <c r="AW184" s="5" t="s">
        <v>1420</v>
      </c>
      <c r="AX184" s="5" t="s">
        <v>8733</v>
      </c>
      <c r="AY184" s="10" t="s">
        <v>1420</v>
      </c>
      <c r="AZ184" s="10" t="str">
        <f t="array" ref="AZ184">TEXTJOIN(", ", TRUE, IF(Z184:AV184="Y", Z$1:AV$1, IF(Z184:AV184&lt;&gt;"", Z$1:AV$1 &amp; ": " &amp; Z184:AV184, "")))
</f>
        <v>Cocaine, Fentanyl, Any Opioid</v>
      </c>
      <c r="BA184" s="10" t="str">
        <f t="shared" si="4"/>
        <v>Cocaine Combination</v>
      </c>
      <c r="BB184" s="10"/>
      <c r="BC184" s="10"/>
    </row>
    <row r="185">
      <c r="A185" s="8">
        <v>44871.0</v>
      </c>
      <c r="B185" s="5">
        <f t="shared" si="1"/>
        <v>2022</v>
      </c>
      <c r="C185" s="5" t="s">
        <v>50</v>
      </c>
      <c r="D185" s="9">
        <v>53.0</v>
      </c>
      <c r="E185" s="5" t="str">
        <f t="shared" si="2"/>
        <v>50-60</v>
      </c>
      <c r="F185" s="5" t="s">
        <v>76</v>
      </c>
      <c r="G185" s="5" t="s">
        <v>63</v>
      </c>
      <c r="H185" s="5" t="str">
        <f t="shared" si="3"/>
        <v>White (not Hispanic)</v>
      </c>
      <c r="I185" s="5"/>
      <c r="J185" s="5" t="s">
        <v>120</v>
      </c>
      <c r="K185" s="5" t="s">
        <v>121</v>
      </c>
      <c r="L185" s="5" t="s">
        <v>55</v>
      </c>
      <c r="M185" s="5" t="s">
        <v>120</v>
      </c>
      <c r="N185" s="5" t="s">
        <v>121</v>
      </c>
      <c r="O185" s="5" t="s">
        <v>55</v>
      </c>
      <c r="P185" s="5" t="s">
        <v>743</v>
      </c>
      <c r="Q185" s="5" t="s">
        <v>155</v>
      </c>
      <c r="R185" s="5"/>
      <c r="S185" s="5"/>
      <c r="T185" s="5"/>
      <c r="U185" s="5" t="s">
        <v>2646</v>
      </c>
      <c r="V185" s="5" t="s">
        <v>8873</v>
      </c>
      <c r="W185" s="5" t="s">
        <v>8874</v>
      </c>
      <c r="X185" s="5" t="s">
        <v>59</v>
      </c>
      <c r="Y185" s="5"/>
      <c r="Z185" s="5"/>
      <c r="AA185" s="5"/>
      <c r="AB185" s="5" t="s">
        <v>60</v>
      </c>
      <c r="AC185" s="5" t="s">
        <v>60</v>
      </c>
      <c r="AD185" s="5"/>
      <c r="AE185" s="5"/>
      <c r="AF185" s="5"/>
      <c r="AG185" s="5" t="s">
        <v>60</v>
      </c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 t="s">
        <v>60</v>
      </c>
      <c r="AV185" s="5"/>
      <c r="AW185" s="5" t="s">
        <v>8733</v>
      </c>
      <c r="AX185" s="5" t="s">
        <v>8733</v>
      </c>
      <c r="AY185" s="10" t="s">
        <v>1420</v>
      </c>
      <c r="AZ185" s="10" t="str">
        <f t="array" ref="AZ185">TEXTJOIN(", ", TRUE, IF(Z185:AV185="Y", Z$1:AV$1, IF(Z185:AV185&lt;&gt;"", Z$1:AV$1 &amp; ": " &amp; Z185:AV185, "")))
</f>
        <v>Cocaine, Fentanyl, Ethanol, Any Opioid</v>
      </c>
      <c r="BA185" s="10" t="str">
        <f t="shared" si="4"/>
        <v>Cocaine Combination</v>
      </c>
      <c r="BB185" s="10"/>
      <c r="BC185" s="10"/>
    </row>
    <row r="186">
      <c r="A186" s="11">
        <v>44877.0</v>
      </c>
      <c r="B186" s="5">
        <f t="shared" si="1"/>
        <v>2022</v>
      </c>
      <c r="C186" s="5" t="s">
        <v>50</v>
      </c>
      <c r="D186" s="9">
        <v>46.0</v>
      </c>
      <c r="E186" s="5" t="str">
        <f t="shared" si="2"/>
        <v>40-50</v>
      </c>
      <c r="F186" s="5" t="s">
        <v>51</v>
      </c>
      <c r="G186" s="5" t="s">
        <v>63</v>
      </c>
      <c r="H186" s="5" t="str">
        <f t="shared" si="3"/>
        <v>White (not Hispanic)</v>
      </c>
      <c r="I186" s="5"/>
      <c r="J186" s="5" t="s">
        <v>120</v>
      </c>
      <c r="K186" s="5" t="s">
        <v>121</v>
      </c>
      <c r="L186" s="5" t="s">
        <v>55</v>
      </c>
      <c r="M186" s="5" t="s">
        <v>120</v>
      </c>
      <c r="N186" s="5" t="s">
        <v>121</v>
      </c>
      <c r="O186" s="5" t="s">
        <v>55</v>
      </c>
      <c r="P186" s="5" t="s">
        <v>743</v>
      </c>
      <c r="Q186" s="5" t="s">
        <v>66</v>
      </c>
      <c r="R186" s="5"/>
      <c r="S186" s="5"/>
      <c r="T186" s="5"/>
      <c r="U186" s="10" t="s">
        <v>2646</v>
      </c>
      <c r="V186" s="5"/>
      <c r="W186" s="5" t="s">
        <v>5372</v>
      </c>
      <c r="X186" s="5" t="s">
        <v>59</v>
      </c>
      <c r="Y186" s="5"/>
      <c r="Z186" s="5"/>
      <c r="AA186" s="5"/>
      <c r="AB186" s="5"/>
      <c r="AC186" s="5" t="s">
        <v>60</v>
      </c>
      <c r="AD186" s="5" t="s">
        <v>60</v>
      </c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 t="s">
        <v>60</v>
      </c>
      <c r="AV186" s="5"/>
      <c r="AW186" s="5" t="s">
        <v>8733</v>
      </c>
      <c r="AX186" s="5" t="s">
        <v>8733</v>
      </c>
      <c r="AY186" s="10" t="s">
        <v>1420</v>
      </c>
      <c r="AZ186" s="10" t="str">
        <f t="array" ref="AZ186">TEXTJOIN(", ", TRUE, IF(Z186:AV186="Y", Z$1:AV$1, IF(Z186:AV186&lt;&gt;"", Z$1:AV$1 &amp; ": " &amp; Z186:AV186, "")))
</f>
        <v>Fentanyl, Fentanyl Analogue, Any Opioid</v>
      </c>
      <c r="BA186" s="10" t="str">
        <f t="shared" si="4"/>
        <v>Fentanyl Combination</v>
      </c>
      <c r="BB186" s="10"/>
      <c r="BC186" s="10"/>
    </row>
    <row r="187">
      <c r="A187" s="8">
        <v>44902.0</v>
      </c>
      <c r="B187" s="5">
        <f t="shared" si="1"/>
        <v>2022</v>
      </c>
      <c r="C187" s="5" t="s">
        <v>50</v>
      </c>
      <c r="D187" s="9">
        <v>51.0</v>
      </c>
      <c r="E187" s="5" t="str">
        <f t="shared" si="2"/>
        <v>50-60</v>
      </c>
      <c r="F187" s="5" t="s">
        <v>51</v>
      </c>
      <c r="G187" s="5" t="s">
        <v>63</v>
      </c>
      <c r="H187" s="5" t="str">
        <f t="shared" si="3"/>
        <v>Hispanic White</v>
      </c>
      <c r="I187" s="5" t="s">
        <v>1997</v>
      </c>
      <c r="J187" s="5" t="s">
        <v>120</v>
      </c>
      <c r="K187" s="5" t="s">
        <v>121</v>
      </c>
      <c r="L187" s="5" t="s">
        <v>55</v>
      </c>
      <c r="M187" s="5" t="s">
        <v>120</v>
      </c>
      <c r="N187" s="5" t="s">
        <v>121</v>
      </c>
      <c r="O187" s="5" t="s">
        <v>55</v>
      </c>
      <c r="P187" s="5" t="s">
        <v>743</v>
      </c>
      <c r="Q187" s="5" t="s">
        <v>155</v>
      </c>
      <c r="R187" s="5"/>
      <c r="S187" s="5"/>
      <c r="T187" s="5"/>
      <c r="U187" s="10" t="s">
        <v>2646</v>
      </c>
      <c r="V187" s="5"/>
      <c r="W187" s="5" t="s">
        <v>350</v>
      </c>
      <c r="X187" s="5" t="s">
        <v>59</v>
      </c>
      <c r="Y187" s="5"/>
      <c r="Z187" s="5"/>
      <c r="AA187" s="5"/>
      <c r="AB187" s="5"/>
      <c r="AC187" s="5" t="s">
        <v>60</v>
      </c>
      <c r="AD187" s="5"/>
      <c r="AE187" s="5"/>
      <c r="AF187" s="5"/>
      <c r="AG187" s="5" t="s">
        <v>60</v>
      </c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 t="s">
        <v>60</v>
      </c>
      <c r="AV187" s="5"/>
      <c r="AW187" s="5" t="s">
        <v>8733</v>
      </c>
      <c r="AX187" s="5" t="s">
        <v>8733</v>
      </c>
      <c r="AY187" s="10" t="s">
        <v>1420</v>
      </c>
      <c r="AZ187" s="10" t="str">
        <f t="array" ref="AZ187">TEXTJOIN(", ", TRUE, IF(Z187:AV187="Y", Z$1:AV$1, IF(Z187:AV187&lt;&gt;"", Z$1:AV$1 &amp; ": " &amp; Z187:AV187, "")))
</f>
        <v>Fentanyl, Ethanol, Any Opioid</v>
      </c>
      <c r="BA187" s="10" t="str">
        <f t="shared" si="4"/>
        <v>Fentanyl Combination</v>
      </c>
      <c r="BB187" s="10"/>
      <c r="BC187" s="10"/>
    </row>
    <row r="188">
      <c r="A188" s="8">
        <v>44904.0</v>
      </c>
      <c r="B188" s="5">
        <f t="shared" si="1"/>
        <v>2022</v>
      </c>
      <c r="C188" s="5" t="s">
        <v>50</v>
      </c>
      <c r="D188" s="9">
        <v>62.0</v>
      </c>
      <c r="E188" s="5" t="str">
        <f t="shared" si="2"/>
        <v>60-70</v>
      </c>
      <c r="F188" s="5" t="s">
        <v>51</v>
      </c>
      <c r="G188" s="10" t="s">
        <v>502</v>
      </c>
      <c r="H188" s="5" t="str">
        <f t="shared" si="3"/>
        <v>Black</v>
      </c>
      <c r="I188" s="5"/>
      <c r="J188" s="5" t="s">
        <v>120</v>
      </c>
      <c r="K188" s="5" t="s">
        <v>121</v>
      </c>
      <c r="L188" s="5" t="s">
        <v>55</v>
      </c>
      <c r="M188" s="5" t="s">
        <v>120</v>
      </c>
      <c r="N188" s="5" t="s">
        <v>121</v>
      </c>
      <c r="O188" s="5" t="s">
        <v>55</v>
      </c>
      <c r="P188" s="5" t="s">
        <v>743</v>
      </c>
      <c r="Q188" s="5" t="s">
        <v>178</v>
      </c>
      <c r="R188" s="5"/>
      <c r="S188" s="5"/>
      <c r="T188" s="5"/>
      <c r="U188" s="10" t="s">
        <v>2646</v>
      </c>
      <c r="V188" s="5"/>
      <c r="W188" s="5" t="s">
        <v>8947</v>
      </c>
      <c r="X188" s="5" t="s">
        <v>59</v>
      </c>
      <c r="Y188" s="10" t="s">
        <v>378</v>
      </c>
      <c r="Z188" s="5"/>
      <c r="AA188" s="5"/>
      <c r="AB188" s="5" t="s">
        <v>60</v>
      </c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 t="s">
        <v>8733</v>
      </c>
      <c r="AX188" s="5" t="s">
        <v>8733</v>
      </c>
      <c r="AY188" s="10" t="s">
        <v>1420</v>
      </c>
      <c r="AZ188" s="10" t="str">
        <f t="array" ref="AZ188">TEXTJOIN(", ", TRUE, IF(Z188:AV188="Y", Z$1:AV$1, IF(Z188:AV188&lt;&gt;"", Z$1:AV$1 &amp; ": " &amp; Z188:AV188, "")))
</f>
        <v>Cocaine</v>
      </c>
      <c r="BA188" s="10" t="str">
        <f t="shared" si="4"/>
        <v>Cocaine</v>
      </c>
      <c r="BB188" s="10"/>
      <c r="BC188" s="10"/>
    </row>
    <row r="189">
      <c r="A189" s="11">
        <v>44915.0</v>
      </c>
      <c r="B189" s="5">
        <f t="shared" si="1"/>
        <v>2022</v>
      </c>
      <c r="C189" s="5" t="s">
        <v>50</v>
      </c>
      <c r="D189" s="9">
        <v>50.0</v>
      </c>
      <c r="E189" s="5" t="str">
        <f t="shared" si="2"/>
        <v>50-60</v>
      </c>
      <c r="F189" s="5" t="s">
        <v>51</v>
      </c>
      <c r="G189" s="5" t="s">
        <v>63</v>
      </c>
      <c r="H189" s="5" t="str">
        <f t="shared" si="3"/>
        <v>White (not Hispanic)</v>
      </c>
      <c r="I189" s="5"/>
      <c r="J189" s="5" t="s">
        <v>120</v>
      </c>
      <c r="K189" s="5" t="s">
        <v>8999</v>
      </c>
      <c r="L189" s="5" t="s">
        <v>55</v>
      </c>
      <c r="M189" s="5" t="s">
        <v>120</v>
      </c>
      <c r="N189" s="5" t="s">
        <v>121</v>
      </c>
      <c r="O189" s="5" t="s">
        <v>55</v>
      </c>
      <c r="P189" s="5"/>
      <c r="Q189" s="5"/>
      <c r="R189" s="5"/>
      <c r="S189" s="5"/>
      <c r="T189" s="5"/>
      <c r="U189" s="5" t="s">
        <v>1726</v>
      </c>
      <c r="V189" s="5" t="s">
        <v>333</v>
      </c>
      <c r="W189" s="5" t="s">
        <v>9000</v>
      </c>
      <c r="X189" s="5" t="s">
        <v>59</v>
      </c>
      <c r="Y189" s="10" t="s">
        <v>9001</v>
      </c>
      <c r="Z189" s="5"/>
      <c r="AA189" s="5"/>
      <c r="AB189" s="5"/>
      <c r="AC189" s="5" t="s">
        <v>60</v>
      </c>
      <c r="AD189" s="5"/>
      <c r="AE189" s="5"/>
      <c r="AF189" s="5"/>
      <c r="AG189" s="5"/>
      <c r="AH189" s="5"/>
      <c r="AI189" s="5"/>
      <c r="AJ189" s="5" t="s">
        <v>60</v>
      </c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 t="s">
        <v>60</v>
      </c>
      <c r="AV189" s="5"/>
      <c r="AW189" s="5" t="s">
        <v>8733</v>
      </c>
      <c r="AX189" s="5" t="s">
        <v>8733</v>
      </c>
      <c r="AY189" s="10" t="s">
        <v>1420</v>
      </c>
      <c r="AZ189" s="10" t="str">
        <f t="array" ref="AZ189">TEXTJOIN(", ", TRUE, IF(Z189:AV189="Y", Z$1:AV$1, IF(Z189:AV189&lt;&gt;"", Z$1:AV$1 &amp; ": " &amp; Z189:AV189, "")))
</f>
        <v>Fentanyl, Methadone, Any Opioid</v>
      </c>
      <c r="BA189" s="10" t="str">
        <f t="shared" si="4"/>
        <v>Fentanyl Combination</v>
      </c>
      <c r="BB189" s="10"/>
      <c r="BC189" s="10"/>
    </row>
    <row r="190">
      <c r="Z190" s="3">
        <f t="shared" ref="Z190:AU190" si="5">countif(Z2:Z189, "Y")</f>
        <v>15</v>
      </c>
      <c r="AA190" s="3">
        <f t="shared" si="5"/>
        <v>44</v>
      </c>
      <c r="AB190" s="3">
        <f t="shared" si="5"/>
        <v>73</v>
      </c>
      <c r="AC190" s="3">
        <f t="shared" si="5"/>
        <v>118</v>
      </c>
      <c r="AD190" s="3">
        <f t="shared" si="5"/>
        <v>9</v>
      </c>
      <c r="AE190" s="3">
        <f t="shared" si="5"/>
        <v>15</v>
      </c>
      <c r="AF190" s="3">
        <f t="shared" si="5"/>
        <v>1</v>
      </c>
      <c r="AG190" s="3">
        <f t="shared" si="5"/>
        <v>57</v>
      </c>
      <c r="AH190" s="3">
        <f t="shared" si="5"/>
        <v>4</v>
      </c>
      <c r="AI190" s="3">
        <f t="shared" si="5"/>
        <v>44</v>
      </c>
      <c r="AJ190" s="3">
        <f t="shared" si="5"/>
        <v>11</v>
      </c>
      <c r="AK190" s="3">
        <f t="shared" si="5"/>
        <v>1</v>
      </c>
      <c r="AL190" s="3">
        <f t="shared" si="5"/>
        <v>5</v>
      </c>
      <c r="AM190" s="3">
        <f t="shared" si="5"/>
        <v>7</v>
      </c>
      <c r="AN190" s="3">
        <f t="shared" si="5"/>
        <v>0</v>
      </c>
      <c r="AO190" s="3">
        <f t="shared" si="5"/>
        <v>0</v>
      </c>
      <c r="AP190" s="3">
        <f t="shared" si="5"/>
        <v>15</v>
      </c>
      <c r="AQ190" s="3">
        <f t="shared" si="5"/>
        <v>9</v>
      </c>
      <c r="AR190" s="3">
        <f t="shared" si="5"/>
        <v>3</v>
      </c>
      <c r="AS190" s="3">
        <f t="shared" si="5"/>
        <v>25</v>
      </c>
      <c r="AT190" s="3">
        <f t="shared" si="5"/>
        <v>5</v>
      </c>
      <c r="AU190" s="3">
        <f t="shared" si="5"/>
        <v>132</v>
      </c>
      <c r="BA190" s="10" t="str">
        <f t="shared" si="4"/>
        <v/>
      </c>
    </row>
    <row r="192"/>
    <row r="193"/>
    <row r="194"/>
    <row r="195"/>
    <row r="196"/>
    <row r="197"/>
    <row r="198"/>
    <row r="199"/>
    <row r="212"/>
    <row r="213"/>
    <row r="214"/>
    <row r="215"/>
    <row r="216"/>
    <row r="217"/>
    <row r="218"/>
    <row r="219"/>
    <row r="220"/>
    <row r="221"/>
    <row r="222"/>
    <row r="223"/>
    <row r="224"/>
    <row r="231"/>
    <row r="232"/>
    <row r="233"/>
    <row r="234"/>
    <row r="235"/>
    <row r="236"/>
  </sheetData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8" max="8" width="18.88"/>
    <col customWidth="1" min="9" max="9" width="17.0"/>
    <col customWidth="1" min="11" max="11" width="18.88"/>
    <col customWidth="1" min="13" max="13" width="15.38"/>
    <col customWidth="1" min="14" max="14" width="32.88"/>
    <col customWidth="1" min="16" max="16" width="20.0"/>
    <col customWidth="1" min="17" max="17" width="21.13"/>
    <col customWidth="1" min="19" max="19" width="20.2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 ht="16.5" customHeight="1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>
      <c r="D64" s="12"/>
      <c r="F64" s="12"/>
      <c r="H64" s="12"/>
      <c r="J64" s="12"/>
      <c r="L64" s="12"/>
      <c r="N64" s="12"/>
      <c r="P64" s="12"/>
      <c r="R64" s="12"/>
      <c r="T64" s="12"/>
    </row>
    <row r="65">
      <c r="D65" s="12"/>
      <c r="F65" s="12"/>
      <c r="H65" s="12"/>
      <c r="J65" s="12"/>
      <c r="L65" s="12"/>
      <c r="N65" s="12"/>
      <c r="P65" s="12"/>
      <c r="R65" s="12"/>
      <c r="T65" s="12"/>
    </row>
    <row r="66">
      <c r="D66" s="12"/>
      <c r="F66" s="12"/>
      <c r="H66" s="12"/>
      <c r="J66" s="12"/>
      <c r="L66" s="12"/>
      <c r="N66" s="12"/>
      <c r="P66" s="12"/>
      <c r="R66" s="12"/>
      <c r="T66" s="12"/>
    </row>
    <row r="67">
      <c r="D67" s="12"/>
      <c r="F67" s="12"/>
      <c r="H67" s="12"/>
      <c r="J67" s="12"/>
      <c r="L67" s="12"/>
      <c r="N67" s="12"/>
      <c r="P67" s="12"/>
      <c r="R67" s="12"/>
      <c r="T67" s="12"/>
    </row>
    <row r="68">
      <c r="D68" s="12"/>
      <c r="F68" s="12"/>
      <c r="H68" s="12"/>
      <c r="J68" s="12"/>
      <c r="L68" s="12"/>
      <c r="N68" s="12"/>
      <c r="P68" s="12"/>
      <c r="R68" s="12"/>
      <c r="T68" s="12"/>
    </row>
    <row r="69">
      <c r="D69" s="12"/>
      <c r="F69" s="12"/>
      <c r="H69" s="12"/>
      <c r="J69" s="12"/>
      <c r="L69" s="12"/>
      <c r="N69" s="12"/>
      <c r="P69" s="12"/>
      <c r="R69" s="12"/>
      <c r="T69" s="12"/>
    </row>
    <row r="70">
      <c r="D70" s="12"/>
      <c r="F70" s="12"/>
      <c r="H70" s="12"/>
      <c r="J70" s="12"/>
      <c r="L70" s="12"/>
      <c r="N70" s="12"/>
      <c r="P70" s="12"/>
      <c r="R70" s="12"/>
      <c r="T70" s="12"/>
    </row>
    <row r="71">
      <c r="D71" s="12"/>
      <c r="F71" s="12"/>
      <c r="H71" s="12"/>
      <c r="J71" s="12"/>
      <c r="L71" s="12"/>
      <c r="N71" s="12"/>
      <c r="P71" s="12"/>
      <c r="R71" s="12"/>
      <c r="T71" s="12"/>
    </row>
    <row r="72">
      <c r="D72" s="12"/>
      <c r="F72" s="12"/>
      <c r="H72" s="12"/>
      <c r="J72" s="12"/>
      <c r="L72" s="12"/>
      <c r="N72" s="12"/>
      <c r="P72" s="12"/>
      <c r="R72" s="12"/>
      <c r="T72" s="12"/>
    </row>
    <row r="73">
      <c r="D73" s="12"/>
      <c r="F73" s="12"/>
      <c r="H73" s="12"/>
      <c r="J73" s="12"/>
      <c r="L73" s="12"/>
      <c r="N73" s="12"/>
      <c r="P73" s="12"/>
      <c r="R73" s="12"/>
      <c r="T73" s="12"/>
    </row>
    <row r="74">
      <c r="D74" s="12"/>
      <c r="F74" s="12"/>
      <c r="H74" s="12"/>
      <c r="J74" s="12"/>
      <c r="L74" s="12"/>
      <c r="N74" s="12"/>
      <c r="P74" s="12"/>
      <c r="R74" s="12"/>
      <c r="T74" s="12"/>
    </row>
    <row r="75">
      <c r="D75" s="12"/>
      <c r="F75" s="12"/>
      <c r="H75" s="12"/>
      <c r="J75" s="12"/>
      <c r="L75" s="12"/>
      <c r="N75" s="12"/>
      <c r="P75" s="12"/>
      <c r="R75" s="12"/>
      <c r="T75" s="12"/>
    </row>
    <row r="76">
      <c r="D76" s="12"/>
      <c r="F76" s="12"/>
      <c r="H76" s="12"/>
      <c r="J76" s="12"/>
      <c r="L76" s="12"/>
      <c r="N76" s="12"/>
      <c r="P76" s="12"/>
      <c r="R76" s="12"/>
      <c r="T76" s="12"/>
    </row>
    <row r="77">
      <c r="D77" s="12"/>
      <c r="F77" s="12"/>
      <c r="H77" s="12"/>
      <c r="J77" s="12"/>
      <c r="L77" s="12"/>
      <c r="N77" s="12"/>
      <c r="P77" s="12"/>
      <c r="R77" s="12"/>
      <c r="T77" s="12"/>
    </row>
    <row r="78">
      <c r="D78" s="12"/>
      <c r="F78" s="12"/>
      <c r="H78" s="12"/>
      <c r="J78" s="12"/>
      <c r="L78" s="12"/>
      <c r="N78" s="12"/>
      <c r="P78" s="12"/>
      <c r="R78" s="12"/>
      <c r="T78" s="12"/>
    </row>
    <row r="79">
      <c r="D79" s="12"/>
      <c r="F79" s="12"/>
      <c r="H79" s="12"/>
      <c r="J79" s="12"/>
      <c r="L79" s="12"/>
      <c r="N79" s="12"/>
      <c r="P79" s="12"/>
      <c r="R79" s="12"/>
      <c r="T79" s="12"/>
    </row>
    <row r="80">
      <c r="D80" s="12"/>
      <c r="F80" s="12"/>
      <c r="H80" s="12"/>
      <c r="J80" s="12"/>
      <c r="L80" s="12"/>
      <c r="N80" s="12"/>
      <c r="P80" s="12"/>
      <c r="R80" s="12"/>
      <c r="T80" s="12"/>
    </row>
    <row r="81">
      <c r="D81" s="12"/>
      <c r="F81" s="12"/>
      <c r="H81" s="12"/>
      <c r="J81" s="12"/>
      <c r="L81" s="12"/>
      <c r="N81" s="12"/>
      <c r="P81" s="12"/>
      <c r="R81" s="12"/>
      <c r="T81" s="12"/>
    </row>
    <row r="82">
      <c r="D82" s="12"/>
      <c r="F82" s="12"/>
      <c r="H82" s="12"/>
      <c r="J82" s="12"/>
      <c r="L82" s="12"/>
      <c r="N82" s="12"/>
      <c r="P82" s="12"/>
      <c r="R82" s="12"/>
      <c r="T82" s="12"/>
    </row>
    <row r="83">
      <c r="D83" s="12"/>
      <c r="F83" s="12"/>
      <c r="H83" s="12"/>
      <c r="J83" s="12"/>
      <c r="L83" s="12"/>
      <c r="N83" s="12"/>
      <c r="P83" s="12"/>
      <c r="R83" s="12"/>
      <c r="T83" s="12"/>
    </row>
    <row r="84">
      <c r="D84" s="12"/>
      <c r="F84" s="12"/>
      <c r="H84" s="12"/>
      <c r="J84" s="12"/>
      <c r="L84" s="12"/>
      <c r="N84" s="12"/>
      <c r="P84" s="12"/>
      <c r="R84" s="12"/>
      <c r="T84" s="12"/>
    </row>
    <row r="85">
      <c r="D85" s="12"/>
      <c r="F85" s="12"/>
      <c r="H85" s="12"/>
      <c r="J85" s="12"/>
      <c r="L85" s="12"/>
      <c r="N85" s="12"/>
      <c r="P85" s="12"/>
      <c r="R85" s="12"/>
      <c r="T85" s="12"/>
    </row>
    <row r="86">
      <c r="D86" s="12"/>
      <c r="F86" s="12"/>
      <c r="H86" s="12"/>
      <c r="J86" s="12"/>
      <c r="L86" s="12"/>
      <c r="N86" s="12"/>
      <c r="P86" s="12"/>
      <c r="R86" s="12"/>
      <c r="T86" s="12"/>
    </row>
    <row r="87">
      <c r="D87" s="12"/>
      <c r="F87" s="12"/>
      <c r="H87" s="12"/>
      <c r="J87" s="12"/>
      <c r="L87" s="12"/>
      <c r="N87" s="12"/>
      <c r="P87" s="12"/>
      <c r="R87" s="12"/>
      <c r="T87" s="12"/>
    </row>
    <row r="88">
      <c r="D88" s="12"/>
      <c r="F88" s="12"/>
      <c r="H88" s="12"/>
      <c r="J88" s="12"/>
      <c r="L88" s="12"/>
      <c r="N88" s="12"/>
      <c r="P88" s="12"/>
      <c r="R88" s="12"/>
      <c r="T88" s="12"/>
    </row>
    <row r="89">
      <c r="D89" s="12"/>
      <c r="F89" s="12"/>
      <c r="H89" s="12"/>
      <c r="J89" s="12"/>
      <c r="L89" s="12"/>
      <c r="N89" s="12"/>
      <c r="P89" s="12"/>
      <c r="R89" s="12"/>
      <c r="T89" s="12"/>
    </row>
    <row r="90">
      <c r="D90" s="12"/>
      <c r="F90" s="12"/>
      <c r="H90" s="12"/>
      <c r="J90" s="12"/>
      <c r="L90" s="12"/>
      <c r="N90" s="12"/>
      <c r="P90" s="12"/>
      <c r="R90" s="12"/>
      <c r="T90" s="12"/>
    </row>
    <row r="91">
      <c r="D91" s="12"/>
      <c r="F91" s="12"/>
      <c r="H91" s="12"/>
      <c r="J91" s="12"/>
      <c r="L91" s="12"/>
      <c r="N91" s="12"/>
      <c r="P91" s="12"/>
      <c r="R91" s="12"/>
      <c r="T91" s="12"/>
    </row>
    <row r="92">
      <c r="D92" s="12"/>
      <c r="F92" s="12"/>
      <c r="H92" s="12"/>
      <c r="J92" s="12"/>
      <c r="L92" s="12"/>
      <c r="N92" s="12"/>
      <c r="P92" s="12"/>
      <c r="R92" s="12"/>
      <c r="T92" s="12"/>
    </row>
    <row r="93">
      <c r="D93" s="12"/>
      <c r="F93" s="12"/>
      <c r="H93" s="12"/>
      <c r="J93" s="12"/>
      <c r="L93" s="12"/>
      <c r="N93" s="12"/>
      <c r="P93" s="12"/>
      <c r="R93" s="12"/>
      <c r="T93" s="12"/>
    </row>
    <row r="94">
      <c r="D94" s="12"/>
      <c r="F94" s="12"/>
      <c r="H94" s="12"/>
      <c r="J94" s="12"/>
      <c r="L94" s="12"/>
      <c r="N94" s="12"/>
      <c r="P94" s="12"/>
      <c r="R94" s="12"/>
      <c r="T94" s="12"/>
    </row>
    <row r="95">
      <c r="D95" s="12"/>
      <c r="F95" s="12"/>
      <c r="H95" s="12"/>
      <c r="J95" s="12"/>
      <c r="L95" s="12"/>
      <c r="N95" s="12"/>
      <c r="P95" s="12"/>
      <c r="R95" s="12"/>
      <c r="T95" s="12"/>
    </row>
    <row r="96">
      <c r="D96" s="12"/>
      <c r="F96" s="12"/>
      <c r="H96" s="12"/>
      <c r="J96" s="12"/>
      <c r="L96" s="12"/>
      <c r="N96" s="12"/>
      <c r="P96" s="12"/>
      <c r="R96" s="12"/>
      <c r="T96" s="12"/>
    </row>
    <row r="97">
      <c r="D97" s="12"/>
      <c r="F97" s="12"/>
      <c r="H97" s="12"/>
      <c r="J97" s="12"/>
      <c r="L97" s="12"/>
      <c r="N97" s="12"/>
      <c r="P97" s="12"/>
      <c r="R97" s="12"/>
      <c r="T97" s="12"/>
    </row>
    <row r="98">
      <c r="D98" s="12"/>
      <c r="F98" s="12"/>
      <c r="H98" s="12"/>
      <c r="J98" s="12"/>
      <c r="L98" s="12"/>
      <c r="N98" s="12"/>
      <c r="P98" s="12"/>
      <c r="R98" s="12"/>
      <c r="T98" s="12"/>
    </row>
    <row r="99">
      <c r="D99" s="12"/>
      <c r="F99" s="12"/>
      <c r="H99" s="12"/>
      <c r="J99" s="12"/>
      <c r="L99" s="12"/>
      <c r="N99" s="12"/>
      <c r="P99" s="12"/>
      <c r="R99" s="12"/>
      <c r="T99" s="12"/>
    </row>
    <row r="100">
      <c r="D100" s="12"/>
      <c r="F100" s="12"/>
      <c r="H100" s="12"/>
      <c r="J100" s="12"/>
      <c r="L100" s="12"/>
      <c r="N100" s="12"/>
      <c r="P100" s="12"/>
      <c r="R100" s="12"/>
      <c r="T100" s="12"/>
    </row>
    <row r="101">
      <c r="D101" s="12"/>
      <c r="F101" s="12"/>
      <c r="H101" s="12"/>
      <c r="J101" s="12"/>
      <c r="L101" s="12"/>
      <c r="N101" s="12"/>
      <c r="P101" s="12"/>
      <c r="R101" s="12"/>
      <c r="T101" s="12"/>
    </row>
    <row r="102">
      <c r="D102" s="12"/>
      <c r="F102" s="12"/>
      <c r="H102" s="12"/>
      <c r="J102" s="12"/>
      <c r="L102" s="12"/>
      <c r="N102" s="12"/>
      <c r="P102" s="12"/>
      <c r="R102" s="12"/>
      <c r="T102" s="12"/>
    </row>
    <row r="103">
      <c r="D103" s="12"/>
      <c r="F103" s="12"/>
      <c r="H103" s="12"/>
      <c r="J103" s="12"/>
      <c r="L103" s="12"/>
      <c r="N103" s="12"/>
      <c r="P103" s="12"/>
      <c r="R103" s="12"/>
      <c r="T103" s="12"/>
    </row>
    <row r="104">
      <c r="D104" s="12"/>
      <c r="F104" s="12"/>
      <c r="H104" s="12"/>
      <c r="J104" s="12"/>
      <c r="L104" s="12"/>
      <c r="N104" s="12"/>
      <c r="P104" s="12"/>
      <c r="R104" s="12"/>
      <c r="T104" s="12"/>
    </row>
    <row r="105">
      <c r="D105" s="12"/>
      <c r="F105" s="12"/>
      <c r="H105" s="12"/>
      <c r="J105" s="12"/>
      <c r="L105" s="12"/>
      <c r="N105" s="12"/>
      <c r="P105" s="12"/>
      <c r="R105" s="12"/>
      <c r="T105" s="12"/>
    </row>
    <row r="106">
      <c r="D106" s="12"/>
      <c r="F106" s="12"/>
      <c r="H106" s="12"/>
      <c r="J106" s="12"/>
      <c r="L106" s="12"/>
      <c r="N106" s="12"/>
      <c r="P106" s="12"/>
      <c r="R106" s="12"/>
      <c r="T106" s="12"/>
    </row>
    <row r="107">
      <c r="D107" s="12"/>
      <c r="F107" s="12"/>
      <c r="H107" s="12"/>
      <c r="J107" s="12"/>
      <c r="L107" s="12"/>
      <c r="N107" s="12"/>
      <c r="P107" s="12"/>
      <c r="R107" s="12"/>
      <c r="T107" s="12"/>
    </row>
    <row r="108">
      <c r="D108" s="12"/>
      <c r="F108" s="12"/>
      <c r="H108" s="12"/>
      <c r="J108" s="12"/>
      <c r="L108" s="12"/>
      <c r="N108" s="12"/>
      <c r="P108" s="12"/>
      <c r="R108" s="12"/>
      <c r="T108" s="12"/>
    </row>
    <row r="109">
      <c r="D109" s="12"/>
      <c r="F109" s="12"/>
      <c r="H109" s="12"/>
      <c r="J109" s="12"/>
      <c r="L109" s="12"/>
      <c r="N109" s="12"/>
      <c r="P109" s="12"/>
      <c r="R109" s="12"/>
      <c r="T109" s="12"/>
    </row>
    <row r="110">
      <c r="D110" s="12"/>
      <c r="F110" s="12"/>
      <c r="H110" s="12"/>
      <c r="J110" s="12"/>
      <c r="L110" s="12"/>
      <c r="N110" s="12"/>
      <c r="P110" s="12"/>
      <c r="R110" s="12"/>
      <c r="T110" s="12"/>
    </row>
    <row r="111">
      <c r="D111" s="12"/>
      <c r="F111" s="12"/>
      <c r="H111" s="12"/>
      <c r="J111" s="12"/>
      <c r="L111" s="12"/>
      <c r="N111" s="12"/>
      <c r="P111" s="12"/>
      <c r="R111" s="12"/>
      <c r="T111" s="12"/>
    </row>
    <row r="112">
      <c r="D112" s="12"/>
      <c r="F112" s="12"/>
      <c r="H112" s="12"/>
      <c r="J112" s="12"/>
      <c r="L112" s="12"/>
      <c r="N112" s="12"/>
      <c r="P112" s="12"/>
      <c r="R112" s="12"/>
      <c r="T112" s="12"/>
    </row>
    <row r="113">
      <c r="D113" s="12"/>
      <c r="F113" s="12"/>
      <c r="H113" s="12"/>
      <c r="J113" s="12"/>
      <c r="L113" s="12"/>
      <c r="N113" s="12"/>
      <c r="P113" s="12"/>
      <c r="R113" s="12"/>
      <c r="T113" s="12"/>
    </row>
    <row r="114">
      <c r="D114" s="12"/>
      <c r="F114" s="12"/>
      <c r="H114" s="12"/>
      <c r="J114" s="12"/>
      <c r="L114" s="12"/>
      <c r="N114" s="12"/>
      <c r="P114" s="12"/>
      <c r="R114" s="12"/>
      <c r="T114" s="12"/>
    </row>
    <row r="115">
      <c r="D115" s="12"/>
      <c r="F115" s="12"/>
      <c r="H115" s="12"/>
      <c r="J115" s="12"/>
      <c r="L115" s="12"/>
      <c r="N115" s="12"/>
      <c r="P115" s="12"/>
      <c r="R115" s="12"/>
      <c r="T115" s="12"/>
    </row>
    <row r="116">
      <c r="D116" s="12"/>
      <c r="F116" s="12"/>
      <c r="H116" s="12"/>
      <c r="J116" s="12"/>
      <c r="L116" s="12"/>
      <c r="N116" s="12"/>
      <c r="P116" s="12"/>
      <c r="R116" s="12"/>
      <c r="T116" s="12"/>
    </row>
    <row r="117">
      <c r="D117" s="12"/>
      <c r="F117" s="12"/>
      <c r="H117" s="12"/>
      <c r="J117" s="12"/>
      <c r="L117" s="12"/>
      <c r="N117" s="12"/>
      <c r="P117" s="12"/>
      <c r="R117" s="12"/>
      <c r="T117" s="12"/>
    </row>
    <row r="118">
      <c r="D118" s="12"/>
      <c r="F118" s="12"/>
      <c r="H118" s="12"/>
      <c r="J118" s="12"/>
      <c r="L118" s="12"/>
      <c r="N118" s="12"/>
      <c r="P118" s="12"/>
      <c r="R118" s="12"/>
      <c r="T118" s="12"/>
    </row>
    <row r="119">
      <c r="D119" s="12"/>
      <c r="F119" s="12"/>
      <c r="H119" s="12"/>
      <c r="J119" s="12"/>
      <c r="L119" s="12"/>
      <c r="N119" s="12"/>
      <c r="P119" s="12"/>
      <c r="R119" s="12"/>
      <c r="T119" s="12"/>
    </row>
    <row r="120">
      <c r="D120" s="12"/>
      <c r="F120" s="12"/>
      <c r="H120" s="12"/>
      <c r="J120" s="12"/>
      <c r="L120" s="12"/>
      <c r="N120" s="12"/>
      <c r="P120" s="12"/>
      <c r="R120" s="12"/>
      <c r="T120" s="12"/>
    </row>
    <row r="121">
      <c r="D121" s="12"/>
      <c r="F121" s="12"/>
      <c r="H121" s="12"/>
      <c r="J121" s="12"/>
      <c r="L121" s="12"/>
      <c r="N121" s="12"/>
      <c r="P121" s="12"/>
      <c r="R121" s="12"/>
      <c r="T121" s="12"/>
    </row>
    <row r="122">
      <c r="D122" s="12"/>
      <c r="F122" s="12"/>
      <c r="H122" s="12"/>
      <c r="J122" s="12"/>
      <c r="L122" s="12"/>
      <c r="N122" s="12"/>
      <c r="P122" s="12"/>
      <c r="R122" s="12"/>
      <c r="T122" s="12"/>
    </row>
    <row r="123">
      <c r="D123" s="12"/>
      <c r="F123" s="12"/>
      <c r="H123" s="12"/>
      <c r="J123" s="12"/>
      <c r="L123" s="12"/>
      <c r="N123" s="12"/>
      <c r="P123" s="12"/>
      <c r="R123" s="12"/>
      <c r="T123" s="12"/>
    </row>
    <row r="124">
      <c r="D124" s="12"/>
      <c r="F124" s="12"/>
      <c r="H124" s="12"/>
      <c r="J124" s="12"/>
      <c r="L124" s="12"/>
      <c r="N124" s="12"/>
      <c r="P124" s="12"/>
      <c r="R124" s="12"/>
      <c r="T124" s="12"/>
    </row>
    <row r="125">
      <c r="D125" s="12"/>
      <c r="F125" s="12"/>
      <c r="H125" s="12"/>
      <c r="J125" s="12"/>
      <c r="L125" s="12"/>
      <c r="N125" s="12"/>
      <c r="P125" s="12"/>
      <c r="R125" s="12"/>
      <c r="T125" s="12"/>
    </row>
    <row r="126">
      <c r="D126" s="12"/>
      <c r="F126" s="12"/>
      <c r="H126" s="12"/>
      <c r="J126" s="12"/>
      <c r="L126" s="12"/>
      <c r="N126" s="12"/>
      <c r="P126" s="12"/>
      <c r="R126" s="12"/>
      <c r="T126" s="12"/>
    </row>
    <row r="127">
      <c r="D127" s="12"/>
      <c r="F127" s="12"/>
      <c r="H127" s="12"/>
      <c r="J127" s="12"/>
      <c r="L127" s="12"/>
      <c r="N127" s="12"/>
      <c r="P127" s="12"/>
      <c r="R127" s="12"/>
      <c r="T127" s="12"/>
    </row>
    <row r="128">
      <c r="D128" s="12"/>
      <c r="F128" s="12"/>
      <c r="H128" s="12"/>
      <c r="J128" s="12"/>
      <c r="L128" s="12"/>
      <c r="N128" s="12"/>
      <c r="P128" s="12"/>
      <c r="R128" s="12"/>
      <c r="T128" s="12"/>
    </row>
    <row r="129">
      <c r="D129" s="12"/>
      <c r="F129" s="12"/>
      <c r="H129" s="12"/>
      <c r="J129" s="12"/>
      <c r="L129" s="12"/>
      <c r="N129" s="12"/>
      <c r="P129" s="12"/>
      <c r="R129" s="12"/>
      <c r="T129" s="12"/>
    </row>
    <row r="130">
      <c r="D130" s="12"/>
      <c r="F130" s="12"/>
      <c r="H130" s="12"/>
      <c r="J130" s="12"/>
      <c r="L130" s="12"/>
      <c r="N130" s="12"/>
      <c r="P130" s="12"/>
      <c r="R130" s="12"/>
      <c r="T130" s="12"/>
    </row>
    <row r="131">
      <c r="D131" s="12"/>
      <c r="F131" s="12"/>
      <c r="H131" s="12"/>
      <c r="J131" s="12"/>
      <c r="L131" s="12"/>
      <c r="N131" s="12"/>
      <c r="P131" s="12"/>
      <c r="R131" s="12"/>
      <c r="T131" s="12"/>
    </row>
    <row r="132">
      <c r="D132" s="12"/>
      <c r="F132" s="12"/>
      <c r="H132" s="12"/>
      <c r="J132" s="12"/>
      <c r="L132" s="12"/>
      <c r="N132" s="12"/>
      <c r="P132" s="12"/>
      <c r="R132" s="12"/>
      <c r="T132" s="12"/>
    </row>
    <row r="133">
      <c r="D133" s="12"/>
      <c r="F133" s="12"/>
      <c r="H133" s="12"/>
      <c r="J133" s="12"/>
      <c r="L133" s="12"/>
      <c r="N133" s="12"/>
      <c r="P133" s="12"/>
      <c r="R133" s="12"/>
      <c r="T133" s="12"/>
    </row>
    <row r="134">
      <c r="D134" s="12"/>
      <c r="F134" s="12"/>
      <c r="H134" s="12"/>
      <c r="J134" s="12"/>
      <c r="L134" s="12"/>
      <c r="N134" s="12"/>
      <c r="P134" s="12"/>
      <c r="R134" s="12"/>
      <c r="T134" s="12"/>
    </row>
    <row r="135">
      <c r="D135" s="12"/>
      <c r="F135" s="12"/>
      <c r="H135" s="12"/>
      <c r="J135" s="12"/>
      <c r="L135" s="12"/>
      <c r="N135" s="12"/>
      <c r="P135" s="12"/>
      <c r="R135" s="12"/>
      <c r="T135" s="12"/>
    </row>
    <row r="136">
      <c r="D136" s="12"/>
      <c r="F136" s="12"/>
      <c r="H136" s="12"/>
      <c r="J136" s="12"/>
      <c r="L136" s="12"/>
      <c r="N136" s="12"/>
      <c r="P136" s="12"/>
      <c r="R136" s="12"/>
      <c r="T136" s="12"/>
    </row>
    <row r="137">
      <c r="D137" s="12"/>
      <c r="F137" s="12"/>
      <c r="H137" s="12"/>
      <c r="J137" s="12"/>
      <c r="L137" s="12"/>
      <c r="N137" s="12"/>
      <c r="P137" s="12"/>
      <c r="R137" s="12"/>
      <c r="T137" s="12"/>
    </row>
    <row r="138">
      <c r="D138" s="12"/>
      <c r="F138" s="12"/>
      <c r="H138" s="12"/>
      <c r="J138" s="12"/>
      <c r="L138" s="12"/>
      <c r="N138" s="12"/>
      <c r="P138" s="12"/>
      <c r="R138" s="12"/>
      <c r="T138" s="12"/>
    </row>
    <row r="139">
      <c r="D139" s="12"/>
      <c r="F139" s="12"/>
      <c r="H139" s="12"/>
      <c r="J139" s="12"/>
      <c r="L139" s="12"/>
      <c r="N139" s="12"/>
      <c r="P139" s="12"/>
      <c r="R139" s="12"/>
      <c r="T139" s="12"/>
    </row>
    <row r="140">
      <c r="D140" s="12"/>
      <c r="F140" s="12"/>
      <c r="H140" s="12"/>
      <c r="J140" s="12"/>
      <c r="L140" s="12"/>
      <c r="N140" s="12"/>
      <c r="P140" s="12"/>
      <c r="R140" s="12"/>
      <c r="T140" s="12"/>
    </row>
    <row r="141">
      <c r="D141" s="12"/>
      <c r="F141" s="12"/>
      <c r="H141" s="12"/>
      <c r="J141" s="12"/>
      <c r="L141" s="12"/>
      <c r="N141" s="12"/>
      <c r="P141" s="12"/>
      <c r="R141" s="12"/>
      <c r="T141" s="12"/>
    </row>
    <row r="142">
      <c r="D142" s="12"/>
      <c r="F142" s="12"/>
      <c r="H142" s="12"/>
      <c r="J142" s="12"/>
      <c r="L142" s="12"/>
      <c r="N142" s="12"/>
      <c r="P142" s="12"/>
      <c r="R142" s="12"/>
      <c r="T142" s="12"/>
    </row>
    <row r="143">
      <c r="D143" s="12"/>
      <c r="F143" s="12"/>
      <c r="H143" s="12"/>
      <c r="J143" s="12"/>
      <c r="L143" s="12"/>
      <c r="N143" s="12"/>
      <c r="P143" s="12"/>
      <c r="R143" s="12"/>
      <c r="T143" s="12"/>
    </row>
    <row r="144">
      <c r="D144" s="12"/>
      <c r="F144" s="12"/>
      <c r="H144" s="12"/>
      <c r="J144" s="12"/>
      <c r="L144" s="12"/>
      <c r="N144" s="12"/>
      <c r="P144" s="12"/>
      <c r="R144" s="12"/>
      <c r="T144" s="12"/>
    </row>
    <row r="145">
      <c r="D145" s="12"/>
      <c r="F145" s="12"/>
      <c r="H145" s="12"/>
      <c r="J145" s="12"/>
      <c r="L145" s="12"/>
      <c r="N145" s="12"/>
      <c r="P145" s="12"/>
      <c r="R145" s="12"/>
      <c r="T145" s="12"/>
    </row>
    <row r="146">
      <c r="D146" s="12"/>
      <c r="F146" s="12"/>
      <c r="H146" s="12"/>
      <c r="J146" s="12"/>
      <c r="L146" s="12"/>
      <c r="N146" s="12"/>
      <c r="P146" s="12"/>
      <c r="R146" s="12"/>
      <c r="T146" s="12"/>
    </row>
    <row r="147">
      <c r="D147" s="12"/>
      <c r="F147" s="12"/>
      <c r="H147" s="12"/>
      <c r="J147" s="12"/>
      <c r="L147" s="12"/>
      <c r="N147" s="12"/>
      <c r="P147" s="12"/>
      <c r="R147" s="12"/>
      <c r="T147" s="12"/>
    </row>
    <row r="148">
      <c r="D148" s="12"/>
      <c r="F148" s="12"/>
      <c r="H148" s="12"/>
      <c r="J148" s="12"/>
      <c r="L148" s="12"/>
      <c r="N148" s="12"/>
      <c r="P148" s="12"/>
      <c r="R148" s="12"/>
      <c r="T148" s="12"/>
    </row>
    <row r="149">
      <c r="D149" s="12"/>
      <c r="F149" s="12"/>
      <c r="H149" s="12"/>
      <c r="J149" s="12"/>
      <c r="L149" s="12"/>
      <c r="N149" s="12"/>
      <c r="P149" s="12"/>
      <c r="R149" s="12"/>
      <c r="T149" s="12"/>
    </row>
    <row r="150">
      <c r="D150" s="12"/>
      <c r="F150" s="12"/>
      <c r="H150" s="12"/>
      <c r="J150" s="12"/>
      <c r="L150" s="12"/>
      <c r="N150" s="12"/>
      <c r="P150" s="12"/>
      <c r="R150" s="12"/>
      <c r="T150" s="12"/>
    </row>
    <row r="151">
      <c r="D151" s="12"/>
      <c r="F151" s="12"/>
      <c r="H151" s="12"/>
      <c r="J151" s="12"/>
      <c r="L151" s="12"/>
      <c r="N151" s="12"/>
      <c r="P151" s="12"/>
      <c r="R151" s="12"/>
      <c r="T151" s="12"/>
    </row>
    <row r="152">
      <c r="D152" s="12"/>
      <c r="F152" s="12"/>
      <c r="H152" s="12"/>
      <c r="J152" s="12"/>
      <c r="L152" s="12"/>
      <c r="N152" s="12"/>
      <c r="P152" s="12"/>
      <c r="R152" s="12"/>
      <c r="T152" s="12"/>
    </row>
    <row r="153">
      <c r="D153" s="12"/>
      <c r="F153" s="12"/>
      <c r="H153" s="12"/>
      <c r="J153" s="12"/>
      <c r="L153" s="12"/>
      <c r="N153" s="12"/>
      <c r="P153" s="12"/>
      <c r="R153" s="12"/>
      <c r="T153" s="12"/>
    </row>
    <row r="154">
      <c r="D154" s="12"/>
      <c r="F154" s="12"/>
      <c r="H154" s="12"/>
      <c r="J154" s="12"/>
      <c r="L154" s="12"/>
      <c r="N154" s="12"/>
      <c r="P154" s="12"/>
      <c r="R154" s="12"/>
      <c r="T154" s="12"/>
    </row>
    <row r="155">
      <c r="D155" s="12"/>
      <c r="F155" s="12"/>
      <c r="H155" s="12"/>
      <c r="J155" s="12"/>
      <c r="L155" s="12"/>
      <c r="N155" s="12"/>
      <c r="P155" s="12"/>
      <c r="R155" s="12"/>
      <c r="T155" s="12"/>
    </row>
    <row r="156">
      <c r="D156" s="12"/>
      <c r="F156" s="12"/>
      <c r="H156" s="12"/>
      <c r="J156" s="12"/>
      <c r="L156" s="12"/>
      <c r="N156" s="12"/>
      <c r="P156" s="12"/>
      <c r="R156" s="12"/>
      <c r="T156" s="12"/>
    </row>
    <row r="157">
      <c r="D157" s="12"/>
      <c r="F157" s="12"/>
      <c r="H157" s="12"/>
      <c r="J157" s="12"/>
      <c r="L157" s="12"/>
      <c r="N157" s="12"/>
      <c r="P157" s="12"/>
      <c r="R157" s="12"/>
      <c r="T157" s="12"/>
    </row>
    <row r="158">
      <c r="D158" s="12"/>
      <c r="F158" s="12"/>
      <c r="H158" s="12"/>
      <c r="J158" s="12"/>
      <c r="L158" s="12"/>
      <c r="N158" s="12"/>
      <c r="P158" s="12"/>
      <c r="R158" s="12"/>
      <c r="T158" s="12"/>
    </row>
    <row r="159">
      <c r="D159" s="12"/>
      <c r="F159" s="12"/>
      <c r="H159" s="12"/>
      <c r="J159" s="12"/>
      <c r="L159" s="12"/>
      <c r="N159" s="12"/>
      <c r="P159" s="12"/>
      <c r="R159" s="12"/>
      <c r="T159" s="12"/>
    </row>
    <row r="160">
      <c r="D160" s="12"/>
      <c r="F160" s="12"/>
      <c r="H160" s="12"/>
      <c r="J160" s="12"/>
      <c r="L160" s="12"/>
      <c r="N160" s="12"/>
      <c r="P160" s="12"/>
      <c r="R160" s="12"/>
      <c r="T160" s="12"/>
    </row>
    <row r="161">
      <c r="D161" s="12"/>
      <c r="F161" s="12"/>
      <c r="H161" s="12"/>
      <c r="J161" s="12"/>
      <c r="L161" s="12"/>
      <c r="N161" s="12"/>
      <c r="P161" s="12"/>
      <c r="R161" s="12"/>
      <c r="T161" s="12"/>
    </row>
    <row r="162">
      <c r="D162" s="12"/>
      <c r="F162" s="12"/>
      <c r="H162" s="12"/>
      <c r="J162" s="12"/>
      <c r="L162" s="12"/>
      <c r="N162" s="12"/>
      <c r="P162" s="12"/>
      <c r="R162" s="12"/>
      <c r="T162" s="12"/>
    </row>
    <row r="163">
      <c r="D163" s="12"/>
      <c r="F163" s="12"/>
      <c r="H163" s="12"/>
      <c r="J163" s="12"/>
      <c r="L163" s="12"/>
      <c r="N163" s="12"/>
      <c r="P163" s="12"/>
      <c r="R163" s="12"/>
      <c r="T163" s="12"/>
    </row>
    <row r="164">
      <c r="D164" s="12"/>
      <c r="F164" s="12"/>
      <c r="H164" s="12"/>
      <c r="J164" s="12"/>
      <c r="L164" s="12"/>
      <c r="N164" s="12"/>
      <c r="P164" s="12"/>
      <c r="R164" s="12"/>
      <c r="T164" s="12"/>
    </row>
    <row r="165">
      <c r="D165" s="12"/>
      <c r="F165" s="12"/>
      <c r="H165" s="12"/>
      <c r="J165" s="12"/>
      <c r="L165" s="12"/>
      <c r="N165" s="12"/>
      <c r="P165" s="12"/>
      <c r="R165" s="12"/>
      <c r="T165" s="12"/>
    </row>
    <row r="166">
      <c r="D166" s="12"/>
      <c r="F166" s="12"/>
      <c r="H166" s="12"/>
      <c r="J166" s="12"/>
      <c r="L166" s="12"/>
      <c r="N166" s="12"/>
      <c r="P166" s="12"/>
      <c r="R166" s="12"/>
      <c r="T166" s="12"/>
    </row>
    <row r="167">
      <c r="D167" s="12"/>
      <c r="F167" s="12"/>
      <c r="H167" s="12"/>
      <c r="J167" s="12"/>
      <c r="L167" s="12"/>
      <c r="N167" s="12"/>
      <c r="P167" s="12"/>
      <c r="R167" s="12"/>
      <c r="T167" s="12"/>
    </row>
    <row r="168">
      <c r="D168" s="12"/>
      <c r="F168" s="12"/>
      <c r="H168" s="12"/>
      <c r="J168" s="12"/>
      <c r="L168" s="12"/>
      <c r="N168" s="12"/>
      <c r="P168" s="12"/>
      <c r="R168" s="12"/>
      <c r="T168" s="12"/>
    </row>
    <row r="169">
      <c r="D169" s="12"/>
      <c r="F169" s="12"/>
      <c r="H169" s="12"/>
      <c r="J169" s="12"/>
      <c r="L169" s="12"/>
      <c r="N169" s="12"/>
      <c r="P169" s="12"/>
      <c r="R169" s="12"/>
      <c r="T169" s="12"/>
    </row>
    <row r="170">
      <c r="D170" s="12"/>
      <c r="F170" s="12"/>
      <c r="H170" s="12"/>
      <c r="J170" s="12"/>
      <c r="L170" s="12"/>
      <c r="N170" s="12"/>
      <c r="P170" s="12"/>
      <c r="R170" s="12"/>
      <c r="T170" s="12"/>
    </row>
    <row r="171">
      <c r="D171" s="12"/>
      <c r="F171" s="12"/>
      <c r="H171" s="12"/>
      <c r="J171" s="12"/>
      <c r="L171" s="12"/>
      <c r="N171" s="12"/>
      <c r="P171" s="12"/>
      <c r="R171" s="12"/>
      <c r="T171" s="12"/>
    </row>
    <row r="172">
      <c r="D172" s="12"/>
      <c r="F172" s="12"/>
      <c r="H172" s="12"/>
      <c r="J172" s="12"/>
      <c r="L172" s="12"/>
      <c r="N172" s="12"/>
      <c r="P172" s="12"/>
      <c r="R172" s="12"/>
      <c r="T172" s="12"/>
    </row>
    <row r="173">
      <c r="D173" s="12"/>
      <c r="F173" s="12"/>
      <c r="H173" s="12"/>
      <c r="J173" s="12"/>
      <c r="L173" s="12"/>
      <c r="N173" s="12"/>
      <c r="P173" s="12"/>
      <c r="R173" s="12"/>
      <c r="T173" s="12"/>
    </row>
    <row r="174">
      <c r="D174" s="12"/>
      <c r="F174" s="12"/>
      <c r="H174" s="12"/>
      <c r="J174" s="12"/>
      <c r="L174" s="12"/>
      <c r="N174" s="12"/>
      <c r="P174" s="12"/>
      <c r="R174" s="12"/>
      <c r="T174" s="12"/>
    </row>
    <row r="175">
      <c r="D175" s="12"/>
      <c r="F175" s="12"/>
      <c r="H175" s="12"/>
      <c r="J175" s="12"/>
      <c r="L175" s="12"/>
      <c r="N175" s="12"/>
      <c r="P175" s="12"/>
      <c r="R175" s="12"/>
      <c r="T175" s="12"/>
    </row>
    <row r="176">
      <c r="D176" s="12"/>
      <c r="F176" s="12"/>
      <c r="H176" s="12"/>
      <c r="J176" s="12"/>
      <c r="L176" s="12"/>
      <c r="N176" s="12"/>
      <c r="P176" s="12"/>
      <c r="R176" s="12"/>
      <c r="T176" s="12"/>
    </row>
    <row r="177">
      <c r="D177" s="12"/>
      <c r="F177" s="12"/>
      <c r="H177" s="12"/>
      <c r="J177" s="12"/>
      <c r="L177" s="12"/>
      <c r="N177" s="12"/>
      <c r="P177" s="12"/>
      <c r="R177" s="12"/>
      <c r="T177" s="12"/>
    </row>
    <row r="178">
      <c r="D178" s="12"/>
      <c r="F178" s="12"/>
      <c r="H178" s="12"/>
      <c r="J178" s="12"/>
      <c r="L178" s="12"/>
      <c r="N178" s="12"/>
      <c r="P178" s="12"/>
      <c r="R178" s="12"/>
      <c r="T178" s="12"/>
    </row>
    <row r="179">
      <c r="D179" s="12"/>
      <c r="F179" s="12"/>
      <c r="H179" s="12"/>
      <c r="J179" s="12"/>
      <c r="L179" s="12"/>
      <c r="N179" s="12"/>
      <c r="P179" s="12"/>
      <c r="R179" s="12"/>
      <c r="T179" s="12"/>
    </row>
    <row r="180">
      <c r="D180" s="12"/>
      <c r="F180" s="12"/>
      <c r="H180" s="12"/>
      <c r="J180" s="12"/>
      <c r="L180" s="12"/>
      <c r="N180" s="12"/>
      <c r="P180" s="12"/>
      <c r="R180" s="12"/>
      <c r="T180" s="12"/>
    </row>
    <row r="181">
      <c r="D181" s="12"/>
      <c r="F181" s="12"/>
      <c r="H181" s="12"/>
      <c r="J181" s="12"/>
      <c r="L181" s="12"/>
      <c r="N181" s="12"/>
      <c r="P181" s="12"/>
      <c r="R181" s="12"/>
      <c r="T181" s="12"/>
    </row>
    <row r="182">
      <c r="D182" s="12"/>
      <c r="F182" s="12"/>
      <c r="H182" s="12"/>
      <c r="J182" s="12"/>
      <c r="L182" s="12"/>
      <c r="N182" s="12"/>
      <c r="P182" s="12"/>
      <c r="R182" s="12"/>
      <c r="T182" s="12"/>
    </row>
    <row r="183">
      <c r="D183" s="12"/>
      <c r="F183" s="12"/>
      <c r="H183" s="12"/>
      <c r="J183" s="12"/>
      <c r="L183" s="12"/>
      <c r="N183" s="12"/>
      <c r="P183" s="12"/>
      <c r="R183" s="12"/>
      <c r="T183" s="12"/>
    </row>
    <row r="184">
      <c r="D184" s="12"/>
      <c r="F184" s="12"/>
      <c r="H184" s="12"/>
      <c r="J184" s="12"/>
      <c r="L184" s="12"/>
      <c r="N184" s="12"/>
      <c r="P184" s="12"/>
      <c r="R184" s="12"/>
      <c r="T184" s="12"/>
    </row>
    <row r="185">
      <c r="D185" s="12"/>
      <c r="F185" s="12"/>
      <c r="H185" s="12"/>
      <c r="J185" s="12"/>
      <c r="L185" s="12"/>
      <c r="N185" s="12"/>
      <c r="P185" s="12"/>
      <c r="R185" s="12"/>
      <c r="T185" s="12"/>
    </row>
    <row r="186">
      <c r="D186" s="12"/>
      <c r="F186" s="12"/>
      <c r="H186" s="12"/>
      <c r="J186" s="12"/>
      <c r="L186" s="12"/>
      <c r="N186" s="12"/>
      <c r="P186" s="12"/>
      <c r="R186" s="12"/>
      <c r="T186" s="12"/>
    </row>
    <row r="187">
      <c r="D187" s="12"/>
      <c r="F187" s="12"/>
      <c r="H187" s="12"/>
      <c r="J187" s="12"/>
      <c r="L187" s="12"/>
      <c r="N187" s="12"/>
      <c r="P187" s="12"/>
      <c r="R187" s="12"/>
      <c r="T187" s="12"/>
    </row>
    <row r="188">
      <c r="D188" s="12"/>
      <c r="F188" s="12"/>
      <c r="H188" s="12"/>
      <c r="J188" s="12"/>
      <c r="L188" s="12"/>
      <c r="N188" s="12"/>
      <c r="P188" s="12"/>
      <c r="R188" s="12"/>
      <c r="T188" s="12"/>
    </row>
    <row r="189">
      <c r="D189" s="12"/>
      <c r="F189" s="12"/>
      <c r="H189" s="12"/>
      <c r="J189" s="12"/>
      <c r="L189" s="12"/>
      <c r="N189" s="12"/>
      <c r="P189" s="12"/>
      <c r="R189" s="12"/>
      <c r="T189" s="12"/>
    </row>
    <row r="190">
      <c r="D190" s="12"/>
      <c r="F190" s="12"/>
      <c r="H190" s="12"/>
      <c r="J190" s="12"/>
      <c r="L190" s="12"/>
      <c r="N190" s="12"/>
      <c r="P190" s="12"/>
      <c r="R190" s="12"/>
      <c r="T190" s="12"/>
    </row>
    <row r="191">
      <c r="D191" s="12"/>
      <c r="F191" s="12"/>
      <c r="H191" s="12"/>
      <c r="J191" s="12"/>
      <c r="L191" s="12"/>
      <c r="N191" s="12"/>
      <c r="P191" s="12"/>
      <c r="R191" s="12"/>
      <c r="T191" s="12"/>
    </row>
    <row r="192">
      <c r="D192" s="12"/>
      <c r="F192" s="12"/>
      <c r="H192" s="12"/>
      <c r="J192" s="12"/>
      <c r="L192" s="12"/>
      <c r="N192" s="12"/>
      <c r="P192" s="12"/>
      <c r="R192" s="12"/>
      <c r="T192" s="12"/>
    </row>
    <row r="193">
      <c r="D193" s="12"/>
      <c r="F193" s="12"/>
      <c r="H193" s="12"/>
      <c r="J193" s="12"/>
      <c r="L193" s="12"/>
      <c r="N193" s="12"/>
      <c r="P193" s="12"/>
      <c r="R193" s="12"/>
      <c r="T193" s="12"/>
    </row>
    <row r="194">
      <c r="D194" s="12"/>
      <c r="F194" s="12"/>
      <c r="H194" s="12"/>
      <c r="J194" s="12"/>
      <c r="L194" s="12"/>
      <c r="N194" s="12"/>
      <c r="P194" s="12"/>
      <c r="R194" s="12"/>
      <c r="T194" s="12"/>
    </row>
    <row r="195">
      <c r="D195" s="12"/>
      <c r="F195" s="12"/>
      <c r="H195" s="12"/>
      <c r="J195" s="12"/>
      <c r="L195" s="12"/>
      <c r="N195" s="12"/>
      <c r="P195" s="12"/>
      <c r="R195" s="12"/>
      <c r="T195" s="12"/>
    </row>
    <row r="196">
      <c r="D196" s="12"/>
      <c r="F196" s="12"/>
      <c r="H196" s="12"/>
      <c r="J196" s="12"/>
      <c r="L196" s="12"/>
      <c r="N196" s="12"/>
      <c r="P196" s="12"/>
      <c r="R196" s="12"/>
      <c r="T196" s="12"/>
    </row>
    <row r="197">
      <c r="D197" s="12"/>
      <c r="F197" s="12"/>
      <c r="H197" s="12"/>
      <c r="J197" s="12"/>
      <c r="L197" s="12"/>
      <c r="N197" s="12"/>
      <c r="P197" s="12"/>
      <c r="R197" s="12"/>
      <c r="T197" s="12"/>
    </row>
    <row r="198">
      <c r="D198" s="12"/>
      <c r="F198" s="12"/>
      <c r="H198" s="12"/>
      <c r="J198" s="12"/>
      <c r="L198" s="12"/>
      <c r="N198" s="12"/>
      <c r="P198" s="12"/>
      <c r="R198" s="12"/>
      <c r="T198" s="12"/>
    </row>
    <row r="199">
      <c r="D199" s="12"/>
      <c r="F199" s="12"/>
      <c r="H199" s="12"/>
      <c r="J199" s="12"/>
      <c r="L199" s="12"/>
      <c r="N199" s="12"/>
      <c r="P199" s="12"/>
      <c r="R199" s="12"/>
      <c r="T199" s="12"/>
    </row>
    <row r="200">
      <c r="D200" s="12"/>
      <c r="F200" s="12"/>
      <c r="H200" s="12"/>
      <c r="J200" s="12"/>
      <c r="L200" s="12"/>
      <c r="N200" s="12"/>
      <c r="P200" s="12"/>
      <c r="R200" s="12"/>
      <c r="T200" s="12"/>
    </row>
    <row r="201">
      <c r="D201" s="12"/>
      <c r="F201" s="12"/>
      <c r="H201" s="12"/>
      <c r="J201" s="12"/>
      <c r="L201" s="12"/>
      <c r="N201" s="12"/>
      <c r="P201" s="12"/>
      <c r="R201" s="12"/>
      <c r="T201" s="12"/>
    </row>
    <row r="202">
      <c r="D202" s="12"/>
      <c r="F202" s="12"/>
      <c r="H202" s="12"/>
      <c r="J202" s="12"/>
      <c r="L202" s="12"/>
      <c r="N202" s="12"/>
      <c r="P202" s="12"/>
      <c r="R202" s="12"/>
      <c r="T202" s="12"/>
    </row>
    <row r="203">
      <c r="D203" s="12"/>
      <c r="F203" s="12"/>
      <c r="H203" s="12"/>
      <c r="J203" s="12"/>
      <c r="L203" s="12"/>
      <c r="N203" s="12"/>
      <c r="P203" s="12"/>
      <c r="R203" s="12"/>
      <c r="T203" s="12"/>
    </row>
    <row r="204">
      <c r="D204" s="12"/>
      <c r="F204" s="12"/>
      <c r="H204" s="12"/>
      <c r="J204" s="12"/>
      <c r="L204" s="12"/>
      <c r="N204" s="12"/>
      <c r="P204" s="12"/>
      <c r="R204" s="12"/>
      <c r="T204" s="12"/>
    </row>
    <row r="205">
      <c r="D205" s="12"/>
      <c r="F205" s="12"/>
      <c r="H205" s="12"/>
      <c r="J205" s="12"/>
      <c r="L205" s="12"/>
      <c r="N205" s="12"/>
      <c r="P205" s="12"/>
      <c r="R205" s="12"/>
      <c r="T205" s="12"/>
    </row>
    <row r="206">
      <c r="D206" s="12"/>
      <c r="F206" s="12"/>
      <c r="H206" s="12"/>
      <c r="J206" s="12"/>
      <c r="L206" s="12"/>
      <c r="N206" s="12"/>
      <c r="P206" s="12"/>
      <c r="R206" s="12"/>
      <c r="T206" s="12"/>
    </row>
    <row r="207">
      <c r="D207" s="12"/>
      <c r="F207" s="12"/>
      <c r="H207" s="12"/>
      <c r="J207" s="12"/>
      <c r="L207" s="12"/>
      <c r="N207" s="12"/>
      <c r="P207" s="12"/>
      <c r="R207" s="12"/>
      <c r="T207" s="12"/>
    </row>
    <row r="208">
      <c r="D208" s="12"/>
      <c r="F208" s="12"/>
      <c r="H208" s="12"/>
      <c r="J208" s="12"/>
      <c r="L208" s="12"/>
      <c r="N208" s="12"/>
      <c r="P208" s="12"/>
      <c r="R208" s="12"/>
      <c r="T208" s="12"/>
    </row>
    <row r="209">
      <c r="D209" s="12"/>
      <c r="F209" s="12"/>
      <c r="H209" s="12"/>
      <c r="J209" s="12"/>
      <c r="L209" s="12"/>
      <c r="N209" s="12"/>
      <c r="P209" s="12"/>
      <c r="R209" s="12"/>
      <c r="T209" s="12"/>
    </row>
    <row r="210">
      <c r="D210" s="12"/>
      <c r="F210" s="12"/>
      <c r="H210" s="12"/>
      <c r="J210" s="12"/>
      <c r="L210" s="12"/>
      <c r="N210" s="12"/>
      <c r="P210" s="12"/>
      <c r="R210" s="12"/>
      <c r="T210" s="12"/>
    </row>
    <row r="211">
      <c r="D211" s="12"/>
      <c r="F211" s="12"/>
      <c r="H211" s="12"/>
      <c r="J211" s="12"/>
      <c r="L211" s="12"/>
      <c r="N211" s="12"/>
      <c r="P211" s="12"/>
      <c r="R211" s="12"/>
      <c r="T211" s="12"/>
    </row>
    <row r="212">
      <c r="D212" s="12"/>
      <c r="F212" s="12"/>
      <c r="H212" s="12"/>
      <c r="J212" s="12"/>
      <c r="L212" s="12"/>
      <c r="N212" s="12"/>
      <c r="P212" s="12"/>
      <c r="R212" s="12"/>
      <c r="T212" s="12"/>
    </row>
    <row r="213">
      <c r="D213" s="12"/>
      <c r="F213" s="12"/>
      <c r="H213" s="12"/>
      <c r="J213" s="12"/>
      <c r="L213" s="12"/>
      <c r="N213" s="12"/>
      <c r="P213" s="12"/>
      <c r="R213" s="12"/>
      <c r="T213" s="12"/>
    </row>
    <row r="214">
      <c r="D214" s="12"/>
      <c r="F214" s="12"/>
      <c r="H214" s="12"/>
      <c r="J214" s="12"/>
      <c r="L214" s="12"/>
      <c r="N214" s="12"/>
      <c r="P214" s="12"/>
      <c r="R214" s="12"/>
      <c r="T214" s="12"/>
    </row>
    <row r="215">
      <c r="D215" s="12"/>
      <c r="F215" s="12"/>
      <c r="H215" s="12"/>
      <c r="J215" s="12"/>
      <c r="L215" s="12"/>
      <c r="N215" s="12"/>
      <c r="P215" s="12"/>
      <c r="R215" s="12"/>
      <c r="T215" s="12"/>
    </row>
    <row r="216">
      <c r="D216" s="12"/>
      <c r="F216" s="12"/>
      <c r="H216" s="12"/>
      <c r="J216" s="12"/>
      <c r="L216" s="12"/>
      <c r="N216" s="12"/>
      <c r="P216" s="12"/>
      <c r="R216" s="12"/>
      <c r="T216" s="12"/>
    </row>
    <row r="217">
      <c r="D217" s="12"/>
      <c r="F217" s="12"/>
      <c r="H217" s="12"/>
      <c r="J217" s="12"/>
      <c r="L217" s="12"/>
      <c r="N217" s="12"/>
      <c r="P217" s="12"/>
      <c r="R217" s="12"/>
      <c r="T217" s="12"/>
    </row>
    <row r="218">
      <c r="D218" s="12"/>
      <c r="F218" s="12"/>
      <c r="H218" s="12"/>
      <c r="J218" s="12"/>
      <c r="L218" s="12"/>
      <c r="N218" s="12"/>
      <c r="P218" s="12"/>
      <c r="R218" s="12"/>
      <c r="T218" s="12"/>
    </row>
    <row r="219">
      <c r="D219" s="12"/>
      <c r="F219" s="12"/>
      <c r="H219" s="12"/>
      <c r="J219" s="12"/>
      <c r="L219" s="12"/>
      <c r="N219" s="12"/>
      <c r="P219" s="12"/>
      <c r="R219" s="12"/>
      <c r="T219" s="12"/>
    </row>
    <row r="220">
      <c r="D220" s="12"/>
      <c r="F220" s="12"/>
      <c r="H220" s="12"/>
      <c r="J220" s="12"/>
      <c r="L220" s="12"/>
      <c r="N220" s="12"/>
      <c r="P220" s="12"/>
      <c r="R220" s="12"/>
      <c r="T220" s="12"/>
    </row>
    <row r="221">
      <c r="D221" s="12"/>
      <c r="F221" s="12"/>
      <c r="H221" s="12"/>
      <c r="J221" s="12"/>
      <c r="L221" s="12"/>
      <c r="N221" s="12"/>
      <c r="P221" s="12"/>
      <c r="R221" s="12"/>
      <c r="T221" s="12"/>
    </row>
    <row r="222">
      <c r="D222" s="12"/>
      <c r="F222" s="12"/>
      <c r="H222" s="12"/>
      <c r="J222" s="12"/>
      <c r="L222" s="12"/>
      <c r="N222" s="12"/>
      <c r="P222" s="12"/>
      <c r="R222" s="12"/>
      <c r="T222" s="12"/>
    </row>
    <row r="223">
      <c r="D223" s="12"/>
      <c r="F223" s="12"/>
      <c r="H223" s="12"/>
      <c r="J223" s="12"/>
      <c r="L223" s="12"/>
      <c r="N223" s="12"/>
      <c r="P223" s="12"/>
      <c r="R223" s="12"/>
      <c r="T223" s="12"/>
    </row>
    <row r="224">
      <c r="D224" s="12"/>
      <c r="F224" s="12"/>
      <c r="H224" s="12"/>
      <c r="J224" s="12"/>
      <c r="L224" s="12"/>
      <c r="N224" s="12"/>
      <c r="P224" s="12"/>
      <c r="R224" s="12"/>
      <c r="T224" s="12"/>
    </row>
    <row r="225">
      <c r="D225" s="12"/>
      <c r="F225" s="12"/>
      <c r="H225" s="12"/>
      <c r="J225" s="12"/>
      <c r="L225" s="12"/>
      <c r="N225" s="12"/>
      <c r="P225" s="12"/>
      <c r="R225" s="12"/>
      <c r="T225" s="12"/>
    </row>
    <row r="226">
      <c r="D226" s="12"/>
      <c r="F226" s="12"/>
      <c r="H226" s="12"/>
      <c r="J226" s="12"/>
      <c r="L226" s="12"/>
      <c r="N226" s="12"/>
      <c r="P226" s="12"/>
      <c r="R226" s="12"/>
      <c r="T226" s="12"/>
    </row>
    <row r="227">
      <c r="D227" s="12"/>
      <c r="F227" s="12"/>
      <c r="H227" s="12"/>
      <c r="J227" s="12"/>
      <c r="L227" s="12"/>
      <c r="N227" s="12"/>
      <c r="P227" s="12"/>
      <c r="R227" s="12"/>
      <c r="T227" s="12"/>
    </row>
    <row r="228">
      <c r="D228" s="12"/>
      <c r="F228" s="12"/>
      <c r="H228" s="12"/>
      <c r="J228" s="12"/>
      <c r="L228" s="12"/>
      <c r="N228" s="12"/>
      <c r="P228" s="12"/>
      <c r="R228" s="12"/>
      <c r="T228" s="12"/>
    </row>
    <row r="229">
      <c r="D229" s="12"/>
      <c r="F229" s="12"/>
      <c r="H229" s="12"/>
      <c r="J229" s="12"/>
      <c r="L229" s="12"/>
      <c r="N229" s="12"/>
      <c r="P229" s="12"/>
      <c r="R229" s="12"/>
      <c r="T229" s="12"/>
    </row>
    <row r="230">
      <c r="D230" s="12"/>
      <c r="F230" s="12"/>
      <c r="H230" s="12"/>
      <c r="J230" s="12"/>
      <c r="L230" s="12"/>
      <c r="N230" s="12"/>
      <c r="P230" s="12"/>
      <c r="R230" s="12"/>
      <c r="T230" s="12"/>
    </row>
    <row r="231">
      <c r="D231" s="12"/>
      <c r="F231" s="12"/>
      <c r="H231" s="12"/>
      <c r="J231" s="12"/>
      <c r="L231" s="12"/>
      <c r="N231" s="12"/>
      <c r="P231" s="12"/>
      <c r="R231" s="12"/>
      <c r="T231" s="12"/>
    </row>
    <row r="232">
      <c r="D232" s="12"/>
      <c r="F232" s="12"/>
      <c r="H232" s="12"/>
      <c r="J232" s="12"/>
      <c r="L232" s="12"/>
      <c r="N232" s="12"/>
      <c r="P232" s="12"/>
      <c r="R232" s="12"/>
      <c r="T232" s="12"/>
    </row>
    <row r="233">
      <c r="D233" s="12"/>
      <c r="F233" s="12"/>
      <c r="H233" s="12"/>
      <c r="J233" s="12"/>
      <c r="L233" s="12"/>
      <c r="N233" s="12"/>
      <c r="P233" s="12"/>
      <c r="R233" s="12"/>
      <c r="T233" s="12"/>
    </row>
    <row r="234">
      <c r="D234" s="12"/>
      <c r="F234" s="12"/>
      <c r="H234" s="12"/>
      <c r="J234" s="12"/>
      <c r="L234" s="12"/>
      <c r="N234" s="12"/>
      <c r="P234" s="12"/>
      <c r="R234" s="12"/>
      <c r="T234" s="12"/>
    </row>
    <row r="235">
      <c r="D235" s="12"/>
      <c r="F235" s="12"/>
      <c r="H235" s="12"/>
      <c r="J235" s="12"/>
      <c r="L235" s="12"/>
      <c r="N235" s="12"/>
      <c r="P235" s="12"/>
      <c r="R235" s="12"/>
      <c r="T235" s="12"/>
    </row>
    <row r="236">
      <c r="D236" s="12"/>
      <c r="F236" s="12"/>
      <c r="H236" s="12"/>
      <c r="J236" s="12"/>
      <c r="L236" s="12"/>
      <c r="N236" s="12"/>
      <c r="P236" s="12"/>
      <c r="R236" s="12"/>
      <c r="T236" s="12"/>
    </row>
    <row r="237">
      <c r="D237" s="12"/>
      <c r="F237" s="12"/>
      <c r="H237" s="12"/>
      <c r="J237" s="12"/>
      <c r="L237" s="12"/>
      <c r="N237" s="12"/>
      <c r="P237" s="12"/>
      <c r="R237" s="12"/>
      <c r="T237" s="12"/>
    </row>
    <row r="238">
      <c r="D238" s="12"/>
      <c r="F238" s="12"/>
      <c r="H238" s="12"/>
      <c r="J238" s="12"/>
      <c r="L238" s="12"/>
      <c r="N238" s="12"/>
      <c r="P238" s="12"/>
      <c r="R238" s="12"/>
      <c r="T238" s="12"/>
    </row>
    <row r="239">
      <c r="D239" s="12"/>
      <c r="F239" s="12"/>
      <c r="H239" s="12"/>
      <c r="J239" s="12"/>
      <c r="L239" s="12"/>
      <c r="N239" s="12"/>
      <c r="P239" s="12"/>
      <c r="R239" s="12"/>
      <c r="T239" s="12"/>
    </row>
    <row r="240">
      <c r="D240" s="12"/>
      <c r="F240" s="12"/>
      <c r="H240" s="12"/>
      <c r="J240" s="12"/>
      <c r="L240" s="12"/>
      <c r="N240" s="12"/>
      <c r="P240" s="12"/>
      <c r="R240" s="12"/>
      <c r="T240" s="12"/>
    </row>
    <row r="241">
      <c r="D241" s="12"/>
      <c r="F241" s="12"/>
      <c r="H241" s="12"/>
      <c r="J241" s="12"/>
      <c r="L241" s="12"/>
      <c r="N241" s="12"/>
      <c r="P241" s="12"/>
      <c r="R241" s="12"/>
      <c r="T241" s="12"/>
    </row>
    <row r="242">
      <c r="D242" s="12"/>
      <c r="F242" s="12"/>
      <c r="H242" s="12"/>
      <c r="J242" s="12"/>
      <c r="L242" s="12"/>
      <c r="N242" s="12"/>
      <c r="P242" s="12"/>
      <c r="R242" s="12"/>
      <c r="T242" s="12"/>
    </row>
    <row r="243">
      <c r="D243" s="12"/>
      <c r="F243" s="12"/>
      <c r="H243" s="12"/>
      <c r="J243" s="12"/>
      <c r="L243" s="12"/>
      <c r="N243" s="12"/>
      <c r="P243" s="12"/>
      <c r="R243" s="12"/>
      <c r="T243" s="12"/>
    </row>
    <row r="244">
      <c r="D244" s="12"/>
      <c r="F244" s="12"/>
      <c r="H244" s="12"/>
      <c r="J244" s="12"/>
      <c r="L244" s="12"/>
      <c r="N244" s="12"/>
      <c r="P244" s="12"/>
      <c r="R244" s="12"/>
      <c r="T244" s="12"/>
    </row>
    <row r="245">
      <c r="D245" s="12"/>
      <c r="F245" s="12"/>
      <c r="H245" s="12"/>
      <c r="J245" s="12"/>
      <c r="L245" s="12"/>
      <c r="N245" s="12"/>
      <c r="P245" s="12"/>
      <c r="R245" s="12"/>
      <c r="T245" s="12"/>
    </row>
    <row r="246">
      <c r="D246" s="12"/>
      <c r="F246" s="12"/>
      <c r="H246" s="12"/>
      <c r="J246" s="12"/>
      <c r="L246" s="12"/>
      <c r="N246" s="12"/>
      <c r="P246" s="12"/>
      <c r="R246" s="12"/>
      <c r="T246" s="12"/>
    </row>
    <row r="247">
      <c r="D247" s="12"/>
      <c r="F247" s="12"/>
      <c r="H247" s="12"/>
      <c r="J247" s="12"/>
      <c r="L247" s="12"/>
      <c r="N247" s="12"/>
      <c r="P247" s="12"/>
      <c r="R247" s="12"/>
      <c r="T247" s="12"/>
    </row>
    <row r="248">
      <c r="D248" s="12"/>
      <c r="F248" s="12"/>
      <c r="H248" s="12"/>
      <c r="J248" s="12"/>
      <c r="L248" s="12"/>
      <c r="N248" s="12"/>
      <c r="P248" s="12"/>
      <c r="R248" s="12"/>
      <c r="T248" s="12"/>
    </row>
    <row r="249">
      <c r="D249" s="12"/>
      <c r="F249" s="12"/>
      <c r="H249" s="12"/>
      <c r="J249" s="12"/>
      <c r="L249" s="12"/>
      <c r="N249" s="12"/>
      <c r="P249" s="12"/>
      <c r="R249" s="12"/>
      <c r="T249" s="12"/>
    </row>
    <row r="250">
      <c r="D250" s="12"/>
      <c r="F250" s="12"/>
      <c r="H250" s="12"/>
      <c r="J250" s="12"/>
      <c r="L250" s="12"/>
      <c r="N250" s="12"/>
      <c r="P250" s="12"/>
      <c r="R250" s="12"/>
      <c r="T250" s="12"/>
    </row>
    <row r="251">
      <c r="D251" s="12"/>
      <c r="F251" s="12"/>
      <c r="H251" s="12"/>
      <c r="J251" s="12"/>
      <c r="L251" s="12"/>
      <c r="N251" s="12"/>
      <c r="P251" s="12"/>
      <c r="R251" s="12"/>
      <c r="T251" s="12"/>
    </row>
    <row r="252">
      <c r="D252" s="12"/>
      <c r="F252" s="12"/>
      <c r="H252" s="12"/>
      <c r="J252" s="12"/>
      <c r="L252" s="12"/>
      <c r="N252" s="12"/>
      <c r="P252" s="12"/>
      <c r="R252" s="12"/>
      <c r="T252" s="12"/>
    </row>
    <row r="253">
      <c r="D253" s="12"/>
      <c r="F253" s="12"/>
      <c r="H253" s="12"/>
      <c r="J253" s="12"/>
      <c r="L253" s="12"/>
      <c r="N253" s="12"/>
      <c r="P253" s="12"/>
      <c r="R253" s="12"/>
      <c r="T253" s="12"/>
    </row>
    <row r="254">
      <c r="D254" s="12"/>
      <c r="F254" s="12"/>
      <c r="H254" s="12"/>
      <c r="J254" s="12"/>
      <c r="L254" s="12"/>
      <c r="N254" s="12"/>
      <c r="P254" s="12"/>
      <c r="R254" s="12"/>
      <c r="T254" s="12"/>
    </row>
    <row r="255">
      <c r="D255" s="12"/>
      <c r="F255" s="12"/>
      <c r="H255" s="12"/>
      <c r="J255" s="12"/>
      <c r="L255" s="12"/>
      <c r="N255" s="12"/>
      <c r="P255" s="12"/>
      <c r="R255" s="12"/>
      <c r="T255" s="12"/>
    </row>
    <row r="256">
      <c r="D256" s="12"/>
      <c r="F256" s="12"/>
      <c r="H256" s="12"/>
      <c r="J256" s="12"/>
      <c r="L256" s="12"/>
      <c r="N256" s="12"/>
      <c r="P256" s="12"/>
      <c r="R256" s="12"/>
      <c r="T256" s="12"/>
    </row>
    <row r="257">
      <c r="D257" s="12"/>
      <c r="F257" s="12"/>
      <c r="H257" s="12"/>
      <c r="J257" s="12"/>
      <c r="L257" s="12"/>
      <c r="N257" s="12"/>
      <c r="P257" s="12"/>
      <c r="R257" s="12"/>
      <c r="T257" s="12"/>
    </row>
    <row r="258">
      <c r="D258" s="12"/>
      <c r="F258" s="12"/>
      <c r="H258" s="12"/>
      <c r="J258" s="12"/>
      <c r="L258" s="12"/>
      <c r="N258" s="12"/>
      <c r="P258" s="12"/>
      <c r="R258" s="12"/>
      <c r="T258" s="12"/>
    </row>
    <row r="259">
      <c r="D259" s="12"/>
      <c r="F259" s="12"/>
      <c r="H259" s="12"/>
      <c r="J259" s="12"/>
      <c r="L259" s="12"/>
      <c r="N259" s="12"/>
      <c r="P259" s="12"/>
      <c r="R259" s="12"/>
      <c r="T259" s="12"/>
    </row>
    <row r="260">
      <c r="D260" s="12"/>
      <c r="F260" s="12"/>
      <c r="H260" s="12"/>
      <c r="J260" s="12"/>
      <c r="L260" s="12"/>
      <c r="N260" s="12"/>
      <c r="P260" s="12"/>
      <c r="R260" s="12"/>
      <c r="T260" s="12"/>
    </row>
    <row r="261">
      <c r="D261" s="12"/>
      <c r="F261" s="12"/>
      <c r="H261" s="12"/>
      <c r="J261" s="12"/>
      <c r="L261" s="12"/>
      <c r="N261" s="12"/>
      <c r="P261" s="12"/>
      <c r="R261" s="12"/>
      <c r="T261" s="12"/>
    </row>
    <row r="262">
      <c r="D262" s="12"/>
      <c r="F262" s="12"/>
      <c r="H262" s="12"/>
      <c r="J262" s="12"/>
      <c r="L262" s="12"/>
      <c r="N262" s="12"/>
      <c r="P262" s="12"/>
      <c r="R262" s="12"/>
      <c r="T262" s="12"/>
    </row>
    <row r="263">
      <c r="D263" s="12"/>
      <c r="F263" s="12"/>
      <c r="H263" s="12"/>
      <c r="J263" s="12"/>
      <c r="L263" s="12"/>
      <c r="N263" s="12"/>
      <c r="P263" s="12"/>
      <c r="R263" s="12"/>
      <c r="T263" s="12"/>
    </row>
    <row r="264">
      <c r="D264" s="12"/>
      <c r="F264" s="12"/>
      <c r="H264" s="12"/>
      <c r="J264" s="12"/>
      <c r="L264" s="12"/>
      <c r="N264" s="12"/>
      <c r="P264" s="12"/>
      <c r="R264" s="12"/>
      <c r="T264" s="12"/>
    </row>
    <row r="265">
      <c r="D265" s="12"/>
      <c r="F265" s="12"/>
      <c r="H265" s="12"/>
      <c r="J265" s="12"/>
      <c r="L265" s="12"/>
      <c r="N265" s="12"/>
      <c r="P265" s="12"/>
      <c r="R265" s="12"/>
      <c r="T265" s="12"/>
    </row>
    <row r="266">
      <c r="D266" s="12"/>
      <c r="F266" s="12"/>
      <c r="H266" s="12"/>
      <c r="J266" s="12"/>
      <c r="L266" s="12"/>
      <c r="N266" s="12"/>
      <c r="P266" s="12"/>
      <c r="R266" s="12"/>
      <c r="T266" s="12"/>
    </row>
    <row r="267">
      <c r="D267" s="12"/>
      <c r="F267" s="12"/>
      <c r="H267" s="12"/>
      <c r="J267" s="12"/>
      <c r="L267" s="12"/>
      <c r="N267" s="12"/>
      <c r="P267" s="12"/>
      <c r="R267" s="12"/>
      <c r="T267" s="12"/>
    </row>
    <row r="268">
      <c r="D268" s="12"/>
      <c r="F268" s="12"/>
      <c r="H268" s="12"/>
      <c r="J268" s="12"/>
      <c r="L268" s="12"/>
      <c r="N268" s="12"/>
      <c r="P268" s="12"/>
      <c r="R268" s="12"/>
      <c r="T268" s="12"/>
    </row>
    <row r="269">
      <c r="D269" s="12"/>
      <c r="F269" s="12"/>
      <c r="H269" s="12"/>
      <c r="J269" s="12"/>
      <c r="L269" s="12"/>
      <c r="N269" s="12"/>
      <c r="P269" s="12"/>
      <c r="R269" s="12"/>
      <c r="T269" s="12"/>
    </row>
    <row r="270">
      <c r="D270" s="12"/>
      <c r="F270" s="12"/>
      <c r="H270" s="12"/>
      <c r="J270" s="12"/>
      <c r="L270" s="12"/>
      <c r="N270" s="12"/>
      <c r="P270" s="12"/>
      <c r="R270" s="12"/>
      <c r="T270" s="12"/>
    </row>
    <row r="271">
      <c r="D271" s="12"/>
      <c r="F271" s="12"/>
      <c r="H271" s="12"/>
      <c r="J271" s="12"/>
      <c r="L271" s="12"/>
      <c r="N271" s="12"/>
      <c r="P271" s="12"/>
      <c r="R271" s="12"/>
      <c r="T271" s="12"/>
    </row>
    <row r="272">
      <c r="D272" s="12"/>
      <c r="F272" s="12"/>
      <c r="H272" s="12"/>
      <c r="J272" s="12"/>
      <c r="L272" s="12"/>
      <c r="N272" s="12"/>
      <c r="P272" s="12"/>
      <c r="R272" s="12"/>
      <c r="T272" s="12"/>
    </row>
    <row r="273">
      <c r="D273" s="12"/>
      <c r="F273" s="12"/>
      <c r="H273" s="12"/>
      <c r="J273" s="12"/>
      <c r="L273" s="12"/>
      <c r="N273" s="12"/>
      <c r="P273" s="12"/>
      <c r="R273" s="12"/>
      <c r="T273" s="12"/>
    </row>
    <row r="274">
      <c r="D274" s="12"/>
      <c r="F274" s="12"/>
      <c r="H274" s="12"/>
      <c r="J274" s="12"/>
      <c r="L274" s="12"/>
      <c r="N274" s="12"/>
      <c r="P274" s="12"/>
      <c r="R274" s="12"/>
      <c r="T274" s="12"/>
    </row>
    <row r="275">
      <c r="D275" s="12"/>
      <c r="F275" s="12"/>
      <c r="H275" s="12"/>
      <c r="J275" s="12"/>
      <c r="L275" s="12"/>
      <c r="N275" s="12"/>
      <c r="P275" s="12"/>
      <c r="R275" s="12"/>
      <c r="T275" s="12"/>
    </row>
    <row r="276">
      <c r="D276" s="12"/>
      <c r="F276" s="12"/>
      <c r="H276" s="12"/>
      <c r="J276" s="12"/>
      <c r="L276" s="12"/>
      <c r="N276" s="12"/>
      <c r="P276" s="12"/>
      <c r="R276" s="12"/>
      <c r="T276" s="12"/>
    </row>
    <row r="277">
      <c r="D277" s="12"/>
      <c r="F277" s="12"/>
      <c r="H277" s="12"/>
      <c r="J277" s="12"/>
      <c r="L277" s="12"/>
      <c r="N277" s="12"/>
      <c r="P277" s="12"/>
      <c r="R277" s="12"/>
      <c r="T277" s="12"/>
    </row>
    <row r="278">
      <c r="D278" s="12"/>
      <c r="F278" s="12"/>
      <c r="H278" s="12"/>
      <c r="J278" s="12"/>
      <c r="L278" s="12"/>
      <c r="N278" s="12"/>
      <c r="P278" s="12"/>
      <c r="R278" s="12"/>
      <c r="T278" s="12"/>
    </row>
    <row r="279">
      <c r="D279" s="12"/>
      <c r="F279" s="12"/>
      <c r="H279" s="12"/>
      <c r="J279" s="12"/>
      <c r="L279" s="12"/>
      <c r="N279" s="12"/>
      <c r="P279" s="12"/>
      <c r="R279" s="12"/>
      <c r="T279" s="12"/>
    </row>
    <row r="280">
      <c r="D280" s="12"/>
      <c r="F280" s="12"/>
      <c r="H280" s="12"/>
      <c r="J280" s="12"/>
      <c r="L280" s="12"/>
      <c r="N280" s="12"/>
      <c r="P280" s="12"/>
      <c r="R280" s="12"/>
      <c r="T280" s="12"/>
    </row>
    <row r="281">
      <c r="D281" s="12"/>
      <c r="F281" s="12"/>
      <c r="H281" s="12"/>
      <c r="J281" s="12"/>
      <c r="L281" s="12"/>
      <c r="N281" s="12"/>
      <c r="P281" s="12"/>
      <c r="R281" s="12"/>
      <c r="T281" s="12"/>
    </row>
    <row r="282">
      <c r="D282" s="12"/>
      <c r="F282" s="12"/>
      <c r="H282" s="12"/>
      <c r="J282" s="12"/>
      <c r="L282" s="12"/>
      <c r="N282" s="12"/>
      <c r="P282" s="12"/>
      <c r="R282" s="12"/>
      <c r="T282" s="12"/>
    </row>
    <row r="283">
      <c r="D283" s="12"/>
      <c r="F283" s="12"/>
      <c r="H283" s="12"/>
      <c r="J283" s="12"/>
      <c r="L283" s="12"/>
      <c r="N283" s="12"/>
      <c r="P283" s="12"/>
      <c r="R283" s="12"/>
      <c r="T283" s="12"/>
    </row>
    <row r="284">
      <c r="D284" s="12"/>
      <c r="F284" s="12"/>
      <c r="H284" s="12"/>
      <c r="J284" s="12"/>
      <c r="L284" s="12"/>
      <c r="N284" s="12"/>
      <c r="P284" s="12"/>
      <c r="R284" s="12"/>
      <c r="T284" s="12"/>
    </row>
    <row r="285">
      <c r="D285" s="12"/>
      <c r="F285" s="12"/>
      <c r="H285" s="12"/>
      <c r="J285" s="12"/>
      <c r="L285" s="12"/>
      <c r="N285" s="12"/>
      <c r="P285" s="12"/>
      <c r="R285" s="12"/>
      <c r="T285" s="12"/>
    </row>
    <row r="286">
      <c r="D286" s="12"/>
      <c r="F286" s="12"/>
      <c r="H286" s="12"/>
      <c r="J286" s="12"/>
      <c r="L286" s="12"/>
      <c r="N286" s="12"/>
      <c r="P286" s="12"/>
      <c r="R286" s="12"/>
      <c r="T286" s="12"/>
    </row>
    <row r="287">
      <c r="D287" s="12"/>
      <c r="F287" s="12"/>
      <c r="H287" s="12"/>
      <c r="J287" s="12"/>
      <c r="L287" s="12"/>
      <c r="N287" s="12"/>
      <c r="P287" s="12"/>
      <c r="R287" s="12"/>
      <c r="T287" s="12"/>
    </row>
    <row r="288">
      <c r="D288" s="12"/>
      <c r="F288" s="12"/>
      <c r="H288" s="12"/>
      <c r="J288" s="12"/>
      <c r="L288" s="12"/>
      <c r="N288" s="12"/>
      <c r="P288" s="12"/>
      <c r="R288" s="12"/>
      <c r="T288" s="12"/>
    </row>
    <row r="289">
      <c r="D289" s="12"/>
      <c r="F289" s="12"/>
      <c r="H289" s="12"/>
      <c r="J289" s="12"/>
      <c r="L289" s="12"/>
      <c r="N289" s="12"/>
      <c r="P289" s="12"/>
      <c r="R289" s="12"/>
      <c r="T289" s="12"/>
    </row>
    <row r="290">
      <c r="D290" s="12"/>
      <c r="F290" s="12"/>
      <c r="H290" s="12"/>
      <c r="J290" s="12"/>
      <c r="L290" s="12"/>
      <c r="N290" s="12"/>
      <c r="P290" s="12"/>
      <c r="R290" s="12"/>
      <c r="T290" s="12"/>
    </row>
    <row r="291">
      <c r="D291" s="12"/>
      <c r="F291" s="12"/>
      <c r="H291" s="12"/>
      <c r="J291" s="12"/>
      <c r="L291" s="12"/>
      <c r="N291" s="12"/>
      <c r="P291" s="12"/>
      <c r="R291" s="12"/>
      <c r="T291" s="12"/>
    </row>
    <row r="292">
      <c r="D292" s="12"/>
      <c r="F292" s="12"/>
      <c r="H292" s="12"/>
      <c r="J292" s="12"/>
      <c r="L292" s="12"/>
      <c r="N292" s="12"/>
      <c r="P292" s="12"/>
      <c r="R292" s="12"/>
      <c r="T292" s="12"/>
    </row>
    <row r="293">
      <c r="D293" s="12"/>
      <c r="F293" s="12"/>
      <c r="H293" s="12"/>
      <c r="J293" s="12"/>
      <c r="L293" s="12"/>
      <c r="N293" s="12"/>
      <c r="P293" s="12"/>
      <c r="R293" s="12"/>
      <c r="T293" s="12"/>
    </row>
    <row r="294">
      <c r="D294" s="12"/>
      <c r="F294" s="12"/>
      <c r="H294" s="12"/>
      <c r="J294" s="12"/>
      <c r="L294" s="12"/>
      <c r="N294" s="12"/>
      <c r="P294" s="12"/>
      <c r="R294" s="12"/>
      <c r="T294" s="12"/>
    </row>
    <row r="295">
      <c r="D295" s="12"/>
      <c r="F295" s="12"/>
      <c r="H295" s="12"/>
      <c r="J295" s="12"/>
      <c r="L295" s="12"/>
      <c r="N295" s="12"/>
      <c r="P295" s="12"/>
      <c r="R295" s="12"/>
      <c r="T295" s="12"/>
    </row>
    <row r="296">
      <c r="D296" s="12"/>
      <c r="F296" s="12"/>
      <c r="H296" s="12"/>
      <c r="J296" s="12"/>
      <c r="L296" s="12"/>
      <c r="N296" s="12"/>
      <c r="P296" s="12"/>
      <c r="R296" s="12"/>
      <c r="T296" s="12"/>
    </row>
    <row r="297">
      <c r="D297" s="12"/>
      <c r="F297" s="12"/>
      <c r="H297" s="12"/>
      <c r="J297" s="12"/>
      <c r="L297" s="12"/>
      <c r="N297" s="12"/>
      <c r="P297" s="12"/>
      <c r="R297" s="12"/>
      <c r="T297" s="12"/>
    </row>
    <row r="298">
      <c r="D298" s="12"/>
      <c r="F298" s="12"/>
      <c r="H298" s="12"/>
      <c r="J298" s="12"/>
      <c r="L298" s="12"/>
      <c r="N298" s="12"/>
      <c r="P298" s="12"/>
      <c r="R298" s="12"/>
      <c r="T298" s="12"/>
    </row>
    <row r="299">
      <c r="D299" s="12"/>
      <c r="F299" s="12"/>
      <c r="H299" s="12"/>
      <c r="J299" s="12"/>
      <c r="L299" s="12"/>
      <c r="N299" s="12"/>
      <c r="P299" s="12"/>
      <c r="R299" s="12"/>
      <c r="T299" s="12"/>
    </row>
    <row r="300">
      <c r="D300" s="12"/>
      <c r="F300" s="12"/>
      <c r="H300" s="12"/>
      <c r="J300" s="12"/>
      <c r="L300" s="12"/>
      <c r="N300" s="12"/>
      <c r="P300" s="12"/>
      <c r="R300" s="12"/>
      <c r="T300" s="12"/>
    </row>
    <row r="301">
      <c r="D301" s="12"/>
      <c r="F301" s="12"/>
      <c r="H301" s="12"/>
      <c r="J301" s="12"/>
      <c r="L301" s="12"/>
      <c r="N301" s="12"/>
      <c r="P301" s="12"/>
      <c r="R301" s="12"/>
      <c r="T301" s="12"/>
    </row>
    <row r="302">
      <c r="D302" s="12"/>
      <c r="F302" s="12"/>
      <c r="H302" s="12"/>
      <c r="J302" s="12"/>
      <c r="L302" s="12"/>
      <c r="N302" s="12"/>
      <c r="P302" s="12"/>
      <c r="R302" s="12"/>
      <c r="T302" s="12"/>
    </row>
    <row r="303">
      <c r="D303" s="12"/>
      <c r="F303" s="12"/>
      <c r="H303" s="12"/>
      <c r="J303" s="12"/>
      <c r="L303" s="12"/>
      <c r="N303" s="12"/>
      <c r="P303" s="12"/>
      <c r="R303" s="12"/>
      <c r="T303" s="12"/>
    </row>
    <row r="304">
      <c r="D304" s="12"/>
      <c r="F304" s="12"/>
      <c r="H304" s="12"/>
      <c r="J304" s="12"/>
      <c r="L304" s="12"/>
      <c r="N304" s="12"/>
      <c r="P304" s="12"/>
      <c r="R304" s="12"/>
      <c r="T304" s="12"/>
    </row>
    <row r="305">
      <c r="D305" s="12"/>
      <c r="F305" s="12"/>
      <c r="H305" s="12"/>
      <c r="J305" s="12"/>
      <c r="L305" s="12"/>
      <c r="N305" s="12"/>
      <c r="P305" s="12"/>
      <c r="R305" s="12"/>
      <c r="T305" s="12"/>
    </row>
    <row r="306">
      <c r="D306" s="12"/>
      <c r="F306" s="12"/>
      <c r="H306" s="12"/>
      <c r="J306" s="12"/>
      <c r="L306" s="12"/>
      <c r="N306" s="12"/>
      <c r="P306" s="12"/>
      <c r="R306" s="12"/>
      <c r="T306" s="12"/>
    </row>
    <row r="307">
      <c r="D307" s="12"/>
      <c r="F307" s="12"/>
      <c r="H307" s="12"/>
      <c r="J307" s="12"/>
      <c r="L307" s="12"/>
      <c r="N307" s="12"/>
      <c r="P307" s="12"/>
      <c r="R307" s="12"/>
      <c r="T307" s="12"/>
    </row>
    <row r="308">
      <c r="D308" s="12"/>
      <c r="F308" s="12"/>
      <c r="H308" s="12"/>
      <c r="J308" s="12"/>
      <c r="L308" s="12"/>
      <c r="N308" s="12"/>
      <c r="P308" s="12"/>
      <c r="R308" s="12"/>
      <c r="T308" s="12"/>
    </row>
    <row r="309">
      <c r="D309" s="12"/>
      <c r="F309" s="12"/>
      <c r="H309" s="12"/>
      <c r="J309" s="12"/>
      <c r="L309" s="12"/>
      <c r="N309" s="12"/>
      <c r="P309" s="12"/>
      <c r="R309" s="12"/>
      <c r="T309" s="12"/>
    </row>
    <row r="310">
      <c r="D310" s="12"/>
      <c r="F310" s="12"/>
      <c r="H310" s="12"/>
      <c r="J310" s="12"/>
      <c r="L310" s="12"/>
      <c r="N310" s="12"/>
      <c r="P310" s="12"/>
      <c r="R310" s="12"/>
      <c r="T310" s="12"/>
    </row>
    <row r="311">
      <c r="D311" s="12"/>
      <c r="F311" s="12"/>
      <c r="H311" s="12"/>
      <c r="J311" s="12"/>
      <c r="L311" s="12"/>
      <c r="N311" s="12"/>
      <c r="P311" s="12"/>
      <c r="R311" s="12"/>
      <c r="T311" s="12"/>
    </row>
    <row r="312">
      <c r="D312" s="12"/>
      <c r="F312" s="12"/>
      <c r="H312" s="12"/>
      <c r="J312" s="12"/>
      <c r="L312" s="12"/>
      <c r="N312" s="12"/>
      <c r="P312" s="12"/>
      <c r="R312" s="12"/>
      <c r="T312" s="12"/>
    </row>
    <row r="313">
      <c r="D313" s="12"/>
      <c r="F313" s="12"/>
      <c r="H313" s="12"/>
      <c r="J313" s="12"/>
      <c r="L313" s="12"/>
      <c r="N313" s="12"/>
      <c r="P313" s="12"/>
      <c r="R313" s="12"/>
      <c r="T313" s="12"/>
    </row>
    <row r="314">
      <c r="D314" s="12"/>
      <c r="F314" s="12"/>
      <c r="H314" s="12"/>
      <c r="J314" s="12"/>
      <c r="L314" s="12"/>
      <c r="N314" s="12"/>
      <c r="P314" s="12"/>
      <c r="R314" s="12"/>
      <c r="T314" s="12"/>
    </row>
    <row r="315">
      <c r="D315" s="12"/>
      <c r="F315" s="12"/>
      <c r="H315" s="12"/>
      <c r="J315" s="12"/>
      <c r="L315" s="12"/>
      <c r="N315" s="12"/>
      <c r="P315" s="12"/>
      <c r="R315" s="12"/>
      <c r="T315" s="12"/>
    </row>
    <row r="316">
      <c r="D316" s="12"/>
      <c r="F316" s="12"/>
      <c r="H316" s="12"/>
      <c r="J316" s="12"/>
      <c r="L316" s="12"/>
      <c r="N316" s="12"/>
      <c r="P316" s="12"/>
      <c r="R316" s="12"/>
      <c r="T316" s="12"/>
    </row>
    <row r="317">
      <c r="D317" s="12"/>
      <c r="F317" s="12"/>
      <c r="H317" s="12"/>
      <c r="J317" s="12"/>
      <c r="L317" s="12"/>
      <c r="N317" s="12"/>
      <c r="P317" s="12"/>
      <c r="R317" s="12"/>
      <c r="T317" s="12"/>
    </row>
    <row r="318">
      <c r="D318" s="12"/>
      <c r="F318" s="12"/>
      <c r="H318" s="12"/>
      <c r="J318" s="12"/>
      <c r="L318" s="12"/>
      <c r="N318" s="12"/>
      <c r="P318" s="12"/>
      <c r="R318" s="12"/>
      <c r="T318" s="12"/>
    </row>
    <row r="319">
      <c r="D319" s="12"/>
      <c r="F319" s="12"/>
      <c r="H319" s="12"/>
      <c r="J319" s="12"/>
      <c r="L319" s="12"/>
      <c r="N319" s="12"/>
      <c r="P319" s="12"/>
      <c r="R319" s="12"/>
      <c r="T319" s="12"/>
    </row>
    <row r="320">
      <c r="D320" s="12"/>
      <c r="F320" s="12"/>
      <c r="H320" s="12"/>
      <c r="J320" s="12"/>
      <c r="L320" s="12"/>
      <c r="N320" s="12"/>
      <c r="P320" s="12"/>
      <c r="R320" s="12"/>
      <c r="T320" s="12"/>
    </row>
    <row r="321">
      <c r="D321" s="12"/>
      <c r="F321" s="12"/>
      <c r="H321" s="12"/>
      <c r="J321" s="12"/>
      <c r="L321" s="12"/>
      <c r="N321" s="12"/>
      <c r="P321" s="12"/>
      <c r="R321" s="12"/>
      <c r="T321" s="12"/>
    </row>
    <row r="322">
      <c r="D322" s="12"/>
      <c r="F322" s="12"/>
      <c r="H322" s="12"/>
      <c r="J322" s="12"/>
      <c r="L322" s="12"/>
      <c r="N322" s="12"/>
      <c r="P322" s="12"/>
      <c r="R322" s="12"/>
      <c r="T322" s="12"/>
    </row>
    <row r="323">
      <c r="D323" s="12"/>
      <c r="F323" s="12"/>
      <c r="H323" s="12"/>
      <c r="J323" s="12"/>
      <c r="L323" s="12"/>
      <c r="N323" s="12"/>
      <c r="P323" s="12"/>
      <c r="R323" s="12"/>
      <c r="T323" s="12"/>
    </row>
    <row r="324">
      <c r="D324" s="12"/>
      <c r="F324" s="12"/>
      <c r="H324" s="12"/>
      <c r="J324" s="12"/>
      <c r="L324" s="12"/>
      <c r="N324" s="12"/>
      <c r="P324" s="12"/>
      <c r="R324" s="12"/>
      <c r="T324" s="12"/>
    </row>
    <row r="325">
      <c r="D325" s="12"/>
      <c r="F325" s="12"/>
      <c r="H325" s="12"/>
      <c r="J325" s="12"/>
      <c r="L325" s="12"/>
      <c r="N325" s="12"/>
      <c r="P325" s="12"/>
      <c r="R325" s="12"/>
      <c r="T325" s="12"/>
    </row>
    <row r="326">
      <c r="D326" s="12"/>
      <c r="F326" s="12"/>
      <c r="H326" s="12"/>
      <c r="J326" s="12"/>
      <c r="L326" s="12"/>
      <c r="N326" s="12"/>
      <c r="P326" s="12"/>
      <c r="R326" s="12"/>
      <c r="T326" s="12"/>
    </row>
    <row r="327">
      <c r="D327" s="12"/>
      <c r="F327" s="12"/>
      <c r="H327" s="12"/>
      <c r="J327" s="12"/>
      <c r="L327" s="12"/>
      <c r="N327" s="12"/>
      <c r="P327" s="12"/>
      <c r="R327" s="12"/>
      <c r="T327" s="12"/>
    </row>
    <row r="328">
      <c r="D328" s="12"/>
      <c r="F328" s="12"/>
      <c r="H328" s="12"/>
      <c r="J328" s="12"/>
      <c r="L328" s="12"/>
      <c r="N328" s="12"/>
      <c r="P328" s="12"/>
      <c r="R328" s="12"/>
      <c r="T328" s="12"/>
    </row>
    <row r="329">
      <c r="D329" s="12"/>
      <c r="F329" s="12"/>
      <c r="H329" s="12"/>
      <c r="J329" s="12"/>
      <c r="L329" s="12"/>
      <c r="N329" s="12"/>
      <c r="P329" s="12"/>
      <c r="R329" s="12"/>
      <c r="T329" s="12"/>
    </row>
    <row r="330">
      <c r="D330" s="12"/>
      <c r="F330" s="12"/>
      <c r="H330" s="12"/>
      <c r="J330" s="12"/>
      <c r="L330" s="12"/>
      <c r="N330" s="12"/>
      <c r="P330" s="12"/>
      <c r="R330" s="12"/>
      <c r="T330" s="12"/>
    </row>
    <row r="331">
      <c r="D331" s="12"/>
      <c r="F331" s="12"/>
      <c r="H331" s="12"/>
      <c r="J331" s="12"/>
      <c r="L331" s="12"/>
      <c r="N331" s="12"/>
      <c r="P331" s="12"/>
      <c r="R331" s="12"/>
      <c r="T331" s="12"/>
    </row>
    <row r="332">
      <c r="D332" s="12"/>
      <c r="F332" s="12"/>
      <c r="H332" s="12"/>
      <c r="J332" s="12"/>
      <c r="L332" s="12"/>
      <c r="N332" s="12"/>
      <c r="P332" s="12"/>
      <c r="R332" s="12"/>
      <c r="T332" s="12"/>
    </row>
    <row r="333">
      <c r="D333" s="12"/>
      <c r="F333" s="12"/>
      <c r="H333" s="12"/>
      <c r="J333" s="12"/>
      <c r="L333" s="12"/>
      <c r="N333" s="12"/>
      <c r="P333" s="12"/>
      <c r="R333" s="12"/>
      <c r="T333" s="12"/>
    </row>
    <row r="334">
      <c r="D334" s="12"/>
      <c r="F334" s="12"/>
      <c r="H334" s="12"/>
      <c r="J334" s="12"/>
      <c r="L334" s="12"/>
      <c r="N334" s="12"/>
      <c r="P334" s="12"/>
      <c r="R334" s="12"/>
      <c r="T334" s="12"/>
    </row>
    <row r="335">
      <c r="D335" s="12"/>
      <c r="F335" s="12"/>
      <c r="H335" s="12"/>
      <c r="J335" s="12"/>
      <c r="L335" s="12"/>
      <c r="N335" s="12"/>
      <c r="P335" s="12"/>
      <c r="R335" s="12"/>
      <c r="T335" s="12"/>
    </row>
    <row r="336">
      <c r="D336" s="12"/>
      <c r="F336" s="12"/>
      <c r="H336" s="12"/>
      <c r="J336" s="12"/>
      <c r="L336" s="12"/>
      <c r="N336" s="12"/>
      <c r="P336" s="12"/>
      <c r="R336" s="12"/>
      <c r="T336" s="12"/>
    </row>
    <row r="337">
      <c r="D337" s="12"/>
      <c r="F337" s="12"/>
      <c r="H337" s="12"/>
      <c r="J337" s="12"/>
      <c r="L337" s="12"/>
      <c r="N337" s="12"/>
      <c r="P337" s="12"/>
      <c r="R337" s="12"/>
      <c r="T337" s="12"/>
    </row>
    <row r="338">
      <c r="D338" s="12"/>
      <c r="F338" s="12"/>
      <c r="H338" s="12"/>
      <c r="J338" s="12"/>
      <c r="L338" s="12"/>
      <c r="N338" s="12"/>
      <c r="P338" s="12"/>
      <c r="R338" s="12"/>
      <c r="T338" s="12"/>
    </row>
    <row r="339">
      <c r="D339" s="12"/>
      <c r="F339" s="12"/>
      <c r="H339" s="12"/>
      <c r="J339" s="12"/>
      <c r="L339" s="12"/>
      <c r="N339" s="12"/>
      <c r="P339" s="12"/>
      <c r="R339" s="12"/>
      <c r="T339" s="12"/>
    </row>
    <row r="340">
      <c r="D340" s="12"/>
      <c r="F340" s="12"/>
      <c r="H340" s="12"/>
      <c r="J340" s="12"/>
      <c r="L340" s="12"/>
      <c r="N340" s="12"/>
      <c r="P340" s="12"/>
      <c r="R340" s="12"/>
      <c r="T340" s="12"/>
    </row>
    <row r="341">
      <c r="D341" s="12"/>
      <c r="F341" s="12"/>
      <c r="H341" s="12"/>
      <c r="J341" s="12"/>
      <c r="L341" s="12"/>
      <c r="N341" s="12"/>
      <c r="P341" s="12"/>
      <c r="R341" s="12"/>
      <c r="T341" s="12"/>
    </row>
    <row r="342">
      <c r="D342" s="12"/>
      <c r="F342" s="12"/>
      <c r="H342" s="12"/>
      <c r="J342" s="12"/>
      <c r="L342" s="12"/>
      <c r="N342" s="12"/>
      <c r="P342" s="12"/>
      <c r="R342" s="12"/>
      <c r="T342" s="12"/>
    </row>
    <row r="343">
      <c r="D343" s="12"/>
      <c r="F343" s="12"/>
      <c r="H343" s="12"/>
      <c r="J343" s="12"/>
      <c r="L343" s="12"/>
      <c r="N343" s="12"/>
      <c r="P343" s="12"/>
      <c r="R343" s="12"/>
      <c r="T343" s="12"/>
    </row>
    <row r="344">
      <c r="D344" s="12"/>
      <c r="F344" s="12"/>
      <c r="H344" s="12"/>
      <c r="J344" s="12"/>
      <c r="L344" s="12"/>
      <c r="N344" s="12"/>
      <c r="P344" s="12"/>
      <c r="R344" s="12"/>
      <c r="T344" s="12"/>
    </row>
    <row r="345">
      <c r="D345" s="12"/>
      <c r="F345" s="12"/>
      <c r="H345" s="12"/>
      <c r="J345" s="12"/>
      <c r="L345" s="12"/>
      <c r="N345" s="12"/>
      <c r="P345" s="12"/>
      <c r="R345" s="12"/>
      <c r="T345" s="12"/>
    </row>
    <row r="346">
      <c r="D346" s="12"/>
      <c r="F346" s="12"/>
      <c r="H346" s="12"/>
      <c r="J346" s="12"/>
      <c r="L346" s="12"/>
      <c r="N346" s="12"/>
      <c r="P346" s="12"/>
      <c r="R346" s="12"/>
      <c r="T346" s="12"/>
    </row>
    <row r="347">
      <c r="D347" s="12"/>
      <c r="F347" s="12"/>
      <c r="H347" s="12"/>
      <c r="J347" s="12"/>
      <c r="L347" s="12"/>
      <c r="N347" s="12"/>
      <c r="P347" s="12"/>
      <c r="R347" s="12"/>
      <c r="T347" s="12"/>
    </row>
    <row r="348">
      <c r="D348" s="12"/>
      <c r="F348" s="12"/>
      <c r="H348" s="12"/>
      <c r="J348" s="12"/>
      <c r="L348" s="12"/>
      <c r="N348" s="12"/>
      <c r="P348" s="12"/>
      <c r="R348" s="12"/>
      <c r="T348" s="12"/>
    </row>
    <row r="349">
      <c r="D349" s="12"/>
      <c r="F349" s="12"/>
      <c r="H349" s="12"/>
      <c r="J349" s="12"/>
      <c r="L349" s="12"/>
      <c r="N349" s="12"/>
      <c r="P349" s="12"/>
      <c r="R349" s="12"/>
      <c r="T349" s="12"/>
    </row>
    <row r="350">
      <c r="D350" s="12"/>
      <c r="F350" s="12"/>
      <c r="H350" s="12"/>
      <c r="J350" s="12"/>
      <c r="L350" s="12"/>
      <c r="N350" s="12"/>
      <c r="P350" s="12"/>
      <c r="R350" s="12"/>
      <c r="T350" s="12"/>
    </row>
    <row r="351">
      <c r="D351" s="12"/>
      <c r="F351" s="12"/>
      <c r="H351" s="12"/>
      <c r="J351" s="12"/>
      <c r="L351" s="12"/>
      <c r="N351" s="12"/>
      <c r="P351" s="12"/>
      <c r="R351" s="12"/>
      <c r="T351" s="12"/>
    </row>
    <row r="352">
      <c r="D352" s="12"/>
      <c r="F352" s="12"/>
      <c r="H352" s="12"/>
      <c r="J352" s="12"/>
      <c r="L352" s="12"/>
      <c r="N352" s="12"/>
      <c r="P352" s="12"/>
      <c r="R352" s="12"/>
      <c r="T352" s="12"/>
    </row>
    <row r="353">
      <c r="D353" s="12"/>
      <c r="F353" s="12"/>
      <c r="H353" s="12"/>
      <c r="J353" s="12"/>
      <c r="L353" s="12"/>
      <c r="N353" s="12"/>
      <c r="P353" s="12"/>
      <c r="R353" s="12"/>
      <c r="T353" s="12"/>
    </row>
    <row r="354">
      <c r="D354" s="12"/>
      <c r="F354" s="12"/>
      <c r="H354" s="12"/>
      <c r="J354" s="12"/>
      <c r="L354" s="12"/>
      <c r="N354" s="12"/>
      <c r="P354" s="12"/>
      <c r="R354" s="12"/>
      <c r="T354" s="12"/>
    </row>
    <row r="355">
      <c r="D355" s="12"/>
      <c r="F355" s="12"/>
      <c r="H355" s="12"/>
      <c r="J355" s="12"/>
      <c r="L355" s="12"/>
      <c r="N355" s="12"/>
      <c r="P355" s="12"/>
      <c r="R355" s="12"/>
      <c r="T355" s="12"/>
    </row>
    <row r="356">
      <c r="D356" s="12"/>
      <c r="F356" s="12"/>
      <c r="H356" s="12"/>
      <c r="J356" s="12"/>
      <c r="L356" s="12"/>
      <c r="N356" s="12"/>
      <c r="P356" s="12"/>
      <c r="R356" s="12"/>
      <c r="T356" s="12"/>
    </row>
    <row r="357">
      <c r="D357" s="12"/>
      <c r="F357" s="12"/>
      <c r="H357" s="12"/>
      <c r="J357" s="12"/>
      <c r="L357" s="12"/>
      <c r="N357" s="12"/>
      <c r="P357" s="12"/>
      <c r="R357" s="12"/>
      <c r="T357" s="12"/>
    </row>
    <row r="358">
      <c r="D358" s="12"/>
      <c r="F358" s="12"/>
      <c r="H358" s="12"/>
      <c r="J358" s="12"/>
      <c r="L358" s="12"/>
      <c r="N358" s="12"/>
      <c r="P358" s="12"/>
      <c r="R358" s="12"/>
      <c r="T358" s="12"/>
    </row>
    <row r="359">
      <c r="D359" s="12"/>
      <c r="F359" s="12"/>
      <c r="H359" s="12"/>
      <c r="J359" s="12"/>
      <c r="L359" s="12"/>
      <c r="N359" s="12"/>
      <c r="P359" s="12"/>
      <c r="R359" s="12"/>
      <c r="T359" s="12"/>
    </row>
    <row r="360">
      <c r="D360" s="12"/>
      <c r="F360" s="12"/>
      <c r="H360" s="12"/>
      <c r="J360" s="12"/>
      <c r="L360" s="12"/>
      <c r="N360" s="12"/>
      <c r="P360" s="12"/>
      <c r="R360" s="12"/>
      <c r="T360" s="12"/>
    </row>
    <row r="361">
      <c r="D361" s="12"/>
      <c r="F361" s="12"/>
      <c r="H361" s="12"/>
      <c r="J361" s="12"/>
      <c r="L361" s="12"/>
      <c r="N361" s="12"/>
      <c r="P361" s="12"/>
      <c r="R361" s="12"/>
      <c r="T361" s="12"/>
    </row>
    <row r="362">
      <c r="D362" s="12"/>
      <c r="F362" s="12"/>
      <c r="H362" s="12"/>
      <c r="J362" s="12"/>
      <c r="L362" s="12"/>
      <c r="N362" s="12"/>
      <c r="P362" s="12"/>
      <c r="R362" s="12"/>
      <c r="T362" s="12"/>
    </row>
    <row r="363">
      <c r="D363" s="12"/>
      <c r="F363" s="12"/>
      <c r="H363" s="12"/>
      <c r="J363" s="12"/>
      <c r="L363" s="12"/>
      <c r="N363" s="12"/>
      <c r="P363" s="12"/>
      <c r="R363" s="12"/>
      <c r="T363" s="12"/>
    </row>
    <row r="364">
      <c r="D364" s="12"/>
      <c r="F364" s="12"/>
      <c r="H364" s="12"/>
      <c r="J364" s="12"/>
      <c r="L364" s="12"/>
      <c r="N364" s="12"/>
      <c r="P364" s="12"/>
      <c r="R364" s="12"/>
      <c r="T364" s="12"/>
    </row>
    <row r="365">
      <c r="D365" s="12"/>
      <c r="F365" s="12"/>
      <c r="H365" s="12"/>
      <c r="J365" s="12"/>
      <c r="L365" s="12"/>
      <c r="N365" s="12"/>
      <c r="P365" s="12"/>
      <c r="R365" s="12"/>
      <c r="T365" s="12"/>
    </row>
    <row r="366">
      <c r="D366" s="12"/>
      <c r="F366" s="12"/>
      <c r="H366" s="12"/>
      <c r="J366" s="12"/>
      <c r="L366" s="12"/>
      <c r="N366" s="12"/>
      <c r="P366" s="12"/>
      <c r="R366" s="12"/>
      <c r="T366" s="12"/>
    </row>
    <row r="367">
      <c r="D367" s="12"/>
      <c r="F367" s="12"/>
      <c r="H367" s="12"/>
      <c r="J367" s="12"/>
      <c r="L367" s="12"/>
      <c r="N367" s="12"/>
      <c r="P367" s="12"/>
      <c r="R367" s="12"/>
      <c r="T367" s="12"/>
    </row>
    <row r="368">
      <c r="D368" s="12"/>
      <c r="F368" s="12"/>
      <c r="H368" s="12"/>
      <c r="J368" s="12"/>
      <c r="L368" s="12"/>
      <c r="N368" s="12"/>
      <c r="P368" s="12"/>
      <c r="R368" s="12"/>
      <c r="T368" s="12"/>
    </row>
    <row r="369">
      <c r="D369" s="12"/>
      <c r="F369" s="12"/>
      <c r="H369" s="12"/>
      <c r="J369" s="12"/>
      <c r="L369" s="12"/>
      <c r="N369" s="12"/>
      <c r="P369" s="12"/>
      <c r="R369" s="12"/>
      <c r="T369" s="12"/>
    </row>
    <row r="370">
      <c r="D370" s="12"/>
      <c r="F370" s="12"/>
      <c r="H370" s="12"/>
      <c r="J370" s="12"/>
      <c r="L370" s="12"/>
      <c r="N370" s="12"/>
      <c r="P370" s="12"/>
      <c r="R370" s="12"/>
      <c r="T370" s="12"/>
    </row>
    <row r="371">
      <c r="D371" s="12"/>
      <c r="F371" s="12"/>
      <c r="H371" s="12"/>
      <c r="J371" s="12"/>
      <c r="L371" s="12"/>
      <c r="N371" s="12"/>
      <c r="P371" s="12"/>
      <c r="R371" s="12"/>
      <c r="T371" s="12"/>
    </row>
    <row r="372">
      <c r="D372" s="12"/>
      <c r="F372" s="12"/>
      <c r="H372" s="12"/>
      <c r="J372" s="12"/>
      <c r="L372" s="12"/>
      <c r="N372" s="12"/>
      <c r="P372" s="12"/>
      <c r="R372" s="12"/>
      <c r="T372" s="12"/>
    </row>
    <row r="373">
      <c r="D373" s="12"/>
      <c r="F373" s="12"/>
      <c r="H373" s="12"/>
      <c r="J373" s="12"/>
      <c r="L373" s="12"/>
      <c r="N373" s="12"/>
      <c r="P373" s="12"/>
      <c r="R373" s="12"/>
      <c r="T373" s="12"/>
    </row>
    <row r="374">
      <c r="D374" s="12"/>
      <c r="F374" s="12"/>
      <c r="H374" s="12"/>
      <c r="J374" s="12"/>
      <c r="L374" s="12"/>
      <c r="N374" s="12"/>
      <c r="P374" s="12"/>
      <c r="R374" s="12"/>
      <c r="T374" s="12"/>
    </row>
    <row r="375">
      <c r="D375" s="12"/>
      <c r="F375" s="12"/>
      <c r="H375" s="12"/>
      <c r="J375" s="12"/>
      <c r="L375" s="12"/>
      <c r="N375" s="12"/>
      <c r="P375" s="12"/>
      <c r="R375" s="12"/>
      <c r="T375" s="12"/>
    </row>
    <row r="376">
      <c r="D376" s="12"/>
      <c r="F376" s="12"/>
      <c r="H376" s="12"/>
      <c r="J376" s="12"/>
      <c r="L376" s="12"/>
      <c r="N376" s="12"/>
      <c r="P376" s="12"/>
      <c r="R376" s="12"/>
      <c r="T376" s="12"/>
    </row>
    <row r="377">
      <c r="D377" s="12"/>
      <c r="F377" s="12"/>
      <c r="H377" s="12"/>
      <c r="J377" s="12"/>
      <c r="L377" s="12"/>
      <c r="N377" s="12"/>
      <c r="P377" s="12"/>
      <c r="R377" s="12"/>
      <c r="T377" s="12"/>
    </row>
    <row r="378">
      <c r="D378" s="12"/>
      <c r="F378" s="12"/>
      <c r="H378" s="12"/>
      <c r="J378" s="12"/>
      <c r="L378" s="12"/>
      <c r="N378" s="12"/>
      <c r="P378" s="12"/>
      <c r="R378" s="12"/>
      <c r="T378" s="12"/>
    </row>
    <row r="379">
      <c r="D379" s="12"/>
      <c r="F379" s="12"/>
      <c r="H379" s="12"/>
      <c r="J379" s="12"/>
      <c r="L379" s="12"/>
      <c r="N379" s="12"/>
      <c r="P379" s="12"/>
      <c r="R379" s="12"/>
      <c r="T379" s="12"/>
    </row>
    <row r="380">
      <c r="D380" s="12"/>
      <c r="F380" s="12"/>
      <c r="H380" s="12"/>
      <c r="J380" s="12"/>
      <c r="L380" s="12"/>
      <c r="N380" s="12"/>
      <c r="P380" s="12"/>
      <c r="R380" s="12"/>
      <c r="T380" s="12"/>
    </row>
    <row r="381">
      <c r="D381" s="12"/>
      <c r="F381" s="12"/>
      <c r="H381" s="12"/>
      <c r="J381" s="12"/>
      <c r="L381" s="12"/>
      <c r="N381" s="12"/>
      <c r="P381" s="12"/>
      <c r="R381" s="12"/>
      <c r="T381" s="12"/>
    </row>
    <row r="382">
      <c r="D382" s="12"/>
      <c r="F382" s="12"/>
      <c r="H382" s="12"/>
      <c r="J382" s="12"/>
      <c r="L382" s="12"/>
      <c r="N382" s="12"/>
      <c r="P382" s="12"/>
      <c r="R382" s="12"/>
      <c r="T382" s="12"/>
    </row>
    <row r="383">
      <c r="D383" s="12"/>
      <c r="F383" s="12"/>
      <c r="H383" s="12"/>
      <c r="J383" s="12"/>
      <c r="L383" s="12"/>
      <c r="N383" s="12"/>
      <c r="P383" s="12"/>
      <c r="R383" s="12"/>
      <c r="T383" s="12"/>
    </row>
    <row r="384">
      <c r="D384" s="12"/>
      <c r="F384" s="12"/>
      <c r="H384" s="12"/>
      <c r="J384" s="12"/>
      <c r="L384" s="12"/>
      <c r="N384" s="12"/>
      <c r="P384" s="12"/>
      <c r="R384" s="12"/>
      <c r="T384" s="12"/>
    </row>
    <row r="385">
      <c r="D385" s="12"/>
      <c r="F385" s="12"/>
      <c r="H385" s="12"/>
      <c r="J385" s="12"/>
      <c r="L385" s="12"/>
      <c r="N385" s="12"/>
      <c r="P385" s="12"/>
      <c r="R385" s="12"/>
      <c r="T385" s="12"/>
    </row>
    <row r="386">
      <c r="D386" s="12"/>
      <c r="F386" s="12"/>
      <c r="H386" s="12"/>
      <c r="J386" s="12"/>
      <c r="L386" s="12"/>
      <c r="N386" s="12"/>
      <c r="P386" s="12"/>
      <c r="R386" s="12"/>
      <c r="T386" s="12"/>
    </row>
    <row r="387">
      <c r="D387" s="12"/>
      <c r="F387" s="12"/>
      <c r="H387" s="12"/>
      <c r="J387" s="12"/>
      <c r="L387" s="12"/>
      <c r="N387" s="12"/>
      <c r="P387" s="12"/>
      <c r="R387" s="12"/>
      <c r="T387" s="12"/>
    </row>
    <row r="388">
      <c r="D388" s="12"/>
      <c r="F388" s="12"/>
      <c r="H388" s="12"/>
      <c r="J388" s="12"/>
      <c r="L388" s="12"/>
      <c r="N388" s="12"/>
      <c r="P388" s="12"/>
      <c r="R388" s="12"/>
      <c r="T388" s="12"/>
    </row>
    <row r="389">
      <c r="D389" s="12"/>
      <c r="F389" s="12"/>
      <c r="H389" s="12"/>
      <c r="J389" s="12"/>
      <c r="L389" s="12"/>
      <c r="N389" s="12"/>
      <c r="P389" s="12"/>
      <c r="R389" s="12"/>
      <c r="T389" s="12"/>
    </row>
    <row r="390">
      <c r="D390" s="12"/>
      <c r="F390" s="12"/>
      <c r="H390" s="12"/>
      <c r="J390" s="12"/>
      <c r="L390" s="12"/>
      <c r="N390" s="12"/>
      <c r="P390" s="12"/>
      <c r="R390" s="12"/>
      <c r="T390" s="12"/>
    </row>
    <row r="391">
      <c r="D391" s="12"/>
      <c r="F391" s="12"/>
      <c r="H391" s="12"/>
      <c r="J391" s="12"/>
      <c r="L391" s="12"/>
      <c r="N391" s="12"/>
      <c r="P391" s="12"/>
      <c r="R391" s="12"/>
      <c r="T391" s="12"/>
    </row>
    <row r="392">
      <c r="D392" s="12"/>
      <c r="F392" s="12"/>
      <c r="H392" s="12"/>
      <c r="J392" s="12"/>
      <c r="L392" s="12"/>
      <c r="N392" s="12"/>
      <c r="P392" s="12"/>
      <c r="R392" s="12"/>
      <c r="T392" s="12"/>
    </row>
    <row r="393">
      <c r="D393" s="12"/>
      <c r="F393" s="12"/>
      <c r="H393" s="12"/>
      <c r="J393" s="12"/>
      <c r="L393" s="12"/>
      <c r="N393" s="12"/>
      <c r="P393" s="12"/>
      <c r="R393" s="12"/>
      <c r="T393" s="12"/>
    </row>
    <row r="394">
      <c r="D394" s="12"/>
      <c r="F394" s="12"/>
      <c r="H394" s="12"/>
      <c r="J394" s="12"/>
      <c r="L394" s="12"/>
      <c r="N394" s="12"/>
      <c r="P394" s="12"/>
      <c r="R394" s="12"/>
      <c r="T394" s="12"/>
    </row>
    <row r="395">
      <c r="D395" s="12"/>
      <c r="F395" s="12"/>
      <c r="H395" s="12"/>
      <c r="J395" s="12"/>
      <c r="L395" s="12"/>
      <c r="N395" s="12"/>
      <c r="P395" s="12"/>
      <c r="R395" s="12"/>
      <c r="T395" s="12"/>
    </row>
    <row r="396">
      <c r="D396" s="12"/>
      <c r="F396" s="12"/>
      <c r="H396" s="12"/>
      <c r="J396" s="12"/>
      <c r="L396" s="12"/>
      <c r="N396" s="12"/>
      <c r="P396" s="12"/>
      <c r="R396" s="12"/>
      <c r="T396" s="12"/>
    </row>
    <row r="397">
      <c r="D397" s="12"/>
      <c r="F397" s="12"/>
      <c r="H397" s="12"/>
      <c r="J397" s="12"/>
      <c r="L397" s="12"/>
      <c r="N397" s="12"/>
      <c r="P397" s="12"/>
      <c r="R397" s="12"/>
      <c r="T397" s="12"/>
    </row>
    <row r="398">
      <c r="D398" s="12"/>
      <c r="F398" s="12"/>
      <c r="H398" s="12"/>
      <c r="J398" s="12"/>
      <c r="L398" s="12"/>
      <c r="N398" s="12"/>
      <c r="P398" s="12"/>
      <c r="R398" s="12"/>
      <c r="T398" s="12"/>
    </row>
    <row r="399">
      <c r="D399" s="12"/>
      <c r="F399" s="12"/>
      <c r="H399" s="12"/>
      <c r="J399" s="12"/>
      <c r="L399" s="12"/>
      <c r="N399" s="12"/>
      <c r="P399" s="12"/>
      <c r="R399" s="12"/>
      <c r="T399" s="12"/>
    </row>
    <row r="400">
      <c r="D400" s="12"/>
      <c r="F400" s="12"/>
      <c r="H400" s="12"/>
      <c r="J400" s="12"/>
      <c r="L400" s="12"/>
      <c r="N400" s="12"/>
      <c r="P400" s="12"/>
      <c r="R400" s="12"/>
      <c r="T400" s="12"/>
    </row>
    <row r="401">
      <c r="D401" s="12"/>
      <c r="F401" s="12"/>
      <c r="H401" s="12"/>
      <c r="J401" s="12"/>
      <c r="L401" s="12"/>
      <c r="N401" s="12"/>
      <c r="P401" s="12"/>
      <c r="R401" s="12"/>
      <c r="T401" s="12"/>
    </row>
    <row r="402">
      <c r="D402" s="12"/>
      <c r="F402" s="12"/>
      <c r="H402" s="12"/>
      <c r="J402" s="12"/>
      <c r="L402" s="12"/>
      <c r="N402" s="12"/>
      <c r="P402" s="12"/>
      <c r="R402" s="12"/>
      <c r="T402" s="12"/>
    </row>
    <row r="403">
      <c r="D403" s="12"/>
      <c r="F403" s="12"/>
      <c r="H403" s="12"/>
      <c r="J403" s="12"/>
      <c r="L403" s="12"/>
      <c r="N403" s="12"/>
      <c r="P403" s="12"/>
      <c r="R403" s="12"/>
      <c r="T403" s="12"/>
    </row>
    <row r="404">
      <c r="D404" s="12"/>
      <c r="F404" s="12"/>
      <c r="H404" s="12"/>
      <c r="J404" s="12"/>
      <c r="L404" s="12"/>
      <c r="N404" s="12"/>
      <c r="P404" s="12"/>
      <c r="R404" s="12"/>
      <c r="T404" s="12"/>
    </row>
    <row r="405">
      <c r="D405" s="12"/>
      <c r="F405" s="12"/>
      <c r="H405" s="12"/>
      <c r="J405" s="12"/>
      <c r="L405" s="12"/>
      <c r="N405" s="12"/>
      <c r="P405" s="12"/>
      <c r="R405" s="12"/>
      <c r="T405" s="12"/>
    </row>
    <row r="406">
      <c r="D406" s="12"/>
      <c r="F406" s="12"/>
      <c r="H406" s="12"/>
      <c r="J406" s="12"/>
      <c r="L406" s="12"/>
      <c r="N406" s="12"/>
      <c r="P406" s="12"/>
      <c r="R406" s="12"/>
      <c r="T406" s="12"/>
    </row>
    <row r="407">
      <c r="D407" s="12"/>
      <c r="F407" s="12"/>
      <c r="H407" s="12"/>
      <c r="J407" s="12"/>
      <c r="L407" s="12"/>
      <c r="N407" s="12"/>
      <c r="P407" s="12"/>
      <c r="R407" s="12"/>
      <c r="T407" s="12"/>
    </row>
    <row r="408">
      <c r="D408" s="12"/>
      <c r="F408" s="12"/>
      <c r="H408" s="12"/>
      <c r="J408" s="12"/>
      <c r="L408" s="12"/>
      <c r="N408" s="12"/>
      <c r="P408" s="12"/>
      <c r="R408" s="12"/>
      <c r="T408" s="12"/>
    </row>
    <row r="409">
      <c r="D409" s="12"/>
      <c r="F409" s="12"/>
      <c r="H409" s="12"/>
      <c r="J409" s="12"/>
      <c r="L409" s="12"/>
      <c r="N409" s="12"/>
      <c r="P409" s="12"/>
      <c r="R409" s="12"/>
      <c r="T409" s="12"/>
    </row>
    <row r="410">
      <c r="D410" s="12"/>
      <c r="F410" s="12"/>
      <c r="H410" s="12"/>
      <c r="J410" s="12"/>
      <c r="L410" s="12"/>
      <c r="N410" s="12"/>
      <c r="P410" s="12"/>
      <c r="R410" s="12"/>
      <c r="T410" s="12"/>
    </row>
    <row r="411">
      <c r="D411" s="12"/>
      <c r="F411" s="12"/>
      <c r="H411" s="12"/>
      <c r="J411" s="12"/>
      <c r="L411" s="12"/>
      <c r="N411" s="12"/>
      <c r="P411" s="12"/>
      <c r="R411" s="12"/>
      <c r="T411" s="12"/>
    </row>
    <row r="412">
      <c r="D412" s="12"/>
      <c r="F412" s="12"/>
      <c r="H412" s="12"/>
      <c r="J412" s="12"/>
      <c r="L412" s="12"/>
      <c r="N412" s="12"/>
      <c r="P412" s="12"/>
      <c r="R412" s="12"/>
      <c r="T412" s="12"/>
    </row>
    <row r="413">
      <c r="D413" s="12"/>
      <c r="F413" s="12"/>
      <c r="H413" s="12"/>
      <c r="J413" s="12"/>
      <c r="L413" s="12"/>
      <c r="N413" s="12"/>
      <c r="P413" s="12"/>
      <c r="R413" s="12"/>
      <c r="T413" s="12"/>
    </row>
    <row r="414">
      <c r="D414" s="12"/>
      <c r="F414" s="12"/>
      <c r="H414" s="12"/>
      <c r="J414" s="12"/>
      <c r="L414" s="12"/>
      <c r="N414" s="12"/>
      <c r="P414" s="12"/>
      <c r="R414" s="12"/>
      <c r="T414" s="12"/>
    </row>
    <row r="415">
      <c r="D415" s="12"/>
      <c r="F415" s="12"/>
      <c r="H415" s="12"/>
      <c r="J415" s="12"/>
      <c r="L415" s="12"/>
      <c r="N415" s="12"/>
      <c r="P415" s="12"/>
      <c r="R415" s="12"/>
      <c r="T415" s="12"/>
    </row>
    <row r="416">
      <c r="D416" s="12"/>
      <c r="F416" s="12"/>
      <c r="H416" s="12"/>
      <c r="J416" s="12"/>
      <c r="L416" s="12"/>
      <c r="N416" s="12"/>
      <c r="P416" s="12"/>
      <c r="R416" s="12"/>
      <c r="T416" s="12"/>
    </row>
    <row r="417">
      <c r="D417" s="12"/>
      <c r="F417" s="12"/>
      <c r="H417" s="12"/>
      <c r="J417" s="12"/>
      <c r="L417" s="12"/>
      <c r="N417" s="12"/>
      <c r="P417" s="12"/>
      <c r="R417" s="12"/>
      <c r="T417" s="12"/>
    </row>
    <row r="418">
      <c r="D418" s="12"/>
      <c r="F418" s="12"/>
      <c r="H418" s="12"/>
      <c r="J418" s="12"/>
      <c r="L418" s="12"/>
      <c r="N418" s="12"/>
      <c r="P418" s="12"/>
      <c r="R418" s="12"/>
      <c r="T418" s="12"/>
    </row>
    <row r="419">
      <c r="D419" s="12"/>
      <c r="F419" s="12"/>
      <c r="H419" s="12"/>
      <c r="J419" s="12"/>
      <c r="L419" s="12"/>
      <c r="N419" s="12"/>
      <c r="P419" s="12"/>
      <c r="R419" s="12"/>
      <c r="T419" s="12"/>
    </row>
    <row r="420">
      <c r="D420" s="12"/>
      <c r="F420" s="12"/>
      <c r="H420" s="12"/>
      <c r="J420" s="12"/>
      <c r="L420" s="12"/>
      <c r="N420" s="12"/>
      <c r="P420" s="12"/>
      <c r="R420" s="12"/>
      <c r="T420" s="12"/>
    </row>
    <row r="421">
      <c r="D421" s="12"/>
      <c r="F421" s="12"/>
      <c r="H421" s="12"/>
      <c r="J421" s="12"/>
      <c r="L421" s="12"/>
      <c r="N421" s="12"/>
      <c r="P421" s="12"/>
      <c r="R421" s="12"/>
      <c r="T421" s="12"/>
    </row>
    <row r="422">
      <c r="D422" s="12"/>
      <c r="F422" s="12"/>
      <c r="H422" s="12"/>
      <c r="J422" s="12"/>
      <c r="L422" s="12"/>
      <c r="N422" s="12"/>
      <c r="P422" s="12"/>
      <c r="R422" s="12"/>
      <c r="T422" s="12"/>
    </row>
    <row r="423">
      <c r="D423" s="12"/>
      <c r="F423" s="12"/>
      <c r="H423" s="12"/>
      <c r="J423" s="12"/>
      <c r="L423" s="12"/>
      <c r="N423" s="12"/>
      <c r="P423" s="12"/>
      <c r="R423" s="12"/>
      <c r="T423" s="12"/>
    </row>
    <row r="424">
      <c r="D424" s="12"/>
      <c r="F424" s="12"/>
      <c r="H424" s="12"/>
      <c r="J424" s="12"/>
      <c r="L424" s="12"/>
      <c r="N424" s="12"/>
      <c r="P424" s="12"/>
      <c r="R424" s="12"/>
      <c r="T424" s="12"/>
    </row>
    <row r="425">
      <c r="D425" s="12"/>
      <c r="F425" s="12"/>
      <c r="H425" s="12"/>
      <c r="J425" s="12"/>
      <c r="L425" s="12"/>
      <c r="N425" s="12"/>
      <c r="P425" s="12"/>
      <c r="R425" s="12"/>
      <c r="T425" s="12"/>
    </row>
    <row r="426">
      <c r="D426" s="12"/>
      <c r="F426" s="12"/>
      <c r="H426" s="12"/>
      <c r="J426" s="12"/>
      <c r="L426" s="12"/>
      <c r="N426" s="12"/>
      <c r="P426" s="12"/>
      <c r="R426" s="12"/>
      <c r="T426" s="12"/>
    </row>
    <row r="427">
      <c r="D427" s="12"/>
      <c r="F427" s="12"/>
      <c r="H427" s="12"/>
      <c r="J427" s="12"/>
      <c r="L427" s="12"/>
      <c r="N427" s="12"/>
      <c r="P427" s="12"/>
      <c r="R427" s="12"/>
      <c r="T427" s="12"/>
    </row>
    <row r="428">
      <c r="D428" s="12"/>
      <c r="F428" s="12"/>
      <c r="H428" s="12"/>
      <c r="J428" s="12"/>
      <c r="L428" s="12"/>
      <c r="N428" s="12"/>
      <c r="P428" s="12"/>
      <c r="R428" s="12"/>
      <c r="T428" s="12"/>
    </row>
    <row r="429">
      <c r="D429" s="12"/>
      <c r="F429" s="12"/>
      <c r="H429" s="12"/>
      <c r="J429" s="12"/>
      <c r="L429" s="12"/>
      <c r="N429" s="12"/>
      <c r="P429" s="12"/>
      <c r="R429" s="12"/>
      <c r="T429" s="12"/>
    </row>
    <row r="430">
      <c r="D430" s="12"/>
      <c r="F430" s="12"/>
      <c r="H430" s="12"/>
      <c r="J430" s="12"/>
      <c r="L430" s="12"/>
      <c r="N430" s="12"/>
      <c r="P430" s="12"/>
      <c r="R430" s="12"/>
      <c r="T430" s="12"/>
    </row>
    <row r="431">
      <c r="D431" s="12"/>
      <c r="F431" s="12"/>
      <c r="H431" s="12"/>
      <c r="J431" s="12"/>
      <c r="L431" s="12"/>
      <c r="N431" s="12"/>
      <c r="P431" s="12"/>
      <c r="R431" s="12"/>
      <c r="T431" s="12"/>
    </row>
    <row r="432">
      <c r="D432" s="12"/>
      <c r="F432" s="12"/>
      <c r="H432" s="12"/>
      <c r="J432" s="12"/>
      <c r="L432" s="12"/>
      <c r="N432" s="12"/>
      <c r="P432" s="12"/>
      <c r="R432" s="12"/>
      <c r="T432" s="12"/>
    </row>
    <row r="433">
      <c r="D433" s="12"/>
      <c r="F433" s="12"/>
      <c r="H433" s="12"/>
      <c r="J433" s="12"/>
      <c r="L433" s="12"/>
      <c r="N433" s="12"/>
      <c r="P433" s="12"/>
      <c r="R433" s="12"/>
      <c r="T433" s="12"/>
    </row>
    <row r="434">
      <c r="D434" s="12"/>
      <c r="F434" s="12"/>
      <c r="H434" s="12"/>
      <c r="J434" s="12"/>
      <c r="L434" s="12"/>
      <c r="N434" s="12"/>
      <c r="P434" s="12"/>
      <c r="R434" s="12"/>
      <c r="T434" s="12"/>
    </row>
    <row r="435">
      <c r="D435" s="12"/>
      <c r="F435" s="12"/>
      <c r="H435" s="12"/>
      <c r="J435" s="12"/>
      <c r="L435" s="12"/>
      <c r="N435" s="12"/>
      <c r="P435" s="12"/>
      <c r="R435" s="12"/>
      <c r="T435" s="12"/>
    </row>
    <row r="436">
      <c r="D436" s="12"/>
      <c r="F436" s="12"/>
      <c r="H436" s="12"/>
      <c r="J436" s="12"/>
      <c r="L436" s="12"/>
      <c r="N436" s="12"/>
      <c r="P436" s="12"/>
      <c r="R436" s="12"/>
      <c r="T436" s="12"/>
    </row>
    <row r="437">
      <c r="D437" s="12"/>
      <c r="F437" s="12"/>
      <c r="H437" s="12"/>
      <c r="J437" s="12"/>
      <c r="L437" s="12"/>
      <c r="N437" s="12"/>
      <c r="P437" s="12"/>
      <c r="R437" s="12"/>
      <c r="T437" s="12"/>
    </row>
    <row r="438">
      <c r="D438" s="12"/>
      <c r="F438" s="12"/>
      <c r="H438" s="12"/>
      <c r="J438" s="12"/>
      <c r="L438" s="12"/>
      <c r="N438" s="12"/>
      <c r="P438" s="12"/>
      <c r="R438" s="12"/>
      <c r="T438" s="12"/>
    </row>
    <row r="439">
      <c r="D439" s="12"/>
      <c r="F439" s="12"/>
      <c r="H439" s="12"/>
      <c r="J439" s="12"/>
      <c r="L439" s="12"/>
      <c r="N439" s="12"/>
      <c r="P439" s="12"/>
      <c r="R439" s="12"/>
      <c r="T439" s="12"/>
    </row>
    <row r="440">
      <c r="D440" s="12"/>
      <c r="F440" s="12"/>
      <c r="H440" s="12"/>
      <c r="J440" s="12"/>
      <c r="L440" s="12"/>
      <c r="N440" s="12"/>
      <c r="P440" s="12"/>
      <c r="R440" s="12"/>
      <c r="T440" s="12"/>
    </row>
    <row r="441">
      <c r="D441" s="12"/>
      <c r="F441" s="12"/>
      <c r="H441" s="12"/>
      <c r="J441" s="12"/>
      <c r="L441" s="12"/>
      <c r="N441" s="12"/>
      <c r="P441" s="12"/>
      <c r="R441" s="12"/>
      <c r="T441" s="12"/>
    </row>
    <row r="442">
      <c r="D442" s="12"/>
      <c r="F442" s="12"/>
      <c r="H442" s="12"/>
      <c r="J442" s="12"/>
      <c r="L442" s="12"/>
      <c r="N442" s="12"/>
      <c r="P442" s="12"/>
      <c r="R442" s="12"/>
      <c r="T442" s="12"/>
    </row>
    <row r="443">
      <c r="D443" s="12"/>
      <c r="F443" s="12"/>
      <c r="H443" s="12"/>
      <c r="J443" s="12"/>
      <c r="L443" s="12"/>
      <c r="N443" s="12"/>
      <c r="P443" s="12"/>
      <c r="R443" s="12"/>
      <c r="T443" s="12"/>
    </row>
    <row r="444">
      <c r="D444" s="12"/>
      <c r="F444" s="12"/>
      <c r="H444" s="12"/>
      <c r="J444" s="12"/>
      <c r="L444" s="12"/>
      <c r="N444" s="12"/>
      <c r="P444" s="12"/>
      <c r="R444" s="12"/>
      <c r="T444" s="12"/>
    </row>
    <row r="445">
      <c r="D445" s="12"/>
      <c r="F445" s="12"/>
      <c r="H445" s="12"/>
      <c r="J445" s="12"/>
      <c r="L445" s="12"/>
      <c r="N445" s="12"/>
      <c r="P445" s="12"/>
      <c r="R445" s="12"/>
      <c r="T445" s="12"/>
    </row>
    <row r="446">
      <c r="D446" s="12"/>
      <c r="F446" s="12"/>
      <c r="H446" s="12"/>
      <c r="J446" s="12"/>
      <c r="L446" s="12"/>
      <c r="N446" s="12"/>
      <c r="P446" s="12"/>
      <c r="R446" s="12"/>
      <c r="T446" s="12"/>
    </row>
    <row r="447">
      <c r="D447" s="12"/>
      <c r="F447" s="12"/>
      <c r="H447" s="12"/>
      <c r="J447" s="12"/>
      <c r="L447" s="12"/>
      <c r="N447" s="12"/>
      <c r="P447" s="12"/>
      <c r="R447" s="12"/>
      <c r="T447" s="12"/>
    </row>
    <row r="448">
      <c r="D448" s="12"/>
      <c r="F448" s="12"/>
      <c r="H448" s="12"/>
      <c r="J448" s="12"/>
      <c r="L448" s="12"/>
      <c r="N448" s="12"/>
      <c r="P448" s="12"/>
      <c r="R448" s="12"/>
      <c r="T448" s="12"/>
    </row>
    <row r="449">
      <c r="D449" s="12"/>
      <c r="F449" s="12"/>
      <c r="H449" s="12"/>
      <c r="J449" s="12"/>
      <c r="L449" s="12"/>
      <c r="N449" s="12"/>
      <c r="P449" s="12"/>
      <c r="R449" s="12"/>
      <c r="T449" s="12"/>
    </row>
    <row r="450">
      <c r="D450" s="12"/>
      <c r="F450" s="12"/>
      <c r="H450" s="12"/>
      <c r="J450" s="12"/>
      <c r="L450" s="12"/>
      <c r="N450" s="12"/>
      <c r="P450" s="12"/>
      <c r="R450" s="12"/>
      <c r="T450" s="12"/>
    </row>
    <row r="451">
      <c r="D451" s="12"/>
      <c r="F451" s="12"/>
      <c r="H451" s="12"/>
      <c r="J451" s="12"/>
      <c r="L451" s="12"/>
      <c r="N451" s="12"/>
      <c r="P451" s="12"/>
      <c r="R451" s="12"/>
      <c r="T451" s="12"/>
    </row>
    <row r="452">
      <c r="D452" s="12"/>
      <c r="F452" s="12"/>
      <c r="H452" s="12"/>
      <c r="J452" s="12"/>
      <c r="L452" s="12"/>
      <c r="N452" s="12"/>
      <c r="P452" s="12"/>
      <c r="R452" s="12"/>
      <c r="T452" s="12"/>
    </row>
    <row r="453">
      <c r="D453" s="12"/>
      <c r="F453" s="12"/>
      <c r="H453" s="12"/>
      <c r="J453" s="12"/>
      <c r="L453" s="12"/>
      <c r="N453" s="12"/>
      <c r="P453" s="12"/>
      <c r="R453" s="12"/>
      <c r="T453" s="12"/>
    </row>
    <row r="454">
      <c r="D454" s="12"/>
      <c r="F454" s="12"/>
      <c r="H454" s="12"/>
      <c r="J454" s="12"/>
      <c r="L454" s="12"/>
      <c r="N454" s="12"/>
      <c r="P454" s="12"/>
      <c r="R454" s="12"/>
      <c r="T454" s="12"/>
    </row>
    <row r="455">
      <c r="D455" s="12"/>
      <c r="F455" s="12"/>
      <c r="H455" s="12"/>
      <c r="J455" s="12"/>
      <c r="L455" s="12"/>
      <c r="N455" s="12"/>
      <c r="P455" s="12"/>
      <c r="R455" s="12"/>
      <c r="T455" s="12"/>
    </row>
    <row r="456">
      <c r="D456" s="12"/>
      <c r="F456" s="12"/>
      <c r="H456" s="12"/>
      <c r="J456" s="12"/>
      <c r="L456" s="12"/>
      <c r="N456" s="12"/>
      <c r="P456" s="12"/>
      <c r="R456" s="12"/>
      <c r="T456" s="12"/>
    </row>
    <row r="457">
      <c r="D457" s="12"/>
      <c r="F457" s="12"/>
      <c r="H457" s="12"/>
      <c r="J457" s="12"/>
      <c r="L457" s="12"/>
      <c r="N457" s="12"/>
      <c r="P457" s="12"/>
      <c r="R457" s="12"/>
      <c r="T457" s="12"/>
    </row>
    <row r="458">
      <c r="D458" s="12"/>
      <c r="F458" s="12"/>
      <c r="H458" s="12"/>
      <c r="J458" s="12"/>
      <c r="L458" s="12"/>
      <c r="N458" s="12"/>
      <c r="P458" s="12"/>
      <c r="R458" s="12"/>
      <c r="T458" s="12"/>
    </row>
    <row r="459">
      <c r="D459" s="12"/>
      <c r="F459" s="12"/>
      <c r="H459" s="12"/>
      <c r="J459" s="12"/>
      <c r="L459" s="12"/>
      <c r="N459" s="12"/>
      <c r="P459" s="12"/>
      <c r="R459" s="12"/>
      <c r="T459" s="12"/>
    </row>
    <row r="460">
      <c r="D460" s="12"/>
      <c r="F460" s="12"/>
      <c r="H460" s="12"/>
      <c r="J460" s="12"/>
      <c r="L460" s="12"/>
      <c r="N460" s="12"/>
      <c r="P460" s="12"/>
      <c r="R460" s="12"/>
      <c r="T460" s="12"/>
    </row>
    <row r="461">
      <c r="D461" s="12"/>
      <c r="F461" s="12"/>
      <c r="H461" s="12"/>
      <c r="J461" s="12"/>
      <c r="L461" s="12"/>
      <c r="N461" s="12"/>
      <c r="P461" s="12"/>
      <c r="R461" s="12"/>
      <c r="T461" s="12"/>
    </row>
    <row r="462">
      <c r="D462" s="12"/>
      <c r="F462" s="12"/>
      <c r="H462" s="12"/>
      <c r="J462" s="12"/>
      <c r="L462" s="12"/>
      <c r="N462" s="12"/>
      <c r="P462" s="12"/>
      <c r="R462" s="12"/>
      <c r="T462" s="12"/>
    </row>
    <row r="463">
      <c r="D463" s="12"/>
      <c r="F463" s="12"/>
      <c r="H463" s="12"/>
      <c r="J463" s="12"/>
      <c r="L463" s="12"/>
      <c r="N463" s="12"/>
      <c r="P463" s="12"/>
      <c r="R463" s="12"/>
      <c r="T463" s="12"/>
    </row>
    <row r="464">
      <c r="D464" s="12"/>
      <c r="F464" s="12"/>
      <c r="H464" s="12"/>
      <c r="J464" s="12"/>
      <c r="L464" s="12"/>
      <c r="N464" s="12"/>
      <c r="P464" s="12"/>
      <c r="R464" s="12"/>
      <c r="T464" s="12"/>
    </row>
    <row r="465">
      <c r="D465" s="12"/>
      <c r="F465" s="12"/>
      <c r="H465" s="12"/>
      <c r="J465" s="12"/>
      <c r="L465" s="12"/>
      <c r="N465" s="12"/>
      <c r="P465" s="12"/>
      <c r="R465" s="12"/>
      <c r="T465" s="12"/>
    </row>
    <row r="466">
      <c r="D466" s="12"/>
      <c r="F466" s="12"/>
      <c r="H466" s="12"/>
      <c r="J466" s="12"/>
      <c r="L466" s="12"/>
      <c r="N466" s="12"/>
      <c r="P466" s="12"/>
      <c r="R466" s="12"/>
      <c r="T466" s="12"/>
    </row>
    <row r="467">
      <c r="D467" s="12"/>
      <c r="F467" s="12"/>
      <c r="H467" s="12"/>
      <c r="J467" s="12"/>
      <c r="L467" s="12"/>
      <c r="N467" s="12"/>
      <c r="P467" s="12"/>
      <c r="R467" s="12"/>
      <c r="T467" s="12"/>
    </row>
    <row r="468">
      <c r="D468" s="12"/>
      <c r="F468" s="12"/>
      <c r="H468" s="12"/>
      <c r="J468" s="12"/>
      <c r="L468" s="12"/>
      <c r="N468" s="12"/>
      <c r="P468" s="12"/>
      <c r="R468" s="12"/>
      <c r="T468" s="12"/>
    </row>
    <row r="469">
      <c r="D469" s="12"/>
      <c r="F469" s="12"/>
      <c r="H469" s="12"/>
      <c r="J469" s="12"/>
      <c r="L469" s="12"/>
      <c r="N469" s="12"/>
      <c r="P469" s="12"/>
      <c r="R469" s="12"/>
      <c r="T469" s="12"/>
    </row>
    <row r="470">
      <c r="D470" s="12"/>
      <c r="F470" s="12"/>
      <c r="H470" s="12"/>
      <c r="J470" s="12"/>
      <c r="L470" s="12"/>
      <c r="N470" s="12"/>
      <c r="P470" s="12"/>
      <c r="R470" s="12"/>
      <c r="T470" s="12"/>
    </row>
    <row r="471">
      <c r="D471" s="12"/>
      <c r="F471" s="12"/>
      <c r="H471" s="12"/>
      <c r="J471" s="12"/>
      <c r="L471" s="12"/>
      <c r="N471" s="12"/>
      <c r="P471" s="12"/>
      <c r="R471" s="12"/>
      <c r="T471" s="12"/>
    </row>
    <row r="472">
      <c r="D472" s="12"/>
      <c r="F472" s="12"/>
      <c r="H472" s="12"/>
      <c r="J472" s="12"/>
      <c r="L472" s="12"/>
      <c r="N472" s="12"/>
      <c r="P472" s="12"/>
      <c r="R472" s="12"/>
      <c r="T472" s="12"/>
    </row>
    <row r="473">
      <c r="D473" s="12"/>
      <c r="F473" s="12"/>
      <c r="H473" s="12"/>
      <c r="J473" s="12"/>
      <c r="L473" s="12"/>
      <c r="N473" s="12"/>
      <c r="P473" s="12"/>
      <c r="R473" s="12"/>
      <c r="T473" s="12"/>
    </row>
    <row r="474">
      <c r="D474" s="12"/>
      <c r="F474" s="12"/>
      <c r="H474" s="12"/>
      <c r="J474" s="12"/>
      <c r="L474" s="12"/>
      <c r="N474" s="12"/>
      <c r="P474" s="12"/>
      <c r="R474" s="12"/>
      <c r="T474" s="12"/>
    </row>
    <row r="475">
      <c r="D475" s="12"/>
      <c r="F475" s="12"/>
      <c r="H475" s="12"/>
      <c r="J475" s="12"/>
      <c r="L475" s="12"/>
      <c r="N475" s="12"/>
      <c r="P475" s="12"/>
      <c r="R475" s="12"/>
      <c r="T475" s="12"/>
    </row>
    <row r="476">
      <c r="D476" s="12"/>
      <c r="F476" s="12"/>
      <c r="H476" s="12"/>
      <c r="J476" s="12"/>
      <c r="L476" s="12"/>
      <c r="N476" s="12"/>
      <c r="P476" s="12"/>
      <c r="R476" s="12"/>
      <c r="T476" s="12"/>
    </row>
    <row r="477">
      <c r="D477" s="12"/>
      <c r="F477" s="12"/>
      <c r="H477" s="12"/>
      <c r="J477" s="12"/>
      <c r="L477" s="12"/>
      <c r="N477" s="12"/>
      <c r="P477" s="12"/>
      <c r="R477" s="12"/>
      <c r="T477" s="12"/>
    </row>
    <row r="478">
      <c r="D478" s="12"/>
      <c r="F478" s="12"/>
      <c r="H478" s="12"/>
      <c r="J478" s="12"/>
      <c r="L478" s="12"/>
      <c r="N478" s="12"/>
      <c r="P478" s="12"/>
      <c r="R478" s="12"/>
      <c r="T478" s="12"/>
    </row>
    <row r="479">
      <c r="D479" s="12"/>
      <c r="F479" s="12"/>
      <c r="H479" s="12"/>
      <c r="J479" s="12"/>
      <c r="L479" s="12"/>
      <c r="N479" s="12"/>
      <c r="P479" s="12"/>
      <c r="R479" s="12"/>
      <c r="T479" s="12"/>
    </row>
    <row r="480">
      <c r="D480" s="12"/>
      <c r="F480" s="12"/>
      <c r="H480" s="12"/>
      <c r="J480" s="12"/>
      <c r="L480" s="12"/>
      <c r="N480" s="12"/>
      <c r="P480" s="12"/>
      <c r="R480" s="12"/>
      <c r="T480" s="12"/>
    </row>
    <row r="481">
      <c r="D481" s="12"/>
      <c r="F481" s="12"/>
      <c r="H481" s="12"/>
      <c r="J481" s="12"/>
      <c r="L481" s="12"/>
      <c r="N481" s="12"/>
      <c r="P481" s="12"/>
      <c r="R481" s="12"/>
      <c r="T481" s="12"/>
    </row>
    <row r="482">
      <c r="D482" s="12"/>
      <c r="F482" s="12"/>
      <c r="H482" s="12"/>
      <c r="J482" s="12"/>
      <c r="L482" s="12"/>
      <c r="N482" s="12"/>
      <c r="P482" s="12"/>
      <c r="R482" s="12"/>
      <c r="T482" s="12"/>
    </row>
    <row r="483">
      <c r="D483" s="12"/>
      <c r="F483" s="12"/>
      <c r="H483" s="12"/>
      <c r="J483" s="12"/>
      <c r="L483" s="12"/>
      <c r="N483" s="12"/>
      <c r="P483" s="12"/>
      <c r="R483" s="12"/>
      <c r="T483" s="12"/>
    </row>
    <row r="484">
      <c r="D484" s="12"/>
      <c r="F484" s="12"/>
      <c r="H484" s="12"/>
      <c r="J484" s="12"/>
      <c r="L484" s="12"/>
      <c r="N484" s="12"/>
      <c r="P484" s="12"/>
      <c r="R484" s="12"/>
      <c r="T484" s="12"/>
    </row>
    <row r="485">
      <c r="D485" s="12"/>
      <c r="F485" s="12"/>
      <c r="H485" s="12"/>
      <c r="J485" s="12"/>
      <c r="L485" s="12"/>
      <c r="N485" s="12"/>
      <c r="P485" s="12"/>
      <c r="R485" s="12"/>
      <c r="T485" s="12"/>
    </row>
    <row r="486">
      <c r="D486" s="12"/>
      <c r="F486" s="12"/>
      <c r="H486" s="12"/>
      <c r="J486" s="12"/>
      <c r="L486" s="12"/>
      <c r="N486" s="12"/>
      <c r="P486" s="12"/>
      <c r="R486" s="12"/>
      <c r="T486" s="12"/>
    </row>
    <row r="487">
      <c r="D487" s="12"/>
      <c r="F487" s="12"/>
      <c r="H487" s="12"/>
      <c r="J487" s="12"/>
      <c r="L487" s="12"/>
      <c r="N487" s="12"/>
      <c r="P487" s="12"/>
      <c r="R487" s="12"/>
      <c r="T487" s="12"/>
    </row>
    <row r="488">
      <c r="D488" s="12"/>
      <c r="F488" s="12"/>
      <c r="H488" s="12"/>
      <c r="J488" s="12"/>
      <c r="L488" s="12"/>
      <c r="N488" s="12"/>
      <c r="P488" s="12"/>
      <c r="R488" s="12"/>
      <c r="T488" s="12"/>
    </row>
    <row r="489">
      <c r="D489" s="12"/>
      <c r="F489" s="12"/>
      <c r="H489" s="12"/>
      <c r="J489" s="12"/>
      <c r="L489" s="12"/>
      <c r="N489" s="12"/>
      <c r="P489" s="12"/>
      <c r="R489" s="12"/>
      <c r="T489" s="12"/>
    </row>
    <row r="490">
      <c r="D490" s="12"/>
      <c r="F490" s="12"/>
      <c r="H490" s="12"/>
      <c r="J490" s="12"/>
      <c r="L490" s="12"/>
      <c r="N490" s="12"/>
      <c r="P490" s="12"/>
      <c r="R490" s="12"/>
      <c r="T490" s="12"/>
    </row>
    <row r="491">
      <c r="D491" s="12"/>
      <c r="F491" s="12"/>
      <c r="H491" s="12"/>
      <c r="J491" s="12"/>
      <c r="L491" s="12"/>
      <c r="N491" s="12"/>
      <c r="P491" s="12"/>
      <c r="R491" s="12"/>
      <c r="T491" s="12"/>
    </row>
    <row r="492">
      <c r="D492" s="12"/>
      <c r="F492" s="12"/>
      <c r="H492" s="12"/>
      <c r="J492" s="12"/>
      <c r="L492" s="12"/>
      <c r="N492" s="12"/>
      <c r="P492" s="12"/>
      <c r="R492" s="12"/>
      <c r="T492" s="12"/>
    </row>
    <row r="493">
      <c r="D493" s="12"/>
      <c r="F493" s="12"/>
      <c r="H493" s="12"/>
      <c r="J493" s="12"/>
      <c r="L493" s="12"/>
      <c r="N493" s="12"/>
      <c r="P493" s="12"/>
      <c r="R493" s="12"/>
      <c r="T493" s="12"/>
    </row>
    <row r="494">
      <c r="D494" s="12"/>
      <c r="F494" s="12"/>
      <c r="H494" s="12"/>
      <c r="J494" s="12"/>
      <c r="L494" s="12"/>
      <c r="N494" s="12"/>
      <c r="P494" s="12"/>
      <c r="R494" s="12"/>
      <c r="T494" s="12"/>
    </row>
    <row r="495">
      <c r="D495" s="12"/>
      <c r="F495" s="12"/>
      <c r="H495" s="12"/>
      <c r="J495" s="12"/>
      <c r="L495" s="12"/>
      <c r="N495" s="12"/>
      <c r="P495" s="12"/>
      <c r="R495" s="12"/>
      <c r="T495" s="12"/>
    </row>
    <row r="496">
      <c r="D496" s="12"/>
      <c r="F496" s="12"/>
      <c r="H496" s="12"/>
      <c r="J496" s="12"/>
      <c r="L496" s="12"/>
      <c r="N496" s="12"/>
      <c r="P496" s="12"/>
      <c r="R496" s="12"/>
      <c r="T496" s="12"/>
    </row>
    <row r="497">
      <c r="D497" s="12"/>
      <c r="F497" s="12"/>
      <c r="H497" s="12"/>
      <c r="J497" s="12"/>
      <c r="L497" s="12"/>
      <c r="N497" s="12"/>
      <c r="P497" s="12"/>
      <c r="R497" s="12"/>
      <c r="T497" s="12"/>
    </row>
    <row r="498">
      <c r="D498" s="12"/>
      <c r="F498" s="12"/>
      <c r="H498" s="12"/>
      <c r="J498" s="12"/>
      <c r="L498" s="12"/>
      <c r="N498" s="12"/>
      <c r="P498" s="12"/>
      <c r="R498" s="12"/>
      <c r="T498" s="12"/>
    </row>
    <row r="499">
      <c r="D499" s="12"/>
      <c r="F499" s="12"/>
      <c r="H499" s="12"/>
      <c r="J499" s="12"/>
      <c r="L499" s="12"/>
      <c r="N499" s="12"/>
      <c r="P499" s="12"/>
      <c r="R499" s="12"/>
      <c r="T499" s="12"/>
    </row>
    <row r="500">
      <c r="D500" s="12"/>
      <c r="F500" s="12"/>
      <c r="H500" s="12"/>
      <c r="J500" s="12"/>
      <c r="L500" s="12"/>
      <c r="N500" s="12"/>
      <c r="P500" s="12"/>
      <c r="R500" s="12"/>
      <c r="T500" s="12"/>
    </row>
    <row r="501">
      <c r="D501" s="12"/>
      <c r="F501" s="12"/>
      <c r="H501" s="12"/>
      <c r="J501" s="12"/>
      <c r="L501" s="12"/>
      <c r="N501" s="12"/>
      <c r="P501" s="12"/>
      <c r="R501" s="12"/>
      <c r="T501" s="12"/>
    </row>
    <row r="502">
      <c r="D502" s="12"/>
      <c r="F502" s="12"/>
      <c r="H502" s="12"/>
      <c r="J502" s="12"/>
      <c r="L502" s="12"/>
      <c r="N502" s="12"/>
      <c r="P502" s="12"/>
      <c r="R502" s="12"/>
      <c r="T502" s="12"/>
    </row>
    <row r="503">
      <c r="D503" s="12"/>
      <c r="F503" s="12"/>
      <c r="H503" s="12"/>
      <c r="J503" s="12"/>
      <c r="L503" s="12"/>
      <c r="N503" s="12"/>
      <c r="P503" s="12"/>
      <c r="R503" s="12"/>
      <c r="T503" s="12"/>
    </row>
    <row r="504">
      <c r="D504" s="12"/>
      <c r="F504" s="12"/>
      <c r="H504" s="12"/>
      <c r="J504" s="12"/>
      <c r="L504" s="12"/>
      <c r="N504" s="12"/>
      <c r="P504" s="12"/>
      <c r="R504" s="12"/>
      <c r="T504" s="12"/>
    </row>
    <row r="505">
      <c r="D505" s="12"/>
      <c r="F505" s="12"/>
      <c r="H505" s="12"/>
      <c r="J505" s="12"/>
      <c r="L505" s="12"/>
      <c r="N505" s="12"/>
      <c r="P505" s="12"/>
      <c r="R505" s="12"/>
      <c r="T505" s="12"/>
    </row>
    <row r="506">
      <c r="D506" s="12"/>
      <c r="F506" s="12"/>
      <c r="H506" s="12"/>
      <c r="J506" s="12"/>
      <c r="L506" s="12"/>
      <c r="N506" s="12"/>
      <c r="P506" s="12"/>
      <c r="R506" s="12"/>
      <c r="T506" s="12"/>
    </row>
    <row r="507">
      <c r="D507" s="12"/>
      <c r="F507" s="12"/>
      <c r="H507" s="12"/>
      <c r="J507" s="12"/>
      <c r="L507" s="12"/>
      <c r="N507" s="12"/>
      <c r="P507" s="12"/>
      <c r="R507" s="12"/>
      <c r="T507" s="12"/>
    </row>
    <row r="508">
      <c r="D508" s="12"/>
      <c r="F508" s="12"/>
      <c r="H508" s="12"/>
      <c r="J508" s="12"/>
      <c r="L508" s="12"/>
      <c r="N508" s="12"/>
      <c r="P508" s="12"/>
      <c r="R508" s="12"/>
      <c r="T508" s="12"/>
    </row>
    <row r="509">
      <c r="D509" s="12"/>
      <c r="F509" s="12"/>
      <c r="H509" s="12"/>
      <c r="J509" s="12"/>
      <c r="L509" s="12"/>
      <c r="N509" s="12"/>
      <c r="P509" s="12"/>
      <c r="R509" s="12"/>
      <c r="T509" s="12"/>
    </row>
    <row r="510">
      <c r="D510" s="12"/>
      <c r="F510" s="12"/>
      <c r="H510" s="12"/>
      <c r="J510" s="12"/>
      <c r="L510" s="12"/>
      <c r="N510" s="12"/>
      <c r="P510" s="12"/>
      <c r="R510" s="12"/>
      <c r="T510" s="12"/>
    </row>
    <row r="511">
      <c r="D511" s="12"/>
      <c r="F511" s="12"/>
      <c r="H511" s="12"/>
      <c r="J511" s="12"/>
      <c r="L511" s="12"/>
      <c r="N511" s="12"/>
      <c r="P511" s="12"/>
      <c r="R511" s="12"/>
      <c r="T511" s="12"/>
    </row>
    <row r="512">
      <c r="D512" s="12"/>
      <c r="F512" s="12"/>
      <c r="H512" s="12"/>
      <c r="J512" s="12"/>
      <c r="L512" s="12"/>
      <c r="N512" s="12"/>
      <c r="P512" s="12"/>
      <c r="R512" s="12"/>
      <c r="T512" s="12"/>
    </row>
    <row r="513">
      <c r="D513" s="12"/>
      <c r="F513" s="12"/>
      <c r="H513" s="12"/>
      <c r="J513" s="12"/>
      <c r="L513" s="12"/>
      <c r="N513" s="12"/>
      <c r="P513" s="12"/>
      <c r="R513" s="12"/>
      <c r="T513" s="12"/>
    </row>
    <row r="514">
      <c r="D514" s="12"/>
      <c r="F514" s="12"/>
      <c r="H514" s="12"/>
      <c r="J514" s="12"/>
      <c r="L514" s="12"/>
      <c r="N514" s="12"/>
      <c r="P514" s="12"/>
      <c r="R514" s="12"/>
      <c r="T514" s="12"/>
    </row>
    <row r="515">
      <c r="D515" s="12"/>
      <c r="F515" s="12"/>
      <c r="H515" s="12"/>
      <c r="J515" s="12"/>
      <c r="L515" s="12"/>
      <c r="N515" s="12"/>
      <c r="P515" s="12"/>
      <c r="R515" s="12"/>
      <c r="T515" s="12"/>
    </row>
    <row r="516">
      <c r="D516" s="12"/>
      <c r="F516" s="12"/>
      <c r="H516" s="12"/>
      <c r="J516" s="12"/>
      <c r="L516" s="12"/>
      <c r="N516" s="12"/>
      <c r="P516" s="12"/>
      <c r="R516" s="12"/>
      <c r="T516" s="12"/>
    </row>
    <row r="517">
      <c r="D517" s="12"/>
      <c r="F517" s="12"/>
      <c r="H517" s="12"/>
      <c r="J517" s="12"/>
      <c r="L517" s="12"/>
      <c r="N517" s="12"/>
      <c r="P517" s="12"/>
      <c r="R517" s="12"/>
      <c r="T517" s="12"/>
    </row>
    <row r="518">
      <c r="D518" s="12"/>
      <c r="F518" s="12"/>
      <c r="H518" s="12"/>
      <c r="J518" s="12"/>
      <c r="L518" s="12"/>
      <c r="N518" s="12"/>
      <c r="P518" s="12"/>
      <c r="R518" s="12"/>
      <c r="T518" s="12"/>
    </row>
    <row r="519">
      <c r="D519" s="12"/>
      <c r="F519" s="12"/>
      <c r="H519" s="12"/>
      <c r="J519" s="12"/>
      <c r="L519" s="12"/>
      <c r="N519" s="12"/>
      <c r="P519" s="12"/>
      <c r="R519" s="12"/>
      <c r="T519" s="12"/>
    </row>
    <row r="520">
      <c r="D520" s="12"/>
      <c r="F520" s="12"/>
      <c r="H520" s="12"/>
      <c r="J520" s="12"/>
      <c r="L520" s="12"/>
      <c r="N520" s="12"/>
      <c r="P520" s="12"/>
      <c r="R520" s="12"/>
      <c r="T520" s="12"/>
    </row>
    <row r="521">
      <c r="D521" s="12"/>
      <c r="F521" s="12"/>
      <c r="H521" s="12"/>
      <c r="J521" s="12"/>
      <c r="L521" s="12"/>
      <c r="N521" s="12"/>
      <c r="P521" s="12"/>
      <c r="R521" s="12"/>
      <c r="T521" s="12"/>
    </row>
    <row r="522">
      <c r="D522" s="12"/>
      <c r="F522" s="12"/>
      <c r="H522" s="12"/>
      <c r="J522" s="12"/>
      <c r="L522" s="12"/>
      <c r="N522" s="12"/>
      <c r="P522" s="12"/>
      <c r="R522" s="12"/>
      <c r="T522" s="12"/>
    </row>
    <row r="523">
      <c r="D523" s="12"/>
      <c r="F523" s="12"/>
      <c r="H523" s="12"/>
      <c r="J523" s="12"/>
      <c r="L523" s="12"/>
      <c r="N523" s="12"/>
      <c r="P523" s="12"/>
      <c r="R523" s="12"/>
      <c r="T523" s="12"/>
    </row>
    <row r="524">
      <c r="D524" s="12"/>
      <c r="F524" s="12"/>
      <c r="H524" s="12"/>
      <c r="J524" s="12"/>
      <c r="L524" s="12"/>
      <c r="N524" s="12"/>
      <c r="P524" s="12"/>
      <c r="R524" s="12"/>
      <c r="T524" s="12"/>
    </row>
    <row r="525">
      <c r="D525" s="12"/>
      <c r="F525" s="12"/>
      <c r="H525" s="12"/>
      <c r="J525" s="12"/>
      <c r="L525" s="12"/>
      <c r="N525" s="12"/>
      <c r="P525" s="12"/>
      <c r="R525" s="12"/>
      <c r="T525" s="12"/>
    </row>
    <row r="526">
      <c r="D526" s="12"/>
      <c r="F526" s="12"/>
      <c r="H526" s="12"/>
      <c r="J526" s="12"/>
      <c r="L526" s="12"/>
      <c r="N526" s="12"/>
      <c r="P526" s="12"/>
      <c r="R526" s="12"/>
      <c r="T526" s="12"/>
    </row>
    <row r="527">
      <c r="D527" s="12"/>
      <c r="F527" s="12"/>
      <c r="H527" s="12"/>
      <c r="J527" s="12"/>
      <c r="L527" s="12"/>
      <c r="N527" s="12"/>
      <c r="P527" s="12"/>
      <c r="R527" s="12"/>
      <c r="T527" s="12"/>
    </row>
    <row r="528">
      <c r="D528" s="12"/>
      <c r="F528" s="12"/>
      <c r="H528" s="12"/>
      <c r="J528" s="12"/>
      <c r="L528" s="12"/>
      <c r="N528" s="12"/>
      <c r="P528" s="12"/>
      <c r="R528" s="12"/>
      <c r="T528" s="12"/>
    </row>
    <row r="529">
      <c r="D529" s="12"/>
      <c r="F529" s="12"/>
      <c r="H529" s="12"/>
      <c r="J529" s="12"/>
      <c r="L529" s="12"/>
      <c r="N529" s="12"/>
      <c r="P529" s="12"/>
      <c r="R529" s="12"/>
      <c r="T529" s="12"/>
    </row>
    <row r="530">
      <c r="D530" s="12"/>
      <c r="F530" s="12"/>
      <c r="H530" s="12"/>
      <c r="J530" s="12"/>
      <c r="L530" s="12"/>
      <c r="N530" s="12"/>
      <c r="P530" s="12"/>
      <c r="R530" s="12"/>
      <c r="T530" s="12"/>
    </row>
    <row r="531">
      <c r="D531" s="12"/>
      <c r="F531" s="12"/>
      <c r="H531" s="12"/>
      <c r="J531" s="12"/>
      <c r="L531" s="12"/>
      <c r="N531" s="12"/>
      <c r="P531" s="12"/>
      <c r="R531" s="12"/>
      <c r="T531" s="12"/>
    </row>
    <row r="532">
      <c r="D532" s="12"/>
      <c r="F532" s="12"/>
      <c r="H532" s="12"/>
      <c r="J532" s="12"/>
      <c r="L532" s="12"/>
      <c r="N532" s="12"/>
      <c r="P532" s="12"/>
      <c r="R532" s="12"/>
      <c r="T532" s="12"/>
    </row>
    <row r="533">
      <c r="D533" s="12"/>
      <c r="F533" s="12"/>
      <c r="H533" s="12"/>
      <c r="J533" s="12"/>
      <c r="L533" s="12"/>
      <c r="N533" s="12"/>
      <c r="P533" s="12"/>
      <c r="R533" s="12"/>
      <c r="T533" s="12"/>
    </row>
    <row r="534">
      <c r="D534" s="12"/>
      <c r="F534" s="12"/>
      <c r="H534" s="12"/>
      <c r="J534" s="12"/>
      <c r="L534" s="12"/>
      <c r="N534" s="12"/>
      <c r="P534" s="12"/>
      <c r="R534" s="12"/>
      <c r="T534" s="12"/>
    </row>
    <row r="535">
      <c r="D535" s="12"/>
      <c r="F535" s="12"/>
      <c r="H535" s="12"/>
      <c r="J535" s="12"/>
      <c r="L535" s="12"/>
      <c r="N535" s="12"/>
      <c r="P535" s="12"/>
      <c r="R535" s="12"/>
      <c r="T535" s="12"/>
    </row>
    <row r="536">
      <c r="D536" s="12"/>
      <c r="F536" s="12"/>
      <c r="H536" s="12"/>
      <c r="J536" s="12"/>
      <c r="L536" s="12"/>
      <c r="N536" s="12"/>
      <c r="P536" s="12"/>
      <c r="R536" s="12"/>
      <c r="T536" s="12"/>
    </row>
    <row r="537">
      <c r="D537" s="12"/>
      <c r="F537" s="12"/>
      <c r="H537" s="12"/>
      <c r="J537" s="12"/>
      <c r="L537" s="12"/>
      <c r="N537" s="12"/>
      <c r="P537" s="12"/>
      <c r="R537" s="12"/>
      <c r="T537" s="12"/>
    </row>
    <row r="538">
      <c r="D538" s="12"/>
      <c r="F538" s="12"/>
      <c r="H538" s="12"/>
      <c r="J538" s="12"/>
      <c r="L538" s="12"/>
      <c r="N538" s="12"/>
      <c r="P538" s="12"/>
      <c r="R538" s="12"/>
      <c r="T538" s="12"/>
    </row>
    <row r="539">
      <c r="D539" s="12"/>
      <c r="F539" s="12"/>
      <c r="H539" s="12"/>
      <c r="J539" s="12"/>
      <c r="L539" s="12"/>
      <c r="N539" s="12"/>
      <c r="P539" s="12"/>
      <c r="R539" s="12"/>
      <c r="T539" s="12"/>
    </row>
    <row r="540">
      <c r="D540" s="12"/>
      <c r="F540" s="12"/>
      <c r="H540" s="12"/>
      <c r="J540" s="12"/>
      <c r="L540" s="12"/>
      <c r="N540" s="12"/>
      <c r="P540" s="12"/>
      <c r="R540" s="12"/>
      <c r="T540" s="12"/>
    </row>
    <row r="541">
      <c r="D541" s="12"/>
      <c r="F541" s="12"/>
      <c r="H541" s="12"/>
      <c r="J541" s="12"/>
      <c r="L541" s="12"/>
      <c r="N541" s="12"/>
      <c r="P541" s="12"/>
      <c r="R541" s="12"/>
      <c r="T541" s="12"/>
    </row>
    <row r="542">
      <c r="D542" s="12"/>
      <c r="F542" s="12"/>
      <c r="H542" s="12"/>
      <c r="J542" s="12"/>
      <c r="L542" s="12"/>
      <c r="N542" s="12"/>
      <c r="P542" s="12"/>
      <c r="R542" s="12"/>
      <c r="T542" s="12"/>
    </row>
    <row r="543">
      <c r="D543" s="12"/>
      <c r="F543" s="12"/>
      <c r="H543" s="12"/>
      <c r="J543" s="12"/>
      <c r="L543" s="12"/>
      <c r="N543" s="12"/>
      <c r="P543" s="12"/>
      <c r="R543" s="12"/>
      <c r="T543" s="12"/>
    </row>
    <row r="544">
      <c r="D544" s="12"/>
      <c r="F544" s="12"/>
      <c r="H544" s="12"/>
      <c r="J544" s="12"/>
      <c r="L544" s="12"/>
      <c r="N544" s="12"/>
      <c r="P544" s="12"/>
      <c r="R544" s="12"/>
      <c r="T544" s="12"/>
    </row>
    <row r="545">
      <c r="D545" s="12"/>
      <c r="F545" s="12"/>
      <c r="H545" s="12"/>
      <c r="J545" s="12"/>
      <c r="L545" s="12"/>
      <c r="N545" s="12"/>
      <c r="P545" s="12"/>
      <c r="R545" s="12"/>
      <c r="T545" s="12"/>
    </row>
    <row r="546">
      <c r="D546" s="12"/>
      <c r="F546" s="12"/>
      <c r="H546" s="12"/>
      <c r="J546" s="12"/>
      <c r="L546" s="12"/>
      <c r="N546" s="12"/>
      <c r="P546" s="12"/>
      <c r="R546" s="12"/>
      <c r="T546" s="12"/>
    </row>
    <row r="547">
      <c r="D547" s="12"/>
      <c r="F547" s="12"/>
      <c r="H547" s="12"/>
      <c r="J547" s="12"/>
      <c r="L547" s="12"/>
      <c r="N547" s="12"/>
      <c r="P547" s="12"/>
      <c r="R547" s="12"/>
      <c r="T547" s="12"/>
    </row>
    <row r="548">
      <c r="D548" s="12"/>
      <c r="F548" s="12"/>
      <c r="H548" s="12"/>
      <c r="J548" s="12"/>
      <c r="L548" s="12"/>
      <c r="N548" s="12"/>
      <c r="P548" s="12"/>
      <c r="R548" s="12"/>
      <c r="T548" s="12"/>
    </row>
    <row r="549">
      <c r="D549" s="12"/>
      <c r="F549" s="12"/>
      <c r="H549" s="12"/>
      <c r="J549" s="12"/>
      <c r="L549" s="12"/>
      <c r="N549" s="12"/>
      <c r="P549" s="12"/>
      <c r="R549" s="12"/>
      <c r="T549" s="12"/>
    </row>
    <row r="550">
      <c r="D550" s="12"/>
      <c r="F550" s="12"/>
      <c r="H550" s="12"/>
      <c r="J550" s="12"/>
      <c r="L550" s="12"/>
      <c r="N550" s="12"/>
      <c r="P550" s="12"/>
      <c r="R550" s="12"/>
      <c r="T550" s="12"/>
    </row>
    <row r="551">
      <c r="D551" s="12"/>
      <c r="F551" s="12"/>
      <c r="H551" s="12"/>
      <c r="J551" s="12"/>
      <c r="L551" s="12"/>
      <c r="N551" s="12"/>
      <c r="P551" s="12"/>
      <c r="R551" s="12"/>
      <c r="T551" s="12"/>
    </row>
    <row r="552">
      <c r="D552" s="12"/>
      <c r="F552" s="12"/>
      <c r="H552" s="12"/>
      <c r="J552" s="12"/>
      <c r="L552" s="12"/>
      <c r="N552" s="12"/>
      <c r="P552" s="12"/>
      <c r="R552" s="12"/>
      <c r="T552" s="12"/>
    </row>
    <row r="553">
      <c r="D553" s="12"/>
      <c r="F553" s="12"/>
      <c r="H553" s="12"/>
      <c r="J553" s="12"/>
      <c r="L553" s="12"/>
      <c r="N553" s="12"/>
      <c r="P553" s="12"/>
      <c r="R553" s="12"/>
      <c r="T553" s="12"/>
    </row>
    <row r="554">
      <c r="D554" s="12"/>
      <c r="F554" s="12"/>
      <c r="H554" s="12"/>
      <c r="J554" s="12"/>
      <c r="L554" s="12"/>
      <c r="N554" s="12"/>
      <c r="P554" s="12"/>
      <c r="R554" s="12"/>
      <c r="T554" s="12"/>
    </row>
    <row r="555">
      <c r="D555" s="12"/>
      <c r="F555" s="12"/>
      <c r="H555" s="12"/>
      <c r="J555" s="12"/>
      <c r="L555" s="12"/>
      <c r="N555" s="12"/>
      <c r="P555" s="12"/>
      <c r="R555" s="12"/>
      <c r="T555" s="12"/>
    </row>
    <row r="556">
      <c r="D556" s="12"/>
      <c r="F556" s="12"/>
      <c r="H556" s="12"/>
      <c r="J556" s="12"/>
      <c r="L556" s="12"/>
      <c r="N556" s="12"/>
      <c r="P556" s="12"/>
      <c r="R556" s="12"/>
      <c r="T556" s="12"/>
    </row>
    <row r="557">
      <c r="D557" s="12"/>
      <c r="F557" s="12"/>
      <c r="H557" s="12"/>
      <c r="J557" s="12"/>
      <c r="L557" s="12"/>
      <c r="N557" s="12"/>
      <c r="P557" s="12"/>
      <c r="R557" s="12"/>
      <c r="T557" s="12"/>
    </row>
    <row r="558">
      <c r="D558" s="12"/>
      <c r="F558" s="12"/>
      <c r="H558" s="12"/>
      <c r="J558" s="12"/>
      <c r="L558" s="12"/>
      <c r="N558" s="12"/>
      <c r="P558" s="12"/>
      <c r="R558" s="12"/>
      <c r="T558" s="12"/>
    </row>
    <row r="559">
      <c r="D559" s="12"/>
      <c r="F559" s="12"/>
      <c r="H559" s="12"/>
      <c r="J559" s="12"/>
      <c r="L559" s="12"/>
      <c r="N559" s="12"/>
      <c r="P559" s="12"/>
      <c r="R559" s="12"/>
      <c r="T559" s="12"/>
    </row>
    <row r="560">
      <c r="D560" s="12"/>
      <c r="F560" s="12"/>
      <c r="H560" s="12"/>
      <c r="J560" s="12"/>
      <c r="L560" s="12"/>
      <c r="N560" s="12"/>
      <c r="P560" s="12"/>
      <c r="R560" s="12"/>
      <c r="T560" s="12"/>
    </row>
    <row r="561">
      <c r="D561" s="12"/>
      <c r="F561" s="12"/>
      <c r="H561" s="12"/>
      <c r="J561" s="12"/>
      <c r="L561" s="12"/>
      <c r="N561" s="12"/>
      <c r="P561" s="12"/>
      <c r="R561" s="12"/>
      <c r="T561" s="12"/>
    </row>
    <row r="562">
      <c r="D562" s="12"/>
      <c r="F562" s="12"/>
      <c r="H562" s="12"/>
      <c r="J562" s="12"/>
      <c r="L562" s="12"/>
      <c r="N562" s="12"/>
      <c r="P562" s="12"/>
      <c r="R562" s="12"/>
      <c r="T562" s="12"/>
    </row>
    <row r="563">
      <c r="D563" s="12"/>
      <c r="F563" s="12"/>
      <c r="H563" s="12"/>
      <c r="J563" s="12"/>
      <c r="L563" s="12"/>
      <c r="N563" s="12"/>
      <c r="P563" s="12"/>
      <c r="R563" s="12"/>
      <c r="T563" s="12"/>
    </row>
    <row r="564">
      <c r="D564" s="12"/>
      <c r="F564" s="12"/>
      <c r="H564" s="12"/>
      <c r="J564" s="12"/>
      <c r="L564" s="12"/>
      <c r="N564" s="12"/>
      <c r="P564" s="12"/>
      <c r="R564" s="12"/>
      <c r="T564" s="12"/>
    </row>
    <row r="565">
      <c r="D565" s="12"/>
      <c r="F565" s="12"/>
      <c r="H565" s="12"/>
      <c r="J565" s="12"/>
      <c r="L565" s="12"/>
      <c r="N565" s="12"/>
      <c r="P565" s="12"/>
      <c r="R565" s="12"/>
      <c r="T565" s="12"/>
    </row>
    <row r="566">
      <c r="D566" s="12"/>
      <c r="F566" s="12"/>
      <c r="H566" s="12"/>
      <c r="J566" s="12"/>
      <c r="L566" s="12"/>
      <c r="N566" s="12"/>
      <c r="P566" s="12"/>
      <c r="R566" s="12"/>
      <c r="T566" s="12"/>
    </row>
    <row r="567">
      <c r="D567" s="12"/>
      <c r="F567" s="12"/>
      <c r="H567" s="12"/>
      <c r="J567" s="12"/>
      <c r="L567" s="12"/>
      <c r="N567" s="12"/>
      <c r="P567" s="12"/>
      <c r="R567" s="12"/>
      <c r="T567" s="12"/>
    </row>
    <row r="568">
      <c r="D568" s="12"/>
      <c r="F568" s="12"/>
      <c r="H568" s="12"/>
      <c r="J568" s="12"/>
      <c r="L568" s="12"/>
      <c r="N568" s="12"/>
      <c r="P568" s="12"/>
      <c r="R568" s="12"/>
      <c r="T568" s="12"/>
    </row>
    <row r="569">
      <c r="D569" s="12"/>
      <c r="F569" s="12"/>
      <c r="H569" s="12"/>
      <c r="J569" s="12"/>
      <c r="L569" s="12"/>
      <c r="N569" s="12"/>
      <c r="P569" s="12"/>
      <c r="R569" s="12"/>
      <c r="T569" s="12"/>
    </row>
    <row r="570">
      <c r="D570" s="12"/>
      <c r="F570" s="12"/>
      <c r="H570" s="12"/>
      <c r="J570" s="12"/>
      <c r="L570" s="12"/>
      <c r="N570" s="12"/>
      <c r="P570" s="12"/>
      <c r="R570" s="12"/>
      <c r="T570" s="12"/>
    </row>
    <row r="571">
      <c r="D571" s="12"/>
      <c r="F571" s="12"/>
      <c r="H571" s="12"/>
      <c r="J571" s="12"/>
      <c r="L571" s="12"/>
      <c r="N571" s="12"/>
      <c r="P571" s="12"/>
      <c r="R571" s="12"/>
      <c r="T571" s="12"/>
    </row>
    <row r="572">
      <c r="D572" s="12"/>
      <c r="F572" s="12"/>
      <c r="H572" s="12"/>
      <c r="J572" s="12"/>
      <c r="L572" s="12"/>
      <c r="N572" s="12"/>
      <c r="P572" s="12"/>
      <c r="R572" s="12"/>
      <c r="T572" s="12"/>
    </row>
    <row r="573">
      <c r="D573" s="12"/>
      <c r="F573" s="12"/>
      <c r="H573" s="12"/>
      <c r="J573" s="12"/>
      <c r="L573" s="12"/>
      <c r="N573" s="12"/>
      <c r="P573" s="12"/>
      <c r="R573" s="12"/>
      <c r="T573" s="12"/>
    </row>
    <row r="574">
      <c r="D574" s="12"/>
      <c r="F574" s="12"/>
      <c r="H574" s="12"/>
      <c r="J574" s="12"/>
      <c r="L574" s="12"/>
      <c r="N574" s="12"/>
      <c r="P574" s="12"/>
      <c r="R574" s="12"/>
      <c r="T574" s="12"/>
    </row>
    <row r="575">
      <c r="D575" s="12"/>
      <c r="F575" s="12"/>
      <c r="H575" s="12"/>
      <c r="J575" s="12"/>
      <c r="L575" s="12"/>
      <c r="N575" s="12"/>
      <c r="P575" s="12"/>
      <c r="R575" s="12"/>
      <c r="T575" s="12"/>
    </row>
    <row r="576">
      <c r="D576" s="12"/>
      <c r="F576" s="12"/>
      <c r="H576" s="12"/>
      <c r="J576" s="12"/>
      <c r="L576" s="12"/>
      <c r="N576" s="12"/>
      <c r="P576" s="12"/>
      <c r="R576" s="12"/>
      <c r="T576" s="12"/>
    </row>
    <row r="577">
      <c r="D577" s="12"/>
      <c r="F577" s="12"/>
      <c r="H577" s="12"/>
      <c r="J577" s="12"/>
      <c r="L577" s="12"/>
      <c r="N577" s="12"/>
      <c r="P577" s="12"/>
      <c r="R577" s="12"/>
      <c r="T577" s="12"/>
    </row>
    <row r="578">
      <c r="D578" s="12"/>
      <c r="F578" s="12"/>
      <c r="H578" s="12"/>
      <c r="J578" s="12"/>
      <c r="L578" s="12"/>
      <c r="N578" s="12"/>
      <c r="P578" s="12"/>
      <c r="R578" s="12"/>
      <c r="T578" s="12"/>
    </row>
    <row r="579">
      <c r="D579" s="12"/>
      <c r="F579" s="12"/>
      <c r="H579" s="12"/>
      <c r="J579" s="12"/>
      <c r="L579" s="12"/>
      <c r="N579" s="12"/>
      <c r="P579" s="12"/>
      <c r="R579" s="12"/>
      <c r="T579" s="12"/>
    </row>
    <row r="580">
      <c r="D580" s="12"/>
      <c r="F580" s="12"/>
      <c r="H580" s="12"/>
      <c r="J580" s="12"/>
      <c r="L580" s="12"/>
      <c r="N580" s="12"/>
      <c r="P580" s="12"/>
      <c r="R580" s="12"/>
      <c r="T580" s="12"/>
    </row>
    <row r="581">
      <c r="D581" s="12"/>
      <c r="F581" s="12"/>
      <c r="H581" s="12"/>
      <c r="J581" s="12"/>
      <c r="L581" s="12"/>
      <c r="N581" s="12"/>
      <c r="P581" s="12"/>
      <c r="R581" s="12"/>
      <c r="T581" s="12"/>
    </row>
    <row r="582">
      <c r="D582" s="12"/>
      <c r="F582" s="12"/>
      <c r="H582" s="12"/>
      <c r="J582" s="12"/>
      <c r="L582" s="12"/>
      <c r="N582" s="12"/>
      <c r="P582" s="12"/>
      <c r="R582" s="12"/>
      <c r="T582" s="12"/>
    </row>
    <row r="583">
      <c r="D583" s="12"/>
      <c r="F583" s="12"/>
      <c r="H583" s="12"/>
      <c r="J583" s="12"/>
      <c r="L583" s="12"/>
      <c r="N583" s="12"/>
      <c r="P583" s="12"/>
      <c r="R583" s="12"/>
      <c r="T583" s="12"/>
    </row>
    <row r="584">
      <c r="D584" s="12"/>
      <c r="F584" s="12"/>
      <c r="H584" s="12"/>
      <c r="J584" s="12"/>
      <c r="L584" s="12"/>
      <c r="N584" s="12"/>
      <c r="P584" s="12"/>
      <c r="R584" s="12"/>
      <c r="T584" s="12"/>
    </row>
    <row r="585">
      <c r="D585" s="12"/>
      <c r="F585" s="12"/>
      <c r="H585" s="12"/>
      <c r="J585" s="12"/>
      <c r="L585" s="12"/>
      <c r="N585" s="12"/>
      <c r="P585" s="12"/>
      <c r="R585" s="12"/>
      <c r="T585" s="12"/>
    </row>
    <row r="586">
      <c r="D586" s="12"/>
      <c r="F586" s="12"/>
      <c r="H586" s="12"/>
      <c r="J586" s="12"/>
      <c r="L586" s="12"/>
      <c r="N586" s="12"/>
      <c r="P586" s="12"/>
      <c r="R586" s="12"/>
      <c r="T586" s="12"/>
    </row>
    <row r="587">
      <c r="D587" s="12"/>
      <c r="F587" s="12"/>
      <c r="H587" s="12"/>
      <c r="J587" s="12"/>
      <c r="L587" s="12"/>
      <c r="N587" s="12"/>
      <c r="P587" s="12"/>
      <c r="R587" s="12"/>
      <c r="T587" s="12"/>
    </row>
    <row r="588">
      <c r="D588" s="12"/>
      <c r="F588" s="12"/>
      <c r="H588" s="12"/>
      <c r="J588" s="12"/>
      <c r="L588" s="12"/>
      <c r="N588" s="12"/>
      <c r="P588" s="12"/>
      <c r="R588" s="12"/>
      <c r="T588" s="12"/>
    </row>
    <row r="589">
      <c r="D589" s="12"/>
      <c r="F589" s="12"/>
      <c r="H589" s="12"/>
      <c r="J589" s="12"/>
      <c r="L589" s="12"/>
      <c r="N589" s="12"/>
      <c r="P589" s="12"/>
      <c r="R589" s="12"/>
      <c r="T589" s="12"/>
    </row>
    <row r="590">
      <c r="D590" s="12"/>
      <c r="F590" s="12"/>
      <c r="H590" s="12"/>
      <c r="J590" s="12"/>
      <c r="L590" s="12"/>
      <c r="N590" s="12"/>
      <c r="P590" s="12"/>
      <c r="R590" s="12"/>
      <c r="T590" s="12"/>
    </row>
    <row r="591">
      <c r="D591" s="12"/>
      <c r="F591" s="12"/>
      <c r="H591" s="12"/>
      <c r="J591" s="12"/>
      <c r="L591" s="12"/>
      <c r="N591" s="12"/>
      <c r="P591" s="12"/>
      <c r="R591" s="12"/>
      <c r="T591" s="12"/>
    </row>
    <row r="592">
      <c r="D592" s="12"/>
      <c r="F592" s="12"/>
      <c r="H592" s="12"/>
      <c r="J592" s="12"/>
      <c r="L592" s="12"/>
      <c r="N592" s="12"/>
      <c r="P592" s="12"/>
      <c r="R592" s="12"/>
      <c r="T592" s="12"/>
    </row>
    <row r="593">
      <c r="D593" s="12"/>
      <c r="F593" s="12"/>
      <c r="H593" s="12"/>
      <c r="J593" s="12"/>
      <c r="L593" s="12"/>
      <c r="N593" s="12"/>
      <c r="P593" s="12"/>
      <c r="R593" s="12"/>
      <c r="T593" s="12"/>
    </row>
    <row r="594">
      <c r="D594" s="12"/>
      <c r="F594" s="12"/>
      <c r="H594" s="12"/>
      <c r="J594" s="12"/>
      <c r="L594" s="12"/>
      <c r="N594" s="12"/>
      <c r="P594" s="12"/>
      <c r="R594" s="12"/>
      <c r="T594" s="12"/>
    </row>
    <row r="595">
      <c r="D595" s="12"/>
      <c r="F595" s="12"/>
      <c r="H595" s="12"/>
      <c r="J595" s="12"/>
      <c r="L595" s="12"/>
      <c r="N595" s="12"/>
      <c r="P595" s="12"/>
      <c r="R595" s="12"/>
      <c r="T595" s="12"/>
    </row>
    <row r="596">
      <c r="D596" s="12"/>
      <c r="F596" s="12"/>
      <c r="H596" s="12"/>
      <c r="J596" s="12"/>
      <c r="L596" s="12"/>
      <c r="N596" s="12"/>
      <c r="P596" s="12"/>
      <c r="R596" s="12"/>
      <c r="T596" s="12"/>
    </row>
    <row r="597">
      <c r="D597" s="12"/>
      <c r="F597" s="12"/>
      <c r="H597" s="12"/>
      <c r="J597" s="12"/>
      <c r="L597" s="12"/>
      <c r="N597" s="12"/>
      <c r="P597" s="12"/>
      <c r="R597" s="12"/>
      <c r="T597" s="12"/>
    </row>
    <row r="598">
      <c r="D598" s="12"/>
      <c r="F598" s="12"/>
      <c r="H598" s="12"/>
      <c r="J598" s="12"/>
      <c r="L598" s="12"/>
      <c r="N598" s="12"/>
      <c r="P598" s="12"/>
      <c r="R598" s="12"/>
      <c r="T598" s="12"/>
    </row>
    <row r="599">
      <c r="D599" s="12"/>
      <c r="F599" s="12"/>
      <c r="H599" s="12"/>
      <c r="J599" s="12"/>
      <c r="L599" s="12"/>
      <c r="N599" s="12"/>
      <c r="P599" s="12"/>
      <c r="R599" s="12"/>
      <c r="T599" s="12"/>
    </row>
    <row r="600">
      <c r="D600" s="12"/>
      <c r="F600" s="12"/>
      <c r="H600" s="12"/>
      <c r="J600" s="12"/>
      <c r="L600" s="12"/>
      <c r="N600" s="12"/>
      <c r="P600" s="12"/>
      <c r="R600" s="12"/>
      <c r="T600" s="12"/>
    </row>
    <row r="601">
      <c r="D601" s="12"/>
      <c r="F601" s="12"/>
      <c r="H601" s="12"/>
      <c r="J601" s="12"/>
      <c r="L601" s="12"/>
      <c r="N601" s="12"/>
      <c r="P601" s="12"/>
      <c r="R601" s="12"/>
      <c r="T601" s="12"/>
    </row>
    <row r="602">
      <c r="D602" s="12"/>
      <c r="F602" s="12"/>
      <c r="H602" s="12"/>
      <c r="J602" s="12"/>
      <c r="L602" s="12"/>
      <c r="N602" s="12"/>
      <c r="P602" s="12"/>
      <c r="R602" s="12"/>
      <c r="T602" s="12"/>
    </row>
    <row r="603">
      <c r="D603" s="12"/>
      <c r="F603" s="12"/>
      <c r="H603" s="12"/>
      <c r="J603" s="12"/>
      <c r="L603" s="12"/>
      <c r="N603" s="12"/>
      <c r="P603" s="12"/>
      <c r="R603" s="12"/>
      <c r="T603" s="12"/>
    </row>
    <row r="604">
      <c r="D604" s="12"/>
      <c r="F604" s="12"/>
      <c r="H604" s="12"/>
      <c r="J604" s="12"/>
      <c r="L604" s="12"/>
      <c r="N604" s="12"/>
      <c r="P604" s="12"/>
      <c r="R604" s="12"/>
      <c r="T604" s="12"/>
    </row>
    <row r="605">
      <c r="D605" s="12"/>
      <c r="F605" s="12"/>
      <c r="H605" s="12"/>
      <c r="J605" s="12"/>
      <c r="L605" s="12"/>
      <c r="N605" s="12"/>
      <c r="P605" s="12"/>
      <c r="R605" s="12"/>
      <c r="T605" s="12"/>
    </row>
    <row r="606">
      <c r="D606" s="12"/>
      <c r="F606" s="12"/>
      <c r="H606" s="12"/>
      <c r="J606" s="12"/>
      <c r="L606" s="12"/>
      <c r="N606" s="12"/>
      <c r="P606" s="12"/>
      <c r="R606" s="12"/>
      <c r="T606" s="12"/>
    </row>
    <row r="607">
      <c r="D607" s="12"/>
      <c r="F607" s="12"/>
      <c r="H607" s="12"/>
      <c r="J607" s="12"/>
      <c r="L607" s="12"/>
      <c r="N607" s="12"/>
      <c r="P607" s="12"/>
      <c r="R607" s="12"/>
      <c r="T607" s="12"/>
    </row>
    <row r="608">
      <c r="D608" s="12"/>
      <c r="F608" s="12"/>
      <c r="H608" s="12"/>
      <c r="J608" s="12"/>
      <c r="L608" s="12"/>
      <c r="N608" s="12"/>
      <c r="P608" s="12"/>
      <c r="R608" s="12"/>
      <c r="T608" s="12"/>
    </row>
    <row r="609">
      <c r="D609" s="12"/>
      <c r="F609" s="12"/>
      <c r="H609" s="12"/>
      <c r="J609" s="12"/>
      <c r="L609" s="12"/>
      <c r="N609" s="12"/>
      <c r="P609" s="12"/>
      <c r="R609" s="12"/>
      <c r="T609" s="12"/>
    </row>
    <row r="610">
      <c r="D610" s="12"/>
      <c r="F610" s="12"/>
      <c r="H610" s="12"/>
      <c r="J610" s="12"/>
      <c r="L610" s="12"/>
      <c r="N610" s="12"/>
      <c r="P610" s="12"/>
      <c r="R610" s="12"/>
      <c r="T610" s="12"/>
    </row>
    <row r="611">
      <c r="D611" s="12"/>
      <c r="F611" s="12"/>
      <c r="H611" s="12"/>
      <c r="J611" s="12"/>
      <c r="L611" s="12"/>
      <c r="N611" s="12"/>
      <c r="P611" s="12"/>
      <c r="R611" s="12"/>
      <c r="T611" s="12"/>
    </row>
    <row r="612">
      <c r="D612" s="12"/>
      <c r="F612" s="12"/>
      <c r="H612" s="12"/>
      <c r="J612" s="12"/>
      <c r="L612" s="12"/>
      <c r="N612" s="12"/>
      <c r="P612" s="12"/>
      <c r="R612" s="12"/>
      <c r="T612" s="12"/>
    </row>
    <row r="613">
      <c r="D613" s="12"/>
      <c r="F613" s="12"/>
      <c r="H613" s="12"/>
      <c r="J613" s="12"/>
      <c r="L613" s="12"/>
      <c r="N613" s="12"/>
      <c r="P613" s="12"/>
      <c r="R613" s="12"/>
      <c r="T613" s="12"/>
    </row>
    <row r="614">
      <c r="D614" s="12"/>
      <c r="F614" s="12"/>
      <c r="H614" s="12"/>
      <c r="J614" s="12"/>
      <c r="L614" s="12"/>
      <c r="N614" s="12"/>
      <c r="P614" s="12"/>
      <c r="R614" s="12"/>
      <c r="T614" s="12"/>
    </row>
    <row r="615">
      <c r="D615" s="12"/>
      <c r="F615" s="12"/>
      <c r="H615" s="12"/>
      <c r="J615" s="12"/>
      <c r="L615" s="12"/>
      <c r="N615" s="12"/>
      <c r="P615" s="12"/>
      <c r="R615" s="12"/>
      <c r="T615" s="12"/>
    </row>
    <row r="616">
      <c r="D616" s="12"/>
      <c r="F616" s="12"/>
      <c r="H616" s="12"/>
      <c r="J616" s="12"/>
      <c r="L616" s="12"/>
      <c r="N616" s="12"/>
      <c r="P616" s="12"/>
      <c r="R616" s="12"/>
      <c r="T616" s="12"/>
    </row>
    <row r="617">
      <c r="D617" s="12"/>
      <c r="F617" s="12"/>
      <c r="H617" s="12"/>
      <c r="J617" s="12"/>
      <c r="L617" s="12"/>
      <c r="N617" s="12"/>
      <c r="P617" s="12"/>
      <c r="R617" s="12"/>
      <c r="T617" s="12"/>
    </row>
    <row r="618">
      <c r="D618" s="12"/>
      <c r="F618" s="12"/>
      <c r="H618" s="12"/>
      <c r="J618" s="12"/>
      <c r="L618" s="12"/>
      <c r="N618" s="12"/>
      <c r="P618" s="12"/>
      <c r="R618" s="12"/>
      <c r="T618" s="12"/>
    </row>
    <row r="619">
      <c r="D619" s="12"/>
      <c r="F619" s="12"/>
      <c r="H619" s="12"/>
      <c r="J619" s="12"/>
      <c r="L619" s="12"/>
      <c r="N619" s="12"/>
      <c r="P619" s="12"/>
      <c r="R619" s="12"/>
      <c r="T619" s="12"/>
    </row>
    <row r="620">
      <c r="D620" s="12"/>
      <c r="F620" s="12"/>
      <c r="H620" s="12"/>
      <c r="J620" s="12"/>
      <c r="L620" s="12"/>
      <c r="N620" s="12"/>
      <c r="P620" s="12"/>
      <c r="R620" s="12"/>
      <c r="T620" s="12"/>
    </row>
    <row r="621">
      <c r="D621" s="12"/>
      <c r="F621" s="12"/>
      <c r="H621" s="12"/>
      <c r="J621" s="12"/>
      <c r="L621" s="12"/>
      <c r="N621" s="12"/>
      <c r="P621" s="12"/>
      <c r="R621" s="12"/>
      <c r="T621" s="12"/>
    </row>
    <row r="622">
      <c r="D622" s="12"/>
      <c r="F622" s="12"/>
      <c r="H622" s="12"/>
      <c r="J622" s="12"/>
      <c r="L622" s="12"/>
      <c r="N622" s="12"/>
      <c r="P622" s="12"/>
      <c r="R622" s="12"/>
      <c r="T622" s="12"/>
    </row>
    <row r="623">
      <c r="D623" s="12"/>
      <c r="F623" s="12"/>
      <c r="H623" s="12"/>
      <c r="J623" s="12"/>
      <c r="L623" s="12"/>
      <c r="N623" s="12"/>
      <c r="P623" s="12"/>
      <c r="R623" s="12"/>
      <c r="T623" s="12"/>
    </row>
    <row r="624">
      <c r="D624" s="12"/>
      <c r="F624" s="12"/>
      <c r="H624" s="12"/>
      <c r="J624" s="12"/>
      <c r="L624" s="12"/>
      <c r="N624" s="12"/>
      <c r="P624" s="12"/>
      <c r="R624" s="12"/>
      <c r="T624" s="12"/>
    </row>
    <row r="625">
      <c r="D625" s="12"/>
      <c r="F625" s="12"/>
      <c r="H625" s="12"/>
      <c r="J625" s="12"/>
      <c r="L625" s="12"/>
      <c r="N625" s="12"/>
      <c r="P625" s="12"/>
      <c r="R625" s="12"/>
      <c r="T625" s="12"/>
    </row>
    <row r="626">
      <c r="D626" s="12"/>
      <c r="F626" s="12"/>
      <c r="H626" s="12"/>
      <c r="J626" s="12"/>
      <c r="L626" s="12"/>
      <c r="N626" s="12"/>
      <c r="P626" s="12"/>
      <c r="R626" s="12"/>
      <c r="T626" s="12"/>
    </row>
    <row r="627">
      <c r="D627" s="12"/>
      <c r="F627" s="12"/>
      <c r="H627" s="12"/>
      <c r="J627" s="12"/>
      <c r="L627" s="12"/>
      <c r="N627" s="12"/>
      <c r="P627" s="12"/>
      <c r="R627" s="12"/>
      <c r="T627" s="12"/>
    </row>
    <row r="628">
      <c r="D628" s="12"/>
      <c r="F628" s="12"/>
      <c r="H628" s="12"/>
      <c r="J628" s="12"/>
      <c r="L628" s="12"/>
      <c r="N628" s="12"/>
      <c r="P628" s="12"/>
      <c r="R628" s="12"/>
      <c r="T628" s="12"/>
    </row>
    <row r="629">
      <c r="D629" s="12"/>
      <c r="F629" s="12"/>
      <c r="H629" s="12"/>
      <c r="J629" s="12"/>
      <c r="L629" s="12"/>
      <c r="N629" s="12"/>
      <c r="P629" s="12"/>
      <c r="R629" s="12"/>
      <c r="T629" s="12"/>
    </row>
    <row r="630">
      <c r="D630" s="12"/>
      <c r="F630" s="12"/>
      <c r="H630" s="12"/>
      <c r="J630" s="12"/>
      <c r="L630" s="12"/>
      <c r="N630" s="12"/>
      <c r="P630" s="12"/>
      <c r="R630" s="12"/>
      <c r="T630" s="12"/>
    </row>
    <row r="631">
      <c r="D631" s="12"/>
      <c r="F631" s="12"/>
      <c r="H631" s="12"/>
      <c r="J631" s="12"/>
      <c r="L631" s="12"/>
      <c r="N631" s="12"/>
      <c r="P631" s="12"/>
      <c r="R631" s="12"/>
      <c r="T631" s="12"/>
    </row>
    <row r="632">
      <c r="D632" s="12"/>
      <c r="F632" s="12"/>
      <c r="H632" s="12"/>
      <c r="J632" s="12"/>
      <c r="L632" s="12"/>
      <c r="N632" s="12"/>
      <c r="P632" s="12"/>
      <c r="R632" s="12"/>
      <c r="T632" s="12"/>
    </row>
    <row r="633">
      <c r="D633" s="12"/>
      <c r="F633" s="12"/>
      <c r="H633" s="12"/>
      <c r="J633" s="12"/>
      <c r="L633" s="12"/>
      <c r="N633" s="12"/>
      <c r="P633" s="12"/>
      <c r="R633" s="12"/>
      <c r="T633" s="12"/>
    </row>
    <row r="634">
      <c r="D634" s="12"/>
      <c r="F634" s="12"/>
      <c r="H634" s="12"/>
      <c r="J634" s="12"/>
      <c r="L634" s="12"/>
      <c r="N634" s="12"/>
      <c r="P634" s="12"/>
      <c r="R634" s="12"/>
      <c r="T634" s="12"/>
    </row>
    <row r="635">
      <c r="D635" s="12"/>
      <c r="F635" s="12"/>
      <c r="H635" s="12"/>
      <c r="J635" s="12"/>
      <c r="L635" s="12"/>
      <c r="N635" s="12"/>
      <c r="P635" s="12"/>
      <c r="R635" s="12"/>
      <c r="T635" s="12"/>
    </row>
    <row r="636">
      <c r="D636" s="12"/>
      <c r="F636" s="12"/>
      <c r="H636" s="12"/>
      <c r="J636" s="12"/>
      <c r="L636" s="12"/>
      <c r="N636" s="12"/>
      <c r="P636" s="12"/>
      <c r="R636" s="12"/>
      <c r="T636" s="12"/>
    </row>
    <row r="637">
      <c r="D637" s="12"/>
      <c r="F637" s="12"/>
      <c r="H637" s="12"/>
      <c r="J637" s="12"/>
      <c r="L637" s="12"/>
      <c r="N637" s="12"/>
      <c r="P637" s="12"/>
      <c r="R637" s="12"/>
      <c r="T637" s="12"/>
    </row>
    <row r="638">
      <c r="D638" s="12"/>
      <c r="F638" s="12"/>
      <c r="H638" s="12"/>
      <c r="J638" s="12"/>
      <c r="L638" s="12"/>
      <c r="N638" s="12"/>
      <c r="P638" s="12"/>
      <c r="R638" s="12"/>
      <c r="T638" s="12"/>
    </row>
    <row r="639">
      <c r="D639" s="12"/>
      <c r="F639" s="12"/>
      <c r="H639" s="12"/>
      <c r="J639" s="12"/>
      <c r="L639" s="12"/>
      <c r="N639" s="12"/>
      <c r="P639" s="12"/>
      <c r="R639" s="12"/>
      <c r="T639" s="12"/>
    </row>
    <row r="640">
      <c r="D640" s="12"/>
      <c r="F640" s="12"/>
      <c r="H640" s="12"/>
      <c r="J640" s="12"/>
      <c r="L640" s="12"/>
      <c r="N640" s="12"/>
      <c r="P640" s="12"/>
      <c r="R640" s="12"/>
      <c r="T640" s="12"/>
    </row>
    <row r="641">
      <c r="D641" s="12"/>
      <c r="F641" s="12"/>
      <c r="H641" s="12"/>
      <c r="J641" s="12"/>
      <c r="L641" s="12"/>
      <c r="N641" s="12"/>
      <c r="P641" s="12"/>
      <c r="R641" s="12"/>
      <c r="T641" s="12"/>
    </row>
    <row r="642">
      <c r="D642" s="12"/>
      <c r="F642" s="12"/>
      <c r="H642" s="12"/>
      <c r="J642" s="12"/>
      <c r="L642" s="12"/>
      <c r="N642" s="12"/>
      <c r="P642" s="12"/>
      <c r="R642" s="12"/>
      <c r="T642" s="12"/>
    </row>
    <row r="643">
      <c r="D643" s="12"/>
      <c r="F643" s="12"/>
      <c r="H643" s="12"/>
      <c r="J643" s="12"/>
      <c r="L643" s="12"/>
      <c r="N643" s="12"/>
      <c r="P643" s="12"/>
      <c r="R643" s="12"/>
      <c r="T643" s="12"/>
    </row>
    <row r="644">
      <c r="D644" s="12"/>
      <c r="F644" s="12"/>
      <c r="H644" s="12"/>
      <c r="J644" s="12"/>
      <c r="L644" s="12"/>
      <c r="N644" s="12"/>
      <c r="P644" s="12"/>
      <c r="R644" s="12"/>
      <c r="T644" s="12"/>
    </row>
    <row r="645">
      <c r="D645" s="12"/>
      <c r="F645" s="12"/>
      <c r="H645" s="12"/>
      <c r="J645" s="12"/>
      <c r="L645" s="12"/>
      <c r="N645" s="12"/>
      <c r="P645" s="12"/>
      <c r="R645" s="12"/>
      <c r="T645" s="12"/>
    </row>
    <row r="646">
      <c r="D646" s="12"/>
      <c r="F646" s="12"/>
      <c r="H646" s="12"/>
      <c r="J646" s="12"/>
      <c r="L646" s="12"/>
      <c r="N646" s="12"/>
      <c r="P646" s="12"/>
      <c r="R646" s="12"/>
      <c r="T646" s="12"/>
    </row>
    <row r="647">
      <c r="D647" s="12"/>
      <c r="F647" s="12"/>
      <c r="H647" s="12"/>
      <c r="J647" s="12"/>
      <c r="L647" s="12"/>
      <c r="N647" s="12"/>
      <c r="P647" s="12"/>
      <c r="R647" s="12"/>
      <c r="T647" s="12"/>
    </row>
    <row r="648">
      <c r="D648" s="12"/>
      <c r="F648" s="12"/>
      <c r="H648" s="12"/>
      <c r="J648" s="12"/>
      <c r="L648" s="12"/>
      <c r="N648" s="12"/>
      <c r="P648" s="12"/>
      <c r="R648" s="12"/>
      <c r="T648" s="12"/>
    </row>
    <row r="649">
      <c r="D649" s="12"/>
      <c r="F649" s="12"/>
      <c r="H649" s="12"/>
      <c r="J649" s="12"/>
      <c r="L649" s="12"/>
      <c r="N649" s="12"/>
      <c r="P649" s="12"/>
      <c r="R649" s="12"/>
      <c r="T649" s="12"/>
    </row>
    <row r="650">
      <c r="D650" s="12"/>
      <c r="F650" s="12"/>
      <c r="H650" s="12"/>
      <c r="J650" s="12"/>
      <c r="L650" s="12"/>
      <c r="N650" s="12"/>
      <c r="P650" s="12"/>
      <c r="R650" s="12"/>
      <c r="T650" s="12"/>
    </row>
    <row r="651">
      <c r="D651" s="12"/>
      <c r="F651" s="12"/>
      <c r="H651" s="12"/>
      <c r="J651" s="12"/>
      <c r="L651" s="12"/>
      <c r="N651" s="12"/>
      <c r="P651" s="12"/>
      <c r="R651" s="12"/>
      <c r="T651" s="12"/>
    </row>
    <row r="652">
      <c r="D652" s="12"/>
      <c r="F652" s="12"/>
      <c r="H652" s="12"/>
      <c r="J652" s="12"/>
      <c r="L652" s="12"/>
      <c r="N652" s="12"/>
      <c r="P652" s="12"/>
      <c r="R652" s="12"/>
      <c r="T652" s="12"/>
    </row>
    <row r="653">
      <c r="D653" s="12"/>
      <c r="F653" s="12"/>
      <c r="H653" s="12"/>
      <c r="J653" s="12"/>
      <c r="L653" s="12"/>
      <c r="N653" s="12"/>
      <c r="P653" s="12"/>
      <c r="R653" s="12"/>
      <c r="T653" s="12"/>
    </row>
    <row r="654">
      <c r="D654" s="12"/>
      <c r="F654" s="12"/>
      <c r="H654" s="12"/>
      <c r="J654" s="12"/>
      <c r="L654" s="12"/>
      <c r="N654" s="12"/>
      <c r="P654" s="12"/>
      <c r="R654" s="12"/>
      <c r="T654" s="12"/>
    </row>
    <row r="655">
      <c r="D655" s="12"/>
      <c r="F655" s="12"/>
      <c r="H655" s="12"/>
      <c r="J655" s="12"/>
      <c r="L655" s="12"/>
      <c r="N655" s="12"/>
      <c r="P655" s="12"/>
      <c r="R655" s="12"/>
      <c r="T655" s="12"/>
    </row>
    <row r="656">
      <c r="D656" s="12"/>
      <c r="F656" s="12"/>
      <c r="H656" s="12"/>
      <c r="J656" s="12"/>
      <c r="L656" s="12"/>
      <c r="N656" s="12"/>
      <c r="P656" s="12"/>
      <c r="R656" s="12"/>
      <c r="T656" s="12"/>
    </row>
    <row r="657">
      <c r="D657" s="12"/>
      <c r="F657" s="12"/>
      <c r="H657" s="12"/>
      <c r="J657" s="12"/>
      <c r="L657" s="12"/>
      <c r="N657" s="12"/>
      <c r="P657" s="12"/>
      <c r="R657" s="12"/>
      <c r="T657" s="12"/>
    </row>
    <row r="658">
      <c r="D658" s="12"/>
      <c r="F658" s="12"/>
      <c r="H658" s="12"/>
      <c r="J658" s="12"/>
      <c r="L658" s="12"/>
      <c r="N658" s="12"/>
      <c r="P658" s="12"/>
      <c r="R658" s="12"/>
      <c r="T658" s="12"/>
    </row>
    <row r="659">
      <c r="D659" s="12"/>
      <c r="F659" s="12"/>
      <c r="H659" s="12"/>
      <c r="J659" s="12"/>
      <c r="L659" s="12"/>
      <c r="N659" s="12"/>
      <c r="P659" s="12"/>
      <c r="R659" s="12"/>
      <c r="T659" s="12"/>
    </row>
    <row r="660">
      <c r="D660" s="12"/>
      <c r="F660" s="12"/>
      <c r="H660" s="12"/>
      <c r="J660" s="12"/>
      <c r="L660" s="12"/>
      <c r="N660" s="12"/>
      <c r="P660" s="12"/>
      <c r="R660" s="12"/>
      <c r="T660" s="12"/>
    </row>
    <row r="661">
      <c r="D661" s="12"/>
      <c r="F661" s="12"/>
      <c r="H661" s="12"/>
      <c r="J661" s="12"/>
      <c r="L661" s="12"/>
      <c r="N661" s="12"/>
      <c r="P661" s="12"/>
      <c r="R661" s="12"/>
      <c r="T661" s="12"/>
    </row>
    <row r="662">
      <c r="D662" s="12"/>
      <c r="F662" s="12"/>
      <c r="H662" s="12"/>
      <c r="J662" s="12"/>
      <c r="L662" s="12"/>
      <c r="N662" s="12"/>
      <c r="P662" s="12"/>
      <c r="R662" s="12"/>
      <c r="T662" s="12"/>
    </row>
    <row r="663">
      <c r="D663" s="12"/>
      <c r="F663" s="12"/>
      <c r="H663" s="12"/>
      <c r="J663" s="12"/>
      <c r="L663" s="12"/>
      <c r="N663" s="12"/>
      <c r="P663" s="12"/>
      <c r="R663" s="12"/>
      <c r="T663" s="12"/>
    </row>
    <row r="664">
      <c r="D664" s="12"/>
      <c r="F664" s="12"/>
      <c r="H664" s="12"/>
      <c r="J664" s="12"/>
      <c r="L664" s="12"/>
      <c r="N664" s="12"/>
      <c r="P664" s="12"/>
      <c r="R664" s="12"/>
      <c r="T664" s="12"/>
    </row>
    <row r="665">
      <c r="D665" s="12"/>
      <c r="F665" s="12"/>
      <c r="H665" s="12"/>
      <c r="J665" s="12"/>
      <c r="L665" s="12"/>
      <c r="N665" s="12"/>
      <c r="P665" s="12"/>
      <c r="R665" s="12"/>
      <c r="T665" s="12"/>
    </row>
    <row r="666">
      <c r="D666" s="12"/>
      <c r="F666" s="12"/>
      <c r="H666" s="12"/>
      <c r="J666" s="12"/>
      <c r="L666" s="12"/>
      <c r="N666" s="12"/>
      <c r="P666" s="12"/>
      <c r="R666" s="12"/>
      <c r="T666" s="12"/>
    </row>
    <row r="667">
      <c r="D667" s="12"/>
      <c r="F667" s="12"/>
      <c r="H667" s="12"/>
      <c r="J667" s="12"/>
      <c r="L667" s="12"/>
      <c r="N667" s="12"/>
      <c r="P667" s="12"/>
      <c r="R667" s="12"/>
      <c r="T667" s="12"/>
    </row>
    <row r="668">
      <c r="D668" s="12"/>
      <c r="F668" s="12"/>
      <c r="H668" s="12"/>
      <c r="J668" s="12"/>
      <c r="L668" s="12"/>
      <c r="N668" s="12"/>
      <c r="P668" s="12"/>
      <c r="R668" s="12"/>
      <c r="T668" s="12"/>
    </row>
    <row r="669">
      <c r="D669" s="12"/>
      <c r="F669" s="12"/>
      <c r="H669" s="12"/>
      <c r="J669" s="12"/>
      <c r="L669" s="12"/>
      <c r="N669" s="12"/>
      <c r="P669" s="12"/>
      <c r="R669" s="12"/>
      <c r="T669" s="12"/>
    </row>
    <row r="670">
      <c r="D670" s="12"/>
      <c r="F670" s="12"/>
      <c r="H670" s="12"/>
      <c r="J670" s="12"/>
      <c r="L670" s="12"/>
      <c r="N670" s="12"/>
      <c r="P670" s="12"/>
      <c r="R670" s="12"/>
      <c r="T670" s="12"/>
    </row>
    <row r="671">
      <c r="D671" s="12"/>
      <c r="F671" s="12"/>
      <c r="H671" s="12"/>
      <c r="J671" s="12"/>
      <c r="L671" s="12"/>
      <c r="N671" s="12"/>
      <c r="P671" s="12"/>
      <c r="R671" s="12"/>
      <c r="T671" s="12"/>
    </row>
    <row r="672">
      <c r="D672" s="12"/>
      <c r="F672" s="12"/>
      <c r="H672" s="12"/>
      <c r="J672" s="12"/>
      <c r="L672" s="12"/>
      <c r="N672" s="12"/>
      <c r="P672" s="12"/>
      <c r="R672" s="12"/>
      <c r="T672" s="12"/>
    </row>
    <row r="673">
      <c r="D673" s="12"/>
      <c r="F673" s="12"/>
      <c r="H673" s="12"/>
      <c r="J673" s="12"/>
      <c r="L673" s="12"/>
      <c r="N673" s="12"/>
      <c r="P673" s="12"/>
      <c r="R673" s="12"/>
      <c r="T673" s="12"/>
    </row>
    <row r="674">
      <c r="D674" s="12"/>
      <c r="F674" s="12"/>
      <c r="H674" s="12"/>
      <c r="J674" s="12"/>
      <c r="L674" s="12"/>
      <c r="N674" s="12"/>
      <c r="P674" s="12"/>
      <c r="R674" s="12"/>
      <c r="T674" s="12"/>
    </row>
    <row r="675">
      <c r="D675" s="12"/>
      <c r="F675" s="12"/>
      <c r="H675" s="12"/>
      <c r="J675" s="12"/>
      <c r="L675" s="12"/>
      <c r="N675" s="12"/>
      <c r="P675" s="12"/>
      <c r="R675" s="12"/>
      <c r="T675" s="12"/>
    </row>
    <row r="676">
      <c r="D676" s="12"/>
      <c r="F676" s="12"/>
      <c r="H676" s="12"/>
      <c r="J676" s="12"/>
      <c r="L676" s="12"/>
      <c r="N676" s="12"/>
      <c r="P676" s="12"/>
      <c r="R676" s="12"/>
      <c r="T676" s="12"/>
    </row>
    <row r="677">
      <c r="D677" s="12"/>
      <c r="F677" s="12"/>
      <c r="H677" s="12"/>
      <c r="J677" s="12"/>
      <c r="L677" s="12"/>
      <c r="N677" s="12"/>
      <c r="P677" s="12"/>
      <c r="R677" s="12"/>
      <c r="T677" s="12"/>
    </row>
    <row r="678">
      <c r="D678" s="12"/>
      <c r="F678" s="12"/>
      <c r="H678" s="12"/>
      <c r="J678" s="12"/>
      <c r="L678" s="12"/>
      <c r="N678" s="12"/>
      <c r="P678" s="12"/>
      <c r="R678" s="12"/>
      <c r="T678" s="12"/>
    </row>
    <row r="679">
      <c r="D679" s="12"/>
      <c r="F679" s="12"/>
      <c r="H679" s="12"/>
      <c r="J679" s="12"/>
      <c r="L679" s="12"/>
      <c r="N679" s="12"/>
      <c r="P679" s="12"/>
      <c r="R679" s="12"/>
      <c r="T679" s="12"/>
    </row>
    <row r="680">
      <c r="D680" s="12"/>
      <c r="F680" s="12"/>
      <c r="H680" s="12"/>
      <c r="J680" s="12"/>
      <c r="L680" s="12"/>
      <c r="N680" s="12"/>
      <c r="P680" s="12"/>
      <c r="R680" s="12"/>
      <c r="T680" s="12"/>
    </row>
    <row r="681">
      <c r="D681" s="12"/>
      <c r="F681" s="12"/>
      <c r="H681" s="12"/>
      <c r="J681" s="12"/>
      <c r="L681" s="12"/>
      <c r="N681" s="12"/>
      <c r="P681" s="12"/>
      <c r="R681" s="12"/>
      <c r="T681" s="12"/>
    </row>
    <row r="682">
      <c r="D682" s="12"/>
      <c r="F682" s="12"/>
      <c r="H682" s="12"/>
      <c r="J682" s="12"/>
      <c r="L682" s="12"/>
      <c r="N682" s="12"/>
      <c r="P682" s="12"/>
      <c r="R682" s="12"/>
      <c r="T682" s="12"/>
    </row>
    <row r="683">
      <c r="D683" s="12"/>
      <c r="F683" s="12"/>
      <c r="H683" s="12"/>
      <c r="J683" s="12"/>
      <c r="L683" s="12"/>
      <c r="N683" s="12"/>
      <c r="P683" s="12"/>
      <c r="R683" s="12"/>
      <c r="T683" s="12"/>
    </row>
    <row r="684">
      <c r="D684" s="12"/>
      <c r="F684" s="12"/>
      <c r="H684" s="12"/>
      <c r="J684" s="12"/>
      <c r="L684" s="12"/>
      <c r="N684" s="12"/>
      <c r="P684" s="12"/>
      <c r="R684" s="12"/>
      <c r="T684" s="12"/>
    </row>
    <row r="685">
      <c r="D685" s="12"/>
      <c r="F685" s="12"/>
      <c r="H685" s="12"/>
      <c r="J685" s="12"/>
      <c r="L685" s="12"/>
      <c r="N685" s="12"/>
      <c r="P685" s="12"/>
      <c r="R685" s="12"/>
      <c r="T685" s="12"/>
    </row>
    <row r="686">
      <c r="D686" s="12"/>
      <c r="F686" s="12"/>
      <c r="H686" s="12"/>
      <c r="J686" s="12"/>
      <c r="L686" s="12"/>
      <c r="N686" s="12"/>
      <c r="P686" s="12"/>
      <c r="R686" s="12"/>
      <c r="T686" s="12"/>
    </row>
    <row r="687">
      <c r="D687" s="12"/>
      <c r="F687" s="12"/>
      <c r="H687" s="12"/>
      <c r="J687" s="12"/>
      <c r="L687" s="12"/>
      <c r="N687" s="12"/>
      <c r="P687" s="12"/>
      <c r="R687" s="12"/>
      <c r="T687" s="12"/>
    </row>
    <row r="688">
      <c r="D688" s="12"/>
      <c r="F688" s="12"/>
      <c r="H688" s="12"/>
      <c r="J688" s="12"/>
      <c r="L688" s="12"/>
      <c r="N688" s="12"/>
      <c r="P688" s="12"/>
      <c r="R688" s="12"/>
      <c r="T688" s="12"/>
    </row>
    <row r="689">
      <c r="D689" s="12"/>
      <c r="F689" s="12"/>
      <c r="H689" s="12"/>
      <c r="J689" s="12"/>
      <c r="L689" s="12"/>
      <c r="N689" s="12"/>
      <c r="P689" s="12"/>
      <c r="R689" s="12"/>
      <c r="T689" s="12"/>
    </row>
    <row r="690">
      <c r="D690" s="12"/>
      <c r="F690" s="12"/>
      <c r="H690" s="12"/>
      <c r="J690" s="12"/>
      <c r="L690" s="12"/>
      <c r="N690" s="12"/>
      <c r="P690" s="12"/>
      <c r="R690" s="12"/>
      <c r="T690" s="12"/>
    </row>
    <row r="691">
      <c r="D691" s="12"/>
      <c r="F691" s="12"/>
      <c r="H691" s="12"/>
      <c r="J691" s="12"/>
      <c r="L691" s="12"/>
      <c r="N691" s="12"/>
      <c r="P691" s="12"/>
      <c r="R691" s="12"/>
      <c r="T691" s="12"/>
    </row>
    <row r="692">
      <c r="D692" s="12"/>
      <c r="F692" s="12"/>
      <c r="H692" s="12"/>
      <c r="J692" s="12"/>
      <c r="L692" s="12"/>
      <c r="N692" s="12"/>
      <c r="P692" s="12"/>
      <c r="R692" s="12"/>
      <c r="T692" s="12"/>
    </row>
    <row r="693">
      <c r="D693" s="12"/>
      <c r="F693" s="12"/>
      <c r="H693" s="12"/>
      <c r="J693" s="12"/>
      <c r="L693" s="12"/>
      <c r="N693" s="12"/>
      <c r="P693" s="12"/>
      <c r="R693" s="12"/>
      <c r="T693" s="12"/>
    </row>
    <row r="694">
      <c r="D694" s="12"/>
      <c r="F694" s="12"/>
      <c r="H694" s="12"/>
      <c r="J694" s="12"/>
      <c r="L694" s="12"/>
      <c r="N694" s="12"/>
      <c r="P694" s="12"/>
      <c r="R694" s="12"/>
      <c r="T694" s="12"/>
    </row>
    <row r="695">
      <c r="D695" s="12"/>
      <c r="F695" s="12"/>
      <c r="H695" s="12"/>
      <c r="J695" s="12"/>
      <c r="L695" s="12"/>
      <c r="N695" s="12"/>
      <c r="P695" s="12"/>
      <c r="R695" s="12"/>
      <c r="T695" s="12"/>
    </row>
    <row r="696">
      <c r="D696" s="12"/>
      <c r="F696" s="12"/>
      <c r="H696" s="12"/>
      <c r="J696" s="12"/>
      <c r="L696" s="12"/>
      <c r="N696" s="12"/>
      <c r="P696" s="12"/>
      <c r="R696" s="12"/>
      <c r="T696" s="12"/>
    </row>
    <row r="697">
      <c r="D697" s="12"/>
      <c r="F697" s="12"/>
      <c r="H697" s="12"/>
      <c r="J697" s="12"/>
      <c r="L697" s="12"/>
      <c r="N697" s="12"/>
      <c r="P697" s="12"/>
      <c r="R697" s="12"/>
      <c r="T697" s="12"/>
    </row>
    <row r="698">
      <c r="D698" s="12"/>
      <c r="F698" s="12"/>
      <c r="H698" s="12"/>
      <c r="J698" s="12"/>
      <c r="L698" s="12"/>
      <c r="N698" s="12"/>
      <c r="P698" s="12"/>
      <c r="R698" s="12"/>
      <c r="T698" s="12"/>
    </row>
    <row r="699">
      <c r="D699" s="12"/>
      <c r="F699" s="12"/>
      <c r="H699" s="12"/>
      <c r="J699" s="12"/>
      <c r="L699" s="12"/>
      <c r="N699" s="12"/>
      <c r="P699" s="12"/>
      <c r="R699" s="12"/>
      <c r="T699" s="12"/>
    </row>
    <row r="700">
      <c r="D700" s="12"/>
      <c r="F700" s="12"/>
      <c r="H700" s="12"/>
      <c r="J700" s="12"/>
      <c r="L700" s="12"/>
      <c r="N700" s="12"/>
      <c r="P700" s="12"/>
      <c r="R700" s="12"/>
      <c r="T700" s="12"/>
    </row>
    <row r="701">
      <c r="D701" s="12"/>
      <c r="F701" s="12"/>
      <c r="H701" s="12"/>
      <c r="J701" s="12"/>
      <c r="L701" s="12"/>
      <c r="N701" s="12"/>
      <c r="P701" s="12"/>
      <c r="R701" s="12"/>
      <c r="T701" s="12"/>
    </row>
    <row r="702">
      <c r="D702" s="12"/>
      <c r="F702" s="12"/>
      <c r="H702" s="12"/>
      <c r="J702" s="12"/>
      <c r="L702" s="12"/>
      <c r="N702" s="12"/>
      <c r="P702" s="12"/>
      <c r="R702" s="12"/>
      <c r="T702" s="12"/>
    </row>
    <row r="703">
      <c r="D703" s="12"/>
      <c r="F703" s="12"/>
      <c r="H703" s="12"/>
      <c r="J703" s="12"/>
      <c r="L703" s="12"/>
      <c r="N703" s="12"/>
      <c r="P703" s="12"/>
      <c r="R703" s="12"/>
      <c r="T703" s="12"/>
    </row>
    <row r="704">
      <c r="D704" s="12"/>
      <c r="F704" s="12"/>
      <c r="H704" s="12"/>
      <c r="J704" s="12"/>
      <c r="L704" s="12"/>
      <c r="N704" s="12"/>
      <c r="P704" s="12"/>
      <c r="R704" s="12"/>
      <c r="T704" s="12"/>
    </row>
    <row r="705">
      <c r="D705" s="12"/>
      <c r="F705" s="12"/>
      <c r="H705" s="12"/>
      <c r="J705" s="12"/>
      <c r="L705" s="12"/>
      <c r="N705" s="12"/>
      <c r="P705" s="12"/>
      <c r="R705" s="12"/>
      <c r="T705" s="12"/>
    </row>
    <row r="706">
      <c r="D706" s="12"/>
      <c r="F706" s="12"/>
      <c r="H706" s="12"/>
      <c r="J706" s="12"/>
      <c r="L706" s="12"/>
      <c r="N706" s="12"/>
      <c r="P706" s="12"/>
      <c r="R706" s="12"/>
      <c r="T706" s="12"/>
    </row>
    <row r="707">
      <c r="D707" s="12"/>
      <c r="F707" s="12"/>
      <c r="H707" s="12"/>
      <c r="J707" s="12"/>
      <c r="L707" s="12"/>
      <c r="N707" s="12"/>
      <c r="P707" s="12"/>
      <c r="R707" s="12"/>
      <c r="T707" s="12"/>
    </row>
    <row r="708">
      <c r="D708" s="12"/>
      <c r="F708" s="12"/>
      <c r="H708" s="12"/>
      <c r="J708" s="12"/>
      <c r="L708" s="12"/>
      <c r="N708" s="12"/>
      <c r="P708" s="12"/>
      <c r="R708" s="12"/>
      <c r="T708" s="12"/>
    </row>
    <row r="709">
      <c r="D709" s="12"/>
      <c r="F709" s="12"/>
      <c r="H709" s="12"/>
      <c r="J709" s="12"/>
      <c r="L709" s="12"/>
      <c r="N709" s="12"/>
      <c r="P709" s="12"/>
      <c r="R709" s="12"/>
      <c r="T709" s="12"/>
    </row>
    <row r="710">
      <c r="D710" s="12"/>
      <c r="F710" s="12"/>
      <c r="H710" s="12"/>
      <c r="J710" s="12"/>
      <c r="L710" s="12"/>
      <c r="N710" s="12"/>
      <c r="P710" s="12"/>
      <c r="R710" s="12"/>
      <c r="T710" s="12"/>
    </row>
    <row r="711">
      <c r="D711" s="12"/>
      <c r="F711" s="12"/>
      <c r="H711" s="12"/>
      <c r="J711" s="12"/>
      <c r="L711" s="12"/>
      <c r="N711" s="12"/>
      <c r="P711" s="12"/>
      <c r="R711" s="12"/>
      <c r="T711" s="12"/>
    </row>
    <row r="712">
      <c r="D712" s="12"/>
      <c r="F712" s="12"/>
      <c r="H712" s="12"/>
      <c r="J712" s="12"/>
      <c r="L712" s="12"/>
      <c r="N712" s="12"/>
      <c r="P712" s="12"/>
      <c r="R712" s="12"/>
      <c r="T712" s="12"/>
    </row>
    <row r="713">
      <c r="D713" s="12"/>
      <c r="F713" s="12"/>
      <c r="H713" s="12"/>
      <c r="J713" s="12"/>
      <c r="L713" s="12"/>
      <c r="N713" s="12"/>
      <c r="P713" s="12"/>
      <c r="R713" s="12"/>
      <c r="T713" s="12"/>
    </row>
    <row r="714">
      <c r="D714" s="12"/>
      <c r="F714" s="12"/>
      <c r="H714" s="12"/>
      <c r="J714" s="12"/>
      <c r="L714" s="12"/>
      <c r="N714" s="12"/>
      <c r="P714" s="12"/>
      <c r="R714" s="12"/>
      <c r="T714" s="12"/>
    </row>
    <row r="715">
      <c r="D715" s="12"/>
      <c r="F715" s="12"/>
      <c r="H715" s="12"/>
      <c r="J715" s="12"/>
      <c r="L715" s="12"/>
      <c r="N715" s="12"/>
      <c r="P715" s="12"/>
      <c r="R715" s="12"/>
      <c r="T715" s="12"/>
    </row>
    <row r="716">
      <c r="D716" s="12"/>
      <c r="F716" s="12"/>
      <c r="H716" s="12"/>
      <c r="J716" s="12"/>
      <c r="L716" s="12"/>
      <c r="N716" s="12"/>
      <c r="P716" s="12"/>
      <c r="R716" s="12"/>
      <c r="T716" s="12"/>
    </row>
    <row r="717">
      <c r="D717" s="12"/>
      <c r="F717" s="12"/>
      <c r="H717" s="12"/>
      <c r="J717" s="12"/>
      <c r="L717" s="12"/>
      <c r="N717" s="12"/>
      <c r="P717" s="12"/>
      <c r="R717" s="12"/>
      <c r="T717" s="12"/>
    </row>
    <row r="718">
      <c r="D718" s="12"/>
      <c r="F718" s="12"/>
      <c r="H718" s="12"/>
      <c r="J718" s="12"/>
      <c r="L718" s="12"/>
      <c r="N718" s="12"/>
      <c r="P718" s="12"/>
      <c r="R718" s="12"/>
      <c r="T718" s="12"/>
    </row>
    <row r="719">
      <c r="D719" s="12"/>
      <c r="F719" s="12"/>
      <c r="H719" s="12"/>
      <c r="J719" s="12"/>
      <c r="L719" s="12"/>
      <c r="N719" s="12"/>
      <c r="P719" s="12"/>
      <c r="R719" s="12"/>
      <c r="T719" s="12"/>
    </row>
    <row r="720">
      <c r="D720" s="12"/>
      <c r="F720" s="12"/>
      <c r="H720" s="12"/>
      <c r="J720" s="12"/>
      <c r="L720" s="12"/>
      <c r="N720" s="12"/>
      <c r="P720" s="12"/>
      <c r="R720" s="12"/>
      <c r="T720" s="12"/>
    </row>
    <row r="721">
      <c r="D721" s="12"/>
      <c r="F721" s="12"/>
      <c r="H721" s="12"/>
      <c r="J721" s="12"/>
      <c r="L721" s="12"/>
      <c r="N721" s="12"/>
      <c r="P721" s="12"/>
      <c r="R721" s="12"/>
      <c r="T721" s="12"/>
    </row>
    <row r="722">
      <c r="D722" s="12"/>
      <c r="F722" s="12"/>
      <c r="H722" s="12"/>
      <c r="J722" s="12"/>
      <c r="L722" s="12"/>
      <c r="N722" s="12"/>
      <c r="P722" s="12"/>
      <c r="R722" s="12"/>
      <c r="T722" s="12"/>
    </row>
    <row r="723">
      <c r="D723" s="12"/>
      <c r="F723" s="12"/>
      <c r="H723" s="12"/>
      <c r="J723" s="12"/>
      <c r="L723" s="12"/>
      <c r="N723" s="12"/>
      <c r="P723" s="12"/>
      <c r="R723" s="12"/>
      <c r="T723" s="12"/>
    </row>
    <row r="724">
      <c r="D724" s="12"/>
      <c r="F724" s="12"/>
      <c r="H724" s="12"/>
      <c r="J724" s="12"/>
      <c r="L724" s="12"/>
      <c r="N724" s="12"/>
      <c r="P724" s="12"/>
      <c r="R724" s="12"/>
      <c r="T724" s="12"/>
    </row>
    <row r="725">
      <c r="D725" s="12"/>
      <c r="F725" s="12"/>
      <c r="H725" s="12"/>
      <c r="J725" s="12"/>
      <c r="L725" s="12"/>
      <c r="N725" s="12"/>
      <c r="P725" s="12"/>
      <c r="R725" s="12"/>
      <c r="T725" s="12"/>
    </row>
    <row r="726">
      <c r="D726" s="12"/>
      <c r="F726" s="12"/>
      <c r="H726" s="12"/>
      <c r="J726" s="12"/>
      <c r="L726" s="12"/>
      <c r="N726" s="12"/>
      <c r="P726" s="12"/>
      <c r="R726" s="12"/>
      <c r="T726" s="12"/>
    </row>
    <row r="727">
      <c r="D727" s="12"/>
      <c r="F727" s="12"/>
      <c r="H727" s="12"/>
      <c r="J727" s="12"/>
      <c r="L727" s="12"/>
      <c r="N727" s="12"/>
      <c r="P727" s="12"/>
      <c r="R727" s="12"/>
      <c r="T727" s="12"/>
    </row>
    <row r="728">
      <c r="D728" s="12"/>
      <c r="F728" s="12"/>
      <c r="H728" s="12"/>
      <c r="J728" s="12"/>
      <c r="L728" s="12"/>
      <c r="N728" s="12"/>
      <c r="P728" s="12"/>
      <c r="R728" s="12"/>
      <c r="T728" s="12"/>
    </row>
    <row r="729">
      <c r="D729" s="12"/>
      <c r="F729" s="12"/>
      <c r="H729" s="12"/>
      <c r="J729" s="12"/>
      <c r="L729" s="12"/>
      <c r="N729" s="12"/>
      <c r="P729" s="12"/>
      <c r="R729" s="12"/>
      <c r="T729" s="12"/>
    </row>
    <row r="730">
      <c r="D730" s="12"/>
      <c r="F730" s="12"/>
      <c r="H730" s="12"/>
      <c r="J730" s="12"/>
      <c r="L730" s="12"/>
      <c r="N730" s="12"/>
      <c r="P730" s="12"/>
      <c r="R730" s="12"/>
      <c r="T730" s="12"/>
    </row>
    <row r="731">
      <c r="D731" s="12"/>
      <c r="F731" s="12"/>
      <c r="H731" s="12"/>
      <c r="J731" s="12"/>
      <c r="L731" s="12"/>
      <c r="N731" s="12"/>
      <c r="P731" s="12"/>
      <c r="R731" s="12"/>
      <c r="T731" s="12"/>
    </row>
    <row r="732">
      <c r="D732" s="12"/>
      <c r="F732" s="12"/>
      <c r="H732" s="12"/>
      <c r="J732" s="12"/>
      <c r="L732" s="12"/>
      <c r="N732" s="12"/>
      <c r="P732" s="12"/>
      <c r="R732" s="12"/>
      <c r="T732" s="12"/>
    </row>
    <row r="733">
      <c r="D733" s="12"/>
      <c r="F733" s="12"/>
      <c r="H733" s="12"/>
      <c r="J733" s="12"/>
      <c r="L733" s="12"/>
      <c r="N733" s="12"/>
      <c r="P733" s="12"/>
      <c r="R733" s="12"/>
      <c r="T733" s="12"/>
    </row>
    <row r="734">
      <c r="D734" s="12"/>
      <c r="F734" s="12"/>
      <c r="H734" s="12"/>
      <c r="J734" s="12"/>
      <c r="L734" s="12"/>
      <c r="N734" s="12"/>
      <c r="P734" s="12"/>
      <c r="R734" s="12"/>
      <c r="T734" s="12"/>
    </row>
    <row r="735">
      <c r="D735" s="12"/>
      <c r="F735" s="12"/>
      <c r="H735" s="12"/>
      <c r="J735" s="12"/>
      <c r="L735" s="12"/>
      <c r="N735" s="12"/>
      <c r="P735" s="12"/>
      <c r="R735" s="12"/>
      <c r="T735" s="12"/>
    </row>
    <row r="736">
      <c r="D736" s="12"/>
      <c r="F736" s="12"/>
      <c r="H736" s="12"/>
      <c r="J736" s="12"/>
      <c r="L736" s="12"/>
      <c r="N736" s="12"/>
      <c r="P736" s="12"/>
      <c r="R736" s="12"/>
      <c r="T736" s="12"/>
    </row>
    <row r="737">
      <c r="D737" s="12"/>
      <c r="F737" s="12"/>
      <c r="H737" s="12"/>
      <c r="J737" s="12"/>
      <c r="L737" s="12"/>
      <c r="N737" s="12"/>
      <c r="P737" s="12"/>
      <c r="R737" s="12"/>
      <c r="T737" s="12"/>
    </row>
    <row r="738">
      <c r="D738" s="12"/>
      <c r="F738" s="12"/>
      <c r="H738" s="12"/>
      <c r="J738" s="12"/>
      <c r="L738" s="12"/>
      <c r="N738" s="12"/>
      <c r="P738" s="12"/>
      <c r="R738" s="12"/>
      <c r="T738" s="12"/>
    </row>
    <row r="739">
      <c r="D739" s="12"/>
      <c r="F739" s="12"/>
      <c r="H739" s="12"/>
      <c r="J739" s="12"/>
      <c r="L739" s="12"/>
      <c r="N739" s="12"/>
      <c r="P739" s="12"/>
      <c r="R739" s="12"/>
      <c r="T739" s="12"/>
    </row>
    <row r="740">
      <c r="D740" s="12"/>
      <c r="F740" s="12"/>
      <c r="H740" s="12"/>
      <c r="J740" s="12"/>
      <c r="L740" s="12"/>
      <c r="N740" s="12"/>
      <c r="P740" s="12"/>
      <c r="R740" s="12"/>
      <c r="T740" s="12"/>
    </row>
    <row r="741">
      <c r="D741" s="12"/>
      <c r="F741" s="12"/>
      <c r="H741" s="12"/>
      <c r="J741" s="12"/>
      <c r="L741" s="12"/>
      <c r="N741" s="12"/>
      <c r="P741" s="12"/>
      <c r="R741" s="12"/>
      <c r="T741" s="12"/>
    </row>
    <row r="742">
      <c r="D742" s="12"/>
      <c r="F742" s="12"/>
      <c r="H742" s="12"/>
      <c r="J742" s="12"/>
      <c r="L742" s="12"/>
      <c r="N742" s="12"/>
      <c r="P742" s="12"/>
      <c r="R742" s="12"/>
      <c r="T742" s="12"/>
    </row>
    <row r="743">
      <c r="D743" s="12"/>
      <c r="F743" s="12"/>
      <c r="H743" s="12"/>
      <c r="J743" s="12"/>
      <c r="L743" s="12"/>
      <c r="N743" s="12"/>
      <c r="P743" s="12"/>
      <c r="R743" s="12"/>
      <c r="T743" s="12"/>
    </row>
    <row r="744">
      <c r="D744" s="12"/>
      <c r="F744" s="12"/>
      <c r="H744" s="12"/>
      <c r="J744" s="12"/>
      <c r="L744" s="12"/>
      <c r="N744" s="12"/>
      <c r="P744" s="12"/>
      <c r="R744" s="12"/>
      <c r="T744" s="12"/>
    </row>
    <row r="745">
      <c r="D745" s="12"/>
      <c r="F745" s="12"/>
      <c r="H745" s="12"/>
      <c r="J745" s="12"/>
      <c r="L745" s="12"/>
      <c r="N745" s="12"/>
      <c r="P745" s="12"/>
      <c r="R745" s="12"/>
      <c r="T745" s="12"/>
    </row>
    <row r="746">
      <c r="D746" s="12"/>
      <c r="F746" s="12"/>
      <c r="H746" s="12"/>
      <c r="J746" s="12"/>
      <c r="L746" s="12"/>
      <c r="N746" s="12"/>
      <c r="P746" s="12"/>
      <c r="R746" s="12"/>
      <c r="T746" s="12"/>
    </row>
    <row r="747">
      <c r="D747" s="12"/>
      <c r="F747" s="12"/>
      <c r="H747" s="12"/>
      <c r="J747" s="12"/>
      <c r="L747" s="12"/>
      <c r="N747" s="12"/>
      <c r="P747" s="12"/>
      <c r="R747" s="12"/>
      <c r="T747" s="12"/>
    </row>
    <row r="748">
      <c r="D748" s="12"/>
      <c r="F748" s="12"/>
      <c r="H748" s="12"/>
      <c r="J748" s="12"/>
      <c r="L748" s="12"/>
      <c r="N748" s="12"/>
      <c r="P748" s="12"/>
      <c r="R748" s="12"/>
      <c r="T748" s="12"/>
    </row>
    <row r="749">
      <c r="D749" s="12"/>
      <c r="F749" s="12"/>
      <c r="H749" s="12"/>
      <c r="J749" s="12"/>
      <c r="L749" s="12"/>
      <c r="N749" s="12"/>
      <c r="P749" s="12"/>
      <c r="R749" s="12"/>
      <c r="T749" s="12"/>
    </row>
    <row r="750">
      <c r="D750" s="12"/>
      <c r="F750" s="12"/>
      <c r="H750" s="12"/>
      <c r="J750" s="12"/>
      <c r="L750" s="12"/>
      <c r="N750" s="12"/>
      <c r="P750" s="12"/>
      <c r="R750" s="12"/>
      <c r="T750" s="12"/>
    </row>
    <row r="751">
      <c r="D751" s="12"/>
      <c r="F751" s="12"/>
      <c r="H751" s="12"/>
      <c r="J751" s="12"/>
      <c r="L751" s="12"/>
      <c r="N751" s="12"/>
      <c r="P751" s="12"/>
      <c r="R751" s="12"/>
      <c r="T751" s="12"/>
    </row>
    <row r="752">
      <c r="D752" s="12"/>
      <c r="F752" s="12"/>
      <c r="H752" s="12"/>
      <c r="J752" s="12"/>
      <c r="L752" s="12"/>
      <c r="N752" s="12"/>
      <c r="P752" s="12"/>
      <c r="R752" s="12"/>
      <c r="T752" s="12"/>
    </row>
    <row r="753">
      <c r="D753" s="12"/>
      <c r="F753" s="12"/>
      <c r="H753" s="12"/>
      <c r="J753" s="12"/>
      <c r="L753" s="12"/>
      <c r="N753" s="12"/>
      <c r="P753" s="12"/>
      <c r="R753" s="12"/>
      <c r="T753" s="12"/>
    </row>
    <row r="754">
      <c r="D754" s="12"/>
      <c r="F754" s="12"/>
      <c r="H754" s="12"/>
      <c r="J754" s="12"/>
      <c r="L754" s="12"/>
      <c r="N754" s="12"/>
      <c r="P754" s="12"/>
      <c r="R754" s="12"/>
      <c r="T754" s="12"/>
    </row>
    <row r="755">
      <c r="D755" s="12"/>
      <c r="F755" s="12"/>
      <c r="H755" s="12"/>
      <c r="J755" s="12"/>
      <c r="L755" s="12"/>
      <c r="N755" s="12"/>
      <c r="P755" s="12"/>
      <c r="R755" s="12"/>
      <c r="T755" s="12"/>
    </row>
    <row r="756">
      <c r="D756" s="12"/>
      <c r="F756" s="12"/>
      <c r="H756" s="12"/>
      <c r="J756" s="12"/>
      <c r="L756" s="12"/>
      <c r="N756" s="12"/>
      <c r="P756" s="12"/>
      <c r="R756" s="12"/>
      <c r="T756" s="12"/>
    </row>
    <row r="757">
      <c r="D757" s="12"/>
      <c r="F757" s="12"/>
      <c r="H757" s="12"/>
      <c r="J757" s="12"/>
      <c r="L757" s="12"/>
      <c r="N757" s="12"/>
      <c r="P757" s="12"/>
      <c r="R757" s="12"/>
      <c r="T757" s="12"/>
    </row>
    <row r="758">
      <c r="D758" s="12"/>
      <c r="F758" s="12"/>
      <c r="H758" s="12"/>
      <c r="J758" s="12"/>
      <c r="L758" s="12"/>
      <c r="N758" s="12"/>
      <c r="P758" s="12"/>
      <c r="R758" s="12"/>
      <c r="T758" s="12"/>
    </row>
    <row r="759">
      <c r="D759" s="12"/>
      <c r="F759" s="12"/>
      <c r="H759" s="12"/>
      <c r="J759" s="12"/>
      <c r="L759" s="12"/>
      <c r="N759" s="12"/>
      <c r="P759" s="12"/>
      <c r="R759" s="12"/>
      <c r="T759" s="12"/>
    </row>
    <row r="760">
      <c r="D760" s="12"/>
      <c r="F760" s="12"/>
      <c r="H760" s="12"/>
      <c r="J760" s="12"/>
      <c r="L760" s="12"/>
      <c r="N760" s="12"/>
      <c r="P760" s="12"/>
      <c r="R760" s="12"/>
      <c r="T760" s="12"/>
    </row>
    <row r="761">
      <c r="D761" s="12"/>
      <c r="F761" s="12"/>
      <c r="H761" s="12"/>
      <c r="J761" s="12"/>
      <c r="L761" s="12"/>
      <c r="N761" s="12"/>
      <c r="P761" s="12"/>
      <c r="R761" s="12"/>
      <c r="T761" s="12"/>
    </row>
    <row r="762">
      <c r="D762" s="12"/>
      <c r="F762" s="12"/>
      <c r="H762" s="12"/>
      <c r="J762" s="12"/>
      <c r="L762" s="12"/>
      <c r="N762" s="12"/>
      <c r="P762" s="12"/>
      <c r="R762" s="12"/>
      <c r="T762" s="12"/>
    </row>
    <row r="763">
      <c r="D763" s="12"/>
      <c r="F763" s="12"/>
      <c r="H763" s="12"/>
      <c r="J763" s="12"/>
      <c r="L763" s="12"/>
      <c r="N763" s="12"/>
      <c r="P763" s="12"/>
      <c r="R763" s="12"/>
      <c r="T763" s="12"/>
    </row>
    <row r="764">
      <c r="D764" s="12"/>
      <c r="F764" s="12"/>
      <c r="H764" s="12"/>
      <c r="J764" s="12"/>
      <c r="L764" s="12"/>
      <c r="N764" s="12"/>
      <c r="P764" s="12"/>
      <c r="R764" s="12"/>
      <c r="T764" s="12"/>
    </row>
    <row r="765">
      <c r="D765" s="12"/>
      <c r="F765" s="12"/>
      <c r="H765" s="12"/>
      <c r="J765" s="12"/>
      <c r="L765" s="12"/>
      <c r="N765" s="12"/>
      <c r="P765" s="12"/>
      <c r="R765" s="12"/>
      <c r="T765" s="12"/>
    </row>
    <row r="766">
      <c r="D766" s="12"/>
      <c r="F766" s="12"/>
      <c r="H766" s="12"/>
      <c r="J766" s="12"/>
      <c r="L766" s="12"/>
      <c r="N766" s="12"/>
      <c r="P766" s="12"/>
      <c r="R766" s="12"/>
      <c r="T766" s="12"/>
    </row>
    <row r="767">
      <c r="D767" s="12"/>
      <c r="F767" s="12"/>
      <c r="H767" s="12"/>
      <c r="J767" s="12"/>
      <c r="L767" s="12"/>
      <c r="N767" s="12"/>
      <c r="P767" s="12"/>
      <c r="R767" s="12"/>
      <c r="T767" s="12"/>
    </row>
    <row r="768">
      <c r="D768" s="12"/>
      <c r="F768" s="12"/>
      <c r="H768" s="12"/>
      <c r="J768" s="12"/>
      <c r="L768" s="12"/>
      <c r="N768" s="12"/>
      <c r="P768" s="12"/>
      <c r="R768" s="12"/>
      <c r="T768" s="12"/>
    </row>
    <row r="769">
      <c r="D769" s="12"/>
      <c r="F769" s="12"/>
      <c r="H769" s="12"/>
      <c r="J769" s="12"/>
      <c r="L769" s="12"/>
      <c r="N769" s="12"/>
      <c r="P769" s="12"/>
      <c r="R769" s="12"/>
      <c r="T769" s="12"/>
    </row>
    <row r="770">
      <c r="D770" s="12"/>
      <c r="F770" s="12"/>
      <c r="H770" s="12"/>
      <c r="J770" s="12"/>
      <c r="L770" s="12"/>
      <c r="N770" s="12"/>
      <c r="P770" s="12"/>
      <c r="R770" s="12"/>
      <c r="T770" s="12"/>
    </row>
    <row r="771">
      <c r="D771" s="12"/>
      <c r="F771" s="12"/>
      <c r="H771" s="12"/>
      <c r="J771" s="12"/>
      <c r="L771" s="12"/>
      <c r="N771" s="12"/>
      <c r="P771" s="12"/>
      <c r="R771" s="12"/>
      <c r="T771" s="12"/>
    </row>
    <row r="772">
      <c r="D772" s="12"/>
      <c r="F772" s="12"/>
      <c r="H772" s="12"/>
      <c r="J772" s="12"/>
      <c r="L772" s="12"/>
      <c r="N772" s="12"/>
      <c r="P772" s="12"/>
      <c r="R772" s="12"/>
      <c r="T772" s="12"/>
    </row>
    <row r="773">
      <c r="D773" s="12"/>
      <c r="F773" s="12"/>
      <c r="H773" s="12"/>
      <c r="J773" s="12"/>
      <c r="L773" s="12"/>
      <c r="N773" s="12"/>
      <c r="P773" s="12"/>
      <c r="R773" s="12"/>
      <c r="T773" s="12"/>
    </row>
    <row r="774">
      <c r="D774" s="12"/>
      <c r="F774" s="12"/>
      <c r="H774" s="12"/>
      <c r="J774" s="12"/>
      <c r="L774" s="12"/>
      <c r="N774" s="12"/>
      <c r="P774" s="12"/>
      <c r="R774" s="12"/>
      <c r="T774" s="12"/>
    </row>
    <row r="775">
      <c r="D775" s="12"/>
      <c r="F775" s="12"/>
      <c r="H775" s="12"/>
      <c r="J775" s="12"/>
      <c r="L775" s="12"/>
      <c r="N775" s="12"/>
      <c r="P775" s="12"/>
      <c r="R775" s="12"/>
      <c r="T775" s="12"/>
    </row>
    <row r="776">
      <c r="D776" s="12"/>
      <c r="F776" s="12"/>
      <c r="H776" s="12"/>
      <c r="J776" s="12"/>
      <c r="L776" s="12"/>
      <c r="N776" s="12"/>
      <c r="P776" s="12"/>
      <c r="R776" s="12"/>
      <c r="T776" s="12"/>
    </row>
    <row r="777">
      <c r="D777" s="12"/>
      <c r="F777" s="12"/>
      <c r="H777" s="12"/>
      <c r="J777" s="12"/>
      <c r="L777" s="12"/>
      <c r="N777" s="12"/>
      <c r="P777" s="12"/>
      <c r="R777" s="12"/>
      <c r="T777" s="12"/>
    </row>
    <row r="778">
      <c r="D778" s="12"/>
      <c r="F778" s="12"/>
      <c r="H778" s="12"/>
      <c r="J778" s="12"/>
      <c r="L778" s="12"/>
      <c r="N778" s="12"/>
      <c r="P778" s="12"/>
      <c r="R778" s="12"/>
      <c r="T778" s="12"/>
    </row>
    <row r="779">
      <c r="D779" s="12"/>
      <c r="F779" s="12"/>
      <c r="H779" s="12"/>
      <c r="J779" s="12"/>
      <c r="L779" s="12"/>
      <c r="N779" s="12"/>
      <c r="P779" s="12"/>
      <c r="R779" s="12"/>
      <c r="T779" s="12"/>
    </row>
    <row r="780">
      <c r="D780" s="12"/>
      <c r="F780" s="12"/>
      <c r="H780" s="12"/>
      <c r="J780" s="12"/>
      <c r="L780" s="12"/>
      <c r="N780" s="12"/>
      <c r="P780" s="12"/>
      <c r="R780" s="12"/>
      <c r="T780" s="12"/>
    </row>
    <row r="781">
      <c r="D781" s="12"/>
      <c r="F781" s="12"/>
      <c r="H781" s="12"/>
      <c r="J781" s="12"/>
      <c r="L781" s="12"/>
      <c r="N781" s="12"/>
      <c r="P781" s="12"/>
      <c r="R781" s="12"/>
      <c r="T781" s="12"/>
    </row>
    <row r="782">
      <c r="D782" s="12"/>
      <c r="F782" s="12"/>
      <c r="H782" s="12"/>
      <c r="J782" s="12"/>
      <c r="L782" s="12"/>
      <c r="N782" s="12"/>
      <c r="P782" s="12"/>
      <c r="R782" s="12"/>
      <c r="T782" s="12"/>
    </row>
    <row r="783">
      <c r="D783" s="12"/>
      <c r="F783" s="12"/>
      <c r="H783" s="12"/>
      <c r="J783" s="12"/>
      <c r="L783" s="12"/>
      <c r="N783" s="12"/>
      <c r="P783" s="12"/>
      <c r="R783" s="12"/>
      <c r="T783" s="12"/>
    </row>
    <row r="784">
      <c r="D784" s="12"/>
      <c r="F784" s="12"/>
      <c r="H784" s="12"/>
      <c r="J784" s="12"/>
      <c r="L784" s="12"/>
      <c r="N784" s="12"/>
      <c r="P784" s="12"/>
      <c r="R784" s="12"/>
      <c r="T784" s="12"/>
    </row>
    <row r="785">
      <c r="D785" s="12"/>
      <c r="F785" s="12"/>
      <c r="H785" s="12"/>
      <c r="J785" s="12"/>
      <c r="L785" s="12"/>
      <c r="N785" s="12"/>
      <c r="P785" s="12"/>
      <c r="R785" s="12"/>
      <c r="T785" s="12"/>
    </row>
    <row r="786">
      <c r="D786" s="12"/>
      <c r="F786" s="12"/>
      <c r="H786" s="12"/>
      <c r="J786" s="12"/>
      <c r="L786" s="12"/>
      <c r="N786" s="12"/>
      <c r="P786" s="12"/>
      <c r="R786" s="12"/>
      <c r="T786" s="12"/>
    </row>
    <row r="787">
      <c r="D787" s="12"/>
      <c r="F787" s="12"/>
      <c r="H787" s="12"/>
      <c r="J787" s="12"/>
      <c r="L787" s="12"/>
      <c r="N787" s="12"/>
      <c r="P787" s="12"/>
      <c r="R787" s="12"/>
      <c r="T787" s="12"/>
    </row>
    <row r="788">
      <c r="D788" s="12"/>
      <c r="F788" s="12"/>
      <c r="H788" s="12"/>
      <c r="J788" s="12"/>
      <c r="L788" s="12"/>
      <c r="N788" s="12"/>
      <c r="P788" s="12"/>
      <c r="R788" s="12"/>
      <c r="T788" s="12"/>
    </row>
    <row r="789">
      <c r="D789" s="12"/>
      <c r="F789" s="12"/>
      <c r="H789" s="12"/>
      <c r="J789" s="12"/>
      <c r="L789" s="12"/>
      <c r="N789" s="12"/>
      <c r="P789" s="12"/>
      <c r="R789" s="12"/>
      <c r="T789" s="12"/>
    </row>
    <row r="790">
      <c r="D790" s="12"/>
      <c r="F790" s="12"/>
      <c r="H790" s="12"/>
      <c r="J790" s="12"/>
      <c r="L790" s="12"/>
      <c r="N790" s="12"/>
      <c r="P790" s="12"/>
      <c r="R790" s="12"/>
      <c r="T790" s="12"/>
    </row>
    <row r="791">
      <c r="D791" s="12"/>
      <c r="F791" s="12"/>
      <c r="H791" s="12"/>
      <c r="J791" s="12"/>
      <c r="L791" s="12"/>
      <c r="N791" s="12"/>
      <c r="P791" s="12"/>
      <c r="R791" s="12"/>
      <c r="T791" s="12"/>
    </row>
    <row r="792">
      <c r="D792" s="12"/>
      <c r="F792" s="12"/>
      <c r="H792" s="12"/>
      <c r="J792" s="12"/>
      <c r="L792" s="12"/>
      <c r="N792" s="12"/>
      <c r="P792" s="12"/>
      <c r="R792" s="12"/>
      <c r="T792" s="12"/>
    </row>
    <row r="793">
      <c r="D793" s="12"/>
      <c r="F793" s="12"/>
      <c r="H793" s="12"/>
      <c r="J793" s="12"/>
      <c r="L793" s="12"/>
      <c r="N793" s="12"/>
      <c r="P793" s="12"/>
      <c r="R793" s="12"/>
      <c r="T793" s="12"/>
    </row>
    <row r="794">
      <c r="D794" s="12"/>
      <c r="F794" s="12"/>
      <c r="H794" s="12"/>
      <c r="J794" s="12"/>
      <c r="L794" s="12"/>
      <c r="N794" s="12"/>
      <c r="P794" s="12"/>
      <c r="R794" s="12"/>
      <c r="T794" s="12"/>
    </row>
    <row r="795">
      <c r="D795" s="12"/>
      <c r="F795" s="12"/>
      <c r="H795" s="12"/>
      <c r="J795" s="12"/>
      <c r="L795" s="12"/>
      <c r="N795" s="12"/>
      <c r="P795" s="12"/>
      <c r="R795" s="12"/>
      <c r="T795" s="12"/>
    </row>
    <row r="796">
      <c r="D796" s="12"/>
      <c r="F796" s="12"/>
      <c r="H796" s="12"/>
      <c r="J796" s="12"/>
      <c r="L796" s="12"/>
      <c r="N796" s="12"/>
      <c r="P796" s="12"/>
      <c r="R796" s="12"/>
      <c r="T796" s="12"/>
    </row>
    <row r="797">
      <c r="D797" s="12"/>
      <c r="F797" s="12"/>
      <c r="H797" s="12"/>
      <c r="J797" s="12"/>
      <c r="L797" s="12"/>
      <c r="N797" s="12"/>
      <c r="P797" s="12"/>
      <c r="R797" s="12"/>
      <c r="T797" s="12"/>
    </row>
    <row r="798">
      <c r="D798" s="12"/>
      <c r="F798" s="12"/>
      <c r="H798" s="12"/>
      <c r="J798" s="12"/>
      <c r="L798" s="12"/>
      <c r="N798" s="12"/>
      <c r="P798" s="12"/>
      <c r="R798" s="12"/>
      <c r="T798" s="12"/>
    </row>
    <row r="799">
      <c r="D799" s="12"/>
      <c r="F799" s="12"/>
      <c r="H799" s="12"/>
      <c r="J799" s="12"/>
      <c r="L799" s="12"/>
      <c r="N799" s="12"/>
      <c r="P799" s="12"/>
      <c r="R799" s="12"/>
      <c r="T799" s="12"/>
    </row>
    <row r="800">
      <c r="D800" s="12"/>
      <c r="F800" s="12"/>
      <c r="H800" s="12"/>
      <c r="J800" s="12"/>
      <c r="L800" s="12"/>
      <c r="N800" s="12"/>
      <c r="P800" s="12"/>
      <c r="R800" s="12"/>
      <c r="T800" s="12"/>
    </row>
    <row r="801">
      <c r="D801" s="12"/>
      <c r="F801" s="12"/>
      <c r="H801" s="12"/>
      <c r="J801" s="12"/>
      <c r="L801" s="12"/>
      <c r="N801" s="12"/>
      <c r="P801" s="12"/>
      <c r="R801" s="12"/>
      <c r="T801" s="12"/>
    </row>
    <row r="802">
      <c r="D802" s="12"/>
      <c r="F802" s="12"/>
      <c r="H802" s="12"/>
      <c r="J802" s="12"/>
      <c r="L802" s="12"/>
      <c r="N802" s="12"/>
      <c r="P802" s="12"/>
      <c r="R802" s="12"/>
      <c r="T802" s="12"/>
    </row>
    <row r="803">
      <c r="D803" s="12"/>
      <c r="F803" s="12"/>
      <c r="H803" s="12"/>
      <c r="J803" s="12"/>
      <c r="L803" s="12"/>
      <c r="N803" s="12"/>
      <c r="P803" s="12"/>
      <c r="R803" s="12"/>
      <c r="T803" s="12"/>
    </row>
    <row r="804">
      <c r="D804" s="12"/>
      <c r="F804" s="12"/>
      <c r="H804" s="12"/>
      <c r="J804" s="12"/>
      <c r="L804" s="12"/>
      <c r="N804" s="12"/>
      <c r="P804" s="12"/>
      <c r="R804" s="12"/>
      <c r="T804" s="12"/>
    </row>
    <row r="805">
      <c r="D805" s="12"/>
      <c r="F805" s="12"/>
      <c r="H805" s="12"/>
      <c r="J805" s="12"/>
      <c r="L805" s="12"/>
      <c r="N805" s="12"/>
      <c r="P805" s="12"/>
      <c r="R805" s="12"/>
      <c r="T805" s="12"/>
    </row>
    <row r="806">
      <c r="D806" s="12"/>
      <c r="F806" s="12"/>
      <c r="H806" s="12"/>
      <c r="J806" s="12"/>
      <c r="L806" s="12"/>
      <c r="N806" s="12"/>
      <c r="P806" s="12"/>
      <c r="R806" s="12"/>
      <c r="T806" s="12"/>
    </row>
    <row r="807">
      <c r="D807" s="12"/>
      <c r="F807" s="12"/>
      <c r="H807" s="12"/>
      <c r="J807" s="12"/>
      <c r="L807" s="12"/>
      <c r="N807" s="12"/>
      <c r="P807" s="12"/>
      <c r="R807" s="12"/>
      <c r="T807" s="12"/>
    </row>
    <row r="808">
      <c r="D808" s="12"/>
      <c r="F808" s="12"/>
      <c r="H808" s="12"/>
      <c r="J808" s="12"/>
      <c r="L808" s="12"/>
      <c r="N808" s="12"/>
      <c r="P808" s="12"/>
      <c r="R808" s="12"/>
      <c r="T808" s="12"/>
    </row>
    <row r="809">
      <c r="D809" s="12"/>
      <c r="F809" s="12"/>
      <c r="H809" s="12"/>
      <c r="J809" s="12"/>
      <c r="L809" s="12"/>
      <c r="N809" s="12"/>
      <c r="P809" s="12"/>
      <c r="R809" s="12"/>
      <c r="T809" s="12"/>
    </row>
    <row r="810">
      <c r="D810" s="12"/>
      <c r="F810" s="12"/>
      <c r="H810" s="12"/>
      <c r="J810" s="12"/>
      <c r="L810" s="12"/>
      <c r="N810" s="12"/>
      <c r="P810" s="12"/>
      <c r="R810" s="12"/>
      <c r="T810" s="12"/>
    </row>
    <row r="811">
      <c r="D811" s="12"/>
      <c r="F811" s="12"/>
      <c r="H811" s="12"/>
      <c r="J811" s="12"/>
      <c r="L811" s="12"/>
      <c r="N811" s="12"/>
      <c r="P811" s="12"/>
      <c r="R811" s="12"/>
      <c r="T811" s="12"/>
    </row>
    <row r="812">
      <c r="D812" s="12"/>
      <c r="F812" s="12"/>
      <c r="H812" s="12"/>
      <c r="J812" s="12"/>
      <c r="L812" s="12"/>
      <c r="N812" s="12"/>
      <c r="P812" s="12"/>
      <c r="R812" s="12"/>
      <c r="T812" s="12"/>
    </row>
    <row r="813">
      <c r="D813" s="12"/>
      <c r="F813" s="12"/>
      <c r="H813" s="12"/>
      <c r="J813" s="12"/>
      <c r="L813" s="12"/>
      <c r="N813" s="12"/>
      <c r="P813" s="12"/>
      <c r="R813" s="12"/>
      <c r="T813" s="12"/>
    </row>
    <row r="814">
      <c r="D814" s="12"/>
      <c r="F814" s="12"/>
      <c r="H814" s="12"/>
      <c r="J814" s="12"/>
      <c r="L814" s="12"/>
      <c r="N814" s="12"/>
      <c r="P814" s="12"/>
      <c r="R814" s="12"/>
      <c r="T814" s="12"/>
    </row>
    <row r="815">
      <c r="D815" s="12"/>
      <c r="F815" s="12"/>
      <c r="H815" s="12"/>
      <c r="J815" s="12"/>
      <c r="L815" s="12"/>
      <c r="N815" s="12"/>
      <c r="P815" s="12"/>
      <c r="R815" s="12"/>
      <c r="T815" s="12"/>
    </row>
    <row r="816">
      <c r="D816" s="12"/>
      <c r="F816" s="12"/>
      <c r="H816" s="12"/>
      <c r="J816" s="12"/>
      <c r="L816" s="12"/>
      <c r="N816" s="12"/>
      <c r="P816" s="12"/>
      <c r="R816" s="12"/>
      <c r="T816" s="12"/>
    </row>
    <row r="817">
      <c r="D817" s="12"/>
      <c r="F817" s="12"/>
      <c r="H817" s="12"/>
      <c r="J817" s="12"/>
      <c r="L817" s="12"/>
      <c r="N817" s="12"/>
      <c r="P817" s="12"/>
      <c r="R817" s="12"/>
      <c r="T817" s="12"/>
    </row>
    <row r="818">
      <c r="D818" s="12"/>
      <c r="F818" s="12"/>
      <c r="H818" s="12"/>
      <c r="J818" s="12"/>
      <c r="L818" s="12"/>
      <c r="N818" s="12"/>
      <c r="P818" s="12"/>
      <c r="R818" s="12"/>
      <c r="T818" s="12"/>
    </row>
    <row r="819">
      <c r="D819" s="12"/>
      <c r="F819" s="12"/>
      <c r="H819" s="12"/>
      <c r="J819" s="12"/>
      <c r="L819" s="12"/>
      <c r="N819" s="12"/>
      <c r="P819" s="12"/>
      <c r="R819" s="12"/>
      <c r="T819" s="12"/>
    </row>
    <row r="820">
      <c r="D820" s="12"/>
      <c r="F820" s="12"/>
      <c r="H820" s="12"/>
      <c r="J820" s="12"/>
      <c r="L820" s="12"/>
      <c r="N820" s="12"/>
      <c r="P820" s="12"/>
      <c r="R820" s="12"/>
      <c r="T820" s="12"/>
    </row>
    <row r="821">
      <c r="D821" s="12"/>
      <c r="F821" s="12"/>
      <c r="H821" s="12"/>
      <c r="J821" s="12"/>
      <c r="L821" s="12"/>
      <c r="N821" s="12"/>
      <c r="P821" s="12"/>
      <c r="R821" s="12"/>
      <c r="T821" s="12"/>
    </row>
    <row r="822">
      <c r="D822" s="12"/>
      <c r="F822" s="12"/>
      <c r="H822" s="12"/>
      <c r="J822" s="12"/>
      <c r="L822" s="12"/>
      <c r="N822" s="12"/>
      <c r="P822" s="12"/>
      <c r="R822" s="12"/>
      <c r="T822" s="12"/>
    </row>
    <row r="823">
      <c r="D823" s="12"/>
      <c r="F823" s="12"/>
      <c r="H823" s="12"/>
      <c r="J823" s="12"/>
      <c r="L823" s="12"/>
      <c r="N823" s="12"/>
      <c r="P823" s="12"/>
      <c r="R823" s="12"/>
      <c r="T823" s="12"/>
    </row>
    <row r="824">
      <c r="D824" s="12"/>
      <c r="F824" s="12"/>
      <c r="H824" s="12"/>
      <c r="J824" s="12"/>
      <c r="L824" s="12"/>
      <c r="N824" s="12"/>
      <c r="P824" s="12"/>
      <c r="R824" s="12"/>
      <c r="T824" s="12"/>
    </row>
    <row r="825">
      <c r="D825" s="12"/>
      <c r="F825" s="12"/>
      <c r="H825" s="12"/>
      <c r="J825" s="12"/>
      <c r="L825" s="12"/>
      <c r="N825" s="12"/>
      <c r="P825" s="12"/>
      <c r="R825" s="12"/>
      <c r="T825" s="12"/>
    </row>
    <row r="826">
      <c r="D826" s="12"/>
      <c r="F826" s="12"/>
      <c r="H826" s="12"/>
      <c r="J826" s="12"/>
      <c r="L826" s="12"/>
      <c r="N826" s="12"/>
      <c r="P826" s="12"/>
      <c r="R826" s="12"/>
      <c r="T826" s="12"/>
    </row>
    <row r="827">
      <c r="D827" s="12"/>
      <c r="F827" s="12"/>
      <c r="H827" s="12"/>
      <c r="J827" s="12"/>
      <c r="L827" s="12"/>
      <c r="N827" s="12"/>
      <c r="P827" s="12"/>
      <c r="R827" s="12"/>
      <c r="T827" s="12"/>
    </row>
    <row r="828">
      <c r="D828" s="12"/>
      <c r="F828" s="12"/>
      <c r="H828" s="12"/>
      <c r="J828" s="12"/>
      <c r="L828" s="12"/>
      <c r="N828" s="12"/>
      <c r="P828" s="12"/>
      <c r="R828" s="12"/>
      <c r="T828" s="12"/>
    </row>
    <row r="829">
      <c r="D829" s="12"/>
      <c r="F829" s="12"/>
      <c r="H829" s="12"/>
      <c r="J829" s="12"/>
      <c r="L829" s="12"/>
      <c r="N829" s="12"/>
      <c r="P829" s="12"/>
      <c r="R829" s="12"/>
      <c r="T829" s="12"/>
    </row>
    <row r="830">
      <c r="D830" s="12"/>
      <c r="F830" s="12"/>
      <c r="H830" s="12"/>
      <c r="J830" s="12"/>
      <c r="L830" s="12"/>
      <c r="N830" s="12"/>
      <c r="P830" s="12"/>
      <c r="R830" s="12"/>
      <c r="T830" s="12"/>
    </row>
    <row r="831">
      <c r="D831" s="12"/>
      <c r="F831" s="12"/>
      <c r="H831" s="12"/>
      <c r="J831" s="12"/>
      <c r="L831" s="12"/>
      <c r="N831" s="12"/>
      <c r="P831" s="12"/>
      <c r="R831" s="12"/>
      <c r="T831" s="12"/>
    </row>
    <row r="832">
      <c r="D832" s="12"/>
      <c r="F832" s="12"/>
      <c r="H832" s="12"/>
      <c r="J832" s="12"/>
      <c r="L832" s="12"/>
      <c r="N832" s="12"/>
      <c r="P832" s="12"/>
      <c r="R832" s="12"/>
      <c r="T832" s="12"/>
    </row>
    <row r="833">
      <c r="D833" s="12"/>
      <c r="F833" s="12"/>
      <c r="H833" s="12"/>
      <c r="J833" s="12"/>
      <c r="L833" s="12"/>
      <c r="N833" s="12"/>
      <c r="P833" s="12"/>
      <c r="R833" s="12"/>
      <c r="T833" s="12"/>
    </row>
    <row r="834">
      <c r="D834" s="12"/>
      <c r="F834" s="12"/>
      <c r="H834" s="12"/>
      <c r="J834" s="12"/>
      <c r="L834" s="12"/>
      <c r="N834" s="12"/>
      <c r="P834" s="12"/>
      <c r="R834" s="12"/>
      <c r="T834" s="12"/>
    </row>
    <row r="835">
      <c r="D835" s="12"/>
      <c r="F835" s="12"/>
      <c r="H835" s="12"/>
      <c r="J835" s="12"/>
      <c r="L835" s="12"/>
      <c r="N835" s="12"/>
      <c r="P835" s="12"/>
      <c r="R835" s="12"/>
      <c r="T835" s="12"/>
    </row>
    <row r="836">
      <c r="D836" s="12"/>
      <c r="F836" s="12"/>
      <c r="H836" s="12"/>
      <c r="J836" s="12"/>
      <c r="L836" s="12"/>
      <c r="N836" s="12"/>
      <c r="P836" s="12"/>
      <c r="R836" s="12"/>
      <c r="T836" s="12"/>
    </row>
    <row r="837">
      <c r="D837" s="12"/>
      <c r="F837" s="12"/>
      <c r="H837" s="12"/>
      <c r="J837" s="12"/>
      <c r="L837" s="12"/>
      <c r="N837" s="12"/>
      <c r="P837" s="12"/>
      <c r="R837" s="12"/>
      <c r="T837" s="12"/>
    </row>
    <row r="838">
      <c r="D838" s="12"/>
      <c r="F838" s="12"/>
      <c r="H838" s="12"/>
      <c r="J838" s="12"/>
      <c r="L838" s="12"/>
      <c r="N838" s="12"/>
      <c r="P838" s="12"/>
      <c r="R838" s="12"/>
      <c r="T838" s="12"/>
    </row>
    <row r="839">
      <c r="D839" s="12"/>
      <c r="F839" s="12"/>
      <c r="H839" s="12"/>
      <c r="J839" s="12"/>
      <c r="L839" s="12"/>
      <c r="N839" s="12"/>
      <c r="P839" s="12"/>
      <c r="R839" s="12"/>
      <c r="T839" s="12"/>
    </row>
    <row r="840">
      <c r="D840" s="12"/>
      <c r="F840" s="12"/>
      <c r="H840" s="12"/>
      <c r="J840" s="12"/>
      <c r="L840" s="12"/>
      <c r="N840" s="12"/>
      <c r="P840" s="12"/>
      <c r="R840" s="12"/>
      <c r="T840" s="12"/>
    </row>
    <row r="841">
      <c r="D841" s="12"/>
      <c r="F841" s="12"/>
      <c r="H841" s="12"/>
      <c r="J841" s="12"/>
      <c r="L841" s="12"/>
      <c r="N841" s="12"/>
      <c r="P841" s="12"/>
      <c r="R841" s="12"/>
      <c r="T841" s="12"/>
    </row>
    <row r="842">
      <c r="D842" s="12"/>
      <c r="F842" s="12"/>
      <c r="H842" s="12"/>
      <c r="J842" s="12"/>
      <c r="L842" s="12"/>
      <c r="N842" s="12"/>
      <c r="P842" s="12"/>
      <c r="R842" s="12"/>
      <c r="T842" s="12"/>
    </row>
    <row r="843">
      <c r="D843" s="12"/>
      <c r="F843" s="12"/>
      <c r="H843" s="12"/>
      <c r="J843" s="12"/>
      <c r="L843" s="12"/>
      <c r="N843" s="12"/>
      <c r="P843" s="12"/>
      <c r="R843" s="12"/>
      <c r="T843" s="12"/>
    </row>
    <row r="844">
      <c r="D844" s="12"/>
      <c r="F844" s="12"/>
      <c r="H844" s="12"/>
      <c r="J844" s="12"/>
      <c r="L844" s="12"/>
      <c r="N844" s="12"/>
      <c r="P844" s="12"/>
      <c r="R844" s="12"/>
      <c r="T844" s="12"/>
    </row>
    <row r="845">
      <c r="D845" s="12"/>
      <c r="F845" s="12"/>
      <c r="H845" s="12"/>
      <c r="J845" s="12"/>
      <c r="L845" s="12"/>
      <c r="N845" s="12"/>
      <c r="P845" s="12"/>
      <c r="R845" s="12"/>
      <c r="T845" s="12"/>
    </row>
    <row r="846">
      <c r="D846" s="12"/>
      <c r="F846" s="12"/>
      <c r="H846" s="12"/>
      <c r="J846" s="12"/>
      <c r="L846" s="12"/>
      <c r="N846" s="12"/>
      <c r="P846" s="12"/>
      <c r="R846" s="12"/>
      <c r="T846" s="12"/>
    </row>
    <row r="847">
      <c r="D847" s="12"/>
      <c r="F847" s="12"/>
      <c r="H847" s="12"/>
      <c r="J847" s="12"/>
      <c r="L847" s="12"/>
      <c r="N847" s="12"/>
      <c r="P847" s="12"/>
      <c r="R847" s="12"/>
      <c r="T847" s="12"/>
    </row>
    <row r="848">
      <c r="D848" s="12"/>
      <c r="F848" s="12"/>
      <c r="H848" s="12"/>
      <c r="J848" s="12"/>
      <c r="L848" s="12"/>
      <c r="N848" s="12"/>
      <c r="P848" s="12"/>
      <c r="R848" s="12"/>
      <c r="T848" s="12"/>
    </row>
    <row r="849">
      <c r="D849" s="12"/>
      <c r="F849" s="12"/>
      <c r="H849" s="12"/>
      <c r="J849" s="12"/>
      <c r="L849" s="12"/>
      <c r="N849" s="12"/>
      <c r="P849" s="12"/>
      <c r="R849" s="12"/>
      <c r="T849" s="12"/>
    </row>
    <row r="850">
      <c r="D850" s="12"/>
      <c r="F850" s="12"/>
      <c r="H850" s="12"/>
      <c r="J850" s="12"/>
      <c r="L850" s="12"/>
      <c r="N850" s="12"/>
      <c r="P850" s="12"/>
      <c r="R850" s="12"/>
      <c r="T850" s="12"/>
    </row>
    <row r="851">
      <c r="D851" s="12"/>
      <c r="F851" s="12"/>
      <c r="H851" s="12"/>
      <c r="J851" s="12"/>
      <c r="L851" s="12"/>
      <c r="N851" s="12"/>
      <c r="P851" s="12"/>
      <c r="R851" s="12"/>
      <c r="T851" s="12"/>
    </row>
    <row r="852">
      <c r="D852" s="12"/>
      <c r="F852" s="12"/>
      <c r="H852" s="12"/>
      <c r="J852" s="12"/>
      <c r="L852" s="12"/>
      <c r="N852" s="12"/>
      <c r="P852" s="12"/>
      <c r="R852" s="12"/>
      <c r="T852" s="12"/>
    </row>
    <row r="853">
      <c r="D853" s="12"/>
      <c r="F853" s="12"/>
      <c r="H853" s="12"/>
      <c r="J853" s="12"/>
      <c r="L853" s="12"/>
      <c r="N853" s="12"/>
      <c r="P853" s="12"/>
      <c r="R853" s="12"/>
      <c r="T853" s="12"/>
    </row>
    <row r="854">
      <c r="D854" s="12"/>
      <c r="F854" s="12"/>
      <c r="H854" s="12"/>
      <c r="J854" s="12"/>
      <c r="L854" s="12"/>
      <c r="N854" s="12"/>
      <c r="P854" s="12"/>
      <c r="R854" s="12"/>
      <c r="T854" s="12"/>
    </row>
    <row r="855">
      <c r="D855" s="12"/>
      <c r="F855" s="12"/>
      <c r="H855" s="12"/>
      <c r="J855" s="12"/>
      <c r="L855" s="12"/>
      <c r="N855" s="12"/>
      <c r="P855" s="12"/>
      <c r="R855" s="12"/>
      <c r="T855" s="12"/>
    </row>
    <row r="856">
      <c r="D856" s="12"/>
      <c r="F856" s="12"/>
      <c r="H856" s="12"/>
      <c r="J856" s="12"/>
      <c r="L856" s="12"/>
      <c r="N856" s="12"/>
      <c r="P856" s="12"/>
      <c r="R856" s="12"/>
      <c r="T856" s="12"/>
    </row>
    <row r="857">
      <c r="D857" s="12"/>
      <c r="F857" s="12"/>
      <c r="H857" s="12"/>
      <c r="J857" s="12"/>
      <c r="L857" s="12"/>
      <c r="N857" s="12"/>
      <c r="P857" s="12"/>
      <c r="R857" s="12"/>
      <c r="T857" s="12"/>
    </row>
    <row r="858">
      <c r="D858" s="12"/>
      <c r="F858" s="12"/>
      <c r="H858" s="12"/>
      <c r="J858" s="12"/>
      <c r="L858" s="12"/>
      <c r="N858" s="12"/>
      <c r="P858" s="12"/>
      <c r="R858" s="12"/>
      <c r="T858" s="12"/>
    </row>
    <row r="859">
      <c r="D859" s="12"/>
      <c r="F859" s="12"/>
      <c r="H859" s="12"/>
      <c r="J859" s="12"/>
      <c r="L859" s="12"/>
      <c r="N859" s="12"/>
      <c r="P859" s="12"/>
      <c r="R859" s="12"/>
      <c r="T859" s="12"/>
    </row>
    <row r="860">
      <c r="D860" s="12"/>
      <c r="F860" s="12"/>
      <c r="H860" s="12"/>
      <c r="J860" s="12"/>
      <c r="L860" s="12"/>
      <c r="N860" s="12"/>
      <c r="P860" s="12"/>
      <c r="R860" s="12"/>
      <c r="T860" s="12"/>
    </row>
    <row r="861">
      <c r="D861" s="12"/>
      <c r="F861" s="12"/>
      <c r="H861" s="12"/>
      <c r="J861" s="12"/>
      <c r="L861" s="12"/>
      <c r="N861" s="12"/>
      <c r="P861" s="12"/>
      <c r="R861" s="12"/>
      <c r="T861" s="12"/>
    </row>
    <row r="862">
      <c r="D862" s="12"/>
      <c r="F862" s="12"/>
      <c r="H862" s="12"/>
      <c r="J862" s="12"/>
      <c r="L862" s="12"/>
      <c r="N862" s="12"/>
      <c r="P862" s="12"/>
      <c r="R862" s="12"/>
      <c r="T862" s="12"/>
    </row>
    <row r="863">
      <c r="D863" s="12"/>
      <c r="F863" s="12"/>
      <c r="H863" s="12"/>
      <c r="J863" s="12"/>
      <c r="L863" s="12"/>
      <c r="N863" s="12"/>
      <c r="P863" s="12"/>
      <c r="R863" s="12"/>
      <c r="T863" s="12"/>
    </row>
    <row r="864">
      <c r="D864" s="12"/>
      <c r="F864" s="12"/>
      <c r="H864" s="12"/>
      <c r="J864" s="12"/>
      <c r="L864" s="12"/>
      <c r="N864" s="12"/>
      <c r="P864" s="12"/>
      <c r="R864" s="12"/>
      <c r="T864" s="12"/>
    </row>
    <row r="865">
      <c r="D865" s="12"/>
      <c r="F865" s="12"/>
      <c r="H865" s="12"/>
      <c r="J865" s="12"/>
      <c r="L865" s="12"/>
      <c r="N865" s="12"/>
      <c r="P865" s="12"/>
      <c r="R865" s="12"/>
      <c r="T865" s="12"/>
    </row>
    <row r="866">
      <c r="D866" s="12"/>
      <c r="F866" s="12"/>
      <c r="H866" s="12"/>
      <c r="J866" s="12"/>
      <c r="L866" s="12"/>
      <c r="N866" s="12"/>
      <c r="P866" s="12"/>
      <c r="R866" s="12"/>
      <c r="T866" s="12"/>
    </row>
    <row r="867">
      <c r="D867" s="12"/>
      <c r="F867" s="12"/>
      <c r="H867" s="12"/>
      <c r="J867" s="12"/>
      <c r="L867" s="12"/>
      <c r="N867" s="12"/>
      <c r="P867" s="12"/>
      <c r="R867" s="12"/>
      <c r="T867" s="12"/>
    </row>
    <row r="868">
      <c r="D868" s="12"/>
      <c r="F868" s="12"/>
      <c r="H868" s="12"/>
      <c r="J868" s="12"/>
      <c r="L868" s="12"/>
      <c r="N868" s="12"/>
      <c r="P868" s="12"/>
      <c r="R868" s="12"/>
      <c r="T868" s="12"/>
    </row>
    <row r="869">
      <c r="D869" s="12"/>
      <c r="F869" s="12"/>
      <c r="H869" s="12"/>
      <c r="J869" s="12"/>
      <c r="L869" s="12"/>
      <c r="N869" s="12"/>
      <c r="P869" s="12"/>
      <c r="R869" s="12"/>
      <c r="T869" s="12"/>
    </row>
    <row r="870">
      <c r="D870" s="12"/>
      <c r="F870" s="12"/>
      <c r="H870" s="12"/>
      <c r="J870" s="12"/>
      <c r="L870" s="12"/>
      <c r="N870" s="12"/>
      <c r="P870" s="12"/>
      <c r="R870" s="12"/>
      <c r="T870" s="12"/>
    </row>
    <row r="871">
      <c r="D871" s="12"/>
      <c r="F871" s="12"/>
      <c r="H871" s="12"/>
      <c r="J871" s="12"/>
      <c r="L871" s="12"/>
      <c r="N871" s="12"/>
      <c r="P871" s="12"/>
      <c r="R871" s="12"/>
      <c r="T871" s="12"/>
    </row>
    <row r="872">
      <c r="D872" s="12"/>
      <c r="F872" s="12"/>
      <c r="H872" s="12"/>
      <c r="J872" s="12"/>
      <c r="L872" s="12"/>
      <c r="N872" s="12"/>
      <c r="P872" s="12"/>
      <c r="R872" s="12"/>
      <c r="T872" s="12"/>
    </row>
    <row r="873">
      <c r="D873" s="12"/>
      <c r="F873" s="12"/>
      <c r="H873" s="12"/>
      <c r="J873" s="12"/>
      <c r="L873" s="12"/>
      <c r="N873" s="12"/>
      <c r="P873" s="12"/>
      <c r="R873" s="12"/>
      <c r="T873" s="12"/>
    </row>
    <row r="874">
      <c r="D874" s="12"/>
      <c r="F874" s="12"/>
      <c r="H874" s="12"/>
      <c r="J874" s="12"/>
      <c r="L874" s="12"/>
      <c r="N874" s="12"/>
      <c r="P874" s="12"/>
      <c r="R874" s="12"/>
      <c r="T874" s="12"/>
    </row>
    <row r="875">
      <c r="D875" s="12"/>
      <c r="F875" s="12"/>
      <c r="H875" s="12"/>
      <c r="J875" s="12"/>
      <c r="L875" s="12"/>
      <c r="N875" s="12"/>
      <c r="P875" s="12"/>
      <c r="R875" s="12"/>
      <c r="T875" s="12"/>
    </row>
    <row r="876">
      <c r="D876" s="12"/>
      <c r="F876" s="12"/>
      <c r="H876" s="12"/>
      <c r="J876" s="12"/>
      <c r="L876" s="12"/>
      <c r="N876" s="12"/>
      <c r="P876" s="12"/>
      <c r="R876" s="12"/>
      <c r="T876" s="12"/>
    </row>
    <row r="877">
      <c r="D877" s="12"/>
      <c r="F877" s="12"/>
      <c r="H877" s="12"/>
      <c r="J877" s="12"/>
      <c r="L877" s="12"/>
      <c r="N877" s="12"/>
      <c r="P877" s="12"/>
      <c r="R877" s="12"/>
      <c r="T877" s="12"/>
    </row>
    <row r="878">
      <c r="D878" s="12"/>
      <c r="F878" s="12"/>
      <c r="H878" s="12"/>
      <c r="J878" s="12"/>
      <c r="L878" s="12"/>
      <c r="N878" s="12"/>
      <c r="P878" s="12"/>
      <c r="R878" s="12"/>
      <c r="T878" s="12"/>
    </row>
    <row r="879">
      <c r="D879" s="12"/>
      <c r="F879" s="12"/>
      <c r="H879" s="12"/>
      <c r="J879" s="12"/>
      <c r="L879" s="12"/>
      <c r="N879" s="12"/>
      <c r="P879" s="12"/>
      <c r="R879" s="12"/>
      <c r="T879" s="12"/>
    </row>
    <row r="880">
      <c r="D880" s="12"/>
      <c r="F880" s="12"/>
      <c r="H880" s="12"/>
      <c r="J880" s="12"/>
      <c r="L880" s="12"/>
      <c r="N880" s="12"/>
      <c r="P880" s="12"/>
      <c r="R880" s="12"/>
      <c r="T880" s="12"/>
    </row>
    <row r="881">
      <c r="D881" s="12"/>
      <c r="F881" s="12"/>
      <c r="H881" s="12"/>
      <c r="J881" s="12"/>
      <c r="L881" s="12"/>
      <c r="N881" s="12"/>
      <c r="P881" s="12"/>
      <c r="R881" s="12"/>
      <c r="T881" s="12"/>
    </row>
    <row r="882">
      <c r="D882" s="12"/>
      <c r="F882" s="12"/>
      <c r="H882" s="12"/>
      <c r="J882" s="12"/>
      <c r="L882" s="12"/>
      <c r="N882" s="12"/>
      <c r="P882" s="12"/>
      <c r="R882" s="12"/>
      <c r="T882" s="12"/>
    </row>
    <row r="883">
      <c r="D883" s="12"/>
      <c r="F883" s="12"/>
      <c r="H883" s="12"/>
      <c r="J883" s="12"/>
      <c r="L883" s="12"/>
      <c r="N883" s="12"/>
      <c r="P883" s="12"/>
      <c r="R883" s="12"/>
      <c r="T883" s="12"/>
    </row>
    <row r="884">
      <c r="D884" s="12"/>
      <c r="F884" s="12"/>
      <c r="H884" s="12"/>
      <c r="J884" s="12"/>
      <c r="L884" s="12"/>
      <c r="N884" s="12"/>
      <c r="P884" s="12"/>
      <c r="R884" s="12"/>
      <c r="T884" s="12"/>
    </row>
    <row r="885">
      <c r="D885" s="12"/>
      <c r="F885" s="12"/>
      <c r="H885" s="12"/>
      <c r="J885" s="12"/>
      <c r="L885" s="12"/>
      <c r="N885" s="12"/>
      <c r="P885" s="12"/>
      <c r="R885" s="12"/>
      <c r="T885" s="12"/>
    </row>
    <row r="886">
      <c r="D886" s="12"/>
      <c r="F886" s="12"/>
      <c r="H886" s="12"/>
      <c r="J886" s="12"/>
      <c r="L886" s="12"/>
      <c r="N886" s="12"/>
      <c r="P886" s="12"/>
      <c r="R886" s="12"/>
      <c r="T886" s="12"/>
    </row>
    <row r="887">
      <c r="D887" s="12"/>
      <c r="F887" s="12"/>
      <c r="H887" s="12"/>
      <c r="J887" s="12"/>
      <c r="L887" s="12"/>
      <c r="N887" s="12"/>
      <c r="P887" s="12"/>
      <c r="R887" s="12"/>
      <c r="T887" s="12"/>
    </row>
    <row r="888">
      <c r="D888" s="12"/>
      <c r="F888" s="12"/>
      <c r="H888" s="12"/>
      <c r="J888" s="12"/>
      <c r="L888" s="12"/>
      <c r="N888" s="12"/>
      <c r="P888" s="12"/>
      <c r="R888" s="12"/>
      <c r="T888" s="12"/>
    </row>
    <row r="889">
      <c r="D889" s="12"/>
      <c r="F889" s="12"/>
      <c r="H889" s="12"/>
      <c r="J889" s="12"/>
      <c r="L889" s="12"/>
      <c r="N889" s="12"/>
      <c r="P889" s="12"/>
      <c r="R889" s="12"/>
      <c r="T889" s="12"/>
    </row>
    <row r="890">
      <c r="D890" s="12"/>
      <c r="F890" s="12"/>
      <c r="H890" s="12"/>
      <c r="J890" s="12"/>
      <c r="L890" s="12"/>
      <c r="N890" s="12"/>
      <c r="P890" s="12"/>
      <c r="R890" s="12"/>
      <c r="T890" s="12"/>
    </row>
    <row r="891">
      <c r="D891" s="12"/>
      <c r="F891" s="12"/>
      <c r="H891" s="12"/>
      <c r="J891" s="12"/>
      <c r="L891" s="12"/>
      <c r="N891" s="12"/>
      <c r="P891" s="12"/>
      <c r="R891" s="12"/>
      <c r="T891" s="12"/>
    </row>
    <row r="892">
      <c r="D892" s="12"/>
      <c r="F892" s="12"/>
      <c r="H892" s="12"/>
      <c r="J892" s="12"/>
      <c r="L892" s="12"/>
      <c r="N892" s="12"/>
      <c r="P892" s="12"/>
      <c r="R892" s="12"/>
      <c r="T892" s="12"/>
    </row>
    <row r="893">
      <c r="D893" s="12"/>
      <c r="F893" s="12"/>
      <c r="H893" s="12"/>
      <c r="J893" s="12"/>
      <c r="L893" s="12"/>
      <c r="N893" s="12"/>
      <c r="P893" s="12"/>
      <c r="R893" s="12"/>
      <c r="T893" s="12"/>
    </row>
    <row r="894">
      <c r="D894" s="12"/>
      <c r="F894" s="12"/>
      <c r="H894" s="12"/>
      <c r="J894" s="12"/>
      <c r="L894" s="12"/>
      <c r="N894" s="12"/>
      <c r="P894" s="12"/>
      <c r="R894" s="12"/>
      <c r="T894" s="12"/>
    </row>
    <row r="895">
      <c r="D895" s="12"/>
      <c r="F895" s="12"/>
      <c r="H895" s="12"/>
      <c r="J895" s="12"/>
      <c r="L895" s="12"/>
      <c r="N895" s="12"/>
      <c r="P895" s="12"/>
      <c r="R895" s="12"/>
      <c r="T895" s="12"/>
    </row>
    <row r="896">
      <c r="D896" s="12"/>
      <c r="F896" s="12"/>
      <c r="H896" s="12"/>
      <c r="J896" s="12"/>
      <c r="L896" s="12"/>
      <c r="N896" s="12"/>
      <c r="P896" s="12"/>
      <c r="R896" s="12"/>
      <c r="T896" s="12"/>
    </row>
    <row r="897">
      <c r="D897" s="12"/>
      <c r="F897" s="12"/>
      <c r="H897" s="12"/>
      <c r="J897" s="12"/>
      <c r="L897" s="12"/>
      <c r="N897" s="12"/>
      <c r="P897" s="12"/>
      <c r="R897" s="12"/>
      <c r="T897" s="12"/>
    </row>
    <row r="898">
      <c r="D898" s="12"/>
      <c r="F898" s="12"/>
      <c r="H898" s="12"/>
      <c r="J898" s="12"/>
      <c r="L898" s="12"/>
      <c r="N898" s="12"/>
      <c r="P898" s="12"/>
      <c r="R898" s="12"/>
      <c r="T898" s="12"/>
    </row>
    <row r="899">
      <c r="D899" s="12"/>
      <c r="F899" s="12"/>
      <c r="H899" s="12"/>
      <c r="J899" s="12"/>
      <c r="L899" s="12"/>
      <c r="N899" s="12"/>
      <c r="P899" s="12"/>
      <c r="R899" s="12"/>
      <c r="T899" s="12"/>
    </row>
    <row r="900">
      <c r="D900" s="12"/>
      <c r="F900" s="12"/>
      <c r="H900" s="12"/>
      <c r="J900" s="12"/>
      <c r="L900" s="12"/>
      <c r="N900" s="12"/>
      <c r="P900" s="12"/>
      <c r="R900" s="12"/>
      <c r="T900" s="12"/>
    </row>
    <row r="901">
      <c r="D901" s="12"/>
      <c r="F901" s="12"/>
      <c r="H901" s="12"/>
      <c r="J901" s="12"/>
      <c r="L901" s="12"/>
      <c r="N901" s="12"/>
      <c r="P901" s="12"/>
      <c r="R901" s="12"/>
      <c r="T901" s="12"/>
    </row>
    <row r="902">
      <c r="D902" s="12"/>
      <c r="F902" s="12"/>
      <c r="H902" s="12"/>
      <c r="J902" s="12"/>
      <c r="L902" s="12"/>
      <c r="N902" s="12"/>
      <c r="P902" s="12"/>
      <c r="R902" s="12"/>
      <c r="T902" s="12"/>
    </row>
    <row r="903">
      <c r="D903" s="12"/>
      <c r="F903" s="12"/>
      <c r="H903" s="12"/>
      <c r="J903" s="12"/>
      <c r="L903" s="12"/>
      <c r="N903" s="12"/>
      <c r="P903" s="12"/>
      <c r="R903" s="12"/>
      <c r="T903" s="12"/>
    </row>
    <row r="904">
      <c r="D904" s="12"/>
      <c r="F904" s="12"/>
      <c r="H904" s="12"/>
      <c r="J904" s="12"/>
      <c r="L904" s="12"/>
      <c r="N904" s="12"/>
      <c r="P904" s="12"/>
      <c r="R904" s="12"/>
      <c r="T904" s="12"/>
    </row>
    <row r="905">
      <c r="D905" s="12"/>
      <c r="F905" s="12"/>
      <c r="H905" s="12"/>
      <c r="J905" s="12"/>
      <c r="L905" s="12"/>
      <c r="N905" s="12"/>
      <c r="P905" s="12"/>
      <c r="R905" s="12"/>
      <c r="T905" s="12"/>
    </row>
    <row r="906">
      <c r="D906" s="12"/>
      <c r="F906" s="12"/>
      <c r="H906" s="12"/>
      <c r="J906" s="12"/>
      <c r="L906" s="12"/>
      <c r="N906" s="12"/>
      <c r="P906" s="12"/>
      <c r="R906" s="12"/>
      <c r="T906" s="12"/>
    </row>
    <row r="907">
      <c r="D907" s="12"/>
      <c r="F907" s="12"/>
      <c r="H907" s="12"/>
      <c r="J907" s="12"/>
      <c r="L907" s="12"/>
      <c r="N907" s="12"/>
      <c r="P907" s="12"/>
      <c r="R907" s="12"/>
      <c r="T907" s="12"/>
    </row>
    <row r="908">
      <c r="D908" s="12"/>
      <c r="F908" s="12"/>
      <c r="H908" s="12"/>
      <c r="J908" s="12"/>
      <c r="L908" s="12"/>
      <c r="N908" s="12"/>
      <c r="P908" s="12"/>
      <c r="R908" s="12"/>
      <c r="T908" s="12"/>
    </row>
    <row r="909">
      <c r="D909" s="12"/>
      <c r="F909" s="12"/>
      <c r="H909" s="12"/>
      <c r="J909" s="12"/>
      <c r="L909" s="12"/>
      <c r="N909" s="12"/>
      <c r="P909" s="12"/>
      <c r="R909" s="12"/>
      <c r="T909" s="12"/>
    </row>
    <row r="910">
      <c r="D910" s="12"/>
      <c r="F910" s="12"/>
      <c r="H910" s="12"/>
      <c r="J910" s="12"/>
      <c r="L910" s="12"/>
      <c r="N910" s="12"/>
      <c r="P910" s="12"/>
      <c r="R910" s="12"/>
      <c r="T910" s="12"/>
    </row>
    <row r="911">
      <c r="D911" s="12"/>
      <c r="F911" s="12"/>
      <c r="H911" s="12"/>
      <c r="J911" s="12"/>
      <c r="L911" s="12"/>
      <c r="N911" s="12"/>
      <c r="P911" s="12"/>
      <c r="R911" s="12"/>
      <c r="T911" s="12"/>
    </row>
    <row r="912">
      <c r="D912" s="12"/>
      <c r="F912" s="12"/>
      <c r="H912" s="12"/>
      <c r="J912" s="12"/>
      <c r="L912" s="12"/>
      <c r="N912" s="12"/>
      <c r="P912" s="12"/>
      <c r="R912" s="12"/>
      <c r="T912" s="12"/>
    </row>
    <row r="913">
      <c r="D913" s="12"/>
      <c r="F913" s="12"/>
      <c r="H913" s="12"/>
      <c r="J913" s="12"/>
      <c r="L913" s="12"/>
      <c r="N913" s="12"/>
      <c r="P913" s="12"/>
      <c r="R913" s="12"/>
      <c r="T913" s="12"/>
    </row>
    <row r="914">
      <c r="D914" s="12"/>
      <c r="F914" s="12"/>
      <c r="H914" s="12"/>
      <c r="J914" s="12"/>
      <c r="L914" s="12"/>
      <c r="N914" s="12"/>
      <c r="P914" s="12"/>
      <c r="R914" s="12"/>
      <c r="T914" s="12"/>
    </row>
    <row r="915">
      <c r="D915" s="12"/>
      <c r="F915" s="12"/>
      <c r="H915" s="12"/>
      <c r="J915" s="12"/>
      <c r="L915" s="12"/>
      <c r="N915" s="12"/>
      <c r="P915" s="12"/>
      <c r="R915" s="12"/>
      <c r="T915" s="12"/>
    </row>
    <row r="916">
      <c r="D916" s="12"/>
      <c r="F916" s="12"/>
      <c r="H916" s="12"/>
      <c r="J916" s="12"/>
      <c r="L916" s="12"/>
      <c r="N916" s="12"/>
      <c r="P916" s="12"/>
      <c r="R916" s="12"/>
      <c r="T916" s="12"/>
    </row>
    <row r="917">
      <c r="D917" s="12"/>
      <c r="F917" s="12"/>
      <c r="H917" s="12"/>
      <c r="J917" s="12"/>
      <c r="L917" s="12"/>
      <c r="N917" s="12"/>
      <c r="P917" s="12"/>
      <c r="R917" s="12"/>
      <c r="T917" s="12"/>
    </row>
    <row r="918">
      <c r="D918" s="12"/>
      <c r="F918" s="12"/>
      <c r="H918" s="12"/>
      <c r="J918" s="12"/>
      <c r="L918" s="12"/>
      <c r="N918" s="12"/>
      <c r="P918" s="12"/>
      <c r="R918" s="12"/>
      <c r="T918" s="12"/>
    </row>
    <row r="919">
      <c r="D919" s="12"/>
      <c r="F919" s="12"/>
      <c r="H919" s="12"/>
      <c r="J919" s="12"/>
      <c r="L919" s="12"/>
      <c r="N919" s="12"/>
      <c r="P919" s="12"/>
      <c r="R919" s="12"/>
      <c r="T919" s="12"/>
    </row>
    <row r="920">
      <c r="D920" s="12"/>
      <c r="F920" s="12"/>
      <c r="H920" s="12"/>
      <c r="J920" s="12"/>
      <c r="L920" s="12"/>
      <c r="N920" s="12"/>
      <c r="P920" s="12"/>
      <c r="R920" s="12"/>
      <c r="T920" s="12"/>
    </row>
    <row r="921">
      <c r="D921" s="12"/>
      <c r="F921" s="12"/>
      <c r="H921" s="12"/>
      <c r="J921" s="12"/>
      <c r="L921" s="12"/>
      <c r="N921" s="12"/>
      <c r="P921" s="12"/>
      <c r="R921" s="12"/>
      <c r="T921" s="12"/>
    </row>
    <row r="922">
      <c r="D922" s="12"/>
      <c r="F922" s="12"/>
      <c r="H922" s="12"/>
      <c r="J922" s="12"/>
      <c r="L922" s="12"/>
      <c r="N922" s="12"/>
      <c r="P922" s="12"/>
      <c r="R922" s="12"/>
      <c r="T922" s="12"/>
    </row>
    <row r="923">
      <c r="D923" s="12"/>
      <c r="F923" s="12"/>
      <c r="H923" s="12"/>
      <c r="J923" s="12"/>
      <c r="L923" s="12"/>
      <c r="N923" s="12"/>
      <c r="P923" s="12"/>
      <c r="R923" s="12"/>
      <c r="T923" s="12"/>
    </row>
    <row r="924">
      <c r="D924" s="12"/>
      <c r="F924" s="12"/>
      <c r="H924" s="12"/>
      <c r="J924" s="12"/>
      <c r="L924" s="12"/>
      <c r="N924" s="12"/>
      <c r="P924" s="12"/>
      <c r="R924" s="12"/>
      <c r="T924" s="12"/>
    </row>
    <row r="925">
      <c r="D925" s="12"/>
      <c r="F925" s="12"/>
      <c r="H925" s="12"/>
      <c r="J925" s="12"/>
      <c r="L925" s="12"/>
      <c r="N925" s="12"/>
      <c r="P925" s="12"/>
      <c r="R925" s="12"/>
      <c r="T925" s="12"/>
    </row>
    <row r="926">
      <c r="D926" s="12"/>
      <c r="F926" s="12"/>
      <c r="H926" s="12"/>
      <c r="J926" s="12"/>
      <c r="L926" s="12"/>
      <c r="N926" s="12"/>
      <c r="P926" s="12"/>
      <c r="R926" s="12"/>
      <c r="T926" s="12"/>
    </row>
    <row r="927">
      <c r="D927" s="12"/>
      <c r="F927" s="12"/>
      <c r="H927" s="12"/>
      <c r="J927" s="12"/>
      <c r="L927" s="12"/>
      <c r="N927" s="12"/>
      <c r="P927" s="12"/>
      <c r="R927" s="12"/>
      <c r="T927" s="12"/>
    </row>
    <row r="928">
      <c r="D928" s="12"/>
      <c r="F928" s="12"/>
      <c r="H928" s="12"/>
      <c r="J928" s="12"/>
      <c r="L928" s="12"/>
      <c r="N928" s="12"/>
      <c r="P928" s="12"/>
      <c r="R928" s="12"/>
      <c r="T928" s="12"/>
    </row>
    <row r="929">
      <c r="D929" s="12"/>
      <c r="F929" s="12"/>
      <c r="H929" s="12"/>
      <c r="J929" s="12"/>
      <c r="L929" s="12"/>
      <c r="N929" s="12"/>
      <c r="P929" s="12"/>
      <c r="R929" s="12"/>
      <c r="T929" s="12"/>
    </row>
    <row r="930">
      <c r="D930" s="12"/>
      <c r="F930" s="12"/>
      <c r="H930" s="12"/>
      <c r="J930" s="12"/>
      <c r="L930" s="12"/>
      <c r="N930" s="12"/>
      <c r="P930" s="12"/>
      <c r="R930" s="12"/>
      <c r="T930" s="12"/>
    </row>
    <row r="931">
      <c r="D931" s="12"/>
      <c r="F931" s="12"/>
      <c r="H931" s="12"/>
      <c r="J931" s="12"/>
      <c r="L931" s="12"/>
      <c r="N931" s="12"/>
      <c r="P931" s="12"/>
      <c r="R931" s="12"/>
      <c r="T931" s="12"/>
    </row>
    <row r="932">
      <c r="D932" s="12"/>
      <c r="F932" s="12"/>
      <c r="H932" s="12"/>
      <c r="J932" s="12"/>
      <c r="L932" s="12"/>
      <c r="N932" s="12"/>
      <c r="P932" s="12"/>
      <c r="R932" s="12"/>
      <c r="T932" s="12"/>
    </row>
    <row r="933">
      <c r="D933" s="12"/>
      <c r="F933" s="12"/>
      <c r="H933" s="12"/>
      <c r="J933" s="12"/>
      <c r="L933" s="12"/>
      <c r="N933" s="12"/>
      <c r="P933" s="12"/>
      <c r="R933" s="12"/>
      <c r="T933" s="12"/>
    </row>
    <row r="934">
      <c r="D934" s="12"/>
      <c r="F934" s="12"/>
      <c r="H934" s="12"/>
      <c r="J934" s="12"/>
      <c r="L934" s="12"/>
      <c r="N934" s="12"/>
      <c r="P934" s="12"/>
      <c r="R934" s="12"/>
      <c r="T934" s="12"/>
    </row>
    <row r="935">
      <c r="D935" s="12"/>
      <c r="F935" s="12"/>
      <c r="H935" s="12"/>
      <c r="J935" s="12"/>
      <c r="L935" s="12"/>
      <c r="N935" s="12"/>
      <c r="P935" s="12"/>
      <c r="R935" s="12"/>
      <c r="T935" s="12"/>
    </row>
    <row r="936">
      <c r="D936" s="12"/>
      <c r="F936" s="12"/>
      <c r="H936" s="12"/>
      <c r="J936" s="12"/>
      <c r="L936" s="12"/>
      <c r="N936" s="12"/>
      <c r="P936" s="12"/>
      <c r="R936" s="12"/>
      <c r="T936" s="12"/>
    </row>
    <row r="937">
      <c r="D937" s="12"/>
      <c r="F937" s="12"/>
      <c r="H937" s="12"/>
      <c r="J937" s="12"/>
      <c r="L937" s="12"/>
      <c r="N937" s="12"/>
      <c r="P937" s="12"/>
      <c r="R937" s="12"/>
      <c r="T937" s="12"/>
    </row>
    <row r="938">
      <c r="D938" s="12"/>
      <c r="F938" s="12"/>
      <c r="H938" s="12"/>
      <c r="J938" s="12"/>
      <c r="L938" s="12"/>
      <c r="N938" s="12"/>
      <c r="P938" s="12"/>
      <c r="R938" s="12"/>
      <c r="T938" s="12"/>
    </row>
    <row r="939">
      <c r="D939" s="12"/>
      <c r="F939" s="12"/>
      <c r="H939" s="12"/>
      <c r="J939" s="12"/>
      <c r="L939" s="12"/>
      <c r="N939" s="12"/>
      <c r="P939" s="12"/>
      <c r="R939" s="12"/>
      <c r="T939" s="12"/>
    </row>
    <row r="940">
      <c r="D940" s="12"/>
      <c r="F940" s="12"/>
      <c r="H940" s="12"/>
      <c r="J940" s="12"/>
      <c r="L940" s="12"/>
      <c r="N940" s="12"/>
      <c r="P940" s="12"/>
      <c r="R940" s="12"/>
      <c r="T940" s="12"/>
    </row>
    <row r="941">
      <c r="D941" s="12"/>
      <c r="F941" s="12"/>
      <c r="H941" s="12"/>
      <c r="J941" s="12"/>
      <c r="L941" s="12"/>
      <c r="N941" s="12"/>
      <c r="P941" s="12"/>
      <c r="R941" s="12"/>
      <c r="T941" s="12"/>
    </row>
    <row r="942">
      <c r="D942" s="12"/>
      <c r="F942" s="12"/>
      <c r="H942" s="12"/>
      <c r="J942" s="12"/>
      <c r="L942" s="12"/>
      <c r="N942" s="12"/>
      <c r="P942" s="12"/>
      <c r="R942" s="12"/>
      <c r="T942" s="12"/>
    </row>
    <row r="943">
      <c r="D943" s="12"/>
      <c r="F943" s="12"/>
      <c r="H943" s="12"/>
      <c r="J943" s="12"/>
      <c r="L943" s="12"/>
      <c r="N943" s="12"/>
      <c r="P943" s="12"/>
      <c r="R943" s="12"/>
      <c r="T943" s="12"/>
    </row>
    <row r="944">
      <c r="D944" s="12"/>
      <c r="F944" s="12"/>
      <c r="H944" s="12"/>
      <c r="J944" s="12"/>
      <c r="L944" s="12"/>
      <c r="N944" s="12"/>
      <c r="P944" s="12"/>
      <c r="R944" s="12"/>
      <c r="T944" s="12"/>
    </row>
    <row r="945">
      <c r="D945" s="12"/>
      <c r="F945" s="12"/>
      <c r="H945" s="12"/>
      <c r="J945" s="12"/>
      <c r="L945" s="12"/>
      <c r="N945" s="12"/>
      <c r="P945" s="12"/>
      <c r="R945" s="12"/>
      <c r="T945" s="12"/>
    </row>
    <row r="946">
      <c r="D946" s="12"/>
      <c r="F946" s="12"/>
      <c r="H946" s="12"/>
      <c r="J946" s="12"/>
      <c r="L946" s="12"/>
      <c r="N946" s="12"/>
      <c r="P946" s="12"/>
      <c r="R946" s="12"/>
      <c r="T946" s="12"/>
    </row>
    <row r="947">
      <c r="D947" s="12"/>
      <c r="F947" s="12"/>
      <c r="H947" s="12"/>
      <c r="J947" s="12"/>
      <c r="L947" s="12"/>
      <c r="N947" s="12"/>
      <c r="P947" s="12"/>
      <c r="R947" s="12"/>
      <c r="T947" s="12"/>
    </row>
    <row r="948">
      <c r="D948" s="12"/>
      <c r="F948" s="12"/>
      <c r="H948" s="12"/>
      <c r="J948" s="12"/>
      <c r="L948" s="12"/>
      <c r="N948" s="12"/>
      <c r="P948" s="12"/>
      <c r="R948" s="12"/>
      <c r="T948" s="12"/>
    </row>
    <row r="949">
      <c r="D949" s="12"/>
      <c r="F949" s="12"/>
      <c r="H949" s="12"/>
      <c r="J949" s="12"/>
      <c r="L949" s="12"/>
      <c r="N949" s="12"/>
      <c r="P949" s="12"/>
      <c r="R949" s="12"/>
      <c r="T949" s="12"/>
    </row>
    <row r="950">
      <c r="D950" s="12"/>
      <c r="F950" s="12"/>
      <c r="H950" s="12"/>
      <c r="J950" s="12"/>
      <c r="L950" s="12"/>
      <c r="N950" s="12"/>
      <c r="P950" s="12"/>
      <c r="R950" s="12"/>
      <c r="T950" s="12"/>
    </row>
    <row r="951">
      <c r="D951" s="12"/>
      <c r="F951" s="12"/>
      <c r="H951" s="12"/>
      <c r="J951" s="12"/>
      <c r="L951" s="12"/>
      <c r="N951" s="12"/>
      <c r="P951" s="12"/>
      <c r="R951" s="12"/>
      <c r="T951" s="12"/>
    </row>
    <row r="952">
      <c r="D952" s="12"/>
      <c r="F952" s="12"/>
      <c r="H952" s="12"/>
      <c r="J952" s="12"/>
      <c r="L952" s="12"/>
      <c r="N952" s="12"/>
      <c r="P952" s="12"/>
      <c r="R952" s="12"/>
      <c r="T952" s="12"/>
    </row>
    <row r="953">
      <c r="D953" s="12"/>
      <c r="F953" s="12"/>
      <c r="H953" s="12"/>
      <c r="J953" s="12"/>
      <c r="L953" s="12"/>
      <c r="N953" s="12"/>
      <c r="P953" s="12"/>
      <c r="R953" s="12"/>
      <c r="T953" s="12"/>
    </row>
    <row r="954">
      <c r="D954" s="12"/>
      <c r="F954" s="12"/>
      <c r="H954" s="12"/>
      <c r="J954" s="12"/>
      <c r="L954" s="12"/>
      <c r="N954" s="12"/>
      <c r="P954" s="12"/>
      <c r="R954" s="12"/>
      <c r="T954" s="12"/>
    </row>
    <row r="955">
      <c r="D955" s="12"/>
      <c r="F955" s="12"/>
      <c r="H955" s="12"/>
      <c r="J955" s="12"/>
      <c r="L955" s="12"/>
      <c r="N955" s="12"/>
      <c r="P955" s="12"/>
      <c r="R955" s="12"/>
      <c r="T955" s="12"/>
    </row>
    <row r="956">
      <c r="D956" s="12"/>
      <c r="F956" s="12"/>
      <c r="H956" s="12"/>
      <c r="J956" s="12"/>
      <c r="L956" s="12"/>
      <c r="N956" s="12"/>
      <c r="P956" s="12"/>
      <c r="R956" s="12"/>
      <c r="T956" s="12"/>
    </row>
    <row r="957">
      <c r="D957" s="12"/>
      <c r="F957" s="12"/>
      <c r="H957" s="12"/>
      <c r="J957" s="12"/>
      <c r="L957" s="12"/>
      <c r="N957" s="12"/>
      <c r="P957" s="12"/>
      <c r="R957" s="12"/>
      <c r="T957" s="12"/>
    </row>
    <row r="958">
      <c r="D958" s="12"/>
      <c r="F958" s="12"/>
      <c r="H958" s="12"/>
      <c r="J958" s="12"/>
      <c r="L958" s="12"/>
      <c r="N958" s="12"/>
      <c r="P958" s="12"/>
      <c r="R958" s="12"/>
      <c r="T958" s="12"/>
    </row>
    <row r="959">
      <c r="D959" s="12"/>
      <c r="F959" s="12"/>
      <c r="H959" s="12"/>
      <c r="J959" s="12"/>
      <c r="L959" s="12"/>
      <c r="N959" s="12"/>
      <c r="P959" s="12"/>
      <c r="R959" s="12"/>
      <c r="T959" s="12"/>
    </row>
    <row r="960">
      <c r="D960" s="12"/>
      <c r="F960" s="12"/>
      <c r="H960" s="12"/>
      <c r="J960" s="12"/>
      <c r="L960" s="12"/>
      <c r="N960" s="12"/>
      <c r="P960" s="12"/>
      <c r="R960" s="12"/>
      <c r="T960" s="12"/>
    </row>
    <row r="961">
      <c r="D961" s="12"/>
      <c r="F961" s="12"/>
      <c r="H961" s="12"/>
      <c r="J961" s="12"/>
      <c r="L961" s="12"/>
      <c r="N961" s="12"/>
      <c r="P961" s="12"/>
      <c r="R961" s="12"/>
      <c r="T961" s="12"/>
    </row>
    <row r="962">
      <c r="D962" s="12"/>
      <c r="F962" s="12"/>
      <c r="H962" s="12"/>
      <c r="J962" s="12"/>
      <c r="L962" s="12"/>
      <c r="N962" s="12"/>
      <c r="P962" s="12"/>
      <c r="R962" s="12"/>
      <c r="T962" s="12"/>
    </row>
    <row r="963">
      <c r="D963" s="12"/>
      <c r="F963" s="12"/>
      <c r="H963" s="12"/>
      <c r="J963" s="12"/>
      <c r="L963" s="12"/>
      <c r="N963" s="12"/>
      <c r="P963" s="12"/>
      <c r="R963" s="12"/>
      <c r="T963" s="12"/>
    </row>
    <row r="964">
      <c r="D964" s="12"/>
      <c r="F964" s="12"/>
      <c r="H964" s="12"/>
      <c r="J964" s="12"/>
      <c r="L964" s="12"/>
      <c r="N964" s="12"/>
      <c r="P964" s="12"/>
      <c r="R964" s="12"/>
      <c r="T964" s="12"/>
    </row>
    <row r="965">
      <c r="D965" s="12"/>
      <c r="F965" s="12"/>
      <c r="H965" s="12"/>
      <c r="J965" s="12"/>
      <c r="L965" s="12"/>
      <c r="N965" s="12"/>
      <c r="P965" s="12"/>
      <c r="R965" s="12"/>
      <c r="T965" s="12"/>
    </row>
    <row r="966">
      <c r="D966" s="12"/>
      <c r="F966" s="12"/>
      <c r="H966" s="12"/>
      <c r="J966" s="12"/>
      <c r="L966" s="12"/>
      <c r="N966" s="12"/>
      <c r="P966" s="12"/>
      <c r="R966" s="12"/>
      <c r="T966" s="12"/>
    </row>
    <row r="967">
      <c r="D967" s="12"/>
      <c r="F967" s="12"/>
      <c r="H967" s="12"/>
      <c r="J967" s="12"/>
      <c r="L967" s="12"/>
      <c r="N967" s="12"/>
      <c r="P967" s="12"/>
      <c r="R967" s="12"/>
      <c r="T967" s="12"/>
    </row>
    <row r="968">
      <c r="D968" s="12"/>
      <c r="F968" s="12"/>
      <c r="H968" s="12"/>
      <c r="J968" s="12"/>
      <c r="L968" s="12"/>
      <c r="N968" s="12"/>
      <c r="P968" s="12"/>
      <c r="R968" s="12"/>
      <c r="T968" s="12"/>
    </row>
    <row r="969">
      <c r="D969" s="12"/>
      <c r="F969" s="12"/>
      <c r="H969" s="12"/>
      <c r="J969" s="12"/>
      <c r="L969" s="12"/>
      <c r="N969" s="12"/>
      <c r="P969" s="12"/>
      <c r="R969" s="12"/>
      <c r="T969" s="12"/>
    </row>
    <row r="970">
      <c r="D970" s="12"/>
      <c r="F970" s="12"/>
      <c r="H970" s="12"/>
      <c r="J970" s="12"/>
      <c r="L970" s="12"/>
      <c r="N970" s="12"/>
      <c r="P970" s="12"/>
      <c r="R970" s="12"/>
      <c r="T970" s="12"/>
    </row>
    <row r="971">
      <c r="D971" s="12"/>
      <c r="F971" s="12"/>
      <c r="H971" s="12"/>
      <c r="J971" s="12"/>
      <c r="L971" s="12"/>
      <c r="N971" s="12"/>
      <c r="P971" s="12"/>
      <c r="R971" s="12"/>
      <c r="T971" s="12"/>
    </row>
    <row r="972">
      <c r="D972" s="12"/>
      <c r="F972" s="12"/>
      <c r="H972" s="12"/>
      <c r="J972" s="12"/>
      <c r="L972" s="12"/>
      <c r="N972" s="12"/>
      <c r="P972" s="12"/>
      <c r="R972" s="12"/>
      <c r="T972" s="12"/>
    </row>
    <row r="973">
      <c r="D973" s="12"/>
      <c r="F973" s="12"/>
      <c r="H973" s="12"/>
      <c r="J973" s="12"/>
      <c r="L973" s="12"/>
      <c r="N973" s="12"/>
      <c r="P973" s="12"/>
      <c r="R973" s="12"/>
      <c r="T973" s="12"/>
    </row>
    <row r="974">
      <c r="D974" s="12"/>
      <c r="F974" s="12"/>
      <c r="H974" s="12"/>
      <c r="J974" s="12"/>
      <c r="L974" s="12"/>
      <c r="N974" s="12"/>
      <c r="P974" s="12"/>
      <c r="R974" s="12"/>
      <c r="T974" s="12"/>
    </row>
    <row r="975">
      <c r="D975" s="12"/>
      <c r="F975" s="12"/>
      <c r="H975" s="12"/>
      <c r="J975" s="12"/>
      <c r="L975" s="12"/>
      <c r="N975" s="12"/>
      <c r="P975" s="12"/>
      <c r="R975" s="12"/>
      <c r="T975" s="12"/>
    </row>
    <row r="976">
      <c r="D976" s="12"/>
      <c r="F976" s="12"/>
      <c r="H976" s="12"/>
      <c r="J976" s="12"/>
      <c r="L976" s="12"/>
      <c r="N976" s="12"/>
      <c r="P976" s="12"/>
      <c r="R976" s="12"/>
      <c r="T976" s="12"/>
    </row>
    <row r="977">
      <c r="D977" s="12"/>
      <c r="F977" s="12"/>
      <c r="H977" s="12"/>
      <c r="J977" s="12"/>
      <c r="L977" s="12"/>
      <c r="N977" s="12"/>
      <c r="P977" s="12"/>
      <c r="R977" s="12"/>
      <c r="T977" s="12"/>
    </row>
    <row r="978">
      <c r="D978" s="12"/>
      <c r="F978" s="12"/>
      <c r="H978" s="12"/>
      <c r="J978" s="12"/>
      <c r="L978" s="12"/>
      <c r="N978" s="12"/>
      <c r="P978" s="12"/>
      <c r="R978" s="12"/>
      <c r="T978" s="12"/>
    </row>
    <row r="979">
      <c r="D979" s="12"/>
      <c r="F979" s="12"/>
      <c r="H979" s="12"/>
      <c r="J979" s="12"/>
      <c r="L979" s="12"/>
      <c r="N979" s="12"/>
      <c r="P979" s="12"/>
      <c r="R979" s="12"/>
      <c r="T979" s="12"/>
    </row>
    <row r="980">
      <c r="D980" s="12"/>
      <c r="F980" s="12"/>
      <c r="H980" s="12"/>
      <c r="J980" s="12"/>
      <c r="L980" s="12"/>
      <c r="N980" s="12"/>
      <c r="P980" s="12"/>
      <c r="R980" s="12"/>
      <c r="T980" s="12"/>
    </row>
    <row r="981">
      <c r="D981" s="12"/>
      <c r="F981" s="12"/>
      <c r="H981" s="12"/>
      <c r="J981" s="12"/>
      <c r="L981" s="12"/>
      <c r="N981" s="12"/>
      <c r="P981" s="12"/>
      <c r="R981" s="12"/>
      <c r="T981" s="12"/>
    </row>
    <row r="982">
      <c r="D982" s="12"/>
      <c r="F982" s="12"/>
      <c r="H982" s="12"/>
      <c r="J982" s="12"/>
      <c r="L982" s="12"/>
      <c r="N982" s="12"/>
      <c r="P982" s="12"/>
      <c r="R982" s="12"/>
      <c r="T982" s="12"/>
    </row>
    <row r="983">
      <c r="D983" s="12"/>
      <c r="F983" s="12"/>
      <c r="H983" s="12"/>
      <c r="J983" s="12"/>
      <c r="L983" s="12"/>
      <c r="N983" s="12"/>
      <c r="P983" s="12"/>
      <c r="R983" s="12"/>
      <c r="T983" s="12"/>
    </row>
    <row r="984">
      <c r="D984" s="12"/>
      <c r="F984" s="12"/>
      <c r="H984" s="12"/>
      <c r="J984" s="12"/>
      <c r="L984" s="12"/>
      <c r="N984" s="12"/>
      <c r="P984" s="12"/>
      <c r="R984" s="12"/>
      <c r="T984" s="12"/>
    </row>
    <row r="985">
      <c r="D985" s="12"/>
      <c r="F985" s="12"/>
      <c r="H985" s="12"/>
      <c r="J985" s="12"/>
      <c r="L985" s="12"/>
      <c r="N985" s="12"/>
      <c r="P985" s="12"/>
      <c r="R985" s="12"/>
      <c r="T985" s="12"/>
    </row>
    <row r="986">
      <c r="D986" s="12"/>
      <c r="F986" s="12"/>
      <c r="H986" s="12"/>
      <c r="J986" s="12"/>
      <c r="L986" s="12"/>
      <c r="N986" s="12"/>
      <c r="P986" s="12"/>
      <c r="R986" s="12"/>
      <c r="T986" s="12"/>
    </row>
    <row r="987">
      <c r="D987" s="12"/>
      <c r="F987" s="12"/>
      <c r="H987" s="12"/>
      <c r="J987" s="12"/>
      <c r="L987" s="12"/>
      <c r="N987" s="12"/>
      <c r="P987" s="12"/>
      <c r="R987" s="12"/>
      <c r="T987" s="12"/>
    </row>
    <row r="988">
      <c r="D988" s="12"/>
      <c r="F988" s="12"/>
      <c r="H988" s="12"/>
      <c r="J988" s="12"/>
      <c r="L988" s="12"/>
      <c r="N988" s="12"/>
      <c r="P988" s="12"/>
      <c r="R988" s="12"/>
      <c r="T988" s="12"/>
    </row>
    <row r="989">
      <c r="D989" s="12"/>
      <c r="F989" s="12"/>
      <c r="H989" s="12"/>
      <c r="J989" s="12"/>
      <c r="L989" s="12"/>
      <c r="N989" s="12"/>
      <c r="P989" s="12"/>
      <c r="R989" s="12"/>
      <c r="T989" s="12"/>
    </row>
    <row r="990">
      <c r="D990" s="12"/>
      <c r="F990" s="12"/>
      <c r="H990" s="12"/>
      <c r="J990" s="12"/>
      <c r="L990" s="12"/>
      <c r="N990" s="12"/>
      <c r="P990" s="12"/>
      <c r="R990" s="12"/>
      <c r="T990" s="12"/>
    </row>
    <row r="991">
      <c r="D991" s="12"/>
      <c r="F991" s="12"/>
      <c r="H991" s="12"/>
      <c r="J991" s="12"/>
      <c r="L991" s="12"/>
      <c r="N991" s="12"/>
      <c r="P991" s="12"/>
      <c r="R991" s="12"/>
      <c r="T991" s="12"/>
    </row>
    <row r="992">
      <c r="D992" s="12"/>
      <c r="F992" s="12"/>
      <c r="H992" s="12"/>
      <c r="J992" s="12"/>
      <c r="L992" s="12"/>
      <c r="N992" s="12"/>
      <c r="P992" s="12"/>
      <c r="R992" s="12"/>
      <c r="T992" s="12"/>
    </row>
    <row r="993">
      <c r="D993" s="12"/>
      <c r="F993" s="12"/>
      <c r="H993" s="12"/>
      <c r="J993" s="12"/>
      <c r="L993" s="12"/>
      <c r="N993" s="12"/>
      <c r="P993" s="12"/>
      <c r="R993" s="12"/>
      <c r="T993" s="12"/>
    </row>
    <row r="994">
      <c r="D994" s="12"/>
      <c r="F994" s="12"/>
      <c r="H994" s="12"/>
      <c r="J994" s="12"/>
      <c r="L994" s="12"/>
      <c r="N994" s="12"/>
      <c r="P994" s="12"/>
      <c r="R994" s="12"/>
      <c r="T994" s="12"/>
    </row>
    <row r="995">
      <c r="D995" s="12"/>
      <c r="F995" s="12"/>
      <c r="H995" s="12"/>
      <c r="J995" s="12"/>
      <c r="L995" s="12"/>
      <c r="N995" s="12"/>
      <c r="P995" s="12"/>
      <c r="R995" s="12"/>
      <c r="T995" s="12"/>
    </row>
    <row r="996">
      <c r="D996" s="12"/>
      <c r="F996" s="12"/>
      <c r="H996" s="12"/>
      <c r="J996" s="12"/>
      <c r="L996" s="12"/>
      <c r="N996" s="12"/>
      <c r="P996" s="12"/>
      <c r="R996" s="12"/>
      <c r="T996" s="12"/>
    </row>
    <row r="997">
      <c r="D997" s="12"/>
      <c r="F997" s="12"/>
      <c r="H997" s="12"/>
      <c r="J997" s="12"/>
      <c r="L997" s="12"/>
      <c r="N997" s="12"/>
      <c r="P997" s="12"/>
      <c r="R997" s="12"/>
      <c r="T997" s="12"/>
    </row>
    <row r="998">
      <c r="D998" s="12"/>
      <c r="F998" s="12"/>
      <c r="H998" s="12"/>
      <c r="J998" s="12"/>
      <c r="L998" s="12"/>
      <c r="N998" s="12"/>
      <c r="P998" s="12"/>
      <c r="R998" s="12"/>
      <c r="T998" s="12"/>
    </row>
    <row r="999">
      <c r="D999" s="12"/>
      <c r="F999" s="12"/>
      <c r="H999" s="12"/>
      <c r="J999" s="12"/>
      <c r="L999" s="12"/>
      <c r="N999" s="12"/>
      <c r="P999" s="12"/>
      <c r="R999" s="12"/>
      <c r="T999" s="12"/>
    </row>
    <row r="1000">
      <c r="D1000" s="12"/>
      <c r="F1000" s="12"/>
      <c r="H1000" s="12"/>
      <c r="J1000" s="12"/>
      <c r="L1000" s="12"/>
      <c r="N1000" s="12"/>
      <c r="P1000" s="12"/>
      <c r="R1000" s="12"/>
      <c r="T1000" s="12"/>
    </row>
  </sheetData>
  <drawing r:id="rId2"/>
</worksheet>
</file>